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bban\Downloads\"/>
    </mc:Choice>
  </mc:AlternateContent>
  <xr:revisionPtr revIDLastSave="0" documentId="13_ncr:1_{442D82C7-46CF-4C12-86E0-0FBF2D294B20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AALI" sheetId="1" r:id="rId1"/>
    <sheet name="ABBA" sheetId="2" r:id="rId2"/>
    <sheet name="ABDA" sheetId="3" r:id="rId3"/>
    <sheet name="ABMM" sheetId="4" r:id="rId4"/>
    <sheet name="ACES" sheetId="5" r:id="rId5"/>
    <sheet name="ACST" sheetId="6" r:id="rId6"/>
    <sheet name="ADES" sheetId="7" r:id="rId7"/>
    <sheet name="ADHI" sheetId="8" r:id="rId8"/>
    <sheet name="AISA" sheetId="9" r:id="rId9"/>
    <sheet name="AKKU" sheetId="10" r:id="rId10"/>
    <sheet name="AKPI" sheetId="11" r:id="rId11"/>
    <sheet name="AKRA" sheetId="12" r:id="rId12"/>
    <sheet name="AKSI" sheetId="13" r:id="rId13"/>
    <sheet name="ALDO" sheetId="14" r:id="rId14"/>
    <sheet name="ALKA" sheetId="15" r:id="rId15"/>
    <sheet name="ALMI" sheetId="16" r:id="rId16"/>
    <sheet name="ALTO" sheetId="17" r:id="rId17"/>
    <sheet name="AMAG" sheetId="18" r:id="rId18"/>
    <sheet name="AMFG" sheetId="19" r:id="rId19"/>
    <sheet name="AMIN" sheetId="20" r:id="rId20"/>
    <sheet name="AMRT" sheetId="21" r:id="rId21"/>
    <sheet name="ANJT" sheetId="22" r:id="rId22"/>
    <sheet name="ANTM" sheetId="23" r:id="rId23"/>
    <sheet name="APEX" sheetId="24" r:id="rId24"/>
    <sheet name="APIC" sheetId="25" r:id="rId25"/>
    <sheet name="APII" sheetId="26" r:id="rId26"/>
    <sheet name="APLI" sheetId="27" r:id="rId27"/>
    <sheet name="APLN" sheetId="28" r:id="rId28"/>
    <sheet name="ARGO" sheetId="29" r:id="rId29"/>
    <sheet name="ARII" sheetId="30" r:id="rId30"/>
    <sheet name="ARNA" sheetId="31" r:id="rId31"/>
    <sheet name="ARTA" sheetId="32" r:id="rId32"/>
    <sheet name="ARTI" sheetId="33" r:id="rId33"/>
    <sheet name="ARTO" sheetId="34" r:id="rId34"/>
    <sheet name="ASBI" sheetId="35" r:id="rId35"/>
    <sheet name="ASDM" sheetId="36" r:id="rId36"/>
    <sheet name="ASGR" sheetId="37" r:id="rId37"/>
    <sheet name="ASII" sheetId="38" r:id="rId38"/>
    <sheet name="ASJT" sheetId="39" r:id="rId39"/>
    <sheet name="ASMI" sheetId="40" r:id="rId40"/>
    <sheet name="ASRI" sheetId="41" r:id="rId41"/>
    <sheet name="ASRM" sheetId="42" r:id="rId42"/>
    <sheet name="ASSA" sheetId="43" r:id="rId43"/>
    <sheet name="ATIC" sheetId="44" r:id="rId44"/>
    <sheet name="AUTO" sheetId="45" r:id="rId45"/>
    <sheet name="BABP" sheetId="46" r:id="rId46"/>
    <sheet name="BACA" sheetId="47" r:id="rId47"/>
    <sheet name="BAJA" sheetId="48" r:id="rId48"/>
    <sheet name="BALI" sheetId="49" r:id="rId49"/>
    <sheet name="BAPA" sheetId="50" r:id="rId50"/>
    <sheet name="BATA" sheetId="51" r:id="rId51"/>
    <sheet name="BAYU" sheetId="52" r:id="rId52"/>
    <sheet name="BBCA" sheetId="53" r:id="rId53"/>
    <sheet name="BBHI" sheetId="54" r:id="rId54"/>
    <sheet name="BBKP" sheetId="55" r:id="rId55"/>
    <sheet name="BBLD" sheetId="56" r:id="rId56"/>
    <sheet name="BBMD" sheetId="57" r:id="rId57"/>
    <sheet name="BBNI" sheetId="58" r:id="rId58"/>
    <sheet name="BBRI" sheetId="59" r:id="rId59"/>
    <sheet name="BBRM" sheetId="60" r:id="rId60"/>
    <sheet name="BBTN" sheetId="61" r:id="rId61"/>
    <sheet name="BBYB" sheetId="62" r:id="rId62"/>
    <sheet name="BCAP" sheetId="63" r:id="rId63"/>
    <sheet name="BCIC" sheetId="64" r:id="rId64"/>
    <sheet name="BCIP" sheetId="65" r:id="rId65"/>
    <sheet name="BDMN" sheetId="66" r:id="rId66"/>
    <sheet name="BEKS" sheetId="67" r:id="rId67"/>
    <sheet name="BEST" sheetId="68" r:id="rId68"/>
    <sheet name="BFIN" sheetId="69" r:id="rId69"/>
    <sheet name="BGTG" sheetId="70" r:id="rId70"/>
    <sheet name="BHIT" sheetId="71" r:id="rId71"/>
    <sheet name="BIKA" sheetId="72" r:id="rId72"/>
    <sheet name="BIMA" sheetId="73" r:id="rId73"/>
    <sheet name="BINA" sheetId="74" r:id="rId74"/>
    <sheet name="BIPI" sheetId="75" r:id="rId75"/>
    <sheet name="BIPP" sheetId="76" r:id="rId76"/>
    <sheet name="BIRD" sheetId="77" r:id="rId77"/>
    <sheet name="BISI" sheetId="78" r:id="rId78"/>
    <sheet name="BJBR" sheetId="79" r:id="rId79"/>
    <sheet name="BJTM" sheetId="80" r:id="rId80"/>
    <sheet name="BKDP" sheetId="81" r:id="rId81"/>
    <sheet name="BKSL" sheetId="82" r:id="rId82"/>
    <sheet name="BKSW" sheetId="83" r:id="rId83"/>
    <sheet name="BLTA" sheetId="84" r:id="rId84"/>
    <sheet name="BLTZ" sheetId="85" r:id="rId85"/>
    <sheet name="BMAS" sheetId="86" r:id="rId86"/>
    <sheet name="BMRI" sheetId="87" r:id="rId87"/>
    <sheet name="BMSR" sheetId="88" r:id="rId88"/>
    <sheet name="BMTR" sheetId="89" r:id="rId89"/>
    <sheet name="BNBA" sheetId="90" r:id="rId90"/>
    <sheet name="BNBR" sheetId="91" r:id="rId91"/>
    <sheet name="BNGA" sheetId="92" r:id="rId92"/>
    <sheet name="BNII" sheetId="93" r:id="rId93"/>
    <sheet name="BNLI" sheetId="94" r:id="rId94"/>
    <sheet name="BOLT" sheetId="95" r:id="rId95"/>
    <sheet name="BPFI" sheetId="96" r:id="rId96"/>
    <sheet name="BPII" sheetId="97" r:id="rId97"/>
    <sheet name="BRAM" sheetId="98" r:id="rId98"/>
    <sheet name="BRMS" sheetId="99" r:id="rId99"/>
    <sheet name="BRNA" sheetId="100" r:id="rId10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7" i="100" l="1"/>
  <c r="Y37" i="100"/>
  <c r="X37" i="100"/>
  <c r="W37" i="100"/>
  <c r="V37" i="100"/>
  <c r="U37" i="100"/>
  <c r="T37" i="100"/>
  <c r="S37" i="100"/>
  <c r="R37" i="100"/>
  <c r="Q37" i="100"/>
  <c r="P37" i="100"/>
  <c r="O37" i="100"/>
  <c r="N37" i="100"/>
  <c r="M37" i="100"/>
  <c r="L37" i="100"/>
  <c r="K37" i="100"/>
  <c r="J37" i="100"/>
  <c r="I37" i="100"/>
  <c r="H37" i="100"/>
  <c r="D37" i="100"/>
  <c r="Z36" i="100"/>
  <c r="Y36" i="100"/>
  <c r="X36" i="100"/>
  <c r="W36" i="100"/>
  <c r="V36" i="100"/>
  <c r="U36" i="100"/>
  <c r="T36" i="100"/>
  <c r="S36" i="100"/>
  <c r="R36" i="100"/>
  <c r="Q36" i="100"/>
  <c r="P36" i="100"/>
  <c r="O36" i="100"/>
  <c r="N36" i="100"/>
  <c r="M36" i="100"/>
  <c r="L36" i="100"/>
  <c r="K36" i="100"/>
  <c r="J36" i="100"/>
  <c r="I36" i="100"/>
  <c r="H36" i="100"/>
  <c r="D36" i="100"/>
  <c r="Z35" i="100"/>
  <c r="Y35" i="100"/>
  <c r="X35" i="100"/>
  <c r="W35" i="100"/>
  <c r="V35" i="100"/>
  <c r="U35" i="100"/>
  <c r="T35" i="100"/>
  <c r="S35" i="100"/>
  <c r="R35" i="100"/>
  <c r="Q35" i="100"/>
  <c r="P35" i="100"/>
  <c r="O35" i="100"/>
  <c r="N35" i="100"/>
  <c r="M35" i="100"/>
  <c r="L35" i="100"/>
  <c r="K35" i="100"/>
  <c r="J35" i="100"/>
  <c r="I35" i="100"/>
  <c r="D35" i="100"/>
  <c r="H35" i="100" s="1"/>
  <c r="Z34" i="100"/>
  <c r="Y34" i="100"/>
  <c r="X34" i="100"/>
  <c r="W34" i="100"/>
  <c r="V34" i="100"/>
  <c r="U34" i="100"/>
  <c r="T34" i="100"/>
  <c r="S34" i="100"/>
  <c r="R34" i="100"/>
  <c r="Q34" i="100"/>
  <c r="P34" i="100"/>
  <c r="O34" i="100"/>
  <c r="N34" i="100"/>
  <c r="M34" i="100"/>
  <c r="L34" i="100"/>
  <c r="K34" i="100"/>
  <c r="J34" i="100"/>
  <c r="I34" i="100"/>
  <c r="D34" i="100"/>
  <c r="H34" i="100" s="1"/>
  <c r="Z33" i="100"/>
  <c r="Y33" i="100"/>
  <c r="X33" i="100"/>
  <c r="W33" i="100"/>
  <c r="V33" i="100"/>
  <c r="U33" i="100"/>
  <c r="T33" i="100"/>
  <c r="S33" i="100"/>
  <c r="R33" i="100"/>
  <c r="Q33" i="100"/>
  <c r="P33" i="100"/>
  <c r="O33" i="100"/>
  <c r="N33" i="100"/>
  <c r="M33" i="100"/>
  <c r="L33" i="100"/>
  <c r="K33" i="100"/>
  <c r="J33" i="100"/>
  <c r="I33" i="100"/>
  <c r="D33" i="100"/>
  <c r="H33" i="100" s="1"/>
  <c r="Z32" i="100"/>
  <c r="Y32" i="100"/>
  <c r="X32" i="100"/>
  <c r="W32" i="100"/>
  <c r="V32" i="100"/>
  <c r="U32" i="100"/>
  <c r="T32" i="100"/>
  <c r="S32" i="100"/>
  <c r="R32" i="100"/>
  <c r="Q32" i="100"/>
  <c r="P32" i="100"/>
  <c r="O32" i="100"/>
  <c r="N32" i="100"/>
  <c r="M32" i="100"/>
  <c r="L32" i="100"/>
  <c r="K32" i="100"/>
  <c r="J32" i="100"/>
  <c r="I32" i="100"/>
  <c r="D32" i="100"/>
  <c r="H32" i="100" s="1"/>
  <c r="R28" i="100"/>
  <c r="Z27" i="100"/>
  <c r="O27" i="100"/>
  <c r="K27" i="100"/>
  <c r="D27" i="100"/>
  <c r="Z26" i="100"/>
  <c r="S26" i="100"/>
  <c r="O26" i="100"/>
  <c r="N26" i="100"/>
  <c r="K26" i="100"/>
  <c r="J26" i="100"/>
  <c r="I26" i="100"/>
  <c r="Z25" i="100"/>
  <c r="Y25" i="100"/>
  <c r="T26" i="100" s="1"/>
  <c r="X25" i="100"/>
  <c r="X26" i="100" s="1"/>
  <c r="W25" i="100"/>
  <c r="W26" i="100" s="1"/>
  <c r="V25" i="100"/>
  <c r="V26" i="100" s="1"/>
  <c r="U25" i="100"/>
  <c r="P26" i="100" s="1"/>
  <c r="T25" i="100"/>
  <c r="S25" i="100"/>
  <c r="R25" i="100"/>
  <c r="Q25" i="100"/>
  <c r="L26" i="100" s="1"/>
  <c r="P25" i="100"/>
  <c r="O25" i="100"/>
  <c r="N25" i="100"/>
  <c r="M25" i="100"/>
  <c r="L25" i="100"/>
  <c r="K25" i="100"/>
  <c r="J25" i="100"/>
  <c r="I25" i="100"/>
  <c r="D25" i="100"/>
  <c r="H25" i="100" s="1"/>
  <c r="W24" i="100"/>
  <c r="R24" i="100"/>
  <c r="Q24" i="100"/>
  <c r="M24" i="100"/>
  <c r="Z23" i="100"/>
  <c r="W23" i="100"/>
  <c r="V23" i="100"/>
  <c r="V24" i="100" s="1"/>
  <c r="U23" i="100"/>
  <c r="S23" i="100"/>
  <c r="R23" i="100"/>
  <c r="Q23" i="100"/>
  <c r="O23" i="100"/>
  <c r="K23" i="100"/>
  <c r="J23" i="100"/>
  <c r="D23" i="100"/>
  <c r="Z21" i="100"/>
  <c r="Y21" i="100"/>
  <c r="X21" i="100"/>
  <c r="W21" i="100"/>
  <c r="W27" i="100" s="1"/>
  <c r="W28" i="100" s="1"/>
  <c r="V21" i="100"/>
  <c r="U21" i="100"/>
  <c r="T21" i="100"/>
  <c r="S21" i="100"/>
  <c r="S27" i="100" s="1"/>
  <c r="R21" i="100"/>
  <c r="R27" i="100" s="1"/>
  <c r="M28" i="100" s="1"/>
  <c r="Q21" i="100"/>
  <c r="P21" i="100"/>
  <c r="O21" i="100"/>
  <c r="N21" i="100"/>
  <c r="M21" i="100"/>
  <c r="L21" i="100"/>
  <c r="K21" i="100"/>
  <c r="J21" i="100"/>
  <c r="I21" i="100"/>
  <c r="D21" i="100"/>
  <c r="H21" i="100" s="1"/>
  <c r="Z16" i="100"/>
  <c r="Y16" i="100"/>
  <c r="X16" i="100"/>
  <c r="W16" i="100"/>
  <c r="V16" i="100"/>
  <c r="U16" i="100"/>
  <c r="T16" i="100"/>
  <c r="S16" i="100"/>
  <c r="R16" i="100"/>
  <c r="Q16" i="100"/>
  <c r="P16" i="100"/>
  <c r="O16" i="100"/>
  <c r="N16" i="100"/>
  <c r="M16" i="100"/>
  <c r="L16" i="100"/>
  <c r="K16" i="100"/>
  <c r="J16" i="100"/>
  <c r="I16" i="100"/>
  <c r="D16" i="100"/>
  <c r="H16" i="100" s="1"/>
  <c r="Z15" i="100"/>
  <c r="Y15" i="100"/>
  <c r="X15" i="100"/>
  <c r="W15" i="100"/>
  <c r="V15" i="100"/>
  <c r="U15" i="100"/>
  <c r="T15" i="100"/>
  <c r="S15" i="100"/>
  <c r="R15" i="100"/>
  <c r="Q15" i="100"/>
  <c r="P15" i="100"/>
  <c r="O15" i="100"/>
  <c r="N15" i="100"/>
  <c r="M15" i="100"/>
  <c r="L15" i="100"/>
  <c r="K15" i="100"/>
  <c r="J15" i="100"/>
  <c r="I15" i="100"/>
  <c r="D15" i="100"/>
  <c r="H15" i="100" s="1"/>
  <c r="Z14" i="100"/>
  <c r="Y14" i="100"/>
  <c r="X14" i="100"/>
  <c r="W14" i="100"/>
  <c r="V14" i="100"/>
  <c r="U14" i="100"/>
  <c r="T14" i="100"/>
  <c r="S14" i="100"/>
  <c r="R14" i="100"/>
  <c r="Q14" i="100"/>
  <c r="P14" i="100"/>
  <c r="O14" i="100"/>
  <c r="N14" i="100"/>
  <c r="M14" i="100"/>
  <c r="L14" i="100"/>
  <c r="K14" i="100"/>
  <c r="J14" i="100"/>
  <c r="I14" i="100"/>
  <c r="D14" i="100"/>
  <c r="H14" i="100" s="1"/>
  <c r="Z13" i="100"/>
  <c r="Y13" i="100"/>
  <c r="X13" i="100"/>
  <c r="W13" i="100"/>
  <c r="V13" i="100"/>
  <c r="U13" i="100"/>
  <c r="T13" i="100"/>
  <c r="S13" i="100"/>
  <c r="R13" i="100"/>
  <c r="Q13" i="100"/>
  <c r="P13" i="100"/>
  <c r="O13" i="100"/>
  <c r="N13" i="100"/>
  <c r="M13" i="100"/>
  <c r="L13" i="100"/>
  <c r="K13" i="100"/>
  <c r="J13" i="100"/>
  <c r="I13" i="100"/>
  <c r="D13" i="100"/>
  <c r="H13" i="100" s="1"/>
  <c r="Z12" i="100"/>
  <c r="Y12" i="100"/>
  <c r="X12" i="100"/>
  <c r="W12" i="100"/>
  <c r="V12" i="100"/>
  <c r="U12" i="100"/>
  <c r="T12" i="100"/>
  <c r="S12" i="100"/>
  <c r="R12" i="100"/>
  <c r="Q12" i="100"/>
  <c r="P12" i="100"/>
  <c r="O12" i="100"/>
  <c r="N12" i="100"/>
  <c r="M12" i="100"/>
  <c r="L12" i="100"/>
  <c r="K12" i="100"/>
  <c r="J12" i="100"/>
  <c r="I12" i="100"/>
  <c r="D12" i="100"/>
  <c r="H12" i="100" s="1"/>
  <c r="Z11" i="100"/>
  <c r="Y11" i="100"/>
  <c r="X11" i="100"/>
  <c r="W11" i="100"/>
  <c r="V11" i="100"/>
  <c r="U11" i="100"/>
  <c r="T11" i="100"/>
  <c r="S11" i="100"/>
  <c r="R11" i="100"/>
  <c r="Q11" i="100"/>
  <c r="P11" i="100"/>
  <c r="O11" i="100"/>
  <c r="N11" i="100"/>
  <c r="M11" i="100"/>
  <c r="L11" i="100"/>
  <c r="K11" i="100"/>
  <c r="J11" i="100"/>
  <c r="I11" i="100"/>
  <c r="D11" i="100"/>
  <c r="H11" i="100" s="1"/>
  <c r="Z9" i="100"/>
  <c r="Y9" i="100"/>
  <c r="X9" i="100"/>
  <c r="W9" i="100"/>
  <c r="V9" i="100"/>
  <c r="U9" i="100"/>
  <c r="T9" i="100"/>
  <c r="S9" i="100"/>
  <c r="R9" i="100"/>
  <c r="Q9" i="100"/>
  <c r="P9" i="100"/>
  <c r="O9" i="100"/>
  <c r="N9" i="100"/>
  <c r="M9" i="100"/>
  <c r="L9" i="100"/>
  <c r="K9" i="100"/>
  <c r="J9" i="100"/>
  <c r="I9" i="100"/>
  <c r="H9" i="100"/>
  <c r="D9" i="100"/>
  <c r="Z8" i="100"/>
  <c r="Y8" i="100"/>
  <c r="X8" i="100"/>
  <c r="W8" i="100"/>
  <c r="V8" i="100"/>
  <c r="U8" i="100"/>
  <c r="T8" i="100"/>
  <c r="S8" i="100"/>
  <c r="R8" i="100"/>
  <c r="Q8" i="100"/>
  <c r="P8" i="100"/>
  <c r="O8" i="100"/>
  <c r="N8" i="100"/>
  <c r="M8" i="100"/>
  <c r="L8" i="100"/>
  <c r="K8" i="100"/>
  <c r="J8" i="100"/>
  <c r="I8" i="100"/>
  <c r="H8" i="100"/>
  <c r="D8" i="100"/>
  <c r="Z7" i="100"/>
  <c r="Y7" i="100"/>
  <c r="X7" i="100"/>
  <c r="W7" i="100"/>
  <c r="V7" i="100"/>
  <c r="U7" i="100"/>
  <c r="T7" i="100"/>
  <c r="S7" i="100"/>
  <c r="R7" i="100"/>
  <c r="Q7" i="100"/>
  <c r="P7" i="100"/>
  <c r="O7" i="100"/>
  <c r="N7" i="100"/>
  <c r="M7" i="100"/>
  <c r="L7" i="100"/>
  <c r="K7" i="100"/>
  <c r="J7" i="100"/>
  <c r="I7" i="100"/>
  <c r="H7" i="100"/>
  <c r="D7" i="100"/>
  <c r="Z6" i="100"/>
  <c r="Y6" i="100"/>
  <c r="X6" i="100"/>
  <c r="W6" i="100"/>
  <c r="V6" i="100"/>
  <c r="U6" i="100"/>
  <c r="T6" i="100"/>
  <c r="S6" i="100"/>
  <c r="R6" i="100"/>
  <c r="Q6" i="100"/>
  <c r="P6" i="100"/>
  <c r="O6" i="100"/>
  <c r="N6" i="100"/>
  <c r="M6" i="100"/>
  <c r="L6" i="100"/>
  <c r="K6" i="100"/>
  <c r="J6" i="100"/>
  <c r="I6" i="100"/>
  <c r="H6" i="100"/>
  <c r="D6" i="100"/>
  <c r="Z5" i="100"/>
  <c r="Y5" i="100"/>
  <c r="Y23" i="100" s="1"/>
  <c r="X5" i="100"/>
  <c r="X23" i="100" s="1"/>
  <c r="W5" i="100"/>
  <c r="V5" i="100"/>
  <c r="U5" i="100"/>
  <c r="T5" i="100"/>
  <c r="T23" i="100" s="1"/>
  <c r="O24" i="100" s="1"/>
  <c r="S5" i="100"/>
  <c r="R5" i="100"/>
  <c r="Q5" i="100"/>
  <c r="P5" i="100"/>
  <c r="P23" i="100" s="1"/>
  <c r="K24" i="100" s="1"/>
  <c r="O5" i="100"/>
  <c r="N5" i="100"/>
  <c r="N23" i="100" s="1"/>
  <c r="M5" i="100"/>
  <c r="M23" i="100" s="1"/>
  <c r="H24" i="100" s="1"/>
  <c r="L5" i="100"/>
  <c r="L23" i="100" s="1"/>
  <c r="K5" i="100"/>
  <c r="J5" i="100"/>
  <c r="I5" i="100"/>
  <c r="I23" i="100" s="1"/>
  <c r="D24" i="100" s="1"/>
  <c r="H5" i="100"/>
  <c r="H23" i="100" s="1"/>
  <c r="D5" i="100"/>
  <c r="Z4" i="100"/>
  <c r="Y4" i="100"/>
  <c r="Y27" i="100" s="1"/>
  <c r="X4" i="100"/>
  <c r="X27" i="100" s="1"/>
  <c r="W4" i="100"/>
  <c r="V4" i="100"/>
  <c r="U4" i="100"/>
  <c r="T4" i="100"/>
  <c r="T27" i="100" s="1"/>
  <c r="S4" i="100"/>
  <c r="R4" i="100"/>
  <c r="Q4" i="100"/>
  <c r="P4" i="100"/>
  <c r="P27" i="100" s="1"/>
  <c r="K28" i="100" s="1"/>
  <c r="O4" i="100"/>
  <c r="N4" i="100"/>
  <c r="N27" i="100" s="1"/>
  <c r="M4" i="100"/>
  <c r="M27" i="100" s="1"/>
  <c r="H28" i="100" s="1"/>
  <c r="L4" i="100"/>
  <c r="L27" i="100" s="1"/>
  <c r="K4" i="100"/>
  <c r="J4" i="100"/>
  <c r="I4" i="100"/>
  <c r="I27" i="100" s="1"/>
  <c r="D28" i="100" s="1"/>
  <c r="H4" i="100"/>
  <c r="H27" i="100" s="1"/>
  <c r="D4" i="100"/>
  <c r="H2" i="100"/>
  <c r="X37" i="99"/>
  <c r="W37" i="99"/>
  <c r="V37" i="99"/>
  <c r="U37" i="99"/>
  <c r="T37" i="99"/>
  <c r="S37" i="99"/>
  <c r="R37" i="99"/>
  <c r="Q37" i="99"/>
  <c r="P37" i="99"/>
  <c r="O37" i="99"/>
  <c r="N37" i="99"/>
  <c r="M37" i="99"/>
  <c r="L37" i="99"/>
  <c r="K37" i="99"/>
  <c r="J37" i="99"/>
  <c r="I37" i="99"/>
  <c r="H37" i="99"/>
  <c r="D37" i="99"/>
  <c r="X36" i="99"/>
  <c r="W36" i="99"/>
  <c r="V36" i="99"/>
  <c r="U36" i="99"/>
  <c r="T36" i="99"/>
  <c r="S36" i="99"/>
  <c r="R36" i="99"/>
  <c r="Q36" i="99"/>
  <c r="P36" i="99"/>
  <c r="O36" i="99"/>
  <c r="N36" i="99"/>
  <c r="M36" i="99"/>
  <c r="L36" i="99"/>
  <c r="K36" i="99"/>
  <c r="J36" i="99"/>
  <c r="I36" i="99"/>
  <c r="H36" i="99"/>
  <c r="D36" i="99"/>
  <c r="X35" i="99"/>
  <c r="W35" i="99"/>
  <c r="V35" i="99"/>
  <c r="U35" i="99"/>
  <c r="T35" i="99"/>
  <c r="S35" i="99"/>
  <c r="R35" i="99"/>
  <c r="Q35" i="99"/>
  <c r="P35" i="99"/>
  <c r="O35" i="99"/>
  <c r="N35" i="99"/>
  <c r="M35" i="99"/>
  <c r="L35" i="99"/>
  <c r="K35" i="99"/>
  <c r="J35" i="99"/>
  <c r="I35" i="99"/>
  <c r="H35" i="99"/>
  <c r="D35" i="99"/>
  <c r="X34" i="99"/>
  <c r="W34" i="99"/>
  <c r="V34" i="99"/>
  <c r="U34" i="99"/>
  <c r="T34" i="99"/>
  <c r="S34" i="99"/>
  <c r="R34" i="99"/>
  <c r="Q34" i="99"/>
  <c r="P34" i="99"/>
  <c r="O34" i="99"/>
  <c r="N34" i="99"/>
  <c r="M34" i="99"/>
  <c r="L34" i="99"/>
  <c r="K34" i="99"/>
  <c r="J34" i="99"/>
  <c r="I34" i="99"/>
  <c r="H34" i="99"/>
  <c r="D34" i="99"/>
  <c r="X33" i="99"/>
  <c r="W33" i="99"/>
  <c r="V33" i="99"/>
  <c r="U33" i="99"/>
  <c r="T33" i="99"/>
  <c r="S33" i="99"/>
  <c r="R33" i="99"/>
  <c r="Q33" i="99"/>
  <c r="P33" i="99"/>
  <c r="O33" i="99"/>
  <c r="N33" i="99"/>
  <c r="M33" i="99"/>
  <c r="L33" i="99"/>
  <c r="K33" i="99"/>
  <c r="J33" i="99"/>
  <c r="I33" i="99"/>
  <c r="H33" i="99"/>
  <c r="D33" i="99"/>
  <c r="X32" i="99"/>
  <c r="W32" i="99"/>
  <c r="V32" i="99"/>
  <c r="U32" i="99"/>
  <c r="T32" i="99"/>
  <c r="S32" i="99"/>
  <c r="R32" i="99"/>
  <c r="Q32" i="99"/>
  <c r="P32" i="99"/>
  <c r="O32" i="99"/>
  <c r="N32" i="99"/>
  <c r="M32" i="99"/>
  <c r="L32" i="99"/>
  <c r="K32" i="99"/>
  <c r="J32" i="99"/>
  <c r="I32" i="99"/>
  <c r="H32" i="99"/>
  <c r="D32" i="99"/>
  <c r="U27" i="99"/>
  <c r="Q27" i="99"/>
  <c r="L28" i="99" s="1"/>
  <c r="P27" i="99"/>
  <c r="M27" i="99"/>
  <c r="L27" i="99"/>
  <c r="X26" i="99"/>
  <c r="W26" i="99"/>
  <c r="T26" i="99"/>
  <c r="S26" i="99"/>
  <c r="O26" i="99"/>
  <c r="L26" i="99"/>
  <c r="H26" i="99"/>
  <c r="X25" i="99"/>
  <c r="W25" i="99"/>
  <c r="V25" i="99"/>
  <c r="U25" i="99"/>
  <c r="T25" i="99"/>
  <c r="S25" i="99"/>
  <c r="R25" i="99"/>
  <c r="M26" i="99" s="1"/>
  <c r="Q25" i="99"/>
  <c r="P25" i="99"/>
  <c r="K26" i="99" s="1"/>
  <c r="O25" i="99"/>
  <c r="N25" i="99"/>
  <c r="M25" i="99"/>
  <c r="L25" i="99"/>
  <c r="K25" i="99"/>
  <c r="J25" i="99"/>
  <c r="J26" i="99" s="1"/>
  <c r="I25" i="99"/>
  <c r="D26" i="99" s="1"/>
  <c r="H25" i="99"/>
  <c r="D25" i="99"/>
  <c r="V23" i="99"/>
  <c r="N23" i="99"/>
  <c r="J23" i="99"/>
  <c r="X21" i="99"/>
  <c r="X27" i="99" s="1"/>
  <c r="X28" i="99" s="1"/>
  <c r="W21" i="99"/>
  <c r="V21" i="99"/>
  <c r="U21" i="99"/>
  <c r="T21" i="99"/>
  <c r="T27" i="99" s="1"/>
  <c r="S21" i="99"/>
  <c r="R21" i="99"/>
  <c r="Q21" i="99"/>
  <c r="P21" i="99"/>
  <c r="O21" i="99"/>
  <c r="N21" i="99"/>
  <c r="M21" i="99"/>
  <c r="L21" i="99"/>
  <c r="K21" i="99"/>
  <c r="J21" i="99"/>
  <c r="I21" i="99"/>
  <c r="D21" i="99"/>
  <c r="X16" i="99"/>
  <c r="W16" i="99"/>
  <c r="V16" i="99"/>
  <c r="U16" i="99"/>
  <c r="T16" i="99"/>
  <c r="S16" i="99"/>
  <c r="R16" i="99"/>
  <c r="Q16" i="99"/>
  <c r="P16" i="99"/>
  <c r="O16" i="99"/>
  <c r="N16" i="99"/>
  <c r="M16" i="99"/>
  <c r="L16" i="99"/>
  <c r="K16" i="99"/>
  <c r="J16" i="99"/>
  <c r="I16" i="99"/>
  <c r="D16" i="99"/>
  <c r="H16" i="99" s="1"/>
  <c r="X15" i="99"/>
  <c r="W15" i="99"/>
  <c r="V15" i="99"/>
  <c r="U15" i="99"/>
  <c r="T15" i="99"/>
  <c r="S15" i="99"/>
  <c r="R15" i="99"/>
  <c r="Q15" i="99"/>
  <c r="P15" i="99"/>
  <c r="O15" i="99"/>
  <c r="N15" i="99"/>
  <c r="M15" i="99"/>
  <c r="L15" i="99"/>
  <c r="K15" i="99"/>
  <c r="J15" i="99"/>
  <c r="I15" i="99"/>
  <c r="H15" i="99"/>
  <c r="D15" i="99"/>
  <c r="X14" i="99"/>
  <c r="W14" i="99"/>
  <c r="V14" i="99"/>
  <c r="U14" i="99"/>
  <c r="T14" i="99"/>
  <c r="S14" i="99"/>
  <c r="R14" i="99"/>
  <c r="Q14" i="99"/>
  <c r="P14" i="99"/>
  <c r="O14" i="99"/>
  <c r="N14" i="99"/>
  <c r="M14" i="99"/>
  <c r="L14" i="99"/>
  <c r="K14" i="99"/>
  <c r="J14" i="99"/>
  <c r="I14" i="99"/>
  <c r="D14" i="99"/>
  <c r="H14" i="99" s="1"/>
  <c r="X13" i="99"/>
  <c r="W13" i="99"/>
  <c r="V13" i="99"/>
  <c r="U13" i="99"/>
  <c r="T13" i="99"/>
  <c r="S13" i="99"/>
  <c r="R13" i="99"/>
  <c r="Q13" i="99"/>
  <c r="P13" i="99"/>
  <c r="O13" i="99"/>
  <c r="N13" i="99"/>
  <c r="M13" i="99"/>
  <c r="L13" i="99"/>
  <c r="K13" i="99"/>
  <c r="J13" i="99"/>
  <c r="I13" i="99"/>
  <c r="H13" i="99"/>
  <c r="D13" i="99"/>
  <c r="X12" i="99"/>
  <c r="W12" i="99"/>
  <c r="V12" i="99"/>
  <c r="U12" i="99"/>
  <c r="T12" i="99"/>
  <c r="S12" i="99"/>
  <c r="R12" i="99"/>
  <c r="Q12" i="99"/>
  <c r="P12" i="99"/>
  <c r="O12" i="99"/>
  <c r="N12" i="99"/>
  <c r="M12" i="99"/>
  <c r="L12" i="99"/>
  <c r="K12" i="99"/>
  <c r="J12" i="99"/>
  <c r="I12" i="99"/>
  <c r="D12" i="99"/>
  <c r="H12" i="99" s="1"/>
  <c r="X11" i="99"/>
  <c r="W11" i="99"/>
  <c r="V11" i="99"/>
  <c r="U11" i="99"/>
  <c r="T11" i="99"/>
  <c r="S11" i="99"/>
  <c r="R11" i="99"/>
  <c r="Q11" i="99"/>
  <c r="P11" i="99"/>
  <c r="O11" i="99"/>
  <c r="N11" i="99"/>
  <c r="M11" i="99"/>
  <c r="L11" i="99"/>
  <c r="K11" i="99"/>
  <c r="J11" i="99"/>
  <c r="I11" i="99"/>
  <c r="H11" i="99"/>
  <c r="D11" i="99"/>
  <c r="X9" i="99"/>
  <c r="W9" i="99"/>
  <c r="V9" i="99"/>
  <c r="U9" i="99"/>
  <c r="T9" i="99"/>
  <c r="S9" i="99"/>
  <c r="R9" i="99"/>
  <c r="Q9" i="99"/>
  <c r="P9" i="99"/>
  <c r="O9" i="99"/>
  <c r="N9" i="99"/>
  <c r="M9" i="99"/>
  <c r="L9" i="99"/>
  <c r="K9" i="99"/>
  <c r="J9" i="99"/>
  <c r="I9" i="99"/>
  <c r="D9" i="99"/>
  <c r="X8" i="99"/>
  <c r="W8" i="99"/>
  <c r="V8" i="99"/>
  <c r="U8" i="99"/>
  <c r="T8" i="99"/>
  <c r="S8" i="99"/>
  <c r="R8" i="99"/>
  <c r="Q8" i="99"/>
  <c r="P8" i="99"/>
  <c r="O8" i="99"/>
  <c r="N8" i="99"/>
  <c r="M8" i="99"/>
  <c r="L8" i="99"/>
  <c r="K8" i="99"/>
  <c r="J8" i="99"/>
  <c r="I8" i="99"/>
  <c r="D8" i="99"/>
  <c r="H8" i="99" s="1"/>
  <c r="X7" i="99"/>
  <c r="W7" i="99"/>
  <c r="V7" i="99"/>
  <c r="U7" i="99"/>
  <c r="T7" i="99"/>
  <c r="S7" i="99"/>
  <c r="R7" i="99"/>
  <c r="Q7" i="99"/>
  <c r="P7" i="99"/>
  <c r="O7" i="99"/>
  <c r="N7" i="99"/>
  <c r="M7" i="99"/>
  <c r="L7" i="99"/>
  <c r="K7" i="99"/>
  <c r="J7" i="99"/>
  <c r="I7" i="99"/>
  <c r="D7" i="99"/>
  <c r="H7" i="99" s="1"/>
  <c r="X6" i="99"/>
  <c r="W6" i="99"/>
  <c r="V6" i="99"/>
  <c r="U6" i="99"/>
  <c r="T6" i="99"/>
  <c r="S6" i="99"/>
  <c r="R6" i="99"/>
  <c r="R23" i="99" s="1"/>
  <c r="Q6" i="99"/>
  <c r="P6" i="99"/>
  <c r="O6" i="99"/>
  <c r="N6" i="99"/>
  <c r="M6" i="99"/>
  <c r="L6" i="99"/>
  <c r="K6" i="99"/>
  <c r="J6" i="99"/>
  <c r="I6" i="99"/>
  <c r="D6" i="99"/>
  <c r="H6" i="99" s="1"/>
  <c r="X5" i="99"/>
  <c r="X23" i="99" s="1"/>
  <c r="W5" i="99"/>
  <c r="V5" i="99"/>
  <c r="U5" i="99"/>
  <c r="U23" i="99" s="1"/>
  <c r="T5" i="99"/>
  <c r="T23" i="99" s="1"/>
  <c r="S5" i="99"/>
  <c r="R5" i="99"/>
  <c r="Q5" i="99"/>
  <c r="Q23" i="99" s="1"/>
  <c r="L24" i="99" s="1"/>
  <c r="P5" i="99"/>
  <c r="P23" i="99" s="1"/>
  <c r="O5" i="99"/>
  <c r="N5" i="99"/>
  <c r="M5" i="99"/>
  <c r="M23" i="99" s="1"/>
  <c r="L5" i="99"/>
  <c r="L23" i="99" s="1"/>
  <c r="K5" i="99"/>
  <c r="J5" i="99"/>
  <c r="I5" i="99"/>
  <c r="I23" i="99" s="1"/>
  <c r="H5" i="99"/>
  <c r="D5" i="99"/>
  <c r="X4" i="99"/>
  <c r="W4" i="99"/>
  <c r="W27" i="99" s="1"/>
  <c r="V4" i="99"/>
  <c r="V27" i="99" s="1"/>
  <c r="U4" i="99"/>
  <c r="T4" i="99"/>
  <c r="S4" i="99"/>
  <c r="S27" i="99" s="1"/>
  <c r="N28" i="99" s="1"/>
  <c r="R4" i="99"/>
  <c r="R27" i="99" s="1"/>
  <c r="M28" i="99" s="1"/>
  <c r="Q4" i="99"/>
  <c r="P4" i="99"/>
  <c r="O4" i="99"/>
  <c r="O27" i="99" s="1"/>
  <c r="J28" i="99" s="1"/>
  <c r="N4" i="99"/>
  <c r="N27" i="99" s="1"/>
  <c r="I28" i="99" s="1"/>
  <c r="M4" i="99"/>
  <c r="L4" i="99"/>
  <c r="K4" i="99"/>
  <c r="K27" i="99" s="1"/>
  <c r="J4" i="99"/>
  <c r="J27" i="99" s="1"/>
  <c r="I4" i="99"/>
  <c r="I27" i="99" s="1"/>
  <c r="D4" i="99"/>
  <c r="H2" i="99"/>
  <c r="Z37" i="98"/>
  <c r="Y37" i="98"/>
  <c r="X37" i="98"/>
  <c r="W37" i="98"/>
  <c r="V37" i="98"/>
  <c r="U37" i="98"/>
  <c r="T37" i="98"/>
  <c r="S37" i="98"/>
  <c r="R37" i="98"/>
  <c r="Q37" i="98"/>
  <c r="P37" i="98"/>
  <c r="O37" i="98"/>
  <c r="N37" i="98"/>
  <c r="M37" i="98"/>
  <c r="L37" i="98"/>
  <c r="K37" i="98"/>
  <c r="J37" i="98"/>
  <c r="I37" i="98"/>
  <c r="H37" i="98"/>
  <c r="D37" i="98"/>
  <c r="Z36" i="98"/>
  <c r="Y36" i="98"/>
  <c r="X36" i="98"/>
  <c r="W36" i="98"/>
  <c r="V36" i="98"/>
  <c r="U36" i="98"/>
  <c r="T36" i="98"/>
  <c r="S36" i="98"/>
  <c r="R36" i="98"/>
  <c r="Q36" i="98"/>
  <c r="P36" i="98"/>
  <c r="O36" i="98"/>
  <c r="N36" i="98"/>
  <c r="M36" i="98"/>
  <c r="L36" i="98"/>
  <c r="K36" i="98"/>
  <c r="J36" i="98"/>
  <c r="I36" i="98"/>
  <c r="H36" i="98"/>
  <c r="D36" i="98"/>
  <c r="Z35" i="98"/>
  <c r="Y35" i="98"/>
  <c r="X35" i="98"/>
  <c r="W35" i="98"/>
  <c r="V35" i="98"/>
  <c r="U35" i="98"/>
  <c r="T35" i="98"/>
  <c r="S35" i="98"/>
  <c r="R35" i="98"/>
  <c r="Q35" i="98"/>
  <c r="P35" i="98"/>
  <c r="O35" i="98"/>
  <c r="N35" i="98"/>
  <c r="M35" i="98"/>
  <c r="L35" i="98"/>
  <c r="K35" i="98"/>
  <c r="J35" i="98"/>
  <c r="I35" i="98"/>
  <c r="D35" i="98"/>
  <c r="H35" i="98" s="1"/>
  <c r="Z34" i="98"/>
  <c r="Y34" i="98"/>
  <c r="X34" i="98"/>
  <c r="W34" i="98"/>
  <c r="V34" i="98"/>
  <c r="U34" i="98"/>
  <c r="T34" i="98"/>
  <c r="S34" i="98"/>
  <c r="R34" i="98"/>
  <c r="Q34" i="98"/>
  <c r="P34" i="98"/>
  <c r="O34" i="98"/>
  <c r="N34" i="98"/>
  <c r="M34" i="98"/>
  <c r="L34" i="98"/>
  <c r="K34" i="98"/>
  <c r="J34" i="98"/>
  <c r="I34" i="98"/>
  <c r="D34" i="98"/>
  <c r="H34" i="98" s="1"/>
  <c r="Z33" i="98"/>
  <c r="Y33" i="98"/>
  <c r="X33" i="98"/>
  <c r="W33" i="98"/>
  <c r="V33" i="98"/>
  <c r="U33" i="98"/>
  <c r="T33" i="98"/>
  <c r="S33" i="98"/>
  <c r="R33" i="98"/>
  <c r="Q33" i="98"/>
  <c r="P33" i="98"/>
  <c r="O33" i="98"/>
  <c r="N33" i="98"/>
  <c r="M33" i="98"/>
  <c r="L33" i="98"/>
  <c r="K33" i="98"/>
  <c r="J33" i="98"/>
  <c r="I33" i="98"/>
  <c r="D33" i="98"/>
  <c r="H33" i="98" s="1"/>
  <c r="Z32" i="98"/>
  <c r="Y32" i="98"/>
  <c r="X32" i="98"/>
  <c r="W32" i="98"/>
  <c r="V32" i="98"/>
  <c r="U32" i="98"/>
  <c r="T32" i="98"/>
  <c r="S32" i="98"/>
  <c r="R32" i="98"/>
  <c r="Q32" i="98"/>
  <c r="P32" i="98"/>
  <c r="O32" i="98"/>
  <c r="N32" i="98"/>
  <c r="M32" i="98"/>
  <c r="L32" i="98"/>
  <c r="K32" i="98"/>
  <c r="J32" i="98"/>
  <c r="I32" i="98"/>
  <c r="D32" i="98"/>
  <c r="H32" i="98" s="1"/>
  <c r="Z28" i="98"/>
  <c r="Z27" i="98"/>
  <c r="X27" i="98"/>
  <c r="S27" i="98"/>
  <c r="O27" i="98"/>
  <c r="J28" i="98" s="1"/>
  <c r="N27" i="98"/>
  <c r="J27" i="98"/>
  <c r="Z26" i="98"/>
  <c r="X26" i="98"/>
  <c r="N26" i="98"/>
  <c r="L26" i="98"/>
  <c r="Z25" i="98"/>
  <c r="U26" i="98" s="1"/>
  <c r="Y25" i="98"/>
  <c r="Y26" i="98" s="1"/>
  <c r="X25" i="98"/>
  <c r="S26" i="98" s="1"/>
  <c r="W25" i="98"/>
  <c r="W26" i="98" s="1"/>
  <c r="V25" i="98"/>
  <c r="Q26" i="98" s="1"/>
  <c r="U25" i="98"/>
  <c r="T25" i="98"/>
  <c r="S25" i="98"/>
  <c r="R25" i="98"/>
  <c r="M26" i="98" s="1"/>
  <c r="Q25" i="98"/>
  <c r="P25" i="98"/>
  <c r="O25" i="98"/>
  <c r="J26" i="98" s="1"/>
  <c r="N25" i="98"/>
  <c r="I26" i="98" s="1"/>
  <c r="M25" i="98"/>
  <c r="L25" i="98"/>
  <c r="K25" i="98"/>
  <c r="J25" i="98"/>
  <c r="I25" i="98"/>
  <c r="D25" i="98"/>
  <c r="H25" i="98" s="1"/>
  <c r="H26" i="98" s="1"/>
  <c r="W24" i="98"/>
  <c r="V24" i="98"/>
  <c r="N24" i="98"/>
  <c r="Z23" i="98"/>
  <c r="V23" i="98"/>
  <c r="R23" i="98"/>
  <c r="N23" i="98"/>
  <c r="J23" i="98"/>
  <c r="Z21" i="98"/>
  <c r="Y21" i="98"/>
  <c r="X21" i="98"/>
  <c r="W21" i="98"/>
  <c r="V21" i="98"/>
  <c r="U21" i="98"/>
  <c r="T21" i="98"/>
  <c r="S21" i="98"/>
  <c r="R21" i="98"/>
  <c r="Q21" i="98"/>
  <c r="P21" i="98"/>
  <c r="O21" i="98"/>
  <c r="N21" i="98"/>
  <c r="M21" i="98"/>
  <c r="L21" i="98"/>
  <c r="K21" i="98"/>
  <c r="J21" i="98"/>
  <c r="I21" i="98"/>
  <c r="D21" i="98"/>
  <c r="H21" i="98" s="1"/>
  <c r="Z16" i="98"/>
  <c r="Y16" i="98"/>
  <c r="X16" i="98"/>
  <c r="W16" i="98"/>
  <c r="V16" i="98"/>
  <c r="U16" i="98"/>
  <c r="T16" i="98"/>
  <c r="S16" i="98"/>
  <c r="R16" i="98"/>
  <c r="Q16" i="98"/>
  <c r="P16" i="98"/>
  <c r="O16" i="98"/>
  <c r="N16" i="98"/>
  <c r="M16" i="98"/>
  <c r="L16" i="98"/>
  <c r="K16" i="98"/>
  <c r="J16" i="98"/>
  <c r="I16" i="98"/>
  <c r="D16" i="98"/>
  <c r="H16" i="98" s="1"/>
  <c r="Z15" i="98"/>
  <c r="Y15" i="98"/>
  <c r="X15" i="98"/>
  <c r="W15" i="98"/>
  <c r="V15" i="98"/>
  <c r="U15" i="98"/>
  <c r="T15" i="98"/>
  <c r="S15" i="98"/>
  <c r="R15" i="98"/>
  <c r="Q15" i="98"/>
  <c r="P15" i="98"/>
  <c r="O15" i="98"/>
  <c r="N15" i="98"/>
  <c r="M15" i="98"/>
  <c r="L15" i="98"/>
  <c r="K15" i="98"/>
  <c r="J15" i="98"/>
  <c r="I15" i="98"/>
  <c r="D15" i="98"/>
  <c r="H15" i="98" s="1"/>
  <c r="Z14" i="98"/>
  <c r="Y14" i="98"/>
  <c r="X14" i="98"/>
  <c r="W14" i="98"/>
  <c r="V14" i="98"/>
  <c r="U14" i="98"/>
  <c r="T14" i="98"/>
  <c r="S14" i="98"/>
  <c r="R14" i="98"/>
  <c r="Q14" i="98"/>
  <c r="P14" i="98"/>
  <c r="O14" i="98"/>
  <c r="N14" i="98"/>
  <c r="M14" i="98"/>
  <c r="L14" i="98"/>
  <c r="K14" i="98"/>
  <c r="J14" i="98"/>
  <c r="I14" i="98"/>
  <c r="D14" i="98"/>
  <c r="H14" i="98" s="1"/>
  <c r="Z13" i="98"/>
  <c r="Y13" i="98"/>
  <c r="X13" i="98"/>
  <c r="W13" i="98"/>
  <c r="V13" i="98"/>
  <c r="U13" i="98"/>
  <c r="T13" i="98"/>
  <c r="S13" i="98"/>
  <c r="R13" i="98"/>
  <c r="Q13" i="98"/>
  <c r="P13" i="98"/>
  <c r="O13" i="98"/>
  <c r="N13" i="98"/>
  <c r="M13" i="98"/>
  <c r="L13" i="98"/>
  <c r="K13" i="98"/>
  <c r="J13" i="98"/>
  <c r="I13" i="98"/>
  <c r="D13" i="98"/>
  <c r="H13" i="98" s="1"/>
  <c r="Z12" i="98"/>
  <c r="Y12" i="98"/>
  <c r="X12" i="98"/>
  <c r="W12" i="98"/>
  <c r="V12" i="98"/>
  <c r="U12" i="98"/>
  <c r="T12" i="98"/>
  <c r="S12" i="98"/>
  <c r="R12" i="98"/>
  <c r="Q12" i="98"/>
  <c r="P12" i="98"/>
  <c r="O12" i="98"/>
  <c r="N12" i="98"/>
  <c r="M12" i="98"/>
  <c r="L12" i="98"/>
  <c r="K12" i="98"/>
  <c r="J12" i="98"/>
  <c r="I12" i="98"/>
  <c r="D12" i="98"/>
  <c r="H12" i="98" s="1"/>
  <c r="Z11" i="98"/>
  <c r="Y11" i="98"/>
  <c r="X11" i="98"/>
  <c r="W11" i="98"/>
  <c r="V11" i="98"/>
  <c r="U11" i="98"/>
  <c r="T11" i="98"/>
  <c r="S11" i="98"/>
  <c r="R11" i="98"/>
  <c r="Q11" i="98"/>
  <c r="P11" i="98"/>
  <c r="O11" i="98"/>
  <c r="N11" i="98"/>
  <c r="M11" i="98"/>
  <c r="L11" i="98"/>
  <c r="K11" i="98"/>
  <c r="J11" i="98"/>
  <c r="I11" i="98"/>
  <c r="D11" i="98"/>
  <c r="H11" i="98" s="1"/>
  <c r="Z9" i="98"/>
  <c r="Y9" i="98"/>
  <c r="X9" i="98"/>
  <c r="W9" i="98"/>
  <c r="V9" i="98"/>
  <c r="U9" i="98"/>
  <c r="T9" i="98"/>
  <c r="S9" i="98"/>
  <c r="R9" i="98"/>
  <c r="Q9" i="98"/>
  <c r="P9" i="98"/>
  <c r="O9" i="98"/>
  <c r="N9" i="98"/>
  <c r="M9" i="98"/>
  <c r="L9" i="98"/>
  <c r="K9" i="98"/>
  <c r="J9" i="98"/>
  <c r="I9" i="98"/>
  <c r="H9" i="98"/>
  <c r="D9" i="98"/>
  <c r="Z8" i="98"/>
  <c r="Y8" i="98"/>
  <c r="X8" i="98"/>
  <c r="W8" i="98"/>
  <c r="V8" i="98"/>
  <c r="U8" i="98"/>
  <c r="T8" i="98"/>
  <c r="S8" i="98"/>
  <c r="R8" i="98"/>
  <c r="Q8" i="98"/>
  <c r="P8" i="98"/>
  <c r="O8" i="98"/>
  <c r="N8" i="98"/>
  <c r="M8" i="98"/>
  <c r="L8" i="98"/>
  <c r="K8" i="98"/>
  <c r="J8" i="98"/>
  <c r="I8" i="98"/>
  <c r="H8" i="98"/>
  <c r="D8" i="98"/>
  <c r="Z7" i="98"/>
  <c r="Y7" i="98"/>
  <c r="X7" i="98"/>
  <c r="W7" i="98"/>
  <c r="V7" i="98"/>
  <c r="U7" i="98"/>
  <c r="T7" i="98"/>
  <c r="S7" i="98"/>
  <c r="R7" i="98"/>
  <c r="Q7" i="98"/>
  <c r="P7" i="98"/>
  <c r="O7" i="98"/>
  <c r="N7" i="98"/>
  <c r="M7" i="98"/>
  <c r="L7" i="98"/>
  <c r="K7" i="98"/>
  <c r="J7" i="98"/>
  <c r="I7" i="98"/>
  <c r="H7" i="98"/>
  <c r="D7" i="98"/>
  <c r="Z6" i="98"/>
  <c r="Y6" i="98"/>
  <c r="X6" i="98"/>
  <c r="W6" i="98"/>
  <c r="V6" i="98"/>
  <c r="U6" i="98"/>
  <c r="T6" i="98"/>
  <c r="S6" i="98"/>
  <c r="R6" i="98"/>
  <c r="Q6" i="98"/>
  <c r="P6" i="98"/>
  <c r="O6" i="98"/>
  <c r="N6" i="98"/>
  <c r="M6" i="98"/>
  <c r="L6" i="98"/>
  <c r="K6" i="98"/>
  <c r="J6" i="98"/>
  <c r="I6" i="98"/>
  <c r="H6" i="98"/>
  <c r="D6" i="98"/>
  <c r="Z5" i="98"/>
  <c r="Y5" i="98"/>
  <c r="Y23" i="98" s="1"/>
  <c r="X5" i="98"/>
  <c r="X23" i="98" s="1"/>
  <c r="W5" i="98"/>
  <c r="W23" i="98" s="1"/>
  <c r="R24" i="98" s="1"/>
  <c r="V5" i="98"/>
  <c r="U5" i="98"/>
  <c r="U23" i="98" s="1"/>
  <c r="P24" i="98" s="1"/>
  <c r="T5" i="98"/>
  <c r="T23" i="98" s="1"/>
  <c r="O24" i="98" s="1"/>
  <c r="S5" i="98"/>
  <c r="S23" i="98" s="1"/>
  <c r="R5" i="98"/>
  <c r="Q5" i="98"/>
  <c r="Q23" i="98" s="1"/>
  <c r="P5" i="98"/>
  <c r="P23" i="98" s="1"/>
  <c r="K24" i="98" s="1"/>
  <c r="O5" i="98"/>
  <c r="O23" i="98" s="1"/>
  <c r="J24" i="98" s="1"/>
  <c r="N5" i="98"/>
  <c r="M5" i="98"/>
  <c r="M23" i="98" s="1"/>
  <c r="H24" i="98" s="1"/>
  <c r="L5" i="98"/>
  <c r="L23" i="98" s="1"/>
  <c r="K5" i="98"/>
  <c r="K23" i="98" s="1"/>
  <c r="J5" i="98"/>
  <c r="I5" i="98"/>
  <c r="I23" i="98" s="1"/>
  <c r="H5" i="98"/>
  <c r="H23" i="98" s="1"/>
  <c r="D5" i="98"/>
  <c r="D23" i="98" s="1"/>
  <c r="Z4" i="98"/>
  <c r="Y4" i="98"/>
  <c r="Y27" i="98" s="1"/>
  <c r="Y28" i="98" s="1"/>
  <c r="X4" i="98"/>
  <c r="W4" i="98"/>
  <c r="W27" i="98" s="1"/>
  <c r="V4" i="98"/>
  <c r="V27" i="98" s="1"/>
  <c r="U4" i="98"/>
  <c r="U27" i="98" s="1"/>
  <c r="P28" i="98" s="1"/>
  <c r="T4" i="98"/>
  <c r="T27" i="98" s="1"/>
  <c r="O28" i="98" s="1"/>
  <c r="S4" i="98"/>
  <c r="R4" i="98"/>
  <c r="R27" i="98" s="1"/>
  <c r="Q4" i="98"/>
  <c r="Q27" i="98" s="1"/>
  <c r="L28" i="98" s="1"/>
  <c r="P4" i="98"/>
  <c r="P27" i="98" s="1"/>
  <c r="K28" i="98" s="1"/>
  <c r="O4" i="98"/>
  <c r="N4" i="98"/>
  <c r="M4" i="98"/>
  <c r="M27" i="98" s="1"/>
  <c r="L4" i="98"/>
  <c r="L27" i="98" s="1"/>
  <c r="K4" i="98"/>
  <c r="K27" i="98" s="1"/>
  <c r="J4" i="98"/>
  <c r="I4" i="98"/>
  <c r="I27" i="98" s="1"/>
  <c r="D28" i="98" s="1"/>
  <c r="H4" i="98"/>
  <c r="H27" i="98" s="1"/>
  <c r="D4" i="98"/>
  <c r="D27" i="98" s="1"/>
  <c r="H2" i="98"/>
  <c r="U37" i="97"/>
  <c r="T37" i="97"/>
  <c r="S37" i="97"/>
  <c r="R37" i="97"/>
  <c r="Q37" i="97"/>
  <c r="P37" i="97"/>
  <c r="O37" i="97"/>
  <c r="N37" i="97"/>
  <c r="M37" i="97"/>
  <c r="L37" i="97"/>
  <c r="K37" i="97"/>
  <c r="J37" i="97"/>
  <c r="I37" i="97"/>
  <c r="H37" i="97"/>
  <c r="D37" i="97"/>
  <c r="U36" i="97"/>
  <c r="T36" i="97"/>
  <c r="S36" i="97"/>
  <c r="R36" i="97"/>
  <c r="Q36" i="97"/>
  <c r="P36" i="97"/>
  <c r="O36" i="97"/>
  <c r="N36" i="97"/>
  <c r="M36" i="97"/>
  <c r="L36" i="97"/>
  <c r="K36" i="97"/>
  <c r="J36" i="97"/>
  <c r="I36" i="97"/>
  <c r="H36" i="97"/>
  <c r="D36" i="97"/>
  <c r="U35" i="97"/>
  <c r="T35" i="97"/>
  <c r="S35" i="97"/>
  <c r="R35" i="97"/>
  <c r="Q35" i="97"/>
  <c r="P35" i="97"/>
  <c r="O35" i="97"/>
  <c r="N35" i="97"/>
  <c r="M35" i="97"/>
  <c r="L35" i="97"/>
  <c r="K35" i="97"/>
  <c r="J35" i="97"/>
  <c r="I35" i="97"/>
  <c r="D35" i="97"/>
  <c r="H35" i="97" s="1"/>
  <c r="U34" i="97"/>
  <c r="T34" i="97"/>
  <c r="S34" i="97"/>
  <c r="R34" i="97"/>
  <c r="Q34" i="97"/>
  <c r="P34" i="97"/>
  <c r="O34" i="97"/>
  <c r="N34" i="97"/>
  <c r="M34" i="97"/>
  <c r="L34" i="97"/>
  <c r="K34" i="97"/>
  <c r="J34" i="97"/>
  <c r="I34" i="97"/>
  <c r="H34" i="97"/>
  <c r="D34" i="97"/>
  <c r="U33" i="97"/>
  <c r="T33" i="97"/>
  <c r="S33" i="97"/>
  <c r="R33" i="97"/>
  <c r="Q33" i="97"/>
  <c r="P33" i="97"/>
  <c r="O33" i="97"/>
  <c r="N33" i="97"/>
  <c r="M33" i="97"/>
  <c r="L33" i="97"/>
  <c r="K33" i="97"/>
  <c r="J33" i="97"/>
  <c r="I33" i="97"/>
  <c r="H33" i="97"/>
  <c r="D33" i="97"/>
  <c r="U32" i="97"/>
  <c r="T32" i="97"/>
  <c r="S32" i="97"/>
  <c r="R32" i="97"/>
  <c r="Q32" i="97"/>
  <c r="P32" i="97"/>
  <c r="O32" i="97"/>
  <c r="N32" i="97"/>
  <c r="M32" i="97"/>
  <c r="L32" i="97"/>
  <c r="K32" i="97"/>
  <c r="J32" i="97"/>
  <c r="I32" i="97"/>
  <c r="D32" i="97"/>
  <c r="H32" i="97" s="1"/>
  <c r="U26" i="97"/>
  <c r="T26" i="97"/>
  <c r="Q26" i="97"/>
  <c r="P26" i="97"/>
  <c r="L26" i="97"/>
  <c r="H26" i="97"/>
  <c r="U25" i="97"/>
  <c r="T25" i="97"/>
  <c r="S25" i="97"/>
  <c r="R25" i="97"/>
  <c r="Q25" i="97"/>
  <c r="P25" i="97"/>
  <c r="O25" i="97"/>
  <c r="N25" i="97"/>
  <c r="I26" i="97" s="1"/>
  <c r="M25" i="97"/>
  <c r="L25" i="97"/>
  <c r="K25" i="97"/>
  <c r="K26" i="97" s="1"/>
  <c r="J25" i="97"/>
  <c r="I25" i="97"/>
  <c r="D25" i="97"/>
  <c r="H25" i="97" s="1"/>
  <c r="T23" i="97"/>
  <c r="M23" i="97"/>
  <c r="U21" i="97"/>
  <c r="T21" i="97"/>
  <c r="S21" i="97"/>
  <c r="R21" i="97"/>
  <c r="Q21" i="97"/>
  <c r="P21" i="97"/>
  <c r="O21" i="97"/>
  <c r="N21" i="97"/>
  <c r="M21" i="97"/>
  <c r="L21" i="97"/>
  <c r="K21" i="97"/>
  <c r="J21" i="97"/>
  <c r="I21" i="97"/>
  <c r="D21" i="97"/>
  <c r="H21" i="97" s="1"/>
  <c r="U16" i="97"/>
  <c r="T16" i="97"/>
  <c r="S16" i="97"/>
  <c r="R16" i="97"/>
  <c r="Q16" i="97"/>
  <c r="P16" i="97"/>
  <c r="O16" i="97"/>
  <c r="N16" i="97"/>
  <c r="M16" i="97"/>
  <c r="L16" i="97"/>
  <c r="K16" i="97"/>
  <c r="J16" i="97"/>
  <c r="I16" i="97"/>
  <c r="D16" i="97"/>
  <c r="H16" i="97" s="1"/>
  <c r="U15" i="97"/>
  <c r="T15" i="97"/>
  <c r="S15" i="97"/>
  <c r="R15" i="97"/>
  <c r="Q15" i="97"/>
  <c r="P15" i="97"/>
  <c r="O15" i="97"/>
  <c r="N15" i="97"/>
  <c r="M15" i="97"/>
  <c r="L15" i="97"/>
  <c r="K15" i="97"/>
  <c r="J15" i="97"/>
  <c r="I15" i="97"/>
  <c r="H15" i="97"/>
  <c r="D15" i="97"/>
  <c r="U14" i="97"/>
  <c r="T14" i="97"/>
  <c r="S14" i="97"/>
  <c r="R14" i="97"/>
  <c r="Q14" i="97"/>
  <c r="P14" i="97"/>
  <c r="O14" i="97"/>
  <c r="N14" i="97"/>
  <c r="M14" i="97"/>
  <c r="L14" i="97"/>
  <c r="K14" i="97"/>
  <c r="J14" i="97"/>
  <c r="I14" i="97"/>
  <c r="H14" i="97"/>
  <c r="D14" i="97"/>
  <c r="U13" i="97"/>
  <c r="T13" i="97"/>
  <c r="S13" i="97"/>
  <c r="R13" i="97"/>
  <c r="Q13" i="97"/>
  <c r="P13" i="97"/>
  <c r="O13" i="97"/>
  <c r="N13" i="97"/>
  <c r="M13" i="97"/>
  <c r="L13" i="97"/>
  <c r="K13" i="97"/>
  <c r="J13" i="97"/>
  <c r="I13" i="97"/>
  <c r="H13" i="97"/>
  <c r="D13" i="97"/>
  <c r="U12" i="97"/>
  <c r="T12" i="97"/>
  <c r="S12" i="97"/>
  <c r="R12" i="97"/>
  <c r="Q12" i="97"/>
  <c r="P12" i="97"/>
  <c r="O12" i="97"/>
  <c r="N12" i="97"/>
  <c r="M12" i="97"/>
  <c r="L12" i="97"/>
  <c r="K12" i="97"/>
  <c r="J12" i="97"/>
  <c r="I12" i="97"/>
  <c r="D12" i="97"/>
  <c r="H12" i="97" s="1"/>
  <c r="U11" i="97"/>
  <c r="T11" i="97"/>
  <c r="S11" i="97"/>
  <c r="R11" i="97"/>
  <c r="Q11" i="97"/>
  <c r="P11" i="97"/>
  <c r="O11" i="97"/>
  <c r="N11" i="97"/>
  <c r="M11" i="97"/>
  <c r="L11" i="97"/>
  <c r="K11" i="97"/>
  <c r="J11" i="97"/>
  <c r="I11" i="97"/>
  <c r="H11" i="97"/>
  <c r="D11" i="97"/>
  <c r="U9" i="97"/>
  <c r="T9" i="97"/>
  <c r="S9" i="97"/>
  <c r="R9" i="97"/>
  <c r="Q9" i="97"/>
  <c r="P9" i="97"/>
  <c r="O9" i="97"/>
  <c r="N9" i="97"/>
  <c r="M9" i="97"/>
  <c r="L9" i="97"/>
  <c r="K9" i="97"/>
  <c r="J9" i="97"/>
  <c r="I9" i="97"/>
  <c r="D9" i="97"/>
  <c r="H9" i="97" s="1"/>
  <c r="U8" i="97"/>
  <c r="T8" i="97"/>
  <c r="S8" i="97"/>
  <c r="R8" i="97"/>
  <c r="Q8" i="97"/>
  <c r="P8" i="97"/>
  <c r="O8" i="97"/>
  <c r="N8" i="97"/>
  <c r="M8" i="97"/>
  <c r="L8" i="97"/>
  <c r="K8" i="97"/>
  <c r="J8" i="97"/>
  <c r="I8" i="97"/>
  <c r="H8" i="97"/>
  <c r="D8" i="97"/>
  <c r="U7" i="97"/>
  <c r="T7" i="97"/>
  <c r="S7" i="97"/>
  <c r="R7" i="97"/>
  <c r="Q7" i="97"/>
  <c r="P7" i="97"/>
  <c r="O7" i="97"/>
  <c r="N7" i="97"/>
  <c r="M7" i="97"/>
  <c r="L7" i="97"/>
  <c r="K7" i="97"/>
  <c r="J7" i="97"/>
  <c r="I7" i="97"/>
  <c r="H7" i="97"/>
  <c r="D7" i="97"/>
  <c r="U6" i="97"/>
  <c r="T6" i="97"/>
  <c r="S6" i="97"/>
  <c r="R6" i="97"/>
  <c r="Q6" i="97"/>
  <c r="P6" i="97"/>
  <c r="O6" i="97"/>
  <c r="N6" i="97"/>
  <c r="M6" i="97"/>
  <c r="L6" i="97"/>
  <c r="K6" i="97"/>
  <c r="J6" i="97"/>
  <c r="I6" i="97"/>
  <c r="D6" i="97"/>
  <c r="H6" i="97" s="1"/>
  <c r="U5" i="97"/>
  <c r="U23" i="97" s="1"/>
  <c r="P24" i="97" s="1"/>
  <c r="T5" i="97"/>
  <c r="S5" i="97"/>
  <c r="R5" i="97"/>
  <c r="R23" i="97" s="1"/>
  <c r="R24" i="97" s="1"/>
  <c r="Q5" i="97"/>
  <c r="Q23" i="97" s="1"/>
  <c r="P5" i="97"/>
  <c r="P23" i="97" s="1"/>
  <c r="O5" i="97"/>
  <c r="N5" i="97"/>
  <c r="N23" i="97" s="1"/>
  <c r="M5" i="97"/>
  <c r="L5" i="97"/>
  <c r="L23" i="97" s="1"/>
  <c r="K5" i="97"/>
  <c r="J5" i="97"/>
  <c r="J23" i="97" s="1"/>
  <c r="I5" i="97"/>
  <c r="I23" i="97" s="1"/>
  <c r="D5" i="97"/>
  <c r="U4" i="97"/>
  <c r="U27" i="97" s="1"/>
  <c r="T4" i="97"/>
  <c r="T27" i="97" s="1"/>
  <c r="S4" i="97"/>
  <c r="R4" i="97"/>
  <c r="R27" i="97" s="1"/>
  <c r="Q4" i="97"/>
  <c r="Q27" i="97" s="1"/>
  <c r="P4" i="97"/>
  <c r="P27" i="97" s="1"/>
  <c r="O4" i="97"/>
  <c r="N4" i="97"/>
  <c r="N27" i="97" s="1"/>
  <c r="I28" i="97" s="1"/>
  <c r="M4" i="97"/>
  <c r="M27" i="97" s="1"/>
  <c r="H28" i="97" s="1"/>
  <c r="L4" i="97"/>
  <c r="L27" i="97" s="1"/>
  <c r="K4" i="97"/>
  <c r="J4" i="97"/>
  <c r="J27" i="97" s="1"/>
  <c r="I4" i="97"/>
  <c r="I27" i="97" s="1"/>
  <c r="H4" i="97"/>
  <c r="H27" i="97" s="1"/>
  <c r="D4" i="97"/>
  <c r="H2" i="97"/>
  <c r="R37" i="96"/>
  <c r="Q37" i="96"/>
  <c r="P37" i="96"/>
  <c r="O37" i="96"/>
  <c r="N37" i="96"/>
  <c r="M37" i="96"/>
  <c r="L37" i="96"/>
  <c r="K37" i="96"/>
  <c r="J37" i="96"/>
  <c r="I37" i="96"/>
  <c r="H37" i="96"/>
  <c r="D37" i="96"/>
  <c r="R36" i="96"/>
  <c r="Q36" i="96"/>
  <c r="P36" i="96"/>
  <c r="O36" i="96"/>
  <c r="N36" i="96"/>
  <c r="M36" i="96"/>
  <c r="L36" i="96"/>
  <c r="K36" i="96"/>
  <c r="J36" i="96"/>
  <c r="I36" i="96"/>
  <c r="H36" i="96"/>
  <c r="D36" i="96"/>
  <c r="R35" i="96"/>
  <c r="Q35" i="96"/>
  <c r="P35" i="96"/>
  <c r="O35" i="96"/>
  <c r="N35" i="96"/>
  <c r="M35" i="96"/>
  <c r="L35" i="96"/>
  <c r="K35" i="96"/>
  <c r="J35" i="96"/>
  <c r="I35" i="96"/>
  <c r="H35" i="96"/>
  <c r="D35" i="96"/>
  <c r="R34" i="96"/>
  <c r="Q34" i="96"/>
  <c r="P34" i="96"/>
  <c r="O34" i="96"/>
  <c r="N34" i="96"/>
  <c r="M34" i="96"/>
  <c r="L34" i="96"/>
  <c r="K34" i="96"/>
  <c r="J34" i="96"/>
  <c r="I34" i="96"/>
  <c r="H34" i="96"/>
  <c r="D34" i="96"/>
  <c r="R33" i="96"/>
  <c r="Q33" i="96"/>
  <c r="P33" i="96"/>
  <c r="O33" i="96"/>
  <c r="N33" i="96"/>
  <c r="M33" i="96"/>
  <c r="L33" i="96"/>
  <c r="K33" i="96"/>
  <c r="J33" i="96"/>
  <c r="I33" i="96"/>
  <c r="H33" i="96"/>
  <c r="D33" i="96"/>
  <c r="R32" i="96"/>
  <c r="Q32" i="96"/>
  <c r="P32" i="96"/>
  <c r="O32" i="96"/>
  <c r="N32" i="96"/>
  <c r="M32" i="96"/>
  <c r="L32" i="96"/>
  <c r="K32" i="96"/>
  <c r="J32" i="96"/>
  <c r="I32" i="96"/>
  <c r="H32" i="96"/>
  <c r="D32" i="96"/>
  <c r="P27" i="96"/>
  <c r="K28" i="96" s="1"/>
  <c r="R25" i="96"/>
  <c r="R26" i="96" s="1"/>
  <c r="Q25" i="96"/>
  <c r="Q26" i="96" s="1"/>
  <c r="P25" i="96"/>
  <c r="K26" i="96" s="1"/>
  <c r="O25" i="96"/>
  <c r="O26" i="96" s="1"/>
  <c r="N25" i="96"/>
  <c r="N26" i="96" s="1"/>
  <c r="M25" i="96"/>
  <c r="M26" i="96" s="1"/>
  <c r="L25" i="96"/>
  <c r="L26" i="96" s="1"/>
  <c r="K25" i="96"/>
  <c r="J25" i="96"/>
  <c r="I25" i="96"/>
  <c r="I26" i="96" s="1"/>
  <c r="H25" i="96"/>
  <c r="H26" i="96" s="1"/>
  <c r="D25" i="96"/>
  <c r="D26" i="96" s="1"/>
  <c r="Q23" i="96"/>
  <c r="Q24" i="96" s="1"/>
  <c r="P23" i="96"/>
  <c r="M23" i="96"/>
  <c r="L23" i="96"/>
  <c r="L24" i="96" s="1"/>
  <c r="I23" i="96"/>
  <c r="R21" i="96"/>
  <c r="Q21" i="96"/>
  <c r="Q27" i="96" s="1"/>
  <c r="Q28" i="96" s="1"/>
  <c r="P21" i="96"/>
  <c r="O21" i="96"/>
  <c r="N21" i="96"/>
  <c r="M21" i="96"/>
  <c r="M27" i="96" s="1"/>
  <c r="L21" i="96"/>
  <c r="L27" i="96" s="1"/>
  <c r="K21" i="96"/>
  <c r="J21" i="96"/>
  <c r="I21" i="96"/>
  <c r="I27" i="96" s="1"/>
  <c r="H21" i="96"/>
  <c r="D21" i="96"/>
  <c r="H20" i="96"/>
  <c r="R16" i="96"/>
  <c r="Q16" i="96"/>
  <c r="P16" i="96"/>
  <c r="O16" i="96"/>
  <c r="N16" i="96"/>
  <c r="M16" i="96"/>
  <c r="L16" i="96"/>
  <c r="K16" i="96"/>
  <c r="J16" i="96"/>
  <c r="I16" i="96"/>
  <c r="H16" i="96"/>
  <c r="D16" i="96"/>
  <c r="R15" i="96"/>
  <c r="Q15" i="96"/>
  <c r="P15" i="96"/>
  <c r="O15" i="96"/>
  <c r="N15" i="96"/>
  <c r="M15" i="96"/>
  <c r="L15" i="96"/>
  <c r="K15" i="96"/>
  <c r="J15" i="96"/>
  <c r="I15" i="96"/>
  <c r="H15" i="96"/>
  <c r="D15" i="96"/>
  <c r="R14" i="96"/>
  <c r="Q14" i="96"/>
  <c r="P14" i="96"/>
  <c r="O14" i="96"/>
  <c r="N14" i="96"/>
  <c r="M14" i="96"/>
  <c r="L14" i="96"/>
  <c r="K14" i="96"/>
  <c r="J14" i="96"/>
  <c r="I14" i="96"/>
  <c r="H14" i="96"/>
  <c r="D14" i="96"/>
  <c r="R13" i="96"/>
  <c r="Q13" i="96"/>
  <c r="P13" i="96"/>
  <c r="O13" i="96"/>
  <c r="N13" i="96"/>
  <c r="M13" i="96"/>
  <c r="L13" i="96"/>
  <c r="K13" i="96"/>
  <c r="J13" i="96"/>
  <c r="I13" i="96"/>
  <c r="H13" i="96"/>
  <c r="D13" i="96"/>
  <c r="R12" i="96"/>
  <c r="Q12" i="96"/>
  <c r="P12" i="96"/>
  <c r="O12" i="96"/>
  <c r="N12" i="96"/>
  <c r="M12" i="96"/>
  <c r="L12" i="96"/>
  <c r="K12" i="96"/>
  <c r="J12" i="96"/>
  <c r="I12" i="96"/>
  <c r="H12" i="96"/>
  <c r="D12" i="96"/>
  <c r="R11" i="96"/>
  <c r="Q11" i="96"/>
  <c r="P11" i="96"/>
  <c r="O11" i="96"/>
  <c r="N11" i="96"/>
  <c r="M11" i="96"/>
  <c r="L11" i="96"/>
  <c r="K11" i="96"/>
  <c r="J11" i="96"/>
  <c r="I11" i="96"/>
  <c r="H11" i="96"/>
  <c r="D11" i="96"/>
  <c r="R9" i="96"/>
  <c r="Q9" i="96"/>
  <c r="P9" i="96"/>
  <c r="O9" i="96"/>
  <c r="N9" i="96"/>
  <c r="M9" i="96"/>
  <c r="L9" i="96"/>
  <c r="K9" i="96"/>
  <c r="J9" i="96"/>
  <c r="I9" i="96"/>
  <c r="D9" i="96"/>
  <c r="H9" i="96" s="1"/>
  <c r="R8" i="96"/>
  <c r="Q8" i="96"/>
  <c r="P8" i="96"/>
  <c r="O8" i="96"/>
  <c r="N8" i="96"/>
  <c r="M8" i="96"/>
  <c r="L8" i="96"/>
  <c r="K8" i="96"/>
  <c r="J8" i="96"/>
  <c r="I8" i="96"/>
  <c r="D8" i="96"/>
  <c r="H8" i="96" s="1"/>
  <c r="R7" i="96"/>
  <c r="Q7" i="96"/>
  <c r="P7" i="96"/>
  <c r="O7" i="96"/>
  <c r="N7" i="96"/>
  <c r="M7" i="96"/>
  <c r="L7" i="96"/>
  <c r="K7" i="96"/>
  <c r="J7" i="96"/>
  <c r="I7" i="96"/>
  <c r="D7" i="96"/>
  <c r="H7" i="96" s="1"/>
  <c r="R6" i="96"/>
  <c r="Q6" i="96"/>
  <c r="P6" i="96"/>
  <c r="O6" i="96"/>
  <c r="N6" i="96"/>
  <c r="M6" i="96"/>
  <c r="L6" i="96"/>
  <c r="K6" i="96"/>
  <c r="J6" i="96"/>
  <c r="I6" i="96"/>
  <c r="D6" i="96"/>
  <c r="H6" i="96" s="1"/>
  <c r="R5" i="96"/>
  <c r="R23" i="96" s="1"/>
  <c r="Q5" i="96"/>
  <c r="P5" i="96"/>
  <c r="O5" i="96"/>
  <c r="O23" i="96" s="1"/>
  <c r="N5" i="96"/>
  <c r="N23" i="96" s="1"/>
  <c r="M5" i="96"/>
  <c r="L5" i="96"/>
  <c r="K5" i="96"/>
  <c r="K23" i="96" s="1"/>
  <c r="J5" i="96"/>
  <c r="J23" i="96" s="1"/>
  <c r="I5" i="96"/>
  <c r="D5" i="96"/>
  <c r="R4" i="96"/>
  <c r="R27" i="96" s="1"/>
  <c r="Q4" i="96"/>
  <c r="P4" i="96"/>
  <c r="O4" i="96"/>
  <c r="O27" i="96" s="1"/>
  <c r="N4" i="96"/>
  <c r="N27" i="96" s="1"/>
  <c r="M4" i="96"/>
  <c r="L4" i="96"/>
  <c r="K4" i="96"/>
  <c r="K27" i="96" s="1"/>
  <c r="J4" i="96"/>
  <c r="J27" i="96" s="1"/>
  <c r="I4" i="96"/>
  <c r="D4" i="96"/>
  <c r="H2" i="96"/>
  <c r="V37" i="95"/>
  <c r="U37" i="95"/>
  <c r="T37" i="95"/>
  <c r="S37" i="95"/>
  <c r="R37" i="95"/>
  <c r="Q37" i="95"/>
  <c r="P37" i="95"/>
  <c r="O37" i="95"/>
  <c r="N37" i="95"/>
  <c r="M37" i="95"/>
  <c r="L37" i="95"/>
  <c r="K37" i="95"/>
  <c r="J37" i="95"/>
  <c r="I37" i="95"/>
  <c r="H37" i="95"/>
  <c r="D37" i="95"/>
  <c r="V36" i="95"/>
  <c r="U36" i="95"/>
  <c r="T36" i="95"/>
  <c r="S36" i="95"/>
  <c r="R36" i="95"/>
  <c r="Q36" i="95"/>
  <c r="P36" i="95"/>
  <c r="O36" i="95"/>
  <c r="N36" i="95"/>
  <c r="M36" i="95"/>
  <c r="L36" i="95"/>
  <c r="K36" i="95"/>
  <c r="J36" i="95"/>
  <c r="I36" i="95"/>
  <c r="H36" i="95"/>
  <c r="D36" i="95"/>
  <c r="V35" i="95"/>
  <c r="U35" i="95"/>
  <c r="T35" i="95"/>
  <c r="S35" i="95"/>
  <c r="R35" i="95"/>
  <c r="Q35" i="95"/>
  <c r="P35" i="95"/>
  <c r="O35" i="95"/>
  <c r="N35" i="95"/>
  <c r="M35" i="95"/>
  <c r="L35" i="95"/>
  <c r="K35" i="95"/>
  <c r="J35" i="95"/>
  <c r="I35" i="95"/>
  <c r="D35" i="95"/>
  <c r="H35" i="95" s="1"/>
  <c r="V34" i="95"/>
  <c r="U34" i="95"/>
  <c r="T34" i="95"/>
  <c r="S34" i="95"/>
  <c r="R34" i="95"/>
  <c r="Q34" i="95"/>
  <c r="P34" i="95"/>
  <c r="O34" i="95"/>
  <c r="N34" i="95"/>
  <c r="M34" i="95"/>
  <c r="L34" i="95"/>
  <c r="K34" i="95"/>
  <c r="J34" i="95"/>
  <c r="I34" i="95"/>
  <c r="D34" i="95"/>
  <c r="H34" i="95" s="1"/>
  <c r="V33" i="95"/>
  <c r="U33" i="95"/>
  <c r="T33" i="95"/>
  <c r="S33" i="95"/>
  <c r="R33" i="95"/>
  <c r="Q33" i="95"/>
  <c r="P33" i="95"/>
  <c r="O33" i="95"/>
  <c r="N33" i="95"/>
  <c r="M33" i="95"/>
  <c r="L33" i="95"/>
  <c r="K33" i="95"/>
  <c r="J33" i="95"/>
  <c r="I33" i="95"/>
  <c r="D33" i="95"/>
  <c r="H33" i="95" s="1"/>
  <c r="V32" i="95"/>
  <c r="U32" i="95"/>
  <c r="T32" i="95"/>
  <c r="S32" i="95"/>
  <c r="R32" i="95"/>
  <c r="Q32" i="95"/>
  <c r="P32" i="95"/>
  <c r="O32" i="95"/>
  <c r="N32" i="95"/>
  <c r="M32" i="95"/>
  <c r="L32" i="95"/>
  <c r="K32" i="95"/>
  <c r="J32" i="95"/>
  <c r="I32" i="95"/>
  <c r="D32" i="95"/>
  <c r="H32" i="95" s="1"/>
  <c r="S26" i="95"/>
  <c r="O26" i="95"/>
  <c r="K26" i="95"/>
  <c r="V25" i="95"/>
  <c r="V26" i="95" s="1"/>
  <c r="U25" i="95"/>
  <c r="U26" i="95" s="1"/>
  <c r="T25" i="95"/>
  <c r="T26" i="95" s="1"/>
  <c r="S25" i="95"/>
  <c r="N26" i="95" s="1"/>
  <c r="R25" i="95"/>
  <c r="R26" i="95" s="1"/>
  <c r="Q25" i="95"/>
  <c r="P25" i="95"/>
  <c r="P26" i="95" s="1"/>
  <c r="O25" i="95"/>
  <c r="J26" i="95" s="1"/>
  <c r="N25" i="95"/>
  <c r="I26" i="95" s="1"/>
  <c r="M25" i="95"/>
  <c r="L25" i="95"/>
  <c r="L26" i="95" s="1"/>
  <c r="K25" i="95"/>
  <c r="J25" i="95"/>
  <c r="I25" i="95"/>
  <c r="D25" i="95"/>
  <c r="H25" i="95" s="1"/>
  <c r="H26" i="95" s="1"/>
  <c r="S24" i="95"/>
  <c r="K24" i="95"/>
  <c r="T23" i="95"/>
  <c r="T24" i="95" s="1"/>
  <c r="S23" i="95"/>
  <c r="P23" i="95"/>
  <c r="O23" i="95"/>
  <c r="L23" i="95"/>
  <c r="K23" i="95"/>
  <c r="D23" i="95"/>
  <c r="V21" i="95"/>
  <c r="U21" i="95"/>
  <c r="T21" i="95"/>
  <c r="T27" i="95" s="1"/>
  <c r="T28" i="95" s="1"/>
  <c r="S21" i="95"/>
  <c r="S27" i="95" s="1"/>
  <c r="R21" i="95"/>
  <c r="Q21" i="95"/>
  <c r="P21" i="95"/>
  <c r="P27" i="95" s="1"/>
  <c r="O21" i="95"/>
  <c r="O27" i="95" s="1"/>
  <c r="N21" i="95"/>
  <c r="M21" i="95"/>
  <c r="L21" i="95"/>
  <c r="L27" i="95" s="1"/>
  <c r="K21" i="95"/>
  <c r="K27" i="95" s="1"/>
  <c r="K28" i="95" s="1"/>
  <c r="J21" i="95"/>
  <c r="I21" i="95"/>
  <c r="D21" i="95"/>
  <c r="H21" i="95" s="1"/>
  <c r="H20" i="95" s="1"/>
  <c r="V16" i="95"/>
  <c r="U16" i="95"/>
  <c r="T16" i="95"/>
  <c r="S16" i="95"/>
  <c r="R16" i="95"/>
  <c r="Q16" i="95"/>
  <c r="P16" i="95"/>
  <c r="O16" i="95"/>
  <c r="N16" i="95"/>
  <c r="M16" i="95"/>
  <c r="L16" i="95"/>
  <c r="K16" i="95"/>
  <c r="J16" i="95"/>
  <c r="I16" i="95"/>
  <c r="D16" i="95"/>
  <c r="H16" i="95" s="1"/>
  <c r="V15" i="95"/>
  <c r="U15" i="95"/>
  <c r="T15" i="95"/>
  <c r="S15" i="95"/>
  <c r="R15" i="95"/>
  <c r="Q15" i="95"/>
  <c r="P15" i="95"/>
  <c r="O15" i="95"/>
  <c r="N15" i="95"/>
  <c r="M15" i="95"/>
  <c r="L15" i="95"/>
  <c r="K15" i="95"/>
  <c r="J15" i="95"/>
  <c r="I15" i="95"/>
  <c r="D15" i="95"/>
  <c r="H15" i="95" s="1"/>
  <c r="V14" i="95"/>
  <c r="U14" i="95"/>
  <c r="T14" i="95"/>
  <c r="S14" i="95"/>
  <c r="R14" i="95"/>
  <c r="Q14" i="95"/>
  <c r="P14" i="95"/>
  <c r="O14" i="95"/>
  <c r="N14" i="95"/>
  <c r="M14" i="95"/>
  <c r="L14" i="95"/>
  <c r="K14" i="95"/>
  <c r="J14" i="95"/>
  <c r="I14" i="95"/>
  <c r="D14" i="95"/>
  <c r="H14" i="95" s="1"/>
  <c r="V13" i="95"/>
  <c r="U13" i="95"/>
  <c r="T13" i="95"/>
  <c r="S13" i="95"/>
  <c r="R13" i="95"/>
  <c r="Q13" i="95"/>
  <c r="P13" i="95"/>
  <c r="O13" i="95"/>
  <c r="N13" i="95"/>
  <c r="M13" i="95"/>
  <c r="L13" i="95"/>
  <c r="K13" i="95"/>
  <c r="J13" i="95"/>
  <c r="I13" i="95"/>
  <c r="D13" i="95"/>
  <c r="H13" i="95" s="1"/>
  <c r="V12" i="95"/>
  <c r="U12" i="95"/>
  <c r="T12" i="95"/>
  <c r="S12" i="95"/>
  <c r="R12" i="95"/>
  <c r="Q12" i="95"/>
  <c r="P12" i="95"/>
  <c r="O12" i="95"/>
  <c r="N12" i="95"/>
  <c r="M12" i="95"/>
  <c r="L12" i="95"/>
  <c r="K12" i="95"/>
  <c r="J12" i="95"/>
  <c r="I12" i="95"/>
  <c r="D12" i="95"/>
  <c r="H12" i="95" s="1"/>
  <c r="V11" i="95"/>
  <c r="U11" i="95"/>
  <c r="T11" i="95"/>
  <c r="S11" i="95"/>
  <c r="R11" i="95"/>
  <c r="Q11" i="95"/>
  <c r="P11" i="95"/>
  <c r="O11" i="95"/>
  <c r="N11" i="95"/>
  <c r="M11" i="95"/>
  <c r="L11" i="95"/>
  <c r="K11" i="95"/>
  <c r="J11" i="95"/>
  <c r="I11" i="95"/>
  <c r="D11" i="95"/>
  <c r="H11" i="95" s="1"/>
  <c r="V9" i="95"/>
  <c r="U9" i="95"/>
  <c r="T9" i="95"/>
  <c r="S9" i="95"/>
  <c r="R9" i="95"/>
  <c r="Q9" i="95"/>
  <c r="P9" i="95"/>
  <c r="O9" i="95"/>
  <c r="N9" i="95"/>
  <c r="M9" i="95"/>
  <c r="L9" i="95"/>
  <c r="K9" i="95"/>
  <c r="J9" i="95"/>
  <c r="I9" i="95"/>
  <c r="D9" i="95"/>
  <c r="H9" i="95" s="1"/>
  <c r="V8" i="95"/>
  <c r="U8" i="95"/>
  <c r="T8" i="95"/>
  <c r="S8" i="95"/>
  <c r="R8" i="95"/>
  <c r="Q8" i="95"/>
  <c r="P8" i="95"/>
  <c r="O8" i="95"/>
  <c r="N8" i="95"/>
  <c r="M8" i="95"/>
  <c r="L8" i="95"/>
  <c r="K8" i="95"/>
  <c r="J8" i="95"/>
  <c r="I8" i="95"/>
  <c r="D8" i="95"/>
  <c r="H8" i="95" s="1"/>
  <c r="V7" i="95"/>
  <c r="U7" i="95"/>
  <c r="T7" i="95"/>
  <c r="S7" i="95"/>
  <c r="R7" i="95"/>
  <c r="Q7" i="95"/>
  <c r="P7" i="95"/>
  <c r="O7" i="95"/>
  <c r="N7" i="95"/>
  <c r="M7" i="95"/>
  <c r="L7" i="95"/>
  <c r="K7" i="95"/>
  <c r="J7" i="95"/>
  <c r="I7" i="95"/>
  <c r="D7" i="95"/>
  <c r="H7" i="95" s="1"/>
  <c r="V6" i="95"/>
  <c r="U6" i="95"/>
  <c r="T6" i="95"/>
  <c r="S6" i="95"/>
  <c r="R6" i="95"/>
  <c r="Q6" i="95"/>
  <c r="P6" i="95"/>
  <c r="O6" i="95"/>
  <c r="N6" i="95"/>
  <c r="M6" i="95"/>
  <c r="L6" i="95"/>
  <c r="K6" i="95"/>
  <c r="J6" i="95"/>
  <c r="I6" i="95"/>
  <c r="D6" i="95"/>
  <c r="H6" i="95" s="1"/>
  <c r="V5" i="95"/>
  <c r="V23" i="95" s="1"/>
  <c r="U5" i="95"/>
  <c r="U23" i="95" s="1"/>
  <c r="T5" i="95"/>
  <c r="S5" i="95"/>
  <c r="R5" i="95"/>
  <c r="R23" i="95" s="1"/>
  <c r="Q5" i="95"/>
  <c r="Q23" i="95" s="1"/>
  <c r="L24" i="95" s="1"/>
  <c r="P5" i="95"/>
  <c r="O5" i="95"/>
  <c r="N5" i="95"/>
  <c r="N23" i="95" s="1"/>
  <c r="I24" i="95" s="1"/>
  <c r="M5" i="95"/>
  <c r="M23" i="95" s="1"/>
  <c r="L5" i="95"/>
  <c r="K5" i="95"/>
  <c r="J5" i="95"/>
  <c r="J23" i="95" s="1"/>
  <c r="I5" i="95"/>
  <c r="I23" i="95" s="1"/>
  <c r="D24" i="95" s="1"/>
  <c r="D5" i="95"/>
  <c r="H5" i="95" s="1"/>
  <c r="V4" i="95"/>
  <c r="V27" i="95" s="1"/>
  <c r="U4" i="95"/>
  <c r="U27" i="95" s="1"/>
  <c r="T4" i="95"/>
  <c r="S4" i="95"/>
  <c r="R4" i="95"/>
  <c r="R27" i="95" s="1"/>
  <c r="Q4" i="95"/>
  <c r="Q27" i="95" s="1"/>
  <c r="L28" i="95" s="1"/>
  <c r="P4" i="95"/>
  <c r="O4" i="95"/>
  <c r="N4" i="95"/>
  <c r="N27" i="95" s="1"/>
  <c r="I28" i="95" s="1"/>
  <c r="M4" i="95"/>
  <c r="M27" i="95" s="1"/>
  <c r="H28" i="95" s="1"/>
  <c r="L4" i="95"/>
  <c r="K4" i="95"/>
  <c r="J4" i="95"/>
  <c r="J27" i="95" s="1"/>
  <c r="I4" i="95"/>
  <c r="I27" i="95" s="1"/>
  <c r="D4" i="95"/>
  <c r="H4" i="95" s="1"/>
  <c r="H27" i="95" s="1"/>
  <c r="H2" i="95"/>
  <c r="Z37" i="94"/>
  <c r="Y37" i="94"/>
  <c r="X37" i="94"/>
  <c r="W37" i="94"/>
  <c r="V37" i="94"/>
  <c r="U37" i="94"/>
  <c r="T37" i="94"/>
  <c r="S37" i="94"/>
  <c r="R37" i="94"/>
  <c r="Q37" i="94"/>
  <c r="P37" i="94"/>
  <c r="O37" i="94"/>
  <c r="N37" i="94"/>
  <c r="M37" i="94"/>
  <c r="L37" i="94"/>
  <c r="K37" i="94"/>
  <c r="J37" i="94"/>
  <c r="I37" i="94"/>
  <c r="H37" i="94"/>
  <c r="D37" i="94"/>
  <c r="Z36" i="94"/>
  <c r="Y36" i="94"/>
  <c r="X36" i="94"/>
  <c r="W36" i="94"/>
  <c r="V36" i="94"/>
  <c r="U36" i="94"/>
  <c r="T36" i="94"/>
  <c r="S36" i="94"/>
  <c r="R36" i="94"/>
  <c r="Q36" i="94"/>
  <c r="P36" i="94"/>
  <c r="O36" i="94"/>
  <c r="N36" i="94"/>
  <c r="M36" i="94"/>
  <c r="L36" i="94"/>
  <c r="K36" i="94"/>
  <c r="J36" i="94"/>
  <c r="I36" i="94"/>
  <c r="H36" i="94"/>
  <c r="D36" i="94"/>
  <c r="Z35" i="94"/>
  <c r="Y35" i="94"/>
  <c r="X35" i="94"/>
  <c r="W35" i="94"/>
  <c r="V35" i="94"/>
  <c r="U35" i="94"/>
  <c r="T35" i="94"/>
  <c r="S35" i="94"/>
  <c r="R35" i="94"/>
  <c r="Q35" i="94"/>
  <c r="P35" i="94"/>
  <c r="O35" i="94"/>
  <c r="N35" i="94"/>
  <c r="M35" i="94"/>
  <c r="L35" i="94"/>
  <c r="K35" i="94"/>
  <c r="J35" i="94"/>
  <c r="I35" i="94"/>
  <c r="D35" i="94"/>
  <c r="H35" i="94" s="1"/>
  <c r="Z34" i="94"/>
  <c r="Y34" i="94"/>
  <c r="X34" i="94"/>
  <c r="W34" i="94"/>
  <c r="V34" i="94"/>
  <c r="U34" i="94"/>
  <c r="T34" i="94"/>
  <c r="S34" i="94"/>
  <c r="R34" i="94"/>
  <c r="Q34" i="94"/>
  <c r="P34" i="94"/>
  <c r="O34" i="94"/>
  <c r="N34" i="94"/>
  <c r="M34" i="94"/>
  <c r="L34" i="94"/>
  <c r="K34" i="94"/>
  <c r="J34" i="94"/>
  <c r="I34" i="94"/>
  <c r="D34" i="94"/>
  <c r="H34" i="94" s="1"/>
  <c r="Z33" i="94"/>
  <c r="Y33" i="94"/>
  <c r="X33" i="94"/>
  <c r="W33" i="94"/>
  <c r="V33" i="94"/>
  <c r="U33" i="94"/>
  <c r="T33" i="94"/>
  <c r="S33" i="94"/>
  <c r="R33" i="94"/>
  <c r="Q33" i="94"/>
  <c r="P33" i="94"/>
  <c r="O33" i="94"/>
  <c r="N33" i="94"/>
  <c r="M33" i="94"/>
  <c r="L33" i="94"/>
  <c r="K33" i="94"/>
  <c r="J33" i="94"/>
  <c r="I33" i="94"/>
  <c r="D33" i="94"/>
  <c r="H33" i="94" s="1"/>
  <c r="Z32" i="94"/>
  <c r="Y32" i="94"/>
  <c r="X32" i="94"/>
  <c r="W32" i="94"/>
  <c r="V32" i="94"/>
  <c r="U32" i="94"/>
  <c r="T32" i="94"/>
  <c r="S32" i="94"/>
  <c r="R32" i="94"/>
  <c r="Q32" i="94"/>
  <c r="P32" i="94"/>
  <c r="O32" i="94"/>
  <c r="N32" i="94"/>
  <c r="M32" i="94"/>
  <c r="L32" i="94"/>
  <c r="K32" i="94"/>
  <c r="J32" i="94"/>
  <c r="I32" i="94"/>
  <c r="D32" i="94"/>
  <c r="H32" i="94" s="1"/>
  <c r="R26" i="94"/>
  <c r="Z25" i="94"/>
  <c r="U26" i="94" s="1"/>
  <c r="Y25" i="94"/>
  <c r="Y26" i="94" s="1"/>
  <c r="X25" i="94"/>
  <c r="X26" i="94" s="1"/>
  <c r="W25" i="94"/>
  <c r="W26" i="94" s="1"/>
  <c r="V25" i="94"/>
  <c r="Q26" i="94" s="1"/>
  <c r="U25" i="94"/>
  <c r="P26" i="94" s="1"/>
  <c r="T25" i="94"/>
  <c r="S25" i="94"/>
  <c r="S26" i="94" s="1"/>
  <c r="R25" i="94"/>
  <c r="M26" i="94" s="1"/>
  <c r="Q25" i="94"/>
  <c r="L26" i="94" s="1"/>
  <c r="P25" i="94"/>
  <c r="O25" i="94"/>
  <c r="O26" i="94" s="1"/>
  <c r="N25" i="94"/>
  <c r="I26" i="94" s="1"/>
  <c r="M25" i="94"/>
  <c r="H26" i="94" s="1"/>
  <c r="L25" i="94"/>
  <c r="K25" i="94"/>
  <c r="K26" i="94" s="1"/>
  <c r="J25" i="94"/>
  <c r="J26" i="94" s="1"/>
  <c r="I25" i="94"/>
  <c r="D26" i="94" s="1"/>
  <c r="D25" i="94"/>
  <c r="H25" i="94" s="1"/>
  <c r="W23" i="94"/>
  <c r="W24" i="94" s="1"/>
  <c r="S23" i="94"/>
  <c r="O23" i="94"/>
  <c r="K23" i="94"/>
  <c r="D23" i="94"/>
  <c r="Z21" i="94"/>
  <c r="Y21" i="94"/>
  <c r="X21" i="94"/>
  <c r="W21" i="94"/>
  <c r="V21" i="94"/>
  <c r="U21" i="94"/>
  <c r="T21" i="94"/>
  <c r="S21" i="94"/>
  <c r="R21" i="94"/>
  <c r="Q21" i="94"/>
  <c r="P21" i="94"/>
  <c r="O21" i="94"/>
  <c r="N21" i="94"/>
  <c r="M21" i="94"/>
  <c r="L21" i="94"/>
  <c r="K21" i="94"/>
  <c r="J21" i="94"/>
  <c r="I21" i="94"/>
  <c r="D21" i="94"/>
  <c r="H21" i="94" s="1"/>
  <c r="Z16" i="94"/>
  <c r="Y16" i="94"/>
  <c r="X16" i="94"/>
  <c r="W16" i="94"/>
  <c r="V16" i="94"/>
  <c r="U16" i="94"/>
  <c r="T16" i="94"/>
  <c r="S16" i="94"/>
  <c r="R16" i="94"/>
  <c r="Q16" i="94"/>
  <c r="P16" i="94"/>
  <c r="O16" i="94"/>
  <c r="N16" i="94"/>
  <c r="M16" i="94"/>
  <c r="L16" i="94"/>
  <c r="K16" i="94"/>
  <c r="J16" i="94"/>
  <c r="I16" i="94"/>
  <c r="D16" i="94"/>
  <c r="H16" i="94" s="1"/>
  <c r="Z15" i="94"/>
  <c r="Y15" i="94"/>
  <c r="X15" i="94"/>
  <c r="W15" i="94"/>
  <c r="V15" i="94"/>
  <c r="U15" i="94"/>
  <c r="T15" i="94"/>
  <c r="S15" i="94"/>
  <c r="R15" i="94"/>
  <c r="Q15" i="94"/>
  <c r="P15" i="94"/>
  <c r="O15" i="94"/>
  <c r="N15" i="94"/>
  <c r="M15" i="94"/>
  <c r="L15" i="94"/>
  <c r="K15" i="94"/>
  <c r="J15" i="94"/>
  <c r="I15" i="94"/>
  <c r="D15" i="94"/>
  <c r="H15" i="94" s="1"/>
  <c r="Z14" i="94"/>
  <c r="Y14" i="94"/>
  <c r="X14" i="94"/>
  <c r="W14" i="94"/>
  <c r="V14" i="94"/>
  <c r="U14" i="94"/>
  <c r="T14" i="94"/>
  <c r="S14" i="94"/>
  <c r="R14" i="94"/>
  <c r="Q14" i="94"/>
  <c r="P14" i="94"/>
  <c r="O14" i="94"/>
  <c r="N14" i="94"/>
  <c r="M14" i="94"/>
  <c r="L14" i="94"/>
  <c r="K14" i="94"/>
  <c r="J14" i="94"/>
  <c r="I14" i="94"/>
  <c r="D14" i="94"/>
  <c r="H14" i="94" s="1"/>
  <c r="Z13" i="94"/>
  <c r="Y13" i="94"/>
  <c r="X13" i="94"/>
  <c r="W13" i="94"/>
  <c r="V13" i="94"/>
  <c r="U13" i="94"/>
  <c r="T13" i="94"/>
  <c r="S13" i="94"/>
  <c r="R13" i="94"/>
  <c r="Q13" i="94"/>
  <c r="P13" i="94"/>
  <c r="O13" i="94"/>
  <c r="N13" i="94"/>
  <c r="M13" i="94"/>
  <c r="L13" i="94"/>
  <c r="K13" i="94"/>
  <c r="J13" i="94"/>
  <c r="I13" i="94"/>
  <c r="D13" i="94"/>
  <c r="H13" i="94" s="1"/>
  <c r="Z12" i="94"/>
  <c r="Y12" i="94"/>
  <c r="X12" i="94"/>
  <c r="W12" i="94"/>
  <c r="V12" i="94"/>
  <c r="U12" i="94"/>
  <c r="T12" i="94"/>
  <c r="S12" i="94"/>
  <c r="R12" i="94"/>
  <c r="Q12" i="94"/>
  <c r="P12" i="94"/>
  <c r="O12" i="94"/>
  <c r="N12" i="94"/>
  <c r="M12" i="94"/>
  <c r="L12" i="94"/>
  <c r="K12" i="94"/>
  <c r="J12" i="94"/>
  <c r="I12" i="94"/>
  <c r="D12" i="94"/>
  <c r="H12" i="94" s="1"/>
  <c r="Z11" i="94"/>
  <c r="Y11" i="94"/>
  <c r="X11" i="94"/>
  <c r="W11" i="94"/>
  <c r="V11" i="94"/>
  <c r="U11" i="94"/>
  <c r="T11" i="94"/>
  <c r="S11" i="94"/>
  <c r="R11" i="94"/>
  <c r="Q11" i="94"/>
  <c r="P11" i="94"/>
  <c r="O11" i="94"/>
  <c r="N11" i="94"/>
  <c r="M11" i="94"/>
  <c r="L11" i="94"/>
  <c r="K11" i="94"/>
  <c r="J11" i="94"/>
  <c r="I11" i="94"/>
  <c r="D11" i="94"/>
  <c r="H11" i="94" s="1"/>
  <c r="Z9" i="94"/>
  <c r="Y9" i="94"/>
  <c r="X9" i="94"/>
  <c r="W9" i="94"/>
  <c r="V9" i="94"/>
  <c r="U9" i="94"/>
  <c r="T9" i="94"/>
  <c r="S9" i="94"/>
  <c r="R9" i="94"/>
  <c r="Q9" i="94"/>
  <c r="P9" i="94"/>
  <c r="O9" i="94"/>
  <c r="N9" i="94"/>
  <c r="M9" i="94"/>
  <c r="L9" i="94"/>
  <c r="K9" i="94"/>
  <c r="J9" i="94"/>
  <c r="I9" i="94"/>
  <c r="H9" i="94"/>
  <c r="D9" i="94"/>
  <c r="Z8" i="94"/>
  <c r="Y8" i="94"/>
  <c r="X8" i="94"/>
  <c r="W8" i="94"/>
  <c r="V8" i="94"/>
  <c r="U8" i="94"/>
  <c r="T8" i="94"/>
  <c r="S8" i="94"/>
  <c r="R8" i="94"/>
  <c r="Q8" i="94"/>
  <c r="P8" i="94"/>
  <c r="O8" i="94"/>
  <c r="N8" i="94"/>
  <c r="M8" i="94"/>
  <c r="L8" i="94"/>
  <c r="K8" i="94"/>
  <c r="J8" i="94"/>
  <c r="I8" i="94"/>
  <c r="H8" i="94"/>
  <c r="D8" i="94"/>
  <c r="Z7" i="94"/>
  <c r="Y7" i="94"/>
  <c r="X7" i="94"/>
  <c r="W7" i="94"/>
  <c r="V7" i="94"/>
  <c r="U7" i="94"/>
  <c r="T7" i="94"/>
  <c r="S7" i="94"/>
  <c r="R7" i="94"/>
  <c r="Q7" i="94"/>
  <c r="P7" i="94"/>
  <c r="O7" i="94"/>
  <c r="N7" i="94"/>
  <c r="M7" i="94"/>
  <c r="L7" i="94"/>
  <c r="K7" i="94"/>
  <c r="J7" i="94"/>
  <c r="I7" i="94"/>
  <c r="H7" i="94"/>
  <c r="D7" i="94"/>
  <c r="Z6" i="94"/>
  <c r="Y6" i="94"/>
  <c r="X6" i="94"/>
  <c r="W6" i="94"/>
  <c r="V6" i="94"/>
  <c r="U6" i="94"/>
  <c r="T6" i="94"/>
  <c r="S6" i="94"/>
  <c r="R6" i="94"/>
  <c r="Q6" i="94"/>
  <c r="P6" i="94"/>
  <c r="O6" i="94"/>
  <c r="N6" i="94"/>
  <c r="M6" i="94"/>
  <c r="L6" i="94"/>
  <c r="K6" i="94"/>
  <c r="J6" i="94"/>
  <c r="I6" i="94"/>
  <c r="H6" i="94"/>
  <c r="D6" i="94"/>
  <c r="Z5" i="94"/>
  <c r="Z23" i="94" s="1"/>
  <c r="Y5" i="94"/>
  <c r="Y23" i="94" s="1"/>
  <c r="X5" i="94"/>
  <c r="X23" i="94" s="1"/>
  <c r="W5" i="94"/>
  <c r="V5" i="94"/>
  <c r="V23" i="94" s="1"/>
  <c r="U5" i="94"/>
  <c r="U23" i="94" s="1"/>
  <c r="P24" i="94" s="1"/>
  <c r="T5" i="94"/>
  <c r="T23" i="94" s="1"/>
  <c r="O24" i="94" s="1"/>
  <c r="S5" i="94"/>
  <c r="R5" i="94"/>
  <c r="R23" i="94" s="1"/>
  <c r="Q5" i="94"/>
  <c r="Q23" i="94" s="1"/>
  <c r="L24" i="94" s="1"/>
  <c r="P5" i="94"/>
  <c r="P23" i="94" s="1"/>
  <c r="K24" i="94" s="1"/>
  <c r="O5" i="94"/>
  <c r="N5" i="94"/>
  <c r="N23" i="94" s="1"/>
  <c r="M5" i="94"/>
  <c r="M23" i="94" s="1"/>
  <c r="H24" i="94" s="1"/>
  <c r="L5" i="94"/>
  <c r="L23" i="94" s="1"/>
  <c r="K5" i="94"/>
  <c r="J5" i="94"/>
  <c r="J23" i="94" s="1"/>
  <c r="J24" i="94" s="1"/>
  <c r="I5" i="94"/>
  <c r="I23" i="94" s="1"/>
  <c r="D24" i="94" s="1"/>
  <c r="H5" i="94"/>
  <c r="H23" i="94" s="1"/>
  <c r="D5" i="94"/>
  <c r="Z4" i="94"/>
  <c r="Z27" i="94" s="1"/>
  <c r="Y4" i="94"/>
  <c r="Y27" i="94" s="1"/>
  <c r="X4" i="94"/>
  <c r="X27" i="94" s="1"/>
  <c r="W4" i="94"/>
  <c r="W27" i="94" s="1"/>
  <c r="W28" i="94" s="1"/>
  <c r="V4" i="94"/>
  <c r="V27" i="94" s="1"/>
  <c r="U4" i="94"/>
  <c r="U27" i="94" s="1"/>
  <c r="P28" i="94" s="1"/>
  <c r="T4" i="94"/>
  <c r="T27" i="94" s="1"/>
  <c r="O28" i="94" s="1"/>
  <c r="S4" i="94"/>
  <c r="S27" i="94" s="1"/>
  <c r="R4" i="94"/>
  <c r="R27" i="94" s="1"/>
  <c r="M28" i="94" s="1"/>
  <c r="Q4" i="94"/>
  <c r="Q27" i="94" s="1"/>
  <c r="L28" i="94" s="1"/>
  <c r="P4" i="94"/>
  <c r="P27" i="94" s="1"/>
  <c r="K28" i="94" s="1"/>
  <c r="O4" i="94"/>
  <c r="O27" i="94" s="1"/>
  <c r="N4" i="94"/>
  <c r="N27" i="94" s="1"/>
  <c r="I28" i="94" s="1"/>
  <c r="M4" i="94"/>
  <c r="M27" i="94" s="1"/>
  <c r="H28" i="94" s="1"/>
  <c r="L4" i="94"/>
  <c r="L27" i="94" s="1"/>
  <c r="K4" i="94"/>
  <c r="K27" i="94" s="1"/>
  <c r="J4" i="94"/>
  <c r="J27" i="94" s="1"/>
  <c r="J28" i="94" s="1"/>
  <c r="I4" i="94"/>
  <c r="I27" i="94" s="1"/>
  <c r="D28" i="94" s="1"/>
  <c r="H4" i="94"/>
  <c r="H27" i="94" s="1"/>
  <c r="D4" i="94"/>
  <c r="D27" i="94" s="1"/>
  <c r="H2" i="94"/>
  <c r="Z37" i="93"/>
  <c r="Y37" i="93"/>
  <c r="X37" i="93"/>
  <c r="W37" i="93"/>
  <c r="V37" i="93"/>
  <c r="U37" i="93"/>
  <c r="T37" i="93"/>
  <c r="S37" i="93"/>
  <c r="R37" i="93"/>
  <c r="Q37" i="93"/>
  <c r="P37" i="93"/>
  <c r="O37" i="93"/>
  <c r="N37" i="93"/>
  <c r="M37" i="93"/>
  <c r="L37" i="93"/>
  <c r="K37" i="93"/>
  <c r="J37" i="93"/>
  <c r="I37" i="93"/>
  <c r="H37" i="93"/>
  <c r="D37" i="93"/>
  <c r="Z36" i="93"/>
  <c r="Y36" i="93"/>
  <c r="X36" i="93"/>
  <c r="W36" i="93"/>
  <c r="V36" i="93"/>
  <c r="U36" i="93"/>
  <c r="T36" i="93"/>
  <c r="S36" i="93"/>
  <c r="R36" i="93"/>
  <c r="Q36" i="93"/>
  <c r="P36" i="93"/>
  <c r="O36" i="93"/>
  <c r="N36" i="93"/>
  <c r="M36" i="93"/>
  <c r="L36" i="93"/>
  <c r="K36" i="93"/>
  <c r="J36" i="93"/>
  <c r="I36" i="93"/>
  <c r="H36" i="93"/>
  <c r="D36" i="93"/>
  <c r="Z35" i="93"/>
  <c r="Y35" i="93"/>
  <c r="X35" i="93"/>
  <c r="W35" i="93"/>
  <c r="V35" i="93"/>
  <c r="U35" i="93"/>
  <c r="T35" i="93"/>
  <c r="S35" i="93"/>
  <c r="R35" i="93"/>
  <c r="Q35" i="93"/>
  <c r="P35" i="93"/>
  <c r="O35" i="93"/>
  <c r="N35" i="93"/>
  <c r="M35" i="93"/>
  <c r="L35" i="93"/>
  <c r="K35" i="93"/>
  <c r="J35" i="93"/>
  <c r="I35" i="93"/>
  <c r="H35" i="93"/>
  <c r="D35" i="93"/>
  <c r="Z34" i="93"/>
  <c r="Y34" i="93"/>
  <c r="X34" i="93"/>
  <c r="W34" i="93"/>
  <c r="V34" i="93"/>
  <c r="U34" i="93"/>
  <c r="T34" i="93"/>
  <c r="S34" i="93"/>
  <c r="R34" i="93"/>
  <c r="Q34" i="93"/>
  <c r="P34" i="93"/>
  <c r="O34" i="93"/>
  <c r="N34" i="93"/>
  <c r="M34" i="93"/>
  <c r="L34" i="93"/>
  <c r="K34" i="93"/>
  <c r="J34" i="93"/>
  <c r="I34" i="93"/>
  <c r="H34" i="93"/>
  <c r="D34" i="93"/>
  <c r="Z33" i="93"/>
  <c r="Y33" i="93"/>
  <c r="X33" i="93"/>
  <c r="W33" i="93"/>
  <c r="V33" i="93"/>
  <c r="U33" i="93"/>
  <c r="T33" i="93"/>
  <c r="S33" i="93"/>
  <c r="R33" i="93"/>
  <c r="Q33" i="93"/>
  <c r="P33" i="93"/>
  <c r="O33" i="93"/>
  <c r="N33" i="93"/>
  <c r="M33" i="93"/>
  <c r="L33" i="93"/>
  <c r="K33" i="93"/>
  <c r="J33" i="93"/>
  <c r="I33" i="93"/>
  <c r="H33" i="93"/>
  <c r="D33" i="93"/>
  <c r="Z32" i="93"/>
  <c r="Y32" i="93"/>
  <c r="X32" i="93"/>
  <c r="W32" i="93"/>
  <c r="V32" i="93"/>
  <c r="U32" i="93"/>
  <c r="T32" i="93"/>
  <c r="S32" i="93"/>
  <c r="R32" i="93"/>
  <c r="Q32" i="93"/>
  <c r="P32" i="93"/>
  <c r="O32" i="93"/>
  <c r="N32" i="93"/>
  <c r="M32" i="93"/>
  <c r="L32" i="93"/>
  <c r="K32" i="93"/>
  <c r="J32" i="93"/>
  <c r="I32" i="93"/>
  <c r="H32" i="93"/>
  <c r="D32" i="93"/>
  <c r="X27" i="93"/>
  <c r="D26" i="93"/>
  <c r="Z25" i="93"/>
  <c r="Z26" i="93" s="1"/>
  <c r="Y25" i="93"/>
  <c r="Y26" i="93" s="1"/>
  <c r="X25" i="93"/>
  <c r="X26" i="93" s="1"/>
  <c r="W25" i="93"/>
  <c r="R26" i="93" s="1"/>
  <c r="V25" i="93"/>
  <c r="V26" i="93" s="1"/>
  <c r="U25" i="93"/>
  <c r="T25" i="93"/>
  <c r="T26" i="93" s="1"/>
  <c r="S25" i="93"/>
  <c r="N26" i="93" s="1"/>
  <c r="R25" i="93"/>
  <c r="M26" i="93" s="1"/>
  <c r="Q25" i="93"/>
  <c r="P25" i="93"/>
  <c r="P26" i="93" s="1"/>
  <c r="O25" i="93"/>
  <c r="J26" i="93" s="1"/>
  <c r="N25" i="93"/>
  <c r="I26" i="93" s="1"/>
  <c r="M25" i="93"/>
  <c r="L25" i="93"/>
  <c r="L26" i="93" s="1"/>
  <c r="K25" i="93"/>
  <c r="K26" i="93" s="1"/>
  <c r="J25" i="93"/>
  <c r="I25" i="93"/>
  <c r="D25" i="93"/>
  <c r="H25" i="93" s="1"/>
  <c r="H26" i="93" s="1"/>
  <c r="Z21" i="93"/>
  <c r="Y21" i="93"/>
  <c r="X21" i="93"/>
  <c r="W21" i="93"/>
  <c r="V21" i="93"/>
  <c r="U21" i="93"/>
  <c r="T21" i="93"/>
  <c r="S21" i="93"/>
  <c r="R21" i="93"/>
  <c r="Q21" i="93"/>
  <c r="P21" i="93"/>
  <c r="O21" i="93"/>
  <c r="N21" i="93"/>
  <c r="M21" i="93"/>
  <c r="L21" i="93"/>
  <c r="K21" i="93"/>
  <c r="J21" i="93"/>
  <c r="I21" i="93"/>
  <c r="D21" i="93"/>
  <c r="H21" i="93" s="1"/>
  <c r="Z16" i="93"/>
  <c r="Y16" i="93"/>
  <c r="X16" i="93"/>
  <c r="W16" i="93"/>
  <c r="V16" i="93"/>
  <c r="U16" i="93"/>
  <c r="T16" i="93"/>
  <c r="S16" i="93"/>
  <c r="R16" i="93"/>
  <c r="Q16" i="93"/>
  <c r="P16" i="93"/>
  <c r="O16" i="93"/>
  <c r="N16" i="93"/>
  <c r="M16" i="93"/>
  <c r="L16" i="93"/>
  <c r="K16" i="93"/>
  <c r="J16" i="93"/>
  <c r="I16" i="93"/>
  <c r="D16" i="93"/>
  <c r="H16" i="93" s="1"/>
  <c r="Z15" i="93"/>
  <c r="Y15" i="93"/>
  <c r="X15" i="93"/>
  <c r="W15" i="93"/>
  <c r="V15" i="93"/>
  <c r="U15" i="93"/>
  <c r="T15" i="93"/>
  <c r="S15" i="93"/>
  <c r="R15" i="93"/>
  <c r="Q15" i="93"/>
  <c r="P15" i="93"/>
  <c r="O15" i="93"/>
  <c r="N15" i="93"/>
  <c r="M15" i="93"/>
  <c r="L15" i="93"/>
  <c r="K15" i="93"/>
  <c r="J15" i="93"/>
  <c r="I15" i="93"/>
  <c r="D15" i="93"/>
  <c r="H15" i="93" s="1"/>
  <c r="Z14" i="93"/>
  <c r="Y14" i="93"/>
  <c r="X14" i="93"/>
  <c r="W14" i="93"/>
  <c r="V14" i="93"/>
  <c r="U14" i="93"/>
  <c r="T14" i="93"/>
  <c r="S14" i="93"/>
  <c r="R14" i="93"/>
  <c r="Q14" i="93"/>
  <c r="P14" i="93"/>
  <c r="O14" i="93"/>
  <c r="N14" i="93"/>
  <c r="M14" i="93"/>
  <c r="L14" i="93"/>
  <c r="K14" i="93"/>
  <c r="J14" i="93"/>
  <c r="I14" i="93"/>
  <c r="D14" i="93"/>
  <c r="H14" i="93" s="1"/>
  <c r="Z13" i="93"/>
  <c r="Y13" i="93"/>
  <c r="X13" i="93"/>
  <c r="W13" i="93"/>
  <c r="V13" i="93"/>
  <c r="U13" i="93"/>
  <c r="T13" i="93"/>
  <c r="S13" i="93"/>
  <c r="R13" i="93"/>
  <c r="Q13" i="93"/>
  <c r="P13" i="93"/>
  <c r="O13" i="93"/>
  <c r="N13" i="93"/>
  <c r="M13" i="93"/>
  <c r="L13" i="93"/>
  <c r="K13" i="93"/>
  <c r="J13" i="93"/>
  <c r="I13" i="93"/>
  <c r="D13" i="93"/>
  <c r="H13" i="93" s="1"/>
  <c r="Z12" i="93"/>
  <c r="Y12" i="93"/>
  <c r="X12" i="93"/>
  <c r="W12" i="93"/>
  <c r="V12" i="93"/>
  <c r="U12" i="93"/>
  <c r="T12" i="93"/>
  <c r="S12" i="93"/>
  <c r="R12" i="93"/>
  <c r="Q12" i="93"/>
  <c r="P12" i="93"/>
  <c r="O12" i="93"/>
  <c r="N12" i="93"/>
  <c r="M12" i="93"/>
  <c r="L12" i="93"/>
  <c r="K12" i="93"/>
  <c r="J12" i="93"/>
  <c r="I12" i="93"/>
  <c r="D12" i="93"/>
  <c r="H12" i="93" s="1"/>
  <c r="Z11" i="93"/>
  <c r="Y11" i="93"/>
  <c r="X11" i="93"/>
  <c r="W11" i="93"/>
  <c r="V11" i="93"/>
  <c r="U11" i="93"/>
  <c r="T11" i="93"/>
  <c r="S11" i="93"/>
  <c r="R11" i="93"/>
  <c r="Q11" i="93"/>
  <c r="P11" i="93"/>
  <c r="O11" i="93"/>
  <c r="N11" i="93"/>
  <c r="M11" i="93"/>
  <c r="L11" i="93"/>
  <c r="K11" i="93"/>
  <c r="J11" i="93"/>
  <c r="I11" i="93"/>
  <c r="D11" i="93"/>
  <c r="H11" i="93" s="1"/>
  <c r="Z9" i="93"/>
  <c r="Y9" i="93"/>
  <c r="X9" i="93"/>
  <c r="W9" i="93"/>
  <c r="V9" i="93"/>
  <c r="U9" i="93"/>
  <c r="T9" i="93"/>
  <c r="S9" i="93"/>
  <c r="R9" i="93"/>
  <c r="Q9" i="93"/>
  <c r="P9" i="93"/>
  <c r="O9" i="93"/>
  <c r="N9" i="93"/>
  <c r="M9" i="93"/>
  <c r="L9" i="93"/>
  <c r="K9" i="93"/>
  <c r="J9" i="93"/>
  <c r="I9" i="93"/>
  <c r="D9" i="93"/>
  <c r="H9" i="93" s="1"/>
  <c r="Z8" i="93"/>
  <c r="Y8" i="93"/>
  <c r="X8" i="93"/>
  <c r="W8" i="93"/>
  <c r="V8" i="93"/>
  <c r="U8" i="93"/>
  <c r="T8" i="93"/>
  <c r="S8" i="93"/>
  <c r="R8" i="93"/>
  <c r="Q8" i="93"/>
  <c r="P8" i="93"/>
  <c r="O8" i="93"/>
  <c r="N8" i="93"/>
  <c r="M8" i="93"/>
  <c r="L8" i="93"/>
  <c r="K8" i="93"/>
  <c r="J8" i="93"/>
  <c r="I8" i="93"/>
  <c r="D8" i="93"/>
  <c r="H8" i="93" s="1"/>
  <c r="Z7" i="93"/>
  <c r="Y7" i="93"/>
  <c r="X7" i="93"/>
  <c r="W7" i="93"/>
  <c r="V7" i="93"/>
  <c r="U7" i="93"/>
  <c r="T7" i="93"/>
  <c r="S7" i="93"/>
  <c r="R7" i="93"/>
  <c r="Q7" i="93"/>
  <c r="P7" i="93"/>
  <c r="O7" i="93"/>
  <c r="N7" i="93"/>
  <c r="M7" i="93"/>
  <c r="L7" i="93"/>
  <c r="K7" i="93"/>
  <c r="J7" i="93"/>
  <c r="I7" i="93"/>
  <c r="D7" i="93"/>
  <c r="H7" i="93" s="1"/>
  <c r="Z6" i="93"/>
  <c r="Y6" i="93"/>
  <c r="X6" i="93"/>
  <c r="W6" i="93"/>
  <c r="V6" i="93"/>
  <c r="U6" i="93"/>
  <c r="T6" i="93"/>
  <c r="S6" i="93"/>
  <c r="R6" i="93"/>
  <c r="Q6" i="93"/>
  <c r="P6" i="93"/>
  <c r="O6" i="93"/>
  <c r="N6" i="93"/>
  <c r="M6" i="93"/>
  <c r="L6" i="93"/>
  <c r="K6" i="93"/>
  <c r="J6" i="93"/>
  <c r="I6" i="93"/>
  <c r="D6" i="93"/>
  <c r="H6" i="93" s="1"/>
  <c r="Z5" i="93"/>
  <c r="Y5" i="93"/>
  <c r="Y23" i="93" s="1"/>
  <c r="X5" i="93"/>
  <c r="X23" i="93" s="1"/>
  <c r="X24" i="93" s="1"/>
  <c r="W5" i="93"/>
  <c r="W23" i="93" s="1"/>
  <c r="V5" i="93"/>
  <c r="U5" i="93"/>
  <c r="U23" i="93" s="1"/>
  <c r="P24" i="93" s="1"/>
  <c r="T5" i="93"/>
  <c r="T23" i="93" s="1"/>
  <c r="O24" i="93" s="1"/>
  <c r="S5" i="93"/>
  <c r="S23" i="93" s="1"/>
  <c r="R5" i="93"/>
  <c r="Q5" i="93"/>
  <c r="Q23" i="93" s="1"/>
  <c r="L24" i="93" s="1"/>
  <c r="P5" i="93"/>
  <c r="P23" i="93" s="1"/>
  <c r="K24" i="93" s="1"/>
  <c r="O5" i="93"/>
  <c r="O23" i="93" s="1"/>
  <c r="N5" i="93"/>
  <c r="M5" i="93"/>
  <c r="M23" i="93" s="1"/>
  <c r="L5" i="93"/>
  <c r="L23" i="93" s="1"/>
  <c r="K5" i="93"/>
  <c r="K23" i="93" s="1"/>
  <c r="J5" i="93"/>
  <c r="I5" i="93"/>
  <c r="I23" i="93" s="1"/>
  <c r="D5" i="93"/>
  <c r="H5" i="93" s="1"/>
  <c r="Z4" i="93"/>
  <c r="Z27" i="93" s="1"/>
  <c r="Y4" i="93"/>
  <c r="Y27" i="93" s="1"/>
  <c r="X4" i="93"/>
  <c r="W4" i="93"/>
  <c r="W27" i="93" s="1"/>
  <c r="V4" i="93"/>
  <c r="V27" i="93" s="1"/>
  <c r="U4" i="93"/>
  <c r="U27" i="93" s="1"/>
  <c r="T4" i="93"/>
  <c r="T27" i="93" s="1"/>
  <c r="O28" i="93" s="1"/>
  <c r="S4" i="93"/>
  <c r="S27" i="93" s="1"/>
  <c r="R4" i="93"/>
  <c r="R27" i="93" s="1"/>
  <c r="M28" i="93" s="1"/>
  <c r="Q4" i="93"/>
  <c r="Q27" i="93" s="1"/>
  <c r="P4" i="93"/>
  <c r="P27" i="93" s="1"/>
  <c r="K28" i="93" s="1"/>
  <c r="O4" i="93"/>
  <c r="O27" i="93" s="1"/>
  <c r="N4" i="93"/>
  <c r="N27" i="93" s="1"/>
  <c r="M4" i="93"/>
  <c r="M27" i="93" s="1"/>
  <c r="L4" i="93"/>
  <c r="L27" i="93" s="1"/>
  <c r="K4" i="93"/>
  <c r="K27" i="93" s="1"/>
  <c r="J4" i="93"/>
  <c r="J27" i="93" s="1"/>
  <c r="I4" i="93"/>
  <c r="I27" i="93" s="1"/>
  <c r="D4" i="93"/>
  <c r="H2" i="93"/>
  <c r="AA37" i="92"/>
  <c r="Z37" i="92"/>
  <c r="Y37" i="92"/>
  <c r="X37" i="92"/>
  <c r="W37" i="92"/>
  <c r="V37" i="92"/>
  <c r="U37" i="92"/>
  <c r="T37" i="92"/>
  <c r="S37" i="92"/>
  <c r="R37" i="92"/>
  <c r="Q37" i="92"/>
  <c r="P37" i="92"/>
  <c r="O37" i="92"/>
  <c r="N37" i="92"/>
  <c r="M37" i="92"/>
  <c r="L37" i="92"/>
  <c r="K37" i="92"/>
  <c r="J37" i="92"/>
  <c r="I37" i="92"/>
  <c r="H37" i="92"/>
  <c r="D37" i="92"/>
  <c r="AA36" i="92"/>
  <c r="Z36" i="92"/>
  <c r="Y36" i="92"/>
  <c r="X36" i="92"/>
  <c r="W36" i="92"/>
  <c r="V36" i="92"/>
  <c r="U36" i="92"/>
  <c r="T36" i="92"/>
  <c r="S36" i="92"/>
  <c r="R36" i="92"/>
  <c r="Q36" i="92"/>
  <c r="P36" i="92"/>
  <c r="O36" i="92"/>
  <c r="N36" i="92"/>
  <c r="M36" i="92"/>
  <c r="L36" i="92"/>
  <c r="K36" i="92"/>
  <c r="J36" i="92"/>
  <c r="I36" i="92"/>
  <c r="H36" i="92"/>
  <c r="D36" i="92"/>
  <c r="AA35" i="92"/>
  <c r="Z35" i="92"/>
  <c r="Y35" i="92"/>
  <c r="X35" i="92"/>
  <c r="W35" i="92"/>
  <c r="V35" i="92"/>
  <c r="U35" i="92"/>
  <c r="T35" i="92"/>
  <c r="S35" i="92"/>
  <c r="R35" i="92"/>
  <c r="Q35" i="92"/>
  <c r="P35" i="92"/>
  <c r="O35" i="92"/>
  <c r="N35" i="92"/>
  <c r="M35" i="92"/>
  <c r="L35" i="92"/>
  <c r="K35" i="92"/>
  <c r="J35" i="92"/>
  <c r="I35" i="92"/>
  <c r="D35" i="92"/>
  <c r="H35" i="92" s="1"/>
  <c r="AA34" i="92"/>
  <c r="Z34" i="92"/>
  <c r="Y34" i="92"/>
  <c r="X34" i="92"/>
  <c r="W34" i="92"/>
  <c r="V34" i="92"/>
  <c r="U34" i="92"/>
  <c r="T34" i="92"/>
  <c r="S34" i="92"/>
  <c r="R34" i="92"/>
  <c r="Q34" i="92"/>
  <c r="P34" i="92"/>
  <c r="O34" i="92"/>
  <c r="N34" i="92"/>
  <c r="M34" i="92"/>
  <c r="L34" i="92"/>
  <c r="K34" i="92"/>
  <c r="J34" i="92"/>
  <c r="I34" i="92"/>
  <c r="D34" i="92"/>
  <c r="H34" i="92" s="1"/>
  <c r="AA33" i="92"/>
  <c r="Z33" i="92"/>
  <c r="Y33" i="92"/>
  <c r="X33" i="92"/>
  <c r="W33" i="92"/>
  <c r="V33" i="92"/>
  <c r="U33" i="92"/>
  <c r="T33" i="92"/>
  <c r="S33" i="92"/>
  <c r="R33" i="92"/>
  <c r="Q33" i="92"/>
  <c r="P33" i="92"/>
  <c r="O33" i="92"/>
  <c r="N33" i="92"/>
  <c r="M33" i="92"/>
  <c r="L33" i="92"/>
  <c r="K33" i="92"/>
  <c r="J33" i="92"/>
  <c r="I33" i="92"/>
  <c r="H33" i="92"/>
  <c r="D33" i="92"/>
  <c r="AA32" i="92"/>
  <c r="Z32" i="92"/>
  <c r="Y32" i="92"/>
  <c r="X32" i="92"/>
  <c r="W32" i="92"/>
  <c r="V32" i="92"/>
  <c r="U32" i="92"/>
  <c r="T32" i="92"/>
  <c r="S32" i="92"/>
  <c r="R32" i="92"/>
  <c r="Q32" i="92"/>
  <c r="P32" i="92"/>
  <c r="O32" i="92"/>
  <c r="N32" i="92"/>
  <c r="M32" i="92"/>
  <c r="L32" i="92"/>
  <c r="K32" i="92"/>
  <c r="J32" i="92"/>
  <c r="I32" i="92"/>
  <c r="D32" i="92"/>
  <c r="H32" i="92" s="1"/>
  <c r="X26" i="92"/>
  <c r="AA25" i="92"/>
  <c r="AA26" i="92" s="1"/>
  <c r="Z25" i="92"/>
  <c r="Z26" i="92" s="1"/>
  <c r="Y25" i="92"/>
  <c r="Y26" i="92" s="1"/>
  <c r="X25" i="92"/>
  <c r="S26" i="92" s="1"/>
  <c r="W25" i="92"/>
  <c r="W26" i="92" s="1"/>
  <c r="V25" i="92"/>
  <c r="Q26" i="92" s="1"/>
  <c r="U25" i="92"/>
  <c r="P26" i="92" s="1"/>
  <c r="T25" i="92"/>
  <c r="O26" i="92" s="1"/>
  <c r="S25" i="92"/>
  <c r="N26" i="92" s="1"/>
  <c r="R25" i="92"/>
  <c r="M26" i="92" s="1"/>
  <c r="Q25" i="92"/>
  <c r="L26" i="92" s="1"/>
  <c r="P25" i="92"/>
  <c r="K26" i="92" s="1"/>
  <c r="O25" i="92"/>
  <c r="J26" i="92" s="1"/>
  <c r="N25" i="92"/>
  <c r="I26" i="92" s="1"/>
  <c r="M25" i="92"/>
  <c r="L25" i="92"/>
  <c r="K25" i="92"/>
  <c r="J25" i="92"/>
  <c r="I25" i="92"/>
  <c r="D26" i="92" s="1"/>
  <c r="D25" i="92"/>
  <c r="H25" i="92" s="1"/>
  <c r="AA21" i="92"/>
  <c r="Z21" i="92"/>
  <c r="Y21" i="92"/>
  <c r="X21" i="92"/>
  <c r="W21" i="92"/>
  <c r="V21" i="92"/>
  <c r="U21" i="92"/>
  <c r="T21" i="92"/>
  <c r="S21" i="92"/>
  <c r="R21" i="92"/>
  <c r="Q21" i="92"/>
  <c r="P21" i="92"/>
  <c r="O21" i="92"/>
  <c r="N21" i="92"/>
  <c r="M21" i="92"/>
  <c r="L21" i="92"/>
  <c r="K21" i="92"/>
  <c r="J21" i="92"/>
  <c r="I21" i="92"/>
  <c r="H21" i="92"/>
  <c r="H20" i="92" s="1"/>
  <c r="D21" i="92"/>
  <c r="AA16" i="92"/>
  <c r="Z16" i="92"/>
  <c r="Y16" i="92"/>
  <c r="X16" i="92"/>
  <c r="W16" i="92"/>
  <c r="V16" i="92"/>
  <c r="U16" i="92"/>
  <c r="T16" i="92"/>
  <c r="S16" i="92"/>
  <c r="R16" i="92"/>
  <c r="Q16" i="92"/>
  <c r="P16" i="92"/>
  <c r="O16" i="92"/>
  <c r="N16" i="92"/>
  <c r="M16" i="92"/>
  <c r="L16" i="92"/>
  <c r="K16" i="92"/>
  <c r="J16" i="92"/>
  <c r="I16" i="92"/>
  <c r="D16" i="92"/>
  <c r="H16" i="92" s="1"/>
  <c r="AA15" i="92"/>
  <c r="Z15" i="92"/>
  <c r="Y15" i="92"/>
  <c r="X15" i="92"/>
  <c r="W15" i="92"/>
  <c r="V15" i="92"/>
  <c r="U15" i="92"/>
  <c r="T15" i="92"/>
  <c r="S15" i="92"/>
  <c r="R15" i="92"/>
  <c r="Q15" i="92"/>
  <c r="P15" i="92"/>
  <c r="O15" i="92"/>
  <c r="N15" i="92"/>
  <c r="M15" i="92"/>
  <c r="L15" i="92"/>
  <c r="K15" i="92"/>
  <c r="J15" i="92"/>
  <c r="I15" i="92"/>
  <c r="D15" i="92"/>
  <c r="H15" i="92" s="1"/>
  <c r="AA14" i="92"/>
  <c r="Z14" i="92"/>
  <c r="Y14" i="92"/>
  <c r="X14" i="92"/>
  <c r="W14" i="92"/>
  <c r="V14" i="92"/>
  <c r="U14" i="92"/>
  <c r="T14" i="92"/>
  <c r="S14" i="92"/>
  <c r="R14" i="92"/>
  <c r="Q14" i="92"/>
  <c r="P14" i="92"/>
  <c r="O14" i="92"/>
  <c r="N14" i="92"/>
  <c r="M14" i="92"/>
  <c r="L14" i="92"/>
  <c r="K14" i="92"/>
  <c r="J14" i="92"/>
  <c r="I14" i="92"/>
  <c r="H14" i="92"/>
  <c r="D14" i="92"/>
  <c r="AA13" i="92"/>
  <c r="Z13" i="92"/>
  <c r="Y13" i="92"/>
  <c r="X13" i="92"/>
  <c r="W13" i="92"/>
  <c r="V13" i="92"/>
  <c r="U13" i="92"/>
  <c r="T13" i="92"/>
  <c r="S13" i="92"/>
  <c r="R13" i="92"/>
  <c r="Q13" i="92"/>
  <c r="P13" i="92"/>
  <c r="O13" i="92"/>
  <c r="N13" i="92"/>
  <c r="M13" i="92"/>
  <c r="L13" i="92"/>
  <c r="K13" i="92"/>
  <c r="J13" i="92"/>
  <c r="I13" i="92"/>
  <c r="D13" i="92"/>
  <c r="H13" i="92" s="1"/>
  <c r="AA12" i="92"/>
  <c r="Z12" i="92"/>
  <c r="Y12" i="92"/>
  <c r="X12" i="92"/>
  <c r="W12" i="92"/>
  <c r="V12" i="92"/>
  <c r="U12" i="92"/>
  <c r="T12" i="92"/>
  <c r="S12" i="92"/>
  <c r="R12" i="92"/>
  <c r="Q12" i="92"/>
  <c r="P12" i="92"/>
  <c r="O12" i="92"/>
  <c r="N12" i="92"/>
  <c r="M12" i="92"/>
  <c r="L12" i="92"/>
  <c r="K12" i="92"/>
  <c r="J12" i="92"/>
  <c r="I12" i="92"/>
  <c r="D12" i="92"/>
  <c r="H12" i="92" s="1"/>
  <c r="AA11" i="92"/>
  <c r="Z11" i="92"/>
  <c r="Y11" i="92"/>
  <c r="X11" i="92"/>
  <c r="W11" i="92"/>
  <c r="V11" i="92"/>
  <c r="U11" i="92"/>
  <c r="T11" i="92"/>
  <c r="S11" i="92"/>
  <c r="R11" i="92"/>
  <c r="Q11" i="92"/>
  <c r="P11" i="92"/>
  <c r="O11" i="92"/>
  <c r="N11" i="92"/>
  <c r="M11" i="92"/>
  <c r="L11" i="92"/>
  <c r="K11" i="92"/>
  <c r="J11" i="92"/>
  <c r="I11" i="92"/>
  <c r="D11" i="92"/>
  <c r="H11" i="92" s="1"/>
  <c r="AA9" i="92"/>
  <c r="Z9" i="92"/>
  <c r="Y9" i="92"/>
  <c r="X9" i="92"/>
  <c r="W9" i="92"/>
  <c r="V9" i="92"/>
  <c r="U9" i="92"/>
  <c r="T9" i="92"/>
  <c r="S9" i="92"/>
  <c r="R9" i="92"/>
  <c r="Q9" i="92"/>
  <c r="P9" i="92"/>
  <c r="O9" i="92"/>
  <c r="N9" i="92"/>
  <c r="M9" i="92"/>
  <c r="L9" i="92"/>
  <c r="K9" i="92"/>
  <c r="J9" i="92"/>
  <c r="I9" i="92"/>
  <c r="H9" i="92"/>
  <c r="D9" i="92"/>
  <c r="AA8" i="92"/>
  <c r="Z8" i="92"/>
  <c r="Y8" i="92"/>
  <c r="X8" i="92"/>
  <c r="W8" i="92"/>
  <c r="V8" i="92"/>
  <c r="U8" i="92"/>
  <c r="T8" i="92"/>
  <c r="S8" i="92"/>
  <c r="R8" i="92"/>
  <c r="Q8" i="92"/>
  <c r="P8" i="92"/>
  <c r="O8" i="92"/>
  <c r="N8" i="92"/>
  <c r="M8" i="92"/>
  <c r="L8" i="92"/>
  <c r="K8" i="92"/>
  <c r="J8" i="92"/>
  <c r="I8" i="92"/>
  <c r="D8" i="92"/>
  <c r="H8" i="92" s="1"/>
  <c r="AA7" i="92"/>
  <c r="Z7" i="92"/>
  <c r="Y7" i="92"/>
  <c r="X7" i="92"/>
  <c r="W7" i="92"/>
  <c r="V7" i="92"/>
  <c r="U7" i="92"/>
  <c r="T7" i="92"/>
  <c r="S7" i="92"/>
  <c r="R7" i="92"/>
  <c r="Q7" i="92"/>
  <c r="P7" i="92"/>
  <c r="O7" i="92"/>
  <c r="N7" i="92"/>
  <c r="M7" i="92"/>
  <c r="L7" i="92"/>
  <c r="K7" i="92"/>
  <c r="J7" i="92"/>
  <c r="I7" i="92"/>
  <c r="D7" i="92"/>
  <c r="H7" i="92" s="1"/>
  <c r="AA6" i="92"/>
  <c r="Z6" i="92"/>
  <c r="Y6" i="92"/>
  <c r="X6" i="92"/>
  <c r="W6" i="92"/>
  <c r="V6" i="92"/>
  <c r="U6" i="92"/>
  <c r="T6" i="92"/>
  <c r="S6" i="92"/>
  <c r="R6" i="92"/>
  <c r="Q6" i="92"/>
  <c r="P6" i="92"/>
  <c r="O6" i="92"/>
  <c r="N6" i="92"/>
  <c r="M6" i="92"/>
  <c r="L6" i="92"/>
  <c r="K6" i="92"/>
  <c r="J6" i="92"/>
  <c r="I6" i="92"/>
  <c r="D6" i="92"/>
  <c r="H6" i="92" s="1"/>
  <c r="AA5" i="92"/>
  <c r="AA23" i="92" s="1"/>
  <c r="Z5" i="92"/>
  <c r="Z23" i="92" s="1"/>
  <c r="Y5" i="92"/>
  <c r="Y23" i="92" s="1"/>
  <c r="X5" i="92"/>
  <c r="X23" i="92" s="1"/>
  <c r="W5" i="92"/>
  <c r="W23" i="92" s="1"/>
  <c r="V5" i="92"/>
  <c r="V23" i="92" s="1"/>
  <c r="Q24" i="92" s="1"/>
  <c r="U5" i="92"/>
  <c r="U23" i="92" s="1"/>
  <c r="T5" i="92"/>
  <c r="T23" i="92" s="1"/>
  <c r="S5" i="92"/>
  <c r="S23" i="92" s="1"/>
  <c r="N24" i="92" s="1"/>
  <c r="R5" i="92"/>
  <c r="R23" i="92" s="1"/>
  <c r="M24" i="92" s="1"/>
  <c r="Q5" i="92"/>
  <c r="Q23" i="92" s="1"/>
  <c r="P5" i="92"/>
  <c r="P23" i="92" s="1"/>
  <c r="O5" i="92"/>
  <c r="O23" i="92" s="1"/>
  <c r="J24" i="92" s="1"/>
  <c r="N5" i="92"/>
  <c r="N23" i="92" s="1"/>
  <c r="I24" i="92" s="1"/>
  <c r="M5" i="92"/>
  <c r="M23" i="92" s="1"/>
  <c r="L5" i="92"/>
  <c r="L23" i="92" s="1"/>
  <c r="K5" i="92"/>
  <c r="K23" i="92" s="1"/>
  <c r="J5" i="92"/>
  <c r="J23" i="92" s="1"/>
  <c r="I5" i="92"/>
  <c r="I23" i="92" s="1"/>
  <c r="H5" i="92"/>
  <c r="H23" i="92" s="1"/>
  <c r="D5" i="92"/>
  <c r="D23" i="92" s="1"/>
  <c r="AA4" i="92"/>
  <c r="AA27" i="92" s="1"/>
  <c r="Z4" i="92"/>
  <c r="Z27" i="92" s="1"/>
  <c r="Y4" i="92"/>
  <c r="Y27" i="92" s="1"/>
  <c r="X4" i="92"/>
  <c r="X27" i="92" s="1"/>
  <c r="W4" i="92"/>
  <c r="W27" i="92" s="1"/>
  <c r="V4" i="92"/>
  <c r="V27" i="92" s="1"/>
  <c r="U4" i="92"/>
  <c r="U27" i="92" s="1"/>
  <c r="T4" i="92"/>
  <c r="T27" i="92" s="1"/>
  <c r="O28" i="92" s="1"/>
  <c r="S4" i="92"/>
  <c r="S27" i="92" s="1"/>
  <c r="N28" i="92" s="1"/>
  <c r="R4" i="92"/>
  <c r="R27" i="92" s="1"/>
  <c r="Q4" i="92"/>
  <c r="Q27" i="92" s="1"/>
  <c r="P4" i="92"/>
  <c r="P27" i="92" s="1"/>
  <c r="K28" i="92" s="1"/>
  <c r="O4" i="92"/>
  <c r="O27" i="92" s="1"/>
  <c r="J28" i="92" s="1"/>
  <c r="N4" i="92"/>
  <c r="N27" i="92" s="1"/>
  <c r="M4" i="92"/>
  <c r="M27" i="92" s="1"/>
  <c r="L4" i="92"/>
  <c r="L27" i="92" s="1"/>
  <c r="K4" i="92"/>
  <c r="K27" i="92" s="1"/>
  <c r="J4" i="92"/>
  <c r="J27" i="92" s="1"/>
  <c r="I4" i="92"/>
  <c r="I27" i="92" s="1"/>
  <c r="D4" i="92"/>
  <c r="H4" i="92" s="1"/>
  <c r="H27" i="92" s="1"/>
  <c r="H2" i="92"/>
  <c r="Z37" i="91"/>
  <c r="Y37" i="91"/>
  <c r="X37" i="91"/>
  <c r="W37" i="91"/>
  <c r="V37" i="91"/>
  <c r="U37" i="91"/>
  <c r="T37" i="91"/>
  <c r="S37" i="91"/>
  <c r="R37" i="91"/>
  <c r="Q37" i="91"/>
  <c r="P37" i="91"/>
  <c r="O37" i="91"/>
  <c r="N37" i="91"/>
  <c r="M37" i="91"/>
  <c r="L37" i="91"/>
  <c r="K37" i="91"/>
  <c r="J37" i="91"/>
  <c r="I37" i="91"/>
  <c r="H37" i="91"/>
  <c r="D37" i="91"/>
  <c r="Z36" i="91"/>
  <c r="Y36" i="91"/>
  <c r="X36" i="91"/>
  <c r="W36" i="91"/>
  <c r="V36" i="91"/>
  <c r="U36" i="91"/>
  <c r="T36" i="91"/>
  <c r="S36" i="91"/>
  <c r="R36" i="91"/>
  <c r="Q36" i="91"/>
  <c r="P36" i="91"/>
  <c r="O36" i="91"/>
  <c r="N36" i="91"/>
  <c r="M36" i="91"/>
  <c r="L36" i="91"/>
  <c r="K36" i="91"/>
  <c r="J36" i="91"/>
  <c r="I36" i="91"/>
  <c r="H36" i="91"/>
  <c r="D36" i="91"/>
  <c r="Z35" i="91"/>
  <c r="Y35" i="91"/>
  <c r="X35" i="91"/>
  <c r="W35" i="91"/>
  <c r="V35" i="91"/>
  <c r="U35" i="91"/>
  <c r="T35" i="91"/>
  <c r="S35" i="91"/>
  <c r="R35" i="91"/>
  <c r="Q35" i="91"/>
  <c r="P35" i="91"/>
  <c r="O35" i="91"/>
  <c r="N35" i="91"/>
  <c r="M35" i="91"/>
  <c r="L35" i="91"/>
  <c r="K35" i="91"/>
  <c r="J35" i="91"/>
  <c r="I35" i="91"/>
  <c r="D35" i="91"/>
  <c r="H35" i="91" s="1"/>
  <c r="Z34" i="91"/>
  <c r="Y34" i="91"/>
  <c r="X34" i="91"/>
  <c r="W34" i="91"/>
  <c r="V34" i="91"/>
  <c r="U34" i="91"/>
  <c r="T34" i="91"/>
  <c r="S34" i="91"/>
  <c r="R34" i="91"/>
  <c r="Q34" i="91"/>
  <c r="P34" i="91"/>
  <c r="O34" i="91"/>
  <c r="N34" i="91"/>
  <c r="M34" i="91"/>
  <c r="L34" i="91"/>
  <c r="K34" i="91"/>
  <c r="J34" i="91"/>
  <c r="I34" i="91"/>
  <c r="D34" i="91"/>
  <c r="H34" i="91" s="1"/>
  <c r="Z33" i="91"/>
  <c r="Y33" i="91"/>
  <c r="X33" i="91"/>
  <c r="W33" i="91"/>
  <c r="V33" i="91"/>
  <c r="U33" i="91"/>
  <c r="T33" i="91"/>
  <c r="S33" i="91"/>
  <c r="R33" i="91"/>
  <c r="Q33" i="91"/>
  <c r="P33" i="91"/>
  <c r="O33" i="91"/>
  <c r="N33" i="91"/>
  <c r="M33" i="91"/>
  <c r="L33" i="91"/>
  <c r="K33" i="91"/>
  <c r="J33" i="91"/>
  <c r="I33" i="91"/>
  <c r="D33" i="91"/>
  <c r="H33" i="91" s="1"/>
  <c r="Z32" i="91"/>
  <c r="Y32" i="91"/>
  <c r="X32" i="91"/>
  <c r="W32" i="91"/>
  <c r="V32" i="91"/>
  <c r="U32" i="91"/>
  <c r="T32" i="91"/>
  <c r="S32" i="91"/>
  <c r="R32" i="91"/>
  <c r="Q32" i="91"/>
  <c r="P32" i="91"/>
  <c r="O32" i="91"/>
  <c r="N32" i="91"/>
  <c r="M32" i="91"/>
  <c r="L32" i="91"/>
  <c r="K32" i="91"/>
  <c r="J32" i="91"/>
  <c r="I32" i="91"/>
  <c r="D32" i="91"/>
  <c r="H32" i="91" s="1"/>
  <c r="Z25" i="91"/>
  <c r="U26" i="91" s="1"/>
  <c r="Y25" i="91"/>
  <c r="Y26" i="91" s="1"/>
  <c r="X25" i="91"/>
  <c r="X26" i="91" s="1"/>
  <c r="W25" i="91"/>
  <c r="W26" i="91" s="1"/>
  <c r="V25" i="91"/>
  <c r="Q26" i="91" s="1"/>
  <c r="U25" i="91"/>
  <c r="P26" i="91" s="1"/>
  <c r="T25" i="91"/>
  <c r="S25" i="91"/>
  <c r="S26" i="91" s="1"/>
  <c r="R25" i="91"/>
  <c r="M26" i="91" s="1"/>
  <c r="Q25" i="91"/>
  <c r="L26" i="91" s="1"/>
  <c r="P25" i="91"/>
  <c r="O25" i="91"/>
  <c r="O26" i="91" s="1"/>
  <c r="N25" i="91"/>
  <c r="I26" i="91" s="1"/>
  <c r="M25" i="91"/>
  <c r="L25" i="91"/>
  <c r="K25" i="91"/>
  <c r="K26" i="91" s="1"/>
  <c r="J25" i="91"/>
  <c r="J26" i="91" s="1"/>
  <c r="I25" i="91"/>
  <c r="D26" i="91" s="1"/>
  <c r="D25" i="91"/>
  <c r="H25" i="91" s="1"/>
  <c r="Z21" i="91"/>
  <c r="Y21" i="91"/>
  <c r="X21" i="91"/>
  <c r="W21" i="91"/>
  <c r="V21" i="91"/>
  <c r="U21" i="91"/>
  <c r="T21" i="91"/>
  <c r="S21" i="91"/>
  <c r="R21" i="91"/>
  <c r="Q21" i="91"/>
  <c r="P21" i="91"/>
  <c r="O21" i="91"/>
  <c r="N21" i="91"/>
  <c r="M21" i="91"/>
  <c r="L21" i="91"/>
  <c r="K21" i="91"/>
  <c r="J21" i="91"/>
  <c r="I21" i="91"/>
  <c r="D21" i="91"/>
  <c r="H21" i="91" s="1"/>
  <c r="H20" i="91" s="1"/>
  <c r="Z16" i="91"/>
  <c r="Y16" i="91"/>
  <c r="X16" i="91"/>
  <c r="W16" i="91"/>
  <c r="V16" i="91"/>
  <c r="U16" i="91"/>
  <c r="T16" i="91"/>
  <c r="S16" i="91"/>
  <c r="R16" i="91"/>
  <c r="Q16" i="91"/>
  <c r="P16" i="91"/>
  <c r="O16" i="91"/>
  <c r="N16" i="91"/>
  <c r="M16" i="91"/>
  <c r="L16" i="91"/>
  <c r="K16" i="91"/>
  <c r="J16" i="91"/>
  <c r="I16" i="91"/>
  <c r="D16" i="91"/>
  <c r="H16" i="91" s="1"/>
  <c r="Z15" i="91"/>
  <c r="Y15" i="91"/>
  <c r="X15" i="91"/>
  <c r="W15" i="91"/>
  <c r="V15" i="91"/>
  <c r="U15" i="91"/>
  <c r="T15" i="91"/>
  <c r="S15" i="91"/>
  <c r="R15" i="91"/>
  <c r="Q15" i="91"/>
  <c r="P15" i="91"/>
  <c r="O15" i="91"/>
  <c r="N15" i="91"/>
  <c r="M15" i="91"/>
  <c r="L15" i="91"/>
  <c r="K15" i="91"/>
  <c r="J15" i="91"/>
  <c r="I15" i="91"/>
  <c r="D15" i="91"/>
  <c r="H15" i="91" s="1"/>
  <c r="Z14" i="91"/>
  <c r="Y14" i="91"/>
  <c r="X14" i="91"/>
  <c r="W14" i="91"/>
  <c r="V14" i="91"/>
  <c r="U14" i="91"/>
  <c r="T14" i="91"/>
  <c r="S14" i="91"/>
  <c r="R14" i="91"/>
  <c r="Q14" i="91"/>
  <c r="P14" i="91"/>
  <c r="O14" i="91"/>
  <c r="N14" i="91"/>
  <c r="M14" i="91"/>
  <c r="L14" i="91"/>
  <c r="K14" i="91"/>
  <c r="J14" i="91"/>
  <c r="I14" i="91"/>
  <c r="D14" i="91"/>
  <c r="H14" i="91" s="1"/>
  <c r="Z13" i="91"/>
  <c r="Y13" i="91"/>
  <c r="X13" i="91"/>
  <c r="W13" i="91"/>
  <c r="V13" i="91"/>
  <c r="U13" i="91"/>
  <c r="T13" i="91"/>
  <c r="S13" i="91"/>
  <c r="R13" i="91"/>
  <c r="Q13" i="91"/>
  <c r="P13" i="91"/>
  <c r="O13" i="91"/>
  <c r="N13" i="91"/>
  <c r="M13" i="91"/>
  <c r="L13" i="91"/>
  <c r="K13" i="91"/>
  <c r="J13" i="91"/>
  <c r="I13" i="91"/>
  <c r="D13" i="91"/>
  <c r="H13" i="91" s="1"/>
  <c r="Z12" i="91"/>
  <c r="Y12" i="91"/>
  <c r="X12" i="91"/>
  <c r="W12" i="91"/>
  <c r="V12" i="91"/>
  <c r="U12" i="91"/>
  <c r="T12" i="91"/>
  <c r="S12" i="91"/>
  <c r="R12" i="91"/>
  <c r="Q12" i="91"/>
  <c r="P12" i="91"/>
  <c r="O12" i="91"/>
  <c r="N12" i="91"/>
  <c r="M12" i="91"/>
  <c r="L12" i="91"/>
  <c r="K12" i="91"/>
  <c r="J12" i="91"/>
  <c r="I12" i="91"/>
  <c r="D12" i="91"/>
  <c r="H12" i="91" s="1"/>
  <c r="Z11" i="91"/>
  <c r="Y11" i="91"/>
  <c r="X11" i="91"/>
  <c r="W11" i="91"/>
  <c r="V11" i="91"/>
  <c r="U11" i="91"/>
  <c r="T11" i="91"/>
  <c r="S11" i="91"/>
  <c r="R11" i="91"/>
  <c r="Q11" i="91"/>
  <c r="P11" i="91"/>
  <c r="O11" i="91"/>
  <c r="N11" i="91"/>
  <c r="M11" i="91"/>
  <c r="L11" i="91"/>
  <c r="K11" i="91"/>
  <c r="J11" i="91"/>
  <c r="I11" i="91"/>
  <c r="D11" i="91"/>
  <c r="H11" i="91" s="1"/>
  <c r="O10" i="91"/>
  <c r="Z9" i="91"/>
  <c r="Y9" i="91"/>
  <c r="X9" i="91"/>
  <c r="W9" i="91"/>
  <c r="V9" i="91"/>
  <c r="U9" i="91"/>
  <c r="T9" i="91"/>
  <c r="S9" i="91"/>
  <c r="R9" i="91"/>
  <c r="Q9" i="91"/>
  <c r="P9" i="91"/>
  <c r="O9" i="91"/>
  <c r="N9" i="91"/>
  <c r="M9" i="91"/>
  <c r="L9" i="91"/>
  <c r="K9" i="91"/>
  <c r="J9" i="91"/>
  <c r="I9" i="91"/>
  <c r="H9" i="91"/>
  <c r="D9" i="91"/>
  <c r="Z8" i="91"/>
  <c r="Y8" i="91"/>
  <c r="X8" i="91"/>
  <c r="W8" i="91"/>
  <c r="V8" i="91"/>
  <c r="U8" i="91"/>
  <c r="T8" i="91"/>
  <c r="S8" i="91"/>
  <c r="R8" i="91"/>
  <c r="Q8" i="91"/>
  <c r="P8" i="91"/>
  <c r="O8" i="91"/>
  <c r="N8" i="91"/>
  <c r="M8" i="91"/>
  <c r="L8" i="91"/>
  <c r="K8" i="91"/>
  <c r="J8" i="91"/>
  <c r="I8" i="91"/>
  <c r="H8" i="91"/>
  <c r="D8" i="91"/>
  <c r="Z7" i="91"/>
  <c r="Y7" i="91"/>
  <c r="X7" i="91"/>
  <c r="W7" i="91"/>
  <c r="V7" i="91"/>
  <c r="U7" i="91"/>
  <c r="T7" i="91"/>
  <c r="S7" i="91"/>
  <c r="R7" i="91"/>
  <c r="Q7" i="91"/>
  <c r="P7" i="91"/>
  <c r="O7" i="91"/>
  <c r="N7" i="91"/>
  <c r="M7" i="91"/>
  <c r="L7" i="91"/>
  <c r="K7" i="91"/>
  <c r="J7" i="91"/>
  <c r="I7" i="91"/>
  <c r="H7" i="91"/>
  <c r="D7" i="91"/>
  <c r="Z6" i="91"/>
  <c r="Y6" i="91"/>
  <c r="X6" i="91"/>
  <c r="W6" i="91"/>
  <c r="V6" i="91"/>
  <c r="U6" i="91"/>
  <c r="T6" i="91"/>
  <c r="S6" i="91"/>
  <c r="R6" i="91"/>
  <c r="Q6" i="91"/>
  <c r="P6" i="91"/>
  <c r="O6" i="91"/>
  <c r="N6" i="91"/>
  <c r="M6" i="91"/>
  <c r="L6" i="91"/>
  <c r="K6" i="91"/>
  <c r="J6" i="91"/>
  <c r="I6" i="91"/>
  <c r="H6" i="91"/>
  <c r="D6" i="91"/>
  <c r="Z5" i="91"/>
  <c r="Z23" i="91" s="1"/>
  <c r="Y5" i="91"/>
  <c r="Y23" i="91" s="1"/>
  <c r="X5" i="91"/>
  <c r="X23" i="91" s="1"/>
  <c r="W5" i="91"/>
  <c r="W23" i="91" s="1"/>
  <c r="V5" i="91"/>
  <c r="V23" i="91" s="1"/>
  <c r="U5" i="91"/>
  <c r="U23" i="91" s="1"/>
  <c r="P24" i="91" s="1"/>
  <c r="T5" i="91"/>
  <c r="T23" i="91" s="1"/>
  <c r="O24" i="91" s="1"/>
  <c r="S5" i="91"/>
  <c r="S23" i="91" s="1"/>
  <c r="R5" i="91"/>
  <c r="R23" i="91" s="1"/>
  <c r="Q5" i="91"/>
  <c r="Q23" i="91" s="1"/>
  <c r="L24" i="91" s="1"/>
  <c r="P5" i="91"/>
  <c r="P23" i="91" s="1"/>
  <c r="K24" i="91" s="1"/>
  <c r="O5" i="91"/>
  <c r="O23" i="91" s="1"/>
  <c r="N5" i="91"/>
  <c r="N23" i="91" s="1"/>
  <c r="M5" i="91"/>
  <c r="M23" i="91" s="1"/>
  <c r="H24" i="91" s="1"/>
  <c r="L5" i="91"/>
  <c r="L23" i="91" s="1"/>
  <c r="K5" i="91"/>
  <c r="K23" i="91" s="1"/>
  <c r="J5" i="91"/>
  <c r="J23" i="91" s="1"/>
  <c r="I5" i="91"/>
  <c r="I23" i="91" s="1"/>
  <c r="D24" i="91" s="1"/>
  <c r="H5" i="91"/>
  <c r="H23" i="91" s="1"/>
  <c r="D5" i="91"/>
  <c r="D23" i="91" s="1"/>
  <c r="Z4" i="91"/>
  <c r="Z27" i="91" s="1"/>
  <c r="Y4" i="91"/>
  <c r="Y27" i="91" s="1"/>
  <c r="X4" i="91"/>
  <c r="X27" i="91" s="1"/>
  <c r="W4" i="91"/>
  <c r="W27" i="91" s="1"/>
  <c r="V4" i="91"/>
  <c r="V27" i="91" s="1"/>
  <c r="U4" i="91"/>
  <c r="U27" i="91" s="1"/>
  <c r="P28" i="91" s="1"/>
  <c r="T4" i="91"/>
  <c r="T27" i="91" s="1"/>
  <c r="O28" i="91" s="1"/>
  <c r="S4" i="91"/>
  <c r="S27" i="91" s="1"/>
  <c r="R4" i="91"/>
  <c r="R27" i="91" s="1"/>
  <c r="Q4" i="91"/>
  <c r="Q27" i="91" s="1"/>
  <c r="L28" i="91" s="1"/>
  <c r="P4" i="91"/>
  <c r="P27" i="91" s="1"/>
  <c r="K28" i="91" s="1"/>
  <c r="O4" i="91"/>
  <c r="O27" i="91" s="1"/>
  <c r="N4" i="91"/>
  <c r="N27" i="91" s="1"/>
  <c r="M4" i="91"/>
  <c r="M27" i="91" s="1"/>
  <c r="H28" i="91" s="1"/>
  <c r="L4" i="91"/>
  <c r="L27" i="91" s="1"/>
  <c r="K4" i="91"/>
  <c r="K27" i="91" s="1"/>
  <c r="J4" i="91"/>
  <c r="J27" i="91" s="1"/>
  <c r="I4" i="91"/>
  <c r="I27" i="91" s="1"/>
  <c r="D28" i="91" s="1"/>
  <c r="H4" i="91"/>
  <c r="H27" i="91" s="1"/>
  <c r="D4" i="91"/>
  <c r="D27" i="91" s="1"/>
  <c r="H2" i="91"/>
  <c r="Z37" i="90"/>
  <c r="Y37" i="90"/>
  <c r="X37" i="90"/>
  <c r="W37" i="90"/>
  <c r="V37" i="90"/>
  <c r="U37" i="90"/>
  <c r="T37" i="90"/>
  <c r="S37" i="90"/>
  <c r="R37" i="90"/>
  <c r="Q37" i="90"/>
  <c r="P37" i="90"/>
  <c r="O37" i="90"/>
  <c r="N37" i="90"/>
  <c r="M37" i="90"/>
  <c r="L37" i="90"/>
  <c r="K37" i="90"/>
  <c r="J37" i="90"/>
  <c r="I37" i="90"/>
  <c r="H37" i="90"/>
  <c r="D37" i="90"/>
  <c r="Z36" i="90"/>
  <c r="Y36" i="90"/>
  <c r="X36" i="90"/>
  <c r="W36" i="90"/>
  <c r="V36" i="90"/>
  <c r="U36" i="90"/>
  <c r="T36" i="90"/>
  <c r="S36" i="90"/>
  <c r="R36" i="90"/>
  <c r="Q36" i="90"/>
  <c r="P36" i="90"/>
  <c r="O36" i="90"/>
  <c r="N36" i="90"/>
  <c r="M36" i="90"/>
  <c r="L36" i="90"/>
  <c r="K36" i="90"/>
  <c r="J36" i="90"/>
  <c r="I36" i="90"/>
  <c r="H36" i="90"/>
  <c r="D36" i="90"/>
  <c r="Z35" i="90"/>
  <c r="Y35" i="90"/>
  <c r="X35" i="90"/>
  <c r="W35" i="90"/>
  <c r="V35" i="90"/>
  <c r="U35" i="90"/>
  <c r="T35" i="90"/>
  <c r="S35" i="90"/>
  <c r="R35" i="90"/>
  <c r="Q35" i="90"/>
  <c r="P35" i="90"/>
  <c r="O35" i="90"/>
  <c r="N35" i="90"/>
  <c r="M35" i="90"/>
  <c r="L35" i="90"/>
  <c r="K35" i="90"/>
  <c r="J35" i="90"/>
  <c r="I35" i="90"/>
  <c r="H35" i="90"/>
  <c r="D35" i="90"/>
  <c r="Z34" i="90"/>
  <c r="Y34" i="90"/>
  <c r="X34" i="90"/>
  <c r="W34" i="90"/>
  <c r="V34" i="90"/>
  <c r="U34" i="90"/>
  <c r="T34" i="90"/>
  <c r="S34" i="90"/>
  <c r="R34" i="90"/>
  <c r="Q34" i="90"/>
  <c r="P34" i="90"/>
  <c r="O34" i="90"/>
  <c r="N34" i="90"/>
  <c r="M34" i="90"/>
  <c r="L34" i="90"/>
  <c r="K34" i="90"/>
  <c r="J34" i="90"/>
  <c r="I34" i="90"/>
  <c r="H34" i="90"/>
  <c r="D34" i="90"/>
  <c r="Z33" i="90"/>
  <c r="Y33" i="90"/>
  <c r="X33" i="90"/>
  <c r="W33" i="90"/>
  <c r="V33" i="90"/>
  <c r="U33" i="90"/>
  <c r="T33" i="90"/>
  <c r="S33" i="90"/>
  <c r="R33" i="90"/>
  <c r="Q33" i="90"/>
  <c r="P33" i="90"/>
  <c r="O33" i="90"/>
  <c r="N33" i="90"/>
  <c r="M33" i="90"/>
  <c r="L33" i="90"/>
  <c r="K33" i="90"/>
  <c r="J33" i="90"/>
  <c r="I33" i="90"/>
  <c r="H33" i="90"/>
  <c r="D33" i="90"/>
  <c r="Z32" i="90"/>
  <c r="Y32" i="90"/>
  <c r="X32" i="90"/>
  <c r="W32" i="90"/>
  <c r="V32" i="90"/>
  <c r="U32" i="90"/>
  <c r="T32" i="90"/>
  <c r="S32" i="90"/>
  <c r="R32" i="90"/>
  <c r="Q32" i="90"/>
  <c r="P32" i="90"/>
  <c r="O32" i="90"/>
  <c r="N32" i="90"/>
  <c r="M32" i="90"/>
  <c r="L32" i="90"/>
  <c r="K32" i="90"/>
  <c r="J32" i="90"/>
  <c r="I32" i="90"/>
  <c r="H32" i="90"/>
  <c r="D32" i="90"/>
  <c r="Z25" i="90"/>
  <c r="Z26" i="90" s="1"/>
  <c r="Y25" i="90"/>
  <c r="T26" i="90" s="1"/>
  <c r="X25" i="90"/>
  <c r="X26" i="90" s="1"/>
  <c r="W25" i="90"/>
  <c r="W26" i="90" s="1"/>
  <c r="V25" i="90"/>
  <c r="V26" i="90" s="1"/>
  <c r="U25" i="90"/>
  <c r="P26" i="90" s="1"/>
  <c r="T25" i="90"/>
  <c r="O26" i="90" s="1"/>
  <c r="S25" i="90"/>
  <c r="R25" i="90"/>
  <c r="R26" i="90" s="1"/>
  <c r="Q25" i="90"/>
  <c r="L26" i="90" s="1"/>
  <c r="P25" i="90"/>
  <c r="K26" i="90" s="1"/>
  <c r="O25" i="90"/>
  <c r="N25" i="90"/>
  <c r="N26" i="90" s="1"/>
  <c r="M25" i="90"/>
  <c r="H26" i="90" s="1"/>
  <c r="L25" i="90"/>
  <c r="K25" i="90"/>
  <c r="J25" i="90"/>
  <c r="J26" i="90" s="1"/>
  <c r="I25" i="90"/>
  <c r="D26" i="90" s="1"/>
  <c r="H25" i="90"/>
  <c r="D25" i="90"/>
  <c r="Z21" i="90"/>
  <c r="Y21" i="90"/>
  <c r="X21" i="90"/>
  <c r="W21" i="90"/>
  <c r="V21" i="90"/>
  <c r="U21" i="90"/>
  <c r="T21" i="90"/>
  <c r="S21" i="90"/>
  <c r="R21" i="90"/>
  <c r="Q21" i="90"/>
  <c r="P21" i="90"/>
  <c r="O21" i="90"/>
  <c r="N21" i="90"/>
  <c r="M21" i="90"/>
  <c r="L21" i="90"/>
  <c r="K21" i="90"/>
  <c r="J21" i="90"/>
  <c r="I21" i="90"/>
  <c r="H21" i="90"/>
  <c r="D21" i="90"/>
  <c r="Z16" i="90"/>
  <c r="Y16" i="90"/>
  <c r="X16" i="90"/>
  <c r="W16" i="90"/>
  <c r="V16" i="90"/>
  <c r="U16" i="90"/>
  <c r="T16" i="90"/>
  <c r="S16" i="90"/>
  <c r="R16" i="90"/>
  <c r="Q16" i="90"/>
  <c r="P16" i="90"/>
  <c r="O16" i="90"/>
  <c r="N16" i="90"/>
  <c r="M16" i="90"/>
  <c r="L16" i="90"/>
  <c r="K16" i="90"/>
  <c r="J16" i="90"/>
  <c r="I16" i="90"/>
  <c r="H16" i="90"/>
  <c r="D16" i="90"/>
  <c r="Z15" i="90"/>
  <c r="Y15" i="90"/>
  <c r="X15" i="90"/>
  <c r="W15" i="90"/>
  <c r="V15" i="90"/>
  <c r="U15" i="90"/>
  <c r="T15" i="90"/>
  <c r="S15" i="90"/>
  <c r="R15" i="90"/>
  <c r="Q15" i="90"/>
  <c r="P15" i="90"/>
  <c r="O15" i="90"/>
  <c r="N15" i="90"/>
  <c r="M15" i="90"/>
  <c r="L15" i="90"/>
  <c r="K15" i="90"/>
  <c r="J15" i="90"/>
  <c r="I15" i="90"/>
  <c r="H15" i="90"/>
  <c r="D15" i="90"/>
  <c r="Z14" i="90"/>
  <c r="Y14" i="90"/>
  <c r="X14" i="90"/>
  <c r="W14" i="90"/>
  <c r="V14" i="90"/>
  <c r="U14" i="90"/>
  <c r="T14" i="90"/>
  <c r="S14" i="90"/>
  <c r="R14" i="90"/>
  <c r="Q14" i="90"/>
  <c r="P14" i="90"/>
  <c r="O14" i="90"/>
  <c r="N14" i="90"/>
  <c r="M14" i="90"/>
  <c r="L14" i="90"/>
  <c r="K14" i="90"/>
  <c r="J14" i="90"/>
  <c r="I14" i="90"/>
  <c r="D14" i="90"/>
  <c r="H14" i="90" s="1"/>
  <c r="Z13" i="90"/>
  <c r="Y13" i="90"/>
  <c r="X13" i="90"/>
  <c r="W13" i="90"/>
  <c r="V13" i="90"/>
  <c r="U13" i="90"/>
  <c r="T13" i="90"/>
  <c r="S13" i="90"/>
  <c r="R13" i="90"/>
  <c r="Q13" i="90"/>
  <c r="P13" i="90"/>
  <c r="O13" i="90"/>
  <c r="N13" i="90"/>
  <c r="M13" i="90"/>
  <c r="L13" i="90"/>
  <c r="K13" i="90"/>
  <c r="J13" i="90"/>
  <c r="I13" i="90"/>
  <c r="D13" i="90"/>
  <c r="H13" i="90" s="1"/>
  <c r="Z12" i="90"/>
  <c r="Y12" i="90"/>
  <c r="X12" i="90"/>
  <c r="W12" i="90"/>
  <c r="V12" i="90"/>
  <c r="U12" i="90"/>
  <c r="T12" i="90"/>
  <c r="S12" i="90"/>
  <c r="R12" i="90"/>
  <c r="Q12" i="90"/>
  <c r="P12" i="90"/>
  <c r="O12" i="90"/>
  <c r="N12" i="90"/>
  <c r="M12" i="90"/>
  <c r="L12" i="90"/>
  <c r="K12" i="90"/>
  <c r="J12" i="90"/>
  <c r="I12" i="90"/>
  <c r="D12" i="90"/>
  <c r="H12" i="90" s="1"/>
  <c r="Z11" i="90"/>
  <c r="Y11" i="90"/>
  <c r="X11" i="90"/>
  <c r="W11" i="90"/>
  <c r="V11" i="90"/>
  <c r="U11" i="90"/>
  <c r="T11" i="90"/>
  <c r="S11" i="90"/>
  <c r="R11" i="90"/>
  <c r="Q11" i="90"/>
  <c r="P11" i="90"/>
  <c r="O11" i="90"/>
  <c r="N11" i="90"/>
  <c r="M11" i="90"/>
  <c r="L11" i="90"/>
  <c r="K11" i="90"/>
  <c r="J11" i="90"/>
  <c r="I11" i="90"/>
  <c r="D11" i="90"/>
  <c r="H11" i="90" s="1"/>
  <c r="Z9" i="90"/>
  <c r="Y9" i="90"/>
  <c r="X9" i="90"/>
  <c r="W9" i="90"/>
  <c r="V9" i="90"/>
  <c r="U9" i="90"/>
  <c r="T9" i="90"/>
  <c r="S9" i="90"/>
  <c r="R9" i="90"/>
  <c r="Q9" i="90"/>
  <c r="P9" i="90"/>
  <c r="O9" i="90"/>
  <c r="N9" i="90"/>
  <c r="M9" i="90"/>
  <c r="L9" i="90"/>
  <c r="K9" i="90"/>
  <c r="J9" i="90"/>
  <c r="I9" i="90"/>
  <c r="H9" i="90"/>
  <c r="D9" i="90"/>
  <c r="Z8" i="90"/>
  <c r="Y8" i="90"/>
  <c r="X8" i="90"/>
  <c r="W8" i="90"/>
  <c r="V8" i="90"/>
  <c r="U8" i="90"/>
  <c r="T8" i="90"/>
  <c r="S8" i="90"/>
  <c r="R8" i="90"/>
  <c r="Q8" i="90"/>
  <c r="P8" i="90"/>
  <c r="O8" i="90"/>
  <c r="N8" i="90"/>
  <c r="M8" i="90"/>
  <c r="L8" i="90"/>
  <c r="K8" i="90"/>
  <c r="J8" i="90"/>
  <c r="I8" i="90"/>
  <c r="H8" i="90"/>
  <c r="D8" i="90"/>
  <c r="Z7" i="90"/>
  <c r="Y7" i="90"/>
  <c r="X7" i="90"/>
  <c r="W7" i="90"/>
  <c r="V7" i="90"/>
  <c r="U7" i="90"/>
  <c r="T7" i="90"/>
  <c r="S7" i="90"/>
  <c r="R7" i="90"/>
  <c r="Q7" i="90"/>
  <c r="P7" i="90"/>
  <c r="O7" i="90"/>
  <c r="N7" i="90"/>
  <c r="M7" i="90"/>
  <c r="L7" i="90"/>
  <c r="K7" i="90"/>
  <c r="J7" i="90"/>
  <c r="I7" i="90"/>
  <c r="H7" i="90"/>
  <c r="D7" i="90"/>
  <c r="Z6" i="90"/>
  <c r="Y6" i="90"/>
  <c r="X6" i="90"/>
  <c r="W6" i="90"/>
  <c r="V6" i="90"/>
  <c r="U6" i="90"/>
  <c r="T6" i="90"/>
  <c r="S6" i="90"/>
  <c r="R6" i="90"/>
  <c r="Q6" i="90"/>
  <c r="P6" i="90"/>
  <c r="O6" i="90"/>
  <c r="N6" i="90"/>
  <c r="M6" i="90"/>
  <c r="L6" i="90"/>
  <c r="K6" i="90"/>
  <c r="J6" i="90"/>
  <c r="I6" i="90"/>
  <c r="H6" i="90"/>
  <c r="D6" i="90"/>
  <c r="Z5" i="90"/>
  <c r="Z23" i="90" s="1"/>
  <c r="Y5" i="90"/>
  <c r="Y23" i="90" s="1"/>
  <c r="X5" i="90"/>
  <c r="X23" i="90" s="1"/>
  <c r="W5" i="90"/>
  <c r="W23" i="90" s="1"/>
  <c r="V5" i="90"/>
  <c r="V23" i="90" s="1"/>
  <c r="U5" i="90"/>
  <c r="U23" i="90" s="1"/>
  <c r="P24" i="90" s="1"/>
  <c r="T5" i="90"/>
  <c r="T23" i="90" s="1"/>
  <c r="S5" i="90"/>
  <c r="S23" i="90" s="1"/>
  <c r="R5" i="90"/>
  <c r="R23" i="90" s="1"/>
  <c r="M24" i="90" s="1"/>
  <c r="Q5" i="90"/>
  <c r="Q23" i="90" s="1"/>
  <c r="L24" i="90" s="1"/>
  <c r="P5" i="90"/>
  <c r="P23" i="90" s="1"/>
  <c r="O5" i="90"/>
  <c r="O23" i="90" s="1"/>
  <c r="N5" i="90"/>
  <c r="N23" i="90" s="1"/>
  <c r="I24" i="90" s="1"/>
  <c r="M5" i="90"/>
  <c r="M23" i="90" s="1"/>
  <c r="H24" i="90" s="1"/>
  <c r="L5" i="90"/>
  <c r="L23" i="90" s="1"/>
  <c r="K5" i="90"/>
  <c r="K23" i="90" s="1"/>
  <c r="J5" i="90"/>
  <c r="J23" i="90" s="1"/>
  <c r="I5" i="90"/>
  <c r="I23" i="90" s="1"/>
  <c r="H5" i="90"/>
  <c r="H23" i="90" s="1"/>
  <c r="D5" i="90"/>
  <c r="D23" i="90" s="1"/>
  <c r="Z4" i="90"/>
  <c r="Z27" i="90" s="1"/>
  <c r="Y4" i="90"/>
  <c r="Y27" i="90" s="1"/>
  <c r="X4" i="90"/>
  <c r="X27" i="90" s="1"/>
  <c r="W4" i="90"/>
  <c r="W27" i="90" s="1"/>
  <c r="V4" i="90"/>
  <c r="V27" i="90" s="1"/>
  <c r="U4" i="90"/>
  <c r="U27" i="90" s="1"/>
  <c r="P28" i="90" s="1"/>
  <c r="T4" i="90"/>
  <c r="T27" i="90" s="1"/>
  <c r="S4" i="90"/>
  <c r="S27" i="90" s="1"/>
  <c r="R4" i="90"/>
  <c r="R27" i="90" s="1"/>
  <c r="M28" i="90" s="1"/>
  <c r="Q4" i="90"/>
  <c r="Q27" i="90" s="1"/>
  <c r="L28" i="90" s="1"/>
  <c r="P4" i="90"/>
  <c r="P27" i="90" s="1"/>
  <c r="O4" i="90"/>
  <c r="O27" i="90" s="1"/>
  <c r="N4" i="90"/>
  <c r="N27" i="90" s="1"/>
  <c r="I28" i="90" s="1"/>
  <c r="M4" i="90"/>
  <c r="M27" i="90" s="1"/>
  <c r="H28" i="90" s="1"/>
  <c r="L4" i="90"/>
  <c r="L27" i="90" s="1"/>
  <c r="K4" i="90"/>
  <c r="K27" i="90" s="1"/>
  <c r="J4" i="90"/>
  <c r="J27" i="90" s="1"/>
  <c r="I4" i="90"/>
  <c r="I27" i="90" s="1"/>
  <c r="H4" i="90"/>
  <c r="H27" i="90" s="1"/>
  <c r="D4" i="90"/>
  <c r="D27" i="90" s="1"/>
  <c r="H2" i="90"/>
  <c r="H20" i="90" s="1"/>
  <c r="Z37" i="89"/>
  <c r="Y37" i="89"/>
  <c r="X37" i="89"/>
  <c r="W37" i="89"/>
  <c r="V37" i="89"/>
  <c r="U37" i="89"/>
  <c r="T37" i="89"/>
  <c r="S37" i="89"/>
  <c r="R37" i="89"/>
  <c r="Q37" i="89"/>
  <c r="P37" i="89"/>
  <c r="O37" i="89"/>
  <c r="N37" i="89"/>
  <c r="M37" i="89"/>
  <c r="L37" i="89"/>
  <c r="K37" i="89"/>
  <c r="J37" i="89"/>
  <c r="I37" i="89"/>
  <c r="H37" i="89"/>
  <c r="D37" i="89"/>
  <c r="Z36" i="89"/>
  <c r="Y36" i="89"/>
  <c r="X36" i="89"/>
  <c r="W36" i="89"/>
  <c r="V36" i="89"/>
  <c r="U36" i="89"/>
  <c r="T36" i="89"/>
  <c r="S36" i="89"/>
  <c r="R36" i="89"/>
  <c r="Q36" i="89"/>
  <c r="P36" i="89"/>
  <c r="O36" i="89"/>
  <c r="N36" i="89"/>
  <c r="M36" i="89"/>
  <c r="L36" i="89"/>
  <c r="K36" i="89"/>
  <c r="J36" i="89"/>
  <c r="I36" i="89"/>
  <c r="H36" i="89"/>
  <c r="D36" i="89"/>
  <c r="Z35" i="89"/>
  <c r="Y35" i="89"/>
  <c r="X35" i="89"/>
  <c r="W35" i="89"/>
  <c r="V35" i="89"/>
  <c r="U35" i="89"/>
  <c r="T35" i="89"/>
  <c r="S35" i="89"/>
  <c r="R35" i="89"/>
  <c r="Q35" i="89"/>
  <c r="P35" i="89"/>
  <c r="O35" i="89"/>
  <c r="N35" i="89"/>
  <c r="M35" i="89"/>
  <c r="L35" i="89"/>
  <c r="K35" i="89"/>
  <c r="J35" i="89"/>
  <c r="I35" i="89"/>
  <c r="H35" i="89"/>
  <c r="D35" i="89"/>
  <c r="Z34" i="89"/>
  <c r="Y34" i="89"/>
  <c r="X34" i="89"/>
  <c r="W34" i="89"/>
  <c r="V34" i="89"/>
  <c r="U34" i="89"/>
  <c r="T34" i="89"/>
  <c r="S34" i="89"/>
  <c r="R34" i="89"/>
  <c r="Q34" i="89"/>
  <c r="P34" i="89"/>
  <c r="O34" i="89"/>
  <c r="N34" i="89"/>
  <c r="M34" i="89"/>
  <c r="L34" i="89"/>
  <c r="K34" i="89"/>
  <c r="J34" i="89"/>
  <c r="I34" i="89"/>
  <c r="H34" i="89"/>
  <c r="D34" i="89"/>
  <c r="Z33" i="89"/>
  <c r="Y33" i="89"/>
  <c r="X33" i="89"/>
  <c r="W33" i="89"/>
  <c r="V33" i="89"/>
  <c r="U33" i="89"/>
  <c r="T33" i="89"/>
  <c r="S33" i="89"/>
  <c r="R33" i="89"/>
  <c r="Q33" i="89"/>
  <c r="P33" i="89"/>
  <c r="O33" i="89"/>
  <c r="N33" i="89"/>
  <c r="M33" i="89"/>
  <c r="L33" i="89"/>
  <c r="K33" i="89"/>
  <c r="J33" i="89"/>
  <c r="I33" i="89"/>
  <c r="H33" i="89"/>
  <c r="D33" i="89"/>
  <c r="Z32" i="89"/>
  <c r="Y32" i="89"/>
  <c r="X32" i="89"/>
  <c r="W32" i="89"/>
  <c r="V32" i="89"/>
  <c r="U32" i="89"/>
  <c r="T32" i="89"/>
  <c r="S32" i="89"/>
  <c r="R32" i="89"/>
  <c r="Q32" i="89"/>
  <c r="P32" i="89"/>
  <c r="O32" i="89"/>
  <c r="N32" i="89"/>
  <c r="M32" i="89"/>
  <c r="L32" i="89"/>
  <c r="K32" i="89"/>
  <c r="J32" i="89"/>
  <c r="I32" i="89"/>
  <c r="H32" i="89"/>
  <c r="D32" i="89"/>
  <c r="X26" i="89"/>
  <c r="T26" i="89"/>
  <c r="H26" i="89"/>
  <c r="Z25" i="89"/>
  <c r="Z26" i="89" s="1"/>
  <c r="Y25" i="89"/>
  <c r="Y26" i="89" s="1"/>
  <c r="X25" i="89"/>
  <c r="S26" i="89" s="1"/>
  <c r="W25" i="89"/>
  <c r="W26" i="89" s="1"/>
  <c r="V25" i="89"/>
  <c r="V26" i="89" s="1"/>
  <c r="U25" i="89"/>
  <c r="U26" i="89" s="1"/>
  <c r="T25" i="89"/>
  <c r="O26" i="89" s="1"/>
  <c r="S25" i="89"/>
  <c r="N26" i="89" s="1"/>
  <c r="R25" i="89"/>
  <c r="M26" i="89" s="1"/>
  <c r="Q25" i="89"/>
  <c r="Q26" i="89" s="1"/>
  <c r="P25" i="89"/>
  <c r="K26" i="89" s="1"/>
  <c r="O25" i="89"/>
  <c r="J26" i="89" s="1"/>
  <c r="N25" i="89"/>
  <c r="I26" i="89" s="1"/>
  <c r="M25" i="89"/>
  <c r="L25" i="89"/>
  <c r="L26" i="89" s="1"/>
  <c r="K25" i="89"/>
  <c r="J25" i="89"/>
  <c r="I25" i="89"/>
  <c r="D26" i="89" s="1"/>
  <c r="H25" i="89"/>
  <c r="D25" i="89"/>
  <c r="Z21" i="89"/>
  <c r="Y21" i="89"/>
  <c r="X21" i="89"/>
  <c r="W21" i="89"/>
  <c r="V21" i="89"/>
  <c r="U21" i="89"/>
  <c r="T21" i="89"/>
  <c r="S21" i="89"/>
  <c r="R21" i="89"/>
  <c r="Q21" i="89"/>
  <c r="P21" i="89"/>
  <c r="O21" i="89"/>
  <c r="N21" i="89"/>
  <c r="M21" i="89"/>
  <c r="L21" i="89"/>
  <c r="K21" i="89"/>
  <c r="J21" i="89"/>
  <c r="I21" i="89"/>
  <c r="D21" i="89"/>
  <c r="H21" i="89" s="1"/>
  <c r="H20" i="89" s="1"/>
  <c r="Z16" i="89"/>
  <c r="Y16" i="89"/>
  <c r="X16" i="89"/>
  <c r="W16" i="89"/>
  <c r="V16" i="89"/>
  <c r="U16" i="89"/>
  <c r="T16" i="89"/>
  <c r="S16" i="89"/>
  <c r="R16" i="89"/>
  <c r="Q16" i="89"/>
  <c r="P16" i="89"/>
  <c r="O16" i="89"/>
  <c r="N16" i="89"/>
  <c r="M16" i="89"/>
  <c r="L16" i="89"/>
  <c r="K16" i="89"/>
  <c r="J16" i="89"/>
  <c r="I16" i="89"/>
  <c r="D16" i="89"/>
  <c r="H16" i="89" s="1"/>
  <c r="Z15" i="89"/>
  <c r="Y15" i="89"/>
  <c r="X15" i="89"/>
  <c r="W15" i="89"/>
  <c r="V15" i="89"/>
  <c r="U15" i="89"/>
  <c r="T15" i="89"/>
  <c r="S15" i="89"/>
  <c r="R15" i="89"/>
  <c r="Q15" i="89"/>
  <c r="P15" i="89"/>
  <c r="O15" i="89"/>
  <c r="N15" i="89"/>
  <c r="M15" i="89"/>
  <c r="L15" i="89"/>
  <c r="K15" i="89"/>
  <c r="J15" i="89"/>
  <c r="I15" i="89"/>
  <c r="D15" i="89"/>
  <c r="H15" i="89" s="1"/>
  <c r="Z14" i="89"/>
  <c r="Y14" i="89"/>
  <c r="X14" i="89"/>
  <c r="W14" i="89"/>
  <c r="V14" i="89"/>
  <c r="U14" i="89"/>
  <c r="T14" i="89"/>
  <c r="S14" i="89"/>
  <c r="R14" i="89"/>
  <c r="Q14" i="89"/>
  <c r="P14" i="89"/>
  <c r="O14" i="89"/>
  <c r="N14" i="89"/>
  <c r="M14" i="89"/>
  <c r="L14" i="89"/>
  <c r="K14" i="89"/>
  <c r="J14" i="89"/>
  <c r="I14" i="89"/>
  <c r="D14" i="89"/>
  <c r="H14" i="89" s="1"/>
  <c r="Z13" i="89"/>
  <c r="Y13" i="89"/>
  <c r="X13" i="89"/>
  <c r="W13" i="89"/>
  <c r="V13" i="89"/>
  <c r="U13" i="89"/>
  <c r="T13" i="89"/>
  <c r="S13" i="89"/>
  <c r="R13" i="89"/>
  <c r="Q13" i="89"/>
  <c r="P13" i="89"/>
  <c r="O13" i="89"/>
  <c r="N13" i="89"/>
  <c r="M13" i="89"/>
  <c r="L13" i="89"/>
  <c r="K13" i="89"/>
  <c r="J13" i="89"/>
  <c r="I13" i="89"/>
  <c r="D13" i="89"/>
  <c r="H13" i="89" s="1"/>
  <c r="Z12" i="89"/>
  <c r="Y12" i="89"/>
  <c r="X12" i="89"/>
  <c r="W12" i="89"/>
  <c r="V12" i="89"/>
  <c r="U12" i="89"/>
  <c r="T12" i="89"/>
  <c r="S12" i="89"/>
  <c r="R12" i="89"/>
  <c r="Q12" i="89"/>
  <c r="P12" i="89"/>
  <c r="O12" i="89"/>
  <c r="N12" i="89"/>
  <c r="M12" i="89"/>
  <c r="L12" i="89"/>
  <c r="K12" i="89"/>
  <c r="J12" i="89"/>
  <c r="I12" i="89"/>
  <c r="D12" i="89"/>
  <c r="H12" i="89" s="1"/>
  <c r="Z11" i="89"/>
  <c r="Y11" i="89"/>
  <c r="X11" i="89"/>
  <c r="W11" i="89"/>
  <c r="V11" i="89"/>
  <c r="U11" i="89"/>
  <c r="T11" i="89"/>
  <c r="S11" i="89"/>
  <c r="R11" i="89"/>
  <c r="Q11" i="89"/>
  <c r="P11" i="89"/>
  <c r="O11" i="89"/>
  <c r="N11" i="89"/>
  <c r="M11" i="89"/>
  <c r="L11" i="89"/>
  <c r="K11" i="89"/>
  <c r="J11" i="89"/>
  <c r="I11" i="89"/>
  <c r="D11" i="89"/>
  <c r="H11" i="89" s="1"/>
  <c r="Z9" i="89"/>
  <c r="Y9" i="89"/>
  <c r="X9" i="89"/>
  <c r="W9" i="89"/>
  <c r="V9" i="89"/>
  <c r="U9" i="89"/>
  <c r="T9" i="89"/>
  <c r="S9" i="89"/>
  <c r="R9" i="89"/>
  <c r="Q9" i="89"/>
  <c r="P9" i="89"/>
  <c r="O9" i="89"/>
  <c r="N9" i="89"/>
  <c r="M9" i="89"/>
  <c r="L9" i="89"/>
  <c r="K9" i="89"/>
  <c r="J9" i="89"/>
  <c r="I9" i="89"/>
  <c r="D9" i="89"/>
  <c r="H9" i="89" s="1"/>
  <c r="Z8" i="89"/>
  <c r="Y8" i="89"/>
  <c r="X8" i="89"/>
  <c r="W8" i="89"/>
  <c r="V8" i="89"/>
  <c r="U8" i="89"/>
  <c r="T8" i="89"/>
  <c r="S8" i="89"/>
  <c r="R8" i="89"/>
  <c r="Q8" i="89"/>
  <c r="P8" i="89"/>
  <c r="O8" i="89"/>
  <c r="N8" i="89"/>
  <c r="M8" i="89"/>
  <c r="L8" i="89"/>
  <c r="K8" i="89"/>
  <c r="J8" i="89"/>
  <c r="I8" i="89"/>
  <c r="D8" i="89"/>
  <c r="H8" i="89" s="1"/>
  <c r="Z7" i="89"/>
  <c r="Y7" i="89"/>
  <c r="X7" i="89"/>
  <c r="W7" i="89"/>
  <c r="V7" i="89"/>
  <c r="U7" i="89"/>
  <c r="T7" i="89"/>
  <c r="S7" i="89"/>
  <c r="R7" i="89"/>
  <c r="Q7" i="89"/>
  <c r="P7" i="89"/>
  <c r="O7" i="89"/>
  <c r="N7" i="89"/>
  <c r="M7" i="89"/>
  <c r="L7" i="89"/>
  <c r="K7" i="89"/>
  <c r="J7" i="89"/>
  <c r="I7" i="89"/>
  <c r="D7" i="89"/>
  <c r="H7" i="89" s="1"/>
  <c r="Z6" i="89"/>
  <c r="Y6" i="89"/>
  <c r="X6" i="89"/>
  <c r="W6" i="89"/>
  <c r="V6" i="89"/>
  <c r="U6" i="89"/>
  <c r="T6" i="89"/>
  <c r="S6" i="89"/>
  <c r="R6" i="89"/>
  <c r="Q6" i="89"/>
  <c r="P6" i="89"/>
  <c r="O6" i="89"/>
  <c r="N6" i="89"/>
  <c r="M6" i="89"/>
  <c r="L6" i="89"/>
  <c r="K6" i="89"/>
  <c r="J6" i="89"/>
  <c r="I6" i="89"/>
  <c r="D6" i="89"/>
  <c r="H6" i="89" s="1"/>
  <c r="Z5" i="89"/>
  <c r="Z23" i="89" s="1"/>
  <c r="Y5" i="89"/>
  <c r="Y23" i="89" s="1"/>
  <c r="Y24" i="89" s="1"/>
  <c r="X5" i="89"/>
  <c r="X23" i="89" s="1"/>
  <c r="W5" i="89"/>
  <c r="W23" i="89" s="1"/>
  <c r="V5" i="89"/>
  <c r="V23" i="89" s="1"/>
  <c r="U5" i="89"/>
  <c r="U23" i="89" s="1"/>
  <c r="P24" i="89" s="1"/>
  <c r="T5" i="89"/>
  <c r="T23" i="89" s="1"/>
  <c r="O24" i="89" s="1"/>
  <c r="S5" i="89"/>
  <c r="S23" i="89" s="1"/>
  <c r="R5" i="89"/>
  <c r="R23" i="89" s="1"/>
  <c r="Q5" i="89"/>
  <c r="Q23" i="89" s="1"/>
  <c r="L24" i="89" s="1"/>
  <c r="P5" i="89"/>
  <c r="P23" i="89" s="1"/>
  <c r="K24" i="89" s="1"/>
  <c r="O5" i="89"/>
  <c r="O23" i="89" s="1"/>
  <c r="N5" i="89"/>
  <c r="N23" i="89" s="1"/>
  <c r="M5" i="89"/>
  <c r="M23" i="89" s="1"/>
  <c r="L5" i="89"/>
  <c r="L23" i="89" s="1"/>
  <c r="K5" i="89"/>
  <c r="K23" i="89" s="1"/>
  <c r="J5" i="89"/>
  <c r="J23" i="89" s="1"/>
  <c r="I5" i="89"/>
  <c r="I23" i="89" s="1"/>
  <c r="D24" i="89" s="1"/>
  <c r="D5" i="89"/>
  <c r="D23" i="89" s="1"/>
  <c r="Z4" i="89"/>
  <c r="Z27" i="89" s="1"/>
  <c r="Y4" i="89"/>
  <c r="Y27" i="89" s="1"/>
  <c r="Y28" i="89" s="1"/>
  <c r="X4" i="89"/>
  <c r="X27" i="89" s="1"/>
  <c r="W4" i="89"/>
  <c r="W27" i="89" s="1"/>
  <c r="V4" i="89"/>
  <c r="V27" i="89" s="1"/>
  <c r="U4" i="89"/>
  <c r="U27" i="89" s="1"/>
  <c r="T4" i="89"/>
  <c r="T27" i="89" s="1"/>
  <c r="O28" i="89" s="1"/>
  <c r="S4" i="89"/>
  <c r="S27" i="89" s="1"/>
  <c r="R4" i="89"/>
  <c r="R27" i="89" s="1"/>
  <c r="M28" i="89" s="1"/>
  <c r="Q4" i="89"/>
  <c r="Q27" i="89" s="1"/>
  <c r="P4" i="89"/>
  <c r="P27" i="89" s="1"/>
  <c r="K28" i="89" s="1"/>
  <c r="O4" i="89"/>
  <c r="O27" i="89" s="1"/>
  <c r="N4" i="89"/>
  <c r="N27" i="89" s="1"/>
  <c r="I28" i="89" s="1"/>
  <c r="M4" i="89"/>
  <c r="M27" i="89" s="1"/>
  <c r="L4" i="89"/>
  <c r="L27" i="89" s="1"/>
  <c r="K4" i="89"/>
  <c r="K27" i="89" s="1"/>
  <c r="J4" i="89"/>
  <c r="J27" i="89" s="1"/>
  <c r="I4" i="89"/>
  <c r="I27" i="89" s="1"/>
  <c r="D28" i="89" s="1"/>
  <c r="D4" i="89"/>
  <c r="D27" i="89" s="1"/>
  <c r="H2" i="89"/>
  <c r="S37" i="88"/>
  <c r="R37" i="88"/>
  <c r="Q37" i="88"/>
  <c r="P37" i="88"/>
  <c r="O37" i="88"/>
  <c r="N37" i="88"/>
  <c r="M37" i="88"/>
  <c r="L37" i="88"/>
  <c r="K37" i="88"/>
  <c r="J37" i="88"/>
  <c r="I37" i="88"/>
  <c r="H37" i="88"/>
  <c r="D37" i="88"/>
  <c r="S36" i="88"/>
  <c r="R36" i="88"/>
  <c r="Q36" i="88"/>
  <c r="P36" i="88"/>
  <c r="O36" i="88"/>
  <c r="N36" i="88"/>
  <c r="M36" i="88"/>
  <c r="L36" i="88"/>
  <c r="K36" i="88"/>
  <c r="J36" i="88"/>
  <c r="I36" i="88"/>
  <c r="H36" i="88"/>
  <c r="D36" i="88"/>
  <c r="S35" i="88"/>
  <c r="R35" i="88"/>
  <c r="Q35" i="88"/>
  <c r="P35" i="88"/>
  <c r="O35" i="88"/>
  <c r="N35" i="88"/>
  <c r="M35" i="88"/>
  <c r="L35" i="88"/>
  <c r="K35" i="88"/>
  <c r="J35" i="88"/>
  <c r="I35" i="88"/>
  <c r="H35" i="88"/>
  <c r="D35" i="88"/>
  <c r="S34" i="88"/>
  <c r="R34" i="88"/>
  <c r="Q34" i="88"/>
  <c r="P34" i="88"/>
  <c r="O34" i="88"/>
  <c r="N34" i="88"/>
  <c r="M34" i="88"/>
  <c r="L34" i="88"/>
  <c r="K34" i="88"/>
  <c r="J34" i="88"/>
  <c r="I34" i="88"/>
  <c r="D34" i="88"/>
  <c r="H34" i="88" s="1"/>
  <c r="S33" i="88"/>
  <c r="R33" i="88"/>
  <c r="Q33" i="88"/>
  <c r="P33" i="88"/>
  <c r="O33" i="88"/>
  <c r="N33" i="88"/>
  <c r="M33" i="88"/>
  <c r="L33" i="88"/>
  <c r="K33" i="88"/>
  <c r="J33" i="88"/>
  <c r="I33" i="88"/>
  <c r="D33" i="88"/>
  <c r="H33" i="88" s="1"/>
  <c r="S32" i="88"/>
  <c r="R32" i="88"/>
  <c r="Q32" i="88"/>
  <c r="P32" i="88"/>
  <c r="O32" i="88"/>
  <c r="N32" i="88"/>
  <c r="M32" i="88"/>
  <c r="L32" i="88"/>
  <c r="K32" i="88"/>
  <c r="J32" i="88"/>
  <c r="I32" i="88"/>
  <c r="H32" i="88"/>
  <c r="D32" i="88"/>
  <c r="S26" i="88"/>
  <c r="R26" i="88"/>
  <c r="O26" i="88"/>
  <c r="D26" i="88"/>
  <c r="S25" i="88"/>
  <c r="N26" i="88" s="1"/>
  <c r="R25" i="88"/>
  <c r="M26" i="88" s="1"/>
  <c r="Q25" i="88"/>
  <c r="Q26" i="88" s="1"/>
  <c r="P25" i="88"/>
  <c r="P26" i="88" s="1"/>
  <c r="O25" i="88"/>
  <c r="J26" i="88" s="1"/>
  <c r="N25" i="88"/>
  <c r="I26" i="88" s="1"/>
  <c r="M25" i="88"/>
  <c r="H26" i="88" s="1"/>
  <c r="L25" i="88"/>
  <c r="K25" i="88"/>
  <c r="J25" i="88"/>
  <c r="I25" i="88"/>
  <c r="H25" i="88"/>
  <c r="D25" i="88"/>
  <c r="S21" i="88"/>
  <c r="R21" i="88"/>
  <c r="Q21" i="88"/>
  <c r="P21" i="88"/>
  <c r="O21" i="88"/>
  <c r="N21" i="88"/>
  <c r="M21" i="88"/>
  <c r="L21" i="88"/>
  <c r="K21" i="88"/>
  <c r="J21" i="88"/>
  <c r="I21" i="88"/>
  <c r="D21" i="88"/>
  <c r="H21" i="88" s="1"/>
  <c r="H20" i="88" s="1"/>
  <c r="S16" i="88"/>
  <c r="R16" i="88"/>
  <c r="Q16" i="88"/>
  <c r="P16" i="88"/>
  <c r="O16" i="88"/>
  <c r="N16" i="88"/>
  <c r="M16" i="88"/>
  <c r="L16" i="88"/>
  <c r="K16" i="88"/>
  <c r="J16" i="88"/>
  <c r="I16" i="88"/>
  <c r="H16" i="88"/>
  <c r="D16" i="88"/>
  <c r="S15" i="88"/>
  <c r="R15" i="88"/>
  <c r="Q15" i="88"/>
  <c r="P15" i="88"/>
  <c r="O15" i="88"/>
  <c r="N15" i="88"/>
  <c r="M15" i="88"/>
  <c r="L15" i="88"/>
  <c r="K15" i="88"/>
  <c r="J15" i="88"/>
  <c r="I15" i="88"/>
  <c r="D15" i="88"/>
  <c r="H15" i="88" s="1"/>
  <c r="S14" i="88"/>
  <c r="R14" i="88"/>
  <c r="Q14" i="88"/>
  <c r="P14" i="88"/>
  <c r="O14" i="88"/>
  <c r="N14" i="88"/>
  <c r="M14" i="88"/>
  <c r="L14" i="88"/>
  <c r="K14" i="88"/>
  <c r="J14" i="88"/>
  <c r="I14" i="88"/>
  <c r="D14" i="88"/>
  <c r="H14" i="88" s="1"/>
  <c r="S13" i="88"/>
  <c r="R13" i="88"/>
  <c r="Q13" i="88"/>
  <c r="P13" i="88"/>
  <c r="O13" i="88"/>
  <c r="N13" i="88"/>
  <c r="M13" i="88"/>
  <c r="L13" i="88"/>
  <c r="K13" i="88"/>
  <c r="J13" i="88"/>
  <c r="I13" i="88"/>
  <c r="H13" i="88"/>
  <c r="D13" i="88"/>
  <c r="S12" i="88"/>
  <c r="R12" i="88"/>
  <c r="Q12" i="88"/>
  <c r="P12" i="88"/>
  <c r="O12" i="88"/>
  <c r="N12" i="88"/>
  <c r="M12" i="88"/>
  <c r="L12" i="88"/>
  <c r="K12" i="88"/>
  <c r="J12" i="88"/>
  <c r="I12" i="88"/>
  <c r="H12" i="88"/>
  <c r="D12" i="88"/>
  <c r="S11" i="88"/>
  <c r="R11" i="88"/>
  <c r="Q11" i="88"/>
  <c r="P11" i="88"/>
  <c r="O11" i="88"/>
  <c r="N11" i="88"/>
  <c r="M11" i="88"/>
  <c r="L11" i="88"/>
  <c r="K11" i="88"/>
  <c r="J11" i="88"/>
  <c r="I11" i="88"/>
  <c r="H11" i="88"/>
  <c r="D11" i="88"/>
  <c r="S9" i="88"/>
  <c r="R9" i="88"/>
  <c r="Q9" i="88"/>
  <c r="P9" i="88"/>
  <c r="O9" i="88"/>
  <c r="N9" i="88"/>
  <c r="M9" i="88"/>
  <c r="L9" i="88"/>
  <c r="K9" i="88"/>
  <c r="J9" i="88"/>
  <c r="I9" i="88"/>
  <c r="D9" i="88"/>
  <c r="S8" i="88"/>
  <c r="R8" i="88"/>
  <c r="Q8" i="88"/>
  <c r="P8" i="88"/>
  <c r="O8" i="88"/>
  <c r="N8" i="88"/>
  <c r="M8" i="88"/>
  <c r="L8" i="88"/>
  <c r="K8" i="88"/>
  <c r="J8" i="88"/>
  <c r="I8" i="88"/>
  <c r="H8" i="88"/>
  <c r="D8" i="88"/>
  <c r="S7" i="88"/>
  <c r="R7" i="88"/>
  <c r="Q7" i="88"/>
  <c r="P7" i="88"/>
  <c r="O7" i="88"/>
  <c r="N7" i="88"/>
  <c r="M7" i="88"/>
  <c r="L7" i="88"/>
  <c r="K7" i="88"/>
  <c r="J7" i="88"/>
  <c r="I7" i="88"/>
  <c r="H7" i="88"/>
  <c r="D7" i="88"/>
  <c r="S6" i="88"/>
  <c r="R6" i="88"/>
  <c r="Q6" i="88"/>
  <c r="P6" i="88"/>
  <c r="O6" i="88"/>
  <c r="N6" i="88"/>
  <c r="M6" i="88"/>
  <c r="L6" i="88"/>
  <c r="K6" i="88"/>
  <c r="J6" i="88"/>
  <c r="I6" i="88"/>
  <c r="H6" i="88"/>
  <c r="D6" i="88"/>
  <c r="S5" i="88"/>
  <c r="S23" i="88" s="1"/>
  <c r="R5" i="88"/>
  <c r="R23" i="88" s="1"/>
  <c r="Q5" i="88"/>
  <c r="Q23" i="88" s="1"/>
  <c r="P5" i="88"/>
  <c r="P23" i="88" s="1"/>
  <c r="O5" i="88"/>
  <c r="O23" i="88" s="1"/>
  <c r="N5" i="88"/>
  <c r="N23" i="88" s="1"/>
  <c r="M5" i="88"/>
  <c r="M23" i="88" s="1"/>
  <c r="L5" i="88"/>
  <c r="L23" i="88" s="1"/>
  <c r="K5" i="88"/>
  <c r="K23" i="88" s="1"/>
  <c r="J5" i="88"/>
  <c r="J23" i="88" s="1"/>
  <c r="I5" i="88"/>
  <c r="I23" i="88" s="1"/>
  <c r="D24" i="88" s="1"/>
  <c r="D5" i="88"/>
  <c r="D23" i="88" s="1"/>
  <c r="S4" i="88"/>
  <c r="S27" i="88" s="1"/>
  <c r="R4" i="88"/>
  <c r="R27" i="88" s="1"/>
  <c r="Q4" i="88"/>
  <c r="Q27" i="88" s="1"/>
  <c r="P4" i="88"/>
  <c r="P27" i="88" s="1"/>
  <c r="O4" i="88"/>
  <c r="O27" i="88" s="1"/>
  <c r="N4" i="88"/>
  <c r="N27" i="88" s="1"/>
  <c r="M4" i="88"/>
  <c r="M27" i="88" s="1"/>
  <c r="H28" i="88" s="1"/>
  <c r="L4" i="88"/>
  <c r="L27" i="88" s="1"/>
  <c r="K4" i="88"/>
  <c r="K27" i="88" s="1"/>
  <c r="J4" i="88"/>
  <c r="J27" i="88" s="1"/>
  <c r="I4" i="88"/>
  <c r="I27" i="88" s="1"/>
  <c r="D28" i="88" s="1"/>
  <c r="H4" i="88"/>
  <c r="H27" i="88" s="1"/>
  <c r="D4" i="88"/>
  <c r="D27" i="88" s="1"/>
  <c r="H2" i="88"/>
  <c r="AA37" i="87"/>
  <c r="Z37" i="87"/>
  <c r="Y37" i="87"/>
  <c r="X37" i="87"/>
  <c r="W37" i="87"/>
  <c r="V37" i="87"/>
  <c r="U37" i="87"/>
  <c r="T37" i="87"/>
  <c r="S37" i="87"/>
  <c r="R37" i="87"/>
  <c r="Q37" i="87"/>
  <c r="P37" i="87"/>
  <c r="O37" i="87"/>
  <c r="N37" i="87"/>
  <c r="M37" i="87"/>
  <c r="L37" i="87"/>
  <c r="K37" i="87"/>
  <c r="J37" i="87"/>
  <c r="I37" i="87"/>
  <c r="H37" i="87"/>
  <c r="D37" i="87"/>
  <c r="AA36" i="87"/>
  <c r="Z36" i="87"/>
  <c r="Y36" i="87"/>
  <c r="X36" i="87"/>
  <c r="W36" i="87"/>
  <c r="V36" i="87"/>
  <c r="U36" i="87"/>
  <c r="T36" i="87"/>
  <c r="S36" i="87"/>
  <c r="R36" i="87"/>
  <c r="Q36" i="87"/>
  <c r="P36" i="87"/>
  <c r="O36" i="87"/>
  <c r="N36" i="87"/>
  <c r="M36" i="87"/>
  <c r="L36" i="87"/>
  <c r="K36" i="87"/>
  <c r="J36" i="87"/>
  <c r="I36" i="87"/>
  <c r="H36" i="87"/>
  <c r="D36" i="87"/>
  <c r="AA35" i="87"/>
  <c r="Z35" i="87"/>
  <c r="Y35" i="87"/>
  <c r="X35" i="87"/>
  <c r="W35" i="87"/>
  <c r="V35" i="87"/>
  <c r="U35" i="87"/>
  <c r="T35" i="87"/>
  <c r="S35" i="87"/>
  <c r="R35" i="87"/>
  <c r="Q35" i="87"/>
  <c r="P35" i="87"/>
  <c r="O35" i="87"/>
  <c r="N35" i="87"/>
  <c r="M35" i="87"/>
  <c r="L35" i="87"/>
  <c r="K35" i="87"/>
  <c r="J35" i="87"/>
  <c r="I35" i="87"/>
  <c r="H35" i="87"/>
  <c r="D35" i="87"/>
  <c r="AA34" i="87"/>
  <c r="Z34" i="87"/>
  <c r="Y34" i="87"/>
  <c r="X34" i="87"/>
  <c r="W34" i="87"/>
  <c r="V34" i="87"/>
  <c r="U34" i="87"/>
  <c r="T34" i="87"/>
  <c r="S34" i="87"/>
  <c r="R34" i="87"/>
  <c r="Q34" i="87"/>
  <c r="P34" i="87"/>
  <c r="O34" i="87"/>
  <c r="N34" i="87"/>
  <c r="M34" i="87"/>
  <c r="L34" i="87"/>
  <c r="K34" i="87"/>
  <c r="J34" i="87"/>
  <c r="I34" i="87"/>
  <c r="H34" i="87"/>
  <c r="D34" i="87"/>
  <c r="AA33" i="87"/>
  <c r="Z33" i="87"/>
  <c r="Y33" i="87"/>
  <c r="X33" i="87"/>
  <c r="W33" i="87"/>
  <c r="V33" i="87"/>
  <c r="U33" i="87"/>
  <c r="T33" i="87"/>
  <c r="S33" i="87"/>
  <c r="R33" i="87"/>
  <c r="Q33" i="87"/>
  <c r="P33" i="87"/>
  <c r="O33" i="87"/>
  <c r="N33" i="87"/>
  <c r="M33" i="87"/>
  <c r="L33" i="87"/>
  <c r="K33" i="87"/>
  <c r="J33" i="87"/>
  <c r="I33" i="87"/>
  <c r="D33" i="87"/>
  <c r="H33" i="87" s="1"/>
  <c r="AA32" i="87"/>
  <c r="Z32" i="87"/>
  <c r="Y32" i="87"/>
  <c r="X32" i="87"/>
  <c r="W32" i="87"/>
  <c r="V32" i="87"/>
  <c r="U32" i="87"/>
  <c r="T32" i="87"/>
  <c r="S32" i="87"/>
  <c r="R32" i="87"/>
  <c r="Q32" i="87"/>
  <c r="P32" i="87"/>
  <c r="O32" i="87"/>
  <c r="N32" i="87"/>
  <c r="M32" i="87"/>
  <c r="L32" i="87"/>
  <c r="K32" i="87"/>
  <c r="J32" i="87"/>
  <c r="I32" i="87"/>
  <c r="D32" i="87"/>
  <c r="H32" i="87" s="1"/>
  <c r="Z26" i="87"/>
  <c r="Y26" i="87"/>
  <c r="AA25" i="87"/>
  <c r="AA26" i="87" s="1"/>
  <c r="Z25" i="87"/>
  <c r="U26" i="87" s="1"/>
  <c r="Y25" i="87"/>
  <c r="T26" i="87" s="1"/>
  <c r="X25" i="87"/>
  <c r="X26" i="87" s="1"/>
  <c r="W25" i="87"/>
  <c r="W26" i="87" s="1"/>
  <c r="V25" i="87"/>
  <c r="Q26" i="87" s="1"/>
  <c r="U25" i="87"/>
  <c r="P26" i="87" s="1"/>
  <c r="T25" i="87"/>
  <c r="O26" i="87" s="1"/>
  <c r="S25" i="87"/>
  <c r="N26" i="87" s="1"/>
  <c r="R25" i="87"/>
  <c r="M26" i="87" s="1"/>
  <c r="Q25" i="87"/>
  <c r="L26" i="87" s="1"/>
  <c r="P25" i="87"/>
  <c r="K26" i="87" s="1"/>
  <c r="O25" i="87"/>
  <c r="J26" i="87" s="1"/>
  <c r="N25" i="87"/>
  <c r="I26" i="87" s="1"/>
  <c r="M25" i="87"/>
  <c r="H26" i="87" s="1"/>
  <c r="L25" i="87"/>
  <c r="K25" i="87"/>
  <c r="J25" i="87"/>
  <c r="I25" i="87"/>
  <c r="D26" i="87" s="1"/>
  <c r="D25" i="87"/>
  <c r="H25" i="87" s="1"/>
  <c r="AA21" i="87"/>
  <c r="Z21" i="87"/>
  <c r="Y21" i="87"/>
  <c r="X21" i="87"/>
  <c r="W21" i="87"/>
  <c r="V21" i="87"/>
  <c r="U21" i="87"/>
  <c r="T21" i="87"/>
  <c r="S21" i="87"/>
  <c r="R21" i="87"/>
  <c r="Q21" i="87"/>
  <c r="P21" i="87"/>
  <c r="O21" i="87"/>
  <c r="N21" i="87"/>
  <c r="M21" i="87"/>
  <c r="L21" i="87"/>
  <c r="K21" i="87"/>
  <c r="J21" i="87"/>
  <c r="I21" i="87"/>
  <c r="D21" i="87"/>
  <c r="H21" i="87" s="1"/>
  <c r="H20" i="87" s="1"/>
  <c r="AA16" i="87"/>
  <c r="Z16" i="87"/>
  <c r="Y16" i="87"/>
  <c r="X16" i="87"/>
  <c r="W16" i="87"/>
  <c r="V16" i="87"/>
  <c r="U16" i="87"/>
  <c r="T16" i="87"/>
  <c r="S16" i="87"/>
  <c r="R16" i="87"/>
  <c r="Q16" i="87"/>
  <c r="P16" i="87"/>
  <c r="O16" i="87"/>
  <c r="N16" i="87"/>
  <c r="M16" i="87"/>
  <c r="L16" i="87"/>
  <c r="K16" i="87"/>
  <c r="J16" i="87"/>
  <c r="I16" i="87"/>
  <c r="H16" i="87"/>
  <c r="D16" i="87"/>
  <c r="AA15" i="87"/>
  <c r="Z15" i="87"/>
  <c r="Y15" i="87"/>
  <c r="X15" i="87"/>
  <c r="W15" i="87"/>
  <c r="V15" i="87"/>
  <c r="U15" i="87"/>
  <c r="T15" i="87"/>
  <c r="S15" i="87"/>
  <c r="R15" i="87"/>
  <c r="Q15" i="87"/>
  <c r="P15" i="87"/>
  <c r="O15" i="87"/>
  <c r="N15" i="87"/>
  <c r="M15" i="87"/>
  <c r="L15" i="87"/>
  <c r="K15" i="87"/>
  <c r="J15" i="87"/>
  <c r="I15" i="87"/>
  <c r="H15" i="87"/>
  <c r="D15" i="87"/>
  <c r="AA14" i="87"/>
  <c r="Z14" i="87"/>
  <c r="Y14" i="87"/>
  <c r="X14" i="87"/>
  <c r="W14" i="87"/>
  <c r="V14" i="87"/>
  <c r="U14" i="87"/>
  <c r="T14" i="87"/>
  <c r="S14" i="87"/>
  <c r="R14" i="87"/>
  <c r="Q14" i="87"/>
  <c r="P14" i="87"/>
  <c r="O14" i="87"/>
  <c r="N14" i="87"/>
  <c r="M14" i="87"/>
  <c r="L14" i="87"/>
  <c r="K14" i="87"/>
  <c r="J14" i="87"/>
  <c r="I14" i="87"/>
  <c r="D14" i="87"/>
  <c r="H14" i="87" s="1"/>
  <c r="AA13" i="87"/>
  <c r="Z13" i="87"/>
  <c r="Y13" i="87"/>
  <c r="X13" i="87"/>
  <c r="W13" i="87"/>
  <c r="V13" i="87"/>
  <c r="U13" i="87"/>
  <c r="T13" i="87"/>
  <c r="S13" i="87"/>
  <c r="R13" i="87"/>
  <c r="Q13" i="87"/>
  <c r="P13" i="87"/>
  <c r="O13" i="87"/>
  <c r="N13" i="87"/>
  <c r="M13" i="87"/>
  <c r="L13" i="87"/>
  <c r="K13" i="87"/>
  <c r="J13" i="87"/>
  <c r="I13" i="87"/>
  <c r="D13" i="87"/>
  <c r="H13" i="87" s="1"/>
  <c r="AA12" i="87"/>
  <c r="Z12" i="87"/>
  <c r="Y12" i="87"/>
  <c r="X12" i="87"/>
  <c r="W12" i="87"/>
  <c r="V12" i="87"/>
  <c r="U12" i="87"/>
  <c r="T12" i="87"/>
  <c r="S12" i="87"/>
  <c r="R12" i="87"/>
  <c r="Q12" i="87"/>
  <c r="P12" i="87"/>
  <c r="O12" i="87"/>
  <c r="N12" i="87"/>
  <c r="M12" i="87"/>
  <c r="L12" i="87"/>
  <c r="K12" i="87"/>
  <c r="J12" i="87"/>
  <c r="I12" i="87"/>
  <c r="H12" i="87"/>
  <c r="D12" i="87"/>
  <c r="AA11" i="87"/>
  <c r="Z11" i="87"/>
  <c r="Y11" i="87"/>
  <c r="X11" i="87"/>
  <c r="W11" i="87"/>
  <c r="V11" i="87"/>
  <c r="U11" i="87"/>
  <c r="T11" i="87"/>
  <c r="S11" i="87"/>
  <c r="R11" i="87"/>
  <c r="Q11" i="87"/>
  <c r="P11" i="87"/>
  <c r="O11" i="87"/>
  <c r="N11" i="87"/>
  <c r="M11" i="87"/>
  <c r="L11" i="87"/>
  <c r="K11" i="87"/>
  <c r="J11" i="87"/>
  <c r="I11" i="87"/>
  <c r="H11" i="87"/>
  <c r="D11" i="87"/>
  <c r="AA9" i="87"/>
  <c r="Z9" i="87"/>
  <c r="Y9" i="87"/>
  <c r="X9" i="87"/>
  <c r="W9" i="87"/>
  <c r="V9" i="87"/>
  <c r="U9" i="87"/>
  <c r="T9" i="87"/>
  <c r="S9" i="87"/>
  <c r="R9" i="87"/>
  <c r="Q9" i="87"/>
  <c r="P9" i="87"/>
  <c r="O9" i="87"/>
  <c r="N9" i="87"/>
  <c r="M9" i="87"/>
  <c r="L9" i="87"/>
  <c r="K9" i="87"/>
  <c r="J9" i="87"/>
  <c r="I9" i="87"/>
  <c r="D9" i="87"/>
  <c r="AA8" i="87"/>
  <c r="Z8" i="87"/>
  <c r="Y8" i="87"/>
  <c r="X8" i="87"/>
  <c r="W8" i="87"/>
  <c r="V8" i="87"/>
  <c r="U8" i="87"/>
  <c r="T8" i="87"/>
  <c r="S8" i="87"/>
  <c r="R8" i="87"/>
  <c r="Q8" i="87"/>
  <c r="P8" i="87"/>
  <c r="O8" i="87"/>
  <c r="N8" i="87"/>
  <c r="M8" i="87"/>
  <c r="L8" i="87"/>
  <c r="K8" i="87"/>
  <c r="J8" i="87"/>
  <c r="I8" i="87"/>
  <c r="D8" i="87"/>
  <c r="H8" i="87" s="1"/>
  <c r="AA7" i="87"/>
  <c r="Z7" i="87"/>
  <c r="Y7" i="87"/>
  <c r="X7" i="87"/>
  <c r="W7" i="87"/>
  <c r="V7" i="87"/>
  <c r="U7" i="87"/>
  <c r="T7" i="87"/>
  <c r="S7" i="87"/>
  <c r="R7" i="87"/>
  <c r="Q7" i="87"/>
  <c r="P7" i="87"/>
  <c r="O7" i="87"/>
  <c r="N7" i="87"/>
  <c r="M7" i="87"/>
  <c r="L7" i="87"/>
  <c r="K7" i="87"/>
  <c r="J7" i="87"/>
  <c r="I7" i="87"/>
  <c r="H7" i="87"/>
  <c r="D7" i="87"/>
  <c r="AA6" i="87"/>
  <c r="Z6" i="87"/>
  <c r="Y6" i="87"/>
  <c r="X6" i="87"/>
  <c r="W6" i="87"/>
  <c r="V6" i="87"/>
  <c r="U6" i="87"/>
  <c r="T6" i="87"/>
  <c r="S6" i="87"/>
  <c r="R6" i="87"/>
  <c r="Q6" i="87"/>
  <c r="P6" i="87"/>
  <c r="O6" i="87"/>
  <c r="N6" i="87"/>
  <c r="M6" i="87"/>
  <c r="L6" i="87"/>
  <c r="K6" i="87"/>
  <c r="J6" i="87"/>
  <c r="I6" i="87"/>
  <c r="H6" i="87"/>
  <c r="D6" i="87"/>
  <c r="AA5" i="87"/>
  <c r="AA23" i="87" s="1"/>
  <c r="Z5" i="87"/>
  <c r="Z23" i="87" s="1"/>
  <c r="Y5" i="87"/>
  <c r="Y23" i="87" s="1"/>
  <c r="X5" i="87"/>
  <c r="X23" i="87" s="1"/>
  <c r="W5" i="87"/>
  <c r="W23" i="87" s="1"/>
  <c r="V5" i="87"/>
  <c r="V23" i="87" s="1"/>
  <c r="Q24" i="87" s="1"/>
  <c r="U5" i="87"/>
  <c r="U23" i="87" s="1"/>
  <c r="P24" i="87" s="1"/>
  <c r="T5" i="87"/>
  <c r="T23" i="87" s="1"/>
  <c r="S5" i="87"/>
  <c r="S23" i="87" s="1"/>
  <c r="N24" i="87" s="1"/>
  <c r="R5" i="87"/>
  <c r="R23" i="87" s="1"/>
  <c r="M24" i="87" s="1"/>
  <c r="Q5" i="87"/>
  <c r="Q23" i="87" s="1"/>
  <c r="L24" i="87" s="1"/>
  <c r="P5" i="87"/>
  <c r="P23" i="87" s="1"/>
  <c r="O5" i="87"/>
  <c r="O23" i="87" s="1"/>
  <c r="J24" i="87" s="1"/>
  <c r="N5" i="87"/>
  <c r="N23" i="87" s="1"/>
  <c r="I24" i="87" s="1"/>
  <c r="M5" i="87"/>
  <c r="M23" i="87" s="1"/>
  <c r="L5" i="87"/>
  <c r="L23" i="87" s="1"/>
  <c r="K5" i="87"/>
  <c r="K23" i="87" s="1"/>
  <c r="J5" i="87"/>
  <c r="J23" i="87" s="1"/>
  <c r="I5" i="87"/>
  <c r="I23" i="87" s="1"/>
  <c r="D24" i="87" s="1"/>
  <c r="D5" i="87"/>
  <c r="D23" i="87" s="1"/>
  <c r="AA4" i="87"/>
  <c r="AA27" i="87" s="1"/>
  <c r="Z4" i="87"/>
  <c r="Z27" i="87" s="1"/>
  <c r="Y4" i="87"/>
  <c r="Y27" i="87" s="1"/>
  <c r="X4" i="87"/>
  <c r="X27" i="87" s="1"/>
  <c r="W4" i="87"/>
  <c r="W27" i="87" s="1"/>
  <c r="V4" i="87"/>
  <c r="V27" i="87" s="1"/>
  <c r="Q28" i="87" s="1"/>
  <c r="U4" i="87"/>
  <c r="U27" i="87" s="1"/>
  <c r="P28" i="87" s="1"/>
  <c r="T4" i="87"/>
  <c r="T27" i="87" s="1"/>
  <c r="S4" i="87"/>
  <c r="S27" i="87" s="1"/>
  <c r="N28" i="87" s="1"/>
  <c r="R4" i="87"/>
  <c r="R27" i="87" s="1"/>
  <c r="M28" i="87" s="1"/>
  <c r="Q4" i="87"/>
  <c r="Q27" i="87" s="1"/>
  <c r="L28" i="87" s="1"/>
  <c r="P4" i="87"/>
  <c r="P27" i="87" s="1"/>
  <c r="O4" i="87"/>
  <c r="O27" i="87" s="1"/>
  <c r="J28" i="87" s="1"/>
  <c r="N4" i="87"/>
  <c r="N27" i="87" s="1"/>
  <c r="I28" i="87" s="1"/>
  <c r="M4" i="87"/>
  <c r="M27" i="87" s="1"/>
  <c r="L4" i="87"/>
  <c r="L27" i="87" s="1"/>
  <c r="K4" i="87"/>
  <c r="K27" i="87" s="1"/>
  <c r="J4" i="87"/>
  <c r="J27" i="87" s="1"/>
  <c r="I4" i="87"/>
  <c r="I27" i="87" s="1"/>
  <c r="D28" i="87" s="1"/>
  <c r="D4" i="87"/>
  <c r="D27" i="87" s="1"/>
  <c r="H2" i="87"/>
  <c r="V37" i="86"/>
  <c r="U37" i="86"/>
  <c r="T37" i="86"/>
  <c r="S37" i="86"/>
  <c r="R37" i="86"/>
  <c r="Q37" i="86"/>
  <c r="P37" i="86"/>
  <c r="O37" i="86"/>
  <c r="N37" i="86"/>
  <c r="M37" i="86"/>
  <c r="L37" i="86"/>
  <c r="K37" i="86"/>
  <c r="J37" i="86"/>
  <c r="I37" i="86"/>
  <c r="H37" i="86"/>
  <c r="D37" i="86"/>
  <c r="V36" i="86"/>
  <c r="U36" i="86"/>
  <c r="T36" i="86"/>
  <c r="S36" i="86"/>
  <c r="R36" i="86"/>
  <c r="Q36" i="86"/>
  <c r="P36" i="86"/>
  <c r="O36" i="86"/>
  <c r="N36" i="86"/>
  <c r="M36" i="86"/>
  <c r="L36" i="86"/>
  <c r="K36" i="86"/>
  <c r="J36" i="86"/>
  <c r="I36" i="86"/>
  <c r="H36" i="86"/>
  <c r="D36" i="86"/>
  <c r="V35" i="86"/>
  <c r="U35" i="86"/>
  <c r="T35" i="86"/>
  <c r="S35" i="86"/>
  <c r="R35" i="86"/>
  <c r="Q35" i="86"/>
  <c r="P35" i="86"/>
  <c r="O35" i="86"/>
  <c r="N35" i="86"/>
  <c r="M35" i="86"/>
  <c r="L35" i="86"/>
  <c r="K35" i="86"/>
  <c r="J35" i="86"/>
  <c r="I35" i="86"/>
  <c r="H35" i="86"/>
  <c r="D35" i="86"/>
  <c r="V34" i="86"/>
  <c r="U34" i="86"/>
  <c r="T34" i="86"/>
  <c r="S34" i="86"/>
  <c r="R34" i="86"/>
  <c r="Q34" i="86"/>
  <c r="P34" i="86"/>
  <c r="O34" i="86"/>
  <c r="N34" i="86"/>
  <c r="M34" i="86"/>
  <c r="L34" i="86"/>
  <c r="K34" i="86"/>
  <c r="J34" i="86"/>
  <c r="I34" i="86"/>
  <c r="H34" i="86"/>
  <c r="D34" i="86"/>
  <c r="V33" i="86"/>
  <c r="U33" i="86"/>
  <c r="T33" i="86"/>
  <c r="S33" i="86"/>
  <c r="R33" i="86"/>
  <c r="Q33" i="86"/>
  <c r="P33" i="86"/>
  <c r="O33" i="86"/>
  <c r="N33" i="86"/>
  <c r="M33" i="86"/>
  <c r="L33" i="86"/>
  <c r="K33" i="86"/>
  <c r="J33" i="86"/>
  <c r="I33" i="86"/>
  <c r="H33" i="86"/>
  <c r="D33" i="86"/>
  <c r="V32" i="86"/>
  <c r="U32" i="86"/>
  <c r="T32" i="86"/>
  <c r="S32" i="86"/>
  <c r="R32" i="86"/>
  <c r="Q32" i="86"/>
  <c r="P32" i="86"/>
  <c r="O32" i="86"/>
  <c r="N32" i="86"/>
  <c r="M32" i="86"/>
  <c r="L32" i="86"/>
  <c r="K32" i="86"/>
  <c r="J32" i="86"/>
  <c r="I32" i="86"/>
  <c r="H32" i="86"/>
  <c r="D32" i="86"/>
  <c r="V25" i="86"/>
  <c r="V26" i="86" s="1"/>
  <c r="U25" i="86"/>
  <c r="U26" i="86" s="1"/>
  <c r="T25" i="86"/>
  <c r="T26" i="86" s="1"/>
  <c r="S25" i="86"/>
  <c r="N26" i="86" s="1"/>
  <c r="R25" i="86"/>
  <c r="R26" i="86" s="1"/>
  <c r="Q25" i="86"/>
  <c r="P25" i="86"/>
  <c r="P26" i="86" s="1"/>
  <c r="O25" i="86"/>
  <c r="J26" i="86" s="1"/>
  <c r="N25" i="86"/>
  <c r="I26" i="86" s="1"/>
  <c r="M25" i="86"/>
  <c r="L25" i="86"/>
  <c r="L26" i="86" s="1"/>
  <c r="K25" i="86"/>
  <c r="J25" i="86"/>
  <c r="I25" i="86"/>
  <c r="H25" i="86"/>
  <c r="H26" i="86" s="1"/>
  <c r="D25" i="86"/>
  <c r="D26" i="86" s="1"/>
  <c r="V21" i="86"/>
  <c r="U21" i="86"/>
  <c r="T21" i="86"/>
  <c r="S21" i="86"/>
  <c r="R21" i="86"/>
  <c r="Q21" i="86"/>
  <c r="P21" i="86"/>
  <c r="O21" i="86"/>
  <c r="N21" i="86"/>
  <c r="M21" i="86"/>
  <c r="L21" i="86"/>
  <c r="K21" i="86"/>
  <c r="J21" i="86"/>
  <c r="I21" i="86"/>
  <c r="H21" i="86"/>
  <c r="D21" i="86"/>
  <c r="V16" i="86"/>
  <c r="U16" i="86"/>
  <c r="T16" i="86"/>
  <c r="S16" i="86"/>
  <c r="R16" i="86"/>
  <c r="Q16" i="86"/>
  <c r="P16" i="86"/>
  <c r="O16" i="86"/>
  <c r="N16" i="86"/>
  <c r="M16" i="86"/>
  <c r="L16" i="86"/>
  <c r="K16" i="86"/>
  <c r="J16" i="86"/>
  <c r="I16" i="86"/>
  <c r="D16" i="86"/>
  <c r="H16" i="86" s="1"/>
  <c r="V15" i="86"/>
  <c r="U15" i="86"/>
  <c r="T15" i="86"/>
  <c r="S15" i="86"/>
  <c r="R15" i="86"/>
  <c r="Q15" i="86"/>
  <c r="P15" i="86"/>
  <c r="O15" i="86"/>
  <c r="N15" i="86"/>
  <c r="M15" i="86"/>
  <c r="L15" i="86"/>
  <c r="K15" i="86"/>
  <c r="J15" i="86"/>
  <c r="I15" i="86"/>
  <c r="D15" i="86"/>
  <c r="H15" i="86" s="1"/>
  <c r="V14" i="86"/>
  <c r="U14" i="86"/>
  <c r="T14" i="86"/>
  <c r="S14" i="86"/>
  <c r="R14" i="86"/>
  <c r="Q14" i="86"/>
  <c r="P14" i="86"/>
  <c r="O14" i="86"/>
  <c r="N14" i="86"/>
  <c r="M14" i="86"/>
  <c r="L14" i="86"/>
  <c r="K14" i="86"/>
  <c r="J14" i="86"/>
  <c r="I14" i="86"/>
  <c r="D14" i="86"/>
  <c r="H14" i="86" s="1"/>
  <c r="V13" i="86"/>
  <c r="U13" i="86"/>
  <c r="T13" i="86"/>
  <c r="S13" i="86"/>
  <c r="R13" i="86"/>
  <c r="Q13" i="86"/>
  <c r="P13" i="86"/>
  <c r="O13" i="86"/>
  <c r="N13" i="86"/>
  <c r="M13" i="86"/>
  <c r="L13" i="86"/>
  <c r="K13" i="86"/>
  <c r="J13" i="86"/>
  <c r="I13" i="86"/>
  <c r="D13" i="86"/>
  <c r="H13" i="86" s="1"/>
  <c r="V12" i="86"/>
  <c r="U12" i="86"/>
  <c r="T12" i="86"/>
  <c r="S12" i="86"/>
  <c r="R12" i="86"/>
  <c r="Q12" i="86"/>
  <c r="P12" i="86"/>
  <c r="O12" i="86"/>
  <c r="N12" i="86"/>
  <c r="M12" i="86"/>
  <c r="L12" i="86"/>
  <c r="K12" i="86"/>
  <c r="J12" i="86"/>
  <c r="I12" i="86"/>
  <c r="D12" i="86"/>
  <c r="H12" i="86" s="1"/>
  <c r="V11" i="86"/>
  <c r="U11" i="86"/>
  <c r="T11" i="86"/>
  <c r="S11" i="86"/>
  <c r="R11" i="86"/>
  <c r="Q11" i="86"/>
  <c r="P11" i="86"/>
  <c r="O11" i="86"/>
  <c r="N11" i="86"/>
  <c r="M11" i="86"/>
  <c r="L11" i="86"/>
  <c r="K11" i="86"/>
  <c r="J11" i="86"/>
  <c r="I11" i="86"/>
  <c r="D11" i="86"/>
  <c r="H11" i="86" s="1"/>
  <c r="V9" i="86"/>
  <c r="U9" i="86"/>
  <c r="T9" i="86"/>
  <c r="S9" i="86"/>
  <c r="R9" i="86"/>
  <c r="Q9" i="86"/>
  <c r="P9" i="86"/>
  <c r="O9" i="86"/>
  <c r="N9" i="86"/>
  <c r="M9" i="86"/>
  <c r="L9" i="86"/>
  <c r="K9" i="86"/>
  <c r="J9" i="86"/>
  <c r="I9" i="86"/>
  <c r="D9" i="86"/>
  <c r="H9" i="86" s="1"/>
  <c r="V8" i="86"/>
  <c r="U8" i="86"/>
  <c r="T8" i="86"/>
  <c r="S8" i="86"/>
  <c r="R8" i="86"/>
  <c r="Q8" i="86"/>
  <c r="P8" i="86"/>
  <c r="O8" i="86"/>
  <c r="N8" i="86"/>
  <c r="M8" i="86"/>
  <c r="L8" i="86"/>
  <c r="K8" i="86"/>
  <c r="J8" i="86"/>
  <c r="I8" i="86"/>
  <c r="D8" i="86"/>
  <c r="H8" i="86" s="1"/>
  <c r="V7" i="86"/>
  <c r="U7" i="86"/>
  <c r="T7" i="86"/>
  <c r="S7" i="86"/>
  <c r="R7" i="86"/>
  <c r="Q7" i="86"/>
  <c r="P7" i="86"/>
  <c r="O7" i="86"/>
  <c r="N7" i="86"/>
  <c r="M7" i="86"/>
  <c r="L7" i="86"/>
  <c r="K7" i="86"/>
  <c r="J7" i="86"/>
  <c r="I7" i="86"/>
  <c r="D7" i="86"/>
  <c r="H7" i="86" s="1"/>
  <c r="V6" i="86"/>
  <c r="U6" i="86"/>
  <c r="T6" i="86"/>
  <c r="S6" i="86"/>
  <c r="R6" i="86"/>
  <c r="Q6" i="86"/>
  <c r="P6" i="86"/>
  <c r="O6" i="86"/>
  <c r="N6" i="86"/>
  <c r="M6" i="86"/>
  <c r="L6" i="86"/>
  <c r="K6" i="86"/>
  <c r="J6" i="86"/>
  <c r="I6" i="86"/>
  <c r="D6" i="86"/>
  <c r="H6" i="86" s="1"/>
  <c r="V5" i="86"/>
  <c r="V23" i="86" s="1"/>
  <c r="U5" i="86"/>
  <c r="U23" i="86" s="1"/>
  <c r="T5" i="86"/>
  <c r="T23" i="86" s="1"/>
  <c r="S5" i="86"/>
  <c r="S23" i="86" s="1"/>
  <c r="R5" i="86"/>
  <c r="R23" i="86" s="1"/>
  <c r="Q5" i="86"/>
  <c r="Q23" i="86" s="1"/>
  <c r="L24" i="86" s="1"/>
  <c r="P5" i="86"/>
  <c r="P23" i="86" s="1"/>
  <c r="K24" i="86" s="1"/>
  <c r="O5" i="86"/>
  <c r="O23" i="86" s="1"/>
  <c r="J24" i="86" s="1"/>
  <c r="N5" i="86"/>
  <c r="N23" i="86" s="1"/>
  <c r="M5" i="86"/>
  <c r="M23" i="86" s="1"/>
  <c r="H24" i="86" s="1"/>
  <c r="L5" i="86"/>
  <c r="L23" i="86" s="1"/>
  <c r="K5" i="86"/>
  <c r="K23" i="86" s="1"/>
  <c r="J5" i="86"/>
  <c r="J23" i="86" s="1"/>
  <c r="I5" i="86"/>
  <c r="I23" i="86" s="1"/>
  <c r="D5" i="86"/>
  <c r="H5" i="86" s="1"/>
  <c r="H23" i="86" s="1"/>
  <c r="V4" i="86"/>
  <c r="V27" i="86" s="1"/>
  <c r="U4" i="86"/>
  <c r="U27" i="86" s="1"/>
  <c r="T4" i="86"/>
  <c r="T27" i="86" s="1"/>
  <c r="S4" i="86"/>
  <c r="S27" i="86" s="1"/>
  <c r="R4" i="86"/>
  <c r="R27" i="86" s="1"/>
  <c r="Q4" i="86"/>
  <c r="Q27" i="86" s="1"/>
  <c r="P4" i="86"/>
  <c r="P27" i="86" s="1"/>
  <c r="K28" i="86" s="1"/>
  <c r="O4" i="86"/>
  <c r="O27" i="86" s="1"/>
  <c r="J28" i="86" s="1"/>
  <c r="N4" i="86"/>
  <c r="N27" i="86" s="1"/>
  <c r="I28" i="86" s="1"/>
  <c r="M4" i="86"/>
  <c r="M27" i="86" s="1"/>
  <c r="L4" i="86"/>
  <c r="L27" i="86" s="1"/>
  <c r="K4" i="86"/>
  <c r="K27" i="86" s="1"/>
  <c r="J4" i="86"/>
  <c r="J27" i="86" s="1"/>
  <c r="I4" i="86"/>
  <c r="I27" i="86" s="1"/>
  <c r="D4" i="86"/>
  <c r="H4" i="86" s="1"/>
  <c r="H27" i="86" s="1"/>
  <c r="H2" i="86"/>
  <c r="H20" i="86" s="1"/>
  <c r="U37" i="85"/>
  <c r="T37" i="85"/>
  <c r="S37" i="85"/>
  <c r="R37" i="85"/>
  <c r="Q37" i="85"/>
  <c r="P37" i="85"/>
  <c r="O37" i="85"/>
  <c r="N37" i="85"/>
  <c r="M37" i="85"/>
  <c r="L37" i="85"/>
  <c r="K37" i="85"/>
  <c r="J37" i="85"/>
  <c r="I37" i="85"/>
  <c r="H37" i="85"/>
  <c r="D37" i="85"/>
  <c r="U36" i="85"/>
  <c r="T36" i="85"/>
  <c r="S36" i="85"/>
  <c r="R36" i="85"/>
  <c r="Q36" i="85"/>
  <c r="P36" i="85"/>
  <c r="O36" i="85"/>
  <c r="N36" i="85"/>
  <c r="M36" i="85"/>
  <c r="L36" i="85"/>
  <c r="K36" i="85"/>
  <c r="J36" i="85"/>
  <c r="I36" i="85"/>
  <c r="H36" i="85"/>
  <c r="D36" i="85"/>
  <c r="U35" i="85"/>
  <c r="T35" i="85"/>
  <c r="S35" i="85"/>
  <c r="R35" i="85"/>
  <c r="Q35" i="85"/>
  <c r="P35" i="85"/>
  <c r="O35" i="85"/>
  <c r="N35" i="85"/>
  <c r="M35" i="85"/>
  <c r="L35" i="85"/>
  <c r="K35" i="85"/>
  <c r="J35" i="85"/>
  <c r="I35" i="85"/>
  <c r="D35" i="85"/>
  <c r="H35" i="85" s="1"/>
  <c r="U34" i="85"/>
  <c r="T34" i="85"/>
  <c r="S34" i="85"/>
  <c r="R34" i="85"/>
  <c r="Q34" i="85"/>
  <c r="P34" i="85"/>
  <c r="O34" i="85"/>
  <c r="N34" i="85"/>
  <c r="M34" i="85"/>
  <c r="L34" i="85"/>
  <c r="K34" i="85"/>
  <c r="J34" i="85"/>
  <c r="I34" i="85"/>
  <c r="D34" i="85"/>
  <c r="H34" i="85" s="1"/>
  <c r="U33" i="85"/>
  <c r="T33" i="85"/>
  <c r="S33" i="85"/>
  <c r="R33" i="85"/>
  <c r="Q33" i="85"/>
  <c r="P33" i="85"/>
  <c r="O33" i="85"/>
  <c r="N33" i="85"/>
  <c r="M33" i="85"/>
  <c r="L33" i="85"/>
  <c r="K33" i="85"/>
  <c r="J33" i="85"/>
  <c r="I33" i="85"/>
  <c r="H33" i="85"/>
  <c r="D33" i="85"/>
  <c r="U32" i="85"/>
  <c r="T32" i="85"/>
  <c r="S32" i="85"/>
  <c r="R32" i="85"/>
  <c r="Q32" i="85"/>
  <c r="P32" i="85"/>
  <c r="O32" i="85"/>
  <c r="N32" i="85"/>
  <c r="M32" i="85"/>
  <c r="L32" i="85"/>
  <c r="K32" i="85"/>
  <c r="J32" i="85"/>
  <c r="I32" i="85"/>
  <c r="H32" i="85"/>
  <c r="D32" i="85"/>
  <c r="U26" i="85"/>
  <c r="R26" i="85"/>
  <c r="Q26" i="85"/>
  <c r="N26" i="85"/>
  <c r="M26" i="85"/>
  <c r="J26" i="85"/>
  <c r="U25" i="85"/>
  <c r="P26" i="85" s="1"/>
  <c r="T25" i="85"/>
  <c r="T26" i="85" s="1"/>
  <c r="S25" i="85"/>
  <c r="S26" i="85" s="1"/>
  <c r="R25" i="85"/>
  <c r="Q25" i="85"/>
  <c r="L26" i="85" s="1"/>
  <c r="P25" i="85"/>
  <c r="K26" i="85" s="1"/>
  <c r="O25" i="85"/>
  <c r="N25" i="85"/>
  <c r="M25" i="85"/>
  <c r="H26" i="85" s="1"/>
  <c r="L25" i="85"/>
  <c r="K25" i="85"/>
  <c r="J25" i="85"/>
  <c r="I25" i="85"/>
  <c r="D26" i="85" s="1"/>
  <c r="H25" i="85"/>
  <c r="D25" i="85"/>
  <c r="U21" i="85"/>
  <c r="T21" i="85"/>
  <c r="S21" i="85"/>
  <c r="R21" i="85"/>
  <c r="Q21" i="85"/>
  <c r="P21" i="85"/>
  <c r="O21" i="85"/>
  <c r="N21" i="85"/>
  <c r="M21" i="85"/>
  <c r="L21" i="85"/>
  <c r="K21" i="85"/>
  <c r="J21" i="85"/>
  <c r="I21" i="85"/>
  <c r="H21" i="85"/>
  <c r="D21" i="85"/>
  <c r="U16" i="85"/>
  <c r="T16" i="85"/>
  <c r="S16" i="85"/>
  <c r="R16" i="85"/>
  <c r="Q16" i="85"/>
  <c r="P16" i="85"/>
  <c r="O16" i="85"/>
  <c r="N16" i="85"/>
  <c r="M16" i="85"/>
  <c r="L16" i="85"/>
  <c r="K16" i="85"/>
  <c r="J16" i="85"/>
  <c r="I16" i="85"/>
  <c r="D16" i="85"/>
  <c r="H16" i="85" s="1"/>
  <c r="U15" i="85"/>
  <c r="T15" i="85"/>
  <c r="S15" i="85"/>
  <c r="R15" i="85"/>
  <c r="Q15" i="85"/>
  <c r="P15" i="85"/>
  <c r="O15" i="85"/>
  <c r="N15" i="85"/>
  <c r="M15" i="85"/>
  <c r="L15" i="85"/>
  <c r="K15" i="85"/>
  <c r="J15" i="85"/>
  <c r="I15" i="85"/>
  <c r="D15" i="85"/>
  <c r="H15" i="85" s="1"/>
  <c r="U14" i="85"/>
  <c r="T14" i="85"/>
  <c r="S14" i="85"/>
  <c r="R14" i="85"/>
  <c r="Q14" i="85"/>
  <c r="P14" i="85"/>
  <c r="O14" i="85"/>
  <c r="N14" i="85"/>
  <c r="M14" i="85"/>
  <c r="L14" i="85"/>
  <c r="K14" i="85"/>
  <c r="J14" i="85"/>
  <c r="I14" i="85"/>
  <c r="H14" i="85"/>
  <c r="D14" i="85"/>
  <c r="U13" i="85"/>
  <c r="T13" i="85"/>
  <c r="S13" i="85"/>
  <c r="R13" i="85"/>
  <c r="Q13" i="85"/>
  <c r="P13" i="85"/>
  <c r="O13" i="85"/>
  <c r="N13" i="85"/>
  <c r="M13" i="85"/>
  <c r="L13" i="85"/>
  <c r="K13" i="85"/>
  <c r="J13" i="85"/>
  <c r="I13" i="85"/>
  <c r="H13" i="85"/>
  <c r="D13" i="85"/>
  <c r="U12" i="85"/>
  <c r="T12" i="85"/>
  <c r="S12" i="85"/>
  <c r="R12" i="85"/>
  <c r="Q12" i="85"/>
  <c r="P12" i="85"/>
  <c r="O12" i="85"/>
  <c r="N12" i="85"/>
  <c r="M12" i="85"/>
  <c r="L12" i="85"/>
  <c r="K12" i="85"/>
  <c r="J12" i="85"/>
  <c r="I12" i="85"/>
  <c r="D12" i="85"/>
  <c r="H12" i="85" s="1"/>
  <c r="U11" i="85"/>
  <c r="T11" i="85"/>
  <c r="S11" i="85"/>
  <c r="R11" i="85"/>
  <c r="Q11" i="85"/>
  <c r="P11" i="85"/>
  <c r="O11" i="85"/>
  <c r="N11" i="85"/>
  <c r="M11" i="85"/>
  <c r="L11" i="85"/>
  <c r="K11" i="85"/>
  <c r="J11" i="85"/>
  <c r="I11" i="85"/>
  <c r="D11" i="85"/>
  <c r="H11" i="85" s="1"/>
  <c r="U9" i="85"/>
  <c r="T9" i="85"/>
  <c r="S9" i="85"/>
  <c r="R9" i="85"/>
  <c r="Q9" i="85"/>
  <c r="P9" i="85"/>
  <c r="O9" i="85"/>
  <c r="N9" i="85"/>
  <c r="M9" i="85"/>
  <c r="L9" i="85"/>
  <c r="K9" i="85"/>
  <c r="J9" i="85"/>
  <c r="I9" i="85"/>
  <c r="D9" i="85"/>
  <c r="H9" i="85" s="1"/>
  <c r="U8" i="85"/>
  <c r="T8" i="85"/>
  <c r="S8" i="85"/>
  <c r="R8" i="85"/>
  <c r="Q8" i="85"/>
  <c r="P8" i="85"/>
  <c r="O8" i="85"/>
  <c r="N8" i="85"/>
  <c r="M8" i="85"/>
  <c r="L8" i="85"/>
  <c r="K8" i="85"/>
  <c r="J8" i="85"/>
  <c r="I8" i="85"/>
  <c r="D8" i="85"/>
  <c r="H8" i="85" s="1"/>
  <c r="U7" i="85"/>
  <c r="T7" i="85"/>
  <c r="S7" i="85"/>
  <c r="R7" i="85"/>
  <c r="Q7" i="85"/>
  <c r="P7" i="85"/>
  <c r="O7" i="85"/>
  <c r="N7" i="85"/>
  <c r="M7" i="85"/>
  <c r="L7" i="85"/>
  <c r="K7" i="85"/>
  <c r="J7" i="85"/>
  <c r="I7" i="85"/>
  <c r="H7" i="85"/>
  <c r="D7" i="85"/>
  <c r="U6" i="85"/>
  <c r="T6" i="85"/>
  <c r="S6" i="85"/>
  <c r="R6" i="85"/>
  <c r="Q6" i="85"/>
  <c r="P6" i="85"/>
  <c r="O6" i="85"/>
  <c r="N6" i="85"/>
  <c r="M6" i="85"/>
  <c r="L6" i="85"/>
  <c r="K6" i="85"/>
  <c r="J6" i="85"/>
  <c r="I6" i="85"/>
  <c r="D6" i="85"/>
  <c r="H6" i="85" s="1"/>
  <c r="U5" i="85"/>
  <c r="T5" i="85"/>
  <c r="S5" i="85"/>
  <c r="S23" i="85" s="1"/>
  <c r="R5" i="85"/>
  <c r="R23" i="85" s="1"/>
  <c r="Q5" i="85"/>
  <c r="P5" i="85"/>
  <c r="O5" i="85"/>
  <c r="O23" i="85" s="1"/>
  <c r="N5" i="85"/>
  <c r="N23" i="85" s="1"/>
  <c r="M5" i="85"/>
  <c r="L5" i="85"/>
  <c r="K5" i="85"/>
  <c r="K23" i="85" s="1"/>
  <c r="J5" i="85"/>
  <c r="J23" i="85" s="1"/>
  <c r="I5" i="85"/>
  <c r="D5" i="85"/>
  <c r="D23" i="85" s="1"/>
  <c r="U4" i="85"/>
  <c r="U27" i="85" s="1"/>
  <c r="T4" i="85"/>
  <c r="T27" i="85" s="1"/>
  <c r="S4" i="85"/>
  <c r="S27" i="85" s="1"/>
  <c r="R4" i="85"/>
  <c r="R27" i="85" s="1"/>
  <c r="Q4" i="85"/>
  <c r="Q27" i="85" s="1"/>
  <c r="P4" i="85"/>
  <c r="P27" i="85" s="1"/>
  <c r="O4" i="85"/>
  <c r="O27" i="85" s="1"/>
  <c r="N4" i="85"/>
  <c r="N27" i="85" s="1"/>
  <c r="M4" i="85"/>
  <c r="M27" i="85" s="1"/>
  <c r="L4" i="85"/>
  <c r="L27" i="85" s="1"/>
  <c r="K4" i="85"/>
  <c r="K27" i="85" s="1"/>
  <c r="J4" i="85"/>
  <c r="J27" i="85" s="1"/>
  <c r="I4" i="85"/>
  <c r="I27" i="85" s="1"/>
  <c r="D28" i="85" s="1"/>
  <c r="D4" i="85"/>
  <c r="D27" i="85" s="1"/>
  <c r="H2" i="85"/>
  <c r="H20" i="85" s="1"/>
  <c r="X37" i="84"/>
  <c r="W37" i="84"/>
  <c r="V37" i="84"/>
  <c r="U37" i="84"/>
  <c r="T37" i="84"/>
  <c r="S37" i="84"/>
  <c r="R37" i="84"/>
  <c r="Q37" i="84"/>
  <c r="P37" i="84"/>
  <c r="O37" i="84"/>
  <c r="N37" i="84"/>
  <c r="M37" i="84"/>
  <c r="L37" i="84"/>
  <c r="K37" i="84"/>
  <c r="J37" i="84"/>
  <c r="I37" i="84"/>
  <c r="H37" i="84"/>
  <c r="D37" i="84"/>
  <c r="X36" i="84"/>
  <c r="W36" i="84"/>
  <c r="V36" i="84"/>
  <c r="U36" i="84"/>
  <c r="T36" i="84"/>
  <c r="S36" i="84"/>
  <c r="R36" i="84"/>
  <c r="Q36" i="84"/>
  <c r="P36" i="84"/>
  <c r="O36" i="84"/>
  <c r="N36" i="84"/>
  <c r="M36" i="84"/>
  <c r="L36" i="84"/>
  <c r="K36" i="84"/>
  <c r="J36" i="84"/>
  <c r="I36" i="84"/>
  <c r="H36" i="84"/>
  <c r="D36" i="84"/>
  <c r="X35" i="84"/>
  <c r="W35" i="84"/>
  <c r="V35" i="84"/>
  <c r="U35" i="84"/>
  <c r="T35" i="84"/>
  <c r="S35" i="84"/>
  <c r="R35" i="84"/>
  <c r="Q35" i="84"/>
  <c r="P35" i="84"/>
  <c r="O35" i="84"/>
  <c r="N35" i="84"/>
  <c r="M35" i="84"/>
  <c r="L35" i="84"/>
  <c r="K35" i="84"/>
  <c r="J35" i="84"/>
  <c r="I35" i="84"/>
  <c r="D35" i="84"/>
  <c r="H35" i="84" s="1"/>
  <c r="X34" i="84"/>
  <c r="W34" i="84"/>
  <c r="V34" i="84"/>
  <c r="U34" i="84"/>
  <c r="T34" i="84"/>
  <c r="S34" i="84"/>
  <c r="R34" i="84"/>
  <c r="Q34" i="84"/>
  <c r="P34" i="84"/>
  <c r="O34" i="84"/>
  <c r="N34" i="84"/>
  <c r="M34" i="84"/>
  <c r="L34" i="84"/>
  <c r="K34" i="84"/>
  <c r="J34" i="84"/>
  <c r="I34" i="84"/>
  <c r="H34" i="84"/>
  <c r="D34" i="84"/>
  <c r="X33" i="84"/>
  <c r="W33" i="84"/>
  <c r="V33" i="84"/>
  <c r="U33" i="84"/>
  <c r="T33" i="84"/>
  <c r="S33" i="84"/>
  <c r="R33" i="84"/>
  <c r="Q33" i="84"/>
  <c r="P33" i="84"/>
  <c r="O33" i="84"/>
  <c r="N33" i="84"/>
  <c r="M33" i="84"/>
  <c r="L33" i="84"/>
  <c r="K33" i="84"/>
  <c r="J33" i="84"/>
  <c r="I33" i="84"/>
  <c r="D33" i="84"/>
  <c r="H33" i="84" s="1"/>
  <c r="X32" i="84"/>
  <c r="W32" i="84"/>
  <c r="V32" i="84"/>
  <c r="U32" i="84"/>
  <c r="T32" i="84"/>
  <c r="S32" i="84"/>
  <c r="R32" i="84"/>
  <c r="Q32" i="84"/>
  <c r="P32" i="84"/>
  <c r="O32" i="84"/>
  <c r="N32" i="84"/>
  <c r="M32" i="84"/>
  <c r="L32" i="84"/>
  <c r="K32" i="84"/>
  <c r="J32" i="84"/>
  <c r="I32" i="84"/>
  <c r="H32" i="84"/>
  <c r="D32" i="84"/>
  <c r="W26" i="84"/>
  <c r="V26" i="84"/>
  <c r="R26" i="84"/>
  <c r="N26" i="84"/>
  <c r="J26" i="84"/>
  <c r="X25" i="84"/>
  <c r="X26" i="84" s="1"/>
  <c r="W25" i="84"/>
  <c r="V25" i="84"/>
  <c r="Q26" i="84" s="1"/>
  <c r="U25" i="84"/>
  <c r="U26" i="84" s="1"/>
  <c r="T25" i="84"/>
  <c r="T26" i="84" s="1"/>
  <c r="S25" i="84"/>
  <c r="R25" i="84"/>
  <c r="M26" i="84" s="1"/>
  <c r="Q25" i="84"/>
  <c r="L26" i="84" s="1"/>
  <c r="P25" i="84"/>
  <c r="K26" i="84" s="1"/>
  <c r="O25" i="84"/>
  <c r="N25" i="84"/>
  <c r="I26" i="84" s="1"/>
  <c r="M25" i="84"/>
  <c r="H26" i="84" s="1"/>
  <c r="L25" i="84"/>
  <c r="K25" i="84"/>
  <c r="J25" i="84"/>
  <c r="I25" i="84"/>
  <c r="D26" i="84" s="1"/>
  <c r="H25" i="84"/>
  <c r="D25" i="84"/>
  <c r="X21" i="84"/>
  <c r="W21" i="84"/>
  <c r="V21" i="84"/>
  <c r="U21" i="84"/>
  <c r="T21" i="84"/>
  <c r="S21" i="84"/>
  <c r="R21" i="84"/>
  <c r="Q21" i="84"/>
  <c r="P21" i="84"/>
  <c r="O21" i="84"/>
  <c r="N21" i="84"/>
  <c r="M21" i="84"/>
  <c r="L21" i="84"/>
  <c r="K21" i="84"/>
  <c r="J21" i="84"/>
  <c r="I21" i="84"/>
  <c r="D21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D16" i="84"/>
  <c r="H16" i="84" s="1"/>
  <c r="X15" i="84"/>
  <c r="W15" i="84"/>
  <c r="V15" i="84"/>
  <c r="U15" i="84"/>
  <c r="T15" i="84"/>
  <c r="S15" i="84"/>
  <c r="R15" i="84"/>
  <c r="Q15" i="84"/>
  <c r="P15" i="84"/>
  <c r="O15" i="84"/>
  <c r="N15" i="84"/>
  <c r="M15" i="84"/>
  <c r="L15" i="84"/>
  <c r="K15" i="84"/>
  <c r="J15" i="84"/>
  <c r="I15" i="84"/>
  <c r="H15" i="84"/>
  <c r="D15" i="84"/>
  <c r="X14" i="84"/>
  <c r="W14" i="84"/>
  <c r="V14" i="84"/>
  <c r="U14" i="84"/>
  <c r="T14" i="84"/>
  <c r="S14" i="84"/>
  <c r="R14" i="84"/>
  <c r="Q14" i="84"/>
  <c r="P14" i="84"/>
  <c r="O14" i="84"/>
  <c r="N14" i="84"/>
  <c r="M14" i="84"/>
  <c r="L14" i="84"/>
  <c r="K14" i="84"/>
  <c r="J14" i="84"/>
  <c r="I14" i="84"/>
  <c r="D14" i="84"/>
  <c r="H14" i="84" s="1"/>
  <c r="X13" i="84"/>
  <c r="W13" i="84"/>
  <c r="V13" i="84"/>
  <c r="U13" i="84"/>
  <c r="T13" i="84"/>
  <c r="S13" i="84"/>
  <c r="R13" i="84"/>
  <c r="Q13" i="84"/>
  <c r="P13" i="84"/>
  <c r="O13" i="84"/>
  <c r="N13" i="84"/>
  <c r="M13" i="84"/>
  <c r="L13" i="84"/>
  <c r="K13" i="84"/>
  <c r="J13" i="84"/>
  <c r="I13" i="84"/>
  <c r="H13" i="84"/>
  <c r="D13" i="84"/>
  <c r="X12" i="84"/>
  <c r="W12" i="84"/>
  <c r="V12" i="84"/>
  <c r="U12" i="84"/>
  <c r="T12" i="84"/>
  <c r="S12" i="84"/>
  <c r="R12" i="84"/>
  <c r="Q12" i="84"/>
  <c r="P12" i="84"/>
  <c r="O12" i="84"/>
  <c r="N12" i="84"/>
  <c r="M12" i="84"/>
  <c r="L12" i="84"/>
  <c r="K12" i="84"/>
  <c r="J12" i="84"/>
  <c r="I12" i="84"/>
  <c r="D12" i="84"/>
  <c r="H12" i="84" s="1"/>
  <c r="X11" i="84"/>
  <c r="W11" i="84"/>
  <c r="V11" i="84"/>
  <c r="U11" i="84"/>
  <c r="T11" i="84"/>
  <c r="S11" i="84"/>
  <c r="R11" i="84"/>
  <c r="Q11" i="84"/>
  <c r="P11" i="84"/>
  <c r="O11" i="84"/>
  <c r="N11" i="84"/>
  <c r="M11" i="84"/>
  <c r="L11" i="84"/>
  <c r="K11" i="84"/>
  <c r="J11" i="84"/>
  <c r="I11" i="84"/>
  <c r="H11" i="84"/>
  <c r="D11" i="84"/>
  <c r="X9" i="84"/>
  <c r="X10" i="84" s="1"/>
  <c r="W9" i="84"/>
  <c r="V9" i="84"/>
  <c r="U9" i="84"/>
  <c r="T9" i="84"/>
  <c r="S9" i="84"/>
  <c r="R9" i="84"/>
  <c r="Q9" i="84"/>
  <c r="P9" i="84"/>
  <c r="O9" i="84"/>
  <c r="N9" i="84"/>
  <c r="M9" i="84"/>
  <c r="L9" i="84"/>
  <c r="K9" i="84"/>
  <c r="J9" i="84"/>
  <c r="I9" i="84"/>
  <c r="D9" i="84"/>
  <c r="X8" i="84"/>
  <c r="W8" i="84"/>
  <c r="V8" i="84"/>
  <c r="U8" i="84"/>
  <c r="T8" i="84"/>
  <c r="S8" i="84"/>
  <c r="R8" i="84"/>
  <c r="Q8" i="84"/>
  <c r="P8" i="84"/>
  <c r="O8" i="84"/>
  <c r="N8" i="84"/>
  <c r="M8" i="84"/>
  <c r="L8" i="84"/>
  <c r="K8" i="84"/>
  <c r="J8" i="84"/>
  <c r="I8" i="84"/>
  <c r="H8" i="84"/>
  <c r="D8" i="84"/>
  <c r="X7" i="84"/>
  <c r="W7" i="84"/>
  <c r="V7" i="84"/>
  <c r="U7" i="84"/>
  <c r="T7" i="84"/>
  <c r="S7" i="84"/>
  <c r="R7" i="84"/>
  <c r="Q7" i="84"/>
  <c r="P7" i="84"/>
  <c r="O7" i="84"/>
  <c r="N7" i="84"/>
  <c r="M7" i="84"/>
  <c r="L7" i="84"/>
  <c r="K7" i="84"/>
  <c r="J7" i="84"/>
  <c r="I7" i="84"/>
  <c r="D7" i="84"/>
  <c r="H7" i="84" s="1"/>
  <c r="X6" i="84"/>
  <c r="W6" i="84"/>
  <c r="V6" i="84"/>
  <c r="U6" i="84"/>
  <c r="T6" i="84"/>
  <c r="S6" i="84"/>
  <c r="R6" i="84"/>
  <c r="Q6" i="84"/>
  <c r="P6" i="84"/>
  <c r="O6" i="84"/>
  <c r="N6" i="84"/>
  <c r="M6" i="84"/>
  <c r="L6" i="84"/>
  <c r="K6" i="84"/>
  <c r="J6" i="84"/>
  <c r="I6" i="84"/>
  <c r="H6" i="84"/>
  <c r="D6" i="84"/>
  <c r="X5" i="84"/>
  <c r="X23" i="84" s="1"/>
  <c r="W5" i="84"/>
  <c r="W23" i="84" s="1"/>
  <c r="V5" i="84"/>
  <c r="V23" i="84" s="1"/>
  <c r="U5" i="84"/>
  <c r="U23" i="84" s="1"/>
  <c r="T5" i="84"/>
  <c r="T23" i="84" s="1"/>
  <c r="S5" i="84"/>
  <c r="S23" i="84" s="1"/>
  <c r="N24" i="84" s="1"/>
  <c r="R5" i="84"/>
  <c r="R23" i="84" s="1"/>
  <c r="Q5" i="84"/>
  <c r="Q23" i="84" s="1"/>
  <c r="L24" i="84" s="1"/>
  <c r="P5" i="84"/>
  <c r="P23" i="84" s="1"/>
  <c r="O5" i="84"/>
  <c r="O23" i="84" s="1"/>
  <c r="J24" i="84" s="1"/>
  <c r="N5" i="84"/>
  <c r="N23" i="84" s="1"/>
  <c r="M5" i="84"/>
  <c r="M23" i="84" s="1"/>
  <c r="L5" i="84"/>
  <c r="L23" i="84" s="1"/>
  <c r="K5" i="84"/>
  <c r="K23" i="84" s="1"/>
  <c r="J5" i="84"/>
  <c r="J23" i="84" s="1"/>
  <c r="I5" i="84"/>
  <c r="I23" i="84" s="1"/>
  <c r="D24" i="84" s="1"/>
  <c r="D5" i="84"/>
  <c r="D23" i="84" s="1"/>
  <c r="X4" i="84"/>
  <c r="X27" i="84" s="1"/>
  <c r="W4" i="84"/>
  <c r="W27" i="84" s="1"/>
  <c r="V4" i="84"/>
  <c r="V27" i="84" s="1"/>
  <c r="U4" i="84"/>
  <c r="U27" i="84" s="1"/>
  <c r="T4" i="84"/>
  <c r="T27" i="84" s="1"/>
  <c r="S4" i="84"/>
  <c r="S27" i="84" s="1"/>
  <c r="R4" i="84"/>
  <c r="R27" i="84" s="1"/>
  <c r="M28" i="84" s="1"/>
  <c r="Q4" i="84"/>
  <c r="Q27" i="84" s="1"/>
  <c r="P4" i="84"/>
  <c r="P27" i="84" s="1"/>
  <c r="K28" i="84" s="1"/>
  <c r="O4" i="84"/>
  <c r="O27" i="84" s="1"/>
  <c r="N4" i="84"/>
  <c r="N27" i="84" s="1"/>
  <c r="I28" i="84" s="1"/>
  <c r="M4" i="84"/>
  <c r="M27" i="84" s="1"/>
  <c r="L4" i="84"/>
  <c r="L27" i="84" s="1"/>
  <c r="K4" i="84"/>
  <c r="K27" i="84" s="1"/>
  <c r="J4" i="84"/>
  <c r="J27" i="84" s="1"/>
  <c r="I4" i="84"/>
  <c r="I27" i="84" s="1"/>
  <c r="D28" i="84" s="1"/>
  <c r="H4" i="84"/>
  <c r="D4" i="84"/>
  <c r="D27" i="84" s="1"/>
  <c r="H2" i="84"/>
  <c r="Z37" i="83"/>
  <c r="Y37" i="83"/>
  <c r="X37" i="83"/>
  <c r="W37" i="83"/>
  <c r="V37" i="83"/>
  <c r="U37" i="83"/>
  <c r="T37" i="83"/>
  <c r="S37" i="83"/>
  <c r="R37" i="83"/>
  <c r="Q37" i="83"/>
  <c r="P37" i="83"/>
  <c r="O37" i="83"/>
  <c r="N37" i="83"/>
  <c r="M37" i="83"/>
  <c r="L37" i="83"/>
  <c r="K37" i="83"/>
  <c r="J37" i="83"/>
  <c r="I37" i="83"/>
  <c r="H37" i="83"/>
  <c r="D37" i="83"/>
  <c r="Z36" i="83"/>
  <c r="Y36" i="83"/>
  <c r="X36" i="83"/>
  <c r="W36" i="83"/>
  <c r="V36" i="83"/>
  <c r="U36" i="83"/>
  <c r="T36" i="83"/>
  <c r="S36" i="83"/>
  <c r="R36" i="83"/>
  <c r="Q36" i="83"/>
  <c r="P36" i="83"/>
  <c r="O36" i="83"/>
  <c r="N36" i="83"/>
  <c r="M36" i="83"/>
  <c r="L36" i="83"/>
  <c r="K36" i="83"/>
  <c r="J36" i="83"/>
  <c r="I36" i="83"/>
  <c r="H36" i="83"/>
  <c r="D36" i="83"/>
  <c r="Z35" i="83"/>
  <c r="Y35" i="83"/>
  <c r="X35" i="83"/>
  <c r="W35" i="83"/>
  <c r="V35" i="83"/>
  <c r="U35" i="83"/>
  <c r="T35" i="83"/>
  <c r="S35" i="83"/>
  <c r="R35" i="83"/>
  <c r="Q35" i="83"/>
  <c r="P35" i="83"/>
  <c r="O35" i="83"/>
  <c r="N35" i="83"/>
  <c r="M35" i="83"/>
  <c r="L35" i="83"/>
  <c r="K35" i="83"/>
  <c r="J35" i="83"/>
  <c r="I35" i="83"/>
  <c r="D35" i="83"/>
  <c r="H35" i="83" s="1"/>
  <c r="Z34" i="83"/>
  <c r="Y34" i="83"/>
  <c r="X34" i="83"/>
  <c r="W34" i="83"/>
  <c r="V34" i="83"/>
  <c r="U34" i="83"/>
  <c r="T34" i="83"/>
  <c r="S34" i="83"/>
  <c r="R34" i="83"/>
  <c r="Q34" i="83"/>
  <c r="P34" i="83"/>
  <c r="O34" i="83"/>
  <c r="N34" i="83"/>
  <c r="M34" i="83"/>
  <c r="L34" i="83"/>
  <c r="K34" i="83"/>
  <c r="J34" i="83"/>
  <c r="I34" i="83"/>
  <c r="D34" i="83"/>
  <c r="H34" i="83" s="1"/>
  <c r="Z33" i="83"/>
  <c r="Y33" i="83"/>
  <c r="X33" i="83"/>
  <c r="W33" i="83"/>
  <c r="V33" i="83"/>
  <c r="U33" i="83"/>
  <c r="T33" i="83"/>
  <c r="S33" i="83"/>
  <c r="R33" i="83"/>
  <c r="Q33" i="83"/>
  <c r="P33" i="83"/>
  <c r="O33" i="83"/>
  <c r="N33" i="83"/>
  <c r="M33" i="83"/>
  <c r="L33" i="83"/>
  <c r="K33" i="83"/>
  <c r="J33" i="83"/>
  <c r="I33" i="83"/>
  <c r="D33" i="83"/>
  <c r="H33" i="83" s="1"/>
  <c r="Z32" i="83"/>
  <c r="Y32" i="83"/>
  <c r="X32" i="83"/>
  <c r="W32" i="83"/>
  <c r="V32" i="83"/>
  <c r="U32" i="83"/>
  <c r="T32" i="83"/>
  <c r="S32" i="83"/>
  <c r="R32" i="83"/>
  <c r="Q32" i="83"/>
  <c r="P32" i="83"/>
  <c r="O32" i="83"/>
  <c r="N32" i="83"/>
  <c r="M32" i="83"/>
  <c r="L32" i="83"/>
  <c r="K32" i="83"/>
  <c r="J32" i="83"/>
  <c r="I32" i="83"/>
  <c r="D32" i="83"/>
  <c r="H32" i="83" s="1"/>
  <c r="Z25" i="83"/>
  <c r="Z26" i="83" s="1"/>
  <c r="Y25" i="83"/>
  <c r="Y26" i="83" s="1"/>
  <c r="X25" i="83"/>
  <c r="X26" i="83" s="1"/>
  <c r="W25" i="83"/>
  <c r="R26" i="83" s="1"/>
  <c r="V25" i="83"/>
  <c r="V26" i="83" s="1"/>
  <c r="U25" i="83"/>
  <c r="U26" i="83" s="1"/>
  <c r="T25" i="83"/>
  <c r="S25" i="83"/>
  <c r="N26" i="83" s="1"/>
  <c r="R25" i="83"/>
  <c r="M26" i="83" s="1"/>
  <c r="Q25" i="83"/>
  <c r="L26" i="83" s="1"/>
  <c r="P25" i="83"/>
  <c r="O25" i="83"/>
  <c r="J26" i="83" s="1"/>
  <c r="N25" i="83"/>
  <c r="I26" i="83" s="1"/>
  <c r="M25" i="83"/>
  <c r="H26" i="83" s="1"/>
  <c r="L25" i="83"/>
  <c r="K25" i="83"/>
  <c r="K26" i="83" s="1"/>
  <c r="J25" i="83"/>
  <c r="I25" i="83"/>
  <c r="D26" i="83" s="1"/>
  <c r="D25" i="83"/>
  <c r="H25" i="83" s="1"/>
  <c r="Z21" i="83"/>
  <c r="Y21" i="83"/>
  <c r="X21" i="83"/>
  <c r="W21" i="83"/>
  <c r="V21" i="83"/>
  <c r="U21" i="83"/>
  <c r="T21" i="83"/>
  <c r="S21" i="83"/>
  <c r="R21" i="83"/>
  <c r="Q21" i="83"/>
  <c r="P21" i="83"/>
  <c r="O21" i="83"/>
  <c r="N21" i="83"/>
  <c r="M21" i="83"/>
  <c r="L21" i="83"/>
  <c r="K21" i="83"/>
  <c r="J21" i="83"/>
  <c r="I21" i="83"/>
  <c r="D21" i="83"/>
  <c r="H21" i="83" s="1"/>
  <c r="H20" i="83" s="1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D16" i="83"/>
  <c r="H16" i="83" s="1"/>
  <c r="Z15" i="83"/>
  <c r="Y15" i="83"/>
  <c r="X15" i="83"/>
  <c r="W15" i="83"/>
  <c r="V15" i="83"/>
  <c r="U15" i="83"/>
  <c r="T15" i="83"/>
  <c r="S15" i="83"/>
  <c r="R15" i="83"/>
  <c r="Q15" i="83"/>
  <c r="P15" i="83"/>
  <c r="O15" i="83"/>
  <c r="N15" i="83"/>
  <c r="M15" i="83"/>
  <c r="L15" i="83"/>
  <c r="K15" i="83"/>
  <c r="J15" i="83"/>
  <c r="I15" i="83"/>
  <c r="D15" i="83"/>
  <c r="H15" i="83" s="1"/>
  <c r="Z14" i="83"/>
  <c r="Y14" i="83"/>
  <c r="X14" i="83"/>
  <c r="W14" i="83"/>
  <c r="V14" i="83"/>
  <c r="U14" i="83"/>
  <c r="T14" i="83"/>
  <c r="S14" i="83"/>
  <c r="R14" i="83"/>
  <c r="Q14" i="83"/>
  <c r="P14" i="83"/>
  <c r="O14" i="83"/>
  <c r="N14" i="83"/>
  <c r="M14" i="83"/>
  <c r="L14" i="83"/>
  <c r="K14" i="83"/>
  <c r="J14" i="83"/>
  <c r="I14" i="83"/>
  <c r="D14" i="83"/>
  <c r="H14" i="83" s="1"/>
  <c r="Z13" i="83"/>
  <c r="Y13" i="83"/>
  <c r="X13" i="83"/>
  <c r="W13" i="83"/>
  <c r="V13" i="83"/>
  <c r="U13" i="83"/>
  <c r="T13" i="83"/>
  <c r="S13" i="83"/>
  <c r="R13" i="83"/>
  <c r="Q13" i="83"/>
  <c r="P13" i="83"/>
  <c r="O13" i="83"/>
  <c r="N13" i="83"/>
  <c r="M13" i="83"/>
  <c r="L13" i="83"/>
  <c r="K13" i="83"/>
  <c r="J13" i="83"/>
  <c r="I13" i="83"/>
  <c r="D13" i="83"/>
  <c r="H13" i="83" s="1"/>
  <c r="Z12" i="83"/>
  <c r="Y12" i="83"/>
  <c r="X12" i="83"/>
  <c r="W12" i="83"/>
  <c r="V12" i="83"/>
  <c r="U12" i="83"/>
  <c r="T12" i="83"/>
  <c r="S12" i="83"/>
  <c r="R12" i="83"/>
  <c r="Q12" i="83"/>
  <c r="P12" i="83"/>
  <c r="O12" i="83"/>
  <c r="N12" i="83"/>
  <c r="M12" i="83"/>
  <c r="L12" i="83"/>
  <c r="K12" i="83"/>
  <c r="J12" i="83"/>
  <c r="I12" i="83"/>
  <c r="D12" i="83"/>
  <c r="H12" i="83" s="1"/>
  <c r="Z11" i="83"/>
  <c r="Y11" i="83"/>
  <c r="X11" i="83"/>
  <c r="W11" i="83"/>
  <c r="V11" i="83"/>
  <c r="U11" i="83"/>
  <c r="T11" i="83"/>
  <c r="S11" i="83"/>
  <c r="R11" i="83"/>
  <c r="Q11" i="83"/>
  <c r="P11" i="83"/>
  <c r="O11" i="83"/>
  <c r="N11" i="83"/>
  <c r="M11" i="83"/>
  <c r="L11" i="83"/>
  <c r="K11" i="83"/>
  <c r="J11" i="83"/>
  <c r="I11" i="83"/>
  <c r="D11" i="83"/>
  <c r="H11" i="83" s="1"/>
  <c r="Z9" i="83"/>
  <c r="Y9" i="83"/>
  <c r="X9" i="83"/>
  <c r="W9" i="83"/>
  <c r="V9" i="83"/>
  <c r="U9" i="83"/>
  <c r="T9" i="83"/>
  <c r="S9" i="83"/>
  <c r="R9" i="83"/>
  <c r="Q9" i="83"/>
  <c r="P9" i="83"/>
  <c r="O9" i="83"/>
  <c r="N9" i="83"/>
  <c r="M9" i="83"/>
  <c r="L9" i="83"/>
  <c r="K9" i="83"/>
  <c r="J9" i="83"/>
  <c r="I9" i="83"/>
  <c r="H9" i="83"/>
  <c r="D9" i="83"/>
  <c r="Z8" i="83"/>
  <c r="Y8" i="83"/>
  <c r="X8" i="83"/>
  <c r="W8" i="83"/>
  <c r="V8" i="83"/>
  <c r="U8" i="83"/>
  <c r="T8" i="83"/>
  <c r="S8" i="83"/>
  <c r="R8" i="83"/>
  <c r="Q8" i="83"/>
  <c r="P8" i="83"/>
  <c r="O8" i="83"/>
  <c r="N8" i="83"/>
  <c r="M8" i="83"/>
  <c r="L8" i="83"/>
  <c r="K8" i="83"/>
  <c r="J8" i="83"/>
  <c r="I8" i="83"/>
  <c r="H8" i="83"/>
  <c r="D8" i="83"/>
  <c r="Z7" i="83"/>
  <c r="Y7" i="83"/>
  <c r="X7" i="83"/>
  <c r="W7" i="83"/>
  <c r="V7" i="83"/>
  <c r="U7" i="83"/>
  <c r="T7" i="83"/>
  <c r="S7" i="83"/>
  <c r="R7" i="83"/>
  <c r="Q7" i="83"/>
  <c r="P7" i="83"/>
  <c r="O7" i="83"/>
  <c r="N7" i="83"/>
  <c r="M7" i="83"/>
  <c r="L7" i="83"/>
  <c r="K7" i="83"/>
  <c r="J7" i="83"/>
  <c r="I7" i="83"/>
  <c r="H7" i="83"/>
  <c r="D7" i="83"/>
  <c r="Z6" i="83"/>
  <c r="Y6" i="83"/>
  <c r="X6" i="83"/>
  <c r="W6" i="83"/>
  <c r="V6" i="83"/>
  <c r="U6" i="83"/>
  <c r="T6" i="83"/>
  <c r="S6" i="83"/>
  <c r="R6" i="83"/>
  <c r="Q6" i="83"/>
  <c r="P6" i="83"/>
  <c r="O6" i="83"/>
  <c r="N6" i="83"/>
  <c r="M6" i="83"/>
  <c r="L6" i="83"/>
  <c r="K6" i="83"/>
  <c r="J6" i="83"/>
  <c r="I6" i="83"/>
  <c r="H6" i="83"/>
  <c r="D6" i="83"/>
  <c r="Z5" i="83"/>
  <c r="Z23" i="83" s="1"/>
  <c r="Y5" i="83"/>
  <c r="Y23" i="83" s="1"/>
  <c r="X5" i="83"/>
  <c r="X23" i="83" s="1"/>
  <c r="W5" i="83"/>
  <c r="W23" i="83" s="1"/>
  <c r="V5" i="83"/>
  <c r="V23" i="83" s="1"/>
  <c r="U5" i="83"/>
  <c r="U23" i="83" s="1"/>
  <c r="P24" i="83" s="1"/>
  <c r="T5" i="83"/>
  <c r="T23" i="83" s="1"/>
  <c r="S5" i="83"/>
  <c r="S23" i="83" s="1"/>
  <c r="N24" i="83" s="1"/>
  <c r="R5" i="83"/>
  <c r="R23" i="83" s="1"/>
  <c r="Q5" i="83"/>
  <c r="Q23" i="83" s="1"/>
  <c r="L24" i="83" s="1"/>
  <c r="P5" i="83"/>
  <c r="P23" i="83" s="1"/>
  <c r="O5" i="83"/>
  <c r="O23" i="83" s="1"/>
  <c r="J24" i="83" s="1"/>
  <c r="N5" i="83"/>
  <c r="N23" i="83" s="1"/>
  <c r="M5" i="83"/>
  <c r="M23" i="83" s="1"/>
  <c r="H24" i="83" s="1"/>
  <c r="L5" i="83"/>
  <c r="L23" i="83" s="1"/>
  <c r="K5" i="83"/>
  <c r="K23" i="83" s="1"/>
  <c r="J5" i="83"/>
  <c r="J23" i="83" s="1"/>
  <c r="I5" i="83"/>
  <c r="I23" i="83" s="1"/>
  <c r="H5" i="83"/>
  <c r="H23" i="83" s="1"/>
  <c r="D5" i="83"/>
  <c r="D23" i="83" s="1"/>
  <c r="Z4" i="83"/>
  <c r="Z27" i="83" s="1"/>
  <c r="Y4" i="83"/>
  <c r="Y27" i="83" s="1"/>
  <c r="X4" i="83"/>
  <c r="X27" i="83" s="1"/>
  <c r="W4" i="83"/>
  <c r="W27" i="83" s="1"/>
  <c r="V4" i="83"/>
  <c r="V27" i="83" s="1"/>
  <c r="U4" i="83"/>
  <c r="U27" i="83" s="1"/>
  <c r="P28" i="83" s="1"/>
  <c r="T4" i="83"/>
  <c r="T27" i="83" s="1"/>
  <c r="S4" i="83"/>
  <c r="S27" i="83" s="1"/>
  <c r="N28" i="83" s="1"/>
  <c r="R4" i="83"/>
  <c r="R27" i="83" s="1"/>
  <c r="Q4" i="83"/>
  <c r="Q27" i="83" s="1"/>
  <c r="L28" i="83" s="1"/>
  <c r="P4" i="83"/>
  <c r="P27" i="83" s="1"/>
  <c r="O4" i="83"/>
  <c r="O27" i="83" s="1"/>
  <c r="J28" i="83" s="1"/>
  <c r="N4" i="83"/>
  <c r="N27" i="83" s="1"/>
  <c r="M4" i="83"/>
  <c r="M27" i="83" s="1"/>
  <c r="H28" i="83" s="1"/>
  <c r="L4" i="83"/>
  <c r="L27" i="83" s="1"/>
  <c r="K4" i="83"/>
  <c r="K27" i="83" s="1"/>
  <c r="J4" i="83"/>
  <c r="J27" i="83" s="1"/>
  <c r="I4" i="83"/>
  <c r="I27" i="83" s="1"/>
  <c r="H4" i="83"/>
  <c r="H27" i="83" s="1"/>
  <c r="D4" i="83"/>
  <c r="D27" i="83" s="1"/>
  <c r="H2" i="83"/>
  <c r="Z37" i="82"/>
  <c r="Y37" i="82"/>
  <c r="X37" i="82"/>
  <c r="W37" i="82"/>
  <c r="V37" i="82"/>
  <c r="U37" i="82"/>
  <c r="T37" i="82"/>
  <c r="S37" i="82"/>
  <c r="R37" i="82"/>
  <c r="Q37" i="82"/>
  <c r="P37" i="82"/>
  <c r="O37" i="82"/>
  <c r="N37" i="82"/>
  <c r="M37" i="82"/>
  <c r="L37" i="82"/>
  <c r="K37" i="82"/>
  <c r="J37" i="82"/>
  <c r="I37" i="82"/>
  <c r="H37" i="82"/>
  <c r="D37" i="82"/>
  <c r="Z36" i="82"/>
  <c r="Y36" i="82"/>
  <c r="X36" i="82"/>
  <c r="W36" i="82"/>
  <c r="V36" i="82"/>
  <c r="U36" i="82"/>
  <c r="T36" i="82"/>
  <c r="S36" i="82"/>
  <c r="R36" i="82"/>
  <c r="Q36" i="82"/>
  <c r="P36" i="82"/>
  <c r="O36" i="82"/>
  <c r="N36" i="82"/>
  <c r="M36" i="82"/>
  <c r="L36" i="82"/>
  <c r="K36" i="82"/>
  <c r="J36" i="82"/>
  <c r="I36" i="82"/>
  <c r="H36" i="82"/>
  <c r="D36" i="82"/>
  <c r="Z35" i="82"/>
  <c r="Y35" i="82"/>
  <c r="X35" i="82"/>
  <c r="W35" i="82"/>
  <c r="V35" i="82"/>
  <c r="U35" i="82"/>
  <c r="T35" i="82"/>
  <c r="S35" i="82"/>
  <c r="R35" i="82"/>
  <c r="Q35" i="82"/>
  <c r="P35" i="82"/>
  <c r="O35" i="82"/>
  <c r="N35" i="82"/>
  <c r="M35" i="82"/>
  <c r="L35" i="82"/>
  <c r="K35" i="82"/>
  <c r="J35" i="82"/>
  <c r="I35" i="82"/>
  <c r="H35" i="82"/>
  <c r="D35" i="82"/>
  <c r="Z34" i="82"/>
  <c r="Y34" i="82"/>
  <c r="X34" i="82"/>
  <c r="W34" i="82"/>
  <c r="V34" i="82"/>
  <c r="U34" i="82"/>
  <c r="T34" i="82"/>
  <c r="S34" i="82"/>
  <c r="R34" i="82"/>
  <c r="Q34" i="82"/>
  <c r="P34" i="82"/>
  <c r="O34" i="82"/>
  <c r="N34" i="82"/>
  <c r="M34" i="82"/>
  <c r="L34" i="82"/>
  <c r="K34" i="82"/>
  <c r="J34" i="82"/>
  <c r="I34" i="82"/>
  <c r="H34" i="82"/>
  <c r="D34" i="82"/>
  <c r="Z33" i="82"/>
  <c r="Y33" i="82"/>
  <c r="X33" i="82"/>
  <c r="W33" i="82"/>
  <c r="V33" i="82"/>
  <c r="U33" i="82"/>
  <c r="T33" i="82"/>
  <c r="S33" i="82"/>
  <c r="R33" i="82"/>
  <c r="Q33" i="82"/>
  <c r="P33" i="82"/>
  <c r="O33" i="82"/>
  <c r="N33" i="82"/>
  <c r="M33" i="82"/>
  <c r="L33" i="82"/>
  <c r="K33" i="82"/>
  <c r="J33" i="82"/>
  <c r="I33" i="82"/>
  <c r="H33" i="82"/>
  <c r="D33" i="82"/>
  <c r="Z32" i="82"/>
  <c r="Y32" i="82"/>
  <c r="X32" i="82"/>
  <c r="W32" i="82"/>
  <c r="V32" i="82"/>
  <c r="U32" i="82"/>
  <c r="T32" i="82"/>
  <c r="S32" i="82"/>
  <c r="R32" i="82"/>
  <c r="Q32" i="82"/>
  <c r="P32" i="82"/>
  <c r="O32" i="82"/>
  <c r="N32" i="82"/>
  <c r="M32" i="82"/>
  <c r="L32" i="82"/>
  <c r="K32" i="82"/>
  <c r="J32" i="82"/>
  <c r="I32" i="82"/>
  <c r="H32" i="82"/>
  <c r="D32" i="82"/>
  <c r="Z25" i="82"/>
  <c r="U26" i="82" s="1"/>
  <c r="Y25" i="82"/>
  <c r="Y26" i="82" s="1"/>
  <c r="X25" i="82"/>
  <c r="X26" i="82" s="1"/>
  <c r="W25" i="82"/>
  <c r="W26" i="82" s="1"/>
  <c r="V25" i="82"/>
  <c r="Q26" i="82" s="1"/>
  <c r="U25" i="82"/>
  <c r="P26" i="82" s="1"/>
  <c r="T25" i="82"/>
  <c r="O26" i="82" s="1"/>
  <c r="S25" i="82"/>
  <c r="R25" i="82"/>
  <c r="M26" i="82" s="1"/>
  <c r="Q25" i="82"/>
  <c r="L26" i="82" s="1"/>
  <c r="P25" i="82"/>
  <c r="K26" i="82" s="1"/>
  <c r="O25" i="82"/>
  <c r="N25" i="82"/>
  <c r="I26" i="82" s="1"/>
  <c r="M25" i="82"/>
  <c r="H26" i="82" s="1"/>
  <c r="L25" i="82"/>
  <c r="K25" i="82"/>
  <c r="J25" i="82"/>
  <c r="J26" i="82" s="1"/>
  <c r="I25" i="82"/>
  <c r="D26" i="82" s="1"/>
  <c r="H25" i="82"/>
  <c r="D25" i="82"/>
  <c r="Z21" i="82"/>
  <c r="Y21" i="82"/>
  <c r="X21" i="82"/>
  <c r="W21" i="82"/>
  <c r="V21" i="82"/>
  <c r="U21" i="82"/>
  <c r="T21" i="82"/>
  <c r="S21" i="82"/>
  <c r="R21" i="82"/>
  <c r="Q21" i="82"/>
  <c r="P21" i="82"/>
  <c r="O21" i="82"/>
  <c r="N21" i="82"/>
  <c r="M21" i="82"/>
  <c r="L21" i="82"/>
  <c r="K21" i="82"/>
  <c r="J21" i="82"/>
  <c r="I21" i="82"/>
  <c r="D21" i="82"/>
  <c r="H21" i="82" s="1"/>
  <c r="H20" i="82" s="1"/>
  <c r="Z16" i="82"/>
  <c r="Y16" i="82"/>
  <c r="X16" i="82"/>
  <c r="W16" i="82"/>
  <c r="V16" i="82"/>
  <c r="U16" i="82"/>
  <c r="T16" i="82"/>
  <c r="S16" i="82"/>
  <c r="R16" i="82"/>
  <c r="Q16" i="82"/>
  <c r="P16" i="82"/>
  <c r="O16" i="82"/>
  <c r="N16" i="82"/>
  <c r="M16" i="82"/>
  <c r="L16" i="82"/>
  <c r="K16" i="82"/>
  <c r="J16" i="82"/>
  <c r="I16" i="82"/>
  <c r="D16" i="82"/>
  <c r="H16" i="82" s="1"/>
  <c r="Z15" i="82"/>
  <c r="Y15" i="82"/>
  <c r="X15" i="82"/>
  <c r="W15" i="82"/>
  <c r="V15" i="82"/>
  <c r="U15" i="82"/>
  <c r="T15" i="82"/>
  <c r="S15" i="82"/>
  <c r="R15" i="82"/>
  <c r="Q15" i="82"/>
  <c r="P15" i="82"/>
  <c r="O15" i="82"/>
  <c r="N15" i="82"/>
  <c r="M15" i="82"/>
  <c r="L15" i="82"/>
  <c r="K15" i="82"/>
  <c r="J15" i="82"/>
  <c r="I15" i="82"/>
  <c r="D15" i="82"/>
  <c r="H15" i="82" s="1"/>
  <c r="Z14" i="82"/>
  <c r="Y14" i="82"/>
  <c r="X14" i="82"/>
  <c r="W14" i="82"/>
  <c r="V14" i="82"/>
  <c r="U14" i="82"/>
  <c r="T14" i="82"/>
  <c r="S14" i="82"/>
  <c r="R14" i="82"/>
  <c r="Q14" i="82"/>
  <c r="P14" i="82"/>
  <c r="O14" i="82"/>
  <c r="N14" i="82"/>
  <c r="M14" i="82"/>
  <c r="L14" i="82"/>
  <c r="K14" i="82"/>
  <c r="J14" i="82"/>
  <c r="I14" i="82"/>
  <c r="D14" i="82"/>
  <c r="H14" i="82" s="1"/>
  <c r="Z13" i="82"/>
  <c r="Y13" i="82"/>
  <c r="X13" i="82"/>
  <c r="W13" i="82"/>
  <c r="V13" i="82"/>
  <c r="U13" i="82"/>
  <c r="T13" i="82"/>
  <c r="S13" i="82"/>
  <c r="R13" i="82"/>
  <c r="Q13" i="82"/>
  <c r="P13" i="82"/>
  <c r="O13" i="82"/>
  <c r="N13" i="82"/>
  <c r="M13" i="82"/>
  <c r="L13" i="82"/>
  <c r="K13" i="82"/>
  <c r="J13" i="82"/>
  <c r="I13" i="82"/>
  <c r="D13" i="82"/>
  <c r="H13" i="82" s="1"/>
  <c r="Z12" i="82"/>
  <c r="Y12" i="82"/>
  <c r="X12" i="82"/>
  <c r="W12" i="82"/>
  <c r="V12" i="82"/>
  <c r="U12" i="82"/>
  <c r="T12" i="82"/>
  <c r="S12" i="82"/>
  <c r="R12" i="82"/>
  <c r="Q12" i="82"/>
  <c r="P12" i="82"/>
  <c r="O12" i="82"/>
  <c r="N12" i="82"/>
  <c r="M12" i="82"/>
  <c r="L12" i="82"/>
  <c r="K12" i="82"/>
  <c r="J12" i="82"/>
  <c r="I12" i="82"/>
  <c r="D12" i="82"/>
  <c r="H12" i="82" s="1"/>
  <c r="Z11" i="82"/>
  <c r="Y11" i="82"/>
  <c r="X11" i="82"/>
  <c r="W11" i="82"/>
  <c r="V11" i="82"/>
  <c r="U11" i="82"/>
  <c r="T11" i="82"/>
  <c r="S11" i="82"/>
  <c r="R11" i="82"/>
  <c r="Q11" i="82"/>
  <c r="P11" i="82"/>
  <c r="O11" i="82"/>
  <c r="N11" i="82"/>
  <c r="M11" i="82"/>
  <c r="L11" i="82"/>
  <c r="K11" i="82"/>
  <c r="J11" i="82"/>
  <c r="I11" i="82"/>
  <c r="D11" i="82"/>
  <c r="H11" i="82" s="1"/>
  <c r="Z9" i="82"/>
  <c r="Y9" i="82"/>
  <c r="X9" i="82"/>
  <c r="W9" i="82"/>
  <c r="V9" i="82"/>
  <c r="U9" i="82"/>
  <c r="T9" i="82"/>
  <c r="S9" i="82"/>
  <c r="R9" i="82"/>
  <c r="Q9" i="82"/>
  <c r="P9" i="82"/>
  <c r="O9" i="82"/>
  <c r="N9" i="82"/>
  <c r="M9" i="82"/>
  <c r="L9" i="82"/>
  <c r="K9" i="82"/>
  <c r="J9" i="82"/>
  <c r="I9" i="82"/>
  <c r="H9" i="82"/>
  <c r="D9" i="82"/>
  <c r="Z8" i="82"/>
  <c r="Y8" i="82"/>
  <c r="X8" i="82"/>
  <c r="W8" i="82"/>
  <c r="V8" i="82"/>
  <c r="U8" i="82"/>
  <c r="T8" i="82"/>
  <c r="S8" i="82"/>
  <c r="R8" i="82"/>
  <c r="Q8" i="82"/>
  <c r="P8" i="82"/>
  <c r="O8" i="82"/>
  <c r="N8" i="82"/>
  <c r="M8" i="82"/>
  <c r="L8" i="82"/>
  <c r="K8" i="82"/>
  <c r="J8" i="82"/>
  <c r="I8" i="82"/>
  <c r="H8" i="82"/>
  <c r="D8" i="82"/>
  <c r="Z7" i="82"/>
  <c r="Y7" i="82"/>
  <c r="X7" i="82"/>
  <c r="W7" i="82"/>
  <c r="V7" i="82"/>
  <c r="U7" i="82"/>
  <c r="T7" i="82"/>
  <c r="S7" i="82"/>
  <c r="R7" i="82"/>
  <c r="Q7" i="82"/>
  <c r="P7" i="82"/>
  <c r="O7" i="82"/>
  <c r="N7" i="82"/>
  <c r="M7" i="82"/>
  <c r="L7" i="82"/>
  <c r="K7" i="82"/>
  <c r="J7" i="82"/>
  <c r="I7" i="82"/>
  <c r="H7" i="82"/>
  <c r="D7" i="82"/>
  <c r="Z6" i="82"/>
  <c r="Y6" i="82"/>
  <c r="X6" i="82"/>
  <c r="W6" i="82"/>
  <c r="V6" i="82"/>
  <c r="U6" i="82"/>
  <c r="T6" i="82"/>
  <c r="S6" i="82"/>
  <c r="R6" i="82"/>
  <c r="Q6" i="82"/>
  <c r="P6" i="82"/>
  <c r="O6" i="82"/>
  <c r="N6" i="82"/>
  <c r="M6" i="82"/>
  <c r="L6" i="82"/>
  <c r="K6" i="82"/>
  <c r="J6" i="82"/>
  <c r="I6" i="82"/>
  <c r="H6" i="82"/>
  <c r="D6" i="82"/>
  <c r="Z5" i="82"/>
  <c r="Z23" i="82" s="1"/>
  <c r="Y5" i="82"/>
  <c r="Y23" i="82" s="1"/>
  <c r="X5" i="82"/>
  <c r="X23" i="82" s="1"/>
  <c r="W5" i="82"/>
  <c r="W23" i="82" s="1"/>
  <c r="V5" i="82"/>
  <c r="V23" i="82" s="1"/>
  <c r="U5" i="82"/>
  <c r="U23" i="82" s="1"/>
  <c r="P24" i="82" s="1"/>
  <c r="T5" i="82"/>
  <c r="T23" i="82" s="1"/>
  <c r="S5" i="82"/>
  <c r="S23" i="82" s="1"/>
  <c r="N24" i="82" s="1"/>
  <c r="R5" i="82"/>
  <c r="R23" i="82" s="1"/>
  <c r="Q5" i="82"/>
  <c r="Q23" i="82" s="1"/>
  <c r="L24" i="82" s="1"/>
  <c r="P5" i="82"/>
  <c r="P23" i="82" s="1"/>
  <c r="O5" i="82"/>
  <c r="O23" i="82" s="1"/>
  <c r="J24" i="82" s="1"/>
  <c r="N5" i="82"/>
  <c r="N23" i="82" s="1"/>
  <c r="M5" i="82"/>
  <c r="M23" i="82" s="1"/>
  <c r="H24" i="82" s="1"/>
  <c r="L5" i="82"/>
  <c r="L23" i="82" s="1"/>
  <c r="K5" i="82"/>
  <c r="K23" i="82" s="1"/>
  <c r="J5" i="82"/>
  <c r="J23" i="82" s="1"/>
  <c r="I5" i="82"/>
  <c r="I23" i="82" s="1"/>
  <c r="D24" i="82" s="1"/>
  <c r="H5" i="82"/>
  <c r="H23" i="82" s="1"/>
  <c r="D5" i="82"/>
  <c r="D23" i="82" s="1"/>
  <c r="Z4" i="82"/>
  <c r="Z27" i="82" s="1"/>
  <c r="Y4" i="82"/>
  <c r="Y27" i="82" s="1"/>
  <c r="X4" i="82"/>
  <c r="X27" i="82" s="1"/>
  <c r="W4" i="82"/>
  <c r="W27" i="82" s="1"/>
  <c r="V4" i="82"/>
  <c r="V27" i="82" s="1"/>
  <c r="U4" i="82"/>
  <c r="U27" i="82" s="1"/>
  <c r="P28" i="82" s="1"/>
  <c r="T4" i="82"/>
  <c r="T27" i="82" s="1"/>
  <c r="S4" i="82"/>
  <c r="S27" i="82" s="1"/>
  <c r="N28" i="82" s="1"/>
  <c r="R4" i="82"/>
  <c r="R27" i="82" s="1"/>
  <c r="Q4" i="82"/>
  <c r="Q27" i="82" s="1"/>
  <c r="L28" i="82" s="1"/>
  <c r="P4" i="82"/>
  <c r="P27" i="82" s="1"/>
  <c r="O4" i="82"/>
  <c r="O27" i="82" s="1"/>
  <c r="J28" i="82" s="1"/>
  <c r="N4" i="82"/>
  <c r="N27" i="82" s="1"/>
  <c r="M4" i="82"/>
  <c r="M27" i="82" s="1"/>
  <c r="L4" i="82"/>
  <c r="L27" i="82" s="1"/>
  <c r="K4" i="82"/>
  <c r="K27" i="82" s="1"/>
  <c r="J4" i="82"/>
  <c r="J27" i="82" s="1"/>
  <c r="I4" i="82"/>
  <c r="I27" i="82" s="1"/>
  <c r="D28" i="82" s="1"/>
  <c r="H4" i="82"/>
  <c r="D4" i="82"/>
  <c r="D27" i="82" s="1"/>
  <c r="H2" i="82"/>
  <c r="Z37" i="81"/>
  <c r="Y37" i="81"/>
  <c r="X37" i="81"/>
  <c r="W37" i="81"/>
  <c r="V37" i="81"/>
  <c r="U37" i="81"/>
  <c r="T37" i="81"/>
  <c r="S37" i="81"/>
  <c r="R37" i="81"/>
  <c r="Q37" i="81"/>
  <c r="P37" i="81"/>
  <c r="O37" i="81"/>
  <c r="N37" i="81"/>
  <c r="M37" i="81"/>
  <c r="L37" i="81"/>
  <c r="K37" i="81"/>
  <c r="J37" i="81"/>
  <c r="I37" i="81"/>
  <c r="H37" i="81"/>
  <c r="D37" i="81"/>
  <c r="Z36" i="81"/>
  <c r="Y36" i="81"/>
  <c r="X36" i="81"/>
  <c r="W36" i="81"/>
  <c r="V36" i="81"/>
  <c r="U36" i="81"/>
  <c r="T36" i="81"/>
  <c r="S36" i="81"/>
  <c r="R36" i="81"/>
  <c r="Q36" i="81"/>
  <c r="P36" i="81"/>
  <c r="O36" i="81"/>
  <c r="N36" i="81"/>
  <c r="M36" i="81"/>
  <c r="L36" i="81"/>
  <c r="K36" i="81"/>
  <c r="J36" i="81"/>
  <c r="I36" i="81"/>
  <c r="H36" i="81"/>
  <c r="D36" i="81"/>
  <c r="Z35" i="81"/>
  <c r="Y35" i="81"/>
  <c r="X35" i="81"/>
  <c r="W35" i="81"/>
  <c r="V35" i="81"/>
  <c r="U35" i="81"/>
  <c r="T35" i="81"/>
  <c r="S35" i="81"/>
  <c r="R35" i="81"/>
  <c r="Q35" i="81"/>
  <c r="P35" i="81"/>
  <c r="O35" i="81"/>
  <c r="N35" i="81"/>
  <c r="M35" i="81"/>
  <c r="L35" i="81"/>
  <c r="K35" i="81"/>
  <c r="J35" i="81"/>
  <c r="I35" i="81"/>
  <c r="D35" i="81"/>
  <c r="H35" i="81" s="1"/>
  <c r="Z34" i="81"/>
  <c r="Y34" i="81"/>
  <c r="X34" i="81"/>
  <c r="W34" i="81"/>
  <c r="V34" i="81"/>
  <c r="U34" i="81"/>
  <c r="T34" i="81"/>
  <c r="S34" i="81"/>
  <c r="R34" i="81"/>
  <c r="Q34" i="81"/>
  <c r="P34" i="81"/>
  <c r="O34" i="81"/>
  <c r="N34" i="81"/>
  <c r="M34" i="81"/>
  <c r="L34" i="81"/>
  <c r="K34" i="81"/>
  <c r="J34" i="81"/>
  <c r="I34" i="81"/>
  <c r="D34" i="81"/>
  <c r="H34" i="81" s="1"/>
  <c r="Z33" i="81"/>
  <c r="Y33" i="81"/>
  <c r="X33" i="81"/>
  <c r="W33" i="81"/>
  <c r="V33" i="81"/>
  <c r="U33" i="81"/>
  <c r="T33" i="81"/>
  <c r="S33" i="81"/>
  <c r="R33" i="81"/>
  <c r="Q33" i="81"/>
  <c r="P33" i="81"/>
  <c r="O33" i="81"/>
  <c r="N33" i="81"/>
  <c r="M33" i="81"/>
  <c r="L33" i="81"/>
  <c r="K33" i="81"/>
  <c r="J33" i="81"/>
  <c r="I33" i="81"/>
  <c r="D33" i="81"/>
  <c r="H33" i="81" s="1"/>
  <c r="Z32" i="81"/>
  <c r="Y32" i="81"/>
  <c r="X32" i="81"/>
  <c r="W32" i="81"/>
  <c r="V32" i="81"/>
  <c r="U32" i="81"/>
  <c r="T32" i="81"/>
  <c r="S32" i="81"/>
  <c r="R32" i="81"/>
  <c r="Q32" i="81"/>
  <c r="P32" i="81"/>
  <c r="O32" i="81"/>
  <c r="N32" i="81"/>
  <c r="M32" i="81"/>
  <c r="L32" i="81"/>
  <c r="K32" i="81"/>
  <c r="J32" i="81"/>
  <c r="I32" i="81"/>
  <c r="D32" i="81"/>
  <c r="H32" i="81" s="1"/>
  <c r="S26" i="81"/>
  <c r="O26" i="81"/>
  <c r="D26" i="81"/>
  <c r="Z25" i="81"/>
  <c r="Z26" i="81" s="1"/>
  <c r="Y25" i="81"/>
  <c r="Y26" i="81" s="1"/>
  <c r="X25" i="81"/>
  <c r="X26" i="81" s="1"/>
  <c r="W25" i="81"/>
  <c r="R26" i="81" s="1"/>
  <c r="V25" i="81"/>
  <c r="V26" i="81" s="1"/>
  <c r="U25" i="81"/>
  <c r="U26" i="81" s="1"/>
  <c r="T25" i="81"/>
  <c r="T26" i="81" s="1"/>
  <c r="S25" i="81"/>
  <c r="N26" i="81" s="1"/>
  <c r="R25" i="81"/>
  <c r="Q25" i="81"/>
  <c r="Q26" i="81" s="1"/>
  <c r="P25" i="81"/>
  <c r="P26" i="81" s="1"/>
  <c r="O25" i="81"/>
  <c r="J26" i="81" s="1"/>
  <c r="N25" i="81"/>
  <c r="M25" i="81"/>
  <c r="M26" i="81" s="1"/>
  <c r="L25" i="81"/>
  <c r="L26" i="81" s="1"/>
  <c r="K25" i="81"/>
  <c r="K26" i="81" s="1"/>
  <c r="J25" i="81"/>
  <c r="I25" i="81"/>
  <c r="I26" i="81" s="1"/>
  <c r="D25" i="81"/>
  <c r="H25" i="81" s="1"/>
  <c r="H26" i="81" s="1"/>
  <c r="S23" i="81"/>
  <c r="Z21" i="81"/>
  <c r="Y21" i="81"/>
  <c r="X21" i="81"/>
  <c r="W21" i="81"/>
  <c r="V21" i="81"/>
  <c r="U21" i="81"/>
  <c r="T21" i="81"/>
  <c r="S21" i="81"/>
  <c r="R21" i="81"/>
  <c r="Q21" i="81"/>
  <c r="P21" i="81"/>
  <c r="O21" i="81"/>
  <c r="N21" i="81"/>
  <c r="M21" i="81"/>
  <c r="L21" i="81"/>
  <c r="K21" i="81"/>
  <c r="J21" i="81"/>
  <c r="I21" i="81"/>
  <c r="D21" i="81"/>
  <c r="H21" i="81" s="1"/>
  <c r="Z16" i="81"/>
  <c r="Y16" i="81"/>
  <c r="X16" i="81"/>
  <c r="W16" i="81"/>
  <c r="V16" i="81"/>
  <c r="U16" i="81"/>
  <c r="T16" i="81"/>
  <c r="S16" i="81"/>
  <c r="R16" i="81"/>
  <c r="Q16" i="81"/>
  <c r="P16" i="81"/>
  <c r="O16" i="81"/>
  <c r="N16" i="81"/>
  <c r="M16" i="81"/>
  <c r="L16" i="81"/>
  <c r="K16" i="81"/>
  <c r="J16" i="81"/>
  <c r="I16" i="81"/>
  <c r="D16" i="81"/>
  <c r="H16" i="81" s="1"/>
  <c r="Z15" i="81"/>
  <c r="Y15" i="81"/>
  <c r="X15" i="81"/>
  <c r="W15" i="81"/>
  <c r="V15" i="81"/>
  <c r="U15" i="81"/>
  <c r="T15" i="81"/>
  <c r="S15" i="81"/>
  <c r="R15" i="81"/>
  <c r="Q15" i="81"/>
  <c r="P15" i="81"/>
  <c r="O15" i="81"/>
  <c r="N15" i="81"/>
  <c r="M15" i="81"/>
  <c r="L15" i="81"/>
  <c r="K15" i="81"/>
  <c r="J15" i="81"/>
  <c r="I15" i="81"/>
  <c r="D15" i="81"/>
  <c r="H15" i="81" s="1"/>
  <c r="Z14" i="81"/>
  <c r="Y14" i="81"/>
  <c r="X14" i="81"/>
  <c r="W14" i="81"/>
  <c r="V14" i="81"/>
  <c r="U14" i="81"/>
  <c r="T14" i="81"/>
  <c r="S14" i="81"/>
  <c r="R14" i="81"/>
  <c r="Q14" i="81"/>
  <c r="P14" i="81"/>
  <c r="O14" i="81"/>
  <c r="N14" i="81"/>
  <c r="M14" i="81"/>
  <c r="L14" i="81"/>
  <c r="K14" i="81"/>
  <c r="J14" i="81"/>
  <c r="I14" i="81"/>
  <c r="D14" i="81"/>
  <c r="H14" i="81" s="1"/>
  <c r="Z13" i="81"/>
  <c r="Y13" i="81"/>
  <c r="X13" i="81"/>
  <c r="W13" i="81"/>
  <c r="V13" i="81"/>
  <c r="U13" i="81"/>
  <c r="T13" i="81"/>
  <c r="S13" i="81"/>
  <c r="R13" i="81"/>
  <c r="Q13" i="81"/>
  <c r="P13" i="81"/>
  <c r="O13" i="81"/>
  <c r="N13" i="81"/>
  <c r="M13" i="81"/>
  <c r="L13" i="81"/>
  <c r="K13" i="81"/>
  <c r="J13" i="81"/>
  <c r="I13" i="81"/>
  <c r="D13" i="81"/>
  <c r="H13" i="81" s="1"/>
  <c r="Z12" i="81"/>
  <c r="Y12" i="81"/>
  <c r="X12" i="81"/>
  <c r="W12" i="81"/>
  <c r="V12" i="81"/>
  <c r="U12" i="81"/>
  <c r="T12" i="81"/>
  <c r="S12" i="81"/>
  <c r="R12" i="81"/>
  <c r="Q12" i="81"/>
  <c r="P12" i="81"/>
  <c r="O12" i="81"/>
  <c r="N12" i="81"/>
  <c r="M12" i="81"/>
  <c r="L12" i="81"/>
  <c r="K12" i="81"/>
  <c r="J12" i="81"/>
  <c r="I12" i="81"/>
  <c r="D12" i="81"/>
  <c r="H12" i="81" s="1"/>
  <c r="Z11" i="81"/>
  <c r="Y11" i="81"/>
  <c r="X11" i="81"/>
  <c r="W11" i="81"/>
  <c r="V11" i="81"/>
  <c r="U11" i="81"/>
  <c r="T11" i="81"/>
  <c r="S11" i="81"/>
  <c r="R11" i="81"/>
  <c r="Q11" i="81"/>
  <c r="P11" i="81"/>
  <c r="O11" i="81"/>
  <c r="N11" i="81"/>
  <c r="M11" i="81"/>
  <c r="L11" i="81"/>
  <c r="K11" i="81"/>
  <c r="J11" i="81"/>
  <c r="I11" i="81"/>
  <c r="D11" i="81"/>
  <c r="H11" i="81" s="1"/>
  <c r="Z9" i="81"/>
  <c r="Y9" i="81"/>
  <c r="X9" i="81"/>
  <c r="W9" i="81"/>
  <c r="V9" i="81"/>
  <c r="U9" i="81"/>
  <c r="T9" i="81"/>
  <c r="S9" i="81"/>
  <c r="R9" i="81"/>
  <c r="Q9" i="81"/>
  <c r="P9" i="81"/>
  <c r="O9" i="81"/>
  <c r="N9" i="81"/>
  <c r="M9" i="81"/>
  <c r="L9" i="81"/>
  <c r="K9" i="81"/>
  <c r="J9" i="81"/>
  <c r="I9" i="81"/>
  <c r="D9" i="81"/>
  <c r="Z8" i="81"/>
  <c r="Y8" i="81"/>
  <c r="X8" i="81"/>
  <c r="W8" i="81"/>
  <c r="V8" i="81"/>
  <c r="U8" i="81"/>
  <c r="T8" i="81"/>
  <c r="S8" i="81"/>
  <c r="R8" i="81"/>
  <c r="Q8" i="81"/>
  <c r="P8" i="81"/>
  <c r="O8" i="81"/>
  <c r="N8" i="81"/>
  <c r="M8" i="81"/>
  <c r="L8" i="81"/>
  <c r="K8" i="81"/>
  <c r="J8" i="81"/>
  <c r="I8" i="81"/>
  <c r="D8" i="81"/>
  <c r="H8" i="81" s="1"/>
  <c r="Z7" i="81"/>
  <c r="Y7" i="81"/>
  <c r="X7" i="81"/>
  <c r="W7" i="81"/>
  <c r="V7" i="81"/>
  <c r="U7" i="81"/>
  <c r="T7" i="81"/>
  <c r="S7" i="81"/>
  <c r="R7" i="81"/>
  <c r="Q7" i="81"/>
  <c r="P7" i="81"/>
  <c r="O7" i="81"/>
  <c r="N7" i="81"/>
  <c r="M7" i="81"/>
  <c r="L7" i="81"/>
  <c r="K7" i="81"/>
  <c r="J7" i="81"/>
  <c r="I7" i="81"/>
  <c r="D7" i="81"/>
  <c r="H7" i="81" s="1"/>
  <c r="Z6" i="81"/>
  <c r="Y6" i="81"/>
  <c r="X6" i="81"/>
  <c r="W6" i="81"/>
  <c r="W23" i="81" s="1"/>
  <c r="V6" i="81"/>
  <c r="U6" i="81"/>
  <c r="T6" i="81"/>
  <c r="S6" i="81"/>
  <c r="R6" i="81"/>
  <c r="Q6" i="81"/>
  <c r="P6" i="81"/>
  <c r="O6" i="81"/>
  <c r="N6" i="81"/>
  <c r="M6" i="81"/>
  <c r="L6" i="81"/>
  <c r="K6" i="81"/>
  <c r="J6" i="81"/>
  <c r="I6" i="81"/>
  <c r="D6" i="81"/>
  <c r="H6" i="81" s="1"/>
  <c r="Z5" i="81"/>
  <c r="Y5" i="81"/>
  <c r="Y23" i="81" s="1"/>
  <c r="X5" i="81"/>
  <c r="X23" i="81" s="1"/>
  <c r="X24" i="81" s="1"/>
  <c r="W5" i="81"/>
  <c r="V5" i="81"/>
  <c r="U5" i="81"/>
  <c r="U23" i="81" s="1"/>
  <c r="T5" i="81"/>
  <c r="T23" i="81" s="1"/>
  <c r="O24" i="81" s="1"/>
  <c r="S5" i="81"/>
  <c r="R5" i="81"/>
  <c r="Q5" i="81"/>
  <c r="Q23" i="81" s="1"/>
  <c r="P5" i="81"/>
  <c r="P23" i="81" s="1"/>
  <c r="K24" i="81" s="1"/>
  <c r="O5" i="81"/>
  <c r="O23" i="81" s="1"/>
  <c r="N5" i="81"/>
  <c r="M5" i="81"/>
  <c r="M23" i="81" s="1"/>
  <c r="L5" i="81"/>
  <c r="L23" i="81" s="1"/>
  <c r="K5" i="81"/>
  <c r="K23" i="81" s="1"/>
  <c r="J5" i="81"/>
  <c r="I5" i="81"/>
  <c r="I23" i="81" s="1"/>
  <c r="D5" i="81"/>
  <c r="H5" i="81" s="1"/>
  <c r="H23" i="81" s="1"/>
  <c r="Z4" i="81"/>
  <c r="Z27" i="81" s="1"/>
  <c r="Y4" i="81"/>
  <c r="Y27" i="81" s="1"/>
  <c r="X4" i="81"/>
  <c r="X27" i="81" s="1"/>
  <c r="X28" i="81" s="1"/>
  <c r="W4" i="81"/>
  <c r="W27" i="81" s="1"/>
  <c r="V4" i="81"/>
  <c r="V27" i="81" s="1"/>
  <c r="U4" i="81"/>
  <c r="U27" i="81" s="1"/>
  <c r="T4" i="81"/>
  <c r="T27" i="81" s="1"/>
  <c r="S4" i="81"/>
  <c r="S27" i="81" s="1"/>
  <c r="N28" i="81" s="1"/>
  <c r="R4" i="81"/>
  <c r="R27" i="81" s="1"/>
  <c r="Q4" i="81"/>
  <c r="Q27" i="81" s="1"/>
  <c r="P4" i="81"/>
  <c r="P27" i="81" s="1"/>
  <c r="O4" i="81"/>
  <c r="O27" i="81" s="1"/>
  <c r="J28" i="81" s="1"/>
  <c r="N4" i="81"/>
  <c r="N27" i="81" s="1"/>
  <c r="M4" i="81"/>
  <c r="M27" i="81" s="1"/>
  <c r="L4" i="81"/>
  <c r="L27" i="81" s="1"/>
  <c r="K4" i="81"/>
  <c r="K27" i="81" s="1"/>
  <c r="J4" i="81"/>
  <c r="J27" i="81" s="1"/>
  <c r="I4" i="81"/>
  <c r="I27" i="81" s="1"/>
  <c r="D4" i="81"/>
  <c r="D27" i="81" s="1"/>
  <c r="D28" i="81" s="1"/>
  <c r="H2" i="81"/>
  <c r="W37" i="80"/>
  <c r="V37" i="80"/>
  <c r="U37" i="80"/>
  <c r="T37" i="80"/>
  <c r="S37" i="80"/>
  <c r="R37" i="80"/>
  <c r="Q37" i="80"/>
  <c r="P37" i="80"/>
  <c r="O37" i="80"/>
  <c r="N37" i="80"/>
  <c r="M37" i="80"/>
  <c r="L37" i="80"/>
  <c r="K37" i="80"/>
  <c r="J37" i="80"/>
  <c r="I37" i="80"/>
  <c r="H37" i="80"/>
  <c r="D37" i="80"/>
  <c r="W36" i="80"/>
  <c r="V36" i="80"/>
  <c r="U36" i="80"/>
  <c r="T36" i="80"/>
  <c r="S36" i="80"/>
  <c r="R36" i="80"/>
  <c r="Q36" i="80"/>
  <c r="P36" i="80"/>
  <c r="O36" i="80"/>
  <c r="N36" i="80"/>
  <c r="M36" i="80"/>
  <c r="L36" i="80"/>
  <c r="K36" i="80"/>
  <c r="J36" i="80"/>
  <c r="I36" i="80"/>
  <c r="H36" i="80"/>
  <c r="D36" i="80"/>
  <c r="W35" i="80"/>
  <c r="V35" i="80"/>
  <c r="U35" i="80"/>
  <c r="T35" i="80"/>
  <c r="S35" i="80"/>
  <c r="R35" i="80"/>
  <c r="Q35" i="80"/>
  <c r="P35" i="80"/>
  <c r="O35" i="80"/>
  <c r="N35" i="80"/>
  <c r="M35" i="80"/>
  <c r="L35" i="80"/>
  <c r="K35" i="80"/>
  <c r="J35" i="80"/>
  <c r="I35" i="80"/>
  <c r="D35" i="80"/>
  <c r="H35" i="80" s="1"/>
  <c r="W34" i="80"/>
  <c r="V34" i="80"/>
  <c r="U34" i="80"/>
  <c r="T34" i="80"/>
  <c r="S34" i="80"/>
  <c r="R34" i="80"/>
  <c r="Q34" i="80"/>
  <c r="P34" i="80"/>
  <c r="O34" i="80"/>
  <c r="N34" i="80"/>
  <c r="M34" i="80"/>
  <c r="L34" i="80"/>
  <c r="K34" i="80"/>
  <c r="J34" i="80"/>
  <c r="I34" i="80"/>
  <c r="D34" i="80"/>
  <c r="H34" i="80" s="1"/>
  <c r="W33" i="80"/>
  <c r="V33" i="80"/>
  <c r="U33" i="80"/>
  <c r="T33" i="80"/>
  <c r="S33" i="80"/>
  <c r="R33" i="80"/>
  <c r="Q33" i="80"/>
  <c r="P33" i="80"/>
  <c r="O33" i="80"/>
  <c r="N33" i="80"/>
  <c r="M33" i="80"/>
  <c r="L33" i="80"/>
  <c r="K33" i="80"/>
  <c r="J33" i="80"/>
  <c r="I33" i="80"/>
  <c r="D33" i="80"/>
  <c r="H33" i="80" s="1"/>
  <c r="W32" i="80"/>
  <c r="V32" i="80"/>
  <c r="U32" i="80"/>
  <c r="T32" i="80"/>
  <c r="S32" i="80"/>
  <c r="R32" i="80"/>
  <c r="Q32" i="80"/>
  <c r="P32" i="80"/>
  <c r="O32" i="80"/>
  <c r="N32" i="80"/>
  <c r="M32" i="80"/>
  <c r="L32" i="80"/>
  <c r="K32" i="80"/>
  <c r="J32" i="80"/>
  <c r="I32" i="80"/>
  <c r="H32" i="80"/>
  <c r="D32" i="80"/>
  <c r="T27" i="80"/>
  <c r="T28" i="80" s="1"/>
  <c r="W26" i="80"/>
  <c r="U26" i="80"/>
  <c r="Q26" i="80"/>
  <c r="P26" i="80"/>
  <c r="W25" i="80"/>
  <c r="R26" i="80" s="1"/>
  <c r="V25" i="80"/>
  <c r="V26" i="80" s="1"/>
  <c r="U25" i="80"/>
  <c r="T25" i="80"/>
  <c r="T26" i="80" s="1"/>
  <c r="S25" i="80"/>
  <c r="N26" i="80" s="1"/>
  <c r="R25" i="80"/>
  <c r="Q25" i="80"/>
  <c r="P25" i="80"/>
  <c r="O25" i="80"/>
  <c r="J26" i="80" s="1"/>
  <c r="N25" i="80"/>
  <c r="I26" i="80" s="1"/>
  <c r="M25" i="80"/>
  <c r="M26" i="80" s="1"/>
  <c r="L25" i="80"/>
  <c r="L26" i="80" s="1"/>
  <c r="K25" i="80"/>
  <c r="K26" i="80" s="1"/>
  <c r="J25" i="80"/>
  <c r="I25" i="80"/>
  <c r="D25" i="80"/>
  <c r="D26" i="80" s="1"/>
  <c r="W21" i="80"/>
  <c r="V21" i="80"/>
  <c r="U21" i="80"/>
  <c r="T21" i="80"/>
  <c r="S21" i="80"/>
  <c r="R21" i="80"/>
  <c r="Q21" i="80"/>
  <c r="P21" i="80"/>
  <c r="O21" i="80"/>
  <c r="N21" i="80"/>
  <c r="M21" i="80"/>
  <c r="L21" i="80"/>
  <c r="K21" i="80"/>
  <c r="J21" i="80"/>
  <c r="I21" i="80"/>
  <c r="D21" i="80"/>
  <c r="H21" i="80" s="1"/>
  <c r="H20" i="80" s="1"/>
  <c r="W16" i="80"/>
  <c r="V16" i="80"/>
  <c r="U16" i="80"/>
  <c r="T16" i="80"/>
  <c r="S16" i="80"/>
  <c r="R16" i="80"/>
  <c r="Q16" i="80"/>
  <c r="P16" i="80"/>
  <c r="O16" i="80"/>
  <c r="N16" i="80"/>
  <c r="M16" i="80"/>
  <c r="L16" i="80"/>
  <c r="K16" i="80"/>
  <c r="J16" i="80"/>
  <c r="I16" i="80"/>
  <c r="H16" i="80"/>
  <c r="D16" i="80"/>
  <c r="W15" i="80"/>
  <c r="V15" i="80"/>
  <c r="U15" i="80"/>
  <c r="T15" i="80"/>
  <c r="S15" i="80"/>
  <c r="R15" i="80"/>
  <c r="Q15" i="80"/>
  <c r="P15" i="80"/>
  <c r="O15" i="80"/>
  <c r="N15" i="80"/>
  <c r="M15" i="80"/>
  <c r="L15" i="80"/>
  <c r="K15" i="80"/>
  <c r="J15" i="80"/>
  <c r="I15" i="80"/>
  <c r="D15" i="80"/>
  <c r="H15" i="80" s="1"/>
  <c r="W14" i="80"/>
  <c r="V14" i="80"/>
  <c r="U14" i="80"/>
  <c r="T14" i="80"/>
  <c r="S14" i="80"/>
  <c r="R14" i="80"/>
  <c r="Q14" i="80"/>
  <c r="P14" i="80"/>
  <c r="O14" i="80"/>
  <c r="N14" i="80"/>
  <c r="M14" i="80"/>
  <c r="L14" i="80"/>
  <c r="K14" i="80"/>
  <c r="J14" i="80"/>
  <c r="I14" i="80"/>
  <c r="D14" i="80"/>
  <c r="H14" i="80" s="1"/>
  <c r="W13" i="80"/>
  <c r="V13" i="80"/>
  <c r="U13" i="80"/>
  <c r="T13" i="80"/>
  <c r="S13" i="80"/>
  <c r="R13" i="80"/>
  <c r="Q13" i="80"/>
  <c r="P13" i="80"/>
  <c r="O13" i="80"/>
  <c r="N13" i="80"/>
  <c r="M13" i="80"/>
  <c r="L13" i="80"/>
  <c r="K13" i="80"/>
  <c r="J13" i="80"/>
  <c r="I13" i="80"/>
  <c r="D13" i="80"/>
  <c r="H13" i="80" s="1"/>
  <c r="W12" i="80"/>
  <c r="V12" i="80"/>
  <c r="U12" i="80"/>
  <c r="T12" i="80"/>
  <c r="S12" i="80"/>
  <c r="R12" i="80"/>
  <c r="Q12" i="80"/>
  <c r="P12" i="80"/>
  <c r="O12" i="80"/>
  <c r="N12" i="80"/>
  <c r="M12" i="80"/>
  <c r="L12" i="80"/>
  <c r="K12" i="80"/>
  <c r="J12" i="80"/>
  <c r="I12" i="80"/>
  <c r="H12" i="80"/>
  <c r="D12" i="80"/>
  <c r="W11" i="80"/>
  <c r="V11" i="80"/>
  <c r="U11" i="80"/>
  <c r="T11" i="80"/>
  <c r="S11" i="80"/>
  <c r="R11" i="80"/>
  <c r="Q11" i="80"/>
  <c r="P11" i="80"/>
  <c r="O11" i="80"/>
  <c r="N11" i="80"/>
  <c r="M11" i="80"/>
  <c r="L11" i="80"/>
  <c r="K11" i="80"/>
  <c r="J11" i="80"/>
  <c r="I11" i="80"/>
  <c r="D11" i="80"/>
  <c r="H11" i="80" s="1"/>
  <c r="W9" i="80"/>
  <c r="V9" i="80"/>
  <c r="U9" i="80"/>
  <c r="T9" i="80"/>
  <c r="S9" i="80"/>
  <c r="R9" i="80"/>
  <c r="Q9" i="80"/>
  <c r="P9" i="80"/>
  <c r="O9" i="80"/>
  <c r="N9" i="80"/>
  <c r="M9" i="80"/>
  <c r="L9" i="80"/>
  <c r="K9" i="80"/>
  <c r="J9" i="80"/>
  <c r="I9" i="80"/>
  <c r="D9" i="80"/>
  <c r="W8" i="80"/>
  <c r="V8" i="80"/>
  <c r="U8" i="80"/>
  <c r="T8" i="80"/>
  <c r="S8" i="80"/>
  <c r="R8" i="80"/>
  <c r="Q8" i="80"/>
  <c r="P8" i="80"/>
  <c r="O8" i="80"/>
  <c r="N8" i="80"/>
  <c r="M8" i="80"/>
  <c r="L8" i="80"/>
  <c r="K8" i="80"/>
  <c r="J8" i="80"/>
  <c r="I8" i="80"/>
  <c r="D8" i="80"/>
  <c r="H8" i="80" s="1"/>
  <c r="W7" i="80"/>
  <c r="V7" i="80"/>
  <c r="U7" i="80"/>
  <c r="T7" i="80"/>
  <c r="S7" i="80"/>
  <c r="R7" i="80"/>
  <c r="Q7" i="80"/>
  <c r="P7" i="80"/>
  <c r="O7" i="80"/>
  <c r="N7" i="80"/>
  <c r="M7" i="80"/>
  <c r="L7" i="80"/>
  <c r="K7" i="80"/>
  <c r="J7" i="80"/>
  <c r="I7" i="80"/>
  <c r="H7" i="80"/>
  <c r="D7" i="80"/>
  <c r="W6" i="80"/>
  <c r="V6" i="80"/>
  <c r="U6" i="80"/>
  <c r="U23" i="80" s="1"/>
  <c r="T6" i="80"/>
  <c r="S6" i="80"/>
  <c r="R6" i="80"/>
  <c r="Q6" i="80"/>
  <c r="Q23" i="80" s="1"/>
  <c r="L24" i="80" s="1"/>
  <c r="P6" i="80"/>
  <c r="O6" i="80"/>
  <c r="N6" i="80"/>
  <c r="M6" i="80"/>
  <c r="M23" i="80" s="1"/>
  <c r="L6" i="80"/>
  <c r="K6" i="80"/>
  <c r="J6" i="80"/>
  <c r="I6" i="80"/>
  <c r="I23" i="80" s="1"/>
  <c r="D24" i="80" s="1"/>
  <c r="D6" i="80"/>
  <c r="H6" i="80" s="1"/>
  <c r="W5" i="80"/>
  <c r="W23" i="80" s="1"/>
  <c r="V5" i="80"/>
  <c r="V23" i="80" s="1"/>
  <c r="U5" i="80"/>
  <c r="T5" i="80"/>
  <c r="T23" i="80" s="1"/>
  <c r="S5" i="80"/>
  <c r="S23" i="80" s="1"/>
  <c r="R5" i="80"/>
  <c r="R23" i="80" s="1"/>
  <c r="Q5" i="80"/>
  <c r="P5" i="80"/>
  <c r="P23" i="80" s="1"/>
  <c r="O5" i="80"/>
  <c r="O23" i="80" s="1"/>
  <c r="J24" i="80" s="1"/>
  <c r="N5" i="80"/>
  <c r="N23" i="80" s="1"/>
  <c r="M5" i="80"/>
  <c r="L5" i="80"/>
  <c r="L23" i="80" s="1"/>
  <c r="K5" i="80"/>
  <c r="K23" i="80" s="1"/>
  <c r="J5" i="80"/>
  <c r="J23" i="80" s="1"/>
  <c r="I5" i="80"/>
  <c r="D5" i="80"/>
  <c r="D23" i="80" s="1"/>
  <c r="W4" i="80"/>
  <c r="W27" i="80" s="1"/>
  <c r="V4" i="80"/>
  <c r="V27" i="80" s="1"/>
  <c r="U4" i="80"/>
  <c r="U27" i="80" s="1"/>
  <c r="U28" i="80" s="1"/>
  <c r="T4" i="80"/>
  <c r="S4" i="80"/>
  <c r="S27" i="80" s="1"/>
  <c r="R4" i="80"/>
  <c r="R27" i="80" s="1"/>
  <c r="M28" i="80" s="1"/>
  <c r="Q4" i="80"/>
  <c r="Q27" i="80" s="1"/>
  <c r="P4" i="80"/>
  <c r="P27" i="80" s="1"/>
  <c r="O4" i="80"/>
  <c r="O27" i="80" s="1"/>
  <c r="N4" i="80"/>
  <c r="N27" i="80" s="1"/>
  <c r="I28" i="80" s="1"/>
  <c r="M4" i="80"/>
  <c r="M27" i="80" s="1"/>
  <c r="L4" i="80"/>
  <c r="L27" i="80" s="1"/>
  <c r="K4" i="80"/>
  <c r="K27" i="80" s="1"/>
  <c r="J4" i="80"/>
  <c r="I4" i="80"/>
  <c r="I27" i="80" s="1"/>
  <c r="D28" i="80" s="1"/>
  <c r="D4" i="80"/>
  <c r="D27" i="80" s="1"/>
  <c r="H2" i="80"/>
  <c r="Y37" i="79"/>
  <c r="X37" i="79"/>
  <c r="W37" i="79"/>
  <c r="V37" i="79"/>
  <c r="U37" i="79"/>
  <c r="T37" i="79"/>
  <c r="S37" i="79"/>
  <c r="R37" i="79"/>
  <c r="Q37" i="79"/>
  <c r="P37" i="79"/>
  <c r="O37" i="79"/>
  <c r="N37" i="79"/>
  <c r="M37" i="79"/>
  <c r="L37" i="79"/>
  <c r="K37" i="79"/>
  <c r="J37" i="79"/>
  <c r="I37" i="79"/>
  <c r="H37" i="79"/>
  <c r="D37" i="79"/>
  <c r="Y36" i="79"/>
  <c r="X36" i="79"/>
  <c r="W36" i="79"/>
  <c r="V36" i="79"/>
  <c r="U36" i="79"/>
  <c r="T36" i="79"/>
  <c r="S36" i="79"/>
  <c r="R36" i="79"/>
  <c r="Q36" i="79"/>
  <c r="P36" i="79"/>
  <c r="O36" i="79"/>
  <c r="N36" i="79"/>
  <c r="M36" i="79"/>
  <c r="L36" i="79"/>
  <c r="K36" i="79"/>
  <c r="J36" i="79"/>
  <c r="I36" i="79"/>
  <c r="H36" i="79"/>
  <c r="D36" i="79"/>
  <c r="Y35" i="79"/>
  <c r="X35" i="79"/>
  <c r="W35" i="79"/>
  <c r="V35" i="79"/>
  <c r="U35" i="79"/>
  <c r="T35" i="79"/>
  <c r="S35" i="79"/>
  <c r="R35" i="79"/>
  <c r="Q35" i="79"/>
  <c r="P35" i="79"/>
  <c r="O35" i="79"/>
  <c r="N35" i="79"/>
  <c r="M35" i="79"/>
  <c r="L35" i="79"/>
  <c r="K35" i="79"/>
  <c r="J35" i="79"/>
  <c r="I35" i="79"/>
  <c r="D35" i="79"/>
  <c r="H35" i="79" s="1"/>
  <c r="Y34" i="79"/>
  <c r="X34" i="79"/>
  <c r="W34" i="79"/>
  <c r="V34" i="79"/>
  <c r="U34" i="79"/>
  <c r="T34" i="79"/>
  <c r="S34" i="79"/>
  <c r="R34" i="79"/>
  <c r="Q34" i="79"/>
  <c r="P34" i="79"/>
  <c r="O34" i="79"/>
  <c r="N34" i="79"/>
  <c r="M34" i="79"/>
  <c r="L34" i="79"/>
  <c r="K34" i="79"/>
  <c r="J34" i="79"/>
  <c r="I34" i="79"/>
  <c r="H34" i="79"/>
  <c r="D34" i="79"/>
  <c r="Y33" i="79"/>
  <c r="X33" i="79"/>
  <c r="W33" i="79"/>
  <c r="V33" i="79"/>
  <c r="U33" i="79"/>
  <c r="T33" i="79"/>
  <c r="S33" i="79"/>
  <c r="R33" i="79"/>
  <c r="Q33" i="79"/>
  <c r="P33" i="79"/>
  <c r="O33" i="79"/>
  <c r="N33" i="79"/>
  <c r="M33" i="79"/>
  <c r="L33" i="79"/>
  <c r="K33" i="79"/>
  <c r="J33" i="79"/>
  <c r="I33" i="79"/>
  <c r="D33" i="79"/>
  <c r="H33" i="79" s="1"/>
  <c r="Y32" i="79"/>
  <c r="X32" i="79"/>
  <c r="W32" i="79"/>
  <c r="V32" i="79"/>
  <c r="U32" i="79"/>
  <c r="T32" i="79"/>
  <c r="S32" i="79"/>
  <c r="R32" i="79"/>
  <c r="Q32" i="79"/>
  <c r="P32" i="79"/>
  <c r="O32" i="79"/>
  <c r="N32" i="79"/>
  <c r="M32" i="79"/>
  <c r="L32" i="79"/>
  <c r="K32" i="79"/>
  <c r="J32" i="79"/>
  <c r="I32" i="79"/>
  <c r="D32" i="79"/>
  <c r="H32" i="79" s="1"/>
  <c r="Y26" i="79"/>
  <c r="X26" i="79"/>
  <c r="W26" i="79"/>
  <c r="U26" i="79"/>
  <c r="T26" i="79"/>
  <c r="S26" i="79"/>
  <c r="O26" i="79"/>
  <c r="K26" i="79"/>
  <c r="D26" i="79"/>
  <c r="Y25" i="79"/>
  <c r="X25" i="79"/>
  <c r="W25" i="79"/>
  <c r="R26" i="79" s="1"/>
  <c r="V25" i="79"/>
  <c r="V26" i="79" s="1"/>
  <c r="U25" i="79"/>
  <c r="T25" i="79"/>
  <c r="S25" i="79"/>
  <c r="N26" i="79" s="1"/>
  <c r="R25" i="79"/>
  <c r="M26" i="79" s="1"/>
  <c r="Q25" i="79"/>
  <c r="P25" i="79"/>
  <c r="P26" i="79" s="1"/>
  <c r="O25" i="79"/>
  <c r="J26" i="79" s="1"/>
  <c r="N25" i="79"/>
  <c r="I26" i="79" s="1"/>
  <c r="M25" i="79"/>
  <c r="L25" i="79"/>
  <c r="L26" i="79" s="1"/>
  <c r="K25" i="79"/>
  <c r="J25" i="79"/>
  <c r="I25" i="79"/>
  <c r="D25" i="79"/>
  <c r="H25" i="79" s="1"/>
  <c r="H26" i="79" s="1"/>
  <c r="X23" i="79"/>
  <c r="X24" i="79" s="1"/>
  <c r="T23" i="79"/>
  <c r="P23" i="79"/>
  <c r="L23" i="79"/>
  <c r="Y21" i="79"/>
  <c r="X21" i="79"/>
  <c r="W21" i="79"/>
  <c r="V21" i="79"/>
  <c r="U21" i="79"/>
  <c r="T21" i="79"/>
  <c r="S21" i="79"/>
  <c r="R21" i="79"/>
  <c r="Q21" i="79"/>
  <c r="P21" i="79"/>
  <c r="O21" i="79"/>
  <c r="N21" i="79"/>
  <c r="M21" i="79"/>
  <c r="L21" i="79"/>
  <c r="K21" i="79"/>
  <c r="J21" i="79"/>
  <c r="I21" i="79"/>
  <c r="D21" i="79"/>
  <c r="H21" i="79" s="1"/>
  <c r="H20" i="79" s="1"/>
  <c r="Y16" i="79"/>
  <c r="X16" i="79"/>
  <c r="W16" i="79"/>
  <c r="V16" i="79"/>
  <c r="U16" i="79"/>
  <c r="T16" i="79"/>
  <c r="S16" i="79"/>
  <c r="R16" i="79"/>
  <c r="Q16" i="79"/>
  <c r="P16" i="79"/>
  <c r="O16" i="79"/>
  <c r="N16" i="79"/>
  <c r="M16" i="79"/>
  <c r="L16" i="79"/>
  <c r="K16" i="79"/>
  <c r="J16" i="79"/>
  <c r="I16" i="79"/>
  <c r="D16" i="79"/>
  <c r="H16" i="79" s="1"/>
  <c r="Y15" i="79"/>
  <c r="X15" i="79"/>
  <c r="W15" i="79"/>
  <c r="V15" i="79"/>
  <c r="U15" i="79"/>
  <c r="T15" i="79"/>
  <c r="S15" i="79"/>
  <c r="R15" i="79"/>
  <c r="Q15" i="79"/>
  <c r="P15" i="79"/>
  <c r="O15" i="79"/>
  <c r="N15" i="79"/>
  <c r="M15" i="79"/>
  <c r="L15" i="79"/>
  <c r="K15" i="79"/>
  <c r="J15" i="79"/>
  <c r="I15" i="79"/>
  <c r="H15" i="79"/>
  <c r="D15" i="79"/>
  <c r="Y14" i="79"/>
  <c r="X14" i="79"/>
  <c r="W14" i="79"/>
  <c r="V14" i="79"/>
  <c r="U14" i="79"/>
  <c r="T14" i="79"/>
  <c r="S14" i="79"/>
  <c r="R14" i="79"/>
  <c r="Q14" i="79"/>
  <c r="P14" i="79"/>
  <c r="O14" i="79"/>
  <c r="N14" i="79"/>
  <c r="M14" i="79"/>
  <c r="L14" i="79"/>
  <c r="K14" i="79"/>
  <c r="J14" i="79"/>
  <c r="I14" i="79"/>
  <c r="D14" i="79"/>
  <c r="H14" i="79" s="1"/>
  <c r="Y13" i="79"/>
  <c r="X13" i="79"/>
  <c r="W13" i="79"/>
  <c r="V13" i="79"/>
  <c r="U13" i="79"/>
  <c r="T13" i="79"/>
  <c r="S13" i="79"/>
  <c r="R13" i="79"/>
  <c r="Q13" i="79"/>
  <c r="P13" i="79"/>
  <c r="O13" i="79"/>
  <c r="N13" i="79"/>
  <c r="M13" i="79"/>
  <c r="L13" i="79"/>
  <c r="K13" i="79"/>
  <c r="J13" i="79"/>
  <c r="I13" i="79"/>
  <c r="D13" i="79"/>
  <c r="H13" i="79" s="1"/>
  <c r="Y12" i="79"/>
  <c r="X12" i="79"/>
  <c r="W12" i="79"/>
  <c r="V12" i="79"/>
  <c r="U12" i="79"/>
  <c r="T12" i="79"/>
  <c r="S12" i="79"/>
  <c r="R12" i="79"/>
  <c r="Q12" i="79"/>
  <c r="P12" i="79"/>
  <c r="O12" i="79"/>
  <c r="N12" i="79"/>
  <c r="M12" i="79"/>
  <c r="L12" i="79"/>
  <c r="K12" i="79"/>
  <c r="J12" i="79"/>
  <c r="I12" i="79"/>
  <c r="D12" i="79"/>
  <c r="H12" i="79" s="1"/>
  <c r="Y11" i="79"/>
  <c r="X11" i="79"/>
  <c r="W11" i="79"/>
  <c r="V11" i="79"/>
  <c r="U11" i="79"/>
  <c r="T11" i="79"/>
  <c r="S11" i="79"/>
  <c r="R11" i="79"/>
  <c r="Q11" i="79"/>
  <c r="P11" i="79"/>
  <c r="O11" i="79"/>
  <c r="N11" i="79"/>
  <c r="M11" i="79"/>
  <c r="L11" i="79"/>
  <c r="K11" i="79"/>
  <c r="J11" i="79"/>
  <c r="I11" i="79"/>
  <c r="H11" i="79"/>
  <c r="D11" i="79"/>
  <c r="Y9" i="79"/>
  <c r="X9" i="79"/>
  <c r="W9" i="79"/>
  <c r="V9" i="79"/>
  <c r="U9" i="79"/>
  <c r="T9" i="79"/>
  <c r="S9" i="79"/>
  <c r="R9" i="79"/>
  <c r="Q9" i="79"/>
  <c r="P9" i="79"/>
  <c r="O9" i="79"/>
  <c r="N9" i="79"/>
  <c r="M9" i="79"/>
  <c r="L9" i="79"/>
  <c r="K9" i="79"/>
  <c r="J9" i="79"/>
  <c r="I9" i="79"/>
  <c r="D9" i="79"/>
  <c r="H9" i="79" s="1"/>
  <c r="Y8" i="79"/>
  <c r="X8" i="79"/>
  <c r="W8" i="79"/>
  <c r="V8" i="79"/>
  <c r="U8" i="79"/>
  <c r="T8" i="79"/>
  <c r="S8" i="79"/>
  <c r="R8" i="79"/>
  <c r="Q8" i="79"/>
  <c r="P8" i="79"/>
  <c r="O8" i="79"/>
  <c r="N8" i="79"/>
  <c r="M8" i="79"/>
  <c r="L8" i="79"/>
  <c r="K8" i="79"/>
  <c r="J8" i="79"/>
  <c r="I8" i="79"/>
  <c r="H8" i="79"/>
  <c r="D8" i="79"/>
  <c r="Y7" i="79"/>
  <c r="X7" i="79"/>
  <c r="W7" i="79"/>
  <c r="V7" i="79"/>
  <c r="U7" i="79"/>
  <c r="T7" i="79"/>
  <c r="S7" i="79"/>
  <c r="R7" i="79"/>
  <c r="Q7" i="79"/>
  <c r="P7" i="79"/>
  <c r="O7" i="79"/>
  <c r="N7" i="79"/>
  <c r="M7" i="79"/>
  <c r="L7" i="79"/>
  <c r="K7" i="79"/>
  <c r="J7" i="79"/>
  <c r="I7" i="79"/>
  <c r="D7" i="79"/>
  <c r="H7" i="79" s="1"/>
  <c r="Y6" i="79"/>
  <c r="X6" i="79"/>
  <c r="W6" i="79"/>
  <c r="V6" i="79"/>
  <c r="U6" i="79"/>
  <c r="T6" i="79"/>
  <c r="S6" i="79"/>
  <c r="R6" i="79"/>
  <c r="Q6" i="79"/>
  <c r="P6" i="79"/>
  <c r="O6" i="79"/>
  <c r="N6" i="79"/>
  <c r="M6" i="79"/>
  <c r="L6" i="79"/>
  <c r="K6" i="79"/>
  <c r="J6" i="79"/>
  <c r="I6" i="79"/>
  <c r="D6" i="79"/>
  <c r="H6" i="79" s="1"/>
  <c r="Y5" i="79"/>
  <c r="Y23" i="79" s="1"/>
  <c r="X5" i="79"/>
  <c r="W5" i="79"/>
  <c r="W23" i="79" s="1"/>
  <c r="V5" i="79"/>
  <c r="V23" i="79" s="1"/>
  <c r="U5" i="79"/>
  <c r="U23" i="79" s="1"/>
  <c r="T5" i="79"/>
  <c r="S5" i="79"/>
  <c r="S23" i="79" s="1"/>
  <c r="N24" i="79" s="1"/>
  <c r="R5" i="79"/>
  <c r="R23" i="79" s="1"/>
  <c r="Q5" i="79"/>
  <c r="Q23" i="79" s="1"/>
  <c r="L24" i="79" s="1"/>
  <c r="P5" i="79"/>
  <c r="O5" i="79"/>
  <c r="O23" i="79" s="1"/>
  <c r="J24" i="79" s="1"/>
  <c r="N5" i="79"/>
  <c r="N23" i="79" s="1"/>
  <c r="M5" i="79"/>
  <c r="M23" i="79" s="1"/>
  <c r="L5" i="79"/>
  <c r="K5" i="79"/>
  <c r="K23" i="79" s="1"/>
  <c r="J5" i="79"/>
  <c r="J23" i="79" s="1"/>
  <c r="I5" i="79"/>
  <c r="I23" i="79" s="1"/>
  <c r="D24" i="79" s="1"/>
  <c r="D5" i="79"/>
  <c r="D23" i="79" s="1"/>
  <c r="Y4" i="79"/>
  <c r="Y27" i="79" s="1"/>
  <c r="X4" i="79"/>
  <c r="X27" i="79" s="1"/>
  <c r="W4" i="79"/>
  <c r="W27" i="79" s="1"/>
  <c r="V4" i="79"/>
  <c r="V27" i="79" s="1"/>
  <c r="U4" i="79"/>
  <c r="U27" i="79" s="1"/>
  <c r="T4" i="79"/>
  <c r="T27" i="79" s="1"/>
  <c r="S4" i="79"/>
  <c r="S27" i="79" s="1"/>
  <c r="N28" i="79" s="1"/>
  <c r="R4" i="79"/>
  <c r="R27" i="79" s="1"/>
  <c r="Q4" i="79"/>
  <c r="Q27" i="79" s="1"/>
  <c r="L28" i="79" s="1"/>
  <c r="P4" i="79"/>
  <c r="P27" i="79" s="1"/>
  <c r="O4" i="79"/>
  <c r="O27" i="79" s="1"/>
  <c r="J28" i="79" s="1"/>
  <c r="N4" i="79"/>
  <c r="N27" i="79" s="1"/>
  <c r="M4" i="79"/>
  <c r="M27" i="79" s="1"/>
  <c r="L4" i="79"/>
  <c r="L27" i="79" s="1"/>
  <c r="K4" i="79"/>
  <c r="K27" i="79" s="1"/>
  <c r="J4" i="79"/>
  <c r="J27" i="79" s="1"/>
  <c r="I4" i="79"/>
  <c r="I27" i="79" s="1"/>
  <c r="D28" i="79" s="1"/>
  <c r="H4" i="79"/>
  <c r="D4" i="79"/>
  <c r="D27" i="79" s="1"/>
  <c r="H2" i="79"/>
  <c r="Z37" i="78"/>
  <c r="Y37" i="78"/>
  <c r="X37" i="78"/>
  <c r="W37" i="78"/>
  <c r="V37" i="78"/>
  <c r="U37" i="78"/>
  <c r="T37" i="78"/>
  <c r="S37" i="78"/>
  <c r="R37" i="78"/>
  <c r="Q37" i="78"/>
  <c r="P37" i="78"/>
  <c r="O37" i="78"/>
  <c r="N37" i="78"/>
  <c r="M37" i="78"/>
  <c r="L37" i="78"/>
  <c r="K37" i="78"/>
  <c r="J37" i="78"/>
  <c r="I37" i="78"/>
  <c r="H37" i="78"/>
  <c r="D37" i="78"/>
  <c r="Z36" i="78"/>
  <c r="Y36" i="78"/>
  <c r="X36" i="78"/>
  <c r="W36" i="78"/>
  <c r="V36" i="78"/>
  <c r="U36" i="78"/>
  <c r="T36" i="78"/>
  <c r="S36" i="78"/>
  <c r="R36" i="78"/>
  <c r="Q36" i="78"/>
  <c r="P36" i="78"/>
  <c r="O36" i="78"/>
  <c r="N36" i="78"/>
  <c r="M36" i="78"/>
  <c r="L36" i="78"/>
  <c r="K36" i="78"/>
  <c r="J36" i="78"/>
  <c r="I36" i="78"/>
  <c r="H36" i="78"/>
  <c r="D36" i="78"/>
  <c r="Z35" i="78"/>
  <c r="Y35" i="78"/>
  <c r="X35" i="78"/>
  <c r="W35" i="78"/>
  <c r="V35" i="78"/>
  <c r="U35" i="78"/>
  <c r="T35" i="78"/>
  <c r="S35" i="78"/>
  <c r="R35" i="78"/>
  <c r="Q35" i="78"/>
  <c r="P35" i="78"/>
  <c r="O35" i="78"/>
  <c r="N35" i="78"/>
  <c r="M35" i="78"/>
  <c r="L35" i="78"/>
  <c r="K35" i="78"/>
  <c r="J35" i="78"/>
  <c r="I35" i="78"/>
  <c r="D35" i="78"/>
  <c r="H35" i="78" s="1"/>
  <c r="Z34" i="78"/>
  <c r="Y34" i="78"/>
  <c r="X34" i="78"/>
  <c r="W34" i="78"/>
  <c r="V34" i="78"/>
  <c r="U34" i="78"/>
  <c r="T34" i="78"/>
  <c r="S34" i="78"/>
  <c r="R34" i="78"/>
  <c r="Q34" i="78"/>
  <c r="P34" i="78"/>
  <c r="O34" i="78"/>
  <c r="N34" i="78"/>
  <c r="M34" i="78"/>
  <c r="L34" i="78"/>
  <c r="K34" i="78"/>
  <c r="J34" i="78"/>
  <c r="I34" i="78"/>
  <c r="D34" i="78"/>
  <c r="H34" i="78" s="1"/>
  <c r="Z33" i="78"/>
  <c r="Y33" i="78"/>
  <c r="X33" i="78"/>
  <c r="W33" i="78"/>
  <c r="V33" i="78"/>
  <c r="U33" i="78"/>
  <c r="T33" i="78"/>
  <c r="S33" i="78"/>
  <c r="R33" i="78"/>
  <c r="Q33" i="78"/>
  <c r="P33" i="78"/>
  <c r="O33" i="78"/>
  <c r="N33" i="78"/>
  <c r="M33" i="78"/>
  <c r="L33" i="78"/>
  <c r="K33" i="78"/>
  <c r="J33" i="78"/>
  <c r="I33" i="78"/>
  <c r="D33" i="78"/>
  <c r="H33" i="78" s="1"/>
  <c r="Z32" i="78"/>
  <c r="Y32" i="78"/>
  <c r="X32" i="78"/>
  <c r="W32" i="78"/>
  <c r="V32" i="78"/>
  <c r="U32" i="78"/>
  <c r="T32" i="78"/>
  <c r="S32" i="78"/>
  <c r="R32" i="78"/>
  <c r="Q32" i="78"/>
  <c r="P32" i="78"/>
  <c r="O32" i="78"/>
  <c r="N32" i="78"/>
  <c r="M32" i="78"/>
  <c r="L32" i="78"/>
  <c r="K32" i="78"/>
  <c r="J32" i="78"/>
  <c r="I32" i="78"/>
  <c r="D32" i="78"/>
  <c r="H32" i="78" s="1"/>
  <c r="K27" i="78"/>
  <c r="O26" i="78"/>
  <c r="D26" i="78"/>
  <c r="Z25" i="78"/>
  <c r="Z26" i="78" s="1"/>
  <c r="Y25" i="78"/>
  <c r="Y26" i="78" s="1"/>
  <c r="X25" i="78"/>
  <c r="X26" i="78" s="1"/>
  <c r="W25" i="78"/>
  <c r="R26" i="78" s="1"/>
  <c r="V25" i="78"/>
  <c r="V26" i="78" s="1"/>
  <c r="U25" i="78"/>
  <c r="U26" i="78" s="1"/>
  <c r="T25" i="78"/>
  <c r="T26" i="78" s="1"/>
  <c r="S25" i="78"/>
  <c r="N26" i="78" s="1"/>
  <c r="R25" i="78"/>
  <c r="Q25" i="78"/>
  <c r="Q26" i="78" s="1"/>
  <c r="P25" i="78"/>
  <c r="P26" i="78" s="1"/>
  <c r="O25" i="78"/>
  <c r="J26" i="78" s="1"/>
  <c r="N25" i="78"/>
  <c r="M25" i="78"/>
  <c r="M26" i="78" s="1"/>
  <c r="L25" i="78"/>
  <c r="L26" i="78" s="1"/>
  <c r="K25" i="78"/>
  <c r="K26" i="78" s="1"/>
  <c r="J25" i="78"/>
  <c r="I25" i="78"/>
  <c r="I26" i="78" s="1"/>
  <c r="D25" i="78"/>
  <c r="H25" i="78" s="1"/>
  <c r="H26" i="78" s="1"/>
  <c r="W24" i="78"/>
  <c r="W23" i="78"/>
  <c r="S23" i="78"/>
  <c r="O23" i="78"/>
  <c r="K23" i="78"/>
  <c r="D23" i="78"/>
  <c r="Z21" i="78"/>
  <c r="Y21" i="78"/>
  <c r="X21" i="78"/>
  <c r="W21" i="78"/>
  <c r="W27" i="78" s="1"/>
  <c r="V21" i="78"/>
  <c r="U21" i="78"/>
  <c r="T21" i="78"/>
  <c r="S21" i="78"/>
  <c r="S27" i="78" s="1"/>
  <c r="N28" i="78" s="1"/>
  <c r="R21" i="78"/>
  <c r="Q21" i="78"/>
  <c r="P21" i="78"/>
  <c r="O21" i="78"/>
  <c r="N21" i="78"/>
  <c r="M21" i="78"/>
  <c r="L21" i="78"/>
  <c r="K21" i="78"/>
  <c r="J21" i="78"/>
  <c r="I21" i="78"/>
  <c r="D21" i="78"/>
  <c r="H21" i="78" s="1"/>
  <c r="H20" i="78" s="1"/>
  <c r="Z16" i="78"/>
  <c r="Y16" i="78"/>
  <c r="X16" i="78"/>
  <c r="W16" i="78"/>
  <c r="V16" i="78"/>
  <c r="U16" i="78"/>
  <c r="T16" i="78"/>
  <c r="S16" i="78"/>
  <c r="R16" i="78"/>
  <c r="Q16" i="78"/>
  <c r="P16" i="78"/>
  <c r="O16" i="78"/>
  <c r="N16" i="78"/>
  <c r="M16" i="78"/>
  <c r="L16" i="78"/>
  <c r="K16" i="78"/>
  <c r="J16" i="78"/>
  <c r="I16" i="78"/>
  <c r="D16" i="78"/>
  <c r="H16" i="78" s="1"/>
  <c r="Z15" i="78"/>
  <c r="Y15" i="78"/>
  <c r="X15" i="78"/>
  <c r="W15" i="78"/>
  <c r="V15" i="78"/>
  <c r="U15" i="78"/>
  <c r="T15" i="78"/>
  <c r="S15" i="78"/>
  <c r="R15" i="78"/>
  <c r="Q15" i="78"/>
  <c r="P15" i="78"/>
  <c r="O15" i="78"/>
  <c r="N15" i="78"/>
  <c r="M15" i="78"/>
  <c r="L15" i="78"/>
  <c r="K15" i="78"/>
  <c r="J15" i="78"/>
  <c r="I15" i="78"/>
  <c r="D15" i="78"/>
  <c r="H15" i="78" s="1"/>
  <c r="Z14" i="78"/>
  <c r="Y14" i="78"/>
  <c r="X14" i="78"/>
  <c r="W14" i="78"/>
  <c r="V14" i="78"/>
  <c r="U14" i="78"/>
  <c r="T14" i="78"/>
  <c r="S14" i="78"/>
  <c r="R14" i="78"/>
  <c r="Q14" i="78"/>
  <c r="P14" i="78"/>
  <c r="O14" i="78"/>
  <c r="N14" i="78"/>
  <c r="M14" i="78"/>
  <c r="L14" i="78"/>
  <c r="K14" i="78"/>
  <c r="J14" i="78"/>
  <c r="I14" i="78"/>
  <c r="D14" i="78"/>
  <c r="H14" i="78" s="1"/>
  <c r="Z13" i="78"/>
  <c r="Y13" i="78"/>
  <c r="X13" i="78"/>
  <c r="W13" i="78"/>
  <c r="V13" i="78"/>
  <c r="U13" i="78"/>
  <c r="T13" i="78"/>
  <c r="S13" i="78"/>
  <c r="R13" i="78"/>
  <c r="Q13" i="78"/>
  <c r="P13" i="78"/>
  <c r="O13" i="78"/>
  <c r="N13" i="78"/>
  <c r="M13" i="78"/>
  <c r="L13" i="78"/>
  <c r="K13" i="78"/>
  <c r="J13" i="78"/>
  <c r="I13" i="78"/>
  <c r="D13" i="78"/>
  <c r="H13" i="78" s="1"/>
  <c r="Z12" i="78"/>
  <c r="Y12" i="78"/>
  <c r="X12" i="78"/>
  <c r="W12" i="78"/>
  <c r="V12" i="78"/>
  <c r="U12" i="78"/>
  <c r="T12" i="78"/>
  <c r="S12" i="78"/>
  <c r="R12" i="78"/>
  <c r="Q12" i="78"/>
  <c r="P12" i="78"/>
  <c r="O12" i="78"/>
  <c r="N12" i="78"/>
  <c r="M12" i="78"/>
  <c r="L12" i="78"/>
  <c r="K12" i="78"/>
  <c r="J12" i="78"/>
  <c r="I12" i="78"/>
  <c r="D12" i="78"/>
  <c r="H12" i="78" s="1"/>
  <c r="Z11" i="78"/>
  <c r="Y11" i="78"/>
  <c r="X11" i="78"/>
  <c r="W11" i="78"/>
  <c r="V11" i="78"/>
  <c r="U11" i="78"/>
  <c r="T11" i="78"/>
  <c r="S11" i="78"/>
  <c r="R11" i="78"/>
  <c r="Q11" i="78"/>
  <c r="P11" i="78"/>
  <c r="O11" i="78"/>
  <c r="N11" i="78"/>
  <c r="M11" i="78"/>
  <c r="L11" i="78"/>
  <c r="K11" i="78"/>
  <c r="J11" i="78"/>
  <c r="I11" i="78"/>
  <c r="D11" i="78"/>
  <c r="H11" i="78" s="1"/>
  <c r="Z9" i="78"/>
  <c r="Y9" i="78"/>
  <c r="X9" i="78"/>
  <c r="W9" i="78"/>
  <c r="V9" i="78"/>
  <c r="U9" i="78"/>
  <c r="T9" i="78"/>
  <c r="S9" i="78"/>
  <c r="R9" i="78"/>
  <c r="Q9" i="78"/>
  <c r="P9" i="78"/>
  <c r="O9" i="78"/>
  <c r="N9" i="78"/>
  <c r="M9" i="78"/>
  <c r="L9" i="78"/>
  <c r="K9" i="78"/>
  <c r="J9" i="78"/>
  <c r="I9" i="78"/>
  <c r="D9" i="78"/>
  <c r="H9" i="78" s="1"/>
  <c r="Z8" i="78"/>
  <c r="Y8" i="78"/>
  <c r="X8" i="78"/>
  <c r="W8" i="78"/>
  <c r="V8" i="78"/>
  <c r="U8" i="78"/>
  <c r="T8" i="78"/>
  <c r="S8" i="78"/>
  <c r="R8" i="78"/>
  <c r="Q8" i="78"/>
  <c r="P8" i="78"/>
  <c r="O8" i="78"/>
  <c r="N8" i="78"/>
  <c r="M8" i="78"/>
  <c r="L8" i="78"/>
  <c r="K8" i="78"/>
  <c r="J8" i="78"/>
  <c r="I8" i="78"/>
  <c r="D8" i="78"/>
  <c r="H8" i="78" s="1"/>
  <c r="Z7" i="78"/>
  <c r="Y7" i="78"/>
  <c r="X7" i="78"/>
  <c r="W7" i="78"/>
  <c r="V7" i="78"/>
  <c r="U7" i="78"/>
  <c r="T7" i="78"/>
  <c r="S7" i="78"/>
  <c r="R7" i="78"/>
  <c r="Q7" i="78"/>
  <c r="P7" i="78"/>
  <c r="O7" i="78"/>
  <c r="N7" i="78"/>
  <c r="M7" i="78"/>
  <c r="L7" i="78"/>
  <c r="K7" i="78"/>
  <c r="J7" i="78"/>
  <c r="I7" i="78"/>
  <c r="D7" i="78"/>
  <c r="H7" i="78" s="1"/>
  <c r="Z6" i="78"/>
  <c r="Y6" i="78"/>
  <c r="X6" i="78"/>
  <c r="W6" i="78"/>
  <c r="V6" i="78"/>
  <c r="U6" i="78"/>
  <c r="T6" i="78"/>
  <c r="S6" i="78"/>
  <c r="R6" i="78"/>
  <c r="Q6" i="78"/>
  <c r="P6" i="78"/>
  <c r="O6" i="78"/>
  <c r="N6" i="78"/>
  <c r="M6" i="78"/>
  <c r="L6" i="78"/>
  <c r="K6" i="78"/>
  <c r="J6" i="78"/>
  <c r="I6" i="78"/>
  <c r="D6" i="78"/>
  <c r="H6" i="78" s="1"/>
  <c r="Z5" i="78"/>
  <c r="Y5" i="78"/>
  <c r="Y23" i="78" s="1"/>
  <c r="X5" i="78"/>
  <c r="X23" i="78" s="1"/>
  <c r="X24" i="78" s="1"/>
  <c r="W5" i="78"/>
  <c r="V5" i="78"/>
  <c r="U5" i="78"/>
  <c r="U23" i="78" s="1"/>
  <c r="T5" i="78"/>
  <c r="T23" i="78" s="1"/>
  <c r="O24" i="78" s="1"/>
  <c r="S5" i="78"/>
  <c r="R5" i="78"/>
  <c r="Q5" i="78"/>
  <c r="Q23" i="78" s="1"/>
  <c r="P5" i="78"/>
  <c r="P23" i="78" s="1"/>
  <c r="K24" i="78" s="1"/>
  <c r="O5" i="78"/>
  <c r="N5" i="78"/>
  <c r="M5" i="78"/>
  <c r="M23" i="78" s="1"/>
  <c r="L5" i="78"/>
  <c r="L23" i="78" s="1"/>
  <c r="K5" i="78"/>
  <c r="J5" i="78"/>
  <c r="I5" i="78"/>
  <c r="I23" i="78" s="1"/>
  <c r="D24" i="78" s="1"/>
  <c r="D5" i="78"/>
  <c r="H5" i="78" s="1"/>
  <c r="H23" i="78" s="1"/>
  <c r="Z4" i="78"/>
  <c r="Z27" i="78" s="1"/>
  <c r="Y4" i="78"/>
  <c r="Y27" i="78" s="1"/>
  <c r="X4" i="78"/>
  <c r="X27" i="78" s="1"/>
  <c r="X28" i="78" s="1"/>
  <c r="W4" i="78"/>
  <c r="V4" i="78"/>
  <c r="V27" i="78" s="1"/>
  <c r="U4" i="78"/>
  <c r="U27" i="78" s="1"/>
  <c r="T4" i="78"/>
  <c r="T27" i="78" s="1"/>
  <c r="S4" i="78"/>
  <c r="R4" i="78"/>
  <c r="R27" i="78" s="1"/>
  <c r="Q4" i="78"/>
  <c r="Q27" i="78" s="1"/>
  <c r="P4" i="78"/>
  <c r="P27" i="78" s="1"/>
  <c r="K28" i="78" s="1"/>
  <c r="O4" i="78"/>
  <c r="N4" i="78"/>
  <c r="N27" i="78" s="1"/>
  <c r="M4" i="78"/>
  <c r="M27" i="78" s="1"/>
  <c r="L4" i="78"/>
  <c r="L27" i="78" s="1"/>
  <c r="K4" i="78"/>
  <c r="J4" i="78"/>
  <c r="J27" i="78" s="1"/>
  <c r="I4" i="78"/>
  <c r="I27" i="78" s="1"/>
  <c r="D4" i="78"/>
  <c r="H4" i="78" s="1"/>
  <c r="H27" i="78" s="1"/>
  <c r="H2" i="78"/>
  <c r="U37" i="77"/>
  <c r="T37" i="77"/>
  <c r="S37" i="77"/>
  <c r="R37" i="77"/>
  <c r="Q37" i="77"/>
  <c r="P37" i="77"/>
  <c r="O37" i="77"/>
  <c r="N37" i="77"/>
  <c r="M37" i="77"/>
  <c r="L37" i="77"/>
  <c r="K37" i="77"/>
  <c r="J37" i="77"/>
  <c r="I37" i="77"/>
  <c r="H37" i="77"/>
  <c r="D37" i="77"/>
  <c r="U36" i="77"/>
  <c r="T36" i="77"/>
  <c r="S36" i="77"/>
  <c r="R36" i="77"/>
  <c r="Q36" i="77"/>
  <c r="P36" i="77"/>
  <c r="O36" i="77"/>
  <c r="N36" i="77"/>
  <c r="M36" i="77"/>
  <c r="L36" i="77"/>
  <c r="K36" i="77"/>
  <c r="J36" i="77"/>
  <c r="I36" i="77"/>
  <c r="H36" i="77"/>
  <c r="D36" i="77"/>
  <c r="U35" i="77"/>
  <c r="T35" i="77"/>
  <c r="S35" i="77"/>
  <c r="R35" i="77"/>
  <c r="Q35" i="77"/>
  <c r="P35" i="77"/>
  <c r="O35" i="77"/>
  <c r="N35" i="77"/>
  <c r="M35" i="77"/>
  <c r="L35" i="77"/>
  <c r="K35" i="77"/>
  <c r="J35" i="77"/>
  <c r="I35" i="77"/>
  <c r="D35" i="77"/>
  <c r="H35" i="77" s="1"/>
  <c r="U34" i="77"/>
  <c r="T34" i="77"/>
  <c r="S34" i="77"/>
  <c r="R34" i="77"/>
  <c r="Q34" i="77"/>
  <c r="P34" i="77"/>
  <c r="O34" i="77"/>
  <c r="N34" i="77"/>
  <c r="M34" i="77"/>
  <c r="L34" i="77"/>
  <c r="K34" i="77"/>
  <c r="J34" i="77"/>
  <c r="I34" i="77"/>
  <c r="D34" i="77"/>
  <c r="H34" i="77" s="1"/>
  <c r="U33" i="77"/>
  <c r="T33" i="77"/>
  <c r="S33" i="77"/>
  <c r="R33" i="77"/>
  <c r="Q33" i="77"/>
  <c r="P33" i="77"/>
  <c r="O33" i="77"/>
  <c r="N33" i="77"/>
  <c r="M33" i="77"/>
  <c r="L33" i="77"/>
  <c r="K33" i="77"/>
  <c r="J33" i="77"/>
  <c r="I33" i="77"/>
  <c r="D33" i="77"/>
  <c r="H33" i="77" s="1"/>
  <c r="U32" i="77"/>
  <c r="T32" i="77"/>
  <c r="S32" i="77"/>
  <c r="R32" i="77"/>
  <c r="Q32" i="77"/>
  <c r="P32" i="77"/>
  <c r="O32" i="77"/>
  <c r="N32" i="77"/>
  <c r="M32" i="77"/>
  <c r="L32" i="77"/>
  <c r="K32" i="77"/>
  <c r="J32" i="77"/>
  <c r="I32" i="77"/>
  <c r="H32" i="77"/>
  <c r="D32" i="77"/>
  <c r="U26" i="77"/>
  <c r="S26" i="77"/>
  <c r="R26" i="77"/>
  <c r="Q26" i="77"/>
  <c r="N26" i="77"/>
  <c r="M26" i="77"/>
  <c r="J26" i="77"/>
  <c r="I26" i="77"/>
  <c r="U25" i="77"/>
  <c r="P26" i="77" s="1"/>
  <c r="T25" i="77"/>
  <c r="S25" i="77"/>
  <c r="R25" i="77"/>
  <c r="Q25" i="77"/>
  <c r="L26" i="77" s="1"/>
  <c r="P25" i="77"/>
  <c r="K26" i="77" s="1"/>
  <c r="O25" i="77"/>
  <c r="N25" i="77"/>
  <c r="M25" i="77"/>
  <c r="H26" i="77" s="1"/>
  <c r="L25" i="77"/>
  <c r="K25" i="77"/>
  <c r="J25" i="77"/>
  <c r="I25" i="77"/>
  <c r="D26" i="77" s="1"/>
  <c r="H25" i="77"/>
  <c r="D25" i="77"/>
  <c r="R23" i="77"/>
  <c r="N23" i="77"/>
  <c r="I24" i="77" s="1"/>
  <c r="J23" i="77"/>
  <c r="U21" i="77"/>
  <c r="T21" i="77"/>
  <c r="S21" i="77"/>
  <c r="R21" i="77"/>
  <c r="Q21" i="77"/>
  <c r="P21" i="77"/>
  <c r="O21" i="77"/>
  <c r="N21" i="77"/>
  <c r="M21" i="77"/>
  <c r="L21" i="77"/>
  <c r="K21" i="77"/>
  <c r="J21" i="77"/>
  <c r="I21" i="77"/>
  <c r="D21" i="77"/>
  <c r="H21" i="77" s="1"/>
  <c r="H20" i="77"/>
  <c r="U16" i="77"/>
  <c r="T16" i="77"/>
  <c r="S16" i="77"/>
  <c r="R16" i="77"/>
  <c r="Q16" i="77"/>
  <c r="P16" i="77"/>
  <c r="O16" i="77"/>
  <c r="N16" i="77"/>
  <c r="M16" i="77"/>
  <c r="L16" i="77"/>
  <c r="K16" i="77"/>
  <c r="J16" i="77"/>
  <c r="I16" i="77"/>
  <c r="D16" i="77"/>
  <c r="H16" i="77" s="1"/>
  <c r="U15" i="77"/>
  <c r="T15" i="77"/>
  <c r="S15" i="77"/>
  <c r="R15" i="77"/>
  <c r="Q15" i="77"/>
  <c r="P15" i="77"/>
  <c r="O15" i="77"/>
  <c r="N15" i="77"/>
  <c r="M15" i="77"/>
  <c r="L15" i="77"/>
  <c r="K15" i="77"/>
  <c r="J15" i="77"/>
  <c r="I15" i="77"/>
  <c r="D15" i="77"/>
  <c r="H15" i="77" s="1"/>
  <c r="U14" i="77"/>
  <c r="T14" i="77"/>
  <c r="S14" i="77"/>
  <c r="R14" i="77"/>
  <c r="Q14" i="77"/>
  <c r="P14" i="77"/>
  <c r="O14" i="77"/>
  <c r="N14" i="77"/>
  <c r="M14" i="77"/>
  <c r="L14" i="77"/>
  <c r="K14" i="77"/>
  <c r="J14" i="77"/>
  <c r="I14" i="77"/>
  <c r="D14" i="77"/>
  <c r="H14" i="77" s="1"/>
  <c r="U13" i="77"/>
  <c r="T13" i="77"/>
  <c r="S13" i="77"/>
  <c r="R13" i="77"/>
  <c r="Q13" i="77"/>
  <c r="P13" i="77"/>
  <c r="O13" i="77"/>
  <c r="N13" i="77"/>
  <c r="M13" i="77"/>
  <c r="L13" i="77"/>
  <c r="K13" i="77"/>
  <c r="J13" i="77"/>
  <c r="I13" i="77"/>
  <c r="H13" i="77"/>
  <c r="D13" i="77"/>
  <c r="U12" i="77"/>
  <c r="T12" i="77"/>
  <c r="S12" i="77"/>
  <c r="R12" i="77"/>
  <c r="Q12" i="77"/>
  <c r="P12" i="77"/>
  <c r="O12" i="77"/>
  <c r="N12" i="77"/>
  <c r="M12" i="77"/>
  <c r="L12" i="77"/>
  <c r="K12" i="77"/>
  <c r="J12" i="77"/>
  <c r="I12" i="77"/>
  <c r="D12" i="77"/>
  <c r="H12" i="77" s="1"/>
  <c r="U11" i="77"/>
  <c r="T11" i="77"/>
  <c r="S11" i="77"/>
  <c r="R11" i="77"/>
  <c r="Q11" i="77"/>
  <c r="P11" i="77"/>
  <c r="O11" i="77"/>
  <c r="N11" i="77"/>
  <c r="M11" i="77"/>
  <c r="L11" i="77"/>
  <c r="K11" i="77"/>
  <c r="J11" i="77"/>
  <c r="I11" i="77"/>
  <c r="D11" i="77"/>
  <c r="H11" i="77" s="1"/>
  <c r="U9" i="77"/>
  <c r="T9" i="77"/>
  <c r="S9" i="77"/>
  <c r="R9" i="77"/>
  <c r="Q9" i="77"/>
  <c r="P9" i="77"/>
  <c r="O9" i="77"/>
  <c r="N9" i="77"/>
  <c r="M9" i="77"/>
  <c r="L9" i="77"/>
  <c r="K9" i="77"/>
  <c r="J9" i="77"/>
  <c r="I9" i="77"/>
  <c r="D9" i="77"/>
  <c r="U8" i="77"/>
  <c r="T8" i="77"/>
  <c r="S8" i="77"/>
  <c r="R8" i="77"/>
  <c r="Q8" i="77"/>
  <c r="P8" i="77"/>
  <c r="O8" i="77"/>
  <c r="N8" i="77"/>
  <c r="M8" i="77"/>
  <c r="L8" i="77"/>
  <c r="K8" i="77"/>
  <c r="J8" i="77"/>
  <c r="I8" i="77"/>
  <c r="D8" i="77"/>
  <c r="H8" i="77" s="1"/>
  <c r="U7" i="77"/>
  <c r="T7" i="77"/>
  <c r="S7" i="77"/>
  <c r="R7" i="77"/>
  <c r="Q7" i="77"/>
  <c r="P7" i="77"/>
  <c r="O7" i="77"/>
  <c r="N7" i="77"/>
  <c r="M7" i="77"/>
  <c r="L7" i="77"/>
  <c r="K7" i="77"/>
  <c r="J7" i="77"/>
  <c r="I7" i="77"/>
  <c r="D7" i="77"/>
  <c r="H7" i="77" s="1"/>
  <c r="U6" i="77"/>
  <c r="T6" i="77"/>
  <c r="S6" i="77"/>
  <c r="R6" i="77"/>
  <c r="Q6" i="77"/>
  <c r="P6" i="77"/>
  <c r="O6" i="77"/>
  <c r="N6" i="77"/>
  <c r="M6" i="77"/>
  <c r="L6" i="77"/>
  <c r="K6" i="77"/>
  <c r="J6" i="77"/>
  <c r="I6" i="77"/>
  <c r="H6" i="77"/>
  <c r="D6" i="77"/>
  <c r="U5" i="77"/>
  <c r="U23" i="77" s="1"/>
  <c r="T5" i="77"/>
  <c r="S5" i="77"/>
  <c r="S23" i="77" s="1"/>
  <c r="N24" i="77" s="1"/>
  <c r="R5" i="77"/>
  <c r="Q5" i="77"/>
  <c r="Q23" i="77" s="1"/>
  <c r="P5" i="77"/>
  <c r="O5" i="77"/>
  <c r="O23" i="77" s="1"/>
  <c r="J24" i="77" s="1"/>
  <c r="N5" i="77"/>
  <c r="M5" i="77"/>
  <c r="M23" i="77" s="1"/>
  <c r="L5" i="77"/>
  <c r="K5" i="77"/>
  <c r="K23" i="77" s="1"/>
  <c r="J5" i="77"/>
  <c r="I5" i="77"/>
  <c r="I23" i="77" s="1"/>
  <c r="D5" i="77"/>
  <c r="U4" i="77"/>
  <c r="U27" i="77" s="1"/>
  <c r="T4" i="77"/>
  <c r="T27" i="77" s="1"/>
  <c r="T28" i="77" s="1"/>
  <c r="S4" i="77"/>
  <c r="S27" i="77" s="1"/>
  <c r="R4" i="77"/>
  <c r="R27" i="77" s="1"/>
  <c r="Q4" i="77"/>
  <c r="Q27" i="77" s="1"/>
  <c r="P4" i="77"/>
  <c r="P27" i="77" s="1"/>
  <c r="O4" i="77"/>
  <c r="O27" i="77" s="1"/>
  <c r="N4" i="77"/>
  <c r="N27" i="77" s="1"/>
  <c r="I28" i="77" s="1"/>
  <c r="M4" i="77"/>
  <c r="M27" i="77" s="1"/>
  <c r="L4" i="77"/>
  <c r="L27" i="77" s="1"/>
  <c r="K4" i="77"/>
  <c r="K27" i="77" s="1"/>
  <c r="K28" i="77" s="1"/>
  <c r="J4" i="77"/>
  <c r="J27" i="77" s="1"/>
  <c r="I4" i="77"/>
  <c r="I27" i="77" s="1"/>
  <c r="D4" i="77"/>
  <c r="H4" i="77" s="1"/>
  <c r="H2" i="77"/>
  <c r="Z37" i="76"/>
  <c r="Y37" i="76"/>
  <c r="X37" i="76"/>
  <c r="W37" i="76"/>
  <c r="V37" i="76"/>
  <c r="U37" i="76"/>
  <c r="T37" i="76"/>
  <c r="S37" i="76"/>
  <c r="R37" i="76"/>
  <c r="Q37" i="76"/>
  <c r="P37" i="76"/>
  <c r="O37" i="76"/>
  <c r="N37" i="76"/>
  <c r="M37" i="76"/>
  <c r="L37" i="76"/>
  <c r="K37" i="76"/>
  <c r="J37" i="76"/>
  <c r="I37" i="76"/>
  <c r="H37" i="76"/>
  <c r="D37" i="76"/>
  <c r="Z36" i="76"/>
  <c r="Y36" i="76"/>
  <c r="X36" i="76"/>
  <c r="W36" i="76"/>
  <c r="V36" i="76"/>
  <c r="U36" i="76"/>
  <c r="T36" i="76"/>
  <c r="S36" i="76"/>
  <c r="R36" i="76"/>
  <c r="Q36" i="76"/>
  <c r="P36" i="76"/>
  <c r="O36" i="76"/>
  <c r="N36" i="76"/>
  <c r="M36" i="76"/>
  <c r="L36" i="76"/>
  <c r="K36" i="76"/>
  <c r="J36" i="76"/>
  <c r="I36" i="76"/>
  <c r="H36" i="76"/>
  <c r="D36" i="76"/>
  <c r="Z35" i="76"/>
  <c r="Y35" i="76"/>
  <c r="X35" i="76"/>
  <c r="W35" i="76"/>
  <c r="V35" i="76"/>
  <c r="U35" i="76"/>
  <c r="T35" i="76"/>
  <c r="S35" i="76"/>
  <c r="R35" i="76"/>
  <c r="Q35" i="76"/>
  <c r="P35" i="76"/>
  <c r="O35" i="76"/>
  <c r="N35" i="76"/>
  <c r="M35" i="76"/>
  <c r="L35" i="76"/>
  <c r="K35" i="76"/>
  <c r="J35" i="76"/>
  <c r="I35" i="76"/>
  <c r="D35" i="76"/>
  <c r="H35" i="76" s="1"/>
  <c r="Z34" i="76"/>
  <c r="Y34" i="76"/>
  <c r="X34" i="76"/>
  <c r="W34" i="76"/>
  <c r="V34" i="76"/>
  <c r="U34" i="76"/>
  <c r="T34" i="76"/>
  <c r="S34" i="76"/>
  <c r="R34" i="76"/>
  <c r="Q34" i="76"/>
  <c r="P34" i="76"/>
  <c r="O34" i="76"/>
  <c r="N34" i="76"/>
  <c r="M34" i="76"/>
  <c r="L34" i="76"/>
  <c r="K34" i="76"/>
  <c r="J34" i="76"/>
  <c r="I34" i="76"/>
  <c r="D34" i="76"/>
  <c r="H34" i="76" s="1"/>
  <c r="Z33" i="76"/>
  <c r="Y33" i="76"/>
  <c r="X33" i="76"/>
  <c r="W33" i="76"/>
  <c r="V33" i="76"/>
  <c r="U33" i="76"/>
  <c r="T33" i="76"/>
  <c r="S33" i="76"/>
  <c r="R33" i="76"/>
  <c r="Q33" i="76"/>
  <c r="P33" i="76"/>
  <c r="O33" i="76"/>
  <c r="N33" i="76"/>
  <c r="M33" i="76"/>
  <c r="L33" i="76"/>
  <c r="K33" i="76"/>
  <c r="J33" i="76"/>
  <c r="I33" i="76"/>
  <c r="D33" i="76"/>
  <c r="H33" i="76" s="1"/>
  <c r="Z32" i="76"/>
  <c r="Y32" i="76"/>
  <c r="X32" i="76"/>
  <c r="W32" i="76"/>
  <c r="V32" i="76"/>
  <c r="U32" i="76"/>
  <c r="T32" i="76"/>
  <c r="S32" i="76"/>
  <c r="R32" i="76"/>
  <c r="Q32" i="76"/>
  <c r="P32" i="76"/>
  <c r="O32" i="76"/>
  <c r="N32" i="76"/>
  <c r="M32" i="76"/>
  <c r="L32" i="76"/>
  <c r="K32" i="76"/>
  <c r="J32" i="76"/>
  <c r="I32" i="76"/>
  <c r="D32" i="76"/>
  <c r="H32" i="76" s="1"/>
  <c r="Y27" i="76"/>
  <c r="T28" i="76" s="1"/>
  <c r="Q27" i="76"/>
  <c r="M27" i="76"/>
  <c r="I27" i="76"/>
  <c r="D28" i="76" s="1"/>
  <c r="M26" i="76"/>
  <c r="Z25" i="76"/>
  <c r="Z26" i="76" s="1"/>
  <c r="Y25" i="76"/>
  <c r="T26" i="76" s="1"/>
  <c r="X25" i="76"/>
  <c r="X26" i="76" s="1"/>
  <c r="W25" i="76"/>
  <c r="W26" i="76" s="1"/>
  <c r="V25" i="76"/>
  <c r="V26" i="76" s="1"/>
  <c r="U25" i="76"/>
  <c r="P26" i="76" s="1"/>
  <c r="T25" i="76"/>
  <c r="S25" i="76"/>
  <c r="S26" i="76" s="1"/>
  <c r="R25" i="76"/>
  <c r="R26" i="76" s="1"/>
  <c r="Q25" i="76"/>
  <c r="L26" i="76" s="1"/>
  <c r="P25" i="76"/>
  <c r="O25" i="76"/>
  <c r="O26" i="76" s="1"/>
  <c r="N25" i="76"/>
  <c r="N26" i="76" s="1"/>
  <c r="M25" i="76"/>
  <c r="L25" i="76"/>
  <c r="K25" i="76"/>
  <c r="K26" i="76" s="1"/>
  <c r="J25" i="76"/>
  <c r="J26" i="76" s="1"/>
  <c r="I25" i="76"/>
  <c r="D26" i="76" s="1"/>
  <c r="D25" i="76"/>
  <c r="H25" i="76" s="1"/>
  <c r="U24" i="76"/>
  <c r="M24" i="76"/>
  <c r="Z23" i="76"/>
  <c r="Z24" i="76" s="1"/>
  <c r="Y23" i="76"/>
  <c r="V23" i="76"/>
  <c r="V24" i="76" s="1"/>
  <c r="U23" i="76"/>
  <c r="R23" i="76"/>
  <c r="Q23" i="76"/>
  <c r="N23" i="76"/>
  <c r="M23" i="76"/>
  <c r="J23" i="76"/>
  <c r="I23" i="76"/>
  <c r="Z21" i="76"/>
  <c r="Z27" i="76" s="1"/>
  <c r="Z28" i="76" s="1"/>
  <c r="Y21" i="76"/>
  <c r="X21" i="76"/>
  <c r="W21" i="76"/>
  <c r="V21" i="76"/>
  <c r="V27" i="76" s="1"/>
  <c r="V28" i="76" s="1"/>
  <c r="U21" i="76"/>
  <c r="U27" i="76" s="1"/>
  <c r="P28" i="76" s="1"/>
  <c r="T21" i="76"/>
  <c r="S21" i="76"/>
  <c r="R21" i="76"/>
  <c r="R27" i="76" s="1"/>
  <c r="M28" i="76" s="1"/>
  <c r="Q21" i="76"/>
  <c r="P21" i="76"/>
  <c r="O21" i="76"/>
  <c r="N21" i="76"/>
  <c r="N27" i="76" s="1"/>
  <c r="I28" i="76" s="1"/>
  <c r="M21" i="76"/>
  <c r="L21" i="76"/>
  <c r="K21" i="76"/>
  <c r="J21" i="76"/>
  <c r="J27" i="76" s="1"/>
  <c r="I21" i="76"/>
  <c r="D21" i="76"/>
  <c r="H21" i="76" s="1"/>
  <c r="Z16" i="76"/>
  <c r="Y16" i="76"/>
  <c r="X16" i="76"/>
  <c r="W16" i="76"/>
  <c r="V16" i="76"/>
  <c r="U16" i="76"/>
  <c r="T16" i="76"/>
  <c r="S16" i="76"/>
  <c r="R16" i="76"/>
  <c r="Q16" i="76"/>
  <c r="P16" i="76"/>
  <c r="O16" i="76"/>
  <c r="N16" i="76"/>
  <c r="M16" i="76"/>
  <c r="L16" i="76"/>
  <c r="K16" i="76"/>
  <c r="J16" i="76"/>
  <c r="I16" i="76"/>
  <c r="D16" i="76"/>
  <c r="H16" i="76" s="1"/>
  <c r="Z15" i="76"/>
  <c r="Y15" i="76"/>
  <c r="X15" i="76"/>
  <c r="W15" i="76"/>
  <c r="V15" i="76"/>
  <c r="U15" i="76"/>
  <c r="T15" i="76"/>
  <c r="S15" i="76"/>
  <c r="R15" i="76"/>
  <c r="Q15" i="76"/>
  <c r="P15" i="76"/>
  <c r="O15" i="76"/>
  <c r="N15" i="76"/>
  <c r="M15" i="76"/>
  <c r="L15" i="76"/>
  <c r="K15" i="76"/>
  <c r="J15" i="76"/>
  <c r="I15" i="76"/>
  <c r="D15" i="76"/>
  <c r="H15" i="76" s="1"/>
  <c r="Z14" i="76"/>
  <c r="Y14" i="76"/>
  <c r="X14" i="76"/>
  <c r="W14" i="76"/>
  <c r="V14" i="76"/>
  <c r="U14" i="76"/>
  <c r="T14" i="76"/>
  <c r="S14" i="76"/>
  <c r="R14" i="76"/>
  <c r="Q14" i="76"/>
  <c r="P14" i="76"/>
  <c r="O14" i="76"/>
  <c r="N14" i="76"/>
  <c r="M14" i="76"/>
  <c r="L14" i="76"/>
  <c r="K14" i="76"/>
  <c r="J14" i="76"/>
  <c r="I14" i="76"/>
  <c r="D14" i="76"/>
  <c r="H14" i="76" s="1"/>
  <c r="Z13" i="76"/>
  <c r="Y13" i="76"/>
  <c r="X13" i="76"/>
  <c r="W13" i="76"/>
  <c r="V13" i="76"/>
  <c r="U13" i="76"/>
  <c r="T13" i="76"/>
  <c r="S13" i="76"/>
  <c r="R13" i="76"/>
  <c r="Q13" i="76"/>
  <c r="P13" i="76"/>
  <c r="O13" i="76"/>
  <c r="N13" i="76"/>
  <c r="M13" i="76"/>
  <c r="L13" i="76"/>
  <c r="K13" i="76"/>
  <c r="J13" i="76"/>
  <c r="I13" i="76"/>
  <c r="D13" i="76"/>
  <c r="H13" i="76" s="1"/>
  <c r="Z12" i="76"/>
  <c r="Y12" i="76"/>
  <c r="X12" i="76"/>
  <c r="W12" i="76"/>
  <c r="V12" i="76"/>
  <c r="U12" i="76"/>
  <c r="T12" i="76"/>
  <c r="S12" i="76"/>
  <c r="R12" i="76"/>
  <c r="Q12" i="76"/>
  <c r="P12" i="76"/>
  <c r="O12" i="76"/>
  <c r="N12" i="76"/>
  <c r="M12" i="76"/>
  <c r="L12" i="76"/>
  <c r="K12" i="76"/>
  <c r="J12" i="76"/>
  <c r="I12" i="76"/>
  <c r="D12" i="76"/>
  <c r="H12" i="76" s="1"/>
  <c r="Z11" i="76"/>
  <c r="Y11" i="76"/>
  <c r="X11" i="76"/>
  <c r="W11" i="76"/>
  <c r="V11" i="76"/>
  <c r="U11" i="76"/>
  <c r="T11" i="76"/>
  <c r="S11" i="76"/>
  <c r="R11" i="76"/>
  <c r="Q11" i="76"/>
  <c r="P11" i="76"/>
  <c r="O11" i="76"/>
  <c r="N11" i="76"/>
  <c r="M11" i="76"/>
  <c r="L11" i="76"/>
  <c r="K11" i="76"/>
  <c r="J11" i="76"/>
  <c r="I11" i="76"/>
  <c r="D11" i="76"/>
  <c r="H11" i="76" s="1"/>
  <c r="Z9" i="76"/>
  <c r="Y9" i="76"/>
  <c r="X9" i="76"/>
  <c r="W9" i="76"/>
  <c r="V9" i="76"/>
  <c r="U9" i="76"/>
  <c r="T9" i="76"/>
  <c r="S9" i="76"/>
  <c r="R9" i="76"/>
  <c r="Q9" i="76"/>
  <c r="P9" i="76"/>
  <c r="O9" i="76"/>
  <c r="N9" i="76"/>
  <c r="M9" i="76"/>
  <c r="L9" i="76"/>
  <c r="K9" i="76"/>
  <c r="J9" i="76"/>
  <c r="I9" i="76"/>
  <c r="H9" i="76"/>
  <c r="D9" i="76"/>
  <c r="Z8" i="76"/>
  <c r="Y8" i="76"/>
  <c r="X8" i="76"/>
  <c r="W8" i="76"/>
  <c r="V8" i="76"/>
  <c r="U8" i="76"/>
  <c r="T8" i="76"/>
  <c r="S8" i="76"/>
  <c r="R8" i="76"/>
  <c r="Q8" i="76"/>
  <c r="P8" i="76"/>
  <c r="O8" i="76"/>
  <c r="N8" i="76"/>
  <c r="M8" i="76"/>
  <c r="L8" i="76"/>
  <c r="K8" i="76"/>
  <c r="J8" i="76"/>
  <c r="I8" i="76"/>
  <c r="H8" i="76"/>
  <c r="D8" i="76"/>
  <c r="Z7" i="76"/>
  <c r="Y7" i="76"/>
  <c r="X7" i="76"/>
  <c r="W7" i="76"/>
  <c r="V7" i="76"/>
  <c r="U7" i="76"/>
  <c r="T7" i="76"/>
  <c r="S7" i="76"/>
  <c r="R7" i="76"/>
  <c r="Q7" i="76"/>
  <c r="P7" i="76"/>
  <c r="O7" i="76"/>
  <c r="N7" i="76"/>
  <c r="M7" i="76"/>
  <c r="L7" i="76"/>
  <c r="K7" i="76"/>
  <c r="J7" i="76"/>
  <c r="I7" i="76"/>
  <c r="H7" i="76"/>
  <c r="D7" i="76"/>
  <c r="Z6" i="76"/>
  <c r="Y6" i="76"/>
  <c r="X6" i="76"/>
  <c r="W6" i="76"/>
  <c r="V6" i="76"/>
  <c r="U6" i="76"/>
  <c r="T6" i="76"/>
  <c r="S6" i="76"/>
  <c r="R6" i="76"/>
  <c r="Q6" i="76"/>
  <c r="P6" i="76"/>
  <c r="O6" i="76"/>
  <c r="N6" i="76"/>
  <c r="M6" i="76"/>
  <c r="L6" i="76"/>
  <c r="K6" i="76"/>
  <c r="J6" i="76"/>
  <c r="I6" i="76"/>
  <c r="H6" i="76"/>
  <c r="D6" i="76"/>
  <c r="Z5" i="76"/>
  <c r="Y5" i="76"/>
  <c r="X5" i="76"/>
  <c r="X23" i="76" s="1"/>
  <c r="W5" i="76"/>
  <c r="W23" i="76" s="1"/>
  <c r="V5" i="76"/>
  <c r="U5" i="76"/>
  <c r="T5" i="76"/>
  <c r="T23" i="76" s="1"/>
  <c r="O24" i="76" s="1"/>
  <c r="S5" i="76"/>
  <c r="S23" i="76" s="1"/>
  <c r="N24" i="76" s="1"/>
  <c r="R5" i="76"/>
  <c r="Q5" i="76"/>
  <c r="P5" i="76"/>
  <c r="P23" i="76" s="1"/>
  <c r="K24" i="76" s="1"/>
  <c r="O5" i="76"/>
  <c r="O23" i="76" s="1"/>
  <c r="J24" i="76" s="1"/>
  <c r="N5" i="76"/>
  <c r="M5" i="76"/>
  <c r="L5" i="76"/>
  <c r="L23" i="76" s="1"/>
  <c r="K5" i="76"/>
  <c r="K23" i="76" s="1"/>
  <c r="J5" i="76"/>
  <c r="I5" i="76"/>
  <c r="H5" i="76"/>
  <c r="H23" i="76" s="1"/>
  <c r="D5" i="76"/>
  <c r="D23" i="76" s="1"/>
  <c r="Z4" i="76"/>
  <c r="Y4" i="76"/>
  <c r="X4" i="76"/>
  <c r="X27" i="76" s="1"/>
  <c r="W4" i="76"/>
  <c r="W27" i="76" s="1"/>
  <c r="V4" i="76"/>
  <c r="U4" i="76"/>
  <c r="T4" i="76"/>
  <c r="T27" i="76" s="1"/>
  <c r="O28" i="76" s="1"/>
  <c r="S4" i="76"/>
  <c r="S27" i="76" s="1"/>
  <c r="R4" i="76"/>
  <c r="Q4" i="76"/>
  <c r="P4" i="76"/>
  <c r="P27" i="76" s="1"/>
  <c r="K28" i="76" s="1"/>
  <c r="O4" i="76"/>
  <c r="O27" i="76" s="1"/>
  <c r="N4" i="76"/>
  <c r="M4" i="76"/>
  <c r="L4" i="76"/>
  <c r="L27" i="76" s="1"/>
  <c r="K4" i="76"/>
  <c r="K27" i="76" s="1"/>
  <c r="J4" i="76"/>
  <c r="I4" i="76"/>
  <c r="H4" i="76"/>
  <c r="H27" i="76" s="1"/>
  <c r="D4" i="76"/>
  <c r="D27" i="76" s="1"/>
  <c r="H2" i="76"/>
  <c r="Z37" i="75"/>
  <c r="Y37" i="75"/>
  <c r="X37" i="75"/>
  <c r="W37" i="75"/>
  <c r="V37" i="75"/>
  <c r="U37" i="75"/>
  <c r="T37" i="75"/>
  <c r="S37" i="75"/>
  <c r="R37" i="75"/>
  <c r="Q37" i="75"/>
  <c r="P37" i="75"/>
  <c r="O37" i="75"/>
  <c r="N37" i="75"/>
  <c r="M37" i="75"/>
  <c r="L37" i="75"/>
  <c r="K37" i="75"/>
  <c r="J37" i="75"/>
  <c r="I37" i="75"/>
  <c r="H37" i="75"/>
  <c r="D37" i="75"/>
  <c r="Z36" i="75"/>
  <c r="Y36" i="75"/>
  <c r="X36" i="75"/>
  <c r="W36" i="75"/>
  <c r="V36" i="75"/>
  <c r="U36" i="75"/>
  <c r="T36" i="75"/>
  <c r="S36" i="75"/>
  <c r="R36" i="75"/>
  <c r="Q36" i="75"/>
  <c r="P36" i="75"/>
  <c r="O36" i="75"/>
  <c r="N36" i="75"/>
  <c r="M36" i="75"/>
  <c r="L36" i="75"/>
  <c r="K36" i="75"/>
  <c r="J36" i="75"/>
  <c r="I36" i="75"/>
  <c r="H36" i="75"/>
  <c r="D36" i="75"/>
  <c r="Z35" i="75"/>
  <c r="Y35" i="75"/>
  <c r="X35" i="75"/>
  <c r="W35" i="75"/>
  <c r="V35" i="75"/>
  <c r="U35" i="75"/>
  <c r="T35" i="75"/>
  <c r="S35" i="75"/>
  <c r="R35" i="75"/>
  <c r="Q35" i="75"/>
  <c r="P35" i="75"/>
  <c r="O35" i="75"/>
  <c r="N35" i="75"/>
  <c r="M35" i="75"/>
  <c r="L35" i="75"/>
  <c r="K35" i="75"/>
  <c r="J35" i="75"/>
  <c r="I35" i="75"/>
  <c r="H35" i="75"/>
  <c r="D35" i="75"/>
  <c r="Z34" i="75"/>
  <c r="Y34" i="75"/>
  <c r="X34" i="75"/>
  <c r="W34" i="75"/>
  <c r="V34" i="75"/>
  <c r="U34" i="75"/>
  <c r="T34" i="75"/>
  <c r="S34" i="75"/>
  <c r="R34" i="75"/>
  <c r="Q34" i="75"/>
  <c r="P34" i="75"/>
  <c r="O34" i="75"/>
  <c r="N34" i="75"/>
  <c r="M34" i="75"/>
  <c r="L34" i="75"/>
  <c r="K34" i="75"/>
  <c r="J34" i="75"/>
  <c r="I34" i="75"/>
  <c r="H34" i="75"/>
  <c r="D34" i="75"/>
  <c r="Z33" i="75"/>
  <c r="Y33" i="75"/>
  <c r="X33" i="75"/>
  <c r="W33" i="75"/>
  <c r="V33" i="75"/>
  <c r="U33" i="75"/>
  <c r="T33" i="75"/>
  <c r="S33" i="75"/>
  <c r="R33" i="75"/>
  <c r="Q33" i="75"/>
  <c r="P33" i="75"/>
  <c r="O33" i="75"/>
  <c r="N33" i="75"/>
  <c r="M33" i="75"/>
  <c r="L33" i="75"/>
  <c r="K33" i="75"/>
  <c r="J33" i="75"/>
  <c r="I33" i="75"/>
  <c r="H33" i="75"/>
  <c r="D33" i="75"/>
  <c r="Z32" i="75"/>
  <c r="Y32" i="75"/>
  <c r="X32" i="75"/>
  <c r="W32" i="75"/>
  <c r="V32" i="75"/>
  <c r="U32" i="75"/>
  <c r="T32" i="75"/>
  <c r="S32" i="75"/>
  <c r="R32" i="75"/>
  <c r="Q32" i="75"/>
  <c r="P32" i="75"/>
  <c r="O32" i="75"/>
  <c r="N32" i="75"/>
  <c r="M32" i="75"/>
  <c r="L32" i="75"/>
  <c r="K32" i="75"/>
  <c r="J32" i="75"/>
  <c r="I32" i="75"/>
  <c r="H32" i="75"/>
  <c r="D32" i="75"/>
  <c r="T27" i="75"/>
  <c r="X26" i="75"/>
  <c r="P26" i="75"/>
  <c r="H26" i="75"/>
  <c r="Z25" i="75"/>
  <c r="Z26" i="75" s="1"/>
  <c r="Y25" i="75"/>
  <c r="Y26" i="75" s="1"/>
  <c r="X25" i="75"/>
  <c r="S26" i="75" s="1"/>
  <c r="W25" i="75"/>
  <c r="W26" i="75" s="1"/>
  <c r="V25" i="75"/>
  <c r="V26" i="75" s="1"/>
  <c r="U25" i="75"/>
  <c r="U26" i="75" s="1"/>
  <c r="T25" i="75"/>
  <c r="O26" i="75" s="1"/>
  <c r="S25" i="75"/>
  <c r="N26" i="75" s="1"/>
  <c r="R25" i="75"/>
  <c r="R26" i="75" s="1"/>
  <c r="Q25" i="75"/>
  <c r="Q26" i="75" s="1"/>
  <c r="P25" i="75"/>
  <c r="K26" i="75" s="1"/>
  <c r="O25" i="75"/>
  <c r="J26" i="75" s="1"/>
  <c r="N25" i="75"/>
  <c r="M25" i="75"/>
  <c r="M26" i="75" s="1"/>
  <c r="L25" i="75"/>
  <c r="L26" i="75" s="1"/>
  <c r="K25" i="75"/>
  <c r="J25" i="75"/>
  <c r="I25" i="75"/>
  <c r="D26" i="75" s="1"/>
  <c r="H25" i="75"/>
  <c r="D25" i="75"/>
  <c r="T24" i="75"/>
  <c r="L24" i="75"/>
  <c r="Y23" i="75"/>
  <c r="Y24" i="75" s="1"/>
  <c r="X23" i="75"/>
  <c r="X24" i="75" s="1"/>
  <c r="U23" i="75"/>
  <c r="T23" i="75"/>
  <c r="Q23" i="75"/>
  <c r="P23" i="75"/>
  <c r="M23" i="75"/>
  <c r="L23" i="75"/>
  <c r="I23" i="75"/>
  <c r="Z21" i="75"/>
  <c r="Y21" i="75"/>
  <c r="Y27" i="75" s="1"/>
  <c r="Y28" i="75" s="1"/>
  <c r="X21" i="75"/>
  <c r="X27" i="75" s="1"/>
  <c r="W21" i="75"/>
  <c r="V21" i="75"/>
  <c r="U21" i="75"/>
  <c r="U27" i="75" s="1"/>
  <c r="T21" i="75"/>
  <c r="S21" i="75"/>
  <c r="R21" i="75"/>
  <c r="Q21" i="75"/>
  <c r="Q27" i="75" s="1"/>
  <c r="P21" i="75"/>
  <c r="P27" i="75" s="1"/>
  <c r="O21" i="75"/>
  <c r="N21" i="75"/>
  <c r="M21" i="75"/>
  <c r="M27" i="75" s="1"/>
  <c r="L21" i="75"/>
  <c r="K21" i="75"/>
  <c r="J21" i="75"/>
  <c r="I21" i="75"/>
  <c r="I27" i="75" s="1"/>
  <c r="H21" i="75"/>
  <c r="D21" i="75"/>
  <c r="H20" i="75"/>
  <c r="Z16" i="75"/>
  <c r="Y16" i="75"/>
  <c r="X16" i="75"/>
  <c r="W16" i="75"/>
  <c r="V16" i="75"/>
  <c r="U16" i="75"/>
  <c r="T16" i="75"/>
  <c r="S16" i="75"/>
  <c r="R16" i="75"/>
  <c r="Q16" i="75"/>
  <c r="P16" i="75"/>
  <c r="O16" i="75"/>
  <c r="N16" i="75"/>
  <c r="M16" i="75"/>
  <c r="L16" i="75"/>
  <c r="K16" i="75"/>
  <c r="J16" i="75"/>
  <c r="I16" i="75"/>
  <c r="H16" i="75"/>
  <c r="D16" i="75"/>
  <c r="Z15" i="75"/>
  <c r="Y15" i="75"/>
  <c r="X15" i="75"/>
  <c r="W15" i="75"/>
  <c r="V15" i="75"/>
  <c r="U15" i="75"/>
  <c r="T15" i="75"/>
  <c r="S15" i="75"/>
  <c r="R15" i="75"/>
  <c r="Q15" i="75"/>
  <c r="P15" i="75"/>
  <c r="O15" i="75"/>
  <c r="N15" i="75"/>
  <c r="M15" i="75"/>
  <c r="L15" i="75"/>
  <c r="K15" i="75"/>
  <c r="J15" i="75"/>
  <c r="I15" i="75"/>
  <c r="H15" i="75"/>
  <c r="D15" i="75"/>
  <c r="Z14" i="75"/>
  <c r="Y14" i="75"/>
  <c r="X14" i="75"/>
  <c r="W14" i="75"/>
  <c r="V14" i="75"/>
  <c r="U14" i="75"/>
  <c r="T14" i="75"/>
  <c r="S14" i="75"/>
  <c r="R14" i="75"/>
  <c r="Q14" i="75"/>
  <c r="P14" i="75"/>
  <c r="O14" i="75"/>
  <c r="N14" i="75"/>
  <c r="M14" i="75"/>
  <c r="L14" i="75"/>
  <c r="K14" i="75"/>
  <c r="J14" i="75"/>
  <c r="I14" i="75"/>
  <c r="H14" i="75"/>
  <c r="D14" i="75"/>
  <c r="Z13" i="75"/>
  <c r="Y13" i="75"/>
  <c r="X13" i="75"/>
  <c r="W13" i="75"/>
  <c r="V13" i="75"/>
  <c r="U13" i="75"/>
  <c r="T13" i="75"/>
  <c r="S13" i="75"/>
  <c r="R13" i="75"/>
  <c r="Q13" i="75"/>
  <c r="P13" i="75"/>
  <c r="O13" i="75"/>
  <c r="N13" i="75"/>
  <c r="M13" i="75"/>
  <c r="L13" i="75"/>
  <c r="K13" i="75"/>
  <c r="J13" i="75"/>
  <c r="I13" i="75"/>
  <c r="H13" i="75"/>
  <c r="D13" i="75"/>
  <c r="Z12" i="75"/>
  <c r="Y12" i="75"/>
  <c r="X12" i="75"/>
  <c r="W12" i="75"/>
  <c r="V12" i="75"/>
  <c r="U12" i="75"/>
  <c r="T12" i="75"/>
  <c r="S12" i="75"/>
  <c r="R12" i="75"/>
  <c r="Q12" i="75"/>
  <c r="P12" i="75"/>
  <c r="O12" i="75"/>
  <c r="N12" i="75"/>
  <c r="M12" i="75"/>
  <c r="L12" i="75"/>
  <c r="K12" i="75"/>
  <c r="J12" i="75"/>
  <c r="I12" i="75"/>
  <c r="H12" i="75"/>
  <c r="D12" i="75"/>
  <c r="Z11" i="75"/>
  <c r="Y11" i="75"/>
  <c r="X11" i="75"/>
  <c r="W11" i="75"/>
  <c r="V11" i="75"/>
  <c r="U11" i="75"/>
  <c r="T11" i="75"/>
  <c r="S11" i="75"/>
  <c r="R11" i="75"/>
  <c r="Q11" i="75"/>
  <c r="P11" i="75"/>
  <c r="O11" i="75"/>
  <c r="N11" i="75"/>
  <c r="M11" i="75"/>
  <c r="L11" i="75"/>
  <c r="K11" i="75"/>
  <c r="J11" i="75"/>
  <c r="I11" i="75"/>
  <c r="H11" i="75"/>
  <c r="D11" i="75"/>
  <c r="Z9" i="75"/>
  <c r="Z10" i="75" s="1"/>
  <c r="Y9" i="75"/>
  <c r="X9" i="75"/>
  <c r="W9" i="75"/>
  <c r="V9" i="75"/>
  <c r="U9" i="75"/>
  <c r="T9" i="75"/>
  <c r="S9" i="75"/>
  <c r="R9" i="75"/>
  <c r="Q9" i="75"/>
  <c r="P9" i="75"/>
  <c r="O9" i="75"/>
  <c r="N9" i="75"/>
  <c r="M9" i="75"/>
  <c r="L9" i="75"/>
  <c r="K9" i="75"/>
  <c r="J9" i="75"/>
  <c r="I9" i="75"/>
  <c r="D9" i="75"/>
  <c r="H9" i="75" s="1"/>
  <c r="Z8" i="75"/>
  <c r="Y8" i="75"/>
  <c r="X8" i="75"/>
  <c r="W8" i="75"/>
  <c r="V8" i="75"/>
  <c r="U8" i="75"/>
  <c r="T8" i="75"/>
  <c r="S8" i="75"/>
  <c r="R8" i="75"/>
  <c r="Q8" i="75"/>
  <c r="P8" i="75"/>
  <c r="O8" i="75"/>
  <c r="N8" i="75"/>
  <c r="M8" i="75"/>
  <c r="L8" i="75"/>
  <c r="K8" i="75"/>
  <c r="J8" i="75"/>
  <c r="I8" i="75"/>
  <c r="D8" i="75"/>
  <c r="H8" i="75" s="1"/>
  <c r="Z7" i="75"/>
  <c r="Y7" i="75"/>
  <c r="X7" i="75"/>
  <c r="W7" i="75"/>
  <c r="V7" i="75"/>
  <c r="U7" i="75"/>
  <c r="T7" i="75"/>
  <c r="S7" i="75"/>
  <c r="R7" i="75"/>
  <c r="Q7" i="75"/>
  <c r="P7" i="75"/>
  <c r="O7" i="75"/>
  <c r="N7" i="75"/>
  <c r="M7" i="75"/>
  <c r="L7" i="75"/>
  <c r="K7" i="75"/>
  <c r="J7" i="75"/>
  <c r="I7" i="75"/>
  <c r="D7" i="75"/>
  <c r="H7" i="75" s="1"/>
  <c r="Z6" i="75"/>
  <c r="Y6" i="75"/>
  <c r="X6" i="75"/>
  <c r="W6" i="75"/>
  <c r="V6" i="75"/>
  <c r="U6" i="75"/>
  <c r="T6" i="75"/>
  <c r="S6" i="75"/>
  <c r="R6" i="75"/>
  <c r="Q6" i="75"/>
  <c r="P6" i="75"/>
  <c r="O6" i="75"/>
  <c r="N6" i="75"/>
  <c r="M6" i="75"/>
  <c r="L6" i="75"/>
  <c r="K6" i="75"/>
  <c r="J6" i="75"/>
  <c r="I6" i="75"/>
  <c r="D6" i="75"/>
  <c r="H6" i="75" s="1"/>
  <c r="Z5" i="75"/>
  <c r="Z23" i="75" s="1"/>
  <c r="Y5" i="75"/>
  <c r="X5" i="75"/>
  <c r="W5" i="75"/>
  <c r="V5" i="75"/>
  <c r="V23" i="75" s="1"/>
  <c r="U5" i="75"/>
  <c r="T5" i="75"/>
  <c r="S5" i="75"/>
  <c r="R5" i="75"/>
  <c r="R23" i="75" s="1"/>
  <c r="M24" i="75" s="1"/>
  <c r="Q5" i="75"/>
  <c r="P5" i="75"/>
  <c r="O5" i="75"/>
  <c r="N5" i="75"/>
  <c r="N23" i="75" s="1"/>
  <c r="I24" i="75" s="1"/>
  <c r="M5" i="75"/>
  <c r="L5" i="75"/>
  <c r="K5" i="75"/>
  <c r="J5" i="75"/>
  <c r="J23" i="75" s="1"/>
  <c r="I5" i="75"/>
  <c r="D5" i="75"/>
  <c r="Z4" i="75"/>
  <c r="Z27" i="75" s="1"/>
  <c r="Y4" i="75"/>
  <c r="X4" i="75"/>
  <c r="W4" i="75"/>
  <c r="W27" i="75" s="1"/>
  <c r="V4" i="75"/>
  <c r="V27" i="75" s="1"/>
  <c r="U4" i="75"/>
  <c r="T4" i="75"/>
  <c r="S4" i="75"/>
  <c r="S27" i="75" s="1"/>
  <c r="N28" i="75" s="1"/>
  <c r="R4" i="75"/>
  <c r="R27" i="75" s="1"/>
  <c r="M28" i="75" s="1"/>
  <c r="Q4" i="75"/>
  <c r="P4" i="75"/>
  <c r="O4" i="75"/>
  <c r="O27" i="75" s="1"/>
  <c r="J28" i="75" s="1"/>
  <c r="N4" i="75"/>
  <c r="N27" i="75" s="1"/>
  <c r="I28" i="75" s="1"/>
  <c r="M4" i="75"/>
  <c r="L4" i="75"/>
  <c r="K4" i="75"/>
  <c r="K27" i="75" s="1"/>
  <c r="J4" i="75"/>
  <c r="J27" i="75" s="1"/>
  <c r="I4" i="75"/>
  <c r="D4" i="75"/>
  <c r="H2" i="75"/>
  <c r="V37" i="74"/>
  <c r="U37" i="74"/>
  <c r="T37" i="74"/>
  <c r="S37" i="74"/>
  <c r="R37" i="74"/>
  <c r="Q37" i="74"/>
  <c r="P37" i="74"/>
  <c r="O37" i="74"/>
  <c r="N37" i="74"/>
  <c r="M37" i="74"/>
  <c r="L37" i="74"/>
  <c r="K37" i="74"/>
  <c r="J37" i="74"/>
  <c r="I37" i="74"/>
  <c r="H37" i="74"/>
  <c r="D37" i="74"/>
  <c r="V36" i="74"/>
  <c r="U36" i="74"/>
  <c r="T36" i="74"/>
  <c r="S36" i="74"/>
  <c r="R36" i="74"/>
  <c r="Q36" i="74"/>
  <c r="P36" i="74"/>
  <c r="O36" i="74"/>
  <c r="N36" i="74"/>
  <c r="M36" i="74"/>
  <c r="L36" i="74"/>
  <c r="K36" i="74"/>
  <c r="J36" i="74"/>
  <c r="I36" i="74"/>
  <c r="H36" i="74"/>
  <c r="D36" i="74"/>
  <c r="V35" i="74"/>
  <c r="U35" i="74"/>
  <c r="T35" i="74"/>
  <c r="S35" i="74"/>
  <c r="R35" i="74"/>
  <c r="Q35" i="74"/>
  <c r="P35" i="74"/>
  <c r="O35" i="74"/>
  <c r="N35" i="74"/>
  <c r="M35" i="74"/>
  <c r="L35" i="74"/>
  <c r="K35" i="74"/>
  <c r="J35" i="74"/>
  <c r="I35" i="74"/>
  <c r="D35" i="74"/>
  <c r="H35" i="74" s="1"/>
  <c r="V34" i="74"/>
  <c r="U34" i="74"/>
  <c r="T34" i="74"/>
  <c r="S34" i="74"/>
  <c r="R34" i="74"/>
  <c r="Q34" i="74"/>
  <c r="P34" i="74"/>
  <c r="O34" i="74"/>
  <c r="N34" i="74"/>
  <c r="M34" i="74"/>
  <c r="L34" i="74"/>
  <c r="K34" i="74"/>
  <c r="J34" i="74"/>
  <c r="I34" i="74"/>
  <c r="D34" i="74"/>
  <c r="H34" i="74" s="1"/>
  <c r="V33" i="74"/>
  <c r="U33" i="74"/>
  <c r="T33" i="74"/>
  <c r="S33" i="74"/>
  <c r="R33" i="74"/>
  <c r="Q33" i="74"/>
  <c r="P33" i="74"/>
  <c r="O33" i="74"/>
  <c r="N33" i="74"/>
  <c r="M33" i="74"/>
  <c r="L33" i="74"/>
  <c r="K33" i="74"/>
  <c r="J33" i="74"/>
  <c r="I33" i="74"/>
  <c r="D33" i="74"/>
  <c r="H33" i="74" s="1"/>
  <c r="V32" i="74"/>
  <c r="U32" i="74"/>
  <c r="T32" i="74"/>
  <c r="S32" i="74"/>
  <c r="R32" i="74"/>
  <c r="Q32" i="74"/>
  <c r="P32" i="74"/>
  <c r="O32" i="74"/>
  <c r="N32" i="74"/>
  <c r="M32" i="74"/>
  <c r="L32" i="74"/>
  <c r="K32" i="74"/>
  <c r="J32" i="74"/>
  <c r="I32" i="74"/>
  <c r="D32" i="74"/>
  <c r="H32" i="74" s="1"/>
  <c r="K27" i="74"/>
  <c r="K28" i="74" s="1"/>
  <c r="S26" i="74"/>
  <c r="O26" i="74"/>
  <c r="K26" i="74"/>
  <c r="V25" i="74"/>
  <c r="V26" i="74" s="1"/>
  <c r="U25" i="74"/>
  <c r="U26" i="74" s="1"/>
  <c r="T25" i="74"/>
  <c r="T26" i="74" s="1"/>
  <c r="S25" i="74"/>
  <c r="N26" i="74" s="1"/>
  <c r="R25" i="74"/>
  <c r="R26" i="74" s="1"/>
  <c r="Q25" i="74"/>
  <c r="P25" i="74"/>
  <c r="P26" i="74" s="1"/>
  <c r="O25" i="74"/>
  <c r="J26" i="74" s="1"/>
  <c r="N25" i="74"/>
  <c r="I26" i="74" s="1"/>
  <c r="M25" i="74"/>
  <c r="L25" i="74"/>
  <c r="L26" i="74" s="1"/>
  <c r="K25" i="74"/>
  <c r="J25" i="74"/>
  <c r="I25" i="74"/>
  <c r="D25" i="74"/>
  <c r="H25" i="74" s="1"/>
  <c r="H26" i="74" s="1"/>
  <c r="T23" i="74"/>
  <c r="T24" i="74" s="1"/>
  <c r="P23" i="74"/>
  <c r="L23" i="74"/>
  <c r="V21" i="74"/>
  <c r="U21" i="74"/>
  <c r="T21" i="74"/>
  <c r="T27" i="74" s="1"/>
  <c r="T28" i="74" s="1"/>
  <c r="S21" i="74"/>
  <c r="R21" i="74"/>
  <c r="Q21" i="74"/>
  <c r="P21" i="74"/>
  <c r="P27" i="74" s="1"/>
  <c r="O21" i="74"/>
  <c r="N21" i="74"/>
  <c r="M21" i="74"/>
  <c r="L21" i="74"/>
  <c r="L27" i="74" s="1"/>
  <c r="K21" i="74"/>
  <c r="J21" i="74"/>
  <c r="I21" i="74"/>
  <c r="D21" i="74"/>
  <c r="H21" i="74" s="1"/>
  <c r="H20" i="74" s="1"/>
  <c r="V16" i="74"/>
  <c r="U16" i="74"/>
  <c r="T16" i="74"/>
  <c r="S16" i="74"/>
  <c r="R16" i="74"/>
  <c r="Q16" i="74"/>
  <c r="P16" i="74"/>
  <c r="O16" i="74"/>
  <c r="N16" i="74"/>
  <c r="M16" i="74"/>
  <c r="L16" i="74"/>
  <c r="K16" i="74"/>
  <c r="J16" i="74"/>
  <c r="I16" i="74"/>
  <c r="D16" i="74"/>
  <c r="H16" i="74" s="1"/>
  <c r="V15" i="74"/>
  <c r="U15" i="74"/>
  <c r="T15" i="74"/>
  <c r="S15" i="74"/>
  <c r="R15" i="74"/>
  <c r="Q15" i="74"/>
  <c r="P15" i="74"/>
  <c r="O15" i="74"/>
  <c r="N15" i="74"/>
  <c r="M15" i="74"/>
  <c r="L15" i="74"/>
  <c r="K15" i="74"/>
  <c r="J15" i="74"/>
  <c r="I15" i="74"/>
  <c r="D15" i="74"/>
  <c r="H15" i="74" s="1"/>
  <c r="V14" i="74"/>
  <c r="U14" i="74"/>
  <c r="T14" i="74"/>
  <c r="S14" i="74"/>
  <c r="R14" i="74"/>
  <c r="Q14" i="74"/>
  <c r="P14" i="74"/>
  <c r="O14" i="74"/>
  <c r="N14" i="74"/>
  <c r="M14" i="74"/>
  <c r="L14" i="74"/>
  <c r="K14" i="74"/>
  <c r="J14" i="74"/>
  <c r="I14" i="74"/>
  <c r="D14" i="74"/>
  <c r="H14" i="74" s="1"/>
  <c r="V13" i="74"/>
  <c r="U13" i="74"/>
  <c r="T13" i="74"/>
  <c r="S13" i="74"/>
  <c r="R13" i="74"/>
  <c r="Q13" i="74"/>
  <c r="P13" i="74"/>
  <c r="O13" i="74"/>
  <c r="N13" i="74"/>
  <c r="M13" i="74"/>
  <c r="L13" i="74"/>
  <c r="K13" i="74"/>
  <c r="J13" i="74"/>
  <c r="I13" i="74"/>
  <c r="D13" i="74"/>
  <c r="H13" i="74" s="1"/>
  <c r="V12" i="74"/>
  <c r="U12" i="74"/>
  <c r="T12" i="74"/>
  <c r="S12" i="74"/>
  <c r="R12" i="74"/>
  <c r="Q12" i="74"/>
  <c r="P12" i="74"/>
  <c r="O12" i="74"/>
  <c r="N12" i="74"/>
  <c r="M12" i="74"/>
  <c r="L12" i="74"/>
  <c r="K12" i="74"/>
  <c r="J12" i="74"/>
  <c r="I12" i="74"/>
  <c r="D12" i="74"/>
  <c r="H12" i="74" s="1"/>
  <c r="V11" i="74"/>
  <c r="U11" i="74"/>
  <c r="T11" i="74"/>
  <c r="S11" i="74"/>
  <c r="R11" i="74"/>
  <c r="Q11" i="74"/>
  <c r="P11" i="74"/>
  <c r="O11" i="74"/>
  <c r="N11" i="74"/>
  <c r="M11" i="74"/>
  <c r="L11" i="74"/>
  <c r="K11" i="74"/>
  <c r="J11" i="74"/>
  <c r="I11" i="74"/>
  <c r="D11" i="74"/>
  <c r="H11" i="74" s="1"/>
  <c r="V9" i="74"/>
  <c r="U9" i="74"/>
  <c r="T9" i="74"/>
  <c r="S9" i="74"/>
  <c r="R9" i="74"/>
  <c r="Q9" i="74"/>
  <c r="P9" i="74"/>
  <c r="O9" i="74"/>
  <c r="N9" i="74"/>
  <c r="M9" i="74"/>
  <c r="L9" i="74"/>
  <c r="K9" i="74"/>
  <c r="J9" i="74"/>
  <c r="I9" i="74"/>
  <c r="D9" i="74"/>
  <c r="V8" i="74"/>
  <c r="U8" i="74"/>
  <c r="T8" i="74"/>
  <c r="S8" i="74"/>
  <c r="R8" i="74"/>
  <c r="Q8" i="74"/>
  <c r="P8" i="74"/>
  <c r="O8" i="74"/>
  <c r="N8" i="74"/>
  <c r="M8" i="74"/>
  <c r="L8" i="74"/>
  <c r="K8" i="74"/>
  <c r="J8" i="74"/>
  <c r="I8" i="74"/>
  <c r="D8" i="74"/>
  <c r="H8" i="74" s="1"/>
  <c r="V7" i="74"/>
  <c r="U7" i="74"/>
  <c r="T7" i="74"/>
  <c r="S7" i="74"/>
  <c r="R7" i="74"/>
  <c r="Q7" i="74"/>
  <c r="P7" i="74"/>
  <c r="O7" i="74"/>
  <c r="N7" i="74"/>
  <c r="M7" i="74"/>
  <c r="L7" i="74"/>
  <c r="K7" i="74"/>
  <c r="J7" i="74"/>
  <c r="I7" i="74"/>
  <c r="D7" i="74"/>
  <c r="H7" i="74" s="1"/>
  <c r="V6" i="74"/>
  <c r="U6" i="74"/>
  <c r="T6" i="74"/>
  <c r="S6" i="74"/>
  <c r="R6" i="74"/>
  <c r="Q6" i="74"/>
  <c r="P6" i="74"/>
  <c r="O6" i="74"/>
  <c r="O23" i="74" s="1"/>
  <c r="N6" i="74"/>
  <c r="M6" i="74"/>
  <c r="L6" i="74"/>
  <c r="K6" i="74"/>
  <c r="J6" i="74"/>
  <c r="I6" i="74"/>
  <c r="D6" i="74"/>
  <c r="H6" i="74" s="1"/>
  <c r="V5" i="74"/>
  <c r="V23" i="74" s="1"/>
  <c r="U5" i="74"/>
  <c r="U23" i="74" s="1"/>
  <c r="T5" i="74"/>
  <c r="S5" i="74"/>
  <c r="S23" i="74" s="1"/>
  <c r="R5" i="74"/>
  <c r="R23" i="74" s="1"/>
  <c r="Q5" i="74"/>
  <c r="Q23" i="74" s="1"/>
  <c r="L24" i="74" s="1"/>
  <c r="P5" i="74"/>
  <c r="O5" i="74"/>
  <c r="N5" i="74"/>
  <c r="N23" i="74" s="1"/>
  <c r="I24" i="74" s="1"/>
  <c r="M5" i="74"/>
  <c r="M23" i="74" s="1"/>
  <c r="L5" i="74"/>
  <c r="K5" i="74"/>
  <c r="K23" i="74" s="1"/>
  <c r="K24" i="74" s="1"/>
  <c r="J5" i="74"/>
  <c r="J23" i="74" s="1"/>
  <c r="I5" i="74"/>
  <c r="I23" i="74" s="1"/>
  <c r="D5" i="74"/>
  <c r="H5" i="74" s="1"/>
  <c r="H23" i="74" s="1"/>
  <c r="V4" i="74"/>
  <c r="V27" i="74" s="1"/>
  <c r="U4" i="74"/>
  <c r="U27" i="74" s="1"/>
  <c r="T4" i="74"/>
  <c r="S4" i="74"/>
  <c r="S27" i="74" s="1"/>
  <c r="R4" i="74"/>
  <c r="R27" i="74" s="1"/>
  <c r="Q4" i="74"/>
  <c r="Q27" i="74" s="1"/>
  <c r="L28" i="74" s="1"/>
  <c r="P4" i="74"/>
  <c r="O4" i="74"/>
  <c r="O27" i="74" s="1"/>
  <c r="N4" i="74"/>
  <c r="N27" i="74" s="1"/>
  <c r="M4" i="74"/>
  <c r="M27" i="74" s="1"/>
  <c r="H28" i="74" s="1"/>
  <c r="L4" i="74"/>
  <c r="K4" i="74"/>
  <c r="J4" i="74"/>
  <c r="J27" i="74" s="1"/>
  <c r="I4" i="74"/>
  <c r="I27" i="74" s="1"/>
  <c r="D4" i="74"/>
  <c r="H4" i="74" s="1"/>
  <c r="H27" i="74" s="1"/>
  <c r="H2" i="74"/>
  <c r="Z37" i="73"/>
  <c r="Y37" i="73"/>
  <c r="X37" i="73"/>
  <c r="W37" i="73"/>
  <c r="V37" i="73"/>
  <c r="U37" i="73"/>
  <c r="T37" i="73"/>
  <c r="S37" i="73"/>
  <c r="R37" i="73"/>
  <c r="Q37" i="73"/>
  <c r="P37" i="73"/>
  <c r="O37" i="73"/>
  <c r="N37" i="73"/>
  <c r="M37" i="73"/>
  <c r="L37" i="73"/>
  <c r="K37" i="73"/>
  <c r="J37" i="73"/>
  <c r="I37" i="73"/>
  <c r="H37" i="73"/>
  <c r="D37" i="73"/>
  <c r="Z36" i="73"/>
  <c r="Y36" i="73"/>
  <c r="X36" i="73"/>
  <c r="W36" i="73"/>
  <c r="V36" i="73"/>
  <c r="U36" i="73"/>
  <c r="T36" i="73"/>
  <c r="S36" i="73"/>
  <c r="R36" i="73"/>
  <c r="Q36" i="73"/>
  <c r="P36" i="73"/>
  <c r="O36" i="73"/>
  <c r="N36" i="73"/>
  <c r="M36" i="73"/>
  <c r="L36" i="73"/>
  <c r="K36" i="73"/>
  <c r="J36" i="73"/>
  <c r="I36" i="73"/>
  <c r="H36" i="73"/>
  <c r="D36" i="73"/>
  <c r="Z35" i="73"/>
  <c r="Y35" i="73"/>
  <c r="X35" i="73"/>
  <c r="W35" i="73"/>
  <c r="V35" i="73"/>
  <c r="U35" i="73"/>
  <c r="T35" i="73"/>
  <c r="S35" i="73"/>
  <c r="R35" i="73"/>
  <c r="Q35" i="73"/>
  <c r="P35" i="73"/>
  <c r="O35" i="73"/>
  <c r="N35" i="73"/>
  <c r="M35" i="73"/>
  <c r="L35" i="73"/>
  <c r="K35" i="73"/>
  <c r="J35" i="73"/>
  <c r="I35" i="73"/>
  <c r="D35" i="73"/>
  <c r="H35" i="73" s="1"/>
  <c r="Z34" i="73"/>
  <c r="Y34" i="73"/>
  <c r="X34" i="73"/>
  <c r="W34" i="73"/>
  <c r="V34" i="73"/>
  <c r="U34" i="73"/>
  <c r="T34" i="73"/>
  <c r="S34" i="73"/>
  <c r="R34" i="73"/>
  <c r="Q34" i="73"/>
  <c r="P34" i="73"/>
  <c r="O34" i="73"/>
  <c r="N34" i="73"/>
  <c r="M34" i="73"/>
  <c r="L34" i="73"/>
  <c r="K34" i="73"/>
  <c r="J34" i="73"/>
  <c r="I34" i="73"/>
  <c r="D34" i="73"/>
  <c r="H34" i="73" s="1"/>
  <c r="Z33" i="73"/>
  <c r="Y33" i="73"/>
  <c r="X33" i="73"/>
  <c r="W33" i="73"/>
  <c r="V33" i="73"/>
  <c r="U33" i="73"/>
  <c r="T33" i="73"/>
  <c r="S33" i="73"/>
  <c r="R33" i="73"/>
  <c r="Q33" i="73"/>
  <c r="P33" i="73"/>
  <c r="O33" i="73"/>
  <c r="N33" i="73"/>
  <c r="M33" i="73"/>
  <c r="L33" i="73"/>
  <c r="K33" i="73"/>
  <c r="J33" i="73"/>
  <c r="I33" i="73"/>
  <c r="D33" i="73"/>
  <c r="H33" i="73" s="1"/>
  <c r="Z32" i="73"/>
  <c r="Y32" i="73"/>
  <c r="X32" i="73"/>
  <c r="W32" i="73"/>
  <c r="V32" i="73"/>
  <c r="U32" i="73"/>
  <c r="T32" i="73"/>
  <c r="S32" i="73"/>
  <c r="R32" i="73"/>
  <c r="Q32" i="73"/>
  <c r="P32" i="73"/>
  <c r="O32" i="73"/>
  <c r="N32" i="73"/>
  <c r="M32" i="73"/>
  <c r="L32" i="73"/>
  <c r="K32" i="73"/>
  <c r="J32" i="73"/>
  <c r="I32" i="73"/>
  <c r="D32" i="73"/>
  <c r="H32" i="73" s="1"/>
  <c r="Z26" i="73"/>
  <c r="D26" i="73"/>
  <c r="Z25" i="73"/>
  <c r="U26" i="73" s="1"/>
  <c r="Y25" i="73"/>
  <c r="Y26" i="73" s="1"/>
  <c r="X25" i="73"/>
  <c r="X26" i="73" s="1"/>
  <c r="W25" i="73"/>
  <c r="R26" i="73" s="1"/>
  <c r="V25" i="73"/>
  <c r="Q26" i="73" s="1"/>
  <c r="U25" i="73"/>
  <c r="P26" i="73" s="1"/>
  <c r="T25" i="73"/>
  <c r="T26" i="73" s="1"/>
  <c r="S25" i="73"/>
  <c r="N26" i="73" s="1"/>
  <c r="R25" i="73"/>
  <c r="M26" i="73" s="1"/>
  <c r="Q25" i="73"/>
  <c r="L26" i="73" s="1"/>
  <c r="P25" i="73"/>
  <c r="O25" i="73"/>
  <c r="J26" i="73" s="1"/>
  <c r="N25" i="73"/>
  <c r="I26" i="73" s="1"/>
  <c r="M25" i="73"/>
  <c r="L25" i="73"/>
  <c r="K25" i="73"/>
  <c r="K26" i="73" s="1"/>
  <c r="J25" i="73"/>
  <c r="I25" i="73"/>
  <c r="D25" i="73"/>
  <c r="H25" i="73" s="1"/>
  <c r="Z21" i="73"/>
  <c r="Y21" i="73"/>
  <c r="X21" i="73"/>
  <c r="W21" i="73"/>
  <c r="V21" i="73"/>
  <c r="U21" i="73"/>
  <c r="T21" i="73"/>
  <c r="S21" i="73"/>
  <c r="R21" i="73"/>
  <c r="Q21" i="73"/>
  <c r="P21" i="73"/>
  <c r="O21" i="73"/>
  <c r="N21" i="73"/>
  <c r="M21" i="73"/>
  <c r="L21" i="73"/>
  <c r="K21" i="73"/>
  <c r="J21" i="73"/>
  <c r="I21" i="73"/>
  <c r="D21" i="73"/>
  <c r="H21" i="73" s="1"/>
  <c r="H20" i="73" s="1"/>
  <c r="Z16" i="73"/>
  <c r="Y16" i="73"/>
  <c r="X16" i="73"/>
  <c r="W16" i="73"/>
  <c r="V16" i="73"/>
  <c r="U16" i="73"/>
  <c r="T16" i="73"/>
  <c r="S16" i="73"/>
  <c r="R16" i="73"/>
  <c r="Q16" i="73"/>
  <c r="P16" i="73"/>
  <c r="O16" i="73"/>
  <c r="N16" i="73"/>
  <c r="M16" i="73"/>
  <c r="L16" i="73"/>
  <c r="K16" i="73"/>
  <c r="J16" i="73"/>
  <c r="I16" i="73"/>
  <c r="D16" i="73"/>
  <c r="H16" i="73" s="1"/>
  <c r="Z15" i="73"/>
  <c r="Y15" i="73"/>
  <c r="X15" i="73"/>
  <c r="W15" i="73"/>
  <c r="V15" i="73"/>
  <c r="U15" i="73"/>
  <c r="T15" i="73"/>
  <c r="S15" i="73"/>
  <c r="R15" i="73"/>
  <c r="Q15" i="73"/>
  <c r="P15" i="73"/>
  <c r="O15" i="73"/>
  <c r="N15" i="73"/>
  <c r="M15" i="73"/>
  <c r="L15" i="73"/>
  <c r="K15" i="73"/>
  <c r="J15" i="73"/>
  <c r="I15" i="73"/>
  <c r="D15" i="73"/>
  <c r="H15" i="73" s="1"/>
  <c r="Z14" i="73"/>
  <c r="Y14" i="73"/>
  <c r="X14" i="73"/>
  <c r="W14" i="73"/>
  <c r="V14" i="73"/>
  <c r="U14" i="73"/>
  <c r="T14" i="73"/>
  <c r="S14" i="73"/>
  <c r="R14" i="73"/>
  <c r="Q14" i="73"/>
  <c r="P14" i="73"/>
  <c r="O14" i="73"/>
  <c r="N14" i="73"/>
  <c r="M14" i="73"/>
  <c r="L14" i="73"/>
  <c r="K14" i="73"/>
  <c r="J14" i="73"/>
  <c r="I14" i="73"/>
  <c r="D14" i="73"/>
  <c r="H14" i="73" s="1"/>
  <c r="Z13" i="73"/>
  <c r="Y13" i="73"/>
  <c r="X13" i="73"/>
  <c r="W13" i="73"/>
  <c r="V13" i="73"/>
  <c r="U13" i="73"/>
  <c r="T13" i="73"/>
  <c r="S13" i="73"/>
  <c r="R13" i="73"/>
  <c r="Q13" i="73"/>
  <c r="P13" i="73"/>
  <c r="O13" i="73"/>
  <c r="N13" i="73"/>
  <c r="M13" i="73"/>
  <c r="L13" i="73"/>
  <c r="K13" i="73"/>
  <c r="J13" i="73"/>
  <c r="I13" i="73"/>
  <c r="D13" i="73"/>
  <c r="H13" i="73" s="1"/>
  <c r="Z12" i="73"/>
  <c r="Y12" i="73"/>
  <c r="X12" i="73"/>
  <c r="W12" i="73"/>
  <c r="V12" i="73"/>
  <c r="U12" i="73"/>
  <c r="T12" i="73"/>
  <c r="S12" i="73"/>
  <c r="R12" i="73"/>
  <c r="Q12" i="73"/>
  <c r="P12" i="73"/>
  <c r="O12" i="73"/>
  <c r="N12" i="73"/>
  <c r="M12" i="73"/>
  <c r="L12" i="73"/>
  <c r="K12" i="73"/>
  <c r="J12" i="73"/>
  <c r="I12" i="73"/>
  <c r="D12" i="73"/>
  <c r="H12" i="73" s="1"/>
  <c r="Z11" i="73"/>
  <c r="Y11" i="73"/>
  <c r="X11" i="73"/>
  <c r="W11" i="73"/>
  <c r="V11" i="73"/>
  <c r="U11" i="73"/>
  <c r="T11" i="73"/>
  <c r="S11" i="73"/>
  <c r="R11" i="73"/>
  <c r="Q11" i="73"/>
  <c r="P11" i="73"/>
  <c r="O11" i="73"/>
  <c r="N11" i="73"/>
  <c r="M11" i="73"/>
  <c r="L11" i="73"/>
  <c r="K11" i="73"/>
  <c r="J11" i="73"/>
  <c r="I11" i="73"/>
  <c r="D11" i="73"/>
  <c r="H11" i="73" s="1"/>
  <c r="Z9" i="73"/>
  <c r="Y9" i="73"/>
  <c r="X9" i="73"/>
  <c r="W9" i="73"/>
  <c r="V9" i="73"/>
  <c r="U9" i="73"/>
  <c r="T9" i="73"/>
  <c r="S9" i="73"/>
  <c r="R9" i="73"/>
  <c r="Q9" i="73"/>
  <c r="P9" i="73"/>
  <c r="O9" i="73"/>
  <c r="N9" i="73"/>
  <c r="M9" i="73"/>
  <c r="L9" i="73"/>
  <c r="K9" i="73"/>
  <c r="J9" i="73"/>
  <c r="I9" i="73"/>
  <c r="H9" i="73"/>
  <c r="D9" i="73"/>
  <c r="Z8" i="73"/>
  <c r="Y8" i="73"/>
  <c r="X8" i="73"/>
  <c r="W8" i="73"/>
  <c r="V8" i="73"/>
  <c r="U8" i="73"/>
  <c r="T8" i="73"/>
  <c r="S8" i="73"/>
  <c r="R8" i="73"/>
  <c r="Q8" i="73"/>
  <c r="P8" i="73"/>
  <c r="O8" i="73"/>
  <c r="N8" i="73"/>
  <c r="M8" i="73"/>
  <c r="L8" i="73"/>
  <c r="K8" i="73"/>
  <c r="J8" i="73"/>
  <c r="I8" i="73"/>
  <c r="H8" i="73"/>
  <c r="D8" i="73"/>
  <c r="Z7" i="73"/>
  <c r="Y7" i="73"/>
  <c r="X7" i="73"/>
  <c r="W7" i="73"/>
  <c r="V7" i="73"/>
  <c r="U7" i="73"/>
  <c r="T7" i="73"/>
  <c r="S7" i="73"/>
  <c r="R7" i="73"/>
  <c r="Q7" i="73"/>
  <c r="P7" i="73"/>
  <c r="O7" i="73"/>
  <c r="N7" i="73"/>
  <c r="M7" i="73"/>
  <c r="L7" i="73"/>
  <c r="K7" i="73"/>
  <c r="J7" i="73"/>
  <c r="I7" i="73"/>
  <c r="H7" i="73"/>
  <c r="D7" i="73"/>
  <c r="Z6" i="73"/>
  <c r="Y6" i="73"/>
  <c r="X6" i="73"/>
  <c r="W6" i="73"/>
  <c r="V6" i="73"/>
  <c r="U6" i="73"/>
  <c r="T6" i="73"/>
  <c r="S6" i="73"/>
  <c r="R6" i="73"/>
  <c r="Q6" i="73"/>
  <c r="P6" i="73"/>
  <c r="O6" i="73"/>
  <c r="N6" i="73"/>
  <c r="M6" i="73"/>
  <c r="L6" i="73"/>
  <c r="K6" i="73"/>
  <c r="J6" i="73"/>
  <c r="I6" i="73"/>
  <c r="H6" i="73"/>
  <c r="D6" i="73"/>
  <c r="Z5" i="73"/>
  <c r="Z23" i="73" s="1"/>
  <c r="Y5" i="73"/>
  <c r="Y23" i="73" s="1"/>
  <c r="X5" i="73"/>
  <c r="X23" i="73" s="1"/>
  <c r="X24" i="73" s="1"/>
  <c r="W5" i="73"/>
  <c r="W23" i="73" s="1"/>
  <c r="V5" i="73"/>
  <c r="V23" i="73" s="1"/>
  <c r="U5" i="73"/>
  <c r="U23" i="73" s="1"/>
  <c r="T5" i="73"/>
  <c r="T23" i="73" s="1"/>
  <c r="S5" i="73"/>
  <c r="S23" i="73" s="1"/>
  <c r="N24" i="73" s="1"/>
  <c r="R5" i="73"/>
  <c r="R23" i="73" s="1"/>
  <c r="M24" i="73" s="1"/>
  <c r="Q5" i="73"/>
  <c r="Q23" i="73" s="1"/>
  <c r="P5" i="73"/>
  <c r="P23" i="73" s="1"/>
  <c r="O5" i="73"/>
  <c r="O23" i="73" s="1"/>
  <c r="J24" i="73" s="1"/>
  <c r="N5" i="73"/>
  <c r="N23" i="73" s="1"/>
  <c r="I24" i="73" s="1"/>
  <c r="M5" i="73"/>
  <c r="M23" i="73" s="1"/>
  <c r="L5" i="73"/>
  <c r="L23" i="73" s="1"/>
  <c r="K5" i="73"/>
  <c r="K23" i="73" s="1"/>
  <c r="J5" i="73"/>
  <c r="J23" i="73" s="1"/>
  <c r="I5" i="73"/>
  <c r="I23" i="73" s="1"/>
  <c r="D24" i="73" s="1"/>
  <c r="H5" i="73"/>
  <c r="H23" i="73" s="1"/>
  <c r="D5" i="73"/>
  <c r="D23" i="73" s="1"/>
  <c r="Z4" i="73"/>
  <c r="Z27" i="73" s="1"/>
  <c r="Y4" i="73"/>
  <c r="Y27" i="73" s="1"/>
  <c r="X4" i="73"/>
  <c r="X27" i="73" s="1"/>
  <c r="X28" i="73" s="1"/>
  <c r="W4" i="73"/>
  <c r="W27" i="73" s="1"/>
  <c r="V4" i="73"/>
  <c r="V27" i="73" s="1"/>
  <c r="U4" i="73"/>
  <c r="U27" i="73" s="1"/>
  <c r="T4" i="73"/>
  <c r="T27" i="73" s="1"/>
  <c r="S4" i="73"/>
  <c r="S27" i="73" s="1"/>
  <c r="N28" i="73" s="1"/>
  <c r="R4" i="73"/>
  <c r="R27" i="73" s="1"/>
  <c r="M28" i="73" s="1"/>
  <c r="Q4" i="73"/>
  <c r="Q27" i="73" s="1"/>
  <c r="P4" i="73"/>
  <c r="P27" i="73" s="1"/>
  <c r="O4" i="73"/>
  <c r="O27" i="73" s="1"/>
  <c r="J28" i="73" s="1"/>
  <c r="N4" i="73"/>
  <c r="N27" i="73" s="1"/>
  <c r="I28" i="73" s="1"/>
  <c r="M4" i="73"/>
  <c r="M27" i="73" s="1"/>
  <c r="L4" i="73"/>
  <c r="L27" i="73" s="1"/>
  <c r="K4" i="73"/>
  <c r="K27" i="73" s="1"/>
  <c r="J4" i="73"/>
  <c r="J27" i="73" s="1"/>
  <c r="I4" i="73"/>
  <c r="I27" i="73" s="1"/>
  <c r="D28" i="73" s="1"/>
  <c r="H4" i="73"/>
  <c r="H27" i="73" s="1"/>
  <c r="D4" i="73"/>
  <c r="D27" i="73" s="1"/>
  <c r="H2" i="73"/>
  <c r="R37" i="72"/>
  <c r="Q37" i="72"/>
  <c r="P37" i="72"/>
  <c r="O37" i="72"/>
  <c r="N37" i="72"/>
  <c r="M37" i="72"/>
  <c r="L37" i="72"/>
  <c r="K37" i="72"/>
  <c r="J37" i="72"/>
  <c r="I37" i="72"/>
  <c r="H37" i="72"/>
  <c r="D37" i="72"/>
  <c r="R36" i="72"/>
  <c r="Q36" i="72"/>
  <c r="P36" i="72"/>
  <c r="O36" i="72"/>
  <c r="N36" i="72"/>
  <c r="M36" i="72"/>
  <c r="L36" i="72"/>
  <c r="K36" i="72"/>
  <c r="J36" i="72"/>
  <c r="I36" i="72"/>
  <c r="H36" i="72"/>
  <c r="D36" i="72"/>
  <c r="R35" i="72"/>
  <c r="Q35" i="72"/>
  <c r="P35" i="72"/>
  <c r="O35" i="72"/>
  <c r="N35" i="72"/>
  <c r="M35" i="72"/>
  <c r="L35" i="72"/>
  <c r="K35" i="72"/>
  <c r="J35" i="72"/>
  <c r="I35" i="72"/>
  <c r="H35" i="72"/>
  <c r="D35" i="72"/>
  <c r="R34" i="72"/>
  <c r="Q34" i="72"/>
  <c r="P34" i="72"/>
  <c r="O34" i="72"/>
  <c r="N34" i="72"/>
  <c r="M34" i="72"/>
  <c r="L34" i="72"/>
  <c r="K34" i="72"/>
  <c r="J34" i="72"/>
  <c r="I34" i="72"/>
  <c r="H34" i="72"/>
  <c r="D34" i="72"/>
  <c r="R33" i="72"/>
  <c r="Q33" i="72"/>
  <c r="P33" i="72"/>
  <c r="O33" i="72"/>
  <c r="N33" i="72"/>
  <c r="M33" i="72"/>
  <c r="L33" i="72"/>
  <c r="K33" i="72"/>
  <c r="J33" i="72"/>
  <c r="I33" i="72"/>
  <c r="H33" i="72"/>
  <c r="D33" i="72"/>
  <c r="R32" i="72"/>
  <c r="Q32" i="72"/>
  <c r="P32" i="72"/>
  <c r="O32" i="72"/>
  <c r="N32" i="72"/>
  <c r="M32" i="72"/>
  <c r="L32" i="72"/>
  <c r="K32" i="72"/>
  <c r="J32" i="72"/>
  <c r="I32" i="72"/>
  <c r="H32" i="72"/>
  <c r="D32" i="72"/>
  <c r="R25" i="72"/>
  <c r="R26" i="72" s="1"/>
  <c r="Q25" i="72"/>
  <c r="Q26" i="72" s="1"/>
  <c r="P25" i="72"/>
  <c r="P26" i="72" s="1"/>
  <c r="O25" i="72"/>
  <c r="O26" i="72" s="1"/>
  <c r="N25" i="72"/>
  <c r="N26" i="72" s="1"/>
  <c r="M25" i="72"/>
  <c r="M26" i="72" s="1"/>
  <c r="L25" i="72"/>
  <c r="K25" i="72"/>
  <c r="J25" i="72"/>
  <c r="J26" i="72" s="1"/>
  <c r="I25" i="72"/>
  <c r="I26" i="72" s="1"/>
  <c r="H25" i="72"/>
  <c r="D25" i="72"/>
  <c r="R21" i="72"/>
  <c r="Q21" i="72"/>
  <c r="P21" i="72"/>
  <c r="O21" i="72"/>
  <c r="N21" i="72"/>
  <c r="M21" i="72"/>
  <c r="L21" i="72"/>
  <c r="K21" i="72"/>
  <c r="J21" i="72"/>
  <c r="I21" i="72"/>
  <c r="H21" i="72"/>
  <c r="D21" i="72"/>
  <c r="R16" i="72"/>
  <c r="Q16" i="72"/>
  <c r="P16" i="72"/>
  <c r="O16" i="72"/>
  <c r="N16" i="72"/>
  <c r="M16" i="72"/>
  <c r="L16" i="72"/>
  <c r="K16" i="72"/>
  <c r="J16" i="72"/>
  <c r="I16" i="72"/>
  <c r="H16" i="72"/>
  <c r="D16" i="72"/>
  <c r="R15" i="72"/>
  <c r="Q15" i="72"/>
  <c r="P15" i="72"/>
  <c r="O15" i="72"/>
  <c r="N15" i="72"/>
  <c r="M15" i="72"/>
  <c r="L15" i="72"/>
  <c r="K15" i="72"/>
  <c r="J15" i="72"/>
  <c r="I15" i="72"/>
  <c r="H15" i="72"/>
  <c r="D15" i="72"/>
  <c r="R14" i="72"/>
  <c r="Q14" i="72"/>
  <c r="P14" i="72"/>
  <c r="O14" i="72"/>
  <c r="N14" i="72"/>
  <c r="M14" i="72"/>
  <c r="L14" i="72"/>
  <c r="K14" i="72"/>
  <c r="J14" i="72"/>
  <c r="I14" i="72"/>
  <c r="H14" i="72"/>
  <c r="D14" i="72"/>
  <c r="R13" i="72"/>
  <c r="Q13" i="72"/>
  <c r="P13" i="72"/>
  <c r="O13" i="72"/>
  <c r="N13" i="72"/>
  <c r="M13" i="72"/>
  <c r="L13" i="72"/>
  <c r="K13" i="72"/>
  <c r="J13" i="72"/>
  <c r="I13" i="72"/>
  <c r="H13" i="72"/>
  <c r="D13" i="72"/>
  <c r="R12" i="72"/>
  <c r="Q12" i="72"/>
  <c r="P12" i="72"/>
  <c r="O12" i="72"/>
  <c r="N12" i="72"/>
  <c r="M12" i="72"/>
  <c r="L12" i="72"/>
  <c r="K12" i="72"/>
  <c r="J12" i="72"/>
  <c r="I12" i="72"/>
  <c r="H12" i="72"/>
  <c r="D12" i="72"/>
  <c r="R11" i="72"/>
  <c r="Q11" i="72"/>
  <c r="P11" i="72"/>
  <c r="O11" i="72"/>
  <c r="N11" i="72"/>
  <c r="M11" i="72"/>
  <c r="L11" i="72"/>
  <c r="K11" i="72"/>
  <c r="J11" i="72"/>
  <c r="I11" i="72"/>
  <c r="H11" i="72"/>
  <c r="D11" i="72"/>
  <c r="R9" i="72"/>
  <c r="Q9" i="72"/>
  <c r="P9" i="72"/>
  <c r="O9" i="72"/>
  <c r="N9" i="72"/>
  <c r="M9" i="72"/>
  <c r="L9" i="72"/>
  <c r="K9" i="72"/>
  <c r="J9" i="72"/>
  <c r="I9" i="72"/>
  <c r="H9" i="72"/>
  <c r="D9" i="72"/>
  <c r="R8" i="72"/>
  <c r="Q8" i="72"/>
  <c r="P8" i="72"/>
  <c r="O8" i="72"/>
  <c r="N8" i="72"/>
  <c r="M8" i="72"/>
  <c r="L8" i="72"/>
  <c r="K8" i="72"/>
  <c r="J8" i="72"/>
  <c r="I8" i="72"/>
  <c r="H8" i="72"/>
  <c r="D8" i="72"/>
  <c r="R7" i="72"/>
  <c r="Q7" i="72"/>
  <c r="P7" i="72"/>
  <c r="O7" i="72"/>
  <c r="N7" i="72"/>
  <c r="M7" i="72"/>
  <c r="L7" i="72"/>
  <c r="K7" i="72"/>
  <c r="J7" i="72"/>
  <c r="I7" i="72"/>
  <c r="H7" i="72"/>
  <c r="D7" i="72"/>
  <c r="R6" i="72"/>
  <c r="Q6" i="72"/>
  <c r="P6" i="72"/>
  <c r="O6" i="72"/>
  <c r="N6" i="72"/>
  <c r="M6" i="72"/>
  <c r="L6" i="72"/>
  <c r="K6" i="72"/>
  <c r="J6" i="72"/>
  <c r="I6" i="72"/>
  <c r="H6" i="72"/>
  <c r="D6" i="72"/>
  <c r="R5" i="72"/>
  <c r="R23" i="72" s="1"/>
  <c r="Q5" i="72"/>
  <c r="Q23" i="72" s="1"/>
  <c r="P5" i="72"/>
  <c r="P23" i="72" s="1"/>
  <c r="O5" i="72"/>
  <c r="O23" i="72" s="1"/>
  <c r="N5" i="72"/>
  <c r="N23" i="72" s="1"/>
  <c r="M5" i="72"/>
  <c r="M23" i="72" s="1"/>
  <c r="L5" i="72"/>
  <c r="L23" i="72" s="1"/>
  <c r="K5" i="72"/>
  <c r="K23" i="72" s="1"/>
  <c r="J5" i="72"/>
  <c r="J23" i="72" s="1"/>
  <c r="I5" i="72"/>
  <c r="I23" i="72" s="1"/>
  <c r="H5" i="72"/>
  <c r="H23" i="72" s="1"/>
  <c r="D5" i="72"/>
  <c r="D23" i="72" s="1"/>
  <c r="R4" i="72"/>
  <c r="R27" i="72" s="1"/>
  <c r="Q4" i="72"/>
  <c r="Q27" i="72" s="1"/>
  <c r="P4" i="72"/>
  <c r="P27" i="72" s="1"/>
  <c r="O4" i="72"/>
  <c r="O27" i="72" s="1"/>
  <c r="N4" i="72"/>
  <c r="N27" i="72" s="1"/>
  <c r="M4" i="72"/>
  <c r="M27" i="72" s="1"/>
  <c r="L4" i="72"/>
  <c r="L27" i="72" s="1"/>
  <c r="K4" i="72"/>
  <c r="K27" i="72" s="1"/>
  <c r="J4" i="72"/>
  <c r="J27" i="72" s="1"/>
  <c r="I4" i="72"/>
  <c r="I27" i="72" s="1"/>
  <c r="H4" i="72"/>
  <c r="H27" i="72" s="1"/>
  <c r="D4" i="72"/>
  <c r="D27" i="72" s="1"/>
  <c r="H2" i="72"/>
  <c r="H20" i="72" s="1"/>
  <c r="Z37" i="71"/>
  <c r="Y37" i="71"/>
  <c r="X37" i="71"/>
  <c r="W37" i="71"/>
  <c r="V37" i="71"/>
  <c r="U37" i="71"/>
  <c r="T37" i="71"/>
  <c r="S37" i="71"/>
  <c r="R37" i="71"/>
  <c r="Q37" i="71"/>
  <c r="P37" i="71"/>
  <c r="O37" i="71"/>
  <c r="N37" i="71"/>
  <c r="M37" i="71"/>
  <c r="L37" i="71"/>
  <c r="K37" i="71"/>
  <c r="J37" i="71"/>
  <c r="I37" i="71"/>
  <c r="H37" i="71"/>
  <c r="D37" i="71"/>
  <c r="Z36" i="71"/>
  <c r="Y36" i="71"/>
  <c r="X36" i="71"/>
  <c r="W36" i="71"/>
  <c r="V36" i="71"/>
  <c r="U36" i="71"/>
  <c r="T36" i="71"/>
  <c r="S36" i="71"/>
  <c r="R36" i="71"/>
  <c r="Q36" i="71"/>
  <c r="P36" i="71"/>
  <c r="O36" i="71"/>
  <c r="N36" i="71"/>
  <c r="M36" i="71"/>
  <c r="L36" i="71"/>
  <c r="K36" i="71"/>
  <c r="J36" i="71"/>
  <c r="I36" i="71"/>
  <c r="H36" i="71"/>
  <c r="D36" i="71"/>
  <c r="Z35" i="71"/>
  <c r="Y35" i="71"/>
  <c r="X35" i="71"/>
  <c r="W35" i="71"/>
  <c r="V35" i="71"/>
  <c r="U35" i="71"/>
  <c r="T35" i="71"/>
  <c r="S35" i="71"/>
  <c r="R35" i="71"/>
  <c r="Q35" i="71"/>
  <c r="P35" i="71"/>
  <c r="O35" i="71"/>
  <c r="N35" i="71"/>
  <c r="M35" i="71"/>
  <c r="L35" i="71"/>
  <c r="K35" i="71"/>
  <c r="J35" i="71"/>
  <c r="I35" i="71"/>
  <c r="H35" i="71"/>
  <c r="D35" i="71"/>
  <c r="Z34" i="71"/>
  <c r="Y34" i="71"/>
  <c r="X34" i="71"/>
  <c r="W34" i="71"/>
  <c r="V34" i="71"/>
  <c r="U34" i="71"/>
  <c r="T34" i="71"/>
  <c r="S34" i="71"/>
  <c r="R34" i="71"/>
  <c r="Q34" i="71"/>
  <c r="P34" i="71"/>
  <c r="O34" i="71"/>
  <c r="N34" i="71"/>
  <c r="M34" i="71"/>
  <c r="L34" i="71"/>
  <c r="K34" i="71"/>
  <c r="J34" i="71"/>
  <c r="I34" i="71"/>
  <c r="D34" i="71"/>
  <c r="H34" i="71" s="1"/>
  <c r="Z33" i="71"/>
  <c r="Y33" i="71"/>
  <c r="X33" i="71"/>
  <c r="W33" i="71"/>
  <c r="V33" i="71"/>
  <c r="U33" i="71"/>
  <c r="T33" i="71"/>
  <c r="S33" i="71"/>
  <c r="R33" i="71"/>
  <c r="Q33" i="71"/>
  <c r="P33" i="71"/>
  <c r="O33" i="71"/>
  <c r="N33" i="71"/>
  <c r="M33" i="71"/>
  <c r="L33" i="71"/>
  <c r="K33" i="71"/>
  <c r="J33" i="71"/>
  <c r="I33" i="71"/>
  <c r="D33" i="71"/>
  <c r="H33" i="71" s="1"/>
  <c r="Z32" i="71"/>
  <c r="Y32" i="71"/>
  <c r="X32" i="71"/>
  <c r="W32" i="71"/>
  <c r="V32" i="71"/>
  <c r="U32" i="71"/>
  <c r="T32" i="71"/>
  <c r="S32" i="71"/>
  <c r="R32" i="71"/>
  <c r="Q32" i="71"/>
  <c r="P32" i="71"/>
  <c r="O32" i="71"/>
  <c r="N32" i="71"/>
  <c r="M32" i="71"/>
  <c r="L32" i="71"/>
  <c r="K32" i="71"/>
  <c r="J32" i="71"/>
  <c r="I32" i="71"/>
  <c r="D32" i="71"/>
  <c r="H32" i="71" s="1"/>
  <c r="Z25" i="71"/>
  <c r="Z26" i="71" s="1"/>
  <c r="Y25" i="71"/>
  <c r="T26" i="71" s="1"/>
  <c r="X25" i="71"/>
  <c r="X26" i="71" s="1"/>
  <c r="W25" i="71"/>
  <c r="W26" i="71" s="1"/>
  <c r="V25" i="71"/>
  <c r="V26" i="71" s="1"/>
  <c r="U25" i="71"/>
  <c r="P26" i="71" s="1"/>
  <c r="T25" i="71"/>
  <c r="S25" i="71"/>
  <c r="S26" i="71" s="1"/>
  <c r="R25" i="71"/>
  <c r="Q25" i="71"/>
  <c r="L26" i="71" s="1"/>
  <c r="P25" i="71"/>
  <c r="K26" i="71" s="1"/>
  <c r="O25" i="71"/>
  <c r="O26" i="71" s="1"/>
  <c r="N25" i="71"/>
  <c r="M25" i="71"/>
  <c r="L25" i="71"/>
  <c r="K25" i="71"/>
  <c r="J25" i="71"/>
  <c r="I25" i="71"/>
  <c r="D26" i="71" s="1"/>
  <c r="D25" i="71"/>
  <c r="H25" i="71" s="1"/>
  <c r="Z21" i="71"/>
  <c r="Y21" i="71"/>
  <c r="X21" i="71"/>
  <c r="W21" i="71"/>
  <c r="V21" i="71"/>
  <c r="U21" i="71"/>
  <c r="T21" i="71"/>
  <c r="S21" i="71"/>
  <c r="R21" i="71"/>
  <c r="Q21" i="71"/>
  <c r="P21" i="71"/>
  <c r="O21" i="71"/>
  <c r="N21" i="71"/>
  <c r="M21" i="71"/>
  <c r="L21" i="71"/>
  <c r="K21" i="71"/>
  <c r="J21" i="71"/>
  <c r="I21" i="71"/>
  <c r="D21" i="71"/>
  <c r="H21" i="71" s="1"/>
  <c r="H20" i="71" s="1"/>
  <c r="Z16" i="71"/>
  <c r="Y16" i="71"/>
  <c r="X16" i="71"/>
  <c r="W16" i="71"/>
  <c r="V16" i="71"/>
  <c r="U16" i="71"/>
  <c r="T16" i="71"/>
  <c r="S16" i="71"/>
  <c r="R16" i="71"/>
  <c r="Q16" i="71"/>
  <c r="P16" i="71"/>
  <c r="O16" i="71"/>
  <c r="N16" i="71"/>
  <c r="M16" i="71"/>
  <c r="L16" i="71"/>
  <c r="K16" i="71"/>
  <c r="J16" i="71"/>
  <c r="I16" i="71"/>
  <c r="D16" i="71"/>
  <c r="H16" i="71" s="1"/>
  <c r="Z15" i="71"/>
  <c r="Y15" i="71"/>
  <c r="X15" i="71"/>
  <c r="W15" i="71"/>
  <c r="V15" i="71"/>
  <c r="U15" i="71"/>
  <c r="T15" i="71"/>
  <c r="S15" i="71"/>
  <c r="R15" i="71"/>
  <c r="Q15" i="71"/>
  <c r="P15" i="71"/>
  <c r="O15" i="71"/>
  <c r="N15" i="71"/>
  <c r="M15" i="71"/>
  <c r="L15" i="71"/>
  <c r="K15" i="71"/>
  <c r="J15" i="71"/>
  <c r="I15" i="71"/>
  <c r="D15" i="71"/>
  <c r="H15" i="71" s="1"/>
  <c r="Z14" i="71"/>
  <c r="Y14" i="71"/>
  <c r="X14" i="71"/>
  <c r="W14" i="71"/>
  <c r="V14" i="71"/>
  <c r="U14" i="71"/>
  <c r="T14" i="71"/>
  <c r="S14" i="71"/>
  <c r="R14" i="71"/>
  <c r="Q14" i="71"/>
  <c r="P14" i="71"/>
  <c r="O14" i="71"/>
  <c r="N14" i="71"/>
  <c r="M14" i="71"/>
  <c r="L14" i="71"/>
  <c r="K14" i="71"/>
  <c r="J14" i="71"/>
  <c r="I14" i="71"/>
  <c r="D14" i="71"/>
  <c r="H14" i="71" s="1"/>
  <c r="Z13" i="71"/>
  <c r="Y13" i="71"/>
  <c r="X13" i="71"/>
  <c r="W13" i="71"/>
  <c r="V13" i="71"/>
  <c r="U13" i="71"/>
  <c r="T13" i="71"/>
  <c r="S13" i="71"/>
  <c r="R13" i="71"/>
  <c r="Q13" i="71"/>
  <c r="P13" i="71"/>
  <c r="O13" i="71"/>
  <c r="N13" i="71"/>
  <c r="M13" i="71"/>
  <c r="L13" i="71"/>
  <c r="K13" i="71"/>
  <c r="J13" i="71"/>
  <c r="I13" i="71"/>
  <c r="D13" i="71"/>
  <c r="H13" i="71" s="1"/>
  <c r="Z12" i="71"/>
  <c r="Y12" i="71"/>
  <c r="X12" i="71"/>
  <c r="W12" i="71"/>
  <c r="V12" i="71"/>
  <c r="U12" i="71"/>
  <c r="T12" i="71"/>
  <c r="S12" i="71"/>
  <c r="R12" i="71"/>
  <c r="Q12" i="71"/>
  <c r="P12" i="71"/>
  <c r="O12" i="71"/>
  <c r="N12" i="71"/>
  <c r="M12" i="71"/>
  <c r="L12" i="71"/>
  <c r="K12" i="71"/>
  <c r="J12" i="71"/>
  <c r="I12" i="71"/>
  <c r="D12" i="71"/>
  <c r="H12" i="71" s="1"/>
  <c r="Z11" i="71"/>
  <c r="Y11" i="71"/>
  <c r="X11" i="71"/>
  <c r="W11" i="71"/>
  <c r="V11" i="71"/>
  <c r="U11" i="71"/>
  <c r="T11" i="71"/>
  <c r="S11" i="71"/>
  <c r="R11" i="71"/>
  <c r="Q11" i="71"/>
  <c r="P11" i="71"/>
  <c r="O11" i="71"/>
  <c r="N11" i="71"/>
  <c r="M11" i="71"/>
  <c r="L11" i="71"/>
  <c r="K11" i="71"/>
  <c r="J11" i="71"/>
  <c r="I11" i="71"/>
  <c r="D11" i="71"/>
  <c r="H11" i="71" s="1"/>
  <c r="Z9" i="71"/>
  <c r="Y9" i="71"/>
  <c r="X9" i="71"/>
  <c r="W9" i="71"/>
  <c r="V9" i="71"/>
  <c r="U9" i="71"/>
  <c r="T9" i="71"/>
  <c r="S9" i="71"/>
  <c r="R9" i="71"/>
  <c r="Q9" i="71"/>
  <c r="P9" i="71"/>
  <c r="O9" i="71"/>
  <c r="N9" i="71"/>
  <c r="M9" i="71"/>
  <c r="L9" i="71"/>
  <c r="K9" i="71"/>
  <c r="J9" i="71"/>
  <c r="I9" i="71"/>
  <c r="H9" i="71"/>
  <c r="D9" i="71"/>
  <c r="Z8" i="71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D8" i="71"/>
  <c r="Z7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D7" i="71"/>
  <c r="Z6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D6" i="71"/>
  <c r="H6" i="71" s="1"/>
  <c r="Z5" i="71"/>
  <c r="Z23" i="71" s="1"/>
  <c r="Y5" i="71"/>
  <c r="Y23" i="71" s="1"/>
  <c r="X5" i="71"/>
  <c r="X23" i="71" s="1"/>
  <c r="W5" i="71"/>
  <c r="W23" i="71" s="1"/>
  <c r="V5" i="71"/>
  <c r="V23" i="71" s="1"/>
  <c r="U5" i="71"/>
  <c r="U23" i="71" s="1"/>
  <c r="T5" i="71"/>
  <c r="T23" i="71" s="1"/>
  <c r="S5" i="71"/>
  <c r="S23" i="71" s="1"/>
  <c r="N24" i="71" s="1"/>
  <c r="R5" i="71"/>
  <c r="R23" i="71" s="1"/>
  <c r="Q5" i="71"/>
  <c r="Q23" i="71" s="1"/>
  <c r="P5" i="71"/>
  <c r="P23" i="71" s="1"/>
  <c r="O5" i="71"/>
  <c r="O23" i="71" s="1"/>
  <c r="J24" i="71" s="1"/>
  <c r="N5" i="71"/>
  <c r="N23" i="71" s="1"/>
  <c r="M5" i="71"/>
  <c r="M23" i="71" s="1"/>
  <c r="L5" i="71"/>
  <c r="L23" i="71" s="1"/>
  <c r="K5" i="71"/>
  <c r="K23" i="71" s="1"/>
  <c r="J5" i="71"/>
  <c r="J23" i="71" s="1"/>
  <c r="I5" i="71"/>
  <c r="I23" i="71" s="1"/>
  <c r="D5" i="71"/>
  <c r="D23" i="71" s="1"/>
  <c r="Z4" i="71"/>
  <c r="Z27" i="71" s="1"/>
  <c r="Y4" i="71"/>
  <c r="Y27" i="71" s="1"/>
  <c r="X4" i="71"/>
  <c r="X27" i="71" s="1"/>
  <c r="W4" i="71"/>
  <c r="W27" i="71" s="1"/>
  <c r="V4" i="71"/>
  <c r="V27" i="71" s="1"/>
  <c r="U4" i="71"/>
  <c r="U27" i="71" s="1"/>
  <c r="T4" i="71"/>
  <c r="T27" i="71" s="1"/>
  <c r="S4" i="71"/>
  <c r="S27" i="71" s="1"/>
  <c r="R4" i="71"/>
  <c r="R27" i="71" s="1"/>
  <c r="M28" i="71" s="1"/>
  <c r="Q4" i="71"/>
  <c r="Q27" i="71" s="1"/>
  <c r="P4" i="71"/>
  <c r="P27" i="71" s="1"/>
  <c r="O4" i="71"/>
  <c r="O27" i="71" s="1"/>
  <c r="N4" i="71"/>
  <c r="N27" i="71" s="1"/>
  <c r="I28" i="71" s="1"/>
  <c r="M4" i="71"/>
  <c r="M27" i="71" s="1"/>
  <c r="L4" i="71"/>
  <c r="L27" i="71" s="1"/>
  <c r="K4" i="71"/>
  <c r="K27" i="71" s="1"/>
  <c r="J4" i="71"/>
  <c r="J27" i="71" s="1"/>
  <c r="I4" i="71"/>
  <c r="I27" i="71" s="1"/>
  <c r="D4" i="71"/>
  <c r="D27" i="71" s="1"/>
  <c r="H2" i="71"/>
  <c r="U37" i="70"/>
  <c r="T37" i="70"/>
  <c r="S37" i="70"/>
  <c r="R37" i="70"/>
  <c r="Q37" i="70"/>
  <c r="P37" i="70"/>
  <c r="O37" i="70"/>
  <c r="N37" i="70"/>
  <c r="M37" i="70"/>
  <c r="L37" i="70"/>
  <c r="K37" i="70"/>
  <c r="J37" i="70"/>
  <c r="I37" i="70"/>
  <c r="H37" i="70"/>
  <c r="D37" i="70"/>
  <c r="U36" i="70"/>
  <c r="T36" i="70"/>
  <c r="S36" i="70"/>
  <c r="R36" i="70"/>
  <c r="Q36" i="70"/>
  <c r="P36" i="70"/>
  <c r="O36" i="70"/>
  <c r="N36" i="70"/>
  <c r="M36" i="70"/>
  <c r="L36" i="70"/>
  <c r="K36" i="70"/>
  <c r="J36" i="70"/>
  <c r="I36" i="70"/>
  <c r="H36" i="70"/>
  <c r="D36" i="70"/>
  <c r="U35" i="70"/>
  <c r="T35" i="70"/>
  <c r="S35" i="70"/>
  <c r="R35" i="70"/>
  <c r="Q35" i="70"/>
  <c r="P35" i="70"/>
  <c r="O35" i="70"/>
  <c r="N35" i="70"/>
  <c r="M35" i="70"/>
  <c r="L35" i="70"/>
  <c r="K35" i="70"/>
  <c r="J35" i="70"/>
  <c r="I35" i="70"/>
  <c r="D35" i="70"/>
  <c r="H35" i="70" s="1"/>
  <c r="U34" i="70"/>
  <c r="T34" i="70"/>
  <c r="S34" i="70"/>
  <c r="R34" i="70"/>
  <c r="Q34" i="70"/>
  <c r="P34" i="70"/>
  <c r="O34" i="70"/>
  <c r="N34" i="70"/>
  <c r="M34" i="70"/>
  <c r="L34" i="70"/>
  <c r="K34" i="70"/>
  <c r="J34" i="70"/>
  <c r="I34" i="70"/>
  <c r="H34" i="70"/>
  <c r="D34" i="70"/>
  <c r="U33" i="70"/>
  <c r="T33" i="70"/>
  <c r="S33" i="70"/>
  <c r="R33" i="70"/>
  <c r="Q33" i="70"/>
  <c r="P33" i="70"/>
  <c r="O33" i="70"/>
  <c r="N33" i="70"/>
  <c r="M33" i="70"/>
  <c r="L33" i="70"/>
  <c r="K33" i="70"/>
  <c r="J33" i="70"/>
  <c r="I33" i="70"/>
  <c r="D33" i="70"/>
  <c r="H33" i="70" s="1"/>
  <c r="U32" i="70"/>
  <c r="T32" i="70"/>
  <c r="S32" i="70"/>
  <c r="R32" i="70"/>
  <c r="Q32" i="70"/>
  <c r="P32" i="70"/>
  <c r="O32" i="70"/>
  <c r="N32" i="70"/>
  <c r="M32" i="70"/>
  <c r="L32" i="70"/>
  <c r="K32" i="70"/>
  <c r="J32" i="70"/>
  <c r="I32" i="70"/>
  <c r="H32" i="70"/>
  <c r="D32" i="70"/>
  <c r="U26" i="70"/>
  <c r="S26" i="70"/>
  <c r="Q26" i="70"/>
  <c r="M26" i="70"/>
  <c r="I26" i="70"/>
  <c r="U25" i="70"/>
  <c r="P26" i="70" s="1"/>
  <c r="T25" i="70"/>
  <c r="T26" i="70" s="1"/>
  <c r="S25" i="70"/>
  <c r="R25" i="70"/>
  <c r="R26" i="70" s="1"/>
  <c r="Q25" i="70"/>
  <c r="L26" i="70" s="1"/>
  <c r="P25" i="70"/>
  <c r="K26" i="70" s="1"/>
  <c r="O25" i="70"/>
  <c r="N25" i="70"/>
  <c r="N26" i="70" s="1"/>
  <c r="M25" i="70"/>
  <c r="H26" i="70" s="1"/>
  <c r="L25" i="70"/>
  <c r="K25" i="70"/>
  <c r="J25" i="70"/>
  <c r="J26" i="70" s="1"/>
  <c r="I25" i="70"/>
  <c r="D26" i="70" s="1"/>
  <c r="H25" i="70"/>
  <c r="D25" i="70"/>
  <c r="U21" i="70"/>
  <c r="T21" i="70"/>
  <c r="S21" i="70"/>
  <c r="R21" i="70"/>
  <c r="Q21" i="70"/>
  <c r="P21" i="70"/>
  <c r="O21" i="70"/>
  <c r="N21" i="70"/>
  <c r="M21" i="70"/>
  <c r="L21" i="70"/>
  <c r="K21" i="70"/>
  <c r="J21" i="70"/>
  <c r="I21" i="70"/>
  <c r="D21" i="70"/>
  <c r="H21" i="70" s="1"/>
  <c r="H20" i="70" s="1"/>
  <c r="U16" i="70"/>
  <c r="T16" i="70"/>
  <c r="S16" i="70"/>
  <c r="R16" i="70"/>
  <c r="Q16" i="70"/>
  <c r="P16" i="70"/>
  <c r="O16" i="70"/>
  <c r="N16" i="70"/>
  <c r="M16" i="70"/>
  <c r="L16" i="70"/>
  <c r="K16" i="70"/>
  <c r="J16" i="70"/>
  <c r="I16" i="70"/>
  <c r="D16" i="70"/>
  <c r="H16" i="70" s="1"/>
  <c r="U15" i="70"/>
  <c r="T15" i="70"/>
  <c r="S15" i="70"/>
  <c r="R15" i="70"/>
  <c r="Q15" i="70"/>
  <c r="P15" i="70"/>
  <c r="O15" i="70"/>
  <c r="N15" i="70"/>
  <c r="M15" i="70"/>
  <c r="L15" i="70"/>
  <c r="K15" i="70"/>
  <c r="J15" i="70"/>
  <c r="I15" i="70"/>
  <c r="H15" i="70"/>
  <c r="D15" i="70"/>
  <c r="U14" i="70"/>
  <c r="T14" i="70"/>
  <c r="S14" i="70"/>
  <c r="R14" i="70"/>
  <c r="Q14" i="70"/>
  <c r="P14" i="70"/>
  <c r="O14" i="70"/>
  <c r="N14" i="70"/>
  <c r="M14" i="70"/>
  <c r="L14" i="70"/>
  <c r="K14" i="70"/>
  <c r="J14" i="70"/>
  <c r="I14" i="70"/>
  <c r="D14" i="70"/>
  <c r="H14" i="70" s="1"/>
  <c r="U13" i="70"/>
  <c r="T13" i="70"/>
  <c r="S13" i="70"/>
  <c r="R13" i="70"/>
  <c r="Q13" i="70"/>
  <c r="P13" i="70"/>
  <c r="O13" i="70"/>
  <c r="N13" i="70"/>
  <c r="M13" i="70"/>
  <c r="L13" i="70"/>
  <c r="K13" i="70"/>
  <c r="J13" i="70"/>
  <c r="I13" i="70"/>
  <c r="H13" i="70"/>
  <c r="D13" i="70"/>
  <c r="U12" i="70"/>
  <c r="T12" i="70"/>
  <c r="S12" i="70"/>
  <c r="R12" i="70"/>
  <c r="Q12" i="70"/>
  <c r="P12" i="70"/>
  <c r="O12" i="70"/>
  <c r="N12" i="70"/>
  <c r="M12" i="70"/>
  <c r="L12" i="70"/>
  <c r="K12" i="70"/>
  <c r="J12" i="70"/>
  <c r="I12" i="70"/>
  <c r="D12" i="70"/>
  <c r="H12" i="70" s="1"/>
  <c r="U11" i="70"/>
  <c r="T11" i="70"/>
  <c r="S11" i="70"/>
  <c r="R11" i="70"/>
  <c r="Q11" i="70"/>
  <c r="P11" i="70"/>
  <c r="O11" i="70"/>
  <c r="N11" i="70"/>
  <c r="M11" i="70"/>
  <c r="L11" i="70"/>
  <c r="K11" i="70"/>
  <c r="J11" i="70"/>
  <c r="I11" i="70"/>
  <c r="H11" i="70"/>
  <c r="D11" i="70"/>
  <c r="U9" i="70"/>
  <c r="T9" i="70"/>
  <c r="S9" i="70"/>
  <c r="R9" i="70"/>
  <c r="Q9" i="70"/>
  <c r="P9" i="70"/>
  <c r="O9" i="70"/>
  <c r="N9" i="70"/>
  <c r="M9" i="70"/>
  <c r="L9" i="70"/>
  <c r="K9" i="70"/>
  <c r="J9" i="70"/>
  <c r="I9" i="70"/>
  <c r="D9" i="70"/>
  <c r="H9" i="70" s="1"/>
  <c r="U8" i="70"/>
  <c r="T8" i="70"/>
  <c r="S8" i="70"/>
  <c r="R8" i="70"/>
  <c r="Q8" i="70"/>
  <c r="P8" i="70"/>
  <c r="O8" i="70"/>
  <c r="N8" i="70"/>
  <c r="M8" i="70"/>
  <c r="L8" i="70"/>
  <c r="K8" i="70"/>
  <c r="J8" i="70"/>
  <c r="I8" i="70"/>
  <c r="H8" i="70"/>
  <c r="D8" i="70"/>
  <c r="U7" i="70"/>
  <c r="T7" i="70"/>
  <c r="S7" i="70"/>
  <c r="R7" i="70"/>
  <c r="Q7" i="70"/>
  <c r="P7" i="70"/>
  <c r="O7" i="70"/>
  <c r="N7" i="70"/>
  <c r="M7" i="70"/>
  <c r="L7" i="70"/>
  <c r="K7" i="70"/>
  <c r="J7" i="70"/>
  <c r="I7" i="70"/>
  <c r="D7" i="70"/>
  <c r="H7" i="70" s="1"/>
  <c r="U6" i="70"/>
  <c r="T6" i="70"/>
  <c r="S6" i="70"/>
  <c r="R6" i="70"/>
  <c r="Q6" i="70"/>
  <c r="P6" i="70"/>
  <c r="O6" i="70"/>
  <c r="N6" i="70"/>
  <c r="M6" i="70"/>
  <c r="L6" i="70"/>
  <c r="K6" i="70"/>
  <c r="J6" i="70"/>
  <c r="I6" i="70"/>
  <c r="H6" i="70"/>
  <c r="D6" i="70"/>
  <c r="U5" i="70"/>
  <c r="U23" i="70" s="1"/>
  <c r="T5" i="70"/>
  <c r="T23" i="70" s="1"/>
  <c r="S5" i="70"/>
  <c r="S23" i="70" s="1"/>
  <c r="R5" i="70"/>
  <c r="R23" i="70" s="1"/>
  <c r="Q5" i="70"/>
  <c r="Q23" i="70" s="1"/>
  <c r="P5" i="70"/>
  <c r="P23" i="70" s="1"/>
  <c r="K24" i="70" s="1"/>
  <c r="O5" i="70"/>
  <c r="O23" i="70" s="1"/>
  <c r="J24" i="70" s="1"/>
  <c r="N5" i="70"/>
  <c r="N23" i="70" s="1"/>
  <c r="M5" i="70"/>
  <c r="M23" i="70" s="1"/>
  <c r="L5" i="70"/>
  <c r="L23" i="70" s="1"/>
  <c r="K5" i="70"/>
  <c r="K23" i="70" s="1"/>
  <c r="J5" i="70"/>
  <c r="J23" i="70" s="1"/>
  <c r="I5" i="70"/>
  <c r="I23" i="70" s="1"/>
  <c r="D5" i="70"/>
  <c r="D23" i="70" s="1"/>
  <c r="U4" i="70"/>
  <c r="U27" i="70" s="1"/>
  <c r="T4" i="70"/>
  <c r="T27" i="70" s="1"/>
  <c r="S4" i="70"/>
  <c r="S27" i="70" s="1"/>
  <c r="R4" i="70"/>
  <c r="R27" i="70" s="1"/>
  <c r="Q4" i="70"/>
  <c r="Q27" i="70" s="1"/>
  <c r="P4" i="70"/>
  <c r="P27" i="70" s="1"/>
  <c r="O4" i="70"/>
  <c r="O27" i="70" s="1"/>
  <c r="N4" i="70"/>
  <c r="N27" i="70" s="1"/>
  <c r="I28" i="70" s="1"/>
  <c r="M4" i="70"/>
  <c r="M27" i="70" s="1"/>
  <c r="H28" i="70" s="1"/>
  <c r="L4" i="70"/>
  <c r="L27" i="70" s="1"/>
  <c r="K4" i="70"/>
  <c r="K27" i="70" s="1"/>
  <c r="J4" i="70"/>
  <c r="J27" i="70" s="1"/>
  <c r="I4" i="70"/>
  <c r="I27" i="70" s="1"/>
  <c r="D28" i="70" s="1"/>
  <c r="H4" i="70"/>
  <c r="H27" i="70" s="1"/>
  <c r="D4" i="70"/>
  <c r="D27" i="70" s="1"/>
  <c r="H2" i="70"/>
  <c r="Z37" i="69"/>
  <c r="Y37" i="69"/>
  <c r="X37" i="69"/>
  <c r="W37" i="69"/>
  <c r="V37" i="69"/>
  <c r="U37" i="69"/>
  <c r="T37" i="69"/>
  <c r="S37" i="69"/>
  <c r="R37" i="69"/>
  <c r="Q37" i="69"/>
  <c r="P37" i="69"/>
  <c r="O37" i="69"/>
  <c r="N37" i="69"/>
  <c r="M37" i="69"/>
  <c r="L37" i="69"/>
  <c r="K37" i="69"/>
  <c r="J37" i="69"/>
  <c r="I37" i="69"/>
  <c r="H37" i="69"/>
  <c r="D37" i="69"/>
  <c r="Z36" i="69"/>
  <c r="Y36" i="69"/>
  <c r="X36" i="69"/>
  <c r="W36" i="69"/>
  <c r="V36" i="69"/>
  <c r="U36" i="69"/>
  <c r="T36" i="69"/>
  <c r="S36" i="69"/>
  <c r="R36" i="69"/>
  <c r="Q36" i="69"/>
  <c r="P36" i="69"/>
  <c r="O36" i="69"/>
  <c r="N36" i="69"/>
  <c r="M36" i="69"/>
  <c r="L36" i="69"/>
  <c r="K36" i="69"/>
  <c r="J36" i="69"/>
  <c r="I36" i="69"/>
  <c r="H36" i="69"/>
  <c r="D36" i="69"/>
  <c r="Z35" i="69"/>
  <c r="Y35" i="69"/>
  <c r="X35" i="69"/>
  <c r="W35" i="69"/>
  <c r="V35" i="69"/>
  <c r="U35" i="69"/>
  <c r="T35" i="69"/>
  <c r="S35" i="69"/>
  <c r="R35" i="69"/>
  <c r="Q35" i="69"/>
  <c r="P35" i="69"/>
  <c r="O35" i="69"/>
  <c r="N35" i="69"/>
  <c r="M35" i="69"/>
  <c r="L35" i="69"/>
  <c r="K35" i="69"/>
  <c r="J35" i="69"/>
  <c r="I35" i="69"/>
  <c r="D35" i="69"/>
  <c r="H35" i="69" s="1"/>
  <c r="Z34" i="69"/>
  <c r="Y34" i="69"/>
  <c r="X34" i="69"/>
  <c r="W34" i="69"/>
  <c r="V34" i="69"/>
  <c r="U34" i="69"/>
  <c r="T34" i="69"/>
  <c r="S34" i="69"/>
  <c r="R34" i="69"/>
  <c r="Q34" i="69"/>
  <c r="P34" i="69"/>
  <c r="O34" i="69"/>
  <c r="N34" i="69"/>
  <c r="M34" i="69"/>
  <c r="L34" i="69"/>
  <c r="K34" i="69"/>
  <c r="J34" i="69"/>
  <c r="I34" i="69"/>
  <c r="D34" i="69"/>
  <c r="H34" i="69" s="1"/>
  <c r="Z33" i="69"/>
  <c r="Y33" i="69"/>
  <c r="X33" i="69"/>
  <c r="W33" i="69"/>
  <c r="V33" i="69"/>
  <c r="U33" i="69"/>
  <c r="T33" i="69"/>
  <c r="S33" i="69"/>
  <c r="R33" i="69"/>
  <c r="Q33" i="69"/>
  <c r="P33" i="69"/>
  <c r="O33" i="69"/>
  <c r="N33" i="69"/>
  <c r="M33" i="69"/>
  <c r="L33" i="69"/>
  <c r="K33" i="69"/>
  <c r="J33" i="69"/>
  <c r="I33" i="69"/>
  <c r="D33" i="69"/>
  <c r="H33" i="69" s="1"/>
  <c r="Z32" i="69"/>
  <c r="Y32" i="69"/>
  <c r="X32" i="69"/>
  <c r="W32" i="69"/>
  <c r="V32" i="69"/>
  <c r="U32" i="69"/>
  <c r="T32" i="69"/>
  <c r="S32" i="69"/>
  <c r="R32" i="69"/>
  <c r="Q32" i="69"/>
  <c r="P32" i="69"/>
  <c r="O32" i="69"/>
  <c r="N32" i="69"/>
  <c r="M32" i="69"/>
  <c r="L32" i="69"/>
  <c r="K32" i="69"/>
  <c r="J32" i="69"/>
  <c r="I32" i="69"/>
  <c r="D32" i="69"/>
  <c r="H32" i="69" s="1"/>
  <c r="Z25" i="69"/>
  <c r="Z26" i="69" s="1"/>
  <c r="Y25" i="69"/>
  <c r="Y26" i="69" s="1"/>
  <c r="X25" i="69"/>
  <c r="X26" i="69" s="1"/>
  <c r="W25" i="69"/>
  <c r="R26" i="69" s="1"/>
  <c r="V25" i="69"/>
  <c r="V26" i="69" s="1"/>
  <c r="U25" i="69"/>
  <c r="U26" i="69" s="1"/>
  <c r="T25" i="69"/>
  <c r="S25" i="69"/>
  <c r="N26" i="69" s="1"/>
  <c r="R25" i="69"/>
  <c r="Q25" i="69"/>
  <c r="Q26" i="69" s="1"/>
  <c r="P25" i="69"/>
  <c r="O25" i="69"/>
  <c r="J26" i="69" s="1"/>
  <c r="N25" i="69"/>
  <c r="M25" i="69"/>
  <c r="M26" i="69" s="1"/>
  <c r="L25" i="69"/>
  <c r="K25" i="69"/>
  <c r="K26" i="69" s="1"/>
  <c r="J25" i="69"/>
  <c r="I25" i="69"/>
  <c r="I26" i="69" s="1"/>
  <c r="D25" i="69"/>
  <c r="H25" i="69" s="1"/>
  <c r="Z21" i="69"/>
  <c r="Y21" i="69"/>
  <c r="X21" i="69"/>
  <c r="W21" i="69"/>
  <c r="V21" i="69"/>
  <c r="U21" i="69"/>
  <c r="T21" i="69"/>
  <c r="S21" i="69"/>
  <c r="R21" i="69"/>
  <c r="Q21" i="69"/>
  <c r="P21" i="69"/>
  <c r="O21" i="69"/>
  <c r="N21" i="69"/>
  <c r="M21" i="69"/>
  <c r="L21" i="69"/>
  <c r="K21" i="69"/>
  <c r="J21" i="69"/>
  <c r="I21" i="69"/>
  <c r="D21" i="69"/>
  <c r="H21" i="69" s="1"/>
  <c r="H20" i="69" s="1"/>
  <c r="Z16" i="69"/>
  <c r="Y16" i="69"/>
  <c r="X16" i="69"/>
  <c r="W16" i="69"/>
  <c r="V16" i="69"/>
  <c r="U16" i="69"/>
  <c r="T16" i="69"/>
  <c r="S16" i="69"/>
  <c r="R16" i="69"/>
  <c r="Q16" i="69"/>
  <c r="P16" i="69"/>
  <c r="O16" i="69"/>
  <c r="N16" i="69"/>
  <c r="M16" i="69"/>
  <c r="L16" i="69"/>
  <c r="K16" i="69"/>
  <c r="J16" i="69"/>
  <c r="I16" i="69"/>
  <c r="D16" i="69"/>
  <c r="H16" i="69" s="1"/>
  <c r="Z15" i="69"/>
  <c r="Y15" i="69"/>
  <c r="X15" i="69"/>
  <c r="W15" i="69"/>
  <c r="V15" i="69"/>
  <c r="U15" i="69"/>
  <c r="T15" i="69"/>
  <c r="S15" i="69"/>
  <c r="R15" i="69"/>
  <c r="Q15" i="69"/>
  <c r="P15" i="69"/>
  <c r="O15" i="69"/>
  <c r="N15" i="69"/>
  <c r="M15" i="69"/>
  <c r="L15" i="69"/>
  <c r="K15" i="69"/>
  <c r="J15" i="69"/>
  <c r="I15" i="69"/>
  <c r="D15" i="69"/>
  <c r="H15" i="69" s="1"/>
  <c r="Z14" i="69"/>
  <c r="Y14" i="69"/>
  <c r="X14" i="69"/>
  <c r="W14" i="69"/>
  <c r="V14" i="69"/>
  <c r="U14" i="69"/>
  <c r="T14" i="69"/>
  <c r="S14" i="69"/>
  <c r="R14" i="69"/>
  <c r="Q14" i="69"/>
  <c r="P14" i="69"/>
  <c r="O14" i="69"/>
  <c r="N14" i="69"/>
  <c r="M14" i="69"/>
  <c r="L14" i="69"/>
  <c r="K14" i="69"/>
  <c r="J14" i="69"/>
  <c r="I14" i="69"/>
  <c r="D14" i="69"/>
  <c r="H14" i="69" s="1"/>
  <c r="Z13" i="69"/>
  <c r="Y13" i="69"/>
  <c r="X13" i="69"/>
  <c r="W13" i="69"/>
  <c r="V13" i="69"/>
  <c r="U13" i="69"/>
  <c r="T13" i="69"/>
  <c r="S13" i="69"/>
  <c r="R13" i="69"/>
  <c r="Q13" i="69"/>
  <c r="P13" i="69"/>
  <c r="O13" i="69"/>
  <c r="N13" i="69"/>
  <c r="M13" i="69"/>
  <c r="L13" i="69"/>
  <c r="K13" i="69"/>
  <c r="J13" i="69"/>
  <c r="I13" i="69"/>
  <c r="D13" i="69"/>
  <c r="H13" i="69" s="1"/>
  <c r="Z12" i="69"/>
  <c r="Y12" i="69"/>
  <c r="X12" i="69"/>
  <c r="W12" i="69"/>
  <c r="V12" i="69"/>
  <c r="U12" i="69"/>
  <c r="T12" i="69"/>
  <c r="S12" i="69"/>
  <c r="R12" i="69"/>
  <c r="Q12" i="69"/>
  <c r="P12" i="69"/>
  <c r="O12" i="69"/>
  <c r="N12" i="69"/>
  <c r="M12" i="69"/>
  <c r="L12" i="69"/>
  <c r="K12" i="69"/>
  <c r="J12" i="69"/>
  <c r="I12" i="69"/>
  <c r="D12" i="69"/>
  <c r="H12" i="69" s="1"/>
  <c r="Z11" i="69"/>
  <c r="Y11" i="69"/>
  <c r="X11" i="69"/>
  <c r="W11" i="69"/>
  <c r="V11" i="69"/>
  <c r="U11" i="69"/>
  <c r="T11" i="69"/>
  <c r="S11" i="69"/>
  <c r="R11" i="69"/>
  <c r="Q11" i="69"/>
  <c r="P11" i="69"/>
  <c r="O11" i="69"/>
  <c r="N11" i="69"/>
  <c r="M11" i="69"/>
  <c r="L11" i="69"/>
  <c r="K11" i="69"/>
  <c r="J11" i="69"/>
  <c r="I11" i="69"/>
  <c r="D11" i="69"/>
  <c r="H11" i="69" s="1"/>
  <c r="Z9" i="69"/>
  <c r="Y9" i="69"/>
  <c r="X9" i="69"/>
  <c r="W9" i="69"/>
  <c r="V9" i="69"/>
  <c r="U9" i="69"/>
  <c r="T9" i="69"/>
  <c r="S9" i="69"/>
  <c r="R9" i="69"/>
  <c r="Q9" i="69"/>
  <c r="P9" i="69"/>
  <c r="O9" i="69"/>
  <c r="N9" i="69"/>
  <c r="M9" i="69"/>
  <c r="L9" i="69"/>
  <c r="K9" i="69"/>
  <c r="J9" i="69"/>
  <c r="I9" i="69"/>
  <c r="H9" i="69"/>
  <c r="D9" i="69"/>
  <c r="Z8" i="69"/>
  <c r="Y8" i="69"/>
  <c r="X8" i="69"/>
  <c r="W8" i="69"/>
  <c r="V8" i="69"/>
  <c r="U8" i="69"/>
  <c r="T8" i="69"/>
  <c r="S8" i="69"/>
  <c r="R8" i="69"/>
  <c r="Q8" i="69"/>
  <c r="P8" i="69"/>
  <c r="O8" i="69"/>
  <c r="N8" i="69"/>
  <c r="M8" i="69"/>
  <c r="L8" i="69"/>
  <c r="K8" i="69"/>
  <c r="J8" i="69"/>
  <c r="I8" i="69"/>
  <c r="H8" i="69"/>
  <c r="D8" i="69"/>
  <c r="Z7" i="69"/>
  <c r="Y7" i="69"/>
  <c r="X7" i="69"/>
  <c r="W7" i="69"/>
  <c r="V7" i="69"/>
  <c r="U7" i="69"/>
  <c r="T7" i="69"/>
  <c r="S7" i="69"/>
  <c r="R7" i="69"/>
  <c r="Q7" i="69"/>
  <c r="P7" i="69"/>
  <c r="O7" i="69"/>
  <c r="N7" i="69"/>
  <c r="M7" i="69"/>
  <c r="L7" i="69"/>
  <c r="K7" i="69"/>
  <c r="J7" i="69"/>
  <c r="I7" i="69"/>
  <c r="H7" i="69"/>
  <c r="D7" i="69"/>
  <c r="Z6" i="69"/>
  <c r="Y6" i="69"/>
  <c r="X6" i="69"/>
  <c r="W6" i="69"/>
  <c r="V6" i="69"/>
  <c r="U6" i="69"/>
  <c r="T6" i="69"/>
  <c r="S6" i="69"/>
  <c r="R6" i="69"/>
  <c r="Q6" i="69"/>
  <c r="P6" i="69"/>
  <c r="O6" i="69"/>
  <c r="N6" i="69"/>
  <c r="M6" i="69"/>
  <c r="L6" i="69"/>
  <c r="K6" i="69"/>
  <c r="J6" i="69"/>
  <c r="I6" i="69"/>
  <c r="H6" i="69"/>
  <c r="D6" i="69"/>
  <c r="Z5" i="69"/>
  <c r="Z23" i="69" s="1"/>
  <c r="Y5" i="69"/>
  <c r="Y23" i="69" s="1"/>
  <c r="X5" i="69"/>
  <c r="X23" i="69" s="1"/>
  <c r="W5" i="69"/>
  <c r="W23" i="69" s="1"/>
  <c r="V5" i="69"/>
  <c r="V23" i="69" s="1"/>
  <c r="U5" i="69"/>
  <c r="U23" i="69" s="1"/>
  <c r="T5" i="69"/>
  <c r="T23" i="69" s="1"/>
  <c r="S5" i="69"/>
  <c r="S23" i="69" s="1"/>
  <c r="N24" i="69" s="1"/>
  <c r="R5" i="69"/>
  <c r="R23" i="69" s="1"/>
  <c r="M24" i="69" s="1"/>
  <c r="Q5" i="69"/>
  <c r="Q23" i="69" s="1"/>
  <c r="P5" i="69"/>
  <c r="P23" i="69" s="1"/>
  <c r="O5" i="69"/>
  <c r="O23" i="69" s="1"/>
  <c r="J24" i="69" s="1"/>
  <c r="N5" i="69"/>
  <c r="N23" i="69" s="1"/>
  <c r="I24" i="69" s="1"/>
  <c r="M5" i="69"/>
  <c r="M23" i="69" s="1"/>
  <c r="L5" i="69"/>
  <c r="L23" i="69" s="1"/>
  <c r="K5" i="69"/>
  <c r="K23" i="69" s="1"/>
  <c r="J5" i="69"/>
  <c r="J23" i="69" s="1"/>
  <c r="I5" i="69"/>
  <c r="I23" i="69" s="1"/>
  <c r="H5" i="69"/>
  <c r="H23" i="69" s="1"/>
  <c r="D5" i="69"/>
  <c r="D23" i="69" s="1"/>
  <c r="Z4" i="69"/>
  <c r="Z27" i="69" s="1"/>
  <c r="Y4" i="69"/>
  <c r="Y27" i="69" s="1"/>
  <c r="X4" i="69"/>
  <c r="X27" i="69" s="1"/>
  <c r="W4" i="69"/>
  <c r="W27" i="69" s="1"/>
  <c r="V4" i="69"/>
  <c r="V27" i="69" s="1"/>
  <c r="U4" i="69"/>
  <c r="U27" i="69" s="1"/>
  <c r="T4" i="69"/>
  <c r="T27" i="69" s="1"/>
  <c r="S4" i="69"/>
  <c r="S27" i="69" s="1"/>
  <c r="N28" i="69" s="1"/>
  <c r="R4" i="69"/>
  <c r="R27" i="69" s="1"/>
  <c r="M28" i="69" s="1"/>
  <c r="Q4" i="69"/>
  <c r="Q27" i="69" s="1"/>
  <c r="P4" i="69"/>
  <c r="P27" i="69" s="1"/>
  <c r="O4" i="69"/>
  <c r="O27" i="69" s="1"/>
  <c r="J28" i="69" s="1"/>
  <c r="N4" i="69"/>
  <c r="N27" i="69" s="1"/>
  <c r="I28" i="69" s="1"/>
  <c r="M4" i="69"/>
  <c r="M27" i="69" s="1"/>
  <c r="H28" i="69" s="1"/>
  <c r="L4" i="69"/>
  <c r="L27" i="69" s="1"/>
  <c r="K4" i="69"/>
  <c r="K27" i="69" s="1"/>
  <c r="J4" i="69"/>
  <c r="J27" i="69" s="1"/>
  <c r="I4" i="69"/>
  <c r="I27" i="69" s="1"/>
  <c r="H4" i="69"/>
  <c r="H27" i="69" s="1"/>
  <c r="D4" i="69"/>
  <c r="D27" i="69" s="1"/>
  <c r="H2" i="69"/>
  <c r="X37" i="68"/>
  <c r="W37" i="68"/>
  <c r="V37" i="68"/>
  <c r="U37" i="68"/>
  <c r="T37" i="68"/>
  <c r="S37" i="68"/>
  <c r="R37" i="68"/>
  <c r="Q37" i="68"/>
  <c r="P37" i="68"/>
  <c r="O37" i="68"/>
  <c r="N37" i="68"/>
  <c r="M37" i="68"/>
  <c r="L37" i="68"/>
  <c r="K37" i="68"/>
  <c r="J37" i="68"/>
  <c r="I37" i="68"/>
  <c r="H37" i="68"/>
  <c r="D37" i="68"/>
  <c r="X36" i="68"/>
  <c r="W36" i="68"/>
  <c r="V36" i="68"/>
  <c r="U36" i="68"/>
  <c r="T36" i="68"/>
  <c r="S36" i="68"/>
  <c r="R36" i="68"/>
  <c r="Q36" i="68"/>
  <c r="P36" i="68"/>
  <c r="O36" i="68"/>
  <c r="N36" i="68"/>
  <c r="M36" i="68"/>
  <c r="L36" i="68"/>
  <c r="K36" i="68"/>
  <c r="J36" i="68"/>
  <c r="I36" i="68"/>
  <c r="H36" i="68"/>
  <c r="D36" i="68"/>
  <c r="X35" i="68"/>
  <c r="W35" i="68"/>
  <c r="V35" i="68"/>
  <c r="U35" i="68"/>
  <c r="T35" i="68"/>
  <c r="S35" i="68"/>
  <c r="R35" i="68"/>
  <c r="Q35" i="68"/>
  <c r="P35" i="68"/>
  <c r="O35" i="68"/>
  <c r="N35" i="68"/>
  <c r="M35" i="68"/>
  <c r="L35" i="68"/>
  <c r="K35" i="68"/>
  <c r="J35" i="68"/>
  <c r="I35" i="68"/>
  <c r="D35" i="68"/>
  <c r="H35" i="68" s="1"/>
  <c r="X34" i="68"/>
  <c r="W34" i="68"/>
  <c r="V34" i="68"/>
  <c r="U34" i="68"/>
  <c r="T34" i="68"/>
  <c r="S34" i="68"/>
  <c r="R34" i="68"/>
  <c r="Q34" i="68"/>
  <c r="P34" i="68"/>
  <c r="O34" i="68"/>
  <c r="N34" i="68"/>
  <c r="M34" i="68"/>
  <c r="L34" i="68"/>
  <c r="K34" i="68"/>
  <c r="J34" i="68"/>
  <c r="I34" i="68"/>
  <c r="H34" i="68"/>
  <c r="D34" i="68"/>
  <c r="X33" i="68"/>
  <c r="W33" i="68"/>
  <c r="V33" i="68"/>
  <c r="U33" i="68"/>
  <c r="T33" i="68"/>
  <c r="S33" i="68"/>
  <c r="R33" i="68"/>
  <c r="Q33" i="68"/>
  <c r="P33" i="68"/>
  <c r="O33" i="68"/>
  <c r="N33" i="68"/>
  <c r="M33" i="68"/>
  <c r="L33" i="68"/>
  <c r="K33" i="68"/>
  <c r="J33" i="68"/>
  <c r="I33" i="68"/>
  <c r="D33" i="68"/>
  <c r="H33" i="68" s="1"/>
  <c r="X32" i="68"/>
  <c r="W32" i="68"/>
  <c r="V32" i="68"/>
  <c r="U32" i="68"/>
  <c r="T32" i="68"/>
  <c r="S32" i="68"/>
  <c r="R32" i="68"/>
  <c r="Q32" i="68"/>
  <c r="P32" i="68"/>
  <c r="O32" i="68"/>
  <c r="N32" i="68"/>
  <c r="M32" i="68"/>
  <c r="L32" i="68"/>
  <c r="K32" i="68"/>
  <c r="J32" i="68"/>
  <c r="I32" i="68"/>
  <c r="H32" i="68"/>
  <c r="D32" i="68"/>
  <c r="W26" i="68"/>
  <c r="V26" i="68"/>
  <c r="R26" i="68"/>
  <c r="N26" i="68"/>
  <c r="J26" i="68"/>
  <c r="X25" i="68"/>
  <c r="S26" i="68" s="1"/>
  <c r="W25" i="68"/>
  <c r="V25" i="68"/>
  <c r="Q26" i="68" s="1"/>
  <c r="U25" i="68"/>
  <c r="U26" i="68" s="1"/>
  <c r="T25" i="68"/>
  <c r="O26" i="68" s="1"/>
  <c r="S25" i="68"/>
  <c r="R25" i="68"/>
  <c r="M26" i="68" s="1"/>
  <c r="Q25" i="68"/>
  <c r="L26" i="68" s="1"/>
  <c r="P25" i="68"/>
  <c r="K26" i="68" s="1"/>
  <c r="O25" i="68"/>
  <c r="N25" i="68"/>
  <c r="I26" i="68" s="1"/>
  <c r="M25" i="68"/>
  <c r="H26" i="68" s="1"/>
  <c r="L25" i="68"/>
  <c r="K25" i="68"/>
  <c r="J25" i="68"/>
  <c r="I25" i="68"/>
  <c r="D26" i="68" s="1"/>
  <c r="H25" i="68"/>
  <c r="D25" i="68"/>
  <c r="X21" i="68"/>
  <c r="W21" i="68"/>
  <c r="V21" i="68"/>
  <c r="U21" i="68"/>
  <c r="T21" i="68"/>
  <c r="S21" i="68"/>
  <c r="R21" i="68"/>
  <c r="Q21" i="68"/>
  <c r="P21" i="68"/>
  <c r="O21" i="68"/>
  <c r="N21" i="68"/>
  <c r="M21" i="68"/>
  <c r="L21" i="68"/>
  <c r="K21" i="68"/>
  <c r="J21" i="68"/>
  <c r="I21" i="68"/>
  <c r="D21" i="68"/>
  <c r="X16" i="68"/>
  <c r="W16" i="68"/>
  <c r="V16" i="68"/>
  <c r="U16" i="68"/>
  <c r="T16" i="68"/>
  <c r="S16" i="68"/>
  <c r="R16" i="68"/>
  <c r="Q16" i="68"/>
  <c r="P16" i="68"/>
  <c r="O16" i="68"/>
  <c r="N16" i="68"/>
  <c r="M16" i="68"/>
  <c r="L16" i="68"/>
  <c r="K16" i="68"/>
  <c r="J16" i="68"/>
  <c r="I16" i="68"/>
  <c r="D16" i="68"/>
  <c r="H16" i="68" s="1"/>
  <c r="X15" i="68"/>
  <c r="W15" i="68"/>
  <c r="V15" i="68"/>
  <c r="U15" i="68"/>
  <c r="T15" i="68"/>
  <c r="S15" i="68"/>
  <c r="R15" i="68"/>
  <c r="Q15" i="68"/>
  <c r="P15" i="68"/>
  <c r="O15" i="68"/>
  <c r="N15" i="68"/>
  <c r="M15" i="68"/>
  <c r="L15" i="68"/>
  <c r="K15" i="68"/>
  <c r="J15" i="68"/>
  <c r="I15" i="68"/>
  <c r="H15" i="68"/>
  <c r="D15" i="68"/>
  <c r="X14" i="68"/>
  <c r="W14" i="68"/>
  <c r="V14" i="68"/>
  <c r="U14" i="68"/>
  <c r="T14" i="68"/>
  <c r="S14" i="68"/>
  <c r="R14" i="68"/>
  <c r="Q14" i="68"/>
  <c r="P14" i="68"/>
  <c r="O14" i="68"/>
  <c r="N14" i="68"/>
  <c r="M14" i="68"/>
  <c r="L14" i="68"/>
  <c r="K14" i="68"/>
  <c r="J14" i="68"/>
  <c r="I14" i="68"/>
  <c r="D14" i="68"/>
  <c r="H14" i="68" s="1"/>
  <c r="X13" i="68"/>
  <c r="W13" i="68"/>
  <c r="V13" i="68"/>
  <c r="U13" i="68"/>
  <c r="T13" i="68"/>
  <c r="S13" i="68"/>
  <c r="R13" i="68"/>
  <c r="Q13" i="68"/>
  <c r="P13" i="68"/>
  <c r="O13" i="68"/>
  <c r="N13" i="68"/>
  <c r="M13" i="68"/>
  <c r="L13" i="68"/>
  <c r="K13" i="68"/>
  <c r="J13" i="68"/>
  <c r="I13" i="68"/>
  <c r="H13" i="68"/>
  <c r="D13" i="68"/>
  <c r="X12" i="68"/>
  <c r="W12" i="68"/>
  <c r="V12" i="68"/>
  <c r="U12" i="68"/>
  <c r="T12" i="68"/>
  <c r="S12" i="68"/>
  <c r="R12" i="68"/>
  <c r="Q12" i="68"/>
  <c r="P12" i="68"/>
  <c r="O12" i="68"/>
  <c r="N12" i="68"/>
  <c r="M12" i="68"/>
  <c r="L12" i="68"/>
  <c r="K12" i="68"/>
  <c r="J12" i="68"/>
  <c r="I12" i="68"/>
  <c r="D12" i="68"/>
  <c r="H12" i="68" s="1"/>
  <c r="X11" i="68"/>
  <c r="W11" i="68"/>
  <c r="V11" i="68"/>
  <c r="U11" i="68"/>
  <c r="T11" i="68"/>
  <c r="S11" i="68"/>
  <c r="R11" i="68"/>
  <c r="Q11" i="68"/>
  <c r="P11" i="68"/>
  <c r="O11" i="68"/>
  <c r="N11" i="68"/>
  <c r="M11" i="68"/>
  <c r="L11" i="68"/>
  <c r="K11" i="68"/>
  <c r="J11" i="68"/>
  <c r="I11" i="68"/>
  <c r="H11" i="68"/>
  <c r="D11" i="68"/>
  <c r="X9" i="68"/>
  <c r="W9" i="68"/>
  <c r="V9" i="68"/>
  <c r="U9" i="68"/>
  <c r="T9" i="68"/>
  <c r="S9" i="68"/>
  <c r="R9" i="68"/>
  <c r="Q9" i="68"/>
  <c r="P9" i="68"/>
  <c r="O9" i="68"/>
  <c r="N9" i="68"/>
  <c r="M9" i="68"/>
  <c r="L9" i="68"/>
  <c r="K9" i="68"/>
  <c r="J9" i="68"/>
  <c r="I9" i="68"/>
  <c r="D9" i="68"/>
  <c r="H9" i="68" s="1"/>
  <c r="X8" i="68"/>
  <c r="W8" i="68"/>
  <c r="V8" i="68"/>
  <c r="U8" i="68"/>
  <c r="T8" i="68"/>
  <c r="S8" i="68"/>
  <c r="R8" i="68"/>
  <c r="Q8" i="68"/>
  <c r="P8" i="68"/>
  <c r="O8" i="68"/>
  <c r="N8" i="68"/>
  <c r="M8" i="68"/>
  <c r="L8" i="68"/>
  <c r="K8" i="68"/>
  <c r="J8" i="68"/>
  <c r="I8" i="68"/>
  <c r="D8" i="68"/>
  <c r="H8" i="68" s="1"/>
  <c r="X7" i="68"/>
  <c r="W7" i="68"/>
  <c r="V7" i="68"/>
  <c r="U7" i="68"/>
  <c r="T7" i="68"/>
  <c r="S7" i="68"/>
  <c r="R7" i="68"/>
  <c r="Q7" i="68"/>
  <c r="P7" i="68"/>
  <c r="O7" i="68"/>
  <c r="N7" i="68"/>
  <c r="M7" i="68"/>
  <c r="L7" i="68"/>
  <c r="K7" i="68"/>
  <c r="J7" i="68"/>
  <c r="I7" i="68"/>
  <c r="D7" i="68"/>
  <c r="H7" i="68" s="1"/>
  <c r="X6" i="68"/>
  <c r="W6" i="68"/>
  <c r="V6" i="68"/>
  <c r="U6" i="68"/>
  <c r="T6" i="68"/>
  <c r="S6" i="68"/>
  <c r="R6" i="68"/>
  <c r="Q6" i="68"/>
  <c r="P6" i="68"/>
  <c r="O6" i="68"/>
  <c r="N6" i="68"/>
  <c r="M6" i="68"/>
  <c r="L6" i="68"/>
  <c r="K6" i="68"/>
  <c r="J6" i="68"/>
  <c r="I6" i="68"/>
  <c r="D6" i="68"/>
  <c r="H6" i="68" s="1"/>
  <c r="X5" i="68"/>
  <c r="X23" i="68" s="1"/>
  <c r="W5" i="68"/>
  <c r="W23" i="68" s="1"/>
  <c r="V5" i="68"/>
  <c r="V23" i="68" s="1"/>
  <c r="U5" i="68"/>
  <c r="U23" i="68" s="1"/>
  <c r="T5" i="68"/>
  <c r="T23" i="68" s="1"/>
  <c r="S5" i="68"/>
  <c r="S23" i="68" s="1"/>
  <c r="N24" i="68" s="1"/>
  <c r="R5" i="68"/>
  <c r="R23" i="68" s="1"/>
  <c r="Q5" i="68"/>
  <c r="Q23" i="68" s="1"/>
  <c r="L24" i="68" s="1"/>
  <c r="P5" i="68"/>
  <c r="P23" i="68" s="1"/>
  <c r="K24" i="68" s="1"/>
  <c r="O5" i="68"/>
  <c r="O23" i="68" s="1"/>
  <c r="J24" i="68" s="1"/>
  <c r="N5" i="68"/>
  <c r="N23" i="68" s="1"/>
  <c r="M5" i="68"/>
  <c r="M23" i="68" s="1"/>
  <c r="L5" i="68"/>
  <c r="L23" i="68" s="1"/>
  <c r="K5" i="68"/>
  <c r="K23" i="68" s="1"/>
  <c r="J5" i="68"/>
  <c r="J23" i="68" s="1"/>
  <c r="I5" i="68"/>
  <c r="I23" i="68" s="1"/>
  <c r="D5" i="68"/>
  <c r="H5" i="68" s="1"/>
  <c r="X4" i="68"/>
  <c r="X27" i="68" s="1"/>
  <c r="W4" i="68"/>
  <c r="W27" i="68" s="1"/>
  <c r="V4" i="68"/>
  <c r="V27" i="68" s="1"/>
  <c r="U4" i="68"/>
  <c r="U27" i="68" s="1"/>
  <c r="T4" i="68"/>
  <c r="T27" i="68" s="1"/>
  <c r="S4" i="68"/>
  <c r="S27" i="68" s="1"/>
  <c r="R4" i="68"/>
  <c r="R27" i="68" s="1"/>
  <c r="M28" i="68" s="1"/>
  <c r="Q4" i="68"/>
  <c r="Q27" i="68" s="1"/>
  <c r="L28" i="68" s="1"/>
  <c r="P4" i="68"/>
  <c r="P27" i="68" s="1"/>
  <c r="K28" i="68" s="1"/>
  <c r="O4" i="68"/>
  <c r="O27" i="68" s="1"/>
  <c r="N4" i="68"/>
  <c r="N27" i="68" s="1"/>
  <c r="I28" i="68" s="1"/>
  <c r="M4" i="68"/>
  <c r="M27" i="68" s="1"/>
  <c r="L4" i="68"/>
  <c r="L27" i="68" s="1"/>
  <c r="K4" i="68"/>
  <c r="K27" i="68" s="1"/>
  <c r="J4" i="68"/>
  <c r="J27" i="68" s="1"/>
  <c r="I4" i="68"/>
  <c r="I27" i="68" s="1"/>
  <c r="D28" i="68" s="1"/>
  <c r="D4" i="68"/>
  <c r="D27" i="68" s="1"/>
  <c r="H2" i="68"/>
  <c r="Z37" i="67"/>
  <c r="Y37" i="67"/>
  <c r="X37" i="67"/>
  <c r="W37" i="67"/>
  <c r="V37" i="67"/>
  <c r="U37" i="67"/>
  <c r="T37" i="67"/>
  <c r="S37" i="67"/>
  <c r="R37" i="67"/>
  <c r="Q37" i="67"/>
  <c r="P37" i="67"/>
  <c r="O37" i="67"/>
  <c r="N37" i="67"/>
  <c r="M37" i="67"/>
  <c r="L37" i="67"/>
  <c r="K37" i="67"/>
  <c r="J37" i="67"/>
  <c r="I37" i="67"/>
  <c r="H37" i="67"/>
  <c r="D37" i="67"/>
  <c r="Z36" i="67"/>
  <c r="Y36" i="67"/>
  <c r="X36" i="67"/>
  <c r="W36" i="67"/>
  <c r="V36" i="67"/>
  <c r="U36" i="67"/>
  <c r="T36" i="67"/>
  <c r="S36" i="67"/>
  <c r="R36" i="67"/>
  <c r="Q36" i="67"/>
  <c r="P36" i="67"/>
  <c r="O36" i="67"/>
  <c r="N36" i="67"/>
  <c r="M36" i="67"/>
  <c r="L36" i="67"/>
  <c r="K36" i="67"/>
  <c r="J36" i="67"/>
  <c r="I36" i="67"/>
  <c r="H36" i="67"/>
  <c r="D36" i="67"/>
  <c r="Z35" i="67"/>
  <c r="Y35" i="67"/>
  <c r="X35" i="67"/>
  <c r="W35" i="67"/>
  <c r="V35" i="67"/>
  <c r="U35" i="67"/>
  <c r="T35" i="67"/>
  <c r="S35" i="67"/>
  <c r="R35" i="67"/>
  <c r="Q35" i="67"/>
  <c r="P35" i="67"/>
  <c r="O35" i="67"/>
  <c r="N35" i="67"/>
  <c r="M35" i="67"/>
  <c r="L35" i="67"/>
  <c r="K35" i="67"/>
  <c r="J35" i="67"/>
  <c r="I35" i="67"/>
  <c r="D35" i="67"/>
  <c r="H35" i="67" s="1"/>
  <c r="Z34" i="67"/>
  <c r="Y34" i="67"/>
  <c r="X34" i="67"/>
  <c r="W34" i="67"/>
  <c r="V34" i="67"/>
  <c r="U34" i="67"/>
  <c r="T34" i="67"/>
  <c r="S34" i="67"/>
  <c r="R34" i="67"/>
  <c r="Q34" i="67"/>
  <c r="P34" i="67"/>
  <c r="O34" i="67"/>
  <c r="N34" i="67"/>
  <c r="M34" i="67"/>
  <c r="L34" i="67"/>
  <c r="K34" i="67"/>
  <c r="J34" i="67"/>
  <c r="I34" i="67"/>
  <c r="D34" i="67"/>
  <c r="H34" i="67" s="1"/>
  <c r="Z33" i="67"/>
  <c r="Y33" i="67"/>
  <c r="X33" i="67"/>
  <c r="W33" i="67"/>
  <c r="V33" i="67"/>
  <c r="U33" i="67"/>
  <c r="T33" i="67"/>
  <c r="S33" i="67"/>
  <c r="R33" i="67"/>
  <c r="Q33" i="67"/>
  <c r="P33" i="67"/>
  <c r="O33" i="67"/>
  <c r="N33" i="67"/>
  <c r="M33" i="67"/>
  <c r="L33" i="67"/>
  <c r="K33" i="67"/>
  <c r="J33" i="67"/>
  <c r="I33" i="67"/>
  <c r="D33" i="67"/>
  <c r="H33" i="67" s="1"/>
  <c r="Z32" i="67"/>
  <c r="Y32" i="67"/>
  <c r="X32" i="67"/>
  <c r="W32" i="67"/>
  <c r="V32" i="67"/>
  <c r="U32" i="67"/>
  <c r="T32" i="67"/>
  <c r="S32" i="67"/>
  <c r="R32" i="67"/>
  <c r="Q32" i="67"/>
  <c r="P32" i="67"/>
  <c r="O32" i="67"/>
  <c r="N32" i="67"/>
  <c r="M32" i="67"/>
  <c r="L32" i="67"/>
  <c r="K32" i="67"/>
  <c r="J32" i="67"/>
  <c r="I32" i="67"/>
  <c r="D32" i="67"/>
  <c r="H32" i="67" s="1"/>
  <c r="Z25" i="67"/>
  <c r="Z26" i="67" s="1"/>
  <c r="Y25" i="67"/>
  <c r="Y26" i="67" s="1"/>
  <c r="X25" i="67"/>
  <c r="X26" i="67" s="1"/>
  <c r="W25" i="67"/>
  <c r="W26" i="67" s="1"/>
  <c r="V25" i="67"/>
  <c r="V26" i="67" s="1"/>
  <c r="U25" i="67"/>
  <c r="U26" i="67" s="1"/>
  <c r="T25" i="67"/>
  <c r="T26" i="67" s="1"/>
  <c r="S25" i="67"/>
  <c r="S26" i="67" s="1"/>
  <c r="R25" i="67"/>
  <c r="Q25" i="67"/>
  <c r="Q26" i="67" s="1"/>
  <c r="P25" i="67"/>
  <c r="P26" i="67" s="1"/>
  <c r="O25" i="67"/>
  <c r="O26" i="67" s="1"/>
  <c r="N25" i="67"/>
  <c r="M25" i="67"/>
  <c r="L25" i="67"/>
  <c r="L26" i="67" s="1"/>
  <c r="K25" i="67"/>
  <c r="K26" i="67" s="1"/>
  <c r="J25" i="67"/>
  <c r="I25" i="67"/>
  <c r="I26" i="67" s="1"/>
  <c r="D25" i="67"/>
  <c r="H25" i="67" s="1"/>
  <c r="Z21" i="67"/>
  <c r="Y21" i="67"/>
  <c r="X21" i="67"/>
  <c r="W21" i="67"/>
  <c r="V21" i="67"/>
  <c r="U21" i="67"/>
  <c r="T21" i="67"/>
  <c r="S21" i="67"/>
  <c r="R21" i="67"/>
  <c r="Q21" i="67"/>
  <c r="P21" i="67"/>
  <c r="O21" i="67"/>
  <c r="N21" i="67"/>
  <c r="M21" i="67"/>
  <c r="L21" i="67"/>
  <c r="K21" i="67"/>
  <c r="J21" i="67"/>
  <c r="I21" i="67"/>
  <c r="D21" i="67"/>
  <c r="H21" i="67" s="1"/>
  <c r="H20" i="67" s="1"/>
  <c r="Z16" i="67"/>
  <c r="Y16" i="67"/>
  <c r="X16" i="67"/>
  <c r="W16" i="67"/>
  <c r="V16" i="67"/>
  <c r="U16" i="67"/>
  <c r="T16" i="67"/>
  <c r="S16" i="67"/>
  <c r="R16" i="67"/>
  <c r="Q16" i="67"/>
  <c r="P16" i="67"/>
  <c r="O16" i="67"/>
  <c r="N16" i="67"/>
  <c r="M16" i="67"/>
  <c r="L16" i="67"/>
  <c r="K16" i="67"/>
  <c r="J16" i="67"/>
  <c r="I16" i="67"/>
  <c r="D16" i="67"/>
  <c r="H16" i="67" s="1"/>
  <c r="Z15" i="67"/>
  <c r="Y15" i="67"/>
  <c r="X15" i="67"/>
  <c r="W15" i="67"/>
  <c r="V15" i="67"/>
  <c r="U15" i="67"/>
  <c r="T15" i="67"/>
  <c r="S15" i="67"/>
  <c r="R15" i="67"/>
  <c r="Q15" i="67"/>
  <c r="P15" i="67"/>
  <c r="O15" i="67"/>
  <c r="N15" i="67"/>
  <c r="M15" i="67"/>
  <c r="L15" i="67"/>
  <c r="K15" i="67"/>
  <c r="J15" i="67"/>
  <c r="I15" i="67"/>
  <c r="D15" i="67"/>
  <c r="H15" i="67" s="1"/>
  <c r="Z14" i="67"/>
  <c r="Y14" i="67"/>
  <c r="X14" i="67"/>
  <c r="W14" i="67"/>
  <c r="V14" i="67"/>
  <c r="U14" i="67"/>
  <c r="T14" i="67"/>
  <c r="S14" i="67"/>
  <c r="R14" i="67"/>
  <c r="Q14" i="67"/>
  <c r="P14" i="67"/>
  <c r="O14" i="67"/>
  <c r="N14" i="67"/>
  <c r="M14" i="67"/>
  <c r="L14" i="67"/>
  <c r="K14" i="67"/>
  <c r="J14" i="67"/>
  <c r="I14" i="67"/>
  <c r="D14" i="67"/>
  <c r="H14" i="67" s="1"/>
  <c r="Z13" i="67"/>
  <c r="Y13" i="67"/>
  <c r="X13" i="67"/>
  <c r="W13" i="67"/>
  <c r="V13" i="67"/>
  <c r="U13" i="67"/>
  <c r="T13" i="67"/>
  <c r="S13" i="67"/>
  <c r="R13" i="67"/>
  <c r="Q13" i="67"/>
  <c r="P13" i="67"/>
  <c r="O13" i="67"/>
  <c r="N13" i="67"/>
  <c r="M13" i="67"/>
  <c r="L13" i="67"/>
  <c r="K13" i="67"/>
  <c r="J13" i="67"/>
  <c r="I13" i="67"/>
  <c r="D13" i="67"/>
  <c r="H13" i="67" s="1"/>
  <c r="Z12" i="67"/>
  <c r="Y12" i="67"/>
  <c r="X12" i="67"/>
  <c r="W12" i="67"/>
  <c r="V12" i="67"/>
  <c r="U12" i="67"/>
  <c r="T12" i="67"/>
  <c r="S12" i="67"/>
  <c r="R12" i="67"/>
  <c r="Q12" i="67"/>
  <c r="P12" i="67"/>
  <c r="O12" i="67"/>
  <c r="N12" i="67"/>
  <c r="M12" i="67"/>
  <c r="L12" i="67"/>
  <c r="K12" i="67"/>
  <c r="J12" i="67"/>
  <c r="I12" i="67"/>
  <c r="D12" i="67"/>
  <c r="H12" i="67" s="1"/>
  <c r="Z11" i="67"/>
  <c r="Y11" i="67"/>
  <c r="X11" i="67"/>
  <c r="W11" i="67"/>
  <c r="V11" i="67"/>
  <c r="U11" i="67"/>
  <c r="T11" i="67"/>
  <c r="S11" i="67"/>
  <c r="R11" i="67"/>
  <c r="Q11" i="67"/>
  <c r="P11" i="67"/>
  <c r="O11" i="67"/>
  <c r="N11" i="67"/>
  <c r="M11" i="67"/>
  <c r="L11" i="67"/>
  <c r="K11" i="67"/>
  <c r="J11" i="67"/>
  <c r="I11" i="67"/>
  <c r="D11" i="67"/>
  <c r="H11" i="67" s="1"/>
  <c r="Z9" i="67"/>
  <c r="Y9" i="67"/>
  <c r="X9" i="67"/>
  <c r="W9" i="67"/>
  <c r="V9" i="67"/>
  <c r="U9" i="67"/>
  <c r="T9" i="67"/>
  <c r="S9" i="67"/>
  <c r="R9" i="67"/>
  <c r="Q9" i="67"/>
  <c r="P9" i="67"/>
  <c r="O9" i="67"/>
  <c r="N9" i="67"/>
  <c r="M9" i="67"/>
  <c r="L9" i="67"/>
  <c r="K9" i="67"/>
  <c r="J9" i="67"/>
  <c r="I9" i="67"/>
  <c r="H9" i="67"/>
  <c r="D9" i="67"/>
  <c r="Z8" i="67"/>
  <c r="Y8" i="67"/>
  <c r="X8" i="67"/>
  <c r="W8" i="67"/>
  <c r="V8" i="67"/>
  <c r="U8" i="67"/>
  <c r="T8" i="67"/>
  <c r="S8" i="67"/>
  <c r="R8" i="67"/>
  <c r="Q8" i="67"/>
  <c r="P8" i="67"/>
  <c r="O8" i="67"/>
  <c r="N8" i="67"/>
  <c r="M8" i="67"/>
  <c r="L8" i="67"/>
  <c r="K8" i="67"/>
  <c r="J8" i="67"/>
  <c r="I8" i="67"/>
  <c r="H8" i="67"/>
  <c r="D8" i="67"/>
  <c r="Z7" i="67"/>
  <c r="Y7" i="67"/>
  <c r="X7" i="67"/>
  <c r="W7" i="67"/>
  <c r="V7" i="67"/>
  <c r="U7" i="67"/>
  <c r="T7" i="67"/>
  <c r="S7" i="67"/>
  <c r="R7" i="67"/>
  <c r="Q7" i="67"/>
  <c r="P7" i="67"/>
  <c r="O7" i="67"/>
  <c r="N7" i="67"/>
  <c r="M7" i="67"/>
  <c r="L7" i="67"/>
  <c r="K7" i="67"/>
  <c r="J7" i="67"/>
  <c r="I7" i="67"/>
  <c r="D7" i="67"/>
  <c r="H7" i="67" s="1"/>
  <c r="Z6" i="67"/>
  <c r="Y6" i="67"/>
  <c r="X6" i="67"/>
  <c r="W6" i="67"/>
  <c r="V6" i="67"/>
  <c r="U6" i="67"/>
  <c r="T6" i="67"/>
  <c r="S6" i="67"/>
  <c r="R6" i="67"/>
  <c r="Q6" i="67"/>
  <c r="P6" i="67"/>
  <c r="O6" i="67"/>
  <c r="N6" i="67"/>
  <c r="M6" i="67"/>
  <c r="L6" i="67"/>
  <c r="K6" i="67"/>
  <c r="J6" i="67"/>
  <c r="I6" i="67"/>
  <c r="D6" i="67"/>
  <c r="H6" i="67" s="1"/>
  <c r="Z5" i="67"/>
  <c r="Y5" i="67"/>
  <c r="Y23" i="67" s="1"/>
  <c r="X5" i="67"/>
  <c r="X23" i="67" s="1"/>
  <c r="W5" i="67"/>
  <c r="W23" i="67" s="1"/>
  <c r="V5" i="67"/>
  <c r="U5" i="67"/>
  <c r="U23" i="67" s="1"/>
  <c r="P24" i="67" s="1"/>
  <c r="T5" i="67"/>
  <c r="T23" i="67" s="1"/>
  <c r="O24" i="67" s="1"/>
  <c r="S5" i="67"/>
  <c r="S23" i="67" s="1"/>
  <c r="R5" i="67"/>
  <c r="Q5" i="67"/>
  <c r="Q23" i="67" s="1"/>
  <c r="L24" i="67" s="1"/>
  <c r="P5" i="67"/>
  <c r="P23" i="67" s="1"/>
  <c r="K24" i="67" s="1"/>
  <c r="O5" i="67"/>
  <c r="O23" i="67" s="1"/>
  <c r="N5" i="67"/>
  <c r="M5" i="67"/>
  <c r="M23" i="67" s="1"/>
  <c r="L5" i="67"/>
  <c r="L23" i="67" s="1"/>
  <c r="K5" i="67"/>
  <c r="K23" i="67" s="1"/>
  <c r="J5" i="67"/>
  <c r="I5" i="67"/>
  <c r="I23" i="67" s="1"/>
  <c r="D24" i="67" s="1"/>
  <c r="D5" i="67"/>
  <c r="D23" i="67" s="1"/>
  <c r="Z4" i="67"/>
  <c r="Z27" i="67" s="1"/>
  <c r="Y4" i="67"/>
  <c r="Y27" i="67" s="1"/>
  <c r="X4" i="67"/>
  <c r="X27" i="67" s="1"/>
  <c r="W4" i="67"/>
  <c r="W27" i="67" s="1"/>
  <c r="V4" i="67"/>
  <c r="V27" i="67" s="1"/>
  <c r="U4" i="67"/>
  <c r="U27" i="67" s="1"/>
  <c r="T4" i="67"/>
  <c r="T27" i="67" s="1"/>
  <c r="O28" i="67" s="1"/>
  <c r="S4" i="67"/>
  <c r="S27" i="67" s="1"/>
  <c r="R4" i="67"/>
  <c r="R27" i="67" s="1"/>
  <c r="M28" i="67" s="1"/>
  <c r="Q4" i="67"/>
  <c r="Q27" i="67" s="1"/>
  <c r="P4" i="67"/>
  <c r="P27" i="67" s="1"/>
  <c r="K28" i="67" s="1"/>
  <c r="O4" i="67"/>
  <c r="O27" i="67" s="1"/>
  <c r="N4" i="67"/>
  <c r="N27" i="67" s="1"/>
  <c r="I28" i="67" s="1"/>
  <c r="M4" i="67"/>
  <c r="M27" i="67" s="1"/>
  <c r="L4" i="67"/>
  <c r="L27" i="67" s="1"/>
  <c r="K4" i="67"/>
  <c r="K27" i="67" s="1"/>
  <c r="J4" i="67"/>
  <c r="J27" i="67" s="1"/>
  <c r="I4" i="67"/>
  <c r="I27" i="67" s="1"/>
  <c r="D4" i="67"/>
  <c r="D27" i="67" s="1"/>
  <c r="H2" i="67"/>
  <c r="AA37" i="66"/>
  <c r="Z37" i="66"/>
  <c r="Y37" i="66"/>
  <c r="X37" i="66"/>
  <c r="W37" i="66"/>
  <c r="V37" i="66"/>
  <c r="U37" i="66"/>
  <c r="T37" i="66"/>
  <c r="S37" i="66"/>
  <c r="R37" i="66"/>
  <c r="Q37" i="66"/>
  <c r="P37" i="66"/>
  <c r="O37" i="66"/>
  <c r="N37" i="66"/>
  <c r="M37" i="66"/>
  <c r="L37" i="66"/>
  <c r="K37" i="66"/>
  <c r="J37" i="66"/>
  <c r="I37" i="66"/>
  <c r="H37" i="66"/>
  <c r="D37" i="66"/>
  <c r="AA36" i="66"/>
  <c r="Z36" i="66"/>
  <c r="Y36" i="66"/>
  <c r="X36" i="66"/>
  <c r="W36" i="66"/>
  <c r="V36" i="66"/>
  <c r="U36" i="66"/>
  <c r="T36" i="66"/>
  <c r="S36" i="66"/>
  <c r="R36" i="66"/>
  <c r="Q36" i="66"/>
  <c r="P36" i="66"/>
  <c r="O36" i="66"/>
  <c r="N36" i="66"/>
  <c r="M36" i="66"/>
  <c r="L36" i="66"/>
  <c r="K36" i="66"/>
  <c r="J36" i="66"/>
  <c r="I36" i="66"/>
  <c r="H36" i="66"/>
  <c r="D36" i="66"/>
  <c r="AA35" i="66"/>
  <c r="Z35" i="66"/>
  <c r="Y35" i="66"/>
  <c r="X35" i="66"/>
  <c r="W35" i="66"/>
  <c r="V35" i="66"/>
  <c r="U35" i="66"/>
  <c r="T35" i="66"/>
  <c r="S35" i="66"/>
  <c r="R35" i="66"/>
  <c r="Q35" i="66"/>
  <c r="P35" i="66"/>
  <c r="O35" i="66"/>
  <c r="N35" i="66"/>
  <c r="M35" i="66"/>
  <c r="L35" i="66"/>
  <c r="K35" i="66"/>
  <c r="J35" i="66"/>
  <c r="I35" i="66"/>
  <c r="D35" i="66"/>
  <c r="H35" i="66" s="1"/>
  <c r="AA34" i="66"/>
  <c r="Z34" i="66"/>
  <c r="Y34" i="66"/>
  <c r="X34" i="66"/>
  <c r="W34" i="66"/>
  <c r="V34" i="66"/>
  <c r="U34" i="66"/>
  <c r="T34" i="66"/>
  <c r="S34" i="66"/>
  <c r="R34" i="66"/>
  <c r="Q34" i="66"/>
  <c r="P34" i="66"/>
  <c r="O34" i="66"/>
  <c r="N34" i="66"/>
  <c r="M34" i="66"/>
  <c r="L34" i="66"/>
  <c r="K34" i="66"/>
  <c r="J34" i="66"/>
  <c r="I34" i="66"/>
  <c r="D34" i="66"/>
  <c r="H34" i="66" s="1"/>
  <c r="AA33" i="66"/>
  <c r="Z33" i="66"/>
  <c r="Y33" i="66"/>
  <c r="X33" i="66"/>
  <c r="W33" i="66"/>
  <c r="V33" i="66"/>
  <c r="U33" i="66"/>
  <c r="T33" i="66"/>
  <c r="S33" i="66"/>
  <c r="R33" i="66"/>
  <c r="Q33" i="66"/>
  <c r="P33" i="66"/>
  <c r="O33" i="66"/>
  <c r="N33" i="66"/>
  <c r="M33" i="66"/>
  <c r="L33" i="66"/>
  <c r="K33" i="66"/>
  <c r="J33" i="66"/>
  <c r="I33" i="66"/>
  <c r="D33" i="66"/>
  <c r="H33" i="66" s="1"/>
  <c r="AA32" i="66"/>
  <c r="Z32" i="66"/>
  <c r="Y32" i="66"/>
  <c r="X32" i="66"/>
  <c r="W32" i="66"/>
  <c r="V32" i="66"/>
  <c r="U32" i="66"/>
  <c r="T32" i="66"/>
  <c r="S32" i="66"/>
  <c r="R32" i="66"/>
  <c r="Q32" i="66"/>
  <c r="P32" i="66"/>
  <c r="O32" i="66"/>
  <c r="N32" i="66"/>
  <c r="M32" i="66"/>
  <c r="L32" i="66"/>
  <c r="K32" i="66"/>
  <c r="J32" i="66"/>
  <c r="I32" i="66"/>
  <c r="H32" i="66"/>
  <c r="D32" i="66"/>
  <c r="AA25" i="66"/>
  <c r="V26" i="66" s="1"/>
  <c r="Z25" i="66"/>
  <c r="Z26" i="66" s="1"/>
  <c r="Y25" i="66"/>
  <c r="Y26" i="66" s="1"/>
  <c r="X25" i="66"/>
  <c r="X26" i="66" s="1"/>
  <c r="W25" i="66"/>
  <c r="R26" i="66" s="1"/>
  <c r="V25" i="66"/>
  <c r="Q26" i="66" s="1"/>
  <c r="U25" i="66"/>
  <c r="P26" i="66" s="1"/>
  <c r="T25" i="66"/>
  <c r="O26" i="66" s="1"/>
  <c r="S25" i="66"/>
  <c r="N26" i="66" s="1"/>
  <c r="R25" i="66"/>
  <c r="M26" i="66" s="1"/>
  <c r="Q25" i="66"/>
  <c r="L26" i="66" s="1"/>
  <c r="P25" i="66"/>
  <c r="K26" i="66" s="1"/>
  <c r="O25" i="66"/>
  <c r="J26" i="66" s="1"/>
  <c r="N25" i="66"/>
  <c r="I26" i="66" s="1"/>
  <c r="M25" i="66"/>
  <c r="H26" i="66" s="1"/>
  <c r="L25" i="66"/>
  <c r="K25" i="66"/>
  <c r="J25" i="66"/>
  <c r="I25" i="66"/>
  <c r="D26" i="66" s="1"/>
  <c r="D25" i="66"/>
  <c r="H25" i="66" s="1"/>
  <c r="AA21" i="66"/>
  <c r="Z21" i="66"/>
  <c r="Y21" i="66"/>
  <c r="X21" i="66"/>
  <c r="W21" i="66"/>
  <c r="V21" i="66"/>
  <c r="U21" i="66"/>
  <c r="T21" i="66"/>
  <c r="S21" i="66"/>
  <c r="R21" i="66"/>
  <c r="Q21" i="66"/>
  <c r="P21" i="66"/>
  <c r="O21" i="66"/>
  <c r="N21" i="66"/>
  <c r="M21" i="66"/>
  <c r="L21" i="66"/>
  <c r="K21" i="66"/>
  <c r="J21" i="66"/>
  <c r="I21" i="66"/>
  <c r="D21" i="66"/>
  <c r="H21" i="66" s="1"/>
  <c r="H20" i="66" s="1"/>
  <c r="AA16" i="66"/>
  <c r="Z16" i="66"/>
  <c r="Y16" i="66"/>
  <c r="X16" i="66"/>
  <c r="W16" i="66"/>
  <c r="V16" i="66"/>
  <c r="U16" i="66"/>
  <c r="T16" i="66"/>
  <c r="S16" i="66"/>
  <c r="R16" i="66"/>
  <c r="Q16" i="66"/>
  <c r="P16" i="66"/>
  <c r="O16" i="66"/>
  <c r="N16" i="66"/>
  <c r="M16" i="66"/>
  <c r="L16" i="66"/>
  <c r="K16" i="66"/>
  <c r="J16" i="66"/>
  <c r="I16" i="66"/>
  <c r="H16" i="66"/>
  <c r="D16" i="66"/>
  <c r="AA15" i="66"/>
  <c r="Z15" i="66"/>
  <c r="Y15" i="66"/>
  <c r="X15" i="66"/>
  <c r="W15" i="66"/>
  <c r="V15" i="66"/>
  <c r="U15" i="66"/>
  <c r="T15" i="66"/>
  <c r="S15" i="66"/>
  <c r="R15" i="66"/>
  <c r="Q15" i="66"/>
  <c r="P15" i="66"/>
  <c r="O15" i="66"/>
  <c r="N15" i="66"/>
  <c r="M15" i="66"/>
  <c r="L15" i="66"/>
  <c r="K15" i="66"/>
  <c r="J15" i="66"/>
  <c r="I15" i="66"/>
  <c r="D15" i="66"/>
  <c r="H15" i="66" s="1"/>
  <c r="AA14" i="66"/>
  <c r="Z14" i="66"/>
  <c r="Y14" i="66"/>
  <c r="X14" i="66"/>
  <c r="W14" i="66"/>
  <c r="V14" i="66"/>
  <c r="U14" i="66"/>
  <c r="T14" i="66"/>
  <c r="S14" i="66"/>
  <c r="R14" i="66"/>
  <c r="Q14" i="66"/>
  <c r="P14" i="66"/>
  <c r="O14" i="66"/>
  <c r="N14" i="66"/>
  <c r="M14" i="66"/>
  <c r="L14" i="66"/>
  <c r="K14" i="66"/>
  <c r="J14" i="66"/>
  <c r="I14" i="66"/>
  <c r="D14" i="66"/>
  <c r="H14" i="66" s="1"/>
  <c r="AA13" i="66"/>
  <c r="Z13" i="66"/>
  <c r="Y13" i="66"/>
  <c r="X13" i="66"/>
  <c r="W13" i="66"/>
  <c r="V13" i="66"/>
  <c r="U13" i="66"/>
  <c r="T13" i="66"/>
  <c r="S13" i="66"/>
  <c r="R13" i="66"/>
  <c r="Q13" i="66"/>
  <c r="P13" i="66"/>
  <c r="O13" i="66"/>
  <c r="N13" i="66"/>
  <c r="M13" i="66"/>
  <c r="L13" i="66"/>
  <c r="K13" i="66"/>
  <c r="J13" i="66"/>
  <c r="I13" i="66"/>
  <c r="D13" i="66"/>
  <c r="H13" i="66" s="1"/>
  <c r="AA12" i="66"/>
  <c r="Z12" i="66"/>
  <c r="Y12" i="66"/>
  <c r="X12" i="66"/>
  <c r="W12" i="66"/>
  <c r="V12" i="66"/>
  <c r="U12" i="66"/>
  <c r="T12" i="66"/>
  <c r="S12" i="66"/>
  <c r="R12" i="66"/>
  <c r="Q12" i="66"/>
  <c r="P12" i="66"/>
  <c r="O12" i="66"/>
  <c r="N12" i="66"/>
  <c r="M12" i="66"/>
  <c r="L12" i="66"/>
  <c r="K12" i="66"/>
  <c r="J12" i="66"/>
  <c r="I12" i="66"/>
  <c r="H12" i="66"/>
  <c r="D12" i="66"/>
  <c r="AA11" i="66"/>
  <c r="Z11" i="66"/>
  <c r="Y11" i="66"/>
  <c r="X11" i="66"/>
  <c r="W11" i="66"/>
  <c r="V11" i="66"/>
  <c r="U11" i="66"/>
  <c r="T11" i="66"/>
  <c r="S11" i="66"/>
  <c r="R11" i="66"/>
  <c r="Q11" i="66"/>
  <c r="P11" i="66"/>
  <c r="O11" i="66"/>
  <c r="N11" i="66"/>
  <c r="M11" i="66"/>
  <c r="L11" i="66"/>
  <c r="K11" i="66"/>
  <c r="J11" i="66"/>
  <c r="I11" i="66"/>
  <c r="H11" i="66"/>
  <c r="D11" i="66"/>
  <c r="AA9" i="66"/>
  <c r="Z9" i="66"/>
  <c r="Y9" i="66"/>
  <c r="X9" i="66"/>
  <c r="W9" i="66"/>
  <c r="V9" i="66"/>
  <c r="U9" i="66"/>
  <c r="T9" i="66"/>
  <c r="S9" i="66"/>
  <c r="R9" i="66"/>
  <c r="Q9" i="66"/>
  <c r="P9" i="66"/>
  <c r="O9" i="66"/>
  <c r="N9" i="66"/>
  <c r="M9" i="66"/>
  <c r="L9" i="66"/>
  <c r="K9" i="66"/>
  <c r="J9" i="66"/>
  <c r="I9" i="66"/>
  <c r="D9" i="66"/>
  <c r="AA8" i="66"/>
  <c r="Z8" i="66"/>
  <c r="Y8" i="66"/>
  <c r="X8" i="66"/>
  <c r="W8" i="66"/>
  <c r="V8" i="66"/>
  <c r="U8" i="66"/>
  <c r="T8" i="66"/>
  <c r="S8" i="66"/>
  <c r="R8" i="66"/>
  <c r="Q8" i="66"/>
  <c r="P8" i="66"/>
  <c r="O8" i="66"/>
  <c r="N8" i="66"/>
  <c r="M8" i="66"/>
  <c r="L8" i="66"/>
  <c r="K8" i="66"/>
  <c r="J8" i="66"/>
  <c r="I8" i="66"/>
  <c r="D8" i="66"/>
  <c r="H8" i="66" s="1"/>
  <c r="AA7" i="66"/>
  <c r="Z7" i="66"/>
  <c r="Y7" i="66"/>
  <c r="X7" i="66"/>
  <c r="W7" i="66"/>
  <c r="V7" i="66"/>
  <c r="U7" i="66"/>
  <c r="T7" i="66"/>
  <c r="S7" i="66"/>
  <c r="R7" i="66"/>
  <c r="Q7" i="66"/>
  <c r="P7" i="66"/>
  <c r="O7" i="66"/>
  <c r="N7" i="66"/>
  <c r="M7" i="66"/>
  <c r="L7" i="66"/>
  <c r="K7" i="66"/>
  <c r="J7" i="66"/>
  <c r="I7" i="66"/>
  <c r="H7" i="66"/>
  <c r="D7" i="66"/>
  <c r="AA6" i="66"/>
  <c r="Z6" i="66"/>
  <c r="Y6" i="66"/>
  <c r="X6" i="66"/>
  <c r="W6" i="66"/>
  <c r="V6" i="66"/>
  <c r="U6" i="66"/>
  <c r="T6" i="66"/>
  <c r="S6" i="66"/>
  <c r="R6" i="66"/>
  <c r="Q6" i="66"/>
  <c r="P6" i="66"/>
  <c r="O6" i="66"/>
  <c r="N6" i="66"/>
  <c r="M6" i="66"/>
  <c r="L6" i="66"/>
  <c r="K6" i="66"/>
  <c r="J6" i="66"/>
  <c r="I6" i="66"/>
  <c r="H6" i="66"/>
  <c r="D6" i="66"/>
  <c r="AA5" i="66"/>
  <c r="AA23" i="66" s="1"/>
  <c r="Z5" i="66"/>
  <c r="Z23" i="66" s="1"/>
  <c r="Y5" i="66"/>
  <c r="Y23" i="66" s="1"/>
  <c r="X5" i="66"/>
  <c r="X23" i="66" s="1"/>
  <c r="W5" i="66"/>
  <c r="W23" i="66" s="1"/>
  <c r="V5" i="66"/>
  <c r="V23" i="66" s="1"/>
  <c r="U5" i="66"/>
  <c r="U23" i="66" s="1"/>
  <c r="P24" i="66" s="1"/>
  <c r="T5" i="66"/>
  <c r="T23" i="66" s="1"/>
  <c r="O24" i="66" s="1"/>
  <c r="S5" i="66"/>
  <c r="S23" i="66" s="1"/>
  <c r="R5" i="66"/>
  <c r="R23" i="66" s="1"/>
  <c r="Q5" i="66"/>
  <c r="Q23" i="66" s="1"/>
  <c r="L24" i="66" s="1"/>
  <c r="P5" i="66"/>
  <c r="P23" i="66" s="1"/>
  <c r="K24" i="66" s="1"/>
  <c r="O5" i="66"/>
  <c r="O23" i="66" s="1"/>
  <c r="N5" i="66"/>
  <c r="N23" i="66" s="1"/>
  <c r="M5" i="66"/>
  <c r="M23" i="66" s="1"/>
  <c r="L5" i="66"/>
  <c r="L23" i="66" s="1"/>
  <c r="K5" i="66"/>
  <c r="K23" i="66" s="1"/>
  <c r="J5" i="66"/>
  <c r="J23" i="66" s="1"/>
  <c r="I5" i="66"/>
  <c r="I23" i="66" s="1"/>
  <c r="D24" i="66" s="1"/>
  <c r="D5" i="66"/>
  <c r="D23" i="66" s="1"/>
  <c r="AA4" i="66"/>
  <c r="AA27" i="66" s="1"/>
  <c r="Z4" i="66"/>
  <c r="Z27" i="66" s="1"/>
  <c r="Y4" i="66"/>
  <c r="Y27" i="66" s="1"/>
  <c r="X4" i="66"/>
  <c r="X27" i="66" s="1"/>
  <c r="W4" i="66"/>
  <c r="W27" i="66" s="1"/>
  <c r="V4" i="66"/>
  <c r="V27" i="66" s="1"/>
  <c r="U4" i="66"/>
  <c r="U27" i="66" s="1"/>
  <c r="P28" i="66" s="1"/>
  <c r="T4" i="66"/>
  <c r="T27" i="66" s="1"/>
  <c r="O28" i="66" s="1"/>
  <c r="S4" i="66"/>
  <c r="S27" i="66" s="1"/>
  <c r="R4" i="66"/>
  <c r="R27" i="66" s="1"/>
  <c r="Q4" i="66"/>
  <c r="Q27" i="66" s="1"/>
  <c r="L28" i="66" s="1"/>
  <c r="P4" i="66"/>
  <c r="P27" i="66" s="1"/>
  <c r="K28" i="66" s="1"/>
  <c r="O4" i="66"/>
  <c r="O27" i="66" s="1"/>
  <c r="N4" i="66"/>
  <c r="N27" i="66" s="1"/>
  <c r="M4" i="66"/>
  <c r="M27" i="66" s="1"/>
  <c r="L4" i="66"/>
  <c r="L27" i="66" s="1"/>
  <c r="K4" i="66"/>
  <c r="K27" i="66" s="1"/>
  <c r="J4" i="66"/>
  <c r="J27" i="66" s="1"/>
  <c r="I4" i="66"/>
  <c r="I27" i="66" s="1"/>
  <c r="D28" i="66" s="1"/>
  <c r="D4" i="66"/>
  <c r="D27" i="66" s="1"/>
  <c r="H2" i="66"/>
  <c r="Z37" i="65"/>
  <c r="Y37" i="65"/>
  <c r="X37" i="65"/>
  <c r="W37" i="65"/>
  <c r="V37" i="65"/>
  <c r="U37" i="65"/>
  <c r="T37" i="65"/>
  <c r="S37" i="65"/>
  <c r="R37" i="65"/>
  <c r="Q37" i="65"/>
  <c r="P37" i="65"/>
  <c r="O37" i="65"/>
  <c r="N37" i="65"/>
  <c r="M37" i="65"/>
  <c r="L37" i="65"/>
  <c r="K37" i="65"/>
  <c r="J37" i="65"/>
  <c r="I37" i="65"/>
  <c r="H37" i="65"/>
  <c r="D37" i="65"/>
  <c r="Z36" i="65"/>
  <c r="Y36" i="65"/>
  <c r="X36" i="65"/>
  <c r="W36" i="65"/>
  <c r="V36" i="65"/>
  <c r="U36" i="65"/>
  <c r="T36" i="65"/>
  <c r="S36" i="65"/>
  <c r="R36" i="65"/>
  <c r="Q36" i="65"/>
  <c r="P36" i="65"/>
  <c r="O36" i="65"/>
  <c r="N36" i="65"/>
  <c r="M36" i="65"/>
  <c r="L36" i="65"/>
  <c r="K36" i="65"/>
  <c r="J36" i="65"/>
  <c r="I36" i="65"/>
  <c r="H36" i="65"/>
  <c r="D36" i="65"/>
  <c r="Z35" i="65"/>
  <c r="Y35" i="65"/>
  <c r="X35" i="65"/>
  <c r="W35" i="65"/>
  <c r="V35" i="65"/>
  <c r="U35" i="65"/>
  <c r="T35" i="65"/>
  <c r="S35" i="65"/>
  <c r="R35" i="65"/>
  <c r="Q35" i="65"/>
  <c r="P35" i="65"/>
  <c r="O35" i="65"/>
  <c r="N35" i="65"/>
  <c r="M35" i="65"/>
  <c r="L35" i="65"/>
  <c r="K35" i="65"/>
  <c r="J35" i="65"/>
  <c r="I35" i="65"/>
  <c r="H35" i="65"/>
  <c r="D35" i="65"/>
  <c r="Z34" i="65"/>
  <c r="Y34" i="65"/>
  <c r="X34" i="65"/>
  <c r="W34" i="65"/>
  <c r="V34" i="65"/>
  <c r="U34" i="65"/>
  <c r="T34" i="65"/>
  <c r="S34" i="65"/>
  <c r="R34" i="65"/>
  <c r="Q34" i="65"/>
  <c r="P34" i="65"/>
  <c r="O34" i="65"/>
  <c r="N34" i="65"/>
  <c r="M34" i="65"/>
  <c r="L34" i="65"/>
  <c r="K34" i="65"/>
  <c r="J34" i="65"/>
  <c r="I34" i="65"/>
  <c r="H34" i="65"/>
  <c r="D34" i="65"/>
  <c r="Z33" i="65"/>
  <c r="Y33" i="65"/>
  <c r="X33" i="65"/>
  <c r="W33" i="65"/>
  <c r="V33" i="65"/>
  <c r="U33" i="65"/>
  <c r="T33" i="65"/>
  <c r="S33" i="65"/>
  <c r="R33" i="65"/>
  <c r="Q33" i="65"/>
  <c r="P33" i="65"/>
  <c r="O33" i="65"/>
  <c r="N33" i="65"/>
  <c r="M33" i="65"/>
  <c r="L33" i="65"/>
  <c r="K33" i="65"/>
  <c r="J33" i="65"/>
  <c r="I33" i="65"/>
  <c r="H33" i="65"/>
  <c r="D33" i="65"/>
  <c r="Z32" i="65"/>
  <c r="Y32" i="65"/>
  <c r="X32" i="65"/>
  <c r="W32" i="65"/>
  <c r="V32" i="65"/>
  <c r="U32" i="65"/>
  <c r="T32" i="65"/>
  <c r="S32" i="65"/>
  <c r="R32" i="65"/>
  <c r="Q32" i="65"/>
  <c r="P32" i="65"/>
  <c r="O32" i="65"/>
  <c r="N32" i="65"/>
  <c r="M32" i="65"/>
  <c r="L32" i="65"/>
  <c r="K32" i="65"/>
  <c r="J32" i="65"/>
  <c r="I32" i="65"/>
  <c r="D32" i="65"/>
  <c r="H32" i="65" s="1"/>
  <c r="Z25" i="65"/>
  <c r="Z26" i="65" s="1"/>
  <c r="Y25" i="65"/>
  <c r="T26" i="65" s="1"/>
  <c r="X25" i="65"/>
  <c r="X26" i="65" s="1"/>
  <c r="W25" i="65"/>
  <c r="W26" i="65" s="1"/>
  <c r="V25" i="65"/>
  <c r="V26" i="65" s="1"/>
  <c r="U25" i="65"/>
  <c r="P26" i="65" s="1"/>
  <c r="T25" i="65"/>
  <c r="O26" i="65" s="1"/>
  <c r="S25" i="65"/>
  <c r="N26" i="65" s="1"/>
  <c r="R25" i="65"/>
  <c r="M26" i="65" s="1"/>
  <c r="Q25" i="65"/>
  <c r="L26" i="65" s="1"/>
  <c r="P25" i="65"/>
  <c r="K26" i="65" s="1"/>
  <c r="O25" i="65"/>
  <c r="J26" i="65" s="1"/>
  <c r="N25" i="65"/>
  <c r="I26" i="65" s="1"/>
  <c r="M25" i="65"/>
  <c r="L25" i="65"/>
  <c r="K25" i="65"/>
  <c r="J25" i="65"/>
  <c r="I25" i="65"/>
  <c r="D26" i="65" s="1"/>
  <c r="D25" i="65"/>
  <c r="H25" i="65" s="1"/>
  <c r="Z21" i="65"/>
  <c r="Y21" i="65"/>
  <c r="X21" i="65"/>
  <c r="W21" i="65"/>
  <c r="V21" i="65"/>
  <c r="U21" i="65"/>
  <c r="T21" i="65"/>
  <c r="S21" i="65"/>
  <c r="R21" i="65"/>
  <c r="Q21" i="65"/>
  <c r="P21" i="65"/>
  <c r="O21" i="65"/>
  <c r="N21" i="65"/>
  <c r="M21" i="65"/>
  <c r="L21" i="65"/>
  <c r="K21" i="65"/>
  <c r="J21" i="65"/>
  <c r="I21" i="65"/>
  <c r="D21" i="65"/>
  <c r="H21" i="65" s="1"/>
  <c r="H20" i="65" s="1"/>
  <c r="Z16" i="65"/>
  <c r="Y16" i="65"/>
  <c r="X16" i="65"/>
  <c r="W16" i="65"/>
  <c r="V16" i="65"/>
  <c r="U16" i="65"/>
  <c r="T16" i="65"/>
  <c r="S16" i="65"/>
  <c r="R16" i="65"/>
  <c r="Q16" i="65"/>
  <c r="P16" i="65"/>
  <c r="O16" i="65"/>
  <c r="N16" i="65"/>
  <c r="M16" i="65"/>
  <c r="L16" i="65"/>
  <c r="K16" i="65"/>
  <c r="J16" i="65"/>
  <c r="I16" i="65"/>
  <c r="D16" i="65"/>
  <c r="H16" i="65" s="1"/>
  <c r="Z15" i="65"/>
  <c r="Y15" i="65"/>
  <c r="X15" i="65"/>
  <c r="W15" i="65"/>
  <c r="V15" i="65"/>
  <c r="U15" i="65"/>
  <c r="T15" i="65"/>
  <c r="S15" i="65"/>
  <c r="R15" i="65"/>
  <c r="Q15" i="65"/>
  <c r="P15" i="65"/>
  <c r="O15" i="65"/>
  <c r="N15" i="65"/>
  <c r="M15" i="65"/>
  <c r="L15" i="65"/>
  <c r="K15" i="65"/>
  <c r="J15" i="65"/>
  <c r="I15" i="65"/>
  <c r="D15" i="65"/>
  <c r="H15" i="65" s="1"/>
  <c r="Z14" i="65"/>
  <c r="Y14" i="65"/>
  <c r="X14" i="65"/>
  <c r="W14" i="65"/>
  <c r="V14" i="65"/>
  <c r="U14" i="65"/>
  <c r="T14" i="65"/>
  <c r="S14" i="65"/>
  <c r="R14" i="65"/>
  <c r="Q14" i="65"/>
  <c r="P14" i="65"/>
  <c r="O14" i="65"/>
  <c r="N14" i="65"/>
  <c r="M14" i="65"/>
  <c r="L14" i="65"/>
  <c r="K14" i="65"/>
  <c r="J14" i="65"/>
  <c r="I14" i="65"/>
  <c r="D14" i="65"/>
  <c r="H14" i="65" s="1"/>
  <c r="Z13" i="65"/>
  <c r="Y13" i="65"/>
  <c r="X13" i="65"/>
  <c r="W13" i="65"/>
  <c r="V13" i="65"/>
  <c r="U13" i="65"/>
  <c r="T13" i="65"/>
  <c r="S13" i="65"/>
  <c r="R13" i="65"/>
  <c r="Q13" i="65"/>
  <c r="P13" i="65"/>
  <c r="O13" i="65"/>
  <c r="N13" i="65"/>
  <c r="M13" i="65"/>
  <c r="L13" i="65"/>
  <c r="K13" i="65"/>
  <c r="J13" i="65"/>
  <c r="I13" i="65"/>
  <c r="D13" i="65"/>
  <c r="H13" i="65" s="1"/>
  <c r="Z12" i="65"/>
  <c r="Y12" i="65"/>
  <c r="X12" i="65"/>
  <c r="W12" i="65"/>
  <c r="V12" i="65"/>
  <c r="U12" i="65"/>
  <c r="T12" i="65"/>
  <c r="S12" i="65"/>
  <c r="R12" i="65"/>
  <c r="Q12" i="65"/>
  <c r="P12" i="65"/>
  <c r="O12" i="65"/>
  <c r="N12" i="65"/>
  <c r="M12" i="65"/>
  <c r="L12" i="65"/>
  <c r="K12" i="65"/>
  <c r="J12" i="65"/>
  <c r="I12" i="65"/>
  <c r="D12" i="65"/>
  <c r="H12" i="65" s="1"/>
  <c r="Z11" i="65"/>
  <c r="Y11" i="65"/>
  <c r="X11" i="65"/>
  <c r="W11" i="65"/>
  <c r="V11" i="65"/>
  <c r="U11" i="65"/>
  <c r="T11" i="65"/>
  <c r="S11" i="65"/>
  <c r="R11" i="65"/>
  <c r="Q11" i="65"/>
  <c r="P11" i="65"/>
  <c r="O11" i="65"/>
  <c r="N11" i="65"/>
  <c r="M11" i="65"/>
  <c r="L11" i="65"/>
  <c r="K11" i="65"/>
  <c r="J11" i="65"/>
  <c r="I11" i="65"/>
  <c r="D11" i="65"/>
  <c r="H11" i="65" s="1"/>
  <c r="Z9" i="65"/>
  <c r="Y9" i="65"/>
  <c r="X9" i="65"/>
  <c r="W9" i="65"/>
  <c r="V9" i="65"/>
  <c r="U9" i="65"/>
  <c r="T9" i="65"/>
  <c r="S9" i="65"/>
  <c r="R9" i="65"/>
  <c r="Q9" i="65"/>
  <c r="P9" i="65"/>
  <c r="O9" i="65"/>
  <c r="N9" i="65"/>
  <c r="M9" i="65"/>
  <c r="L9" i="65"/>
  <c r="K9" i="65"/>
  <c r="J9" i="65"/>
  <c r="I9" i="65"/>
  <c r="H9" i="65"/>
  <c r="D9" i="65"/>
  <c r="Z8" i="65"/>
  <c r="Y8" i="65"/>
  <c r="X8" i="65"/>
  <c r="W8" i="65"/>
  <c r="V8" i="65"/>
  <c r="U8" i="65"/>
  <c r="T8" i="65"/>
  <c r="S8" i="65"/>
  <c r="R8" i="65"/>
  <c r="Q8" i="65"/>
  <c r="P8" i="65"/>
  <c r="O8" i="65"/>
  <c r="N8" i="65"/>
  <c r="M8" i="65"/>
  <c r="L8" i="65"/>
  <c r="K8" i="65"/>
  <c r="J8" i="65"/>
  <c r="I8" i="65"/>
  <c r="H8" i="65"/>
  <c r="D8" i="65"/>
  <c r="Z7" i="65"/>
  <c r="Y7" i="65"/>
  <c r="X7" i="65"/>
  <c r="W7" i="65"/>
  <c r="V7" i="65"/>
  <c r="U7" i="65"/>
  <c r="T7" i="65"/>
  <c r="S7" i="65"/>
  <c r="R7" i="65"/>
  <c r="Q7" i="65"/>
  <c r="P7" i="65"/>
  <c r="O7" i="65"/>
  <c r="N7" i="65"/>
  <c r="M7" i="65"/>
  <c r="L7" i="65"/>
  <c r="K7" i="65"/>
  <c r="J7" i="65"/>
  <c r="I7" i="65"/>
  <c r="H7" i="65"/>
  <c r="D7" i="65"/>
  <c r="Z6" i="65"/>
  <c r="Y6" i="65"/>
  <c r="X6" i="65"/>
  <c r="W6" i="65"/>
  <c r="V6" i="65"/>
  <c r="U6" i="65"/>
  <c r="T6" i="65"/>
  <c r="S6" i="65"/>
  <c r="R6" i="65"/>
  <c r="Q6" i="65"/>
  <c r="P6" i="65"/>
  <c r="O6" i="65"/>
  <c r="N6" i="65"/>
  <c r="M6" i="65"/>
  <c r="L6" i="65"/>
  <c r="K6" i="65"/>
  <c r="J6" i="65"/>
  <c r="I6" i="65"/>
  <c r="H6" i="65"/>
  <c r="D6" i="65"/>
  <c r="Z5" i="65"/>
  <c r="Z23" i="65" s="1"/>
  <c r="Y5" i="65"/>
  <c r="Y23" i="65" s="1"/>
  <c r="X5" i="65"/>
  <c r="X23" i="65" s="1"/>
  <c r="W5" i="65"/>
  <c r="W23" i="65" s="1"/>
  <c r="V5" i="65"/>
  <c r="V23" i="65" s="1"/>
  <c r="U5" i="65"/>
  <c r="U23" i="65" s="1"/>
  <c r="T5" i="65"/>
  <c r="T23" i="65" s="1"/>
  <c r="O24" i="65" s="1"/>
  <c r="S5" i="65"/>
  <c r="S23" i="65" s="1"/>
  <c r="N24" i="65" s="1"/>
  <c r="R5" i="65"/>
  <c r="R23" i="65" s="1"/>
  <c r="Q5" i="65"/>
  <c r="Q23" i="65" s="1"/>
  <c r="P5" i="65"/>
  <c r="P23" i="65" s="1"/>
  <c r="K24" i="65" s="1"/>
  <c r="O5" i="65"/>
  <c r="O23" i="65" s="1"/>
  <c r="J24" i="65" s="1"/>
  <c r="N5" i="65"/>
  <c r="N23" i="65" s="1"/>
  <c r="M5" i="65"/>
  <c r="M23" i="65" s="1"/>
  <c r="L5" i="65"/>
  <c r="L23" i="65" s="1"/>
  <c r="K5" i="65"/>
  <c r="K23" i="65" s="1"/>
  <c r="J5" i="65"/>
  <c r="J23" i="65" s="1"/>
  <c r="I5" i="65"/>
  <c r="I23" i="65" s="1"/>
  <c r="D24" i="65" s="1"/>
  <c r="H5" i="65"/>
  <c r="H23" i="65" s="1"/>
  <c r="D5" i="65"/>
  <c r="D23" i="65" s="1"/>
  <c r="Z4" i="65"/>
  <c r="Z27" i="65" s="1"/>
  <c r="Y4" i="65"/>
  <c r="Y27" i="65" s="1"/>
  <c r="X4" i="65"/>
  <c r="X27" i="65" s="1"/>
  <c r="W4" i="65"/>
  <c r="W27" i="65" s="1"/>
  <c r="V4" i="65"/>
  <c r="V27" i="65" s="1"/>
  <c r="U4" i="65"/>
  <c r="U27" i="65" s="1"/>
  <c r="T4" i="65"/>
  <c r="T27" i="65" s="1"/>
  <c r="O28" i="65" s="1"/>
  <c r="S4" i="65"/>
  <c r="S27" i="65" s="1"/>
  <c r="N28" i="65" s="1"/>
  <c r="R4" i="65"/>
  <c r="R27" i="65" s="1"/>
  <c r="Q4" i="65"/>
  <c r="Q27" i="65" s="1"/>
  <c r="P4" i="65"/>
  <c r="P27" i="65" s="1"/>
  <c r="K28" i="65" s="1"/>
  <c r="O4" i="65"/>
  <c r="O27" i="65" s="1"/>
  <c r="J28" i="65" s="1"/>
  <c r="N4" i="65"/>
  <c r="N27" i="65" s="1"/>
  <c r="M4" i="65"/>
  <c r="M27" i="65" s="1"/>
  <c r="H28" i="65" s="1"/>
  <c r="L4" i="65"/>
  <c r="L27" i="65" s="1"/>
  <c r="K4" i="65"/>
  <c r="K27" i="65" s="1"/>
  <c r="J4" i="65"/>
  <c r="J27" i="65" s="1"/>
  <c r="I4" i="65"/>
  <c r="I27" i="65" s="1"/>
  <c r="D28" i="65" s="1"/>
  <c r="H4" i="65"/>
  <c r="H27" i="65" s="1"/>
  <c r="D4" i="65"/>
  <c r="D27" i="65" s="1"/>
  <c r="H2" i="65"/>
  <c r="Z37" i="64"/>
  <c r="Y37" i="64"/>
  <c r="X37" i="64"/>
  <c r="W37" i="64"/>
  <c r="V37" i="64"/>
  <c r="U37" i="64"/>
  <c r="T37" i="64"/>
  <c r="S37" i="64"/>
  <c r="R37" i="64"/>
  <c r="Q37" i="64"/>
  <c r="P37" i="64"/>
  <c r="O37" i="64"/>
  <c r="N37" i="64"/>
  <c r="M37" i="64"/>
  <c r="L37" i="64"/>
  <c r="K37" i="64"/>
  <c r="J37" i="64"/>
  <c r="I37" i="64"/>
  <c r="H37" i="64"/>
  <c r="D37" i="64"/>
  <c r="Z36" i="64"/>
  <c r="Y36" i="64"/>
  <c r="X36" i="64"/>
  <c r="W36" i="64"/>
  <c r="V36" i="64"/>
  <c r="U36" i="64"/>
  <c r="T36" i="64"/>
  <c r="S36" i="64"/>
  <c r="R36" i="64"/>
  <c r="Q36" i="64"/>
  <c r="P36" i="64"/>
  <c r="O36" i="64"/>
  <c r="N36" i="64"/>
  <c r="M36" i="64"/>
  <c r="L36" i="64"/>
  <c r="K36" i="64"/>
  <c r="J36" i="64"/>
  <c r="I36" i="64"/>
  <c r="H36" i="64"/>
  <c r="D36" i="64"/>
  <c r="Z35" i="64"/>
  <c r="Y35" i="64"/>
  <c r="X35" i="64"/>
  <c r="W35" i="64"/>
  <c r="V35" i="64"/>
  <c r="U35" i="64"/>
  <c r="T35" i="64"/>
  <c r="S35" i="64"/>
  <c r="R35" i="64"/>
  <c r="Q35" i="64"/>
  <c r="P35" i="64"/>
  <c r="O35" i="64"/>
  <c r="N35" i="64"/>
  <c r="M35" i="64"/>
  <c r="L35" i="64"/>
  <c r="K35" i="64"/>
  <c r="J35" i="64"/>
  <c r="I35" i="64"/>
  <c r="H35" i="64"/>
  <c r="D35" i="64"/>
  <c r="Z34" i="64"/>
  <c r="Y34" i="64"/>
  <c r="X34" i="64"/>
  <c r="W34" i="64"/>
  <c r="V34" i="64"/>
  <c r="U34" i="64"/>
  <c r="T34" i="64"/>
  <c r="S34" i="64"/>
  <c r="R34" i="64"/>
  <c r="Q34" i="64"/>
  <c r="P34" i="64"/>
  <c r="O34" i="64"/>
  <c r="N34" i="64"/>
  <c r="M34" i="64"/>
  <c r="L34" i="64"/>
  <c r="K34" i="64"/>
  <c r="J34" i="64"/>
  <c r="I34" i="64"/>
  <c r="D34" i="64"/>
  <c r="H34" i="64" s="1"/>
  <c r="Z33" i="64"/>
  <c r="Y33" i="64"/>
  <c r="X33" i="64"/>
  <c r="W33" i="64"/>
  <c r="V33" i="64"/>
  <c r="U33" i="64"/>
  <c r="T33" i="64"/>
  <c r="S33" i="64"/>
  <c r="R33" i="64"/>
  <c r="Q33" i="64"/>
  <c r="P33" i="64"/>
  <c r="O33" i="64"/>
  <c r="N33" i="64"/>
  <c r="M33" i="64"/>
  <c r="L33" i="64"/>
  <c r="K33" i="64"/>
  <c r="J33" i="64"/>
  <c r="I33" i="64"/>
  <c r="D33" i="64"/>
  <c r="H33" i="64" s="1"/>
  <c r="Z32" i="64"/>
  <c r="Y32" i="64"/>
  <c r="X32" i="64"/>
  <c r="W32" i="64"/>
  <c r="V32" i="64"/>
  <c r="U32" i="64"/>
  <c r="T32" i="64"/>
  <c r="S32" i="64"/>
  <c r="R32" i="64"/>
  <c r="Q32" i="64"/>
  <c r="P32" i="64"/>
  <c r="O32" i="64"/>
  <c r="N32" i="64"/>
  <c r="M32" i="64"/>
  <c r="L32" i="64"/>
  <c r="K32" i="64"/>
  <c r="J32" i="64"/>
  <c r="I32" i="64"/>
  <c r="D32" i="64"/>
  <c r="H32" i="64" s="1"/>
  <c r="Z25" i="64"/>
  <c r="Z26" i="64" s="1"/>
  <c r="Y25" i="64"/>
  <c r="Y26" i="64" s="1"/>
  <c r="X25" i="64"/>
  <c r="X26" i="64" s="1"/>
  <c r="W25" i="64"/>
  <c r="W26" i="64" s="1"/>
  <c r="V25" i="64"/>
  <c r="V26" i="64" s="1"/>
  <c r="U25" i="64"/>
  <c r="P26" i="64" s="1"/>
  <c r="T25" i="64"/>
  <c r="O26" i="64" s="1"/>
  <c r="S25" i="64"/>
  <c r="S26" i="64" s="1"/>
  <c r="R25" i="64"/>
  <c r="R26" i="64" s="1"/>
  <c r="Q25" i="64"/>
  <c r="L26" i="64" s="1"/>
  <c r="P25" i="64"/>
  <c r="K26" i="64" s="1"/>
  <c r="O25" i="64"/>
  <c r="N25" i="64"/>
  <c r="N26" i="64" s="1"/>
  <c r="M25" i="64"/>
  <c r="H26" i="64" s="1"/>
  <c r="L25" i="64"/>
  <c r="K25" i="64"/>
  <c r="J25" i="64"/>
  <c r="J26" i="64" s="1"/>
  <c r="I25" i="64"/>
  <c r="D26" i="64" s="1"/>
  <c r="D25" i="64"/>
  <c r="H25" i="64" s="1"/>
  <c r="Z21" i="64"/>
  <c r="Y21" i="64"/>
  <c r="X21" i="64"/>
  <c r="W21" i="64"/>
  <c r="V21" i="64"/>
  <c r="U21" i="64"/>
  <c r="T21" i="64"/>
  <c r="S21" i="64"/>
  <c r="R21" i="64"/>
  <c r="Q21" i="64"/>
  <c r="P21" i="64"/>
  <c r="O21" i="64"/>
  <c r="N21" i="64"/>
  <c r="M21" i="64"/>
  <c r="L21" i="64"/>
  <c r="K21" i="64"/>
  <c r="J21" i="64"/>
  <c r="I21" i="64"/>
  <c r="D21" i="64"/>
  <c r="H21" i="64" s="1"/>
  <c r="H20" i="64" s="1"/>
  <c r="Z16" i="64"/>
  <c r="Y16" i="64"/>
  <c r="X16" i="64"/>
  <c r="W16" i="64"/>
  <c r="V16" i="64"/>
  <c r="U16" i="64"/>
  <c r="T16" i="64"/>
  <c r="S16" i="64"/>
  <c r="R16" i="64"/>
  <c r="Q16" i="64"/>
  <c r="P16" i="64"/>
  <c r="O16" i="64"/>
  <c r="N16" i="64"/>
  <c r="M16" i="64"/>
  <c r="L16" i="64"/>
  <c r="K16" i="64"/>
  <c r="J16" i="64"/>
  <c r="I16" i="64"/>
  <c r="D16" i="64"/>
  <c r="H16" i="64" s="1"/>
  <c r="Z15" i="64"/>
  <c r="Y15" i="64"/>
  <c r="X15" i="64"/>
  <c r="W15" i="64"/>
  <c r="V15" i="64"/>
  <c r="U15" i="64"/>
  <c r="T15" i="64"/>
  <c r="S15" i="64"/>
  <c r="R15" i="64"/>
  <c r="Q15" i="64"/>
  <c r="P15" i="64"/>
  <c r="O15" i="64"/>
  <c r="N15" i="64"/>
  <c r="M15" i="64"/>
  <c r="L15" i="64"/>
  <c r="K15" i="64"/>
  <c r="J15" i="64"/>
  <c r="I15" i="64"/>
  <c r="D15" i="64"/>
  <c r="H15" i="64" s="1"/>
  <c r="Z14" i="64"/>
  <c r="Y14" i="64"/>
  <c r="X14" i="64"/>
  <c r="W14" i="64"/>
  <c r="V14" i="64"/>
  <c r="U14" i="64"/>
  <c r="T14" i="64"/>
  <c r="S14" i="64"/>
  <c r="R14" i="64"/>
  <c r="Q14" i="64"/>
  <c r="P14" i="64"/>
  <c r="O14" i="64"/>
  <c r="N14" i="64"/>
  <c r="M14" i="64"/>
  <c r="L14" i="64"/>
  <c r="K14" i="64"/>
  <c r="J14" i="64"/>
  <c r="I14" i="64"/>
  <c r="D14" i="64"/>
  <c r="H14" i="64" s="1"/>
  <c r="Z13" i="64"/>
  <c r="Y13" i="64"/>
  <c r="X13" i="64"/>
  <c r="W13" i="64"/>
  <c r="V13" i="64"/>
  <c r="U13" i="64"/>
  <c r="T13" i="64"/>
  <c r="S13" i="64"/>
  <c r="R13" i="64"/>
  <c r="Q13" i="64"/>
  <c r="P13" i="64"/>
  <c r="O13" i="64"/>
  <c r="N13" i="64"/>
  <c r="M13" i="64"/>
  <c r="L13" i="64"/>
  <c r="K13" i="64"/>
  <c r="J13" i="64"/>
  <c r="I13" i="64"/>
  <c r="D13" i="64"/>
  <c r="H13" i="64" s="1"/>
  <c r="Z12" i="64"/>
  <c r="Y12" i="64"/>
  <c r="X12" i="64"/>
  <c r="W12" i="64"/>
  <c r="V12" i="64"/>
  <c r="U12" i="64"/>
  <c r="T12" i="64"/>
  <c r="S12" i="64"/>
  <c r="R12" i="64"/>
  <c r="Q12" i="64"/>
  <c r="P12" i="64"/>
  <c r="O12" i="64"/>
  <c r="N12" i="64"/>
  <c r="M12" i="64"/>
  <c r="L12" i="64"/>
  <c r="K12" i="64"/>
  <c r="J12" i="64"/>
  <c r="I12" i="64"/>
  <c r="D12" i="64"/>
  <c r="H12" i="64" s="1"/>
  <c r="Z11" i="64"/>
  <c r="Y11" i="64"/>
  <c r="X11" i="64"/>
  <c r="W11" i="64"/>
  <c r="V11" i="64"/>
  <c r="U11" i="64"/>
  <c r="T11" i="64"/>
  <c r="S11" i="64"/>
  <c r="R11" i="64"/>
  <c r="Q11" i="64"/>
  <c r="P11" i="64"/>
  <c r="O11" i="64"/>
  <c r="N11" i="64"/>
  <c r="M11" i="64"/>
  <c r="L11" i="64"/>
  <c r="K11" i="64"/>
  <c r="J11" i="64"/>
  <c r="I11" i="64"/>
  <c r="D11" i="64"/>
  <c r="H11" i="64" s="1"/>
  <c r="Z9" i="64"/>
  <c r="Y9" i="64"/>
  <c r="X9" i="64"/>
  <c r="W9" i="64"/>
  <c r="V9" i="64"/>
  <c r="U9" i="64"/>
  <c r="T9" i="64"/>
  <c r="S9" i="64"/>
  <c r="R9" i="64"/>
  <c r="Q9" i="64"/>
  <c r="P9" i="64"/>
  <c r="O9" i="64"/>
  <c r="N9" i="64"/>
  <c r="M9" i="64"/>
  <c r="L9" i="64"/>
  <c r="K9" i="64"/>
  <c r="J9" i="64"/>
  <c r="I9" i="64"/>
  <c r="H9" i="64"/>
  <c r="D9" i="64"/>
  <c r="Z8" i="64"/>
  <c r="Y8" i="64"/>
  <c r="X8" i="64"/>
  <c r="W8" i="64"/>
  <c r="V8" i="64"/>
  <c r="U8" i="64"/>
  <c r="T8" i="64"/>
  <c r="S8" i="64"/>
  <c r="R8" i="64"/>
  <c r="Q8" i="64"/>
  <c r="P8" i="64"/>
  <c r="O8" i="64"/>
  <c r="N8" i="64"/>
  <c r="M8" i="64"/>
  <c r="L8" i="64"/>
  <c r="K8" i="64"/>
  <c r="J8" i="64"/>
  <c r="I8" i="64"/>
  <c r="H8" i="64"/>
  <c r="D8" i="64"/>
  <c r="Z7" i="64"/>
  <c r="Y7" i="64"/>
  <c r="X7" i="64"/>
  <c r="W7" i="64"/>
  <c r="V7" i="64"/>
  <c r="U7" i="64"/>
  <c r="T7" i="64"/>
  <c r="S7" i="64"/>
  <c r="R7" i="64"/>
  <c r="Q7" i="64"/>
  <c r="P7" i="64"/>
  <c r="O7" i="64"/>
  <c r="N7" i="64"/>
  <c r="M7" i="64"/>
  <c r="L7" i="64"/>
  <c r="K7" i="64"/>
  <c r="J7" i="64"/>
  <c r="I7" i="64"/>
  <c r="H7" i="64"/>
  <c r="D7" i="64"/>
  <c r="Z6" i="64"/>
  <c r="Y6" i="64"/>
  <c r="X6" i="64"/>
  <c r="W6" i="64"/>
  <c r="V6" i="64"/>
  <c r="U6" i="64"/>
  <c r="T6" i="64"/>
  <c r="S6" i="64"/>
  <c r="R6" i="64"/>
  <c r="Q6" i="64"/>
  <c r="P6" i="64"/>
  <c r="O6" i="64"/>
  <c r="N6" i="64"/>
  <c r="M6" i="64"/>
  <c r="L6" i="64"/>
  <c r="K6" i="64"/>
  <c r="J6" i="64"/>
  <c r="I6" i="64"/>
  <c r="H6" i="64"/>
  <c r="D6" i="64"/>
  <c r="Z5" i="64"/>
  <c r="Z23" i="64" s="1"/>
  <c r="Y5" i="64"/>
  <c r="Y23" i="64" s="1"/>
  <c r="X5" i="64"/>
  <c r="X23" i="64" s="1"/>
  <c r="W5" i="64"/>
  <c r="W23" i="64" s="1"/>
  <c r="V5" i="64"/>
  <c r="V23" i="64" s="1"/>
  <c r="U5" i="64"/>
  <c r="U23" i="64" s="1"/>
  <c r="P24" i="64" s="1"/>
  <c r="T5" i="64"/>
  <c r="T23" i="64" s="1"/>
  <c r="S5" i="64"/>
  <c r="S23" i="64" s="1"/>
  <c r="R5" i="64"/>
  <c r="R23" i="64" s="1"/>
  <c r="Q5" i="64"/>
  <c r="Q23" i="64" s="1"/>
  <c r="L24" i="64" s="1"/>
  <c r="P5" i="64"/>
  <c r="P23" i="64" s="1"/>
  <c r="O5" i="64"/>
  <c r="O23" i="64" s="1"/>
  <c r="N5" i="64"/>
  <c r="N23" i="64" s="1"/>
  <c r="M5" i="64"/>
  <c r="M23" i="64" s="1"/>
  <c r="H24" i="64" s="1"/>
  <c r="L5" i="64"/>
  <c r="L23" i="64" s="1"/>
  <c r="K5" i="64"/>
  <c r="K23" i="64" s="1"/>
  <c r="J5" i="64"/>
  <c r="J23" i="64" s="1"/>
  <c r="I5" i="64"/>
  <c r="I23" i="64" s="1"/>
  <c r="D24" i="64" s="1"/>
  <c r="H5" i="64"/>
  <c r="H23" i="64" s="1"/>
  <c r="D5" i="64"/>
  <c r="D23" i="64" s="1"/>
  <c r="Z4" i="64"/>
  <c r="Z27" i="64" s="1"/>
  <c r="Y4" i="64"/>
  <c r="Y27" i="64" s="1"/>
  <c r="X4" i="64"/>
  <c r="X27" i="64" s="1"/>
  <c r="W4" i="64"/>
  <c r="W27" i="64" s="1"/>
  <c r="V4" i="64"/>
  <c r="V27" i="64" s="1"/>
  <c r="U4" i="64"/>
  <c r="U27" i="64" s="1"/>
  <c r="P28" i="64" s="1"/>
  <c r="T4" i="64"/>
  <c r="T27" i="64" s="1"/>
  <c r="S4" i="64"/>
  <c r="S27" i="64" s="1"/>
  <c r="R4" i="64"/>
  <c r="R27" i="64" s="1"/>
  <c r="Q4" i="64"/>
  <c r="Q27" i="64" s="1"/>
  <c r="L28" i="64" s="1"/>
  <c r="P4" i="64"/>
  <c r="P27" i="64" s="1"/>
  <c r="O4" i="64"/>
  <c r="O27" i="64" s="1"/>
  <c r="N4" i="64"/>
  <c r="N27" i="64" s="1"/>
  <c r="M4" i="64"/>
  <c r="M27" i="64" s="1"/>
  <c r="H28" i="64" s="1"/>
  <c r="L4" i="64"/>
  <c r="L27" i="64" s="1"/>
  <c r="K4" i="64"/>
  <c r="K27" i="64" s="1"/>
  <c r="J4" i="64"/>
  <c r="J27" i="64" s="1"/>
  <c r="I4" i="64"/>
  <c r="I27" i="64" s="1"/>
  <c r="D28" i="64" s="1"/>
  <c r="H4" i="64"/>
  <c r="H27" i="64" s="1"/>
  <c r="D4" i="64"/>
  <c r="D27" i="64" s="1"/>
  <c r="H2" i="64"/>
  <c r="Z37" i="63"/>
  <c r="Y37" i="63"/>
  <c r="X37" i="63"/>
  <c r="W37" i="63"/>
  <c r="V37" i="63"/>
  <c r="U37" i="63"/>
  <c r="T37" i="63"/>
  <c r="S37" i="63"/>
  <c r="R37" i="63"/>
  <c r="Q37" i="63"/>
  <c r="P37" i="63"/>
  <c r="O37" i="63"/>
  <c r="N37" i="63"/>
  <c r="M37" i="63"/>
  <c r="L37" i="63"/>
  <c r="K37" i="63"/>
  <c r="J37" i="63"/>
  <c r="I37" i="63"/>
  <c r="H37" i="63"/>
  <c r="D37" i="63"/>
  <c r="Z36" i="63"/>
  <c r="Y36" i="63"/>
  <c r="X36" i="63"/>
  <c r="W36" i="63"/>
  <c r="V36" i="63"/>
  <c r="U36" i="63"/>
  <c r="T36" i="63"/>
  <c r="S36" i="63"/>
  <c r="R36" i="63"/>
  <c r="Q36" i="63"/>
  <c r="P36" i="63"/>
  <c r="O36" i="63"/>
  <c r="N36" i="63"/>
  <c r="M36" i="63"/>
  <c r="L36" i="63"/>
  <c r="K36" i="63"/>
  <c r="J36" i="63"/>
  <c r="I36" i="63"/>
  <c r="H36" i="63"/>
  <c r="D36" i="63"/>
  <c r="Z35" i="63"/>
  <c r="Y35" i="63"/>
  <c r="X35" i="63"/>
  <c r="W35" i="63"/>
  <c r="V35" i="63"/>
  <c r="U35" i="63"/>
  <c r="T35" i="63"/>
  <c r="S35" i="63"/>
  <c r="R35" i="63"/>
  <c r="Q35" i="63"/>
  <c r="P35" i="63"/>
  <c r="O35" i="63"/>
  <c r="N35" i="63"/>
  <c r="M35" i="63"/>
  <c r="L35" i="63"/>
  <c r="K35" i="63"/>
  <c r="J35" i="63"/>
  <c r="I35" i="63"/>
  <c r="H35" i="63"/>
  <c r="D35" i="63"/>
  <c r="Z34" i="63"/>
  <c r="Y34" i="63"/>
  <c r="X34" i="63"/>
  <c r="W34" i="63"/>
  <c r="V34" i="63"/>
  <c r="U34" i="63"/>
  <c r="T34" i="63"/>
  <c r="S34" i="63"/>
  <c r="R34" i="63"/>
  <c r="Q34" i="63"/>
  <c r="P34" i="63"/>
  <c r="O34" i="63"/>
  <c r="N34" i="63"/>
  <c r="M34" i="63"/>
  <c r="L34" i="63"/>
  <c r="K34" i="63"/>
  <c r="J34" i="63"/>
  <c r="I34" i="63"/>
  <c r="H34" i="63"/>
  <c r="D34" i="63"/>
  <c r="Z33" i="63"/>
  <c r="Y33" i="63"/>
  <c r="X33" i="63"/>
  <c r="W33" i="63"/>
  <c r="V33" i="63"/>
  <c r="U33" i="63"/>
  <c r="T33" i="63"/>
  <c r="S33" i="63"/>
  <c r="R33" i="63"/>
  <c r="Q33" i="63"/>
  <c r="P33" i="63"/>
  <c r="O33" i="63"/>
  <c r="N33" i="63"/>
  <c r="M33" i="63"/>
  <c r="L33" i="63"/>
  <c r="K33" i="63"/>
  <c r="J33" i="63"/>
  <c r="I33" i="63"/>
  <c r="H33" i="63"/>
  <c r="D33" i="63"/>
  <c r="Z32" i="63"/>
  <c r="Y32" i="63"/>
  <c r="X32" i="63"/>
  <c r="W32" i="63"/>
  <c r="V32" i="63"/>
  <c r="U32" i="63"/>
  <c r="T32" i="63"/>
  <c r="S32" i="63"/>
  <c r="R32" i="63"/>
  <c r="Q32" i="63"/>
  <c r="P32" i="63"/>
  <c r="O32" i="63"/>
  <c r="N32" i="63"/>
  <c r="M32" i="63"/>
  <c r="L32" i="63"/>
  <c r="K32" i="63"/>
  <c r="J32" i="63"/>
  <c r="I32" i="63"/>
  <c r="H32" i="63"/>
  <c r="D32" i="63"/>
  <c r="Z25" i="63"/>
  <c r="Z26" i="63" s="1"/>
  <c r="Y25" i="63"/>
  <c r="Y26" i="63" s="1"/>
  <c r="X25" i="63"/>
  <c r="X26" i="63" s="1"/>
  <c r="W25" i="63"/>
  <c r="W26" i="63" s="1"/>
  <c r="V25" i="63"/>
  <c r="V26" i="63" s="1"/>
  <c r="U25" i="63"/>
  <c r="U26" i="63" s="1"/>
  <c r="T25" i="63"/>
  <c r="O26" i="63" s="1"/>
  <c r="S25" i="63"/>
  <c r="R25" i="63"/>
  <c r="R26" i="63" s="1"/>
  <c r="Q25" i="63"/>
  <c r="Q26" i="63" s="1"/>
  <c r="P25" i="63"/>
  <c r="K26" i="63" s="1"/>
  <c r="O25" i="63"/>
  <c r="N25" i="63"/>
  <c r="N26" i="63" s="1"/>
  <c r="M25" i="63"/>
  <c r="M26" i="63" s="1"/>
  <c r="L25" i="63"/>
  <c r="K25" i="63"/>
  <c r="J25" i="63"/>
  <c r="J26" i="63" s="1"/>
  <c r="I25" i="63"/>
  <c r="I26" i="63" s="1"/>
  <c r="H25" i="63"/>
  <c r="D25" i="63"/>
  <c r="Z21" i="63"/>
  <c r="Y21" i="63"/>
  <c r="X21" i="63"/>
  <c r="W21" i="63"/>
  <c r="V21" i="63"/>
  <c r="U21" i="63"/>
  <c r="T21" i="63"/>
  <c r="S21" i="63"/>
  <c r="R21" i="63"/>
  <c r="Q21" i="63"/>
  <c r="P21" i="63"/>
  <c r="O21" i="63"/>
  <c r="N21" i="63"/>
  <c r="M21" i="63"/>
  <c r="L21" i="63"/>
  <c r="K21" i="63"/>
  <c r="J21" i="63"/>
  <c r="I21" i="63"/>
  <c r="H21" i="63"/>
  <c r="D21" i="63"/>
  <c r="Z16" i="63"/>
  <c r="Y16" i="63"/>
  <c r="X16" i="63"/>
  <c r="W16" i="63"/>
  <c r="V16" i="63"/>
  <c r="U16" i="63"/>
  <c r="T16" i="63"/>
  <c r="S16" i="63"/>
  <c r="R16" i="63"/>
  <c r="Q16" i="63"/>
  <c r="P16" i="63"/>
  <c r="O16" i="63"/>
  <c r="N16" i="63"/>
  <c r="M16" i="63"/>
  <c r="L16" i="63"/>
  <c r="K16" i="63"/>
  <c r="J16" i="63"/>
  <c r="I16" i="63"/>
  <c r="H16" i="63"/>
  <c r="D16" i="63"/>
  <c r="Z15" i="63"/>
  <c r="Y15" i="63"/>
  <c r="X15" i="63"/>
  <c r="W15" i="63"/>
  <c r="V15" i="63"/>
  <c r="U15" i="63"/>
  <c r="T15" i="63"/>
  <c r="S15" i="63"/>
  <c r="R15" i="63"/>
  <c r="Q15" i="63"/>
  <c r="P15" i="63"/>
  <c r="O15" i="63"/>
  <c r="N15" i="63"/>
  <c r="M15" i="63"/>
  <c r="L15" i="63"/>
  <c r="K15" i="63"/>
  <c r="J15" i="63"/>
  <c r="I15" i="63"/>
  <c r="H15" i="63"/>
  <c r="D15" i="63"/>
  <c r="Z14" i="63"/>
  <c r="Y14" i="63"/>
  <c r="X14" i="63"/>
  <c r="W14" i="63"/>
  <c r="V14" i="63"/>
  <c r="U14" i="63"/>
  <c r="T14" i="63"/>
  <c r="S14" i="63"/>
  <c r="R14" i="63"/>
  <c r="Q14" i="63"/>
  <c r="P14" i="63"/>
  <c r="O14" i="63"/>
  <c r="N14" i="63"/>
  <c r="M14" i="63"/>
  <c r="L14" i="63"/>
  <c r="K14" i="63"/>
  <c r="J14" i="63"/>
  <c r="I14" i="63"/>
  <c r="H14" i="63"/>
  <c r="D14" i="63"/>
  <c r="Z13" i="63"/>
  <c r="Y13" i="63"/>
  <c r="X13" i="63"/>
  <c r="W13" i="63"/>
  <c r="V13" i="63"/>
  <c r="U13" i="63"/>
  <c r="T13" i="63"/>
  <c r="S13" i="63"/>
  <c r="R13" i="63"/>
  <c r="Q13" i="63"/>
  <c r="P13" i="63"/>
  <c r="O13" i="63"/>
  <c r="N13" i="63"/>
  <c r="M13" i="63"/>
  <c r="L13" i="63"/>
  <c r="K13" i="63"/>
  <c r="J13" i="63"/>
  <c r="I13" i="63"/>
  <c r="H13" i="63"/>
  <c r="D13" i="63"/>
  <c r="Z12" i="63"/>
  <c r="Y12" i="63"/>
  <c r="X12" i="63"/>
  <c r="W12" i="63"/>
  <c r="V12" i="63"/>
  <c r="U12" i="63"/>
  <c r="T12" i="63"/>
  <c r="S12" i="63"/>
  <c r="R12" i="63"/>
  <c r="Q12" i="63"/>
  <c r="P12" i="63"/>
  <c r="O12" i="63"/>
  <c r="N12" i="63"/>
  <c r="M12" i="63"/>
  <c r="L12" i="63"/>
  <c r="K12" i="63"/>
  <c r="J12" i="63"/>
  <c r="I12" i="63"/>
  <c r="H12" i="63"/>
  <c r="D12" i="63"/>
  <c r="Z11" i="63"/>
  <c r="Y11" i="63"/>
  <c r="X11" i="63"/>
  <c r="W11" i="63"/>
  <c r="V11" i="63"/>
  <c r="U11" i="63"/>
  <c r="T11" i="63"/>
  <c r="S11" i="63"/>
  <c r="R11" i="63"/>
  <c r="Q11" i="63"/>
  <c r="P11" i="63"/>
  <c r="O11" i="63"/>
  <c r="N11" i="63"/>
  <c r="M11" i="63"/>
  <c r="L11" i="63"/>
  <c r="K11" i="63"/>
  <c r="J11" i="63"/>
  <c r="I11" i="63"/>
  <c r="H11" i="63"/>
  <c r="D11" i="63"/>
  <c r="Z9" i="63"/>
  <c r="Y9" i="63"/>
  <c r="X9" i="63"/>
  <c r="W9" i="63"/>
  <c r="V9" i="63"/>
  <c r="U9" i="63"/>
  <c r="T9" i="63"/>
  <c r="S9" i="63"/>
  <c r="R9" i="63"/>
  <c r="Q9" i="63"/>
  <c r="P9" i="63"/>
  <c r="O9" i="63"/>
  <c r="N9" i="63"/>
  <c r="M9" i="63"/>
  <c r="L9" i="63"/>
  <c r="K9" i="63"/>
  <c r="J9" i="63"/>
  <c r="I9" i="63"/>
  <c r="H9" i="63"/>
  <c r="D9" i="63"/>
  <c r="Z8" i="63"/>
  <c r="Y8" i="63"/>
  <c r="X8" i="63"/>
  <c r="W8" i="63"/>
  <c r="V8" i="63"/>
  <c r="U8" i="63"/>
  <c r="T8" i="63"/>
  <c r="S8" i="63"/>
  <c r="R8" i="63"/>
  <c r="Q8" i="63"/>
  <c r="P8" i="63"/>
  <c r="O8" i="63"/>
  <c r="N8" i="63"/>
  <c r="M8" i="63"/>
  <c r="L8" i="63"/>
  <c r="K8" i="63"/>
  <c r="J8" i="63"/>
  <c r="I8" i="63"/>
  <c r="H8" i="63"/>
  <c r="D8" i="63"/>
  <c r="Z7" i="63"/>
  <c r="Y7" i="63"/>
  <c r="X7" i="63"/>
  <c r="W7" i="63"/>
  <c r="V7" i="63"/>
  <c r="U7" i="63"/>
  <c r="T7" i="63"/>
  <c r="S7" i="63"/>
  <c r="R7" i="63"/>
  <c r="Q7" i="63"/>
  <c r="P7" i="63"/>
  <c r="O7" i="63"/>
  <c r="N7" i="63"/>
  <c r="M7" i="63"/>
  <c r="L7" i="63"/>
  <c r="K7" i="63"/>
  <c r="J7" i="63"/>
  <c r="I7" i="63"/>
  <c r="H7" i="63"/>
  <c r="D7" i="63"/>
  <c r="Z6" i="63"/>
  <c r="Y6" i="63"/>
  <c r="X6" i="63"/>
  <c r="W6" i="63"/>
  <c r="V6" i="63"/>
  <c r="U6" i="63"/>
  <c r="T6" i="63"/>
  <c r="S6" i="63"/>
  <c r="R6" i="63"/>
  <c r="Q6" i="63"/>
  <c r="P6" i="63"/>
  <c r="O6" i="63"/>
  <c r="N6" i="63"/>
  <c r="M6" i="63"/>
  <c r="L6" i="63"/>
  <c r="K6" i="63"/>
  <c r="J6" i="63"/>
  <c r="I6" i="63"/>
  <c r="H6" i="63"/>
  <c r="D6" i="63"/>
  <c r="Z5" i="63"/>
  <c r="Z23" i="63" s="1"/>
  <c r="Y5" i="63"/>
  <c r="Y23" i="63" s="1"/>
  <c r="X5" i="63"/>
  <c r="X23" i="63" s="1"/>
  <c r="W5" i="63"/>
  <c r="W23" i="63" s="1"/>
  <c r="V5" i="63"/>
  <c r="V23" i="63" s="1"/>
  <c r="U5" i="63"/>
  <c r="U23" i="63" s="1"/>
  <c r="T5" i="63"/>
  <c r="T23" i="63" s="1"/>
  <c r="S5" i="63"/>
  <c r="S23" i="63" s="1"/>
  <c r="R5" i="63"/>
  <c r="R23" i="63" s="1"/>
  <c r="M24" i="63" s="1"/>
  <c r="Q5" i="63"/>
  <c r="Q23" i="63" s="1"/>
  <c r="P5" i="63"/>
  <c r="P23" i="63" s="1"/>
  <c r="O5" i="63"/>
  <c r="O23" i="63" s="1"/>
  <c r="N5" i="63"/>
  <c r="N23" i="63" s="1"/>
  <c r="I24" i="63" s="1"/>
  <c r="M5" i="63"/>
  <c r="M23" i="63" s="1"/>
  <c r="L5" i="63"/>
  <c r="L23" i="63" s="1"/>
  <c r="K5" i="63"/>
  <c r="K23" i="63" s="1"/>
  <c r="J5" i="63"/>
  <c r="J23" i="63" s="1"/>
  <c r="I5" i="63"/>
  <c r="I23" i="63" s="1"/>
  <c r="H5" i="63"/>
  <c r="H23" i="63" s="1"/>
  <c r="D5" i="63"/>
  <c r="D23" i="63" s="1"/>
  <c r="Z4" i="63"/>
  <c r="Z27" i="63" s="1"/>
  <c r="Y4" i="63"/>
  <c r="Y27" i="63" s="1"/>
  <c r="X4" i="63"/>
  <c r="X27" i="63" s="1"/>
  <c r="W4" i="63"/>
  <c r="W27" i="63" s="1"/>
  <c r="V4" i="63"/>
  <c r="V27" i="63" s="1"/>
  <c r="U4" i="63"/>
  <c r="U27" i="63" s="1"/>
  <c r="T4" i="63"/>
  <c r="T27" i="63" s="1"/>
  <c r="S4" i="63"/>
  <c r="S27" i="63" s="1"/>
  <c r="R4" i="63"/>
  <c r="R27" i="63" s="1"/>
  <c r="M28" i="63" s="1"/>
  <c r="Q4" i="63"/>
  <c r="Q27" i="63" s="1"/>
  <c r="P4" i="63"/>
  <c r="P27" i="63" s="1"/>
  <c r="O4" i="63"/>
  <c r="O27" i="63" s="1"/>
  <c r="N4" i="63"/>
  <c r="N27" i="63" s="1"/>
  <c r="I28" i="63" s="1"/>
  <c r="M4" i="63"/>
  <c r="M27" i="63" s="1"/>
  <c r="L4" i="63"/>
  <c r="L27" i="63" s="1"/>
  <c r="K4" i="63"/>
  <c r="K27" i="63" s="1"/>
  <c r="J4" i="63"/>
  <c r="J27" i="63" s="1"/>
  <c r="I4" i="63"/>
  <c r="I27" i="63" s="1"/>
  <c r="H4" i="63"/>
  <c r="H27" i="63" s="1"/>
  <c r="D4" i="63"/>
  <c r="D27" i="63" s="1"/>
  <c r="H2" i="63"/>
  <c r="H20" i="63" s="1"/>
  <c r="T37" i="62"/>
  <c r="S37" i="62"/>
  <c r="R37" i="62"/>
  <c r="Q37" i="62"/>
  <c r="P37" i="62"/>
  <c r="O37" i="62"/>
  <c r="N37" i="62"/>
  <c r="M37" i="62"/>
  <c r="L37" i="62"/>
  <c r="K37" i="62"/>
  <c r="J37" i="62"/>
  <c r="I37" i="62"/>
  <c r="H37" i="62"/>
  <c r="D37" i="62"/>
  <c r="T36" i="62"/>
  <c r="S36" i="62"/>
  <c r="R36" i="62"/>
  <c r="Q36" i="62"/>
  <c r="P36" i="62"/>
  <c r="O36" i="62"/>
  <c r="N36" i="62"/>
  <c r="M36" i="62"/>
  <c r="L36" i="62"/>
  <c r="K36" i="62"/>
  <c r="J36" i="62"/>
  <c r="I36" i="62"/>
  <c r="H36" i="62"/>
  <c r="D36" i="62"/>
  <c r="T35" i="62"/>
  <c r="S35" i="62"/>
  <c r="R35" i="62"/>
  <c r="Q35" i="62"/>
  <c r="P35" i="62"/>
  <c r="O35" i="62"/>
  <c r="N35" i="62"/>
  <c r="M35" i="62"/>
  <c r="L35" i="62"/>
  <c r="K35" i="62"/>
  <c r="J35" i="62"/>
  <c r="I35" i="62"/>
  <c r="D35" i="62"/>
  <c r="H35" i="62" s="1"/>
  <c r="T34" i="62"/>
  <c r="S34" i="62"/>
  <c r="R34" i="62"/>
  <c r="Q34" i="62"/>
  <c r="P34" i="62"/>
  <c r="O34" i="62"/>
  <c r="N34" i="62"/>
  <c r="M34" i="62"/>
  <c r="L34" i="62"/>
  <c r="K34" i="62"/>
  <c r="J34" i="62"/>
  <c r="I34" i="62"/>
  <c r="H34" i="62"/>
  <c r="D34" i="62"/>
  <c r="T33" i="62"/>
  <c r="S33" i="62"/>
  <c r="R33" i="62"/>
  <c r="Q33" i="62"/>
  <c r="P33" i="62"/>
  <c r="O33" i="62"/>
  <c r="N33" i="62"/>
  <c r="M33" i="62"/>
  <c r="L33" i="62"/>
  <c r="K33" i="62"/>
  <c r="J33" i="62"/>
  <c r="I33" i="62"/>
  <c r="D33" i="62"/>
  <c r="H33" i="62" s="1"/>
  <c r="T32" i="62"/>
  <c r="S32" i="62"/>
  <c r="R32" i="62"/>
  <c r="Q32" i="62"/>
  <c r="P32" i="62"/>
  <c r="O32" i="62"/>
  <c r="N32" i="62"/>
  <c r="M32" i="62"/>
  <c r="L32" i="62"/>
  <c r="K32" i="62"/>
  <c r="J32" i="62"/>
  <c r="I32" i="62"/>
  <c r="H32" i="62"/>
  <c r="D32" i="62"/>
  <c r="R26" i="62"/>
  <c r="N26" i="62"/>
  <c r="J26" i="62"/>
  <c r="T25" i="62"/>
  <c r="O26" i="62" s="1"/>
  <c r="S25" i="62"/>
  <c r="S26" i="62" s="1"/>
  <c r="R25" i="62"/>
  <c r="Q25" i="62"/>
  <c r="Q26" i="62" s="1"/>
  <c r="P25" i="62"/>
  <c r="K26" i="62" s="1"/>
  <c r="O25" i="62"/>
  <c r="N25" i="62"/>
  <c r="I26" i="62" s="1"/>
  <c r="M25" i="62"/>
  <c r="M26" i="62" s="1"/>
  <c r="L25" i="62"/>
  <c r="K25" i="62"/>
  <c r="J25" i="62"/>
  <c r="I25" i="62"/>
  <c r="D26" i="62" s="1"/>
  <c r="H25" i="62"/>
  <c r="D25" i="62"/>
  <c r="T21" i="62"/>
  <c r="S21" i="62"/>
  <c r="R21" i="62"/>
  <c r="Q21" i="62"/>
  <c r="P21" i="62"/>
  <c r="O21" i="62"/>
  <c r="N21" i="62"/>
  <c r="M21" i="62"/>
  <c r="L21" i="62"/>
  <c r="K21" i="62"/>
  <c r="J21" i="62"/>
  <c r="I21" i="62"/>
  <c r="D21" i="62"/>
  <c r="T16" i="62"/>
  <c r="S16" i="62"/>
  <c r="R16" i="62"/>
  <c r="Q16" i="62"/>
  <c r="P16" i="62"/>
  <c r="O16" i="62"/>
  <c r="N16" i="62"/>
  <c r="M16" i="62"/>
  <c r="L16" i="62"/>
  <c r="K16" i="62"/>
  <c r="J16" i="62"/>
  <c r="I16" i="62"/>
  <c r="D16" i="62"/>
  <c r="H16" i="62" s="1"/>
  <c r="T15" i="62"/>
  <c r="S15" i="62"/>
  <c r="R15" i="62"/>
  <c r="Q15" i="62"/>
  <c r="P15" i="62"/>
  <c r="O15" i="62"/>
  <c r="N15" i="62"/>
  <c r="M15" i="62"/>
  <c r="L15" i="62"/>
  <c r="K15" i="62"/>
  <c r="J15" i="62"/>
  <c r="I15" i="62"/>
  <c r="H15" i="62"/>
  <c r="D15" i="62"/>
  <c r="T14" i="62"/>
  <c r="S14" i="62"/>
  <c r="R14" i="62"/>
  <c r="Q14" i="62"/>
  <c r="P14" i="62"/>
  <c r="O14" i="62"/>
  <c r="N14" i="62"/>
  <c r="M14" i="62"/>
  <c r="L14" i="62"/>
  <c r="K14" i="62"/>
  <c r="J14" i="62"/>
  <c r="I14" i="62"/>
  <c r="D14" i="62"/>
  <c r="H14" i="62" s="1"/>
  <c r="T13" i="62"/>
  <c r="S13" i="62"/>
  <c r="R13" i="62"/>
  <c r="Q13" i="62"/>
  <c r="P13" i="62"/>
  <c r="O13" i="62"/>
  <c r="N13" i="62"/>
  <c r="M13" i="62"/>
  <c r="L13" i="62"/>
  <c r="K13" i="62"/>
  <c r="J13" i="62"/>
  <c r="I13" i="62"/>
  <c r="H13" i="62"/>
  <c r="D13" i="62"/>
  <c r="T12" i="62"/>
  <c r="S12" i="62"/>
  <c r="R12" i="62"/>
  <c r="Q12" i="62"/>
  <c r="P12" i="62"/>
  <c r="O12" i="62"/>
  <c r="N12" i="62"/>
  <c r="M12" i="62"/>
  <c r="L12" i="62"/>
  <c r="K12" i="62"/>
  <c r="J12" i="62"/>
  <c r="I12" i="62"/>
  <c r="D12" i="62"/>
  <c r="H12" i="62" s="1"/>
  <c r="T11" i="62"/>
  <c r="S11" i="62"/>
  <c r="R11" i="62"/>
  <c r="Q11" i="62"/>
  <c r="P11" i="62"/>
  <c r="O11" i="62"/>
  <c r="N11" i="62"/>
  <c r="M11" i="62"/>
  <c r="L11" i="62"/>
  <c r="K11" i="62"/>
  <c r="J11" i="62"/>
  <c r="I11" i="62"/>
  <c r="D11" i="62"/>
  <c r="H11" i="62" s="1"/>
  <c r="T9" i="62"/>
  <c r="S9" i="62"/>
  <c r="R9" i="62"/>
  <c r="Q9" i="62"/>
  <c r="P9" i="62"/>
  <c r="O9" i="62"/>
  <c r="N9" i="62"/>
  <c r="M9" i="62"/>
  <c r="L9" i="62"/>
  <c r="K9" i="62"/>
  <c r="J9" i="62"/>
  <c r="I9" i="62"/>
  <c r="H9" i="62"/>
  <c r="D9" i="62"/>
  <c r="T8" i="62"/>
  <c r="S8" i="62"/>
  <c r="R8" i="62"/>
  <c r="Q8" i="62"/>
  <c r="P8" i="62"/>
  <c r="O8" i="62"/>
  <c r="N8" i="62"/>
  <c r="M8" i="62"/>
  <c r="L8" i="62"/>
  <c r="K8" i="62"/>
  <c r="J8" i="62"/>
  <c r="I8" i="62"/>
  <c r="H8" i="62"/>
  <c r="D8" i="62"/>
  <c r="T7" i="62"/>
  <c r="S7" i="62"/>
  <c r="R7" i="62"/>
  <c r="Q7" i="62"/>
  <c r="P7" i="62"/>
  <c r="O7" i="62"/>
  <c r="N7" i="62"/>
  <c r="M7" i="62"/>
  <c r="L7" i="62"/>
  <c r="K7" i="62"/>
  <c r="J7" i="62"/>
  <c r="I7" i="62"/>
  <c r="D7" i="62"/>
  <c r="H7" i="62" s="1"/>
  <c r="T6" i="62"/>
  <c r="S6" i="62"/>
  <c r="R6" i="62"/>
  <c r="Q6" i="62"/>
  <c r="P6" i="62"/>
  <c r="O6" i="62"/>
  <c r="N6" i="62"/>
  <c r="M6" i="62"/>
  <c r="L6" i="62"/>
  <c r="K6" i="62"/>
  <c r="J6" i="62"/>
  <c r="I6" i="62"/>
  <c r="H6" i="62"/>
  <c r="D6" i="62"/>
  <c r="T5" i="62"/>
  <c r="T23" i="62" s="1"/>
  <c r="S5" i="62"/>
  <c r="S23" i="62" s="1"/>
  <c r="R5" i="62"/>
  <c r="R23" i="62" s="1"/>
  <c r="Q5" i="62"/>
  <c r="Q23" i="62" s="1"/>
  <c r="P5" i="62"/>
  <c r="P23" i="62" s="1"/>
  <c r="O5" i="62"/>
  <c r="O23" i="62" s="1"/>
  <c r="N5" i="62"/>
  <c r="N23" i="62" s="1"/>
  <c r="M5" i="62"/>
  <c r="M23" i="62" s="1"/>
  <c r="L5" i="62"/>
  <c r="L23" i="62" s="1"/>
  <c r="K5" i="62"/>
  <c r="K23" i="62" s="1"/>
  <c r="J5" i="62"/>
  <c r="J23" i="62" s="1"/>
  <c r="I5" i="62"/>
  <c r="I23" i="62" s="1"/>
  <c r="D5" i="62"/>
  <c r="H5" i="62" s="1"/>
  <c r="H23" i="62" s="1"/>
  <c r="T4" i="62"/>
  <c r="T27" i="62" s="1"/>
  <c r="S4" i="62"/>
  <c r="S27" i="62" s="1"/>
  <c r="R4" i="62"/>
  <c r="R27" i="62" s="1"/>
  <c r="Q4" i="62"/>
  <c r="Q27" i="62" s="1"/>
  <c r="P4" i="62"/>
  <c r="P27" i="62" s="1"/>
  <c r="O4" i="62"/>
  <c r="O27" i="62" s="1"/>
  <c r="N4" i="62"/>
  <c r="N27" i="62" s="1"/>
  <c r="M4" i="62"/>
  <c r="M27" i="62" s="1"/>
  <c r="L4" i="62"/>
  <c r="L27" i="62" s="1"/>
  <c r="K4" i="62"/>
  <c r="K27" i="62" s="1"/>
  <c r="J4" i="62"/>
  <c r="J27" i="62" s="1"/>
  <c r="I4" i="62"/>
  <c r="I27" i="62" s="1"/>
  <c r="D28" i="62" s="1"/>
  <c r="H4" i="62"/>
  <c r="D4" i="62"/>
  <c r="D27" i="62" s="1"/>
  <c r="H2" i="62"/>
  <c r="Z37" i="61"/>
  <c r="Y37" i="61"/>
  <c r="X37" i="61"/>
  <c r="W37" i="61"/>
  <c r="V37" i="61"/>
  <c r="U37" i="61"/>
  <c r="T37" i="61"/>
  <c r="S37" i="61"/>
  <c r="R37" i="61"/>
  <c r="Q37" i="61"/>
  <c r="P37" i="61"/>
  <c r="O37" i="61"/>
  <c r="N37" i="61"/>
  <c r="M37" i="61"/>
  <c r="L37" i="61"/>
  <c r="K37" i="61"/>
  <c r="J37" i="61"/>
  <c r="I37" i="61"/>
  <c r="H37" i="61"/>
  <c r="D37" i="61"/>
  <c r="Z36" i="61"/>
  <c r="Y36" i="61"/>
  <c r="X36" i="61"/>
  <c r="W36" i="61"/>
  <c r="V36" i="61"/>
  <c r="U36" i="61"/>
  <c r="T36" i="61"/>
  <c r="S36" i="61"/>
  <c r="R36" i="61"/>
  <c r="Q36" i="61"/>
  <c r="P36" i="61"/>
  <c r="O36" i="61"/>
  <c r="N36" i="61"/>
  <c r="M36" i="61"/>
  <c r="L36" i="61"/>
  <c r="K36" i="61"/>
  <c r="J36" i="61"/>
  <c r="I36" i="61"/>
  <c r="H36" i="61"/>
  <c r="D36" i="61"/>
  <c r="Z35" i="61"/>
  <c r="Y35" i="61"/>
  <c r="X35" i="61"/>
  <c r="W35" i="61"/>
  <c r="V35" i="61"/>
  <c r="U35" i="61"/>
  <c r="T35" i="61"/>
  <c r="S35" i="61"/>
  <c r="R35" i="61"/>
  <c r="Q35" i="61"/>
  <c r="P35" i="61"/>
  <c r="O35" i="61"/>
  <c r="N35" i="61"/>
  <c r="M35" i="61"/>
  <c r="L35" i="61"/>
  <c r="K35" i="61"/>
  <c r="J35" i="61"/>
  <c r="I35" i="61"/>
  <c r="D35" i="61"/>
  <c r="H35" i="61" s="1"/>
  <c r="Z34" i="61"/>
  <c r="Y34" i="61"/>
  <c r="X34" i="61"/>
  <c r="W34" i="61"/>
  <c r="V34" i="61"/>
  <c r="U34" i="61"/>
  <c r="T34" i="61"/>
  <c r="S34" i="61"/>
  <c r="R34" i="61"/>
  <c r="Q34" i="61"/>
  <c r="P34" i="61"/>
  <c r="O34" i="61"/>
  <c r="N34" i="61"/>
  <c r="M34" i="61"/>
  <c r="L34" i="61"/>
  <c r="K34" i="61"/>
  <c r="J34" i="61"/>
  <c r="I34" i="61"/>
  <c r="D34" i="61"/>
  <c r="H34" i="61" s="1"/>
  <c r="Z33" i="61"/>
  <c r="Y33" i="61"/>
  <c r="X33" i="61"/>
  <c r="W33" i="61"/>
  <c r="V33" i="61"/>
  <c r="U33" i="61"/>
  <c r="T33" i="61"/>
  <c r="S33" i="61"/>
  <c r="R33" i="61"/>
  <c r="Q33" i="61"/>
  <c r="P33" i="61"/>
  <c r="O33" i="61"/>
  <c r="N33" i="61"/>
  <c r="M33" i="61"/>
  <c r="L33" i="61"/>
  <c r="K33" i="61"/>
  <c r="J33" i="61"/>
  <c r="I33" i="61"/>
  <c r="D33" i="61"/>
  <c r="H33" i="61" s="1"/>
  <c r="Z32" i="61"/>
  <c r="Y32" i="61"/>
  <c r="X32" i="61"/>
  <c r="W32" i="61"/>
  <c r="V32" i="61"/>
  <c r="U32" i="61"/>
  <c r="T32" i="61"/>
  <c r="S32" i="61"/>
  <c r="R32" i="61"/>
  <c r="Q32" i="61"/>
  <c r="P32" i="61"/>
  <c r="O32" i="61"/>
  <c r="N32" i="61"/>
  <c r="M32" i="61"/>
  <c r="L32" i="61"/>
  <c r="K32" i="61"/>
  <c r="J32" i="61"/>
  <c r="I32" i="61"/>
  <c r="D32" i="61"/>
  <c r="H32" i="61" s="1"/>
  <c r="Z25" i="61"/>
  <c r="Z26" i="61" s="1"/>
  <c r="Y25" i="61"/>
  <c r="T26" i="61" s="1"/>
  <c r="X25" i="61"/>
  <c r="X26" i="61" s="1"/>
  <c r="W25" i="61"/>
  <c r="W26" i="61" s="1"/>
  <c r="V25" i="61"/>
  <c r="V26" i="61" s="1"/>
  <c r="U25" i="61"/>
  <c r="P26" i="61" s="1"/>
  <c r="T25" i="61"/>
  <c r="S25" i="61"/>
  <c r="S26" i="61" s="1"/>
  <c r="R25" i="61"/>
  <c r="M26" i="61" s="1"/>
  <c r="Q25" i="61"/>
  <c r="L26" i="61" s="1"/>
  <c r="P25" i="61"/>
  <c r="O25" i="61"/>
  <c r="O26" i="61" s="1"/>
  <c r="N25" i="61"/>
  <c r="I26" i="61" s="1"/>
  <c r="M25" i="61"/>
  <c r="L25" i="61"/>
  <c r="K25" i="61"/>
  <c r="K26" i="61" s="1"/>
  <c r="J25" i="61"/>
  <c r="I25" i="61"/>
  <c r="D26" i="61" s="1"/>
  <c r="D25" i="61"/>
  <c r="H25" i="61" s="1"/>
  <c r="Z21" i="61"/>
  <c r="Y21" i="61"/>
  <c r="X21" i="61"/>
  <c r="W21" i="61"/>
  <c r="V21" i="61"/>
  <c r="U21" i="61"/>
  <c r="T21" i="61"/>
  <c r="S21" i="61"/>
  <c r="R21" i="61"/>
  <c r="Q21" i="61"/>
  <c r="P21" i="61"/>
  <c r="O21" i="61"/>
  <c r="N21" i="61"/>
  <c r="M21" i="61"/>
  <c r="L21" i="61"/>
  <c r="K21" i="61"/>
  <c r="J21" i="61"/>
  <c r="I21" i="61"/>
  <c r="D21" i="61"/>
  <c r="H21" i="61" s="1"/>
  <c r="H20" i="61" s="1"/>
  <c r="Z16" i="61"/>
  <c r="Y16" i="61"/>
  <c r="X16" i="61"/>
  <c r="W16" i="61"/>
  <c r="V16" i="61"/>
  <c r="U16" i="61"/>
  <c r="T16" i="61"/>
  <c r="S16" i="61"/>
  <c r="R16" i="61"/>
  <c r="Q16" i="61"/>
  <c r="P16" i="61"/>
  <c r="O16" i="61"/>
  <c r="N16" i="61"/>
  <c r="M16" i="61"/>
  <c r="L16" i="61"/>
  <c r="K16" i="61"/>
  <c r="J16" i="61"/>
  <c r="I16" i="61"/>
  <c r="D16" i="61"/>
  <c r="H16" i="61" s="1"/>
  <c r="Z15" i="61"/>
  <c r="Y15" i="61"/>
  <c r="X15" i="61"/>
  <c r="W15" i="61"/>
  <c r="V15" i="61"/>
  <c r="U15" i="61"/>
  <c r="T15" i="61"/>
  <c r="S15" i="61"/>
  <c r="R15" i="61"/>
  <c r="Q15" i="61"/>
  <c r="P15" i="61"/>
  <c r="O15" i="61"/>
  <c r="N15" i="61"/>
  <c r="M15" i="61"/>
  <c r="L15" i="61"/>
  <c r="K15" i="61"/>
  <c r="J15" i="61"/>
  <c r="I15" i="61"/>
  <c r="D15" i="61"/>
  <c r="H15" i="61" s="1"/>
  <c r="Z14" i="61"/>
  <c r="Y14" i="61"/>
  <c r="X14" i="61"/>
  <c r="W14" i="61"/>
  <c r="V14" i="61"/>
  <c r="U14" i="61"/>
  <c r="T14" i="61"/>
  <c r="S14" i="61"/>
  <c r="R14" i="61"/>
  <c r="Q14" i="61"/>
  <c r="P14" i="61"/>
  <c r="O14" i="61"/>
  <c r="N14" i="61"/>
  <c r="M14" i="61"/>
  <c r="L14" i="61"/>
  <c r="K14" i="61"/>
  <c r="J14" i="61"/>
  <c r="I14" i="61"/>
  <c r="D14" i="61"/>
  <c r="H14" i="61" s="1"/>
  <c r="Z13" i="61"/>
  <c r="Y13" i="61"/>
  <c r="X13" i="61"/>
  <c r="W13" i="61"/>
  <c r="V13" i="61"/>
  <c r="U13" i="61"/>
  <c r="T13" i="61"/>
  <c r="S13" i="61"/>
  <c r="R13" i="61"/>
  <c r="Q13" i="61"/>
  <c r="P13" i="61"/>
  <c r="O13" i="61"/>
  <c r="N13" i="61"/>
  <c r="M13" i="61"/>
  <c r="L13" i="61"/>
  <c r="K13" i="61"/>
  <c r="J13" i="61"/>
  <c r="I13" i="61"/>
  <c r="D13" i="61"/>
  <c r="H13" i="61" s="1"/>
  <c r="Z12" i="61"/>
  <c r="Y12" i="61"/>
  <c r="X12" i="61"/>
  <c r="W12" i="61"/>
  <c r="V12" i="61"/>
  <c r="U12" i="61"/>
  <c r="T12" i="61"/>
  <c r="S12" i="61"/>
  <c r="R12" i="61"/>
  <c r="Q12" i="61"/>
  <c r="P12" i="61"/>
  <c r="O12" i="61"/>
  <c r="N12" i="61"/>
  <c r="M12" i="61"/>
  <c r="L12" i="61"/>
  <c r="K12" i="61"/>
  <c r="J12" i="61"/>
  <c r="I12" i="61"/>
  <c r="D12" i="61"/>
  <c r="H12" i="61" s="1"/>
  <c r="Z11" i="61"/>
  <c r="Y11" i="61"/>
  <c r="X11" i="61"/>
  <c r="W11" i="61"/>
  <c r="V11" i="61"/>
  <c r="U11" i="61"/>
  <c r="T11" i="61"/>
  <c r="S11" i="61"/>
  <c r="R11" i="61"/>
  <c r="Q11" i="61"/>
  <c r="P11" i="61"/>
  <c r="O11" i="61"/>
  <c r="N11" i="61"/>
  <c r="M11" i="61"/>
  <c r="L11" i="61"/>
  <c r="K11" i="61"/>
  <c r="J11" i="61"/>
  <c r="I11" i="61"/>
  <c r="D11" i="61"/>
  <c r="H11" i="61" s="1"/>
  <c r="Z9" i="61"/>
  <c r="Y9" i="61"/>
  <c r="X9" i="61"/>
  <c r="W9" i="61"/>
  <c r="V9" i="61"/>
  <c r="U9" i="61"/>
  <c r="T9" i="61"/>
  <c r="S9" i="61"/>
  <c r="R9" i="61"/>
  <c r="Q9" i="61"/>
  <c r="P9" i="61"/>
  <c r="O9" i="61"/>
  <c r="N9" i="61"/>
  <c r="M9" i="61"/>
  <c r="L9" i="61"/>
  <c r="K9" i="61"/>
  <c r="J9" i="61"/>
  <c r="I9" i="61"/>
  <c r="H9" i="61"/>
  <c r="D9" i="61"/>
  <c r="Z8" i="61"/>
  <c r="Y8" i="61"/>
  <c r="X8" i="61"/>
  <c r="W8" i="61"/>
  <c r="V8" i="61"/>
  <c r="U8" i="61"/>
  <c r="T8" i="61"/>
  <c r="S8" i="61"/>
  <c r="R8" i="61"/>
  <c r="Q8" i="61"/>
  <c r="P8" i="61"/>
  <c r="O8" i="61"/>
  <c r="N8" i="61"/>
  <c r="M8" i="61"/>
  <c r="L8" i="61"/>
  <c r="K8" i="61"/>
  <c r="J8" i="61"/>
  <c r="I8" i="61"/>
  <c r="H8" i="61"/>
  <c r="D8" i="61"/>
  <c r="Z7" i="61"/>
  <c r="Y7" i="61"/>
  <c r="X7" i="61"/>
  <c r="W7" i="61"/>
  <c r="V7" i="61"/>
  <c r="U7" i="61"/>
  <c r="T7" i="61"/>
  <c r="S7" i="61"/>
  <c r="R7" i="61"/>
  <c r="Q7" i="61"/>
  <c r="P7" i="61"/>
  <c r="O7" i="61"/>
  <c r="N7" i="61"/>
  <c r="M7" i="61"/>
  <c r="L7" i="61"/>
  <c r="K7" i="61"/>
  <c r="J7" i="61"/>
  <c r="I7" i="61"/>
  <c r="H7" i="61"/>
  <c r="D7" i="61"/>
  <c r="Z6" i="61"/>
  <c r="Y6" i="61"/>
  <c r="X6" i="61"/>
  <c r="W6" i="61"/>
  <c r="V6" i="61"/>
  <c r="U6" i="61"/>
  <c r="T6" i="61"/>
  <c r="S6" i="61"/>
  <c r="R6" i="61"/>
  <c r="Q6" i="61"/>
  <c r="P6" i="61"/>
  <c r="O6" i="61"/>
  <c r="N6" i="61"/>
  <c r="M6" i="61"/>
  <c r="L6" i="61"/>
  <c r="K6" i="61"/>
  <c r="J6" i="61"/>
  <c r="I6" i="61"/>
  <c r="H6" i="61"/>
  <c r="D6" i="61"/>
  <c r="Z5" i="61"/>
  <c r="Z23" i="61" s="1"/>
  <c r="Y5" i="61"/>
  <c r="Y23" i="61" s="1"/>
  <c r="X5" i="61"/>
  <c r="X23" i="61" s="1"/>
  <c r="W5" i="61"/>
  <c r="W23" i="61" s="1"/>
  <c r="V5" i="61"/>
  <c r="V23" i="61" s="1"/>
  <c r="U5" i="61"/>
  <c r="U23" i="61" s="1"/>
  <c r="P24" i="61" s="1"/>
  <c r="T5" i="61"/>
  <c r="T23" i="61" s="1"/>
  <c r="S5" i="61"/>
  <c r="S23" i="61" s="1"/>
  <c r="R5" i="61"/>
  <c r="R23" i="61" s="1"/>
  <c r="M24" i="61" s="1"/>
  <c r="Q5" i="61"/>
  <c r="Q23" i="61" s="1"/>
  <c r="L24" i="61" s="1"/>
  <c r="P5" i="61"/>
  <c r="P23" i="61" s="1"/>
  <c r="O5" i="61"/>
  <c r="O23" i="61" s="1"/>
  <c r="N5" i="61"/>
  <c r="N23" i="61" s="1"/>
  <c r="I24" i="61" s="1"/>
  <c r="M5" i="61"/>
  <c r="M23" i="61" s="1"/>
  <c r="H24" i="61" s="1"/>
  <c r="L5" i="61"/>
  <c r="L23" i="61" s="1"/>
  <c r="K5" i="61"/>
  <c r="K23" i="61" s="1"/>
  <c r="J5" i="61"/>
  <c r="J23" i="61" s="1"/>
  <c r="I5" i="61"/>
  <c r="I23" i="61" s="1"/>
  <c r="D24" i="61" s="1"/>
  <c r="H5" i="61"/>
  <c r="H23" i="61" s="1"/>
  <c r="D5" i="61"/>
  <c r="D23" i="61" s="1"/>
  <c r="Z4" i="61"/>
  <c r="Z27" i="61" s="1"/>
  <c r="Y4" i="61"/>
  <c r="Y27" i="61" s="1"/>
  <c r="X4" i="61"/>
  <c r="X27" i="61" s="1"/>
  <c r="W4" i="61"/>
  <c r="W27" i="61" s="1"/>
  <c r="V4" i="61"/>
  <c r="V27" i="61" s="1"/>
  <c r="U4" i="61"/>
  <c r="U27" i="61" s="1"/>
  <c r="P28" i="61" s="1"/>
  <c r="T4" i="61"/>
  <c r="T27" i="61" s="1"/>
  <c r="S4" i="61"/>
  <c r="S27" i="61" s="1"/>
  <c r="R4" i="61"/>
  <c r="R27" i="61" s="1"/>
  <c r="M28" i="61" s="1"/>
  <c r="Q4" i="61"/>
  <c r="Q27" i="61" s="1"/>
  <c r="L28" i="61" s="1"/>
  <c r="P4" i="61"/>
  <c r="P27" i="61" s="1"/>
  <c r="O4" i="61"/>
  <c r="O27" i="61" s="1"/>
  <c r="N4" i="61"/>
  <c r="N27" i="61" s="1"/>
  <c r="I28" i="61" s="1"/>
  <c r="M4" i="61"/>
  <c r="M27" i="61" s="1"/>
  <c r="H28" i="61" s="1"/>
  <c r="L4" i="61"/>
  <c r="L27" i="61" s="1"/>
  <c r="K4" i="61"/>
  <c r="K27" i="61" s="1"/>
  <c r="J4" i="61"/>
  <c r="J27" i="61" s="1"/>
  <c r="I4" i="61"/>
  <c r="I27" i="61" s="1"/>
  <c r="D28" i="61" s="1"/>
  <c r="H4" i="61"/>
  <c r="H27" i="61" s="1"/>
  <c r="D4" i="61"/>
  <c r="D27" i="61" s="1"/>
  <c r="H2" i="61"/>
  <c r="W37" i="60"/>
  <c r="V37" i="60"/>
  <c r="U37" i="60"/>
  <c r="T37" i="60"/>
  <c r="S37" i="60"/>
  <c r="R37" i="60"/>
  <c r="Q37" i="60"/>
  <c r="P37" i="60"/>
  <c r="O37" i="60"/>
  <c r="N37" i="60"/>
  <c r="M37" i="60"/>
  <c r="L37" i="60"/>
  <c r="K37" i="60"/>
  <c r="J37" i="60"/>
  <c r="I37" i="60"/>
  <c r="H37" i="60"/>
  <c r="D37" i="60"/>
  <c r="W36" i="60"/>
  <c r="V36" i="60"/>
  <c r="U36" i="60"/>
  <c r="T36" i="60"/>
  <c r="S36" i="60"/>
  <c r="R36" i="60"/>
  <c r="Q36" i="60"/>
  <c r="P36" i="60"/>
  <c r="O36" i="60"/>
  <c r="N36" i="60"/>
  <c r="M36" i="60"/>
  <c r="L36" i="60"/>
  <c r="K36" i="60"/>
  <c r="J36" i="60"/>
  <c r="I36" i="60"/>
  <c r="H36" i="60"/>
  <c r="D36" i="60"/>
  <c r="W35" i="60"/>
  <c r="V35" i="60"/>
  <c r="U35" i="60"/>
  <c r="T35" i="60"/>
  <c r="S35" i="60"/>
  <c r="R35" i="60"/>
  <c r="Q35" i="60"/>
  <c r="P35" i="60"/>
  <c r="O35" i="60"/>
  <c r="N35" i="60"/>
  <c r="M35" i="60"/>
  <c r="L35" i="60"/>
  <c r="K35" i="60"/>
  <c r="J35" i="60"/>
  <c r="I35" i="60"/>
  <c r="H35" i="60"/>
  <c r="D35" i="60"/>
  <c r="W34" i="60"/>
  <c r="V34" i="60"/>
  <c r="U34" i="60"/>
  <c r="T34" i="60"/>
  <c r="S34" i="60"/>
  <c r="R34" i="60"/>
  <c r="Q34" i="60"/>
  <c r="P34" i="60"/>
  <c r="O34" i="60"/>
  <c r="N34" i="60"/>
  <c r="M34" i="60"/>
  <c r="L34" i="60"/>
  <c r="K34" i="60"/>
  <c r="J34" i="60"/>
  <c r="I34" i="60"/>
  <c r="H34" i="60"/>
  <c r="D34" i="60"/>
  <c r="W33" i="60"/>
  <c r="V33" i="60"/>
  <c r="U33" i="60"/>
  <c r="T33" i="60"/>
  <c r="S33" i="60"/>
  <c r="R33" i="60"/>
  <c r="Q33" i="60"/>
  <c r="P33" i="60"/>
  <c r="O33" i="60"/>
  <c r="N33" i="60"/>
  <c r="M33" i="60"/>
  <c r="L33" i="60"/>
  <c r="K33" i="60"/>
  <c r="J33" i="60"/>
  <c r="I33" i="60"/>
  <c r="D33" i="60"/>
  <c r="H33" i="60" s="1"/>
  <c r="W32" i="60"/>
  <c r="V32" i="60"/>
  <c r="U32" i="60"/>
  <c r="T32" i="60"/>
  <c r="S32" i="60"/>
  <c r="R32" i="60"/>
  <c r="Q32" i="60"/>
  <c r="P32" i="60"/>
  <c r="O32" i="60"/>
  <c r="N32" i="60"/>
  <c r="M32" i="60"/>
  <c r="L32" i="60"/>
  <c r="K32" i="60"/>
  <c r="J32" i="60"/>
  <c r="I32" i="60"/>
  <c r="H32" i="60"/>
  <c r="D32" i="60"/>
  <c r="V26" i="60"/>
  <c r="U26" i="60"/>
  <c r="W25" i="60"/>
  <c r="W26" i="60" s="1"/>
  <c r="V25" i="60"/>
  <c r="Q26" i="60" s="1"/>
  <c r="U25" i="60"/>
  <c r="P26" i="60" s="1"/>
  <c r="T25" i="60"/>
  <c r="T26" i="60" s="1"/>
  <c r="S25" i="60"/>
  <c r="S26" i="60" s="1"/>
  <c r="R25" i="60"/>
  <c r="M26" i="60" s="1"/>
  <c r="Q25" i="60"/>
  <c r="L26" i="60" s="1"/>
  <c r="P25" i="60"/>
  <c r="K26" i="60" s="1"/>
  <c r="O25" i="60"/>
  <c r="J26" i="60" s="1"/>
  <c r="N25" i="60"/>
  <c r="I26" i="60" s="1"/>
  <c r="M25" i="60"/>
  <c r="L25" i="60"/>
  <c r="K25" i="60"/>
  <c r="J25" i="60"/>
  <c r="I25" i="60"/>
  <c r="D25" i="60"/>
  <c r="D26" i="60" s="1"/>
  <c r="W21" i="60"/>
  <c r="V21" i="60"/>
  <c r="U21" i="60"/>
  <c r="T21" i="60"/>
  <c r="S21" i="60"/>
  <c r="R21" i="60"/>
  <c r="Q21" i="60"/>
  <c r="P21" i="60"/>
  <c r="O21" i="60"/>
  <c r="N21" i="60"/>
  <c r="M21" i="60"/>
  <c r="L21" i="60"/>
  <c r="K21" i="60"/>
  <c r="J21" i="60"/>
  <c r="I21" i="60"/>
  <c r="D21" i="60"/>
  <c r="H21" i="60" s="1"/>
  <c r="H20" i="60" s="1"/>
  <c r="W16" i="60"/>
  <c r="V16" i="60"/>
  <c r="U16" i="60"/>
  <c r="T16" i="60"/>
  <c r="S16" i="60"/>
  <c r="R16" i="60"/>
  <c r="Q16" i="60"/>
  <c r="P16" i="60"/>
  <c r="O16" i="60"/>
  <c r="N16" i="60"/>
  <c r="M16" i="60"/>
  <c r="L16" i="60"/>
  <c r="K16" i="60"/>
  <c r="J16" i="60"/>
  <c r="I16" i="60"/>
  <c r="H16" i="60"/>
  <c r="D16" i="60"/>
  <c r="W15" i="60"/>
  <c r="V15" i="60"/>
  <c r="U15" i="60"/>
  <c r="T15" i="60"/>
  <c r="S15" i="60"/>
  <c r="R15" i="60"/>
  <c r="Q15" i="60"/>
  <c r="P15" i="60"/>
  <c r="O15" i="60"/>
  <c r="N15" i="60"/>
  <c r="M15" i="60"/>
  <c r="L15" i="60"/>
  <c r="K15" i="60"/>
  <c r="J15" i="60"/>
  <c r="I15" i="60"/>
  <c r="H15" i="60"/>
  <c r="D15" i="60"/>
  <c r="W14" i="60"/>
  <c r="V14" i="60"/>
  <c r="U14" i="60"/>
  <c r="T14" i="60"/>
  <c r="S14" i="60"/>
  <c r="R14" i="60"/>
  <c r="Q14" i="60"/>
  <c r="P14" i="60"/>
  <c r="O14" i="60"/>
  <c r="N14" i="60"/>
  <c r="M14" i="60"/>
  <c r="L14" i="60"/>
  <c r="K14" i="60"/>
  <c r="J14" i="60"/>
  <c r="I14" i="60"/>
  <c r="D14" i="60"/>
  <c r="H14" i="60" s="1"/>
  <c r="W13" i="60"/>
  <c r="V13" i="60"/>
  <c r="U13" i="60"/>
  <c r="T13" i="60"/>
  <c r="S13" i="60"/>
  <c r="R13" i="60"/>
  <c r="Q13" i="60"/>
  <c r="P13" i="60"/>
  <c r="O13" i="60"/>
  <c r="N13" i="60"/>
  <c r="M13" i="60"/>
  <c r="L13" i="60"/>
  <c r="K13" i="60"/>
  <c r="J13" i="60"/>
  <c r="I13" i="60"/>
  <c r="D13" i="60"/>
  <c r="H13" i="60" s="1"/>
  <c r="W12" i="60"/>
  <c r="V12" i="60"/>
  <c r="U12" i="60"/>
  <c r="T12" i="60"/>
  <c r="S12" i="60"/>
  <c r="R12" i="60"/>
  <c r="Q12" i="60"/>
  <c r="P12" i="60"/>
  <c r="O12" i="60"/>
  <c r="N12" i="60"/>
  <c r="M12" i="60"/>
  <c r="L12" i="60"/>
  <c r="K12" i="60"/>
  <c r="J12" i="60"/>
  <c r="I12" i="60"/>
  <c r="H12" i="60"/>
  <c r="D12" i="60"/>
  <c r="W11" i="60"/>
  <c r="V11" i="60"/>
  <c r="U11" i="60"/>
  <c r="T11" i="60"/>
  <c r="S11" i="60"/>
  <c r="R11" i="60"/>
  <c r="Q11" i="60"/>
  <c r="P11" i="60"/>
  <c r="O11" i="60"/>
  <c r="N11" i="60"/>
  <c r="M11" i="60"/>
  <c r="L11" i="60"/>
  <c r="K11" i="60"/>
  <c r="J11" i="60"/>
  <c r="I11" i="60"/>
  <c r="H11" i="60"/>
  <c r="D11" i="60"/>
  <c r="W9" i="60"/>
  <c r="V9" i="60"/>
  <c r="U9" i="60"/>
  <c r="T9" i="60"/>
  <c r="S9" i="60"/>
  <c r="R9" i="60"/>
  <c r="Q9" i="60"/>
  <c r="P9" i="60"/>
  <c r="O9" i="60"/>
  <c r="N9" i="60"/>
  <c r="M9" i="60"/>
  <c r="L9" i="60"/>
  <c r="K9" i="60"/>
  <c r="J9" i="60"/>
  <c r="I9" i="60"/>
  <c r="D9" i="60"/>
  <c r="W8" i="60"/>
  <c r="V8" i="60"/>
  <c r="U8" i="60"/>
  <c r="T8" i="60"/>
  <c r="S8" i="60"/>
  <c r="R8" i="60"/>
  <c r="Q8" i="60"/>
  <c r="P8" i="60"/>
  <c r="O8" i="60"/>
  <c r="N8" i="60"/>
  <c r="M8" i="60"/>
  <c r="L8" i="60"/>
  <c r="K8" i="60"/>
  <c r="J8" i="60"/>
  <c r="I8" i="60"/>
  <c r="D8" i="60"/>
  <c r="H8" i="60" s="1"/>
  <c r="W7" i="60"/>
  <c r="V7" i="60"/>
  <c r="U7" i="60"/>
  <c r="T7" i="60"/>
  <c r="S7" i="60"/>
  <c r="R7" i="60"/>
  <c r="Q7" i="60"/>
  <c r="P7" i="60"/>
  <c r="O7" i="60"/>
  <c r="N7" i="60"/>
  <c r="M7" i="60"/>
  <c r="L7" i="60"/>
  <c r="K7" i="60"/>
  <c r="J7" i="60"/>
  <c r="I7" i="60"/>
  <c r="H7" i="60"/>
  <c r="D7" i="60"/>
  <c r="W6" i="60"/>
  <c r="V6" i="60"/>
  <c r="U6" i="60"/>
  <c r="T6" i="60"/>
  <c r="S6" i="60"/>
  <c r="R6" i="60"/>
  <c r="Q6" i="60"/>
  <c r="P6" i="60"/>
  <c r="O6" i="60"/>
  <c r="N6" i="60"/>
  <c r="M6" i="60"/>
  <c r="L6" i="60"/>
  <c r="K6" i="60"/>
  <c r="J6" i="60"/>
  <c r="I6" i="60"/>
  <c r="H6" i="60"/>
  <c r="D6" i="60"/>
  <c r="W5" i="60"/>
  <c r="W23" i="60" s="1"/>
  <c r="V5" i="60"/>
  <c r="V23" i="60" s="1"/>
  <c r="U5" i="60"/>
  <c r="U23" i="60" s="1"/>
  <c r="T5" i="60"/>
  <c r="T23" i="60" s="1"/>
  <c r="S5" i="60"/>
  <c r="S23" i="60" s="1"/>
  <c r="R5" i="60"/>
  <c r="R23" i="60" s="1"/>
  <c r="Q5" i="60"/>
  <c r="Q23" i="60" s="1"/>
  <c r="L24" i="60" s="1"/>
  <c r="P5" i="60"/>
  <c r="P23" i="60" s="1"/>
  <c r="K24" i="60" s="1"/>
  <c r="O5" i="60"/>
  <c r="O23" i="60" s="1"/>
  <c r="N5" i="60"/>
  <c r="N23" i="60" s="1"/>
  <c r="M5" i="60"/>
  <c r="M23" i="60" s="1"/>
  <c r="L5" i="60"/>
  <c r="L23" i="60" s="1"/>
  <c r="K5" i="60"/>
  <c r="K23" i="60" s="1"/>
  <c r="J5" i="60"/>
  <c r="J23" i="60" s="1"/>
  <c r="I5" i="60"/>
  <c r="I23" i="60" s="1"/>
  <c r="D24" i="60" s="1"/>
  <c r="D5" i="60"/>
  <c r="D23" i="60" s="1"/>
  <c r="W4" i="60"/>
  <c r="W27" i="60" s="1"/>
  <c r="V4" i="60"/>
  <c r="V27" i="60" s="1"/>
  <c r="U4" i="60"/>
  <c r="U27" i="60" s="1"/>
  <c r="T4" i="60"/>
  <c r="T27" i="60" s="1"/>
  <c r="S4" i="60"/>
  <c r="S27" i="60" s="1"/>
  <c r="R4" i="60"/>
  <c r="R27" i="60" s="1"/>
  <c r="Q4" i="60"/>
  <c r="Q27" i="60" s="1"/>
  <c r="L28" i="60" s="1"/>
  <c r="P4" i="60"/>
  <c r="P27" i="60" s="1"/>
  <c r="K28" i="60" s="1"/>
  <c r="O4" i="60"/>
  <c r="O27" i="60" s="1"/>
  <c r="N4" i="60"/>
  <c r="N27" i="60" s="1"/>
  <c r="M4" i="60"/>
  <c r="M27" i="60" s="1"/>
  <c r="L4" i="60"/>
  <c r="L27" i="60" s="1"/>
  <c r="K4" i="60"/>
  <c r="K27" i="60" s="1"/>
  <c r="J4" i="60"/>
  <c r="J27" i="60" s="1"/>
  <c r="I4" i="60"/>
  <c r="I27" i="60" s="1"/>
  <c r="D28" i="60" s="1"/>
  <c r="D4" i="60"/>
  <c r="D27" i="60" s="1"/>
  <c r="H2" i="60"/>
  <c r="Z37" i="59"/>
  <c r="Y37" i="59"/>
  <c r="X37" i="59"/>
  <c r="W37" i="59"/>
  <c r="V37" i="59"/>
  <c r="U37" i="59"/>
  <c r="T37" i="59"/>
  <c r="S37" i="59"/>
  <c r="R37" i="59"/>
  <c r="Q37" i="59"/>
  <c r="P37" i="59"/>
  <c r="O37" i="59"/>
  <c r="N37" i="59"/>
  <c r="M37" i="59"/>
  <c r="L37" i="59"/>
  <c r="K37" i="59"/>
  <c r="J37" i="59"/>
  <c r="I37" i="59"/>
  <c r="H37" i="59"/>
  <c r="D37" i="59"/>
  <c r="Z36" i="59"/>
  <c r="Y36" i="59"/>
  <c r="X36" i="59"/>
  <c r="W36" i="59"/>
  <c r="V36" i="59"/>
  <c r="U36" i="59"/>
  <c r="T36" i="59"/>
  <c r="S36" i="59"/>
  <c r="R36" i="59"/>
  <c r="Q36" i="59"/>
  <c r="P36" i="59"/>
  <c r="O36" i="59"/>
  <c r="N36" i="59"/>
  <c r="M36" i="59"/>
  <c r="L36" i="59"/>
  <c r="K36" i="59"/>
  <c r="J36" i="59"/>
  <c r="I36" i="59"/>
  <c r="H36" i="59"/>
  <c r="D36" i="59"/>
  <c r="Z35" i="59"/>
  <c r="Y35" i="59"/>
  <c r="X35" i="59"/>
  <c r="W35" i="59"/>
  <c r="V35" i="59"/>
  <c r="U35" i="59"/>
  <c r="T35" i="59"/>
  <c r="S35" i="59"/>
  <c r="R35" i="59"/>
  <c r="Q35" i="59"/>
  <c r="P35" i="59"/>
  <c r="O35" i="59"/>
  <c r="N35" i="59"/>
  <c r="M35" i="59"/>
  <c r="L35" i="59"/>
  <c r="K35" i="59"/>
  <c r="J35" i="59"/>
  <c r="I35" i="59"/>
  <c r="H35" i="59"/>
  <c r="D35" i="59"/>
  <c r="Z34" i="59"/>
  <c r="Y34" i="59"/>
  <c r="X34" i="59"/>
  <c r="W34" i="59"/>
  <c r="V34" i="59"/>
  <c r="U34" i="59"/>
  <c r="T34" i="59"/>
  <c r="S34" i="59"/>
  <c r="R34" i="59"/>
  <c r="Q34" i="59"/>
  <c r="P34" i="59"/>
  <c r="O34" i="59"/>
  <c r="N34" i="59"/>
  <c r="M34" i="59"/>
  <c r="L34" i="59"/>
  <c r="K34" i="59"/>
  <c r="J34" i="59"/>
  <c r="I34" i="59"/>
  <c r="H34" i="59"/>
  <c r="D34" i="59"/>
  <c r="Z33" i="59"/>
  <c r="Y33" i="59"/>
  <c r="X33" i="59"/>
  <c r="W33" i="59"/>
  <c r="V33" i="59"/>
  <c r="U33" i="59"/>
  <c r="T33" i="59"/>
  <c r="S33" i="59"/>
  <c r="R33" i="59"/>
  <c r="Q33" i="59"/>
  <c r="P33" i="59"/>
  <c r="O33" i="59"/>
  <c r="N33" i="59"/>
  <c r="M33" i="59"/>
  <c r="L33" i="59"/>
  <c r="K33" i="59"/>
  <c r="J33" i="59"/>
  <c r="I33" i="59"/>
  <c r="H33" i="59"/>
  <c r="D33" i="59"/>
  <c r="Z32" i="59"/>
  <c r="Y32" i="59"/>
  <c r="X32" i="59"/>
  <c r="W32" i="59"/>
  <c r="V32" i="59"/>
  <c r="U32" i="59"/>
  <c r="T32" i="59"/>
  <c r="S32" i="59"/>
  <c r="R32" i="59"/>
  <c r="Q32" i="59"/>
  <c r="P32" i="59"/>
  <c r="O32" i="59"/>
  <c r="N32" i="59"/>
  <c r="M32" i="59"/>
  <c r="L32" i="59"/>
  <c r="K32" i="59"/>
  <c r="J32" i="59"/>
  <c r="I32" i="59"/>
  <c r="H32" i="59"/>
  <c r="D32" i="59"/>
  <c r="Z25" i="59"/>
  <c r="Z26" i="59" s="1"/>
  <c r="Y25" i="59"/>
  <c r="Y26" i="59" s="1"/>
  <c r="X25" i="59"/>
  <c r="X26" i="59" s="1"/>
  <c r="W25" i="59"/>
  <c r="R26" i="59" s="1"/>
  <c r="V25" i="59"/>
  <c r="V26" i="59" s="1"/>
  <c r="U25" i="59"/>
  <c r="U26" i="59" s="1"/>
  <c r="T25" i="59"/>
  <c r="O26" i="59" s="1"/>
  <c r="S25" i="59"/>
  <c r="N26" i="59" s="1"/>
  <c r="R25" i="59"/>
  <c r="Q25" i="59"/>
  <c r="Q26" i="59" s="1"/>
  <c r="P25" i="59"/>
  <c r="K26" i="59" s="1"/>
  <c r="O25" i="59"/>
  <c r="J26" i="59" s="1"/>
  <c r="N25" i="59"/>
  <c r="M25" i="59"/>
  <c r="M26" i="59" s="1"/>
  <c r="L25" i="59"/>
  <c r="K25" i="59"/>
  <c r="J25" i="59"/>
  <c r="I25" i="59"/>
  <c r="I26" i="59" s="1"/>
  <c r="H25" i="59"/>
  <c r="D25" i="59"/>
  <c r="Z21" i="59"/>
  <c r="Y21" i="59"/>
  <c r="X21" i="59"/>
  <c r="W21" i="59"/>
  <c r="V21" i="59"/>
  <c r="U21" i="59"/>
  <c r="T21" i="59"/>
  <c r="S21" i="59"/>
  <c r="R21" i="59"/>
  <c r="Q21" i="59"/>
  <c r="P21" i="59"/>
  <c r="O21" i="59"/>
  <c r="N21" i="59"/>
  <c r="M21" i="59"/>
  <c r="L21" i="59"/>
  <c r="K21" i="59"/>
  <c r="J21" i="59"/>
  <c r="I21" i="59"/>
  <c r="H21" i="59"/>
  <c r="D21" i="59"/>
  <c r="Z16" i="59"/>
  <c r="Y16" i="59"/>
  <c r="X16" i="59"/>
  <c r="W16" i="59"/>
  <c r="V16" i="59"/>
  <c r="U16" i="59"/>
  <c r="T16" i="59"/>
  <c r="S16" i="59"/>
  <c r="R16" i="59"/>
  <c r="Q16" i="59"/>
  <c r="P16" i="59"/>
  <c r="O16" i="59"/>
  <c r="N16" i="59"/>
  <c r="M16" i="59"/>
  <c r="L16" i="59"/>
  <c r="K16" i="59"/>
  <c r="J16" i="59"/>
  <c r="I16" i="59"/>
  <c r="H16" i="59"/>
  <c r="D16" i="59"/>
  <c r="Z15" i="59"/>
  <c r="Y15" i="59"/>
  <c r="X15" i="59"/>
  <c r="W15" i="59"/>
  <c r="V15" i="59"/>
  <c r="U15" i="59"/>
  <c r="T15" i="59"/>
  <c r="S15" i="59"/>
  <c r="R15" i="59"/>
  <c r="Q15" i="59"/>
  <c r="P15" i="59"/>
  <c r="O15" i="59"/>
  <c r="N15" i="59"/>
  <c r="M15" i="59"/>
  <c r="L15" i="59"/>
  <c r="K15" i="59"/>
  <c r="J15" i="59"/>
  <c r="I15" i="59"/>
  <c r="H15" i="59"/>
  <c r="D15" i="59"/>
  <c r="Z14" i="59"/>
  <c r="Y14" i="59"/>
  <c r="X14" i="59"/>
  <c r="W14" i="59"/>
  <c r="V14" i="59"/>
  <c r="U14" i="59"/>
  <c r="T14" i="59"/>
  <c r="S14" i="59"/>
  <c r="R14" i="59"/>
  <c r="Q14" i="59"/>
  <c r="P14" i="59"/>
  <c r="O14" i="59"/>
  <c r="N14" i="59"/>
  <c r="M14" i="59"/>
  <c r="L14" i="59"/>
  <c r="K14" i="59"/>
  <c r="J14" i="59"/>
  <c r="I14" i="59"/>
  <c r="H14" i="59"/>
  <c r="D14" i="59"/>
  <c r="Z13" i="59"/>
  <c r="Y13" i="59"/>
  <c r="X13" i="59"/>
  <c r="W13" i="59"/>
  <c r="V13" i="59"/>
  <c r="U13" i="59"/>
  <c r="T13" i="59"/>
  <c r="S13" i="59"/>
  <c r="R13" i="59"/>
  <c r="Q13" i="59"/>
  <c r="P13" i="59"/>
  <c r="O13" i="59"/>
  <c r="N13" i="59"/>
  <c r="M13" i="59"/>
  <c r="L13" i="59"/>
  <c r="K13" i="59"/>
  <c r="J13" i="59"/>
  <c r="I13" i="59"/>
  <c r="H13" i="59"/>
  <c r="D13" i="59"/>
  <c r="Z12" i="59"/>
  <c r="Y12" i="59"/>
  <c r="X12" i="59"/>
  <c r="W12" i="59"/>
  <c r="V12" i="59"/>
  <c r="U12" i="59"/>
  <c r="T12" i="59"/>
  <c r="S12" i="59"/>
  <c r="R12" i="59"/>
  <c r="Q12" i="59"/>
  <c r="P12" i="59"/>
  <c r="O12" i="59"/>
  <c r="N12" i="59"/>
  <c r="M12" i="59"/>
  <c r="L12" i="59"/>
  <c r="K12" i="59"/>
  <c r="J12" i="59"/>
  <c r="I12" i="59"/>
  <c r="H12" i="59"/>
  <c r="D12" i="59"/>
  <c r="Z11" i="59"/>
  <c r="Y11" i="59"/>
  <c r="X11" i="59"/>
  <c r="W11" i="59"/>
  <c r="V11" i="59"/>
  <c r="U11" i="59"/>
  <c r="T11" i="59"/>
  <c r="S11" i="59"/>
  <c r="R11" i="59"/>
  <c r="Q11" i="59"/>
  <c r="P11" i="59"/>
  <c r="O11" i="59"/>
  <c r="N11" i="59"/>
  <c r="M11" i="59"/>
  <c r="L11" i="59"/>
  <c r="K11" i="59"/>
  <c r="J11" i="59"/>
  <c r="I11" i="59"/>
  <c r="H11" i="59"/>
  <c r="D11" i="59"/>
  <c r="Z9" i="59"/>
  <c r="Y9" i="59"/>
  <c r="X9" i="59"/>
  <c r="W9" i="59"/>
  <c r="V9" i="59"/>
  <c r="U9" i="59"/>
  <c r="T9" i="59"/>
  <c r="S9" i="59"/>
  <c r="R9" i="59"/>
  <c r="Q9" i="59"/>
  <c r="P9" i="59"/>
  <c r="O9" i="59"/>
  <c r="N9" i="59"/>
  <c r="M9" i="59"/>
  <c r="L9" i="59"/>
  <c r="K9" i="59"/>
  <c r="J9" i="59"/>
  <c r="I9" i="59"/>
  <c r="D9" i="59"/>
  <c r="Z8" i="59"/>
  <c r="Y8" i="59"/>
  <c r="X8" i="59"/>
  <c r="W8" i="59"/>
  <c r="V8" i="59"/>
  <c r="U8" i="59"/>
  <c r="T8" i="59"/>
  <c r="S8" i="59"/>
  <c r="R8" i="59"/>
  <c r="Q8" i="59"/>
  <c r="P8" i="59"/>
  <c r="O8" i="59"/>
  <c r="N8" i="59"/>
  <c r="M8" i="59"/>
  <c r="L8" i="59"/>
  <c r="K8" i="59"/>
  <c r="J8" i="59"/>
  <c r="I8" i="59"/>
  <c r="D8" i="59"/>
  <c r="H8" i="59" s="1"/>
  <c r="Z7" i="59"/>
  <c r="Y7" i="59"/>
  <c r="X7" i="59"/>
  <c r="W7" i="59"/>
  <c r="V7" i="59"/>
  <c r="U7" i="59"/>
  <c r="T7" i="59"/>
  <c r="S7" i="59"/>
  <c r="R7" i="59"/>
  <c r="Q7" i="59"/>
  <c r="P7" i="59"/>
  <c r="O7" i="59"/>
  <c r="N7" i="59"/>
  <c r="M7" i="59"/>
  <c r="L7" i="59"/>
  <c r="K7" i="59"/>
  <c r="J7" i="59"/>
  <c r="I7" i="59"/>
  <c r="D7" i="59"/>
  <c r="H7" i="59" s="1"/>
  <c r="Z6" i="59"/>
  <c r="Y6" i="59"/>
  <c r="X6" i="59"/>
  <c r="W6" i="59"/>
  <c r="V6" i="59"/>
  <c r="U6" i="59"/>
  <c r="T6" i="59"/>
  <c r="S6" i="59"/>
  <c r="R6" i="59"/>
  <c r="Q6" i="59"/>
  <c r="P6" i="59"/>
  <c r="O6" i="59"/>
  <c r="N6" i="59"/>
  <c r="M6" i="59"/>
  <c r="L6" i="59"/>
  <c r="K6" i="59"/>
  <c r="J6" i="59"/>
  <c r="I6" i="59"/>
  <c r="D6" i="59"/>
  <c r="H6" i="59" s="1"/>
  <c r="Z5" i="59"/>
  <c r="Z23" i="59" s="1"/>
  <c r="Y5" i="59"/>
  <c r="Y23" i="59" s="1"/>
  <c r="X5" i="59"/>
  <c r="X23" i="59" s="1"/>
  <c r="W5" i="59"/>
  <c r="W23" i="59" s="1"/>
  <c r="V5" i="59"/>
  <c r="V23" i="59" s="1"/>
  <c r="U5" i="59"/>
  <c r="U23" i="59" s="1"/>
  <c r="T5" i="59"/>
  <c r="T23" i="59" s="1"/>
  <c r="S5" i="59"/>
  <c r="S23" i="59" s="1"/>
  <c r="N24" i="59" s="1"/>
  <c r="R5" i="59"/>
  <c r="R23" i="59" s="1"/>
  <c r="M24" i="59" s="1"/>
  <c r="Q5" i="59"/>
  <c r="Q23" i="59" s="1"/>
  <c r="P5" i="59"/>
  <c r="P23" i="59" s="1"/>
  <c r="O5" i="59"/>
  <c r="O23" i="59" s="1"/>
  <c r="J24" i="59" s="1"/>
  <c r="N5" i="59"/>
  <c r="N23" i="59" s="1"/>
  <c r="I24" i="59" s="1"/>
  <c r="M5" i="59"/>
  <c r="M23" i="59" s="1"/>
  <c r="L5" i="59"/>
  <c r="L23" i="59" s="1"/>
  <c r="K5" i="59"/>
  <c r="K23" i="59" s="1"/>
  <c r="J5" i="59"/>
  <c r="J23" i="59" s="1"/>
  <c r="I5" i="59"/>
  <c r="I23" i="59" s="1"/>
  <c r="D5" i="59"/>
  <c r="D23" i="59" s="1"/>
  <c r="Z4" i="59"/>
  <c r="Z27" i="59" s="1"/>
  <c r="Y4" i="59"/>
  <c r="Y27" i="59" s="1"/>
  <c r="X4" i="59"/>
  <c r="X27" i="59" s="1"/>
  <c r="W4" i="59"/>
  <c r="W27" i="59" s="1"/>
  <c r="V4" i="59"/>
  <c r="V27" i="59" s="1"/>
  <c r="U4" i="59"/>
  <c r="U27" i="59" s="1"/>
  <c r="T4" i="59"/>
  <c r="T27" i="59" s="1"/>
  <c r="S4" i="59"/>
  <c r="S27" i="59" s="1"/>
  <c r="N28" i="59" s="1"/>
  <c r="R4" i="59"/>
  <c r="R27" i="59" s="1"/>
  <c r="M28" i="59" s="1"/>
  <c r="Q4" i="59"/>
  <c r="Q27" i="59" s="1"/>
  <c r="P4" i="59"/>
  <c r="P27" i="59" s="1"/>
  <c r="O4" i="59"/>
  <c r="O27" i="59" s="1"/>
  <c r="J28" i="59" s="1"/>
  <c r="N4" i="59"/>
  <c r="N27" i="59" s="1"/>
  <c r="I28" i="59" s="1"/>
  <c r="M4" i="59"/>
  <c r="M27" i="59" s="1"/>
  <c r="L4" i="59"/>
  <c r="L27" i="59" s="1"/>
  <c r="K4" i="59"/>
  <c r="K27" i="59" s="1"/>
  <c r="J4" i="59"/>
  <c r="J27" i="59" s="1"/>
  <c r="I4" i="59"/>
  <c r="I27" i="59" s="1"/>
  <c r="D4" i="59"/>
  <c r="D27" i="59" s="1"/>
  <c r="H2" i="59"/>
  <c r="H20" i="59" s="1"/>
  <c r="AA37" i="58"/>
  <c r="Z37" i="58"/>
  <c r="Y37" i="58"/>
  <c r="X37" i="58"/>
  <c r="W37" i="58"/>
  <c r="V37" i="58"/>
  <c r="U37" i="58"/>
  <c r="T37" i="58"/>
  <c r="S37" i="58"/>
  <c r="R37" i="58"/>
  <c r="Q37" i="58"/>
  <c r="P37" i="58"/>
  <c r="O37" i="58"/>
  <c r="N37" i="58"/>
  <c r="M37" i="58"/>
  <c r="L37" i="58"/>
  <c r="K37" i="58"/>
  <c r="J37" i="58"/>
  <c r="I37" i="58"/>
  <c r="H37" i="58"/>
  <c r="D37" i="58"/>
  <c r="AA36" i="58"/>
  <c r="Z36" i="58"/>
  <c r="Y36" i="58"/>
  <c r="X36" i="58"/>
  <c r="W36" i="58"/>
  <c r="V36" i="58"/>
  <c r="U36" i="58"/>
  <c r="T36" i="58"/>
  <c r="S36" i="58"/>
  <c r="R36" i="58"/>
  <c r="Q36" i="58"/>
  <c r="P36" i="58"/>
  <c r="O36" i="58"/>
  <c r="N36" i="58"/>
  <c r="M36" i="58"/>
  <c r="L36" i="58"/>
  <c r="K36" i="58"/>
  <c r="J36" i="58"/>
  <c r="I36" i="58"/>
  <c r="H36" i="58"/>
  <c r="D36" i="58"/>
  <c r="AA35" i="58"/>
  <c r="Z35" i="58"/>
  <c r="Y35" i="58"/>
  <c r="X35" i="58"/>
  <c r="W35" i="58"/>
  <c r="V35" i="58"/>
  <c r="U35" i="58"/>
  <c r="T35" i="58"/>
  <c r="S35" i="58"/>
  <c r="R35" i="58"/>
  <c r="Q35" i="58"/>
  <c r="P35" i="58"/>
  <c r="O35" i="58"/>
  <c r="N35" i="58"/>
  <c r="M35" i="58"/>
  <c r="L35" i="58"/>
  <c r="K35" i="58"/>
  <c r="J35" i="58"/>
  <c r="I35" i="58"/>
  <c r="D35" i="58"/>
  <c r="H35" i="58" s="1"/>
  <c r="AA34" i="58"/>
  <c r="Z34" i="58"/>
  <c r="Y34" i="58"/>
  <c r="X34" i="58"/>
  <c r="W34" i="58"/>
  <c r="V34" i="58"/>
  <c r="U34" i="58"/>
  <c r="T34" i="58"/>
  <c r="S34" i="58"/>
  <c r="R34" i="58"/>
  <c r="Q34" i="58"/>
  <c r="P34" i="58"/>
  <c r="O34" i="58"/>
  <c r="N34" i="58"/>
  <c r="M34" i="58"/>
  <c r="L34" i="58"/>
  <c r="K34" i="58"/>
  <c r="J34" i="58"/>
  <c r="I34" i="58"/>
  <c r="D34" i="58"/>
  <c r="H34" i="58" s="1"/>
  <c r="AA33" i="58"/>
  <c r="Z33" i="58"/>
  <c r="Y33" i="58"/>
  <c r="X33" i="58"/>
  <c r="W33" i="58"/>
  <c r="V33" i="58"/>
  <c r="U33" i="58"/>
  <c r="T33" i="58"/>
  <c r="S33" i="58"/>
  <c r="R33" i="58"/>
  <c r="Q33" i="58"/>
  <c r="P33" i="58"/>
  <c r="O33" i="58"/>
  <c r="N33" i="58"/>
  <c r="M33" i="58"/>
  <c r="L33" i="58"/>
  <c r="K33" i="58"/>
  <c r="J33" i="58"/>
  <c r="I33" i="58"/>
  <c r="H33" i="58"/>
  <c r="D33" i="58"/>
  <c r="AA32" i="58"/>
  <c r="Z32" i="58"/>
  <c r="Y32" i="58"/>
  <c r="X32" i="58"/>
  <c r="W32" i="58"/>
  <c r="V32" i="58"/>
  <c r="U32" i="58"/>
  <c r="T32" i="58"/>
  <c r="S32" i="58"/>
  <c r="R32" i="58"/>
  <c r="Q32" i="58"/>
  <c r="P32" i="58"/>
  <c r="O32" i="58"/>
  <c r="N32" i="58"/>
  <c r="M32" i="58"/>
  <c r="L32" i="58"/>
  <c r="K32" i="58"/>
  <c r="J32" i="58"/>
  <c r="I32" i="58"/>
  <c r="H32" i="58"/>
  <c r="D32" i="58"/>
  <c r="X26" i="58"/>
  <c r="AA25" i="58"/>
  <c r="AA26" i="58" s="1"/>
  <c r="Z25" i="58"/>
  <c r="Z26" i="58" s="1"/>
  <c r="Y25" i="58"/>
  <c r="T26" i="58" s="1"/>
  <c r="X25" i="58"/>
  <c r="S26" i="58" s="1"/>
  <c r="W25" i="58"/>
  <c r="W26" i="58" s="1"/>
  <c r="V25" i="58"/>
  <c r="Q26" i="58" s="1"/>
  <c r="U25" i="58"/>
  <c r="P26" i="58" s="1"/>
  <c r="T25" i="58"/>
  <c r="O26" i="58" s="1"/>
  <c r="S25" i="58"/>
  <c r="N26" i="58" s="1"/>
  <c r="R25" i="58"/>
  <c r="M26" i="58" s="1"/>
  <c r="Q25" i="58"/>
  <c r="L26" i="58" s="1"/>
  <c r="P25" i="58"/>
  <c r="K26" i="58" s="1"/>
  <c r="O25" i="58"/>
  <c r="J26" i="58" s="1"/>
  <c r="N25" i="58"/>
  <c r="I26" i="58" s="1"/>
  <c r="M25" i="58"/>
  <c r="H26" i="58" s="1"/>
  <c r="L25" i="58"/>
  <c r="K25" i="58"/>
  <c r="J25" i="58"/>
  <c r="I25" i="58"/>
  <c r="D26" i="58" s="1"/>
  <c r="D25" i="58"/>
  <c r="H25" i="58" s="1"/>
  <c r="AA21" i="58"/>
  <c r="Z21" i="58"/>
  <c r="Y21" i="58"/>
  <c r="X21" i="58"/>
  <c r="W21" i="58"/>
  <c r="V21" i="58"/>
  <c r="U21" i="58"/>
  <c r="T21" i="58"/>
  <c r="S21" i="58"/>
  <c r="R21" i="58"/>
  <c r="Q21" i="58"/>
  <c r="P21" i="58"/>
  <c r="O21" i="58"/>
  <c r="N21" i="58"/>
  <c r="M21" i="58"/>
  <c r="L21" i="58"/>
  <c r="K21" i="58"/>
  <c r="J21" i="58"/>
  <c r="I21" i="58"/>
  <c r="H21" i="58"/>
  <c r="H20" i="58" s="1"/>
  <c r="D21" i="58"/>
  <c r="AA16" i="58"/>
  <c r="Z16" i="58"/>
  <c r="Y16" i="58"/>
  <c r="X16" i="58"/>
  <c r="W16" i="58"/>
  <c r="V16" i="58"/>
  <c r="U16" i="58"/>
  <c r="T16" i="58"/>
  <c r="S16" i="58"/>
  <c r="R16" i="58"/>
  <c r="Q16" i="58"/>
  <c r="P16" i="58"/>
  <c r="O16" i="58"/>
  <c r="N16" i="58"/>
  <c r="M16" i="58"/>
  <c r="L16" i="58"/>
  <c r="K16" i="58"/>
  <c r="J16" i="58"/>
  <c r="I16" i="58"/>
  <c r="H16" i="58"/>
  <c r="D16" i="58"/>
  <c r="AA15" i="58"/>
  <c r="Z15" i="58"/>
  <c r="Y15" i="58"/>
  <c r="X15" i="58"/>
  <c r="W15" i="58"/>
  <c r="V15" i="58"/>
  <c r="U15" i="58"/>
  <c r="T15" i="58"/>
  <c r="S15" i="58"/>
  <c r="R15" i="58"/>
  <c r="Q15" i="58"/>
  <c r="P15" i="58"/>
  <c r="O15" i="58"/>
  <c r="N15" i="58"/>
  <c r="M15" i="58"/>
  <c r="L15" i="58"/>
  <c r="K15" i="58"/>
  <c r="J15" i="58"/>
  <c r="I15" i="58"/>
  <c r="D15" i="58"/>
  <c r="H15" i="58" s="1"/>
  <c r="AA14" i="58"/>
  <c r="Z14" i="58"/>
  <c r="Y14" i="58"/>
  <c r="X14" i="58"/>
  <c r="W14" i="58"/>
  <c r="V14" i="58"/>
  <c r="U14" i="58"/>
  <c r="T14" i="58"/>
  <c r="S14" i="58"/>
  <c r="R14" i="58"/>
  <c r="Q14" i="58"/>
  <c r="P14" i="58"/>
  <c r="O14" i="58"/>
  <c r="N14" i="58"/>
  <c r="M14" i="58"/>
  <c r="L14" i="58"/>
  <c r="K14" i="58"/>
  <c r="J14" i="58"/>
  <c r="I14" i="58"/>
  <c r="D14" i="58"/>
  <c r="H14" i="58" s="1"/>
  <c r="AA13" i="58"/>
  <c r="Z13" i="58"/>
  <c r="Y13" i="58"/>
  <c r="X13" i="58"/>
  <c r="W13" i="58"/>
  <c r="V13" i="58"/>
  <c r="U13" i="58"/>
  <c r="T13" i="58"/>
  <c r="S13" i="58"/>
  <c r="R13" i="58"/>
  <c r="Q13" i="58"/>
  <c r="P13" i="58"/>
  <c r="O13" i="58"/>
  <c r="N13" i="58"/>
  <c r="M13" i="58"/>
  <c r="L13" i="58"/>
  <c r="K13" i="58"/>
  <c r="J13" i="58"/>
  <c r="I13" i="58"/>
  <c r="D13" i="58"/>
  <c r="H13" i="58" s="1"/>
  <c r="AA12" i="58"/>
  <c r="Z12" i="58"/>
  <c r="Y12" i="58"/>
  <c r="X12" i="58"/>
  <c r="W12" i="58"/>
  <c r="V12" i="58"/>
  <c r="U12" i="58"/>
  <c r="T12" i="58"/>
  <c r="S12" i="58"/>
  <c r="R12" i="58"/>
  <c r="Q12" i="58"/>
  <c r="P12" i="58"/>
  <c r="O12" i="58"/>
  <c r="N12" i="58"/>
  <c r="M12" i="58"/>
  <c r="L12" i="58"/>
  <c r="K12" i="58"/>
  <c r="J12" i="58"/>
  <c r="I12" i="58"/>
  <c r="D12" i="58"/>
  <c r="H12" i="58" s="1"/>
  <c r="AA11" i="58"/>
  <c r="Z11" i="58"/>
  <c r="Y11" i="58"/>
  <c r="X11" i="58"/>
  <c r="W11" i="58"/>
  <c r="V11" i="58"/>
  <c r="U11" i="58"/>
  <c r="T11" i="58"/>
  <c r="S11" i="58"/>
  <c r="R11" i="58"/>
  <c r="Q11" i="58"/>
  <c r="P11" i="58"/>
  <c r="O11" i="58"/>
  <c r="N11" i="58"/>
  <c r="M11" i="58"/>
  <c r="L11" i="58"/>
  <c r="K11" i="58"/>
  <c r="J11" i="58"/>
  <c r="I11" i="58"/>
  <c r="H11" i="58"/>
  <c r="D11" i="58"/>
  <c r="AA9" i="58"/>
  <c r="Z9" i="58"/>
  <c r="Y9" i="58"/>
  <c r="X9" i="58"/>
  <c r="W9" i="58"/>
  <c r="V9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D9" i="58"/>
  <c r="AA8" i="58"/>
  <c r="Z8" i="58"/>
  <c r="Y8" i="58"/>
  <c r="X8" i="58"/>
  <c r="W8" i="58"/>
  <c r="V8" i="58"/>
  <c r="U8" i="58"/>
  <c r="T8" i="58"/>
  <c r="S8" i="58"/>
  <c r="R8" i="58"/>
  <c r="Q8" i="58"/>
  <c r="P8" i="58"/>
  <c r="O8" i="58"/>
  <c r="N8" i="58"/>
  <c r="M8" i="58"/>
  <c r="L8" i="58"/>
  <c r="K8" i="58"/>
  <c r="J8" i="58"/>
  <c r="I8" i="58"/>
  <c r="D8" i="58"/>
  <c r="H8" i="58" s="1"/>
  <c r="AA7" i="58"/>
  <c r="Z7" i="58"/>
  <c r="Y7" i="58"/>
  <c r="X7" i="58"/>
  <c r="W7" i="58"/>
  <c r="V7" i="58"/>
  <c r="U7" i="58"/>
  <c r="T7" i="58"/>
  <c r="S7" i="58"/>
  <c r="R7" i="58"/>
  <c r="Q7" i="58"/>
  <c r="P7" i="58"/>
  <c r="O7" i="58"/>
  <c r="N7" i="58"/>
  <c r="M7" i="58"/>
  <c r="L7" i="58"/>
  <c r="K7" i="58"/>
  <c r="J7" i="58"/>
  <c r="I7" i="58"/>
  <c r="H7" i="58"/>
  <c r="D7" i="58"/>
  <c r="AA6" i="58"/>
  <c r="Z6" i="58"/>
  <c r="Y6" i="58"/>
  <c r="X6" i="58"/>
  <c r="W6" i="58"/>
  <c r="V6" i="58"/>
  <c r="U6" i="58"/>
  <c r="T6" i="58"/>
  <c r="S6" i="58"/>
  <c r="R6" i="58"/>
  <c r="Q6" i="58"/>
  <c r="P6" i="58"/>
  <c r="O6" i="58"/>
  <c r="N6" i="58"/>
  <c r="M6" i="58"/>
  <c r="L6" i="58"/>
  <c r="K6" i="58"/>
  <c r="J6" i="58"/>
  <c r="I6" i="58"/>
  <c r="H6" i="58"/>
  <c r="D6" i="58"/>
  <c r="AA5" i="58"/>
  <c r="AA23" i="58" s="1"/>
  <c r="Z5" i="58"/>
  <c r="Z23" i="58" s="1"/>
  <c r="Y5" i="58"/>
  <c r="Y23" i="58" s="1"/>
  <c r="X5" i="58"/>
  <c r="X23" i="58" s="1"/>
  <c r="W5" i="58"/>
  <c r="W23" i="58" s="1"/>
  <c r="V5" i="58"/>
  <c r="V23" i="58" s="1"/>
  <c r="U5" i="58"/>
  <c r="U23" i="58" s="1"/>
  <c r="P24" i="58" s="1"/>
  <c r="T5" i="58"/>
  <c r="T23" i="58" s="1"/>
  <c r="O24" i="58" s="1"/>
  <c r="S5" i="58"/>
  <c r="S23" i="58" s="1"/>
  <c r="R5" i="58"/>
  <c r="R23" i="58" s="1"/>
  <c r="Q5" i="58"/>
  <c r="Q23" i="58" s="1"/>
  <c r="L24" i="58" s="1"/>
  <c r="P5" i="58"/>
  <c r="P23" i="58" s="1"/>
  <c r="K24" i="58" s="1"/>
  <c r="O5" i="58"/>
  <c r="O23" i="58" s="1"/>
  <c r="N5" i="58"/>
  <c r="N23" i="58" s="1"/>
  <c r="M5" i="58"/>
  <c r="M23" i="58" s="1"/>
  <c r="H24" i="58" s="1"/>
  <c r="L5" i="58"/>
  <c r="L23" i="58" s="1"/>
  <c r="K5" i="58"/>
  <c r="K23" i="58" s="1"/>
  <c r="J5" i="58"/>
  <c r="J23" i="58" s="1"/>
  <c r="I5" i="58"/>
  <c r="I23" i="58" s="1"/>
  <c r="D24" i="58" s="1"/>
  <c r="H5" i="58"/>
  <c r="H23" i="58" s="1"/>
  <c r="D5" i="58"/>
  <c r="D23" i="58" s="1"/>
  <c r="AA4" i="58"/>
  <c r="AA27" i="58" s="1"/>
  <c r="Z4" i="58"/>
  <c r="Z27" i="58" s="1"/>
  <c r="Y4" i="58"/>
  <c r="Y27" i="58" s="1"/>
  <c r="X4" i="58"/>
  <c r="X27" i="58" s="1"/>
  <c r="W4" i="58"/>
  <c r="W27" i="58" s="1"/>
  <c r="V4" i="58"/>
  <c r="V27" i="58" s="1"/>
  <c r="Q28" i="58" s="1"/>
  <c r="U4" i="58"/>
  <c r="U27" i="58" s="1"/>
  <c r="P28" i="58" s="1"/>
  <c r="T4" i="58"/>
  <c r="T27" i="58" s="1"/>
  <c r="S4" i="58"/>
  <c r="S27" i="58" s="1"/>
  <c r="R4" i="58"/>
  <c r="R27" i="58" s="1"/>
  <c r="M28" i="58" s="1"/>
  <c r="Q4" i="58"/>
  <c r="Q27" i="58" s="1"/>
  <c r="L28" i="58" s="1"/>
  <c r="P4" i="58"/>
  <c r="P27" i="58" s="1"/>
  <c r="O4" i="58"/>
  <c r="O27" i="58" s="1"/>
  <c r="N4" i="58"/>
  <c r="N27" i="58" s="1"/>
  <c r="I28" i="58" s="1"/>
  <c r="M4" i="58"/>
  <c r="M27" i="58" s="1"/>
  <c r="L4" i="58"/>
  <c r="L27" i="58" s="1"/>
  <c r="K4" i="58"/>
  <c r="K27" i="58" s="1"/>
  <c r="J4" i="58"/>
  <c r="J27" i="58" s="1"/>
  <c r="I4" i="58"/>
  <c r="I27" i="58" s="1"/>
  <c r="D28" i="58" s="1"/>
  <c r="D4" i="58"/>
  <c r="D27" i="58" s="1"/>
  <c r="H2" i="58"/>
  <c r="R37" i="57"/>
  <c r="Q37" i="57"/>
  <c r="P37" i="57"/>
  <c r="O37" i="57"/>
  <c r="N37" i="57"/>
  <c r="M37" i="57"/>
  <c r="L37" i="57"/>
  <c r="K37" i="57"/>
  <c r="J37" i="57"/>
  <c r="I37" i="57"/>
  <c r="H37" i="57"/>
  <c r="D37" i="57"/>
  <c r="R36" i="57"/>
  <c r="Q36" i="57"/>
  <c r="P36" i="57"/>
  <c r="O36" i="57"/>
  <c r="N36" i="57"/>
  <c r="M36" i="57"/>
  <c r="L36" i="57"/>
  <c r="K36" i="57"/>
  <c r="J36" i="57"/>
  <c r="I36" i="57"/>
  <c r="H36" i="57"/>
  <c r="D36" i="57"/>
  <c r="R35" i="57"/>
  <c r="Q35" i="57"/>
  <c r="P35" i="57"/>
  <c r="O35" i="57"/>
  <c r="N35" i="57"/>
  <c r="M35" i="57"/>
  <c r="L35" i="57"/>
  <c r="K35" i="57"/>
  <c r="J35" i="57"/>
  <c r="I35" i="57"/>
  <c r="H35" i="57"/>
  <c r="D35" i="57"/>
  <c r="R34" i="57"/>
  <c r="Q34" i="57"/>
  <c r="P34" i="57"/>
  <c r="O34" i="57"/>
  <c r="N34" i="57"/>
  <c r="M34" i="57"/>
  <c r="L34" i="57"/>
  <c r="K34" i="57"/>
  <c r="J34" i="57"/>
  <c r="I34" i="57"/>
  <c r="H34" i="57"/>
  <c r="D34" i="57"/>
  <c r="R33" i="57"/>
  <c r="Q33" i="57"/>
  <c r="P33" i="57"/>
  <c r="O33" i="57"/>
  <c r="N33" i="57"/>
  <c r="M33" i="57"/>
  <c r="L33" i="57"/>
  <c r="K33" i="57"/>
  <c r="J33" i="57"/>
  <c r="I33" i="57"/>
  <c r="H33" i="57"/>
  <c r="D33" i="57"/>
  <c r="R32" i="57"/>
  <c r="Q32" i="57"/>
  <c r="P32" i="57"/>
  <c r="O32" i="57"/>
  <c r="N32" i="57"/>
  <c r="M32" i="57"/>
  <c r="L32" i="57"/>
  <c r="K32" i="57"/>
  <c r="J32" i="57"/>
  <c r="I32" i="57"/>
  <c r="H32" i="57"/>
  <c r="D32" i="57"/>
  <c r="R25" i="57"/>
  <c r="R26" i="57" s="1"/>
  <c r="Q25" i="57"/>
  <c r="Q26" i="57" s="1"/>
  <c r="P25" i="57"/>
  <c r="P26" i="57" s="1"/>
  <c r="O25" i="57"/>
  <c r="J26" i="57" s="1"/>
  <c r="N25" i="57"/>
  <c r="N26" i="57" s="1"/>
  <c r="M25" i="57"/>
  <c r="L25" i="57"/>
  <c r="L26" i="57" s="1"/>
  <c r="K25" i="57"/>
  <c r="J25" i="57"/>
  <c r="I25" i="57"/>
  <c r="D25" i="57"/>
  <c r="H25" i="57" s="1"/>
  <c r="H26" i="57" s="1"/>
  <c r="R21" i="57"/>
  <c r="Q21" i="57"/>
  <c r="P21" i="57"/>
  <c r="O21" i="57"/>
  <c r="N21" i="57"/>
  <c r="M21" i="57"/>
  <c r="L21" i="57"/>
  <c r="K21" i="57"/>
  <c r="J21" i="57"/>
  <c r="I21" i="57"/>
  <c r="D21" i="57"/>
  <c r="H21" i="57" s="1"/>
  <c r="H20" i="57" s="1"/>
  <c r="R16" i="57"/>
  <c r="Q16" i="57"/>
  <c r="P16" i="57"/>
  <c r="O16" i="57"/>
  <c r="N16" i="57"/>
  <c r="M16" i="57"/>
  <c r="L16" i="57"/>
  <c r="K16" i="57"/>
  <c r="J16" i="57"/>
  <c r="I16" i="57"/>
  <c r="D16" i="57"/>
  <c r="H16" i="57" s="1"/>
  <c r="R15" i="57"/>
  <c r="Q15" i="57"/>
  <c r="P15" i="57"/>
  <c r="O15" i="57"/>
  <c r="N15" i="57"/>
  <c r="M15" i="57"/>
  <c r="L15" i="57"/>
  <c r="K15" i="57"/>
  <c r="J15" i="57"/>
  <c r="I15" i="57"/>
  <c r="D15" i="57"/>
  <c r="H15" i="57" s="1"/>
  <c r="R14" i="57"/>
  <c r="Q14" i="57"/>
  <c r="P14" i="57"/>
  <c r="O14" i="57"/>
  <c r="N14" i="57"/>
  <c r="M14" i="57"/>
  <c r="L14" i="57"/>
  <c r="K14" i="57"/>
  <c r="J14" i="57"/>
  <c r="I14" i="57"/>
  <c r="D14" i="57"/>
  <c r="H14" i="57" s="1"/>
  <c r="R13" i="57"/>
  <c r="Q13" i="57"/>
  <c r="P13" i="57"/>
  <c r="O13" i="57"/>
  <c r="N13" i="57"/>
  <c r="M13" i="57"/>
  <c r="L13" i="57"/>
  <c r="K13" i="57"/>
  <c r="J13" i="57"/>
  <c r="I13" i="57"/>
  <c r="D13" i="57"/>
  <c r="H13" i="57" s="1"/>
  <c r="R12" i="57"/>
  <c r="Q12" i="57"/>
  <c r="P12" i="57"/>
  <c r="O12" i="57"/>
  <c r="N12" i="57"/>
  <c r="M12" i="57"/>
  <c r="L12" i="57"/>
  <c r="K12" i="57"/>
  <c r="J12" i="57"/>
  <c r="I12" i="57"/>
  <c r="D12" i="57"/>
  <c r="H12" i="57" s="1"/>
  <c r="R11" i="57"/>
  <c r="Q11" i="57"/>
  <c r="P11" i="57"/>
  <c r="O11" i="57"/>
  <c r="N11" i="57"/>
  <c r="M11" i="57"/>
  <c r="L11" i="57"/>
  <c r="K11" i="57"/>
  <c r="J11" i="57"/>
  <c r="I11" i="57"/>
  <c r="D11" i="57"/>
  <c r="H11" i="57" s="1"/>
  <c r="R9" i="57"/>
  <c r="Q9" i="57"/>
  <c r="P9" i="57"/>
  <c r="O9" i="57"/>
  <c r="N9" i="57"/>
  <c r="M9" i="57"/>
  <c r="L9" i="57"/>
  <c r="K9" i="57"/>
  <c r="J9" i="57"/>
  <c r="I9" i="57"/>
  <c r="D9" i="57"/>
  <c r="H9" i="57" s="1"/>
  <c r="R8" i="57"/>
  <c r="Q8" i="57"/>
  <c r="P8" i="57"/>
  <c r="O8" i="57"/>
  <c r="N8" i="57"/>
  <c r="M8" i="57"/>
  <c r="L8" i="57"/>
  <c r="K8" i="57"/>
  <c r="J8" i="57"/>
  <c r="I8" i="57"/>
  <c r="D8" i="57"/>
  <c r="H8" i="57" s="1"/>
  <c r="R7" i="57"/>
  <c r="Q7" i="57"/>
  <c r="P7" i="57"/>
  <c r="O7" i="57"/>
  <c r="N7" i="57"/>
  <c r="M7" i="57"/>
  <c r="L7" i="57"/>
  <c r="K7" i="57"/>
  <c r="J7" i="57"/>
  <c r="I7" i="57"/>
  <c r="D7" i="57"/>
  <c r="H7" i="57" s="1"/>
  <c r="R6" i="57"/>
  <c r="Q6" i="57"/>
  <c r="P6" i="57"/>
  <c r="O6" i="57"/>
  <c r="N6" i="57"/>
  <c r="M6" i="57"/>
  <c r="L6" i="57"/>
  <c r="K6" i="57"/>
  <c r="J6" i="57"/>
  <c r="I6" i="57"/>
  <c r="D6" i="57"/>
  <c r="H6" i="57" s="1"/>
  <c r="R5" i="57"/>
  <c r="R23" i="57" s="1"/>
  <c r="Q5" i="57"/>
  <c r="Q23" i="57" s="1"/>
  <c r="P5" i="57"/>
  <c r="P23" i="57" s="1"/>
  <c r="O5" i="57"/>
  <c r="O23" i="57" s="1"/>
  <c r="N5" i="57"/>
  <c r="N23" i="57" s="1"/>
  <c r="M5" i="57"/>
  <c r="M23" i="57" s="1"/>
  <c r="L5" i="57"/>
  <c r="L23" i="57" s="1"/>
  <c r="K5" i="57"/>
  <c r="K23" i="57" s="1"/>
  <c r="J5" i="57"/>
  <c r="J23" i="57" s="1"/>
  <c r="I5" i="57"/>
  <c r="I23" i="57" s="1"/>
  <c r="D5" i="57"/>
  <c r="H5" i="57" s="1"/>
  <c r="R4" i="57"/>
  <c r="R27" i="57" s="1"/>
  <c r="Q4" i="57"/>
  <c r="Q27" i="57" s="1"/>
  <c r="P4" i="57"/>
  <c r="P27" i="57" s="1"/>
  <c r="O4" i="57"/>
  <c r="O27" i="57" s="1"/>
  <c r="N4" i="57"/>
  <c r="N27" i="57" s="1"/>
  <c r="M4" i="57"/>
  <c r="M27" i="57" s="1"/>
  <c r="H28" i="57" s="1"/>
  <c r="L4" i="57"/>
  <c r="L27" i="57" s="1"/>
  <c r="K4" i="57"/>
  <c r="K27" i="57" s="1"/>
  <c r="J4" i="57"/>
  <c r="J27" i="57" s="1"/>
  <c r="I4" i="57"/>
  <c r="I27" i="57" s="1"/>
  <c r="D4" i="57"/>
  <c r="H4" i="57" s="1"/>
  <c r="H27" i="57" s="1"/>
  <c r="H2" i="57"/>
  <c r="Z37" i="56"/>
  <c r="Y37" i="56"/>
  <c r="X37" i="56"/>
  <c r="W37" i="56"/>
  <c r="V37" i="56"/>
  <c r="U37" i="56"/>
  <c r="T37" i="56"/>
  <c r="S37" i="56"/>
  <c r="R37" i="56"/>
  <c r="Q37" i="56"/>
  <c r="P37" i="56"/>
  <c r="O37" i="56"/>
  <c r="N37" i="56"/>
  <c r="M37" i="56"/>
  <c r="L37" i="56"/>
  <c r="K37" i="56"/>
  <c r="J37" i="56"/>
  <c r="I37" i="56"/>
  <c r="H37" i="56"/>
  <c r="D37" i="56"/>
  <c r="Z36" i="56"/>
  <c r="Y36" i="56"/>
  <c r="X36" i="56"/>
  <c r="W36" i="56"/>
  <c r="V36" i="56"/>
  <c r="U36" i="56"/>
  <c r="T36" i="56"/>
  <c r="S36" i="56"/>
  <c r="R36" i="56"/>
  <c r="Q36" i="56"/>
  <c r="P36" i="56"/>
  <c r="O36" i="56"/>
  <c r="N36" i="56"/>
  <c r="M36" i="56"/>
  <c r="L36" i="56"/>
  <c r="K36" i="56"/>
  <c r="J36" i="56"/>
  <c r="I36" i="56"/>
  <c r="H36" i="56"/>
  <c r="D36" i="56"/>
  <c r="Z35" i="56"/>
  <c r="Y35" i="56"/>
  <c r="X35" i="56"/>
  <c r="W35" i="56"/>
  <c r="V35" i="56"/>
  <c r="U35" i="56"/>
  <c r="T35" i="56"/>
  <c r="S35" i="56"/>
  <c r="R35" i="56"/>
  <c r="Q35" i="56"/>
  <c r="P35" i="56"/>
  <c r="O35" i="56"/>
  <c r="N35" i="56"/>
  <c r="M35" i="56"/>
  <c r="L35" i="56"/>
  <c r="K35" i="56"/>
  <c r="J35" i="56"/>
  <c r="I35" i="56"/>
  <c r="D35" i="56"/>
  <c r="H35" i="56" s="1"/>
  <c r="Z34" i="56"/>
  <c r="Y34" i="56"/>
  <c r="X34" i="56"/>
  <c r="W34" i="56"/>
  <c r="V34" i="56"/>
  <c r="U34" i="56"/>
  <c r="T34" i="56"/>
  <c r="S34" i="56"/>
  <c r="R34" i="56"/>
  <c r="Q34" i="56"/>
  <c r="P34" i="56"/>
  <c r="O34" i="56"/>
  <c r="N34" i="56"/>
  <c r="M34" i="56"/>
  <c r="L34" i="56"/>
  <c r="K34" i="56"/>
  <c r="J34" i="56"/>
  <c r="I34" i="56"/>
  <c r="D34" i="56"/>
  <c r="H34" i="56" s="1"/>
  <c r="Z33" i="56"/>
  <c r="Y33" i="56"/>
  <c r="X33" i="56"/>
  <c r="W33" i="56"/>
  <c r="V33" i="56"/>
  <c r="U33" i="56"/>
  <c r="T33" i="56"/>
  <c r="S33" i="56"/>
  <c r="R33" i="56"/>
  <c r="Q33" i="56"/>
  <c r="P33" i="56"/>
  <c r="O33" i="56"/>
  <c r="N33" i="56"/>
  <c r="M33" i="56"/>
  <c r="L33" i="56"/>
  <c r="K33" i="56"/>
  <c r="J33" i="56"/>
  <c r="I33" i="56"/>
  <c r="D33" i="56"/>
  <c r="H33" i="56" s="1"/>
  <c r="Z32" i="56"/>
  <c r="Y32" i="56"/>
  <c r="X32" i="56"/>
  <c r="W32" i="56"/>
  <c r="V32" i="56"/>
  <c r="U32" i="56"/>
  <c r="T32" i="56"/>
  <c r="S32" i="56"/>
  <c r="R32" i="56"/>
  <c r="Q32" i="56"/>
  <c r="P32" i="56"/>
  <c r="O32" i="56"/>
  <c r="N32" i="56"/>
  <c r="M32" i="56"/>
  <c r="L32" i="56"/>
  <c r="K32" i="56"/>
  <c r="J32" i="56"/>
  <c r="I32" i="56"/>
  <c r="D32" i="56"/>
  <c r="H32" i="56" s="1"/>
  <c r="Z25" i="56"/>
  <c r="U26" i="56" s="1"/>
  <c r="Y25" i="56"/>
  <c r="Y26" i="56" s="1"/>
  <c r="X25" i="56"/>
  <c r="X26" i="56" s="1"/>
  <c r="W25" i="56"/>
  <c r="W26" i="56" s="1"/>
  <c r="V25" i="56"/>
  <c r="Q26" i="56" s="1"/>
  <c r="U25" i="56"/>
  <c r="P26" i="56" s="1"/>
  <c r="T25" i="56"/>
  <c r="S25" i="56"/>
  <c r="S26" i="56" s="1"/>
  <c r="R25" i="56"/>
  <c r="M26" i="56" s="1"/>
  <c r="Q25" i="56"/>
  <c r="L26" i="56" s="1"/>
  <c r="P25" i="56"/>
  <c r="O25" i="56"/>
  <c r="O26" i="56" s="1"/>
  <c r="N25" i="56"/>
  <c r="I26" i="56" s="1"/>
  <c r="M25" i="56"/>
  <c r="H26" i="56" s="1"/>
  <c r="L25" i="56"/>
  <c r="K25" i="56"/>
  <c r="K26" i="56" s="1"/>
  <c r="J25" i="56"/>
  <c r="J26" i="56" s="1"/>
  <c r="I25" i="56"/>
  <c r="D26" i="56" s="1"/>
  <c r="D25" i="56"/>
  <c r="H25" i="56" s="1"/>
  <c r="Z21" i="56"/>
  <c r="Y21" i="56"/>
  <c r="X21" i="56"/>
  <c r="W21" i="56"/>
  <c r="V21" i="56"/>
  <c r="U21" i="56"/>
  <c r="T21" i="56"/>
  <c r="S21" i="56"/>
  <c r="R21" i="56"/>
  <c r="Q21" i="56"/>
  <c r="P21" i="56"/>
  <c r="O21" i="56"/>
  <c r="N21" i="56"/>
  <c r="M21" i="56"/>
  <c r="L21" i="56"/>
  <c r="K21" i="56"/>
  <c r="J21" i="56"/>
  <c r="I21" i="56"/>
  <c r="D21" i="56"/>
  <c r="H21" i="56" s="1"/>
  <c r="H20" i="56" s="1"/>
  <c r="Z16" i="56"/>
  <c r="Y16" i="56"/>
  <c r="X16" i="56"/>
  <c r="W16" i="56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D16" i="56"/>
  <c r="H16" i="56" s="1"/>
  <c r="Z15" i="56"/>
  <c r="Y15" i="56"/>
  <c r="X15" i="56"/>
  <c r="W15" i="56"/>
  <c r="V15" i="56"/>
  <c r="U15" i="56"/>
  <c r="T15" i="56"/>
  <c r="S15" i="56"/>
  <c r="R15" i="56"/>
  <c r="Q15" i="56"/>
  <c r="P15" i="56"/>
  <c r="O15" i="56"/>
  <c r="N15" i="56"/>
  <c r="M15" i="56"/>
  <c r="L15" i="56"/>
  <c r="K15" i="56"/>
  <c r="J15" i="56"/>
  <c r="I15" i="56"/>
  <c r="D15" i="56"/>
  <c r="H15" i="56" s="1"/>
  <c r="Z14" i="56"/>
  <c r="Y14" i="56"/>
  <c r="X14" i="56"/>
  <c r="W14" i="56"/>
  <c r="V14" i="56"/>
  <c r="U14" i="56"/>
  <c r="T14" i="56"/>
  <c r="S14" i="56"/>
  <c r="R14" i="56"/>
  <c r="Q14" i="56"/>
  <c r="P14" i="56"/>
  <c r="O14" i="56"/>
  <c r="N14" i="56"/>
  <c r="M14" i="56"/>
  <c r="L14" i="56"/>
  <c r="K14" i="56"/>
  <c r="J14" i="56"/>
  <c r="I14" i="56"/>
  <c r="D14" i="56"/>
  <c r="H14" i="56" s="1"/>
  <c r="Z13" i="56"/>
  <c r="Y13" i="56"/>
  <c r="X13" i="56"/>
  <c r="W13" i="56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D13" i="56"/>
  <c r="H13" i="56" s="1"/>
  <c r="Z12" i="56"/>
  <c r="Y12" i="56"/>
  <c r="X12" i="56"/>
  <c r="W12" i="56"/>
  <c r="V12" i="56"/>
  <c r="U12" i="56"/>
  <c r="T12" i="56"/>
  <c r="S12" i="56"/>
  <c r="R12" i="56"/>
  <c r="Q12" i="56"/>
  <c r="P12" i="56"/>
  <c r="O12" i="56"/>
  <c r="N12" i="56"/>
  <c r="M12" i="56"/>
  <c r="L12" i="56"/>
  <c r="K12" i="56"/>
  <c r="J12" i="56"/>
  <c r="I12" i="56"/>
  <c r="D12" i="56"/>
  <c r="H12" i="56" s="1"/>
  <c r="Z11" i="56"/>
  <c r="Y11" i="56"/>
  <c r="X11" i="56"/>
  <c r="W11" i="56"/>
  <c r="V11" i="56"/>
  <c r="U11" i="56"/>
  <c r="T11" i="56"/>
  <c r="S11" i="56"/>
  <c r="R11" i="56"/>
  <c r="Q11" i="56"/>
  <c r="P11" i="56"/>
  <c r="O11" i="56"/>
  <c r="N11" i="56"/>
  <c r="M11" i="56"/>
  <c r="L11" i="56"/>
  <c r="K11" i="56"/>
  <c r="J11" i="56"/>
  <c r="I11" i="56"/>
  <c r="D11" i="56"/>
  <c r="H11" i="56" s="1"/>
  <c r="Z9" i="56"/>
  <c r="Y9" i="56"/>
  <c r="X9" i="56"/>
  <c r="W9" i="56"/>
  <c r="V9" i="56"/>
  <c r="U9" i="56"/>
  <c r="T9" i="56"/>
  <c r="S9" i="56"/>
  <c r="R9" i="56"/>
  <c r="Q9" i="56"/>
  <c r="P9" i="56"/>
  <c r="O9" i="56"/>
  <c r="N9" i="56"/>
  <c r="M9" i="56"/>
  <c r="L9" i="56"/>
  <c r="K9" i="56"/>
  <c r="J9" i="56"/>
  <c r="I9" i="56"/>
  <c r="H9" i="56"/>
  <c r="D9" i="56"/>
  <c r="Z8" i="56"/>
  <c r="Y8" i="56"/>
  <c r="X8" i="56"/>
  <c r="W8" i="56"/>
  <c r="V8" i="56"/>
  <c r="U8" i="56"/>
  <c r="T8" i="56"/>
  <c r="S8" i="56"/>
  <c r="R8" i="56"/>
  <c r="Q8" i="56"/>
  <c r="P8" i="56"/>
  <c r="O8" i="56"/>
  <c r="N8" i="56"/>
  <c r="M8" i="56"/>
  <c r="L8" i="56"/>
  <c r="K8" i="56"/>
  <c r="J8" i="56"/>
  <c r="I8" i="56"/>
  <c r="H8" i="56"/>
  <c r="D8" i="56"/>
  <c r="Z7" i="56"/>
  <c r="Y7" i="56"/>
  <c r="X7" i="56"/>
  <c r="W7" i="56"/>
  <c r="V7" i="56"/>
  <c r="U7" i="56"/>
  <c r="T7" i="56"/>
  <c r="S7" i="56"/>
  <c r="R7" i="56"/>
  <c r="Q7" i="56"/>
  <c r="P7" i="56"/>
  <c r="O7" i="56"/>
  <c r="N7" i="56"/>
  <c r="M7" i="56"/>
  <c r="L7" i="56"/>
  <c r="K7" i="56"/>
  <c r="J7" i="56"/>
  <c r="I7" i="56"/>
  <c r="H7" i="56"/>
  <c r="D7" i="56"/>
  <c r="Z6" i="56"/>
  <c r="Y6" i="56"/>
  <c r="X6" i="56"/>
  <c r="W6" i="56"/>
  <c r="V6" i="56"/>
  <c r="U6" i="56"/>
  <c r="T6" i="56"/>
  <c r="S6" i="56"/>
  <c r="R6" i="56"/>
  <c r="Q6" i="56"/>
  <c r="P6" i="56"/>
  <c r="O6" i="56"/>
  <c r="N6" i="56"/>
  <c r="M6" i="56"/>
  <c r="L6" i="56"/>
  <c r="K6" i="56"/>
  <c r="J6" i="56"/>
  <c r="I6" i="56"/>
  <c r="H6" i="56"/>
  <c r="D6" i="56"/>
  <c r="Z5" i="56"/>
  <c r="Z23" i="56" s="1"/>
  <c r="Y5" i="56"/>
  <c r="Y23" i="56" s="1"/>
  <c r="X5" i="56"/>
  <c r="X23" i="56" s="1"/>
  <c r="W5" i="56"/>
  <c r="W23" i="56" s="1"/>
  <c r="V5" i="56"/>
  <c r="V23" i="56" s="1"/>
  <c r="U5" i="56"/>
  <c r="U23" i="56" s="1"/>
  <c r="P24" i="56" s="1"/>
  <c r="T5" i="56"/>
  <c r="T23" i="56" s="1"/>
  <c r="O24" i="56" s="1"/>
  <c r="S5" i="56"/>
  <c r="S23" i="56" s="1"/>
  <c r="R5" i="56"/>
  <c r="R23" i="56" s="1"/>
  <c r="Q5" i="56"/>
  <c r="Q23" i="56" s="1"/>
  <c r="L24" i="56" s="1"/>
  <c r="P5" i="56"/>
  <c r="P23" i="56" s="1"/>
  <c r="K24" i="56" s="1"/>
  <c r="O5" i="56"/>
  <c r="O23" i="56" s="1"/>
  <c r="N5" i="56"/>
  <c r="N23" i="56" s="1"/>
  <c r="M5" i="56"/>
  <c r="M23" i="56" s="1"/>
  <c r="H24" i="56" s="1"/>
  <c r="L5" i="56"/>
  <c r="L23" i="56" s="1"/>
  <c r="K5" i="56"/>
  <c r="K23" i="56" s="1"/>
  <c r="J5" i="56"/>
  <c r="J23" i="56" s="1"/>
  <c r="I5" i="56"/>
  <c r="I23" i="56" s="1"/>
  <c r="D24" i="56" s="1"/>
  <c r="H5" i="56"/>
  <c r="H23" i="56" s="1"/>
  <c r="D5" i="56"/>
  <c r="D23" i="56" s="1"/>
  <c r="Z4" i="56"/>
  <c r="Z27" i="56" s="1"/>
  <c r="Y4" i="56"/>
  <c r="Y27" i="56" s="1"/>
  <c r="X4" i="56"/>
  <c r="X27" i="56" s="1"/>
  <c r="W4" i="56"/>
  <c r="W27" i="56" s="1"/>
  <c r="V4" i="56"/>
  <c r="V27" i="56" s="1"/>
  <c r="U4" i="56"/>
  <c r="U27" i="56" s="1"/>
  <c r="P28" i="56" s="1"/>
  <c r="T4" i="56"/>
  <c r="T27" i="56" s="1"/>
  <c r="O28" i="56" s="1"/>
  <c r="S4" i="56"/>
  <c r="S27" i="56" s="1"/>
  <c r="R4" i="56"/>
  <c r="R27" i="56" s="1"/>
  <c r="Q4" i="56"/>
  <c r="Q27" i="56" s="1"/>
  <c r="L28" i="56" s="1"/>
  <c r="P4" i="56"/>
  <c r="P27" i="56" s="1"/>
  <c r="K28" i="56" s="1"/>
  <c r="O4" i="56"/>
  <c r="O27" i="56" s="1"/>
  <c r="N4" i="56"/>
  <c r="N27" i="56" s="1"/>
  <c r="M4" i="56"/>
  <c r="M27" i="56" s="1"/>
  <c r="L4" i="56"/>
  <c r="L27" i="56" s="1"/>
  <c r="K4" i="56"/>
  <c r="K27" i="56" s="1"/>
  <c r="J4" i="56"/>
  <c r="J27" i="56" s="1"/>
  <c r="I4" i="56"/>
  <c r="I27" i="56" s="1"/>
  <c r="D28" i="56" s="1"/>
  <c r="H4" i="56"/>
  <c r="D4" i="56"/>
  <c r="D27" i="56" s="1"/>
  <c r="H2" i="56"/>
  <c r="AB37" i="55"/>
  <c r="AA37" i="55"/>
  <c r="Z37" i="55"/>
  <c r="Y37" i="55"/>
  <c r="X37" i="55"/>
  <c r="W37" i="55"/>
  <c r="V37" i="55"/>
  <c r="U37" i="55"/>
  <c r="T37" i="55"/>
  <c r="S37" i="55"/>
  <c r="R37" i="55"/>
  <c r="Q37" i="55"/>
  <c r="P37" i="55"/>
  <c r="O37" i="55"/>
  <c r="N37" i="55"/>
  <c r="M37" i="55"/>
  <c r="L37" i="55"/>
  <c r="K37" i="55"/>
  <c r="J37" i="55"/>
  <c r="I37" i="55"/>
  <c r="H37" i="55"/>
  <c r="D37" i="55"/>
  <c r="AB36" i="55"/>
  <c r="AA36" i="55"/>
  <c r="Z36" i="55"/>
  <c r="Y36" i="55"/>
  <c r="X36" i="55"/>
  <c r="W36" i="55"/>
  <c r="V36" i="55"/>
  <c r="U36" i="55"/>
  <c r="T36" i="55"/>
  <c r="S36" i="55"/>
  <c r="R36" i="55"/>
  <c r="Q36" i="55"/>
  <c r="P36" i="55"/>
  <c r="O36" i="55"/>
  <c r="N36" i="55"/>
  <c r="M36" i="55"/>
  <c r="L36" i="55"/>
  <c r="K36" i="55"/>
  <c r="J36" i="55"/>
  <c r="I36" i="55"/>
  <c r="H36" i="55"/>
  <c r="D36" i="55"/>
  <c r="AB35" i="55"/>
  <c r="AA35" i="55"/>
  <c r="Z35" i="55"/>
  <c r="Y35" i="55"/>
  <c r="X35" i="55"/>
  <c r="W35" i="55"/>
  <c r="V35" i="55"/>
  <c r="U35" i="55"/>
  <c r="T35" i="55"/>
  <c r="S35" i="55"/>
  <c r="R35" i="55"/>
  <c r="Q35" i="55"/>
  <c r="P35" i="55"/>
  <c r="O35" i="55"/>
  <c r="N35" i="55"/>
  <c r="M35" i="55"/>
  <c r="L35" i="55"/>
  <c r="K35" i="55"/>
  <c r="J35" i="55"/>
  <c r="I35" i="55"/>
  <c r="H35" i="55"/>
  <c r="D35" i="55"/>
  <c r="AB34" i="55"/>
  <c r="AA34" i="55"/>
  <c r="Z34" i="55"/>
  <c r="Y34" i="55"/>
  <c r="X34" i="55"/>
  <c r="W34" i="55"/>
  <c r="V34" i="55"/>
  <c r="U34" i="55"/>
  <c r="T34" i="55"/>
  <c r="S34" i="55"/>
  <c r="R34" i="55"/>
  <c r="Q34" i="55"/>
  <c r="P34" i="55"/>
  <c r="O34" i="55"/>
  <c r="N34" i="55"/>
  <c r="M34" i="55"/>
  <c r="L34" i="55"/>
  <c r="K34" i="55"/>
  <c r="J34" i="55"/>
  <c r="I34" i="55"/>
  <c r="H34" i="55"/>
  <c r="D34" i="55"/>
  <c r="AB33" i="55"/>
  <c r="AA33" i="55"/>
  <c r="Z33" i="55"/>
  <c r="Y33" i="55"/>
  <c r="X33" i="55"/>
  <c r="W33" i="55"/>
  <c r="V33" i="55"/>
  <c r="U33" i="55"/>
  <c r="T33" i="55"/>
  <c r="S33" i="55"/>
  <c r="R33" i="55"/>
  <c r="Q33" i="55"/>
  <c r="P33" i="55"/>
  <c r="O33" i="55"/>
  <c r="N33" i="55"/>
  <c r="M33" i="55"/>
  <c r="L33" i="55"/>
  <c r="K33" i="55"/>
  <c r="J33" i="55"/>
  <c r="I33" i="55"/>
  <c r="H33" i="55"/>
  <c r="D33" i="55"/>
  <c r="AB32" i="55"/>
  <c r="AA32" i="55"/>
  <c r="Z32" i="55"/>
  <c r="Y32" i="55"/>
  <c r="X32" i="55"/>
  <c r="W32" i="55"/>
  <c r="V32" i="55"/>
  <c r="U32" i="55"/>
  <c r="T32" i="55"/>
  <c r="S32" i="55"/>
  <c r="R32" i="55"/>
  <c r="Q32" i="55"/>
  <c r="P32" i="55"/>
  <c r="O32" i="55"/>
  <c r="N32" i="55"/>
  <c r="M32" i="55"/>
  <c r="L32" i="55"/>
  <c r="K32" i="55"/>
  <c r="J32" i="55"/>
  <c r="I32" i="55"/>
  <c r="H32" i="55"/>
  <c r="D32" i="55"/>
  <c r="AB27" i="55"/>
  <c r="X27" i="55"/>
  <c r="T27" i="55"/>
  <c r="P27" i="55"/>
  <c r="K28" i="55" s="1"/>
  <c r="L27" i="55"/>
  <c r="AA26" i="55"/>
  <c r="Z26" i="55"/>
  <c r="V26" i="55"/>
  <c r="R26" i="55"/>
  <c r="N26" i="55"/>
  <c r="J26" i="55"/>
  <c r="AB25" i="55"/>
  <c r="AA25" i="55"/>
  <c r="Z25" i="55"/>
  <c r="U26" i="55" s="1"/>
  <c r="Y25" i="55"/>
  <c r="Y26" i="55" s="1"/>
  <c r="X25" i="55"/>
  <c r="W25" i="55"/>
  <c r="V25" i="55"/>
  <c r="Q26" i="55" s="1"/>
  <c r="U25" i="55"/>
  <c r="T25" i="55"/>
  <c r="S25" i="55"/>
  <c r="R25" i="55"/>
  <c r="M26" i="55" s="1"/>
  <c r="Q25" i="55"/>
  <c r="P25" i="55"/>
  <c r="O25" i="55"/>
  <c r="N25" i="55"/>
  <c r="I26" i="55" s="1"/>
  <c r="M25" i="55"/>
  <c r="L25" i="55"/>
  <c r="L26" i="55" s="1"/>
  <c r="K25" i="55"/>
  <c r="J25" i="55"/>
  <c r="I25" i="55"/>
  <c r="D26" i="55" s="1"/>
  <c r="H25" i="55"/>
  <c r="H26" i="55" s="1"/>
  <c r="D25" i="55"/>
  <c r="AB23" i="55"/>
  <c r="X23" i="55"/>
  <c r="T23" i="55"/>
  <c r="P23" i="55"/>
  <c r="L23" i="55"/>
  <c r="AB21" i="55"/>
  <c r="AA21" i="55"/>
  <c r="Z21" i="55"/>
  <c r="Y21" i="55"/>
  <c r="X21" i="55"/>
  <c r="W21" i="55"/>
  <c r="V21" i="55"/>
  <c r="U21" i="55"/>
  <c r="T21" i="55"/>
  <c r="S21" i="55"/>
  <c r="R21" i="55"/>
  <c r="Q21" i="55"/>
  <c r="P21" i="55"/>
  <c r="O21" i="55"/>
  <c r="N21" i="55"/>
  <c r="M21" i="55"/>
  <c r="L21" i="55"/>
  <c r="K21" i="55"/>
  <c r="J21" i="55"/>
  <c r="I21" i="55"/>
  <c r="H21" i="55"/>
  <c r="D21" i="55"/>
  <c r="H20" i="55"/>
  <c r="AB16" i="55"/>
  <c r="AA16" i="55"/>
  <c r="Z16" i="55"/>
  <c r="Y16" i="55"/>
  <c r="X16" i="55"/>
  <c r="W16" i="55"/>
  <c r="V16" i="55"/>
  <c r="U16" i="55"/>
  <c r="T16" i="55"/>
  <c r="S16" i="55"/>
  <c r="R16" i="55"/>
  <c r="Q16" i="55"/>
  <c r="P16" i="55"/>
  <c r="O16" i="55"/>
  <c r="N16" i="55"/>
  <c r="M16" i="55"/>
  <c r="L16" i="55"/>
  <c r="K16" i="55"/>
  <c r="J16" i="55"/>
  <c r="I16" i="55"/>
  <c r="H16" i="55"/>
  <c r="D16" i="55"/>
  <c r="AB15" i="55"/>
  <c r="AA15" i="55"/>
  <c r="Z15" i="55"/>
  <c r="Y15" i="55"/>
  <c r="X15" i="55"/>
  <c r="W15" i="55"/>
  <c r="V15" i="55"/>
  <c r="U15" i="55"/>
  <c r="T15" i="55"/>
  <c r="S15" i="55"/>
  <c r="R15" i="55"/>
  <c r="Q15" i="55"/>
  <c r="P15" i="55"/>
  <c r="O15" i="55"/>
  <c r="N15" i="55"/>
  <c r="M15" i="55"/>
  <c r="L15" i="55"/>
  <c r="K15" i="55"/>
  <c r="J15" i="55"/>
  <c r="I15" i="55"/>
  <c r="H15" i="55"/>
  <c r="D15" i="55"/>
  <c r="AB14" i="55"/>
  <c r="AA14" i="55"/>
  <c r="Z14" i="55"/>
  <c r="Y14" i="55"/>
  <c r="X14" i="55"/>
  <c r="W14" i="55"/>
  <c r="V14" i="55"/>
  <c r="U14" i="55"/>
  <c r="T14" i="55"/>
  <c r="S14" i="55"/>
  <c r="R14" i="55"/>
  <c r="Q14" i="55"/>
  <c r="P14" i="55"/>
  <c r="O14" i="55"/>
  <c r="N14" i="55"/>
  <c r="M14" i="55"/>
  <c r="L14" i="55"/>
  <c r="K14" i="55"/>
  <c r="J14" i="55"/>
  <c r="I14" i="55"/>
  <c r="H14" i="55"/>
  <c r="D14" i="55"/>
  <c r="AB13" i="55"/>
  <c r="AA13" i="55"/>
  <c r="Z13" i="55"/>
  <c r="Y13" i="55"/>
  <c r="X13" i="55"/>
  <c r="W13" i="55"/>
  <c r="V13" i="55"/>
  <c r="U13" i="55"/>
  <c r="T13" i="55"/>
  <c r="S13" i="55"/>
  <c r="R13" i="55"/>
  <c r="Q13" i="55"/>
  <c r="P13" i="55"/>
  <c r="O13" i="55"/>
  <c r="N13" i="55"/>
  <c r="M13" i="55"/>
  <c r="L13" i="55"/>
  <c r="K13" i="55"/>
  <c r="J13" i="55"/>
  <c r="I13" i="55"/>
  <c r="H13" i="55"/>
  <c r="D13" i="55"/>
  <c r="AB12" i="55"/>
  <c r="AA12" i="55"/>
  <c r="Z12" i="55"/>
  <c r="Y12" i="55"/>
  <c r="X12" i="55"/>
  <c r="W12" i="55"/>
  <c r="V12" i="55"/>
  <c r="U12" i="55"/>
  <c r="T12" i="55"/>
  <c r="S12" i="55"/>
  <c r="R12" i="55"/>
  <c r="Q12" i="55"/>
  <c r="P12" i="55"/>
  <c r="O12" i="55"/>
  <c r="N12" i="55"/>
  <c r="M12" i="55"/>
  <c r="L12" i="55"/>
  <c r="K12" i="55"/>
  <c r="J12" i="55"/>
  <c r="I12" i="55"/>
  <c r="H12" i="55"/>
  <c r="D12" i="55"/>
  <c r="AB11" i="55"/>
  <c r="AA11" i="55"/>
  <c r="Z11" i="55"/>
  <c r="Y11" i="55"/>
  <c r="X11" i="55"/>
  <c r="W11" i="55"/>
  <c r="V11" i="55"/>
  <c r="U11" i="55"/>
  <c r="T11" i="55"/>
  <c r="S11" i="55"/>
  <c r="R11" i="55"/>
  <c r="Q11" i="55"/>
  <c r="P11" i="55"/>
  <c r="O11" i="55"/>
  <c r="N11" i="55"/>
  <c r="M11" i="55"/>
  <c r="L11" i="55"/>
  <c r="K11" i="55"/>
  <c r="J11" i="55"/>
  <c r="I11" i="55"/>
  <c r="H11" i="55"/>
  <c r="D11" i="55"/>
  <c r="AB9" i="55"/>
  <c r="AA9" i="55"/>
  <c r="Z9" i="55"/>
  <c r="Y9" i="55"/>
  <c r="X9" i="55"/>
  <c r="W9" i="55"/>
  <c r="V9" i="55"/>
  <c r="U9" i="55"/>
  <c r="T9" i="55"/>
  <c r="S9" i="55"/>
  <c r="R9" i="55"/>
  <c r="Q9" i="55"/>
  <c r="P9" i="55"/>
  <c r="O9" i="55"/>
  <c r="N9" i="55"/>
  <c r="M9" i="55"/>
  <c r="L9" i="55"/>
  <c r="K9" i="55"/>
  <c r="J9" i="55"/>
  <c r="I9" i="55"/>
  <c r="D9" i="55"/>
  <c r="AB8" i="55"/>
  <c r="AA8" i="55"/>
  <c r="Z8" i="55"/>
  <c r="Y8" i="55"/>
  <c r="X8" i="55"/>
  <c r="W8" i="55"/>
  <c r="V8" i="55"/>
  <c r="U8" i="55"/>
  <c r="T8" i="55"/>
  <c r="S8" i="55"/>
  <c r="R8" i="55"/>
  <c r="Q8" i="55"/>
  <c r="P8" i="55"/>
  <c r="O8" i="55"/>
  <c r="N8" i="55"/>
  <c r="M8" i="55"/>
  <c r="L8" i="55"/>
  <c r="K8" i="55"/>
  <c r="J8" i="55"/>
  <c r="I8" i="55"/>
  <c r="D8" i="55"/>
  <c r="H8" i="55" s="1"/>
  <c r="AB7" i="55"/>
  <c r="AA7" i="55"/>
  <c r="Z7" i="55"/>
  <c r="Y7" i="55"/>
  <c r="X7" i="55"/>
  <c r="W7" i="55"/>
  <c r="V7" i="55"/>
  <c r="U7" i="55"/>
  <c r="T7" i="55"/>
  <c r="S7" i="55"/>
  <c r="R7" i="55"/>
  <c r="Q7" i="55"/>
  <c r="P7" i="55"/>
  <c r="O7" i="55"/>
  <c r="N7" i="55"/>
  <c r="M7" i="55"/>
  <c r="L7" i="55"/>
  <c r="K7" i="55"/>
  <c r="J7" i="55"/>
  <c r="I7" i="55"/>
  <c r="D7" i="55"/>
  <c r="H7" i="55" s="1"/>
  <c r="AB6" i="55"/>
  <c r="AA6" i="55"/>
  <c r="Z6" i="55"/>
  <c r="Y6" i="55"/>
  <c r="X6" i="55"/>
  <c r="W6" i="55"/>
  <c r="V6" i="55"/>
  <c r="U6" i="55"/>
  <c r="T6" i="55"/>
  <c r="S6" i="55"/>
  <c r="R6" i="55"/>
  <c r="Q6" i="55"/>
  <c r="P6" i="55"/>
  <c r="O6" i="55"/>
  <c r="N6" i="55"/>
  <c r="M6" i="55"/>
  <c r="L6" i="55"/>
  <c r="K6" i="55"/>
  <c r="J6" i="55"/>
  <c r="I6" i="55"/>
  <c r="D6" i="55"/>
  <c r="H6" i="55" s="1"/>
  <c r="AB5" i="55"/>
  <c r="AA5" i="55"/>
  <c r="AA23" i="55" s="1"/>
  <c r="AA24" i="55" s="1"/>
  <c r="Z5" i="55"/>
  <c r="Z23" i="55" s="1"/>
  <c r="Y5" i="55"/>
  <c r="Y23" i="55" s="1"/>
  <c r="X5" i="55"/>
  <c r="W5" i="55"/>
  <c r="W23" i="55" s="1"/>
  <c r="R24" i="55" s="1"/>
  <c r="V5" i="55"/>
  <c r="V23" i="55" s="1"/>
  <c r="U5" i="55"/>
  <c r="U23" i="55" s="1"/>
  <c r="P24" i="55" s="1"/>
  <c r="T5" i="55"/>
  <c r="S5" i="55"/>
  <c r="S23" i="55" s="1"/>
  <c r="N24" i="55" s="1"/>
  <c r="R5" i="55"/>
  <c r="R23" i="55" s="1"/>
  <c r="Q5" i="55"/>
  <c r="Q23" i="55" s="1"/>
  <c r="L24" i="55" s="1"/>
  <c r="P5" i="55"/>
  <c r="O5" i="55"/>
  <c r="O23" i="55" s="1"/>
  <c r="J24" i="55" s="1"/>
  <c r="N5" i="55"/>
  <c r="N23" i="55" s="1"/>
  <c r="M5" i="55"/>
  <c r="M23" i="55" s="1"/>
  <c r="L5" i="55"/>
  <c r="K5" i="55"/>
  <c r="K23" i="55" s="1"/>
  <c r="J5" i="55"/>
  <c r="J23" i="55" s="1"/>
  <c r="I5" i="55"/>
  <c r="I23" i="55" s="1"/>
  <c r="D5" i="55"/>
  <c r="AB4" i="55"/>
  <c r="AA4" i="55"/>
  <c r="AA27" i="55" s="1"/>
  <c r="AA28" i="55" s="1"/>
  <c r="Z4" i="55"/>
  <c r="Z27" i="55" s="1"/>
  <c r="U28" i="55" s="1"/>
  <c r="Y4" i="55"/>
  <c r="Y27" i="55" s="1"/>
  <c r="X4" i="55"/>
  <c r="W4" i="55"/>
  <c r="W27" i="55" s="1"/>
  <c r="V4" i="55"/>
  <c r="V27" i="55" s="1"/>
  <c r="Q28" i="55" s="1"/>
  <c r="U4" i="55"/>
  <c r="U27" i="55" s="1"/>
  <c r="T4" i="55"/>
  <c r="S4" i="55"/>
  <c r="S27" i="55" s="1"/>
  <c r="N28" i="55" s="1"/>
  <c r="R4" i="55"/>
  <c r="R27" i="55" s="1"/>
  <c r="M28" i="55" s="1"/>
  <c r="Q4" i="55"/>
  <c r="Q27" i="55" s="1"/>
  <c r="P4" i="55"/>
  <c r="O4" i="55"/>
  <c r="O27" i="55" s="1"/>
  <c r="N4" i="55"/>
  <c r="N27" i="55" s="1"/>
  <c r="I28" i="55" s="1"/>
  <c r="M4" i="55"/>
  <c r="M27" i="55" s="1"/>
  <c r="L4" i="55"/>
  <c r="K4" i="55"/>
  <c r="K27" i="55" s="1"/>
  <c r="J4" i="55"/>
  <c r="I4" i="55"/>
  <c r="I27" i="55" s="1"/>
  <c r="D4" i="55"/>
  <c r="D27" i="55" s="1"/>
  <c r="H2" i="55"/>
  <c r="T37" i="54"/>
  <c r="S37" i="54"/>
  <c r="R37" i="54"/>
  <c r="Q37" i="54"/>
  <c r="P37" i="54"/>
  <c r="O37" i="54"/>
  <c r="N37" i="54"/>
  <c r="M37" i="54"/>
  <c r="L37" i="54"/>
  <c r="K37" i="54"/>
  <c r="J37" i="54"/>
  <c r="I37" i="54"/>
  <c r="H37" i="54"/>
  <c r="D37" i="54"/>
  <c r="T36" i="54"/>
  <c r="S36" i="54"/>
  <c r="R36" i="54"/>
  <c r="Q36" i="54"/>
  <c r="P36" i="54"/>
  <c r="O36" i="54"/>
  <c r="N36" i="54"/>
  <c r="M36" i="54"/>
  <c r="L36" i="54"/>
  <c r="K36" i="54"/>
  <c r="J36" i="54"/>
  <c r="I36" i="54"/>
  <c r="H36" i="54"/>
  <c r="D36" i="54"/>
  <c r="T35" i="54"/>
  <c r="S35" i="54"/>
  <c r="R35" i="54"/>
  <c r="Q35" i="54"/>
  <c r="P35" i="54"/>
  <c r="O35" i="54"/>
  <c r="N35" i="54"/>
  <c r="M35" i="54"/>
  <c r="L35" i="54"/>
  <c r="K35" i="54"/>
  <c r="J35" i="54"/>
  <c r="I35" i="54"/>
  <c r="D35" i="54"/>
  <c r="H35" i="54" s="1"/>
  <c r="T34" i="54"/>
  <c r="S34" i="54"/>
  <c r="R34" i="54"/>
  <c r="Q34" i="54"/>
  <c r="P34" i="54"/>
  <c r="O34" i="54"/>
  <c r="N34" i="54"/>
  <c r="M34" i="54"/>
  <c r="L34" i="54"/>
  <c r="K34" i="54"/>
  <c r="J34" i="54"/>
  <c r="I34" i="54"/>
  <c r="D34" i="54"/>
  <c r="H34" i="54" s="1"/>
  <c r="T33" i="54"/>
  <c r="S33" i="54"/>
  <c r="R33" i="54"/>
  <c r="Q33" i="54"/>
  <c r="P33" i="54"/>
  <c r="O33" i="54"/>
  <c r="N33" i="54"/>
  <c r="M33" i="54"/>
  <c r="L33" i="54"/>
  <c r="K33" i="54"/>
  <c r="J33" i="54"/>
  <c r="I33" i="54"/>
  <c r="D33" i="54"/>
  <c r="H33" i="54" s="1"/>
  <c r="T32" i="54"/>
  <c r="S32" i="54"/>
  <c r="R32" i="54"/>
  <c r="Q32" i="54"/>
  <c r="P32" i="54"/>
  <c r="O32" i="54"/>
  <c r="N32" i="54"/>
  <c r="M32" i="54"/>
  <c r="L32" i="54"/>
  <c r="K32" i="54"/>
  <c r="J32" i="54"/>
  <c r="I32" i="54"/>
  <c r="D32" i="54"/>
  <c r="H32" i="54" s="1"/>
  <c r="S27" i="54"/>
  <c r="O27" i="54"/>
  <c r="K27" i="54"/>
  <c r="D27" i="54"/>
  <c r="R26" i="54"/>
  <c r="Q26" i="54"/>
  <c r="M26" i="54"/>
  <c r="I26" i="54"/>
  <c r="T25" i="54"/>
  <c r="T26" i="54" s="1"/>
  <c r="S25" i="54"/>
  <c r="R25" i="54"/>
  <c r="Q25" i="54"/>
  <c r="L26" i="54" s="1"/>
  <c r="P25" i="54"/>
  <c r="P26" i="54" s="1"/>
  <c r="O25" i="54"/>
  <c r="N25" i="54"/>
  <c r="M25" i="54"/>
  <c r="H26" i="54" s="1"/>
  <c r="L25" i="54"/>
  <c r="K25" i="54"/>
  <c r="K26" i="54" s="1"/>
  <c r="J25" i="54"/>
  <c r="I25" i="54"/>
  <c r="D26" i="54" s="1"/>
  <c r="D25" i="54"/>
  <c r="H25" i="54" s="1"/>
  <c r="Q24" i="54"/>
  <c r="S23" i="54"/>
  <c r="Q23" i="54"/>
  <c r="O23" i="54"/>
  <c r="M23" i="54"/>
  <c r="K23" i="54"/>
  <c r="I23" i="54"/>
  <c r="D24" i="54" s="1"/>
  <c r="D23" i="54"/>
  <c r="T21" i="54"/>
  <c r="S21" i="54"/>
  <c r="R21" i="54"/>
  <c r="Q21" i="54"/>
  <c r="P21" i="54"/>
  <c r="O21" i="54"/>
  <c r="N21" i="54"/>
  <c r="M21" i="54"/>
  <c r="L21" i="54"/>
  <c r="K21" i="54"/>
  <c r="J21" i="54"/>
  <c r="I21" i="54"/>
  <c r="D21" i="54"/>
  <c r="H21" i="54" s="1"/>
  <c r="H20" i="54" s="1"/>
  <c r="T16" i="54"/>
  <c r="S16" i="54"/>
  <c r="R16" i="54"/>
  <c r="Q16" i="54"/>
  <c r="P16" i="54"/>
  <c r="O16" i="54"/>
  <c r="N16" i="54"/>
  <c r="M16" i="54"/>
  <c r="L16" i="54"/>
  <c r="K16" i="54"/>
  <c r="J16" i="54"/>
  <c r="I16" i="54"/>
  <c r="D16" i="54"/>
  <c r="H16" i="54" s="1"/>
  <c r="T15" i="54"/>
  <c r="S15" i="54"/>
  <c r="R15" i="54"/>
  <c r="Q15" i="54"/>
  <c r="P15" i="54"/>
  <c r="O15" i="54"/>
  <c r="N15" i="54"/>
  <c r="M15" i="54"/>
  <c r="L15" i="54"/>
  <c r="K15" i="54"/>
  <c r="J15" i="54"/>
  <c r="I15" i="54"/>
  <c r="D15" i="54"/>
  <c r="H15" i="54" s="1"/>
  <c r="T14" i="54"/>
  <c r="S14" i="54"/>
  <c r="R14" i="54"/>
  <c r="Q14" i="54"/>
  <c r="P14" i="54"/>
  <c r="O14" i="54"/>
  <c r="N14" i="54"/>
  <c r="M14" i="54"/>
  <c r="L14" i="54"/>
  <c r="K14" i="54"/>
  <c r="J14" i="54"/>
  <c r="I14" i="54"/>
  <c r="D14" i="54"/>
  <c r="H14" i="54" s="1"/>
  <c r="T13" i="54"/>
  <c r="S13" i="54"/>
  <c r="R13" i="54"/>
  <c r="Q13" i="54"/>
  <c r="P13" i="54"/>
  <c r="O13" i="54"/>
  <c r="N13" i="54"/>
  <c r="M13" i="54"/>
  <c r="L13" i="54"/>
  <c r="K13" i="54"/>
  <c r="J13" i="54"/>
  <c r="I13" i="54"/>
  <c r="D13" i="54"/>
  <c r="H13" i="54" s="1"/>
  <c r="T12" i="54"/>
  <c r="S12" i="54"/>
  <c r="R12" i="54"/>
  <c r="Q12" i="54"/>
  <c r="P12" i="54"/>
  <c r="O12" i="54"/>
  <c r="N12" i="54"/>
  <c r="M12" i="54"/>
  <c r="L12" i="54"/>
  <c r="K12" i="54"/>
  <c r="J12" i="54"/>
  <c r="I12" i="54"/>
  <c r="D12" i="54"/>
  <c r="H12" i="54" s="1"/>
  <c r="T11" i="54"/>
  <c r="S11" i="54"/>
  <c r="R11" i="54"/>
  <c r="Q11" i="54"/>
  <c r="P11" i="54"/>
  <c r="O11" i="54"/>
  <c r="N11" i="54"/>
  <c r="M11" i="54"/>
  <c r="L11" i="54"/>
  <c r="K11" i="54"/>
  <c r="J11" i="54"/>
  <c r="I11" i="54"/>
  <c r="D11" i="54"/>
  <c r="H11" i="54" s="1"/>
  <c r="T9" i="54"/>
  <c r="S9" i="54"/>
  <c r="R9" i="54"/>
  <c r="Q9" i="54"/>
  <c r="P9" i="54"/>
  <c r="O9" i="54"/>
  <c r="N9" i="54"/>
  <c r="M9" i="54"/>
  <c r="L9" i="54"/>
  <c r="K9" i="54"/>
  <c r="J9" i="54"/>
  <c r="I9" i="54"/>
  <c r="H9" i="54"/>
  <c r="D9" i="54"/>
  <c r="T8" i="54"/>
  <c r="S8" i="54"/>
  <c r="R8" i="54"/>
  <c r="Q8" i="54"/>
  <c r="P8" i="54"/>
  <c r="O8" i="54"/>
  <c r="N8" i="54"/>
  <c r="M8" i="54"/>
  <c r="L8" i="54"/>
  <c r="K8" i="54"/>
  <c r="J8" i="54"/>
  <c r="I8" i="54"/>
  <c r="H8" i="54"/>
  <c r="D8" i="54"/>
  <c r="T7" i="54"/>
  <c r="S7" i="54"/>
  <c r="R7" i="54"/>
  <c r="Q7" i="54"/>
  <c r="P7" i="54"/>
  <c r="O7" i="54"/>
  <c r="N7" i="54"/>
  <c r="M7" i="54"/>
  <c r="L7" i="54"/>
  <c r="K7" i="54"/>
  <c r="J7" i="54"/>
  <c r="I7" i="54"/>
  <c r="H7" i="54"/>
  <c r="D7" i="54"/>
  <c r="T6" i="54"/>
  <c r="S6" i="54"/>
  <c r="R6" i="54"/>
  <c r="Q6" i="54"/>
  <c r="P6" i="54"/>
  <c r="O6" i="54"/>
  <c r="N6" i="54"/>
  <c r="M6" i="54"/>
  <c r="L6" i="54"/>
  <c r="K6" i="54"/>
  <c r="J6" i="54"/>
  <c r="I6" i="54"/>
  <c r="H6" i="54"/>
  <c r="D6" i="54"/>
  <c r="T5" i="54"/>
  <c r="T23" i="54" s="1"/>
  <c r="S5" i="54"/>
  <c r="R5" i="54"/>
  <c r="R23" i="54" s="1"/>
  <c r="R24" i="54" s="1"/>
  <c r="Q5" i="54"/>
  <c r="P5" i="54"/>
  <c r="P23" i="54" s="1"/>
  <c r="O5" i="54"/>
  <c r="N5" i="54"/>
  <c r="N23" i="54" s="1"/>
  <c r="I24" i="54" s="1"/>
  <c r="M5" i="54"/>
  <c r="L5" i="54"/>
  <c r="L23" i="54" s="1"/>
  <c r="K5" i="54"/>
  <c r="J5" i="54"/>
  <c r="J23" i="54" s="1"/>
  <c r="I5" i="54"/>
  <c r="H5" i="54"/>
  <c r="H23" i="54" s="1"/>
  <c r="D5" i="54"/>
  <c r="T4" i="54"/>
  <c r="T27" i="54" s="1"/>
  <c r="S4" i="54"/>
  <c r="R4" i="54"/>
  <c r="R27" i="54" s="1"/>
  <c r="R28" i="54" s="1"/>
  <c r="Q4" i="54"/>
  <c r="P4" i="54"/>
  <c r="P27" i="54" s="1"/>
  <c r="O4" i="54"/>
  <c r="N4" i="54"/>
  <c r="N27" i="54" s="1"/>
  <c r="M4" i="54"/>
  <c r="L4" i="54"/>
  <c r="L27" i="54" s="1"/>
  <c r="K4" i="54"/>
  <c r="J4" i="54"/>
  <c r="J27" i="54" s="1"/>
  <c r="I4" i="54"/>
  <c r="H4" i="54"/>
  <c r="H27" i="54" s="1"/>
  <c r="D4" i="54"/>
  <c r="H2" i="54"/>
  <c r="Z37" i="53"/>
  <c r="Y37" i="53"/>
  <c r="X37" i="53"/>
  <c r="W37" i="53"/>
  <c r="V37" i="53"/>
  <c r="U37" i="53"/>
  <c r="T37" i="53"/>
  <c r="S37" i="53"/>
  <c r="R37" i="53"/>
  <c r="Q37" i="53"/>
  <c r="P37" i="53"/>
  <c r="O37" i="53"/>
  <c r="N37" i="53"/>
  <c r="M37" i="53"/>
  <c r="L37" i="53"/>
  <c r="K37" i="53"/>
  <c r="J37" i="53"/>
  <c r="I37" i="53"/>
  <c r="H37" i="53"/>
  <c r="D37" i="53"/>
  <c r="Z36" i="53"/>
  <c r="Y36" i="53"/>
  <c r="X36" i="53"/>
  <c r="W36" i="53"/>
  <c r="V36" i="53"/>
  <c r="U36" i="53"/>
  <c r="T36" i="53"/>
  <c r="S36" i="53"/>
  <c r="R36" i="53"/>
  <c r="Q36" i="53"/>
  <c r="P36" i="53"/>
  <c r="O36" i="53"/>
  <c r="N36" i="53"/>
  <c r="M36" i="53"/>
  <c r="L36" i="53"/>
  <c r="K36" i="53"/>
  <c r="J36" i="53"/>
  <c r="I36" i="53"/>
  <c r="H36" i="53"/>
  <c r="D36" i="53"/>
  <c r="Z35" i="53"/>
  <c r="Y35" i="53"/>
  <c r="X35" i="53"/>
  <c r="W35" i="53"/>
  <c r="V35" i="53"/>
  <c r="U35" i="53"/>
  <c r="T35" i="53"/>
  <c r="S35" i="53"/>
  <c r="R35" i="53"/>
  <c r="Q35" i="53"/>
  <c r="P35" i="53"/>
  <c r="O35" i="53"/>
  <c r="N35" i="53"/>
  <c r="M35" i="53"/>
  <c r="L35" i="53"/>
  <c r="K35" i="53"/>
  <c r="J35" i="53"/>
  <c r="I35" i="53"/>
  <c r="H35" i="53"/>
  <c r="D35" i="53"/>
  <c r="Z34" i="53"/>
  <c r="Y34" i="53"/>
  <c r="X34" i="53"/>
  <c r="W34" i="53"/>
  <c r="V34" i="53"/>
  <c r="U34" i="53"/>
  <c r="T34" i="53"/>
  <c r="S34" i="53"/>
  <c r="R34" i="53"/>
  <c r="Q34" i="53"/>
  <c r="P34" i="53"/>
  <c r="O34" i="53"/>
  <c r="N34" i="53"/>
  <c r="M34" i="53"/>
  <c r="L34" i="53"/>
  <c r="K34" i="53"/>
  <c r="J34" i="53"/>
  <c r="I34" i="53"/>
  <c r="H34" i="53"/>
  <c r="D34" i="53"/>
  <c r="Z33" i="53"/>
  <c r="Y33" i="53"/>
  <c r="X33" i="53"/>
  <c r="W33" i="53"/>
  <c r="V33" i="53"/>
  <c r="U33" i="53"/>
  <c r="T33" i="53"/>
  <c r="S33" i="53"/>
  <c r="R33" i="53"/>
  <c r="Q33" i="53"/>
  <c r="P33" i="53"/>
  <c r="O33" i="53"/>
  <c r="N33" i="53"/>
  <c r="M33" i="53"/>
  <c r="L33" i="53"/>
  <c r="K33" i="53"/>
  <c r="J33" i="53"/>
  <c r="I33" i="53"/>
  <c r="H33" i="53"/>
  <c r="D33" i="53"/>
  <c r="Z32" i="53"/>
  <c r="Y32" i="53"/>
  <c r="X32" i="53"/>
  <c r="W32" i="53"/>
  <c r="V32" i="53"/>
  <c r="U32" i="53"/>
  <c r="T32" i="53"/>
  <c r="S32" i="53"/>
  <c r="R32" i="53"/>
  <c r="Q32" i="53"/>
  <c r="P32" i="53"/>
  <c r="O32" i="53"/>
  <c r="N32" i="53"/>
  <c r="M32" i="53"/>
  <c r="L32" i="53"/>
  <c r="K32" i="53"/>
  <c r="J32" i="53"/>
  <c r="I32" i="53"/>
  <c r="H32" i="53"/>
  <c r="D32" i="53"/>
  <c r="V27" i="53"/>
  <c r="V28" i="53" s="1"/>
  <c r="N27" i="53"/>
  <c r="Z26" i="53"/>
  <c r="R26" i="53"/>
  <c r="N26" i="53"/>
  <c r="J26" i="53"/>
  <c r="Z25" i="53"/>
  <c r="U26" i="53" s="1"/>
  <c r="Y25" i="53"/>
  <c r="Y26" i="53" s="1"/>
  <c r="X25" i="53"/>
  <c r="X26" i="53" s="1"/>
  <c r="W25" i="53"/>
  <c r="W26" i="53" s="1"/>
  <c r="V25" i="53"/>
  <c r="Q26" i="53" s="1"/>
  <c r="U25" i="53"/>
  <c r="T25" i="53"/>
  <c r="T26" i="53" s="1"/>
  <c r="S25" i="53"/>
  <c r="R25" i="53"/>
  <c r="M26" i="53" s="1"/>
  <c r="Q25" i="53"/>
  <c r="P25" i="53"/>
  <c r="P26" i="53" s="1"/>
  <c r="O25" i="53"/>
  <c r="N25" i="53"/>
  <c r="I26" i="53" s="1"/>
  <c r="M25" i="53"/>
  <c r="L25" i="53"/>
  <c r="L26" i="53" s="1"/>
  <c r="K25" i="53"/>
  <c r="J25" i="53"/>
  <c r="I25" i="53"/>
  <c r="H25" i="53"/>
  <c r="H26" i="53" s="1"/>
  <c r="D25" i="53"/>
  <c r="D26" i="53" s="1"/>
  <c r="V24" i="53"/>
  <c r="Z23" i="53"/>
  <c r="X23" i="53"/>
  <c r="X24" i="53" s="1"/>
  <c r="V23" i="53"/>
  <c r="T23" i="53"/>
  <c r="R23" i="53"/>
  <c r="P23" i="53"/>
  <c r="N23" i="53"/>
  <c r="L23" i="53"/>
  <c r="J23" i="53"/>
  <c r="Z21" i="53"/>
  <c r="Z27" i="53" s="1"/>
  <c r="Y21" i="53"/>
  <c r="X21" i="53"/>
  <c r="W21" i="53"/>
  <c r="V21" i="53"/>
  <c r="U21" i="53"/>
  <c r="T21" i="53"/>
  <c r="S21" i="53"/>
  <c r="R21" i="53"/>
  <c r="R27" i="53" s="1"/>
  <c r="M28" i="53" s="1"/>
  <c r="Q21" i="53"/>
  <c r="P21" i="53"/>
  <c r="O21" i="53"/>
  <c r="N21" i="53"/>
  <c r="M21" i="53"/>
  <c r="L21" i="53"/>
  <c r="K21" i="53"/>
  <c r="J21" i="53"/>
  <c r="J27" i="53" s="1"/>
  <c r="J28" i="53" s="1"/>
  <c r="I21" i="53"/>
  <c r="H21" i="53"/>
  <c r="D21" i="53"/>
  <c r="H20" i="53"/>
  <c r="Z16" i="53"/>
  <c r="Y16" i="53"/>
  <c r="X16" i="53"/>
  <c r="W16" i="53"/>
  <c r="V16" i="53"/>
  <c r="U16" i="53"/>
  <c r="T16" i="53"/>
  <c r="S16" i="53"/>
  <c r="R16" i="53"/>
  <c r="Q16" i="53"/>
  <c r="P16" i="53"/>
  <c r="O16" i="53"/>
  <c r="N16" i="53"/>
  <c r="M16" i="53"/>
  <c r="L16" i="53"/>
  <c r="K16" i="53"/>
  <c r="J16" i="53"/>
  <c r="I16" i="53"/>
  <c r="H16" i="53"/>
  <c r="D16" i="53"/>
  <c r="Z15" i="53"/>
  <c r="Y15" i="53"/>
  <c r="X15" i="53"/>
  <c r="W15" i="53"/>
  <c r="V15" i="53"/>
  <c r="U15" i="53"/>
  <c r="T15" i="53"/>
  <c r="S15" i="53"/>
  <c r="R15" i="53"/>
  <c r="Q15" i="53"/>
  <c r="P15" i="53"/>
  <c r="O15" i="53"/>
  <c r="N15" i="53"/>
  <c r="M15" i="53"/>
  <c r="L15" i="53"/>
  <c r="K15" i="53"/>
  <c r="J15" i="53"/>
  <c r="I15" i="53"/>
  <c r="H15" i="53"/>
  <c r="D15" i="53"/>
  <c r="Z14" i="53"/>
  <c r="Y14" i="53"/>
  <c r="X14" i="53"/>
  <c r="W14" i="53"/>
  <c r="V14" i="53"/>
  <c r="U14" i="53"/>
  <c r="T14" i="53"/>
  <c r="S14" i="53"/>
  <c r="R14" i="53"/>
  <c r="Q14" i="53"/>
  <c r="P14" i="53"/>
  <c r="O14" i="53"/>
  <c r="N14" i="53"/>
  <c r="M14" i="53"/>
  <c r="L14" i="53"/>
  <c r="K14" i="53"/>
  <c r="J14" i="53"/>
  <c r="I14" i="53"/>
  <c r="H14" i="53"/>
  <c r="D14" i="53"/>
  <c r="Z13" i="53"/>
  <c r="Y13" i="53"/>
  <c r="X13" i="53"/>
  <c r="W13" i="53"/>
  <c r="V13" i="53"/>
  <c r="U13" i="53"/>
  <c r="T13" i="53"/>
  <c r="S13" i="53"/>
  <c r="R13" i="53"/>
  <c r="Q13" i="53"/>
  <c r="P13" i="53"/>
  <c r="O13" i="53"/>
  <c r="N13" i="53"/>
  <c r="M13" i="53"/>
  <c r="L13" i="53"/>
  <c r="K13" i="53"/>
  <c r="J13" i="53"/>
  <c r="I13" i="53"/>
  <c r="H13" i="53"/>
  <c r="D13" i="53"/>
  <c r="Z12" i="53"/>
  <c r="Y12" i="53"/>
  <c r="X12" i="53"/>
  <c r="W12" i="53"/>
  <c r="V12" i="53"/>
  <c r="U12" i="53"/>
  <c r="T12" i="53"/>
  <c r="S12" i="53"/>
  <c r="R12" i="53"/>
  <c r="Q12" i="53"/>
  <c r="P12" i="53"/>
  <c r="O12" i="53"/>
  <c r="N12" i="53"/>
  <c r="M12" i="53"/>
  <c r="L12" i="53"/>
  <c r="K12" i="53"/>
  <c r="J12" i="53"/>
  <c r="I12" i="53"/>
  <c r="H12" i="53"/>
  <c r="D12" i="53"/>
  <c r="Z11" i="53"/>
  <c r="Y11" i="53"/>
  <c r="X11" i="53"/>
  <c r="W11" i="53"/>
  <c r="V11" i="53"/>
  <c r="U11" i="53"/>
  <c r="T11" i="53"/>
  <c r="S11" i="53"/>
  <c r="R11" i="53"/>
  <c r="Q11" i="53"/>
  <c r="P11" i="53"/>
  <c r="O11" i="53"/>
  <c r="N11" i="53"/>
  <c r="M11" i="53"/>
  <c r="L11" i="53"/>
  <c r="K11" i="53"/>
  <c r="J11" i="53"/>
  <c r="I11" i="53"/>
  <c r="H11" i="53"/>
  <c r="D11" i="53"/>
  <c r="Z9" i="53"/>
  <c r="Y9" i="53"/>
  <c r="X9" i="53"/>
  <c r="W9" i="53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D9" i="53"/>
  <c r="H9" i="53" s="1"/>
  <c r="Z8" i="53"/>
  <c r="Y8" i="53"/>
  <c r="X8" i="53"/>
  <c r="W8" i="53"/>
  <c r="V8" i="53"/>
  <c r="U8" i="53"/>
  <c r="T8" i="53"/>
  <c r="S8" i="53"/>
  <c r="R8" i="53"/>
  <c r="Q8" i="53"/>
  <c r="P8" i="53"/>
  <c r="O8" i="53"/>
  <c r="N8" i="53"/>
  <c r="M8" i="53"/>
  <c r="L8" i="53"/>
  <c r="K8" i="53"/>
  <c r="J8" i="53"/>
  <c r="I8" i="53"/>
  <c r="D8" i="53"/>
  <c r="H8" i="53" s="1"/>
  <c r="Z7" i="53"/>
  <c r="Y7" i="53"/>
  <c r="X7" i="53"/>
  <c r="W7" i="53"/>
  <c r="V7" i="53"/>
  <c r="U7" i="53"/>
  <c r="T7" i="53"/>
  <c r="S7" i="53"/>
  <c r="R7" i="53"/>
  <c r="Q7" i="53"/>
  <c r="P7" i="53"/>
  <c r="O7" i="53"/>
  <c r="N7" i="53"/>
  <c r="M7" i="53"/>
  <c r="L7" i="53"/>
  <c r="K7" i="53"/>
  <c r="J7" i="53"/>
  <c r="I7" i="53"/>
  <c r="D7" i="53"/>
  <c r="H7" i="53" s="1"/>
  <c r="Z6" i="53"/>
  <c r="Y6" i="53"/>
  <c r="X6" i="53"/>
  <c r="W6" i="53"/>
  <c r="V6" i="53"/>
  <c r="U6" i="53"/>
  <c r="T6" i="53"/>
  <c r="S6" i="53"/>
  <c r="R6" i="53"/>
  <c r="Q6" i="53"/>
  <c r="P6" i="53"/>
  <c r="O6" i="53"/>
  <c r="N6" i="53"/>
  <c r="M6" i="53"/>
  <c r="L6" i="53"/>
  <c r="K6" i="53"/>
  <c r="J6" i="53"/>
  <c r="I6" i="53"/>
  <c r="D6" i="53"/>
  <c r="H6" i="53" s="1"/>
  <c r="Z5" i="53"/>
  <c r="Y5" i="53"/>
  <c r="X5" i="53"/>
  <c r="W5" i="53"/>
  <c r="W23" i="53" s="1"/>
  <c r="W24" i="53" s="1"/>
  <c r="V5" i="53"/>
  <c r="U5" i="53"/>
  <c r="T5" i="53"/>
  <c r="S5" i="53"/>
  <c r="S23" i="53" s="1"/>
  <c r="R5" i="53"/>
  <c r="Q5" i="53"/>
  <c r="P5" i="53"/>
  <c r="O5" i="53"/>
  <c r="O23" i="53" s="1"/>
  <c r="J24" i="53" s="1"/>
  <c r="N5" i="53"/>
  <c r="M5" i="53"/>
  <c r="L5" i="53"/>
  <c r="K5" i="53"/>
  <c r="K23" i="53" s="1"/>
  <c r="J5" i="53"/>
  <c r="I5" i="53"/>
  <c r="D5" i="53"/>
  <c r="H5" i="53" s="1"/>
  <c r="H23" i="53" s="1"/>
  <c r="Z4" i="53"/>
  <c r="Y4" i="53"/>
  <c r="Y27" i="53" s="1"/>
  <c r="X4" i="53"/>
  <c r="X27" i="53" s="1"/>
  <c r="W4" i="53"/>
  <c r="W27" i="53" s="1"/>
  <c r="W28" i="53" s="1"/>
  <c r="V4" i="53"/>
  <c r="U4" i="53"/>
  <c r="U27" i="53" s="1"/>
  <c r="P28" i="53" s="1"/>
  <c r="T4" i="53"/>
  <c r="T27" i="53" s="1"/>
  <c r="S4" i="53"/>
  <c r="S27" i="53" s="1"/>
  <c r="N28" i="53" s="1"/>
  <c r="R4" i="53"/>
  <c r="Q4" i="53"/>
  <c r="Q27" i="53" s="1"/>
  <c r="L28" i="53" s="1"/>
  <c r="P4" i="53"/>
  <c r="P27" i="53" s="1"/>
  <c r="O4" i="53"/>
  <c r="O27" i="53" s="1"/>
  <c r="N4" i="53"/>
  <c r="M4" i="53"/>
  <c r="M27" i="53" s="1"/>
  <c r="H28" i="53" s="1"/>
  <c r="L4" i="53"/>
  <c r="L27" i="53" s="1"/>
  <c r="K4" i="53"/>
  <c r="K27" i="53" s="1"/>
  <c r="J4" i="53"/>
  <c r="I4" i="53"/>
  <c r="I27" i="53" s="1"/>
  <c r="D4" i="53"/>
  <c r="H4" i="53" s="1"/>
  <c r="H27" i="53" s="1"/>
  <c r="H2" i="53"/>
  <c r="Z37" i="52"/>
  <c r="Y37" i="52"/>
  <c r="X37" i="52"/>
  <c r="W37" i="52"/>
  <c r="V37" i="52"/>
  <c r="U37" i="52"/>
  <c r="T37" i="52"/>
  <c r="S37" i="52"/>
  <c r="R37" i="52"/>
  <c r="Q37" i="52"/>
  <c r="P37" i="52"/>
  <c r="O37" i="52"/>
  <c r="N37" i="52"/>
  <c r="M37" i="52"/>
  <c r="L37" i="52"/>
  <c r="K37" i="52"/>
  <c r="J37" i="52"/>
  <c r="I37" i="52"/>
  <c r="H37" i="52"/>
  <c r="D37" i="52"/>
  <c r="Z36" i="52"/>
  <c r="Y36" i="52"/>
  <c r="X36" i="52"/>
  <c r="W36" i="52"/>
  <c r="V36" i="52"/>
  <c r="U36" i="52"/>
  <c r="T36" i="52"/>
  <c r="S36" i="52"/>
  <c r="R36" i="52"/>
  <c r="Q36" i="52"/>
  <c r="P36" i="52"/>
  <c r="O36" i="52"/>
  <c r="N36" i="52"/>
  <c r="M36" i="52"/>
  <c r="L36" i="52"/>
  <c r="K36" i="52"/>
  <c r="J36" i="52"/>
  <c r="I36" i="52"/>
  <c r="H36" i="52"/>
  <c r="D36" i="52"/>
  <c r="Z35" i="52"/>
  <c r="Y35" i="52"/>
  <c r="X35" i="52"/>
  <c r="W35" i="52"/>
  <c r="V35" i="52"/>
  <c r="U35" i="52"/>
  <c r="T35" i="52"/>
  <c r="S35" i="52"/>
  <c r="R35" i="52"/>
  <c r="Q35" i="52"/>
  <c r="P35" i="52"/>
  <c r="O35" i="52"/>
  <c r="N35" i="52"/>
  <c r="M35" i="52"/>
  <c r="L35" i="52"/>
  <c r="K35" i="52"/>
  <c r="J35" i="52"/>
  <c r="I35" i="52"/>
  <c r="D35" i="52"/>
  <c r="H35" i="52" s="1"/>
  <c r="Z34" i="52"/>
  <c r="Y34" i="52"/>
  <c r="X34" i="52"/>
  <c r="W34" i="52"/>
  <c r="V34" i="52"/>
  <c r="U34" i="52"/>
  <c r="T34" i="52"/>
  <c r="S34" i="52"/>
  <c r="R34" i="52"/>
  <c r="Q34" i="52"/>
  <c r="P34" i="52"/>
  <c r="O34" i="52"/>
  <c r="N34" i="52"/>
  <c r="M34" i="52"/>
  <c r="L34" i="52"/>
  <c r="K34" i="52"/>
  <c r="J34" i="52"/>
  <c r="I34" i="52"/>
  <c r="D34" i="52"/>
  <c r="H34" i="52" s="1"/>
  <c r="Z33" i="52"/>
  <c r="Y33" i="52"/>
  <c r="X33" i="52"/>
  <c r="W33" i="52"/>
  <c r="V33" i="52"/>
  <c r="U33" i="52"/>
  <c r="T33" i="52"/>
  <c r="S33" i="52"/>
  <c r="R33" i="52"/>
  <c r="Q33" i="52"/>
  <c r="P33" i="52"/>
  <c r="O33" i="52"/>
  <c r="N33" i="52"/>
  <c r="M33" i="52"/>
  <c r="L33" i="52"/>
  <c r="K33" i="52"/>
  <c r="J33" i="52"/>
  <c r="I33" i="52"/>
  <c r="D33" i="52"/>
  <c r="H33" i="52" s="1"/>
  <c r="Z32" i="52"/>
  <c r="Y32" i="52"/>
  <c r="X32" i="52"/>
  <c r="W32" i="52"/>
  <c r="V32" i="52"/>
  <c r="U32" i="52"/>
  <c r="T32" i="52"/>
  <c r="S32" i="52"/>
  <c r="R32" i="52"/>
  <c r="Q32" i="52"/>
  <c r="P32" i="52"/>
  <c r="O32" i="52"/>
  <c r="N32" i="52"/>
  <c r="M32" i="52"/>
  <c r="L32" i="52"/>
  <c r="K32" i="52"/>
  <c r="J32" i="52"/>
  <c r="I32" i="52"/>
  <c r="D32" i="52"/>
  <c r="H32" i="52" s="1"/>
  <c r="M27" i="52"/>
  <c r="H28" i="52" s="1"/>
  <c r="Z25" i="52"/>
  <c r="Z26" i="52" s="1"/>
  <c r="Y25" i="52"/>
  <c r="T26" i="52" s="1"/>
  <c r="X25" i="52"/>
  <c r="X26" i="52" s="1"/>
  <c r="W25" i="52"/>
  <c r="W26" i="52" s="1"/>
  <c r="V25" i="52"/>
  <c r="V26" i="52" s="1"/>
  <c r="U25" i="52"/>
  <c r="P26" i="52" s="1"/>
  <c r="T25" i="52"/>
  <c r="S25" i="52"/>
  <c r="S26" i="52" s="1"/>
  <c r="R25" i="52"/>
  <c r="Q25" i="52"/>
  <c r="L26" i="52" s="1"/>
  <c r="P25" i="52"/>
  <c r="O25" i="52"/>
  <c r="O26" i="52" s="1"/>
  <c r="N25" i="52"/>
  <c r="M25" i="52"/>
  <c r="H26" i="52" s="1"/>
  <c r="L25" i="52"/>
  <c r="K25" i="52"/>
  <c r="K26" i="52" s="1"/>
  <c r="J25" i="52"/>
  <c r="I25" i="52"/>
  <c r="D26" i="52" s="1"/>
  <c r="D25" i="52"/>
  <c r="H25" i="52" s="1"/>
  <c r="Y24" i="52"/>
  <c r="Y23" i="52"/>
  <c r="W23" i="52"/>
  <c r="W24" i="52" s="1"/>
  <c r="U23" i="52"/>
  <c r="S23" i="52"/>
  <c r="Q23" i="52"/>
  <c r="O23" i="52"/>
  <c r="M23" i="52"/>
  <c r="K23" i="52"/>
  <c r="I23" i="52"/>
  <c r="D24" i="52" s="1"/>
  <c r="D23" i="52"/>
  <c r="Z21" i="52"/>
  <c r="Y21" i="52"/>
  <c r="Y27" i="52" s="1"/>
  <c r="X21" i="52"/>
  <c r="W21" i="52"/>
  <c r="W27" i="52" s="1"/>
  <c r="V21" i="52"/>
  <c r="U21" i="52"/>
  <c r="U27" i="52" s="1"/>
  <c r="P28" i="52" s="1"/>
  <c r="T21" i="52"/>
  <c r="S21" i="52"/>
  <c r="S27" i="52" s="1"/>
  <c r="R21" i="52"/>
  <c r="Q21" i="52"/>
  <c r="Q27" i="52" s="1"/>
  <c r="L28" i="52" s="1"/>
  <c r="P21" i="52"/>
  <c r="O21" i="52"/>
  <c r="O27" i="52" s="1"/>
  <c r="N21" i="52"/>
  <c r="M21" i="52"/>
  <c r="L21" i="52"/>
  <c r="K21" i="52"/>
  <c r="K27" i="52" s="1"/>
  <c r="J21" i="52"/>
  <c r="I21" i="52"/>
  <c r="I27" i="52" s="1"/>
  <c r="D21" i="52"/>
  <c r="H21" i="52" s="1"/>
  <c r="Z16" i="52"/>
  <c r="Y16" i="52"/>
  <c r="X16" i="52"/>
  <c r="W16" i="52"/>
  <c r="V16" i="52"/>
  <c r="U16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D16" i="52"/>
  <c r="H16" i="52" s="1"/>
  <c r="Z15" i="52"/>
  <c r="Y15" i="52"/>
  <c r="X15" i="52"/>
  <c r="W15" i="52"/>
  <c r="V15" i="52"/>
  <c r="U15" i="52"/>
  <c r="T15" i="52"/>
  <c r="S15" i="52"/>
  <c r="R15" i="52"/>
  <c r="Q15" i="52"/>
  <c r="P15" i="52"/>
  <c r="O15" i="52"/>
  <c r="N15" i="52"/>
  <c r="M15" i="52"/>
  <c r="L15" i="52"/>
  <c r="K15" i="52"/>
  <c r="J15" i="52"/>
  <c r="I15" i="52"/>
  <c r="D15" i="52"/>
  <c r="H15" i="52" s="1"/>
  <c r="Z14" i="52"/>
  <c r="Y14" i="52"/>
  <c r="X14" i="52"/>
  <c r="W14" i="52"/>
  <c r="V14" i="52"/>
  <c r="U14" i="52"/>
  <c r="T14" i="52"/>
  <c r="S14" i="52"/>
  <c r="R14" i="52"/>
  <c r="Q14" i="52"/>
  <c r="P14" i="52"/>
  <c r="O14" i="52"/>
  <c r="N14" i="52"/>
  <c r="M14" i="52"/>
  <c r="L14" i="52"/>
  <c r="K14" i="52"/>
  <c r="J14" i="52"/>
  <c r="I14" i="52"/>
  <c r="D14" i="52"/>
  <c r="H14" i="52" s="1"/>
  <c r="Z13" i="52"/>
  <c r="Y13" i="52"/>
  <c r="X13" i="52"/>
  <c r="W13" i="52"/>
  <c r="V13" i="52"/>
  <c r="U13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D13" i="52"/>
  <c r="H13" i="52" s="1"/>
  <c r="Z12" i="52"/>
  <c r="Y12" i="52"/>
  <c r="X12" i="52"/>
  <c r="W12" i="52"/>
  <c r="V12" i="52"/>
  <c r="U12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D12" i="52"/>
  <c r="H12" i="52" s="1"/>
  <c r="Z11" i="52"/>
  <c r="Y11" i="52"/>
  <c r="X11" i="52"/>
  <c r="W11" i="52"/>
  <c r="V11" i="52"/>
  <c r="U11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D11" i="52"/>
  <c r="H11" i="52" s="1"/>
  <c r="Z9" i="52"/>
  <c r="Y9" i="52"/>
  <c r="X9" i="52"/>
  <c r="W9" i="52"/>
  <c r="V9" i="52"/>
  <c r="U9" i="52"/>
  <c r="T9" i="52"/>
  <c r="S9" i="52"/>
  <c r="R9" i="52"/>
  <c r="Q9" i="52"/>
  <c r="P9" i="52"/>
  <c r="O9" i="52"/>
  <c r="N9" i="52"/>
  <c r="M9" i="52"/>
  <c r="L9" i="52"/>
  <c r="K9" i="52"/>
  <c r="J9" i="52"/>
  <c r="I9" i="52"/>
  <c r="H9" i="52"/>
  <c r="D9" i="52"/>
  <c r="Z8" i="52"/>
  <c r="Y8" i="52"/>
  <c r="X8" i="52"/>
  <c r="W8" i="52"/>
  <c r="V8" i="52"/>
  <c r="U8" i="52"/>
  <c r="T8" i="52"/>
  <c r="S8" i="52"/>
  <c r="R8" i="52"/>
  <c r="Q8" i="52"/>
  <c r="P8" i="52"/>
  <c r="O8" i="52"/>
  <c r="N8" i="52"/>
  <c r="M8" i="52"/>
  <c r="L8" i="52"/>
  <c r="K8" i="52"/>
  <c r="J8" i="52"/>
  <c r="I8" i="52"/>
  <c r="H8" i="52"/>
  <c r="D8" i="52"/>
  <c r="Z7" i="52"/>
  <c r="Y7" i="52"/>
  <c r="X7" i="52"/>
  <c r="W7" i="52"/>
  <c r="V7" i="52"/>
  <c r="U7" i="52"/>
  <c r="T7" i="52"/>
  <c r="S7" i="52"/>
  <c r="R7" i="52"/>
  <c r="Q7" i="52"/>
  <c r="P7" i="52"/>
  <c r="O7" i="52"/>
  <c r="N7" i="52"/>
  <c r="M7" i="52"/>
  <c r="L7" i="52"/>
  <c r="K7" i="52"/>
  <c r="J7" i="52"/>
  <c r="I7" i="52"/>
  <c r="H7" i="52"/>
  <c r="D7" i="52"/>
  <c r="Z6" i="52"/>
  <c r="Y6" i="52"/>
  <c r="X6" i="52"/>
  <c r="W6" i="52"/>
  <c r="V6" i="52"/>
  <c r="U6" i="52"/>
  <c r="T6" i="52"/>
  <c r="S6" i="52"/>
  <c r="R6" i="52"/>
  <c r="Q6" i="52"/>
  <c r="P6" i="52"/>
  <c r="O6" i="52"/>
  <c r="N6" i="52"/>
  <c r="M6" i="52"/>
  <c r="L6" i="52"/>
  <c r="K6" i="52"/>
  <c r="J6" i="52"/>
  <c r="I6" i="52"/>
  <c r="H6" i="52"/>
  <c r="D6" i="52"/>
  <c r="Z5" i="52"/>
  <c r="Z23" i="52" s="1"/>
  <c r="Z24" i="52" s="1"/>
  <c r="Y5" i="52"/>
  <c r="X5" i="52"/>
  <c r="X23" i="52" s="1"/>
  <c r="W5" i="52"/>
  <c r="V5" i="52"/>
  <c r="V23" i="52" s="1"/>
  <c r="V24" i="52" s="1"/>
  <c r="U5" i="52"/>
  <c r="T5" i="52"/>
  <c r="T23" i="52" s="1"/>
  <c r="O24" i="52" s="1"/>
  <c r="S5" i="52"/>
  <c r="R5" i="52"/>
  <c r="R23" i="52" s="1"/>
  <c r="M24" i="52" s="1"/>
  <c r="Q5" i="52"/>
  <c r="P5" i="52"/>
  <c r="P23" i="52" s="1"/>
  <c r="K24" i="52" s="1"/>
  <c r="O5" i="52"/>
  <c r="N5" i="52"/>
  <c r="N23" i="52" s="1"/>
  <c r="I24" i="52" s="1"/>
  <c r="M5" i="52"/>
  <c r="L5" i="52"/>
  <c r="L23" i="52" s="1"/>
  <c r="K5" i="52"/>
  <c r="J5" i="52"/>
  <c r="J23" i="52" s="1"/>
  <c r="I5" i="52"/>
  <c r="H5" i="52"/>
  <c r="H23" i="52" s="1"/>
  <c r="D5" i="52"/>
  <c r="Z4" i="52"/>
  <c r="Z27" i="52" s="1"/>
  <c r="Z28" i="52" s="1"/>
  <c r="Y4" i="52"/>
  <c r="X4" i="52"/>
  <c r="X27" i="52" s="1"/>
  <c r="W4" i="52"/>
  <c r="V4" i="52"/>
  <c r="V27" i="52" s="1"/>
  <c r="V28" i="52" s="1"/>
  <c r="U4" i="52"/>
  <c r="T4" i="52"/>
  <c r="T27" i="52" s="1"/>
  <c r="S4" i="52"/>
  <c r="R4" i="52"/>
  <c r="R27" i="52" s="1"/>
  <c r="M28" i="52" s="1"/>
  <c r="Q4" i="52"/>
  <c r="P4" i="52"/>
  <c r="P27" i="52" s="1"/>
  <c r="O4" i="52"/>
  <c r="N4" i="52"/>
  <c r="N27" i="52" s="1"/>
  <c r="I28" i="52" s="1"/>
  <c r="M4" i="52"/>
  <c r="L4" i="52"/>
  <c r="L27" i="52" s="1"/>
  <c r="K4" i="52"/>
  <c r="J4" i="52"/>
  <c r="J27" i="52" s="1"/>
  <c r="I4" i="52"/>
  <c r="H4" i="52"/>
  <c r="H27" i="52" s="1"/>
  <c r="D4" i="52"/>
  <c r="H2" i="52"/>
  <c r="Z37" i="51"/>
  <c r="Y37" i="51"/>
  <c r="X37" i="51"/>
  <c r="W37" i="51"/>
  <c r="V37" i="51"/>
  <c r="U37" i="51"/>
  <c r="T37" i="51"/>
  <c r="S37" i="51"/>
  <c r="R37" i="51"/>
  <c r="Q37" i="51"/>
  <c r="P37" i="51"/>
  <c r="O37" i="51"/>
  <c r="N37" i="51"/>
  <c r="M37" i="51"/>
  <c r="L37" i="51"/>
  <c r="K37" i="51"/>
  <c r="J37" i="51"/>
  <c r="I37" i="51"/>
  <c r="H37" i="51"/>
  <c r="D37" i="51"/>
  <c r="Z36" i="51"/>
  <c r="Y36" i="51"/>
  <c r="X36" i="51"/>
  <c r="W36" i="51"/>
  <c r="V36" i="51"/>
  <c r="U36" i="51"/>
  <c r="T36" i="51"/>
  <c r="S36" i="51"/>
  <c r="R36" i="51"/>
  <c r="Q36" i="51"/>
  <c r="P36" i="51"/>
  <c r="O36" i="51"/>
  <c r="N36" i="51"/>
  <c r="M36" i="51"/>
  <c r="L36" i="51"/>
  <c r="K36" i="51"/>
  <c r="J36" i="51"/>
  <c r="I36" i="51"/>
  <c r="H36" i="51"/>
  <c r="D36" i="51"/>
  <c r="Z35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D35" i="51"/>
  <c r="Z34" i="51"/>
  <c r="Y34" i="51"/>
  <c r="X34" i="51"/>
  <c r="W34" i="51"/>
  <c r="V34" i="51"/>
  <c r="U34" i="51"/>
  <c r="T34" i="51"/>
  <c r="S34" i="51"/>
  <c r="R34" i="51"/>
  <c r="Q34" i="51"/>
  <c r="P34" i="51"/>
  <c r="O34" i="51"/>
  <c r="N34" i="51"/>
  <c r="M34" i="51"/>
  <c r="L34" i="51"/>
  <c r="K34" i="51"/>
  <c r="J34" i="51"/>
  <c r="I34" i="51"/>
  <c r="H34" i="51"/>
  <c r="D34" i="51"/>
  <c r="Z33" i="51"/>
  <c r="Y33" i="51"/>
  <c r="X33" i="51"/>
  <c r="W33" i="51"/>
  <c r="V33" i="51"/>
  <c r="U33" i="51"/>
  <c r="T33" i="51"/>
  <c r="S33" i="51"/>
  <c r="R33" i="51"/>
  <c r="Q33" i="51"/>
  <c r="P33" i="51"/>
  <c r="O33" i="51"/>
  <c r="N33" i="51"/>
  <c r="M33" i="51"/>
  <c r="L33" i="51"/>
  <c r="K33" i="51"/>
  <c r="J33" i="51"/>
  <c r="I33" i="51"/>
  <c r="H33" i="51"/>
  <c r="D33" i="51"/>
  <c r="Z32" i="51"/>
  <c r="Y32" i="51"/>
  <c r="X32" i="51"/>
  <c r="W32" i="51"/>
  <c r="V32" i="51"/>
  <c r="U32" i="51"/>
  <c r="T32" i="51"/>
  <c r="S32" i="51"/>
  <c r="R32" i="51"/>
  <c r="Q32" i="51"/>
  <c r="P32" i="51"/>
  <c r="O32" i="51"/>
  <c r="N32" i="51"/>
  <c r="M32" i="51"/>
  <c r="L32" i="51"/>
  <c r="K32" i="51"/>
  <c r="J32" i="51"/>
  <c r="I32" i="51"/>
  <c r="H32" i="51"/>
  <c r="D32" i="51"/>
  <c r="Z25" i="51"/>
  <c r="U26" i="51" s="1"/>
  <c r="Y25" i="51"/>
  <c r="Y26" i="51" s="1"/>
  <c r="X25" i="51"/>
  <c r="S26" i="51" s="1"/>
  <c r="W25" i="51"/>
  <c r="W26" i="51" s="1"/>
  <c r="V25" i="51"/>
  <c r="Q26" i="51" s="1"/>
  <c r="U25" i="51"/>
  <c r="T25" i="51"/>
  <c r="O26" i="51" s="1"/>
  <c r="S25" i="51"/>
  <c r="R25" i="51"/>
  <c r="M26" i="51" s="1"/>
  <c r="Q25" i="51"/>
  <c r="P25" i="51"/>
  <c r="K26" i="51" s="1"/>
  <c r="O25" i="51"/>
  <c r="N25" i="51"/>
  <c r="I26" i="51" s="1"/>
  <c r="M25" i="51"/>
  <c r="L25" i="51"/>
  <c r="L26" i="51" s="1"/>
  <c r="K25" i="51"/>
  <c r="J25" i="51"/>
  <c r="J26" i="51" s="1"/>
  <c r="I25" i="51"/>
  <c r="D26" i="51" s="1"/>
  <c r="H25" i="51"/>
  <c r="H26" i="51" s="1"/>
  <c r="D25" i="51"/>
  <c r="V23" i="51"/>
  <c r="V24" i="51" s="1"/>
  <c r="Z21" i="51"/>
  <c r="Z27" i="51" s="1"/>
  <c r="Y21" i="51"/>
  <c r="X21" i="51"/>
  <c r="W21" i="51"/>
  <c r="V21" i="51"/>
  <c r="U21" i="51"/>
  <c r="T21" i="51"/>
  <c r="S21" i="51"/>
  <c r="R21" i="51"/>
  <c r="Q21" i="51"/>
  <c r="P21" i="51"/>
  <c r="O21" i="51"/>
  <c r="N21" i="51"/>
  <c r="M21" i="51"/>
  <c r="L21" i="51"/>
  <c r="K21" i="51"/>
  <c r="J21" i="51"/>
  <c r="J27" i="51" s="1"/>
  <c r="J28" i="51" s="1"/>
  <c r="I21" i="51"/>
  <c r="H21" i="51"/>
  <c r="D21" i="51"/>
  <c r="Z16" i="51"/>
  <c r="Y16" i="51"/>
  <c r="X16" i="51"/>
  <c r="W16" i="51"/>
  <c r="V16" i="51"/>
  <c r="U16" i="51"/>
  <c r="T16" i="51"/>
  <c r="S16" i="51"/>
  <c r="R16" i="51"/>
  <c r="Q16" i="51"/>
  <c r="P16" i="51"/>
  <c r="O16" i="51"/>
  <c r="N16" i="51"/>
  <c r="M16" i="51"/>
  <c r="L16" i="51"/>
  <c r="K16" i="51"/>
  <c r="J16" i="51"/>
  <c r="I16" i="51"/>
  <c r="H16" i="51"/>
  <c r="D16" i="51"/>
  <c r="Z15" i="51"/>
  <c r="Y15" i="51"/>
  <c r="X15" i="51"/>
  <c r="W15" i="51"/>
  <c r="V15" i="51"/>
  <c r="U15" i="51"/>
  <c r="T15" i="51"/>
  <c r="S15" i="51"/>
  <c r="R15" i="51"/>
  <c r="Q15" i="51"/>
  <c r="P15" i="51"/>
  <c r="O15" i="51"/>
  <c r="N15" i="51"/>
  <c r="M15" i="51"/>
  <c r="L15" i="51"/>
  <c r="K15" i="51"/>
  <c r="J15" i="51"/>
  <c r="I15" i="51"/>
  <c r="H15" i="51"/>
  <c r="D15" i="51"/>
  <c r="Z14" i="51"/>
  <c r="Y14" i="51"/>
  <c r="X14" i="51"/>
  <c r="W14" i="51"/>
  <c r="V14" i="51"/>
  <c r="U14" i="51"/>
  <c r="T14" i="51"/>
  <c r="S14" i="51"/>
  <c r="R14" i="51"/>
  <c r="Q14" i="51"/>
  <c r="P14" i="51"/>
  <c r="O14" i="51"/>
  <c r="N14" i="51"/>
  <c r="M14" i="51"/>
  <c r="L14" i="51"/>
  <c r="K14" i="51"/>
  <c r="J14" i="51"/>
  <c r="I14" i="51"/>
  <c r="H14" i="51"/>
  <c r="D14" i="51"/>
  <c r="Z13" i="51"/>
  <c r="Y13" i="51"/>
  <c r="X13" i="51"/>
  <c r="W13" i="51"/>
  <c r="V13" i="51"/>
  <c r="U13" i="51"/>
  <c r="T13" i="51"/>
  <c r="S13" i="51"/>
  <c r="R13" i="51"/>
  <c r="Q13" i="51"/>
  <c r="P13" i="51"/>
  <c r="O13" i="51"/>
  <c r="N13" i="51"/>
  <c r="M13" i="51"/>
  <c r="L13" i="51"/>
  <c r="K13" i="51"/>
  <c r="J13" i="51"/>
  <c r="I13" i="51"/>
  <c r="H13" i="51"/>
  <c r="D13" i="51"/>
  <c r="Z12" i="51"/>
  <c r="Y12" i="51"/>
  <c r="X12" i="51"/>
  <c r="W12" i="51"/>
  <c r="V12" i="51"/>
  <c r="U12" i="51"/>
  <c r="T12" i="51"/>
  <c r="S12" i="51"/>
  <c r="R12" i="51"/>
  <c r="Q12" i="51"/>
  <c r="P12" i="51"/>
  <c r="O12" i="51"/>
  <c r="N12" i="51"/>
  <c r="M12" i="51"/>
  <c r="L12" i="51"/>
  <c r="K12" i="51"/>
  <c r="J12" i="51"/>
  <c r="I12" i="51"/>
  <c r="D12" i="51"/>
  <c r="H12" i="51" s="1"/>
  <c r="Z11" i="51"/>
  <c r="Y11" i="51"/>
  <c r="X11" i="51"/>
  <c r="W11" i="51"/>
  <c r="V11" i="51"/>
  <c r="U11" i="51"/>
  <c r="T11" i="51"/>
  <c r="S11" i="51"/>
  <c r="R11" i="51"/>
  <c r="Q11" i="51"/>
  <c r="P11" i="51"/>
  <c r="O11" i="51"/>
  <c r="N11" i="51"/>
  <c r="M11" i="51"/>
  <c r="L11" i="51"/>
  <c r="K11" i="51"/>
  <c r="J11" i="51"/>
  <c r="I11" i="51"/>
  <c r="D11" i="51"/>
  <c r="H11" i="51" s="1"/>
  <c r="Z9" i="51"/>
  <c r="Y9" i="51"/>
  <c r="X9" i="51"/>
  <c r="W9" i="51"/>
  <c r="V9" i="51"/>
  <c r="U9" i="51"/>
  <c r="T9" i="51"/>
  <c r="S9" i="51"/>
  <c r="R9" i="51"/>
  <c r="Q9" i="51"/>
  <c r="P9" i="51"/>
  <c r="O9" i="51"/>
  <c r="N9" i="51"/>
  <c r="M9" i="51"/>
  <c r="L9" i="51"/>
  <c r="K9" i="51"/>
  <c r="J9" i="51"/>
  <c r="I9" i="51"/>
  <c r="H9" i="51"/>
  <c r="D9" i="51"/>
  <c r="Z8" i="51"/>
  <c r="Y8" i="51"/>
  <c r="X8" i="51"/>
  <c r="W8" i="51"/>
  <c r="V8" i="51"/>
  <c r="U8" i="51"/>
  <c r="T8" i="51"/>
  <c r="S8" i="51"/>
  <c r="R8" i="51"/>
  <c r="Q8" i="51"/>
  <c r="P8" i="51"/>
  <c r="O8" i="51"/>
  <c r="N8" i="51"/>
  <c r="M8" i="51"/>
  <c r="L8" i="51"/>
  <c r="K8" i="51"/>
  <c r="J8" i="51"/>
  <c r="I8" i="51"/>
  <c r="H8" i="51"/>
  <c r="D8" i="51"/>
  <c r="Z7" i="51"/>
  <c r="Y7" i="51"/>
  <c r="X7" i="51"/>
  <c r="W7" i="51"/>
  <c r="V7" i="51"/>
  <c r="U7" i="51"/>
  <c r="T7" i="51"/>
  <c r="S7" i="51"/>
  <c r="R7" i="51"/>
  <c r="Q7" i="51"/>
  <c r="P7" i="51"/>
  <c r="O7" i="51"/>
  <c r="N7" i="51"/>
  <c r="M7" i="51"/>
  <c r="L7" i="51"/>
  <c r="K7" i="51"/>
  <c r="J7" i="51"/>
  <c r="I7" i="51"/>
  <c r="H7" i="51"/>
  <c r="D7" i="51"/>
  <c r="Z6" i="51"/>
  <c r="Y6" i="51"/>
  <c r="X6" i="51"/>
  <c r="W6" i="51"/>
  <c r="V6" i="51"/>
  <c r="U6" i="51"/>
  <c r="T6" i="51"/>
  <c r="S6" i="51"/>
  <c r="R6" i="51"/>
  <c r="Q6" i="51"/>
  <c r="P6" i="51"/>
  <c r="O6" i="51"/>
  <c r="N6" i="51"/>
  <c r="M6" i="51"/>
  <c r="L6" i="51"/>
  <c r="K6" i="51"/>
  <c r="J6" i="51"/>
  <c r="I6" i="51"/>
  <c r="H6" i="51"/>
  <c r="D6" i="51"/>
  <c r="Z5" i="51"/>
  <c r="Z23" i="51" s="1"/>
  <c r="Y5" i="51"/>
  <c r="Y23" i="51" s="1"/>
  <c r="X5" i="51"/>
  <c r="X23" i="51" s="1"/>
  <c r="W5" i="51"/>
  <c r="W23" i="51" s="1"/>
  <c r="W24" i="51" s="1"/>
  <c r="V5" i="51"/>
  <c r="U5" i="51"/>
  <c r="U23" i="51" s="1"/>
  <c r="T5" i="51"/>
  <c r="T23" i="51" s="1"/>
  <c r="O24" i="51" s="1"/>
  <c r="S5" i="51"/>
  <c r="S23" i="51" s="1"/>
  <c r="R5" i="51"/>
  <c r="R23" i="51" s="1"/>
  <c r="Q5" i="51"/>
  <c r="Q23" i="51" s="1"/>
  <c r="P5" i="51"/>
  <c r="P23" i="51" s="1"/>
  <c r="K24" i="51" s="1"/>
  <c r="O5" i="51"/>
  <c r="O23" i="51" s="1"/>
  <c r="N5" i="51"/>
  <c r="N23" i="51" s="1"/>
  <c r="I24" i="51" s="1"/>
  <c r="M5" i="51"/>
  <c r="M23" i="51" s="1"/>
  <c r="L5" i="51"/>
  <c r="L23" i="51" s="1"/>
  <c r="K5" i="51"/>
  <c r="K23" i="51" s="1"/>
  <c r="J5" i="51"/>
  <c r="J23" i="51" s="1"/>
  <c r="J24" i="51" s="1"/>
  <c r="I5" i="51"/>
  <c r="I23" i="51" s="1"/>
  <c r="D24" i="51" s="1"/>
  <c r="H5" i="51"/>
  <c r="H23" i="51" s="1"/>
  <c r="D5" i="51"/>
  <c r="D23" i="51" s="1"/>
  <c r="Z4" i="51"/>
  <c r="Y4" i="51"/>
  <c r="Y27" i="51" s="1"/>
  <c r="Y28" i="51" s="1"/>
  <c r="X4" i="51"/>
  <c r="X27" i="51" s="1"/>
  <c r="W4" i="51"/>
  <c r="W27" i="51" s="1"/>
  <c r="W28" i="51" s="1"/>
  <c r="V4" i="51"/>
  <c r="V27" i="51" s="1"/>
  <c r="U4" i="51"/>
  <c r="U27" i="51" s="1"/>
  <c r="T4" i="51"/>
  <c r="T27" i="51" s="1"/>
  <c r="O28" i="51" s="1"/>
  <c r="S4" i="51"/>
  <c r="S27" i="51" s="1"/>
  <c r="R4" i="51"/>
  <c r="Q4" i="51"/>
  <c r="Q27" i="51" s="1"/>
  <c r="P4" i="51"/>
  <c r="P27" i="51" s="1"/>
  <c r="K28" i="51" s="1"/>
  <c r="O4" i="51"/>
  <c r="O27" i="51" s="1"/>
  <c r="N4" i="51"/>
  <c r="N27" i="51" s="1"/>
  <c r="M4" i="51"/>
  <c r="M27" i="51" s="1"/>
  <c r="L4" i="51"/>
  <c r="L27" i="51" s="1"/>
  <c r="K4" i="51"/>
  <c r="K27" i="51" s="1"/>
  <c r="J4" i="51"/>
  <c r="I4" i="51"/>
  <c r="I27" i="51" s="1"/>
  <c r="D28" i="51" s="1"/>
  <c r="H4" i="51"/>
  <c r="H27" i="51" s="1"/>
  <c r="D4" i="51"/>
  <c r="D27" i="51" s="1"/>
  <c r="H2" i="51"/>
  <c r="H20" i="51" s="1"/>
  <c r="Z37" i="50"/>
  <c r="Y37" i="50"/>
  <c r="X37" i="50"/>
  <c r="W37" i="50"/>
  <c r="V37" i="50"/>
  <c r="U37" i="50"/>
  <c r="T37" i="50"/>
  <c r="S37" i="50"/>
  <c r="R37" i="50"/>
  <c r="Q37" i="50"/>
  <c r="P37" i="50"/>
  <c r="O37" i="50"/>
  <c r="N37" i="50"/>
  <c r="M37" i="50"/>
  <c r="L37" i="50"/>
  <c r="K37" i="50"/>
  <c r="J37" i="50"/>
  <c r="I37" i="50"/>
  <c r="H37" i="50"/>
  <c r="D37" i="50"/>
  <c r="Z36" i="50"/>
  <c r="Y36" i="50"/>
  <c r="X36" i="50"/>
  <c r="W36" i="50"/>
  <c r="V36" i="50"/>
  <c r="U36" i="50"/>
  <c r="T36" i="50"/>
  <c r="S36" i="50"/>
  <c r="R36" i="50"/>
  <c r="Q36" i="50"/>
  <c r="P36" i="50"/>
  <c r="O36" i="50"/>
  <c r="N36" i="50"/>
  <c r="M36" i="50"/>
  <c r="L36" i="50"/>
  <c r="K36" i="50"/>
  <c r="J36" i="50"/>
  <c r="I36" i="50"/>
  <c r="H36" i="50"/>
  <c r="D36" i="50"/>
  <c r="Z35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D35" i="50"/>
  <c r="Z34" i="50"/>
  <c r="Y34" i="50"/>
  <c r="X34" i="50"/>
  <c r="W34" i="50"/>
  <c r="V34" i="50"/>
  <c r="U34" i="50"/>
  <c r="T34" i="50"/>
  <c r="S34" i="50"/>
  <c r="R34" i="50"/>
  <c r="Q34" i="50"/>
  <c r="P34" i="50"/>
  <c r="O34" i="50"/>
  <c r="N34" i="50"/>
  <c r="M34" i="50"/>
  <c r="L34" i="50"/>
  <c r="K34" i="50"/>
  <c r="J34" i="50"/>
  <c r="I34" i="50"/>
  <c r="H34" i="50"/>
  <c r="D34" i="50"/>
  <c r="Z33" i="50"/>
  <c r="Y33" i="50"/>
  <c r="X33" i="50"/>
  <c r="W33" i="50"/>
  <c r="V33" i="50"/>
  <c r="U33" i="50"/>
  <c r="T33" i="50"/>
  <c r="S33" i="50"/>
  <c r="R33" i="50"/>
  <c r="Q33" i="50"/>
  <c r="P33" i="50"/>
  <c r="O33" i="50"/>
  <c r="N33" i="50"/>
  <c r="M33" i="50"/>
  <c r="L33" i="50"/>
  <c r="K33" i="50"/>
  <c r="J33" i="50"/>
  <c r="I33" i="50"/>
  <c r="H33" i="50"/>
  <c r="D33" i="50"/>
  <c r="Z32" i="50"/>
  <c r="Y32" i="50"/>
  <c r="X32" i="50"/>
  <c r="W32" i="50"/>
  <c r="V32" i="50"/>
  <c r="U32" i="50"/>
  <c r="T32" i="50"/>
  <c r="S32" i="50"/>
  <c r="R32" i="50"/>
  <c r="Q32" i="50"/>
  <c r="P32" i="50"/>
  <c r="O32" i="50"/>
  <c r="N32" i="50"/>
  <c r="M32" i="50"/>
  <c r="L32" i="50"/>
  <c r="K32" i="50"/>
  <c r="J32" i="50"/>
  <c r="I32" i="50"/>
  <c r="H32" i="50"/>
  <c r="D32" i="50"/>
  <c r="Z25" i="50"/>
  <c r="Z26" i="50" s="1"/>
  <c r="Y25" i="50"/>
  <c r="Y26" i="50" s="1"/>
  <c r="X25" i="50"/>
  <c r="X26" i="50" s="1"/>
  <c r="W25" i="50"/>
  <c r="W26" i="50" s="1"/>
  <c r="V25" i="50"/>
  <c r="V26" i="50" s="1"/>
  <c r="U25" i="50"/>
  <c r="U26" i="50" s="1"/>
  <c r="T25" i="50"/>
  <c r="O26" i="50" s="1"/>
  <c r="S25" i="50"/>
  <c r="R25" i="50"/>
  <c r="R26" i="50" s="1"/>
  <c r="Q25" i="50"/>
  <c r="Q26" i="50" s="1"/>
  <c r="P25" i="50"/>
  <c r="K26" i="50" s="1"/>
  <c r="O25" i="50"/>
  <c r="N25" i="50"/>
  <c r="N26" i="50" s="1"/>
  <c r="M25" i="50"/>
  <c r="M26" i="50" s="1"/>
  <c r="L25" i="50"/>
  <c r="K25" i="50"/>
  <c r="J25" i="50"/>
  <c r="J26" i="50" s="1"/>
  <c r="I25" i="50"/>
  <c r="I26" i="50" s="1"/>
  <c r="H25" i="50"/>
  <c r="D25" i="50"/>
  <c r="Z23" i="50"/>
  <c r="Z24" i="50" s="1"/>
  <c r="Y23" i="50"/>
  <c r="Y24" i="50" s="1"/>
  <c r="V23" i="50"/>
  <c r="V24" i="50" s="1"/>
  <c r="U23" i="50"/>
  <c r="U24" i="50" s="1"/>
  <c r="R23" i="50"/>
  <c r="Q23" i="50"/>
  <c r="Q24" i="50" s="1"/>
  <c r="N23" i="50"/>
  <c r="M23" i="50"/>
  <c r="M24" i="50" s="1"/>
  <c r="J23" i="50"/>
  <c r="I23" i="50"/>
  <c r="I24" i="50" s="1"/>
  <c r="Z21" i="50"/>
  <c r="Z27" i="50" s="1"/>
  <c r="Y21" i="50"/>
  <c r="Y27" i="50" s="1"/>
  <c r="X21" i="50"/>
  <c r="W21" i="50"/>
  <c r="V21" i="50"/>
  <c r="V27" i="50" s="1"/>
  <c r="U21" i="50"/>
  <c r="U27" i="50" s="1"/>
  <c r="P28" i="50" s="1"/>
  <c r="T21" i="50"/>
  <c r="S21" i="50"/>
  <c r="R21" i="50"/>
  <c r="R27" i="50" s="1"/>
  <c r="Q21" i="50"/>
  <c r="Q27" i="50" s="1"/>
  <c r="L28" i="50" s="1"/>
  <c r="P21" i="50"/>
  <c r="O21" i="50"/>
  <c r="N21" i="50"/>
  <c r="N27" i="50" s="1"/>
  <c r="M21" i="50"/>
  <c r="M27" i="50" s="1"/>
  <c r="H28" i="50" s="1"/>
  <c r="L21" i="50"/>
  <c r="K21" i="50"/>
  <c r="J21" i="50"/>
  <c r="J27" i="50" s="1"/>
  <c r="I21" i="50"/>
  <c r="I27" i="50" s="1"/>
  <c r="D28" i="50" s="1"/>
  <c r="H21" i="50"/>
  <c r="D21" i="50"/>
  <c r="Z16" i="50"/>
  <c r="Y16" i="50"/>
  <c r="X16" i="50"/>
  <c r="W16" i="50"/>
  <c r="V16" i="50"/>
  <c r="U16" i="50"/>
  <c r="T16" i="50"/>
  <c r="S16" i="50"/>
  <c r="R16" i="50"/>
  <c r="Q16" i="50"/>
  <c r="P16" i="50"/>
  <c r="O16" i="50"/>
  <c r="N16" i="50"/>
  <c r="M16" i="50"/>
  <c r="L16" i="50"/>
  <c r="K16" i="50"/>
  <c r="J16" i="50"/>
  <c r="I16" i="50"/>
  <c r="H16" i="50"/>
  <c r="D16" i="50"/>
  <c r="Z15" i="50"/>
  <c r="Y15" i="50"/>
  <c r="X15" i="50"/>
  <c r="W15" i="50"/>
  <c r="V15" i="50"/>
  <c r="U15" i="50"/>
  <c r="T15" i="50"/>
  <c r="S15" i="50"/>
  <c r="R15" i="50"/>
  <c r="Q15" i="50"/>
  <c r="P15" i="50"/>
  <c r="O15" i="50"/>
  <c r="N15" i="50"/>
  <c r="M15" i="50"/>
  <c r="L15" i="50"/>
  <c r="K15" i="50"/>
  <c r="J15" i="50"/>
  <c r="I15" i="50"/>
  <c r="H15" i="50"/>
  <c r="D15" i="50"/>
  <c r="Z14" i="50"/>
  <c r="Y14" i="50"/>
  <c r="X14" i="50"/>
  <c r="W14" i="50"/>
  <c r="V14" i="50"/>
  <c r="U14" i="50"/>
  <c r="T14" i="50"/>
  <c r="S14" i="50"/>
  <c r="R14" i="50"/>
  <c r="Q14" i="50"/>
  <c r="P14" i="50"/>
  <c r="O14" i="50"/>
  <c r="N14" i="50"/>
  <c r="M14" i="50"/>
  <c r="L14" i="50"/>
  <c r="K14" i="50"/>
  <c r="J14" i="50"/>
  <c r="I14" i="50"/>
  <c r="H14" i="50"/>
  <c r="D14" i="50"/>
  <c r="Z13" i="50"/>
  <c r="Y13" i="50"/>
  <c r="X13" i="50"/>
  <c r="W13" i="50"/>
  <c r="V13" i="50"/>
  <c r="U13" i="50"/>
  <c r="T13" i="50"/>
  <c r="S13" i="50"/>
  <c r="R13" i="50"/>
  <c r="Q13" i="50"/>
  <c r="P13" i="50"/>
  <c r="O13" i="50"/>
  <c r="N13" i="50"/>
  <c r="M13" i="50"/>
  <c r="L13" i="50"/>
  <c r="K13" i="50"/>
  <c r="J13" i="50"/>
  <c r="I13" i="50"/>
  <c r="H13" i="50"/>
  <c r="D13" i="50"/>
  <c r="Z12" i="50"/>
  <c r="Y12" i="50"/>
  <c r="X12" i="50"/>
  <c r="W12" i="50"/>
  <c r="V12" i="50"/>
  <c r="U12" i="50"/>
  <c r="T12" i="50"/>
  <c r="S12" i="50"/>
  <c r="R12" i="50"/>
  <c r="Q12" i="50"/>
  <c r="P12" i="50"/>
  <c r="O12" i="50"/>
  <c r="N12" i="50"/>
  <c r="M12" i="50"/>
  <c r="L12" i="50"/>
  <c r="K12" i="50"/>
  <c r="J12" i="50"/>
  <c r="I12" i="50"/>
  <c r="H12" i="50"/>
  <c r="D12" i="50"/>
  <c r="Z11" i="50"/>
  <c r="Y11" i="50"/>
  <c r="X11" i="50"/>
  <c r="W11" i="50"/>
  <c r="V11" i="50"/>
  <c r="U11" i="50"/>
  <c r="T11" i="50"/>
  <c r="S11" i="50"/>
  <c r="R11" i="50"/>
  <c r="Q11" i="50"/>
  <c r="P11" i="50"/>
  <c r="O11" i="50"/>
  <c r="N11" i="50"/>
  <c r="M11" i="50"/>
  <c r="L11" i="50"/>
  <c r="K11" i="50"/>
  <c r="J11" i="50"/>
  <c r="I11" i="50"/>
  <c r="H11" i="50"/>
  <c r="D11" i="50"/>
  <c r="Z9" i="50"/>
  <c r="Y9" i="50"/>
  <c r="X9" i="50"/>
  <c r="W9" i="50"/>
  <c r="V9" i="50"/>
  <c r="U9" i="50"/>
  <c r="T9" i="50"/>
  <c r="S9" i="50"/>
  <c r="R9" i="50"/>
  <c r="Q9" i="50"/>
  <c r="P9" i="50"/>
  <c r="O9" i="50"/>
  <c r="N9" i="50"/>
  <c r="M9" i="50"/>
  <c r="L9" i="50"/>
  <c r="K9" i="50"/>
  <c r="J9" i="50"/>
  <c r="I9" i="50"/>
  <c r="H9" i="50"/>
  <c r="D9" i="50"/>
  <c r="Z8" i="50"/>
  <c r="Y8" i="50"/>
  <c r="X8" i="50"/>
  <c r="W8" i="50"/>
  <c r="V8" i="50"/>
  <c r="U8" i="50"/>
  <c r="T8" i="50"/>
  <c r="S8" i="50"/>
  <c r="R8" i="50"/>
  <c r="Q8" i="50"/>
  <c r="P8" i="50"/>
  <c r="O8" i="50"/>
  <c r="N8" i="50"/>
  <c r="M8" i="50"/>
  <c r="L8" i="50"/>
  <c r="K8" i="50"/>
  <c r="J8" i="50"/>
  <c r="I8" i="50"/>
  <c r="H8" i="50"/>
  <c r="D8" i="50"/>
  <c r="Z7" i="50"/>
  <c r="Y7" i="50"/>
  <c r="X7" i="50"/>
  <c r="W7" i="50"/>
  <c r="V7" i="50"/>
  <c r="U7" i="50"/>
  <c r="T7" i="50"/>
  <c r="S7" i="50"/>
  <c r="R7" i="50"/>
  <c r="Q7" i="50"/>
  <c r="P7" i="50"/>
  <c r="O7" i="50"/>
  <c r="N7" i="50"/>
  <c r="M7" i="50"/>
  <c r="L7" i="50"/>
  <c r="K7" i="50"/>
  <c r="J7" i="50"/>
  <c r="I7" i="50"/>
  <c r="H7" i="50"/>
  <c r="D7" i="50"/>
  <c r="Z6" i="50"/>
  <c r="Y6" i="50"/>
  <c r="X6" i="50"/>
  <c r="W6" i="50"/>
  <c r="V6" i="50"/>
  <c r="U6" i="50"/>
  <c r="T6" i="50"/>
  <c r="S6" i="50"/>
  <c r="R6" i="50"/>
  <c r="Q6" i="50"/>
  <c r="P6" i="50"/>
  <c r="O6" i="50"/>
  <c r="N6" i="50"/>
  <c r="M6" i="50"/>
  <c r="L6" i="50"/>
  <c r="K6" i="50"/>
  <c r="J6" i="50"/>
  <c r="I6" i="50"/>
  <c r="H6" i="50"/>
  <c r="D6" i="50"/>
  <c r="Z5" i="50"/>
  <c r="Y5" i="50"/>
  <c r="X5" i="50"/>
  <c r="X23" i="50" s="1"/>
  <c r="W5" i="50"/>
  <c r="W23" i="50" s="1"/>
  <c r="V5" i="50"/>
  <c r="U5" i="50"/>
  <c r="T5" i="50"/>
  <c r="T23" i="50" s="1"/>
  <c r="S5" i="50"/>
  <c r="S23" i="50" s="1"/>
  <c r="N24" i="50" s="1"/>
  <c r="R5" i="50"/>
  <c r="Q5" i="50"/>
  <c r="P5" i="50"/>
  <c r="P23" i="50" s="1"/>
  <c r="O5" i="50"/>
  <c r="O23" i="50" s="1"/>
  <c r="J24" i="50" s="1"/>
  <c r="N5" i="50"/>
  <c r="M5" i="50"/>
  <c r="L5" i="50"/>
  <c r="L23" i="50" s="1"/>
  <c r="K5" i="50"/>
  <c r="K23" i="50" s="1"/>
  <c r="J5" i="50"/>
  <c r="I5" i="50"/>
  <c r="H5" i="50"/>
  <c r="H23" i="50" s="1"/>
  <c r="D5" i="50"/>
  <c r="D23" i="50" s="1"/>
  <c r="Z4" i="50"/>
  <c r="Y4" i="50"/>
  <c r="X4" i="50"/>
  <c r="X27" i="50" s="1"/>
  <c r="W4" i="50"/>
  <c r="W27" i="50" s="1"/>
  <c r="V4" i="50"/>
  <c r="U4" i="50"/>
  <c r="T4" i="50"/>
  <c r="T27" i="50" s="1"/>
  <c r="S4" i="50"/>
  <c r="S27" i="50" s="1"/>
  <c r="N28" i="50" s="1"/>
  <c r="R4" i="50"/>
  <c r="Q4" i="50"/>
  <c r="P4" i="50"/>
  <c r="P27" i="50" s="1"/>
  <c r="O4" i="50"/>
  <c r="O27" i="50" s="1"/>
  <c r="J28" i="50" s="1"/>
  <c r="N4" i="50"/>
  <c r="M4" i="50"/>
  <c r="L4" i="50"/>
  <c r="L27" i="50" s="1"/>
  <c r="K4" i="50"/>
  <c r="K27" i="50" s="1"/>
  <c r="J4" i="50"/>
  <c r="I4" i="50"/>
  <c r="H4" i="50"/>
  <c r="H27" i="50" s="1"/>
  <c r="D4" i="50"/>
  <c r="D27" i="50" s="1"/>
  <c r="H2" i="50"/>
  <c r="H20" i="50" s="1"/>
  <c r="V37" i="49"/>
  <c r="U37" i="49"/>
  <c r="T37" i="49"/>
  <c r="S37" i="49"/>
  <c r="R37" i="49"/>
  <c r="Q37" i="49"/>
  <c r="P37" i="49"/>
  <c r="O37" i="49"/>
  <c r="N37" i="49"/>
  <c r="M37" i="49"/>
  <c r="L37" i="49"/>
  <c r="K37" i="49"/>
  <c r="J37" i="49"/>
  <c r="I37" i="49"/>
  <c r="H37" i="49"/>
  <c r="D37" i="49"/>
  <c r="V36" i="49"/>
  <c r="U36" i="49"/>
  <c r="T36" i="49"/>
  <c r="S36" i="49"/>
  <c r="R36" i="49"/>
  <c r="Q36" i="49"/>
  <c r="P36" i="49"/>
  <c r="O36" i="49"/>
  <c r="N36" i="49"/>
  <c r="M36" i="49"/>
  <c r="L36" i="49"/>
  <c r="K36" i="49"/>
  <c r="J36" i="49"/>
  <c r="I36" i="49"/>
  <c r="H36" i="49"/>
  <c r="D36" i="49"/>
  <c r="V35" i="49"/>
  <c r="U35" i="49"/>
  <c r="T35" i="49"/>
  <c r="S35" i="49"/>
  <c r="R35" i="49"/>
  <c r="Q35" i="49"/>
  <c r="P35" i="49"/>
  <c r="O35" i="49"/>
  <c r="N35" i="49"/>
  <c r="M35" i="49"/>
  <c r="L35" i="49"/>
  <c r="K35" i="49"/>
  <c r="J35" i="49"/>
  <c r="I35" i="49"/>
  <c r="H35" i="49"/>
  <c r="D35" i="49"/>
  <c r="V34" i="49"/>
  <c r="U34" i="49"/>
  <c r="T34" i="49"/>
  <c r="S34" i="49"/>
  <c r="R34" i="49"/>
  <c r="Q34" i="49"/>
  <c r="P34" i="49"/>
  <c r="O34" i="49"/>
  <c r="N34" i="49"/>
  <c r="M34" i="49"/>
  <c r="L34" i="49"/>
  <c r="K34" i="49"/>
  <c r="J34" i="49"/>
  <c r="I34" i="49"/>
  <c r="H34" i="49"/>
  <c r="D34" i="49"/>
  <c r="V33" i="49"/>
  <c r="U33" i="49"/>
  <c r="T33" i="49"/>
  <c r="S33" i="49"/>
  <c r="R33" i="49"/>
  <c r="Q33" i="49"/>
  <c r="P33" i="49"/>
  <c r="O33" i="49"/>
  <c r="N33" i="49"/>
  <c r="M33" i="49"/>
  <c r="L33" i="49"/>
  <c r="K33" i="49"/>
  <c r="J33" i="49"/>
  <c r="I33" i="49"/>
  <c r="H33" i="49"/>
  <c r="D33" i="49"/>
  <c r="V32" i="49"/>
  <c r="U32" i="49"/>
  <c r="T32" i="49"/>
  <c r="S32" i="49"/>
  <c r="R32" i="49"/>
  <c r="Q32" i="49"/>
  <c r="P32" i="49"/>
  <c r="O32" i="49"/>
  <c r="N32" i="49"/>
  <c r="M32" i="49"/>
  <c r="L32" i="49"/>
  <c r="K32" i="49"/>
  <c r="J32" i="49"/>
  <c r="I32" i="49"/>
  <c r="H32" i="49"/>
  <c r="D32" i="49"/>
  <c r="V25" i="49"/>
  <c r="V26" i="49" s="1"/>
  <c r="U25" i="49"/>
  <c r="U26" i="49" s="1"/>
  <c r="T25" i="49"/>
  <c r="T26" i="49" s="1"/>
  <c r="S25" i="49"/>
  <c r="S26" i="49" s="1"/>
  <c r="R25" i="49"/>
  <c r="R26" i="49" s="1"/>
  <c r="Q25" i="49"/>
  <c r="Q26" i="49" s="1"/>
  <c r="P25" i="49"/>
  <c r="P26" i="49" s="1"/>
  <c r="O25" i="49"/>
  <c r="J26" i="49" s="1"/>
  <c r="N25" i="49"/>
  <c r="M25" i="49"/>
  <c r="M26" i="49" s="1"/>
  <c r="L25" i="49"/>
  <c r="L26" i="49" s="1"/>
  <c r="K25" i="49"/>
  <c r="J25" i="49"/>
  <c r="I25" i="49"/>
  <c r="I26" i="49" s="1"/>
  <c r="H25" i="49"/>
  <c r="H26" i="49" s="1"/>
  <c r="D25" i="49"/>
  <c r="D26" i="49" s="1"/>
  <c r="U23" i="49"/>
  <c r="U24" i="49" s="1"/>
  <c r="T23" i="49"/>
  <c r="T24" i="49" s="1"/>
  <c r="Q23" i="49"/>
  <c r="P23" i="49"/>
  <c r="P24" i="49" s="1"/>
  <c r="M23" i="49"/>
  <c r="L23" i="49"/>
  <c r="L24" i="49" s="1"/>
  <c r="I23" i="49"/>
  <c r="V21" i="49"/>
  <c r="U21" i="49"/>
  <c r="U27" i="49" s="1"/>
  <c r="T21" i="49"/>
  <c r="T27" i="49" s="1"/>
  <c r="S21" i="49"/>
  <c r="R21" i="49"/>
  <c r="Q21" i="49"/>
  <c r="Q27" i="49" s="1"/>
  <c r="L28" i="49" s="1"/>
  <c r="P21" i="49"/>
  <c r="P27" i="49" s="1"/>
  <c r="O21" i="49"/>
  <c r="N21" i="49"/>
  <c r="M21" i="49"/>
  <c r="M27" i="49" s="1"/>
  <c r="H28" i="49" s="1"/>
  <c r="L21" i="49"/>
  <c r="L27" i="49" s="1"/>
  <c r="K21" i="49"/>
  <c r="J21" i="49"/>
  <c r="I21" i="49"/>
  <c r="I27" i="49" s="1"/>
  <c r="H21" i="49"/>
  <c r="D21" i="49"/>
  <c r="H20" i="49"/>
  <c r="V16" i="49"/>
  <c r="U16" i="49"/>
  <c r="T16" i="49"/>
  <c r="S16" i="49"/>
  <c r="R16" i="49"/>
  <c r="Q16" i="49"/>
  <c r="P16" i="49"/>
  <c r="O16" i="49"/>
  <c r="N16" i="49"/>
  <c r="M16" i="49"/>
  <c r="L16" i="49"/>
  <c r="K16" i="49"/>
  <c r="J16" i="49"/>
  <c r="I16" i="49"/>
  <c r="H16" i="49"/>
  <c r="D16" i="49"/>
  <c r="V15" i="49"/>
  <c r="U15" i="49"/>
  <c r="T15" i="49"/>
  <c r="S15" i="49"/>
  <c r="R15" i="49"/>
  <c r="Q15" i="49"/>
  <c r="P15" i="49"/>
  <c r="O15" i="49"/>
  <c r="N15" i="49"/>
  <c r="M15" i="49"/>
  <c r="L15" i="49"/>
  <c r="K15" i="49"/>
  <c r="J15" i="49"/>
  <c r="I15" i="49"/>
  <c r="H15" i="49"/>
  <c r="D15" i="49"/>
  <c r="V14" i="49"/>
  <c r="U14" i="49"/>
  <c r="T14" i="49"/>
  <c r="S14" i="49"/>
  <c r="R14" i="49"/>
  <c r="Q14" i="49"/>
  <c r="P14" i="49"/>
  <c r="O14" i="49"/>
  <c r="N14" i="49"/>
  <c r="M14" i="49"/>
  <c r="L14" i="49"/>
  <c r="K14" i="49"/>
  <c r="J14" i="49"/>
  <c r="I14" i="49"/>
  <c r="H14" i="49"/>
  <c r="D14" i="49"/>
  <c r="V13" i="49"/>
  <c r="U13" i="49"/>
  <c r="T13" i="49"/>
  <c r="S13" i="49"/>
  <c r="R13" i="49"/>
  <c r="Q13" i="49"/>
  <c r="P13" i="49"/>
  <c r="O13" i="49"/>
  <c r="N13" i="49"/>
  <c r="M13" i="49"/>
  <c r="L13" i="49"/>
  <c r="K13" i="49"/>
  <c r="J13" i="49"/>
  <c r="I13" i="49"/>
  <c r="H13" i="49"/>
  <c r="D13" i="49"/>
  <c r="V12" i="49"/>
  <c r="U12" i="49"/>
  <c r="T12" i="49"/>
  <c r="S12" i="49"/>
  <c r="R12" i="49"/>
  <c r="Q12" i="49"/>
  <c r="P12" i="49"/>
  <c r="O12" i="49"/>
  <c r="N12" i="49"/>
  <c r="M12" i="49"/>
  <c r="L12" i="49"/>
  <c r="K12" i="49"/>
  <c r="J12" i="49"/>
  <c r="I12" i="49"/>
  <c r="H12" i="49"/>
  <c r="D12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D11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D9" i="49"/>
  <c r="H9" i="49" s="1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D8" i="49"/>
  <c r="H8" i="49" s="1"/>
  <c r="V7" i="49"/>
  <c r="U7" i="49"/>
  <c r="T7" i="49"/>
  <c r="S7" i="49"/>
  <c r="R7" i="49"/>
  <c r="Q7" i="49"/>
  <c r="P7" i="49"/>
  <c r="O7" i="49"/>
  <c r="N7" i="49"/>
  <c r="M7" i="49"/>
  <c r="L7" i="49"/>
  <c r="K7" i="49"/>
  <c r="J7" i="49"/>
  <c r="I7" i="49"/>
  <c r="D7" i="49"/>
  <c r="H7" i="49" s="1"/>
  <c r="V6" i="49"/>
  <c r="U6" i="49"/>
  <c r="T6" i="49"/>
  <c r="S6" i="49"/>
  <c r="R6" i="49"/>
  <c r="Q6" i="49"/>
  <c r="P6" i="49"/>
  <c r="O6" i="49"/>
  <c r="N6" i="49"/>
  <c r="M6" i="49"/>
  <c r="L6" i="49"/>
  <c r="K6" i="49"/>
  <c r="J6" i="49"/>
  <c r="I6" i="49"/>
  <c r="D6" i="49"/>
  <c r="H6" i="49" s="1"/>
  <c r="V5" i="49"/>
  <c r="V23" i="49" s="1"/>
  <c r="U5" i="49"/>
  <c r="T5" i="49"/>
  <c r="S5" i="49"/>
  <c r="S23" i="49" s="1"/>
  <c r="R5" i="49"/>
  <c r="R23" i="49" s="1"/>
  <c r="Q5" i="49"/>
  <c r="P5" i="49"/>
  <c r="O5" i="49"/>
  <c r="O23" i="49" s="1"/>
  <c r="N5" i="49"/>
  <c r="N23" i="49" s="1"/>
  <c r="I24" i="49" s="1"/>
  <c r="M5" i="49"/>
  <c r="L5" i="49"/>
  <c r="K5" i="49"/>
  <c r="K23" i="49" s="1"/>
  <c r="J5" i="49"/>
  <c r="J23" i="49" s="1"/>
  <c r="I5" i="49"/>
  <c r="D5" i="49"/>
  <c r="H5" i="49" s="1"/>
  <c r="V4" i="49"/>
  <c r="V27" i="49" s="1"/>
  <c r="U4" i="49"/>
  <c r="T4" i="49"/>
  <c r="S4" i="49"/>
  <c r="S27" i="49" s="1"/>
  <c r="R4" i="49"/>
  <c r="R27" i="49" s="1"/>
  <c r="Q4" i="49"/>
  <c r="P4" i="49"/>
  <c r="O4" i="49"/>
  <c r="O27" i="49" s="1"/>
  <c r="N4" i="49"/>
  <c r="N27" i="49" s="1"/>
  <c r="M4" i="49"/>
  <c r="L4" i="49"/>
  <c r="K4" i="49"/>
  <c r="K27" i="49" s="1"/>
  <c r="J4" i="49"/>
  <c r="J27" i="49" s="1"/>
  <c r="I4" i="49"/>
  <c r="D4" i="49"/>
  <c r="H4" i="49" s="1"/>
  <c r="H27" i="49" s="1"/>
  <c r="H2" i="49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D37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D36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D35" i="48"/>
  <c r="X34" i="48"/>
  <c r="W34" i="48"/>
  <c r="V34" i="48"/>
  <c r="U34" i="48"/>
  <c r="T34" i="48"/>
  <c r="S34" i="48"/>
  <c r="R34" i="48"/>
  <c r="Q34" i="48"/>
  <c r="P34" i="48"/>
  <c r="O34" i="48"/>
  <c r="N34" i="48"/>
  <c r="M34" i="48"/>
  <c r="L34" i="48"/>
  <c r="K34" i="48"/>
  <c r="J34" i="48"/>
  <c r="I34" i="48"/>
  <c r="D34" i="48"/>
  <c r="H34" i="48" s="1"/>
  <c r="X33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J33" i="48"/>
  <c r="I33" i="48"/>
  <c r="H33" i="48"/>
  <c r="D33" i="48"/>
  <c r="X32" i="48"/>
  <c r="W32" i="48"/>
  <c r="V32" i="48"/>
  <c r="U32" i="48"/>
  <c r="T32" i="48"/>
  <c r="S32" i="48"/>
  <c r="R32" i="48"/>
  <c r="Q32" i="48"/>
  <c r="P32" i="48"/>
  <c r="O32" i="48"/>
  <c r="N32" i="48"/>
  <c r="M32" i="48"/>
  <c r="L32" i="48"/>
  <c r="K32" i="48"/>
  <c r="J32" i="48"/>
  <c r="I32" i="48"/>
  <c r="D32" i="48"/>
  <c r="H32" i="48" s="1"/>
  <c r="W27" i="48"/>
  <c r="R28" i="48" s="1"/>
  <c r="V27" i="48"/>
  <c r="V28" i="48" s="1"/>
  <c r="S27" i="48"/>
  <c r="N28" i="48" s="1"/>
  <c r="R27" i="48"/>
  <c r="O27" i="48"/>
  <c r="J28" i="48" s="1"/>
  <c r="N27" i="48"/>
  <c r="K27" i="48"/>
  <c r="J27" i="48"/>
  <c r="D27" i="48"/>
  <c r="X26" i="48"/>
  <c r="U26" i="48"/>
  <c r="T26" i="48"/>
  <c r="Q26" i="48"/>
  <c r="P26" i="48"/>
  <c r="M26" i="48"/>
  <c r="L26" i="48"/>
  <c r="I26" i="48"/>
  <c r="X25" i="48"/>
  <c r="S26" i="48" s="1"/>
  <c r="W25" i="48"/>
  <c r="R26" i="48" s="1"/>
  <c r="V25" i="48"/>
  <c r="V26" i="48" s="1"/>
  <c r="U25" i="48"/>
  <c r="T25" i="48"/>
  <c r="O26" i="48" s="1"/>
  <c r="S25" i="48"/>
  <c r="N26" i="48" s="1"/>
  <c r="R25" i="48"/>
  <c r="Q25" i="48"/>
  <c r="P25" i="48"/>
  <c r="K26" i="48" s="1"/>
  <c r="O25" i="48"/>
  <c r="J26" i="48" s="1"/>
  <c r="N25" i="48"/>
  <c r="M25" i="48"/>
  <c r="L25" i="48"/>
  <c r="K25" i="48"/>
  <c r="J25" i="48"/>
  <c r="I25" i="48"/>
  <c r="D26" i="48" s="1"/>
  <c r="D25" i="48"/>
  <c r="H25" i="48" s="1"/>
  <c r="H26" i="48" s="1"/>
  <c r="W23" i="48"/>
  <c r="S23" i="48"/>
  <c r="O23" i="48"/>
  <c r="K23" i="48"/>
  <c r="D23" i="48"/>
  <c r="X21" i="48"/>
  <c r="W21" i="48"/>
  <c r="V21" i="48"/>
  <c r="U21" i="48"/>
  <c r="T21" i="48"/>
  <c r="S21" i="48"/>
  <c r="R21" i="48"/>
  <c r="Q21" i="48"/>
  <c r="P21" i="48"/>
  <c r="O21" i="48"/>
  <c r="N21" i="48"/>
  <c r="M21" i="48"/>
  <c r="L21" i="48"/>
  <c r="K21" i="48"/>
  <c r="J21" i="48"/>
  <c r="I21" i="48"/>
  <c r="H21" i="48"/>
  <c r="H20" i="48" s="1"/>
  <c r="D21" i="48"/>
  <c r="X16" i="48"/>
  <c r="W16" i="48"/>
  <c r="V16" i="48"/>
  <c r="U16" i="48"/>
  <c r="T16" i="48"/>
  <c r="S16" i="48"/>
  <c r="R16" i="48"/>
  <c r="Q16" i="48"/>
  <c r="P16" i="48"/>
  <c r="O16" i="48"/>
  <c r="N16" i="48"/>
  <c r="M16" i="48"/>
  <c r="L16" i="48"/>
  <c r="K16" i="48"/>
  <c r="J16" i="48"/>
  <c r="I16" i="48"/>
  <c r="H16" i="48"/>
  <c r="D16" i="48"/>
  <c r="X15" i="48"/>
  <c r="W15" i="48"/>
  <c r="V15" i="48"/>
  <c r="U15" i="48"/>
  <c r="T15" i="48"/>
  <c r="S15" i="48"/>
  <c r="R15" i="48"/>
  <c r="Q15" i="48"/>
  <c r="P15" i="48"/>
  <c r="O15" i="48"/>
  <c r="N15" i="48"/>
  <c r="M15" i="48"/>
  <c r="L15" i="48"/>
  <c r="K15" i="48"/>
  <c r="J15" i="48"/>
  <c r="I15" i="48"/>
  <c r="D15" i="48"/>
  <c r="H15" i="48" s="1"/>
  <c r="X14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D14" i="48"/>
  <c r="X13" i="48"/>
  <c r="W13" i="48"/>
  <c r="V13" i="48"/>
  <c r="U13" i="48"/>
  <c r="T13" i="48"/>
  <c r="S13" i="48"/>
  <c r="R13" i="48"/>
  <c r="Q13" i="48"/>
  <c r="P13" i="48"/>
  <c r="O13" i="48"/>
  <c r="N13" i="48"/>
  <c r="M13" i="48"/>
  <c r="L13" i="48"/>
  <c r="K13" i="48"/>
  <c r="J13" i="48"/>
  <c r="I13" i="48"/>
  <c r="D13" i="48"/>
  <c r="H13" i="48" s="1"/>
  <c r="X12" i="48"/>
  <c r="W12" i="48"/>
  <c r="V12" i="48"/>
  <c r="U12" i="48"/>
  <c r="T12" i="48"/>
  <c r="S12" i="48"/>
  <c r="R12" i="48"/>
  <c r="Q12" i="48"/>
  <c r="P12" i="48"/>
  <c r="O12" i="48"/>
  <c r="N12" i="48"/>
  <c r="M12" i="48"/>
  <c r="L12" i="48"/>
  <c r="K12" i="48"/>
  <c r="J12" i="48"/>
  <c r="I12" i="48"/>
  <c r="H12" i="48"/>
  <c r="D12" i="48"/>
  <c r="X11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D11" i="48"/>
  <c r="H11" i="48" s="1"/>
  <c r="X9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D9" i="48"/>
  <c r="H9" i="48" s="1"/>
  <c r="X8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D8" i="48"/>
  <c r="X7" i="48"/>
  <c r="W7" i="48"/>
  <c r="V7" i="48"/>
  <c r="U7" i="48"/>
  <c r="T7" i="48"/>
  <c r="S7" i="48"/>
  <c r="R7" i="48"/>
  <c r="Q7" i="48"/>
  <c r="P7" i="48"/>
  <c r="O7" i="48"/>
  <c r="N7" i="48"/>
  <c r="M7" i="48"/>
  <c r="L7" i="48"/>
  <c r="K7" i="48"/>
  <c r="J7" i="48"/>
  <c r="I7" i="48"/>
  <c r="D7" i="48"/>
  <c r="H7" i="48" s="1"/>
  <c r="X6" i="48"/>
  <c r="X23" i="48" s="1"/>
  <c r="W6" i="48"/>
  <c r="V6" i="48"/>
  <c r="U6" i="48"/>
  <c r="T6" i="48"/>
  <c r="T23" i="48" s="1"/>
  <c r="S6" i="48"/>
  <c r="R6" i="48"/>
  <c r="Q6" i="48"/>
  <c r="P6" i="48"/>
  <c r="P23" i="48" s="1"/>
  <c r="K24" i="48" s="1"/>
  <c r="O6" i="48"/>
  <c r="N6" i="48"/>
  <c r="M6" i="48"/>
  <c r="L6" i="48"/>
  <c r="L23" i="48" s="1"/>
  <c r="K6" i="48"/>
  <c r="J6" i="48"/>
  <c r="I6" i="48"/>
  <c r="H6" i="48"/>
  <c r="D6" i="48"/>
  <c r="X5" i="48"/>
  <c r="W5" i="48"/>
  <c r="V5" i="48"/>
  <c r="V23" i="48" s="1"/>
  <c r="U5" i="48"/>
  <c r="U23" i="48" s="1"/>
  <c r="T5" i="48"/>
  <c r="S5" i="48"/>
  <c r="R5" i="48"/>
  <c r="R23" i="48" s="1"/>
  <c r="Q5" i="48"/>
  <c r="Q23" i="48" s="1"/>
  <c r="L24" i="48" s="1"/>
  <c r="P5" i="48"/>
  <c r="O5" i="48"/>
  <c r="N5" i="48"/>
  <c r="N23" i="48" s="1"/>
  <c r="M5" i="48"/>
  <c r="M23" i="48" s="1"/>
  <c r="H24" i="48" s="1"/>
  <c r="L5" i="48"/>
  <c r="K5" i="48"/>
  <c r="J5" i="48"/>
  <c r="J23" i="48" s="1"/>
  <c r="I5" i="48"/>
  <c r="I23" i="48" s="1"/>
  <c r="D24" i="48" s="1"/>
  <c r="D5" i="48"/>
  <c r="H5" i="48" s="1"/>
  <c r="H23" i="48" s="1"/>
  <c r="X4" i="48"/>
  <c r="X27" i="48" s="1"/>
  <c r="W4" i="48"/>
  <c r="V4" i="48"/>
  <c r="U4" i="48"/>
  <c r="U27" i="48" s="1"/>
  <c r="T4" i="48"/>
  <c r="T27" i="48" s="1"/>
  <c r="S4" i="48"/>
  <c r="R4" i="48"/>
  <c r="Q4" i="48"/>
  <c r="Q27" i="48" s="1"/>
  <c r="P4" i="48"/>
  <c r="P27" i="48" s="1"/>
  <c r="K28" i="48" s="1"/>
  <c r="O4" i="48"/>
  <c r="N4" i="48"/>
  <c r="M4" i="48"/>
  <c r="M27" i="48" s="1"/>
  <c r="L4" i="48"/>
  <c r="L27" i="48" s="1"/>
  <c r="K4" i="48"/>
  <c r="J4" i="48"/>
  <c r="I4" i="48"/>
  <c r="I27" i="48" s="1"/>
  <c r="H4" i="48"/>
  <c r="H27" i="48" s="1"/>
  <c r="D4" i="48"/>
  <c r="H2" i="48"/>
  <c r="Z37" i="47"/>
  <c r="Y37" i="47"/>
  <c r="X37" i="47"/>
  <c r="W37" i="47"/>
  <c r="V37" i="47"/>
  <c r="U37" i="47"/>
  <c r="T37" i="47"/>
  <c r="S37" i="47"/>
  <c r="R37" i="47"/>
  <c r="Q37" i="47"/>
  <c r="P37" i="47"/>
  <c r="O37" i="47"/>
  <c r="N37" i="47"/>
  <c r="M37" i="47"/>
  <c r="L37" i="47"/>
  <c r="K37" i="47"/>
  <c r="J37" i="47"/>
  <c r="I37" i="47"/>
  <c r="H37" i="47"/>
  <c r="D37" i="47"/>
  <c r="Z36" i="47"/>
  <c r="Y36" i="47"/>
  <c r="X36" i="47"/>
  <c r="W36" i="47"/>
  <c r="V36" i="47"/>
  <c r="U36" i="47"/>
  <c r="T36" i="47"/>
  <c r="S36" i="47"/>
  <c r="R36" i="47"/>
  <c r="Q36" i="47"/>
  <c r="P36" i="47"/>
  <c r="O36" i="47"/>
  <c r="N36" i="47"/>
  <c r="M36" i="47"/>
  <c r="L36" i="47"/>
  <c r="K36" i="47"/>
  <c r="J36" i="47"/>
  <c r="I36" i="47"/>
  <c r="H36" i="47"/>
  <c r="D36" i="47"/>
  <c r="Z35" i="47"/>
  <c r="Y35" i="47"/>
  <c r="X35" i="47"/>
  <c r="W35" i="47"/>
  <c r="V35" i="47"/>
  <c r="U35" i="47"/>
  <c r="T35" i="47"/>
  <c r="S35" i="47"/>
  <c r="R35" i="47"/>
  <c r="Q35" i="47"/>
  <c r="P35" i="47"/>
  <c r="O35" i="47"/>
  <c r="N35" i="47"/>
  <c r="M35" i="47"/>
  <c r="L35" i="47"/>
  <c r="K35" i="47"/>
  <c r="J35" i="47"/>
  <c r="I35" i="47"/>
  <c r="D35" i="47"/>
  <c r="H35" i="47" s="1"/>
  <c r="Z34" i="47"/>
  <c r="Y34" i="47"/>
  <c r="X34" i="47"/>
  <c r="W34" i="47"/>
  <c r="V34" i="47"/>
  <c r="U34" i="47"/>
  <c r="T34" i="47"/>
  <c r="S34" i="47"/>
  <c r="R34" i="47"/>
  <c r="Q34" i="47"/>
  <c r="P34" i="47"/>
  <c r="O34" i="47"/>
  <c r="N34" i="47"/>
  <c r="M34" i="47"/>
  <c r="L34" i="47"/>
  <c r="K34" i="47"/>
  <c r="J34" i="47"/>
  <c r="I34" i="47"/>
  <c r="D34" i="47"/>
  <c r="H34" i="47" s="1"/>
  <c r="Z33" i="47"/>
  <c r="Y33" i="47"/>
  <c r="X33" i="47"/>
  <c r="W33" i="47"/>
  <c r="V33" i="47"/>
  <c r="U33" i="47"/>
  <c r="T33" i="47"/>
  <c r="S33" i="47"/>
  <c r="R33" i="47"/>
  <c r="Q33" i="47"/>
  <c r="P33" i="47"/>
  <c r="O33" i="47"/>
  <c r="N33" i="47"/>
  <c r="M33" i="47"/>
  <c r="L33" i="47"/>
  <c r="K33" i="47"/>
  <c r="J33" i="47"/>
  <c r="I33" i="47"/>
  <c r="D33" i="47"/>
  <c r="H33" i="47" s="1"/>
  <c r="Z32" i="47"/>
  <c r="Y32" i="47"/>
  <c r="X32" i="47"/>
  <c r="W32" i="47"/>
  <c r="V32" i="47"/>
  <c r="U32" i="47"/>
  <c r="T32" i="47"/>
  <c r="S32" i="47"/>
  <c r="R32" i="47"/>
  <c r="Q32" i="47"/>
  <c r="P32" i="47"/>
  <c r="O32" i="47"/>
  <c r="N32" i="47"/>
  <c r="M32" i="47"/>
  <c r="L32" i="47"/>
  <c r="K32" i="47"/>
  <c r="J32" i="47"/>
  <c r="I32" i="47"/>
  <c r="D32" i="47"/>
  <c r="H32" i="47" s="1"/>
  <c r="Z25" i="47"/>
  <c r="Z26" i="47" s="1"/>
  <c r="Y25" i="47"/>
  <c r="Y26" i="47" s="1"/>
  <c r="X25" i="47"/>
  <c r="X26" i="47" s="1"/>
  <c r="W25" i="47"/>
  <c r="W26" i="47" s="1"/>
  <c r="V25" i="47"/>
  <c r="V26" i="47" s="1"/>
  <c r="U25" i="47"/>
  <c r="P26" i="47" s="1"/>
  <c r="T25" i="47"/>
  <c r="S25" i="47"/>
  <c r="S26" i="47" s="1"/>
  <c r="R25" i="47"/>
  <c r="R26" i="47" s="1"/>
  <c r="Q25" i="47"/>
  <c r="L26" i="47" s="1"/>
  <c r="P25" i="47"/>
  <c r="O25" i="47"/>
  <c r="O26" i="47" s="1"/>
  <c r="N25" i="47"/>
  <c r="N26" i="47" s="1"/>
  <c r="M25" i="47"/>
  <c r="L25" i="47"/>
  <c r="K25" i="47"/>
  <c r="K26" i="47" s="1"/>
  <c r="J25" i="47"/>
  <c r="J26" i="47" s="1"/>
  <c r="I25" i="47"/>
  <c r="D25" i="47"/>
  <c r="D26" i="47" s="1"/>
  <c r="Z23" i="47"/>
  <c r="Z24" i="47" s="1"/>
  <c r="W23" i="47"/>
  <c r="W24" i="47" s="1"/>
  <c r="V23" i="47"/>
  <c r="V24" i="47" s="1"/>
  <c r="S23" i="47"/>
  <c r="R23" i="47"/>
  <c r="R24" i="47" s="1"/>
  <c r="O23" i="47"/>
  <c r="N23" i="47"/>
  <c r="N24" i="47" s="1"/>
  <c r="K23" i="47"/>
  <c r="J23" i="47"/>
  <c r="J24" i="47" s="1"/>
  <c r="D23" i="47"/>
  <c r="Z21" i="47"/>
  <c r="Z27" i="47" s="1"/>
  <c r="Y21" i="47"/>
  <c r="X21" i="47"/>
  <c r="W21" i="47"/>
  <c r="W27" i="47" s="1"/>
  <c r="V21" i="47"/>
  <c r="V27" i="47" s="1"/>
  <c r="U21" i="47"/>
  <c r="T21" i="47"/>
  <c r="S21" i="47"/>
  <c r="S27" i="47" s="1"/>
  <c r="R21" i="47"/>
  <c r="R27" i="47" s="1"/>
  <c r="Q21" i="47"/>
  <c r="P21" i="47"/>
  <c r="O21" i="47"/>
  <c r="O27" i="47" s="1"/>
  <c r="N21" i="47"/>
  <c r="N27" i="47" s="1"/>
  <c r="M21" i="47"/>
  <c r="L21" i="47"/>
  <c r="K21" i="47"/>
  <c r="K27" i="47" s="1"/>
  <c r="J21" i="47"/>
  <c r="J27" i="47" s="1"/>
  <c r="I21" i="47"/>
  <c r="D21" i="47"/>
  <c r="D27" i="47" s="1"/>
  <c r="Z16" i="47"/>
  <c r="Y16" i="47"/>
  <c r="X16" i="47"/>
  <c r="W16" i="47"/>
  <c r="V16" i="47"/>
  <c r="U16" i="47"/>
  <c r="T16" i="47"/>
  <c r="S16" i="47"/>
  <c r="R16" i="47"/>
  <c r="Q16" i="47"/>
  <c r="P16" i="47"/>
  <c r="O16" i="47"/>
  <c r="N16" i="47"/>
  <c r="M16" i="47"/>
  <c r="L16" i="47"/>
  <c r="K16" i="47"/>
  <c r="J16" i="47"/>
  <c r="I16" i="47"/>
  <c r="D16" i="47"/>
  <c r="H16" i="47" s="1"/>
  <c r="Z15" i="47"/>
  <c r="Y15" i="47"/>
  <c r="X15" i="47"/>
  <c r="W15" i="47"/>
  <c r="V15" i="47"/>
  <c r="U15" i="47"/>
  <c r="T15" i="47"/>
  <c r="S15" i="47"/>
  <c r="R15" i="47"/>
  <c r="Q15" i="47"/>
  <c r="P15" i="47"/>
  <c r="O15" i="47"/>
  <c r="N15" i="47"/>
  <c r="M15" i="47"/>
  <c r="L15" i="47"/>
  <c r="K15" i="47"/>
  <c r="J15" i="47"/>
  <c r="I15" i="47"/>
  <c r="D15" i="47"/>
  <c r="H15" i="47" s="1"/>
  <c r="Z14" i="47"/>
  <c r="Y14" i="47"/>
  <c r="X14" i="47"/>
  <c r="W14" i="47"/>
  <c r="V14" i="47"/>
  <c r="U14" i="47"/>
  <c r="T14" i="47"/>
  <c r="S14" i="47"/>
  <c r="R14" i="47"/>
  <c r="Q14" i="47"/>
  <c r="P14" i="47"/>
  <c r="O14" i="47"/>
  <c r="N14" i="47"/>
  <c r="M14" i="47"/>
  <c r="L14" i="47"/>
  <c r="K14" i="47"/>
  <c r="J14" i="47"/>
  <c r="I14" i="47"/>
  <c r="D14" i="47"/>
  <c r="H14" i="47" s="1"/>
  <c r="Z13" i="47"/>
  <c r="Y13" i="47"/>
  <c r="X13" i="47"/>
  <c r="W13" i="47"/>
  <c r="V13" i="47"/>
  <c r="U13" i="47"/>
  <c r="T13" i="47"/>
  <c r="S13" i="47"/>
  <c r="R13" i="47"/>
  <c r="Q13" i="47"/>
  <c r="P13" i="47"/>
  <c r="O13" i="47"/>
  <c r="N13" i="47"/>
  <c r="M13" i="47"/>
  <c r="L13" i="47"/>
  <c r="K13" i="47"/>
  <c r="J13" i="47"/>
  <c r="I13" i="47"/>
  <c r="D13" i="47"/>
  <c r="H13" i="47" s="1"/>
  <c r="Z12" i="47"/>
  <c r="Y12" i="47"/>
  <c r="X12" i="47"/>
  <c r="W12" i="47"/>
  <c r="V12" i="47"/>
  <c r="U12" i="47"/>
  <c r="T12" i="47"/>
  <c r="S12" i="47"/>
  <c r="R12" i="47"/>
  <c r="Q12" i="47"/>
  <c r="P12" i="47"/>
  <c r="O12" i="47"/>
  <c r="N12" i="47"/>
  <c r="M12" i="47"/>
  <c r="L12" i="47"/>
  <c r="K12" i="47"/>
  <c r="J12" i="47"/>
  <c r="I12" i="47"/>
  <c r="D12" i="47"/>
  <c r="H12" i="47" s="1"/>
  <c r="Z11" i="47"/>
  <c r="Y11" i="47"/>
  <c r="X11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D11" i="47"/>
  <c r="H11" i="47" s="1"/>
  <c r="Z9" i="47"/>
  <c r="Y9" i="47"/>
  <c r="X9" i="47"/>
  <c r="W9" i="47"/>
  <c r="V9" i="47"/>
  <c r="U9" i="47"/>
  <c r="T9" i="47"/>
  <c r="S9" i="47"/>
  <c r="R9" i="47"/>
  <c r="Q9" i="47"/>
  <c r="P9" i="47"/>
  <c r="O9" i="47"/>
  <c r="N9" i="47"/>
  <c r="M9" i="47"/>
  <c r="L9" i="47"/>
  <c r="K9" i="47"/>
  <c r="J9" i="47"/>
  <c r="I9" i="47"/>
  <c r="H9" i="47"/>
  <c r="D9" i="47"/>
  <c r="Z8" i="47"/>
  <c r="Y8" i="47"/>
  <c r="X8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D8" i="47"/>
  <c r="Z7" i="47"/>
  <c r="Y7" i="47"/>
  <c r="X7" i="47"/>
  <c r="W7" i="47"/>
  <c r="V7" i="47"/>
  <c r="U7" i="47"/>
  <c r="T7" i="47"/>
  <c r="S7" i="47"/>
  <c r="R7" i="47"/>
  <c r="Q7" i="47"/>
  <c r="P7" i="47"/>
  <c r="O7" i="47"/>
  <c r="N7" i="47"/>
  <c r="M7" i="47"/>
  <c r="L7" i="47"/>
  <c r="K7" i="47"/>
  <c r="J7" i="47"/>
  <c r="I7" i="47"/>
  <c r="H7" i="47"/>
  <c r="D7" i="47"/>
  <c r="Z6" i="47"/>
  <c r="Y6" i="47"/>
  <c r="X6" i="47"/>
  <c r="W6" i="47"/>
  <c r="V6" i="47"/>
  <c r="U6" i="47"/>
  <c r="T6" i="47"/>
  <c r="S6" i="47"/>
  <c r="R6" i="47"/>
  <c r="Q6" i="47"/>
  <c r="P6" i="47"/>
  <c r="O6" i="47"/>
  <c r="N6" i="47"/>
  <c r="M6" i="47"/>
  <c r="L6" i="47"/>
  <c r="K6" i="47"/>
  <c r="J6" i="47"/>
  <c r="I6" i="47"/>
  <c r="H6" i="47"/>
  <c r="D6" i="47"/>
  <c r="Z5" i="47"/>
  <c r="Y5" i="47"/>
  <c r="Y23" i="47" s="1"/>
  <c r="X5" i="47"/>
  <c r="X23" i="47" s="1"/>
  <c r="W5" i="47"/>
  <c r="V5" i="47"/>
  <c r="U5" i="47"/>
  <c r="U23" i="47" s="1"/>
  <c r="P24" i="47" s="1"/>
  <c r="T5" i="47"/>
  <c r="T23" i="47" s="1"/>
  <c r="O24" i="47" s="1"/>
  <c r="S5" i="47"/>
  <c r="R5" i="47"/>
  <c r="Q5" i="47"/>
  <c r="Q23" i="47" s="1"/>
  <c r="L24" i="47" s="1"/>
  <c r="P5" i="47"/>
  <c r="P23" i="47" s="1"/>
  <c r="K24" i="47" s="1"/>
  <c r="O5" i="47"/>
  <c r="N5" i="47"/>
  <c r="M5" i="47"/>
  <c r="M23" i="47" s="1"/>
  <c r="H24" i="47" s="1"/>
  <c r="L5" i="47"/>
  <c r="L23" i="47" s="1"/>
  <c r="K5" i="47"/>
  <c r="J5" i="47"/>
  <c r="I5" i="47"/>
  <c r="I23" i="47" s="1"/>
  <c r="D24" i="47" s="1"/>
  <c r="H5" i="47"/>
  <c r="H23" i="47" s="1"/>
  <c r="D5" i="47"/>
  <c r="Z4" i="47"/>
  <c r="Y4" i="47"/>
  <c r="Y27" i="47" s="1"/>
  <c r="X4" i="47"/>
  <c r="X27" i="47" s="1"/>
  <c r="W4" i="47"/>
  <c r="V4" i="47"/>
  <c r="U4" i="47"/>
  <c r="U27" i="47" s="1"/>
  <c r="P28" i="47" s="1"/>
  <c r="T4" i="47"/>
  <c r="T27" i="47" s="1"/>
  <c r="O28" i="47" s="1"/>
  <c r="S4" i="47"/>
  <c r="R4" i="47"/>
  <c r="Q4" i="47"/>
  <c r="Q27" i="47" s="1"/>
  <c r="L28" i="47" s="1"/>
  <c r="P4" i="47"/>
  <c r="P27" i="47" s="1"/>
  <c r="K28" i="47" s="1"/>
  <c r="O4" i="47"/>
  <c r="N4" i="47"/>
  <c r="M4" i="47"/>
  <c r="M27" i="47" s="1"/>
  <c r="L4" i="47"/>
  <c r="L27" i="47" s="1"/>
  <c r="K4" i="47"/>
  <c r="J4" i="47"/>
  <c r="I4" i="47"/>
  <c r="I27" i="47" s="1"/>
  <c r="D28" i="47" s="1"/>
  <c r="H4" i="47"/>
  <c r="D4" i="47"/>
  <c r="H2" i="47"/>
  <c r="X37" i="46"/>
  <c r="W37" i="46"/>
  <c r="V37" i="46"/>
  <c r="U37" i="46"/>
  <c r="T37" i="46"/>
  <c r="S37" i="46"/>
  <c r="R37" i="46"/>
  <c r="Q37" i="46"/>
  <c r="P37" i="46"/>
  <c r="O37" i="46"/>
  <c r="N37" i="46"/>
  <c r="M37" i="46"/>
  <c r="L37" i="46"/>
  <c r="K37" i="46"/>
  <c r="J37" i="46"/>
  <c r="I37" i="46"/>
  <c r="H37" i="46"/>
  <c r="D37" i="46"/>
  <c r="X36" i="46"/>
  <c r="W36" i="46"/>
  <c r="V36" i="46"/>
  <c r="U36" i="46"/>
  <c r="T36" i="46"/>
  <c r="S36" i="46"/>
  <c r="R36" i="46"/>
  <c r="Q36" i="46"/>
  <c r="P36" i="46"/>
  <c r="O36" i="46"/>
  <c r="N36" i="46"/>
  <c r="M36" i="46"/>
  <c r="L36" i="46"/>
  <c r="K36" i="46"/>
  <c r="J36" i="46"/>
  <c r="I36" i="46"/>
  <c r="H36" i="46"/>
  <c r="D36" i="46"/>
  <c r="X35" i="46"/>
  <c r="W35" i="46"/>
  <c r="V35" i="46"/>
  <c r="U35" i="46"/>
  <c r="T35" i="46"/>
  <c r="S35" i="46"/>
  <c r="R35" i="46"/>
  <c r="Q35" i="46"/>
  <c r="P35" i="46"/>
  <c r="O35" i="46"/>
  <c r="N35" i="46"/>
  <c r="M35" i="46"/>
  <c r="L35" i="46"/>
  <c r="K35" i="46"/>
  <c r="J35" i="46"/>
  <c r="I35" i="46"/>
  <c r="D35" i="46"/>
  <c r="H35" i="46" s="1"/>
  <c r="X34" i="46"/>
  <c r="W34" i="46"/>
  <c r="V34" i="46"/>
  <c r="U34" i="46"/>
  <c r="T34" i="46"/>
  <c r="S34" i="46"/>
  <c r="R34" i="46"/>
  <c r="Q34" i="46"/>
  <c r="P34" i="46"/>
  <c r="O34" i="46"/>
  <c r="N34" i="46"/>
  <c r="M34" i="46"/>
  <c r="L34" i="46"/>
  <c r="K34" i="46"/>
  <c r="J34" i="46"/>
  <c r="I34" i="46"/>
  <c r="H34" i="46"/>
  <c r="D34" i="46"/>
  <c r="X33" i="46"/>
  <c r="W33" i="46"/>
  <c r="V33" i="46"/>
  <c r="U33" i="46"/>
  <c r="T33" i="46"/>
  <c r="S33" i="46"/>
  <c r="R33" i="46"/>
  <c r="Q33" i="46"/>
  <c r="P33" i="46"/>
  <c r="O33" i="46"/>
  <c r="N33" i="46"/>
  <c r="M33" i="46"/>
  <c r="L33" i="46"/>
  <c r="K33" i="46"/>
  <c r="J33" i="46"/>
  <c r="I33" i="46"/>
  <c r="D33" i="46"/>
  <c r="H33" i="46" s="1"/>
  <c r="X32" i="46"/>
  <c r="W32" i="46"/>
  <c r="V32" i="46"/>
  <c r="U32" i="46"/>
  <c r="T32" i="46"/>
  <c r="S32" i="46"/>
  <c r="R32" i="46"/>
  <c r="Q32" i="46"/>
  <c r="P32" i="46"/>
  <c r="O32" i="46"/>
  <c r="N32" i="46"/>
  <c r="M32" i="46"/>
  <c r="L32" i="46"/>
  <c r="K32" i="46"/>
  <c r="J32" i="46"/>
  <c r="I32" i="46"/>
  <c r="H32" i="46"/>
  <c r="D32" i="46"/>
  <c r="U27" i="46"/>
  <c r="Q27" i="46"/>
  <c r="M27" i="46"/>
  <c r="I27" i="46"/>
  <c r="X26" i="46"/>
  <c r="W26" i="46"/>
  <c r="T26" i="46"/>
  <c r="S26" i="46"/>
  <c r="O26" i="46"/>
  <c r="K26" i="46"/>
  <c r="X25" i="46"/>
  <c r="W25" i="46"/>
  <c r="V25" i="46"/>
  <c r="V26" i="46" s="1"/>
  <c r="U25" i="46"/>
  <c r="P26" i="46" s="1"/>
  <c r="T25" i="46"/>
  <c r="S25" i="46"/>
  <c r="R25" i="46"/>
  <c r="R26" i="46" s="1"/>
  <c r="Q25" i="46"/>
  <c r="L26" i="46" s="1"/>
  <c r="P25" i="46"/>
  <c r="O25" i="46"/>
  <c r="N25" i="46"/>
  <c r="N26" i="46" s="1"/>
  <c r="M25" i="46"/>
  <c r="H26" i="46" s="1"/>
  <c r="L25" i="46"/>
  <c r="K25" i="46"/>
  <c r="J25" i="46"/>
  <c r="J26" i="46" s="1"/>
  <c r="I25" i="46"/>
  <c r="D26" i="46" s="1"/>
  <c r="H25" i="46"/>
  <c r="D25" i="46"/>
  <c r="U23" i="46"/>
  <c r="Q23" i="46"/>
  <c r="M23" i="46"/>
  <c r="H24" i="46" s="1"/>
  <c r="I23" i="46"/>
  <c r="X21" i="46"/>
  <c r="X27" i="46" s="1"/>
  <c r="W21" i="46"/>
  <c r="V21" i="46"/>
  <c r="U21" i="46"/>
  <c r="T21" i="46"/>
  <c r="T27" i="46" s="1"/>
  <c r="S21" i="46"/>
  <c r="R21" i="46"/>
  <c r="Q21" i="46"/>
  <c r="P21" i="46"/>
  <c r="P27" i="46" s="1"/>
  <c r="O21" i="46"/>
  <c r="N21" i="46"/>
  <c r="M21" i="46"/>
  <c r="L21" i="46"/>
  <c r="L27" i="46" s="1"/>
  <c r="K21" i="46"/>
  <c r="J21" i="46"/>
  <c r="I21" i="46"/>
  <c r="D21" i="46"/>
  <c r="H21" i="46" s="1"/>
  <c r="H20" i="46" s="1"/>
  <c r="X16" i="46"/>
  <c r="W16" i="46"/>
  <c r="V16" i="46"/>
  <c r="U16" i="46"/>
  <c r="T16" i="46"/>
  <c r="S16" i="46"/>
  <c r="R16" i="46"/>
  <c r="Q16" i="46"/>
  <c r="P16" i="46"/>
  <c r="O16" i="46"/>
  <c r="N16" i="46"/>
  <c r="M16" i="46"/>
  <c r="L16" i="46"/>
  <c r="K16" i="46"/>
  <c r="J16" i="46"/>
  <c r="I16" i="46"/>
  <c r="D16" i="46"/>
  <c r="H16" i="46" s="1"/>
  <c r="X15" i="46"/>
  <c r="W15" i="46"/>
  <c r="V15" i="46"/>
  <c r="U15" i="46"/>
  <c r="T15" i="46"/>
  <c r="S15" i="46"/>
  <c r="R15" i="46"/>
  <c r="Q15" i="46"/>
  <c r="P15" i="46"/>
  <c r="O15" i="46"/>
  <c r="N15" i="46"/>
  <c r="M15" i="46"/>
  <c r="L15" i="46"/>
  <c r="K15" i="46"/>
  <c r="J15" i="46"/>
  <c r="I15" i="46"/>
  <c r="H15" i="46"/>
  <c r="D15" i="46"/>
  <c r="X14" i="46"/>
  <c r="W14" i="46"/>
  <c r="V14" i="46"/>
  <c r="U14" i="46"/>
  <c r="T14" i="46"/>
  <c r="S14" i="46"/>
  <c r="R14" i="46"/>
  <c r="Q14" i="46"/>
  <c r="P14" i="46"/>
  <c r="O14" i="46"/>
  <c r="N14" i="46"/>
  <c r="M14" i="46"/>
  <c r="L14" i="46"/>
  <c r="K14" i="46"/>
  <c r="J14" i="46"/>
  <c r="I14" i="46"/>
  <c r="D14" i="46"/>
  <c r="H14" i="46" s="1"/>
  <c r="X13" i="46"/>
  <c r="W13" i="46"/>
  <c r="V13" i="46"/>
  <c r="U13" i="46"/>
  <c r="T13" i="46"/>
  <c r="S13" i="46"/>
  <c r="R13" i="46"/>
  <c r="Q13" i="46"/>
  <c r="P13" i="46"/>
  <c r="O13" i="46"/>
  <c r="N13" i="46"/>
  <c r="M13" i="46"/>
  <c r="L13" i="46"/>
  <c r="K13" i="46"/>
  <c r="J13" i="46"/>
  <c r="I13" i="46"/>
  <c r="H13" i="46"/>
  <c r="D13" i="46"/>
  <c r="X12" i="46"/>
  <c r="W12" i="46"/>
  <c r="V12" i="46"/>
  <c r="U12" i="46"/>
  <c r="T12" i="46"/>
  <c r="S12" i="46"/>
  <c r="R12" i="46"/>
  <c r="Q12" i="46"/>
  <c r="P12" i="46"/>
  <c r="O12" i="46"/>
  <c r="N12" i="46"/>
  <c r="M12" i="46"/>
  <c r="L12" i="46"/>
  <c r="K12" i="46"/>
  <c r="J12" i="46"/>
  <c r="I12" i="46"/>
  <c r="D12" i="46"/>
  <c r="H12" i="46" s="1"/>
  <c r="X11" i="46"/>
  <c r="W11" i="46"/>
  <c r="V11" i="46"/>
  <c r="U11" i="46"/>
  <c r="T11" i="46"/>
  <c r="S11" i="46"/>
  <c r="R11" i="46"/>
  <c r="Q11" i="46"/>
  <c r="P11" i="46"/>
  <c r="O11" i="46"/>
  <c r="N11" i="46"/>
  <c r="M11" i="46"/>
  <c r="L11" i="46"/>
  <c r="K11" i="46"/>
  <c r="J11" i="46"/>
  <c r="I11" i="46"/>
  <c r="H11" i="46"/>
  <c r="D11" i="46"/>
  <c r="X9" i="46"/>
  <c r="W9" i="46"/>
  <c r="V9" i="46"/>
  <c r="U9" i="46"/>
  <c r="T9" i="46"/>
  <c r="S9" i="46"/>
  <c r="R9" i="46"/>
  <c r="Q9" i="46"/>
  <c r="P9" i="46"/>
  <c r="O9" i="46"/>
  <c r="N9" i="46"/>
  <c r="M9" i="46"/>
  <c r="L9" i="46"/>
  <c r="K9" i="46"/>
  <c r="J9" i="46"/>
  <c r="I9" i="46"/>
  <c r="H9" i="46"/>
  <c r="D9" i="46"/>
  <c r="X8" i="46"/>
  <c r="W8" i="46"/>
  <c r="V8" i="46"/>
  <c r="U8" i="46"/>
  <c r="T8" i="46"/>
  <c r="S8" i="46"/>
  <c r="R8" i="46"/>
  <c r="Q8" i="46"/>
  <c r="P8" i="46"/>
  <c r="O8" i="46"/>
  <c r="N8" i="46"/>
  <c r="M8" i="46"/>
  <c r="L8" i="46"/>
  <c r="K8" i="46"/>
  <c r="J8" i="46"/>
  <c r="I8" i="46"/>
  <c r="D8" i="46"/>
  <c r="H8" i="46" s="1"/>
  <c r="X7" i="46"/>
  <c r="W7" i="46"/>
  <c r="V7" i="46"/>
  <c r="U7" i="46"/>
  <c r="T7" i="46"/>
  <c r="S7" i="46"/>
  <c r="R7" i="46"/>
  <c r="Q7" i="46"/>
  <c r="P7" i="46"/>
  <c r="O7" i="46"/>
  <c r="N7" i="46"/>
  <c r="M7" i="46"/>
  <c r="L7" i="46"/>
  <c r="K7" i="46"/>
  <c r="J7" i="46"/>
  <c r="I7" i="46"/>
  <c r="H7" i="46"/>
  <c r="D7" i="46"/>
  <c r="X6" i="46"/>
  <c r="W6" i="46"/>
  <c r="V6" i="46"/>
  <c r="V23" i="46" s="1"/>
  <c r="U6" i="46"/>
  <c r="T6" i="46"/>
  <c r="S6" i="46"/>
  <c r="R6" i="46"/>
  <c r="R23" i="46" s="1"/>
  <c r="M24" i="46" s="1"/>
  <c r="Q6" i="46"/>
  <c r="P6" i="46"/>
  <c r="O6" i="46"/>
  <c r="N6" i="46"/>
  <c r="N23" i="46" s="1"/>
  <c r="I24" i="46" s="1"/>
  <c r="M6" i="46"/>
  <c r="L6" i="46"/>
  <c r="K6" i="46"/>
  <c r="J6" i="46"/>
  <c r="J23" i="46" s="1"/>
  <c r="I6" i="46"/>
  <c r="D6" i="46"/>
  <c r="H6" i="46" s="1"/>
  <c r="X5" i="46"/>
  <c r="X23" i="46" s="1"/>
  <c r="W5" i="46"/>
  <c r="W23" i="46" s="1"/>
  <c r="V5" i="46"/>
  <c r="U5" i="46"/>
  <c r="T5" i="46"/>
  <c r="T23" i="46" s="1"/>
  <c r="S5" i="46"/>
  <c r="S23" i="46" s="1"/>
  <c r="N24" i="46" s="1"/>
  <c r="R5" i="46"/>
  <c r="Q5" i="46"/>
  <c r="P5" i="46"/>
  <c r="P23" i="46" s="1"/>
  <c r="K24" i="46" s="1"/>
  <c r="O5" i="46"/>
  <c r="O23" i="46" s="1"/>
  <c r="J24" i="46" s="1"/>
  <c r="N5" i="46"/>
  <c r="M5" i="46"/>
  <c r="L5" i="46"/>
  <c r="L23" i="46" s="1"/>
  <c r="K5" i="46"/>
  <c r="K23" i="46" s="1"/>
  <c r="J5" i="46"/>
  <c r="I5" i="46"/>
  <c r="H5" i="46"/>
  <c r="H23" i="46" s="1"/>
  <c r="D5" i="46"/>
  <c r="D23" i="46" s="1"/>
  <c r="X4" i="46"/>
  <c r="W4" i="46"/>
  <c r="W27" i="46" s="1"/>
  <c r="V4" i="46"/>
  <c r="V27" i="46" s="1"/>
  <c r="U4" i="46"/>
  <c r="T4" i="46"/>
  <c r="S4" i="46"/>
  <c r="S27" i="46" s="1"/>
  <c r="R4" i="46"/>
  <c r="R27" i="46" s="1"/>
  <c r="M28" i="46" s="1"/>
  <c r="Q4" i="46"/>
  <c r="P4" i="46"/>
  <c r="O4" i="46"/>
  <c r="O27" i="46" s="1"/>
  <c r="N4" i="46"/>
  <c r="N27" i="46" s="1"/>
  <c r="I28" i="46" s="1"/>
  <c r="M4" i="46"/>
  <c r="L4" i="46"/>
  <c r="K4" i="46"/>
  <c r="K27" i="46" s="1"/>
  <c r="J4" i="46"/>
  <c r="J27" i="46" s="1"/>
  <c r="I4" i="46"/>
  <c r="D4" i="46"/>
  <c r="D27" i="46" s="1"/>
  <c r="H2" i="46"/>
  <c r="Z37" i="45"/>
  <c r="Y37" i="45"/>
  <c r="X37" i="45"/>
  <c r="W37" i="45"/>
  <c r="V37" i="45"/>
  <c r="U37" i="45"/>
  <c r="T37" i="45"/>
  <c r="S37" i="45"/>
  <c r="R37" i="45"/>
  <c r="Q37" i="45"/>
  <c r="P37" i="45"/>
  <c r="O37" i="45"/>
  <c r="N37" i="45"/>
  <c r="M37" i="45"/>
  <c r="L37" i="45"/>
  <c r="K37" i="45"/>
  <c r="J37" i="45"/>
  <c r="I37" i="45"/>
  <c r="H37" i="45"/>
  <c r="D37" i="45"/>
  <c r="Z36" i="45"/>
  <c r="Y36" i="45"/>
  <c r="X36" i="45"/>
  <c r="W36" i="45"/>
  <c r="V36" i="45"/>
  <c r="U36" i="45"/>
  <c r="T36" i="45"/>
  <c r="S36" i="45"/>
  <c r="R36" i="45"/>
  <c r="Q36" i="45"/>
  <c r="P36" i="45"/>
  <c r="O36" i="45"/>
  <c r="N36" i="45"/>
  <c r="M36" i="45"/>
  <c r="L36" i="45"/>
  <c r="K36" i="45"/>
  <c r="J36" i="45"/>
  <c r="I36" i="45"/>
  <c r="H36" i="45"/>
  <c r="D36" i="45"/>
  <c r="Z35" i="45"/>
  <c r="Y35" i="45"/>
  <c r="X35" i="45"/>
  <c r="W35" i="45"/>
  <c r="V35" i="45"/>
  <c r="U35" i="45"/>
  <c r="T35" i="45"/>
  <c r="S35" i="45"/>
  <c r="R35" i="45"/>
  <c r="Q35" i="45"/>
  <c r="P35" i="45"/>
  <c r="O35" i="45"/>
  <c r="N35" i="45"/>
  <c r="M35" i="45"/>
  <c r="L35" i="45"/>
  <c r="K35" i="45"/>
  <c r="J35" i="45"/>
  <c r="I35" i="45"/>
  <c r="H35" i="45"/>
  <c r="D35" i="45"/>
  <c r="Z34" i="45"/>
  <c r="Y34" i="45"/>
  <c r="X34" i="45"/>
  <c r="W34" i="45"/>
  <c r="V34" i="45"/>
  <c r="U34" i="45"/>
  <c r="T34" i="45"/>
  <c r="S34" i="45"/>
  <c r="R34" i="45"/>
  <c r="Q34" i="45"/>
  <c r="P34" i="45"/>
  <c r="O34" i="45"/>
  <c r="N34" i="45"/>
  <c r="M34" i="45"/>
  <c r="L34" i="45"/>
  <c r="K34" i="45"/>
  <c r="J34" i="45"/>
  <c r="I34" i="45"/>
  <c r="H34" i="45"/>
  <c r="D34" i="45"/>
  <c r="Z33" i="45"/>
  <c r="Y33" i="45"/>
  <c r="X33" i="45"/>
  <c r="W33" i="45"/>
  <c r="V33" i="45"/>
  <c r="U33" i="45"/>
  <c r="T33" i="45"/>
  <c r="S33" i="45"/>
  <c r="R33" i="45"/>
  <c r="Q33" i="45"/>
  <c r="P33" i="45"/>
  <c r="O33" i="45"/>
  <c r="N33" i="45"/>
  <c r="M33" i="45"/>
  <c r="L33" i="45"/>
  <c r="K33" i="45"/>
  <c r="J33" i="45"/>
  <c r="I33" i="45"/>
  <c r="H33" i="45"/>
  <c r="D33" i="45"/>
  <c r="Z32" i="45"/>
  <c r="Y32" i="45"/>
  <c r="X32" i="45"/>
  <c r="W32" i="45"/>
  <c r="V32" i="45"/>
  <c r="U32" i="45"/>
  <c r="T32" i="45"/>
  <c r="S32" i="45"/>
  <c r="R32" i="45"/>
  <c r="Q32" i="45"/>
  <c r="P32" i="45"/>
  <c r="O32" i="45"/>
  <c r="N32" i="45"/>
  <c r="M32" i="45"/>
  <c r="L32" i="45"/>
  <c r="K32" i="45"/>
  <c r="J32" i="45"/>
  <c r="I32" i="45"/>
  <c r="H32" i="45"/>
  <c r="D32" i="45"/>
  <c r="Z25" i="45"/>
  <c r="Z26" i="45" s="1"/>
  <c r="Y25" i="45"/>
  <c r="Y26" i="45" s="1"/>
  <c r="X25" i="45"/>
  <c r="X26" i="45" s="1"/>
  <c r="W25" i="45"/>
  <c r="W26" i="45" s="1"/>
  <c r="V25" i="45"/>
  <c r="V26" i="45" s="1"/>
  <c r="U25" i="45"/>
  <c r="U26" i="45" s="1"/>
  <c r="T25" i="45"/>
  <c r="T26" i="45" s="1"/>
  <c r="S25" i="45"/>
  <c r="N26" i="45" s="1"/>
  <c r="R25" i="45"/>
  <c r="Q25" i="45"/>
  <c r="Q26" i="45" s="1"/>
  <c r="P25" i="45"/>
  <c r="P26" i="45" s="1"/>
  <c r="O25" i="45"/>
  <c r="J26" i="45" s="1"/>
  <c r="N25" i="45"/>
  <c r="M25" i="45"/>
  <c r="M26" i="45" s="1"/>
  <c r="L25" i="45"/>
  <c r="L26" i="45" s="1"/>
  <c r="K25" i="45"/>
  <c r="J25" i="45"/>
  <c r="I25" i="45"/>
  <c r="I26" i="45" s="1"/>
  <c r="H25" i="45"/>
  <c r="H26" i="45" s="1"/>
  <c r="D25" i="45"/>
  <c r="Y23" i="45"/>
  <c r="Y24" i="45" s="1"/>
  <c r="X23" i="45"/>
  <c r="X24" i="45" s="1"/>
  <c r="U23" i="45"/>
  <c r="T23" i="45"/>
  <c r="T24" i="45" s="1"/>
  <c r="Q23" i="45"/>
  <c r="P23" i="45"/>
  <c r="P24" i="45" s="1"/>
  <c r="M23" i="45"/>
  <c r="L23" i="45"/>
  <c r="L24" i="45" s="1"/>
  <c r="I23" i="45"/>
  <c r="Z21" i="45"/>
  <c r="Y21" i="45"/>
  <c r="Y27" i="45" s="1"/>
  <c r="X21" i="45"/>
  <c r="X27" i="45" s="1"/>
  <c r="W21" i="45"/>
  <c r="V21" i="45"/>
  <c r="U21" i="45"/>
  <c r="U27" i="45" s="1"/>
  <c r="P28" i="45" s="1"/>
  <c r="T21" i="45"/>
  <c r="T27" i="45" s="1"/>
  <c r="S21" i="45"/>
  <c r="R21" i="45"/>
  <c r="Q21" i="45"/>
  <c r="Q27" i="45" s="1"/>
  <c r="L28" i="45" s="1"/>
  <c r="P21" i="45"/>
  <c r="P27" i="45" s="1"/>
  <c r="O21" i="45"/>
  <c r="N21" i="45"/>
  <c r="M21" i="45"/>
  <c r="M27" i="45" s="1"/>
  <c r="H28" i="45" s="1"/>
  <c r="L21" i="45"/>
  <c r="L27" i="45" s="1"/>
  <c r="K21" i="45"/>
  <c r="J21" i="45"/>
  <c r="I21" i="45"/>
  <c r="I27" i="45" s="1"/>
  <c r="H21" i="45"/>
  <c r="D21" i="45"/>
  <c r="H20" i="45"/>
  <c r="Z16" i="45"/>
  <c r="Y16" i="45"/>
  <c r="X16" i="45"/>
  <c r="W16" i="45"/>
  <c r="V16" i="45"/>
  <c r="U16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H16" i="45"/>
  <c r="D16" i="45"/>
  <c r="Z15" i="45"/>
  <c r="Y15" i="45"/>
  <c r="X15" i="45"/>
  <c r="W15" i="45"/>
  <c r="V15" i="45"/>
  <c r="U15" i="45"/>
  <c r="T15" i="45"/>
  <c r="S15" i="45"/>
  <c r="R15" i="45"/>
  <c r="Q15" i="45"/>
  <c r="P15" i="45"/>
  <c r="O15" i="45"/>
  <c r="N15" i="45"/>
  <c r="M15" i="45"/>
  <c r="L15" i="45"/>
  <c r="K15" i="45"/>
  <c r="J15" i="45"/>
  <c r="I15" i="45"/>
  <c r="H15" i="45"/>
  <c r="D15" i="45"/>
  <c r="Z14" i="45"/>
  <c r="Y14" i="45"/>
  <c r="X14" i="45"/>
  <c r="W14" i="45"/>
  <c r="V14" i="45"/>
  <c r="U14" i="45"/>
  <c r="T14" i="45"/>
  <c r="S14" i="45"/>
  <c r="R14" i="45"/>
  <c r="Q14" i="45"/>
  <c r="P14" i="45"/>
  <c r="O14" i="45"/>
  <c r="N14" i="45"/>
  <c r="M14" i="45"/>
  <c r="L14" i="45"/>
  <c r="K14" i="45"/>
  <c r="J14" i="45"/>
  <c r="I14" i="45"/>
  <c r="H14" i="45"/>
  <c r="D14" i="45"/>
  <c r="Z13" i="45"/>
  <c r="Y13" i="45"/>
  <c r="X13" i="45"/>
  <c r="W13" i="45"/>
  <c r="V13" i="45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H13" i="45"/>
  <c r="D13" i="45"/>
  <c r="Z12" i="45"/>
  <c r="Y12" i="45"/>
  <c r="X12" i="45"/>
  <c r="W12" i="45"/>
  <c r="V12" i="45"/>
  <c r="U12" i="45"/>
  <c r="T12" i="45"/>
  <c r="S12" i="45"/>
  <c r="R12" i="45"/>
  <c r="Q12" i="45"/>
  <c r="P12" i="45"/>
  <c r="O12" i="45"/>
  <c r="N12" i="45"/>
  <c r="M12" i="45"/>
  <c r="L12" i="45"/>
  <c r="K12" i="45"/>
  <c r="J12" i="45"/>
  <c r="I12" i="45"/>
  <c r="H12" i="45"/>
  <c r="D12" i="45"/>
  <c r="Z11" i="45"/>
  <c r="Y11" i="45"/>
  <c r="X11" i="45"/>
  <c r="W11" i="45"/>
  <c r="V11" i="45"/>
  <c r="U11" i="45"/>
  <c r="T11" i="45"/>
  <c r="S11" i="45"/>
  <c r="R11" i="45"/>
  <c r="Q11" i="45"/>
  <c r="P11" i="45"/>
  <c r="O11" i="45"/>
  <c r="N11" i="45"/>
  <c r="M11" i="45"/>
  <c r="L11" i="45"/>
  <c r="K11" i="45"/>
  <c r="J11" i="45"/>
  <c r="I11" i="45"/>
  <c r="H11" i="45"/>
  <c r="D11" i="45"/>
  <c r="Z9" i="45"/>
  <c r="Y9" i="45"/>
  <c r="X9" i="45"/>
  <c r="W9" i="45"/>
  <c r="V9" i="45"/>
  <c r="U9" i="45"/>
  <c r="T9" i="45"/>
  <c r="S9" i="45"/>
  <c r="R9" i="45"/>
  <c r="Q9" i="45"/>
  <c r="P9" i="45"/>
  <c r="O9" i="45"/>
  <c r="N9" i="45"/>
  <c r="M9" i="45"/>
  <c r="L9" i="45"/>
  <c r="K9" i="45"/>
  <c r="J9" i="45"/>
  <c r="I9" i="45"/>
  <c r="D9" i="45"/>
  <c r="H9" i="45" s="1"/>
  <c r="Z8" i="45"/>
  <c r="Y8" i="45"/>
  <c r="X8" i="45"/>
  <c r="W8" i="45"/>
  <c r="V8" i="45"/>
  <c r="U8" i="45"/>
  <c r="T8" i="45"/>
  <c r="S8" i="45"/>
  <c r="R8" i="45"/>
  <c r="Q8" i="45"/>
  <c r="P8" i="45"/>
  <c r="O8" i="45"/>
  <c r="N8" i="45"/>
  <c r="M8" i="45"/>
  <c r="L8" i="45"/>
  <c r="K8" i="45"/>
  <c r="J8" i="45"/>
  <c r="I8" i="45"/>
  <c r="D8" i="45"/>
  <c r="H8" i="45" s="1"/>
  <c r="Z7" i="45"/>
  <c r="Y7" i="45"/>
  <c r="X7" i="45"/>
  <c r="W7" i="45"/>
  <c r="V7" i="45"/>
  <c r="U7" i="45"/>
  <c r="T7" i="45"/>
  <c r="S7" i="45"/>
  <c r="R7" i="45"/>
  <c r="Q7" i="45"/>
  <c r="P7" i="45"/>
  <c r="O7" i="45"/>
  <c r="N7" i="45"/>
  <c r="M7" i="45"/>
  <c r="L7" i="45"/>
  <c r="K7" i="45"/>
  <c r="J7" i="45"/>
  <c r="I7" i="45"/>
  <c r="D7" i="45"/>
  <c r="H7" i="45" s="1"/>
  <c r="Z6" i="45"/>
  <c r="Y6" i="45"/>
  <c r="X6" i="45"/>
  <c r="W6" i="45"/>
  <c r="V6" i="45"/>
  <c r="U6" i="45"/>
  <c r="T6" i="45"/>
  <c r="S6" i="45"/>
  <c r="R6" i="45"/>
  <c r="Q6" i="45"/>
  <c r="P6" i="45"/>
  <c r="O6" i="45"/>
  <c r="N6" i="45"/>
  <c r="M6" i="45"/>
  <c r="L6" i="45"/>
  <c r="K6" i="45"/>
  <c r="J6" i="45"/>
  <c r="I6" i="45"/>
  <c r="D6" i="45"/>
  <c r="H6" i="45" s="1"/>
  <c r="Z5" i="45"/>
  <c r="Z23" i="45" s="1"/>
  <c r="Y5" i="45"/>
  <c r="X5" i="45"/>
  <c r="W5" i="45"/>
  <c r="W23" i="45" s="1"/>
  <c r="V5" i="45"/>
  <c r="V23" i="45" s="1"/>
  <c r="U5" i="45"/>
  <c r="T5" i="45"/>
  <c r="S5" i="45"/>
  <c r="S23" i="45" s="1"/>
  <c r="R5" i="45"/>
  <c r="R23" i="45" s="1"/>
  <c r="M24" i="45" s="1"/>
  <c r="Q5" i="45"/>
  <c r="P5" i="45"/>
  <c r="O5" i="45"/>
  <c r="O23" i="45" s="1"/>
  <c r="N5" i="45"/>
  <c r="N23" i="45" s="1"/>
  <c r="I24" i="45" s="1"/>
  <c r="M5" i="45"/>
  <c r="L5" i="45"/>
  <c r="K5" i="45"/>
  <c r="K23" i="45" s="1"/>
  <c r="J5" i="45"/>
  <c r="J23" i="45" s="1"/>
  <c r="I5" i="45"/>
  <c r="D5" i="45"/>
  <c r="H5" i="45" s="1"/>
  <c r="H23" i="45" s="1"/>
  <c r="H24" i="45" s="1"/>
  <c r="Z4" i="45"/>
  <c r="Z27" i="45" s="1"/>
  <c r="Y4" i="45"/>
  <c r="X4" i="45"/>
  <c r="W4" i="45"/>
  <c r="W27" i="45" s="1"/>
  <c r="V4" i="45"/>
  <c r="V27" i="45" s="1"/>
  <c r="U4" i="45"/>
  <c r="T4" i="45"/>
  <c r="S4" i="45"/>
  <c r="S27" i="45" s="1"/>
  <c r="N28" i="45" s="1"/>
  <c r="R4" i="45"/>
  <c r="R27" i="45" s="1"/>
  <c r="Q4" i="45"/>
  <c r="P4" i="45"/>
  <c r="O4" i="45"/>
  <c r="O27" i="45" s="1"/>
  <c r="J28" i="45" s="1"/>
  <c r="N4" i="45"/>
  <c r="N27" i="45" s="1"/>
  <c r="M4" i="45"/>
  <c r="L4" i="45"/>
  <c r="K4" i="45"/>
  <c r="K27" i="45" s="1"/>
  <c r="J4" i="45"/>
  <c r="J27" i="45" s="1"/>
  <c r="I4" i="45"/>
  <c r="D4" i="45"/>
  <c r="H4" i="45" s="1"/>
  <c r="H27" i="45" s="1"/>
  <c r="H2" i="45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D37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D36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D35" i="44"/>
  <c r="T34" i="44"/>
  <c r="S34" i="44"/>
  <c r="R34" i="44"/>
  <c r="Q34" i="44"/>
  <c r="P34" i="44"/>
  <c r="O34" i="44"/>
  <c r="N34" i="44"/>
  <c r="M34" i="44"/>
  <c r="L34" i="44"/>
  <c r="K34" i="44"/>
  <c r="J34" i="44"/>
  <c r="I34" i="44"/>
  <c r="D34" i="44"/>
  <c r="H34" i="44" s="1"/>
  <c r="T33" i="44"/>
  <c r="S33" i="44"/>
  <c r="R33" i="44"/>
  <c r="Q33" i="44"/>
  <c r="P33" i="44"/>
  <c r="O33" i="44"/>
  <c r="N33" i="44"/>
  <c r="M33" i="44"/>
  <c r="L33" i="44"/>
  <c r="K33" i="44"/>
  <c r="J33" i="44"/>
  <c r="I33" i="44"/>
  <c r="H33" i="44"/>
  <c r="D33" i="44"/>
  <c r="T32" i="44"/>
  <c r="S32" i="44"/>
  <c r="R32" i="44"/>
  <c r="Q32" i="44"/>
  <c r="P32" i="44"/>
  <c r="O32" i="44"/>
  <c r="N32" i="44"/>
  <c r="M32" i="44"/>
  <c r="L32" i="44"/>
  <c r="K32" i="44"/>
  <c r="J32" i="44"/>
  <c r="I32" i="44"/>
  <c r="D32" i="44"/>
  <c r="H32" i="44" s="1"/>
  <c r="S27" i="44"/>
  <c r="O27" i="44"/>
  <c r="K27" i="44"/>
  <c r="D27" i="44"/>
  <c r="R26" i="44"/>
  <c r="Q26" i="44"/>
  <c r="M26" i="44"/>
  <c r="I26" i="44"/>
  <c r="T25" i="44"/>
  <c r="T26" i="44" s="1"/>
  <c r="S25" i="44"/>
  <c r="N26" i="44" s="1"/>
  <c r="R25" i="44"/>
  <c r="Q25" i="44"/>
  <c r="P25" i="44"/>
  <c r="P26" i="44" s="1"/>
  <c r="O25" i="44"/>
  <c r="J26" i="44" s="1"/>
  <c r="N25" i="44"/>
  <c r="M25" i="44"/>
  <c r="L25" i="44"/>
  <c r="L26" i="44" s="1"/>
  <c r="K25" i="44"/>
  <c r="J25" i="44"/>
  <c r="I25" i="44"/>
  <c r="D26" i="44" s="1"/>
  <c r="D25" i="44"/>
  <c r="H25" i="44" s="1"/>
  <c r="H26" i="44" s="1"/>
  <c r="S23" i="44"/>
  <c r="O23" i="44"/>
  <c r="K23" i="44"/>
  <c r="D23" i="44"/>
  <c r="T21" i="44"/>
  <c r="S21" i="44"/>
  <c r="R21" i="44"/>
  <c r="R27" i="44" s="1"/>
  <c r="Q21" i="44"/>
  <c r="P21" i="44"/>
  <c r="O21" i="44"/>
  <c r="N21" i="44"/>
  <c r="N27" i="44" s="1"/>
  <c r="M21" i="44"/>
  <c r="L21" i="44"/>
  <c r="K21" i="44"/>
  <c r="J21" i="44"/>
  <c r="J27" i="44" s="1"/>
  <c r="I21" i="44"/>
  <c r="H21" i="44"/>
  <c r="D21" i="44"/>
  <c r="H20" i="44"/>
  <c r="T16" i="44"/>
  <c r="S16" i="44"/>
  <c r="R16" i="44"/>
  <c r="Q16" i="44"/>
  <c r="P16" i="44"/>
  <c r="O16" i="44"/>
  <c r="N16" i="44"/>
  <c r="M16" i="44"/>
  <c r="L16" i="44"/>
  <c r="K16" i="44"/>
  <c r="J16" i="44"/>
  <c r="I16" i="44"/>
  <c r="H16" i="44"/>
  <c r="D16" i="44"/>
  <c r="T15" i="44"/>
  <c r="S15" i="44"/>
  <c r="R15" i="44"/>
  <c r="Q15" i="44"/>
  <c r="P15" i="44"/>
  <c r="O15" i="44"/>
  <c r="N15" i="44"/>
  <c r="M15" i="44"/>
  <c r="L15" i="44"/>
  <c r="K15" i="44"/>
  <c r="J15" i="44"/>
  <c r="I15" i="44"/>
  <c r="D15" i="44"/>
  <c r="H15" i="44" s="1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D14" i="44"/>
  <c r="T13" i="44"/>
  <c r="S13" i="44"/>
  <c r="R13" i="44"/>
  <c r="Q13" i="44"/>
  <c r="P13" i="44"/>
  <c r="O13" i="44"/>
  <c r="N13" i="44"/>
  <c r="M13" i="44"/>
  <c r="L13" i="44"/>
  <c r="K13" i="44"/>
  <c r="J13" i="44"/>
  <c r="I13" i="44"/>
  <c r="D13" i="44"/>
  <c r="H13" i="44" s="1"/>
  <c r="T12" i="44"/>
  <c r="S12" i="44"/>
  <c r="R12" i="44"/>
  <c r="Q12" i="44"/>
  <c r="P12" i="44"/>
  <c r="O12" i="44"/>
  <c r="N12" i="44"/>
  <c r="M12" i="44"/>
  <c r="L12" i="44"/>
  <c r="K12" i="44"/>
  <c r="J12" i="44"/>
  <c r="I12" i="44"/>
  <c r="H12" i="44"/>
  <c r="D12" i="44"/>
  <c r="T11" i="44"/>
  <c r="S11" i="44"/>
  <c r="R11" i="44"/>
  <c r="Q11" i="44"/>
  <c r="P11" i="44"/>
  <c r="O11" i="44"/>
  <c r="N11" i="44"/>
  <c r="M11" i="44"/>
  <c r="L11" i="44"/>
  <c r="K11" i="44"/>
  <c r="J11" i="44"/>
  <c r="I11" i="44"/>
  <c r="D11" i="44"/>
  <c r="H11" i="44" s="1"/>
  <c r="T9" i="44"/>
  <c r="S9" i="44"/>
  <c r="R9" i="44"/>
  <c r="Q9" i="44"/>
  <c r="P9" i="44"/>
  <c r="O9" i="44"/>
  <c r="N9" i="44"/>
  <c r="M9" i="44"/>
  <c r="L9" i="44"/>
  <c r="K9" i="44"/>
  <c r="J9" i="44"/>
  <c r="I9" i="44"/>
  <c r="D9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D8" i="44"/>
  <c r="T7" i="44"/>
  <c r="S7" i="44"/>
  <c r="R7" i="44"/>
  <c r="Q7" i="44"/>
  <c r="P7" i="44"/>
  <c r="O7" i="44"/>
  <c r="N7" i="44"/>
  <c r="M7" i="44"/>
  <c r="L7" i="44"/>
  <c r="K7" i="44"/>
  <c r="J7" i="44"/>
  <c r="I7" i="44"/>
  <c r="D7" i="44"/>
  <c r="H7" i="44" s="1"/>
  <c r="T6" i="44"/>
  <c r="T23" i="44" s="1"/>
  <c r="S6" i="44"/>
  <c r="R6" i="44"/>
  <c r="Q6" i="44"/>
  <c r="P6" i="44"/>
  <c r="P23" i="44" s="1"/>
  <c r="O6" i="44"/>
  <c r="N6" i="44"/>
  <c r="M6" i="44"/>
  <c r="L6" i="44"/>
  <c r="L23" i="44" s="1"/>
  <c r="K6" i="44"/>
  <c r="J6" i="44"/>
  <c r="I6" i="44"/>
  <c r="H6" i="44"/>
  <c r="D6" i="44"/>
  <c r="T5" i="44"/>
  <c r="S5" i="44"/>
  <c r="R5" i="44"/>
  <c r="R23" i="44" s="1"/>
  <c r="Q5" i="44"/>
  <c r="Q23" i="44" s="1"/>
  <c r="P5" i="44"/>
  <c r="O5" i="44"/>
  <c r="N5" i="44"/>
  <c r="N23" i="44" s="1"/>
  <c r="I24" i="44" s="1"/>
  <c r="M5" i="44"/>
  <c r="M23" i="44" s="1"/>
  <c r="L5" i="44"/>
  <c r="K5" i="44"/>
  <c r="J5" i="44"/>
  <c r="J23" i="44" s="1"/>
  <c r="I5" i="44"/>
  <c r="I23" i="44" s="1"/>
  <c r="D24" i="44" s="1"/>
  <c r="D5" i="44"/>
  <c r="H5" i="44" s="1"/>
  <c r="H23" i="44" s="1"/>
  <c r="T4" i="44"/>
  <c r="T27" i="44" s="1"/>
  <c r="S4" i="44"/>
  <c r="R4" i="44"/>
  <c r="Q4" i="44"/>
  <c r="Q27" i="44" s="1"/>
  <c r="P4" i="44"/>
  <c r="P27" i="44" s="1"/>
  <c r="O4" i="44"/>
  <c r="N4" i="44"/>
  <c r="M4" i="44"/>
  <c r="M27" i="44" s="1"/>
  <c r="H28" i="44" s="1"/>
  <c r="L4" i="44"/>
  <c r="L27" i="44" s="1"/>
  <c r="K4" i="44"/>
  <c r="J4" i="44"/>
  <c r="I4" i="44"/>
  <c r="I27" i="44" s="1"/>
  <c r="D28" i="44" s="1"/>
  <c r="H4" i="44"/>
  <c r="H27" i="44" s="1"/>
  <c r="D4" i="44"/>
  <c r="H2" i="44"/>
  <c r="W37" i="43"/>
  <c r="V37" i="43"/>
  <c r="U37" i="43"/>
  <c r="T37" i="43"/>
  <c r="S37" i="43"/>
  <c r="R37" i="43"/>
  <c r="Q37" i="43"/>
  <c r="P37" i="43"/>
  <c r="O37" i="43"/>
  <c r="N37" i="43"/>
  <c r="M37" i="43"/>
  <c r="L37" i="43"/>
  <c r="K37" i="43"/>
  <c r="J37" i="43"/>
  <c r="I37" i="43"/>
  <c r="H37" i="43"/>
  <c r="D37" i="43"/>
  <c r="W36" i="43"/>
  <c r="V36" i="43"/>
  <c r="U36" i="43"/>
  <c r="T36" i="43"/>
  <c r="S36" i="43"/>
  <c r="R36" i="43"/>
  <c r="Q36" i="43"/>
  <c r="P36" i="43"/>
  <c r="O36" i="43"/>
  <c r="N36" i="43"/>
  <c r="M36" i="43"/>
  <c r="L36" i="43"/>
  <c r="K36" i="43"/>
  <c r="J36" i="43"/>
  <c r="I36" i="43"/>
  <c r="H36" i="43"/>
  <c r="D36" i="43"/>
  <c r="W35" i="43"/>
  <c r="V35" i="43"/>
  <c r="U35" i="43"/>
  <c r="T35" i="43"/>
  <c r="S35" i="43"/>
  <c r="R35" i="43"/>
  <c r="Q35" i="43"/>
  <c r="P35" i="43"/>
  <c r="O35" i="43"/>
  <c r="N35" i="43"/>
  <c r="M35" i="43"/>
  <c r="L35" i="43"/>
  <c r="K35" i="43"/>
  <c r="J35" i="43"/>
  <c r="I35" i="43"/>
  <c r="H35" i="43"/>
  <c r="D35" i="43"/>
  <c r="W34" i="43"/>
  <c r="V34" i="43"/>
  <c r="U34" i="43"/>
  <c r="T34" i="43"/>
  <c r="S34" i="43"/>
  <c r="R34" i="43"/>
  <c r="Q34" i="43"/>
  <c r="P34" i="43"/>
  <c r="O34" i="43"/>
  <c r="N34" i="43"/>
  <c r="M34" i="43"/>
  <c r="L34" i="43"/>
  <c r="K34" i="43"/>
  <c r="J34" i="43"/>
  <c r="I34" i="43"/>
  <c r="D34" i="43"/>
  <c r="H34" i="43" s="1"/>
  <c r="W33" i="43"/>
  <c r="V33" i="43"/>
  <c r="U33" i="43"/>
  <c r="T33" i="43"/>
  <c r="S33" i="43"/>
  <c r="R33" i="43"/>
  <c r="Q33" i="43"/>
  <c r="P33" i="43"/>
  <c r="O33" i="43"/>
  <c r="N33" i="43"/>
  <c r="M33" i="43"/>
  <c r="L33" i="43"/>
  <c r="K33" i="43"/>
  <c r="J33" i="43"/>
  <c r="I33" i="43"/>
  <c r="D33" i="43"/>
  <c r="H33" i="43" s="1"/>
  <c r="W32" i="43"/>
  <c r="V32" i="43"/>
  <c r="U32" i="43"/>
  <c r="T32" i="43"/>
  <c r="S32" i="43"/>
  <c r="R32" i="43"/>
  <c r="Q32" i="43"/>
  <c r="P32" i="43"/>
  <c r="O32" i="43"/>
  <c r="N32" i="43"/>
  <c r="M32" i="43"/>
  <c r="L32" i="43"/>
  <c r="K32" i="43"/>
  <c r="J32" i="43"/>
  <c r="I32" i="43"/>
  <c r="H32" i="43"/>
  <c r="D32" i="43"/>
  <c r="V27" i="43"/>
  <c r="V28" i="43" s="1"/>
  <c r="R27" i="43"/>
  <c r="N27" i="43"/>
  <c r="J27" i="43"/>
  <c r="W26" i="43"/>
  <c r="V26" i="43"/>
  <c r="S26" i="43"/>
  <c r="D26" i="43"/>
  <c r="W25" i="43"/>
  <c r="R26" i="43" s="1"/>
  <c r="V25" i="43"/>
  <c r="Q26" i="43" s="1"/>
  <c r="U25" i="43"/>
  <c r="P26" i="43" s="1"/>
  <c r="T25" i="43"/>
  <c r="T26" i="43" s="1"/>
  <c r="S25" i="43"/>
  <c r="N26" i="43" s="1"/>
  <c r="R25" i="43"/>
  <c r="M26" i="43" s="1"/>
  <c r="Q25" i="43"/>
  <c r="L26" i="43" s="1"/>
  <c r="P25" i="43"/>
  <c r="K26" i="43" s="1"/>
  <c r="O25" i="43"/>
  <c r="J26" i="43" s="1"/>
  <c r="N25" i="43"/>
  <c r="I26" i="43" s="1"/>
  <c r="M25" i="43"/>
  <c r="H26" i="43" s="1"/>
  <c r="L25" i="43"/>
  <c r="K25" i="43"/>
  <c r="J25" i="43"/>
  <c r="I25" i="43"/>
  <c r="H25" i="43"/>
  <c r="D25" i="43"/>
  <c r="W21" i="43"/>
  <c r="W27" i="43" s="1"/>
  <c r="V21" i="43"/>
  <c r="U21" i="43"/>
  <c r="T21" i="43"/>
  <c r="S21" i="43"/>
  <c r="S27" i="43" s="1"/>
  <c r="R21" i="43"/>
  <c r="Q21" i="43"/>
  <c r="P21" i="43"/>
  <c r="O21" i="43"/>
  <c r="O27" i="43" s="1"/>
  <c r="J28" i="43" s="1"/>
  <c r="N21" i="43"/>
  <c r="M21" i="43"/>
  <c r="L21" i="43"/>
  <c r="K21" i="43"/>
  <c r="K27" i="43" s="1"/>
  <c r="J21" i="43"/>
  <c r="I21" i="43"/>
  <c r="D21" i="43"/>
  <c r="D27" i="43" s="1"/>
  <c r="W16" i="43"/>
  <c r="V16" i="43"/>
  <c r="U16" i="43"/>
  <c r="T16" i="43"/>
  <c r="S16" i="43"/>
  <c r="R16" i="43"/>
  <c r="Q16" i="43"/>
  <c r="P16" i="43"/>
  <c r="O16" i="43"/>
  <c r="N16" i="43"/>
  <c r="M16" i="43"/>
  <c r="L16" i="43"/>
  <c r="K16" i="43"/>
  <c r="J16" i="43"/>
  <c r="I16" i="43"/>
  <c r="H16" i="43"/>
  <c r="D16" i="43"/>
  <c r="W15" i="43"/>
  <c r="V15" i="43"/>
  <c r="U15" i="43"/>
  <c r="T15" i="43"/>
  <c r="S15" i="43"/>
  <c r="R15" i="43"/>
  <c r="Q15" i="43"/>
  <c r="P15" i="43"/>
  <c r="O15" i="43"/>
  <c r="N15" i="43"/>
  <c r="M15" i="43"/>
  <c r="L15" i="43"/>
  <c r="K15" i="43"/>
  <c r="J15" i="43"/>
  <c r="I15" i="43"/>
  <c r="D15" i="43"/>
  <c r="H15" i="43" s="1"/>
  <c r="W14" i="43"/>
  <c r="V14" i="43"/>
  <c r="U14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D14" i="43"/>
  <c r="H14" i="43" s="1"/>
  <c r="W13" i="43"/>
  <c r="V13" i="43"/>
  <c r="U13" i="43"/>
  <c r="T13" i="43"/>
  <c r="S13" i="43"/>
  <c r="R13" i="43"/>
  <c r="Q13" i="43"/>
  <c r="P13" i="43"/>
  <c r="O13" i="43"/>
  <c r="N13" i="43"/>
  <c r="M13" i="43"/>
  <c r="L13" i="43"/>
  <c r="K13" i="43"/>
  <c r="J13" i="43"/>
  <c r="I13" i="43"/>
  <c r="H13" i="43"/>
  <c r="D13" i="43"/>
  <c r="W12" i="43"/>
  <c r="V12" i="43"/>
  <c r="U12" i="43"/>
  <c r="T12" i="43"/>
  <c r="S12" i="43"/>
  <c r="R12" i="43"/>
  <c r="Q12" i="43"/>
  <c r="P12" i="43"/>
  <c r="O12" i="43"/>
  <c r="N12" i="43"/>
  <c r="M12" i="43"/>
  <c r="L12" i="43"/>
  <c r="K12" i="43"/>
  <c r="J12" i="43"/>
  <c r="I12" i="43"/>
  <c r="H12" i="43"/>
  <c r="D12" i="43"/>
  <c r="W11" i="43"/>
  <c r="V11" i="43"/>
  <c r="U11" i="43"/>
  <c r="T11" i="43"/>
  <c r="S11" i="43"/>
  <c r="R11" i="43"/>
  <c r="Q11" i="43"/>
  <c r="P11" i="43"/>
  <c r="O11" i="43"/>
  <c r="N11" i="43"/>
  <c r="M11" i="43"/>
  <c r="L11" i="43"/>
  <c r="K11" i="43"/>
  <c r="J11" i="43"/>
  <c r="I11" i="43"/>
  <c r="D11" i="43"/>
  <c r="H11" i="43" s="1"/>
  <c r="W9" i="43"/>
  <c r="V9" i="43"/>
  <c r="U9" i="43"/>
  <c r="T9" i="43"/>
  <c r="S9" i="43"/>
  <c r="R9" i="43"/>
  <c r="Q9" i="43"/>
  <c r="P9" i="43"/>
  <c r="O9" i="43"/>
  <c r="N9" i="43"/>
  <c r="M9" i="43"/>
  <c r="L9" i="43"/>
  <c r="K9" i="43"/>
  <c r="J9" i="43"/>
  <c r="I9" i="43"/>
  <c r="D9" i="43"/>
  <c r="W8" i="43"/>
  <c r="V8" i="43"/>
  <c r="U8" i="43"/>
  <c r="T8" i="43"/>
  <c r="S8" i="43"/>
  <c r="R8" i="43"/>
  <c r="Q8" i="43"/>
  <c r="P8" i="43"/>
  <c r="O8" i="43"/>
  <c r="N8" i="43"/>
  <c r="M8" i="43"/>
  <c r="L8" i="43"/>
  <c r="K8" i="43"/>
  <c r="J8" i="43"/>
  <c r="I8" i="43"/>
  <c r="H8" i="43"/>
  <c r="D8" i="43"/>
  <c r="W7" i="43"/>
  <c r="V7" i="43"/>
  <c r="U7" i="43"/>
  <c r="T7" i="43"/>
  <c r="S7" i="43"/>
  <c r="R7" i="43"/>
  <c r="Q7" i="43"/>
  <c r="P7" i="43"/>
  <c r="O7" i="43"/>
  <c r="N7" i="43"/>
  <c r="M7" i="43"/>
  <c r="L7" i="43"/>
  <c r="K7" i="43"/>
  <c r="J7" i="43"/>
  <c r="I7" i="43"/>
  <c r="H7" i="43"/>
  <c r="D7" i="43"/>
  <c r="W6" i="43"/>
  <c r="V6" i="43"/>
  <c r="V23" i="43" s="1"/>
  <c r="U6" i="43"/>
  <c r="U23" i="43" s="1"/>
  <c r="T6" i="43"/>
  <c r="S6" i="43"/>
  <c r="R6" i="43"/>
  <c r="R23" i="43" s="1"/>
  <c r="Q6" i="43"/>
  <c r="Q23" i="43" s="1"/>
  <c r="L24" i="43" s="1"/>
  <c r="P6" i="43"/>
  <c r="O6" i="43"/>
  <c r="N6" i="43"/>
  <c r="N23" i="43" s="1"/>
  <c r="M6" i="43"/>
  <c r="M23" i="43" s="1"/>
  <c r="L6" i="43"/>
  <c r="K6" i="43"/>
  <c r="J6" i="43"/>
  <c r="J23" i="43" s="1"/>
  <c r="I6" i="43"/>
  <c r="I23" i="43" s="1"/>
  <c r="D24" i="43" s="1"/>
  <c r="D6" i="43"/>
  <c r="H6" i="43" s="1"/>
  <c r="W5" i="43"/>
  <c r="W23" i="43" s="1"/>
  <c r="V5" i="43"/>
  <c r="U5" i="43"/>
  <c r="T5" i="43"/>
  <c r="T23" i="43" s="1"/>
  <c r="S5" i="43"/>
  <c r="S23" i="43" s="1"/>
  <c r="R5" i="43"/>
  <c r="Q5" i="43"/>
  <c r="P5" i="43"/>
  <c r="P23" i="43" s="1"/>
  <c r="O5" i="43"/>
  <c r="O23" i="43" s="1"/>
  <c r="J24" i="43" s="1"/>
  <c r="N5" i="43"/>
  <c r="M5" i="43"/>
  <c r="L5" i="43"/>
  <c r="L23" i="43" s="1"/>
  <c r="K5" i="43"/>
  <c r="K23" i="43" s="1"/>
  <c r="J5" i="43"/>
  <c r="I5" i="43"/>
  <c r="D5" i="43"/>
  <c r="D23" i="43" s="1"/>
  <c r="W4" i="43"/>
  <c r="V4" i="43"/>
  <c r="U4" i="43"/>
  <c r="U27" i="43" s="1"/>
  <c r="T4" i="43"/>
  <c r="T27" i="43" s="1"/>
  <c r="S4" i="43"/>
  <c r="R4" i="43"/>
  <c r="Q4" i="43"/>
  <c r="Q27" i="43" s="1"/>
  <c r="L28" i="43" s="1"/>
  <c r="P4" i="43"/>
  <c r="P27" i="43" s="1"/>
  <c r="K28" i="43" s="1"/>
  <c r="O4" i="43"/>
  <c r="N4" i="43"/>
  <c r="M4" i="43"/>
  <c r="M27" i="43" s="1"/>
  <c r="L4" i="43"/>
  <c r="L27" i="43" s="1"/>
  <c r="K4" i="43"/>
  <c r="J4" i="43"/>
  <c r="I4" i="43"/>
  <c r="I27" i="43" s="1"/>
  <c r="D28" i="43" s="1"/>
  <c r="H4" i="43"/>
  <c r="D4" i="43"/>
  <c r="H2" i="43"/>
  <c r="W37" i="42"/>
  <c r="V37" i="42"/>
  <c r="U37" i="42"/>
  <c r="T37" i="42"/>
  <c r="S37" i="42"/>
  <c r="R37" i="42"/>
  <c r="Q37" i="42"/>
  <c r="P37" i="42"/>
  <c r="O37" i="42"/>
  <c r="N37" i="42"/>
  <c r="M37" i="42"/>
  <c r="L37" i="42"/>
  <c r="K37" i="42"/>
  <c r="J37" i="42"/>
  <c r="I37" i="42"/>
  <c r="H37" i="42"/>
  <c r="D37" i="42"/>
  <c r="W36" i="42"/>
  <c r="V36" i="42"/>
  <c r="U36" i="42"/>
  <c r="T36" i="42"/>
  <c r="S36" i="42"/>
  <c r="R36" i="42"/>
  <c r="Q36" i="42"/>
  <c r="P36" i="42"/>
  <c r="O36" i="42"/>
  <c r="N36" i="42"/>
  <c r="M36" i="42"/>
  <c r="L36" i="42"/>
  <c r="K36" i="42"/>
  <c r="J36" i="42"/>
  <c r="I36" i="42"/>
  <c r="H36" i="42"/>
  <c r="D36" i="42"/>
  <c r="W35" i="42"/>
  <c r="V35" i="42"/>
  <c r="U35" i="42"/>
  <c r="T35" i="42"/>
  <c r="S35" i="42"/>
  <c r="R35" i="42"/>
  <c r="Q35" i="42"/>
  <c r="P35" i="42"/>
  <c r="O35" i="42"/>
  <c r="N35" i="42"/>
  <c r="M35" i="42"/>
  <c r="L35" i="42"/>
  <c r="K35" i="42"/>
  <c r="J35" i="42"/>
  <c r="I35" i="42"/>
  <c r="H35" i="42"/>
  <c r="D35" i="42"/>
  <c r="W34" i="42"/>
  <c r="V34" i="42"/>
  <c r="U34" i="42"/>
  <c r="T34" i="42"/>
  <c r="S34" i="42"/>
  <c r="R34" i="42"/>
  <c r="Q34" i="42"/>
  <c r="P34" i="42"/>
  <c r="O34" i="42"/>
  <c r="N34" i="42"/>
  <c r="M34" i="42"/>
  <c r="L34" i="42"/>
  <c r="K34" i="42"/>
  <c r="J34" i="42"/>
  <c r="I34" i="42"/>
  <c r="H34" i="42"/>
  <c r="D34" i="42"/>
  <c r="W33" i="42"/>
  <c r="V33" i="42"/>
  <c r="U33" i="42"/>
  <c r="T33" i="42"/>
  <c r="S33" i="42"/>
  <c r="R33" i="42"/>
  <c r="Q33" i="42"/>
  <c r="P33" i="42"/>
  <c r="O33" i="42"/>
  <c r="N33" i="42"/>
  <c r="M33" i="42"/>
  <c r="L33" i="42"/>
  <c r="K33" i="42"/>
  <c r="J33" i="42"/>
  <c r="I33" i="42"/>
  <c r="D33" i="42"/>
  <c r="H33" i="42" s="1"/>
  <c r="W32" i="42"/>
  <c r="V32" i="42"/>
  <c r="U32" i="42"/>
  <c r="T32" i="42"/>
  <c r="S32" i="42"/>
  <c r="R32" i="42"/>
  <c r="Q32" i="42"/>
  <c r="P32" i="42"/>
  <c r="O32" i="42"/>
  <c r="N32" i="42"/>
  <c r="M32" i="42"/>
  <c r="L32" i="42"/>
  <c r="K32" i="42"/>
  <c r="J32" i="42"/>
  <c r="I32" i="42"/>
  <c r="D32" i="42"/>
  <c r="H32" i="42" s="1"/>
  <c r="U27" i="42"/>
  <c r="U28" i="42" s="1"/>
  <c r="Q27" i="42"/>
  <c r="M27" i="42"/>
  <c r="I27" i="42"/>
  <c r="V26" i="42"/>
  <c r="U26" i="42"/>
  <c r="W25" i="42"/>
  <c r="W26" i="42" s="1"/>
  <c r="V25" i="42"/>
  <c r="Q26" i="42" s="1"/>
  <c r="U25" i="42"/>
  <c r="P26" i="42" s="1"/>
  <c r="T25" i="42"/>
  <c r="O26" i="42" s="1"/>
  <c r="S25" i="42"/>
  <c r="S26" i="42" s="1"/>
  <c r="R25" i="42"/>
  <c r="M26" i="42" s="1"/>
  <c r="Q25" i="42"/>
  <c r="L26" i="42" s="1"/>
  <c r="P25" i="42"/>
  <c r="K26" i="42" s="1"/>
  <c r="O25" i="42"/>
  <c r="J26" i="42" s="1"/>
  <c r="N25" i="42"/>
  <c r="I26" i="42" s="1"/>
  <c r="M25" i="42"/>
  <c r="L25" i="42"/>
  <c r="K25" i="42"/>
  <c r="J25" i="42"/>
  <c r="I25" i="42"/>
  <c r="D25" i="42"/>
  <c r="D26" i="42" s="1"/>
  <c r="W21" i="42"/>
  <c r="V21" i="42"/>
  <c r="V27" i="42" s="1"/>
  <c r="U21" i="42"/>
  <c r="T21" i="42"/>
  <c r="S21" i="42"/>
  <c r="R21" i="42"/>
  <c r="R27" i="42" s="1"/>
  <c r="M28" i="42" s="1"/>
  <c r="Q21" i="42"/>
  <c r="P21" i="42"/>
  <c r="O21" i="42"/>
  <c r="N21" i="42"/>
  <c r="N27" i="42" s="1"/>
  <c r="I28" i="42" s="1"/>
  <c r="M21" i="42"/>
  <c r="L21" i="42"/>
  <c r="K21" i="42"/>
  <c r="J21" i="42"/>
  <c r="J27" i="42" s="1"/>
  <c r="I21" i="42"/>
  <c r="D21" i="42"/>
  <c r="H21" i="42" s="1"/>
  <c r="H20" i="42" s="1"/>
  <c r="W16" i="42"/>
  <c r="V16" i="42"/>
  <c r="U16" i="42"/>
  <c r="T16" i="42"/>
  <c r="S16" i="42"/>
  <c r="R16" i="42"/>
  <c r="Q16" i="42"/>
  <c r="P16" i="42"/>
  <c r="O16" i="42"/>
  <c r="N16" i="42"/>
  <c r="M16" i="42"/>
  <c r="L16" i="42"/>
  <c r="K16" i="42"/>
  <c r="J16" i="42"/>
  <c r="I16" i="42"/>
  <c r="H16" i="42"/>
  <c r="D16" i="42"/>
  <c r="W15" i="42"/>
  <c r="V15" i="42"/>
  <c r="U15" i="42"/>
  <c r="T15" i="42"/>
  <c r="S15" i="42"/>
  <c r="R15" i="42"/>
  <c r="Q15" i="42"/>
  <c r="P15" i="42"/>
  <c r="O15" i="42"/>
  <c r="N15" i="42"/>
  <c r="M15" i="42"/>
  <c r="L15" i="42"/>
  <c r="K15" i="42"/>
  <c r="J15" i="42"/>
  <c r="I15" i="42"/>
  <c r="H15" i="42"/>
  <c r="D15" i="42"/>
  <c r="W14" i="42"/>
  <c r="V14" i="42"/>
  <c r="U14" i="42"/>
  <c r="T14" i="42"/>
  <c r="S14" i="42"/>
  <c r="R14" i="42"/>
  <c r="Q14" i="42"/>
  <c r="P14" i="42"/>
  <c r="O14" i="42"/>
  <c r="N14" i="42"/>
  <c r="M14" i="42"/>
  <c r="L14" i="42"/>
  <c r="K14" i="42"/>
  <c r="J14" i="42"/>
  <c r="I14" i="42"/>
  <c r="D14" i="42"/>
  <c r="H14" i="42" s="1"/>
  <c r="W13" i="42"/>
  <c r="V13" i="42"/>
  <c r="U13" i="42"/>
  <c r="T13" i="42"/>
  <c r="S13" i="42"/>
  <c r="R13" i="42"/>
  <c r="Q13" i="42"/>
  <c r="P13" i="42"/>
  <c r="O13" i="42"/>
  <c r="N13" i="42"/>
  <c r="M13" i="42"/>
  <c r="L13" i="42"/>
  <c r="K13" i="42"/>
  <c r="J13" i="42"/>
  <c r="I13" i="42"/>
  <c r="D13" i="42"/>
  <c r="H13" i="42" s="1"/>
  <c r="W12" i="42"/>
  <c r="V12" i="42"/>
  <c r="U12" i="42"/>
  <c r="T12" i="42"/>
  <c r="S12" i="42"/>
  <c r="R12" i="42"/>
  <c r="Q12" i="42"/>
  <c r="P12" i="42"/>
  <c r="O12" i="42"/>
  <c r="N12" i="42"/>
  <c r="M12" i="42"/>
  <c r="L12" i="42"/>
  <c r="K12" i="42"/>
  <c r="J12" i="42"/>
  <c r="I12" i="42"/>
  <c r="H12" i="42"/>
  <c r="D12" i="42"/>
  <c r="W11" i="42"/>
  <c r="V11" i="42"/>
  <c r="U11" i="42"/>
  <c r="T11" i="42"/>
  <c r="S11" i="42"/>
  <c r="R11" i="42"/>
  <c r="Q11" i="42"/>
  <c r="P11" i="42"/>
  <c r="O11" i="42"/>
  <c r="N11" i="42"/>
  <c r="M11" i="42"/>
  <c r="L11" i="42"/>
  <c r="K11" i="42"/>
  <c r="J11" i="42"/>
  <c r="I11" i="42"/>
  <c r="H11" i="42"/>
  <c r="D11" i="42"/>
  <c r="W9" i="42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D9" i="42"/>
  <c r="W8" i="42"/>
  <c r="V8" i="42"/>
  <c r="U8" i="42"/>
  <c r="T8" i="42"/>
  <c r="S8" i="42"/>
  <c r="R8" i="42"/>
  <c r="Q8" i="42"/>
  <c r="P8" i="42"/>
  <c r="O8" i="42"/>
  <c r="N8" i="42"/>
  <c r="M8" i="42"/>
  <c r="L8" i="42"/>
  <c r="K8" i="42"/>
  <c r="J8" i="42"/>
  <c r="I8" i="42"/>
  <c r="D8" i="42"/>
  <c r="H8" i="42" s="1"/>
  <c r="W7" i="42"/>
  <c r="V7" i="42"/>
  <c r="U7" i="42"/>
  <c r="T7" i="42"/>
  <c r="S7" i="42"/>
  <c r="R7" i="42"/>
  <c r="Q7" i="42"/>
  <c r="P7" i="42"/>
  <c r="O7" i="42"/>
  <c r="N7" i="42"/>
  <c r="M7" i="42"/>
  <c r="L7" i="42"/>
  <c r="K7" i="42"/>
  <c r="J7" i="42"/>
  <c r="I7" i="42"/>
  <c r="H7" i="42"/>
  <c r="D7" i="42"/>
  <c r="W6" i="42"/>
  <c r="V6" i="42"/>
  <c r="U6" i="42"/>
  <c r="U23" i="42" s="1"/>
  <c r="T6" i="42"/>
  <c r="T23" i="42" s="1"/>
  <c r="S6" i="42"/>
  <c r="R6" i="42"/>
  <c r="Q6" i="42"/>
  <c r="Q23" i="42" s="1"/>
  <c r="L24" i="42" s="1"/>
  <c r="P6" i="42"/>
  <c r="P23" i="42" s="1"/>
  <c r="O6" i="42"/>
  <c r="N6" i="42"/>
  <c r="M6" i="42"/>
  <c r="M23" i="42" s="1"/>
  <c r="L6" i="42"/>
  <c r="L23" i="42" s="1"/>
  <c r="K6" i="42"/>
  <c r="J6" i="42"/>
  <c r="I6" i="42"/>
  <c r="I23" i="42" s="1"/>
  <c r="D24" i="42" s="1"/>
  <c r="H6" i="42"/>
  <c r="D6" i="42"/>
  <c r="W5" i="42"/>
  <c r="W23" i="42" s="1"/>
  <c r="V5" i="42"/>
  <c r="V23" i="42" s="1"/>
  <c r="U5" i="42"/>
  <c r="T5" i="42"/>
  <c r="S5" i="42"/>
  <c r="S23" i="42" s="1"/>
  <c r="R5" i="42"/>
  <c r="R23" i="42" s="1"/>
  <c r="M24" i="42" s="1"/>
  <c r="Q5" i="42"/>
  <c r="P5" i="42"/>
  <c r="O5" i="42"/>
  <c r="O23" i="42" s="1"/>
  <c r="N5" i="42"/>
  <c r="N23" i="42" s="1"/>
  <c r="I24" i="42" s="1"/>
  <c r="M5" i="42"/>
  <c r="L5" i="42"/>
  <c r="K5" i="42"/>
  <c r="K23" i="42" s="1"/>
  <c r="J5" i="42"/>
  <c r="J23" i="42" s="1"/>
  <c r="I5" i="42"/>
  <c r="D5" i="42"/>
  <c r="D23" i="42" s="1"/>
  <c r="W4" i="42"/>
  <c r="W27" i="42" s="1"/>
  <c r="V4" i="42"/>
  <c r="U4" i="42"/>
  <c r="T4" i="42"/>
  <c r="T27" i="42" s="1"/>
  <c r="S4" i="42"/>
  <c r="S27" i="42" s="1"/>
  <c r="R4" i="42"/>
  <c r="Q4" i="42"/>
  <c r="P4" i="42"/>
  <c r="P27" i="42" s="1"/>
  <c r="O4" i="42"/>
  <c r="O27" i="42" s="1"/>
  <c r="J28" i="42" s="1"/>
  <c r="N4" i="42"/>
  <c r="M4" i="42"/>
  <c r="L4" i="42"/>
  <c r="L27" i="42" s="1"/>
  <c r="K4" i="42"/>
  <c r="K27" i="42" s="1"/>
  <c r="J4" i="42"/>
  <c r="I4" i="42"/>
  <c r="D4" i="42"/>
  <c r="H4" i="42" s="1"/>
  <c r="H27" i="42" s="1"/>
  <c r="H2" i="42"/>
  <c r="Z37" i="41"/>
  <c r="Y37" i="41"/>
  <c r="X37" i="41"/>
  <c r="W37" i="41"/>
  <c r="V37" i="41"/>
  <c r="U37" i="41"/>
  <c r="T37" i="41"/>
  <c r="S37" i="41"/>
  <c r="R37" i="41"/>
  <c r="Q37" i="41"/>
  <c r="P37" i="41"/>
  <c r="O37" i="41"/>
  <c r="N37" i="41"/>
  <c r="M37" i="41"/>
  <c r="L37" i="41"/>
  <c r="K37" i="41"/>
  <c r="J37" i="41"/>
  <c r="I37" i="41"/>
  <c r="H37" i="41"/>
  <c r="D37" i="41"/>
  <c r="Z36" i="41"/>
  <c r="Y36" i="41"/>
  <c r="X36" i="41"/>
  <c r="W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J36" i="41"/>
  <c r="I36" i="41"/>
  <c r="H36" i="41"/>
  <c r="D36" i="41"/>
  <c r="Z35" i="41"/>
  <c r="Y35" i="41"/>
  <c r="X35" i="41"/>
  <c r="W35" i="4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H35" i="41"/>
  <c r="D35" i="41"/>
  <c r="Z34" i="41"/>
  <c r="Y34" i="41"/>
  <c r="X34" i="41"/>
  <c r="W34" i="41"/>
  <c r="V34" i="41"/>
  <c r="U34" i="41"/>
  <c r="T34" i="41"/>
  <c r="S34" i="41"/>
  <c r="R34" i="41"/>
  <c r="Q34" i="41"/>
  <c r="P34" i="41"/>
  <c r="O34" i="41"/>
  <c r="N34" i="41"/>
  <c r="M34" i="41"/>
  <c r="L34" i="41"/>
  <c r="K34" i="41"/>
  <c r="J34" i="41"/>
  <c r="I34" i="41"/>
  <c r="H34" i="41"/>
  <c r="D34" i="41"/>
  <c r="Z33" i="41"/>
  <c r="Y33" i="41"/>
  <c r="X33" i="41"/>
  <c r="W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J33" i="41"/>
  <c r="I33" i="41"/>
  <c r="H33" i="41"/>
  <c r="D33" i="41"/>
  <c r="Z32" i="41"/>
  <c r="Y32" i="41"/>
  <c r="X32" i="41"/>
  <c r="W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J32" i="41"/>
  <c r="I32" i="41"/>
  <c r="H32" i="41"/>
  <c r="D32" i="41"/>
  <c r="Z25" i="41"/>
  <c r="Z26" i="41" s="1"/>
  <c r="Y25" i="41"/>
  <c r="Y26" i="41" s="1"/>
  <c r="X25" i="41"/>
  <c r="X26" i="41" s="1"/>
  <c r="W25" i="41"/>
  <c r="W26" i="41" s="1"/>
  <c r="V25" i="41"/>
  <c r="V26" i="41" s="1"/>
  <c r="U25" i="41"/>
  <c r="U26" i="41" s="1"/>
  <c r="T25" i="41"/>
  <c r="T26" i="41" s="1"/>
  <c r="S25" i="41"/>
  <c r="N26" i="41" s="1"/>
  <c r="R25" i="41"/>
  <c r="Q25" i="41"/>
  <c r="Q26" i="41" s="1"/>
  <c r="P25" i="41"/>
  <c r="P26" i="41" s="1"/>
  <c r="O25" i="41"/>
  <c r="J26" i="41" s="1"/>
  <c r="N25" i="41"/>
  <c r="M25" i="41"/>
  <c r="M26" i="41" s="1"/>
  <c r="L25" i="41"/>
  <c r="L26" i="41" s="1"/>
  <c r="K25" i="41"/>
  <c r="J25" i="41"/>
  <c r="I25" i="41"/>
  <c r="I26" i="41" s="1"/>
  <c r="H25" i="41"/>
  <c r="H26" i="41" s="1"/>
  <c r="D25" i="41"/>
  <c r="Y23" i="41"/>
  <c r="Y24" i="41" s="1"/>
  <c r="X23" i="41"/>
  <c r="X24" i="41" s="1"/>
  <c r="U23" i="41"/>
  <c r="T23" i="41"/>
  <c r="T24" i="41" s="1"/>
  <c r="Q23" i="41"/>
  <c r="P23" i="41"/>
  <c r="P24" i="41" s="1"/>
  <c r="M23" i="41"/>
  <c r="L23" i="41"/>
  <c r="L24" i="41" s="1"/>
  <c r="I23" i="41"/>
  <c r="Z21" i="41"/>
  <c r="Y21" i="41"/>
  <c r="Y27" i="41" s="1"/>
  <c r="X21" i="41"/>
  <c r="X27" i="41" s="1"/>
  <c r="W21" i="41"/>
  <c r="V21" i="41"/>
  <c r="U21" i="41"/>
  <c r="U27" i="41" s="1"/>
  <c r="T21" i="41"/>
  <c r="T27" i="41" s="1"/>
  <c r="S21" i="41"/>
  <c r="R21" i="41"/>
  <c r="Q21" i="41"/>
  <c r="Q27" i="41" s="1"/>
  <c r="P21" i="41"/>
  <c r="P27" i="41" s="1"/>
  <c r="O21" i="41"/>
  <c r="N21" i="41"/>
  <c r="M21" i="41"/>
  <c r="M27" i="41" s="1"/>
  <c r="L21" i="41"/>
  <c r="L27" i="41" s="1"/>
  <c r="K21" i="41"/>
  <c r="J21" i="41"/>
  <c r="I21" i="41"/>
  <c r="I27" i="41" s="1"/>
  <c r="H21" i="41"/>
  <c r="D21" i="41"/>
  <c r="H20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I16" i="41"/>
  <c r="H16" i="41"/>
  <c r="D16" i="41"/>
  <c r="Z15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I15" i="41"/>
  <c r="H15" i="41"/>
  <c r="D15" i="41"/>
  <c r="Z14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J14" i="41"/>
  <c r="I14" i="41"/>
  <c r="H14" i="41"/>
  <c r="D14" i="41"/>
  <c r="Z13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J13" i="41"/>
  <c r="I13" i="41"/>
  <c r="H13" i="41"/>
  <c r="D13" i="41"/>
  <c r="Z12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J12" i="41"/>
  <c r="I12" i="41"/>
  <c r="H12" i="41"/>
  <c r="D12" i="41"/>
  <c r="Z11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J11" i="41"/>
  <c r="I11" i="41"/>
  <c r="H11" i="41"/>
  <c r="D11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D9" i="41"/>
  <c r="H9" i="41" s="1"/>
  <c r="Z8" i="41"/>
  <c r="Y8" i="41"/>
  <c r="X8" i="41"/>
  <c r="W8" i="41"/>
  <c r="V8" i="41"/>
  <c r="U8" i="41"/>
  <c r="T8" i="41"/>
  <c r="S8" i="41"/>
  <c r="R8" i="41"/>
  <c r="Q8" i="41"/>
  <c r="P8" i="41"/>
  <c r="O8" i="41"/>
  <c r="N8" i="41"/>
  <c r="M8" i="41"/>
  <c r="L8" i="41"/>
  <c r="K8" i="41"/>
  <c r="J8" i="41"/>
  <c r="I8" i="41"/>
  <c r="D8" i="41"/>
  <c r="H8" i="41" s="1"/>
  <c r="Z7" i="41"/>
  <c r="Y7" i="41"/>
  <c r="X7" i="41"/>
  <c r="W7" i="41"/>
  <c r="V7" i="41"/>
  <c r="U7" i="41"/>
  <c r="T7" i="41"/>
  <c r="S7" i="41"/>
  <c r="R7" i="41"/>
  <c r="Q7" i="41"/>
  <c r="P7" i="41"/>
  <c r="O7" i="41"/>
  <c r="N7" i="41"/>
  <c r="M7" i="41"/>
  <c r="L7" i="41"/>
  <c r="K7" i="41"/>
  <c r="J7" i="41"/>
  <c r="I7" i="41"/>
  <c r="D7" i="41"/>
  <c r="H7" i="41" s="1"/>
  <c r="Z6" i="41"/>
  <c r="Y6" i="41"/>
  <c r="X6" i="41"/>
  <c r="W6" i="41"/>
  <c r="V6" i="41"/>
  <c r="U6" i="41"/>
  <c r="T6" i="41"/>
  <c r="S6" i="41"/>
  <c r="R6" i="41"/>
  <c r="Q6" i="41"/>
  <c r="P6" i="41"/>
  <c r="O6" i="41"/>
  <c r="N6" i="41"/>
  <c r="M6" i="41"/>
  <c r="L6" i="41"/>
  <c r="K6" i="41"/>
  <c r="J6" i="41"/>
  <c r="I6" i="41"/>
  <c r="D6" i="41"/>
  <c r="H6" i="41" s="1"/>
  <c r="Z5" i="41"/>
  <c r="Z23" i="41" s="1"/>
  <c r="Y5" i="41"/>
  <c r="X5" i="41"/>
  <c r="W5" i="41"/>
  <c r="W23" i="41" s="1"/>
  <c r="V5" i="41"/>
  <c r="V23" i="41" s="1"/>
  <c r="U5" i="41"/>
  <c r="T5" i="41"/>
  <c r="S5" i="41"/>
  <c r="S23" i="41" s="1"/>
  <c r="R5" i="41"/>
  <c r="R23" i="41" s="1"/>
  <c r="M24" i="41" s="1"/>
  <c r="Q5" i="41"/>
  <c r="P5" i="41"/>
  <c r="O5" i="41"/>
  <c r="O23" i="41" s="1"/>
  <c r="N5" i="41"/>
  <c r="N23" i="41" s="1"/>
  <c r="I24" i="41" s="1"/>
  <c r="M5" i="41"/>
  <c r="L5" i="41"/>
  <c r="K5" i="41"/>
  <c r="K23" i="41" s="1"/>
  <c r="J5" i="41"/>
  <c r="J23" i="41" s="1"/>
  <c r="I5" i="41"/>
  <c r="D5" i="41"/>
  <c r="H5" i="41" s="1"/>
  <c r="H23" i="41" s="1"/>
  <c r="H24" i="41" s="1"/>
  <c r="Z4" i="41"/>
  <c r="Z27" i="41" s="1"/>
  <c r="Y4" i="41"/>
  <c r="X4" i="41"/>
  <c r="W4" i="41"/>
  <c r="W27" i="41" s="1"/>
  <c r="V4" i="41"/>
  <c r="V27" i="41" s="1"/>
  <c r="U4" i="41"/>
  <c r="T4" i="41"/>
  <c r="S4" i="41"/>
  <c r="S27" i="41" s="1"/>
  <c r="N28" i="41" s="1"/>
  <c r="R4" i="41"/>
  <c r="R27" i="41" s="1"/>
  <c r="M28" i="41" s="1"/>
  <c r="Q4" i="41"/>
  <c r="P4" i="41"/>
  <c r="O4" i="41"/>
  <c r="O27" i="41" s="1"/>
  <c r="J28" i="41" s="1"/>
  <c r="N4" i="41"/>
  <c r="N27" i="41" s="1"/>
  <c r="I28" i="41" s="1"/>
  <c r="M4" i="41"/>
  <c r="L4" i="41"/>
  <c r="K4" i="41"/>
  <c r="K27" i="41" s="1"/>
  <c r="J4" i="41"/>
  <c r="J27" i="41" s="1"/>
  <c r="I4" i="41"/>
  <c r="D4" i="41"/>
  <c r="H4" i="41" s="1"/>
  <c r="H27" i="41" s="1"/>
  <c r="H2" i="41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D37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D36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D35" i="40"/>
  <c r="U34" i="40"/>
  <c r="T34" i="40"/>
  <c r="S34" i="40"/>
  <c r="R34" i="40"/>
  <c r="Q34" i="40"/>
  <c r="P34" i="40"/>
  <c r="O34" i="40"/>
  <c r="N34" i="40"/>
  <c r="M34" i="40"/>
  <c r="L34" i="40"/>
  <c r="K34" i="40"/>
  <c r="J34" i="40"/>
  <c r="I34" i="40"/>
  <c r="D34" i="40"/>
  <c r="H34" i="40" s="1"/>
  <c r="U33" i="40"/>
  <c r="T33" i="40"/>
  <c r="S33" i="40"/>
  <c r="R33" i="40"/>
  <c r="Q33" i="40"/>
  <c r="P33" i="40"/>
  <c r="O33" i="40"/>
  <c r="N33" i="40"/>
  <c r="M33" i="40"/>
  <c r="L33" i="40"/>
  <c r="K33" i="40"/>
  <c r="J33" i="40"/>
  <c r="I33" i="40"/>
  <c r="D33" i="40"/>
  <c r="H33" i="40" s="1"/>
  <c r="U32" i="40"/>
  <c r="T32" i="40"/>
  <c r="S32" i="40"/>
  <c r="R32" i="40"/>
  <c r="Q32" i="40"/>
  <c r="P32" i="40"/>
  <c r="O32" i="40"/>
  <c r="N32" i="40"/>
  <c r="M32" i="40"/>
  <c r="L32" i="40"/>
  <c r="K32" i="40"/>
  <c r="J32" i="40"/>
  <c r="I32" i="40"/>
  <c r="H32" i="40"/>
  <c r="D32" i="40"/>
  <c r="S26" i="40"/>
  <c r="R26" i="40"/>
  <c r="O26" i="40"/>
  <c r="N26" i="40"/>
  <c r="K26" i="40"/>
  <c r="J26" i="40"/>
  <c r="U25" i="40"/>
  <c r="U26" i="40" s="1"/>
  <c r="T25" i="40"/>
  <c r="T26" i="40" s="1"/>
  <c r="S25" i="40"/>
  <c r="R25" i="40"/>
  <c r="M26" i="40" s="1"/>
  <c r="Q25" i="40"/>
  <c r="Q26" i="40" s="1"/>
  <c r="P25" i="40"/>
  <c r="O25" i="40"/>
  <c r="N25" i="40"/>
  <c r="I26" i="40" s="1"/>
  <c r="M25" i="40"/>
  <c r="H26" i="40" s="1"/>
  <c r="L25" i="40"/>
  <c r="K25" i="40"/>
  <c r="J25" i="40"/>
  <c r="I25" i="40"/>
  <c r="D26" i="40" s="1"/>
  <c r="H25" i="40"/>
  <c r="D25" i="40"/>
  <c r="S23" i="40"/>
  <c r="S24" i="40" s="1"/>
  <c r="O23" i="40"/>
  <c r="J24" i="40" s="1"/>
  <c r="K23" i="40"/>
  <c r="D23" i="40"/>
  <c r="U21" i="40"/>
  <c r="T21" i="40"/>
  <c r="S21" i="40"/>
  <c r="R21" i="40"/>
  <c r="Q21" i="40"/>
  <c r="P21" i="40"/>
  <c r="O21" i="40"/>
  <c r="N21" i="40"/>
  <c r="M21" i="40"/>
  <c r="L21" i="40"/>
  <c r="K21" i="40"/>
  <c r="J21" i="40"/>
  <c r="I21" i="40"/>
  <c r="D21" i="40"/>
  <c r="H21" i="40" s="1"/>
  <c r="H20" i="40" s="1"/>
  <c r="U16" i="40"/>
  <c r="T16" i="40"/>
  <c r="S16" i="40"/>
  <c r="R16" i="40"/>
  <c r="Q16" i="40"/>
  <c r="P16" i="40"/>
  <c r="O16" i="40"/>
  <c r="N16" i="40"/>
  <c r="M16" i="40"/>
  <c r="L16" i="40"/>
  <c r="K16" i="40"/>
  <c r="J16" i="40"/>
  <c r="I16" i="40"/>
  <c r="H16" i="40"/>
  <c r="D16" i="40"/>
  <c r="U15" i="40"/>
  <c r="T15" i="40"/>
  <c r="S15" i="40"/>
  <c r="R15" i="40"/>
  <c r="Q15" i="40"/>
  <c r="P15" i="40"/>
  <c r="O15" i="40"/>
  <c r="N15" i="40"/>
  <c r="M15" i="40"/>
  <c r="L15" i="40"/>
  <c r="K15" i="40"/>
  <c r="J15" i="40"/>
  <c r="I15" i="40"/>
  <c r="D15" i="40"/>
  <c r="H15" i="40" s="1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D14" i="40"/>
  <c r="H14" i="40" s="1"/>
  <c r="U13" i="40"/>
  <c r="T13" i="40"/>
  <c r="S13" i="40"/>
  <c r="R13" i="40"/>
  <c r="Q13" i="40"/>
  <c r="P13" i="40"/>
  <c r="O13" i="40"/>
  <c r="N13" i="40"/>
  <c r="M13" i="40"/>
  <c r="L13" i="40"/>
  <c r="K13" i="40"/>
  <c r="J13" i="40"/>
  <c r="I13" i="40"/>
  <c r="H13" i="40"/>
  <c r="D13" i="40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H12" i="40"/>
  <c r="D12" i="40"/>
  <c r="U11" i="40"/>
  <c r="T11" i="40"/>
  <c r="S11" i="40"/>
  <c r="R11" i="40"/>
  <c r="Q11" i="40"/>
  <c r="P11" i="40"/>
  <c r="O11" i="40"/>
  <c r="N11" i="40"/>
  <c r="M11" i="40"/>
  <c r="L11" i="40"/>
  <c r="K11" i="40"/>
  <c r="J11" i="40"/>
  <c r="I11" i="40"/>
  <c r="D11" i="40"/>
  <c r="H11" i="40" s="1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D9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D8" i="40"/>
  <c r="H8" i="40" s="1"/>
  <c r="U7" i="40"/>
  <c r="T7" i="40"/>
  <c r="S7" i="40"/>
  <c r="R7" i="40"/>
  <c r="Q7" i="40"/>
  <c r="P7" i="40"/>
  <c r="O7" i="40"/>
  <c r="N7" i="40"/>
  <c r="M7" i="40"/>
  <c r="L7" i="40"/>
  <c r="K7" i="40"/>
  <c r="J7" i="40"/>
  <c r="I7" i="40"/>
  <c r="D7" i="40"/>
  <c r="H7" i="40" s="1"/>
  <c r="U6" i="40"/>
  <c r="T6" i="40"/>
  <c r="S6" i="40"/>
  <c r="R6" i="40"/>
  <c r="R23" i="40" s="1"/>
  <c r="Q6" i="40"/>
  <c r="P6" i="40"/>
  <c r="O6" i="40"/>
  <c r="N6" i="40"/>
  <c r="N23" i="40" s="1"/>
  <c r="M6" i="40"/>
  <c r="L6" i="40"/>
  <c r="K6" i="40"/>
  <c r="J6" i="40"/>
  <c r="J23" i="40" s="1"/>
  <c r="I6" i="40"/>
  <c r="H6" i="40"/>
  <c r="D6" i="40"/>
  <c r="U5" i="40"/>
  <c r="U23" i="40" s="1"/>
  <c r="T5" i="40"/>
  <c r="T23" i="40" s="1"/>
  <c r="S5" i="40"/>
  <c r="R5" i="40"/>
  <c r="Q5" i="40"/>
  <c r="Q23" i="40" s="1"/>
  <c r="P5" i="40"/>
  <c r="P23" i="40" s="1"/>
  <c r="K24" i="40" s="1"/>
  <c r="O5" i="40"/>
  <c r="N5" i="40"/>
  <c r="M5" i="40"/>
  <c r="M23" i="40" s="1"/>
  <c r="L5" i="40"/>
  <c r="L23" i="40" s="1"/>
  <c r="K5" i="40"/>
  <c r="J5" i="40"/>
  <c r="I5" i="40"/>
  <c r="I23" i="40" s="1"/>
  <c r="D24" i="40" s="1"/>
  <c r="H5" i="40"/>
  <c r="H23" i="40" s="1"/>
  <c r="D5" i="40"/>
  <c r="U4" i="40"/>
  <c r="U27" i="40" s="1"/>
  <c r="T4" i="40"/>
  <c r="T27" i="40" s="1"/>
  <c r="S4" i="40"/>
  <c r="S27" i="40" s="1"/>
  <c r="R4" i="40"/>
  <c r="R27" i="40" s="1"/>
  <c r="Q4" i="40"/>
  <c r="Q27" i="40" s="1"/>
  <c r="P4" i="40"/>
  <c r="P27" i="40" s="1"/>
  <c r="K28" i="40" s="1"/>
  <c r="O4" i="40"/>
  <c r="O27" i="40" s="1"/>
  <c r="N4" i="40"/>
  <c r="N27" i="40" s="1"/>
  <c r="I28" i="40" s="1"/>
  <c r="M4" i="40"/>
  <c r="M27" i="40" s="1"/>
  <c r="L4" i="40"/>
  <c r="L27" i="40" s="1"/>
  <c r="K4" i="40"/>
  <c r="K27" i="40" s="1"/>
  <c r="J4" i="40"/>
  <c r="J27" i="40" s="1"/>
  <c r="I4" i="40"/>
  <c r="I27" i="40" s="1"/>
  <c r="D4" i="40"/>
  <c r="H4" i="40" s="1"/>
  <c r="H2" i="40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D37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D36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D35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D34" i="39"/>
  <c r="H34" i="39" s="1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D33" i="39"/>
  <c r="H33" i="39" s="1"/>
  <c r="W32" i="39"/>
  <c r="V32" i="39"/>
  <c r="U32" i="39"/>
  <c r="T32" i="39"/>
  <c r="S32" i="39"/>
  <c r="R32" i="39"/>
  <c r="Q32" i="39"/>
  <c r="P32" i="39"/>
  <c r="O32" i="39"/>
  <c r="N32" i="39"/>
  <c r="M32" i="39"/>
  <c r="L32" i="39"/>
  <c r="K32" i="39"/>
  <c r="J32" i="39"/>
  <c r="I32" i="39"/>
  <c r="H32" i="39"/>
  <c r="D32" i="39"/>
  <c r="V27" i="39"/>
  <c r="V28" i="39" s="1"/>
  <c r="R27" i="39"/>
  <c r="M28" i="39" s="1"/>
  <c r="N27" i="39"/>
  <c r="I28" i="39" s="1"/>
  <c r="J27" i="39"/>
  <c r="W26" i="39"/>
  <c r="V26" i="39"/>
  <c r="S26" i="39"/>
  <c r="D26" i="39"/>
  <c r="W25" i="39"/>
  <c r="R26" i="39" s="1"/>
  <c r="V25" i="39"/>
  <c r="Q26" i="39" s="1"/>
  <c r="U25" i="39"/>
  <c r="T25" i="39"/>
  <c r="T26" i="39" s="1"/>
  <c r="S25" i="39"/>
  <c r="N26" i="39" s="1"/>
  <c r="R25" i="39"/>
  <c r="M26" i="39" s="1"/>
  <c r="Q25" i="39"/>
  <c r="P25" i="39"/>
  <c r="K26" i="39" s="1"/>
  <c r="O25" i="39"/>
  <c r="J26" i="39" s="1"/>
  <c r="N25" i="39"/>
  <c r="I26" i="39" s="1"/>
  <c r="M25" i="39"/>
  <c r="L25" i="39"/>
  <c r="K25" i="39"/>
  <c r="J25" i="39"/>
  <c r="I25" i="39"/>
  <c r="H25" i="39"/>
  <c r="D25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D21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D16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D15" i="39"/>
  <c r="H15" i="39" s="1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D14" i="39"/>
  <c r="H14" i="39" s="1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D13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D12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D11" i="39"/>
  <c r="H11" i="39" s="1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D9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H8" i="39"/>
  <c r="D8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H7" i="39"/>
  <c r="D7" i="39"/>
  <c r="W6" i="39"/>
  <c r="V6" i="39"/>
  <c r="V23" i="39" s="1"/>
  <c r="U6" i="39"/>
  <c r="U23" i="39" s="1"/>
  <c r="U24" i="39" s="1"/>
  <c r="T6" i="39"/>
  <c r="S6" i="39"/>
  <c r="R6" i="39"/>
  <c r="R23" i="39" s="1"/>
  <c r="M24" i="39" s="1"/>
  <c r="Q6" i="39"/>
  <c r="Q23" i="39" s="1"/>
  <c r="P6" i="39"/>
  <c r="O6" i="39"/>
  <c r="N6" i="39"/>
  <c r="N23" i="39" s="1"/>
  <c r="I24" i="39" s="1"/>
  <c r="M6" i="39"/>
  <c r="M23" i="39" s="1"/>
  <c r="L6" i="39"/>
  <c r="K6" i="39"/>
  <c r="J6" i="39"/>
  <c r="J23" i="39" s="1"/>
  <c r="I6" i="39"/>
  <c r="I23" i="39" s="1"/>
  <c r="D6" i="39"/>
  <c r="H6" i="39" s="1"/>
  <c r="W5" i="39"/>
  <c r="W23" i="39" s="1"/>
  <c r="V5" i="39"/>
  <c r="U5" i="39"/>
  <c r="T5" i="39"/>
  <c r="T23" i="39" s="1"/>
  <c r="S5" i="39"/>
  <c r="S23" i="39" s="1"/>
  <c r="R5" i="39"/>
  <c r="Q5" i="39"/>
  <c r="P5" i="39"/>
  <c r="P23" i="39" s="1"/>
  <c r="K24" i="39" s="1"/>
  <c r="O5" i="39"/>
  <c r="O23" i="39" s="1"/>
  <c r="N5" i="39"/>
  <c r="M5" i="39"/>
  <c r="L5" i="39"/>
  <c r="L23" i="39" s="1"/>
  <c r="K5" i="39"/>
  <c r="K23" i="39" s="1"/>
  <c r="J5" i="39"/>
  <c r="I5" i="39"/>
  <c r="D5" i="39"/>
  <c r="W4" i="39"/>
  <c r="V4" i="39"/>
  <c r="U4" i="39"/>
  <c r="U27" i="39" s="1"/>
  <c r="U28" i="39" s="1"/>
  <c r="T4" i="39"/>
  <c r="T27" i="39" s="1"/>
  <c r="S4" i="39"/>
  <c r="R4" i="39"/>
  <c r="Q4" i="39"/>
  <c r="Q27" i="39" s="1"/>
  <c r="P4" i="39"/>
  <c r="P27" i="39" s="1"/>
  <c r="O4" i="39"/>
  <c r="N4" i="39"/>
  <c r="M4" i="39"/>
  <c r="M27" i="39" s="1"/>
  <c r="L4" i="39"/>
  <c r="L27" i="39" s="1"/>
  <c r="K4" i="39"/>
  <c r="J4" i="39"/>
  <c r="I4" i="39"/>
  <c r="I27" i="39" s="1"/>
  <c r="H4" i="39"/>
  <c r="D4" i="39"/>
  <c r="H2" i="39"/>
  <c r="Z37" i="38"/>
  <c r="Y37" i="38"/>
  <c r="X37" i="38"/>
  <c r="W37" i="38"/>
  <c r="V37" i="38"/>
  <c r="U37" i="38"/>
  <c r="T37" i="38"/>
  <c r="S37" i="38"/>
  <c r="R37" i="38"/>
  <c r="Q37" i="38"/>
  <c r="P37" i="38"/>
  <c r="O37" i="38"/>
  <c r="N37" i="38"/>
  <c r="M37" i="38"/>
  <c r="L37" i="38"/>
  <c r="K37" i="38"/>
  <c r="J37" i="38"/>
  <c r="I37" i="38"/>
  <c r="H37" i="38"/>
  <c r="D37" i="38"/>
  <c r="Z36" i="38"/>
  <c r="Y36" i="38"/>
  <c r="X36" i="38"/>
  <c r="W36" i="38"/>
  <c r="V36" i="38"/>
  <c r="U36" i="38"/>
  <c r="T36" i="38"/>
  <c r="S36" i="38"/>
  <c r="R36" i="38"/>
  <c r="Q36" i="38"/>
  <c r="P36" i="38"/>
  <c r="O36" i="38"/>
  <c r="N36" i="38"/>
  <c r="M36" i="38"/>
  <c r="L36" i="38"/>
  <c r="K36" i="38"/>
  <c r="J36" i="38"/>
  <c r="I36" i="38"/>
  <c r="H36" i="38"/>
  <c r="D36" i="38"/>
  <c r="Z35" i="38"/>
  <c r="Y35" i="38"/>
  <c r="X35" i="38"/>
  <c r="W35" i="38"/>
  <c r="V35" i="38"/>
  <c r="U35" i="38"/>
  <c r="T35" i="38"/>
  <c r="S35" i="38"/>
  <c r="R35" i="38"/>
  <c r="Q35" i="38"/>
  <c r="P35" i="38"/>
  <c r="O35" i="38"/>
  <c r="N35" i="38"/>
  <c r="M35" i="38"/>
  <c r="L35" i="38"/>
  <c r="K35" i="38"/>
  <c r="J35" i="38"/>
  <c r="I35" i="38"/>
  <c r="H35" i="38"/>
  <c r="D35" i="38"/>
  <c r="Z34" i="38"/>
  <c r="Y34" i="38"/>
  <c r="X34" i="38"/>
  <c r="W34" i="38"/>
  <c r="V34" i="38"/>
  <c r="U34" i="38"/>
  <c r="T34" i="38"/>
  <c r="S34" i="38"/>
  <c r="R34" i="38"/>
  <c r="Q34" i="38"/>
  <c r="P34" i="38"/>
  <c r="O34" i="38"/>
  <c r="N34" i="38"/>
  <c r="M34" i="38"/>
  <c r="L34" i="38"/>
  <c r="K34" i="38"/>
  <c r="J34" i="38"/>
  <c r="I34" i="38"/>
  <c r="H34" i="38"/>
  <c r="D34" i="38"/>
  <c r="Z33" i="38"/>
  <c r="Y33" i="38"/>
  <c r="X33" i="38"/>
  <c r="W33" i="38"/>
  <c r="V33" i="38"/>
  <c r="U33" i="38"/>
  <c r="T33" i="38"/>
  <c r="S33" i="38"/>
  <c r="R33" i="38"/>
  <c r="Q33" i="38"/>
  <c r="P33" i="38"/>
  <c r="O33" i="38"/>
  <c r="N33" i="38"/>
  <c r="M33" i="38"/>
  <c r="L33" i="38"/>
  <c r="K33" i="38"/>
  <c r="J33" i="38"/>
  <c r="I33" i="38"/>
  <c r="H33" i="38"/>
  <c r="D33" i="38"/>
  <c r="Z32" i="38"/>
  <c r="Y32" i="38"/>
  <c r="X32" i="38"/>
  <c r="W32" i="38"/>
  <c r="V32" i="38"/>
  <c r="U32" i="38"/>
  <c r="T32" i="38"/>
  <c r="S32" i="38"/>
  <c r="R32" i="38"/>
  <c r="Q32" i="38"/>
  <c r="P32" i="38"/>
  <c r="O32" i="38"/>
  <c r="N32" i="38"/>
  <c r="M32" i="38"/>
  <c r="L32" i="38"/>
  <c r="K32" i="38"/>
  <c r="J32" i="38"/>
  <c r="I32" i="38"/>
  <c r="H32" i="38"/>
  <c r="D32" i="38"/>
  <c r="Y26" i="38"/>
  <c r="U26" i="38"/>
  <c r="M26" i="38"/>
  <c r="Z25" i="38"/>
  <c r="Z26" i="38" s="1"/>
  <c r="Y25" i="38"/>
  <c r="T26" i="38" s="1"/>
  <c r="X25" i="38"/>
  <c r="X26" i="38" s="1"/>
  <c r="W25" i="38"/>
  <c r="W26" i="38" s="1"/>
  <c r="V25" i="38"/>
  <c r="V26" i="38" s="1"/>
  <c r="U25" i="38"/>
  <c r="P26" i="38" s="1"/>
  <c r="T25" i="38"/>
  <c r="O26" i="38" s="1"/>
  <c r="S25" i="38"/>
  <c r="R25" i="38"/>
  <c r="R26" i="38" s="1"/>
  <c r="Q25" i="38"/>
  <c r="L26" i="38" s="1"/>
  <c r="P25" i="38"/>
  <c r="K26" i="38" s="1"/>
  <c r="O25" i="38"/>
  <c r="N25" i="38"/>
  <c r="N26" i="38" s="1"/>
  <c r="M25" i="38"/>
  <c r="H26" i="38" s="1"/>
  <c r="L25" i="38"/>
  <c r="K25" i="38"/>
  <c r="J25" i="38"/>
  <c r="J26" i="38" s="1"/>
  <c r="I25" i="38"/>
  <c r="D26" i="38" s="1"/>
  <c r="H25" i="38"/>
  <c r="D25" i="38"/>
  <c r="Z23" i="38"/>
  <c r="Z24" i="38" s="1"/>
  <c r="V23" i="38"/>
  <c r="V24" i="38" s="1"/>
  <c r="R23" i="38"/>
  <c r="N23" i="38"/>
  <c r="J23" i="38"/>
  <c r="Z21" i="38"/>
  <c r="Z27" i="38" s="1"/>
  <c r="Z28" i="38" s="1"/>
  <c r="Y21" i="38"/>
  <c r="X21" i="38"/>
  <c r="W21" i="38"/>
  <c r="V21" i="38"/>
  <c r="V27" i="38" s="1"/>
  <c r="V28" i="38" s="1"/>
  <c r="U21" i="38"/>
  <c r="T21" i="38"/>
  <c r="S21" i="38"/>
  <c r="R21" i="38"/>
  <c r="R27" i="38" s="1"/>
  <c r="Q21" i="38"/>
  <c r="P21" i="38"/>
  <c r="O21" i="38"/>
  <c r="N21" i="38"/>
  <c r="N27" i="38" s="1"/>
  <c r="I28" i="38" s="1"/>
  <c r="M21" i="38"/>
  <c r="L21" i="38"/>
  <c r="K21" i="38"/>
  <c r="J21" i="38"/>
  <c r="J27" i="38" s="1"/>
  <c r="I21" i="38"/>
  <c r="H21" i="38"/>
  <c r="D21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H16" i="38"/>
  <c r="D16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I15" i="38"/>
  <c r="H15" i="38"/>
  <c r="D15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J14" i="38"/>
  <c r="I14" i="38"/>
  <c r="H14" i="38"/>
  <c r="D14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I13" i="38"/>
  <c r="H13" i="38"/>
  <c r="D13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I12" i="38"/>
  <c r="H12" i="38"/>
  <c r="D12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K11" i="38"/>
  <c r="J11" i="38"/>
  <c r="I11" i="38"/>
  <c r="H11" i="38"/>
  <c r="D11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K9" i="38"/>
  <c r="J9" i="38"/>
  <c r="I9" i="38"/>
  <c r="H9" i="38"/>
  <c r="D9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K8" i="38"/>
  <c r="J8" i="38"/>
  <c r="I8" i="38"/>
  <c r="H8" i="38"/>
  <c r="D8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K7" i="38"/>
  <c r="J7" i="38"/>
  <c r="I7" i="38"/>
  <c r="H7" i="38"/>
  <c r="D7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L6" i="38"/>
  <c r="K6" i="38"/>
  <c r="J6" i="38"/>
  <c r="I6" i="38"/>
  <c r="H6" i="38"/>
  <c r="D6" i="38"/>
  <c r="Z5" i="38"/>
  <c r="Y5" i="38"/>
  <c r="Y23" i="38" s="1"/>
  <c r="X5" i="38"/>
  <c r="X23" i="38" s="1"/>
  <c r="W5" i="38"/>
  <c r="W23" i="38" s="1"/>
  <c r="V5" i="38"/>
  <c r="U5" i="38"/>
  <c r="U23" i="38" s="1"/>
  <c r="T5" i="38"/>
  <c r="T23" i="38" s="1"/>
  <c r="O24" i="38" s="1"/>
  <c r="S5" i="38"/>
  <c r="S23" i="38" s="1"/>
  <c r="N24" i="38" s="1"/>
  <c r="R5" i="38"/>
  <c r="Q5" i="38"/>
  <c r="Q23" i="38" s="1"/>
  <c r="P5" i="38"/>
  <c r="P23" i="38" s="1"/>
  <c r="K24" i="38" s="1"/>
  <c r="O5" i="38"/>
  <c r="O23" i="38" s="1"/>
  <c r="J24" i="38" s="1"/>
  <c r="N5" i="38"/>
  <c r="M5" i="38"/>
  <c r="M23" i="38" s="1"/>
  <c r="L5" i="38"/>
  <c r="L23" i="38" s="1"/>
  <c r="K5" i="38"/>
  <c r="K23" i="38" s="1"/>
  <c r="J5" i="38"/>
  <c r="I5" i="38"/>
  <c r="I23" i="38" s="1"/>
  <c r="H5" i="38"/>
  <c r="H23" i="38" s="1"/>
  <c r="D5" i="38"/>
  <c r="D23" i="38" s="1"/>
  <c r="Z4" i="38"/>
  <c r="Y4" i="38"/>
  <c r="Y27" i="38" s="1"/>
  <c r="X4" i="38"/>
  <c r="X27" i="38" s="1"/>
  <c r="W4" i="38"/>
  <c r="W27" i="38" s="1"/>
  <c r="V4" i="38"/>
  <c r="U4" i="38"/>
  <c r="U27" i="38" s="1"/>
  <c r="T4" i="38"/>
  <c r="T27" i="38" s="1"/>
  <c r="O28" i="38" s="1"/>
  <c r="S4" i="38"/>
  <c r="S27" i="38" s="1"/>
  <c r="N28" i="38" s="1"/>
  <c r="R4" i="38"/>
  <c r="Q4" i="38"/>
  <c r="Q27" i="38" s="1"/>
  <c r="L28" i="38" s="1"/>
  <c r="P4" i="38"/>
  <c r="P27" i="38" s="1"/>
  <c r="K28" i="38" s="1"/>
  <c r="O4" i="38"/>
  <c r="O27" i="38" s="1"/>
  <c r="J28" i="38" s="1"/>
  <c r="N4" i="38"/>
  <c r="M4" i="38"/>
  <c r="M27" i="38" s="1"/>
  <c r="L4" i="38"/>
  <c r="L27" i="38" s="1"/>
  <c r="K4" i="38"/>
  <c r="K27" i="38" s="1"/>
  <c r="J4" i="38"/>
  <c r="I4" i="38"/>
  <c r="I27" i="38" s="1"/>
  <c r="D28" i="38" s="1"/>
  <c r="H4" i="38"/>
  <c r="H27" i="38" s="1"/>
  <c r="D4" i="38"/>
  <c r="D27" i="38" s="1"/>
  <c r="H2" i="38"/>
  <c r="H20" i="38" s="1"/>
  <c r="Z37" i="37"/>
  <c r="Y37" i="37"/>
  <c r="X37" i="37"/>
  <c r="W37" i="37"/>
  <c r="V37" i="37"/>
  <c r="U37" i="37"/>
  <c r="T37" i="37"/>
  <c r="S37" i="37"/>
  <c r="R37" i="37"/>
  <c r="Q37" i="37"/>
  <c r="P37" i="37"/>
  <c r="O37" i="37"/>
  <c r="N37" i="37"/>
  <c r="M37" i="37"/>
  <c r="L37" i="37"/>
  <c r="K37" i="37"/>
  <c r="J37" i="37"/>
  <c r="I37" i="37"/>
  <c r="H37" i="37"/>
  <c r="D37" i="37"/>
  <c r="Z36" i="37"/>
  <c r="Y36" i="37"/>
  <c r="X36" i="37"/>
  <c r="W36" i="37"/>
  <c r="V36" i="37"/>
  <c r="U36" i="37"/>
  <c r="T36" i="37"/>
  <c r="S36" i="37"/>
  <c r="R36" i="37"/>
  <c r="Q36" i="37"/>
  <c r="P36" i="37"/>
  <c r="O36" i="37"/>
  <c r="N36" i="37"/>
  <c r="M36" i="37"/>
  <c r="L36" i="37"/>
  <c r="K36" i="37"/>
  <c r="J36" i="37"/>
  <c r="I36" i="37"/>
  <c r="H36" i="37"/>
  <c r="D36" i="37"/>
  <c r="Z35" i="37"/>
  <c r="Y35" i="37"/>
  <c r="X35" i="37"/>
  <c r="W35" i="37"/>
  <c r="V35" i="37"/>
  <c r="U35" i="37"/>
  <c r="T35" i="37"/>
  <c r="S35" i="37"/>
  <c r="R35" i="37"/>
  <c r="Q35" i="37"/>
  <c r="P35" i="37"/>
  <c r="O35" i="37"/>
  <c r="N35" i="37"/>
  <c r="M35" i="37"/>
  <c r="L35" i="37"/>
  <c r="K35" i="37"/>
  <c r="J35" i="37"/>
  <c r="I35" i="37"/>
  <c r="H35" i="37"/>
  <c r="D35" i="37"/>
  <c r="Z34" i="37"/>
  <c r="Y34" i="37"/>
  <c r="X34" i="37"/>
  <c r="W34" i="37"/>
  <c r="V34" i="37"/>
  <c r="U34" i="37"/>
  <c r="T34" i="37"/>
  <c r="S34" i="37"/>
  <c r="R34" i="37"/>
  <c r="Q34" i="37"/>
  <c r="P34" i="37"/>
  <c r="O34" i="37"/>
  <c r="N34" i="37"/>
  <c r="M34" i="37"/>
  <c r="L34" i="37"/>
  <c r="K34" i="37"/>
  <c r="J34" i="37"/>
  <c r="I34" i="37"/>
  <c r="H34" i="37"/>
  <c r="D34" i="37"/>
  <c r="Z33" i="37"/>
  <c r="Y33" i="37"/>
  <c r="X33" i="37"/>
  <c r="W33" i="37"/>
  <c r="V33" i="37"/>
  <c r="U33" i="37"/>
  <c r="T33" i="37"/>
  <c r="S33" i="37"/>
  <c r="R33" i="37"/>
  <c r="Q33" i="37"/>
  <c r="P33" i="37"/>
  <c r="O33" i="37"/>
  <c r="N33" i="37"/>
  <c r="M33" i="37"/>
  <c r="L33" i="37"/>
  <c r="K33" i="37"/>
  <c r="J33" i="37"/>
  <c r="I33" i="37"/>
  <c r="H33" i="37"/>
  <c r="D33" i="37"/>
  <c r="Z32" i="37"/>
  <c r="Y32" i="37"/>
  <c r="X32" i="37"/>
  <c r="W32" i="37"/>
  <c r="V32" i="37"/>
  <c r="U32" i="37"/>
  <c r="T32" i="37"/>
  <c r="S32" i="37"/>
  <c r="R32" i="37"/>
  <c r="Q32" i="37"/>
  <c r="P32" i="37"/>
  <c r="O32" i="37"/>
  <c r="N32" i="37"/>
  <c r="M32" i="37"/>
  <c r="L32" i="37"/>
  <c r="K32" i="37"/>
  <c r="J32" i="37"/>
  <c r="I32" i="37"/>
  <c r="H32" i="37"/>
  <c r="D32" i="37"/>
  <c r="X26" i="37"/>
  <c r="Z25" i="37"/>
  <c r="Z26" i="37" s="1"/>
  <c r="Y25" i="37"/>
  <c r="T26" i="37" s="1"/>
  <c r="X25" i="37"/>
  <c r="S26" i="37" s="1"/>
  <c r="W25" i="37"/>
  <c r="W26" i="37" s="1"/>
  <c r="V25" i="37"/>
  <c r="V26" i="37" s="1"/>
  <c r="U25" i="37"/>
  <c r="P26" i="37" s="1"/>
  <c r="T25" i="37"/>
  <c r="O26" i="37" s="1"/>
  <c r="S25" i="37"/>
  <c r="N26" i="37" s="1"/>
  <c r="R25" i="37"/>
  <c r="Q25" i="37"/>
  <c r="L26" i="37" s="1"/>
  <c r="P25" i="37"/>
  <c r="K26" i="37" s="1"/>
  <c r="O25" i="37"/>
  <c r="J26" i="37" s="1"/>
  <c r="N25" i="37"/>
  <c r="M25" i="37"/>
  <c r="H26" i="37" s="1"/>
  <c r="L25" i="37"/>
  <c r="K25" i="37"/>
  <c r="J25" i="37"/>
  <c r="I25" i="37"/>
  <c r="D26" i="37" s="1"/>
  <c r="H25" i="37"/>
  <c r="D25" i="37"/>
  <c r="Y24" i="37"/>
  <c r="Y23" i="37"/>
  <c r="U23" i="37"/>
  <c r="T23" i="37"/>
  <c r="Q23" i="37"/>
  <c r="M23" i="37"/>
  <c r="L23" i="37"/>
  <c r="L24" i="37" s="1"/>
  <c r="I23" i="37"/>
  <c r="Z21" i="37"/>
  <c r="Y21" i="37"/>
  <c r="Y27" i="37" s="1"/>
  <c r="X21" i="37"/>
  <c r="W21" i="37"/>
  <c r="V21" i="37"/>
  <c r="U21" i="37"/>
  <c r="U27" i="37" s="1"/>
  <c r="T21" i="37"/>
  <c r="S21" i="37"/>
  <c r="R21" i="37"/>
  <c r="Q21" i="37"/>
  <c r="Q27" i="37" s="1"/>
  <c r="P21" i="37"/>
  <c r="O21" i="37"/>
  <c r="N21" i="37"/>
  <c r="M21" i="37"/>
  <c r="M27" i="37" s="1"/>
  <c r="L21" i="37"/>
  <c r="K21" i="37"/>
  <c r="J21" i="37"/>
  <c r="I21" i="37"/>
  <c r="I27" i="37" s="1"/>
  <c r="D28" i="37" s="1"/>
  <c r="H21" i="37"/>
  <c r="D21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D16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D15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D14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D13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D12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D11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D9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D8" i="37"/>
  <c r="H8" i="37" s="1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D7" i="37"/>
  <c r="H7" i="37" s="1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D6" i="37"/>
  <c r="H6" i="37" s="1"/>
  <c r="Z5" i="37"/>
  <c r="Z23" i="37" s="1"/>
  <c r="Z24" i="37" s="1"/>
  <c r="Y5" i="37"/>
  <c r="X5" i="37"/>
  <c r="X23" i="37" s="1"/>
  <c r="W5" i="37"/>
  <c r="W23" i="37" s="1"/>
  <c r="V5" i="37"/>
  <c r="V23" i="37" s="1"/>
  <c r="V24" i="37" s="1"/>
  <c r="U5" i="37"/>
  <c r="T5" i="37"/>
  <c r="S5" i="37"/>
  <c r="S23" i="37" s="1"/>
  <c r="N24" i="37" s="1"/>
  <c r="R5" i="37"/>
  <c r="R23" i="37" s="1"/>
  <c r="M24" i="37" s="1"/>
  <c r="Q5" i="37"/>
  <c r="P5" i="37"/>
  <c r="P23" i="37" s="1"/>
  <c r="O5" i="37"/>
  <c r="O23" i="37" s="1"/>
  <c r="J24" i="37" s="1"/>
  <c r="N5" i="37"/>
  <c r="N23" i="37" s="1"/>
  <c r="I24" i="37" s="1"/>
  <c r="M5" i="37"/>
  <c r="L5" i="37"/>
  <c r="K5" i="37"/>
  <c r="K23" i="37" s="1"/>
  <c r="J5" i="37"/>
  <c r="J23" i="37" s="1"/>
  <c r="I5" i="37"/>
  <c r="D5" i="37"/>
  <c r="D23" i="37" s="1"/>
  <c r="Z4" i="37"/>
  <c r="Z27" i="37" s="1"/>
  <c r="Z28" i="37" s="1"/>
  <c r="Y4" i="37"/>
  <c r="X4" i="37"/>
  <c r="X27" i="37" s="1"/>
  <c r="W4" i="37"/>
  <c r="W27" i="37" s="1"/>
  <c r="V4" i="37"/>
  <c r="V27" i="37" s="1"/>
  <c r="V28" i="37" s="1"/>
  <c r="U4" i="37"/>
  <c r="T4" i="37"/>
  <c r="T27" i="37" s="1"/>
  <c r="O28" i="37" s="1"/>
  <c r="S4" i="37"/>
  <c r="S27" i="37" s="1"/>
  <c r="N28" i="37" s="1"/>
  <c r="R4" i="37"/>
  <c r="R27" i="37" s="1"/>
  <c r="Q4" i="37"/>
  <c r="P4" i="37"/>
  <c r="P27" i="37" s="1"/>
  <c r="K28" i="37" s="1"/>
  <c r="O4" i="37"/>
  <c r="O27" i="37" s="1"/>
  <c r="J28" i="37" s="1"/>
  <c r="N4" i="37"/>
  <c r="N27" i="37" s="1"/>
  <c r="M4" i="37"/>
  <c r="L4" i="37"/>
  <c r="L27" i="37" s="1"/>
  <c r="K4" i="37"/>
  <c r="K27" i="37" s="1"/>
  <c r="J4" i="37"/>
  <c r="J27" i="37" s="1"/>
  <c r="I4" i="37"/>
  <c r="D4" i="37"/>
  <c r="D27" i="37" s="1"/>
  <c r="H2" i="37"/>
  <c r="H20" i="37" s="1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D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D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D35" i="36"/>
  <c r="H35" i="36" s="1"/>
  <c r="W34" i="36"/>
  <c r="V34" i="36"/>
  <c r="U34" i="36"/>
  <c r="T34" i="36"/>
  <c r="S34" i="36"/>
  <c r="R34" i="36"/>
  <c r="Q34" i="36"/>
  <c r="P34" i="36"/>
  <c r="O34" i="36"/>
  <c r="N34" i="36"/>
  <c r="M34" i="36"/>
  <c r="L34" i="36"/>
  <c r="K34" i="36"/>
  <c r="J34" i="36"/>
  <c r="I34" i="36"/>
  <c r="H34" i="36"/>
  <c r="D34" i="36"/>
  <c r="W33" i="36"/>
  <c r="V33" i="36"/>
  <c r="U33" i="36"/>
  <c r="T33" i="36"/>
  <c r="S33" i="36"/>
  <c r="R33" i="36"/>
  <c r="Q33" i="36"/>
  <c r="P33" i="36"/>
  <c r="O33" i="36"/>
  <c r="N33" i="36"/>
  <c r="M33" i="36"/>
  <c r="L33" i="36"/>
  <c r="K33" i="36"/>
  <c r="J33" i="36"/>
  <c r="I33" i="36"/>
  <c r="H33" i="36"/>
  <c r="D33" i="36"/>
  <c r="W32" i="36"/>
  <c r="V32" i="36"/>
  <c r="U32" i="36"/>
  <c r="T32" i="36"/>
  <c r="S32" i="36"/>
  <c r="R32" i="36"/>
  <c r="Q32" i="36"/>
  <c r="P32" i="36"/>
  <c r="O32" i="36"/>
  <c r="N32" i="36"/>
  <c r="M32" i="36"/>
  <c r="L32" i="36"/>
  <c r="K32" i="36"/>
  <c r="J32" i="36"/>
  <c r="I32" i="36"/>
  <c r="H32" i="36"/>
  <c r="D32" i="36"/>
  <c r="W28" i="36"/>
  <c r="W27" i="36"/>
  <c r="S27" i="36"/>
  <c r="S28" i="36" s="1"/>
  <c r="D27" i="36"/>
  <c r="W26" i="36"/>
  <c r="T26" i="36"/>
  <c r="S26" i="36"/>
  <c r="O26" i="36"/>
  <c r="W25" i="36"/>
  <c r="V25" i="36"/>
  <c r="V26" i="36" s="1"/>
  <c r="U25" i="36"/>
  <c r="U26" i="36" s="1"/>
  <c r="T25" i="36"/>
  <c r="S25" i="36"/>
  <c r="R25" i="36"/>
  <c r="M26" i="36" s="1"/>
  <c r="Q25" i="36"/>
  <c r="L26" i="36" s="1"/>
  <c r="P25" i="36"/>
  <c r="K26" i="36" s="1"/>
  <c r="O25" i="36"/>
  <c r="N25" i="36"/>
  <c r="I26" i="36" s="1"/>
  <c r="M25" i="36"/>
  <c r="H26" i="36" s="1"/>
  <c r="L25" i="36"/>
  <c r="K25" i="36"/>
  <c r="J25" i="36"/>
  <c r="I25" i="36"/>
  <c r="D26" i="36" s="1"/>
  <c r="H25" i="36"/>
  <c r="D25" i="36"/>
  <c r="W21" i="36"/>
  <c r="V21" i="36"/>
  <c r="U21" i="36"/>
  <c r="T21" i="36"/>
  <c r="S21" i="36"/>
  <c r="R21" i="36"/>
  <c r="Q21" i="36"/>
  <c r="P21" i="36"/>
  <c r="O21" i="36"/>
  <c r="O27" i="36" s="1"/>
  <c r="J28" i="36" s="1"/>
  <c r="N21" i="36"/>
  <c r="M21" i="36"/>
  <c r="L21" i="36"/>
  <c r="K21" i="36"/>
  <c r="J21" i="36"/>
  <c r="I21" i="36"/>
  <c r="H21" i="36"/>
  <c r="H20" i="36" s="1"/>
  <c r="D21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D16" i="36"/>
  <c r="H16" i="36" s="1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H15" i="36"/>
  <c r="D15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D14" i="36"/>
  <c r="H14" i="36" s="1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H13" i="36"/>
  <c r="D13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D12" i="36"/>
  <c r="H12" i="36" s="1"/>
  <c r="W11" i="36"/>
  <c r="V11" i="36"/>
  <c r="U11" i="36"/>
  <c r="T11" i="36"/>
  <c r="S11" i="36"/>
  <c r="R11" i="36"/>
  <c r="Q11" i="36"/>
  <c r="P11" i="36"/>
  <c r="O11" i="36"/>
  <c r="N11" i="36"/>
  <c r="M11" i="36"/>
  <c r="L11" i="36"/>
  <c r="K11" i="36"/>
  <c r="J11" i="36"/>
  <c r="I11" i="36"/>
  <c r="D11" i="36"/>
  <c r="H11" i="36" s="1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D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D8" i="36"/>
  <c r="W7" i="36"/>
  <c r="V7" i="36"/>
  <c r="U7" i="36"/>
  <c r="T7" i="36"/>
  <c r="S7" i="36"/>
  <c r="R7" i="36"/>
  <c r="Q7" i="36"/>
  <c r="P7" i="36"/>
  <c r="O7" i="36"/>
  <c r="N7" i="36"/>
  <c r="M7" i="36"/>
  <c r="L7" i="36"/>
  <c r="K7" i="36"/>
  <c r="J7" i="36"/>
  <c r="I7" i="36"/>
  <c r="D7" i="36"/>
  <c r="H7" i="36" s="1"/>
  <c r="W6" i="36"/>
  <c r="V6" i="36"/>
  <c r="V23" i="36" s="1"/>
  <c r="U6" i="36"/>
  <c r="T6" i="36"/>
  <c r="S6" i="36"/>
  <c r="R6" i="36"/>
  <c r="R23" i="36" s="1"/>
  <c r="M24" i="36" s="1"/>
  <c r="Q6" i="36"/>
  <c r="P6" i="36"/>
  <c r="O6" i="36"/>
  <c r="N6" i="36"/>
  <c r="N23" i="36" s="1"/>
  <c r="I24" i="36" s="1"/>
  <c r="M6" i="36"/>
  <c r="L6" i="36"/>
  <c r="K6" i="36"/>
  <c r="J6" i="36"/>
  <c r="J23" i="36" s="1"/>
  <c r="I6" i="36"/>
  <c r="H6" i="36"/>
  <c r="D6" i="36"/>
  <c r="W5" i="36"/>
  <c r="W23" i="36" s="1"/>
  <c r="V5" i="36"/>
  <c r="U5" i="36"/>
  <c r="U23" i="36" s="1"/>
  <c r="U24" i="36" s="1"/>
  <c r="T5" i="36"/>
  <c r="T23" i="36" s="1"/>
  <c r="S5" i="36"/>
  <c r="S23" i="36" s="1"/>
  <c r="R5" i="36"/>
  <c r="Q5" i="36"/>
  <c r="Q23" i="36" s="1"/>
  <c r="P5" i="36"/>
  <c r="P23" i="36" s="1"/>
  <c r="K24" i="36" s="1"/>
  <c r="O5" i="36"/>
  <c r="O23" i="36" s="1"/>
  <c r="J24" i="36" s="1"/>
  <c r="N5" i="36"/>
  <c r="M5" i="36"/>
  <c r="M23" i="36" s="1"/>
  <c r="L5" i="36"/>
  <c r="L23" i="36" s="1"/>
  <c r="K5" i="36"/>
  <c r="K23" i="36" s="1"/>
  <c r="J5" i="36"/>
  <c r="I5" i="36"/>
  <c r="I23" i="36" s="1"/>
  <c r="D5" i="36"/>
  <c r="D23" i="36" s="1"/>
  <c r="W4" i="36"/>
  <c r="V4" i="36"/>
  <c r="V27" i="36" s="1"/>
  <c r="U4" i="36"/>
  <c r="U27" i="36" s="1"/>
  <c r="U28" i="36" s="1"/>
  <c r="T4" i="36"/>
  <c r="T27" i="36" s="1"/>
  <c r="S4" i="36"/>
  <c r="R4" i="36"/>
  <c r="R27" i="36" s="1"/>
  <c r="Q4" i="36"/>
  <c r="Q27" i="36" s="1"/>
  <c r="P4" i="36"/>
  <c r="P27" i="36" s="1"/>
  <c r="O4" i="36"/>
  <c r="N4" i="36"/>
  <c r="N27" i="36" s="1"/>
  <c r="I28" i="36" s="1"/>
  <c r="M4" i="36"/>
  <c r="M27" i="36" s="1"/>
  <c r="L4" i="36"/>
  <c r="L27" i="36" s="1"/>
  <c r="K4" i="36"/>
  <c r="J4" i="36"/>
  <c r="J27" i="36" s="1"/>
  <c r="I4" i="36"/>
  <c r="I27" i="36" s="1"/>
  <c r="D28" i="36" s="1"/>
  <c r="H4" i="36"/>
  <c r="H27" i="36" s="1"/>
  <c r="D4" i="36"/>
  <c r="H2" i="36"/>
  <c r="Z37" i="35"/>
  <c r="Y37" i="35"/>
  <c r="X37" i="35"/>
  <c r="W37" i="35"/>
  <c r="V37" i="35"/>
  <c r="U37" i="35"/>
  <c r="T37" i="35"/>
  <c r="S37" i="35"/>
  <c r="R37" i="35"/>
  <c r="Q37" i="35"/>
  <c r="P37" i="35"/>
  <c r="O37" i="35"/>
  <c r="N37" i="35"/>
  <c r="M37" i="35"/>
  <c r="L37" i="35"/>
  <c r="K37" i="35"/>
  <c r="J37" i="35"/>
  <c r="I37" i="35"/>
  <c r="H37" i="35"/>
  <c r="D37" i="35"/>
  <c r="Z36" i="35"/>
  <c r="Y36" i="35"/>
  <c r="X36" i="35"/>
  <c r="W36" i="35"/>
  <c r="V36" i="35"/>
  <c r="U36" i="35"/>
  <c r="T36" i="35"/>
  <c r="S36" i="35"/>
  <c r="R36" i="35"/>
  <c r="Q36" i="35"/>
  <c r="P36" i="35"/>
  <c r="O36" i="35"/>
  <c r="N36" i="35"/>
  <c r="M36" i="35"/>
  <c r="L36" i="35"/>
  <c r="K36" i="35"/>
  <c r="J36" i="35"/>
  <c r="I36" i="35"/>
  <c r="H36" i="35"/>
  <c r="D36" i="35"/>
  <c r="Z35" i="35"/>
  <c r="Y35" i="35"/>
  <c r="X35" i="35"/>
  <c r="W35" i="35"/>
  <c r="V35" i="35"/>
  <c r="U35" i="35"/>
  <c r="T35" i="35"/>
  <c r="S35" i="35"/>
  <c r="R35" i="35"/>
  <c r="Q35" i="35"/>
  <c r="P35" i="35"/>
  <c r="O35" i="35"/>
  <c r="N35" i="35"/>
  <c r="M35" i="35"/>
  <c r="L35" i="35"/>
  <c r="K35" i="35"/>
  <c r="J35" i="35"/>
  <c r="I35" i="35"/>
  <c r="D35" i="35"/>
  <c r="H35" i="35" s="1"/>
  <c r="Z34" i="35"/>
  <c r="Y34" i="35"/>
  <c r="X34" i="35"/>
  <c r="W34" i="35"/>
  <c r="V34" i="35"/>
  <c r="U34" i="35"/>
  <c r="T34" i="35"/>
  <c r="S34" i="35"/>
  <c r="R34" i="35"/>
  <c r="Q34" i="35"/>
  <c r="P34" i="35"/>
  <c r="O34" i="35"/>
  <c r="N34" i="35"/>
  <c r="M34" i="35"/>
  <c r="L34" i="35"/>
  <c r="K34" i="35"/>
  <c r="J34" i="35"/>
  <c r="I34" i="35"/>
  <c r="D34" i="35"/>
  <c r="H34" i="35" s="1"/>
  <c r="Z33" i="35"/>
  <c r="Y33" i="35"/>
  <c r="X33" i="35"/>
  <c r="W33" i="35"/>
  <c r="V33" i="35"/>
  <c r="U33" i="35"/>
  <c r="T33" i="35"/>
  <c r="S33" i="35"/>
  <c r="R33" i="35"/>
  <c r="Q33" i="35"/>
  <c r="P33" i="35"/>
  <c r="O33" i="35"/>
  <c r="N33" i="35"/>
  <c r="M33" i="35"/>
  <c r="L33" i="35"/>
  <c r="K33" i="35"/>
  <c r="J33" i="35"/>
  <c r="I33" i="35"/>
  <c r="D33" i="35"/>
  <c r="H33" i="35" s="1"/>
  <c r="Z32" i="35"/>
  <c r="Y32" i="35"/>
  <c r="X32" i="35"/>
  <c r="W32" i="35"/>
  <c r="V32" i="35"/>
  <c r="U32" i="35"/>
  <c r="T32" i="35"/>
  <c r="S32" i="35"/>
  <c r="R32" i="35"/>
  <c r="Q32" i="35"/>
  <c r="P32" i="35"/>
  <c r="O32" i="35"/>
  <c r="N32" i="35"/>
  <c r="M32" i="35"/>
  <c r="L32" i="35"/>
  <c r="K32" i="35"/>
  <c r="J32" i="35"/>
  <c r="I32" i="35"/>
  <c r="D32" i="35"/>
  <c r="H32" i="35" s="1"/>
  <c r="Z26" i="35"/>
  <c r="Y26" i="35"/>
  <c r="M26" i="35"/>
  <c r="Z25" i="35"/>
  <c r="Y25" i="35"/>
  <c r="T26" i="35" s="1"/>
  <c r="X25" i="35"/>
  <c r="X26" i="35" s="1"/>
  <c r="W25" i="35"/>
  <c r="W26" i="35" s="1"/>
  <c r="V25" i="35"/>
  <c r="V26" i="35" s="1"/>
  <c r="U25" i="35"/>
  <c r="P26" i="35" s="1"/>
  <c r="T25" i="35"/>
  <c r="S25" i="35"/>
  <c r="S26" i="35" s="1"/>
  <c r="R25" i="35"/>
  <c r="Q25" i="35"/>
  <c r="L26" i="35" s="1"/>
  <c r="P25" i="35"/>
  <c r="O25" i="35"/>
  <c r="O26" i="35" s="1"/>
  <c r="N25" i="35"/>
  <c r="M25" i="35"/>
  <c r="H26" i="35" s="1"/>
  <c r="L25" i="35"/>
  <c r="K25" i="35"/>
  <c r="K26" i="35" s="1"/>
  <c r="J25" i="35"/>
  <c r="I25" i="35"/>
  <c r="I26" i="35" s="1"/>
  <c r="D25" i="35"/>
  <c r="H25" i="35" s="1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D21" i="35"/>
  <c r="H21" i="35" s="1"/>
  <c r="H20" i="35" s="1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D16" i="35"/>
  <c r="H16" i="35" s="1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D15" i="35"/>
  <c r="H15" i="35" s="1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D14" i="35"/>
  <c r="H14" i="35" s="1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D13" i="35"/>
  <c r="H13" i="35" s="1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D12" i="35"/>
  <c r="H12" i="35" s="1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D11" i="35"/>
  <c r="H11" i="35" s="1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D9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H8" i="35"/>
  <c r="D8" i="35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H7" i="35"/>
  <c r="D7" i="35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I6" i="35"/>
  <c r="H6" i="35"/>
  <c r="D6" i="35"/>
  <c r="Z5" i="35"/>
  <c r="Z23" i="35" s="1"/>
  <c r="Y5" i="35"/>
  <c r="Y23" i="35" s="1"/>
  <c r="X5" i="35"/>
  <c r="X23" i="35" s="1"/>
  <c r="X24" i="35" s="1"/>
  <c r="W5" i="35"/>
  <c r="W23" i="35" s="1"/>
  <c r="V5" i="35"/>
  <c r="V23" i="35" s="1"/>
  <c r="U5" i="35"/>
  <c r="U23" i="35" s="1"/>
  <c r="T5" i="35"/>
  <c r="T23" i="35" s="1"/>
  <c r="O24" i="35" s="1"/>
  <c r="S5" i="35"/>
  <c r="S23" i="35" s="1"/>
  <c r="R5" i="35"/>
  <c r="R23" i="35" s="1"/>
  <c r="Q5" i="35"/>
  <c r="Q23" i="35" s="1"/>
  <c r="P5" i="35"/>
  <c r="P23" i="35" s="1"/>
  <c r="K24" i="35" s="1"/>
  <c r="O5" i="35"/>
  <c r="O23" i="35" s="1"/>
  <c r="N5" i="35"/>
  <c r="N23" i="35" s="1"/>
  <c r="M5" i="35"/>
  <c r="M23" i="35" s="1"/>
  <c r="L5" i="35"/>
  <c r="L23" i="35" s="1"/>
  <c r="K5" i="35"/>
  <c r="K23" i="35" s="1"/>
  <c r="J5" i="35"/>
  <c r="J23" i="35" s="1"/>
  <c r="I5" i="35"/>
  <c r="I23" i="35" s="1"/>
  <c r="D24" i="35" s="1"/>
  <c r="H5" i="35"/>
  <c r="H23" i="35" s="1"/>
  <c r="D5" i="35"/>
  <c r="D23" i="35" s="1"/>
  <c r="Z4" i="35"/>
  <c r="Z27" i="35" s="1"/>
  <c r="Y4" i="35"/>
  <c r="Y27" i="35" s="1"/>
  <c r="X4" i="35"/>
  <c r="X27" i="35" s="1"/>
  <c r="X28" i="35" s="1"/>
  <c r="W4" i="35"/>
  <c r="W27" i="35" s="1"/>
  <c r="V4" i="35"/>
  <c r="V27" i="35" s="1"/>
  <c r="U4" i="35"/>
  <c r="U27" i="35" s="1"/>
  <c r="P28" i="35" s="1"/>
  <c r="T4" i="35"/>
  <c r="T27" i="35" s="1"/>
  <c r="O28" i="35" s="1"/>
  <c r="S4" i="35"/>
  <c r="S27" i="35" s="1"/>
  <c r="R4" i="35"/>
  <c r="R27" i="35" s="1"/>
  <c r="Q4" i="35"/>
  <c r="Q27" i="35" s="1"/>
  <c r="L28" i="35" s="1"/>
  <c r="P4" i="35"/>
  <c r="P27" i="35" s="1"/>
  <c r="K28" i="35" s="1"/>
  <c r="O4" i="35"/>
  <c r="O27" i="35" s="1"/>
  <c r="N4" i="35"/>
  <c r="N27" i="35" s="1"/>
  <c r="M4" i="35"/>
  <c r="M27" i="35" s="1"/>
  <c r="L4" i="35"/>
  <c r="L27" i="35" s="1"/>
  <c r="K4" i="35"/>
  <c r="K27" i="35" s="1"/>
  <c r="J4" i="35"/>
  <c r="J27" i="35" s="1"/>
  <c r="I4" i="35"/>
  <c r="I27" i="35" s="1"/>
  <c r="D28" i="35" s="1"/>
  <c r="H4" i="35"/>
  <c r="D4" i="35"/>
  <c r="D27" i="35" s="1"/>
  <c r="H2" i="35"/>
  <c r="T37" i="34"/>
  <c r="S37" i="34"/>
  <c r="R37" i="34"/>
  <c r="Q37" i="34"/>
  <c r="P37" i="34"/>
  <c r="O37" i="34"/>
  <c r="N37" i="34"/>
  <c r="M37" i="34"/>
  <c r="L37" i="34"/>
  <c r="K37" i="34"/>
  <c r="J37" i="34"/>
  <c r="I37" i="34"/>
  <c r="H37" i="34"/>
  <c r="D37" i="34"/>
  <c r="T36" i="34"/>
  <c r="S36" i="34"/>
  <c r="R36" i="34"/>
  <c r="Q36" i="34"/>
  <c r="P36" i="34"/>
  <c r="O36" i="34"/>
  <c r="N36" i="34"/>
  <c r="M36" i="34"/>
  <c r="L36" i="34"/>
  <c r="K36" i="34"/>
  <c r="J36" i="34"/>
  <c r="I36" i="34"/>
  <c r="H36" i="34"/>
  <c r="D36" i="34"/>
  <c r="T35" i="34"/>
  <c r="S35" i="34"/>
  <c r="R35" i="34"/>
  <c r="Q35" i="34"/>
  <c r="P35" i="34"/>
  <c r="O35" i="34"/>
  <c r="N35" i="34"/>
  <c r="M35" i="34"/>
  <c r="L35" i="34"/>
  <c r="K35" i="34"/>
  <c r="J35" i="34"/>
  <c r="I35" i="34"/>
  <c r="H35" i="34"/>
  <c r="D35" i="34"/>
  <c r="T34" i="34"/>
  <c r="S34" i="34"/>
  <c r="R34" i="34"/>
  <c r="Q34" i="34"/>
  <c r="P34" i="34"/>
  <c r="O34" i="34"/>
  <c r="N34" i="34"/>
  <c r="M34" i="34"/>
  <c r="L34" i="34"/>
  <c r="K34" i="34"/>
  <c r="J34" i="34"/>
  <c r="I34" i="34"/>
  <c r="H34" i="34"/>
  <c r="D34" i="34"/>
  <c r="T33" i="34"/>
  <c r="S33" i="34"/>
  <c r="R33" i="34"/>
  <c r="Q33" i="34"/>
  <c r="P33" i="34"/>
  <c r="O33" i="34"/>
  <c r="N33" i="34"/>
  <c r="M33" i="34"/>
  <c r="L33" i="34"/>
  <c r="K33" i="34"/>
  <c r="J33" i="34"/>
  <c r="I33" i="34"/>
  <c r="H33" i="34"/>
  <c r="D33" i="34"/>
  <c r="T32" i="34"/>
  <c r="S32" i="34"/>
  <c r="R32" i="34"/>
  <c r="Q32" i="34"/>
  <c r="P32" i="34"/>
  <c r="O32" i="34"/>
  <c r="N32" i="34"/>
  <c r="M32" i="34"/>
  <c r="L32" i="34"/>
  <c r="K32" i="34"/>
  <c r="J32" i="34"/>
  <c r="I32" i="34"/>
  <c r="H32" i="34"/>
  <c r="D32" i="34"/>
  <c r="T26" i="34"/>
  <c r="Q26" i="34"/>
  <c r="T25" i="34"/>
  <c r="O26" i="34" s="1"/>
  <c r="S25" i="34"/>
  <c r="S26" i="34" s="1"/>
  <c r="R25" i="34"/>
  <c r="R26" i="34" s="1"/>
  <c r="Q25" i="34"/>
  <c r="P25" i="34"/>
  <c r="P26" i="34" s="1"/>
  <c r="O25" i="34"/>
  <c r="N25" i="34"/>
  <c r="N26" i="34" s="1"/>
  <c r="M25" i="34"/>
  <c r="L25" i="34"/>
  <c r="L26" i="34" s="1"/>
  <c r="K25" i="34"/>
  <c r="J25" i="34"/>
  <c r="J26" i="34" s="1"/>
  <c r="I25" i="34"/>
  <c r="D26" i="34" s="1"/>
  <c r="H25" i="34"/>
  <c r="H26" i="34" s="1"/>
  <c r="D25" i="34"/>
  <c r="T21" i="34"/>
  <c r="S21" i="34"/>
  <c r="R21" i="34"/>
  <c r="Q21" i="34"/>
  <c r="P21" i="34"/>
  <c r="O21" i="34"/>
  <c r="N21" i="34"/>
  <c r="M21" i="34"/>
  <c r="L21" i="34"/>
  <c r="K21" i="34"/>
  <c r="J21" i="34"/>
  <c r="I21" i="34"/>
  <c r="H21" i="34"/>
  <c r="H20" i="34" s="1"/>
  <c r="D21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D16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H15" i="34"/>
  <c r="D15" i="34"/>
  <c r="T14" i="34"/>
  <c r="S14" i="34"/>
  <c r="R14" i="34"/>
  <c r="Q14" i="34"/>
  <c r="P14" i="34"/>
  <c r="O14" i="34"/>
  <c r="N14" i="34"/>
  <c r="M14" i="34"/>
  <c r="L14" i="34"/>
  <c r="K14" i="34"/>
  <c r="J14" i="34"/>
  <c r="I14" i="34"/>
  <c r="H14" i="34"/>
  <c r="D14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D13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D12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H11" i="34"/>
  <c r="D11" i="34"/>
  <c r="T9" i="34"/>
  <c r="S9" i="34"/>
  <c r="R9" i="34"/>
  <c r="Q9" i="34"/>
  <c r="P9" i="34"/>
  <c r="O9" i="34"/>
  <c r="N9" i="34"/>
  <c r="M9" i="34"/>
  <c r="L9" i="34"/>
  <c r="K9" i="34"/>
  <c r="J9" i="34"/>
  <c r="I9" i="34"/>
  <c r="D9" i="34"/>
  <c r="T8" i="34"/>
  <c r="S8" i="34"/>
  <c r="R8" i="34"/>
  <c r="Q8" i="34"/>
  <c r="P8" i="34"/>
  <c r="O8" i="34"/>
  <c r="N8" i="34"/>
  <c r="M8" i="34"/>
  <c r="L8" i="34"/>
  <c r="K8" i="34"/>
  <c r="J8" i="34"/>
  <c r="I8" i="34"/>
  <c r="D8" i="34"/>
  <c r="H8" i="34" s="1"/>
  <c r="T7" i="34"/>
  <c r="S7" i="34"/>
  <c r="R7" i="34"/>
  <c r="Q7" i="34"/>
  <c r="P7" i="34"/>
  <c r="O7" i="34"/>
  <c r="N7" i="34"/>
  <c r="M7" i="34"/>
  <c r="L7" i="34"/>
  <c r="K7" i="34"/>
  <c r="J7" i="34"/>
  <c r="I7" i="34"/>
  <c r="D7" i="34"/>
  <c r="H7" i="34" s="1"/>
  <c r="T6" i="34"/>
  <c r="S6" i="34"/>
  <c r="R6" i="34"/>
  <c r="Q6" i="34"/>
  <c r="P6" i="34"/>
  <c r="O6" i="34"/>
  <c r="N6" i="34"/>
  <c r="M6" i="34"/>
  <c r="L6" i="34"/>
  <c r="K6" i="34"/>
  <c r="J6" i="34"/>
  <c r="I6" i="34"/>
  <c r="D6" i="34"/>
  <c r="H6" i="34" s="1"/>
  <c r="T5" i="34"/>
  <c r="T23" i="34" s="1"/>
  <c r="S5" i="34"/>
  <c r="S23" i="34" s="1"/>
  <c r="R5" i="34"/>
  <c r="R23" i="34" s="1"/>
  <c r="Q5" i="34"/>
  <c r="Q23" i="34" s="1"/>
  <c r="P5" i="34"/>
  <c r="P23" i="34" s="1"/>
  <c r="O5" i="34"/>
  <c r="O23" i="34" s="1"/>
  <c r="N5" i="34"/>
  <c r="N23" i="34" s="1"/>
  <c r="M5" i="34"/>
  <c r="M23" i="34" s="1"/>
  <c r="L5" i="34"/>
  <c r="L23" i="34" s="1"/>
  <c r="K5" i="34"/>
  <c r="K23" i="34" s="1"/>
  <c r="J5" i="34"/>
  <c r="J23" i="34" s="1"/>
  <c r="I5" i="34"/>
  <c r="I23" i="34" s="1"/>
  <c r="D24" i="34" s="1"/>
  <c r="D5" i="34"/>
  <c r="D23" i="34" s="1"/>
  <c r="T4" i="34"/>
  <c r="T27" i="34" s="1"/>
  <c r="S4" i="34"/>
  <c r="S27" i="34" s="1"/>
  <c r="R4" i="34"/>
  <c r="R27" i="34" s="1"/>
  <c r="Q4" i="34"/>
  <c r="Q27" i="34" s="1"/>
  <c r="P4" i="34"/>
  <c r="P27" i="34" s="1"/>
  <c r="O4" i="34"/>
  <c r="O27" i="34" s="1"/>
  <c r="N4" i="34"/>
  <c r="N27" i="34" s="1"/>
  <c r="I28" i="34" s="1"/>
  <c r="M4" i="34"/>
  <c r="M27" i="34" s="1"/>
  <c r="L4" i="34"/>
  <c r="L27" i="34" s="1"/>
  <c r="K4" i="34"/>
  <c r="K27" i="34" s="1"/>
  <c r="J4" i="34"/>
  <c r="J27" i="34" s="1"/>
  <c r="I4" i="34"/>
  <c r="I27" i="34" s="1"/>
  <c r="D4" i="34"/>
  <c r="D27" i="34" s="1"/>
  <c r="H2" i="34"/>
  <c r="Y37" i="33"/>
  <c r="X37" i="33"/>
  <c r="W37" i="33"/>
  <c r="V37" i="33"/>
  <c r="U37" i="33"/>
  <c r="T37" i="33"/>
  <c r="S37" i="33"/>
  <c r="R37" i="33"/>
  <c r="Q37" i="33"/>
  <c r="P37" i="33"/>
  <c r="O37" i="33"/>
  <c r="N37" i="33"/>
  <c r="M37" i="33"/>
  <c r="L37" i="33"/>
  <c r="K37" i="33"/>
  <c r="J37" i="33"/>
  <c r="I37" i="33"/>
  <c r="H37" i="33"/>
  <c r="D37" i="33"/>
  <c r="Y36" i="33"/>
  <c r="X36" i="33"/>
  <c r="W36" i="33"/>
  <c r="V36" i="33"/>
  <c r="U36" i="33"/>
  <c r="T36" i="33"/>
  <c r="S36" i="33"/>
  <c r="R36" i="33"/>
  <c r="Q36" i="33"/>
  <c r="P36" i="33"/>
  <c r="O36" i="33"/>
  <c r="N36" i="33"/>
  <c r="M36" i="33"/>
  <c r="L36" i="33"/>
  <c r="K36" i="33"/>
  <c r="J36" i="33"/>
  <c r="I36" i="33"/>
  <c r="H36" i="33"/>
  <c r="D36" i="33"/>
  <c r="Y35" i="33"/>
  <c r="X35" i="33"/>
  <c r="W35" i="33"/>
  <c r="V35" i="33"/>
  <c r="U35" i="33"/>
  <c r="T35" i="33"/>
  <c r="S35" i="33"/>
  <c r="R35" i="33"/>
  <c r="Q35" i="33"/>
  <c r="P35" i="33"/>
  <c r="O35" i="33"/>
  <c r="N35" i="33"/>
  <c r="M35" i="33"/>
  <c r="L35" i="33"/>
  <c r="K35" i="33"/>
  <c r="J35" i="33"/>
  <c r="I35" i="33"/>
  <c r="H35" i="33"/>
  <c r="D35" i="33"/>
  <c r="Y34" i="33"/>
  <c r="X34" i="33"/>
  <c r="W34" i="33"/>
  <c r="V34" i="33"/>
  <c r="U34" i="33"/>
  <c r="T34" i="33"/>
  <c r="S34" i="33"/>
  <c r="R34" i="33"/>
  <c r="Q34" i="33"/>
  <c r="P34" i="33"/>
  <c r="O34" i="33"/>
  <c r="N34" i="33"/>
  <c r="M34" i="33"/>
  <c r="L34" i="33"/>
  <c r="K34" i="33"/>
  <c r="J34" i="33"/>
  <c r="I34" i="33"/>
  <c r="D34" i="33"/>
  <c r="H34" i="33" s="1"/>
  <c r="Y33" i="33"/>
  <c r="X33" i="33"/>
  <c r="W33" i="33"/>
  <c r="V33" i="33"/>
  <c r="U33" i="33"/>
  <c r="T33" i="33"/>
  <c r="S33" i="33"/>
  <c r="R33" i="33"/>
  <c r="Q33" i="33"/>
  <c r="P33" i="33"/>
  <c r="O33" i="33"/>
  <c r="N33" i="33"/>
  <c r="M33" i="33"/>
  <c r="L33" i="33"/>
  <c r="K33" i="33"/>
  <c r="J33" i="33"/>
  <c r="I33" i="33"/>
  <c r="H33" i="33"/>
  <c r="D33" i="33"/>
  <c r="Y32" i="33"/>
  <c r="X32" i="33"/>
  <c r="W32" i="33"/>
  <c r="V32" i="33"/>
  <c r="U32" i="33"/>
  <c r="T32" i="33"/>
  <c r="S32" i="33"/>
  <c r="R32" i="33"/>
  <c r="Q32" i="33"/>
  <c r="P32" i="33"/>
  <c r="O32" i="33"/>
  <c r="N32" i="33"/>
  <c r="M32" i="33"/>
  <c r="L32" i="33"/>
  <c r="K32" i="33"/>
  <c r="J32" i="33"/>
  <c r="I32" i="33"/>
  <c r="D32" i="33"/>
  <c r="H32" i="33" s="1"/>
  <c r="X26" i="33"/>
  <c r="V26" i="33"/>
  <c r="T26" i="33"/>
  <c r="P26" i="33"/>
  <c r="Y25" i="33"/>
  <c r="Y26" i="33" s="1"/>
  <c r="X25" i="33"/>
  <c r="S26" i="33" s="1"/>
  <c r="W25" i="33"/>
  <c r="R26" i="33" s="1"/>
  <c r="V25" i="33"/>
  <c r="U25" i="33"/>
  <c r="U26" i="33" s="1"/>
  <c r="T25" i="33"/>
  <c r="O26" i="33" s="1"/>
  <c r="S25" i="33"/>
  <c r="N26" i="33" s="1"/>
  <c r="R25" i="33"/>
  <c r="Q25" i="33"/>
  <c r="Q26" i="33" s="1"/>
  <c r="P25" i="33"/>
  <c r="K26" i="33" s="1"/>
  <c r="O25" i="33"/>
  <c r="J26" i="33" s="1"/>
  <c r="N25" i="33"/>
  <c r="M25" i="33"/>
  <c r="M26" i="33" s="1"/>
  <c r="L25" i="33"/>
  <c r="K25" i="33"/>
  <c r="J25" i="33"/>
  <c r="I25" i="33"/>
  <c r="I26" i="33" s="1"/>
  <c r="D25" i="33"/>
  <c r="H25" i="33" s="1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H21" i="33"/>
  <c r="H20" i="33" s="1"/>
  <c r="D21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D16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D15" i="33"/>
  <c r="H15" i="33" s="1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4" i="33"/>
  <c r="D14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D13" i="33"/>
  <c r="H13" i="33" s="1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D12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D11" i="33"/>
  <c r="H11" i="33" s="1"/>
  <c r="Y9" i="33"/>
  <c r="X9" i="33"/>
  <c r="W9" i="33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D9" i="33"/>
  <c r="Y8" i="33"/>
  <c r="X8" i="33"/>
  <c r="W8" i="33"/>
  <c r="V8" i="33"/>
  <c r="U8" i="33"/>
  <c r="T8" i="33"/>
  <c r="S8" i="33"/>
  <c r="R8" i="33"/>
  <c r="Q8" i="33"/>
  <c r="P8" i="33"/>
  <c r="O8" i="33"/>
  <c r="N8" i="33"/>
  <c r="M8" i="33"/>
  <c r="L8" i="33"/>
  <c r="K8" i="33"/>
  <c r="J8" i="33"/>
  <c r="I8" i="33"/>
  <c r="D8" i="33"/>
  <c r="H8" i="33" s="1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H7" i="33"/>
  <c r="D7" i="33"/>
  <c r="Y6" i="33"/>
  <c r="X6" i="33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I6" i="33"/>
  <c r="D6" i="33"/>
  <c r="H6" i="33" s="1"/>
  <c r="Y5" i="33"/>
  <c r="Y23" i="33" s="1"/>
  <c r="X5" i="33"/>
  <c r="X23" i="33" s="1"/>
  <c r="W5" i="33"/>
  <c r="W23" i="33" s="1"/>
  <c r="V5" i="33"/>
  <c r="V23" i="33" s="1"/>
  <c r="U5" i="33"/>
  <c r="U23" i="33" s="1"/>
  <c r="T5" i="33"/>
  <c r="T23" i="33" s="1"/>
  <c r="S5" i="33"/>
  <c r="S23" i="33" s="1"/>
  <c r="N24" i="33" s="1"/>
  <c r="R5" i="33"/>
  <c r="R23" i="33" s="1"/>
  <c r="Q5" i="33"/>
  <c r="Q23" i="33" s="1"/>
  <c r="P5" i="33"/>
  <c r="P23" i="33" s="1"/>
  <c r="O5" i="33"/>
  <c r="O23" i="33" s="1"/>
  <c r="J24" i="33" s="1"/>
  <c r="N5" i="33"/>
  <c r="N23" i="33" s="1"/>
  <c r="M5" i="33"/>
  <c r="M23" i="33" s="1"/>
  <c r="L5" i="33"/>
  <c r="L23" i="33" s="1"/>
  <c r="K5" i="33"/>
  <c r="K23" i="33" s="1"/>
  <c r="J5" i="33"/>
  <c r="J23" i="33" s="1"/>
  <c r="I5" i="33"/>
  <c r="I23" i="33" s="1"/>
  <c r="H5" i="33"/>
  <c r="H23" i="33" s="1"/>
  <c r="D5" i="33"/>
  <c r="D23" i="33" s="1"/>
  <c r="Y4" i="33"/>
  <c r="Y27" i="33" s="1"/>
  <c r="X4" i="33"/>
  <c r="X27" i="33" s="1"/>
  <c r="W4" i="33"/>
  <c r="W27" i="33" s="1"/>
  <c r="V4" i="33"/>
  <c r="V27" i="33" s="1"/>
  <c r="U4" i="33"/>
  <c r="U27" i="33" s="1"/>
  <c r="T4" i="33"/>
  <c r="T27" i="33" s="1"/>
  <c r="S4" i="33"/>
  <c r="S27" i="33" s="1"/>
  <c r="R4" i="33"/>
  <c r="R27" i="33" s="1"/>
  <c r="M28" i="33" s="1"/>
  <c r="Q4" i="33"/>
  <c r="Q27" i="33" s="1"/>
  <c r="P4" i="33"/>
  <c r="P27" i="33" s="1"/>
  <c r="O4" i="33"/>
  <c r="O27" i="33" s="1"/>
  <c r="N4" i="33"/>
  <c r="N27" i="33" s="1"/>
  <c r="I28" i="33" s="1"/>
  <c r="M4" i="33"/>
  <c r="M27" i="33" s="1"/>
  <c r="L4" i="33"/>
  <c r="L27" i="33" s="1"/>
  <c r="K4" i="33"/>
  <c r="K27" i="33" s="1"/>
  <c r="J4" i="33"/>
  <c r="J27" i="33" s="1"/>
  <c r="I4" i="33"/>
  <c r="I27" i="33" s="1"/>
  <c r="D4" i="33"/>
  <c r="D27" i="33" s="1"/>
  <c r="H2" i="33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D37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D36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D35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D34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D33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D32" i="32"/>
  <c r="Z25" i="32"/>
  <c r="Z26" i="32" s="1"/>
  <c r="Y25" i="32"/>
  <c r="Y26" i="32" s="1"/>
  <c r="X25" i="32"/>
  <c r="X26" i="32" s="1"/>
  <c r="W25" i="32"/>
  <c r="W26" i="32" s="1"/>
  <c r="V25" i="32"/>
  <c r="V26" i="32" s="1"/>
  <c r="U25" i="32"/>
  <c r="P26" i="32" s="1"/>
  <c r="T25" i="32"/>
  <c r="O26" i="32" s="1"/>
  <c r="S25" i="32"/>
  <c r="R25" i="32"/>
  <c r="R26" i="32" s="1"/>
  <c r="Q25" i="32"/>
  <c r="L26" i="32" s="1"/>
  <c r="P25" i="32"/>
  <c r="K26" i="32" s="1"/>
  <c r="O25" i="32"/>
  <c r="J26" i="32" s="1"/>
  <c r="N25" i="32"/>
  <c r="N26" i="32" s="1"/>
  <c r="M25" i="32"/>
  <c r="H26" i="32" s="1"/>
  <c r="L25" i="32"/>
  <c r="K25" i="32"/>
  <c r="J25" i="32"/>
  <c r="I25" i="32"/>
  <c r="D26" i="32" s="1"/>
  <c r="H25" i="32"/>
  <c r="D25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D21" i="32"/>
  <c r="H21" i="32" s="1"/>
  <c r="H20" i="32" s="1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D16" i="32"/>
  <c r="H16" i="32" s="1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D15" i="32"/>
  <c r="H15" i="32" s="1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D14" i="32"/>
  <c r="H14" i="32" s="1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D13" i="32"/>
  <c r="H13" i="32" s="1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D12" i="32"/>
  <c r="H12" i="32" s="1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D11" i="32"/>
  <c r="H11" i="32" s="1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D9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D8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D7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D6" i="32"/>
  <c r="Z5" i="32"/>
  <c r="Z23" i="32" s="1"/>
  <c r="Y5" i="32"/>
  <c r="Y23" i="32" s="1"/>
  <c r="X5" i="32"/>
  <c r="X23" i="32" s="1"/>
  <c r="W5" i="32"/>
  <c r="W23" i="32" s="1"/>
  <c r="V5" i="32"/>
  <c r="V23" i="32" s="1"/>
  <c r="U5" i="32"/>
  <c r="U23" i="32" s="1"/>
  <c r="T5" i="32"/>
  <c r="T23" i="32" s="1"/>
  <c r="S5" i="32"/>
  <c r="S23" i="32" s="1"/>
  <c r="N24" i="32" s="1"/>
  <c r="R5" i="32"/>
  <c r="R23" i="32" s="1"/>
  <c r="Q5" i="32"/>
  <c r="Q23" i="32" s="1"/>
  <c r="P5" i="32"/>
  <c r="P23" i="32" s="1"/>
  <c r="O5" i="32"/>
  <c r="O23" i="32" s="1"/>
  <c r="J24" i="32" s="1"/>
  <c r="N5" i="32"/>
  <c r="N23" i="32" s="1"/>
  <c r="M5" i="32"/>
  <c r="M23" i="32" s="1"/>
  <c r="L5" i="32"/>
  <c r="L23" i="32" s="1"/>
  <c r="K5" i="32"/>
  <c r="K23" i="32" s="1"/>
  <c r="J5" i="32"/>
  <c r="J23" i="32" s="1"/>
  <c r="I5" i="32"/>
  <c r="I23" i="32" s="1"/>
  <c r="H5" i="32"/>
  <c r="H23" i="32" s="1"/>
  <c r="D5" i="32"/>
  <c r="D23" i="32" s="1"/>
  <c r="Z4" i="32"/>
  <c r="Z27" i="32" s="1"/>
  <c r="Y4" i="32"/>
  <c r="Y27" i="32" s="1"/>
  <c r="X4" i="32"/>
  <c r="X27" i="32" s="1"/>
  <c r="W4" i="32"/>
  <c r="W27" i="32" s="1"/>
  <c r="V4" i="32"/>
  <c r="V27" i="32" s="1"/>
  <c r="U4" i="32"/>
  <c r="U27" i="32" s="1"/>
  <c r="T4" i="32"/>
  <c r="T27" i="32" s="1"/>
  <c r="S4" i="32"/>
  <c r="S27" i="32" s="1"/>
  <c r="N28" i="32" s="1"/>
  <c r="R4" i="32"/>
  <c r="R27" i="32" s="1"/>
  <c r="Q4" i="32"/>
  <c r="Q27" i="32" s="1"/>
  <c r="P4" i="32"/>
  <c r="P27" i="32" s="1"/>
  <c r="O4" i="32"/>
  <c r="O27" i="32" s="1"/>
  <c r="J28" i="32" s="1"/>
  <c r="N4" i="32"/>
  <c r="N27" i="32" s="1"/>
  <c r="M4" i="32"/>
  <c r="M27" i="32" s="1"/>
  <c r="L4" i="32"/>
  <c r="L27" i="32" s="1"/>
  <c r="K4" i="32"/>
  <c r="K27" i="32" s="1"/>
  <c r="J4" i="32"/>
  <c r="J27" i="32" s="1"/>
  <c r="I4" i="32"/>
  <c r="I27" i="32" s="1"/>
  <c r="H4" i="32"/>
  <c r="H27" i="32" s="1"/>
  <c r="D4" i="32"/>
  <c r="D27" i="32" s="1"/>
  <c r="H2" i="32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D37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D36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D35" i="31"/>
  <c r="H35" i="31" s="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D34" i="31"/>
  <c r="H34" i="31" s="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D33" i="31"/>
  <c r="H33" i="31" s="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D32" i="31"/>
  <c r="H32" i="31" s="1"/>
  <c r="Z25" i="31"/>
  <c r="Z26" i="31" s="1"/>
  <c r="Y25" i="31"/>
  <c r="Y26" i="31" s="1"/>
  <c r="X25" i="31"/>
  <c r="X26" i="31" s="1"/>
  <c r="W25" i="31"/>
  <c r="W26" i="31" s="1"/>
  <c r="V25" i="31"/>
  <c r="Q26" i="31" s="1"/>
  <c r="U25" i="31"/>
  <c r="U26" i="31" s="1"/>
  <c r="T25" i="31"/>
  <c r="S25" i="31"/>
  <c r="S26" i="31" s="1"/>
  <c r="R25" i="31"/>
  <c r="M26" i="31" s="1"/>
  <c r="Q25" i="31"/>
  <c r="L26" i="31" s="1"/>
  <c r="P25" i="31"/>
  <c r="K26" i="31" s="1"/>
  <c r="O25" i="31"/>
  <c r="O26" i="31" s="1"/>
  <c r="N25" i="31"/>
  <c r="I26" i="31" s="1"/>
  <c r="M25" i="31"/>
  <c r="L25" i="31"/>
  <c r="K25" i="31"/>
  <c r="J25" i="31"/>
  <c r="J26" i="31" s="1"/>
  <c r="I25" i="31"/>
  <c r="D26" i="31" s="1"/>
  <c r="D25" i="31"/>
  <c r="H25" i="31" s="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D21" i="31"/>
  <c r="H21" i="31" s="1"/>
  <c r="H20" i="31" s="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D16" i="31"/>
  <c r="H16" i="31" s="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D15" i="31"/>
  <c r="H15" i="31" s="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D14" i="31"/>
  <c r="H14" i="31" s="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D13" i="31"/>
  <c r="H13" i="31" s="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D12" i="31"/>
  <c r="H12" i="31" s="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D11" i="31"/>
  <c r="H11" i="31" s="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D9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D8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D7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D6" i="31"/>
  <c r="Z5" i="31"/>
  <c r="Z23" i="31" s="1"/>
  <c r="Y5" i="31"/>
  <c r="Y23" i="31" s="1"/>
  <c r="X5" i="31"/>
  <c r="X23" i="31" s="1"/>
  <c r="W5" i="31"/>
  <c r="W23" i="31" s="1"/>
  <c r="V5" i="31"/>
  <c r="V23" i="31" s="1"/>
  <c r="U5" i="31"/>
  <c r="U23" i="31" s="1"/>
  <c r="T5" i="31"/>
  <c r="T23" i="31" s="1"/>
  <c r="O24" i="31" s="1"/>
  <c r="S5" i="31"/>
  <c r="S23" i="31" s="1"/>
  <c r="R5" i="31"/>
  <c r="R23" i="31" s="1"/>
  <c r="Q5" i="31"/>
  <c r="Q23" i="31" s="1"/>
  <c r="P5" i="31"/>
  <c r="P23" i="31" s="1"/>
  <c r="K24" i="31" s="1"/>
  <c r="O5" i="31"/>
  <c r="O23" i="31" s="1"/>
  <c r="N5" i="31"/>
  <c r="N23" i="31" s="1"/>
  <c r="M5" i="31"/>
  <c r="M23" i="31" s="1"/>
  <c r="L5" i="31"/>
  <c r="L23" i="31" s="1"/>
  <c r="K5" i="31"/>
  <c r="K23" i="31" s="1"/>
  <c r="J5" i="31"/>
  <c r="J23" i="31" s="1"/>
  <c r="I5" i="31"/>
  <c r="I23" i="31" s="1"/>
  <c r="D24" i="31" s="1"/>
  <c r="H5" i="31"/>
  <c r="H23" i="31" s="1"/>
  <c r="D5" i="31"/>
  <c r="D23" i="31" s="1"/>
  <c r="Z4" i="31"/>
  <c r="Z27" i="31" s="1"/>
  <c r="Y4" i="31"/>
  <c r="Y27" i="31" s="1"/>
  <c r="X4" i="31"/>
  <c r="X27" i="31" s="1"/>
  <c r="W4" i="31"/>
  <c r="W27" i="31" s="1"/>
  <c r="V4" i="31"/>
  <c r="V27" i="31" s="1"/>
  <c r="U4" i="31"/>
  <c r="U27" i="31" s="1"/>
  <c r="T4" i="31"/>
  <c r="T27" i="31" s="1"/>
  <c r="O28" i="31" s="1"/>
  <c r="S4" i="31"/>
  <c r="S27" i="31" s="1"/>
  <c r="R4" i="31"/>
  <c r="R27" i="31" s="1"/>
  <c r="Q4" i="31"/>
  <c r="Q27" i="31" s="1"/>
  <c r="P4" i="31"/>
  <c r="P27" i="31" s="1"/>
  <c r="K28" i="31" s="1"/>
  <c r="O4" i="31"/>
  <c r="O27" i="31" s="1"/>
  <c r="N4" i="31"/>
  <c r="N27" i="31" s="1"/>
  <c r="M4" i="31"/>
  <c r="M27" i="31" s="1"/>
  <c r="L4" i="31"/>
  <c r="L27" i="31" s="1"/>
  <c r="K4" i="31"/>
  <c r="K27" i="31" s="1"/>
  <c r="J4" i="31"/>
  <c r="J27" i="31" s="1"/>
  <c r="I4" i="31"/>
  <c r="I27" i="31" s="1"/>
  <c r="D28" i="31" s="1"/>
  <c r="H4" i="31"/>
  <c r="H27" i="31" s="1"/>
  <c r="D4" i="31"/>
  <c r="D27" i="31" s="1"/>
  <c r="H2" i="31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D37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D36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D35" i="30"/>
  <c r="H35" i="30" s="1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D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D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D32" i="30"/>
  <c r="H32" i="30" s="1"/>
  <c r="Y26" i="30"/>
  <c r="X26" i="30"/>
  <c r="U26" i="30"/>
  <c r="T26" i="30"/>
  <c r="P26" i="30"/>
  <c r="L26" i="30"/>
  <c r="Y25" i="30"/>
  <c r="X25" i="30"/>
  <c r="W25" i="30"/>
  <c r="W26" i="30" s="1"/>
  <c r="V25" i="30"/>
  <c r="V26" i="30" s="1"/>
  <c r="U25" i="30"/>
  <c r="T25" i="30"/>
  <c r="S25" i="30"/>
  <c r="S26" i="30" s="1"/>
  <c r="R25" i="30"/>
  <c r="M26" i="30" s="1"/>
  <c r="Q25" i="30"/>
  <c r="P25" i="30"/>
  <c r="O25" i="30"/>
  <c r="O26" i="30" s="1"/>
  <c r="N25" i="30"/>
  <c r="I26" i="30" s="1"/>
  <c r="M25" i="30"/>
  <c r="L25" i="30"/>
  <c r="K25" i="30"/>
  <c r="K26" i="30" s="1"/>
  <c r="J25" i="30"/>
  <c r="I25" i="30"/>
  <c r="D25" i="30"/>
  <c r="D26" i="30" s="1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H20" i="30" s="1"/>
  <c r="D21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D16" i="30"/>
  <c r="H16" i="30" s="1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D15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D14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D13" i="30"/>
  <c r="H13" i="30" s="1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D12" i="30"/>
  <c r="H12" i="30" s="1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D11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D9" i="30"/>
  <c r="H9" i="30" s="1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D8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D7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D6" i="30"/>
  <c r="H6" i="30" s="1"/>
  <c r="Y5" i="30"/>
  <c r="Y23" i="30" s="1"/>
  <c r="X5" i="30"/>
  <c r="X23" i="30" s="1"/>
  <c r="W5" i="30"/>
  <c r="W23" i="30" s="1"/>
  <c r="V5" i="30"/>
  <c r="V23" i="30" s="1"/>
  <c r="U5" i="30"/>
  <c r="U23" i="30" s="1"/>
  <c r="T5" i="30"/>
  <c r="T23" i="30" s="1"/>
  <c r="O24" i="30" s="1"/>
  <c r="S5" i="30"/>
  <c r="S23" i="30" s="1"/>
  <c r="R5" i="30"/>
  <c r="R23" i="30" s="1"/>
  <c r="Q5" i="30"/>
  <c r="Q23" i="30" s="1"/>
  <c r="P5" i="30"/>
  <c r="P23" i="30" s="1"/>
  <c r="K24" i="30" s="1"/>
  <c r="O5" i="30"/>
  <c r="O23" i="30" s="1"/>
  <c r="N5" i="30"/>
  <c r="N23" i="30" s="1"/>
  <c r="M5" i="30"/>
  <c r="M23" i="30" s="1"/>
  <c r="L5" i="30"/>
  <c r="L23" i="30" s="1"/>
  <c r="K5" i="30"/>
  <c r="K23" i="30" s="1"/>
  <c r="J5" i="30"/>
  <c r="J23" i="30" s="1"/>
  <c r="I5" i="30"/>
  <c r="I23" i="30" s="1"/>
  <c r="D5" i="30"/>
  <c r="D23" i="30" s="1"/>
  <c r="Y4" i="30"/>
  <c r="Y27" i="30" s="1"/>
  <c r="X4" i="30"/>
  <c r="X27" i="30" s="1"/>
  <c r="W4" i="30"/>
  <c r="W27" i="30" s="1"/>
  <c r="V4" i="30"/>
  <c r="V27" i="30" s="1"/>
  <c r="U4" i="30"/>
  <c r="U27" i="30" s="1"/>
  <c r="T4" i="30"/>
  <c r="T27" i="30" s="1"/>
  <c r="S4" i="30"/>
  <c r="S27" i="30" s="1"/>
  <c r="R4" i="30"/>
  <c r="R27" i="30" s="1"/>
  <c r="M28" i="30" s="1"/>
  <c r="Q4" i="30"/>
  <c r="Q27" i="30" s="1"/>
  <c r="P4" i="30"/>
  <c r="P27" i="30" s="1"/>
  <c r="O4" i="30"/>
  <c r="O27" i="30" s="1"/>
  <c r="N4" i="30"/>
  <c r="N27" i="30" s="1"/>
  <c r="I28" i="30" s="1"/>
  <c r="M4" i="30"/>
  <c r="M27" i="30" s="1"/>
  <c r="L4" i="30"/>
  <c r="L27" i="30" s="1"/>
  <c r="K4" i="30"/>
  <c r="K27" i="30" s="1"/>
  <c r="J4" i="30"/>
  <c r="J27" i="30" s="1"/>
  <c r="I4" i="30"/>
  <c r="I27" i="30" s="1"/>
  <c r="H4" i="30"/>
  <c r="H27" i="30" s="1"/>
  <c r="D4" i="30"/>
  <c r="D27" i="30" s="1"/>
  <c r="H2" i="30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D37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D36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D35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D34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D33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D32" i="29"/>
  <c r="H32" i="29" s="1"/>
  <c r="Z25" i="29"/>
  <c r="Z26" i="29" s="1"/>
  <c r="Y25" i="29"/>
  <c r="Y26" i="29" s="1"/>
  <c r="X25" i="29"/>
  <c r="S26" i="29" s="1"/>
  <c r="W25" i="29"/>
  <c r="W26" i="29" s="1"/>
  <c r="V25" i="29"/>
  <c r="V26" i="29" s="1"/>
  <c r="U25" i="29"/>
  <c r="T25" i="29"/>
  <c r="O26" i="29" s="1"/>
  <c r="S25" i="29"/>
  <c r="N26" i="29" s="1"/>
  <c r="R25" i="29"/>
  <c r="M26" i="29" s="1"/>
  <c r="Q25" i="29"/>
  <c r="P25" i="29"/>
  <c r="K26" i="29" s="1"/>
  <c r="O25" i="29"/>
  <c r="J26" i="29" s="1"/>
  <c r="N25" i="29"/>
  <c r="I26" i="29" s="1"/>
  <c r="M25" i="29"/>
  <c r="L25" i="29"/>
  <c r="L26" i="29" s="1"/>
  <c r="K25" i="29"/>
  <c r="J25" i="29"/>
  <c r="I25" i="29"/>
  <c r="D26" i="29" s="1"/>
  <c r="D25" i="29"/>
  <c r="H25" i="29" s="1"/>
  <c r="H26" i="29" s="1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D21" i="29"/>
  <c r="H21" i="29" s="1"/>
  <c r="H20" i="29" s="1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D16" i="29"/>
  <c r="H16" i="29" s="1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D15" i="29"/>
  <c r="H15" i="29" s="1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D14" i="29"/>
  <c r="H14" i="29" s="1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D13" i="29"/>
  <c r="H13" i="29" s="1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D12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D11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D9" i="29"/>
  <c r="H9" i="29" s="1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D8" i="29"/>
  <c r="H8" i="29" s="1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D7" i="29"/>
  <c r="H7" i="29" s="1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D6" i="29"/>
  <c r="H6" i="29" s="1"/>
  <c r="Z5" i="29"/>
  <c r="Z23" i="29" s="1"/>
  <c r="Y5" i="29"/>
  <c r="Y23" i="29" s="1"/>
  <c r="X5" i="29"/>
  <c r="X23" i="29" s="1"/>
  <c r="W5" i="29"/>
  <c r="V5" i="29"/>
  <c r="V23" i="29" s="1"/>
  <c r="U5" i="29"/>
  <c r="U23" i="29" s="1"/>
  <c r="P24" i="29" s="1"/>
  <c r="T5" i="29"/>
  <c r="T23" i="29" s="1"/>
  <c r="S5" i="29"/>
  <c r="R5" i="29"/>
  <c r="R23" i="29" s="1"/>
  <c r="Q5" i="29"/>
  <c r="Q23" i="29" s="1"/>
  <c r="L24" i="29" s="1"/>
  <c r="P5" i="29"/>
  <c r="P23" i="29" s="1"/>
  <c r="O5" i="29"/>
  <c r="N5" i="29"/>
  <c r="N23" i="29" s="1"/>
  <c r="M5" i="29"/>
  <c r="M23" i="29" s="1"/>
  <c r="L5" i="29"/>
  <c r="L23" i="29" s="1"/>
  <c r="K5" i="29"/>
  <c r="J5" i="29"/>
  <c r="J23" i="29" s="1"/>
  <c r="I5" i="29"/>
  <c r="I23" i="29" s="1"/>
  <c r="D5" i="29"/>
  <c r="Z4" i="29"/>
  <c r="Z27" i="29" s="1"/>
  <c r="Y4" i="29"/>
  <c r="Y27" i="29" s="1"/>
  <c r="X4" i="29"/>
  <c r="X27" i="29" s="1"/>
  <c r="W4" i="29"/>
  <c r="W27" i="29" s="1"/>
  <c r="V4" i="29"/>
  <c r="V27" i="29" s="1"/>
  <c r="U4" i="29"/>
  <c r="U27" i="29" s="1"/>
  <c r="T4" i="29"/>
  <c r="T27" i="29" s="1"/>
  <c r="O28" i="29" s="1"/>
  <c r="S4" i="29"/>
  <c r="S27" i="29" s="1"/>
  <c r="R4" i="29"/>
  <c r="R27" i="29" s="1"/>
  <c r="Q4" i="29"/>
  <c r="Q27" i="29" s="1"/>
  <c r="P4" i="29"/>
  <c r="P27" i="29" s="1"/>
  <c r="K28" i="29" s="1"/>
  <c r="O4" i="29"/>
  <c r="O27" i="29" s="1"/>
  <c r="J28" i="29" s="1"/>
  <c r="N4" i="29"/>
  <c r="N27" i="29" s="1"/>
  <c r="M4" i="29"/>
  <c r="M27" i="29" s="1"/>
  <c r="L4" i="29"/>
  <c r="L27" i="29" s="1"/>
  <c r="K4" i="29"/>
  <c r="K27" i="29" s="1"/>
  <c r="J4" i="29"/>
  <c r="J27" i="29" s="1"/>
  <c r="I4" i="29"/>
  <c r="I27" i="29" s="1"/>
  <c r="D4" i="29"/>
  <c r="H2" i="29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D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D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D35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D34" i="28"/>
  <c r="H34" i="28" s="1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D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D32" i="28"/>
  <c r="X28" i="28"/>
  <c r="H28" i="28"/>
  <c r="D27" i="28"/>
  <c r="V26" i="28"/>
  <c r="R26" i="28"/>
  <c r="N26" i="28"/>
  <c r="J26" i="28"/>
  <c r="Y25" i="28"/>
  <c r="X25" i="28"/>
  <c r="X26" i="28" s="1"/>
  <c r="W25" i="28"/>
  <c r="W26" i="28" s="1"/>
  <c r="V25" i="28"/>
  <c r="U25" i="28"/>
  <c r="T25" i="28"/>
  <c r="O26" i="28" s="1"/>
  <c r="S25" i="28"/>
  <c r="R25" i="28"/>
  <c r="Q25" i="28"/>
  <c r="P25" i="28"/>
  <c r="K26" i="28" s="1"/>
  <c r="O25" i="28"/>
  <c r="N25" i="28"/>
  <c r="M25" i="28"/>
  <c r="L25" i="28"/>
  <c r="K25" i="28"/>
  <c r="J25" i="28"/>
  <c r="I25" i="28"/>
  <c r="H25" i="28"/>
  <c r="D25" i="28"/>
  <c r="W23" i="28"/>
  <c r="V23" i="28"/>
  <c r="V24" i="28" s="1"/>
  <c r="S23" i="28"/>
  <c r="N24" i="28" s="1"/>
  <c r="R23" i="28"/>
  <c r="O23" i="28"/>
  <c r="J24" i="28" s="1"/>
  <c r="N23" i="28"/>
  <c r="K23" i="28"/>
  <c r="J23" i="28"/>
  <c r="D23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D21" i="28"/>
  <c r="H20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D16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D15" i="28"/>
  <c r="H15" i="28" s="1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D14" i="28"/>
  <c r="Y13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H13" i="28"/>
  <c r="D13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D12" i="28"/>
  <c r="Y11" i="28"/>
  <c r="X11" i="28"/>
  <c r="W11" i="28"/>
  <c r="V11" i="28"/>
  <c r="U11" i="28"/>
  <c r="T11" i="28"/>
  <c r="S11" i="28"/>
  <c r="R11" i="28"/>
  <c r="Q11" i="28"/>
  <c r="P11" i="28"/>
  <c r="O11" i="28"/>
  <c r="N11" i="28"/>
  <c r="M11" i="28"/>
  <c r="L11" i="28"/>
  <c r="K11" i="28"/>
  <c r="J11" i="28"/>
  <c r="I11" i="28"/>
  <c r="D11" i="28"/>
  <c r="H11" i="28" s="1"/>
  <c r="Y9" i="28"/>
  <c r="X9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D9" i="28"/>
  <c r="Y8" i="28"/>
  <c r="X8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D8" i="28"/>
  <c r="H8" i="28" s="1"/>
  <c r="Y7" i="28"/>
  <c r="X7" i="28"/>
  <c r="W7" i="28"/>
  <c r="V7" i="28"/>
  <c r="U7" i="28"/>
  <c r="T7" i="28"/>
  <c r="S7" i="28"/>
  <c r="R7" i="28"/>
  <c r="Q7" i="28"/>
  <c r="P7" i="28"/>
  <c r="O7" i="28"/>
  <c r="N7" i="28"/>
  <c r="M7" i="28"/>
  <c r="L7" i="28"/>
  <c r="K7" i="28"/>
  <c r="J7" i="28"/>
  <c r="I7" i="28"/>
  <c r="H7" i="28"/>
  <c r="D7" i="28"/>
  <c r="Y6" i="28"/>
  <c r="X6" i="28"/>
  <c r="W6" i="28"/>
  <c r="V6" i="28"/>
  <c r="U6" i="28"/>
  <c r="T6" i="28"/>
  <c r="S6" i="28"/>
  <c r="R6" i="28"/>
  <c r="Q6" i="28"/>
  <c r="P6" i="28"/>
  <c r="O6" i="28"/>
  <c r="N6" i="28"/>
  <c r="M6" i="28"/>
  <c r="L6" i="28"/>
  <c r="K6" i="28"/>
  <c r="J6" i="28"/>
  <c r="I6" i="28"/>
  <c r="H6" i="28"/>
  <c r="D6" i="28"/>
  <c r="Y5" i="28"/>
  <c r="X5" i="28"/>
  <c r="X23" i="28" s="1"/>
  <c r="S24" i="28" s="1"/>
  <c r="W5" i="28"/>
  <c r="V5" i="28"/>
  <c r="U5" i="28"/>
  <c r="T5" i="28"/>
  <c r="T23" i="28" s="1"/>
  <c r="O24" i="28" s="1"/>
  <c r="S5" i="28"/>
  <c r="R5" i="28"/>
  <c r="Q5" i="28"/>
  <c r="P5" i="28"/>
  <c r="P23" i="28" s="1"/>
  <c r="K24" i="28" s="1"/>
  <c r="O5" i="28"/>
  <c r="N5" i="28"/>
  <c r="M5" i="28"/>
  <c r="L5" i="28"/>
  <c r="L23" i="28" s="1"/>
  <c r="K5" i="28"/>
  <c r="J5" i="28"/>
  <c r="I5" i="28"/>
  <c r="H5" i="28"/>
  <c r="H23" i="28" s="1"/>
  <c r="D5" i="28"/>
  <c r="Y4" i="28"/>
  <c r="Y27" i="28" s="1"/>
  <c r="Y28" i="28" s="1"/>
  <c r="X4" i="28"/>
  <c r="X27" i="28" s="1"/>
  <c r="W4" i="28"/>
  <c r="W27" i="28" s="1"/>
  <c r="V4" i="28"/>
  <c r="U4" i="28"/>
  <c r="U27" i="28" s="1"/>
  <c r="U28" i="28" s="1"/>
  <c r="T4" i="28"/>
  <c r="T27" i="28" s="1"/>
  <c r="S4" i="28"/>
  <c r="S27" i="28" s="1"/>
  <c r="R4" i="28"/>
  <c r="Q4" i="28"/>
  <c r="Q27" i="28" s="1"/>
  <c r="L28" i="28" s="1"/>
  <c r="P4" i="28"/>
  <c r="P27" i="28" s="1"/>
  <c r="O4" i="28"/>
  <c r="O27" i="28" s="1"/>
  <c r="N4" i="28"/>
  <c r="M4" i="28"/>
  <c r="M27" i="28" s="1"/>
  <c r="L4" i="28"/>
  <c r="L27" i="28" s="1"/>
  <c r="K4" i="28"/>
  <c r="K27" i="28" s="1"/>
  <c r="J4" i="28"/>
  <c r="I4" i="28"/>
  <c r="I27" i="28" s="1"/>
  <c r="D28" i="28" s="1"/>
  <c r="D4" i="28"/>
  <c r="H4" i="28" s="1"/>
  <c r="H27" i="28" s="1"/>
  <c r="H2" i="28"/>
  <c r="Z37" i="27"/>
  <c r="Y37" i="27"/>
  <c r="X37" i="27"/>
  <c r="W37" i="27"/>
  <c r="V37" i="27"/>
  <c r="U37" i="27"/>
  <c r="T37" i="27"/>
  <c r="S37" i="27"/>
  <c r="R37" i="27"/>
  <c r="Q37" i="27"/>
  <c r="P37" i="27"/>
  <c r="O37" i="27"/>
  <c r="N37" i="27"/>
  <c r="M37" i="27"/>
  <c r="L37" i="27"/>
  <c r="K37" i="27"/>
  <c r="J37" i="27"/>
  <c r="I37" i="27"/>
  <c r="H37" i="27"/>
  <c r="D37" i="27"/>
  <c r="Z36" i="27"/>
  <c r="Y36" i="27"/>
  <c r="X36" i="27"/>
  <c r="W36" i="27"/>
  <c r="V36" i="27"/>
  <c r="U36" i="27"/>
  <c r="T36" i="27"/>
  <c r="S36" i="27"/>
  <c r="R36" i="27"/>
  <c r="Q36" i="27"/>
  <c r="P36" i="27"/>
  <c r="O36" i="27"/>
  <c r="N36" i="27"/>
  <c r="M36" i="27"/>
  <c r="L36" i="27"/>
  <c r="K36" i="27"/>
  <c r="J36" i="27"/>
  <c r="I36" i="27"/>
  <c r="H36" i="27"/>
  <c r="D36" i="27"/>
  <c r="Z35" i="27"/>
  <c r="Y35" i="27"/>
  <c r="X35" i="27"/>
  <c r="W35" i="27"/>
  <c r="V35" i="27"/>
  <c r="U35" i="27"/>
  <c r="T35" i="27"/>
  <c r="S35" i="27"/>
  <c r="R35" i="27"/>
  <c r="Q35" i="27"/>
  <c r="P35" i="27"/>
  <c r="O35" i="27"/>
  <c r="N35" i="27"/>
  <c r="M35" i="27"/>
  <c r="L35" i="27"/>
  <c r="K35" i="27"/>
  <c r="J35" i="27"/>
  <c r="I35" i="27"/>
  <c r="D35" i="27"/>
  <c r="H35" i="27" s="1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D34" i="27"/>
  <c r="H34" i="27" s="1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D33" i="27"/>
  <c r="H33" i="27" s="1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D32" i="27"/>
  <c r="H32" i="27" s="1"/>
  <c r="Z27" i="27"/>
  <c r="R27" i="27"/>
  <c r="M28" i="27" s="1"/>
  <c r="Z25" i="27"/>
  <c r="U26" i="27" s="1"/>
  <c r="Y25" i="27"/>
  <c r="Y26" i="27" s="1"/>
  <c r="X25" i="27"/>
  <c r="X26" i="27" s="1"/>
  <c r="W25" i="27"/>
  <c r="W26" i="27" s="1"/>
  <c r="V25" i="27"/>
  <c r="Q26" i="27" s="1"/>
  <c r="U25" i="27"/>
  <c r="P26" i="27" s="1"/>
  <c r="T25" i="27"/>
  <c r="S25" i="27"/>
  <c r="S26" i="27" s="1"/>
  <c r="R25" i="27"/>
  <c r="M26" i="27" s="1"/>
  <c r="Q25" i="27"/>
  <c r="L26" i="27" s="1"/>
  <c r="P25" i="27"/>
  <c r="K26" i="27" s="1"/>
  <c r="O25" i="27"/>
  <c r="O26" i="27" s="1"/>
  <c r="N25" i="27"/>
  <c r="I26" i="27" s="1"/>
  <c r="M25" i="27"/>
  <c r="L25" i="27"/>
  <c r="K25" i="27"/>
  <c r="J25" i="27"/>
  <c r="J26" i="27" s="1"/>
  <c r="I25" i="27"/>
  <c r="D26" i="27" s="1"/>
  <c r="D25" i="27"/>
  <c r="H25" i="27" s="1"/>
  <c r="V24" i="27"/>
  <c r="N24" i="27"/>
  <c r="Z23" i="27"/>
  <c r="U24" i="27" s="1"/>
  <c r="V23" i="27"/>
  <c r="R23" i="27"/>
  <c r="N23" i="27"/>
  <c r="J23" i="27"/>
  <c r="Z21" i="27"/>
  <c r="Y21" i="27"/>
  <c r="X21" i="27"/>
  <c r="W21" i="27"/>
  <c r="V21" i="27"/>
  <c r="V27" i="27" s="1"/>
  <c r="U21" i="27"/>
  <c r="T21" i="27"/>
  <c r="S21" i="27"/>
  <c r="R21" i="27"/>
  <c r="Q21" i="27"/>
  <c r="P21" i="27"/>
  <c r="O21" i="27"/>
  <c r="N21" i="27"/>
  <c r="N27" i="27" s="1"/>
  <c r="M21" i="27"/>
  <c r="L21" i="27"/>
  <c r="K21" i="27"/>
  <c r="J21" i="27"/>
  <c r="J27" i="27" s="1"/>
  <c r="J28" i="27" s="1"/>
  <c r="I21" i="27"/>
  <c r="D21" i="27"/>
  <c r="H21" i="27" s="1"/>
  <c r="H20" i="27" s="1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D16" i="27"/>
  <c r="H16" i="27" s="1"/>
  <c r="Z15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D15" i="27"/>
  <c r="H15" i="27" s="1"/>
  <c r="Z14" i="27"/>
  <c r="Y14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D14" i="27"/>
  <c r="H14" i="27" s="1"/>
  <c r="Z13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D13" i="27"/>
  <c r="H13" i="27" s="1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D12" i="27"/>
  <c r="H12" i="27" s="1"/>
  <c r="Z11" i="27"/>
  <c r="Y11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D11" i="27"/>
  <c r="H11" i="27" s="1"/>
  <c r="Z9" i="27"/>
  <c r="Y9" i="27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D9" i="27"/>
  <c r="Z8" i="27"/>
  <c r="Y8" i="27"/>
  <c r="X8" i="27"/>
  <c r="W8" i="27"/>
  <c r="V8" i="27"/>
  <c r="U8" i="27"/>
  <c r="T8" i="27"/>
  <c r="S8" i="27"/>
  <c r="R8" i="27"/>
  <c r="Q8" i="27"/>
  <c r="P8" i="27"/>
  <c r="O8" i="27"/>
  <c r="N8" i="27"/>
  <c r="M8" i="27"/>
  <c r="L8" i="27"/>
  <c r="K8" i="27"/>
  <c r="J8" i="27"/>
  <c r="I8" i="27"/>
  <c r="H8" i="27"/>
  <c r="D8" i="27"/>
  <c r="Z7" i="27"/>
  <c r="Y7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H7" i="27"/>
  <c r="D7" i="27"/>
  <c r="Z6" i="27"/>
  <c r="Y6" i="27"/>
  <c r="X6" i="27"/>
  <c r="W6" i="27"/>
  <c r="V6" i="27"/>
  <c r="U6" i="27"/>
  <c r="T6" i="27"/>
  <c r="S6" i="27"/>
  <c r="R6" i="27"/>
  <c r="Q6" i="27"/>
  <c r="P6" i="27"/>
  <c r="O6" i="27"/>
  <c r="N6" i="27"/>
  <c r="M6" i="27"/>
  <c r="L6" i="27"/>
  <c r="K6" i="27"/>
  <c r="J6" i="27"/>
  <c r="I6" i="27"/>
  <c r="H6" i="27"/>
  <c r="D6" i="27"/>
  <c r="Z5" i="27"/>
  <c r="Y5" i="27"/>
  <c r="Y23" i="27" s="1"/>
  <c r="X5" i="27"/>
  <c r="X23" i="27" s="1"/>
  <c r="W5" i="27"/>
  <c r="W23" i="27" s="1"/>
  <c r="W24" i="27" s="1"/>
  <c r="V5" i="27"/>
  <c r="U5" i="27"/>
  <c r="U23" i="27" s="1"/>
  <c r="P24" i="27" s="1"/>
  <c r="T5" i="27"/>
  <c r="T23" i="27" s="1"/>
  <c r="O24" i="27" s="1"/>
  <c r="S5" i="27"/>
  <c r="S23" i="27" s="1"/>
  <c r="R5" i="27"/>
  <c r="Q5" i="27"/>
  <c r="Q23" i="27" s="1"/>
  <c r="L24" i="27" s="1"/>
  <c r="P5" i="27"/>
  <c r="P23" i="27" s="1"/>
  <c r="K24" i="27" s="1"/>
  <c r="O5" i="27"/>
  <c r="O23" i="27" s="1"/>
  <c r="J24" i="27" s="1"/>
  <c r="N5" i="27"/>
  <c r="M5" i="27"/>
  <c r="M23" i="27" s="1"/>
  <c r="H24" i="27" s="1"/>
  <c r="L5" i="27"/>
  <c r="L23" i="27" s="1"/>
  <c r="K5" i="27"/>
  <c r="K23" i="27" s="1"/>
  <c r="J5" i="27"/>
  <c r="I5" i="27"/>
  <c r="I23" i="27" s="1"/>
  <c r="D24" i="27" s="1"/>
  <c r="H5" i="27"/>
  <c r="H23" i="27" s="1"/>
  <c r="D5" i="27"/>
  <c r="D23" i="27" s="1"/>
  <c r="Z4" i="27"/>
  <c r="Y4" i="27"/>
  <c r="Y27" i="27" s="1"/>
  <c r="X4" i="27"/>
  <c r="X27" i="27" s="1"/>
  <c r="W4" i="27"/>
  <c r="W27" i="27" s="1"/>
  <c r="W28" i="27" s="1"/>
  <c r="V4" i="27"/>
  <c r="U4" i="27"/>
  <c r="U27" i="27" s="1"/>
  <c r="P28" i="27" s="1"/>
  <c r="T4" i="27"/>
  <c r="T27" i="27" s="1"/>
  <c r="O28" i="27" s="1"/>
  <c r="S4" i="27"/>
  <c r="S27" i="27" s="1"/>
  <c r="R4" i="27"/>
  <c r="Q4" i="27"/>
  <c r="Q27" i="27" s="1"/>
  <c r="L28" i="27" s="1"/>
  <c r="P4" i="27"/>
  <c r="P27" i="27" s="1"/>
  <c r="K28" i="27" s="1"/>
  <c r="O4" i="27"/>
  <c r="O27" i="27" s="1"/>
  <c r="N4" i="27"/>
  <c r="M4" i="27"/>
  <c r="M27" i="27" s="1"/>
  <c r="H28" i="27" s="1"/>
  <c r="L4" i="27"/>
  <c r="L27" i="27" s="1"/>
  <c r="K4" i="27"/>
  <c r="K27" i="27" s="1"/>
  <c r="J4" i="27"/>
  <c r="I4" i="27"/>
  <c r="I27" i="27" s="1"/>
  <c r="D28" i="27" s="1"/>
  <c r="H4" i="27"/>
  <c r="H27" i="27" s="1"/>
  <c r="D4" i="27"/>
  <c r="D27" i="27" s="1"/>
  <c r="H2" i="27"/>
  <c r="V37" i="26"/>
  <c r="U37" i="26"/>
  <c r="T37" i="26"/>
  <c r="S37" i="26"/>
  <c r="R37" i="26"/>
  <c r="Q37" i="26"/>
  <c r="P37" i="26"/>
  <c r="O37" i="26"/>
  <c r="N37" i="26"/>
  <c r="M37" i="26"/>
  <c r="L37" i="26"/>
  <c r="K37" i="26"/>
  <c r="J37" i="26"/>
  <c r="I37" i="26"/>
  <c r="H37" i="26"/>
  <c r="D37" i="26"/>
  <c r="V36" i="26"/>
  <c r="U36" i="26"/>
  <c r="T36" i="26"/>
  <c r="S36" i="26"/>
  <c r="R36" i="26"/>
  <c r="Q36" i="26"/>
  <c r="P36" i="26"/>
  <c r="O36" i="26"/>
  <c r="N36" i="26"/>
  <c r="M36" i="26"/>
  <c r="L36" i="26"/>
  <c r="K36" i="26"/>
  <c r="J36" i="26"/>
  <c r="I36" i="26"/>
  <c r="H36" i="26"/>
  <c r="D36" i="26"/>
  <c r="V35" i="26"/>
  <c r="U35" i="26"/>
  <c r="T35" i="26"/>
  <c r="S35" i="26"/>
  <c r="R35" i="26"/>
  <c r="Q35" i="26"/>
  <c r="P35" i="26"/>
  <c r="O35" i="26"/>
  <c r="N35" i="26"/>
  <c r="M35" i="26"/>
  <c r="L35" i="26"/>
  <c r="K35" i="26"/>
  <c r="J35" i="26"/>
  <c r="I35" i="26"/>
  <c r="H35" i="26"/>
  <c r="D35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D34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D33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D32" i="26"/>
  <c r="M27" i="26"/>
  <c r="I27" i="26"/>
  <c r="M26" i="26"/>
  <c r="I26" i="26"/>
  <c r="V25" i="26"/>
  <c r="V26" i="26" s="1"/>
  <c r="U25" i="26"/>
  <c r="P26" i="26" s="1"/>
  <c r="T25" i="26"/>
  <c r="T26" i="26" s="1"/>
  <c r="S25" i="26"/>
  <c r="S26" i="26" s="1"/>
  <c r="R25" i="26"/>
  <c r="R26" i="26" s="1"/>
  <c r="Q25" i="26"/>
  <c r="L26" i="26" s="1"/>
  <c r="P25" i="26"/>
  <c r="K26" i="26" s="1"/>
  <c r="O25" i="26"/>
  <c r="J26" i="26" s="1"/>
  <c r="N25" i="26"/>
  <c r="M25" i="26"/>
  <c r="H26" i="26" s="1"/>
  <c r="L25" i="26"/>
  <c r="K25" i="26"/>
  <c r="J25" i="26"/>
  <c r="I25" i="26"/>
  <c r="D26" i="26" s="1"/>
  <c r="H25" i="26"/>
  <c r="D25" i="26"/>
  <c r="U23" i="26"/>
  <c r="Q23" i="26"/>
  <c r="M23" i="26"/>
  <c r="I23" i="26"/>
  <c r="V21" i="26"/>
  <c r="U21" i="26"/>
  <c r="U27" i="26" s="1"/>
  <c r="T21" i="26"/>
  <c r="S21" i="26"/>
  <c r="R21" i="26"/>
  <c r="Q21" i="26"/>
  <c r="Q27" i="26" s="1"/>
  <c r="L28" i="26" s="1"/>
  <c r="P21" i="26"/>
  <c r="O21" i="26"/>
  <c r="N21" i="26"/>
  <c r="M21" i="26"/>
  <c r="L21" i="26"/>
  <c r="K21" i="26"/>
  <c r="J21" i="26"/>
  <c r="I21" i="26"/>
  <c r="H21" i="26"/>
  <c r="D21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D16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H15" i="26"/>
  <c r="D15" i="26"/>
  <c r="V14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I14" i="26"/>
  <c r="H14" i="26"/>
  <c r="D14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H13" i="26"/>
  <c r="D13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H12" i="26"/>
  <c r="D12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I11" i="26"/>
  <c r="H11" i="26"/>
  <c r="D11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D9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I8" i="26"/>
  <c r="H8" i="26"/>
  <c r="D8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I7" i="26"/>
  <c r="H7" i="26"/>
  <c r="D7" i="26"/>
  <c r="V6" i="26"/>
  <c r="U6" i="26"/>
  <c r="T6" i="26"/>
  <c r="S6" i="26"/>
  <c r="R6" i="26"/>
  <c r="Q6" i="26"/>
  <c r="P6" i="26"/>
  <c r="O6" i="26"/>
  <c r="N6" i="26"/>
  <c r="M6" i="26"/>
  <c r="L6" i="26"/>
  <c r="K6" i="26"/>
  <c r="J6" i="26"/>
  <c r="I6" i="26"/>
  <c r="H6" i="26"/>
  <c r="D6" i="26"/>
  <c r="V5" i="26"/>
  <c r="V23" i="26" s="1"/>
  <c r="V24" i="26" s="1"/>
  <c r="U5" i="26"/>
  <c r="T5" i="26"/>
  <c r="T23" i="26" s="1"/>
  <c r="S5" i="26"/>
  <c r="S23" i="26" s="1"/>
  <c r="R5" i="26"/>
  <c r="R23" i="26" s="1"/>
  <c r="R24" i="26" s="1"/>
  <c r="Q5" i="26"/>
  <c r="P5" i="26"/>
  <c r="P23" i="26" s="1"/>
  <c r="K24" i="26" s="1"/>
  <c r="O5" i="26"/>
  <c r="O23" i="26" s="1"/>
  <c r="J24" i="26" s="1"/>
  <c r="N5" i="26"/>
  <c r="N23" i="26" s="1"/>
  <c r="M5" i="26"/>
  <c r="L5" i="26"/>
  <c r="L23" i="26" s="1"/>
  <c r="K5" i="26"/>
  <c r="K23" i="26" s="1"/>
  <c r="J5" i="26"/>
  <c r="J23" i="26" s="1"/>
  <c r="I5" i="26"/>
  <c r="H5" i="26"/>
  <c r="H23" i="26" s="1"/>
  <c r="D5" i="26"/>
  <c r="D23" i="26" s="1"/>
  <c r="V4" i="26"/>
  <c r="V27" i="26" s="1"/>
  <c r="V28" i="26" s="1"/>
  <c r="U4" i="26"/>
  <c r="T4" i="26"/>
  <c r="T27" i="26" s="1"/>
  <c r="S4" i="26"/>
  <c r="S27" i="26" s="1"/>
  <c r="R4" i="26"/>
  <c r="R27" i="26" s="1"/>
  <c r="R28" i="26" s="1"/>
  <c r="Q4" i="26"/>
  <c r="P4" i="26"/>
  <c r="P27" i="26" s="1"/>
  <c r="K28" i="26" s="1"/>
  <c r="O4" i="26"/>
  <c r="O27" i="26" s="1"/>
  <c r="J28" i="26" s="1"/>
  <c r="N4" i="26"/>
  <c r="N27" i="26" s="1"/>
  <c r="M4" i="26"/>
  <c r="L4" i="26"/>
  <c r="L27" i="26" s="1"/>
  <c r="K4" i="26"/>
  <c r="K27" i="26" s="1"/>
  <c r="J4" i="26"/>
  <c r="J27" i="26" s="1"/>
  <c r="I4" i="26"/>
  <c r="H4" i="26"/>
  <c r="H27" i="26" s="1"/>
  <c r="D4" i="26"/>
  <c r="D27" i="26" s="1"/>
  <c r="H2" i="26"/>
  <c r="H20" i="26" s="1"/>
  <c r="Z37" i="25"/>
  <c r="Y37" i="25"/>
  <c r="X37" i="25"/>
  <c r="W37" i="25"/>
  <c r="V37" i="25"/>
  <c r="U37" i="25"/>
  <c r="T37" i="25"/>
  <c r="S37" i="25"/>
  <c r="R37" i="25"/>
  <c r="Q37" i="25"/>
  <c r="P37" i="25"/>
  <c r="O37" i="25"/>
  <c r="N37" i="25"/>
  <c r="M37" i="25"/>
  <c r="L37" i="25"/>
  <c r="K37" i="25"/>
  <c r="J37" i="25"/>
  <c r="I37" i="25"/>
  <c r="H37" i="25"/>
  <c r="D37" i="25"/>
  <c r="Z36" i="25"/>
  <c r="Y36" i="25"/>
  <c r="X36" i="25"/>
  <c r="W36" i="25"/>
  <c r="V36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D36" i="25"/>
  <c r="Z35" i="25"/>
  <c r="Y35" i="25"/>
  <c r="X35" i="25"/>
  <c r="W35" i="25"/>
  <c r="V35" i="25"/>
  <c r="U35" i="25"/>
  <c r="T35" i="25"/>
  <c r="S35" i="25"/>
  <c r="R35" i="25"/>
  <c r="Q35" i="25"/>
  <c r="P35" i="25"/>
  <c r="O35" i="25"/>
  <c r="N35" i="25"/>
  <c r="M35" i="25"/>
  <c r="L35" i="25"/>
  <c r="K35" i="25"/>
  <c r="J35" i="25"/>
  <c r="I35" i="25"/>
  <c r="H35" i="25"/>
  <c r="D35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D34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D33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D32" i="25"/>
  <c r="T27" i="25"/>
  <c r="O28" i="25" s="1"/>
  <c r="X26" i="25"/>
  <c r="T26" i="25"/>
  <c r="H26" i="25"/>
  <c r="Z25" i="25"/>
  <c r="Z26" i="25" s="1"/>
  <c r="Y25" i="25"/>
  <c r="Y26" i="25" s="1"/>
  <c r="X25" i="25"/>
  <c r="S26" i="25" s="1"/>
  <c r="W25" i="25"/>
  <c r="W26" i="25" s="1"/>
  <c r="V25" i="25"/>
  <c r="V26" i="25" s="1"/>
  <c r="U25" i="25"/>
  <c r="T25" i="25"/>
  <c r="O26" i="25" s="1"/>
  <c r="S25" i="25"/>
  <c r="N26" i="25" s="1"/>
  <c r="R25" i="25"/>
  <c r="M26" i="25" s="1"/>
  <c r="Q25" i="25"/>
  <c r="P25" i="25"/>
  <c r="K26" i="25" s="1"/>
  <c r="O25" i="25"/>
  <c r="J26" i="25" s="1"/>
  <c r="N25" i="25"/>
  <c r="I26" i="25" s="1"/>
  <c r="M25" i="25"/>
  <c r="L25" i="25"/>
  <c r="L26" i="25" s="1"/>
  <c r="K25" i="25"/>
  <c r="J25" i="25"/>
  <c r="I25" i="25"/>
  <c r="H25" i="25"/>
  <c r="D25" i="25"/>
  <c r="D26" i="25" s="1"/>
  <c r="X24" i="25"/>
  <c r="L24" i="25"/>
  <c r="X23" i="25"/>
  <c r="T23" i="25"/>
  <c r="P23" i="25"/>
  <c r="L23" i="25"/>
  <c r="Z21" i="25"/>
  <c r="Y21" i="25"/>
  <c r="X21" i="25"/>
  <c r="X27" i="25" s="1"/>
  <c r="W21" i="25"/>
  <c r="V21" i="25"/>
  <c r="U21" i="25"/>
  <c r="T21" i="25"/>
  <c r="S21" i="25"/>
  <c r="R21" i="25"/>
  <c r="Q21" i="25"/>
  <c r="P21" i="25"/>
  <c r="P27" i="25" s="1"/>
  <c r="O21" i="25"/>
  <c r="N21" i="25"/>
  <c r="M21" i="25"/>
  <c r="L21" i="25"/>
  <c r="L27" i="25" s="1"/>
  <c r="K21" i="25"/>
  <c r="J21" i="25"/>
  <c r="I21" i="25"/>
  <c r="H21" i="25"/>
  <c r="H20" i="25" s="1"/>
  <c r="D21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D16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D15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D14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D13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D12" i="25"/>
  <c r="Z11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D11" i="25"/>
  <c r="Z9" i="25"/>
  <c r="Y9" i="25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D9" i="25"/>
  <c r="H9" i="25" s="1"/>
  <c r="Z8" i="25"/>
  <c r="Y8" i="25"/>
  <c r="X8" i="25"/>
  <c r="W8" i="25"/>
  <c r="V8" i="25"/>
  <c r="U8" i="25"/>
  <c r="T8" i="25"/>
  <c r="S8" i="25"/>
  <c r="R8" i="25"/>
  <c r="Q8" i="25"/>
  <c r="P8" i="25"/>
  <c r="O8" i="25"/>
  <c r="N8" i="25"/>
  <c r="M8" i="25"/>
  <c r="L8" i="25"/>
  <c r="K8" i="25"/>
  <c r="J8" i="25"/>
  <c r="I8" i="25"/>
  <c r="D8" i="25"/>
  <c r="H8" i="25" s="1"/>
  <c r="Z7" i="25"/>
  <c r="Y7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D7" i="25"/>
  <c r="H7" i="25" s="1"/>
  <c r="Z6" i="25"/>
  <c r="Y6" i="25"/>
  <c r="X6" i="25"/>
  <c r="W6" i="25"/>
  <c r="V6" i="25"/>
  <c r="U6" i="25"/>
  <c r="T6" i="25"/>
  <c r="S6" i="25"/>
  <c r="R6" i="25"/>
  <c r="Q6" i="25"/>
  <c r="P6" i="25"/>
  <c r="O6" i="25"/>
  <c r="N6" i="25"/>
  <c r="M6" i="25"/>
  <c r="L6" i="25"/>
  <c r="K6" i="25"/>
  <c r="J6" i="25"/>
  <c r="I6" i="25"/>
  <c r="D6" i="25"/>
  <c r="H6" i="25" s="1"/>
  <c r="Z5" i="25"/>
  <c r="Z23" i="25" s="1"/>
  <c r="Y5" i="25"/>
  <c r="Y23" i="25" s="1"/>
  <c r="Y24" i="25" s="1"/>
  <c r="X5" i="25"/>
  <c r="W5" i="25"/>
  <c r="W23" i="25" s="1"/>
  <c r="V5" i="25"/>
  <c r="V23" i="25" s="1"/>
  <c r="U5" i="25"/>
  <c r="U23" i="25" s="1"/>
  <c r="P24" i="25" s="1"/>
  <c r="T5" i="25"/>
  <c r="S5" i="25"/>
  <c r="S23" i="25" s="1"/>
  <c r="N24" i="25" s="1"/>
  <c r="R5" i="25"/>
  <c r="R23" i="25" s="1"/>
  <c r="M24" i="25" s="1"/>
  <c r="Q5" i="25"/>
  <c r="Q23" i="25" s="1"/>
  <c r="P5" i="25"/>
  <c r="O5" i="25"/>
  <c r="O23" i="25" s="1"/>
  <c r="J24" i="25" s="1"/>
  <c r="N5" i="25"/>
  <c r="N23" i="25" s="1"/>
  <c r="I24" i="25" s="1"/>
  <c r="M5" i="25"/>
  <c r="M23" i="25" s="1"/>
  <c r="L5" i="25"/>
  <c r="K5" i="25"/>
  <c r="K23" i="25" s="1"/>
  <c r="J5" i="25"/>
  <c r="J23" i="25" s="1"/>
  <c r="I5" i="25"/>
  <c r="I23" i="25" s="1"/>
  <c r="D5" i="25"/>
  <c r="Z4" i="25"/>
  <c r="Z27" i="25" s="1"/>
  <c r="Y4" i="25"/>
  <c r="Y27" i="25" s="1"/>
  <c r="Y28" i="25" s="1"/>
  <c r="X4" i="25"/>
  <c r="W4" i="25"/>
  <c r="W27" i="25" s="1"/>
  <c r="V4" i="25"/>
  <c r="V27" i="25" s="1"/>
  <c r="U4" i="25"/>
  <c r="U27" i="25" s="1"/>
  <c r="T4" i="25"/>
  <c r="S4" i="25"/>
  <c r="S27" i="25" s="1"/>
  <c r="R4" i="25"/>
  <c r="R27" i="25" s="1"/>
  <c r="M28" i="25" s="1"/>
  <c r="Q4" i="25"/>
  <c r="Q27" i="25" s="1"/>
  <c r="P4" i="25"/>
  <c r="O4" i="25"/>
  <c r="O27" i="25" s="1"/>
  <c r="N4" i="25"/>
  <c r="N27" i="25" s="1"/>
  <c r="I28" i="25" s="1"/>
  <c r="M4" i="25"/>
  <c r="M27" i="25" s="1"/>
  <c r="L4" i="25"/>
  <c r="K4" i="25"/>
  <c r="K27" i="25" s="1"/>
  <c r="J4" i="25"/>
  <c r="J27" i="25" s="1"/>
  <c r="I4" i="25"/>
  <c r="I27" i="25" s="1"/>
  <c r="D4" i="25"/>
  <c r="H2" i="25"/>
  <c r="U37" i="24"/>
  <c r="T37" i="24"/>
  <c r="S37" i="24"/>
  <c r="R37" i="24"/>
  <c r="Q37" i="24"/>
  <c r="P37" i="24"/>
  <c r="O37" i="24"/>
  <c r="N37" i="24"/>
  <c r="M37" i="24"/>
  <c r="L37" i="24"/>
  <c r="K37" i="24"/>
  <c r="J37" i="24"/>
  <c r="I37" i="24"/>
  <c r="H37" i="24"/>
  <c r="D37" i="24"/>
  <c r="U36" i="24"/>
  <c r="T36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D36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D35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D34" i="24"/>
  <c r="H34" i="24" s="1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D33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D32" i="24"/>
  <c r="K27" i="24"/>
  <c r="R26" i="24"/>
  <c r="N26" i="24"/>
  <c r="J26" i="24"/>
  <c r="U25" i="24"/>
  <c r="T25" i="24"/>
  <c r="T26" i="24" s="1"/>
  <c r="S25" i="24"/>
  <c r="S26" i="24" s="1"/>
  <c r="R25" i="24"/>
  <c r="Q25" i="24"/>
  <c r="P25" i="24"/>
  <c r="K26" i="24" s="1"/>
  <c r="O25" i="24"/>
  <c r="N25" i="24"/>
  <c r="M25" i="24"/>
  <c r="L25" i="24"/>
  <c r="K25" i="24"/>
  <c r="J25" i="24"/>
  <c r="I25" i="24"/>
  <c r="H25" i="24"/>
  <c r="D25" i="24"/>
  <c r="T24" i="24"/>
  <c r="S23" i="24"/>
  <c r="R23" i="24"/>
  <c r="R24" i="24" s="1"/>
  <c r="O23" i="24"/>
  <c r="J24" i="24" s="1"/>
  <c r="N23" i="24"/>
  <c r="K23" i="24"/>
  <c r="J23" i="24"/>
  <c r="D23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D21" i="24"/>
  <c r="H20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D16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D15" i="24"/>
  <c r="H15" i="24" s="1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D14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D13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D12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D11" i="24"/>
  <c r="H11" i="24" s="1"/>
  <c r="U9" i="24"/>
  <c r="T9" i="24"/>
  <c r="S9" i="24"/>
  <c r="R9" i="24"/>
  <c r="Q9" i="24"/>
  <c r="P9" i="24"/>
  <c r="O9" i="24"/>
  <c r="N9" i="24"/>
  <c r="M9" i="24"/>
  <c r="L9" i="24"/>
  <c r="K9" i="24"/>
  <c r="J9" i="24"/>
  <c r="I9" i="24"/>
  <c r="H9" i="24"/>
  <c r="D9" i="24"/>
  <c r="U8" i="24"/>
  <c r="T8" i="24"/>
  <c r="S8" i="24"/>
  <c r="R8" i="24"/>
  <c r="Q8" i="24"/>
  <c r="P8" i="24"/>
  <c r="O8" i="24"/>
  <c r="N8" i="24"/>
  <c r="M8" i="24"/>
  <c r="L8" i="24"/>
  <c r="K8" i="24"/>
  <c r="J8" i="24"/>
  <c r="I8" i="24"/>
  <c r="D8" i="24"/>
  <c r="H8" i="24" s="1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D7" i="24"/>
  <c r="H7" i="24" s="1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H6" i="24"/>
  <c r="D6" i="24"/>
  <c r="U5" i="24"/>
  <c r="U23" i="24" s="1"/>
  <c r="U24" i="24" s="1"/>
  <c r="T5" i="24"/>
  <c r="T23" i="24" s="1"/>
  <c r="O24" i="24" s="1"/>
  <c r="S5" i="24"/>
  <c r="R5" i="24"/>
  <c r="Q5" i="24"/>
  <c r="Q23" i="24" s="1"/>
  <c r="Q24" i="24" s="1"/>
  <c r="P5" i="24"/>
  <c r="P23" i="24" s="1"/>
  <c r="O5" i="24"/>
  <c r="N5" i="24"/>
  <c r="M5" i="24"/>
  <c r="M23" i="24" s="1"/>
  <c r="H24" i="24" s="1"/>
  <c r="L5" i="24"/>
  <c r="L23" i="24" s="1"/>
  <c r="K5" i="24"/>
  <c r="J5" i="24"/>
  <c r="I5" i="24"/>
  <c r="I23" i="24" s="1"/>
  <c r="D24" i="24" s="1"/>
  <c r="H5" i="24"/>
  <c r="H23" i="24" s="1"/>
  <c r="D5" i="24"/>
  <c r="U4" i="24"/>
  <c r="U27" i="24" s="1"/>
  <c r="U28" i="24" s="1"/>
  <c r="T4" i="24"/>
  <c r="T27" i="24" s="1"/>
  <c r="S4" i="24"/>
  <c r="S27" i="24" s="1"/>
  <c r="R4" i="24"/>
  <c r="R27" i="24" s="1"/>
  <c r="Q4" i="24"/>
  <c r="Q27" i="24" s="1"/>
  <c r="Q28" i="24" s="1"/>
  <c r="P4" i="24"/>
  <c r="P27" i="24" s="1"/>
  <c r="K28" i="24" s="1"/>
  <c r="O4" i="24"/>
  <c r="O27" i="24" s="1"/>
  <c r="J28" i="24" s="1"/>
  <c r="N4" i="24"/>
  <c r="N27" i="24" s="1"/>
  <c r="M4" i="24"/>
  <c r="M27" i="24" s="1"/>
  <c r="H28" i="24" s="1"/>
  <c r="L4" i="24"/>
  <c r="L27" i="24" s="1"/>
  <c r="L28" i="24" s="1"/>
  <c r="K4" i="24"/>
  <c r="J4" i="24"/>
  <c r="J27" i="24" s="1"/>
  <c r="I4" i="24"/>
  <c r="I27" i="24" s="1"/>
  <c r="D4" i="24"/>
  <c r="H4" i="24" s="1"/>
  <c r="H27" i="24" s="1"/>
  <c r="H2" i="24"/>
  <c r="Z37" i="23"/>
  <c r="Y37" i="23"/>
  <c r="X37" i="23"/>
  <c r="W37" i="23"/>
  <c r="V37" i="23"/>
  <c r="U37" i="23"/>
  <c r="T37" i="23"/>
  <c r="S37" i="23"/>
  <c r="R37" i="23"/>
  <c r="Q37" i="23"/>
  <c r="P37" i="23"/>
  <c r="O37" i="23"/>
  <c r="N37" i="23"/>
  <c r="M37" i="23"/>
  <c r="L37" i="23"/>
  <c r="K37" i="23"/>
  <c r="J37" i="23"/>
  <c r="I37" i="23"/>
  <c r="H37" i="23"/>
  <c r="D37" i="23"/>
  <c r="Z36" i="23"/>
  <c r="Y36" i="23"/>
  <c r="X36" i="23"/>
  <c r="W36" i="23"/>
  <c r="V36" i="23"/>
  <c r="U36" i="23"/>
  <c r="T36" i="23"/>
  <c r="S36" i="23"/>
  <c r="R36" i="23"/>
  <c r="Q36" i="23"/>
  <c r="P36" i="23"/>
  <c r="O36" i="23"/>
  <c r="N36" i="23"/>
  <c r="M36" i="23"/>
  <c r="L36" i="23"/>
  <c r="K36" i="23"/>
  <c r="J36" i="23"/>
  <c r="I36" i="23"/>
  <c r="H36" i="23"/>
  <c r="D36" i="23"/>
  <c r="Z35" i="23"/>
  <c r="Y35" i="23"/>
  <c r="X35" i="23"/>
  <c r="W35" i="23"/>
  <c r="V35" i="23"/>
  <c r="U35" i="23"/>
  <c r="T35" i="23"/>
  <c r="S35" i="23"/>
  <c r="R35" i="23"/>
  <c r="Q35" i="23"/>
  <c r="P35" i="23"/>
  <c r="O35" i="23"/>
  <c r="N35" i="23"/>
  <c r="M35" i="23"/>
  <c r="L35" i="23"/>
  <c r="K35" i="23"/>
  <c r="J35" i="23"/>
  <c r="I35" i="23"/>
  <c r="D35" i="23"/>
  <c r="H35" i="23" s="1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D34" i="23"/>
  <c r="H34" i="23" s="1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D33" i="23"/>
  <c r="H33" i="23" s="1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D32" i="23"/>
  <c r="H32" i="23" s="1"/>
  <c r="R27" i="23"/>
  <c r="M28" i="23" s="1"/>
  <c r="Z25" i="23"/>
  <c r="U26" i="23" s="1"/>
  <c r="Y25" i="23"/>
  <c r="Y26" i="23" s="1"/>
  <c r="X25" i="23"/>
  <c r="X26" i="23" s="1"/>
  <c r="W25" i="23"/>
  <c r="W26" i="23" s="1"/>
  <c r="V25" i="23"/>
  <c r="Q26" i="23" s="1"/>
  <c r="U25" i="23"/>
  <c r="P26" i="23" s="1"/>
  <c r="T25" i="23"/>
  <c r="S25" i="23"/>
  <c r="S26" i="23" s="1"/>
  <c r="R25" i="23"/>
  <c r="M26" i="23" s="1"/>
  <c r="Q25" i="23"/>
  <c r="L26" i="23" s="1"/>
  <c r="P25" i="23"/>
  <c r="K26" i="23" s="1"/>
  <c r="O25" i="23"/>
  <c r="O26" i="23" s="1"/>
  <c r="N25" i="23"/>
  <c r="I26" i="23" s="1"/>
  <c r="M25" i="23"/>
  <c r="H26" i="23" s="1"/>
  <c r="L25" i="23"/>
  <c r="K25" i="23"/>
  <c r="J25" i="23"/>
  <c r="J26" i="23" s="1"/>
  <c r="I25" i="23"/>
  <c r="D26" i="23" s="1"/>
  <c r="D25" i="23"/>
  <c r="H25" i="23" s="1"/>
  <c r="V24" i="23"/>
  <c r="Z23" i="23"/>
  <c r="U24" i="23" s="1"/>
  <c r="V23" i="23"/>
  <c r="R23" i="23"/>
  <c r="N23" i="23"/>
  <c r="J23" i="23"/>
  <c r="Z21" i="23"/>
  <c r="Z27" i="23" s="1"/>
  <c r="Y21" i="23"/>
  <c r="X21" i="23"/>
  <c r="W21" i="23"/>
  <c r="V21" i="23"/>
  <c r="V27" i="23" s="1"/>
  <c r="U21" i="23"/>
  <c r="T21" i="23"/>
  <c r="S21" i="23"/>
  <c r="R21" i="23"/>
  <c r="Q21" i="23"/>
  <c r="P21" i="23"/>
  <c r="O21" i="23"/>
  <c r="N21" i="23"/>
  <c r="N27" i="23" s="1"/>
  <c r="M21" i="23"/>
  <c r="L21" i="23"/>
  <c r="K21" i="23"/>
  <c r="J21" i="23"/>
  <c r="J27" i="23" s="1"/>
  <c r="I21" i="23"/>
  <c r="D21" i="23"/>
  <c r="H21" i="23" s="1"/>
  <c r="H20" i="23" s="1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D16" i="23"/>
  <c r="H16" i="23" s="1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D15" i="23"/>
  <c r="H15" i="23" s="1"/>
  <c r="Z14" i="23"/>
  <c r="Y14" i="23"/>
  <c r="X14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K14" i="23"/>
  <c r="J14" i="23"/>
  <c r="I14" i="23"/>
  <c r="D14" i="23"/>
  <c r="H14" i="23" s="1"/>
  <c r="Z13" i="23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K13" i="23"/>
  <c r="J13" i="23"/>
  <c r="I13" i="23"/>
  <c r="D13" i="23"/>
  <c r="H13" i="23" s="1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D12" i="23"/>
  <c r="H12" i="23" s="1"/>
  <c r="Z11" i="23"/>
  <c r="Y11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D11" i="23"/>
  <c r="H11" i="23" s="1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D9" i="23"/>
  <c r="Z8" i="23"/>
  <c r="Y8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K8" i="23"/>
  <c r="J8" i="23"/>
  <c r="I8" i="23"/>
  <c r="H8" i="23"/>
  <c r="D8" i="23"/>
  <c r="Z7" i="23"/>
  <c r="Y7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J7" i="23"/>
  <c r="I7" i="23"/>
  <c r="H7" i="23"/>
  <c r="D7" i="23"/>
  <c r="Z6" i="23"/>
  <c r="Y6" i="23"/>
  <c r="X6" i="23"/>
  <c r="W6" i="23"/>
  <c r="V6" i="23"/>
  <c r="U6" i="23"/>
  <c r="T6" i="23"/>
  <c r="S6" i="23"/>
  <c r="R6" i="23"/>
  <c r="Q6" i="23"/>
  <c r="P6" i="23"/>
  <c r="O6" i="23"/>
  <c r="N6" i="23"/>
  <c r="M6" i="23"/>
  <c r="L6" i="23"/>
  <c r="K6" i="23"/>
  <c r="J6" i="23"/>
  <c r="I6" i="23"/>
  <c r="H6" i="23"/>
  <c r="D6" i="23"/>
  <c r="Z5" i="23"/>
  <c r="Y5" i="23"/>
  <c r="Y23" i="23" s="1"/>
  <c r="X5" i="23"/>
  <c r="X23" i="23" s="1"/>
  <c r="W5" i="23"/>
  <c r="W23" i="23" s="1"/>
  <c r="W24" i="23" s="1"/>
  <c r="V5" i="23"/>
  <c r="U5" i="23"/>
  <c r="U23" i="23" s="1"/>
  <c r="P24" i="23" s="1"/>
  <c r="T5" i="23"/>
  <c r="T23" i="23" s="1"/>
  <c r="S5" i="23"/>
  <c r="S23" i="23" s="1"/>
  <c r="N24" i="23" s="1"/>
  <c r="R5" i="23"/>
  <c r="Q5" i="23"/>
  <c r="Q23" i="23" s="1"/>
  <c r="L24" i="23" s="1"/>
  <c r="P5" i="23"/>
  <c r="P23" i="23" s="1"/>
  <c r="O5" i="23"/>
  <c r="O23" i="23" s="1"/>
  <c r="J24" i="23" s="1"/>
  <c r="N5" i="23"/>
  <c r="M5" i="23"/>
  <c r="M23" i="23" s="1"/>
  <c r="H24" i="23" s="1"/>
  <c r="L5" i="23"/>
  <c r="L23" i="23" s="1"/>
  <c r="K5" i="23"/>
  <c r="K23" i="23" s="1"/>
  <c r="J5" i="23"/>
  <c r="I5" i="23"/>
  <c r="I23" i="23" s="1"/>
  <c r="D24" i="23" s="1"/>
  <c r="H5" i="23"/>
  <c r="H23" i="23" s="1"/>
  <c r="D5" i="23"/>
  <c r="D23" i="23" s="1"/>
  <c r="Z4" i="23"/>
  <c r="Y4" i="23"/>
  <c r="Y27" i="23" s="1"/>
  <c r="X4" i="23"/>
  <c r="X27" i="23" s="1"/>
  <c r="W4" i="23"/>
  <c r="W27" i="23" s="1"/>
  <c r="W28" i="23" s="1"/>
  <c r="V4" i="23"/>
  <c r="U4" i="23"/>
  <c r="U27" i="23" s="1"/>
  <c r="P28" i="23" s="1"/>
  <c r="T4" i="23"/>
  <c r="T27" i="23" s="1"/>
  <c r="S4" i="23"/>
  <c r="S27" i="23" s="1"/>
  <c r="R4" i="23"/>
  <c r="Q4" i="23"/>
  <c r="Q27" i="23" s="1"/>
  <c r="L28" i="23" s="1"/>
  <c r="P4" i="23"/>
  <c r="P27" i="23" s="1"/>
  <c r="O4" i="23"/>
  <c r="O27" i="23" s="1"/>
  <c r="J28" i="23" s="1"/>
  <c r="N4" i="23"/>
  <c r="M4" i="23"/>
  <c r="M27" i="23" s="1"/>
  <c r="L4" i="23"/>
  <c r="L27" i="23" s="1"/>
  <c r="K4" i="23"/>
  <c r="K27" i="23" s="1"/>
  <c r="J4" i="23"/>
  <c r="I4" i="23"/>
  <c r="I27" i="23" s="1"/>
  <c r="D28" i="23" s="1"/>
  <c r="H4" i="23"/>
  <c r="D4" i="23"/>
  <c r="D27" i="23" s="1"/>
  <c r="H2" i="23"/>
  <c r="V37" i="22"/>
  <c r="U37" i="22"/>
  <c r="T37" i="22"/>
  <c r="S37" i="22"/>
  <c r="R37" i="22"/>
  <c r="Q37" i="22"/>
  <c r="P37" i="22"/>
  <c r="O37" i="22"/>
  <c r="N37" i="22"/>
  <c r="M37" i="22"/>
  <c r="L37" i="22"/>
  <c r="K37" i="22"/>
  <c r="J37" i="22"/>
  <c r="I37" i="22"/>
  <c r="H37" i="22"/>
  <c r="D37" i="22"/>
  <c r="V36" i="22"/>
  <c r="U36" i="22"/>
  <c r="T36" i="22"/>
  <c r="S36" i="22"/>
  <c r="R36" i="22"/>
  <c r="Q36" i="22"/>
  <c r="P36" i="22"/>
  <c r="O36" i="22"/>
  <c r="N36" i="22"/>
  <c r="M36" i="22"/>
  <c r="L36" i="22"/>
  <c r="K36" i="22"/>
  <c r="J36" i="22"/>
  <c r="I36" i="22"/>
  <c r="H36" i="22"/>
  <c r="D36" i="22"/>
  <c r="V35" i="22"/>
  <c r="U35" i="22"/>
  <c r="T35" i="22"/>
  <c r="S35" i="22"/>
  <c r="R35" i="22"/>
  <c r="Q35" i="22"/>
  <c r="P35" i="22"/>
  <c r="O35" i="22"/>
  <c r="N35" i="22"/>
  <c r="M35" i="22"/>
  <c r="L35" i="22"/>
  <c r="K35" i="22"/>
  <c r="J35" i="22"/>
  <c r="I35" i="22"/>
  <c r="H35" i="22"/>
  <c r="D35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D34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D33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D32" i="22"/>
  <c r="M27" i="22"/>
  <c r="M26" i="22"/>
  <c r="V25" i="22"/>
  <c r="V26" i="22" s="1"/>
  <c r="U25" i="22"/>
  <c r="P26" i="22" s="1"/>
  <c r="T25" i="22"/>
  <c r="T26" i="22" s="1"/>
  <c r="S25" i="22"/>
  <c r="S26" i="22" s="1"/>
  <c r="R25" i="22"/>
  <c r="R26" i="22" s="1"/>
  <c r="Q25" i="22"/>
  <c r="L26" i="22" s="1"/>
  <c r="P25" i="22"/>
  <c r="K26" i="22" s="1"/>
  <c r="O25" i="22"/>
  <c r="N25" i="22"/>
  <c r="N26" i="22" s="1"/>
  <c r="M25" i="22"/>
  <c r="H26" i="22" s="1"/>
  <c r="L25" i="22"/>
  <c r="K25" i="22"/>
  <c r="J25" i="22"/>
  <c r="J26" i="22" s="1"/>
  <c r="I25" i="22"/>
  <c r="D26" i="22" s="1"/>
  <c r="H25" i="22"/>
  <c r="D25" i="22"/>
  <c r="U23" i="22"/>
  <c r="Q23" i="22"/>
  <c r="M23" i="22"/>
  <c r="I23" i="22"/>
  <c r="V21" i="22"/>
  <c r="U21" i="22"/>
  <c r="U27" i="22" s="1"/>
  <c r="T21" i="22"/>
  <c r="S21" i="22"/>
  <c r="R21" i="22"/>
  <c r="Q21" i="22"/>
  <c r="Q27" i="22" s="1"/>
  <c r="P21" i="22"/>
  <c r="O21" i="22"/>
  <c r="N21" i="22"/>
  <c r="M21" i="22"/>
  <c r="L21" i="22"/>
  <c r="K21" i="22"/>
  <c r="J21" i="22"/>
  <c r="I21" i="22"/>
  <c r="I27" i="22" s="1"/>
  <c r="H21" i="22"/>
  <c r="D21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D16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D15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D14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D13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D12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D11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D9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H8" i="22"/>
  <c r="D8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H7" i="22"/>
  <c r="D7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H6" i="22"/>
  <c r="D6" i="22"/>
  <c r="V5" i="22"/>
  <c r="V23" i="22" s="1"/>
  <c r="V24" i="22" s="1"/>
  <c r="U5" i="22"/>
  <c r="T5" i="22"/>
  <c r="T23" i="22" s="1"/>
  <c r="S5" i="22"/>
  <c r="S23" i="22" s="1"/>
  <c r="R5" i="22"/>
  <c r="R23" i="22" s="1"/>
  <c r="R24" i="22" s="1"/>
  <c r="Q5" i="22"/>
  <c r="P5" i="22"/>
  <c r="P23" i="22" s="1"/>
  <c r="K24" i="22" s="1"/>
  <c r="O5" i="22"/>
  <c r="O23" i="22" s="1"/>
  <c r="J24" i="22" s="1"/>
  <c r="N5" i="22"/>
  <c r="N23" i="22" s="1"/>
  <c r="M5" i="22"/>
  <c r="L5" i="22"/>
  <c r="L23" i="22" s="1"/>
  <c r="K5" i="22"/>
  <c r="K23" i="22" s="1"/>
  <c r="J5" i="22"/>
  <c r="J23" i="22" s="1"/>
  <c r="I5" i="22"/>
  <c r="H5" i="22"/>
  <c r="H23" i="22" s="1"/>
  <c r="D5" i="22"/>
  <c r="D23" i="22" s="1"/>
  <c r="V4" i="22"/>
  <c r="V27" i="22" s="1"/>
  <c r="V28" i="22" s="1"/>
  <c r="U4" i="22"/>
  <c r="T4" i="22"/>
  <c r="T27" i="22" s="1"/>
  <c r="S4" i="22"/>
  <c r="S27" i="22" s="1"/>
  <c r="R4" i="22"/>
  <c r="R27" i="22" s="1"/>
  <c r="R28" i="22" s="1"/>
  <c r="Q4" i="22"/>
  <c r="P4" i="22"/>
  <c r="P27" i="22" s="1"/>
  <c r="K28" i="22" s="1"/>
  <c r="O4" i="22"/>
  <c r="O27" i="22" s="1"/>
  <c r="J28" i="22" s="1"/>
  <c r="N4" i="22"/>
  <c r="N27" i="22" s="1"/>
  <c r="M4" i="22"/>
  <c r="L4" i="22"/>
  <c r="L27" i="22" s="1"/>
  <c r="K4" i="22"/>
  <c r="K27" i="22" s="1"/>
  <c r="J4" i="22"/>
  <c r="J27" i="22" s="1"/>
  <c r="I4" i="22"/>
  <c r="H4" i="22"/>
  <c r="H27" i="22" s="1"/>
  <c r="D4" i="22"/>
  <c r="D27" i="22" s="1"/>
  <c r="H2" i="22"/>
  <c r="H20" i="22" s="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D37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D36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D35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D34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D33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D32" i="21"/>
  <c r="W26" i="21"/>
  <c r="O26" i="21"/>
  <c r="N26" i="21"/>
  <c r="J26" i="21"/>
  <c r="Z25" i="21"/>
  <c r="Y25" i="21"/>
  <c r="Y26" i="21" s="1"/>
  <c r="X25" i="21"/>
  <c r="S26" i="21" s="1"/>
  <c r="W25" i="21"/>
  <c r="R26" i="21" s="1"/>
  <c r="V25" i="21"/>
  <c r="U25" i="21"/>
  <c r="P26" i="21" s="1"/>
  <c r="T25" i="21"/>
  <c r="S25" i="21"/>
  <c r="R25" i="21"/>
  <c r="Q25" i="21"/>
  <c r="L26" i="21" s="1"/>
  <c r="P25" i="21"/>
  <c r="K26" i="21" s="1"/>
  <c r="O25" i="21"/>
  <c r="N25" i="21"/>
  <c r="M25" i="21"/>
  <c r="H26" i="21" s="1"/>
  <c r="L25" i="21"/>
  <c r="K25" i="21"/>
  <c r="J25" i="21"/>
  <c r="I25" i="21"/>
  <c r="D26" i="21" s="1"/>
  <c r="H25" i="21"/>
  <c r="D25" i="21"/>
  <c r="Z23" i="21"/>
  <c r="Z24" i="21" s="1"/>
  <c r="Y23" i="21"/>
  <c r="V23" i="21"/>
  <c r="V24" i="21" s="1"/>
  <c r="U23" i="21"/>
  <c r="R23" i="21"/>
  <c r="Q23" i="21"/>
  <c r="N23" i="21"/>
  <c r="M23" i="21"/>
  <c r="J23" i="21"/>
  <c r="I23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D21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D16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D15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D14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D13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D12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D11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D9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D8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D7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D6" i="21"/>
  <c r="Z5" i="21"/>
  <c r="Y5" i="21"/>
  <c r="X5" i="21"/>
  <c r="X23" i="21" s="1"/>
  <c r="W5" i="21"/>
  <c r="W23" i="21" s="1"/>
  <c r="V5" i="21"/>
  <c r="U5" i="21"/>
  <c r="T5" i="21"/>
  <c r="T23" i="21" s="1"/>
  <c r="O24" i="21" s="1"/>
  <c r="S5" i="21"/>
  <c r="S23" i="21" s="1"/>
  <c r="N24" i="21" s="1"/>
  <c r="R5" i="21"/>
  <c r="Q5" i="21"/>
  <c r="P5" i="21"/>
  <c r="P23" i="21" s="1"/>
  <c r="K24" i="21" s="1"/>
  <c r="O5" i="21"/>
  <c r="O23" i="21" s="1"/>
  <c r="J24" i="21" s="1"/>
  <c r="N5" i="21"/>
  <c r="M5" i="21"/>
  <c r="L5" i="21"/>
  <c r="L23" i="21" s="1"/>
  <c r="K5" i="21"/>
  <c r="K23" i="21" s="1"/>
  <c r="J5" i="21"/>
  <c r="I5" i="21"/>
  <c r="H5" i="21"/>
  <c r="H23" i="21" s="1"/>
  <c r="D5" i="21"/>
  <c r="D23" i="21" s="1"/>
  <c r="Z4" i="21"/>
  <c r="Y4" i="21"/>
  <c r="X4" i="21"/>
  <c r="X27" i="21" s="1"/>
  <c r="W4" i="21"/>
  <c r="W27" i="21" s="1"/>
  <c r="V4" i="21"/>
  <c r="U4" i="21"/>
  <c r="T4" i="21"/>
  <c r="T27" i="21" s="1"/>
  <c r="O28" i="21" s="1"/>
  <c r="S4" i="21"/>
  <c r="S27" i="21" s="1"/>
  <c r="R4" i="21"/>
  <c r="Q4" i="21"/>
  <c r="P4" i="21"/>
  <c r="P27" i="21" s="1"/>
  <c r="K28" i="21" s="1"/>
  <c r="O4" i="21"/>
  <c r="O27" i="21" s="1"/>
  <c r="N4" i="21"/>
  <c r="M4" i="21"/>
  <c r="L4" i="21"/>
  <c r="L27" i="21" s="1"/>
  <c r="K4" i="21"/>
  <c r="K27" i="21" s="1"/>
  <c r="J4" i="21"/>
  <c r="I4" i="21"/>
  <c r="H4" i="21"/>
  <c r="H27" i="21" s="1"/>
  <c r="D4" i="21"/>
  <c r="D27" i="21" s="1"/>
  <c r="H2" i="21"/>
  <c r="H20" i="21" s="1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D37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D36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D35" i="20"/>
  <c r="H35" i="20" s="1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D34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D33" i="20"/>
  <c r="H33" i="20" s="1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D32" i="20"/>
  <c r="T27" i="20"/>
  <c r="T28" i="20" s="1"/>
  <c r="S27" i="20"/>
  <c r="S28" i="20" s="1"/>
  <c r="P27" i="20"/>
  <c r="P28" i="20" s="1"/>
  <c r="O27" i="20"/>
  <c r="L27" i="20"/>
  <c r="K27" i="20"/>
  <c r="D27" i="20"/>
  <c r="R26" i="20"/>
  <c r="Q26" i="20"/>
  <c r="N26" i="20"/>
  <c r="M26" i="20"/>
  <c r="J26" i="20"/>
  <c r="I26" i="20"/>
  <c r="T25" i="20"/>
  <c r="T26" i="20" s="1"/>
  <c r="S25" i="20"/>
  <c r="S26" i="20" s="1"/>
  <c r="R25" i="20"/>
  <c r="Q25" i="20"/>
  <c r="L26" i="20" s="1"/>
  <c r="P25" i="20"/>
  <c r="P26" i="20" s="1"/>
  <c r="O25" i="20"/>
  <c r="N25" i="20"/>
  <c r="M25" i="20"/>
  <c r="H26" i="20" s="1"/>
  <c r="L25" i="20"/>
  <c r="K25" i="20"/>
  <c r="J25" i="20"/>
  <c r="I25" i="20"/>
  <c r="D26" i="20" s="1"/>
  <c r="H25" i="20"/>
  <c r="D25" i="20"/>
  <c r="T23" i="20"/>
  <c r="T24" i="20" s="1"/>
  <c r="P23" i="20"/>
  <c r="P24" i="20" s="1"/>
  <c r="L23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D21" i="20"/>
  <c r="H21" i="20" s="1"/>
  <c r="T16" i="20"/>
  <c r="S16" i="20"/>
  <c r="R16" i="20"/>
  <c r="Q16" i="20"/>
  <c r="P16" i="20"/>
  <c r="O16" i="20"/>
  <c r="N16" i="20"/>
  <c r="M16" i="20"/>
  <c r="L16" i="20"/>
  <c r="K16" i="20"/>
  <c r="J16" i="20"/>
  <c r="I16" i="20"/>
  <c r="D16" i="20"/>
  <c r="H16" i="20" s="1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D15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D14" i="20"/>
  <c r="H14" i="20" s="1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D13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D12" i="20"/>
  <c r="H12" i="20" s="1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D11" i="20"/>
  <c r="T9" i="20"/>
  <c r="S9" i="20"/>
  <c r="R9" i="20"/>
  <c r="Q9" i="20"/>
  <c r="P9" i="20"/>
  <c r="O9" i="20"/>
  <c r="N9" i="20"/>
  <c r="M9" i="20"/>
  <c r="L9" i="20"/>
  <c r="K9" i="20"/>
  <c r="J9" i="20"/>
  <c r="I9" i="20"/>
  <c r="D9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D8" i="20"/>
  <c r="T7" i="20"/>
  <c r="S7" i="20"/>
  <c r="R7" i="20"/>
  <c r="Q7" i="20"/>
  <c r="P7" i="20"/>
  <c r="O7" i="20"/>
  <c r="N7" i="20"/>
  <c r="M7" i="20"/>
  <c r="L7" i="20"/>
  <c r="K7" i="20"/>
  <c r="J7" i="20"/>
  <c r="I7" i="20"/>
  <c r="D7" i="20"/>
  <c r="H7" i="20" s="1"/>
  <c r="T6" i="20"/>
  <c r="S6" i="20"/>
  <c r="R6" i="20"/>
  <c r="Q6" i="20"/>
  <c r="Q23" i="20" s="1"/>
  <c r="P6" i="20"/>
  <c r="O6" i="20"/>
  <c r="N6" i="20"/>
  <c r="M6" i="20"/>
  <c r="M23" i="20" s="1"/>
  <c r="L6" i="20"/>
  <c r="K6" i="20"/>
  <c r="J6" i="20"/>
  <c r="I6" i="20"/>
  <c r="I23" i="20" s="1"/>
  <c r="D24" i="20" s="1"/>
  <c r="H6" i="20"/>
  <c r="D6" i="20"/>
  <c r="T5" i="20"/>
  <c r="S5" i="20"/>
  <c r="S23" i="20" s="1"/>
  <c r="R5" i="20"/>
  <c r="R23" i="20" s="1"/>
  <c r="Q5" i="20"/>
  <c r="P5" i="20"/>
  <c r="O5" i="20"/>
  <c r="O23" i="20" s="1"/>
  <c r="J24" i="20" s="1"/>
  <c r="N5" i="20"/>
  <c r="N23" i="20" s="1"/>
  <c r="M5" i="20"/>
  <c r="L5" i="20"/>
  <c r="K5" i="20"/>
  <c r="K23" i="20" s="1"/>
  <c r="J5" i="20"/>
  <c r="J23" i="20" s="1"/>
  <c r="I5" i="20"/>
  <c r="D5" i="20"/>
  <c r="D23" i="20" s="1"/>
  <c r="T4" i="20"/>
  <c r="S4" i="20"/>
  <c r="R4" i="20"/>
  <c r="R27" i="20" s="1"/>
  <c r="Q4" i="20"/>
  <c r="Q27" i="20" s="1"/>
  <c r="P4" i="20"/>
  <c r="O4" i="20"/>
  <c r="N4" i="20"/>
  <c r="N27" i="20" s="1"/>
  <c r="M4" i="20"/>
  <c r="M27" i="20" s="1"/>
  <c r="L4" i="20"/>
  <c r="K4" i="20"/>
  <c r="J4" i="20"/>
  <c r="J27" i="20" s="1"/>
  <c r="J28" i="20" s="1"/>
  <c r="I4" i="20"/>
  <c r="I27" i="20" s="1"/>
  <c r="D28" i="20" s="1"/>
  <c r="H4" i="20"/>
  <c r="D4" i="20"/>
  <c r="H2" i="20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D37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D36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D35" i="19"/>
  <c r="H35" i="19" s="1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D34" i="19"/>
  <c r="H34" i="19" s="1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D33" i="19"/>
  <c r="H33" i="19" s="1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D32" i="19"/>
  <c r="H32" i="19" s="1"/>
  <c r="Z25" i="19"/>
  <c r="Z26" i="19" s="1"/>
  <c r="Y25" i="19"/>
  <c r="Y26" i="19" s="1"/>
  <c r="X25" i="19"/>
  <c r="X26" i="19" s="1"/>
  <c r="W25" i="19"/>
  <c r="R26" i="19" s="1"/>
  <c r="V25" i="19"/>
  <c r="V26" i="19" s="1"/>
  <c r="U25" i="19"/>
  <c r="T25" i="19"/>
  <c r="T26" i="19" s="1"/>
  <c r="S25" i="19"/>
  <c r="N26" i="19" s="1"/>
  <c r="R25" i="19"/>
  <c r="M26" i="19" s="1"/>
  <c r="Q25" i="19"/>
  <c r="P25" i="19"/>
  <c r="P26" i="19" s="1"/>
  <c r="O25" i="19"/>
  <c r="J26" i="19" s="1"/>
  <c r="N25" i="19"/>
  <c r="I26" i="19" s="1"/>
  <c r="M25" i="19"/>
  <c r="L25" i="19"/>
  <c r="L26" i="19" s="1"/>
  <c r="K25" i="19"/>
  <c r="K26" i="19" s="1"/>
  <c r="J25" i="19"/>
  <c r="I25" i="19"/>
  <c r="D25" i="19"/>
  <c r="H25" i="19" s="1"/>
  <c r="H26" i="19" s="1"/>
  <c r="X23" i="19"/>
  <c r="X24" i="19" s="1"/>
  <c r="W23" i="19"/>
  <c r="T23" i="19"/>
  <c r="S23" i="19"/>
  <c r="P23" i="19"/>
  <c r="O23" i="19"/>
  <c r="L23" i="19"/>
  <c r="K23" i="19"/>
  <c r="K24" i="19" s="1"/>
  <c r="D23" i="19"/>
  <c r="Z21" i="19"/>
  <c r="Y21" i="19"/>
  <c r="X21" i="19"/>
  <c r="X27" i="19" s="1"/>
  <c r="W21" i="19"/>
  <c r="W27" i="19" s="1"/>
  <c r="V21" i="19"/>
  <c r="U21" i="19"/>
  <c r="T21" i="19"/>
  <c r="T27" i="19" s="1"/>
  <c r="S21" i="19"/>
  <c r="S27" i="19" s="1"/>
  <c r="R21" i="19"/>
  <c r="Q21" i="19"/>
  <c r="P21" i="19"/>
  <c r="P27" i="19" s="1"/>
  <c r="O21" i="19"/>
  <c r="O27" i="19" s="1"/>
  <c r="N21" i="19"/>
  <c r="M21" i="19"/>
  <c r="L21" i="19"/>
  <c r="L27" i="19" s="1"/>
  <c r="K21" i="19"/>
  <c r="K27" i="19" s="1"/>
  <c r="J21" i="19"/>
  <c r="I21" i="19"/>
  <c r="D21" i="19"/>
  <c r="H21" i="19" s="1"/>
  <c r="H20" i="19" s="1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D16" i="19"/>
  <c r="H16" i="19" s="1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D15" i="19"/>
  <c r="H15" i="19" s="1"/>
  <c r="Z14" i="19"/>
  <c r="Y14" i="19"/>
  <c r="X14" i="19"/>
  <c r="W14" i="19"/>
  <c r="V14" i="19"/>
  <c r="U14" i="19"/>
  <c r="T14" i="19"/>
  <c r="S14" i="19"/>
  <c r="R14" i="19"/>
  <c r="Q14" i="19"/>
  <c r="P14" i="19"/>
  <c r="O14" i="19"/>
  <c r="N14" i="19"/>
  <c r="M14" i="19"/>
  <c r="L14" i="19"/>
  <c r="K14" i="19"/>
  <c r="J14" i="19"/>
  <c r="I14" i="19"/>
  <c r="D14" i="19"/>
  <c r="H14" i="19" s="1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D13" i="19"/>
  <c r="H13" i="19" s="1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D12" i="19"/>
  <c r="H12" i="19" s="1"/>
  <c r="Z11" i="19"/>
  <c r="Y11" i="19"/>
  <c r="X11" i="19"/>
  <c r="W11" i="19"/>
  <c r="V11" i="19"/>
  <c r="U11" i="19"/>
  <c r="T11" i="19"/>
  <c r="S11" i="19"/>
  <c r="R11" i="19"/>
  <c r="Q11" i="19"/>
  <c r="P11" i="19"/>
  <c r="O11" i="19"/>
  <c r="N11" i="19"/>
  <c r="M11" i="19"/>
  <c r="L11" i="19"/>
  <c r="K11" i="19"/>
  <c r="J11" i="19"/>
  <c r="I11" i="19"/>
  <c r="D11" i="19"/>
  <c r="H11" i="19" s="1"/>
  <c r="Z9" i="19"/>
  <c r="Y9" i="19"/>
  <c r="X9" i="19"/>
  <c r="W9" i="19"/>
  <c r="V9" i="19"/>
  <c r="U9" i="19"/>
  <c r="T9" i="19"/>
  <c r="S9" i="19"/>
  <c r="R9" i="19"/>
  <c r="Q9" i="19"/>
  <c r="P9" i="19"/>
  <c r="O9" i="19"/>
  <c r="N9" i="19"/>
  <c r="M9" i="19"/>
  <c r="L9" i="19"/>
  <c r="K9" i="19"/>
  <c r="J9" i="19"/>
  <c r="I9" i="19"/>
  <c r="D9" i="19"/>
  <c r="H9" i="19" s="1"/>
  <c r="Z8" i="19"/>
  <c r="Y8" i="19"/>
  <c r="X8" i="19"/>
  <c r="W8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D8" i="19"/>
  <c r="H8" i="19" s="1"/>
  <c r="Z7" i="19"/>
  <c r="Y7" i="19"/>
  <c r="X7" i="19"/>
  <c r="W7" i="19"/>
  <c r="V7" i="19"/>
  <c r="U7" i="19"/>
  <c r="T7" i="19"/>
  <c r="S7" i="19"/>
  <c r="R7" i="19"/>
  <c r="Q7" i="19"/>
  <c r="P7" i="19"/>
  <c r="O7" i="19"/>
  <c r="N7" i="19"/>
  <c r="M7" i="19"/>
  <c r="L7" i="19"/>
  <c r="K7" i="19"/>
  <c r="J7" i="19"/>
  <c r="I7" i="19"/>
  <c r="D7" i="19"/>
  <c r="H7" i="19" s="1"/>
  <c r="Z6" i="19"/>
  <c r="Y6" i="19"/>
  <c r="X6" i="19"/>
  <c r="W6" i="19"/>
  <c r="V6" i="19"/>
  <c r="U6" i="19"/>
  <c r="T6" i="19"/>
  <c r="S6" i="19"/>
  <c r="R6" i="19"/>
  <c r="Q6" i="19"/>
  <c r="P6" i="19"/>
  <c r="O6" i="19"/>
  <c r="N6" i="19"/>
  <c r="M6" i="19"/>
  <c r="L6" i="19"/>
  <c r="K6" i="19"/>
  <c r="J6" i="19"/>
  <c r="I6" i="19"/>
  <c r="D6" i="19"/>
  <c r="H6" i="19" s="1"/>
  <c r="Z5" i="19"/>
  <c r="Z23" i="19" s="1"/>
  <c r="Y5" i="19"/>
  <c r="Y23" i="19" s="1"/>
  <c r="X5" i="19"/>
  <c r="W5" i="19"/>
  <c r="V5" i="19"/>
  <c r="V23" i="19" s="1"/>
  <c r="U5" i="19"/>
  <c r="U23" i="19" s="1"/>
  <c r="P24" i="19" s="1"/>
  <c r="T5" i="19"/>
  <c r="S5" i="19"/>
  <c r="R5" i="19"/>
  <c r="R23" i="19" s="1"/>
  <c r="Q5" i="19"/>
  <c r="Q23" i="19" s="1"/>
  <c r="L24" i="19" s="1"/>
  <c r="P5" i="19"/>
  <c r="O5" i="19"/>
  <c r="N5" i="19"/>
  <c r="N23" i="19" s="1"/>
  <c r="M5" i="19"/>
  <c r="M23" i="19" s="1"/>
  <c r="H24" i="19" s="1"/>
  <c r="L5" i="19"/>
  <c r="K5" i="19"/>
  <c r="J5" i="19"/>
  <c r="J23" i="19" s="1"/>
  <c r="I5" i="19"/>
  <c r="I23" i="19" s="1"/>
  <c r="D24" i="19" s="1"/>
  <c r="D5" i="19"/>
  <c r="H5" i="19" s="1"/>
  <c r="H23" i="19" s="1"/>
  <c r="Z4" i="19"/>
  <c r="Z27" i="19" s="1"/>
  <c r="Y4" i="19"/>
  <c r="Y27" i="19" s="1"/>
  <c r="X4" i="19"/>
  <c r="W4" i="19"/>
  <c r="V4" i="19"/>
  <c r="V27" i="19" s="1"/>
  <c r="U4" i="19"/>
  <c r="U27" i="19" s="1"/>
  <c r="P28" i="19" s="1"/>
  <c r="T4" i="19"/>
  <c r="S4" i="19"/>
  <c r="R4" i="19"/>
  <c r="R27" i="19" s="1"/>
  <c r="Q4" i="19"/>
  <c r="Q27" i="19" s="1"/>
  <c r="L28" i="19" s="1"/>
  <c r="P4" i="19"/>
  <c r="O4" i="19"/>
  <c r="N4" i="19"/>
  <c r="N27" i="19" s="1"/>
  <c r="M4" i="19"/>
  <c r="M27" i="19" s="1"/>
  <c r="L4" i="19"/>
  <c r="K4" i="19"/>
  <c r="J4" i="19"/>
  <c r="J27" i="19" s="1"/>
  <c r="I4" i="19"/>
  <c r="I27" i="19" s="1"/>
  <c r="D4" i="19"/>
  <c r="H4" i="19" s="1"/>
  <c r="H27" i="19" s="1"/>
  <c r="H2" i="19"/>
  <c r="Z37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D37" i="18"/>
  <c r="Z36" i="18"/>
  <c r="Y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D36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D35" i="18"/>
  <c r="H35" i="18" s="1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D34" i="18"/>
  <c r="H34" i="18" s="1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D33" i="18"/>
  <c r="H33" i="18" s="1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D32" i="18"/>
  <c r="H32" i="18" s="1"/>
  <c r="Z25" i="18"/>
  <c r="U26" i="18" s="1"/>
  <c r="Y25" i="18"/>
  <c r="Y26" i="18" s="1"/>
  <c r="X25" i="18"/>
  <c r="X26" i="18" s="1"/>
  <c r="W25" i="18"/>
  <c r="W26" i="18" s="1"/>
  <c r="V25" i="18"/>
  <c r="Q26" i="18" s="1"/>
  <c r="U25" i="18"/>
  <c r="P26" i="18" s="1"/>
  <c r="T25" i="18"/>
  <c r="S25" i="18"/>
  <c r="S26" i="18" s="1"/>
  <c r="R25" i="18"/>
  <c r="M26" i="18" s="1"/>
  <c r="Q25" i="18"/>
  <c r="L26" i="18" s="1"/>
  <c r="P25" i="18"/>
  <c r="O25" i="18"/>
  <c r="O26" i="18" s="1"/>
  <c r="N25" i="18"/>
  <c r="I26" i="18" s="1"/>
  <c r="M25" i="18"/>
  <c r="L25" i="18"/>
  <c r="K25" i="18"/>
  <c r="K26" i="18" s="1"/>
  <c r="J25" i="18"/>
  <c r="J26" i="18" s="1"/>
  <c r="I25" i="18"/>
  <c r="D26" i="18" s="1"/>
  <c r="D25" i="18"/>
  <c r="H25" i="18" s="1"/>
  <c r="Z23" i="18"/>
  <c r="W23" i="18"/>
  <c r="W24" i="18" s="1"/>
  <c r="V23" i="18"/>
  <c r="S23" i="18"/>
  <c r="R23" i="18"/>
  <c r="O23" i="18"/>
  <c r="N23" i="18"/>
  <c r="K23" i="18"/>
  <c r="J23" i="18"/>
  <c r="J24" i="18" s="1"/>
  <c r="D23" i="18"/>
  <c r="Z21" i="18"/>
  <c r="Z27" i="18" s="1"/>
  <c r="Y21" i="18"/>
  <c r="X21" i="18"/>
  <c r="W21" i="18"/>
  <c r="W27" i="18" s="1"/>
  <c r="V21" i="18"/>
  <c r="V27" i="18" s="1"/>
  <c r="U21" i="18"/>
  <c r="T21" i="18"/>
  <c r="S21" i="18"/>
  <c r="S27" i="18" s="1"/>
  <c r="R21" i="18"/>
  <c r="R27" i="18" s="1"/>
  <c r="Q21" i="18"/>
  <c r="P21" i="18"/>
  <c r="O21" i="18"/>
  <c r="O27" i="18" s="1"/>
  <c r="N21" i="18"/>
  <c r="N27" i="18" s="1"/>
  <c r="M21" i="18"/>
  <c r="L21" i="18"/>
  <c r="K21" i="18"/>
  <c r="K27" i="18" s="1"/>
  <c r="J21" i="18"/>
  <c r="J27" i="18" s="1"/>
  <c r="I21" i="18"/>
  <c r="D21" i="18"/>
  <c r="H21" i="18" s="1"/>
  <c r="H20" i="18" s="1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D16" i="18"/>
  <c r="H16" i="18" s="1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D15" i="18"/>
  <c r="H15" i="18" s="1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D14" i="18"/>
  <c r="H14" i="18" s="1"/>
  <c r="Z13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D13" i="18"/>
  <c r="H13" i="18" s="1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D12" i="18"/>
  <c r="H12" i="18" s="1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D11" i="18"/>
  <c r="H11" i="18" s="1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D9" i="18"/>
  <c r="Z8" i="18"/>
  <c r="Y8" i="18"/>
  <c r="X8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D8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D7" i="18"/>
  <c r="Z6" i="18"/>
  <c r="Y6" i="18"/>
  <c r="X6" i="18"/>
  <c r="W6" i="18"/>
  <c r="V6" i="18"/>
  <c r="U6" i="18"/>
  <c r="T6" i="18"/>
  <c r="S6" i="18"/>
  <c r="R6" i="18"/>
  <c r="Q6" i="18"/>
  <c r="P6" i="18"/>
  <c r="O6" i="18"/>
  <c r="N6" i="18"/>
  <c r="M6" i="18"/>
  <c r="L6" i="18"/>
  <c r="K6" i="18"/>
  <c r="J6" i="18"/>
  <c r="I6" i="18"/>
  <c r="H6" i="18"/>
  <c r="D6" i="18"/>
  <c r="Z5" i="18"/>
  <c r="Y5" i="18"/>
  <c r="Y23" i="18" s="1"/>
  <c r="X5" i="18"/>
  <c r="X23" i="18" s="1"/>
  <c r="W5" i="18"/>
  <c r="V5" i="18"/>
  <c r="U5" i="18"/>
  <c r="U23" i="18" s="1"/>
  <c r="P24" i="18" s="1"/>
  <c r="T5" i="18"/>
  <c r="T23" i="18" s="1"/>
  <c r="O24" i="18" s="1"/>
  <c r="S5" i="18"/>
  <c r="R5" i="18"/>
  <c r="Q5" i="18"/>
  <c r="Q23" i="18" s="1"/>
  <c r="L24" i="18" s="1"/>
  <c r="P5" i="18"/>
  <c r="P23" i="18" s="1"/>
  <c r="K24" i="18" s="1"/>
  <c r="O5" i="18"/>
  <c r="N5" i="18"/>
  <c r="M5" i="18"/>
  <c r="M23" i="18" s="1"/>
  <c r="H24" i="18" s="1"/>
  <c r="L5" i="18"/>
  <c r="L23" i="18" s="1"/>
  <c r="K5" i="18"/>
  <c r="J5" i="18"/>
  <c r="I5" i="18"/>
  <c r="I23" i="18" s="1"/>
  <c r="D24" i="18" s="1"/>
  <c r="H5" i="18"/>
  <c r="H23" i="18" s="1"/>
  <c r="D5" i="18"/>
  <c r="Z4" i="18"/>
  <c r="Y4" i="18"/>
  <c r="Y27" i="18" s="1"/>
  <c r="X4" i="18"/>
  <c r="X27" i="18" s="1"/>
  <c r="W4" i="18"/>
  <c r="V4" i="18"/>
  <c r="U4" i="18"/>
  <c r="U27" i="18" s="1"/>
  <c r="P28" i="18" s="1"/>
  <c r="T4" i="18"/>
  <c r="T27" i="18" s="1"/>
  <c r="O28" i="18" s="1"/>
  <c r="S4" i="18"/>
  <c r="R4" i="18"/>
  <c r="Q4" i="18"/>
  <c r="Q27" i="18" s="1"/>
  <c r="L28" i="18" s="1"/>
  <c r="P4" i="18"/>
  <c r="P27" i="18" s="1"/>
  <c r="K28" i="18" s="1"/>
  <c r="O4" i="18"/>
  <c r="N4" i="18"/>
  <c r="M4" i="18"/>
  <c r="M27" i="18" s="1"/>
  <c r="H28" i="18" s="1"/>
  <c r="L4" i="18"/>
  <c r="L27" i="18" s="1"/>
  <c r="K4" i="18"/>
  <c r="J4" i="18"/>
  <c r="I4" i="18"/>
  <c r="I27" i="18" s="1"/>
  <c r="H4" i="18"/>
  <c r="H27" i="18" s="1"/>
  <c r="D4" i="18"/>
  <c r="H2" i="18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D37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D36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D35" i="17"/>
  <c r="H35" i="17" s="1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D34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D33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D32" i="17"/>
  <c r="H32" i="17" s="1"/>
  <c r="U26" i="17"/>
  <c r="T26" i="17"/>
  <c r="Q26" i="17"/>
  <c r="P26" i="17"/>
  <c r="L26" i="17"/>
  <c r="U25" i="17"/>
  <c r="T25" i="17"/>
  <c r="S25" i="17"/>
  <c r="S26" i="17" s="1"/>
  <c r="R25" i="17"/>
  <c r="R26" i="17" s="1"/>
  <c r="Q25" i="17"/>
  <c r="P25" i="17"/>
  <c r="O25" i="17"/>
  <c r="O26" i="17" s="1"/>
  <c r="N25" i="17"/>
  <c r="I26" i="17" s="1"/>
  <c r="M25" i="17"/>
  <c r="L25" i="17"/>
  <c r="K25" i="17"/>
  <c r="K26" i="17" s="1"/>
  <c r="J25" i="17"/>
  <c r="I25" i="17"/>
  <c r="D25" i="17"/>
  <c r="D26" i="17" s="1"/>
  <c r="U23" i="17"/>
  <c r="U24" i="17" s="1"/>
  <c r="T23" i="17"/>
  <c r="T24" i="17" s="1"/>
  <c r="Q23" i="17"/>
  <c r="Q24" i="17" s="1"/>
  <c r="P23" i="17"/>
  <c r="M23" i="17"/>
  <c r="L23" i="17"/>
  <c r="I23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H20" i="17" s="1"/>
  <c r="D21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D16" i="17"/>
  <c r="H16" i="17" s="1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D15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D14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D13" i="17"/>
  <c r="H13" i="17" s="1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D12" i="17"/>
  <c r="H12" i="17" s="1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D11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D9" i="17"/>
  <c r="H9" i="17" s="1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D8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D7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D6" i="17"/>
  <c r="H6" i="17" s="1"/>
  <c r="U5" i="17"/>
  <c r="T5" i="17"/>
  <c r="S5" i="17"/>
  <c r="S23" i="17" s="1"/>
  <c r="R5" i="17"/>
  <c r="R23" i="17" s="1"/>
  <c r="Q5" i="17"/>
  <c r="P5" i="17"/>
  <c r="O5" i="17"/>
  <c r="O23" i="17" s="1"/>
  <c r="J24" i="17" s="1"/>
  <c r="N5" i="17"/>
  <c r="N23" i="17" s="1"/>
  <c r="I24" i="17" s="1"/>
  <c r="M5" i="17"/>
  <c r="L5" i="17"/>
  <c r="K5" i="17"/>
  <c r="K23" i="17" s="1"/>
  <c r="J5" i="17"/>
  <c r="J23" i="17" s="1"/>
  <c r="I5" i="17"/>
  <c r="D5" i="17"/>
  <c r="D23" i="17" s="1"/>
  <c r="U4" i="17"/>
  <c r="U27" i="17" s="1"/>
  <c r="T4" i="17"/>
  <c r="T27" i="17" s="1"/>
  <c r="S4" i="17"/>
  <c r="S27" i="17" s="1"/>
  <c r="R4" i="17"/>
  <c r="R27" i="17" s="1"/>
  <c r="Q4" i="17"/>
  <c r="Q27" i="17" s="1"/>
  <c r="P4" i="17"/>
  <c r="P27" i="17" s="1"/>
  <c r="K28" i="17" s="1"/>
  <c r="O4" i="17"/>
  <c r="O27" i="17" s="1"/>
  <c r="N4" i="17"/>
  <c r="N27" i="17" s="1"/>
  <c r="I28" i="17" s="1"/>
  <c r="M4" i="17"/>
  <c r="M27" i="17" s="1"/>
  <c r="H28" i="17" s="1"/>
  <c r="L4" i="17"/>
  <c r="L27" i="17" s="1"/>
  <c r="K4" i="17"/>
  <c r="K27" i="17" s="1"/>
  <c r="J4" i="17"/>
  <c r="J27" i="17" s="1"/>
  <c r="I4" i="17"/>
  <c r="I27" i="17" s="1"/>
  <c r="D28" i="17" s="1"/>
  <c r="H4" i="17"/>
  <c r="H27" i="17" s="1"/>
  <c r="D4" i="17"/>
  <c r="D27" i="17" s="1"/>
  <c r="H2" i="17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D37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D36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D35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D34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D33" i="16"/>
  <c r="H33" i="16" s="1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D32" i="16"/>
  <c r="H32" i="16" s="1"/>
  <c r="T26" i="16"/>
  <c r="S26" i="16"/>
  <c r="O26" i="16"/>
  <c r="K26" i="16"/>
  <c r="D26" i="16"/>
  <c r="U25" i="16"/>
  <c r="U26" i="16" s="1"/>
  <c r="T25" i="16"/>
  <c r="S25" i="16"/>
  <c r="R25" i="16"/>
  <c r="R26" i="16" s="1"/>
  <c r="Q25" i="16"/>
  <c r="Q26" i="16" s="1"/>
  <c r="P25" i="16"/>
  <c r="O25" i="16"/>
  <c r="N25" i="16"/>
  <c r="N26" i="16" s="1"/>
  <c r="M25" i="16"/>
  <c r="H26" i="16" s="1"/>
  <c r="L25" i="16"/>
  <c r="K25" i="16"/>
  <c r="J25" i="16"/>
  <c r="J26" i="16" s="1"/>
  <c r="I25" i="16"/>
  <c r="D25" i="16"/>
  <c r="H25" i="16" s="1"/>
  <c r="T23" i="16"/>
  <c r="T24" i="16" s="1"/>
  <c r="S23" i="16"/>
  <c r="S24" i="16" s="1"/>
  <c r="P23" i="16"/>
  <c r="K24" i="16" s="1"/>
  <c r="O23" i="16"/>
  <c r="L23" i="16"/>
  <c r="K23" i="16"/>
  <c r="D23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D21" i="16"/>
  <c r="H21" i="16" s="1"/>
  <c r="H20" i="16" s="1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D16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D15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D14" i="16"/>
  <c r="H14" i="16" s="1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D13" i="16"/>
  <c r="H13" i="16" s="1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D12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D11" i="16"/>
  <c r="U9" i="16"/>
  <c r="T9" i="16"/>
  <c r="S9" i="16"/>
  <c r="R9" i="16"/>
  <c r="Q9" i="16"/>
  <c r="P9" i="16"/>
  <c r="O9" i="16"/>
  <c r="N9" i="16"/>
  <c r="M9" i="16"/>
  <c r="L9" i="16"/>
  <c r="K9" i="16"/>
  <c r="J9" i="16"/>
  <c r="I9" i="16"/>
  <c r="H9" i="16"/>
  <c r="D9" i="16"/>
  <c r="U8" i="16"/>
  <c r="T8" i="16"/>
  <c r="S8" i="16"/>
  <c r="R8" i="16"/>
  <c r="Q8" i="16"/>
  <c r="P8" i="16"/>
  <c r="O8" i="16"/>
  <c r="N8" i="16"/>
  <c r="M8" i="16"/>
  <c r="L8" i="16"/>
  <c r="K8" i="16"/>
  <c r="J8" i="16"/>
  <c r="I8" i="16"/>
  <c r="H8" i="16"/>
  <c r="D8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D7" i="16"/>
  <c r="H7" i="16" s="1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D6" i="16"/>
  <c r="H6" i="16" s="1"/>
  <c r="H23" i="16" s="1"/>
  <c r="U5" i="16"/>
  <c r="U23" i="16" s="1"/>
  <c r="T5" i="16"/>
  <c r="S5" i="16"/>
  <c r="R5" i="16"/>
  <c r="R23" i="16" s="1"/>
  <c r="Q5" i="16"/>
  <c r="Q23" i="16" s="1"/>
  <c r="P5" i="16"/>
  <c r="O5" i="16"/>
  <c r="N5" i="16"/>
  <c r="N23" i="16" s="1"/>
  <c r="I24" i="16" s="1"/>
  <c r="M5" i="16"/>
  <c r="M23" i="16" s="1"/>
  <c r="L5" i="16"/>
  <c r="K5" i="16"/>
  <c r="J5" i="16"/>
  <c r="J23" i="16" s="1"/>
  <c r="I5" i="16"/>
  <c r="I23" i="16" s="1"/>
  <c r="D24" i="16" s="1"/>
  <c r="H5" i="16"/>
  <c r="D5" i="16"/>
  <c r="U4" i="16"/>
  <c r="U27" i="16" s="1"/>
  <c r="T4" i="16"/>
  <c r="T27" i="16" s="1"/>
  <c r="S4" i="16"/>
  <c r="S27" i="16" s="1"/>
  <c r="R4" i="16"/>
  <c r="R27" i="16" s="1"/>
  <c r="Q4" i="16"/>
  <c r="Q27" i="16" s="1"/>
  <c r="P4" i="16"/>
  <c r="P27" i="16" s="1"/>
  <c r="O4" i="16"/>
  <c r="O27" i="16" s="1"/>
  <c r="J28" i="16" s="1"/>
  <c r="N4" i="16"/>
  <c r="N27" i="16" s="1"/>
  <c r="I28" i="16" s="1"/>
  <c r="M4" i="16"/>
  <c r="M27" i="16" s="1"/>
  <c r="L4" i="16"/>
  <c r="L27" i="16" s="1"/>
  <c r="K4" i="16"/>
  <c r="K27" i="16" s="1"/>
  <c r="J4" i="16"/>
  <c r="J27" i="16" s="1"/>
  <c r="I4" i="16"/>
  <c r="I27" i="16" s="1"/>
  <c r="H4" i="16"/>
  <c r="D4" i="16"/>
  <c r="D27" i="16" s="1"/>
  <c r="H2" i="16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D37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D36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D35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D34" i="15"/>
  <c r="H34" i="15" s="1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D33" i="15"/>
  <c r="H33" i="15" s="1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D32" i="15"/>
  <c r="S26" i="15"/>
  <c r="R26" i="15"/>
  <c r="N26" i="15"/>
  <c r="J26" i="15"/>
  <c r="U25" i="15"/>
  <c r="U26" i="15" s="1"/>
  <c r="T25" i="15"/>
  <c r="T26" i="15" s="1"/>
  <c r="S25" i="15"/>
  <c r="R25" i="15"/>
  <c r="Q25" i="15"/>
  <c r="Q26" i="15" s="1"/>
  <c r="P25" i="15"/>
  <c r="K26" i="15" s="1"/>
  <c r="O25" i="15"/>
  <c r="N25" i="15"/>
  <c r="M25" i="15"/>
  <c r="M26" i="15" s="1"/>
  <c r="L25" i="15"/>
  <c r="K25" i="15"/>
  <c r="J25" i="15"/>
  <c r="I25" i="15"/>
  <c r="I26" i="15" s="1"/>
  <c r="H25" i="15"/>
  <c r="D25" i="15"/>
  <c r="S23" i="15"/>
  <c r="S24" i="15" s="1"/>
  <c r="R23" i="15"/>
  <c r="R24" i="15" s="1"/>
  <c r="O23" i="15"/>
  <c r="J24" i="15" s="1"/>
  <c r="N23" i="15"/>
  <c r="I24" i="15" s="1"/>
  <c r="K23" i="15"/>
  <c r="J23" i="15"/>
  <c r="D23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D21" i="15"/>
  <c r="H21" i="15" s="1"/>
  <c r="H20" i="15" s="1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D16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D15" i="15"/>
  <c r="H15" i="15" s="1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D14" i="15"/>
  <c r="H14" i="15" s="1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D13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D12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D11" i="15"/>
  <c r="H11" i="15" s="1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D9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D8" i="15"/>
  <c r="H8" i="15" s="1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D7" i="15"/>
  <c r="H7" i="15" s="1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D6" i="15"/>
  <c r="U5" i="15"/>
  <c r="U23" i="15" s="1"/>
  <c r="T5" i="15"/>
  <c r="T23" i="15" s="1"/>
  <c r="S5" i="15"/>
  <c r="R5" i="15"/>
  <c r="Q5" i="15"/>
  <c r="Q23" i="15" s="1"/>
  <c r="P5" i="15"/>
  <c r="P23" i="15" s="1"/>
  <c r="K24" i="15" s="1"/>
  <c r="O5" i="15"/>
  <c r="N5" i="15"/>
  <c r="M5" i="15"/>
  <c r="M23" i="15" s="1"/>
  <c r="L5" i="15"/>
  <c r="L23" i="15" s="1"/>
  <c r="K5" i="15"/>
  <c r="J5" i="15"/>
  <c r="I5" i="15"/>
  <c r="I23" i="15" s="1"/>
  <c r="D24" i="15" s="1"/>
  <c r="H5" i="15"/>
  <c r="H23" i="15" s="1"/>
  <c r="D5" i="15"/>
  <c r="U4" i="15"/>
  <c r="U27" i="15" s="1"/>
  <c r="T4" i="15"/>
  <c r="T27" i="15" s="1"/>
  <c r="S4" i="15"/>
  <c r="S27" i="15" s="1"/>
  <c r="R4" i="15"/>
  <c r="R27" i="15" s="1"/>
  <c r="Q4" i="15"/>
  <c r="Q27" i="15" s="1"/>
  <c r="P4" i="15"/>
  <c r="P27" i="15" s="1"/>
  <c r="O4" i="15"/>
  <c r="O27" i="15" s="1"/>
  <c r="J28" i="15" s="1"/>
  <c r="N4" i="15"/>
  <c r="N27" i="15" s="1"/>
  <c r="I28" i="15" s="1"/>
  <c r="M4" i="15"/>
  <c r="M27" i="15" s="1"/>
  <c r="L4" i="15"/>
  <c r="L27" i="15" s="1"/>
  <c r="K4" i="15"/>
  <c r="K27" i="15" s="1"/>
  <c r="J4" i="15"/>
  <c r="J27" i="15" s="1"/>
  <c r="I4" i="15"/>
  <c r="I27" i="15" s="1"/>
  <c r="D4" i="15"/>
  <c r="H4" i="15" s="1"/>
  <c r="H2" i="15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D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D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D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D34" i="14"/>
  <c r="H34" i="14" s="1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D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D32" i="14"/>
  <c r="H32" i="14" s="1"/>
  <c r="V27" i="14"/>
  <c r="V28" i="14" s="1"/>
  <c r="U27" i="14"/>
  <c r="U28" i="14" s="1"/>
  <c r="R27" i="14"/>
  <c r="M28" i="14" s="1"/>
  <c r="Q27" i="14"/>
  <c r="N27" i="14"/>
  <c r="I28" i="14" s="1"/>
  <c r="M27" i="14"/>
  <c r="J27" i="14"/>
  <c r="I27" i="14"/>
  <c r="X26" i="14"/>
  <c r="W26" i="14"/>
  <c r="T26" i="14"/>
  <c r="S26" i="14"/>
  <c r="P26" i="14"/>
  <c r="O26" i="14"/>
  <c r="L26" i="14"/>
  <c r="K26" i="14"/>
  <c r="X25" i="14"/>
  <c r="W25" i="14"/>
  <c r="R26" i="14" s="1"/>
  <c r="V25" i="14"/>
  <c r="V26" i="14" s="1"/>
  <c r="U25" i="14"/>
  <c r="U26" i="14" s="1"/>
  <c r="T25" i="14"/>
  <c r="S25" i="14"/>
  <c r="N26" i="14" s="1"/>
  <c r="R25" i="14"/>
  <c r="M26" i="14" s="1"/>
  <c r="Q25" i="14"/>
  <c r="P25" i="14"/>
  <c r="O25" i="14"/>
  <c r="J26" i="14" s="1"/>
  <c r="N25" i="14"/>
  <c r="I26" i="14" s="1"/>
  <c r="M25" i="14"/>
  <c r="L25" i="14"/>
  <c r="K25" i="14"/>
  <c r="J25" i="14"/>
  <c r="I25" i="14"/>
  <c r="D26" i="14" s="1"/>
  <c r="D25" i="14"/>
  <c r="H25" i="14" s="1"/>
  <c r="H26" i="14" s="1"/>
  <c r="V23" i="14"/>
  <c r="R23" i="14"/>
  <c r="N23" i="14"/>
  <c r="J23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H20" i="14" s="1"/>
  <c r="D21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D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D15" i="14"/>
  <c r="H15" i="14" s="1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D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D13" i="14"/>
  <c r="H13" i="14" s="1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D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D11" i="14"/>
  <c r="H11" i="14" s="1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D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D8" i="14"/>
  <c r="H8" i="14" s="1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D7" i="14"/>
  <c r="X6" i="14"/>
  <c r="W6" i="14"/>
  <c r="W23" i="14" s="1"/>
  <c r="V6" i="14"/>
  <c r="U6" i="14"/>
  <c r="T6" i="14"/>
  <c r="S6" i="14"/>
  <c r="S23" i="14" s="1"/>
  <c r="N24" i="14" s="1"/>
  <c r="R6" i="14"/>
  <c r="Q6" i="14"/>
  <c r="P6" i="14"/>
  <c r="O6" i="14"/>
  <c r="O23" i="14" s="1"/>
  <c r="J24" i="14" s="1"/>
  <c r="N6" i="14"/>
  <c r="M6" i="14"/>
  <c r="L6" i="14"/>
  <c r="K6" i="14"/>
  <c r="K23" i="14" s="1"/>
  <c r="J6" i="14"/>
  <c r="I6" i="14"/>
  <c r="D6" i="14"/>
  <c r="X5" i="14"/>
  <c r="X23" i="14" s="1"/>
  <c r="S24" i="14" s="1"/>
  <c r="W5" i="14"/>
  <c r="V5" i="14"/>
  <c r="U5" i="14"/>
  <c r="U23" i="14" s="1"/>
  <c r="U24" i="14" s="1"/>
  <c r="T5" i="14"/>
  <c r="T23" i="14" s="1"/>
  <c r="O24" i="14" s="1"/>
  <c r="S5" i="14"/>
  <c r="R5" i="14"/>
  <c r="Q5" i="14"/>
  <c r="Q23" i="14" s="1"/>
  <c r="L24" i="14" s="1"/>
  <c r="P5" i="14"/>
  <c r="P23" i="14" s="1"/>
  <c r="K24" i="14" s="1"/>
  <c r="O5" i="14"/>
  <c r="N5" i="14"/>
  <c r="M5" i="14"/>
  <c r="M23" i="14" s="1"/>
  <c r="L5" i="14"/>
  <c r="L23" i="14" s="1"/>
  <c r="K5" i="14"/>
  <c r="J5" i="14"/>
  <c r="I5" i="14"/>
  <c r="I23" i="14" s="1"/>
  <c r="H5" i="14"/>
  <c r="D5" i="14"/>
  <c r="X4" i="14"/>
  <c r="X27" i="14" s="1"/>
  <c r="W4" i="14"/>
  <c r="W27" i="14" s="1"/>
  <c r="V4" i="14"/>
  <c r="U4" i="14"/>
  <c r="T4" i="14"/>
  <c r="T27" i="14" s="1"/>
  <c r="S4" i="14"/>
  <c r="S27" i="14" s="1"/>
  <c r="N28" i="14" s="1"/>
  <c r="R4" i="14"/>
  <c r="Q4" i="14"/>
  <c r="P4" i="14"/>
  <c r="P27" i="14" s="1"/>
  <c r="O4" i="14"/>
  <c r="O27" i="14" s="1"/>
  <c r="J28" i="14" s="1"/>
  <c r="N4" i="14"/>
  <c r="M4" i="14"/>
  <c r="L4" i="14"/>
  <c r="L27" i="14" s="1"/>
  <c r="L28" i="14" s="1"/>
  <c r="K4" i="14"/>
  <c r="K27" i="14" s="1"/>
  <c r="J4" i="14"/>
  <c r="I4" i="14"/>
  <c r="D4" i="14"/>
  <c r="H2" i="14"/>
  <c r="S37" i="13"/>
  <c r="R37" i="13"/>
  <c r="Q37" i="13"/>
  <c r="P37" i="13"/>
  <c r="O37" i="13"/>
  <c r="N37" i="13"/>
  <c r="M37" i="13"/>
  <c r="L37" i="13"/>
  <c r="K37" i="13"/>
  <c r="J37" i="13"/>
  <c r="I37" i="13"/>
  <c r="H37" i="13"/>
  <c r="D37" i="13"/>
  <c r="S36" i="13"/>
  <c r="R36" i="13"/>
  <c r="Q36" i="13"/>
  <c r="P36" i="13"/>
  <c r="O36" i="13"/>
  <c r="N36" i="13"/>
  <c r="M36" i="13"/>
  <c r="L36" i="13"/>
  <c r="K36" i="13"/>
  <c r="J36" i="13"/>
  <c r="I36" i="13"/>
  <c r="H36" i="13"/>
  <c r="D36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D35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D34" i="13"/>
  <c r="S33" i="13"/>
  <c r="R33" i="13"/>
  <c r="Q33" i="13"/>
  <c r="P33" i="13"/>
  <c r="O33" i="13"/>
  <c r="N33" i="13"/>
  <c r="M33" i="13"/>
  <c r="L33" i="13"/>
  <c r="K33" i="13"/>
  <c r="J33" i="13"/>
  <c r="I33" i="13"/>
  <c r="D33" i="13"/>
  <c r="H33" i="13" s="1"/>
  <c r="S32" i="13"/>
  <c r="R32" i="13"/>
  <c r="Q32" i="13"/>
  <c r="P32" i="13"/>
  <c r="O32" i="13"/>
  <c r="N32" i="13"/>
  <c r="M32" i="13"/>
  <c r="L32" i="13"/>
  <c r="K32" i="13"/>
  <c r="J32" i="13"/>
  <c r="I32" i="13"/>
  <c r="D32" i="13"/>
  <c r="H32" i="13" s="1"/>
  <c r="P28" i="13"/>
  <c r="L28" i="13"/>
  <c r="Q27" i="13"/>
  <c r="Q28" i="13" s="1"/>
  <c r="P27" i="13"/>
  <c r="M27" i="13"/>
  <c r="L27" i="13"/>
  <c r="I27" i="13"/>
  <c r="R26" i="13"/>
  <c r="Q26" i="13"/>
  <c r="N26" i="13"/>
  <c r="S25" i="13"/>
  <c r="S26" i="13" s="1"/>
  <c r="R25" i="13"/>
  <c r="M26" i="13" s="1"/>
  <c r="Q25" i="13"/>
  <c r="L26" i="13" s="1"/>
  <c r="P25" i="13"/>
  <c r="P26" i="13" s="1"/>
  <c r="O25" i="13"/>
  <c r="O26" i="13" s="1"/>
  <c r="N25" i="13"/>
  <c r="I26" i="13" s="1"/>
  <c r="M25" i="13"/>
  <c r="L25" i="13"/>
  <c r="K25" i="13"/>
  <c r="J25" i="13"/>
  <c r="I25" i="13"/>
  <c r="D25" i="13"/>
  <c r="I23" i="13"/>
  <c r="D24" i="13" s="1"/>
  <c r="S21" i="13"/>
  <c r="R21" i="13"/>
  <c r="Q21" i="13"/>
  <c r="P21" i="13"/>
  <c r="O21" i="13"/>
  <c r="N21" i="13"/>
  <c r="M21" i="13"/>
  <c r="L21" i="13"/>
  <c r="K21" i="13"/>
  <c r="J21" i="13"/>
  <c r="I21" i="13"/>
  <c r="D21" i="13"/>
  <c r="H21" i="13" s="1"/>
  <c r="S16" i="13"/>
  <c r="R16" i="13"/>
  <c r="Q16" i="13"/>
  <c r="P16" i="13"/>
  <c r="O16" i="13"/>
  <c r="N16" i="13"/>
  <c r="M16" i="13"/>
  <c r="L16" i="13"/>
  <c r="K16" i="13"/>
  <c r="J16" i="13"/>
  <c r="I16" i="13"/>
  <c r="H16" i="13"/>
  <c r="D16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D15" i="13"/>
  <c r="S14" i="13"/>
  <c r="R14" i="13"/>
  <c r="Q14" i="13"/>
  <c r="P14" i="13"/>
  <c r="O14" i="13"/>
  <c r="N14" i="13"/>
  <c r="M14" i="13"/>
  <c r="L14" i="13"/>
  <c r="K14" i="13"/>
  <c r="J14" i="13"/>
  <c r="I14" i="13"/>
  <c r="D14" i="13"/>
  <c r="H14" i="13" s="1"/>
  <c r="S13" i="13"/>
  <c r="R13" i="13"/>
  <c r="Q13" i="13"/>
  <c r="P13" i="13"/>
  <c r="O13" i="13"/>
  <c r="N13" i="13"/>
  <c r="M13" i="13"/>
  <c r="L13" i="13"/>
  <c r="K13" i="13"/>
  <c r="J13" i="13"/>
  <c r="I13" i="13"/>
  <c r="D13" i="13"/>
  <c r="H13" i="13" s="1"/>
  <c r="S12" i="13"/>
  <c r="R12" i="13"/>
  <c r="Q12" i="13"/>
  <c r="P12" i="13"/>
  <c r="O12" i="13"/>
  <c r="N12" i="13"/>
  <c r="M12" i="13"/>
  <c r="L12" i="13"/>
  <c r="K12" i="13"/>
  <c r="J12" i="13"/>
  <c r="I12" i="13"/>
  <c r="H12" i="13"/>
  <c r="D12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D11" i="13"/>
  <c r="S9" i="13"/>
  <c r="R9" i="13"/>
  <c r="Q9" i="13"/>
  <c r="P9" i="13"/>
  <c r="O9" i="13"/>
  <c r="N9" i="13"/>
  <c r="M9" i="13"/>
  <c r="L9" i="13"/>
  <c r="K9" i="13"/>
  <c r="J9" i="13"/>
  <c r="I9" i="13"/>
  <c r="D9" i="13"/>
  <c r="S8" i="13"/>
  <c r="R8" i="13"/>
  <c r="Q8" i="13"/>
  <c r="P8" i="13"/>
  <c r="O8" i="13"/>
  <c r="N8" i="13"/>
  <c r="M8" i="13"/>
  <c r="L8" i="13"/>
  <c r="K8" i="13"/>
  <c r="J8" i="13"/>
  <c r="I8" i="13"/>
  <c r="D8" i="13"/>
  <c r="H8" i="13" s="1"/>
  <c r="S7" i="13"/>
  <c r="R7" i="13"/>
  <c r="Q7" i="13"/>
  <c r="P7" i="13"/>
  <c r="O7" i="13"/>
  <c r="N7" i="13"/>
  <c r="M7" i="13"/>
  <c r="L7" i="13"/>
  <c r="K7" i="13"/>
  <c r="J7" i="13"/>
  <c r="I7" i="13"/>
  <c r="H7" i="13"/>
  <c r="D7" i="13"/>
  <c r="S6" i="13"/>
  <c r="R6" i="13"/>
  <c r="Q6" i="13"/>
  <c r="Q23" i="13" s="1"/>
  <c r="P6" i="13"/>
  <c r="P23" i="13" s="1"/>
  <c r="K24" i="13" s="1"/>
  <c r="O6" i="13"/>
  <c r="N6" i="13"/>
  <c r="M6" i="13"/>
  <c r="M23" i="13" s="1"/>
  <c r="L6" i="13"/>
  <c r="L23" i="13" s="1"/>
  <c r="K6" i="13"/>
  <c r="J6" i="13"/>
  <c r="I6" i="13"/>
  <c r="H6" i="13"/>
  <c r="D6" i="13"/>
  <c r="S5" i="13"/>
  <c r="S23" i="13" s="1"/>
  <c r="R5" i="13"/>
  <c r="R23" i="13" s="1"/>
  <c r="Q5" i="13"/>
  <c r="P5" i="13"/>
  <c r="O5" i="13"/>
  <c r="O23" i="13" s="1"/>
  <c r="N5" i="13"/>
  <c r="N23" i="13" s="1"/>
  <c r="M5" i="13"/>
  <c r="L5" i="13"/>
  <c r="K5" i="13"/>
  <c r="K23" i="13" s="1"/>
  <c r="J5" i="13"/>
  <c r="J23" i="13" s="1"/>
  <c r="I5" i="13"/>
  <c r="D5" i="13"/>
  <c r="D23" i="13" s="1"/>
  <c r="S4" i="13"/>
  <c r="S27" i="13" s="1"/>
  <c r="R4" i="13"/>
  <c r="R27" i="13" s="1"/>
  <c r="Q4" i="13"/>
  <c r="P4" i="13"/>
  <c r="O4" i="13"/>
  <c r="O27" i="13" s="1"/>
  <c r="N4" i="13"/>
  <c r="N27" i="13" s="1"/>
  <c r="I28" i="13" s="1"/>
  <c r="M4" i="13"/>
  <c r="L4" i="13"/>
  <c r="K4" i="13"/>
  <c r="K27" i="13" s="1"/>
  <c r="J4" i="13"/>
  <c r="J27" i="13" s="1"/>
  <c r="I4" i="13"/>
  <c r="D4" i="13"/>
  <c r="H2" i="13"/>
  <c r="AA37" i="12"/>
  <c r="Z37" i="12"/>
  <c r="Y37" i="12"/>
  <c r="X37" i="12"/>
  <c r="W37" i="12"/>
  <c r="V37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D37" i="12"/>
  <c r="AA36" i="12"/>
  <c r="Z36" i="12"/>
  <c r="Y36" i="12"/>
  <c r="X36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D36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D35" i="12"/>
  <c r="H35" i="12" s="1"/>
  <c r="AA34" i="12"/>
  <c r="Z34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D34" i="12"/>
  <c r="AA33" i="12"/>
  <c r="Z33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D33" i="12"/>
  <c r="AA32" i="12"/>
  <c r="Z32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D32" i="12"/>
  <c r="H32" i="12" s="1"/>
  <c r="AA28" i="12"/>
  <c r="W28" i="12"/>
  <c r="S28" i="12"/>
  <c r="AA27" i="12"/>
  <c r="V28" i="12" s="1"/>
  <c r="X27" i="12"/>
  <c r="X28" i="12" s="1"/>
  <c r="W27" i="12"/>
  <c r="T27" i="12"/>
  <c r="O28" i="12" s="1"/>
  <c r="S27" i="12"/>
  <c r="N28" i="12" s="1"/>
  <c r="P27" i="12"/>
  <c r="K28" i="12" s="1"/>
  <c r="O27" i="12"/>
  <c r="L27" i="12"/>
  <c r="K27" i="12"/>
  <c r="D27" i="12"/>
  <c r="Y26" i="12"/>
  <c r="X26" i="12"/>
  <c r="U26" i="12"/>
  <c r="M26" i="12"/>
  <c r="I26" i="12"/>
  <c r="AA25" i="12"/>
  <c r="AA26" i="12" s="1"/>
  <c r="Z25" i="12"/>
  <c r="Z26" i="12" s="1"/>
  <c r="Y25" i="12"/>
  <c r="T26" i="12" s="1"/>
  <c r="X25" i="12"/>
  <c r="S26" i="12" s="1"/>
  <c r="W25" i="12"/>
  <c r="W26" i="12" s="1"/>
  <c r="V25" i="12"/>
  <c r="Q26" i="12" s="1"/>
  <c r="U25" i="12"/>
  <c r="P26" i="12" s="1"/>
  <c r="T25" i="12"/>
  <c r="O26" i="12" s="1"/>
  <c r="S25" i="12"/>
  <c r="N26" i="12" s="1"/>
  <c r="R25" i="12"/>
  <c r="Q25" i="12"/>
  <c r="L26" i="12" s="1"/>
  <c r="P25" i="12"/>
  <c r="K26" i="12" s="1"/>
  <c r="O25" i="12"/>
  <c r="J26" i="12" s="1"/>
  <c r="N25" i="12"/>
  <c r="M25" i="12"/>
  <c r="L25" i="12"/>
  <c r="K25" i="12"/>
  <c r="J25" i="12"/>
  <c r="I25" i="12"/>
  <c r="D26" i="12" s="1"/>
  <c r="D25" i="12"/>
  <c r="H25" i="12" s="1"/>
  <c r="X23" i="12"/>
  <c r="X24" i="12" s="1"/>
  <c r="T23" i="12"/>
  <c r="O24" i="12" s="1"/>
  <c r="P23" i="12"/>
  <c r="K24" i="12" s="1"/>
  <c r="H23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H20" i="12" s="1"/>
  <c r="D21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D16" i="12"/>
  <c r="H16" i="12" s="1"/>
  <c r="AA15" i="12"/>
  <c r="Z15" i="12"/>
  <c r="Y15" i="12"/>
  <c r="X15" i="12"/>
  <c r="W15" i="12"/>
  <c r="V15" i="12"/>
  <c r="U15" i="12"/>
  <c r="T1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D15" i="12"/>
  <c r="AA14" i="12"/>
  <c r="Z14" i="12"/>
  <c r="Y14" i="12"/>
  <c r="X14" i="12"/>
  <c r="W14" i="12"/>
  <c r="V14" i="12"/>
  <c r="U14" i="12"/>
  <c r="T14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D14" i="12"/>
  <c r="AA13" i="12"/>
  <c r="Z13" i="12"/>
  <c r="Y13" i="12"/>
  <c r="X13" i="12"/>
  <c r="W13" i="12"/>
  <c r="V13" i="12"/>
  <c r="U13" i="12"/>
  <c r="T13" i="12"/>
  <c r="S13" i="12"/>
  <c r="R13" i="12"/>
  <c r="Q13" i="12"/>
  <c r="P13" i="12"/>
  <c r="O13" i="12"/>
  <c r="N13" i="12"/>
  <c r="M13" i="12"/>
  <c r="L13" i="12"/>
  <c r="K13" i="12"/>
  <c r="J13" i="12"/>
  <c r="I13" i="12"/>
  <c r="D13" i="12"/>
  <c r="H13" i="12" s="1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D12" i="12"/>
  <c r="H12" i="12" s="1"/>
  <c r="AA11" i="12"/>
  <c r="Z11" i="12"/>
  <c r="Y11" i="12"/>
  <c r="X11" i="12"/>
  <c r="W11" i="12"/>
  <c r="V11" i="12"/>
  <c r="U11" i="12"/>
  <c r="T11" i="12"/>
  <c r="S11" i="12"/>
  <c r="R11" i="12"/>
  <c r="Q11" i="12"/>
  <c r="P11" i="12"/>
  <c r="O11" i="12"/>
  <c r="N11" i="12"/>
  <c r="M11" i="12"/>
  <c r="L11" i="12"/>
  <c r="K11" i="12"/>
  <c r="J11" i="12"/>
  <c r="I11" i="12"/>
  <c r="H11" i="12"/>
  <c r="D11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D9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D8" i="12"/>
  <c r="H8" i="12" s="1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D7" i="12"/>
  <c r="H7" i="12" s="1"/>
  <c r="AA6" i="12"/>
  <c r="AA23" i="12" s="1"/>
  <c r="V24" i="12" s="1"/>
  <c r="Z6" i="12"/>
  <c r="Y6" i="12"/>
  <c r="X6" i="12"/>
  <c r="W6" i="12"/>
  <c r="W23" i="12" s="1"/>
  <c r="R24" i="12" s="1"/>
  <c r="V6" i="12"/>
  <c r="U6" i="12"/>
  <c r="T6" i="12"/>
  <c r="S6" i="12"/>
  <c r="S23" i="12" s="1"/>
  <c r="N24" i="12" s="1"/>
  <c r="R6" i="12"/>
  <c r="Q6" i="12"/>
  <c r="P6" i="12"/>
  <c r="O6" i="12"/>
  <c r="O23" i="12" s="1"/>
  <c r="J24" i="12" s="1"/>
  <c r="N6" i="12"/>
  <c r="M6" i="12"/>
  <c r="L6" i="12"/>
  <c r="L23" i="12" s="1"/>
  <c r="K6" i="12"/>
  <c r="K23" i="12" s="1"/>
  <c r="J6" i="12"/>
  <c r="I6" i="12"/>
  <c r="H6" i="12"/>
  <c r="D6" i="12"/>
  <c r="D23" i="12" s="1"/>
  <c r="AA5" i="12"/>
  <c r="Z5" i="12"/>
  <c r="Z23" i="12" s="1"/>
  <c r="Y5" i="12"/>
  <c r="Y23" i="12" s="1"/>
  <c r="X5" i="12"/>
  <c r="W5" i="12"/>
  <c r="V5" i="12"/>
  <c r="V23" i="12" s="1"/>
  <c r="Q24" i="12" s="1"/>
  <c r="U5" i="12"/>
  <c r="U23" i="12" s="1"/>
  <c r="T5" i="12"/>
  <c r="S5" i="12"/>
  <c r="R5" i="12"/>
  <c r="R23" i="12" s="1"/>
  <c r="M24" i="12" s="1"/>
  <c r="Q5" i="12"/>
  <c r="Q23" i="12" s="1"/>
  <c r="P5" i="12"/>
  <c r="O5" i="12"/>
  <c r="N5" i="12"/>
  <c r="N23" i="12" s="1"/>
  <c r="I24" i="12" s="1"/>
  <c r="M5" i="12"/>
  <c r="M23" i="12" s="1"/>
  <c r="L5" i="12"/>
  <c r="K5" i="12"/>
  <c r="J5" i="12"/>
  <c r="J23" i="12" s="1"/>
  <c r="I5" i="12"/>
  <c r="I23" i="12" s="1"/>
  <c r="D24" i="12" s="1"/>
  <c r="H5" i="12"/>
  <c r="D5" i="12"/>
  <c r="AA4" i="12"/>
  <c r="Z4" i="12"/>
  <c r="Z27" i="12" s="1"/>
  <c r="Y4" i="12"/>
  <c r="Y27" i="12" s="1"/>
  <c r="X4" i="12"/>
  <c r="W4" i="12"/>
  <c r="V4" i="12"/>
  <c r="V27" i="12" s="1"/>
  <c r="U4" i="12"/>
  <c r="U27" i="12" s="1"/>
  <c r="P28" i="12" s="1"/>
  <c r="T4" i="12"/>
  <c r="S4" i="12"/>
  <c r="R4" i="12"/>
  <c r="R27" i="12" s="1"/>
  <c r="Q4" i="12"/>
  <c r="Q27" i="12" s="1"/>
  <c r="L28" i="12" s="1"/>
  <c r="P4" i="12"/>
  <c r="O4" i="12"/>
  <c r="N4" i="12"/>
  <c r="N27" i="12" s="1"/>
  <c r="M4" i="12"/>
  <c r="M27" i="12" s="1"/>
  <c r="L4" i="12"/>
  <c r="K4" i="12"/>
  <c r="J4" i="12"/>
  <c r="J27" i="12" s="1"/>
  <c r="I4" i="12"/>
  <c r="I27" i="12" s="1"/>
  <c r="D28" i="12" s="1"/>
  <c r="D4" i="12"/>
  <c r="H4" i="12" s="1"/>
  <c r="H27" i="12" s="1"/>
  <c r="H2" i="12"/>
  <c r="S37" i="11"/>
  <c r="R37" i="11"/>
  <c r="Q37" i="11"/>
  <c r="P37" i="11"/>
  <c r="O37" i="11"/>
  <c r="N37" i="11"/>
  <c r="M37" i="11"/>
  <c r="L37" i="11"/>
  <c r="K37" i="11"/>
  <c r="J37" i="11"/>
  <c r="I37" i="11"/>
  <c r="H37" i="11"/>
  <c r="D37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D36" i="11"/>
  <c r="S35" i="11"/>
  <c r="R35" i="11"/>
  <c r="Q35" i="11"/>
  <c r="P35" i="11"/>
  <c r="O35" i="11"/>
  <c r="N35" i="11"/>
  <c r="M35" i="11"/>
  <c r="L35" i="11"/>
  <c r="K35" i="11"/>
  <c r="J35" i="11"/>
  <c r="I35" i="11"/>
  <c r="D35" i="11"/>
  <c r="H35" i="11" s="1"/>
  <c r="S34" i="11"/>
  <c r="R34" i="11"/>
  <c r="Q34" i="11"/>
  <c r="P34" i="11"/>
  <c r="O34" i="11"/>
  <c r="N34" i="11"/>
  <c r="M34" i="11"/>
  <c r="L34" i="11"/>
  <c r="K34" i="11"/>
  <c r="J34" i="11"/>
  <c r="I34" i="11"/>
  <c r="D34" i="11"/>
  <c r="H34" i="11" s="1"/>
  <c r="S33" i="11"/>
  <c r="R33" i="11"/>
  <c r="Q33" i="11"/>
  <c r="P33" i="11"/>
  <c r="O33" i="11"/>
  <c r="N33" i="11"/>
  <c r="M33" i="11"/>
  <c r="L33" i="11"/>
  <c r="K33" i="11"/>
  <c r="J33" i="11"/>
  <c r="I33" i="11"/>
  <c r="H33" i="11"/>
  <c r="D33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D32" i="11"/>
  <c r="R28" i="11"/>
  <c r="S27" i="11"/>
  <c r="S28" i="11" s="1"/>
  <c r="R27" i="11"/>
  <c r="M28" i="11" s="1"/>
  <c r="O27" i="11"/>
  <c r="O28" i="11" s="1"/>
  <c r="N27" i="11"/>
  <c r="K27" i="11"/>
  <c r="J27" i="11"/>
  <c r="D27" i="11"/>
  <c r="S26" i="11"/>
  <c r="P26" i="11"/>
  <c r="O26" i="11"/>
  <c r="S25" i="11"/>
  <c r="N26" i="11" s="1"/>
  <c r="R25" i="11"/>
  <c r="R26" i="11" s="1"/>
  <c r="Q25" i="11"/>
  <c r="Q26" i="11" s="1"/>
  <c r="P25" i="11"/>
  <c r="K26" i="11" s="1"/>
  <c r="O25" i="11"/>
  <c r="J26" i="11" s="1"/>
  <c r="N25" i="11"/>
  <c r="I26" i="11" s="1"/>
  <c r="M25" i="11"/>
  <c r="H26" i="11" s="1"/>
  <c r="L25" i="11"/>
  <c r="K25" i="11"/>
  <c r="J25" i="11"/>
  <c r="I25" i="11"/>
  <c r="D26" i="11" s="1"/>
  <c r="H25" i="11"/>
  <c r="D25" i="11"/>
  <c r="S23" i="11"/>
  <c r="S24" i="11" s="1"/>
  <c r="O23" i="11"/>
  <c r="O24" i="11" s="1"/>
  <c r="K23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H20" i="11" s="1"/>
  <c r="D21" i="11"/>
  <c r="S16" i="11"/>
  <c r="R16" i="11"/>
  <c r="Q16" i="11"/>
  <c r="P16" i="11"/>
  <c r="O16" i="11"/>
  <c r="N16" i="11"/>
  <c r="M16" i="11"/>
  <c r="L16" i="11"/>
  <c r="K16" i="11"/>
  <c r="J16" i="11"/>
  <c r="I16" i="11"/>
  <c r="D16" i="11"/>
  <c r="H16" i="11" s="1"/>
  <c r="S15" i="11"/>
  <c r="R15" i="11"/>
  <c r="Q15" i="11"/>
  <c r="P15" i="11"/>
  <c r="O15" i="11"/>
  <c r="N15" i="11"/>
  <c r="M15" i="11"/>
  <c r="L15" i="11"/>
  <c r="K15" i="11"/>
  <c r="J15" i="11"/>
  <c r="I15" i="11"/>
  <c r="D15" i="11"/>
  <c r="H15" i="11" s="1"/>
  <c r="S14" i="11"/>
  <c r="R14" i="11"/>
  <c r="Q14" i="11"/>
  <c r="P14" i="11"/>
  <c r="O14" i="11"/>
  <c r="N14" i="11"/>
  <c r="M14" i="11"/>
  <c r="L14" i="11"/>
  <c r="K14" i="11"/>
  <c r="J14" i="11"/>
  <c r="I14" i="11"/>
  <c r="H14" i="11"/>
  <c r="D14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D13" i="11"/>
  <c r="S12" i="11"/>
  <c r="R12" i="11"/>
  <c r="Q12" i="11"/>
  <c r="P12" i="11"/>
  <c r="O12" i="11"/>
  <c r="N12" i="11"/>
  <c r="M12" i="11"/>
  <c r="L12" i="11"/>
  <c r="K12" i="11"/>
  <c r="J12" i="11"/>
  <c r="I12" i="11"/>
  <c r="D12" i="11"/>
  <c r="H12" i="11" s="1"/>
  <c r="S11" i="11"/>
  <c r="R11" i="11"/>
  <c r="Q11" i="11"/>
  <c r="P11" i="11"/>
  <c r="O11" i="11"/>
  <c r="N11" i="11"/>
  <c r="M11" i="11"/>
  <c r="L11" i="11"/>
  <c r="K11" i="11"/>
  <c r="J11" i="11"/>
  <c r="I11" i="11"/>
  <c r="D11" i="11"/>
  <c r="H11" i="11" s="1"/>
  <c r="S9" i="11"/>
  <c r="R9" i="11"/>
  <c r="Q9" i="11"/>
  <c r="P9" i="11"/>
  <c r="O9" i="11"/>
  <c r="N9" i="11"/>
  <c r="M9" i="11"/>
  <c r="L9" i="11"/>
  <c r="K9" i="11"/>
  <c r="J9" i="11"/>
  <c r="I9" i="11"/>
  <c r="H9" i="11"/>
  <c r="D9" i="11"/>
  <c r="S8" i="11"/>
  <c r="R8" i="11"/>
  <c r="Q8" i="11"/>
  <c r="P8" i="11"/>
  <c r="O8" i="11"/>
  <c r="N8" i="11"/>
  <c r="M8" i="11"/>
  <c r="L8" i="11"/>
  <c r="K8" i="11"/>
  <c r="J8" i="11"/>
  <c r="I8" i="11"/>
  <c r="H8" i="11"/>
  <c r="D8" i="11"/>
  <c r="S7" i="11"/>
  <c r="R7" i="11"/>
  <c r="Q7" i="11"/>
  <c r="P7" i="11"/>
  <c r="O7" i="11"/>
  <c r="N7" i="11"/>
  <c r="M7" i="11"/>
  <c r="L7" i="11"/>
  <c r="K7" i="11"/>
  <c r="J7" i="11"/>
  <c r="I7" i="11"/>
  <c r="D7" i="11"/>
  <c r="H7" i="11" s="1"/>
  <c r="S6" i="11"/>
  <c r="R6" i="11"/>
  <c r="R23" i="11" s="1"/>
  <c r="M24" i="11" s="1"/>
  <c r="Q6" i="11"/>
  <c r="P6" i="11"/>
  <c r="O6" i="11"/>
  <c r="N6" i="11"/>
  <c r="N23" i="11" s="1"/>
  <c r="I24" i="11" s="1"/>
  <c r="M6" i="11"/>
  <c r="L6" i="11"/>
  <c r="K6" i="11"/>
  <c r="J6" i="11"/>
  <c r="J23" i="11" s="1"/>
  <c r="I6" i="11"/>
  <c r="D6" i="11"/>
  <c r="H6" i="11" s="1"/>
  <c r="S5" i="11"/>
  <c r="R5" i="11"/>
  <c r="Q5" i="11"/>
  <c r="Q23" i="11" s="1"/>
  <c r="P5" i="11"/>
  <c r="P23" i="11" s="1"/>
  <c r="O5" i="11"/>
  <c r="N5" i="11"/>
  <c r="M5" i="11"/>
  <c r="M23" i="11" s="1"/>
  <c r="H24" i="11" s="1"/>
  <c r="L5" i="11"/>
  <c r="L23" i="11" s="1"/>
  <c r="K5" i="11"/>
  <c r="J5" i="11"/>
  <c r="I5" i="11"/>
  <c r="I23" i="11" s="1"/>
  <c r="H5" i="11"/>
  <c r="H23" i="11" s="1"/>
  <c r="D5" i="11"/>
  <c r="S4" i="11"/>
  <c r="R4" i="11"/>
  <c r="Q4" i="11"/>
  <c r="Q27" i="11" s="1"/>
  <c r="P4" i="11"/>
  <c r="P27" i="11" s="1"/>
  <c r="O4" i="11"/>
  <c r="N4" i="11"/>
  <c r="M4" i="11"/>
  <c r="M27" i="11" s="1"/>
  <c r="H28" i="11" s="1"/>
  <c r="L4" i="11"/>
  <c r="L27" i="11" s="1"/>
  <c r="K4" i="11"/>
  <c r="J4" i="11"/>
  <c r="I4" i="11"/>
  <c r="I27" i="11" s="1"/>
  <c r="D28" i="11" s="1"/>
  <c r="H4" i="11"/>
  <c r="H27" i="11" s="1"/>
  <c r="D4" i="11"/>
  <c r="H2" i="11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D37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D36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D35" i="10"/>
  <c r="H35" i="10" s="1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D34" i="10"/>
  <c r="H34" i="10" s="1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D33" i="10"/>
  <c r="H33" i="10" s="1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D32" i="10"/>
  <c r="H32" i="10" s="1"/>
  <c r="R27" i="10"/>
  <c r="N27" i="10"/>
  <c r="R26" i="10"/>
  <c r="Z25" i="10"/>
  <c r="U26" i="10" s="1"/>
  <c r="Y25" i="10"/>
  <c r="Y26" i="10" s="1"/>
  <c r="X25" i="10"/>
  <c r="X26" i="10" s="1"/>
  <c r="W25" i="10"/>
  <c r="W26" i="10" s="1"/>
  <c r="V25" i="10"/>
  <c r="Q26" i="10" s="1"/>
  <c r="U25" i="10"/>
  <c r="P26" i="10" s="1"/>
  <c r="T25" i="10"/>
  <c r="S25" i="10"/>
  <c r="S26" i="10" s="1"/>
  <c r="R25" i="10"/>
  <c r="M26" i="10" s="1"/>
  <c r="Q25" i="10"/>
  <c r="L26" i="10" s="1"/>
  <c r="P25" i="10"/>
  <c r="O25" i="10"/>
  <c r="O26" i="10" s="1"/>
  <c r="N25" i="10"/>
  <c r="I26" i="10" s="1"/>
  <c r="M25" i="10"/>
  <c r="H26" i="10" s="1"/>
  <c r="L25" i="10"/>
  <c r="K25" i="10"/>
  <c r="K26" i="10" s="1"/>
  <c r="J25" i="10"/>
  <c r="J26" i="10" s="1"/>
  <c r="I25" i="10"/>
  <c r="D26" i="10" s="1"/>
  <c r="D25" i="10"/>
  <c r="H25" i="10" s="1"/>
  <c r="V24" i="10"/>
  <c r="R24" i="10"/>
  <c r="Z23" i="10"/>
  <c r="W23" i="10"/>
  <c r="W24" i="10" s="1"/>
  <c r="V23" i="10"/>
  <c r="S23" i="10"/>
  <c r="R23" i="10"/>
  <c r="O23" i="10"/>
  <c r="N23" i="10"/>
  <c r="K23" i="10"/>
  <c r="J23" i="10"/>
  <c r="J24" i="10" s="1"/>
  <c r="D23" i="10"/>
  <c r="Z21" i="10"/>
  <c r="Z27" i="10" s="1"/>
  <c r="Y21" i="10"/>
  <c r="X21" i="10"/>
  <c r="W21" i="10"/>
  <c r="V21" i="10"/>
  <c r="V27" i="10" s="1"/>
  <c r="U21" i="10"/>
  <c r="T21" i="10"/>
  <c r="S21" i="10"/>
  <c r="R21" i="10"/>
  <c r="Q21" i="10"/>
  <c r="P21" i="10"/>
  <c r="O21" i="10"/>
  <c r="N21" i="10"/>
  <c r="M21" i="10"/>
  <c r="L21" i="10"/>
  <c r="K21" i="10"/>
  <c r="J21" i="10"/>
  <c r="J27" i="10" s="1"/>
  <c r="J28" i="10" s="1"/>
  <c r="I21" i="10"/>
  <c r="D21" i="10"/>
  <c r="H21" i="10" s="1"/>
  <c r="H20" i="10" s="1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D16" i="10"/>
  <c r="H16" i="10" s="1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D15" i="10"/>
  <c r="H15" i="10" s="1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D14" i="10"/>
  <c r="H14" i="10" s="1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D13" i="10"/>
  <c r="H13" i="10" s="1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D12" i="10"/>
  <c r="H12" i="10" s="1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D11" i="10"/>
  <c r="H11" i="10" s="1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D9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D8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D7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D6" i="10"/>
  <c r="Z5" i="10"/>
  <c r="Y5" i="10"/>
  <c r="Y23" i="10" s="1"/>
  <c r="X5" i="10"/>
  <c r="X23" i="10" s="1"/>
  <c r="W5" i="10"/>
  <c r="V5" i="10"/>
  <c r="U5" i="10"/>
  <c r="U23" i="10" s="1"/>
  <c r="P24" i="10" s="1"/>
  <c r="T5" i="10"/>
  <c r="T23" i="10" s="1"/>
  <c r="O24" i="10" s="1"/>
  <c r="S5" i="10"/>
  <c r="R5" i="10"/>
  <c r="Q5" i="10"/>
  <c r="Q23" i="10" s="1"/>
  <c r="L24" i="10" s="1"/>
  <c r="P5" i="10"/>
  <c r="P23" i="10" s="1"/>
  <c r="K24" i="10" s="1"/>
  <c r="O5" i="10"/>
  <c r="N5" i="10"/>
  <c r="M5" i="10"/>
  <c r="M23" i="10" s="1"/>
  <c r="H24" i="10" s="1"/>
  <c r="L5" i="10"/>
  <c r="L23" i="10" s="1"/>
  <c r="K5" i="10"/>
  <c r="J5" i="10"/>
  <c r="I5" i="10"/>
  <c r="I23" i="10" s="1"/>
  <c r="D24" i="10" s="1"/>
  <c r="H5" i="10"/>
  <c r="H23" i="10" s="1"/>
  <c r="D5" i="10"/>
  <c r="Z4" i="10"/>
  <c r="Y4" i="10"/>
  <c r="Y27" i="10" s="1"/>
  <c r="X4" i="10"/>
  <c r="X27" i="10" s="1"/>
  <c r="W4" i="10"/>
  <c r="W27" i="10" s="1"/>
  <c r="W28" i="10" s="1"/>
  <c r="V4" i="10"/>
  <c r="U4" i="10"/>
  <c r="U27" i="10" s="1"/>
  <c r="P28" i="10" s="1"/>
  <c r="T4" i="10"/>
  <c r="T27" i="10" s="1"/>
  <c r="S4" i="10"/>
  <c r="S27" i="10" s="1"/>
  <c r="N28" i="10" s="1"/>
  <c r="R4" i="10"/>
  <c r="Q4" i="10"/>
  <c r="Q27" i="10" s="1"/>
  <c r="L28" i="10" s="1"/>
  <c r="P4" i="10"/>
  <c r="P27" i="10" s="1"/>
  <c r="O4" i="10"/>
  <c r="O27" i="10" s="1"/>
  <c r="N4" i="10"/>
  <c r="M4" i="10"/>
  <c r="M27" i="10" s="1"/>
  <c r="L4" i="10"/>
  <c r="L27" i="10" s="1"/>
  <c r="K4" i="10"/>
  <c r="K27" i="10" s="1"/>
  <c r="J4" i="10"/>
  <c r="I4" i="10"/>
  <c r="I27" i="10" s="1"/>
  <c r="D28" i="10" s="1"/>
  <c r="H4" i="10"/>
  <c r="D4" i="10"/>
  <c r="D27" i="10" s="1"/>
  <c r="H2" i="10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D37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D36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D35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D34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D33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D32" i="9"/>
  <c r="Y27" i="9"/>
  <c r="Q27" i="9"/>
  <c r="I27" i="9"/>
  <c r="D28" i="9" s="1"/>
  <c r="Y26" i="9"/>
  <c r="U26" i="9"/>
  <c r="M26" i="9"/>
  <c r="I26" i="9"/>
  <c r="Z25" i="9"/>
  <c r="Z26" i="9" s="1"/>
  <c r="Y25" i="9"/>
  <c r="T26" i="9" s="1"/>
  <c r="X25" i="9"/>
  <c r="X26" i="9" s="1"/>
  <c r="W25" i="9"/>
  <c r="W26" i="9" s="1"/>
  <c r="V25" i="9"/>
  <c r="V26" i="9" s="1"/>
  <c r="U25" i="9"/>
  <c r="P26" i="9" s="1"/>
  <c r="T25" i="9"/>
  <c r="O26" i="9" s="1"/>
  <c r="S25" i="9"/>
  <c r="R25" i="9"/>
  <c r="R26" i="9" s="1"/>
  <c r="Q25" i="9"/>
  <c r="L26" i="9" s="1"/>
  <c r="P25" i="9"/>
  <c r="K26" i="9" s="1"/>
  <c r="O25" i="9"/>
  <c r="N25" i="9"/>
  <c r="N26" i="9" s="1"/>
  <c r="M25" i="9"/>
  <c r="H26" i="9" s="1"/>
  <c r="L25" i="9"/>
  <c r="K25" i="9"/>
  <c r="J25" i="9"/>
  <c r="J26" i="9" s="1"/>
  <c r="I25" i="9"/>
  <c r="D26" i="9" s="1"/>
  <c r="H25" i="9"/>
  <c r="D25" i="9"/>
  <c r="Y24" i="9"/>
  <c r="Q24" i="9"/>
  <c r="Y23" i="9"/>
  <c r="U23" i="9"/>
  <c r="Q23" i="9"/>
  <c r="M23" i="9"/>
  <c r="I23" i="9"/>
  <c r="Z21" i="9"/>
  <c r="Y21" i="9"/>
  <c r="X21" i="9"/>
  <c r="W21" i="9"/>
  <c r="V21" i="9"/>
  <c r="U21" i="9"/>
  <c r="U27" i="9" s="1"/>
  <c r="T21" i="9"/>
  <c r="S21" i="9"/>
  <c r="R21" i="9"/>
  <c r="Q21" i="9"/>
  <c r="P21" i="9"/>
  <c r="O21" i="9"/>
  <c r="N21" i="9"/>
  <c r="M21" i="9"/>
  <c r="M27" i="9" s="1"/>
  <c r="H28" i="9" s="1"/>
  <c r="L21" i="9"/>
  <c r="K21" i="9"/>
  <c r="J21" i="9"/>
  <c r="I21" i="9"/>
  <c r="H21" i="9"/>
  <c r="D21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D16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D15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D14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D13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D12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D11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D9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D8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D7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D6" i="9"/>
  <c r="Z5" i="9"/>
  <c r="Z23" i="9" s="1"/>
  <c r="Z24" i="9" s="1"/>
  <c r="Y5" i="9"/>
  <c r="X5" i="9"/>
  <c r="X23" i="9" s="1"/>
  <c r="W5" i="9"/>
  <c r="W23" i="9" s="1"/>
  <c r="V5" i="9"/>
  <c r="V23" i="9" s="1"/>
  <c r="V24" i="9" s="1"/>
  <c r="U5" i="9"/>
  <c r="T5" i="9"/>
  <c r="T23" i="9" s="1"/>
  <c r="O24" i="9" s="1"/>
  <c r="S5" i="9"/>
  <c r="S23" i="9" s="1"/>
  <c r="R5" i="9"/>
  <c r="R23" i="9" s="1"/>
  <c r="M24" i="9" s="1"/>
  <c r="Q5" i="9"/>
  <c r="P5" i="9"/>
  <c r="P23" i="9" s="1"/>
  <c r="K24" i="9" s="1"/>
  <c r="O5" i="9"/>
  <c r="O23" i="9" s="1"/>
  <c r="N5" i="9"/>
  <c r="N23" i="9" s="1"/>
  <c r="I24" i="9" s="1"/>
  <c r="M5" i="9"/>
  <c r="L5" i="9"/>
  <c r="L23" i="9" s="1"/>
  <c r="K5" i="9"/>
  <c r="K23" i="9" s="1"/>
  <c r="J5" i="9"/>
  <c r="J23" i="9" s="1"/>
  <c r="I5" i="9"/>
  <c r="H5" i="9"/>
  <c r="H23" i="9" s="1"/>
  <c r="D5" i="9"/>
  <c r="D23" i="9" s="1"/>
  <c r="Z4" i="9"/>
  <c r="Z27" i="9" s="1"/>
  <c r="Z28" i="9" s="1"/>
  <c r="Y4" i="9"/>
  <c r="X4" i="9"/>
  <c r="X27" i="9" s="1"/>
  <c r="W4" i="9"/>
  <c r="W27" i="9" s="1"/>
  <c r="V4" i="9"/>
  <c r="V27" i="9" s="1"/>
  <c r="V28" i="9" s="1"/>
  <c r="U4" i="9"/>
  <c r="T4" i="9"/>
  <c r="T27" i="9" s="1"/>
  <c r="O28" i="9" s="1"/>
  <c r="S4" i="9"/>
  <c r="S27" i="9" s="1"/>
  <c r="R4" i="9"/>
  <c r="R27" i="9" s="1"/>
  <c r="M28" i="9" s="1"/>
  <c r="Q4" i="9"/>
  <c r="P4" i="9"/>
  <c r="P27" i="9" s="1"/>
  <c r="K28" i="9" s="1"/>
  <c r="O4" i="9"/>
  <c r="O27" i="9" s="1"/>
  <c r="N4" i="9"/>
  <c r="N27" i="9" s="1"/>
  <c r="I28" i="9" s="1"/>
  <c r="M4" i="9"/>
  <c r="L4" i="9"/>
  <c r="L27" i="9" s="1"/>
  <c r="K4" i="9"/>
  <c r="K27" i="9" s="1"/>
  <c r="J4" i="9"/>
  <c r="J27" i="9" s="1"/>
  <c r="I4" i="9"/>
  <c r="H4" i="9"/>
  <c r="H27" i="9" s="1"/>
  <c r="D4" i="9"/>
  <c r="D27" i="9" s="1"/>
  <c r="H2" i="9"/>
  <c r="H20" i="9" s="1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D37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D36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D35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D34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D33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D32" i="8"/>
  <c r="X27" i="8"/>
  <c r="Z25" i="8"/>
  <c r="Z26" i="8" s="1"/>
  <c r="Y25" i="8"/>
  <c r="Y26" i="8" s="1"/>
  <c r="X25" i="8"/>
  <c r="S26" i="8" s="1"/>
  <c r="W25" i="8"/>
  <c r="W26" i="8" s="1"/>
  <c r="V25" i="8"/>
  <c r="V26" i="8" s="1"/>
  <c r="U25" i="8"/>
  <c r="U26" i="8" s="1"/>
  <c r="T25" i="8"/>
  <c r="O26" i="8" s="1"/>
  <c r="S25" i="8"/>
  <c r="N26" i="8" s="1"/>
  <c r="R25" i="8"/>
  <c r="Q25" i="8"/>
  <c r="Q26" i="8" s="1"/>
  <c r="P25" i="8"/>
  <c r="K26" i="8" s="1"/>
  <c r="O25" i="8"/>
  <c r="J26" i="8" s="1"/>
  <c r="N25" i="8"/>
  <c r="M25" i="8"/>
  <c r="M26" i="8" s="1"/>
  <c r="L25" i="8"/>
  <c r="L26" i="8" s="1"/>
  <c r="K25" i="8"/>
  <c r="J25" i="8"/>
  <c r="I25" i="8"/>
  <c r="I26" i="8" s="1"/>
  <c r="H25" i="8"/>
  <c r="H26" i="8" s="1"/>
  <c r="D25" i="8"/>
  <c r="D26" i="8" s="1"/>
  <c r="X24" i="8"/>
  <c r="P24" i="8"/>
  <c r="X23" i="8"/>
  <c r="T23" i="8"/>
  <c r="P23" i="8"/>
  <c r="L23" i="8"/>
  <c r="L24" i="8" s="1"/>
  <c r="Z21" i="8"/>
  <c r="Y21" i="8"/>
  <c r="X21" i="8"/>
  <c r="W21" i="8"/>
  <c r="V21" i="8"/>
  <c r="U21" i="8"/>
  <c r="T21" i="8"/>
  <c r="T27" i="8" s="1"/>
  <c r="S21" i="8"/>
  <c r="R21" i="8"/>
  <c r="Q21" i="8"/>
  <c r="P21" i="8"/>
  <c r="P27" i="8" s="1"/>
  <c r="K28" i="8" s="1"/>
  <c r="O21" i="8"/>
  <c r="N21" i="8"/>
  <c r="M21" i="8"/>
  <c r="L21" i="8"/>
  <c r="L27" i="8" s="1"/>
  <c r="K21" i="8"/>
  <c r="J21" i="8"/>
  <c r="I21" i="8"/>
  <c r="H21" i="8"/>
  <c r="D21" i="8"/>
  <c r="H20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D16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D15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D14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D13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D12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D11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D9" i="8"/>
  <c r="H9" i="8" s="1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D8" i="8"/>
  <c r="H8" i="8" s="1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D7" i="8"/>
  <c r="H7" i="8" s="1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D6" i="8"/>
  <c r="H6" i="8" s="1"/>
  <c r="Z5" i="8"/>
  <c r="Z23" i="8" s="1"/>
  <c r="Y5" i="8"/>
  <c r="Y23" i="8" s="1"/>
  <c r="Y24" i="8" s="1"/>
  <c r="X5" i="8"/>
  <c r="W5" i="8"/>
  <c r="V5" i="8"/>
  <c r="V23" i="8" s="1"/>
  <c r="U5" i="8"/>
  <c r="U23" i="8" s="1"/>
  <c r="T5" i="8"/>
  <c r="S5" i="8"/>
  <c r="R5" i="8"/>
  <c r="R23" i="8" s="1"/>
  <c r="M24" i="8" s="1"/>
  <c r="Q5" i="8"/>
  <c r="Q23" i="8" s="1"/>
  <c r="P5" i="8"/>
  <c r="O5" i="8"/>
  <c r="N5" i="8"/>
  <c r="N23" i="8" s="1"/>
  <c r="I24" i="8" s="1"/>
  <c r="M5" i="8"/>
  <c r="M23" i="8" s="1"/>
  <c r="L5" i="8"/>
  <c r="K5" i="8"/>
  <c r="J5" i="8"/>
  <c r="J23" i="8" s="1"/>
  <c r="I5" i="8"/>
  <c r="I23" i="8" s="1"/>
  <c r="D5" i="8"/>
  <c r="Z4" i="8"/>
  <c r="Z27" i="8" s="1"/>
  <c r="Y4" i="8"/>
  <c r="Y27" i="8" s="1"/>
  <c r="Y28" i="8" s="1"/>
  <c r="X4" i="8"/>
  <c r="W4" i="8"/>
  <c r="W27" i="8" s="1"/>
  <c r="V4" i="8"/>
  <c r="V27" i="8" s="1"/>
  <c r="U4" i="8"/>
  <c r="U27" i="8" s="1"/>
  <c r="P28" i="8" s="1"/>
  <c r="T4" i="8"/>
  <c r="S4" i="8"/>
  <c r="S27" i="8" s="1"/>
  <c r="N28" i="8" s="1"/>
  <c r="R4" i="8"/>
  <c r="R27" i="8" s="1"/>
  <c r="Q4" i="8"/>
  <c r="Q27" i="8" s="1"/>
  <c r="L28" i="8" s="1"/>
  <c r="P4" i="8"/>
  <c r="O4" i="8"/>
  <c r="O27" i="8" s="1"/>
  <c r="J28" i="8" s="1"/>
  <c r="N4" i="8"/>
  <c r="N27" i="8" s="1"/>
  <c r="M4" i="8"/>
  <c r="M27" i="8" s="1"/>
  <c r="L4" i="8"/>
  <c r="K4" i="8"/>
  <c r="K27" i="8" s="1"/>
  <c r="J4" i="8"/>
  <c r="J27" i="8" s="1"/>
  <c r="I4" i="8"/>
  <c r="I27" i="8" s="1"/>
  <c r="D4" i="8"/>
  <c r="H2" i="8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D37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D36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D35" i="7"/>
  <c r="H35" i="7" s="1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D34" i="7"/>
  <c r="H34" i="7" s="1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D33" i="7"/>
  <c r="H33" i="7" s="1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D32" i="7"/>
  <c r="H32" i="7" s="1"/>
  <c r="W28" i="7"/>
  <c r="O28" i="7"/>
  <c r="W27" i="7"/>
  <c r="S27" i="7"/>
  <c r="O27" i="7"/>
  <c r="K27" i="7"/>
  <c r="D26" i="7"/>
  <c r="Z25" i="7"/>
  <c r="U26" i="7" s="1"/>
  <c r="Y25" i="7"/>
  <c r="Y26" i="7" s="1"/>
  <c r="X25" i="7"/>
  <c r="X26" i="7" s="1"/>
  <c r="W25" i="7"/>
  <c r="R26" i="7" s="1"/>
  <c r="V25" i="7"/>
  <c r="Q26" i="7" s="1"/>
  <c r="U25" i="7"/>
  <c r="T25" i="7"/>
  <c r="T26" i="7" s="1"/>
  <c r="S25" i="7"/>
  <c r="N26" i="7" s="1"/>
  <c r="R25" i="7"/>
  <c r="M26" i="7" s="1"/>
  <c r="Q25" i="7"/>
  <c r="P25" i="7"/>
  <c r="P26" i="7" s="1"/>
  <c r="O25" i="7"/>
  <c r="J26" i="7" s="1"/>
  <c r="N25" i="7"/>
  <c r="I26" i="7" s="1"/>
  <c r="M25" i="7"/>
  <c r="L25" i="7"/>
  <c r="L26" i="7" s="1"/>
  <c r="K25" i="7"/>
  <c r="K26" i="7" s="1"/>
  <c r="J25" i="7"/>
  <c r="I25" i="7"/>
  <c r="D25" i="7"/>
  <c r="H25" i="7" s="1"/>
  <c r="H26" i="7" s="1"/>
  <c r="V23" i="7"/>
  <c r="Q24" i="7" s="1"/>
  <c r="N23" i="7"/>
  <c r="I24" i="7" s="1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D21" i="7"/>
  <c r="H21" i="7" s="1"/>
  <c r="H20" i="7" s="1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D16" i="7"/>
  <c r="H16" i="7" s="1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D15" i="7"/>
  <c r="H15" i="7" s="1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D14" i="7"/>
  <c r="H14" i="7" s="1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D13" i="7"/>
  <c r="H13" i="7" s="1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D12" i="7"/>
  <c r="H12" i="7" s="1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D11" i="7"/>
  <c r="H11" i="7" s="1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D9" i="7"/>
  <c r="H9" i="7" s="1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D8" i="7"/>
  <c r="H8" i="7" s="1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D7" i="7"/>
  <c r="H7" i="7" s="1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D6" i="7"/>
  <c r="H6" i="7" s="1"/>
  <c r="Z5" i="7"/>
  <c r="Z23" i="7" s="1"/>
  <c r="Y5" i="7"/>
  <c r="Y23" i="7" s="1"/>
  <c r="X5" i="7"/>
  <c r="X23" i="7" s="1"/>
  <c r="X24" i="7" s="1"/>
  <c r="W5" i="7"/>
  <c r="W23" i="7" s="1"/>
  <c r="V5" i="7"/>
  <c r="U5" i="7"/>
  <c r="U23" i="7" s="1"/>
  <c r="P24" i="7" s="1"/>
  <c r="T5" i="7"/>
  <c r="T23" i="7" s="1"/>
  <c r="S5" i="7"/>
  <c r="S23" i="7" s="1"/>
  <c r="N24" i="7" s="1"/>
  <c r="R5" i="7"/>
  <c r="R23" i="7" s="1"/>
  <c r="M24" i="7" s="1"/>
  <c r="Q5" i="7"/>
  <c r="Q23" i="7" s="1"/>
  <c r="L24" i="7" s="1"/>
  <c r="P5" i="7"/>
  <c r="P23" i="7" s="1"/>
  <c r="O5" i="7"/>
  <c r="O23" i="7" s="1"/>
  <c r="J24" i="7" s="1"/>
  <c r="N5" i="7"/>
  <c r="M5" i="7"/>
  <c r="M23" i="7" s="1"/>
  <c r="L5" i="7"/>
  <c r="L23" i="7" s="1"/>
  <c r="K5" i="7"/>
  <c r="K23" i="7" s="1"/>
  <c r="J5" i="7"/>
  <c r="J23" i="7" s="1"/>
  <c r="I5" i="7"/>
  <c r="I23" i="7" s="1"/>
  <c r="D5" i="7"/>
  <c r="H5" i="7" s="1"/>
  <c r="Z4" i="7"/>
  <c r="Z27" i="7" s="1"/>
  <c r="Y4" i="7"/>
  <c r="Y27" i="7" s="1"/>
  <c r="X4" i="7"/>
  <c r="X27" i="7" s="1"/>
  <c r="X28" i="7" s="1"/>
  <c r="W4" i="7"/>
  <c r="V4" i="7"/>
  <c r="V27" i="7" s="1"/>
  <c r="U4" i="7"/>
  <c r="U27" i="7" s="1"/>
  <c r="T4" i="7"/>
  <c r="T27" i="7" s="1"/>
  <c r="S4" i="7"/>
  <c r="R4" i="7"/>
  <c r="R27" i="7" s="1"/>
  <c r="M28" i="7" s="1"/>
  <c r="Q4" i="7"/>
  <c r="Q27" i="7" s="1"/>
  <c r="P4" i="7"/>
  <c r="P27" i="7" s="1"/>
  <c r="K28" i="7" s="1"/>
  <c r="O4" i="7"/>
  <c r="N4" i="7"/>
  <c r="N27" i="7" s="1"/>
  <c r="I28" i="7" s="1"/>
  <c r="M4" i="7"/>
  <c r="M27" i="7" s="1"/>
  <c r="L4" i="7"/>
  <c r="L27" i="7" s="1"/>
  <c r="K4" i="7"/>
  <c r="J4" i="7"/>
  <c r="J27" i="7" s="1"/>
  <c r="I4" i="7"/>
  <c r="I27" i="7" s="1"/>
  <c r="D4" i="7"/>
  <c r="H4" i="7" s="1"/>
  <c r="H27" i="7" s="1"/>
  <c r="H2" i="7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D37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D36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D35" i="6"/>
  <c r="H35" i="6" s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D34" i="6"/>
  <c r="H34" i="6" s="1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D33" i="6"/>
  <c r="H33" i="6" s="1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D32" i="6"/>
  <c r="H32" i="6" s="1"/>
  <c r="V25" i="6"/>
  <c r="V26" i="6" s="1"/>
  <c r="U25" i="6"/>
  <c r="P26" i="6" s="1"/>
  <c r="T25" i="6"/>
  <c r="T26" i="6" s="1"/>
  <c r="S25" i="6"/>
  <c r="S26" i="6" s="1"/>
  <c r="R25" i="6"/>
  <c r="R26" i="6" s="1"/>
  <c r="Q25" i="6"/>
  <c r="L26" i="6" s="1"/>
  <c r="P25" i="6"/>
  <c r="O25" i="6"/>
  <c r="O26" i="6" s="1"/>
  <c r="N25" i="6"/>
  <c r="M25" i="6"/>
  <c r="L25" i="6"/>
  <c r="K25" i="6"/>
  <c r="K26" i="6" s="1"/>
  <c r="J25" i="6"/>
  <c r="I25" i="6"/>
  <c r="D26" i="6" s="1"/>
  <c r="D25" i="6"/>
  <c r="H25" i="6" s="1"/>
  <c r="U23" i="6"/>
  <c r="P24" i="6" s="1"/>
  <c r="Q23" i="6"/>
  <c r="L24" i="6" s="1"/>
  <c r="M23" i="6"/>
  <c r="I23" i="6"/>
  <c r="V21" i="6"/>
  <c r="U21" i="6"/>
  <c r="U27" i="6" s="1"/>
  <c r="T21" i="6"/>
  <c r="S21" i="6"/>
  <c r="R21" i="6"/>
  <c r="Q21" i="6"/>
  <c r="Q27" i="6" s="1"/>
  <c r="L28" i="6" s="1"/>
  <c r="P21" i="6"/>
  <c r="O21" i="6"/>
  <c r="N21" i="6"/>
  <c r="M21" i="6"/>
  <c r="M27" i="6" s="1"/>
  <c r="H28" i="6" s="1"/>
  <c r="L21" i="6"/>
  <c r="K21" i="6"/>
  <c r="J21" i="6"/>
  <c r="I21" i="6"/>
  <c r="I27" i="6" s="1"/>
  <c r="D28" i="6" s="1"/>
  <c r="D21" i="6"/>
  <c r="H21" i="6" s="1"/>
  <c r="H20" i="6" s="1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D16" i="6"/>
  <c r="H16" i="6" s="1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D15" i="6"/>
  <c r="H15" i="6" s="1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D14" i="6"/>
  <c r="H14" i="6" s="1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D13" i="6"/>
  <c r="H13" i="6" s="1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D12" i="6"/>
  <c r="H12" i="6" s="1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D11" i="6"/>
  <c r="H11" i="6" s="1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D9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D8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D7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D6" i="6"/>
  <c r="V5" i="6"/>
  <c r="V23" i="6" s="1"/>
  <c r="U5" i="6"/>
  <c r="T5" i="6"/>
  <c r="T23" i="6" s="1"/>
  <c r="S5" i="6"/>
  <c r="S23" i="6" s="1"/>
  <c r="R5" i="6"/>
  <c r="R23" i="6" s="1"/>
  <c r="Q5" i="6"/>
  <c r="P5" i="6"/>
  <c r="P23" i="6" s="1"/>
  <c r="O5" i="6"/>
  <c r="O23" i="6" s="1"/>
  <c r="N5" i="6"/>
  <c r="N23" i="6" s="1"/>
  <c r="I24" i="6" s="1"/>
  <c r="M5" i="6"/>
  <c r="L5" i="6"/>
  <c r="L23" i="6" s="1"/>
  <c r="K5" i="6"/>
  <c r="K23" i="6" s="1"/>
  <c r="J5" i="6"/>
  <c r="J23" i="6" s="1"/>
  <c r="I5" i="6"/>
  <c r="H5" i="6"/>
  <c r="H23" i="6" s="1"/>
  <c r="D5" i="6"/>
  <c r="D23" i="6" s="1"/>
  <c r="V4" i="6"/>
  <c r="V27" i="6" s="1"/>
  <c r="U4" i="6"/>
  <c r="T4" i="6"/>
  <c r="T27" i="6" s="1"/>
  <c r="S4" i="6"/>
  <c r="S27" i="6" s="1"/>
  <c r="R4" i="6"/>
  <c r="R27" i="6" s="1"/>
  <c r="Q4" i="6"/>
  <c r="P4" i="6"/>
  <c r="P27" i="6" s="1"/>
  <c r="O4" i="6"/>
  <c r="O27" i="6" s="1"/>
  <c r="N4" i="6"/>
  <c r="N27" i="6" s="1"/>
  <c r="I28" i="6" s="1"/>
  <c r="M4" i="6"/>
  <c r="L4" i="6"/>
  <c r="L27" i="6" s="1"/>
  <c r="K4" i="6"/>
  <c r="K27" i="6" s="1"/>
  <c r="J4" i="6"/>
  <c r="J27" i="6" s="1"/>
  <c r="I4" i="6"/>
  <c r="H4" i="6"/>
  <c r="H27" i="6" s="1"/>
  <c r="D4" i="6"/>
  <c r="D27" i="6" s="1"/>
  <c r="H2" i="6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D37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D36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D35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D34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D33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D32" i="5"/>
  <c r="Z25" i="5"/>
  <c r="Z26" i="5" s="1"/>
  <c r="Y25" i="5"/>
  <c r="Y26" i="5" s="1"/>
  <c r="X25" i="5"/>
  <c r="S26" i="5" s="1"/>
  <c r="W25" i="5"/>
  <c r="W26" i="5" s="1"/>
  <c r="V25" i="5"/>
  <c r="V26" i="5" s="1"/>
  <c r="U25" i="5"/>
  <c r="T25" i="5"/>
  <c r="O26" i="5" s="1"/>
  <c r="S25" i="5"/>
  <c r="R25" i="5"/>
  <c r="R26" i="5" s="1"/>
  <c r="Q25" i="5"/>
  <c r="P25" i="5"/>
  <c r="K26" i="5" s="1"/>
  <c r="O25" i="5"/>
  <c r="N25" i="5"/>
  <c r="N26" i="5" s="1"/>
  <c r="M25" i="5"/>
  <c r="L25" i="5"/>
  <c r="L26" i="5" s="1"/>
  <c r="K25" i="5"/>
  <c r="J25" i="5"/>
  <c r="J26" i="5" s="1"/>
  <c r="I25" i="5"/>
  <c r="D26" i="5" s="1"/>
  <c r="H25" i="5"/>
  <c r="H26" i="5" s="1"/>
  <c r="D25" i="5"/>
  <c r="X23" i="5"/>
  <c r="T23" i="5"/>
  <c r="P23" i="5"/>
  <c r="K24" i="5" s="1"/>
  <c r="L23" i="5"/>
  <c r="Z21" i="5"/>
  <c r="Y21" i="5"/>
  <c r="X21" i="5"/>
  <c r="X27" i="5" s="1"/>
  <c r="W21" i="5"/>
  <c r="V21" i="5"/>
  <c r="U21" i="5"/>
  <c r="T21" i="5"/>
  <c r="T27" i="5" s="1"/>
  <c r="S21" i="5"/>
  <c r="R21" i="5"/>
  <c r="Q21" i="5"/>
  <c r="P21" i="5"/>
  <c r="P27" i="5" s="1"/>
  <c r="O21" i="5"/>
  <c r="N21" i="5"/>
  <c r="M21" i="5"/>
  <c r="L21" i="5"/>
  <c r="L27" i="5" s="1"/>
  <c r="K21" i="5"/>
  <c r="J21" i="5"/>
  <c r="I21" i="5"/>
  <c r="H21" i="5"/>
  <c r="D21" i="5"/>
  <c r="H20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D16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D15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D14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D13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D12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D11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D9" i="5"/>
  <c r="H9" i="5" s="1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D8" i="5"/>
  <c r="H8" i="5" s="1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D7" i="5"/>
  <c r="H7" i="5" s="1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D6" i="5"/>
  <c r="H6" i="5" s="1"/>
  <c r="Z5" i="5"/>
  <c r="Z23" i="5" s="1"/>
  <c r="Y5" i="5"/>
  <c r="Y23" i="5" s="1"/>
  <c r="X5" i="5"/>
  <c r="W5" i="5"/>
  <c r="W23" i="5" s="1"/>
  <c r="V5" i="5"/>
  <c r="V23" i="5" s="1"/>
  <c r="U5" i="5"/>
  <c r="U23" i="5" s="1"/>
  <c r="P24" i="5" s="1"/>
  <c r="T5" i="5"/>
  <c r="S5" i="5"/>
  <c r="S23" i="5" s="1"/>
  <c r="N24" i="5" s="1"/>
  <c r="R5" i="5"/>
  <c r="R23" i="5" s="1"/>
  <c r="Q5" i="5"/>
  <c r="Q23" i="5" s="1"/>
  <c r="L24" i="5" s="1"/>
  <c r="P5" i="5"/>
  <c r="O5" i="5"/>
  <c r="O23" i="5" s="1"/>
  <c r="J24" i="5" s="1"/>
  <c r="N5" i="5"/>
  <c r="N23" i="5" s="1"/>
  <c r="M5" i="5"/>
  <c r="M23" i="5" s="1"/>
  <c r="L5" i="5"/>
  <c r="K5" i="5"/>
  <c r="K23" i="5" s="1"/>
  <c r="J5" i="5"/>
  <c r="J23" i="5" s="1"/>
  <c r="I5" i="5"/>
  <c r="I23" i="5" s="1"/>
  <c r="D5" i="5"/>
  <c r="D23" i="5" s="1"/>
  <c r="Z4" i="5"/>
  <c r="Z27" i="5" s="1"/>
  <c r="Y4" i="5"/>
  <c r="Y27" i="5" s="1"/>
  <c r="X4" i="5"/>
  <c r="W4" i="5"/>
  <c r="W27" i="5" s="1"/>
  <c r="V4" i="5"/>
  <c r="V27" i="5" s="1"/>
  <c r="U4" i="5"/>
  <c r="U27" i="5" s="1"/>
  <c r="T4" i="5"/>
  <c r="S4" i="5"/>
  <c r="S27" i="5" s="1"/>
  <c r="N28" i="5" s="1"/>
  <c r="R4" i="5"/>
  <c r="R27" i="5" s="1"/>
  <c r="M28" i="5" s="1"/>
  <c r="Q4" i="5"/>
  <c r="Q27" i="5" s="1"/>
  <c r="P4" i="5"/>
  <c r="O4" i="5"/>
  <c r="O27" i="5" s="1"/>
  <c r="J28" i="5" s="1"/>
  <c r="N4" i="5"/>
  <c r="N27" i="5" s="1"/>
  <c r="I28" i="5" s="1"/>
  <c r="M4" i="5"/>
  <c r="M27" i="5" s="1"/>
  <c r="L4" i="5"/>
  <c r="K4" i="5"/>
  <c r="K27" i="5" s="1"/>
  <c r="J4" i="5"/>
  <c r="J27" i="5" s="1"/>
  <c r="I4" i="5"/>
  <c r="I27" i="5" s="1"/>
  <c r="D4" i="5"/>
  <c r="D27" i="5" s="1"/>
  <c r="H2" i="5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D37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D36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D35" i="4"/>
  <c r="H35" i="4" s="1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D34" i="4"/>
  <c r="H34" i="4" s="1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D33" i="4"/>
  <c r="H33" i="4" s="1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D32" i="4"/>
  <c r="H32" i="4" s="1"/>
  <c r="W27" i="4"/>
  <c r="W28" i="4" s="1"/>
  <c r="S27" i="4"/>
  <c r="O27" i="4"/>
  <c r="K27" i="4"/>
  <c r="D27" i="4"/>
  <c r="X26" i="4"/>
  <c r="U26" i="4"/>
  <c r="Q26" i="4"/>
  <c r="M26" i="4"/>
  <c r="I26" i="4"/>
  <c r="X25" i="4"/>
  <c r="W25" i="4"/>
  <c r="W26" i="4" s="1"/>
  <c r="V25" i="4"/>
  <c r="V26" i="4" s="1"/>
  <c r="U25" i="4"/>
  <c r="P26" i="4" s="1"/>
  <c r="T25" i="4"/>
  <c r="T26" i="4" s="1"/>
  <c r="S25" i="4"/>
  <c r="S26" i="4" s="1"/>
  <c r="R25" i="4"/>
  <c r="Q25" i="4"/>
  <c r="L26" i="4" s="1"/>
  <c r="P25" i="4"/>
  <c r="O25" i="4"/>
  <c r="O26" i="4" s="1"/>
  <c r="N25" i="4"/>
  <c r="M25" i="4"/>
  <c r="L25" i="4"/>
  <c r="K25" i="4"/>
  <c r="K26" i="4" s="1"/>
  <c r="J25" i="4"/>
  <c r="I25" i="4"/>
  <c r="D26" i="4" s="1"/>
  <c r="D25" i="4"/>
  <c r="H25" i="4" s="1"/>
  <c r="W23" i="4"/>
  <c r="W24" i="4" s="1"/>
  <c r="S23" i="4"/>
  <c r="N24" i="4" s="1"/>
  <c r="O23" i="4"/>
  <c r="K23" i="4"/>
  <c r="D23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D21" i="4"/>
  <c r="H21" i="4" s="1"/>
  <c r="H20" i="4" s="1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D16" i="4"/>
  <c r="H16" i="4" s="1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D15" i="4"/>
  <c r="H15" i="4" s="1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D14" i="4"/>
  <c r="H14" i="4" s="1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D13" i="4"/>
  <c r="H13" i="4" s="1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D12" i="4"/>
  <c r="H12" i="4" s="1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D11" i="4"/>
  <c r="H11" i="4" s="1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D9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D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D7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D6" i="4"/>
  <c r="X5" i="4"/>
  <c r="X23" i="4" s="1"/>
  <c r="W5" i="4"/>
  <c r="V5" i="4"/>
  <c r="V23" i="4" s="1"/>
  <c r="U5" i="4"/>
  <c r="U23" i="4" s="1"/>
  <c r="T5" i="4"/>
  <c r="T23" i="4" s="1"/>
  <c r="S5" i="4"/>
  <c r="R5" i="4"/>
  <c r="R23" i="4" s="1"/>
  <c r="Q5" i="4"/>
  <c r="Q23" i="4" s="1"/>
  <c r="P5" i="4"/>
  <c r="P23" i="4" s="1"/>
  <c r="K24" i="4" s="1"/>
  <c r="O5" i="4"/>
  <c r="N5" i="4"/>
  <c r="N23" i="4" s="1"/>
  <c r="M5" i="4"/>
  <c r="M23" i="4" s="1"/>
  <c r="L5" i="4"/>
  <c r="L23" i="4" s="1"/>
  <c r="K5" i="4"/>
  <c r="J5" i="4"/>
  <c r="J23" i="4" s="1"/>
  <c r="I5" i="4"/>
  <c r="I23" i="4" s="1"/>
  <c r="D24" i="4" s="1"/>
  <c r="H5" i="4"/>
  <c r="H23" i="4" s="1"/>
  <c r="D5" i="4"/>
  <c r="X4" i="4"/>
  <c r="X27" i="4" s="1"/>
  <c r="W4" i="4"/>
  <c r="V4" i="4"/>
  <c r="V27" i="4" s="1"/>
  <c r="U4" i="4"/>
  <c r="U27" i="4" s="1"/>
  <c r="T4" i="4"/>
  <c r="T27" i="4" s="1"/>
  <c r="S4" i="4"/>
  <c r="R4" i="4"/>
  <c r="R27" i="4" s="1"/>
  <c r="M28" i="4" s="1"/>
  <c r="Q4" i="4"/>
  <c r="Q27" i="4" s="1"/>
  <c r="L28" i="4" s="1"/>
  <c r="P4" i="4"/>
  <c r="P27" i="4" s="1"/>
  <c r="K28" i="4" s="1"/>
  <c r="O4" i="4"/>
  <c r="N4" i="4"/>
  <c r="N27" i="4" s="1"/>
  <c r="I28" i="4" s="1"/>
  <c r="M4" i="4"/>
  <c r="M27" i="4" s="1"/>
  <c r="L4" i="4"/>
  <c r="L27" i="4" s="1"/>
  <c r="K4" i="4"/>
  <c r="J4" i="4"/>
  <c r="J27" i="4" s="1"/>
  <c r="I4" i="4"/>
  <c r="I27" i="4" s="1"/>
  <c r="D28" i="4" s="1"/>
  <c r="H4" i="4"/>
  <c r="D4" i="4"/>
  <c r="H2" i="4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D37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D36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D35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D34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D33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D32" i="3"/>
  <c r="Z25" i="3"/>
  <c r="U26" i="3" s="1"/>
  <c r="Y25" i="3"/>
  <c r="Y26" i="3" s="1"/>
  <c r="X25" i="3"/>
  <c r="X26" i="3" s="1"/>
  <c r="W25" i="3"/>
  <c r="W26" i="3" s="1"/>
  <c r="V25" i="3"/>
  <c r="Q26" i="3" s="1"/>
  <c r="U25" i="3"/>
  <c r="T25" i="3"/>
  <c r="T26" i="3" s="1"/>
  <c r="S25" i="3"/>
  <c r="R25" i="3"/>
  <c r="M26" i="3" s="1"/>
  <c r="Q25" i="3"/>
  <c r="P25" i="3"/>
  <c r="P26" i="3" s="1"/>
  <c r="O25" i="3"/>
  <c r="N25" i="3"/>
  <c r="I26" i="3" s="1"/>
  <c r="M25" i="3"/>
  <c r="L25" i="3"/>
  <c r="L26" i="3" s="1"/>
  <c r="K25" i="3"/>
  <c r="J25" i="3"/>
  <c r="J26" i="3" s="1"/>
  <c r="I25" i="3"/>
  <c r="D26" i="3" s="1"/>
  <c r="H25" i="3"/>
  <c r="H26" i="3" s="1"/>
  <c r="D25" i="3"/>
  <c r="Z23" i="3"/>
  <c r="V23" i="3"/>
  <c r="R23" i="3"/>
  <c r="N23" i="3"/>
  <c r="I24" i="3" s="1"/>
  <c r="J23" i="3"/>
  <c r="Z21" i="3"/>
  <c r="Z27" i="3" s="1"/>
  <c r="Y21" i="3"/>
  <c r="X21" i="3"/>
  <c r="W21" i="3"/>
  <c r="V21" i="3"/>
  <c r="V27" i="3" s="1"/>
  <c r="U21" i="3"/>
  <c r="T21" i="3"/>
  <c r="S21" i="3"/>
  <c r="R21" i="3"/>
  <c r="R27" i="3" s="1"/>
  <c r="Q21" i="3"/>
  <c r="P21" i="3"/>
  <c r="O21" i="3"/>
  <c r="N21" i="3"/>
  <c r="N27" i="3" s="1"/>
  <c r="M21" i="3"/>
  <c r="L21" i="3"/>
  <c r="K21" i="3"/>
  <c r="J21" i="3"/>
  <c r="J27" i="3" s="1"/>
  <c r="I21" i="3"/>
  <c r="H21" i="3"/>
  <c r="D21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D16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D15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D14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D13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D12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D11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D9" i="3"/>
  <c r="H9" i="3" s="1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D8" i="3"/>
  <c r="H8" i="3" s="1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D7" i="3"/>
  <c r="H7" i="3" s="1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D6" i="3"/>
  <c r="H6" i="3" s="1"/>
  <c r="Z5" i="3"/>
  <c r="Y5" i="3"/>
  <c r="Y23" i="3" s="1"/>
  <c r="X5" i="3"/>
  <c r="X23" i="3" s="1"/>
  <c r="W5" i="3"/>
  <c r="W23" i="3" s="1"/>
  <c r="V5" i="3"/>
  <c r="U5" i="3"/>
  <c r="U23" i="3" s="1"/>
  <c r="T5" i="3"/>
  <c r="T23" i="3" s="1"/>
  <c r="O24" i="3" s="1"/>
  <c r="S5" i="3"/>
  <c r="S23" i="3" s="1"/>
  <c r="N24" i="3" s="1"/>
  <c r="R5" i="3"/>
  <c r="Q5" i="3"/>
  <c r="Q23" i="3" s="1"/>
  <c r="P5" i="3"/>
  <c r="P23" i="3" s="1"/>
  <c r="K24" i="3" s="1"/>
  <c r="O5" i="3"/>
  <c r="O23" i="3" s="1"/>
  <c r="J24" i="3" s="1"/>
  <c r="N5" i="3"/>
  <c r="M5" i="3"/>
  <c r="M23" i="3" s="1"/>
  <c r="L5" i="3"/>
  <c r="L23" i="3" s="1"/>
  <c r="K5" i="3"/>
  <c r="K23" i="3" s="1"/>
  <c r="J5" i="3"/>
  <c r="I5" i="3"/>
  <c r="I23" i="3" s="1"/>
  <c r="D5" i="3"/>
  <c r="H5" i="3" s="1"/>
  <c r="H23" i="3" s="1"/>
  <c r="Z4" i="3"/>
  <c r="Y4" i="3"/>
  <c r="Y27" i="3" s="1"/>
  <c r="X4" i="3"/>
  <c r="X27" i="3" s="1"/>
  <c r="W4" i="3"/>
  <c r="W27" i="3" s="1"/>
  <c r="V4" i="3"/>
  <c r="U4" i="3"/>
  <c r="U27" i="3" s="1"/>
  <c r="T4" i="3"/>
  <c r="T27" i="3" s="1"/>
  <c r="S4" i="3"/>
  <c r="S27" i="3" s="1"/>
  <c r="N28" i="3" s="1"/>
  <c r="R4" i="3"/>
  <c r="Q4" i="3"/>
  <c r="Q27" i="3" s="1"/>
  <c r="P4" i="3"/>
  <c r="P27" i="3" s="1"/>
  <c r="O4" i="3"/>
  <c r="O27" i="3" s="1"/>
  <c r="J28" i="3" s="1"/>
  <c r="N4" i="3"/>
  <c r="M4" i="3"/>
  <c r="M27" i="3" s="1"/>
  <c r="L4" i="3"/>
  <c r="L27" i="3" s="1"/>
  <c r="K4" i="3"/>
  <c r="K27" i="3" s="1"/>
  <c r="J4" i="3"/>
  <c r="I4" i="3"/>
  <c r="I27" i="3" s="1"/>
  <c r="D4" i="3"/>
  <c r="H4" i="3" s="1"/>
  <c r="H27" i="3" s="1"/>
  <c r="H2" i="3"/>
  <c r="H20" i="3" s="1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D37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D36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D35" i="2"/>
  <c r="H35" i="2" s="1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D34" i="2"/>
  <c r="H34" i="2" s="1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D33" i="2"/>
  <c r="H33" i="2" s="1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D32" i="2"/>
  <c r="H32" i="2" s="1"/>
  <c r="Z25" i="2"/>
  <c r="Z26" i="2" s="1"/>
  <c r="Y25" i="2"/>
  <c r="T26" i="2" s="1"/>
  <c r="X25" i="2"/>
  <c r="X26" i="2" s="1"/>
  <c r="W25" i="2"/>
  <c r="W26" i="2" s="1"/>
  <c r="V25" i="2"/>
  <c r="V26" i="2" s="1"/>
  <c r="U25" i="2"/>
  <c r="P26" i="2" s="1"/>
  <c r="T25" i="2"/>
  <c r="S25" i="2"/>
  <c r="S26" i="2" s="1"/>
  <c r="R25" i="2"/>
  <c r="Q25" i="2"/>
  <c r="L26" i="2" s="1"/>
  <c r="P25" i="2"/>
  <c r="O25" i="2"/>
  <c r="O26" i="2" s="1"/>
  <c r="N25" i="2"/>
  <c r="M25" i="2"/>
  <c r="L25" i="2"/>
  <c r="K25" i="2"/>
  <c r="K26" i="2" s="1"/>
  <c r="J25" i="2"/>
  <c r="I25" i="2"/>
  <c r="D26" i="2" s="1"/>
  <c r="D25" i="2"/>
  <c r="H25" i="2" s="1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D21" i="2"/>
  <c r="H21" i="2" s="1"/>
  <c r="H20" i="2" s="1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D16" i="2"/>
  <c r="H16" i="2" s="1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D15" i="2"/>
  <c r="H15" i="2" s="1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D14" i="2"/>
  <c r="H14" i="2" s="1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D13" i="2"/>
  <c r="H13" i="2" s="1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D12" i="2"/>
  <c r="H12" i="2" s="1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D11" i="2"/>
  <c r="H11" i="2" s="1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D9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D8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D7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D6" i="2"/>
  <c r="Z5" i="2"/>
  <c r="Z23" i="2" s="1"/>
  <c r="Y5" i="2"/>
  <c r="Y23" i="2" s="1"/>
  <c r="X5" i="2"/>
  <c r="X23" i="2" s="1"/>
  <c r="W5" i="2"/>
  <c r="W23" i="2" s="1"/>
  <c r="V5" i="2"/>
  <c r="V23" i="2" s="1"/>
  <c r="U5" i="2"/>
  <c r="U23" i="2" s="1"/>
  <c r="T5" i="2"/>
  <c r="T23" i="2" s="1"/>
  <c r="S5" i="2"/>
  <c r="S23" i="2" s="1"/>
  <c r="N24" i="2" s="1"/>
  <c r="R5" i="2"/>
  <c r="R23" i="2" s="1"/>
  <c r="Q5" i="2"/>
  <c r="Q23" i="2" s="1"/>
  <c r="P5" i="2"/>
  <c r="P23" i="2" s="1"/>
  <c r="O5" i="2"/>
  <c r="O23" i="2" s="1"/>
  <c r="J24" i="2" s="1"/>
  <c r="N5" i="2"/>
  <c r="N23" i="2" s="1"/>
  <c r="M5" i="2"/>
  <c r="M23" i="2" s="1"/>
  <c r="L5" i="2"/>
  <c r="L23" i="2" s="1"/>
  <c r="K5" i="2"/>
  <c r="K23" i="2" s="1"/>
  <c r="J5" i="2"/>
  <c r="J23" i="2" s="1"/>
  <c r="I5" i="2"/>
  <c r="I23" i="2" s="1"/>
  <c r="H5" i="2"/>
  <c r="H23" i="2" s="1"/>
  <c r="D5" i="2"/>
  <c r="D23" i="2" s="1"/>
  <c r="Z4" i="2"/>
  <c r="Z27" i="2" s="1"/>
  <c r="Y4" i="2"/>
  <c r="Y27" i="2" s="1"/>
  <c r="X4" i="2"/>
  <c r="X27" i="2" s="1"/>
  <c r="W4" i="2"/>
  <c r="W27" i="2" s="1"/>
  <c r="V4" i="2"/>
  <c r="V27" i="2" s="1"/>
  <c r="U4" i="2"/>
  <c r="U27" i="2" s="1"/>
  <c r="T4" i="2"/>
  <c r="T27" i="2" s="1"/>
  <c r="S4" i="2"/>
  <c r="S27" i="2" s="1"/>
  <c r="N28" i="2" s="1"/>
  <c r="R4" i="2"/>
  <c r="R27" i="2" s="1"/>
  <c r="Q4" i="2"/>
  <c r="Q27" i="2" s="1"/>
  <c r="P4" i="2"/>
  <c r="P27" i="2" s="1"/>
  <c r="O4" i="2"/>
  <c r="O27" i="2" s="1"/>
  <c r="J28" i="2" s="1"/>
  <c r="N4" i="2"/>
  <c r="N27" i="2" s="1"/>
  <c r="M4" i="2"/>
  <c r="M27" i="2" s="1"/>
  <c r="L4" i="2"/>
  <c r="L27" i="2" s="1"/>
  <c r="K4" i="2"/>
  <c r="K27" i="2" s="1"/>
  <c r="J4" i="2"/>
  <c r="J27" i="2" s="1"/>
  <c r="I4" i="2"/>
  <c r="I27" i="2" s="1"/>
  <c r="H4" i="2"/>
  <c r="H27" i="2" s="1"/>
  <c r="D4" i="2"/>
  <c r="D27" i="2" s="1"/>
  <c r="H2" i="2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D37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D36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D35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D34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D33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D32" i="1"/>
  <c r="Z25" i="1"/>
  <c r="Z26" i="1" s="1"/>
  <c r="Y25" i="1"/>
  <c r="Y26" i="1" s="1"/>
  <c r="X25" i="1"/>
  <c r="S26" i="1" s="1"/>
  <c r="W25" i="1"/>
  <c r="W26" i="1" s="1"/>
  <c r="V25" i="1"/>
  <c r="V26" i="1" s="1"/>
  <c r="U25" i="1"/>
  <c r="U26" i="1" s="1"/>
  <c r="T25" i="1"/>
  <c r="O26" i="1" s="1"/>
  <c r="S25" i="1"/>
  <c r="R25" i="1"/>
  <c r="R26" i="1" s="1"/>
  <c r="Q25" i="1"/>
  <c r="Q26" i="1" s="1"/>
  <c r="P25" i="1"/>
  <c r="K26" i="1" s="1"/>
  <c r="O25" i="1"/>
  <c r="N25" i="1"/>
  <c r="N26" i="1" s="1"/>
  <c r="M25" i="1"/>
  <c r="M26" i="1" s="1"/>
  <c r="L25" i="1"/>
  <c r="K25" i="1"/>
  <c r="J25" i="1"/>
  <c r="J26" i="1" s="1"/>
  <c r="I25" i="1"/>
  <c r="D26" i="1" s="1"/>
  <c r="H25" i="1"/>
  <c r="D25" i="1"/>
  <c r="Z23" i="1"/>
  <c r="Z24" i="1" s="1"/>
  <c r="Y23" i="1"/>
  <c r="T24" i="1" s="1"/>
  <c r="V23" i="1"/>
  <c r="V24" i="1" s="1"/>
  <c r="U23" i="1"/>
  <c r="R23" i="1"/>
  <c r="Q23" i="1"/>
  <c r="L24" i="1" s="1"/>
  <c r="N23" i="1"/>
  <c r="M23" i="1"/>
  <c r="J23" i="1"/>
  <c r="I23" i="1"/>
  <c r="Z21" i="1"/>
  <c r="Z27" i="1" s="1"/>
  <c r="Y21" i="1"/>
  <c r="Y27" i="1" s="1"/>
  <c r="X21" i="1"/>
  <c r="W21" i="1"/>
  <c r="V21" i="1"/>
  <c r="V27" i="1" s="1"/>
  <c r="U21" i="1"/>
  <c r="U27" i="1" s="1"/>
  <c r="T21" i="1"/>
  <c r="S21" i="1"/>
  <c r="R21" i="1"/>
  <c r="R27" i="1" s="1"/>
  <c r="Q21" i="1"/>
  <c r="Q27" i="1" s="1"/>
  <c r="P21" i="1"/>
  <c r="O21" i="1"/>
  <c r="N21" i="1"/>
  <c r="N27" i="1" s="1"/>
  <c r="I28" i="1" s="1"/>
  <c r="M21" i="1"/>
  <c r="L21" i="1"/>
  <c r="K21" i="1"/>
  <c r="J21" i="1"/>
  <c r="I21" i="1"/>
  <c r="I27" i="1" s="1"/>
  <c r="H21" i="1"/>
  <c r="D21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D16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D15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D14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D13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D12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D11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D9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D8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D7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D6" i="1"/>
  <c r="Z5" i="1"/>
  <c r="Y5" i="1"/>
  <c r="X5" i="1"/>
  <c r="X23" i="1" s="1"/>
  <c r="W5" i="1"/>
  <c r="W23" i="1" s="1"/>
  <c r="V5" i="1"/>
  <c r="U5" i="1"/>
  <c r="T5" i="1"/>
  <c r="T23" i="1" s="1"/>
  <c r="S5" i="1"/>
  <c r="S23" i="1" s="1"/>
  <c r="N24" i="1" s="1"/>
  <c r="R5" i="1"/>
  <c r="Q5" i="1"/>
  <c r="P5" i="1"/>
  <c r="P23" i="1" s="1"/>
  <c r="O5" i="1"/>
  <c r="O23" i="1" s="1"/>
  <c r="J24" i="1" s="1"/>
  <c r="N5" i="1"/>
  <c r="M5" i="1"/>
  <c r="L5" i="1"/>
  <c r="L23" i="1" s="1"/>
  <c r="K5" i="1"/>
  <c r="K23" i="1" s="1"/>
  <c r="J5" i="1"/>
  <c r="I5" i="1"/>
  <c r="H5" i="1"/>
  <c r="H23" i="1" s="1"/>
  <c r="D5" i="1"/>
  <c r="D23" i="1" s="1"/>
  <c r="Z4" i="1"/>
  <c r="Y4" i="1"/>
  <c r="X4" i="1"/>
  <c r="X27" i="1" s="1"/>
  <c r="W4" i="1"/>
  <c r="W27" i="1" s="1"/>
  <c r="V4" i="1"/>
  <c r="U4" i="1"/>
  <c r="T4" i="1"/>
  <c r="T27" i="1" s="1"/>
  <c r="S4" i="1"/>
  <c r="S27" i="1" s="1"/>
  <c r="R4" i="1"/>
  <c r="Q4" i="1"/>
  <c r="P4" i="1"/>
  <c r="P27" i="1" s="1"/>
  <c r="O4" i="1"/>
  <c r="O27" i="1" s="1"/>
  <c r="N4" i="1"/>
  <c r="M4" i="1"/>
  <c r="L4" i="1"/>
  <c r="L27" i="1" s="1"/>
  <c r="K4" i="1"/>
  <c r="K27" i="1" s="1"/>
  <c r="J4" i="1"/>
  <c r="I4" i="1"/>
  <c r="H4" i="1"/>
  <c r="H27" i="1" s="1"/>
  <c r="D4" i="1"/>
  <c r="D27" i="1" s="1"/>
  <c r="H2" i="1"/>
  <c r="H20" i="1" s="1"/>
  <c r="W2" i="100"/>
  <c r="S2" i="100"/>
  <c r="O2" i="100"/>
  <c r="K2" i="100"/>
  <c r="D2" i="100"/>
  <c r="V2" i="99"/>
  <c r="Z2" i="100"/>
  <c r="U2" i="100"/>
  <c r="P2" i="100"/>
  <c r="J2" i="100"/>
  <c r="U2" i="99"/>
  <c r="Q2" i="99"/>
  <c r="M2" i="99"/>
  <c r="I2" i="99"/>
  <c r="Y2" i="100"/>
  <c r="T2" i="100"/>
  <c r="N2" i="100"/>
  <c r="I2" i="100"/>
  <c r="R2" i="100"/>
  <c r="T2" i="99"/>
  <c r="O2" i="99"/>
  <c r="J2" i="99"/>
  <c r="W2" i="98"/>
  <c r="S2" i="98"/>
  <c r="O2" i="98"/>
  <c r="K2" i="98"/>
  <c r="D2" i="98"/>
  <c r="Q2" i="100"/>
  <c r="S2" i="99"/>
  <c r="N2" i="99"/>
  <c r="Z2" i="98"/>
  <c r="V2" i="98"/>
  <c r="R2" i="98"/>
  <c r="N2" i="98"/>
  <c r="J2" i="98"/>
  <c r="X2" i="100"/>
  <c r="M2" i="100"/>
  <c r="V2" i="100"/>
  <c r="W2" i="99"/>
  <c r="K2" i="99"/>
  <c r="U2" i="98"/>
  <c r="M2" i="98"/>
  <c r="S2" i="97"/>
  <c r="O2" i="97"/>
  <c r="K2" i="97"/>
  <c r="D2" i="97"/>
  <c r="R2" i="96"/>
  <c r="N2" i="96"/>
  <c r="J2" i="96"/>
  <c r="U2" i="95"/>
  <c r="Q2" i="95"/>
  <c r="M2" i="95"/>
  <c r="I2" i="95"/>
  <c r="L2" i="100"/>
  <c r="R2" i="99"/>
  <c r="T2" i="98"/>
  <c r="L2" i="98"/>
  <c r="R2" i="97"/>
  <c r="N2" i="97"/>
  <c r="J2" i="97"/>
  <c r="Q2" i="96"/>
  <c r="M2" i="96"/>
  <c r="I2" i="96"/>
  <c r="T2" i="95"/>
  <c r="P2" i="95"/>
  <c r="L2" i="95"/>
  <c r="W2" i="94"/>
  <c r="S2" i="94"/>
  <c r="O2" i="94"/>
  <c r="K2" i="94"/>
  <c r="D2" i="94"/>
  <c r="P2" i="99"/>
  <c r="D2" i="99"/>
  <c r="Y2" i="98"/>
  <c r="Q2" i="98"/>
  <c r="I2" i="98"/>
  <c r="U2" i="97"/>
  <c r="Q2" i="97"/>
  <c r="M2" i="97"/>
  <c r="I2" i="97"/>
  <c r="P2" i="96"/>
  <c r="L2" i="96"/>
  <c r="S2" i="95"/>
  <c r="O2" i="95"/>
  <c r="K2" i="95"/>
  <c r="D2" i="95"/>
  <c r="X2" i="99"/>
  <c r="L2" i="99"/>
  <c r="X2" i="98"/>
  <c r="P2" i="98"/>
  <c r="L2" i="97"/>
  <c r="O2" i="96"/>
  <c r="V2" i="95"/>
  <c r="V2" i="94"/>
  <c r="Q2" i="94"/>
  <c r="L2" i="94"/>
  <c r="K2" i="96"/>
  <c r="R2" i="95"/>
  <c r="Z2" i="94"/>
  <c r="U2" i="94"/>
  <c r="P2" i="94"/>
  <c r="J2" i="94"/>
  <c r="T2" i="97"/>
  <c r="N2" i="95"/>
  <c r="Y2" i="94"/>
  <c r="T2" i="94"/>
  <c r="N2" i="94"/>
  <c r="I2" i="94"/>
  <c r="P2" i="97"/>
  <c r="D2" i="96"/>
  <c r="J2" i="95"/>
  <c r="X2" i="94"/>
  <c r="R2" i="94"/>
  <c r="M2" i="94"/>
  <c r="Z2" i="93"/>
  <c r="V2" i="93"/>
  <c r="R2" i="93"/>
  <c r="N2" i="93"/>
  <c r="J2" i="93"/>
  <c r="Y2" i="92"/>
  <c r="U2" i="92"/>
  <c r="Q2" i="92"/>
  <c r="M2" i="92"/>
  <c r="I2" i="92"/>
  <c r="X2" i="91"/>
  <c r="T2" i="91"/>
  <c r="P2" i="91"/>
  <c r="L2" i="91"/>
  <c r="W2" i="90"/>
  <c r="S2" i="90"/>
  <c r="O2" i="90"/>
  <c r="K2" i="90"/>
  <c r="D2" i="90"/>
  <c r="Y2" i="93"/>
  <c r="U2" i="93"/>
  <c r="Q2" i="93"/>
  <c r="M2" i="93"/>
  <c r="I2" i="93"/>
  <c r="X2" i="92"/>
  <c r="T2" i="92"/>
  <c r="P2" i="92"/>
  <c r="L2" i="92"/>
  <c r="W2" i="91"/>
  <c r="S2" i="91"/>
  <c r="O2" i="91"/>
  <c r="K2" i="91"/>
  <c r="D2" i="91"/>
  <c r="Z2" i="90"/>
  <c r="V2" i="90"/>
  <c r="R2" i="90"/>
  <c r="N2" i="90"/>
  <c r="J2" i="90"/>
  <c r="X2" i="93"/>
  <c r="T2" i="93"/>
  <c r="P2" i="93"/>
  <c r="L2" i="93"/>
  <c r="AA2" i="92"/>
  <c r="W2" i="92"/>
  <c r="S2" i="92"/>
  <c r="O2" i="92"/>
  <c r="K2" i="92"/>
  <c r="D2" i="92"/>
  <c r="Z2" i="91"/>
  <c r="V2" i="91"/>
  <c r="R2" i="91"/>
  <c r="N2" i="91"/>
  <c r="J2" i="91"/>
  <c r="Y2" i="90"/>
  <c r="U2" i="90"/>
  <c r="Q2" i="90"/>
  <c r="M2" i="90"/>
  <c r="I2" i="90"/>
  <c r="W2" i="93"/>
  <c r="S2" i="93"/>
  <c r="O2" i="93"/>
  <c r="K2" i="93"/>
  <c r="D2" i="93"/>
  <c r="Z2" i="92"/>
  <c r="V2" i="92"/>
  <c r="R2" i="92"/>
  <c r="N2" i="92"/>
  <c r="J2" i="92"/>
  <c r="Y2" i="91"/>
  <c r="U2" i="91"/>
  <c r="Q2" i="91"/>
  <c r="M2" i="91"/>
  <c r="I2" i="91"/>
  <c r="X2" i="90"/>
  <c r="T2" i="90"/>
  <c r="P2" i="90"/>
  <c r="L2" i="90"/>
  <c r="X2" i="89"/>
  <c r="T2" i="89"/>
  <c r="P2" i="89"/>
  <c r="L2" i="89"/>
  <c r="S2" i="88"/>
  <c r="O2" i="88"/>
  <c r="K2" i="88"/>
  <c r="D2" i="88"/>
  <c r="Z2" i="87"/>
  <c r="V2" i="87"/>
  <c r="R2" i="87"/>
  <c r="N2" i="87"/>
  <c r="J2" i="87"/>
  <c r="U2" i="86"/>
  <c r="Q2" i="86"/>
  <c r="M2" i="86"/>
  <c r="I2" i="86"/>
  <c r="W2" i="89"/>
  <c r="S2" i="89"/>
  <c r="O2" i="89"/>
  <c r="K2" i="89"/>
  <c r="D2" i="89"/>
  <c r="R2" i="88"/>
  <c r="N2" i="88"/>
  <c r="J2" i="88"/>
  <c r="Y2" i="87"/>
  <c r="U2" i="87"/>
  <c r="Q2" i="87"/>
  <c r="M2" i="87"/>
  <c r="I2" i="87"/>
  <c r="T2" i="86"/>
  <c r="P2" i="86"/>
  <c r="L2" i="86"/>
  <c r="Z2" i="89"/>
  <c r="V2" i="89"/>
  <c r="R2" i="89"/>
  <c r="N2" i="89"/>
  <c r="J2" i="89"/>
  <c r="Q2" i="88"/>
  <c r="M2" i="88"/>
  <c r="I2" i="88"/>
  <c r="X2" i="87"/>
  <c r="T2" i="87"/>
  <c r="P2" i="87"/>
  <c r="L2" i="87"/>
  <c r="S2" i="86"/>
  <c r="O2" i="86"/>
  <c r="K2" i="86"/>
  <c r="D2" i="86"/>
  <c r="Y2" i="89"/>
  <c r="U2" i="89"/>
  <c r="Q2" i="89"/>
  <c r="M2" i="89"/>
  <c r="I2" i="89"/>
  <c r="P2" i="88"/>
  <c r="L2" i="88"/>
  <c r="AA2" i="87"/>
  <c r="W2" i="87"/>
  <c r="S2" i="87"/>
  <c r="O2" i="87"/>
  <c r="K2" i="87"/>
  <c r="D2" i="87"/>
  <c r="V2" i="86"/>
  <c r="R2" i="86"/>
  <c r="N2" i="86"/>
  <c r="J2" i="86"/>
  <c r="S2" i="85"/>
  <c r="O2" i="85"/>
  <c r="K2" i="85"/>
  <c r="D2" i="85"/>
  <c r="V2" i="84"/>
  <c r="R2" i="84"/>
  <c r="N2" i="84"/>
  <c r="J2" i="84"/>
  <c r="Y2" i="83"/>
  <c r="U2" i="83"/>
  <c r="Q2" i="83"/>
  <c r="M2" i="83"/>
  <c r="I2" i="83"/>
  <c r="X2" i="82"/>
  <c r="T2" i="82"/>
  <c r="P2" i="82"/>
  <c r="L2" i="82"/>
  <c r="R2" i="85"/>
  <c r="N2" i="85"/>
  <c r="J2" i="85"/>
  <c r="U2" i="84"/>
  <c r="Q2" i="84"/>
  <c r="M2" i="84"/>
  <c r="I2" i="84"/>
  <c r="X2" i="83"/>
  <c r="T2" i="83"/>
  <c r="P2" i="83"/>
  <c r="L2" i="83"/>
  <c r="W2" i="82"/>
  <c r="S2" i="82"/>
  <c r="O2" i="82"/>
  <c r="K2" i="82"/>
  <c r="D2" i="82"/>
  <c r="U2" i="85"/>
  <c r="Q2" i="85"/>
  <c r="M2" i="85"/>
  <c r="I2" i="85"/>
  <c r="X2" i="84"/>
  <c r="T2" i="84"/>
  <c r="P2" i="84"/>
  <c r="L2" i="84"/>
  <c r="W2" i="83"/>
  <c r="S2" i="83"/>
  <c r="O2" i="83"/>
  <c r="K2" i="83"/>
  <c r="D2" i="83"/>
  <c r="Z2" i="82"/>
  <c r="V2" i="82"/>
  <c r="R2" i="82"/>
  <c r="N2" i="82"/>
  <c r="J2" i="82"/>
  <c r="Y2" i="81"/>
  <c r="U2" i="81"/>
  <c r="Q2" i="81"/>
  <c r="M2" i="81"/>
  <c r="I2" i="81"/>
  <c r="T2" i="85"/>
  <c r="P2" i="85"/>
  <c r="L2" i="85"/>
  <c r="W2" i="84"/>
  <c r="S2" i="84"/>
  <c r="O2" i="84"/>
  <c r="K2" i="84"/>
  <c r="D2" i="84"/>
  <c r="Z2" i="83"/>
  <c r="V2" i="83"/>
  <c r="R2" i="83"/>
  <c r="N2" i="83"/>
  <c r="J2" i="83"/>
  <c r="Y2" i="82"/>
  <c r="U2" i="82"/>
  <c r="Q2" i="82"/>
  <c r="M2" i="82"/>
  <c r="I2" i="82"/>
  <c r="Z2" i="81"/>
  <c r="T2" i="81"/>
  <c r="O2" i="81"/>
  <c r="J2" i="81"/>
  <c r="W2" i="80"/>
  <c r="S2" i="80"/>
  <c r="O2" i="80"/>
  <c r="K2" i="80"/>
  <c r="D2" i="80"/>
  <c r="V2" i="79"/>
  <c r="R2" i="79"/>
  <c r="N2" i="79"/>
  <c r="J2" i="79"/>
  <c r="Y2" i="78"/>
  <c r="U2" i="78"/>
  <c r="Q2" i="78"/>
  <c r="M2" i="78"/>
  <c r="I2" i="78"/>
  <c r="T2" i="77"/>
  <c r="P2" i="77"/>
  <c r="L2" i="77"/>
  <c r="W2" i="76"/>
  <c r="S2" i="76"/>
  <c r="O2" i="76"/>
  <c r="K2" i="76"/>
  <c r="D2" i="76"/>
  <c r="Z2" i="75"/>
  <c r="V2" i="75"/>
  <c r="R2" i="75"/>
  <c r="N2" i="75"/>
  <c r="J2" i="75"/>
  <c r="U2" i="74"/>
  <c r="Q2" i="74"/>
  <c r="M2" i="74"/>
  <c r="I2" i="74"/>
  <c r="X2" i="81"/>
  <c r="S2" i="81"/>
  <c r="N2" i="81"/>
  <c r="V2" i="80"/>
  <c r="R2" i="80"/>
  <c r="N2" i="80"/>
  <c r="J2" i="80"/>
  <c r="Y2" i="79"/>
  <c r="U2" i="79"/>
  <c r="Q2" i="79"/>
  <c r="M2" i="79"/>
  <c r="I2" i="79"/>
  <c r="X2" i="78"/>
  <c r="T2" i="78"/>
  <c r="P2" i="78"/>
  <c r="L2" i="78"/>
  <c r="S2" i="77"/>
  <c r="O2" i="77"/>
  <c r="K2" i="77"/>
  <c r="D2" i="77"/>
  <c r="Z2" i="76"/>
  <c r="V2" i="76"/>
  <c r="R2" i="76"/>
  <c r="N2" i="76"/>
  <c r="J2" i="76"/>
  <c r="Y2" i="75"/>
  <c r="U2" i="75"/>
  <c r="Q2" i="75"/>
  <c r="M2" i="75"/>
  <c r="I2" i="75"/>
  <c r="T2" i="74"/>
  <c r="P2" i="74"/>
  <c r="L2" i="74"/>
  <c r="W2" i="81"/>
  <c r="R2" i="81"/>
  <c r="L2" i="81"/>
  <c r="D2" i="81"/>
  <c r="U2" i="80"/>
  <c r="Q2" i="80"/>
  <c r="M2" i="80"/>
  <c r="I2" i="80"/>
  <c r="X2" i="79"/>
  <c r="T2" i="79"/>
  <c r="P2" i="79"/>
  <c r="L2" i="79"/>
  <c r="W2" i="78"/>
  <c r="S2" i="78"/>
  <c r="O2" i="78"/>
  <c r="K2" i="78"/>
  <c r="D2" i="78"/>
  <c r="R2" i="77"/>
  <c r="N2" i="77"/>
  <c r="J2" i="77"/>
  <c r="Y2" i="76"/>
  <c r="U2" i="76"/>
  <c r="Q2" i="76"/>
  <c r="M2" i="76"/>
  <c r="I2" i="76"/>
  <c r="X2" i="75"/>
  <c r="T2" i="75"/>
  <c r="P2" i="75"/>
  <c r="L2" i="75"/>
  <c r="V2" i="81"/>
  <c r="P2" i="81"/>
  <c r="K2" i="81"/>
  <c r="T2" i="80"/>
  <c r="P2" i="80"/>
  <c r="L2" i="80"/>
  <c r="W2" i="79"/>
  <c r="S2" i="79"/>
  <c r="O2" i="79"/>
  <c r="K2" i="79"/>
  <c r="D2" i="79"/>
  <c r="V2" i="78"/>
  <c r="I2" i="77"/>
  <c r="P2" i="76"/>
  <c r="K2" i="75"/>
  <c r="S2" i="74"/>
  <c r="K2" i="74"/>
  <c r="Y2" i="73"/>
  <c r="U2" i="73"/>
  <c r="Q2" i="73"/>
  <c r="M2" i="73"/>
  <c r="I2" i="73"/>
  <c r="P2" i="72"/>
  <c r="L2" i="72"/>
  <c r="W2" i="71"/>
  <c r="S2" i="71"/>
  <c r="O2" i="71"/>
  <c r="K2" i="71"/>
  <c r="D2" i="71"/>
  <c r="R2" i="70"/>
  <c r="N2" i="70"/>
  <c r="J2" i="70"/>
  <c r="Y2" i="69"/>
  <c r="U2" i="69"/>
  <c r="Q2" i="69"/>
  <c r="M2" i="69"/>
  <c r="I2" i="69"/>
  <c r="X2" i="68"/>
  <c r="T2" i="68"/>
  <c r="P2" i="68"/>
  <c r="L2" i="68"/>
  <c r="W2" i="67"/>
  <c r="S2" i="67"/>
  <c r="O2" i="67"/>
  <c r="K2" i="67"/>
  <c r="R2" i="78"/>
  <c r="U2" i="77"/>
  <c r="L2" i="76"/>
  <c r="W2" i="75"/>
  <c r="R2" i="74"/>
  <c r="J2" i="74"/>
  <c r="X2" i="73"/>
  <c r="T2" i="73"/>
  <c r="P2" i="73"/>
  <c r="L2" i="73"/>
  <c r="O2" i="72"/>
  <c r="K2" i="72"/>
  <c r="D2" i="72"/>
  <c r="Z2" i="71"/>
  <c r="V2" i="71"/>
  <c r="R2" i="71"/>
  <c r="N2" i="71"/>
  <c r="J2" i="71"/>
  <c r="U2" i="70"/>
  <c r="Q2" i="70"/>
  <c r="M2" i="70"/>
  <c r="I2" i="70"/>
  <c r="X2" i="69"/>
  <c r="T2" i="69"/>
  <c r="P2" i="69"/>
  <c r="L2" i="69"/>
  <c r="W2" i="68"/>
  <c r="S2" i="68"/>
  <c r="O2" i="68"/>
  <c r="K2" i="68"/>
  <c r="D2" i="68"/>
  <c r="N2" i="78"/>
  <c r="Q2" i="77"/>
  <c r="X2" i="76"/>
  <c r="S2" i="75"/>
  <c r="D2" i="75"/>
  <c r="O2" i="74"/>
  <c r="W2" i="73"/>
  <c r="S2" i="73"/>
  <c r="O2" i="73"/>
  <c r="K2" i="73"/>
  <c r="D2" i="73"/>
  <c r="R2" i="72"/>
  <c r="N2" i="72"/>
  <c r="J2" i="72"/>
  <c r="Y2" i="71"/>
  <c r="U2" i="71"/>
  <c r="Q2" i="71"/>
  <c r="M2" i="71"/>
  <c r="I2" i="71"/>
  <c r="T2" i="70"/>
  <c r="P2" i="70"/>
  <c r="L2" i="70"/>
  <c r="W2" i="69"/>
  <c r="S2" i="69"/>
  <c r="O2" i="69"/>
  <c r="K2" i="69"/>
  <c r="D2" i="69"/>
  <c r="V2" i="68"/>
  <c r="R2" i="68"/>
  <c r="N2" i="68"/>
  <c r="J2" i="68"/>
  <c r="Y2" i="67"/>
  <c r="U2" i="67"/>
  <c r="Q2" i="67"/>
  <c r="M2" i="67"/>
  <c r="I2" i="67"/>
  <c r="Z2" i="78"/>
  <c r="J2" i="78"/>
  <c r="M2" i="77"/>
  <c r="T2" i="76"/>
  <c r="O2" i="75"/>
  <c r="V2" i="74"/>
  <c r="N2" i="74"/>
  <c r="D2" i="74"/>
  <c r="Z2" i="73"/>
  <c r="V2" i="73"/>
  <c r="R2" i="73"/>
  <c r="N2" i="73"/>
  <c r="J2" i="73"/>
  <c r="Q2" i="72"/>
  <c r="M2" i="72"/>
  <c r="I2" i="72"/>
  <c r="X2" i="71"/>
  <c r="T2" i="71"/>
  <c r="P2" i="71"/>
  <c r="L2" i="71"/>
  <c r="S2" i="70"/>
  <c r="O2" i="70"/>
  <c r="K2" i="70"/>
  <c r="D2" i="70"/>
  <c r="Z2" i="69"/>
  <c r="V2" i="69"/>
  <c r="R2" i="69"/>
  <c r="N2" i="69"/>
  <c r="J2" i="69"/>
  <c r="U2" i="68"/>
  <c r="Q2" i="68"/>
  <c r="M2" i="68"/>
  <c r="I2" i="68"/>
  <c r="X2" i="67"/>
  <c r="T2" i="67"/>
  <c r="P2" i="67"/>
  <c r="L2" i="67"/>
  <c r="Z2" i="67"/>
  <c r="J2" i="67"/>
  <c r="X2" i="66"/>
  <c r="T2" i="66"/>
  <c r="P2" i="66"/>
  <c r="L2" i="66"/>
  <c r="W2" i="65"/>
  <c r="S2" i="65"/>
  <c r="O2" i="65"/>
  <c r="K2" i="65"/>
  <c r="D2" i="65"/>
  <c r="Z2" i="64"/>
  <c r="V2" i="64"/>
  <c r="R2" i="64"/>
  <c r="N2" i="64"/>
  <c r="J2" i="64"/>
  <c r="Y2" i="63"/>
  <c r="U2" i="63"/>
  <c r="Q2" i="63"/>
  <c r="M2" i="63"/>
  <c r="I2" i="63"/>
  <c r="T2" i="62"/>
  <c r="P2" i="62"/>
  <c r="L2" i="62"/>
  <c r="W2" i="61"/>
  <c r="S2" i="61"/>
  <c r="O2" i="61"/>
  <c r="K2" i="61"/>
  <c r="D2" i="61"/>
  <c r="V2" i="60"/>
  <c r="R2" i="60"/>
  <c r="N2" i="60"/>
  <c r="J2" i="60"/>
  <c r="V2" i="67"/>
  <c r="AA2" i="66"/>
  <c r="W2" i="66"/>
  <c r="S2" i="66"/>
  <c r="O2" i="66"/>
  <c r="K2" i="66"/>
  <c r="D2" i="66"/>
  <c r="Z2" i="65"/>
  <c r="V2" i="65"/>
  <c r="R2" i="65"/>
  <c r="N2" i="65"/>
  <c r="J2" i="65"/>
  <c r="Y2" i="64"/>
  <c r="U2" i="64"/>
  <c r="Q2" i="64"/>
  <c r="M2" i="64"/>
  <c r="I2" i="64"/>
  <c r="X2" i="63"/>
  <c r="T2" i="63"/>
  <c r="P2" i="63"/>
  <c r="L2" i="63"/>
  <c r="S2" i="62"/>
  <c r="O2" i="62"/>
  <c r="K2" i="62"/>
  <c r="D2" i="62"/>
  <c r="Z2" i="61"/>
  <c r="V2" i="61"/>
  <c r="R2" i="61"/>
  <c r="N2" i="61"/>
  <c r="J2" i="61"/>
  <c r="U2" i="60"/>
  <c r="Q2" i="60"/>
  <c r="M2" i="60"/>
  <c r="I2" i="60"/>
  <c r="R2" i="67"/>
  <c r="D2" i="67"/>
  <c r="Z2" i="66"/>
  <c r="V2" i="66"/>
  <c r="R2" i="66"/>
  <c r="N2" i="66"/>
  <c r="J2" i="66"/>
  <c r="Y2" i="65"/>
  <c r="U2" i="65"/>
  <c r="Q2" i="65"/>
  <c r="M2" i="65"/>
  <c r="I2" i="65"/>
  <c r="X2" i="64"/>
  <c r="T2" i="64"/>
  <c r="P2" i="64"/>
  <c r="L2" i="64"/>
  <c r="W2" i="63"/>
  <c r="S2" i="63"/>
  <c r="O2" i="63"/>
  <c r="K2" i="63"/>
  <c r="D2" i="63"/>
  <c r="R2" i="62"/>
  <c r="N2" i="62"/>
  <c r="J2" i="62"/>
  <c r="Y2" i="61"/>
  <c r="U2" i="61"/>
  <c r="Q2" i="61"/>
  <c r="M2" i="61"/>
  <c r="I2" i="61"/>
  <c r="T2" i="60"/>
  <c r="P2" i="60"/>
  <c r="L2" i="60"/>
  <c r="N2" i="67"/>
  <c r="Y2" i="66"/>
  <c r="U2" i="66"/>
  <c r="Q2" i="66"/>
  <c r="M2" i="66"/>
  <c r="I2" i="66"/>
  <c r="X2" i="65"/>
  <c r="T2" i="65"/>
  <c r="P2" i="65"/>
  <c r="L2" i="65"/>
  <c r="W2" i="64"/>
  <c r="S2" i="64"/>
  <c r="O2" i="64"/>
  <c r="K2" i="64"/>
  <c r="D2" i="64"/>
  <c r="Z2" i="63"/>
  <c r="V2" i="63"/>
  <c r="R2" i="63"/>
  <c r="N2" i="63"/>
  <c r="J2" i="63"/>
  <c r="Q2" i="62"/>
  <c r="M2" i="62"/>
  <c r="I2" i="62"/>
  <c r="X2" i="61"/>
  <c r="T2" i="61"/>
  <c r="P2" i="61"/>
  <c r="L2" i="61"/>
  <c r="W2" i="60"/>
  <c r="S2" i="60"/>
  <c r="O2" i="60"/>
  <c r="K2" i="60"/>
  <c r="D2" i="60"/>
  <c r="W2" i="59"/>
  <c r="S2" i="59"/>
  <c r="O2" i="59"/>
  <c r="K2" i="59"/>
  <c r="D2" i="59"/>
  <c r="Z2" i="58"/>
  <c r="V2" i="58"/>
  <c r="R2" i="58"/>
  <c r="N2" i="58"/>
  <c r="J2" i="58"/>
  <c r="Q2" i="57"/>
  <c r="M2" i="57"/>
  <c r="I2" i="57"/>
  <c r="Z2" i="59"/>
  <c r="V2" i="59"/>
  <c r="R2" i="59"/>
  <c r="N2" i="59"/>
  <c r="J2" i="59"/>
  <c r="Y2" i="58"/>
  <c r="U2" i="58"/>
  <c r="Q2" i="58"/>
  <c r="M2" i="58"/>
  <c r="I2" i="58"/>
  <c r="P2" i="57"/>
  <c r="L2" i="57"/>
  <c r="W2" i="56"/>
  <c r="S2" i="56"/>
  <c r="O2" i="56"/>
  <c r="K2" i="56"/>
  <c r="D2" i="56"/>
  <c r="Z2" i="55"/>
  <c r="V2" i="55"/>
  <c r="R2" i="55"/>
  <c r="N2" i="55"/>
  <c r="J2" i="55"/>
  <c r="Q2" i="54"/>
  <c r="M2" i="54"/>
  <c r="I2" i="54"/>
  <c r="X2" i="53"/>
  <c r="T2" i="53"/>
  <c r="P2" i="53"/>
  <c r="L2" i="53"/>
  <c r="W2" i="52"/>
  <c r="S2" i="52"/>
  <c r="O2" i="52"/>
  <c r="K2" i="52"/>
  <c r="D2" i="52"/>
  <c r="Y2" i="59"/>
  <c r="U2" i="59"/>
  <c r="Q2" i="59"/>
  <c r="M2" i="59"/>
  <c r="I2" i="59"/>
  <c r="X2" i="58"/>
  <c r="T2" i="58"/>
  <c r="P2" i="58"/>
  <c r="L2" i="58"/>
  <c r="O2" i="57"/>
  <c r="K2" i="57"/>
  <c r="D2" i="57"/>
  <c r="Z2" i="56"/>
  <c r="V2" i="56"/>
  <c r="R2" i="56"/>
  <c r="N2" i="56"/>
  <c r="J2" i="56"/>
  <c r="Y2" i="55"/>
  <c r="U2" i="55"/>
  <c r="Q2" i="55"/>
  <c r="M2" i="55"/>
  <c r="I2" i="55"/>
  <c r="T2" i="54"/>
  <c r="P2" i="54"/>
  <c r="L2" i="54"/>
  <c r="W2" i="53"/>
  <c r="S2" i="53"/>
  <c r="O2" i="53"/>
  <c r="K2" i="53"/>
  <c r="D2" i="53"/>
  <c r="X2" i="59"/>
  <c r="T2" i="59"/>
  <c r="P2" i="59"/>
  <c r="L2" i="59"/>
  <c r="AA2" i="58"/>
  <c r="W2" i="58"/>
  <c r="S2" i="58"/>
  <c r="O2" i="58"/>
  <c r="K2" i="58"/>
  <c r="D2" i="58"/>
  <c r="R2" i="57"/>
  <c r="N2" i="57"/>
  <c r="J2" i="57"/>
  <c r="Y2" i="56"/>
  <c r="U2" i="56"/>
  <c r="Q2" i="56"/>
  <c r="M2" i="56"/>
  <c r="I2" i="56"/>
  <c r="AB2" i="55"/>
  <c r="X2" i="55"/>
  <c r="T2" i="55"/>
  <c r="P2" i="55"/>
  <c r="L2" i="55"/>
  <c r="S2" i="54"/>
  <c r="O2" i="54"/>
  <c r="K2" i="54"/>
  <c r="D2" i="54"/>
  <c r="Z2" i="53"/>
  <c r="V2" i="53"/>
  <c r="R2" i="53"/>
  <c r="N2" i="53"/>
  <c r="J2" i="53"/>
  <c r="Y2" i="52"/>
  <c r="U2" i="52"/>
  <c r="Q2" i="52"/>
  <c r="M2" i="52"/>
  <c r="I2" i="52"/>
  <c r="L2" i="56"/>
  <c r="W2" i="55"/>
  <c r="J2" i="54"/>
  <c r="Y2" i="53"/>
  <c r="I2" i="53"/>
  <c r="V2" i="52"/>
  <c r="N2" i="52"/>
  <c r="Z2" i="51"/>
  <c r="V2" i="51"/>
  <c r="R2" i="51"/>
  <c r="N2" i="51"/>
  <c r="J2" i="51"/>
  <c r="Y2" i="50"/>
  <c r="U2" i="50"/>
  <c r="Q2" i="50"/>
  <c r="M2" i="50"/>
  <c r="I2" i="50"/>
  <c r="T2" i="49"/>
  <c r="P2" i="49"/>
  <c r="L2" i="49"/>
  <c r="W2" i="48"/>
  <c r="S2" i="48"/>
  <c r="O2" i="48"/>
  <c r="K2" i="48"/>
  <c r="D2" i="48"/>
  <c r="Z2" i="47"/>
  <c r="V2" i="47"/>
  <c r="R2" i="47"/>
  <c r="N2" i="47"/>
  <c r="J2" i="47"/>
  <c r="U2" i="46"/>
  <c r="Q2" i="46"/>
  <c r="M2" i="46"/>
  <c r="I2" i="46"/>
  <c r="X2" i="45"/>
  <c r="T2" i="45"/>
  <c r="P2" i="45"/>
  <c r="L2" i="45"/>
  <c r="S2" i="44"/>
  <c r="O2" i="44"/>
  <c r="K2" i="44"/>
  <c r="D2" i="44"/>
  <c r="V2" i="43"/>
  <c r="R2" i="43"/>
  <c r="N2" i="43"/>
  <c r="J2" i="43"/>
  <c r="U2" i="42"/>
  <c r="Q2" i="42"/>
  <c r="M2" i="42"/>
  <c r="I2" i="42"/>
  <c r="X2" i="41"/>
  <c r="T2" i="41"/>
  <c r="P2" i="41"/>
  <c r="L2" i="41"/>
  <c r="S2" i="40"/>
  <c r="O2" i="40"/>
  <c r="K2" i="40"/>
  <c r="D2" i="40"/>
  <c r="V2" i="39"/>
  <c r="R2" i="39"/>
  <c r="N2" i="39"/>
  <c r="J2" i="39"/>
  <c r="X2" i="56"/>
  <c r="S2" i="55"/>
  <c r="D2" i="55"/>
  <c r="U2" i="53"/>
  <c r="T2" i="52"/>
  <c r="L2" i="52"/>
  <c r="Y2" i="51"/>
  <c r="U2" i="51"/>
  <c r="Q2" i="51"/>
  <c r="M2" i="51"/>
  <c r="I2" i="51"/>
  <c r="X2" i="50"/>
  <c r="T2" i="50"/>
  <c r="P2" i="50"/>
  <c r="L2" i="50"/>
  <c r="S2" i="49"/>
  <c r="O2" i="49"/>
  <c r="K2" i="49"/>
  <c r="D2" i="49"/>
  <c r="V2" i="48"/>
  <c r="R2" i="48"/>
  <c r="N2" i="48"/>
  <c r="J2" i="48"/>
  <c r="Y2" i="47"/>
  <c r="U2" i="47"/>
  <c r="Q2" i="47"/>
  <c r="M2" i="47"/>
  <c r="I2" i="47"/>
  <c r="X2" i="46"/>
  <c r="T2" i="46"/>
  <c r="P2" i="46"/>
  <c r="L2" i="46"/>
  <c r="W2" i="45"/>
  <c r="S2" i="45"/>
  <c r="O2" i="45"/>
  <c r="K2" i="45"/>
  <c r="D2" i="45"/>
  <c r="R2" i="44"/>
  <c r="N2" i="44"/>
  <c r="J2" i="44"/>
  <c r="U2" i="43"/>
  <c r="Q2" i="43"/>
  <c r="M2" i="43"/>
  <c r="I2" i="43"/>
  <c r="T2" i="42"/>
  <c r="P2" i="42"/>
  <c r="L2" i="42"/>
  <c r="W2" i="41"/>
  <c r="S2" i="41"/>
  <c r="O2" i="41"/>
  <c r="K2" i="41"/>
  <c r="D2" i="41"/>
  <c r="R2" i="40"/>
  <c r="N2" i="40"/>
  <c r="J2" i="40"/>
  <c r="T2" i="56"/>
  <c r="O2" i="55"/>
  <c r="R2" i="54"/>
  <c r="Q2" i="53"/>
  <c r="Z2" i="52"/>
  <c r="R2" i="52"/>
  <c r="J2" i="52"/>
  <c r="X2" i="51"/>
  <c r="T2" i="51"/>
  <c r="P2" i="51"/>
  <c r="L2" i="51"/>
  <c r="W2" i="50"/>
  <c r="S2" i="50"/>
  <c r="O2" i="50"/>
  <c r="K2" i="50"/>
  <c r="D2" i="50"/>
  <c r="V2" i="49"/>
  <c r="R2" i="49"/>
  <c r="N2" i="49"/>
  <c r="J2" i="49"/>
  <c r="U2" i="48"/>
  <c r="Q2" i="48"/>
  <c r="M2" i="48"/>
  <c r="I2" i="48"/>
  <c r="X2" i="47"/>
  <c r="T2" i="47"/>
  <c r="P2" i="47"/>
  <c r="L2" i="47"/>
  <c r="W2" i="46"/>
  <c r="S2" i="46"/>
  <c r="O2" i="46"/>
  <c r="K2" i="46"/>
  <c r="D2" i="46"/>
  <c r="Z2" i="45"/>
  <c r="V2" i="45"/>
  <c r="R2" i="45"/>
  <c r="N2" i="45"/>
  <c r="J2" i="45"/>
  <c r="Q2" i="44"/>
  <c r="M2" i="44"/>
  <c r="I2" i="44"/>
  <c r="T2" i="43"/>
  <c r="P2" i="43"/>
  <c r="L2" i="43"/>
  <c r="W2" i="42"/>
  <c r="S2" i="42"/>
  <c r="O2" i="42"/>
  <c r="K2" i="42"/>
  <c r="D2" i="42"/>
  <c r="Z2" i="41"/>
  <c r="V2" i="41"/>
  <c r="R2" i="41"/>
  <c r="N2" i="41"/>
  <c r="J2" i="41"/>
  <c r="U2" i="40"/>
  <c r="Q2" i="40"/>
  <c r="M2" i="40"/>
  <c r="I2" i="40"/>
  <c r="T2" i="39"/>
  <c r="P2" i="39"/>
  <c r="L2" i="39"/>
  <c r="W2" i="38"/>
  <c r="S2" i="38"/>
  <c r="O2" i="38"/>
  <c r="K2" i="38"/>
  <c r="D2" i="38"/>
  <c r="Z2" i="37"/>
  <c r="V2" i="37"/>
  <c r="R2" i="37"/>
  <c r="N2" i="37"/>
  <c r="J2" i="37"/>
  <c r="P2" i="56"/>
  <c r="AA2" i="55"/>
  <c r="K2" i="55"/>
  <c r="N2" i="54"/>
  <c r="M2" i="53"/>
  <c r="X2" i="52"/>
  <c r="P2" i="52"/>
  <c r="W2" i="51"/>
  <c r="S2" i="51"/>
  <c r="O2" i="51"/>
  <c r="K2" i="51"/>
  <c r="D2" i="51"/>
  <c r="Z2" i="50"/>
  <c r="V2" i="50"/>
  <c r="R2" i="50"/>
  <c r="N2" i="50"/>
  <c r="J2" i="50"/>
  <c r="U2" i="49"/>
  <c r="Q2" i="49"/>
  <c r="M2" i="49"/>
  <c r="I2" i="49"/>
  <c r="X2" i="48"/>
  <c r="T2" i="48"/>
  <c r="P2" i="48"/>
  <c r="L2" i="48"/>
  <c r="W2" i="47"/>
  <c r="S2" i="47"/>
  <c r="O2" i="47"/>
  <c r="K2" i="47"/>
  <c r="D2" i="47"/>
  <c r="V2" i="46"/>
  <c r="R2" i="46"/>
  <c r="N2" i="46"/>
  <c r="J2" i="46"/>
  <c r="Y2" i="45"/>
  <c r="U2" i="45"/>
  <c r="Q2" i="45"/>
  <c r="M2" i="45"/>
  <c r="I2" i="45"/>
  <c r="T2" i="44"/>
  <c r="P2" i="44"/>
  <c r="L2" i="44"/>
  <c r="W2" i="43"/>
  <c r="S2" i="43"/>
  <c r="O2" i="43"/>
  <c r="K2" i="43"/>
  <c r="D2" i="43"/>
  <c r="V2" i="42"/>
  <c r="R2" i="42"/>
  <c r="N2" i="42"/>
  <c r="J2" i="42"/>
  <c r="Y2" i="41"/>
  <c r="U2" i="41"/>
  <c r="Q2" i="41"/>
  <c r="M2" i="41"/>
  <c r="I2" i="41"/>
  <c r="T2" i="40"/>
  <c r="P2" i="40"/>
  <c r="L2" i="40"/>
  <c r="W2" i="39"/>
  <c r="S2" i="39"/>
  <c r="O2" i="39"/>
  <c r="K2" i="39"/>
  <c r="D2" i="39"/>
  <c r="Z2" i="38"/>
  <c r="V2" i="38"/>
  <c r="R2" i="38"/>
  <c r="N2" i="38"/>
  <c r="J2" i="38"/>
  <c r="Y2" i="37"/>
  <c r="U2" i="37"/>
  <c r="Q2" i="37"/>
  <c r="M2" i="37"/>
  <c r="I2" i="37"/>
  <c r="T2" i="36"/>
  <c r="P2" i="36"/>
  <c r="L2" i="36"/>
  <c r="U2" i="39"/>
  <c r="T2" i="38"/>
  <c r="L2" i="38"/>
  <c r="S2" i="37"/>
  <c r="K2" i="37"/>
  <c r="W2" i="36"/>
  <c r="R2" i="36"/>
  <c r="M2" i="36"/>
  <c r="X2" i="35"/>
  <c r="T2" i="35"/>
  <c r="P2" i="35"/>
  <c r="L2" i="35"/>
  <c r="S2" i="34"/>
  <c r="O2" i="34"/>
  <c r="K2" i="34"/>
  <c r="D2" i="34"/>
  <c r="V2" i="33"/>
  <c r="R2" i="33"/>
  <c r="N2" i="33"/>
  <c r="J2" i="33"/>
  <c r="Y2" i="32"/>
  <c r="U2" i="32"/>
  <c r="Q2" i="32"/>
  <c r="M2" i="32"/>
  <c r="I2" i="32"/>
  <c r="X2" i="31"/>
  <c r="T2" i="31"/>
  <c r="P2" i="31"/>
  <c r="L2" i="31"/>
  <c r="W2" i="30"/>
  <c r="S2" i="30"/>
  <c r="O2" i="30"/>
  <c r="K2" i="30"/>
  <c r="D2" i="30"/>
  <c r="Z2" i="29"/>
  <c r="V2" i="29"/>
  <c r="R2" i="29"/>
  <c r="N2" i="29"/>
  <c r="J2" i="29"/>
  <c r="Y2" i="28"/>
  <c r="U2" i="28"/>
  <c r="Q2" i="28"/>
  <c r="M2" i="28"/>
  <c r="I2" i="28"/>
  <c r="X2" i="27"/>
  <c r="T2" i="27"/>
  <c r="P2" i="27"/>
  <c r="L2" i="27"/>
  <c r="S2" i="26"/>
  <c r="O2" i="26"/>
  <c r="K2" i="26"/>
  <c r="D2" i="26"/>
  <c r="Z2" i="25"/>
  <c r="V2" i="25"/>
  <c r="R2" i="25"/>
  <c r="N2" i="25"/>
  <c r="J2" i="25"/>
  <c r="U2" i="24"/>
  <c r="Q2" i="24"/>
  <c r="M2" i="24"/>
  <c r="I2" i="24"/>
  <c r="X2" i="23"/>
  <c r="T2" i="23"/>
  <c r="P2" i="23"/>
  <c r="L2" i="23"/>
  <c r="Q2" i="39"/>
  <c r="Y2" i="38"/>
  <c r="Q2" i="38"/>
  <c r="I2" i="38"/>
  <c r="X2" i="37"/>
  <c r="P2" i="37"/>
  <c r="V2" i="36"/>
  <c r="Q2" i="36"/>
  <c r="K2" i="36"/>
  <c r="D2" i="36"/>
  <c r="W2" i="35"/>
  <c r="S2" i="35"/>
  <c r="O2" i="35"/>
  <c r="K2" i="35"/>
  <c r="D2" i="35"/>
  <c r="R2" i="34"/>
  <c r="N2" i="34"/>
  <c r="J2" i="34"/>
  <c r="Y2" i="33"/>
  <c r="U2" i="33"/>
  <c r="Q2" i="33"/>
  <c r="M2" i="33"/>
  <c r="I2" i="33"/>
  <c r="X2" i="32"/>
  <c r="T2" i="32"/>
  <c r="P2" i="32"/>
  <c r="L2" i="32"/>
  <c r="W2" i="31"/>
  <c r="S2" i="31"/>
  <c r="O2" i="31"/>
  <c r="K2" i="31"/>
  <c r="D2" i="31"/>
  <c r="V2" i="30"/>
  <c r="R2" i="30"/>
  <c r="N2" i="30"/>
  <c r="J2" i="30"/>
  <c r="Y2" i="29"/>
  <c r="U2" i="29"/>
  <c r="Q2" i="29"/>
  <c r="M2" i="29"/>
  <c r="I2" i="29"/>
  <c r="X2" i="28"/>
  <c r="T2" i="28"/>
  <c r="P2" i="28"/>
  <c r="L2" i="28"/>
  <c r="W2" i="27"/>
  <c r="S2" i="27"/>
  <c r="O2" i="27"/>
  <c r="K2" i="27"/>
  <c r="D2" i="27"/>
  <c r="V2" i="26"/>
  <c r="R2" i="26"/>
  <c r="N2" i="26"/>
  <c r="J2" i="26"/>
  <c r="Y2" i="25"/>
  <c r="U2" i="25"/>
  <c r="Q2" i="25"/>
  <c r="M2" i="25"/>
  <c r="I2" i="25"/>
  <c r="T2" i="24"/>
  <c r="P2" i="24"/>
  <c r="L2" i="24"/>
  <c r="W2" i="23"/>
  <c r="S2" i="23"/>
  <c r="O2" i="23"/>
  <c r="K2" i="23"/>
  <c r="D2" i="23"/>
  <c r="V2" i="22"/>
  <c r="R2" i="22"/>
  <c r="N2" i="22"/>
  <c r="J2" i="22"/>
  <c r="M2" i="39"/>
  <c r="X2" i="38"/>
  <c r="P2" i="38"/>
  <c r="W2" i="37"/>
  <c r="O2" i="37"/>
  <c r="D2" i="37"/>
  <c r="U2" i="36"/>
  <c r="O2" i="36"/>
  <c r="J2" i="36"/>
  <c r="Z2" i="35"/>
  <c r="V2" i="35"/>
  <c r="R2" i="35"/>
  <c r="N2" i="35"/>
  <c r="J2" i="35"/>
  <c r="Q2" i="34"/>
  <c r="M2" i="34"/>
  <c r="I2" i="34"/>
  <c r="X2" i="33"/>
  <c r="T2" i="33"/>
  <c r="P2" i="33"/>
  <c r="L2" i="33"/>
  <c r="W2" i="32"/>
  <c r="S2" i="32"/>
  <c r="O2" i="32"/>
  <c r="K2" i="32"/>
  <c r="D2" i="32"/>
  <c r="Z2" i="31"/>
  <c r="V2" i="31"/>
  <c r="R2" i="31"/>
  <c r="N2" i="31"/>
  <c r="J2" i="31"/>
  <c r="Y2" i="30"/>
  <c r="U2" i="30"/>
  <c r="Q2" i="30"/>
  <c r="M2" i="30"/>
  <c r="I2" i="30"/>
  <c r="X2" i="29"/>
  <c r="T2" i="29"/>
  <c r="P2" i="29"/>
  <c r="L2" i="29"/>
  <c r="W2" i="28"/>
  <c r="S2" i="28"/>
  <c r="O2" i="28"/>
  <c r="K2" i="28"/>
  <c r="D2" i="28"/>
  <c r="Z2" i="27"/>
  <c r="V2" i="27"/>
  <c r="R2" i="27"/>
  <c r="N2" i="27"/>
  <c r="J2" i="27"/>
  <c r="U2" i="26"/>
  <c r="Q2" i="26"/>
  <c r="M2" i="26"/>
  <c r="I2" i="26"/>
  <c r="X2" i="25"/>
  <c r="T2" i="25"/>
  <c r="P2" i="25"/>
  <c r="L2" i="25"/>
  <c r="S2" i="24"/>
  <c r="O2" i="24"/>
  <c r="K2" i="24"/>
  <c r="D2" i="24"/>
  <c r="Z2" i="23"/>
  <c r="V2" i="23"/>
  <c r="R2" i="23"/>
  <c r="N2" i="23"/>
  <c r="J2" i="23"/>
  <c r="U2" i="22"/>
  <c r="Q2" i="22"/>
  <c r="M2" i="22"/>
  <c r="I2" i="22"/>
  <c r="I2" i="39"/>
  <c r="U2" i="38"/>
  <c r="M2" i="38"/>
  <c r="T2" i="37"/>
  <c r="L2" i="37"/>
  <c r="S2" i="36"/>
  <c r="N2" i="36"/>
  <c r="I2" i="36"/>
  <c r="Y2" i="35"/>
  <c r="U2" i="35"/>
  <c r="Q2" i="35"/>
  <c r="M2" i="35"/>
  <c r="I2" i="35"/>
  <c r="T2" i="34"/>
  <c r="P2" i="34"/>
  <c r="L2" i="34"/>
  <c r="W2" i="33"/>
  <c r="S2" i="33"/>
  <c r="O2" i="33"/>
  <c r="K2" i="33"/>
  <c r="D2" i="33"/>
  <c r="Z2" i="32"/>
  <c r="V2" i="32"/>
  <c r="R2" i="32"/>
  <c r="N2" i="32"/>
  <c r="J2" i="32"/>
  <c r="Y2" i="31"/>
  <c r="U2" i="31"/>
  <c r="Q2" i="31"/>
  <c r="M2" i="31"/>
  <c r="I2" i="31"/>
  <c r="X2" i="30"/>
  <c r="T2" i="30"/>
  <c r="P2" i="30"/>
  <c r="L2" i="30"/>
  <c r="W2" i="29"/>
  <c r="R2" i="28"/>
  <c r="U2" i="27"/>
  <c r="O2" i="25"/>
  <c r="R2" i="24"/>
  <c r="U2" i="23"/>
  <c r="O2" i="22"/>
  <c r="D2" i="22"/>
  <c r="W2" i="21"/>
  <c r="S2" i="21"/>
  <c r="O2" i="21"/>
  <c r="K2" i="21"/>
  <c r="D2" i="21"/>
  <c r="R2" i="20"/>
  <c r="N2" i="20"/>
  <c r="J2" i="20"/>
  <c r="Y2" i="19"/>
  <c r="U2" i="19"/>
  <c r="Q2" i="19"/>
  <c r="M2" i="19"/>
  <c r="I2" i="19"/>
  <c r="X2" i="18"/>
  <c r="T2" i="18"/>
  <c r="P2" i="18"/>
  <c r="L2" i="18"/>
  <c r="S2" i="17"/>
  <c r="O2" i="17"/>
  <c r="K2" i="17"/>
  <c r="D2" i="17"/>
  <c r="R2" i="16"/>
  <c r="N2" i="16"/>
  <c r="J2" i="16"/>
  <c r="U2" i="15"/>
  <c r="Q2" i="15"/>
  <c r="M2" i="15"/>
  <c r="I2" i="15"/>
  <c r="X2" i="14"/>
  <c r="T2" i="14"/>
  <c r="P2" i="14"/>
  <c r="L2" i="14"/>
  <c r="S2" i="13"/>
  <c r="O2" i="13"/>
  <c r="K2" i="13"/>
  <c r="D2" i="13"/>
  <c r="Z2" i="12"/>
  <c r="V2" i="12"/>
  <c r="R2" i="12"/>
  <c r="N2" i="12"/>
  <c r="J2" i="12"/>
  <c r="Q2" i="11"/>
  <c r="M2" i="11"/>
  <c r="I2" i="11"/>
  <c r="X2" i="10"/>
  <c r="T2" i="10"/>
  <c r="P2" i="10"/>
  <c r="L2" i="10"/>
  <c r="W2" i="9"/>
  <c r="S2" i="9"/>
  <c r="O2" i="9"/>
  <c r="K2" i="9"/>
  <c r="D2" i="9"/>
  <c r="S2" i="29"/>
  <c r="D2" i="29"/>
  <c r="N2" i="28"/>
  <c r="Q2" i="27"/>
  <c r="T2" i="26"/>
  <c r="K2" i="25"/>
  <c r="N2" i="24"/>
  <c r="Q2" i="23"/>
  <c r="T2" i="22"/>
  <c r="L2" i="22"/>
  <c r="Z2" i="21"/>
  <c r="V2" i="21"/>
  <c r="R2" i="21"/>
  <c r="N2" i="21"/>
  <c r="J2" i="21"/>
  <c r="Q2" i="20"/>
  <c r="M2" i="20"/>
  <c r="I2" i="20"/>
  <c r="X2" i="19"/>
  <c r="T2" i="19"/>
  <c r="P2" i="19"/>
  <c r="L2" i="19"/>
  <c r="W2" i="18"/>
  <c r="S2" i="18"/>
  <c r="O2" i="18"/>
  <c r="K2" i="18"/>
  <c r="D2" i="18"/>
  <c r="R2" i="17"/>
  <c r="N2" i="17"/>
  <c r="J2" i="17"/>
  <c r="U2" i="16"/>
  <c r="Q2" i="16"/>
  <c r="M2" i="16"/>
  <c r="I2" i="16"/>
  <c r="T2" i="15"/>
  <c r="P2" i="15"/>
  <c r="L2" i="15"/>
  <c r="W2" i="14"/>
  <c r="S2" i="14"/>
  <c r="O2" i="14"/>
  <c r="K2" i="14"/>
  <c r="D2" i="14"/>
  <c r="R2" i="13"/>
  <c r="N2" i="13"/>
  <c r="J2" i="13"/>
  <c r="Y2" i="12"/>
  <c r="U2" i="12"/>
  <c r="Q2" i="12"/>
  <c r="M2" i="12"/>
  <c r="I2" i="12"/>
  <c r="P2" i="11"/>
  <c r="L2" i="11"/>
  <c r="W2" i="10"/>
  <c r="S2" i="10"/>
  <c r="O2" i="10"/>
  <c r="K2" i="10"/>
  <c r="D2" i="10"/>
  <c r="Z2" i="9"/>
  <c r="V2" i="9"/>
  <c r="R2" i="9"/>
  <c r="N2" i="9"/>
  <c r="J2" i="9"/>
  <c r="Y2" i="8"/>
  <c r="U2" i="8"/>
  <c r="Q2" i="8"/>
  <c r="M2" i="8"/>
  <c r="I2" i="8"/>
  <c r="X2" i="7"/>
  <c r="T2" i="7"/>
  <c r="P2" i="7"/>
  <c r="L2" i="7"/>
  <c r="O2" i="29"/>
  <c r="J2" i="28"/>
  <c r="M2" i="27"/>
  <c r="P2" i="26"/>
  <c r="W2" i="25"/>
  <c r="J2" i="24"/>
  <c r="M2" i="23"/>
  <c r="S2" i="22"/>
  <c r="K2" i="22"/>
  <c r="Y2" i="21"/>
  <c r="U2" i="21"/>
  <c r="Q2" i="21"/>
  <c r="M2" i="21"/>
  <c r="I2" i="21"/>
  <c r="T2" i="20"/>
  <c r="P2" i="20"/>
  <c r="L2" i="20"/>
  <c r="W2" i="19"/>
  <c r="S2" i="19"/>
  <c r="O2" i="19"/>
  <c r="K2" i="19"/>
  <c r="D2" i="19"/>
  <c r="Z2" i="18"/>
  <c r="V2" i="18"/>
  <c r="R2" i="18"/>
  <c r="N2" i="18"/>
  <c r="J2" i="18"/>
  <c r="U2" i="17"/>
  <c r="Q2" i="17"/>
  <c r="M2" i="17"/>
  <c r="I2" i="17"/>
  <c r="T2" i="16"/>
  <c r="P2" i="16"/>
  <c r="L2" i="16"/>
  <c r="S2" i="15"/>
  <c r="O2" i="15"/>
  <c r="K2" i="15"/>
  <c r="D2" i="15"/>
  <c r="V2" i="14"/>
  <c r="R2" i="14"/>
  <c r="N2" i="14"/>
  <c r="J2" i="14"/>
  <c r="Q2" i="13"/>
  <c r="M2" i="13"/>
  <c r="I2" i="13"/>
  <c r="X2" i="12"/>
  <c r="T2" i="12"/>
  <c r="P2" i="12"/>
  <c r="L2" i="12"/>
  <c r="S2" i="11"/>
  <c r="O2" i="11"/>
  <c r="K2" i="11"/>
  <c r="D2" i="11"/>
  <c r="Z2" i="10"/>
  <c r="V2" i="10"/>
  <c r="R2" i="10"/>
  <c r="N2" i="10"/>
  <c r="J2" i="10"/>
  <c r="Y2" i="9"/>
  <c r="U2" i="9"/>
  <c r="Q2" i="9"/>
  <c r="M2" i="9"/>
  <c r="I2" i="9"/>
  <c r="X2" i="8"/>
  <c r="T2" i="8"/>
  <c r="P2" i="8"/>
  <c r="L2" i="8"/>
  <c r="K2" i="29"/>
  <c r="V2" i="28"/>
  <c r="Y2" i="27"/>
  <c r="I2" i="27"/>
  <c r="L2" i="26"/>
  <c r="S2" i="25"/>
  <c r="D2" i="25"/>
  <c r="Y2" i="23"/>
  <c r="I2" i="23"/>
  <c r="P2" i="22"/>
  <c r="X2" i="21"/>
  <c r="T2" i="21"/>
  <c r="P2" i="21"/>
  <c r="L2" i="21"/>
  <c r="S2" i="20"/>
  <c r="O2" i="20"/>
  <c r="K2" i="20"/>
  <c r="D2" i="20"/>
  <c r="Z2" i="19"/>
  <c r="V2" i="19"/>
  <c r="R2" i="19"/>
  <c r="N2" i="19"/>
  <c r="J2" i="19"/>
  <c r="Y2" i="18"/>
  <c r="U2" i="18"/>
  <c r="Q2" i="18"/>
  <c r="M2" i="18"/>
  <c r="I2" i="18"/>
  <c r="T2" i="17"/>
  <c r="P2" i="17"/>
  <c r="L2" i="17"/>
  <c r="S2" i="16"/>
  <c r="O2" i="16"/>
  <c r="K2" i="16"/>
  <c r="D2" i="16"/>
  <c r="R2" i="15"/>
  <c r="N2" i="15"/>
  <c r="J2" i="15"/>
  <c r="Q2" i="14"/>
  <c r="L2" i="13"/>
  <c r="O2" i="12"/>
  <c r="R2" i="11"/>
  <c r="Y2" i="10"/>
  <c r="I2" i="10"/>
  <c r="L2" i="9"/>
  <c r="W2" i="8"/>
  <c r="O2" i="8"/>
  <c r="W2" i="7"/>
  <c r="R2" i="7"/>
  <c r="M2" i="7"/>
  <c r="S2" i="6"/>
  <c r="O2" i="6"/>
  <c r="K2" i="6"/>
  <c r="D2" i="6"/>
  <c r="Z2" i="5"/>
  <c r="V2" i="5"/>
  <c r="R2" i="5"/>
  <c r="N2" i="5"/>
  <c r="J2" i="5"/>
  <c r="U2" i="4"/>
  <c r="Q2" i="4"/>
  <c r="M2" i="4"/>
  <c r="I2" i="4"/>
  <c r="X2" i="3"/>
  <c r="T2" i="3"/>
  <c r="P2" i="3"/>
  <c r="L2" i="3"/>
  <c r="W2" i="2"/>
  <c r="S2" i="2"/>
  <c r="O2" i="2"/>
  <c r="K2" i="2"/>
  <c r="D2" i="2"/>
  <c r="Z2" i="1"/>
  <c r="V2" i="1"/>
  <c r="R2" i="1"/>
  <c r="N2" i="1"/>
  <c r="J2" i="1"/>
  <c r="U2" i="1"/>
  <c r="M2" i="1"/>
  <c r="U2" i="2"/>
  <c r="M2" i="2"/>
  <c r="P2" i="1"/>
  <c r="M2" i="14"/>
  <c r="AA2" i="12"/>
  <c r="K2" i="12"/>
  <c r="N2" i="11"/>
  <c r="U2" i="10"/>
  <c r="X2" i="9"/>
  <c r="V2" i="8"/>
  <c r="N2" i="8"/>
  <c r="D2" i="8"/>
  <c r="V2" i="7"/>
  <c r="Q2" i="7"/>
  <c r="K2" i="7"/>
  <c r="D2" i="7"/>
  <c r="V2" i="6"/>
  <c r="R2" i="6"/>
  <c r="N2" i="6"/>
  <c r="J2" i="6"/>
  <c r="Y2" i="5"/>
  <c r="U2" i="5"/>
  <c r="Q2" i="5"/>
  <c r="M2" i="5"/>
  <c r="I2" i="5"/>
  <c r="X2" i="4"/>
  <c r="T2" i="4"/>
  <c r="P2" i="4"/>
  <c r="L2" i="4"/>
  <c r="W2" i="3"/>
  <c r="S2" i="3"/>
  <c r="O2" i="3"/>
  <c r="K2" i="3"/>
  <c r="D2" i="3"/>
  <c r="Z2" i="2"/>
  <c r="V2" i="2"/>
  <c r="R2" i="2"/>
  <c r="N2" i="2"/>
  <c r="J2" i="2"/>
  <c r="Y2" i="1"/>
  <c r="Q2" i="1"/>
  <c r="I2" i="1"/>
  <c r="Y2" i="2"/>
  <c r="Q2" i="2"/>
  <c r="I2" i="2"/>
  <c r="X2" i="1"/>
  <c r="I2" i="14"/>
  <c r="W2" i="12"/>
  <c r="J2" i="11"/>
  <c r="Q2" i="10"/>
  <c r="T2" i="9"/>
  <c r="S2" i="8"/>
  <c r="K2" i="8"/>
  <c r="Z2" i="7"/>
  <c r="U2" i="7"/>
  <c r="O2" i="7"/>
  <c r="J2" i="7"/>
  <c r="U2" i="6"/>
  <c r="Q2" i="6"/>
  <c r="M2" i="6"/>
  <c r="I2" i="6"/>
  <c r="X2" i="5"/>
  <c r="T2" i="5"/>
  <c r="P2" i="5"/>
  <c r="L2" i="5"/>
  <c r="W2" i="4"/>
  <c r="S2" i="4"/>
  <c r="O2" i="4"/>
  <c r="K2" i="4"/>
  <c r="D2" i="4"/>
  <c r="Z2" i="3"/>
  <c r="V2" i="3"/>
  <c r="R2" i="3"/>
  <c r="N2" i="3"/>
  <c r="J2" i="3"/>
  <c r="U2" i="14"/>
  <c r="P2" i="13"/>
  <c r="S2" i="12"/>
  <c r="D2" i="12"/>
  <c r="M2" i="10"/>
  <c r="P2" i="9"/>
  <c r="Z2" i="8"/>
  <c r="R2" i="8"/>
  <c r="J2" i="8"/>
  <c r="Y2" i="7"/>
  <c r="S2" i="7"/>
  <c r="N2" i="7"/>
  <c r="I2" i="7"/>
  <c r="T2" i="6"/>
  <c r="P2" i="6"/>
  <c r="L2" i="6"/>
  <c r="W2" i="5"/>
  <c r="S2" i="5"/>
  <c r="O2" i="5"/>
  <c r="K2" i="5"/>
  <c r="D2" i="5"/>
  <c r="V2" i="4"/>
  <c r="R2" i="4"/>
  <c r="N2" i="4"/>
  <c r="J2" i="4"/>
  <c r="Y2" i="3"/>
  <c r="U2" i="3"/>
  <c r="Q2" i="3"/>
  <c r="M2" i="3"/>
  <c r="I2" i="3"/>
  <c r="X2" i="2"/>
  <c r="T2" i="2"/>
  <c r="P2" i="2"/>
  <c r="L2" i="2"/>
  <c r="W2" i="1"/>
  <c r="S2" i="1"/>
  <c r="O2" i="1"/>
  <c r="K2" i="1"/>
  <c r="D2" i="1"/>
  <c r="T2" i="1"/>
  <c r="L2" i="1"/>
  <c r="L20" i="1" l="1"/>
  <c r="T20" i="1"/>
  <c r="D20" i="1"/>
  <c r="K20" i="1"/>
  <c r="O20" i="1"/>
  <c r="S20" i="1"/>
  <c r="W20" i="1"/>
  <c r="L20" i="2"/>
  <c r="P20" i="2"/>
  <c r="T20" i="2"/>
  <c r="X20" i="2"/>
  <c r="I20" i="3"/>
  <c r="M20" i="3"/>
  <c r="Q20" i="3"/>
  <c r="U20" i="3"/>
  <c r="Y20" i="3"/>
  <c r="J20" i="4"/>
  <c r="N20" i="4"/>
  <c r="R20" i="4"/>
  <c r="V20" i="4"/>
  <c r="D20" i="5"/>
  <c r="K20" i="5"/>
  <c r="O20" i="5"/>
  <c r="S20" i="5"/>
  <c r="W20" i="5"/>
  <c r="L20" i="6"/>
  <c r="P20" i="6"/>
  <c r="T20" i="6"/>
  <c r="I20" i="7"/>
  <c r="S20" i="7"/>
  <c r="Y20" i="7"/>
  <c r="J20" i="8"/>
  <c r="R20" i="8"/>
  <c r="Z20" i="8"/>
  <c r="P20" i="9"/>
  <c r="M20" i="10"/>
  <c r="D10" i="12"/>
  <c r="D20" i="12"/>
  <c r="S20" i="12"/>
  <c r="P20" i="13"/>
  <c r="U20" i="14"/>
  <c r="J20" i="3"/>
  <c r="J10" i="3"/>
  <c r="N20" i="3"/>
  <c r="N10" i="3"/>
  <c r="R20" i="3"/>
  <c r="R10" i="3"/>
  <c r="V20" i="3"/>
  <c r="V10" i="3"/>
  <c r="Z20" i="3"/>
  <c r="Z10" i="3"/>
  <c r="D20" i="4"/>
  <c r="K10" i="4"/>
  <c r="K20" i="4"/>
  <c r="O10" i="4"/>
  <c r="O20" i="4"/>
  <c r="S10" i="4"/>
  <c r="S20" i="4"/>
  <c r="W10" i="4"/>
  <c r="W20" i="4"/>
  <c r="L20" i="5"/>
  <c r="L10" i="5"/>
  <c r="P20" i="5"/>
  <c r="P10" i="5"/>
  <c r="T20" i="5"/>
  <c r="T10" i="5"/>
  <c r="X20" i="5"/>
  <c r="X10" i="5"/>
  <c r="I20" i="6"/>
  <c r="I10" i="6"/>
  <c r="M20" i="6"/>
  <c r="M10" i="6"/>
  <c r="Q20" i="6"/>
  <c r="Q10" i="6"/>
  <c r="U20" i="6"/>
  <c r="U10" i="6"/>
  <c r="O20" i="7"/>
  <c r="U20" i="7"/>
  <c r="K20" i="8"/>
  <c r="S20" i="8"/>
  <c r="T20" i="9"/>
  <c r="Q20" i="10"/>
  <c r="J20" i="11"/>
  <c r="W20" i="12"/>
  <c r="I20" i="14"/>
  <c r="X20" i="1"/>
  <c r="I20" i="2"/>
  <c r="I10" i="2"/>
  <c r="Q20" i="2"/>
  <c r="Q10" i="2"/>
  <c r="Y20" i="2"/>
  <c r="Y10" i="2"/>
  <c r="I10" i="1"/>
  <c r="Q20" i="1"/>
  <c r="Q10" i="1"/>
  <c r="Y20" i="1"/>
  <c r="Y10" i="1"/>
  <c r="J20" i="2"/>
  <c r="N20" i="2"/>
  <c r="R20" i="2"/>
  <c r="V20" i="2"/>
  <c r="Z20" i="2"/>
  <c r="D20" i="3"/>
  <c r="K20" i="3"/>
  <c r="O20" i="3"/>
  <c r="S20" i="3"/>
  <c r="W20" i="3"/>
  <c r="T20" i="4"/>
  <c r="X20" i="4"/>
  <c r="I20" i="5"/>
  <c r="M20" i="5"/>
  <c r="Q20" i="5"/>
  <c r="U20" i="5"/>
  <c r="Y20" i="5"/>
  <c r="J20" i="6"/>
  <c r="N20" i="6"/>
  <c r="R20" i="6"/>
  <c r="V20" i="6"/>
  <c r="D20" i="7"/>
  <c r="D10" i="7"/>
  <c r="K20" i="7"/>
  <c r="Q20" i="7"/>
  <c r="D20" i="8"/>
  <c r="N20" i="8"/>
  <c r="V20" i="8"/>
  <c r="X20" i="9"/>
  <c r="U20" i="10"/>
  <c r="N20" i="11"/>
  <c r="K20" i="12"/>
  <c r="AA20" i="12"/>
  <c r="M20" i="14"/>
  <c r="P20" i="1"/>
  <c r="M20" i="2"/>
  <c r="M10" i="2"/>
  <c r="U20" i="2"/>
  <c r="U10" i="2"/>
  <c r="M10" i="1"/>
  <c r="U20" i="1"/>
  <c r="U10" i="1"/>
  <c r="J10" i="1"/>
  <c r="N20" i="1"/>
  <c r="N10" i="1"/>
  <c r="R20" i="1"/>
  <c r="R10" i="1"/>
  <c r="V20" i="1"/>
  <c r="V10" i="1"/>
  <c r="Z20" i="1"/>
  <c r="Z10" i="1"/>
  <c r="D20" i="2"/>
  <c r="K20" i="2"/>
  <c r="K10" i="2"/>
  <c r="O20" i="2"/>
  <c r="O10" i="2"/>
  <c r="S20" i="2"/>
  <c r="S10" i="2"/>
  <c r="W20" i="2"/>
  <c r="W10" i="2"/>
  <c r="L20" i="3"/>
  <c r="L10" i="3"/>
  <c r="P20" i="3"/>
  <c r="P10" i="3"/>
  <c r="T20" i="3"/>
  <c r="T10" i="3"/>
  <c r="X20" i="3"/>
  <c r="X10" i="3"/>
  <c r="I10" i="4"/>
  <c r="M10" i="4"/>
  <c r="Q10" i="4"/>
  <c r="U10" i="4"/>
  <c r="J20" i="5"/>
  <c r="J10" i="5"/>
  <c r="N20" i="5"/>
  <c r="N10" i="5"/>
  <c r="R20" i="5"/>
  <c r="R10" i="5"/>
  <c r="V20" i="5"/>
  <c r="V10" i="5"/>
  <c r="Z20" i="5"/>
  <c r="Z10" i="5"/>
  <c r="D20" i="6"/>
  <c r="K20" i="6"/>
  <c r="K10" i="6"/>
  <c r="O20" i="6"/>
  <c r="O10" i="6"/>
  <c r="S20" i="6"/>
  <c r="S10" i="6"/>
  <c r="M20" i="7"/>
  <c r="W20" i="7"/>
  <c r="O20" i="8"/>
  <c r="W20" i="8"/>
  <c r="L20" i="9"/>
  <c r="I20" i="10"/>
  <c r="Y20" i="10"/>
  <c r="R20" i="11"/>
  <c r="O20" i="12"/>
  <c r="L20" i="13"/>
  <c r="Q20" i="14"/>
  <c r="J10" i="15"/>
  <c r="N10" i="15"/>
  <c r="R10" i="15"/>
  <c r="D10" i="16"/>
  <c r="K10" i="16"/>
  <c r="O10" i="16"/>
  <c r="S10" i="16"/>
  <c r="L10" i="17"/>
  <c r="P10" i="17"/>
  <c r="T10" i="17"/>
  <c r="I20" i="18"/>
  <c r="M20" i="18"/>
  <c r="Q20" i="18"/>
  <c r="U20" i="18"/>
  <c r="Y20" i="18"/>
  <c r="J20" i="19"/>
  <c r="N20" i="19"/>
  <c r="R20" i="19"/>
  <c r="V20" i="19"/>
  <c r="Z20" i="19"/>
  <c r="D20" i="20"/>
  <c r="K20" i="20"/>
  <c r="O20" i="20"/>
  <c r="S20" i="20"/>
  <c r="L20" i="21"/>
  <c r="P20" i="21"/>
  <c r="T20" i="21"/>
  <c r="X20" i="21"/>
  <c r="P20" i="22"/>
  <c r="I20" i="23"/>
  <c r="Y20" i="23"/>
  <c r="D20" i="25"/>
  <c r="D10" i="25"/>
  <c r="S20" i="25"/>
  <c r="L20" i="26"/>
  <c r="I20" i="27"/>
  <c r="Y20" i="27"/>
  <c r="V10" i="28"/>
  <c r="K20" i="29"/>
  <c r="L10" i="8"/>
  <c r="P20" i="8"/>
  <c r="P10" i="8"/>
  <c r="T10" i="8"/>
  <c r="X10" i="8"/>
  <c r="X20" i="8"/>
  <c r="I10" i="9"/>
  <c r="I20" i="9"/>
  <c r="M10" i="9"/>
  <c r="Q20" i="9"/>
  <c r="Q10" i="9"/>
  <c r="U20" i="9"/>
  <c r="U10" i="9"/>
  <c r="Y10" i="9"/>
  <c r="Y20" i="9"/>
  <c r="J20" i="10"/>
  <c r="J10" i="10"/>
  <c r="N10" i="10"/>
  <c r="N20" i="10"/>
  <c r="R10" i="10"/>
  <c r="V10" i="10"/>
  <c r="V20" i="10"/>
  <c r="Z20" i="10"/>
  <c r="Z10" i="10"/>
  <c r="D10" i="11"/>
  <c r="J20" i="14"/>
  <c r="N20" i="14"/>
  <c r="R20" i="14"/>
  <c r="V20" i="14"/>
  <c r="J20" i="18"/>
  <c r="J10" i="18"/>
  <c r="N20" i="18"/>
  <c r="N10" i="18"/>
  <c r="R20" i="18"/>
  <c r="R10" i="18"/>
  <c r="V20" i="18"/>
  <c r="V10" i="18"/>
  <c r="Z20" i="18"/>
  <c r="Z10" i="18"/>
  <c r="D20" i="19"/>
  <c r="K20" i="19"/>
  <c r="K10" i="19"/>
  <c r="O20" i="19"/>
  <c r="O10" i="19"/>
  <c r="S20" i="19"/>
  <c r="S10" i="19"/>
  <c r="W20" i="19"/>
  <c r="W10" i="19"/>
  <c r="L20" i="20"/>
  <c r="P20" i="20"/>
  <c r="T20" i="20"/>
  <c r="I20" i="21"/>
  <c r="I10" i="21"/>
  <c r="M20" i="21"/>
  <c r="M10" i="21"/>
  <c r="Q20" i="21"/>
  <c r="Q10" i="21"/>
  <c r="U20" i="21"/>
  <c r="U10" i="21"/>
  <c r="Y20" i="21"/>
  <c r="Y10" i="21"/>
  <c r="K20" i="22"/>
  <c r="S20" i="22"/>
  <c r="M20" i="23"/>
  <c r="J10" i="24"/>
  <c r="W20" i="25"/>
  <c r="P20" i="26"/>
  <c r="M20" i="27"/>
  <c r="J10" i="28"/>
  <c r="O20" i="29"/>
  <c r="L20" i="7"/>
  <c r="L10" i="7"/>
  <c r="P20" i="7"/>
  <c r="P10" i="7"/>
  <c r="T20" i="7"/>
  <c r="T10" i="7"/>
  <c r="X20" i="7"/>
  <c r="X10" i="7"/>
  <c r="I20" i="8"/>
  <c r="I10" i="8"/>
  <c r="M20" i="8"/>
  <c r="M10" i="8"/>
  <c r="Q20" i="8"/>
  <c r="Q10" i="8"/>
  <c r="U20" i="8"/>
  <c r="U10" i="8"/>
  <c r="Y20" i="8"/>
  <c r="Y10" i="8"/>
  <c r="J20" i="9"/>
  <c r="J10" i="9"/>
  <c r="N20" i="9"/>
  <c r="N10" i="9"/>
  <c r="R20" i="9"/>
  <c r="R10" i="9"/>
  <c r="V20" i="9"/>
  <c r="V10" i="9"/>
  <c r="Z20" i="9"/>
  <c r="Z10" i="9"/>
  <c r="D20" i="10"/>
  <c r="K20" i="10"/>
  <c r="K10" i="10"/>
  <c r="O20" i="10"/>
  <c r="O10" i="10"/>
  <c r="S20" i="10"/>
  <c r="S10" i="10"/>
  <c r="W20" i="10"/>
  <c r="W10" i="10"/>
  <c r="J10" i="13"/>
  <c r="N10" i="13"/>
  <c r="D10" i="14"/>
  <c r="K10" i="14"/>
  <c r="O10" i="14"/>
  <c r="S10" i="14"/>
  <c r="W10" i="14"/>
  <c r="L20" i="15"/>
  <c r="P20" i="15"/>
  <c r="T20" i="15"/>
  <c r="I20" i="16"/>
  <c r="M20" i="16"/>
  <c r="Q20" i="16"/>
  <c r="U20" i="16"/>
  <c r="J20" i="17"/>
  <c r="N20" i="17"/>
  <c r="R20" i="17"/>
  <c r="D20" i="18"/>
  <c r="K20" i="18"/>
  <c r="K10" i="18"/>
  <c r="O20" i="18"/>
  <c r="O10" i="18"/>
  <c r="S20" i="18"/>
  <c r="S10" i="18"/>
  <c r="W20" i="18"/>
  <c r="W10" i="18"/>
  <c r="L20" i="19"/>
  <c r="L10" i="19"/>
  <c r="P20" i="19"/>
  <c r="P10" i="19"/>
  <c r="T20" i="19"/>
  <c r="T10" i="19"/>
  <c r="X20" i="19"/>
  <c r="X10" i="19"/>
  <c r="I10" i="20"/>
  <c r="M10" i="20"/>
  <c r="Q10" i="20"/>
  <c r="J20" i="21"/>
  <c r="J10" i="21"/>
  <c r="N20" i="21"/>
  <c r="N10" i="21"/>
  <c r="R20" i="21"/>
  <c r="R10" i="21"/>
  <c r="V20" i="21"/>
  <c r="V10" i="21"/>
  <c r="Z20" i="21"/>
  <c r="Z10" i="21"/>
  <c r="L20" i="22"/>
  <c r="T20" i="22"/>
  <c r="Q20" i="23"/>
  <c r="N10" i="24"/>
  <c r="K20" i="25"/>
  <c r="T20" i="26"/>
  <c r="Q20" i="27"/>
  <c r="N10" i="28"/>
  <c r="D20" i="29"/>
  <c r="S20" i="29"/>
  <c r="D20" i="9"/>
  <c r="K20" i="9"/>
  <c r="O20" i="9"/>
  <c r="S20" i="9"/>
  <c r="W20" i="9"/>
  <c r="L20" i="10"/>
  <c r="P20" i="10"/>
  <c r="T20" i="10"/>
  <c r="X20" i="10"/>
  <c r="I20" i="11"/>
  <c r="M20" i="11"/>
  <c r="Q20" i="11"/>
  <c r="J20" i="12"/>
  <c r="N20" i="12"/>
  <c r="R20" i="12"/>
  <c r="V20" i="12"/>
  <c r="Z20" i="12"/>
  <c r="D20" i="13"/>
  <c r="K20" i="13"/>
  <c r="O20" i="13"/>
  <c r="S20" i="13"/>
  <c r="L10" i="14"/>
  <c r="P10" i="14"/>
  <c r="T10" i="14"/>
  <c r="X10" i="14"/>
  <c r="I10" i="15"/>
  <c r="I20" i="15"/>
  <c r="M10" i="15"/>
  <c r="M20" i="15"/>
  <c r="Q10" i="15"/>
  <c r="Q20" i="15"/>
  <c r="U10" i="15"/>
  <c r="U20" i="15"/>
  <c r="J10" i="16"/>
  <c r="J20" i="16"/>
  <c r="N10" i="16"/>
  <c r="N20" i="16"/>
  <c r="R10" i="16"/>
  <c r="R20" i="16"/>
  <c r="D20" i="17"/>
  <c r="D10" i="17"/>
  <c r="K10" i="17"/>
  <c r="K20" i="17"/>
  <c r="O10" i="17"/>
  <c r="O20" i="17"/>
  <c r="S10" i="17"/>
  <c r="S20" i="17"/>
  <c r="L20" i="18"/>
  <c r="P20" i="18"/>
  <c r="T20" i="18"/>
  <c r="X20" i="18"/>
  <c r="I20" i="19"/>
  <c r="M20" i="19"/>
  <c r="Q20" i="19"/>
  <c r="U20" i="19"/>
  <c r="Y20" i="19"/>
  <c r="J10" i="20"/>
  <c r="N10" i="20"/>
  <c r="R10" i="20"/>
  <c r="D20" i="21"/>
  <c r="K20" i="21"/>
  <c r="O20" i="21"/>
  <c r="S20" i="21"/>
  <c r="W20" i="21"/>
  <c r="D20" i="22"/>
  <c r="O20" i="22"/>
  <c r="U20" i="23"/>
  <c r="R10" i="24"/>
  <c r="O20" i="25"/>
  <c r="U20" i="27"/>
  <c r="R10" i="28"/>
  <c r="W20" i="29"/>
  <c r="L10" i="30"/>
  <c r="P10" i="30"/>
  <c r="T10" i="30"/>
  <c r="X10" i="30"/>
  <c r="I20" i="31"/>
  <c r="M20" i="31"/>
  <c r="Q20" i="31"/>
  <c r="U20" i="31"/>
  <c r="Y20" i="31"/>
  <c r="J20" i="32"/>
  <c r="N20" i="32"/>
  <c r="R20" i="32"/>
  <c r="V20" i="32"/>
  <c r="V10" i="32"/>
  <c r="Z20" i="32"/>
  <c r="Z10" i="32"/>
  <c r="D20" i="33"/>
  <c r="D10" i="33"/>
  <c r="K20" i="33"/>
  <c r="O20" i="33"/>
  <c r="S20" i="33"/>
  <c r="W20" i="33"/>
  <c r="L10" i="34"/>
  <c r="P10" i="34"/>
  <c r="T20" i="34"/>
  <c r="T10" i="34"/>
  <c r="I20" i="35"/>
  <c r="I10" i="35"/>
  <c r="M20" i="35"/>
  <c r="M10" i="35"/>
  <c r="Q20" i="35"/>
  <c r="Q10" i="35"/>
  <c r="U20" i="35"/>
  <c r="U10" i="35"/>
  <c r="Y20" i="35"/>
  <c r="Y10" i="35"/>
  <c r="N20" i="36"/>
  <c r="S10" i="36"/>
  <c r="L20" i="37"/>
  <c r="L10" i="37"/>
  <c r="T20" i="37"/>
  <c r="T10" i="37"/>
  <c r="M20" i="38"/>
  <c r="M10" i="38"/>
  <c r="U20" i="38"/>
  <c r="U10" i="38"/>
  <c r="I20" i="39"/>
  <c r="I10" i="22"/>
  <c r="M10" i="22"/>
  <c r="M20" i="22"/>
  <c r="Q20" i="22"/>
  <c r="Q10" i="22"/>
  <c r="U10" i="22"/>
  <c r="J10" i="23"/>
  <c r="J20" i="23"/>
  <c r="N10" i="23"/>
  <c r="R10" i="23"/>
  <c r="V20" i="23"/>
  <c r="V10" i="23"/>
  <c r="Z10" i="23"/>
  <c r="Z20" i="23"/>
  <c r="D20" i="24"/>
  <c r="K20" i="24"/>
  <c r="O20" i="24"/>
  <c r="S20" i="24"/>
  <c r="L10" i="25"/>
  <c r="P20" i="25"/>
  <c r="P10" i="25"/>
  <c r="T10" i="25"/>
  <c r="T20" i="25"/>
  <c r="X10" i="25"/>
  <c r="I20" i="26"/>
  <c r="I10" i="26"/>
  <c r="M20" i="26"/>
  <c r="M10" i="26"/>
  <c r="Q20" i="26"/>
  <c r="Q10" i="26"/>
  <c r="U10" i="26"/>
  <c r="J10" i="27"/>
  <c r="J20" i="27"/>
  <c r="N10" i="27"/>
  <c r="R10" i="27"/>
  <c r="V20" i="27"/>
  <c r="V10" i="27"/>
  <c r="Z10" i="27"/>
  <c r="Z20" i="27"/>
  <c r="D20" i="28"/>
  <c r="K20" i="28"/>
  <c r="O20" i="28"/>
  <c r="S20" i="28"/>
  <c r="W20" i="28"/>
  <c r="L20" i="29"/>
  <c r="L10" i="29"/>
  <c r="P20" i="29"/>
  <c r="P10" i="29"/>
  <c r="T20" i="29"/>
  <c r="T10" i="29"/>
  <c r="X20" i="29"/>
  <c r="X10" i="29"/>
  <c r="U20" i="30"/>
  <c r="Y20" i="30"/>
  <c r="J20" i="31"/>
  <c r="N20" i="31"/>
  <c r="N10" i="31"/>
  <c r="R20" i="31"/>
  <c r="R10" i="31"/>
  <c r="V20" i="31"/>
  <c r="V10" i="31"/>
  <c r="Z20" i="31"/>
  <c r="Z10" i="31"/>
  <c r="D20" i="32"/>
  <c r="K20" i="32"/>
  <c r="O20" i="32"/>
  <c r="O10" i="32"/>
  <c r="S20" i="32"/>
  <c r="S10" i="32"/>
  <c r="W20" i="32"/>
  <c r="W10" i="32"/>
  <c r="T10" i="33"/>
  <c r="X10" i="33"/>
  <c r="J20" i="35"/>
  <c r="N20" i="35"/>
  <c r="R20" i="35"/>
  <c r="V20" i="35"/>
  <c r="Z20" i="35"/>
  <c r="J20" i="36"/>
  <c r="O10" i="36"/>
  <c r="U20" i="36"/>
  <c r="U10" i="36"/>
  <c r="D20" i="37"/>
  <c r="O20" i="37"/>
  <c r="W20" i="37"/>
  <c r="P20" i="38"/>
  <c r="X20" i="38"/>
  <c r="M20" i="39"/>
  <c r="J20" i="22"/>
  <c r="N20" i="22"/>
  <c r="R20" i="22"/>
  <c r="V20" i="22"/>
  <c r="V10" i="22"/>
  <c r="D20" i="23"/>
  <c r="K20" i="23"/>
  <c r="K10" i="23"/>
  <c r="O20" i="23"/>
  <c r="O10" i="23"/>
  <c r="S20" i="23"/>
  <c r="S10" i="23"/>
  <c r="W20" i="23"/>
  <c r="W10" i="23"/>
  <c r="L20" i="24"/>
  <c r="P20" i="24"/>
  <c r="T20" i="24"/>
  <c r="I20" i="25"/>
  <c r="M20" i="25"/>
  <c r="Q20" i="25"/>
  <c r="U20" i="25"/>
  <c r="Y20" i="25"/>
  <c r="J20" i="26"/>
  <c r="N20" i="26"/>
  <c r="R20" i="26"/>
  <c r="V20" i="26"/>
  <c r="D20" i="27"/>
  <c r="K20" i="27"/>
  <c r="K10" i="27"/>
  <c r="O20" i="27"/>
  <c r="O10" i="27"/>
  <c r="S20" i="27"/>
  <c r="S10" i="27"/>
  <c r="W20" i="27"/>
  <c r="W10" i="27"/>
  <c r="L20" i="28"/>
  <c r="P20" i="28"/>
  <c r="T20" i="28"/>
  <c r="X20" i="28"/>
  <c r="I20" i="29"/>
  <c r="M20" i="29"/>
  <c r="Q20" i="29"/>
  <c r="U20" i="29"/>
  <c r="Y20" i="29"/>
  <c r="J20" i="30"/>
  <c r="N20" i="30"/>
  <c r="R20" i="30"/>
  <c r="V20" i="30"/>
  <c r="D20" i="31"/>
  <c r="K20" i="31"/>
  <c r="K10" i="31"/>
  <c r="O20" i="31"/>
  <c r="O10" i="31"/>
  <c r="S20" i="31"/>
  <c r="S10" i="31"/>
  <c r="W20" i="31"/>
  <c r="W10" i="31"/>
  <c r="L20" i="32"/>
  <c r="P20" i="32"/>
  <c r="T20" i="32"/>
  <c r="X20" i="32"/>
  <c r="I20" i="33"/>
  <c r="I10" i="33"/>
  <c r="M20" i="33"/>
  <c r="M10" i="33"/>
  <c r="Q20" i="33"/>
  <c r="Q10" i="33"/>
  <c r="U20" i="33"/>
  <c r="U10" i="33"/>
  <c r="Y20" i="33"/>
  <c r="Y10" i="33"/>
  <c r="J10" i="34"/>
  <c r="J20" i="34"/>
  <c r="N10" i="34"/>
  <c r="N20" i="34"/>
  <c r="R10" i="34"/>
  <c r="R20" i="34"/>
  <c r="D20" i="35"/>
  <c r="K20" i="35"/>
  <c r="K10" i="35"/>
  <c r="O20" i="35"/>
  <c r="O10" i="35"/>
  <c r="S20" i="35"/>
  <c r="S10" i="35"/>
  <c r="W20" i="35"/>
  <c r="W10" i="35"/>
  <c r="D10" i="36"/>
  <c r="K10" i="36"/>
  <c r="V20" i="36"/>
  <c r="P10" i="37"/>
  <c r="P20" i="37"/>
  <c r="X10" i="37"/>
  <c r="X20" i="37"/>
  <c r="I10" i="38"/>
  <c r="Q10" i="38"/>
  <c r="Y10" i="38"/>
  <c r="Q20" i="39"/>
  <c r="L20" i="23"/>
  <c r="P20" i="23"/>
  <c r="T20" i="23"/>
  <c r="X20" i="23"/>
  <c r="I10" i="24"/>
  <c r="I20" i="24"/>
  <c r="M10" i="24"/>
  <c r="M20" i="24"/>
  <c r="Q10" i="24"/>
  <c r="Q20" i="24"/>
  <c r="U10" i="24"/>
  <c r="U20" i="24"/>
  <c r="J20" i="25"/>
  <c r="N20" i="25"/>
  <c r="R20" i="25"/>
  <c r="V20" i="25"/>
  <c r="Z20" i="25"/>
  <c r="D20" i="26"/>
  <c r="K20" i="26"/>
  <c r="O20" i="26"/>
  <c r="S20" i="26"/>
  <c r="L20" i="27"/>
  <c r="P20" i="27"/>
  <c r="T20" i="27"/>
  <c r="X20" i="27"/>
  <c r="I10" i="28"/>
  <c r="I20" i="28"/>
  <c r="M10" i="28"/>
  <c r="M20" i="28"/>
  <c r="Q10" i="28"/>
  <c r="Q20" i="28"/>
  <c r="U10" i="28"/>
  <c r="U20" i="28"/>
  <c r="Y10" i="28"/>
  <c r="Y20" i="28"/>
  <c r="J20" i="29"/>
  <c r="N20" i="29"/>
  <c r="R20" i="29"/>
  <c r="V20" i="29"/>
  <c r="Z20" i="29"/>
  <c r="D20" i="30"/>
  <c r="D10" i="30"/>
  <c r="K10" i="30"/>
  <c r="K20" i="30"/>
  <c r="O10" i="30"/>
  <c r="O20" i="30"/>
  <c r="S10" i="30"/>
  <c r="S20" i="30"/>
  <c r="W10" i="30"/>
  <c r="W20" i="30"/>
  <c r="L20" i="31"/>
  <c r="P20" i="31"/>
  <c r="T20" i="31"/>
  <c r="X20" i="31"/>
  <c r="I20" i="32"/>
  <c r="M20" i="32"/>
  <c r="Q20" i="32"/>
  <c r="U20" i="32"/>
  <c r="Y20" i="32"/>
  <c r="D20" i="34"/>
  <c r="K20" i="34"/>
  <c r="O20" i="34"/>
  <c r="S20" i="34"/>
  <c r="L20" i="35"/>
  <c r="P20" i="35"/>
  <c r="T20" i="35"/>
  <c r="X20" i="35"/>
  <c r="M10" i="36"/>
  <c r="R20" i="36"/>
  <c r="K20" i="37"/>
  <c r="S20" i="37"/>
  <c r="L20" i="38"/>
  <c r="T20" i="38"/>
  <c r="U20" i="39"/>
  <c r="P20" i="36"/>
  <c r="P10" i="36"/>
  <c r="T20" i="36"/>
  <c r="I10" i="37"/>
  <c r="M10" i="37"/>
  <c r="Q10" i="37"/>
  <c r="U10" i="37"/>
  <c r="Y10" i="37"/>
  <c r="J20" i="38"/>
  <c r="J10" i="38"/>
  <c r="N20" i="38"/>
  <c r="N10" i="38"/>
  <c r="R20" i="38"/>
  <c r="R10" i="38"/>
  <c r="V20" i="38"/>
  <c r="V10" i="38"/>
  <c r="Z20" i="38"/>
  <c r="Z10" i="38"/>
  <c r="K10" i="39"/>
  <c r="O10" i="39"/>
  <c r="S10" i="39"/>
  <c r="L20" i="40"/>
  <c r="P20" i="40"/>
  <c r="T20" i="40"/>
  <c r="I20" i="41"/>
  <c r="I10" i="41"/>
  <c r="M20" i="41"/>
  <c r="M10" i="41"/>
  <c r="Q20" i="41"/>
  <c r="Q10" i="41"/>
  <c r="U20" i="41"/>
  <c r="U10" i="41"/>
  <c r="Y20" i="41"/>
  <c r="Y10" i="41"/>
  <c r="L20" i="44"/>
  <c r="L10" i="44"/>
  <c r="P20" i="44"/>
  <c r="P10" i="44"/>
  <c r="T20" i="44"/>
  <c r="T10" i="44"/>
  <c r="I20" i="45"/>
  <c r="I10" i="45"/>
  <c r="M20" i="45"/>
  <c r="M10" i="45"/>
  <c r="Q20" i="45"/>
  <c r="Q10" i="45"/>
  <c r="U20" i="45"/>
  <c r="U10" i="45"/>
  <c r="Y20" i="45"/>
  <c r="Y10" i="45"/>
  <c r="J20" i="46"/>
  <c r="J10" i="46"/>
  <c r="N20" i="46"/>
  <c r="N10" i="46"/>
  <c r="R20" i="46"/>
  <c r="R10" i="46"/>
  <c r="V20" i="46"/>
  <c r="V10" i="46"/>
  <c r="D20" i="47"/>
  <c r="K20" i="47"/>
  <c r="K10" i="47"/>
  <c r="O20" i="47"/>
  <c r="O10" i="47"/>
  <c r="S20" i="47"/>
  <c r="S10" i="47"/>
  <c r="W20" i="47"/>
  <c r="W10" i="47"/>
  <c r="L10" i="48"/>
  <c r="P10" i="48"/>
  <c r="T10" i="48"/>
  <c r="X10" i="48"/>
  <c r="I20" i="49"/>
  <c r="I10" i="49"/>
  <c r="M20" i="49"/>
  <c r="M10" i="49"/>
  <c r="Q20" i="49"/>
  <c r="Q10" i="49"/>
  <c r="U20" i="49"/>
  <c r="U10" i="49"/>
  <c r="J20" i="50"/>
  <c r="J10" i="50"/>
  <c r="N20" i="50"/>
  <c r="N10" i="50"/>
  <c r="R20" i="50"/>
  <c r="R10" i="50"/>
  <c r="V20" i="50"/>
  <c r="V10" i="50"/>
  <c r="Z20" i="50"/>
  <c r="Z10" i="50"/>
  <c r="D20" i="51"/>
  <c r="K20" i="51"/>
  <c r="K10" i="51"/>
  <c r="O20" i="51"/>
  <c r="O10" i="51"/>
  <c r="S20" i="51"/>
  <c r="S10" i="51"/>
  <c r="W20" i="51"/>
  <c r="W10" i="51"/>
  <c r="P20" i="52"/>
  <c r="X20" i="52"/>
  <c r="M20" i="53"/>
  <c r="P20" i="56"/>
  <c r="J20" i="37"/>
  <c r="N20" i="37"/>
  <c r="R20" i="37"/>
  <c r="V20" i="37"/>
  <c r="Z20" i="37"/>
  <c r="D20" i="38"/>
  <c r="K20" i="38"/>
  <c r="O20" i="38"/>
  <c r="S20" i="38"/>
  <c r="W20" i="38"/>
  <c r="L20" i="39"/>
  <c r="P20" i="39"/>
  <c r="T20" i="39"/>
  <c r="I20" i="40"/>
  <c r="M20" i="40"/>
  <c r="Q20" i="40"/>
  <c r="U20" i="40"/>
  <c r="J20" i="41"/>
  <c r="N20" i="41"/>
  <c r="R20" i="41"/>
  <c r="V20" i="41"/>
  <c r="Z20" i="41"/>
  <c r="D20" i="42"/>
  <c r="K20" i="42"/>
  <c r="O20" i="42"/>
  <c r="S20" i="42"/>
  <c r="W20" i="42"/>
  <c r="L20" i="43"/>
  <c r="P20" i="43"/>
  <c r="T20" i="43"/>
  <c r="I10" i="44"/>
  <c r="M10" i="44"/>
  <c r="Q10" i="44"/>
  <c r="J20" i="45"/>
  <c r="N20" i="45"/>
  <c r="R20" i="45"/>
  <c r="V20" i="45"/>
  <c r="Z20" i="45"/>
  <c r="D10" i="46"/>
  <c r="K10" i="46"/>
  <c r="O10" i="46"/>
  <c r="S10" i="46"/>
  <c r="W10" i="46"/>
  <c r="L20" i="47"/>
  <c r="P20" i="47"/>
  <c r="T20" i="47"/>
  <c r="X20" i="47"/>
  <c r="I10" i="48"/>
  <c r="M10" i="48"/>
  <c r="Q10" i="48"/>
  <c r="U10" i="48"/>
  <c r="J20" i="49"/>
  <c r="N20" i="49"/>
  <c r="R20" i="49"/>
  <c r="V20" i="49"/>
  <c r="D20" i="50"/>
  <c r="K20" i="50"/>
  <c r="O20" i="50"/>
  <c r="S20" i="50"/>
  <c r="W20" i="50"/>
  <c r="P20" i="51"/>
  <c r="X20" i="51"/>
  <c r="J20" i="52"/>
  <c r="R20" i="52"/>
  <c r="Z20" i="52"/>
  <c r="Q20" i="53"/>
  <c r="T20" i="56"/>
  <c r="J10" i="40"/>
  <c r="N10" i="40"/>
  <c r="R10" i="40"/>
  <c r="D20" i="41"/>
  <c r="K20" i="41"/>
  <c r="O20" i="41"/>
  <c r="S20" i="41"/>
  <c r="W20" i="41"/>
  <c r="L20" i="42"/>
  <c r="P20" i="42"/>
  <c r="T20" i="42"/>
  <c r="I20" i="43"/>
  <c r="M20" i="43"/>
  <c r="Q20" i="43"/>
  <c r="U20" i="43"/>
  <c r="D20" i="45"/>
  <c r="K20" i="45"/>
  <c r="O20" i="45"/>
  <c r="S20" i="45"/>
  <c r="W20" i="45"/>
  <c r="I20" i="47"/>
  <c r="M20" i="47"/>
  <c r="Q20" i="47"/>
  <c r="U20" i="47"/>
  <c r="Y20" i="47"/>
  <c r="J20" i="48"/>
  <c r="N20" i="48"/>
  <c r="R20" i="48"/>
  <c r="V20" i="48"/>
  <c r="D20" i="49"/>
  <c r="K20" i="49"/>
  <c r="O20" i="49"/>
  <c r="S20" i="49"/>
  <c r="L20" i="50"/>
  <c r="P20" i="50"/>
  <c r="T20" i="50"/>
  <c r="X20" i="50"/>
  <c r="I10" i="51"/>
  <c r="I20" i="51"/>
  <c r="M20" i="51"/>
  <c r="M10" i="51"/>
  <c r="Q10" i="51"/>
  <c r="U20" i="51"/>
  <c r="U10" i="51"/>
  <c r="Y10" i="51"/>
  <c r="Y20" i="51"/>
  <c r="L20" i="52"/>
  <c r="T20" i="52"/>
  <c r="U20" i="53"/>
  <c r="X20" i="56"/>
  <c r="K10" i="40"/>
  <c r="O10" i="40"/>
  <c r="S10" i="40"/>
  <c r="L20" i="41"/>
  <c r="L10" i="41"/>
  <c r="P20" i="41"/>
  <c r="P10" i="41"/>
  <c r="T20" i="41"/>
  <c r="T10" i="41"/>
  <c r="X20" i="41"/>
  <c r="X10" i="41"/>
  <c r="D20" i="44"/>
  <c r="K20" i="44"/>
  <c r="O20" i="44"/>
  <c r="S20" i="44"/>
  <c r="L20" i="45"/>
  <c r="L10" i="45"/>
  <c r="P20" i="45"/>
  <c r="P10" i="45"/>
  <c r="T20" i="45"/>
  <c r="T10" i="45"/>
  <c r="X20" i="45"/>
  <c r="X10" i="45"/>
  <c r="I20" i="46"/>
  <c r="M20" i="46"/>
  <c r="Q20" i="46"/>
  <c r="U20" i="46"/>
  <c r="J20" i="47"/>
  <c r="J10" i="47"/>
  <c r="N20" i="47"/>
  <c r="N10" i="47"/>
  <c r="R20" i="47"/>
  <c r="R10" i="47"/>
  <c r="V20" i="47"/>
  <c r="V10" i="47"/>
  <c r="Z20" i="47"/>
  <c r="Z10" i="47"/>
  <c r="D20" i="48"/>
  <c r="D10" i="48"/>
  <c r="K20" i="48"/>
  <c r="O20" i="48"/>
  <c r="S20" i="48"/>
  <c r="W20" i="48"/>
  <c r="L20" i="49"/>
  <c r="L10" i="49"/>
  <c r="P20" i="49"/>
  <c r="P10" i="49"/>
  <c r="T20" i="49"/>
  <c r="T10" i="49"/>
  <c r="I20" i="50"/>
  <c r="I10" i="50"/>
  <c r="M20" i="50"/>
  <c r="M10" i="50"/>
  <c r="Q20" i="50"/>
  <c r="Q10" i="50"/>
  <c r="U20" i="50"/>
  <c r="U10" i="50"/>
  <c r="Y20" i="50"/>
  <c r="Y10" i="50"/>
  <c r="J20" i="51"/>
  <c r="Z20" i="51"/>
  <c r="N20" i="52"/>
  <c r="V20" i="52"/>
  <c r="I20" i="53"/>
  <c r="Y20" i="53"/>
  <c r="L20" i="56"/>
  <c r="I10" i="52"/>
  <c r="I20" i="52"/>
  <c r="M10" i="52"/>
  <c r="Q20" i="52"/>
  <c r="Q10" i="52"/>
  <c r="U10" i="52"/>
  <c r="Y10" i="52"/>
  <c r="Y20" i="52"/>
  <c r="J10" i="53"/>
  <c r="J20" i="53"/>
  <c r="N10" i="53"/>
  <c r="N20" i="53"/>
  <c r="R10" i="53"/>
  <c r="V20" i="53"/>
  <c r="V10" i="53"/>
  <c r="Z10" i="53"/>
  <c r="Z20" i="53"/>
  <c r="D20" i="54"/>
  <c r="K10" i="54"/>
  <c r="K20" i="54"/>
  <c r="O10" i="54"/>
  <c r="O20" i="54"/>
  <c r="S10" i="54"/>
  <c r="S20" i="54"/>
  <c r="L10" i="55"/>
  <c r="L20" i="55"/>
  <c r="P10" i="55"/>
  <c r="P20" i="55"/>
  <c r="T10" i="55"/>
  <c r="T20" i="55"/>
  <c r="X10" i="55"/>
  <c r="X20" i="55"/>
  <c r="AB10" i="55"/>
  <c r="AB20" i="55"/>
  <c r="I20" i="56"/>
  <c r="M20" i="56"/>
  <c r="Q20" i="56"/>
  <c r="U20" i="56"/>
  <c r="Y20" i="56"/>
  <c r="J20" i="57"/>
  <c r="N20" i="57"/>
  <c r="R20" i="57"/>
  <c r="D20" i="58"/>
  <c r="K20" i="58"/>
  <c r="O20" i="58"/>
  <c r="S20" i="58"/>
  <c r="W20" i="58"/>
  <c r="AA20" i="58"/>
  <c r="L20" i="59"/>
  <c r="P20" i="59"/>
  <c r="T20" i="59"/>
  <c r="X20" i="59"/>
  <c r="D20" i="53"/>
  <c r="K20" i="53"/>
  <c r="O20" i="53"/>
  <c r="S20" i="53"/>
  <c r="W20" i="53"/>
  <c r="L20" i="54"/>
  <c r="P20" i="54"/>
  <c r="T20" i="54"/>
  <c r="I20" i="55"/>
  <c r="M20" i="55"/>
  <c r="Q20" i="55"/>
  <c r="U20" i="55"/>
  <c r="Y20" i="55"/>
  <c r="J20" i="56"/>
  <c r="N20" i="56"/>
  <c r="R20" i="56"/>
  <c r="V20" i="56"/>
  <c r="Z20" i="56"/>
  <c r="D20" i="57"/>
  <c r="K20" i="57"/>
  <c r="K10" i="57"/>
  <c r="O20" i="57"/>
  <c r="O10" i="57"/>
  <c r="T20" i="58"/>
  <c r="X20" i="58"/>
  <c r="I20" i="59"/>
  <c r="I10" i="59"/>
  <c r="M10" i="59"/>
  <c r="Q10" i="59"/>
  <c r="U20" i="59"/>
  <c r="U10" i="59"/>
  <c r="Y20" i="59"/>
  <c r="Y10" i="59"/>
  <c r="D20" i="52"/>
  <c r="K20" i="52"/>
  <c r="K10" i="52"/>
  <c r="O20" i="52"/>
  <c r="O10" i="52"/>
  <c r="S20" i="52"/>
  <c r="S10" i="52"/>
  <c r="W20" i="52"/>
  <c r="W10" i="52"/>
  <c r="L20" i="53"/>
  <c r="L10" i="53"/>
  <c r="P20" i="53"/>
  <c r="P10" i="53"/>
  <c r="T20" i="53"/>
  <c r="T10" i="53"/>
  <c r="X20" i="53"/>
  <c r="X10" i="53"/>
  <c r="I10" i="54"/>
  <c r="M10" i="54"/>
  <c r="Q10" i="54"/>
  <c r="J10" i="55"/>
  <c r="N10" i="55"/>
  <c r="R10" i="55"/>
  <c r="V10" i="55"/>
  <c r="Z10" i="55"/>
  <c r="D20" i="56"/>
  <c r="K20" i="56"/>
  <c r="K10" i="56"/>
  <c r="O20" i="56"/>
  <c r="O10" i="56"/>
  <c r="S20" i="56"/>
  <c r="S10" i="56"/>
  <c r="W20" i="56"/>
  <c r="W10" i="56"/>
  <c r="L20" i="57"/>
  <c r="P20" i="57"/>
  <c r="I20" i="58"/>
  <c r="M20" i="58"/>
  <c r="Q20" i="58"/>
  <c r="U20" i="58"/>
  <c r="Y20" i="58"/>
  <c r="J20" i="59"/>
  <c r="N20" i="59"/>
  <c r="R20" i="59"/>
  <c r="V20" i="59"/>
  <c r="Z20" i="59"/>
  <c r="I20" i="57"/>
  <c r="M20" i="57"/>
  <c r="Q20" i="57"/>
  <c r="N20" i="58"/>
  <c r="R20" i="58"/>
  <c r="V20" i="58"/>
  <c r="Z20" i="58"/>
  <c r="D20" i="59"/>
  <c r="K20" i="59"/>
  <c r="O20" i="59"/>
  <c r="S20" i="59"/>
  <c r="W20" i="59"/>
  <c r="D20" i="60"/>
  <c r="K20" i="60"/>
  <c r="O20" i="60"/>
  <c r="S20" i="60"/>
  <c r="W20" i="60"/>
  <c r="L20" i="61"/>
  <c r="P20" i="61"/>
  <c r="T20" i="61"/>
  <c r="X20" i="61"/>
  <c r="I20" i="62"/>
  <c r="I10" i="62"/>
  <c r="M20" i="62"/>
  <c r="M10" i="62"/>
  <c r="Q20" i="62"/>
  <c r="Q10" i="62"/>
  <c r="J20" i="63"/>
  <c r="N20" i="63"/>
  <c r="R20" i="63"/>
  <c r="V20" i="63"/>
  <c r="V10" i="63"/>
  <c r="Z20" i="63"/>
  <c r="Z10" i="63"/>
  <c r="D20" i="64"/>
  <c r="K20" i="64"/>
  <c r="K10" i="64"/>
  <c r="O20" i="64"/>
  <c r="O10" i="64"/>
  <c r="S20" i="64"/>
  <c r="S10" i="64"/>
  <c r="W20" i="64"/>
  <c r="W10" i="64"/>
  <c r="L20" i="65"/>
  <c r="P20" i="65"/>
  <c r="T20" i="65"/>
  <c r="X20" i="65"/>
  <c r="I20" i="66"/>
  <c r="M20" i="66"/>
  <c r="Q20" i="66"/>
  <c r="U20" i="66"/>
  <c r="Y20" i="66"/>
  <c r="N20" i="67"/>
  <c r="L20" i="60"/>
  <c r="P20" i="60"/>
  <c r="T20" i="60"/>
  <c r="I20" i="61"/>
  <c r="M20" i="61"/>
  <c r="Q20" i="61"/>
  <c r="U20" i="61"/>
  <c r="Y20" i="61"/>
  <c r="D20" i="63"/>
  <c r="K20" i="63"/>
  <c r="O20" i="63"/>
  <c r="S20" i="63"/>
  <c r="W20" i="63"/>
  <c r="L20" i="64"/>
  <c r="P20" i="64"/>
  <c r="T20" i="64"/>
  <c r="X20" i="64"/>
  <c r="I20" i="65"/>
  <c r="M20" i="65"/>
  <c r="Q20" i="65"/>
  <c r="U20" i="65"/>
  <c r="Y20" i="65"/>
  <c r="Y10" i="65"/>
  <c r="R20" i="66"/>
  <c r="V20" i="66"/>
  <c r="Z20" i="66"/>
  <c r="D20" i="67"/>
  <c r="R20" i="67"/>
  <c r="J20" i="61"/>
  <c r="N20" i="61"/>
  <c r="R20" i="61"/>
  <c r="V20" i="61"/>
  <c r="Z20" i="61"/>
  <c r="K20" i="62"/>
  <c r="O20" i="62"/>
  <c r="S20" i="62"/>
  <c r="L20" i="63"/>
  <c r="P20" i="63"/>
  <c r="T20" i="63"/>
  <c r="X20" i="63"/>
  <c r="I20" i="64"/>
  <c r="M20" i="64"/>
  <c r="Q20" i="64"/>
  <c r="U20" i="64"/>
  <c r="Y20" i="64"/>
  <c r="J20" i="65"/>
  <c r="N20" i="65"/>
  <c r="R20" i="65"/>
  <c r="V20" i="65"/>
  <c r="Z20" i="65"/>
  <c r="D20" i="66"/>
  <c r="K20" i="66"/>
  <c r="O20" i="66"/>
  <c r="S20" i="66"/>
  <c r="W20" i="66"/>
  <c r="AA20" i="66"/>
  <c r="V20" i="67"/>
  <c r="D20" i="61"/>
  <c r="K20" i="61"/>
  <c r="K10" i="61"/>
  <c r="O20" i="61"/>
  <c r="O10" i="61"/>
  <c r="S20" i="61"/>
  <c r="S10" i="61"/>
  <c r="W20" i="61"/>
  <c r="W10" i="61"/>
  <c r="L20" i="62"/>
  <c r="P20" i="62"/>
  <c r="T20" i="62"/>
  <c r="I20" i="63"/>
  <c r="I10" i="63"/>
  <c r="M20" i="63"/>
  <c r="M10" i="63"/>
  <c r="Q20" i="63"/>
  <c r="Q10" i="63"/>
  <c r="U20" i="63"/>
  <c r="U10" i="63"/>
  <c r="Y20" i="63"/>
  <c r="Y10" i="63"/>
  <c r="J20" i="64"/>
  <c r="N20" i="64"/>
  <c r="N10" i="64"/>
  <c r="R20" i="64"/>
  <c r="R10" i="64"/>
  <c r="V20" i="64"/>
  <c r="V10" i="64"/>
  <c r="Z20" i="64"/>
  <c r="Z10" i="64"/>
  <c r="D20" i="65"/>
  <c r="K20" i="65"/>
  <c r="O20" i="65"/>
  <c r="O10" i="65"/>
  <c r="S20" i="65"/>
  <c r="S10" i="65"/>
  <c r="W20" i="65"/>
  <c r="W10" i="65"/>
  <c r="L20" i="66"/>
  <c r="P20" i="66"/>
  <c r="T20" i="66"/>
  <c r="X20" i="66"/>
  <c r="J20" i="67"/>
  <c r="Z20" i="67"/>
  <c r="L20" i="67"/>
  <c r="P20" i="67"/>
  <c r="T20" i="67"/>
  <c r="X20" i="67"/>
  <c r="I20" i="68"/>
  <c r="M20" i="68"/>
  <c r="Q20" i="68"/>
  <c r="U20" i="68"/>
  <c r="J20" i="69"/>
  <c r="N20" i="69"/>
  <c r="R20" i="69"/>
  <c r="V20" i="69"/>
  <c r="Z20" i="69"/>
  <c r="L20" i="71"/>
  <c r="P20" i="71"/>
  <c r="T20" i="71"/>
  <c r="X20" i="71"/>
  <c r="I20" i="72"/>
  <c r="I10" i="72"/>
  <c r="M20" i="72"/>
  <c r="M10" i="72"/>
  <c r="Q20" i="72"/>
  <c r="Q10" i="72"/>
  <c r="J10" i="73"/>
  <c r="N10" i="73"/>
  <c r="N20" i="73"/>
  <c r="R10" i="73"/>
  <c r="V10" i="73"/>
  <c r="Z10" i="73"/>
  <c r="D20" i="74"/>
  <c r="N20" i="74"/>
  <c r="V20" i="74"/>
  <c r="O20" i="75"/>
  <c r="T20" i="76"/>
  <c r="M10" i="77"/>
  <c r="J20" i="78"/>
  <c r="Z20" i="78"/>
  <c r="I20" i="67"/>
  <c r="M20" i="67"/>
  <c r="M10" i="67"/>
  <c r="Q20" i="67"/>
  <c r="Q10" i="67"/>
  <c r="U20" i="67"/>
  <c r="U10" i="67"/>
  <c r="Y20" i="67"/>
  <c r="Y10" i="67"/>
  <c r="J10" i="68"/>
  <c r="N10" i="68"/>
  <c r="R10" i="68"/>
  <c r="V10" i="68"/>
  <c r="D20" i="69"/>
  <c r="K20" i="69"/>
  <c r="K10" i="69"/>
  <c r="O20" i="69"/>
  <c r="O10" i="69"/>
  <c r="S20" i="69"/>
  <c r="S10" i="69"/>
  <c r="W20" i="69"/>
  <c r="W10" i="69"/>
  <c r="L20" i="70"/>
  <c r="P20" i="70"/>
  <c r="T20" i="70"/>
  <c r="I20" i="71"/>
  <c r="I10" i="71"/>
  <c r="M20" i="71"/>
  <c r="M10" i="71"/>
  <c r="Q20" i="71"/>
  <c r="Q10" i="71"/>
  <c r="U20" i="71"/>
  <c r="U10" i="71"/>
  <c r="Y20" i="71"/>
  <c r="Y10" i="71"/>
  <c r="J20" i="72"/>
  <c r="J10" i="72"/>
  <c r="N20" i="72"/>
  <c r="N10" i="72"/>
  <c r="R20" i="72"/>
  <c r="R10" i="72"/>
  <c r="D20" i="73"/>
  <c r="K10" i="73"/>
  <c r="O20" i="73"/>
  <c r="O10" i="73"/>
  <c r="S20" i="73"/>
  <c r="S10" i="73"/>
  <c r="W10" i="73"/>
  <c r="O20" i="74"/>
  <c r="D20" i="75"/>
  <c r="S20" i="75"/>
  <c r="X20" i="76"/>
  <c r="Q10" i="77"/>
  <c r="N20" i="78"/>
  <c r="L20" i="69"/>
  <c r="P20" i="69"/>
  <c r="T20" i="69"/>
  <c r="X20" i="69"/>
  <c r="I10" i="70"/>
  <c r="M10" i="70"/>
  <c r="Q10" i="70"/>
  <c r="U10" i="70"/>
  <c r="J20" i="71"/>
  <c r="N20" i="71"/>
  <c r="R20" i="71"/>
  <c r="V20" i="71"/>
  <c r="Z20" i="71"/>
  <c r="D20" i="72"/>
  <c r="K20" i="72"/>
  <c r="O20" i="72"/>
  <c r="L20" i="73"/>
  <c r="P20" i="73"/>
  <c r="T20" i="73"/>
  <c r="X20" i="73"/>
  <c r="J20" i="74"/>
  <c r="R20" i="74"/>
  <c r="W20" i="75"/>
  <c r="L20" i="76"/>
  <c r="U10" i="77"/>
  <c r="R20" i="78"/>
  <c r="K20" i="67"/>
  <c r="K10" i="67"/>
  <c r="O20" i="67"/>
  <c r="O10" i="67"/>
  <c r="S20" i="67"/>
  <c r="S10" i="67"/>
  <c r="W20" i="67"/>
  <c r="W10" i="67"/>
  <c r="L20" i="68"/>
  <c r="P20" i="68"/>
  <c r="T20" i="68"/>
  <c r="X20" i="68"/>
  <c r="I20" i="69"/>
  <c r="I10" i="69"/>
  <c r="M20" i="69"/>
  <c r="M10" i="69"/>
  <c r="Q20" i="69"/>
  <c r="Q10" i="69"/>
  <c r="U20" i="69"/>
  <c r="U10" i="69"/>
  <c r="Y20" i="69"/>
  <c r="Y10" i="69"/>
  <c r="J10" i="70"/>
  <c r="J20" i="70"/>
  <c r="N10" i="70"/>
  <c r="N20" i="70"/>
  <c r="R10" i="70"/>
  <c r="R20" i="70"/>
  <c r="D20" i="71"/>
  <c r="K20" i="71"/>
  <c r="K10" i="71"/>
  <c r="O20" i="71"/>
  <c r="O10" i="71"/>
  <c r="S20" i="71"/>
  <c r="S10" i="71"/>
  <c r="W20" i="71"/>
  <c r="W10" i="71"/>
  <c r="L20" i="72"/>
  <c r="P20" i="72"/>
  <c r="I20" i="73"/>
  <c r="I10" i="73"/>
  <c r="M10" i="73"/>
  <c r="M20" i="73"/>
  <c r="Q10" i="73"/>
  <c r="Q20" i="73"/>
  <c r="U20" i="73"/>
  <c r="U10" i="73"/>
  <c r="Y20" i="73"/>
  <c r="Y10" i="73"/>
  <c r="S20" i="74"/>
  <c r="S10" i="74"/>
  <c r="K20" i="75"/>
  <c r="P20" i="76"/>
  <c r="I10" i="77"/>
  <c r="V20" i="78"/>
  <c r="K10" i="79"/>
  <c r="O10" i="79"/>
  <c r="S10" i="79"/>
  <c r="W10" i="79"/>
  <c r="L20" i="80"/>
  <c r="P20" i="80"/>
  <c r="T20" i="80"/>
  <c r="K10" i="81"/>
  <c r="P20" i="81"/>
  <c r="P10" i="81"/>
  <c r="V20" i="81"/>
  <c r="L10" i="75"/>
  <c r="P10" i="75"/>
  <c r="P20" i="75"/>
  <c r="T10" i="75"/>
  <c r="X20" i="75"/>
  <c r="X10" i="75"/>
  <c r="I10" i="76"/>
  <c r="I20" i="76"/>
  <c r="M10" i="76"/>
  <c r="M20" i="76"/>
  <c r="Q20" i="76"/>
  <c r="Q10" i="76"/>
  <c r="U10" i="76"/>
  <c r="U20" i="76"/>
  <c r="Y10" i="76"/>
  <c r="Y20" i="76"/>
  <c r="J10" i="77"/>
  <c r="N10" i="77"/>
  <c r="R10" i="77"/>
  <c r="K10" i="78"/>
  <c r="K20" i="78"/>
  <c r="O10" i="78"/>
  <c r="S10" i="78"/>
  <c r="S20" i="78"/>
  <c r="W10" i="78"/>
  <c r="W20" i="78"/>
  <c r="L10" i="79"/>
  <c r="P10" i="79"/>
  <c r="T10" i="79"/>
  <c r="X10" i="79"/>
  <c r="I20" i="80"/>
  <c r="M20" i="80"/>
  <c r="Q20" i="80"/>
  <c r="U20" i="80"/>
  <c r="D20" i="81"/>
  <c r="L20" i="81"/>
  <c r="L10" i="81"/>
  <c r="R20" i="81"/>
  <c r="W10" i="81"/>
  <c r="W20" i="81"/>
  <c r="L20" i="74"/>
  <c r="L10" i="74"/>
  <c r="P20" i="74"/>
  <c r="P10" i="74"/>
  <c r="T20" i="74"/>
  <c r="T10" i="74"/>
  <c r="I20" i="75"/>
  <c r="I10" i="75"/>
  <c r="M20" i="75"/>
  <c r="M10" i="75"/>
  <c r="Q20" i="75"/>
  <c r="Q10" i="75"/>
  <c r="U20" i="75"/>
  <c r="U10" i="75"/>
  <c r="Y20" i="75"/>
  <c r="Y10" i="75"/>
  <c r="J20" i="76"/>
  <c r="J10" i="76"/>
  <c r="N20" i="76"/>
  <c r="N10" i="76"/>
  <c r="R20" i="76"/>
  <c r="R10" i="76"/>
  <c r="V20" i="76"/>
  <c r="V10" i="76"/>
  <c r="Z20" i="76"/>
  <c r="Z10" i="76"/>
  <c r="L20" i="78"/>
  <c r="P20" i="78"/>
  <c r="T20" i="78"/>
  <c r="X20" i="78"/>
  <c r="X10" i="78"/>
  <c r="N20" i="81"/>
  <c r="S10" i="81"/>
  <c r="S20" i="81"/>
  <c r="X20" i="81"/>
  <c r="X10" i="81"/>
  <c r="I20" i="74"/>
  <c r="M20" i="74"/>
  <c r="Q20" i="74"/>
  <c r="U20" i="74"/>
  <c r="J20" i="75"/>
  <c r="N20" i="75"/>
  <c r="R20" i="75"/>
  <c r="V20" i="75"/>
  <c r="Z20" i="75"/>
  <c r="D20" i="76"/>
  <c r="K20" i="76"/>
  <c r="K10" i="76"/>
  <c r="O20" i="76"/>
  <c r="O10" i="76"/>
  <c r="S20" i="76"/>
  <c r="S10" i="76"/>
  <c r="W20" i="76"/>
  <c r="W10" i="76"/>
  <c r="L20" i="77"/>
  <c r="P20" i="77"/>
  <c r="T20" i="77"/>
  <c r="I20" i="78"/>
  <c r="I10" i="78"/>
  <c r="M20" i="78"/>
  <c r="M10" i="78"/>
  <c r="Q20" i="78"/>
  <c r="Q10" i="78"/>
  <c r="U20" i="78"/>
  <c r="U10" i="78"/>
  <c r="Y20" i="78"/>
  <c r="Y10" i="78"/>
  <c r="J20" i="79"/>
  <c r="N20" i="79"/>
  <c r="R20" i="79"/>
  <c r="V20" i="79"/>
  <c r="D20" i="80"/>
  <c r="K20" i="80"/>
  <c r="O20" i="80"/>
  <c r="S20" i="80"/>
  <c r="W20" i="80"/>
  <c r="J20" i="81"/>
  <c r="O10" i="81"/>
  <c r="T20" i="81"/>
  <c r="T10" i="81"/>
  <c r="Z20" i="81"/>
  <c r="I20" i="82"/>
  <c r="M20" i="82"/>
  <c r="Q20" i="82"/>
  <c r="U20" i="82"/>
  <c r="Y20" i="82"/>
  <c r="J20" i="83"/>
  <c r="N20" i="83"/>
  <c r="R20" i="83"/>
  <c r="V20" i="83"/>
  <c r="Z20" i="83"/>
  <c r="L20" i="85"/>
  <c r="P20" i="85"/>
  <c r="T20" i="85"/>
  <c r="I20" i="81"/>
  <c r="I10" i="81"/>
  <c r="M20" i="81"/>
  <c r="M10" i="81"/>
  <c r="Q20" i="81"/>
  <c r="Q10" i="81"/>
  <c r="U20" i="81"/>
  <c r="U10" i="81"/>
  <c r="Y20" i="81"/>
  <c r="Y10" i="81"/>
  <c r="J20" i="82"/>
  <c r="J10" i="82"/>
  <c r="N20" i="82"/>
  <c r="N10" i="82"/>
  <c r="R20" i="82"/>
  <c r="R10" i="82"/>
  <c r="V20" i="82"/>
  <c r="V10" i="82"/>
  <c r="Z20" i="82"/>
  <c r="Z10" i="82"/>
  <c r="D20" i="83"/>
  <c r="K20" i="83"/>
  <c r="K10" i="83"/>
  <c r="O20" i="83"/>
  <c r="O10" i="83"/>
  <c r="S20" i="83"/>
  <c r="S10" i="83"/>
  <c r="W20" i="83"/>
  <c r="W10" i="83"/>
  <c r="L20" i="84"/>
  <c r="P20" i="84"/>
  <c r="T20" i="84"/>
  <c r="X20" i="84"/>
  <c r="I10" i="85"/>
  <c r="M10" i="85"/>
  <c r="Q10" i="85"/>
  <c r="U10" i="85"/>
  <c r="D20" i="82"/>
  <c r="K20" i="82"/>
  <c r="O20" i="82"/>
  <c r="O10" i="82"/>
  <c r="S20" i="82"/>
  <c r="S10" i="82"/>
  <c r="W20" i="82"/>
  <c r="W10" i="82"/>
  <c r="L20" i="83"/>
  <c r="P20" i="83"/>
  <c r="T20" i="83"/>
  <c r="X20" i="83"/>
  <c r="I20" i="84"/>
  <c r="M20" i="84"/>
  <c r="Q20" i="84"/>
  <c r="U10" i="84"/>
  <c r="U20" i="84"/>
  <c r="L20" i="82"/>
  <c r="P20" i="82"/>
  <c r="T20" i="82"/>
  <c r="X20" i="82"/>
  <c r="I20" i="83"/>
  <c r="M20" i="83"/>
  <c r="Q20" i="83"/>
  <c r="U20" i="83"/>
  <c r="U10" i="83"/>
  <c r="Y20" i="83"/>
  <c r="Y10" i="83"/>
  <c r="J10" i="84"/>
  <c r="N10" i="84"/>
  <c r="R10" i="84"/>
  <c r="V10" i="84"/>
  <c r="D20" i="85"/>
  <c r="K20" i="85"/>
  <c r="O20" i="85"/>
  <c r="S20" i="85"/>
  <c r="J20" i="86"/>
  <c r="N20" i="86"/>
  <c r="R20" i="86"/>
  <c r="V20" i="86"/>
  <c r="D20" i="87"/>
  <c r="K20" i="87"/>
  <c r="O20" i="87"/>
  <c r="S20" i="87"/>
  <c r="W20" i="87"/>
  <c r="AA20" i="87"/>
  <c r="L20" i="88"/>
  <c r="P20" i="88"/>
  <c r="I20" i="89"/>
  <c r="M20" i="89"/>
  <c r="Q20" i="89"/>
  <c r="U20" i="89"/>
  <c r="Y20" i="89"/>
  <c r="D20" i="86"/>
  <c r="K20" i="86"/>
  <c r="K10" i="86"/>
  <c r="O20" i="86"/>
  <c r="O10" i="86"/>
  <c r="S20" i="86"/>
  <c r="S10" i="86"/>
  <c r="L20" i="87"/>
  <c r="P20" i="87"/>
  <c r="T20" i="87"/>
  <c r="X20" i="87"/>
  <c r="I20" i="88"/>
  <c r="M20" i="88"/>
  <c r="Q20" i="88"/>
  <c r="J20" i="89"/>
  <c r="N20" i="89"/>
  <c r="R20" i="89"/>
  <c r="V20" i="89"/>
  <c r="Z20" i="89"/>
  <c r="L20" i="86"/>
  <c r="L10" i="86"/>
  <c r="P20" i="86"/>
  <c r="P10" i="86"/>
  <c r="T20" i="86"/>
  <c r="T10" i="86"/>
  <c r="D20" i="89"/>
  <c r="K20" i="89"/>
  <c r="K10" i="89"/>
  <c r="O20" i="89"/>
  <c r="O10" i="89"/>
  <c r="S20" i="89"/>
  <c r="S10" i="89"/>
  <c r="W20" i="89"/>
  <c r="W10" i="89"/>
  <c r="I20" i="86"/>
  <c r="M20" i="86"/>
  <c r="Q20" i="86"/>
  <c r="U20" i="86"/>
  <c r="L20" i="89"/>
  <c r="P20" i="89"/>
  <c r="T20" i="89"/>
  <c r="X20" i="89"/>
  <c r="L20" i="90"/>
  <c r="P20" i="90"/>
  <c r="T20" i="90"/>
  <c r="X20" i="90"/>
  <c r="I20" i="91"/>
  <c r="M20" i="91"/>
  <c r="Q20" i="91"/>
  <c r="U20" i="91"/>
  <c r="Y20" i="91"/>
  <c r="J20" i="92"/>
  <c r="N20" i="92"/>
  <c r="R20" i="92"/>
  <c r="V20" i="92"/>
  <c r="Z20" i="92"/>
  <c r="K20" i="93"/>
  <c r="K10" i="93"/>
  <c r="W20" i="93"/>
  <c r="W10" i="93"/>
  <c r="I20" i="90"/>
  <c r="I10" i="90"/>
  <c r="M20" i="90"/>
  <c r="M10" i="90"/>
  <c r="Q20" i="90"/>
  <c r="Q10" i="90"/>
  <c r="U20" i="90"/>
  <c r="U10" i="90"/>
  <c r="Y20" i="90"/>
  <c r="Y10" i="90"/>
  <c r="J20" i="91"/>
  <c r="J10" i="91"/>
  <c r="N20" i="91"/>
  <c r="N10" i="91"/>
  <c r="R20" i="91"/>
  <c r="R10" i="91"/>
  <c r="V20" i="91"/>
  <c r="V10" i="91"/>
  <c r="Z20" i="91"/>
  <c r="Z10" i="91"/>
  <c r="D20" i="92"/>
  <c r="D10" i="92"/>
  <c r="K20" i="92"/>
  <c r="O20" i="92"/>
  <c r="S20" i="92"/>
  <c r="W20" i="92"/>
  <c r="AA20" i="92"/>
  <c r="L20" i="93"/>
  <c r="L10" i="93"/>
  <c r="P20" i="93"/>
  <c r="P10" i="93"/>
  <c r="T20" i="93"/>
  <c r="T10" i="93"/>
  <c r="X20" i="93"/>
  <c r="X10" i="93"/>
  <c r="J20" i="90"/>
  <c r="J10" i="90"/>
  <c r="N20" i="90"/>
  <c r="N10" i="90"/>
  <c r="R20" i="90"/>
  <c r="R10" i="90"/>
  <c r="V20" i="90"/>
  <c r="V10" i="90"/>
  <c r="Z20" i="90"/>
  <c r="Z10" i="90"/>
  <c r="D20" i="91"/>
  <c r="K20" i="91"/>
  <c r="K10" i="91"/>
  <c r="O20" i="91"/>
  <c r="S20" i="91"/>
  <c r="S10" i="91"/>
  <c r="W20" i="91"/>
  <c r="W10" i="91"/>
  <c r="I20" i="93"/>
  <c r="M20" i="93"/>
  <c r="Q20" i="93"/>
  <c r="U20" i="93"/>
  <c r="Y20" i="93"/>
  <c r="D20" i="90"/>
  <c r="K20" i="90"/>
  <c r="O20" i="90"/>
  <c r="S20" i="90"/>
  <c r="S10" i="90"/>
  <c r="W20" i="90"/>
  <c r="W10" i="90"/>
  <c r="L20" i="91"/>
  <c r="P20" i="91"/>
  <c r="T20" i="91"/>
  <c r="X20" i="91"/>
  <c r="I20" i="92"/>
  <c r="M20" i="92"/>
  <c r="Q20" i="92"/>
  <c r="U20" i="92"/>
  <c r="Y20" i="92"/>
  <c r="J20" i="93"/>
  <c r="N20" i="93"/>
  <c r="R20" i="93"/>
  <c r="V20" i="93"/>
  <c r="V10" i="93"/>
  <c r="Z20" i="93"/>
  <c r="M20" i="94"/>
  <c r="M10" i="94"/>
  <c r="X20" i="94"/>
  <c r="J20" i="95"/>
  <c r="D20" i="96"/>
  <c r="D10" i="96"/>
  <c r="P20" i="97"/>
  <c r="P10" i="97"/>
  <c r="I20" i="94"/>
  <c r="N20" i="94"/>
  <c r="T20" i="94"/>
  <c r="Y20" i="94"/>
  <c r="Y10" i="94"/>
  <c r="N20" i="95"/>
  <c r="T10" i="97"/>
  <c r="T20" i="97"/>
  <c r="J20" i="94"/>
  <c r="P20" i="94"/>
  <c r="U20" i="94"/>
  <c r="Z20" i="94"/>
  <c r="R20" i="95"/>
  <c r="K20" i="96"/>
  <c r="L20" i="94"/>
  <c r="Q20" i="94"/>
  <c r="V20" i="94"/>
  <c r="V20" i="95"/>
  <c r="O20" i="96"/>
  <c r="L20" i="97"/>
  <c r="L10" i="97"/>
  <c r="P20" i="98"/>
  <c r="X20" i="98"/>
  <c r="L10" i="99"/>
  <c r="X20" i="99"/>
  <c r="D20" i="95"/>
  <c r="K10" i="95"/>
  <c r="O10" i="95"/>
  <c r="S20" i="95"/>
  <c r="S10" i="95"/>
  <c r="L10" i="96"/>
  <c r="L20" i="96"/>
  <c r="P20" i="96"/>
  <c r="P10" i="96"/>
  <c r="I10" i="97"/>
  <c r="M10" i="97"/>
  <c r="U10" i="97"/>
  <c r="P20" i="99"/>
  <c r="D20" i="94"/>
  <c r="K20" i="94"/>
  <c r="K10" i="94"/>
  <c r="O20" i="94"/>
  <c r="O10" i="94"/>
  <c r="S20" i="94"/>
  <c r="S10" i="94"/>
  <c r="W20" i="94"/>
  <c r="W10" i="94"/>
  <c r="L20" i="95"/>
  <c r="L10" i="95"/>
  <c r="P20" i="95"/>
  <c r="P10" i="95"/>
  <c r="T20" i="95"/>
  <c r="T10" i="95"/>
  <c r="I20" i="96"/>
  <c r="I10" i="96"/>
  <c r="M20" i="96"/>
  <c r="M10" i="96"/>
  <c r="Q20" i="96"/>
  <c r="Q10" i="96"/>
  <c r="J20" i="97"/>
  <c r="N20" i="97"/>
  <c r="R20" i="97"/>
  <c r="L20" i="98"/>
  <c r="T20" i="98"/>
  <c r="R10" i="99"/>
  <c r="R20" i="99"/>
  <c r="L20" i="100"/>
  <c r="I20" i="95"/>
  <c r="M20" i="95"/>
  <c r="Q20" i="95"/>
  <c r="U20" i="95"/>
  <c r="J20" i="96"/>
  <c r="N20" i="96"/>
  <c r="R20" i="96"/>
  <c r="K20" i="97"/>
  <c r="O20" i="97"/>
  <c r="M20" i="98"/>
  <c r="U20" i="98"/>
  <c r="V10" i="100"/>
  <c r="X20" i="100"/>
  <c r="J20" i="98"/>
  <c r="J10" i="98"/>
  <c r="N20" i="98"/>
  <c r="N10" i="98"/>
  <c r="R20" i="98"/>
  <c r="R10" i="98"/>
  <c r="V20" i="98"/>
  <c r="V10" i="98"/>
  <c r="Z20" i="98"/>
  <c r="Z10" i="98"/>
  <c r="N10" i="99"/>
  <c r="N20" i="99"/>
  <c r="D20" i="98"/>
  <c r="K20" i="98"/>
  <c r="K10" i="98"/>
  <c r="O20" i="98"/>
  <c r="O10" i="98"/>
  <c r="S20" i="98"/>
  <c r="S10" i="98"/>
  <c r="W20" i="98"/>
  <c r="W10" i="98"/>
  <c r="J20" i="99"/>
  <c r="J10" i="99"/>
  <c r="T20" i="99"/>
  <c r="T10" i="99"/>
  <c r="R20" i="100"/>
  <c r="I10" i="100"/>
  <c r="I20" i="100"/>
  <c r="N10" i="100"/>
  <c r="T20" i="100"/>
  <c r="Y10" i="100"/>
  <c r="I20" i="99"/>
  <c r="M20" i="99"/>
  <c r="Q20" i="99"/>
  <c r="U20" i="99"/>
  <c r="J10" i="100"/>
  <c r="P20" i="100"/>
  <c r="U10" i="100"/>
  <c r="Z10" i="100"/>
  <c r="V10" i="99"/>
  <c r="D20" i="100"/>
  <c r="K10" i="100"/>
  <c r="O20" i="100"/>
  <c r="O10" i="100"/>
  <c r="S10" i="100"/>
  <c r="S20" i="100"/>
  <c r="W10" i="100"/>
  <c r="W20" i="100"/>
  <c r="J20" i="1"/>
  <c r="Z28" i="1"/>
  <c r="U28" i="1"/>
  <c r="X24" i="3"/>
  <c r="S24" i="3"/>
  <c r="X24" i="4"/>
  <c r="S24" i="4"/>
  <c r="T10" i="4"/>
  <c r="M20" i="4"/>
  <c r="V28" i="6"/>
  <c r="Q28" i="6"/>
  <c r="V24" i="6"/>
  <c r="Q24" i="6"/>
  <c r="R10" i="6"/>
  <c r="O10" i="7"/>
  <c r="W24" i="1"/>
  <c r="R24" i="1"/>
  <c r="S10" i="1"/>
  <c r="D24" i="1"/>
  <c r="T10" i="2"/>
  <c r="U10" i="3"/>
  <c r="M24" i="3"/>
  <c r="Y10" i="5"/>
  <c r="O28" i="5"/>
  <c r="S28" i="5"/>
  <c r="X28" i="5"/>
  <c r="S28" i="6"/>
  <c r="N28" i="6"/>
  <c r="J24" i="6"/>
  <c r="S24" i="6"/>
  <c r="N24" i="6"/>
  <c r="D10" i="6"/>
  <c r="K24" i="7"/>
  <c r="O24" i="7"/>
  <c r="N28" i="7"/>
  <c r="R10" i="13"/>
  <c r="V28" i="1"/>
  <c r="Q28" i="1"/>
  <c r="W28" i="2"/>
  <c r="R28" i="2"/>
  <c r="W24" i="2"/>
  <c r="R24" i="2"/>
  <c r="D10" i="2"/>
  <c r="W28" i="3"/>
  <c r="R28" i="3"/>
  <c r="V28" i="4"/>
  <c r="Q28" i="4"/>
  <c r="T24" i="4"/>
  <c r="O24" i="4"/>
  <c r="L10" i="4"/>
  <c r="X10" i="4"/>
  <c r="U20" i="4"/>
  <c r="W28" i="5"/>
  <c r="R28" i="5"/>
  <c r="U28" i="7"/>
  <c r="Z28" i="7"/>
  <c r="W24" i="7"/>
  <c r="R24" i="7"/>
  <c r="K10" i="7"/>
  <c r="W10" i="7"/>
  <c r="N20" i="7"/>
  <c r="Z20" i="7"/>
  <c r="R20" i="10"/>
  <c r="Q28" i="10"/>
  <c r="V28" i="10"/>
  <c r="P10" i="11"/>
  <c r="W28" i="1"/>
  <c r="R28" i="1"/>
  <c r="K10" i="1"/>
  <c r="O10" i="1"/>
  <c r="K28" i="2"/>
  <c r="X28" i="2"/>
  <c r="S28" i="2"/>
  <c r="K24" i="2"/>
  <c r="X24" i="2"/>
  <c r="S24" i="2"/>
  <c r="P10" i="2"/>
  <c r="X10" i="2"/>
  <c r="K28" i="3"/>
  <c r="X28" i="3"/>
  <c r="S28" i="3"/>
  <c r="L24" i="3"/>
  <c r="Y24" i="3"/>
  <c r="T24" i="3"/>
  <c r="I10" i="3"/>
  <c r="Y10" i="3"/>
  <c r="L24" i="4"/>
  <c r="D24" i="5"/>
  <c r="M10" i="5"/>
  <c r="U10" i="5"/>
  <c r="K28" i="5"/>
  <c r="K28" i="1"/>
  <c r="S28" i="1"/>
  <c r="X28" i="1"/>
  <c r="O24" i="1"/>
  <c r="L10" i="1"/>
  <c r="P10" i="1"/>
  <c r="T10" i="1"/>
  <c r="X10" i="1"/>
  <c r="D28" i="2"/>
  <c r="H28" i="2"/>
  <c r="L28" i="2"/>
  <c r="P28" i="2"/>
  <c r="T28" i="2"/>
  <c r="Y28" i="2"/>
  <c r="D24" i="2"/>
  <c r="H24" i="2"/>
  <c r="L24" i="2"/>
  <c r="P24" i="2"/>
  <c r="T24" i="2"/>
  <c r="Y24" i="2"/>
  <c r="H26" i="2"/>
  <c r="H28" i="3"/>
  <c r="L28" i="3"/>
  <c r="P28" i="3"/>
  <c r="Y28" i="3"/>
  <c r="T28" i="3"/>
  <c r="I28" i="3"/>
  <c r="M28" i="3"/>
  <c r="Q28" i="3"/>
  <c r="V28" i="3"/>
  <c r="U28" i="3"/>
  <c r="Z28" i="3"/>
  <c r="Q24" i="3"/>
  <c r="H27" i="4"/>
  <c r="T28" i="4"/>
  <c r="O28" i="4"/>
  <c r="X28" i="4"/>
  <c r="S28" i="4"/>
  <c r="I24" i="4"/>
  <c r="M24" i="4"/>
  <c r="V24" i="4"/>
  <c r="Q24" i="4"/>
  <c r="J10" i="4"/>
  <c r="N10" i="4"/>
  <c r="R10" i="4"/>
  <c r="V10" i="4"/>
  <c r="J24" i="4"/>
  <c r="H26" i="4"/>
  <c r="N28" i="4"/>
  <c r="D28" i="5"/>
  <c r="L28" i="5"/>
  <c r="P28" i="5"/>
  <c r="Y28" i="5"/>
  <c r="T28" i="5"/>
  <c r="I24" i="5"/>
  <c r="M24" i="5"/>
  <c r="V24" i="5"/>
  <c r="Q24" i="5"/>
  <c r="Z24" i="5"/>
  <c r="U24" i="5"/>
  <c r="O24" i="5"/>
  <c r="K28" i="6"/>
  <c r="T28" i="6"/>
  <c r="O28" i="6"/>
  <c r="K24" i="6"/>
  <c r="T24" i="6"/>
  <c r="O24" i="6"/>
  <c r="L10" i="6"/>
  <c r="P10" i="6"/>
  <c r="T10" i="6"/>
  <c r="D24" i="6"/>
  <c r="R28" i="7"/>
  <c r="O28" i="8"/>
  <c r="T28" i="8"/>
  <c r="P10" i="4"/>
  <c r="I20" i="4"/>
  <c r="Q20" i="4"/>
  <c r="R28" i="6"/>
  <c r="M28" i="6"/>
  <c r="R24" i="6"/>
  <c r="M24" i="6"/>
  <c r="J10" i="6"/>
  <c r="N10" i="6"/>
  <c r="V10" i="6"/>
  <c r="P28" i="6"/>
  <c r="U28" i="6"/>
  <c r="Q28" i="7"/>
  <c r="V28" i="7"/>
  <c r="S10" i="7"/>
  <c r="J20" i="7"/>
  <c r="R20" i="7"/>
  <c r="V20" i="7"/>
  <c r="J28" i="7"/>
  <c r="U28" i="10"/>
  <c r="Z28" i="10"/>
  <c r="L10" i="11"/>
  <c r="N28" i="1"/>
  <c r="D10" i="1"/>
  <c r="W10" i="1"/>
  <c r="O28" i="2"/>
  <c r="O24" i="2"/>
  <c r="L10" i="2"/>
  <c r="O28" i="3"/>
  <c r="H24" i="3"/>
  <c r="P24" i="3"/>
  <c r="M10" i="3"/>
  <c r="Q10" i="3"/>
  <c r="H24" i="4"/>
  <c r="P24" i="4"/>
  <c r="U24" i="4"/>
  <c r="J28" i="4"/>
  <c r="Y24" i="5"/>
  <c r="T24" i="5"/>
  <c r="I10" i="5"/>
  <c r="Q10" i="5"/>
  <c r="J28" i="6"/>
  <c r="O28" i="1"/>
  <c r="K24" i="1"/>
  <c r="S24" i="1"/>
  <c r="X24" i="1"/>
  <c r="D28" i="1"/>
  <c r="M20" i="1"/>
  <c r="L28" i="1"/>
  <c r="P28" i="1"/>
  <c r="Y28" i="1"/>
  <c r="T28" i="1"/>
  <c r="H24" i="1"/>
  <c r="P24" i="1"/>
  <c r="I28" i="2"/>
  <c r="M28" i="2"/>
  <c r="V28" i="2"/>
  <c r="Q28" i="2"/>
  <c r="Z28" i="2"/>
  <c r="U28" i="2"/>
  <c r="I24" i="2"/>
  <c r="M24" i="2"/>
  <c r="V24" i="2"/>
  <c r="Q24" i="2"/>
  <c r="Z24" i="2"/>
  <c r="U24" i="2"/>
  <c r="J10" i="2"/>
  <c r="N10" i="2"/>
  <c r="R10" i="2"/>
  <c r="V10" i="2"/>
  <c r="Z10" i="2"/>
  <c r="W24" i="3"/>
  <c r="R24" i="3"/>
  <c r="K10" i="3"/>
  <c r="O10" i="3"/>
  <c r="S10" i="3"/>
  <c r="W10" i="3"/>
  <c r="U24" i="3"/>
  <c r="H28" i="4"/>
  <c r="P28" i="4"/>
  <c r="U28" i="4"/>
  <c r="D10" i="4"/>
  <c r="L20" i="4"/>
  <c r="P20" i="4"/>
  <c r="V28" i="5"/>
  <c r="Q28" i="5"/>
  <c r="Z28" i="5"/>
  <c r="U28" i="5"/>
  <c r="W24" i="5"/>
  <c r="R24" i="5"/>
  <c r="K10" i="5"/>
  <c r="O10" i="5"/>
  <c r="S10" i="5"/>
  <c r="W10" i="5"/>
  <c r="S24" i="5"/>
  <c r="H24" i="6"/>
  <c r="H26" i="6"/>
  <c r="U24" i="7"/>
  <c r="Z24" i="7"/>
  <c r="J10" i="7"/>
  <c r="N10" i="7"/>
  <c r="R10" i="7"/>
  <c r="V10" i="7"/>
  <c r="Z10" i="7"/>
  <c r="P28" i="9"/>
  <c r="U28" i="9"/>
  <c r="I10" i="12"/>
  <c r="M10" i="12"/>
  <c r="Q10" i="12"/>
  <c r="U10" i="12"/>
  <c r="Y10" i="12"/>
  <c r="Q24" i="13"/>
  <c r="L24" i="13"/>
  <c r="I24" i="1"/>
  <c r="M24" i="1"/>
  <c r="Q24" i="1"/>
  <c r="U24" i="1"/>
  <c r="Y24" i="1"/>
  <c r="H26" i="1"/>
  <c r="L26" i="1"/>
  <c r="P26" i="1"/>
  <c r="T26" i="1"/>
  <c r="X26" i="1"/>
  <c r="I26" i="2"/>
  <c r="M26" i="2"/>
  <c r="Q26" i="2"/>
  <c r="U26" i="2"/>
  <c r="Y26" i="2"/>
  <c r="V24" i="3"/>
  <c r="Z24" i="3"/>
  <c r="N26" i="3"/>
  <c r="R26" i="3"/>
  <c r="V26" i="3"/>
  <c r="Z26" i="3"/>
  <c r="D10" i="5"/>
  <c r="X24" i="5"/>
  <c r="P26" i="5"/>
  <c r="T26" i="5"/>
  <c r="X26" i="5"/>
  <c r="U24" i="6"/>
  <c r="I26" i="6"/>
  <c r="M26" i="6"/>
  <c r="Q26" i="6"/>
  <c r="U26" i="6"/>
  <c r="O26" i="7"/>
  <c r="W26" i="7"/>
  <c r="W28" i="8"/>
  <c r="R28" i="8"/>
  <c r="D23" i="8"/>
  <c r="H5" i="8"/>
  <c r="H23" i="8" s="1"/>
  <c r="H24" i="8" s="1"/>
  <c r="S28" i="8"/>
  <c r="X28" i="9"/>
  <c r="S28" i="9"/>
  <c r="X24" i="9"/>
  <c r="S24" i="9"/>
  <c r="L10" i="9"/>
  <c r="P10" i="9"/>
  <c r="T10" i="9"/>
  <c r="X10" i="9"/>
  <c r="P24" i="9"/>
  <c r="T28" i="9"/>
  <c r="D10" i="10"/>
  <c r="M24" i="10"/>
  <c r="U24" i="10"/>
  <c r="V26" i="10"/>
  <c r="M28" i="10"/>
  <c r="D20" i="11"/>
  <c r="K20" i="11"/>
  <c r="O20" i="11"/>
  <c r="S20" i="11"/>
  <c r="H28" i="12"/>
  <c r="Y28" i="12"/>
  <c r="T28" i="12"/>
  <c r="J10" i="12"/>
  <c r="N10" i="12"/>
  <c r="R10" i="12"/>
  <c r="V10" i="12"/>
  <c r="Z10" i="12"/>
  <c r="L20" i="12"/>
  <c r="P20" i="12"/>
  <c r="T20" i="12"/>
  <c r="X20" i="12"/>
  <c r="S24" i="12"/>
  <c r="H26" i="12"/>
  <c r="O28" i="13"/>
  <c r="J28" i="13"/>
  <c r="S28" i="13"/>
  <c r="N28" i="13"/>
  <c r="O24" i="13"/>
  <c r="J24" i="13"/>
  <c r="S24" i="13"/>
  <c r="N24" i="13"/>
  <c r="I10" i="13"/>
  <c r="M10" i="13"/>
  <c r="Q10" i="13"/>
  <c r="J20" i="13"/>
  <c r="N20" i="13"/>
  <c r="R20" i="13"/>
  <c r="D26" i="13"/>
  <c r="H25" i="13"/>
  <c r="J26" i="13"/>
  <c r="W28" i="14"/>
  <c r="R28" i="14"/>
  <c r="D23" i="14"/>
  <c r="D24" i="14" s="1"/>
  <c r="H6" i="14"/>
  <c r="D20" i="14"/>
  <c r="K20" i="14"/>
  <c r="O20" i="14"/>
  <c r="S20" i="14"/>
  <c r="W20" i="14"/>
  <c r="M24" i="14"/>
  <c r="P24" i="14"/>
  <c r="Q28" i="15"/>
  <c r="L28" i="15"/>
  <c r="U28" i="15"/>
  <c r="P28" i="15"/>
  <c r="L10" i="15"/>
  <c r="P10" i="15"/>
  <c r="T10" i="15"/>
  <c r="K20" i="15"/>
  <c r="O20" i="15"/>
  <c r="S20" i="15"/>
  <c r="D28" i="16"/>
  <c r="L28" i="16"/>
  <c r="Q28" i="16"/>
  <c r="P28" i="16"/>
  <c r="U28" i="16"/>
  <c r="R24" i="16"/>
  <c r="M24" i="16"/>
  <c r="L10" i="16"/>
  <c r="P10" i="16"/>
  <c r="T10" i="16"/>
  <c r="T28" i="17"/>
  <c r="O28" i="17"/>
  <c r="M24" i="17"/>
  <c r="R24" i="17"/>
  <c r="D24" i="17"/>
  <c r="X28" i="18"/>
  <c r="S28" i="18"/>
  <c r="X24" i="18"/>
  <c r="S24" i="18"/>
  <c r="L10" i="18"/>
  <c r="P10" i="18"/>
  <c r="T10" i="18"/>
  <c r="X10" i="18"/>
  <c r="J28" i="18"/>
  <c r="N28" i="18"/>
  <c r="W28" i="18"/>
  <c r="R28" i="18"/>
  <c r="I28" i="19"/>
  <c r="M28" i="19"/>
  <c r="V28" i="19"/>
  <c r="Q28" i="19"/>
  <c r="Z28" i="19"/>
  <c r="U28" i="19"/>
  <c r="J24" i="19"/>
  <c r="R24" i="19"/>
  <c r="Q28" i="20"/>
  <c r="L28" i="20"/>
  <c r="H27" i="20"/>
  <c r="H28" i="20" s="1"/>
  <c r="H20" i="20"/>
  <c r="H24" i="21"/>
  <c r="P24" i="21"/>
  <c r="I28" i="23"/>
  <c r="N28" i="23"/>
  <c r="R20" i="23"/>
  <c r="Q28" i="23"/>
  <c r="V28" i="23"/>
  <c r="U28" i="23"/>
  <c r="Z28" i="23"/>
  <c r="J26" i="2"/>
  <c r="N26" i="2"/>
  <c r="R26" i="2"/>
  <c r="D23" i="3"/>
  <c r="D24" i="3" s="1"/>
  <c r="K26" i="3"/>
  <c r="O26" i="3"/>
  <c r="S26" i="3"/>
  <c r="D27" i="3"/>
  <c r="D28" i="3" s="1"/>
  <c r="R24" i="4"/>
  <c r="J26" i="4"/>
  <c r="N26" i="4"/>
  <c r="R26" i="4"/>
  <c r="R28" i="4"/>
  <c r="H4" i="5"/>
  <c r="H27" i="5" s="1"/>
  <c r="H28" i="5" s="1"/>
  <c r="H5" i="5"/>
  <c r="H23" i="5" s="1"/>
  <c r="H24" i="5" s="1"/>
  <c r="I26" i="5"/>
  <c r="M26" i="5"/>
  <c r="Q26" i="5"/>
  <c r="U26" i="5"/>
  <c r="J26" i="6"/>
  <c r="N26" i="6"/>
  <c r="H23" i="7"/>
  <c r="D23" i="7"/>
  <c r="D24" i="7" s="1"/>
  <c r="S24" i="7"/>
  <c r="Z26" i="7"/>
  <c r="D27" i="8"/>
  <c r="H4" i="8"/>
  <c r="H27" i="8" s="1"/>
  <c r="H28" i="8" s="1"/>
  <c r="D24" i="8"/>
  <c r="L20" i="8"/>
  <c r="T24" i="8"/>
  <c r="P26" i="8"/>
  <c r="X28" i="8"/>
  <c r="M20" i="9"/>
  <c r="D24" i="9"/>
  <c r="T24" i="9"/>
  <c r="U24" i="9"/>
  <c r="Q26" i="9"/>
  <c r="Y28" i="9"/>
  <c r="H27" i="10"/>
  <c r="K28" i="10"/>
  <c r="O28" i="10"/>
  <c r="X28" i="10"/>
  <c r="S28" i="10"/>
  <c r="X24" i="10"/>
  <c r="S24" i="10"/>
  <c r="L10" i="10"/>
  <c r="P10" i="10"/>
  <c r="T10" i="10"/>
  <c r="X10" i="10"/>
  <c r="Z24" i="10"/>
  <c r="Z26" i="10"/>
  <c r="R28" i="10"/>
  <c r="P28" i="11"/>
  <c r="K28" i="11"/>
  <c r="I10" i="11"/>
  <c r="M10" i="11"/>
  <c r="Q10" i="11"/>
  <c r="L20" i="11"/>
  <c r="P20" i="11"/>
  <c r="D23" i="11"/>
  <c r="J24" i="11"/>
  <c r="I28" i="11"/>
  <c r="J28" i="11"/>
  <c r="I28" i="12"/>
  <c r="M28" i="12"/>
  <c r="Q28" i="12"/>
  <c r="Z28" i="12"/>
  <c r="U28" i="12"/>
  <c r="H24" i="12"/>
  <c r="L24" i="12"/>
  <c r="P24" i="12"/>
  <c r="Y24" i="12"/>
  <c r="T24" i="12"/>
  <c r="K10" i="12"/>
  <c r="O10" i="12"/>
  <c r="S10" i="12"/>
  <c r="W10" i="12"/>
  <c r="AA10" i="12"/>
  <c r="I20" i="12"/>
  <c r="M20" i="12"/>
  <c r="Q20" i="12"/>
  <c r="U20" i="12"/>
  <c r="Y20" i="12"/>
  <c r="W24" i="12"/>
  <c r="J28" i="12"/>
  <c r="R28" i="12"/>
  <c r="D27" i="13"/>
  <c r="D28" i="13" s="1"/>
  <c r="H4" i="13"/>
  <c r="H27" i="13" s="1"/>
  <c r="H28" i="13" s="1"/>
  <c r="H26" i="13"/>
  <c r="D27" i="14"/>
  <c r="D28" i="14" s="1"/>
  <c r="H4" i="14"/>
  <c r="H27" i="14" s="1"/>
  <c r="H28" i="14" s="1"/>
  <c r="K28" i="14"/>
  <c r="P28" i="14"/>
  <c r="O28" i="14"/>
  <c r="T28" i="14"/>
  <c r="S28" i="14"/>
  <c r="X28" i="14"/>
  <c r="L20" i="14"/>
  <c r="P20" i="14"/>
  <c r="T20" i="14"/>
  <c r="X20" i="14"/>
  <c r="V24" i="14"/>
  <c r="Q24" i="14"/>
  <c r="T24" i="14"/>
  <c r="R28" i="15"/>
  <c r="M28" i="15"/>
  <c r="R28" i="16"/>
  <c r="M28" i="16"/>
  <c r="I10" i="16"/>
  <c r="M10" i="16"/>
  <c r="Q10" i="16"/>
  <c r="U10" i="16"/>
  <c r="K20" i="16"/>
  <c r="O20" i="16"/>
  <c r="S20" i="16"/>
  <c r="Q28" i="17"/>
  <c r="L28" i="17"/>
  <c r="U28" i="17"/>
  <c r="P28" i="17"/>
  <c r="S24" i="17"/>
  <c r="N24" i="17"/>
  <c r="I10" i="17"/>
  <c r="M10" i="17"/>
  <c r="Q10" i="17"/>
  <c r="U10" i="17"/>
  <c r="Y28" i="18"/>
  <c r="T28" i="18"/>
  <c r="Y24" i="18"/>
  <c r="T24" i="18"/>
  <c r="I10" i="18"/>
  <c r="M10" i="18"/>
  <c r="Q10" i="18"/>
  <c r="U10" i="18"/>
  <c r="Y10" i="18"/>
  <c r="M24" i="18"/>
  <c r="U24" i="18"/>
  <c r="J28" i="19"/>
  <c r="N28" i="19"/>
  <c r="R28" i="19"/>
  <c r="W28" i="19"/>
  <c r="I28" i="20"/>
  <c r="N28" i="20"/>
  <c r="M28" i="20"/>
  <c r="R28" i="20"/>
  <c r="K10" i="20"/>
  <c r="O10" i="20"/>
  <c r="S10" i="20"/>
  <c r="I20" i="20"/>
  <c r="M20" i="20"/>
  <c r="Q20" i="20"/>
  <c r="D10" i="22"/>
  <c r="L28" i="25"/>
  <c r="M27" i="1"/>
  <c r="H28" i="1" s="1"/>
  <c r="J27" i="1"/>
  <c r="J28" i="1" s="1"/>
  <c r="D10" i="3"/>
  <c r="H24" i="7"/>
  <c r="Y24" i="7"/>
  <c r="T24" i="7"/>
  <c r="I10" i="7"/>
  <c r="M10" i="7"/>
  <c r="Q10" i="7"/>
  <c r="U10" i="7"/>
  <c r="Y10" i="7"/>
  <c r="V24" i="7"/>
  <c r="S26" i="7"/>
  <c r="D27" i="7"/>
  <c r="D28" i="7" s="1"/>
  <c r="S28" i="7"/>
  <c r="D28" i="8"/>
  <c r="V24" i="8"/>
  <c r="Q24" i="8"/>
  <c r="Z24" i="8"/>
  <c r="U24" i="8"/>
  <c r="J10" i="8"/>
  <c r="N10" i="8"/>
  <c r="R10" i="8"/>
  <c r="V10" i="8"/>
  <c r="Z10" i="8"/>
  <c r="T26" i="8"/>
  <c r="H24" i="9"/>
  <c r="L28" i="9"/>
  <c r="H28" i="10"/>
  <c r="Y28" i="10"/>
  <c r="T28" i="10"/>
  <c r="Y24" i="10"/>
  <c r="T24" i="10"/>
  <c r="I10" i="10"/>
  <c r="M10" i="10"/>
  <c r="Q10" i="10"/>
  <c r="U10" i="10"/>
  <c r="Y10" i="10"/>
  <c r="I24" i="10"/>
  <c r="Q24" i="10"/>
  <c r="N24" i="10"/>
  <c r="N26" i="10"/>
  <c r="Q28" i="11"/>
  <c r="L28" i="11"/>
  <c r="P24" i="11"/>
  <c r="K24" i="11"/>
  <c r="J10" i="11"/>
  <c r="N10" i="11"/>
  <c r="R10" i="11"/>
  <c r="N24" i="11"/>
  <c r="L26" i="11"/>
  <c r="N28" i="11"/>
  <c r="Z24" i="12"/>
  <c r="U24" i="12"/>
  <c r="L10" i="12"/>
  <c r="P10" i="12"/>
  <c r="T10" i="12"/>
  <c r="X10" i="12"/>
  <c r="AA24" i="12"/>
  <c r="K10" i="13"/>
  <c r="O10" i="13"/>
  <c r="S10" i="13"/>
  <c r="H20" i="13"/>
  <c r="I10" i="14"/>
  <c r="M10" i="14"/>
  <c r="Q10" i="14"/>
  <c r="U10" i="14"/>
  <c r="X24" i="14"/>
  <c r="S28" i="15"/>
  <c r="N28" i="15"/>
  <c r="O24" i="15"/>
  <c r="T24" i="15"/>
  <c r="S28" i="16"/>
  <c r="N28" i="16"/>
  <c r="L20" i="16"/>
  <c r="P20" i="16"/>
  <c r="T20" i="16"/>
  <c r="M28" i="17"/>
  <c r="R28" i="17"/>
  <c r="J10" i="17"/>
  <c r="N10" i="17"/>
  <c r="R10" i="17"/>
  <c r="L20" i="17"/>
  <c r="P20" i="17"/>
  <c r="T20" i="17"/>
  <c r="Y24" i="19"/>
  <c r="T24" i="19"/>
  <c r="I10" i="19"/>
  <c r="M10" i="19"/>
  <c r="Q10" i="19"/>
  <c r="U10" i="19"/>
  <c r="Y10" i="19"/>
  <c r="K28" i="19"/>
  <c r="O28" i="19"/>
  <c r="X28" i="19"/>
  <c r="S28" i="19"/>
  <c r="N24" i="19"/>
  <c r="I24" i="20"/>
  <c r="M24" i="20"/>
  <c r="R24" i="20"/>
  <c r="D10" i="20"/>
  <c r="L10" i="20"/>
  <c r="P10" i="20"/>
  <c r="T10" i="20"/>
  <c r="J20" i="20"/>
  <c r="N20" i="20"/>
  <c r="R20" i="20"/>
  <c r="W28" i="21"/>
  <c r="W24" i="21"/>
  <c r="R24" i="21"/>
  <c r="D10" i="21"/>
  <c r="K10" i="21"/>
  <c r="O10" i="21"/>
  <c r="S10" i="21"/>
  <c r="W10" i="21"/>
  <c r="D24" i="21"/>
  <c r="L24" i="21"/>
  <c r="T24" i="21"/>
  <c r="L10" i="22"/>
  <c r="P10" i="22"/>
  <c r="T10" i="22"/>
  <c r="I28" i="27"/>
  <c r="N28" i="27"/>
  <c r="R20" i="27"/>
  <c r="Q28" i="27"/>
  <c r="V28" i="27"/>
  <c r="I20" i="1"/>
  <c r="I26" i="1"/>
  <c r="H28" i="7"/>
  <c r="L28" i="7"/>
  <c r="P28" i="7"/>
  <c r="Y28" i="7"/>
  <c r="T28" i="7"/>
  <c r="V26" i="7"/>
  <c r="I28" i="8"/>
  <c r="M28" i="8"/>
  <c r="V28" i="8"/>
  <c r="Q28" i="8"/>
  <c r="Z28" i="8"/>
  <c r="U28" i="8"/>
  <c r="K23" i="8"/>
  <c r="O23" i="8"/>
  <c r="J24" i="8" s="1"/>
  <c r="S23" i="8"/>
  <c r="N24" i="8" s="1"/>
  <c r="W23" i="8"/>
  <c r="K10" i="8"/>
  <c r="O10" i="8"/>
  <c r="S10" i="8"/>
  <c r="W10" i="8"/>
  <c r="D10" i="8"/>
  <c r="T20" i="8"/>
  <c r="K24" i="8"/>
  <c r="X26" i="8"/>
  <c r="J28" i="9"/>
  <c r="N28" i="9"/>
  <c r="W28" i="9"/>
  <c r="R28" i="9"/>
  <c r="J24" i="9"/>
  <c r="N24" i="9"/>
  <c r="W24" i="9"/>
  <c r="R24" i="9"/>
  <c r="D10" i="9"/>
  <c r="K10" i="9"/>
  <c r="O10" i="9"/>
  <c r="S10" i="9"/>
  <c r="W10" i="9"/>
  <c r="L24" i="9"/>
  <c r="Q28" i="9"/>
  <c r="I28" i="10"/>
  <c r="D24" i="11"/>
  <c r="Q24" i="11"/>
  <c r="L24" i="11"/>
  <c r="K10" i="11"/>
  <c r="O10" i="11"/>
  <c r="S10" i="11"/>
  <c r="R24" i="11"/>
  <c r="R28" i="13"/>
  <c r="M28" i="13"/>
  <c r="I24" i="13"/>
  <c r="R24" i="13"/>
  <c r="M24" i="13"/>
  <c r="D10" i="13"/>
  <c r="L10" i="13"/>
  <c r="P10" i="13"/>
  <c r="I20" i="13"/>
  <c r="M20" i="13"/>
  <c r="Q20" i="13"/>
  <c r="P24" i="13"/>
  <c r="K28" i="13"/>
  <c r="H23" i="14"/>
  <c r="H24" i="14" s="1"/>
  <c r="W24" i="14"/>
  <c r="R24" i="14"/>
  <c r="J10" i="14"/>
  <c r="N10" i="14"/>
  <c r="R10" i="14"/>
  <c r="V10" i="14"/>
  <c r="I24" i="14"/>
  <c r="H27" i="15"/>
  <c r="H28" i="15" s="1"/>
  <c r="K28" i="15"/>
  <c r="O28" i="15"/>
  <c r="T28" i="15"/>
  <c r="H24" i="15"/>
  <c r="Q24" i="15"/>
  <c r="L24" i="15"/>
  <c r="U24" i="15"/>
  <c r="P24" i="15"/>
  <c r="D10" i="15"/>
  <c r="K10" i="15"/>
  <c r="O10" i="15"/>
  <c r="S10" i="15"/>
  <c r="J20" i="15"/>
  <c r="N20" i="15"/>
  <c r="R20" i="15"/>
  <c r="H27" i="16"/>
  <c r="H28" i="16" s="1"/>
  <c r="K28" i="16"/>
  <c r="T28" i="16"/>
  <c r="O28" i="16"/>
  <c r="H24" i="16"/>
  <c r="L24" i="16"/>
  <c r="Q24" i="16"/>
  <c r="P24" i="16"/>
  <c r="U24" i="16"/>
  <c r="J24" i="16"/>
  <c r="J28" i="17"/>
  <c r="S28" i="17"/>
  <c r="N28" i="17"/>
  <c r="I20" i="17"/>
  <c r="M20" i="17"/>
  <c r="Q20" i="17"/>
  <c r="U20" i="17"/>
  <c r="K24" i="17"/>
  <c r="D10" i="18"/>
  <c r="I28" i="18"/>
  <c r="M28" i="18"/>
  <c r="Q28" i="18"/>
  <c r="V28" i="18"/>
  <c r="U28" i="18"/>
  <c r="Z28" i="18"/>
  <c r="I24" i="18"/>
  <c r="Q24" i="18"/>
  <c r="H26" i="18"/>
  <c r="H28" i="19"/>
  <c r="Y28" i="19"/>
  <c r="T28" i="19"/>
  <c r="I24" i="19"/>
  <c r="M24" i="19"/>
  <c r="V24" i="19"/>
  <c r="Q24" i="19"/>
  <c r="Z24" i="19"/>
  <c r="U24" i="19"/>
  <c r="J10" i="19"/>
  <c r="N10" i="19"/>
  <c r="R10" i="19"/>
  <c r="V10" i="19"/>
  <c r="Z10" i="19"/>
  <c r="S24" i="20"/>
  <c r="N24" i="20"/>
  <c r="Q24" i="20"/>
  <c r="L24" i="20"/>
  <c r="S28" i="21"/>
  <c r="X28" i="21"/>
  <c r="X24" i="21"/>
  <c r="S24" i="21"/>
  <c r="L10" i="21"/>
  <c r="P10" i="21"/>
  <c r="T10" i="21"/>
  <c r="X10" i="21"/>
  <c r="D28" i="22"/>
  <c r="I28" i="22"/>
  <c r="L28" i="22"/>
  <c r="Q28" i="22"/>
  <c r="P28" i="22"/>
  <c r="U28" i="22"/>
  <c r="S28" i="24"/>
  <c r="N28" i="24"/>
  <c r="K28" i="25"/>
  <c r="P28" i="25"/>
  <c r="S28" i="25"/>
  <c r="X28" i="25"/>
  <c r="P28" i="26"/>
  <c r="U28" i="26"/>
  <c r="W28" i="28"/>
  <c r="D27" i="15"/>
  <c r="D28" i="15" s="1"/>
  <c r="N24" i="18"/>
  <c r="R24" i="18"/>
  <c r="V24" i="18"/>
  <c r="Z24" i="18"/>
  <c r="N26" i="18"/>
  <c r="R26" i="18"/>
  <c r="V26" i="18"/>
  <c r="Z26" i="18"/>
  <c r="O24" i="19"/>
  <c r="S24" i="19"/>
  <c r="W24" i="19"/>
  <c r="D26" i="19"/>
  <c r="O26" i="19"/>
  <c r="S26" i="19"/>
  <c r="W26" i="19"/>
  <c r="D27" i="19"/>
  <c r="D28" i="19" s="1"/>
  <c r="I24" i="21"/>
  <c r="M24" i="21"/>
  <c r="Q24" i="21"/>
  <c r="U24" i="21"/>
  <c r="Y24" i="21"/>
  <c r="T26" i="21"/>
  <c r="T28" i="22"/>
  <c r="O28" i="22"/>
  <c r="T24" i="22"/>
  <c r="O24" i="22"/>
  <c r="H24" i="22"/>
  <c r="M24" i="22"/>
  <c r="H28" i="22"/>
  <c r="M28" i="22"/>
  <c r="V26" i="23"/>
  <c r="O28" i="24"/>
  <c r="D10" i="24"/>
  <c r="K10" i="24"/>
  <c r="O10" i="24"/>
  <c r="S10" i="24"/>
  <c r="S24" i="24"/>
  <c r="N24" i="24"/>
  <c r="V28" i="25"/>
  <c r="Q28" i="25"/>
  <c r="Z28" i="25"/>
  <c r="U28" i="25"/>
  <c r="W24" i="25"/>
  <c r="R24" i="25"/>
  <c r="K10" i="25"/>
  <c r="O10" i="25"/>
  <c r="S10" i="25"/>
  <c r="W10" i="25"/>
  <c r="K24" i="25"/>
  <c r="T28" i="26"/>
  <c r="O28" i="26"/>
  <c r="T24" i="26"/>
  <c r="O24" i="26"/>
  <c r="L10" i="26"/>
  <c r="P10" i="26"/>
  <c r="T10" i="26"/>
  <c r="H24" i="26"/>
  <c r="M24" i="26"/>
  <c r="H28" i="26"/>
  <c r="M28" i="26"/>
  <c r="V26" i="27"/>
  <c r="D27" i="29"/>
  <c r="H4" i="29"/>
  <c r="H27" i="29" s="1"/>
  <c r="S28" i="29"/>
  <c r="X28" i="29"/>
  <c r="Y24" i="29"/>
  <c r="T24" i="29"/>
  <c r="I10" i="29"/>
  <c r="M10" i="29"/>
  <c r="Q10" i="29"/>
  <c r="U10" i="29"/>
  <c r="Y10" i="29"/>
  <c r="Q28" i="30"/>
  <c r="V28" i="30"/>
  <c r="X24" i="30"/>
  <c r="S24" i="30"/>
  <c r="J10" i="30"/>
  <c r="N10" i="30"/>
  <c r="R10" i="30"/>
  <c r="V10" i="30"/>
  <c r="L20" i="30"/>
  <c r="P20" i="30"/>
  <c r="T20" i="30"/>
  <c r="X20" i="30"/>
  <c r="X28" i="31"/>
  <c r="S28" i="31"/>
  <c r="X24" i="31"/>
  <c r="S24" i="31"/>
  <c r="L10" i="31"/>
  <c r="P10" i="31"/>
  <c r="T10" i="31"/>
  <c r="X10" i="31"/>
  <c r="R28" i="32"/>
  <c r="W28" i="32"/>
  <c r="R24" i="32"/>
  <c r="W24" i="32"/>
  <c r="D10" i="32"/>
  <c r="K10" i="32"/>
  <c r="V28" i="33"/>
  <c r="Q28" i="33"/>
  <c r="W24" i="33"/>
  <c r="R24" i="33"/>
  <c r="R28" i="34"/>
  <c r="M28" i="34"/>
  <c r="Q24" i="34"/>
  <c r="L24" i="34"/>
  <c r="I10" i="34"/>
  <c r="M10" i="34"/>
  <c r="Q10" i="34"/>
  <c r="L10" i="35"/>
  <c r="P10" i="35"/>
  <c r="T10" i="35"/>
  <c r="X10" i="35"/>
  <c r="T28" i="36"/>
  <c r="O28" i="36"/>
  <c r="T24" i="36"/>
  <c r="O24" i="36"/>
  <c r="I10" i="36"/>
  <c r="Q10" i="36"/>
  <c r="K24" i="37"/>
  <c r="P24" i="37"/>
  <c r="S24" i="37"/>
  <c r="X24" i="37"/>
  <c r="D10" i="37"/>
  <c r="W10" i="39"/>
  <c r="M26" i="11"/>
  <c r="R26" i="12"/>
  <c r="V26" i="12"/>
  <c r="K26" i="13"/>
  <c r="Q26" i="14"/>
  <c r="Q28" i="14"/>
  <c r="M24" i="15"/>
  <c r="D26" i="15"/>
  <c r="O26" i="15"/>
  <c r="D20" i="16"/>
  <c r="N24" i="16"/>
  <c r="L26" i="16"/>
  <c r="P26" i="16"/>
  <c r="O24" i="17"/>
  <c r="H25" i="17"/>
  <c r="H26" i="17" s="1"/>
  <c r="M26" i="17"/>
  <c r="D27" i="18"/>
  <c r="D28" i="18" s="1"/>
  <c r="D10" i="19"/>
  <c r="H5" i="20"/>
  <c r="H23" i="20" s="1"/>
  <c r="H24" i="20" s="1"/>
  <c r="H9" i="20"/>
  <c r="K24" i="20"/>
  <c r="O24" i="20"/>
  <c r="K26" i="20"/>
  <c r="O26" i="20"/>
  <c r="K28" i="20"/>
  <c r="O28" i="20"/>
  <c r="I27" i="21"/>
  <c r="D28" i="21" s="1"/>
  <c r="M27" i="21"/>
  <c r="H28" i="21" s="1"/>
  <c r="Q27" i="21"/>
  <c r="L28" i="21" s="1"/>
  <c r="U27" i="21"/>
  <c r="P28" i="21" s="1"/>
  <c r="Y27" i="21"/>
  <c r="I26" i="21"/>
  <c r="M26" i="21"/>
  <c r="V26" i="21"/>
  <c r="Q26" i="21"/>
  <c r="Z26" i="21"/>
  <c r="U26" i="21"/>
  <c r="L24" i="22"/>
  <c r="Q24" i="22"/>
  <c r="Q26" i="22"/>
  <c r="D10" i="23"/>
  <c r="N20" i="23"/>
  <c r="I24" i="23"/>
  <c r="Z24" i="23"/>
  <c r="Z26" i="23"/>
  <c r="R28" i="23"/>
  <c r="L10" i="24"/>
  <c r="P10" i="24"/>
  <c r="T10" i="24"/>
  <c r="I24" i="24"/>
  <c r="P28" i="24"/>
  <c r="J28" i="25"/>
  <c r="N28" i="25"/>
  <c r="W28" i="25"/>
  <c r="R28" i="25"/>
  <c r="D23" i="25"/>
  <c r="H5" i="25"/>
  <c r="H23" i="25" s="1"/>
  <c r="H24" i="25" s="1"/>
  <c r="X20" i="25"/>
  <c r="O24" i="25"/>
  <c r="T28" i="25"/>
  <c r="L24" i="26"/>
  <c r="Q24" i="26"/>
  <c r="Q26" i="26"/>
  <c r="Q28" i="26"/>
  <c r="D10" i="27"/>
  <c r="N20" i="27"/>
  <c r="I24" i="27"/>
  <c r="Z24" i="27"/>
  <c r="Z26" i="27"/>
  <c r="R28" i="27"/>
  <c r="K28" i="28"/>
  <c r="O28" i="28"/>
  <c r="S28" i="28"/>
  <c r="I23" i="28"/>
  <c r="D24" i="28" s="1"/>
  <c r="M23" i="28"/>
  <c r="H24" i="28" s="1"/>
  <c r="Q23" i="28"/>
  <c r="L24" i="28" s="1"/>
  <c r="U23" i="28"/>
  <c r="Y23" i="28"/>
  <c r="D28" i="29"/>
  <c r="H28" i="29"/>
  <c r="L28" i="29"/>
  <c r="P28" i="29"/>
  <c r="Y28" i="29"/>
  <c r="T28" i="29"/>
  <c r="I24" i="29"/>
  <c r="M24" i="29"/>
  <c r="V24" i="29"/>
  <c r="Q24" i="29"/>
  <c r="Z24" i="29"/>
  <c r="U24" i="29"/>
  <c r="J10" i="29"/>
  <c r="N10" i="29"/>
  <c r="R10" i="29"/>
  <c r="V10" i="29"/>
  <c r="Z10" i="29"/>
  <c r="J28" i="30"/>
  <c r="N28" i="30"/>
  <c r="W28" i="30"/>
  <c r="R28" i="30"/>
  <c r="D24" i="30"/>
  <c r="L24" i="30"/>
  <c r="U24" i="30"/>
  <c r="P24" i="30"/>
  <c r="Y24" i="30"/>
  <c r="T24" i="30"/>
  <c r="I20" i="30"/>
  <c r="M20" i="30"/>
  <c r="Q20" i="30"/>
  <c r="H28" i="31"/>
  <c r="L28" i="31"/>
  <c r="P28" i="31"/>
  <c r="Y28" i="31"/>
  <c r="T28" i="31"/>
  <c r="H24" i="31"/>
  <c r="L24" i="31"/>
  <c r="P24" i="31"/>
  <c r="Y24" i="31"/>
  <c r="T24" i="31"/>
  <c r="I10" i="31"/>
  <c r="M10" i="31"/>
  <c r="Q10" i="31"/>
  <c r="U10" i="31"/>
  <c r="Y10" i="31"/>
  <c r="H26" i="31"/>
  <c r="K28" i="32"/>
  <c r="O28" i="32"/>
  <c r="X28" i="32"/>
  <c r="S28" i="32"/>
  <c r="K24" i="32"/>
  <c r="O24" i="32"/>
  <c r="X24" i="32"/>
  <c r="S24" i="32"/>
  <c r="L10" i="32"/>
  <c r="P10" i="32"/>
  <c r="T10" i="32"/>
  <c r="X10" i="32"/>
  <c r="J28" i="33"/>
  <c r="N28" i="33"/>
  <c r="W28" i="33"/>
  <c r="R28" i="33"/>
  <c r="K24" i="33"/>
  <c r="O24" i="33"/>
  <c r="X24" i="33"/>
  <c r="S24" i="33"/>
  <c r="J10" i="33"/>
  <c r="N10" i="33"/>
  <c r="R10" i="33"/>
  <c r="V10" i="33"/>
  <c r="L20" i="33"/>
  <c r="P20" i="33"/>
  <c r="T20" i="33"/>
  <c r="X20" i="33"/>
  <c r="J28" i="34"/>
  <c r="N28" i="34"/>
  <c r="S28" i="34"/>
  <c r="I24" i="34"/>
  <c r="R24" i="34"/>
  <c r="M24" i="34"/>
  <c r="L20" i="34"/>
  <c r="P20" i="34"/>
  <c r="T28" i="35"/>
  <c r="Y28" i="35"/>
  <c r="H24" i="35"/>
  <c r="L24" i="35"/>
  <c r="P24" i="35"/>
  <c r="T24" i="35"/>
  <c r="Y24" i="35"/>
  <c r="D24" i="36"/>
  <c r="S28" i="37"/>
  <c r="X28" i="37"/>
  <c r="L28" i="37"/>
  <c r="P28" i="37"/>
  <c r="T28" i="37"/>
  <c r="Y28" i="37"/>
  <c r="V24" i="39"/>
  <c r="Q24" i="39"/>
  <c r="R26" i="8"/>
  <c r="S26" i="9"/>
  <c r="T26" i="10"/>
  <c r="H5" i="13"/>
  <c r="H23" i="13" s="1"/>
  <c r="H24" i="13" s="1"/>
  <c r="H9" i="13"/>
  <c r="D20" i="15"/>
  <c r="N24" i="15"/>
  <c r="H26" i="15"/>
  <c r="L26" i="15"/>
  <c r="P26" i="15"/>
  <c r="O24" i="16"/>
  <c r="I26" i="16"/>
  <c r="M26" i="16"/>
  <c r="H5" i="17"/>
  <c r="H23" i="17" s="1"/>
  <c r="H24" i="17" s="1"/>
  <c r="L24" i="17"/>
  <c r="P24" i="17"/>
  <c r="J26" i="17"/>
  <c r="N26" i="17"/>
  <c r="T26" i="18"/>
  <c r="Q26" i="19"/>
  <c r="U26" i="19"/>
  <c r="J27" i="21"/>
  <c r="J28" i="21" s="1"/>
  <c r="N27" i="21"/>
  <c r="I28" i="21" s="1"/>
  <c r="R27" i="21"/>
  <c r="M28" i="21" s="1"/>
  <c r="V27" i="21"/>
  <c r="Z27" i="21"/>
  <c r="X26" i="21"/>
  <c r="J10" i="22"/>
  <c r="N10" i="22"/>
  <c r="R10" i="22"/>
  <c r="U20" i="22"/>
  <c r="P24" i="22"/>
  <c r="U24" i="22"/>
  <c r="U26" i="22"/>
  <c r="H27" i="23"/>
  <c r="K28" i="23"/>
  <c r="O28" i="23"/>
  <c r="X28" i="23"/>
  <c r="S28" i="23"/>
  <c r="K24" i="23"/>
  <c r="O24" i="23"/>
  <c r="X24" i="23"/>
  <c r="S24" i="23"/>
  <c r="L10" i="23"/>
  <c r="P10" i="23"/>
  <c r="T10" i="23"/>
  <c r="X10" i="23"/>
  <c r="M24" i="23"/>
  <c r="N26" i="23"/>
  <c r="I28" i="24"/>
  <c r="R28" i="24"/>
  <c r="M28" i="24"/>
  <c r="J20" i="24"/>
  <c r="N20" i="24"/>
  <c r="R20" i="24"/>
  <c r="L24" i="24"/>
  <c r="T28" i="24"/>
  <c r="D27" i="25"/>
  <c r="H4" i="25"/>
  <c r="H27" i="25" s="1"/>
  <c r="H28" i="25" s="1"/>
  <c r="D24" i="25"/>
  <c r="I10" i="25"/>
  <c r="M10" i="25"/>
  <c r="Q10" i="25"/>
  <c r="U10" i="25"/>
  <c r="Y10" i="25"/>
  <c r="L20" i="25"/>
  <c r="S24" i="25"/>
  <c r="T24" i="25"/>
  <c r="P26" i="25"/>
  <c r="J10" i="26"/>
  <c r="N10" i="26"/>
  <c r="R10" i="26"/>
  <c r="V10" i="26"/>
  <c r="U20" i="26"/>
  <c r="P24" i="26"/>
  <c r="U24" i="26"/>
  <c r="U26" i="26"/>
  <c r="X28" i="27"/>
  <c r="S28" i="27"/>
  <c r="X24" i="27"/>
  <c r="S24" i="27"/>
  <c r="L10" i="27"/>
  <c r="P10" i="27"/>
  <c r="T10" i="27"/>
  <c r="X10" i="27"/>
  <c r="M24" i="27"/>
  <c r="N26" i="27"/>
  <c r="U28" i="27"/>
  <c r="D10" i="28"/>
  <c r="K10" i="28"/>
  <c r="O10" i="28"/>
  <c r="S10" i="28"/>
  <c r="W10" i="28"/>
  <c r="J20" i="28"/>
  <c r="N20" i="28"/>
  <c r="R20" i="28"/>
  <c r="V20" i="28"/>
  <c r="W24" i="28"/>
  <c r="R24" i="28"/>
  <c r="I26" i="28"/>
  <c r="D26" i="28"/>
  <c r="M26" i="28"/>
  <c r="H26" i="28"/>
  <c r="Q26" i="28"/>
  <c r="L26" i="28"/>
  <c r="U26" i="28"/>
  <c r="P26" i="28"/>
  <c r="Y26" i="28"/>
  <c r="T26" i="28"/>
  <c r="P28" i="28"/>
  <c r="I28" i="29"/>
  <c r="M28" i="29"/>
  <c r="V28" i="29"/>
  <c r="Q28" i="29"/>
  <c r="Z28" i="29"/>
  <c r="U28" i="29"/>
  <c r="K23" i="29"/>
  <c r="O23" i="29"/>
  <c r="J24" i="29" s="1"/>
  <c r="S23" i="29"/>
  <c r="N24" i="29" s="1"/>
  <c r="W23" i="29"/>
  <c r="K10" i="29"/>
  <c r="O10" i="29"/>
  <c r="S10" i="29"/>
  <c r="W10" i="29"/>
  <c r="D10" i="29"/>
  <c r="K28" i="30"/>
  <c r="O28" i="30"/>
  <c r="X28" i="30"/>
  <c r="S28" i="30"/>
  <c r="I24" i="30"/>
  <c r="M24" i="30"/>
  <c r="Q24" i="30"/>
  <c r="V24" i="30"/>
  <c r="I28" i="31"/>
  <c r="M28" i="31"/>
  <c r="Q28" i="31"/>
  <c r="V28" i="31"/>
  <c r="U28" i="31"/>
  <c r="Z28" i="31"/>
  <c r="I24" i="31"/>
  <c r="M24" i="31"/>
  <c r="Q24" i="31"/>
  <c r="V24" i="31"/>
  <c r="U24" i="31"/>
  <c r="Z24" i="31"/>
  <c r="J10" i="31"/>
  <c r="D28" i="32"/>
  <c r="H28" i="32"/>
  <c r="L28" i="32"/>
  <c r="P28" i="32"/>
  <c r="Y28" i="32"/>
  <c r="T28" i="32"/>
  <c r="D24" i="32"/>
  <c r="H24" i="32"/>
  <c r="L24" i="32"/>
  <c r="P24" i="32"/>
  <c r="Y24" i="32"/>
  <c r="T24" i="32"/>
  <c r="I10" i="32"/>
  <c r="M10" i="32"/>
  <c r="Q10" i="32"/>
  <c r="U10" i="32"/>
  <c r="Y10" i="32"/>
  <c r="K28" i="33"/>
  <c r="O28" i="33"/>
  <c r="X28" i="33"/>
  <c r="S28" i="33"/>
  <c r="D24" i="33"/>
  <c r="H24" i="33"/>
  <c r="L24" i="33"/>
  <c r="P24" i="33"/>
  <c r="U24" i="33"/>
  <c r="T24" i="33"/>
  <c r="Y24" i="33"/>
  <c r="K10" i="33"/>
  <c r="O10" i="33"/>
  <c r="S10" i="33"/>
  <c r="W10" i="33"/>
  <c r="P28" i="34"/>
  <c r="K28" i="34"/>
  <c r="T28" i="34"/>
  <c r="O28" i="34"/>
  <c r="J24" i="34"/>
  <c r="N24" i="34"/>
  <c r="S24" i="34"/>
  <c r="K10" i="34"/>
  <c r="O10" i="34"/>
  <c r="S10" i="34"/>
  <c r="I20" i="34"/>
  <c r="M20" i="34"/>
  <c r="Q20" i="34"/>
  <c r="I28" i="35"/>
  <c r="M28" i="35"/>
  <c r="V28" i="35"/>
  <c r="Q28" i="35"/>
  <c r="Z28" i="35"/>
  <c r="U28" i="35"/>
  <c r="I24" i="35"/>
  <c r="M24" i="35"/>
  <c r="V24" i="35"/>
  <c r="Q24" i="35"/>
  <c r="Z24" i="35"/>
  <c r="U24" i="35"/>
  <c r="J10" i="35"/>
  <c r="N10" i="35"/>
  <c r="R10" i="35"/>
  <c r="V10" i="35"/>
  <c r="Z10" i="35"/>
  <c r="R28" i="36"/>
  <c r="M28" i="36"/>
  <c r="V28" i="36"/>
  <c r="Q28" i="36"/>
  <c r="W10" i="36"/>
  <c r="L20" i="36"/>
  <c r="S28" i="22"/>
  <c r="N28" i="22"/>
  <c r="S24" i="22"/>
  <c r="N24" i="22"/>
  <c r="K10" i="22"/>
  <c r="O10" i="22"/>
  <c r="S10" i="22"/>
  <c r="I20" i="22"/>
  <c r="D24" i="22"/>
  <c r="I24" i="22"/>
  <c r="I26" i="22"/>
  <c r="H28" i="23"/>
  <c r="Y28" i="23"/>
  <c r="T28" i="23"/>
  <c r="Y24" i="23"/>
  <c r="T24" i="23"/>
  <c r="I10" i="23"/>
  <c r="M10" i="23"/>
  <c r="Q10" i="23"/>
  <c r="U10" i="23"/>
  <c r="Y10" i="23"/>
  <c r="Q24" i="23"/>
  <c r="R24" i="23"/>
  <c r="R26" i="23"/>
  <c r="K24" i="24"/>
  <c r="P24" i="24"/>
  <c r="I26" i="24"/>
  <c r="D26" i="24"/>
  <c r="M26" i="24"/>
  <c r="H26" i="24"/>
  <c r="Q26" i="24"/>
  <c r="L26" i="24"/>
  <c r="U26" i="24"/>
  <c r="P26" i="24"/>
  <c r="D27" i="24"/>
  <c r="D28" i="24" s="1"/>
  <c r="D28" i="25"/>
  <c r="V24" i="25"/>
  <c r="Q24" i="25"/>
  <c r="Z24" i="25"/>
  <c r="U24" i="25"/>
  <c r="J10" i="25"/>
  <c r="N10" i="25"/>
  <c r="R10" i="25"/>
  <c r="V10" i="25"/>
  <c r="Z10" i="25"/>
  <c r="S28" i="26"/>
  <c r="N28" i="26"/>
  <c r="S24" i="26"/>
  <c r="N24" i="26"/>
  <c r="D10" i="26"/>
  <c r="K10" i="26"/>
  <c r="O10" i="26"/>
  <c r="S10" i="26"/>
  <c r="D24" i="26"/>
  <c r="I24" i="26"/>
  <c r="D28" i="26"/>
  <c r="I28" i="26"/>
  <c r="Y28" i="27"/>
  <c r="T28" i="27"/>
  <c r="Y24" i="27"/>
  <c r="T24" i="27"/>
  <c r="I10" i="27"/>
  <c r="M10" i="27"/>
  <c r="Q10" i="27"/>
  <c r="U10" i="27"/>
  <c r="Y10" i="27"/>
  <c r="Q24" i="27"/>
  <c r="R24" i="27"/>
  <c r="H26" i="27"/>
  <c r="R26" i="27"/>
  <c r="Z28" i="27"/>
  <c r="J27" i="28"/>
  <c r="J28" i="28" s="1"/>
  <c r="N27" i="28"/>
  <c r="I28" i="28" s="1"/>
  <c r="R27" i="28"/>
  <c r="M28" i="28" s="1"/>
  <c r="V27" i="28"/>
  <c r="L10" i="28"/>
  <c r="P10" i="28"/>
  <c r="T10" i="28"/>
  <c r="X10" i="28"/>
  <c r="M24" i="28"/>
  <c r="X24" i="28"/>
  <c r="T28" i="28"/>
  <c r="N28" i="29"/>
  <c r="W28" i="29"/>
  <c r="R28" i="29"/>
  <c r="D23" i="29"/>
  <c r="D24" i="29" s="1"/>
  <c r="H5" i="29"/>
  <c r="H23" i="29" s="1"/>
  <c r="H24" i="29" s="1"/>
  <c r="K24" i="29"/>
  <c r="O24" i="29"/>
  <c r="S24" i="29"/>
  <c r="X24" i="29"/>
  <c r="D28" i="30"/>
  <c r="H28" i="30"/>
  <c r="L28" i="30"/>
  <c r="U28" i="30"/>
  <c r="P28" i="30"/>
  <c r="Y28" i="30"/>
  <c r="T28" i="30"/>
  <c r="J24" i="30"/>
  <c r="N24" i="30"/>
  <c r="W24" i="30"/>
  <c r="R24" i="30"/>
  <c r="I10" i="30"/>
  <c r="M10" i="30"/>
  <c r="Q10" i="30"/>
  <c r="U10" i="30"/>
  <c r="Y10" i="30"/>
  <c r="J28" i="31"/>
  <c r="N28" i="31"/>
  <c r="W28" i="31"/>
  <c r="R28" i="31"/>
  <c r="J24" i="31"/>
  <c r="N24" i="31"/>
  <c r="W24" i="31"/>
  <c r="R24" i="31"/>
  <c r="D10" i="31"/>
  <c r="I28" i="32"/>
  <c r="M28" i="32"/>
  <c r="V28" i="32"/>
  <c r="Q28" i="32"/>
  <c r="Z28" i="32"/>
  <c r="U28" i="32"/>
  <c r="I24" i="32"/>
  <c r="M24" i="32"/>
  <c r="V24" i="32"/>
  <c r="Q24" i="32"/>
  <c r="Z24" i="32"/>
  <c r="U24" i="32"/>
  <c r="J10" i="32"/>
  <c r="N10" i="32"/>
  <c r="R10" i="32"/>
  <c r="D28" i="33"/>
  <c r="L28" i="33"/>
  <c r="P28" i="33"/>
  <c r="U28" i="33"/>
  <c r="T28" i="33"/>
  <c r="Y28" i="33"/>
  <c r="I24" i="33"/>
  <c r="M24" i="33"/>
  <c r="V24" i="33"/>
  <c r="Q24" i="33"/>
  <c r="L10" i="33"/>
  <c r="P10" i="33"/>
  <c r="J20" i="33"/>
  <c r="N20" i="33"/>
  <c r="R20" i="33"/>
  <c r="V20" i="33"/>
  <c r="D28" i="34"/>
  <c r="Q28" i="34"/>
  <c r="L28" i="34"/>
  <c r="P24" i="34"/>
  <c r="K24" i="34"/>
  <c r="T24" i="34"/>
  <c r="O24" i="34"/>
  <c r="D10" i="34"/>
  <c r="J28" i="35"/>
  <c r="N28" i="35"/>
  <c r="W28" i="35"/>
  <c r="R28" i="35"/>
  <c r="J24" i="35"/>
  <c r="N24" i="35"/>
  <c r="W24" i="35"/>
  <c r="R24" i="35"/>
  <c r="D10" i="35"/>
  <c r="S24" i="36"/>
  <c r="N24" i="36"/>
  <c r="W24" i="36"/>
  <c r="R24" i="36"/>
  <c r="V24" i="36"/>
  <c r="Q24" i="36"/>
  <c r="L10" i="36"/>
  <c r="T10" i="36"/>
  <c r="I20" i="36"/>
  <c r="M20" i="36"/>
  <c r="Q20" i="36"/>
  <c r="I28" i="37"/>
  <c r="M28" i="37"/>
  <c r="H28" i="38"/>
  <c r="M28" i="38"/>
  <c r="P28" i="38"/>
  <c r="U28" i="38"/>
  <c r="T28" i="38"/>
  <c r="Y28" i="38"/>
  <c r="D24" i="38"/>
  <c r="I24" i="38"/>
  <c r="H24" i="38"/>
  <c r="M24" i="38"/>
  <c r="L24" i="38"/>
  <c r="Q24" i="38"/>
  <c r="P24" i="38"/>
  <c r="U24" i="38"/>
  <c r="T24" i="38"/>
  <c r="Y24" i="38"/>
  <c r="I20" i="38"/>
  <c r="Q20" i="38"/>
  <c r="Y20" i="38"/>
  <c r="P26" i="29"/>
  <c r="T26" i="29"/>
  <c r="X26" i="29"/>
  <c r="N26" i="31"/>
  <c r="R26" i="31"/>
  <c r="V26" i="31"/>
  <c r="S26" i="32"/>
  <c r="H4" i="33"/>
  <c r="H27" i="33" s="1"/>
  <c r="H28" i="33" s="1"/>
  <c r="D26" i="33"/>
  <c r="W26" i="33"/>
  <c r="H5" i="34"/>
  <c r="H23" i="34" s="1"/>
  <c r="H24" i="34" s="1"/>
  <c r="H9" i="34"/>
  <c r="K26" i="34"/>
  <c r="S24" i="35"/>
  <c r="Q26" i="35"/>
  <c r="S28" i="35"/>
  <c r="J26" i="36"/>
  <c r="N26" i="36"/>
  <c r="R26" i="36"/>
  <c r="P26" i="36"/>
  <c r="N28" i="36"/>
  <c r="H4" i="37"/>
  <c r="H27" i="37" s="1"/>
  <c r="H28" i="37" s="1"/>
  <c r="H5" i="37"/>
  <c r="H23" i="37" s="1"/>
  <c r="H24" i="37" s="1"/>
  <c r="H9" i="37"/>
  <c r="M20" i="37"/>
  <c r="U20" i="37"/>
  <c r="D24" i="37"/>
  <c r="U24" i="37"/>
  <c r="I26" i="37"/>
  <c r="Q26" i="37"/>
  <c r="Y26" i="37"/>
  <c r="Q28" i="37"/>
  <c r="X28" i="38"/>
  <c r="S28" i="38"/>
  <c r="X24" i="38"/>
  <c r="S24" i="38"/>
  <c r="L10" i="38"/>
  <c r="P10" i="38"/>
  <c r="T10" i="38"/>
  <c r="X10" i="38"/>
  <c r="I26" i="38"/>
  <c r="Q28" i="38"/>
  <c r="J24" i="39"/>
  <c r="N24" i="39"/>
  <c r="S24" i="39"/>
  <c r="R24" i="39"/>
  <c r="W24" i="39"/>
  <c r="I10" i="39"/>
  <c r="M10" i="39"/>
  <c r="Q10" i="39"/>
  <c r="U10" i="39"/>
  <c r="J20" i="39"/>
  <c r="N20" i="39"/>
  <c r="R20" i="39"/>
  <c r="V20" i="39"/>
  <c r="H26" i="39"/>
  <c r="L26" i="39"/>
  <c r="P26" i="39"/>
  <c r="M28" i="40"/>
  <c r="R28" i="40"/>
  <c r="I10" i="40"/>
  <c r="M10" i="40"/>
  <c r="Q10" i="40"/>
  <c r="U10" i="40"/>
  <c r="K28" i="41"/>
  <c r="O28" i="41"/>
  <c r="X28" i="41"/>
  <c r="S28" i="41"/>
  <c r="S28" i="42"/>
  <c r="N28" i="42"/>
  <c r="W28" i="42"/>
  <c r="R28" i="42"/>
  <c r="J24" i="42"/>
  <c r="S24" i="42"/>
  <c r="N24" i="42"/>
  <c r="W24" i="42"/>
  <c r="R24" i="42"/>
  <c r="I10" i="42"/>
  <c r="M10" i="42"/>
  <c r="Q10" i="42"/>
  <c r="U10" i="42"/>
  <c r="I20" i="42"/>
  <c r="M20" i="42"/>
  <c r="Q20" i="42"/>
  <c r="U20" i="42"/>
  <c r="U28" i="43"/>
  <c r="P28" i="43"/>
  <c r="U24" i="43"/>
  <c r="P24" i="43"/>
  <c r="K10" i="43"/>
  <c r="O10" i="43"/>
  <c r="S10" i="43"/>
  <c r="W10" i="43"/>
  <c r="Q28" i="44"/>
  <c r="L28" i="44"/>
  <c r="J10" i="44"/>
  <c r="N10" i="44"/>
  <c r="R10" i="44"/>
  <c r="I28" i="44"/>
  <c r="R28" i="44"/>
  <c r="M28" i="44"/>
  <c r="Q24" i="45"/>
  <c r="V24" i="45"/>
  <c r="U24" i="45"/>
  <c r="Z24" i="45"/>
  <c r="J10" i="45"/>
  <c r="N10" i="45"/>
  <c r="R10" i="45"/>
  <c r="V10" i="45"/>
  <c r="Z10" i="45"/>
  <c r="Y28" i="45"/>
  <c r="T28" i="45"/>
  <c r="L10" i="46"/>
  <c r="P10" i="46"/>
  <c r="T10" i="46"/>
  <c r="X10" i="46"/>
  <c r="Y28" i="47"/>
  <c r="T28" i="47"/>
  <c r="Y24" i="47"/>
  <c r="T24" i="47"/>
  <c r="I10" i="47"/>
  <c r="M10" i="47"/>
  <c r="Q10" i="47"/>
  <c r="U10" i="47"/>
  <c r="Y10" i="47"/>
  <c r="U24" i="48"/>
  <c r="P24" i="48"/>
  <c r="K10" i="48"/>
  <c r="O10" i="48"/>
  <c r="S10" i="48"/>
  <c r="W10" i="48"/>
  <c r="L20" i="48"/>
  <c r="P20" i="48"/>
  <c r="T20" i="48"/>
  <c r="X20" i="48"/>
  <c r="N24" i="48"/>
  <c r="M24" i="49"/>
  <c r="R24" i="49"/>
  <c r="Q24" i="49"/>
  <c r="V24" i="49"/>
  <c r="J10" i="49"/>
  <c r="N10" i="49"/>
  <c r="R10" i="49"/>
  <c r="V10" i="49"/>
  <c r="U28" i="49"/>
  <c r="P28" i="49"/>
  <c r="Y28" i="50"/>
  <c r="T28" i="50"/>
  <c r="I28" i="51"/>
  <c r="N28" i="51"/>
  <c r="Q28" i="51"/>
  <c r="V28" i="51"/>
  <c r="R24" i="51"/>
  <c r="M24" i="51"/>
  <c r="U24" i="51"/>
  <c r="Z24" i="51"/>
  <c r="J10" i="51"/>
  <c r="N10" i="51"/>
  <c r="R10" i="51"/>
  <c r="V10" i="51"/>
  <c r="Z10" i="51"/>
  <c r="L20" i="51"/>
  <c r="T20" i="51"/>
  <c r="M20" i="52"/>
  <c r="T28" i="52"/>
  <c r="Y28" i="52"/>
  <c r="U28" i="53"/>
  <c r="Z28" i="53"/>
  <c r="M24" i="24"/>
  <c r="O26" i="24"/>
  <c r="Q26" i="25"/>
  <c r="U26" i="25"/>
  <c r="N26" i="26"/>
  <c r="Q24" i="28"/>
  <c r="S26" i="28"/>
  <c r="Q26" i="29"/>
  <c r="U26" i="29"/>
  <c r="H25" i="30"/>
  <c r="H26" i="30" s="1"/>
  <c r="Q26" i="30"/>
  <c r="T26" i="32"/>
  <c r="H26" i="33"/>
  <c r="L26" i="33"/>
  <c r="D26" i="35"/>
  <c r="R26" i="35"/>
  <c r="D20" i="36"/>
  <c r="K20" i="36"/>
  <c r="O20" i="36"/>
  <c r="S20" i="36"/>
  <c r="W20" i="36"/>
  <c r="Q26" i="36"/>
  <c r="K27" i="36"/>
  <c r="K28" i="36" s="1"/>
  <c r="O24" i="37"/>
  <c r="T28" i="39"/>
  <c r="O28" i="39"/>
  <c r="D23" i="39"/>
  <c r="H5" i="39"/>
  <c r="H23" i="39" s="1"/>
  <c r="T24" i="39"/>
  <c r="O24" i="39"/>
  <c r="J10" i="39"/>
  <c r="N10" i="39"/>
  <c r="R10" i="39"/>
  <c r="V10" i="39"/>
  <c r="K27" i="39"/>
  <c r="K28" i="39" s="1"/>
  <c r="K20" i="39"/>
  <c r="O27" i="39"/>
  <c r="J28" i="39" s="1"/>
  <c r="O20" i="39"/>
  <c r="S27" i="39"/>
  <c r="S20" i="39"/>
  <c r="W27" i="39"/>
  <c r="W20" i="39"/>
  <c r="O26" i="39"/>
  <c r="J28" i="40"/>
  <c r="S28" i="40"/>
  <c r="N28" i="40"/>
  <c r="T24" i="40"/>
  <c r="O24" i="40"/>
  <c r="Q24" i="41"/>
  <c r="V24" i="41"/>
  <c r="U24" i="41"/>
  <c r="Z24" i="41"/>
  <c r="J10" i="41"/>
  <c r="N10" i="41"/>
  <c r="R10" i="41"/>
  <c r="V10" i="41"/>
  <c r="Z10" i="41"/>
  <c r="H28" i="41"/>
  <c r="L28" i="41"/>
  <c r="P28" i="41"/>
  <c r="Y28" i="41"/>
  <c r="T28" i="41"/>
  <c r="K28" i="42"/>
  <c r="T28" i="42"/>
  <c r="O28" i="42"/>
  <c r="J10" i="42"/>
  <c r="N10" i="42"/>
  <c r="R10" i="42"/>
  <c r="V10" i="42"/>
  <c r="Q28" i="42"/>
  <c r="V28" i="42"/>
  <c r="I24" i="43"/>
  <c r="M24" i="43"/>
  <c r="V24" i="43"/>
  <c r="Q24" i="43"/>
  <c r="D10" i="43"/>
  <c r="L10" i="43"/>
  <c r="P10" i="43"/>
  <c r="T10" i="43"/>
  <c r="H24" i="44"/>
  <c r="Q24" i="44"/>
  <c r="L24" i="44"/>
  <c r="K10" i="44"/>
  <c r="O10" i="44"/>
  <c r="S10" i="44"/>
  <c r="J24" i="44"/>
  <c r="I28" i="45"/>
  <c r="M28" i="45"/>
  <c r="Q28" i="45"/>
  <c r="V28" i="45"/>
  <c r="U28" i="45"/>
  <c r="Z28" i="45"/>
  <c r="J24" i="45"/>
  <c r="N24" i="45"/>
  <c r="W24" i="45"/>
  <c r="R24" i="45"/>
  <c r="K10" i="45"/>
  <c r="O10" i="45"/>
  <c r="S10" i="45"/>
  <c r="W10" i="45"/>
  <c r="W24" i="46"/>
  <c r="R24" i="46"/>
  <c r="V24" i="46"/>
  <c r="Q24" i="46"/>
  <c r="I10" i="46"/>
  <c r="M10" i="46"/>
  <c r="Q10" i="46"/>
  <c r="U10" i="46"/>
  <c r="K20" i="46"/>
  <c r="O20" i="46"/>
  <c r="S20" i="46"/>
  <c r="W20" i="46"/>
  <c r="L24" i="46"/>
  <c r="L28" i="46"/>
  <c r="I24" i="48"/>
  <c r="M24" i="48"/>
  <c r="V24" i="48"/>
  <c r="Q24" i="48"/>
  <c r="T24" i="48"/>
  <c r="O24" i="48"/>
  <c r="X24" i="48"/>
  <c r="S24" i="48"/>
  <c r="I20" i="48"/>
  <c r="M20" i="48"/>
  <c r="Q20" i="48"/>
  <c r="U20" i="48"/>
  <c r="R24" i="48"/>
  <c r="I28" i="49"/>
  <c r="M28" i="49"/>
  <c r="R28" i="49"/>
  <c r="Q28" i="49"/>
  <c r="V28" i="49"/>
  <c r="J24" i="49"/>
  <c r="S24" i="49"/>
  <c r="N24" i="49"/>
  <c r="K10" i="49"/>
  <c r="O10" i="49"/>
  <c r="S10" i="49"/>
  <c r="I28" i="50"/>
  <c r="M28" i="50"/>
  <c r="V28" i="50"/>
  <c r="Q28" i="50"/>
  <c r="Z28" i="50"/>
  <c r="U28" i="50"/>
  <c r="N24" i="51"/>
  <c r="D10" i="51"/>
  <c r="Q20" i="51"/>
  <c r="O26" i="22"/>
  <c r="T26" i="23"/>
  <c r="R26" i="25"/>
  <c r="O26" i="26"/>
  <c r="T26" i="27"/>
  <c r="R26" i="29"/>
  <c r="H5" i="30"/>
  <c r="H23" i="30" s="1"/>
  <c r="H24" i="30" s="1"/>
  <c r="J26" i="30"/>
  <c r="N26" i="30"/>
  <c r="R26" i="30"/>
  <c r="P26" i="31"/>
  <c r="T26" i="31"/>
  <c r="I26" i="32"/>
  <c r="M26" i="32"/>
  <c r="Q26" i="32"/>
  <c r="U26" i="32"/>
  <c r="H4" i="34"/>
  <c r="H27" i="34" s="1"/>
  <c r="H28" i="34" s="1"/>
  <c r="I26" i="34"/>
  <c r="M26" i="34"/>
  <c r="N26" i="35"/>
  <c r="H28" i="36"/>
  <c r="L28" i="36"/>
  <c r="P28" i="36"/>
  <c r="H5" i="36"/>
  <c r="H23" i="36" s="1"/>
  <c r="J10" i="37"/>
  <c r="N10" i="37"/>
  <c r="R10" i="37"/>
  <c r="V10" i="37"/>
  <c r="Z10" i="37"/>
  <c r="I20" i="37"/>
  <c r="Q20" i="37"/>
  <c r="Y20" i="37"/>
  <c r="Q24" i="37"/>
  <c r="M26" i="37"/>
  <c r="U26" i="37"/>
  <c r="U28" i="37"/>
  <c r="Q26" i="38"/>
  <c r="L28" i="39"/>
  <c r="P28" i="39"/>
  <c r="D24" i="39"/>
  <c r="H24" i="39"/>
  <c r="L24" i="39"/>
  <c r="P24" i="39"/>
  <c r="D27" i="39"/>
  <c r="D28" i="39" s="1"/>
  <c r="H21" i="39"/>
  <c r="H20" i="39" s="1"/>
  <c r="D20" i="39"/>
  <c r="H27" i="40"/>
  <c r="T28" i="40"/>
  <c r="O28" i="40"/>
  <c r="H24" i="40"/>
  <c r="Q24" i="40"/>
  <c r="L24" i="40"/>
  <c r="U24" i="40"/>
  <c r="P24" i="40"/>
  <c r="I24" i="40"/>
  <c r="M24" i="40"/>
  <c r="R24" i="40"/>
  <c r="D10" i="40"/>
  <c r="J20" i="40"/>
  <c r="N20" i="40"/>
  <c r="R20" i="40"/>
  <c r="Q28" i="41"/>
  <c r="V28" i="41"/>
  <c r="U28" i="41"/>
  <c r="Z28" i="41"/>
  <c r="J24" i="41"/>
  <c r="N24" i="41"/>
  <c r="W24" i="41"/>
  <c r="R24" i="41"/>
  <c r="K10" i="41"/>
  <c r="O10" i="41"/>
  <c r="S10" i="41"/>
  <c r="W10" i="41"/>
  <c r="K24" i="42"/>
  <c r="T24" i="42"/>
  <c r="O24" i="42"/>
  <c r="K10" i="42"/>
  <c r="O10" i="42"/>
  <c r="S10" i="42"/>
  <c r="W10" i="42"/>
  <c r="H28" i="42"/>
  <c r="N24" i="43"/>
  <c r="S24" i="43"/>
  <c r="R24" i="43"/>
  <c r="W24" i="43"/>
  <c r="I10" i="43"/>
  <c r="M10" i="43"/>
  <c r="Q10" i="43"/>
  <c r="U10" i="43"/>
  <c r="J20" i="43"/>
  <c r="N20" i="43"/>
  <c r="R20" i="43"/>
  <c r="V20" i="43"/>
  <c r="I28" i="43"/>
  <c r="R24" i="44"/>
  <c r="M24" i="44"/>
  <c r="P24" i="44"/>
  <c r="K24" i="44"/>
  <c r="T24" i="44"/>
  <c r="O24" i="44"/>
  <c r="D10" i="44"/>
  <c r="N24" i="44"/>
  <c r="J28" i="44"/>
  <c r="W28" i="45"/>
  <c r="R28" i="45"/>
  <c r="V28" i="46"/>
  <c r="Q28" i="46"/>
  <c r="T24" i="46"/>
  <c r="O24" i="46"/>
  <c r="X24" i="46"/>
  <c r="S24" i="46"/>
  <c r="K28" i="46"/>
  <c r="T28" i="46"/>
  <c r="O28" i="46"/>
  <c r="X28" i="46"/>
  <c r="S28" i="46"/>
  <c r="P24" i="46"/>
  <c r="P28" i="46"/>
  <c r="D10" i="47"/>
  <c r="I28" i="47"/>
  <c r="M28" i="47"/>
  <c r="V28" i="47"/>
  <c r="Q28" i="47"/>
  <c r="Z28" i="47"/>
  <c r="U28" i="47"/>
  <c r="T28" i="48"/>
  <c r="O28" i="48"/>
  <c r="X28" i="48"/>
  <c r="S28" i="48"/>
  <c r="J28" i="49"/>
  <c r="S28" i="49"/>
  <c r="N28" i="49"/>
  <c r="H23" i="49"/>
  <c r="H24" i="49" s="1"/>
  <c r="R28" i="50"/>
  <c r="W28" i="50"/>
  <c r="R24" i="50"/>
  <c r="W24" i="50"/>
  <c r="D10" i="50"/>
  <c r="K10" i="50"/>
  <c r="O10" i="50"/>
  <c r="S10" i="50"/>
  <c r="W10" i="50"/>
  <c r="S28" i="51"/>
  <c r="X28" i="51"/>
  <c r="S24" i="51"/>
  <c r="X24" i="51"/>
  <c r="L10" i="51"/>
  <c r="P10" i="51"/>
  <c r="T10" i="51"/>
  <c r="X10" i="51"/>
  <c r="N20" i="51"/>
  <c r="R20" i="51"/>
  <c r="V20" i="51"/>
  <c r="U28" i="51"/>
  <c r="Z28" i="51"/>
  <c r="H27" i="35"/>
  <c r="H28" i="35" s="1"/>
  <c r="J26" i="35"/>
  <c r="U26" i="35"/>
  <c r="H24" i="36"/>
  <c r="L24" i="36"/>
  <c r="P24" i="36"/>
  <c r="J10" i="36"/>
  <c r="N10" i="36"/>
  <c r="R10" i="36"/>
  <c r="V10" i="36"/>
  <c r="W28" i="37"/>
  <c r="R28" i="37"/>
  <c r="W24" i="37"/>
  <c r="R24" i="37"/>
  <c r="K10" i="37"/>
  <c r="O10" i="37"/>
  <c r="S10" i="37"/>
  <c r="W10" i="37"/>
  <c r="T24" i="37"/>
  <c r="R28" i="38"/>
  <c r="W28" i="38"/>
  <c r="R24" i="38"/>
  <c r="W24" i="38"/>
  <c r="D10" i="38"/>
  <c r="K10" i="38"/>
  <c r="O10" i="38"/>
  <c r="S10" i="38"/>
  <c r="W10" i="38"/>
  <c r="D10" i="39"/>
  <c r="H9" i="39"/>
  <c r="L10" i="39"/>
  <c r="P10" i="39"/>
  <c r="T10" i="39"/>
  <c r="Q28" i="39"/>
  <c r="H28" i="40"/>
  <c r="Q28" i="40"/>
  <c r="L28" i="40"/>
  <c r="U28" i="40"/>
  <c r="P28" i="40"/>
  <c r="L10" i="40"/>
  <c r="P10" i="40"/>
  <c r="T10" i="40"/>
  <c r="K20" i="40"/>
  <c r="O20" i="40"/>
  <c r="S20" i="40"/>
  <c r="W28" i="41"/>
  <c r="R28" i="41"/>
  <c r="Q24" i="42"/>
  <c r="V24" i="42"/>
  <c r="U24" i="42"/>
  <c r="P24" i="42"/>
  <c r="D10" i="42"/>
  <c r="L10" i="42"/>
  <c r="P10" i="42"/>
  <c r="T10" i="42"/>
  <c r="L28" i="42"/>
  <c r="T28" i="43"/>
  <c r="O28" i="43"/>
  <c r="K24" i="43"/>
  <c r="T24" i="43"/>
  <c r="O24" i="43"/>
  <c r="J10" i="43"/>
  <c r="N10" i="43"/>
  <c r="R10" i="43"/>
  <c r="V10" i="43"/>
  <c r="N28" i="43"/>
  <c r="S28" i="43"/>
  <c r="R28" i="43"/>
  <c r="W28" i="43"/>
  <c r="M28" i="43"/>
  <c r="P28" i="44"/>
  <c r="K28" i="44"/>
  <c r="T28" i="44"/>
  <c r="O28" i="44"/>
  <c r="I20" i="44"/>
  <c r="M20" i="44"/>
  <c r="Q20" i="44"/>
  <c r="N28" i="44"/>
  <c r="K28" i="45"/>
  <c r="O28" i="45"/>
  <c r="X28" i="45"/>
  <c r="S28" i="45"/>
  <c r="J28" i="46"/>
  <c r="N28" i="46"/>
  <c r="W28" i="46"/>
  <c r="R28" i="46"/>
  <c r="D24" i="46"/>
  <c r="D28" i="46"/>
  <c r="S28" i="47"/>
  <c r="X28" i="47"/>
  <c r="S24" i="47"/>
  <c r="X24" i="47"/>
  <c r="L10" i="47"/>
  <c r="P10" i="47"/>
  <c r="T10" i="47"/>
  <c r="X10" i="47"/>
  <c r="J28" i="47"/>
  <c r="N28" i="47"/>
  <c r="W28" i="47"/>
  <c r="R28" i="47"/>
  <c r="I28" i="48"/>
  <c r="D28" i="48"/>
  <c r="M28" i="48"/>
  <c r="H28" i="48"/>
  <c r="Q28" i="48"/>
  <c r="L28" i="48"/>
  <c r="U28" i="48"/>
  <c r="P28" i="48"/>
  <c r="J10" i="48"/>
  <c r="N10" i="48"/>
  <c r="R10" i="48"/>
  <c r="V10" i="48"/>
  <c r="J24" i="48"/>
  <c r="K28" i="49"/>
  <c r="T28" i="49"/>
  <c r="O28" i="49"/>
  <c r="K28" i="50"/>
  <c r="O28" i="50"/>
  <c r="X28" i="50"/>
  <c r="S28" i="50"/>
  <c r="K24" i="50"/>
  <c r="O24" i="50"/>
  <c r="X24" i="50"/>
  <c r="S24" i="50"/>
  <c r="L10" i="50"/>
  <c r="P10" i="50"/>
  <c r="T10" i="50"/>
  <c r="X10" i="50"/>
  <c r="H28" i="51"/>
  <c r="L28" i="51"/>
  <c r="P28" i="51"/>
  <c r="H24" i="51"/>
  <c r="L24" i="51"/>
  <c r="P24" i="51"/>
  <c r="Y24" i="51"/>
  <c r="T24" i="51"/>
  <c r="R26" i="37"/>
  <c r="S26" i="38"/>
  <c r="U26" i="39"/>
  <c r="D20" i="40"/>
  <c r="N24" i="40"/>
  <c r="L26" i="40"/>
  <c r="P26" i="40"/>
  <c r="R26" i="41"/>
  <c r="H5" i="42"/>
  <c r="H23" i="42" s="1"/>
  <c r="H24" i="42" s="1"/>
  <c r="H9" i="42"/>
  <c r="T26" i="42"/>
  <c r="D27" i="42"/>
  <c r="D28" i="42" s="1"/>
  <c r="U26" i="43"/>
  <c r="H9" i="44"/>
  <c r="S24" i="44"/>
  <c r="K26" i="44"/>
  <c r="O26" i="44"/>
  <c r="S26" i="44"/>
  <c r="S28" i="44"/>
  <c r="R26" i="45"/>
  <c r="H4" i="46"/>
  <c r="H27" i="46" s="1"/>
  <c r="H28" i="46" s="1"/>
  <c r="D20" i="46"/>
  <c r="U24" i="46"/>
  <c r="I26" i="46"/>
  <c r="M26" i="46"/>
  <c r="Q26" i="46"/>
  <c r="U26" i="46"/>
  <c r="U28" i="46"/>
  <c r="H21" i="47"/>
  <c r="H20" i="47" s="1"/>
  <c r="H25" i="47"/>
  <c r="H26" i="47" s="1"/>
  <c r="T26" i="47"/>
  <c r="W24" i="48"/>
  <c r="W26" i="48"/>
  <c r="W28" i="48"/>
  <c r="N26" i="49"/>
  <c r="D24" i="50"/>
  <c r="D26" i="50"/>
  <c r="S26" i="50"/>
  <c r="Q24" i="51"/>
  <c r="T26" i="51"/>
  <c r="T28" i="51"/>
  <c r="U20" i="52"/>
  <c r="H24" i="52"/>
  <c r="P24" i="52"/>
  <c r="M26" i="52"/>
  <c r="U28" i="52"/>
  <c r="K28" i="53"/>
  <c r="O28" i="53"/>
  <c r="X28" i="53"/>
  <c r="S28" i="53"/>
  <c r="I23" i="53"/>
  <c r="M23" i="53"/>
  <c r="H24" i="53" s="1"/>
  <c r="Q23" i="53"/>
  <c r="L24" i="53" s="1"/>
  <c r="U23" i="53"/>
  <c r="P24" i="53" s="1"/>
  <c r="Y23" i="53"/>
  <c r="I10" i="53"/>
  <c r="M10" i="53"/>
  <c r="Q10" i="53"/>
  <c r="U10" i="53"/>
  <c r="Y10" i="53"/>
  <c r="K24" i="53"/>
  <c r="R24" i="53"/>
  <c r="D10" i="54"/>
  <c r="I27" i="54"/>
  <c r="D28" i="54" s="1"/>
  <c r="I20" i="54"/>
  <c r="M27" i="54"/>
  <c r="H28" i="54" s="1"/>
  <c r="M20" i="54"/>
  <c r="Q27" i="54"/>
  <c r="Q20" i="54"/>
  <c r="J24" i="54"/>
  <c r="M24" i="54"/>
  <c r="M28" i="54"/>
  <c r="I24" i="55"/>
  <c r="M24" i="55"/>
  <c r="Q24" i="55"/>
  <c r="U24" i="55"/>
  <c r="X24" i="55"/>
  <c r="S24" i="55"/>
  <c r="P26" i="55"/>
  <c r="K26" i="55"/>
  <c r="T26" i="55"/>
  <c r="O26" i="55"/>
  <c r="X26" i="55"/>
  <c r="S26" i="55"/>
  <c r="AB26" i="55"/>
  <c r="W26" i="55"/>
  <c r="AB28" i="55"/>
  <c r="W28" i="55"/>
  <c r="V28" i="55"/>
  <c r="H27" i="56"/>
  <c r="X28" i="56"/>
  <c r="S28" i="56"/>
  <c r="X24" i="56"/>
  <c r="S24" i="56"/>
  <c r="L10" i="56"/>
  <c r="P10" i="56"/>
  <c r="T10" i="56"/>
  <c r="X10" i="56"/>
  <c r="P28" i="57"/>
  <c r="K28" i="57"/>
  <c r="Q24" i="57"/>
  <c r="L24" i="57"/>
  <c r="I10" i="57"/>
  <c r="M10" i="57"/>
  <c r="Q10" i="57"/>
  <c r="Y28" i="58"/>
  <c r="T28" i="58"/>
  <c r="X24" i="58"/>
  <c r="S24" i="58"/>
  <c r="J10" i="58"/>
  <c r="N10" i="58"/>
  <c r="R10" i="58"/>
  <c r="V10" i="58"/>
  <c r="Z10" i="58"/>
  <c r="J10" i="59"/>
  <c r="N10" i="59"/>
  <c r="R10" i="59"/>
  <c r="V10" i="59"/>
  <c r="Z10" i="59"/>
  <c r="D23" i="41"/>
  <c r="D24" i="41" s="1"/>
  <c r="K24" i="41"/>
  <c r="O24" i="41"/>
  <c r="S24" i="41"/>
  <c r="D26" i="41"/>
  <c r="K26" i="41"/>
  <c r="O26" i="41"/>
  <c r="S26" i="41"/>
  <c r="D27" i="41"/>
  <c r="D28" i="41" s="1"/>
  <c r="J20" i="42"/>
  <c r="N20" i="42"/>
  <c r="R20" i="42"/>
  <c r="V20" i="42"/>
  <c r="D20" i="43"/>
  <c r="K20" i="43"/>
  <c r="O20" i="43"/>
  <c r="S20" i="43"/>
  <c r="W20" i="43"/>
  <c r="J20" i="44"/>
  <c r="N20" i="44"/>
  <c r="R20" i="44"/>
  <c r="D23" i="45"/>
  <c r="D24" i="45" s="1"/>
  <c r="K24" i="45"/>
  <c r="O24" i="45"/>
  <c r="S24" i="45"/>
  <c r="D26" i="45"/>
  <c r="K26" i="45"/>
  <c r="O26" i="45"/>
  <c r="S26" i="45"/>
  <c r="D27" i="45"/>
  <c r="D28" i="45" s="1"/>
  <c r="L20" i="46"/>
  <c r="P20" i="46"/>
  <c r="T20" i="46"/>
  <c r="X20" i="46"/>
  <c r="I24" i="47"/>
  <c r="M24" i="47"/>
  <c r="Q24" i="47"/>
  <c r="U24" i="47"/>
  <c r="I26" i="47"/>
  <c r="M26" i="47"/>
  <c r="Q26" i="47"/>
  <c r="U26" i="47"/>
  <c r="D23" i="49"/>
  <c r="D24" i="49" s="1"/>
  <c r="K24" i="49"/>
  <c r="O24" i="49"/>
  <c r="K26" i="49"/>
  <c r="O26" i="49"/>
  <c r="D27" i="49"/>
  <c r="D28" i="49" s="1"/>
  <c r="H24" i="50"/>
  <c r="L24" i="50"/>
  <c r="P24" i="50"/>
  <c r="T24" i="50"/>
  <c r="H26" i="50"/>
  <c r="L26" i="50"/>
  <c r="P26" i="50"/>
  <c r="T26" i="50"/>
  <c r="N26" i="51"/>
  <c r="V26" i="51"/>
  <c r="R27" i="51"/>
  <c r="J10" i="52"/>
  <c r="N10" i="52"/>
  <c r="R10" i="52"/>
  <c r="V10" i="52"/>
  <c r="Z10" i="52"/>
  <c r="J28" i="52"/>
  <c r="N28" i="52"/>
  <c r="W28" i="52"/>
  <c r="R28" i="52"/>
  <c r="J24" i="52"/>
  <c r="Q24" i="52"/>
  <c r="Q26" i="52"/>
  <c r="Y28" i="53"/>
  <c r="T28" i="53"/>
  <c r="M24" i="53"/>
  <c r="U24" i="53"/>
  <c r="I28" i="53"/>
  <c r="P24" i="54"/>
  <c r="K24" i="54"/>
  <c r="T24" i="54"/>
  <c r="O24" i="54"/>
  <c r="L10" i="54"/>
  <c r="P10" i="54"/>
  <c r="T10" i="54"/>
  <c r="J20" i="54"/>
  <c r="N20" i="54"/>
  <c r="R20" i="54"/>
  <c r="L24" i="54"/>
  <c r="O26" i="54"/>
  <c r="J26" i="54"/>
  <c r="S26" i="54"/>
  <c r="N26" i="54"/>
  <c r="J28" i="54"/>
  <c r="K10" i="55"/>
  <c r="O10" i="55"/>
  <c r="S10" i="55"/>
  <c r="W10" i="55"/>
  <c r="AA10" i="55"/>
  <c r="J20" i="55"/>
  <c r="N20" i="55"/>
  <c r="R20" i="55"/>
  <c r="V20" i="55"/>
  <c r="Z20" i="55"/>
  <c r="AB24" i="55"/>
  <c r="W24" i="55"/>
  <c r="V24" i="55"/>
  <c r="Z28" i="55"/>
  <c r="H28" i="56"/>
  <c r="Y28" i="56"/>
  <c r="T28" i="56"/>
  <c r="Y24" i="56"/>
  <c r="T24" i="56"/>
  <c r="I10" i="56"/>
  <c r="M10" i="56"/>
  <c r="Q10" i="56"/>
  <c r="U10" i="56"/>
  <c r="Y10" i="56"/>
  <c r="Q28" i="57"/>
  <c r="L28" i="57"/>
  <c r="N24" i="57"/>
  <c r="I24" i="57"/>
  <c r="R24" i="57"/>
  <c r="M24" i="57"/>
  <c r="J10" i="57"/>
  <c r="N10" i="57"/>
  <c r="R10" i="57"/>
  <c r="Z28" i="58"/>
  <c r="U28" i="58"/>
  <c r="Y24" i="58"/>
  <c r="T24" i="58"/>
  <c r="K10" i="58"/>
  <c r="O10" i="58"/>
  <c r="S10" i="58"/>
  <c r="W10" i="58"/>
  <c r="AA10" i="58"/>
  <c r="L20" i="58"/>
  <c r="P20" i="58"/>
  <c r="K10" i="59"/>
  <c r="O10" i="59"/>
  <c r="S10" i="59"/>
  <c r="W10" i="59"/>
  <c r="D27" i="40"/>
  <c r="D28" i="40" s="1"/>
  <c r="D10" i="41"/>
  <c r="N26" i="42"/>
  <c r="R26" i="42"/>
  <c r="P28" i="42"/>
  <c r="O26" i="43"/>
  <c r="Q28" i="43"/>
  <c r="D10" i="45"/>
  <c r="D10" i="49"/>
  <c r="P26" i="51"/>
  <c r="X26" i="51"/>
  <c r="D10" i="52"/>
  <c r="H20" i="52"/>
  <c r="L24" i="52"/>
  <c r="T24" i="52"/>
  <c r="U24" i="52"/>
  <c r="U26" i="52"/>
  <c r="K10" i="53"/>
  <c r="O10" i="53"/>
  <c r="S10" i="53"/>
  <c r="W10" i="53"/>
  <c r="R20" i="53"/>
  <c r="O24" i="53"/>
  <c r="Z24" i="53"/>
  <c r="V26" i="53"/>
  <c r="S24" i="54"/>
  <c r="N24" i="54"/>
  <c r="S28" i="54"/>
  <c r="N28" i="54"/>
  <c r="D28" i="55"/>
  <c r="L28" i="55"/>
  <c r="P28" i="55"/>
  <c r="Y28" i="55"/>
  <c r="T28" i="55"/>
  <c r="D23" i="55"/>
  <c r="H5" i="55"/>
  <c r="H23" i="55" s="1"/>
  <c r="D10" i="55"/>
  <c r="H9" i="55"/>
  <c r="D20" i="55"/>
  <c r="K20" i="55"/>
  <c r="O20" i="55"/>
  <c r="S20" i="55"/>
  <c r="W20" i="55"/>
  <c r="AA20" i="55"/>
  <c r="K24" i="55"/>
  <c r="Z24" i="55"/>
  <c r="O28" i="55"/>
  <c r="I28" i="56"/>
  <c r="M28" i="56"/>
  <c r="Q28" i="56"/>
  <c r="V28" i="56"/>
  <c r="U28" i="56"/>
  <c r="Z28" i="56"/>
  <c r="I24" i="56"/>
  <c r="M24" i="56"/>
  <c r="Q24" i="56"/>
  <c r="V24" i="56"/>
  <c r="U24" i="56"/>
  <c r="Z24" i="56"/>
  <c r="J10" i="56"/>
  <c r="N10" i="56"/>
  <c r="R10" i="56"/>
  <c r="V10" i="56"/>
  <c r="Z10" i="56"/>
  <c r="N28" i="57"/>
  <c r="I28" i="57"/>
  <c r="R28" i="57"/>
  <c r="M28" i="57"/>
  <c r="J24" i="57"/>
  <c r="O24" i="57"/>
  <c r="J28" i="58"/>
  <c r="N28" i="58"/>
  <c r="R28" i="58"/>
  <c r="W28" i="58"/>
  <c r="V28" i="58"/>
  <c r="AA28" i="58"/>
  <c r="I24" i="58"/>
  <c r="M24" i="58"/>
  <c r="Q24" i="58"/>
  <c r="Z24" i="58"/>
  <c r="U24" i="58"/>
  <c r="D10" i="58"/>
  <c r="L10" i="58"/>
  <c r="P10" i="58"/>
  <c r="T10" i="58"/>
  <c r="X10" i="58"/>
  <c r="D10" i="59"/>
  <c r="L10" i="59"/>
  <c r="P10" i="59"/>
  <c r="T10" i="59"/>
  <c r="X10" i="59"/>
  <c r="H25" i="42"/>
  <c r="H26" i="42" s="1"/>
  <c r="H5" i="43"/>
  <c r="H23" i="43" s="1"/>
  <c r="H24" i="43" s="1"/>
  <c r="H9" i="43"/>
  <c r="H21" i="43"/>
  <c r="H20" i="43" s="1"/>
  <c r="R26" i="51"/>
  <c r="Z26" i="51"/>
  <c r="K28" i="52"/>
  <c r="O28" i="52"/>
  <c r="X28" i="52"/>
  <c r="S28" i="52"/>
  <c r="X24" i="52"/>
  <c r="S24" i="52"/>
  <c r="L10" i="52"/>
  <c r="P10" i="52"/>
  <c r="T10" i="52"/>
  <c r="X10" i="52"/>
  <c r="N24" i="52"/>
  <c r="I26" i="52"/>
  <c r="Y26" i="52"/>
  <c r="Q28" i="52"/>
  <c r="I24" i="53"/>
  <c r="Q24" i="53"/>
  <c r="N24" i="53"/>
  <c r="Q28" i="53"/>
  <c r="R28" i="53"/>
  <c r="P28" i="54"/>
  <c r="K28" i="54"/>
  <c r="T28" i="54"/>
  <c r="O28" i="54"/>
  <c r="J10" i="54"/>
  <c r="N10" i="54"/>
  <c r="R10" i="54"/>
  <c r="H24" i="54"/>
  <c r="J27" i="55"/>
  <c r="J28" i="55" s="1"/>
  <c r="D24" i="55"/>
  <c r="H24" i="55"/>
  <c r="Y24" i="55"/>
  <c r="T24" i="55"/>
  <c r="I10" i="55"/>
  <c r="M10" i="55"/>
  <c r="Q10" i="55"/>
  <c r="U10" i="55"/>
  <c r="Y10" i="55"/>
  <c r="O24" i="55"/>
  <c r="X28" i="55"/>
  <c r="S28" i="55"/>
  <c r="R28" i="55"/>
  <c r="J28" i="56"/>
  <c r="N28" i="56"/>
  <c r="W28" i="56"/>
  <c r="R28" i="56"/>
  <c r="J24" i="56"/>
  <c r="N24" i="56"/>
  <c r="W24" i="56"/>
  <c r="R24" i="56"/>
  <c r="D10" i="56"/>
  <c r="J28" i="57"/>
  <c r="O28" i="57"/>
  <c r="H23" i="57"/>
  <c r="H24" i="57" s="1"/>
  <c r="P24" i="57"/>
  <c r="K24" i="57"/>
  <c r="L10" i="57"/>
  <c r="P10" i="57"/>
  <c r="K28" i="58"/>
  <c r="O28" i="58"/>
  <c r="X28" i="58"/>
  <c r="S28" i="58"/>
  <c r="J24" i="58"/>
  <c r="N24" i="58"/>
  <c r="R24" i="58"/>
  <c r="W24" i="58"/>
  <c r="V24" i="58"/>
  <c r="AA24" i="58"/>
  <c r="I10" i="58"/>
  <c r="M10" i="58"/>
  <c r="Q10" i="58"/>
  <c r="U10" i="58"/>
  <c r="Y10" i="58"/>
  <c r="J20" i="58"/>
  <c r="M20" i="59"/>
  <c r="Q20" i="59"/>
  <c r="R24" i="52"/>
  <c r="J26" i="52"/>
  <c r="N26" i="52"/>
  <c r="R26" i="52"/>
  <c r="D23" i="53"/>
  <c r="S24" i="53"/>
  <c r="K26" i="53"/>
  <c r="O26" i="53"/>
  <c r="S26" i="53"/>
  <c r="D27" i="53"/>
  <c r="D28" i="53" s="1"/>
  <c r="N26" i="56"/>
  <c r="R26" i="56"/>
  <c r="V26" i="56"/>
  <c r="Z26" i="56"/>
  <c r="D23" i="57"/>
  <c r="D24" i="57" s="1"/>
  <c r="D26" i="57"/>
  <c r="K26" i="57"/>
  <c r="O26" i="57"/>
  <c r="D27" i="57"/>
  <c r="D28" i="57" s="1"/>
  <c r="U26" i="58"/>
  <c r="Y26" i="58"/>
  <c r="H4" i="59"/>
  <c r="H27" i="59" s="1"/>
  <c r="K28" i="59"/>
  <c r="O28" i="59"/>
  <c r="X28" i="59"/>
  <c r="S28" i="59"/>
  <c r="H5" i="59"/>
  <c r="H23" i="59" s="1"/>
  <c r="K24" i="59"/>
  <c r="O24" i="59"/>
  <c r="X24" i="59"/>
  <c r="S24" i="59"/>
  <c r="H9" i="59"/>
  <c r="I28" i="60"/>
  <c r="M28" i="60"/>
  <c r="V28" i="60"/>
  <c r="Q28" i="60"/>
  <c r="I24" i="60"/>
  <c r="M24" i="60"/>
  <c r="V24" i="60"/>
  <c r="Q24" i="60"/>
  <c r="D10" i="60"/>
  <c r="L10" i="60"/>
  <c r="P10" i="60"/>
  <c r="T10" i="60"/>
  <c r="J28" i="61"/>
  <c r="N28" i="61"/>
  <c r="W28" i="61"/>
  <c r="R28" i="61"/>
  <c r="J24" i="61"/>
  <c r="N24" i="61"/>
  <c r="W24" i="61"/>
  <c r="R24" i="61"/>
  <c r="D10" i="61"/>
  <c r="I28" i="62"/>
  <c r="R28" i="62"/>
  <c r="M28" i="62"/>
  <c r="H24" i="62"/>
  <c r="Q24" i="62"/>
  <c r="L24" i="62"/>
  <c r="J10" i="62"/>
  <c r="N10" i="62"/>
  <c r="R10" i="62"/>
  <c r="J28" i="63"/>
  <c r="N28" i="63"/>
  <c r="R28" i="63"/>
  <c r="W28" i="63"/>
  <c r="J24" i="63"/>
  <c r="N24" i="63"/>
  <c r="R24" i="63"/>
  <c r="W24" i="63"/>
  <c r="D10" i="63"/>
  <c r="K10" i="63"/>
  <c r="O10" i="63"/>
  <c r="S10" i="63"/>
  <c r="W10" i="63"/>
  <c r="I28" i="64"/>
  <c r="M28" i="64"/>
  <c r="V28" i="64"/>
  <c r="Q28" i="64"/>
  <c r="Z28" i="64"/>
  <c r="U28" i="64"/>
  <c r="I24" i="64"/>
  <c r="M24" i="64"/>
  <c r="V24" i="64"/>
  <c r="Q24" i="64"/>
  <c r="Z24" i="64"/>
  <c r="U24" i="64"/>
  <c r="J10" i="64"/>
  <c r="X28" i="65"/>
  <c r="S28" i="65"/>
  <c r="X24" i="65"/>
  <c r="S24" i="65"/>
  <c r="L10" i="65"/>
  <c r="P10" i="65"/>
  <c r="T10" i="65"/>
  <c r="X10" i="65"/>
  <c r="T28" i="66"/>
  <c r="Y28" i="66"/>
  <c r="T24" i="66"/>
  <c r="Y24" i="66"/>
  <c r="K10" i="66"/>
  <c r="O10" i="66"/>
  <c r="S10" i="66"/>
  <c r="W10" i="66"/>
  <c r="AA10" i="66"/>
  <c r="D27" i="52"/>
  <c r="D28" i="52" s="1"/>
  <c r="D10" i="53"/>
  <c r="D10" i="57"/>
  <c r="R26" i="58"/>
  <c r="V26" i="58"/>
  <c r="D28" i="59"/>
  <c r="H28" i="59"/>
  <c r="L28" i="59"/>
  <c r="P28" i="59"/>
  <c r="Y28" i="59"/>
  <c r="T28" i="59"/>
  <c r="D24" i="59"/>
  <c r="H24" i="59"/>
  <c r="L24" i="59"/>
  <c r="P24" i="59"/>
  <c r="Y24" i="59"/>
  <c r="T24" i="59"/>
  <c r="J28" i="60"/>
  <c r="N28" i="60"/>
  <c r="S28" i="60"/>
  <c r="R28" i="60"/>
  <c r="W28" i="60"/>
  <c r="J24" i="60"/>
  <c r="N24" i="60"/>
  <c r="S24" i="60"/>
  <c r="R24" i="60"/>
  <c r="W24" i="60"/>
  <c r="I10" i="60"/>
  <c r="M10" i="60"/>
  <c r="Q10" i="60"/>
  <c r="U10" i="60"/>
  <c r="I20" i="60"/>
  <c r="M20" i="60"/>
  <c r="Q20" i="60"/>
  <c r="U20" i="60"/>
  <c r="K28" i="61"/>
  <c r="O28" i="61"/>
  <c r="X28" i="61"/>
  <c r="S28" i="61"/>
  <c r="K24" i="61"/>
  <c r="O24" i="61"/>
  <c r="X24" i="61"/>
  <c r="S24" i="61"/>
  <c r="L10" i="61"/>
  <c r="P10" i="61"/>
  <c r="T10" i="61"/>
  <c r="X10" i="61"/>
  <c r="J28" i="62"/>
  <c r="S28" i="62"/>
  <c r="N28" i="62"/>
  <c r="I24" i="62"/>
  <c r="R24" i="62"/>
  <c r="M24" i="62"/>
  <c r="D10" i="62"/>
  <c r="K10" i="62"/>
  <c r="O10" i="62"/>
  <c r="S10" i="62"/>
  <c r="J20" i="62"/>
  <c r="N20" i="62"/>
  <c r="R20" i="62"/>
  <c r="K28" i="63"/>
  <c r="O28" i="63"/>
  <c r="X28" i="63"/>
  <c r="S28" i="63"/>
  <c r="K24" i="63"/>
  <c r="O24" i="63"/>
  <c r="X24" i="63"/>
  <c r="S24" i="63"/>
  <c r="L10" i="63"/>
  <c r="P10" i="63"/>
  <c r="T10" i="63"/>
  <c r="X10" i="63"/>
  <c r="J28" i="64"/>
  <c r="N28" i="64"/>
  <c r="W28" i="64"/>
  <c r="R28" i="64"/>
  <c r="J24" i="64"/>
  <c r="N24" i="64"/>
  <c r="W24" i="64"/>
  <c r="R24" i="64"/>
  <c r="D10" i="64"/>
  <c r="L28" i="65"/>
  <c r="P28" i="65"/>
  <c r="T28" i="65"/>
  <c r="Y28" i="65"/>
  <c r="H24" i="65"/>
  <c r="L24" i="65"/>
  <c r="P24" i="65"/>
  <c r="T24" i="65"/>
  <c r="Y24" i="65"/>
  <c r="I10" i="65"/>
  <c r="M10" i="65"/>
  <c r="Q10" i="65"/>
  <c r="U10" i="65"/>
  <c r="H26" i="65"/>
  <c r="I28" i="66"/>
  <c r="M28" i="66"/>
  <c r="Q28" i="66"/>
  <c r="Z28" i="66"/>
  <c r="U28" i="66"/>
  <c r="I24" i="66"/>
  <c r="M24" i="66"/>
  <c r="Q24" i="66"/>
  <c r="Z24" i="66"/>
  <c r="U24" i="66"/>
  <c r="D10" i="66"/>
  <c r="L10" i="66"/>
  <c r="P10" i="66"/>
  <c r="T10" i="66"/>
  <c r="X10" i="66"/>
  <c r="H4" i="55"/>
  <c r="H27" i="55" s="1"/>
  <c r="H28" i="55" s="1"/>
  <c r="T26" i="56"/>
  <c r="I26" i="57"/>
  <c r="M26" i="57"/>
  <c r="H4" i="58"/>
  <c r="H27" i="58" s="1"/>
  <c r="H28" i="58" s="1"/>
  <c r="V28" i="59"/>
  <c r="Q28" i="59"/>
  <c r="Z28" i="59"/>
  <c r="U28" i="59"/>
  <c r="V24" i="59"/>
  <c r="Q24" i="59"/>
  <c r="Z24" i="59"/>
  <c r="U24" i="59"/>
  <c r="T28" i="60"/>
  <c r="O28" i="60"/>
  <c r="T24" i="60"/>
  <c r="O24" i="60"/>
  <c r="J10" i="60"/>
  <c r="N10" i="60"/>
  <c r="R10" i="60"/>
  <c r="V10" i="60"/>
  <c r="J20" i="60"/>
  <c r="N20" i="60"/>
  <c r="R20" i="60"/>
  <c r="V20" i="60"/>
  <c r="T28" i="61"/>
  <c r="Y28" i="61"/>
  <c r="T24" i="61"/>
  <c r="Y24" i="61"/>
  <c r="I10" i="61"/>
  <c r="M10" i="61"/>
  <c r="Q10" i="61"/>
  <c r="U10" i="61"/>
  <c r="Y10" i="61"/>
  <c r="H26" i="61"/>
  <c r="K28" i="62"/>
  <c r="P28" i="62"/>
  <c r="O28" i="62"/>
  <c r="T28" i="62"/>
  <c r="J24" i="62"/>
  <c r="S24" i="62"/>
  <c r="N24" i="62"/>
  <c r="L10" i="62"/>
  <c r="P10" i="62"/>
  <c r="T10" i="62"/>
  <c r="D28" i="63"/>
  <c r="H28" i="63"/>
  <c r="L28" i="63"/>
  <c r="P28" i="63"/>
  <c r="Y28" i="63"/>
  <c r="T28" i="63"/>
  <c r="D24" i="63"/>
  <c r="H24" i="63"/>
  <c r="L24" i="63"/>
  <c r="P24" i="63"/>
  <c r="Y24" i="63"/>
  <c r="T24" i="63"/>
  <c r="K28" i="64"/>
  <c r="O28" i="64"/>
  <c r="S28" i="64"/>
  <c r="X28" i="64"/>
  <c r="K24" i="64"/>
  <c r="O24" i="64"/>
  <c r="S24" i="64"/>
  <c r="X24" i="64"/>
  <c r="L10" i="64"/>
  <c r="P10" i="64"/>
  <c r="T10" i="64"/>
  <c r="X10" i="64"/>
  <c r="I28" i="65"/>
  <c r="M28" i="65"/>
  <c r="V28" i="65"/>
  <c r="Q28" i="65"/>
  <c r="Z28" i="65"/>
  <c r="U28" i="65"/>
  <c r="I24" i="65"/>
  <c r="M24" i="65"/>
  <c r="V24" i="65"/>
  <c r="Q24" i="65"/>
  <c r="Z24" i="65"/>
  <c r="U24" i="65"/>
  <c r="J10" i="65"/>
  <c r="N10" i="65"/>
  <c r="R10" i="65"/>
  <c r="V10" i="65"/>
  <c r="Z10" i="65"/>
  <c r="J28" i="66"/>
  <c r="N28" i="66"/>
  <c r="W28" i="66"/>
  <c r="R28" i="66"/>
  <c r="AA28" i="66"/>
  <c r="V28" i="66"/>
  <c r="J24" i="66"/>
  <c r="N24" i="66"/>
  <c r="W24" i="66"/>
  <c r="R24" i="66"/>
  <c r="AA24" i="66"/>
  <c r="V24" i="66"/>
  <c r="I10" i="66"/>
  <c r="M10" i="66"/>
  <c r="Q10" i="66"/>
  <c r="U10" i="66"/>
  <c r="Y10" i="66"/>
  <c r="J20" i="66"/>
  <c r="N20" i="66"/>
  <c r="H9" i="58"/>
  <c r="R28" i="59"/>
  <c r="W28" i="59"/>
  <c r="R24" i="59"/>
  <c r="W24" i="59"/>
  <c r="U28" i="60"/>
  <c r="P28" i="60"/>
  <c r="U24" i="60"/>
  <c r="P24" i="60"/>
  <c r="K10" i="60"/>
  <c r="O10" i="60"/>
  <c r="S10" i="60"/>
  <c r="W10" i="60"/>
  <c r="V28" i="61"/>
  <c r="Q28" i="61"/>
  <c r="Z28" i="61"/>
  <c r="U28" i="61"/>
  <c r="V24" i="61"/>
  <c r="Q24" i="61"/>
  <c r="Z24" i="61"/>
  <c r="U24" i="61"/>
  <c r="J10" i="61"/>
  <c r="N10" i="61"/>
  <c r="R10" i="61"/>
  <c r="V10" i="61"/>
  <c r="Z10" i="61"/>
  <c r="Q28" i="62"/>
  <c r="L28" i="62"/>
  <c r="K24" i="62"/>
  <c r="P24" i="62"/>
  <c r="O24" i="62"/>
  <c r="T24" i="62"/>
  <c r="D20" i="62"/>
  <c r="V28" i="63"/>
  <c r="Q28" i="63"/>
  <c r="Z28" i="63"/>
  <c r="U28" i="63"/>
  <c r="V24" i="63"/>
  <c r="Q24" i="63"/>
  <c r="Z24" i="63"/>
  <c r="U24" i="63"/>
  <c r="J10" i="63"/>
  <c r="N10" i="63"/>
  <c r="R10" i="63"/>
  <c r="Y28" i="64"/>
  <c r="T28" i="64"/>
  <c r="Y24" i="64"/>
  <c r="T24" i="64"/>
  <c r="I10" i="64"/>
  <c r="M10" i="64"/>
  <c r="Q10" i="64"/>
  <c r="U10" i="64"/>
  <c r="Y10" i="64"/>
  <c r="W28" i="65"/>
  <c r="R28" i="65"/>
  <c r="W24" i="65"/>
  <c r="R24" i="65"/>
  <c r="D10" i="65"/>
  <c r="K10" i="65"/>
  <c r="X28" i="66"/>
  <c r="S28" i="66"/>
  <c r="X24" i="66"/>
  <c r="S24" i="66"/>
  <c r="J10" i="66"/>
  <c r="N10" i="66"/>
  <c r="R10" i="66"/>
  <c r="V10" i="66"/>
  <c r="Z10" i="66"/>
  <c r="D26" i="59"/>
  <c r="S26" i="59"/>
  <c r="W26" i="59"/>
  <c r="Q26" i="61"/>
  <c r="U26" i="61"/>
  <c r="Y26" i="61"/>
  <c r="H21" i="62"/>
  <c r="H20" i="62" s="1"/>
  <c r="H26" i="62"/>
  <c r="L26" i="62"/>
  <c r="P26" i="62"/>
  <c r="T26" i="62"/>
  <c r="D26" i="63"/>
  <c r="S26" i="63"/>
  <c r="T26" i="64"/>
  <c r="Q26" i="65"/>
  <c r="U26" i="65"/>
  <c r="Y26" i="65"/>
  <c r="H4" i="66"/>
  <c r="H27" i="66" s="1"/>
  <c r="H28" i="66" s="1"/>
  <c r="S26" i="66"/>
  <c r="W26" i="66"/>
  <c r="AA26" i="66"/>
  <c r="X28" i="67"/>
  <c r="S28" i="67"/>
  <c r="T24" i="67"/>
  <c r="Y24" i="67"/>
  <c r="D10" i="67"/>
  <c r="J28" i="68"/>
  <c r="N28" i="68"/>
  <c r="W28" i="68"/>
  <c r="R28" i="68"/>
  <c r="I24" i="68"/>
  <c r="M24" i="68"/>
  <c r="V24" i="68"/>
  <c r="Q24" i="68"/>
  <c r="D20" i="68"/>
  <c r="K28" i="69"/>
  <c r="O28" i="69"/>
  <c r="X28" i="69"/>
  <c r="S28" i="69"/>
  <c r="K24" i="69"/>
  <c r="O24" i="69"/>
  <c r="X24" i="69"/>
  <c r="S24" i="69"/>
  <c r="L10" i="69"/>
  <c r="P10" i="69"/>
  <c r="T10" i="69"/>
  <c r="X10" i="69"/>
  <c r="J28" i="70"/>
  <c r="S28" i="70"/>
  <c r="N28" i="70"/>
  <c r="D24" i="70"/>
  <c r="L24" i="70"/>
  <c r="Q24" i="70"/>
  <c r="P24" i="70"/>
  <c r="U24" i="70"/>
  <c r="K10" i="70"/>
  <c r="O10" i="70"/>
  <c r="S10" i="70"/>
  <c r="J28" i="71"/>
  <c r="N28" i="71"/>
  <c r="W28" i="71"/>
  <c r="R28" i="71"/>
  <c r="K24" i="71"/>
  <c r="O24" i="71"/>
  <c r="X24" i="71"/>
  <c r="S24" i="71"/>
  <c r="H26" i="71"/>
  <c r="O28" i="72"/>
  <c r="J28" i="72"/>
  <c r="O24" i="72"/>
  <c r="J24" i="72"/>
  <c r="D10" i="72"/>
  <c r="K10" i="72"/>
  <c r="O10" i="72"/>
  <c r="Q28" i="73"/>
  <c r="V28" i="73"/>
  <c r="U28" i="73"/>
  <c r="Z28" i="73"/>
  <c r="Q24" i="73"/>
  <c r="V24" i="73"/>
  <c r="U24" i="73"/>
  <c r="Z24" i="73"/>
  <c r="H26" i="59"/>
  <c r="L26" i="59"/>
  <c r="P26" i="59"/>
  <c r="T26" i="59"/>
  <c r="N26" i="60"/>
  <c r="R26" i="60"/>
  <c r="J26" i="61"/>
  <c r="N26" i="61"/>
  <c r="R26" i="61"/>
  <c r="D23" i="62"/>
  <c r="D24" i="62" s="1"/>
  <c r="H26" i="63"/>
  <c r="L26" i="63"/>
  <c r="P26" i="63"/>
  <c r="T26" i="63"/>
  <c r="I26" i="64"/>
  <c r="M26" i="64"/>
  <c r="Q26" i="64"/>
  <c r="U26" i="64"/>
  <c r="R26" i="65"/>
  <c r="H5" i="66"/>
  <c r="H23" i="66" s="1"/>
  <c r="H24" i="66" s="1"/>
  <c r="H9" i="66"/>
  <c r="T26" i="66"/>
  <c r="D28" i="67"/>
  <c r="L28" i="67"/>
  <c r="P28" i="67"/>
  <c r="T28" i="67"/>
  <c r="Y28" i="67"/>
  <c r="J23" i="67"/>
  <c r="N23" i="67"/>
  <c r="I24" i="67" s="1"/>
  <c r="R23" i="67"/>
  <c r="M24" i="67" s="1"/>
  <c r="V23" i="67"/>
  <c r="Z23" i="67"/>
  <c r="L10" i="67"/>
  <c r="P10" i="67"/>
  <c r="T10" i="67"/>
  <c r="X10" i="67"/>
  <c r="O28" i="68"/>
  <c r="T28" i="68"/>
  <c r="S28" i="68"/>
  <c r="X28" i="68"/>
  <c r="W24" i="68"/>
  <c r="R24" i="68"/>
  <c r="K10" i="68"/>
  <c r="O10" i="68"/>
  <c r="S10" i="68"/>
  <c r="W10" i="68"/>
  <c r="D28" i="69"/>
  <c r="L28" i="69"/>
  <c r="P28" i="69"/>
  <c r="Y28" i="69"/>
  <c r="T28" i="69"/>
  <c r="D24" i="69"/>
  <c r="H24" i="69"/>
  <c r="L24" i="69"/>
  <c r="P24" i="69"/>
  <c r="Y24" i="69"/>
  <c r="T24" i="69"/>
  <c r="K28" i="70"/>
  <c r="T28" i="70"/>
  <c r="O28" i="70"/>
  <c r="I24" i="70"/>
  <c r="R24" i="70"/>
  <c r="M24" i="70"/>
  <c r="L10" i="70"/>
  <c r="P10" i="70"/>
  <c r="T10" i="70"/>
  <c r="K20" i="70"/>
  <c r="O20" i="70"/>
  <c r="S20" i="70"/>
  <c r="K28" i="71"/>
  <c r="O28" i="71"/>
  <c r="X28" i="71"/>
  <c r="S28" i="71"/>
  <c r="D24" i="71"/>
  <c r="L24" i="71"/>
  <c r="P24" i="71"/>
  <c r="T24" i="71"/>
  <c r="Y24" i="71"/>
  <c r="J10" i="71"/>
  <c r="N10" i="71"/>
  <c r="R10" i="71"/>
  <c r="V10" i="71"/>
  <c r="Z10" i="71"/>
  <c r="P28" i="72"/>
  <c r="K28" i="72"/>
  <c r="P24" i="72"/>
  <c r="K24" i="72"/>
  <c r="L10" i="72"/>
  <c r="P10" i="72"/>
  <c r="R28" i="73"/>
  <c r="W28" i="73"/>
  <c r="R24" i="73"/>
  <c r="W24" i="73"/>
  <c r="D10" i="73"/>
  <c r="J20" i="73"/>
  <c r="R20" i="73"/>
  <c r="V20" i="73"/>
  <c r="Z20" i="73"/>
  <c r="J24" i="74"/>
  <c r="O24" i="74"/>
  <c r="R28" i="77"/>
  <c r="M28" i="77"/>
  <c r="O20" i="78"/>
  <c r="R28" i="78"/>
  <c r="W28" i="78"/>
  <c r="H4" i="60"/>
  <c r="H27" i="60" s="1"/>
  <c r="H28" i="60" s="1"/>
  <c r="H25" i="60"/>
  <c r="H26" i="60" s="1"/>
  <c r="O26" i="60"/>
  <c r="S26" i="65"/>
  <c r="U26" i="66"/>
  <c r="V28" i="67"/>
  <c r="Q28" i="67"/>
  <c r="Z28" i="67"/>
  <c r="U28" i="67"/>
  <c r="J24" i="67"/>
  <c r="N24" i="67"/>
  <c r="W24" i="67"/>
  <c r="R24" i="67"/>
  <c r="I10" i="67"/>
  <c r="H26" i="67"/>
  <c r="U28" i="68"/>
  <c r="P28" i="68"/>
  <c r="H23" i="68"/>
  <c r="O24" i="68"/>
  <c r="T24" i="68"/>
  <c r="S24" i="68"/>
  <c r="X24" i="68"/>
  <c r="L10" i="68"/>
  <c r="P10" i="68"/>
  <c r="T10" i="68"/>
  <c r="X10" i="68"/>
  <c r="J20" i="68"/>
  <c r="N20" i="68"/>
  <c r="R20" i="68"/>
  <c r="V20" i="68"/>
  <c r="V28" i="69"/>
  <c r="Q28" i="69"/>
  <c r="Z28" i="69"/>
  <c r="U28" i="69"/>
  <c r="V24" i="69"/>
  <c r="Q24" i="69"/>
  <c r="Z24" i="69"/>
  <c r="U24" i="69"/>
  <c r="J10" i="69"/>
  <c r="N10" i="69"/>
  <c r="R10" i="69"/>
  <c r="V10" i="69"/>
  <c r="Z10" i="69"/>
  <c r="L28" i="70"/>
  <c r="Q28" i="70"/>
  <c r="P28" i="70"/>
  <c r="U28" i="70"/>
  <c r="S24" i="70"/>
  <c r="N24" i="70"/>
  <c r="D28" i="71"/>
  <c r="L28" i="71"/>
  <c r="P28" i="71"/>
  <c r="T28" i="71"/>
  <c r="Y28" i="71"/>
  <c r="I24" i="71"/>
  <c r="M24" i="71"/>
  <c r="V24" i="71"/>
  <c r="Q24" i="71"/>
  <c r="Z24" i="71"/>
  <c r="U24" i="71"/>
  <c r="D10" i="71"/>
  <c r="D28" i="72"/>
  <c r="H28" i="72"/>
  <c r="Q28" i="72"/>
  <c r="L28" i="72"/>
  <c r="D24" i="72"/>
  <c r="H24" i="72"/>
  <c r="Q24" i="72"/>
  <c r="L24" i="72"/>
  <c r="K28" i="73"/>
  <c r="O28" i="73"/>
  <c r="K24" i="73"/>
  <c r="O24" i="73"/>
  <c r="L10" i="73"/>
  <c r="P10" i="73"/>
  <c r="T10" i="73"/>
  <c r="X10" i="73"/>
  <c r="K20" i="73"/>
  <c r="W20" i="73"/>
  <c r="N24" i="74"/>
  <c r="S24" i="74"/>
  <c r="K10" i="74"/>
  <c r="O10" i="74"/>
  <c r="L20" i="75"/>
  <c r="K28" i="75"/>
  <c r="P28" i="75"/>
  <c r="T20" i="75"/>
  <c r="S28" i="75"/>
  <c r="X28" i="75"/>
  <c r="H5" i="60"/>
  <c r="H23" i="60" s="1"/>
  <c r="H24" i="60" s="1"/>
  <c r="H9" i="60"/>
  <c r="J28" i="67"/>
  <c r="N28" i="67"/>
  <c r="W28" i="67"/>
  <c r="R28" i="67"/>
  <c r="X24" i="67"/>
  <c r="S24" i="67"/>
  <c r="J10" i="67"/>
  <c r="N10" i="67"/>
  <c r="R10" i="67"/>
  <c r="V10" i="67"/>
  <c r="Z10" i="67"/>
  <c r="V28" i="68"/>
  <c r="Q28" i="68"/>
  <c r="H24" i="68"/>
  <c r="U24" i="68"/>
  <c r="P24" i="68"/>
  <c r="I10" i="68"/>
  <c r="M10" i="68"/>
  <c r="Q10" i="68"/>
  <c r="U10" i="68"/>
  <c r="K20" i="68"/>
  <c r="O20" i="68"/>
  <c r="S20" i="68"/>
  <c r="W20" i="68"/>
  <c r="R28" i="69"/>
  <c r="W28" i="69"/>
  <c r="R24" i="69"/>
  <c r="W24" i="69"/>
  <c r="D10" i="69"/>
  <c r="R28" i="70"/>
  <c r="M28" i="70"/>
  <c r="T24" i="70"/>
  <c r="O24" i="70"/>
  <c r="I20" i="70"/>
  <c r="M20" i="70"/>
  <c r="Q20" i="70"/>
  <c r="U20" i="70"/>
  <c r="V28" i="71"/>
  <c r="Q28" i="71"/>
  <c r="Z28" i="71"/>
  <c r="U28" i="71"/>
  <c r="W24" i="71"/>
  <c r="R24" i="71"/>
  <c r="L10" i="71"/>
  <c r="P10" i="71"/>
  <c r="T10" i="71"/>
  <c r="X10" i="71"/>
  <c r="I28" i="72"/>
  <c r="N28" i="72"/>
  <c r="M28" i="72"/>
  <c r="R28" i="72"/>
  <c r="I24" i="72"/>
  <c r="N24" i="72"/>
  <c r="M24" i="72"/>
  <c r="R24" i="72"/>
  <c r="J28" i="74"/>
  <c r="O28" i="74"/>
  <c r="N28" i="74"/>
  <c r="S28" i="74"/>
  <c r="K20" i="74"/>
  <c r="H4" i="67"/>
  <c r="H27" i="67" s="1"/>
  <c r="H28" i="67" s="1"/>
  <c r="H5" i="67"/>
  <c r="H23" i="67" s="1"/>
  <c r="H24" i="67" s="1"/>
  <c r="M26" i="67"/>
  <c r="D10" i="68"/>
  <c r="H21" i="68"/>
  <c r="H20" i="68" s="1"/>
  <c r="P26" i="68"/>
  <c r="T26" i="68"/>
  <c r="X26" i="68"/>
  <c r="D26" i="69"/>
  <c r="O26" i="69"/>
  <c r="S26" i="69"/>
  <c r="W26" i="69"/>
  <c r="O26" i="70"/>
  <c r="H4" i="71"/>
  <c r="H27" i="71" s="1"/>
  <c r="H28" i="71" s="1"/>
  <c r="H5" i="71"/>
  <c r="H23" i="71" s="1"/>
  <c r="H24" i="71" s="1"/>
  <c r="I26" i="71"/>
  <c r="M26" i="71"/>
  <c r="Q26" i="71"/>
  <c r="U26" i="71"/>
  <c r="Y26" i="71"/>
  <c r="H26" i="73"/>
  <c r="S26" i="73"/>
  <c r="S28" i="73"/>
  <c r="H9" i="74"/>
  <c r="D10" i="74"/>
  <c r="V24" i="75"/>
  <c r="Q24" i="75"/>
  <c r="Z24" i="75"/>
  <c r="U24" i="75"/>
  <c r="J10" i="75"/>
  <c r="N10" i="75"/>
  <c r="R10" i="75"/>
  <c r="V10" i="75"/>
  <c r="L27" i="75"/>
  <c r="L28" i="75" s="1"/>
  <c r="U28" i="76"/>
  <c r="Q28" i="77"/>
  <c r="L28" i="77"/>
  <c r="U28" i="77"/>
  <c r="P28" i="77"/>
  <c r="K20" i="77"/>
  <c r="O20" i="77"/>
  <c r="S20" i="77"/>
  <c r="L10" i="78"/>
  <c r="P10" i="78"/>
  <c r="T10" i="78"/>
  <c r="P28" i="79"/>
  <c r="U28" i="79"/>
  <c r="T28" i="79"/>
  <c r="Y28" i="79"/>
  <c r="W24" i="79"/>
  <c r="R24" i="79"/>
  <c r="J10" i="79"/>
  <c r="N10" i="79"/>
  <c r="R10" i="79"/>
  <c r="V10" i="79"/>
  <c r="U24" i="80"/>
  <c r="P24" i="80"/>
  <c r="D10" i="80"/>
  <c r="L10" i="80"/>
  <c r="P10" i="80"/>
  <c r="T10" i="80"/>
  <c r="J20" i="80"/>
  <c r="N20" i="80"/>
  <c r="R20" i="80"/>
  <c r="V20" i="80"/>
  <c r="W24" i="81"/>
  <c r="J26" i="67"/>
  <c r="N26" i="67"/>
  <c r="R26" i="67"/>
  <c r="H4" i="68"/>
  <c r="H27" i="68" s="1"/>
  <c r="H28" i="68" s="1"/>
  <c r="D23" i="68"/>
  <c r="D24" i="68" s="1"/>
  <c r="H26" i="69"/>
  <c r="L26" i="69"/>
  <c r="P26" i="69"/>
  <c r="T26" i="69"/>
  <c r="D10" i="70"/>
  <c r="D20" i="70"/>
  <c r="J26" i="71"/>
  <c r="N26" i="71"/>
  <c r="R26" i="71"/>
  <c r="D26" i="72"/>
  <c r="K26" i="72"/>
  <c r="V26" i="73"/>
  <c r="H24" i="74"/>
  <c r="U24" i="74"/>
  <c r="P24" i="74"/>
  <c r="I10" i="74"/>
  <c r="M10" i="74"/>
  <c r="Q10" i="74"/>
  <c r="U10" i="74"/>
  <c r="D26" i="74"/>
  <c r="D27" i="74"/>
  <c r="D28" i="74" s="1"/>
  <c r="V28" i="75"/>
  <c r="Q28" i="75"/>
  <c r="Z28" i="75"/>
  <c r="U28" i="75"/>
  <c r="K23" i="75"/>
  <c r="O23" i="75"/>
  <c r="J24" i="75" s="1"/>
  <c r="S23" i="75"/>
  <c r="N24" i="75" s="1"/>
  <c r="W23" i="75"/>
  <c r="K10" i="75"/>
  <c r="O10" i="75"/>
  <c r="S10" i="75"/>
  <c r="W10" i="75"/>
  <c r="D10" i="75"/>
  <c r="O24" i="75"/>
  <c r="T26" i="75"/>
  <c r="D24" i="76"/>
  <c r="L24" i="76"/>
  <c r="T24" i="76"/>
  <c r="Q24" i="76"/>
  <c r="H26" i="76"/>
  <c r="Q26" i="76"/>
  <c r="H28" i="76"/>
  <c r="Y28" i="76"/>
  <c r="D23" i="77"/>
  <c r="D24" i="77" s="1"/>
  <c r="H5" i="77"/>
  <c r="H23" i="77" s="1"/>
  <c r="L23" i="77"/>
  <c r="P23" i="77"/>
  <c r="K24" i="77" s="1"/>
  <c r="T23" i="77"/>
  <c r="K10" i="77"/>
  <c r="O10" i="77"/>
  <c r="S10" i="77"/>
  <c r="R24" i="77"/>
  <c r="M24" i="77"/>
  <c r="S24" i="77"/>
  <c r="H24" i="78"/>
  <c r="L24" i="78"/>
  <c r="P24" i="78"/>
  <c r="Y24" i="78"/>
  <c r="T24" i="78"/>
  <c r="D20" i="78"/>
  <c r="S24" i="78"/>
  <c r="S26" i="78"/>
  <c r="O27" i="78"/>
  <c r="J28" i="78" s="1"/>
  <c r="I28" i="79"/>
  <c r="M28" i="79"/>
  <c r="V28" i="79"/>
  <c r="Q28" i="79"/>
  <c r="K20" i="79"/>
  <c r="O20" i="79"/>
  <c r="S20" i="79"/>
  <c r="W20" i="79"/>
  <c r="K24" i="79"/>
  <c r="V28" i="80"/>
  <c r="Q28" i="80"/>
  <c r="I24" i="80"/>
  <c r="M24" i="80"/>
  <c r="V24" i="80"/>
  <c r="Q24" i="80"/>
  <c r="I10" i="80"/>
  <c r="M10" i="80"/>
  <c r="Q10" i="80"/>
  <c r="U10" i="80"/>
  <c r="D26" i="67"/>
  <c r="H26" i="72"/>
  <c r="L26" i="72"/>
  <c r="O26" i="73"/>
  <c r="W26" i="73"/>
  <c r="U28" i="74"/>
  <c r="P28" i="74"/>
  <c r="R24" i="74"/>
  <c r="M24" i="74"/>
  <c r="V24" i="74"/>
  <c r="Q24" i="74"/>
  <c r="J10" i="74"/>
  <c r="N10" i="74"/>
  <c r="R10" i="74"/>
  <c r="V10" i="74"/>
  <c r="W28" i="75"/>
  <c r="R28" i="75"/>
  <c r="D23" i="75"/>
  <c r="D24" i="75" s="1"/>
  <c r="H5" i="75"/>
  <c r="H23" i="75" s="1"/>
  <c r="H24" i="75" s="1"/>
  <c r="O28" i="75"/>
  <c r="J28" i="76"/>
  <c r="N28" i="76"/>
  <c r="W28" i="76"/>
  <c r="R28" i="76"/>
  <c r="W24" i="76"/>
  <c r="R24" i="76"/>
  <c r="D10" i="76"/>
  <c r="H20" i="76"/>
  <c r="U26" i="76"/>
  <c r="L28" i="76"/>
  <c r="J28" i="77"/>
  <c r="N28" i="77"/>
  <c r="H24" i="77"/>
  <c r="Q24" i="77"/>
  <c r="L24" i="77"/>
  <c r="U24" i="77"/>
  <c r="P24" i="77"/>
  <c r="D10" i="77"/>
  <c r="H9" i="77"/>
  <c r="L10" i="77"/>
  <c r="P10" i="77"/>
  <c r="T10" i="77"/>
  <c r="I20" i="77"/>
  <c r="M20" i="77"/>
  <c r="Q20" i="77"/>
  <c r="U20" i="77"/>
  <c r="O28" i="77"/>
  <c r="H28" i="78"/>
  <c r="L28" i="78"/>
  <c r="P28" i="78"/>
  <c r="Y28" i="78"/>
  <c r="T28" i="78"/>
  <c r="J23" i="78"/>
  <c r="N23" i="78"/>
  <c r="I24" i="78" s="1"/>
  <c r="R23" i="78"/>
  <c r="M24" i="78" s="1"/>
  <c r="V23" i="78"/>
  <c r="Z23" i="78"/>
  <c r="J10" i="78"/>
  <c r="N10" i="78"/>
  <c r="R10" i="78"/>
  <c r="V10" i="78"/>
  <c r="Z10" i="78"/>
  <c r="W26" i="78"/>
  <c r="W28" i="79"/>
  <c r="R28" i="79"/>
  <c r="P24" i="79"/>
  <c r="U24" i="79"/>
  <c r="T24" i="79"/>
  <c r="Y24" i="79"/>
  <c r="L20" i="79"/>
  <c r="P20" i="79"/>
  <c r="T20" i="79"/>
  <c r="X20" i="79"/>
  <c r="O24" i="79"/>
  <c r="S28" i="80"/>
  <c r="N28" i="80"/>
  <c r="W28" i="80"/>
  <c r="R28" i="80"/>
  <c r="S24" i="80"/>
  <c r="N24" i="80"/>
  <c r="W24" i="80"/>
  <c r="R24" i="80"/>
  <c r="J10" i="80"/>
  <c r="N10" i="80"/>
  <c r="R10" i="80"/>
  <c r="V10" i="80"/>
  <c r="R28" i="81"/>
  <c r="W28" i="81"/>
  <c r="K20" i="81"/>
  <c r="O20" i="81"/>
  <c r="H5" i="70"/>
  <c r="H23" i="70" s="1"/>
  <c r="H24" i="70" s="1"/>
  <c r="H28" i="73"/>
  <c r="L28" i="73"/>
  <c r="P28" i="73"/>
  <c r="Y28" i="73"/>
  <c r="T28" i="73"/>
  <c r="H24" i="73"/>
  <c r="L24" i="73"/>
  <c r="P24" i="73"/>
  <c r="Y24" i="73"/>
  <c r="T24" i="73"/>
  <c r="S24" i="73"/>
  <c r="I28" i="74"/>
  <c r="R28" i="74"/>
  <c r="M28" i="74"/>
  <c r="V28" i="74"/>
  <c r="Q28" i="74"/>
  <c r="D23" i="74"/>
  <c r="D24" i="74" s="1"/>
  <c r="D27" i="75"/>
  <c r="D28" i="75" s="1"/>
  <c r="H4" i="75"/>
  <c r="H27" i="75" s="1"/>
  <c r="H28" i="75" s="1"/>
  <c r="K24" i="75"/>
  <c r="S24" i="75"/>
  <c r="P24" i="75"/>
  <c r="T28" i="75"/>
  <c r="X28" i="76"/>
  <c r="S28" i="76"/>
  <c r="X24" i="76"/>
  <c r="S24" i="76"/>
  <c r="L10" i="76"/>
  <c r="P10" i="76"/>
  <c r="T10" i="76"/>
  <c r="X10" i="76"/>
  <c r="H24" i="76"/>
  <c r="P24" i="76"/>
  <c r="I24" i="76"/>
  <c r="Y24" i="76"/>
  <c r="I26" i="76"/>
  <c r="Y26" i="76"/>
  <c r="Q28" i="76"/>
  <c r="H27" i="77"/>
  <c r="H28" i="77" s="1"/>
  <c r="J20" i="77"/>
  <c r="N20" i="77"/>
  <c r="R20" i="77"/>
  <c r="T26" i="77"/>
  <c r="O26" i="77"/>
  <c r="S28" i="77"/>
  <c r="I28" i="78"/>
  <c r="M28" i="78"/>
  <c r="V28" i="78"/>
  <c r="Q28" i="78"/>
  <c r="Z28" i="78"/>
  <c r="U28" i="78"/>
  <c r="J24" i="78"/>
  <c r="D27" i="78"/>
  <c r="D28" i="78" s="1"/>
  <c r="S28" i="78"/>
  <c r="H27" i="79"/>
  <c r="H28" i="79" s="1"/>
  <c r="K28" i="79"/>
  <c r="O28" i="79"/>
  <c r="X28" i="79"/>
  <c r="S28" i="79"/>
  <c r="I24" i="79"/>
  <c r="M24" i="79"/>
  <c r="V24" i="79"/>
  <c r="Q24" i="79"/>
  <c r="I10" i="79"/>
  <c r="M10" i="79"/>
  <c r="Q10" i="79"/>
  <c r="U10" i="79"/>
  <c r="Y10" i="79"/>
  <c r="I20" i="79"/>
  <c r="M20" i="79"/>
  <c r="Q20" i="79"/>
  <c r="U20" i="79"/>
  <c r="Y20" i="79"/>
  <c r="K28" i="80"/>
  <c r="K24" i="80"/>
  <c r="O24" i="80"/>
  <c r="T24" i="80"/>
  <c r="K10" i="80"/>
  <c r="O10" i="80"/>
  <c r="S10" i="80"/>
  <c r="W10" i="80"/>
  <c r="K28" i="81"/>
  <c r="O28" i="81"/>
  <c r="J27" i="80"/>
  <c r="J28" i="80" s="1"/>
  <c r="D10" i="81"/>
  <c r="Y28" i="82"/>
  <c r="T28" i="82"/>
  <c r="Y24" i="82"/>
  <c r="T24" i="82"/>
  <c r="I10" i="82"/>
  <c r="M10" i="82"/>
  <c r="Q10" i="82"/>
  <c r="U10" i="82"/>
  <c r="Y10" i="82"/>
  <c r="R28" i="83"/>
  <c r="W28" i="83"/>
  <c r="R24" i="83"/>
  <c r="W24" i="83"/>
  <c r="D10" i="83"/>
  <c r="Q28" i="84"/>
  <c r="V28" i="84"/>
  <c r="U24" i="84"/>
  <c r="P24" i="84"/>
  <c r="K10" i="84"/>
  <c r="O10" i="84"/>
  <c r="S10" i="84"/>
  <c r="W10" i="84"/>
  <c r="I26" i="75"/>
  <c r="D27" i="77"/>
  <c r="D28" i="77" s="1"/>
  <c r="D10" i="78"/>
  <c r="D10" i="79"/>
  <c r="D20" i="79"/>
  <c r="H4" i="80"/>
  <c r="H27" i="80" s="1"/>
  <c r="H25" i="80"/>
  <c r="O28" i="80"/>
  <c r="H4" i="81"/>
  <c r="H27" i="81" s="1"/>
  <c r="H24" i="81"/>
  <c r="L24" i="81"/>
  <c r="P24" i="81"/>
  <c r="T24" i="81"/>
  <c r="Y24" i="81"/>
  <c r="D23" i="81"/>
  <c r="D24" i="81" s="1"/>
  <c r="S24" i="81"/>
  <c r="I28" i="82"/>
  <c r="M28" i="82"/>
  <c r="Q28" i="82"/>
  <c r="V28" i="82"/>
  <c r="U28" i="82"/>
  <c r="Z28" i="82"/>
  <c r="I24" i="82"/>
  <c r="M24" i="82"/>
  <c r="Q24" i="82"/>
  <c r="V24" i="82"/>
  <c r="U24" i="82"/>
  <c r="Z24" i="82"/>
  <c r="K28" i="83"/>
  <c r="O28" i="83"/>
  <c r="X28" i="83"/>
  <c r="S28" i="83"/>
  <c r="K24" i="83"/>
  <c r="O24" i="83"/>
  <c r="X24" i="83"/>
  <c r="S24" i="83"/>
  <c r="L10" i="83"/>
  <c r="P10" i="83"/>
  <c r="T10" i="83"/>
  <c r="X10" i="83"/>
  <c r="J28" i="84"/>
  <c r="N28" i="84"/>
  <c r="W28" i="84"/>
  <c r="R28" i="84"/>
  <c r="I24" i="84"/>
  <c r="M24" i="84"/>
  <c r="Q24" i="84"/>
  <c r="V24" i="84"/>
  <c r="D10" i="84"/>
  <c r="L10" i="84"/>
  <c r="P10" i="84"/>
  <c r="T10" i="84"/>
  <c r="J20" i="84"/>
  <c r="N20" i="84"/>
  <c r="R20" i="84"/>
  <c r="V20" i="84"/>
  <c r="L10" i="85"/>
  <c r="P10" i="85"/>
  <c r="M26" i="74"/>
  <c r="Q26" i="74"/>
  <c r="S24" i="79"/>
  <c r="Q26" i="79"/>
  <c r="H28" i="80"/>
  <c r="L28" i="80"/>
  <c r="P28" i="80"/>
  <c r="H5" i="80"/>
  <c r="H23" i="80" s="1"/>
  <c r="H24" i="80" s="1"/>
  <c r="H9" i="80"/>
  <c r="H26" i="80"/>
  <c r="S26" i="80"/>
  <c r="H28" i="81"/>
  <c r="L28" i="81"/>
  <c r="P28" i="81"/>
  <c r="T28" i="81"/>
  <c r="Y28" i="81"/>
  <c r="J23" i="81"/>
  <c r="J24" i="81" s="1"/>
  <c r="N23" i="81"/>
  <c r="I24" i="81" s="1"/>
  <c r="R23" i="81"/>
  <c r="M24" i="81" s="1"/>
  <c r="V23" i="81"/>
  <c r="Z23" i="81"/>
  <c r="J10" i="81"/>
  <c r="N10" i="81"/>
  <c r="R10" i="81"/>
  <c r="V10" i="81"/>
  <c r="Z10" i="81"/>
  <c r="H20" i="81"/>
  <c r="W26" i="81"/>
  <c r="W28" i="82"/>
  <c r="R28" i="82"/>
  <c r="W24" i="82"/>
  <c r="R24" i="82"/>
  <c r="D10" i="82"/>
  <c r="K10" i="82"/>
  <c r="D28" i="83"/>
  <c r="Y28" i="83"/>
  <c r="T28" i="83"/>
  <c r="D24" i="83"/>
  <c r="Y24" i="83"/>
  <c r="T24" i="83"/>
  <c r="I10" i="83"/>
  <c r="M10" i="83"/>
  <c r="Q10" i="83"/>
  <c r="T28" i="84"/>
  <c r="O28" i="84"/>
  <c r="X28" i="84"/>
  <c r="S28" i="84"/>
  <c r="W24" i="84"/>
  <c r="R24" i="84"/>
  <c r="I10" i="84"/>
  <c r="M10" i="84"/>
  <c r="Q10" i="84"/>
  <c r="K20" i="84"/>
  <c r="O20" i="84"/>
  <c r="S20" i="84"/>
  <c r="W20" i="84"/>
  <c r="D20" i="77"/>
  <c r="H5" i="79"/>
  <c r="H23" i="79" s="1"/>
  <c r="H24" i="79" s="1"/>
  <c r="O26" i="80"/>
  <c r="I28" i="81"/>
  <c r="M28" i="81"/>
  <c r="V28" i="81"/>
  <c r="Q28" i="81"/>
  <c r="Z28" i="81"/>
  <c r="U28" i="81"/>
  <c r="S28" i="81"/>
  <c r="H27" i="82"/>
  <c r="H28" i="82" s="1"/>
  <c r="K28" i="82"/>
  <c r="O28" i="82"/>
  <c r="X28" i="82"/>
  <c r="S28" i="82"/>
  <c r="K24" i="82"/>
  <c r="O24" i="82"/>
  <c r="X24" i="82"/>
  <c r="S24" i="82"/>
  <c r="L10" i="82"/>
  <c r="P10" i="82"/>
  <c r="T10" i="82"/>
  <c r="X10" i="82"/>
  <c r="I28" i="83"/>
  <c r="M28" i="83"/>
  <c r="V28" i="83"/>
  <c r="Q28" i="83"/>
  <c r="Z28" i="83"/>
  <c r="U28" i="83"/>
  <c r="I24" i="83"/>
  <c r="M24" i="83"/>
  <c r="V24" i="83"/>
  <c r="Q24" i="83"/>
  <c r="Z24" i="83"/>
  <c r="U24" i="83"/>
  <c r="J10" i="83"/>
  <c r="N10" i="83"/>
  <c r="R10" i="83"/>
  <c r="V10" i="83"/>
  <c r="Z10" i="83"/>
  <c r="L28" i="84"/>
  <c r="U28" i="84"/>
  <c r="P28" i="84"/>
  <c r="K24" i="84"/>
  <c r="T24" i="84"/>
  <c r="O24" i="84"/>
  <c r="X24" i="84"/>
  <c r="S24" i="84"/>
  <c r="D20" i="84"/>
  <c r="J10" i="85"/>
  <c r="N10" i="85"/>
  <c r="R10" i="85"/>
  <c r="H9" i="81"/>
  <c r="N26" i="82"/>
  <c r="R26" i="82"/>
  <c r="V26" i="82"/>
  <c r="Z26" i="82"/>
  <c r="O26" i="83"/>
  <c r="S26" i="83"/>
  <c r="W26" i="83"/>
  <c r="Q28" i="85"/>
  <c r="L28" i="85"/>
  <c r="U28" i="85"/>
  <c r="P28" i="85"/>
  <c r="R24" i="85"/>
  <c r="D10" i="85"/>
  <c r="J20" i="85"/>
  <c r="N20" i="85"/>
  <c r="R20" i="85"/>
  <c r="R28" i="86"/>
  <c r="M28" i="86"/>
  <c r="V28" i="86"/>
  <c r="Q28" i="86"/>
  <c r="N24" i="86"/>
  <c r="S24" i="86"/>
  <c r="Y28" i="87"/>
  <c r="T28" i="87"/>
  <c r="Y24" i="87"/>
  <c r="T24" i="87"/>
  <c r="K10" i="87"/>
  <c r="O10" i="87"/>
  <c r="S10" i="87"/>
  <c r="W10" i="87"/>
  <c r="AA10" i="87"/>
  <c r="O28" i="88"/>
  <c r="J28" i="88"/>
  <c r="S28" i="88"/>
  <c r="N28" i="88"/>
  <c r="O24" i="88"/>
  <c r="J24" i="88"/>
  <c r="S24" i="88"/>
  <c r="N24" i="88"/>
  <c r="D10" i="88"/>
  <c r="L10" i="88"/>
  <c r="P10" i="88"/>
  <c r="S26" i="82"/>
  <c r="P26" i="83"/>
  <c r="T26" i="83"/>
  <c r="H5" i="84"/>
  <c r="H23" i="84" s="1"/>
  <c r="H24" i="84" s="1"/>
  <c r="H9" i="84"/>
  <c r="O26" i="84"/>
  <c r="S26" i="84"/>
  <c r="I28" i="85"/>
  <c r="R28" i="85"/>
  <c r="M28" i="85"/>
  <c r="J24" i="85"/>
  <c r="N24" i="85"/>
  <c r="S24" i="85"/>
  <c r="K10" i="85"/>
  <c r="O10" i="85"/>
  <c r="S10" i="85"/>
  <c r="N28" i="86"/>
  <c r="S28" i="86"/>
  <c r="T24" i="86"/>
  <c r="O24" i="86"/>
  <c r="Z28" i="87"/>
  <c r="U28" i="87"/>
  <c r="Z24" i="87"/>
  <c r="U24" i="87"/>
  <c r="D10" i="87"/>
  <c r="L10" i="87"/>
  <c r="P10" i="87"/>
  <c r="T10" i="87"/>
  <c r="X10" i="87"/>
  <c r="K28" i="88"/>
  <c r="P28" i="88"/>
  <c r="K24" i="88"/>
  <c r="P24" i="88"/>
  <c r="I10" i="88"/>
  <c r="M10" i="88"/>
  <c r="Q10" i="88"/>
  <c r="S24" i="89"/>
  <c r="X24" i="89"/>
  <c r="L10" i="89"/>
  <c r="P10" i="89"/>
  <c r="T10" i="89"/>
  <c r="X10" i="89"/>
  <c r="T26" i="82"/>
  <c r="Q26" i="83"/>
  <c r="H21" i="84"/>
  <c r="H20" i="84" s="1"/>
  <c r="P26" i="84"/>
  <c r="J28" i="85"/>
  <c r="N28" i="85"/>
  <c r="S28" i="85"/>
  <c r="H5" i="85"/>
  <c r="H23" i="85" s="1"/>
  <c r="L23" i="85"/>
  <c r="P23" i="85"/>
  <c r="K24" i="85" s="1"/>
  <c r="T23" i="85"/>
  <c r="T10" i="85"/>
  <c r="T28" i="86"/>
  <c r="O28" i="86"/>
  <c r="U24" i="86"/>
  <c r="P24" i="86"/>
  <c r="I10" i="86"/>
  <c r="M10" i="86"/>
  <c r="Q10" i="86"/>
  <c r="U10" i="86"/>
  <c r="R28" i="87"/>
  <c r="W28" i="87"/>
  <c r="V28" i="87"/>
  <c r="AA28" i="87"/>
  <c r="R24" i="87"/>
  <c r="W24" i="87"/>
  <c r="V24" i="87"/>
  <c r="AA24" i="87"/>
  <c r="I10" i="87"/>
  <c r="M10" i="87"/>
  <c r="Q10" i="87"/>
  <c r="U10" i="87"/>
  <c r="Y10" i="87"/>
  <c r="I20" i="87"/>
  <c r="M20" i="87"/>
  <c r="Q20" i="87"/>
  <c r="U20" i="87"/>
  <c r="Y20" i="87"/>
  <c r="Q28" i="88"/>
  <c r="L28" i="88"/>
  <c r="Q24" i="88"/>
  <c r="L24" i="88"/>
  <c r="J10" i="88"/>
  <c r="N10" i="88"/>
  <c r="R10" i="88"/>
  <c r="J20" i="88"/>
  <c r="N20" i="88"/>
  <c r="R20" i="88"/>
  <c r="S28" i="89"/>
  <c r="X28" i="89"/>
  <c r="I10" i="89"/>
  <c r="M10" i="89"/>
  <c r="Q10" i="89"/>
  <c r="U10" i="89"/>
  <c r="Y10" i="89"/>
  <c r="H4" i="85"/>
  <c r="H27" i="85" s="1"/>
  <c r="H28" i="85" s="1"/>
  <c r="K28" i="85"/>
  <c r="T28" i="85"/>
  <c r="O28" i="85"/>
  <c r="I23" i="85"/>
  <c r="D24" i="85" s="1"/>
  <c r="M23" i="85"/>
  <c r="H24" i="85" s="1"/>
  <c r="Q23" i="85"/>
  <c r="U23" i="85"/>
  <c r="I20" i="85"/>
  <c r="M20" i="85"/>
  <c r="Q20" i="85"/>
  <c r="U20" i="85"/>
  <c r="H28" i="86"/>
  <c r="L28" i="86"/>
  <c r="U28" i="86"/>
  <c r="P28" i="86"/>
  <c r="I24" i="86"/>
  <c r="R24" i="86"/>
  <c r="M24" i="86"/>
  <c r="V24" i="86"/>
  <c r="Q24" i="86"/>
  <c r="J10" i="86"/>
  <c r="N10" i="86"/>
  <c r="R10" i="86"/>
  <c r="V10" i="86"/>
  <c r="K28" i="87"/>
  <c r="O28" i="87"/>
  <c r="X28" i="87"/>
  <c r="S28" i="87"/>
  <c r="K24" i="87"/>
  <c r="O24" i="87"/>
  <c r="X24" i="87"/>
  <c r="S24" i="87"/>
  <c r="J10" i="87"/>
  <c r="N10" i="87"/>
  <c r="R10" i="87"/>
  <c r="V10" i="87"/>
  <c r="Z10" i="87"/>
  <c r="J20" i="87"/>
  <c r="N20" i="87"/>
  <c r="R20" i="87"/>
  <c r="V20" i="87"/>
  <c r="Z20" i="87"/>
  <c r="I28" i="88"/>
  <c r="R28" i="88"/>
  <c r="M28" i="88"/>
  <c r="I24" i="88"/>
  <c r="R24" i="88"/>
  <c r="M24" i="88"/>
  <c r="K10" i="88"/>
  <c r="O10" i="88"/>
  <c r="S10" i="88"/>
  <c r="K20" i="88"/>
  <c r="O20" i="88"/>
  <c r="S20" i="88"/>
  <c r="L28" i="89"/>
  <c r="P28" i="89"/>
  <c r="J10" i="89"/>
  <c r="N10" i="89"/>
  <c r="R10" i="89"/>
  <c r="V10" i="89"/>
  <c r="Z10" i="89"/>
  <c r="I26" i="85"/>
  <c r="D23" i="86"/>
  <c r="D24" i="86" s="1"/>
  <c r="K26" i="86"/>
  <c r="O26" i="86"/>
  <c r="S26" i="86"/>
  <c r="D27" i="86"/>
  <c r="D28" i="86" s="1"/>
  <c r="D20" i="88"/>
  <c r="V28" i="90"/>
  <c r="Q28" i="90"/>
  <c r="Z28" i="90"/>
  <c r="U28" i="90"/>
  <c r="V24" i="90"/>
  <c r="Q24" i="90"/>
  <c r="Z24" i="90"/>
  <c r="U24" i="90"/>
  <c r="Y28" i="91"/>
  <c r="T28" i="91"/>
  <c r="Y24" i="91"/>
  <c r="T24" i="91"/>
  <c r="I10" i="91"/>
  <c r="M10" i="91"/>
  <c r="Q10" i="91"/>
  <c r="U10" i="91"/>
  <c r="Y10" i="91"/>
  <c r="X28" i="92"/>
  <c r="S28" i="92"/>
  <c r="W24" i="92"/>
  <c r="R24" i="92"/>
  <c r="AA24" i="92"/>
  <c r="V24" i="92"/>
  <c r="J10" i="92"/>
  <c r="N10" i="92"/>
  <c r="R10" i="92"/>
  <c r="V10" i="92"/>
  <c r="Z10" i="92"/>
  <c r="L20" i="92"/>
  <c r="P20" i="92"/>
  <c r="T20" i="92"/>
  <c r="X20" i="92"/>
  <c r="O20" i="93"/>
  <c r="S20" i="93"/>
  <c r="D10" i="86"/>
  <c r="R26" i="87"/>
  <c r="V26" i="87"/>
  <c r="K26" i="88"/>
  <c r="V28" i="89"/>
  <c r="Q28" i="89"/>
  <c r="Z28" i="89"/>
  <c r="U28" i="89"/>
  <c r="I24" i="89"/>
  <c r="M24" i="89"/>
  <c r="V24" i="89"/>
  <c r="Q24" i="89"/>
  <c r="Z24" i="89"/>
  <c r="U24" i="89"/>
  <c r="J28" i="90"/>
  <c r="N28" i="90"/>
  <c r="W28" i="90"/>
  <c r="R28" i="90"/>
  <c r="J24" i="90"/>
  <c r="N24" i="90"/>
  <c r="W24" i="90"/>
  <c r="R24" i="90"/>
  <c r="D10" i="90"/>
  <c r="K10" i="90"/>
  <c r="O10" i="90"/>
  <c r="I28" i="91"/>
  <c r="M28" i="91"/>
  <c r="Q28" i="91"/>
  <c r="V28" i="91"/>
  <c r="U28" i="91"/>
  <c r="Z28" i="91"/>
  <c r="I24" i="91"/>
  <c r="M24" i="91"/>
  <c r="Q24" i="91"/>
  <c r="V24" i="91"/>
  <c r="U24" i="91"/>
  <c r="Z24" i="91"/>
  <c r="H26" i="91"/>
  <c r="H28" i="92"/>
  <c r="L28" i="92"/>
  <c r="P28" i="92"/>
  <c r="Y28" i="92"/>
  <c r="T28" i="92"/>
  <c r="K24" i="92"/>
  <c r="O24" i="92"/>
  <c r="X24" i="92"/>
  <c r="S24" i="92"/>
  <c r="K10" i="92"/>
  <c r="O10" i="92"/>
  <c r="S10" i="92"/>
  <c r="W10" i="92"/>
  <c r="AA10" i="92"/>
  <c r="H26" i="92"/>
  <c r="O26" i="85"/>
  <c r="M26" i="86"/>
  <c r="Q26" i="86"/>
  <c r="H4" i="87"/>
  <c r="H27" i="87" s="1"/>
  <c r="H28" i="87" s="1"/>
  <c r="S26" i="87"/>
  <c r="H5" i="88"/>
  <c r="H23" i="88" s="1"/>
  <c r="H24" i="88" s="1"/>
  <c r="H9" i="88"/>
  <c r="L26" i="88"/>
  <c r="J28" i="89"/>
  <c r="N28" i="89"/>
  <c r="W28" i="89"/>
  <c r="R28" i="89"/>
  <c r="J24" i="89"/>
  <c r="N24" i="89"/>
  <c r="W24" i="89"/>
  <c r="R24" i="89"/>
  <c r="D10" i="89"/>
  <c r="T28" i="89"/>
  <c r="K28" i="90"/>
  <c r="O28" i="90"/>
  <c r="X28" i="90"/>
  <c r="S28" i="90"/>
  <c r="K24" i="90"/>
  <c r="O24" i="90"/>
  <c r="X24" i="90"/>
  <c r="S24" i="90"/>
  <c r="L10" i="90"/>
  <c r="P10" i="90"/>
  <c r="T10" i="90"/>
  <c r="X10" i="90"/>
  <c r="J28" i="91"/>
  <c r="N28" i="91"/>
  <c r="W28" i="91"/>
  <c r="R28" i="91"/>
  <c r="J24" i="91"/>
  <c r="N24" i="91"/>
  <c r="W24" i="91"/>
  <c r="R24" i="91"/>
  <c r="D10" i="91"/>
  <c r="I28" i="92"/>
  <c r="M28" i="92"/>
  <c r="Q28" i="92"/>
  <c r="U28" i="92"/>
  <c r="Z28" i="92"/>
  <c r="D24" i="92"/>
  <c r="H24" i="92"/>
  <c r="L24" i="92"/>
  <c r="P24" i="92"/>
  <c r="Y24" i="92"/>
  <c r="T24" i="92"/>
  <c r="L10" i="92"/>
  <c r="P10" i="92"/>
  <c r="T10" i="92"/>
  <c r="X10" i="92"/>
  <c r="J10" i="93"/>
  <c r="N10" i="93"/>
  <c r="R10" i="93"/>
  <c r="Z10" i="93"/>
  <c r="H5" i="87"/>
  <c r="H23" i="87" s="1"/>
  <c r="H24" i="87" s="1"/>
  <c r="H9" i="87"/>
  <c r="H4" i="89"/>
  <c r="H27" i="89" s="1"/>
  <c r="H28" i="89" s="1"/>
  <c r="H5" i="89"/>
  <c r="H23" i="89" s="1"/>
  <c r="H24" i="89" s="1"/>
  <c r="T24" i="89"/>
  <c r="P26" i="89"/>
  <c r="D28" i="90"/>
  <c r="T28" i="90"/>
  <c r="Y28" i="90"/>
  <c r="D24" i="90"/>
  <c r="T24" i="90"/>
  <c r="Y24" i="90"/>
  <c r="X28" i="91"/>
  <c r="S28" i="91"/>
  <c r="X24" i="91"/>
  <c r="S24" i="91"/>
  <c r="L10" i="91"/>
  <c r="P10" i="91"/>
  <c r="T10" i="91"/>
  <c r="X10" i="91"/>
  <c r="W28" i="92"/>
  <c r="R28" i="92"/>
  <c r="AA28" i="92"/>
  <c r="V28" i="92"/>
  <c r="U24" i="92"/>
  <c r="Z24" i="92"/>
  <c r="I10" i="92"/>
  <c r="M10" i="92"/>
  <c r="Q10" i="92"/>
  <c r="U10" i="92"/>
  <c r="Y10" i="92"/>
  <c r="W24" i="93"/>
  <c r="O10" i="93"/>
  <c r="S10" i="93"/>
  <c r="I26" i="90"/>
  <c r="M26" i="90"/>
  <c r="Q26" i="90"/>
  <c r="U26" i="90"/>
  <c r="Y26" i="90"/>
  <c r="N26" i="91"/>
  <c r="R26" i="91"/>
  <c r="V26" i="91"/>
  <c r="Z26" i="91"/>
  <c r="T26" i="92"/>
  <c r="D27" i="92"/>
  <c r="D28" i="92" s="1"/>
  <c r="D27" i="93"/>
  <c r="H4" i="93"/>
  <c r="H27" i="93" s="1"/>
  <c r="H28" i="93" s="1"/>
  <c r="H24" i="93"/>
  <c r="T24" i="93"/>
  <c r="Y24" i="93"/>
  <c r="I10" i="93"/>
  <c r="M10" i="93"/>
  <c r="Q10" i="93"/>
  <c r="U10" i="93"/>
  <c r="Y10" i="93"/>
  <c r="H20" i="93"/>
  <c r="W26" i="93"/>
  <c r="S28" i="93"/>
  <c r="X28" i="93"/>
  <c r="I10" i="94"/>
  <c r="Q10" i="94"/>
  <c r="U10" i="94"/>
  <c r="J28" i="95"/>
  <c r="O28" i="95"/>
  <c r="N28" i="95"/>
  <c r="S28" i="95"/>
  <c r="P28" i="97"/>
  <c r="U28" i="97"/>
  <c r="U26" i="92"/>
  <c r="D28" i="93"/>
  <c r="L28" i="93"/>
  <c r="P28" i="93"/>
  <c r="Y28" i="93"/>
  <c r="T28" i="93"/>
  <c r="J23" i="93"/>
  <c r="J24" i="93" s="1"/>
  <c r="N23" i="93"/>
  <c r="I24" i="93" s="1"/>
  <c r="R23" i="93"/>
  <c r="M24" i="93" s="1"/>
  <c r="V23" i="93"/>
  <c r="Z23" i="93"/>
  <c r="Q28" i="94"/>
  <c r="V28" i="94"/>
  <c r="U28" i="94"/>
  <c r="Z28" i="94"/>
  <c r="I24" i="94"/>
  <c r="N24" i="94"/>
  <c r="M24" i="94"/>
  <c r="R24" i="94"/>
  <c r="Q24" i="94"/>
  <c r="V24" i="94"/>
  <c r="U24" i="94"/>
  <c r="Z24" i="94"/>
  <c r="J10" i="94"/>
  <c r="N10" i="94"/>
  <c r="R10" i="94"/>
  <c r="V10" i="94"/>
  <c r="Z10" i="94"/>
  <c r="R26" i="89"/>
  <c r="S26" i="90"/>
  <c r="T26" i="91"/>
  <c r="R26" i="92"/>
  <c r="V26" i="92"/>
  <c r="I28" i="93"/>
  <c r="V28" i="93"/>
  <c r="Q28" i="93"/>
  <c r="Z28" i="93"/>
  <c r="U28" i="93"/>
  <c r="D10" i="93"/>
  <c r="O26" i="93"/>
  <c r="N28" i="94"/>
  <c r="R20" i="94"/>
  <c r="O10" i="97"/>
  <c r="J28" i="93"/>
  <c r="N28" i="93"/>
  <c r="W28" i="93"/>
  <c r="R28" i="93"/>
  <c r="H23" i="93"/>
  <c r="D20" i="93"/>
  <c r="D23" i="93"/>
  <c r="D24" i="93" s="1"/>
  <c r="S24" i="93"/>
  <c r="S26" i="93"/>
  <c r="Q26" i="93"/>
  <c r="U26" i="93"/>
  <c r="X28" i="94"/>
  <c r="S28" i="94"/>
  <c r="X24" i="94"/>
  <c r="S24" i="94"/>
  <c r="L10" i="94"/>
  <c r="P10" i="94"/>
  <c r="T10" i="94"/>
  <c r="X10" i="94"/>
  <c r="Z26" i="94"/>
  <c r="R28" i="94"/>
  <c r="U24" i="95"/>
  <c r="P24" i="95"/>
  <c r="I10" i="95"/>
  <c r="M10" i="95"/>
  <c r="Q10" i="95"/>
  <c r="U10" i="95"/>
  <c r="K20" i="95"/>
  <c r="D26" i="95"/>
  <c r="D27" i="95"/>
  <c r="D28" i="95" s="1"/>
  <c r="D27" i="96"/>
  <c r="H4" i="96"/>
  <c r="H27" i="96" s="1"/>
  <c r="H28" i="96" s="1"/>
  <c r="K24" i="96"/>
  <c r="P24" i="96"/>
  <c r="L28" i="96"/>
  <c r="L28" i="97"/>
  <c r="Q28" i="97"/>
  <c r="Q10" i="97"/>
  <c r="M24" i="97"/>
  <c r="D24" i="98"/>
  <c r="I24" i="98"/>
  <c r="L24" i="98"/>
  <c r="Q24" i="98"/>
  <c r="Y24" i="98"/>
  <c r="T24" i="98"/>
  <c r="I10" i="98"/>
  <c r="M10" i="98"/>
  <c r="Q10" i="98"/>
  <c r="U10" i="98"/>
  <c r="Y10" i="98"/>
  <c r="Y28" i="94"/>
  <c r="T28" i="94"/>
  <c r="Y24" i="94"/>
  <c r="T24" i="94"/>
  <c r="N26" i="94"/>
  <c r="U28" i="95"/>
  <c r="P28" i="95"/>
  <c r="R24" i="95"/>
  <c r="M24" i="95"/>
  <c r="V24" i="95"/>
  <c r="Q24" i="95"/>
  <c r="J10" i="95"/>
  <c r="N10" i="95"/>
  <c r="R10" i="95"/>
  <c r="V10" i="95"/>
  <c r="O20" i="95"/>
  <c r="J24" i="95"/>
  <c r="N24" i="96"/>
  <c r="I24" i="96"/>
  <c r="R24" i="96"/>
  <c r="M24" i="96"/>
  <c r="J10" i="96"/>
  <c r="N10" i="96"/>
  <c r="R10" i="96"/>
  <c r="P28" i="96"/>
  <c r="M28" i="97"/>
  <c r="U24" i="97"/>
  <c r="J26" i="97"/>
  <c r="O26" i="97"/>
  <c r="N26" i="97"/>
  <c r="S26" i="97"/>
  <c r="I20" i="98"/>
  <c r="Q20" i="98"/>
  <c r="Y20" i="98"/>
  <c r="M24" i="98"/>
  <c r="R28" i="95"/>
  <c r="M28" i="95"/>
  <c r="V28" i="95"/>
  <c r="Q28" i="95"/>
  <c r="N28" i="96"/>
  <c r="I28" i="96"/>
  <c r="R28" i="96"/>
  <c r="M28" i="96"/>
  <c r="O24" i="96"/>
  <c r="J24" i="96"/>
  <c r="K10" i="96"/>
  <c r="O10" i="96"/>
  <c r="D28" i="96"/>
  <c r="L24" i="97"/>
  <c r="Q24" i="97"/>
  <c r="K10" i="97"/>
  <c r="S10" i="97"/>
  <c r="S20" i="97"/>
  <c r="D10" i="94"/>
  <c r="H20" i="94"/>
  <c r="V26" i="94"/>
  <c r="H23" i="95"/>
  <c r="H24" i="95" s="1"/>
  <c r="N24" i="95"/>
  <c r="O24" i="95"/>
  <c r="O28" i="96"/>
  <c r="J28" i="96"/>
  <c r="D23" i="96"/>
  <c r="D24" i="96" s="1"/>
  <c r="H5" i="96"/>
  <c r="H23" i="96" s="1"/>
  <c r="H24" i="96" s="1"/>
  <c r="P26" i="96"/>
  <c r="T28" i="97"/>
  <c r="I24" i="97"/>
  <c r="H20" i="97"/>
  <c r="T24" i="97"/>
  <c r="H28" i="98"/>
  <c r="H20" i="98"/>
  <c r="U24" i="98"/>
  <c r="Z24" i="98"/>
  <c r="I28" i="98"/>
  <c r="X28" i="98"/>
  <c r="S28" i="98"/>
  <c r="W28" i="99"/>
  <c r="R28" i="99"/>
  <c r="U24" i="99"/>
  <c r="P24" i="99"/>
  <c r="I24" i="99"/>
  <c r="K28" i="99"/>
  <c r="S28" i="99"/>
  <c r="N20" i="100"/>
  <c r="D10" i="95"/>
  <c r="D23" i="97"/>
  <c r="D24" i="97" s="1"/>
  <c r="K23" i="97"/>
  <c r="K24" i="97" s="1"/>
  <c r="O23" i="97"/>
  <c r="J24" i="97" s="1"/>
  <c r="S23" i="97"/>
  <c r="M28" i="98"/>
  <c r="Q28" i="98"/>
  <c r="D26" i="98"/>
  <c r="R26" i="98"/>
  <c r="U28" i="98"/>
  <c r="K20" i="99"/>
  <c r="O20" i="99"/>
  <c r="S20" i="99"/>
  <c r="W20" i="99"/>
  <c r="R26" i="99"/>
  <c r="Z28" i="100"/>
  <c r="T26" i="94"/>
  <c r="M26" i="95"/>
  <c r="Q26" i="95"/>
  <c r="J26" i="96"/>
  <c r="D27" i="97"/>
  <c r="D28" i="97" s="1"/>
  <c r="K27" i="97"/>
  <c r="K28" i="97" s="1"/>
  <c r="O27" i="97"/>
  <c r="J28" i="97" s="1"/>
  <c r="S27" i="97"/>
  <c r="H5" i="97"/>
  <c r="H23" i="97" s="1"/>
  <c r="H24" i="97" s="1"/>
  <c r="D20" i="97"/>
  <c r="R28" i="97"/>
  <c r="W28" i="98"/>
  <c r="R28" i="98"/>
  <c r="D10" i="98"/>
  <c r="P26" i="98"/>
  <c r="K26" i="98"/>
  <c r="T26" i="98"/>
  <c r="O26" i="98"/>
  <c r="N28" i="98"/>
  <c r="T28" i="98"/>
  <c r="K10" i="99"/>
  <c r="O10" i="99"/>
  <c r="S10" i="99"/>
  <c r="W10" i="99"/>
  <c r="O28" i="99"/>
  <c r="T28" i="100"/>
  <c r="Y28" i="100"/>
  <c r="T24" i="100"/>
  <c r="Y24" i="100"/>
  <c r="M10" i="100"/>
  <c r="Q10" i="100"/>
  <c r="J10" i="97"/>
  <c r="N10" i="97"/>
  <c r="R10" i="97"/>
  <c r="D10" i="97"/>
  <c r="I20" i="97"/>
  <c r="M20" i="97"/>
  <c r="Q20" i="97"/>
  <c r="U20" i="97"/>
  <c r="R26" i="97"/>
  <c r="M26" i="97"/>
  <c r="D26" i="97"/>
  <c r="X24" i="98"/>
  <c r="S24" i="98"/>
  <c r="L10" i="98"/>
  <c r="P10" i="98"/>
  <c r="T10" i="98"/>
  <c r="X10" i="98"/>
  <c r="V28" i="98"/>
  <c r="Q28" i="99"/>
  <c r="V28" i="99"/>
  <c r="H23" i="99"/>
  <c r="H24" i="99" s="1"/>
  <c r="T24" i="99"/>
  <c r="D10" i="99"/>
  <c r="H9" i="99"/>
  <c r="P10" i="99"/>
  <c r="X24" i="99"/>
  <c r="I26" i="99"/>
  <c r="N26" i="99"/>
  <c r="Q26" i="99"/>
  <c r="V26" i="99"/>
  <c r="M20" i="100"/>
  <c r="Y20" i="100"/>
  <c r="X10" i="99"/>
  <c r="D20" i="99"/>
  <c r="H21" i="99"/>
  <c r="H20" i="99" s="1"/>
  <c r="L20" i="99"/>
  <c r="T28" i="99"/>
  <c r="I28" i="100"/>
  <c r="N24" i="100"/>
  <c r="I24" i="100"/>
  <c r="R10" i="100"/>
  <c r="Q20" i="100"/>
  <c r="U20" i="100"/>
  <c r="Z24" i="100"/>
  <c r="U24" i="100"/>
  <c r="Q27" i="100"/>
  <c r="L28" i="100" s="1"/>
  <c r="D27" i="99"/>
  <c r="H4" i="99"/>
  <c r="H27" i="99" s="1"/>
  <c r="H28" i="99" s="1"/>
  <c r="U28" i="99"/>
  <c r="P28" i="99"/>
  <c r="D10" i="100"/>
  <c r="J20" i="100"/>
  <c r="V20" i="100"/>
  <c r="Z20" i="100"/>
  <c r="J24" i="100"/>
  <c r="P24" i="100"/>
  <c r="D26" i="100"/>
  <c r="H26" i="100"/>
  <c r="U26" i="100"/>
  <c r="J27" i="100"/>
  <c r="J28" i="100" s="1"/>
  <c r="U27" i="100"/>
  <c r="P28" i="100" s="1"/>
  <c r="V26" i="98"/>
  <c r="D28" i="99"/>
  <c r="M24" i="99"/>
  <c r="V20" i="99"/>
  <c r="U26" i="99"/>
  <c r="P26" i="99"/>
  <c r="O28" i="100"/>
  <c r="X28" i="100"/>
  <c r="S28" i="100"/>
  <c r="X24" i="100"/>
  <c r="S24" i="100"/>
  <c r="L10" i="100"/>
  <c r="P10" i="100"/>
  <c r="T10" i="100"/>
  <c r="X10" i="100"/>
  <c r="K20" i="100"/>
  <c r="N28" i="100"/>
  <c r="L24" i="100"/>
  <c r="M26" i="100"/>
  <c r="Y26" i="100"/>
  <c r="V27" i="100"/>
  <c r="Q24" i="99"/>
  <c r="Q26" i="100"/>
  <c r="D23" i="99"/>
  <c r="D24" i="99" s="1"/>
  <c r="K23" i="99"/>
  <c r="K24" i="99" s="1"/>
  <c r="O23" i="99"/>
  <c r="J24" i="99" s="1"/>
  <c r="S23" i="99"/>
  <c r="N24" i="99" s="1"/>
  <c r="W23" i="99"/>
  <c r="I10" i="99"/>
  <c r="M10" i="99"/>
  <c r="Q10" i="99"/>
  <c r="U10" i="99"/>
  <c r="V24" i="99"/>
  <c r="H20" i="100"/>
  <c r="R26" i="100"/>
  <c r="W24" i="99" l="1"/>
  <c r="R24" i="99"/>
  <c r="O24" i="99"/>
  <c r="Q24" i="85"/>
  <c r="L24" i="85"/>
  <c r="Z24" i="81"/>
  <c r="U24" i="81"/>
  <c r="W24" i="75"/>
  <c r="R24" i="75"/>
  <c r="M28" i="51"/>
  <c r="R28" i="51"/>
  <c r="N28" i="39"/>
  <c r="S28" i="39"/>
  <c r="H27" i="39"/>
  <c r="H28" i="39" s="1"/>
  <c r="V28" i="28"/>
  <c r="Q28" i="28"/>
  <c r="V28" i="21"/>
  <c r="Q28" i="21"/>
  <c r="U24" i="28"/>
  <c r="P24" i="28"/>
  <c r="R28" i="28"/>
  <c r="N28" i="21"/>
  <c r="I24" i="85"/>
  <c r="H27" i="84"/>
  <c r="H28" i="84" s="1"/>
  <c r="V24" i="81"/>
  <c r="Q24" i="81"/>
  <c r="H27" i="62"/>
  <c r="H28" i="62" s="1"/>
  <c r="L28" i="54"/>
  <c r="Q28" i="54"/>
  <c r="H27" i="47"/>
  <c r="H28" i="47" s="1"/>
  <c r="I28" i="54"/>
  <c r="W24" i="29"/>
  <c r="R24" i="29"/>
  <c r="O24" i="8"/>
  <c r="O24" i="97"/>
  <c r="O28" i="97"/>
  <c r="Z24" i="93"/>
  <c r="U24" i="93"/>
  <c r="R24" i="93"/>
  <c r="T24" i="85"/>
  <c r="O24" i="85"/>
  <c r="Z24" i="78"/>
  <c r="U24" i="78"/>
  <c r="R24" i="78"/>
  <c r="N24" i="78"/>
  <c r="O28" i="78"/>
  <c r="Z24" i="67"/>
  <c r="U24" i="67"/>
  <c r="Y24" i="53"/>
  <c r="T24" i="53"/>
  <c r="D24" i="53"/>
  <c r="H27" i="43"/>
  <c r="H28" i="43" s="1"/>
  <c r="R28" i="39"/>
  <c r="W28" i="39"/>
  <c r="I24" i="28"/>
  <c r="N28" i="28"/>
  <c r="W24" i="8"/>
  <c r="R24" i="8"/>
  <c r="M28" i="1"/>
  <c r="V28" i="100"/>
  <c r="Q28" i="100"/>
  <c r="S24" i="99"/>
  <c r="S28" i="97"/>
  <c r="N28" i="97"/>
  <c r="U28" i="100"/>
  <c r="S24" i="97"/>
  <c r="N24" i="97"/>
  <c r="V24" i="93"/>
  <c r="Q24" i="93"/>
  <c r="N24" i="93"/>
  <c r="U24" i="85"/>
  <c r="P24" i="85"/>
  <c r="M24" i="85"/>
  <c r="N24" i="81"/>
  <c r="V24" i="78"/>
  <c r="Q24" i="78"/>
  <c r="T24" i="77"/>
  <c r="O24" i="77"/>
  <c r="R24" i="81"/>
  <c r="V24" i="67"/>
  <c r="Q24" i="67"/>
  <c r="Z28" i="21"/>
  <c r="U28" i="21"/>
  <c r="Y24" i="28"/>
  <c r="T24" i="28"/>
  <c r="Y28" i="21"/>
  <c r="T28" i="21"/>
  <c r="R28" i="21"/>
  <c r="S24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4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</futureMetadata>
  <valueMetadata count="84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</valueMetadata>
</metadata>
</file>

<file path=xl/sharedStrings.xml><?xml version="1.0" encoding="utf-8"?>
<sst xmlns="http://schemas.openxmlformats.org/spreadsheetml/2006/main" count="37097" uniqueCount="3231">
  <si>
    <t>AALI</t>
  </si>
  <si>
    <t>Q1</t>
  </si>
  <si>
    <t>tahun Berjalan</t>
  </si>
  <si>
    <t>XIDX:AALI</t>
  </si>
  <si>
    <t>LABA KOTOR</t>
  </si>
  <si>
    <t>Total Pendapatan</t>
  </si>
  <si>
    <t>BERSIH</t>
  </si>
  <si>
    <t>Pemilik Entitas Induk</t>
  </si>
  <si>
    <t>EQUITY</t>
  </si>
  <si>
    <t>Total Ekuitas</t>
  </si>
  <si>
    <t>SAHAM BEREDAR</t>
  </si>
  <si>
    <t>Share Outstanding</t>
  </si>
  <si>
    <t>Free cash flow (Quarter)</t>
  </si>
  <si>
    <t>FCF</t>
  </si>
  <si>
    <t>Free cash flow (Annual)</t>
  </si>
  <si>
    <t>Free cash flow per share (Quarter)</t>
  </si>
  <si>
    <t>Free cash flow per share (Annual)</t>
  </si>
  <si>
    <t>Price to Free Cash Flow (P/FCF)</t>
  </si>
  <si>
    <t>Total Kas</t>
  </si>
  <si>
    <t>Kas Dan Setara Kas</t>
  </si>
  <si>
    <t>Net Debt (Quarter)</t>
  </si>
  <si>
    <t>Net hutang sudah di kurangi kas</t>
  </si>
  <si>
    <t>Net Debt (Annual)</t>
  </si>
  <si>
    <t>Total Debt (Quarter)</t>
  </si>
  <si>
    <t>WACC</t>
  </si>
  <si>
    <t>Total Debt (Annual)</t>
  </si>
  <si>
    <t>Beban Keuangan</t>
  </si>
  <si>
    <t>Beban Pajak Penghasilan</t>
  </si>
  <si>
    <t>Laba Sebelum Pajak</t>
  </si>
  <si>
    <t>Cara Membaca P/FCF</t>
  </si>
  <si>
    <t>Rendah (misal &lt; 15)</t>
  </si>
  <si>
    <t>12M 2025</t>
  </si>
  <si>
    <t>12M 2024</t>
  </si>
  <si>
    <t>12M 2023</t>
  </si>
  <si>
    <t>12M 2022</t>
  </si>
  <si>
    <t>12M 2021</t>
  </si>
  <si>
    <t>12M 2020</t>
  </si>
  <si>
    <t>12M 2019</t>
  </si>
  <si>
    <t>12M 2018</t>
  </si>
  <si>
    <t>12M 2017</t>
  </si>
  <si>
    <t>12M 2016</t>
  </si>
  <si>
    <t>12M 2015</t>
  </si>
  <si>
    <t>12M 2014</t>
  </si>
  <si>
    <t>12M 2013</t>
  </si>
  <si>
    <t>12M 2012</t>
  </si>
  <si>
    <t>12M 2011</t>
  </si>
  <si>
    <t>12M 2010</t>
  </si>
  <si>
    <t>12M 2009</t>
  </si>
  <si>
    <t>12M 2008</t>
  </si>
  <si>
    <t>Tinggi (misal &gt; 30)</t>
  </si>
  <si>
    <t>Dalam IDR</t>
  </si>
  <si>
    <t>FCF negatif — perusahaan belum menghasilkan kas bebas</t>
  </si>
  <si>
    <t>Market Cap</t>
  </si>
  <si>
    <t>MANUAL</t>
  </si>
  <si>
    <t>ROE</t>
  </si>
  <si>
    <t>ROE 5 Tahun</t>
  </si>
  <si>
    <t>EPS</t>
  </si>
  <si>
    <t>EPS (Annual)</t>
  </si>
  <si>
    <t>EPS Growth 5 Tahun</t>
  </si>
  <si>
    <t>SPS</t>
  </si>
  <si>
    <t>SPS Growth 5 Tahun</t>
  </si>
  <si>
    <t>Book Value Per Share (quarter)</t>
  </si>
  <si>
    <t>Book Value</t>
  </si>
  <si>
    <t>Book Value Per Share (Annual)</t>
  </si>
  <si>
    <t>Price to Book Value (quarter)</t>
  </si>
  <si>
    <t>PBV</t>
  </si>
  <si>
    <t>Price to Book Value (Annual)</t>
  </si>
  <si>
    <t>PE Ratio (quarter)</t>
  </si>
  <si>
    <t>PER</t>
  </si>
  <si>
    <t>PE Ratio (Annual)</t>
  </si>
  <si>
    <t>Price to Sales (Quarter)</t>
  </si>
  <si>
    <t>PSR</t>
  </si>
  <si>
    <t>Price to Sales (Annual)</t>
  </si>
  <si>
    <t>DPR</t>
  </si>
  <si>
    <t>Net Income - Payout Ratio</t>
  </si>
  <si>
    <t>DPS</t>
  </si>
  <si>
    <t>EPS - Div (TTM)</t>
  </si>
  <si>
    <t>Q1 2026</t>
  </si>
  <si>
    <t>Q4 2025</t>
  </si>
  <si>
    <t>Q3 2025</t>
  </si>
  <si>
    <t>Q2 2025</t>
  </si>
  <si>
    <t>2026</t>
  </si>
  <si>
    <t>Income Statement</t>
  </si>
  <si>
    <t>Total Beban Pokok Penjualan</t>
  </si>
  <si>
    <t>Laba Kotor</t>
  </si>
  <si>
    <t>Total Beban Usaha</t>
  </si>
  <si>
    <t>Beban Penjualan</t>
  </si>
  <si>
    <t>Beban Umum Dan Administra...</t>
  </si>
  <si>
    <t>Laba Usaha</t>
  </si>
  <si>
    <t>Penghasilan/Beban Lain-Lain</t>
  </si>
  <si>
    <t>Bagian Atas Hasil Bersih ...</t>
  </si>
  <si>
    <t>Laba (Rugi) Selisih Kurs</t>
  </si>
  <si>
    <t>Pendapatan Keuangan</t>
  </si>
  <si>
    <t>Others</t>
  </si>
  <si>
    <t>Total Penghasilan/Beban Lain-...</t>
  </si>
  <si>
    <t>Laba Bersih Dari Operasi Yang D...</t>
  </si>
  <si>
    <t>Hak Minoritas</t>
  </si>
  <si>
    <t>Laba Bersih Tahun Berjalan</t>
  </si>
  <si>
    <t>Pendapatan Komprehensif Lain</t>
  </si>
  <si>
    <t>Total Pendapatan Komprehensif...</t>
  </si>
  <si>
    <t>Jumlah Laba Komprehensif</t>
  </si>
  <si>
    <t>Laba Bersih Yang Dapat Diatribu...</t>
  </si>
  <si>
    <t>Total Laba Bersih Yang Dapat ...</t>
  </si>
  <si>
    <t>Laba Komprehensif Yang Dapat Di...</t>
  </si>
  <si>
    <t>Total Laba Komprehensif Yang ...</t>
  </si>
  <si>
    <t>Balance Sheet</t>
  </si>
  <si>
    <t>Aset</t>
  </si>
  <si>
    <t>Aset Lancar</t>
  </si>
  <si>
    <t>Piutang Usaha</t>
  </si>
  <si>
    <t>Pihak Ketiga</t>
  </si>
  <si>
    <t>Pihak Berelasi</t>
  </si>
  <si>
    <t>Total Piutang Usaha</t>
  </si>
  <si>
    <t>Piutang Lain-Lain</t>
  </si>
  <si>
    <t>Total Piutang Lain-Lai...</t>
  </si>
  <si>
    <t>Persediaan</t>
  </si>
  <si>
    <t>Total Aset Lancar</t>
  </si>
  <si>
    <t>Aset Tidak Lancar</t>
  </si>
  <si>
    <t>Investasi Pada Entitas P...</t>
  </si>
  <si>
    <t>Aset Pajak Tangguhan</t>
  </si>
  <si>
    <t>Tanaman Perkebunan</t>
  </si>
  <si>
    <t>Tanaman Telah Menghas...</t>
  </si>
  <si>
    <t>Tanaman Belum Menghas...</t>
  </si>
  <si>
    <t>Total Tanaman Perkebun...</t>
  </si>
  <si>
    <t>Aset Tetap</t>
  </si>
  <si>
    <t>Goodwill</t>
  </si>
  <si>
    <t>Total Aset Tidak Lancar</t>
  </si>
  <si>
    <t>Total Aset</t>
  </si>
  <si>
    <t>Liabilitas Dan Ekuitas</t>
  </si>
  <si>
    <t>Liabilitas</t>
  </si>
  <si>
    <t>Liabilitas Jangka Pendek</t>
  </si>
  <si>
    <t>Utang Usaha</t>
  </si>
  <si>
    <t>Total Utang Usaha</t>
  </si>
  <si>
    <t>Beban Akrual</t>
  </si>
  <si>
    <t>Utang Pajak</t>
  </si>
  <si>
    <t>Utang Bank Jangka Pen...</t>
  </si>
  <si>
    <t>Bagian Lancar Atas Li...</t>
  </si>
  <si>
    <t>Utang Bank Jangka...</t>
  </si>
  <si>
    <t>Total Bagian Lancar...</t>
  </si>
  <si>
    <t>Total Liabilitas Jangk...</t>
  </si>
  <si>
    <t>Liabilitas Jangka Panjan...</t>
  </si>
  <si>
    <t>Utang Bank Jangka Pan...</t>
  </si>
  <si>
    <t>Liabilitas Pajak Tang...</t>
  </si>
  <si>
    <t>Total Liabilitas</t>
  </si>
  <si>
    <t>Ekuitas</t>
  </si>
  <si>
    <t>Modal Saham</t>
  </si>
  <si>
    <t>Tambahan Modal Disetor</t>
  </si>
  <si>
    <t>Saldo Laba</t>
  </si>
  <si>
    <t>Telah Ditentukan Peng...</t>
  </si>
  <si>
    <t>Belum Ditentukan Peng...</t>
  </si>
  <si>
    <t>Total Saldo Laba</t>
  </si>
  <si>
    <t>Kepentingan Non Pengenda...</t>
  </si>
  <si>
    <t>Total Liabilitas Dan Ekuitas</t>
  </si>
  <si>
    <t>Saham Beredar</t>
  </si>
  <si>
    <t>Cash Flow</t>
  </si>
  <si>
    <t>Arus Kas Dari Aktivitas Operasi</t>
  </si>
  <si>
    <t>Penerimaan Dari Pelanggan</t>
  </si>
  <si>
    <t>Penerimaan Penghasilan Bu...</t>
  </si>
  <si>
    <t>Pembayaran Kepada Pemasok...</t>
  </si>
  <si>
    <t>Pembayaran Pajak</t>
  </si>
  <si>
    <t>Penerimaan Dari Kelebihan...</t>
  </si>
  <si>
    <t>Pembayaran Beban Operasio...</t>
  </si>
  <si>
    <t>Total Arus Kas Dari Aktivitas...</t>
  </si>
  <si>
    <t>Arus Kas Dari Aktivitas Investa...</t>
  </si>
  <si>
    <t>Perolehan Aset Tetap</t>
  </si>
  <si>
    <t>Pemeliharaan Tanaman Perk...</t>
  </si>
  <si>
    <t>Penerimaan Dari Pelepasan...</t>
  </si>
  <si>
    <t>Penambahan Piutang Pihak ...</t>
  </si>
  <si>
    <t>Penerimaan Piutang Jangka...</t>
  </si>
  <si>
    <t>Penambahan Aset Biologis</t>
  </si>
  <si>
    <t>Penambahan Aset Hewan</t>
  </si>
  <si>
    <t>Penambahan Tanaman Perkeb...</t>
  </si>
  <si>
    <t>Penambahan Perkebunan Pla...</t>
  </si>
  <si>
    <t>Perolehan Hak Atas Tanah</t>
  </si>
  <si>
    <t>Pembayaran Tambahan Untuk...</t>
  </si>
  <si>
    <t>Penambahan Investasi Pada...</t>
  </si>
  <si>
    <t>Arus Kas Dari Aktivitas Pendana...</t>
  </si>
  <si>
    <t>Penerimaan Pinjaman Bank</t>
  </si>
  <si>
    <t>Penerimaan Dari Penawaran...</t>
  </si>
  <si>
    <t>Pembayaran Dividen Kas</t>
  </si>
  <si>
    <t>Pembayaran Pinjaman Bank</t>
  </si>
  <si>
    <t>Pembayaran Dividen Kas Ke...</t>
  </si>
  <si>
    <t>Penerimaan Piutang Dari P...</t>
  </si>
  <si>
    <t>Pembayaran Atas Akuisisi ...</t>
  </si>
  <si>
    <t>Penerimaan Dividen Kas Da...</t>
  </si>
  <si>
    <t>Pembayaran Beban Keuangan</t>
  </si>
  <si>
    <t>Pembayaran Biaya Pendanaa...</t>
  </si>
  <si>
    <t>Kenaikan (Penurunan) Bersih Kas...</t>
  </si>
  <si>
    <t>Dampak Neto Perubahan Nilai Tuk...</t>
  </si>
  <si>
    <t>Kas Dan Setara Kas Awal Periode</t>
  </si>
  <si>
    <t>Kas Dan Setara Kas Akhir Period...</t>
  </si>
  <si>
    <t>Key Ratio</t>
  </si>
  <si>
    <t>EPS (Quarter)</t>
  </si>
  <si>
    <t>PE Ratio (Quarter)</t>
  </si>
  <si>
    <t>EBITDA (Quarter)</t>
  </si>
  <si>
    <t>Return on Assets (Quarter)</t>
  </si>
  <si>
    <t>Return on Equity (Quarter)</t>
  </si>
  <si>
    <t>Return on Capital Employed (Quarter)</t>
  </si>
  <si>
    <t>Interest Coverage (Quarter)</t>
  </si>
  <si>
    <t>Total Equity (Quarter)</t>
  </si>
  <si>
    <t>Price to Book Value (Quarter)</t>
  </si>
  <si>
    <t>Book Value Per Share (Quarter)</t>
  </si>
  <si>
    <t>Price to Tang. Book Value (Quarter)</t>
  </si>
  <si>
    <t>Tang. Book Value Per Share (Quarter)</t>
  </si>
  <si>
    <t>Short-term Debt (Quarter)</t>
  </si>
  <si>
    <t>Long-term Debt (Quarter)</t>
  </si>
  <si>
    <t>Common Equity</t>
  </si>
  <si>
    <t>Working Capital (Quarter)</t>
  </si>
  <si>
    <t>Operating Cash Flow (Quarter)</t>
  </si>
  <si>
    <t>Capital expenditure (Quarter)</t>
  </si>
  <si>
    <t>EBITDA (Annual)</t>
  </si>
  <si>
    <t>Return on Assets (Annual)</t>
  </si>
  <si>
    <t>Return on Equity (Annual)</t>
  </si>
  <si>
    <t>Return on Capital Employed (Annual)</t>
  </si>
  <si>
    <t>Interest Coverage (Annual)</t>
  </si>
  <si>
    <t>Price to Tang. Book Value (Annual)</t>
  </si>
  <si>
    <t>Tang. Book Value Per Share (Annual)</t>
  </si>
  <si>
    <t>Short-term Debt (Annual)</t>
  </si>
  <si>
    <t>Long-term Debt (Annual)</t>
  </si>
  <si>
    <t>Working capital (Annual)</t>
  </si>
  <si>
    <t>Operating Cash Flow (Annual)</t>
  </si>
  <si>
    <t>Capital expenditure (Annual)</t>
  </si>
  <si>
    <t>Key Stats</t>
  </si>
  <si>
    <t>Net Income</t>
  </si>
  <si>
    <t>Net Income - TTM (Q1)</t>
  </si>
  <si>
    <t>Net Income - Div (TTM)</t>
  </si>
  <si>
    <t>Net Income - Div Yield</t>
  </si>
  <si>
    <t>EPS - TTM (Q1)</t>
  </si>
  <si>
    <t>EPS - Payout Ratio</t>
  </si>
  <si>
    <t>EPS - Div Yield</t>
  </si>
  <si>
    <t>Revenue</t>
  </si>
  <si>
    <t>Revenue - TTM (Q1)</t>
  </si>
  <si>
    <t>Revenue - Div (TTM)</t>
  </si>
  <si>
    <t>Revenue - Payout Ratio</t>
  </si>
  <si>
    <t>Revenue - Div Yield</t>
  </si>
  <si>
    <t>Current PE Ratio (Annualised)</t>
  </si>
  <si>
    <t>Current PE Ratio (TTM)</t>
  </si>
  <si>
    <t>Forward PE Ratio</t>
  </si>
  <si>
    <t>IHSG PE Ratio TTM (Median)</t>
  </si>
  <si>
    <t>Earnings Yield (TTM)</t>
  </si>
  <si>
    <t>Current Price to Sales (TTM)</t>
  </si>
  <si>
    <t>Current Price to Book Value</t>
  </si>
  <si>
    <t>Current Price To Cashflow (TTM)</t>
  </si>
  <si>
    <t>Current Price To Free Cashflow (TTM)</t>
  </si>
  <si>
    <t>EV to EBIT (TTM)</t>
  </si>
  <si>
    <t>EV to EBITDA (TTM)</t>
  </si>
  <si>
    <t>PEG Ratio</t>
  </si>
  <si>
    <t>PEG Ratio (3yr)</t>
  </si>
  <si>
    <t>PEG (Forward)</t>
  </si>
  <si>
    <t>Current EPS (TTM)</t>
  </si>
  <si>
    <t>Current EPS (Annualised)</t>
  </si>
  <si>
    <t>Revenue Per Share (TTM)</t>
  </si>
  <si>
    <t>Cash Per Share (Quarter)</t>
  </si>
  <si>
    <t>Current Book Value Per Share</t>
  </si>
  <si>
    <t>Free Cashflow Per Share (TTM)</t>
  </si>
  <si>
    <t>Current Ratio (Quarter)</t>
  </si>
  <si>
    <t>Quick Ratio (Quarter)</t>
  </si>
  <si>
    <t>Total Liabilities/Equity (Quarter)</t>
  </si>
  <si>
    <t>Financial Leverage (Quarter)</t>
  </si>
  <si>
    <t>Interest Coverage (TTM)</t>
  </si>
  <si>
    <t>Altman Z-Score (Modified)</t>
  </si>
  <si>
    <t>Return on Assets (TTM)</t>
  </si>
  <si>
    <t>Return on Equity (TTM)</t>
  </si>
  <si>
    <t>Return on Capital Employed (TTM)</t>
  </si>
  <si>
    <t>Return On Invested Capital (TTM)</t>
  </si>
  <si>
    <t>Days Sales Outstanding (Quarter)</t>
  </si>
  <si>
    <t>Days Inventory (Quarter)</t>
  </si>
  <si>
    <t>Days Payables Outstanding (Quarter)</t>
  </si>
  <si>
    <t>Cash Conversion Cycle (Quarter)</t>
  </si>
  <si>
    <t>Receivables Turnover (Quarter)</t>
  </si>
  <si>
    <t>Asset Turnover (TTM)</t>
  </si>
  <si>
    <t>Inventory Turnover (TTM)</t>
  </si>
  <si>
    <t>Enterprise Value</t>
  </si>
  <si>
    <t>Current Share Outstanding</t>
  </si>
  <si>
    <t>Free Float</t>
  </si>
  <si>
    <t>Gross Profit Margin (Quarter)</t>
  </si>
  <si>
    <t>Operating Profit Margin (Quarter)</t>
  </si>
  <si>
    <t>Net Profit Margin (Quarter)</t>
  </si>
  <si>
    <t>Revenue (Quarter YoY Growth)</t>
  </si>
  <si>
    <t>Gross Profit (Quarter YoY Growth)</t>
  </si>
  <si>
    <t>Net Income (Quarter YoY Growth)</t>
  </si>
  <si>
    <t>Dividend</t>
  </si>
  <si>
    <t>Dividend (TTM)</t>
  </si>
  <si>
    <t>Payout Ratio</t>
  </si>
  <si>
    <t>Dividend Yield</t>
  </si>
  <si>
    <t>Latest Dividend Ex-Date</t>
  </si>
  <si>
    <t>24 Apr 26</t>
  </si>
  <si>
    <t>Piotroski F-Score</t>
  </si>
  <si>
    <t>Relative Strength Rating</t>
  </si>
  <si>
    <t>Rank (Market Cap)</t>
  </si>
  <si>
    <t>Rank (Current PE Ratio TTM)</t>
  </si>
  <si>
    <t>Rank (Earnings Yield)</t>
  </si>
  <si>
    <t>Rank (P/S)</t>
  </si>
  <si>
    <t>Rank (P/B)</t>
  </si>
  <si>
    <t>Rank (Near 52 Weeks High)</t>
  </si>
  <si>
    <t>Revenue (TTM)</t>
  </si>
  <si>
    <t>Gross Profit (TTM)</t>
  </si>
  <si>
    <t>EBITDA (TTM)</t>
  </si>
  <si>
    <t>Net Income (TTM)</t>
  </si>
  <si>
    <t>Cash (Quarter)</t>
  </si>
  <si>
    <t>Total Assets (Quarter)</t>
  </si>
  <si>
    <t>Total Liabilities (Quarter)</t>
  </si>
  <si>
    <t>Total Equity</t>
  </si>
  <si>
    <t>Cash From Operations (TTM)</t>
  </si>
  <si>
    <t>Cash From Investing (TTM)</t>
  </si>
  <si>
    <t>Cash From Financing (TTM)</t>
  </si>
  <si>
    <t>Capital expenditure (TTM)</t>
  </si>
  <si>
    <t>Free cash flow (TTM)</t>
  </si>
  <si>
    <t>ABBA</t>
  </si>
  <si>
    <t>XIDX:ABBA</t>
  </si>
  <si>
    <t>Keuntungan Atas Penjualan...</t>
  </si>
  <si>
    <t>Laba (Rugi) Atas Penjuala...</t>
  </si>
  <si>
    <t>Total Beban Keuangan</t>
  </si>
  <si>
    <t>Adjustment</t>
  </si>
  <si>
    <t>Pajak Kini</t>
  </si>
  <si>
    <t>Pajak Tangguhan</t>
  </si>
  <si>
    <t>Total Beban Pajak Penghasilan</t>
  </si>
  <si>
    <t>Penyesuaian Proforma</t>
  </si>
  <si>
    <t>Piutang Pihak Berelasi</t>
  </si>
  <si>
    <t>Investasi Jangka Pendek</t>
  </si>
  <si>
    <t>Investasi Pada Entitas A...</t>
  </si>
  <si>
    <t>Aset Tak Berwujud</t>
  </si>
  <si>
    <t>Utang Lain-Lain</t>
  </si>
  <si>
    <t>Total Utang Lain-La...</t>
  </si>
  <si>
    <t>Utang Obligasi</t>
  </si>
  <si>
    <t>Utang Sewa Pembia...</t>
  </si>
  <si>
    <t>Liabilitas Keuang...</t>
  </si>
  <si>
    <t>Utang Jangka Panjang ...</t>
  </si>
  <si>
    <t>Liabilitas Jangka Pan...</t>
  </si>
  <si>
    <t>Total Liabilitas Ja...</t>
  </si>
  <si>
    <t>Utang Pihak Berelasi</t>
  </si>
  <si>
    <t>Pinjaman Jangka Panja...</t>
  </si>
  <si>
    <t>Penerimaan Kas Dari Pelan...</t>
  </si>
  <si>
    <t>Pembayaran Untuk Pemasok,...</t>
  </si>
  <si>
    <t>Pemasok</t>
  </si>
  <si>
    <t>Direksi</t>
  </si>
  <si>
    <t>Karyawan</t>
  </si>
  <si>
    <t>Penerimaan Pendapatan Keu...</t>
  </si>
  <si>
    <t>Pendapatan Bunga</t>
  </si>
  <si>
    <t>Penerimaan Jasa Giro</t>
  </si>
  <si>
    <t>Penerimaan Lainnya</t>
  </si>
  <si>
    <t>Kegiatan Operasional Lain...</t>
  </si>
  <si>
    <t>Beban Pokok Penjualan</t>
  </si>
  <si>
    <t>Beban Operasional</t>
  </si>
  <si>
    <t>Hasil Penjualan Aset Teta...</t>
  </si>
  <si>
    <t>Penerimaan Dari Uang Muka...</t>
  </si>
  <si>
    <t>Hasil Pelepasan Entitas A...</t>
  </si>
  <si>
    <t>Pembelian Titik Media Lua...</t>
  </si>
  <si>
    <t>Penambahan Aset Tidak Ber...</t>
  </si>
  <si>
    <t>Investasi Jangka Panjang</t>
  </si>
  <si>
    <t>Investasi Titik Reklame</t>
  </si>
  <si>
    <t>Penyertaan Saham Pada Ent...</t>
  </si>
  <si>
    <t>Penambahan Penyertaan Sah...</t>
  </si>
  <si>
    <t>Penerimaan Dividen</t>
  </si>
  <si>
    <t>Lain-Lain</t>
  </si>
  <si>
    <t>Penambahan (Penurunan) Ut...</t>
  </si>
  <si>
    <t>Penerimaan (Pembayaran) P...</t>
  </si>
  <si>
    <t>Penurunan (Penambahan) Pi...</t>
  </si>
  <si>
    <t>Pembayaran Piutang Lain-L...</t>
  </si>
  <si>
    <t>Penerimaan Dari Pihak Hub...</t>
  </si>
  <si>
    <t>Penambahan Utang Lain-Lai...</t>
  </si>
  <si>
    <t>Pembayaran Utang Lain-Lai...</t>
  </si>
  <si>
    <t>Pembayaran Pinjaman Bank ...</t>
  </si>
  <si>
    <t>Perolehan Pinjaman Bank</t>
  </si>
  <si>
    <t>Setoran Modal Pihak Minor...</t>
  </si>
  <si>
    <t>Penerimaan Right Issue</t>
  </si>
  <si>
    <t>Biaya Emisi Saham</t>
  </si>
  <si>
    <t>Pembayaran Obligasi</t>
  </si>
  <si>
    <t>Penerimaan (Pembayaran) L...</t>
  </si>
  <si>
    <t>Penurunan Liabilitas Keua...</t>
  </si>
  <si>
    <t>Penambahan Liabilitas Keu...</t>
  </si>
  <si>
    <t>Pembayaran Liabilitas Sew...</t>
  </si>
  <si>
    <t>Pembayaran Utang Pembiaya...</t>
  </si>
  <si>
    <t>Penerimaan Utang Pembiaya...</t>
  </si>
  <si>
    <t>Penerimaan Dividen Kepada...</t>
  </si>
  <si>
    <t>Penerimaan Utang Penjuala...</t>
  </si>
  <si>
    <t>Pembayaran Utang Penjuala...</t>
  </si>
  <si>
    <t>Pembayaran Utang Pembalia...</t>
  </si>
  <si>
    <t>Debt to Equity Ratio (Quarter)</t>
  </si>
  <si>
    <t>LT Debt/Equity (Quarter)</t>
  </si>
  <si>
    <t>Total Debt/Total Assets (Quarter)</t>
  </si>
  <si>
    <t>ABDA</t>
  </si>
  <si>
    <t>XIDX:ABDA</t>
  </si>
  <si>
    <t>Premi Bruto</t>
  </si>
  <si>
    <t>Total Premi Bruto</t>
  </si>
  <si>
    <t>Premi Reasuransi</t>
  </si>
  <si>
    <t>Total Premi Reasuransi</t>
  </si>
  <si>
    <t>Klaim Bruto</t>
  </si>
  <si>
    <t>Total Klaim Bruto</t>
  </si>
  <si>
    <t>Klaim Reasuransi</t>
  </si>
  <si>
    <t>Total Klaim Reasuransi</t>
  </si>
  <si>
    <t>Perubahan Bersih Estimasi...</t>
  </si>
  <si>
    <t>Beban Komisi</t>
  </si>
  <si>
    <t>Beban Umum Dan Administr...</t>
  </si>
  <si>
    <t>Hasil Investasi</t>
  </si>
  <si>
    <t>Kepentingan Non-Pegendali</t>
  </si>
  <si>
    <t>Deposito Berjangka</t>
  </si>
  <si>
    <t>Total Pihak Berelasi</t>
  </si>
  <si>
    <t>Total Pihak Ketiga</t>
  </si>
  <si>
    <t>Properti Investasi</t>
  </si>
  <si>
    <t>Piutang Premi</t>
  </si>
  <si>
    <t>Total Piutang Premi</t>
  </si>
  <si>
    <t>Piutang Reasuransi</t>
  </si>
  <si>
    <t>Total Piutang Reasurans...</t>
  </si>
  <si>
    <t>Aset Reasuransi</t>
  </si>
  <si>
    <t>Utang Klaim</t>
  </si>
  <si>
    <t>Total Utang Klaim</t>
  </si>
  <si>
    <t>Liabilitas Kontrak Asura...</t>
  </si>
  <si>
    <t>Estimasi Liabilitas K...</t>
  </si>
  <si>
    <t>Premi Yang Belum Meru...</t>
  </si>
  <si>
    <t>Total Liabilitas Kontr...</t>
  </si>
  <si>
    <t>Utang Reasuransi</t>
  </si>
  <si>
    <t>Total Utang Reasuransi</t>
  </si>
  <si>
    <t>Liabilitas Pajak Tangguh...</t>
  </si>
  <si>
    <t>Penerimaan Premi</t>
  </si>
  <si>
    <t>Penerimaan Klaim Reasuran...</t>
  </si>
  <si>
    <t>Pembayaran Klaim</t>
  </si>
  <si>
    <t>Pembayaran Komisi-Bersih</t>
  </si>
  <si>
    <t>Pembayaran Beban Umum Dan...</t>
  </si>
  <si>
    <t>Pembayaran Premi Reasuran...</t>
  </si>
  <si>
    <t>Pembayaran Beban Underwri...</t>
  </si>
  <si>
    <t>Pencairan (Penempatan) De...</t>
  </si>
  <si>
    <t>Penerimaan Hasil Investas...</t>
  </si>
  <si>
    <t>Perolehan Efek</t>
  </si>
  <si>
    <t>Penjualan Properti Invest...</t>
  </si>
  <si>
    <t>Investasi Lainnya</t>
  </si>
  <si>
    <t>Investasi Pada Gedung Per...</t>
  </si>
  <si>
    <t>Penambahan Modal Disetor</t>
  </si>
  <si>
    <t>Pembayaran Dividen</t>
  </si>
  <si>
    <t>Agio Saham</t>
  </si>
  <si>
    <t>Pengaruh Perubahan Kurs T...</t>
  </si>
  <si>
    <t>Total Kas Dan Setara Kas Awal...</t>
  </si>
  <si>
    <t>07 Jun 22</t>
  </si>
  <si>
    <t>ABMM</t>
  </si>
  <si>
    <t>XIDX:ABMM</t>
  </si>
  <si>
    <t>Beban Usaha</t>
  </si>
  <si>
    <t>Final</t>
  </si>
  <si>
    <t>Properti Pertambangan</t>
  </si>
  <si>
    <t>Biaya Eksplorasi Dan Pen...</t>
  </si>
  <si>
    <t>...</t>
  </si>
  <si>
    <t>Total Utang Sew...</t>
  </si>
  <si>
    <t>Utang Jangka Panj...</t>
  </si>
  <si>
    <t>Sukuk Ijarah</t>
  </si>
  <si>
    <t>Utang Pemegang Saham</t>
  </si>
  <si>
    <t>Utang Lain Jangka Pan...</t>
  </si>
  <si>
    <t>Penerimaan Dari:</t>
  </si>
  <si>
    <t>Taksiran Tagihan Pajak</t>
  </si>
  <si>
    <t>Total Penerimaan Dari:</t>
  </si>
  <si>
    <t>Pembayaran Atas:</t>
  </si>
  <si>
    <t>Bunga</t>
  </si>
  <si>
    <t>Pajak Penghasilan</t>
  </si>
  <si>
    <t>Total Pembayaran Atas:</t>
  </si>
  <si>
    <t>Pembayaran Lainnya</t>
  </si>
  <si>
    <t>Pembayaran Utang Atas Pem...</t>
  </si>
  <si>
    <t>Pembayaran Utang Atas Per...</t>
  </si>
  <si>
    <t>Penurunan (Penambahan) As...</t>
  </si>
  <si>
    <t>Penambahan Biaya Eksplora...</t>
  </si>
  <si>
    <t>Penerimaan Penjualan Aset...</t>
  </si>
  <si>
    <t>Akuisisi Entitas Anak - S...</t>
  </si>
  <si>
    <t>Akuisisi Investasi Dalam ...</t>
  </si>
  <si>
    <t>Uang Muka Untuk Perolehan...</t>
  </si>
  <si>
    <t>Deposito Berjangka Yang D...</t>
  </si>
  <si>
    <t>Hasil Dari Penjualan Peny...</t>
  </si>
  <si>
    <t>Penambahan Uang Muka Peny...</t>
  </si>
  <si>
    <t>Perolehan Investasi Entit...</t>
  </si>
  <si>
    <t>Penerimaan Dividen Dari E...</t>
  </si>
  <si>
    <t>Penerimaan Dividen Dari I...</t>
  </si>
  <si>
    <t>Hasil Penjualan Aset Tida...</t>
  </si>
  <si>
    <t>Kas Dan Setara Kas Yang D...</t>
  </si>
  <si>
    <t>(Kenaikan) Penurunan Aset...</t>
  </si>
  <si>
    <t>Perolehan Dari:</t>
  </si>
  <si>
    <t>Utang Bank Jangka Panjan...</t>
  </si>
  <si>
    <t>Utang Bank Jangka Pendek</t>
  </si>
  <si>
    <t>Dividen</t>
  </si>
  <si>
    <t>Liabilitas Sewa</t>
  </si>
  <si>
    <t>Total Perolehan Dari:</t>
  </si>
  <si>
    <t>Pembayaran Untuk:</t>
  </si>
  <si>
    <t>Utang Sewa Pembiayaan</t>
  </si>
  <si>
    <t>Beban Bunga</t>
  </si>
  <si>
    <t>Total Pembayaran Untuk:</t>
  </si>
  <si>
    <t>Perolehan Dari Utang Obli...</t>
  </si>
  <si>
    <t>Pembayaran Utang Obligasi</t>
  </si>
  <si>
    <t>Perolehan Dari Utang Kepa...</t>
  </si>
  <si>
    <t>Pembayaran Pinjaman Oleh ...</t>
  </si>
  <si>
    <t>Kas Di Bank Yang Dibatasi...</t>
  </si>
  <si>
    <t>Pemberian Pinjaman Kepada...</t>
  </si>
  <si>
    <t>Hasil Penerbitan Obligasi...</t>
  </si>
  <si>
    <t>Penambahan (Pembayaran) U...</t>
  </si>
  <si>
    <t>Penerimaan (Pembayaran) U...</t>
  </si>
  <si>
    <t>Penjualan Kepemilikan Sah...</t>
  </si>
  <si>
    <t>Obligasi Wajib Tukar</t>
  </si>
  <si>
    <t>Pembayaran Obligasi Wajib...</t>
  </si>
  <si>
    <t>Peningkatan Modal Saham E...</t>
  </si>
  <si>
    <t>Akuisisi Kepentingan Non ...</t>
  </si>
  <si>
    <t>Selisih Dari Transaksi De...</t>
  </si>
  <si>
    <t>Utang Keuangan Jangka Pan...</t>
  </si>
  <si>
    <t>Utang Obligasi Dan Sukuk ...</t>
  </si>
  <si>
    <t>Kepentingan Non Pengendal...</t>
  </si>
  <si>
    <t>Pembayaran Untuk Dividen ...</t>
  </si>
  <si>
    <t>11 May 26</t>
  </si>
  <si>
    <t>ACES</t>
  </si>
  <si>
    <t>XIDX:ACES</t>
  </si>
  <si>
    <t>Penjualan</t>
  </si>
  <si>
    <t>Liabilitas Keuangan L...</t>
  </si>
  <si>
    <t>Utang Dari Pihak Bere...</t>
  </si>
  <si>
    <t>Pembayaran Kepada Karyawa...</t>
  </si>
  <si>
    <t>Pengampunan Pajak</t>
  </si>
  <si>
    <t>Restitusi Pajak</t>
  </si>
  <si>
    <t>Pembayaran Bunga</t>
  </si>
  <si>
    <t>Penerimaan Bunga</t>
  </si>
  <si>
    <t>Pencairan Investasi Jangk...</t>
  </si>
  <si>
    <t>Penempatan Investasi Jang...</t>
  </si>
  <si>
    <t>Perolehan Aset Takberwuju...</t>
  </si>
  <si>
    <t>Penambahan Properti Inves...</t>
  </si>
  <si>
    <t>Pembayaran Perolehan Tamb...</t>
  </si>
  <si>
    <t>Setoran Modal Kepentingan...</t>
  </si>
  <si>
    <t>Penyertaan Modal Kepentin...</t>
  </si>
  <si>
    <t>Pengembalian Modal Kepada...</t>
  </si>
  <si>
    <t>Setoran Modal Ke Dalam En...</t>
  </si>
  <si>
    <t>Penambahan Investasi</t>
  </si>
  <si>
    <t>Pembayaran Dividen Tunai</t>
  </si>
  <si>
    <t>Penerima Setoran Modal Da...</t>
  </si>
  <si>
    <t>Pembelian Kembali Modal S...</t>
  </si>
  <si>
    <t>Penerimaan Dari Penjuala...</t>
  </si>
  <si>
    <t>Pembayaran Ke Pihak Berel...</t>
  </si>
  <si>
    <t>Penerimaan Dari Pihak Ber...</t>
  </si>
  <si>
    <t>Pembayaran Utang Bank</t>
  </si>
  <si>
    <t>Penerimaan Utang Bank</t>
  </si>
  <si>
    <t>Saham Treasuri</t>
  </si>
  <si>
    <t>Peneriman Pinjaman Dari B...</t>
  </si>
  <si>
    <t>26 Jun 25</t>
  </si>
  <si>
    <t>ACST</t>
  </si>
  <si>
    <t>XIDX:ACST</t>
  </si>
  <si>
    <t>Piutang Retensi</t>
  </si>
  <si>
    <t>Total Piutang Retensi</t>
  </si>
  <si>
    <t>Tagihan Bruto Kepada Pem...</t>
  </si>
  <si>
    <t>Total Tagihan Bruto Ke...</t>
  </si>
  <si>
    <t>Aset Dalam Pelaksanaan</t>
  </si>
  <si>
    <t>Total Aset Dalam Pelak...</t>
  </si>
  <si>
    <t>Utang Pemegang Sa...</t>
  </si>
  <si>
    <t>Penerimaan Proyek</t>
  </si>
  <si>
    <t>Penyelesaian Jaminan Pemb...</t>
  </si>
  <si>
    <t>Pembayaran Proyek</t>
  </si>
  <si>
    <t>Pembayaran Beban Pajak</t>
  </si>
  <si>
    <t>Pembayaran Beban Gaji ,Tu...</t>
  </si>
  <si>
    <t>Pembayaran (Penerimaan) L...</t>
  </si>
  <si>
    <t>Penerimaan Dari Penjualan...</t>
  </si>
  <si>
    <t>Penjualan Penyertaan Pada...</t>
  </si>
  <si>
    <t>Penambahan Aset Keuangan ...</t>
  </si>
  <si>
    <t>Pecairan Deposito Berjang...</t>
  </si>
  <si>
    <t>Akuisisi Entitas Anak</t>
  </si>
  <si>
    <t>Penempatan Deposito Berja...</t>
  </si>
  <si>
    <t>Penyertaan Saham</t>
  </si>
  <si>
    <t>Penambahan Uang Muka Jang...</t>
  </si>
  <si>
    <t>Penerimaan Pinjaman</t>
  </si>
  <si>
    <t>Pembayaran Pinjaman</t>
  </si>
  <si>
    <t>Pembayaran Pinjaman Lain-...</t>
  </si>
  <si>
    <t>Penerimaan Fasilitas Pemb...</t>
  </si>
  <si>
    <t>Pembayaran Fasilitas Pemb...</t>
  </si>
  <si>
    <t>Penerimaan Dari Pinjaman ...</t>
  </si>
  <si>
    <t>Pembayaran Pinjaman Dari ...</t>
  </si>
  <si>
    <t>Pembayaran Transaksi Atas...</t>
  </si>
  <si>
    <t>Pembayaran Pinjaman Pemeg...</t>
  </si>
  <si>
    <t>Penambahan Modal Tanpa Me...</t>
  </si>
  <si>
    <t>Tambahan Setoran Modal</t>
  </si>
  <si>
    <t>Penjualan Penyertaan Saha...</t>
  </si>
  <si>
    <t>Penerimaan Pinjaman Lain ...</t>
  </si>
  <si>
    <t>Tambahan Kepentingan Nonp...</t>
  </si>
  <si>
    <t>23 Apr 19</t>
  </si>
  <si>
    <t>ADES</t>
  </si>
  <si>
    <t>XIDX:ADES</t>
  </si>
  <si>
    <t>Pos Luar Biasa</t>
  </si>
  <si>
    <t>Pembayaran Kas Kepada Pem...</t>
  </si>
  <si>
    <t>Beban Operasional Lainny...</t>
  </si>
  <si>
    <t>Total Pembayaran Kas Ke...</t>
  </si>
  <si>
    <t>Pembayaran (Penerimaan) P...</t>
  </si>
  <si>
    <t>Penempatan Investasi Pada...</t>
  </si>
  <si>
    <t>Penerimaan (Pengeluaran) ...</t>
  </si>
  <si>
    <t>Penempatan Bank Jangka Pe...</t>
  </si>
  <si>
    <t>Perolehan Aset Tak Berwuj...</t>
  </si>
  <si>
    <t>Hasil Penjualan Aset Tak ...</t>
  </si>
  <si>
    <t>Investasi</t>
  </si>
  <si>
    <t>Penurunan Investasi Jangk...</t>
  </si>
  <si>
    <t>Pembayaran Uang Jaminan A...</t>
  </si>
  <si>
    <t>Penerimaan Pinjaman Jangk...</t>
  </si>
  <si>
    <t>Pembayaran Pinjaman Jangk...</t>
  </si>
  <si>
    <t>Penempatan Pada Investasi...</t>
  </si>
  <si>
    <t>Pembayaran Sukuk</t>
  </si>
  <si>
    <t>Peningkatan Hutang Sewa P...</t>
  </si>
  <si>
    <t>Penerimaan Utang Sewa Pem...</t>
  </si>
  <si>
    <t>Pembayaran Utang Sewa Pem...</t>
  </si>
  <si>
    <t>ADHI</t>
  </si>
  <si>
    <t>XIDX:ADHI</t>
  </si>
  <si>
    <t>Laba Kotor Setelah Ventura Bers...</t>
  </si>
  <si>
    <t>Piutang Pada Ventura Ber...</t>
  </si>
  <si>
    <t>Total Piutang Pada Ven...</t>
  </si>
  <si>
    <t>Aset Real Estat</t>
  </si>
  <si>
    <t>Tanah Untuk Dikembangkan</t>
  </si>
  <si>
    <t>Utang Bank</t>
  </si>
  <si>
    <t>Total Utang Bank</t>
  </si>
  <si>
    <t>Utang Sukuk</t>
  </si>
  <si>
    <t>Penerimaan Restitusi Paja...</t>
  </si>
  <si>
    <t>Penurunan (Kenaikan) Aset...</t>
  </si>
  <si>
    <t>Kenaikan (Penurunan) Kewa...</t>
  </si>
  <si>
    <t>Penerimaan Dari Rekening ...</t>
  </si>
  <si>
    <t>Penurunan (Kenaikan) Jami...</t>
  </si>
  <si>
    <t>Peningkatan Rekening Bank...</t>
  </si>
  <si>
    <t>Pembayaran Beban Pinjaman...</t>
  </si>
  <si>
    <t>Pembayaran Pajak Penghasi...</t>
  </si>
  <si>
    <t>Penerimaan Dari Divestasi...</t>
  </si>
  <si>
    <t>Divestasi (Investasi) Sah...</t>
  </si>
  <si>
    <t>Penjualan Aset Tetap</t>
  </si>
  <si>
    <t>Dikurangi : Nilai Buku P...</t>
  </si>
  <si>
    <t>Total Penjualan Aset Te...</t>
  </si>
  <si>
    <t>Perolehan Aset Real Estat</t>
  </si>
  <si>
    <t>Kenaikan Hak Minoritas - ...</t>
  </si>
  <si>
    <t>Setoran Dana Ventura Bers...</t>
  </si>
  <si>
    <t>Pengembalian Investasi Pa...</t>
  </si>
  <si>
    <t>Perolehan (Penempatan) In...</t>
  </si>
  <si>
    <t>Divestasi Anak Perusahaan</t>
  </si>
  <si>
    <t>Penurunan (Kenaikan) Inve...</t>
  </si>
  <si>
    <t>Penambahan Tanah Untuk Di...</t>
  </si>
  <si>
    <t>Penambahan (Pengurangan) ...</t>
  </si>
  <si>
    <t>Penambahan Investasi Jang...</t>
  </si>
  <si>
    <t>Penerimaan Dari Perpindah...</t>
  </si>
  <si>
    <t>Penempatan Kas Dan Setara...</t>
  </si>
  <si>
    <t>Pembelian Tanah</t>
  </si>
  <si>
    <t>Penerimaan Pinjaman Bank ...</t>
  </si>
  <si>
    <t>Penerimaan Utang Obligasi</t>
  </si>
  <si>
    <t>Penerimaan Dari Sukuk</t>
  </si>
  <si>
    <t>Pembayaran Utang Bank Dan...</t>
  </si>
  <si>
    <t>Pembayaran Ijarah</t>
  </si>
  <si>
    <t>Penerimaan Utang Sukuk</t>
  </si>
  <si>
    <t>Pembayaran Utang Sukuk</t>
  </si>
  <si>
    <t>Pembayaran Surat Utang Ja...</t>
  </si>
  <si>
    <t>Penambahan Utang Pembelia...</t>
  </si>
  <si>
    <t>Pembayaran Utang Pembelia...</t>
  </si>
  <si>
    <t>Tambahan Modal Atas Teasu...</t>
  </si>
  <si>
    <t>Perubahan Ekuitas Pada En...</t>
  </si>
  <si>
    <t>Pembayaran Beban Pinjaman</t>
  </si>
  <si>
    <t>Pembayaran Kepada Unit Pr...</t>
  </si>
  <si>
    <t>Pembayaran Emisi Saham</t>
  </si>
  <si>
    <t>Penerimaan Tambahan Setor...</t>
  </si>
  <si>
    <t>Penyertaan Saham Oleh Kep...</t>
  </si>
  <si>
    <t>Hasil Dari Penawaran Saha...</t>
  </si>
  <si>
    <t>Penurunan(Kenaikan) Piuta...</t>
  </si>
  <si>
    <t>Rekening Yang Dibatasi Pengguna...</t>
  </si>
  <si>
    <t>15 Jun 20</t>
  </si>
  <si>
    <t>AISA</t>
  </si>
  <si>
    <t>XIDX:AISA</t>
  </si>
  <si>
    <t>Laba Pra Akuisisi</t>
  </si>
  <si>
    <t>Biaya Pengupasan Tanah Y...</t>
  </si>
  <si>
    <t>Utang Obligasi Dan Su...</t>
  </si>
  <si>
    <t>Total Utang Obligas...</t>
  </si>
  <si>
    <t>Liabilitas Keuangan</t>
  </si>
  <si>
    <t>Obligasi Konversi</t>
  </si>
  <si>
    <t>Pembayaran Kepada Pihak K...</t>
  </si>
  <si>
    <t>Pembayaran Kepada Pihak H...</t>
  </si>
  <si>
    <t>Pembayaran Manfaat Karyaw...</t>
  </si>
  <si>
    <t>Penerimaan Pendapatan Sew...</t>
  </si>
  <si>
    <t>Bunga Diterima</t>
  </si>
  <si>
    <t>Pembayaran Bunga Kredit M...</t>
  </si>
  <si>
    <t>Aset Tetap Dan Perangkat ...</t>
  </si>
  <si>
    <t>Pembelian</t>
  </si>
  <si>
    <t>Total Aset Tetap Dan Pe...</t>
  </si>
  <si>
    <t>Aset Keuangan Lancar Lain...</t>
  </si>
  <si>
    <t>Penempatan</t>
  </si>
  <si>
    <t>Pencairan</t>
  </si>
  <si>
    <t>Total Aset Keuangan Lan...</t>
  </si>
  <si>
    <t>Pengembalian Uang Muka As...</t>
  </si>
  <si>
    <t>Pelepasan Aset Tetap</t>
  </si>
  <si>
    <t>Penjualan Lahan Dan Tanam...</t>
  </si>
  <si>
    <t>Pembelian Kepemilikan Non...</t>
  </si>
  <si>
    <t>Penempatan Investasi Jan...</t>
  </si>
  <si>
    <t>Pencairan Investasi Jang...</t>
  </si>
  <si>
    <t>Total Investasi Jangka ...</t>
  </si>
  <si>
    <t>Pembayaran Bunga Kredit I...</t>
  </si>
  <si>
    <t>Pengembalian Uang Muka In...</t>
  </si>
  <si>
    <t>Uang Muka Investasi Saham</t>
  </si>
  <si>
    <t>Cassie Atas Pinjaman Enti...</t>
  </si>
  <si>
    <t>Perolehan Entitas Anak Se...</t>
  </si>
  <si>
    <t>Pelepasan Entitas Anak Se...</t>
  </si>
  <si>
    <t>Uang Muka Jangka Panjang</t>
  </si>
  <si>
    <t>Penerimaan</t>
  </si>
  <si>
    <t>Pembayaran</t>
  </si>
  <si>
    <t>Total Uang Muka Jangka ...</t>
  </si>
  <si>
    <t>Pencairan Dana Yang Dibat...</t>
  </si>
  <si>
    <t>Perolehan Properti Invest...</t>
  </si>
  <si>
    <t>Perolehan Merk Dagang</t>
  </si>
  <si>
    <t>Penerimaan Utang Jangka P...</t>
  </si>
  <si>
    <t>Pembayaran Utang Jangka P...</t>
  </si>
  <si>
    <t>Total Utang Bank Jangka...</t>
  </si>
  <si>
    <t>Utang Bank Jangka Panjang</t>
  </si>
  <si>
    <t>Pembayaran Provisi</t>
  </si>
  <si>
    <t>Utang Bank Dan Lembaga Ke...</t>
  </si>
  <si>
    <t>Total Utang Bank Dan Le...</t>
  </si>
  <si>
    <t>Penambahan Modal Saham Me...</t>
  </si>
  <si>
    <t>Total Penambahan Modal ...</t>
  </si>
  <si>
    <t>Setoran Modal</t>
  </si>
  <si>
    <t>Penerimaan Dari Penambaha...</t>
  </si>
  <si>
    <t>Total Penerimaan Dari P...</t>
  </si>
  <si>
    <t>Penerimaan Dari Pihak Ket...</t>
  </si>
  <si>
    <t>Pembayaran Kepada Pihak B...</t>
  </si>
  <si>
    <t>Penerimaan Dari Penerbita...</t>
  </si>
  <si>
    <t>Pembayaran Bunga Obligasi</t>
  </si>
  <si>
    <t>Hasil Dari Penerbitan Obl...</t>
  </si>
  <si>
    <t>Biaya Emisi</t>
  </si>
  <si>
    <t>Total Hasil Dari Penerb...</t>
  </si>
  <si>
    <t>Penawaran Saham Non Hmetd</t>
  </si>
  <si>
    <t>Total Penawaran Saham N...</t>
  </si>
  <si>
    <t>Penambahan Modal Entitas ...</t>
  </si>
  <si>
    <t>Penerimaan Uang Muka Peme...</t>
  </si>
  <si>
    <t>Pembayaran Dividend Tunai</t>
  </si>
  <si>
    <t>Pembayaran Bunga Sewa Pem...</t>
  </si>
  <si>
    <t>Pembayaran Utang Bunga Se...</t>
  </si>
  <si>
    <t>Pembayaran Bunga Dan Beba...</t>
  </si>
  <si>
    <t>Pembayaran Bagi Hasil</t>
  </si>
  <si>
    <t>Pembayaran Biaya Emisi</t>
  </si>
  <si>
    <t>Dampak Dekonsolidasi Entitas An...</t>
  </si>
  <si>
    <t>Saldo Kas Dan Setara Kas Perusa...</t>
  </si>
  <si>
    <t>29 Dec 14</t>
  </si>
  <si>
    <t>AKKU</t>
  </si>
  <si>
    <t>XIDX:AKKU</t>
  </si>
  <si>
    <t>Pendapatan Komisi</t>
  </si>
  <si>
    <t>Operasi Yang Dihentikan</t>
  </si>
  <si>
    <t>Surat Berharga Yang D...</t>
  </si>
  <si>
    <t>Utang Pembiayaan Kons...</t>
  </si>
  <si>
    <t>Pembayaran Kas Kepada:</t>
  </si>
  <si>
    <t>Direksi Dan Karyawan</t>
  </si>
  <si>
    <t>Penerimaan Dari Piutang L...</t>
  </si>
  <si>
    <t>Pembayaran Beban Usaha</t>
  </si>
  <si>
    <t>Pembayaran Beban Operasi</t>
  </si>
  <si>
    <t>Kegiatan Operasi Lainnya</t>
  </si>
  <si>
    <t>Arus Kas Neto Aktivitas O...</t>
  </si>
  <si>
    <t>Penerimaan Utang Uang Muk...</t>
  </si>
  <si>
    <t>Lain-Lain - Bersih</t>
  </si>
  <si>
    <t>Hasil Penjualan Dari Inve...</t>
  </si>
  <si>
    <t>Perolehan Aset Lain-Lain</t>
  </si>
  <si>
    <t>Penyertaan Entitas Anak</t>
  </si>
  <si>
    <t>Pelepasan Entitas Anak</t>
  </si>
  <si>
    <t>Pembayaran Uang Muka Pemb...</t>
  </si>
  <si>
    <t>Penerimaan Divestasi Enti...</t>
  </si>
  <si>
    <t>Pembayaran Akuisisi Entit...</t>
  </si>
  <si>
    <t>Pembayaran Setoran Modal ...</t>
  </si>
  <si>
    <t>Penambahan Utang Bank</t>
  </si>
  <si>
    <t>Pengurangan Utang Bank</t>
  </si>
  <si>
    <t>Penerimaan Utang Lain-Lai...</t>
  </si>
  <si>
    <t>Penerimaan Piutang Lainny...</t>
  </si>
  <si>
    <t>Pembayaran Utang Dan Bung...</t>
  </si>
  <si>
    <t>Pembayaran Bunga Utang Su...</t>
  </si>
  <si>
    <t>Tambahan Modal Disetor Da...</t>
  </si>
  <si>
    <t>Penambahan Modal Saham</t>
  </si>
  <si>
    <t>Penerimaan Atas Setoran M...</t>
  </si>
  <si>
    <t>Kenaikan (Penurunan) Utan...</t>
  </si>
  <si>
    <t>Pinjaman Jangka Pendek</t>
  </si>
  <si>
    <t>Kas Dan Setara Kas Entitas Anak...</t>
  </si>
  <si>
    <t>AKPI</t>
  </si>
  <si>
    <t>XIDX:AKPI</t>
  </si>
  <si>
    <t>Pembayaran Kepada Pemasok</t>
  </si>
  <si>
    <t>Pembayaran Untuk Beban Us...</t>
  </si>
  <si>
    <t>Penerimaan Kembali Pajak ...</t>
  </si>
  <si>
    <t>Penerimaan Dari Pendapata...</t>
  </si>
  <si>
    <t>Kenaikan Penyertaan Saham</t>
  </si>
  <si>
    <t>Pembayaran Untuk Investas...</t>
  </si>
  <si>
    <t>Penerimaan Dari (Pembayar...</t>
  </si>
  <si>
    <t>Penerimaan Dari Investasi...</t>
  </si>
  <si>
    <t>Pendapatan Dividen Dari P...</t>
  </si>
  <si>
    <t>Pendapatan Dividen Dari E...</t>
  </si>
  <si>
    <t>Penerimaan Pengembalian U...</t>
  </si>
  <si>
    <t>Penerimaan Kembali Uang M...</t>
  </si>
  <si>
    <t>Penerimaan Dari Uang Jami...</t>
  </si>
  <si>
    <t>Penerimaan (Penempatan) D...</t>
  </si>
  <si>
    <t>Penurunan Bersih Kas Dan Setara...</t>
  </si>
  <si>
    <t>12 Jun 26</t>
  </si>
  <si>
    <t>AKRA</t>
  </si>
  <si>
    <t>XIDX:AKRA</t>
  </si>
  <si>
    <t>12M 2007</t>
  </si>
  <si>
    <t>Total Operasi Yang Dihentikan</t>
  </si>
  <si>
    <t>Utang Kontraktor</t>
  </si>
  <si>
    <t>Wesel Bayar</t>
  </si>
  <si>
    <t>Kas Yang Diterima Dari Pe...</t>
  </si>
  <si>
    <t>Pembayaran Yang Diterima ...</t>
  </si>
  <si>
    <t>Penghasilan Keuangan</t>
  </si>
  <si>
    <t>Pajak Penghasilan Dan Pa...</t>
  </si>
  <si>
    <t>Tagihan Pajak Penghasila...</t>
  </si>
  <si>
    <t>Pengembalian Pajak</t>
  </si>
  <si>
    <t>Akuisisi Persediaan Tana...</t>
  </si>
  <si>
    <t>Total Penerimaan Dari (...</t>
  </si>
  <si>
    <t>Pembayaran Uang Jaminan T...</t>
  </si>
  <si>
    <t>Pembayaran Beban Yang Dit...</t>
  </si>
  <si>
    <t>Investasi Pada Entitas As...</t>
  </si>
  <si>
    <t>Investasi Dalam Saham</t>
  </si>
  <si>
    <t>Pengeluaran Neto Biaya Ek...</t>
  </si>
  <si>
    <t>Pembayaran Dimuka Sewa Ta...</t>
  </si>
  <si>
    <t>Penerimaan Setoran Modal ...</t>
  </si>
  <si>
    <t>Penerimaan Atas Pengembal...</t>
  </si>
  <si>
    <t>Hasil Penjualan Aset</t>
  </si>
  <si>
    <t>Hasil Penjualan Investasi</t>
  </si>
  <si>
    <t>Penurunan(Kenaikan) Neto ...</t>
  </si>
  <si>
    <t>Pembayaran Deviden Tunai ...</t>
  </si>
  <si>
    <t>Penerimaan Pelunasan Pinj...</t>
  </si>
  <si>
    <t>Penjualan Tanah</t>
  </si>
  <si>
    <t>Penerimaan Uang Muka Atas...</t>
  </si>
  <si>
    <t>Penerimaan Uang Muka Lain...</t>
  </si>
  <si>
    <t>Penerimaan Atas Likuidasi...</t>
  </si>
  <si>
    <t>Penerimaan Atas Divestasi...</t>
  </si>
  <si>
    <t>Penambahan Utang Bank Jan...</t>
  </si>
  <si>
    <t>Pembayaran Utang Bank Jan...</t>
  </si>
  <si>
    <t>Penerimaan Sehubungan Ata...</t>
  </si>
  <si>
    <t>Penambahan Modal Disetor ...</t>
  </si>
  <si>
    <t>Tahap Iv Dan V (2007) Da...</t>
  </si>
  <si>
    <t>Tahap Iii ,Iv Dan V (200...</t>
  </si>
  <si>
    <t>Tahap Ii - V</t>
  </si>
  <si>
    <t>Tahap I, Ii, Dan Iii</t>
  </si>
  <si>
    <t>Tahap I, Ii, Iii, Iv, Da...</t>
  </si>
  <si>
    <t>Tahap V (2007), I Dan Ii...</t>
  </si>
  <si>
    <t>Buyback Saham</t>
  </si>
  <si>
    <t>Pembayaran Deviden Tunai</t>
  </si>
  <si>
    <t>Kepentingan Nonpengendal...</t>
  </si>
  <si>
    <t>Total Pembayaran Devide...</t>
  </si>
  <si>
    <t>Penerimaan Atas Transaksi...</t>
  </si>
  <si>
    <t>Penerimaan Bersih Pinjama...</t>
  </si>
  <si>
    <t>Penerimaan Atas Lain Lain</t>
  </si>
  <si>
    <t>Reklasifikasi Ke Aset Yang Dikl...</t>
  </si>
  <si>
    <t>07 May 26</t>
  </si>
  <si>
    <t>AKSI</t>
  </si>
  <si>
    <t>XIDX:AKSI</t>
  </si>
  <si>
    <t>Komisi Dari Transaksi Per...</t>
  </si>
  <si>
    <t>Keuntungan Atas Perdagang...</t>
  </si>
  <si>
    <t>Beban Karyawan</t>
  </si>
  <si>
    <t>Beban Penyusutan</t>
  </si>
  <si>
    <t>Laba Dari Ventura Bersama</t>
  </si>
  <si>
    <t>Total Utang Pajak</t>
  </si>
  <si>
    <t>Pemasok Dan Beban Operas...</t>
  </si>
  <si>
    <t>Total Pembayaran Kepada...</t>
  </si>
  <si>
    <t>Penerimaan Dari Klaim Asu...</t>
  </si>
  <si>
    <t>Pembayaran Untuk Aktivita...</t>
  </si>
  <si>
    <t>Penerimaan Hasil Penjuala...</t>
  </si>
  <si>
    <t>Pengurangan Aset Lain-Lai...</t>
  </si>
  <si>
    <t>Penempatan Investasi Mudh...</t>
  </si>
  <si>
    <t>Pembayaran Piutang Pihak ...</t>
  </si>
  <si>
    <t>Investasi Pada Surat Sang...</t>
  </si>
  <si>
    <t>Pinjaman Bank Jangka Pend...</t>
  </si>
  <si>
    <t>Total Pinjaman Bank Jan...</t>
  </si>
  <si>
    <t>(Pembayaran)/Penerimaan U...</t>
  </si>
  <si>
    <t>Total (Pembayaran)/Pene...</t>
  </si>
  <si>
    <t>(Pembayaran)/Penerimaan D...</t>
  </si>
  <si>
    <t>Selisih Aset Dan Liabilit...</t>
  </si>
  <si>
    <t>Pembayaran Bagian Pokok L...</t>
  </si>
  <si>
    <t>18 May 11</t>
  </si>
  <si>
    <t>ALDO</t>
  </si>
  <si>
    <t>XIDX:ALDO</t>
  </si>
  <si>
    <t>Penerimaan Tagihan Pajak ...</t>
  </si>
  <si>
    <t>Penambahan Beban Ditanggu...</t>
  </si>
  <si>
    <t>Perolehan Penyertaan Di E...</t>
  </si>
  <si>
    <t>Penambahan Surat Berharga</t>
  </si>
  <si>
    <t>Penurunan Surat Berharga</t>
  </si>
  <si>
    <t>Penambahan Uang Muka Pemb...</t>
  </si>
  <si>
    <t>Pembelian Kembali Saham B...</t>
  </si>
  <si>
    <t>Penerimaan Modal Saham</t>
  </si>
  <si>
    <t>Penerimaan Utang Bank Jan...</t>
  </si>
  <si>
    <t>Pembayaran Sewa Pembiayaa...</t>
  </si>
  <si>
    <t>Modal Saham Yang Diperole...</t>
  </si>
  <si>
    <t>Penerimaan Tambahan Modal...</t>
  </si>
  <si>
    <t>Penambahan Modal Saham Da...</t>
  </si>
  <si>
    <t>Peningkatan Modal Disetor...</t>
  </si>
  <si>
    <t>Pembayaran Beban Emisi Sa...</t>
  </si>
  <si>
    <t>Pembayaran Dividen Tunai ...</t>
  </si>
  <si>
    <t>23 Jun 25</t>
  </si>
  <si>
    <t>ALKA</t>
  </si>
  <si>
    <t>XIDX:ALKA</t>
  </si>
  <si>
    <t>Utang Pembiayaan ...</t>
  </si>
  <si>
    <t>Pembayaran Bunga Pinjaman</t>
  </si>
  <si>
    <t>Penerimaan Pengembalian P...</t>
  </si>
  <si>
    <t>Pembayaran Surat Ketetapa...</t>
  </si>
  <si>
    <t>Penurunan Deposito Yang D...</t>
  </si>
  <si>
    <t>Kepemilikan Non Pengendal...</t>
  </si>
  <si>
    <t>Penerimaan Dari Investasi</t>
  </si>
  <si>
    <t>Penerimaan Pinjaman Pihak...</t>
  </si>
  <si>
    <t>Pembayaran Pinjaman Pihak...</t>
  </si>
  <si>
    <t>Penurunan Cerukan Bank</t>
  </si>
  <si>
    <t>ALMI</t>
  </si>
  <si>
    <t>XIDX:ALMI</t>
  </si>
  <si>
    <t>Pembayaran Biaya Operasi</t>
  </si>
  <si>
    <t>Pembayaran Kas Kepada Kar...</t>
  </si>
  <si>
    <t>Penerimaan Pendapatan Lai...</t>
  </si>
  <si>
    <t>Penerimaan Pajak</t>
  </si>
  <si>
    <t>Penempatan Investasi Seme...</t>
  </si>
  <si>
    <t>Penerimaan (Penempatan) I...</t>
  </si>
  <si>
    <t>Penempatan Uang Muka Pemb...</t>
  </si>
  <si>
    <t>Penurunan (Kenaikan) Piut...</t>
  </si>
  <si>
    <t>Kenaikan Piutang Kepada P...</t>
  </si>
  <si>
    <t>Pembayaran Uang Jaminan</t>
  </si>
  <si>
    <t>Pembayaran Hutang Kepada ...</t>
  </si>
  <si>
    <t>Penerimaan Setoran Modal</t>
  </si>
  <si>
    <t>Pengembalian Tolakan (Pem...</t>
  </si>
  <si>
    <t>Penambahan (Pembayaran) H...</t>
  </si>
  <si>
    <t>Penambahan Hutang Bank Ja...</t>
  </si>
  <si>
    <t>Pembayaran Hutang Bank Ja...</t>
  </si>
  <si>
    <t>03 Oct 14</t>
  </si>
  <si>
    <t>EPS Rating</t>
  </si>
  <si>
    <t>ALTO</t>
  </si>
  <si>
    <t>XIDX:ALTO</t>
  </si>
  <si>
    <t>Q3 2024</t>
  </si>
  <si>
    <t>Q2 2024</t>
  </si>
  <si>
    <t>Q1 2024</t>
  </si>
  <si>
    <t>Q4 2023</t>
  </si>
  <si>
    <t>2024</t>
  </si>
  <si>
    <t>Pembayaran Kepada Pemaso...</t>
  </si>
  <si>
    <t>Pembayaran Kepada Karyaw...</t>
  </si>
  <si>
    <t>Pembayaran Kembali Pada D...</t>
  </si>
  <si>
    <t>Pembayaran (Penerimaan) B...</t>
  </si>
  <si>
    <t>Penerimaan Pendapatan Ke...</t>
  </si>
  <si>
    <t>Pembayaran Beban Keuanga...</t>
  </si>
  <si>
    <t>Total Pembayaran (Pener...</t>
  </si>
  <si>
    <t>Uang Muka Pembelian Mesin</t>
  </si>
  <si>
    <t>Penempatan Uang Jaminan</t>
  </si>
  <si>
    <t>Pembayaran Uang Muka</t>
  </si>
  <si>
    <t>Perolehan Investasi Pada ...</t>
  </si>
  <si>
    <t>Utang Non-Usaha Jangka Pa...</t>
  </si>
  <si>
    <t>Penerimaan Atas Penawaran...</t>
  </si>
  <si>
    <t>Penerimaan Modal Disetor</t>
  </si>
  <si>
    <t>Penambahan Agio Saham</t>
  </si>
  <si>
    <t>Penambahan Modal Saham At...</t>
  </si>
  <si>
    <t>Penambahan Agio Saham Ata...</t>
  </si>
  <si>
    <t>Penerimaan Hasil Penerbit...</t>
  </si>
  <si>
    <t>Pemberian Surat Utang Kep...</t>
  </si>
  <si>
    <t>Total Penerimaan (Pemba...</t>
  </si>
  <si>
    <t>Penerimaan (Pembayaran) A...</t>
  </si>
  <si>
    <t>Total Pembayaran Utang ...</t>
  </si>
  <si>
    <t>AMAG</t>
  </si>
  <si>
    <t>XIDX:AMAG</t>
  </si>
  <si>
    <t>Penurunan (Kenaikan) Prem...</t>
  </si>
  <si>
    <t>Total Penurunan (Kenaik...</t>
  </si>
  <si>
    <t>Beban Underwriting</t>
  </si>
  <si>
    <t>Total Kas Dan Setara Ka...</t>
  </si>
  <si>
    <t>Total Deposito Berjangk...</t>
  </si>
  <si>
    <t>Efek Tersedia Untuk Dijua...</t>
  </si>
  <si>
    <t>Total Efek Tersedia Unt...</t>
  </si>
  <si>
    <t>Total Utang Sewa Pembi...</t>
  </si>
  <si>
    <t>Liabilitas Manfaat Po...</t>
  </si>
  <si>
    <t>Total Liabilitas Ma...</t>
  </si>
  <si>
    <t>Total Premi Yang Be...</t>
  </si>
  <si>
    <t>Laba Bersih (Rugi)</t>
  </si>
  <si>
    <t>Depresiasi, Amortisasi &amp; ...</t>
  </si>
  <si>
    <t>Pendapatan (Beban) Non Ka...</t>
  </si>
  <si>
    <t>Penerimaan Lain-Lain</t>
  </si>
  <si>
    <t>Pembayaran Lain-Lain</t>
  </si>
  <si>
    <t>Penerimaan Piutang Pihak ...</t>
  </si>
  <si>
    <t>Penerimaan Komisi</t>
  </si>
  <si>
    <t>Pembayaran Komisi</t>
  </si>
  <si>
    <t>Pembayaran Kas Kepada Dir...</t>
  </si>
  <si>
    <t>Penerimaan Dari Pengembal...</t>
  </si>
  <si>
    <t>Penjualan (Pembelian) Ase...</t>
  </si>
  <si>
    <t>Pelepasan (Perolehan) Dar...</t>
  </si>
  <si>
    <t>Pencairan Deposito Berjan...</t>
  </si>
  <si>
    <t>Pencairan Reksadana</t>
  </si>
  <si>
    <t>Penempatan Reksadana</t>
  </si>
  <si>
    <t>Pencairan Efek Tersedia U...</t>
  </si>
  <si>
    <t>Penempatan Efek Tersedia ...</t>
  </si>
  <si>
    <t>Penempatan Efek Yang Dibe...</t>
  </si>
  <si>
    <t>Pencairan Efek Yang Dibel...</t>
  </si>
  <si>
    <t>Pencairan Efek Diperdagan...</t>
  </si>
  <si>
    <t>Pencairan Efek Dimiliki H...</t>
  </si>
  <si>
    <t>Penempatan Efek Diperdaga...</t>
  </si>
  <si>
    <t>Pelepasan Penyertaan Dala...</t>
  </si>
  <si>
    <t>Penerimaan Hasil Bunga</t>
  </si>
  <si>
    <t>Penerimaan Hasil Investa...</t>
  </si>
  <si>
    <t>Total Penerimaan Hasil ...</t>
  </si>
  <si>
    <t>Penerimaan Dividen Dari P...</t>
  </si>
  <si>
    <t>Penerimaan Dari Penghenti...</t>
  </si>
  <si>
    <t>Arus Kas Masuk Lainnya</t>
  </si>
  <si>
    <t>Arus Kas Keluar Lainnya</t>
  </si>
  <si>
    <t>Penerimaan Dari Pelaksana...</t>
  </si>
  <si>
    <t>Pembayaran Utang Sewa Gun...</t>
  </si>
  <si>
    <t>AMFG</t>
  </si>
  <si>
    <t>XIDX:AMFG</t>
  </si>
  <si>
    <t>Pinjaman Jangka P...</t>
  </si>
  <si>
    <t>Pembayaran Kas Untuk Imba...</t>
  </si>
  <si>
    <t>Pembayaran Kas Untuk Akti...</t>
  </si>
  <si>
    <t>Pengembalian Pajak Pengha...</t>
  </si>
  <si>
    <t>Hasil Penjualan Tanah Yan...</t>
  </si>
  <si>
    <t>Kenaikan (Penurunan) Beba...</t>
  </si>
  <si>
    <t>Hasil Pelepasan Investasi...</t>
  </si>
  <si>
    <t>Pembayaran Dari Pinjaman ...</t>
  </si>
  <si>
    <t>Pembayaran Atas Liabilita...</t>
  </si>
  <si>
    <t>Pembayaran Dividen Kepada...</t>
  </si>
  <si>
    <t>02 Jul 25</t>
  </si>
  <si>
    <t>AMIN</t>
  </si>
  <si>
    <t>XIDX:AMIN</t>
  </si>
  <si>
    <t>Pengeluaran Kas Kepada Pe...</t>
  </si>
  <si>
    <t>Pengeluaran Kas Kepada Ka...</t>
  </si>
  <si>
    <t>Pembayaran Aktivitas Admi...</t>
  </si>
  <si>
    <t>Pembayaran Beban Bunga</t>
  </si>
  <si>
    <t>Penawaran Umum Saham Perd...</t>
  </si>
  <si>
    <t>Penerimaan (Pengeluaran) Ceruka...</t>
  </si>
  <si>
    <t>AMRT</t>
  </si>
  <si>
    <t>XIDX:AMRT</t>
  </si>
  <si>
    <t>Utang Lain Jangka...</t>
  </si>
  <si>
    <t>Penghasilan Bunga</t>
  </si>
  <si>
    <t>Pembayaran Kas Untuk:</t>
  </si>
  <si>
    <t>Gaji, Upah Dan Kesejahte...</t>
  </si>
  <si>
    <t>Biaya Keuangan</t>
  </si>
  <si>
    <t>Total Pembayaran Kas Un...</t>
  </si>
  <si>
    <t>Penerimaan Kas Dari Kegia...</t>
  </si>
  <si>
    <t>Pembayaran Kas Untuk Kegi...</t>
  </si>
  <si>
    <t>Uang Muka Investasi</t>
  </si>
  <si>
    <t>Pendapatan Dividen</t>
  </si>
  <si>
    <t>Perolehan Aset Tetap.</t>
  </si>
  <si>
    <t>Perolehan Aset Hak Guna</t>
  </si>
  <si>
    <t>Total Perolehan Aset Te...</t>
  </si>
  <si>
    <t>Perolehan Sewa Jangka Pan...</t>
  </si>
  <si>
    <t>Perolehan Biaya Ditangguh...</t>
  </si>
  <si>
    <t>Penempatan Aset Keuangan ...</t>
  </si>
  <si>
    <t>Penambahan Investasi Enti...</t>
  </si>
  <si>
    <t>Pembayaran Penambahan Inv...</t>
  </si>
  <si>
    <t>Surplus Kas Melalui Akuis...</t>
  </si>
  <si>
    <t>Pinjaman Kepada Pihak Ket...</t>
  </si>
  <si>
    <t>Investasi Dalam Efek Uta...</t>
  </si>
  <si>
    <t>Penerbitan Obligasi</t>
  </si>
  <si>
    <t>Investasi Jangka Pendek ...</t>
  </si>
  <si>
    <t>Penerbitan Saham Baru</t>
  </si>
  <si>
    <t>Setoran Modal Saham Dari...</t>
  </si>
  <si>
    <t>Tambahan Modal Disetor -...</t>
  </si>
  <si>
    <t>Tambahan Modal Ditempatk...</t>
  </si>
  <si>
    <t>Pinjaman Jangka Panjang</t>
  </si>
  <si>
    <t>Utang Pembiayaan Konsume...</t>
  </si>
  <si>
    <t>Perolehan Saham Treasuri</t>
  </si>
  <si>
    <t>Dividen Kas Melalui Enti...</t>
  </si>
  <si>
    <t>Dividen Kas</t>
  </si>
  <si>
    <t>Pinjaman</t>
  </si>
  <si>
    <t>Beban Transaksi Obligasi</t>
  </si>
  <si>
    <t>Kas Dari Entitas Anak Yang Dide...</t>
  </si>
  <si>
    <t>15 Jun 26</t>
  </si>
  <si>
    <t>ANJT</t>
  </si>
  <si>
    <t>XIDX:ANJT</t>
  </si>
  <si>
    <t>Total Beban Pokok Penjualan...</t>
  </si>
  <si>
    <t>Total Operasi Yang Dihe...</t>
  </si>
  <si>
    <t>Pembayaran Imbalan Pasca ...</t>
  </si>
  <si>
    <t>Penerimaan Dari Klaim Ata...</t>
  </si>
  <si>
    <t>Pembayaran Kontribusi Ke ...</t>
  </si>
  <si>
    <t>Hasil Penjualan Investasi...</t>
  </si>
  <si>
    <t>Akuisisi Dan Penambahan I...</t>
  </si>
  <si>
    <t>Perolehan Tanaman Produkt...</t>
  </si>
  <si>
    <t>Hasil Penjualan Properti ...</t>
  </si>
  <si>
    <t>Hasil Penjualan Efek Yang...</t>
  </si>
  <si>
    <t>Hasil Dari Penjualan Inve...</t>
  </si>
  <si>
    <t>Penambahan Uang Muka Inve...</t>
  </si>
  <si>
    <t>Penambahan Piutang Lain-L...</t>
  </si>
  <si>
    <t>Penerbitan Saham Melalui ...</t>
  </si>
  <si>
    <t>Penerimaan Dari Transaksi...</t>
  </si>
  <si>
    <t>Pembayaran Biaya Peroleha...</t>
  </si>
  <si>
    <t>Penerimaan Pinjaman Dari ...</t>
  </si>
  <si>
    <t>Pelepasan Saham Treasuri</t>
  </si>
  <si>
    <t>Pembelian Saham Treasuri</t>
  </si>
  <si>
    <t>Penerimaan Dari Utang Ban...</t>
  </si>
  <si>
    <t>Penerimaan(Pengeluaran) ...</t>
  </si>
  <si>
    <t>Penurunan Deposito Berjan...</t>
  </si>
  <si>
    <t>Pengurangan Kas Dan Setara Kas ...</t>
  </si>
  <si>
    <t>Dampak Perubahan Kurs Mata Uang...</t>
  </si>
  <si>
    <t>Kenaikan / (Penurunan) Neto Kas...</t>
  </si>
  <si>
    <t>16 Jun 23</t>
  </si>
  <si>
    <t>ANTM</t>
  </si>
  <si>
    <t>XIDX:ANTM</t>
  </si>
  <si>
    <t>Beban Eksplorasi</t>
  </si>
  <si>
    <t>Aset Eksplorasi Dan Eval...</t>
  </si>
  <si>
    <t>Liabilitas Derivatif</t>
  </si>
  <si>
    <t>Pinjaman Investasi</t>
  </si>
  <si>
    <t>Penerimaan Kas Dari Resti...</t>
  </si>
  <si>
    <t>Pembayaran Kepada Komisar...</t>
  </si>
  <si>
    <t>Pembayaran Biaya Transaks...</t>
  </si>
  <si>
    <t>Pembayaran Pajak Lain-Lai...</t>
  </si>
  <si>
    <t>Pembayaran Pajak Badan</t>
  </si>
  <si>
    <t>Pembayaran Pajak Dan Retr...</t>
  </si>
  <si>
    <t>(Pengembalian Atas)/Pener...</t>
  </si>
  <si>
    <t>Penerimaan Dari Jaminan K...</t>
  </si>
  <si>
    <t>Pembayaran Premi Asuransi</t>
  </si>
  <si>
    <t>Penerimaan Kas Dari Pajak...</t>
  </si>
  <si>
    <t>Penerimaan Kas Dari Pengh...</t>
  </si>
  <si>
    <t>Penerimaan Kas Dari Denda...</t>
  </si>
  <si>
    <t>Penurunan (Kenaikan) Kas ...</t>
  </si>
  <si>
    <t>Pembayaran Lain-Lain - Be...</t>
  </si>
  <si>
    <t>Penghasilan Dividen</t>
  </si>
  <si>
    <t>Penerimaan Deposito Berja...</t>
  </si>
  <si>
    <t>Penerimaan Dari Utang Lai...</t>
  </si>
  <si>
    <t>Pengeluaran Aset Takberwu...</t>
  </si>
  <si>
    <t>Peningkatan Investasi Sah...</t>
  </si>
  <si>
    <t>Pembayaran Uang Muka Inve...</t>
  </si>
  <si>
    <t>Penerimaan Kas Dari Penju...</t>
  </si>
  <si>
    <t>Pengeluaran Beban Tangguh...</t>
  </si>
  <si>
    <t>Pengeluaran Untuk Utang L...</t>
  </si>
  <si>
    <t>Pengeluaran Untuk Propert...</t>
  </si>
  <si>
    <t>Penerimaan Aset Keuangan ...</t>
  </si>
  <si>
    <t>Penambahan Aset Eksploras...</t>
  </si>
  <si>
    <t>Penambahan Properti Perta...</t>
  </si>
  <si>
    <t>Pemberian Pinjaman Ke Per...</t>
  </si>
  <si>
    <t>Penerimaan Dari Disposal ...</t>
  </si>
  <si>
    <t>Penerimaan Atas Penjualan...</t>
  </si>
  <si>
    <t>Pemberian Pinjaman Ke Pen...</t>
  </si>
  <si>
    <t>Investasi Saham</t>
  </si>
  <si>
    <t>Biaya Transaksi Terkait D...</t>
  </si>
  <si>
    <t>Pengeluaran Untuk Aset Ti...</t>
  </si>
  <si>
    <t>Pembelian Surat Berharga</t>
  </si>
  <si>
    <t>Uang Muka Pembelian Saham</t>
  </si>
  <si>
    <t>Pinjaman Ke Entitas Asosi...</t>
  </si>
  <si>
    <t>Akuisisi Entitas Anak Mel...</t>
  </si>
  <si>
    <t>Penerimaan Pinjaman Inves...</t>
  </si>
  <si>
    <t>Pembayaran Pinjaman Inves...</t>
  </si>
  <si>
    <t>Kontribusi Modal Dari Kep...</t>
  </si>
  <si>
    <t>Pembayaran Dividen Kas Ol...</t>
  </si>
  <si>
    <t>Pembayaran Untuk Alokasi ...</t>
  </si>
  <si>
    <t>Pembayaran Pembelian Kemb...</t>
  </si>
  <si>
    <t>Penerimaan Atas Penerbita...</t>
  </si>
  <si>
    <t>Penerimaan Modal Dari Kep...</t>
  </si>
  <si>
    <t>APEX</t>
  </si>
  <si>
    <t>XIDX:APEX</t>
  </si>
  <si>
    <t>Keuntungan (Rugi) Atas Tr...</t>
  </si>
  <si>
    <t>Utang Lembaga Keu...</t>
  </si>
  <si>
    <t>Pembyaran Kas Kepada Pema...</t>
  </si>
  <si>
    <t>Pendapatan Kompensasi Asu...</t>
  </si>
  <si>
    <t>Penempatan Investasi</t>
  </si>
  <si>
    <t>Penarikan Pada Rekening B...</t>
  </si>
  <si>
    <t>Penerimaan Dari Bunga</t>
  </si>
  <si>
    <t>Pembayaran Atas Penyelesa...</t>
  </si>
  <si>
    <t>Penurunan Pada Piutang La...</t>
  </si>
  <si>
    <t>Penurunan (Peningkatan) P...</t>
  </si>
  <si>
    <t>Penerimaan Pinjaman Lainn...</t>
  </si>
  <si>
    <t>Pembayaran Utang Pihak Ke...</t>
  </si>
  <si>
    <t>Pembayaran Utang Kepada P...</t>
  </si>
  <si>
    <t>Penerimaan Utang Dari Pih...</t>
  </si>
  <si>
    <t>05 Jun 08</t>
  </si>
  <si>
    <t>APIC</t>
  </si>
  <si>
    <t>XIDX:APIC</t>
  </si>
  <si>
    <t>Total Keuntungan Atas P...</t>
  </si>
  <si>
    <t>Total Pendapatan Bunga</t>
  </si>
  <si>
    <t>Pendapatan Sewa Pembiayaa...</t>
  </si>
  <si>
    <t>Pendapatan Pembiayaan Kon...</t>
  </si>
  <si>
    <t>Beban Tenaga Kerja</t>
  </si>
  <si>
    <t>Beban Umum Dan Administ...</t>
  </si>
  <si>
    <t>Total Beban Umum Dan A...</t>
  </si>
  <si>
    <t>Beban Klaim</t>
  </si>
  <si>
    <t>Piutang Pada Lembaga Klir...</t>
  </si>
  <si>
    <t>Piutang Nasabah</t>
  </si>
  <si>
    <t>Piutang Pembiayaan Konsum...</t>
  </si>
  <si>
    <t>Piutang Pembiayaan Konsu...</t>
  </si>
  <si>
    <t>Total Piutang Pembiayaa...</t>
  </si>
  <si>
    <t>Portofolio Efek</t>
  </si>
  <si>
    <t>Total Portofolio Efek</t>
  </si>
  <si>
    <t>Utang Pada Lembaga Kliri...</t>
  </si>
  <si>
    <t>Utang Nasabah</t>
  </si>
  <si>
    <t>Estimasi Liabilitas Klai...</t>
  </si>
  <si>
    <t>Surat Berharga Yang Dite...</t>
  </si>
  <si>
    <t>Surat Berharga Jangka Me...</t>
  </si>
  <si>
    <t>Pendapatan Kegiatan Peran...</t>
  </si>
  <si>
    <t>Pendapatan Komisi Kegiat...</t>
  </si>
  <si>
    <t>Penerimaan Dari Pendapat...</t>
  </si>
  <si>
    <t>Penerimaan (Pembayaran) ...</t>
  </si>
  <si>
    <t>Penerimaan Dari Jasa Man...</t>
  </si>
  <si>
    <t>Penerimaan Dari Jasa Pen...</t>
  </si>
  <si>
    <t>Penerimaan Dari Jasa Age...</t>
  </si>
  <si>
    <t>Total Pendapatan Kegiat...</t>
  </si>
  <si>
    <t>Penerimaan (Pembayaran) D...</t>
  </si>
  <si>
    <t>Penerimaan Dari Premi</t>
  </si>
  <si>
    <t>Penerimaan Komisi Penjami...</t>
  </si>
  <si>
    <t>Pembayaran Kas Untuk Sewa...</t>
  </si>
  <si>
    <t>Penerimaan (Pembayaran) K...</t>
  </si>
  <si>
    <t>Penerimaan Kas Dari Pemas...</t>
  </si>
  <si>
    <t>Pembayaran Kas Ke Pada Pe...</t>
  </si>
  <si>
    <t>Pembayaran Beban Bunga Da...</t>
  </si>
  <si>
    <t>Pembayaran Atas Pembiayaa...</t>
  </si>
  <si>
    <t>Penerimaan Bunga Pendanaa...</t>
  </si>
  <si>
    <t>Pendapatan Bunga Investas...</t>
  </si>
  <si>
    <t>Penerimaan Provisi Dan Ad...</t>
  </si>
  <si>
    <t>Penerimaan (Pembayaran) O...</t>
  </si>
  <si>
    <t>Penurunan (Kenaikan) Dala...</t>
  </si>
  <si>
    <t>Piutang Lembaga Kliring ...</t>
  </si>
  <si>
    <t>Kenaikan (Penurunan) Dala...</t>
  </si>
  <si>
    <t>Utang Lembaga Kliring Da...</t>
  </si>
  <si>
    <t>Total Kenaikan (Penurun...</t>
  </si>
  <si>
    <t>Penambahan Modal</t>
  </si>
  <si>
    <t>Pembayaran Deposito Berja...</t>
  </si>
  <si>
    <t>Pengembalian Atas Aset Te...</t>
  </si>
  <si>
    <t>Penempatan Deposito</t>
  </si>
  <si>
    <t>Pencairan Deposito</t>
  </si>
  <si>
    <t>Pembayaran Portofolio Efe...</t>
  </si>
  <si>
    <t>Penerimaan Atas Pelunasan...</t>
  </si>
  <si>
    <t>Penerimaan Surat Berharga...</t>
  </si>
  <si>
    <t>Tambahan Agio Saham</t>
  </si>
  <si>
    <t>Pembayaran Beban Bunga Ba...</t>
  </si>
  <si>
    <t>06 Oct 11</t>
  </si>
  <si>
    <t>APII</t>
  </si>
  <si>
    <t>XIDX:APII</t>
  </si>
  <si>
    <t>Utang Pembelian A...</t>
  </si>
  <si>
    <t>Pembayaran Beban Keuangan...</t>
  </si>
  <si>
    <t>Pembayaran Liabilitas Imb...</t>
  </si>
  <si>
    <t>Uang Muka Pembelian</t>
  </si>
  <si>
    <t>Uang Muka Untuk Peroleha...</t>
  </si>
  <si>
    <t>Piranti Lunak Komputer</t>
  </si>
  <si>
    <t>Total Uang Muka Pembeli...</t>
  </si>
  <si>
    <t>Pembayaran Untuk Peroleha...</t>
  </si>
  <si>
    <t>Penerimaan Dari Saham Mes...</t>
  </si>
  <si>
    <t>Utang Bank:</t>
  </si>
  <si>
    <t>Total Utang Bank:</t>
  </si>
  <si>
    <t>Utang Lain-Lain:</t>
  </si>
  <si>
    <t>Total Utang Lain-Lain:</t>
  </si>
  <si>
    <t>Penerimaan Deviden Dari E...</t>
  </si>
  <si>
    <t>Pembayaran Deviden Ke Pem...</t>
  </si>
  <si>
    <t>Pembayaran Saham Non Peng...</t>
  </si>
  <si>
    <t>Akuisisi Kepentingan Pada...</t>
  </si>
  <si>
    <t>Pembayaran Bunga Atas Lia...</t>
  </si>
  <si>
    <t>Pembayaran Atas Utang Pem...</t>
  </si>
  <si>
    <t>Efek Neto Pelepasan Investasi S...</t>
  </si>
  <si>
    <t>16 Jun 17</t>
  </si>
  <si>
    <t>APLI</t>
  </si>
  <si>
    <t>XIDX:APLI</t>
  </si>
  <si>
    <t>Tagihan Pajak Penghasilan</t>
  </si>
  <si>
    <t>Beban Keuangan/Bunga</t>
  </si>
  <si>
    <t>Perolehan Aset Tetap Dan ...</t>
  </si>
  <si>
    <t>Pembayaran Untuk Akuisisi...</t>
  </si>
  <si>
    <t>Penempatan Investasi Dala...</t>
  </si>
  <si>
    <t>Penerimaan Put 1</t>
  </si>
  <si>
    <t>Utang Pembiayaan Konsumen</t>
  </si>
  <si>
    <t>Utang Sewa Guna Usaha</t>
  </si>
  <si>
    <t>Utang Jangka Panjang</t>
  </si>
  <si>
    <t>Deposito Kas Yang Dibatas...</t>
  </si>
  <si>
    <t>08 Jun 26</t>
  </si>
  <si>
    <t>APLN</t>
  </si>
  <si>
    <t>XIDX:APLN</t>
  </si>
  <si>
    <t>Total Persediaan</t>
  </si>
  <si>
    <t>Surat Berharga Jangka...</t>
  </si>
  <si>
    <t>Total Utang Usa...</t>
  </si>
  <si>
    <t>Penerimaan Pengembalian (...</t>
  </si>
  <si>
    <t>Pembayaran Beban Pajak Fi...</t>
  </si>
  <si>
    <t>Penjualan Saham Entitas A...</t>
  </si>
  <si>
    <t>Penerimaan Piutang Kepada...</t>
  </si>
  <si>
    <t>Pemberian Piutang Kepada ...</t>
  </si>
  <si>
    <t>Penerimaan Dividen Entita...</t>
  </si>
  <si>
    <t>Penerimaan Dividen Aset K...</t>
  </si>
  <si>
    <t>Pengembalian Aset Keuanga...</t>
  </si>
  <si>
    <t>Pencairan Deposito Berja...</t>
  </si>
  <si>
    <t>Penempatan Deposito Berj...</t>
  </si>
  <si>
    <t>Total Pencairan (Penemp...</t>
  </si>
  <si>
    <t>Rekening Yang Dibatasi Pe...</t>
  </si>
  <si>
    <t>Penempatan Investasi Saha...</t>
  </si>
  <si>
    <t>Pencairan Aset Keuangan L...</t>
  </si>
  <si>
    <t>Penempatan Uang Muka Inve...</t>
  </si>
  <si>
    <t>Pembayaran Biaya Yang Dit...</t>
  </si>
  <si>
    <t>Penurunan Kas Dan Bank Ak...</t>
  </si>
  <si>
    <t>Sarus Kas Bersih Dari Aku...</t>
  </si>
  <si>
    <t>Penjualan Investasi Saham...</t>
  </si>
  <si>
    <t>Perolehan Entitas Anak - ...</t>
  </si>
  <si>
    <t>Pembayaran Biaya Emisi Sa...</t>
  </si>
  <si>
    <t>Penerimaan Dari Eksekusi ...</t>
  </si>
  <si>
    <t>Pembayaran Dana Obligasi ...</t>
  </si>
  <si>
    <t>Pembayaran Biaya Emisi Ob...</t>
  </si>
  <si>
    <t>Penambahan Investasi Saha...</t>
  </si>
  <si>
    <t>Pengembalian Setoran Moda...</t>
  </si>
  <si>
    <t>Pembayaran Pinjaman Lainn...</t>
  </si>
  <si>
    <t>Penjualan Sebagian Kepemi...</t>
  </si>
  <si>
    <t>Pembayaran Dividen Kepad...</t>
  </si>
  <si>
    <t>Penarikan (Penempatan) Pa...</t>
  </si>
  <si>
    <t>Penerimaan Utang Kepada ...</t>
  </si>
  <si>
    <t>Pembayaran Utang Kepada ...</t>
  </si>
  <si>
    <t>Penarikan Setoran Modal E...</t>
  </si>
  <si>
    <t>Pengembalian Uang Muka Se...</t>
  </si>
  <si>
    <t>Penerimaan (Pembayaran) S...</t>
  </si>
  <si>
    <t>Penerimaan Uang Muka Seto...</t>
  </si>
  <si>
    <t>Pembayaran Kepemilikan Sa...</t>
  </si>
  <si>
    <t>Pembayaran Lembaga Keuang...</t>
  </si>
  <si>
    <t>Penerimaan Utang Lembaga ...</t>
  </si>
  <si>
    <t>Perolehan Saham Diperoleh...</t>
  </si>
  <si>
    <t>Penambahan Uang Muka Seto...</t>
  </si>
  <si>
    <t>Penambahan Rekening Yang Dibata...</t>
  </si>
  <si>
    <t>20 Jun 17</t>
  </si>
  <si>
    <t>ARGO</t>
  </si>
  <si>
    <t>XIDX:ARGO</t>
  </si>
  <si>
    <t>Q1 2025</t>
  </si>
  <si>
    <t>2025</t>
  </si>
  <si>
    <t>Utang Pembelian Aset ...</t>
  </si>
  <si>
    <t>Utang Konversi</t>
  </si>
  <si>
    <t>Obligasi Subordinasi</t>
  </si>
  <si>
    <t>Penerimaan Penghasilan Ke...</t>
  </si>
  <si>
    <t>Pembayaran Pajak Final</t>
  </si>
  <si>
    <t>Kenaikan Utang Pajak</t>
  </si>
  <si>
    <t>Pembayaran Pajak Bumi Dan...</t>
  </si>
  <si>
    <t>Penerimaan Hasil Restitus...</t>
  </si>
  <si>
    <t>Penurunan Aset Lain-Lain</t>
  </si>
  <si>
    <t>Penarikan Deposito Berjan...</t>
  </si>
  <si>
    <t>Penerimaan Dari Aset Ters...</t>
  </si>
  <si>
    <t>Uang Muka Pembelian Aset ...</t>
  </si>
  <si>
    <t>Pengurangan Aset Tetap</t>
  </si>
  <si>
    <t>Knaikan (Penurunan) Piuta...</t>
  </si>
  <si>
    <t>Hasil Dari Transaksi Jual...</t>
  </si>
  <si>
    <t>Kenaikan (Penurunan) Atas...</t>
  </si>
  <si>
    <t>Utang Pihak Yang Berelas...</t>
  </si>
  <si>
    <t>Utang Subordinasi</t>
  </si>
  <si>
    <t>Pengaruh Penjabaran Laporan Keu...</t>
  </si>
  <si>
    <t>Selisih Arus Kas Akibat Beda Pe...</t>
  </si>
  <si>
    <t>ARII</t>
  </si>
  <si>
    <t>XIDX:ARII</t>
  </si>
  <si>
    <t>Pinjaman Jangka Pende...</t>
  </si>
  <si>
    <t>Pembayaran Iuran Eksploit...</t>
  </si>
  <si>
    <t>(Pembayaran)/Penerimaan L...</t>
  </si>
  <si>
    <t>Dana Yang Dibatasi Pencai...</t>
  </si>
  <si>
    <t>Pembayaran Uang Muka Untu...</t>
  </si>
  <si>
    <t>Pembelian Aset Keuangan Y...</t>
  </si>
  <si>
    <t>Pinjaman Kepada Kepenting...</t>
  </si>
  <si>
    <t>Pinjaman Yang Diberikan K...</t>
  </si>
  <si>
    <t>Kenaikan Piutang Non-Usah...</t>
  </si>
  <si>
    <t>Penurunan Piutang Non-Usa...</t>
  </si>
  <si>
    <t>Akusisi Entitas Anak, Ber...</t>
  </si>
  <si>
    <t>Arus Kas Masuk Bersih Dar...</t>
  </si>
  <si>
    <t>Perolehan Kas Dari Pinjam...</t>
  </si>
  <si>
    <t>Penambahan Pinjaman Jangk...</t>
  </si>
  <si>
    <t>Penurunan Liabilitas Lain...</t>
  </si>
  <si>
    <t>Perolehan Kas Dari Penamb...</t>
  </si>
  <si>
    <t>Perolehan Kas Dari Penawa...</t>
  </si>
  <si>
    <t>Pembayaran Biaya Untuk Pe...</t>
  </si>
  <si>
    <t>ARNA</t>
  </si>
  <si>
    <t>XIDX:ARNA</t>
  </si>
  <si>
    <t>Utang Kepada Pema...</t>
  </si>
  <si>
    <t>Pengurangan /(Kenaikan) A...</t>
  </si>
  <si>
    <t>Hasil Penjualan Saham Tre...</t>
  </si>
  <si>
    <t>Perolehan Utang Bank Jang...</t>
  </si>
  <si>
    <t>Perolehan Utang Pembiayaa...</t>
  </si>
  <si>
    <t>Utang Pembelian Aset Teta...</t>
  </si>
  <si>
    <t>Perolehan Utang Dari Pema...</t>
  </si>
  <si>
    <t>Setoran Modal Dari Kepent...</t>
  </si>
  <si>
    <t>Penjualan Saham Treasuri</t>
  </si>
  <si>
    <t>17 Apr 26</t>
  </si>
  <si>
    <t>ARTA</t>
  </si>
  <si>
    <t>XIDX:ARTA</t>
  </si>
  <si>
    <t>Total Pemilik Entitas I...</t>
  </si>
  <si>
    <t>Piutang Pada Lembaga Kli...</t>
  </si>
  <si>
    <t>Utang Pada Lembaga Kl...</t>
  </si>
  <si>
    <t>Penerimaan Dari Penghasil...</t>
  </si>
  <si>
    <t>Pembayaran Untuk Beban La...</t>
  </si>
  <si>
    <t>Penerimaan Dari Efek Dibe...</t>
  </si>
  <si>
    <t>Penerimaan Dari Jasa Inve...</t>
  </si>
  <si>
    <t>Penerimaan Komisi Peranta...</t>
  </si>
  <si>
    <t>Penerimaan Jasa Penasehat...</t>
  </si>
  <si>
    <t>Penjualan Reverse Repo</t>
  </si>
  <si>
    <t>Penerimaan Dari Instrumen...</t>
  </si>
  <si>
    <t>Penerimaan Dari Jasa Pera...</t>
  </si>
  <si>
    <t>Penerimaan Bunga Lainnya</t>
  </si>
  <si>
    <t>Penerimaan Dari Laba Perd...</t>
  </si>
  <si>
    <t>Piutang Marjin Pihak Ke...</t>
  </si>
  <si>
    <t>Piutang Lembaga Kliring D...</t>
  </si>
  <si>
    <t>Piutang Perusahaan Efek</t>
  </si>
  <si>
    <t>Piutang Nasabah Pihak K...</t>
  </si>
  <si>
    <t>Pajak Dibayar Di Muka</t>
  </si>
  <si>
    <t>Penerimaan Dari Restitusi...</t>
  </si>
  <si>
    <t>Utang Lembaga Kliring Dan...</t>
  </si>
  <si>
    <t>Utang Nasabah Pihak Ket...</t>
  </si>
  <si>
    <t>Utang Marjin Pihak Keti...</t>
  </si>
  <si>
    <t>Pengeluaran Beban Usaha</t>
  </si>
  <si>
    <t>Penjualan Aset Keuangan T...</t>
  </si>
  <si>
    <t>Kenaikan (Penurunan) Dari...</t>
  </si>
  <si>
    <t>Uang Jaminan</t>
  </si>
  <si>
    <t>Deposito Yang Dijaminkan</t>
  </si>
  <si>
    <t>Uang Muka Pembelian Aset...</t>
  </si>
  <si>
    <t>Hasil Penjualan Saham</t>
  </si>
  <si>
    <t>Investasi Lain- Lain</t>
  </si>
  <si>
    <t>Kenaikan Aset Tidak Lanca...</t>
  </si>
  <si>
    <t>Penerimaan Dari Dividen</t>
  </si>
  <si>
    <t>Penurunan Aset Tidak Lanc...</t>
  </si>
  <si>
    <t>Penerimaan Atas Pelepasan...</t>
  </si>
  <si>
    <t>Hasil Pelepasan Saham Ole...</t>
  </si>
  <si>
    <t>Tambahan Setoran Modal Ol...</t>
  </si>
  <si>
    <t>Hasil Divestasi Saham Asi...</t>
  </si>
  <si>
    <t>Penyertaan Saham Pada Sd,...</t>
  </si>
  <si>
    <t>Pengalihan Saham Entitas ...</t>
  </si>
  <si>
    <t>Obligasi</t>
  </si>
  <si>
    <t>Penerimaan Dari Penebusan...</t>
  </si>
  <si>
    <t>Penambahan Portofolio Efe...</t>
  </si>
  <si>
    <t>(Pembayaran) Perolehan Ut...</t>
  </si>
  <si>
    <t>Perolehan Utang Bank Jan...</t>
  </si>
  <si>
    <t>Pembayaran Utang Bank Ja...</t>
  </si>
  <si>
    <t>Total (Pembayaran) Pero...</t>
  </si>
  <si>
    <t>Penambahan Setoran Modal</t>
  </si>
  <si>
    <t>Aset Pengampunan Pajak-En...</t>
  </si>
  <si>
    <t>Tambahan Modal Disetor-Pe...</t>
  </si>
  <si>
    <t>Tambahan Modal Disetor La...</t>
  </si>
  <si>
    <t>Dampak Dekonsoliasi Entitas Ana...</t>
  </si>
  <si>
    <t>25 Jun 25</t>
  </si>
  <si>
    <t>ARTI</t>
  </si>
  <si>
    <t>XIDX:ARTI</t>
  </si>
  <si>
    <t>Q4 2024</t>
  </si>
  <si>
    <t>Aset Minyak Dan Gas Bumi</t>
  </si>
  <si>
    <t>Pembarayan Ke Karyawan Da...</t>
  </si>
  <si>
    <t>Pendapatan Bunga Yang Dik...</t>
  </si>
  <si>
    <t>Pembayaran/Penerimaan Paj...</t>
  </si>
  <si>
    <t>Uang Muka Penjualan</t>
  </si>
  <si>
    <t>Pembayaran Bunga Dan Adm ...</t>
  </si>
  <si>
    <t>Tambahan Penyertaan Pada ...</t>
  </si>
  <si>
    <t>Penjualan Investasi Pada ...</t>
  </si>
  <si>
    <t>Pengurangan Asset Tetap</t>
  </si>
  <si>
    <t>Piutang Lainnya</t>
  </si>
  <si>
    <t>Pengeluaran Untuk Asset L...</t>
  </si>
  <si>
    <t>Penambahan Aset Dalam Pen...</t>
  </si>
  <si>
    <t>Aset Lainnya</t>
  </si>
  <si>
    <t>Pembayaran Hutang Hubunga...</t>
  </si>
  <si>
    <t>Penerimaan Hutang Bank</t>
  </si>
  <si>
    <t>Penambahan Saham Baru-Ber...</t>
  </si>
  <si>
    <t>Pengurangan Hutang Lain-L...</t>
  </si>
  <si>
    <t>Pengurangan (Penambahan) ...</t>
  </si>
  <si>
    <t>Penerimaan (Pembayaran) H...</t>
  </si>
  <si>
    <t>Pembagian Deviden</t>
  </si>
  <si>
    <t>Pembayaran Hutang Sewa Pe...</t>
  </si>
  <si>
    <t>Kewajiban Lancar Lainnya</t>
  </si>
  <si>
    <t>Penambahan (Pembayaran) A...</t>
  </si>
  <si>
    <t>Kewajiban Tidak Lancar La...</t>
  </si>
  <si>
    <t>Deposito Berjangka Terikat Seba...</t>
  </si>
  <si>
    <t>ARTO</t>
  </si>
  <si>
    <t>XIDX:ARTO</t>
  </si>
  <si>
    <t>Pendapatan Syariah</t>
  </si>
  <si>
    <t>Beban Syariah</t>
  </si>
  <si>
    <t>Pendapatan Operasional La...</t>
  </si>
  <si>
    <t>Provisi Dan Komisi Lainn...</t>
  </si>
  <si>
    <t>Pendapatan Operasional L...</t>
  </si>
  <si>
    <t>Total Pendapatan Operas...</t>
  </si>
  <si>
    <t>Beban Operasional Lainnya</t>
  </si>
  <si>
    <t>Beban Kerugian Atas Aset...</t>
  </si>
  <si>
    <t>Pembentukan Cadangan Ker...</t>
  </si>
  <si>
    <t>Total Beban Operasional...</t>
  </si>
  <si>
    <t>Pendapatan Non-Operasiona...</t>
  </si>
  <si>
    <t>Beban Non-Operasional</t>
  </si>
  <si>
    <t>Giro Pada Bank Indonesia</t>
  </si>
  <si>
    <t>Penempatan Pada Bank Indo...</t>
  </si>
  <si>
    <t>Total Penempatan Pada B...</t>
  </si>
  <si>
    <t>Pinjaman Yang Diberikan</t>
  </si>
  <si>
    <t>Total Pinjaman Yang Di...</t>
  </si>
  <si>
    <t>Total Pinjaman Yang Dib...</t>
  </si>
  <si>
    <t>Total Aset Tetap</t>
  </si>
  <si>
    <t>Liabilitas Segera</t>
  </si>
  <si>
    <t>Simpanan Nasabah</t>
  </si>
  <si>
    <t>Total Deposito Berj...</t>
  </si>
  <si>
    <t>Total Simpanan Nasabah</t>
  </si>
  <si>
    <t>Simpanan Dari Bank Lain</t>
  </si>
  <si>
    <t>Pinjaman Yang Diterima</t>
  </si>
  <si>
    <t>Dana Syirkah Temporer</t>
  </si>
  <si>
    <t>Total Dana Syirkah Tem...</t>
  </si>
  <si>
    <t>Penerimaan Pendapatan Bun...</t>
  </si>
  <si>
    <t>Beban Personalia</t>
  </si>
  <si>
    <t>Penerimaan Pendapatan Non...</t>
  </si>
  <si>
    <t>Pembayaran Beban Non Oper...</t>
  </si>
  <si>
    <t>Penerimaan Kredit Yang Te...</t>
  </si>
  <si>
    <t>Pendapatan Dan Beban Oper...</t>
  </si>
  <si>
    <t>Selisih Penilaian Kembali...</t>
  </si>
  <si>
    <t>(Kenaikan) Penurunan Dala...</t>
  </si>
  <si>
    <t>Penempatan Pada Bank Lai...</t>
  </si>
  <si>
    <t>Kredit Yang Diberikan</t>
  </si>
  <si>
    <t>Agunan Yang Diambil Alih</t>
  </si>
  <si>
    <t>Uang Muka</t>
  </si>
  <si>
    <t>Biaya Dibayar Dimuka</t>
  </si>
  <si>
    <t>Pajak Dibayar Dimuka</t>
  </si>
  <si>
    <t>Efek-Efek Yang Dibeli De...</t>
  </si>
  <si>
    <t>Aset Iain-Lain</t>
  </si>
  <si>
    <t>Total (Kenaikan) Penuru...</t>
  </si>
  <si>
    <t>(Penurunan) Kenaikan Dala...</t>
  </si>
  <si>
    <t>Giro</t>
  </si>
  <si>
    <t>Tabungan</t>
  </si>
  <si>
    <t>Simpanan Berjangka</t>
  </si>
  <si>
    <t>Liabilitas Iain-Lain</t>
  </si>
  <si>
    <t>Kenaikan Dalam Dana Syir...</t>
  </si>
  <si>
    <t>Total (Penurunan) Kenai...</t>
  </si>
  <si>
    <t>Pembelian Aset Tak Berwuj...</t>
  </si>
  <si>
    <t>Pembelian Efek-Efek</t>
  </si>
  <si>
    <t>Penerimaan Efek-Efek Jatu...</t>
  </si>
  <si>
    <t>Penerimaan Kembali Hapus ...</t>
  </si>
  <si>
    <t>Efek-Efek Yang Dimiliki H...</t>
  </si>
  <si>
    <t>Hasil Penawaran Umum Saha...</t>
  </si>
  <si>
    <t>Pengaruh Perubahan Kurs Mata Ua...</t>
  </si>
  <si>
    <t>ASBI</t>
  </si>
  <si>
    <t>XIDX:ASBI</t>
  </si>
  <si>
    <t>Kenaikan Manfaat Polis Ma...</t>
  </si>
  <si>
    <t>Total Estimasi Liab...</t>
  </si>
  <si>
    <t>Amortisasi Marjin Jasa Ko...</t>
  </si>
  <si>
    <t>Keuntungan (Kerugian) Yan...</t>
  </si>
  <si>
    <t>Aset (Kewajiban) Pajak Ta...</t>
  </si>
  <si>
    <t>Premi</t>
  </si>
  <si>
    <t>Klaim</t>
  </si>
  <si>
    <t>Premi Asuransi</t>
  </si>
  <si>
    <t>Pegawai</t>
  </si>
  <si>
    <t>Komisi</t>
  </si>
  <si>
    <t>Pajak</t>
  </si>
  <si>
    <t>Pajak Final</t>
  </si>
  <si>
    <t>Total Pajak</t>
  </si>
  <si>
    <t>Beban Lain-Lain</t>
  </si>
  <si>
    <t>Hasil Pembelian Efek Sura...</t>
  </si>
  <si>
    <t>Hasil Penjualan Efek</t>
  </si>
  <si>
    <t>Pembelian Efek</t>
  </si>
  <si>
    <t>Pembayaran Deviden</t>
  </si>
  <si>
    <t>Pinjaman Bank</t>
  </si>
  <si>
    <t>Pembayaran Tanda Laba</t>
  </si>
  <si>
    <t>Pembayaran Pinjaman Subor...</t>
  </si>
  <si>
    <t>Penerimaan Pinjaman Subor...</t>
  </si>
  <si>
    <t>14 May 25</t>
  </si>
  <si>
    <t>ASDM</t>
  </si>
  <si>
    <t>XIDX:ASDM</t>
  </si>
  <si>
    <t>Reasuransi Dibayar</t>
  </si>
  <si>
    <t>Total Deposito Berjang...</t>
  </si>
  <si>
    <t>Liabilitas Keuangan Lain...</t>
  </si>
  <si>
    <t>Pembayaran Komisi Dan Pot...</t>
  </si>
  <si>
    <t>Penerimaan Bunga Rekening...</t>
  </si>
  <si>
    <t>Pembayaran Lain-Lain, Net...</t>
  </si>
  <si>
    <t>Penerimaan Bunga Deposito</t>
  </si>
  <si>
    <t>Penerimaan Bunga Obligasi</t>
  </si>
  <si>
    <t>08 Jul 25</t>
  </si>
  <si>
    <t>ASGR</t>
  </si>
  <si>
    <t>XIDX:ASGR</t>
  </si>
  <si>
    <t>Pembayaran Untuk :</t>
  </si>
  <si>
    <t>Pegawai Dan Lainnya</t>
  </si>
  <si>
    <t>Perjalanan</t>
  </si>
  <si>
    <t>Biaya Tenaga Ahli</t>
  </si>
  <si>
    <t>Asuransi Dan Pensiun</t>
  </si>
  <si>
    <t>Sewa</t>
  </si>
  <si>
    <t>Perbaikan Dan Pemelihara...</t>
  </si>
  <si>
    <t>Pergudangan Dan Pengirim...</t>
  </si>
  <si>
    <t>Telekomunikasi</t>
  </si>
  <si>
    <t>Iklan Dan Promosi</t>
  </si>
  <si>
    <t>Beban Kantor Dan Perleng...</t>
  </si>
  <si>
    <t>Pelatihan Dan Pendidikan</t>
  </si>
  <si>
    <t>Beban Usaha Lainnya</t>
  </si>
  <si>
    <t>Aktivitas Operasi Lainny...</t>
  </si>
  <si>
    <t>Total Pembayaran Untuk ...</t>
  </si>
  <si>
    <t>(Penempatan)/Pencairan Ja...</t>
  </si>
  <si>
    <t>Pembayaran Pajak Pertamba...</t>
  </si>
  <si>
    <t>Penurunan Kas Yang Dibata...</t>
  </si>
  <si>
    <t>Penerimaan Kas Dibatasi P...</t>
  </si>
  <si>
    <t>Pembelian Anak Perusahaan</t>
  </si>
  <si>
    <t>Investasi Pada Pengendali...</t>
  </si>
  <si>
    <t>Pemberian Pinjaman Pada P...</t>
  </si>
  <si>
    <t>Pembayaran Advance Equity</t>
  </si>
  <si>
    <t>Pembayaran Piutang Lain L...</t>
  </si>
  <si>
    <t>Pembayaran Pinjaman Oblig...</t>
  </si>
  <si>
    <t>Penarikan Pinjaman Jangka...</t>
  </si>
  <si>
    <t>Pencairan/(Penempatan)Kas...</t>
  </si>
  <si>
    <t>Penerimaan Dari Liabilita...</t>
  </si>
  <si>
    <t>Pembayaran Biaya Keuangan</t>
  </si>
  <si>
    <t>Perusahaan</t>
  </si>
  <si>
    <t>Anak Perusahaan</t>
  </si>
  <si>
    <t>ASII</t>
  </si>
  <si>
    <t>XIDX:ASII</t>
  </si>
  <si>
    <t>Bagian Atas Hasil Bersih...</t>
  </si>
  <si>
    <t>Total Bagian Atas Hasil...</t>
  </si>
  <si>
    <t>Piutang Pembiayaan</t>
  </si>
  <si>
    <t>Investasi Pada Entita...</t>
  </si>
  <si>
    <t>Total Investasi Pada E...</t>
  </si>
  <si>
    <t>Surat Berharga Ya...</t>
  </si>
  <si>
    <t>Surat Berharga Ja...</t>
  </si>
  <si>
    <t>Penerimaan Dari Aktivitas...</t>
  </si>
  <si>
    <t>Pembayaran Beban Usaha La...</t>
  </si>
  <si>
    <t>Penghasilan Bunga Yang Di...</t>
  </si>
  <si>
    <t>(Pembayaran)/Pengembalian...</t>
  </si>
  <si>
    <t>Pengembalian Pajak Lainny...</t>
  </si>
  <si>
    <t>Penurunan Saldo Sehubunga...</t>
  </si>
  <si>
    <t>Penjualan Dan Capital Rep...</t>
  </si>
  <si>
    <t>Dividen Kas Yang Diterima</t>
  </si>
  <si>
    <t>Penambahan Investasi Lain...</t>
  </si>
  <si>
    <t>Pembelian Entitas Anak, S...</t>
  </si>
  <si>
    <t>Penjualan Entitas Anak, S...</t>
  </si>
  <si>
    <t>Penjualan Tanaman Perkebu...</t>
  </si>
  <si>
    <t>Penambahan Hak Konsesi</t>
  </si>
  <si>
    <t>Uang Muka Perolehan Inves...</t>
  </si>
  <si>
    <t>Penjualan Aset Tidak Berw...</t>
  </si>
  <si>
    <t>Penambahan / Penurunan As...</t>
  </si>
  <si>
    <t>Penurunan Piutang Lain-La...</t>
  </si>
  <si>
    <t>Pelepasan Entitas Asosias...</t>
  </si>
  <si>
    <t>Pembelian Aset Kerjasama ...</t>
  </si>
  <si>
    <t>Penjualan (Penambahan) In...</t>
  </si>
  <si>
    <t>Penjualan Ventura Bersama</t>
  </si>
  <si>
    <t>Penambahan Kas Yang Dibat...</t>
  </si>
  <si>
    <t>Uang Muka Pembelian Entit...</t>
  </si>
  <si>
    <t>Pembelian Dari Pemegang S...</t>
  </si>
  <si>
    <t>Penurunan Kepemilikan Di ...</t>
  </si>
  <si>
    <t>Pembayaran Kembali Pinjam...</t>
  </si>
  <si>
    <t>Pembayaran Kembali Utang ...</t>
  </si>
  <si>
    <t>Dividen Kas Yang Dibayark...</t>
  </si>
  <si>
    <t>Penambahan Kepemilikan Di...</t>
  </si>
  <si>
    <t>Penjualan Kepemilikan Di ...</t>
  </si>
  <si>
    <t>Penerbitan Saham Kepada K...</t>
  </si>
  <si>
    <t>Perubahan Kepentingan Pen...</t>
  </si>
  <si>
    <t>Investasi Oleh Hak Nonpen...</t>
  </si>
  <si>
    <t>Pembayaran Kewajiban Anja...</t>
  </si>
  <si>
    <t>Penurunan Kas Dan Deposit...</t>
  </si>
  <si>
    <t>(Penambahan)/Penurunan Pi...</t>
  </si>
  <si>
    <t>Pembelian Kembali Saham O...</t>
  </si>
  <si>
    <t>Uang Muka Setoran Saham O...</t>
  </si>
  <si>
    <t>Transaksi Lainnya Dengan ...</t>
  </si>
  <si>
    <t>Akuisisi Kepentingan Nonp...</t>
  </si>
  <si>
    <t>05 May 26</t>
  </si>
  <si>
    <t>ASJT</t>
  </si>
  <si>
    <t>XIDX:ASJT</t>
  </si>
  <si>
    <t>Pendapatan Underwriting</t>
  </si>
  <si>
    <t>Efek Tersedia Untuk Diju...</t>
  </si>
  <si>
    <t>Total Efek Tersedia Un...</t>
  </si>
  <si>
    <t>Total Aset Reasuransi</t>
  </si>
  <si>
    <t>Penerimaan Reasuransi</t>
  </si>
  <si>
    <t>Pembayaran Tantiem</t>
  </si>
  <si>
    <t>Pembayaran Beban Lain-Lai...</t>
  </si>
  <si>
    <t>Pelepasan (Perolehan) Ase...</t>
  </si>
  <si>
    <t>Pencairan Deposlto</t>
  </si>
  <si>
    <t>Penjualan Saham</t>
  </si>
  <si>
    <t>Penjualan Reksa Dana</t>
  </si>
  <si>
    <t>Penjualan Investasi Lain</t>
  </si>
  <si>
    <t>Pembelian Perangkat Lunak</t>
  </si>
  <si>
    <t>Penjualan Obligasi</t>
  </si>
  <si>
    <t>Pembelian Obligasi</t>
  </si>
  <si>
    <t>Pembelian Reksa Dana</t>
  </si>
  <si>
    <t>Pembelian Aset Lain</t>
  </si>
  <si>
    <t>Pembelian Saham</t>
  </si>
  <si>
    <t>ASMI</t>
  </si>
  <si>
    <t>XIDX:ASMI</t>
  </si>
  <si>
    <t>Total Piutang Lain-Lain</t>
  </si>
  <si>
    <t>Total Beban Akrual</t>
  </si>
  <si>
    <t>Total Utang Lain-Lain</t>
  </si>
  <si>
    <t>Pemberian Pinjaman Direks...</t>
  </si>
  <si>
    <t>Penerimaan Pembayaran Pin...</t>
  </si>
  <si>
    <t>Pembayaran Asuransi</t>
  </si>
  <si>
    <t>Pembayaran Barang Cetakan</t>
  </si>
  <si>
    <t>Pembayaran Di Muka Lainny...</t>
  </si>
  <si>
    <t>Pembayaran Piutang Lainny...</t>
  </si>
  <si>
    <t>Hasil Investasi Lainnya</t>
  </si>
  <si>
    <t>Pencairan Obligasi</t>
  </si>
  <si>
    <t>Hasil Penjualan Penyertaa...</t>
  </si>
  <si>
    <t>Pembelian Reksadana</t>
  </si>
  <si>
    <t>Pembelian Efek Ekuitas</t>
  </si>
  <si>
    <t>Pembelian Efek Ekuitas-Bi...</t>
  </si>
  <si>
    <t>Penyertaan Langsung</t>
  </si>
  <si>
    <t>Penerbitan Saham</t>
  </si>
  <si>
    <t>Penerimaan Pelaksanaan Wa...</t>
  </si>
  <si>
    <t>Bunga Utang Sewa Pembiaya...</t>
  </si>
  <si>
    <t>ASRI</t>
  </si>
  <si>
    <t>XIDX:ASRI</t>
  </si>
  <si>
    <t>Total Pajak Kini</t>
  </si>
  <si>
    <t>Kontraktor Dan Pemasok</t>
  </si>
  <si>
    <t>Penempatan Dana Cadangan ...</t>
  </si>
  <si>
    <t>Penempatan Pada Portfolio...</t>
  </si>
  <si>
    <t>Penambahan Kas Dan Setara...</t>
  </si>
  <si>
    <t>Kenaikan/Penurunan Jamina...</t>
  </si>
  <si>
    <t>(Kenaikan)/Penurunan Aset...</t>
  </si>
  <si>
    <t>(Kenaikan)/Penurunan Depo...</t>
  </si>
  <si>
    <t>Kenaikan/(Penurunan) Utan...</t>
  </si>
  <si>
    <t>Penarikan Utang Bank</t>
  </si>
  <si>
    <t>Peningkatan Modal Disetor</t>
  </si>
  <si>
    <t>Penerbitan Obligasi - Ber...</t>
  </si>
  <si>
    <t>(Kenaikan)/Penurunan Piu...</t>
  </si>
  <si>
    <t>Aset Pengampunan Pajak</t>
  </si>
  <si>
    <t>Penerimaan Manfaat Lindun...</t>
  </si>
  <si>
    <t>Penurunan Manfaat Lindung...</t>
  </si>
  <si>
    <t>Penempatan Liabilitas Lai...</t>
  </si>
  <si>
    <t>Penyelesaian (Penempatan)...</t>
  </si>
  <si>
    <t>Pembelian Kembali Obligas...</t>
  </si>
  <si>
    <t>Beban Pembelian Kembali O...</t>
  </si>
  <si>
    <t>Kas Dan Setara Pada Awal Period...</t>
  </si>
  <si>
    <t>Kas Dan Setara Kas Dari Entitas...</t>
  </si>
  <si>
    <t>Kas Dan Bank Pada Akhir Periode</t>
  </si>
  <si>
    <t>15 Jun 17</t>
  </si>
  <si>
    <t>ASRM</t>
  </si>
  <si>
    <t>XIDX:ASRM</t>
  </si>
  <si>
    <t>Penerimaan:</t>
  </si>
  <si>
    <t>Total Penerimaan:</t>
  </si>
  <si>
    <t>Pembayaran:</t>
  </si>
  <si>
    <t>Pembayaran Bunga Dan Beb...</t>
  </si>
  <si>
    <t>Komisi Broker Dan Reduks...</t>
  </si>
  <si>
    <t>Beban Usaha Dan Lain-Lai...</t>
  </si>
  <si>
    <t>Total Pembayaran:</t>
  </si>
  <si>
    <t>Pencairan Obligasi Dimili...</t>
  </si>
  <si>
    <t>Penempatan Mtn</t>
  </si>
  <si>
    <t>Hasil Penjualan Surat Ber...</t>
  </si>
  <si>
    <t>Penerimaan Penjualan Inve...</t>
  </si>
  <si>
    <t>Penempatan Sukuk Diukur P...</t>
  </si>
  <si>
    <t>Penempatan Efek Utang Ter...</t>
  </si>
  <si>
    <t>Arus Kas Masuk Dari Pelep...</t>
  </si>
  <si>
    <t>Arus Kas Keluar Bersih Da...</t>
  </si>
  <si>
    <t>Penempatan Obligasi</t>
  </si>
  <si>
    <t>Pembayaran Pajak Atas Div...</t>
  </si>
  <si>
    <t>Pembayaran Atas Penambaha...</t>
  </si>
  <si>
    <t>Pembayaran Atas Perolehan...</t>
  </si>
  <si>
    <t>Pembayaran Utang Leasing</t>
  </si>
  <si>
    <t>Total Dampak Neto Perubahan N...</t>
  </si>
  <si>
    <t>03 Jun 26</t>
  </si>
  <si>
    <t>ASSA</t>
  </si>
  <si>
    <t>XIDX:ASSA</t>
  </si>
  <si>
    <t>Utang Pembiayaan</t>
  </si>
  <si>
    <t>Hasil Penjualan Kendaraan...</t>
  </si>
  <si>
    <t>Pembelian Aset Tetap - Ke...</t>
  </si>
  <si>
    <t>Pembelian Persediaan Kend...</t>
  </si>
  <si>
    <t>Kupon Obligasi</t>
  </si>
  <si>
    <t>Pembayaran Imbalan Karyaw...</t>
  </si>
  <si>
    <t>Penerimaan Kas Aksi Korpo...</t>
  </si>
  <si>
    <t>Penerimaan Kas Tambahan S...</t>
  </si>
  <si>
    <t>Tambahan Modal Pada Entit...</t>
  </si>
  <si>
    <t>Pembayaran Pembelian Saha...</t>
  </si>
  <si>
    <t>Akuisisi Entitas Anak, Se...</t>
  </si>
  <si>
    <t>Pembayaran Investasi</t>
  </si>
  <si>
    <t>Kas Entitas Anak Yang Did...</t>
  </si>
  <si>
    <t>Penambahan Pinjaman Pembi...</t>
  </si>
  <si>
    <t>Pembayaran Pinjaman Pembi...</t>
  </si>
  <si>
    <t>Penerimaan Utang Promes</t>
  </si>
  <si>
    <t>Pembayaran Utang Promes</t>
  </si>
  <si>
    <t>Penbayaran Obligasi Yang ...</t>
  </si>
  <si>
    <t>Pembelian Saham Kepenting...</t>
  </si>
  <si>
    <t>14 Nov 25</t>
  </si>
  <si>
    <t>ATIC</t>
  </si>
  <si>
    <t>XIDX:ATIC</t>
  </si>
  <si>
    <t>Proforma Laba Bersih Dari Trans...</t>
  </si>
  <si>
    <t>Kepada Pemasok</t>
  </si>
  <si>
    <t>Kepada Karyawan</t>
  </si>
  <si>
    <t>Kegiatan Usaha Lainnya</t>
  </si>
  <si>
    <t>Penerimaan Dari (Penambah...</t>
  </si>
  <si>
    <t>Uang Muka Diterima Dari P...</t>
  </si>
  <si>
    <t>Penerimaan Bersih Dari Pe...</t>
  </si>
  <si>
    <t>Akuisisi Entitas Anak Set...</t>
  </si>
  <si>
    <t>Penjualan Investasi</t>
  </si>
  <si>
    <t>Pembelian Saham Entitas A...</t>
  </si>
  <si>
    <t>Pembayaran Kepada Kepenti...</t>
  </si>
  <si>
    <t>Penurunan Piutang Pihak B...</t>
  </si>
  <si>
    <t>Penambahan Utang Anjak Pi...</t>
  </si>
  <si>
    <t>Pembayaran Utang Anjak Pi...</t>
  </si>
  <si>
    <t>Penerimaan Piutang Lain-L...</t>
  </si>
  <si>
    <t>Penerimaan Pinjaman Lain-...</t>
  </si>
  <si>
    <t>Pendirian Entitas Anak</t>
  </si>
  <si>
    <t>Akuisisi Kepemilikan Saha...</t>
  </si>
  <si>
    <t>Penerimaan Modal Disetor ...</t>
  </si>
  <si>
    <t>Setoran Modal Atas Pendir...</t>
  </si>
  <si>
    <t>Setoran Modal Dari Penawa...</t>
  </si>
  <si>
    <t>Penarikan (Penempatan) Ba...</t>
  </si>
  <si>
    <t>Penerimaan Penjualan Kepe...</t>
  </si>
  <si>
    <t>Penambahan Utang Pembiaya...</t>
  </si>
  <si>
    <t>Penurunan Investasi Pada ...</t>
  </si>
  <si>
    <t>Agio Saham Dari Penawaran...</t>
  </si>
  <si>
    <t>Agio Saham Yang Berasal D...</t>
  </si>
  <si>
    <t>Penambahan Modal Dengan H...</t>
  </si>
  <si>
    <t>Beban Emisi Saham</t>
  </si>
  <si>
    <t>Penerimaan Dari Program O...</t>
  </si>
  <si>
    <t>Pembayaran Beban Emisi At...</t>
  </si>
  <si>
    <t>Pembayaran Untuk Beban Bu...</t>
  </si>
  <si>
    <t>Penerbitan Obligasi Konve...</t>
  </si>
  <si>
    <t>Beban Emisi Penerbitan Ob...</t>
  </si>
  <si>
    <t>Pembayaran Transaksi Deng...</t>
  </si>
  <si>
    <t>Kenaikan Neto Kas Dan Setara Ka...</t>
  </si>
  <si>
    <t>08 Jul 19</t>
  </si>
  <si>
    <t>AUTO</t>
  </si>
  <si>
    <t>XIDX:AUTO</t>
  </si>
  <si>
    <t>Penerimaan Dari Pelanggan...</t>
  </si>
  <si>
    <t>Penerimaan Dividen Kas</t>
  </si>
  <si>
    <t>Penerimaan Dari Aset Yang...</t>
  </si>
  <si>
    <t>Penerimaan Dari Pembayara...</t>
  </si>
  <si>
    <t>Piutang Yang Diterima Dar...</t>
  </si>
  <si>
    <t>Pinjaman Jangka Pendek -P...</t>
  </si>
  <si>
    <t>Penerimaan Bunga Dari Wes...</t>
  </si>
  <si>
    <t>Penerimaan/Penurunan/Kena...</t>
  </si>
  <si>
    <t>Perolehan Investasi Jangk...</t>
  </si>
  <si>
    <t>Wesel Tagih Yang Diberika...</t>
  </si>
  <si>
    <t>Akuisisi Entitas Asosiasi</t>
  </si>
  <si>
    <t>Imbalan Kas Bersih Untuk ...</t>
  </si>
  <si>
    <t>Kenaikan Modal Ditempatka...</t>
  </si>
  <si>
    <t>Pembayaran Biaya Emisi Ef...</t>
  </si>
  <si>
    <t>Kepada Non Pengendali</t>
  </si>
  <si>
    <t>Kepada Pemilik Entitas I...</t>
  </si>
  <si>
    <t>Total Pembayaran Divide...</t>
  </si>
  <si>
    <t>28 Apr 26</t>
  </si>
  <si>
    <t>BABP</t>
  </si>
  <si>
    <t>XIDX:BABP</t>
  </si>
  <si>
    <t>Provisi Dan Komisi Kredit</t>
  </si>
  <si>
    <t>Beban Provisi Dan Komisi</t>
  </si>
  <si>
    <t>Keuntungan Penjualan Efe...</t>
  </si>
  <si>
    <t>Keuntungan Transaksi Mat...</t>
  </si>
  <si>
    <t>Keuntungan Dari Perubaha...</t>
  </si>
  <si>
    <t>Beban Penyisihan Kerugia...</t>
  </si>
  <si>
    <t>Pemulihan Cadangan Ke...</t>
  </si>
  <si>
    <t>Pemulihan Kerugian At...</t>
  </si>
  <si>
    <t>Total Beban Penyisihan...</t>
  </si>
  <si>
    <t>Kerugian Transaksi Mata ...</t>
  </si>
  <si>
    <t>Liabilitas Akseptasi</t>
  </si>
  <si>
    <t>Penerimaan Bunga, Provisi...</t>
  </si>
  <si>
    <t>Penerimaan Pendapatan Ope...</t>
  </si>
  <si>
    <t>Pembayaran Gaji Dan Tunja...</t>
  </si>
  <si>
    <t>Penerimaan Pendapatan No...</t>
  </si>
  <si>
    <t>Pembayaran Beban Non-Ope...</t>
  </si>
  <si>
    <t>Penempatan Pada Bank Ind...</t>
  </si>
  <si>
    <t>Efek-Efek Yang Diperdaga...</t>
  </si>
  <si>
    <t>Tagihan Derivatif</t>
  </si>
  <si>
    <t>Tagihan Akseptasi</t>
  </si>
  <si>
    <t>Aset Iain-Iain</t>
  </si>
  <si>
    <t>Simpanan</t>
  </si>
  <si>
    <t>Surat Berharga Yang Diju...</t>
  </si>
  <si>
    <t>Liabilitas Deposito</t>
  </si>
  <si>
    <t>Liabilitas Iain-Iain</t>
  </si>
  <si>
    <t>Penjualan (Pembelian) Dar...</t>
  </si>
  <si>
    <t>Penjualan Investasi Keua...</t>
  </si>
  <si>
    <t>Pembelian Investasi Keua...</t>
  </si>
  <si>
    <t>Total Penjualan (Pembel...</t>
  </si>
  <si>
    <t>Penjualan Efek-Efek Yang ...</t>
  </si>
  <si>
    <t>Penerimaan Efek Dimiliki ...</t>
  </si>
  <si>
    <t>Uang Muka Setoran Modal</t>
  </si>
  <si>
    <t>Penerbitan Obligasi Wajib...</t>
  </si>
  <si>
    <t>Pelaksanaan Put &amp; Waran I...</t>
  </si>
  <si>
    <t>Penerimaan Pinjaman Yang ...</t>
  </si>
  <si>
    <t>Pembayaran Pinjaman Yan...</t>
  </si>
  <si>
    <t>Penambahan Dana Cadangan ...</t>
  </si>
  <si>
    <t>15 Jul 11</t>
  </si>
  <si>
    <t>BACA</t>
  </si>
  <si>
    <t>XIDX:BACA</t>
  </si>
  <si>
    <t>Kerugian Dari Penjualan ...</t>
  </si>
  <si>
    <t>Pemulihan Estimasi Kerug...</t>
  </si>
  <si>
    <t>Total Aset Tak Berwujud</t>
  </si>
  <si>
    <t>Total Simpanan Dari Ba...</t>
  </si>
  <si>
    <t>Total Modal Saham</t>
  </si>
  <si>
    <t>Penerimaan Provisi Dan Ko...</t>
  </si>
  <si>
    <t>Pembayaran Bunga Dan Pemb...</t>
  </si>
  <si>
    <t>Pembayaran Beban Tenaga K...</t>
  </si>
  <si>
    <t>Penerimaan Operasional L...</t>
  </si>
  <si>
    <t>Pembayaran Operasional L...</t>
  </si>
  <si>
    <t>Penerimaan (Pembayaran) N...</t>
  </si>
  <si>
    <t>Pembayaran Untuk Beban N...</t>
  </si>
  <si>
    <t>Keuntungan (Kerugian) Sel...</t>
  </si>
  <si>
    <t>Cadangan Umum</t>
  </si>
  <si>
    <t>Pembayaran Beban Pajak Pe...</t>
  </si>
  <si>
    <t>Kenaikan (Penurunan) Aset...</t>
  </si>
  <si>
    <t>Efek-Efek</t>
  </si>
  <si>
    <t>Aset Lain-Lain</t>
  </si>
  <si>
    <t>Penurunan (Kenaikan) Liab...</t>
  </si>
  <si>
    <t>Simpanan Dari Nasabah</t>
  </si>
  <si>
    <t>Kewajiban Tangguhan</t>
  </si>
  <si>
    <t>Estimasi Komitmen Dan To...</t>
  </si>
  <si>
    <t>Efek-Efek Yang Dijual De...</t>
  </si>
  <si>
    <t>Beban Yang Masih Harus D...</t>
  </si>
  <si>
    <t>Kewajiban Lain-Lain</t>
  </si>
  <si>
    <t>Total Beban Yang Masih...</t>
  </si>
  <si>
    <t>Hasil Revaluasi Aset Teta...</t>
  </si>
  <si>
    <t>Hasil Penjualan Aset Tet...</t>
  </si>
  <si>
    <t>Obligasi Subordinasi Yang...</t>
  </si>
  <si>
    <t>Biaya Emisi Obligasi Subo...</t>
  </si>
  <si>
    <t>Pelaksanaan Waran Saham</t>
  </si>
  <si>
    <t>Efek Yang Dijual Dengan J...</t>
  </si>
  <si>
    <t>BAJA</t>
  </si>
  <si>
    <t>XIDX:BAJA</t>
  </si>
  <si>
    <t>Utang Pihak Berel...</t>
  </si>
  <si>
    <t>Pencairan (Penempatan) Da...</t>
  </si>
  <si>
    <t>Pengembalian (Pembayaran)...</t>
  </si>
  <si>
    <t>27 Dec 13</t>
  </si>
  <si>
    <t>BALI</t>
  </si>
  <si>
    <t>XIDX:BALI</t>
  </si>
  <si>
    <t>Kewajiban Lembaga Keu...</t>
  </si>
  <si>
    <t>Medium Term Notes</t>
  </si>
  <si>
    <t>Kewajiban Lembaga...</t>
  </si>
  <si>
    <t>Penerimaan Dari Pajak</t>
  </si>
  <si>
    <t>Pembayaran Sewa Lahan Dib...</t>
  </si>
  <si>
    <t>Penerimaan Kas Dari Perol...</t>
  </si>
  <si>
    <t>Akuisisi Saham Dari Pihak...</t>
  </si>
  <si>
    <t>Penempatan Dana Yang Diba...</t>
  </si>
  <si>
    <t>Uang Muka Penambahan Moda...</t>
  </si>
  <si>
    <t>Pembayaran Dimuka Untuk I...</t>
  </si>
  <si>
    <t>Pembayaran Angsuran Sewa ...</t>
  </si>
  <si>
    <t>Total Utang Jangka Panj...</t>
  </si>
  <si>
    <t>Penerimaan Utang Bank Ja...</t>
  </si>
  <si>
    <t>Pembayaran Utang Lembaga ...</t>
  </si>
  <si>
    <t>Penerimaan Dari Utang Lem...</t>
  </si>
  <si>
    <t>Pembayaran Angsuran Pembi...</t>
  </si>
  <si>
    <t>Pembayaran Medium Term No...</t>
  </si>
  <si>
    <t>Biaya Emisi Saham Penawar...</t>
  </si>
  <si>
    <t>Biaya Emisi Penerbitan Ob...</t>
  </si>
  <si>
    <t>Biaya Penjaminan Penerbit...</t>
  </si>
  <si>
    <t>Biaya Emisi Surat Utang B...</t>
  </si>
  <si>
    <t>Pembayaran Utang Sukuk Ij...</t>
  </si>
  <si>
    <t>Biaya Penerbitan Sukuk Ij...</t>
  </si>
  <si>
    <t>Penerimaan Dari Pelaksaan...</t>
  </si>
  <si>
    <t>07 May 25</t>
  </si>
  <si>
    <t>BAPA</t>
  </si>
  <si>
    <t>XIDX:BAPA</t>
  </si>
  <si>
    <t>Total Pendapatan Keuang...</t>
  </si>
  <si>
    <t>Penerimaan Kas Lain-Lain</t>
  </si>
  <si>
    <t>Pembayaran Kepada:</t>
  </si>
  <si>
    <t>Pemasok Dan Pihak Ketiga</t>
  </si>
  <si>
    <t>Kontraktor</t>
  </si>
  <si>
    <t>Pembayaran Bunga - Bersih</t>
  </si>
  <si>
    <t>Kenaikan (Penurunan) Dana...</t>
  </si>
  <si>
    <t>Penerimaan Lainnya - Bers...</t>
  </si>
  <si>
    <t>Deposito</t>
  </si>
  <si>
    <t>Lain - Lain</t>
  </si>
  <si>
    <t>Pembayaran Pembiayaan Kon...</t>
  </si>
  <si>
    <t>Penerimaan Pembiayaan Kon...</t>
  </si>
  <si>
    <t>Kenaikan Utang Sewa Pembi...</t>
  </si>
  <si>
    <t>Pembayaran (Penerimaan) U...</t>
  </si>
  <si>
    <t>Pembayaran Dari Pihak Pih...</t>
  </si>
  <si>
    <t>Kenaikan Dana Dalam Pembatasan</t>
  </si>
  <si>
    <t>BATA</t>
  </si>
  <si>
    <t>XIDX:BATA</t>
  </si>
  <si>
    <t>Pembayaran Kas Beban Oper...</t>
  </si>
  <si>
    <t>Pembayaran Imbalan Jasa T...</t>
  </si>
  <si>
    <t>Pembayaran Imbalan Lisens...</t>
  </si>
  <si>
    <t>Penerimaan Dari Tagihan P...</t>
  </si>
  <si>
    <t>Pembayaran Sewa Jangka Pe...</t>
  </si>
  <si>
    <t>Pembayaran Sewa Variable</t>
  </si>
  <si>
    <t>Pembayaran Sewa</t>
  </si>
  <si>
    <t>Penjualan Aset Tidak Lanc...</t>
  </si>
  <si>
    <t>Pembayaran Jaminan</t>
  </si>
  <si>
    <t>Pembatalan Pembayaran Div...</t>
  </si>
  <si>
    <t>Dampak Perubahan Selisih ...</t>
  </si>
  <si>
    <t>03 Dec 19</t>
  </si>
  <si>
    <t>BAYU</t>
  </si>
  <si>
    <t>XIDX:BAYU</t>
  </si>
  <si>
    <t>Utang Dari Pihak Keti...</t>
  </si>
  <si>
    <t>Pemasok, Karyawan Dan Pih...</t>
  </si>
  <si>
    <t>Total Pemasok, Karyawan...</t>
  </si>
  <si>
    <t>Pencairan Uang Muka Jamin...</t>
  </si>
  <si>
    <t>Pembayaran Uang Muka Reno...</t>
  </si>
  <si>
    <t>Pencairan Uang Muka</t>
  </si>
  <si>
    <t>Pembayaran Uang Muka Aset...</t>
  </si>
  <si>
    <t>Penerimaan Atas Pendapata...</t>
  </si>
  <si>
    <t>Pembelian Investasi Efek ...</t>
  </si>
  <si>
    <t>Pendirian Entitas Anak Ba...</t>
  </si>
  <si>
    <t>Pembayaran Atas Investasi...</t>
  </si>
  <si>
    <t>Penerimaan Dari Non Penge...</t>
  </si>
  <si>
    <t>Penerimaan Dari Pihak Be...</t>
  </si>
  <si>
    <t>Pembayaran Kepada Pihak ...</t>
  </si>
  <si>
    <t>20 May 26</t>
  </si>
  <si>
    <t>BBCA</t>
  </si>
  <si>
    <t>XIDX:BBCA</t>
  </si>
  <si>
    <t>Keuntungan (Rugi) Atas T...</t>
  </si>
  <si>
    <t>Kenaikan Nilai Wajar Ase...</t>
  </si>
  <si>
    <t>Keuntungan Dari Penjuala...</t>
  </si>
  <si>
    <t>Penurunan Nilai Wajar As...</t>
  </si>
  <si>
    <t>Obligasi Pemerintah</t>
  </si>
  <si>
    <t>Liabilitas Bank Lain</t>
  </si>
  <si>
    <t>Pembayaran Beban Bunga, P...</t>
  </si>
  <si>
    <t>Pembayaran Imbalan Pasca-...</t>
  </si>
  <si>
    <t>(Beban) Pendapatan Dari T...</t>
  </si>
  <si>
    <t>Pembayaran Tantiem Dewan ...</t>
  </si>
  <si>
    <t>Kenaikan/Penurunan Lainny...</t>
  </si>
  <si>
    <t>Surat-Surat Berharga Unt...</t>
  </si>
  <si>
    <t>Obligasi Pemerintah Untu...</t>
  </si>
  <si>
    <t>Aset Keuangan Untuk Dipe...</t>
  </si>
  <si>
    <t>Wesel Tagih</t>
  </si>
  <si>
    <t>Investasi Sewa Pembiayaa...</t>
  </si>
  <si>
    <t>Pembiayaan Syariah</t>
  </si>
  <si>
    <t>Dana Simpanan Syariah</t>
  </si>
  <si>
    <t>Simpanan Dari Bank-Bank ...</t>
  </si>
  <si>
    <t>Utang Akseptasi</t>
  </si>
  <si>
    <t>Surat-Surat Berharga Yan...</t>
  </si>
  <si>
    <t>Dana Investasi Revenue S...</t>
  </si>
  <si>
    <t>Liabilitas Lain-Lain</t>
  </si>
  <si>
    <t>Total Kenaikan/Penuruna...</t>
  </si>
  <si>
    <t>Pembelian Efek-Efek Untuk...</t>
  </si>
  <si>
    <t>Penerimaan Dari Efek-Efek...</t>
  </si>
  <si>
    <t>Penjualan Efek-Efek Untuk...</t>
  </si>
  <si>
    <t>Penempatan Sertifikat Dep...</t>
  </si>
  <si>
    <t>Penerimaan Dari Sertifika...</t>
  </si>
  <si>
    <t>Perolehan Aset Sewa Guna</t>
  </si>
  <si>
    <t>Pembelian Penyertaan Dala...</t>
  </si>
  <si>
    <t>Pembelian Obligasi Pemeri...</t>
  </si>
  <si>
    <t>Penerimaan Dari Obligasi ...</t>
  </si>
  <si>
    <t>Pembelian Surat-Surat Ber...</t>
  </si>
  <si>
    <t>Penerimaan Dari Surat-Sur...</t>
  </si>
  <si>
    <t>Kenaikan Efek-Efek Utang ...</t>
  </si>
  <si>
    <t>Penurunan (Kenaikan) Pinj...</t>
  </si>
  <si>
    <t>Efek-Efek Yang Dijual Den...</t>
  </si>
  <si>
    <t>Tambahan Setoran Modal Ke...</t>
  </si>
  <si>
    <t>Pembayaran Tantieme Dewan...</t>
  </si>
  <si>
    <t>30 Mar 26</t>
  </si>
  <si>
    <t>BBHI</t>
  </si>
  <si>
    <t>XIDX:BBHI</t>
  </si>
  <si>
    <t>Jasa Administrasi</t>
  </si>
  <si>
    <t>Bunga, Hasil Investasi, P...</t>
  </si>
  <si>
    <t>Bunga Dan Beban Yang Diba...</t>
  </si>
  <si>
    <t>Penerimaan Kembali Aset Y...</t>
  </si>
  <si>
    <t>Penerimaan Kembali Atas K...</t>
  </si>
  <si>
    <t>Laba Selisih Kurs - Bersi...</t>
  </si>
  <si>
    <t>Beban Administrasi Dan Um...</t>
  </si>
  <si>
    <t>Pembayaran Pajak Atas Sp2...</t>
  </si>
  <si>
    <t>Pendapatan (Beban) Non Op...</t>
  </si>
  <si>
    <t>Kenaikan (Penurunan) Liab...</t>
  </si>
  <si>
    <t>Kewajiban Surat Berharga...</t>
  </si>
  <si>
    <t>Liabiiitas Iain-Iain</t>
  </si>
  <si>
    <t>Pembelian Efek-Efek Yang ...</t>
  </si>
  <si>
    <t>Saham Yang Dibeli Kembali</t>
  </si>
  <si>
    <t>Pembagian Laba Untuk Divi...</t>
  </si>
  <si>
    <t>Akuisisi Saham Treasuri</t>
  </si>
  <si>
    <t>Modal Ditempatkan Dan Dis...</t>
  </si>
  <si>
    <t>Biaya Atas Penebitan Saha...</t>
  </si>
  <si>
    <t>Penerimaan Penerbitan Sah...</t>
  </si>
  <si>
    <t>22 Apr 25</t>
  </si>
  <si>
    <t>BBKP</t>
  </si>
  <si>
    <t>XIDX:BBKP</t>
  </si>
  <si>
    <t>12M 2006</t>
  </si>
  <si>
    <t>Pemulihan Cadangan Kerug...</t>
  </si>
  <si>
    <t>Penerimaan Pendapatan Sy...</t>
  </si>
  <si>
    <t>Total Penerimaan Bunga,...</t>
  </si>
  <si>
    <t>Pembayaran Bunga, Beban D...</t>
  </si>
  <si>
    <t>Pembayaran Beban Syariah</t>
  </si>
  <si>
    <t>Total Pembayaran Bunga,...</t>
  </si>
  <si>
    <t>Keuntungan (Kerugian) Tra...</t>
  </si>
  <si>
    <t>Penerimaan Kembali Kredit...</t>
  </si>
  <si>
    <t>Pendapatan (Beban) Non-Op...</t>
  </si>
  <si>
    <t>Beban Bukan Operasional</t>
  </si>
  <si>
    <t>Kerugian Atas Transaksi V...</t>
  </si>
  <si>
    <t>Surat-Surat Berharga Dip...</t>
  </si>
  <si>
    <t>Surat-Surat Berharga - K...</t>
  </si>
  <si>
    <t>Kredit Yang Diberikan Da...</t>
  </si>
  <si>
    <t>Simpanan Nasabah :</t>
  </si>
  <si>
    <t>Total Simpanan Nasabah...</t>
  </si>
  <si>
    <t>Liabilitas Segera Dan La...</t>
  </si>
  <si>
    <t>Total Liabilitas Seger...</t>
  </si>
  <si>
    <t>Penjualan (Pembelian) Sur...</t>
  </si>
  <si>
    <t>Pembayaran Atas Surat-Sur...</t>
  </si>
  <si>
    <t>Kas Bersih Diperoleh Mela...</t>
  </si>
  <si>
    <t>Perolehan Perangkat Lunak</t>
  </si>
  <si>
    <t>Penurunan (Kenaikan) Peny...</t>
  </si>
  <si>
    <t>Uang Muka Atas Operasi Ya...</t>
  </si>
  <si>
    <t>Penerimaan Atas Jatuh Tem...</t>
  </si>
  <si>
    <t>Pembayaran Atas Jatuh Tem...</t>
  </si>
  <si>
    <t>Kenaikan (Penurunan) Efek...</t>
  </si>
  <si>
    <t>Pembayaran Atas Surat Ber...</t>
  </si>
  <si>
    <t>Pembayaran Pinjaman Yang ...</t>
  </si>
  <si>
    <t>Pembagian Deviden Kas</t>
  </si>
  <si>
    <t>Eksekusi Opsi Kepemilikan...</t>
  </si>
  <si>
    <t>Penerimaan Modal Dari Pen...</t>
  </si>
  <si>
    <t>Penerimaan Agio Saham Dar...</t>
  </si>
  <si>
    <t>Penerimaan Dana Setoran M...</t>
  </si>
  <si>
    <t>Biaya Penerbitan Surat Be...</t>
  </si>
  <si>
    <t>Pembayaran Surat Berharga...</t>
  </si>
  <si>
    <t>Penerimaan Dari Surat Beh...</t>
  </si>
  <si>
    <t>Penerimaan Dari Kik-Eba</t>
  </si>
  <si>
    <t>Pembelian Kembali Surat-S...</t>
  </si>
  <si>
    <t>18 May 17</t>
  </si>
  <si>
    <t>BBLD</t>
  </si>
  <si>
    <t>XIDX:BBLD</t>
  </si>
  <si>
    <t>Pendapatan Anjak Piutang</t>
  </si>
  <si>
    <t>Pendapatan Sewa Operasi</t>
  </si>
  <si>
    <t>Beban Pemasaran</t>
  </si>
  <si>
    <t>Kewajiban Lembaga Keuang...</t>
  </si>
  <si>
    <t>Penerimaan Dari Konsumen</t>
  </si>
  <si>
    <t>Anjak Piutang</t>
  </si>
  <si>
    <t>Pembayaran Bunga Dan Biay...</t>
  </si>
  <si>
    <t>Pembelian Aset Tidak Berw...</t>
  </si>
  <si>
    <t>Uang Muka Lain-Lain</t>
  </si>
  <si>
    <t>Hasil Pelepasan Aset Teta...</t>
  </si>
  <si>
    <t>Uang Muka Pembelian Gedun...</t>
  </si>
  <si>
    <t>Penerimaan Pelepasan Aset...</t>
  </si>
  <si>
    <t>Penerimaan Dari Konversi ...</t>
  </si>
  <si>
    <t>Pembayaran Biaya Emisi Da...</t>
  </si>
  <si>
    <t>Pembayaran Pokok Efek Hut...</t>
  </si>
  <si>
    <t>29 May 26</t>
  </si>
  <si>
    <t>BBMD</t>
  </si>
  <si>
    <t>XIDX:BBMD</t>
  </si>
  <si>
    <t>Penerimaan Kembali Aset ...</t>
  </si>
  <si>
    <t>Penghapusan Kredit</t>
  </si>
  <si>
    <t>Hasil Penjualan Agunan Di...</t>
  </si>
  <si>
    <t>Pembayaran Beban Imbalan ...</t>
  </si>
  <si>
    <t>Penematan Pada Bank Lain</t>
  </si>
  <si>
    <t>Surat-Surat Berharga Ter...</t>
  </si>
  <si>
    <t>Kredit Yang Dlberikan</t>
  </si>
  <si>
    <t>Agunan Diambil Alih</t>
  </si>
  <si>
    <t>Tagihan Atas Surat Berhar...</t>
  </si>
  <si>
    <t>Pembelian Aset Hak Guna</t>
  </si>
  <si>
    <t>Penempatan Deposit</t>
  </si>
  <si>
    <t>Penurunan (Kenaikan) Efek...</t>
  </si>
  <si>
    <t>Penjualan (Pembelian) Sah...</t>
  </si>
  <si>
    <t>Pembagian Dividen</t>
  </si>
  <si>
    <t>01 Jul 25</t>
  </si>
  <si>
    <t>BBNI</t>
  </si>
  <si>
    <t>XIDX:BBNI</t>
  </si>
  <si>
    <t>Pendapatan Bunga Dan Syar...</t>
  </si>
  <si>
    <t>Pendapatan Premi</t>
  </si>
  <si>
    <t>Beban Bunga Dan Syariah</t>
  </si>
  <si>
    <t>Total Pemulihan Cadang...</t>
  </si>
  <si>
    <t>Total Liabilitas Deriv...</t>
  </si>
  <si>
    <t>Total Liabilitas Aksep...</t>
  </si>
  <si>
    <t>Efek-Efek Yang Diterbitk...</t>
  </si>
  <si>
    <t>Total Telah Ditentu...</t>
  </si>
  <si>
    <t>Bunga, Provisi Dan Komisi...</t>
  </si>
  <si>
    <t>Pendapatan Asuransi</t>
  </si>
  <si>
    <t>Beban Asuransi</t>
  </si>
  <si>
    <t>Keuntungan Bersih Selisih...</t>
  </si>
  <si>
    <t>Pendapatan Bukan Operasio...</t>
  </si>
  <si>
    <t>Pendapatan Hasil Investas...</t>
  </si>
  <si>
    <t>Pembayaran Pajak Final At...</t>
  </si>
  <si>
    <t>Perubahan Dalam Aset Dan ...</t>
  </si>
  <si>
    <t>Penurunan (Kenaikan) Ase...</t>
  </si>
  <si>
    <t>Penempatan Pada Bank ...</t>
  </si>
  <si>
    <t>Efek-Efek/Surat Berha...</t>
  </si>
  <si>
    <t>Penjualan (Pembelian)...</t>
  </si>
  <si>
    <t>Wesel Ekspor Dan Tagi...</t>
  </si>
  <si>
    <t>Pinjaman Yang Diberik...</t>
  </si>
  <si>
    <t>Beban Dibayar Dimuka</t>
  </si>
  <si>
    <t>Penempatan Term Depos...</t>
  </si>
  <si>
    <t>Total Penurunan (Kenai...</t>
  </si>
  <si>
    <t>Kenaikan (Penurunan) Lia...</t>
  </si>
  <si>
    <t>Simpanan Dari Bank La...</t>
  </si>
  <si>
    <t>Beban Yang Masih Haru...</t>
  </si>
  <si>
    <t>Kewajiban Atas Penemp...</t>
  </si>
  <si>
    <t>Imbalan Kerja</t>
  </si>
  <si>
    <t>Kenaikan Efek-Efek Ya...</t>
  </si>
  <si>
    <t>Total Kenaikan (Penuru...</t>
  </si>
  <si>
    <t>Kenaikan Dana Syirkah Te...</t>
  </si>
  <si>
    <t>Total Perubahan Dalam A...</t>
  </si>
  <si>
    <t>Kenaikan (Penurunan) Sura...</t>
  </si>
  <si>
    <t>Penjualan (Pembelian) Obl...</t>
  </si>
  <si>
    <t>Penjualan (Pembelian) Efe...</t>
  </si>
  <si>
    <t>Penambahan Saham Entitas ...</t>
  </si>
  <si>
    <t>Kas Yang Diperoleh Dari E...</t>
  </si>
  <si>
    <t>Penyertan Pada Entitas An...</t>
  </si>
  <si>
    <t>Penyertaan Modal Investas...</t>
  </si>
  <si>
    <t>Kenaikan Efek-Efek Yang D...</t>
  </si>
  <si>
    <t>Kenaikan (Penurunan) Pinj...</t>
  </si>
  <si>
    <t>Kenaikan Efek-Efek Subord...</t>
  </si>
  <si>
    <t>Transaksi Dengan Nci</t>
  </si>
  <si>
    <t>Uang Muka Diterima Dari S...</t>
  </si>
  <si>
    <t>Pembayaran Beban Corporat...</t>
  </si>
  <si>
    <t>Penerimaan Sisa Nilai Aku...</t>
  </si>
  <si>
    <t>Surat Berharga Yang Dibel...</t>
  </si>
  <si>
    <t>Pembayaran Dividen, Progr...</t>
  </si>
  <si>
    <t>Pelunasan Utang Subordina...</t>
  </si>
  <si>
    <t>Biaya Emisi Penerbitan Sa...</t>
  </si>
  <si>
    <t>Transaksi Dengan Entitas ...</t>
  </si>
  <si>
    <t>Dampak Kehilangan Pengendalian</t>
  </si>
  <si>
    <t>25 Mar 26</t>
  </si>
  <si>
    <t>BBRI</t>
  </si>
  <si>
    <t>XIDX:BBRI</t>
  </si>
  <si>
    <t>Beban Premi Program Penj...</t>
  </si>
  <si>
    <t>Total Penempatan Pada ...</t>
  </si>
  <si>
    <t>Total Pihak Berelas...</t>
  </si>
  <si>
    <t>Total Obligasi Pemerint...</t>
  </si>
  <si>
    <t>Piutang Sewa Pembiayaan</t>
  </si>
  <si>
    <t>Total Piutang Sewa Pemb...</t>
  </si>
  <si>
    <t>Penerimaan Bunga, Hasil I...</t>
  </si>
  <si>
    <t>Penerimaan Bunga Dan Inv...</t>
  </si>
  <si>
    <t>Pendapatan Penjualan Ema...</t>
  </si>
  <si>
    <t>Pendapatan Jasa Asuransi</t>
  </si>
  <si>
    <t>Pembayaran Bunga, Beban S...</t>
  </si>
  <si>
    <t>Beban Harga Pokok Penjua...</t>
  </si>
  <si>
    <t>Beban Jasa Asuransi</t>
  </si>
  <si>
    <t>Pendapatan Non Operasiona...</t>
  </si>
  <si>
    <t>(Kenaikan) Penurunan Ase...</t>
  </si>
  <si>
    <t>Efek-Efek Dan Obligas...</t>
  </si>
  <si>
    <t>Efek Yg Dibeli Dengan...</t>
  </si>
  <si>
    <t>Tagihan Wesel Ekspor</t>
  </si>
  <si>
    <t>(Kenaikan)/Penurunan ...</t>
  </si>
  <si>
    <t>Pinjaman Syariah</t>
  </si>
  <si>
    <t>Piutang Sewa Pembiaya...</t>
  </si>
  <si>
    <t>Uang Muka Pajak Tahun...</t>
  </si>
  <si>
    <t>Total (Kenaikan) Penur...</t>
  </si>
  <si>
    <t>Simpanan:</t>
  </si>
  <si>
    <t>Giro Wadiah</t>
  </si>
  <si>
    <t>Giro Mudharabah</t>
  </si>
  <si>
    <t>Tabungan Wadiah</t>
  </si>
  <si>
    <t>Tabungan Mudharab...</t>
  </si>
  <si>
    <t>Deposito Berjangk...</t>
  </si>
  <si>
    <t>Total Simpanan:</t>
  </si>
  <si>
    <t>Efek-Efek Yang Dijual...</t>
  </si>
  <si>
    <t>Penurunan (Penambahan) Ef...</t>
  </si>
  <si>
    <t>(Kenaikan) Efek-Efek Dan ...</t>
  </si>
  <si>
    <t>(Pembayaran) Penerimaan P...</t>
  </si>
  <si>
    <t>Pkbl</t>
  </si>
  <si>
    <t>Total Pembagian Laba Un...</t>
  </si>
  <si>
    <t>Kenaikan (Penurunan) Tamb...</t>
  </si>
  <si>
    <t>Kenaikan (Penurunan) Moda...</t>
  </si>
  <si>
    <t>Keuntungan Yang Belum Dir...</t>
  </si>
  <si>
    <t>Penambahan Kas Dari Akuisisi Br...</t>
  </si>
  <si>
    <t>21 Apr 26</t>
  </si>
  <si>
    <t>BBRM</t>
  </si>
  <si>
    <t>XIDX:BBRM</t>
  </si>
  <si>
    <t>Liabilitas Deriva...</t>
  </si>
  <si>
    <t>Penerimaan Klaim Asuransi</t>
  </si>
  <si>
    <t>Penerimaan Pendapalan Bun...</t>
  </si>
  <si>
    <t>Penerbitan Saham Baru Mel...</t>
  </si>
  <si>
    <t>Uang Muka Perolehan Kapal</t>
  </si>
  <si>
    <t>Pengembalian Uang Muka Pe...</t>
  </si>
  <si>
    <t>Penjualan Saham Yang Dipe...</t>
  </si>
  <si>
    <t>Setoran Modal (Put I)</t>
  </si>
  <si>
    <t>Biaya Emisi Sehubungan Pu...</t>
  </si>
  <si>
    <t>Pembayaran Utang Obiigasi</t>
  </si>
  <si>
    <t>Pembelian Saham Kembali</t>
  </si>
  <si>
    <t>BBTN</t>
  </si>
  <si>
    <t>XIDX:BBTN</t>
  </si>
  <si>
    <t>Bonus</t>
  </si>
  <si>
    <t>Keuntungan Penjualan Obl...</t>
  </si>
  <si>
    <t>Total Obligasi Subordi...</t>
  </si>
  <si>
    <t>Total Simpanan Nasa...</t>
  </si>
  <si>
    <t>Penerimaan Bunga Dan Bagi...</t>
  </si>
  <si>
    <t>Pembayaran Bunga Dan Bonu...</t>
  </si>
  <si>
    <t>Penerimaan Atas Surat Ket...</t>
  </si>
  <si>
    <t>Pembayaran Atas Surat Ket...</t>
  </si>
  <si>
    <t>Pendapatan (Beban) Bukan ...</t>
  </si>
  <si>
    <t>Penurunan/(Kenaikan) Ase...</t>
  </si>
  <si>
    <t>Efek-Efek Yang Diukur...</t>
  </si>
  <si>
    <t>Obligasi Pemerintah U...</t>
  </si>
  <si>
    <t>Tagihan Derivatif/Swa...</t>
  </si>
  <si>
    <t>Piutang Pembiayaan Sy...</t>
  </si>
  <si>
    <t>Aset Lain-Lain Dan Be...</t>
  </si>
  <si>
    <t>Total Penurunan/(Kenai...</t>
  </si>
  <si>
    <t>Kenaikan/(Penurunan) Lia...</t>
  </si>
  <si>
    <t>Tabungan Wadiah D...</t>
  </si>
  <si>
    <t>Kewajiban Swap Suku B...</t>
  </si>
  <si>
    <t>Pembayaran Sewa Jangk...</t>
  </si>
  <si>
    <t>Pembayaran Sewa Aset ...</t>
  </si>
  <si>
    <t>Pembayaran Sewa Varia...</t>
  </si>
  <si>
    <t>Total Kenaikan/(Penuru...</t>
  </si>
  <si>
    <t>Jatuh Tempo Efek-Efek Yan...</t>
  </si>
  <si>
    <t>Jatuh Tempo Obligasi Peme...</t>
  </si>
  <si>
    <t>Kenaikan (Penurunan) Obli...</t>
  </si>
  <si>
    <t>Penerimaan Obligasi Pemer...</t>
  </si>
  <si>
    <t>Penerimaan Efek-Efek Yang...</t>
  </si>
  <si>
    <t>Penerimaan Saat Jatuh Tem...</t>
  </si>
  <si>
    <t>Penerimaan (Pelunasan) Pi...</t>
  </si>
  <si>
    <t>Pembayaran Biaya Emisi Su...</t>
  </si>
  <si>
    <t>Penjualan (Pembelian) Kem...</t>
  </si>
  <si>
    <t>Hasil Penerbitan Saham</t>
  </si>
  <si>
    <t>Eksekusi Opsi Saham Karya...</t>
  </si>
  <si>
    <t>Pembayaran Dividen Dan Pr...</t>
  </si>
  <si>
    <t>Pembayaran Bagian Bunga L...</t>
  </si>
  <si>
    <t>Penerimaan Pinjaman Yang...</t>
  </si>
  <si>
    <t>Pembayaran Pinjaman Yang...</t>
  </si>
  <si>
    <t>Penjualan Saham Dalam Ran...</t>
  </si>
  <si>
    <t>Modal Disetor</t>
  </si>
  <si>
    <t>Pembagian Laba</t>
  </si>
  <si>
    <t>15 Apr 25</t>
  </si>
  <si>
    <t>BBYB</t>
  </si>
  <si>
    <t>XIDX:BBYB</t>
  </si>
  <si>
    <t>Pembayaran Bunga, Provisi...</t>
  </si>
  <si>
    <t>Pembayaran Beban Pemasara...</t>
  </si>
  <si>
    <t>Pembayaran Untuk Beban Op...</t>
  </si>
  <si>
    <t>Penurunan (Kenaikan) Akt...</t>
  </si>
  <si>
    <t>Efek-Efek Dan Tagihan...</t>
  </si>
  <si>
    <t>Efek-Efek Yang Dibeli...</t>
  </si>
  <si>
    <t>Pembayaran Pajak Revaluas...</t>
  </si>
  <si>
    <t>Efek-Efek Yang Telah Jatu...</t>
  </si>
  <si>
    <t>Hasil Penjualan Efek-Efek</t>
  </si>
  <si>
    <t>Pembelian Efek-Efek Diuku...</t>
  </si>
  <si>
    <t>(Kenaikan)/Penurunan Efek...</t>
  </si>
  <si>
    <t>Peningkatan Investasi</t>
  </si>
  <si>
    <t>Bank Indonesia</t>
  </si>
  <si>
    <t>Dana Setoran Modal</t>
  </si>
  <si>
    <t>12 Apr 21</t>
  </si>
  <si>
    <t>BCAP</t>
  </si>
  <si>
    <t>XIDX:BCAP</t>
  </si>
  <si>
    <t>Jasa Kegiatan Manager Inv...</t>
  </si>
  <si>
    <t>Total Piutang Nasabah</t>
  </si>
  <si>
    <t>Total Piutang Pembiaya...</t>
  </si>
  <si>
    <t>Piutang Premi Dan Reasura...</t>
  </si>
  <si>
    <t>Piutang Premi Dan Reasur...</t>
  </si>
  <si>
    <t>Total Piutang Premi Da...</t>
  </si>
  <si>
    <t>Total Piutang Premi Dan...</t>
  </si>
  <si>
    <t>Penjualan Portofolio Efek</t>
  </si>
  <si>
    <t>Penerimaan Bunga Dan Jasa...</t>
  </si>
  <si>
    <t>Bunga, Hadiah, Provisi Da...</t>
  </si>
  <si>
    <t>Penerimaan Dari Manajer I...</t>
  </si>
  <si>
    <t>Penerimaan Dari Jasa Pena...</t>
  </si>
  <si>
    <t>Perolehan Portofolio Efek</t>
  </si>
  <si>
    <t>Penjualan Aset Keuangan</t>
  </si>
  <si>
    <t>Penerimaan Dari Jasa Penj...</t>
  </si>
  <si>
    <t>Perolehan Aset Keuangan</t>
  </si>
  <si>
    <t>Kredit</t>
  </si>
  <si>
    <t>Kas Dan Setara Kas Dari A...</t>
  </si>
  <si>
    <t>Penempatan Aset Al-Ijarah</t>
  </si>
  <si>
    <t>Penerimaan Deviden</t>
  </si>
  <si>
    <t>Penerimaan Dari Akuisisi ...</t>
  </si>
  <si>
    <t>Kenaikan Bersih Investasi...</t>
  </si>
  <si>
    <t>Pembayaran Pinjaman Pada ...</t>
  </si>
  <si>
    <t>Penerimaan Liabilitas Jan...</t>
  </si>
  <si>
    <t>Penerbitan Medium Term No...</t>
  </si>
  <si>
    <t>Pelunasan Utang Obligasi</t>
  </si>
  <si>
    <t>Eliminasi Karena Konsolidasi</t>
  </si>
  <si>
    <t>19 May 15</t>
  </si>
  <si>
    <t>BCIC</t>
  </si>
  <si>
    <t>XIDX:BCIC</t>
  </si>
  <si>
    <t>Total Provisi Dan Komi...</t>
  </si>
  <si>
    <t>Penerimaan Dari Bunga Ser...</t>
  </si>
  <si>
    <t>Pembayaran Bunga Dan Prov...</t>
  </si>
  <si>
    <t>Pembayaran Beban Umum, Ad...</t>
  </si>
  <si>
    <t>Pembayaran Untuk Beban No...</t>
  </si>
  <si>
    <t>Pendapatan (Beban) Operas...</t>
  </si>
  <si>
    <t>Penerimaan Dukungan Opera...</t>
  </si>
  <si>
    <t>Penerimaan Dari Klaim Paj...</t>
  </si>
  <si>
    <t>Penurunan (Kenaikan) Akti...</t>
  </si>
  <si>
    <t>Surat-Surat Berharga</t>
  </si>
  <si>
    <t>Tagihan Akseptasi - Neto</t>
  </si>
  <si>
    <t>Tagihan Lainnya - Transa...</t>
  </si>
  <si>
    <t>Biaya Dibayar Dimuka Dan...</t>
  </si>
  <si>
    <t>Simpanan Dan Simpanan Da...</t>
  </si>
  <si>
    <t>Liabilitas Segera Lainny...</t>
  </si>
  <si>
    <t>Liabilitas Atas Efek-Efe...</t>
  </si>
  <si>
    <t>Hasil Penjualan Dari Efek...</t>
  </si>
  <si>
    <t>Perolehan Surat Berharga ...</t>
  </si>
  <si>
    <t>Penerimaan Penawaran Umum...</t>
  </si>
  <si>
    <t>Penyertaan Modal Sementar...</t>
  </si>
  <si>
    <t>BCIP</t>
  </si>
  <si>
    <t>XIDX:BCIP</t>
  </si>
  <si>
    <t>Utang Cicilan</t>
  </si>
  <si>
    <t>Pendapatan Pemeliharaan L...</t>
  </si>
  <si>
    <t>Pendapatan Lain-Lain</t>
  </si>
  <si>
    <t>Perolehan Tanah, Pemasok...</t>
  </si>
  <si>
    <t>Beban Gaji Dan Tunjangan...</t>
  </si>
  <si>
    <t>Beban Usaha Diluar Beban...</t>
  </si>
  <si>
    <t>Pendapatan Bunga Bank (J...</t>
  </si>
  <si>
    <t>Beban Pajak</t>
  </si>
  <si>
    <t>Penambahan Uang Tunai Ata...</t>
  </si>
  <si>
    <t>Bank Yang Dibatasi Penggu...</t>
  </si>
  <si>
    <t>Uang Muka Tanah Entitas A...</t>
  </si>
  <si>
    <t>Penambahan Hak Penguasan ...</t>
  </si>
  <si>
    <t>Penambahan Aset Tidak Lan...</t>
  </si>
  <si>
    <t>Pembayaran / (Pembayaran)...</t>
  </si>
  <si>
    <t>Penerimaan / (Pencairan) ...</t>
  </si>
  <si>
    <t>Pembayaran Utang / Pinjam...</t>
  </si>
  <si>
    <t>Penambahan Utang Cicilan</t>
  </si>
  <si>
    <t>Pembayaran Utang Cicilan ...</t>
  </si>
  <si>
    <t>Pembayaran Utang Cicilan</t>
  </si>
  <si>
    <t>Penambahan / (Pembayaran)...</t>
  </si>
  <si>
    <t>Penerimaan Pelaksanaan Pe...</t>
  </si>
  <si>
    <t>Penambahan Setoran Modal ...</t>
  </si>
  <si>
    <t>Penggunaan Dana Agio Saha...</t>
  </si>
  <si>
    <t>Penerimaan Hak Minoritas ...</t>
  </si>
  <si>
    <t>Penambahan Dana Agio Saha...</t>
  </si>
  <si>
    <t>Kas Dan Setara Kas Awal T...</t>
  </si>
  <si>
    <t>BDMN</t>
  </si>
  <si>
    <t>XIDX:BDMN</t>
  </si>
  <si>
    <t>Premi Yang Belum Merupak...</t>
  </si>
  <si>
    <t>Sukuk Mudharabah</t>
  </si>
  <si>
    <t>Pembayaran Transaksi Pemb...</t>
  </si>
  <si>
    <t>Pembayaran Bunga Asuransi</t>
  </si>
  <si>
    <t>Pembayaran Bunga Dari Efe...</t>
  </si>
  <si>
    <t>Penerimaan Dalam Rangka P...</t>
  </si>
  <si>
    <t>Pengeluaran Dalam Rangka ...</t>
  </si>
  <si>
    <t>Penerimaan Dari Kegiatan ...</t>
  </si>
  <si>
    <t>Kerugian Transaksi Mata U...</t>
  </si>
  <si>
    <t>Penerimaan Kas Dan Se...</t>
  </si>
  <si>
    <t>Efek Yang Dibeli Deng...</t>
  </si>
  <si>
    <t>Investasi Sewa Pembia...</t>
  </si>
  <si>
    <t>Beban Dibayar Dimuka ...</t>
  </si>
  <si>
    <t>Kewajiban Segera</t>
  </si>
  <si>
    <t>Deposit Berjangka</t>
  </si>
  <si>
    <t>Pembayaran Pajak Peng...</t>
  </si>
  <si>
    <t>Hasil Penjualan Efek-Efek...</t>
  </si>
  <si>
    <t>Investasi Pada Deposito B...</t>
  </si>
  <si>
    <t>Penerimaan Bunga Bank Dan...</t>
  </si>
  <si>
    <t>Pembelian Efek-Efek Dan O...</t>
  </si>
  <si>
    <t>Tambahan Penyertaan Atas ...</t>
  </si>
  <si>
    <t>Pembelian Investasi Pada ...</t>
  </si>
  <si>
    <t>Investasi Lain-Lain</t>
  </si>
  <si>
    <t>Likuidasi Entitas Anak</t>
  </si>
  <si>
    <t>Pembelian Investasi Dalam...</t>
  </si>
  <si>
    <t>(Penurunan)/Kenaikan Efek...</t>
  </si>
  <si>
    <t>Kenaikan</t>
  </si>
  <si>
    <t>Penurunan</t>
  </si>
  <si>
    <t>Total (Penurunan)/Kenai...</t>
  </si>
  <si>
    <t>Pembayaran Pokok Obligasi</t>
  </si>
  <si>
    <t>Pembayaran Beban Emisi Ob...</t>
  </si>
  <si>
    <t>Hasil Dari Penawaran Umum...</t>
  </si>
  <si>
    <t>Penerimaan Dan Penerbitan...</t>
  </si>
  <si>
    <t>Divestasi Entitas Anak</t>
  </si>
  <si>
    <t>Penerimaan Pinjaman Dalam...</t>
  </si>
  <si>
    <t>Pembayaran Pinjaman Dalam...</t>
  </si>
  <si>
    <t>(Penurunan)/Kenaikan Pinj...</t>
  </si>
  <si>
    <t>Kenaikan Pokok Liabilitas...</t>
  </si>
  <si>
    <t>Opsi Kepemilikan Saham Ol...</t>
  </si>
  <si>
    <t>Penurunan Kas Dan Setara ...</t>
  </si>
  <si>
    <t>Pembayaran Ke Negara/Peme...</t>
  </si>
  <si>
    <t>Penurunan Kas Dan Setara Kas Da...</t>
  </si>
  <si>
    <t>Efek Merging Entity</t>
  </si>
  <si>
    <t>10 Apr 26</t>
  </si>
  <si>
    <t>BEKS</t>
  </si>
  <si>
    <t>XIDX:BEKS</t>
  </si>
  <si>
    <t>Penghasilan Operasional L...</t>
  </si>
  <si>
    <t>Pendapatan Bunga Yang Ma...</t>
  </si>
  <si>
    <t>Agunan Yang Diambil Alih...</t>
  </si>
  <si>
    <t>Total Agunan Yang Diam...</t>
  </si>
  <si>
    <t>Total Simpanan Dari Na...</t>
  </si>
  <si>
    <t>Simpanan :</t>
  </si>
  <si>
    <t>Sertifikat Deposito</t>
  </si>
  <si>
    <t>Total Simpanan :</t>
  </si>
  <si>
    <t>Penghasilan Diterima Dim...</t>
  </si>
  <si>
    <t>Penerimaan Kemblai Negoti...</t>
  </si>
  <si>
    <t>Penjualan Obligasi Pemeri...</t>
  </si>
  <si>
    <t>Pengembalian Uang Muka Nc...</t>
  </si>
  <si>
    <t>Penjualan Agunan Yang Dia...</t>
  </si>
  <si>
    <t>Perolehan Aset Sewa Guna ...</t>
  </si>
  <si>
    <t>Adjusment</t>
  </si>
  <si>
    <t>Kenaikan (Penurunan) Simp...</t>
  </si>
  <si>
    <t>Hutang Pemegang Saham</t>
  </si>
  <si>
    <t>Penerbitan Saham Baru - B...</t>
  </si>
  <si>
    <t>Pinjaman Dari Afliasi Dan...</t>
  </si>
  <si>
    <t>BEST</t>
  </si>
  <si>
    <t>XIDX:BEST</t>
  </si>
  <si>
    <t>Penerimaan Dari Deposit P...</t>
  </si>
  <si>
    <t>Pembayaran Kas Kepada :</t>
  </si>
  <si>
    <t>Kontraktor,Pemasok Dan O...</t>
  </si>
  <si>
    <t>Penerimaan Klaim Restetus...</t>
  </si>
  <si>
    <t>Penerimaan/(Pembayaran) B...</t>
  </si>
  <si>
    <t>(Penambahan) / Penjualan ...</t>
  </si>
  <si>
    <t>Pelepasan Investasi Atas ...</t>
  </si>
  <si>
    <t>Klaim Asuransi Atas Aset ...</t>
  </si>
  <si>
    <t>Penambahan Deposit Garans...</t>
  </si>
  <si>
    <t>Hasil Penjualan Invetasi</t>
  </si>
  <si>
    <t>Penerimaan Dana Dari Pena...</t>
  </si>
  <si>
    <t>Penerimaan Bersih Dari Se...</t>
  </si>
  <si>
    <t>Penerimaan Dari Utang Pih...</t>
  </si>
  <si>
    <t>Pembayaran Utang Pihak Be...</t>
  </si>
  <si>
    <t>Hasil Dari Pelaksanaan Wa...</t>
  </si>
  <si>
    <t>14 May 19</t>
  </si>
  <si>
    <t>BFIN</t>
  </si>
  <si>
    <t>XIDX:BFIN</t>
  </si>
  <si>
    <t>Pembentukan Cadangan Keru...</t>
  </si>
  <si>
    <t>Total Pembentukan Cadan...</t>
  </si>
  <si>
    <t>Kerugian Penurunan Nilai ...</t>
  </si>
  <si>
    <t>Pembiayaan Konsumen</t>
  </si>
  <si>
    <t>Sewa Pembiayaan</t>
  </si>
  <si>
    <t>Total Penerimaan Dari T...</t>
  </si>
  <si>
    <t>Pembiayaan Bersama</t>
  </si>
  <si>
    <t>Piutang Opsi Saham Karyaw...</t>
  </si>
  <si>
    <t>Penerimaan Bersih Dari Ak...</t>
  </si>
  <si>
    <t>Administrasi</t>
  </si>
  <si>
    <t>Asuransi</t>
  </si>
  <si>
    <t>Denda</t>
  </si>
  <si>
    <t>Total Penerimaan Bersih...</t>
  </si>
  <si>
    <t>Pembayaran Pembiayaan Ber...</t>
  </si>
  <si>
    <t>Pembayaran Atas Beban Keu...</t>
  </si>
  <si>
    <t>Pinjaman Rupiah</t>
  </si>
  <si>
    <t>Pinjaman - Swap</t>
  </si>
  <si>
    <t>Pinjaman Usd</t>
  </si>
  <si>
    <t>Medium Term Note</t>
  </si>
  <si>
    <t>Pinjaman Jpy</t>
  </si>
  <si>
    <t>Total Beban Bunga</t>
  </si>
  <si>
    <t>Biaya Administrasi Bank</t>
  </si>
  <si>
    <t>Total Pembayaran Atas B...</t>
  </si>
  <si>
    <t>Pembayaran Untuk Transaks...</t>
  </si>
  <si>
    <t>Penempatan Pada Deposito ...</t>
  </si>
  <si>
    <t>Penambahan Aset Tak Berwu...</t>
  </si>
  <si>
    <t>Penambahan Aset Hak Guna</t>
  </si>
  <si>
    <t>Perolehan Aset Ijarah Mun...</t>
  </si>
  <si>
    <t>Standard Chartered Ba...</t>
  </si>
  <si>
    <t>Pt Bank Pan Indonesia...</t>
  </si>
  <si>
    <t>Pt Bank Hana</t>
  </si>
  <si>
    <t>Pt Bank Dki</t>
  </si>
  <si>
    <t>Pt Bank Pembangunan D...</t>
  </si>
  <si>
    <t>Pt Bank Permata Tbk</t>
  </si>
  <si>
    <t>Pt Bank Commonwealth</t>
  </si>
  <si>
    <t>Pt Bpd Jawa Barat &amp; B...</t>
  </si>
  <si>
    <t>Pt Bank Negara Indone...</t>
  </si>
  <si>
    <t>Pt Bank Danamon Indon...</t>
  </si>
  <si>
    <t>Pt Bank Victoria Inte...</t>
  </si>
  <si>
    <t>Pt Bank Internasional...</t>
  </si>
  <si>
    <t>Lim Asia Special Situ...</t>
  </si>
  <si>
    <t>Pt Ifs Capital Indone...</t>
  </si>
  <si>
    <t>Pt Bca Finance</t>
  </si>
  <si>
    <t>Pt Bank Sinarmas Tbk</t>
  </si>
  <si>
    <t>Pt Anz Panin Bank</t>
  </si>
  <si>
    <t>Pt Bank Central Asia ...</t>
  </si>
  <si>
    <t>Pt Bank Cimb Niaga Tb...</t>
  </si>
  <si>
    <t>Pt Bank Maybank Indoc...</t>
  </si>
  <si>
    <t>Pt Bank Tabungan Pens...</t>
  </si>
  <si>
    <t>Pt Bank Mandiri (Pers...</t>
  </si>
  <si>
    <t>Total Pembiayaan Bersa...</t>
  </si>
  <si>
    <t>Penerusan Pinjaman (Chan...</t>
  </si>
  <si>
    <t>Pt Bank Rakyat Indone...</t>
  </si>
  <si>
    <t>Pt Bank Mutiara Tbk</t>
  </si>
  <si>
    <t>Pt Bank Mandiri Syari...</t>
  </si>
  <si>
    <t>Pt Bank Icb Bumiputer...</t>
  </si>
  <si>
    <t>Pt Bank Ina Perdana</t>
  </si>
  <si>
    <t>Total Penerusan Pinjam...</t>
  </si>
  <si>
    <t>Efek Utang Yang Diterbit...</t>
  </si>
  <si>
    <t>Total Efek Utang Yang ...</t>
  </si>
  <si>
    <t>Penerimaan Setoran Modal...</t>
  </si>
  <si>
    <t>Utang Obligasi - Bersih</t>
  </si>
  <si>
    <t>Medium Term Notes - Bers...</t>
  </si>
  <si>
    <t>Opsi Saham Yang Diekseku...</t>
  </si>
  <si>
    <t>Piutang Opsi Saham Karya...</t>
  </si>
  <si>
    <t>Pt Bank Bpd Jawa Bara...</t>
  </si>
  <si>
    <t>The Royal Bank Of Sco...</t>
  </si>
  <si>
    <t>Merril Lynch Credit P...</t>
  </si>
  <si>
    <t>Pengalihan Piutang</t>
  </si>
  <si>
    <t>Total Pengalihan Piuta...</t>
  </si>
  <si>
    <t>Angsuran Atas Penjualan, ...</t>
  </si>
  <si>
    <t>Pelunasan Pokok Obligasi</t>
  </si>
  <si>
    <t>Hasil Pelaksanaan Opsi Sa...</t>
  </si>
  <si>
    <t>Program Kepemilikan Saham...</t>
  </si>
  <si>
    <t>Pembelian Kembali Saham</t>
  </si>
  <si>
    <t>Biaya Emisi Obligasi</t>
  </si>
  <si>
    <t>Deposito Dan Kas Yang Dib...</t>
  </si>
  <si>
    <t>BGTG</t>
  </si>
  <si>
    <t>XIDX:BGTG</t>
  </si>
  <si>
    <t>Beban Premi Program Penja...</t>
  </si>
  <si>
    <t>Keuntungan Dari Transaksi...</t>
  </si>
  <si>
    <t>Hasil Penjualan Agunan Ya...</t>
  </si>
  <si>
    <t>Pembayaran Bunga Liabilit...</t>
  </si>
  <si>
    <t>Penerimaan Pegembalian Pa...</t>
  </si>
  <si>
    <t>Giro Pada Bank Lain</t>
  </si>
  <si>
    <t>Pembelian Efek-Efek Y...</t>
  </si>
  <si>
    <t>Jatuh Tempo (Penempatan) ...</t>
  </si>
  <si>
    <t>Penempatan Dana Program A...</t>
  </si>
  <si>
    <t>Hasil Investasi Dana Prog...</t>
  </si>
  <si>
    <t>BHIT</t>
  </si>
  <si>
    <t>XIDX:BHIT</t>
  </si>
  <si>
    <t>Total Simpanan Dari...</t>
  </si>
  <si>
    <t>Total Utang Nasabah</t>
  </si>
  <si>
    <t>Media Dan Penyiaran</t>
  </si>
  <si>
    <t>Media Berbasis Pelanggan</t>
  </si>
  <si>
    <t>Pembiayaan, Efek Dan Asur...</t>
  </si>
  <si>
    <t>Transportasi</t>
  </si>
  <si>
    <t>Media Pendukung Dan Infra...</t>
  </si>
  <si>
    <t>Pembayaran Untuk Pemasok ...</t>
  </si>
  <si>
    <t>Simpanan-Dan Simpanan Ba...</t>
  </si>
  <si>
    <t>Penerimaan Resistusi Paja...</t>
  </si>
  <si>
    <t>Pembayaran Royalti Ke Pem...</t>
  </si>
  <si>
    <t>Pencarian Investasi Jangk...</t>
  </si>
  <si>
    <t>Penerimaan Dividen Dan Bu...</t>
  </si>
  <si>
    <t>Penerimaan Uang Jaminan B...</t>
  </si>
  <si>
    <t>Pelepasan Investasi Lain</t>
  </si>
  <si>
    <t>Penerimaan Dari Akusisi E...</t>
  </si>
  <si>
    <t>Penerimaan Pelunasan Wese...</t>
  </si>
  <si>
    <t>Pelunasan Wesel Bayar</t>
  </si>
  <si>
    <t>Penambahan Investasi Pad...</t>
  </si>
  <si>
    <t>Pengurangan Investasi Pa...</t>
  </si>
  <si>
    <t>Total Pengurangan (Pena...</t>
  </si>
  <si>
    <t>Pelepasan / (Penambahan) ...</t>
  </si>
  <si>
    <t>Penjualan Sebagian Saham ...</t>
  </si>
  <si>
    <t>Penambahan Aset Ijarah</t>
  </si>
  <si>
    <t>Penambahan Aset Konten</t>
  </si>
  <si>
    <t>Kenaikan Aset Lain Dan Ua...</t>
  </si>
  <si>
    <t>Penjualan Aset Ijarah</t>
  </si>
  <si>
    <t>Pencairan (Penempatan) As...</t>
  </si>
  <si>
    <t>Pelepasan Investasi Pada ...</t>
  </si>
  <si>
    <t>Penambahan Bank Dibatasi ...</t>
  </si>
  <si>
    <t>Pelunasan Piutang Pihak H...</t>
  </si>
  <si>
    <t>Penjualan Investasi Saham</t>
  </si>
  <si>
    <t>Kas Dan Setara Kas Dari P...</t>
  </si>
  <si>
    <t>Penerimaan Utang Bank, Li...</t>
  </si>
  <si>
    <t>Penerimaan (Pelunasan) Ut...</t>
  </si>
  <si>
    <t>Penerimaan Dari Hasi Pena...</t>
  </si>
  <si>
    <t>Perusahaan Dan Entitas A...</t>
  </si>
  <si>
    <t>Total Penerimaan Setora...</t>
  </si>
  <si>
    <t>Entitas Anak</t>
  </si>
  <si>
    <t>Total Penerimaan Uang M...</t>
  </si>
  <si>
    <t>Penjualan Saham Diperoleh...</t>
  </si>
  <si>
    <t>Total Penjualan Saham D...</t>
  </si>
  <si>
    <t>Total Pembelian Kembali...</t>
  </si>
  <si>
    <t>Entitas Anak Kepada Non-...</t>
  </si>
  <si>
    <t>Penerimaan Jaminan</t>
  </si>
  <si>
    <t>Pelunasan Obligasi</t>
  </si>
  <si>
    <t>Penerimaan Utang Bank Dan...</t>
  </si>
  <si>
    <t>Penurunan Kas Dan Setara Kas Ak...</t>
  </si>
  <si>
    <t>29 May 15</t>
  </si>
  <si>
    <t>BIKA</t>
  </si>
  <si>
    <t>XIDX:BIKA</t>
  </si>
  <si>
    <t>Pemasok, Karyawan Dan</t>
  </si>
  <si>
    <t>Bunga Dan Beban Keuangan...</t>
  </si>
  <si>
    <t>Peningkatan Investasi Pad...</t>
  </si>
  <si>
    <t>Aset Diperolehan Dari Pen...</t>
  </si>
  <si>
    <t>Pembayaran Atas Pinjaman...</t>
  </si>
  <si>
    <t>Penerimaan Dari Pinjaman...</t>
  </si>
  <si>
    <t>BIMA</t>
  </si>
  <si>
    <t>XIDX:BIMA</t>
  </si>
  <si>
    <t>Total Utang Bank Ja...</t>
  </si>
  <si>
    <t>Penerimaan Uang Muka Dari...</t>
  </si>
  <si>
    <t>Baban Usaha Dan Lain-Lain</t>
  </si>
  <si>
    <t>Pembayaran Bunga &amp; Adm Ba...</t>
  </si>
  <si>
    <t>Pembayaran Pajak Ppn Impo...</t>
  </si>
  <si>
    <t>Ppn</t>
  </si>
  <si>
    <t>Pph</t>
  </si>
  <si>
    <t>Total Pembayaran Pajak ...</t>
  </si>
  <si>
    <t>Penerimaan Peralihan Aset...</t>
  </si>
  <si>
    <t>Pembayaran Aset Lain-Lain</t>
  </si>
  <si>
    <t>Penerimaan/(Pembayaran) H...</t>
  </si>
  <si>
    <t>Kmk Aflopend</t>
  </si>
  <si>
    <t>Kmk Revolving</t>
  </si>
  <si>
    <t>Pengeluaran Uang Muka Un...</t>
  </si>
  <si>
    <t>Pokok</t>
  </si>
  <si>
    <t>Total Penerimaan/(Pemba...</t>
  </si>
  <si>
    <t>Penerimaan/(Pembayaran) K...</t>
  </si>
  <si>
    <t>Orchard Corporation</t>
  </si>
  <si>
    <t>Uang Muka Penjualan Sepa...</t>
  </si>
  <si>
    <t>Pihak Ketiga Lainnya</t>
  </si>
  <si>
    <t>Penerimaan/(Pembayaran) P...</t>
  </si>
  <si>
    <t>Penerimaan Pinjaman Pt. P...</t>
  </si>
  <si>
    <t>Pembayaran Hutang Biaya P...</t>
  </si>
  <si>
    <t>Penerimaan Hutang Multi G...</t>
  </si>
  <si>
    <t>Penerimaan Hutang Lain-La...</t>
  </si>
  <si>
    <t>Pengeluaran Untuk Pinjama...</t>
  </si>
  <si>
    <t>BINA</t>
  </si>
  <si>
    <t>XIDX:BINA</t>
  </si>
  <si>
    <t>Total Laba (Rugi) Seli...</t>
  </si>
  <si>
    <t>Penerimaan Pendapatan (Pe...</t>
  </si>
  <si>
    <t>Perubahan Aset Dan Liabil...</t>
  </si>
  <si>
    <t>Efek-Efek Yang Diperd...</t>
  </si>
  <si>
    <t>Total Efek-Efek</t>
  </si>
  <si>
    <t>Tagihan Transaksi Perdag...</t>
  </si>
  <si>
    <t>Tagihan Anjak Piutang</t>
  </si>
  <si>
    <t>Biaya Dibayar Di Muka</t>
  </si>
  <si>
    <t>Aktiva Pajak Tangguhan</t>
  </si>
  <si>
    <t>Simpanan Pada Bank Lain</t>
  </si>
  <si>
    <t>Liabilitas Repo</t>
  </si>
  <si>
    <t>Liabilitas Imbalan Pasca...</t>
  </si>
  <si>
    <t>Total Perubahan Aset Da...</t>
  </si>
  <si>
    <t>Perolehan Efek-Efek</t>
  </si>
  <si>
    <t>Biaya Emisi Dari Penawara...</t>
  </si>
  <si>
    <t>Agio</t>
  </si>
  <si>
    <t>BIPI</t>
  </si>
  <si>
    <t>XIDX:BIPI</t>
  </si>
  <si>
    <t>Utang Surat Promes</t>
  </si>
  <si>
    <t>Penerimaan Kas Aktivitas ...</t>
  </si>
  <si>
    <t>Pembayaran Kas Kepada Ka...</t>
  </si>
  <si>
    <t>Pembayaran Kas Kepada Pe...</t>
  </si>
  <si>
    <t>Pajak Penghasilan Badan</t>
  </si>
  <si>
    <t>Pembayaran Aktivitas Oper...</t>
  </si>
  <si>
    <t>Penambahan Aset Minyak Da...</t>
  </si>
  <si>
    <t>Penempatan Pada Teknologi...</t>
  </si>
  <si>
    <t>Pencairan Pada Teknologi ...</t>
  </si>
  <si>
    <t>Investasi Jangka Pendek :</t>
  </si>
  <si>
    <t>Penempatan Investasi Ters...</t>
  </si>
  <si>
    <t>Pembayaran Uang Muka Akui...</t>
  </si>
  <si>
    <t>Uang Muka Akuisisi Tanah</t>
  </si>
  <si>
    <t>Perolehan Entitas Anak</t>
  </si>
  <si>
    <t>Penerimaan Uang Muka Dive...</t>
  </si>
  <si>
    <t>Pencairan (Penempatan) Re...</t>
  </si>
  <si>
    <t>Pembayaran Uang Muka Lain...</t>
  </si>
  <si>
    <t>Hasil Penjualan Blok Lema...</t>
  </si>
  <si>
    <t>Perolehan Saham Afiliasi ...</t>
  </si>
  <si>
    <t>Klaim Dari Kontraktor</t>
  </si>
  <si>
    <t>Pembayaran Piutang Jangka...</t>
  </si>
  <si>
    <t>Penerimaan Penjualan Piut...</t>
  </si>
  <si>
    <t>Arus Kas Masuk Neto Atas ...</t>
  </si>
  <si>
    <t>Arus Kas Keluar Bersih At...</t>
  </si>
  <si>
    <t>Arus Kas Masuk Bersih Ata...</t>
  </si>
  <si>
    <t>Perubahan Utang Pada Enti...</t>
  </si>
  <si>
    <t>(Pembayaran) Penerimaan ...</t>
  </si>
  <si>
    <t>Peningkatan Modal Saham D...</t>
  </si>
  <si>
    <t>Penerimaan Kas Dari Utang...</t>
  </si>
  <si>
    <t>Penerimaan Penerbitan Ins...</t>
  </si>
  <si>
    <t>Kenaikan Utang Pihak Bere...</t>
  </si>
  <si>
    <t>Penambahan Piutang Jangka...</t>
  </si>
  <si>
    <t>Pengeluaran</t>
  </si>
  <si>
    <t>Pembayaran Utang Konversi</t>
  </si>
  <si>
    <t>Pembayaran Utang Kepada V...</t>
  </si>
  <si>
    <t>Kenaikan Piutang Pihak Hu...</t>
  </si>
  <si>
    <t>Kas Dan Setara Kas Atas Akuisis...</t>
  </si>
  <si>
    <t>Kas Dan Setara Kas Atas Pelepas...</t>
  </si>
  <si>
    <t>Konsolidasi Entitas Anak</t>
  </si>
  <si>
    <t>Dekonsolidasi Entitas Anak</t>
  </si>
  <si>
    <t>14 Jan 15</t>
  </si>
  <si>
    <t>BIPP</t>
  </si>
  <si>
    <t>XIDX:BIPP</t>
  </si>
  <si>
    <t>Piutang Pada Lembaga ...</t>
  </si>
  <si>
    <t>Utang Dari Pihak ...</t>
  </si>
  <si>
    <t>Pembayaran Kas Untuk :</t>
  </si>
  <si>
    <t>P E M A S O K</t>
  </si>
  <si>
    <t>Beban-Beban</t>
  </si>
  <si>
    <t>Pendapatan (Beban) Lain-L...</t>
  </si>
  <si>
    <t>Penerimaan (Pembayaran ) ...</t>
  </si>
  <si>
    <t>Peningkatan Dana Yang Dib...</t>
  </si>
  <si>
    <t>Peningkatan Tanah Untuk P...</t>
  </si>
  <si>
    <t>Perolehan Aset Tetap Yang...</t>
  </si>
  <si>
    <t>Penerbitan Saham Entitas ...</t>
  </si>
  <si>
    <t>Penambahan Investasi Dala...</t>
  </si>
  <si>
    <t>Beban Ditangguhkan</t>
  </si>
  <si>
    <t>Pembelian Obligas</t>
  </si>
  <si>
    <t>Penerimaan (Peningkatan) ...</t>
  </si>
  <si>
    <t>Pembelian Aset Keuangan T...</t>
  </si>
  <si>
    <t>Pengalihan Tanah Kepada P...</t>
  </si>
  <si>
    <t>Penurunan (Peningkatan) U...</t>
  </si>
  <si>
    <t>Penambahan Bangunan Dan P...</t>
  </si>
  <si>
    <t>Penjualan Investasi Dalam...</t>
  </si>
  <si>
    <t>Penyertaan Investasi Dala...</t>
  </si>
  <si>
    <t>Uang Muka Pembelian Aset</t>
  </si>
  <si>
    <t>Akuisisi Untuk Pengembang...</t>
  </si>
  <si>
    <t>Pembayaran Utang Lain - L...</t>
  </si>
  <si>
    <t>Peningkatan Modal Saham</t>
  </si>
  <si>
    <t>Penigkatan Utang Pembiaya...</t>
  </si>
  <si>
    <t>Pembayaran Provisi Bank</t>
  </si>
  <si>
    <t>Pembayaran Utang Obligasi...</t>
  </si>
  <si>
    <t>Pembayaran Utang Usaha At...</t>
  </si>
  <si>
    <t>Pembayaran Beban Akrual A...</t>
  </si>
  <si>
    <t>Penambahan Tambahan Modal...</t>
  </si>
  <si>
    <t>Peningkatan Piutang Pada ...</t>
  </si>
  <si>
    <t>Penurunan Piutang Pada Pi...</t>
  </si>
  <si>
    <t>Penerimaan Utang Pihak Be...</t>
  </si>
  <si>
    <t>Kas Dan Setara Kas, Awal</t>
  </si>
  <si>
    <t>Efek Perubahan Nilai Kurs...</t>
  </si>
  <si>
    <t>Kas Dan Setara Kas, Awal ...</t>
  </si>
  <si>
    <t>BIRD</t>
  </si>
  <si>
    <t>XIDX:BIRD</t>
  </si>
  <si>
    <t>Penerimaan Kas Dari Penge...</t>
  </si>
  <si>
    <t>Akuisisi Bisnis Oleh Enti...</t>
  </si>
  <si>
    <t>Investasi Pada Obligasi P...</t>
  </si>
  <si>
    <t>Setoran Modal Saham Dan P...</t>
  </si>
  <si>
    <t>Penerimaan Penyetoran Mod...</t>
  </si>
  <si>
    <t>Penerimaan Dari Utang Jan...</t>
  </si>
  <si>
    <t>Pembayaran Dividen Entita...</t>
  </si>
  <si>
    <t>BISI</t>
  </si>
  <si>
    <t>XIDX:BISI</t>
  </si>
  <si>
    <t>Beban Penelitian Dan Peng...</t>
  </si>
  <si>
    <t>Pembayaran Kas Untuk Beba...</t>
  </si>
  <si>
    <t>Klaim Asuransi</t>
  </si>
  <si>
    <t>Selisih Nilai Transaksi K...</t>
  </si>
  <si>
    <t>Hasil Penjualan Saham Ana...</t>
  </si>
  <si>
    <t>Utang Bank - Bersih</t>
  </si>
  <si>
    <t>Piutang Pihak Hubungan I...</t>
  </si>
  <si>
    <t>Utang Pihak Hubungan Ist...</t>
  </si>
  <si>
    <t>Penerbitan Modal Saham A...</t>
  </si>
  <si>
    <t>Dividen Tunai</t>
  </si>
  <si>
    <t>Dividen Tunai Kepada Pem...</t>
  </si>
  <si>
    <t>05 Jun 26</t>
  </si>
  <si>
    <t>BJBR</t>
  </si>
  <si>
    <t>XIDX:BJBR</t>
  </si>
  <si>
    <t>Total Tambahan Modal D...</t>
  </si>
  <si>
    <t>Penerimaan Bunga Dan Syar...</t>
  </si>
  <si>
    <t>Penerimaan Provisi, Komis...</t>
  </si>
  <si>
    <t>Pembayaran Beban Karyawan</t>
  </si>
  <si>
    <t>Penerimaan Kredit Yang Di...</t>
  </si>
  <si>
    <t>Pembelian Kredit Yang Dib...</t>
  </si>
  <si>
    <t>Penjualan Kredit Yang Dib...</t>
  </si>
  <si>
    <t>Pembayaran Beban Lainnya</t>
  </si>
  <si>
    <t>Penerimaan Non Operasiona...</t>
  </si>
  <si>
    <t>Surat Berharga</t>
  </si>
  <si>
    <t>Efek - Efek Yang Dibeli ...</t>
  </si>
  <si>
    <t>Wesel Ekspor Dan Tagihan...</t>
  </si>
  <si>
    <t>Tagihan Akseptasi Dan De...</t>
  </si>
  <si>
    <t>Total Tagihan Akseptas...</t>
  </si>
  <si>
    <t>Liabilitas Akseptasi Dan...</t>
  </si>
  <si>
    <t>Pembayaran Pajak Penghas...</t>
  </si>
  <si>
    <t>Pembayaran Pajak Final A...</t>
  </si>
  <si>
    <t>Penerimaan Pelepasan Enti...</t>
  </si>
  <si>
    <t>Transaksi Dengan Non-Peng...</t>
  </si>
  <si>
    <t>Penerimaan (Pelunasan) Da...</t>
  </si>
  <si>
    <t>Hasil Penerbitan Efek Uta...</t>
  </si>
  <si>
    <t>Pelunasan Pinjaman Yang D...</t>
  </si>
  <si>
    <t>Pelunasan Efek Utang Yang...</t>
  </si>
  <si>
    <t>Pembayaran Obligasi Subor...</t>
  </si>
  <si>
    <t>Setoran Modal Entitas Ana...</t>
  </si>
  <si>
    <t>Setoran Modal Dari Penerb...</t>
  </si>
  <si>
    <t>Hasil Pelunasan Efek Utan...</t>
  </si>
  <si>
    <t>Penerimaan Obligasi Subor...</t>
  </si>
  <si>
    <t>08 May 26</t>
  </si>
  <si>
    <t>BJTM</t>
  </si>
  <si>
    <t>XIDX:BJTM</t>
  </si>
  <si>
    <t>Keuntungan Penjualan Efek...</t>
  </si>
  <si>
    <t>Penurunan Nilai Wajar Ase...</t>
  </si>
  <si>
    <t>Penerimaan Kembali Dari K...</t>
  </si>
  <si>
    <t>Pembayaran Untuk Biaya No...</t>
  </si>
  <si>
    <t>Pembayaran Beban Tenaga ...</t>
  </si>
  <si>
    <t>Tagihan Spot Dan Derivat...</t>
  </si>
  <si>
    <t>Penyertaan</t>
  </si>
  <si>
    <t>Tagihan Reverse Repo</t>
  </si>
  <si>
    <t>Aset Lain-Lain Dan Tagih...</t>
  </si>
  <si>
    <t>Aset Hak Guna</t>
  </si>
  <si>
    <t>Piutang Dan Pembiayaan S...</t>
  </si>
  <si>
    <t>Liabilitas Spot Dan Deri...</t>
  </si>
  <si>
    <t>Liabilitas Efek-Efek Yan...</t>
  </si>
  <si>
    <t>Kenaikan Nilai Surat Berh...</t>
  </si>
  <si>
    <t>Pembelian Surat Berharga ...</t>
  </si>
  <si>
    <t>(Kenaikan)/Penurunan Nila...</t>
  </si>
  <si>
    <t>Kas Yang Diperoleh Dari A...</t>
  </si>
  <si>
    <t>Pembelian Aset Takberwuju...</t>
  </si>
  <si>
    <t>Penyertaan Pada Entitas A...</t>
  </si>
  <si>
    <t>Efek-Efek Yang Diperdagan...</t>
  </si>
  <si>
    <t>Revaluasi Aset Tetap</t>
  </si>
  <si>
    <t>Penambahan Pinjaman</t>
  </si>
  <si>
    <t>Surat Berharga Yang Diter...</t>
  </si>
  <si>
    <t>Pembentukan Dana Sinoman</t>
  </si>
  <si>
    <t>19 May 26</t>
  </si>
  <si>
    <t>BKDP</t>
  </si>
  <si>
    <t>XIDX:BKDP</t>
  </si>
  <si>
    <t>Penerimaan Bunga Deposito...</t>
  </si>
  <si>
    <t>Uang Muka Lainnya</t>
  </si>
  <si>
    <t>Penerimaan Dari Restitusi</t>
  </si>
  <si>
    <t>Penerimaan Dan Pengeluara...</t>
  </si>
  <si>
    <t>Pembayaran Uang Muka Proy...</t>
  </si>
  <si>
    <t>Pencairan Aset Tidak Lanc...</t>
  </si>
  <si>
    <t>Perolehan Bangunan Dalam ...</t>
  </si>
  <si>
    <t>Rugi Yang Terealisasi Ata...</t>
  </si>
  <si>
    <t>Penambahan Aset Lain-Lain</t>
  </si>
  <si>
    <t>Setoran Modal Oleh Pemega...</t>
  </si>
  <si>
    <t>Beban Perolehan Saham Tre...</t>
  </si>
  <si>
    <t>Agio Saham Waran</t>
  </si>
  <si>
    <t>Pembayaran Provisi Dan Ad...</t>
  </si>
  <si>
    <t>BKSL</t>
  </si>
  <si>
    <t>XIDX:BKSL</t>
  </si>
  <si>
    <t>Total Pinjaman Jang...</t>
  </si>
  <si>
    <t>Utang Murabahah</t>
  </si>
  <si>
    <t>Pengeluaran Kas Untuk Per...</t>
  </si>
  <si>
    <t>Pengeluaran Kas Untuk Kar...</t>
  </si>
  <si>
    <t>Beban Usaha Di Luar Gaji ...</t>
  </si>
  <si>
    <t>Gaji Dan Tunjangan Karyaw...</t>
  </si>
  <si>
    <t>Pembayaran Pajak Dan Dend...</t>
  </si>
  <si>
    <t>Uang Muka Penyertaan Saha...</t>
  </si>
  <si>
    <t>Investasi Tersedia Untuk ...</t>
  </si>
  <si>
    <t>Perolehan Obligasi</t>
  </si>
  <si>
    <t>Penambahan Investasi Asos...</t>
  </si>
  <si>
    <t>Penerimaan Bunga Investas...</t>
  </si>
  <si>
    <t>Penerimaan Dari Pencairan...</t>
  </si>
  <si>
    <t>Penerimaan Dana Non Hmetd</t>
  </si>
  <si>
    <t>Penerimaan Dana Waran Ser...</t>
  </si>
  <si>
    <t>Setoran Untuk Pemesanan S...</t>
  </si>
  <si>
    <t>Biaya Emisi Saham Put</t>
  </si>
  <si>
    <t>Penerimaan Dana Put</t>
  </si>
  <si>
    <t>Penerimaan (Pembayaran) E...</t>
  </si>
  <si>
    <t>Pembayaran Pinjaman Sewa ...</t>
  </si>
  <si>
    <t>29 Sep 15</t>
  </si>
  <si>
    <t>BKSW</t>
  </si>
  <si>
    <t>XIDX:BKSW</t>
  </si>
  <si>
    <t>Pembayaran Provisi Dan Ko...</t>
  </si>
  <si>
    <t>Pembayaran Pesangon</t>
  </si>
  <si>
    <t>Penerimaan Pendapatan Buk...</t>
  </si>
  <si>
    <t>Pembayaran Beban Bukan Op...</t>
  </si>
  <si>
    <t>Pendapatan Trading - Bers...</t>
  </si>
  <si>
    <t>Pengeluaran Lainnya</t>
  </si>
  <si>
    <t>Penyisihan Penghapusan Ak...</t>
  </si>
  <si>
    <t>Keuntungan(Kerugian) Penj...</t>
  </si>
  <si>
    <t>Penerimaan ( Pembayaran )...</t>
  </si>
  <si>
    <t>Laba Sebelum Perubahan Da...</t>
  </si>
  <si>
    <t>Efek Diperdagangkan Dan P...</t>
  </si>
  <si>
    <t>Efek Diperdagangkan Dan ...</t>
  </si>
  <si>
    <t>Tagihan Atas Efek-Efek Y...</t>
  </si>
  <si>
    <t>Total Efek Diperdagangk...</t>
  </si>
  <si>
    <t>Kewajiban Lainnya</t>
  </si>
  <si>
    <t>Labilitas Keuangan Untuk...</t>
  </si>
  <si>
    <t>Beban Masih Harus Dibaya...</t>
  </si>
  <si>
    <t>Hasil Penjualan/Pencairan...</t>
  </si>
  <si>
    <t>Penerimaan Atas Efek-Efek...</t>
  </si>
  <si>
    <t>Penempatan Pada Efek-Efek...</t>
  </si>
  <si>
    <t>Penerimaan Bunga Dari Efe...</t>
  </si>
  <si>
    <t>Penjualan/Pencairan Efek-...</t>
  </si>
  <si>
    <t>Pembayaran Pinjaman Diter...</t>
  </si>
  <si>
    <t>Penerimaan Dari Surat Ber...</t>
  </si>
  <si>
    <t>Penerimaan Bunga Pinjaman...</t>
  </si>
  <si>
    <t>Penurunan Pinjaman Subord...</t>
  </si>
  <si>
    <t>Penerimaan Dana Obligasi</t>
  </si>
  <si>
    <t>Pembayaran Dana Obligasi</t>
  </si>
  <si>
    <t>Biaya Obligasi Yang Diter...</t>
  </si>
  <si>
    <t>Penambahan( Penurunan ) L...</t>
  </si>
  <si>
    <t>BLTA</t>
  </si>
  <si>
    <t>XIDX:BLTA</t>
  </si>
  <si>
    <t>Penerimaan Bunga - Net Pe...</t>
  </si>
  <si>
    <t>Kas Dibatasi Penggunaanny...</t>
  </si>
  <si>
    <t>Penurunan (Kenaikan) Uang...</t>
  </si>
  <si>
    <t>Perolehan Investasi Asosi...</t>
  </si>
  <si>
    <t>Pembayaran Dividen Kepent...</t>
  </si>
  <si>
    <t>Uang Muka Untuk Investasi</t>
  </si>
  <si>
    <t>Perolehan Dividen</t>
  </si>
  <si>
    <t>Pembayaran Liabilitas Jan...</t>
  </si>
  <si>
    <t>14 Jul 09</t>
  </si>
  <si>
    <t>BLTZ</t>
  </si>
  <si>
    <t>XIDX:BLTZ</t>
  </si>
  <si>
    <t>Penambahan Uang Jaminan</t>
  </si>
  <si>
    <t>Penambahan Uang Muka Sewa</t>
  </si>
  <si>
    <t>Pembayaran Pokok Liabilit...</t>
  </si>
  <si>
    <t>Pembayaran Dari Kontrak S...</t>
  </si>
  <si>
    <t>Kerugian Selisih Kurs Ter...</t>
  </si>
  <si>
    <t>BMAS</t>
  </si>
  <si>
    <t>XIDX:BMAS</t>
  </si>
  <si>
    <t>Provisi Dan Komisi Lainny...</t>
  </si>
  <si>
    <t>Pemulihan Cadangan Kerugi...</t>
  </si>
  <si>
    <t>Beban Penyisihan Kerugian...</t>
  </si>
  <si>
    <t>Pendapatan Non-Operasional</t>
  </si>
  <si>
    <t>Surat Surat Berharga</t>
  </si>
  <si>
    <t>Hutang Pajak</t>
  </si>
  <si>
    <t>Penerimaan (Pembelian) Su...</t>
  </si>
  <si>
    <t>Penjualan Efek-Efek</t>
  </si>
  <si>
    <t>Kenaikan Pada Liabilitas ...</t>
  </si>
  <si>
    <t>09 Sep 21</t>
  </si>
  <si>
    <t>BMRI</t>
  </si>
  <si>
    <t>XIDX:BMRI</t>
  </si>
  <si>
    <t>Efek-Efek Yang Diterb...</t>
  </si>
  <si>
    <t>Total Efek-Efek Yan...</t>
  </si>
  <si>
    <t>Total Efek-Efek Yang D...</t>
  </si>
  <si>
    <t>Total Obligasi Subo...</t>
  </si>
  <si>
    <t>Total Pihak Ber...</t>
  </si>
  <si>
    <t>Total Pihak Ket...</t>
  </si>
  <si>
    <t>Penerimaan Pendapatan Pro...</t>
  </si>
  <si>
    <t>Pembayaran Beban Pendanaa...</t>
  </si>
  <si>
    <t>Pembayaran Beban Klaim As...</t>
  </si>
  <si>
    <t>Laba/(Rugi) Selisih Kurs ...</t>
  </si>
  <si>
    <t>Pendapatan Dari Kelompok ...</t>
  </si>
  <si>
    <t>Beban Gaji Dan Tunjangan</t>
  </si>
  <si>
    <t>Penurunan/(Kenaikan) Atas...</t>
  </si>
  <si>
    <t>Efek-Efek - Untuk Diukur...</t>
  </si>
  <si>
    <t>Piutang/ Pembiayaan Syar...</t>
  </si>
  <si>
    <t>Investasi Bersih Dalam S...</t>
  </si>
  <si>
    <t>Aset Dikuasai Untuk Diju...</t>
  </si>
  <si>
    <t>Total Penurunan/(Kenaik...</t>
  </si>
  <si>
    <t>Penerimaan Atas Aset Keua...</t>
  </si>
  <si>
    <t>Kenaikan/(Penurunan) Atas...</t>
  </si>
  <si>
    <t>Bank Konvensional Dan Sy...</t>
  </si>
  <si>
    <t>Total Bank Konvensiona...</t>
  </si>
  <si>
    <t>Inter-Bank Call Money</t>
  </si>
  <si>
    <t>Liabilitas Kepada Pemega...</t>
  </si>
  <si>
    <t>Liabilitas Dikuasai Untu...</t>
  </si>
  <si>
    <t>Estimasi Kerugian Atas K...</t>
  </si>
  <si>
    <t>Bank Syariah - Dana Syir...</t>
  </si>
  <si>
    <t>Investasi Terikat Gir...</t>
  </si>
  <si>
    <t>Investasi Terikat Tab...</t>
  </si>
  <si>
    <t>Investasi Tidak Terik...</t>
  </si>
  <si>
    <t>Total Bank Syariah - D...</t>
  </si>
  <si>
    <t>Total Kenaikan/(Penurun...</t>
  </si>
  <si>
    <t>Penurunan/(Kenaikan) Efek...</t>
  </si>
  <si>
    <t>Penurunan Obligasi Pemeri...</t>
  </si>
  <si>
    <t>Pembelian Pt Mandiri Axa ...</t>
  </si>
  <si>
    <t>Pembelian Pt Mandiri Tuna...</t>
  </si>
  <si>
    <t>Setoran Modal Pt Bank Sya...</t>
  </si>
  <si>
    <t>Pembelian Pt Axa Mandiri ...</t>
  </si>
  <si>
    <t>Setoran Modal Mandiri Int...</t>
  </si>
  <si>
    <t>Penyertaan Pada Entitas L...</t>
  </si>
  <si>
    <t>Kenaikan Hak Nonpengendal...</t>
  </si>
  <si>
    <t>Penerimaan Dari Pengaliha...</t>
  </si>
  <si>
    <t>Divestasi Penyertaan Enti...</t>
  </si>
  <si>
    <t>Penjualan Saham Pt Bumi ...</t>
  </si>
  <si>
    <t>Penjualan Saham Pt Usaha...</t>
  </si>
  <si>
    <t>Total Penjualan Saham</t>
  </si>
  <si>
    <t>Penurunan/(Kenaikan) Inve...</t>
  </si>
  <si>
    <t>Pembayaran Atas Efek-Efek...</t>
  </si>
  <si>
    <t>(Penurunan)/Kenaikan Atas...</t>
  </si>
  <si>
    <t>Penerbitan Obligasi Subor...</t>
  </si>
  <si>
    <t>Penambahan Modal Dari Pen...</t>
  </si>
  <si>
    <t>Penyesuaian Agio Saham</t>
  </si>
  <si>
    <t>Selisih Perubahan Ekuitas...</t>
  </si>
  <si>
    <t>Capital Contribution</t>
  </si>
  <si>
    <t>Eksekusi Hak Opsi Saham</t>
  </si>
  <si>
    <t>Penyesuaian Saldo Awal Be...</t>
  </si>
  <si>
    <t>Penerimaan Dari Kepenting...</t>
  </si>
  <si>
    <t>Pembayaran Dividen, Dana ...</t>
  </si>
  <si>
    <t>Pembayaran Saham Treasuri</t>
  </si>
  <si>
    <t>Penambahan Kepemilikan Pa...</t>
  </si>
  <si>
    <t>Kenaikan (Penurunan) Hak ...</t>
  </si>
  <si>
    <t>Kas Dan Setara Kas Awal Periode...</t>
  </si>
  <si>
    <t>Reklasifikasi Kas Dan Setara Ka...</t>
  </si>
  <si>
    <t>Dampak Kehilangan Pengendalian ...</t>
  </si>
  <si>
    <t>BMSR</t>
  </si>
  <si>
    <t>XIDX:BMSR</t>
  </si>
  <si>
    <t>Pembayaran Untuk Pajak Pe...</t>
  </si>
  <si>
    <t>Kenaikan Uang Jaminan</t>
  </si>
  <si>
    <t>Dampak Pelepasan Investas...</t>
  </si>
  <si>
    <t>Penghasilan Bunga Atas In...</t>
  </si>
  <si>
    <t>BMTR</t>
  </si>
  <si>
    <t>XIDX:BMTR</t>
  </si>
  <si>
    <t>Total Kas Dan Setara K...</t>
  </si>
  <si>
    <t>Hasil Restitusi Paja Peng...</t>
  </si>
  <si>
    <t>Pencairan Bank Dibatasi P...</t>
  </si>
  <si>
    <t>Penurunan Aset Lainnya Da...</t>
  </si>
  <si>
    <t>Pencairan (Penempatan) In...</t>
  </si>
  <si>
    <t>Pengurangan Aset Keuangan...</t>
  </si>
  <si>
    <t>Penambahan Aset Lainnya D...</t>
  </si>
  <si>
    <t>Pelepasan Investasi Pihak...</t>
  </si>
  <si>
    <t>Penambahan Investasi Lain</t>
  </si>
  <si>
    <t>Kas Bersih Yang Diperoleh...</t>
  </si>
  <si>
    <t>Pelepasan Investasi</t>
  </si>
  <si>
    <t>Pembayaran Piutang Dari P...</t>
  </si>
  <si>
    <t>Penambahan Piutang Dari P...</t>
  </si>
  <si>
    <t>Pembelian Tambahan/Arus K...</t>
  </si>
  <si>
    <t>Penyertaan Saham Pada Ana...</t>
  </si>
  <si>
    <t>Pelunasan Wesel Tagih</t>
  </si>
  <si>
    <t>Penurunan Aset Takberwuju...</t>
  </si>
  <si>
    <t>Penambahan Biaya Peroleha...</t>
  </si>
  <si>
    <t>Setoral Modal Dari Pelaks...</t>
  </si>
  <si>
    <t>Setoran Modal Non-Pengend...</t>
  </si>
  <si>
    <t>Setoran Modal Pemegang Sa...</t>
  </si>
  <si>
    <t>Penurunan Utang Lain-Lain...</t>
  </si>
  <si>
    <t>Saham Diperoleh Kembali E...</t>
  </si>
  <si>
    <t>Pembelian Saham Diperoleh...</t>
  </si>
  <si>
    <t>Pembayaran Hutang Sewa</t>
  </si>
  <si>
    <t>Pembayaran Utang Lainnya</t>
  </si>
  <si>
    <t>Pembayaran Emisi Saham En...</t>
  </si>
  <si>
    <t>Pembayaran Hutang Pihak B...</t>
  </si>
  <si>
    <t>Penerimaan Utang Kepada P...</t>
  </si>
  <si>
    <t>Penerbitan Wesel Bayar</t>
  </si>
  <si>
    <t>Penerimaan Dari Hasil Pen...</t>
  </si>
  <si>
    <t>Pelunasan Utang Sukuk Ija...</t>
  </si>
  <si>
    <t>Pembayaran Dividen Perusa...</t>
  </si>
  <si>
    <t>Pembayaran Uang Pembelian...</t>
  </si>
  <si>
    <t>05 Jul 18</t>
  </si>
  <si>
    <t>BNBA</t>
  </si>
  <si>
    <t>XIDX:BNBA</t>
  </si>
  <si>
    <t>Premi Penjaminan Pemerint...</t>
  </si>
  <si>
    <t>Premi Penjaminan Pemerin...</t>
  </si>
  <si>
    <t>Total Pendapatan Non-Op...</t>
  </si>
  <si>
    <t>Total Beban Non-Operasi...</t>
  </si>
  <si>
    <t>Penerimaan Operasional La...</t>
  </si>
  <si>
    <t>Pembayaran Beban Non-Oper...</t>
  </si>
  <si>
    <t>Liabilitas Lainnya</t>
  </si>
  <si>
    <t>Penempatan Efek-Efek Yang...</t>
  </si>
  <si>
    <t>Pencairan Efek-Efek Yang ...</t>
  </si>
  <si>
    <t>Penambahan Tagihan Atas S...</t>
  </si>
  <si>
    <t>Pembayaran Atas Aset Hak ...</t>
  </si>
  <si>
    <t>Dampak Neto Perubahan Nil...</t>
  </si>
  <si>
    <t>BNBR</t>
  </si>
  <si>
    <t>XIDX:BNBR</t>
  </si>
  <si>
    <t>Total Investasi Jangka...</t>
  </si>
  <si>
    <t>Utang Transaksi S...</t>
  </si>
  <si>
    <t>Senior Notes</t>
  </si>
  <si>
    <t>Pembayaran Kas Untuk Pema...</t>
  </si>
  <si>
    <t>Pembayaran Kas Untuk Kary...</t>
  </si>
  <si>
    <t>Operasi Lainnya</t>
  </si>
  <si>
    <t>Beban Bagi Hasil Musyara...</t>
  </si>
  <si>
    <t>Beban Murabahah</t>
  </si>
  <si>
    <t>Beban Keuangan Syariah</t>
  </si>
  <si>
    <t>Pendapatan Deviden</t>
  </si>
  <si>
    <t>Jaminan Lelang Proyek</t>
  </si>
  <si>
    <t>Investasi Efek</t>
  </si>
  <si>
    <t>Penjualan Waran</t>
  </si>
  <si>
    <t>Pihak Berelasi - Bersih</t>
  </si>
  <si>
    <t>Dana Dalam Pembatasan</t>
  </si>
  <si>
    <t>Biaya Pengembangan Proye...</t>
  </si>
  <si>
    <t>Akuisisi Anak Perusahaan</t>
  </si>
  <si>
    <t>Tambahan Modal Disetor E...</t>
  </si>
  <si>
    <t>Perolehan Atas Penjualan...</t>
  </si>
  <si>
    <t>Penambahan Aset Tetap</t>
  </si>
  <si>
    <t>Uang Muka Pembelian Tana...</t>
  </si>
  <si>
    <t>Perolehan Investasi Pada...</t>
  </si>
  <si>
    <t>Perolehan Hak Pengusahaa...</t>
  </si>
  <si>
    <t>Transaksi Dengan Pihak B...</t>
  </si>
  <si>
    <t>Penambahan Aset Tak Berw...</t>
  </si>
  <si>
    <t>Penurunan (Kenaikan) Net...</t>
  </si>
  <si>
    <t>Kas Neto Entitas Anak Ya...</t>
  </si>
  <si>
    <t>Perolehan Entitas Anak, ...</t>
  </si>
  <si>
    <t>Penambahan Tanaman Perke...</t>
  </si>
  <si>
    <t>Piutang Plasma</t>
  </si>
  <si>
    <t>Uang Muka Akuisisi</t>
  </si>
  <si>
    <t>Investasi Pada Efek</t>
  </si>
  <si>
    <t>Biaya Bunga Dan Uang Muk...</t>
  </si>
  <si>
    <t>Lancar</t>
  </si>
  <si>
    <t>Tidak Lancar</t>
  </si>
  <si>
    <t>Penerimaan Dari :</t>
  </si>
  <si>
    <t>Utang Jangka Pendek</t>
  </si>
  <si>
    <t>Utang Lain-Lain Jangka P...</t>
  </si>
  <si>
    <t>Kas Di Bank Yang Dibatas...</t>
  </si>
  <si>
    <t>Penerbitan Wesel Senior</t>
  </si>
  <si>
    <t>Eksekusi Waran</t>
  </si>
  <si>
    <t>Penerbitan Waran</t>
  </si>
  <si>
    <t>Emisi Saham</t>
  </si>
  <si>
    <t>Penerbitan Saham Melalui...</t>
  </si>
  <si>
    <t>Penerbitan Saham Kepada ...</t>
  </si>
  <si>
    <t>Penerimaan Untuk Aset La...</t>
  </si>
  <si>
    <t>Penerbitan Saham Baru Me...</t>
  </si>
  <si>
    <t>Penurunan Neto Utang Pih...</t>
  </si>
  <si>
    <t>Pembiayaan Musyarakah</t>
  </si>
  <si>
    <t>Total Penerimaan Dari :</t>
  </si>
  <si>
    <t>Pembiayaan Murabahah</t>
  </si>
  <si>
    <t>Biaya Penerbitan Saham</t>
  </si>
  <si>
    <t>Saham Beredar Yang Diper...</t>
  </si>
  <si>
    <t>Kas Dan Setara Kas Anak Perusah...</t>
  </si>
  <si>
    <t>BNGA</t>
  </si>
  <si>
    <t>XIDX:BNGA</t>
  </si>
  <si>
    <t>Pendapatan Bunga, Provisi...</t>
  </si>
  <si>
    <t>Pembagian Tantiem</t>
  </si>
  <si>
    <t>Pembayaran Beban Penggabu...</t>
  </si>
  <si>
    <t>(Beban)/Penghasilan Bukan...</t>
  </si>
  <si>
    <t>(Kenaikan)/ Penurunan As...</t>
  </si>
  <si>
    <t>Piutang Pembiayaan Ko...</t>
  </si>
  <si>
    <t>Total (Kenaikan)/ Penu...</t>
  </si>
  <si>
    <t>Liabilitas Segera, Be...</t>
  </si>
  <si>
    <t>Pajak Penghasilan Yang D...</t>
  </si>
  <si>
    <t>Selisih Kurs Karena Penj...</t>
  </si>
  <si>
    <t>Perolehan Aset Tidak Berw...</t>
  </si>
  <si>
    <t>Penerimaan Dividen Atas P...</t>
  </si>
  <si>
    <t>Penambahan Penyertaan</t>
  </si>
  <si>
    <t>Penambahan Modal Saham Ba...</t>
  </si>
  <si>
    <t>Pembayaran Pokok Dan Bung...</t>
  </si>
  <si>
    <t>Perolehan Pinjaman Subord...</t>
  </si>
  <si>
    <t>Pembagian Dividen Tunai</t>
  </si>
  <si>
    <t>Waran Yang Dieksekusi</t>
  </si>
  <si>
    <t>Penerimaan (Pemindahan) D...</t>
  </si>
  <si>
    <t>BNII</t>
  </si>
  <si>
    <t>XIDX:BNII</t>
  </si>
  <si>
    <t>Total Surat Berharga Y...</t>
  </si>
  <si>
    <t>Bunga Yang Diperoleh</t>
  </si>
  <si>
    <t>Provisi Dan Komisi Yang D...</t>
  </si>
  <si>
    <t>Bunga Yang Dibayar</t>
  </si>
  <si>
    <t>Laba/(Rugi) Transaksi Mat...</t>
  </si>
  <si>
    <t>Tenaga Kerja Dan Tunjanga...</t>
  </si>
  <si>
    <t>Beban Operasional Lainnya...</t>
  </si>
  <si>
    <t>Tagihan Atas Wesel Ekspo...</t>
  </si>
  <si>
    <t>Beban Dibayar Dimuka Dan...</t>
  </si>
  <si>
    <t>Total (Kenaikan)/Penuru...</t>
  </si>
  <si>
    <t>Kenaikan/(Penurunan) Liab...</t>
  </si>
  <si>
    <t>Simpanan Dari Nasabah Da...</t>
  </si>
  <si>
    <t>Kas Bersih Yang Dibayar U...</t>
  </si>
  <si>
    <t>Pembayaran Untuk Pembelia...</t>
  </si>
  <si>
    <t>Penambahan Nilai Aset Hak...</t>
  </si>
  <si>
    <t>Kenaikan/(Penurunan) Kepe...</t>
  </si>
  <si>
    <t>(Pembelian)/Penjualan Efe...</t>
  </si>
  <si>
    <t>Penjualan/(Pembelian) Efe...</t>
  </si>
  <si>
    <t>Pembagian Dividen Tunai K...</t>
  </si>
  <si>
    <t>Pembelian Kembali Efek-Ef...</t>
  </si>
  <si>
    <t>Pembayaran Atas Pinjaman ...</t>
  </si>
  <si>
    <t>Pelunasan Surat Berharga ...</t>
  </si>
  <si>
    <t>Penambahan Dari Pinjaman ...</t>
  </si>
  <si>
    <t>Penjualan Kembali Efek Ya...</t>
  </si>
  <si>
    <t>BNLI</t>
  </si>
  <si>
    <t>XIDX:BNLI</t>
  </si>
  <si>
    <t>Total Pendapatan Bunga ...</t>
  </si>
  <si>
    <t>Total Beban Bunga Dan S...</t>
  </si>
  <si>
    <t>Pemulihan Kerugian Atas ...</t>
  </si>
  <si>
    <t>Total Investasi Pada En...</t>
  </si>
  <si>
    <t>Pendapatan Provisi Dan Ko...</t>
  </si>
  <si>
    <t>Penempatan Dana Pada Dplk...</t>
  </si>
  <si>
    <t>Pendapatan (Beban) Lainny...</t>
  </si>
  <si>
    <t>Keuntungan (Kerugian) Ata...</t>
  </si>
  <si>
    <t>Kepentingan Non-Pengendal...</t>
  </si>
  <si>
    <t>Obligasi Pemerintah - Di...</t>
  </si>
  <si>
    <t>Tagihan Akseptasi - Bers...</t>
  </si>
  <si>
    <t>Tagihan Premi</t>
  </si>
  <si>
    <t>Liabilitas Keuangan U...</t>
  </si>
  <si>
    <t>Beban Masih Harus Dib...</t>
  </si>
  <si>
    <t>Provisi</t>
  </si>
  <si>
    <t>Total Beban Masih Haru...</t>
  </si>
  <si>
    <t>(Kenaikan) Penurunan Efek...</t>
  </si>
  <si>
    <t>Pembelian Efek-Efek Untu...</t>
  </si>
  <si>
    <t>Penjualan Efek-Efek Untu...</t>
  </si>
  <si>
    <t>Penambahan Penyertaan Pad...</t>
  </si>
  <si>
    <t>Hasil Penjualan Entitas A...</t>
  </si>
  <si>
    <t>Penyertaan Saham Pada Kli...</t>
  </si>
  <si>
    <t>Kenaikan (Penurunan) Kepe...</t>
  </si>
  <si>
    <t>Penambahan Aset Tidak Be...</t>
  </si>
  <si>
    <t>Kas Bersih Dari Integrasi...</t>
  </si>
  <si>
    <t>Pengembalian Kelebihan Ha...</t>
  </si>
  <si>
    <t>Penjualan Saham Visa Dan ...</t>
  </si>
  <si>
    <t>Kenaikan (Penurunan) Pene...</t>
  </si>
  <si>
    <t>Kas Yang Diterima Dari Ut...</t>
  </si>
  <si>
    <t>Kas Yang Digunakan Untuk ...</t>
  </si>
  <si>
    <t>Pembayaran Bunga Utang Ba...</t>
  </si>
  <si>
    <t>Hasil Emisi Bersih Dari P...</t>
  </si>
  <si>
    <t>Beban Emisi Penawaran Umu...</t>
  </si>
  <si>
    <t>Modal Dibayar Dimuka</t>
  </si>
  <si>
    <t>Beban Emisi Utang Subordi...</t>
  </si>
  <si>
    <t>Pembayaran Utang Subordin...</t>
  </si>
  <si>
    <t>Hasil Emisi Dari Penerbit...</t>
  </si>
  <si>
    <t>Pembayaran Bunga Pinjaman...</t>
  </si>
  <si>
    <t>Kenaikan Pada Utang Efek ...</t>
  </si>
  <si>
    <t>Pembayaran Pinjaman Entit...</t>
  </si>
  <si>
    <t>Penambahan Pinjaman Entit...</t>
  </si>
  <si>
    <t>Pembayaran Pinjaman Pener...</t>
  </si>
  <si>
    <t>16 Apr 26</t>
  </si>
  <si>
    <t>BOLT</t>
  </si>
  <si>
    <t>XIDX:BOLT</t>
  </si>
  <si>
    <t>Perolehan Aset Hak-Guna</t>
  </si>
  <si>
    <t>Hasil Dari Investasi Lain...</t>
  </si>
  <si>
    <t>Penerimaan Deposito Yang ...</t>
  </si>
  <si>
    <t>Pembayaran Utang Sewa</t>
  </si>
  <si>
    <t>Penambahan Deposito Yang ...</t>
  </si>
  <si>
    <t>Pembayaran Pokok Atas Lia...</t>
  </si>
  <si>
    <t>Utang Lain-Lain Pihak Ber...</t>
  </si>
  <si>
    <t>Penerimaan Utang Pembelia...</t>
  </si>
  <si>
    <t>Tambahan Modal Disetor Pe...</t>
  </si>
  <si>
    <t>BPFI</t>
  </si>
  <si>
    <t>XIDX:BPFI</t>
  </si>
  <si>
    <t>Utang Dari Pihak Ketiga</t>
  </si>
  <si>
    <t>Pembayaran Beban Penyeles...</t>
  </si>
  <si>
    <t>Pembayaran Utang Pajak</t>
  </si>
  <si>
    <t>Perolehan Akuisisi Aset D...</t>
  </si>
  <si>
    <t>Perolehan Akuisisi Bisnis</t>
  </si>
  <si>
    <t>Investasi Pada Portofolio...</t>
  </si>
  <si>
    <t>Penerimaan Dari Efek Utan...</t>
  </si>
  <si>
    <t>Penerimaan Modal Melalui ...</t>
  </si>
  <si>
    <t>Pembayaran Surat Pinjaman</t>
  </si>
  <si>
    <t>Pembayaran Efek Utang Yan...</t>
  </si>
  <si>
    <t>Pembayaran Beban Emisi Ef...</t>
  </si>
  <si>
    <t>Pembayaran Beban Emisi Pe...</t>
  </si>
  <si>
    <t>07 Jul 25</t>
  </si>
  <si>
    <t>BPII</t>
  </si>
  <si>
    <t>XIDX:BPII</t>
  </si>
  <si>
    <t>Jasa Penjaminan Emisi Dan...</t>
  </si>
  <si>
    <t>Deposito Pada Lembaga Kli...</t>
  </si>
  <si>
    <t>Penerimaan Jasa Manajer I...</t>
  </si>
  <si>
    <t>Penerimaan Jasa Penasihat...</t>
  </si>
  <si>
    <t>Penerimaan Pelanggan</t>
  </si>
  <si>
    <t>Pencairan (Penempatan Pad...</t>
  </si>
  <si>
    <t>Perolehan Aset Dimiliki U...</t>
  </si>
  <si>
    <t>Penerimaan Investasi Lain...</t>
  </si>
  <si>
    <t>(Pembayaran Atas) Penerim...</t>
  </si>
  <si>
    <t>Penerimaan Liabilitas Sew...</t>
  </si>
  <si>
    <t>Penurunan Modal</t>
  </si>
  <si>
    <t>Penerimaan Dari Jual Dan ...</t>
  </si>
  <si>
    <t>Penerimaan Melalui Penamb...</t>
  </si>
  <si>
    <t>Pembayaran Kepada Pemegan...</t>
  </si>
  <si>
    <t>Pembayaran Atas Saham Ent...</t>
  </si>
  <si>
    <t>Pembayaran Dividen Kas En...</t>
  </si>
  <si>
    <t>Pembayaran Transaksi Saha...</t>
  </si>
  <si>
    <t>Pembayaran Atas Utang Sew...</t>
  </si>
  <si>
    <t>Pengaruh Selisih Kurs Atas Mata...</t>
  </si>
  <si>
    <t>Cerukan</t>
  </si>
  <si>
    <t>11 Sep 25</t>
  </si>
  <si>
    <t>BRAM</t>
  </si>
  <si>
    <t>XIDX:BRAM</t>
  </si>
  <si>
    <t>Total Aset Tak Berwuju...</t>
  </si>
  <si>
    <t>Pembayaran Ketetapan Paja...</t>
  </si>
  <si>
    <t>Aktivitas Operasi Lainnya</t>
  </si>
  <si>
    <t>Pinjaman Kepada Pihak Ber...</t>
  </si>
  <si>
    <t>Penurunan (Kenaikan) Reke...</t>
  </si>
  <si>
    <t>Akuisisi Atas Kepemilikan...</t>
  </si>
  <si>
    <t>Hasil Dari (Pelunasan) Pi...</t>
  </si>
  <si>
    <t>Penerimaan Dari Hutang Ba...</t>
  </si>
  <si>
    <t>Pembayaran Dividen Ke Pem...</t>
  </si>
  <si>
    <t>Pembayaran Dividen Dari A...</t>
  </si>
  <si>
    <t>Pembayaran Hutang Obligas...</t>
  </si>
  <si>
    <t>Pembayaran Hutang Bank</t>
  </si>
  <si>
    <t>Pembayaran Hutang Lain-La...</t>
  </si>
  <si>
    <t>BRMS</t>
  </si>
  <si>
    <t>XIDX:BRMS</t>
  </si>
  <si>
    <t>Penerimaan Pengembalian D...</t>
  </si>
  <si>
    <t>Pembayaran Kepada Negara</t>
  </si>
  <si>
    <t>Penempatan Bersih Kas Di ...</t>
  </si>
  <si>
    <t>Uang Muka Pembangunan Pab...</t>
  </si>
  <si>
    <t>Pengembalian Deposit Atas...</t>
  </si>
  <si>
    <t>Pembayaran Uang Muka Kepa...</t>
  </si>
  <si>
    <t>Penerimaan Dari Piutang B...</t>
  </si>
  <si>
    <t>Kenaikan Piutang Pihak Be...</t>
  </si>
  <si>
    <t>Pinjaman Neto Yang Diberi...</t>
  </si>
  <si>
    <t>Pembayaran Proyek Pengemb...</t>
  </si>
  <si>
    <t>Pengembalian Uang Muka Pr...</t>
  </si>
  <si>
    <t>Pembayaran Bersih Atas Pe...</t>
  </si>
  <si>
    <t>Penarikan (Penempatan) Ne...</t>
  </si>
  <si>
    <t>Pencairan Kas Yang Dibata...</t>
  </si>
  <si>
    <t>Penerimaan Neto Pinjaman</t>
  </si>
  <si>
    <t>Kenaikan Utang Lain-Lain</t>
  </si>
  <si>
    <t>BRNA</t>
  </si>
  <si>
    <t>XIDX:BRNA</t>
  </si>
  <si>
    <t>Penerimaan Bunga Dan Peng...</t>
  </si>
  <si>
    <t>Penerimaan Kas Dari Pihak...</t>
  </si>
  <si>
    <t>Penerimaan Dividen Efek</t>
  </si>
  <si>
    <t>Hasil Jual Investasi Seme...</t>
  </si>
  <si>
    <t>Penjualan Efek</t>
  </si>
  <si>
    <t>Pembayaran Utang Peroleha...</t>
  </si>
  <si>
    <t>Peneriman Uang Muka Penju...</t>
  </si>
  <si>
    <t>Penerimaan Uang Muka Penj...</t>
  </si>
  <si>
    <t>Pembayaran Pinjaman Kepad...</t>
  </si>
  <si>
    <t>Penerimaan Utang Jangka M...</t>
  </si>
  <si>
    <t>Pembayaran Utang Jangka M...</t>
  </si>
  <si>
    <t>Penerimaan Utang Dari Pem...</t>
  </si>
  <si>
    <t>Pembayaran Biaya Penerbit...</t>
  </si>
  <si>
    <t>Pembayaran Manfaat Pensiu...</t>
  </si>
  <si>
    <t>Penambahan Kas Melalui Akuisisi...</t>
  </si>
  <si>
    <t>30 May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</si>
</sst>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_);_(* \(#,##0\);_(* &quot;-&quot;_);_(@_)"/>
    <numFmt numFmtId="166" formatCode="_(* #,##0.00_);_(* \(#,##0.00\);_(* &quot;-&quot;??_);_(@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microsoft.com/office/2017/06/relationships/rdArray" Target="richData/rdarray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sharedStrings" Target="sharedStrings.xml"/><Relationship Id="rId108" Type="http://schemas.microsoft.com/office/2017/06/relationships/richStyles" Target="richData/rich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SupportingPropertyBagStructure" Target="richData/rdsupportingpropertybagstructure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microsoft.com/office/2017/06/relationships/rdSupportingPropertyBag" Target="richData/rdsupportingpropertybag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microsoft.com/office/2017/06/relationships/rdRichValue" Target="richData/rdrichvalue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842">
  <a r="1">
    <v t="i">0</v>
  </a>
  <a r="1">
    <v>347.81790000000001</v>
  </a>
  <a r="1">
    <v>392.68299999999999</v>
  </a>
  <a r="1">
    <v>338.17219999999998</v>
  </a>
  <a r="1">
    <v>346</v>
  </a>
  <a r="1">
    <v>208</v>
  </a>
  <a r="1">
    <v>314.9162</v>
  </a>
  <a r="1">
    <v>304.86619999999999</v>
  </a>
  <a r="1">
    <v>262.58069999999998</v>
  </a>
  <a r="1">
    <v>332</v>
  </a>
  <a r="1">
    <v>206</v>
  </a>
  <a r="1">
    <v>756.27840000000003</v>
  </a>
  <a r="1">
    <v>206.8818</v>
  </a>
  <a r="1">
    <v>228</v>
  </a>
  <a r="1">
    <v>407.22680000000003</v>
  </a>
  <a r="1">
    <v>170.08070000000001</v>
  </a>
  <a r="1">
    <v>242</v>
  </a>
  <a r="1">
    <v>204</v>
  </a>
  <a r="1">
    <v>-99999901</v>
  </a>
  <a r="1">
    <v>6000</v>
  </a>
  <a r="1">
    <v>4420</v>
  </a>
  <a r="1">
    <v>6675</v>
  </a>
  <a r="1">
    <v>5200</v>
  </a>
  <a r="1">
    <v>5800</v>
  </a>
  <a r="1">
    <v>12325</v>
  </a>
  <a r="1">
    <v>5000</v>
  </a>
  <a r="1">
    <v>8275</v>
  </a>
  <a r="1">
    <v>7375</v>
  </a>
  <a r="1">
    <v>4600</v>
  </a>
  <a r="1">
    <v>497.79969999999997</v>
  </a>
  <a r="1">
    <v>2025</v>
  </a>
  <a r="1">
    <v>2893.75</v>
  </a>
  <a r="1">
    <v>3162.5</v>
  </a>
  <a r="1">
    <v>5700</v>
  </a>
  <a r="1">
    <v>1130.8042</v>
  </a>
  <a r="1">
    <v>1962.5</v>
  </a>
  <a r="1">
    <v>4000</v>
  </a>
  <a r="1">
    <v>3512.5</v>
  </a>
  <a r="1">
    <v>5100</v>
  </a>
  <a r="1">
    <v>1597.8755000000001</v>
  </a>
  <a r="1">
    <v>2693.75</v>
  </a>
  <a r="1">
    <v>3687.5</v>
  </a>
  <a r="1">
    <v>4962.5</v>
  </a>
  <a r="1">
    <v>1687.5</v>
  </a>
  <a r="1">
    <v>2312.5</v>
  </a>
  <a r="1">
    <v>3837.5</v>
  </a>
  <a r="1">
    <v>6050</v>
  </a>
  <a r="1">
    <v>4700</v>
  </a>
  <a r="1">
    <v>352.43959999999998</v>
  </a>
  <a r="1">
    <v>726.78219999999999</v>
  </a>
  <a r="1">
    <v>1030</v>
  </a>
  <a r="1">
    <v>980</v>
  </a>
  <a r="1">
    <v>600</v>
  </a>
  <a r="1">
    <v>452.99439999999998</v>
  </a>
  <a r="1">
    <v>1200</v>
  </a>
  <a r="1">
    <v>700</v>
  </a>
  <a r="1">
    <v>121.4622</v>
  </a>
  <a r="1">
    <v>701.89239999999995</v>
  </a>
  <a r="1">
    <v>705</v>
  </a>
  <a r="1">
    <v>1100</v>
  </a>
  <a r="1">
    <v>1240</v>
  </a>
  <a r="1">
    <v>318.58940000000001</v>
  </a>
  <a r="1">
    <v>1190</v>
  </a>
  <a r="1">
    <v>696.9144</v>
  </a>
  <a r="1">
    <v>1070</v>
  </a>
  <a r="1">
    <v>250</v>
  </a>
  <a r="1">
    <v>199</v>
  </a>
  <a r="1">
    <v>66</v>
  </a>
  <a r="1">
    <v>116</v>
  </a>
  <a r="1">
    <v>315</v>
  </a>
  <a r="1">
    <v>52</v>
  </a>
  <a r="1">
    <v>50</v>
  </a>
  <a r="1">
    <v>83</v>
  </a>
  <a r="1">
    <v>530</v>
  </a>
  <a r="1">
    <v>170</v>
  </a>
  <a r="1">
    <v>67</v>
  </a>
  <a r="1">
    <v>765</v>
  </a>
  <a r="1">
    <v>670</v>
  </a>
  <a r="1">
    <v>159</v>
  </a>
  <a r="1">
    <v>635</v>
  </a>
  <a r="1">
    <v>1060</v>
  </a>
  <a r="1">
    <v>570</v>
  </a>
  <a r="1">
    <v>492</v>
  </a>
  <a r="1">
    <v>70</v>
  </a>
  <a r="1">
    <v>676</v>
  </a>
  <a r="1">
    <v>1105</v>
  </a>
  <a r="1">
    <v>520</v>
  </a>
  <a r="1">
    <v>900</v>
  </a>
  <a r="1">
    <v>660</v>
  </a>
  <a r="1">
    <v>141</v>
  </a>
  <a r="1">
    <v>56</v>
  </a>
  <a r="1">
    <v>318</v>
  </a>
  <a r="1">
    <v>245.005</v>
  </a>
  <a r="1">
    <v>960.00480000000005</v>
  </a>
  <a r="1">
    <v>320</v>
  </a>
  <a r="1">
    <v>665</v>
  </a>
  <a r="1">
    <v>412</v>
  </a>
  <a r="1">
    <v>278</v>
  </a>
  <a r="1">
    <v>490</v>
  </a>
  <a r="1">
    <v>330</v>
  </a>
  <a r="1">
    <v>510</v>
  </a>
  <a r="1">
    <v>65</v>
  </a>
  <a r="1">
    <v>985</v>
  </a>
  <a r="1">
    <v>825</v>
  </a>
  <a r="1">
    <v>1020</v>
  </a>
  <a r="1">
    <v>970</v>
  </a>
  <a r="1">
    <v>745</v>
  </a>
  <a r="1">
    <v>1195</v>
  </a>
  <a r="1">
    <v>840</v>
  </a>
  <a r="1">
    <v>735</v>
  </a>
  <a r="1">
    <v>885</v>
  </a>
  <a r="1">
    <v>805</v>
  </a>
  <a r="1">
    <v>1300</v>
  </a>
  <a r="1">
    <v>113</v>
  </a>
  <a r="1">
    <v>7075</v>
  </a>
  <a r="1">
    <v>1490</v>
  </a>
  <a r="1">
    <v>171</v>
  </a>
  <a r="1">
    <v>1765</v>
  </a>
  <a r="1">
    <v>125</v>
  </a>
  <a r="1">
    <v>1290</v>
  </a>
  <a r="1">
    <v>1350</v>
  </a>
  <a r="1">
    <v>424</v>
  </a>
  <a r="1">
    <v>1165.5374999999999</v>
  </a>
  <a r="1">
    <v>829.08969999999999</v>
  </a>
  <a r="1">
    <v>1265</v>
  </a>
  <a r="1">
    <v>920</v>
  </a>
  <a r="1">
    <v>2660</v>
  </a>
  <a r="1">
    <v>1155.4982</v>
  </a>
  <a r="1">
    <v>625</v>
  </a>
  <a r="1">
    <v>1015</v>
  </a>
  <a r="1">
    <v>407.11610000000002</v>
  </a>
  <a r="1">
    <v>1105.4529</v>
  </a>
  <a r="1">
    <v>945</v>
  </a>
  <a r="1">
    <v>1320.4021</v>
  </a>
  <a r="1">
    <v>3020</v>
  </a>
  <a r="1">
    <v>5150</v>
  </a>
  <a r="1">
    <v>1534.0531000000001</v>
  </a>
  <a r="1">
    <v>536.36810000000003</v>
  </a>
  <a r="1">
    <v>1535</v>
  </a>
  <a r="1">
    <v>470</v>
  </a>
  <a r="1">
    <v>186</v>
  </a>
  <a r="1">
    <v>310</v>
  </a>
  <a r="1">
    <v>260</v>
  </a>
  <a r="1">
    <v>101</v>
  </a>
  <a r="1">
    <v>1905</v>
  </a>
  <a r="1">
    <v>196</v>
  </a>
  <a r="1">
    <v>51</v>
  </a>
  <a r="1">
    <v>697.42729999999995</v>
  </a>
  <a r="1">
    <v>965</v>
  </a>
  <a r="1">
    <v>1790</v>
  </a>
  <a r="1">
    <v>1910</v>
  </a>
  <a r="1">
    <v>835</v>
  </a>
  <a r="1">
    <v>915</v>
  </a>
  <a r="1">
    <v>1185</v>
  </a>
  <a r="1">
    <v>1220</v>
  </a>
  <a r="1">
    <v>595</v>
  </a>
  <a r="1">
    <v>1695</v>
  </a>
  <a r="1">
    <v>486.23450000000003</v>
  </a>
  <a r="1">
    <v>845</v>
  </a>
  <a r="1">
    <v>995</v>
  </a>
  <a r="1">
    <v>1730</v>
  </a>
  <a r="1">
    <v>650</v>
  </a>
  <a r="1">
    <v>500</v>
  </a>
  <a r="1">
    <v>78</v>
  </a>
  <a r="1">
    <v>110</v>
  </a>
  <a r="1">
    <v>35</v>
  </a>
  <a r="1">
    <v>870</v>
  </a>
  <a r="1">
    <v>127</v>
  </a>
  <a r="1">
    <v>1560</v>
  </a>
  <a r="1">
    <v>890</v>
  </a>
  <a r="1">
    <v>1090</v>
  </a>
  <a r="1">
    <v>1280</v>
  </a>
  <a r="1">
    <v>1050</v>
  </a>
  <a r="1">
    <v>800</v>
  </a>
  <a r="1">
    <v>1745</v>
  </a>
  <a r="1">
    <v>1530</v>
  </a>
  <a r="1">
    <v>875</v>
  </a>
  <a r="1">
    <v>1780</v>
  </a>
  <a r="1">
    <v>190</v>
  </a>
  <a r="1">
    <v>322</v>
  </a>
  <a r="1">
    <v>630</v>
  </a>
  <a r="1">
    <v>165</v>
  </a>
  <a r="1">
    <v>378</v>
  </a>
  <a r="1">
    <v>128</v>
  </a>
  <a r="1">
    <v>268</v>
  </a>
  <a r="1">
    <v>3240</v>
  </a>
  <a r="1">
    <v>695</v>
  </a>
  <a r="1">
    <v>164</v>
  </a>
  <a r="1">
    <v>158</v>
  </a>
  <a r="1">
    <v>925</v>
  </a>
  <a r="1">
    <v>1425</v>
  </a>
  <a r="1">
    <v>990</v>
  </a>
  <a r="1">
    <v>348</v>
  </a>
  <a r="1">
    <v>180</v>
  </a>
  <a r="1">
    <v>2400</v>
  </a>
  <a r="1">
    <v>615</v>
  </a>
  <a r="1">
    <v>290</v>
  </a>
  <a r="1">
    <v>183</v>
  </a>
  <a r="1">
    <v>210</v>
  </a>
  <a r="1">
    <v>1900</v>
  </a>
  <a r="1">
    <v>590</v>
  </a>
  <a r="1">
    <v>139</v>
  </a>
  <a r="1">
    <v>367.5</v>
  </a>
  <a r="1">
    <v>335</v>
  </a>
  <a r="1">
    <v>402.5</v>
  </a>
  <a r="1">
    <v>185</v>
  </a>
  <a r="1">
    <v>214</v>
  </a>
  <a r="1">
    <v>465</v>
  </a>
  <a r="1">
    <v>560</v>
  </a>
  <a r="1">
    <v>235</v>
  </a>
  <a r="1">
    <v>285</v>
  </a>
  <a r="1">
    <v>645</v>
  </a>
  <a r="1">
    <v>105</v>
  </a>
  <a r="1">
    <v>336</v>
  </a>
  <a r="1">
    <v>306</v>
  </a>
  <a r="1">
    <v>80</v>
  </a>
  <a r="1">
    <v>140</v>
  </a>
  <a r="1">
    <v>262</v>
  </a>
  <a r="1">
    <v>312</v>
  </a>
  <a r="1">
    <v>770</v>
  </a>
  <a r="1">
    <v>1130</v>
  </a>
  <a r="1">
    <v>750</v>
  </a>
  <a r="1">
    <v>370</v>
  </a>
  <a r="1">
    <v>740</v>
  </a>
  <a r="1">
    <v>484</v>
  </a>
  <a r="1">
    <v>555</v>
  </a>
  <a r="1">
    <v>210.80119999999999</v>
  </a>
  <a r="1">
    <v>678.51049999999998</v>
  </a>
  <a r="1">
    <v>700.39790000000005</v>
  </a>
  <a r="1">
    <v>567.80100000000004</v>
  </a>
  <a r="1">
    <v>54</v>
  </a>
  <a r="1">
    <v>395.25220000000002</v>
  </a>
  <a r="1">
    <v>645.67930000000001</v>
  </a>
  <a r="1">
    <v>266.61959999999999</v>
  </a>
  <a r="1">
    <v>77</v>
  </a>
  <a r="1">
    <v>685.10379999999998</v>
  </a>
  <a r="1">
    <v>820.77880000000005</v>
  </a>
  <a r="1">
    <v>268.59460000000001</v>
  </a>
  <a r="1">
    <v>100.723</v>
  </a>
  <a r="1">
    <v>634.73559999999998</v>
  </a>
  <a r="1">
    <v>766.06020000000001</v>
  </a>
  <a r="1">
    <v>61</v>
  </a>
  <a r="1">
    <v>221.19550000000001</v>
  </a>
  <a r="1">
    <v>392</v>
  </a>
  <a r="1">
    <v>338</v>
  </a>
  <a r="1">
    <v>368</v>
  </a>
  <a r="1">
    <v>400</v>
  </a>
  <a r="1">
    <v>580</v>
  </a>
  <a r="1">
    <v>420</v>
  </a>
  <a r="1">
    <v>430</v>
  </a>
  <a r="1">
    <v>585</v>
  </a>
  <a r="1">
    <v>2110</v>
  </a>
  <a r="1">
    <v>4300</v>
  </a>
  <a r="1">
    <v>2990</v>
  </a>
  <a r="1">
    <v>5050</v>
  </a>
  <a r="1">
    <v>3370</v>
  </a>
  <a r="1">
    <v>1450</v>
  </a>
  <a r="1">
    <v>3190</v>
  </a>
  <a r="1">
    <v>21</v>
  </a>
  <a r="1">
    <v>42</v>
  </a>
  <a r="1">
    <v>189</v>
  </a>
  <a r="1">
    <v>47</v>
  </a>
  <a r="1">
    <v>715</v>
  </a>
  <a r="1">
    <v>640</v>
  </a>
  <a r="1">
    <v>505</v>
  </a>
  <a r="1">
    <v>725</v>
  </a>
  <a r="1">
    <v>575</v>
  </a>
  <a r="1">
    <v>374</v>
  </a>
  <a r="1">
    <v>5534.8424999999997</v>
  </a>
  <a r="1">
    <v>4525</v>
  </a>
  <a r="1">
    <v>7600</v>
  </a>
  <a r="1">
    <v>2730</v>
  </a>
  <a r="1">
    <v>4100</v>
  </a>
  <a r="1">
    <v>3200</v>
  </a>
  <a r="1">
    <v>3950</v>
  </a>
  <a r="1">
    <v>2780</v>
  </a>
  <a r="1">
    <v>2530</v>
  </a>
  <a r="1">
    <v>2275.0529999999999</v>
  </a>
  <a r="1">
    <v>5650</v>
  </a>
  <a r="1">
    <v>3710</v>
  </a>
  <a r="1">
    <v>3140</v>
  </a>
  <a r="1">
    <v>2540</v>
  </a>
  <a r="1">
    <v>4442.4394000000002</v>
  </a>
  <a r="1">
    <v>3775</v>
  </a>
  <a r="1">
    <v>6950</v>
  </a>
  <a r="1">
    <v>2350</v>
  </a>
  <a r="1">
    <v>2470</v>
  </a>
  <a r="1">
    <v>318.37920000000003</v>
  </a>
  <a r="1">
    <v>244.6438</v>
  </a>
  <a r="1">
    <v>192</v>
  </a>
  <a r="1">
    <v>64</v>
  </a>
  <a r="1">
    <v>206.3485</v>
  </a>
  <a r="1">
    <v>327.90899999999999</v>
  </a>
  <a r="1">
    <v>182</v>
  </a>
  <a r="1">
    <v>102</v>
  </a>
  <a r="1">
    <v>231.9357</v>
  </a>
  <a r="1">
    <v>81</v>
  </a>
  <a r="1">
    <v>58</v>
  </a>
  <a r="1">
    <v>352.5754</v>
  </a>
  <a r="1">
    <v>106</v>
  </a>
  <a r="1">
    <v>71</v>
  </a>
  <a r="1">
    <v>116.31440000000001</v>
  </a>
  <a r="1">
    <v>110.9789</v>
  </a>
  <a r="1">
    <v>109</v>
  </a>
  <a r="1">
    <v>282.78280000000001</v>
  </a>
  <a r="1">
    <v>61.892099999999999</v>
  </a>
  <a r="1">
    <v>85</v>
  </a>
  <a r="1">
    <v>103</v>
  </a>
  <a r="1">
    <v>70.428899999999999</v>
  </a>
  <a r="1">
    <v>201.68279999999999</v>
  </a>
  <a r="1">
    <v>98.173699999999997</v>
  </a>
  <a r="1">
    <v>101.375</v>
  </a>
  <a r="1">
    <v>167.53550000000001</v>
  </a>
  <a r="1">
    <v>130</v>
  </a>
  <a r="1">
    <v>59</v>
  </a>
  <a r="1">
    <v>75</v>
  </a>
  <a r="1">
    <v>88</v>
  </a>
  <a r="1">
    <v>43</v>
  </a>
  <a r="1">
    <v>98</v>
  </a>
  <a r="1">
    <v>115</v>
  </a>
  <a r="1">
    <v>87</v>
  </a>
  <a r="1">
    <v>53</v>
  </a>
  <a r="1">
    <v>850</v>
  </a>
  <a r="1">
    <v>60</v>
  </a>
  <a r="1">
    <v>68</v>
  </a>
  <a r="1">
    <v>230</v>
  </a>
  <a r="1">
    <v>455</v>
  </a>
  <a r="1">
    <v>92</v>
  </a>
  <a r="1">
    <v>245</v>
  </a>
  <a r="1">
    <v>89</v>
  </a>
  <a r="1">
    <v>437</v>
  </a>
  <a r="1">
    <v>685</v>
  </a>
  <a r="1">
    <v>380</v>
  </a>
  <a r="1">
    <v>680</v>
  </a>
  <a r="1">
    <v>540</v>
  </a>
  <a r="1">
    <v>375</v>
  </a>
  <a r="1">
    <v>710</v>
  </a>
  <a r="1">
    <v>460</v>
  </a>
  <a r="1">
    <v>690</v>
  </a>
  <a r="1">
    <v>3390</v>
  </a>
  <a r="1">
    <v>1550</v>
  </a>
  <a r="1">
    <v>910</v>
  </a>
  <a r="1">
    <v>1335</v>
  </a>
  <a r="1">
    <v>730</v>
  </a>
  <a r="1">
    <v>2050</v>
  </a>
  <a r="1">
    <v>1345</v>
  </a>
  <a r="1">
    <v>755</v>
  </a>
  <a r="1">
    <v>1150</v>
  </a>
  <a r="1">
    <v>820</v>
  </a>
  <a r="1">
    <v>295</v>
  </a>
  <a r="1">
    <v>160</v>
  </a>
  <a r="1">
    <v>343</v>
  </a>
  <a r="1">
    <v>238</v>
  </a>
  <a r="1">
    <v>136</v>
  </a>
  <a r="1">
    <v>352</v>
  </a>
  <a r="1">
    <v>134</v>
  </a>
  <a r="1">
    <v>356</v>
  </a>
  <a r="1">
    <v>162</v>
  </a>
  <a r="1">
    <v>163</v>
  </a>
  <a r="1">
    <v>1360</v>
  </a>
  <a r="1">
    <v>1795</v>
  </a>
  <a r="1">
    <v>1870</v>
  </a>
  <a r="1">
    <v>790</v>
  </a>
  <a r="1">
    <v>1675</v>
  </a>
  <a r="1">
    <v>1600</v>
  </a>
  <a r="1">
    <v>1820</v>
  </a>
  <a r="1">
    <v>108</v>
  </a>
  <a r="1">
    <v>20</v>
  </a>
  <a r="1">
    <v>241</v>
  </a>
  <a r="1">
    <v>1285</v>
  </a>
  <a r="1">
    <v>496</v>
  </a>
  <a r="1">
    <v>11</v>
  </a>
  <a r="1">
    <v>137.5</v>
  </a>
  <a r="1">
    <v>406</v>
  </a>
  <a r="1">
    <v>462</v>
  </a>
  <a r="1">
    <v>286</v>
  </a>
  <a r="1">
    <v>294</v>
  </a>
  <a r="1">
    <v>450</v>
  </a>
  <a r="1">
    <v>2682.6909999999998</v>
  </a>
  <a r="1">
    <v>4200</v>
  </a>
  <a r="1">
    <v>1470</v>
  </a>
  <a r="1">
    <v>1460</v>
  </a>
  <a r="1">
    <v>3269.2292000000002</v>
  </a>
  <a r="1">
    <v>2360</v>
  </a>
  <a r="1">
    <v>2600</v>
  </a>
  <a r="1">
    <v>673.07659999999998</v>
  </a>
  <a r="1">
    <v>3557.6905999999999</v>
  </a>
  <a r="1">
    <v>1115</v>
  </a>
  <a r="1">
    <v>2300</v>
  </a>
  <a r="1">
    <v>1105.7687000000001</v>
  </a>
  <a r="1">
    <v>3650</v>
  </a>
  <a r="1">
    <v>2060</v>
  </a>
  <a r="1">
    <v>1155</v>
  </a>
  <a r="1">
    <v>2690</v>
  </a>
  <a r="1">
    <v>9425</v>
  </a>
  <a r="1">
    <v>2870</v>
  </a>
  <a r="1">
    <v>1410</v>
  </a>
  <a r="1">
    <v>7100</v>
  </a>
  <a r="1">
    <v>2490</v>
  </a>
  <a r="1">
    <v>1655</v>
  </a>
  <a r="1">
    <v>3000</v>
  </a>
  <a r="1">
    <v>1610</v>
  </a>
  <a r="1">
    <v>1700</v>
  </a>
  <a r="1">
    <v>3460</v>
  </a>
  <a r="1">
    <v>1380</v>
  </a>
  <a r="1">
    <v>270</v>
  </a>
  <a r="1">
    <v>84</v>
  </a>
  <a r="1">
    <v>62</v>
  </a>
  <a r="1">
    <v>123</v>
  </a>
  <a r="1">
    <v>145</v>
  </a>
  <a r="1">
    <v>93</v>
  </a>
  <a r="1">
    <v>1110</v>
  </a>
  <a r="1">
    <v>334</v>
  </a>
  <a r="1">
    <v>297</v>
  </a>
  <a r="1">
    <v>124</v>
  </a>
  <a r="1">
    <v>57</v>
  </a>
  <a r="1">
    <v>90</v>
  </a>
  <a r="1">
    <v>27</v>
  </a>
  <a r="1">
    <v>73</v>
  </a>
  <a r="1">
    <v>55</v>
  </a>
  <a r="1">
    <v>95</v>
  </a>
  <a r="1">
    <v>215</v>
  </a>
  <a r="1">
    <v>122</v>
  </a>
  <a r="1">
    <v>385</v>
  </a>
  <a r="1">
    <v>152</v>
  </a>
  <a r="1">
    <v>154</v>
  </a>
  <a r="1">
    <v>350</v>
  </a>
  <a r="1">
    <v>177</v>
  </a>
  <a r="1">
    <v>129</v>
  </a>
  <a r="1">
    <v>188</v>
  </a>
  <a r="1">
    <v>111</v>
  </a>
  <a r="1">
    <v>86</v>
  </a>
  <a r="1">
    <v>121</v>
  </a>
  <a r="1">
    <v>205</v>
  </a>
  <a r="1">
    <v>193</v>
  </a>
  <a r="1">
    <v>3810</v>
  </a>
  <a r="1">
    <v>4490</v>
  </a>
  <a r="1">
    <v>184.90430000000001</v>
  </a>
  <a r="1">
    <v>3990</v>
  </a>
  <a r="1">
    <v>214.489</v>
  </a>
  <a r="1">
    <v>4090</v>
  </a>
  <a r="1">
    <v>189.1429</v>
  </a>
  <a r="1">
    <v>4190</v>
  </a>
  <a r="1">
    <v>860</v>
  </a>
  <a r="1">
    <v>4390</v>
  </a>
  <a r="1">
    <v>69</v>
  </a>
  <a r="1">
    <v>246</v>
  </a>
  <a r="1">
    <v>117</v>
  </a>
  <a r="1">
    <v>200</v>
  </a>
  <a r="1">
    <v>147</v>
  </a>
  <a r="1">
    <v>360</v>
  </a>
  <a r="1">
    <v>119</v>
  </a>
  <a r="1">
    <v>191</v>
  </a>
  <a r="1">
    <v>865</v>
  </a>
  <a r="1">
    <v>1670</v>
  </a>
  <a r="1">
    <v>1310</v>
  </a>
  <a r="1">
    <v>1170</v>
  </a>
  <a r="1">
    <v>1800</v>
  </a>
  <a r="1">
    <v>895</v>
  </a>
  <a r="1">
    <v>1330</v>
  </a>
  <a r="1">
    <v>1140</v>
  </a>
  <a r="1">
    <v>950</v>
  </a>
  <a r="1">
    <v>1895</v>
  </a>
  <a r="1">
    <v>174</v>
  </a>
  <a r="1">
    <v>32</v>
  </a>
  <a r="1">
    <v>49.75</v>
  </a>
  <a r="1">
    <v>135</v>
  </a>
  <a r="1">
    <v>34</v>
  </a>
  <a r="1">
    <v>340</v>
  </a>
  <a r="1">
    <v>39</v>
  </a>
  <a r="1">
    <v>289</v>
  </a>
  <a r="1">
    <v>74</v>
  </a>
  <a r="1">
    <v>76</v>
  </a>
  <a r="1">
    <v>244</v>
  </a>
  <a r="1">
    <v>82</v>
  </a>
  <a r="1">
    <v>1175</v>
  </a>
  <a r="1">
    <v>186.25</v>
  </a>
  <a r="1">
    <v>251</v>
  </a>
  <a r="1">
    <v>1055</v>
  </a>
  <a r="1">
    <v>1205</v>
  </a>
  <a r="1">
    <v>49.5</v>
  </a>
  <a r="1">
    <v>202.5</v>
  </a>
  <a r="1">
    <v>425</v>
  </a>
  <a r="1">
    <v>195</v>
  </a>
  <a r="1">
    <v>280</v>
  </a>
  <a r="1">
    <v>202</v>
  </a>
  <a r="1">
    <v>3320</v>
  </a>
  <a r="1">
    <v>1125</v>
  </a>
  <a r="1">
    <v>155</v>
  </a>
  <a r="1">
    <v>364</v>
  </a>
  <a r="1">
    <v>775</v>
  </a>
  <a r="1">
    <v>100</v>
  </a>
  <a r="1">
    <v>165.56030000000001</v>
  </a>
  <a r="1">
    <v>58.586799999999997</v>
  </a>
  <a r="1">
    <v>168.04990000000001</v>
  </a>
  <a r="1">
    <v>115.5325</v>
  </a>
  <a r="1">
    <v>85.774100000000004</v>
  </a>
  <a r="1">
    <v>209.12880000000001</v>
  </a>
  <a r="1">
    <v>78.115700000000004</v>
  </a>
  <a r="1">
    <v>2880.2071999999998</v>
  </a>
  <a r="1">
    <v>107</v>
  </a>
  <a r="1">
    <v>2820</v>
  </a>
  <a r="1">
    <v>440</v>
  </a>
  <a r="1">
    <v>1897.8849</v>
  </a>
  <a r="1">
    <v>2460</v>
  </a>
  <a r="1">
    <v>3552.5735</v>
  </a>
  <a r="1">
    <v>1555</v>
  </a>
  <a r="1">
    <v>157</v>
  </a>
  <a r="1">
    <v>133</v>
  </a>
  <a r="1">
    <v>216</v>
  </a>
  <a r="1">
    <v>137</v>
  </a>
  <a r="1">
    <v>254</v>
  </a>
  <a r="1">
    <v>445</v>
  </a>
  <a r="1">
    <v>112</v>
  </a>
  <a r="1">
    <v>386</v>
  </a>
  <a r="1">
    <v>3400</v>
  </a>
  <a r="1">
    <v>333</v>
  </a>
  <a r="1">
    <v>2700</v>
  </a>
  <a r="1">
    <v>381</v>
  </a>
  <a r="1">
    <v>2810</v>
  </a>
  <a r="1">
    <v>7400</v>
  </a>
  <a r="1">
    <v>6925</v>
  </a>
  <a r="1">
    <v>6350</v>
  </a>
  <a r="1">
    <v>6025</v>
  </a>
  <a r="1">
    <v>4900</v>
  </a>
  <a r="1">
    <v>7425</v>
  </a>
  <a r="1">
    <v>3395</v>
  </a>
  <a r="1">
    <v>8300</v>
  </a>
  <a r="1">
    <v>6700</v>
  </a>
  <a r="1">
    <v>5455</v>
  </a>
  <a r="1">
    <v>8225</v>
  </a>
  <a r="1">
    <v>6800</v>
  </a>
  <a r="1">
    <v>311.84750000000003</v>
  </a>
  <a r="1">
    <v>151.8417</v>
  </a>
  <a r="1">
    <v>240.65479999999999</v>
  </a>
  <a r="1">
    <v>30</v>
  </a>
  <a r="1">
    <v>394.66239999999999</v>
  </a>
  <a r="1">
    <v>229.19499999999999</v>
  </a>
  <a r="1">
    <v>343.79250000000002</v>
  </a>
  <a r="1">
    <v>29</v>
  </a>
  <a r="1">
    <v>2625</v>
  </a>
  <a r="1">
    <v>8550</v>
  </a>
  <a r="1">
    <v>6685</v>
  </a>
  <a r="1">
    <v>9400</v>
  </a>
  <a r="1">
    <v>6450</v>
  </a>
  <a r="1">
    <v>3100</v>
  </a>
  <a r="1">
    <v>6770</v>
  </a>
  <a r="1">
    <v>9675</v>
  </a>
  <a r="1">
    <v>8075</v>
  </a>
  <a r="1">
    <v>1920</v>
  </a>
  <a r="1">
    <v>4380</v>
  </a>
  <a r="1">
    <v>7300</v>
  </a>
  <a r="1">
    <v>187</v>
  </a>
  <a r="1">
    <v>120</v>
  </a>
  <a r="1">
    <v>131</v>
  </a>
  <a r="1">
    <v>148</v>
  </a>
  <a r="1">
    <v>189.07550000000001</v>
  </a>
  <a r="1">
    <v>222.8569</v>
  </a>
  <a r="1">
    <v>140.3956</v>
  </a>
  <a r="1">
    <v>151</v>
  </a>
  <a r="1">
    <v>79</v>
  </a>
  <a r="1">
    <v>240.714</v>
  </a>
  <a r="1">
    <v>150</v>
  </a>
  <a r="1">
    <v>229.9949</v>
  </a>
  <a r="1">
    <v>284</v>
  </a>
  <a r="1">
    <v>436</v>
  </a>
  <a r="1">
    <v>282</v>
  </a>
  <a r="1">
    <v>398.18189999999998</v>
  </a>
  <a r="1">
    <v>298</v>
  </a>
  <a r="1">
    <v>218</v>
  </a>
  <a r="1">
    <v>2630</v>
  </a>
  <a r="1">
    <v>480</v>
  </a>
  <a r="1">
    <v>1159.5829000000001</v>
  </a>
  <a r="1">
    <v>1295</v>
  </a>
  <a r="1">
    <v>2120</v>
  </a>
  <a r="1">
    <v>1250</v>
  </a>
  <a r="1">
    <v>1740</v>
  </a>
  <a r="1">
    <v>1725</v>
  </a>
  <a r="1">
    <v>804.99969999999996</v>
  </a>
  <a r="1">
    <v>3570</v>
  </a>
  <a r="1">
    <v>1571.6660999999999</v>
  </a>
  <a r="1">
    <v>255</v>
  </a>
  <a r="1">
    <v>1180</v>
  </a>
  <a r="1">
    <v>1485</v>
  </a>
  <a r="1">
    <v>1400</v>
  </a>
  <a r="1">
    <v>1370</v>
  </a>
  <a r="1">
    <v>1935</v>
  </a>
  <a r="1">
    <v>112.5</v>
  </a>
  <a r="1">
    <v>362.82990000000001</v>
  </a>
  <a r="1">
    <v>456.75</v>
  </a>
  <a r="1">
    <v>72</v>
  </a>
  <a r="1">
    <v>114.75</v>
  </a>
  <a r="1">
    <v>143</v>
  </a>
  <a r="1">
    <v>2000</v>
  </a>
  <a r="1">
    <v>2800</v>
  </a>
  <a r="1">
    <v>1945</v>
  </a>
  <a r="1">
    <v>1500</v>
  </a>
  <a r="1">
    <v>1930</v>
  </a>
  <a r="1">
    <v>2285</v>
  </a>
  <a r="1">
    <v>4400</v>
  </a>
  <a r="1">
    <v>5725</v>
  </a>
  <a r="1">
    <v>3360</v>
  </a>
  <a r="1">
    <v>457.5</v>
  </a>
  <a r="1">
    <v>1390</v>
  </a>
  <a r="1">
    <v>2335</v>
  </a>
  <a r="1">
    <v>4170</v>
  </a>
  <a r="1">
    <v>4080</v>
  </a>
  <a r="1">
    <v>760</v>
  </a>
  <a r="1">
    <v>3640</v>
  </a>
  <a r="1">
    <v>4110</v>
  </a>
  <a r="1">
    <v>3660</v>
  </a>
  <a r="1">
    <v>2330</v>
  </a>
  <a r="1">
    <v>4940</v>
  </a>
  <a r="1">
    <v>322.31970000000001</v>
  </a>
  <a r="1">
    <v>1850</v>
  </a>
  <a r="1">
    <v>2762.5</v>
  </a>
  <a r="1">
    <v>3087.5</v>
  </a>
  <a r="1">
    <v>4350</v>
  </a>
  <a r="1">
    <v>947.99900000000002</v>
  </a>
  <a r="1">
    <v>1975</v>
  </a>
  <a r="1">
    <v>4950</v>
  </a>
  <a r="1">
    <v>3375</v>
  </a>
  <a r="1">
    <v>4370</v>
  </a>
  <a r="1">
    <v>1937.5</v>
  </a>
  <a r="1">
    <v>3050</v>
  </a>
  <a r="1">
    <v>4612.5</v>
  </a>
  <a r="1">
    <v>2495</v>
  </a>
  <a r="1">
    <v>3925</v>
  </a>
  <a r="1">
    <v>5375</v>
  </a>
  <a r="1">
    <v>3850</v>
  </a>
  <a r="1">
    <v>445.02600000000001</v>
  </a>
  <a r="1">
    <v>780</v>
  </a>
  <a r="1">
    <v>248.691</v>
  </a>
  <a r="1">
    <v>610</v>
  </a>
  <a r="1">
    <v>357.76600000000002</v>
  </a>
  <a r="1">
    <v>1875</v>
  </a>
  <a r="1">
    <v>91.891499999999994</v>
  </a>
  <a r="1">
    <v>108.455</v>
  </a>
  <a r="1">
    <v>376</v>
  </a>
  <a r="1">
    <v>84.292100000000005</v>
  </a>
  <a r="1">
    <v>266</v>
  </a>
  <a r="1">
    <v>234</v>
  </a>
  <a r="1">
    <v>91.954999999999998</v>
  </a>
  <a r="1">
    <v>300</v>
  </a>
  <a r="1">
    <v>144.60669999999999</v>
  </a>
  <a r="1">
    <v>132</v>
  </a>
  <a r="1">
    <v>175.82380000000001</v>
  </a>
  <a r="1">
    <v>403.57100000000003</v>
  </a>
  <a r="1">
    <v>116.80889999999999</v>
  </a>
  <a r="1">
    <v>421.24459999999999</v>
  </a>
  <a r="1">
    <v>368.1311</v>
  </a>
  <a r="1">
    <v>399.99959999999999</v>
  </a>
  <a r="1">
    <v>321.90440000000001</v>
  </a>
  <a r="1">
    <v>2550</v>
  </a>
  <a r="1">
    <v>3300</v>
  </a>
  <a r="1">
    <v>166</v>
  </a>
  <a r="1">
    <v>410</v>
  </a>
  <a r="1">
    <v>582.5</v>
  </a>
  <a r="1">
    <v>477.5</v>
  </a>
  <a r="1">
    <v>620</v>
  </a>
  <a r="1">
    <v>545</v>
  </a>
  <a r="1">
    <v>482</v>
  </a>
  <a r="1">
    <v>2900</v>
  </a>
  <a r="1">
    <v>2430</v>
  </a>
  <a r="1">
    <v>168</v>
  </a>
  <a r="1">
    <v>16000</v>
  </a>
  <a r="1">
    <v>184</v>
  </a>
  <a r="1">
    <v>3720</v>
  </a>
  <a r="1">
    <v>5</v>
  </a>
  <a r="1">
    <v>181</v>
  </a>
  <a r="1">
    <v>72.062100000000001</v>
  </a>
  <a r="1">
    <v>90.698800000000006</v>
  </a>
  <a r="1">
    <v>515</v>
  </a>
  <a r="1">
    <v>48.455500000000001</v>
  </a>
  <a r="1">
    <v>407.52359999999999</v>
  </a>
  <a r="1">
    <v>36.527999999999999</v>
  </a>
  <a r="1">
    <v>342</v>
  </a>
  <a r="1">
    <v>1520</v>
  </a>
  <a r="1">
    <v>258</v>
  </a>
  <a r="1">
    <v>1510</v>
  </a>
  <a r="1">
    <v>396</v>
  </a>
  <a r="1">
    <v>236</v>
  </a>
  <a r="1">
    <v>448</v>
  </a>
  <a r="1">
    <v>296</v>
  </a>
  <a r="1">
    <v>1955</v>
  </a>
  <a r="1">
    <v>1640</v>
  </a>
  <a r="1">
    <v>1225</v>
  </a>
  <a r="1">
    <v>960</v>
  </a>
  <a r="1">
    <v>179</v>
  </a>
  <a r="1">
    <v>232</v>
  </a>
  <a r="1">
    <v>198</v>
  </a>
  <a r="1">
    <v>225</v>
  </a>
  <a r="1">
    <v>220</v>
  </a>
  <a r="1">
    <v>197</v>
  </a>
  <a r="1">
    <v>77.986500000000007</v>
  </a>
  <a r="1">
    <v>428</v>
  </a>
  <a r="1">
    <v>785</v>
  </a>
  <a r="1">
    <v>1095</v>
  </a>
  <a r="1">
    <v>44.667200000000001</v>
  </a>
  <a r="1">
    <v>199.86490000000001</v>
  </a>
  <a r="1">
    <v>466</v>
  </a>
  <a r="1">
    <v>54.717300000000002</v>
  </a>
  <a r="1">
    <v>221.41900000000001</v>
  </a>
  <a r="1">
    <v>1145</v>
  </a>
  <a r="1">
    <v>80.337900000000005</v>
  </a>
  <a r="1">
    <v>258.64870000000002</v>
  </a>
  <a r="1">
    <v>1135</v>
  </a>
  <a r="1">
    <v>2057.9436999999998</v>
  </a>
  <a r="1">
    <v>894.57550000000003</v>
  </a>
  <a r="1">
    <v>1985</v>
  </a>
  <a r="1">
    <v>1360.7627</v>
  </a>
  <a r="1">
    <v>314</v>
  </a>
  <a r="1">
    <v>1705</v>
  </a>
  <a r="1">
    <v>3500</v>
  </a>
  <a r="1">
    <v>915.57489999999996</v>
  </a>
  <a r="1">
    <v>1075.1705999999999</v>
  </a>
  <a r="1">
    <v>1525</v>
  </a>
  <a r="1">
    <v>2250</v>
  </a>
  <a r="1">
    <v>1889.9483</v>
  </a>
  <a r="1">
    <v>3150</v>
  </a>
  <a r="1">
    <v>1000</v>
  </a>
  <a r="1">
    <v>391.87950000000001</v>
  </a>
  <a r="1">
    <v>880</v>
  </a>
  <a r="1">
    <v>2930</v>
  </a>
  <a r="1">
    <v>1405</v>
  </a>
  <a r="1">
    <v>520.85249999999996</v>
  </a>
  <a r="1">
    <v>2850</v>
  </a>
  <a r="1">
    <v>1215</v>
  </a>
  <a r="1">
    <v>287.709</v>
  </a>
  <a r="1">
    <v>935</v>
  </a>
  <a r="1">
    <v>2650</v>
  </a>
  <a r="1">
    <v>274</v>
  </a>
  <a r="1">
    <v>256</v>
  </a>
  <a r="1">
    <v>7000</v>
  </a>
  <a r="1">
    <v>4440</v>
  </a>
  <a r="1">
    <v>8050</v>
  </a>
  <a r="1">
    <v>3690</v>
  </a>
  <a r="1">
    <v>5550</v>
  </a>
  <a r="1">
    <v>6550</v>
  </a>
  <a r="1">
    <v>3430</v>
  </a>
  <a r="1">
    <v>5900</v>
  </a>
  <a r="1">
    <v>1210</v>
  </a>
  <a r="1">
    <v>4290</v>
  </a>
  <a r="1">
    <v>1715</v>
  </a>
  <a r="1">
    <v>1495</v>
  </a>
  <a r="1">
    <v>720</v>
  </a>
  <a r="1">
    <v>144</v>
  </a>
  <a r="1">
    <v>233</v>
  </a>
  <a r="1">
    <v>326</v>
  </a>
  <a r="1">
    <v>226</v>
  </a>
  <a r="1">
    <v>402</v>
  </a>
  <a r="1">
    <v>388</v>
  </a>
  <a r="1">
    <v>325</v>
  </a>
  <a r="1">
    <v>398</v>
  </a>
  <a r="1">
    <v>300.23439999999999</v>
  </a>
  <a r="1">
    <v>308</v>
  </a>
  <a r="1">
    <v>248</v>
  </a>
  <a r="1">
    <v>272</v>
  </a>
  <a r="1">
    <v>366</v>
  </a>
  <a r="1">
    <v>418</v>
  </a>
  <a r="1">
    <v>486</v>
  </a>
  <a r="1">
    <v>362</v>
  </a>
  <a r="1">
    <v>292</v>
  </a>
  <a r="1">
    <v>414</v>
  </a>
  <a r="1">
    <v>478</v>
  </a>
  <a r="1">
    <v>394</v>
  </a>
  <a r="1">
    <v>682.56</v>
  </a>
  <a r="1">
    <v>4150</v>
  </a>
  <a r="1">
    <v>3180</v>
  </a>
  <a r="1">
    <v>1120</v>
  </a>
  <a r="1">
    <v>1071.24</v>
  </a>
  <a r="1">
    <v>4375</v>
  </a>
  <a r="1">
    <v>1260</v>
  </a>
  <a r="1">
    <v>4120</v>
  </a>
  <a r="1">
    <v>1475</v>
  </a>
  <a r="1">
    <v>3025</v>
  </a>
  <a r="1">
    <v>7175</v>
  </a>
  <a r="1">
    <v>38.529600000000002</v>
  </a>
  <a r="1">
    <v>37</v>
  </a>
  <a r="1">
    <v>14</v>
  </a>
  <a r="1">
    <v>495</v>
  </a>
  <a r="1">
    <v>388.57159999999999</v>
  </a>
  <a r="1">
    <v>1080</v>
  </a>
  <a r="1">
    <v>390</v>
  </a>
  <a r="1">
    <v>315.42869999999999</v>
  </a>
  <a r="1">
    <v>1430</v>
  </a>
  <a r="1">
    <v>476</v>
  </a>
  <a r="1">
    <v>713.1431</v>
  </a>
  <a r="1">
    <v>2095</v>
  </a>
  <a r="1">
    <v>343.62869999999998</v>
  </a>
  <a r="1">
    <v>1281.1837</v>
  </a>
  <a r="1">
    <v>1885</v>
  </a>
  <a r="1">
    <v>772.10410000000002</v>
  </a>
  <a r="1">
    <v>2952.6617000000001</v>
  </a>
  <a r="1">
    <v>1585</v>
  </a>
  <a r="1">
    <v>492.1103</v>
  </a>
  <a r="1">
    <v>1493.3001999999999</v>
  </a>
  <a r="1">
    <v>2140</v>
  </a>
  <a r="1">
    <v>229.08580000000001</v>
  </a>
  <a r="1">
    <v>2080</v>
  </a>
  <a r="1">
    <v>212</v>
  </a>
  <a r="1">
    <v>1620</v>
  </a>
  <a r="1">
    <v>1375</v>
  </a>
  <a r="1">
    <v>1010</v>
  </a>
  <a r="1">
    <v>3290</v>
  </a>
  <a r="1">
    <v>16475</v>
  </a>
  <a r="1">
    <v>1045</v>
  </a>
  <a r="1">
    <v>9100</v>
  </a>
  <a r="1">
    <v>15425</v>
  </a>
  <a r="1">
    <v>1420</v>
  </a>
  <a r="1">
    <v>2270</v>
  </a>
  <a r="1">
    <v>3280</v>
  </a>
  <a r="1">
    <v>3825</v>
  </a>
  <a r="1">
    <v>2030</v>
  </a>
  <a r="1">
    <v>3540</v>
  </a>
  <a r="1">
    <v>375.55540000000002</v>
  </a>
  <a r="1">
    <v>6250</v>
  </a>
  <a r="1">
    <v>7975</v>
  </a>
  <a r="1">
    <v>1830</v>
  </a>
  <a r="1">
    <v>3800</v>
  </a>
  <a r="1">
    <v>3610</v>
  </a>
  <a r="1">
    <v>40</v>
  </a>
  <a r="1">
    <v>354</v>
  </a>
  <a r="1">
    <v>26</v>
  </a>
  <a r="1">
    <v>96</v>
  </a>
  <a r="1">
    <v>9337.9398000000001</v>
  </a>
  <a r="1">
    <v>18771.164700000001</v>
  </a>
  <a r="1">
    <v>16775</v>
  </a>
  <a r="1">
    <v>6200</v>
  </a>
  <a r="1">
    <v>23916.560099999999</v>
  </a>
  <a r="1">
    <v>9500</v>
  </a>
  <a r="1">
    <v>11825</v>
  </a>
  <a r="1">
    <v>21772.645400000001</v>
  </a>
  <a r="1">
    <v>13150</v>
  </a>
  <a r="1">
    <v>24964.696199999998</v>
  </a>
  <a r="1">
    <v>20676.866699999999</v>
  </a>
  <a r="1">
    <v>15102.688399999999</v>
  </a>
  <a r="1">
    <v>14575</v>
  </a>
  <a r="1">
    <v>7025</v>
  </a>
  <a r="1">
    <v>7550</v>
  </a>
  <a r="1">
    <v>23106.6368</v>
  </a>
  <a r="1">
    <v>8025</v>
  </a>
</arrayData>
</file>

<file path=xl/richData/rdrichvalue.xml><?xml version="1.0" encoding="utf-8"?>
<rvData xmlns="http://schemas.microsoft.com/office/spreadsheetml/2017/richdata" count="2327">
  <rv s="0">
    <fb>7550</fb>
    <v>0</v>
  </rv>
  <rv s="1">
    <v>12</v>
    <v>Price</v>
    <v>0</v>
  </rv>
  <rv s="0">
    <fb>7375</fb>
    <v>0</v>
  </rv>
  <rv s="0">
    <fb>6200</fb>
    <v>0</v>
  </rv>
  <rv s="0">
    <fb>7025</fb>
    <v>0</v>
  </rv>
  <rv s="0">
    <fb>8025</fb>
    <v>0</v>
  </rv>
  <rv s="0">
    <fb>9500</fb>
    <v>0</v>
  </rv>
  <rv s="0">
    <fb>12325</fb>
    <v>0</v>
  </rv>
  <rv s="0">
    <fb>14575</fb>
    <v>0</v>
  </rv>
  <rv s="0">
    <fb>11825</fb>
    <v>0</v>
  </rv>
  <rv s="0">
    <fb>13150</fb>
    <v>0</v>
  </rv>
  <rv s="0">
    <fb>16775</fb>
    <v>0</v>
  </rv>
  <rv s="0">
    <fb>15102.688399999999</fb>
    <v>0</v>
  </rv>
  <rv s="0">
    <fb>23106.6368</fb>
    <v>0</v>
  </rv>
  <rv s="0">
    <fb>23916.560099999999</fb>
    <v>0</v>
  </rv>
  <rv s="0">
    <fb>18771.164700000001</fb>
    <v>0</v>
  </rv>
  <rv s="0">
    <fb>20676.866699999999</fb>
    <v>0</v>
  </rv>
  <rv s="0">
    <fb>24964.696199999998</fb>
    <v>0</v>
  </rv>
  <rv s="0">
    <fb>21772.645400000001</fb>
    <v>0</v>
  </rv>
  <rv s="0">
    <fb>9337.9398000000001</fb>
    <v>0</v>
  </rv>
  <rv s="0">
    <fb>40</fb>
    <v>0</v>
  </rv>
  <rv s="0">
    <fb>55</fb>
    <v>0</v>
  </rv>
  <rv s="0">
    <fb>26</fb>
    <v>0</v>
  </rv>
  <rv s="0">
    <fb>52</fb>
    <v>0</v>
  </rv>
  <rv s="0">
    <fb>151</fb>
    <v>0</v>
  </rv>
  <rv s="0">
    <fb>354</fb>
    <v>0</v>
  </rv>
  <rv s="0">
    <fb>82</fb>
    <v>0</v>
  </rv>
  <rv s="0">
    <fb>106</fb>
    <v>0</v>
  </rv>
  <rv s="0">
    <fb>96</fb>
    <v>0</v>
  </rv>
  <rv s="0">
    <fb>50</fb>
    <v>0</v>
  </rv>
  <rv s="0">
    <fb>61</fb>
    <v>0</v>
  </rv>
  <rv s="0">
    <fb>100</fb>
    <v>0</v>
  </rv>
  <rv s="0">
    <fb>119</fb>
    <v>0</v>
  </rv>
  <rv s="0">
    <fb>2600</fb>
    <v>0</v>
  </rv>
  <rv s="0">
    <fb>3610</fb>
    <v>0</v>
  </rv>
  <rv s="0">
    <fb>3800</fb>
    <v>0</v>
  </rv>
  <rv s="0">
    <fb>7975</fb>
    <v>0</v>
  </rv>
  <rv s="0">
    <fb>6250</fb>
    <v>0</v>
  </rv>
  <rv s="0">
    <fb>1830</fb>
    <v>0</v>
  </rv>
  <rv s="0">
    <fb>770</fb>
    <v>0</v>
  </rv>
  <rv s="0">
    <fb>375.55540000000002</fb>
    <v>0</v>
  </rv>
  <rv s="0">
    <fb>3140</fb>
    <v>0</v>
  </rv>
  <rv s="0">
    <fb>2780</fb>
    <v>0</v>
  </rv>
  <rv s="0">
    <fb>3540</fb>
    <v>0</v>
  </rv>
  <rv s="0">
    <fb>3400</fb>
    <v>0</v>
  </rv>
  <rv s="0">
    <fb>3280</fb>
    <v>0</v>
  </rv>
  <rv s="0">
    <fb>1420</fb>
    <v>0</v>
  </rv>
  <rv s="0">
    <fb>760</fb>
    <v>0</v>
  </rv>
  <rv s="0">
    <fb>2270</fb>
    <v>0</v>
  </rv>
  <rv s="0">
    <fb>2030</fb>
    <v>0</v>
  </rv>
  <rv s="0">
    <fb>2900</fb>
    <v>0</v>
  </rv>
  <rv s="0">
    <fb>3050</fb>
    <v>0</v>
  </rv>
  <rv s="0">
    <fb>3000</fb>
    <v>0</v>
  </rv>
  <rv s="0">
    <fb>3825</fb>
    <v>0</v>
  </rv>
  <rv s="0">
    <fb>376</fb>
    <v>0</v>
  </rv>
  <rv s="0">
    <fb>410</fb>
    <v>0</v>
  </rv>
  <rv s="0">
    <fb>790</fb>
    <v>0</v>
  </rv>
  <rv s="0">
    <fb>720</fb>
    <v>0</v>
  </rv>
  <rv s="0">
    <fb>496</fb>
    <v>0</v>
  </rv>
  <rv s="0">
    <fb>1280</fb>
    <v>0</v>
  </rv>
  <rv s="0">
    <fb>1715</fb>
    <v>0</v>
  </rv>
  <rv s="0">
    <fb>1495</fb>
    <v>0</v>
  </rv>
  <rv s="0">
    <fb>1490</fb>
    <v>0</v>
  </rv>
  <rv s="0">
    <fb>1155</fb>
    <v>0</v>
  </rv>
  <rv s="0">
    <fb>835</fb>
    <v>0</v>
  </rv>
  <rv s="0">
    <fb>825</fb>
    <v>0</v>
  </rv>
  <rv s="0">
    <fb>785</fb>
    <v>0</v>
  </rv>
  <rv s="0">
    <fb>590</fb>
    <v>0</v>
  </rv>
  <rv s="0">
    <fb>820</fb>
    <v>0</v>
  </rv>
  <rv s="0">
    <fb>295</fb>
    <v>0</v>
  </rv>
  <rv s="0">
    <fb>152</fb>
    <v>0</v>
  </rv>
  <rv s="0">
    <fb>107</fb>
    <v>0</v>
  </rv>
  <rv s="0">
    <fb>136</fb>
    <v>0</v>
  </rv>
  <rv s="0">
    <fb>86</fb>
    <v>0</v>
  </rv>
  <rv s="0">
    <fb>157</fb>
    <v>0</v>
  </rv>
  <rv s="0">
    <fb>210</fb>
    <v>0</v>
  </rv>
  <rv s="0">
    <fb>440</fb>
    <v>0</v>
  </rv>
  <rv s="0">
    <fb>970</fb>
    <v>0</v>
  </rv>
  <rv s="0">
    <fb>1555</fb>
    <v>0</v>
  </rv>
  <rv s="0">
    <fb>2460</fb>
    <v>0</v>
  </rv>
  <rv s="0">
    <fb>2820</fb>
    <v>0</v>
  </rv>
  <rv s="0">
    <fb>2880.2071999999998</fb>
    <v>0</v>
  </rv>
  <rv s="0">
    <fb>3552.5735</fb>
    <v>0</v>
  </rv>
  <rv s="0">
    <fb>1897.8849</fb>
    <v>0</v>
  </rv>
  <rv s="0">
    <fb>16475</fb>
    <v>0</v>
  </rv>
  <rv s="0">
    <fb>15425</fb>
    <v>0</v>
  </rv>
  <rv s="0">
    <fb>9100</fb>
    <v>0</v>
  </rv>
  <rv s="0">
    <fb>9675</fb>
    <v>0</v>
  </rv>
  <rv s="0">
    <fb>7175</fb>
    <v>0</v>
  </rv>
  <rv s="0">
    <fb>3290</fb>
    <v>0</v>
  </rv>
  <rv s="0">
    <fb>1460</fb>
    <v>0</v>
  </rv>
  <rv s="0">
    <fb>1045</fb>
    <v>0</v>
  </rv>
  <rv s="0">
    <fb>920</fb>
    <v>0</v>
  </rv>
  <rv s="0">
    <fb>885</fb>
    <v>0</v>
  </rv>
  <rv s="0">
    <fb>1000</fb>
    <v>0</v>
  </rv>
  <rv s="0">
    <fb>1015</fb>
    <v>0</v>
  </rv>
  <rv s="0">
    <fb>1375</fb>
    <v>0</v>
  </rv>
  <rv s="0">
    <fb>2000</fb>
    <v>0</v>
  </rv>
  <rv s="0">
    <fb>1920</fb>
    <v>0</v>
  </rv>
  <rv s="0">
    <fb>1010</fb>
    <v>0</v>
  </rv>
  <rv s="0">
    <fb>1620</fb>
    <v>0</v>
  </rv>
  <rv s="0">
    <fb>630</fb>
    <v>0</v>
  </rv>
  <rv s="0">
    <fb>225</fb>
    <v>0</v>
  </rv>
  <rv s="0">
    <fb>196</fb>
    <v>0</v>
  </rv>
  <rv s="0">
    <fb>268</fb>
    <v>0</v>
  </rv>
  <rv s="0">
    <fb>212</fb>
    <v>0</v>
  </rv>
  <rv s="0">
    <fb>312</fb>
    <v>0</v>
  </rv>
  <rv s="0">
    <fb>484</fb>
    <v>0</v>
  </rv>
  <rv s="0">
    <fb>895</fb>
    <v>0</v>
  </rv>
  <rv s="0">
    <fb>1535</fb>
    <v>0</v>
  </rv>
  <rv s="0">
    <fb>1175</fb>
    <v>0</v>
  </rv>
  <rv s="0">
    <fb>1585</fb>
    <v>0</v>
  </rv>
  <rv s="0">
    <fb>1885</fb>
    <v>0</v>
  </rv>
  <rv s="0">
    <fb>2080</fb>
    <v>0</v>
  </rv>
  <rv s="0">
    <fb>2140</fb>
    <v>0</v>
  </rv>
  <rv s="0">
    <fb>2952.6617000000001</fb>
    <v>0</v>
  </rv>
  <rv s="0">
    <fb>1281.1837</fb>
    <v>0</v>
  </rv>
  <rv s="0">
    <fb>1493.3001999999999</fb>
    <v>0</v>
  </rv>
  <rv s="0">
    <fb>492.1103</fb>
    <v>0</v>
  </rv>
  <rv s="0">
    <fb>772.10410000000002</fb>
    <v>0</v>
  </rv>
  <rv s="0">
    <fb>343.62869999999998</fb>
    <v>0</v>
  </rv>
  <rv s="0">
    <fb>229.08580000000001</fb>
    <v>0</v>
  </rv>
  <rv s="0">
    <fb>121</fb>
    <v>0</v>
  </rv>
  <rv s="0">
    <fb>134</fb>
    <v>0</v>
  </rv>
  <rv s="0">
    <fb>105</fb>
    <v>0</v>
  </rv>
  <rv s="0">
    <fb>144</fb>
    <v>0</v>
  </rv>
  <rv s="0">
    <fb>143</fb>
    <v>0</v>
  </rv>
  <rv s="0">
    <fb>192</fb>
    <v>0</v>
  </rv>
  <rv s="0">
    <fb>390</fb>
    <v>0</v>
  </rv>
  <rv s="0">
    <fb>476</fb>
    <v>0</v>
  </rv>
  <rv s="0">
    <fb>1945</fb>
    <v>0</v>
  </rv>
  <rv s="0">
    <fb>1210</fb>
    <v>0</v>
  </rv>
  <rv s="0">
    <fb>2095</fb>
    <v>0</v>
  </rv>
  <rv s="0">
    <fb>1430</fb>
    <v>0</v>
  </rv>
  <rv s="0">
    <fb>1080</fb>
    <v>0</v>
  </rv>
  <rv s="0">
    <fb>495</fb>
    <v>0</v>
  </rv>
  <rv s="0">
    <fb>713.1431</fb>
    <v>0</v>
  </rv>
  <rv s="0">
    <fb>315.42869999999999</fb>
    <v>0</v>
  </rv>
  <rv s="0">
    <fb>388.57159999999999</fb>
    <v>0</v>
  </rv>
  <rv s="0">
    <fb>37</fb>
    <v>0</v>
  </rv>
  <rv s="0">
    <fb>32</fb>
    <v>0</v>
  </rv>
  <rv s="0">
    <fb>14</fb>
    <v>0</v>
  </rv>
  <rv s="0">
    <fb>54</fb>
    <v>0</v>
  </rv>
  <rv s="0">
    <fb>74</fb>
    <v>0</v>
  </rv>
  <rv s="0">
    <fb>38.529600000000002</fb>
    <v>0</v>
  </rv>
  <rv s="0">
    <fb>570</fb>
    <v>0</v>
  </rv>
  <rv s="0">
    <fb>615</fb>
    <v>0</v>
  </rv>
  <rv s="0">
    <fb>740</fb>
    <v>0</v>
  </rv>
  <rv s="0">
    <fb>1220</fb>
    <v>0</v>
  </rv>
  <rv s="0">
    <fb>1130</fb>
    <v>0</v>
  </rv>
  <rv s="0">
    <fb>555</fb>
    <v>0</v>
  </rv>
  <rv s="0">
    <fb>370</fb>
    <v>0</v>
  </rv>
  <rv s="0">
    <fb>750</fb>
    <v>0</v>
  </rv>
  <rv s="0">
    <fb>1425</fb>
    <v>0</v>
  </rv>
  <rv s="0">
    <fb>1260</fb>
    <v>0</v>
  </rv>
  <rv s="0">
    <fb>1120</fb>
    <v>0</v>
  </rv>
  <rv s="0">
    <fb>1475</fb>
    <v>0</v>
  </rv>
  <rv s="0">
    <fb>1400</fb>
    <v>0</v>
  </rv>
  <rv s="0">
    <fb>4110</fb>
    <v>0</v>
  </rv>
  <rv s="0">
    <fb>3180</fb>
    <v>0</v>
  </rv>
  <rv s="0">
    <fb>3950</fb>
    <v>0</v>
  </rv>
  <rv s="0">
    <fb>4290</fb>
    <v>0</v>
  </rv>
  <rv s="0">
    <fb>6350</fb>
    <v>0</v>
  </rv>
  <rv s="0">
    <fb>6000</fb>
    <v>0</v>
  </rv>
  <rv s="0">
    <fb>4120</fb>
    <v>0</v>
  </rv>
  <rv s="0">
    <fb>4375</fb>
    <v>0</v>
  </rv>
  <rv s="0">
    <fb>4150</fb>
    <v>0</v>
  </rv>
  <rv s="0">
    <fb>3025</fb>
    <v>0</v>
  </rv>
  <rv s="0">
    <fb>1730</fb>
    <v>0</v>
  </rv>
  <rv s="0">
    <fb>1071.24</fb>
    <v>0</v>
  </rv>
  <rv s="0">
    <fb>682.56</fb>
    <v>0</v>
  </rv>
  <rv s="0">
    <fb>292</fb>
    <v>0</v>
  </rv>
  <rv s="0">
    <fb>478</fb>
    <v>0</v>
  </rv>
  <rv s="0">
    <fb>242</fb>
    <v>0</v>
  </rv>
  <rv s="0">
    <fb>141</fb>
    <v>0</v>
  </rv>
  <rv s="0">
    <fb>290</fb>
    <v>0</v>
  </rv>
  <rv s="0">
    <fb>414</fb>
    <v>0</v>
  </rv>
  <rv s="0">
    <fb>1145</fb>
    <v>0</v>
  </rv>
  <rv s="0">
    <fb>394</fb>
    <v>0</v>
  </rv>
  <rv s="0">
    <fb>560</fb>
    <v>0</v>
  </rv>
  <rv s="0">
    <fb>800</fb>
    <v>0</v>
  </rv>
  <rv s="0">
    <fb>645</fb>
    <v>0</v>
  </rv>
  <rv s="0">
    <fb>465</fb>
    <v>0</v>
  </rv>
  <rv s="0">
    <fb>402.5</fb>
    <v>0</v>
  </rv>
  <rv s="0">
    <fb>500</fb>
    <v>0</v>
  </rv>
  <rv s="0">
    <fb>285</fb>
    <v>0</v>
  </rv>
  <rv s="0">
    <fb>214</fb>
    <v>0</v>
  </rv>
  <rv s="0">
    <fb>335</fb>
    <v>0</v>
  </rv>
  <rv s="0">
    <fb>367.5</fb>
    <v>0</v>
  </rv>
  <rv s="0">
    <fb>330</fb>
    <v>0</v>
  </rv>
  <rv s="0">
    <fb>235</fb>
    <v>0</v>
  </rv>
  <rv s="0">
    <fb>185</fb>
    <v>0</v>
  </rv>
  <rv s="0">
    <fb>600</fb>
    <v>0</v>
  </rv>
  <rv s="0">
    <fb>366</fb>
    <v>0</v>
  </rv>
  <rv s="0">
    <fb>362</fb>
    <v>0</v>
  </rv>
  <rv s="0">
    <fb>486</fb>
    <v>0</v>
  </rv>
  <rv s="0">
    <fb>266</fb>
    <v>0</v>
  </rv>
  <rv s="0">
    <fb>256</fb>
    <v>0</v>
  </rv>
  <rv s="0">
    <fb>262</fb>
    <v>0</v>
  </rv>
  <rv s="0">
    <fb>418</fb>
    <v>0</v>
  </rv>
  <rv s="0">
    <fb>300</fb>
    <v>0</v>
  </rv>
  <rv s="0">
    <fb>306</fb>
    <v>0</v>
  </rv>
  <rv s="0">
    <fb>272</fb>
    <v>0</v>
  </rv>
  <rv s="0">
    <fb>248</fb>
    <v>0</v>
  </rv>
  <rv s="0">
    <fb>400</fb>
    <v>0</v>
  </rv>
  <rv s="0">
    <fb>183</fb>
    <v>0</v>
  </rv>
  <rv s="0">
    <fb>280</fb>
    <v>0</v>
  </rv>
  <rv s="0">
    <fb>308</fb>
    <v>0</v>
  </rv>
  <rv s="0">
    <fb>398</fb>
    <v>0</v>
  </rv>
  <rv s="0">
    <fb>388</fb>
    <v>0</v>
  </rv>
  <rv s="0">
    <fb>325</fb>
    <v>0</v>
  </rv>
  <rv s="0">
    <fb>352</fb>
    <v>0</v>
  </rv>
  <rv s="0">
    <fb>300.23439999999999</fb>
    <v>0</v>
  </rv>
  <rv s="0">
    <fb>430</fb>
    <v>0</v>
  </rv>
  <rv s="0">
    <fb>402</fb>
    <v>0</v>
  </rv>
  <rv s="0">
    <fb>360</fb>
    <v>0</v>
  </rv>
  <rv s="0">
    <fb>336</fb>
    <v>0</v>
  </rv>
  <rv s="0">
    <fb>226</fb>
    <v>0</v>
  </rv>
  <rv s="0">
    <fb>326</fb>
    <v>0</v>
  </rv>
  <rv s="0">
    <fb>380</fb>
    <v>0</v>
  </rv>
  <rv s="0">
    <fb>374</fb>
    <v>0</v>
  </rv>
  <rv s="0">
    <fb>233</fb>
    <v>0</v>
  </rv>
  <rv s="0">
    <fb>198</fb>
    <v>0</v>
  </rv>
  <rv s="0">
    <fb>230</fb>
    <v>0</v>
  </rv>
  <rv s="0">
    <fb>147</fb>
    <v>0</v>
  </rv>
  <rv s="0">
    <fb>93</fb>
    <v>0</v>
  </rv>
  <rv s="0">
    <fb>3240</fb>
    <v>0</v>
  </rv>
  <rv s="0">
    <fb>3390</fb>
    <v>0</v>
  </rv>
  <rv s="0">
    <fb>5900</fb>
    <v>0</v>
  </rv>
  <rv s="0">
    <fb>5550</fb>
    <v>0</v>
  </rv>
  <rv s="0">
    <fb>4440</fb>
    <v>0</v>
  </rv>
  <rv s="0">
    <fb>2700</fb>
    <v>0</v>
  </rv>
  <rv s="0">
    <fb>3430</fb>
    <v>0</v>
  </rv>
  <rv s="0">
    <fb>3690</fb>
    <v>0</v>
  </rv>
  <rv s="0">
    <fb>6025</fb>
    <v>0</v>
  </rv>
  <rv s="0">
    <fb>6700</fb>
    <v>0</v>
  </rv>
  <rv s="0">
    <fb>6550</fb>
    <v>0</v>
  </rv>
  <rv s="0">
    <fb>8050</fb>
    <v>0</v>
  </rv>
  <rv s="0">
    <fb>7000</fb>
    <v>0</v>
  </rv>
  <rv s="0">
    <fb>8300</fb>
    <v>0</v>
  </rv>
  <rv s="0">
    <fb>5800</fb>
    <v>0</v>
  </rv>
  <rv s="0">
    <fb>250</fb>
    <v>0</v>
  </rv>
  <rv s="0">
    <fb>139</fb>
    <v>0</v>
  </rv>
  <rv s="0">
    <fb>160</fb>
    <v>0</v>
  </rv>
  <rv s="0">
    <fb>190</fb>
    <v>0</v>
  </rv>
  <rv s="0">
    <fb>428</fb>
    <v>0</v>
  </rv>
  <rv s="0">
    <fb>274</fb>
    <v>0</v>
  </rv>
  <rv s="0">
    <fb>132</fb>
    <v>0</v>
  </rv>
  <rv s="0">
    <fb>1405</fb>
    <v>0</v>
  </rv>
  <rv s="0">
    <fb>1975</fb>
    <v>0</v>
  </rv>
  <rv s="0">
    <fb>2850</fb>
    <v>0</v>
  </rv>
  <rv s="0">
    <fb>2930</fb>
    <v>0</v>
  </rv>
  <rv s="0">
    <fb>2650</fb>
    <v>0</v>
  </rv>
  <rv s="0">
    <fb>1215</fb>
    <v>0</v>
  </rv>
  <rv s="0">
    <fb>880</fb>
    <v>0</v>
  </rv>
  <rv s="0">
    <fb>935</fb>
    <v>0</v>
  </rv>
  <rv s="0">
    <fb>610</fb>
    <v>0</v>
  </rv>
  <rv s="0">
    <fb>625</fb>
    <v>0</v>
  </rv>
  <rv s="0">
    <fb>580</fb>
    <v>0</v>
  </rv>
  <rv s="0">
    <fb>450</fb>
    <v>0</v>
  </rv>
  <rv s="0">
    <fb>520.85249999999996</fb>
    <v>0</v>
  </rv>
  <rv s="0">
    <fb>391.87950000000001</fb>
    <v>0</v>
  </rv>
  <rv s="0">
    <fb>287.709</fb>
    <v>0</v>
  </rv>
  <rv s="0">
    <fb>1560</fb>
    <v>0</v>
  </rv>
  <rv s="0">
    <fb>1780</fb>
    <v>0</v>
  </rv>
  <rv s="0">
    <fb>715</fb>
    <v>0</v>
  </rv>
  <rv s="0">
    <fb>745</fb>
    <v>0</v>
  </rv>
  <rv s="0">
    <fb>665</fb>
    <v>0</v>
  </rv>
  <rv s="0">
    <fb>990</fb>
    <v>0</v>
  </rv>
  <rv s="0">
    <fb>735</fb>
    <v>0</v>
  </rv>
  <rv s="0">
    <fb>1150</fb>
    <v>0</v>
  </rv>
  <rv s="0">
    <fb>1200</fb>
    <v>0</v>
  </rv>
  <rv s="0">
    <fb>3500</fb>
    <v>0</v>
  </rv>
  <rv s="0">
    <fb>3150</fb>
    <v>0</v>
  </rv>
  <rv s="0">
    <fb>1525</fb>
    <v>0</v>
  </rv>
  <rv s="0">
    <fb>1705</fb>
    <v>0</v>
  </rv>
  <rv s="0">
    <fb>1985</fb>
    <v>0</v>
  </rv>
  <rv s="0">
    <fb>2250</fb>
    <v>0</v>
  </rv>
  <rv s="0">
    <fb>1935</fb>
    <v>0</v>
  </rv>
  <rv s="0">
    <fb>840</fb>
    <v>0</v>
  </rv>
  <rv s="0">
    <fb>765</fb>
    <v>0</v>
  </rv>
  <rv s="0">
    <fb>314</fb>
    <v>0</v>
  </rv>
  <rv s="0">
    <fb>894.57550000000003</fb>
    <v>0</v>
  </rv>
  <rv s="0">
    <fb>915.57489999999996</fb>
    <v>0</v>
  </rv>
  <rv s="0">
    <fb>1075.1705999999999</fb>
    <v>0</v>
  </rv>
  <rv s="0">
    <fb>1360.7627</fb>
    <v>0</v>
  </rv>
  <rv s="0">
    <fb>2057.9436999999998</fb>
    <v>0</v>
  </rv>
  <rv s="0">
    <fb>1889.9483</fb>
    <v>0</v>
  </rv>
  <rv s="0">
    <fb>199</fb>
    <v>0</v>
  </rv>
  <rv s="0">
    <fb>234</fb>
    <v>0</v>
  </rv>
  <rv s="0">
    <fb>120</fb>
    <v>0</v>
  </rv>
  <rv s="0">
    <fb>166</fb>
    <v>0</v>
  </rv>
  <rv s="0">
    <fb>170</fb>
    <v>0</v>
  </rv>
  <rv s="0">
    <fb>850</fb>
    <v>0</v>
  </rv>
  <rv s="0">
    <fb>3300</fb>
    <v>0</v>
  </rv>
  <rv s="0">
    <fb>2550</fb>
    <v>0</v>
  </rv>
  <rv s="0">
    <fb>1135</fb>
    <v>0</v>
  </rv>
  <rv s="0">
    <fb>1095</fb>
    <v>0</v>
  </rv>
  <rv s="0">
    <fb>1115</fb>
    <v>0</v>
  </rv>
  <rv s="0">
    <fb>690</fb>
    <v>0</v>
  </rv>
  <rv s="0">
    <fb>540</fb>
    <v>0</v>
  </rv>
  <rv s="0">
    <fb>466</fb>
    <v>0</v>
  </rv>
  <rv s="0">
    <fb>258.64870000000002</fb>
    <v>0</v>
  </rv>
  <rv s="0">
    <fb>221.41900000000001</fb>
    <v>0</v>
  </rv>
  <rv s="0">
    <fb>199.86490000000001</fb>
    <v>0</v>
  </rv>
  <rv s="0">
    <fb>77.986500000000007</fb>
    <v>0</v>
  </rv>
  <rv s="0">
    <fb>80.337900000000005</fb>
    <v>0</v>
  </rv>
  <rv s="0">
    <fb>54.717300000000002</fb>
    <v>0</v>
  </rv>
  <rv s="0">
    <fb>44.667200000000001</fb>
    <v>0</v>
  </rv>
  <rv s="0">
    <fb>180</fb>
    <v>0</v>
  </rv>
  <rv s="0">
    <fb>206</fb>
    <v>0</v>
  </rv>
  <rv s="0">
    <fb>187</fb>
    <v>0</v>
  </rv>
  <rv s="0">
    <fb>197</fb>
    <v>0</v>
  </rv>
  <rv s="0">
    <fb>220</fb>
    <v>0</v>
  </rv>
  <rv s="0">
    <fb>154</fb>
    <v>0</v>
  </rv>
  <rv s="0">
    <fb>184</fb>
    <v>0</v>
  </rv>
  <rv s="0">
    <fb>186</fb>
    <v>0</v>
  </rv>
  <rv s="0">
    <fb>298</fb>
    <v>0</v>
  </rv>
  <rv s="0">
    <fb>232</fb>
    <v>0</v>
  </rv>
  <rv s="0">
    <fb>545</fb>
    <v>0</v>
  </rv>
  <rv s="0">
    <fb>179</fb>
    <v>0</v>
  </rv>
  <rv s="0">
    <fb>84</fb>
    <v>0</v>
  </rv>
  <rv s="0">
    <fb>72</fb>
    <v>0</v>
  </rv>
  <rv s="0">
    <fb>112</fb>
    <v>0</v>
  </rv>
  <rv s="0">
    <fb>65</fb>
    <v>0</v>
  </rv>
  <rv s="0">
    <fb>81</fb>
    <v>0</v>
  </rv>
  <rv s="0">
    <fb>75</fb>
    <v>0</v>
  </rv>
  <rv s="0">
    <fb>90</fb>
    <v>0</v>
  </rv>
  <rv s="0">
    <fb>62</fb>
    <v>0</v>
  </rv>
  <rv s="0">
    <fb>92</fb>
    <v>0</v>
  </rv>
  <rv s="0">
    <fb>129</fb>
    <v>0</v>
  </rv>
  <rv s="0">
    <fb>122</fb>
    <v>0</v>
  </rv>
  <rv s="0">
    <fb>188</fb>
    <v>0</v>
  </rv>
  <rv s="0">
    <fb>177</fb>
    <v>0</v>
  </rv>
  <rv s="0">
    <fb>334</fb>
    <v>0</v>
  </rv>
  <rv s="0">
    <fb>215</fb>
    <v>0</v>
  </rv>
  <rv s="0">
    <fb>350</fb>
    <v>0</v>
  </rv>
  <rv s="0">
    <fb>385</fb>
    <v>0</v>
  </rv>
  <rv s="0">
    <fb>985</fb>
    <v>0</v>
  </rv>
  <rv s="0">
    <fb>995</fb>
    <v>0</v>
  </rv>
  <rv s="0">
    <fb>980</fb>
    <v>0</v>
  </rv>
  <rv s="0">
    <fb>960</fb>
    <v>0</v>
  </rv>
  <rv s="0">
    <fb>1225</fb>
    <v>0</v>
  </rv>
  <rv s="0">
    <fb>1640</fb>
    <v>0</v>
  </rv>
  <rv s="0">
    <fb>1955</fb>
    <v>0</v>
  </rv>
  <rv s="0">
    <fb>258</fb>
    <v>0</v>
  </rv>
  <rv s="0">
    <fb>322</fb>
    <v>0</v>
  </rv>
  <rv s="0">
    <fb>236</fb>
    <v>0</v>
  </rv>
  <rv s="0">
    <fb>218</fb>
    <v>0</v>
  </rv>
  <rv s="0">
    <fb>296</fb>
    <v>0</v>
  </rv>
  <rv s="0">
    <fb>396</fb>
    <v>0</v>
  </rv>
  <rv s="0">
    <fb>705</fb>
    <v>0</v>
  </rv>
  <rv s="0">
    <fb>900</fb>
    <v>0</v>
  </rv>
  <rv s="0">
    <fb>520</fb>
    <v>0</v>
  </rv>
  <rv s="0">
    <fb>448</fb>
    <v>0</v>
  </rv>
  <rv s="0">
    <fb>1510</fb>
    <v>0</v>
  </rv>
  <rv s="0">
    <fb>1520</fb>
    <v>0</v>
  </rv>
  <rv s="0">
    <fb>515</fb>
    <v>0</v>
  </rv>
  <rv s="0">
    <fb>530</fb>
    <v>0</v>
  </rv>
  <rv s="0">
    <fb>680</fb>
    <v>0</v>
  </rv>
  <rv s="0">
    <fb>436</fb>
    <v>0</v>
  </rv>
  <rv s="0">
    <fb>420</fb>
    <v>0</v>
  </rv>
  <rv s="0">
    <fb>342</fb>
    <v>0</v>
  </rv>
  <rv s="0">
    <fb>870</fb>
    <v>0</v>
  </rv>
  <rv s="0">
    <fb>407.52359999999999</fb>
    <v>0</v>
  </rv>
  <rv s="0">
    <fb>90.698800000000006</fb>
    <v>0</v>
  </rv>
  <rv s="0">
    <fb>72.062100000000001</fb>
    <v>0</v>
  </rv>
  <rv s="0">
    <fb>36.527999999999999</fb>
    <v>0</v>
  </rv>
  <rv s="0">
    <fb>48.455500000000001</fb>
    <v>0</v>
  </rv>
  <rv s="0">
    <fb>2810</fb>
    <v>0</v>
  </rv>
  <rv s="0">
    <fb>2400</fb>
    <v>0</v>
  </rv>
  <rv s="0">
    <fb>386</fb>
    <v>0</v>
  </rv>
  <rv s="0">
    <fb>381</fb>
    <v>0</v>
  </rv>
  <rv s="0">
    <fb>333</fb>
    <v>0</v>
  </rv>
  <rv s="0">
    <fb>315</fb>
    <v>0</v>
  </rv>
  <rv s="0">
    <fb>5</fb>
    <v>0</v>
  </rv>
  <rv s="0">
    <fb>101</fb>
    <v>0</v>
  </rv>
  <rv s="0">
    <fb>181</fb>
    <v>0</v>
  </rv>
  <rv s="0">
    <fb>260</fb>
    <v>0</v>
  </rv>
  <rv s="0">
    <fb>255</fb>
    <v>0</v>
  </rv>
  <rv s="0">
    <fb>460</fb>
    <v>0</v>
  </rv>
  <rv s="0">
    <fb>1350</fb>
    <v>0</v>
  </rv>
  <rv s="0">
    <fb>2430</fb>
    <v>0</v>
  </rv>
  <rv s="0">
    <fb>3720</fb>
    <v>0</v>
  </rv>
  <rv s="0">
    <fb>16000</fb>
    <v>0</v>
  </rv>
  <rv s="0">
    <fb>4300</fb>
    <v>0</v>
  </rv>
  <rv s="0">
    <fb>3100</fb>
    <v>0</v>
  </rv>
  <rv s="0">
    <fb>168</fb>
    <v>0</v>
  </rv>
  <rv s="0">
    <fb>406</fb>
    <v>0</v>
  </rv>
  <rv s="0">
    <fb>462</fb>
    <v>0</v>
  </rv>
  <rv s="0">
    <fb>700</fb>
    <v>0</v>
  </rv>
  <rv s="0">
    <fb>294</fb>
    <v>0</v>
  </rv>
  <rv s="0">
    <fb>286</fb>
    <v>0</v>
  </rv>
  <rv s="0">
    <fb>137.5</fb>
    <v>0</v>
  </rv>
  <rv s="0">
    <fb>620</fb>
    <v>0</v>
  </rv>
  <rv s="0">
    <fb>595</fb>
    <v>0</v>
  </rv>
  <rv s="0">
    <fb>482</fb>
    <v>0</v>
  </rv>
  <rv s="0">
    <fb>470</fb>
    <v>0</v>
  </rv>
  <rv s="0">
    <fb>477.5</fb>
    <v>0</v>
  </rv>
  <rv s="0">
    <fb>445</fb>
    <v>0</v>
  </rv>
  <rv s="0">
    <fb>582.5</fb>
    <v>0</v>
  </rv>
  <rv s="0">
    <fb>1170</fb>
    <v>0</v>
  </rv>
  <rv s="0">
    <fb>865</fb>
    <v>0</v>
  </rv>
  <rv s="0">
    <fb>950</fb>
    <v>0</v>
  </rv>
  <rv s="0">
    <fb>1330</fb>
    <v>0</v>
  </rv>
  <rv s="0">
    <fb>1310</fb>
    <v>0</v>
  </rv>
  <rv s="0">
    <fb>1900</fb>
    <v>0</v>
  </rv>
  <rv s="0">
    <fb>1800</fb>
    <v>0</v>
  </rv>
  <rv s="0">
    <fb>1895</fb>
    <v>0</v>
  </rv>
  <rv s="0">
    <fb>1670</fb>
    <v>0</v>
  </rv>
  <rv s="0">
    <fb>1140</fb>
    <v>0</v>
  </rv>
  <rv s="0">
    <fb>200</fb>
    <v>0</v>
  </rv>
  <rv s="0">
    <fb>4900</fb>
    <v>0</v>
  </rv>
  <rv s="0">
    <fb>5650</fb>
    <v>0</v>
  </rv>
  <rv s="0">
    <fb>5700</fb>
    <v>0</v>
  </rv>
  <rv s="0">
    <fb>6925</fb>
    <v>0</v>
  </rv>
  <rv s="0">
    <fb>8225</fb>
    <v>0</v>
  </rv>
  <rv s="0">
    <fb>8275</fb>
    <v>0</v>
  </rv>
  <rv s="0">
    <fb>7425</fb>
    <v>0</v>
  </rv>
  <rv s="0">
    <fb>6800</fb>
    <v>0</v>
  </rv>
  <rv s="0">
    <fb>7600</fb>
    <v>0</v>
  </rv>
  <rv s="0">
    <fb>7400</fb>
    <v>0</v>
  </rv>
  <rv s="0">
    <fb>5455</fb>
    <v>0</v>
  </rv>
  <rv s="0">
    <fb>3395</fb>
    <v>0</v>
  </rv>
  <rv s="0">
    <fb>1055</fb>
    <v>0</v>
  </rv>
  <rv s="0">
    <fb>191</fb>
    <v>0</v>
  </rv>
  <rv s="0">
    <fb>110</fb>
    <v>0</v>
  </rv>
  <rv s="0">
    <fb>125</fb>
    <v>0</v>
  </rv>
  <rv s="0">
    <fb>123</fb>
    <v>0</v>
  </rv>
  <rv s="0">
    <fb>20</fb>
    <v>0</v>
  </rv>
  <rv s="0">
    <fb>11</fb>
    <v>0</v>
  </rv>
  <rv s="0">
    <fb>1285</fb>
    <v>0</v>
  </rv>
  <rv s="0">
    <fb>890</fb>
    <v>0</v>
  </rv>
  <rv s="0">
    <fb>241</fb>
    <v>0</v>
  </rv>
  <rv s="0">
    <fb>108</fb>
    <v>0</v>
  </rv>
  <rv s="0">
    <fb>163</fb>
    <v>0</v>
  </rv>
  <rv s="0">
    <fb>164</fb>
    <v>0</v>
  </rv>
  <rv s="0">
    <fb>162</fb>
    <v>0</v>
  </rv>
  <rv s="0">
    <fb>238</fb>
    <v>0</v>
  </rv>
  <rv s="0">
    <fb>356</fb>
    <v>0</v>
  </rv>
  <rv s="0">
    <fb>343</fb>
    <v>0</v>
  </rv>
  <rv s="0">
    <fb>318</fb>
    <v>0</v>
  </rv>
  <rv s="0">
    <fb>321.90440000000001</fb>
    <v>0</v>
  </rv>
  <rv s="0">
    <fb>403.57100000000003</fb>
    <v>0</v>
  </rv>
  <rv s="0">
    <fb>399.99959999999999</fb>
    <v>0</v>
  </rv>
  <rv s="0">
    <fb>368.1311</fb>
    <v>0</v>
  </rv>
  <rv s="0">
    <fb>421.24459999999999</fb>
    <v>0</v>
  </rv>
  <rv s="0">
    <fb>175.82380000000001</fb>
    <v>0</v>
  </rv>
  <rv s="0">
    <fb>116.80889999999999</fb>
    <v>0</v>
  </rv>
  <rv s="0">
    <fb>1125</fb>
    <v>0</v>
  </rv>
  <rv s="0">
    <fb>775</fb>
    <v>0</v>
  </rv>
  <rv s="0">
    <fb>3320</fb>
    <v>0</v>
  </rv>
  <rv s="0">
    <fb>635</fb>
    <v>0</v>
  </rv>
  <rv s="0">
    <fb>364</fb>
    <v>0</v>
  </rv>
  <rv s="0">
    <fb>202</fb>
    <v>0</v>
  </rv>
  <rv s="0">
    <fb>195</fb>
    <v>0</v>
  </rv>
  <rv s="0">
    <fb>155</fb>
    <v>0</v>
  </rv>
  <rv s="0">
    <fb>425</fb>
    <v>0</v>
  </rv>
  <rv s="0">
    <fb>505</fb>
    <v>0</v>
  </rv>
  <rv s="0">
    <fb>392</fb>
    <v>0</v>
  </rv>
  <rv s="0">
    <fb>575</fb>
    <v>0</v>
  </rv>
  <rv s="0">
    <fb>640</fb>
    <v>0</v>
  </rv>
  <rv s="0">
    <fb>725</fb>
    <v>0</v>
  </rv>
  <rv s="0">
    <fb>2690</fb>
    <v>0</v>
  </rv>
  <rv s="0">
    <fb>2300</fb>
    <v>0</v>
  </rv>
  <rv s="0">
    <fb>2360</fb>
    <v>0</v>
  </rv>
  <rv s="0">
    <fb>1240</fb>
    <v>0</v>
  </rv>
  <rv s="0">
    <fb>1470</fb>
    <v>0</v>
  </rv>
  <rv s="0">
    <fb>2060</fb>
    <v>0</v>
  </rv>
  <rv s="0">
    <fb>2050</fb>
    <v>0</v>
  </rv>
  <rv s="0">
    <fb>1600</fb>
    <v>0</v>
  </rv>
  <rv s="0">
    <fb>4200</fb>
    <v>0</v>
  </rv>
  <rv s="0">
    <fb>3650</fb>
    <v>0</v>
  </rv>
  <rv s="0">
    <fb>3557.6905999999999</fb>
    <v>0</v>
  </rv>
  <rv s="0">
    <fb>3269.2292000000002</fb>
    <v>0</v>
  </rv>
  <rv s="0">
    <fb>2682.6909999999998</fb>
    <v>0</v>
  </rv>
  <rv s="0">
    <fb>1105.7687000000001</fb>
    <v>0</v>
  </rv>
  <rv s="0">
    <fb>673.07659999999998</fb>
    <v>0</v>
  </rv>
  <rv s="0">
    <fb>51</fb>
    <v>0</v>
  </rv>
  <rv s="0">
    <fb>60</fb>
    <v>0</v>
  </rv>
  <rv s="0">
    <fb>58.586799999999997</fb>
    <v>0</v>
  </rv>
  <rv s="0">
    <fb>78.115700000000004</fb>
    <v>0</v>
  </rv>
  <rv s="0">
    <fb>85.774100000000004</fb>
    <v>0</v>
  </rv>
  <rv s="0">
    <fb>115.5325</fb>
    <v>0</v>
  </rv>
  <rv s="0">
    <fb>165.56030000000001</fb>
    <v>0</v>
  </rv>
  <rv s="0">
    <fb>209.12880000000001</fb>
    <v>0</v>
  </rv>
  <rv s="0">
    <fb>168.04990000000001</fb>
    <v>0</v>
  </rv>
  <rv s="0">
    <fb>131</fb>
    <v>0</v>
  </rv>
  <rv s="0">
    <fb>216</fb>
    <v>0</v>
  </rv>
  <rv s="0">
    <fb>205</fb>
    <v>0</v>
  </rv>
  <rv s="0">
    <fb>91.954999999999998</fb>
    <v>0</v>
  </rv>
  <rv s="0">
    <fb>84.292100000000005</fb>
    <v>0</v>
  </rv>
  <rv s="0">
    <fb>108.455</fb>
    <v>0</v>
  </rv>
  <rv s="0">
    <fb>144.60669999999999</fb>
    <v>0</v>
  </rv>
  <rv s="0">
    <fb>91.891499999999994</fb>
    <v>0</v>
  </rv>
  <rv s="0">
    <fb>145</fb>
    <v>0</v>
  </rv>
  <rv s="0">
    <fb>124</fb>
    <v>0</v>
  </rv>
  <rv s="0">
    <fb>116</fb>
    <v>0</v>
  </rv>
  <rv s="0">
    <fb>113</fb>
    <v>0</v>
  </rv>
  <rv s="0">
    <fb>297</fb>
    <v>0</v>
  </rv>
  <rv s="0">
    <fb>1110</fb>
    <v>0</v>
  </rv>
  <rv s="0">
    <fb>510</fb>
    <v>0</v>
  </rv>
  <rv s="0">
    <fb>270</fb>
    <v>0</v>
  </rv>
  <rv s="0">
    <fb>1745</fb>
    <v>0</v>
  </rv>
  <rv s="0">
    <fb>845</fb>
    <v>0</v>
  </rv>
  <rv s="0">
    <fb>875</fb>
    <v>0</v>
  </rv>
  <rv s="0">
    <fb>1090</fb>
    <v>0</v>
  </rv>
  <rv s="0">
    <fb>1530</fb>
    <v>0</v>
  </rv>
  <rv s="0">
    <fb>1050</fb>
    <v>0</v>
  </rv>
  <rv s="0">
    <fb>76</fb>
    <v>0</v>
  </rv>
  <rv s="0">
    <fb>56</fb>
    <v>0</v>
  </rv>
  <rv s="0">
    <fb>67</fb>
    <v>0</v>
  </rv>
  <rv s="0">
    <fb>95</fb>
    <v>0</v>
  </rv>
  <rv s="0">
    <fb>68</fb>
    <v>0</v>
  </rv>
  <rv s="0">
    <fb>71</fb>
    <v>0</v>
  </rv>
  <rv s="0">
    <fb>109</fb>
    <v>0</v>
  </rv>
  <rv s="0">
    <fb>88</fb>
    <v>0</v>
  </rv>
  <rv s="0">
    <fb>66</fb>
    <v>0</v>
  </rv>
  <rv s="0">
    <fb>148</fb>
    <v>0</v>
  </rv>
  <rv s="0">
    <fb>70</fb>
    <v>0</v>
  </rv>
  <rv s="0">
    <fb>492</fb>
    <v>0</v>
  </rv>
  <rv s="0">
    <fb>660</fb>
    <v>0</v>
  </rv>
  <rv s="0">
    <fb>1105</fb>
    <v>0</v>
  </rv>
  <rv s="0">
    <fb>1060</fb>
    <v>0</v>
  </rv>
  <rv s="0">
    <fb>676</fb>
    <v>0</v>
  </rv>
  <rv s="0">
    <fb>1370</fb>
    <v>0</v>
  </rv>
  <rv s="0">
    <fb>1380</fb>
    <v>0</v>
  </rv>
  <rv s="0">
    <fb>1485</fb>
    <v>0</v>
  </rv>
  <rv s="0">
    <fb>1180</fb>
    <v>0</v>
  </rv>
  <rv s="0">
    <fb>1250</fb>
    <v>0</v>
  </rv>
  <rv s="0">
    <fb>150</fb>
    <v>0</v>
  </rv>
  <rv s="0">
    <fb>6450</fb>
    <v>0</v>
  </rv>
  <rv s="0">
    <fb>8075</fb>
    <v>0</v>
  </rv>
  <rv s="0">
    <fb>9400</fb>
    <v>0</v>
  </rv>
  <rv s="0">
    <fb>8550</fb>
    <v>0</v>
  </rv>
  <rv s="0">
    <fb>7300</fb>
    <v>0</v>
  </rv>
  <rv s="0">
    <fb>6770</fb>
    <v>0</v>
  </rv>
  <rv s="0">
    <fb>6685</fb>
    <v>0</v>
  </rv>
  <rv s="0">
    <fb>5200</fb>
    <v>0</v>
  </rv>
  <rv s="0">
    <fb>4380</fb>
    <v>0</v>
  </rv>
  <rv s="0">
    <fb>2660</fb>
    <v>0</v>
  </rv>
  <rv s="0">
    <fb>2625</fb>
    <v>0</v>
  </rv>
  <rv s="0">
    <fb>1820</fb>
    <v>0</v>
  </rv>
  <rv s="0">
    <fb>945</fb>
    <v>0</v>
  </rv>
  <rv s="0">
    <fb>650</fb>
    <v>0</v>
  </rv>
  <rv s="0">
    <fb>1290</fb>
    <v>0</v>
  </rv>
  <rv s="0">
    <fb>1765</fb>
    <v>0</v>
  </rv>
  <rv s="0">
    <fb>7075</fb>
    <v>0</v>
  </rv>
  <rv s="0">
    <fb>424</fb>
    <v>0</v>
  </rv>
  <rv s="0">
    <fb>171</fb>
    <v>0</v>
  </rv>
  <rv s="0">
    <fb>77</fb>
    <v>0</v>
  </rv>
  <rv s="0">
    <fb>80</fb>
    <v>0</v>
  </rv>
  <rv s="0">
    <fb>100.723</fb>
    <v>0</v>
  </rv>
  <rv s="0">
    <fb>266.61959999999999</fb>
    <v>0</v>
  </rv>
  <rv s="0">
    <fb>567.80100000000004</fb>
    <v>0</v>
  </rv>
  <rv s="0">
    <fb>221.19550000000001</fb>
    <v>0</v>
  </rv>
  <rv s="0">
    <fb>268.59460000000001</fb>
    <v>0</v>
  </rv>
  <rv s="0">
    <fb>645.67930000000001</fb>
    <v>0</v>
  </rv>
  <rv s="0">
    <fb>700.39790000000005</fb>
    <v>0</v>
  </rv>
  <rv s="0">
    <fb>766.06020000000001</fb>
    <v>0</v>
  </rv>
  <rv s="0">
    <fb>820.77880000000005</fb>
    <v>0</v>
  </rv>
  <rv s="0">
    <fb>678.51049999999998</fb>
    <v>0</v>
  </rv>
  <rv s="0">
    <fb>634.73559999999998</fb>
    <v>0</v>
  </rv>
  <rv s="0">
    <fb>685.10379999999998</fb>
    <v>0</v>
  </rv>
  <rv s="0">
    <fb>395.25220000000002</fb>
    <v>0</v>
  </rv>
  <rv s="0">
    <fb>210.80119999999999</fb>
    <v>0</v>
  </rv>
  <rv s="0">
    <fb>780</fb>
    <v>0</v>
  </rv>
  <rv s="0">
    <fb>368</fb>
    <v>0</v>
  </rv>
  <rv s="0">
    <fb>1875</fb>
    <v>0</v>
  </rv>
  <rv s="0">
    <fb>445.02600000000001</fb>
    <v>0</v>
  </rv>
  <rv s="0">
    <fb>357.76600000000002</fb>
    <v>0</v>
  </rv>
  <rv s="0">
    <fb>248.691</fb>
    <v>0</v>
  </rv>
  <rv s="0">
    <fb>1930</fb>
    <v>0</v>
  </rv>
  <rv s="0">
    <fb>2120</fb>
    <v>0</v>
  </rv>
  <rv s="0">
    <fb>1500</fb>
    <v>0</v>
  </rv>
  <rv s="0">
    <fb>2800</fb>
    <v>0</v>
  </rv>
  <rv s="0">
    <fb>3850</fb>
    <v>0</v>
  </rv>
  <rv s="0">
    <fb>4370</fb>
    <v>0</v>
  </rv>
  <rv s="0">
    <fb>4350</fb>
    <v>0</v>
  </rv>
  <rv s="0">
    <fb>5375</fb>
    <v>0</v>
  </rv>
  <rv s="0">
    <fb>4612.5</fb>
    <v>0</v>
  </rv>
  <rv s="0">
    <fb>3375</fb>
    <v>0</v>
  </rv>
  <rv s="0">
    <fb>3087.5</fb>
    <v>0</v>
  </rv>
  <rv s="0">
    <fb>3925</fb>
    <v>0</v>
  </rv>
  <rv s="0">
    <fb>4400</fb>
    <v>0</v>
  </rv>
  <rv s="0">
    <fb>4950</fb>
    <v>0</v>
  </rv>
  <rv s="0">
    <fb>2762.5</fb>
    <v>0</v>
  </rv>
  <rv s="0">
    <fb>2495</fb>
    <v>0</v>
  </rv>
  <rv s="0">
    <fb>1850</fb>
    <v>0</v>
  </rv>
  <rv s="0">
    <fb>1937.5</fb>
    <v>0</v>
  </rv>
  <rv s="0">
    <fb>947.99900000000002</fb>
    <v>0</v>
  </rv>
  <rv s="0">
    <fb>322.31970000000001</fb>
    <v>0</v>
  </rv>
  <rv s="0">
    <fb>3360</fb>
    <v>0</v>
  </rv>
  <rv s="0">
    <fb>3660</fb>
    <v>0</v>
  </rv>
  <rv s="0">
    <fb>4080</fb>
    <v>0</v>
  </rv>
  <rv s="0">
    <fb>5725</fb>
    <v>0</v>
  </rv>
  <rv s="0">
    <fb>4940</fb>
    <v>0</v>
  </rv>
  <rv s="0">
    <fb>4170</fb>
    <v>0</v>
  </rv>
  <rv s="0">
    <fb>3640</fb>
    <v>0</v>
  </rv>
  <rv s="0">
    <fb>2335</fb>
    <v>0</v>
  </rv>
  <rv s="0">
    <fb>2285</fb>
    <v>0</v>
  </rv>
  <rv s="0">
    <fb>2330</fb>
    <v>0</v>
  </rv>
  <rv s="0">
    <fb>1450</fb>
    <v>0</v>
  </rv>
  <rv s="0">
    <fb>1390</fb>
    <v>0</v>
  </rv>
  <rv s="0">
    <fb>457.5</fb>
    <v>0</v>
  </rv>
  <rv s="0">
    <fb>79</fb>
    <v>0</v>
  </rv>
  <rv s="0">
    <fb>112.5</fb>
    <v>0</v>
  </rv>
  <rv s="0">
    <fb>114.75</fb>
    <v>0</v>
  </rv>
  <rv s="0">
    <fb>456.75</fb>
    <v>0</v>
  </rv>
  <rv s="0">
    <fb>362.82990000000001</fb>
    <v>0</v>
  </rv>
  <rv s="0">
    <fb>1265</fb>
    <v>0</v>
  </rv>
  <rv s="0">
    <fb>1725</fb>
    <v>0</v>
  </rv>
  <rv s="0">
    <fb>2540</fb>
    <v>0</v>
  </rv>
  <rv s="0">
    <fb>3570</fb>
    <v>0</v>
  </rv>
  <rv s="0">
    <fb>1740</fb>
    <v>0</v>
  </rv>
  <rv s="0">
    <fb>1295</fb>
    <v>0</v>
  </rv>
  <rv s="0">
    <fb>1205</fb>
    <v>0</v>
  </rv>
  <rv s="0">
    <fb>1159.5829000000001</fb>
    <v>0</v>
  </rv>
  <rv s="0">
    <fb>1571.6660999999999</fb>
    <v>0</v>
  </rv>
  <rv s="0">
    <fb>804.99969999999996</fb>
    <v>0</v>
  </rv>
  <rv s="0">
    <fb>282</fb>
    <v>0</v>
  </rv>
  <rv s="0">
    <fb>480</fb>
    <v>0</v>
  </rv>
  <rv s="0">
    <fb>2630</fb>
    <v>0</v>
  </rv>
  <rv s="0">
    <fb>284</fb>
    <v>0</v>
  </rv>
  <rv s="0">
    <fb>398.18189999999998</fb>
    <v>0</v>
  </rv>
  <rv s="0">
    <fb>135</fb>
    <v>0</v>
  </rv>
  <rv s="0">
    <fb>222.8569</fb>
    <v>0</v>
  </rv>
  <rv s="0">
    <fb>240.714</fb>
    <v>0</v>
  </rv>
  <rv s="0">
    <fb>140.3956</fb>
    <v>0</v>
  </rv>
  <rv s="0">
    <fb>189.07550000000001</fb>
    <v>0</v>
  </rv>
  <rv s="0">
    <fb>229.9949</fb>
    <v>0</v>
  </rv>
  <rv s="0">
    <fb>174</fb>
    <v>0</v>
  </rv>
  <rv s="0">
    <fb>83</fb>
    <v>0</v>
  </rv>
  <rv s="0">
    <fb>59</fb>
    <v>0</v>
  </rv>
  <rv s="0">
    <fb>64</fb>
    <v>0</v>
  </rv>
  <rv s="0">
    <fb>89</fb>
    <v>0</v>
  </rv>
  <rv s="0">
    <fb>455</fb>
    <v>0</v>
  </rv>
  <rv s="0">
    <fb>245</fb>
    <v>0</v>
  </rv>
  <rv s="0">
    <fb>2530</fb>
    <v>0</v>
  </rv>
  <rv s="0">
    <fb>2470</fb>
    <v>0</v>
  </rv>
  <rv s="0">
    <fb>2730</fb>
    <v>0</v>
  </rv>
  <rv s="0">
    <fb>2350</fb>
    <v>0</v>
  </rv>
  <rv s="0">
    <fb>6950</fb>
    <v>0</v>
  </rv>
  <rv s="0">
    <fb>3710</fb>
    <v>0</v>
  </rv>
  <rv s="0">
    <fb>3200</fb>
    <v>0</v>
  </rv>
  <rv s="0">
    <fb>4525</fb>
    <v>0</v>
  </rv>
  <rv s="0">
    <fb>3775</fb>
    <v>0</v>
  </rv>
  <rv s="0">
    <fb>4100</fb>
    <v>0</v>
  </rv>
  <rv s="0">
    <fb>5534.8424999999997</fb>
    <v>0</v>
  </rv>
  <rv s="0">
    <fb>4442.4394000000002</fb>
    <v>0</v>
  </rv>
  <rv s="0">
    <fb>2275.0529999999999</fb>
    <v>0</v>
  </rv>
  <rv s="0">
    <fb>29</fb>
    <v>0</v>
  </rv>
  <rv s="0">
    <fb>30</fb>
    <v>0</v>
  </rv>
  <rv s="0">
    <fb>98</fb>
    <v>0</v>
  </rv>
  <rv s="0">
    <fb>151.8417</fb>
    <v>0</v>
  </rv>
  <rv s="0">
    <fb>229.19499999999999</fb>
    <v>0</v>
  </rv>
  <rv s="0">
    <fb>240.65479999999999</fb>
    <v>0</v>
  </rv>
  <rv s="0">
    <fb>343.79250000000002</fb>
    <v>0</v>
  </rv>
  <rv s="0">
    <fb>311.84750000000003</fb>
    <v>0</v>
  </rv>
  <rv s="0">
    <fb>394.66239999999999</fb>
    <v>0</v>
  </rv>
  <rv s="0">
    <fb>103</fb>
    <v>0</v>
  </rv>
  <rv s="0">
    <fb>111</fb>
    <v>0</v>
  </rv>
  <rv s="0">
    <fb>137</fb>
    <v>0</v>
  </rv>
  <rv s="0">
    <fb>133</fb>
    <v>0</v>
  </rv>
  <rv s="0">
    <fb>208</fb>
    <v>0</v>
  </rv>
  <rv s="0">
    <fb>254</fb>
    <v>0</v>
  </rv>
  <rv s="0">
    <fb>730</fb>
    <v>0</v>
  </rv>
  <rv s="0">
    <fb>251</fb>
    <v>0</v>
  </rv>
  <rv s="0">
    <fb>202.5</fb>
    <v>0</v>
  </rv>
  <rv s="0">
    <fb>186.25</fb>
    <v>0</v>
  </rv>
  <rv s="0">
    <fb>49.5</fb>
    <v>0</v>
  </rv>
  <rv s="0">
    <fb>87</fb>
    <v>0</v>
  </rv>
  <rv s="0">
    <fb>244</fb>
    <v>0</v>
  </rv>
  <rv s="0">
    <fb>78</fb>
    <v>0</v>
  </rv>
  <rv s="0">
    <fb>39</fb>
    <v>0</v>
  </rv>
  <rv s="0">
    <fb>34</fb>
    <v>0</v>
  </rv>
  <rv s="0">
    <fb>57</fb>
    <v>0</v>
  </rv>
  <rv s="0">
    <fb>58</fb>
    <v>0</v>
  </rv>
  <rv s="0">
    <fb>289</fb>
    <v>0</v>
  </rv>
  <rv s="0">
    <fb>340</fb>
    <v>0</v>
  </rv>
  <rv s="0">
    <fb>49.75</fb>
    <v>0</v>
  </rv>
  <rv s="0">
    <fb>310</fb>
    <v>0</v>
  </rv>
  <rv s="0">
    <fb>1905</fb>
    <v>0</v>
  </rv>
  <rv s="0">
    <fb>117</fb>
    <v>0</v>
  </rv>
  <rv s="0">
    <fb>246</fb>
    <v>0</v>
  </rv>
  <rv s="0">
    <fb>69</fb>
    <v>0</v>
  </rv>
  <rv s="0">
    <fb>4390</fb>
    <v>0</v>
  </rv>
  <rv s="0">
    <fb>4490</fb>
    <v>0</v>
  </rv>
  <rv s="0">
    <fb>4190</fb>
    <v>0</v>
  </rv>
  <rv s="0">
    <fb>4090</fb>
    <v>0</v>
  </rv>
  <rv s="0">
    <fb>3990</fb>
    <v>0</v>
  </rv>
  <rv s="0">
    <fb>3810</fb>
    <v>0</v>
  </rv>
  <rv s="0">
    <fb>860</fb>
    <v>0</v>
  </rv>
  <rv s="0">
    <fb>670</fb>
    <v>0</v>
  </rv>
  <rv s="0">
    <fb>189.1429</fb>
    <v>0</v>
  </rv>
  <rv s="0">
    <fb>214.489</fb>
    <v>0</v>
  </rv>
  <rv s="0">
    <fb>184.90430000000001</fb>
    <v>0</v>
  </rv>
  <rv s="0">
    <fb>193</fb>
    <v>0</v>
  </rv>
  <rv s="0">
    <fb>158</fb>
    <v>0</v>
  </rv>
  <rv s="0">
    <fb>102</fb>
    <v>0</v>
  </rv>
  <rv s="0">
    <fb>27</fb>
    <v>0</v>
  </rv>
  <rv s="0">
    <fb>73</fb>
    <v>0</v>
  </rv>
  <rv s="0">
    <fb>1655</fb>
    <v>0</v>
  </rv>
  <rv s="0">
    <fb>1700</fb>
    <v>0</v>
  </rv>
  <rv s="0">
    <fb>1610</fb>
    <v>0</v>
  </rv>
  <rv s="0">
    <fb>1790</fb>
    <v>0</v>
  </rv>
  <rv s="0">
    <fb>1410</fb>
    <v>0</v>
  </rv>
  <rv s="0">
    <fb>1300</fb>
    <v>0</v>
  </rv>
  <rv s="0">
    <fb>2490</fb>
    <v>0</v>
  </rv>
  <rv s="0">
    <fb>2870</fb>
    <v>0</v>
  </rv>
  <rv s="0">
    <fb>3460</fb>
    <v>0</v>
  </rv>
  <rv s="0">
    <fb>7100</fb>
    <v>0</v>
  </rv>
  <rv s="0">
    <fb>9425</fb>
    <v>0</v>
  </rv>
  <rv s="0">
    <fb>1030</fb>
    <v>0</v>
  </rv>
  <rv s="0">
    <fb>1675</fb>
    <v>0</v>
  </rv>
  <rv s="0">
    <fb>1795</fb>
    <v>0</v>
  </rv>
  <rv s="0">
    <fb>910</fb>
    <v>0</v>
  </rv>
  <rv s="0">
    <fb>1870</fb>
    <v>0</v>
  </rv>
  <rv s="0">
    <fb>1360</fb>
    <v>0</v>
  </rv>
  <rv s="0">
    <fb>805</fb>
    <v>0</v>
  </rv>
  <rv s="0">
    <fb>1345</fb>
    <v>0</v>
  </rv>
  <rv s="0">
    <fb>1335</fb>
    <v>0</v>
  </rv>
  <rv s="0">
    <fb>1550</fb>
    <v>0</v>
  </rv>
  <rv s="0">
    <fb>1185</fb>
    <v>0</v>
  </rv>
  <rv s="0">
    <fb>755</fb>
    <v>0</v>
  </rv>
  <rv s="0">
    <fb>710</fb>
    <v>0</v>
  </rv>
  <rv s="0">
    <fb>685</fb>
    <v>0</v>
  </rv>
  <rv s="0">
    <fb>437</fb>
    <v>0</v>
  </rv>
  <rv s="0">
    <fb>375</fb>
    <v>0</v>
  </rv>
  <rv s="0">
    <fb>53</fb>
    <v>0</v>
  </rv>
  <rv s="0">
    <fb>43</fb>
    <v>0</v>
  </rv>
  <rv s="0">
    <fb>115</fb>
    <v>0</v>
  </rv>
  <rv s="0">
    <fb>85</fb>
    <v>0</v>
  </rv>
  <rv s="0">
    <fb>130</fb>
    <v>0</v>
  </rv>
  <rv s="0">
    <fb>98.173699999999997</fb>
    <v>0</v>
  </rv>
  <rv s="0">
    <fb>61.892099999999999</fb>
    <v>0</v>
  </rv>
  <rv s="0">
    <fb>110.9789</fb>
    <v>0</v>
  </rv>
  <rv s="0">
    <fb>167.53550000000001</fb>
    <v>0</v>
  </rv>
  <rv s="0">
    <fb>201.68279999999999</fb>
    <v>0</v>
  </rv>
  <rv s="0">
    <fb>282.78280000000001</fb>
    <v>0</v>
  </rv>
  <rv s="0">
    <fb>116.31440000000001</fb>
    <v>0</v>
  </rv>
  <rv s="0">
    <fb>101.375</fb>
    <v>0</v>
  </rv>
  <rv s="0">
    <fb>70.428899999999999</fb>
    <v>0</v>
  </rv>
  <rv s="0">
    <fb>182</fb>
    <v>0</v>
  </rv>
  <rv s="0">
    <fb>244.6438</fb>
    <v>0</v>
  </rv>
  <rv s="0">
    <fb>231.9357</fb>
    <v>0</v>
  </rv>
  <rv s="0">
    <fb>327.90899999999999</fb>
    <v>0</v>
  </rv>
  <rv s="0">
    <fb>318.37920000000003</fb>
    <v>0</v>
  </rv>
  <rv s="0">
    <fb>352.5754</fb>
    <v>0</v>
  </rv>
  <rv s="0">
    <fb>206.3485</fb>
    <v>0</v>
  </rv>
  <rv s="0">
    <fb>47</fb>
    <v>0</v>
  </rv>
  <rv s="0">
    <fb>42</fb>
    <v>0</v>
  </rv>
  <rv s="0">
    <fb>21</fb>
    <v>0</v>
  </rv>
  <rv s="0">
    <fb>189</fb>
    <v>0</v>
  </rv>
  <rv s="0">
    <fb>2110</fb>
    <v>0</v>
  </rv>
  <rv s="0">
    <fb>3190</fb>
    <v>0</v>
  </rv>
  <rv s="0">
    <fb>3370</fb>
    <v>0</v>
  </rv>
  <rv s="0">
    <fb>2990</fb>
    <v>0</v>
  </rv>
  <rv s="0">
    <fb>4700</fb>
    <v>0</v>
  </rv>
  <rv s="0">
    <fb>5050</fb>
    <v>0</v>
  </rv>
  <rv s="0">
    <fb>585</fb>
    <v>0</v>
  </rv>
  <rv s="0">
    <fb>338</fb>
    <v>0</v>
  </rv>
  <rv s="0">
    <fb>5100</fb>
    <v>0</v>
  </rv>
  <rv s="0">
    <fb>6050</fb>
    <v>0</v>
  </rv>
  <rv s="0">
    <fb>4962.5</fb>
    <v>0</v>
  </rv>
  <rv s="0">
    <fb>3512.5</fb>
    <v>0</v>
  </rv>
  <rv s="0">
    <fb>3162.5</fb>
    <v>0</v>
  </rv>
  <rv s="0">
    <fb>3837.5</fb>
    <v>0</v>
  </rv>
  <rv s="0">
    <fb>3687.5</fb>
    <v>0</v>
  </rv>
  <rv s="0">
    <fb>4000</fb>
    <v>0</v>
  </rv>
  <rv s="0">
    <fb>2893.75</fb>
    <v>0</v>
  </rv>
  <rv s="0">
    <fb>2312.5</fb>
    <v>0</v>
  </rv>
  <rv s="0">
    <fb>2693.75</fb>
    <v>0</v>
  </rv>
  <rv s="0">
    <fb>1962.5</fb>
    <v>0</v>
  </rv>
  <rv s="0">
    <fb>2025</fb>
    <v>0</v>
  </rv>
  <rv s="0">
    <fb>1687.5</fb>
    <v>0</v>
  </rv>
  <rv s="0">
    <fb>1597.8755000000001</fb>
    <v>0</v>
  </rv>
  <rv s="0">
    <fb>1130.8042</fb>
    <v>0</v>
  </rv>
  <rv s="0">
    <fb>497.79969999999997</fb>
    <v>0</v>
  </rv>
  <rv s="0">
    <fb>140</fb>
    <v>0</v>
  </rv>
  <rv s="0">
    <fb>127</fb>
    <v>0</v>
  </rv>
  <rv s="0">
    <fb>278</fb>
    <v>0</v>
  </rv>
  <rv s="0">
    <fb>348</fb>
    <v>0</v>
  </rv>
  <rv s="0">
    <fb>1100</fb>
    <v>0</v>
  </rv>
  <rv s="0">
    <fb>695</fb>
    <v>0</v>
  </rv>
  <rv s="0">
    <fb>925</fb>
    <v>0</v>
  </rv>
  <rv s="0">
    <fb>378</fb>
    <v>0</v>
  </rv>
  <rv s="0">
    <fb>165</fb>
    <v>0</v>
  </rv>
  <rv s="0">
    <fb>128</fb>
    <v>0</v>
  </rv>
  <rv s="0">
    <fb>35</fb>
    <v>0</v>
  </rv>
  <rv s="0">
    <fb>1695</fb>
    <v>0</v>
  </rv>
  <rv s="0">
    <fb>965</fb>
    <v>0</v>
  </rv>
  <rv s="0">
    <fb>915</fb>
    <v>0</v>
  </rv>
  <rv s="0">
    <fb>1910</fb>
    <v>0</v>
  </rv>
  <rv s="0">
    <fb>697.42729999999995</fb>
    <v>0</v>
  </rv>
  <rv s="0">
    <fb>486.23450000000003</fb>
    <v>0</v>
  </rv>
  <rv s="0">
    <fb>204</fb>
    <v>0</v>
  </rv>
  <rv s="0">
    <fb>228</fb>
    <v>0</v>
  </rv>
  <rv s="0">
    <fb>332</fb>
    <v>0</v>
  </rv>
  <rv s="0">
    <fb>346</fb>
    <v>0</v>
  </rv>
  <rv s="0">
    <fb>262.58069999999998</fb>
    <v>0</v>
  </rv>
  <rv s="0">
    <fb>338.17219999999998</fb>
    <v>0</v>
  </rv>
  <rv s="0">
    <fb>170.08070000000001</fb>
    <v>0</v>
  </rv>
  <rv s="0">
    <fb>206.8818</fb>
    <v>0</v>
  </rv>
  <rv s="0">
    <fb>304.86619999999999</fb>
    <v>0</v>
  </rv>
  <rv s="0">
    <fb>392.68299999999999</fb>
    <v>0</v>
  </rv>
  <rv s="0">
    <fb>407.22680000000003</fb>
    <v>0</v>
  </rv>
  <rv s="0">
    <fb>756.27840000000003</fb>
    <v>0</v>
  </rv>
  <rv s="0">
    <fb>314.9162</fb>
    <v>0</v>
  </rv>
  <rv s="0">
    <fb>347.81790000000001</fb>
    <v>0</v>
  </rv>
  <rv s="0">
    <fb>5150</fb>
    <v>0</v>
  </rv>
  <rv s="0">
    <fb>3020</fb>
    <v>0</v>
  </rv>
  <rv s="0">
    <fb>536.36810000000003</fb>
    <v>0</v>
  </rv>
  <rv s="0">
    <fb>829.08969999999999</fb>
    <v>0</v>
  </rv>
  <rv s="0">
    <fb>1320.4021</fb>
    <v>0</v>
  </rv>
  <rv s="0">
    <fb>1105.4529</fb>
    <v>0</v>
  </rv>
  <rv s="0">
    <fb>1155.4982</fb>
    <v>0</v>
  </rv>
  <rv s="0">
    <fb>1165.5374999999999</fb>
    <v>0</v>
  </rv>
  <rv s="0">
    <fb>1534.0531000000001</fb>
    <v>0</v>
  </rv>
  <rv s="0">
    <fb>407.11610000000002</fb>
    <v>0</v>
  </rv>
  <rv s="0">
    <fb>1020</fb>
    <v>0</v>
  </rv>
  <rv s="0">
    <fb>1195</fb>
    <v>0</v>
  </rv>
  <rv s="0">
    <fb>320</fb>
    <v>0</v>
  </rv>
  <rv s="0">
    <fb>412</fb>
    <v>0</v>
  </rv>
  <rv s="0">
    <fb>960.00480000000005</fb>
    <v>0</v>
  </rv>
  <rv s="0">
    <fb>245.005</fb>
    <v>0</v>
  </rv>
  <rv s="0">
    <fb>490</fb>
    <v>0</v>
  </rv>
  <rv s="0">
    <fb>4420</fb>
    <v>0</v>
  </rv>
  <rv s="0">
    <fb>4600</fb>
    <v>0</v>
  </rv>
  <rv s="0">
    <fb>6675</fb>
    <v>0</v>
  </rv>
  <rv s="0">
    <fb>5000</fb>
    <v>0</v>
  </rv>
  <rv s="0">
    <fb>159</fb>
    <v>0</v>
  </rv>
  <rv s="0">
    <fb>1070</fb>
    <v>0</v>
  </rv>
  <rv s="0">
    <fb>1190</fb>
    <v>0</v>
  </rv>
  <rv s="0">
    <fb>726.78219999999999</fb>
    <v>0</v>
  </rv>
  <rv s="0">
    <fb>701.89239999999995</fb>
    <v>0</v>
  </rv>
  <rv s="0">
    <fb>452.99439999999998</fb>
    <v>0</v>
  </rv>
  <rv s="0">
    <fb>696.9144</fb>
    <v>0</v>
  </rv>
  <rv s="0">
    <fb>352.43959999999998</fb>
    <v>0</v>
  </rv>
  <rv s="0">
    <fb>318.58940000000001</fb>
    <v>0</v>
  </rv>
  <rv s="0">
    <fb>121.4622</fb>
    <v>0</v>
  </rv>
  <rv s="2">
    <v>1</v>
    <v>XIDX:BNII</v>
    <v>Daily</v>
    <v>39812</v>
    <v>39812</v>
    <v>0</v>
    <v>1</v>
    <v>633661920000000000,639175328409680152,0</v>
    <v>0</v>
    <v>bn93f2</v>
    <v>XIDX:BNII</v>
    <v>1</v>
  </rv>
  <rv s="2">
    <v>1</v>
    <v>XIDX:BNII</v>
    <v>Daily</v>
    <v>41271</v>
    <v>41271</v>
    <v>0</v>
    <v>1</v>
    <v>634922496000000000,639175328410050662,0</v>
    <v>0</v>
    <v>bn93f2</v>
    <v>XIDX:BNII</v>
    <v>2</v>
  </rv>
  <rv s="2">
    <v>1</v>
    <v>XIDX:BNII</v>
    <v>Daily</v>
    <v>42734</v>
    <v>42734</v>
    <v>0</v>
    <v>1</v>
    <v>636186528000000000,639175328410430308,0</v>
    <v>0</v>
    <v>bn93f2</v>
    <v>XIDX:BNII</v>
    <v>3</v>
  </rv>
  <rv s="2">
    <v>1</v>
    <v>XIDX:BNII</v>
    <v>Daily</v>
    <v>44195</v>
    <v>44195</v>
    <v>0</v>
    <v>1</v>
    <v>637448832000000000,639175328410800827,0</v>
    <v>0</v>
    <v>bn93f2</v>
    <v>XIDX:BNII</v>
    <v>4</v>
  </rv>
  <rv s="2">
    <v>1</v>
    <v>XIDX:BNII</v>
    <v>Daily</v>
    <v>45656</v>
    <v>45656</v>
    <v>0</v>
    <v>1</v>
    <v>638711136000000000,639175328411160467,0</v>
    <v>0</v>
    <v>bn93f2</v>
    <v>XIDX:BNII</v>
    <v>5</v>
  </rv>
  <rv s="2">
    <v>1</v>
    <v>XIDX:BNII</v>
    <v>Daily</v>
    <v>40176</v>
    <v>40176</v>
    <v>0</v>
    <v>1</v>
    <v>633976416000000000,639175328409590560,0</v>
    <v>0</v>
    <v>bn93f2</v>
    <v>XIDX:BNII</v>
    <v>6</v>
  </rv>
  <rv s="2">
    <v>1</v>
    <v>XIDX:BNII</v>
    <v>Daily</v>
    <v>41638</v>
    <v>41638</v>
    <v>0</v>
    <v>1</v>
    <v>635239584000000000,639175328409960207,0</v>
    <v>0</v>
    <v>bn93f2</v>
    <v>XIDX:BNII</v>
    <v>7</v>
  </rv>
  <rv s="2">
    <v>1</v>
    <v>XIDX:BNII</v>
    <v>Daily</v>
    <v>43098</v>
    <v>43098</v>
    <v>0</v>
    <v>1</v>
    <v>636501024000000000,639175328410320286,0</v>
    <v>0</v>
    <v>bn93f2</v>
    <v>XIDX:BNII</v>
    <v>8</v>
  </rv>
  <rv s="2">
    <v>1</v>
    <v>XIDX:BNII</v>
    <v>Daily</v>
    <v>44560</v>
    <v>44560</v>
    <v>0</v>
    <v>1</v>
    <v>637764192000000000,639175328410700805,0</v>
    <v>0</v>
    <v>bn93f2</v>
    <v>XIDX:BNII</v>
    <v>9</v>
  </rv>
  <rv s="2">
    <v>1</v>
    <v>XIDX:BNII</v>
    <v>Daily</v>
    <v>46021</v>
    <v>46021</v>
    <v>0</v>
    <v>1</v>
    <v>639026496000000000,639175328411070448,0</v>
    <v>0</v>
    <v>bn93f2</v>
    <v>XIDX:BNII</v>
    <v>10</v>
  </rv>
  <rv s="2">
    <v>1</v>
    <v>XIDX:BNII</v>
    <v>Daily</v>
    <v>40542</v>
    <v>40542</v>
    <v>0</v>
    <v>1</v>
    <v>634292640000000000,639175328409340072,0</v>
    <v>0</v>
    <v>bn93f2</v>
    <v>XIDX:BNII</v>
    <v>11</v>
  </rv>
  <rv s="2">
    <v>1</v>
    <v>XIDX:BNII</v>
    <v>Daily</v>
    <v>42003</v>
    <v>42003</v>
    <v>0</v>
    <v>1</v>
    <v>635554944000000000,639175328409746312,0</v>
    <v>0</v>
    <v>bn93f2</v>
    <v>XIDX:BNII</v>
    <v>12</v>
  </rv>
  <rv s="2">
    <v>1</v>
    <v>XIDX:BNII</v>
    <v>Daily</v>
    <v>43462</v>
    <v>43462</v>
    <v>0</v>
    <v>1</v>
    <v>636815520000000000,639175328410126398,0</v>
    <v>0</v>
    <v>bn93f2</v>
    <v>XIDX:BNII</v>
    <v>10</v>
  </rv>
  <rv s="2">
    <v>1</v>
    <v>XIDX:BNII</v>
    <v>Daily</v>
    <v>44925</v>
    <v>44925</v>
    <v>0</v>
    <v>1</v>
    <v>638079552000000000,639175328410500326,0</v>
    <v>0</v>
    <v>bn93f2</v>
    <v>XIDX:BNII</v>
    <v>13</v>
  </rv>
  <rv s="2">
    <v>1</v>
    <v>XIDX:BNII</v>
    <v>Daily</v>
    <v>40907</v>
    <v>40907</v>
    <v>0</v>
    <v>1</v>
    <v>634608000000000000,639175328409450097,0</v>
    <v>0</v>
    <v>bn93f2</v>
    <v>XIDX:BNII</v>
    <v>14</v>
  </rv>
  <rv s="2">
    <v>1</v>
    <v>XIDX:BNII</v>
    <v>Daily</v>
    <v>42368</v>
    <v>42368</v>
    <v>0</v>
    <v>1</v>
    <v>635870304000000000,639175328409820604,0</v>
    <v>0</v>
    <v>bn93f2</v>
    <v>XIDX:BNII</v>
    <v>15</v>
  </rv>
  <rv s="2">
    <v>1</v>
    <v>XIDX:BNII</v>
    <v>Daily</v>
    <v>43829</v>
    <v>43829</v>
    <v>0</v>
    <v>1</v>
    <v>637132608000000000,639175328410186407,0</v>
    <v>0</v>
    <v>bn93f2</v>
    <v>XIDX:BNII</v>
    <v>10</v>
  </rv>
  <rv s="2">
    <v>1</v>
    <v>XIDX:BNII</v>
    <v>Daily</v>
    <v>45289</v>
    <v>45289</v>
    <v>0</v>
    <v>1</v>
    <v>638394048000000000,639175328410550334,0</v>
    <v>0</v>
    <v>bn93f2</v>
    <v>XIDX:BNII</v>
    <v>16</v>
  </rv>
  <rv s="2">
    <v>1</v>
    <v>XIDX:BNII</v>
    <v>Daily</v>
    <v>46111</v>
    <v>46111</v>
    <v>0</v>
    <v>1</v>
    <v>639104256000000000,639175328410926563,0</v>
    <v>0</v>
    <v>bn93f2</v>
    <v>XIDX:BNII</v>
    <v>17</v>
  </rv>
  <rv s="2">
    <v>1</v>
    <v>XIDX:BRAM</v>
    <v>Daily</v>
    <v>43829</v>
    <v>43829</v>
    <v>0</v>
    <v>1</v>
    <v>637132608000000000,639175328403828879,0</v>
    <v>0</v>
    <v>bkfpvh</v>
    <v>XIDX:BRAM</v>
    <v>18</v>
  </rv>
  <rv s="2">
    <v>1</v>
    <v>XIDX:BRAM</v>
    <v>Daily</v>
    <v>45289</v>
    <v>45289</v>
    <v>0</v>
    <v>1</v>
    <v>638394048000000000,639175328404198959,0</v>
    <v>0</v>
    <v>bkfpvh</v>
    <v>XIDX:BRAM</v>
    <v>19</v>
  </rv>
  <rv s="2">
    <v>1</v>
    <v>XIDX:BRAM</v>
    <v>Daily</v>
    <v>46111</v>
    <v>46111</v>
    <v>0</v>
    <v>1</v>
    <v>639104256000000000,639175328404565181,0</v>
    <v>0</v>
    <v>bkfpvh</v>
    <v>XIDX:BRAM</v>
    <v>20</v>
  </rv>
  <rv s="2">
    <v>1</v>
    <v>XIDX:BRAM</v>
    <v>Daily</v>
    <v>42734</v>
    <v>42734</v>
    <v>0</v>
    <v>1</v>
    <v>636186528000000000,639175328403178735,0</v>
    <v>0</v>
    <v>bkfpvh</v>
    <v>XIDX:BRAM</v>
    <v>21</v>
  </rv>
  <rv s="2">
    <v>1</v>
    <v>XIDX:BRAM</v>
    <v>Daily</v>
    <v>44195</v>
    <v>44195</v>
    <v>0</v>
    <v>1</v>
    <v>637448832000000000,639175328403548816,0</v>
    <v>0</v>
    <v>bkfpvh</v>
    <v>XIDX:BRAM</v>
    <v>22</v>
  </rv>
  <rv s="2">
    <v>1</v>
    <v>XIDX:BRAM</v>
    <v>Daily</v>
    <v>45656</v>
    <v>45656</v>
    <v>0</v>
    <v>1</v>
    <v>638711136000000000,639175328403918896,0</v>
    <v>0</v>
    <v>bkfpvh</v>
    <v>XIDX:BRAM</v>
    <v>23</v>
  </rv>
  <rv s="2">
    <v>1</v>
    <v>XIDX:BRAM</v>
    <v>Daily</v>
    <v>44560</v>
    <v>44560</v>
    <v>0</v>
    <v>1</v>
    <v>637764192000000000,639175328402718635,0</v>
    <v>0</v>
    <v>bkfpvh</v>
    <v>XIDX:BRAM</v>
    <v>24</v>
  </rv>
  <rv s="2">
    <v>1</v>
    <v>XIDX:BRAM</v>
    <v>Daily</v>
    <v>42003</v>
    <v>42003</v>
    <v>0</v>
    <v>1</v>
    <v>635554944000000000,639175328404118940,0</v>
    <v>0</v>
    <v>bkfpvh</v>
    <v>XIDX:BRAM</v>
    <v>25</v>
  </rv>
  <rv s="2">
    <v>1</v>
    <v>XIDX:BRAM</v>
    <v>Daily</v>
    <v>44925</v>
    <v>44925</v>
    <v>0</v>
    <v>1</v>
    <v>638079552000000000,639175328404489020,0</v>
    <v>0</v>
    <v>bkfpvh</v>
    <v>XIDX:BRAM</v>
    <v>26</v>
  </rv>
  <rv s="2">
    <v>1</v>
    <v>XIDX:BRAM</v>
    <v>Daily</v>
    <v>43098</v>
    <v>43098</v>
    <v>0</v>
    <v>1</v>
    <v>636501024000000000,639175328403798871,0</v>
    <v>0</v>
    <v>bkfpvh</v>
    <v>XIDX:BRAM</v>
    <v>27</v>
  </rv>
  <rv s="2">
    <v>1</v>
    <v>XIDX:BRAM</v>
    <v>Daily</v>
    <v>46021</v>
    <v>46021</v>
    <v>0</v>
    <v>1</v>
    <v>639026496000000000,639175328404165095,0</v>
    <v>0</v>
    <v>bkfpvh</v>
    <v>XIDX:BRAM</v>
    <v>28</v>
  </rv>
  <rv s="2">
    <v>1</v>
    <v>XIDX:BMRI</v>
    <v>Daily</v>
    <v>39812</v>
    <v>39812</v>
    <v>0</v>
    <v>1</v>
    <v>633661920000000000,639175328412279408,0</v>
    <v>0</v>
    <v>bn939c</v>
    <v>XIDX:BMRI</v>
    <v>29</v>
  </rv>
  <rv s="2">
    <v>1</v>
    <v>XIDX:BMRI</v>
    <v>Daily</v>
    <v>41271</v>
    <v>41271</v>
    <v>0</v>
    <v>1</v>
    <v>634922496000000000,639175328413193202,0</v>
    <v>0</v>
    <v>bn939c</v>
    <v>XIDX:BMRI</v>
    <v>30</v>
  </rv>
  <rv s="2">
    <v>1</v>
    <v>XIDX:BMRI</v>
    <v>Daily</v>
    <v>42734</v>
    <v>42734</v>
    <v>0</v>
    <v>1</v>
    <v>636186528000000000,639175328413576452,0</v>
    <v>0</v>
    <v>bn939c</v>
    <v>XIDX:BMRI</v>
    <v>31</v>
  </rv>
  <rv s="2">
    <v>1</v>
    <v>XIDX:BMRI</v>
    <v>Daily</v>
    <v>44195</v>
    <v>44195</v>
    <v>0</v>
    <v>1</v>
    <v>637448832000000000,639175328413943379,0</v>
    <v>0</v>
    <v>bn939c</v>
    <v>XIDX:BMRI</v>
    <v>32</v>
  </rv>
  <rv s="2">
    <v>1</v>
    <v>XIDX:BMRI</v>
    <v>Daily</v>
    <v>45656</v>
    <v>45656</v>
    <v>0</v>
    <v>1</v>
    <v>638711136000000000,639175328414316618,0</v>
    <v>0</v>
    <v>bn939c</v>
    <v>XIDX:BMRI</v>
    <v>33</v>
  </rv>
  <rv s="2">
    <v>1</v>
    <v>XIDX:BMRI</v>
    <v>Daily</v>
    <v>40176</v>
    <v>40176</v>
    <v>0</v>
    <v>1</v>
    <v>633976416000000000,639175328415676924,0</v>
    <v>0</v>
    <v>bn939c</v>
    <v>XIDX:BMRI</v>
    <v>34</v>
  </rv>
  <rv s="2">
    <v>1</v>
    <v>XIDX:BMRI</v>
    <v>Daily</v>
    <v>41638</v>
    <v>41638</v>
    <v>0</v>
    <v>1</v>
    <v>635239584000000000,639175328416043878,0</v>
    <v>0</v>
    <v>bn939c</v>
    <v>XIDX:BMRI</v>
    <v>35</v>
  </rv>
  <rv s="2">
    <v>1</v>
    <v>XIDX:BMRI</v>
    <v>Daily</v>
    <v>43098</v>
    <v>43098</v>
    <v>0</v>
    <v>1</v>
    <v>636501024000000000,639175328416413965,0</v>
    <v>0</v>
    <v>bn939c</v>
    <v>XIDX:BMRI</v>
    <v>36</v>
  </rv>
  <rv s="2">
    <v>1</v>
    <v>XIDX:BMRI</v>
    <v>Daily</v>
    <v>44560</v>
    <v>44560</v>
    <v>0</v>
    <v>1</v>
    <v>637764192000000000,639175328416787177,0</v>
    <v>0</v>
    <v>bn939c</v>
    <v>XIDX:BMRI</v>
    <v>37</v>
  </rv>
  <rv s="2">
    <v>1</v>
    <v>XIDX:BMRI</v>
    <v>Daily</v>
    <v>46021</v>
    <v>46021</v>
    <v>0</v>
    <v>1</v>
    <v>639026496000000000,639175328414283466,0</v>
    <v>0</v>
    <v>bn939c</v>
    <v>XIDX:BMRI</v>
    <v>38</v>
  </rv>
  <rv s="2">
    <v>1</v>
    <v>XIDX:BMRI</v>
    <v>Daily</v>
    <v>40542</v>
    <v>40542</v>
    <v>0</v>
    <v>1</v>
    <v>634292640000000000,639175328414829967,0</v>
    <v>0</v>
    <v>bn939c</v>
    <v>XIDX:BMRI</v>
    <v>39</v>
  </rv>
  <rv s="2">
    <v>1</v>
    <v>XIDX:BMRI</v>
    <v>Daily</v>
    <v>42003</v>
    <v>42003</v>
    <v>0</v>
    <v>1</v>
    <v>635554944000000000,639175328415200050,0</v>
    <v>0</v>
    <v>bn939c</v>
    <v>XIDX:BMRI</v>
    <v>40</v>
  </rv>
  <rv s="2">
    <v>1</v>
    <v>XIDX:BMRI</v>
    <v>Daily</v>
    <v>43462</v>
    <v>43462</v>
    <v>0</v>
    <v>1</v>
    <v>636815520000000000,639175328415573766,0</v>
    <v>0</v>
    <v>bn939c</v>
    <v>XIDX:BMRI</v>
    <v>41</v>
  </rv>
  <rv s="2">
    <v>1</v>
    <v>XIDX:BMRI</v>
    <v>Daily</v>
    <v>44925</v>
    <v>44925</v>
    <v>0</v>
    <v>1</v>
    <v>638079552000000000,639175328415933854,0</v>
    <v>0</v>
    <v>bn939c</v>
    <v>XIDX:BMRI</v>
    <v>42</v>
  </rv>
  <rv s="2">
    <v>1</v>
    <v>XIDX:BMRI</v>
    <v>Daily</v>
    <v>40907</v>
    <v>40907</v>
    <v>0</v>
    <v>1</v>
    <v>634608000000000000,639175328417150482,0</v>
    <v>0</v>
    <v>bn939c</v>
    <v>XIDX:BMRI</v>
    <v>43</v>
  </rv>
  <rv s="2">
    <v>1</v>
    <v>XIDX:BMRI</v>
    <v>Daily</v>
    <v>42368</v>
    <v>42368</v>
    <v>0</v>
    <v>1</v>
    <v>635870304000000000,639175328417524227,0</v>
    <v>0</v>
    <v>bn939c</v>
    <v>XIDX:BMRI</v>
    <v>44</v>
  </rv>
  <rv s="2">
    <v>1</v>
    <v>XIDX:BMRI</v>
    <v>Daily</v>
    <v>43829</v>
    <v>43829</v>
    <v>0</v>
    <v>1</v>
    <v>637132608000000000,639175328414273457,0</v>
    <v>0</v>
    <v>bn939c</v>
    <v>XIDX:BMRI</v>
    <v>45</v>
  </rv>
  <rv s="2">
    <v>1</v>
    <v>XIDX:BMRI</v>
    <v>Daily</v>
    <v>45289</v>
    <v>45289</v>
    <v>0</v>
    <v>1</v>
    <v>638394048000000000,639175328414633544,0</v>
    <v>0</v>
    <v>bn939c</v>
    <v>XIDX:BMRI</v>
    <v>46</v>
  </rv>
  <rv s="2">
    <v>1</v>
    <v>XIDX:BMRI</v>
    <v>Daily</v>
    <v>46111</v>
    <v>46111</v>
    <v>0</v>
    <v>1</v>
    <v>639104256000000000,639175328414993629,0</v>
    <v>0</v>
    <v>bn939c</v>
    <v>XIDX:BMRI</v>
    <v>47</v>
  </rv>
  <rv s="2">
    <v>1</v>
    <v>XIDX:BRNA</v>
    <v>Daily</v>
    <v>40907</v>
    <v>40907</v>
    <v>0</v>
    <v>1</v>
    <v>634608000000000000,639175328402019777,0</v>
    <v>0</v>
    <v>bkfq27</v>
    <v>XIDX:BRNA</v>
    <v>48</v>
  </rv>
  <rv s="2">
    <v>1</v>
    <v>XIDX:BRNA</v>
    <v>Daily</v>
    <v>42368</v>
    <v>42368</v>
    <v>0</v>
    <v>1</v>
    <v>635870304000000000,639175328402389857,0</v>
    <v>0</v>
    <v>bkfq27</v>
    <v>XIDX:BRNA</v>
    <v>49</v>
  </rv>
  <rv s="2">
    <v>1</v>
    <v>XIDX:BRNA</v>
    <v>Daily</v>
    <v>43829</v>
    <v>43829</v>
    <v>0</v>
    <v>1</v>
    <v>637132608000000000,639175328402759438,0</v>
    <v>0</v>
    <v>bkfq27</v>
    <v>XIDX:BRNA</v>
    <v>50</v>
  </rv>
  <rv s="2">
    <v>1</v>
    <v>XIDX:BRNA</v>
    <v>Daily</v>
    <v>45289</v>
    <v>45289</v>
    <v>0</v>
    <v>1</v>
    <v>638394048000000000,639175328403139519,0</v>
    <v>0</v>
    <v>bkfq27</v>
    <v>XIDX:BRNA</v>
    <v>51</v>
  </rv>
  <rv s="2">
    <v>1</v>
    <v>XIDX:BRNA</v>
    <v>Daily</v>
    <v>46111</v>
    <v>46111</v>
    <v>0</v>
    <v>1</v>
    <v>639104256000000000,639175328403500101,0</v>
    <v>0</v>
    <v>bkfq27</v>
    <v>XIDX:BRNA</v>
    <v>52</v>
  </rv>
  <rv s="2">
    <v>1</v>
    <v>XIDX:BRNA</v>
    <v>Daily</v>
    <v>41638</v>
    <v>41638</v>
    <v>0</v>
    <v>1</v>
    <v>635239584000000000,639175328404600338,0</v>
    <v>0</v>
    <v>bkfq27</v>
    <v>XIDX:BRNA</v>
    <v>53</v>
  </rv>
  <rv s="2">
    <v>1</v>
    <v>XIDX:BRNA</v>
    <v>Daily</v>
    <v>43462</v>
    <v>43462</v>
    <v>0</v>
    <v>1</v>
    <v>636815520000000000,639175328404959919,0</v>
    <v>0</v>
    <v>bkfq27</v>
    <v>XIDX:BRNA</v>
    <v>54</v>
  </rv>
  <rv s="2">
    <v>1</v>
    <v>XIDX:BRNA</v>
    <v>Daily</v>
    <v>45656</v>
    <v>45656</v>
    <v>0</v>
    <v>1</v>
    <v>638711136000000000,639175328405400011,0</v>
    <v>0</v>
    <v>bkfq27</v>
    <v>XIDX:BRNA</v>
    <v>55</v>
  </rv>
  <rv s="2">
    <v>1</v>
    <v>XIDX:BRNA</v>
    <v>Daily</v>
    <v>40176</v>
    <v>40176</v>
    <v>0</v>
    <v>1</v>
    <v>633976416000000000,639175328403670138,0</v>
    <v>0</v>
    <v>bkfq27</v>
    <v>XIDX:BRNA</v>
    <v>56</v>
  </rv>
  <rv s="2">
    <v>1</v>
    <v>XIDX:BRNA</v>
    <v>Daily</v>
    <v>42003</v>
    <v>42003</v>
    <v>0</v>
    <v>1</v>
    <v>635554944000000000,639175328404042630,0</v>
    <v>0</v>
    <v>bkfq27</v>
    <v>XIDX:BRNA</v>
    <v>57</v>
  </rv>
  <rv s="2">
    <v>1</v>
    <v>XIDX:BRNA</v>
    <v>Daily</v>
    <v>44195</v>
    <v>44195</v>
    <v>0</v>
    <v>1</v>
    <v>637448832000000000,639175328404412716,0</v>
    <v>0</v>
    <v>bkfq27</v>
    <v>XIDX:BRNA</v>
    <v>54</v>
  </rv>
  <rv s="2">
    <v>1</v>
    <v>XIDX:BRNA</v>
    <v>Daily</v>
    <v>46021</v>
    <v>46021</v>
    <v>0</v>
    <v>1</v>
    <v>639026496000000000,639175328404782798,0</v>
    <v>0</v>
    <v>bkfq27</v>
    <v>XIDX:BRNA</v>
    <v>58</v>
  </rv>
  <rv s="2">
    <v>1</v>
    <v>XIDX:BRNA</v>
    <v>Daily</v>
    <v>42734</v>
    <v>42734</v>
    <v>0</v>
    <v>1</v>
    <v>636186528000000000,639175328405149969,0</v>
    <v>0</v>
    <v>bkfq27</v>
    <v>XIDX:BRNA</v>
    <v>59</v>
  </rv>
  <rv s="2">
    <v>1</v>
    <v>XIDX:BRNA</v>
    <v>Daily</v>
    <v>43098</v>
    <v>43098</v>
    <v>0</v>
    <v>1</v>
    <v>636501024000000000,639175328404942831,0</v>
    <v>0</v>
    <v>bkfq27</v>
    <v>XIDX:BRNA</v>
    <v>60</v>
  </rv>
  <rv s="2">
    <v>1</v>
    <v>XIDX:BRNA</v>
    <v>Daily</v>
    <v>40542</v>
    <v>40542</v>
    <v>0</v>
    <v>1</v>
    <v>634292640000000000,639175328404282689,0</v>
    <v>0</v>
    <v>bkfq27</v>
    <v>XIDX:BRNA</v>
    <v>61</v>
  </rv>
  <rv s="2">
    <v>1</v>
    <v>XIDX:BRNA</v>
    <v>Daily</v>
    <v>44560</v>
    <v>44560</v>
    <v>0</v>
    <v>1</v>
    <v>637764192000000000,639175328404669850,0</v>
    <v>0</v>
    <v>bkfq27</v>
    <v>XIDX:BRNA</v>
    <v>62</v>
  </rv>
  <rv s="2">
    <v>1</v>
    <v>XIDX:BRNA</v>
    <v>Daily</v>
    <v>41271</v>
    <v>41271</v>
    <v>0</v>
    <v>1</v>
    <v>634922496000000000,639175328405032845,0</v>
    <v>0</v>
    <v>bkfq27</v>
    <v>XIDX:BRNA</v>
    <v>63</v>
  </rv>
  <rv s="2">
    <v>1</v>
    <v>XIDX:BRNA</v>
    <v>Daily</v>
    <v>44925</v>
    <v>44925</v>
    <v>0</v>
    <v>1</v>
    <v>638079552000000000,639175328403402497,0</v>
    <v>0</v>
    <v>bkfq27</v>
    <v>XIDX:BRNA</v>
    <v>64</v>
  </rv>
  <rv s="2">
    <v>1</v>
    <v>XIDX:BRMS</v>
    <v>Daily</v>
    <v>41271</v>
    <v>41271</v>
    <v>0</v>
    <v>1</v>
    <v>634922496000000000,639175328403866287,0</v>
    <v>0</v>
    <v>bn924c</v>
    <v>XIDX:BRMS</v>
    <v>65</v>
  </rv>
  <rv s="2">
    <v>1</v>
    <v>XIDX:BRMS</v>
    <v>Daily</v>
    <v>41638</v>
    <v>41638</v>
    <v>0</v>
    <v>1</v>
    <v>635239584000000000,639175328402199277,0</v>
    <v>0</v>
    <v>bn924c</v>
    <v>XIDX:BRMS</v>
    <v>66</v>
  </rv>
  <rv s="2">
    <v>1</v>
    <v>XIDX:BRMS</v>
    <v>Daily</v>
    <v>43098</v>
    <v>43098</v>
    <v>0</v>
    <v>1</v>
    <v>636501024000000000,639175328402565984,0</v>
    <v>0</v>
    <v>bn924c</v>
    <v>XIDX:BRMS</v>
    <v>67</v>
  </rv>
  <rv s="2">
    <v>1</v>
    <v>XIDX:BRMS</v>
    <v>Daily</v>
    <v>44560</v>
    <v>44560</v>
    <v>0</v>
    <v>1</v>
    <v>637764192000000000,639175328402936065,0</v>
    <v>0</v>
    <v>bn924c</v>
    <v>XIDX:BRMS</v>
    <v>68</v>
  </rv>
  <rv s="2">
    <v>1</v>
    <v>XIDX:BRMS</v>
    <v>Daily</v>
    <v>46021</v>
    <v>46021</v>
    <v>0</v>
    <v>1</v>
    <v>639026496000000000,639175328403296153,0</v>
    <v>0</v>
    <v>bn924c</v>
    <v>XIDX:BRMS</v>
    <v>59</v>
  </rv>
  <rv s="2">
    <v>1</v>
    <v>XIDX:BRMS</v>
    <v>Daily</v>
    <v>42003</v>
    <v>42003</v>
    <v>0</v>
    <v>1</v>
    <v>635554944000000000,639175328405511872,0</v>
    <v>0</v>
    <v>bn924c</v>
    <v>XIDX:BRMS</v>
    <v>69</v>
  </rv>
  <rv s="2">
    <v>1</v>
    <v>XIDX:BRMS</v>
    <v>Daily</v>
    <v>43829</v>
    <v>43829</v>
    <v>0</v>
    <v>1</v>
    <v>637132608000000000,639175328402345925,0</v>
    <v>0</v>
    <v>bn924c</v>
    <v>XIDX:BRMS</v>
    <v>70</v>
  </rv>
  <rv s="2">
    <v>1</v>
    <v>XIDX:BRMS</v>
    <v>Daily</v>
    <v>45656</v>
    <v>45656</v>
    <v>0</v>
    <v>1</v>
    <v>638711136000000000,639175328402716006,0</v>
    <v>0</v>
    <v>bn924c</v>
    <v>XIDX:BRMS</v>
    <v>4</v>
  </rv>
  <rv s="2">
    <v>1</v>
    <v>XIDX:BRMS</v>
    <v>Daily</v>
    <v>42368</v>
    <v>42368</v>
    <v>0</v>
    <v>1</v>
    <v>635870304000000000,639175328405306631,0</v>
    <v>0</v>
    <v>bn924c</v>
    <v>XIDX:BRMS</v>
    <v>71</v>
  </rv>
  <rv s="2">
    <v>1</v>
    <v>XIDX:BRMS</v>
    <v>Daily</v>
    <v>44195</v>
    <v>44195</v>
    <v>0</v>
    <v>1</v>
    <v>637448832000000000,639175328405676723,0</v>
    <v>0</v>
    <v>bn924c</v>
    <v>XIDX:BRMS</v>
    <v>72</v>
  </rv>
  <rv s="2">
    <v>1</v>
    <v>XIDX:BRMS</v>
    <v>Daily</v>
    <v>40907</v>
    <v>40907</v>
    <v>0</v>
    <v>1</v>
    <v>634608000000000000,639175328405411849,0</v>
    <v>0</v>
    <v>bn924c</v>
    <v>XIDX:BRMS</v>
    <v>73</v>
  </rv>
  <rv s="2">
    <v>1</v>
    <v>XIDX:BRMS</v>
    <v>Daily</v>
    <v>45289</v>
    <v>45289</v>
    <v>0</v>
    <v>1</v>
    <v>638394048000000000,639175328405786751,0</v>
    <v>0</v>
    <v>bn924c</v>
    <v>XIDX:BRMS</v>
    <v>74</v>
  </rv>
  <rv s="2">
    <v>1</v>
    <v>XIDX:BRMS</v>
    <v>Daily</v>
    <v>42734</v>
    <v>42734</v>
    <v>0</v>
    <v>1</v>
    <v>636186528000000000,639175328403766266,0</v>
    <v>0</v>
    <v>bn924c</v>
    <v>XIDX:BRMS</v>
    <v>75</v>
  </rv>
  <rv s="2">
    <v>1</v>
    <v>XIDX:BRMS</v>
    <v>Daily</v>
    <v>43462</v>
    <v>43462</v>
    <v>0</v>
    <v>1</v>
    <v>636815520000000000,639175328402679381,0</v>
    <v>0</v>
    <v>bn924c</v>
    <v>XIDX:BRMS</v>
    <v>71</v>
  </rv>
  <rv s="2">
    <v>1</v>
    <v>XIDX:BRMS</v>
    <v>Daily</v>
    <v>46111</v>
    <v>46111</v>
    <v>0</v>
    <v>1</v>
    <v>639104256000000000,639175328403056097,0</v>
    <v>0</v>
    <v>bn924c</v>
    <v>XIDX:BRMS</v>
    <v>76</v>
  </rv>
  <rv s="2">
    <v>1</v>
    <v>XIDX:BRMS</v>
    <v>Daily</v>
    <v>40542</v>
    <v>40542</v>
    <v>0</v>
    <v>1</v>
    <v>634292640000000000,639175328404581672,0</v>
    <v>0</v>
    <v>bn924c</v>
    <v>XIDX:BRMS</v>
    <v>77</v>
  </rv>
  <rv s="2">
    <v>1</v>
    <v>XIDX:BRMS</v>
    <v>Daily</v>
    <v>44925</v>
    <v>44925</v>
    <v>0</v>
    <v>1</v>
    <v>638079552000000000,639175328404956548,0</v>
    <v>0</v>
    <v>bn924c</v>
    <v>XIDX:BRMS</v>
    <v>78</v>
  </rv>
  <rv s="2">
    <v>1</v>
    <v>XIDX:BATA</v>
    <v>Daily</v>
    <v>44195</v>
    <v>44195</v>
    <v>0</v>
    <v>1</v>
    <v>637448832000000000,639175328449680274,0</v>
    <v>0</v>
    <v>bkflyc</v>
    <v>XIDX:BATA</v>
    <v>79</v>
  </rv>
  <rv s="2">
    <v>1</v>
    <v>XIDX:BATA</v>
    <v>Daily</v>
    <v>45656</v>
    <v>45656</v>
    <v>0</v>
    <v>1</v>
    <v>638711136000000000,639175328450060357,0</v>
    <v>0</v>
    <v>bkflyc</v>
    <v>XIDX:BATA</v>
    <v>71</v>
  </rv>
  <rv s="2">
    <v>1</v>
    <v>XIDX:BATA</v>
    <v>Daily</v>
    <v>41638</v>
    <v>41638</v>
    <v>0</v>
    <v>1</v>
    <v>635239584000000000,639175328449640265,0</v>
    <v>0</v>
    <v>bkflyc</v>
    <v>XIDX:BATA</v>
    <v>80</v>
  </rv>
  <rv s="2">
    <v>1</v>
    <v>XIDX:BATA</v>
    <v>Daily</v>
    <v>43098</v>
    <v>43098</v>
    <v>0</v>
    <v>1</v>
    <v>636501024000000000,639175328450010345,0</v>
    <v>0</v>
    <v>bkflyc</v>
    <v>XIDX:BATA</v>
    <v>81</v>
  </rv>
  <rv s="2">
    <v>1</v>
    <v>XIDX:BATA</v>
    <v>Daily</v>
    <v>44560</v>
    <v>44560</v>
    <v>0</v>
    <v>1</v>
    <v>637764192000000000,639175328450390760,0</v>
    <v>0</v>
    <v>bkflyc</v>
    <v>XIDX:BATA</v>
    <v>82</v>
  </rv>
  <rv s="2">
    <v>1</v>
    <v>XIDX:BATA</v>
    <v>Daily</v>
    <v>46021</v>
    <v>46021</v>
    <v>0</v>
    <v>1</v>
    <v>639026496000000000,639175328450760513,0</v>
    <v>0</v>
    <v>bkflyc</v>
    <v>XIDX:BATA</v>
    <v>83</v>
  </rv>
  <rv s="2">
    <v>1</v>
    <v>XIDX:BATA</v>
    <v>Daily</v>
    <v>40542</v>
    <v>40542</v>
    <v>0</v>
    <v>1</v>
    <v>634292640000000000,639175328456747665,0</v>
    <v>0</v>
    <v>bkflyc</v>
    <v>XIDX:BATA</v>
    <v>84</v>
  </rv>
  <rv s="2">
    <v>1</v>
    <v>XIDX:BATA</v>
    <v>Daily</v>
    <v>42003</v>
    <v>42003</v>
    <v>0</v>
    <v>1</v>
    <v>635554944000000000,639175328457111902,0</v>
    <v>0</v>
    <v>bkflyc</v>
    <v>XIDX:BATA</v>
    <v>85</v>
  </rv>
  <rv s="2">
    <v>1</v>
    <v>XIDX:BATA</v>
    <v>Daily</v>
    <v>43462</v>
    <v>43462</v>
    <v>0</v>
    <v>1</v>
    <v>636815520000000000,639175328457482365,0</v>
    <v>0</v>
    <v>bkflyc</v>
    <v>XIDX:BATA</v>
    <v>52</v>
  </rv>
  <rv s="2">
    <v>1</v>
    <v>XIDX:BATA</v>
    <v>Daily</v>
    <v>44925</v>
    <v>44925</v>
    <v>0</v>
    <v>1</v>
    <v>638079552000000000,639175328457857906,0</v>
    <v>0</v>
    <v>bkflyc</v>
    <v>XIDX:BATA</v>
    <v>86</v>
  </rv>
  <rv s="2">
    <v>1</v>
    <v>XIDX:BATA</v>
    <v>Daily</v>
    <v>42368</v>
    <v>42368</v>
    <v>0</v>
    <v>1</v>
    <v>635870304000000000,639175328461412839,0</v>
    <v>0</v>
    <v>bkflyc</v>
    <v>XIDX:BATA</v>
    <v>87</v>
  </rv>
  <rv s="2">
    <v>1</v>
    <v>XIDX:BATA</v>
    <v>Daily</v>
    <v>43829</v>
    <v>43829</v>
    <v>0</v>
    <v>1</v>
    <v>637132608000000000,639175328461778784,0</v>
    <v>0</v>
    <v>bkflyc</v>
    <v>XIDX:BATA</v>
    <v>88</v>
  </rv>
  <rv s="2">
    <v>1</v>
    <v>XIDX:BATA</v>
    <v>Daily</v>
    <v>45289</v>
    <v>45289</v>
    <v>0</v>
    <v>1</v>
    <v>638394048000000000,639175328458912297,0</v>
    <v>0</v>
    <v>bkflyc</v>
    <v>XIDX:BATA</v>
    <v>89</v>
  </rv>
  <rv s="2">
    <v>1</v>
    <v>XIDX:BATA</v>
    <v>Daily</v>
    <v>46111</v>
    <v>46111</v>
    <v>0</v>
    <v>1</v>
    <v>639104256000000000,639175328459262372,0</v>
    <v>0</v>
    <v>bkflyc</v>
    <v>XIDX:BATA</v>
    <v>90</v>
  </rv>
  <rv s="2">
    <v>1</v>
    <v>XIDX:BPFI</v>
    <v>Daily</v>
    <v>44195</v>
    <v>44195</v>
    <v>0</v>
    <v>1</v>
    <v>637448832000000000,639175328404941265,0</v>
    <v>0</v>
    <v>bkfppr</v>
    <v>XIDX:BPFI</v>
    <v>18</v>
  </rv>
  <rv s="2">
    <v>1</v>
    <v>XIDX:BPFI</v>
    <v>Daily</v>
    <v>45656</v>
    <v>45656</v>
    <v>0</v>
    <v>1</v>
    <v>638711136000000000,639175328405331356,0</v>
    <v>0</v>
    <v>bkfppr</v>
    <v>XIDX:BPFI</v>
    <v>91</v>
  </rv>
  <rv s="2">
    <v>1</v>
    <v>XIDX:BPFI</v>
    <v>Daily</v>
    <v>43098</v>
    <v>43098</v>
    <v>0</v>
    <v>1</v>
    <v>636501024000000000,639175328402310656,0</v>
    <v>0</v>
    <v>bkfppr</v>
    <v>XIDX:BPFI</v>
    <v>92</v>
  </rv>
  <rv s="2">
    <v>1</v>
    <v>XIDX:BPFI</v>
    <v>Daily</v>
    <v>44560</v>
    <v>44560</v>
    <v>0</v>
    <v>1</v>
    <v>637764192000000000,639175328402690744,0</v>
    <v>0</v>
    <v>bkfppr</v>
    <v>XIDX:BPFI</v>
    <v>93</v>
  </rv>
  <rv s="2">
    <v>1</v>
    <v>XIDX:BPFI</v>
    <v>Daily</v>
    <v>46021</v>
    <v>46021</v>
    <v>0</v>
    <v>1</v>
    <v>639026496000000000,639175328403060828,0</v>
    <v>0</v>
    <v>bkfppr</v>
    <v>XIDX:BPFI</v>
    <v>94</v>
  </rv>
  <rv s="2">
    <v>1</v>
    <v>XIDX:BPFI</v>
    <v>Daily</v>
    <v>44925</v>
    <v>44925</v>
    <v>0</v>
    <v>1</v>
    <v>638079552000000000,639175328402720751,0</v>
    <v>0</v>
    <v>bkfppr</v>
    <v>XIDX:BPFI</v>
    <v>95</v>
  </rv>
  <rv s="2">
    <v>1</v>
    <v>XIDX:BPFI</v>
    <v>Daily</v>
    <v>43829</v>
    <v>43829</v>
    <v>0</v>
    <v>1</v>
    <v>637132608000000000,639175328402527273,0</v>
    <v>0</v>
    <v>bkfppr</v>
    <v>XIDX:BPFI</v>
    <v>18</v>
  </rv>
  <rv s="2">
    <v>1</v>
    <v>XIDX:BPFI</v>
    <v>Daily</v>
    <v>45289</v>
    <v>45289</v>
    <v>0</v>
    <v>1</v>
    <v>638394048000000000,639175328404457697,0</v>
    <v>0</v>
    <v>bkfppr</v>
    <v>XIDX:BPFI</v>
    <v>96</v>
  </rv>
  <rv s="2">
    <v>1</v>
    <v>XIDX:BPFI</v>
    <v>Daily</v>
    <v>46111</v>
    <v>46111</v>
    <v>0</v>
    <v>1</v>
    <v>639104256000000000,639175328411229181,0</v>
    <v>0</v>
    <v>bkfppr</v>
    <v>XIDX:BPFI</v>
    <v>97</v>
  </rv>
  <rv s="2">
    <v>1</v>
    <v>XIDX:BPII</v>
    <v>Daily</v>
    <v>43829</v>
    <v>43829</v>
    <v>0</v>
    <v>1</v>
    <v>637132608000000000,639175328403462624,0</v>
    <v>0</v>
    <v>bkfpsm</v>
    <v>XIDX:BPII</v>
    <v>18</v>
  </rv>
  <rv s="2">
    <v>1</v>
    <v>XIDX:BPII</v>
    <v>Daily</v>
    <v>45289</v>
    <v>45289</v>
    <v>0</v>
    <v>1</v>
    <v>638394048000000000,639175328403829442,0</v>
    <v>0</v>
    <v>bkfpsm</v>
    <v>XIDX:BPII</v>
    <v>18</v>
  </rv>
  <rv s="2">
    <v>1</v>
    <v>XIDX:BPII</v>
    <v>Daily</v>
    <v>46111</v>
    <v>46111</v>
    <v>0</v>
    <v>1</v>
    <v>639104256000000000,639175328404202788,0</v>
    <v>0</v>
    <v>bkfpsm</v>
    <v>XIDX:BPII</v>
    <v>98</v>
  </rv>
  <rv s="2">
    <v>1</v>
    <v>XIDX:BPII</v>
    <v>Daily</v>
    <v>44195</v>
    <v>44195</v>
    <v>0</v>
    <v>1</v>
    <v>637448832000000000,639175328405223012,0</v>
    <v>0</v>
    <v>bkfpsm</v>
    <v>XIDX:BPII</v>
    <v>18</v>
  </rv>
  <rv s="2">
    <v>1</v>
    <v>XIDX:BPII</v>
    <v>Daily</v>
    <v>45656</v>
    <v>45656</v>
    <v>0</v>
    <v>1</v>
    <v>638711136000000000,639175328405600257,0</v>
    <v>0</v>
    <v>bkfpsm</v>
    <v>XIDX:BPII</v>
    <v>18</v>
  </rv>
  <rv s="2">
    <v>1</v>
    <v>XIDX:BPII</v>
    <v>Daily</v>
    <v>44560</v>
    <v>44560</v>
    <v>0</v>
    <v>1</v>
    <v>637764192000000000,639175328405290188,0</v>
    <v>0</v>
    <v>bkfpsm</v>
    <v>XIDX:BPII</v>
    <v>99</v>
  </rv>
  <rv s="2">
    <v>1</v>
    <v>XIDX:BPII</v>
    <v>Daily</v>
    <v>46021</v>
    <v>46021</v>
    <v>0</v>
    <v>1</v>
    <v>639026496000000000,639175328405653106,0</v>
    <v>0</v>
    <v>bkfpsm</v>
    <v>XIDX:BPII</v>
    <v>100</v>
  </rv>
  <rv s="2">
    <v>1</v>
    <v>XIDX:BPII</v>
    <v>Daily</v>
    <v>44925</v>
    <v>44925</v>
    <v>0</v>
    <v>1</v>
    <v>638079552000000000,639175328402149073,0</v>
    <v>0</v>
    <v>bkfpsm</v>
    <v>XIDX:BPII</v>
    <v>18</v>
  </rv>
  <rv s="2">
    <v>1</v>
    <v>XIDX:BPII</v>
    <v>Daily</v>
    <v>42003</v>
    <v>42003</v>
    <v>0</v>
    <v>1</v>
    <v>635554944000000000,639175328408650962,0</v>
    <v>0</v>
    <v>bkfpsm</v>
    <v>XIDX:BPII</v>
    <v>101</v>
  </rv>
  <rv s="2">
    <v>1</v>
    <v>XIDX:BOLT</v>
    <v>Daily</v>
    <v>43098</v>
    <v>43098</v>
    <v>0</v>
    <v>1</v>
    <v>636501024000000000,639175328402286400,0</v>
    <v>0</v>
    <v>bkfpk2</v>
    <v>XIDX:BOLT</v>
    <v>102</v>
  </rv>
  <rv s="2">
    <v>1</v>
    <v>XIDX:BOLT</v>
    <v>Daily</v>
    <v>44560</v>
    <v>44560</v>
    <v>0</v>
    <v>1</v>
    <v>637764192000000000,639175328402646483,0</v>
    <v>0</v>
    <v>bkfpk2</v>
    <v>XIDX:BOLT</v>
    <v>103</v>
  </rv>
  <rv s="2">
    <v>1</v>
    <v>XIDX:BOLT</v>
    <v>Daily</v>
    <v>46021</v>
    <v>46021</v>
    <v>0</v>
    <v>1</v>
    <v>639026496000000000,639175328403017282,0</v>
    <v>0</v>
    <v>bkfpk2</v>
    <v>XIDX:BOLT</v>
    <v>104</v>
  </rv>
  <rv s="2">
    <v>1</v>
    <v>XIDX:BOLT</v>
    <v>Daily</v>
    <v>43462</v>
    <v>43462</v>
    <v>0</v>
    <v>1</v>
    <v>636815520000000000,639175328403806745,0</v>
    <v>0</v>
    <v>bkfpk2</v>
    <v>XIDX:BOLT</v>
    <v>105</v>
  </rv>
  <rv s="2">
    <v>1</v>
    <v>XIDX:BOLT</v>
    <v>Daily</v>
    <v>44925</v>
    <v>44925</v>
    <v>0</v>
    <v>1</v>
    <v>638079552000000000,639175328404180702,0</v>
    <v>0</v>
    <v>bkfpk2</v>
    <v>XIDX:BOLT</v>
    <v>106</v>
  </rv>
  <rv s="2">
    <v>1</v>
    <v>XIDX:BOLT</v>
    <v>Daily</v>
    <v>42368</v>
    <v>42368</v>
    <v>0</v>
    <v>1</v>
    <v>635870304000000000,639175328403086583,0</v>
    <v>0</v>
    <v>bkfpk2</v>
    <v>XIDX:BOLT</v>
    <v>107</v>
  </rv>
  <rv s="2">
    <v>1</v>
    <v>XIDX:BOLT</v>
    <v>Daily</v>
    <v>43829</v>
    <v>43829</v>
    <v>0</v>
    <v>1</v>
    <v>637132608000000000,639175328403457381,0</v>
    <v>0</v>
    <v>bkfpk2</v>
    <v>XIDX:BOLT</v>
    <v>108</v>
  </rv>
  <rv s="2">
    <v>1</v>
    <v>XIDX:BOLT</v>
    <v>Daily</v>
    <v>45289</v>
    <v>45289</v>
    <v>0</v>
    <v>1</v>
    <v>638394048000000000,639175328403836752,0</v>
    <v>0</v>
    <v>bkfpk2</v>
    <v>XIDX:BOLT</v>
    <v>109</v>
  </rv>
  <rv s="2">
    <v>1</v>
    <v>XIDX:BOLT</v>
    <v>Daily</v>
    <v>46111</v>
    <v>46111</v>
    <v>0</v>
    <v>1</v>
    <v>639104256000000000,639175328404206835,0</v>
    <v>0</v>
    <v>bkfpk2</v>
    <v>XIDX:BOLT</v>
    <v>110</v>
  </rv>
  <rv s="2">
    <v>1</v>
    <v>XIDX:BOLT</v>
    <v>Daily</v>
    <v>42734</v>
    <v>42734</v>
    <v>0</v>
    <v>1</v>
    <v>636186528000000000,639175328404836977,0</v>
    <v>0</v>
    <v>bkfpk2</v>
    <v>XIDX:BOLT</v>
    <v>111</v>
  </rv>
  <rv s="2">
    <v>1</v>
    <v>XIDX:BOLT</v>
    <v>Daily</v>
    <v>44195</v>
    <v>44195</v>
    <v>0</v>
    <v>1</v>
    <v>637448832000000000,639175328409017900,0</v>
    <v>0</v>
    <v>bkfpk2</v>
    <v>XIDX:BOLT</v>
    <v>18</v>
  </rv>
  <rv s="2">
    <v>1</v>
    <v>XIDX:BOLT</v>
    <v>Daily</v>
    <v>45656</v>
    <v>45656</v>
    <v>0</v>
    <v>1</v>
    <v>638711136000000000,639175328408198447,0</v>
    <v>0</v>
    <v>bkfpk2</v>
    <v>XIDX:BOLT</v>
    <v>112</v>
  </rv>
  <rv s="2">
    <v>1</v>
    <v>XIDX:BBHI</v>
    <v>Daily</v>
    <v>43098</v>
    <v>43098</v>
    <v>0</v>
    <v>1</v>
    <v>636501024000000000,639175328444360538,0</v>
    <v>0</v>
    <v>bkfm7w</v>
    <v>XIDX:BBHI</v>
    <v>113</v>
  </rv>
  <rv s="2">
    <v>1</v>
    <v>XIDX:BBHI</v>
    <v>Daily</v>
    <v>44560</v>
    <v>44560</v>
    <v>0</v>
    <v>1</v>
    <v>637764192000000000,639175328444720624,0</v>
    <v>0</v>
    <v>bkfm7w</v>
    <v>XIDX:BBHI</v>
    <v>114</v>
  </rv>
  <rv s="2">
    <v>1</v>
    <v>XIDX:BBHI</v>
    <v>Daily</v>
    <v>46021</v>
    <v>46021</v>
    <v>0</v>
    <v>1</v>
    <v>639026496000000000,639175328445103639,0</v>
    <v>0</v>
    <v>bkfm7w</v>
    <v>XIDX:BBHI</v>
    <v>115</v>
  </rv>
  <rv s="2">
    <v>1</v>
    <v>XIDX:BBHI</v>
    <v>Daily</v>
    <v>43462</v>
    <v>43462</v>
    <v>0</v>
    <v>1</v>
    <v>636815520000000000,639175328446441032,0</v>
    <v>0</v>
    <v>bkfm7w</v>
    <v>XIDX:BBHI</v>
    <v>116</v>
  </rv>
  <rv s="2">
    <v>1</v>
    <v>XIDX:BBHI</v>
    <v>Daily</v>
    <v>44925</v>
    <v>44925</v>
    <v>0</v>
    <v>1</v>
    <v>638079552000000000,639175328446804022,0</v>
    <v>0</v>
    <v>bkfm7w</v>
    <v>XIDX:BBHI</v>
    <v>117</v>
  </rv>
  <rv s="2">
    <v>1</v>
    <v>XIDX:BBHI</v>
    <v>Daily</v>
    <v>43829</v>
    <v>43829</v>
    <v>0</v>
    <v>1</v>
    <v>637132608000000000,639175328450497782,0</v>
    <v>0</v>
    <v>bkfm7w</v>
    <v>XIDX:BBHI</v>
    <v>118</v>
  </rv>
  <rv s="2">
    <v>1</v>
    <v>XIDX:BBHI</v>
    <v>Daily</v>
    <v>45289</v>
    <v>45289</v>
    <v>0</v>
    <v>1</v>
    <v>638394048000000000,639175328447151199,0</v>
    <v>0</v>
    <v>bkfm7w</v>
    <v>XIDX:BBHI</v>
    <v>119</v>
  </rv>
  <rv s="2">
    <v>1</v>
    <v>XIDX:BBHI</v>
    <v>Daily</v>
    <v>46111</v>
    <v>46111</v>
    <v>0</v>
    <v>1</v>
    <v>639104256000000000,639175328447531291,0</v>
    <v>0</v>
    <v>bkfm7w</v>
    <v>XIDX:BBHI</v>
    <v>120</v>
  </rv>
  <rv s="2">
    <v>1</v>
    <v>XIDX:BBHI</v>
    <v>Daily</v>
    <v>45656</v>
    <v>45656</v>
    <v>0</v>
    <v>1</v>
    <v>638711136000000000,639175328449454620,0</v>
    <v>0</v>
    <v>bkfm7w</v>
    <v>XIDX:BBHI</v>
    <v>55</v>
  </rv>
  <rv s="2">
    <v>1</v>
    <v>XIDX:BBHI</v>
    <v>Daily</v>
    <v>42734</v>
    <v>42734</v>
    <v>0</v>
    <v>1</v>
    <v>636186528000000000,639175328454895850,0</v>
    <v>0</v>
    <v>bkfm7w</v>
    <v>XIDX:BBHI</v>
    <v>67</v>
  </rv>
  <rv s="2">
    <v>1</v>
    <v>XIDX:BBHI</v>
    <v>Daily</v>
    <v>44195</v>
    <v>44195</v>
    <v>0</v>
    <v>1</v>
    <v>637448832000000000,639175328459529764,0</v>
    <v>0</v>
    <v>bkfm7w</v>
    <v>XIDX:BBHI</v>
    <v>121</v>
  </rv>
  <rv s="2">
    <v>1</v>
    <v>XIDX:BNLI</v>
    <v>Daily</v>
    <v>40907</v>
    <v>40907</v>
    <v>0</v>
    <v>1</v>
    <v>634608000000000000,639175328404549789,0</v>
    <v>0</v>
    <v>bn93hw</v>
    <v>XIDX:BNLI</v>
    <v>122</v>
  </rv>
  <rv s="2">
    <v>1</v>
    <v>XIDX:BNLI</v>
    <v>Daily</v>
    <v>42368</v>
    <v>42368</v>
    <v>0</v>
    <v>1</v>
    <v>635870304000000000,639175328404916540,0</v>
    <v>0</v>
    <v>bn93hw</v>
    <v>XIDX:BNLI</v>
    <v>123</v>
  </rv>
  <rv s="2">
    <v>1</v>
    <v>XIDX:BNLI</v>
    <v>Daily</v>
    <v>43829</v>
    <v>43829</v>
    <v>0</v>
    <v>1</v>
    <v>637132608000000000,639175328405286628,0</v>
    <v>0</v>
    <v>bn93hw</v>
    <v>XIDX:BNLI</v>
    <v>124</v>
  </rv>
  <rv s="2">
    <v>1</v>
    <v>XIDX:BNLI</v>
    <v>Daily</v>
    <v>45289</v>
    <v>45289</v>
    <v>0</v>
    <v>1</v>
    <v>638394048000000000,639175328405660032,0</v>
    <v>0</v>
    <v>bn93hw</v>
    <v>XIDX:BNLI</v>
    <v>125</v>
  </rv>
  <rv s="2">
    <v>1</v>
    <v>XIDX:BNLI</v>
    <v>Daily</v>
    <v>46111</v>
    <v>46111</v>
    <v>0</v>
    <v>1</v>
    <v>639104256000000000,639175328402305917,0</v>
    <v>0</v>
    <v>bn93hw</v>
    <v>XIDX:BNLI</v>
    <v>126</v>
  </rv>
  <rv s="2">
    <v>1</v>
    <v>XIDX:BNLI</v>
    <v>Daily</v>
    <v>41271</v>
    <v>41271</v>
    <v>0</v>
    <v>1</v>
    <v>634922496000000000,639175328403319522,0</v>
    <v>0</v>
    <v>bn93hw</v>
    <v>XIDX:BNLI</v>
    <v>127</v>
  </rv>
  <rv s="2">
    <v>1</v>
    <v>XIDX:BNLI</v>
    <v>Daily</v>
    <v>43098</v>
    <v>43098</v>
    <v>0</v>
    <v>1</v>
    <v>636501024000000000,639175328403706241,0</v>
    <v>0</v>
    <v>bn93hw</v>
    <v>XIDX:BNLI</v>
    <v>128</v>
  </rv>
  <rv s="2">
    <v>1</v>
    <v>XIDX:BNLI</v>
    <v>Daily</v>
    <v>44925</v>
    <v>44925</v>
    <v>0</v>
    <v>1</v>
    <v>638079552000000000,639175328404076339,0</v>
    <v>0</v>
    <v>bn93hw</v>
    <v>XIDX:BNLI</v>
    <v>129</v>
  </rv>
  <rv s="2">
    <v>1</v>
    <v>XIDX:BNLI</v>
    <v>Daily</v>
    <v>39812</v>
    <v>39812</v>
    <v>0</v>
    <v>1</v>
    <v>633661920000000000,639175328405216610,0</v>
    <v>0</v>
    <v>bn93hw</v>
    <v>XIDX:BNLI</v>
    <v>130</v>
  </rv>
  <rv s="2">
    <v>1</v>
    <v>XIDX:BNLI</v>
    <v>Daily</v>
    <v>41638</v>
    <v>41638</v>
    <v>0</v>
    <v>1</v>
    <v>635239584000000000,639175328405586711,0</v>
    <v>0</v>
    <v>bn93hw</v>
    <v>XIDX:BNLI</v>
    <v>131</v>
  </rv>
  <rv s="2">
    <v>1</v>
    <v>XIDX:BNLI</v>
    <v>Daily</v>
    <v>43462</v>
    <v>43462</v>
    <v>0</v>
    <v>1</v>
    <v>636815520000000000,639175328407887245,0</v>
    <v>0</v>
    <v>bn93hw</v>
    <v>XIDX:BNLI</v>
    <v>128</v>
  </rv>
  <rv s="2">
    <v>1</v>
    <v>XIDX:BNLI</v>
    <v>Daily</v>
    <v>45656</v>
    <v>45656</v>
    <v>0</v>
    <v>1</v>
    <v>638711136000000000,639175328408280603,0</v>
    <v>0</v>
    <v>bn93hw</v>
    <v>XIDX:BNLI</v>
    <v>132</v>
  </rv>
  <rv s="2">
    <v>1</v>
    <v>XIDX:BNLI</v>
    <v>Daily</v>
    <v>42003</v>
    <v>42003</v>
    <v>0</v>
    <v>1</v>
    <v>635554944000000000,639175328409747689,0</v>
    <v>0</v>
    <v>bn93hw</v>
    <v>XIDX:BNLI</v>
    <v>133</v>
  </rv>
  <rv s="2">
    <v>1</v>
    <v>XIDX:BNLI</v>
    <v>Daily</v>
    <v>44195</v>
    <v>44195</v>
    <v>0</v>
    <v>1</v>
    <v>637448832000000000,639175328410130995,0</v>
    <v>0</v>
    <v>bn93hw</v>
    <v>XIDX:BNLI</v>
    <v>134</v>
  </rv>
  <rv s="2">
    <v>1</v>
    <v>XIDX:BNLI</v>
    <v>Daily</v>
    <v>46021</v>
    <v>46021</v>
    <v>0</v>
    <v>1</v>
    <v>639026496000000000,639175328410497867,0</v>
    <v>0</v>
    <v>bn93hw</v>
    <v>XIDX:BNLI</v>
    <v>135</v>
  </rv>
  <rv s="2">
    <v>1</v>
    <v>XIDX:BNLI</v>
    <v>Daily</v>
    <v>40542</v>
    <v>40542</v>
    <v>0</v>
    <v>1</v>
    <v>634292640000000000,639175328408567408,0</v>
    <v>0</v>
    <v>bn93hw</v>
    <v>XIDX:BNLI</v>
    <v>136</v>
  </rv>
  <rv s="2">
    <v>1</v>
    <v>XIDX:BNLI</v>
    <v>Daily</v>
    <v>42734</v>
    <v>42734</v>
    <v>0</v>
    <v>1</v>
    <v>636186528000000000,639175328408937494,0</v>
    <v>0</v>
    <v>bn93hw</v>
    <v>XIDX:BNLI</v>
    <v>137</v>
  </rv>
  <rv s="2">
    <v>1</v>
    <v>XIDX:BNLI</v>
    <v>Daily</v>
    <v>44560</v>
    <v>44560</v>
    <v>0</v>
    <v>1</v>
    <v>637764192000000000,639175328409310824,0</v>
    <v>0</v>
    <v>bn93hw</v>
    <v>XIDX:BNLI</v>
    <v>138</v>
  </rv>
  <rv s="2">
    <v>1</v>
    <v>XIDX:BIKA</v>
    <v>Daily</v>
    <v>42734</v>
    <v>42734</v>
    <v>0</v>
    <v>1</v>
    <v>636186528000000000,639175328426364493,0</v>
    <v>0</v>
    <v>bkfhh7</v>
    <v>XIDX:BIKA</v>
    <v>139</v>
  </rv>
  <rv s="2">
    <v>1</v>
    <v>XIDX:BIKA</v>
    <v>Daily</v>
    <v>44195</v>
    <v>44195</v>
    <v>0</v>
    <v>1</v>
    <v>637448832000000000,639175328426744584,0</v>
    <v>0</v>
    <v>bkfhh7</v>
    <v>XIDX:BIKA</v>
    <v>140</v>
  </rv>
  <rv s="2">
    <v>1</v>
    <v>XIDX:BIKA</v>
    <v>Daily</v>
    <v>43098</v>
    <v>43098</v>
    <v>0</v>
    <v>1</v>
    <v>636501024000000000,639175328427595409,0</v>
    <v>0</v>
    <v>bkfhh7</v>
    <v>XIDX:BIKA</v>
    <v>141</v>
  </rv>
  <rv s="2">
    <v>1</v>
    <v>XIDX:BIKA</v>
    <v>Daily</v>
    <v>44560</v>
    <v>44560</v>
    <v>0</v>
    <v>1</v>
    <v>637764192000000000,639175328427964864,0</v>
    <v>0</v>
    <v>bkfhh7</v>
    <v>XIDX:BIKA</v>
    <v>65</v>
  </rv>
  <rv s="2">
    <v>1</v>
    <v>XIDX:BIKA</v>
    <v>Daily</v>
    <v>46111</v>
    <v>46111</v>
    <v>0</v>
    <v>1</v>
    <v>639104256000000000,639175328428324942,0</v>
    <v>0</v>
    <v>bkfhh7</v>
    <v>XIDX:BIKA</v>
    <v>18</v>
  </rv>
  <rv s="2">
    <v>1</v>
    <v>XIDX:BIKA</v>
    <v>Daily</v>
    <v>43462</v>
    <v>43462</v>
    <v>0</v>
    <v>1</v>
    <v>636815520000000000,639175328432659064,0</v>
    <v>0</v>
    <v>bkfhh7</v>
    <v>XIDX:BIKA</v>
    <v>142</v>
  </rv>
  <rv s="2">
    <v>1</v>
    <v>XIDX:BIKA</v>
    <v>Daily</v>
    <v>44925</v>
    <v>44925</v>
    <v>0</v>
    <v>1</v>
    <v>638079552000000000,639175328433016665,0</v>
    <v>0</v>
    <v>bkfhh7</v>
    <v>XIDX:BIKA</v>
    <v>143</v>
  </rv>
  <rv s="2">
    <v>1</v>
    <v>XIDX:BIKA</v>
    <v>Daily</v>
    <v>42368</v>
    <v>42368</v>
    <v>0</v>
    <v>1</v>
    <v>635870304000000000,639175328433276714,0</v>
    <v>0</v>
    <v>bkfhh7</v>
    <v>XIDX:BIKA</v>
    <v>144</v>
  </rv>
  <rv s="2">
    <v>1</v>
    <v>XIDX:BIKA</v>
    <v>Daily</v>
    <v>43829</v>
    <v>43829</v>
    <v>0</v>
    <v>1</v>
    <v>637132608000000000,639175328433646170,0</v>
    <v>0</v>
    <v>bkfhh7</v>
    <v>XIDX:BIKA</v>
    <v>145</v>
  </rv>
  <rv s="2">
    <v>1</v>
    <v>XIDX:BIKA</v>
    <v>Daily</v>
    <v>45289</v>
    <v>45289</v>
    <v>0</v>
    <v>1</v>
    <v>638394048000000000,639175328434126928,0</v>
    <v>0</v>
    <v>bkfhh7</v>
    <v>XIDX:BIKA</v>
    <v>146</v>
  </rv>
  <rv s="2">
    <v>1</v>
    <v>XIDX:BNGA</v>
    <v>Daily</v>
    <v>40176</v>
    <v>40176</v>
    <v>0</v>
    <v>1</v>
    <v>633976416000000000,639175328411528113,0</v>
    <v>0</v>
    <v>bkfp8m</v>
    <v>XIDX:BNGA</v>
    <v>147</v>
  </rv>
  <rv s="2">
    <v>1</v>
    <v>XIDX:BNGA</v>
    <v>Daily</v>
    <v>41638</v>
    <v>41638</v>
    <v>0</v>
    <v>1</v>
    <v>635239584000000000,639175328408527401,0</v>
    <v>0</v>
    <v>bkfp8m</v>
    <v>XIDX:BNGA</v>
    <v>125</v>
  </rv>
  <rv s="2">
    <v>1</v>
    <v>XIDX:BNGA</v>
    <v>Daily</v>
    <v>43098</v>
    <v>43098</v>
    <v>0</v>
    <v>1</v>
    <v>636501024000000000,639175328408897487,0</v>
    <v>0</v>
    <v>bkfp8m</v>
    <v>XIDX:BNGA</v>
    <v>120</v>
  </rv>
  <rv s="2">
    <v>1</v>
    <v>XIDX:BNGA</v>
    <v>Daily</v>
    <v>44560</v>
    <v>44560</v>
    <v>0</v>
    <v>1</v>
    <v>637764192000000000,639175328409267578,0</v>
    <v>0</v>
    <v>bkfp8m</v>
    <v>XIDX:BNGA</v>
    <v>148</v>
  </rv>
  <rv s="2">
    <v>1</v>
    <v>XIDX:BNGA</v>
    <v>Daily</v>
    <v>46021</v>
    <v>46021</v>
    <v>0</v>
    <v>1</v>
    <v>639026496000000000,639175328409637662,0</v>
    <v>0</v>
    <v>bkfp8m</v>
    <v>XIDX:BNGA</v>
    <v>149</v>
  </rv>
  <rv s="2">
    <v>1</v>
    <v>XIDX:BNGA</v>
    <v>Daily</v>
    <v>40542</v>
    <v>40542</v>
    <v>0</v>
    <v>1</v>
    <v>634292640000000000,639175328411438093,0</v>
    <v>0</v>
    <v>bkfp8m</v>
    <v>XIDX:BNGA</v>
    <v>150</v>
  </rv>
  <rv s="2">
    <v>1</v>
    <v>XIDX:BNGA</v>
    <v>Daily</v>
    <v>42003</v>
    <v>42003</v>
    <v>0</v>
    <v>1</v>
    <v>635554944000000000,639175328411808179,0</v>
    <v>0</v>
    <v>bkfp8m</v>
    <v>XIDX:BNGA</v>
    <v>151</v>
  </rv>
  <rv s="2">
    <v>1</v>
    <v>XIDX:BNGA</v>
    <v>Daily</v>
    <v>43462</v>
    <v>43462</v>
    <v>0</v>
    <v>1</v>
    <v>636815520000000000,639175328408700691,0</v>
    <v>0</v>
    <v>bkfp8m</v>
    <v>XIDX:BNGA</v>
    <v>152</v>
  </rv>
  <rv s="2">
    <v>1</v>
    <v>XIDX:BNGA</v>
    <v>Daily</v>
    <v>44925</v>
    <v>44925</v>
    <v>0</v>
    <v>1</v>
    <v>638079552000000000,639175328409080775,0</v>
    <v>0</v>
    <v>bkfp8m</v>
    <v>XIDX:BNGA</v>
    <v>153</v>
  </rv>
  <rv s="2">
    <v>1</v>
    <v>XIDX:BNGA</v>
    <v>Daily</v>
    <v>40907</v>
    <v>40907</v>
    <v>0</v>
    <v>1</v>
    <v>634608000000000000,639175328411228040,0</v>
    <v>0</v>
    <v>bkfp8m</v>
    <v>XIDX:BNGA</v>
    <v>154</v>
  </rv>
  <rv s="2">
    <v>1</v>
    <v>XIDX:BNGA</v>
    <v>Daily</v>
    <v>42368</v>
    <v>42368</v>
    <v>0</v>
    <v>1</v>
    <v>635870304000000000,639175328411608137,0</v>
    <v>0</v>
    <v>bkfp8m</v>
    <v>XIDX:BNGA</v>
    <v>155</v>
  </rv>
  <rv s="2">
    <v>1</v>
    <v>XIDX:BNGA</v>
    <v>Daily</v>
    <v>43829</v>
    <v>43829</v>
    <v>0</v>
    <v>1</v>
    <v>637132608000000000,639175328411968217,0</v>
    <v>0</v>
    <v>bkfp8m</v>
    <v>XIDX:BNGA</v>
    <v>148</v>
  </rv>
  <rv s="2">
    <v>1</v>
    <v>XIDX:BNGA</v>
    <v>Daily</v>
    <v>45289</v>
    <v>45289</v>
    <v>0</v>
    <v>1</v>
    <v>638394048000000000,639175328408610665,0</v>
    <v>0</v>
    <v>bkfp8m</v>
    <v>XIDX:BNGA</v>
    <v>156</v>
  </rv>
  <rv s="2">
    <v>1</v>
    <v>XIDX:BNGA</v>
    <v>Daily</v>
    <v>46111</v>
    <v>46111</v>
    <v>0</v>
    <v>1</v>
    <v>639104256000000000,639175328408977505,0</v>
    <v>0</v>
    <v>bkfp8m</v>
    <v>XIDX:BNGA</v>
    <v>117</v>
  </rv>
  <rv s="2">
    <v>1</v>
    <v>XIDX:BNGA</v>
    <v>Daily</v>
    <v>39812</v>
    <v>39812</v>
    <v>0</v>
    <v>1</v>
    <v>633661920000000000,639175328411308062,0</v>
    <v>0</v>
    <v>bkfp8m</v>
    <v>XIDX:BNGA</v>
    <v>157</v>
  </rv>
  <rv s="2">
    <v>1</v>
    <v>XIDX:BNGA</v>
    <v>Daily</v>
    <v>41271</v>
    <v>41271</v>
    <v>0</v>
    <v>1</v>
    <v>634922496000000000,639175328411668147,0</v>
    <v>0</v>
    <v>bkfp8m</v>
    <v>XIDX:BNGA</v>
    <v>59</v>
  </rv>
  <rv s="2">
    <v>1</v>
    <v>XIDX:BNGA</v>
    <v>Daily</v>
    <v>42734</v>
    <v>42734</v>
    <v>0</v>
    <v>1</v>
    <v>636186528000000000,639175328412031416,0</v>
    <v>0</v>
    <v>bkfp8m</v>
    <v>XIDX:BNGA</v>
    <v>158</v>
  </rv>
  <rv s="2">
    <v>1</v>
    <v>XIDX:BNGA</v>
    <v>Daily</v>
    <v>44195</v>
    <v>44195</v>
    <v>0</v>
    <v>1</v>
    <v>637448832000000000,639175328408740701,0</v>
    <v>0</v>
    <v>bkfp8m</v>
    <v>XIDX:BNGA</v>
    <v>159</v>
  </rv>
  <rv s="2">
    <v>1</v>
    <v>XIDX:BNGA</v>
    <v>Daily</v>
    <v>45656</v>
    <v>45656</v>
    <v>0</v>
    <v>1</v>
    <v>638711136000000000,639175328409097530,0</v>
    <v>0</v>
    <v>bkfp8m</v>
    <v>XIDX:BNGA</v>
    <v>160</v>
  </rv>
  <rv s="2">
    <v>1</v>
    <v>XIDX:BNBR</v>
    <v>Daily</v>
    <v>40542</v>
    <v>40542</v>
    <v>0</v>
    <v>1</v>
    <v>634292640000000000,639175328410020834,0</v>
    <v>0</v>
    <v>bn93c7</v>
    <v>XIDX:BNBR</v>
    <v>161</v>
  </rv>
  <rv s="2">
    <v>1</v>
    <v>XIDX:BNBR</v>
    <v>Daily</v>
    <v>42003</v>
    <v>42003</v>
    <v>0</v>
    <v>1</v>
    <v>635554944000000000,639175328410381366,0</v>
    <v>0</v>
    <v>bn93c7</v>
    <v>XIDX:BNBR</v>
    <v>162</v>
  </rv>
  <rv s="2">
    <v>1</v>
    <v>XIDX:BNBR</v>
    <v>Daily</v>
    <v>43462</v>
    <v>43462</v>
    <v>0</v>
    <v>1</v>
    <v>636815520000000000,639175328410751448,0</v>
    <v>0</v>
    <v>bn93c7</v>
    <v>XIDX:BNBR</v>
    <v>71</v>
  </rv>
  <rv s="2">
    <v>1</v>
    <v>XIDX:BNBR</v>
    <v>Daily</v>
    <v>44925</v>
    <v>44925</v>
    <v>0</v>
    <v>1</v>
    <v>638079552000000000,639175328411121533,0</v>
    <v>0</v>
    <v>bn93c7</v>
    <v>XIDX:BNBR</v>
    <v>163</v>
  </rv>
  <rv s="2">
    <v>1</v>
    <v>XIDX:BNBR</v>
    <v>Daily</v>
    <v>40907</v>
    <v>40907</v>
    <v>0</v>
    <v>1</v>
    <v>634608000000000000,639175328409453945,0</v>
    <v>0</v>
    <v>bn93c7</v>
    <v>XIDX:BNBR</v>
    <v>100</v>
  </rv>
  <rv s="2">
    <v>1</v>
    <v>XIDX:BNBR</v>
    <v>Daily</v>
    <v>42368</v>
    <v>42368</v>
    <v>0</v>
    <v>1</v>
    <v>635870304000000000,639175328409821233,0</v>
    <v>0</v>
    <v>bn93c7</v>
    <v>XIDX:BNBR</v>
    <v>162</v>
  </rv>
  <rv s="2">
    <v>1</v>
    <v>XIDX:BNBR</v>
    <v>Daily</v>
    <v>43829</v>
    <v>43829</v>
    <v>0</v>
    <v>1</v>
    <v>637132608000000000,639175328410200872,0</v>
    <v>0</v>
    <v>bn93c7</v>
    <v>XIDX:BNBR</v>
    <v>71</v>
  </rv>
  <rv s="2">
    <v>1</v>
    <v>XIDX:BNBR</v>
    <v>Daily</v>
    <v>45289</v>
    <v>45289</v>
    <v>0</v>
    <v>1</v>
    <v>638394048000000000,639175328410561404,0</v>
    <v>0</v>
    <v>bn93c7</v>
    <v>XIDX:BNBR</v>
    <v>71</v>
  </rv>
  <rv s="2">
    <v>1</v>
    <v>XIDX:BNBR</v>
    <v>Daily</v>
    <v>46111</v>
    <v>46111</v>
    <v>0</v>
    <v>1</v>
    <v>639104256000000000,639175328410934270,0</v>
    <v>0</v>
    <v>bn93c7</v>
    <v>XIDX:BNBR</v>
    <v>164</v>
  </rv>
  <rv s="2">
    <v>1</v>
    <v>XIDX:BNBR</v>
    <v>Daily</v>
    <v>39812</v>
    <v>39812</v>
    <v>0</v>
    <v>1</v>
    <v>633661920000000000,639175328409363926,0</v>
    <v>0</v>
    <v>bn93c7</v>
    <v>XIDX:BNBR</v>
    <v>162</v>
  </rv>
  <rv s="2">
    <v>1</v>
    <v>XIDX:BNBR</v>
    <v>Daily</v>
    <v>41271</v>
    <v>41271</v>
    <v>0</v>
    <v>1</v>
    <v>634922496000000000,639175328409734004,0</v>
    <v>0</v>
    <v>bn93c7</v>
    <v>XIDX:BNBR</v>
    <v>162</v>
  </rv>
  <rv s="2">
    <v>1</v>
    <v>XIDX:BNBR</v>
    <v>Daily</v>
    <v>44195</v>
    <v>44195</v>
    <v>0</v>
    <v>1</v>
    <v>637448832000000000,639175328410471384,0</v>
    <v>0</v>
    <v>bn93c7</v>
    <v>XIDX:BNBR</v>
    <v>71</v>
  </rv>
  <rv s="2">
    <v>1</v>
    <v>XIDX:BNBR</v>
    <v>Daily</v>
    <v>45656</v>
    <v>45656</v>
    <v>0</v>
    <v>1</v>
    <v>638711136000000000,639175328410834248,0</v>
    <v>0</v>
    <v>bn93c7</v>
    <v>XIDX:BNBR</v>
    <v>165</v>
  </rv>
  <rv s="2">
    <v>1</v>
    <v>XIDX:BNBR</v>
    <v>Daily</v>
    <v>40176</v>
    <v>40176</v>
    <v>0</v>
    <v>1</v>
    <v>633976416000000000,639175328409463946,0</v>
    <v>0</v>
    <v>bn93c7</v>
    <v>XIDX:BNBR</v>
    <v>166</v>
  </rv>
  <rv s="2">
    <v>1</v>
    <v>XIDX:BNBR</v>
    <v>Daily</v>
    <v>43098</v>
    <v>43098</v>
    <v>0</v>
    <v>1</v>
    <v>636501024000000000,639175328410201323,0</v>
    <v>0</v>
    <v>bn93c7</v>
    <v>XIDX:BNBR</v>
    <v>162</v>
  </rv>
  <rv s="2">
    <v>1</v>
    <v>XIDX:BNBR</v>
    <v>Daily</v>
    <v>44560</v>
    <v>44560</v>
    <v>0</v>
    <v>1</v>
    <v>637764192000000000,639175328410584188,0</v>
    <v>0</v>
    <v>bn93c7</v>
    <v>XIDX:BNBR</v>
    <v>71</v>
  </rv>
  <rv s="2">
    <v>1</v>
    <v>XIDX:BNBR</v>
    <v>Daily</v>
    <v>46021</v>
    <v>46021</v>
    <v>0</v>
    <v>1</v>
    <v>639026496000000000,639175328410951497,0</v>
    <v>0</v>
    <v>bn93c7</v>
    <v>XIDX:BNBR</v>
    <v>167</v>
  </rv>
  <rv s="2">
    <v>1</v>
    <v>XIDX:BALI</v>
    <v>Daily</v>
    <v>43462</v>
    <v>43462</v>
    <v>0</v>
    <v>1</v>
    <v>636815520000000000,639175328448550507,0</v>
    <v>0</v>
    <v>bkfgz2</v>
    <v>XIDX:BALI</v>
    <v>168</v>
  </rv>
  <rv s="2">
    <v>1</v>
    <v>XIDX:BALI</v>
    <v>Daily</v>
    <v>44925</v>
    <v>44925</v>
    <v>0</v>
    <v>1</v>
    <v>638079552000000000,639175328448920596,0</v>
    <v>0</v>
    <v>bkfgz2</v>
    <v>XIDX:BALI</v>
    <v>158</v>
  </rv>
  <rv s="2">
    <v>1</v>
    <v>XIDX:BALI</v>
    <v>Daily</v>
    <v>42368</v>
    <v>42368</v>
    <v>0</v>
    <v>1</v>
    <v>635870304000000000,639175328452611438,0</v>
    <v>0</v>
    <v>bkfgz2</v>
    <v>XIDX:BALI</v>
    <v>169</v>
  </rv>
  <rv s="2">
    <v>1</v>
    <v>XIDX:BALI</v>
    <v>Daily</v>
    <v>43829</v>
    <v>43829</v>
    <v>0</v>
    <v>1</v>
    <v>637132608000000000,639175328452699066,0</v>
    <v>0</v>
    <v>bkfgz2</v>
    <v>XIDX:BALI</v>
    <v>170</v>
  </rv>
  <rv s="2">
    <v>1</v>
    <v>XIDX:BALI</v>
    <v>Daily</v>
    <v>45289</v>
    <v>45289</v>
    <v>0</v>
    <v>1</v>
    <v>638394048000000000,639175328453061541,0</v>
    <v>0</v>
    <v>bkfgz2</v>
    <v>XIDX:BALI</v>
    <v>103</v>
  </rv>
  <rv s="2">
    <v>1</v>
    <v>XIDX:BALI</v>
    <v>Daily</v>
    <v>46111</v>
    <v>46111</v>
    <v>0</v>
    <v>1</v>
    <v>639104256000000000,639175328453421624,0</v>
    <v>0</v>
    <v>bkfgz2</v>
    <v>XIDX:BALI</v>
    <v>171</v>
  </rv>
  <rv s="2">
    <v>1</v>
    <v>XIDX:BALI</v>
    <v>Daily</v>
    <v>42734</v>
    <v>42734</v>
    <v>0</v>
    <v>1</v>
    <v>636186528000000000,639175328456939605,0</v>
    <v>0</v>
    <v>bkfgz2</v>
    <v>XIDX:BALI</v>
    <v>172</v>
  </rv>
  <rv s="2">
    <v>1</v>
    <v>XIDX:BALI</v>
    <v>Daily</v>
    <v>44195</v>
    <v>44195</v>
    <v>0</v>
    <v>1</v>
    <v>637448832000000000,639175328457310069,0</v>
    <v>0</v>
    <v>bkfgz2</v>
    <v>XIDX:BALI</v>
    <v>173</v>
  </rv>
  <rv s="2">
    <v>1</v>
    <v>XIDX:BALI</v>
    <v>Daily</v>
    <v>45656</v>
    <v>45656</v>
    <v>0</v>
    <v>1</v>
    <v>638711136000000000,639175328457672597,0</v>
    <v>0</v>
    <v>bkfgz2</v>
    <v>XIDX:BALI</v>
    <v>174</v>
  </rv>
  <rv s="2">
    <v>1</v>
    <v>XIDX:BALI</v>
    <v>Daily</v>
    <v>43098</v>
    <v>43098</v>
    <v>0</v>
    <v>1</v>
    <v>636501024000000000,639175328461881051,0</v>
    <v>0</v>
    <v>bkfgz2</v>
    <v>XIDX:BALI</v>
    <v>175</v>
  </rv>
  <rv s="2">
    <v>1</v>
    <v>XIDX:BALI</v>
    <v>Daily</v>
    <v>44560</v>
    <v>44560</v>
    <v>0</v>
    <v>1</v>
    <v>637764192000000000,639175328462241122,0</v>
    <v>0</v>
    <v>bkfgz2</v>
    <v>XIDX:BALI</v>
    <v>176</v>
  </rv>
  <rv s="2">
    <v>1</v>
    <v>XIDX:BALI</v>
    <v>Daily</v>
    <v>46021</v>
    <v>46021</v>
    <v>0</v>
    <v>1</v>
    <v>639026496000000000,639175328459292972,0</v>
    <v>0</v>
    <v>bkfgz2</v>
    <v>XIDX:BALI</v>
    <v>177</v>
  </rv>
  <rv s="2">
    <v>1</v>
    <v>XIDX:BNBA</v>
    <v>Daily</v>
    <v>42368</v>
    <v>42368</v>
    <v>0</v>
    <v>1</v>
    <v>635870304000000000,639175328411854473,0</v>
    <v>0</v>
    <v>bkfp2w</v>
    <v>XIDX:BNBA</v>
    <v>178</v>
  </rv>
  <rv s="2">
    <v>1</v>
    <v>XIDX:BNBA</v>
    <v>Daily</v>
    <v>43829</v>
    <v>43829</v>
    <v>0</v>
    <v>1</v>
    <v>637132608000000000,639175328408453723,0</v>
    <v>0</v>
    <v>bkfp2w</v>
    <v>XIDX:BNBA</v>
    <v>179</v>
  </rv>
  <rv s="2">
    <v>1</v>
    <v>XIDX:BNBA</v>
    <v>Daily</v>
    <v>45289</v>
    <v>45289</v>
    <v>0</v>
    <v>1</v>
    <v>638394048000000000,639175328408831003,0</v>
    <v>0</v>
    <v>bkfp2w</v>
    <v>XIDX:BNBA</v>
    <v>106</v>
  </rv>
  <rv s="2">
    <v>1</v>
    <v>XIDX:BNBA</v>
    <v>Daily</v>
    <v>46111</v>
    <v>46111</v>
    <v>0</v>
    <v>1</v>
    <v>639104256000000000,639175328409203880,0</v>
    <v>0</v>
    <v>bkfp2w</v>
    <v>XIDX:BNBA</v>
    <v>180</v>
  </rv>
  <rv s="2">
    <v>1</v>
    <v>XIDX:BNBA</v>
    <v>Daily</v>
    <v>41271</v>
    <v>41271</v>
    <v>0</v>
    <v>1</v>
    <v>634922496000000000,639175328411671202,0</v>
    <v>0</v>
    <v>bkfp2w</v>
    <v>XIDX:BNBA</v>
    <v>181</v>
  </rv>
  <rv s="2">
    <v>1</v>
    <v>XIDX:BNBA</v>
    <v>Daily</v>
    <v>44195</v>
    <v>44195</v>
    <v>0</v>
    <v>1</v>
    <v>637448832000000000,639175328408580941,0</v>
    <v>0</v>
    <v>bkfp2w</v>
    <v>XIDX:BNBA</v>
    <v>182</v>
  </rv>
  <rv s="2">
    <v>1</v>
    <v>XIDX:BNBA</v>
    <v>Daily</v>
    <v>45656</v>
    <v>45656</v>
    <v>0</v>
    <v>1</v>
    <v>638711136000000000,639175328408960599,0</v>
    <v>0</v>
    <v>bkfp2w</v>
    <v>XIDX:BNBA</v>
    <v>52</v>
  </rv>
  <rv s="2">
    <v>1</v>
    <v>XIDX:BNBA</v>
    <v>Daily</v>
    <v>40176</v>
    <v>40176</v>
    <v>0</v>
    <v>1</v>
    <v>633976416000000000,639175328411221100,0</v>
    <v>0</v>
    <v>bkfp2w</v>
    <v>XIDX:BNBA</v>
    <v>183</v>
  </rv>
  <rv s="2">
    <v>1</v>
    <v>XIDX:BNBA</v>
    <v>Daily</v>
    <v>43098</v>
    <v>43098</v>
    <v>0</v>
    <v>1</v>
    <v>636501024000000000,639175328411954493,0</v>
    <v>0</v>
    <v>bkfp2w</v>
    <v>XIDX:BNBA</v>
    <v>184</v>
  </rv>
  <rv s="2">
    <v>1</v>
    <v>XIDX:BNBA</v>
    <v>Daily</v>
    <v>44560</v>
    <v>44560</v>
    <v>0</v>
    <v>1</v>
    <v>637764192000000000,639175328408710976,0</v>
    <v>0</v>
    <v>bkfp2w</v>
    <v>XIDX:BNBA</v>
    <v>185</v>
  </rv>
  <rv s="2">
    <v>1</v>
    <v>XIDX:BNBA</v>
    <v>Daily</v>
    <v>46021</v>
    <v>46021</v>
    <v>0</v>
    <v>1</v>
    <v>639026496000000000,639175328409081062,0</v>
    <v>0</v>
    <v>bkfp2w</v>
    <v>XIDX:BNBA</v>
    <v>186</v>
  </rv>
  <rv s="2">
    <v>1</v>
    <v>XIDX:BNBA</v>
    <v>Daily</v>
    <v>40542</v>
    <v>40542</v>
    <v>0</v>
    <v>1</v>
    <v>634292640000000000,639175328411321122,0</v>
    <v>0</v>
    <v>bkfp2w</v>
    <v>XIDX:BNBA</v>
    <v>187</v>
  </rv>
  <rv s="2">
    <v>1</v>
    <v>XIDX:BNBA</v>
    <v>Daily</v>
    <v>42003</v>
    <v>42003</v>
    <v>0</v>
    <v>1</v>
    <v>635554944000000000,639175328411694438,0</v>
    <v>0</v>
    <v>bkfp2w</v>
    <v>XIDX:BNBA</v>
    <v>188</v>
  </rv>
  <rv s="2">
    <v>1</v>
    <v>XIDX:BNBA</v>
    <v>Daily</v>
    <v>43462</v>
    <v>43462</v>
    <v>0</v>
    <v>1</v>
    <v>636815520000000000,639175328412071290,0</v>
    <v>0</v>
    <v>bkfp2w</v>
    <v>XIDX:BNBA</v>
    <v>97</v>
  </rv>
  <rv s="2">
    <v>1</v>
    <v>XIDX:BNBA</v>
    <v>Daily</v>
    <v>44925</v>
    <v>44925</v>
    <v>0</v>
    <v>1</v>
    <v>638079552000000000,639175328408881015,0</v>
    <v>0</v>
    <v>bkfp2w</v>
    <v>XIDX:BNBA</v>
    <v>189</v>
  </rv>
  <rv s="2">
    <v>1</v>
    <v>XIDX:BMTR</v>
    <v>Daily</v>
    <v>40542</v>
    <v>40542</v>
    <v>0</v>
    <v>1</v>
    <v>634292640000000000,639175328409255475,0</v>
    <v>0</v>
    <v>bkfoz2</v>
    <v>XIDX:BMTR</v>
    <v>161</v>
  </rv>
  <rv s="2">
    <v>1</v>
    <v>XIDX:BMTR</v>
    <v>Daily</v>
    <v>42003</v>
    <v>42003</v>
    <v>0</v>
    <v>1</v>
    <v>635554944000000000,639175328409632356,0</v>
    <v>0</v>
    <v>bkfoz2</v>
    <v>XIDX:BMTR</v>
    <v>190</v>
  </rv>
  <rv s="2">
    <v>1</v>
    <v>XIDX:BMTR</v>
    <v>Daily</v>
    <v>43462</v>
    <v>43462</v>
    <v>0</v>
    <v>1</v>
    <v>636815520000000000,639175328410018909,0</v>
    <v>0</v>
    <v>bkfoz2</v>
    <v>XIDX:BMTR</v>
    <v>16</v>
  </rv>
  <rv s="2">
    <v>1</v>
    <v>XIDX:BMTR</v>
    <v>Daily</v>
    <v>44925</v>
    <v>44925</v>
    <v>0</v>
    <v>1</v>
    <v>638079552000000000,639175328410402538,0</v>
    <v>0</v>
    <v>bkfoz2</v>
    <v>XIDX:BMTR</v>
    <v>97</v>
  </rv>
  <rv s="2">
    <v>1</v>
    <v>XIDX:BMTR</v>
    <v>Daily</v>
    <v>40907</v>
    <v>40907</v>
    <v>0</v>
    <v>1</v>
    <v>634608000000000000,639175328416213918,0</v>
    <v>0</v>
    <v>bkfoz2</v>
    <v>XIDX:BMTR</v>
    <v>191</v>
  </rv>
  <rv s="2">
    <v>1</v>
    <v>XIDX:BMTR</v>
    <v>Daily</v>
    <v>42368</v>
    <v>42368</v>
    <v>0</v>
    <v>1</v>
    <v>635870304000000000,639175328416584006,0</v>
    <v>0</v>
    <v>bkfoz2</v>
    <v>XIDX:BMTR</v>
    <v>59</v>
  </rv>
  <rv s="2">
    <v>1</v>
    <v>XIDX:BMTR</v>
    <v>Daily</v>
    <v>43829</v>
    <v>43829</v>
    <v>0</v>
    <v>1</v>
    <v>637132608000000000,639175328413419659,0</v>
    <v>0</v>
    <v>bkfoz2</v>
    <v>XIDX:BMTR</v>
    <v>192</v>
  </rv>
  <rv s="2">
    <v>1</v>
    <v>XIDX:BMTR</v>
    <v>Daily</v>
    <v>45289</v>
    <v>45289</v>
    <v>0</v>
    <v>1</v>
    <v>638394048000000000,639175328413793344,0</v>
    <v>0</v>
    <v>bkfoz2</v>
    <v>XIDX:BMTR</v>
    <v>184</v>
  </rv>
  <rv s="2">
    <v>1</v>
    <v>XIDX:BMTR</v>
    <v>Daily</v>
    <v>46111</v>
    <v>46111</v>
    <v>0</v>
    <v>1</v>
    <v>639104256000000000,639175328414169823,0</v>
    <v>0</v>
    <v>bkfoz2</v>
    <v>XIDX:BMTR</v>
    <v>167</v>
  </rv>
  <rv s="2">
    <v>1</v>
    <v>XIDX:BMTR</v>
    <v>Daily</v>
    <v>39812</v>
    <v>39812</v>
    <v>0</v>
    <v>1</v>
    <v>633661920000000000,639175328415760172,0</v>
    <v>0</v>
    <v>bkfoz2</v>
    <v>XIDX:BMTR</v>
    <v>193</v>
  </rv>
  <rv s="2">
    <v>1</v>
    <v>XIDX:BMTR</v>
    <v>Daily</v>
    <v>41271</v>
    <v>41271</v>
    <v>0</v>
    <v>1</v>
    <v>634922496000000000,639175328416133902,0</v>
    <v>0</v>
    <v>bkfoz2</v>
    <v>XIDX:BMTR</v>
    <v>194</v>
  </rv>
  <rv s="2">
    <v>1</v>
    <v>XIDX:BMTR</v>
    <v>Daily</v>
    <v>42734</v>
    <v>42734</v>
    <v>0</v>
    <v>1</v>
    <v>636186528000000000,639175328416493978,0</v>
    <v>0</v>
    <v>bkfoz2</v>
    <v>XIDX:BMTR</v>
    <v>195</v>
  </rv>
  <rv s="2">
    <v>1</v>
    <v>XIDX:BMTR</v>
    <v>Daily</v>
    <v>44195</v>
    <v>44195</v>
    <v>0</v>
    <v>1</v>
    <v>637448832000000000,639175328416864072,0</v>
    <v>0</v>
    <v>bkfoz2</v>
    <v>XIDX:BMTR</v>
    <v>196</v>
  </rv>
  <rv s="2">
    <v>1</v>
    <v>XIDX:BMTR</v>
    <v>Daily</v>
    <v>45656</v>
    <v>45656</v>
    <v>0</v>
    <v>1</v>
    <v>638711136000000000,639175328417227276,0</v>
    <v>0</v>
    <v>bkfoz2</v>
    <v>XIDX:BMTR</v>
    <v>197</v>
  </rv>
  <rv s="2">
    <v>1</v>
    <v>XIDX:BMTR</v>
    <v>Daily</v>
    <v>40176</v>
    <v>40176</v>
    <v>0</v>
    <v>1</v>
    <v>633976416000000000,639175328414166582,0</v>
    <v>0</v>
    <v>bkfoz2</v>
    <v>XIDX:BMTR</v>
    <v>198</v>
  </rv>
  <rv s="2">
    <v>1</v>
    <v>XIDX:BMTR</v>
    <v>Daily</v>
    <v>41638</v>
    <v>41638</v>
    <v>0</v>
    <v>1</v>
    <v>635239584000000000,639175328414543525,0</v>
    <v>0</v>
    <v>bkfoz2</v>
    <v>XIDX:BMTR</v>
    <v>199</v>
  </rv>
  <rv s="2">
    <v>1</v>
    <v>XIDX:BMTR</v>
    <v>Daily</v>
    <v>43098</v>
    <v>43098</v>
    <v>0</v>
    <v>1</v>
    <v>636501024000000000,639175328414913614,0</v>
    <v>0</v>
    <v>bkfoz2</v>
    <v>XIDX:BMTR</v>
    <v>200</v>
  </rv>
  <rv s="2">
    <v>1</v>
    <v>XIDX:BMTR</v>
    <v>Daily</v>
    <v>44560</v>
    <v>44560</v>
    <v>0</v>
    <v>1</v>
    <v>637764192000000000,639175328415286837,0</v>
    <v>0</v>
    <v>bkfoz2</v>
    <v>XIDX:BMTR</v>
    <v>142</v>
  </rv>
  <rv s="2">
    <v>1</v>
    <v>XIDX:BMTR</v>
    <v>Daily</v>
    <v>46021</v>
    <v>46021</v>
    <v>0</v>
    <v>1</v>
    <v>639026496000000000,639175328415666924,0</v>
    <v>0</v>
    <v>bkfoz2</v>
    <v>XIDX:BMTR</v>
    <v>201</v>
  </rv>
  <rv s="2">
    <v>1</v>
    <v>XIDX:ALDO</v>
    <v>Daily</v>
    <v>42003</v>
    <v>42003</v>
    <v>0</v>
    <v>1</v>
    <v>635554944000000000,639175328478943564,0</v>
    <v>0</v>
    <v>bkfd5r</v>
    <v>XIDX:ALDO</v>
    <v>202</v>
  </rv>
  <rv s="2">
    <v>1</v>
    <v>XIDX:ALDO</v>
    <v>Daily</v>
    <v>43462</v>
    <v>43462</v>
    <v>0</v>
    <v>1</v>
    <v>636815520000000000,639175328479313645,0</v>
    <v>0</v>
    <v>bkfd5r</v>
    <v>XIDX:ALDO</v>
    <v>203</v>
  </rv>
  <rv s="2">
    <v>1</v>
    <v>XIDX:ALDO</v>
    <v>Daily</v>
    <v>44925</v>
    <v>44925</v>
    <v>0</v>
    <v>1</v>
    <v>638079552000000000,639175328479683739,0</v>
    <v>0</v>
    <v>bkfd5r</v>
    <v>XIDX:ALDO</v>
    <v>204</v>
  </rv>
  <rv s="2">
    <v>1</v>
    <v>XIDX:ALDO</v>
    <v>Daily</v>
    <v>40907</v>
    <v>40907</v>
    <v>0</v>
    <v>1</v>
    <v>634608000000000000,639175328483894640,0</v>
    <v>0</v>
    <v>bkfd5r</v>
    <v>XIDX:ALDO</v>
    <v>205</v>
  </rv>
  <rv s="2">
    <v>1</v>
    <v>XIDX:ALDO</v>
    <v>Daily</v>
    <v>42368</v>
    <v>42368</v>
    <v>0</v>
    <v>1</v>
    <v>635870304000000000,639175328484264718,0</v>
    <v>0</v>
    <v>bkfd5r</v>
    <v>XIDX:ALDO</v>
    <v>202</v>
  </rv>
  <rv s="2">
    <v>1</v>
    <v>XIDX:ALDO</v>
    <v>Daily</v>
    <v>43829</v>
    <v>43829</v>
    <v>0</v>
    <v>1</v>
    <v>637132608000000000,639175328484624796,0</v>
    <v>0</v>
    <v>bkfd5r</v>
    <v>XIDX:ALDO</v>
    <v>206</v>
  </rv>
  <rv s="2">
    <v>1</v>
    <v>XIDX:ALDO</v>
    <v>Daily</v>
    <v>45289</v>
    <v>45289</v>
    <v>0</v>
    <v>1</v>
    <v>638394048000000000,639175328481474104,0</v>
    <v>0</v>
    <v>bkfd5r</v>
    <v>XIDX:ALDO</v>
    <v>207</v>
  </rv>
  <rv s="2">
    <v>1</v>
    <v>XIDX:ALDO</v>
    <v>Daily</v>
    <v>46111</v>
    <v>46111</v>
    <v>0</v>
    <v>1</v>
    <v>639104256000000000,639175328481844191,0</v>
    <v>0</v>
    <v>bkfd5r</v>
    <v>XIDX:ALDO</v>
    <v>208</v>
  </rv>
  <rv s="2">
    <v>1</v>
    <v>XIDX:ALDO</v>
    <v>Daily</v>
    <v>41271</v>
    <v>41271</v>
    <v>0</v>
    <v>1</v>
    <v>634922496000000000,639175328485965081,0</v>
    <v>0</v>
    <v>bkfd5r</v>
    <v>XIDX:ALDO</v>
    <v>209</v>
  </rv>
  <rv s="2">
    <v>1</v>
    <v>XIDX:ALDO</v>
    <v>Daily</v>
    <v>44195</v>
    <v>44195</v>
    <v>0</v>
    <v>1</v>
    <v>637448832000000000,639175328487125837,0</v>
    <v>0</v>
    <v>bkfd5r</v>
    <v>XIDX:ALDO</v>
    <v>210</v>
  </rv>
  <rv s="2">
    <v>1</v>
    <v>XIDX:ALDO</v>
    <v>Daily</v>
    <v>45656</v>
    <v>45656</v>
    <v>0</v>
    <v>1</v>
    <v>638711136000000000,639175328487485913,0</v>
    <v>0</v>
    <v>bkfd5r</v>
    <v>XIDX:ALDO</v>
    <v>211</v>
  </rv>
  <rv s="2">
    <v>1</v>
    <v>XIDX:ALDO</v>
    <v>Daily</v>
    <v>44560</v>
    <v>44560</v>
    <v>0</v>
    <v>1</v>
    <v>637764192000000000,639175328492916587,0</v>
    <v>0</v>
    <v>bkfd5r</v>
    <v>XIDX:ALDO</v>
    <v>162</v>
  </rv>
  <rv s="2">
    <v>1</v>
    <v>XIDX:ALDO</v>
    <v>Daily</v>
    <v>46021</v>
    <v>46021</v>
    <v>0</v>
    <v>1</v>
    <v>639026496000000000,639175328494316891,0</v>
    <v>0</v>
    <v>bkfd5r</v>
    <v>XIDX:ALDO</v>
    <v>173</v>
  </rv>
  <rv s="2">
    <v>1</v>
    <v>XIDX:ALDO</v>
    <v>Daily</v>
    <v>41638</v>
    <v>41638</v>
    <v>0</v>
    <v>1</v>
    <v>635239584000000000,639175328494486926,0</v>
    <v>0</v>
    <v>bkfd5r</v>
    <v>XIDX:ALDO</v>
    <v>99</v>
  </rv>
  <rv s="2">
    <v>1</v>
    <v>XIDX:BMSR</v>
    <v>Daily</v>
    <v>43829</v>
    <v>43829</v>
    <v>0</v>
    <v>1</v>
    <v>637132608000000000,639175328411148898,0</v>
    <v>0</v>
    <v>bkfow7</v>
    <v>XIDX:BMSR</v>
    <v>212</v>
  </rv>
  <rv s="2">
    <v>1</v>
    <v>XIDX:BMSR</v>
    <v>Daily</v>
    <v>45289</v>
    <v>45289</v>
    <v>0</v>
    <v>1</v>
    <v>638394048000000000,639175328411529539,0</v>
    <v>0</v>
    <v>bkfow7</v>
    <v>XIDX:BMSR</v>
    <v>213</v>
  </rv>
  <rv s="2">
    <v>1</v>
    <v>XIDX:BMSR</v>
    <v>Daily</v>
    <v>46111</v>
    <v>46111</v>
    <v>0</v>
    <v>1</v>
    <v>639104256000000000,639175328411899063,0</v>
    <v>0</v>
    <v>bkfow7</v>
    <v>XIDX:BMSR</v>
    <v>214</v>
  </rv>
  <rv s="2">
    <v>1</v>
    <v>XIDX:BMSR</v>
    <v>Daily</v>
    <v>44195</v>
    <v>44195</v>
    <v>0</v>
    <v>1</v>
    <v>637448832000000000,639175328414909717,0</v>
    <v>0</v>
    <v>bkfow7</v>
    <v>XIDX:BMSR</v>
    <v>215</v>
  </rv>
  <rv s="2">
    <v>1</v>
    <v>XIDX:BMSR</v>
    <v>Daily</v>
    <v>45656</v>
    <v>45656</v>
    <v>0</v>
    <v>1</v>
    <v>638711136000000000,639175328415279792,0</v>
    <v>0</v>
    <v>bkfow7</v>
    <v>XIDX:BMSR</v>
    <v>91</v>
  </rv>
  <rv s="2">
    <v>1</v>
    <v>XIDX:BMSR</v>
    <v>Daily</v>
    <v>43098</v>
    <v>43098</v>
    <v>0</v>
    <v>1</v>
    <v>636501024000000000,639175328417590297,0</v>
    <v>0</v>
    <v>bkfow7</v>
    <v>XIDX:BMSR</v>
    <v>216</v>
  </rv>
  <rv s="2">
    <v>1</v>
    <v>XIDX:BMSR</v>
    <v>Daily</v>
    <v>44560</v>
    <v>44560</v>
    <v>0</v>
    <v>1</v>
    <v>637764192000000000,639175328414099535,0</v>
    <v>0</v>
    <v>bkfow7</v>
    <v>XIDX:BMSR</v>
    <v>217</v>
  </rv>
  <rv s="2">
    <v>1</v>
    <v>XIDX:BMSR</v>
    <v>Daily</v>
    <v>46021</v>
    <v>46021</v>
    <v>0</v>
    <v>1</v>
    <v>639026496000000000,639175328414470164,0</v>
    <v>0</v>
    <v>bkfow7</v>
    <v>XIDX:BMSR</v>
    <v>218</v>
  </rv>
  <rv s="2">
    <v>1</v>
    <v>XIDX:BMSR</v>
    <v>Daily</v>
    <v>43462</v>
    <v>43462</v>
    <v>0</v>
    <v>1</v>
    <v>636815520000000000,639175328416040499,0</v>
    <v>0</v>
    <v>bkfow7</v>
    <v>XIDX:BMSR</v>
    <v>74</v>
  </rv>
  <rv s="2">
    <v>1</v>
    <v>XIDX:BMSR</v>
    <v>Daily</v>
    <v>44925</v>
    <v>44925</v>
    <v>0</v>
    <v>1</v>
    <v>638079552000000000,639175328416410580,0</v>
    <v>0</v>
    <v>bkfow7</v>
    <v>XIDX:BMSR</v>
    <v>219</v>
  </rv>
  <rv s="2">
    <v>1</v>
    <v>XIDX:AKPI</v>
    <v>Daily</v>
    <v>44560</v>
    <v>44560</v>
    <v>0</v>
    <v>1</v>
    <v>637764192000000000,639175328480416946,0</v>
    <v>0</v>
    <v>bkfcw7</v>
    <v>XIDX:AKPI</v>
    <v>220</v>
  </rv>
  <rv s="2">
    <v>1</v>
    <v>XIDX:AKPI</v>
    <v>Daily</v>
    <v>46021</v>
    <v>46021</v>
    <v>0</v>
    <v>1</v>
    <v>639026496000000000,639175328477196241,0</v>
    <v>0</v>
    <v>bkfcw7</v>
    <v>XIDX:AKPI</v>
    <v>81</v>
  </rv>
  <rv s="2">
    <v>1</v>
    <v>XIDX:AKPI</v>
    <v>Daily</v>
    <v>43462</v>
    <v>43462</v>
    <v>0</v>
    <v>1</v>
    <v>636815520000000000,639175328481793221,0</v>
    <v>0</v>
    <v>bkfcw7</v>
    <v>XIDX:AKPI</v>
    <v>221</v>
  </rv>
  <rv s="2">
    <v>1</v>
    <v>XIDX:AKPI</v>
    <v>Daily</v>
    <v>44925</v>
    <v>44925</v>
    <v>0</v>
    <v>1</v>
    <v>638079552000000000,639175328482157318,0</v>
    <v>0</v>
    <v>bkfcw7</v>
    <v>XIDX:AKPI</v>
    <v>154</v>
  </rv>
  <rv s="2">
    <v>1</v>
    <v>XIDX:AKPI</v>
    <v>Daily</v>
    <v>43829</v>
    <v>43829</v>
    <v>0</v>
    <v>1</v>
    <v>637132608000000000,639175328487479148,0</v>
    <v>0</v>
    <v>bkfcw7</v>
    <v>XIDX:AKPI</v>
    <v>222</v>
  </rv>
  <rv s="2">
    <v>1</v>
    <v>XIDX:AKPI</v>
    <v>Daily</v>
    <v>45289</v>
    <v>45289</v>
    <v>0</v>
    <v>1</v>
    <v>638394048000000000,639175328487848529,0</v>
    <v>0</v>
    <v>bkfcw7</v>
    <v>XIDX:AKPI</v>
    <v>223</v>
  </rv>
  <rv s="2">
    <v>1</v>
    <v>XIDX:AKPI</v>
    <v>Daily</v>
    <v>46111</v>
    <v>46111</v>
    <v>0</v>
    <v>1</v>
    <v>639104256000000000,639175328488229324,0</v>
    <v>0</v>
    <v>bkfcw7</v>
    <v>XIDX:AKPI</v>
    <v>224</v>
  </rv>
  <rv s="2">
    <v>1</v>
    <v>XIDX:AKPI</v>
    <v>Daily</v>
    <v>44195</v>
    <v>44195</v>
    <v>0</v>
    <v>1</v>
    <v>637448832000000000,639175328494030659,0</v>
    <v>0</v>
    <v>bkfcw7</v>
    <v>XIDX:AKPI</v>
    <v>225</v>
  </rv>
  <rv s="2">
    <v>1</v>
    <v>XIDX:AKPI</v>
    <v>Daily</v>
    <v>45656</v>
    <v>45656</v>
    <v>0</v>
    <v>1</v>
    <v>638711136000000000,639175328495050890,0</v>
    <v>0</v>
    <v>bkfcw7</v>
    <v>XIDX:AKPI</v>
    <v>195</v>
  </rv>
  <rv s="2">
    <v>1</v>
    <v>XIDX:BBKP</v>
    <v>Daily</v>
    <v>39812</v>
    <v>39812</v>
    <v>0</v>
    <v>1</v>
    <v>633661920000000000,639175328445930911,0</v>
    <v>0</v>
    <v>bkfmar</v>
    <v>XIDX:BBKP</v>
    <v>226</v>
  </rv>
  <rv s="2">
    <v>1</v>
    <v>XIDX:BBKP</v>
    <v>Daily</v>
    <v>41271</v>
    <v>41271</v>
    <v>0</v>
    <v>1</v>
    <v>634922496000000000,639175328446293905,0</v>
    <v>0</v>
    <v>bkfmar</v>
    <v>XIDX:BBKP</v>
    <v>227</v>
  </rv>
  <rv s="2">
    <v>1</v>
    <v>XIDX:BBKP</v>
    <v>Daily</v>
    <v>42734</v>
    <v>42734</v>
    <v>0</v>
    <v>1</v>
    <v>636186528000000000,639175328443223212,0</v>
    <v>0</v>
    <v>bkfmar</v>
    <v>XIDX:BBKP</v>
    <v>228</v>
  </rv>
  <rv s="2">
    <v>1</v>
    <v>XIDX:BBKP</v>
    <v>Daily</v>
    <v>44195</v>
    <v>44195</v>
    <v>0</v>
    <v>1</v>
    <v>637448832000000000,639175328443606270,0</v>
    <v>0</v>
    <v>bkfmar</v>
    <v>XIDX:BBKP</v>
    <v>229</v>
  </rv>
  <rv s="2">
    <v>1</v>
    <v>XIDX:BBKP</v>
    <v>Daily</v>
    <v>45656</v>
    <v>45656</v>
    <v>0</v>
    <v>1</v>
    <v>638711136000000000,639175328443986355,0</v>
    <v>0</v>
    <v>bkfmar</v>
    <v>XIDX:BBKP</v>
    <v>230</v>
  </rv>
  <rv s="2">
    <v>1</v>
    <v>XIDX:BBKP</v>
    <v>Daily</v>
    <v>40176</v>
    <v>40176</v>
    <v>0</v>
    <v>1</v>
    <v>633976416000000000,639175328444230509,0</v>
    <v>0</v>
    <v>bkfmar</v>
    <v>XIDX:BBKP</v>
    <v>231</v>
  </rv>
  <rv s="2">
    <v>1</v>
    <v>XIDX:BBKP</v>
    <v>Daily</v>
    <v>41638</v>
    <v>41638</v>
    <v>0</v>
    <v>1</v>
    <v>635239584000000000,639175328444596490,0</v>
    <v>0</v>
    <v>bkfmar</v>
    <v>XIDX:BBKP</v>
    <v>227</v>
  </rv>
  <rv s="2">
    <v>1</v>
    <v>XIDX:BBKP</v>
    <v>Daily</v>
    <v>43098</v>
    <v>43098</v>
    <v>0</v>
    <v>1</v>
    <v>636501024000000000,639175328444966572,0</v>
    <v>0</v>
    <v>bkfmar</v>
    <v>XIDX:BBKP</v>
    <v>232</v>
  </rv>
  <rv s="2">
    <v>1</v>
    <v>XIDX:BBKP</v>
    <v>Daily</v>
    <v>44560</v>
    <v>44560</v>
    <v>0</v>
    <v>1</v>
    <v>637764192000000000,639175328445336653,0</v>
    <v>0</v>
    <v>bkfmar</v>
    <v>XIDX:BBKP</v>
    <v>233</v>
  </rv>
  <rv s="2">
    <v>1</v>
    <v>XIDX:BBKP</v>
    <v>Daily</v>
    <v>46021</v>
    <v>46021</v>
    <v>0</v>
    <v>1</v>
    <v>639026496000000000,639175328445710858,0</v>
    <v>0</v>
    <v>bkfmar</v>
    <v>XIDX:BBKP</v>
    <v>234</v>
  </rv>
  <rv s="2">
    <v>1</v>
    <v>XIDX:BBKP</v>
    <v>Daily</v>
    <v>40542</v>
    <v>40542</v>
    <v>0</v>
    <v>1</v>
    <v>634292640000000000,639175328448641554,0</v>
    <v>0</v>
    <v>bkfmar</v>
    <v>XIDX:BBKP</v>
    <v>235</v>
  </rv>
  <rv s="2">
    <v>1</v>
    <v>XIDX:BBKP</v>
    <v>Daily</v>
    <v>42003</v>
    <v>42003</v>
    <v>0</v>
    <v>1</v>
    <v>635554944000000000,639175328449011642,0</v>
    <v>0</v>
    <v>bkfmar</v>
    <v>XIDX:BBKP</v>
    <v>236</v>
  </rv>
  <rv s="2">
    <v>1</v>
    <v>XIDX:BBKP</v>
    <v>Daily</v>
    <v>43462</v>
    <v>43462</v>
    <v>0</v>
    <v>1</v>
    <v>636815520000000000,639175328449391732,0</v>
    <v>0</v>
    <v>bkfmar</v>
    <v>XIDX:BBKP</v>
    <v>237</v>
  </rv>
  <rv s="2">
    <v>1</v>
    <v>XIDX:BBKP</v>
    <v>Daily</v>
    <v>44925</v>
    <v>44925</v>
    <v>0</v>
    <v>1</v>
    <v>638079552000000000,639175328449761820,0</v>
    <v>0</v>
    <v>bkfmar</v>
    <v>XIDX:BBKP</v>
    <v>238</v>
  </rv>
  <rv s="2">
    <v>1</v>
    <v>XIDX:BBKP</v>
    <v>Daily</v>
    <v>40907</v>
    <v>40907</v>
    <v>0</v>
    <v>1</v>
    <v>634608000000000000,639175328449087474,0</v>
    <v>0</v>
    <v>bkfmar</v>
    <v>XIDX:BBKP</v>
    <v>239</v>
  </rv>
  <rv s="2">
    <v>1</v>
    <v>XIDX:BBKP</v>
    <v>Daily</v>
    <v>42368</v>
    <v>42368</v>
    <v>0</v>
    <v>1</v>
    <v>635870304000000000,639175328451124999,0</v>
    <v>0</v>
    <v>bkfmar</v>
    <v>XIDX:BBKP</v>
    <v>240</v>
  </rv>
  <rv s="2">
    <v>1</v>
    <v>XIDX:BBKP</v>
    <v>Daily</v>
    <v>46111</v>
    <v>46111</v>
    <v>0</v>
    <v>1</v>
    <v>639104256000000000,639175328451502233,0</v>
    <v>0</v>
    <v>bkfmar</v>
    <v>XIDX:BBKP</v>
    <v>241</v>
  </rv>
  <rv s="2">
    <v>1</v>
    <v>XIDX:BBKP</v>
    <v>Daily</v>
    <v>43829</v>
    <v>43829</v>
    <v>0</v>
    <v>1</v>
    <v>637132608000000000,639175328454522951,0</v>
    <v>0</v>
    <v>bkfmar</v>
    <v>XIDX:BBKP</v>
    <v>242</v>
  </rv>
  <rv s="2">
    <v>1</v>
    <v>XIDX:BBKP</v>
    <v>Daily</v>
    <v>45289</v>
    <v>45289</v>
    <v>0</v>
    <v>1</v>
    <v>638394048000000000,639175328459166814,0</v>
    <v>0</v>
    <v>bkfmar</v>
    <v>XIDX:BBKP</v>
    <v>215</v>
  </rv>
  <rv s="2">
    <v>1</v>
    <v>XIDX:BMAS</v>
    <v>Daily</v>
    <v>43098</v>
    <v>43098</v>
    <v>0</v>
    <v>1</v>
    <v>636501024000000000,639175328415062787,0</v>
    <v>0</v>
    <v>bkfoqh</v>
    <v>XIDX:BMAS</v>
    <v>243</v>
  </rv>
  <rv s="2">
    <v>1</v>
    <v>XIDX:BMAS</v>
    <v>Daily</v>
    <v>44560</v>
    <v>44560</v>
    <v>0</v>
    <v>1</v>
    <v>637764192000000000,639175328415432831,0</v>
    <v>0</v>
    <v>bkfoqh</v>
    <v>XIDX:BMAS</v>
    <v>160</v>
  </rv>
  <rv s="2">
    <v>1</v>
    <v>XIDX:BMAS</v>
    <v>Daily</v>
    <v>46021</v>
    <v>46021</v>
    <v>0</v>
    <v>1</v>
    <v>639026496000000000,639175328415792907,0</v>
    <v>0</v>
    <v>bkfoqh</v>
    <v>XIDX:BMAS</v>
    <v>161</v>
  </rv>
  <rv s="2">
    <v>1</v>
    <v>XIDX:BMAS</v>
    <v>Daily</v>
    <v>42003</v>
    <v>42003</v>
    <v>0</v>
    <v>1</v>
    <v>635554944000000000,639175328414662663,0</v>
    <v>0</v>
    <v>bkfoqh</v>
    <v>XIDX:BMAS</v>
    <v>244</v>
  </rv>
  <rv s="2">
    <v>1</v>
    <v>XIDX:BMAS</v>
    <v>Daily</v>
    <v>43462</v>
    <v>43462</v>
    <v>0</v>
    <v>1</v>
    <v>636815520000000000,639175328415032781,0</v>
    <v>0</v>
    <v>bkfoqh</v>
    <v>XIDX:BMAS</v>
    <v>245</v>
  </rv>
  <rv s="2">
    <v>1</v>
    <v>XIDX:BMAS</v>
    <v>Daily</v>
    <v>44925</v>
    <v>44925</v>
    <v>0</v>
    <v>1</v>
    <v>638079552000000000,639175328415402867,0</v>
    <v>0</v>
    <v>bkfoqh</v>
    <v>XIDX:BMAS</v>
    <v>170</v>
  </rv>
  <rv s="2">
    <v>1</v>
    <v>XIDX:BMAS</v>
    <v>Daily</v>
    <v>42368</v>
    <v>42368</v>
    <v>0</v>
    <v>1</v>
    <v>635870304000000000,639175328416293018,0</v>
    <v>0</v>
    <v>bkfoqh</v>
    <v>XIDX:BMAS</v>
    <v>246</v>
  </rv>
  <rv s="2">
    <v>1</v>
    <v>XIDX:BMAS</v>
    <v>Daily</v>
    <v>43829</v>
    <v>43829</v>
    <v>0</v>
    <v>1</v>
    <v>637132608000000000,639175328416663100,0</v>
    <v>0</v>
    <v>bkfoqh</v>
    <v>XIDX:BMAS</v>
    <v>18</v>
  </rv>
  <rv s="2">
    <v>1</v>
    <v>XIDX:BMAS</v>
    <v>Daily</v>
    <v>45289</v>
    <v>45289</v>
    <v>0</v>
    <v>1</v>
    <v>638394048000000000,639175328417023180,0</v>
    <v>0</v>
    <v>bkfoqh</v>
    <v>XIDX:BMAS</v>
    <v>247</v>
  </rv>
  <rv s="2">
    <v>1</v>
    <v>XIDX:BMAS</v>
    <v>Daily</v>
    <v>46111</v>
    <v>46111</v>
    <v>0</v>
    <v>1</v>
    <v>639104256000000000,639175328417393262,0</v>
    <v>0</v>
    <v>bkfoqh</v>
    <v>XIDX:BMAS</v>
    <v>162</v>
  </rv>
  <rv s="2">
    <v>1</v>
    <v>XIDX:BMAS</v>
    <v>Daily</v>
    <v>42734</v>
    <v>42734</v>
    <v>0</v>
    <v>1</v>
    <v>636186528000000000,639175328415732896,0</v>
    <v>0</v>
    <v>bkfoqh</v>
    <v>XIDX:BMAS</v>
    <v>248</v>
  </rv>
  <rv s="2">
    <v>1</v>
    <v>XIDX:BMAS</v>
    <v>Daily</v>
    <v>44195</v>
    <v>44195</v>
    <v>0</v>
    <v>1</v>
    <v>637448832000000000,639175328416102988,0</v>
    <v>0</v>
    <v>bkfoqh</v>
    <v>XIDX:BMAS</v>
    <v>249</v>
  </rv>
  <rv s="2">
    <v>1</v>
    <v>XIDX:BMAS</v>
    <v>Daily</v>
    <v>45656</v>
    <v>45656</v>
    <v>0</v>
    <v>1</v>
    <v>638711136000000000,639175328416463101,0</v>
    <v>0</v>
    <v>bkfoqh</v>
    <v>XIDX:BMAS</v>
    <v>250</v>
  </rv>
  <rv s="2">
    <v>1</v>
    <v>XIDX:BLTZ</v>
    <v>Daily</v>
    <v>43829</v>
    <v>43829</v>
    <v>0</v>
    <v>1</v>
    <v>637132608000000000,639175328417183373,0</v>
    <v>0</v>
    <v>bkflvh</v>
    <v>XIDX:BLTZ</v>
    <v>18</v>
  </rv>
  <rv s="2">
    <v>1</v>
    <v>XIDX:BLTZ</v>
    <v>Daily</v>
    <v>45289</v>
    <v>45289</v>
    <v>0</v>
    <v>1</v>
    <v>638394048000000000,639175328417553456,0</v>
    <v>0</v>
    <v>bkflvh</v>
    <v>XIDX:BLTZ</v>
    <v>251</v>
  </rv>
  <rv s="2">
    <v>1</v>
    <v>XIDX:BLTZ</v>
    <v>Daily</v>
    <v>46111</v>
    <v>46111</v>
    <v>0</v>
    <v>1</v>
    <v>639104256000000000,639175328414540867,0</v>
    <v>0</v>
    <v>bkflvh</v>
    <v>XIDX:BLTZ</v>
    <v>18</v>
  </rv>
  <rv s="2">
    <v>1</v>
    <v>XIDX:BLTZ</v>
    <v>Daily</v>
    <v>42734</v>
    <v>42734</v>
    <v>0</v>
    <v>1</v>
    <v>636186528000000000,639175328415923087,0</v>
    <v>0</v>
    <v>bkflvh</v>
    <v>XIDX:BLTZ</v>
    <v>252</v>
  </rv>
  <rv s="2">
    <v>1</v>
    <v>XIDX:BLTZ</v>
    <v>Daily</v>
    <v>44195</v>
    <v>44195</v>
    <v>0</v>
    <v>1</v>
    <v>637448832000000000,639175328416291234,0</v>
    <v>0</v>
    <v>bkflvh</v>
    <v>XIDX:BLTZ</v>
    <v>253</v>
  </rv>
  <rv s="2">
    <v>1</v>
    <v>XIDX:BLTZ</v>
    <v>Daily</v>
    <v>45656</v>
    <v>45656</v>
    <v>0</v>
    <v>1</v>
    <v>638711136000000000,639175328416663256,0</v>
    <v>0</v>
    <v>bkflvh</v>
    <v>XIDX:BLTZ</v>
    <v>18</v>
  </rv>
  <rv s="2">
    <v>1</v>
    <v>XIDX:BLTZ</v>
    <v>Daily</v>
    <v>43098</v>
    <v>43098</v>
    <v>0</v>
    <v>1</v>
    <v>636501024000000000,639175328414830386,0</v>
    <v>0</v>
    <v>bkflvh</v>
    <v>XIDX:BLTZ</v>
    <v>254</v>
  </rv>
  <rv s="2">
    <v>1</v>
    <v>XIDX:BLTZ</v>
    <v>Daily</v>
    <v>44560</v>
    <v>44560</v>
    <v>0</v>
    <v>1</v>
    <v>637764192000000000,639175328415201006,0</v>
    <v>0</v>
    <v>bkflvh</v>
    <v>XIDX:BLTZ</v>
    <v>255</v>
  </rv>
  <rv s="2">
    <v>1</v>
    <v>XIDX:BLTZ</v>
    <v>Daily</v>
    <v>46021</v>
    <v>46021</v>
    <v>0</v>
    <v>1</v>
    <v>639026496000000000,639175328415570550,0</v>
    <v>0</v>
    <v>bkflvh</v>
    <v>XIDX:BLTZ</v>
    <v>18</v>
  </rv>
  <rv s="2">
    <v>1</v>
    <v>XIDX:BLTZ</v>
    <v>Daily</v>
    <v>42003</v>
    <v>42003</v>
    <v>0</v>
    <v>1</v>
    <v>635554944000000000,639175328419972017,0</v>
    <v>0</v>
    <v>bkflvh</v>
    <v>XIDX:BLTZ</v>
    <v>256</v>
  </rv>
  <rv s="2">
    <v>1</v>
    <v>XIDX:BLTZ</v>
    <v>Daily</v>
    <v>43462</v>
    <v>43462</v>
    <v>0</v>
    <v>1</v>
    <v>636815520000000000,639175328420342097,0</v>
    <v>0</v>
    <v>bkflvh</v>
    <v>XIDX:BLTZ</v>
    <v>47</v>
  </rv>
  <rv s="2">
    <v>1</v>
    <v>XIDX:BLTZ</v>
    <v>Daily</v>
    <v>44925</v>
    <v>44925</v>
    <v>0</v>
    <v>1</v>
    <v>638079552000000000,639175328420712176,0</v>
    <v>0</v>
    <v>bkflvh</v>
    <v>XIDX:BLTZ</v>
    <v>257</v>
  </rv>
  <rv s="2">
    <v>1</v>
    <v>XIDX:BLTA</v>
    <v>Daily</v>
    <v>44195</v>
    <v>44195</v>
    <v>0</v>
    <v>1</v>
    <v>637448832000000000,639175328415663376,0</v>
    <v>0</v>
    <v>bgt5u2</v>
    <v>XIDX:BLTA</v>
    <v>71</v>
  </rv>
  <rv s="2">
    <v>1</v>
    <v>XIDX:BLTA</v>
    <v>Daily</v>
    <v>45656</v>
    <v>45656</v>
    <v>0</v>
    <v>1</v>
    <v>638711136000000000,639175328416033462,0</v>
    <v>0</v>
    <v>bgt5u2</v>
    <v>XIDX:BLTA</v>
    <v>258</v>
  </rv>
  <rv s="2">
    <v>1</v>
    <v>XIDX:BLTA</v>
    <v>Daily</v>
    <v>44560</v>
    <v>44560</v>
    <v>0</v>
    <v>1</v>
    <v>637764192000000000,639175328417760543,0</v>
    <v>0</v>
    <v>bgt5u2</v>
    <v>XIDX:BLTA</v>
    <v>71</v>
  </rv>
  <rv s="2">
    <v>1</v>
    <v>XIDX:BLTA</v>
    <v>Daily</v>
    <v>46021</v>
    <v>46021</v>
    <v>0</v>
    <v>1</v>
    <v>639026496000000000,639175328414433087,0</v>
    <v>0</v>
    <v>bgt5u2</v>
    <v>XIDX:BLTA</v>
    <v>259</v>
  </rv>
  <rv s="2">
    <v>1</v>
    <v>XIDX:BLTA</v>
    <v>Daily</v>
    <v>40542</v>
    <v>40542</v>
    <v>0</v>
    <v>1</v>
    <v>634292640000000000,639175328415949422,0</v>
    <v>0</v>
    <v>bgt5u2</v>
    <v>XIDX:BLTA</v>
    <v>99</v>
  </rv>
  <rv s="2">
    <v>1</v>
    <v>XIDX:BLTA</v>
    <v>Daily</v>
    <v>44925</v>
    <v>44925</v>
    <v>0</v>
    <v>1</v>
    <v>638079552000000000,639175328417049670,0</v>
    <v>0</v>
    <v>bgt5u2</v>
    <v>XIDX:BLTA</v>
    <v>71</v>
  </rv>
  <rv s="2">
    <v>1</v>
    <v>XIDX:BLTA</v>
    <v>Daily</v>
    <v>40907</v>
    <v>40907</v>
    <v>0</v>
    <v>1</v>
    <v>634608000000000000,639175328421071294,0</v>
    <v>0</v>
    <v>bgt5u2</v>
    <v>XIDX:BLTA</v>
    <v>260</v>
  </rv>
  <rv s="2">
    <v>1</v>
    <v>XIDX:BLTA</v>
    <v>Daily</v>
    <v>43829</v>
    <v>43829</v>
    <v>0</v>
    <v>1</v>
    <v>637132608000000000,639175328421800745,0</v>
    <v>0</v>
    <v>bgt5u2</v>
    <v>XIDX:BLTA</v>
    <v>71</v>
  </rv>
  <rv s="2">
    <v>1</v>
    <v>XIDX:BLTA</v>
    <v>Daily</v>
    <v>45289</v>
    <v>45289</v>
    <v>0</v>
    <v>1</v>
    <v>638394048000000000,639175328422170827,0</v>
    <v>0</v>
    <v>bgt5u2</v>
    <v>XIDX:BLTA</v>
    <v>71</v>
  </rv>
  <rv s="2">
    <v>1</v>
    <v>XIDX:BLTA</v>
    <v>Daily</v>
    <v>46111</v>
    <v>46111</v>
    <v>0</v>
    <v>1</v>
    <v>639104256000000000,639175328419580241,0</v>
    <v>0</v>
    <v>bgt5u2</v>
    <v>XIDX:BLTA</v>
    <v>261</v>
  </rv>
  <rv s="2">
    <v>1</v>
    <v>XIDX:ATIC</v>
    <v>Daily</v>
    <v>42368</v>
    <v>42368</v>
    <v>0</v>
    <v>1</v>
    <v>635870304000000000,639175328449169395,0</v>
    <v>0</v>
    <v>bkffr7</v>
    <v>XIDX:ATIC</v>
    <v>262</v>
  </rv>
  <rv s="2">
    <v>1</v>
    <v>XIDX:ATIC</v>
    <v>Daily</v>
    <v>43829</v>
    <v>43829</v>
    <v>0</v>
    <v>1</v>
    <v>637132608000000000,639175328449542657,0</v>
    <v>0</v>
    <v>bkffr7</v>
    <v>XIDX:ATIC</v>
    <v>263</v>
  </rv>
  <rv s="2">
    <v>1</v>
    <v>XIDX:ATIC</v>
    <v>Daily</v>
    <v>45289</v>
    <v>45289</v>
    <v>0</v>
    <v>1</v>
    <v>638394048000000000,639175328449919555,0</v>
    <v>0</v>
    <v>bkffr7</v>
    <v>XIDX:ATIC</v>
    <v>162</v>
  </rv>
  <rv s="2">
    <v>1</v>
    <v>XIDX:ATIC</v>
    <v>Daily</v>
    <v>46111</v>
    <v>46111</v>
    <v>0</v>
    <v>1</v>
    <v>639104256000000000,639175328450279630,0</v>
    <v>0</v>
    <v>bkffr7</v>
    <v>XIDX:ATIC</v>
    <v>264</v>
  </rv>
  <rv s="2">
    <v>1</v>
    <v>XIDX:ATIC</v>
    <v>Daily</v>
    <v>42734</v>
    <v>42734</v>
    <v>0</v>
    <v>1</v>
    <v>636186528000000000,639175328453990421,0</v>
    <v>0</v>
    <v>bkffr7</v>
    <v>XIDX:ATIC</v>
    <v>265</v>
  </rv>
  <rv s="2">
    <v>1</v>
    <v>XIDX:ATIC</v>
    <v>Daily</v>
    <v>44195</v>
    <v>44195</v>
    <v>0</v>
    <v>1</v>
    <v>637448832000000000,639175328454360500,0</v>
    <v>0</v>
    <v>bkffr7</v>
    <v>XIDX:ATIC</v>
    <v>266</v>
  </rv>
  <rv s="2">
    <v>1</v>
    <v>XIDX:ATIC</v>
    <v>Daily</v>
    <v>45656</v>
    <v>45656</v>
    <v>0</v>
    <v>1</v>
    <v>638711136000000000,639175328454720575,0</v>
    <v>0</v>
    <v>bkffr7</v>
    <v>XIDX:ATIC</v>
    <v>267</v>
  </rv>
  <rv s="2">
    <v>1</v>
    <v>XIDX:ATIC</v>
    <v>Daily</v>
    <v>43098</v>
    <v>43098</v>
    <v>0</v>
    <v>1</v>
    <v>636501024000000000,639175328457604396,0</v>
    <v>0</v>
    <v>bkffr7</v>
    <v>XIDX:ATIC</v>
    <v>169</v>
  </rv>
  <rv s="2">
    <v>1</v>
    <v>XIDX:ATIC</v>
    <v>Daily</v>
    <v>44560</v>
    <v>44560</v>
    <v>0</v>
    <v>1</v>
    <v>637764192000000000,639175328457974468,0</v>
    <v>0</v>
    <v>bkffr7</v>
    <v>XIDX:ATIC</v>
    <v>173</v>
  </rv>
  <rv s="2">
    <v>1</v>
    <v>XIDX:ATIC</v>
    <v>Daily</v>
    <v>46021</v>
    <v>46021</v>
    <v>0</v>
    <v>1</v>
    <v>639026496000000000,639175328458344547,0</v>
    <v>0</v>
    <v>bkffr7</v>
    <v>XIDX:ATIC</v>
    <v>211</v>
  </rv>
  <rv s="2">
    <v>1</v>
    <v>XIDX:ATIC</v>
    <v>Daily</v>
    <v>43462</v>
    <v>43462</v>
    <v>0</v>
    <v>1</v>
    <v>636815520000000000,639175328460114942,0</v>
    <v>0</v>
    <v>bkffr7</v>
    <v>XIDX:ATIC</v>
    <v>87</v>
  </rv>
  <rv s="2">
    <v>1</v>
    <v>XIDX:ATIC</v>
    <v>Daily</v>
    <v>44925</v>
    <v>44925</v>
    <v>0</v>
    <v>1</v>
    <v>638079552000000000,639175328460491832,0</v>
    <v>0</v>
    <v>bkffr7</v>
    <v>XIDX:ATIC</v>
    <v>243</v>
  </rv>
  <rv s="2">
    <v>1</v>
    <v>XIDX:BDMN</v>
    <v>Daily</v>
    <v>40542</v>
    <v>40542</v>
    <v>0</v>
    <v>1</v>
    <v>634292640000000000,639175328435504168,0</v>
    <v>0</v>
    <v>bn91rw</v>
    <v>XIDX:BDMN</v>
    <v>268</v>
  </rv>
  <rv s="2">
    <v>1</v>
    <v>XIDX:BDMN</v>
    <v>Daily</v>
    <v>42003</v>
    <v>42003</v>
    <v>0</v>
    <v>1</v>
    <v>635554944000000000,639175328432164001,0</v>
    <v>0</v>
    <v>bn91rw</v>
    <v>XIDX:BDMN</v>
    <v>269</v>
  </rv>
  <rv s="2">
    <v>1</v>
    <v>XIDX:BDMN</v>
    <v>Daily</v>
    <v>43462</v>
    <v>43462</v>
    <v>0</v>
    <v>1</v>
    <v>636815520000000000,639175328432533525,0</v>
    <v>0</v>
    <v>bn91rw</v>
    <v>XIDX:BDMN</v>
    <v>270</v>
  </rv>
  <rv s="2">
    <v>1</v>
    <v>XIDX:BDMN</v>
    <v>Daily</v>
    <v>44925</v>
    <v>44925</v>
    <v>0</v>
    <v>1</v>
    <v>638079552000000000,639175328432904156,0</v>
    <v>0</v>
    <v>bn91rw</v>
    <v>XIDX:BDMN</v>
    <v>271</v>
  </rv>
  <rv s="2">
    <v>1</v>
    <v>XIDX:BDMN</v>
    <v>Daily</v>
    <v>40907</v>
    <v>40907</v>
    <v>0</v>
    <v>1</v>
    <v>634608000000000000,639175328437004493,0</v>
    <v>0</v>
    <v>bn91rw</v>
    <v>XIDX:BDMN</v>
    <v>272</v>
  </rv>
  <rv s="2">
    <v>1</v>
    <v>XIDX:BDMN</v>
    <v>Daily</v>
    <v>42368</v>
    <v>42368</v>
    <v>0</v>
    <v>1</v>
    <v>635870304000000000,639175328437365105,0</v>
    <v>0</v>
    <v>bn91rw</v>
    <v>XIDX:BDMN</v>
    <v>273</v>
  </rv>
  <rv s="2">
    <v>1</v>
    <v>XIDX:BDMN</v>
    <v>Daily</v>
    <v>43829</v>
    <v>43829</v>
    <v>0</v>
    <v>1</v>
    <v>637132608000000000,639175328437735185,0</v>
    <v>0</v>
    <v>bn91rw</v>
    <v>XIDX:BDMN</v>
    <v>274</v>
  </rv>
  <rv s="2">
    <v>1</v>
    <v>XIDX:BDMN</v>
    <v>Daily</v>
    <v>45289</v>
    <v>45289</v>
    <v>0</v>
    <v>1</v>
    <v>638394048000000000,639175328438104732,0</v>
    <v>0</v>
    <v>bn91rw</v>
    <v>XIDX:BDMN</v>
    <v>275</v>
  </rv>
  <rv s="2">
    <v>1</v>
    <v>XIDX:BDMN</v>
    <v>Daily</v>
    <v>46111</v>
    <v>46111</v>
    <v>0</v>
    <v>1</v>
    <v>639104256000000000,639175328438465341,0</v>
    <v>0</v>
    <v>bn91rw</v>
    <v>XIDX:BDMN</v>
    <v>276</v>
  </rv>
  <rv s="2">
    <v>1</v>
    <v>XIDX:BDMN</v>
    <v>Daily</v>
    <v>39812</v>
    <v>39812</v>
    <v>0</v>
    <v>1</v>
    <v>633661920000000000,639175328439840374,0</v>
    <v>0</v>
    <v>bn91rw</v>
    <v>XIDX:BDMN</v>
    <v>277</v>
  </rv>
  <rv s="2">
    <v>1</v>
    <v>XIDX:BDMN</v>
    <v>Daily</v>
    <v>41271</v>
    <v>41271</v>
    <v>0</v>
    <v>1</v>
    <v>634922496000000000,639175328440215188,0</v>
    <v>0</v>
    <v>bn91rw</v>
    <v>XIDX:BDMN</v>
    <v>278</v>
  </rv>
  <rv s="2">
    <v>1</v>
    <v>XIDX:BDMN</v>
    <v>Daily</v>
    <v>42734</v>
    <v>42734</v>
    <v>0</v>
    <v>1</v>
    <v>636186528000000000,639175328440585794,0</v>
    <v>0</v>
    <v>bn91rw</v>
    <v>XIDX:BDMN</v>
    <v>279</v>
  </rv>
  <rv s="2">
    <v>1</v>
    <v>XIDX:BDMN</v>
    <v>Daily</v>
    <v>44195</v>
    <v>44195</v>
    <v>0</v>
    <v>1</v>
    <v>637448832000000000,639175328440945869,0</v>
    <v>0</v>
    <v>bn91rw</v>
    <v>XIDX:BDMN</v>
    <v>280</v>
  </rv>
  <rv s="2">
    <v>1</v>
    <v>XIDX:BDMN</v>
    <v>Daily</v>
    <v>45656</v>
    <v>45656</v>
    <v>0</v>
    <v>1</v>
    <v>638711136000000000,639175328437644631,0</v>
    <v>0</v>
    <v>bn91rw</v>
    <v>XIDX:BDMN</v>
    <v>281</v>
  </rv>
  <rv s="2">
    <v>1</v>
    <v>XIDX:BDMN</v>
    <v>Daily</v>
    <v>40176</v>
    <v>40176</v>
    <v>0</v>
    <v>1</v>
    <v>633976416000000000,639175328440695291,0</v>
    <v>0</v>
    <v>bn91rw</v>
    <v>XIDX:BDMN</v>
    <v>282</v>
  </rv>
  <rv s="2">
    <v>1</v>
    <v>XIDX:BDMN</v>
    <v>Daily</v>
    <v>41638</v>
    <v>41638</v>
    <v>0</v>
    <v>1</v>
    <v>635239584000000000,639175328441065370,0</v>
    <v>0</v>
    <v>bn91rw</v>
    <v>XIDX:BDMN</v>
    <v>283</v>
  </rv>
  <rv s="2">
    <v>1</v>
    <v>XIDX:BDMN</v>
    <v>Daily</v>
    <v>43098</v>
    <v>43098</v>
    <v>0</v>
    <v>1</v>
    <v>636501024000000000,639175328441435444,0</v>
    <v>0</v>
    <v>bn91rw</v>
    <v>XIDX:BDMN</v>
    <v>284</v>
  </rv>
  <rv s="2">
    <v>1</v>
    <v>XIDX:BDMN</v>
    <v>Daily</v>
    <v>44560</v>
    <v>44560</v>
    <v>0</v>
    <v>1</v>
    <v>637764192000000000,639175328438085260,0</v>
    <v>0</v>
    <v>bn91rw</v>
    <v>XIDX:BDMN</v>
    <v>285</v>
  </rv>
  <rv s="2">
    <v>1</v>
    <v>XIDX:BDMN</v>
    <v>Daily</v>
    <v>46021</v>
    <v>46021</v>
    <v>0</v>
    <v>1</v>
    <v>639026496000000000,639175328438454808,0</v>
    <v>0</v>
    <v>bn91rw</v>
    <v>XIDX:BDMN</v>
    <v>286</v>
  </rv>
  <rv s="2">
    <v>1</v>
    <v>XIDX:BKSW</v>
    <v>Daily</v>
    <v>41638</v>
    <v>41638</v>
    <v>0</v>
    <v>1</v>
    <v>635239584000000000,639175328416759356,0</v>
    <v>0</v>
    <v>bkflsm</v>
    <v>XIDX:BKSW</v>
    <v>287</v>
  </rv>
  <rv s="2">
    <v>1</v>
    <v>XIDX:BKSW</v>
    <v>Daily</v>
    <v>43098</v>
    <v>43098</v>
    <v>0</v>
    <v>1</v>
    <v>636501024000000000,639175328417129445,0</v>
    <v>0</v>
    <v>bkflsm</v>
    <v>XIDX:BKSW</v>
    <v>288</v>
  </rv>
  <rv s="2">
    <v>1</v>
    <v>XIDX:BKSW</v>
    <v>Daily</v>
    <v>44560</v>
    <v>44560</v>
    <v>0</v>
    <v>1</v>
    <v>637764192000000000,639175328417499534,0</v>
    <v>0</v>
    <v>bkflsm</v>
    <v>XIDX:BKSW</v>
    <v>289</v>
  </rv>
  <rv s="2">
    <v>1</v>
    <v>XIDX:BKSW</v>
    <v>Daily</v>
    <v>46021</v>
    <v>46021</v>
    <v>0</v>
    <v>1</v>
    <v>639026496000000000,639175328417864477,0</v>
    <v>0</v>
    <v>bkflsm</v>
    <v>XIDX:BKSW</v>
    <v>290</v>
  </rv>
  <rv s="2">
    <v>1</v>
    <v>XIDX:BKSW</v>
    <v>Daily</v>
    <v>40542</v>
    <v>40542</v>
    <v>0</v>
    <v>1</v>
    <v>634292640000000000,639175328414808893,0</v>
    <v>0</v>
    <v>bkflsm</v>
    <v>XIDX:BKSW</v>
    <v>291</v>
  </rv>
  <rv s="2">
    <v>1</v>
    <v>XIDX:BKSW</v>
    <v>Daily</v>
    <v>42003</v>
    <v>42003</v>
    <v>0</v>
    <v>1</v>
    <v>635554944000000000,639175328415178984,0</v>
    <v>0</v>
    <v>bkflsm</v>
    <v>XIDX:BKSW</v>
    <v>292</v>
  </rv>
  <rv s="2">
    <v>1</v>
    <v>XIDX:BKSW</v>
    <v>Daily</v>
    <v>43462</v>
    <v>43462</v>
    <v>0</v>
    <v>1</v>
    <v>636815520000000000,639175328415549069,0</v>
    <v>0</v>
    <v>bkflsm</v>
    <v>XIDX:BKSW</v>
    <v>293</v>
  </rv>
  <rv s="2">
    <v>1</v>
    <v>XIDX:BKSW</v>
    <v>Daily</v>
    <v>44925</v>
    <v>44925</v>
    <v>0</v>
    <v>1</v>
    <v>638079552000000000,639175328415939165,0</v>
    <v>0</v>
    <v>bkflsm</v>
    <v>XIDX:BKSW</v>
    <v>294</v>
  </rv>
  <rv s="2">
    <v>1</v>
    <v>XIDX:BKSW</v>
    <v>Daily</v>
    <v>42368</v>
    <v>42368</v>
    <v>0</v>
    <v>1</v>
    <v>635870304000000000,639175328417802672,0</v>
    <v>0</v>
    <v>bkflsm</v>
    <v>XIDX:BKSW</v>
    <v>295</v>
  </rv>
  <rv s="2">
    <v>1</v>
    <v>XIDX:BKSW</v>
    <v>Daily</v>
    <v>43829</v>
    <v>43829</v>
    <v>0</v>
    <v>1</v>
    <v>637132608000000000,639175328418609801,0</v>
    <v>0</v>
    <v>bkflsm</v>
    <v>XIDX:BKSW</v>
    <v>193</v>
  </rv>
  <rv s="2">
    <v>1</v>
    <v>XIDX:BKSW</v>
    <v>Daily</v>
    <v>45289</v>
    <v>45289</v>
    <v>0</v>
    <v>1</v>
    <v>638394048000000000,639175328418999896,0</v>
    <v>0</v>
    <v>bkflsm</v>
    <v>XIDX:BKSW</v>
    <v>296</v>
  </rv>
  <rv s="2">
    <v>1</v>
    <v>XIDX:BKSW</v>
    <v>Daily</v>
    <v>46111</v>
    <v>46111</v>
    <v>0</v>
    <v>1</v>
    <v>639104256000000000,639175328419369988,0</v>
    <v>0</v>
    <v>bkflsm</v>
    <v>XIDX:BKSW</v>
    <v>297</v>
  </rv>
  <rv s="2">
    <v>1</v>
    <v>XIDX:BKSW</v>
    <v>Daily</v>
    <v>41271</v>
    <v>41271</v>
    <v>0</v>
    <v>1</v>
    <v>634922496000000000,639175328420320220,0</v>
    <v>0</v>
    <v>bkflsm</v>
    <v>XIDX:BKSW</v>
    <v>298</v>
  </rv>
  <rv s="2">
    <v>1</v>
    <v>XIDX:BKSW</v>
    <v>Daily</v>
    <v>44195</v>
    <v>44195</v>
    <v>0</v>
    <v>1</v>
    <v>637448832000000000,639175328421050396,0</v>
    <v>0</v>
    <v>bkflsm</v>
    <v>XIDX:BKSW</v>
    <v>299</v>
  </rv>
  <rv s="2">
    <v>1</v>
    <v>XIDX:BKSW</v>
    <v>Daily</v>
    <v>45656</v>
    <v>45656</v>
    <v>0</v>
    <v>1</v>
    <v>638711136000000000,639175328421425208,0</v>
    <v>0</v>
    <v>bkflsm</v>
    <v>XIDX:BKSW</v>
    <v>300</v>
  </rv>
  <rv s="2">
    <v>1</v>
    <v>XIDX:BKSL</v>
    <v>Daily</v>
    <v>40542</v>
    <v>40542</v>
    <v>0</v>
    <v>1</v>
    <v>634292640000000000,639175328414451203,0</v>
    <v>0</v>
    <v>bkflpr</v>
    <v>XIDX:BKSL</v>
    <v>301</v>
  </rv>
  <rv s="2">
    <v>1</v>
    <v>XIDX:BKSL</v>
    <v>Daily</v>
    <v>42003</v>
    <v>42003</v>
    <v>0</v>
    <v>1</v>
    <v>635554944000000000,639175328414821290,0</v>
    <v>0</v>
    <v>bkflpr</v>
    <v>XIDX:BKSL</v>
    <v>302</v>
  </rv>
  <rv s="2">
    <v>1</v>
    <v>XIDX:BKSL</v>
    <v>Daily</v>
    <v>43462</v>
    <v>43462</v>
    <v>0</v>
    <v>1</v>
    <v>636815520000000000,639175328415181367,0</v>
    <v>0</v>
    <v>bkflpr</v>
    <v>XIDX:BKSL</v>
    <v>303</v>
  </rv>
  <rv s="2">
    <v>1</v>
    <v>XIDX:BKSL</v>
    <v>Daily</v>
    <v>44925</v>
    <v>44925</v>
    <v>0</v>
    <v>1</v>
    <v>638079552000000000,639175328415561451,0</v>
    <v>0</v>
    <v>bkflpr</v>
    <v>XIDX:BKSL</v>
    <v>71</v>
  </rv>
  <rv s="2">
    <v>1</v>
    <v>XIDX:BKSL</v>
    <v>Daily</v>
    <v>40907</v>
    <v>40907</v>
    <v>0</v>
    <v>1</v>
    <v>634608000000000000,639175328416301617,0</v>
    <v>0</v>
    <v>bkflpr</v>
    <v>XIDX:BKSL</v>
    <v>304</v>
  </rv>
  <rv s="2">
    <v>1</v>
    <v>XIDX:BKSL</v>
    <v>Daily</v>
    <v>42368</v>
    <v>42368</v>
    <v>0</v>
    <v>1</v>
    <v>635870304000000000,639175328416671696,0</v>
    <v>0</v>
    <v>bkflpr</v>
    <v>XIDX:BKSL</v>
    <v>305</v>
  </rv>
  <rv s="2">
    <v>1</v>
    <v>XIDX:BKSL</v>
    <v>Daily</v>
    <v>43829</v>
    <v>43829</v>
    <v>0</v>
    <v>1</v>
    <v>637132608000000000,639175328417052159,0</v>
    <v>0</v>
    <v>bkflpr</v>
    <v>XIDX:BKSL</v>
    <v>306</v>
  </rv>
  <rv s="2">
    <v>1</v>
    <v>XIDX:BKSL</v>
    <v>Daily</v>
    <v>45289</v>
    <v>45289</v>
    <v>0</v>
    <v>1</v>
    <v>638394048000000000,639175328417442240,0</v>
    <v>0</v>
    <v>bkflpr</v>
    <v>XIDX:BKSL</v>
    <v>71</v>
  </rv>
  <rv s="2">
    <v>1</v>
    <v>XIDX:BKSL</v>
    <v>Daily</v>
    <v>46111</v>
    <v>46111</v>
    <v>0</v>
    <v>1</v>
    <v>639104256000000000,639175328417818075,0</v>
    <v>0</v>
    <v>bkflpr</v>
    <v>XIDX:BKSL</v>
    <v>307</v>
  </rv>
  <rv s="2">
    <v>1</v>
    <v>XIDX:BKSL</v>
    <v>Daily</v>
    <v>39812</v>
    <v>39812</v>
    <v>0</v>
    <v>1</v>
    <v>633661920000000000,639175328419748497,0</v>
    <v>0</v>
    <v>bkflpr</v>
    <v>XIDX:BKSL</v>
    <v>308</v>
  </rv>
  <rv s="2">
    <v>1</v>
    <v>XIDX:BKSL</v>
    <v>Daily</v>
    <v>41271</v>
    <v>41271</v>
    <v>0</v>
    <v>1</v>
    <v>634922496000000000,639175328420118578,0</v>
    <v>0</v>
    <v>bkflpr</v>
    <v>XIDX:BKSL</v>
    <v>309</v>
  </rv>
  <rv s="2">
    <v>1</v>
    <v>XIDX:BKSL</v>
    <v>Daily</v>
    <v>42734</v>
    <v>42734</v>
    <v>0</v>
    <v>1</v>
    <v>636186528000000000,639175328420482549,0</v>
    <v>0</v>
    <v>bkflpr</v>
    <v>XIDX:BKSL</v>
    <v>310</v>
  </rv>
  <rv s="2">
    <v>1</v>
    <v>XIDX:BKSL</v>
    <v>Daily</v>
    <v>44195</v>
    <v>44195</v>
    <v>0</v>
    <v>1</v>
    <v>637448832000000000,639175328420858739,0</v>
    <v>0</v>
    <v>bkflpr</v>
    <v>XIDX:BKSL</v>
    <v>71</v>
  </rv>
  <rv s="2">
    <v>1</v>
    <v>XIDX:BKSL</v>
    <v>Daily</v>
    <v>45656</v>
    <v>45656</v>
    <v>0</v>
    <v>1</v>
    <v>638711136000000000,639175328421242718,0</v>
    <v>0</v>
    <v>bkflpr</v>
    <v>XIDX:BKSL</v>
    <v>300</v>
  </rv>
  <rv s="2">
    <v>1</v>
    <v>XIDX:BKSL</v>
    <v>Daily</v>
    <v>40176</v>
    <v>40176</v>
    <v>0</v>
    <v>1</v>
    <v>633976416000000000,639175328421808948,0</v>
    <v>0</v>
    <v>bkflpr</v>
    <v>XIDX:BKSL</v>
    <v>311</v>
  </rv>
  <rv s="2">
    <v>1</v>
    <v>XIDX:BKSL</v>
    <v>Daily</v>
    <v>41638</v>
    <v>41638</v>
    <v>0</v>
    <v>1</v>
    <v>635239584000000000,639175328422183252,0</v>
    <v>0</v>
    <v>bkflpr</v>
    <v>XIDX:BKSL</v>
    <v>312</v>
  </rv>
  <rv s="2">
    <v>1</v>
    <v>XIDX:BKSL</v>
    <v>Daily</v>
    <v>43098</v>
    <v>43098</v>
    <v>0</v>
    <v>1</v>
    <v>636501024000000000,639175328422553003,0</v>
    <v>0</v>
    <v>bkflpr</v>
    <v>XIDX:BKSL</v>
    <v>313</v>
  </rv>
  <rv s="2">
    <v>1</v>
    <v>XIDX:BKSL</v>
    <v>Daily</v>
    <v>44560</v>
    <v>44560</v>
    <v>0</v>
    <v>1</v>
    <v>637764192000000000,639175328422923419,0</v>
    <v>0</v>
    <v>bkflpr</v>
    <v>XIDX:BKSL</v>
    <v>314</v>
  </rv>
  <rv s="2">
    <v>1</v>
    <v>XIDX:BKSL</v>
    <v>Daily</v>
    <v>46021</v>
    <v>46021</v>
    <v>0</v>
    <v>1</v>
    <v>639026496000000000,639175328420172481,0</v>
    <v>0</v>
    <v>bkflpr</v>
    <v>XIDX:BKSL</v>
    <v>201</v>
  </rv>
  <rv s="2">
    <v>1</v>
    <v>XIDX:BKDP</v>
    <v>Daily</v>
    <v>40176</v>
    <v>40176</v>
    <v>0</v>
    <v>1</v>
    <v>633976416000000000,639175328421616624,0</v>
    <v>0</v>
    <v>bkflmw</v>
    <v>XIDX:BKDP</v>
    <v>89</v>
  </rv>
  <rv s="2">
    <v>1</v>
    <v>XIDX:BKDP</v>
    <v>Daily</v>
    <v>43098</v>
    <v>43098</v>
    <v>0</v>
    <v>1</v>
    <v>636501024000000000,639175328418853349,0</v>
    <v>0</v>
    <v>bkflmw</v>
    <v>XIDX:BKDP</v>
    <v>315</v>
  </rv>
  <rv s="2">
    <v>1</v>
    <v>XIDX:BKDP</v>
    <v>Daily</v>
    <v>44560</v>
    <v>44560</v>
    <v>0</v>
    <v>1</v>
    <v>637764192000000000,639175328419236100,0</v>
    <v>0</v>
    <v>bkflmw</v>
    <v>XIDX:BKDP</v>
    <v>316</v>
  </rv>
  <rv s="2">
    <v>1</v>
    <v>XIDX:BKDP</v>
    <v>Daily</v>
    <v>46021</v>
    <v>46021</v>
    <v>0</v>
    <v>1</v>
    <v>639026496000000000,639175328419603535,0</v>
    <v>0</v>
    <v>bkflmw</v>
    <v>XIDX:BKDP</v>
    <v>317</v>
  </rv>
  <rv s="2">
    <v>1</v>
    <v>XIDX:BKDP</v>
    <v>Daily</v>
    <v>39812</v>
    <v>39812</v>
    <v>0</v>
    <v>1</v>
    <v>633661920000000000,639175328420553185,0</v>
    <v>0</v>
    <v>bkflmw</v>
    <v>XIDX:BKDP</v>
    <v>71</v>
  </rv>
  <rv s="2">
    <v>1</v>
    <v>XIDX:BKDP</v>
    <v>Daily</v>
    <v>42003</v>
    <v>42003</v>
    <v>0</v>
    <v>1</v>
    <v>635554944000000000,639175328420923850,0</v>
    <v>0</v>
    <v>bkflmw</v>
    <v>XIDX:BKDP</v>
    <v>318</v>
  </rv>
  <rv s="2">
    <v>1</v>
    <v>XIDX:BKDP</v>
    <v>Daily</v>
    <v>43829</v>
    <v>43829</v>
    <v>0</v>
    <v>1</v>
    <v>637132608000000000,639175328421306556,0</v>
    <v>0</v>
    <v>bkflmw</v>
    <v>XIDX:BKDP</v>
    <v>241</v>
  </rv>
  <rv s="2">
    <v>1</v>
    <v>XIDX:BKDP</v>
    <v>Daily</v>
    <v>45656</v>
    <v>45656</v>
    <v>0</v>
    <v>1</v>
    <v>638711136000000000,639175328421674028,0</v>
    <v>0</v>
    <v>bkflmw</v>
    <v>XIDX:BKDP</v>
    <v>146</v>
  </rv>
  <rv s="2">
    <v>1</v>
    <v>XIDX:BKDP</v>
    <v>Daily</v>
    <v>40542</v>
    <v>40542</v>
    <v>0</v>
    <v>1</v>
    <v>634292640000000000,639175328422596842,0</v>
    <v>0</v>
    <v>bkflmw</v>
    <v>XIDX:BKDP</v>
    <v>68</v>
  </rv>
  <rv s="2">
    <v>1</v>
    <v>XIDX:BKDP</v>
    <v>Daily</v>
    <v>44195</v>
    <v>44195</v>
    <v>0</v>
    <v>1</v>
    <v>637448832000000000,639175328423344424,0</v>
    <v>0</v>
    <v>bkflmw</v>
    <v>XIDX:BKDP</v>
    <v>146</v>
  </rv>
  <rv s="2">
    <v>1</v>
    <v>XIDX:BKDP</v>
    <v>Daily</v>
    <v>40907</v>
    <v>40907</v>
    <v>0</v>
    <v>1</v>
    <v>634608000000000000,639175328423647072,0</v>
    <v>0</v>
    <v>bkflmw</v>
    <v>XIDX:BKDP</v>
    <v>319</v>
  </rv>
  <rv s="2">
    <v>1</v>
    <v>XIDX:BKDP</v>
    <v>Daily</v>
    <v>44925</v>
    <v>44925</v>
    <v>0</v>
    <v>1</v>
    <v>638079552000000000,639175328424664103,0</v>
    <v>0</v>
    <v>bkflmw</v>
    <v>XIDX:BKDP</v>
    <v>320</v>
  </rv>
  <rv s="2">
    <v>1</v>
    <v>XIDX:BKDP</v>
    <v>Daily</v>
    <v>46111</v>
    <v>46111</v>
    <v>0</v>
    <v>1</v>
    <v>639104256000000000,639175328425027374,0</v>
    <v>0</v>
    <v>bkflmw</v>
    <v>XIDX:BKDP</v>
    <v>321</v>
  </rv>
  <rv s="2">
    <v>1</v>
    <v>XIDX:BKDP</v>
    <v>Daily</v>
    <v>41271</v>
    <v>41271</v>
    <v>0</v>
    <v>1</v>
    <v>634922496000000000,639175328427817991,0</v>
    <v>0</v>
    <v>bkflmw</v>
    <v>XIDX:BKDP</v>
    <v>316</v>
  </rv>
  <rv s="2">
    <v>1</v>
    <v>XIDX:BKDP</v>
    <v>Daily</v>
    <v>43462</v>
    <v>43462</v>
    <v>0</v>
    <v>1</v>
    <v>636815520000000000,639175328428188071,0</v>
    <v>0</v>
    <v>bkflmw</v>
    <v>XIDX:BKDP</v>
    <v>241</v>
  </rv>
  <rv s="2">
    <v>1</v>
    <v>XIDX:BKDP</v>
    <v>Daily</v>
    <v>45289</v>
    <v>45289</v>
    <v>0</v>
    <v>1</v>
    <v>638394048000000000,639175328425867562,0</v>
    <v>0</v>
    <v>bkflmw</v>
    <v>XIDX:BKDP</v>
    <v>146</v>
  </rv>
  <rv s="2">
    <v>1</v>
    <v>XIDX:BCIP</v>
    <v>Daily</v>
    <v>42368</v>
    <v>42368</v>
    <v>0</v>
    <v>1</v>
    <v>635870304000000000,639175328433645410,0</v>
    <v>0</v>
    <v>bkfn4c</v>
    <v>XIDX:BCIP</v>
    <v>322</v>
  </rv>
  <rv s="2">
    <v>1</v>
    <v>XIDX:BCIP</v>
    <v>Daily</v>
    <v>43829</v>
    <v>43829</v>
    <v>0</v>
    <v>1</v>
    <v>637132608000000000,639175328434005486,0</v>
    <v>0</v>
    <v>bkfn4c</v>
    <v>XIDX:BCIP</v>
    <v>290</v>
  </rv>
  <rv s="2">
    <v>1</v>
    <v>XIDX:BCIP</v>
    <v>Daily</v>
    <v>45289</v>
    <v>45289</v>
    <v>0</v>
    <v>1</v>
    <v>638394048000000000,639175328434375570,0</v>
    <v>0</v>
    <v>bkfn4c</v>
    <v>XIDX:BCIP</v>
    <v>323</v>
  </rv>
  <rv s="2">
    <v>1</v>
    <v>XIDX:BCIP</v>
    <v>Daily</v>
    <v>46111</v>
    <v>46111</v>
    <v>0</v>
    <v>1</v>
    <v>639104256000000000,639175328434745648,0</v>
    <v>0</v>
    <v>bkfn4c</v>
    <v>XIDX:BCIP</v>
    <v>324</v>
  </rv>
  <rv s="2">
    <v>1</v>
    <v>XIDX:BCIP</v>
    <v>Daily</v>
    <v>41271</v>
    <v>41271</v>
    <v>0</v>
    <v>1</v>
    <v>634922496000000000,639175328439216617,0</v>
    <v>0</v>
    <v>bkfn4c</v>
    <v>XIDX:BCIP</v>
    <v>65</v>
  </rv>
  <rv s="2">
    <v>1</v>
    <v>XIDX:BCIP</v>
    <v>Daily</v>
    <v>42734</v>
    <v>42734</v>
    <v>0</v>
    <v>1</v>
    <v>636186528000000000,639175328439586697,0</v>
    <v>0</v>
    <v>bkfn4c</v>
    <v>XIDX:BCIP</v>
    <v>299</v>
  </rv>
  <rv s="2">
    <v>1</v>
    <v>XIDX:BCIP</v>
    <v>Daily</v>
    <v>44195</v>
    <v>44195</v>
    <v>0</v>
    <v>1</v>
    <v>637448832000000000,639175328437216540,0</v>
    <v>0</v>
    <v>bkfn4c</v>
    <v>XIDX:BCIP</v>
    <v>315</v>
  </rv>
  <rv s="2">
    <v>1</v>
    <v>XIDX:BCIP</v>
    <v>Daily</v>
    <v>45656</v>
    <v>45656</v>
    <v>0</v>
    <v>1</v>
    <v>638711136000000000,639175328437586623,0</v>
    <v>0</v>
    <v>bkfn4c</v>
    <v>XIDX:BCIP</v>
    <v>314</v>
  </rv>
  <rv s="2">
    <v>1</v>
    <v>XIDX:BCIP</v>
    <v>Daily</v>
    <v>40176</v>
    <v>40176</v>
    <v>0</v>
    <v>1</v>
    <v>633976416000000000,639175328438012487,0</v>
    <v>0</v>
    <v>bkfn4c</v>
    <v>XIDX:BCIP</v>
    <v>325</v>
  </rv>
  <rv s="2">
    <v>1</v>
    <v>XIDX:BCIP</v>
    <v>Daily</v>
    <v>41638</v>
    <v>41638</v>
    <v>0</v>
    <v>1</v>
    <v>635239584000000000,639175328438386797,0</v>
    <v>0</v>
    <v>bkfn4c</v>
    <v>XIDX:BCIP</v>
    <v>326</v>
  </rv>
  <rv s="2">
    <v>1</v>
    <v>XIDX:BCIP</v>
    <v>Daily</v>
    <v>43098</v>
    <v>43098</v>
    <v>0</v>
    <v>1</v>
    <v>636501024000000000,639175328438776883,0</v>
    <v>0</v>
    <v>bkfn4c</v>
    <v>XIDX:BCIP</v>
    <v>118</v>
  </rv>
  <rv s="2">
    <v>1</v>
    <v>XIDX:BCIP</v>
    <v>Daily</v>
    <v>44560</v>
    <v>44560</v>
    <v>0</v>
    <v>1</v>
    <v>637764192000000000,639175328439136600,0</v>
    <v>0</v>
    <v>bkfn4c</v>
    <v>XIDX:BCIP</v>
    <v>327</v>
  </rv>
  <rv s="2">
    <v>1</v>
    <v>XIDX:BCIP</v>
    <v>Daily</v>
    <v>46021</v>
    <v>46021</v>
    <v>0</v>
    <v>1</v>
    <v>639026496000000000,639175328439537051,0</v>
    <v>0</v>
    <v>bkfn4c</v>
    <v>XIDX:BCIP</v>
    <v>72</v>
  </rv>
  <rv s="2">
    <v>1</v>
    <v>XIDX:BCIP</v>
    <v>Daily</v>
    <v>40542</v>
    <v>40542</v>
    <v>0</v>
    <v>1</v>
    <v>634292640000000000,639175328438816530,0</v>
    <v>0</v>
    <v>bkfn4c</v>
    <v>XIDX:BCIP</v>
    <v>328</v>
  </rv>
  <rv s="2">
    <v>1</v>
    <v>XIDX:BCIP</v>
    <v>Daily</v>
    <v>42003</v>
    <v>42003</v>
    <v>0</v>
    <v>1</v>
    <v>635554944000000000,639175328439186611,0</v>
    <v>0</v>
    <v>bkfn4c</v>
    <v>XIDX:BCIP</v>
    <v>219</v>
  </rv>
  <rv s="2">
    <v>1</v>
    <v>XIDX:BCIP</v>
    <v>Daily</v>
    <v>43462</v>
    <v>43462</v>
    <v>0</v>
    <v>1</v>
    <v>636815520000000000,639175328439562819,0</v>
    <v>0</v>
    <v>bkfn4c</v>
    <v>XIDX:BCIP</v>
    <v>329</v>
  </rv>
  <rv s="2">
    <v>1</v>
    <v>XIDX:BCIP</v>
    <v>Daily</v>
    <v>44925</v>
    <v>44925</v>
    <v>0</v>
    <v>1</v>
    <v>638079552000000000,639175328439916760,0</v>
    <v>0</v>
    <v>bkfn4c</v>
    <v>XIDX:BCIP</v>
    <v>324</v>
  </rv>
  <rv s="2">
    <v>1</v>
    <v>XIDX:BJTM</v>
    <v>Daily</v>
    <v>42368</v>
    <v>42368</v>
    <v>0</v>
    <v>1</v>
    <v>635870304000000000,639175328422411335,0</v>
    <v>0</v>
    <v>bn936h</v>
    <v>XIDX:BJTM</v>
    <v>330</v>
  </rv>
  <rv s="2">
    <v>1</v>
    <v>XIDX:BJTM</v>
    <v>Daily</v>
    <v>43829</v>
    <v>43829</v>
    <v>0</v>
    <v>1</v>
    <v>637132608000000000,639175328422781415,0</v>
    <v>0</v>
    <v>bn936h</v>
    <v>XIDX:BJTM</v>
    <v>331</v>
  </rv>
  <rv s="2">
    <v>1</v>
    <v>XIDX:BJTM</v>
    <v>Daily</v>
    <v>45289</v>
    <v>45289</v>
    <v>0</v>
    <v>1</v>
    <v>638394048000000000,639175328423152059,0</v>
    <v>0</v>
    <v>bn936h</v>
    <v>XIDX:BJTM</v>
    <v>128</v>
  </rv>
  <rv s="2">
    <v>1</v>
    <v>XIDX:BJTM</v>
    <v>Daily</v>
    <v>46111</v>
    <v>46111</v>
    <v>0</v>
    <v>1</v>
    <v>639104256000000000,639175328423531577,0</v>
    <v>0</v>
    <v>bn936h</v>
    <v>XIDX:BJTM</v>
    <v>208</v>
  </rv>
  <rv s="2">
    <v>1</v>
    <v>XIDX:BJTM</v>
    <v>Daily</v>
    <v>41271</v>
    <v>41271</v>
    <v>0</v>
    <v>1</v>
    <v>634922496000000000,639175328423701614,0</v>
    <v>0</v>
    <v>bn936h</v>
    <v>XIDX:BJTM</v>
    <v>332</v>
  </rv>
  <rv s="2">
    <v>1</v>
    <v>XIDX:BJTM</v>
    <v>Daily</v>
    <v>42734</v>
    <v>42734</v>
    <v>0</v>
    <v>1</v>
    <v>636186528000000000,639175328420220862,0</v>
    <v>0</v>
    <v>bn936h</v>
    <v>XIDX:BJTM</v>
    <v>81</v>
  </rv>
  <rv s="2">
    <v>1</v>
    <v>XIDX:BJTM</v>
    <v>Daily</v>
    <v>44195</v>
    <v>44195</v>
    <v>0</v>
    <v>1</v>
    <v>637448832000000000,639175328420601506,0</v>
    <v>0</v>
    <v>bn936h</v>
    <v>XIDX:BJTM</v>
    <v>333</v>
  </rv>
  <rv s="2">
    <v>1</v>
    <v>XIDX:BJTM</v>
    <v>Daily</v>
    <v>45656</v>
    <v>45656</v>
    <v>0</v>
    <v>1</v>
    <v>638711136000000000,639175328420961027,0</v>
    <v>0</v>
    <v>bn936h</v>
    <v>XIDX:BJTM</v>
    <v>334</v>
  </rv>
  <rv s="2">
    <v>1</v>
    <v>XIDX:BJTM</v>
    <v>Daily</v>
    <v>41638</v>
    <v>41638</v>
    <v>0</v>
    <v>1</v>
    <v>635239584000000000,639175328425402554,0</v>
    <v>0</v>
    <v>bn936h</v>
    <v>XIDX:BJTM</v>
    <v>335</v>
  </rv>
  <rv s="2">
    <v>1</v>
    <v>XIDX:BJTM</v>
    <v>Daily</v>
    <v>43098</v>
    <v>43098</v>
    <v>0</v>
    <v>1</v>
    <v>636501024000000000,639175328425772052,0</v>
    <v>0</v>
    <v>bn936h</v>
    <v>XIDX:BJTM</v>
    <v>336</v>
  </rv>
  <rv s="2">
    <v>1</v>
    <v>XIDX:BJTM</v>
    <v>Daily</v>
    <v>44560</v>
    <v>44560</v>
    <v>0</v>
    <v>1</v>
    <v>637764192000000000,639175328426152144,0</v>
    <v>0</v>
    <v>bn936h</v>
    <v>XIDX:BJTM</v>
    <v>221</v>
  </rv>
  <rv s="2">
    <v>1</v>
    <v>XIDX:BJTM</v>
    <v>Daily</v>
    <v>46021</v>
    <v>46021</v>
    <v>0</v>
    <v>1</v>
    <v>639026496000000000,639175328426512222,0</v>
    <v>0</v>
    <v>bn936h</v>
    <v>XIDX:BJTM</v>
    <v>334</v>
  </rv>
  <rv s="2">
    <v>1</v>
    <v>XIDX:BJTM</v>
    <v>Daily</v>
    <v>42003</v>
    <v>42003</v>
    <v>0</v>
    <v>1</v>
    <v>635554944000000000,639175328426242166,0</v>
    <v>0</v>
    <v>bn936h</v>
    <v>XIDX:BJTM</v>
    <v>337</v>
  </rv>
  <rv s="2">
    <v>1</v>
    <v>XIDX:BJTM</v>
    <v>Daily</v>
    <v>43462</v>
    <v>43462</v>
    <v>0</v>
    <v>1</v>
    <v>636815520000000000,639175328426612247,0</v>
    <v>0</v>
    <v>bn936h</v>
    <v>XIDX:BJTM</v>
    <v>338</v>
  </rv>
  <rv s="2">
    <v>1</v>
    <v>XIDX:BJTM</v>
    <v>Daily</v>
    <v>44925</v>
    <v>44925</v>
    <v>0</v>
    <v>1</v>
    <v>638079552000000000,639175328426982320,0</v>
    <v>0</v>
    <v>bn936h</v>
    <v>XIDX:BJTM</v>
    <v>336</v>
  </rv>
  <rv s="2">
    <v>1</v>
    <v>XIDX:BJBR</v>
    <v>Daily</v>
    <v>41271</v>
    <v>41271</v>
    <v>0</v>
    <v>1</v>
    <v>634922496000000000,639175328420301433,0</v>
    <v>0</v>
    <v>bkflh7</v>
    <v>XIDX:BJBR</v>
    <v>80</v>
  </rv>
  <rv s="2">
    <v>1</v>
    <v>XIDX:BJBR</v>
    <v>Daily</v>
    <v>42734</v>
    <v>42734</v>
    <v>0</v>
    <v>1</v>
    <v>636186528000000000,639175328420670956,0</v>
    <v>0</v>
    <v>bkflh7</v>
    <v>XIDX:BJBR</v>
    <v>339</v>
  </rv>
  <rv s="2">
    <v>1</v>
    <v>XIDX:BJBR</v>
    <v>Daily</v>
    <v>44195</v>
    <v>44195</v>
    <v>0</v>
    <v>1</v>
    <v>637448832000000000,639175328421041038,0</v>
    <v>0</v>
    <v>bkflh7</v>
    <v>XIDX:BJBR</v>
    <v>340</v>
  </rv>
  <rv s="2">
    <v>1</v>
    <v>XIDX:BJBR</v>
    <v>Daily</v>
    <v>45656</v>
    <v>45656</v>
    <v>0</v>
    <v>1</v>
    <v>638711136000000000,639175328421411110,0</v>
    <v>0</v>
    <v>bkflh7</v>
    <v>XIDX:BJBR</v>
    <v>341</v>
  </rv>
  <rv s="2">
    <v>1</v>
    <v>XIDX:BJBR</v>
    <v>Daily</v>
    <v>41638</v>
    <v>41638</v>
    <v>0</v>
    <v>1</v>
    <v>635239584000000000,639175328421691179,0</v>
    <v>0</v>
    <v>bkflh7</v>
    <v>XIDX:BJBR</v>
    <v>169</v>
  </rv>
  <rv s="2">
    <v>1</v>
    <v>XIDX:BJBR</v>
    <v>Daily</v>
    <v>43098</v>
    <v>43098</v>
    <v>0</v>
    <v>1</v>
    <v>636501024000000000,639175328422051817,0</v>
    <v>0</v>
    <v>bkflh7</v>
    <v>XIDX:BJBR</v>
    <v>194</v>
  </rv>
  <rv s="2">
    <v>1</v>
    <v>XIDX:BJBR</v>
    <v>Daily</v>
    <v>44560</v>
    <v>44560</v>
    <v>0</v>
    <v>1</v>
    <v>637764192000000000,639175328422421337,0</v>
    <v>0</v>
    <v>bkflh7</v>
    <v>XIDX:BJBR</v>
    <v>342</v>
  </rv>
  <rv s="2">
    <v>1</v>
    <v>XIDX:BJBR</v>
    <v>Daily</v>
    <v>46021</v>
    <v>46021</v>
    <v>0</v>
    <v>1</v>
    <v>639026496000000000,639175328422791417,0</v>
    <v>0</v>
    <v>bkflh7</v>
    <v>XIDX:BJBR</v>
    <v>111</v>
  </rv>
  <rv s="2">
    <v>1</v>
    <v>XIDX:BJBR</v>
    <v>Daily</v>
    <v>40542</v>
    <v>40542</v>
    <v>0</v>
    <v>1</v>
    <v>634292640000000000,639175328426882302,0</v>
    <v>0</v>
    <v>bkflh7</v>
    <v>XIDX:BJBR</v>
    <v>256</v>
  </rv>
  <rv s="2">
    <v>1</v>
    <v>XIDX:BJBR</v>
    <v>Daily</v>
    <v>42003</v>
    <v>42003</v>
    <v>0</v>
    <v>1</v>
    <v>635554944000000000,639175328427252953,0</v>
    <v>0</v>
    <v>bkflh7</v>
    <v>XIDX:BJBR</v>
    <v>343</v>
  </rv>
  <rv s="2">
    <v>1</v>
    <v>XIDX:BJBR</v>
    <v>Daily</v>
    <v>43462</v>
    <v>43462</v>
    <v>0</v>
    <v>1</v>
    <v>636815520000000000,639175328427623032,0</v>
    <v>0</v>
    <v>bkflh7</v>
    <v>XIDX:BJBR</v>
    <v>344</v>
  </rv>
  <rv s="2">
    <v>1</v>
    <v>XIDX:BJBR</v>
    <v>Daily</v>
    <v>44925</v>
    <v>44925</v>
    <v>0</v>
    <v>1</v>
    <v>638079552000000000,639175328424312315,0</v>
    <v>0</v>
    <v>bkflh7</v>
    <v>XIDX:BJBR</v>
    <v>345</v>
  </rv>
  <rv s="2">
    <v>1</v>
    <v>XIDX:BJBR</v>
    <v>Daily</v>
    <v>40907</v>
    <v>40907</v>
    <v>0</v>
    <v>1</v>
    <v>634608000000000000,639175328427342404,0</v>
    <v>0</v>
    <v>bkflh7</v>
    <v>XIDX:BJBR</v>
    <v>341</v>
  </rv>
  <rv s="2">
    <v>1</v>
    <v>XIDX:BJBR</v>
    <v>Daily</v>
    <v>42368</v>
    <v>42368</v>
    <v>0</v>
    <v>1</v>
    <v>635870304000000000,639175328427713051,0</v>
    <v>0</v>
    <v>bkflh7</v>
    <v>XIDX:BJBR</v>
    <v>346</v>
  </rv>
  <rv s="2">
    <v>1</v>
    <v>XIDX:BJBR</v>
    <v>Daily</v>
    <v>43829</v>
    <v>43829</v>
    <v>0</v>
    <v>1</v>
    <v>637132608000000000,639175328428092565,0</v>
    <v>0</v>
    <v>bkflh7</v>
    <v>XIDX:BJBR</v>
    <v>153</v>
  </rv>
  <rv s="2">
    <v>1</v>
    <v>XIDX:BJBR</v>
    <v>Daily</v>
    <v>45289</v>
    <v>45289</v>
    <v>0</v>
    <v>1</v>
    <v>638394048000000000,639175328428452643,0</v>
    <v>0</v>
    <v>bkflh7</v>
    <v>XIDX:BJBR</v>
    <v>347</v>
  </rv>
  <rv s="2">
    <v>1</v>
    <v>XIDX:BJBR</v>
    <v>Daily</v>
    <v>46111</v>
    <v>46111</v>
    <v>0</v>
    <v>1</v>
    <v>639104256000000000,639175328428822722,0</v>
    <v>0</v>
    <v>bkflh7</v>
    <v>XIDX:BJBR</v>
    <v>348</v>
  </rv>
  <rv s="2">
    <v>1</v>
    <v>XIDX:ASRI</v>
    <v>Daily</v>
    <v>40542</v>
    <v>40542</v>
    <v>0</v>
    <v>1</v>
    <v>634292640000000000,639175328449829535,0</v>
    <v>0</v>
    <v>bkfghw</v>
    <v>XIDX:ASRI</v>
    <v>349</v>
  </rv>
  <rv s="2">
    <v>1</v>
    <v>XIDX:ASRI</v>
    <v>Daily</v>
    <v>42003</v>
    <v>42003</v>
    <v>0</v>
    <v>1</v>
    <v>635554944000000000,639175328450199613,0</v>
    <v>0</v>
    <v>bkfghw</v>
    <v>XIDX:ASRI</v>
    <v>208</v>
  </rv>
  <rv s="2">
    <v>1</v>
    <v>XIDX:ASRI</v>
    <v>Daily</v>
    <v>43462</v>
    <v>43462</v>
    <v>0</v>
    <v>1</v>
    <v>636815520000000000,639175328450569692,0</v>
    <v>0</v>
    <v>bkfghw</v>
    <v>XIDX:ASRI</v>
    <v>218</v>
  </rv>
  <rv s="2">
    <v>1</v>
    <v>XIDX:ASRI</v>
    <v>Daily</v>
    <v>44925</v>
    <v>44925</v>
    <v>0</v>
    <v>1</v>
    <v>638079552000000000,639175328450929768,0</v>
    <v>0</v>
    <v>bkfghw</v>
    <v>XIDX:ASRI</v>
    <v>350</v>
  </rv>
  <rv s="2">
    <v>1</v>
    <v>XIDX:ASRI</v>
    <v>Daily</v>
    <v>40907</v>
    <v>40907</v>
    <v>0</v>
    <v>1</v>
    <v>634608000000000000,639175328454291169,0</v>
    <v>0</v>
    <v>bkfghw</v>
    <v>XIDX:ASRI</v>
    <v>337</v>
  </rv>
  <rv s="2">
    <v>1</v>
    <v>XIDX:ASRI</v>
    <v>Daily</v>
    <v>42368</v>
    <v>42368</v>
    <v>0</v>
    <v>1</v>
    <v>635870304000000000,639175328454673761,0</v>
    <v>0</v>
    <v>bkfghw</v>
    <v>XIDX:ASRI</v>
    <v>351</v>
  </rv>
  <rv s="2">
    <v>1</v>
    <v>XIDX:ASRI</v>
    <v>Daily</v>
    <v>43829</v>
    <v>43829</v>
    <v>0</v>
    <v>1</v>
    <v>637132608000000000,639175328455040645,0</v>
    <v>0</v>
    <v>bkfghw</v>
    <v>XIDX:ASRI</v>
    <v>352</v>
  </rv>
  <rv s="2">
    <v>1</v>
    <v>XIDX:ASRI</v>
    <v>Daily</v>
    <v>45289</v>
    <v>45289</v>
    <v>0</v>
    <v>1</v>
    <v>638394048000000000,639175328455410722,0</v>
    <v>0</v>
    <v>bkfghw</v>
    <v>XIDX:ASRI</v>
    <v>187</v>
  </rv>
  <rv s="2">
    <v>1</v>
    <v>XIDX:ASRI</v>
    <v>Daily</v>
    <v>46111</v>
    <v>46111</v>
    <v>0</v>
    <v>1</v>
    <v>639104256000000000,639175328455773992,0</v>
    <v>0</v>
    <v>bkfghw</v>
    <v>XIDX:ASRI</v>
    <v>353</v>
  </rv>
  <rv s="2">
    <v>1</v>
    <v>XIDX:ASRI</v>
    <v>Daily</v>
    <v>39812</v>
    <v>39812</v>
    <v>0</v>
    <v>1</v>
    <v>633661920000000000,639175328457911268,0</v>
    <v>0</v>
    <v>bkfghw</v>
    <v>XIDX:ASRI</v>
    <v>71</v>
  </rv>
  <rv s="2">
    <v>1</v>
    <v>XIDX:ASRI</v>
    <v>Daily</v>
    <v>41271</v>
    <v>41271</v>
    <v>0</v>
    <v>1</v>
    <v>634922496000000000,639175328458284547,0</v>
    <v>0</v>
    <v>bkfghw</v>
    <v>XIDX:ASRI</v>
    <v>52</v>
  </rv>
  <rv s="2">
    <v>1</v>
    <v>XIDX:ASRI</v>
    <v>Daily</v>
    <v>42734</v>
    <v>42734</v>
    <v>0</v>
    <v>1</v>
    <v>636186528000000000,639175328455023834,0</v>
    <v>0</v>
    <v>bkfghw</v>
    <v>XIDX:ASRI</v>
    <v>354</v>
  </rv>
  <rv s="2">
    <v>1</v>
    <v>XIDX:ASRI</v>
    <v>Daily</v>
    <v>44195</v>
    <v>44195</v>
    <v>0</v>
    <v>1</v>
    <v>637448832000000000,639175328455401405,0</v>
    <v>0</v>
    <v>bkfghw</v>
    <v>XIDX:ASRI</v>
    <v>16</v>
  </rv>
  <rv s="2">
    <v>1</v>
    <v>XIDX:ASRI</v>
    <v>Daily</v>
    <v>45656</v>
    <v>45656</v>
    <v>0</v>
    <v>1</v>
    <v>638711136000000000,639175328455763996,0</v>
    <v>0</v>
    <v>bkfghw</v>
    <v>XIDX:ASRI</v>
    <v>355</v>
  </rv>
  <rv s="2">
    <v>1</v>
    <v>XIDX:ASRI</v>
    <v>Daily</v>
    <v>40176</v>
    <v>40176</v>
    <v>0</v>
    <v>1</v>
    <v>633976416000000000,639175328460971936,0</v>
    <v>0</v>
    <v>bkfghw</v>
    <v>XIDX:ASRI</v>
    <v>299</v>
  </rv>
  <rv s="2">
    <v>1</v>
    <v>XIDX:ASRI</v>
    <v>Daily</v>
    <v>41638</v>
    <v>41638</v>
    <v>0</v>
    <v>1</v>
    <v>635239584000000000,639175328461345203,0</v>
    <v>0</v>
    <v>bkfghw</v>
    <v>XIDX:ASRI</v>
    <v>249</v>
  </rv>
  <rv s="2">
    <v>1</v>
    <v>XIDX:ASRI</v>
    <v>Daily</v>
    <v>43098</v>
    <v>43098</v>
    <v>0</v>
    <v>1</v>
    <v>636501024000000000,639175328461722105,0</v>
    <v>0</v>
    <v>bkfghw</v>
    <v>XIDX:ASRI</v>
    <v>356</v>
  </rv>
  <rv s="2">
    <v>1</v>
    <v>XIDX:ASRI</v>
    <v>Daily</v>
    <v>44560</v>
    <v>44560</v>
    <v>0</v>
    <v>1</v>
    <v>637764192000000000,639175328462102186,0</v>
    <v>0</v>
    <v>bkfghw</v>
    <v>XIDX:ASRI</v>
    <v>357</v>
  </rv>
  <rv s="2">
    <v>1</v>
    <v>XIDX:ASRI</v>
    <v>Daily</v>
    <v>46021</v>
    <v>46021</v>
    <v>0</v>
    <v>1</v>
    <v>639026496000000000,639175328462482271,0</v>
    <v>0</v>
    <v>bkfghw</v>
    <v>XIDX:ASRI</v>
    <v>358</v>
  </rv>
  <rv s="2">
    <v>1</v>
    <v>XIDX:BISI</v>
    <v>Daily</v>
    <v>40176</v>
    <v>40176</v>
    <v>0</v>
    <v>1</v>
    <v>633976416000000000,639175328421786556,0</v>
    <v>0</v>
    <v>bn92zr</v>
    <v>XIDX:BISI</v>
    <v>359</v>
  </rv>
  <rv s="2">
    <v>1</v>
    <v>XIDX:BISI</v>
    <v>Daily</v>
    <v>41638</v>
    <v>41638</v>
    <v>0</v>
    <v>1</v>
    <v>635239584000000000,639175328422153582,0</v>
    <v>0</v>
    <v>bn92zr</v>
    <v>XIDX:BISI</v>
    <v>208</v>
  </rv>
  <rv s="2">
    <v>1</v>
    <v>XIDX:BISI</v>
    <v>Daily</v>
    <v>43098</v>
    <v>43098</v>
    <v>0</v>
    <v>1</v>
    <v>636501024000000000,639175328422526715,0</v>
    <v>0</v>
    <v>bn92zr</v>
    <v>XIDX:BISI</v>
    <v>360</v>
  </rv>
  <rv s="2">
    <v>1</v>
    <v>XIDX:BISI</v>
    <v>Daily</v>
    <v>44560</v>
    <v>44560</v>
    <v>0</v>
    <v>1</v>
    <v>637764192000000000,639175328422886783,0</v>
    <v>0</v>
    <v>bn92zr</v>
    <v>XIDX:BISI</v>
    <v>159</v>
  </rv>
  <rv s="2">
    <v>1</v>
    <v>XIDX:BISI</v>
    <v>Daily</v>
    <v>46021</v>
    <v>46021</v>
    <v>0</v>
    <v>1</v>
    <v>639026496000000000,639175328423274427,0</v>
    <v>0</v>
    <v>bn92zr</v>
    <v>XIDX:BISI</v>
    <v>176</v>
  </rv>
  <rv s="2">
    <v>1</v>
    <v>XIDX:BISI</v>
    <v>Daily</v>
    <v>40542</v>
    <v>40542</v>
    <v>0</v>
    <v>1</v>
    <v>634292640000000000,639175328423146850,0</v>
    <v>0</v>
    <v>bn92zr</v>
    <v>XIDX:BISI</v>
    <v>361</v>
  </rv>
  <rv s="2">
    <v>1</v>
    <v>XIDX:BISI</v>
    <v>Daily</v>
    <v>42003</v>
    <v>42003</v>
    <v>0</v>
    <v>1</v>
    <v>635554944000000000,639175328423513872,0</v>
    <v>0</v>
    <v>bn92zr</v>
    <v>XIDX:BISI</v>
    <v>362</v>
  </rv>
  <rv s="2">
    <v>1</v>
    <v>XIDX:BISI</v>
    <v>Daily</v>
    <v>43462</v>
    <v>43462</v>
    <v>0</v>
    <v>1</v>
    <v>636815520000000000,639175328420313184,0</v>
    <v>0</v>
    <v>bn92zr</v>
    <v>XIDX:BISI</v>
    <v>363</v>
  </rv>
  <rv s="2">
    <v>1</v>
    <v>XIDX:BISI</v>
    <v>Daily</v>
    <v>44925</v>
    <v>44925</v>
    <v>0</v>
    <v>1</v>
    <v>638079552000000000,639175328420686320,0</v>
    <v>0</v>
    <v>bn92zr</v>
    <v>XIDX:BISI</v>
    <v>364</v>
  </rv>
  <rv s="2">
    <v>1</v>
    <v>XIDX:BISI</v>
    <v>Daily</v>
    <v>40907</v>
    <v>40907</v>
    <v>0</v>
    <v>1</v>
    <v>634608000000000000,639175328424684733,0</v>
    <v>0</v>
    <v>bn92zr</v>
    <v>XIDX:BISI</v>
    <v>341</v>
  </rv>
  <rv s="2">
    <v>1</v>
    <v>XIDX:BISI</v>
    <v>Daily</v>
    <v>42368</v>
    <v>42368</v>
    <v>0</v>
    <v>1</v>
    <v>635870304000000000,639175328425054813,0</v>
    <v>0</v>
    <v>bn92zr</v>
    <v>XIDX:BISI</v>
    <v>120</v>
  </rv>
  <rv s="2">
    <v>1</v>
    <v>XIDX:BISI</v>
    <v>Daily</v>
    <v>43829</v>
    <v>43829</v>
    <v>0</v>
    <v>1</v>
    <v>637132608000000000,639175328425434284,0</v>
    <v>0</v>
    <v>bn92zr</v>
    <v>XIDX:BISI</v>
    <v>172</v>
  </rv>
  <rv s="2">
    <v>1</v>
    <v>XIDX:BISI</v>
    <v>Daily</v>
    <v>45289</v>
    <v>45289</v>
    <v>0</v>
    <v>1</v>
    <v>638394048000000000,639175328425807428,0</v>
    <v>0</v>
    <v>bn92zr</v>
    <v>XIDX:BISI</v>
    <v>364</v>
  </rv>
  <rv s="2">
    <v>1</v>
    <v>XIDX:BISI</v>
    <v>Daily</v>
    <v>46111</v>
    <v>46111</v>
    <v>0</v>
    <v>1</v>
    <v>639104256000000000,639175328426177510,0</v>
    <v>0</v>
    <v>bn92zr</v>
    <v>XIDX:BISI</v>
    <v>108</v>
  </rv>
  <rv s="2">
    <v>1</v>
    <v>XIDX:BISI</v>
    <v>Daily</v>
    <v>41271</v>
    <v>41271</v>
    <v>0</v>
    <v>1</v>
    <v>634922496000000000,639175328429198168,0</v>
    <v>0</v>
    <v>bn92zr</v>
    <v>XIDX:BISI</v>
    <v>362</v>
  </rv>
  <rv s="2">
    <v>1</v>
    <v>XIDX:BISI</v>
    <v>Daily</v>
    <v>42734</v>
    <v>42734</v>
    <v>0</v>
    <v>1</v>
    <v>636186528000000000,639175328427414713,0</v>
    <v>0</v>
    <v>bn92zr</v>
    <v>XIDX:BISI</v>
    <v>199</v>
  </rv>
  <rv s="2">
    <v>1</v>
    <v>XIDX:BISI</v>
    <v>Daily</v>
    <v>44195</v>
    <v>44195</v>
    <v>0</v>
    <v>1</v>
    <v>637448832000000000,639175328432005713,0</v>
    <v>0</v>
    <v>bn92zr</v>
    <v>XIDX:BISI</v>
    <v>50</v>
  </rv>
  <rv s="2">
    <v>1</v>
    <v>XIDX:BISI</v>
    <v>Daily</v>
    <v>39812</v>
    <v>39812</v>
    <v>0</v>
    <v>1</v>
    <v>633661920000000000,639175328431775669,0</v>
    <v>0</v>
    <v>bn92zr</v>
    <v>XIDX:BISI</v>
    <v>365</v>
  </rv>
  <rv s="2">
    <v>1</v>
    <v>XIDX:BISI</v>
    <v>Daily</v>
    <v>45656</v>
    <v>45656</v>
    <v>0</v>
    <v>1</v>
    <v>638711136000000000,639175328432145748,0</v>
    <v>0</v>
    <v>bn92zr</v>
    <v>XIDX:BISI</v>
    <v>54</v>
  </rv>
  <rv s="2">
    <v>1</v>
    <v>XIDX:ASMI</v>
    <v>Daily</v>
    <v>42003</v>
    <v>42003</v>
    <v>0</v>
    <v>1</v>
    <v>635554944000000000,639175328451300959,0</v>
    <v>0</v>
    <v>bkfgf2</v>
    <v>XIDX:ASMI</v>
    <v>366</v>
  </rv>
  <rv s="2">
    <v>1</v>
    <v>XIDX:ASMI</v>
    <v>Daily</v>
    <v>43462</v>
    <v>43462</v>
    <v>0</v>
    <v>1</v>
    <v>636815520000000000,639175328451671048,0</v>
    <v>0</v>
    <v>bkfgf2</v>
    <v>XIDX:ASMI</v>
    <v>55</v>
  </rv>
  <rv s="2">
    <v>1</v>
    <v>XIDX:ASMI</v>
    <v>Daily</v>
    <v>44925</v>
    <v>44925</v>
    <v>0</v>
    <v>1</v>
    <v>638079552000000000,639175328452031121,0</v>
    <v>0</v>
    <v>bkfgf2</v>
    <v>XIDX:ASMI</v>
    <v>212</v>
  </rv>
  <rv s="2">
    <v>1</v>
    <v>XIDX:ASMI</v>
    <v>Daily</v>
    <v>46111</v>
    <v>46111</v>
    <v>0</v>
    <v>1</v>
    <v>639104256000000000,639175328452416719,0</v>
    <v>0</v>
    <v>bkfgf2</v>
    <v>XIDX:ASMI</v>
    <v>367</v>
  </rv>
  <rv s="2">
    <v>1</v>
    <v>XIDX:ASMI</v>
    <v>Daily</v>
    <v>42368</v>
    <v>42368</v>
    <v>0</v>
    <v>1</v>
    <v>635870304000000000,639175328456142057,0</v>
    <v>0</v>
    <v>bkfgf2</v>
    <v>XIDX:ASMI</v>
    <v>368</v>
  </rv>
  <rv s="2">
    <v>1</v>
    <v>XIDX:ASMI</v>
    <v>Daily</v>
    <v>43829</v>
    <v>43829</v>
    <v>0</v>
    <v>1</v>
    <v>637132608000000000,639175328456511771,0</v>
    <v>0</v>
    <v>bkfgf2</v>
    <v>XIDX:ASMI</v>
    <v>369</v>
  </rv>
  <rv s="2">
    <v>1</v>
    <v>XIDX:ASMI</v>
    <v>Daily</v>
    <v>45289</v>
    <v>45289</v>
    <v>0</v>
    <v>1</v>
    <v>638394048000000000,639175328456872226,0</v>
    <v>0</v>
    <v>bkfgf2</v>
    <v>XIDX:ASMI</v>
    <v>71</v>
  </rv>
  <rv s="2">
    <v>1</v>
    <v>XIDX:ASMI</v>
    <v>Daily</v>
    <v>42734</v>
    <v>42734</v>
    <v>0</v>
    <v>1</v>
    <v>636186528000000000,639175328456492137,0</v>
    <v>0</v>
    <v>bkfgf2</v>
    <v>XIDX:ASMI</v>
    <v>370</v>
  </rv>
  <rv s="2">
    <v>1</v>
    <v>XIDX:ASMI</v>
    <v>Daily</v>
    <v>44195</v>
    <v>44195</v>
    <v>0</v>
    <v>1</v>
    <v>637448832000000000,639175328456857695,0</v>
    <v>0</v>
    <v>bkfgf2</v>
    <v>XIDX:ASMI</v>
    <v>191</v>
  </rv>
  <rv s="2">
    <v>1</v>
    <v>XIDX:ASMI</v>
    <v>Daily</v>
    <v>45656</v>
    <v>45656</v>
    <v>0</v>
    <v>1</v>
    <v>638711136000000000,639175328457222305,0</v>
    <v>0</v>
    <v>bkfgf2</v>
    <v>XIDX:ASMI</v>
    <v>371</v>
  </rv>
  <rv s="2">
    <v>1</v>
    <v>XIDX:ASMI</v>
    <v>Daily</v>
    <v>43098</v>
    <v>43098</v>
    <v>0</v>
    <v>1</v>
    <v>636501024000000000,639175328463243228,0</v>
    <v>0</v>
    <v>bkfgf2</v>
    <v>XIDX:ASMI</v>
    <v>169</v>
  </rv>
  <rv s="2">
    <v>1</v>
    <v>XIDX:ASMI</v>
    <v>Daily</v>
    <v>44560</v>
    <v>44560</v>
    <v>0</v>
    <v>1</v>
    <v>637764192000000000,639175328463613779,0</v>
    <v>0</v>
    <v>bkfgf2</v>
    <v>XIDX:ASMI</v>
    <v>142</v>
  </rv>
  <rv s="2">
    <v>1</v>
    <v>XIDX:ASBI</v>
    <v>Daily</v>
    <v>43462</v>
    <v>43462</v>
    <v>0</v>
    <v>1</v>
    <v>636815520000000000,639175328463174975,0</v>
    <v>0</v>
    <v>bkffzr</v>
    <v>XIDX:ASBI</v>
    <v>65</v>
  </rv>
  <rv s="2">
    <v>1</v>
    <v>XIDX:ASBI</v>
    <v>Daily</v>
    <v>44925</v>
    <v>44925</v>
    <v>0</v>
    <v>1</v>
    <v>638079552000000000,639175328463577841,0</v>
    <v>0</v>
    <v>bkffzr</v>
    <v>XIDX:ASBI</v>
    <v>334</v>
  </rv>
  <rv s="2">
    <v>1</v>
    <v>XIDX:ASBI</v>
    <v>Daily</v>
    <v>40907</v>
    <v>40907</v>
    <v>0</v>
    <v>1</v>
    <v>634608000000000000,639175328466875831,0</v>
    <v>0</v>
    <v>bkffzr</v>
    <v>XIDX:ASBI</v>
    <v>372</v>
  </rv>
  <rv s="2">
    <v>1</v>
    <v>XIDX:ASBI</v>
    <v>Daily</v>
    <v>43829</v>
    <v>43829</v>
    <v>0</v>
    <v>1</v>
    <v>637132608000000000,639175328467626002,0</v>
    <v>0</v>
    <v>bkffzr</v>
    <v>XIDX:ASBI</v>
    <v>18</v>
  </rv>
  <rv s="2">
    <v>1</v>
    <v>XIDX:ASBI</v>
    <v>Daily</v>
    <v>45289</v>
    <v>45289</v>
    <v>0</v>
    <v>1</v>
    <v>638394048000000000,639175328467988865,0</v>
    <v>0</v>
    <v>bkffzr</v>
    <v>XIDX:ASBI</v>
    <v>55</v>
  </rv>
  <rv s="2">
    <v>1</v>
    <v>XIDX:ASBI</v>
    <v>Daily</v>
    <v>46111</v>
    <v>46111</v>
    <v>0</v>
    <v>1</v>
    <v>639104256000000000,639175328468361717,0</v>
    <v>0</v>
    <v>bkffzr</v>
    <v>XIDX:ASBI</v>
    <v>373</v>
  </rv>
  <rv s="2">
    <v>1</v>
    <v>XIDX:ASBI</v>
    <v>Daily</v>
    <v>44195</v>
    <v>44195</v>
    <v>0</v>
    <v>1</v>
    <v>637448832000000000,639175328471937021,0</v>
    <v>0</v>
    <v>bkffzr</v>
    <v>XIDX:ASBI</v>
    <v>18</v>
  </rv>
  <rv s="2">
    <v>1</v>
    <v>XIDX:ASBI</v>
    <v>Daily</v>
    <v>45656</v>
    <v>45656</v>
    <v>0</v>
    <v>1</v>
    <v>638711136000000000,639175328472317114,0</v>
    <v>0</v>
    <v>bkffzr</v>
    <v>XIDX:ASBI</v>
    <v>374</v>
  </rv>
  <rv s="2">
    <v>1</v>
    <v>XIDX:ASBI</v>
    <v>Daily</v>
    <v>43098</v>
    <v>43098</v>
    <v>0</v>
    <v>1</v>
    <v>636501024000000000,639175328477190950,0</v>
    <v>0</v>
    <v>bkffzr</v>
    <v>XIDX:ASBI</v>
    <v>375</v>
  </rv>
  <rv s="2">
    <v>1</v>
    <v>XIDX:ASBI</v>
    <v>Daily</v>
    <v>44560</v>
    <v>44560</v>
    <v>0</v>
    <v>1</v>
    <v>637764192000000000,639175328477551031,0</v>
    <v>0</v>
    <v>bkffzr</v>
    <v>XIDX:ASBI</v>
    <v>376</v>
  </rv>
  <rv s="2">
    <v>1</v>
    <v>XIDX:ASBI</v>
    <v>Daily</v>
    <v>46021</v>
    <v>46021</v>
    <v>0</v>
    <v>1</v>
    <v>639026496000000000,639175328477913849,0</v>
    <v>0</v>
    <v>bkffzr</v>
    <v>XIDX:ASBI</v>
    <v>377</v>
  </rv>
  <rv s="2">
    <v>1</v>
    <v>XIDX:AUTO</v>
    <v>Daily</v>
    <v>40542</v>
    <v>40542</v>
    <v>0</v>
    <v>1</v>
    <v>634292640000000000,639175328451231614,0</v>
    <v>0</v>
    <v>bkffu2</v>
    <v>XIDX:AUTO</v>
    <v>378</v>
  </rv>
  <rv s="2">
    <v>1</v>
    <v>XIDX:AUTO</v>
    <v>Daily</v>
    <v>42003</v>
    <v>42003</v>
    <v>0</v>
    <v>1</v>
    <v>635554944000000000,639175328451608152,0</v>
    <v>0</v>
    <v>bkffu2</v>
    <v>XIDX:AUTO</v>
    <v>379</v>
  </rv>
  <rv s="2">
    <v>1</v>
    <v>XIDX:AUTO</v>
    <v>Daily</v>
    <v>43462</v>
    <v>43462</v>
    <v>0</v>
    <v>1</v>
    <v>636815520000000000,639175328451977557,0</v>
    <v>0</v>
    <v>bkffu2</v>
    <v>XIDX:AUTO</v>
    <v>380</v>
  </rv>
  <rv s="2">
    <v>1</v>
    <v>XIDX:AUTO</v>
    <v>Daily</v>
    <v>44925</v>
    <v>44925</v>
    <v>0</v>
    <v>1</v>
    <v>638079552000000000,639175328452347641,0</v>
    <v>0</v>
    <v>bkffu2</v>
    <v>XIDX:AUTO</v>
    <v>381</v>
  </rv>
  <rv s="2">
    <v>1</v>
    <v>XIDX:AUTO</v>
    <v>Daily</v>
    <v>40907</v>
    <v>40907</v>
    <v>0</v>
    <v>1</v>
    <v>634608000000000000,639175328454938882,0</v>
    <v>0</v>
    <v>bkffu2</v>
    <v>XIDX:AUTO</v>
    <v>382</v>
  </rv>
  <rv s="2">
    <v>1</v>
    <v>XIDX:AUTO</v>
    <v>Daily</v>
    <v>42368</v>
    <v>42368</v>
    <v>0</v>
    <v>1</v>
    <v>635870304000000000,639175328455308962,0</v>
    <v>0</v>
    <v>bkffu2</v>
    <v>XIDX:AUTO</v>
    <v>364</v>
  </rv>
  <rv s="2">
    <v>1</v>
    <v>XIDX:AUTO</v>
    <v>Daily</v>
    <v>43829</v>
    <v>43829</v>
    <v>0</v>
    <v>1</v>
    <v>637132608000000000,639175328455672628,0</v>
    <v>0</v>
    <v>bkffu2</v>
    <v>XIDX:AUTO</v>
    <v>60</v>
  </rv>
  <rv s="2">
    <v>1</v>
    <v>XIDX:AUTO</v>
    <v>Daily</v>
    <v>45289</v>
    <v>45289</v>
    <v>0</v>
    <v>1</v>
    <v>638394048000000000,639175328456039124,0</v>
    <v>0</v>
    <v>bkffu2</v>
    <v>XIDX:AUTO</v>
    <v>383</v>
  </rv>
  <rv s="2">
    <v>1</v>
    <v>XIDX:AUTO</v>
    <v>Daily</v>
    <v>46111</v>
    <v>46111</v>
    <v>0</v>
    <v>1</v>
    <v>639104256000000000,639175328453628597,0</v>
    <v>0</v>
    <v>bkffu2</v>
    <v>XIDX:AUTO</v>
    <v>384</v>
  </rv>
  <rv s="2">
    <v>1</v>
    <v>XIDX:AUTO</v>
    <v>Daily</v>
    <v>39812</v>
    <v>39812</v>
    <v>0</v>
    <v>1</v>
    <v>633661920000000000,639175328455718400,0</v>
    <v>0</v>
    <v>bkffu2</v>
    <v>XIDX:AUTO</v>
    <v>385</v>
  </rv>
  <rv s="2">
    <v>1</v>
    <v>XIDX:AUTO</v>
    <v>Daily</v>
    <v>41271</v>
    <v>41271</v>
    <v>0</v>
    <v>1</v>
    <v>634922496000000000,639175328456109138,0</v>
    <v>0</v>
    <v>bkffu2</v>
    <v>XIDX:AUTO</v>
    <v>386</v>
  </rv>
  <rv s="2">
    <v>1</v>
    <v>XIDX:AUTO</v>
    <v>Daily</v>
    <v>42734</v>
    <v>42734</v>
    <v>0</v>
    <v>1</v>
    <v>636186528000000000,639175328456488573,0</v>
    <v>0</v>
    <v>bkffu2</v>
    <v>XIDX:AUTO</v>
    <v>344</v>
  </rv>
  <rv s="2">
    <v>1</v>
    <v>XIDX:AUTO</v>
    <v>Daily</v>
    <v>44195</v>
    <v>44195</v>
    <v>0</v>
    <v>1</v>
    <v>637448832000000000,639175328456858653,0</v>
    <v>0</v>
    <v>bkffu2</v>
    <v>XIDX:AUTO</v>
    <v>387</v>
  </rv>
  <rv s="2">
    <v>1</v>
    <v>XIDX:AUTO</v>
    <v>Daily</v>
    <v>45656</v>
    <v>45656</v>
    <v>0</v>
    <v>1</v>
    <v>638711136000000000,639175328457232992,0</v>
    <v>0</v>
    <v>bkffu2</v>
    <v>XIDX:AUTO</v>
    <v>388</v>
  </rv>
  <rv s="2">
    <v>1</v>
    <v>XIDX:AUTO</v>
    <v>Daily</v>
    <v>40176</v>
    <v>40176</v>
    <v>0</v>
    <v>1</v>
    <v>633976416000000000,639175328461409653,0</v>
    <v>0</v>
    <v>bkffu2</v>
    <v>XIDX:AUTO</v>
    <v>389</v>
  </rv>
  <rv s="2">
    <v>1</v>
    <v>XIDX:AUTO</v>
    <v>Daily</v>
    <v>41638</v>
    <v>41638</v>
    <v>0</v>
    <v>1</v>
    <v>635239584000000000,639175328461779730,0</v>
    <v>0</v>
    <v>bkffu2</v>
    <v>XIDX:AUTO</v>
    <v>390</v>
  </rv>
  <rv s="2">
    <v>1</v>
    <v>XIDX:AUTO</v>
    <v>Daily</v>
    <v>43098</v>
    <v>43098</v>
    <v>0</v>
    <v>1</v>
    <v>636501024000000000,639175328462140489,0</v>
    <v>0</v>
    <v>bkffu2</v>
    <v>XIDX:AUTO</v>
    <v>391</v>
  </rv>
  <rv s="2">
    <v>1</v>
    <v>XIDX:AUTO</v>
    <v>Daily</v>
    <v>44560</v>
    <v>44560</v>
    <v>0</v>
    <v>1</v>
    <v>637764192000000000,639175328462510576,0</v>
    <v>0</v>
    <v>bkffu2</v>
    <v>XIDX:AUTO</v>
    <v>392</v>
  </rv>
  <rv s="2">
    <v>1</v>
    <v>XIDX:AUTO</v>
    <v>Daily</v>
    <v>46021</v>
    <v>46021</v>
    <v>0</v>
    <v>1</v>
    <v>639026496000000000,639175328462869972,0</v>
    <v>0</v>
    <v>bkffu2</v>
    <v>XIDX:AUTO</v>
    <v>393</v>
  </rv>
  <rv s="2">
    <v>1</v>
    <v>XIDX:BIRD</v>
    <v>Daily</v>
    <v>42003</v>
    <v>42003</v>
    <v>0</v>
    <v>1</v>
    <v>635554944000000000,639175328423644629,0</v>
    <v>0</v>
    <v>bkflbh</v>
    <v>XIDX:BIRD</v>
    <v>394</v>
  </rv>
  <rv s="2">
    <v>1</v>
    <v>XIDX:BIRD</v>
    <v>Daily</v>
    <v>43462</v>
    <v>43462</v>
    <v>0</v>
    <v>1</v>
    <v>636815520000000000,639175328420203937,0</v>
    <v>0</v>
    <v>bkflbh</v>
    <v>XIDX:BIRD</v>
    <v>395</v>
  </rv>
  <rv s="2">
    <v>1</v>
    <v>XIDX:BIRD</v>
    <v>Daily</v>
    <v>44925</v>
    <v>44925</v>
    <v>0</v>
    <v>1</v>
    <v>638079552000000000,639175328420574021,0</v>
    <v>0</v>
    <v>bkflbh</v>
    <v>XIDX:BIRD</v>
    <v>396</v>
  </rv>
  <rv s="2">
    <v>1</v>
    <v>XIDX:BIRD</v>
    <v>Daily</v>
    <v>42368</v>
    <v>42368</v>
    <v>0</v>
    <v>1</v>
    <v>635870304000000000,639175328421059748,0</v>
    <v>0</v>
    <v>bkflbh</v>
    <v>XIDX:BIRD</v>
    <v>397</v>
  </rv>
  <rv s="2">
    <v>1</v>
    <v>XIDX:BIRD</v>
    <v>Daily</v>
    <v>43829</v>
    <v>43829</v>
    <v>0</v>
    <v>1</v>
    <v>637132608000000000,639175328421424210,0</v>
    <v>0</v>
    <v>bkflbh</v>
    <v>XIDX:BIRD</v>
    <v>398</v>
  </rv>
  <rv s="2">
    <v>1</v>
    <v>XIDX:BIRD</v>
    <v>Daily</v>
    <v>45289</v>
    <v>45289</v>
    <v>0</v>
    <v>1</v>
    <v>638394048000000000,639175328421794225,0</v>
    <v>0</v>
    <v>bkflbh</v>
    <v>XIDX:BIRD</v>
    <v>149</v>
  </rv>
  <rv s="2">
    <v>1</v>
    <v>XIDX:BIRD</v>
    <v>Daily</v>
    <v>46111</v>
    <v>46111</v>
    <v>0</v>
    <v>1</v>
    <v>639104256000000000,639175328422159995,0</v>
    <v>0</v>
    <v>bkflbh</v>
    <v>XIDX:BIRD</v>
    <v>399</v>
  </rv>
  <rv s="2">
    <v>1</v>
    <v>XIDX:BIRD</v>
    <v>Daily</v>
    <v>42734</v>
    <v>42734</v>
    <v>0</v>
    <v>1</v>
    <v>636186528000000000,639175328426545351,0</v>
    <v>0</v>
    <v>bkflbh</v>
    <v>XIDX:BIRD</v>
    <v>400</v>
  </rv>
  <rv s="2">
    <v>1</v>
    <v>XIDX:BIRD</v>
    <v>Daily</v>
    <v>44195</v>
    <v>44195</v>
    <v>0</v>
    <v>1</v>
    <v>637448832000000000,639175328426915347,0</v>
    <v>0</v>
    <v>bkflbh</v>
    <v>XIDX:BIRD</v>
    <v>112</v>
  </rv>
  <rv s="2">
    <v>1</v>
    <v>XIDX:BIRD</v>
    <v>Daily</v>
    <v>45656</v>
    <v>45656</v>
    <v>0</v>
    <v>1</v>
    <v>638711136000000000,639175328427295517,0</v>
    <v>0</v>
    <v>bkflbh</v>
    <v>XIDX:BIRD</v>
    <v>401</v>
  </rv>
  <rv s="2">
    <v>1</v>
    <v>XIDX:BIRD</v>
    <v>Daily</v>
    <v>46021</v>
    <v>46021</v>
    <v>0</v>
    <v>1</v>
    <v>639026496000000000,639175328426060877,0</v>
    <v>0</v>
    <v>bkflbh</v>
    <v>XIDX:BIRD</v>
    <v>402</v>
  </rv>
  <rv s="2">
    <v>1</v>
    <v>XIDX:BIRD</v>
    <v>Daily</v>
    <v>43098</v>
    <v>43098</v>
    <v>0</v>
    <v>1</v>
    <v>636501024000000000,639175328432382276,0</v>
    <v>0</v>
    <v>bkflbh</v>
    <v>XIDX:BIRD</v>
    <v>403</v>
  </rv>
  <rv s="2">
    <v>1</v>
    <v>XIDX:BIRD</v>
    <v>Daily</v>
    <v>44560</v>
    <v>44560</v>
    <v>0</v>
    <v>1</v>
    <v>637764192000000000,639175328432506693,0</v>
    <v>0</v>
    <v>bkflbh</v>
    <v>XIDX:BIRD</v>
    <v>404</v>
  </rv>
  <rv s="2">
    <v>1</v>
    <v>XIDX:BAJA</v>
    <v>Daily</v>
    <v>40907</v>
    <v>40907</v>
    <v>0</v>
    <v>1</v>
    <v>634608000000000000,639175328449287172,0</v>
    <v>0</v>
    <v>bkfgw7</v>
    <v>XIDX:BAJA</v>
    <v>405</v>
  </rv>
  <rv s="2">
    <v>1</v>
    <v>XIDX:BAJA</v>
    <v>Daily</v>
    <v>42368</v>
    <v>42368</v>
    <v>0</v>
    <v>1</v>
    <v>635870304000000000,639175328449657262,0</v>
    <v>0</v>
    <v>bkfgw7</v>
    <v>XIDX:BAJA</v>
    <v>406</v>
  </rv>
  <rv s="2">
    <v>1</v>
    <v>XIDX:BAJA</v>
    <v>Daily</v>
    <v>43829</v>
    <v>43829</v>
    <v>0</v>
    <v>1</v>
    <v>637132608000000000,639175328450037357,0</v>
    <v>0</v>
    <v>bkfgw7</v>
    <v>XIDX:BAJA</v>
    <v>407</v>
  </rv>
  <rv s="2">
    <v>1</v>
    <v>XIDX:BAJA</v>
    <v>Daily</v>
    <v>45289</v>
    <v>45289</v>
    <v>0</v>
    <v>1</v>
    <v>638394048000000000,639175328450407443,0</v>
    <v>0</v>
    <v>bkfgw7</v>
    <v>XIDX:BAJA</v>
    <v>408</v>
  </rv>
  <rv s="2">
    <v>1</v>
    <v>XIDX:BAJA</v>
    <v>Daily</v>
    <v>46111</v>
    <v>46111</v>
    <v>0</v>
    <v>1</v>
    <v>639104256000000000,639175328450781334,0</v>
    <v>0</v>
    <v>bkfgw7</v>
    <v>XIDX:BAJA</v>
    <v>409</v>
  </rv>
  <rv s="2">
    <v>1</v>
    <v>XIDX:BAJA</v>
    <v>Daily</v>
    <v>41271</v>
    <v>41271</v>
    <v>0</v>
    <v>1</v>
    <v>634922496000000000,639175328453798272,0</v>
    <v>0</v>
    <v>bkfgw7</v>
    <v>XIDX:BAJA</v>
    <v>100</v>
  </rv>
  <rv s="2">
    <v>1</v>
    <v>XIDX:BAJA</v>
    <v>Daily</v>
    <v>42734</v>
    <v>42734</v>
    <v>0</v>
    <v>1</v>
    <v>636186528000000000,639175328454168366,0</v>
    <v>0</v>
    <v>bkfgw7</v>
    <v>XIDX:BAJA</v>
    <v>99</v>
  </rv>
  <rv s="2">
    <v>1</v>
    <v>XIDX:BAJA</v>
    <v>Daily</v>
    <v>44195</v>
    <v>44195</v>
    <v>0</v>
    <v>1</v>
    <v>637448832000000000,639175328454528452,0</v>
    <v>0</v>
    <v>bkfgw7</v>
    <v>XIDX:BAJA</v>
    <v>68</v>
  </rv>
  <rv s="2">
    <v>1</v>
    <v>XIDX:BAJA</v>
    <v>Daily</v>
    <v>45656</v>
    <v>45656</v>
    <v>0</v>
    <v>1</v>
    <v>638711136000000000,639175328454898544,0</v>
    <v>0</v>
    <v>bkfgw7</v>
    <v>XIDX:BAJA</v>
    <v>410</v>
  </rv>
  <rv s="2">
    <v>1</v>
    <v>XIDX:BAJA</v>
    <v>Daily</v>
    <v>41638</v>
    <v>41638</v>
    <v>0</v>
    <v>1</v>
    <v>635239584000000000,639175328458039310,0</v>
    <v>0</v>
    <v>bkfgw7</v>
    <v>XIDX:BAJA</v>
    <v>411</v>
  </rv>
  <rv s="2">
    <v>1</v>
    <v>XIDX:BAJA</v>
    <v>Daily</v>
    <v>43098</v>
    <v>43098</v>
    <v>0</v>
    <v>1</v>
    <v>636501024000000000,639175328455042212,0</v>
    <v>0</v>
    <v>bkfgw7</v>
    <v>XIDX:BAJA</v>
    <v>350</v>
  </rv>
  <rv s="2">
    <v>1</v>
    <v>XIDX:BAJA</v>
    <v>Daily</v>
    <v>44560</v>
    <v>44560</v>
    <v>0</v>
    <v>1</v>
    <v>637764192000000000,639175328455418671,0</v>
    <v>0</v>
    <v>bkfgw7</v>
    <v>XIDX:BAJA</v>
    <v>412</v>
  </rv>
  <rv s="2">
    <v>1</v>
    <v>XIDX:BAJA</v>
    <v>Daily</v>
    <v>46021</v>
    <v>46021</v>
    <v>0</v>
    <v>1</v>
    <v>639026496000000000,639175328455792368,0</v>
    <v>0</v>
    <v>bkfgw7</v>
    <v>XIDX:BAJA</v>
    <v>358</v>
  </rv>
  <rv s="2">
    <v>1</v>
    <v>XIDX:BAJA</v>
    <v>Daily</v>
    <v>42003</v>
    <v>42003</v>
    <v>0</v>
    <v>1</v>
    <v>635554944000000000,639175328460043272,0</v>
    <v>0</v>
    <v>bkfgw7</v>
    <v>XIDX:BAJA</v>
    <v>413</v>
  </rv>
  <rv s="2">
    <v>1</v>
    <v>XIDX:BAJA</v>
    <v>Daily</v>
    <v>43462</v>
    <v>43462</v>
    <v>0</v>
    <v>1</v>
    <v>636815520000000000,639175328460423354,0</v>
    <v>0</v>
    <v>bkfgw7</v>
    <v>XIDX:BAJA</v>
    <v>113</v>
  </rv>
  <rv s="2">
    <v>1</v>
    <v>XIDX:BAJA</v>
    <v>Daily</v>
    <v>44925</v>
    <v>44925</v>
    <v>0</v>
    <v>1</v>
    <v>638079552000000000,639175328460779962,0</v>
    <v>0</v>
    <v>bkfgw7</v>
    <v>XIDX:BAJA</v>
    <v>414</v>
  </rv>
  <rv s="2">
    <v>1</v>
    <v>XIDX:BIPP</v>
    <v>Daily</v>
    <v>40907</v>
    <v>40907</v>
    <v>0</v>
    <v>1</v>
    <v>634608000000000000,639175328421019741,0</v>
    <v>0</v>
    <v>bkfl8m</v>
    <v>XIDX:BIPP</v>
    <v>71</v>
  </rv>
  <rv s="2">
    <v>1</v>
    <v>XIDX:BIPP</v>
    <v>Daily</v>
    <v>42368</v>
    <v>42368</v>
    <v>0</v>
    <v>1</v>
    <v>635870304000000000,639175328421399825,0</v>
    <v>0</v>
    <v>bkfl8m</v>
    <v>XIDX:BIPP</v>
    <v>316</v>
  </rv>
  <rv s="2">
    <v>1</v>
    <v>XIDX:BIPP</v>
    <v>Daily</v>
    <v>43829</v>
    <v>43829</v>
    <v>0</v>
    <v>1</v>
    <v>637132608000000000,639175328421774290,0</v>
    <v>0</v>
    <v>bkfl8m</v>
    <v>XIDX:BIPP</v>
    <v>71</v>
  </rv>
  <rv s="2">
    <v>1</v>
    <v>XIDX:BIPP</v>
    <v>Daily</v>
    <v>45289</v>
    <v>45289</v>
    <v>0</v>
    <v>1</v>
    <v>638394048000000000,639175328422144380,0</v>
    <v>0</v>
    <v>bkfl8m</v>
    <v>XIDX:BIPP</v>
    <v>71</v>
  </rv>
  <rv s="2">
    <v>1</v>
    <v>XIDX:BIPP</v>
    <v>Daily</v>
    <v>46111</v>
    <v>46111</v>
    <v>0</v>
    <v>1</v>
    <v>639104256000000000,639175328422514455,0</v>
    <v>0</v>
    <v>bkfl8m</v>
    <v>XIDX:BIPP</v>
    <v>415</v>
  </rv>
  <rv s="2">
    <v>1</v>
    <v>XIDX:BIPP</v>
    <v>Daily</v>
    <v>41271</v>
    <v>41271</v>
    <v>0</v>
    <v>1</v>
    <v>634922496000000000,639175328422904468,0</v>
    <v>0</v>
    <v>bkfl8m</v>
    <v>XIDX:BIPP</v>
    <v>143</v>
  </rv>
  <rv s="2">
    <v>1</v>
    <v>XIDX:BIPP</v>
    <v>Daily</v>
    <v>42734</v>
    <v>42734</v>
    <v>0</v>
    <v>1</v>
    <v>636186528000000000,639175328423274625,0</v>
    <v>0</v>
    <v>bkfl8m</v>
    <v>XIDX:BIPP</v>
    <v>416</v>
  </rv>
  <rv s="2">
    <v>1</v>
    <v>XIDX:BIPP</v>
    <v>Daily</v>
    <v>44195</v>
    <v>44195</v>
    <v>0</v>
    <v>1</v>
    <v>637448832000000000,639175328423644629,0</v>
    <v>0</v>
    <v>bkfl8m</v>
    <v>XIDX:BIPP</v>
    <v>71</v>
  </rv>
  <rv s="2">
    <v>1</v>
    <v>XIDX:BIPP</v>
    <v>Daily</v>
    <v>45656</v>
    <v>45656</v>
    <v>0</v>
    <v>1</v>
    <v>638711136000000000,639175328420313954,0</v>
    <v>0</v>
    <v>bkfl8m</v>
    <v>XIDX:BIPP</v>
    <v>417</v>
  </rv>
  <rv s="2">
    <v>1</v>
    <v>XIDX:BIPP</v>
    <v>Daily</v>
    <v>41638</v>
    <v>41638</v>
    <v>0</v>
    <v>1</v>
    <v>635239584000000000,639175328424824975,0</v>
    <v>0</v>
    <v>bkfl8m</v>
    <v>XIDX:BIPP</v>
    <v>416</v>
  </rv>
  <rv s="2">
    <v>1</v>
    <v>XIDX:BIPP</v>
    <v>Daily</v>
    <v>43098</v>
    <v>43098</v>
    <v>0</v>
    <v>1</v>
    <v>636501024000000000,639175328425194968,0</v>
    <v>0</v>
    <v>bkfl8m</v>
    <v>XIDX:BIPP</v>
    <v>418</v>
  </rv>
  <rv s="2">
    <v>1</v>
    <v>XIDX:BIPP</v>
    <v>Daily</v>
    <v>44560</v>
    <v>44560</v>
    <v>0</v>
    <v>1</v>
    <v>637764192000000000,639175328425575141,0</v>
    <v>0</v>
    <v>bkfl8m</v>
    <v>XIDX:BIPP</v>
    <v>419</v>
  </rv>
  <rv s="2">
    <v>1</v>
    <v>XIDX:BIPP</v>
    <v>Daily</v>
    <v>46021</v>
    <v>46021</v>
    <v>0</v>
    <v>1</v>
    <v>639026496000000000,639175328425960851,0</v>
    <v>0</v>
    <v>bkfl8m</v>
    <v>XIDX:BIPP</v>
    <v>290</v>
  </rv>
  <rv s="2">
    <v>1</v>
    <v>XIDX:BIPP</v>
    <v>Daily</v>
    <v>43462</v>
    <v>43462</v>
    <v>0</v>
    <v>1</v>
    <v>636815520000000000,639175328426435242,0</v>
    <v>0</v>
    <v>bkfl8m</v>
    <v>XIDX:BIPP</v>
    <v>316</v>
  </rv>
  <rv s="2">
    <v>1</v>
    <v>XIDX:BIPP</v>
    <v>Daily</v>
    <v>44925</v>
    <v>44925</v>
    <v>0</v>
    <v>1</v>
    <v>638079552000000000,639175328428135615,0</v>
    <v>0</v>
    <v>bkfl8m</v>
    <v>XIDX:BIPP</v>
    <v>146</v>
  </rv>
  <rv s="2">
    <v>1</v>
    <v>XIDX:BIPP</v>
    <v>Daily</v>
    <v>42003</v>
    <v>42003</v>
    <v>0</v>
    <v>1</v>
    <v>635554944000000000,639175328432886777,0</v>
    <v>0</v>
    <v>bkfl8m</v>
    <v>XIDX:BIPP</v>
    <v>420</v>
  </rv>
  <rv s="2">
    <v>1</v>
    <v>XIDX:APLN</v>
    <v>Daily</v>
    <v>41638</v>
    <v>41638</v>
    <v>0</v>
    <v>1</v>
    <v>635239584000000000,639175328466786402,0</v>
    <v>0</v>
    <v>bkff4c</v>
    <v>XIDX:APLN</v>
    <v>421</v>
  </rv>
  <rv s="2">
    <v>1</v>
    <v>XIDX:APLN</v>
    <v>Daily</v>
    <v>43098</v>
    <v>43098</v>
    <v>0</v>
    <v>1</v>
    <v>636501024000000000,639175328467146481,0</v>
    <v>0</v>
    <v>bkff4c</v>
    <v>XIDX:APLN</v>
    <v>198</v>
  </rv>
  <rv s="2">
    <v>1</v>
    <v>XIDX:APLN</v>
    <v>Daily</v>
    <v>44560</v>
    <v>44560</v>
    <v>0</v>
    <v>1</v>
    <v>637764192000000000,639175328467524038,0</v>
    <v>0</v>
    <v>bkff4c</v>
    <v>XIDX:APLN</v>
    <v>422</v>
  </rv>
  <rv s="2">
    <v>1</v>
    <v>XIDX:APLN</v>
    <v>Daily</v>
    <v>46021</v>
    <v>46021</v>
    <v>0</v>
    <v>1</v>
    <v>639026496000000000,639175328464682752,0</v>
    <v>0</v>
    <v>bkff4c</v>
    <v>XIDX:APLN</v>
    <v>212</v>
  </rv>
  <rv s="2">
    <v>1</v>
    <v>XIDX:APLN</v>
    <v>Daily</v>
    <v>40542</v>
    <v>40542</v>
    <v>0</v>
    <v>1</v>
    <v>634292640000000000,639175328467146481,0</v>
    <v>0</v>
    <v>bkff4c</v>
    <v>XIDX:APLN</v>
    <v>423</v>
  </rv>
  <rv s="2">
    <v>1</v>
    <v>XIDX:APLN</v>
    <v>Daily</v>
    <v>42003</v>
    <v>42003</v>
    <v>0</v>
    <v>1</v>
    <v>635554944000000000,639175328467516567,0</v>
    <v>0</v>
    <v>bkff4c</v>
    <v>XIDX:APLN</v>
    <v>203</v>
  </rv>
  <rv s="2">
    <v>1</v>
    <v>XIDX:APLN</v>
    <v>Daily</v>
    <v>43462</v>
    <v>43462</v>
    <v>0</v>
    <v>1</v>
    <v>636815520000000000,639175328467876644,0</v>
    <v>0</v>
    <v>bkff4c</v>
    <v>XIDX:APLN</v>
    <v>424</v>
  </rv>
  <rv s="2">
    <v>1</v>
    <v>XIDX:APLN</v>
    <v>Daily</v>
    <v>44925</v>
    <v>44925</v>
    <v>0</v>
    <v>1</v>
    <v>638079552000000000,639175328468243512,0</v>
    <v>0</v>
    <v>bkff4c</v>
    <v>XIDX:APLN</v>
    <v>425</v>
  </rv>
  <rv s="2">
    <v>1</v>
    <v>XIDX:APLN</v>
    <v>Daily</v>
    <v>40907</v>
    <v>40907</v>
    <v>0</v>
    <v>1</v>
    <v>634608000000000000,639175328472615151,0</v>
    <v>0</v>
    <v>bkff4c</v>
    <v>XIDX:APLN</v>
    <v>426</v>
  </rv>
  <rv s="2">
    <v>1</v>
    <v>XIDX:APLN</v>
    <v>Daily</v>
    <v>42368</v>
    <v>42368</v>
    <v>0</v>
    <v>1</v>
    <v>635870304000000000,639175328472987789,0</v>
    <v>0</v>
    <v>bkff4c</v>
    <v>XIDX:APLN</v>
    <v>412</v>
  </rv>
  <rv s="2">
    <v>1</v>
    <v>XIDX:APLN</v>
    <v>Daily</v>
    <v>43829</v>
    <v>43829</v>
    <v>0</v>
    <v>1</v>
    <v>637132608000000000,639175328473364606,0</v>
    <v>0</v>
    <v>bkff4c</v>
    <v>XIDX:APLN</v>
    <v>427</v>
  </rv>
  <rv s="2">
    <v>1</v>
    <v>XIDX:APLN</v>
    <v>Daily</v>
    <v>45289</v>
    <v>45289</v>
    <v>0</v>
    <v>1</v>
    <v>638394048000000000,639175328473727954,0</v>
    <v>0</v>
    <v>bkff4c</v>
    <v>XIDX:APLN</v>
    <v>428</v>
  </rv>
  <rv s="2">
    <v>1</v>
    <v>XIDX:APLN</v>
    <v>Daily</v>
    <v>46111</v>
    <v>46111</v>
    <v>0</v>
    <v>1</v>
    <v>639104256000000000,639175328474105478,0</v>
    <v>0</v>
    <v>bkff4c</v>
    <v>XIDX:APLN</v>
    <v>350</v>
  </rv>
  <rv s="2">
    <v>1</v>
    <v>XIDX:APLN</v>
    <v>Daily</v>
    <v>42734</v>
    <v>42734</v>
    <v>0</v>
    <v>1</v>
    <v>636186528000000000,639175328475788410,0</v>
    <v>0</v>
    <v>bkff4c</v>
    <v>XIDX:APLN</v>
    <v>198</v>
  </rv>
  <rv s="2">
    <v>1</v>
    <v>XIDX:APLN</v>
    <v>Daily</v>
    <v>44195</v>
    <v>44195</v>
    <v>0</v>
    <v>1</v>
    <v>637448832000000000,639175328477935569,0</v>
    <v>0</v>
    <v>bkff4c</v>
    <v>XIDX:APLN</v>
    <v>429</v>
  </rv>
  <rv s="2">
    <v>1</v>
    <v>XIDX:APLN</v>
    <v>Daily</v>
    <v>45656</v>
    <v>45656</v>
    <v>0</v>
    <v>1</v>
    <v>638711136000000000,639175328482819937,0</v>
    <v>0</v>
    <v>bkff4c</v>
    <v>XIDX:APLN</v>
    <v>327</v>
  </rv>
  <rv s="2">
    <v>1</v>
    <v>XIDX:APLN</v>
    <v>Daily</v>
    <v>41271</v>
    <v>41271</v>
    <v>0</v>
    <v>1</v>
    <v>634922496000000000,639175328490478266,0</v>
    <v>0</v>
    <v>bkff4c</v>
    <v>XIDX:APLN</v>
    <v>222</v>
  </rv>
  <rv s="2">
    <v>1</v>
    <v>XIDX:BIPI</v>
    <v>Daily</v>
    <v>41271</v>
    <v>41271</v>
    <v>0</v>
    <v>1</v>
    <v>634922496000000000,639175328423254546,0</v>
    <v>0</v>
    <v>bn92ww</v>
    <v>XIDX:BIPI</v>
    <v>145</v>
  </rv>
  <rv s="2">
    <v>1</v>
    <v>XIDX:BIPI</v>
    <v>Daily</v>
    <v>42734</v>
    <v>42734</v>
    <v>0</v>
    <v>1</v>
    <v>636186528000000000,639175328423614623,0</v>
    <v>0</v>
    <v>bn92ww</v>
    <v>XIDX:BIPI</v>
    <v>300</v>
  </rv>
  <rv s="2">
    <v>1</v>
    <v>XIDX:BIPI</v>
    <v>Daily</v>
    <v>44195</v>
    <v>44195</v>
    <v>0</v>
    <v>1</v>
    <v>637448832000000000,639175328420319582,0</v>
    <v>0</v>
    <v>bn92ww</v>
    <v>XIDX:BIPI</v>
    <v>71</v>
  </rv>
  <rv s="2">
    <v>1</v>
    <v>XIDX:BIPI</v>
    <v>Daily</v>
    <v>45656</v>
    <v>45656</v>
    <v>0</v>
    <v>1</v>
    <v>638711136000000000,639175328420703990,0</v>
    <v>0</v>
    <v>bn92ww</v>
    <v>XIDX:BIPI</v>
    <v>320</v>
  </rv>
  <rv s="2">
    <v>1</v>
    <v>XIDX:BIPI</v>
    <v>Daily</v>
    <v>41638</v>
    <v>41638</v>
    <v>0</v>
    <v>1</v>
    <v>635239584000000000,639175328421054128,0</v>
    <v>0</v>
    <v>bn92ww</v>
    <v>XIDX:BIPI</v>
    <v>430</v>
  </rv>
  <rv s="2">
    <v>1</v>
    <v>XIDX:BIPI</v>
    <v>Daily</v>
    <v>43098</v>
    <v>43098</v>
    <v>0</v>
    <v>1</v>
    <v>636501024000000000,639175328421424144,0</v>
    <v>0</v>
    <v>bn92ww</v>
    <v>XIDX:BIPI</v>
    <v>300</v>
  </rv>
  <rv s="2">
    <v>1</v>
    <v>XIDX:BIPI</v>
    <v>Daily</v>
    <v>44560</v>
    <v>44560</v>
    <v>0</v>
    <v>1</v>
    <v>637764192000000000,639175328421794294,0</v>
    <v>0</v>
    <v>bn92ww</v>
    <v>XIDX:BIPI</v>
    <v>71</v>
  </rv>
  <rv s="2">
    <v>1</v>
    <v>XIDX:BIPI</v>
    <v>Daily</v>
    <v>46021</v>
    <v>46021</v>
    <v>0</v>
    <v>1</v>
    <v>639026496000000000,639175328422154302,0</v>
    <v>0</v>
    <v>bn92ww</v>
    <v>XIDX:BIPI</v>
    <v>431</v>
  </rv>
  <rv s="2">
    <v>1</v>
    <v>XIDX:BIPI</v>
    <v>Daily</v>
    <v>40542</v>
    <v>40542</v>
    <v>0</v>
    <v>1</v>
    <v>634292640000000000,639175328426335218,0</v>
    <v>0</v>
    <v>bn92ww</v>
    <v>XIDX:BIPI</v>
    <v>294</v>
  </rv>
  <rv s="2">
    <v>1</v>
    <v>XIDX:BIPI</v>
    <v>Daily</v>
    <v>42003</v>
    <v>42003</v>
    <v>0</v>
    <v>1</v>
    <v>635554944000000000,639175328426711021,0</v>
    <v>0</v>
    <v>bn92ww</v>
    <v>XIDX:BIPI</v>
    <v>432</v>
  </rv>
  <rv s="2">
    <v>1</v>
    <v>XIDX:BIPI</v>
    <v>Daily</v>
    <v>43462</v>
    <v>43462</v>
    <v>0</v>
    <v>1</v>
    <v>636815520000000000,639175328427081103,0</v>
    <v>0</v>
    <v>bn92ww</v>
    <v>XIDX:BIPI</v>
    <v>71</v>
  </rv>
  <rv s="2">
    <v>1</v>
    <v>XIDX:BIPI</v>
    <v>Daily</v>
    <v>44925</v>
    <v>44925</v>
    <v>0</v>
    <v>1</v>
    <v>638079552000000000,639175328427445465,0</v>
    <v>0</v>
    <v>bn92ww</v>
    <v>XIDX:BIPI</v>
    <v>188</v>
  </rv>
  <rv s="2">
    <v>1</v>
    <v>XIDX:BIPI</v>
    <v>Daily</v>
    <v>45289</v>
    <v>45289</v>
    <v>0</v>
    <v>1</v>
    <v>638394048000000000,639175328426805324,0</v>
    <v>0</v>
    <v>bn92ww</v>
    <v>XIDX:BIPI</v>
    <v>212</v>
  </rv>
  <rv s="2">
    <v>1</v>
    <v>XIDX:BIPI</v>
    <v>Daily</v>
    <v>40907</v>
    <v>40907</v>
    <v>0</v>
    <v>1</v>
    <v>634608000000000000,639175328428511425,0</v>
    <v>0</v>
    <v>bn92ww</v>
    <v>XIDX:BIPI</v>
    <v>433</v>
  </rv>
  <rv s="2">
    <v>1</v>
    <v>XIDX:BIPI</v>
    <v>Daily</v>
    <v>42368</v>
    <v>42368</v>
    <v>0</v>
    <v>1</v>
    <v>635870304000000000,639175328433112434,0</v>
    <v>0</v>
    <v>bn92ww</v>
    <v>XIDX:BIPI</v>
    <v>71</v>
  </rv>
  <rv s="2">
    <v>1</v>
    <v>XIDX:BIPI</v>
    <v>Daily</v>
    <v>46111</v>
    <v>46111</v>
    <v>0</v>
    <v>1</v>
    <v>639104256000000000,639175328433486913,0</v>
    <v>0</v>
    <v>bn92ww</v>
    <v>XIDX:BIPI</v>
    <v>434</v>
  </rv>
  <rv s="2">
    <v>1</v>
    <v>XIDX:BIPI</v>
    <v>Daily</v>
    <v>43829</v>
    <v>43829</v>
    <v>0</v>
    <v>1</v>
    <v>637132608000000000,639175328433246718,0</v>
    <v>0</v>
    <v>bn92ww</v>
    <v>XIDX:BIPI</v>
    <v>71</v>
  </rv>
  <rv s="2">
    <v>1</v>
    <v>XIDX:BINA</v>
    <v>Daily</v>
    <v>43098</v>
    <v>43098</v>
    <v>0</v>
    <v>1</v>
    <v>636501024000000000,639175328421451846,0</v>
    <v>0</v>
    <v>bn92u2</v>
    <v>XIDX:BINA</v>
    <v>159</v>
  </rv>
  <rv s="2">
    <v>1</v>
    <v>XIDX:BINA</v>
    <v>Daily</v>
    <v>44560</v>
    <v>44560</v>
    <v>0</v>
    <v>1</v>
    <v>637764192000000000,639175328421854414,0</v>
    <v>0</v>
    <v>bn92u2</v>
    <v>XIDX:BINA</v>
    <v>435</v>
  </rv>
  <rv s="2">
    <v>1</v>
    <v>XIDX:BINA</v>
    <v>Daily</v>
    <v>46021</v>
    <v>46021</v>
    <v>0</v>
    <v>1</v>
    <v>639026496000000000,639175328422222509,0</v>
    <v>0</v>
    <v>bn92u2</v>
    <v>XIDX:BINA</v>
    <v>436</v>
  </rv>
  <rv s="2">
    <v>1</v>
    <v>XIDX:BINA</v>
    <v>Daily</v>
    <v>42003</v>
    <v>42003</v>
    <v>0</v>
    <v>1</v>
    <v>635554944000000000,639175328422532575,0</v>
    <v>0</v>
    <v>bn92u2</v>
    <v>XIDX:BINA</v>
    <v>437</v>
  </rv>
  <rv s="2">
    <v>1</v>
    <v>XIDX:BINA</v>
    <v>Daily</v>
    <v>43462</v>
    <v>43462</v>
    <v>0</v>
    <v>1</v>
    <v>636815520000000000,639175328422902655,0</v>
    <v>0</v>
    <v>bn92u2</v>
    <v>XIDX:BINA</v>
    <v>77</v>
  </rv>
  <rv s="2">
    <v>1</v>
    <v>XIDX:BINA</v>
    <v>Daily</v>
    <v>44925</v>
    <v>44925</v>
    <v>0</v>
    <v>1</v>
    <v>638079552000000000,639175328423274732,0</v>
    <v>0</v>
    <v>bn92u2</v>
    <v>XIDX:BINA</v>
    <v>438</v>
  </rv>
  <rv s="2">
    <v>1</v>
    <v>XIDX:BINA</v>
    <v>Daily</v>
    <v>42368</v>
    <v>42368</v>
    <v>0</v>
    <v>1</v>
    <v>635870304000000000,639175328427175606,0</v>
    <v>0</v>
    <v>bn92u2</v>
    <v>XIDX:BINA</v>
    <v>439</v>
  </rv>
  <rv s="2">
    <v>1</v>
    <v>XIDX:BINA</v>
    <v>Daily</v>
    <v>45289</v>
    <v>45289</v>
    <v>0</v>
    <v>1</v>
    <v>638394048000000000,639175328427543661,0</v>
    <v>0</v>
    <v>bn92u2</v>
    <v>XIDX:BINA</v>
    <v>440</v>
  </rv>
  <rv s="2">
    <v>1</v>
    <v>XIDX:BINA</v>
    <v>Daily</v>
    <v>42734</v>
    <v>42734</v>
    <v>0</v>
    <v>1</v>
    <v>636186528000000000,639175328428875996,0</v>
    <v>0</v>
    <v>bn92u2</v>
    <v>XIDX:BINA</v>
    <v>441</v>
  </rv>
  <rv s="2">
    <v>1</v>
    <v>XIDX:BINA</v>
    <v>Daily</v>
    <v>45656</v>
    <v>45656</v>
    <v>0</v>
    <v>1</v>
    <v>638711136000000000,639175328429244037,0</v>
    <v>0</v>
    <v>bn92u2</v>
    <v>XIDX:BINA</v>
    <v>442</v>
  </rv>
  <rv s="2">
    <v>1</v>
    <v>XIDX:BINA</v>
    <v>Daily</v>
    <v>43829</v>
    <v>43829</v>
    <v>0</v>
    <v>1</v>
    <v>637132608000000000,639175328433854580,0</v>
    <v>0</v>
    <v>bn92u2</v>
    <v>XIDX:BINA</v>
    <v>443</v>
  </rv>
  <rv s="2">
    <v>1</v>
    <v>XIDX:BINA</v>
    <v>Daily</v>
    <v>44195</v>
    <v>44195</v>
    <v>0</v>
    <v>1</v>
    <v>637448832000000000,639175328433995063,0</v>
    <v>0</v>
    <v>bn92u2</v>
    <v>XIDX:BINA</v>
    <v>338</v>
  </rv>
  <rv s="2">
    <v>1</v>
    <v>XIDX:BINA</v>
    <v>Daily</v>
    <v>46111</v>
    <v>46111</v>
    <v>0</v>
    <v>1</v>
    <v>639104256000000000,639175328434357250,0</v>
    <v>0</v>
    <v>bn92u2</v>
    <v>XIDX:BINA</v>
    <v>444</v>
  </rv>
  <rv s="2">
    <v>1</v>
    <v>XIDX:BIMA</v>
    <v>Daily</v>
    <v>43098</v>
    <v>43098</v>
    <v>0</v>
    <v>1</v>
    <v>636501024000000000,639175328428694676,0</v>
    <v>0</v>
    <v>bkfkz2</v>
    <v>XIDX:BIMA</v>
    <v>445</v>
  </rv>
  <rv s="2">
    <v>1</v>
    <v>XIDX:BIMA</v>
    <v>Daily</v>
    <v>44560</v>
    <v>44560</v>
    <v>0</v>
    <v>1</v>
    <v>637764192000000000,639175328429070533,0</v>
    <v>0</v>
    <v>bkfkz2</v>
    <v>XIDX:BIMA</v>
    <v>446</v>
  </rv>
  <rv s="2">
    <v>1</v>
    <v>XIDX:BIMA</v>
    <v>Daily</v>
    <v>46021</v>
    <v>46021</v>
    <v>0</v>
    <v>1</v>
    <v>639026496000000000,639175328429460619,0</v>
    <v>0</v>
    <v>bkfkz2</v>
    <v>XIDX:BIMA</v>
    <v>18</v>
  </rv>
  <rv s="2">
    <v>1</v>
    <v>XIDX:BIMA</v>
    <v>Daily</v>
    <v>43462</v>
    <v>43462</v>
    <v>0</v>
    <v>1</v>
    <v>636815520000000000,639175328426854276,0</v>
    <v>0</v>
    <v>bkfkz2</v>
    <v>XIDX:BIMA</v>
    <v>90</v>
  </rv>
  <rv s="2">
    <v>1</v>
    <v>XIDX:BIMA</v>
    <v>Daily</v>
    <v>44925</v>
    <v>44925</v>
    <v>0</v>
    <v>1</v>
    <v>638079552000000000,639175328427224014,0</v>
    <v>0</v>
    <v>bkfkz2</v>
    <v>XIDX:BIMA</v>
    <v>447</v>
  </rv>
  <rv s="2">
    <v>1</v>
    <v>XIDX:BIMA</v>
    <v>Daily</v>
    <v>43829</v>
    <v>43829</v>
    <v>0</v>
    <v>1</v>
    <v>637132608000000000,639175328431144866,0</v>
    <v>0</v>
    <v>bkfkz2</v>
    <v>XIDX:BIMA</v>
    <v>71</v>
  </rv>
  <rv s="2">
    <v>1</v>
    <v>XIDX:BIMA</v>
    <v>Daily</v>
    <v>45289</v>
    <v>45289</v>
    <v>0</v>
    <v>1</v>
    <v>638394048000000000,639175328431524948,0</v>
    <v>0</v>
    <v>bkfkz2</v>
    <v>XIDX:BIMA</v>
    <v>416</v>
  </rv>
  <rv s="2">
    <v>1</v>
    <v>XIDX:BIMA</v>
    <v>Daily</v>
    <v>46111</v>
    <v>46111</v>
    <v>0</v>
    <v>1</v>
    <v>639104256000000000,639175328431891148,0</v>
    <v>0</v>
    <v>bkfkz2</v>
    <v>XIDX:BIMA</v>
    <v>18</v>
  </rv>
  <rv s="2">
    <v>1</v>
    <v>XIDX:BIMA</v>
    <v>Daily</v>
    <v>44195</v>
    <v>44195</v>
    <v>0</v>
    <v>1</v>
    <v>637448832000000000,639175328432545518,0</v>
    <v>0</v>
    <v>bkfkz2</v>
    <v>XIDX:BIMA</v>
    <v>71</v>
  </rv>
  <rv s="2">
    <v>1</v>
    <v>XIDX:BIMA</v>
    <v>Daily</v>
    <v>45656</v>
    <v>45656</v>
    <v>0</v>
    <v>1</v>
    <v>638711136000000000,639175328432905249,0</v>
    <v>0</v>
    <v>bkfkz2</v>
    <v>XIDX:BIMA</v>
    <v>320</v>
  </rv>
  <rv s="2">
    <v>1</v>
    <v>XIDX:ASJT</v>
    <v>Daily</v>
    <v>42734</v>
    <v>42734</v>
    <v>0</v>
    <v>1</v>
    <v>636186528000000000,639175328449568395,0</v>
    <v>0</v>
    <v>bkfgc7</v>
    <v>XIDX:ASJT</v>
    <v>140</v>
  </rv>
  <rv s="2">
    <v>1</v>
    <v>XIDX:ASJT</v>
    <v>Daily</v>
    <v>44195</v>
    <v>44195</v>
    <v>0</v>
    <v>1</v>
    <v>637448832000000000,639175328449940825,0</v>
    <v>0</v>
    <v>bkfgc7</v>
    <v>XIDX:ASJT</v>
    <v>448</v>
  </rv>
  <rv s="2">
    <v>1</v>
    <v>XIDX:ASJT</v>
    <v>Daily</v>
    <v>45656</v>
    <v>45656</v>
    <v>0</v>
    <v>1</v>
    <v>638711136000000000,639175328450378563,0</v>
    <v>0</v>
    <v>bkfgc7</v>
    <v>XIDX:ASJT</v>
    <v>164</v>
  </rv>
  <rv s="2">
    <v>1</v>
    <v>XIDX:ASJT</v>
    <v>Daily</v>
    <v>42003</v>
    <v>42003</v>
    <v>0</v>
    <v>1</v>
    <v>635554944000000000,639175328457582578,0</v>
    <v>0</v>
    <v>bkfgc7</v>
    <v>XIDX:ASJT</v>
    <v>449</v>
  </rv>
  <rv s="2">
    <v>1</v>
    <v>XIDX:ASJT</v>
    <v>Daily</v>
    <v>43462</v>
    <v>43462</v>
    <v>0</v>
    <v>1</v>
    <v>636815520000000000,639175328457942660,0</v>
    <v>0</v>
    <v>bkfgc7</v>
    <v>XIDX:ASJT</v>
    <v>450</v>
  </rv>
  <rv s="2">
    <v>1</v>
    <v>XIDX:ASJT</v>
    <v>Daily</v>
    <v>44925</v>
    <v>44925</v>
    <v>0</v>
    <v>1</v>
    <v>638079552000000000,639175328458312746,0</v>
    <v>0</v>
    <v>bkfgc7</v>
    <v>XIDX:ASJT</v>
    <v>408</v>
  </rv>
  <rv s="2">
    <v>1</v>
    <v>XIDX:ASJT</v>
    <v>Daily</v>
    <v>43829</v>
    <v>43829</v>
    <v>0</v>
    <v>1</v>
    <v>637132608000000000,639175328460973354,0</v>
    <v>0</v>
    <v>bkfgc7</v>
    <v>XIDX:ASJT</v>
    <v>451</v>
  </rv>
  <rv s="2">
    <v>1</v>
    <v>XIDX:ASJT</v>
    <v>Daily</v>
    <v>45289</v>
    <v>45289</v>
    <v>0</v>
    <v>1</v>
    <v>638394048000000000,639175328461343441,0</v>
    <v>0</v>
    <v>bkfgc7</v>
    <v>XIDX:ASJT</v>
    <v>118</v>
  </rv>
  <rv s="2">
    <v>1</v>
    <v>XIDX:ASJT</v>
    <v>Daily</v>
    <v>46111</v>
    <v>46111</v>
    <v>0</v>
    <v>1</v>
    <v>639104256000000000,639175328461701008,0</v>
    <v>0</v>
    <v>bkfgc7</v>
    <v>XIDX:ASJT</v>
    <v>452</v>
  </rv>
  <rv s="2">
    <v>1</v>
    <v>XIDX:ASJT</v>
    <v>Daily</v>
    <v>43098</v>
    <v>43098</v>
    <v>0</v>
    <v>1</v>
    <v>636501024000000000,639175328466304578,0</v>
    <v>0</v>
    <v>bkfgc7</v>
    <v>XIDX:ASJT</v>
    <v>52</v>
  </rv>
  <rv s="2">
    <v>1</v>
    <v>XIDX:ASJT</v>
    <v>Daily</v>
    <v>44560</v>
    <v>44560</v>
    <v>0</v>
    <v>1</v>
    <v>637764192000000000,639175328470795608,0</v>
    <v>0</v>
    <v>bkfgc7</v>
    <v>XIDX:ASJT</v>
    <v>201</v>
  </rv>
  <rv s="2">
    <v>1</v>
    <v>XIDX:ASJT</v>
    <v>Daily</v>
    <v>46021</v>
    <v>46021</v>
    <v>0</v>
    <v>1</v>
    <v>639026496000000000,639175328473036124,0</v>
    <v>0</v>
    <v>bkfgc7</v>
    <v>XIDX:ASJT</v>
    <v>178</v>
  </rv>
  <rv s="2">
    <v>1</v>
    <v>XIDX:ASGR</v>
    <v>Daily</v>
    <v>39812</v>
    <v>39812</v>
    <v>0</v>
    <v>1</v>
    <v>633661920000000000,639175328460151495,0</v>
    <v>0</v>
    <v>bkfg6h</v>
    <v>XIDX:ASGR</v>
    <v>448</v>
  </rv>
  <rv s="2">
    <v>1</v>
    <v>XIDX:ASGR</v>
    <v>Daily</v>
    <v>41271</v>
    <v>41271</v>
    <v>0</v>
    <v>1</v>
    <v>634922496000000000,639175328460531579,0</v>
    <v>0</v>
    <v>bkfg6h</v>
    <v>XIDX:ASGR</v>
    <v>120</v>
  </rv>
  <rv s="2">
    <v>1</v>
    <v>XIDX:ASGR</v>
    <v>Daily</v>
    <v>42734</v>
    <v>42734</v>
    <v>0</v>
    <v>1</v>
    <v>636186528000000000,639175328460901662,0</v>
    <v>0</v>
    <v>bkfg6h</v>
    <v>XIDX:ASGR</v>
    <v>199</v>
  </rv>
  <rv s="2">
    <v>1</v>
    <v>XIDX:ASGR</v>
    <v>Daily</v>
    <v>44195</v>
    <v>44195</v>
    <v>0</v>
    <v>1</v>
    <v>637448832000000000,639175328461281467,0</v>
    <v>0</v>
    <v>bkfg6h</v>
    <v>XIDX:ASGR</v>
    <v>173</v>
  </rv>
  <rv s="2">
    <v>1</v>
    <v>XIDX:ASGR</v>
    <v>Daily</v>
    <v>45656</v>
    <v>45656</v>
    <v>0</v>
    <v>1</v>
    <v>638711136000000000,639175328461641545,0</v>
    <v>0</v>
    <v>bkfg6h</v>
    <v>XIDX:ASGR</v>
    <v>453</v>
  </rv>
  <rv s="2">
    <v>1</v>
    <v>XIDX:ASGR</v>
    <v>Daily</v>
    <v>40176</v>
    <v>40176</v>
    <v>0</v>
    <v>1</v>
    <v>633976416000000000,639175328463928145,0</v>
    <v>0</v>
    <v>bkfg6h</v>
    <v>XIDX:ASGR</v>
    <v>69</v>
  </rv>
  <rv s="2">
    <v>1</v>
    <v>XIDX:ASGR</v>
    <v>Daily</v>
    <v>41638</v>
    <v>41638</v>
    <v>0</v>
    <v>1</v>
    <v>635239584000000000,639175328460621326,0</v>
    <v>0</v>
    <v>bkfg6h</v>
    <v>XIDX:ASGR</v>
    <v>454</v>
  </rv>
  <rv s="2">
    <v>1</v>
    <v>XIDX:ASGR</v>
    <v>Daily</v>
    <v>43098</v>
    <v>43098</v>
    <v>0</v>
    <v>1</v>
    <v>636501024000000000,639175328460991406,0</v>
    <v>0</v>
    <v>bkfg6h</v>
    <v>XIDX:ASGR</v>
    <v>455</v>
  </rv>
  <rv s="2">
    <v>1</v>
    <v>XIDX:ASGR</v>
    <v>Daily</v>
    <v>44560</v>
    <v>44560</v>
    <v>0</v>
    <v>1</v>
    <v>637764192000000000,639175328461361486,0</v>
    <v>0</v>
    <v>bkfg6h</v>
    <v>XIDX:ASGR</v>
    <v>103</v>
  </rv>
  <rv s="2">
    <v>1</v>
    <v>XIDX:ASGR</v>
    <v>Daily</v>
    <v>46021</v>
    <v>46021</v>
    <v>0</v>
    <v>1</v>
    <v>639026496000000000,639175328461731840,0</v>
    <v>0</v>
    <v>bkfg6h</v>
    <v>XIDX:ASGR</v>
    <v>456</v>
  </rv>
  <rv s="2">
    <v>1</v>
    <v>XIDX:ASGR</v>
    <v>Daily</v>
    <v>42368</v>
    <v>42368</v>
    <v>0</v>
    <v>1</v>
    <v>635870304000000000,639175328460571316,0</v>
    <v>0</v>
    <v>bkfg6h</v>
    <v>XIDX:ASGR</v>
    <v>457</v>
  </rv>
  <rv s="2">
    <v>1</v>
    <v>XIDX:ASGR</v>
    <v>Daily</v>
    <v>45289</v>
    <v>45289</v>
    <v>0</v>
    <v>1</v>
    <v>638394048000000000,639175328460941401,0</v>
    <v>0</v>
    <v>bkfg6h</v>
    <v>XIDX:ASGR</v>
    <v>458</v>
  </rv>
  <rv s="2">
    <v>1</v>
    <v>XIDX:ASGR</v>
    <v>Daily</v>
    <v>40542</v>
    <v>40542</v>
    <v>0</v>
    <v>1</v>
    <v>634292640000000000,639175328467783166,0</v>
    <v>0</v>
    <v>bkfg6h</v>
    <v>XIDX:ASGR</v>
    <v>338</v>
  </rv>
  <rv s="2">
    <v>1</v>
    <v>XIDX:ASGR</v>
    <v>Daily</v>
    <v>43462</v>
    <v>43462</v>
    <v>0</v>
    <v>1</v>
    <v>636815520000000000,639175328468152947,0</v>
    <v>0</v>
    <v>bkfg6h</v>
    <v>XIDX:ASGR</v>
    <v>459</v>
  </rv>
  <rv s="2">
    <v>1</v>
    <v>XIDX:ASGR</v>
    <v>Daily</v>
    <v>40907</v>
    <v>40907</v>
    <v>0</v>
    <v>1</v>
    <v>634608000000000000,639175328471909893,0</v>
    <v>0</v>
    <v>bkfg6h</v>
    <v>XIDX:ASGR</v>
    <v>460</v>
  </rv>
  <rv s="2">
    <v>1</v>
    <v>XIDX:ASGR</v>
    <v>Daily</v>
    <v>43829</v>
    <v>43829</v>
    <v>0</v>
    <v>1</v>
    <v>637132608000000000,639175328472284150,0</v>
    <v>0</v>
    <v>bkfg6h</v>
    <v>XIDX:ASGR</v>
    <v>461</v>
  </rv>
  <rv s="2">
    <v>1</v>
    <v>XIDX:ASGR</v>
    <v>Daily</v>
    <v>46111</v>
    <v>46111</v>
    <v>0</v>
    <v>1</v>
    <v>639104256000000000,639175328472643933,0</v>
    <v>0</v>
    <v>bkfg6h</v>
    <v>XIDX:ASGR</v>
    <v>168</v>
  </rv>
  <rv s="2">
    <v>1</v>
    <v>XIDX:ASGR</v>
    <v>Daily</v>
    <v>42003</v>
    <v>42003</v>
    <v>0</v>
    <v>1</v>
    <v>635554944000000000,639175328474124253,0</v>
    <v>0</v>
    <v>bkfg6h</v>
    <v>XIDX:ASGR</v>
    <v>462</v>
  </rv>
  <rv s="2">
    <v>1</v>
    <v>XIDX:ASGR</v>
    <v>Daily</v>
    <v>44925</v>
    <v>44925</v>
    <v>0</v>
    <v>1</v>
    <v>638079552000000000,639175328474504637,0</v>
    <v>0</v>
    <v>bkfg6h</v>
    <v>XIDX:ASGR</v>
    <v>461</v>
  </rv>
  <rv s="2">
    <v>1</v>
    <v>XIDX:BHIT</v>
    <v>Daily</v>
    <v>40907</v>
    <v>40907</v>
    <v>0</v>
    <v>1</v>
    <v>634608000000000000,639175328427112922,0</v>
    <v>0</v>
    <v>bkfhec</v>
    <v>XIDX:BHIT</v>
    <v>349</v>
  </rv>
  <rv s="2">
    <v>1</v>
    <v>XIDX:BHIT</v>
    <v>Daily</v>
    <v>42368</v>
    <v>42368</v>
    <v>0</v>
    <v>1</v>
    <v>635870304000000000,639175328427482434,0</v>
    <v>0</v>
    <v>bkfhec</v>
    <v>XIDX:BHIT</v>
    <v>463</v>
  </rv>
  <rv s="2">
    <v>1</v>
    <v>XIDX:BHIT</v>
    <v>Daily</v>
    <v>43829</v>
    <v>43829</v>
    <v>0</v>
    <v>1</v>
    <v>637132608000000000,639175328427863081,0</v>
    <v>0</v>
    <v>bkfhec</v>
    <v>XIDX:BHIT</v>
    <v>290</v>
  </rv>
  <rv s="2">
    <v>1</v>
    <v>XIDX:BHIT</v>
    <v>Daily</v>
    <v>45289</v>
    <v>45289</v>
    <v>0</v>
    <v>1</v>
    <v>638394048000000000,639175328428222598,0</v>
    <v>0</v>
    <v>bkfhec</v>
    <v>XIDX:BHIT</v>
    <v>71</v>
  </rv>
  <rv s="2">
    <v>1</v>
    <v>XIDX:BHIT</v>
    <v>Daily</v>
    <v>46111</v>
    <v>46111</v>
    <v>0</v>
    <v>1</v>
    <v>639104256000000000,639175328428592672,0</v>
    <v>0</v>
    <v>bkfhec</v>
    <v>XIDX:BHIT</v>
    <v>464</v>
  </rv>
  <rv s="2">
    <v>1</v>
    <v>XIDX:BHIT</v>
    <v>Daily</v>
    <v>39812</v>
    <v>39812</v>
    <v>0</v>
    <v>1</v>
    <v>633661920000000000,639175328428692706,0</v>
    <v>0</v>
    <v>bkfhec</v>
    <v>XIDX:BHIT</v>
    <v>465</v>
  </rv>
  <rv s="2">
    <v>1</v>
    <v>XIDX:BHIT</v>
    <v>Daily</v>
    <v>41271</v>
    <v>41271</v>
    <v>0</v>
    <v>1</v>
    <v>634922496000000000,639175328429062779,0</v>
    <v>0</v>
    <v>bkfhec</v>
    <v>XIDX:BHIT</v>
    <v>334</v>
  </rv>
  <rv s="2">
    <v>1</v>
    <v>XIDX:BHIT</v>
    <v>Daily</v>
    <v>42734</v>
    <v>42734</v>
    <v>0</v>
    <v>1</v>
    <v>636186528000000000,639175328429438007,0</v>
    <v>0</v>
    <v>bkfhec</v>
    <v>XIDX:BHIT</v>
    <v>466</v>
  </rv>
  <rv s="2">
    <v>1</v>
    <v>XIDX:BHIT</v>
    <v>Daily</v>
    <v>44195</v>
    <v>44195</v>
    <v>0</v>
    <v>1</v>
    <v>637448832000000000,639175328429812937,0</v>
    <v>0</v>
    <v>bkfhec</v>
    <v>XIDX:BHIT</v>
    <v>67</v>
  </rv>
  <rv s="2">
    <v>1</v>
    <v>XIDX:BHIT</v>
    <v>Daily</v>
    <v>45656</v>
    <v>45656</v>
    <v>0</v>
    <v>1</v>
    <v>638711136000000000,639175328426372192,0</v>
    <v>0</v>
    <v>bkfhec</v>
    <v>XIDX:BHIT</v>
    <v>467</v>
  </rv>
  <rv s="2">
    <v>1</v>
    <v>XIDX:BHIT</v>
    <v>Daily</v>
    <v>40176</v>
    <v>40176</v>
    <v>0</v>
    <v>1</v>
    <v>633976416000000000,639175328433394261,0</v>
    <v>0</v>
    <v>bkfhec</v>
    <v>XIDX:BHIT</v>
    <v>465</v>
  </rv>
  <rv s="2">
    <v>1</v>
    <v>XIDX:BHIT</v>
    <v>Daily</v>
    <v>41638</v>
    <v>41638</v>
    <v>0</v>
    <v>1</v>
    <v>635239584000000000,639175328433833806,0</v>
    <v>0</v>
    <v>bkfhec</v>
    <v>XIDX:BHIT</v>
    <v>468</v>
  </rv>
  <rv s="2">
    <v>1</v>
    <v>XIDX:BHIT</v>
    <v>Daily</v>
    <v>43098</v>
    <v>43098</v>
    <v>0</v>
    <v>1</v>
    <v>636501024000000000,639175328430433072,0</v>
    <v>0</v>
    <v>bkfhec</v>
    <v>XIDX:BHIT</v>
    <v>416</v>
  </rv>
  <rv s="2">
    <v>1</v>
    <v>XIDX:BHIT</v>
    <v>Daily</v>
    <v>44560</v>
    <v>44560</v>
    <v>0</v>
    <v>1</v>
    <v>637764192000000000,639175328430803154,0</v>
    <v>0</v>
    <v>bkfhec</v>
    <v>XIDX:BHIT</v>
    <v>90</v>
  </rv>
  <rv s="2">
    <v>1</v>
    <v>XIDX:BHIT</v>
    <v>Daily</v>
    <v>46021</v>
    <v>46021</v>
    <v>0</v>
    <v>1</v>
    <v>639026496000000000,639175328431173779,0</v>
    <v>0</v>
    <v>bkfhec</v>
    <v>XIDX:BHIT</v>
    <v>469</v>
  </rv>
  <rv s="2">
    <v>1</v>
    <v>XIDX:BHIT</v>
    <v>Daily</v>
    <v>40542</v>
    <v>40542</v>
    <v>0</v>
    <v>1</v>
    <v>634292640000000000,639175328434483947,0</v>
    <v>0</v>
    <v>bkfhec</v>
    <v>XIDX:BHIT</v>
    <v>358</v>
  </rv>
  <rv s="2">
    <v>1</v>
    <v>XIDX:BHIT</v>
    <v>Daily</v>
    <v>42003</v>
    <v>42003</v>
    <v>0</v>
    <v>1</v>
    <v>635554944000000000,639175328434854018,0</v>
    <v>0</v>
    <v>bkfhec</v>
    <v>XIDX:BHIT</v>
    <v>470</v>
  </rv>
  <rv s="2">
    <v>1</v>
    <v>XIDX:BHIT</v>
    <v>Daily</v>
    <v>43462</v>
    <v>43462</v>
    <v>0</v>
    <v>1</v>
    <v>636815520000000000,639175328435224652,0</v>
    <v>0</v>
    <v>bkfhec</v>
    <v>XIDX:BHIT</v>
    <v>297</v>
  </rv>
  <rv s="2">
    <v>1</v>
    <v>XIDX:BHIT</v>
    <v>Daily</v>
    <v>44925</v>
    <v>44925</v>
    <v>0</v>
    <v>1</v>
    <v>638079552000000000,639175328435584728,0</v>
    <v>0</v>
    <v>bkfhec</v>
    <v>XIDX:BHIT</v>
    <v>415</v>
  </rv>
  <rv s="2">
    <v>1</v>
    <v>XIDX:BGTG</v>
    <v>Daily</v>
    <v>42734</v>
    <v>42734</v>
    <v>0</v>
    <v>1</v>
    <v>636186528000000000,639175328428956481,0</v>
    <v>0</v>
    <v>bkfhbh</v>
    <v>XIDX:BGTG</v>
    <v>163</v>
  </rv>
  <rv s="2">
    <v>1</v>
    <v>XIDX:BGTG</v>
    <v>Daily</v>
    <v>44195</v>
    <v>44195</v>
    <v>0</v>
    <v>1</v>
    <v>637448832000000000,639175328429332444,0</v>
    <v>0</v>
    <v>bkfhbh</v>
    <v>XIDX:BGTG</v>
    <v>471</v>
  </rv>
  <rv s="2">
    <v>1</v>
    <v>XIDX:BGTG</v>
    <v>Daily</v>
    <v>45656</v>
    <v>45656</v>
    <v>0</v>
    <v>1</v>
    <v>638711136000000000,639175328429702527,0</v>
    <v>0</v>
    <v>bkfhbh</v>
    <v>XIDX:BGTG</v>
    <v>472</v>
  </rv>
  <rv s="2">
    <v>1</v>
    <v>XIDX:BGTG</v>
    <v>Daily</v>
    <v>43098</v>
    <v>43098</v>
    <v>0</v>
    <v>1</v>
    <v>636501024000000000,639175328427151952,0</v>
    <v>0</v>
    <v>bkfhbh</v>
    <v>XIDX:BGTG</v>
    <v>72</v>
  </rv>
  <rv s="2">
    <v>1</v>
    <v>XIDX:BGTG</v>
    <v>Daily</v>
    <v>44560</v>
    <v>44560</v>
    <v>0</v>
    <v>1</v>
    <v>637764192000000000,639175328427526137,0</v>
    <v>0</v>
    <v>bkfhbh</v>
    <v>XIDX:BGTG</v>
    <v>473</v>
  </rv>
  <rv s="2">
    <v>1</v>
    <v>XIDX:BGTG</v>
    <v>Daily</v>
    <v>46021</v>
    <v>46021</v>
    <v>0</v>
    <v>1</v>
    <v>639026496000000000,639175328427902116,0</v>
    <v>0</v>
    <v>bkfhbh</v>
    <v>XIDX:BGTG</v>
    <v>451</v>
  </rv>
  <rv s="2">
    <v>1</v>
    <v>XIDX:BGTG</v>
    <v>Daily</v>
    <v>43462</v>
    <v>43462</v>
    <v>0</v>
    <v>1</v>
    <v>636815520000000000,639175328431913026,0</v>
    <v>0</v>
    <v>bkfhbh</v>
    <v>XIDX:BGTG</v>
    <v>474</v>
  </rv>
  <rv s="2">
    <v>1</v>
    <v>XIDX:BGTG</v>
    <v>Daily</v>
    <v>44925</v>
    <v>44925</v>
    <v>0</v>
    <v>1</v>
    <v>638079552000000000,639175328432273818,0</v>
    <v>0</v>
    <v>bkfhbh</v>
    <v>XIDX:BGTG</v>
    <v>320</v>
  </rv>
  <rv s="2">
    <v>1</v>
    <v>XIDX:BGTG</v>
    <v>Daily</v>
    <v>43829</v>
    <v>43829</v>
    <v>0</v>
    <v>1</v>
    <v>637132608000000000,639175328432423851,0</v>
    <v>0</v>
    <v>bkfhbh</v>
    <v>XIDX:BGTG</v>
    <v>67</v>
  </rv>
  <rv s="2">
    <v>1</v>
    <v>XIDX:BGTG</v>
    <v>Daily</v>
    <v>45289</v>
    <v>45289</v>
    <v>0</v>
    <v>1</v>
    <v>638394048000000000,639175328432797365,0</v>
    <v>0</v>
    <v>bkfhbh</v>
    <v>XIDX:BGTG</v>
    <v>234</v>
  </rv>
  <rv s="2">
    <v>1</v>
    <v>XIDX:BGTG</v>
    <v>Daily</v>
    <v>46111</v>
    <v>46111</v>
    <v>0</v>
    <v>1</v>
    <v>639104256000000000,639175328433164019,0</v>
    <v>0</v>
    <v>bkfhbh</v>
    <v>XIDX:BGTG</v>
    <v>113</v>
  </rv>
  <rv s="2">
    <v>1</v>
    <v>XIDX:BFIN</v>
    <v>Daily</v>
    <v>41638</v>
    <v>41638</v>
    <v>0</v>
    <v>1</v>
    <v>635239584000000000,639175328426642549,0</v>
    <v>0</v>
    <v>bkfh8m</v>
    <v>XIDX:BFIN</v>
    <v>65</v>
  </rv>
  <rv s="2">
    <v>1</v>
    <v>XIDX:BFIN</v>
    <v>Daily</v>
    <v>43098</v>
    <v>43098</v>
    <v>0</v>
    <v>1</v>
    <v>636501024000000000,639175328427012630,0</v>
    <v>0</v>
    <v>bkfh8m</v>
    <v>XIDX:BFIN</v>
    <v>333</v>
  </rv>
  <rv s="2">
    <v>1</v>
    <v>XIDX:BFIN</v>
    <v>Daily</v>
    <v>44560</v>
    <v>44560</v>
    <v>0</v>
    <v>1</v>
    <v>637764192000000000,639175328427382003,0</v>
    <v>0</v>
    <v>bkfh8m</v>
    <v>XIDX:BFIN</v>
    <v>475</v>
  </rv>
  <rv s="2">
    <v>1</v>
    <v>XIDX:BFIN</v>
    <v>Daily</v>
    <v>46021</v>
    <v>46021</v>
    <v>0</v>
    <v>1</v>
    <v>639026496000000000,639175328427756191,0</v>
    <v>0</v>
    <v>bkfh8m</v>
    <v>XIDX:BFIN</v>
    <v>55</v>
  </rv>
  <rv s="2">
    <v>1</v>
    <v>XIDX:BFIN</v>
    <v>Daily</v>
    <v>40542</v>
    <v>40542</v>
    <v>0</v>
    <v>1</v>
    <v>634292640000000000,639175328428282206,0</v>
    <v>0</v>
    <v>bkfh8m</v>
    <v>XIDX:BFIN</v>
    <v>476</v>
  </rv>
  <rv s="2">
    <v>1</v>
    <v>XIDX:BFIN</v>
    <v>Daily</v>
    <v>42003</v>
    <v>42003</v>
    <v>0</v>
    <v>1</v>
    <v>635554944000000000,639175328428646399,0</v>
    <v>0</v>
    <v>bkfh8m</v>
    <v>XIDX:BFIN</v>
    <v>477</v>
  </rv>
  <rv s="2">
    <v>1</v>
    <v>XIDX:BFIN</v>
    <v>Daily</v>
    <v>43462</v>
    <v>43462</v>
    <v>0</v>
    <v>1</v>
    <v>636815520000000000,639175328429062383,0</v>
    <v>0</v>
    <v>bkfh8m</v>
    <v>XIDX:BFIN</v>
    <v>95</v>
  </rv>
  <rv s="2">
    <v>1</v>
    <v>XIDX:BFIN</v>
    <v>Daily</v>
    <v>44925</v>
    <v>44925</v>
    <v>0</v>
    <v>1</v>
    <v>638079552000000000,639175328429443179,0</v>
    <v>0</v>
    <v>bkfh8m</v>
    <v>XIDX:BFIN</v>
    <v>478</v>
  </rv>
  <rv s="2">
    <v>1</v>
    <v>XIDX:BFIN</v>
    <v>Daily</v>
    <v>40907</v>
    <v>40907</v>
    <v>0</v>
    <v>1</v>
    <v>634608000000000000,639175328432643192,0</v>
    <v>0</v>
    <v>bkfh8m</v>
    <v>XIDX:BFIN</v>
    <v>210</v>
  </rv>
  <rv s="2">
    <v>1</v>
    <v>XIDX:BFIN</v>
    <v>Daily</v>
    <v>43829</v>
    <v>43829</v>
    <v>0</v>
    <v>1</v>
    <v>637132608000000000,639175328433367498,0</v>
    <v>0</v>
    <v>bkfh8m</v>
    <v>XIDX:BFIN</v>
    <v>208</v>
  </rv>
  <rv s="2">
    <v>1</v>
    <v>XIDX:BFIN</v>
    <v>Daily</v>
    <v>45289</v>
    <v>45289</v>
    <v>0</v>
    <v>1</v>
    <v>638394048000000000,639175328433727583,0</v>
    <v>0</v>
    <v>bkfh8m</v>
    <v>XIDX:BFIN</v>
    <v>479</v>
  </rv>
  <rv s="2">
    <v>1</v>
    <v>XIDX:BFIN</v>
    <v>Daily</v>
    <v>46111</v>
    <v>46111</v>
    <v>0</v>
    <v>1</v>
    <v>639104256000000000,639175328431702979,0</v>
    <v>0</v>
    <v>bkfh8m</v>
    <v>XIDX:BFIN</v>
    <v>55</v>
  </rv>
  <rv s="2">
    <v>1</v>
    <v>XIDX:BFIN</v>
    <v>Daily</v>
    <v>39812</v>
    <v>39812</v>
    <v>0</v>
    <v>1</v>
    <v>633661920000000000,639175328433523391,0</v>
    <v>0</v>
    <v>bkfh8m</v>
    <v>XIDX:BFIN</v>
    <v>480</v>
  </rv>
  <rv s="2">
    <v>1</v>
    <v>XIDX:BFIN</v>
    <v>Daily</v>
    <v>41271</v>
    <v>41271</v>
    <v>0</v>
    <v>1</v>
    <v>634922496000000000,639175328433887621,0</v>
    <v>0</v>
    <v>bkfh8m</v>
    <v>XIDX:BFIN</v>
    <v>481</v>
  </rv>
  <rv s="2">
    <v>1</v>
    <v>XIDX:BFIN</v>
    <v>Daily</v>
    <v>42734</v>
    <v>42734</v>
    <v>0</v>
    <v>1</v>
    <v>636186528000000000,639175328434253555,0</v>
    <v>0</v>
    <v>bkfh8m</v>
    <v>XIDX:BFIN</v>
    <v>426</v>
  </rv>
  <rv s="2">
    <v>1</v>
    <v>XIDX:BFIN</v>
    <v>Daily</v>
    <v>44195</v>
    <v>44195</v>
    <v>0</v>
    <v>1</v>
    <v>637448832000000000,639175328434623639,0</v>
    <v>0</v>
    <v>bkfh8m</v>
    <v>XIDX:BFIN</v>
    <v>208</v>
  </rv>
  <rv s="2">
    <v>1</v>
    <v>XIDX:BFIN</v>
    <v>Daily</v>
    <v>45656</v>
    <v>45656</v>
    <v>0</v>
    <v>1</v>
    <v>638711136000000000,639175328434993725,0</v>
    <v>0</v>
    <v>bkfh8m</v>
    <v>XIDX:BFIN</v>
    <v>132</v>
  </rv>
  <rv s="2">
    <v>1</v>
    <v>XIDX:ASSA</v>
    <v>Daily</v>
    <v>41271</v>
    <v>41271</v>
    <v>0</v>
    <v>1</v>
    <v>634922496000000000,639175328450637441,0</v>
    <v>0</v>
    <v>bkfgnm</v>
    <v>XIDX:ASSA</v>
    <v>482</v>
  </rv>
  <rv s="2">
    <v>1</v>
    <v>XIDX:ASSA</v>
    <v>Daily</v>
    <v>42734</v>
    <v>42734</v>
    <v>0</v>
    <v>1</v>
    <v>636186528000000000,639175328451007521,0</v>
    <v>0</v>
    <v>bkfgnm</v>
    <v>XIDX:ASSA</v>
    <v>483</v>
  </rv>
  <rv s="2">
    <v>1</v>
    <v>XIDX:ASSA</v>
    <v>Daily</v>
    <v>44195</v>
    <v>44195</v>
    <v>0</v>
    <v>1</v>
    <v>637448832000000000,639175328451387603,0</v>
    <v>0</v>
    <v>bkfgnm</v>
    <v>XIDX:ASSA</v>
    <v>79</v>
  </rv>
  <rv s="2">
    <v>1</v>
    <v>XIDX:ASSA</v>
    <v>Daily</v>
    <v>45656</v>
    <v>45656</v>
    <v>0</v>
    <v>1</v>
    <v>638711136000000000,639175328451767688,0</v>
    <v>0</v>
    <v>bkfgnm</v>
    <v>XIDX:ASSA</v>
    <v>338</v>
  </rv>
  <rv s="2">
    <v>1</v>
    <v>XIDX:ASSA</v>
    <v>Daily</v>
    <v>41638</v>
    <v>41638</v>
    <v>0</v>
    <v>1</v>
    <v>635239584000000000,639175328455088943,0</v>
    <v>0</v>
    <v>bkfgnm</v>
    <v>XIDX:ASSA</v>
    <v>484</v>
  </rv>
  <rv s="2">
    <v>1</v>
    <v>XIDX:ASSA</v>
    <v>Daily</v>
    <v>43098</v>
    <v>43098</v>
    <v>0</v>
    <v>1</v>
    <v>636501024000000000,639175328455459021,0</v>
    <v>0</v>
    <v>bkfgnm</v>
    <v>XIDX:ASSA</v>
    <v>485</v>
  </rv>
  <rv s="2">
    <v>1</v>
    <v>XIDX:ASSA</v>
    <v>Daily</v>
    <v>44560</v>
    <v>44560</v>
    <v>0</v>
    <v>1</v>
    <v>637764192000000000,639175328455818563,0</v>
    <v>0</v>
    <v>bkfgnm</v>
    <v>XIDX:ASSA</v>
    <v>486</v>
  </rv>
  <rv s="2">
    <v>1</v>
    <v>XIDX:ASSA</v>
    <v>Daily</v>
    <v>46021</v>
    <v>46021</v>
    <v>0</v>
    <v>1</v>
    <v>639026496000000000,639175328456189181,0</v>
    <v>0</v>
    <v>bkfgnm</v>
    <v>XIDX:ASSA</v>
    <v>487</v>
  </rv>
  <rv s="2">
    <v>1</v>
    <v>XIDX:ASSA</v>
    <v>Daily</v>
    <v>42003</v>
    <v>42003</v>
    <v>0</v>
    <v>1</v>
    <v>635554944000000000,639175328454968373,0</v>
    <v>0</v>
    <v>bkfgnm</v>
    <v>XIDX:ASSA</v>
    <v>488</v>
  </rv>
  <rv s="2">
    <v>1</v>
    <v>XIDX:ASSA</v>
    <v>Daily</v>
    <v>43462</v>
    <v>43462</v>
    <v>0</v>
    <v>1</v>
    <v>636815520000000000,639175328455348997,0</v>
    <v>0</v>
    <v>bkfgnm</v>
    <v>XIDX:ASSA</v>
    <v>489</v>
  </rv>
  <rv s="2">
    <v>1</v>
    <v>XIDX:ASSA</v>
    <v>Daily</v>
    <v>44925</v>
    <v>44925</v>
    <v>0</v>
    <v>1</v>
    <v>638079552000000000,639175328455718540,0</v>
    <v>0</v>
    <v>bkfgnm</v>
    <v>XIDX:ASSA</v>
    <v>490</v>
  </rv>
  <rv s="2">
    <v>1</v>
    <v>XIDX:ASSA</v>
    <v>Daily</v>
    <v>42368</v>
    <v>42368</v>
    <v>0</v>
    <v>1</v>
    <v>635870304000000000,639175328461229731,0</v>
    <v>0</v>
    <v>bkfgnm</v>
    <v>XIDX:ASSA</v>
    <v>491</v>
  </rv>
  <rv s="2">
    <v>1</v>
    <v>XIDX:ASSA</v>
    <v>Daily</v>
    <v>43829</v>
    <v>43829</v>
    <v>0</v>
    <v>1</v>
    <v>637132608000000000,639175328461599813,0</v>
    <v>0</v>
    <v>bkfgnm</v>
    <v>XIDX:ASSA</v>
    <v>223</v>
  </rv>
  <rv s="2">
    <v>1</v>
    <v>XIDX:ASSA</v>
    <v>Daily</v>
    <v>45289</v>
    <v>45289</v>
    <v>0</v>
    <v>1</v>
    <v>638394048000000000,639175328461980415,0</v>
    <v>0</v>
    <v>bkfgnm</v>
    <v>XIDX:ASSA</v>
    <v>362</v>
  </rv>
  <rv s="2">
    <v>1</v>
    <v>XIDX:ASSA</v>
    <v>Daily</v>
    <v>46111</v>
    <v>46111</v>
    <v>0</v>
    <v>1</v>
    <v>639104256000000000,639175328462349973,0</v>
    <v>0</v>
    <v>bkfgnm</v>
    <v>XIDX:ASSA</v>
    <v>103</v>
  </rv>
  <rv s="2">
    <v>1</v>
    <v>XIDX:BABP</v>
    <v>Daily</v>
    <v>41638</v>
    <v>41638</v>
    <v>0</v>
    <v>1</v>
    <v>635239584000000000,639175328449777622,0</v>
    <v>0</v>
    <v>bkfgqh</v>
    <v>XIDX:BABP</v>
    <v>492</v>
  </rv>
  <rv s="2">
    <v>1</v>
    <v>XIDX:BABP</v>
    <v>Daily</v>
    <v>43098</v>
    <v>43098</v>
    <v>0</v>
    <v>1</v>
    <v>636501024000000000,639175328450151912,0</v>
    <v>0</v>
    <v>bkfgqh</v>
    <v>XIDX:BABP</v>
    <v>493</v>
  </rv>
  <rv s="2">
    <v>1</v>
    <v>XIDX:BABP</v>
    <v>Daily</v>
    <v>44560</v>
    <v>44560</v>
    <v>0</v>
    <v>1</v>
    <v>637764192000000000,639175328450512000,0</v>
    <v>0</v>
    <v>bkfgqh</v>
    <v>XIDX:BABP</v>
    <v>140</v>
  </rv>
  <rv s="2">
    <v>1</v>
    <v>XIDX:BABP</v>
    <v>Daily</v>
    <v>46021</v>
    <v>46021</v>
    <v>0</v>
    <v>1</v>
    <v>639026496000000000,639175328450874942,0</v>
    <v>0</v>
    <v>bkfgqh</v>
    <v>XIDX:BABP</v>
    <v>419</v>
  </rv>
  <rv s="2">
    <v>1</v>
    <v>XIDX:BABP</v>
    <v>Daily</v>
    <v>40542</v>
    <v>40542</v>
    <v>0</v>
    <v>1</v>
    <v>634292640000000000,639175328453448430,0</v>
    <v>0</v>
    <v>bkfgqh</v>
    <v>XIDX:BABP</v>
    <v>494</v>
  </rv>
  <rv s="2">
    <v>1</v>
    <v>XIDX:BABP</v>
    <v>Daily</v>
    <v>42003</v>
    <v>42003</v>
    <v>0</v>
    <v>1</v>
    <v>635554944000000000,639175328453812782,0</v>
    <v>0</v>
    <v>bkfgqh</v>
    <v>XIDX:BABP</v>
    <v>495</v>
  </rv>
  <rv s="2">
    <v>1</v>
    <v>XIDX:BABP</v>
    <v>Daily</v>
    <v>43462</v>
    <v>43462</v>
    <v>0</v>
    <v>1</v>
    <v>636815520000000000,639175328454195693,0</v>
    <v>0</v>
    <v>bkfgqh</v>
    <v>XIDX:BABP</v>
    <v>71</v>
  </rv>
  <rv s="2">
    <v>1</v>
    <v>XIDX:BABP</v>
    <v>Daily</v>
    <v>44925</v>
    <v>44925</v>
    <v>0</v>
    <v>1</v>
    <v>638079552000000000,639175328454565775,0</v>
    <v>0</v>
    <v>bkfgqh</v>
    <v>XIDX:BABP</v>
    <v>143</v>
  </rv>
  <rv s="2">
    <v>1</v>
    <v>XIDX:BABP</v>
    <v>Daily</v>
    <v>42368</v>
    <v>42368</v>
    <v>0</v>
    <v>1</v>
    <v>635870304000000000,639175328458033784,0</v>
    <v>0</v>
    <v>bkfgqh</v>
    <v>XIDX:BABP</v>
    <v>496</v>
  </rv>
  <rv s="2">
    <v>1</v>
    <v>XIDX:BABP</v>
    <v>Daily</v>
    <v>43829</v>
    <v>43829</v>
    <v>0</v>
    <v>1</v>
    <v>637132608000000000,639175328458403878,0</v>
    <v>0</v>
    <v>bkfgqh</v>
    <v>XIDX:BABP</v>
    <v>71</v>
  </rv>
  <rv s="2">
    <v>1</v>
    <v>XIDX:BABP</v>
    <v>Daily</v>
    <v>45289</v>
    <v>45289</v>
    <v>0</v>
    <v>1</v>
    <v>638394048000000000,639175328454968762,0</v>
    <v>0</v>
    <v>bkfgqh</v>
    <v>XIDX:BABP</v>
    <v>323</v>
  </rv>
  <rv s="2">
    <v>1</v>
    <v>XIDX:BABP</v>
    <v>Daily</v>
    <v>46111</v>
    <v>46111</v>
    <v>0</v>
    <v>1</v>
    <v>639104256000000000,639175328455345953,0</v>
    <v>0</v>
    <v>bkfgqh</v>
    <v>XIDX:BABP</v>
    <v>146</v>
  </rv>
  <rv s="2">
    <v>1</v>
    <v>XIDX:BABP</v>
    <v>Daily</v>
    <v>41271</v>
    <v>41271</v>
    <v>0</v>
    <v>1</v>
    <v>634922496000000000,639175328459939849,0</v>
    <v>0</v>
    <v>bkfgqh</v>
    <v>XIDX:BABP</v>
    <v>497</v>
  </rv>
  <rv s="2">
    <v>1</v>
    <v>XIDX:BABP</v>
    <v>Daily</v>
    <v>42734</v>
    <v>42734</v>
    <v>0</v>
    <v>1</v>
    <v>636186528000000000,639175328460304311,0</v>
    <v>0</v>
    <v>bkfgqh</v>
    <v>XIDX:BABP</v>
    <v>498</v>
  </rv>
  <rv s="2">
    <v>1</v>
    <v>XIDX:BABP</v>
    <v>Daily</v>
    <v>44195</v>
    <v>44195</v>
    <v>0</v>
    <v>1</v>
    <v>637448832000000000,639175328460680011,0</v>
    <v>0</v>
    <v>bkfgqh</v>
    <v>XIDX:BABP</v>
    <v>71</v>
  </rv>
  <rv s="2">
    <v>1</v>
    <v>XIDX:BABP</v>
    <v>Daily</v>
    <v>45656</v>
    <v>45656</v>
    <v>0</v>
    <v>1</v>
    <v>638711136000000000,639175328461044481,0</v>
    <v>0</v>
    <v>bkfgqh</v>
    <v>XIDX:BABP</v>
    <v>230</v>
  </rv>
  <rv s="2">
    <v>1</v>
    <v>XIDX:ACST</v>
    <v>Daily</v>
    <v>42368</v>
    <v>42368</v>
    <v>0</v>
    <v>1</v>
    <v>635870304000000000,639175328491086323,0</v>
    <v>0</v>
    <v>bkf9pr</v>
    <v>XIDX:ACST</v>
    <v>499</v>
  </rv>
  <rv s="2">
    <v>1</v>
    <v>XIDX:ACST</v>
    <v>Daily</v>
    <v>43829</v>
    <v>43829</v>
    <v>0</v>
    <v>1</v>
    <v>637132608000000000,639175328491457029,0</v>
    <v>0</v>
    <v>bkf9pr</v>
    <v>XIDX:ACST</v>
    <v>105</v>
  </rv>
  <rv s="2">
    <v>1</v>
    <v>XIDX:ACST</v>
    <v>Daily</v>
    <v>45289</v>
    <v>45289</v>
    <v>0</v>
    <v>1</v>
    <v>638394048000000000,639175328488206306,0</v>
    <v>0</v>
    <v>bkf9pr</v>
    <v>XIDX:ACST</v>
    <v>353</v>
  </rv>
  <rv s="2">
    <v>1</v>
    <v>XIDX:ACST</v>
    <v>Daily</v>
    <v>46111</v>
    <v>46111</v>
    <v>0</v>
    <v>1</v>
    <v>639104256000000000,639175328488576390,0</v>
    <v>0</v>
    <v>bkf9pr</v>
    <v>XIDX:ACST</v>
    <v>500</v>
  </rv>
  <rv s="2">
    <v>1</v>
    <v>XIDX:ACST</v>
    <v>Daily</v>
    <v>42734</v>
    <v>42734</v>
    <v>0</v>
    <v>1</v>
    <v>636186528000000000,639175328494377065,0</v>
    <v>0</v>
    <v>bkf9pr</v>
    <v>XIDX:ACST</v>
    <v>501</v>
  </rv>
  <rv s="2">
    <v>1</v>
    <v>XIDX:ACST</v>
    <v>Daily</v>
    <v>44195</v>
    <v>44195</v>
    <v>0</v>
    <v>1</v>
    <v>637448832000000000,639175328494747781,0</v>
    <v>0</v>
    <v>bkf9pr</v>
    <v>XIDX:ACST</v>
    <v>502</v>
  </rv>
  <rv s="2">
    <v>1</v>
    <v>XIDX:ACST</v>
    <v>Daily</v>
    <v>45656</v>
    <v>45656</v>
    <v>0</v>
    <v>1</v>
    <v>638711136000000000,639175328495117231,0</v>
    <v>0</v>
    <v>bkf9pr</v>
    <v>XIDX:ACST</v>
    <v>431</v>
  </rv>
  <rv s="2">
    <v>1</v>
    <v>XIDX:ACST</v>
    <v>Daily</v>
    <v>41638</v>
    <v>41638</v>
    <v>0</v>
    <v>1</v>
    <v>635239584000000000,639175328495507320,0</v>
    <v>0</v>
    <v>bkf9pr</v>
    <v>XIDX:ACST</v>
    <v>503</v>
  </rv>
  <rv s="2">
    <v>1</v>
    <v>XIDX:ACST</v>
    <v>Daily</v>
    <v>43098</v>
    <v>43098</v>
    <v>0</v>
    <v>1</v>
    <v>636501024000000000,639175328495871991,0</v>
    <v>0</v>
    <v>bkf9pr</v>
    <v>XIDX:ACST</v>
    <v>504</v>
  </rv>
  <rv s="2">
    <v>1</v>
    <v>XIDX:ACST</v>
    <v>Daily</v>
    <v>44560</v>
    <v>44560</v>
    <v>0</v>
    <v>1</v>
    <v>637764192000000000,639175328496238117,0</v>
    <v>0</v>
    <v>bkf9pr</v>
    <v>XIDX:ACST</v>
    <v>198</v>
  </rv>
  <rv s="2">
    <v>1</v>
    <v>XIDX:ACST</v>
    <v>Daily</v>
    <v>46021</v>
    <v>46021</v>
    <v>0</v>
    <v>1</v>
    <v>639026496000000000,639175328496608202,0</v>
    <v>0</v>
    <v>bkf9pr</v>
    <v>XIDX:ACST</v>
    <v>353</v>
  </rv>
  <rv s="2">
    <v>1</v>
    <v>XIDX:ACST</v>
    <v>Daily</v>
    <v>42003</v>
    <v>42003</v>
    <v>0</v>
    <v>1</v>
    <v>635554944000000000,639175328495657987,0</v>
    <v>0</v>
    <v>bkf9pr</v>
    <v>XIDX:ACST</v>
    <v>505</v>
  </rv>
  <rv s="2">
    <v>1</v>
    <v>XIDX:ACST</v>
    <v>Daily</v>
    <v>43462</v>
    <v>43462</v>
    <v>0</v>
    <v>1</v>
    <v>636815520000000000,639175328496038072,0</v>
    <v>0</v>
    <v>bkf9pr</v>
    <v>XIDX:ACST</v>
    <v>506</v>
  </rv>
  <rv s="2">
    <v>1</v>
    <v>XIDX:ACST</v>
    <v>Daily</v>
    <v>44925</v>
    <v>44925</v>
    <v>0</v>
    <v>1</v>
    <v>638079552000000000,639175328496398154,0</v>
    <v>0</v>
    <v>bkf9pr</v>
    <v>XIDX:ACST</v>
    <v>507</v>
  </rv>
  <rv s="2">
    <v>1</v>
    <v>XIDX:BEST</v>
    <v>Daily</v>
    <v>42003</v>
    <v>42003</v>
    <v>0</v>
    <v>1</v>
    <v>635554944000000000,639175328428484945,0</v>
    <v>0</v>
    <v>bkfh5r</v>
    <v>XIDX:BEST</v>
    <v>343</v>
  </rv>
  <rv s="2">
    <v>1</v>
    <v>XIDX:BEST</v>
    <v>Daily</v>
    <v>43462</v>
    <v>43462</v>
    <v>0</v>
    <v>1</v>
    <v>636815520000000000,639175328428855025,0</v>
    <v>0</v>
    <v>bkfh5r</v>
    <v>XIDX:BEST</v>
    <v>5</v>
  </rv>
  <rv s="2">
    <v>1</v>
    <v>XIDX:BEST</v>
    <v>Daily</v>
    <v>44925</v>
    <v>44925</v>
    <v>0</v>
    <v>1</v>
    <v>638079552000000000,639175328429228170,0</v>
    <v>0</v>
    <v>bkfh5r</v>
    <v>XIDX:BEST</v>
    <v>508</v>
  </rv>
  <rv s="2">
    <v>1</v>
    <v>XIDX:BEST</v>
    <v>Daily</v>
    <v>42368</v>
    <v>42368</v>
    <v>0</v>
    <v>1</v>
    <v>635870304000000000,639175328430518450,0</v>
    <v>0</v>
    <v>bkfh5r</v>
    <v>XIDX:BEST</v>
    <v>376</v>
  </rv>
  <rv s="2">
    <v>1</v>
    <v>XIDX:BEST</v>
    <v>Daily</v>
    <v>43829</v>
    <v>43829</v>
    <v>0</v>
    <v>1</v>
    <v>637132608000000000,639175328430885467,0</v>
    <v>0</v>
    <v>bkfh5r</v>
    <v>XIDX:BEST</v>
    <v>509</v>
  </rv>
  <rv s="2">
    <v>1</v>
    <v>XIDX:BEST</v>
    <v>Daily</v>
    <v>45289</v>
    <v>45289</v>
    <v>0</v>
    <v>1</v>
    <v>638394048000000000,639175328431256172,0</v>
    <v>0</v>
    <v>bkfh5r</v>
    <v>XIDX:BEST</v>
    <v>510</v>
  </rv>
  <rv s="2">
    <v>1</v>
    <v>XIDX:BEST</v>
    <v>Daily</v>
    <v>46111</v>
    <v>46111</v>
    <v>0</v>
    <v>1</v>
    <v>639104256000000000,639175328431636254,0</v>
    <v>0</v>
    <v>bkfh5r</v>
    <v>XIDX:BEST</v>
    <v>307</v>
  </rv>
  <rv s="2">
    <v>1</v>
    <v>XIDX:BEST</v>
    <v>Daily</v>
    <v>41271</v>
    <v>41271</v>
    <v>0</v>
    <v>1</v>
    <v>634922496000000000,639175328432075728,0</v>
    <v>0</v>
    <v>bkfh5r</v>
    <v>XIDX:BEST</v>
    <v>333</v>
  </rv>
  <rv s="2">
    <v>1</v>
    <v>XIDX:BEST</v>
    <v>Daily</v>
    <v>42734</v>
    <v>42734</v>
    <v>0</v>
    <v>1</v>
    <v>636186528000000000,639175328432446431,0</v>
    <v>0</v>
    <v>bkfh5r</v>
    <v>XIDX:BEST</v>
    <v>511</v>
  </rv>
  <rv s="2">
    <v>1</v>
    <v>XIDX:BEST</v>
    <v>Daily</v>
    <v>44195</v>
    <v>44195</v>
    <v>0</v>
    <v>1</v>
    <v>637448832000000000,639175328432808947,0</v>
    <v>0</v>
    <v>bkfh5r</v>
    <v>XIDX:BEST</v>
    <v>193</v>
  </rv>
  <rv s="2">
    <v>1</v>
    <v>XIDX:BEST</v>
    <v>Daily</v>
    <v>45656</v>
    <v>45656</v>
    <v>0</v>
    <v>1</v>
    <v>638711136000000000,639175328433179029,0</v>
    <v>0</v>
    <v>bkfh5r</v>
    <v>XIDX:BEST</v>
    <v>143</v>
  </rv>
  <rv s="2">
    <v>1</v>
    <v>XIDX:BEST</v>
    <v>Daily</v>
    <v>41638</v>
    <v>41638</v>
    <v>0</v>
    <v>1</v>
    <v>635239584000000000,639175328435356452,0</v>
    <v>0</v>
    <v>bkfh5r</v>
    <v>XIDX:BEST</v>
    <v>512</v>
  </rv>
  <rv s="2">
    <v>1</v>
    <v>XIDX:BEST</v>
    <v>Daily</v>
    <v>43098</v>
    <v>43098</v>
    <v>0</v>
    <v>1</v>
    <v>636501024000000000,639175328432175757,0</v>
    <v>0</v>
    <v>bkfh5r</v>
    <v>XIDX:BEST</v>
    <v>65</v>
  </rv>
  <rv s="2">
    <v>1</v>
    <v>XIDX:BEST</v>
    <v>Daily</v>
    <v>44560</v>
    <v>44560</v>
    <v>0</v>
    <v>1</v>
    <v>637764192000000000,639175328432538890,0</v>
    <v>0</v>
    <v>bkfh5r</v>
    <v>XIDX:BEST</v>
    <v>513</v>
  </rv>
  <rv s="2">
    <v>1</v>
    <v>XIDX:BEST</v>
    <v>Daily</v>
    <v>46021</v>
    <v>46021</v>
    <v>0</v>
    <v>1</v>
    <v>639026496000000000,639175328432908970,0</v>
    <v>0</v>
    <v>bkfh5r</v>
    <v>XIDX:BEST</v>
    <v>430</v>
  </rv>
  <rv s="2">
    <v>1</v>
    <v>XIDX:ARTA</v>
    <v>Daily</v>
    <v>43098</v>
    <v>43098</v>
    <v>0</v>
    <v>1</v>
    <v>636501024000000000,639175328467212755,0</v>
    <v>0</v>
    <v>bkffim</v>
    <v>XIDX:ARTA</v>
    <v>514</v>
  </rv>
  <rv s="2">
    <v>1</v>
    <v>XIDX:ARTA</v>
    <v>Daily</v>
    <v>44560</v>
    <v>44560</v>
    <v>0</v>
    <v>1</v>
    <v>637764192000000000,639175328463752004,0</v>
    <v>0</v>
    <v>bkffim</v>
    <v>XIDX:ARTA</v>
    <v>194</v>
  </rv>
  <rv s="2">
    <v>1</v>
    <v>XIDX:ARTA</v>
    <v>Daily</v>
    <v>46021</v>
    <v>46021</v>
    <v>0</v>
    <v>1</v>
    <v>639026496000000000,639175328464128192,0</v>
    <v>0</v>
    <v>bkffim</v>
    <v>XIDX:ARTA</v>
    <v>515</v>
  </rv>
  <rv s="2">
    <v>1</v>
    <v>XIDX:ARTA</v>
    <v>Daily</v>
    <v>42003</v>
    <v>42003</v>
    <v>0</v>
    <v>1</v>
    <v>635554944000000000,639175328468192969,0</v>
    <v>0</v>
    <v>bkffim</v>
    <v>XIDX:ARTA</v>
    <v>516</v>
  </rv>
  <rv s="2">
    <v>1</v>
    <v>XIDX:ARTA</v>
    <v>Daily</v>
    <v>44925</v>
    <v>44925</v>
    <v>0</v>
    <v>1</v>
    <v>638079552000000000,639175328468933417,0</v>
    <v>0</v>
    <v>bkffim</v>
    <v>XIDX:ARTA</v>
    <v>517</v>
  </rv>
  <rv s="2">
    <v>1</v>
    <v>XIDX:ARTA</v>
    <v>Daily</v>
    <v>42368</v>
    <v>42368</v>
    <v>0</v>
    <v>1</v>
    <v>635870304000000000,639175328472483898,0</v>
    <v>0</v>
    <v>bkffim</v>
    <v>XIDX:ARTA</v>
    <v>518</v>
  </rv>
  <rv s="2">
    <v>1</v>
    <v>XIDX:ARTA</v>
    <v>Daily</v>
    <v>43829</v>
    <v>43829</v>
    <v>0</v>
    <v>1</v>
    <v>637132608000000000,639175328472853973,0</v>
    <v>0</v>
    <v>bkffim</v>
    <v>XIDX:ARTA</v>
    <v>377</v>
  </rv>
  <rv s="2">
    <v>1</v>
    <v>XIDX:ARTA</v>
    <v>Daily</v>
    <v>45289</v>
    <v>45289</v>
    <v>0</v>
    <v>1</v>
    <v>638394048000000000,639175328473224353,0</v>
    <v>0</v>
    <v>bkffim</v>
    <v>XIDX:ARTA</v>
    <v>400</v>
  </rv>
  <rv s="2">
    <v>1</v>
    <v>XIDX:ARTA</v>
    <v>Daily</v>
    <v>46111</v>
    <v>46111</v>
    <v>0</v>
    <v>1</v>
    <v>639104256000000000,639175328473600259,0</v>
    <v>0</v>
    <v>bkffim</v>
    <v>XIDX:ARTA</v>
    <v>519</v>
  </rv>
  <rv s="2">
    <v>1</v>
    <v>XIDX:ARTA</v>
    <v>Daily</v>
    <v>41271</v>
    <v>41271</v>
    <v>0</v>
    <v>1</v>
    <v>634922496000000000,639175328477925383,0</v>
    <v>0</v>
    <v>bkffim</v>
    <v>XIDX:ARTA</v>
    <v>69</v>
  </rv>
  <rv s="2">
    <v>1</v>
    <v>XIDX:ARTA</v>
    <v>Daily</v>
    <v>42734</v>
    <v>42734</v>
    <v>0</v>
    <v>1</v>
    <v>636186528000000000,639175328478301279,0</v>
    <v>0</v>
    <v>bkffim</v>
    <v>XIDX:ARTA</v>
    <v>484</v>
  </rv>
  <rv s="2">
    <v>1</v>
    <v>XIDX:ARTA</v>
    <v>Daily</v>
    <v>44195</v>
    <v>44195</v>
    <v>0</v>
    <v>1</v>
    <v>637448832000000000,639175328478671358,0</v>
    <v>0</v>
    <v>bkffim</v>
    <v>XIDX:ARTA</v>
    <v>18</v>
  </rv>
  <rv s="2">
    <v>1</v>
    <v>XIDX:ARTA</v>
    <v>Daily</v>
    <v>45656</v>
    <v>45656</v>
    <v>0</v>
    <v>1</v>
    <v>638711136000000000,639175328479045323,0</v>
    <v>0</v>
    <v>bkffim</v>
    <v>XIDX:ARTA</v>
    <v>18</v>
  </rv>
  <rv s="2">
    <v>1</v>
    <v>XIDX:ASII</v>
    <v>Daily</v>
    <v>40907</v>
    <v>40907</v>
    <v>0</v>
    <v>1</v>
    <v>634608000000000000,639175328458269370,0</v>
    <v>0</v>
    <v>bn91gh</v>
    <v>XIDX:ASII</v>
    <v>520</v>
  </rv>
  <rv s="2">
    <v>1</v>
    <v>XIDX:ASII</v>
    <v>Daily</v>
    <v>42368</v>
    <v>42368</v>
    <v>0</v>
    <v>1</v>
    <v>635870304000000000,639175328458651552,0</v>
    <v>0</v>
    <v>bn91gh</v>
    <v>XIDX:ASII</v>
    <v>19</v>
  </rv>
  <rv s="2">
    <v>1</v>
    <v>XIDX:ASII</v>
    <v>Daily</v>
    <v>43829</v>
    <v>43829</v>
    <v>0</v>
    <v>1</v>
    <v>637132608000000000,639175328459029546,0</v>
    <v>0</v>
    <v>bn91gh</v>
    <v>XIDX:ASII</v>
    <v>521</v>
  </rv>
  <rv s="2">
    <v>1</v>
    <v>XIDX:ASII</v>
    <v>Daily</v>
    <v>45289</v>
    <v>45289</v>
    <v>0</v>
    <v>1</v>
    <v>638394048000000000,639175328459391722,0</v>
    <v>0</v>
    <v>bn91gh</v>
    <v>XIDX:ASII</v>
    <v>278</v>
  </rv>
  <rv s="2">
    <v>1</v>
    <v>XIDX:ASII</v>
    <v>Daily</v>
    <v>46111</v>
    <v>46111</v>
    <v>0</v>
    <v>1</v>
    <v>639104256000000000,639175328459773214,0</v>
    <v>0</v>
    <v>bn91gh</v>
    <v>XIDX:ASII</v>
    <v>522</v>
  </rv>
  <rv s="2">
    <v>1</v>
    <v>XIDX:ASII</v>
    <v>Daily</v>
    <v>39812</v>
    <v>39812</v>
    <v>0</v>
    <v>1</v>
    <v>633661920000000000,639175328462070268,0</v>
    <v>0</v>
    <v>bn91gh</v>
    <v>XIDX:ASII</v>
    <v>478</v>
  </rv>
  <rv s="2">
    <v>1</v>
    <v>XIDX:ASII</v>
    <v>Daily</v>
    <v>41271</v>
    <v>41271</v>
    <v>0</v>
    <v>1</v>
    <v>634922496000000000,639175328462440356,0</v>
    <v>0</v>
    <v>bn91gh</v>
    <v>XIDX:ASII</v>
    <v>270</v>
  </rv>
  <rv s="2">
    <v>1</v>
    <v>XIDX:ASII</v>
    <v>Daily</v>
    <v>42734</v>
    <v>42734</v>
    <v>0</v>
    <v>1</v>
    <v>636186528000000000,639175328462820452,0</v>
    <v>0</v>
    <v>bn91gh</v>
    <v>XIDX:ASII</v>
    <v>26</v>
  </rv>
  <rv s="2">
    <v>1</v>
    <v>XIDX:ASII</v>
    <v>Daily</v>
    <v>44195</v>
    <v>44195</v>
    <v>0</v>
    <v>1</v>
    <v>637448832000000000,639175328463183941,0</v>
    <v>0</v>
    <v>bn91gh</v>
    <v>XIDX:ASII</v>
    <v>523</v>
  </rv>
  <rv s="2">
    <v>1</v>
    <v>XIDX:ASII</v>
    <v>Daily</v>
    <v>45656</v>
    <v>45656</v>
    <v>0</v>
    <v>1</v>
    <v>638711136000000000,639175328463550623,0</v>
    <v>0</v>
    <v>bn91gh</v>
    <v>XIDX:ASII</v>
    <v>524</v>
  </rv>
  <rv s="2">
    <v>1</v>
    <v>XIDX:ASII</v>
    <v>Daily</v>
    <v>42003</v>
    <v>42003</v>
    <v>0</v>
    <v>1</v>
    <v>635554944000000000,639175328463584025,0</v>
    <v>0</v>
    <v>bn91gh</v>
    <v>XIDX:ASII</v>
    <v>525</v>
  </rv>
  <rv s="2">
    <v>1</v>
    <v>XIDX:ASII</v>
    <v>Daily</v>
    <v>44925</v>
    <v>44925</v>
    <v>0</v>
    <v>1</v>
    <v>638079552000000000,639175328463952714,0</v>
    <v>0</v>
    <v>bn91gh</v>
    <v>XIDX:ASII</v>
    <v>33</v>
  </rv>
  <rv s="2">
    <v>1</v>
    <v>XIDX:ASII</v>
    <v>Daily</v>
    <v>40176</v>
    <v>40176</v>
    <v>0</v>
    <v>1</v>
    <v>633976416000000000,639175328466671363,0</v>
    <v>0</v>
    <v>bn91gh</v>
    <v>XIDX:ASII</v>
    <v>526</v>
  </rv>
  <rv s="2">
    <v>1</v>
    <v>XIDX:ASII</v>
    <v>Daily</v>
    <v>43098</v>
    <v>43098</v>
    <v>0</v>
    <v>1</v>
    <v>636501024000000000,639175328467041450,0</v>
    <v>0</v>
    <v>bn91gh</v>
    <v>XIDX:ASII</v>
    <v>527</v>
  </rv>
  <rv s="2">
    <v>1</v>
    <v>XIDX:ASII</v>
    <v>Daily</v>
    <v>46021</v>
    <v>46021</v>
    <v>0</v>
    <v>1</v>
    <v>639026496000000000,639175328467411543,0</v>
    <v>0</v>
    <v>bn91gh</v>
    <v>XIDX:ASII</v>
    <v>528</v>
  </rv>
  <rv s="2">
    <v>1</v>
    <v>XIDX:ASII</v>
    <v>Daily</v>
    <v>40542</v>
    <v>40542</v>
    <v>0</v>
    <v>1</v>
    <v>634292640000000000,639175328471164298,0</v>
    <v>0</v>
    <v>bn91gh</v>
    <v>XIDX:ASII</v>
    <v>529</v>
  </rv>
  <rv s="2">
    <v>1</v>
    <v>XIDX:ASII</v>
    <v>Daily</v>
    <v>43462</v>
    <v>43462</v>
    <v>0</v>
    <v>1</v>
    <v>636815520000000000,639175328471532521,0</v>
    <v>0</v>
    <v>bn91gh</v>
    <v>XIDX:ASII</v>
    <v>530</v>
  </rv>
  <rv s="2">
    <v>1</v>
    <v>XIDX:ASII</v>
    <v>Daily</v>
    <v>41638</v>
    <v>41638</v>
    <v>0</v>
    <v>1</v>
    <v>635239584000000000,639175328473394797,0</v>
    <v>0</v>
    <v>bn91gh</v>
    <v>XIDX:ASII</v>
    <v>531</v>
  </rv>
  <rv s="2">
    <v>1</v>
    <v>XIDX:ASII</v>
    <v>Daily</v>
    <v>44560</v>
    <v>44560</v>
    <v>0</v>
    <v>1</v>
    <v>637764192000000000,639175328473763053,0</v>
    <v>0</v>
    <v>bn91gh</v>
    <v>XIDX:ASII</v>
    <v>33</v>
  </rv>
  <rv s="2">
    <v>1</v>
    <v>XIDX:BEKS</v>
    <v>Daily</v>
    <v>40907</v>
    <v>40907</v>
    <v>0</v>
    <v>1</v>
    <v>634608000000000000,639175328429584106,0</v>
    <v>0</v>
    <v>bkfna2</v>
    <v>XIDX:BEKS</v>
    <v>532</v>
  </rv>
  <rv s="2">
    <v>1</v>
    <v>XIDX:BEKS</v>
    <v>Daily</v>
    <v>42368</v>
    <v>42368</v>
    <v>0</v>
    <v>1</v>
    <v>635870304000000000,639175328426313394,0</v>
    <v>0</v>
    <v>bkfna2</v>
    <v>XIDX:BEKS</v>
    <v>533</v>
  </rv>
  <rv s="2">
    <v>1</v>
    <v>XIDX:BEKS</v>
    <v>Daily</v>
    <v>43829</v>
    <v>43829</v>
    <v>0</v>
    <v>1</v>
    <v>637132608000000000,639175328426683475,0</v>
    <v>0</v>
    <v>bkfna2</v>
    <v>XIDX:BEKS</v>
    <v>162</v>
  </rv>
  <rv s="2">
    <v>1</v>
    <v>XIDX:BEKS</v>
    <v>Daily</v>
    <v>45289</v>
    <v>45289</v>
    <v>0</v>
    <v>1</v>
    <v>638394048000000000,639175328427043559,0</v>
    <v>0</v>
    <v>bkfna2</v>
    <v>XIDX:BEKS</v>
    <v>71</v>
  </rv>
  <rv s="2">
    <v>1</v>
    <v>XIDX:BEKS</v>
    <v>Daily</v>
    <v>41638</v>
    <v>41638</v>
    <v>0</v>
    <v>1</v>
    <v>635239584000000000,639175328433925046,0</v>
    <v>0</v>
    <v>bkfna2</v>
    <v>XIDX:BEKS</v>
    <v>534</v>
  </rv>
  <rv s="2">
    <v>1</v>
    <v>XIDX:BEKS</v>
    <v>Daily</v>
    <v>43098</v>
    <v>43098</v>
    <v>0</v>
    <v>1</v>
    <v>636501024000000000,639175328434295129,0</v>
    <v>0</v>
    <v>bkfna2</v>
    <v>XIDX:BEKS</v>
    <v>162</v>
  </rv>
  <rv s="2">
    <v>1</v>
    <v>XIDX:BEKS</v>
    <v>Daily</v>
    <v>44560</v>
    <v>44560</v>
    <v>0</v>
    <v>1</v>
    <v>637764192000000000,639175328434665209,0</v>
    <v>0</v>
    <v>bkfna2</v>
    <v>XIDX:BEKS</v>
    <v>230</v>
  </rv>
  <rv s="2">
    <v>1</v>
    <v>XIDX:BEKS</v>
    <v>Daily</v>
    <v>46021</v>
    <v>46021</v>
    <v>0</v>
    <v>1</v>
    <v>639026496000000000,639175328435047411,0</v>
    <v>0</v>
    <v>bkfna2</v>
    <v>XIDX:BEKS</v>
    <v>535</v>
  </rv>
  <rv s="2">
    <v>1</v>
    <v>XIDX:BEKS</v>
    <v>Daily</v>
    <v>40542</v>
    <v>40542</v>
    <v>0</v>
    <v>1</v>
    <v>634292640000000000,639175328433276994,0</v>
    <v>0</v>
    <v>bkfna2</v>
    <v>XIDX:BEKS</v>
    <v>536</v>
  </rv>
  <rv s="2">
    <v>1</v>
    <v>XIDX:BEKS</v>
    <v>Daily</v>
    <v>42003</v>
    <v>42003</v>
    <v>0</v>
    <v>1</v>
    <v>635554944000000000,639175328433644988,0</v>
    <v>0</v>
    <v>bkfna2</v>
    <v>XIDX:BEKS</v>
    <v>537</v>
  </rv>
  <rv s="2">
    <v>1</v>
    <v>XIDX:BEKS</v>
    <v>Daily</v>
    <v>43462</v>
    <v>43462</v>
    <v>0</v>
    <v>1</v>
    <v>636815520000000000,639175328434025069,0</v>
    <v>0</v>
    <v>bkfna2</v>
    <v>XIDX:BEKS</v>
    <v>162</v>
  </rv>
  <rv s="2">
    <v>1</v>
    <v>XIDX:BEKS</v>
    <v>Daily</v>
    <v>44925</v>
    <v>44925</v>
    <v>0</v>
    <v>1</v>
    <v>638079552000000000,639175328434397259,0</v>
    <v>0</v>
    <v>bkfna2</v>
    <v>XIDX:BEKS</v>
    <v>71</v>
  </rv>
  <rv s="2">
    <v>1</v>
    <v>XIDX:BEKS</v>
    <v>Daily</v>
    <v>45656</v>
    <v>45656</v>
    <v>0</v>
    <v>1</v>
    <v>638711136000000000,639175328435127426,0</v>
    <v>0</v>
    <v>bkfna2</v>
    <v>XIDX:BEKS</v>
    <v>535</v>
  </rv>
  <rv s="2">
    <v>1</v>
    <v>XIDX:BEKS</v>
    <v>Daily</v>
    <v>41271</v>
    <v>41271</v>
    <v>0</v>
    <v>1</v>
    <v>634922496000000000,639175328436257687,0</v>
    <v>0</v>
    <v>bkfna2</v>
    <v>XIDX:BEKS</v>
    <v>538</v>
  </rv>
  <rv s="2">
    <v>1</v>
    <v>XIDX:BEKS</v>
    <v>Daily</v>
    <v>42734</v>
    <v>42734</v>
    <v>0</v>
    <v>1</v>
    <v>636186528000000000,639175328439096175,0</v>
    <v>0</v>
    <v>bkfna2</v>
    <v>XIDX:BEKS</v>
    <v>81</v>
  </rv>
  <rv s="2">
    <v>1</v>
    <v>XIDX:BEKS</v>
    <v>Daily</v>
    <v>46111</v>
    <v>46111</v>
    <v>0</v>
    <v>1</v>
    <v>639104256000000000,639175328439458420,0</v>
    <v>0</v>
    <v>bkfna2</v>
    <v>XIDX:BEKS</v>
    <v>539</v>
  </rv>
  <rv s="2">
    <v>1</v>
    <v>XIDX:BEKS</v>
    <v>Daily</v>
    <v>44195</v>
    <v>44195</v>
    <v>0</v>
    <v>1</v>
    <v>637448832000000000,639175328440318619,0</v>
    <v>0</v>
    <v>bkfna2</v>
    <v>XIDX:BEKS</v>
    <v>318</v>
  </rv>
  <rv s="2">
    <v>1</v>
    <v>XIDX:BBCA</v>
    <v>Daily</v>
    <v>40542</v>
    <v>40542</v>
    <v>0</v>
    <v>1</v>
    <v>634292640000000000,639175328445467518,0</v>
    <v>0</v>
    <v>bn91jc</v>
    <v>XIDX:BBCA</v>
    <v>171</v>
  </rv>
  <rv s="2">
    <v>1</v>
    <v>XIDX:BBCA</v>
    <v>Daily</v>
    <v>42003</v>
    <v>42003</v>
    <v>0</v>
    <v>1</v>
    <v>635554944000000000,639175328445847596,0</v>
    <v>0</v>
    <v>bn91jc</v>
    <v>XIDX:BBCA</v>
    <v>540</v>
  </rv>
  <rv s="2">
    <v>1</v>
    <v>XIDX:BBCA</v>
    <v>Daily</v>
    <v>43462</v>
    <v>43462</v>
    <v>0</v>
    <v>1</v>
    <v>636815520000000000,639175328446207672,0</v>
    <v>0</v>
    <v>bn91jc</v>
    <v>XIDX:BBCA</v>
    <v>22</v>
  </rv>
  <rv s="2">
    <v>1</v>
    <v>XIDX:BBCA</v>
    <v>Daily</v>
    <v>44925</v>
    <v>44925</v>
    <v>0</v>
    <v>1</v>
    <v>638079552000000000,639175328446577359,0</v>
    <v>0</v>
    <v>bn91jc</v>
    <v>XIDX:BBCA</v>
    <v>541</v>
  </rv>
  <rv s="2">
    <v>1</v>
    <v>XIDX:BBCA</v>
    <v>Daily</v>
    <v>40907</v>
    <v>40907</v>
    <v>0</v>
    <v>1</v>
    <v>634608000000000000,639175328443569363,0</v>
    <v>0</v>
    <v>bn91jc</v>
    <v>XIDX:BBCA</v>
    <v>364</v>
  </rv>
  <rv s="2">
    <v>1</v>
    <v>XIDX:BBCA</v>
    <v>Daily</v>
    <v>42368</v>
    <v>42368</v>
    <v>0</v>
    <v>1</v>
    <v>635870304000000000,639175328443929445,0</v>
    <v>0</v>
    <v>bn91jc</v>
    <v>XIDX:BBCA</v>
    <v>126</v>
  </rv>
  <rv s="2">
    <v>1</v>
    <v>XIDX:BBCA</v>
    <v>Daily</v>
    <v>43829</v>
    <v>43829</v>
    <v>0</v>
    <v>1</v>
    <v>637132608000000000,639175328444296870,0</v>
    <v>0</v>
    <v>bn91jc</v>
    <v>XIDX:BBCA</v>
    <v>542</v>
  </rv>
  <rv s="2">
    <v>1</v>
    <v>XIDX:BBCA</v>
    <v>Daily</v>
    <v>45289</v>
    <v>45289</v>
    <v>0</v>
    <v>1</v>
    <v>638394048000000000,639175328444669617,0</v>
    <v>0</v>
    <v>bn91jc</v>
    <v>XIDX:BBCA</v>
    <v>543</v>
  </rv>
  <rv s="2">
    <v>1</v>
    <v>XIDX:BBCA</v>
    <v>Daily</v>
    <v>46111</v>
    <v>46111</v>
    <v>0</v>
    <v>1</v>
    <v>639104256000000000,639175328445047428,0</v>
    <v>0</v>
    <v>bn91jc</v>
    <v>XIDX:BBCA</v>
    <v>544</v>
  </rv>
  <rv s="2">
    <v>1</v>
    <v>XIDX:BBCA</v>
    <v>Daily</v>
    <v>39812</v>
    <v>39812</v>
    <v>0</v>
    <v>1</v>
    <v>633661920000000000,639175328447908033,0</v>
    <v>0</v>
    <v>bn91jc</v>
    <v>XIDX:BBCA</v>
    <v>161</v>
  </rv>
  <rv s="2">
    <v>1</v>
    <v>XIDX:BBCA</v>
    <v>Daily</v>
    <v>41271</v>
    <v>41271</v>
    <v>0</v>
    <v>1</v>
    <v>634922496000000000,639175328448300456,0</v>
    <v>0</v>
    <v>bn91jc</v>
    <v>XIDX:BBCA</v>
    <v>365</v>
  </rv>
  <rv s="2">
    <v>1</v>
    <v>XIDX:BBCA</v>
    <v>Daily</v>
    <v>42734</v>
    <v>42734</v>
    <v>0</v>
    <v>1</v>
    <v>636186528000000000,639175328448680539,0</v>
    <v>0</v>
    <v>bn91jc</v>
    <v>XIDX:BBCA</v>
    <v>545</v>
  </rv>
  <rv s="2">
    <v>1</v>
    <v>XIDX:BBCA</v>
    <v>Daily</v>
    <v>44195</v>
    <v>44195</v>
    <v>0</v>
    <v>1</v>
    <v>637448832000000000,639175328449048272,0</v>
    <v>0</v>
    <v>bn91jc</v>
    <v>XIDX:BBCA</v>
    <v>546</v>
  </rv>
  <rv s="2">
    <v>1</v>
    <v>XIDX:BBCA</v>
    <v>Daily</v>
    <v>45656</v>
    <v>45656</v>
    <v>0</v>
    <v>1</v>
    <v>638711136000000000,639175328449420705,0</v>
    <v>0</v>
    <v>bn91jc</v>
    <v>XIDX:BBCA</v>
    <v>547</v>
  </rv>
  <rv s="2">
    <v>1</v>
    <v>XIDX:BBCA</v>
    <v>Daily</v>
    <v>40176</v>
    <v>40176</v>
    <v>0</v>
    <v>1</v>
    <v>633976416000000000,639175328449818439,0</v>
    <v>0</v>
    <v>bn91jc</v>
    <v>XIDX:BBCA</v>
    <v>132</v>
  </rv>
  <rv s="2">
    <v>1</v>
    <v>XIDX:BBCA</v>
    <v>Daily</v>
    <v>46021</v>
    <v>46021</v>
    <v>0</v>
    <v>1</v>
    <v>639026496000000000,639175328450188519,0</v>
    <v>0</v>
    <v>bn91jc</v>
    <v>XIDX:BBCA</v>
    <v>548</v>
  </rv>
  <rv s="2">
    <v>1</v>
    <v>XIDX:BBCA</v>
    <v>Daily</v>
    <v>41638</v>
    <v>41638</v>
    <v>0</v>
    <v>1</v>
    <v>635239584000000000,639175328451878887,0</v>
    <v>0</v>
    <v>bn91jc</v>
    <v>XIDX:BBCA</v>
    <v>549</v>
  </rv>
  <rv s="2">
    <v>1</v>
    <v>XIDX:BBCA</v>
    <v>Daily</v>
    <v>43098</v>
    <v>43098</v>
    <v>0</v>
    <v>1</v>
    <v>636501024000000000,639175328455269626,0</v>
    <v>0</v>
    <v>bn91jc</v>
    <v>XIDX:BBCA</v>
    <v>550</v>
  </rv>
  <rv s="2">
    <v>1</v>
    <v>XIDX:BBCA</v>
    <v>Daily</v>
    <v>44560</v>
    <v>44560</v>
    <v>0</v>
    <v>1</v>
    <v>637764192000000000,639175328459920263,0</v>
    <v>0</v>
    <v>bn91jc</v>
    <v>XIDX:BBCA</v>
    <v>551</v>
  </rv>
  <rv s="2">
    <v>1</v>
    <v>XIDX:BCIC</v>
    <v>Daily</v>
    <v>44195</v>
    <v>44195</v>
    <v>0</v>
    <v>1</v>
    <v>637448832000000000,639175328432645943,0</v>
    <v>0</v>
    <v>bgt4rw</v>
    <v>XIDX:BCIC</v>
    <v>18</v>
  </rv>
  <rv s="2">
    <v>1</v>
    <v>XIDX:BCIC</v>
    <v>Daily</v>
    <v>45656</v>
    <v>45656</v>
    <v>0</v>
    <v>1</v>
    <v>638711136000000000,639175328433026666,0</v>
    <v>0</v>
    <v>bgt4rw</v>
    <v>XIDX:BCIC</v>
    <v>552</v>
  </rv>
  <rv s="2">
    <v>1</v>
    <v>XIDX:BCIC</v>
    <v>Daily</v>
    <v>44560</v>
    <v>44560</v>
    <v>0</v>
    <v>1</v>
    <v>637764192000000000,639175328439078101,0</v>
    <v>0</v>
    <v>bgt4rw</v>
    <v>XIDX:BCIC</v>
    <v>10</v>
  </rv>
  <rv s="2">
    <v>1</v>
    <v>XIDX:BCIC</v>
    <v>Daily</v>
    <v>46021</v>
    <v>46021</v>
    <v>0</v>
    <v>1</v>
    <v>639026496000000000,639175328439460609,0</v>
    <v>0</v>
    <v>bgt4rw</v>
    <v>XIDX:BCIC</v>
    <v>507</v>
  </rv>
  <rv s="2">
    <v>1</v>
    <v>XIDX:BCIC</v>
    <v>Daily</v>
    <v>44925</v>
    <v>44925</v>
    <v>0</v>
    <v>1</v>
    <v>638079552000000000,639175328441037827,0</v>
    <v>0</v>
    <v>bgt4rw</v>
    <v>XIDX:BCIC</v>
    <v>463</v>
  </rv>
  <rv s="2">
    <v>1</v>
    <v>XIDX:BCIC</v>
    <v>Daily</v>
    <v>43829</v>
    <v>43829</v>
    <v>0</v>
    <v>1</v>
    <v>637132608000000000,639175328441027831,0</v>
    <v>0</v>
    <v>bgt4rw</v>
    <v>XIDX:BCIC</v>
    <v>18</v>
  </rv>
  <rv s="2">
    <v>1</v>
    <v>XIDX:BCIC</v>
    <v>Daily</v>
    <v>45289</v>
    <v>45289</v>
    <v>0</v>
    <v>1</v>
    <v>638394048000000000,639175328441388652,0</v>
    <v>0</v>
    <v>bgt4rw</v>
    <v>XIDX:BCIC</v>
    <v>553</v>
  </rv>
  <rv s="2">
    <v>1</v>
    <v>XIDX:BCIC</v>
    <v>Daily</v>
    <v>46111</v>
    <v>46111</v>
    <v>0</v>
    <v>1</v>
    <v>639104256000000000,639175328438087172,0</v>
    <v>0</v>
    <v>bgt4rw</v>
    <v>XIDX:BCIC</v>
    <v>554</v>
  </rv>
  <rv s="2">
    <v>1</v>
    <v>XIDX:BAPA</v>
    <v>Daily</v>
    <v>41638</v>
    <v>41638</v>
    <v>0</v>
    <v>1</v>
    <v>635239584000000000,639175328450810521,0</v>
    <v>0</v>
    <v>bkfh2w</v>
    <v>XIDX:BAPA</v>
    <v>67</v>
  </rv>
  <rv s="2">
    <v>1</v>
    <v>XIDX:BAPA</v>
    <v>Daily</v>
    <v>43098</v>
    <v>43098</v>
    <v>0</v>
    <v>1</v>
    <v>636501024000000000,639175328451186448,0</v>
    <v>0</v>
    <v>bkfh2w</v>
    <v>XIDX:BAPA</v>
    <v>316</v>
  </rv>
  <rv s="2">
    <v>1</v>
    <v>XIDX:BAPA</v>
    <v>Daily</v>
    <v>44560</v>
    <v>44560</v>
    <v>0</v>
    <v>1</v>
    <v>637764192000000000,639175328451560684,0</v>
    <v>0</v>
    <v>bkfh2w</v>
    <v>XIDX:BAPA</v>
    <v>324</v>
  </rv>
  <rv s="2">
    <v>1</v>
    <v>XIDX:BAPA</v>
    <v>Daily</v>
    <v>46021</v>
    <v>46021</v>
    <v>0</v>
    <v>1</v>
    <v>639026496000000000,639175328451940787,0</v>
    <v>0</v>
    <v>bkfh2w</v>
    <v>XIDX:BAPA</v>
    <v>410</v>
  </rv>
  <rv s="2">
    <v>1</v>
    <v>XIDX:BAPA</v>
    <v>Daily</v>
    <v>42003</v>
    <v>42003</v>
    <v>0</v>
    <v>1</v>
    <v>635554944000000000,639175328451501013,0</v>
    <v>0</v>
    <v>bkfh2w</v>
    <v>XIDX:BAPA</v>
    <v>71</v>
  </rv>
  <rv s="2">
    <v>1</v>
    <v>XIDX:BAPA</v>
    <v>Daily</v>
    <v>43462</v>
    <v>43462</v>
    <v>0</v>
    <v>1</v>
    <v>636815520000000000,639175328451860752,0</v>
    <v>0</v>
    <v>bkfh2w</v>
    <v>XIDX:BAPA</v>
    <v>303</v>
  </rv>
  <rv s="2">
    <v>1</v>
    <v>XIDX:BAPA</v>
    <v>Daily</v>
    <v>44925</v>
    <v>44925</v>
    <v>0</v>
    <v>1</v>
    <v>638079552000000000,639175328452236679,0</v>
    <v>0</v>
    <v>bkfh2w</v>
    <v>XIDX:BAPA</v>
    <v>420</v>
  </rv>
  <rv s="2">
    <v>1</v>
    <v>XIDX:BAPA</v>
    <v>Daily</v>
    <v>40907</v>
    <v>40907</v>
    <v>0</v>
    <v>1</v>
    <v>634608000000000000,639175328454751740,0</v>
    <v>0</v>
    <v>bkfh2w</v>
    <v>XIDX:BAPA</v>
    <v>555</v>
  </rv>
  <rv s="2">
    <v>1</v>
    <v>XIDX:BAPA</v>
    <v>Daily</v>
    <v>42368</v>
    <v>42368</v>
    <v>0</v>
    <v>1</v>
    <v>635870304000000000,639175328455111465,0</v>
    <v>0</v>
    <v>bkfh2w</v>
    <v>XIDX:BAPA</v>
    <v>71</v>
  </rv>
  <rv s="2">
    <v>1</v>
    <v>XIDX:BAPA</v>
    <v>Daily</v>
    <v>43829</v>
    <v>43829</v>
    <v>0</v>
    <v>1</v>
    <v>637132608000000000,639175328455471541,0</v>
    <v>0</v>
    <v>bkfh2w</v>
    <v>XIDX:BAPA</v>
    <v>300</v>
  </rv>
  <rv s="2">
    <v>1</v>
    <v>XIDX:BAPA</v>
    <v>Daily</v>
    <v>45289</v>
    <v>45289</v>
    <v>0</v>
    <v>1</v>
    <v>638394048000000000,639175328455841624,0</v>
    <v>0</v>
    <v>bkfh2w</v>
    <v>XIDX:BAPA</v>
    <v>75</v>
  </rv>
  <rv s="2">
    <v>1</v>
    <v>XIDX:BAPA</v>
    <v>Daily</v>
    <v>46111</v>
    <v>46111</v>
    <v>0</v>
    <v>1</v>
    <v>639104256000000000,639175328456202073,0</v>
    <v>0</v>
    <v>bkfh2w</v>
    <v>XIDX:BAPA</v>
    <v>472</v>
  </rv>
  <rv s="2">
    <v>1</v>
    <v>XIDX:BAPA</v>
    <v>Daily</v>
    <v>41271</v>
    <v>41271</v>
    <v>0</v>
    <v>1</v>
    <v>634922496000000000,639175328460002539,0</v>
    <v>0</v>
    <v>bkfh2w</v>
    <v>XIDX:BAPA</v>
    <v>201</v>
  </rv>
  <rv s="2">
    <v>1</v>
    <v>XIDX:BAPA</v>
    <v>Daily</v>
    <v>42734</v>
    <v>42734</v>
    <v>0</v>
    <v>1</v>
    <v>636186528000000000,639175328460378467,0</v>
    <v>0</v>
    <v>bkfh2w</v>
    <v>XIDX:BAPA</v>
    <v>71</v>
  </rv>
  <rv s="2">
    <v>1</v>
    <v>XIDX:BAPA</v>
    <v>Daily</v>
    <v>44195</v>
    <v>44195</v>
    <v>0</v>
    <v>1</v>
    <v>637448832000000000,639175328460753113,0</v>
    <v>0</v>
    <v>bkfh2w</v>
    <v>XIDX:BAPA</v>
    <v>71</v>
  </rv>
  <rv s="2">
    <v>1</v>
    <v>XIDX:BAPA</v>
    <v>Daily</v>
    <v>45656</v>
    <v>45656</v>
    <v>0</v>
    <v>1</v>
    <v>638711136000000000,639175328461122776,0</v>
    <v>0</v>
    <v>bkfh2w</v>
    <v>XIDX:BAPA</v>
    <v>90</v>
  </rv>
  <rv s="2">
    <v>1</v>
    <v>XIDX:BCAP</v>
    <v>Daily</v>
    <v>41638</v>
    <v>41638</v>
    <v>0</v>
    <v>1</v>
    <v>635239584000000000,639175328433846217,0</v>
    <v>0</v>
    <v>bkfn1h</v>
    <v>XIDX:BCAP</v>
    <v>556</v>
  </rv>
  <rv s="2">
    <v>1</v>
    <v>XIDX:BCAP</v>
    <v>Daily</v>
    <v>43098</v>
    <v>43098</v>
    <v>0</v>
    <v>1</v>
    <v>636501024000000000,639175328434206303,0</v>
    <v>0</v>
    <v>bkfn1h</v>
    <v>XIDX:BCAP</v>
    <v>557</v>
  </rv>
  <rv s="2">
    <v>1</v>
    <v>XIDX:BCAP</v>
    <v>Daily</v>
    <v>44560</v>
    <v>44560</v>
    <v>0</v>
    <v>1</v>
    <v>637764192000000000,639175328434576387,0</v>
    <v>0</v>
    <v>bkfn1h</v>
    <v>XIDX:BCAP</v>
    <v>407</v>
  </rv>
  <rv s="2">
    <v>1</v>
    <v>XIDX:BCAP</v>
    <v>Daily</v>
    <v>46021</v>
    <v>46021</v>
    <v>0</v>
    <v>1</v>
    <v>639026496000000000,639175328434956473,0</v>
    <v>0</v>
    <v>bkfn1h</v>
    <v>XIDX:BCAP</v>
    <v>90</v>
  </rv>
  <rv s="2">
    <v>1</v>
    <v>XIDX:BCAP</v>
    <v>Daily</v>
    <v>42003</v>
    <v>42003</v>
    <v>0</v>
    <v>1</v>
    <v>635554944000000000,639175328440187637,0</v>
    <v>0</v>
    <v>bkfn1h</v>
    <v>XIDX:BCAP</v>
    <v>558</v>
  </rv>
  <rv s="2">
    <v>1</v>
    <v>XIDX:BCAP</v>
    <v>Daily</v>
    <v>43462</v>
    <v>43462</v>
    <v>0</v>
    <v>1</v>
    <v>636815520000000000,639175328440547720,0</v>
    <v>0</v>
    <v>bkfn1h</v>
    <v>XIDX:BCAP</v>
    <v>559</v>
  </rv>
  <rv s="2">
    <v>1</v>
    <v>XIDX:BCAP</v>
    <v>Daily</v>
    <v>44925</v>
    <v>44925</v>
    <v>0</v>
    <v>1</v>
    <v>638079552000000000,639175328437417707,0</v>
    <v>0</v>
    <v>bkfn1h</v>
    <v>XIDX:BCAP</v>
    <v>560</v>
  </rv>
  <rv s="2">
    <v>1</v>
    <v>XIDX:BCAP</v>
    <v>Daily</v>
    <v>42368</v>
    <v>42368</v>
    <v>0</v>
    <v>1</v>
    <v>635870304000000000,639175328438290341,0</v>
    <v>0</v>
    <v>bkfn1h</v>
    <v>XIDX:BCAP</v>
    <v>561</v>
  </rv>
  <rv s="2">
    <v>1</v>
    <v>XIDX:BCAP</v>
    <v>Daily</v>
    <v>43829</v>
    <v>43829</v>
    <v>0</v>
    <v>1</v>
    <v>637132608000000000,639175328438670421,0</v>
    <v>0</v>
    <v>bkfn1h</v>
    <v>XIDX:BCAP</v>
    <v>562</v>
  </rv>
  <rv s="2">
    <v>1</v>
    <v>XIDX:BCAP</v>
    <v>Daily</v>
    <v>45289</v>
    <v>45289</v>
    <v>0</v>
    <v>1</v>
    <v>638394048000000000,639175328439040513,0</v>
    <v>0</v>
    <v>bkfn1h</v>
    <v>XIDX:BCAP</v>
    <v>71</v>
  </rv>
  <rv s="2">
    <v>1</v>
    <v>XIDX:BCAP</v>
    <v>Daily</v>
    <v>46111</v>
    <v>46111</v>
    <v>0</v>
    <v>1</v>
    <v>639104256000000000,639175328439420596,0</v>
    <v>0</v>
    <v>bkfn1h</v>
    <v>XIDX:BCAP</v>
    <v>70</v>
  </rv>
  <rv s="2">
    <v>1</v>
    <v>XIDX:BCAP</v>
    <v>Daily</v>
    <v>41271</v>
    <v>41271</v>
    <v>0</v>
    <v>1</v>
    <v>634922496000000000,639175328438818041,0</v>
    <v>0</v>
    <v>bkfn1h</v>
    <v>XIDX:BCAP</v>
    <v>563</v>
  </rv>
  <rv s="2">
    <v>1</v>
    <v>XIDX:BCAP</v>
    <v>Daily</v>
    <v>44195</v>
    <v>44195</v>
    <v>0</v>
    <v>1</v>
    <v>637448832000000000,639175328439540625,0</v>
    <v>0</v>
    <v>bkfn1h</v>
    <v>XIDX:BCAP</v>
    <v>466</v>
  </rv>
  <rv s="2">
    <v>1</v>
    <v>XIDX:BCAP</v>
    <v>Daily</v>
    <v>45656</v>
    <v>45656</v>
    <v>0</v>
    <v>1</v>
    <v>638711136000000000,639175328439910708,0</v>
    <v>0</v>
    <v>bkfn1h</v>
    <v>XIDX:BCAP</v>
    <v>419</v>
  </rv>
  <rv s="2">
    <v>1</v>
    <v>XIDX:BBYB</v>
    <v>Daily</v>
    <v>43462</v>
    <v>43462</v>
    <v>0</v>
    <v>1</v>
    <v>636815520000000000,639175328435688496,0</v>
    <v>0</v>
    <v>bkfmxm</v>
    <v>XIDX:BBYB</v>
    <v>564</v>
  </rv>
  <rv s="2">
    <v>1</v>
    <v>XIDX:BBYB</v>
    <v>Daily</v>
    <v>44925</v>
    <v>44925</v>
    <v>0</v>
    <v>1</v>
    <v>638079552000000000,639175328436251620,0</v>
    <v>0</v>
    <v>bkfmxm</v>
    <v>XIDX:BBYB</v>
    <v>211</v>
  </rv>
  <rv s="2">
    <v>1</v>
    <v>XIDX:BBYB</v>
    <v>Daily</v>
    <v>43829</v>
    <v>43829</v>
    <v>0</v>
    <v>1</v>
    <v>637132608000000000,639175328438165080,0</v>
    <v>0</v>
    <v>bkfmxm</v>
    <v>XIDX:BBYB</v>
    <v>564</v>
  </rv>
  <rv s="2">
    <v>1</v>
    <v>XIDX:BBYB</v>
    <v>Daily</v>
    <v>45289</v>
    <v>45289</v>
    <v>0</v>
    <v>1</v>
    <v>638394048000000000,639175328438535162,0</v>
    <v>0</v>
    <v>bkfmxm</v>
    <v>XIDX:BBYB</v>
    <v>565</v>
  </rv>
  <rv s="2">
    <v>1</v>
    <v>XIDX:BBYB</v>
    <v>Daily</v>
    <v>46111</v>
    <v>46111</v>
    <v>0</v>
    <v>1</v>
    <v>639104256000000000,639175328438925248,0</v>
    <v>0</v>
    <v>bkfmxm</v>
    <v>XIDX:BBYB</v>
    <v>566</v>
  </rv>
  <rv s="2">
    <v>1</v>
    <v>XIDX:BBYB</v>
    <v>Daily</v>
    <v>42734</v>
    <v>42734</v>
    <v>0</v>
    <v>1</v>
    <v>636186528000000000,639175328439779449,0</v>
    <v>0</v>
    <v>bkfmxm</v>
    <v>XIDX:BBYB</v>
    <v>567</v>
  </rv>
  <rv s="2">
    <v>1</v>
    <v>XIDX:BBYB</v>
    <v>Daily</v>
    <v>44195</v>
    <v>44195</v>
    <v>0</v>
    <v>1</v>
    <v>637448832000000000,639175328440159539,0</v>
    <v>0</v>
    <v>bkfmxm</v>
    <v>XIDX:BBYB</v>
    <v>568</v>
  </rv>
  <rv s="2">
    <v>1</v>
    <v>XIDX:BBYB</v>
    <v>Daily</v>
    <v>45656</v>
    <v>45656</v>
    <v>0</v>
    <v>1</v>
    <v>638711136000000000,639175328440529629,0</v>
    <v>0</v>
    <v>bkfmxm</v>
    <v>XIDX:BBYB</v>
    <v>569</v>
  </rv>
  <rv s="2">
    <v>1</v>
    <v>XIDX:BBYB</v>
    <v>Daily</v>
    <v>43098</v>
    <v>43098</v>
    <v>0</v>
    <v>1</v>
    <v>636501024000000000,639175328440279571,0</v>
    <v>0</v>
    <v>bkfmxm</v>
    <v>XIDX:BBYB</v>
    <v>246</v>
  </rv>
  <rv s="2">
    <v>1</v>
    <v>XIDX:BBYB</v>
    <v>Daily</v>
    <v>44560</v>
    <v>44560</v>
    <v>0</v>
    <v>1</v>
    <v>637764192000000000,639175328440659658,0</v>
    <v>0</v>
    <v>bkfmxm</v>
    <v>XIDX:BBYB</v>
    <v>570</v>
  </rv>
  <rv s="2">
    <v>1</v>
    <v>XIDX:BBYB</v>
    <v>Daily</v>
    <v>46021</v>
    <v>46021</v>
    <v>0</v>
    <v>1</v>
    <v>639026496000000000,639175328441022719,0</v>
    <v>0</v>
    <v>bkfmxm</v>
    <v>XIDX:BBYB</v>
    <v>571</v>
  </rv>
  <rv s="2">
    <v>1</v>
    <v>XIDX:BBTN</v>
    <v>Daily</v>
    <v>40907</v>
    <v>40907</v>
    <v>0</v>
    <v>1</v>
    <v>634608000000000000,639175328436624956,0</v>
    <v>0</v>
    <v>bkfmur</v>
    <v>XIDX:BBTN</v>
    <v>572</v>
  </rv>
  <rv s="2">
    <v>1</v>
    <v>XIDX:BBTN</v>
    <v>Daily</v>
    <v>42368</v>
    <v>42368</v>
    <v>0</v>
    <v>1</v>
    <v>635870304000000000,639175328436999734,0</v>
    <v>0</v>
    <v>bkfmur</v>
    <v>XIDX:BBTN</v>
    <v>573</v>
  </rv>
  <rv s="2">
    <v>1</v>
    <v>XIDX:BBTN</v>
    <v>Daily</v>
    <v>43829</v>
    <v>43829</v>
    <v>0</v>
    <v>1</v>
    <v>637132608000000000,639175328437365105,0</v>
    <v>0</v>
    <v>bkfmur</v>
    <v>XIDX:BBTN</v>
    <v>574</v>
  </rv>
  <rv s="2">
    <v>1</v>
    <v>XIDX:BBTN</v>
    <v>Daily</v>
    <v>45289</v>
    <v>45289</v>
    <v>0</v>
    <v>1</v>
    <v>638394048000000000,639175328437734655,0</v>
    <v>0</v>
    <v>bkfmur</v>
    <v>XIDX:BBTN</v>
    <v>575</v>
  </rv>
  <rv s="2">
    <v>1</v>
    <v>XIDX:BBTN</v>
    <v>Daily</v>
    <v>46111</v>
    <v>46111</v>
    <v>0</v>
    <v>1</v>
    <v>639104256000000000,639175328438105267,0</v>
    <v>0</v>
    <v>bkfmur</v>
    <v>XIDX:BBTN</v>
    <v>124</v>
  </rv>
  <rv s="2">
    <v>1</v>
    <v>XIDX:BBTN</v>
    <v>Daily</v>
    <v>41271</v>
    <v>41271</v>
    <v>0</v>
    <v>1</v>
    <v>634922496000000000,639175328439675598,0</v>
    <v>0</v>
    <v>bkfmur</v>
    <v>XIDX:BBTN</v>
    <v>256</v>
  </rv>
  <rv s="2">
    <v>1</v>
    <v>XIDX:BBTN</v>
    <v>Daily</v>
    <v>42734</v>
    <v>42734</v>
    <v>0</v>
    <v>1</v>
    <v>636186528000000000,639175328440045152,0</v>
    <v>0</v>
    <v>bkfmur</v>
    <v>XIDX:BBTN</v>
    <v>576</v>
  </rv>
  <rv s="2">
    <v>1</v>
    <v>XIDX:BBTN</v>
    <v>Daily</v>
    <v>44195</v>
    <v>44195</v>
    <v>0</v>
    <v>1</v>
    <v>637448832000000000,639175328440405754,0</v>
    <v>0</v>
    <v>bkfmur</v>
    <v>XIDX:BBTN</v>
    <v>577</v>
  </rv>
  <rv s="2">
    <v>1</v>
    <v>XIDX:BBTN</v>
    <v>Daily</v>
    <v>45656</v>
    <v>45656</v>
    <v>0</v>
    <v>1</v>
    <v>638711136000000000,639175328440775833,0</v>
    <v>0</v>
    <v>bkfmur</v>
    <v>XIDX:BBTN</v>
    <v>460</v>
  </rv>
  <rv s="2">
    <v>1</v>
    <v>XIDX:BBTN</v>
    <v>Daily</v>
    <v>40176</v>
    <v>40176</v>
    <v>0</v>
    <v>1</v>
    <v>633976416000000000,639175328440895332,0</v>
    <v>0</v>
    <v>bkfmur</v>
    <v>XIDX:BBTN</v>
    <v>578</v>
  </rv>
  <rv s="2">
    <v>1</v>
    <v>XIDX:BBTN</v>
    <v>Daily</v>
    <v>41638</v>
    <v>41638</v>
    <v>0</v>
    <v>1</v>
    <v>635239584000000000,639175328441255411,0</v>
    <v>0</v>
    <v>bkfmur</v>
    <v>XIDX:BBTN</v>
    <v>166</v>
  </rv>
  <rv s="2">
    <v>1</v>
    <v>XIDX:BBTN</v>
    <v>Daily</v>
    <v>43098</v>
    <v>43098</v>
    <v>0</v>
    <v>1</v>
    <v>636501024000000000,639175328438085260,0</v>
    <v>0</v>
    <v>bkfmur</v>
    <v>XIDX:BBTN</v>
    <v>579</v>
  </rv>
  <rv s="2">
    <v>1</v>
    <v>XIDX:BBTN</v>
    <v>Daily</v>
    <v>44560</v>
    <v>44560</v>
    <v>0</v>
    <v>1</v>
    <v>637764192000000000,639175328438465341,0</v>
    <v>0</v>
    <v>bkfmur</v>
    <v>XIDX:BBTN</v>
    <v>160</v>
  </rv>
  <rv s="2">
    <v>1</v>
    <v>XIDX:BBTN</v>
    <v>Daily</v>
    <v>46021</v>
    <v>46021</v>
    <v>0</v>
    <v>1</v>
    <v>639026496000000000,639175328438834890,0</v>
    <v>0</v>
    <v>bkfmur</v>
    <v>XIDX:BBTN</v>
    <v>475</v>
  </rv>
  <rv s="2">
    <v>1</v>
    <v>XIDX:BBTN</v>
    <v>Daily</v>
    <v>40542</v>
    <v>40542</v>
    <v>0</v>
    <v>1</v>
    <v>634292640000000000,639175328441395430,0</v>
    <v>0</v>
    <v>bkfmur</v>
    <v>XIDX:BBTN</v>
    <v>580</v>
  </rv>
  <rv s="2">
    <v>1</v>
    <v>XIDX:BBTN</v>
    <v>Daily</v>
    <v>42003</v>
    <v>42003</v>
    <v>0</v>
    <v>1</v>
    <v>635554944000000000,639175328441785531,0</v>
    <v>0</v>
    <v>bkfmur</v>
    <v>XIDX:BBTN</v>
    <v>479</v>
  </rv>
  <rv s="2">
    <v>1</v>
    <v>XIDX:BBTN</v>
    <v>Daily</v>
    <v>43462</v>
    <v>43462</v>
    <v>0</v>
    <v>1</v>
    <v>636815520000000000,639175328442146126,0</v>
    <v>0</v>
    <v>bkfmur</v>
    <v>XIDX:BBTN</v>
    <v>281</v>
  </rv>
  <rv s="2">
    <v>1</v>
    <v>XIDX:BBTN</v>
    <v>Daily</v>
    <v>44925</v>
    <v>44925</v>
    <v>0</v>
    <v>1</v>
    <v>638079552000000000,639175328442520979,0</v>
    <v>0</v>
    <v>bkfmur</v>
    <v>XIDX:BBTN</v>
    <v>120</v>
  </rv>
  <rv s="2">
    <v>1</v>
    <v>XIDX:BAYU</v>
    <v>Daily</v>
    <v>40907</v>
    <v>40907</v>
    <v>0</v>
    <v>1</v>
    <v>634608000000000000,639175328443091105,0</v>
    <v>0</v>
    <v>bkfm27</v>
    <v>XIDX:BAYU</v>
    <v>581</v>
  </rv>
  <rv s="2">
    <v>1</v>
    <v>XIDX:BAYU</v>
    <v>Daily</v>
    <v>42368</v>
    <v>42368</v>
    <v>0</v>
    <v>1</v>
    <v>635870304000000000,639175328443461190,0</v>
    <v>0</v>
    <v>bkfm27</v>
    <v>XIDX:BAYU</v>
    <v>575</v>
  </rv>
  <rv s="2">
    <v>1</v>
    <v>XIDX:BAYU</v>
    <v>Daily</v>
    <v>43829</v>
    <v>43829</v>
    <v>0</v>
    <v>1</v>
    <v>637132608000000000,639175328443835973,0</v>
    <v>0</v>
    <v>bkfm27</v>
    <v>XIDX:BAYU</v>
    <v>582</v>
  </rv>
  <rv s="2">
    <v>1</v>
    <v>XIDX:BAYU</v>
    <v>Daily</v>
    <v>45289</v>
    <v>45289</v>
    <v>0</v>
    <v>1</v>
    <v>638394048000000000,639175328444206051,0</v>
    <v>0</v>
    <v>bkfm27</v>
    <v>XIDX:BAYU</v>
    <v>583</v>
  </rv>
  <rv s="2">
    <v>1</v>
    <v>XIDX:BAYU</v>
    <v>Daily</v>
    <v>46111</v>
    <v>46111</v>
    <v>0</v>
    <v>1</v>
    <v>639104256000000000,639175328444566130,0</v>
    <v>0</v>
    <v>bkfm27</v>
    <v>XIDX:BAYU</v>
    <v>584</v>
  </rv>
  <rv s="2">
    <v>1</v>
    <v>XIDX:BAYU</v>
    <v>Daily</v>
    <v>40176</v>
    <v>40176</v>
    <v>0</v>
    <v>1</v>
    <v>633976416000000000,639175328449787258,0</v>
    <v>0</v>
    <v>bkfm27</v>
    <v>XIDX:BAYU</v>
    <v>562</v>
  </rv>
  <rv s="2">
    <v>1</v>
    <v>XIDX:BAYU</v>
    <v>Daily</v>
    <v>43098</v>
    <v>43098</v>
    <v>0</v>
    <v>1</v>
    <v>636501024000000000,639175328450527940,0</v>
    <v>0</v>
    <v>bkfm27</v>
    <v>XIDX:BAYU</v>
    <v>584</v>
  </rv>
  <rv s="2">
    <v>1</v>
    <v>XIDX:BAYU</v>
    <v>Daily</v>
    <v>44560</v>
    <v>44560</v>
    <v>0</v>
    <v>1</v>
    <v>637764192000000000,639175328447996870,0</v>
    <v>0</v>
    <v>bkfm27</v>
    <v>XIDX:BAYU</v>
    <v>220</v>
  </rv>
  <rv s="2">
    <v>1</v>
    <v>XIDX:BAYU</v>
    <v>Daily</v>
    <v>46021</v>
    <v>46021</v>
    <v>0</v>
    <v>1</v>
    <v>639026496000000000,639175328448356948,0</v>
    <v>0</v>
    <v>bkfm27</v>
    <v>XIDX:BAYU</v>
    <v>585</v>
  </rv>
  <rv s="2">
    <v>1</v>
    <v>XIDX:BAYU</v>
    <v>Daily</v>
    <v>41271</v>
    <v>41271</v>
    <v>0</v>
    <v>1</v>
    <v>634922496000000000,639175328450552792,0</v>
    <v>0</v>
    <v>bkfm27</v>
    <v>XIDX:BAYU</v>
    <v>426</v>
  </rv>
  <rv s="2">
    <v>1</v>
    <v>XIDX:BAYU</v>
    <v>Daily</v>
    <v>44195</v>
    <v>44195</v>
    <v>0</v>
    <v>1</v>
    <v>637448832000000000,639175328450917501,0</v>
    <v>0</v>
    <v>bkfm27</v>
    <v>XIDX:BAYU</v>
    <v>387</v>
  </rv>
  <rv s="2">
    <v>1</v>
    <v>XIDX:BAYU</v>
    <v>Daily</v>
    <v>42003</v>
    <v>42003</v>
    <v>0</v>
    <v>1</v>
    <v>635554944000000000,639175328452237777,0</v>
    <v>0</v>
    <v>bkfm27</v>
    <v>XIDX:BAYU</v>
    <v>159</v>
  </rv>
  <rv s="2">
    <v>1</v>
    <v>XIDX:BAYU</v>
    <v>Daily</v>
    <v>44925</v>
    <v>44925</v>
    <v>0</v>
    <v>1</v>
    <v>638079552000000000,639175328452627871,0</v>
    <v>0</v>
    <v>bkfm27</v>
    <v>XIDX:BAYU</v>
    <v>159</v>
  </rv>
  <rv s="2">
    <v>1</v>
    <v>XIDX:BAYU</v>
    <v>Daily</v>
    <v>39812</v>
    <v>39812</v>
    <v>0</v>
    <v>1</v>
    <v>633661920000000000,639175328455638522,0</v>
    <v>0</v>
    <v>bkfm27</v>
    <v>XIDX:BAYU</v>
    <v>75</v>
  </rv>
  <rv s="2">
    <v>1</v>
    <v>XIDX:BAYU</v>
    <v>Daily</v>
    <v>42734</v>
    <v>42734</v>
    <v>0</v>
    <v>1</v>
    <v>636186528000000000,639175328456008604,0</v>
    <v>0</v>
    <v>bkfm27</v>
    <v>XIDX:BAYU</v>
    <v>87</v>
  </rv>
  <rv s="2">
    <v>1</v>
    <v>XIDX:BAYU</v>
    <v>Daily</v>
    <v>45656</v>
    <v>45656</v>
    <v>0</v>
    <v>1</v>
    <v>638711136000000000,639175328456378683,0</v>
    <v>0</v>
    <v>bkfm27</v>
    <v>XIDX:BAYU</v>
    <v>404</v>
  </rv>
  <rv s="2">
    <v>1</v>
    <v>XIDX:BAYU</v>
    <v>Daily</v>
    <v>40542</v>
    <v>40542</v>
    <v>0</v>
    <v>1</v>
    <v>634292640000000000,639175328460289529,0</v>
    <v>0</v>
    <v>bkfm27</v>
    <v>XIDX:BAYU</v>
    <v>405</v>
  </rv>
  <rv s="2">
    <v>1</v>
    <v>XIDX:BAYU</v>
    <v>Daily</v>
    <v>43462</v>
    <v>43462</v>
    <v>0</v>
    <v>1</v>
    <v>636815520000000000,639175328460675122,0</v>
    <v>0</v>
    <v>bkfm27</v>
    <v>XIDX:BAYU</v>
    <v>586</v>
  </rv>
  <rv s="2">
    <v>1</v>
    <v>XIDX:BBRM</v>
    <v>Daily</v>
    <v>42734</v>
    <v>42734</v>
    <v>0</v>
    <v>1</v>
    <v>636186528000000000,639175328438818769,0</v>
    <v>0</v>
    <v>bkfmrw</v>
    <v>XIDX:BBRM</v>
    <v>587</v>
  </rv>
  <rv s="2">
    <v>1</v>
    <v>XIDX:BBRM</v>
    <v>Daily</v>
    <v>44195</v>
    <v>44195</v>
    <v>0</v>
    <v>1</v>
    <v>637448832000000000,639175328439184668,0</v>
    <v>0</v>
    <v>bkfmrw</v>
    <v>XIDX:BBRM</v>
    <v>18</v>
  </rv>
  <rv s="2">
    <v>1</v>
    <v>XIDX:BBRM</v>
    <v>Daily</v>
    <v>45656</v>
    <v>45656</v>
    <v>0</v>
    <v>1</v>
    <v>638711136000000000,639175328439554744,0</v>
    <v>0</v>
    <v>bkfmrw</v>
    <v>XIDX:BBRM</v>
    <v>560</v>
  </rv>
  <rv s="2">
    <v>1</v>
    <v>XIDX:BBRM</v>
    <v>Daily</v>
    <v>41638</v>
    <v>41638</v>
    <v>0</v>
    <v>1</v>
    <v>635239584000000000,639175328437614304,0</v>
    <v>0</v>
    <v>bkfmrw</v>
    <v>XIDX:BBRM</v>
    <v>588</v>
  </rv>
  <rv s="2">
    <v>1</v>
    <v>XIDX:BBRM</v>
    <v>Daily</v>
    <v>44560</v>
    <v>44560</v>
    <v>0</v>
    <v>1</v>
    <v>637764192000000000,639175328438354472,0</v>
    <v>0</v>
    <v>bkfmrw</v>
    <v>XIDX:BBRM</v>
    <v>71</v>
  </rv>
  <rv s="2">
    <v>1</v>
    <v>XIDX:BBRM</v>
    <v>Daily</v>
    <v>46021</v>
    <v>46021</v>
    <v>0</v>
    <v>1</v>
    <v>639026496000000000,639175328438735275,0</v>
    <v>0</v>
    <v>bkfmrw</v>
    <v>XIDX:BBRM</v>
    <v>18</v>
  </rv>
  <rv s="2">
    <v>1</v>
    <v>XIDX:BBRM</v>
    <v>Daily</v>
    <v>42003</v>
    <v>42003</v>
    <v>0</v>
    <v>1</v>
    <v>635554944000000000,639175328439198848,0</v>
    <v>0</v>
    <v>bkfmrw</v>
    <v>XIDX:BBRM</v>
    <v>589</v>
  </rv>
  <rv s="2">
    <v>1</v>
    <v>XIDX:BBRM</v>
    <v>Daily</v>
    <v>43462</v>
    <v>43462</v>
    <v>0</v>
    <v>1</v>
    <v>636815520000000000,639175328439565462,0</v>
    <v>0</v>
    <v>bkfmrw</v>
    <v>XIDX:BBRM</v>
    <v>587</v>
  </rv>
  <rv s="2">
    <v>1</v>
    <v>XIDX:BBRM</v>
    <v>Daily</v>
    <v>44925</v>
    <v>44925</v>
    <v>0</v>
    <v>1</v>
    <v>638079552000000000,639175328439935543,0</v>
    <v>0</v>
    <v>bkfmrw</v>
    <v>XIDX:BBRM</v>
    <v>590</v>
  </rv>
  <rv s="2">
    <v>1</v>
    <v>XIDX:BBRM</v>
    <v>Daily</v>
    <v>42368</v>
    <v>42368</v>
    <v>0</v>
    <v>1</v>
    <v>635870304000000000,639175328443266296,0</v>
    <v>0</v>
    <v>bkfmrw</v>
    <v>XIDX:BBRM</v>
    <v>591</v>
  </rv>
  <rv s="2">
    <v>1</v>
    <v>XIDX:BBRM</v>
    <v>Daily</v>
    <v>43829</v>
    <v>43829</v>
    <v>0</v>
    <v>1</v>
    <v>637132608000000000,639175328443636379,0</v>
    <v>0</v>
    <v>bkfmrw</v>
    <v>XIDX:BBRM</v>
    <v>587</v>
  </rv>
  <rv s="2">
    <v>1</v>
    <v>XIDX:BBRM</v>
    <v>Daily</v>
    <v>45289</v>
    <v>45289</v>
    <v>0</v>
    <v>1</v>
    <v>638394048000000000,639175328443986459,0</v>
    <v>0</v>
    <v>bkfmrw</v>
    <v>XIDX:BBRM</v>
    <v>101</v>
  </rv>
  <rv s="2">
    <v>1</v>
    <v>XIDX:BBRM</v>
    <v>Daily</v>
    <v>46111</v>
    <v>46111</v>
    <v>0</v>
    <v>1</v>
    <v>639104256000000000,639175328444350056,0</v>
    <v>0</v>
    <v>bkfmrw</v>
    <v>XIDX:BBRM</v>
    <v>592</v>
  </rv>
  <rv s="2">
    <v>1</v>
    <v>XIDX:BBMD</v>
    <v>Daily</v>
    <v>44560</v>
    <v>44560</v>
    <v>0</v>
    <v>1</v>
    <v>637764192000000000,639175328445168257,0</v>
    <v>0</v>
    <v>bkfmgh</v>
    <v>XIDX:BBMD</v>
    <v>593</v>
  </rv>
  <rv s="2">
    <v>1</v>
    <v>XIDX:BBMD</v>
    <v>Daily</v>
    <v>46021</v>
    <v>46021</v>
    <v>0</v>
    <v>1</v>
    <v>639026496000000000,639175328442647370,0</v>
    <v>0</v>
    <v>bkfmgh</v>
    <v>XIDX:BBMD</v>
    <v>344</v>
  </rv>
  <rv s="2">
    <v>1</v>
    <v>XIDX:BBMD</v>
    <v>Daily</v>
    <v>43462</v>
    <v>43462</v>
    <v>0</v>
    <v>1</v>
    <v>636815520000000000,639175328443337524,0</v>
    <v>0</v>
    <v>bkfmgh</v>
    <v>XIDX:BBMD</v>
    <v>404</v>
  </rv>
  <rv s="2">
    <v>1</v>
    <v>XIDX:BBMD</v>
    <v>Daily</v>
    <v>44925</v>
    <v>44925</v>
    <v>0</v>
    <v>1</v>
    <v>638079552000000000,639175328443707948,0</v>
    <v>0</v>
    <v>bkfmgh</v>
    <v>XIDX:BBMD</v>
    <v>574</v>
  </rv>
  <rv s="2">
    <v>1</v>
    <v>XIDX:BBMD</v>
    <v>Daily</v>
    <v>43829</v>
    <v>43829</v>
    <v>0</v>
    <v>1</v>
    <v>637132608000000000,639175328444964005,0</v>
    <v>0</v>
    <v>bkfmgh</v>
    <v>XIDX:BBMD</v>
    <v>594</v>
  </rv>
  <rv s="2">
    <v>1</v>
    <v>XIDX:BBMD</v>
    <v>Daily</v>
    <v>45289</v>
    <v>45289</v>
    <v>0</v>
    <v>1</v>
    <v>638394048000000000,639175328445337973,0</v>
    <v>0</v>
    <v>bkfmgh</v>
    <v>XIDX:BBMD</v>
    <v>593</v>
  </rv>
  <rv s="2">
    <v>1</v>
    <v>XIDX:BBMD</v>
    <v>Daily</v>
    <v>46111</v>
    <v>46111</v>
    <v>0</v>
    <v>1</v>
    <v>639104256000000000,639175328445698371,0</v>
    <v>0</v>
    <v>bkfmgh</v>
    <v>XIDX:BBMD</v>
    <v>595</v>
  </rv>
  <rv s="2">
    <v>1</v>
    <v>XIDX:BBMD</v>
    <v>Daily</v>
    <v>44195</v>
    <v>44195</v>
    <v>0</v>
    <v>1</v>
    <v>637448832000000000,639175328446048132,0</v>
    <v>0</v>
    <v>bkfmgh</v>
    <v>XIDX:BBMD</v>
    <v>596</v>
  </rv>
  <rv s="2">
    <v>1</v>
    <v>XIDX:BBMD</v>
    <v>Daily</v>
    <v>45656</v>
    <v>45656</v>
    <v>0</v>
    <v>1</v>
    <v>638711136000000000,639175328446418524,0</v>
    <v>0</v>
    <v>bkfmgh</v>
    <v>XIDX:BBMD</v>
    <v>597</v>
  </rv>
  <rv s="2">
    <v>1</v>
    <v>XIDX:BBRI</v>
    <v>Daily</v>
    <v>40907</v>
    <v>40907</v>
    <v>0</v>
    <v>1</v>
    <v>634608000000000000,639175328444726627,0</v>
    <v>0</v>
    <v>bn91p2</v>
    <v>XIDX:BBRI</v>
    <v>120</v>
  </rv>
  <rv s="2">
    <v>1</v>
    <v>XIDX:BBRI</v>
    <v>Daily</v>
    <v>42368</v>
    <v>42368</v>
    <v>0</v>
    <v>1</v>
    <v>635870304000000000,639175328445106005,0</v>
    <v>0</v>
    <v>bn91p2</v>
    <v>XIDX:BBRI</v>
    <v>598</v>
  </rv>
  <rv s="2">
    <v>1</v>
    <v>XIDX:BBRI</v>
    <v>Daily</v>
    <v>43829</v>
    <v>43829</v>
    <v>0</v>
    <v>1</v>
    <v>637132608000000000,639175328441795964,0</v>
    <v>0</v>
    <v>bn91p2</v>
    <v>XIDX:BBRI</v>
    <v>599</v>
  </rv>
  <rv s="2">
    <v>1</v>
    <v>XIDX:BBRI</v>
    <v>Daily</v>
    <v>45289</v>
    <v>45289</v>
    <v>0</v>
    <v>1</v>
    <v>638394048000000000,639175328442169548,0</v>
    <v>0</v>
    <v>bn91p2</v>
    <v>XIDX:BBRI</v>
    <v>600</v>
  </rv>
  <rv s="2">
    <v>1</v>
    <v>XIDX:BBRI</v>
    <v>Daily</v>
    <v>46111</v>
    <v>46111</v>
    <v>0</v>
    <v>1</v>
    <v>639104256000000000,639175328442536127,0</v>
    <v>0</v>
    <v>bn91p2</v>
    <v>XIDX:BBRI</v>
    <v>601</v>
  </rv>
  <rv s="2">
    <v>1</v>
    <v>XIDX:BBRI</v>
    <v>Daily</v>
    <v>39812</v>
    <v>39812</v>
    <v>0</v>
    <v>1</v>
    <v>633661920000000000,639175328443019745,0</v>
    <v>0</v>
    <v>bn91p2</v>
    <v>XIDX:BBRI</v>
    <v>602</v>
  </rv>
  <rv s="2">
    <v>1</v>
    <v>XIDX:BBRI</v>
    <v>Daily</v>
    <v>41271</v>
    <v>41271</v>
    <v>0</v>
    <v>1</v>
    <v>634922496000000000,639175328443396327,0</v>
    <v>0</v>
    <v>bn91p2</v>
    <v>XIDX:BBRI</v>
    <v>603</v>
  </rv>
  <rv s="2">
    <v>1</v>
    <v>XIDX:BBRI</v>
    <v>Daily</v>
    <v>42734</v>
    <v>42734</v>
    <v>0</v>
    <v>1</v>
    <v>636186528000000000,639175328443769922,0</v>
    <v>0</v>
    <v>bn91p2</v>
    <v>XIDX:BBRI</v>
    <v>604</v>
  </rv>
  <rv s="2">
    <v>1</v>
    <v>XIDX:BBRI</v>
    <v>Daily</v>
    <v>44195</v>
    <v>44195</v>
    <v>0</v>
    <v>1</v>
    <v>637448832000000000,639175328444140007,0</v>
    <v>0</v>
    <v>bn91p2</v>
    <v>XIDX:BBRI</v>
    <v>605</v>
  </rv>
  <rv s="2">
    <v>1</v>
    <v>XIDX:BBRI</v>
    <v>Daily</v>
    <v>45656</v>
    <v>45656</v>
    <v>0</v>
    <v>1</v>
    <v>638711136000000000,639175328444510094,0</v>
    <v>0</v>
    <v>bn91p2</v>
    <v>XIDX:BBRI</v>
    <v>606</v>
  </rv>
  <rv s="2">
    <v>1</v>
    <v>XIDX:BBRI</v>
    <v>Daily</v>
    <v>40176</v>
    <v>40176</v>
    <v>0</v>
    <v>1</v>
    <v>633976416000000000,639175328444935970,0</v>
    <v>0</v>
    <v>bn91p2</v>
    <v>XIDX:BBRI</v>
    <v>607</v>
  </rv>
  <rv s="2">
    <v>1</v>
    <v>XIDX:BBRI</v>
    <v>Daily</v>
    <v>41638</v>
    <v>41638</v>
    <v>0</v>
    <v>1</v>
    <v>635239584000000000,639175328445296039,0</v>
    <v>0</v>
    <v>bn91p2</v>
    <v>XIDX:BBRI</v>
    <v>256</v>
  </rv>
  <rv s="2">
    <v>1</v>
    <v>XIDX:BBRI</v>
    <v>Daily</v>
    <v>43098</v>
    <v>43098</v>
    <v>0</v>
    <v>1</v>
    <v>636501024000000000,639175328445666131,0</v>
    <v>0</v>
    <v>bn91p2</v>
    <v>XIDX:BBRI</v>
    <v>608</v>
  </rv>
  <rv s="2">
    <v>1</v>
    <v>XIDX:BBRI</v>
    <v>Daily</v>
    <v>44560</v>
    <v>44560</v>
    <v>0</v>
    <v>1</v>
    <v>637764192000000000,639175328446036921,0</v>
    <v>0</v>
    <v>bn91p2</v>
    <v>XIDX:BBRI</v>
    <v>609</v>
  </rv>
  <rv s="2">
    <v>1</v>
    <v>XIDX:BBRI</v>
    <v>Daily</v>
    <v>46021</v>
    <v>46021</v>
    <v>0</v>
    <v>1</v>
    <v>639026496000000000,639175328446400519,0</v>
    <v>0</v>
    <v>bn91p2</v>
    <v>XIDX:BBRI</v>
    <v>610</v>
  </rv>
  <rv s="2">
    <v>1</v>
    <v>XIDX:BBRI</v>
    <v>Daily</v>
    <v>40542</v>
    <v>40542</v>
    <v>0</v>
    <v>1</v>
    <v>634292640000000000,639175328445416076,0</v>
    <v>0</v>
    <v>bn91p2</v>
    <v>XIDX:BBRI</v>
    <v>172</v>
  </rv>
  <rv s="2">
    <v>1</v>
    <v>XIDX:BBRI</v>
    <v>Daily</v>
    <v>42003</v>
    <v>42003</v>
    <v>0</v>
    <v>1</v>
    <v>635554944000000000,639175328445876885,0</v>
    <v>0</v>
    <v>bn91p2</v>
    <v>XIDX:BBRI</v>
    <v>611</v>
  </rv>
  <rv s="2">
    <v>1</v>
    <v>XIDX:BBRI</v>
    <v>Daily</v>
    <v>43462</v>
    <v>43462</v>
    <v>0</v>
    <v>1</v>
    <v>636815520000000000,639175328446246262,0</v>
    <v>0</v>
    <v>bn91p2</v>
    <v>XIDX:BBRI</v>
    <v>610</v>
  </rv>
  <rv s="2">
    <v>1</v>
    <v>XIDX:BBRI</v>
    <v>Daily</v>
    <v>44925</v>
    <v>44925</v>
    <v>0</v>
    <v>1</v>
    <v>638079552000000000,639175328446620571,0</v>
    <v>0</v>
    <v>bn91p2</v>
    <v>XIDX:BBRI</v>
    <v>612</v>
  </rv>
  <rv s="2">
    <v>1</v>
    <v>XIDX:BBNI</v>
    <v>Daily</v>
    <v>39812</v>
    <v>39812</v>
    <v>0</v>
    <v>1</v>
    <v>633661920000000000,639175328442918056,0</v>
    <v>0</v>
    <v>bn91m7</v>
    <v>XIDX:BBNI</v>
    <v>613</v>
  </rv>
  <rv s="2">
    <v>1</v>
    <v>XIDX:BBNI</v>
    <v>Daily</v>
    <v>41271</v>
    <v>41271</v>
    <v>0</v>
    <v>1</v>
    <v>634922496000000000,639175328443301277,0</v>
    <v>0</v>
    <v>bn91m7</v>
    <v>XIDX:BBNI</v>
    <v>614</v>
  </rv>
  <rv s="2">
    <v>1</v>
    <v>XIDX:BBNI</v>
    <v>Daily</v>
    <v>42734</v>
    <v>42734</v>
    <v>0</v>
    <v>1</v>
    <v>636186528000000000,639175328443678227,0</v>
    <v>0</v>
    <v>bn91m7</v>
    <v>XIDX:BBNI</v>
    <v>615</v>
  </rv>
  <rv s="2">
    <v>1</v>
    <v>XIDX:BBNI</v>
    <v>Daily</v>
    <v>44195</v>
    <v>44195</v>
    <v>0</v>
    <v>1</v>
    <v>637448832000000000,639175328444038298,0</v>
    <v>0</v>
    <v>bn91m7</v>
    <v>XIDX:BBNI</v>
    <v>616</v>
  </rv>
  <rv s="2">
    <v>1</v>
    <v>XIDX:BBNI</v>
    <v>Daily</v>
    <v>45656</v>
    <v>45656</v>
    <v>0</v>
    <v>1</v>
    <v>638711136000000000,639175328444409046,0</v>
    <v>0</v>
    <v>bn91m7</v>
    <v>XIDX:BBNI</v>
    <v>617</v>
  </rv>
  <rv s="2">
    <v>1</v>
    <v>XIDX:BBNI</v>
    <v>Daily</v>
    <v>40176</v>
    <v>40176</v>
    <v>0</v>
    <v>1</v>
    <v>633976416000000000,639175328444881631,0</v>
    <v>0</v>
    <v>bn91m7</v>
    <v>XIDX:BBNI</v>
    <v>618</v>
  </rv>
  <rv s="2">
    <v>1</v>
    <v>XIDX:BBNI</v>
    <v>Daily</v>
    <v>41638</v>
    <v>41638</v>
    <v>0</v>
    <v>1</v>
    <v>635239584000000000,639175328445251713,0</v>
    <v>0</v>
    <v>bn91m7</v>
    <v>XIDX:BBNI</v>
    <v>619</v>
  </rv>
  <rv s="2">
    <v>1</v>
    <v>XIDX:BBNI</v>
    <v>Daily</v>
    <v>43098</v>
    <v>43098</v>
    <v>0</v>
    <v>1</v>
    <v>636501024000000000,639175328445621797,0</v>
    <v>0</v>
    <v>bn91m7</v>
    <v>XIDX:BBNI</v>
    <v>620</v>
  </rv>
  <rv s="2">
    <v>1</v>
    <v>XIDX:BBNI</v>
    <v>Daily</v>
    <v>44560</v>
    <v>44560</v>
    <v>0</v>
    <v>1</v>
    <v>637764192000000000,639175328445991876,0</v>
    <v>0</v>
    <v>bn91m7</v>
    <v>XIDX:BBNI</v>
    <v>621</v>
  </rv>
  <rv s="2">
    <v>1</v>
    <v>XIDX:BBNI</v>
    <v>Daily</v>
    <v>46021</v>
    <v>46021</v>
    <v>0</v>
    <v>1</v>
    <v>639026496000000000,639175328442978076,0</v>
    <v>0</v>
    <v>bn91m7</v>
    <v>XIDX:BBNI</v>
    <v>622</v>
  </rv>
  <rv s="2">
    <v>1</v>
    <v>XIDX:BBNI</v>
    <v>Daily</v>
    <v>40542</v>
    <v>40542</v>
    <v>0</v>
    <v>1</v>
    <v>634292640000000000,639175328443498183,0</v>
    <v>0</v>
    <v>bn91m7</v>
    <v>XIDX:BBNI</v>
    <v>623</v>
  </rv>
  <rv s="2">
    <v>1</v>
    <v>XIDX:BBNI</v>
    <v>Daily</v>
    <v>42003</v>
    <v>42003</v>
    <v>0</v>
    <v>1</v>
    <v>635554944000000000,639175328443868266,0</v>
    <v>0</v>
    <v>bn91m7</v>
    <v>XIDX:BBNI</v>
    <v>624</v>
  </rv>
  <rv s="2">
    <v>1</v>
    <v>XIDX:BBNI</v>
    <v>Daily</v>
    <v>43462</v>
    <v>43462</v>
    <v>0</v>
    <v>1</v>
    <v>636815520000000000,639175328444241490,0</v>
    <v>0</v>
    <v>bn91m7</v>
    <v>XIDX:BBNI</v>
    <v>599</v>
  </rv>
  <rv s="2">
    <v>1</v>
    <v>XIDX:BBNI</v>
    <v>Daily</v>
    <v>44925</v>
    <v>44925</v>
    <v>0</v>
    <v>1</v>
    <v>638079552000000000,639175328444608423,0</v>
    <v>0</v>
    <v>bn91m7</v>
    <v>XIDX:BBNI</v>
    <v>625</v>
  </rv>
  <rv s="2">
    <v>1</v>
    <v>XIDX:BBNI</v>
    <v>Daily</v>
    <v>40907</v>
    <v>40907</v>
    <v>0</v>
    <v>1</v>
    <v>634608000000000000,639175328443831396,0</v>
    <v>0</v>
    <v>bn91m7</v>
    <v>XIDX:BBNI</v>
    <v>199</v>
  </rv>
  <rv s="2">
    <v>1</v>
    <v>XIDX:BBNI</v>
    <v>Daily</v>
    <v>42368</v>
    <v>42368</v>
    <v>0</v>
    <v>1</v>
    <v>635870304000000000,639175328444188335,0</v>
    <v>0</v>
    <v>bn91m7</v>
    <v>XIDX:BBNI</v>
    <v>626</v>
  </rv>
  <rv s="2">
    <v>1</v>
    <v>XIDX:BBNI</v>
    <v>Daily</v>
    <v>43829</v>
    <v>43829</v>
    <v>0</v>
    <v>1</v>
    <v>637132608000000000,639175328444551563,0</v>
    <v>0</v>
    <v>bn91m7</v>
    <v>XIDX:BBNI</v>
    <v>627</v>
  </rv>
  <rv s="2">
    <v>1</v>
    <v>XIDX:BBNI</v>
    <v>Daily</v>
    <v>45289</v>
    <v>45289</v>
    <v>0</v>
    <v>1</v>
    <v>638394048000000000,639175328444928493,0</v>
    <v>0</v>
    <v>bn91m7</v>
    <v>XIDX:BBNI</v>
    <v>628</v>
  </rv>
  <rv s="2">
    <v>1</v>
    <v>XIDX:BBNI</v>
    <v>Daily</v>
    <v>46111</v>
    <v>46111</v>
    <v>0</v>
    <v>1</v>
    <v>639104256000000000,639175328445298571,0</v>
    <v>0</v>
    <v>bn91m7</v>
    <v>XIDX:BBNI</v>
    <v>629</v>
  </rv>
  <rv s="2">
    <v>1</v>
    <v>XIDX:BBLD</v>
    <v>Daily</v>
    <v>40907</v>
    <v>40907</v>
    <v>0</v>
    <v>1</v>
    <v>634608000000000000,639175328444089292,0</v>
    <v>0</v>
    <v>bkfmdm</v>
    <v>XIDX:BBLD</v>
    <v>630</v>
  </rv>
  <rv s="2">
    <v>1</v>
    <v>XIDX:BBLD</v>
    <v>Daily</v>
    <v>42368</v>
    <v>42368</v>
    <v>0</v>
    <v>1</v>
    <v>635870304000000000,639175328444451721,0</v>
    <v>0</v>
    <v>bkfmdm</v>
    <v>XIDX:BBLD</v>
    <v>575</v>
  </rv>
  <rv s="2">
    <v>1</v>
    <v>XIDX:BBLD</v>
    <v>Daily</v>
    <v>43829</v>
    <v>43829</v>
    <v>0</v>
    <v>1</v>
    <v>637132608000000000,639175328444831804,0</v>
    <v>0</v>
    <v>bkfmdm</v>
    <v>XIDX:BBLD</v>
    <v>18</v>
  </rv>
  <rv s="2">
    <v>1</v>
    <v>XIDX:BBLD</v>
    <v>Daily</v>
    <v>45289</v>
    <v>45289</v>
    <v>0</v>
    <v>1</v>
    <v>638394048000000000,639175328445209550,0</v>
    <v>0</v>
    <v>bkfmdm</v>
    <v>XIDX:BBLD</v>
    <v>88</v>
  </rv>
  <rv s="2">
    <v>1</v>
    <v>XIDX:BBLD</v>
    <v>Daily</v>
    <v>46111</v>
    <v>46111</v>
    <v>0</v>
    <v>1</v>
    <v>639104256000000000,639175328445568839,0</v>
    <v>0</v>
    <v>bkfmdm</v>
    <v>XIDX:BBLD</v>
    <v>631</v>
  </rv>
  <rv s="2">
    <v>1</v>
    <v>XIDX:BBLD</v>
    <v>Daily</v>
    <v>42734</v>
    <v>42734</v>
    <v>0</v>
    <v>1</v>
    <v>636186528000000000,639175328446792227,0</v>
    <v>0</v>
    <v>bkfmdm</v>
    <v>XIDX:BBLD</v>
    <v>151</v>
  </rv>
  <rv s="2">
    <v>1</v>
    <v>XIDX:BBLD</v>
    <v>Daily</v>
    <v>44195</v>
    <v>44195</v>
    <v>0</v>
    <v>1</v>
    <v>637448832000000000,639175328443488375,0</v>
    <v>0</v>
    <v>bkfmdm</v>
    <v>XIDX:BBLD</v>
    <v>245</v>
  </rv>
  <rv s="2">
    <v>1</v>
    <v>XIDX:BBLD</v>
    <v>Daily</v>
    <v>45656</v>
    <v>45656</v>
    <v>0</v>
    <v>1</v>
    <v>638711136000000000,639175328443858461,0</v>
    <v>0</v>
    <v>bkfmdm</v>
    <v>XIDX:BBLD</v>
    <v>161</v>
  </rv>
  <rv s="2">
    <v>1</v>
    <v>XIDX:BBLD</v>
    <v>Daily</v>
    <v>40176</v>
    <v>40176</v>
    <v>0</v>
    <v>1</v>
    <v>633976416000000000,639175328446792227,0</v>
    <v>0</v>
    <v>bkfmdm</v>
    <v>XIDX:BBLD</v>
    <v>632</v>
  </rv>
  <rv s="2">
    <v>1</v>
    <v>XIDX:BBLD</v>
    <v>Daily</v>
    <v>44560</v>
    <v>44560</v>
    <v>0</v>
    <v>1</v>
    <v>637764192000000000,639175328447532399,0</v>
    <v>0</v>
    <v>bkfmdm</v>
    <v>XIDX:BBLD</v>
    <v>222</v>
  </rv>
  <rv s="2">
    <v>1</v>
    <v>XIDX:BBLD</v>
    <v>Daily</v>
    <v>46021</v>
    <v>46021</v>
    <v>0</v>
    <v>1</v>
    <v>639026496000000000,639175328447900171,0</v>
    <v>0</v>
    <v>bkfmdm</v>
    <v>XIDX:BBLD</v>
    <v>105</v>
  </rv>
  <rv s="2">
    <v>1</v>
    <v>XIDX:BBLD</v>
    <v>Daily</v>
    <v>44925</v>
    <v>44925</v>
    <v>0</v>
    <v>1</v>
    <v>638079552000000000,639175328448719543,0</v>
    <v>0</v>
    <v>bkfmdm</v>
    <v>XIDX:BBLD</v>
    <v>633</v>
  </rv>
  <rv s="2">
    <v>1</v>
    <v>XIDX:BBLD</v>
    <v>Daily</v>
    <v>40542</v>
    <v>40542</v>
    <v>0</v>
    <v>1</v>
    <v>634292640000000000,639175328450753108,0</v>
    <v>0</v>
    <v>bkfmdm</v>
    <v>XIDX:BBLD</v>
    <v>634</v>
  </rv>
  <rv s="2">
    <v>1</v>
    <v>XIDX:BBLD</v>
    <v>Daily</v>
    <v>42003</v>
    <v>42003</v>
    <v>0</v>
    <v>1</v>
    <v>635554944000000000,639175328457241447,0</v>
    <v>0</v>
    <v>bkfmdm</v>
    <v>XIDX:BBLD</v>
    <v>635</v>
  </rv>
  <rv s="2">
    <v>1</v>
    <v>XIDX:BACA</v>
    <v>Daily</v>
    <v>39812</v>
    <v>39812</v>
    <v>0</v>
    <v>1</v>
    <v>633661920000000000,639175328451150086,0</v>
    <v>0</v>
    <v>bkfgtc</v>
    <v>XIDX:BACA</v>
    <v>636</v>
  </rv>
  <rv s="2">
    <v>1</v>
    <v>XIDX:BACA</v>
    <v>Daily</v>
    <v>41271</v>
    <v>41271</v>
    <v>0</v>
    <v>1</v>
    <v>634922496000000000,639175328451531010,0</v>
    <v>0</v>
    <v>bkfgtc</v>
    <v>XIDX:BACA</v>
    <v>637</v>
  </rv>
  <rv s="2">
    <v>1</v>
    <v>XIDX:BACA</v>
    <v>Daily</v>
    <v>42734</v>
    <v>42734</v>
    <v>0</v>
    <v>1</v>
    <v>636186528000000000,639175328451900254,0</v>
    <v>0</v>
    <v>bkfgtc</v>
    <v>XIDX:BACA</v>
    <v>10</v>
  </rv>
  <rv s="2">
    <v>1</v>
    <v>XIDX:BACA</v>
    <v>Daily</v>
    <v>44195</v>
    <v>44195</v>
    <v>0</v>
    <v>1</v>
    <v>637448832000000000,639175328449029615,0</v>
    <v>0</v>
    <v>bkfgtc</v>
    <v>XIDX:BACA</v>
    <v>638</v>
  </rv>
  <rv s="2">
    <v>1</v>
    <v>XIDX:BACA</v>
    <v>Daily</v>
    <v>45656</v>
    <v>45656</v>
    <v>0</v>
    <v>1</v>
    <v>638711136000000000,639175328449402811,0</v>
    <v>0</v>
    <v>bkfgtc</v>
    <v>XIDX:BACA</v>
    <v>554</v>
  </rv>
  <rv s="2">
    <v>1</v>
    <v>XIDX:BACA</v>
    <v>Daily</v>
    <v>41638</v>
    <v>41638</v>
    <v>0</v>
    <v>1</v>
    <v>635239584000000000,639175328455631977,0</v>
    <v>0</v>
    <v>bkfgtc</v>
    <v>XIDX:BACA</v>
    <v>639</v>
  </rv>
  <rv s="2">
    <v>1</v>
    <v>XIDX:BACA</v>
    <v>Daily</v>
    <v>43098</v>
    <v>43098</v>
    <v>0</v>
    <v>1</v>
    <v>636501024000000000,639175328455992060,0</v>
    <v>0</v>
    <v>bkfgtc</v>
    <v>XIDX:BACA</v>
    <v>509</v>
  </rv>
  <rv s="2">
    <v>1</v>
    <v>XIDX:BACA</v>
    <v>Daily</v>
    <v>44560</v>
    <v>44560</v>
    <v>0</v>
    <v>1</v>
    <v>637764192000000000,639175328452710433,0</v>
    <v>0</v>
    <v>bkfgtc</v>
    <v>XIDX:BACA</v>
    <v>640</v>
  </rv>
  <rv s="2">
    <v>1</v>
    <v>XIDX:BACA</v>
    <v>Daily</v>
    <v>46021</v>
    <v>46021</v>
    <v>0</v>
    <v>1</v>
    <v>639026496000000000,639175328453070515,0</v>
    <v>0</v>
    <v>bkfgtc</v>
    <v>XIDX:BACA</v>
    <v>641</v>
  </rv>
  <rv s="2">
    <v>1</v>
    <v>XIDX:BACA</v>
    <v>Daily</v>
    <v>42003</v>
    <v>42003</v>
    <v>0</v>
    <v>1</v>
    <v>635554944000000000,639175328456544383,0</v>
    <v>0</v>
    <v>bkfgtc</v>
    <v>XIDX:BACA</v>
    <v>642</v>
  </rv>
  <rv s="2">
    <v>1</v>
    <v>XIDX:BACA</v>
    <v>Daily</v>
    <v>43462</v>
    <v>43462</v>
    <v>0</v>
    <v>1</v>
    <v>636815520000000000,639175328456924469,0</v>
    <v>0</v>
    <v>bkfgtc</v>
    <v>XIDX:BACA</v>
    <v>643</v>
  </rv>
  <rv s="2">
    <v>1</v>
    <v>XIDX:BACA</v>
    <v>Daily</v>
    <v>44925</v>
    <v>44925</v>
    <v>0</v>
    <v>1</v>
    <v>638079552000000000,639175328457291459,0</v>
    <v>0</v>
    <v>bkfgtc</v>
    <v>XIDX:BACA</v>
    <v>554</v>
  </rv>
  <rv s="2">
    <v>1</v>
    <v>XIDX:BACA</v>
    <v>Daily</v>
    <v>40907</v>
    <v>40907</v>
    <v>0</v>
    <v>1</v>
    <v>634608000000000000,639175328461155400,0</v>
    <v>0</v>
    <v>bkfgtc</v>
    <v>XIDX:BACA</v>
    <v>644</v>
  </rv>
  <rv s="2">
    <v>1</v>
    <v>XIDX:BACA</v>
    <v>Daily</v>
    <v>42368</v>
    <v>42368</v>
    <v>0</v>
    <v>1</v>
    <v>635870304000000000,639175328461532403,0</v>
    <v>0</v>
    <v>bkfgtc</v>
    <v>XIDX:BACA</v>
    <v>433</v>
  </rv>
  <rv s="2">
    <v>1</v>
    <v>XIDX:BACA</v>
    <v>Daily</v>
    <v>43829</v>
    <v>43829</v>
    <v>0</v>
    <v>1</v>
    <v>637132608000000000,639175328461892488,0</v>
    <v>0</v>
    <v>bkfgtc</v>
    <v>XIDX:BACA</v>
    <v>643</v>
  </rv>
  <rv s="2">
    <v>1</v>
    <v>XIDX:BACA</v>
    <v>Daily</v>
    <v>45289</v>
    <v>45289</v>
    <v>0</v>
    <v>1</v>
    <v>638394048000000000,639175328462262570,0</v>
    <v>0</v>
    <v>bkfgtc</v>
    <v>XIDX:BACA</v>
    <v>645</v>
  </rv>
  <rv s="2">
    <v>1</v>
    <v>XIDX:BACA</v>
    <v>Daily</v>
    <v>46111</v>
    <v>46111</v>
    <v>0</v>
    <v>1</v>
    <v>639104256000000000,639175328462632651,0</v>
    <v>0</v>
    <v>bkfgtc</v>
    <v>XIDX:BACA</v>
    <v>645</v>
  </rv>
  <rv s="2">
    <v>1</v>
    <v>XIDX:ASRM</v>
    <v>Daily</v>
    <v>41638</v>
    <v>41638</v>
    <v>0</v>
    <v>1</v>
    <v>635239584000000000,639175328452138268,0</v>
    <v>0</v>
    <v>bkfgkr</v>
    <v>XIDX:ASRM</v>
    <v>646</v>
  </rv>
  <rv s="2">
    <v>1</v>
    <v>XIDX:ASRM</v>
    <v>Daily</v>
    <v>44560</v>
    <v>44560</v>
    <v>0</v>
    <v>1</v>
    <v>637764192000000000,639175328449086895,0</v>
    <v>0</v>
    <v>bkfgkr</v>
    <v>XIDX:ASRM</v>
    <v>647</v>
  </rv>
  <rv s="2">
    <v>1</v>
    <v>XIDX:ASRM</v>
    <v>Daily</v>
    <v>46021</v>
    <v>46021</v>
    <v>0</v>
    <v>1</v>
    <v>639026496000000000,639175328449461214,0</v>
    <v>0</v>
    <v>bkfgkr</v>
    <v>XIDX:ASRM</v>
    <v>91</v>
  </rv>
  <rv s="2">
    <v>1</v>
    <v>XIDX:ASRM</v>
    <v>Daily</v>
    <v>44925</v>
    <v>44925</v>
    <v>0</v>
    <v>1</v>
    <v>638079552000000000,639175328453917993,0</v>
    <v>0</v>
    <v>bkfgkr</v>
    <v>XIDX:ASRM</v>
    <v>18</v>
  </rv>
  <rv s="2">
    <v>1</v>
    <v>XIDX:ASRM</v>
    <v>Daily</v>
    <v>40907</v>
    <v>40907</v>
    <v>0</v>
    <v>1</v>
    <v>634608000000000000,639175328456088483,0</v>
    <v>0</v>
    <v>bkfgkr</v>
    <v>XIDX:ASRM</v>
    <v>648</v>
  </rv>
  <rv s="2">
    <v>1</v>
    <v>XIDX:ASRM</v>
    <v>Daily</v>
    <v>42368</v>
    <v>42368</v>
    <v>0</v>
    <v>1</v>
    <v>635870304000000000,639175328456448561,0</v>
    <v>0</v>
    <v>bkfgkr</v>
    <v>XIDX:ASRM</v>
    <v>649</v>
  </rv>
  <rv s="2">
    <v>1</v>
    <v>XIDX:ASRM</v>
    <v>Daily</v>
    <v>43829</v>
    <v>43829</v>
    <v>0</v>
    <v>1</v>
    <v>637132608000000000,639175328456818644,0</v>
    <v>0</v>
    <v>bkfgkr</v>
    <v>XIDX:ASRM</v>
    <v>650</v>
  </rv>
  <rv s="2">
    <v>1</v>
    <v>XIDX:ASRM</v>
    <v>Daily</v>
    <v>45289</v>
    <v>45289</v>
    <v>0</v>
    <v>1</v>
    <v>638394048000000000,639175328457182978,0</v>
    <v>0</v>
    <v>bkfgkr</v>
    <v>XIDX:ASRM</v>
    <v>18</v>
  </rv>
  <rv s="2">
    <v>1</v>
    <v>XIDX:ASRM</v>
    <v>Daily</v>
    <v>46111</v>
    <v>46111</v>
    <v>0</v>
    <v>1</v>
    <v>639104256000000000,639175328457559458,0</v>
    <v>0</v>
    <v>bkfgkr</v>
    <v>XIDX:ASRM</v>
    <v>375</v>
  </rv>
  <rv s="2">
    <v>1</v>
    <v>XIDX:ASRM</v>
    <v>Daily</v>
    <v>44195</v>
    <v>44195</v>
    <v>0</v>
    <v>1</v>
    <v>637448832000000000,639175328463460788,0</v>
    <v>0</v>
    <v>bkfgkr</v>
    <v>XIDX:ASRM</v>
    <v>651</v>
  </rv>
  <rv s="2">
    <v>1</v>
    <v>XIDX:ASRM</v>
    <v>Daily</v>
    <v>45656</v>
    <v>45656</v>
    <v>0</v>
    <v>1</v>
    <v>638711136000000000,639175328460599475,0</v>
    <v>0</v>
    <v>bkfgkr</v>
    <v>XIDX:ASRM</v>
    <v>652</v>
  </rv>
  <rv s="2">
    <v>1</v>
    <v>XIDX:APEX</v>
    <v>Daily</v>
    <v>41638</v>
    <v>41638</v>
    <v>0</v>
    <v>1</v>
    <v>635239584000000000,639175328466748765,0</v>
    <v>0</v>
    <v>bkferw</v>
    <v>XIDX:APEX</v>
    <v>653</v>
  </rv>
  <rv s="2">
    <v>1</v>
    <v>XIDX:APEX</v>
    <v>Daily</v>
    <v>43098</v>
    <v>43098</v>
    <v>0</v>
    <v>1</v>
    <v>636501024000000000,639175328467123021,0</v>
    <v>0</v>
    <v>bkferw</v>
    <v>XIDX:APEX</v>
    <v>177</v>
  </rv>
  <rv s="2">
    <v>1</v>
    <v>XIDX:APEX</v>
    <v>Daily</v>
    <v>44560</v>
    <v>44560</v>
    <v>0</v>
    <v>1</v>
    <v>637764192000000000,639175328467482812,0</v>
    <v>0</v>
    <v>bkferw</v>
    <v>XIDX:APEX</v>
    <v>322</v>
  </rv>
  <rv s="2">
    <v>1</v>
    <v>XIDX:APEX</v>
    <v>Daily</v>
    <v>46021</v>
    <v>46021</v>
    <v>0</v>
    <v>1</v>
    <v>639026496000000000,639175328467852893,0</v>
    <v>0</v>
    <v>bkferw</v>
    <v>XIDX:APEX</v>
    <v>641</v>
  </rv>
  <rv s="2">
    <v>1</v>
    <v>XIDX:APEX</v>
    <v>Daily</v>
    <v>42003</v>
    <v>42003</v>
    <v>0</v>
    <v>1</v>
    <v>635554944000000000,639175328470273709,0</v>
    <v>0</v>
    <v>bkferw</v>
    <v>XIDX:APEX</v>
    <v>654</v>
  </rv>
  <rv s="2">
    <v>1</v>
    <v>XIDX:APEX</v>
    <v>Daily</v>
    <v>44925</v>
    <v>44925</v>
    <v>0</v>
    <v>1</v>
    <v>638079552000000000,639175328471063591,0</v>
    <v>0</v>
    <v>bkferw</v>
    <v>XIDX:APEX</v>
    <v>74</v>
  </rv>
  <rv s="2">
    <v>1</v>
    <v>XIDX:APEX</v>
    <v>Daily</v>
    <v>43829</v>
    <v>43829</v>
    <v>0</v>
    <v>1</v>
    <v>637132608000000000,639175328472363871,0</v>
    <v>0</v>
    <v>bkferw</v>
    <v>XIDX:APEX</v>
    <v>18</v>
  </rv>
  <rv s="2">
    <v>1</v>
    <v>XIDX:APEX</v>
    <v>Daily</v>
    <v>45289</v>
    <v>45289</v>
    <v>0</v>
    <v>1</v>
    <v>638394048000000000,639175328472754252,0</v>
    <v>0</v>
    <v>bkferw</v>
    <v>XIDX:APEX</v>
    <v>655</v>
  </rv>
  <rv s="2">
    <v>1</v>
    <v>XIDX:APEX</v>
    <v>Daily</v>
    <v>46111</v>
    <v>46111</v>
    <v>0</v>
    <v>1</v>
    <v>639104256000000000,639175328473114037,0</v>
    <v>0</v>
    <v>bkferw</v>
    <v>XIDX:APEX</v>
    <v>66</v>
  </rv>
  <rv s="2">
    <v>1</v>
    <v>XIDX:APEX</v>
    <v>Daily</v>
    <v>42734</v>
    <v>42734</v>
    <v>0</v>
    <v>1</v>
    <v>636186528000000000,639175328476965174,0</v>
    <v>0</v>
    <v>bkferw</v>
    <v>XIDX:APEX</v>
    <v>177</v>
  </rv>
  <rv s="2">
    <v>1</v>
    <v>XIDX:APEX</v>
    <v>Daily</v>
    <v>44195</v>
    <v>44195</v>
    <v>0</v>
    <v>1</v>
    <v>637448832000000000,639175328479431534,0</v>
    <v>0</v>
    <v>bkferw</v>
    <v>XIDX:APEX</v>
    <v>656</v>
  </rv>
  <rv s="2">
    <v>1</v>
    <v>XIDX:APEX</v>
    <v>Daily</v>
    <v>45656</v>
    <v>45656</v>
    <v>0</v>
    <v>1</v>
    <v>638711136000000000,639175328484276756,0</v>
    <v>0</v>
    <v>bkferw</v>
    <v>XIDX:APEX</v>
    <v>553</v>
  </rv>
  <rv s="2">
    <v>1</v>
    <v>XIDX:ASDM</v>
    <v>Daily</v>
    <v>43462</v>
    <v>43462</v>
    <v>0</v>
    <v>1</v>
    <v>636815520000000000,639175328462473598,0</v>
    <v>0</v>
    <v>bkfg3m</v>
    <v>XIDX:ASDM</v>
    <v>657</v>
  </rv>
  <rv s="2">
    <v>1</v>
    <v>XIDX:ASDM</v>
    <v>Daily</v>
    <v>44925</v>
    <v>44925</v>
    <v>0</v>
    <v>1</v>
    <v>638079552000000000,639175328462843689,0</v>
    <v>0</v>
    <v>bkfg3m</v>
    <v>XIDX:ASDM</v>
    <v>377</v>
  </rv>
  <rv s="2">
    <v>1</v>
    <v>XIDX:ASDM</v>
    <v>Daily</v>
    <v>44560</v>
    <v>44560</v>
    <v>0</v>
    <v>1</v>
    <v>637764192000000000,639175328462062524,0</v>
    <v>0</v>
    <v>bkfg3m</v>
    <v>XIDX:ASDM</v>
    <v>658</v>
  </rv>
  <rv s="2">
    <v>1</v>
    <v>XIDX:ASDM</v>
    <v>Daily</v>
    <v>45289</v>
    <v>45289</v>
    <v>0</v>
    <v>1</v>
    <v>638394048000000000,639175328466103430,0</v>
    <v>0</v>
    <v>bkfg3m</v>
    <v>XIDX:ASDM</v>
    <v>139</v>
  </rv>
  <rv s="2">
    <v>1</v>
    <v>XIDX:ASDM</v>
    <v>Daily</v>
    <v>46111</v>
    <v>46111</v>
    <v>0</v>
    <v>1</v>
    <v>639104256000000000,639175328466493512,0</v>
    <v>0</v>
    <v>bkfg3m</v>
    <v>XIDX:ASDM</v>
    <v>659</v>
  </rv>
  <rv s="2">
    <v>1</v>
    <v>XIDX:ASDM</v>
    <v>Daily</v>
    <v>41638</v>
    <v>41638</v>
    <v>0</v>
    <v>1</v>
    <v>635239584000000000,639175328473006038,0</v>
    <v>0</v>
    <v>bkfg3m</v>
    <v>XIDX:ASDM</v>
    <v>99</v>
  </rv>
  <rv s="2">
    <v>1</v>
    <v>XIDX:ASDM</v>
    <v>Daily</v>
    <v>43829</v>
    <v>43829</v>
    <v>0</v>
    <v>1</v>
    <v>637132608000000000,639175328470087372,0</v>
    <v>0</v>
    <v>bkfg3m</v>
    <v>XIDX:ASDM</v>
    <v>660</v>
  </rv>
  <rv s="2">
    <v>1</v>
    <v>XIDX:ASDM</v>
    <v>Daily</v>
    <v>45656</v>
    <v>45656</v>
    <v>0</v>
    <v>1</v>
    <v>638711136000000000,639175328470455453,0</v>
    <v>0</v>
    <v>bkfg3m</v>
    <v>XIDX:ASDM</v>
    <v>661</v>
  </rv>
  <rv s="2">
    <v>1</v>
    <v>XIDX:ASDM</v>
    <v>Daily</v>
    <v>44195</v>
    <v>44195</v>
    <v>0</v>
    <v>1</v>
    <v>637448832000000000,639175328475736690,0</v>
    <v>0</v>
    <v>bkfg3m</v>
    <v>XIDX:ASDM</v>
    <v>512</v>
  </rv>
  <rv s="2">
    <v>1</v>
    <v>XIDX:ASDM</v>
    <v>Daily</v>
    <v>46021</v>
    <v>46021</v>
    <v>0</v>
    <v>1</v>
    <v>639026496000000000,639175328476095662,0</v>
    <v>0</v>
    <v>bkfg3m</v>
    <v>XIDX:ASDM</v>
    <v>155</v>
  </rv>
  <rv s="2">
    <v>1</v>
    <v>XIDX:ARTO</v>
    <v>Daily</v>
    <v>43829</v>
    <v>43829</v>
    <v>0</v>
    <v>1</v>
    <v>637132608000000000,639175328463811453,0</v>
    <v>0</v>
    <v>bkffoc</v>
    <v>XIDX:ARTO</v>
    <v>545</v>
  </rv>
  <rv s="2">
    <v>1</v>
    <v>XIDX:ARTO</v>
    <v>Daily</v>
    <v>45289</v>
    <v>45289</v>
    <v>0</v>
    <v>1</v>
    <v>638394048000000000,639175328464191203,0</v>
    <v>0</v>
    <v>bkffoc</v>
    <v>XIDX:ARTO</v>
    <v>662</v>
  </rv>
  <rv s="2">
    <v>1</v>
    <v>XIDX:ARTO</v>
    <v>Daily</v>
    <v>46111</v>
    <v>46111</v>
    <v>0</v>
    <v>1</v>
    <v>639104256000000000,639175328464564179,0</v>
    <v>0</v>
    <v>bkffoc</v>
    <v>XIDX:ARTO</v>
    <v>120</v>
  </rv>
  <rv s="2">
    <v>1</v>
    <v>XIDX:ARTO</v>
    <v>Daily</v>
    <v>44195</v>
    <v>44195</v>
    <v>0</v>
    <v>1</v>
    <v>637448832000000000,639175328469092565,0</v>
    <v>0</v>
    <v>bkffoc</v>
    <v>XIDX:ARTO</v>
    <v>252</v>
  </rv>
  <rv s="2">
    <v>1</v>
    <v>XIDX:ARTO</v>
    <v>Daily</v>
    <v>45656</v>
    <v>45656</v>
    <v>0</v>
    <v>1</v>
    <v>638711136000000000,639175328469472647,0</v>
    <v>0</v>
    <v>bkffoc</v>
    <v>XIDX:ARTO</v>
    <v>663</v>
  </rv>
  <rv s="2">
    <v>1</v>
    <v>XIDX:ARTO</v>
    <v>Daily</v>
    <v>43098</v>
    <v>43098</v>
    <v>0</v>
    <v>1</v>
    <v>636501024000000000,639175328472686045,0</v>
    <v>0</v>
    <v>bkffoc</v>
    <v>XIDX:ARTO</v>
    <v>664</v>
  </rv>
  <rv s="2">
    <v>1</v>
    <v>XIDX:ARTO</v>
    <v>Daily</v>
    <v>44560</v>
    <v>44560</v>
    <v>0</v>
    <v>1</v>
    <v>637764192000000000,639175328473056127,0</v>
    <v>0</v>
    <v>bkffoc</v>
    <v>XIDX:ARTO</v>
    <v>665</v>
  </rv>
  <rv s="2">
    <v>1</v>
    <v>XIDX:ARTO</v>
    <v>Daily</v>
    <v>46021</v>
    <v>46021</v>
    <v>0</v>
    <v>1</v>
    <v>639026496000000000,639175328473416210,0</v>
    <v>0</v>
    <v>bkffoc</v>
    <v>XIDX:ARTO</v>
    <v>619</v>
  </rv>
  <rv s="2">
    <v>1</v>
    <v>XIDX:ARTO</v>
    <v>Daily</v>
    <v>43462</v>
    <v>43462</v>
    <v>0</v>
    <v>1</v>
    <v>636815520000000000,639175328478654382,0</v>
    <v>0</v>
    <v>bkffoc</v>
    <v>XIDX:ARTO</v>
    <v>666</v>
  </rv>
  <rv s="2">
    <v>1</v>
    <v>XIDX:ARTO</v>
    <v>Daily</v>
    <v>44925</v>
    <v>44925</v>
    <v>0</v>
    <v>1</v>
    <v>638079552000000000,639175328479017494,0</v>
    <v>0</v>
    <v>bkffoc</v>
    <v>XIDX:ARTO</v>
    <v>667</v>
  </rv>
  <rv s="2">
    <v>1</v>
    <v>XIDX:ARTI</v>
    <v>Daily</v>
    <v>40907</v>
    <v>40907</v>
    <v>0</v>
    <v>1</v>
    <v>634608000000000000,639175328464942929,0</v>
    <v>0</v>
    <v>bkfflh</v>
    <v>XIDX:ARTI</v>
    <v>581</v>
  </rv>
  <rv s="2">
    <v>1</v>
    <v>XIDX:ARTI</v>
    <v>Daily</v>
    <v>42368</v>
    <v>42368</v>
    <v>0</v>
    <v>1</v>
    <v>635870304000000000,639175328465331048,0</v>
    <v>0</v>
    <v>bkfflh</v>
    <v>XIDX:ARTI</v>
    <v>74</v>
  </rv>
  <rv s="2">
    <v>1</v>
    <v>XIDX:ARTI</v>
    <v>Daily</v>
    <v>43829</v>
    <v>43829</v>
    <v>0</v>
    <v>1</v>
    <v>637132608000000000,639175328465703095,0</v>
    <v>0</v>
    <v>bkfflh</v>
    <v>XIDX:ARTI</v>
    <v>71</v>
  </rv>
  <rv s="2">
    <v>1</v>
    <v>XIDX:ARTI</v>
    <v>Daily</v>
    <v>45289</v>
    <v>45289</v>
    <v>0</v>
    <v>1</v>
    <v>638394048000000000,639175328466073175,0</v>
    <v>0</v>
    <v>bkfflh</v>
    <v>XIDX:ARTI</v>
    <v>668</v>
  </rv>
  <rv s="2">
    <v>1</v>
    <v>XIDX:ARTI</v>
    <v>Daily</v>
    <v>39812</v>
    <v>39812</v>
    <v>0</v>
    <v>1</v>
    <v>633661920000000000,639175328466001196,0</v>
    <v>0</v>
    <v>bkfflh</v>
    <v>XIDX:ARTI</v>
    <v>247</v>
  </rv>
  <rv s="2">
    <v>1</v>
    <v>XIDX:ARTI</v>
    <v>Daily</v>
    <v>41271</v>
    <v>41271</v>
    <v>0</v>
    <v>1</v>
    <v>634922496000000000,639175328466371293,0</v>
    <v>0</v>
    <v>bkfflh</v>
    <v>XIDX:ARTI</v>
    <v>142</v>
  </rv>
  <rv s="2">
    <v>1</v>
    <v>XIDX:ARTI</v>
    <v>Daily</v>
    <v>42734</v>
    <v>42734</v>
    <v>0</v>
    <v>1</v>
    <v>636186528000000000,639175328466733318,0</v>
    <v>0</v>
    <v>bkfflh</v>
    <v>XIDX:ARTI</v>
    <v>71</v>
  </rv>
  <rv s="2">
    <v>1</v>
    <v>XIDX:ARTI</v>
    <v>Daily</v>
    <v>44195</v>
    <v>44195</v>
    <v>0</v>
    <v>1</v>
    <v>637448832000000000,639175328467101470,0</v>
    <v>0</v>
    <v>bkfflh</v>
    <v>XIDX:ARTI</v>
    <v>71</v>
  </rv>
  <rv s="2">
    <v>1</v>
    <v>XIDX:ARTI</v>
    <v>Daily</v>
    <v>45656</v>
    <v>45656</v>
    <v>0</v>
    <v>1</v>
    <v>638711136000000000,639175328467474840,0</v>
    <v>0</v>
    <v>bkfflh</v>
    <v>XIDX:ARTI</v>
    <v>18</v>
  </rv>
  <rv s="2">
    <v>1</v>
    <v>XIDX:ARTI</v>
    <v>Daily</v>
    <v>40176</v>
    <v>40176</v>
    <v>0</v>
    <v>1</v>
    <v>633976416000000000,639175328470634179,0</v>
    <v>0</v>
    <v>bkfflh</v>
    <v>XIDX:ARTI</v>
    <v>337</v>
  </rv>
  <rv s="2">
    <v>1</v>
    <v>XIDX:ARTI</v>
    <v>Daily</v>
    <v>41638</v>
    <v>41638</v>
    <v>0</v>
    <v>1</v>
    <v>635239584000000000,639175328471004261,0</v>
    <v>0</v>
    <v>bkfflh</v>
    <v>XIDX:ARTI</v>
    <v>669</v>
  </rv>
  <rv s="2">
    <v>1</v>
    <v>XIDX:ARTI</v>
    <v>Daily</v>
    <v>43098</v>
    <v>43098</v>
    <v>0</v>
    <v>1</v>
    <v>636501024000000000,639175328471372489,0</v>
    <v>0</v>
    <v>bkfflh</v>
    <v>XIDX:ARTI</v>
    <v>71</v>
  </rv>
  <rv s="2">
    <v>1</v>
    <v>XIDX:ARTI</v>
    <v>Daily</v>
    <v>44560</v>
    <v>44560</v>
    <v>0</v>
    <v>1</v>
    <v>637764192000000000,639175328471735717,0</v>
    <v>0</v>
    <v>bkfflh</v>
    <v>XIDX:ARTI</v>
    <v>18</v>
  </rv>
  <rv s="2">
    <v>1</v>
    <v>XIDX:ARTI</v>
    <v>Daily</v>
    <v>40542</v>
    <v>40542</v>
    <v>0</v>
    <v>1</v>
    <v>634292640000000000,639175328475713516,0</v>
    <v>0</v>
    <v>bkfflh</v>
    <v>XIDX:ARTI</v>
    <v>484</v>
  </rv>
  <rv s="2">
    <v>1</v>
    <v>XIDX:ARTI</v>
    <v>Daily</v>
    <v>42003</v>
    <v>42003</v>
    <v>0</v>
    <v>1</v>
    <v>635554944000000000,639175328476073601,0</v>
    <v>0</v>
    <v>bkfflh</v>
    <v>XIDX:ARTI</v>
    <v>143</v>
  </rv>
  <rv s="2">
    <v>1</v>
    <v>XIDX:ARTI</v>
    <v>Daily</v>
    <v>43462</v>
    <v>43462</v>
    <v>0</v>
    <v>1</v>
    <v>636815520000000000,639175328476446680,0</v>
    <v>0</v>
    <v>bkfflh</v>
    <v>XIDX:ARTI</v>
    <v>71</v>
  </rv>
  <rv s="2">
    <v>1</v>
    <v>XIDX:ARTI</v>
    <v>Daily</v>
    <v>44925</v>
    <v>44925</v>
    <v>0</v>
    <v>1</v>
    <v>638079552000000000,639175328476813780,0</v>
    <v>0</v>
    <v>bkfflh</v>
    <v>XIDX:ARTI</v>
    <v>18</v>
  </rv>
  <rv s="2">
    <v>1</v>
    <v>XIDX:ARTI</v>
    <v>Daily</v>
    <v>46111</v>
    <v>46111</v>
    <v>0</v>
    <v>1</v>
    <v>639104256000000000,639175328477185646,0</v>
    <v>0</v>
    <v>bkfflh</v>
    <v>XIDX:ARTI</v>
    <v>18</v>
  </rv>
  <rv s="2">
    <v>1</v>
    <v>XIDX:ARNA</v>
    <v>Daily</v>
    <v>40542</v>
    <v>40542</v>
    <v>0</v>
    <v>1</v>
    <v>634292640000000000,639175328464506138,0</v>
    <v>0</v>
    <v>bkfffr</v>
    <v>XIDX:ARNA</v>
    <v>670</v>
  </rv>
  <rv s="2">
    <v>1</v>
    <v>XIDX:ARNA</v>
    <v>Daily</v>
    <v>42003</v>
    <v>42003</v>
    <v>0</v>
    <v>1</v>
    <v>635554944000000000,639175328464884165,0</v>
    <v>0</v>
    <v>bkfffr</v>
    <v>XIDX:ARNA</v>
    <v>166</v>
  </rv>
  <rv s="2">
    <v>1</v>
    <v>XIDX:ARNA</v>
    <v>Daily</v>
    <v>43462</v>
    <v>43462</v>
    <v>0</v>
    <v>1</v>
    <v>636815520000000000,639175328465254250,0</v>
    <v>0</v>
    <v>bkfffr</v>
    <v>XIDX:ARNA</v>
    <v>248</v>
  </rv>
  <rv s="2">
    <v>1</v>
    <v>XIDX:ARNA</v>
    <v>Daily</v>
    <v>44925</v>
    <v>44925</v>
    <v>0</v>
    <v>1</v>
    <v>638079552000000000,639175328465614333,0</v>
    <v>0</v>
    <v>bkfffr</v>
    <v>XIDX:ARNA</v>
    <v>159</v>
  </rv>
  <rv s="2">
    <v>1</v>
    <v>XIDX:ARNA</v>
    <v>Daily</v>
    <v>40907</v>
    <v>40907</v>
    <v>0</v>
    <v>1</v>
    <v>634608000000000000,639175328469305186,0</v>
    <v>0</v>
    <v>bkfffr</v>
    <v>XIDX:ARNA</v>
    <v>671</v>
  </rv>
  <rv s="2">
    <v>1</v>
    <v>XIDX:ARNA</v>
    <v>Daily</v>
    <v>42368</v>
    <v>42368</v>
    <v>0</v>
    <v>1</v>
    <v>635870304000000000,639175328466016473,0</v>
    <v>0</v>
    <v>bkfffr</v>
    <v>XIDX:ARNA</v>
    <v>162</v>
  </rv>
  <rv s="2">
    <v>1</v>
    <v>XIDX:ARNA</v>
    <v>Daily</v>
    <v>43829</v>
    <v>43829</v>
    <v>0</v>
    <v>1</v>
    <v>637132608000000000,639175328466383495,0</v>
    <v>0</v>
    <v>bkfffr</v>
    <v>XIDX:ARNA</v>
    <v>565</v>
  </rv>
  <rv s="2">
    <v>1</v>
    <v>XIDX:ARNA</v>
    <v>Daily</v>
    <v>45289</v>
    <v>45289</v>
    <v>0</v>
    <v>1</v>
    <v>638394048000000000,639175328466744596,0</v>
    <v>0</v>
    <v>bkfffr</v>
    <v>XIDX:ARNA</v>
    <v>95</v>
  </rv>
  <rv s="2">
    <v>1</v>
    <v>XIDX:ARNA</v>
    <v>Daily</v>
    <v>46111</v>
    <v>46111</v>
    <v>0</v>
    <v>1</v>
    <v>639104256000000000,639175328467104678,0</v>
    <v>0</v>
    <v>bkfffr</v>
    <v>XIDX:ARNA</v>
    <v>672</v>
  </rv>
  <rv s="2">
    <v>1</v>
    <v>XIDX:ARNA</v>
    <v>Daily</v>
    <v>39812</v>
    <v>39812</v>
    <v>0</v>
    <v>1</v>
    <v>633661920000000000,639175328473985190,0</v>
    <v>0</v>
    <v>bkfffr</v>
    <v>XIDX:ARNA</v>
    <v>673</v>
  </rv>
  <rv s="2">
    <v>1</v>
    <v>XIDX:ARNA</v>
    <v>Daily</v>
    <v>41271</v>
    <v>41271</v>
    <v>0</v>
    <v>1</v>
    <v>634922496000000000,639175328470937555,0</v>
    <v>0</v>
    <v>bkfffr</v>
    <v>XIDX:ARNA</v>
    <v>674</v>
  </rv>
  <rv s="2">
    <v>1</v>
    <v>XIDX:ARNA</v>
    <v>Daily</v>
    <v>42734</v>
    <v>42734</v>
    <v>0</v>
    <v>1</v>
    <v>636186528000000000,639175328471317641,0</v>
    <v>0</v>
    <v>bkfffr</v>
    <v>XIDX:ARNA</v>
    <v>86</v>
  </rv>
  <rv s="2">
    <v>1</v>
    <v>XIDX:ARNA</v>
    <v>Daily</v>
    <v>44195</v>
    <v>44195</v>
    <v>0</v>
    <v>1</v>
    <v>637448832000000000,639175328471697722,0</v>
    <v>0</v>
    <v>bkfffr</v>
    <v>XIDX:ARNA</v>
    <v>333</v>
  </rv>
  <rv s="2">
    <v>1</v>
    <v>XIDX:ARNA</v>
    <v>Daily</v>
    <v>45656</v>
    <v>45656</v>
    <v>0</v>
    <v>1</v>
    <v>638711136000000000,639175328472077807,0</v>
    <v>0</v>
    <v>bkfffr</v>
    <v>XIDX:ARNA</v>
    <v>338</v>
  </rv>
  <rv s="2">
    <v>1</v>
    <v>XIDX:ARNA</v>
    <v>Daily</v>
    <v>40176</v>
    <v>40176</v>
    <v>0</v>
    <v>1</v>
    <v>633976416000000000,639175328475756695,0</v>
    <v>0</v>
    <v>bkfffr</v>
    <v>XIDX:ARNA</v>
    <v>675</v>
  </rv>
  <rv s="2">
    <v>1</v>
    <v>XIDX:ARNA</v>
    <v>Daily</v>
    <v>41638</v>
    <v>41638</v>
    <v>0</v>
    <v>1</v>
    <v>635239584000000000,639175328476136778,0</v>
    <v>0</v>
    <v>bkfffr</v>
    <v>XIDX:ARNA</v>
    <v>348</v>
  </rv>
  <rv s="2">
    <v>1</v>
    <v>XIDX:ARNA</v>
    <v>Daily</v>
    <v>43098</v>
    <v>43098</v>
    <v>0</v>
    <v>1</v>
    <v>636501024000000000,639175328476515753,0</v>
    <v>0</v>
    <v>bkfffr</v>
    <v>XIDX:ARNA</v>
    <v>676</v>
  </rv>
  <rv s="2">
    <v>1</v>
    <v>XIDX:ARNA</v>
    <v>Daily</v>
    <v>44560</v>
    <v>44560</v>
    <v>0</v>
    <v>1</v>
    <v>637764192000000000,639175328476878865,0</v>
    <v>0</v>
    <v>bkfffr</v>
    <v>XIDX:ARNA</v>
    <v>173</v>
  </rv>
  <rv s="2">
    <v>1</v>
    <v>XIDX:ARNA</v>
    <v>Daily</v>
    <v>46021</v>
    <v>46021</v>
    <v>0</v>
    <v>1</v>
    <v>639026496000000000,639175328477255919,0</v>
    <v>0</v>
    <v>bkfffr</v>
    <v>XIDX:ARNA</v>
    <v>73</v>
  </rv>
  <rv s="2">
    <v>1</v>
    <v>XIDX:ARII</v>
    <v>Daily</v>
    <v>40907</v>
    <v>40907</v>
    <v>0</v>
    <v>1</v>
    <v>634608000000000000,639175328465980762,0</v>
    <v>0</v>
    <v>bkffa2</v>
    <v>XIDX:ARII</v>
    <v>677</v>
  </rv>
  <rv s="2">
    <v>1</v>
    <v>XIDX:ARII</v>
    <v>Daily</v>
    <v>42368</v>
    <v>42368</v>
    <v>0</v>
    <v>1</v>
    <v>635870304000000000,639175328466361353,0</v>
    <v>0</v>
    <v>bkffa2</v>
    <v>XIDX:ARII</v>
    <v>246</v>
  </rv>
  <rv s="2">
    <v>1</v>
    <v>XIDX:ARII</v>
    <v>Daily</v>
    <v>43829</v>
    <v>43829</v>
    <v>0</v>
    <v>1</v>
    <v>637132608000000000,639175328466720920,0</v>
    <v>0</v>
    <v>bkffa2</v>
    <v>XIDX:ARII</v>
    <v>58</v>
  </rv>
  <rv s="2">
    <v>1</v>
    <v>XIDX:ARII</v>
    <v>Daily</v>
    <v>45289</v>
    <v>45289</v>
    <v>0</v>
    <v>1</v>
    <v>638394048000000000,639175328467090997,0</v>
    <v>0</v>
    <v>bkffa2</v>
    <v>XIDX:ARII</v>
    <v>569</v>
  </rv>
  <rv s="2">
    <v>1</v>
    <v>XIDX:ARII</v>
    <v>Daily</v>
    <v>46111</v>
    <v>46111</v>
    <v>0</v>
    <v>1</v>
    <v>639104256000000000,639175328464220380,0</v>
    <v>0</v>
    <v>bkffa2</v>
    <v>XIDX:ARII</v>
    <v>678</v>
  </rv>
  <rv s="2">
    <v>1</v>
    <v>XIDX:ARII</v>
    <v>Daily</v>
    <v>41271</v>
    <v>41271</v>
    <v>0</v>
    <v>1</v>
    <v>634922496000000000,639175328467471085,0</v>
    <v>0</v>
    <v>bkffa2</v>
    <v>XIDX:ARII</v>
    <v>679</v>
  </rv>
  <rv s="2">
    <v>1</v>
    <v>XIDX:ARII</v>
    <v>Daily</v>
    <v>42734</v>
    <v>42734</v>
    <v>0</v>
    <v>1</v>
    <v>636186528000000000,639175328467831673,0</v>
    <v>0</v>
    <v>bkffa2</v>
    <v>XIDX:ARII</v>
    <v>86</v>
  </rv>
  <rv s="2">
    <v>1</v>
    <v>XIDX:ARII</v>
    <v>Daily</v>
    <v>44195</v>
    <v>44195</v>
    <v>0</v>
    <v>1</v>
    <v>637448832000000000,639175328468201241,0</v>
    <v>0</v>
    <v>bkffa2</v>
    <v>XIDX:ARII</v>
    <v>680</v>
  </rv>
  <rv s="2">
    <v>1</v>
    <v>XIDX:ARII</v>
    <v>Daily</v>
    <v>45656</v>
    <v>45656</v>
    <v>0</v>
    <v>1</v>
    <v>638711136000000000,639175328468571834,0</v>
    <v>0</v>
    <v>bkffa2</v>
    <v>XIDX:ARII</v>
    <v>681</v>
  </rv>
  <rv s="2">
    <v>1</v>
    <v>XIDX:ARII</v>
    <v>Daily</v>
    <v>41638</v>
    <v>41638</v>
    <v>0</v>
    <v>1</v>
    <v>635239584000000000,639175328472842245,0</v>
    <v>0</v>
    <v>bkffa2</v>
    <v>XIDX:ARII</v>
    <v>322</v>
  </rv>
  <rv s="2">
    <v>1</v>
    <v>XIDX:ARII</v>
    <v>Daily</v>
    <v>43098</v>
    <v>43098</v>
    <v>0</v>
    <v>1</v>
    <v>636501024000000000,639175328473222326,0</v>
    <v>0</v>
    <v>bkffa2</v>
    <v>XIDX:ARII</v>
    <v>51</v>
  </rv>
  <rv s="2">
    <v>1</v>
    <v>XIDX:ARII</v>
    <v>Daily</v>
    <v>44560</v>
    <v>44560</v>
    <v>0</v>
    <v>1</v>
    <v>637764192000000000,639175328473582405,0</v>
    <v>0</v>
    <v>bkffa2</v>
    <v>XIDX:ARII</v>
    <v>65</v>
  </rv>
  <rv s="2">
    <v>1</v>
    <v>XIDX:ARII</v>
    <v>Daily</v>
    <v>46021</v>
    <v>46021</v>
    <v>0</v>
    <v>1</v>
    <v>639026496000000000,639175328473952486,0</v>
    <v>0</v>
    <v>bkffa2</v>
    <v>XIDX:ARII</v>
    <v>179</v>
  </rv>
  <rv s="2">
    <v>1</v>
    <v>XIDX:ARII</v>
    <v>Daily</v>
    <v>42003</v>
    <v>42003</v>
    <v>0</v>
    <v>1</v>
    <v>635554944000000000,639175328477993361,0</v>
    <v>0</v>
    <v>bkffa2</v>
    <v>XIDX:ARII</v>
    <v>682</v>
  </rv>
  <rv s="2">
    <v>1</v>
    <v>XIDX:ARII</v>
    <v>Daily</v>
    <v>43462</v>
    <v>43462</v>
    <v>0</v>
    <v>1</v>
    <v>636815520000000000,639175328478353437,0</v>
    <v>0</v>
    <v>bkffa2</v>
    <v>XIDX:ARII</v>
    <v>87</v>
  </rv>
  <rv s="2">
    <v>1</v>
    <v>XIDX:ARII</v>
    <v>Daily</v>
    <v>44925</v>
    <v>44925</v>
    <v>0</v>
    <v>1</v>
    <v>638079552000000000,639175328478723517,0</v>
    <v>0</v>
    <v>bkffa2</v>
    <v>XIDX:ARII</v>
    <v>683</v>
  </rv>
  <rv s="2">
    <v>1</v>
    <v>XIDX:ARGO</v>
    <v>Daily</v>
    <v>44195</v>
    <v>44195</v>
    <v>0</v>
    <v>1</v>
    <v>637448832000000000,639175328465685556,0</v>
    <v>0</v>
    <v>bkff77</v>
    <v>XIDX:ARGO</v>
    <v>684</v>
  </rv>
  <rv s="2">
    <v>1</v>
    <v>XIDX:ARGO</v>
    <v>Daily</v>
    <v>45656</v>
    <v>45656</v>
    <v>0</v>
    <v>1</v>
    <v>638711136000000000,639175328466055640,0</v>
    <v>0</v>
    <v>bkff77</v>
    <v>XIDX:ARGO</v>
    <v>51</v>
  </rv>
  <rv s="2">
    <v>1</v>
    <v>XIDX:ARGO</v>
    <v>Daily</v>
    <v>44560</v>
    <v>44560</v>
    <v>0</v>
    <v>1</v>
    <v>637764192000000000,639175328466401275,0</v>
    <v>0</v>
    <v>bkff77</v>
    <v>XIDX:ARGO</v>
    <v>685</v>
  </rv>
  <rv s="2">
    <v>1</v>
    <v>XIDX:ARGO</v>
    <v>Daily</v>
    <v>46021</v>
    <v>46021</v>
    <v>0</v>
    <v>1</v>
    <v>639026496000000000,639175328466778582,0</v>
    <v>0</v>
    <v>bkff77</v>
    <v>XIDX:ARGO</v>
    <v>159</v>
  </rv>
  <rv s="2">
    <v>1</v>
    <v>XIDX:ARGO</v>
    <v>Daily</v>
    <v>44925</v>
    <v>44925</v>
    <v>0</v>
    <v>1</v>
    <v>638079552000000000,639175328472239830,0</v>
    <v>0</v>
    <v>bkff77</v>
    <v>XIDX:ARGO</v>
    <v>686</v>
  </rv>
  <rv s="2">
    <v>1</v>
    <v>XIDX:ARGO</v>
    <v>Daily</v>
    <v>46111</v>
    <v>46111</v>
    <v>0</v>
    <v>1</v>
    <v>639104256000000000,639175328477568359,0</v>
    <v>0</v>
    <v>bkff77</v>
    <v>XIDX:ARGO</v>
    <v>102</v>
  </rv>
  <rv s="2">
    <v>1</v>
    <v>XIDX:ARGO</v>
    <v>Daily</v>
    <v>43829</v>
    <v>43829</v>
    <v>0</v>
    <v>1</v>
    <v>637132608000000000,639175328482459520,0</v>
    <v>0</v>
    <v>bkff77</v>
    <v>XIDX:ARGO</v>
    <v>18</v>
  </rv>
  <rv s="2">
    <v>1</v>
    <v>XIDX:ARGO</v>
    <v>Daily</v>
    <v>45289</v>
    <v>45289</v>
    <v>0</v>
    <v>1</v>
    <v>638394048000000000,639175328490111325,0</v>
    <v>0</v>
    <v>bkff77</v>
    <v>XIDX:ARGO</v>
    <v>687</v>
  </rv>
  <rv s="2">
    <v>1</v>
    <v>XIDX:APLI</v>
    <v>Daily</v>
    <v>40542</v>
    <v>40542</v>
    <v>0</v>
    <v>1</v>
    <v>634292640000000000,639175328465053613,0</v>
    <v>0</v>
    <v>bkff1h</v>
    <v>XIDX:APLI</v>
    <v>416</v>
  </rv>
  <rv s="2">
    <v>1</v>
    <v>XIDX:APLI</v>
    <v>Daily</v>
    <v>42003</v>
    <v>42003</v>
    <v>0</v>
    <v>1</v>
    <v>635554944000000000,639175328465423695,0</v>
    <v>0</v>
    <v>bkff1h</v>
    <v>XIDX:APLI</v>
    <v>296</v>
  </rv>
  <rv s="2">
    <v>1</v>
    <v>XIDX:APLI</v>
    <v>Daily</v>
    <v>43462</v>
    <v>43462</v>
    <v>0</v>
    <v>1</v>
    <v>636815520000000000,639175328465799680,0</v>
    <v>0</v>
    <v>bkff1h</v>
    <v>XIDX:APLI</v>
    <v>406</v>
  </rv>
  <rv s="2">
    <v>1</v>
    <v>XIDX:APLI</v>
    <v>Daily</v>
    <v>44925</v>
    <v>44925</v>
    <v>0</v>
    <v>1</v>
    <v>638079552000000000,639175328466169764,0</v>
    <v>0</v>
    <v>bkff1h</v>
    <v>XIDX:APLI</v>
    <v>484</v>
  </rv>
  <rv s="2">
    <v>1</v>
    <v>XIDX:APLI</v>
    <v>Daily</v>
    <v>40907</v>
    <v>40907</v>
    <v>0</v>
    <v>1</v>
    <v>634608000000000000,639175328468604369,0</v>
    <v>0</v>
    <v>bkff1h</v>
    <v>XIDX:APLI</v>
    <v>315</v>
  </rv>
  <rv s="2">
    <v>1</v>
    <v>XIDX:APLI</v>
    <v>Daily</v>
    <v>42368</v>
    <v>42368</v>
    <v>0</v>
    <v>1</v>
    <v>635870304000000000,639175328468984452,0</v>
    <v>0</v>
    <v>bkff1h</v>
    <v>XIDX:APLI</v>
    <v>101</v>
  </rv>
  <rv s="2">
    <v>1</v>
    <v>XIDX:APLI</v>
    <v>Daily</v>
    <v>43829</v>
    <v>43829</v>
    <v>0</v>
    <v>1</v>
    <v>637132608000000000,639175328469350487,0</v>
    <v>0</v>
    <v>bkff1h</v>
    <v>XIDX:APLI</v>
    <v>688</v>
  </rv>
  <rv s="2">
    <v>1</v>
    <v>XIDX:APLI</v>
    <v>Daily</v>
    <v>45289</v>
    <v>45289</v>
    <v>0</v>
    <v>1</v>
    <v>638394048000000000,639175328469674599,0</v>
    <v>0</v>
    <v>bkff1h</v>
    <v>XIDX:APLI</v>
    <v>52</v>
  </rv>
  <rv s="2">
    <v>1</v>
    <v>XIDX:APLI</v>
    <v>Daily</v>
    <v>46111</v>
    <v>46111</v>
    <v>0</v>
    <v>1</v>
    <v>639104256000000000,639175328470035223,0</v>
    <v>0</v>
    <v>bkff1h</v>
    <v>XIDX:APLI</v>
    <v>689</v>
  </rv>
  <rv s="2">
    <v>1</v>
    <v>XIDX:APLI</v>
    <v>Daily</v>
    <v>42734</v>
    <v>42734</v>
    <v>0</v>
    <v>1</v>
    <v>636186528000000000,639175328471420937,0</v>
    <v>0</v>
    <v>bkff1h</v>
    <v>XIDX:APLI</v>
    <v>513</v>
  </rv>
  <rv s="2">
    <v>1</v>
    <v>XIDX:APLI</v>
    <v>Daily</v>
    <v>44195</v>
    <v>44195</v>
    <v>0</v>
    <v>1</v>
    <v>637448832000000000,639175328471785054,0</v>
    <v>0</v>
    <v>bkff1h</v>
    <v>XIDX:APLI</v>
    <v>690</v>
  </rv>
  <rv s="2">
    <v>1</v>
    <v>XIDX:APLI</v>
    <v>Daily</v>
    <v>45656</v>
    <v>45656</v>
    <v>0</v>
    <v>1</v>
    <v>638711136000000000,639175328472155127,0</v>
    <v>0</v>
    <v>bkff1h</v>
    <v>XIDX:APLI</v>
    <v>660</v>
  </rv>
  <rv s="2">
    <v>1</v>
    <v>XIDX:APLI</v>
    <v>Daily</v>
    <v>41638</v>
    <v>41638</v>
    <v>0</v>
    <v>1</v>
    <v>635239584000000000,639175328476166596,0</v>
    <v>0</v>
    <v>bkff1h</v>
    <v>XIDX:APLI</v>
    <v>101</v>
  </rv>
  <rv s="2">
    <v>1</v>
    <v>XIDX:APLI</v>
    <v>Daily</v>
    <v>43098</v>
    <v>43098</v>
    <v>0</v>
    <v>1</v>
    <v>636501024000000000,639175328478312436,0</v>
    <v>0</v>
    <v>bkff1h</v>
    <v>XIDX:APLI</v>
    <v>590</v>
  </rv>
  <rv s="2">
    <v>1</v>
    <v>XIDX:APLI</v>
    <v>Daily</v>
    <v>44560</v>
    <v>44560</v>
    <v>0</v>
    <v>1</v>
    <v>637764192000000000,639175328483187537,0</v>
    <v>0</v>
    <v>bkff1h</v>
    <v>XIDX:APLI</v>
    <v>10</v>
  </rv>
  <rv s="2">
    <v>1</v>
    <v>XIDX:APLI</v>
    <v>Daily</v>
    <v>40176</v>
    <v>40176</v>
    <v>0</v>
    <v>1</v>
    <v>633976416000000000,639175328487179070,0</v>
    <v>0</v>
    <v>bkff1h</v>
    <v>XIDX:APLI</v>
    <v>407</v>
  </rv>
  <rv s="2">
    <v>1</v>
    <v>XIDX:APLI</v>
    <v>Daily</v>
    <v>46021</v>
    <v>46021</v>
    <v>0</v>
    <v>1</v>
    <v>639026496000000000,639175328487548466,0</v>
    <v>0</v>
    <v>bkff1h</v>
    <v>XIDX:APLI</v>
    <v>267</v>
  </rv>
  <rv s="2">
    <v>1</v>
    <v>XIDX:APII</v>
    <v>Daily</v>
    <v>43829</v>
    <v>43829</v>
    <v>0</v>
    <v>1</v>
    <v>637132608000000000,639175328466912106,0</v>
    <v>0</v>
    <v>bkfexm</v>
    <v>XIDX:APII</v>
    <v>666</v>
  </rv>
  <rv s="2">
    <v>1</v>
    <v>XIDX:APII</v>
    <v>Daily</v>
    <v>45289</v>
    <v>45289</v>
    <v>0</v>
    <v>1</v>
    <v>638394048000000000,639175328467284809,0</v>
    <v>0</v>
    <v>bkfexm</v>
    <v>XIDX:APII</v>
    <v>552</v>
  </rv>
  <rv s="2">
    <v>1</v>
    <v>XIDX:APII</v>
    <v>Daily</v>
    <v>46111</v>
    <v>46111</v>
    <v>0</v>
    <v>1</v>
    <v>639104256000000000,639175328467644886,0</v>
    <v>0</v>
    <v>bkfexm</v>
    <v>XIDX:APII</v>
    <v>193</v>
  </rv>
  <rv s="2">
    <v>1</v>
    <v>XIDX:APII</v>
    <v>Daily</v>
    <v>42734</v>
    <v>42734</v>
    <v>0</v>
    <v>1</v>
    <v>636186528000000000,639175328470765602,0</v>
    <v>0</v>
    <v>bkfexm</v>
    <v>XIDX:APII</v>
    <v>568</v>
  </rv>
  <rv s="2">
    <v>1</v>
    <v>XIDX:APII</v>
    <v>Daily</v>
    <v>44195</v>
    <v>44195</v>
    <v>0</v>
    <v>1</v>
    <v>637448832000000000,639175328471125684,0</v>
    <v>0</v>
    <v>bkfexm</v>
    <v>XIDX:APII</v>
    <v>425</v>
  </rv>
  <rv s="2">
    <v>1</v>
    <v>XIDX:APII</v>
    <v>Daily</v>
    <v>45656</v>
    <v>45656</v>
    <v>0</v>
    <v>1</v>
    <v>638711136000000000,639175328471492820,0</v>
    <v>0</v>
    <v>bkfexm</v>
    <v>XIDX:APII</v>
    <v>18</v>
  </rv>
  <rv s="2">
    <v>1</v>
    <v>XIDX:APII</v>
    <v>Daily</v>
    <v>41638</v>
    <v>41638</v>
    <v>0</v>
    <v>1</v>
    <v>635239584000000000,639175328472526006,0</v>
    <v>0</v>
    <v>bkfexm</v>
    <v>XIDX:APII</v>
    <v>691</v>
  </rv>
  <rv s="2">
    <v>1</v>
    <v>XIDX:APII</v>
    <v>Daily</v>
    <v>44560</v>
    <v>44560</v>
    <v>0</v>
    <v>1</v>
    <v>637764192000000000,639175328473256172,0</v>
    <v>0</v>
    <v>bkfexm</v>
    <v>XIDX:APII</v>
    <v>692</v>
  </rv>
  <rv s="2">
    <v>1</v>
    <v>XIDX:APII</v>
    <v>Daily</v>
    <v>46021</v>
    <v>46021</v>
    <v>0</v>
    <v>1</v>
    <v>639026496000000000,639175328473623282,0</v>
    <v>0</v>
    <v>bkfexm</v>
    <v>XIDX:APII</v>
    <v>10</v>
  </rv>
  <rv s="2">
    <v>1</v>
    <v>XIDX:APII</v>
    <v>Daily</v>
    <v>43462</v>
    <v>43462</v>
    <v>0</v>
    <v>1</v>
    <v>636815520000000000,639175328483548536,0</v>
    <v>0</v>
    <v>bkfexm</v>
    <v>XIDX:APII</v>
    <v>140</v>
  </rv>
  <rv s="2">
    <v>1</v>
    <v>XIDX:APII</v>
    <v>Daily</v>
    <v>44925</v>
    <v>44925</v>
    <v>0</v>
    <v>1</v>
    <v>638079552000000000,639175328487926661,0</v>
    <v>0</v>
    <v>bkfexm</v>
    <v>XIDX:APII</v>
    <v>693</v>
  </rv>
  <rv s="2">
    <v>1</v>
    <v>XIDX:APIC</v>
    <v>Daily</v>
    <v>41271</v>
    <v>41271</v>
    <v>0</v>
    <v>1</v>
    <v>634922496000000000,639175328465264382,0</v>
    <v>0</v>
    <v>bkfeur</v>
    <v>XIDX:APIC</v>
    <v>694</v>
  </rv>
  <rv s="2">
    <v>1</v>
    <v>XIDX:APIC</v>
    <v>Daily</v>
    <v>42734</v>
    <v>42734</v>
    <v>0</v>
    <v>1</v>
    <v>636186528000000000,639175328465641120,0</v>
    <v>0</v>
    <v>bkfeur</v>
    <v>XIDX:APIC</v>
    <v>695</v>
  </rv>
  <rv s="2">
    <v>1</v>
    <v>XIDX:APIC</v>
    <v>Daily</v>
    <v>44195</v>
    <v>44195</v>
    <v>0</v>
    <v>1</v>
    <v>637448832000000000,639175328466001196,0</v>
    <v>0</v>
    <v>bkfeur</v>
    <v>XIDX:APIC</v>
    <v>696</v>
  </rv>
  <rv s="2">
    <v>1</v>
    <v>XIDX:APIC</v>
    <v>Daily</v>
    <v>45656</v>
    <v>45656</v>
    <v>0</v>
    <v>1</v>
    <v>638711136000000000,639175328466371293,0</v>
    <v>0</v>
    <v>bkfeur</v>
    <v>XIDX:APIC</v>
    <v>697</v>
  </rv>
  <rv s="2">
    <v>1</v>
    <v>XIDX:APIC</v>
    <v>Daily</v>
    <v>40176</v>
    <v>40176</v>
    <v>0</v>
    <v>1</v>
    <v>633976416000000000,639175328471862598,0</v>
    <v>0</v>
    <v>bkfeur</v>
    <v>XIDX:APIC</v>
    <v>698</v>
  </rv>
  <rv s="2">
    <v>1</v>
    <v>XIDX:APIC</v>
    <v>Daily</v>
    <v>41638</v>
    <v>41638</v>
    <v>0</v>
    <v>1</v>
    <v>635239584000000000,639175328472222685,0</v>
    <v>0</v>
    <v>bkfeur</v>
    <v>XIDX:APIC</v>
    <v>699</v>
  </rv>
  <rv s="2">
    <v>1</v>
    <v>XIDX:APIC</v>
    <v>Daily</v>
    <v>43098</v>
    <v>43098</v>
    <v>0</v>
    <v>1</v>
    <v>636501024000000000,639175328472594618,0</v>
    <v>0</v>
    <v>bkfeur</v>
    <v>XIDX:APIC</v>
    <v>700</v>
  </rv>
  <rv s="2">
    <v>1</v>
    <v>XIDX:APIC</v>
    <v>Daily</v>
    <v>44560</v>
    <v>44560</v>
    <v>0</v>
    <v>1</v>
    <v>637764192000000000,639175328472962862,0</v>
    <v>0</v>
    <v>bkfeur</v>
    <v>XIDX:APIC</v>
    <v>387</v>
  </rv>
  <rv s="2">
    <v>1</v>
    <v>XIDX:APIC</v>
    <v>Daily</v>
    <v>46021</v>
    <v>46021</v>
    <v>0</v>
    <v>1</v>
    <v>639026496000000000,639175328469902133,0</v>
    <v>0</v>
    <v>bkfeur</v>
    <v>XIDX:APIC</v>
    <v>381</v>
  </rv>
  <rv s="2">
    <v>1</v>
    <v>XIDX:APIC</v>
    <v>Daily</v>
    <v>40542</v>
    <v>40542</v>
    <v>0</v>
    <v>1</v>
    <v>634292640000000000,639175328474003111,0</v>
    <v>0</v>
    <v>bkfeur</v>
    <v>XIDX:APIC</v>
    <v>701</v>
  </rv>
  <rv s="2">
    <v>1</v>
    <v>XIDX:APIC</v>
    <v>Daily</v>
    <v>42003</v>
    <v>42003</v>
    <v>0</v>
    <v>1</v>
    <v>635554944000000000,639175328474373197,0</v>
    <v>0</v>
    <v>bkfeur</v>
    <v>XIDX:APIC</v>
    <v>702</v>
  </rv>
  <rv s="2">
    <v>1</v>
    <v>XIDX:APIC</v>
    <v>Daily</v>
    <v>43462</v>
    <v>43462</v>
    <v>0</v>
    <v>1</v>
    <v>636815520000000000,639175328474735099,0</v>
    <v>0</v>
    <v>bkfeur</v>
    <v>XIDX:APIC</v>
    <v>334</v>
  </rv>
  <rv s="2">
    <v>1</v>
    <v>XIDX:APIC</v>
    <v>Daily</v>
    <v>44925</v>
    <v>44925</v>
    <v>0</v>
    <v>1</v>
    <v>638079552000000000,639175328471604396,0</v>
    <v>0</v>
    <v>bkfeur</v>
    <v>XIDX:APIC</v>
    <v>220</v>
  </rv>
  <rv s="2">
    <v>1</v>
    <v>XIDX:APIC</v>
    <v>Daily</v>
    <v>43829</v>
    <v>43829</v>
    <v>0</v>
    <v>1</v>
    <v>637132608000000000,639175328476593735,0</v>
    <v>0</v>
    <v>bkfeur</v>
    <v>XIDX:APIC</v>
    <v>338</v>
  </rv>
  <rv s="2">
    <v>1</v>
    <v>XIDX:APIC</v>
    <v>Daily</v>
    <v>45289</v>
    <v>45289</v>
    <v>0</v>
    <v>1</v>
    <v>638394048000000000,639175328479064315,0</v>
    <v>0</v>
    <v>bkfeur</v>
    <v>XIDX:APIC</v>
    <v>703</v>
  </rv>
  <rv s="2">
    <v>1</v>
    <v>XIDX:APIC</v>
    <v>Daily</v>
    <v>40907</v>
    <v>40907</v>
    <v>0</v>
    <v>1</v>
    <v>634608000000000000,639175328483915460,0</v>
    <v>0</v>
    <v>bkfeur</v>
    <v>XIDX:APIC</v>
    <v>704</v>
  </rv>
  <rv s="2">
    <v>1</v>
    <v>XIDX:APIC</v>
    <v>Daily</v>
    <v>42368</v>
    <v>42368</v>
    <v>0</v>
    <v>1</v>
    <v>635870304000000000,639175328488296513,0</v>
    <v>0</v>
    <v>bkfeur</v>
    <v>XIDX:APIC</v>
    <v>705</v>
  </rv>
  <rv s="2">
    <v>1</v>
    <v>XIDX:APIC</v>
    <v>Daily</v>
    <v>46111</v>
    <v>46111</v>
    <v>0</v>
    <v>1</v>
    <v>639104256000000000,639175328488669228,0</v>
    <v>0</v>
    <v>bkfeur</v>
    <v>XIDX:APIC</v>
    <v>706</v>
  </rv>
  <rv s="2">
    <v>1</v>
    <v>XIDX:ANTM</v>
    <v>Daily</v>
    <v>40542</v>
    <v>40542</v>
    <v>0</v>
    <v>1</v>
    <v>634292640000000000,639175328468212970,0</v>
    <v>0</v>
    <v>bn8zmw</v>
    <v>XIDX:ANTM</v>
    <v>707</v>
  </rv>
  <rv s="2">
    <v>1</v>
    <v>XIDX:ANTM</v>
    <v>Daily</v>
    <v>42003</v>
    <v>42003</v>
    <v>0</v>
    <v>1</v>
    <v>635554944000000000,639175328468573050,0</v>
    <v>0</v>
    <v>bn8zmw</v>
    <v>XIDX:ANTM</v>
    <v>708</v>
  </rv>
  <rv s="2">
    <v>1</v>
    <v>XIDX:ANTM</v>
    <v>Daily</v>
    <v>43462</v>
    <v>43462</v>
    <v>0</v>
    <v>1</v>
    <v>636815520000000000,639175328465548502,0</v>
    <v>0</v>
    <v>bn8zmw</v>
    <v>XIDX:ANTM</v>
    <v>76</v>
  </rv>
  <rv s="2">
    <v>1</v>
    <v>XIDX:ANTM</v>
    <v>Daily</v>
    <v>44925</v>
    <v>44925</v>
    <v>0</v>
    <v>1</v>
    <v>638079552000000000,639175328465928583,0</v>
    <v>0</v>
    <v>bn8zmw</v>
    <v>XIDX:ANTM</v>
    <v>709</v>
  </rv>
  <rv s="2">
    <v>1</v>
    <v>XIDX:ANTM</v>
    <v>Daily</v>
    <v>40907</v>
    <v>40907</v>
    <v>0</v>
    <v>1</v>
    <v>634608000000000000,639175328471433673,0</v>
    <v>0</v>
    <v>bn8zmw</v>
    <v>XIDX:ANTM</v>
    <v>710</v>
  </rv>
  <rv s="2">
    <v>1</v>
    <v>XIDX:ANTM</v>
    <v>Daily</v>
    <v>42368</v>
    <v>42368</v>
    <v>0</v>
    <v>1</v>
    <v>635870304000000000,639175328471824049,0</v>
    <v>0</v>
    <v>bn8zmw</v>
    <v>XIDX:ANTM</v>
    <v>711</v>
  </rv>
  <rv s="2">
    <v>1</v>
    <v>XIDX:ANTM</v>
    <v>Daily</v>
    <v>43829</v>
    <v>43829</v>
    <v>0</v>
    <v>1</v>
    <v>637132608000000000,639175328472209956,0</v>
    <v>0</v>
    <v>bn8zmw</v>
    <v>XIDX:ANTM</v>
    <v>108</v>
  </rv>
  <rv s="2">
    <v>1</v>
    <v>XIDX:ANTM</v>
    <v>Daily</v>
    <v>45289</v>
    <v>45289</v>
    <v>0</v>
    <v>1</v>
    <v>638394048000000000,639175328472573917,0</v>
    <v>0</v>
    <v>bn8zmw</v>
    <v>XIDX:ANTM</v>
    <v>712</v>
  </rv>
  <rv s="2">
    <v>1</v>
    <v>XIDX:ANTM</v>
    <v>Daily</v>
    <v>46111</v>
    <v>46111</v>
    <v>0</v>
    <v>1</v>
    <v>639104256000000000,639175328472960120,0</v>
    <v>0</v>
    <v>bn8zmw</v>
    <v>XIDX:ANTM</v>
    <v>713</v>
  </rv>
  <rv s="2">
    <v>1</v>
    <v>XIDX:ANTM</v>
    <v>Daily</v>
    <v>39812</v>
    <v>39812</v>
    <v>0</v>
    <v>1</v>
    <v>633661920000000000,639175328473490226,0</v>
    <v>0</v>
    <v>bn8zmw</v>
    <v>XIDX:ANTM</v>
    <v>714</v>
  </rv>
  <rv s="2">
    <v>1</v>
    <v>XIDX:ANTM</v>
    <v>Daily</v>
    <v>41271</v>
    <v>41271</v>
    <v>0</v>
    <v>1</v>
    <v>634922496000000000,639175328473864196,0</v>
    <v>0</v>
    <v>bn8zmw</v>
    <v>XIDX:ANTM</v>
    <v>715</v>
  </rv>
  <rv s="2">
    <v>1</v>
    <v>XIDX:ANTM</v>
    <v>Daily</v>
    <v>42734</v>
    <v>42734</v>
    <v>0</v>
    <v>1</v>
    <v>636186528000000000,639175328474234576,0</v>
    <v>0</v>
    <v>bn8zmw</v>
    <v>XIDX:ANTM</v>
    <v>458</v>
  </rv>
  <rv s="2">
    <v>1</v>
    <v>XIDX:ANTM</v>
    <v>Daily</v>
    <v>44195</v>
    <v>44195</v>
    <v>0</v>
    <v>1</v>
    <v>637448832000000000,639175328474614361,0</v>
    <v>0</v>
    <v>bn8zmw</v>
    <v>XIDX:ANTM</v>
    <v>586</v>
  </rv>
  <rv s="2">
    <v>1</v>
    <v>XIDX:ANTM</v>
    <v>Daily</v>
    <v>45656</v>
    <v>45656</v>
    <v>0</v>
    <v>1</v>
    <v>638711136000000000,639175328474984741,0</v>
    <v>0</v>
    <v>bn8zmw</v>
    <v>XIDX:ANTM</v>
    <v>716</v>
  </rv>
  <rv s="2">
    <v>1</v>
    <v>XIDX:ANTM</v>
    <v>Daily</v>
    <v>41638</v>
    <v>41638</v>
    <v>0</v>
    <v>1</v>
    <v>635239584000000000,639175328477335258,0</v>
    <v>0</v>
    <v>bn8zmw</v>
    <v>XIDX:ANTM</v>
    <v>714</v>
  </rv>
  <rv s="2">
    <v>1</v>
    <v>XIDX:ANTM</v>
    <v>Daily</v>
    <v>43098</v>
    <v>43098</v>
    <v>0</v>
    <v>1</v>
    <v>636501024000000000,639175328479805797,0</v>
    <v>0</v>
    <v>bn8zmw</v>
    <v>XIDX:ANTM</v>
    <v>128</v>
  </rv>
  <rv s="2">
    <v>1</v>
    <v>XIDX:ANTM</v>
    <v>Daily</v>
    <v>44560</v>
    <v>44560</v>
    <v>0</v>
    <v>1</v>
    <v>637764192000000000,639175328484646558,0</v>
    <v>0</v>
    <v>bn8zmw</v>
    <v>XIDX:ANTM</v>
    <v>717</v>
  </rv>
  <rv s="2">
    <v>1</v>
    <v>XIDX:ANTM</v>
    <v>Daily</v>
    <v>40176</v>
    <v>40176</v>
    <v>0</v>
    <v>1</v>
    <v>633976416000000000,639175328489047542,0</v>
    <v>0</v>
    <v>bn8zmw</v>
    <v>XIDX:ANTM</v>
    <v>718</v>
  </rv>
  <rv s="2">
    <v>1</v>
    <v>XIDX:ANTM</v>
    <v>Daily</v>
    <v>46021</v>
    <v>46021</v>
    <v>0</v>
    <v>1</v>
    <v>639026496000000000,639175328489417624,0</v>
    <v>0</v>
    <v>bn8zmw</v>
    <v>XIDX:ANTM</v>
    <v>719</v>
  </rv>
  <rv s="2">
    <v>1</v>
    <v>XIDX:ANJT</v>
    <v>Daily</v>
    <v>44195</v>
    <v>44195</v>
    <v>0</v>
    <v>1</v>
    <v>637448832000000000,639175328470059340,0</v>
    <v>0</v>
    <v>bkfem7</v>
    <v>XIDX:ANJT</v>
    <v>109</v>
  </rv>
  <rv s="2">
    <v>1</v>
    <v>XIDX:ANJT</v>
    <v>Daily</v>
    <v>45656</v>
    <v>45656</v>
    <v>0</v>
    <v>1</v>
    <v>638711136000000000,639175328470432184,0</v>
    <v>0</v>
    <v>bkfem7</v>
    <v>XIDX:ANJT</v>
    <v>262</v>
  </rv>
  <rv s="2">
    <v>1</v>
    <v>XIDX:ANJT</v>
    <v>Daily</v>
    <v>43098</v>
    <v>43098</v>
    <v>0</v>
    <v>1</v>
    <v>636501024000000000,639175328471942523,0</v>
    <v>0</v>
    <v>bkfem7</v>
    <v>XIDX:ANJT</v>
    <v>54</v>
  </rv>
  <rv s="2">
    <v>1</v>
    <v>XIDX:ANJT</v>
    <v>Daily</v>
    <v>44560</v>
    <v>44560</v>
    <v>0</v>
    <v>1</v>
    <v>637764192000000000,639175328472312608,0</v>
    <v>0</v>
    <v>bkfem7</v>
    <v>XIDX:ANJT</v>
    <v>191</v>
  </rv>
  <rv s="2">
    <v>1</v>
    <v>XIDX:ANJT</v>
    <v>Daily</v>
    <v>46021</v>
    <v>46021</v>
    <v>0</v>
    <v>1</v>
    <v>639026496000000000,639175328472679925,0</v>
    <v>0</v>
    <v>bkfem7</v>
    <v>XIDX:ANJT</v>
    <v>177</v>
  </rv>
  <rv s="2">
    <v>1</v>
    <v>XIDX:ANJT</v>
    <v>Daily</v>
    <v>43829</v>
    <v>43829</v>
    <v>0</v>
    <v>1</v>
    <v>637132608000000000,639175328477718396,0</v>
    <v>0</v>
    <v>bkfem7</v>
    <v>XIDX:ANJT</v>
    <v>720</v>
  </rv>
  <rv s="2">
    <v>1</v>
    <v>XIDX:ANJT</v>
    <v>Daily</v>
    <v>46111</v>
    <v>46111</v>
    <v>0</v>
    <v>1</v>
    <v>639104256000000000,639175328478081151,0</v>
    <v>0</v>
    <v>bkfem7</v>
    <v>XIDX:ANJT</v>
    <v>168</v>
  </rv>
  <rv s="2">
    <v>1</v>
    <v>XIDX:ANJT</v>
    <v>Daily</v>
    <v>44925</v>
    <v>44925</v>
    <v>0</v>
    <v>1</v>
    <v>638079552000000000,639175328480549070,0</v>
    <v>0</v>
    <v>bkfem7</v>
    <v>XIDX:ANJT</v>
    <v>95</v>
  </rv>
  <rv s="2">
    <v>1</v>
    <v>XIDX:ANJT</v>
    <v>Daily</v>
    <v>45289</v>
    <v>45289</v>
    <v>0</v>
    <v>1</v>
    <v>638394048000000000,639175328485382803,0</v>
    <v>0</v>
    <v>bkfem7</v>
    <v>XIDX:ANJT</v>
    <v>106</v>
  </rv>
  <rv s="2">
    <v>1</v>
    <v>XIDX:ANJT</v>
    <v>Daily</v>
    <v>43462</v>
    <v>43462</v>
    <v>0</v>
    <v>1</v>
    <v>636815520000000000,639175328489791255,0</v>
    <v>0</v>
    <v>bkfem7</v>
    <v>XIDX:ANJT</v>
    <v>347</v>
  </rv>
  <rv s="2">
    <v>1</v>
    <v>XIDX:AMRT</v>
    <v>Daily</v>
    <v>40907</v>
    <v>40907</v>
    <v>0</v>
    <v>1</v>
    <v>634608000000000000,639175328478455195,0</v>
    <v>0</v>
    <v>bkfcqh</v>
    <v>XIDX:AMRT</v>
    <v>721</v>
  </rv>
  <rv s="2">
    <v>1</v>
    <v>XIDX:AMRT</v>
    <v>Daily</v>
    <v>42368</v>
    <v>42368</v>
    <v>0</v>
    <v>1</v>
    <v>635870304000000000,639175328478825274,0</v>
    <v>0</v>
    <v>bkfcqh</v>
    <v>XIDX:AMRT</v>
    <v>247</v>
  </rv>
  <rv s="2">
    <v>1</v>
    <v>XIDX:AMRT</v>
    <v>Daily</v>
    <v>43829</v>
    <v>43829</v>
    <v>0</v>
    <v>1</v>
    <v>637132608000000000,639175328479185352,0</v>
    <v>0</v>
    <v>bkfcqh</v>
    <v>XIDX:AMRT</v>
    <v>722</v>
  </rv>
  <rv s="2">
    <v>1</v>
    <v>XIDX:AMRT</v>
    <v>Daily</v>
    <v>45289</v>
    <v>45289</v>
    <v>0</v>
    <v>1</v>
    <v>638394048000000000,639175328476124688,0</v>
    <v>0</v>
    <v>bkfcqh</v>
    <v>XIDX:AMRT</v>
    <v>723</v>
  </rv>
  <rv s="2">
    <v>1</v>
    <v>XIDX:AMRT</v>
    <v>Daily</v>
    <v>46111</v>
    <v>46111</v>
    <v>0</v>
    <v>1</v>
    <v>639104256000000000,639175328476494766,0</v>
    <v>0</v>
    <v>bkfcqh</v>
    <v>XIDX:AMRT</v>
    <v>724</v>
  </rv>
  <rv s="2">
    <v>1</v>
    <v>XIDX:AMRT</v>
    <v>Daily</v>
    <v>41271</v>
    <v>41271</v>
    <v>0</v>
    <v>1</v>
    <v>634922496000000000,639175328481662023,0</v>
    <v>0</v>
    <v>bkfcqh</v>
    <v>XIDX:AMRT</v>
    <v>725</v>
  </rv>
  <rv s="2">
    <v>1</v>
    <v>XIDX:AMRT</v>
    <v>Daily</v>
    <v>42734</v>
    <v>42734</v>
    <v>0</v>
    <v>1</v>
    <v>636186528000000000,639175328482035977,0</v>
    <v>0</v>
    <v>bkfcqh</v>
    <v>XIDX:AMRT</v>
    <v>128</v>
  </rv>
  <rv s="2">
    <v>1</v>
    <v>XIDX:AMRT</v>
    <v>Daily</v>
    <v>44195</v>
    <v>44195</v>
    <v>0</v>
    <v>1</v>
    <v>637448832000000000,639175328482406059,0</v>
    <v>0</v>
    <v>bkfcqh</v>
    <v>XIDX:AMRT</v>
    <v>173</v>
  </rv>
  <rv s="2">
    <v>1</v>
    <v>XIDX:AMRT</v>
    <v>Daily</v>
    <v>45656</v>
    <v>45656</v>
    <v>0</v>
    <v>1</v>
    <v>638711136000000000,639175328482776142,0</v>
    <v>0</v>
    <v>bkfcqh</v>
    <v>XIDX:AMRT</v>
    <v>726</v>
  </rv>
  <rv s="2">
    <v>1</v>
    <v>XIDX:AMRT</v>
    <v>Daily</v>
    <v>41638</v>
    <v>41638</v>
    <v>0</v>
    <v>1</v>
    <v>635239584000000000,639175328483006484,0</v>
    <v>0</v>
    <v>bkfcqh</v>
    <v>XIDX:AMRT</v>
    <v>377</v>
  </rv>
  <rv s="2">
    <v>1</v>
    <v>XIDX:AMRT</v>
    <v>Daily</v>
    <v>43098</v>
    <v>43098</v>
    <v>0</v>
    <v>1</v>
    <v>636501024000000000,639175328483386278,0</v>
    <v>0</v>
    <v>bkfcqh</v>
    <v>XIDX:AMRT</v>
    <v>633</v>
  </rv>
  <rv s="2">
    <v>1</v>
    <v>XIDX:AMRT</v>
    <v>Daily</v>
    <v>44560</v>
    <v>44560</v>
    <v>0</v>
    <v>1</v>
    <v>637764192000000000,639175328483756361,0</v>
    <v>0</v>
    <v>bkfcqh</v>
    <v>XIDX:AMRT</v>
    <v>727</v>
  </rv>
  <rv s="2">
    <v>1</v>
    <v>XIDX:AMRT</v>
    <v>Daily</v>
    <v>46021</v>
    <v>46021</v>
    <v>0</v>
    <v>1</v>
    <v>639026496000000000,639175328484132551,0</v>
    <v>0</v>
    <v>bkfcqh</v>
    <v>XIDX:AMRT</v>
    <v>619</v>
  </rv>
  <rv s="2">
    <v>1</v>
    <v>XIDX:AMRT</v>
    <v>Daily</v>
    <v>40542</v>
    <v>40542</v>
    <v>0</v>
    <v>1</v>
    <v>634292640000000000,639175328490157789,0</v>
    <v>0</v>
    <v>bkfcqh</v>
    <v>XIDX:AMRT</v>
    <v>728</v>
  </rv>
  <rv s="2">
    <v>1</v>
    <v>XIDX:AMRT</v>
    <v>Daily</v>
    <v>42003</v>
    <v>42003</v>
    <v>0</v>
    <v>1</v>
    <v>635554944000000000,639175328490527873,0</v>
    <v>0</v>
    <v>bkfcqh</v>
    <v>XIDX:AMRT</v>
    <v>162</v>
  </rv>
  <rv s="2">
    <v>1</v>
    <v>XIDX:AMRT</v>
    <v>Daily</v>
    <v>43462</v>
    <v>43462</v>
    <v>0</v>
    <v>1</v>
    <v>636815520000000000,639175328487497196,0</v>
    <v>0</v>
    <v>bkfcqh</v>
    <v>XIDX:AMRT</v>
    <v>729</v>
  </rv>
  <rv s="2">
    <v>1</v>
    <v>XIDX:AMRT</v>
    <v>Daily</v>
    <v>44925</v>
    <v>44925</v>
    <v>0</v>
    <v>1</v>
    <v>638079552000000000,639175328487857277,0</v>
    <v>0</v>
    <v>bkfcqh</v>
    <v>XIDX:AMRT</v>
    <v>730</v>
  </rv>
  <rv s="2">
    <v>1</v>
    <v>XIDX:AMIN</v>
    <v>Daily</v>
    <v>42734</v>
    <v>42734</v>
    <v>0</v>
    <v>1</v>
    <v>636186528000000000,639175328476858861,0</v>
    <v>0</v>
    <v>bkfcnm</v>
    <v>XIDX:AMIN</v>
    <v>731</v>
  </rv>
  <rv s="2">
    <v>1</v>
    <v>XIDX:AMIN</v>
    <v>Daily</v>
    <v>44195</v>
    <v>44195</v>
    <v>0</v>
    <v>1</v>
    <v>637448832000000000,639175328477235915,0</v>
    <v>0</v>
    <v>bkfcnm</v>
    <v>XIDX:AMIN</v>
    <v>732</v>
  </rv>
  <rv s="2">
    <v>1</v>
    <v>XIDX:AMIN</v>
    <v>Daily</v>
    <v>45656</v>
    <v>45656</v>
    <v>0</v>
    <v>1</v>
    <v>638711136000000000,639175328477607140,0</v>
    <v>0</v>
    <v>bkfcnm</v>
    <v>XIDX:AMIN</v>
    <v>201</v>
  </rv>
  <rv s="2">
    <v>1</v>
    <v>XIDX:AMIN</v>
    <v>Daily</v>
    <v>43098</v>
    <v>43098</v>
    <v>0</v>
    <v>1</v>
    <v>636501024000000000,639175328483148452,0</v>
    <v>0</v>
    <v>bkfcnm</v>
    <v>XIDX:AMIN</v>
    <v>246</v>
  </rv>
  <rv s="2">
    <v>1</v>
    <v>XIDX:AMIN</v>
    <v>Daily</v>
    <v>44560</v>
    <v>44560</v>
    <v>0</v>
    <v>1</v>
    <v>637764192000000000,639175328483507323,0</v>
    <v>0</v>
    <v>bkfcnm</v>
    <v>XIDX:AMIN</v>
    <v>178</v>
  </rv>
  <rv s="2">
    <v>1</v>
    <v>XIDX:AMIN</v>
    <v>Daily</v>
    <v>46021</v>
    <v>46021</v>
    <v>0</v>
    <v>1</v>
    <v>639026496000000000,639175328483897403,0</v>
    <v>0</v>
    <v>bkfcnm</v>
    <v>XIDX:AMIN</v>
    <v>65</v>
  </rv>
  <rv s="2">
    <v>1</v>
    <v>XIDX:AMIN</v>
    <v>Daily</v>
    <v>43462</v>
    <v>43462</v>
    <v>0</v>
    <v>1</v>
    <v>636815520000000000,639175328484867624,0</v>
    <v>0</v>
    <v>bkfcnm</v>
    <v>XIDX:AMIN</v>
    <v>695</v>
  </rv>
  <rv s="2">
    <v>1</v>
    <v>XIDX:AMIN</v>
    <v>Daily</v>
    <v>44925</v>
    <v>44925</v>
    <v>0</v>
    <v>1</v>
    <v>638079552000000000,639175328485228936,0</v>
    <v>0</v>
    <v>bkfcnm</v>
    <v>XIDX:AMIN</v>
    <v>212</v>
  </rv>
  <rv s="2">
    <v>1</v>
    <v>XIDX:AMIN</v>
    <v>Daily</v>
    <v>42368</v>
    <v>42368</v>
    <v>0</v>
    <v>1</v>
    <v>635870304000000000,639175328488228397,0</v>
    <v>0</v>
    <v>bkfcnm</v>
    <v>XIDX:AMIN</v>
    <v>645</v>
  </rv>
  <rv s="2">
    <v>1</v>
    <v>XIDX:AMIN</v>
    <v>Daily</v>
    <v>43829</v>
    <v>43829</v>
    <v>0</v>
    <v>1</v>
    <v>637132608000000000,639175328488598477,0</v>
    <v>0</v>
    <v>bkfcnm</v>
    <v>XIDX:AMIN</v>
    <v>218</v>
  </rv>
  <rv s="2">
    <v>1</v>
    <v>XIDX:AMIN</v>
    <v>Daily</v>
    <v>45289</v>
    <v>45289</v>
    <v>0</v>
    <v>1</v>
    <v>638394048000000000,639175328488968567,0</v>
    <v>0</v>
    <v>bkfcnm</v>
    <v>XIDX:AMIN</v>
    <v>350</v>
  </rv>
  <rv s="2">
    <v>1</v>
    <v>XIDX:AMIN</v>
    <v>Daily</v>
    <v>46111</v>
    <v>46111</v>
    <v>0</v>
    <v>1</v>
    <v>639104256000000000,639175328489328647,0</v>
    <v>0</v>
    <v>bkfcnm</v>
    <v>XIDX:AMIN</v>
    <v>325</v>
  </rv>
  <rv s="2">
    <v>1</v>
    <v>XIDX:AMFG</v>
    <v>Daily</v>
    <v>41638</v>
    <v>41638</v>
    <v>0</v>
    <v>1</v>
    <v>635239584000000000,639175328478358553,0</v>
    <v>0</v>
    <v>bkfckr</v>
    <v>XIDX:AMFG</v>
    <v>733</v>
  </rv>
  <rv s="2">
    <v>1</v>
    <v>XIDX:AMFG</v>
    <v>Daily</v>
    <v>43098</v>
    <v>43098</v>
    <v>0</v>
    <v>1</v>
    <v>636501024000000000,639175328478718630,0</v>
    <v>0</v>
    <v>bkfckr</v>
    <v>XIDX:AMFG</v>
    <v>523</v>
  </rv>
  <rv s="2">
    <v>1</v>
    <v>XIDX:AMFG</v>
    <v>Daily</v>
    <v>44560</v>
    <v>44560</v>
    <v>0</v>
    <v>1</v>
    <v>637764192000000000,639175328479088720,0</v>
    <v>0</v>
    <v>bkfckr</v>
    <v>XIDX:AMFG</v>
    <v>734</v>
  </rv>
  <rv s="2">
    <v>1</v>
    <v>XIDX:AMFG</v>
    <v>Daily</v>
    <v>46021</v>
    <v>46021</v>
    <v>0</v>
    <v>1</v>
    <v>639026496000000000,639175328479451459,0</v>
    <v>0</v>
    <v>bkfckr</v>
    <v>XIDX:AMFG</v>
    <v>339</v>
  </rv>
  <rv s="2">
    <v>1</v>
    <v>XIDX:AMFG</v>
    <v>Daily</v>
    <v>40542</v>
    <v>40542</v>
    <v>0</v>
    <v>1</v>
    <v>634292640000000000,639175328484269951,0</v>
    <v>0</v>
    <v>bkfckr</v>
    <v>XIDX:AMFG</v>
    <v>23</v>
  </rv>
  <rv s="2">
    <v>1</v>
    <v>XIDX:AMFG</v>
    <v>Daily</v>
    <v>42003</v>
    <v>42003</v>
    <v>0</v>
    <v>1</v>
    <v>635554944000000000,639175328484630037,0</v>
    <v>0</v>
    <v>bkfckr</v>
    <v>XIDX:AMFG</v>
    <v>735</v>
  </rv>
  <rv s="2">
    <v>1</v>
    <v>XIDX:AMFG</v>
    <v>Daily</v>
    <v>43462</v>
    <v>43462</v>
    <v>0</v>
    <v>1</v>
    <v>636815520000000000,639175328481301879,0</v>
    <v>0</v>
    <v>bkfckr</v>
    <v>XIDX:AMFG</v>
    <v>736</v>
  </rv>
  <rv s="2">
    <v>1</v>
    <v>XIDX:AMFG</v>
    <v>Daily</v>
    <v>44925</v>
    <v>44925</v>
    <v>0</v>
    <v>1</v>
    <v>638079552000000000,639175328481669334,0</v>
    <v>0</v>
    <v>bkfckr</v>
    <v>XIDX:AMFG</v>
    <v>737</v>
  </rv>
  <rv s="2">
    <v>1</v>
    <v>XIDX:AMFG</v>
    <v>Daily</v>
    <v>40907</v>
    <v>40907</v>
    <v>0</v>
    <v>1</v>
    <v>634608000000000000,639175328485610268,0</v>
    <v>0</v>
    <v>bkfckr</v>
    <v>XIDX:AMFG</v>
    <v>738</v>
  </rv>
  <rv s="2">
    <v>1</v>
    <v>XIDX:AMFG</v>
    <v>Daily</v>
    <v>42368</v>
    <v>42368</v>
    <v>0</v>
    <v>1</v>
    <v>635870304000000000,639175328485985618,0</v>
    <v>0</v>
    <v>bkfckr</v>
    <v>XIDX:AMFG</v>
    <v>738</v>
  </rv>
  <rv s="2">
    <v>1</v>
    <v>XIDX:AMFG</v>
    <v>Daily</v>
    <v>43829</v>
    <v>43829</v>
    <v>0</v>
    <v>1</v>
    <v>637132608000000000,639175328482632180,0</v>
    <v>0</v>
    <v>bkfckr</v>
    <v>XIDX:AMFG</v>
    <v>739</v>
  </rv>
  <rv s="2">
    <v>1</v>
    <v>XIDX:AMFG</v>
    <v>Daily</v>
    <v>45289</v>
    <v>45289</v>
    <v>0</v>
    <v>1</v>
    <v>638394048000000000,639175328482992266,0</v>
    <v>0</v>
    <v>bkfckr</v>
    <v>XIDX:AMFG</v>
    <v>740</v>
  </rv>
  <rv s="2">
    <v>1</v>
    <v>XIDX:AMFG</v>
    <v>Daily</v>
    <v>46111</v>
    <v>46111</v>
    <v>0</v>
    <v>1</v>
    <v>639104256000000000,639175328483359733,0</v>
    <v>0</v>
    <v>bkfckr</v>
    <v>XIDX:AMFG</v>
    <v>185</v>
  </rv>
  <rv s="2">
    <v>1</v>
    <v>XIDX:AMFG</v>
    <v>Daily</v>
    <v>39812</v>
    <v>39812</v>
    <v>0</v>
    <v>1</v>
    <v>633661920000000000,639175328489716436,0</v>
    <v>0</v>
    <v>bkfckr</v>
    <v>XIDX:AMFG</v>
    <v>741</v>
  </rv>
  <rv s="2">
    <v>1</v>
    <v>XIDX:AMFG</v>
    <v>Daily</v>
    <v>41271</v>
    <v>41271</v>
    <v>0</v>
    <v>1</v>
    <v>634922496000000000,639175328490081323,0</v>
    <v>0</v>
    <v>bkfckr</v>
    <v>XIDX:AMFG</v>
    <v>527</v>
  </rv>
  <rv s="2">
    <v>1</v>
    <v>XIDX:AMFG</v>
    <v>Daily</v>
    <v>42734</v>
    <v>42734</v>
    <v>0</v>
    <v>1</v>
    <v>636186528000000000,639175328490461405,0</v>
    <v>0</v>
    <v>bkfckr</v>
    <v>XIDX:AMFG</v>
    <v>528</v>
  </rv>
  <rv s="2">
    <v>1</v>
    <v>XIDX:AMFG</v>
    <v>Daily</v>
    <v>44195</v>
    <v>44195</v>
    <v>0</v>
    <v>1</v>
    <v>637448832000000000,639175328490831492,0</v>
    <v>0</v>
    <v>bkfckr</v>
    <v>XIDX:AMFG</v>
    <v>517</v>
  </rv>
  <rv s="2">
    <v>1</v>
    <v>XIDX:AMFG</v>
    <v>Daily</v>
    <v>45656</v>
    <v>45656</v>
    <v>0</v>
    <v>1</v>
    <v>638711136000000000,639175328487503282,0</v>
    <v>0</v>
    <v>bkfckr</v>
    <v>XIDX:AMFG</v>
    <v>742</v>
  </rv>
  <rv s="2">
    <v>1</v>
    <v>XIDX:ACES</v>
    <v>Daily</v>
    <v>41271</v>
    <v>41271</v>
    <v>0</v>
    <v>1</v>
    <v>634922496000000000,639175328489328025,0</v>
    <v>0</v>
    <v>bn8zyc</v>
    <v>XIDX:ACES</v>
    <v>348</v>
  </rv>
  <rv s="2">
    <v>1</v>
    <v>XIDX:ACES</v>
    <v>Daily</v>
    <v>42734</v>
    <v>42734</v>
    <v>0</v>
    <v>1</v>
    <v>636186528000000000,639175328489701433,0</v>
    <v>0</v>
    <v>bn8zyc</v>
    <v>XIDX:ACES</v>
    <v>151</v>
  </rv>
  <rv s="2">
    <v>1</v>
    <v>XIDX:ACES</v>
    <v>Daily</v>
    <v>44195</v>
    <v>44195</v>
    <v>0</v>
    <v>1</v>
    <v>637448832000000000,639175328490081518,0</v>
    <v>0</v>
    <v>bn8zyc</v>
    <v>XIDX:ACES</v>
    <v>743</v>
  </rv>
  <rv s="2">
    <v>1</v>
    <v>XIDX:ACES</v>
    <v>Daily</v>
    <v>45656</v>
    <v>45656</v>
    <v>0</v>
    <v>1</v>
    <v>638711136000000000,639175328490451595,0</v>
    <v>0</v>
    <v>bn8zyc</v>
    <v>XIDX:ACES</v>
    <v>362</v>
  </rv>
  <rv s="2">
    <v>1</v>
    <v>XIDX:ACES</v>
    <v>Daily</v>
    <v>40176</v>
    <v>40176</v>
    <v>0</v>
    <v>1</v>
    <v>633976416000000000,639175328495492700,0</v>
    <v>0</v>
    <v>bn8zyc</v>
    <v>XIDX:ACES</v>
    <v>424</v>
  </rv>
  <rv s="2">
    <v>1</v>
    <v>XIDX:ACES</v>
    <v>Daily</v>
    <v>41638</v>
    <v>41638</v>
    <v>0</v>
    <v>1</v>
    <v>635239584000000000,639175328495862774,0</v>
    <v>0</v>
    <v>bn8zyc</v>
    <v>XIDX:ACES</v>
    <v>200</v>
  </rv>
  <rv s="2">
    <v>1</v>
    <v>XIDX:ACES</v>
    <v>Daily</v>
    <v>43098</v>
    <v>43098</v>
    <v>0</v>
    <v>1</v>
    <v>636501024000000000,639175328496232857,0</v>
    <v>0</v>
    <v>bn8zyc</v>
    <v>XIDX:ACES</v>
    <v>392</v>
  </rv>
  <rv s="2">
    <v>1</v>
    <v>XIDX:ACES</v>
    <v>Daily</v>
    <v>44560</v>
    <v>44560</v>
    <v>0</v>
    <v>1</v>
    <v>637764192000000000,639175328493128858,0</v>
    <v>0</v>
    <v>bn8zyc</v>
    <v>XIDX:ACES</v>
    <v>171</v>
  </rv>
  <rv s="2">
    <v>1</v>
    <v>XIDX:ACES</v>
    <v>Daily</v>
    <v>46021</v>
    <v>46021</v>
    <v>0</v>
    <v>1</v>
    <v>639026496000000000,639175328493498938,0</v>
    <v>0</v>
    <v>bn8zyc</v>
    <v>XIDX:ACES</v>
    <v>656</v>
  </rv>
  <rv s="2">
    <v>1</v>
    <v>XIDX:ACES</v>
    <v>Daily</v>
    <v>40542</v>
    <v>40542</v>
    <v>0</v>
    <v>1</v>
    <v>634292640000000000,639175328496979695,0</v>
    <v>0</v>
    <v>bn8zyc</v>
    <v>XIDX:ACES</v>
    <v>349</v>
  </rv>
  <rv s="2">
    <v>1</v>
    <v>XIDX:ACES</v>
    <v>Daily</v>
    <v>42003</v>
    <v>42003</v>
    <v>0</v>
    <v>1</v>
    <v>635554944000000000,639175328497349774,0</v>
    <v>0</v>
    <v>bn8zyc</v>
    <v>XIDX:ACES</v>
    <v>696</v>
  </rv>
  <rv s="2">
    <v>1</v>
    <v>XIDX:ACES</v>
    <v>Daily</v>
    <v>43462</v>
    <v>43462</v>
    <v>0</v>
    <v>1</v>
    <v>636815520000000000,639175328493672295,0</v>
    <v>0</v>
    <v>bn8zyc</v>
    <v>XIDX:ACES</v>
    <v>115</v>
  </rv>
  <rv s="2">
    <v>1</v>
    <v>XIDX:ACES</v>
    <v>Daily</v>
    <v>44925</v>
    <v>44925</v>
    <v>0</v>
    <v>1</v>
    <v>638079552000000000,639175328494032371,0</v>
    <v>0</v>
    <v>bn8zyc</v>
    <v>XIDX:ACES</v>
    <v>370</v>
  </rv>
  <rv s="2">
    <v>1</v>
    <v>XIDX:ACES</v>
    <v>Daily</v>
    <v>40907</v>
    <v>40907</v>
    <v>0</v>
    <v>1</v>
    <v>634608000000000000,639175328496772977,0</v>
    <v>0</v>
    <v>bn8zyc</v>
    <v>XIDX:ACES</v>
    <v>656</v>
  </rv>
  <rv s="2">
    <v>1</v>
    <v>XIDX:ACES</v>
    <v>Daily</v>
    <v>42368</v>
    <v>42368</v>
    <v>0</v>
    <v>1</v>
    <v>635870304000000000,639175328497129726,0</v>
    <v>0</v>
    <v>bn8zyc</v>
    <v>XIDX:ACES</v>
    <v>103</v>
  </rv>
  <rv s="2">
    <v>1</v>
    <v>XIDX:ACES</v>
    <v>Daily</v>
    <v>43829</v>
    <v>43829</v>
    <v>0</v>
    <v>1</v>
    <v>637132608000000000,639175328499130152,0</v>
    <v>0</v>
    <v>bn8zyc</v>
    <v>XIDX:ACES</v>
    <v>744</v>
  </rv>
  <rv s="2">
    <v>1</v>
    <v>XIDX:ACES</v>
    <v>Daily</v>
    <v>45289</v>
    <v>45289</v>
    <v>0</v>
    <v>1</v>
    <v>638394048000000000,639175328499500234,0</v>
    <v>0</v>
    <v>bn8zyc</v>
    <v>XIDX:ACES</v>
    <v>745</v>
  </rv>
  <rv s="2">
    <v>1</v>
    <v>XIDX:ACES</v>
    <v>Daily</v>
    <v>46111</v>
    <v>46111</v>
    <v>0</v>
    <v>1</v>
    <v>639104256000000000,639175328499873671,0</v>
    <v>0</v>
    <v>bn8zyc</v>
    <v>XIDX:ACES</v>
    <v>638</v>
  </rv>
  <rv s="2">
    <v>1</v>
    <v>XIDX:AMAG</v>
    <v>Daily</v>
    <v>40542</v>
    <v>40542</v>
    <v>0</v>
    <v>1</v>
    <v>634292640000000000,639175328476323000,0</v>
    <v>0</v>
    <v>bkfchw</v>
    <v>XIDX:AMAG</v>
    <v>746</v>
  </rv>
  <rv s="2">
    <v>1</v>
    <v>XIDX:AMAG</v>
    <v>Daily</v>
    <v>42003</v>
    <v>42003</v>
    <v>0</v>
    <v>1</v>
    <v>635554944000000000,639175328476703080,0</v>
    <v>0</v>
    <v>bkfchw</v>
    <v>XIDX:AMAG</v>
    <v>747</v>
  </rv>
  <rv s="2">
    <v>1</v>
    <v>XIDX:AMAG</v>
    <v>Daily</v>
    <v>43462</v>
    <v>43462</v>
    <v>0</v>
    <v>1</v>
    <v>636815520000000000,639175328477073161,0</v>
    <v>0</v>
    <v>bkfchw</v>
    <v>XIDX:AMAG</v>
    <v>748</v>
  </rv>
  <rv s="2">
    <v>1</v>
    <v>XIDX:AMAG</v>
    <v>Daily</v>
    <v>44925</v>
    <v>44925</v>
    <v>0</v>
    <v>1</v>
    <v>638079552000000000,639175328477443242,0</v>
    <v>0</v>
    <v>bkfchw</v>
    <v>XIDX:AMAG</v>
    <v>450</v>
  </rv>
  <rv s="2">
    <v>1</v>
    <v>XIDX:AMAG</v>
    <v>Daily</v>
    <v>40907</v>
    <v>40907</v>
    <v>0</v>
    <v>1</v>
    <v>634608000000000000,639175328482044236,0</v>
    <v>0</v>
    <v>bkfchw</v>
    <v>XIDX:AMAG</v>
    <v>449</v>
  </rv>
  <rv s="2">
    <v>1</v>
    <v>XIDX:AMAG</v>
    <v>Daily</v>
    <v>42368</v>
    <v>42368</v>
    <v>0</v>
    <v>1</v>
    <v>635870304000000000,639175328482414319,0</v>
    <v>0</v>
    <v>bkfchw</v>
    <v>XIDX:AMAG</v>
    <v>332</v>
  </rv>
  <rv s="2">
    <v>1</v>
    <v>XIDX:AMAG</v>
    <v>Daily</v>
    <v>43829</v>
    <v>43829</v>
    <v>0</v>
    <v>1</v>
    <v>637132608000000000,639175328482784399,0</v>
    <v>0</v>
    <v>bkfchw</v>
    <v>XIDX:AMAG</v>
    <v>18</v>
  </rv>
  <rv s="2">
    <v>1</v>
    <v>XIDX:AMAG</v>
    <v>Daily</v>
    <v>45289</v>
    <v>45289</v>
    <v>0</v>
    <v>1</v>
    <v>638394048000000000,639175328483144476,0</v>
    <v>0</v>
    <v>bkfchw</v>
    <v>XIDX:AMAG</v>
    <v>196</v>
  </rv>
  <rv s="2">
    <v>1</v>
    <v>XIDX:AMAG</v>
    <v>Daily</v>
    <v>46111</v>
    <v>46111</v>
    <v>0</v>
    <v>1</v>
    <v>639104256000000000,639175328483525068,0</v>
    <v>0</v>
    <v>bkfchw</v>
    <v>XIDX:AMAG</v>
    <v>249</v>
  </rv>
  <rv s="2">
    <v>1</v>
    <v>XIDX:AMAG</v>
    <v>Daily</v>
    <v>39812</v>
    <v>39812</v>
    <v>0</v>
    <v>1</v>
    <v>633661920000000000,639175328483724602,0</v>
    <v>0</v>
    <v>bkfchw</v>
    <v>XIDX:AMAG</v>
    <v>71</v>
  </rv>
  <rv s="2">
    <v>1</v>
    <v>XIDX:AMAG</v>
    <v>Daily</v>
    <v>41271</v>
    <v>41271</v>
    <v>0</v>
    <v>1</v>
    <v>634922496000000000,639175328484085189,0</v>
    <v>0</v>
    <v>bkfchw</v>
    <v>XIDX:AMAG</v>
    <v>325</v>
  </rv>
  <rv s="2">
    <v>1</v>
    <v>XIDX:AMAG</v>
    <v>Daily</v>
    <v>42734</v>
    <v>42734</v>
    <v>0</v>
    <v>1</v>
    <v>636186528000000000,639175328484455267,0</v>
    <v>0</v>
    <v>bkfchw</v>
    <v>XIDX:AMAG</v>
    <v>267</v>
  </rv>
  <rv s="2">
    <v>1</v>
    <v>XIDX:AMAG</v>
    <v>Daily</v>
    <v>44195</v>
    <v>44195</v>
    <v>0</v>
    <v>1</v>
    <v>637448832000000000,639175328484825345,0</v>
    <v>0</v>
    <v>bkfchw</v>
    <v>XIDX:AMAG</v>
    <v>749</v>
  </rv>
  <rv s="2">
    <v>1</v>
    <v>XIDX:AMAG</v>
    <v>Daily</v>
    <v>45656</v>
    <v>45656</v>
    <v>0</v>
    <v>1</v>
    <v>638711136000000000,639175328485195425,0</v>
    <v>0</v>
    <v>bkfchw</v>
    <v>XIDX:AMAG</v>
    <v>99</v>
  </rv>
  <rv s="2">
    <v>1</v>
    <v>XIDX:AMAG</v>
    <v>Daily</v>
    <v>40176</v>
    <v>40176</v>
    <v>0</v>
    <v>1</v>
    <v>633976416000000000,639175328487865495,0</v>
    <v>0</v>
    <v>bkfchw</v>
    <v>XIDX:AMAG</v>
    <v>410</v>
  </rv>
  <rv s="2">
    <v>1</v>
    <v>XIDX:AMAG</v>
    <v>Daily</v>
    <v>41638</v>
    <v>41638</v>
    <v>0</v>
    <v>1</v>
    <v>635239584000000000,639175328488226071,0</v>
    <v>0</v>
    <v>bkfchw</v>
    <v>XIDX:AMAG</v>
    <v>690</v>
  </rv>
  <rv s="2">
    <v>1</v>
    <v>XIDX:AMAG</v>
    <v>Daily</v>
    <v>43098</v>
    <v>43098</v>
    <v>0</v>
    <v>1</v>
    <v>636501024000000000,639175328488596149,0</v>
    <v>0</v>
    <v>bkfchw</v>
    <v>XIDX:AMAG</v>
    <v>332</v>
  </rv>
  <rv s="2">
    <v>1</v>
    <v>XIDX:AMAG</v>
    <v>Daily</v>
    <v>44560</v>
    <v>44560</v>
    <v>0</v>
    <v>1</v>
    <v>637764192000000000,639175328488965733,0</v>
    <v>0</v>
    <v>bkfchw</v>
    <v>XIDX:AMAG</v>
    <v>213</v>
  </rv>
  <rv s="2">
    <v>1</v>
    <v>XIDX:AMAG</v>
    <v>Daily</v>
    <v>46021</v>
    <v>46021</v>
    <v>0</v>
    <v>1</v>
    <v>639026496000000000,639175328489326305,0</v>
    <v>0</v>
    <v>bkfchw</v>
    <v>XIDX:AMAG</v>
    <v>750</v>
  </rv>
  <rv s="2">
    <v>1</v>
    <v>XIDX:ALTO</v>
    <v>Daily</v>
    <v>41638</v>
    <v>41638</v>
    <v>0</v>
    <v>1</v>
    <v>635239584000000000,639175328477826048,0</v>
    <v>0</v>
    <v>bkfdec</v>
    <v>XIDX:ALTO</v>
    <v>81</v>
  </rv>
  <rv s="2">
    <v>1</v>
    <v>XIDX:ALTO</v>
    <v>Daily</v>
    <v>43098</v>
    <v>43098</v>
    <v>0</v>
    <v>1</v>
    <v>636501024000000000,639175328478197275,0</v>
    <v>0</v>
    <v>bkfdec</v>
    <v>XIDX:ALTO</v>
    <v>751</v>
  </rv>
  <rv s="2">
    <v>1</v>
    <v>XIDX:ALTO</v>
    <v>Daily</v>
    <v>44560</v>
    <v>44560</v>
    <v>0</v>
    <v>1</v>
    <v>637764192000000000,639175328478567363,0</v>
    <v>0</v>
    <v>bkfdec</v>
    <v>XIDX:ALTO</v>
    <v>484</v>
  </rv>
  <rv s="2">
    <v>1</v>
    <v>XIDX:ALTO</v>
    <v>Daily</v>
    <v>46111</v>
    <v>46111</v>
    <v>0</v>
    <v>1</v>
    <v>639104256000000000,639175328478937451,0</v>
    <v>0</v>
    <v>bkfdec</v>
    <v>XIDX:ALTO</v>
    <v>18</v>
  </rv>
  <rv s="2">
    <v>1</v>
    <v>XIDX:ALTO</v>
    <v>Daily</v>
    <v>42003</v>
    <v>42003</v>
    <v>0</v>
    <v>1</v>
    <v>635554944000000000,639175328483900426,0</v>
    <v>0</v>
    <v>bkfdec</v>
    <v>XIDX:ALTO</v>
    <v>354</v>
  </rv>
  <rv s="2">
    <v>1</v>
    <v>XIDX:ALTO</v>
    <v>Daily</v>
    <v>43462</v>
    <v>43462</v>
    <v>0</v>
    <v>1</v>
    <v>636815520000000000,639175328484268714,0</v>
    <v>0</v>
    <v>bkfdec</v>
    <v>XIDX:ALTO</v>
    <v>246</v>
  </rv>
  <rv s="2">
    <v>1</v>
    <v>XIDX:ALTO</v>
    <v>Daily</v>
    <v>44925</v>
    <v>44925</v>
    <v>0</v>
    <v>1</v>
    <v>638079552000000000,639175328484638799,0</v>
    <v>0</v>
    <v>bkfdec</v>
    <v>XIDX:ALTO</v>
    <v>71</v>
  </rv>
  <rv s="2">
    <v>1</v>
    <v>XIDX:ALTO</v>
    <v>Daily</v>
    <v>42368</v>
    <v>42368</v>
    <v>0</v>
    <v>1</v>
    <v>635870304000000000,639175328485917868,0</v>
    <v>0</v>
    <v>bkfdec</v>
    <v>XIDX:ALTO</v>
    <v>752</v>
  </rv>
  <rv s="2">
    <v>1</v>
    <v>XIDX:ALTO</v>
    <v>Daily</v>
    <v>43829</v>
    <v>43829</v>
    <v>0</v>
    <v>1</v>
    <v>637132608000000000,639175328482648334,0</v>
    <v>0</v>
    <v>bkfdec</v>
    <v>XIDX:ALTO</v>
    <v>753</v>
  </rv>
  <rv s="2">
    <v>1</v>
    <v>XIDX:ALTO</v>
    <v>Daily</v>
    <v>45289</v>
    <v>45289</v>
    <v>0</v>
    <v>1</v>
    <v>638394048000000000,639175328483008419,0</v>
    <v>0</v>
    <v>bkfdec</v>
    <v>XIDX:ALTO</v>
    <v>71</v>
  </rv>
  <rv s="2">
    <v>1</v>
    <v>XIDX:ALTO</v>
    <v>Daily</v>
    <v>41271</v>
    <v>41271</v>
    <v>0</v>
    <v>1</v>
    <v>634922496000000000,639175328489688730,0</v>
    <v>0</v>
    <v>bkfdec</v>
    <v>XIDX:ALTO</v>
    <v>754</v>
  </rv>
  <rv s="2">
    <v>1</v>
    <v>XIDX:ALTO</v>
    <v>Daily</v>
    <v>42734</v>
    <v>42734</v>
    <v>0</v>
    <v>1</v>
    <v>636186528000000000,639175328490061824,0</v>
    <v>0</v>
    <v>bkfdec</v>
    <v>XIDX:ALTO</v>
    <v>99</v>
  </rv>
  <rv s="2">
    <v>1</v>
    <v>XIDX:ALTO</v>
    <v>Daily</v>
    <v>44195</v>
    <v>44195</v>
    <v>0</v>
    <v>1</v>
    <v>637448832000000000,639175328490430140,0</v>
    <v>0</v>
    <v>bkfdec</v>
    <v>XIDX:ALTO</v>
    <v>755</v>
  </rv>
  <rv s="2">
    <v>1</v>
    <v>XIDX:ALMI</v>
    <v>Daily</v>
    <v>42734</v>
    <v>42734</v>
    <v>0</v>
    <v>1</v>
    <v>636186528000000000,639175328479311430,0</v>
    <v>0</v>
    <v>bkfdbh</v>
    <v>XIDX:ALMI</v>
    <v>197</v>
  </rv>
  <rv s="2">
    <v>1</v>
    <v>XIDX:ALMI</v>
    <v>Daily</v>
    <v>44195</v>
    <v>44195</v>
    <v>0</v>
    <v>1</v>
    <v>637448832000000000,639175328479694241,0</v>
    <v>0</v>
    <v>bkfdbh</v>
    <v>XIDX:ALMI</v>
    <v>756</v>
  </rv>
  <rv s="2">
    <v>1</v>
    <v>XIDX:ALMI</v>
    <v>Daily</v>
    <v>45656</v>
    <v>45656</v>
    <v>0</v>
    <v>1</v>
    <v>638711136000000000,639175328476663576,0</v>
    <v>0</v>
    <v>bkfdbh</v>
    <v>XIDX:ALMI</v>
    <v>18</v>
  </rv>
  <rv s="2">
    <v>1</v>
    <v>XIDX:ALMI</v>
    <v>Daily</v>
    <v>44560</v>
    <v>44560</v>
    <v>0</v>
    <v>1</v>
    <v>637764192000000000,639175328482069427,0</v>
    <v>0</v>
    <v>bkfdbh</v>
    <v>XIDX:ALMI</v>
    <v>643</v>
  </rv>
  <rv s="2">
    <v>1</v>
    <v>XIDX:ALMI</v>
    <v>Daily</v>
    <v>46021</v>
    <v>46021</v>
    <v>0</v>
    <v>1</v>
    <v>639026496000000000,639175328482432132,0</v>
    <v>0</v>
    <v>bkfdbh</v>
    <v>XIDX:ALMI</v>
    <v>18</v>
  </rv>
  <rv s="2">
    <v>1</v>
    <v>XIDX:ALMI</v>
    <v>Daily</v>
    <v>42003</v>
    <v>42003</v>
    <v>0</v>
    <v>1</v>
    <v>635554944000000000,639175328483385050,0</v>
    <v>0</v>
    <v>bkfdbh</v>
    <v>XIDX:ALMI</v>
    <v>184</v>
  </rv>
  <rv s="2">
    <v>1</v>
    <v>XIDX:ALMI</v>
    <v>Daily</v>
    <v>43462</v>
    <v>43462</v>
    <v>0</v>
    <v>1</v>
    <v>636815520000000000,639175328483759829,0</v>
    <v>0</v>
    <v>bkfdbh</v>
    <v>XIDX:ALMI</v>
    <v>246</v>
  </rv>
  <rv s="2">
    <v>1</v>
    <v>XIDX:ALMI</v>
    <v>Daily</v>
    <v>44925</v>
    <v>44925</v>
    <v>0</v>
    <v>1</v>
    <v>638079552000000000,639175328484129917,0</v>
    <v>0</v>
    <v>bkfdbh</v>
    <v>XIDX:ALMI</v>
    <v>757</v>
  </rv>
  <rv s="2">
    <v>1</v>
    <v>XIDX:ALMI</v>
    <v>Daily</v>
    <v>43829</v>
    <v>43829</v>
    <v>0</v>
    <v>1</v>
    <v>637132608000000000,639175328487810792,0</v>
    <v>0</v>
    <v>bkfdbh</v>
    <v>XIDX:ALMI</v>
    <v>18</v>
  </rv>
  <rv s="2">
    <v>1</v>
    <v>XIDX:ALMI</v>
    <v>Daily</v>
    <v>45289</v>
    <v>45289</v>
    <v>0</v>
    <v>1</v>
    <v>638394048000000000,639175328488176099,0</v>
    <v>0</v>
    <v>bkfdbh</v>
    <v>XIDX:ALMI</v>
    <v>289</v>
  </rv>
  <rv s="2">
    <v>1</v>
    <v>XIDX:ALMI</v>
    <v>Daily</v>
    <v>46111</v>
    <v>46111</v>
    <v>0</v>
    <v>1</v>
    <v>639104256000000000,639175328488546180,0</v>
    <v>0</v>
    <v>bkfdbh</v>
    <v>XIDX:ALMI</v>
    <v>18</v>
  </rv>
  <rv s="2">
    <v>1</v>
    <v>XIDX:ALKA</v>
    <v>Daily</v>
    <v>43098</v>
    <v>43098</v>
    <v>0</v>
    <v>1</v>
    <v>636501024000000000,639175328477413739,0</v>
    <v>0</v>
    <v>bkfd8m</v>
    <v>XIDX:ALKA</v>
    <v>214</v>
  </rv>
  <rv s="2">
    <v>1</v>
    <v>XIDX:ALKA</v>
    <v>Daily</v>
    <v>44560</v>
    <v>44560</v>
    <v>0</v>
    <v>1</v>
    <v>637764192000000000,639175328477828421,0</v>
    <v>0</v>
    <v>bkfd8m</v>
    <v>XIDX:ALKA</v>
    <v>732</v>
  </rv>
  <rv s="2">
    <v>1</v>
    <v>XIDX:ALKA</v>
    <v>Daily</v>
    <v>46021</v>
    <v>46021</v>
    <v>0</v>
    <v>1</v>
    <v>639026496000000000,639175328478203913,0</v>
    <v>0</v>
    <v>bkfd8m</v>
    <v>XIDX:ALKA</v>
    <v>758</v>
  </rv>
  <rv s="2">
    <v>1</v>
    <v>XIDX:ALKA</v>
    <v>Daily</v>
    <v>43462</v>
    <v>43462</v>
    <v>0</v>
    <v>1</v>
    <v>636815520000000000,639175328483159686,0</v>
    <v>0</v>
    <v>bkfd8m</v>
    <v>XIDX:ALKA</v>
    <v>643</v>
  </rv>
  <rv s="2">
    <v>1</v>
    <v>XIDX:ALKA</v>
    <v>Daily</v>
    <v>44925</v>
    <v>44925</v>
    <v>0</v>
    <v>1</v>
    <v>638079552000000000,639175328483535082,0</v>
    <v>0</v>
    <v>bkfd8m</v>
    <v>XIDX:ALKA</v>
    <v>640</v>
  </rv>
  <rv s="2">
    <v>1</v>
    <v>XIDX:ALKA</v>
    <v>Daily</v>
    <v>43829</v>
    <v>43829</v>
    <v>0</v>
    <v>1</v>
    <v>637132608000000000,639175328484855371,0</v>
    <v>0</v>
    <v>bkfd8m</v>
    <v>XIDX:ALKA</v>
    <v>759</v>
  </rv>
  <rv s="2">
    <v>1</v>
    <v>XIDX:ALKA</v>
    <v>Daily</v>
    <v>45289</v>
    <v>45289</v>
    <v>0</v>
    <v>1</v>
    <v>638394048000000000,639175328485230181,0</v>
    <v>0</v>
    <v>bkfd8m</v>
    <v>XIDX:ALKA</v>
    <v>760</v>
  </rv>
  <rv s="2">
    <v>1</v>
    <v>XIDX:ALKA</v>
    <v>Daily</v>
    <v>46111</v>
    <v>46111</v>
    <v>0</v>
    <v>1</v>
    <v>639104256000000000,639175328485595535,0</v>
    <v>0</v>
    <v>bkfd8m</v>
    <v>XIDX:ALKA</v>
    <v>52</v>
  </rv>
  <rv s="2">
    <v>1</v>
    <v>XIDX:ALKA</v>
    <v>Daily</v>
    <v>44195</v>
    <v>44195</v>
    <v>0</v>
    <v>1</v>
    <v>637448832000000000,639175328489296343,0</v>
    <v>0</v>
    <v>bkfd8m</v>
    <v>XIDX:ALKA</v>
    <v>217</v>
  </rv>
  <rv s="2">
    <v>1</v>
    <v>XIDX:ALKA</v>
    <v>Daily</v>
    <v>45656</v>
    <v>45656</v>
    <v>0</v>
    <v>1</v>
    <v>638711136000000000,639175328489661221,0</v>
    <v>0</v>
    <v>bkfd8m</v>
    <v>XIDX:ALKA</v>
    <v>761</v>
  </rv>
  <rv s="2">
    <v>1</v>
    <v>XIDX:AKSI</v>
    <v>Daily</v>
    <v>43829</v>
    <v>43829</v>
    <v>0</v>
    <v>1</v>
    <v>637132608000000000,639175328477047605,0</v>
    <v>0</v>
    <v>bkfd2w</v>
    <v>XIDX:AKSI</v>
    <v>703</v>
  </rv>
  <rv s="2">
    <v>1</v>
    <v>XIDX:AKSI</v>
    <v>Daily</v>
    <v>45289</v>
    <v>45289</v>
    <v>0</v>
    <v>1</v>
    <v>638394048000000000,639175328477413235,0</v>
    <v>0</v>
    <v>bkfd2w</v>
    <v>XIDX:AKSI</v>
    <v>89</v>
  </rv>
  <rv s="2">
    <v>1</v>
    <v>XIDX:AKSI</v>
    <v>Daily</v>
    <v>46111</v>
    <v>46111</v>
    <v>0</v>
    <v>1</v>
    <v>639104256000000000,639175328477793323,0</v>
    <v>0</v>
    <v>bkfd2w</v>
    <v>XIDX:AKSI</v>
    <v>762</v>
  </rv>
  <rv s="2">
    <v>1</v>
    <v>XIDX:AKSI</v>
    <v>Daily</v>
    <v>44195</v>
    <v>44195</v>
    <v>0</v>
    <v>1</v>
    <v>637448832000000000,639175328482595071,0</v>
    <v>0</v>
    <v>bkfd2w</v>
    <v>XIDX:AKSI</v>
    <v>763</v>
  </rv>
  <rv s="2">
    <v>1</v>
    <v>XIDX:AKSI</v>
    <v>Daily</v>
    <v>45656</v>
    <v>45656</v>
    <v>0</v>
    <v>1</v>
    <v>638711136000000000,639175328482964487,0</v>
    <v>0</v>
    <v>bkfd2w</v>
    <v>XIDX:AKSI</v>
    <v>16</v>
  </rv>
  <rv s="2">
    <v>1</v>
    <v>XIDX:AKSI</v>
    <v>Daily</v>
    <v>43098</v>
    <v>43098</v>
    <v>0</v>
    <v>1</v>
    <v>636501024000000000,639175328487850121,0</v>
    <v>0</v>
    <v>bkfd2w</v>
    <v>XIDX:AKSI</v>
    <v>762</v>
  </rv>
  <rv s="2">
    <v>1</v>
    <v>XIDX:AKSI</v>
    <v>Daily</v>
    <v>44560</v>
    <v>44560</v>
    <v>0</v>
    <v>1</v>
    <v>637764192000000000,639175328488235679,0</v>
    <v>0</v>
    <v>bkfd2w</v>
    <v>XIDX:AKSI</v>
    <v>110</v>
  </rv>
  <rv s="2">
    <v>1</v>
    <v>XIDX:AKSI</v>
    <v>Daily</v>
    <v>46021</v>
    <v>46021</v>
    <v>0</v>
    <v>1</v>
    <v>639026496000000000,639175328488600297,0</v>
    <v>0</v>
    <v>bkfd2w</v>
    <v>XIDX:AKSI</v>
    <v>764</v>
  </rv>
  <rv s="2">
    <v>1</v>
    <v>XIDX:AKSI</v>
    <v>Daily</v>
    <v>44925</v>
    <v>44925</v>
    <v>0</v>
    <v>1</v>
    <v>638079552000000000,639175328490416804,0</v>
    <v>0</v>
    <v>bkfd2w</v>
    <v>XIDX:AKSI</v>
    <v>196</v>
  </rv>
  <rv s="2">
    <v>1</v>
    <v>XIDX:AKSI</v>
    <v>Daily</v>
    <v>43462</v>
    <v>43462</v>
    <v>0</v>
    <v>1</v>
    <v>636815520000000000,639175328494851756,0</v>
    <v>0</v>
    <v>bkfd2w</v>
    <v>XIDX:AKSI</v>
    <v>765</v>
  </rv>
  <rv s="2">
    <v>1</v>
    <v>XIDX:AKRA</v>
    <v>Daily</v>
    <v>39812</v>
    <v>39812</v>
    <v>0</v>
    <v>1</v>
    <v>633661920000000000,639175328478165628,0</v>
    <v>0</v>
    <v>bkfcz2</v>
    <v>XIDX:AKRA</v>
    <v>766</v>
  </rv>
  <rv s="2">
    <v>1</v>
    <v>XIDX:AKRA</v>
    <v>Daily</v>
    <v>41271</v>
    <v>41271</v>
    <v>0</v>
    <v>1</v>
    <v>634922496000000000,639175328478549000,0</v>
    <v>0</v>
    <v>bkfcz2</v>
    <v>XIDX:AKRA</v>
    <v>767</v>
  </rv>
  <rv s="2">
    <v>1</v>
    <v>XIDX:AKRA</v>
    <v>Daily</v>
    <v>42734</v>
    <v>42734</v>
    <v>0</v>
    <v>1</v>
    <v>636186528000000000,639175328478926532,0</v>
    <v>0</v>
    <v>bkfcz2</v>
    <v>XIDX:AKRA</v>
    <v>19</v>
  </rv>
  <rv s="2">
    <v>1</v>
    <v>XIDX:AKRA</v>
    <v>Daily</v>
    <v>44195</v>
    <v>44195</v>
    <v>0</v>
    <v>1</v>
    <v>637448832000000000,639175328479295869,0</v>
    <v>0</v>
    <v>bkfcz2</v>
    <v>XIDX:AKRA</v>
    <v>768</v>
  </rv>
  <rv s="2">
    <v>1</v>
    <v>XIDX:AKRA</v>
    <v>Daily</v>
    <v>45656</v>
    <v>45656</v>
    <v>0</v>
    <v>1</v>
    <v>638711136000000000,639175328479669252,0</v>
    <v>0</v>
    <v>bkfcz2</v>
    <v>XIDX:AKRA</v>
    <v>769</v>
  </rv>
  <rv s="2">
    <v>1</v>
    <v>XIDX:AKRA</v>
    <v>Daily</v>
    <v>40176</v>
    <v>40176</v>
    <v>0</v>
    <v>1</v>
    <v>633976416000000000,639175328483340048,0</v>
    <v>0</v>
    <v>bkfcz2</v>
    <v>XIDX:AKRA</v>
    <v>770</v>
  </rv>
  <rv s="2">
    <v>1</v>
    <v>XIDX:AKRA</v>
    <v>Daily</v>
    <v>41638</v>
    <v>41638</v>
    <v>0</v>
    <v>1</v>
    <v>635239584000000000,639175328483700128,0</v>
    <v>0</v>
    <v>bkfcz2</v>
    <v>XIDX:AKRA</v>
    <v>771</v>
  </rv>
  <rv s="2">
    <v>1</v>
    <v>XIDX:AKRA</v>
    <v>Daily</v>
    <v>43098</v>
    <v>43098</v>
    <v>0</v>
    <v>1</v>
    <v>636501024000000000,639175328484080216,0</v>
    <v>0</v>
    <v>bkfcz2</v>
    <v>XIDX:AKRA</v>
    <v>522</v>
  </rv>
  <rv s="2">
    <v>1</v>
    <v>XIDX:AKRA</v>
    <v>Daily</v>
    <v>44560</v>
    <v>44560</v>
    <v>0</v>
    <v>1</v>
    <v>637764192000000000,639175328484447739,0</v>
    <v>0</v>
    <v>bkfcz2</v>
    <v>XIDX:AKRA</v>
    <v>609</v>
  </rv>
  <rv s="2">
    <v>1</v>
    <v>XIDX:AKRA</v>
    <v>Daily</v>
    <v>46021</v>
    <v>46021</v>
    <v>0</v>
    <v>1</v>
    <v>639026496000000000,639175328484817035,0</v>
    <v>0</v>
    <v>bkfcz2</v>
    <v>XIDX:AKRA</v>
    <v>772</v>
  </rv>
  <rv s="2">
    <v>1</v>
    <v>XIDX:AKRA</v>
    <v>Daily</v>
    <v>40542</v>
    <v>40542</v>
    <v>0</v>
    <v>1</v>
    <v>634292640000000000,639175328488977939,0</v>
    <v>0</v>
    <v>bkfcz2</v>
    <v>XIDX:AKRA</v>
    <v>160</v>
  </rv>
  <rv s="2">
    <v>1</v>
    <v>XIDX:AKRA</v>
    <v>Daily</v>
    <v>42003</v>
    <v>42003</v>
    <v>0</v>
    <v>1</v>
    <v>635554944000000000,639175328489351346,0</v>
    <v>0</v>
    <v>bkfcz2</v>
    <v>XIDX:AKRA</v>
    <v>773</v>
  </rv>
  <rv s="2">
    <v>1</v>
    <v>XIDX:AKRA</v>
    <v>Daily</v>
    <v>43462</v>
    <v>43462</v>
    <v>0</v>
    <v>1</v>
    <v>636815520000000000,639175328489718108,0</v>
    <v>0</v>
    <v>bkfcz2</v>
    <v>XIDX:AKRA</v>
    <v>742</v>
  </rv>
  <rv s="2">
    <v>1</v>
    <v>XIDX:AKRA</v>
    <v>Daily</v>
    <v>44925</v>
    <v>44925</v>
    <v>0</v>
    <v>1</v>
    <v>638079552000000000,639175328490088192,0</v>
    <v>0</v>
    <v>bkfcz2</v>
    <v>XIDX:AKRA</v>
    <v>584</v>
  </rv>
  <rv s="2">
    <v>1</v>
    <v>XIDX:AKRA</v>
    <v>Daily</v>
    <v>43829</v>
    <v>43829</v>
    <v>0</v>
    <v>1</v>
    <v>637132608000000000,639175328490778343,0</v>
    <v>0</v>
    <v>bkfcz2</v>
    <v>XIDX:AKRA</v>
    <v>274</v>
  </rv>
  <rv s="2">
    <v>1</v>
    <v>XIDX:AKRA</v>
    <v>Daily</v>
    <v>45289</v>
    <v>45289</v>
    <v>0</v>
    <v>1</v>
    <v>638394048000000000,639175328493652289,0</v>
    <v>0</v>
    <v>bkfcz2</v>
    <v>XIDX:AKRA</v>
    <v>774</v>
  </rv>
  <rv s="2">
    <v>1</v>
    <v>XIDX:AKRA</v>
    <v>Daily</v>
    <v>40907</v>
    <v>40907</v>
    <v>0</v>
    <v>1</v>
    <v>634608000000000000,639175328494689205,0</v>
    <v>0</v>
    <v>bkfcz2</v>
    <v>XIDX:AKRA</v>
    <v>775</v>
  </rv>
  <rv s="2">
    <v>1</v>
    <v>XIDX:AKRA</v>
    <v>Daily</v>
    <v>42368</v>
    <v>42368</v>
    <v>0</v>
    <v>1</v>
    <v>635870304000000000,639175328495219309,0</v>
    <v>0</v>
    <v>bkfcz2</v>
    <v>XIDX:AKRA</v>
    <v>776</v>
  </rv>
  <rv s="2">
    <v>1</v>
    <v>XIDX:AKRA</v>
    <v>Daily</v>
    <v>46111</v>
    <v>46111</v>
    <v>0</v>
    <v>1</v>
    <v>639104256000000000,639175328495579396,0</v>
    <v>0</v>
    <v>bkfcz2</v>
    <v>XIDX:AKRA</v>
    <v>190</v>
  </rv>
  <rv s="2">
    <v>1</v>
    <v>XIDX:AKKU</v>
    <v>Daily</v>
    <v>40542</v>
    <v>40542</v>
    <v>0</v>
    <v>1</v>
    <v>634292640000000000,639175328477573961,0</v>
    <v>0</v>
    <v>bkfctc</v>
    <v>XIDX:AKKU</v>
    <v>777</v>
  </rv>
  <rv s="2">
    <v>1</v>
    <v>XIDX:AKKU</v>
    <v>Daily</v>
    <v>44925</v>
    <v>44925</v>
    <v>0</v>
    <v>1</v>
    <v>638079552000000000,639175328478694224,0</v>
    <v>0</v>
    <v>bkfctc</v>
    <v>XIDX:AKKU</v>
    <v>71</v>
  </rv>
  <rv s="2">
    <v>1</v>
    <v>XIDX:AKKU</v>
    <v>Daily</v>
    <v>43829</v>
    <v>43829</v>
    <v>0</v>
    <v>1</v>
    <v>637132608000000000,639175328483265314,0</v>
    <v>0</v>
    <v>bkfctc</v>
    <v>XIDX:AKKU</v>
    <v>71</v>
  </rv>
  <rv s="2">
    <v>1</v>
    <v>XIDX:AKKU</v>
    <v>Daily</v>
    <v>45289</v>
    <v>45289</v>
    <v>0</v>
    <v>1</v>
    <v>638394048000000000,639175328483625400,0</v>
    <v>0</v>
    <v>bkfctc</v>
    <v>XIDX:AKKU</v>
    <v>71</v>
  </rv>
  <rv s="2">
    <v>1</v>
    <v>XIDX:AKKU</v>
    <v>Daily</v>
    <v>46111</v>
    <v>46111</v>
    <v>0</v>
    <v>1</v>
    <v>639104256000000000,639175328483985485,0</v>
    <v>0</v>
    <v>bkfctc</v>
    <v>XIDX:AKKU</v>
    <v>778</v>
  </rv>
  <rv s="2">
    <v>1</v>
    <v>XIDX:AKKU</v>
    <v>Daily</v>
    <v>42734</v>
    <v>42734</v>
    <v>0</v>
    <v>1</v>
    <v>636186528000000000,639175328489336766,0</v>
    <v>0</v>
    <v>bkfctc</v>
    <v>XIDX:AKKU</v>
    <v>471</v>
  </rv>
  <rv s="2">
    <v>1</v>
    <v>XIDX:AKKU</v>
    <v>Daily</v>
    <v>44195</v>
    <v>44195</v>
    <v>0</v>
    <v>1</v>
    <v>637448832000000000,639175328489706858,0</v>
    <v>0</v>
    <v>bkfctc</v>
    <v>XIDX:AKKU</v>
    <v>71</v>
  </rv>
  <rv s="2">
    <v>1</v>
    <v>XIDX:AKKU</v>
    <v>Daily</v>
    <v>45656</v>
    <v>45656</v>
    <v>0</v>
    <v>1</v>
    <v>638711136000000000,639175328490076948,0</v>
    <v>0</v>
    <v>bkfctc</v>
    <v>XIDX:AKKU</v>
    <v>779</v>
  </rv>
  <rv s="2">
    <v>1</v>
    <v>XIDX:AKKU</v>
    <v>Daily</v>
    <v>46021</v>
    <v>46021</v>
    <v>0</v>
    <v>1</v>
    <v>639026496000000000,639175328488496560,0</v>
    <v>0</v>
    <v>bkfctc</v>
    <v>XIDX:AKKU</v>
    <v>464</v>
  </rv>
  <rv s="2">
    <v>1</v>
    <v>XIDX:AKKU</v>
    <v>Daily</v>
    <v>43098</v>
    <v>43098</v>
    <v>0</v>
    <v>1</v>
    <v>636501024000000000,639175328495418250,0</v>
    <v>0</v>
    <v>bkfctc</v>
    <v>XIDX:AKKU</v>
    <v>230</v>
  </rv>
  <rv s="2">
    <v>1</v>
    <v>XIDX:AKKU</v>
    <v>Daily</v>
    <v>44560</v>
    <v>44560</v>
    <v>0</v>
    <v>1</v>
    <v>637764192000000000,639175328495948382,0</v>
    <v>0</v>
    <v>bkfctc</v>
    <v>XIDX:AKKU</v>
    <v>71</v>
  </rv>
  <rv s="2">
    <v>1</v>
    <v>XIDX:AISA</v>
    <v>Daily</v>
    <v>40907</v>
    <v>40907</v>
    <v>0</v>
    <v>1</v>
    <v>634608000000000000,639175328479055325,0</v>
    <v>0</v>
    <v>bkfam7</v>
    <v>XIDX:AISA</v>
    <v>780</v>
  </rv>
  <rv s="2">
    <v>1</v>
    <v>XIDX:AISA</v>
    <v>Daily</v>
    <v>42368</v>
    <v>42368</v>
    <v>0</v>
    <v>1</v>
    <v>635870304000000000,639175328479441536,0</v>
    <v>0</v>
    <v>bkfam7</v>
    <v>XIDX:AISA</v>
    <v>741</v>
  </rv>
  <rv s="2">
    <v>1</v>
    <v>XIDX:AISA</v>
    <v>Daily</v>
    <v>43829</v>
    <v>43829</v>
    <v>0</v>
    <v>1</v>
    <v>637132608000000000,639175328479835803,0</v>
    <v>0</v>
    <v>bkfam7</v>
    <v>XIDX:AISA</v>
    <v>18</v>
  </rv>
  <rv s="2">
    <v>1</v>
    <v>XIDX:AISA</v>
    <v>Daily</v>
    <v>45289</v>
    <v>45289</v>
    <v>0</v>
    <v>1</v>
    <v>638394048000000000,639175328480205571,0</v>
    <v>0</v>
    <v>bkfam7</v>
    <v>XIDX:AISA</v>
    <v>746</v>
  </rv>
  <rv s="2">
    <v>1</v>
    <v>XIDX:AISA</v>
    <v>Daily</v>
    <v>46111</v>
    <v>46111</v>
    <v>0</v>
    <v>1</v>
    <v>639104256000000000,639175328480571784,0</v>
    <v>0</v>
    <v>bkfam7</v>
    <v>XIDX:AISA</v>
    <v>432</v>
  </rv>
  <rv s="2">
    <v>1</v>
    <v>XIDX:AISA</v>
    <v>Daily</v>
    <v>39812</v>
    <v>39812</v>
    <v>0</v>
    <v>1</v>
    <v>633661920000000000,639175328484362613,0</v>
    <v>0</v>
    <v>bkfam7</v>
    <v>XIDX:AISA</v>
    <v>781</v>
  </rv>
  <rv s="2">
    <v>1</v>
    <v>XIDX:AISA</v>
    <v>Daily</v>
    <v>41271</v>
    <v>41271</v>
    <v>0</v>
    <v>1</v>
    <v>634922496000000000,639175328484766860,0</v>
    <v>0</v>
    <v>bkfam7</v>
    <v>XIDX:AISA</v>
    <v>782</v>
  </rv>
  <rv s="2">
    <v>1</v>
    <v>XIDX:AISA</v>
    <v>Daily</v>
    <v>42734</v>
    <v>42734</v>
    <v>0</v>
    <v>1</v>
    <v>636186528000000000,639175328485126666,0</v>
    <v>0</v>
    <v>bkfam7</v>
    <v>XIDX:AISA</v>
    <v>595</v>
  </rv>
  <rv s="2">
    <v>1</v>
    <v>XIDX:AISA</v>
    <v>Daily</v>
    <v>44195</v>
    <v>44195</v>
    <v>0</v>
    <v>1</v>
    <v>637448832000000000,639175328481916253,0</v>
    <v>0</v>
    <v>bkfam7</v>
    <v>XIDX:AISA</v>
    <v>783</v>
  </rv>
  <rv s="2">
    <v>1</v>
    <v>XIDX:AISA</v>
    <v>Daily</v>
    <v>45656</v>
    <v>45656</v>
    <v>0</v>
    <v>1</v>
    <v>638711136000000000,639175328482286032,0</v>
    <v>0</v>
    <v>bkfam7</v>
    <v>XIDX:AISA</v>
    <v>212</v>
  </rv>
  <rv s="2">
    <v>1</v>
    <v>XIDX:AISA</v>
    <v>Daily</v>
    <v>40176</v>
    <v>40176</v>
    <v>0</v>
    <v>1</v>
    <v>633976416000000000,639175328490448067,0</v>
    <v>0</v>
    <v>bkfam7</v>
    <v>XIDX:AISA</v>
    <v>784</v>
  </rv>
  <rv s="2">
    <v>1</v>
    <v>XIDX:AISA</v>
    <v>Daily</v>
    <v>41638</v>
    <v>41638</v>
    <v>0</v>
    <v>1</v>
    <v>635239584000000000,639175328487157120,0</v>
    <v>0</v>
    <v>bkfam7</v>
    <v>XIDX:AISA</v>
    <v>785</v>
  </rv>
  <rv s="2">
    <v>1</v>
    <v>XIDX:AISA</v>
    <v>Daily</v>
    <v>43098</v>
    <v>43098</v>
    <v>0</v>
    <v>1</v>
    <v>636501024000000000,639175328487517200,0</v>
    <v>0</v>
    <v>bkfam7</v>
    <v>XIDX:AISA</v>
    <v>786</v>
  </rv>
  <rv s="2">
    <v>1</v>
    <v>XIDX:AISA</v>
    <v>Daily</v>
    <v>44560</v>
    <v>44560</v>
    <v>0</v>
    <v>1</v>
    <v>637764192000000000,639175328487887284,0</v>
    <v>0</v>
    <v>bkfam7</v>
    <v>XIDX:AISA</v>
    <v>289</v>
  </rv>
  <rv s="2">
    <v>1</v>
    <v>XIDX:AISA</v>
    <v>Daily</v>
    <v>46021</v>
    <v>46021</v>
    <v>0</v>
    <v>1</v>
    <v>639026496000000000,639175328488257367,0</v>
    <v>0</v>
    <v>bkfam7</v>
    <v>XIDX:AISA</v>
    <v>355</v>
  </rv>
  <rv s="2">
    <v>1</v>
    <v>XIDX:AISA</v>
    <v>Daily</v>
    <v>44925</v>
    <v>44925</v>
    <v>0</v>
    <v>1</v>
    <v>638079552000000000,639175328488857500,0</v>
    <v>0</v>
    <v>bkfam7</v>
    <v>XIDX:AISA</v>
    <v>592</v>
  </rv>
  <rv s="2">
    <v>1</v>
    <v>XIDX:AISA</v>
    <v>Daily</v>
    <v>40542</v>
    <v>40542</v>
    <v>0</v>
    <v>1</v>
    <v>634292640000000000,639175328494768797,0</v>
    <v>0</v>
    <v>bkfam7</v>
    <v>XIDX:AISA</v>
    <v>787</v>
  </rv>
  <rv s="2">
    <v>1</v>
    <v>XIDX:AISA</v>
    <v>Daily</v>
    <v>42003</v>
    <v>42003</v>
    <v>0</v>
    <v>1</v>
    <v>635554944000000000,639175328495789016,0</v>
    <v>0</v>
    <v>bkfam7</v>
    <v>XIDX:AISA</v>
    <v>788</v>
  </rv>
  <rv s="2">
    <v>1</v>
    <v>XIDX:ADHI</v>
    <v>Daily</v>
    <v>40176</v>
    <v>40176</v>
    <v>0</v>
    <v>1</v>
    <v>633976416000000000,639175328482659570,0</v>
    <v>0</v>
    <v>bn9127</v>
    <v>XIDX:ADHI</v>
    <v>789</v>
  </rv>
  <rv s="2">
    <v>1</v>
    <v>XIDX:ADHI</v>
    <v>Daily</v>
    <v>41638</v>
    <v>41638</v>
    <v>0</v>
    <v>1</v>
    <v>635239584000000000,639175328483034972,0</v>
    <v>0</v>
    <v>bn9127</v>
    <v>XIDX:ADHI</v>
    <v>790</v>
  </rv>
  <rv s="2">
    <v>1</v>
    <v>XIDX:ADHI</v>
    <v>Daily</v>
    <v>43098</v>
    <v>43098</v>
    <v>0</v>
    <v>1</v>
    <v>636501024000000000,639175328483399746,0</v>
    <v>0</v>
    <v>bn9127</v>
    <v>XIDX:ADHI</v>
    <v>791</v>
  </rv>
  <rv s="2">
    <v>1</v>
    <v>XIDX:ADHI</v>
    <v>Daily</v>
    <v>44560</v>
    <v>44560</v>
    <v>0</v>
    <v>1</v>
    <v>637764192000000000,639175328483765134,0</v>
    <v>0</v>
    <v>bn9127</v>
    <v>XIDX:ADHI</v>
    <v>458</v>
  </rv>
  <rv s="2">
    <v>1</v>
    <v>XIDX:ADHI</v>
    <v>Daily</v>
    <v>46021</v>
    <v>46021</v>
    <v>0</v>
    <v>1</v>
    <v>639026496000000000,639175328484142521,0</v>
    <v>0</v>
    <v>bn9127</v>
    <v>XIDX:ADHI</v>
    <v>184</v>
  </rv>
  <rv s="2">
    <v>1</v>
    <v>XIDX:ADHI</v>
    <v>Daily</v>
    <v>40542</v>
    <v>40542</v>
    <v>0</v>
    <v>1</v>
    <v>634292640000000000,639175328488620981,0</v>
    <v>0</v>
    <v>bn9127</v>
    <v>XIDX:ADHI</v>
    <v>792</v>
  </rv>
  <rv s="2">
    <v>1</v>
    <v>XIDX:ADHI</v>
    <v>Daily</v>
    <v>42003</v>
    <v>42003</v>
    <v>0</v>
    <v>1</v>
    <v>635554944000000000,639175328488993615,0</v>
    <v>0</v>
    <v>bn9127</v>
    <v>XIDX:ADHI</v>
    <v>793</v>
  </rv>
  <rv s="2">
    <v>1</v>
    <v>XIDX:ADHI</v>
    <v>Daily</v>
    <v>43462</v>
    <v>43462</v>
    <v>0</v>
    <v>1</v>
    <v>636815520000000000,639175328489366367,0</v>
    <v>0</v>
    <v>bn9127</v>
    <v>XIDX:ADHI</v>
    <v>794</v>
  </rv>
  <rv s="2">
    <v>1</v>
    <v>XIDX:ADHI</v>
    <v>Daily</v>
    <v>44925</v>
    <v>44925</v>
    <v>0</v>
    <v>1</v>
    <v>638079552000000000,639175328489731242,0</v>
    <v>0</v>
    <v>bn9127</v>
    <v>XIDX:ADHI</v>
    <v>224</v>
  </rv>
  <rv s="2">
    <v>1</v>
    <v>XIDX:ADHI</v>
    <v>Daily</v>
    <v>40907</v>
    <v>40907</v>
    <v>0</v>
    <v>1</v>
    <v>634608000000000000,639175328489231122,0</v>
    <v>0</v>
    <v>bn9127</v>
    <v>XIDX:ADHI</v>
    <v>795</v>
  </rv>
  <rv s="2">
    <v>1</v>
    <v>XIDX:ADHI</v>
    <v>Daily</v>
    <v>43829</v>
    <v>43829</v>
    <v>0</v>
    <v>1</v>
    <v>637132608000000000,639175328489601213,0</v>
    <v>0</v>
    <v>bn9127</v>
    <v>XIDX:ADHI</v>
    <v>475</v>
  </rv>
  <rv s="2">
    <v>1</v>
    <v>XIDX:ADHI</v>
    <v>Daily</v>
    <v>41271</v>
    <v>41271</v>
    <v>0</v>
    <v>1</v>
    <v>634922496000000000,639175328495137624,0</v>
    <v>0</v>
    <v>bn9127</v>
    <v>XIDX:ADHI</v>
    <v>796</v>
  </rv>
  <rv s="2">
    <v>1</v>
    <v>XIDX:ADHI</v>
    <v>Daily</v>
    <v>44195</v>
    <v>44195</v>
    <v>0</v>
    <v>1</v>
    <v>637448832000000000,639175328495502573,0</v>
    <v>0</v>
    <v>bn9127</v>
    <v>XIDX:ADHI</v>
    <v>138</v>
  </rv>
  <rv s="2">
    <v>1</v>
    <v>XIDX:ADHI</v>
    <v>Daily</v>
    <v>46111</v>
    <v>46111</v>
    <v>0</v>
    <v>1</v>
    <v>639104256000000000,639175328495877786,0</v>
    <v>0</v>
    <v>bn9127</v>
    <v>XIDX:ADHI</v>
    <v>145</v>
  </rv>
  <rv s="2">
    <v>1</v>
    <v>XIDX:ADHI</v>
    <v>Daily</v>
    <v>42368</v>
    <v>42368</v>
    <v>0</v>
    <v>1</v>
    <v>635870304000000000,639175328496142721,0</v>
    <v>0</v>
    <v>bn9127</v>
    <v>XIDX:ADHI</v>
    <v>797</v>
  </rv>
  <rv s="2">
    <v>1</v>
    <v>XIDX:ADHI</v>
    <v>Daily</v>
    <v>45289</v>
    <v>45289</v>
    <v>0</v>
    <v>1</v>
    <v>638394048000000000,639175328496512807,0</v>
    <v>0</v>
    <v>bn9127</v>
    <v>XIDX:ADHI</v>
    <v>218</v>
  </rv>
  <rv s="2">
    <v>1</v>
    <v>XIDX:ADHI</v>
    <v>Daily</v>
    <v>39812</v>
    <v>39812</v>
    <v>0</v>
    <v>1</v>
    <v>633661920000000000,639175328496675400,0</v>
    <v>0</v>
    <v>bn9127</v>
    <v>XIDX:ADHI</v>
    <v>798</v>
  </rv>
  <rv s="2">
    <v>1</v>
    <v>XIDX:ADHI</v>
    <v>Daily</v>
    <v>42734</v>
    <v>42734</v>
    <v>0</v>
    <v>1</v>
    <v>636186528000000000,639175328497042928,0</v>
    <v>0</v>
    <v>bn9127</v>
    <v>XIDX:ADHI</v>
    <v>799</v>
  </rv>
  <rv s="2">
    <v>1</v>
    <v>XIDX:ADHI</v>
    <v>Daily</v>
    <v>45656</v>
    <v>45656</v>
    <v>0</v>
    <v>1</v>
    <v>638711136000000000,639175328493802180,0</v>
    <v>0</v>
    <v>bn9127</v>
    <v>XIDX:ADHI</v>
    <v>800</v>
  </rv>
  <rv s="2">
    <v>1</v>
    <v>XIDX:ADES</v>
    <v>Daily</v>
    <v>40542</v>
    <v>40542</v>
    <v>0</v>
    <v>1</v>
    <v>634292640000000000,639175328484515280,0</v>
    <v>0</v>
    <v>bkf9sm</v>
    <v>XIDX:ADES</v>
    <v>801</v>
  </rv>
  <rv s="2">
    <v>1</v>
    <v>XIDX:ADES</v>
    <v>Daily</v>
    <v>42003</v>
    <v>42003</v>
    <v>0</v>
    <v>1</v>
    <v>635554944000000000,639175328484874850,0</v>
    <v>0</v>
    <v>bkf9sm</v>
    <v>XIDX:ADES</v>
    <v>802</v>
  </rv>
  <rv s="2">
    <v>1</v>
    <v>XIDX:ADES</v>
    <v>Daily</v>
    <v>43462</v>
    <v>43462</v>
    <v>0</v>
    <v>1</v>
    <v>636815520000000000,639175328485244926,0</v>
    <v>0</v>
    <v>bkf9sm</v>
    <v>XIDX:ADES</v>
    <v>125</v>
  </rv>
  <rv s="2">
    <v>1</v>
    <v>XIDX:ADES</v>
    <v>Daily</v>
    <v>44925</v>
    <v>44925</v>
    <v>0</v>
    <v>1</v>
    <v>638079552000000000,639175328482094252,0</v>
    <v>0</v>
    <v>bkf9sm</v>
    <v>XIDX:ADES</v>
    <v>776</v>
  </rv>
  <rv s="2">
    <v>1</v>
    <v>XIDX:ADES</v>
    <v>Daily</v>
    <v>40907</v>
    <v>40907</v>
    <v>0</v>
    <v>1</v>
    <v>634608000000000000,639175328489965949,0</v>
    <v>0</v>
    <v>bkf9sm</v>
    <v>XIDX:ADES</v>
    <v>803</v>
  </rv>
  <rv s="2">
    <v>1</v>
    <v>XIDX:ADES</v>
    <v>Daily</v>
    <v>42734</v>
    <v>42734</v>
    <v>0</v>
    <v>1</v>
    <v>636186528000000000,639175328490336028,0</v>
    <v>0</v>
    <v>bkf9sm</v>
    <v>XIDX:ADES</v>
    <v>720</v>
  </rv>
  <rv s="2">
    <v>1</v>
    <v>XIDX:ADES</v>
    <v>Daily</v>
    <v>44560</v>
    <v>44560</v>
    <v>0</v>
    <v>1</v>
    <v>637764192000000000,639175328490706101,0</v>
    <v>0</v>
    <v>bkf9sm</v>
    <v>XIDX:ADES</v>
    <v>804</v>
  </rv>
  <rv s="2">
    <v>1</v>
    <v>XIDX:ADES</v>
    <v>Daily</v>
    <v>41271</v>
    <v>41271</v>
    <v>0</v>
    <v>1</v>
    <v>634922496000000000,639175328496257784,0</v>
    <v>0</v>
    <v>bkf9sm</v>
    <v>XIDX:ADES</v>
    <v>549</v>
  </rv>
  <rv s="2">
    <v>1</v>
    <v>XIDX:ADES</v>
    <v>Daily</v>
    <v>43098</v>
    <v>43098</v>
    <v>0</v>
    <v>1</v>
    <v>636501024000000000,639175328492896583,0</v>
    <v>0</v>
    <v>bkf9sm</v>
    <v>XIDX:ADES</v>
    <v>110</v>
  </rv>
  <rv s="2">
    <v>1</v>
    <v>XIDX:ADES</v>
    <v>Daily</v>
    <v>45289</v>
    <v>45289</v>
    <v>0</v>
    <v>1</v>
    <v>638394048000000000,639175328493266666,0</v>
    <v>0</v>
    <v>bkf9sm</v>
    <v>XIDX:ADES</v>
    <v>547</v>
  </rv>
  <rv s="2">
    <v>1</v>
    <v>XIDX:ADES</v>
    <v>Daily</v>
    <v>46111</v>
    <v>46111</v>
    <v>0</v>
    <v>1</v>
    <v>639104256000000000,639175328493636744,0</v>
    <v>0</v>
    <v>bkf9sm</v>
    <v>XIDX:ADES</v>
    <v>805</v>
  </rv>
  <rv s="2">
    <v>1</v>
    <v>XIDX:ADES</v>
    <v>Daily</v>
    <v>39812</v>
    <v>39812</v>
    <v>0</v>
    <v>1</v>
    <v>633661920000000000,639175328493656748,0</v>
    <v>0</v>
    <v>bkf9sm</v>
    <v>XIDX:ADES</v>
    <v>691</v>
  </rv>
  <rv s="2">
    <v>1</v>
    <v>XIDX:ADES</v>
    <v>Daily</v>
    <v>41638</v>
    <v>41638</v>
    <v>0</v>
    <v>1</v>
    <v>635239584000000000,639175328494027313,0</v>
    <v>0</v>
    <v>bkf9sm</v>
    <v>XIDX:ADES</v>
    <v>593</v>
  </rv>
  <rv s="2">
    <v>1</v>
    <v>XIDX:ADES</v>
    <v>Daily</v>
    <v>43829</v>
    <v>43829</v>
    <v>0</v>
    <v>1</v>
    <v>637132608000000000,639175328494757462,0</v>
    <v>0</v>
    <v>bkf9sm</v>
    <v>XIDX:ADES</v>
    <v>806</v>
  </rv>
  <rv s="2">
    <v>1</v>
    <v>XIDX:ADES</v>
    <v>Daily</v>
    <v>45656</v>
    <v>45656</v>
    <v>0</v>
    <v>1</v>
    <v>638711136000000000,639175328495132968,0</v>
    <v>0</v>
    <v>bkf9sm</v>
    <v>XIDX:ADES</v>
    <v>807</v>
  </rv>
  <rv s="2">
    <v>1</v>
    <v>XIDX:ADES</v>
    <v>Daily</v>
    <v>40176</v>
    <v>40176</v>
    <v>0</v>
    <v>1</v>
    <v>633976416000000000,639175328494176860,0</v>
    <v>0</v>
    <v>bkf9sm</v>
    <v>XIDX:ADES</v>
    <v>180</v>
  </rv>
  <rv s="2">
    <v>1</v>
    <v>XIDX:ADES</v>
    <v>Daily</v>
    <v>42368</v>
    <v>42368</v>
    <v>0</v>
    <v>1</v>
    <v>635870304000000000,639175328494557419,0</v>
    <v>0</v>
    <v>bkf9sm</v>
    <v>XIDX:ADES</v>
    <v>129</v>
  </rv>
  <rv s="2">
    <v>1</v>
    <v>XIDX:ADES</v>
    <v>Daily</v>
    <v>44195</v>
    <v>44195</v>
    <v>0</v>
    <v>1</v>
    <v>637448832000000000,639175328494927493,0</v>
    <v>0</v>
    <v>bkf9sm</v>
    <v>XIDX:ADES</v>
    <v>381</v>
  </rv>
  <rv s="2">
    <v>1</v>
    <v>XIDX:ADES</v>
    <v>Daily</v>
    <v>46021</v>
    <v>46021</v>
    <v>0</v>
    <v>1</v>
    <v>639026496000000000,639175328495287576,0</v>
    <v>0</v>
    <v>bkf9sm</v>
    <v>XIDX:ADES</v>
    <v>808</v>
  </rv>
  <rv s="2">
    <v>1</v>
    <v>XIDX:ABMM</v>
    <v>Daily</v>
    <v>41638</v>
    <v>41638</v>
    <v>0</v>
    <v>1</v>
    <v>635239584000000000,639175328490818353,0</v>
    <v>0</v>
    <v>bkf9k2</v>
    <v>XIDX:ABMM</v>
    <v>400</v>
  </rv>
  <rv s="2">
    <v>1</v>
    <v>XIDX:ABMM</v>
    <v>Daily</v>
    <v>44560</v>
    <v>44560</v>
    <v>0</v>
    <v>1</v>
    <v>637764192000000000,639175328491551832,0</v>
    <v>0</v>
    <v>bkf9k2</v>
    <v>XIDX:ABMM</v>
    <v>809</v>
  </rv>
  <rv s="2">
    <v>1</v>
    <v>XIDX:ABMM</v>
    <v>Daily</v>
    <v>46021</v>
    <v>46021</v>
    <v>0</v>
    <v>1</v>
    <v>639026496000000000,639175328488041070,0</v>
    <v>0</v>
    <v>bkf9k2</v>
    <v>XIDX:ABMM</v>
    <v>275</v>
  </rv>
  <rv s="2">
    <v>1</v>
    <v>XIDX:ABMM</v>
    <v>Daily</v>
    <v>42003</v>
    <v>42003</v>
    <v>0</v>
    <v>1</v>
    <v>635554944000000000,639175328494242418,0</v>
    <v>0</v>
    <v>bkf9k2</v>
    <v>XIDX:ABMM</v>
    <v>624</v>
  </rv>
  <rv s="2">
    <v>1</v>
    <v>XIDX:ABMM</v>
    <v>Daily</v>
    <v>43462</v>
    <v>43462</v>
    <v>0</v>
    <v>1</v>
    <v>636815520000000000,639175328494612491,0</v>
    <v>0</v>
    <v>bkf9k2</v>
    <v>XIDX:ABMM</v>
    <v>810</v>
  </rv>
  <rv s="2">
    <v>1</v>
    <v>XIDX:ABMM</v>
    <v>Daily</v>
    <v>44925</v>
    <v>44925</v>
    <v>0</v>
    <v>1</v>
    <v>638079552000000000,639175328494989269,0</v>
    <v>0</v>
    <v>bkf9k2</v>
    <v>XIDX:ABMM</v>
    <v>811</v>
  </rv>
  <rv s="2">
    <v>1</v>
    <v>XIDX:ABMM</v>
    <v>Daily</v>
    <v>40907</v>
    <v>40907</v>
    <v>0</v>
    <v>1</v>
    <v>634608000000000000,639175328494399137,0</v>
    <v>0</v>
    <v>bkf9k2</v>
    <v>XIDX:ABMM</v>
    <v>812</v>
  </rv>
  <rv s="2">
    <v>1</v>
    <v>XIDX:ABMM</v>
    <v>Daily</v>
    <v>42368</v>
    <v>42368</v>
    <v>0</v>
    <v>1</v>
    <v>635870304000000000,639175328494769210,0</v>
    <v>0</v>
    <v>bkf9k2</v>
    <v>XIDX:ABMM</v>
    <v>662</v>
  </rv>
  <rv s="2">
    <v>1</v>
    <v>XIDX:ABMM</v>
    <v>Daily</v>
    <v>43829</v>
    <v>43829</v>
    <v>0</v>
    <v>1</v>
    <v>637132608000000000,639175328495142606,0</v>
    <v>0</v>
    <v>bkf9k2</v>
    <v>XIDX:ABMM</v>
    <v>18</v>
  </rv>
  <rv s="2">
    <v>1</v>
    <v>XIDX:ABMM</v>
    <v>Daily</v>
    <v>45289</v>
    <v>45289</v>
    <v>0</v>
    <v>1</v>
    <v>638394048000000000,639175328495509383,0</v>
    <v>0</v>
    <v>bkf9k2</v>
    <v>XIDX:ABMM</v>
    <v>515</v>
  </rv>
  <rv s="2">
    <v>1</v>
    <v>XIDX:ABMM</v>
    <v>Daily</v>
    <v>46111</v>
    <v>46111</v>
    <v>0</v>
    <v>1</v>
    <v>639104256000000000,639175328495879462,0</v>
    <v>0</v>
    <v>bkf9k2</v>
    <v>XIDX:ABMM</v>
    <v>280</v>
  </rv>
  <rv s="2">
    <v>1</v>
    <v>XIDX:ABMM</v>
    <v>Daily</v>
    <v>41271</v>
    <v>41271</v>
    <v>0</v>
    <v>1</v>
    <v>634922496000000000,639175328500233745,0</v>
    <v>0</v>
    <v>bkf9k2</v>
    <v>XIDX:ABMM</v>
    <v>400</v>
  </rv>
  <rv s="2">
    <v>1</v>
    <v>XIDX:ABMM</v>
    <v>Daily</v>
    <v>42734</v>
    <v>42734</v>
    <v>0</v>
    <v>1</v>
    <v>636186528000000000,639175328500611273,0</v>
    <v>0</v>
    <v>bkf9k2</v>
    <v>XIDX:ABMM</v>
    <v>813</v>
  </rv>
  <rv s="2">
    <v>1</v>
    <v>XIDX:ABMM</v>
    <v>Daily</v>
    <v>44195</v>
    <v>44195</v>
    <v>0</v>
    <v>1</v>
    <v>637448832000000000,639175328500980546,0</v>
    <v>0</v>
    <v>bkf9k2</v>
    <v>XIDX:ABMM</v>
    <v>607</v>
  </rv>
  <rv s="2">
    <v>1</v>
    <v>XIDX:ABMM</v>
    <v>Daily</v>
    <v>45656</v>
    <v>45656</v>
    <v>0</v>
    <v>1</v>
    <v>638711136000000000,639175328501350626,0</v>
    <v>0</v>
    <v>bkf9k2</v>
    <v>XIDX:ABMM</v>
    <v>814</v>
  </rv>
  <rv s="2">
    <v>1</v>
    <v>XIDX:ABDA</v>
    <v>Daily</v>
    <v>40542</v>
    <v>40542</v>
    <v>0</v>
    <v>1</v>
    <v>634292640000000000,639175328488398646,0</v>
    <v>0</v>
    <v>bkf9h7</v>
    <v>XIDX:ABDA</v>
    <v>815</v>
  </rv>
  <rv s="2">
    <v>1</v>
    <v>XIDX:ABDA</v>
    <v>Daily</v>
    <v>42003</v>
    <v>42003</v>
    <v>0</v>
    <v>1</v>
    <v>635554944000000000,639175328488769438,0</v>
    <v>0</v>
    <v>bkf9h7</v>
    <v>XIDX:ABDA</v>
    <v>816</v>
  </rv>
  <rv s="2">
    <v>1</v>
    <v>XIDX:ABDA</v>
    <v>Daily</v>
    <v>44925</v>
    <v>44925</v>
    <v>0</v>
    <v>1</v>
    <v>638079552000000000,639175328489499621,0</v>
    <v>0</v>
    <v>bkf9h7</v>
    <v>XIDX:ABDA</v>
    <v>18</v>
  </rv>
  <rv s="2">
    <v>1</v>
    <v>XIDX:ABDA</v>
    <v>Daily</v>
    <v>40907</v>
    <v>40907</v>
    <v>0</v>
    <v>1</v>
    <v>634608000000000000,639175328495360158,0</v>
    <v>0</v>
    <v>bkf9h7</v>
    <v>XIDX:ABDA</v>
    <v>219</v>
  </rv>
  <rv s="2">
    <v>1</v>
    <v>XIDX:ABDA</v>
    <v>Daily</v>
    <v>42368</v>
    <v>42368</v>
    <v>0</v>
    <v>1</v>
    <v>635870304000000000,639175328495730239,0</v>
    <v>0</v>
    <v>bkf9h7</v>
    <v>XIDX:ABDA</v>
    <v>817</v>
  </rv>
  <rv s="2">
    <v>1</v>
    <v>XIDX:ABDA</v>
    <v>Daily</v>
    <v>43829</v>
    <v>43829</v>
    <v>0</v>
    <v>1</v>
    <v>637132608000000000,639175328496091126,0</v>
    <v>0</v>
    <v>bkf9h7</v>
    <v>XIDX:ABDA</v>
    <v>18</v>
  </rv>
  <rv s="2">
    <v>1</v>
    <v>XIDX:ABDA</v>
    <v>Daily</v>
    <v>45289</v>
    <v>45289</v>
    <v>0</v>
    <v>1</v>
    <v>638394048000000000,639175328496466522,0</v>
    <v>0</v>
    <v>bkf9h7</v>
    <v>XIDX:ABDA</v>
    <v>18</v>
  </rv>
  <rv s="2">
    <v>1</v>
    <v>XIDX:ABDA</v>
    <v>Daily</v>
    <v>46111</v>
    <v>46111</v>
    <v>0</v>
    <v>1</v>
    <v>639104256000000000,639175328493235795,0</v>
    <v>0</v>
    <v>bkf9h7</v>
    <v>XIDX:ABDA</v>
    <v>384</v>
  </rv>
  <rv s="2">
    <v>1</v>
    <v>XIDX:ABDA</v>
    <v>Daily</v>
    <v>41271</v>
    <v>41271</v>
    <v>0</v>
    <v>1</v>
    <v>634922496000000000,639175328496611242,0</v>
    <v>0</v>
    <v>bkf9h7</v>
    <v>XIDX:ABDA</v>
    <v>818</v>
  </rv>
  <rv s="2">
    <v>1</v>
    <v>XIDX:ABDA</v>
    <v>Daily</v>
    <v>44195</v>
    <v>44195</v>
    <v>0</v>
    <v>1</v>
    <v>637448832000000000,639175328493759807,0</v>
    <v>0</v>
    <v>bkf9h7</v>
    <v>XIDX:ABDA</v>
    <v>18</v>
  </rv>
  <rv s="2">
    <v>1</v>
    <v>XIDX:ABDA</v>
    <v>Daily</v>
    <v>45656</v>
    <v>45656</v>
    <v>0</v>
    <v>1</v>
    <v>638711136000000000,639175328494115998,0</v>
    <v>0</v>
    <v>bkf9h7</v>
    <v>XIDX:ABDA</v>
    <v>819</v>
  </rv>
  <rv s="2">
    <v>1</v>
    <v>XIDX:ABDA</v>
    <v>Daily</v>
    <v>44560</v>
    <v>44560</v>
    <v>0</v>
    <v>1</v>
    <v>637764192000000000,639175328499261009,0</v>
    <v>0</v>
    <v>bkf9h7</v>
    <v>XIDX:ABDA</v>
    <v>18</v>
  </rv>
  <rv s="2">
    <v>1</v>
    <v>XIDX:ABDA</v>
    <v>Daily</v>
    <v>46021</v>
    <v>46021</v>
    <v>0</v>
    <v>1</v>
    <v>639026496000000000,639175328499611090,0</v>
    <v>0</v>
    <v>bkf9h7</v>
    <v>XIDX:ABDA</v>
    <v>820</v>
  </rv>
  <rv s="2">
    <v>1</v>
    <v>XIDX:ABBA</v>
    <v>Daily</v>
    <v>40907</v>
    <v>40907</v>
    <v>0</v>
    <v>1</v>
    <v>634608000000000000,639175328489873814,0</v>
    <v>0</v>
    <v>bkf9ec</v>
    <v>XIDX:ABBA</v>
    <v>451</v>
  </rv>
  <rv s="2">
    <v>1</v>
    <v>XIDX:ABBA</v>
    <v>Daily</v>
    <v>42368</v>
    <v>42368</v>
    <v>0</v>
    <v>1</v>
    <v>635870304000000000,639175328490233894,0</v>
    <v>0</v>
    <v>bkf9ec</v>
    <v>XIDX:ABBA</v>
    <v>71</v>
  </rv>
  <rv s="2">
    <v>1</v>
    <v>XIDX:ABBA</v>
    <v>Daily</v>
    <v>43829</v>
    <v>43829</v>
    <v>0</v>
    <v>1</v>
    <v>637132608000000000,639175328490607889,0</v>
    <v>0</v>
    <v>bkf9ec</v>
    <v>XIDX:ABBA</v>
    <v>299</v>
  </rv>
  <rv s="2">
    <v>1</v>
    <v>XIDX:ABBA</v>
    <v>Daily</v>
    <v>45289</v>
    <v>45289</v>
    <v>0</v>
    <v>1</v>
    <v>638394048000000000,639175328490967971,0</v>
    <v>0</v>
    <v>bkf9ec</v>
    <v>XIDX:ABBA</v>
    <v>70</v>
  </rv>
  <rv s="2">
    <v>1</v>
    <v>XIDX:ABBA</v>
    <v>Daily</v>
    <v>46111</v>
    <v>46111</v>
    <v>0</v>
    <v>1</v>
    <v>639104256000000000,639175328491338257,0</v>
    <v>0</v>
    <v>bkf9ec</v>
    <v>XIDX:ABBA</v>
    <v>821</v>
  </rv>
  <rv s="2">
    <v>1</v>
    <v>XIDX:ABBA</v>
    <v>Daily</v>
    <v>41638</v>
    <v>41638</v>
    <v>0</v>
    <v>1</v>
    <v>635239584000000000,639175328495859024,0</v>
    <v>0</v>
    <v>bkf9ec</v>
    <v>XIDX:ABBA</v>
    <v>491</v>
  </rv>
  <rv s="2">
    <v>1</v>
    <v>XIDX:ABBA</v>
    <v>Daily</v>
    <v>44560</v>
    <v>44560</v>
    <v>0</v>
    <v>1</v>
    <v>637764192000000000,639175328496229113,0</v>
    <v>0</v>
    <v>bkf9ec</v>
    <v>XIDX:ABBA</v>
    <v>822</v>
  </rv>
  <rv s="2">
    <v>1</v>
    <v>XIDX:ABBA</v>
    <v>Daily</v>
    <v>42734</v>
    <v>42734</v>
    <v>0</v>
    <v>1</v>
    <v>636186528000000000,639175328494338704,0</v>
    <v>0</v>
    <v>bkf9ec</v>
    <v>XIDX:ABBA</v>
    <v>71</v>
  </rv>
  <rv s="2">
    <v>1</v>
    <v>XIDX:ABBA</v>
    <v>Daily</v>
    <v>44195</v>
    <v>44195</v>
    <v>0</v>
    <v>1</v>
    <v>637448832000000000,639175328494708780,0</v>
    <v>0</v>
    <v>bkf9ec</v>
    <v>XIDX:ABBA</v>
    <v>474</v>
  </rv>
  <rv s="2">
    <v>1</v>
    <v>XIDX:ABBA</v>
    <v>Daily</v>
    <v>45656</v>
    <v>45656</v>
    <v>0</v>
    <v>1</v>
    <v>638711136000000000,639175328495069077,0</v>
    <v>0</v>
    <v>bkf9ec</v>
    <v>XIDX:ABBA</v>
    <v>823</v>
  </rv>
  <rv s="2">
    <v>1</v>
    <v>XIDX:ABBA</v>
    <v>Daily</v>
    <v>40176</v>
    <v>40176</v>
    <v>0</v>
    <v>1</v>
    <v>633976416000000000,639175328496549184,0</v>
    <v>0</v>
    <v>bkf9ec</v>
    <v>XIDX:ABBA</v>
    <v>419</v>
  </rv>
  <rv s="2">
    <v>1</v>
    <v>XIDX:ABBA</v>
    <v>Daily</v>
    <v>43098</v>
    <v>43098</v>
    <v>0</v>
    <v>1</v>
    <v>636501024000000000,639175328493218461,0</v>
    <v>0</v>
    <v>bkf9ec</v>
    <v>XIDX:ABBA</v>
    <v>71</v>
  </rv>
  <rv s="2">
    <v>1</v>
    <v>XIDX:ABBA</v>
    <v>Daily</v>
    <v>46021</v>
    <v>46021</v>
    <v>0</v>
    <v>1</v>
    <v>639026496000000000,639175328493588748,0</v>
    <v>0</v>
    <v>bkf9ec</v>
    <v>XIDX:ABBA</v>
    <v>419</v>
  </rv>
  <rv s="2">
    <v>1</v>
    <v>XIDX:ABBA</v>
    <v>Daily</v>
    <v>42003</v>
    <v>42003</v>
    <v>0</v>
    <v>1</v>
    <v>635554944000000000,639175328500340005,0</v>
    <v>0</v>
    <v>bkf9ec</v>
    <v>XIDX:ABBA</v>
    <v>241</v>
  </rv>
  <rv s="2">
    <v>1</v>
    <v>XIDX:ABBA</v>
    <v>Daily</v>
    <v>43462</v>
    <v>43462</v>
    <v>0</v>
    <v>1</v>
    <v>636815520000000000,639175328500706182,0</v>
    <v>0</v>
    <v>bkf9ec</v>
    <v>XIDX:ABBA</v>
    <v>824</v>
  </rv>
  <rv s="2">
    <v>1</v>
    <v>XIDX:ABBA</v>
    <v>Daily</v>
    <v>44925</v>
    <v>44925</v>
    <v>0</v>
    <v>1</v>
    <v>638079552000000000,639175328501070162,0</v>
    <v>0</v>
    <v>bkf9ec</v>
    <v>XIDX:ABBA</v>
    <v>559</v>
  </rv>
  <rv s="2">
    <v>1</v>
    <v>XIDX:AALI</v>
    <v>Daily</v>
    <v>39812</v>
    <v>39812</v>
    <v>0</v>
    <v>1</v>
    <v>633661920000000000,639175328493098434,0</v>
    <v>0</v>
    <v>bn8zk2</v>
    <v>XIDX:AALI</v>
    <v>825</v>
  </rv>
  <rv s="2">
    <v>1</v>
    <v>XIDX:AALI</v>
    <v>Daily</v>
    <v>41271</v>
    <v>41271</v>
    <v>0</v>
    <v>1</v>
    <v>634922496000000000,639175328493458512,0</v>
    <v>0</v>
    <v>bn8zk2</v>
    <v>XIDX:AALI</v>
    <v>826</v>
  </rv>
  <rv s="2">
    <v>1</v>
    <v>XIDX:AALI</v>
    <v>Daily</v>
    <v>42734</v>
    <v>42734</v>
    <v>0</v>
    <v>1</v>
    <v>636186528000000000,639175328493828592,0</v>
    <v>0</v>
    <v>bn8zk2</v>
    <v>XIDX:AALI</v>
    <v>827</v>
  </rv>
  <rv s="2">
    <v>1</v>
    <v>XIDX:AALI</v>
    <v>Daily</v>
    <v>44195</v>
    <v>44195</v>
    <v>0</v>
    <v>1</v>
    <v>637448832000000000,639175328494208874,0</v>
    <v>0</v>
    <v>bn8zk2</v>
    <v>XIDX:AALI</v>
    <v>24</v>
  </rv>
  <rv s="2">
    <v>1</v>
    <v>XIDX:AALI</v>
    <v>Daily</v>
    <v>45656</v>
    <v>45656</v>
    <v>0</v>
    <v>1</v>
    <v>638711136000000000,639175328494748793,0</v>
    <v>0</v>
    <v>bn8zk2</v>
    <v>XIDX:AALI</v>
    <v>828</v>
  </rv>
  <rv s="2">
    <v>1</v>
    <v>XIDX:AALI</v>
    <v>Daily</v>
    <v>41638</v>
    <v>41638</v>
    <v>0</v>
    <v>1</v>
    <v>635239584000000000,639175328495118874,0</v>
    <v>0</v>
    <v>bn8zk2</v>
    <v>XIDX:AALI</v>
    <v>829</v>
  </rv>
  <rv s="2">
    <v>1</v>
    <v>XIDX:AALI</v>
    <v>Daily</v>
    <v>44560</v>
    <v>44560</v>
    <v>0</v>
    <v>1</v>
    <v>637764192000000000,639175328495489162,0</v>
    <v>0</v>
    <v>bn8zk2</v>
    <v>XIDX:AALI</v>
    <v>830</v>
  </rv>
  <rv s="2">
    <v>1</v>
    <v>XIDX:AALI</v>
    <v>Daily</v>
    <v>43462</v>
    <v>43462</v>
    <v>0</v>
    <v>1</v>
    <v>636815520000000000,639175328496619410,0</v>
    <v>0</v>
    <v>bn8zk2</v>
    <v>XIDX:AALI</v>
    <v>831</v>
  </rv>
  <rv s="2">
    <v>1</v>
    <v>XIDX:AALI</v>
    <v>Daily</v>
    <v>40176</v>
    <v>40176</v>
    <v>0</v>
    <v>1</v>
    <v>633976416000000000,639175328495445023,0</v>
    <v>0</v>
    <v>bn8zk2</v>
    <v>XIDX:AALI</v>
    <v>832</v>
  </rv>
  <rv s="2">
    <v>1</v>
    <v>XIDX:AALI</v>
    <v>Daily</v>
    <v>43098</v>
    <v>43098</v>
    <v>0</v>
    <v>1</v>
    <v>636501024000000000,639175328495825116,0</v>
    <v>0</v>
    <v>bn8zk2</v>
    <v>XIDX:AALI</v>
    <v>833</v>
  </rv>
  <rv s="2">
    <v>1</v>
    <v>XIDX:AALI</v>
    <v>Daily</v>
    <v>46021</v>
    <v>46021</v>
    <v>0</v>
    <v>1</v>
    <v>639026496000000000,639175328496189104,0</v>
    <v>0</v>
    <v>bn8zk2</v>
    <v>XIDX:AALI</v>
    <v>27</v>
  </rv>
  <rv s="2">
    <v>1</v>
    <v>XIDX:AALI</v>
    <v>Daily</v>
    <v>40542</v>
    <v>40542</v>
    <v>0</v>
    <v>1</v>
    <v>634292640000000000,639175328493958621,0</v>
    <v>0</v>
    <v>bn8zk2</v>
    <v>XIDX:AALI</v>
    <v>834</v>
  </rv>
  <rv s="2">
    <v>1</v>
    <v>XIDX:AALI</v>
    <v>Daily</v>
    <v>40907</v>
    <v>40907</v>
    <v>0</v>
    <v>1</v>
    <v>634608000000000000,639175328501440465,0</v>
    <v>0</v>
    <v>bn8zk2</v>
    <v>XIDX:AALI</v>
    <v>835</v>
  </rv>
  <rv s="2">
    <v>1</v>
    <v>XIDX:AALI</v>
    <v>Daily</v>
    <v>42368</v>
    <v>42368</v>
    <v>0</v>
    <v>1</v>
    <v>635870304000000000,639175328501810546,0</v>
    <v>0</v>
    <v>bn8zk2</v>
    <v>XIDX:AALI</v>
    <v>836</v>
  </rv>
  <rv s="2">
    <v>1</v>
    <v>XIDX:AALI</v>
    <v>Daily</v>
    <v>43829</v>
    <v>43829</v>
    <v>0</v>
    <v>1</v>
    <v>637132608000000000,639175328502180406,0</v>
    <v>0</v>
    <v>bn8zk2</v>
    <v>XIDX:AALI</v>
    <v>837</v>
  </rv>
  <rv s="2">
    <v>1</v>
    <v>XIDX:AALI</v>
    <v>Daily</v>
    <v>45289</v>
    <v>45289</v>
    <v>0</v>
    <v>1</v>
    <v>638394048000000000,639175328502550705,0</v>
    <v>0</v>
    <v>bn8zk2</v>
    <v>XIDX:AALI</v>
    <v>838</v>
  </rv>
  <rv s="2">
    <v>1</v>
    <v>XIDX:AALI</v>
    <v>Daily</v>
    <v>46111</v>
    <v>46111</v>
    <v>0</v>
    <v>1</v>
    <v>639104256000000000,639175328499289995,0</v>
    <v>0</v>
    <v>bn8zk2</v>
    <v>XIDX:AALI</v>
    <v>839</v>
  </rv>
  <rv s="2">
    <v>1</v>
    <v>XIDX:AALI</v>
    <v>Daily</v>
    <v>42003</v>
    <v>42003</v>
    <v>0</v>
    <v>1</v>
    <v>635554944000000000,639175328499660074,0</v>
    <v>0</v>
    <v>bn8zk2</v>
    <v>XIDX:AALI</v>
    <v>840</v>
  </rv>
  <rv s="2">
    <v>1</v>
    <v>XIDX:AALI</v>
    <v>Daily</v>
    <v>44925</v>
    <v>44925</v>
    <v>0</v>
    <v>1</v>
    <v>638079552000000000,639175328500039941,0</v>
    <v>0</v>
    <v>bn8zk2</v>
    <v>XIDX:AALI</v>
    <v>841</v>
  </rv>
</rvData>
</file>

<file path=xl/richData/rdrichvaluestructure.xml><?xml version="1.0" encoding="utf-8"?>
<rvStructures xmlns="http://schemas.microsoft.com/office/spreadsheetml/2017/richdata" count="3">
  <s t="_formattednumber">
    <k n="_Format" t="spb"/>
  </s>
  <s t="_error">
    <k n="errorType" t="i"/>
    <k n="field" t="s"/>
    <k n="subType" t="i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1">
      <rpv i="0">_-[$Rp-en-ID]* #,##0.00_-;-[$Rp-en-ID]* #,##0.00_-;_-[$Rp-en-ID]* "-"??_-;_-@_-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</v>
      </c>
      <c r="D2" s="2" vm="1">
        <f ca="1">IFERROR(_xlfn.STOCKHISTORY("XIDX:" &amp; $C$1, D3, , 0, 0, 1), "Libur")</f>
        <v>7550</v>
      </c>
      <c r="H2" s="2" t="e" vm="2">
        <f>_FV(C2,"Price")</f>
        <v>#VALUE!</v>
      </c>
      <c r="I2" s="2" vm="3">
        <f t="shared" ref="I2:Z2" ca="1" si="0">IFERROR(_xlfn.STOCKHISTORY("XIDX:" &amp; $C$1, I1, , 0, 0, 1), "Libur")</f>
        <v>7375</v>
      </c>
      <c r="J2" s="2" vm="4">
        <f t="shared" ca="1" si="0"/>
        <v>6200</v>
      </c>
      <c r="K2" s="2" vm="5">
        <f t="shared" ca="1" si="0"/>
        <v>7025</v>
      </c>
      <c r="L2" s="2" vm="6">
        <f t="shared" ca="1" si="0"/>
        <v>8025</v>
      </c>
      <c r="M2" s="2" vm="7">
        <f t="shared" ca="1" si="0"/>
        <v>9500</v>
      </c>
      <c r="N2" s="2" vm="8">
        <f t="shared" ca="1" si="0"/>
        <v>12325</v>
      </c>
      <c r="O2" s="2" vm="9">
        <f t="shared" ca="1" si="0"/>
        <v>14575</v>
      </c>
      <c r="P2" s="2" vm="10">
        <f t="shared" ca="1" si="0"/>
        <v>11825</v>
      </c>
      <c r="Q2" s="2" vm="11">
        <f t="shared" ca="1" si="0"/>
        <v>13150</v>
      </c>
      <c r="R2" s="2" vm="12">
        <f t="shared" ca="1" si="0"/>
        <v>16775</v>
      </c>
      <c r="S2" s="2" vm="13">
        <f t="shared" ca="1" si="0"/>
        <v>15102.688399999999</v>
      </c>
      <c r="T2" s="2" vm="14">
        <f t="shared" ca="1" si="0"/>
        <v>23106.6368</v>
      </c>
      <c r="U2" s="2" vm="15">
        <f t="shared" ca="1" si="0"/>
        <v>23916.560099999999</v>
      </c>
      <c r="V2" s="2" vm="16">
        <f t="shared" ca="1" si="0"/>
        <v>18771.164700000001</v>
      </c>
      <c r="W2" s="2" vm="17">
        <f t="shared" ca="1" si="0"/>
        <v>20676.866699999999</v>
      </c>
      <c r="X2" s="2" vm="18">
        <f t="shared" ca="1" si="0"/>
        <v>24964.696199999998</v>
      </c>
      <c r="Y2" s="2" vm="19">
        <f t="shared" ca="1" si="0"/>
        <v>21772.645400000001</v>
      </c>
      <c r="Z2" s="2" vm="20">
        <f t="shared" ca="1" si="0"/>
        <v>9337.9398000000001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7501811000000</v>
      </c>
      <c r="H4" s="2">
        <f>IFERROR(SUM(D4:G4)*(4/MAX(1,COUNT(D4:G4))),"")</f>
        <v>30007244000000</v>
      </c>
      <c r="I4" s="2">
        <f t="shared" ref="I4:Z4" si="1">IFERROR(INDEX(I51:I500,MATCH($C$4,$C$51:$C$500,0)),"")</f>
        <v>28654648000000</v>
      </c>
      <c r="J4" s="2">
        <f t="shared" si="1"/>
        <v>21815035000000</v>
      </c>
      <c r="K4" s="2">
        <f t="shared" si="1"/>
        <v>20745473000000</v>
      </c>
      <c r="L4" s="2">
        <f t="shared" si="1"/>
        <v>21828591000000</v>
      </c>
      <c r="M4" s="2">
        <f t="shared" si="1"/>
        <v>24322048000000</v>
      </c>
      <c r="N4" s="2">
        <f t="shared" si="1"/>
        <v>18807043000000</v>
      </c>
      <c r="O4" s="2">
        <f t="shared" si="1"/>
        <v>17452736000000</v>
      </c>
      <c r="P4" s="2">
        <f t="shared" si="1"/>
        <v>19084387000000</v>
      </c>
      <c r="Q4" s="2">
        <f t="shared" si="1"/>
        <v>17305688000000</v>
      </c>
      <c r="R4" s="2">
        <f t="shared" si="1"/>
        <v>14121374000000</v>
      </c>
      <c r="S4" s="2">
        <f t="shared" si="1"/>
        <v>13059216000000</v>
      </c>
      <c r="T4" s="2">
        <f t="shared" si="1"/>
        <v>16305831000000</v>
      </c>
      <c r="U4" s="2">
        <f t="shared" si="1"/>
        <v>12674999000000</v>
      </c>
      <c r="V4" s="2">
        <f t="shared" si="1"/>
        <v>11564319000000</v>
      </c>
      <c r="W4" s="2">
        <f t="shared" si="1"/>
        <v>10772582000000</v>
      </c>
      <c r="X4" s="2">
        <f t="shared" si="1"/>
        <v>8843721000000</v>
      </c>
      <c r="Y4" s="2">
        <f t="shared" si="1"/>
        <v>7424283000000</v>
      </c>
      <c r="Z4" s="2">
        <f t="shared" si="1"/>
        <v>8161217000000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361243000000</v>
      </c>
      <c r="H5" s="2">
        <f>IFERROR(SUM(D5:G5)*(4/MAX(1,COUNT(D5:G5))),"")</f>
        <v>1444972000000</v>
      </c>
      <c r="I5" s="2">
        <f t="shared" ref="I5:Z5" si="2">IFERROR(INDEX(I51:I500,MATCH($C$5,$C$51:$C$500,0)),"")</f>
        <v>1505098000000</v>
      </c>
      <c r="J5" s="2">
        <f t="shared" si="2"/>
        <v>1105121000000</v>
      </c>
      <c r="K5" s="2">
        <f t="shared" si="2"/>
        <v>1103807000000</v>
      </c>
      <c r="L5" s="2">
        <f t="shared" si="2"/>
        <v>1919407000000</v>
      </c>
      <c r="M5" s="2">
        <f t="shared" si="2"/>
        <v>2357494000000</v>
      </c>
      <c r="N5" s="2">
        <f t="shared" si="2"/>
        <v>406486000000</v>
      </c>
      <c r="O5" s="2">
        <f t="shared" si="2"/>
        <v>-37346000000</v>
      </c>
      <c r="P5" s="2">
        <f t="shared" si="2"/>
        <v>1589141000000</v>
      </c>
      <c r="Q5" s="2">
        <f t="shared" si="2"/>
        <v>1961092000000</v>
      </c>
      <c r="R5" s="2">
        <f t="shared" si="2"/>
        <v>2070649000000</v>
      </c>
      <c r="S5" s="2">
        <f t="shared" si="2"/>
        <v>612292000000</v>
      </c>
      <c r="T5" s="2">
        <f t="shared" si="2"/>
        <v>2468076000000</v>
      </c>
      <c r="U5" s="2">
        <f t="shared" si="2"/>
        <v>1833891000000</v>
      </c>
      <c r="V5" s="2">
        <f t="shared" si="2"/>
        <v>2346203000000</v>
      </c>
      <c r="W5" s="2">
        <f t="shared" si="2"/>
        <v>2405564000000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24533517000000</v>
      </c>
      <c r="H6" s="2">
        <f>IFERROR(INDEX(D6:G6,COUNT(D6:G6)),"")</f>
        <v>24533517000000</v>
      </c>
      <c r="I6" s="2">
        <f t="shared" ref="I6:Z6" si="3">IFERROR(INDEX(I51:I500,MATCH($C$6,$C$51:$C$500,0)),"")</f>
        <v>24157634000000</v>
      </c>
      <c r="J6" s="2">
        <f t="shared" si="3"/>
        <v>23202062000000</v>
      </c>
      <c r="K6" s="2">
        <f t="shared" si="3"/>
        <v>22566006000000</v>
      </c>
      <c r="L6" s="2">
        <f t="shared" si="3"/>
        <v>22243221000000</v>
      </c>
      <c r="M6" s="2">
        <f t="shared" si="3"/>
        <v>21171173000000</v>
      </c>
      <c r="N6" s="2">
        <f t="shared" si="3"/>
        <v>19247794000000</v>
      </c>
      <c r="O6" s="2">
        <f t="shared" si="3"/>
        <v>18978527000000</v>
      </c>
      <c r="P6" s="2">
        <f t="shared" si="3"/>
        <v>19474522000000</v>
      </c>
      <c r="Q6" s="2">
        <f t="shared" si="3"/>
        <v>18536438000000</v>
      </c>
      <c r="R6" s="2">
        <f t="shared" si="3"/>
        <v>17593482000000</v>
      </c>
      <c r="S6" s="2">
        <f t="shared" si="3"/>
        <v>11698787000000</v>
      </c>
      <c r="T6" s="2">
        <f t="shared" si="3"/>
        <v>11837486000000</v>
      </c>
      <c r="U6" s="2">
        <f t="shared" si="3"/>
        <v>10267859000000</v>
      </c>
      <c r="V6" s="2">
        <f t="shared" si="3"/>
        <v>9365411000000</v>
      </c>
      <c r="W6" s="2">
        <f t="shared" si="3"/>
        <v>8426158000000</v>
      </c>
      <c r="X6" s="2">
        <f t="shared" si="3"/>
        <v>7457257000000</v>
      </c>
      <c r="Y6" s="2">
        <f t="shared" si="3"/>
        <v>6426616000000</v>
      </c>
      <c r="Z6" s="2">
        <f t="shared" si="3"/>
        <v>5336576000000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1.92</v>
      </c>
      <c r="H7" s="3">
        <f>IFERROR(INDEX(D7:G7,COUNT(D7:G7)),"")</f>
        <v>1.92</v>
      </c>
      <c r="I7" s="3">
        <f t="shared" ref="I7:Z7" si="4">IFERROR(INDEX(I51:I500,MATCH($C$7,$C$51:$C$500,0))/1000000000,"")</f>
        <v>1.92</v>
      </c>
      <c r="J7" s="3">
        <f t="shared" si="4"/>
        <v>1.92</v>
      </c>
      <c r="K7" s="3">
        <f t="shared" si="4"/>
        <v>1.92</v>
      </c>
      <c r="L7" s="3">
        <f t="shared" si="4"/>
        <v>1.92</v>
      </c>
      <c r="M7" s="3">
        <f t="shared" si="4"/>
        <v>1.92</v>
      </c>
      <c r="N7" s="3">
        <f t="shared" si="4"/>
        <v>1.92</v>
      </c>
      <c r="O7" s="3">
        <f t="shared" si="4"/>
        <v>1.92</v>
      </c>
      <c r="P7" s="3">
        <f t="shared" si="4"/>
        <v>1.92</v>
      </c>
      <c r="Q7" s="3">
        <f t="shared" si="4"/>
        <v>1.92</v>
      </c>
      <c r="R7" s="3">
        <f t="shared" si="4"/>
        <v>1.92</v>
      </c>
      <c r="S7" s="3">
        <f t="shared" si="4"/>
        <v>1.57</v>
      </c>
      <c r="T7" s="3">
        <f t="shared" si="4"/>
        <v>1.57</v>
      </c>
      <c r="U7" s="3">
        <f t="shared" si="4"/>
        <v>1.57</v>
      </c>
      <c r="V7" s="3">
        <f t="shared" si="4"/>
        <v>1.57</v>
      </c>
      <c r="W7" s="3">
        <f t="shared" si="4"/>
        <v>1.57</v>
      </c>
      <c r="X7" s="3">
        <f t="shared" si="4"/>
        <v>1.57</v>
      </c>
      <c r="Y7" s="3">
        <f t="shared" si="4"/>
        <v>1.57</v>
      </c>
      <c r="Z7" s="3">
        <f t="shared" si="4"/>
        <v>1.57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1946000000000</v>
      </c>
      <c r="H8" s="2">
        <f>IFERROR(INDEX(D8:G8,COUNT(D8:G8)),"")</f>
        <v>1946000000000</v>
      </c>
      <c r="I8" s="2">
        <f t="shared" ref="I8:Z8" si="5">IFERROR(INDEX(I51:I500,MATCH($C$8,$C$51:$C$500,0)),"")</f>
        <v>3429000000000</v>
      </c>
      <c r="J8" s="2">
        <f t="shared" si="5"/>
        <v>2439000000000</v>
      </c>
      <c r="K8" s="2">
        <f t="shared" si="5"/>
        <v>1302000000000</v>
      </c>
      <c r="L8" s="2">
        <f t="shared" si="5"/>
        <v>456000000000</v>
      </c>
      <c r="M8" s="2">
        <f t="shared" si="5"/>
        <v>3666000000000</v>
      </c>
      <c r="N8" s="2">
        <f t="shared" si="5"/>
        <v>1352000000000</v>
      </c>
      <c r="O8" s="2">
        <f t="shared" si="5"/>
        <v>20000000000</v>
      </c>
      <c r="P8" s="2">
        <f t="shared" si="5"/>
        <v>468000000000</v>
      </c>
      <c r="Q8" s="2">
        <f t="shared" si="5"/>
        <v>1179000000000</v>
      </c>
      <c r="R8" s="2">
        <f t="shared" si="5"/>
        <v>162000000000</v>
      </c>
      <c r="S8" s="2">
        <f t="shared" si="5"/>
        <v>-2017000000000</v>
      </c>
      <c r="T8" s="2">
        <f t="shared" si="5"/>
        <v>-256000000000</v>
      </c>
      <c r="U8" s="2">
        <f t="shared" si="5"/>
        <v>295000000000</v>
      </c>
      <c r="V8" s="2">
        <f t="shared" si="5"/>
        <v>-21000000000</v>
      </c>
      <c r="W8" s="2">
        <f t="shared" si="5"/>
        <v>1130000000000</v>
      </c>
      <c r="X8" s="2">
        <f t="shared" si="5"/>
        <v>1411000000000</v>
      </c>
      <c r="Y8" s="2">
        <f t="shared" si="5"/>
        <v>701000000000</v>
      </c>
      <c r="Z8" s="2">
        <f t="shared" si="5"/>
        <v>808000000000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1011.13</v>
      </c>
      <c r="H9" s="3">
        <f>IFERROR(INDEX(D9:G9,COUNT(D9:G9)),"")</f>
        <v>1011.13</v>
      </c>
      <c r="I9" s="3">
        <f t="shared" ref="I9:Z9" si="6">IFERROR(INDEX(I51:I500,MATCH($C$9,$C$51:$C$500,0)),"")</f>
        <v>1781.38</v>
      </c>
      <c r="J9" s="3">
        <f t="shared" si="6"/>
        <v>1267.01</v>
      </c>
      <c r="K9" s="3">
        <f t="shared" si="6"/>
        <v>676.68</v>
      </c>
      <c r="L9" s="3">
        <f t="shared" si="6"/>
        <v>236.9</v>
      </c>
      <c r="M9" s="3">
        <f t="shared" si="6"/>
        <v>1904.54</v>
      </c>
      <c r="N9" s="3">
        <f t="shared" si="6"/>
        <v>702.27</v>
      </c>
      <c r="O9" s="3">
        <f t="shared" si="6"/>
        <v>10.64</v>
      </c>
      <c r="P9" s="3">
        <f t="shared" si="6"/>
        <v>243.34</v>
      </c>
      <c r="Q9" s="3">
        <f t="shared" si="6"/>
        <v>612.64</v>
      </c>
      <c r="R9" s="3">
        <f t="shared" si="6"/>
        <v>84.12</v>
      </c>
      <c r="S9" s="3">
        <f t="shared" si="6"/>
        <v>-1280.6500000000001</v>
      </c>
      <c r="T9" s="3">
        <f t="shared" si="6"/>
        <v>-162.69999999999999</v>
      </c>
      <c r="U9" s="3">
        <f t="shared" si="6"/>
        <v>187.38</v>
      </c>
      <c r="V9" s="3">
        <f t="shared" si="6"/>
        <v>-13.36</v>
      </c>
      <c r="W9" s="3">
        <f t="shared" si="6"/>
        <v>717.5</v>
      </c>
      <c r="X9" s="3">
        <f t="shared" si="6"/>
        <v>895.73</v>
      </c>
      <c r="Y9" s="3">
        <f t="shared" si="6"/>
        <v>445.09</v>
      </c>
      <c r="Z9" s="3">
        <f t="shared" si="6"/>
        <v>513.11</v>
      </c>
    </row>
    <row r="10" spans="1:26" ht="15.5" x14ac:dyDescent="0.35">
      <c r="C10" t="s">
        <v>17</v>
      </c>
      <c r="D10" s="3">
        <f ca="1">IFERROR(IF(D9=0,"",D2/D9),"")</f>
        <v>7.4668934756163896</v>
      </c>
      <c r="I10" s="3">
        <f t="shared" ref="I10:Z10" ca="1" si="7">IFERROR(IF(I9=0,"",I2/I9),"")</f>
        <v>4.1400487262683985</v>
      </c>
      <c r="J10" s="3">
        <f t="shared" ca="1" si="7"/>
        <v>4.8934104703198873</v>
      </c>
      <c r="K10" s="3">
        <f t="shared" ca="1" si="7"/>
        <v>10.381568836082048</v>
      </c>
      <c r="L10" s="3">
        <f t="shared" ca="1" si="7"/>
        <v>33.875052764879698</v>
      </c>
      <c r="M10" s="3">
        <f t="shared" ca="1" si="7"/>
        <v>4.9880811114494836</v>
      </c>
      <c r="N10" s="3">
        <f t="shared" ca="1" si="7"/>
        <v>17.550229968530623</v>
      </c>
      <c r="O10" s="3">
        <f t="shared" ca="1" si="7"/>
        <v>1369.8308270676691</v>
      </c>
      <c r="P10" s="3">
        <f t="shared" ca="1" si="7"/>
        <v>48.594559053176624</v>
      </c>
      <c r="Q10" s="3">
        <f t="shared" ca="1" si="7"/>
        <v>21.464481587881956</v>
      </c>
      <c r="R10" s="3">
        <f t="shared" ca="1" si="7"/>
        <v>199.41749881122206</v>
      </c>
      <c r="S10" s="3">
        <f t="shared" ca="1" si="7"/>
        <v>-11.792986686448286</v>
      </c>
      <c r="T10" s="3">
        <f t="shared" ca="1" si="7"/>
        <v>-142.01989428395822</v>
      </c>
      <c r="U10" s="3">
        <f t="shared" ca="1" si="7"/>
        <v>127.63667467178995</v>
      </c>
      <c r="V10" s="3">
        <f t="shared" ca="1" si="7"/>
        <v>-1405.0272979041918</v>
      </c>
      <c r="W10" s="3">
        <f t="shared" ca="1" si="7"/>
        <v>28.817932682926827</v>
      </c>
      <c r="X10" s="3">
        <f t="shared" ca="1" si="7"/>
        <v>27.870782713540908</v>
      </c>
      <c r="Y10" s="3">
        <f t="shared" ca="1" si="7"/>
        <v>48.917399627041725</v>
      </c>
      <c r="Z10" s="3">
        <f t="shared" ca="1" si="7"/>
        <v>18.198709438521956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4703854000000</v>
      </c>
      <c r="H11" s="2">
        <f>IFERROR(INDEX(D11:G11,COUNT(D11:G11)),"")</f>
        <v>4703854000000</v>
      </c>
      <c r="I11" s="2">
        <f t="shared" ref="I11:Z11" si="8">IFERROR(INDEX(I51:I500,MATCH($C$11,$C$51:$C$500,0)),"")</f>
        <v>2755715000000</v>
      </c>
      <c r="J11" s="2">
        <f t="shared" si="8"/>
        <v>3236012000000</v>
      </c>
      <c r="K11" s="2">
        <f t="shared" si="8"/>
        <v>2089508000000</v>
      </c>
      <c r="L11" s="2">
        <f t="shared" si="8"/>
        <v>1619616000000</v>
      </c>
      <c r="M11" s="2">
        <f t="shared" si="8"/>
        <v>3896022000000</v>
      </c>
      <c r="N11" s="2">
        <f t="shared" si="8"/>
        <v>978892000000</v>
      </c>
      <c r="O11" s="2">
        <f t="shared" si="8"/>
        <v>383366000000</v>
      </c>
      <c r="P11" s="2">
        <f t="shared" si="8"/>
        <v>49082000000</v>
      </c>
      <c r="Q11" s="2">
        <f t="shared" si="8"/>
        <v>262292000000</v>
      </c>
      <c r="R11" s="2">
        <f t="shared" si="8"/>
        <v>531583000000</v>
      </c>
      <c r="S11" s="2">
        <f t="shared" si="8"/>
        <v>294441000000</v>
      </c>
      <c r="T11" s="2">
        <f t="shared" si="8"/>
        <v>611181000000</v>
      </c>
      <c r="U11" s="2">
        <f t="shared" si="8"/>
        <v>709090000000</v>
      </c>
      <c r="V11" s="2">
        <f t="shared" si="8"/>
        <v>227769000000</v>
      </c>
      <c r="W11" s="2">
        <f t="shared" si="8"/>
        <v>838190000000</v>
      </c>
      <c r="X11" s="2">
        <f t="shared" si="8"/>
        <v>1240781000000</v>
      </c>
      <c r="Y11" s="2">
        <f t="shared" si="8"/>
        <v>788549000000</v>
      </c>
      <c r="Z11" s="2">
        <f t="shared" si="8"/>
        <v>867676000000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-4704000000000</v>
      </c>
      <c r="H12" s="2">
        <f>IFERROR(INDEX(D12:G12,COUNT(D12:G12)),"")</f>
        <v>-4704000000000</v>
      </c>
      <c r="I12" s="2">
        <f t="shared" ref="I12:Z12" si="9">IFERROR(INDEX(I51:I500,MATCH($C$12,$C$51:$C$500,0)),"")</f>
        <v>-2756000000000</v>
      </c>
      <c r="J12" s="2">
        <f t="shared" si="9"/>
        <v>-46000000000</v>
      </c>
      <c r="K12" s="2">
        <f t="shared" si="9"/>
        <v>1916000000000</v>
      </c>
      <c r="L12" s="2">
        <f t="shared" si="9"/>
        <v>2434000000000</v>
      </c>
      <c r="M12" s="2">
        <f t="shared" si="9"/>
        <v>1800000000000</v>
      </c>
      <c r="N12" s="2">
        <f t="shared" si="9"/>
        <v>4645000000000</v>
      </c>
      <c r="O12" s="2">
        <f t="shared" si="9"/>
        <v>5302000000000</v>
      </c>
      <c r="P12" s="2">
        <f t="shared" si="9"/>
        <v>4682000000000</v>
      </c>
      <c r="Q12" s="2">
        <f t="shared" si="9"/>
        <v>3707000000000</v>
      </c>
      <c r="R12" s="2">
        <f t="shared" si="9"/>
        <v>3569000000000</v>
      </c>
      <c r="S12" s="2">
        <f t="shared" si="9"/>
        <v>7438000000000</v>
      </c>
      <c r="T12" s="2">
        <f t="shared" si="9"/>
        <v>3816000000000</v>
      </c>
      <c r="U12" s="2">
        <f t="shared" si="9"/>
        <v>2014000000000</v>
      </c>
      <c r="V12" s="2">
        <f t="shared" si="9"/>
        <v>744000000000</v>
      </c>
      <c r="W12" s="2">
        <f t="shared" si="9"/>
        <v>-838000000000</v>
      </c>
      <c r="X12" s="2">
        <f t="shared" si="9"/>
        <v>-1241000000000</v>
      </c>
      <c r="Y12" s="2">
        <f t="shared" si="9"/>
        <v>-789000000000</v>
      </c>
      <c r="Z12" s="2">
        <f t="shared" si="9"/>
        <v>-868000000000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3190000000000</v>
      </c>
      <c r="K13" s="2">
        <f t="shared" si="10"/>
        <v>4005000000000</v>
      </c>
      <c r="L13" s="2">
        <f t="shared" si="10"/>
        <v>4054000000000</v>
      </c>
      <c r="M13" s="2">
        <f t="shared" si="10"/>
        <v>5696000000000</v>
      </c>
      <c r="N13" s="2">
        <f t="shared" si="10"/>
        <v>5624000000000</v>
      </c>
      <c r="O13" s="2">
        <f t="shared" si="10"/>
        <v>5685000000000</v>
      </c>
      <c r="P13" s="2">
        <f t="shared" si="10"/>
        <v>4731000000000</v>
      </c>
      <c r="Q13" s="2">
        <f t="shared" si="10"/>
        <v>3969000000000</v>
      </c>
      <c r="R13" s="2">
        <f t="shared" si="10"/>
        <v>4101000000000</v>
      </c>
      <c r="S13" s="2">
        <f t="shared" si="10"/>
        <v>7733000000000</v>
      </c>
      <c r="T13" s="2">
        <f t="shared" si="10"/>
        <v>4427000000000</v>
      </c>
      <c r="U13" s="2">
        <f t="shared" si="10"/>
        <v>2723000000000</v>
      </c>
      <c r="V13" s="2">
        <f t="shared" si="10"/>
        <v>972000000000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-878000000</v>
      </c>
      <c r="H14" s="2">
        <f>IFERROR(SUM(D14:G14)*(4/MAX(1,COUNT(D14:G14))),"")</f>
        <v>-3512000000</v>
      </c>
      <c r="I14" s="2">
        <f t="shared" ref="I14:Z14" si="11">IFERROR(INDEX(I51:I500,MATCH($C$14,$C$51:$C$500,0)),"")</f>
        <v>-139258000000</v>
      </c>
      <c r="J14" s="2">
        <f t="shared" si="11"/>
        <v>-264688000000</v>
      </c>
      <c r="K14" s="2">
        <f t="shared" si="11"/>
        <v>-268262000000</v>
      </c>
      <c r="L14" s="2">
        <f t="shared" si="11"/>
        <v>-366449000000</v>
      </c>
      <c r="M14" s="2">
        <f t="shared" si="11"/>
        <v>-394499000000</v>
      </c>
      <c r="N14" s="2">
        <f t="shared" si="11"/>
        <v>-418290000000</v>
      </c>
      <c r="O14" s="2">
        <f t="shared" si="11"/>
        <v>-350337000000</v>
      </c>
      <c r="P14" s="2">
        <f t="shared" si="11"/>
        <v>-225057000000</v>
      </c>
      <c r="Q14" s="2">
        <f t="shared" si="11"/>
        <v>-132446000000</v>
      </c>
      <c r="R14" s="2">
        <f t="shared" si="11"/>
        <v>-144873000000</v>
      </c>
      <c r="S14" s="2">
        <f t="shared" si="11"/>
        <v>-125509000000</v>
      </c>
      <c r="T14" s="2">
        <f t="shared" si="11"/>
        <v>-96080000000</v>
      </c>
      <c r="U14" s="2">
        <f t="shared" si="11"/>
        <v>-443782000000</v>
      </c>
      <c r="V14" s="2">
        <f t="shared" si="11"/>
        <v>-29196000000</v>
      </c>
      <c r="W14" s="2">
        <f t="shared" si="11"/>
        <v>-5806000000</v>
      </c>
      <c r="X14" s="2">
        <f t="shared" si="11"/>
        <v>-8258000000</v>
      </c>
      <c r="Y14" s="2">
        <f t="shared" si="11"/>
        <v>-30617000000</v>
      </c>
      <c r="Z14" s="2">
        <f t="shared" si="11"/>
        <v>-179000000</v>
      </c>
    </row>
    <row r="15" spans="1:26" ht="15.5" x14ac:dyDescent="0.35">
      <c r="C15" t="s">
        <v>27</v>
      </c>
      <c r="D15" s="2">
        <f>IFERROR(INDEX(D51:D500,MATCH($C$15,$C$51:$C$500,0)),"")</f>
        <v>-151604000000</v>
      </c>
      <c r="H15" s="2">
        <f>IFERROR(SUM(D15:G15)*(4/MAX(1,COUNT(D15:G15))),"")</f>
        <v>-606416000000</v>
      </c>
      <c r="I15" s="2">
        <f t="shared" ref="I15:Z15" si="12">IFERROR(INDEX(I51:I500,MATCH($C$15,$C$51:$C$500,0)),"")</f>
        <v>-689097000000</v>
      </c>
      <c r="J15" s="2">
        <f t="shared" si="12"/>
        <v>-520345000000</v>
      </c>
      <c r="K15" s="2">
        <f t="shared" si="12"/>
        <v>-410232000000</v>
      </c>
      <c r="L15" s="2">
        <f t="shared" si="12"/>
        <v>-637128000000</v>
      </c>
      <c r="M15" s="2">
        <f t="shared" si="12"/>
        <v>-845807000000</v>
      </c>
      <c r="N15" s="2">
        <f t="shared" si="12"/>
        <v>-568856000000</v>
      </c>
      <c r="O15" s="2">
        <f t="shared" si="12"/>
        <v>-417231000000</v>
      </c>
      <c r="P15" s="2">
        <f t="shared" si="12"/>
        <v>-686357000000</v>
      </c>
      <c r="Q15" s="2">
        <f t="shared" si="12"/>
        <v>-824876000000</v>
      </c>
      <c r="R15" s="2">
        <f t="shared" si="12"/>
        <v>-94479000000</v>
      </c>
      <c r="S15" s="2">
        <f t="shared" si="12"/>
        <v>-479829000000</v>
      </c>
      <c r="T15" s="2">
        <f t="shared" si="12"/>
        <v>-1068715000000</v>
      </c>
      <c r="U15" s="2">
        <f t="shared" si="12"/>
        <v>-701983000000</v>
      </c>
      <c r="V15" s="2">
        <f t="shared" si="12"/>
        <v>-1004627000000</v>
      </c>
      <c r="W15" s="2">
        <f t="shared" si="12"/>
        <v>-834367000000</v>
      </c>
      <c r="X15" s="2">
        <f t="shared" si="12"/>
        <v>-860388000000</v>
      </c>
      <c r="Y15" s="2">
        <f t="shared" si="12"/>
        <v>-770778000000</v>
      </c>
      <c r="Z15" s="2">
        <f t="shared" si="12"/>
        <v>-1233917000000</v>
      </c>
    </row>
    <row r="16" spans="1:26" ht="15.5" x14ac:dyDescent="0.35">
      <c r="C16" t="s">
        <v>28</v>
      </c>
      <c r="D16" s="2">
        <f>IFERROR(INDEX(D51:D500,MATCH($C$16,$C$51:$C$500,0)),"")</f>
        <v>540005000000</v>
      </c>
      <c r="H16" s="2">
        <f>IFERROR(SUM(D16:G16)*(4/MAX(1,COUNT(D16:G16))),"")</f>
        <v>2160020000000</v>
      </c>
      <c r="I16" s="2">
        <f t="shared" ref="I16:Z16" si="13">IFERROR(INDEX(I51:I500,MATCH($C$16,$C$51:$C$500,0)),"")</f>
        <v>2226728000000</v>
      </c>
      <c r="J16" s="2">
        <f t="shared" si="13"/>
        <v>1707128000000</v>
      </c>
      <c r="K16" s="2">
        <f t="shared" si="13"/>
        <v>1498402000000</v>
      </c>
      <c r="L16" s="2">
        <f t="shared" si="13"/>
        <v>2429178000000</v>
      </c>
      <c r="M16" s="2">
        <f t="shared" si="13"/>
        <v>2913169000000</v>
      </c>
      <c r="N16" s="2">
        <f t="shared" si="13"/>
        <v>1462635000000</v>
      </c>
      <c r="O16" s="2">
        <f t="shared" si="13"/>
        <v>660860000000</v>
      </c>
      <c r="P16" s="2">
        <f t="shared" si="13"/>
        <v>2207080000000</v>
      </c>
      <c r="Q16" s="2">
        <f t="shared" si="13"/>
        <v>2938505000000</v>
      </c>
      <c r="R16" s="2">
        <f t="shared" si="13"/>
        <v>2208778000000</v>
      </c>
      <c r="S16" s="2">
        <f t="shared" si="13"/>
        <v>1175513000000</v>
      </c>
      <c r="T16" s="2">
        <f t="shared" si="13"/>
        <v>3689990000000</v>
      </c>
      <c r="U16" s="2">
        <f t="shared" si="13"/>
        <v>2605071000000</v>
      </c>
      <c r="V16" s="2">
        <f t="shared" si="13"/>
        <v>3524893000000</v>
      </c>
      <c r="W16" s="2">
        <f t="shared" si="13"/>
        <v>3332932000000</v>
      </c>
      <c r="X16" s="2">
        <f t="shared" si="13"/>
        <v>2964040000000</v>
      </c>
      <c r="Y16" s="2">
        <f t="shared" si="13"/>
        <v>2500426000000</v>
      </c>
      <c r="Z16" s="2">
        <f t="shared" si="13"/>
        <v>3949435000000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14496000000000</v>
      </c>
      <c r="H20" s="2" t="str">
        <f t="shared" ref="H20:Z20" si="14">IFERROR(H21*H2,"")</f>
        <v/>
      </c>
      <c r="I20" s="2">
        <f t="shared" ca="1" si="14"/>
        <v>14160000000000</v>
      </c>
      <c r="J20" s="2">
        <f t="shared" ca="1" si="14"/>
        <v>11904000000000</v>
      </c>
      <c r="K20" s="2">
        <f t="shared" ca="1" si="14"/>
        <v>13488000000000</v>
      </c>
      <c r="L20" s="2">
        <f t="shared" ca="1" si="14"/>
        <v>15408000000000</v>
      </c>
      <c r="M20" s="2">
        <f t="shared" ca="1" si="14"/>
        <v>18240000000000</v>
      </c>
      <c r="N20" s="2">
        <f t="shared" ca="1" si="14"/>
        <v>23664000000000</v>
      </c>
      <c r="O20" s="2">
        <f t="shared" ca="1" si="14"/>
        <v>27984000000000</v>
      </c>
      <c r="P20" s="2">
        <f t="shared" ca="1" si="14"/>
        <v>22704000000000</v>
      </c>
      <c r="Q20" s="2">
        <f t="shared" ca="1" si="14"/>
        <v>25248000000000</v>
      </c>
      <c r="R20" s="2">
        <f t="shared" ca="1" si="14"/>
        <v>32208000000000</v>
      </c>
      <c r="S20" s="2">
        <f t="shared" ca="1" si="14"/>
        <v>23711220788000</v>
      </c>
      <c r="T20" s="2">
        <f t="shared" ca="1" si="14"/>
        <v>36277419776000</v>
      </c>
      <c r="U20" s="2">
        <f t="shared" ca="1" si="14"/>
        <v>37548999357000</v>
      </c>
      <c r="V20" s="2">
        <f t="shared" ca="1" si="14"/>
        <v>29470728579000</v>
      </c>
      <c r="W20" s="2">
        <f t="shared" ca="1" si="14"/>
        <v>32462680718999.996</v>
      </c>
      <c r="X20" s="2">
        <f t="shared" ca="1" si="14"/>
        <v>39194573034000</v>
      </c>
      <c r="Y20" s="2">
        <f t="shared" ca="1" si="14"/>
        <v>34183053278000.004</v>
      </c>
      <c r="Z20" s="2">
        <f t="shared" ca="1" si="14"/>
        <v>14660565486000</v>
      </c>
    </row>
    <row r="21" spans="1:26" ht="15.5" x14ac:dyDescent="0.35">
      <c r="C21" t="s">
        <v>11</v>
      </c>
      <c r="D21" s="2">
        <f>IFERROR(INDEX(D51:D500,MATCH($C$7,$C$51:$C$500,0)),"")</f>
        <v>1920000000</v>
      </c>
      <c r="H21" s="2">
        <f>IFERROR(INDEX(D21:G21,COUNT(D21:G21)),"")</f>
        <v>1920000000</v>
      </c>
      <c r="I21" s="2">
        <f t="shared" ref="I21:Z21" si="15">IFERROR(INDEX(I51:I500,MATCH($C$7,$C$51:$C$500,0)),"")</f>
        <v>1920000000</v>
      </c>
      <c r="J21" s="2">
        <f t="shared" si="15"/>
        <v>1920000000</v>
      </c>
      <c r="K21" s="2">
        <f t="shared" si="15"/>
        <v>1920000000</v>
      </c>
      <c r="L21" s="2">
        <f t="shared" si="15"/>
        <v>1920000000</v>
      </c>
      <c r="M21" s="2">
        <f t="shared" si="15"/>
        <v>1920000000</v>
      </c>
      <c r="N21" s="2">
        <f t="shared" si="15"/>
        <v>1920000000</v>
      </c>
      <c r="O21" s="2">
        <f t="shared" si="15"/>
        <v>1920000000</v>
      </c>
      <c r="P21" s="2">
        <f t="shared" si="15"/>
        <v>1920000000</v>
      </c>
      <c r="Q21" s="2">
        <f t="shared" si="15"/>
        <v>1920000000</v>
      </c>
      <c r="R21" s="2">
        <f t="shared" si="15"/>
        <v>1920000000</v>
      </c>
      <c r="S21" s="2">
        <f t="shared" si="15"/>
        <v>1570000000</v>
      </c>
      <c r="T21" s="2">
        <f t="shared" si="15"/>
        <v>1570000000</v>
      </c>
      <c r="U21" s="2">
        <f t="shared" si="15"/>
        <v>1570000000</v>
      </c>
      <c r="V21" s="2">
        <f t="shared" si="15"/>
        <v>1570000000</v>
      </c>
      <c r="W21" s="2">
        <f t="shared" si="15"/>
        <v>1570000000</v>
      </c>
      <c r="X21" s="2">
        <f t="shared" si="15"/>
        <v>1570000000</v>
      </c>
      <c r="Y21" s="2">
        <f t="shared" si="15"/>
        <v>1570000000</v>
      </c>
      <c r="Z21" s="2">
        <f t="shared" si="15"/>
        <v>1570000000</v>
      </c>
    </row>
    <row r="23" spans="1:26" ht="15.5" x14ac:dyDescent="0.35">
      <c r="B23" t="s">
        <v>53</v>
      </c>
      <c r="C23" t="s">
        <v>54</v>
      </c>
      <c r="D23" s="3">
        <f>IFERROR(D5/D6*100,"")</f>
        <v>1.4724468570894258</v>
      </c>
      <c r="H23" s="3">
        <f t="shared" ref="H23:Z23" si="16">IFERROR(H5/H6*100,"")</f>
        <v>5.8897874283577032</v>
      </c>
      <c r="I23" s="3">
        <f t="shared" si="16"/>
        <v>6.2303204030659618</v>
      </c>
      <c r="J23" s="3">
        <f t="shared" si="16"/>
        <v>4.7630292514518748</v>
      </c>
      <c r="K23" s="3">
        <f t="shared" si="16"/>
        <v>4.8914593038750409</v>
      </c>
      <c r="L23" s="3">
        <f t="shared" si="16"/>
        <v>8.6291774019599039</v>
      </c>
      <c r="M23" s="3">
        <f t="shared" si="16"/>
        <v>11.135396229580666</v>
      </c>
      <c r="N23" s="3">
        <f t="shared" si="16"/>
        <v>2.1118575978109488</v>
      </c>
      <c r="O23" s="3">
        <f t="shared" si="16"/>
        <v>-0.19678028753232535</v>
      </c>
      <c r="P23" s="3">
        <f t="shared" si="16"/>
        <v>8.1601027229320451</v>
      </c>
      <c r="Q23" s="3">
        <f t="shared" si="16"/>
        <v>10.579659371449898</v>
      </c>
      <c r="R23" s="3">
        <f t="shared" si="16"/>
        <v>11.769409830299653</v>
      </c>
      <c r="S23" s="3">
        <f t="shared" si="16"/>
        <v>5.233807573383463</v>
      </c>
      <c r="T23" s="3">
        <f t="shared" si="16"/>
        <v>20.849663518081456</v>
      </c>
      <c r="U23" s="3">
        <f t="shared" si="16"/>
        <v>17.860500421752967</v>
      </c>
      <c r="V23" s="3">
        <f t="shared" si="16"/>
        <v>25.05178897114072</v>
      </c>
      <c r="W23" s="3">
        <f t="shared" si="16"/>
        <v>28.548764454689788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-0.25061352681729021</v>
      </c>
      <c r="H24" s="4">
        <f t="shared" ref="H24:Z24" si="17">IFERROR(_xlfn.RRI(5,M23,H23),"")</f>
        <v>-0.11960252336946287</v>
      </c>
      <c r="I24" s="4">
        <f t="shared" si="17"/>
        <v>0.24156411083270468</v>
      </c>
      <c r="J24" s="4" t="str">
        <f t="shared" si="17"/>
        <v/>
      </c>
      <c r="K24" s="4">
        <f t="shared" si="17"/>
        <v>-9.7289355115477649E-2</v>
      </c>
      <c r="L24" s="4">
        <f t="shared" si="17"/>
        <v>-3.9937420489420061E-2</v>
      </c>
      <c r="M24" s="4">
        <f t="shared" si="17"/>
        <v>-1.1013876981902482E-2</v>
      </c>
      <c r="N24" s="4">
        <f t="shared" si="17"/>
        <v>-0.16599361441943861</v>
      </c>
      <c r="O24" s="4" t="str">
        <f t="shared" si="17"/>
        <v/>
      </c>
      <c r="P24" s="4">
        <f t="shared" si="17"/>
        <v>-0.14501124941281729</v>
      </c>
      <c r="Q24" s="4">
        <f t="shared" si="17"/>
        <v>-0.15835957287476432</v>
      </c>
      <c r="R24" s="4">
        <f t="shared" si="17"/>
        <v>-0.16240616192226687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194.01</v>
      </c>
      <c r="H25" s="3">
        <f>IFERROR(INDEX(D25:G25,COUNT(D25:G25)),"")</f>
        <v>194.01</v>
      </c>
      <c r="I25" s="3">
        <f t="shared" ref="I25:Z25" si="18">IFERROR(INDEX(I51:I500,MATCH($C$25,$C$51:$C$500,0)),"")</f>
        <v>764.65</v>
      </c>
      <c r="J25" s="3">
        <f t="shared" si="18"/>
        <v>596.22</v>
      </c>
      <c r="K25" s="3">
        <f t="shared" si="18"/>
        <v>548.61</v>
      </c>
      <c r="L25" s="3">
        <f t="shared" si="18"/>
        <v>897.08</v>
      </c>
      <c r="M25" s="3">
        <f t="shared" si="18"/>
        <v>1024.25</v>
      </c>
      <c r="N25" s="3">
        <f t="shared" si="18"/>
        <v>432.84</v>
      </c>
      <c r="O25" s="3">
        <f t="shared" si="18"/>
        <v>109.69</v>
      </c>
      <c r="P25" s="3">
        <f t="shared" si="18"/>
        <v>747.4</v>
      </c>
      <c r="Q25" s="3">
        <f t="shared" si="18"/>
        <v>1044.5</v>
      </c>
      <c r="R25" s="3">
        <f t="shared" si="18"/>
        <v>1042.75</v>
      </c>
      <c r="S25" s="3">
        <f t="shared" si="18"/>
        <v>393.15</v>
      </c>
      <c r="T25" s="3">
        <f t="shared" si="18"/>
        <v>1589.91</v>
      </c>
      <c r="U25" s="3">
        <f t="shared" si="18"/>
        <v>1143.93</v>
      </c>
      <c r="V25" s="3">
        <f t="shared" si="18"/>
        <v>1530.57</v>
      </c>
      <c r="W25" s="3">
        <f t="shared" si="18"/>
        <v>1527.59</v>
      </c>
      <c r="X25" s="3">
        <f t="shared" si="18"/>
        <v>1335.87</v>
      </c>
      <c r="Y25" s="3">
        <f t="shared" si="18"/>
        <v>1098.3699999999999</v>
      </c>
      <c r="Z25" s="3">
        <f t="shared" si="18"/>
        <v>1724.42</v>
      </c>
    </row>
    <row r="26" spans="1:26" ht="15.5" x14ac:dyDescent="0.35">
      <c r="C26" t="s">
        <v>58</v>
      </c>
      <c r="D26" s="4">
        <f>IFERROR(_xlfn.RRI(5,I25,D25),"")</f>
        <v>-0.2398972836435338</v>
      </c>
      <c r="H26" s="4">
        <f t="shared" ref="H26:Z26" si="19">IFERROR(_xlfn.RRI(5,M25,H25),"")</f>
        <v>-0.28305865112462525</v>
      </c>
      <c r="I26" s="4">
        <f t="shared" si="19"/>
        <v>0.12053921746837615</v>
      </c>
      <c r="J26" s="4">
        <f t="shared" si="19"/>
        <v>0.4029684371893123</v>
      </c>
      <c r="K26" s="4">
        <f t="shared" si="19"/>
        <v>-5.9969109570831458E-2</v>
      </c>
      <c r="L26" s="4">
        <f t="shared" si="19"/>
        <v>-2.997138444502867E-2</v>
      </c>
      <c r="M26" s="4">
        <f t="shared" si="19"/>
        <v>-3.5737621866048785E-3</v>
      </c>
      <c r="N26" s="4">
        <f t="shared" si="19"/>
        <v>1.9421577184524308E-2</v>
      </c>
      <c r="O26" s="4">
        <f t="shared" si="19"/>
        <v>-0.41418714289307068</v>
      </c>
      <c r="P26" s="4">
        <f t="shared" si="19"/>
        <v>-8.1602424043964894E-2</v>
      </c>
      <c r="Q26" s="4">
        <f t="shared" si="19"/>
        <v>-7.3573328970155116E-2</v>
      </c>
      <c r="R26" s="4">
        <f t="shared" si="19"/>
        <v>-7.3522923133644502E-2</v>
      </c>
      <c r="S26" s="4">
        <f t="shared" si="19"/>
        <v>-0.21700531037861637</v>
      </c>
      <c r="T26" s="4">
        <f t="shared" si="19"/>
        <v>7.6774533694869085E-2</v>
      </c>
      <c r="U26" s="4">
        <f t="shared" si="19"/>
        <v>-7.8805620151891187E-2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3907.1932291666667</v>
      </c>
      <c r="H27" s="3">
        <f t="shared" ref="H27:Z27" si="20">IFERROR(H4/H21,"")</f>
        <v>15628.772916666667</v>
      </c>
      <c r="I27" s="3">
        <f t="shared" si="20"/>
        <v>14924.295833333334</v>
      </c>
      <c r="J27" s="3">
        <f t="shared" si="20"/>
        <v>11361.997395833334</v>
      </c>
      <c r="K27" s="3">
        <f t="shared" si="20"/>
        <v>10804.933854166668</v>
      </c>
      <c r="L27" s="3">
        <f t="shared" si="20"/>
        <v>11369.057812499999</v>
      </c>
      <c r="M27" s="3">
        <f t="shared" si="20"/>
        <v>12667.733333333334</v>
      </c>
      <c r="N27" s="3">
        <f t="shared" si="20"/>
        <v>9795.3348958333336</v>
      </c>
      <c r="O27" s="3">
        <f t="shared" si="20"/>
        <v>9089.9666666666672</v>
      </c>
      <c r="P27" s="3">
        <f t="shared" si="20"/>
        <v>9939.7848958333325</v>
      </c>
      <c r="Q27" s="3">
        <f t="shared" si="20"/>
        <v>9013.3791666666675</v>
      </c>
      <c r="R27" s="3">
        <f t="shared" si="20"/>
        <v>7354.8822916666668</v>
      </c>
      <c r="S27" s="3">
        <f t="shared" si="20"/>
        <v>8317.9719745222937</v>
      </c>
      <c r="T27" s="3">
        <f t="shared" si="20"/>
        <v>10385.879617834395</v>
      </c>
      <c r="U27" s="3">
        <f t="shared" si="20"/>
        <v>8073.2477707006374</v>
      </c>
      <c r="V27" s="3">
        <f t="shared" si="20"/>
        <v>7365.8082802547769</v>
      </c>
      <c r="W27" s="3">
        <f t="shared" si="20"/>
        <v>6861.5171974522291</v>
      </c>
      <c r="X27" s="3">
        <f t="shared" si="20"/>
        <v>5632.943312101911</v>
      </c>
      <c r="Y27" s="3">
        <f t="shared" si="20"/>
        <v>4728.842675159236</v>
      </c>
      <c r="Z27" s="3">
        <f t="shared" si="20"/>
        <v>5198.2273885350314</v>
      </c>
    </row>
    <row r="28" spans="1:26" ht="15.5" x14ac:dyDescent="0.35">
      <c r="C28" t="s">
        <v>60</v>
      </c>
      <c r="D28" s="4">
        <f>IFERROR(_xlfn.RRI(5,I27,D27),"")</f>
        <v>-0.23511840977823495</v>
      </c>
      <c r="H28" s="4">
        <f t="shared" ref="H28:Z28" si="21">IFERROR(_xlfn.RRI(5,M27,H27),"")</f>
        <v>4.2906066436896984E-2</v>
      </c>
      <c r="I28" s="4">
        <f t="shared" si="21"/>
        <v>8.786476877550542E-2</v>
      </c>
      <c r="J28" s="4">
        <f t="shared" si="21"/>
        <v>4.5631068823268617E-2</v>
      </c>
      <c r="K28" s="4">
        <f t="shared" si="21"/>
        <v>1.6831578946672643E-2</v>
      </c>
      <c r="L28" s="4">
        <f t="shared" si="21"/>
        <v>4.7532164318641934E-2</v>
      </c>
      <c r="M28" s="4">
        <f t="shared" si="21"/>
        <v>0.11487104731688036</v>
      </c>
      <c r="N28" s="4">
        <f t="shared" si="21"/>
        <v>3.3237993124811904E-2</v>
      </c>
      <c r="O28" s="4">
        <f t="shared" si="21"/>
        <v>-2.6303068787397854E-2</v>
      </c>
      <c r="P28" s="4">
        <f t="shared" si="21"/>
        <v>4.2475221216327519E-2</v>
      </c>
      <c r="Q28" s="4">
        <f t="shared" si="21"/>
        <v>4.1198289692468082E-2</v>
      </c>
      <c r="R28" s="4">
        <f t="shared" si="21"/>
        <v>1.3984027827876222E-2</v>
      </c>
      <c r="S28" s="4">
        <f t="shared" si="21"/>
        <v>8.1076468849569094E-2</v>
      </c>
      <c r="T28" s="4">
        <f t="shared" si="21"/>
        <v>0.17040908372397423</v>
      </c>
      <c r="U28" s="4">
        <f t="shared" si="21"/>
        <v>9.2040139153662048E-2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12426.62</v>
      </c>
      <c r="H32" s="3">
        <f>IFERROR(INDEX(D32:G32,COUNT(D32:G32)),"")</f>
        <v>12426.62</v>
      </c>
      <c r="I32" s="3">
        <f t="shared" ref="I32:Z32" si="22">IFERROR(INDEX(I51:I500,MATCH($C$32,$C$51:$C$500,0)),"")</f>
        <v>12238.94</v>
      </c>
      <c r="J32" s="3">
        <f t="shared" si="22"/>
        <v>11763.94</v>
      </c>
      <c r="K32" s="3">
        <f t="shared" si="22"/>
        <v>11438.76</v>
      </c>
      <c r="L32" s="3">
        <f t="shared" si="22"/>
        <v>11266.26</v>
      </c>
      <c r="M32" s="3">
        <f t="shared" si="22"/>
        <v>10713</v>
      </c>
      <c r="N32" s="3">
        <f t="shared" si="22"/>
        <v>9743.1299999999992</v>
      </c>
      <c r="O32" s="3">
        <f t="shared" si="22"/>
        <v>9622.94</v>
      </c>
      <c r="P32" s="3">
        <f t="shared" si="22"/>
        <v>9866.34</v>
      </c>
      <c r="Q32" s="3">
        <f t="shared" si="22"/>
        <v>9386.43</v>
      </c>
      <c r="R32" s="3">
        <f t="shared" si="22"/>
        <v>8902.89</v>
      </c>
      <c r="S32" s="3">
        <f t="shared" si="22"/>
        <v>7166.12</v>
      </c>
      <c r="T32" s="3">
        <f t="shared" si="22"/>
        <v>7251.59</v>
      </c>
      <c r="U32" s="3">
        <f t="shared" si="22"/>
        <v>6283.3</v>
      </c>
      <c r="V32" s="3">
        <f t="shared" si="22"/>
        <v>5733.74</v>
      </c>
      <c r="W32" s="3">
        <f t="shared" si="22"/>
        <v>5168.8500000000004</v>
      </c>
      <c r="X32" s="3">
        <f t="shared" si="22"/>
        <v>4579.59</v>
      </c>
      <c r="Y32" s="3">
        <f t="shared" si="22"/>
        <v>3953.89</v>
      </c>
      <c r="Z32" s="3">
        <f t="shared" si="22"/>
        <v>3274.34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0.61</v>
      </c>
      <c r="H33" s="3">
        <f>IFERROR(INDEX(D33:G33,COUNT(D33:G33)),"")</f>
        <v>0.61</v>
      </c>
      <c r="I33" s="3">
        <f t="shared" ref="I33:Z33" si="23">IFERROR(INDEX(I51:I500,MATCH($C$33,$C$51:$C$500,0)),"")</f>
        <v>0.6</v>
      </c>
      <c r="J33" s="3">
        <f t="shared" si="23"/>
        <v>0.53</v>
      </c>
      <c r="K33" s="3">
        <f t="shared" si="23"/>
        <v>0.61</v>
      </c>
      <c r="L33" s="3">
        <f t="shared" si="23"/>
        <v>0.71</v>
      </c>
      <c r="M33" s="3">
        <f t="shared" si="23"/>
        <v>0.89</v>
      </c>
      <c r="N33" s="3">
        <f t="shared" si="23"/>
        <v>1.26</v>
      </c>
      <c r="O33" s="3">
        <f t="shared" si="23"/>
        <v>1.51</v>
      </c>
      <c r="P33" s="3">
        <f t="shared" si="23"/>
        <v>1.2</v>
      </c>
      <c r="Q33" s="3">
        <f t="shared" si="23"/>
        <v>1.4</v>
      </c>
      <c r="R33" s="3">
        <f t="shared" si="23"/>
        <v>1.88</v>
      </c>
      <c r="S33" s="3">
        <f t="shared" si="23"/>
        <v>2.58</v>
      </c>
      <c r="T33" s="3">
        <f t="shared" si="23"/>
        <v>3.89</v>
      </c>
      <c r="U33" s="3">
        <f t="shared" si="23"/>
        <v>4.6500000000000004</v>
      </c>
      <c r="V33" s="3">
        <f t="shared" si="23"/>
        <v>4</v>
      </c>
      <c r="W33" s="3">
        <f t="shared" si="23"/>
        <v>4.8899999999999997</v>
      </c>
      <c r="X33" s="3">
        <f t="shared" si="23"/>
        <v>6.66</v>
      </c>
      <c r="Y33" s="3">
        <f t="shared" si="23"/>
        <v>6.7</v>
      </c>
      <c r="Z33" s="3">
        <f t="shared" si="23"/>
        <v>3.48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38.92</v>
      </c>
      <c r="H34" s="3">
        <f>IFERROR(INDEX(D34:G34,COUNT(D34:G34)),"")</f>
        <v>38.92</v>
      </c>
      <c r="I34" s="3">
        <f t="shared" ref="I34:Z34" si="24">IFERROR(INDEX(I51:I500,MATCH($C$34,$C$51:$C$500,0)),"")</f>
        <v>9.64</v>
      </c>
      <c r="J34" s="3">
        <f t="shared" si="24"/>
        <v>10.4</v>
      </c>
      <c r="K34" s="3">
        <f t="shared" si="24"/>
        <v>12.81</v>
      </c>
      <c r="L34" s="3">
        <f t="shared" si="24"/>
        <v>8.9499999999999993</v>
      </c>
      <c r="M34" s="3">
        <f t="shared" si="24"/>
        <v>9.2799999999999994</v>
      </c>
      <c r="N34" s="3">
        <f t="shared" si="24"/>
        <v>28.47</v>
      </c>
      <c r="O34" s="3">
        <f t="shared" si="24"/>
        <v>132.87</v>
      </c>
      <c r="P34" s="3">
        <f t="shared" si="24"/>
        <v>15.82</v>
      </c>
      <c r="Q34" s="3">
        <f t="shared" si="24"/>
        <v>12.59</v>
      </c>
      <c r="R34" s="3">
        <f t="shared" si="24"/>
        <v>16.09</v>
      </c>
      <c r="S34" s="3">
        <f t="shared" si="24"/>
        <v>46.94</v>
      </c>
      <c r="T34" s="3">
        <f t="shared" si="24"/>
        <v>17.760000000000002</v>
      </c>
      <c r="U34" s="3">
        <f t="shared" si="24"/>
        <v>25.55</v>
      </c>
      <c r="V34" s="3">
        <f t="shared" si="24"/>
        <v>14.99</v>
      </c>
      <c r="W34" s="3">
        <f t="shared" si="24"/>
        <v>16.54</v>
      </c>
      <c r="X34" s="3">
        <f t="shared" si="24"/>
        <v>22.84</v>
      </c>
      <c r="Y34" s="3">
        <f t="shared" si="24"/>
        <v>24.12</v>
      </c>
      <c r="Z34" s="3">
        <f t="shared" si="24"/>
        <v>6.62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1.94</v>
      </c>
      <c r="H35" s="3">
        <f>IFERROR(INDEX(D35:G35,COUNT(D35:G35)),"")</f>
        <v>1.94</v>
      </c>
      <c r="I35" s="3">
        <f t="shared" ref="I35:Z35" si="25">IFERROR(INDEX(I51:I500,MATCH($C$35,$C$51:$C$500,0)),"")</f>
        <v>0.5</v>
      </c>
      <c r="J35" s="3">
        <f t="shared" si="25"/>
        <v>0.55000000000000004</v>
      </c>
      <c r="K35" s="3">
        <f t="shared" si="25"/>
        <v>0.65</v>
      </c>
      <c r="L35" s="3">
        <f t="shared" si="25"/>
        <v>0.71</v>
      </c>
      <c r="M35" s="3">
        <f t="shared" si="25"/>
        <v>0.75</v>
      </c>
      <c r="N35" s="3">
        <f t="shared" si="25"/>
        <v>1.26</v>
      </c>
      <c r="O35" s="3">
        <f t="shared" si="25"/>
        <v>1.61</v>
      </c>
      <c r="P35" s="3">
        <f t="shared" si="25"/>
        <v>1.19</v>
      </c>
      <c r="Q35" s="3">
        <f t="shared" si="25"/>
        <v>1.46</v>
      </c>
      <c r="R35" s="3">
        <f t="shared" si="25"/>
        <v>2.29</v>
      </c>
      <c r="S35" s="3">
        <f t="shared" si="25"/>
        <v>2.23</v>
      </c>
      <c r="T35" s="3">
        <f t="shared" si="25"/>
        <v>2.73</v>
      </c>
      <c r="U35" s="3">
        <f t="shared" si="25"/>
        <v>3.63</v>
      </c>
      <c r="V35" s="3">
        <f t="shared" si="25"/>
        <v>3.12</v>
      </c>
      <c r="W35" s="3">
        <f t="shared" si="25"/>
        <v>3.69</v>
      </c>
      <c r="X35" s="3">
        <f t="shared" si="25"/>
        <v>5.43</v>
      </c>
      <c r="Y35" s="3">
        <f t="shared" si="25"/>
        <v>5.62</v>
      </c>
      <c r="Z35" s="3">
        <f t="shared" si="25"/>
        <v>2.2000000000000002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0.59020000000000006</v>
      </c>
      <c r="I36" s="4">
        <f t="shared" si="26"/>
        <v>0.59899999999999998</v>
      </c>
      <c r="J36" s="4">
        <f t="shared" si="26"/>
        <v>0.44950000000000001</v>
      </c>
      <c r="K36" s="4">
        <f t="shared" si="26"/>
        <v>0.45020000000000004</v>
      </c>
      <c r="L36" s="4">
        <f t="shared" si="26"/>
        <v>0.45030000000000003</v>
      </c>
      <c r="M36" s="4">
        <f t="shared" si="26"/>
        <v>0.4501</v>
      </c>
      <c r="N36" s="4">
        <f t="shared" si="26"/>
        <v>0.45049999999999996</v>
      </c>
      <c r="O36" s="4">
        <f t="shared" si="26"/>
        <v>0.44670000000000004</v>
      </c>
      <c r="P36" s="4">
        <f t="shared" si="26"/>
        <v>0.4496</v>
      </c>
      <c r="Q36" s="4">
        <f t="shared" si="26"/>
        <v>0.45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458</v>
      </c>
      <c r="I37" s="3">
        <f t="shared" si="27"/>
        <v>458</v>
      </c>
      <c r="J37" s="3">
        <f t="shared" si="27"/>
        <v>268</v>
      </c>
      <c r="K37" s="3">
        <f t="shared" si="27"/>
        <v>247</v>
      </c>
      <c r="L37" s="3">
        <f t="shared" si="27"/>
        <v>404</v>
      </c>
      <c r="M37" s="3">
        <f t="shared" si="27"/>
        <v>461</v>
      </c>
      <c r="N37" s="3">
        <f t="shared" si="27"/>
        <v>195</v>
      </c>
      <c r="O37" s="3">
        <f t="shared" si="27"/>
        <v>49</v>
      </c>
      <c r="P37" s="3">
        <f t="shared" si="27"/>
        <v>336</v>
      </c>
      <c r="Q37" s="3">
        <f t="shared" si="27"/>
        <v>470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7501811000000</v>
      </c>
      <c r="E51" s="5">
        <v>6535932000000</v>
      </c>
      <c r="F51" s="5">
        <v>7671927000000</v>
      </c>
      <c r="G51" s="5">
        <v>7422828000000</v>
      </c>
      <c r="I51" s="5">
        <v>28654648000000</v>
      </c>
      <c r="J51" s="5">
        <v>21815035000000</v>
      </c>
      <c r="K51" s="5">
        <v>20745473000000</v>
      </c>
      <c r="L51" s="5">
        <v>21828591000000</v>
      </c>
      <c r="M51" s="5">
        <v>24322048000000</v>
      </c>
      <c r="N51" s="5">
        <v>18807043000000</v>
      </c>
      <c r="O51" s="5">
        <v>17452736000000</v>
      </c>
      <c r="P51" s="5">
        <v>19084387000000</v>
      </c>
      <c r="Q51" s="5">
        <v>17305688000000</v>
      </c>
      <c r="R51" s="5">
        <v>14121374000000</v>
      </c>
      <c r="S51" s="5">
        <v>13059216000000</v>
      </c>
      <c r="T51" s="5">
        <v>16305831000000</v>
      </c>
      <c r="U51" s="5">
        <v>12674999000000</v>
      </c>
      <c r="V51" s="5">
        <v>11564319000000</v>
      </c>
      <c r="W51" s="5">
        <v>10772582000000</v>
      </c>
      <c r="X51" s="5">
        <v>8843721000000</v>
      </c>
      <c r="Y51" s="5">
        <v>7424283000000</v>
      </c>
      <c r="Z51" s="5">
        <v>8161217000000</v>
      </c>
    </row>
    <row r="52" spans="2:26" ht="15.5" x14ac:dyDescent="0.35">
      <c r="C52" t="s">
        <v>83</v>
      </c>
      <c r="D52" s="5">
        <v>-6339279000000</v>
      </c>
      <c r="E52" s="5">
        <v>-5166996000000</v>
      </c>
      <c r="F52" s="5">
        <v>-6657095000000</v>
      </c>
      <c r="G52" s="5">
        <v>-6112454000000</v>
      </c>
      <c r="I52" s="5">
        <v>-24023219000000</v>
      </c>
      <c r="J52" s="5">
        <v>-18474414000000</v>
      </c>
      <c r="K52" s="5">
        <v>-17974493000000</v>
      </c>
      <c r="L52" s="5">
        <v>-18006474000000</v>
      </c>
      <c r="M52" s="5">
        <v>-19492034000000</v>
      </c>
      <c r="N52" s="5">
        <v>-15844152000000</v>
      </c>
      <c r="O52" s="5">
        <v>-15308230000000</v>
      </c>
      <c r="P52" s="5">
        <v>-15544881000000</v>
      </c>
      <c r="Q52" s="5">
        <v>-13160438000000</v>
      </c>
      <c r="R52" s="5">
        <v>-10445360000000</v>
      </c>
      <c r="S52" s="5">
        <v>-9977118000000</v>
      </c>
      <c r="T52" s="5">
        <v>-11354037000000</v>
      </c>
      <c r="U52" s="5">
        <v>-8593064000000</v>
      </c>
      <c r="V52" s="5">
        <v>-7206837000000</v>
      </c>
      <c r="W52" s="5">
        <v>-6837674000000</v>
      </c>
      <c r="X52" s="5">
        <v>-5234372000000</v>
      </c>
      <c r="Y52" s="5">
        <v>-4322498000000</v>
      </c>
      <c r="Z52" s="5">
        <v>-4357818000000</v>
      </c>
    </row>
    <row r="53" spans="2:26" ht="15.5" x14ac:dyDescent="0.35">
      <c r="C53" t="s">
        <v>84</v>
      </c>
      <c r="D53" s="5">
        <v>1162532000000</v>
      </c>
      <c r="E53" s="5">
        <v>1368936000000</v>
      </c>
      <c r="F53" s="5">
        <v>1014832000000</v>
      </c>
      <c r="G53" s="5">
        <v>1310374000000</v>
      </c>
      <c r="I53" s="5">
        <v>4631429000000</v>
      </c>
      <c r="J53" s="5">
        <v>3340621000000</v>
      </c>
      <c r="K53" s="5">
        <v>2770980000000</v>
      </c>
      <c r="L53" s="5">
        <v>3822117000000</v>
      </c>
      <c r="M53" s="5">
        <v>4830014000000</v>
      </c>
      <c r="N53" s="5">
        <v>2962891000000</v>
      </c>
      <c r="O53" s="5">
        <v>2144506000000</v>
      </c>
      <c r="P53" s="5">
        <v>3539506000000</v>
      </c>
      <c r="Q53" s="5">
        <v>4145250000000</v>
      </c>
      <c r="R53" s="5">
        <v>3676014000000</v>
      </c>
      <c r="S53" s="5">
        <v>3082098000000</v>
      </c>
      <c r="T53" s="5">
        <v>4951794000000</v>
      </c>
      <c r="U53" s="5">
        <v>4081935000000</v>
      </c>
      <c r="V53" s="5">
        <v>4357482000000</v>
      </c>
      <c r="W53" s="5">
        <v>3934908000000</v>
      </c>
      <c r="X53" s="5">
        <v>3609349000000</v>
      </c>
      <c r="Y53" s="5">
        <v>3101785000000</v>
      </c>
      <c r="Z53" s="5">
        <v>3803399000000</v>
      </c>
    </row>
    <row r="54" spans="2:26" ht="15.5" x14ac:dyDescent="0.35">
      <c r="C54" t="s">
        <v>85</v>
      </c>
      <c r="D54" s="5">
        <v>-437939000000</v>
      </c>
      <c r="E54" s="5">
        <v>-511263000000</v>
      </c>
      <c r="F54" s="5">
        <v>-490482000000</v>
      </c>
      <c r="G54" s="5">
        <v>-752344000000</v>
      </c>
      <c r="I54" s="5">
        <v>-2214365000000</v>
      </c>
      <c r="J54" s="5">
        <v>-1682142000000</v>
      </c>
      <c r="K54" s="5">
        <v>-1519765000000</v>
      </c>
      <c r="L54" s="5">
        <v>-1461704000000</v>
      </c>
      <c r="M54" s="5">
        <v>-1400356000000</v>
      </c>
      <c r="N54" s="5">
        <v>-1120734000000</v>
      </c>
      <c r="O54" s="5">
        <v>-1184198000000</v>
      </c>
      <c r="P54" s="5">
        <v>-1213600000000</v>
      </c>
      <c r="Q54" s="5">
        <v>-1094351000000</v>
      </c>
      <c r="R54" s="5">
        <v>-1017406000000</v>
      </c>
      <c r="S54" s="5">
        <v>-1228945000000</v>
      </c>
      <c r="T54" s="5">
        <v>-1229434000000</v>
      </c>
      <c r="U54" s="5">
        <v>-1077389000000</v>
      </c>
      <c r="V54" s="5">
        <v>-903753000000</v>
      </c>
      <c r="W54" s="5">
        <v>-739247000000</v>
      </c>
      <c r="X54" s="5">
        <v>-610638000000</v>
      </c>
      <c r="Y54" s="5">
        <v>-491567000000</v>
      </c>
      <c r="Z54" s="5">
        <v>-426055000000</v>
      </c>
    </row>
    <row r="55" spans="2:26" ht="15.5" x14ac:dyDescent="0.35">
      <c r="C55" t="s">
        <v>86</v>
      </c>
      <c r="D55" s="5">
        <v>-119616000000</v>
      </c>
      <c r="E55" s="5">
        <v>-120456000000</v>
      </c>
      <c r="F55" s="5">
        <v>539934000000</v>
      </c>
      <c r="G55" s="5">
        <v>-811763000000</v>
      </c>
      <c r="I55" s="5">
        <v>-529103000000</v>
      </c>
      <c r="J55" s="5">
        <v>-520193000000</v>
      </c>
      <c r="K55" s="5">
        <v>-611396000000</v>
      </c>
      <c r="L55" s="5">
        <v>-578728000000</v>
      </c>
      <c r="M55" s="5">
        <v>-421399000000</v>
      </c>
      <c r="N55" s="5">
        <v>-416725000000</v>
      </c>
      <c r="O55" s="5">
        <v>-460839000000</v>
      </c>
      <c r="P55" s="5">
        <v>-427554000000</v>
      </c>
      <c r="Q55" s="5">
        <v>-337933000000</v>
      </c>
      <c r="R55" s="5">
        <v>-340780000000</v>
      </c>
      <c r="S55" s="5">
        <v>-537533000000</v>
      </c>
      <c r="T55" s="5">
        <v>-546886000000</v>
      </c>
      <c r="U55" s="5">
        <v>-586042000000</v>
      </c>
      <c r="V55" s="5">
        <v>-381451000000</v>
      </c>
      <c r="W55" s="5">
        <v>-291269000000</v>
      </c>
      <c r="X55" s="5">
        <v>-206527000000</v>
      </c>
      <c r="Y55" s="5">
        <v>-173305000000</v>
      </c>
      <c r="Z55" s="5">
        <v>-161273000000</v>
      </c>
    </row>
    <row r="56" spans="2:26" ht="15.5" x14ac:dyDescent="0.35">
      <c r="C56" t="s">
        <v>87</v>
      </c>
      <c r="D56" s="5">
        <v>-318323000000</v>
      </c>
      <c r="E56" s="5">
        <v>-390807000000</v>
      </c>
      <c r="F56" s="5">
        <v>-1030416000000</v>
      </c>
      <c r="G56" s="5">
        <v>59419000000</v>
      </c>
      <c r="I56" s="5">
        <v>-1685262000000</v>
      </c>
      <c r="J56" s="5">
        <v>-1161949000000</v>
      </c>
      <c r="K56" s="5">
        <v>-908369000000</v>
      </c>
      <c r="L56" s="5">
        <v>-882976000000</v>
      </c>
      <c r="M56" s="5">
        <v>-978957000000</v>
      </c>
      <c r="N56" s="5">
        <v>-704009000000</v>
      </c>
      <c r="O56" s="5">
        <v>-723359000000</v>
      </c>
      <c r="P56" s="5">
        <v>-786046000000</v>
      </c>
      <c r="Q56" s="5">
        <v>-756418000000</v>
      </c>
      <c r="R56" s="5">
        <v>-676626000000</v>
      </c>
      <c r="S56" s="5">
        <v>-691412000000</v>
      </c>
      <c r="T56" s="5">
        <v>-682548000000</v>
      </c>
      <c r="U56" s="5">
        <v>-491347000000</v>
      </c>
      <c r="V56" s="5">
        <v>-522302000000</v>
      </c>
      <c r="W56" s="5">
        <v>-447978000000</v>
      </c>
      <c r="X56" s="5">
        <v>-404111000000</v>
      </c>
      <c r="Y56" s="5">
        <v>-318262000000</v>
      </c>
      <c r="Z56" s="5">
        <v>-264782000000</v>
      </c>
    </row>
    <row r="57" spans="2:26" ht="15.5" x14ac:dyDescent="0.35">
      <c r="C57" t="s">
        <v>88</v>
      </c>
      <c r="D57" s="5">
        <v>724593000000</v>
      </c>
      <c r="E57" s="5">
        <v>857673000000</v>
      </c>
      <c r="F57" s="5">
        <v>524350000000</v>
      </c>
      <c r="G57" s="5">
        <v>558030000000</v>
      </c>
      <c r="I57" s="5">
        <v>2417064000000</v>
      </c>
      <c r="J57" s="5">
        <v>1658479000000</v>
      </c>
      <c r="K57" s="5">
        <v>1251215000000</v>
      </c>
      <c r="L57" s="5">
        <v>2360413000000</v>
      </c>
      <c r="M57" s="5">
        <v>3429658000000</v>
      </c>
      <c r="N57" s="5">
        <v>1842157000000</v>
      </c>
      <c r="O57" s="5">
        <v>960308000000</v>
      </c>
      <c r="P57" s="5">
        <v>2325906000000</v>
      </c>
      <c r="Q57" s="5">
        <v>3050899000000</v>
      </c>
      <c r="R57" s="5">
        <v>2658608000000</v>
      </c>
      <c r="S57" s="5">
        <v>1853153000000</v>
      </c>
      <c r="T57" s="5">
        <v>3722360000000</v>
      </c>
      <c r="U57" s="5">
        <v>3004546000000</v>
      </c>
      <c r="V57" s="5">
        <v>3453729000000</v>
      </c>
      <c r="W57" s="5">
        <v>3195661000000</v>
      </c>
      <c r="X57" s="5">
        <v>2998711000000</v>
      </c>
      <c r="Y57" s="5">
        <v>2610218000000</v>
      </c>
      <c r="Z57" s="5">
        <v>3377344000000</v>
      </c>
    </row>
    <row r="58" spans="2:26" ht="15.5" x14ac:dyDescent="0.35">
      <c r="C58" t="s">
        <v>89</v>
      </c>
      <c r="D58" s="5">
        <v>-184588000000</v>
      </c>
      <c r="E58" s="5">
        <v>-187042000000</v>
      </c>
      <c r="F58" s="5">
        <v>42028000000</v>
      </c>
      <c r="G58" s="5">
        <v>60891000000</v>
      </c>
      <c r="I58" s="5">
        <v>-190336000000</v>
      </c>
      <c r="J58" s="5">
        <v>48649000000</v>
      </c>
      <c r="K58" s="5">
        <v>247187000000</v>
      </c>
      <c r="L58" s="5">
        <v>68765000000</v>
      </c>
      <c r="M58" s="5">
        <v>-516489000000</v>
      </c>
      <c r="N58" s="5">
        <v>-379522000000</v>
      </c>
      <c r="O58" s="5">
        <v>-299448000000</v>
      </c>
      <c r="P58" s="5">
        <v>-118826000000</v>
      </c>
      <c r="Q58" s="5">
        <v>-112394000000</v>
      </c>
      <c r="R58" s="5">
        <v>-449830000000</v>
      </c>
      <c r="S58" s="5">
        <v>-677640000000</v>
      </c>
      <c r="T58" s="5">
        <v>-32370000000</v>
      </c>
      <c r="U58" s="5">
        <v>-399475000000</v>
      </c>
      <c r="V58" s="5">
        <v>71164000000</v>
      </c>
      <c r="W58" s="5">
        <v>137271000000</v>
      </c>
      <c r="X58" s="5">
        <v>-34671000000</v>
      </c>
      <c r="Y58" s="5">
        <v>-109792000000</v>
      </c>
      <c r="Z58" s="5">
        <v>572091000000</v>
      </c>
    </row>
    <row r="59" spans="2:26" ht="15.5" x14ac:dyDescent="0.35">
      <c r="C59" t="s">
        <v>26</v>
      </c>
      <c r="D59" s="5">
        <v>-878000000</v>
      </c>
      <c r="E59" s="5">
        <v>318000000</v>
      </c>
      <c r="F59" s="5">
        <v>-41899000000</v>
      </c>
      <c r="G59" s="5">
        <v>-48891000000</v>
      </c>
      <c r="I59" s="5">
        <v>-139258000000</v>
      </c>
      <c r="J59" s="5">
        <v>-264688000000</v>
      </c>
      <c r="K59" s="5">
        <v>-268262000000</v>
      </c>
      <c r="L59" s="5">
        <v>-366449000000</v>
      </c>
      <c r="M59" s="5">
        <v>-394499000000</v>
      </c>
      <c r="N59" s="5">
        <v>-418290000000</v>
      </c>
      <c r="O59" s="5">
        <v>-350337000000</v>
      </c>
      <c r="P59" s="5">
        <v>-225057000000</v>
      </c>
      <c r="Q59" s="5">
        <v>-132446000000</v>
      </c>
      <c r="R59" s="5">
        <v>-144873000000</v>
      </c>
      <c r="S59" s="5">
        <v>-125509000000</v>
      </c>
      <c r="T59" s="5">
        <v>-96080000000</v>
      </c>
      <c r="U59" s="5">
        <v>-443782000000</v>
      </c>
      <c r="V59" s="5">
        <v>-29196000000</v>
      </c>
      <c r="W59" s="5">
        <v>-5806000000</v>
      </c>
      <c r="X59" s="5">
        <v>-8258000000</v>
      </c>
      <c r="Y59" s="5">
        <v>-30617000000</v>
      </c>
      <c r="Z59" s="5">
        <v>-179000000</v>
      </c>
    </row>
    <row r="60" spans="2:26" ht="15.5" x14ac:dyDescent="0.35">
      <c r="C60" t="s">
        <v>90</v>
      </c>
      <c r="D60" s="5">
        <v>4683000000</v>
      </c>
      <c r="E60" s="5">
        <v>-88817000000</v>
      </c>
      <c r="F60" s="5">
        <v>58758000000</v>
      </c>
      <c r="G60" s="5">
        <v>-28130000000</v>
      </c>
      <c r="I60" s="5">
        <v>-77549000000</v>
      </c>
      <c r="J60" s="5">
        <v>-19421000000</v>
      </c>
      <c r="K60" s="5">
        <v>19835000000</v>
      </c>
      <c r="L60" s="5">
        <v>215627000000</v>
      </c>
      <c r="M60" s="5">
        <v>113159000000</v>
      </c>
      <c r="N60" s="5">
        <v>88463000000</v>
      </c>
      <c r="O60" s="5">
        <v>-5899000000</v>
      </c>
      <c r="P60" s="5">
        <v>-15069000000</v>
      </c>
      <c r="Q60" s="5">
        <v>-83652000000</v>
      </c>
      <c r="R60" s="5">
        <v>-12528000000</v>
      </c>
      <c r="S60" s="5">
        <v>5002000000</v>
      </c>
      <c r="T60" s="5">
        <v>20831000000</v>
      </c>
    </row>
    <row r="61" spans="2:26" ht="15.5" x14ac:dyDescent="0.35">
      <c r="C61" t="s">
        <v>91</v>
      </c>
      <c r="D61" s="5">
        <v>-34499000000</v>
      </c>
      <c r="E61" s="5">
        <v>99926000000</v>
      </c>
      <c r="F61" s="5">
        <v>-44021000000</v>
      </c>
      <c r="G61" s="5">
        <v>28425000000</v>
      </c>
      <c r="I61" s="5">
        <v>44160000000</v>
      </c>
      <c r="J61" s="5">
        <v>-8400000000</v>
      </c>
      <c r="K61" s="5">
        <v>-17580000000</v>
      </c>
      <c r="L61" s="5">
        <v>50407000000</v>
      </c>
      <c r="M61" s="5">
        <v>65382000000</v>
      </c>
      <c r="N61" s="5">
        <v>33048000000</v>
      </c>
      <c r="O61" s="5">
        <v>-34652000000</v>
      </c>
      <c r="P61" s="5">
        <v>66114000000</v>
      </c>
      <c r="Q61" s="5">
        <v>4912000000</v>
      </c>
      <c r="R61" s="5">
        <v>200613000000</v>
      </c>
      <c r="S61" s="5">
        <v>-580368000000</v>
      </c>
      <c r="T61" s="5">
        <v>-126680000000</v>
      </c>
      <c r="U61" s="5">
        <v>-72414000000</v>
      </c>
      <c r="V61" s="5">
        <v>-826000000</v>
      </c>
      <c r="W61" s="5">
        <v>433000000</v>
      </c>
      <c r="X61" s="5">
        <v>-27964000000</v>
      </c>
      <c r="Y61" s="5">
        <v>-111154000000</v>
      </c>
      <c r="Z61" s="5">
        <v>78310000000</v>
      </c>
    </row>
    <row r="62" spans="2:26" ht="15.5" x14ac:dyDescent="0.35">
      <c r="C62" t="s">
        <v>92</v>
      </c>
      <c r="D62" s="5">
        <v>34885000000</v>
      </c>
      <c r="E62" s="5">
        <v>46236000000</v>
      </c>
      <c r="F62" s="5">
        <v>95507000000</v>
      </c>
      <c r="G62" s="5">
        <v>75985000000</v>
      </c>
      <c r="I62" s="5">
        <v>279792000000</v>
      </c>
      <c r="J62" s="5">
        <v>211496000000</v>
      </c>
      <c r="K62" s="5">
        <v>92317000000</v>
      </c>
      <c r="L62" s="5">
        <v>82401000000</v>
      </c>
      <c r="M62" s="5">
        <v>62793000000</v>
      </c>
      <c r="N62" s="5">
        <v>51002000000</v>
      </c>
      <c r="O62" s="5">
        <v>30214000000</v>
      </c>
      <c r="P62" s="5">
        <v>25774000000</v>
      </c>
      <c r="Q62" s="5">
        <v>24005000000</v>
      </c>
      <c r="R62" s="5">
        <v>25588000000</v>
      </c>
      <c r="S62" s="5">
        <v>27776000000</v>
      </c>
      <c r="T62" s="5">
        <v>23016000000</v>
      </c>
      <c r="U62" s="5">
        <v>18028000000</v>
      </c>
      <c r="V62" s="5">
        <v>22016000000</v>
      </c>
      <c r="W62" s="5">
        <v>93433000000</v>
      </c>
      <c r="X62" s="5">
        <v>39263000000</v>
      </c>
      <c r="Y62" s="5">
        <v>58024000000</v>
      </c>
      <c r="Z62" s="5">
        <v>129424000000</v>
      </c>
    </row>
    <row r="63" spans="2:26" ht="15.5" x14ac:dyDescent="0.35">
      <c r="C63" t="s">
        <v>93</v>
      </c>
      <c r="D63" s="5">
        <v>14640000000</v>
      </c>
      <c r="E63" s="5">
        <v>24471000000</v>
      </c>
      <c r="F63" s="5">
        <v>17330000000</v>
      </c>
      <c r="G63" s="5">
        <v>17078000000</v>
      </c>
      <c r="I63" s="5">
        <v>66770000000</v>
      </c>
      <c r="J63" s="5">
        <v>38021000000</v>
      </c>
      <c r="K63" s="5">
        <v>32567000000</v>
      </c>
      <c r="L63" s="5">
        <v>66513000000</v>
      </c>
      <c r="M63" s="5">
        <v>96580000000</v>
      </c>
      <c r="N63" s="5">
        <v>60767000000</v>
      </c>
      <c r="O63" s="5">
        <v>32123000000</v>
      </c>
      <c r="P63" s="5">
        <v>82875000000</v>
      </c>
      <c r="Q63" s="5">
        <v>102923000000</v>
      </c>
      <c r="R63" s="5">
        <v>109138000000</v>
      </c>
      <c r="S63" s="5">
        <v>77111000000</v>
      </c>
      <c r="T63" s="5">
        <v>116569000000</v>
      </c>
      <c r="U63" s="5">
        <v>102359000000</v>
      </c>
      <c r="V63" s="5">
        <v>107451000000</v>
      </c>
      <c r="W63" s="5">
        <v>93001000000</v>
      </c>
    </row>
    <row r="64" spans="2:26" ht="15.5" x14ac:dyDescent="0.35">
      <c r="C64" t="s">
        <v>94</v>
      </c>
      <c r="D64" s="5">
        <v>-184588000000</v>
      </c>
      <c r="E64" s="5">
        <v>-187042000000</v>
      </c>
      <c r="F64" s="5">
        <v>42028000000</v>
      </c>
      <c r="G64" s="5">
        <v>60891000000</v>
      </c>
      <c r="I64" s="5">
        <v>-190336000000</v>
      </c>
      <c r="J64" s="5">
        <v>48649000000</v>
      </c>
      <c r="K64" s="5">
        <v>247187000000</v>
      </c>
      <c r="L64" s="5">
        <v>68765000000</v>
      </c>
      <c r="M64" s="5">
        <v>-516489000000</v>
      </c>
      <c r="N64" s="5">
        <v>-379522000000</v>
      </c>
      <c r="O64" s="5">
        <v>-299448000000</v>
      </c>
      <c r="P64" s="5">
        <v>-118826000000</v>
      </c>
      <c r="Q64" s="5">
        <v>-112394000000</v>
      </c>
      <c r="R64" s="5">
        <v>-449830000000</v>
      </c>
      <c r="S64" s="5">
        <v>-677640000000</v>
      </c>
      <c r="T64" s="5">
        <v>-32370000000</v>
      </c>
      <c r="U64" s="5">
        <v>-399475000000</v>
      </c>
      <c r="V64" s="5">
        <v>71164000000</v>
      </c>
      <c r="W64" s="5">
        <v>137271000000</v>
      </c>
      <c r="X64" s="5">
        <v>-34671000000</v>
      </c>
      <c r="Y64" s="5">
        <v>-109792000000</v>
      </c>
      <c r="Z64" s="5">
        <v>572091000000</v>
      </c>
    </row>
    <row r="65" spans="2:26" ht="15.5" x14ac:dyDescent="0.35">
      <c r="C65" t="s">
        <v>28</v>
      </c>
      <c r="D65" s="5">
        <v>540005000000</v>
      </c>
      <c r="E65" s="5">
        <v>670631000000</v>
      </c>
      <c r="F65" s="5">
        <v>566378000000</v>
      </c>
      <c r="G65" s="5">
        <v>618921000000</v>
      </c>
      <c r="I65" s="5">
        <v>2226728000000</v>
      </c>
      <c r="J65" s="5">
        <v>1707128000000</v>
      </c>
      <c r="K65" s="5">
        <v>1498402000000</v>
      </c>
      <c r="L65" s="5">
        <v>2429178000000</v>
      </c>
      <c r="M65" s="5">
        <v>2913169000000</v>
      </c>
      <c r="N65" s="5">
        <v>1462635000000</v>
      </c>
      <c r="O65" s="5">
        <v>660860000000</v>
      </c>
      <c r="P65" s="5">
        <v>2207080000000</v>
      </c>
      <c r="Q65" s="5">
        <v>2938505000000</v>
      </c>
      <c r="R65" s="5">
        <v>2208778000000</v>
      </c>
      <c r="S65" s="5">
        <v>1175513000000</v>
      </c>
      <c r="T65" s="5">
        <v>3689990000000</v>
      </c>
      <c r="U65" s="5">
        <v>2605071000000</v>
      </c>
      <c r="V65" s="5">
        <v>3524893000000</v>
      </c>
      <c r="W65" s="5">
        <v>3332932000000</v>
      </c>
      <c r="X65" s="5">
        <v>2964040000000</v>
      </c>
      <c r="Y65" s="5">
        <v>2500426000000</v>
      </c>
      <c r="Z65" s="5">
        <v>3949435000000</v>
      </c>
    </row>
    <row r="66" spans="2:26" ht="15.5" x14ac:dyDescent="0.35">
      <c r="C66" t="s">
        <v>27</v>
      </c>
      <c r="D66" s="5">
        <v>-151604000000</v>
      </c>
      <c r="E66" s="5">
        <v>-245414000000</v>
      </c>
      <c r="F66" s="5">
        <v>-181054000000</v>
      </c>
      <c r="G66" s="5">
        <v>-176754000000</v>
      </c>
      <c r="I66" s="5">
        <v>-689097000000</v>
      </c>
      <c r="J66" s="5">
        <v>-520345000000</v>
      </c>
      <c r="K66" s="5">
        <v>-410232000000</v>
      </c>
      <c r="L66" s="5">
        <v>-637128000000</v>
      </c>
      <c r="M66" s="5">
        <v>-845807000000</v>
      </c>
      <c r="N66" s="5">
        <v>-568856000000</v>
      </c>
      <c r="O66" s="5">
        <v>-417231000000</v>
      </c>
      <c r="P66" s="5">
        <v>-686357000000</v>
      </c>
      <c r="Q66" s="5">
        <v>-824876000000</v>
      </c>
      <c r="R66" s="5">
        <v>-94479000000</v>
      </c>
      <c r="S66" s="5">
        <v>-479829000000</v>
      </c>
      <c r="T66" s="5">
        <v>-1068715000000</v>
      </c>
      <c r="U66" s="5">
        <v>-701983000000</v>
      </c>
      <c r="V66" s="5">
        <v>-1004627000000</v>
      </c>
      <c r="W66" s="5">
        <v>-834367000000</v>
      </c>
      <c r="X66" s="5">
        <v>-860388000000</v>
      </c>
      <c r="Y66" s="5">
        <v>-770778000000</v>
      </c>
      <c r="Z66" s="5">
        <v>-1233917000000</v>
      </c>
    </row>
    <row r="67" spans="2:26" ht="15.5" x14ac:dyDescent="0.35">
      <c r="C67" t="s">
        <v>95</v>
      </c>
      <c r="X67" s="5">
        <v>2103652000000</v>
      </c>
      <c r="Y67" s="5">
        <v>1729648000000</v>
      </c>
      <c r="Z67" s="5">
        <v>2715518000000</v>
      </c>
    </row>
    <row r="68" spans="2:26" ht="15.5" x14ac:dyDescent="0.35">
      <c r="C68" t="s">
        <v>96</v>
      </c>
      <c r="X68" s="5">
        <v>-86872000000</v>
      </c>
      <c r="Y68" s="5">
        <v>-68999000000</v>
      </c>
      <c r="Z68" s="5">
        <v>-84499000000</v>
      </c>
    </row>
    <row r="69" spans="2:26" ht="15.5" x14ac:dyDescent="0.35">
      <c r="C69" t="s">
        <v>97</v>
      </c>
      <c r="D69" s="5">
        <v>388401000000</v>
      </c>
      <c r="E69" s="5">
        <v>425217000000</v>
      </c>
      <c r="F69" s="5">
        <v>385324000000</v>
      </c>
      <c r="G69" s="5">
        <v>442167000000</v>
      </c>
      <c r="I69" s="5">
        <v>1537631000000</v>
      </c>
      <c r="J69" s="5">
        <v>1186783000000</v>
      </c>
      <c r="K69" s="5">
        <v>1088170000000</v>
      </c>
      <c r="L69" s="5">
        <v>1792050000000</v>
      </c>
      <c r="M69" s="5">
        <v>2067362000000</v>
      </c>
      <c r="N69" s="5">
        <v>893779000000</v>
      </c>
      <c r="O69" s="5">
        <v>243629000000</v>
      </c>
      <c r="P69" s="5">
        <v>1520723000000</v>
      </c>
      <c r="Q69" s="5">
        <v>2113629000000</v>
      </c>
      <c r="R69" s="5">
        <v>2114299000000</v>
      </c>
      <c r="S69" s="5">
        <v>695684000000</v>
      </c>
      <c r="T69" s="5">
        <v>2621275000000</v>
      </c>
      <c r="U69" s="5">
        <v>1903088000000</v>
      </c>
      <c r="V69" s="5">
        <v>2520266000000</v>
      </c>
      <c r="W69" s="5">
        <v>2498565000000</v>
      </c>
      <c r="X69" s="5">
        <v>2016780000000</v>
      </c>
      <c r="Y69" s="5">
        <v>1660649000000</v>
      </c>
      <c r="Z69" s="5">
        <v>2631019000000</v>
      </c>
    </row>
    <row r="70" spans="2:26" ht="15.5" x14ac:dyDescent="0.35">
      <c r="C70" t="s">
        <v>98</v>
      </c>
      <c r="D70" s="5">
        <v>-12518000000</v>
      </c>
      <c r="E70" s="5">
        <v>34237000000</v>
      </c>
      <c r="I70" s="5">
        <v>34237000000</v>
      </c>
      <c r="J70" s="5">
        <v>-43641000000</v>
      </c>
      <c r="K70" s="5">
        <v>48204000000</v>
      </c>
      <c r="L70" s="5">
        <v>193870000000</v>
      </c>
      <c r="M70" s="5">
        <v>386712000000</v>
      </c>
      <c r="N70" s="5">
        <v>-426526000000</v>
      </c>
      <c r="O70" s="5">
        <v>-248852000000</v>
      </c>
      <c r="P70" s="5">
        <v>151293000000</v>
      </c>
      <c r="Q70" s="5">
        <v>-49614000000</v>
      </c>
      <c r="R70" s="5">
        <v>65488000000</v>
      </c>
      <c r="S70" s="5">
        <v>-6281000000</v>
      </c>
      <c r="T70" s="5">
        <v>-36630000000</v>
      </c>
      <c r="U70" s="5">
        <v>33162000000</v>
      </c>
      <c r="V70" s="5">
        <v>-66612000000</v>
      </c>
    </row>
    <row r="71" spans="2:26" ht="15.5" x14ac:dyDescent="0.35">
      <c r="C71" t="s">
        <v>99</v>
      </c>
      <c r="D71" s="5">
        <v>-12518000000</v>
      </c>
      <c r="E71" s="5">
        <v>34237000000</v>
      </c>
      <c r="I71" s="5">
        <v>34237000000</v>
      </c>
      <c r="J71" s="5">
        <v>-43641000000</v>
      </c>
      <c r="K71" s="5">
        <v>48204000000</v>
      </c>
      <c r="L71" s="5">
        <v>193870000000</v>
      </c>
      <c r="M71" s="5">
        <v>386712000000</v>
      </c>
      <c r="N71" s="5">
        <v>-426526000000</v>
      </c>
      <c r="O71" s="5">
        <v>-248852000000</v>
      </c>
      <c r="P71" s="5">
        <v>151293000000</v>
      </c>
      <c r="Q71" s="5">
        <v>-49614000000</v>
      </c>
      <c r="R71" s="5">
        <v>65488000000</v>
      </c>
      <c r="S71" s="5">
        <v>-6281000000</v>
      </c>
      <c r="T71" s="5">
        <v>-36630000000</v>
      </c>
      <c r="U71" s="5">
        <v>33162000000</v>
      </c>
      <c r="V71" s="5">
        <v>-66612000000</v>
      </c>
    </row>
    <row r="72" spans="2:26" ht="15.5" x14ac:dyDescent="0.35">
      <c r="C72" t="s">
        <v>100</v>
      </c>
      <c r="D72" s="5">
        <v>375883000000</v>
      </c>
      <c r="E72" s="5">
        <v>459454000000</v>
      </c>
      <c r="F72" s="5">
        <v>385324000000</v>
      </c>
      <c r="G72" s="5">
        <v>442167000000</v>
      </c>
      <c r="I72" s="5">
        <v>1571868000000</v>
      </c>
      <c r="J72" s="5">
        <v>1143142000000</v>
      </c>
      <c r="K72" s="5">
        <v>1136374000000</v>
      </c>
      <c r="L72" s="5">
        <v>1985920000000</v>
      </c>
      <c r="M72" s="5">
        <v>2454074000000</v>
      </c>
      <c r="N72" s="5">
        <v>467253000000</v>
      </c>
      <c r="O72" s="5">
        <v>-5223000000</v>
      </c>
      <c r="P72" s="5">
        <v>1672016000000</v>
      </c>
      <c r="Q72" s="5">
        <v>2064015000000</v>
      </c>
      <c r="R72" s="5">
        <v>2179787000000</v>
      </c>
      <c r="S72" s="5">
        <v>689403000000</v>
      </c>
      <c r="T72" s="5">
        <v>2584645000000</v>
      </c>
      <c r="U72" s="5">
        <v>1936250000000</v>
      </c>
      <c r="V72" s="5">
        <v>2453654000000</v>
      </c>
      <c r="W72" s="5">
        <v>2498565000000</v>
      </c>
    </row>
    <row r="73" spans="2:26" ht="15.5" x14ac:dyDescent="0.35">
      <c r="C73" t="s">
        <v>101</v>
      </c>
      <c r="D73" s="5">
        <v>388401000000</v>
      </c>
      <c r="E73" s="5">
        <v>425217000000</v>
      </c>
      <c r="F73" s="5">
        <v>385324000000</v>
      </c>
      <c r="G73" s="5">
        <v>442167000000</v>
      </c>
      <c r="I73" s="5">
        <v>1537631000000</v>
      </c>
      <c r="J73" s="5">
        <v>1186783000000</v>
      </c>
      <c r="K73" s="5">
        <v>1088170000000</v>
      </c>
      <c r="L73" s="5">
        <v>1792050000000</v>
      </c>
      <c r="M73" s="5">
        <v>2067362000000</v>
      </c>
      <c r="N73" s="5">
        <v>893779000000</v>
      </c>
      <c r="O73" s="5">
        <v>243629000000</v>
      </c>
      <c r="P73" s="5">
        <v>1520723000000</v>
      </c>
      <c r="Q73" s="5">
        <v>2113629000000</v>
      </c>
      <c r="R73" s="5">
        <v>2114299000000</v>
      </c>
      <c r="S73" s="5">
        <v>695684000000</v>
      </c>
      <c r="T73" s="5">
        <v>2621275000000</v>
      </c>
      <c r="U73" s="5">
        <v>1903088000000</v>
      </c>
      <c r="V73" s="5">
        <v>2520266000000</v>
      </c>
      <c r="W73" s="5">
        <v>2498565000000</v>
      </c>
      <c r="X73" s="5">
        <v>2016780000000</v>
      </c>
      <c r="Y73" s="5">
        <v>1660649000000</v>
      </c>
      <c r="Z73" s="5">
        <v>2631019000000</v>
      </c>
    </row>
    <row r="74" spans="2:26" ht="15.5" x14ac:dyDescent="0.35">
      <c r="C74" t="s">
        <v>7</v>
      </c>
      <c r="D74" s="5">
        <v>361243000000</v>
      </c>
      <c r="E74" s="5">
        <v>434983000000</v>
      </c>
      <c r="F74" s="5">
        <v>367994000000</v>
      </c>
      <c r="G74" s="5">
        <v>425089000000</v>
      </c>
      <c r="I74" s="5">
        <v>1505098000000</v>
      </c>
      <c r="J74" s="5">
        <v>1105121000000</v>
      </c>
      <c r="K74" s="5">
        <v>1103807000000</v>
      </c>
      <c r="L74" s="5">
        <v>1919407000000</v>
      </c>
      <c r="M74" s="5">
        <v>2357494000000</v>
      </c>
      <c r="N74" s="5">
        <v>406486000000</v>
      </c>
      <c r="O74" s="5">
        <v>-37346000000</v>
      </c>
      <c r="P74" s="5">
        <v>1589141000000</v>
      </c>
      <c r="Q74" s="5">
        <v>1961092000000</v>
      </c>
      <c r="R74" s="5">
        <v>2070649000000</v>
      </c>
      <c r="S74" s="5">
        <v>612292000000</v>
      </c>
      <c r="T74" s="5">
        <v>2468076000000</v>
      </c>
      <c r="U74" s="5">
        <v>1833891000000</v>
      </c>
      <c r="V74" s="5">
        <v>2346203000000</v>
      </c>
      <c r="W74" s="5">
        <v>2405564000000</v>
      </c>
    </row>
    <row r="75" spans="2:26" ht="15.5" x14ac:dyDescent="0.35">
      <c r="C75" t="s">
        <v>102</v>
      </c>
      <c r="D75" s="5">
        <v>388401000000</v>
      </c>
      <c r="E75" s="5">
        <v>425217000000</v>
      </c>
      <c r="F75" s="5">
        <v>385324000000</v>
      </c>
      <c r="G75" s="5">
        <v>442167000000</v>
      </c>
      <c r="I75" s="5">
        <v>1537631000000</v>
      </c>
      <c r="J75" s="5">
        <v>1186783000000</v>
      </c>
      <c r="K75" s="5">
        <v>1088170000000</v>
      </c>
      <c r="L75" s="5">
        <v>1792050000000</v>
      </c>
      <c r="M75" s="5">
        <v>2067362000000</v>
      </c>
      <c r="N75" s="5">
        <v>893779000000</v>
      </c>
      <c r="O75" s="5">
        <v>243629000000</v>
      </c>
      <c r="P75" s="5">
        <v>1520723000000</v>
      </c>
      <c r="Q75" s="5">
        <v>2113629000000</v>
      </c>
      <c r="R75" s="5">
        <v>2114299000000</v>
      </c>
      <c r="S75" s="5">
        <v>695684000000</v>
      </c>
      <c r="T75" s="5">
        <v>2621275000000</v>
      </c>
      <c r="U75" s="5">
        <v>1903088000000</v>
      </c>
      <c r="V75" s="5">
        <v>2520266000000</v>
      </c>
      <c r="W75" s="5">
        <v>2498565000000</v>
      </c>
      <c r="X75" s="5">
        <v>2016780000000</v>
      </c>
      <c r="Y75" s="5">
        <v>1660649000000</v>
      </c>
      <c r="Z75" s="5">
        <v>2631019000000</v>
      </c>
    </row>
    <row r="76" spans="2:26" ht="15.5" x14ac:dyDescent="0.35">
      <c r="C76" t="s">
        <v>103</v>
      </c>
      <c r="D76" s="5">
        <v>375883000000</v>
      </c>
      <c r="E76" s="5">
        <v>459454000000</v>
      </c>
      <c r="F76" s="5">
        <v>385324000000</v>
      </c>
      <c r="G76" s="5">
        <v>442167000000</v>
      </c>
      <c r="I76" s="5">
        <v>1571868000000</v>
      </c>
      <c r="J76" s="5">
        <v>1143142000000</v>
      </c>
      <c r="K76" s="5">
        <v>1136374000000</v>
      </c>
      <c r="L76" s="5">
        <v>1985920000000</v>
      </c>
      <c r="M76" s="5">
        <v>2454074000000</v>
      </c>
      <c r="N76" s="5">
        <v>467253000000</v>
      </c>
      <c r="O76" s="5">
        <v>-5223000000</v>
      </c>
      <c r="P76" s="5">
        <v>1672016000000</v>
      </c>
      <c r="Q76" s="5">
        <v>2064015000000</v>
      </c>
      <c r="R76" s="5">
        <v>2179787000000</v>
      </c>
      <c r="S76" s="5">
        <v>689403000000</v>
      </c>
      <c r="T76" s="5">
        <v>2584645000000</v>
      </c>
      <c r="U76" s="5">
        <v>1936250000000</v>
      </c>
      <c r="V76" s="5">
        <v>2453654000000</v>
      </c>
      <c r="W76" s="5">
        <v>2498565000000</v>
      </c>
    </row>
    <row r="77" spans="2:26" ht="15.5" x14ac:dyDescent="0.35">
      <c r="C77" t="s">
        <v>104</v>
      </c>
      <c r="D77" s="5">
        <v>375883000000</v>
      </c>
      <c r="E77" s="5">
        <v>459454000000</v>
      </c>
      <c r="F77" s="5">
        <v>385324000000</v>
      </c>
      <c r="G77" s="5">
        <v>442167000000</v>
      </c>
      <c r="I77" s="5">
        <v>1571868000000</v>
      </c>
      <c r="J77" s="5">
        <v>1143142000000</v>
      </c>
      <c r="K77" s="5">
        <v>1136374000000</v>
      </c>
      <c r="L77" s="5">
        <v>1985920000000</v>
      </c>
      <c r="M77" s="5">
        <v>2454074000000</v>
      </c>
      <c r="N77" s="5">
        <v>467253000000</v>
      </c>
      <c r="O77" s="5">
        <v>-5223000000</v>
      </c>
      <c r="P77" s="5">
        <v>1672016000000</v>
      </c>
      <c r="Q77" s="5">
        <v>2064015000000</v>
      </c>
      <c r="R77" s="5">
        <v>2179787000000</v>
      </c>
      <c r="S77" s="5">
        <v>689403000000</v>
      </c>
      <c r="T77" s="5">
        <v>2584645000000</v>
      </c>
      <c r="U77" s="5">
        <v>1936250000000</v>
      </c>
      <c r="V77" s="5">
        <v>2453654000000</v>
      </c>
      <c r="W77" s="5">
        <v>2498565000000</v>
      </c>
    </row>
    <row r="79" spans="2:26" ht="15.5" x14ac:dyDescent="0.35">
      <c r="B79" t="s">
        <v>105</v>
      </c>
      <c r="C79" t="s">
        <v>106</v>
      </c>
    </row>
    <row r="80" spans="2:26" ht="15.5" x14ac:dyDescent="0.35">
      <c r="C80" t="s">
        <v>107</v>
      </c>
    </row>
    <row r="81" spans="3:26" ht="15.5" x14ac:dyDescent="0.35">
      <c r="C81" t="s">
        <v>19</v>
      </c>
      <c r="D81" s="5">
        <v>4703854000000</v>
      </c>
      <c r="E81" s="5">
        <v>2755715000000</v>
      </c>
      <c r="F81" s="5">
        <v>4928942000000</v>
      </c>
      <c r="G81" s="5">
        <v>6324684000000</v>
      </c>
      <c r="I81" s="5">
        <v>2755715000000</v>
      </c>
      <c r="J81" s="5">
        <v>3236012000000</v>
      </c>
      <c r="K81" s="5">
        <v>2089508000000</v>
      </c>
      <c r="L81" s="5">
        <v>1619616000000</v>
      </c>
      <c r="M81" s="5">
        <v>3896022000000</v>
      </c>
      <c r="N81" s="5">
        <v>978892000000</v>
      </c>
      <c r="O81" s="5">
        <v>383366000000</v>
      </c>
      <c r="P81" s="5">
        <v>49082000000</v>
      </c>
      <c r="Q81" s="5">
        <v>262292000000</v>
      </c>
      <c r="R81" s="5">
        <v>531583000000</v>
      </c>
      <c r="S81" s="5">
        <v>294441000000</v>
      </c>
      <c r="T81" s="5">
        <v>611181000000</v>
      </c>
      <c r="U81" s="5">
        <v>709090000000</v>
      </c>
      <c r="V81" s="5">
        <v>227769000000</v>
      </c>
      <c r="W81" s="5">
        <v>838190000000</v>
      </c>
      <c r="X81" s="5">
        <v>1240781000000</v>
      </c>
      <c r="Y81" s="5">
        <v>788549000000</v>
      </c>
      <c r="Z81" s="5">
        <v>867676000000</v>
      </c>
    </row>
    <row r="82" spans="3:26" ht="15.5" x14ac:dyDescent="0.35">
      <c r="C82" t="s">
        <v>108</v>
      </c>
      <c r="D82" s="5">
        <v>897024000000</v>
      </c>
      <c r="E82" s="5">
        <v>1206608000000</v>
      </c>
      <c r="F82" s="5">
        <v>457187000000</v>
      </c>
      <c r="G82" s="5">
        <v>799809000000</v>
      </c>
      <c r="I82" s="5">
        <v>1206608000000</v>
      </c>
      <c r="J82" s="5">
        <v>370613000000</v>
      </c>
      <c r="K82" s="5">
        <v>674487000000</v>
      </c>
      <c r="L82" s="5">
        <v>848770000000</v>
      </c>
      <c r="M82" s="5">
        <v>458135000000</v>
      </c>
      <c r="N82" s="5">
        <v>765849000000</v>
      </c>
      <c r="O82" s="5">
        <v>368739000000</v>
      </c>
      <c r="P82" s="5">
        <v>616624000000</v>
      </c>
      <c r="Q82" s="5">
        <v>547538000000</v>
      </c>
      <c r="R82" s="5">
        <v>527273000000</v>
      </c>
      <c r="S82" s="5">
        <v>45639000000</v>
      </c>
      <c r="T82" s="5">
        <v>33206000000</v>
      </c>
      <c r="U82" s="5">
        <v>3923000000</v>
      </c>
      <c r="V82" s="5">
        <v>40217000000</v>
      </c>
      <c r="W82" s="5">
        <v>5374000000</v>
      </c>
      <c r="X82" s="5">
        <v>50668000000</v>
      </c>
      <c r="Y82" s="5">
        <v>150091000000</v>
      </c>
      <c r="Z82" s="5">
        <v>16346000000</v>
      </c>
    </row>
    <row r="83" spans="3:26" ht="15.5" x14ac:dyDescent="0.35">
      <c r="C83" t="s">
        <v>109</v>
      </c>
      <c r="D83" s="5">
        <v>872911000000</v>
      </c>
      <c r="E83" s="5">
        <v>861506000000</v>
      </c>
      <c r="F83" s="5">
        <v>777654000000</v>
      </c>
      <c r="G83" s="5">
        <v>997867000000</v>
      </c>
      <c r="I83" s="5">
        <v>861506000000</v>
      </c>
      <c r="J83" s="5">
        <v>689838000000</v>
      </c>
      <c r="K83" s="5">
        <v>794768000000</v>
      </c>
      <c r="L83" s="5">
        <v>1162333000000</v>
      </c>
      <c r="M83" s="5">
        <v>907364000000</v>
      </c>
      <c r="N83" s="5">
        <v>749456000000</v>
      </c>
      <c r="O83" s="5">
        <v>801001000000</v>
      </c>
      <c r="P83" s="5">
        <v>1057257000000</v>
      </c>
      <c r="Q83" s="5">
        <v>804718000000</v>
      </c>
      <c r="R83" s="5">
        <v>905834000000</v>
      </c>
      <c r="S83" s="5">
        <v>707235000000</v>
      </c>
      <c r="T83" s="5">
        <v>856261000000</v>
      </c>
      <c r="U83" s="5">
        <v>678786000000</v>
      </c>
      <c r="V83" s="5">
        <v>548841000000</v>
      </c>
      <c r="W83" s="5">
        <v>496783000000</v>
      </c>
      <c r="X83" s="5">
        <v>337136000000</v>
      </c>
      <c r="Y83" s="5">
        <v>231693000000</v>
      </c>
      <c r="Z83" s="5">
        <v>271990000000</v>
      </c>
    </row>
    <row r="84" spans="3:26" ht="15.5" x14ac:dyDescent="0.35">
      <c r="C84" t="s">
        <v>110</v>
      </c>
      <c r="D84" s="5">
        <v>21070000000</v>
      </c>
      <c r="E84" s="5">
        <v>49817000000</v>
      </c>
      <c r="F84" s="5">
        <v>24273000000</v>
      </c>
      <c r="G84" s="5">
        <v>19485000000</v>
      </c>
      <c r="I84" s="5">
        <v>49817000000</v>
      </c>
      <c r="J84" s="5">
        <v>21605000000</v>
      </c>
      <c r="K84" s="5">
        <v>47296000000</v>
      </c>
      <c r="L84" s="5">
        <v>62090000000</v>
      </c>
      <c r="M84" s="5">
        <v>119353000000</v>
      </c>
      <c r="N84" s="5">
        <v>20808000000</v>
      </c>
      <c r="O84" s="5">
        <v>25844000000</v>
      </c>
      <c r="P84" s="5">
        <v>31574000000</v>
      </c>
      <c r="Q84" s="5">
        <v>27795000000</v>
      </c>
      <c r="R84" s="5">
        <v>34274000000</v>
      </c>
      <c r="S84" s="5">
        <v>26300000000</v>
      </c>
      <c r="T84" s="5">
        <v>66681000000</v>
      </c>
      <c r="U84" s="5">
        <v>40846000000</v>
      </c>
      <c r="V84" s="5">
        <v>16580000000</v>
      </c>
      <c r="W84" s="5">
        <v>25056000000</v>
      </c>
      <c r="X84" s="5">
        <v>11711000000</v>
      </c>
      <c r="Y84" s="5">
        <v>6308000000</v>
      </c>
      <c r="Z84" s="5">
        <v>19465000000</v>
      </c>
    </row>
    <row r="85" spans="3:26" ht="15.5" x14ac:dyDescent="0.35">
      <c r="C85" t="s">
        <v>111</v>
      </c>
      <c r="D85" s="5">
        <v>897024000000</v>
      </c>
      <c r="E85" s="5">
        <v>1206608000000</v>
      </c>
      <c r="F85" s="5">
        <v>457187000000</v>
      </c>
      <c r="G85" s="5">
        <v>799809000000</v>
      </c>
      <c r="I85" s="5">
        <v>1206608000000</v>
      </c>
      <c r="J85" s="5">
        <v>370613000000</v>
      </c>
      <c r="K85" s="5">
        <v>674487000000</v>
      </c>
      <c r="L85" s="5">
        <v>848770000000</v>
      </c>
      <c r="M85" s="5">
        <v>458135000000</v>
      </c>
      <c r="N85" s="5">
        <v>765849000000</v>
      </c>
      <c r="O85" s="5">
        <v>368739000000</v>
      </c>
      <c r="P85" s="5">
        <v>616624000000</v>
      </c>
      <c r="Q85" s="5">
        <v>547538000000</v>
      </c>
      <c r="R85" s="5">
        <v>527273000000</v>
      </c>
      <c r="S85" s="5">
        <v>45639000000</v>
      </c>
      <c r="T85" s="5">
        <v>33206000000</v>
      </c>
      <c r="U85" s="5">
        <v>3923000000</v>
      </c>
      <c r="V85" s="5">
        <v>40217000000</v>
      </c>
      <c r="W85" s="5">
        <v>5374000000</v>
      </c>
      <c r="X85" s="5">
        <v>50668000000</v>
      </c>
      <c r="Y85" s="5">
        <v>150091000000</v>
      </c>
      <c r="Z85" s="5">
        <v>16346000000</v>
      </c>
    </row>
    <row r="86" spans="3:26" ht="15.5" x14ac:dyDescent="0.35">
      <c r="C86" t="s">
        <v>112</v>
      </c>
      <c r="D86" s="5">
        <v>29699000000</v>
      </c>
      <c r="E86" s="5">
        <v>31749000000</v>
      </c>
      <c r="F86" s="5">
        <v>31871000000</v>
      </c>
      <c r="G86" s="5">
        <v>44634000000</v>
      </c>
      <c r="I86" s="5">
        <v>31749000000</v>
      </c>
      <c r="J86" s="5">
        <v>39965000000</v>
      </c>
      <c r="K86" s="5">
        <v>204291000000</v>
      </c>
      <c r="L86" s="5">
        <v>49660000000</v>
      </c>
      <c r="M86" s="5">
        <v>126082000000</v>
      </c>
      <c r="N86" s="5">
        <v>624135000000</v>
      </c>
      <c r="O86" s="5">
        <v>389505000000</v>
      </c>
      <c r="P86" s="5">
        <v>46805000000</v>
      </c>
      <c r="Q86" s="5">
        <v>157211000000</v>
      </c>
      <c r="R86" s="5">
        <v>51853000000</v>
      </c>
      <c r="S86" s="5">
        <v>42387000000</v>
      </c>
      <c r="T86" s="5">
        <v>14245000000</v>
      </c>
      <c r="U86" s="5">
        <v>16631000000</v>
      </c>
      <c r="V86" s="5">
        <v>9851000000</v>
      </c>
      <c r="W86" s="5">
        <v>10984000000</v>
      </c>
      <c r="X86" s="5">
        <v>48164000000</v>
      </c>
      <c r="Y86" s="5">
        <v>6633000000</v>
      </c>
      <c r="Z86" s="5">
        <v>8359000000</v>
      </c>
    </row>
    <row r="87" spans="3:26" ht="15.5" x14ac:dyDescent="0.35">
      <c r="C87" t="s">
        <v>113</v>
      </c>
      <c r="D87" s="5">
        <v>29699000000</v>
      </c>
      <c r="E87" s="5">
        <v>31749000000</v>
      </c>
      <c r="F87" s="5">
        <v>31871000000</v>
      </c>
      <c r="G87" s="5">
        <v>44634000000</v>
      </c>
      <c r="I87" s="5">
        <v>31749000000</v>
      </c>
      <c r="J87" s="5">
        <v>39965000000</v>
      </c>
      <c r="K87" s="5">
        <v>204291000000</v>
      </c>
      <c r="L87" s="5">
        <v>49660000000</v>
      </c>
      <c r="M87" s="5">
        <v>126082000000</v>
      </c>
      <c r="N87" s="5">
        <v>624135000000</v>
      </c>
      <c r="O87" s="5">
        <v>389505000000</v>
      </c>
      <c r="P87" s="5">
        <v>46805000000</v>
      </c>
      <c r="Q87" s="5">
        <v>157211000000</v>
      </c>
      <c r="R87" s="5">
        <v>51853000000</v>
      </c>
      <c r="S87" s="5">
        <v>42387000000</v>
      </c>
      <c r="T87" s="5">
        <v>14245000000</v>
      </c>
      <c r="U87" s="5">
        <v>16631000000</v>
      </c>
      <c r="V87" s="5">
        <v>9851000000</v>
      </c>
      <c r="W87" s="5">
        <v>10984000000</v>
      </c>
      <c r="X87" s="5">
        <v>48164000000</v>
      </c>
      <c r="Y87" s="5">
        <v>6633000000</v>
      </c>
      <c r="Z87" s="5">
        <v>8359000000</v>
      </c>
    </row>
    <row r="88" spans="3:26" ht="15.5" x14ac:dyDescent="0.35">
      <c r="C88" t="s">
        <v>114</v>
      </c>
      <c r="D88" s="5">
        <v>2930339000000</v>
      </c>
      <c r="E88" s="5">
        <v>3246904000000</v>
      </c>
      <c r="F88" s="5">
        <v>2689905000000</v>
      </c>
      <c r="G88" s="5">
        <v>3229148000000</v>
      </c>
      <c r="I88" s="5">
        <v>3246904000000</v>
      </c>
      <c r="J88" s="5">
        <v>3699970000000</v>
      </c>
      <c r="K88" s="5">
        <v>2876100000000</v>
      </c>
      <c r="L88" s="5">
        <v>3273597000000</v>
      </c>
      <c r="M88" s="5">
        <v>3023478000000</v>
      </c>
      <c r="N88" s="5">
        <v>2165603000000</v>
      </c>
      <c r="O88" s="5">
        <v>1974035000000</v>
      </c>
      <c r="P88" s="5">
        <v>2368363000000</v>
      </c>
      <c r="Q88" s="5">
        <v>2018104000000</v>
      </c>
      <c r="R88" s="5">
        <v>2097204000000</v>
      </c>
      <c r="S88" s="5">
        <v>1691575000000</v>
      </c>
      <c r="T88" s="5">
        <v>1278120000000</v>
      </c>
      <c r="U88" s="5">
        <v>802978000000</v>
      </c>
      <c r="V88" s="5">
        <v>1249050000000</v>
      </c>
      <c r="W88" s="5">
        <v>769903000000</v>
      </c>
      <c r="X88" s="5">
        <v>624694000000</v>
      </c>
      <c r="Y88" s="5">
        <v>610031000000</v>
      </c>
      <c r="Z88" s="5">
        <v>781363000000</v>
      </c>
    </row>
    <row r="89" spans="3:26" ht="15.5" x14ac:dyDescent="0.35">
      <c r="C89" t="s">
        <v>93</v>
      </c>
      <c r="D89" s="5">
        <v>-33444000000</v>
      </c>
      <c r="E89" s="5">
        <v>-33444000000</v>
      </c>
      <c r="F89" s="5">
        <v>-33444000000</v>
      </c>
      <c r="G89" s="5">
        <v>-33444000000</v>
      </c>
      <c r="I89" s="5">
        <v>-33444000000</v>
      </c>
      <c r="J89" s="5">
        <v>-33444000000</v>
      </c>
      <c r="K89" s="5">
        <v>-44536000000</v>
      </c>
      <c r="L89" s="5">
        <v>-77590000000</v>
      </c>
      <c r="M89" s="5">
        <v>-225215000000</v>
      </c>
      <c r="N89" s="5">
        <v>-585804000000</v>
      </c>
      <c r="O89" s="5">
        <v>-164066000000</v>
      </c>
      <c r="P89" s="5">
        <v>-33444000000</v>
      </c>
      <c r="Q89" s="5">
        <v>-33444000000</v>
      </c>
      <c r="Y89" s="5">
        <v>127000000</v>
      </c>
      <c r="Z89" s="5">
        <v>127000000</v>
      </c>
    </row>
    <row r="90" spans="3:26" ht="15.5" x14ac:dyDescent="0.35">
      <c r="C90" t="s">
        <v>115</v>
      </c>
      <c r="D90" s="5">
        <v>9770714000000</v>
      </c>
      <c r="E90" s="5">
        <v>8662790000000</v>
      </c>
      <c r="F90" s="5">
        <v>9118640000000</v>
      </c>
      <c r="G90" s="5">
        <v>11413558000000</v>
      </c>
      <c r="I90" s="5">
        <v>8662790000000</v>
      </c>
      <c r="J90" s="5">
        <v>8433638000000</v>
      </c>
      <c r="K90" s="5">
        <v>7118202000000</v>
      </c>
      <c r="L90" s="5">
        <v>7390608000000</v>
      </c>
      <c r="M90" s="5">
        <v>9414208000000</v>
      </c>
      <c r="N90" s="5">
        <v>5937890000000</v>
      </c>
      <c r="O90" s="5">
        <v>4472011000000</v>
      </c>
      <c r="P90" s="5">
        <v>4500628000000</v>
      </c>
      <c r="Q90" s="5">
        <v>4245730000000</v>
      </c>
      <c r="R90" s="5">
        <v>4051544000000</v>
      </c>
      <c r="S90" s="5">
        <v>2814123000000</v>
      </c>
      <c r="T90" s="5">
        <v>2403615000000</v>
      </c>
      <c r="U90" s="5">
        <v>1691694000000</v>
      </c>
      <c r="V90" s="5">
        <v>1780395000000</v>
      </c>
      <c r="W90" s="5">
        <v>1886387000000</v>
      </c>
      <c r="X90" s="5">
        <v>2051177000000</v>
      </c>
      <c r="Y90" s="5">
        <v>1714426000000</v>
      </c>
      <c r="Z90" s="5">
        <v>1975656000000</v>
      </c>
    </row>
    <row r="91" spans="3:26" ht="15.5" x14ac:dyDescent="0.35">
      <c r="C91" t="s">
        <v>116</v>
      </c>
    </row>
    <row r="92" spans="3:26" ht="15.5" x14ac:dyDescent="0.35">
      <c r="C92" t="s">
        <v>117</v>
      </c>
      <c r="D92" s="5">
        <v>298369000000</v>
      </c>
      <c r="E92" s="5">
        <v>332868000000</v>
      </c>
      <c r="F92" s="5">
        <v>354651000000</v>
      </c>
      <c r="G92" s="5">
        <v>362927000000</v>
      </c>
      <c r="I92" s="5">
        <v>332868000000</v>
      </c>
      <c r="J92" s="5">
        <v>410417000000</v>
      </c>
      <c r="K92" s="5">
        <v>521754000000</v>
      </c>
      <c r="L92" s="5">
        <v>546531000000</v>
      </c>
      <c r="M92" s="5">
        <v>330904000000</v>
      </c>
      <c r="N92" s="5">
        <v>255530000000</v>
      </c>
      <c r="O92" s="5">
        <v>167067000000</v>
      </c>
      <c r="P92" s="5">
        <v>172966000000</v>
      </c>
      <c r="Q92" s="5">
        <v>188035000000</v>
      </c>
      <c r="R92" s="5">
        <v>271687000000</v>
      </c>
      <c r="S92" s="5">
        <v>109215000000</v>
      </c>
      <c r="T92" s="5">
        <v>29213000000</v>
      </c>
      <c r="U92" s="5">
        <v>8382000000</v>
      </c>
    </row>
    <row r="93" spans="3:26" ht="15.5" x14ac:dyDescent="0.35">
      <c r="C93" t="s">
        <v>118</v>
      </c>
      <c r="D93" s="5">
        <v>540696000000</v>
      </c>
      <c r="E93" s="5">
        <v>506489000000</v>
      </c>
      <c r="F93" s="5">
        <v>534660000000</v>
      </c>
      <c r="G93" s="5">
        <v>471493000000</v>
      </c>
      <c r="I93" s="5">
        <v>506489000000</v>
      </c>
      <c r="J93" s="5">
        <v>494411000000</v>
      </c>
      <c r="K93" s="5">
        <v>481033000000</v>
      </c>
      <c r="L93" s="5">
        <v>551273000000</v>
      </c>
      <c r="M93" s="5">
        <v>626433000000</v>
      </c>
      <c r="N93" s="5">
        <v>723020000000</v>
      </c>
      <c r="O93" s="5">
        <v>825031000000</v>
      </c>
      <c r="P93" s="5">
        <v>838940000000</v>
      </c>
      <c r="Q93" s="5">
        <v>994046000000</v>
      </c>
      <c r="R93" s="5">
        <v>1021615000000</v>
      </c>
      <c r="S93" s="5">
        <v>304729000000</v>
      </c>
      <c r="T93" s="5">
        <v>203957000000</v>
      </c>
      <c r="U93" s="5">
        <v>173891000000</v>
      </c>
      <c r="V93" s="5">
        <v>109036000000</v>
      </c>
      <c r="W93" s="5">
        <v>99613000000</v>
      </c>
      <c r="X93" s="5">
        <v>58291000000</v>
      </c>
      <c r="Y93" s="5">
        <v>92493000000</v>
      </c>
      <c r="Z93" s="5">
        <v>61501000000</v>
      </c>
    </row>
    <row r="94" spans="3:26" ht="15.5" x14ac:dyDescent="0.35">
      <c r="C94" t="s">
        <v>119</v>
      </c>
      <c r="D94" s="5">
        <v>7365454000000</v>
      </c>
      <c r="E94" s="5">
        <v>7384511000000</v>
      </c>
      <c r="F94" s="5">
        <v>7349318000000</v>
      </c>
      <c r="G94" s="5">
        <v>7388139000000</v>
      </c>
      <c r="I94" s="5">
        <v>7384511000000</v>
      </c>
      <c r="J94" s="5">
        <v>7464928000000</v>
      </c>
      <c r="K94" s="5">
        <v>7409796000000</v>
      </c>
      <c r="L94" s="5">
        <v>7310220000000</v>
      </c>
      <c r="M94" s="5">
        <v>7114471000000</v>
      </c>
      <c r="N94" s="5">
        <v>7005856000000</v>
      </c>
      <c r="O94" s="5">
        <v>6990512000000</v>
      </c>
      <c r="P94" s="5">
        <v>7048805000000</v>
      </c>
      <c r="Q94" s="5">
        <v>6747214000000</v>
      </c>
      <c r="R94" s="5">
        <v>6674902000000</v>
      </c>
      <c r="S94" s="5">
        <v>6686273000000</v>
      </c>
      <c r="T94" s="5">
        <v>6006852000000</v>
      </c>
      <c r="U94" s="5">
        <v>4973865000000</v>
      </c>
      <c r="V94" s="5">
        <v>4472873000000</v>
      </c>
      <c r="W94" s="5">
        <v>3795784000000</v>
      </c>
      <c r="X94" s="5">
        <v>3183878000000</v>
      </c>
      <c r="Y94" s="5">
        <v>2614018000000</v>
      </c>
      <c r="Z94" s="5">
        <v>1937276000000</v>
      </c>
    </row>
    <row r="95" spans="3:26" ht="15.5" x14ac:dyDescent="0.35">
      <c r="C95" t="s">
        <v>120</v>
      </c>
      <c r="D95" s="5">
        <v>5929520000000</v>
      </c>
      <c r="E95" s="5">
        <v>5994220000000</v>
      </c>
      <c r="F95" s="5">
        <v>5989818000000</v>
      </c>
      <c r="G95" s="5">
        <v>6124304000000</v>
      </c>
      <c r="I95" s="5">
        <v>5994220000000</v>
      </c>
      <c r="J95" s="5">
        <v>6032744000000</v>
      </c>
      <c r="K95" s="5">
        <v>5909770000000</v>
      </c>
      <c r="L95" s="5">
        <v>5674297000000</v>
      </c>
      <c r="M95" s="5">
        <v>5499864000000</v>
      </c>
      <c r="N95" s="5">
        <v>5461796000000</v>
      </c>
      <c r="O95" s="5">
        <v>5423078000000</v>
      </c>
      <c r="P95" s="5">
        <v>5681689000000</v>
      </c>
      <c r="Q95" s="5">
        <v>5154777000000</v>
      </c>
      <c r="R95" s="5">
        <v>4645579000000</v>
      </c>
      <c r="S95" s="5">
        <v>4098397000000</v>
      </c>
      <c r="T95" s="5">
        <v>3820764000000</v>
      </c>
      <c r="U95" s="5">
        <v>3352681000000</v>
      </c>
      <c r="V95" s="5">
        <v>2385573000000</v>
      </c>
      <c r="W95" s="5">
        <v>1351784000000</v>
      </c>
      <c r="X95" s="5">
        <v>1080670000000</v>
      </c>
      <c r="Y95" s="5">
        <v>729251000000</v>
      </c>
      <c r="Z95" s="5">
        <v>600653000000</v>
      </c>
    </row>
    <row r="96" spans="3:26" ht="15.5" x14ac:dyDescent="0.35">
      <c r="C96" t="s">
        <v>121</v>
      </c>
      <c r="D96" s="5">
        <v>1435934000000</v>
      </c>
      <c r="E96" s="5">
        <v>1390291000000</v>
      </c>
      <c r="F96" s="5">
        <v>1359500000000</v>
      </c>
      <c r="G96" s="5">
        <v>1263835000000</v>
      </c>
      <c r="I96" s="5">
        <v>1390291000000</v>
      </c>
      <c r="J96" s="5">
        <v>1432184000000</v>
      </c>
      <c r="K96" s="5">
        <v>1500026000000</v>
      </c>
      <c r="L96" s="5">
        <v>1635923000000</v>
      </c>
      <c r="M96" s="5">
        <v>1614607000000</v>
      </c>
      <c r="N96" s="5">
        <v>1544060000000</v>
      </c>
      <c r="O96" s="5">
        <v>1567434000000</v>
      </c>
      <c r="P96" s="5">
        <v>1367116000000</v>
      </c>
      <c r="Q96" s="5">
        <v>1592437000000</v>
      </c>
      <c r="R96" s="5">
        <v>2029323000000</v>
      </c>
      <c r="S96" s="5">
        <v>2587876000000</v>
      </c>
      <c r="T96" s="5">
        <v>2186088000000</v>
      </c>
      <c r="U96" s="5">
        <v>1621184000000</v>
      </c>
      <c r="V96" s="5">
        <v>2087300000000</v>
      </c>
      <c r="W96" s="5">
        <v>2444000000000</v>
      </c>
      <c r="X96" s="5">
        <v>2103208000000</v>
      </c>
      <c r="Y96" s="5">
        <v>1884767000000</v>
      </c>
      <c r="Z96" s="5">
        <v>1336623000000</v>
      </c>
    </row>
    <row r="97" spans="3:26" ht="15.5" x14ac:dyDescent="0.35">
      <c r="C97" t="s">
        <v>122</v>
      </c>
      <c r="D97" s="5">
        <v>7365454000000</v>
      </c>
      <c r="E97" s="5">
        <v>7384511000000</v>
      </c>
      <c r="F97" s="5">
        <v>7349318000000</v>
      </c>
      <c r="G97" s="5">
        <v>7388139000000</v>
      </c>
      <c r="I97" s="5">
        <v>7384511000000</v>
      </c>
      <c r="J97" s="5">
        <v>7464928000000</v>
      </c>
      <c r="K97" s="5">
        <v>7409796000000</v>
      </c>
      <c r="L97" s="5">
        <v>7310220000000</v>
      </c>
      <c r="M97" s="5">
        <v>7114471000000</v>
      </c>
      <c r="N97" s="5">
        <v>7005856000000</v>
      </c>
      <c r="O97" s="5">
        <v>6990512000000</v>
      </c>
      <c r="P97" s="5">
        <v>7048805000000</v>
      </c>
      <c r="Q97" s="5">
        <v>6747214000000</v>
      </c>
      <c r="R97" s="5">
        <v>6674902000000</v>
      </c>
      <c r="S97" s="5">
        <v>6686273000000</v>
      </c>
      <c r="T97" s="5">
        <v>6006852000000</v>
      </c>
      <c r="U97" s="5">
        <v>4973865000000</v>
      </c>
      <c r="V97" s="5">
        <v>4472873000000</v>
      </c>
      <c r="W97" s="5">
        <v>3795784000000</v>
      </c>
      <c r="X97" s="5">
        <v>3183878000000</v>
      </c>
      <c r="Y97" s="5">
        <v>2614018000000</v>
      </c>
      <c r="Z97" s="5">
        <v>1937276000000</v>
      </c>
    </row>
    <row r="98" spans="3:26" ht="15.5" x14ac:dyDescent="0.35">
      <c r="C98" t="s">
        <v>123</v>
      </c>
      <c r="D98" s="5">
        <v>7577554000000</v>
      </c>
      <c r="E98" s="5">
        <v>7781637000000</v>
      </c>
      <c r="F98" s="5">
        <v>7856631000000</v>
      </c>
      <c r="G98" s="5">
        <v>8052982000000</v>
      </c>
      <c r="I98" s="5">
        <v>7781637000000</v>
      </c>
      <c r="J98" s="5">
        <v>8456491000000</v>
      </c>
      <c r="K98" s="5">
        <v>8982236000000</v>
      </c>
      <c r="L98" s="5">
        <v>9104799000000</v>
      </c>
      <c r="M98" s="5">
        <v>9172225000000</v>
      </c>
      <c r="N98" s="5">
        <v>9242161000000</v>
      </c>
      <c r="O98" s="5">
        <v>9841623000000</v>
      </c>
      <c r="P98" s="5">
        <v>10219013000000</v>
      </c>
      <c r="Q98" s="5">
        <v>10152225000000</v>
      </c>
      <c r="R98" s="5">
        <v>10027968000000</v>
      </c>
      <c r="S98" s="5">
        <v>9361731000000</v>
      </c>
      <c r="T98" s="5">
        <v>8335003000000</v>
      </c>
      <c r="U98" s="5">
        <v>6493712000000</v>
      </c>
      <c r="V98" s="5">
        <v>4918673000000</v>
      </c>
      <c r="W98" s="5">
        <v>3534608000000</v>
      </c>
      <c r="X98" s="5">
        <v>2686910000000</v>
      </c>
      <c r="Y98" s="5">
        <v>2444959000000</v>
      </c>
      <c r="Z98" s="5">
        <v>2001772000000</v>
      </c>
    </row>
    <row r="99" spans="3:26" ht="15.5" x14ac:dyDescent="0.35">
      <c r="C99" t="s">
        <v>124</v>
      </c>
      <c r="D99" s="5">
        <v>55951000000</v>
      </c>
      <c r="E99" s="5">
        <v>55951000000</v>
      </c>
      <c r="F99" s="5">
        <v>55951000000</v>
      </c>
      <c r="G99" s="5">
        <v>55951000000</v>
      </c>
      <c r="I99" s="5">
        <v>55951000000</v>
      </c>
      <c r="J99" s="5">
        <v>55951000000</v>
      </c>
      <c r="K99" s="5">
        <v>55951000000</v>
      </c>
      <c r="L99" s="5">
        <v>55951000000</v>
      </c>
      <c r="M99" s="5">
        <v>55951000000</v>
      </c>
      <c r="N99" s="5">
        <v>55951000000</v>
      </c>
      <c r="O99" s="5">
        <v>55951000000</v>
      </c>
      <c r="P99" s="5">
        <v>55951000000</v>
      </c>
      <c r="Q99" s="5">
        <v>55951000000</v>
      </c>
      <c r="R99" s="5">
        <v>55951000000</v>
      </c>
      <c r="S99" s="5">
        <v>55951000000</v>
      </c>
      <c r="T99" s="5">
        <v>55951000000</v>
      </c>
      <c r="U99" s="5">
        <v>55951000000</v>
      </c>
      <c r="V99" s="5">
        <v>55951000000</v>
      </c>
      <c r="W99" s="5">
        <v>55951000000</v>
      </c>
      <c r="X99" s="5">
        <v>53327000000</v>
      </c>
      <c r="Y99" s="5">
        <v>61557000000</v>
      </c>
      <c r="Z99" s="5">
        <v>73953000000</v>
      </c>
    </row>
    <row r="100" spans="3:26" ht="15.5" x14ac:dyDescent="0.35">
      <c r="C100" t="s">
        <v>125</v>
      </c>
      <c r="D100" s="5">
        <v>18122641000000</v>
      </c>
      <c r="E100" s="5">
        <v>18384314000000</v>
      </c>
      <c r="F100" s="5">
        <v>18844540000000</v>
      </c>
      <c r="G100" s="5">
        <v>19091821000000</v>
      </c>
      <c r="I100" s="5">
        <v>18384314000000</v>
      </c>
      <c r="J100" s="5">
        <v>20359587000000</v>
      </c>
      <c r="K100" s="5">
        <v>21728041000000</v>
      </c>
      <c r="L100" s="5">
        <v>21858732000000</v>
      </c>
      <c r="M100" s="5">
        <v>20985698000000</v>
      </c>
      <c r="N100" s="5">
        <v>21843341000000</v>
      </c>
      <c r="O100" s="5">
        <v>22502113000000</v>
      </c>
      <c r="P100" s="5">
        <v>22356339000000</v>
      </c>
      <c r="Q100" s="5">
        <v>20689696000000</v>
      </c>
      <c r="R100" s="5">
        <v>20174578000000</v>
      </c>
      <c r="S100" s="5">
        <v>18698248000000</v>
      </c>
      <c r="T100" s="5">
        <v>16154714000000</v>
      </c>
      <c r="U100" s="5">
        <v>13271496000000</v>
      </c>
      <c r="V100" s="5">
        <v>10639425000000</v>
      </c>
      <c r="W100" s="5">
        <v>8318108000000</v>
      </c>
      <c r="X100" s="5">
        <v>6740622000000</v>
      </c>
      <c r="Y100" s="5">
        <v>5856973000000</v>
      </c>
      <c r="Z100" s="5">
        <v>4544135000000</v>
      </c>
    </row>
    <row r="101" spans="3:26" ht="15.5" x14ac:dyDescent="0.35">
      <c r="C101" t="s">
        <v>126</v>
      </c>
      <c r="D101" s="5">
        <v>27893355000000</v>
      </c>
      <c r="E101" s="5">
        <v>27047104000000</v>
      </c>
      <c r="F101" s="5">
        <v>27963180000000</v>
      </c>
      <c r="G101" s="5">
        <v>30505379000000</v>
      </c>
      <c r="I101" s="5">
        <v>27047104000000</v>
      </c>
      <c r="J101" s="5">
        <v>28793225000000</v>
      </c>
      <c r="K101" s="5">
        <v>28846243000000</v>
      </c>
      <c r="L101" s="5">
        <v>29249340000000</v>
      </c>
      <c r="M101" s="5">
        <v>30399906000000</v>
      </c>
      <c r="N101" s="5">
        <v>27781231000000</v>
      </c>
      <c r="O101" s="5">
        <v>26974124000000</v>
      </c>
      <c r="P101" s="5">
        <v>26856967000000</v>
      </c>
      <c r="Q101" s="5">
        <v>24935426000000</v>
      </c>
      <c r="R101" s="5">
        <v>24226122000000</v>
      </c>
      <c r="S101" s="5">
        <v>21512371000000</v>
      </c>
      <c r="T101" s="5">
        <v>18558329000000</v>
      </c>
      <c r="U101" s="5">
        <v>14963190000000</v>
      </c>
      <c r="V101" s="5">
        <v>12419820000000</v>
      </c>
      <c r="W101" s="5">
        <v>10204495000000</v>
      </c>
      <c r="X101" s="5">
        <v>8791799000000</v>
      </c>
      <c r="Y101" s="5">
        <v>7571399000000</v>
      </c>
      <c r="Z101" s="5">
        <v>6519791000000</v>
      </c>
    </row>
    <row r="102" spans="3:26" ht="15.5" x14ac:dyDescent="0.35">
      <c r="C102" t="s">
        <v>127</v>
      </c>
    </row>
    <row r="103" spans="3:26" ht="15.5" x14ac:dyDescent="0.35">
      <c r="C103" t="s">
        <v>128</v>
      </c>
    </row>
    <row r="104" spans="3:26" ht="15.5" x14ac:dyDescent="0.35">
      <c r="C104" t="s">
        <v>129</v>
      </c>
      <c r="D104" s="5">
        <v>2442686000000</v>
      </c>
      <c r="E104" s="5">
        <v>2000352000000</v>
      </c>
      <c r="F104" s="5">
        <v>3344273000000</v>
      </c>
      <c r="G104" s="5">
        <v>4556675000000</v>
      </c>
      <c r="I104" s="5">
        <v>2000352000000</v>
      </c>
      <c r="J104" s="5">
        <v>3237653000000</v>
      </c>
      <c r="K104" s="5">
        <v>3882141000000</v>
      </c>
      <c r="L104" s="5">
        <v>2052939000000</v>
      </c>
      <c r="M104" s="5">
        <v>5960396000000</v>
      </c>
      <c r="N104" s="5">
        <v>1792506000000</v>
      </c>
      <c r="O104" s="5">
        <v>1566765000000</v>
      </c>
      <c r="P104" s="5">
        <v>3076530000000</v>
      </c>
      <c r="Q104" s="5">
        <v>2309417000000</v>
      </c>
      <c r="R104" s="5">
        <v>3942967000000</v>
      </c>
      <c r="S104" s="5">
        <v>3522133000000</v>
      </c>
      <c r="T104" s="5">
        <v>4110955000000</v>
      </c>
      <c r="U104" s="5">
        <v>3759265000000</v>
      </c>
      <c r="V104" s="5">
        <v>2600540000000</v>
      </c>
      <c r="W104" s="5">
        <v>1440351000000</v>
      </c>
      <c r="X104" s="5">
        <v>1061852000000</v>
      </c>
      <c r="Y104" s="5">
        <v>938976000000</v>
      </c>
      <c r="Z104" s="5">
        <v>1016167000000</v>
      </c>
    </row>
    <row r="105" spans="3:26" ht="15.5" x14ac:dyDescent="0.35">
      <c r="C105" t="s">
        <v>130</v>
      </c>
    </row>
    <row r="106" spans="3:26" ht="15.5" x14ac:dyDescent="0.35">
      <c r="C106" t="s">
        <v>131</v>
      </c>
      <c r="D106" s="5">
        <v>893981000000</v>
      </c>
      <c r="E106" s="5">
        <v>911323000000</v>
      </c>
      <c r="F106" s="5">
        <v>801927000000</v>
      </c>
      <c r="G106" s="5">
        <v>1017352000000</v>
      </c>
      <c r="I106" s="5">
        <v>911323000000</v>
      </c>
      <c r="J106" s="5">
        <v>711443000000</v>
      </c>
      <c r="K106" s="5">
        <v>842064000000</v>
      </c>
      <c r="L106" s="5">
        <v>1224423000000</v>
      </c>
      <c r="M106" s="5">
        <v>1026717000000</v>
      </c>
      <c r="N106" s="5">
        <v>770264000000</v>
      </c>
      <c r="O106" s="5">
        <v>826845000000</v>
      </c>
      <c r="P106" s="5">
        <v>1088831000000</v>
      </c>
      <c r="Q106" s="5">
        <v>832513000000</v>
      </c>
      <c r="R106" s="5">
        <v>940108000000</v>
      </c>
      <c r="S106" s="5">
        <v>733535000000</v>
      </c>
      <c r="T106" s="5">
        <v>922942000000</v>
      </c>
      <c r="U106" s="5">
        <v>719632000000</v>
      </c>
      <c r="V106" s="5">
        <v>565421000000</v>
      </c>
      <c r="W106" s="5">
        <v>521839000000</v>
      </c>
      <c r="X106" s="5">
        <v>348847000000</v>
      </c>
      <c r="Y106" s="5">
        <v>238001000000</v>
      </c>
      <c r="Z106" s="5">
        <v>291455000000</v>
      </c>
    </row>
    <row r="107" spans="3:26" ht="15.5" x14ac:dyDescent="0.35">
      <c r="C107" t="s">
        <v>132</v>
      </c>
      <c r="D107" s="5">
        <v>396923000000</v>
      </c>
      <c r="E107" s="5">
        <v>106906000000</v>
      </c>
      <c r="F107" s="5">
        <v>1393504000000</v>
      </c>
      <c r="G107" s="5">
        <v>1128733000000</v>
      </c>
      <c r="I107" s="5">
        <v>106906000000</v>
      </c>
      <c r="J107" s="5">
        <v>138469000000</v>
      </c>
      <c r="K107" s="5">
        <v>89610000000</v>
      </c>
      <c r="L107" s="5">
        <v>96012000000</v>
      </c>
      <c r="M107" s="5">
        <v>132316000000</v>
      </c>
      <c r="N107" s="5">
        <v>164984000000</v>
      </c>
      <c r="O107" s="5">
        <v>152327000000</v>
      </c>
      <c r="P107" s="5">
        <v>155572000000</v>
      </c>
      <c r="Q107" s="5">
        <v>130891000000</v>
      </c>
      <c r="R107" s="5">
        <v>93921000000</v>
      </c>
      <c r="S107" s="5">
        <v>88523000000</v>
      </c>
      <c r="T107" s="5">
        <v>81640000000</v>
      </c>
      <c r="U107" s="5">
        <v>69309000000</v>
      </c>
      <c r="V107" s="5">
        <v>72668000000</v>
      </c>
      <c r="W107" s="5">
        <v>56149000000</v>
      </c>
      <c r="X107" s="5">
        <v>49122000000</v>
      </c>
      <c r="Y107" s="5">
        <v>107383000000</v>
      </c>
      <c r="Z107" s="5">
        <v>97961000000</v>
      </c>
    </row>
    <row r="108" spans="3:26" ht="15.5" x14ac:dyDescent="0.35">
      <c r="C108" t="s">
        <v>133</v>
      </c>
      <c r="D108" s="5">
        <v>470824000000</v>
      </c>
      <c r="E108" s="5">
        <v>399215000000</v>
      </c>
      <c r="F108" s="5">
        <v>241324000000</v>
      </c>
      <c r="G108" s="5">
        <v>152534000000</v>
      </c>
      <c r="I108" s="5">
        <v>399215000000</v>
      </c>
      <c r="J108" s="5">
        <v>226368000000</v>
      </c>
      <c r="K108" s="5">
        <v>120237000000</v>
      </c>
      <c r="L108" s="5">
        <v>225982000000</v>
      </c>
      <c r="M108" s="5">
        <v>575841000000</v>
      </c>
      <c r="N108" s="5">
        <v>222619000000</v>
      </c>
      <c r="O108" s="5">
        <v>91866000000</v>
      </c>
      <c r="P108" s="5">
        <v>137799000000</v>
      </c>
      <c r="Q108" s="5">
        <v>328460000000</v>
      </c>
      <c r="R108" s="5">
        <v>272697000000</v>
      </c>
      <c r="S108" s="5">
        <v>166082000000</v>
      </c>
      <c r="T108" s="5">
        <v>442658000000</v>
      </c>
      <c r="U108" s="5">
        <v>317463000000</v>
      </c>
      <c r="V108" s="5">
        <v>381999000000</v>
      </c>
      <c r="W108" s="5">
        <v>354787000000</v>
      </c>
      <c r="X108" s="5">
        <v>302455000000</v>
      </c>
      <c r="Y108" s="5">
        <v>297801000000</v>
      </c>
      <c r="Z108" s="5">
        <v>452036000000</v>
      </c>
    </row>
    <row r="109" spans="3:26" ht="15.5" x14ac:dyDescent="0.35">
      <c r="C109" t="s">
        <v>134</v>
      </c>
      <c r="O109" s="5">
        <v>150000000000</v>
      </c>
      <c r="P109" s="5">
        <v>1125000000000</v>
      </c>
      <c r="Q109" s="5">
        <v>600000000000</v>
      </c>
      <c r="R109" s="5">
        <v>400000000000</v>
      </c>
      <c r="S109" s="5">
        <v>700000000000</v>
      </c>
      <c r="T109" s="5">
        <v>632367000000</v>
      </c>
      <c r="U109" s="5">
        <v>342816000000</v>
      </c>
    </row>
    <row r="110" spans="3:26" ht="15.5" x14ac:dyDescent="0.35">
      <c r="C110" t="s">
        <v>135</v>
      </c>
    </row>
    <row r="111" spans="3:26" ht="15.5" x14ac:dyDescent="0.35">
      <c r="C111" t="s">
        <v>136</v>
      </c>
      <c r="F111" s="5">
        <v>90000000000</v>
      </c>
      <c r="G111" s="5">
        <v>1689879000000</v>
      </c>
      <c r="J111" s="5">
        <v>1689537000000</v>
      </c>
      <c r="K111" s="5">
        <v>2315298000000</v>
      </c>
      <c r="L111" s="5">
        <v>5000000000</v>
      </c>
      <c r="M111" s="5">
        <v>3564461000000</v>
      </c>
      <c r="R111" s="5">
        <v>1585213000000</v>
      </c>
      <c r="S111" s="5">
        <v>1324860000000</v>
      </c>
      <c r="T111" s="5">
        <v>1666808000000</v>
      </c>
      <c r="U111" s="5">
        <v>1808765000000</v>
      </c>
      <c r="V111" s="5">
        <v>971950000000</v>
      </c>
    </row>
    <row r="112" spans="3:26" ht="15.5" x14ac:dyDescent="0.35">
      <c r="C112" t="s">
        <v>137</v>
      </c>
      <c r="F112" s="5">
        <v>90000000000</v>
      </c>
      <c r="G112" s="5">
        <v>1689879000000</v>
      </c>
      <c r="J112" s="5">
        <v>1689537000000</v>
      </c>
      <c r="K112" s="5">
        <v>2315298000000</v>
      </c>
      <c r="L112" s="5">
        <v>5000000000</v>
      </c>
      <c r="M112" s="5">
        <v>3564461000000</v>
      </c>
      <c r="R112" s="5">
        <v>1585213000000</v>
      </c>
      <c r="S112" s="5">
        <v>1324860000000</v>
      </c>
      <c r="T112" s="5">
        <v>1666808000000</v>
      </c>
      <c r="U112" s="5">
        <v>1808765000000</v>
      </c>
      <c r="V112" s="5">
        <v>971950000000</v>
      </c>
    </row>
    <row r="113" spans="3:26" ht="15.5" x14ac:dyDescent="0.35">
      <c r="C113" t="s">
        <v>138</v>
      </c>
      <c r="D113" s="5">
        <v>917152000000</v>
      </c>
      <c r="E113" s="5">
        <v>889118000000</v>
      </c>
      <c r="F113" s="5">
        <v>920727000000</v>
      </c>
      <c r="G113" s="5">
        <v>2399111000000</v>
      </c>
      <c r="I113" s="5">
        <v>889118000000</v>
      </c>
      <c r="J113" s="5">
        <v>2353510000000</v>
      </c>
      <c r="K113" s="5">
        <v>2398096000000</v>
      </c>
      <c r="L113" s="5">
        <v>4953180000000</v>
      </c>
      <c r="M113" s="5">
        <v>3268337000000</v>
      </c>
      <c r="N113" s="5">
        <v>6740931000000</v>
      </c>
      <c r="O113" s="5">
        <v>6428832000000</v>
      </c>
      <c r="P113" s="5">
        <v>4305915000000</v>
      </c>
      <c r="Q113" s="5">
        <v>4089571000000</v>
      </c>
      <c r="R113" s="5">
        <v>2689673000000</v>
      </c>
      <c r="S113" s="5">
        <v>6291451000000</v>
      </c>
      <c r="T113" s="5">
        <v>2609888000000</v>
      </c>
      <c r="U113" s="5">
        <v>936066000000</v>
      </c>
      <c r="V113" s="5">
        <v>453869000000</v>
      </c>
      <c r="W113" s="5">
        <v>337986000000</v>
      </c>
      <c r="X113" s="5">
        <v>272690000000</v>
      </c>
      <c r="Y113" s="5">
        <v>205807000000</v>
      </c>
      <c r="Z113" s="5">
        <v>167048000000</v>
      </c>
    </row>
    <row r="114" spans="3:26" ht="15.5" x14ac:dyDescent="0.35">
      <c r="C114" t="s">
        <v>139</v>
      </c>
      <c r="D114" s="5">
        <v>917152000000</v>
      </c>
      <c r="E114" s="5">
        <v>889118000000</v>
      </c>
      <c r="F114" s="5">
        <v>920727000000</v>
      </c>
      <c r="G114" s="5">
        <v>2399111000000</v>
      </c>
      <c r="I114" s="5">
        <v>889118000000</v>
      </c>
      <c r="J114" s="5">
        <v>2353510000000</v>
      </c>
      <c r="K114" s="5">
        <v>2398096000000</v>
      </c>
      <c r="L114" s="5">
        <v>4953180000000</v>
      </c>
      <c r="M114" s="5">
        <v>3268337000000</v>
      </c>
      <c r="N114" s="5">
        <v>6740931000000</v>
      </c>
      <c r="O114" s="5">
        <v>6428832000000</v>
      </c>
      <c r="P114" s="5">
        <v>4305915000000</v>
      </c>
      <c r="Q114" s="5">
        <v>4089571000000</v>
      </c>
      <c r="R114" s="5">
        <v>2689673000000</v>
      </c>
      <c r="S114" s="5">
        <v>6291451000000</v>
      </c>
      <c r="T114" s="5">
        <v>2609888000000</v>
      </c>
      <c r="U114" s="5">
        <v>936066000000</v>
      </c>
      <c r="V114" s="5">
        <v>453869000000</v>
      </c>
      <c r="W114" s="5">
        <v>337986000000</v>
      </c>
      <c r="X114" s="5">
        <v>272690000000</v>
      </c>
      <c r="Y114" s="5">
        <v>205807000000</v>
      </c>
      <c r="Z114" s="5">
        <v>167048000000</v>
      </c>
    </row>
    <row r="115" spans="3:26" ht="15.5" x14ac:dyDescent="0.35">
      <c r="C115" t="s">
        <v>140</v>
      </c>
      <c r="G115" s="5">
        <v>1500000000000</v>
      </c>
      <c r="J115" s="5">
        <v>1500000000000</v>
      </c>
      <c r="K115" s="5">
        <v>1689754000000</v>
      </c>
      <c r="L115" s="5">
        <v>4048767000000</v>
      </c>
      <c r="M115" s="5">
        <v>2131944000000</v>
      </c>
      <c r="N115" s="5">
        <v>5623933000000</v>
      </c>
      <c r="O115" s="5">
        <v>5535466000000</v>
      </c>
      <c r="P115" s="5">
        <v>3606303000000</v>
      </c>
      <c r="Q115" s="5">
        <v>3369334000000</v>
      </c>
      <c r="R115" s="5">
        <v>2115811000000</v>
      </c>
      <c r="S115" s="5">
        <v>5707964000000</v>
      </c>
      <c r="T115" s="5">
        <v>2127758000000</v>
      </c>
      <c r="U115" s="5">
        <v>571359000000</v>
      </c>
    </row>
    <row r="116" spans="3:26" ht="15.5" x14ac:dyDescent="0.35">
      <c r="C116" t="s">
        <v>141</v>
      </c>
      <c r="D116" s="5">
        <v>172456000000</v>
      </c>
      <c r="E116" s="5">
        <v>199789000000</v>
      </c>
      <c r="F116" s="5">
        <v>208172000000</v>
      </c>
      <c r="G116" s="5">
        <v>221852000000</v>
      </c>
      <c r="I116" s="5">
        <v>199789000000</v>
      </c>
      <c r="J116" s="5">
        <v>223803000000</v>
      </c>
      <c r="K116" s="5">
        <v>239365000000</v>
      </c>
      <c r="L116" s="5">
        <v>221288000000</v>
      </c>
      <c r="M116" s="5">
        <v>209251000000</v>
      </c>
      <c r="N116" s="5">
        <v>133160000000</v>
      </c>
      <c r="O116" s="5">
        <v>142484000000</v>
      </c>
      <c r="P116" s="5">
        <v>116217000000</v>
      </c>
      <c r="Q116" s="5">
        <v>80668000000</v>
      </c>
      <c r="R116" s="5">
        <v>56977000000</v>
      </c>
      <c r="S116" s="5">
        <v>70564000000</v>
      </c>
      <c r="T116" s="5">
        <v>59306000000</v>
      </c>
      <c r="U116" s="5">
        <v>36138000000</v>
      </c>
      <c r="V116" s="5">
        <v>29114000000</v>
      </c>
      <c r="W116" s="5">
        <v>33321000000</v>
      </c>
      <c r="X116" s="5">
        <v>36945000000</v>
      </c>
      <c r="Y116" s="5">
        <v>32022000000</v>
      </c>
      <c r="Z116" s="5">
        <v>26735000000</v>
      </c>
    </row>
    <row r="117" spans="3:26" ht="15.5" x14ac:dyDescent="0.35">
      <c r="C117" t="s">
        <v>142</v>
      </c>
      <c r="D117" s="5">
        <v>3359838000000</v>
      </c>
      <c r="E117" s="5">
        <v>2889470000000</v>
      </c>
      <c r="F117" s="5">
        <v>4265000000000</v>
      </c>
      <c r="G117" s="5">
        <v>6955786000000</v>
      </c>
      <c r="I117" s="5">
        <v>2889470000000</v>
      </c>
      <c r="J117" s="5">
        <v>5591163000000</v>
      </c>
      <c r="K117" s="5">
        <v>6280237000000</v>
      </c>
      <c r="L117" s="5">
        <v>7006119000000</v>
      </c>
      <c r="M117" s="5">
        <v>9228733000000</v>
      </c>
      <c r="N117" s="5">
        <v>8533437000000</v>
      </c>
      <c r="O117" s="5">
        <v>7995597000000</v>
      </c>
      <c r="P117" s="5">
        <v>7382445000000</v>
      </c>
      <c r="Q117" s="5">
        <v>6398988000000</v>
      </c>
      <c r="R117" s="5">
        <v>6632640000000</v>
      </c>
      <c r="S117" s="5">
        <v>9813584000000</v>
      </c>
      <c r="T117" s="5">
        <v>6720843000000</v>
      </c>
      <c r="U117" s="5">
        <v>4695331000000</v>
      </c>
      <c r="V117" s="5">
        <v>3054409000000</v>
      </c>
      <c r="W117" s="5">
        <v>1778337000000</v>
      </c>
      <c r="X117" s="5">
        <v>1334542000000</v>
      </c>
      <c r="Y117" s="5">
        <v>1144783000000</v>
      </c>
      <c r="Z117" s="5">
        <v>1183215000000</v>
      </c>
    </row>
    <row r="118" spans="3:26" ht="15.5" x14ac:dyDescent="0.35">
      <c r="C118" t="s">
        <v>143</v>
      </c>
    </row>
    <row r="119" spans="3:26" ht="15.5" x14ac:dyDescent="0.35">
      <c r="C119" t="s">
        <v>144</v>
      </c>
      <c r="D119" s="5">
        <v>962344000000</v>
      </c>
      <c r="E119" s="5">
        <v>962344000000</v>
      </c>
      <c r="F119" s="5">
        <v>962344000000</v>
      </c>
      <c r="G119" s="5">
        <v>962344000000</v>
      </c>
      <c r="I119" s="5">
        <v>962344000000</v>
      </c>
      <c r="J119" s="5">
        <v>962344000000</v>
      </c>
      <c r="K119" s="5">
        <v>962344000000</v>
      </c>
      <c r="L119" s="5">
        <v>962344000000</v>
      </c>
      <c r="M119" s="5">
        <v>962344000000</v>
      </c>
      <c r="N119" s="5">
        <v>962344000000</v>
      </c>
      <c r="O119" s="5">
        <v>962344000000</v>
      </c>
      <c r="P119" s="5">
        <v>962344000000</v>
      </c>
      <c r="Q119" s="5">
        <v>962344000000</v>
      </c>
      <c r="R119" s="5">
        <v>962344000000</v>
      </c>
      <c r="S119" s="5">
        <v>787373000000</v>
      </c>
      <c r="T119" s="5">
        <v>787373000000</v>
      </c>
      <c r="U119" s="5">
        <v>787373000000</v>
      </c>
      <c r="V119" s="5">
        <v>787373000000</v>
      </c>
      <c r="W119" s="5">
        <v>787373000000</v>
      </c>
      <c r="X119" s="5">
        <v>787373000000</v>
      </c>
      <c r="Y119" s="5">
        <v>787373000000</v>
      </c>
      <c r="Z119" s="5">
        <v>787373000000</v>
      </c>
    </row>
    <row r="120" spans="3:26" ht="15.5" x14ac:dyDescent="0.35">
      <c r="C120" t="s">
        <v>145</v>
      </c>
      <c r="D120" s="5">
        <v>3878995000000</v>
      </c>
      <c r="E120" s="5">
        <v>3878995000000</v>
      </c>
      <c r="F120" s="5">
        <v>3878995000000</v>
      </c>
      <c r="G120" s="5">
        <v>3878995000000</v>
      </c>
      <c r="I120" s="5">
        <v>3878995000000</v>
      </c>
      <c r="J120" s="5">
        <v>3878995000000</v>
      </c>
      <c r="K120" s="5">
        <v>3878995000000</v>
      </c>
      <c r="L120" s="5">
        <v>3878995000000</v>
      </c>
      <c r="M120" s="5">
        <v>3878995000000</v>
      </c>
      <c r="N120" s="5">
        <v>3878995000000</v>
      </c>
      <c r="O120" s="5">
        <v>3878995000000</v>
      </c>
      <c r="P120" s="5">
        <v>3878995000000</v>
      </c>
      <c r="Q120" s="5">
        <v>3878995000000</v>
      </c>
      <c r="R120" s="5">
        <v>3878995000000</v>
      </c>
      <c r="S120" s="5">
        <v>83603000000</v>
      </c>
      <c r="T120" s="5">
        <v>83603000000</v>
      </c>
      <c r="U120" s="5">
        <v>83603000000</v>
      </c>
      <c r="V120" s="5">
        <v>83603000000</v>
      </c>
      <c r="W120" s="5">
        <v>157500000000</v>
      </c>
      <c r="X120" s="5">
        <v>157500000000</v>
      </c>
      <c r="Y120" s="5">
        <v>83476000000</v>
      </c>
      <c r="Z120" s="5">
        <v>83476000000</v>
      </c>
    </row>
    <row r="121" spans="3:26" ht="15.5" x14ac:dyDescent="0.35">
      <c r="C121" t="s">
        <v>146</v>
      </c>
      <c r="D121" s="5">
        <v>19109485000000</v>
      </c>
      <c r="E121" s="5">
        <v>18748242000000</v>
      </c>
      <c r="F121" s="5">
        <v>18313259000000</v>
      </c>
      <c r="G121" s="5">
        <v>18182002000000</v>
      </c>
      <c r="I121" s="5">
        <v>18748242000000</v>
      </c>
      <c r="J121" s="5">
        <v>17834023000000</v>
      </c>
      <c r="K121" s="5">
        <v>17219242000000</v>
      </c>
      <c r="L121" s="5">
        <v>16920288000000</v>
      </c>
      <c r="M121" s="5">
        <v>16003068000000</v>
      </c>
      <c r="N121" s="5">
        <v>14496958000000</v>
      </c>
      <c r="O121" s="5">
        <v>13843880000000</v>
      </c>
      <c r="P121" s="5">
        <v>14181734000000</v>
      </c>
      <c r="Q121" s="5">
        <v>13258048000000</v>
      </c>
      <c r="R121" s="5">
        <v>12293945000000</v>
      </c>
      <c r="S121" s="5">
        <v>10413840000000</v>
      </c>
      <c r="T121" s="5">
        <v>10548430000000</v>
      </c>
      <c r="U121" s="5">
        <v>9023626000000</v>
      </c>
      <c r="V121" s="5">
        <v>8158203000000</v>
      </c>
      <c r="W121" s="5">
        <v>7194742000000</v>
      </c>
      <c r="X121" s="5">
        <v>6266814000000</v>
      </c>
      <c r="Y121" s="5">
        <v>5355389000000</v>
      </c>
      <c r="Z121" s="5">
        <v>4285269000000</v>
      </c>
    </row>
    <row r="122" spans="3:26" ht="15.5" x14ac:dyDescent="0.35">
      <c r="C122" t="s">
        <v>147</v>
      </c>
      <c r="D122" s="5">
        <v>192500000000</v>
      </c>
      <c r="E122" s="5">
        <v>192500000000</v>
      </c>
      <c r="F122" s="5">
        <v>192500000000</v>
      </c>
      <c r="G122" s="5">
        <v>192500000000</v>
      </c>
      <c r="I122" s="5">
        <v>192500000000</v>
      </c>
      <c r="J122" s="5">
        <v>192500000000</v>
      </c>
      <c r="K122" s="5">
        <v>192500000000</v>
      </c>
      <c r="L122" s="5">
        <v>192500000000</v>
      </c>
      <c r="M122" s="5">
        <v>192500000000</v>
      </c>
      <c r="N122" s="5">
        <v>192500000000</v>
      </c>
      <c r="O122" s="5">
        <v>192500000000</v>
      </c>
      <c r="P122" s="5">
        <v>192500000000</v>
      </c>
      <c r="Q122" s="5">
        <v>192500000000</v>
      </c>
      <c r="R122" s="5">
        <v>157500000000</v>
      </c>
      <c r="S122" s="5">
        <v>157500000000</v>
      </c>
      <c r="T122" s="5">
        <v>157500000000</v>
      </c>
      <c r="U122" s="5">
        <v>157500000000</v>
      </c>
      <c r="V122" s="5">
        <v>157500000000</v>
      </c>
      <c r="W122" s="5">
        <v>7111139000000</v>
      </c>
      <c r="X122" s="5">
        <v>6183211000000</v>
      </c>
      <c r="Y122" s="5">
        <v>157500000000</v>
      </c>
      <c r="Z122" s="5">
        <v>157500000000</v>
      </c>
    </row>
    <row r="123" spans="3:26" ht="15.5" x14ac:dyDescent="0.35">
      <c r="C123" t="s">
        <v>148</v>
      </c>
      <c r="D123" s="5">
        <v>18916985000000</v>
      </c>
      <c r="E123" s="5">
        <v>18555742000000</v>
      </c>
      <c r="F123" s="5">
        <v>18120759000000</v>
      </c>
      <c r="G123" s="5">
        <v>17989502000000</v>
      </c>
      <c r="I123" s="5">
        <v>18555742000000</v>
      </c>
      <c r="J123" s="5">
        <v>17641523000000</v>
      </c>
      <c r="K123" s="5">
        <v>17026742000000</v>
      </c>
      <c r="L123" s="5">
        <v>16727788000000</v>
      </c>
      <c r="M123" s="5">
        <v>15810568000000</v>
      </c>
      <c r="N123" s="5">
        <v>14304458000000</v>
      </c>
      <c r="O123" s="5">
        <v>13651380000000</v>
      </c>
      <c r="P123" s="5">
        <v>13989234000000</v>
      </c>
      <c r="Q123" s="5">
        <v>13065548000000</v>
      </c>
      <c r="R123" s="5">
        <v>12136445000000</v>
      </c>
      <c r="S123" s="5">
        <v>10256340000000</v>
      </c>
      <c r="T123" s="5">
        <v>10390930000000</v>
      </c>
      <c r="U123" s="5">
        <v>8866126000000</v>
      </c>
      <c r="V123" s="5">
        <v>8000703000000</v>
      </c>
      <c r="W123" s="5">
        <v>83603000000</v>
      </c>
      <c r="X123" s="5">
        <v>83603000000</v>
      </c>
      <c r="Y123" s="5">
        <v>5197889000000</v>
      </c>
      <c r="Z123" s="5">
        <v>4127769000000</v>
      </c>
    </row>
    <row r="124" spans="3:26" ht="15.5" x14ac:dyDescent="0.35">
      <c r="C124" t="s">
        <v>149</v>
      </c>
      <c r="D124" s="5">
        <v>19109485000000</v>
      </c>
      <c r="E124" s="5">
        <v>18748242000000</v>
      </c>
      <c r="F124" s="5">
        <v>18313259000000</v>
      </c>
      <c r="G124" s="5">
        <v>18182002000000</v>
      </c>
      <c r="I124" s="5">
        <v>18748242000000</v>
      </c>
      <c r="J124" s="5">
        <v>17834023000000</v>
      </c>
      <c r="K124" s="5">
        <v>17219242000000</v>
      </c>
      <c r="L124" s="5">
        <v>16920288000000</v>
      </c>
      <c r="M124" s="5">
        <v>16003068000000</v>
      </c>
      <c r="N124" s="5">
        <v>14496958000000</v>
      </c>
      <c r="O124" s="5">
        <v>13843880000000</v>
      </c>
      <c r="P124" s="5">
        <v>14181734000000</v>
      </c>
      <c r="Q124" s="5">
        <v>13258048000000</v>
      </c>
      <c r="R124" s="5">
        <v>12293945000000</v>
      </c>
      <c r="S124" s="5">
        <v>10413840000000</v>
      </c>
      <c r="T124" s="5">
        <v>10548430000000</v>
      </c>
      <c r="U124" s="5">
        <v>9023626000000</v>
      </c>
      <c r="V124" s="5">
        <v>8158203000000</v>
      </c>
      <c r="W124" s="5">
        <v>7194742000000</v>
      </c>
      <c r="X124" s="5">
        <v>6266814000000</v>
      </c>
      <c r="Y124" s="5">
        <v>5355389000000</v>
      </c>
      <c r="Z124" s="5">
        <v>4285269000000</v>
      </c>
    </row>
    <row r="125" spans="3:26" ht="15.5" x14ac:dyDescent="0.35">
      <c r="C125" t="s">
        <v>150</v>
      </c>
      <c r="D125" s="5">
        <v>616137000000</v>
      </c>
      <c r="E125" s="5">
        <v>601497000000</v>
      </c>
      <c r="F125" s="5">
        <v>577026000000</v>
      </c>
      <c r="G125" s="5">
        <v>559696000000</v>
      </c>
      <c r="I125" s="5">
        <v>601497000000</v>
      </c>
      <c r="J125" s="5">
        <v>560144000000</v>
      </c>
      <c r="K125" s="5">
        <v>549961000000</v>
      </c>
      <c r="L125" s="5">
        <v>559184000000</v>
      </c>
      <c r="M125" s="5">
        <v>551981000000</v>
      </c>
      <c r="N125" s="5">
        <v>495301000000</v>
      </c>
      <c r="O125" s="5">
        <v>457374000000</v>
      </c>
      <c r="P125" s="5">
        <v>484893000000</v>
      </c>
      <c r="Q125" s="5">
        <v>470495000000</v>
      </c>
      <c r="R125" s="5">
        <v>458198000000</v>
      </c>
      <c r="S125" s="5">
        <v>413971000000</v>
      </c>
      <c r="T125" s="5">
        <v>418080000000</v>
      </c>
      <c r="U125" s="5">
        <v>373257000000</v>
      </c>
      <c r="V125" s="5">
        <v>336232000000</v>
      </c>
      <c r="W125" s="5">
        <v>286543000000</v>
      </c>
      <c r="X125" s="5">
        <v>245570000000</v>
      </c>
      <c r="Y125" s="5">
        <v>200251000000</v>
      </c>
      <c r="Z125" s="5">
        <v>180331000000</v>
      </c>
    </row>
    <row r="126" spans="3:26" ht="15.5" x14ac:dyDescent="0.35">
      <c r="C126" t="s">
        <v>9</v>
      </c>
      <c r="D126" s="5">
        <v>24533517000000</v>
      </c>
      <c r="E126" s="5">
        <v>24157634000000</v>
      </c>
      <c r="F126" s="5">
        <v>23698180000000</v>
      </c>
      <c r="G126" s="5">
        <v>23549593000000</v>
      </c>
      <c r="I126" s="5">
        <v>24157634000000</v>
      </c>
      <c r="J126" s="5">
        <v>23202062000000</v>
      </c>
      <c r="K126" s="5">
        <v>22566006000000</v>
      </c>
      <c r="L126" s="5">
        <v>22243221000000</v>
      </c>
      <c r="M126" s="5">
        <v>21171173000000</v>
      </c>
      <c r="N126" s="5">
        <v>19247794000000</v>
      </c>
      <c r="O126" s="5">
        <v>18978527000000</v>
      </c>
      <c r="P126" s="5">
        <v>19474522000000</v>
      </c>
      <c r="Q126" s="5">
        <v>18536438000000</v>
      </c>
      <c r="R126" s="5">
        <v>17593482000000</v>
      </c>
      <c r="S126" s="5">
        <v>11698787000000</v>
      </c>
      <c r="T126" s="5">
        <v>11837486000000</v>
      </c>
      <c r="U126" s="5">
        <v>10267859000000</v>
      </c>
      <c r="V126" s="5">
        <v>9365411000000</v>
      </c>
      <c r="W126" s="5">
        <v>8426158000000</v>
      </c>
      <c r="X126" s="5">
        <v>7457257000000</v>
      </c>
      <c r="Y126" s="5">
        <v>6426616000000</v>
      </c>
      <c r="Z126" s="5">
        <v>5336576000000</v>
      </c>
    </row>
    <row r="127" spans="3:26" ht="15.5" x14ac:dyDescent="0.35">
      <c r="C127" t="s">
        <v>151</v>
      </c>
      <c r="D127" s="5">
        <v>27893355000000</v>
      </c>
      <c r="E127" s="5">
        <v>27047104000000</v>
      </c>
      <c r="F127" s="5">
        <v>27963180000000</v>
      </c>
      <c r="G127" s="5">
        <v>30505379000000</v>
      </c>
      <c r="I127" s="5">
        <v>27047104000000</v>
      </c>
      <c r="J127" s="5">
        <v>28793225000000</v>
      </c>
      <c r="K127" s="5">
        <v>28846243000000</v>
      </c>
      <c r="L127" s="5">
        <v>29249340000000</v>
      </c>
      <c r="M127" s="5">
        <v>30399906000000</v>
      </c>
      <c r="N127" s="5">
        <v>27781231000000</v>
      </c>
      <c r="O127" s="5">
        <v>26974124000000</v>
      </c>
      <c r="P127" s="5">
        <v>26856967000000</v>
      </c>
      <c r="Q127" s="5">
        <v>24935426000000</v>
      </c>
      <c r="R127" s="5">
        <v>24226122000000</v>
      </c>
      <c r="S127" s="5">
        <v>21512371000000</v>
      </c>
      <c r="T127" s="5">
        <v>18558329000000</v>
      </c>
      <c r="U127" s="5">
        <v>14963190000000</v>
      </c>
      <c r="V127" s="5">
        <v>12419820000000</v>
      </c>
      <c r="W127" s="5">
        <v>10204495000000</v>
      </c>
      <c r="X127" s="5">
        <v>8791799000000</v>
      </c>
      <c r="Y127" s="5">
        <v>7571399000000</v>
      </c>
      <c r="Z127" s="5">
        <v>6519791000000</v>
      </c>
    </row>
    <row r="128" spans="3:26" ht="15.5" x14ac:dyDescent="0.35">
      <c r="C128" t="s">
        <v>152</v>
      </c>
      <c r="D128" s="5">
        <v>1924688333</v>
      </c>
      <c r="E128" s="5">
        <v>1924688333</v>
      </c>
      <c r="F128" s="5">
        <v>1924688333</v>
      </c>
      <c r="G128" s="5">
        <v>1924688333</v>
      </c>
      <c r="I128" s="5">
        <v>1924688333</v>
      </c>
      <c r="J128" s="5">
        <v>1924688333</v>
      </c>
      <c r="K128" s="5">
        <v>1924688333</v>
      </c>
      <c r="L128" s="5">
        <v>1924688333</v>
      </c>
      <c r="M128" s="5">
        <v>1924688333</v>
      </c>
      <c r="N128" s="5">
        <v>1924688333</v>
      </c>
      <c r="O128" s="5">
        <v>1924688333</v>
      </c>
      <c r="P128" s="5">
        <v>1924688333</v>
      </c>
      <c r="Q128" s="5">
        <v>1924688333</v>
      </c>
      <c r="R128" s="5">
        <v>1924688333</v>
      </c>
      <c r="S128" s="5">
        <v>1574745000</v>
      </c>
      <c r="T128" s="5">
        <v>1574745000</v>
      </c>
      <c r="U128" s="5">
        <v>1574745000</v>
      </c>
      <c r="V128" s="5">
        <v>1574745000</v>
      </c>
      <c r="W128" s="5">
        <v>1574745000</v>
      </c>
      <c r="X128" s="5">
        <v>1574745000</v>
      </c>
      <c r="Y128" s="5">
        <v>1574745000</v>
      </c>
      <c r="Z128" s="5">
        <v>1574745000</v>
      </c>
    </row>
    <row r="130" spans="2:26" ht="15.5" x14ac:dyDescent="0.35">
      <c r="B130" t="s">
        <v>153</v>
      </c>
      <c r="C130" t="s">
        <v>154</v>
      </c>
      <c r="D130" s="5">
        <v>2084066000000</v>
      </c>
      <c r="E130" s="5">
        <v>-1545774000000</v>
      </c>
      <c r="F130" s="5">
        <v>1908655000000</v>
      </c>
      <c r="G130" s="5">
        <v>1531898000000</v>
      </c>
      <c r="I130" s="5">
        <v>4210590000000</v>
      </c>
      <c r="J130" s="5">
        <v>3379195000000</v>
      </c>
      <c r="K130" s="5">
        <v>2538738000000</v>
      </c>
      <c r="L130" s="5">
        <v>1835397000000</v>
      </c>
      <c r="M130" s="5">
        <v>4895119000000</v>
      </c>
      <c r="N130" s="5">
        <v>2322164000000</v>
      </c>
      <c r="O130" s="5">
        <v>1292353000000</v>
      </c>
      <c r="P130" s="5">
        <v>2045235000000</v>
      </c>
      <c r="Q130" s="5">
        <v>2841822000000</v>
      </c>
      <c r="R130" s="5">
        <v>2511823000000</v>
      </c>
      <c r="S130" s="5">
        <v>1027773000000</v>
      </c>
      <c r="T130" s="5">
        <v>3022020000000</v>
      </c>
      <c r="U130" s="5">
        <v>3156531000000</v>
      </c>
      <c r="V130" s="5">
        <v>2609511000000</v>
      </c>
      <c r="W130" s="5">
        <v>3162475000000</v>
      </c>
      <c r="X130" s="5">
        <v>2946657000000</v>
      </c>
      <c r="Y130" s="5">
        <v>1984894000000</v>
      </c>
      <c r="Z130" s="5">
        <v>2087429000000</v>
      </c>
    </row>
    <row r="131" spans="2:26" ht="15.5" x14ac:dyDescent="0.35">
      <c r="C131" t="s">
        <v>155</v>
      </c>
      <c r="D131" s="5">
        <v>7857735000000</v>
      </c>
      <c r="E131" s="5">
        <v>5829878000000</v>
      </c>
      <c r="F131" s="5">
        <v>8040052000000</v>
      </c>
      <c r="G131" s="5">
        <v>7034993000000</v>
      </c>
      <c r="I131" s="5">
        <v>27943563000000</v>
      </c>
      <c r="J131" s="5">
        <v>22126286000000</v>
      </c>
      <c r="K131" s="5">
        <v>20887611000000</v>
      </c>
      <c r="L131" s="5">
        <v>21267225000000</v>
      </c>
      <c r="M131" s="5">
        <v>24909734000000</v>
      </c>
      <c r="N131" s="5">
        <v>18376924000000</v>
      </c>
      <c r="O131" s="5">
        <v>17414370000000</v>
      </c>
      <c r="P131" s="5">
        <v>19118173000000</v>
      </c>
      <c r="Q131" s="5">
        <v>17018349000000</v>
      </c>
      <c r="R131" s="5">
        <v>13756286000000</v>
      </c>
      <c r="S131" s="5">
        <v>13177433000000</v>
      </c>
      <c r="T131" s="5">
        <v>16084254000000</v>
      </c>
      <c r="U131" s="5">
        <v>12647946000000</v>
      </c>
      <c r="V131" s="5">
        <v>11599252000000</v>
      </c>
      <c r="W131" s="5">
        <v>10945042000000</v>
      </c>
      <c r="X131" s="5">
        <v>8999345000000</v>
      </c>
      <c r="Y131" s="5">
        <v>7411848000000</v>
      </c>
      <c r="Z131" s="5">
        <v>8155293000000</v>
      </c>
    </row>
    <row r="132" spans="2:26" ht="15.5" x14ac:dyDescent="0.35">
      <c r="C132" t="s">
        <v>156</v>
      </c>
      <c r="D132" s="5">
        <v>34885000000</v>
      </c>
      <c r="E132" s="5">
        <v>46236000000</v>
      </c>
      <c r="F132" s="5">
        <v>95507000000</v>
      </c>
      <c r="G132" s="5">
        <v>75985000000</v>
      </c>
      <c r="I132" s="5">
        <v>279792000000</v>
      </c>
      <c r="J132" s="5">
        <v>211496000000</v>
      </c>
      <c r="K132" s="5">
        <v>99465000000</v>
      </c>
      <c r="L132" s="5">
        <v>76242000000</v>
      </c>
      <c r="M132" s="5">
        <v>65134000000</v>
      </c>
      <c r="N132" s="5">
        <v>55609000000</v>
      </c>
      <c r="O132" s="5">
        <v>31106000000</v>
      </c>
      <c r="P132" s="5">
        <v>23773000000</v>
      </c>
      <c r="Q132" s="5">
        <v>24442000000</v>
      </c>
      <c r="R132" s="5">
        <v>22740000000</v>
      </c>
      <c r="S132" s="5">
        <v>23983000000</v>
      </c>
      <c r="T132" s="5">
        <v>18649000000</v>
      </c>
      <c r="U132" s="5">
        <v>10388000000</v>
      </c>
      <c r="V132" s="5">
        <v>16315000000</v>
      </c>
      <c r="W132" s="5">
        <v>68965000000</v>
      </c>
      <c r="X132" s="5">
        <v>29284000000</v>
      </c>
      <c r="Y132" s="5">
        <v>47827000000</v>
      </c>
      <c r="Z132" s="5">
        <v>101398000000</v>
      </c>
    </row>
    <row r="133" spans="2:26" ht="15.5" x14ac:dyDescent="0.35">
      <c r="C133" t="s">
        <v>157</v>
      </c>
      <c r="D133" s="5">
        <v>-5410290000000</v>
      </c>
      <c r="E133" s="5">
        <v>-7042262000000</v>
      </c>
      <c r="F133" s="5">
        <v>-5700962000000</v>
      </c>
      <c r="G133" s="5">
        <v>-5165344000000</v>
      </c>
      <c r="I133" s="5">
        <v>-22638534000000</v>
      </c>
      <c r="J133" s="5">
        <v>-18071373000000</v>
      </c>
      <c r="K133" s="5">
        <v>-17623354000000</v>
      </c>
      <c r="L133" s="5">
        <v>-17032385000000</v>
      </c>
      <c r="M133" s="5">
        <v>-19891592000000</v>
      </c>
      <c r="N133" s="5">
        <v>-15656118000000</v>
      </c>
      <c r="O133" s="5">
        <v>-15014707000000</v>
      </c>
      <c r="P133" s="5">
        <v>-15591781000000</v>
      </c>
      <c r="Q133" s="5">
        <v>-12744315000000</v>
      </c>
      <c r="R133" s="5">
        <v>-10021060000000</v>
      </c>
      <c r="S133" s="5">
        <v>-10177262000000</v>
      </c>
      <c r="T133" s="5">
        <v>-11460160000000</v>
      </c>
      <c r="U133" s="5">
        <v>-7776496000000</v>
      </c>
      <c r="V133" s="5">
        <v>-7343681000000</v>
      </c>
      <c r="W133" s="5">
        <v>-6680451000000</v>
      </c>
      <c r="X133" s="5">
        <v>-4911353000000</v>
      </c>
      <c r="Y133" s="5">
        <v>-4052588000000</v>
      </c>
      <c r="Z133" s="5">
        <v>-4658440000000</v>
      </c>
    </row>
    <row r="134" spans="2:26" ht="15.5" x14ac:dyDescent="0.35">
      <c r="C134" t="s">
        <v>158</v>
      </c>
      <c r="D134" s="5">
        <v>-375933000000</v>
      </c>
      <c r="E134" s="5">
        <v>-1219777000000</v>
      </c>
      <c r="F134" s="5">
        <v>-198047000000</v>
      </c>
      <c r="G134" s="5">
        <v>614734000000</v>
      </c>
      <c r="I134" s="5">
        <v>-1041125000000</v>
      </c>
      <c r="J134" s="5">
        <v>-1269131000000</v>
      </c>
      <c r="K134" s="5">
        <v>119350000000</v>
      </c>
      <c r="L134" s="5">
        <v>-1699607000000</v>
      </c>
      <c r="M134" s="5">
        <v>39286000000</v>
      </c>
      <c r="N134" s="5">
        <v>560293000000</v>
      </c>
      <c r="O134" s="5">
        <v>-233349000000</v>
      </c>
      <c r="P134" s="5">
        <v>-1090792000000</v>
      </c>
      <c r="Q134" s="5">
        <v>-933423000000</v>
      </c>
      <c r="R134" s="5">
        <v>-797543000000</v>
      </c>
      <c r="S134" s="5">
        <v>-1153162000000</v>
      </c>
      <c r="T134" s="5">
        <v>-985348000000</v>
      </c>
      <c r="U134" s="5">
        <v>-1070115000000</v>
      </c>
      <c r="V134" s="5">
        <v>-1166646000000</v>
      </c>
      <c r="W134" s="5">
        <v>-810114000000</v>
      </c>
      <c r="X134" s="5">
        <v>-782951000000</v>
      </c>
      <c r="Y134" s="5">
        <v>-1034898000000</v>
      </c>
      <c r="Z134" s="5">
        <v>-1285307000000</v>
      </c>
    </row>
    <row r="135" spans="2:26" ht="15.5" x14ac:dyDescent="0.35">
      <c r="C135" t="s">
        <v>159</v>
      </c>
      <c r="D135" s="5">
        <v>308533000000</v>
      </c>
      <c r="E135" s="5">
        <v>1287154000000</v>
      </c>
      <c r="G135" s="5">
        <v>-532517000000</v>
      </c>
      <c r="I135" s="5">
        <v>1287154000000</v>
      </c>
      <c r="J135" s="5">
        <v>1163346000000</v>
      </c>
    </row>
    <row r="136" spans="2:26" ht="15.5" x14ac:dyDescent="0.35">
      <c r="C136" t="s">
        <v>160</v>
      </c>
      <c r="D136" s="5">
        <v>-330864000000</v>
      </c>
      <c r="E136" s="5">
        <v>-447003000000</v>
      </c>
      <c r="F136" s="5">
        <v>-327895000000</v>
      </c>
      <c r="G136" s="5">
        <v>-495953000000</v>
      </c>
      <c r="I136" s="5">
        <v>-1620260000000</v>
      </c>
      <c r="J136" s="5">
        <v>-781429000000</v>
      </c>
      <c r="K136" s="5">
        <v>-944334000000</v>
      </c>
      <c r="L136" s="5">
        <v>-776078000000</v>
      </c>
      <c r="M136" s="5">
        <v>-227443000000</v>
      </c>
      <c r="N136" s="5">
        <v>-1014544000000</v>
      </c>
      <c r="O136" s="5">
        <v>-905067000000</v>
      </c>
      <c r="P136" s="5">
        <v>-414138000000</v>
      </c>
      <c r="Q136" s="5">
        <v>-523231000000</v>
      </c>
      <c r="R136" s="5">
        <v>-448600000000</v>
      </c>
      <c r="S136" s="5">
        <v>-843219000000</v>
      </c>
      <c r="T136" s="5">
        <v>-635375000000</v>
      </c>
      <c r="U136" s="5">
        <v>-655192000000</v>
      </c>
      <c r="V136" s="5">
        <v>-495729000000</v>
      </c>
      <c r="W136" s="5">
        <v>-360967000000</v>
      </c>
      <c r="X136" s="5">
        <v>-387668000000</v>
      </c>
      <c r="Y136" s="5">
        <v>-387295000000</v>
      </c>
      <c r="Z136" s="5">
        <v>-225515000000</v>
      </c>
    </row>
    <row r="137" spans="2:26" ht="15.5" x14ac:dyDescent="0.35">
      <c r="C137" t="s">
        <v>161</v>
      </c>
      <c r="D137" s="5">
        <v>-402000000</v>
      </c>
      <c r="E137" s="5">
        <v>-327816000000</v>
      </c>
      <c r="F137" s="5">
        <v>-3157554000000</v>
      </c>
      <c r="G137" s="5">
        <v>-428345000000</v>
      </c>
      <c r="I137" s="5">
        <v>-3963156000000</v>
      </c>
      <c r="J137" s="5">
        <v>-1325763000000</v>
      </c>
      <c r="K137" s="5">
        <v>-1043718000000</v>
      </c>
      <c r="L137" s="5">
        <v>-3006151000000</v>
      </c>
      <c r="M137" s="5">
        <v>-891402000000</v>
      </c>
      <c r="N137" s="5">
        <v>-767945000000</v>
      </c>
      <c r="O137" s="5">
        <v>334094000000</v>
      </c>
      <c r="P137" s="5">
        <v>-609332000000</v>
      </c>
      <c r="Q137" s="5">
        <v>-1361618000000</v>
      </c>
      <c r="R137" s="5">
        <v>116463000000</v>
      </c>
      <c r="S137" s="5">
        <v>1771196000000</v>
      </c>
      <c r="T137" s="5">
        <v>448912000000</v>
      </c>
      <c r="U137" s="5">
        <v>178607000000</v>
      </c>
      <c r="V137" s="5">
        <v>-593915000000</v>
      </c>
      <c r="W137" s="5">
        <v>-1537968000000</v>
      </c>
      <c r="X137" s="5">
        <v>-1083520000000</v>
      </c>
      <c r="Y137" s="5">
        <v>-666117000000</v>
      </c>
      <c r="Z137" s="5">
        <v>-1576961000000</v>
      </c>
    </row>
    <row r="138" spans="2:26" ht="15.5" x14ac:dyDescent="0.35">
      <c r="C138" t="s">
        <v>162</v>
      </c>
      <c r="D138" s="5">
        <v>-137958000000</v>
      </c>
      <c r="E138" s="5">
        <v>-350655000000</v>
      </c>
      <c r="F138" s="5">
        <v>-181497000000</v>
      </c>
      <c r="G138" s="5">
        <v>-140722000000</v>
      </c>
      <c r="I138" s="5">
        <v>-781980000000</v>
      </c>
      <c r="J138" s="5">
        <v>-940603000000</v>
      </c>
      <c r="K138" s="5">
        <v>-1020975000000</v>
      </c>
      <c r="L138" s="5">
        <v>-1142218000000</v>
      </c>
      <c r="M138" s="5">
        <v>-1186688000000</v>
      </c>
      <c r="N138" s="5">
        <v>-999198000000</v>
      </c>
      <c r="O138" s="5">
        <v>-1307383000000</v>
      </c>
      <c r="P138" s="5">
        <v>-1678767000000</v>
      </c>
      <c r="Q138" s="5">
        <v>-1753504000000</v>
      </c>
      <c r="R138" s="5">
        <v>-2395413000000</v>
      </c>
      <c r="S138" s="5">
        <v>-3119463000000</v>
      </c>
      <c r="T138" s="5">
        <v>-3586952000000</v>
      </c>
      <c r="U138" s="5">
        <v>-2869835000000</v>
      </c>
      <c r="V138" s="5">
        <v>-2630545000000</v>
      </c>
      <c r="W138" s="5">
        <v>-2026977000000</v>
      </c>
      <c r="X138" s="5">
        <v>-1390878000000</v>
      </c>
      <c r="Y138" s="5">
        <v>-1293490000000</v>
      </c>
      <c r="Z138" s="5">
        <v>-741123000000</v>
      </c>
    </row>
    <row r="139" spans="2:26" ht="15.5" x14ac:dyDescent="0.35">
      <c r="C139" t="s">
        <v>163</v>
      </c>
      <c r="D139" s="5">
        <v>-35967000000</v>
      </c>
      <c r="E139" s="5">
        <v>-175395000000</v>
      </c>
      <c r="F139" s="5">
        <v>-47361000000</v>
      </c>
      <c r="G139" s="5">
        <v>-46851000000</v>
      </c>
      <c r="I139" s="5">
        <v>-299057000000</v>
      </c>
      <c r="J139" s="5">
        <v>-411661000000</v>
      </c>
      <c r="K139" s="5">
        <v>-715685000000</v>
      </c>
      <c r="L139" s="5">
        <v>-791413000000</v>
      </c>
      <c r="M139" s="5">
        <v>-763501000000</v>
      </c>
      <c r="N139" s="5">
        <v>-461413000000</v>
      </c>
      <c r="O139" s="5">
        <v>-653547000000</v>
      </c>
      <c r="P139" s="5">
        <v>-939268000000</v>
      </c>
      <c r="Q139" s="5">
        <v>-1038890000000</v>
      </c>
      <c r="R139" s="5">
        <v>-1533609000000</v>
      </c>
      <c r="S139" s="5">
        <v>-1612088000000</v>
      </c>
      <c r="T139" s="5">
        <v>-2306915000000</v>
      </c>
      <c r="U139" s="5">
        <v>-2171006000000</v>
      </c>
      <c r="V139" s="5">
        <v>-1775489000000</v>
      </c>
      <c r="W139" s="5">
        <v>-1086293000000</v>
      </c>
      <c r="X139" s="5">
        <v>-685609000000</v>
      </c>
      <c r="Y139" s="5">
        <v>-520988000000</v>
      </c>
      <c r="Z139" s="5">
        <v>-547675000000</v>
      </c>
    </row>
    <row r="140" spans="2:26" ht="15.5" x14ac:dyDescent="0.35">
      <c r="C140" t="s">
        <v>164</v>
      </c>
      <c r="X140" s="5">
        <v>-791507000000</v>
      </c>
      <c r="Y140" s="5">
        <v>-756526000000</v>
      </c>
      <c r="Z140" s="5">
        <v>-661912000000</v>
      </c>
    </row>
    <row r="141" spans="2:26" ht="15.5" x14ac:dyDescent="0.35">
      <c r="C141" t="s">
        <v>165</v>
      </c>
      <c r="W141" s="5">
        <v>5613000000</v>
      </c>
      <c r="X141" s="5">
        <v>145229000000</v>
      </c>
    </row>
    <row r="142" spans="2:26" ht="15.5" x14ac:dyDescent="0.35">
      <c r="C142" t="s">
        <v>166</v>
      </c>
      <c r="P142" s="5">
        <v>-69999000000</v>
      </c>
    </row>
    <row r="143" spans="2:26" ht="15.5" x14ac:dyDescent="0.35">
      <c r="C143" t="s">
        <v>167</v>
      </c>
      <c r="K143" s="5">
        <v>215362000000</v>
      </c>
      <c r="L143" s="5">
        <v>237226000000</v>
      </c>
      <c r="M143" s="5">
        <v>42794000000</v>
      </c>
    </row>
    <row r="144" spans="2:26" ht="15.5" x14ac:dyDescent="0.35">
      <c r="C144" t="s">
        <v>168</v>
      </c>
      <c r="N144" s="5">
        <v>-28687000000</v>
      </c>
      <c r="O144" s="5">
        <v>-35511000000</v>
      </c>
    </row>
    <row r="145" spans="3:26" ht="15.5" x14ac:dyDescent="0.35">
      <c r="C145" t="s">
        <v>169</v>
      </c>
      <c r="P145" s="5">
        <v>-31891000000</v>
      </c>
      <c r="Q145" s="5">
        <v>-90819000000</v>
      </c>
      <c r="R145" s="5">
        <v>-45497000000</v>
      </c>
    </row>
    <row r="146" spans="3:26" ht="15.5" x14ac:dyDescent="0.35">
      <c r="C146" t="s">
        <v>170</v>
      </c>
      <c r="D146" s="5">
        <v>-101991000000</v>
      </c>
      <c r="E146" s="5">
        <v>-175260000000</v>
      </c>
      <c r="F146" s="5">
        <v>-134136000000</v>
      </c>
      <c r="G146" s="5">
        <v>-93871000000</v>
      </c>
      <c r="I146" s="5">
        <v>-482923000000</v>
      </c>
      <c r="J146" s="5">
        <v>-528942000000</v>
      </c>
      <c r="K146" s="5">
        <v>-520652000000</v>
      </c>
      <c r="L146" s="5">
        <v>-588031000000</v>
      </c>
      <c r="M146" s="5">
        <v>-465981000000</v>
      </c>
      <c r="N146" s="5">
        <v>-509098000000</v>
      </c>
      <c r="O146" s="5">
        <v>-618325000000</v>
      </c>
      <c r="P146" s="5">
        <v>-637609000000</v>
      </c>
      <c r="Q146" s="5">
        <v>-623795000000</v>
      </c>
      <c r="R146" s="5">
        <v>-751206000000</v>
      </c>
      <c r="S146" s="5">
        <v>-974246000000</v>
      </c>
      <c r="T146" s="5">
        <v>-971311000000</v>
      </c>
      <c r="U146" s="5">
        <v>-685019000000</v>
      </c>
      <c r="V146" s="5">
        <v>-824417000000</v>
      </c>
      <c r="W146" s="5">
        <v>-800771000000</v>
      </c>
      <c r="X146" s="5">
        <v>-58991000000</v>
      </c>
    </row>
    <row r="147" spans="3:26" ht="15.5" x14ac:dyDescent="0.35">
      <c r="C147" t="s">
        <v>171</v>
      </c>
      <c r="U147" s="5">
        <v>-5428000000</v>
      </c>
      <c r="V147" s="5">
        <v>-30639000000</v>
      </c>
      <c r="W147" s="5">
        <v>-81385000000</v>
      </c>
      <c r="Y147" s="5">
        <v>-6476000000</v>
      </c>
      <c r="Z147" s="5">
        <v>-69821000000</v>
      </c>
    </row>
    <row r="148" spans="3:26" ht="15.5" x14ac:dyDescent="0.35">
      <c r="C148" t="s">
        <v>172</v>
      </c>
      <c r="R148" s="5">
        <v>-65101000000</v>
      </c>
      <c r="S148" s="5">
        <v>-458129000000</v>
      </c>
      <c r="W148" s="5">
        <v>-64141000000</v>
      </c>
    </row>
    <row r="149" spans="3:26" ht="15.5" x14ac:dyDescent="0.35">
      <c r="C149" t="s">
        <v>173</v>
      </c>
      <c r="T149" s="5">
        <v>-308726000000</v>
      </c>
      <c r="Y149" s="5">
        <v>-9500000000</v>
      </c>
      <c r="Z149" s="5">
        <v>-12685000000</v>
      </c>
    </row>
    <row r="150" spans="3:26" ht="15.5" x14ac:dyDescent="0.35">
      <c r="C150" t="s">
        <v>174</v>
      </c>
      <c r="S150" s="5">
        <v>-75000000000</v>
      </c>
      <c r="U150" s="5">
        <v>-8382000000</v>
      </c>
    </row>
    <row r="151" spans="3:26" ht="15.5" x14ac:dyDescent="0.35">
      <c r="C151" t="s">
        <v>175</v>
      </c>
      <c r="D151" s="5">
        <v>-402000000</v>
      </c>
      <c r="E151" s="5">
        <v>-327816000000</v>
      </c>
      <c r="F151" s="5">
        <v>-3157554000000</v>
      </c>
      <c r="G151" s="5">
        <v>-428345000000</v>
      </c>
      <c r="I151" s="5">
        <v>-3963156000000</v>
      </c>
      <c r="J151" s="5">
        <v>-1325763000000</v>
      </c>
      <c r="K151" s="5">
        <v>-1043718000000</v>
      </c>
      <c r="L151" s="5">
        <v>-3006151000000</v>
      </c>
      <c r="M151" s="5">
        <v>-891402000000</v>
      </c>
      <c r="N151" s="5">
        <v>-767945000000</v>
      </c>
      <c r="O151" s="5">
        <v>334094000000</v>
      </c>
      <c r="P151" s="5">
        <v>-609332000000</v>
      </c>
      <c r="Q151" s="5">
        <v>-1361618000000</v>
      </c>
      <c r="R151" s="5">
        <v>116463000000</v>
      </c>
      <c r="S151" s="5">
        <v>1771196000000</v>
      </c>
      <c r="T151" s="5">
        <v>448912000000</v>
      </c>
      <c r="U151" s="5">
        <v>178607000000</v>
      </c>
      <c r="V151" s="5">
        <v>-593915000000</v>
      </c>
      <c r="W151" s="5">
        <v>-1537968000000</v>
      </c>
      <c r="X151" s="5">
        <v>-1083520000000</v>
      </c>
      <c r="Y151" s="5">
        <v>-666117000000</v>
      </c>
      <c r="Z151" s="5">
        <v>-1576961000000</v>
      </c>
    </row>
    <row r="152" spans="3:26" ht="15.5" x14ac:dyDescent="0.35">
      <c r="C152" t="s">
        <v>176</v>
      </c>
      <c r="J152" s="5">
        <v>1500000000000</v>
      </c>
      <c r="L152" s="5">
        <v>1700000000000</v>
      </c>
      <c r="N152" s="5">
        <v>550000000000</v>
      </c>
      <c r="O152" s="5">
        <v>3135550000000</v>
      </c>
      <c r="P152" s="5">
        <v>1225000000000</v>
      </c>
      <c r="Q152" s="5">
        <v>5020750000000</v>
      </c>
      <c r="R152" s="5">
        <v>1285340000000</v>
      </c>
      <c r="S152" s="5">
        <v>4723275000000</v>
      </c>
      <c r="T152" s="5">
        <v>2126881000000</v>
      </c>
      <c r="U152" s="5">
        <v>1551655000000</v>
      </c>
      <c r="V152" s="5">
        <v>960640000000</v>
      </c>
      <c r="Y152" s="5">
        <v>132375000000</v>
      </c>
    </row>
    <row r="153" spans="3:26" ht="15.5" x14ac:dyDescent="0.35">
      <c r="C153" t="s">
        <v>177</v>
      </c>
      <c r="R153" s="5">
        <v>3970363000000</v>
      </c>
    </row>
    <row r="154" spans="3:26" ht="15.5" x14ac:dyDescent="0.35">
      <c r="C154" t="s">
        <v>178</v>
      </c>
      <c r="E154" s="5">
        <v>-236773000000</v>
      </c>
      <c r="G154" s="5">
        <v>-354106000000</v>
      </c>
      <c r="I154" s="5">
        <v>-590879000000</v>
      </c>
      <c r="J154" s="5">
        <v>-479199000000</v>
      </c>
      <c r="K154" s="5">
        <v>-771721000000</v>
      </c>
      <c r="L154" s="5">
        <v>-854474000000</v>
      </c>
      <c r="M154" s="5">
        <v>-490745000000</v>
      </c>
      <c r="N154" s="5">
        <v>-175130000000</v>
      </c>
      <c r="O154" s="5">
        <v>-431091000000</v>
      </c>
      <c r="P154" s="5">
        <v>-835247000000</v>
      </c>
      <c r="Q154" s="5">
        <v>-996896000000</v>
      </c>
      <c r="R154" s="5">
        <v>-190527000000</v>
      </c>
      <c r="S154" s="5">
        <v>-743196000000</v>
      </c>
      <c r="T154" s="5">
        <v>-943165000000</v>
      </c>
      <c r="U154" s="5">
        <v>-968359000000</v>
      </c>
      <c r="V154" s="5">
        <v>-1456422000000</v>
      </c>
      <c r="W154" s="5">
        <v>-1480146000000</v>
      </c>
      <c r="X154" s="5">
        <v>-1031290000000</v>
      </c>
      <c r="Y154" s="5">
        <v>-590452000000</v>
      </c>
      <c r="Z154" s="5">
        <v>-1535297000000</v>
      </c>
    </row>
    <row r="155" spans="3:26" ht="15.5" x14ac:dyDescent="0.35">
      <c r="C155" t="s">
        <v>179</v>
      </c>
      <c r="E155" s="5">
        <v>-90000000000</v>
      </c>
      <c r="F155" s="5">
        <v>-3100000000000</v>
      </c>
      <c r="I155" s="5">
        <v>-3190000000000</v>
      </c>
      <c r="J155" s="5">
        <v>-2139710000000</v>
      </c>
      <c r="K155" s="5">
        <v>-5000000000</v>
      </c>
      <c r="L155" s="5">
        <v>-3374786000000</v>
      </c>
      <c r="N155" s="5">
        <v>-700000000000</v>
      </c>
      <c r="O155" s="5">
        <v>-1975000000000</v>
      </c>
      <c r="P155" s="5">
        <v>-700000000000</v>
      </c>
      <c r="Q155" s="5">
        <v>-5176759000000</v>
      </c>
      <c r="R155" s="5">
        <v>-4735648000000</v>
      </c>
      <c r="S155" s="5">
        <v>-2013341000000</v>
      </c>
      <c r="T155" s="5">
        <v>-570618000000</v>
      </c>
      <c r="U155" s="5">
        <v>-264860000000</v>
      </c>
      <c r="Y155" s="5">
        <v>-132198000000</v>
      </c>
      <c r="Z155" s="5">
        <v>-5000000000</v>
      </c>
    </row>
    <row r="156" spans="3:26" ht="15.5" x14ac:dyDescent="0.35">
      <c r="C156" t="s">
        <v>180</v>
      </c>
      <c r="X156" s="5">
        <v>-41553000000</v>
      </c>
      <c r="Y156" s="5">
        <v>-49079000000</v>
      </c>
      <c r="Z156" s="5">
        <v>-45977000000</v>
      </c>
    </row>
    <row r="157" spans="3:26" ht="15.5" x14ac:dyDescent="0.35">
      <c r="C157" t="s">
        <v>181</v>
      </c>
      <c r="Z157" s="5">
        <v>9513000000</v>
      </c>
    </row>
    <row r="158" spans="3:26" ht="15.5" x14ac:dyDescent="0.35">
      <c r="C158" t="s">
        <v>182</v>
      </c>
      <c r="Q158" s="5">
        <v>-48000000000</v>
      </c>
    </row>
    <row r="159" spans="3:26" ht="15.5" x14ac:dyDescent="0.35">
      <c r="C159" t="s">
        <v>183</v>
      </c>
      <c r="J159" s="5">
        <v>91916000000</v>
      </c>
      <c r="K159" s="5">
        <v>44612000000</v>
      </c>
      <c r="M159" s="5">
        <v>37785000000</v>
      </c>
    </row>
    <row r="160" spans="3:26" ht="15.5" x14ac:dyDescent="0.35">
      <c r="C160" t="s">
        <v>184</v>
      </c>
      <c r="X160" s="5">
        <v>-10677000000</v>
      </c>
      <c r="Y160" s="5">
        <v>-26763000000</v>
      </c>
      <c r="Z160" s="5">
        <v>-200000000</v>
      </c>
    </row>
    <row r="161" spans="2:26" ht="15.5" x14ac:dyDescent="0.35">
      <c r="C161" t="s">
        <v>185</v>
      </c>
      <c r="D161" s="5">
        <v>-402000000</v>
      </c>
      <c r="E161" s="5">
        <v>-1043000000</v>
      </c>
      <c r="F161" s="5">
        <v>-57554000000</v>
      </c>
      <c r="G161" s="5">
        <v>-48822000000</v>
      </c>
      <c r="I161" s="5">
        <v>-156860000000</v>
      </c>
      <c r="J161" s="5">
        <v>-270932000000</v>
      </c>
      <c r="K161" s="5">
        <v>-269819000000</v>
      </c>
      <c r="L161" s="5">
        <v>-417581000000</v>
      </c>
      <c r="M161" s="5">
        <v>-398542000000</v>
      </c>
      <c r="N161" s="5">
        <v>-419975000000</v>
      </c>
      <c r="O161" s="5">
        <v>-335723000000</v>
      </c>
      <c r="P161" s="5">
        <v>-224429000000</v>
      </c>
      <c r="Q161" s="5">
        <v>-84643000000</v>
      </c>
      <c r="R161" s="5">
        <v>-148154000000</v>
      </c>
      <c r="S161" s="5">
        <v>-114428000000</v>
      </c>
      <c r="T161" s="5">
        <v>-92440000000</v>
      </c>
      <c r="U161" s="5">
        <v>-74495000000</v>
      </c>
      <c r="V161" s="5">
        <v>-40371000000</v>
      </c>
      <c r="W161" s="5">
        <v>-5794000000</v>
      </c>
    </row>
    <row r="162" spans="2:26" ht="15.5" x14ac:dyDescent="0.35">
      <c r="C162" t="s">
        <v>186</v>
      </c>
      <c r="D162" s="5">
        <v>1945706000000</v>
      </c>
      <c r="E162" s="5">
        <v>-2224245000000</v>
      </c>
      <c r="F162" s="5">
        <v>-1430396000000</v>
      </c>
      <c r="G162" s="5">
        <v>962831000000</v>
      </c>
      <c r="I162" s="5">
        <v>-534546000000</v>
      </c>
      <c r="J162" s="5">
        <v>1112829000000</v>
      </c>
      <c r="K162" s="5">
        <v>474045000000</v>
      </c>
      <c r="L162" s="5">
        <v>-2312972000000</v>
      </c>
      <c r="M162" s="5">
        <v>2817029000000</v>
      </c>
      <c r="N162" s="5">
        <v>555021000000</v>
      </c>
      <c r="O162" s="5">
        <v>319064000000</v>
      </c>
      <c r="P162" s="5">
        <v>-242864000000</v>
      </c>
      <c r="Q162" s="5">
        <v>-273300000000</v>
      </c>
      <c r="R162" s="5">
        <v>232873000000</v>
      </c>
      <c r="S162" s="5">
        <v>-320494000000</v>
      </c>
      <c r="T162" s="5">
        <v>-116020000000</v>
      </c>
      <c r="U162" s="5">
        <v>465303000000</v>
      </c>
      <c r="V162" s="5">
        <v>-614949000000</v>
      </c>
      <c r="W162" s="5">
        <v>-402470000000</v>
      </c>
      <c r="X162" s="5">
        <v>472259000000</v>
      </c>
      <c r="Y162" s="5">
        <v>25287000000</v>
      </c>
      <c r="Z162" s="5">
        <v>-230655000000</v>
      </c>
    </row>
    <row r="163" spans="2:26" ht="15.5" x14ac:dyDescent="0.35">
      <c r="C163" t="s">
        <v>187</v>
      </c>
      <c r="D163" s="5">
        <v>2433000000</v>
      </c>
      <c r="E163" s="5">
        <v>51018000000</v>
      </c>
      <c r="F163" s="5">
        <v>34654000000</v>
      </c>
      <c r="G163" s="5">
        <v>23554000000</v>
      </c>
      <c r="I163" s="5">
        <v>54249000000</v>
      </c>
      <c r="J163" s="5">
        <v>33675000000</v>
      </c>
      <c r="K163" s="5">
        <v>-4153000000</v>
      </c>
      <c r="L163" s="5">
        <v>36566000000</v>
      </c>
      <c r="M163" s="5">
        <v>100101000000</v>
      </c>
      <c r="N163" s="5">
        <v>40505000000</v>
      </c>
      <c r="O163" s="5">
        <v>15220000000</v>
      </c>
      <c r="P163" s="5">
        <v>29654000000</v>
      </c>
      <c r="Q163" s="5">
        <v>4009000000</v>
      </c>
      <c r="R163" s="5">
        <v>4269000000</v>
      </c>
      <c r="S163" s="5">
        <v>3754000000</v>
      </c>
      <c r="T163" s="5">
        <v>18111000000</v>
      </c>
      <c r="U163" s="5">
        <v>16018000000</v>
      </c>
      <c r="V163" s="5">
        <v>4528000000</v>
      </c>
      <c r="W163" s="5">
        <v>-121000000</v>
      </c>
      <c r="X163" s="5">
        <v>-20027000000</v>
      </c>
      <c r="Y163" s="5">
        <v>-104414000000</v>
      </c>
      <c r="Z163" s="5">
        <v>85559000000</v>
      </c>
    </row>
    <row r="164" spans="2:26" ht="15.5" x14ac:dyDescent="0.35">
      <c r="C164" t="s">
        <v>188</v>
      </c>
      <c r="D164" s="5">
        <v>2755715000000</v>
      </c>
      <c r="I164" s="5">
        <v>3236012000000</v>
      </c>
      <c r="J164" s="5">
        <v>2089508000000</v>
      </c>
      <c r="K164" s="5">
        <v>1619616000000</v>
      </c>
      <c r="L164" s="5">
        <v>3896022000000</v>
      </c>
      <c r="M164" s="5">
        <v>978892000000</v>
      </c>
      <c r="N164" s="5">
        <v>383366000000</v>
      </c>
      <c r="O164" s="5">
        <v>49082000000</v>
      </c>
      <c r="P164" s="5">
        <v>262292000000</v>
      </c>
      <c r="Q164" s="5">
        <v>531583000000</v>
      </c>
      <c r="R164" s="5">
        <v>294441000000</v>
      </c>
      <c r="S164" s="5">
        <v>611181000000</v>
      </c>
      <c r="T164" s="5">
        <v>709090000000</v>
      </c>
      <c r="U164" s="5">
        <v>227769000000</v>
      </c>
      <c r="V164" s="5">
        <v>838190000000</v>
      </c>
      <c r="W164" s="5">
        <v>1240781000000</v>
      </c>
      <c r="X164" s="5">
        <v>788549000000</v>
      </c>
      <c r="Y164" s="5">
        <v>867676000000</v>
      </c>
      <c r="Z164" s="5">
        <v>1012772000000</v>
      </c>
    </row>
    <row r="165" spans="2:26" ht="15.5" x14ac:dyDescent="0.35">
      <c r="C165" t="s">
        <v>189</v>
      </c>
      <c r="D165" s="5">
        <v>4703854000000</v>
      </c>
      <c r="E165" s="5">
        <v>-2173227000000</v>
      </c>
      <c r="F165" s="5">
        <v>-1395742000000</v>
      </c>
      <c r="G165" s="5">
        <v>986385000000</v>
      </c>
      <c r="I165" s="5">
        <v>2755715000000</v>
      </c>
      <c r="J165" s="5">
        <v>3236012000000</v>
      </c>
      <c r="K165" s="5">
        <v>2089508000000</v>
      </c>
      <c r="L165" s="5">
        <v>1619616000000</v>
      </c>
      <c r="M165" s="5">
        <v>3896022000000</v>
      </c>
      <c r="N165" s="5">
        <v>978892000000</v>
      </c>
      <c r="O165" s="5">
        <v>383366000000</v>
      </c>
      <c r="P165" s="5">
        <v>49082000000</v>
      </c>
      <c r="Q165" s="5">
        <v>262292000000</v>
      </c>
      <c r="R165" s="5">
        <v>531583000000</v>
      </c>
      <c r="S165" s="5">
        <v>294441000000</v>
      </c>
      <c r="T165" s="5">
        <v>611181000000</v>
      </c>
      <c r="U165" s="5">
        <v>709090000000</v>
      </c>
      <c r="V165" s="5">
        <v>227769000000</v>
      </c>
      <c r="W165" s="5">
        <v>838190000000</v>
      </c>
      <c r="X165" s="5">
        <v>1240781000000</v>
      </c>
      <c r="Y165" s="5">
        <v>788549000000</v>
      </c>
      <c r="Z165" s="5">
        <v>867676000000</v>
      </c>
    </row>
    <row r="167" spans="2:26" ht="15.5" x14ac:dyDescent="0.35">
      <c r="B167" t="s">
        <v>190</v>
      </c>
      <c r="C167" t="s">
        <v>11</v>
      </c>
      <c r="D167" s="5">
        <v>1920000000</v>
      </c>
      <c r="E167" s="5">
        <v>1920000000</v>
      </c>
      <c r="F167" s="5">
        <v>1920000000</v>
      </c>
      <c r="G167" s="5">
        <v>1920000000</v>
      </c>
      <c r="I167" s="5">
        <v>1920000000</v>
      </c>
      <c r="J167" s="5">
        <v>1920000000</v>
      </c>
      <c r="K167" s="5">
        <v>1920000000</v>
      </c>
      <c r="L167" s="5">
        <v>1920000000</v>
      </c>
      <c r="M167" s="5">
        <v>1920000000</v>
      </c>
      <c r="N167" s="5">
        <v>1920000000</v>
      </c>
      <c r="O167" s="5">
        <v>1920000000</v>
      </c>
      <c r="P167" s="5">
        <v>1920000000</v>
      </c>
      <c r="Q167" s="5">
        <v>1920000000</v>
      </c>
      <c r="R167" s="5">
        <v>1920000000</v>
      </c>
      <c r="S167" s="5">
        <v>1570000000</v>
      </c>
      <c r="T167" s="5">
        <v>1570000000</v>
      </c>
      <c r="U167" s="5">
        <v>1570000000</v>
      </c>
      <c r="V167" s="5">
        <v>1570000000</v>
      </c>
      <c r="W167" s="5">
        <v>1570000000</v>
      </c>
      <c r="X167" s="5">
        <v>1570000000</v>
      </c>
      <c r="Y167" s="5">
        <v>1570000000</v>
      </c>
      <c r="Z167" s="5">
        <v>1570000000</v>
      </c>
    </row>
    <row r="168" spans="2:26" ht="15.5" x14ac:dyDescent="0.35">
      <c r="C168" t="s">
        <v>191</v>
      </c>
      <c r="D168" s="6">
        <v>194.01</v>
      </c>
      <c r="E168" s="6">
        <v>208.66</v>
      </c>
      <c r="F168" s="6">
        <v>191.2</v>
      </c>
      <c r="G168" s="6">
        <v>220.86</v>
      </c>
    </row>
    <row r="169" spans="2:26" ht="15.5" x14ac:dyDescent="0.35">
      <c r="C169" t="s">
        <v>192</v>
      </c>
      <c r="D169" s="6">
        <v>38.92</v>
      </c>
      <c r="E169" s="6">
        <v>35.340000000000003</v>
      </c>
      <c r="F169" s="6">
        <v>42.76</v>
      </c>
      <c r="G169" s="6">
        <v>26.26</v>
      </c>
    </row>
    <row r="170" spans="2:26" ht="15.5" x14ac:dyDescent="0.35">
      <c r="C170" t="s">
        <v>70</v>
      </c>
      <c r="D170" s="6">
        <v>1.94</v>
      </c>
      <c r="E170" s="6">
        <v>2.17</v>
      </c>
      <c r="F170" s="6">
        <v>2.0499999999999998</v>
      </c>
      <c r="G170" s="6">
        <v>1.5</v>
      </c>
    </row>
    <row r="171" spans="2:26" ht="15.5" x14ac:dyDescent="0.35">
      <c r="C171" t="s">
        <v>193</v>
      </c>
      <c r="D171" s="5">
        <v>1092290000000</v>
      </c>
      <c r="E171" s="5">
        <v>1180670000000</v>
      </c>
      <c r="F171" s="5">
        <v>948970000000</v>
      </c>
      <c r="G171" s="5">
        <v>923730000000</v>
      </c>
    </row>
    <row r="172" spans="2:26" ht="15.5" x14ac:dyDescent="0.35">
      <c r="C172" t="s">
        <v>194</v>
      </c>
      <c r="D172" s="6">
        <v>1.34E-2</v>
      </c>
      <c r="E172" s="6">
        <v>1.4800000000000001E-2</v>
      </c>
      <c r="F172" s="6">
        <v>1.32E-2</v>
      </c>
      <c r="G172" s="6">
        <v>1.3899999999999999E-2</v>
      </c>
    </row>
    <row r="173" spans="2:26" ht="15.5" x14ac:dyDescent="0.35">
      <c r="C173" t="s">
        <v>195</v>
      </c>
      <c r="D173" s="6">
        <v>1.5600000000000001E-2</v>
      </c>
      <c r="E173" s="6">
        <v>1.7000000000000001E-2</v>
      </c>
      <c r="F173" s="6">
        <v>1.5900000000000001E-2</v>
      </c>
      <c r="G173" s="6">
        <v>1.8500000000000003E-2</v>
      </c>
    </row>
    <row r="174" spans="2:26" ht="15.5" x14ac:dyDescent="0.35">
      <c r="C174" t="s">
        <v>196</v>
      </c>
      <c r="D174" s="6">
        <v>2.87E-2</v>
      </c>
      <c r="E174" s="6">
        <v>3.4500000000000003E-2</v>
      </c>
      <c r="F174" s="6">
        <v>2.07E-2</v>
      </c>
      <c r="G174" s="6">
        <v>2.1600000000000001E-2</v>
      </c>
    </row>
    <row r="175" spans="2:26" ht="15.5" x14ac:dyDescent="0.35">
      <c r="C175" t="s">
        <v>197</v>
      </c>
      <c r="D175" s="6">
        <v>825.28</v>
      </c>
      <c r="E175" s="6">
        <v>2697.08</v>
      </c>
      <c r="F175" s="6">
        <v>12.51</v>
      </c>
      <c r="G175" s="6">
        <v>11.41</v>
      </c>
    </row>
    <row r="176" spans="2:26" ht="15.5" x14ac:dyDescent="0.35">
      <c r="C176" t="s">
        <v>198</v>
      </c>
      <c r="D176" s="5">
        <v>24534000000000</v>
      </c>
      <c r="E176" s="5">
        <v>24158000000000</v>
      </c>
      <c r="F176" s="5">
        <v>23698000000000</v>
      </c>
      <c r="G176" s="5">
        <v>23550000000000</v>
      </c>
    </row>
    <row r="177" spans="3:26" ht="15.5" x14ac:dyDescent="0.35">
      <c r="C177" t="s">
        <v>199</v>
      </c>
      <c r="D177" s="6">
        <v>0.61</v>
      </c>
      <c r="E177" s="6">
        <v>0.6</v>
      </c>
      <c r="F177" s="6">
        <v>0.68</v>
      </c>
      <c r="G177" s="6">
        <v>0.49</v>
      </c>
    </row>
    <row r="178" spans="3:26" ht="15.5" x14ac:dyDescent="0.35">
      <c r="C178" t="s">
        <v>200</v>
      </c>
      <c r="D178" s="6">
        <v>12426.62</v>
      </c>
      <c r="E178" s="6">
        <v>12238.94</v>
      </c>
      <c r="F178" s="6">
        <v>12012.93</v>
      </c>
      <c r="G178" s="6">
        <v>11944.74</v>
      </c>
    </row>
    <row r="179" spans="3:26" ht="15.5" x14ac:dyDescent="0.35">
      <c r="C179" t="s">
        <v>201</v>
      </c>
      <c r="D179" s="6">
        <v>0.61</v>
      </c>
      <c r="E179" s="6">
        <v>0.6</v>
      </c>
      <c r="F179" s="6">
        <v>0.68</v>
      </c>
      <c r="G179" s="6">
        <v>0.49</v>
      </c>
    </row>
    <row r="180" spans="3:26" ht="15.5" x14ac:dyDescent="0.35">
      <c r="C180" t="s">
        <v>202</v>
      </c>
      <c r="D180" s="6">
        <v>12397.55</v>
      </c>
      <c r="E180" s="6">
        <v>12209.87</v>
      </c>
      <c r="F180" s="6">
        <v>11983.86</v>
      </c>
      <c r="G180" s="6">
        <v>11915.67</v>
      </c>
    </row>
    <row r="181" spans="3:26" ht="15.5" x14ac:dyDescent="0.35">
      <c r="C181" t="s">
        <v>203</v>
      </c>
      <c r="F181" s="5">
        <v>90000000000</v>
      </c>
      <c r="G181" s="5">
        <v>1690000000000</v>
      </c>
    </row>
    <row r="182" spans="3:26" ht="15.5" x14ac:dyDescent="0.35">
      <c r="C182" t="s">
        <v>204</v>
      </c>
      <c r="G182" s="5">
        <v>1500000000000</v>
      </c>
    </row>
    <row r="183" spans="3:26" ht="15.5" x14ac:dyDescent="0.35">
      <c r="C183" t="s">
        <v>205</v>
      </c>
      <c r="D183" s="5">
        <v>23917000000000</v>
      </c>
      <c r="E183" s="5">
        <v>23556000000000</v>
      </c>
      <c r="F183" s="5">
        <v>23121000000000</v>
      </c>
      <c r="G183" s="5">
        <v>22990000000000</v>
      </c>
    </row>
    <row r="184" spans="3:26" ht="15.5" x14ac:dyDescent="0.35">
      <c r="C184" t="s">
        <v>23</v>
      </c>
      <c r="F184" s="5">
        <v>90000000000</v>
      </c>
      <c r="G184" s="5">
        <v>3190000000000</v>
      </c>
    </row>
    <row r="185" spans="3:26" ht="15.5" x14ac:dyDescent="0.35">
      <c r="C185" t="s">
        <v>20</v>
      </c>
      <c r="D185" s="5">
        <v>-4704000000000</v>
      </c>
      <c r="E185" s="5">
        <v>-2756000000000</v>
      </c>
      <c r="F185" s="5">
        <v>-4839000000000</v>
      </c>
      <c r="G185" s="5">
        <v>-3135000000000</v>
      </c>
    </row>
    <row r="186" spans="3:26" ht="15.5" x14ac:dyDescent="0.35">
      <c r="C186" t="s">
        <v>206</v>
      </c>
      <c r="D186" s="5">
        <v>7328000000000</v>
      </c>
      <c r="E186" s="5">
        <v>6662000000000</v>
      </c>
      <c r="F186" s="5">
        <v>5774000000000</v>
      </c>
      <c r="G186" s="5">
        <v>6857000000000</v>
      </c>
    </row>
    <row r="187" spans="3:26" ht="15.5" x14ac:dyDescent="0.35">
      <c r="C187" t="s">
        <v>207</v>
      </c>
      <c r="D187" s="5">
        <v>2084000000000</v>
      </c>
      <c r="E187" s="5">
        <v>-1546000000000</v>
      </c>
      <c r="F187" s="5">
        <v>1909000000000</v>
      </c>
      <c r="G187" s="5">
        <v>1532000000000</v>
      </c>
    </row>
    <row r="188" spans="3:26" ht="15.5" x14ac:dyDescent="0.35">
      <c r="C188" t="s">
        <v>208</v>
      </c>
      <c r="D188" s="5">
        <v>-138000000000</v>
      </c>
      <c r="E188" s="5">
        <v>-351000000000</v>
      </c>
      <c r="F188" s="5">
        <v>-181000000000</v>
      </c>
      <c r="G188" s="5">
        <v>-141000000000</v>
      </c>
    </row>
    <row r="189" spans="3:26" ht="15.5" x14ac:dyDescent="0.35">
      <c r="C189" t="s">
        <v>12</v>
      </c>
      <c r="D189" s="5">
        <v>1946000000000</v>
      </c>
      <c r="E189" s="5">
        <v>-1896000000000</v>
      </c>
      <c r="F189" s="5">
        <v>1727000000000</v>
      </c>
      <c r="G189" s="5">
        <v>1391000000000</v>
      </c>
    </row>
    <row r="190" spans="3:26" ht="15.5" x14ac:dyDescent="0.35">
      <c r="C190" t="s">
        <v>15</v>
      </c>
      <c r="D190" s="6">
        <v>1011.13</v>
      </c>
      <c r="E190" s="6">
        <v>-985.32</v>
      </c>
      <c r="F190" s="6">
        <v>897.37</v>
      </c>
      <c r="G190" s="6">
        <v>722.81</v>
      </c>
    </row>
    <row r="191" spans="3:26" ht="15.5" x14ac:dyDescent="0.35">
      <c r="C191" t="s">
        <v>57</v>
      </c>
      <c r="I191" s="6">
        <v>764.65</v>
      </c>
      <c r="J191" s="6">
        <v>596.22</v>
      </c>
      <c r="K191" s="6">
        <v>548.61</v>
      </c>
      <c r="L191" s="6">
        <v>897.08</v>
      </c>
      <c r="M191" s="6">
        <v>1024.25</v>
      </c>
      <c r="N191" s="6">
        <v>432.84</v>
      </c>
      <c r="O191" s="6">
        <v>109.69</v>
      </c>
      <c r="P191" s="6">
        <v>747.4</v>
      </c>
      <c r="Q191" s="6">
        <v>1044.5</v>
      </c>
      <c r="R191" s="6">
        <v>1042.75</v>
      </c>
      <c r="S191" s="6">
        <v>393.15</v>
      </c>
      <c r="T191" s="6">
        <v>1589.91</v>
      </c>
      <c r="U191" s="6">
        <v>1143.93</v>
      </c>
      <c r="V191" s="6">
        <v>1530.57</v>
      </c>
      <c r="W191" s="6">
        <v>1527.59</v>
      </c>
      <c r="X191" s="6">
        <v>1335.87</v>
      </c>
      <c r="Y191" s="6">
        <v>1098.3699999999999</v>
      </c>
      <c r="Z191" s="6">
        <v>1724.42</v>
      </c>
    </row>
    <row r="192" spans="3:26" ht="15.5" x14ac:dyDescent="0.35">
      <c r="C192" t="s">
        <v>69</v>
      </c>
      <c r="I192" s="6">
        <v>9.64</v>
      </c>
      <c r="J192" s="6">
        <v>10.4</v>
      </c>
      <c r="K192" s="6">
        <v>12.81</v>
      </c>
      <c r="L192" s="6">
        <v>8.9499999999999993</v>
      </c>
      <c r="M192" s="6">
        <v>9.2799999999999994</v>
      </c>
      <c r="N192" s="6">
        <v>28.47</v>
      </c>
      <c r="O192" s="6">
        <v>132.87</v>
      </c>
      <c r="P192" s="6">
        <v>15.82</v>
      </c>
      <c r="Q192" s="6">
        <v>12.59</v>
      </c>
      <c r="R192" s="6">
        <v>16.09</v>
      </c>
      <c r="S192" s="6">
        <v>46.94</v>
      </c>
      <c r="T192" s="6">
        <v>17.760000000000002</v>
      </c>
      <c r="U192" s="6">
        <v>25.55</v>
      </c>
      <c r="V192" s="6">
        <v>14.99</v>
      </c>
      <c r="W192" s="6">
        <v>16.54</v>
      </c>
      <c r="X192" s="6">
        <v>22.84</v>
      </c>
      <c r="Y192" s="6">
        <v>24.12</v>
      </c>
      <c r="Z192" s="6">
        <v>6.62</v>
      </c>
    </row>
    <row r="193" spans="3:26" ht="15.5" x14ac:dyDescent="0.35">
      <c r="C193" t="s">
        <v>72</v>
      </c>
      <c r="I193" s="6">
        <v>0.5</v>
      </c>
      <c r="J193" s="6">
        <v>0.55000000000000004</v>
      </c>
      <c r="K193" s="6">
        <v>0.65</v>
      </c>
      <c r="L193" s="6">
        <v>0.71</v>
      </c>
      <c r="M193" s="6">
        <v>0.75</v>
      </c>
      <c r="N193" s="6">
        <v>1.26</v>
      </c>
      <c r="O193" s="6">
        <v>1.61</v>
      </c>
      <c r="P193" s="6">
        <v>1.19</v>
      </c>
      <c r="Q193" s="6">
        <v>1.46</v>
      </c>
      <c r="R193" s="6">
        <v>2.29</v>
      </c>
      <c r="S193" s="6">
        <v>2.23</v>
      </c>
      <c r="T193" s="6">
        <v>2.73</v>
      </c>
      <c r="U193" s="6">
        <v>3.63</v>
      </c>
      <c r="V193" s="6">
        <v>3.12</v>
      </c>
      <c r="W193" s="6">
        <v>3.69</v>
      </c>
      <c r="X193" s="6">
        <v>5.43</v>
      </c>
      <c r="Y193" s="6">
        <v>5.62</v>
      </c>
      <c r="Z193" s="6">
        <v>2.2000000000000002</v>
      </c>
    </row>
    <row r="194" spans="3:26" ht="15.5" x14ac:dyDescent="0.35">
      <c r="C194" t="s">
        <v>209</v>
      </c>
      <c r="I194" s="5">
        <v>3911350000000</v>
      </c>
      <c r="J194" s="5">
        <v>3094660000000</v>
      </c>
      <c r="K194" s="5">
        <v>2614630000000</v>
      </c>
      <c r="L194" s="5">
        <v>3656890000000</v>
      </c>
      <c r="M194" s="5">
        <v>4712120000000</v>
      </c>
      <c r="N194" s="5">
        <v>3179060000000</v>
      </c>
      <c r="O194" s="5">
        <v>2264010000000</v>
      </c>
      <c r="P194" s="5">
        <v>3586080000000</v>
      </c>
    </row>
    <row r="195" spans="3:26" ht="15.5" x14ac:dyDescent="0.35">
      <c r="C195" t="s">
        <v>210</v>
      </c>
      <c r="I195" s="6">
        <v>5.4400000000000004E-2</v>
      </c>
      <c r="J195" s="6">
        <v>3.9900000000000005E-2</v>
      </c>
      <c r="K195" s="6">
        <v>3.6600000000000001E-2</v>
      </c>
      <c r="L195" s="6">
        <v>5.9000000000000004E-2</v>
      </c>
      <c r="M195" s="6">
        <v>6.480000000000001E-2</v>
      </c>
      <c r="N195" s="6">
        <v>0.03</v>
      </c>
      <c r="O195" s="6">
        <v>7.8000000000000005E-3</v>
      </c>
      <c r="P195" s="6">
        <v>5.3600000000000002E-2</v>
      </c>
      <c r="Q195" s="6">
        <v>8.0600000000000005E-2</v>
      </c>
      <c r="R195" s="6">
        <v>8.2799999999999999E-2</v>
      </c>
      <c r="S195" s="6">
        <v>2.8799999999999999E-2</v>
      </c>
      <c r="T195" s="6">
        <v>0.13489999999999999</v>
      </c>
      <c r="U195" s="6">
        <v>0.12039999999999999</v>
      </c>
      <c r="V195" s="6">
        <v>0.19409999999999999</v>
      </c>
      <c r="W195" s="6">
        <v>0.23569999999999999</v>
      </c>
      <c r="X195" s="6">
        <v>0.23929999999999998</v>
      </c>
      <c r="Y195" s="6">
        <v>0.22839999999999999</v>
      </c>
      <c r="Z195" s="6">
        <v>0.41649999999999998</v>
      </c>
    </row>
    <row r="196" spans="3:26" ht="15.5" x14ac:dyDescent="0.35">
      <c r="C196" t="s">
        <v>211</v>
      </c>
      <c r="I196" s="6">
        <v>6.25E-2</v>
      </c>
      <c r="J196" s="6">
        <v>5.0700000000000002E-2</v>
      </c>
      <c r="K196" s="6">
        <v>4.8000000000000001E-2</v>
      </c>
      <c r="L196" s="6">
        <v>7.9600000000000004E-2</v>
      </c>
      <c r="M196" s="6">
        <v>9.5600000000000004E-2</v>
      </c>
      <c r="N196" s="6">
        <v>4.4400000000000002E-2</v>
      </c>
      <c r="O196" s="6">
        <v>1.1399999999999999E-2</v>
      </c>
      <c r="P196" s="6">
        <v>7.5800000000000006E-2</v>
      </c>
      <c r="Q196" s="6">
        <v>0.11130000000000001</v>
      </c>
      <c r="R196" s="6">
        <v>0.11710000000000001</v>
      </c>
      <c r="S196" s="6">
        <v>5.4900000000000004E-2</v>
      </c>
      <c r="T196" s="6">
        <v>0.21920000000000001</v>
      </c>
      <c r="U196" s="6">
        <v>0.18210000000000001</v>
      </c>
      <c r="V196" s="6">
        <v>0.26690000000000003</v>
      </c>
      <c r="W196" s="6">
        <v>0.29549999999999998</v>
      </c>
      <c r="X196" s="6">
        <v>0.29170000000000001</v>
      </c>
      <c r="Y196" s="6">
        <v>0.27779999999999999</v>
      </c>
      <c r="Z196" s="6">
        <v>0.52659999999999996</v>
      </c>
    </row>
    <row r="197" spans="3:26" ht="15.5" x14ac:dyDescent="0.35">
      <c r="C197" t="s">
        <v>212</v>
      </c>
      <c r="I197" s="6">
        <v>9.5500000000000002E-2</v>
      </c>
      <c r="J197" s="6">
        <v>6.5700000000000008E-2</v>
      </c>
      <c r="K197" s="6">
        <v>4.8000000000000001E-2</v>
      </c>
      <c r="L197" s="6">
        <v>9.1400000000000009E-2</v>
      </c>
      <c r="M197" s="6">
        <v>0.13600000000000001</v>
      </c>
      <c r="N197" s="6">
        <v>7.17E-2</v>
      </c>
      <c r="O197" s="6">
        <v>3.9E-2</v>
      </c>
      <c r="P197" s="6">
        <v>0.1002</v>
      </c>
      <c r="Q197" s="6">
        <v>0.14219999999999999</v>
      </c>
      <c r="R197" s="6">
        <v>0.1389</v>
      </c>
      <c r="S197" s="6">
        <v>0.1143</v>
      </c>
      <c r="T197" s="6">
        <v>0.29020000000000001</v>
      </c>
      <c r="U197" s="6">
        <v>0.2858</v>
      </c>
      <c r="V197" s="6">
        <v>0.37170000000000003</v>
      </c>
      <c r="W197" s="6">
        <v>0.38750000000000001</v>
      </c>
      <c r="X197" s="6">
        <v>0.41759999999999997</v>
      </c>
      <c r="Y197" s="6">
        <v>0.43020000000000003</v>
      </c>
      <c r="Z197" s="6">
        <v>1.2273000000000001</v>
      </c>
    </row>
    <row r="198" spans="3:26" ht="15.5" x14ac:dyDescent="0.35">
      <c r="C198" t="s">
        <v>213</v>
      </c>
      <c r="I198" s="6">
        <v>17.36</v>
      </c>
      <c r="J198" s="6">
        <v>6.27</v>
      </c>
      <c r="K198" s="6">
        <v>4.66</v>
      </c>
      <c r="L198" s="6">
        <v>6.44</v>
      </c>
      <c r="M198" s="6">
        <v>8.69</v>
      </c>
      <c r="N198" s="6">
        <v>4.4000000000000004</v>
      </c>
      <c r="O198" s="6">
        <v>2.74</v>
      </c>
      <c r="P198" s="6">
        <v>10.33</v>
      </c>
      <c r="Q198" s="6">
        <v>23.04</v>
      </c>
      <c r="R198" s="6">
        <v>18.350000000000001</v>
      </c>
      <c r="S198" s="6">
        <v>14.77</v>
      </c>
      <c r="T198" s="6">
        <v>38.74</v>
      </c>
      <c r="U198" s="6">
        <v>6.77</v>
      </c>
      <c r="V198" s="6">
        <v>118.29</v>
      </c>
      <c r="W198" s="6">
        <v>550.41</v>
      </c>
      <c r="X198" s="6">
        <v>363.13</v>
      </c>
      <c r="Y198" s="6">
        <v>85.25</v>
      </c>
      <c r="Z198" s="6">
        <v>18867.84</v>
      </c>
    </row>
    <row r="199" spans="3:26" ht="15.5" x14ac:dyDescent="0.35">
      <c r="C199" t="s">
        <v>66</v>
      </c>
      <c r="I199" s="6">
        <v>0.6</v>
      </c>
      <c r="J199" s="6">
        <v>0.53</v>
      </c>
      <c r="K199" s="6">
        <v>0.61</v>
      </c>
      <c r="L199" s="6">
        <v>0.71</v>
      </c>
      <c r="M199" s="6">
        <v>0.89</v>
      </c>
      <c r="N199" s="6">
        <v>1.26</v>
      </c>
      <c r="O199" s="6">
        <v>1.51</v>
      </c>
      <c r="P199" s="6">
        <v>1.2</v>
      </c>
      <c r="Q199" s="6">
        <v>1.4</v>
      </c>
      <c r="R199" s="6">
        <v>1.88</v>
      </c>
      <c r="S199" s="6">
        <v>2.58</v>
      </c>
      <c r="T199" s="6">
        <v>3.89</v>
      </c>
      <c r="U199" s="6">
        <v>4.6500000000000004</v>
      </c>
      <c r="V199" s="5">
        <v>4</v>
      </c>
      <c r="W199" s="6">
        <v>4.8899999999999997</v>
      </c>
      <c r="X199" s="6">
        <v>6.66</v>
      </c>
      <c r="Y199" s="6">
        <v>6.7</v>
      </c>
      <c r="Z199" s="6">
        <v>3.48</v>
      </c>
    </row>
    <row r="200" spans="3:26" ht="15.5" x14ac:dyDescent="0.35">
      <c r="C200" t="s">
        <v>63</v>
      </c>
      <c r="I200" s="6">
        <v>12238.94</v>
      </c>
      <c r="J200" s="6">
        <v>11763.94</v>
      </c>
      <c r="K200" s="6">
        <v>11438.76</v>
      </c>
      <c r="L200" s="6">
        <v>11266.26</v>
      </c>
      <c r="M200" s="5">
        <v>10713</v>
      </c>
      <c r="N200" s="6">
        <v>9743.1299999999992</v>
      </c>
      <c r="O200" s="6">
        <v>9622.94</v>
      </c>
      <c r="P200" s="6">
        <v>9866.34</v>
      </c>
      <c r="Q200" s="6">
        <v>9386.43</v>
      </c>
      <c r="R200" s="6">
        <v>8902.89</v>
      </c>
      <c r="S200" s="6">
        <v>7166.12</v>
      </c>
      <c r="T200" s="6">
        <v>7251.59</v>
      </c>
      <c r="U200" s="6">
        <v>6283.3</v>
      </c>
      <c r="V200" s="6">
        <v>5733.74</v>
      </c>
      <c r="W200" s="6">
        <v>5168.8500000000004</v>
      </c>
      <c r="X200" s="6">
        <v>4579.59</v>
      </c>
      <c r="Y200" s="6">
        <v>3953.89</v>
      </c>
      <c r="Z200" s="6">
        <v>3274.34</v>
      </c>
    </row>
    <row r="201" spans="3:26" ht="15.5" x14ac:dyDescent="0.35">
      <c r="C201" t="s">
        <v>214</v>
      </c>
      <c r="I201" s="6">
        <v>0.6</v>
      </c>
      <c r="J201" s="6">
        <v>0.53</v>
      </c>
      <c r="K201" s="6">
        <v>0.62</v>
      </c>
      <c r="L201" s="6">
        <v>0.71</v>
      </c>
      <c r="M201" s="6">
        <v>0.89</v>
      </c>
      <c r="N201" s="6">
        <v>1.27</v>
      </c>
      <c r="O201" s="6">
        <v>1.52</v>
      </c>
      <c r="P201" s="6">
        <v>1.2</v>
      </c>
      <c r="Q201" s="6">
        <v>1.41</v>
      </c>
      <c r="R201" s="6">
        <v>1.89</v>
      </c>
      <c r="S201" s="6">
        <v>2.59</v>
      </c>
      <c r="T201" s="6">
        <v>3.91</v>
      </c>
      <c r="U201" s="6">
        <v>4.68</v>
      </c>
      <c r="V201" s="6">
        <v>4.03</v>
      </c>
      <c r="W201" s="6">
        <v>4.92</v>
      </c>
      <c r="X201" s="6">
        <v>6.71</v>
      </c>
      <c r="Y201" s="6">
        <v>6.77</v>
      </c>
      <c r="Z201" s="6">
        <v>3.54</v>
      </c>
    </row>
    <row r="202" spans="3:26" ht="15.5" x14ac:dyDescent="0.35">
      <c r="C202" t="s">
        <v>215</v>
      </c>
      <c r="I202" s="6">
        <v>12209.87</v>
      </c>
      <c r="J202" s="6">
        <v>11734.87</v>
      </c>
      <c r="K202" s="6">
        <v>11409.69</v>
      </c>
      <c r="L202" s="6">
        <v>11237.19</v>
      </c>
      <c r="M202" s="6">
        <v>10683.93</v>
      </c>
      <c r="N202" s="6">
        <v>9714.06</v>
      </c>
      <c r="O202" s="6">
        <v>9593.8700000000008</v>
      </c>
      <c r="P202" s="6">
        <v>9837.27</v>
      </c>
      <c r="Q202" s="6">
        <v>9357.36</v>
      </c>
      <c r="R202" s="6">
        <v>8873.82</v>
      </c>
      <c r="S202" s="6">
        <v>7130.59</v>
      </c>
      <c r="T202" s="6">
        <v>7216.06</v>
      </c>
      <c r="U202" s="6">
        <v>6247.77</v>
      </c>
      <c r="V202" s="6">
        <v>5698.21</v>
      </c>
      <c r="W202" s="6">
        <v>5133.32</v>
      </c>
      <c r="X202" s="6">
        <v>4545.7299999999996</v>
      </c>
      <c r="Y202" s="6">
        <v>3914.8</v>
      </c>
      <c r="Z202" s="6">
        <v>3227.37</v>
      </c>
    </row>
    <row r="203" spans="3:26" ht="15.5" x14ac:dyDescent="0.35">
      <c r="C203" t="s">
        <v>216</v>
      </c>
      <c r="J203" s="5">
        <v>1690000000000</v>
      </c>
      <c r="K203" s="5">
        <v>2315000000000</v>
      </c>
      <c r="L203" s="5">
        <v>5000000000</v>
      </c>
      <c r="M203" s="5">
        <v>3564000000000</v>
      </c>
      <c r="O203" s="5">
        <v>150000000000</v>
      </c>
      <c r="P203" s="5">
        <v>1125000000000</v>
      </c>
      <c r="Q203" s="5">
        <v>600000000000</v>
      </c>
      <c r="R203" s="5">
        <v>1985000000000</v>
      </c>
      <c r="S203" s="5">
        <v>2025000000000</v>
      </c>
      <c r="T203" s="5">
        <v>2299000000000</v>
      </c>
      <c r="U203" s="5">
        <v>2152000000000</v>
      </c>
      <c r="V203" s="5">
        <v>972000000000</v>
      </c>
    </row>
    <row r="204" spans="3:26" ht="15.5" x14ac:dyDescent="0.35">
      <c r="C204" t="s">
        <v>217</v>
      </c>
      <c r="J204" s="5">
        <v>1500000000000</v>
      </c>
      <c r="K204" s="5">
        <v>1690000000000</v>
      </c>
      <c r="L204" s="5">
        <v>4049000000000</v>
      </c>
      <c r="M204" s="5">
        <v>2132000000000</v>
      </c>
      <c r="N204" s="5">
        <v>5624000000000</v>
      </c>
      <c r="O204" s="5">
        <v>5535000000000</v>
      </c>
      <c r="P204" s="5">
        <v>3606000000000</v>
      </c>
      <c r="Q204" s="5">
        <v>3369000000000</v>
      </c>
      <c r="R204" s="5">
        <v>2116000000000</v>
      </c>
      <c r="S204" s="5">
        <v>5708000000000</v>
      </c>
      <c r="T204" s="5">
        <v>2128000000000</v>
      </c>
      <c r="U204" s="5">
        <v>571000000000</v>
      </c>
    </row>
    <row r="205" spans="3:26" ht="15.5" x14ac:dyDescent="0.35">
      <c r="C205" t="s">
        <v>25</v>
      </c>
      <c r="J205" s="5">
        <v>3190000000000</v>
      </c>
      <c r="K205" s="5">
        <v>4005000000000</v>
      </c>
      <c r="L205" s="5">
        <v>4054000000000</v>
      </c>
      <c r="M205" s="5">
        <v>5696000000000</v>
      </c>
      <c r="N205" s="5">
        <v>5624000000000</v>
      </c>
      <c r="O205" s="5">
        <v>5685000000000</v>
      </c>
      <c r="P205" s="5">
        <v>4731000000000</v>
      </c>
      <c r="Q205" s="5">
        <v>3969000000000</v>
      </c>
      <c r="R205" s="5">
        <v>4101000000000</v>
      </c>
      <c r="S205" s="5">
        <v>7733000000000</v>
      </c>
      <c r="T205" s="5">
        <v>4427000000000</v>
      </c>
      <c r="U205" s="5">
        <v>2723000000000</v>
      </c>
      <c r="V205" s="5">
        <v>972000000000</v>
      </c>
    </row>
    <row r="206" spans="3:26" ht="15.5" x14ac:dyDescent="0.35">
      <c r="C206" t="s">
        <v>22</v>
      </c>
      <c r="I206" s="5">
        <v>-2756000000000</v>
      </c>
      <c r="J206" s="5">
        <v>-46000000000</v>
      </c>
      <c r="K206" s="5">
        <v>1916000000000</v>
      </c>
      <c r="L206" s="5">
        <v>2434000000000</v>
      </c>
      <c r="M206" s="5">
        <v>1800000000000</v>
      </c>
      <c r="N206" s="5">
        <v>4645000000000</v>
      </c>
      <c r="O206" s="5">
        <v>5302000000000</v>
      </c>
      <c r="P206" s="5">
        <v>4682000000000</v>
      </c>
      <c r="Q206" s="5">
        <v>3707000000000</v>
      </c>
      <c r="R206" s="5">
        <v>3569000000000</v>
      </c>
      <c r="S206" s="5">
        <v>7438000000000</v>
      </c>
      <c r="T206" s="5">
        <v>3816000000000</v>
      </c>
      <c r="U206" s="5">
        <v>2014000000000</v>
      </c>
      <c r="V206" s="5">
        <v>744000000000</v>
      </c>
      <c r="W206" s="5">
        <v>-838000000000</v>
      </c>
      <c r="X206" s="5">
        <v>-1241000000000</v>
      </c>
      <c r="Y206" s="5">
        <v>-789000000000</v>
      </c>
      <c r="Z206" s="5">
        <v>-868000000000</v>
      </c>
    </row>
    <row r="207" spans="3:26" ht="15.5" x14ac:dyDescent="0.35">
      <c r="C207" t="s">
        <v>218</v>
      </c>
      <c r="I207" s="5">
        <v>6662000000000</v>
      </c>
      <c r="J207" s="5">
        <v>5196000000000</v>
      </c>
      <c r="K207" s="5">
        <v>3236000000000</v>
      </c>
      <c r="L207" s="5">
        <v>5338000000000</v>
      </c>
      <c r="M207" s="5">
        <v>3454000000000</v>
      </c>
      <c r="N207" s="5">
        <v>4145000000000</v>
      </c>
      <c r="O207" s="5">
        <v>2905000000000</v>
      </c>
      <c r="P207" s="5">
        <v>1424000000000</v>
      </c>
      <c r="Q207" s="5">
        <v>1936000000000</v>
      </c>
      <c r="R207" s="5">
        <v>109000000000</v>
      </c>
      <c r="S207" s="5">
        <v>-708000000000</v>
      </c>
      <c r="T207" s="5">
        <v>-1707000000000</v>
      </c>
      <c r="U207" s="5">
        <v>-2068000000000</v>
      </c>
      <c r="V207" s="5">
        <v>-820000000000</v>
      </c>
      <c r="W207" s="5">
        <v>446000000000</v>
      </c>
      <c r="X207" s="5">
        <v>989000000000</v>
      </c>
      <c r="Y207" s="5">
        <v>775000000000</v>
      </c>
      <c r="Z207" s="5">
        <v>959000000000</v>
      </c>
    </row>
    <row r="208" spans="3:26" ht="15.5" x14ac:dyDescent="0.35">
      <c r="C208" t="s">
        <v>219</v>
      </c>
      <c r="I208" s="5">
        <v>4211000000000</v>
      </c>
      <c r="J208" s="5">
        <v>3379000000000</v>
      </c>
      <c r="K208" s="5">
        <v>2539000000000</v>
      </c>
      <c r="L208" s="5">
        <v>1835000000000</v>
      </c>
      <c r="M208" s="5">
        <v>4895000000000</v>
      </c>
      <c r="N208" s="5">
        <v>2322000000000</v>
      </c>
      <c r="O208" s="5">
        <v>1292000000000</v>
      </c>
      <c r="P208" s="5">
        <v>2045000000000</v>
      </c>
      <c r="Q208" s="5">
        <v>2842000000000</v>
      </c>
      <c r="R208" s="5">
        <v>2512000000000</v>
      </c>
      <c r="S208" s="5">
        <v>1028000000000</v>
      </c>
      <c r="T208" s="5">
        <v>3022000000000</v>
      </c>
      <c r="U208" s="5">
        <v>3157000000000</v>
      </c>
      <c r="V208" s="5">
        <v>2610000000000</v>
      </c>
      <c r="W208" s="5">
        <v>3162000000000</v>
      </c>
      <c r="X208" s="5">
        <v>2947000000000</v>
      </c>
      <c r="Y208" s="5">
        <v>1985000000000</v>
      </c>
      <c r="Z208" s="5">
        <v>2087000000000</v>
      </c>
    </row>
    <row r="209" spans="2:26" ht="15.5" x14ac:dyDescent="0.35">
      <c r="C209" t="s">
        <v>220</v>
      </c>
      <c r="I209" s="5">
        <v>-782000000000</v>
      </c>
      <c r="J209" s="5">
        <v>-941000000000</v>
      </c>
      <c r="K209" s="5">
        <v>-1236000000000</v>
      </c>
      <c r="L209" s="5">
        <v>-1379000000000</v>
      </c>
      <c r="M209" s="5">
        <v>-1229000000000</v>
      </c>
      <c r="N209" s="5">
        <v>-971000000000</v>
      </c>
      <c r="O209" s="5">
        <v>-1272000000000</v>
      </c>
      <c r="P209" s="5">
        <v>-1577000000000</v>
      </c>
      <c r="Q209" s="5">
        <v>-1663000000000</v>
      </c>
      <c r="R209" s="5">
        <v>-2350000000000</v>
      </c>
      <c r="S209" s="5">
        <v>-3044000000000</v>
      </c>
      <c r="T209" s="5">
        <v>-3278000000000</v>
      </c>
      <c r="U209" s="5">
        <v>-2861000000000</v>
      </c>
      <c r="V209" s="5">
        <v>-2631000000000</v>
      </c>
      <c r="W209" s="5">
        <v>-2033000000000</v>
      </c>
      <c r="X209" s="5">
        <v>-1536000000000</v>
      </c>
      <c r="Y209" s="5">
        <v>-1284000000000</v>
      </c>
      <c r="Z209" s="5">
        <v>-1279000000000</v>
      </c>
    </row>
    <row r="210" spans="2:26" ht="15.5" x14ac:dyDescent="0.35">
      <c r="C210" t="s">
        <v>14</v>
      </c>
      <c r="I210" s="5">
        <v>3429000000000</v>
      </c>
      <c r="J210" s="5">
        <v>2439000000000</v>
      </c>
      <c r="K210" s="5">
        <v>1302000000000</v>
      </c>
      <c r="L210" s="5">
        <v>456000000000</v>
      </c>
      <c r="M210" s="5">
        <v>3666000000000</v>
      </c>
      <c r="N210" s="5">
        <v>1352000000000</v>
      </c>
      <c r="O210" s="5">
        <v>20000000000</v>
      </c>
      <c r="P210" s="5">
        <v>468000000000</v>
      </c>
      <c r="Q210" s="5">
        <v>1179000000000</v>
      </c>
      <c r="R210" s="5">
        <v>162000000000</v>
      </c>
      <c r="S210" s="5">
        <v>-2017000000000</v>
      </c>
      <c r="T210" s="5">
        <v>-256000000000</v>
      </c>
      <c r="U210" s="5">
        <v>295000000000</v>
      </c>
      <c r="V210" s="5">
        <v>-21000000000</v>
      </c>
      <c r="W210" s="5">
        <v>1130000000000</v>
      </c>
      <c r="X210" s="5">
        <v>1411000000000</v>
      </c>
      <c r="Y210" s="5">
        <v>701000000000</v>
      </c>
      <c r="Z210" s="5">
        <v>808000000000</v>
      </c>
    </row>
    <row r="211" spans="2:26" ht="15.5" x14ac:dyDescent="0.35">
      <c r="C211" t="s">
        <v>16</v>
      </c>
      <c r="I211" s="6">
        <v>1781.38</v>
      </c>
      <c r="J211" s="6">
        <v>1267.01</v>
      </c>
      <c r="K211" s="6">
        <v>676.68</v>
      </c>
      <c r="L211" s="6">
        <v>236.9</v>
      </c>
      <c r="M211" s="6">
        <v>1904.54</v>
      </c>
      <c r="N211" s="6">
        <v>702.27</v>
      </c>
      <c r="O211" s="6">
        <v>10.64</v>
      </c>
      <c r="P211" s="6">
        <v>243.34</v>
      </c>
      <c r="Q211" s="6">
        <v>612.64</v>
      </c>
      <c r="R211" s="6">
        <v>84.12</v>
      </c>
      <c r="S211" s="6">
        <v>-1280.6500000000001</v>
      </c>
      <c r="T211" s="6">
        <v>-162.69999999999999</v>
      </c>
      <c r="U211" s="6">
        <v>187.38</v>
      </c>
      <c r="V211" s="6">
        <v>-13.36</v>
      </c>
      <c r="W211" s="6">
        <v>717.5</v>
      </c>
      <c r="X211" s="6">
        <v>895.73</v>
      </c>
      <c r="Y211" s="6">
        <v>445.09</v>
      </c>
      <c r="Z211" s="6">
        <v>513.11</v>
      </c>
    </row>
    <row r="213" spans="2:26" ht="15.5" x14ac:dyDescent="0.35">
      <c r="B213" t="s">
        <v>221</v>
      </c>
      <c r="C213" t="s">
        <v>222</v>
      </c>
      <c r="D213" s="5">
        <v>373000000000</v>
      </c>
      <c r="E213" s="5">
        <v>402000000000</v>
      </c>
      <c r="F213" s="5">
        <v>368000000000</v>
      </c>
      <c r="G213" s="5">
        <v>425000000000</v>
      </c>
      <c r="H213" s="5">
        <v>1494000000000</v>
      </c>
      <c r="I213" s="5">
        <v>1472000000000</v>
      </c>
      <c r="J213" s="5">
        <v>1148000000000</v>
      </c>
      <c r="K213" s="5">
        <v>1056000000000</v>
      </c>
      <c r="L213" s="5">
        <v>1727000000000</v>
      </c>
      <c r="M213" s="5">
        <v>1971000000000</v>
      </c>
      <c r="N213" s="5">
        <v>833000000000</v>
      </c>
      <c r="O213" s="5">
        <v>211000000000</v>
      </c>
      <c r="P213" s="5">
        <v>1439000000000</v>
      </c>
      <c r="Q213" s="5">
        <v>2010000000000</v>
      </c>
    </row>
    <row r="214" spans="2:26" ht="15.5" x14ac:dyDescent="0.35">
      <c r="C214" t="s">
        <v>223</v>
      </c>
      <c r="H214" s="5">
        <v>1568000000000</v>
      </c>
      <c r="I214" s="5">
        <v>1472000000000</v>
      </c>
      <c r="J214" s="5">
        <v>1148000000000</v>
      </c>
      <c r="K214" s="5">
        <v>1056000000000</v>
      </c>
      <c r="L214" s="5">
        <v>1727000000000</v>
      </c>
      <c r="M214" s="5">
        <v>1971000000000</v>
      </c>
      <c r="N214" s="5">
        <v>833000000000</v>
      </c>
      <c r="O214" s="5">
        <v>211000000000</v>
      </c>
      <c r="P214" s="5">
        <v>1439000000000</v>
      </c>
      <c r="Q214" s="5">
        <v>2010000000000</v>
      </c>
    </row>
    <row r="215" spans="2:26" ht="15.5" x14ac:dyDescent="0.35">
      <c r="C215" t="s">
        <v>224</v>
      </c>
      <c r="H215" s="5">
        <v>458</v>
      </c>
      <c r="I215" s="5">
        <v>458</v>
      </c>
      <c r="J215" s="5">
        <v>268</v>
      </c>
      <c r="K215" s="5">
        <v>247</v>
      </c>
      <c r="L215" s="5">
        <v>404</v>
      </c>
      <c r="M215" s="5">
        <v>461</v>
      </c>
      <c r="N215" s="5">
        <v>195</v>
      </c>
      <c r="O215" s="5">
        <v>49</v>
      </c>
      <c r="P215" s="5">
        <v>336</v>
      </c>
      <c r="Q215" s="5">
        <v>470</v>
      </c>
    </row>
    <row r="216" spans="2:26" ht="15.5" x14ac:dyDescent="0.35">
      <c r="C216" t="s">
        <v>74</v>
      </c>
      <c r="H216" s="6">
        <v>0.59020000000000006</v>
      </c>
      <c r="I216" s="6">
        <v>0.59899999999999998</v>
      </c>
      <c r="J216" s="6">
        <v>0.44950000000000001</v>
      </c>
      <c r="K216" s="6">
        <v>0.45020000000000004</v>
      </c>
      <c r="L216" s="6">
        <v>0.45030000000000003</v>
      </c>
      <c r="M216" s="6">
        <v>0.4501</v>
      </c>
      <c r="N216" s="6">
        <v>0.45049999999999996</v>
      </c>
      <c r="O216" s="6">
        <v>0.44670000000000004</v>
      </c>
      <c r="P216" s="6">
        <v>0.4496</v>
      </c>
      <c r="Q216" s="6">
        <v>0.45</v>
      </c>
    </row>
    <row r="217" spans="2:26" ht="15.5" x14ac:dyDescent="0.35">
      <c r="C217" t="s">
        <v>225</v>
      </c>
      <c r="H217" s="6">
        <v>7.51E-2</v>
      </c>
      <c r="I217" s="6">
        <v>5.5199999999999999E-2</v>
      </c>
      <c r="J217" s="6">
        <v>4.4500000000000005E-2</v>
      </c>
      <c r="K217" s="6">
        <v>3.8399999999999997E-2</v>
      </c>
      <c r="L217" s="6">
        <v>4.9299999999999997E-2</v>
      </c>
      <c r="M217" s="6">
        <v>3.5099999999999999E-2</v>
      </c>
      <c r="N217" s="6">
        <v>2.06E-2</v>
      </c>
      <c r="O217" s="6">
        <v>5.6999999999999993E-3</v>
      </c>
      <c r="P217" s="6">
        <v>0.03</v>
      </c>
      <c r="Q217" s="6">
        <v>3.4200000000000001E-2</v>
      </c>
    </row>
    <row r="218" spans="2:26" ht="15.5" x14ac:dyDescent="0.35">
      <c r="C218" t="s">
        <v>56</v>
      </c>
      <c r="D218" s="6">
        <v>194.01</v>
      </c>
      <c r="E218" s="6">
        <v>208.66</v>
      </c>
      <c r="F218" s="6">
        <v>191.2</v>
      </c>
      <c r="G218" s="6">
        <v>220.86</v>
      </c>
      <c r="H218" s="6">
        <v>776.04</v>
      </c>
      <c r="I218" s="6">
        <v>764.65</v>
      </c>
      <c r="J218" s="6">
        <v>596.22</v>
      </c>
      <c r="K218" s="6">
        <v>548.61</v>
      </c>
      <c r="L218" s="6">
        <v>897.08</v>
      </c>
      <c r="M218" s="6">
        <v>1024.25</v>
      </c>
      <c r="N218" s="6">
        <v>432.84</v>
      </c>
      <c r="O218" s="6">
        <v>109.69</v>
      </c>
      <c r="P218" s="6">
        <v>747.4</v>
      </c>
      <c r="Q218" s="6">
        <v>1044.5</v>
      </c>
    </row>
    <row r="219" spans="2:26" ht="15.5" x14ac:dyDescent="0.35">
      <c r="C219" t="s">
        <v>226</v>
      </c>
      <c r="H219" s="6">
        <v>814.72</v>
      </c>
      <c r="I219" s="6">
        <v>764.65</v>
      </c>
      <c r="J219" s="6">
        <v>596.22</v>
      </c>
      <c r="K219" s="6">
        <v>548.61</v>
      </c>
      <c r="L219" s="6">
        <v>897.08</v>
      </c>
      <c r="M219" s="6">
        <v>1024.25</v>
      </c>
      <c r="N219" s="6">
        <v>432.84</v>
      </c>
      <c r="O219" s="6">
        <v>109.69</v>
      </c>
      <c r="P219" s="6">
        <v>747.4</v>
      </c>
      <c r="Q219" s="6">
        <v>1044.5</v>
      </c>
    </row>
    <row r="220" spans="2:26" ht="15.5" x14ac:dyDescent="0.35">
      <c r="C220" t="s">
        <v>76</v>
      </c>
      <c r="H220" s="5">
        <v>458</v>
      </c>
      <c r="I220" s="5">
        <v>458</v>
      </c>
      <c r="J220" s="5">
        <v>268</v>
      </c>
      <c r="K220" s="5">
        <v>247</v>
      </c>
      <c r="L220" s="5">
        <v>404</v>
      </c>
      <c r="M220" s="5">
        <v>461</v>
      </c>
      <c r="N220" s="5">
        <v>195</v>
      </c>
      <c r="O220" s="5">
        <v>49</v>
      </c>
      <c r="P220" s="5">
        <v>336</v>
      </c>
      <c r="Q220" s="5">
        <v>470</v>
      </c>
    </row>
    <row r="221" spans="2:26" ht="15.5" x14ac:dyDescent="0.35">
      <c r="C221" t="s">
        <v>227</v>
      </c>
      <c r="H221" s="6">
        <v>0.59020000000000006</v>
      </c>
      <c r="I221" s="6">
        <v>0.59899999999999998</v>
      </c>
      <c r="J221" s="6">
        <v>0.44950000000000001</v>
      </c>
      <c r="K221" s="6">
        <v>0.45020000000000004</v>
      </c>
      <c r="L221" s="6">
        <v>0.45030000000000003</v>
      </c>
      <c r="M221" s="6">
        <v>0.4501</v>
      </c>
      <c r="N221" s="6">
        <v>0.45049999999999996</v>
      </c>
      <c r="O221" s="6">
        <v>0.44670000000000004</v>
      </c>
      <c r="P221" s="6">
        <v>0.4496</v>
      </c>
      <c r="Q221" s="6">
        <v>0.45</v>
      </c>
    </row>
    <row r="222" spans="2:26" ht="15.5" x14ac:dyDescent="0.35">
      <c r="C222" t="s">
        <v>228</v>
      </c>
      <c r="H222" s="6">
        <v>7.51E-2</v>
      </c>
      <c r="I222" s="6">
        <v>5.5199999999999999E-2</v>
      </c>
      <c r="J222" s="6">
        <v>4.4500000000000005E-2</v>
      </c>
      <c r="K222" s="6">
        <v>3.8399999999999997E-2</v>
      </c>
      <c r="L222" s="6">
        <v>4.9299999999999997E-2</v>
      </c>
      <c r="M222" s="6">
        <v>3.5099999999999999E-2</v>
      </c>
      <c r="N222" s="6">
        <v>2.06E-2</v>
      </c>
      <c r="O222" s="6">
        <v>5.6999999999999993E-3</v>
      </c>
      <c r="P222" s="6">
        <v>0.03</v>
      </c>
      <c r="Q222" s="6">
        <v>3.4200000000000001E-2</v>
      </c>
    </row>
    <row r="223" spans="2:26" ht="15.5" x14ac:dyDescent="0.35">
      <c r="C223" t="s">
        <v>229</v>
      </c>
      <c r="D223" s="5">
        <v>7502000000000</v>
      </c>
      <c r="E223" s="5">
        <v>6536000000000</v>
      </c>
      <c r="F223" s="5">
        <v>7672000000000</v>
      </c>
      <c r="G223" s="5">
        <v>7423000000000</v>
      </c>
      <c r="H223" s="5">
        <v>30007000000000</v>
      </c>
      <c r="I223" s="5">
        <v>28655000000000</v>
      </c>
      <c r="J223" s="5">
        <v>21815000000000</v>
      </c>
      <c r="K223" s="5">
        <v>20745000000000</v>
      </c>
      <c r="L223" s="5">
        <v>21829000000000</v>
      </c>
      <c r="M223" s="5">
        <v>24322000000000</v>
      </c>
      <c r="N223" s="5">
        <v>18807000000000</v>
      </c>
      <c r="O223" s="5">
        <v>17453000000000</v>
      </c>
      <c r="P223" s="5">
        <v>19084000000000</v>
      </c>
      <c r="Q223" s="5">
        <v>17306000000000</v>
      </c>
    </row>
    <row r="224" spans="2:26" ht="15.5" x14ac:dyDescent="0.35">
      <c r="C224" t="s">
        <v>230</v>
      </c>
      <c r="H224" s="5">
        <v>29132000000000</v>
      </c>
      <c r="I224" s="5">
        <v>28655000000000</v>
      </c>
      <c r="J224" s="5">
        <v>21815000000000</v>
      </c>
      <c r="K224" s="5">
        <v>20745000000000</v>
      </c>
      <c r="L224" s="5">
        <v>21829000000000</v>
      </c>
      <c r="M224" s="5">
        <v>24322000000000</v>
      </c>
      <c r="N224" s="5">
        <v>18807000000000</v>
      </c>
      <c r="O224" s="5">
        <v>17453000000000</v>
      </c>
      <c r="P224" s="5">
        <v>19084000000000</v>
      </c>
      <c r="Q224" s="5">
        <v>17306000000000</v>
      </c>
    </row>
    <row r="225" spans="3:17" ht="15.5" x14ac:dyDescent="0.35">
      <c r="C225" t="s">
        <v>231</v>
      </c>
      <c r="H225" s="5">
        <v>458</v>
      </c>
      <c r="I225" s="5">
        <v>458</v>
      </c>
      <c r="J225" s="5">
        <v>268</v>
      </c>
      <c r="K225" s="5">
        <v>247</v>
      </c>
      <c r="L225" s="5">
        <v>404</v>
      </c>
      <c r="M225" s="5">
        <v>461</v>
      </c>
      <c r="N225" s="5">
        <v>195</v>
      </c>
      <c r="O225" s="5">
        <v>49</v>
      </c>
      <c r="P225" s="5">
        <v>336</v>
      </c>
      <c r="Q225" s="5">
        <v>470</v>
      </c>
    </row>
    <row r="226" spans="3:17" ht="15.5" x14ac:dyDescent="0.35">
      <c r="C226" t="s">
        <v>232</v>
      </c>
      <c r="H226" s="6">
        <v>0.59020000000000006</v>
      </c>
      <c r="I226" s="6">
        <v>0.59899999999999998</v>
      </c>
      <c r="J226" s="6">
        <v>0.44950000000000001</v>
      </c>
      <c r="K226" s="6">
        <v>0.45020000000000004</v>
      </c>
      <c r="L226" s="6">
        <v>0.45030000000000003</v>
      </c>
      <c r="M226" s="6">
        <v>0.4501</v>
      </c>
      <c r="N226" s="6">
        <v>0.45049999999999996</v>
      </c>
      <c r="O226" s="6">
        <v>0.44670000000000004</v>
      </c>
      <c r="P226" s="6">
        <v>0.4496</v>
      </c>
      <c r="Q226" s="6">
        <v>0.45</v>
      </c>
    </row>
    <row r="227" spans="3:17" ht="15.5" x14ac:dyDescent="0.35">
      <c r="C227" t="s">
        <v>233</v>
      </c>
      <c r="H227" s="6">
        <v>7.51E-2</v>
      </c>
      <c r="I227" s="6">
        <v>5.5199999999999999E-2</v>
      </c>
      <c r="J227" s="6">
        <v>4.4500000000000005E-2</v>
      </c>
      <c r="K227" s="6">
        <v>3.8399999999999997E-2</v>
      </c>
      <c r="L227" s="6">
        <v>4.9299999999999997E-2</v>
      </c>
      <c r="M227" s="6">
        <v>3.5099999999999999E-2</v>
      </c>
      <c r="N227" s="6">
        <v>2.06E-2</v>
      </c>
      <c r="O227" s="6">
        <v>5.6999999999999993E-3</v>
      </c>
      <c r="P227" s="6">
        <v>0.03</v>
      </c>
      <c r="Q227" s="6">
        <v>3.4200000000000001E-2</v>
      </c>
    </row>
    <row r="228" spans="3:17" ht="15.5" x14ac:dyDescent="0.35">
      <c r="C228" t="s">
        <v>234</v>
      </c>
      <c r="I228" s="6">
        <v>7.86</v>
      </c>
    </row>
    <row r="229" spans="3:17" ht="15.5" x14ac:dyDescent="0.35">
      <c r="C229" t="s">
        <v>235</v>
      </c>
      <c r="I229" s="6">
        <v>7.49</v>
      </c>
    </row>
    <row r="230" spans="3:17" ht="15.5" x14ac:dyDescent="0.35">
      <c r="C230" t="s">
        <v>236</v>
      </c>
      <c r="I230" s="6">
        <v>6.92</v>
      </c>
    </row>
    <row r="231" spans="3:17" ht="15.5" x14ac:dyDescent="0.35">
      <c r="C231" t="s">
        <v>237</v>
      </c>
      <c r="I231" s="6">
        <v>7.5</v>
      </c>
    </row>
    <row r="232" spans="3:17" ht="15.5" x14ac:dyDescent="0.35">
      <c r="C232" t="s">
        <v>238</v>
      </c>
      <c r="I232" s="6">
        <v>0.1336</v>
      </c>
    </row>
    <row r="233" spans="3:17" ht="15.5" x14ac:dyDescent="0.35">
      <c r="C233" t="s">
        <v>239</v>
      </c>
      <c r="I233" s="6">
        <v>0.4</v>
      </c>
    </row>
    <row r="234" spans="3:17" ht="15.5" x14ac:dyDescent="0.35">
      <c r="C234" t="s">
        <v>240</v>
      </c>
      <c r="I234" s="6">
        <v>0.49</v>
      </c>
    </row>
    <row r="235" spans="3:17" ht="15.5" x14ac:dyDescent="0.35">
      <c r="C235" t="s">
        <v>241</v>
      </c>
      <c r="I235" s="6">
        <v>2.95</v>
      </c>
    </row>
    <row r="236" spans="3:17" ht="15.5" x14ac:dyDescent="0.35">
      <c r="C236" t="s">
        <v>242</v>
      </c>
      <c r="I236" s="6">
        <v>3.71</v>
      </c>
    </row>
    <row r="237" spans="3:17" ht="15.5" x14ac:dyDescent="0.35">
      <c r="C237" t="s">
        <v>243</v>
      </c>
      <c r="I237" s="6">
        <v>2.87</v>
      </c>
    </row>
    <row r="238" spans="3:17" ht="15.5" x14ac:dyDescent="0.35">
      <c r="C238" t="s">
        <v>244</v>
      </c>
      <c r="I238" s="6">
        <v>1.85</v>
      </c>
    </row>
    <row r="239" spans="3:17" ht="15.5" x14ac:dyDescent="0.35">
      <c r="C239" t="s">
        <v>245</v>
      </c>
      <c r="I239" s="6">
        <v>0.27</v>
      </c>
    </row>
    <row r="240" spans="3:17" ht="15.5" x14ac:dyDescent="0.35">
      <c r="C240" t="s">
        <v>246</v>
      </c>
      <c r="I240" s="6">
        <v>-1.45</v>
      </c>
    </row>
    <row r="241" spans="3:9" ht="15.5" x14ac:dyDescent="0.35">
      <c r="C241" t="s">
        <v>247</v>
      </c>
      <c r="I241" s="6">
        <v>0.63</v>
      </c>
    </row>
    <row r="242" spans="3:9" ht="15.5" x14ac:dyDescent="0.35">
      <c r="C242" t="s">
        <v>248</v>
      </c>
      <c r="I242" s="6">
        <v>814.72</v>
      </c>
    </row>
    <row r="243" spans="3:9" ht="15.5" x14ac:dyDescent="0.35">
      <c r="C243" t="s">
        <v>249</v>
      </c>
      <c r="I243" s="6">
        <v>776.04</v>
      </c>
    </row>
    <row r="244" spans="3:9" ht="15.5" x14ac:dyDescent="0.35">
      <c r="C244" t="s">
        <v>250</v>
      </c>
      <c r="I244" s="6">
        <v>15136.22</v>
      </c>
    </row>
    <row r="245" spans="3:9" ht="15.5" x14ac:dyDescent="0.35">
      <c r="C245" t="s">
        <v>251</v>
      </c>
      <c r="D245" s="6">
        <v>2443.96</v>
      </c>
    </row>
    <row r="246" spans="3:9" ht="15.5" x14ac:dyDescent="0.35">
      <c r="C246" t="s">
        <v>252</v>
      </c>
      <c r="I246" s="6">
        <v>12426.62</v>
      </c>
    </row>
    <row r="247" spans="3:9" ht="15.5" x14ac:dyDescent="0.35">
      <c r="C247" t="s">
        <v>253</v>
      </c>
      <c r="I247" s="6">
        <v>1645.99</v>
      </c>
    </row>
    <row r="248" spans="3:9" ht="15.5" x14ac:dyDescent="0.35">
      <c r="C248" t="s">
        <v>254</v>
      </c>
      <c r="D248" s="5">
        <v>4</v>
      </c>
    </row>
    <row r="249" spans="3:9" ht="15.5" x14ac:dyDescent="0.35">
      <c r="C249" t="s">
        <v>255</v>
      </c>
      <c r="D249" s="6">
        <v>2.8</v>
      </c>
    </row>
    <row r="250" spans="3:9" ht="15.5" x14ac:dyDescent="0.35">
      <c r="C250" t="s">
        <v>256</v>
      </c>
      <c r="D250" s="6">
        <v>0.14000000000000001</v>
      </c>
    </row>
    <row r="251" spans="3:9" ht="15.5" x14ac:dyDescent="0.35">
      <c r="C251" t="s">
        <v>257</v>
      </c>
      <c r="D251" s="6">
        <v>1.17</v>
      </c>
    </row>
    <row r="252" spans="3:9" ht="15.5" x14ac:dyDescent="0.35">
      <c r="C252" t="s">
        <v>258</v>
      </c>
      <c r="I252" s="6">
        <v>29.17</v>
      </c>
    </row>
    <row r="253" spans="3:9" ht="15.5" x14ac:dyDescent="0.35">
      <c r="C253" t="s">
        <v>12</v>
      </c>
      <c r="D253" s="5">
        <v>1946000000000</v>
      </c>
    </row>
    <row r="254" spans="3:9" ht="15.5" x14ac:dyDescent="0.35">
      <c r="C254" t="s">
        <v>259</v>
      </c>
      <c r="I254" s="6">
        <v>12.07</v>
      </c>
    </row>
    <row r="255" spans="3:9" ht="15.5" x14ac:dyDescent="0.35">
      <c r="C255" t="s">
        <v>260</v>
      </c>
      <c r="I255" s="6">
        <v>5.62E-2</v>
      </c>
    </row>
    <row r="256" spans="3:9" ht="15.5" x14ac:dyDescent="0.35">
      <c r="C256" t="s">
        <v>261</v>
      </c>
      <c r="I256" s="6">
        <v>6.5599999999999992E-2</v>
      </c>
    </row>
    <row r="257" spans="3:9" ht="15.5" x14ac:dyDescent="0.35">
      <c r="C257" t="s">
        <v>262</v>
      </c>
      <c r="I257" s="6">
        <v>0.10550000000000001</v>
      </c>
    </row>
    <row r="258" spans="3:9" ht="15.5" x14ac:dyDescent="0.35">
      <c r="C258" t="s">
        <v>263</v>
      </c>
      <c r="I258" s="6">
        <v>7.4999999999999997E-2</v>
      </c>
    </row>
    <row r="259" spans="3:9" ht="15.5" x14ac:dyDescent="0.35">
      <c r="C259" t="s">
        <v>264</v>
      </c>
      <c r="D259" s="6">
        <v>12.76</v>
      </c>
    </row>
    <row r="260" spans="3:9" ht="15.5" x14ac:dyDescent="0.35">
      <c r="C260" t="s">
        <v>265</v>
      </c>
      <c r="D260" s="6">
        <v>44.34</v>
      </c>
    </row>
    <row r="261" spans="3:9" ht="15.5" x14ac:dyDescent="0.35">
      <c r="C261" t="s">
        <v>266</v>
      </c>
      <c r="D261" s="6">
        <v>12.96</v>
      </c>
    </row>
    <row r="262" spans="3:9" ht="15.5" x14ac:dyDescent="0.35">
      <c r="C262" t="s">
        <v>267</v>
      </c>
      <c r="D262" s="6">
        <v>44.14</v>
      </c>
    </row>
    <row r="263" spans="3:9" ht="15.5" x14ac:dyDescent="0.35">
      <c r="C263" t="s">
        <v>268</v>
      </c>
      <c r="D263" s="6">
        <v>7.13</v>
      </c>
    </row>
    <row r="264" spans="3:9" ht="15.5" x14ac:dyDescent="0.35">
      <c r="C264" t="s">
        <v>269</v>
      </c>
      <c r="I264" s="6">
        <v>1.06</v>
      </c>
    </row>
    <row r="265" spans="3:9" ht="15.5" x14ac:dyDescent="0.35">
      <c r="C265" t="s">
        <v>270</v>
      </c>
      <c r="I265" s="6">
        <v>7.86</v>
      </c>
    </row>
    <row r="266" spans="3:9" ht="15.5" x14ac:dyDescent="0.35">
      <c r="C266" t="s">
        <v>52</v>
      </c>
      <c r="I266" s="5">
        <v>11741000000000</v>
      </c>
    </row>
    <row r="267" spans="3:9" ht="15.5" x14ac:dyDescent="0.35">
      <c r="C267" t="s">
        <v>271</v>
      </c>
      <c r="I267" s="5">
        <v>7653000000000</v>
      </c>
    </row>
    <row r="268" spans="3:9" ht="15.5" x14ac:dyDescent="0.35">
      <c r="C268" t="s">
        <v>272</v>
      </c>
      <c r="I268" s="5">
        <v>1920000000</v>
      </c>
    </row>
    <row r="269" spans="3:9" ht="15.5" x14ac:dyDescent="0.35">
      <c r="C269" t="s">
        <v>273</v>
      </c>
      <c r="I269" s="6">
        <v>0.20280000000000001</v>
      </c>
    </row>
    <row r="270" spans="3:9" ht="15.5" x14ac:dyDescent="0.35">
      <c r="C270" t="s">
        <v>274</v>
      </c>
      <c r="D270" s="6">
        <v>0.155</v>
      </c>
    </row>
    <row r="271" spans="3:9" ht="15.5" x14ac:dyDescent="0.35">
      <c r="C271" t="s">
        <v>275</v>
      </c>
      <c r="D271" s="6">
        <v>9.6600000000000005E-2</v>
      </c>
    </row>
    <row r="272" spans="3:9" ht="15.5" x14ac:dyDescent="0.35">
      <c r="C272" t="s">
        <v>276</v>
      </c>
      <c r="D272" s="6">
        <v>4.9800000000000004E-2</v>
      </c>
    </row>
    <row r="273" spans="3:9" ht="15.5" x14ac:dyDescent="0.35">
      <c r="C273" t="s">
        <v>277</v>
      </c>
      <c r="D273" s="6">
        <v>6.8000000000000005E-2</v>
      </c>
    </row>
    <row r="274" spans="3:9" ht="15.5" x14ac:dyDescent="0.35">
      <c r="C274" t="s">
        <v>278</v>
      </c>
      <c r="D274" s="6">
        <v>0.24030000000000001</v>
      </c>
    </row>
    <row r="275" spans="3:9" ht="15.5" x14ac:dyDescent="0.35">
      <c r="C275" t="s">
        <v>279</v>
      </c>
      <c r="D275" s="6">
        <v>0.34789999999999999</v>
      </c>
    </row>
    <row r="276" spans="3:9" ht="15.5" x14ac:dyDescent="0.35">
      <c r="C276" t="s">
        <v>280</v>
      </c>
      <c r="I276" s="5">
        <v>335</v>
      </c>
    </row>
    <row r="277" spans="3:9" ht="15.5" x14ac:dyDescent="0.35">
      <c r="C277" t="s">
        <v>281</v>
      </c>
      <c r="I277" s="5">
        <v>458</v>
      </c>
    </row>
    <row r="278" spans="3:9" ht="15.5" x14ac:dyDescent="0.35">
      <c r="C278" t="s">
        <v>282</v>
      </c>
      <c r="I278" s="6">
        <v>0.59020000000000006</v>
      </c>
    </row>
    <row r="279" spans="3:9" ht="15.5" x14ac:dyDescent="0.35">
      <c r="C279" t="s">
        <v>283</v>
      </c>
      <c r="I279" s="6">
        <v>7.51E-2</v>
      </c>
    </row>
    <row r="280" spans="3:9" ht="15.5" x14ac:dyDescent="0.35">
      <c r="C280" t="s">
        <v>284</v>
      </c>
      <c r="I280" t="s">
        <v>285</v>
      </c>
    </row>
    <row r="281" spans="3:9" ht="15.5" x14ac:dyDescent="0.35">
      <c r="C281" t="s">
        <v>286</v>
      </c>
      <c r="I281" s="5">
        <v>9</v>
      </c>
    </row>
    <row r="282" spans="3:9" ht="15.5" x14ac:dyDescent="0.35">
      <c r="C282" t="s">
        <v>287</v>
      </c>
      <c r="I282" s="6">
        <v>0.33</v>
      </c>
    </row>
    <row r="283" spans="3:9" ht="15.5" x14ac:dyDescent="0.35">
      <c r="C283" t="s">
        <v>288</v>
      </c>
      <c r="I283" s="6">
        <v>0.86</v>
      </c>
    </row>
    <row r="284" spans="3:9" ht="15.5" x14ac:dyDescent="0.35">
      <c r="C284" t="s">
        <v>289</v>
      </c>
      <c r="I284" s="6">
        <v>0.77</v>
      </c>
    </row>
    <row r="285" spans="3:9" ht="15.5" x14ac:dyDescent="0.35">
      <c r="C285" t="s">
        <v>290</v>
      </c>
      <c r="I285" s="6">
        <v>0.76</v>
      </c>
    </row>
    <row r="286" spans="3:9" ht="15.5" x14ac:dyDescent="0.35">
      <c r="C286" t="s">
        <v>291</v>
      </c>
      <c r="I286" s="6">
        <v>0.81</v>
      </c>
    </row>
    <row r="287" spans="3:9" ht="15.5" x14ac:dyDescent="0.35">
      <c r="C287" t="s">
        <v>292</v>
      </c>
      <c r="I287" s="6">
        <v>0.81</v>
      </c>
    </row>
    <row r="288" spans="3:9" ht="15.5" x14ac:dyDescent="0.35">
      <c r="C288" t="s">
        <v>293</v>
      </c>
      <c r="I288" s="6">
        <v>0.69</v>
      </c>
    </row>
    <row r="289" spans="3:9" ht="15.5" x14ac:dyDescent="0.35">
      <c r="C289" t="s">
        <v>294</v>
      </c>
      <c r="I289" s="5">
        <v>29132000000000</v>
      </c>
    </row>
    <row r="290" spans="3:9" ht="15.5" x14ac:dyDescent="0.35">
      <c r="C290" t="s">
        <v>295</v>
      </c>
      <c r="I290" s="5">
        <v>4857000000000</v>
      </c>
    </row>
    <row r="291" spans="3:9" ht="15.5" x14ac:dyDescent="0.35">
      <c r="C291" t="s">
        <v>296</v>
      </c>
      <c r="I291" s="5">
        <v>4146000000000</v>
      </c>
    </row>
    <row r="292" spans="3:9" ht="15.5" x14ac:dyDescent="0.35">
      <c r="C292" t="s">
        <v>297</v>
      </c>
      <c r="I292" s="5">
        <v>1568000000000</v>
      </c>
    </row>
    <row r="293" spans="3:9" ht="15.5" x14ac:dyDescent="0.35">
      <c r="C293" t="s">
        <v>298</v>
      </c>
      <c r="D293" s="5">
        <v>4704000000000</v>
      </c>
    </row>
    <row r="294" spans="3:9" ht="15.5" x14ac:dyDescent="0.35">
      <c r="C294" t="s">
        <v>299</v>
      </c>
      <c r="D294" s="5">
        <v>27893000000000</v>
      </c>
    </row>
    <row r="295" spans="3:9" ht="15.5" x14ac:dyDescent="0.35">
      <c r="C295" t="s">
        <v>300</v>
      </c>
      <c r="D295" s="5">
        <v>3360000000000</v>
      </c>
    </row>
    <row r="296" spans="3:9" ht="15.5" x14ac:dyDescent="0.35">
      <c r="C296" t="s">
        <v>206</v>
      </c>
      <c r="D296" s="5">
        <v>7328000000000</v>
      </c>
    </row>
    <row r="297" spans="3:9" ht="15.5" x14ac:dyDescent="0.35">
      <c r="C297" t="s">
        <v>205</v>
      </c>
      <c r="I297" s="5">
        <v>23917000000000</v>
      </c>
    </row>
    <row r="298" spans="3:9" ht="15.5" x14ac:dyDescent="0.35">
      <c r="C298" t="s">
        <v>20</v>
      </c>
      <c r="D298" s="5">
        <v>-4704000000000</v>
      </c>
    </row>
    <row r="299" spans="3:9" ht="15.5" x14ac:dyDescent="0.35">
      <c r="C299" t="s">
        <v>301</v>
      </c>
      <c r="I299" s="5">
        <v>24534000000000</v>
      </c>
    </row>
    <row r="300" spans="3:9" ht="15.5" x14ac:dyDescent="0.35">
      <c r="C300" t="s">
        <v>302</v>
      </c>
      <c r="I300" s="5">
        <v>3979000000000</v>
      </c>
    </row>
    <row r="301" spans="3:9" ht="15.5" x14ac:dyDescent="0.35">
      <c r="C301" t="s">
        <v>303</v>
      </c>
      <c r="I301" s="5">
        <v>-811000000000</v>
      </c>
    </row>
    <row r="302" spans="3:9" ht="15.5" x14ac:dyDescent="0.35">
      <c r="C302" t="s">
        <v>304</v>
      </c>
      <c r="I302" s="5">
        <v>-3914000000000</v>
      </c>
    </row>
    <row r="303" spans="3:9" ht="15.5" x14ac:dyDescent="0.35">
      <c r="C303" t="s">
        <v>305</v>
      </c>
      <c r="I303" s="5">
        <v>-811000000000</v>
      </c>
    </row>
    <row r="304" spans="3:9" ht="15.5" x14ac:dyDescent="0.35">
      <c r="C304" t="s">
        <v>306</v>
      </c>
      <c r="I304" s="5">
        <v>3168000000000</v>
      </c>
    </row>
  </sheetData>
  <pageMargins left="0.7" right="0.7" top="0.75" bottom="0.75" header="0.3" footer="0.3"/>
  <ignoredErrors>
    <ignoredError sqref="A1:Z30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29"/>
  <sheetViews>
    <sheetView tabSelected="1" topLeftCell="A12"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307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308</v>
      </c>
      <c r="D2" s="2" vm="21">
        <f ca="1">IFERROR(_xlfn.STOCKHISTORY("XIDX:" &amp; $C$1, D3, , 0, 0, 1), "Libur")</f>
        <v>40</v>
      </c>
      <c r="H2" s="2" t="e" vm="2">
        <f>_FV(C2,"Price")</f>
        <v>#VALUE!</v>
      </c>
      <c r="I2" s="2" vm="22">
        <f t="shared" ref="I2:Z2" ca="1" si="0">IFERROR(_xlfn.STOCKHISTORY("XIDX:" &amp; $C$1, I1, , 0, 0, 1), "Libur")</f>
        <v>55</v>
      </c>
      <c r="J2" s="2" vm="23">
        <f t="shared" ca="1" si="0"/>
        <v>26</v>
      </c>
      <c r="K2" s="2" vm="24">
        <f t="shared" ca="1" si="0"/>
        <v>52</v>
      </c>
      <c r="L2" s="2" vm="25">
        <f t="shared" ca="1" si="0"/>
        <v>151</v>
      </c>
      <c r="M2" s="2" vm="26">
        <f t="shared" ca="1" si="0"/>
        <v>354</v>
      </c>
      <c r="N2" s="2" vm="27">
        <f t="shared" ca="1" si="0"/>
        <v>82</v>
      </c>
      <c r="O2" s="2" vm="28">
        <f t="shared" ca="1" si="0"/>
        <v>106</v>
      </c>
      <c r="P2" s="2" vm="29">
        <f t="shared" ca="1" si="0"/>
        <v>96</v>
      </c>
      <c r="Q2" s="2" vm="30">
        <f t="shared" ca="1" si="0"/>
        <v>50</v>
      </c>
      <c r="R2" s="2" vm="30">
        <f t="shared" ca="1" si="0"/>
        <v>50</v>
      </c>
      <c r="S2" s="2" vm="30">
        <f t="shared" ca="1" si="0"/>
        <v>50</v>
      </c>
      <c r="T2" s="2" vm="31">
        <f t="shared" ca="1" si="0"/>
        <v>61</v>
      </c>
      <c r="U2" s="2" vm="32">
        <f t="shared" ca="1" si="0"/>
        <v>100</v>
      </c>
      <c r="V2" s="2" t="str">
        <f t="shared" ca="1" si="0"/>
        <v>Libur</v>
      </c>
      <c r="W2" s="2" vm="33">
        <f t="shared" ca="1" si="0"/>
        <v>119</v>
      </c>
      <c r="X2" s="2" t="str">
        <f t="shared" ca="1" si="0"/>
        <v>Libur</v>
      </c>
      <c r="Y2" s="2" vm="22">
        <f t="shared" ca="1" si="0"/>
        <v>55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28176314178</v>
      </c>
      <c r="H4" s="2">
        <f>IFERROR(SUM(D4:G4)*(4/MAX(1,COUNT(D4:G4))),"")</f>
        <v>112705256712</v>
      </c>
      <c r="I4" s="2">
        <f t="shared" ref="I4:Z4" si="1">IFERROR(INDEX(I51:I500,MATCH($C$4,$C$51:$C$500,0)),"")</f>
        <v>184444403229</v>
      </c>
      <c r="J4" s="2">
        <f t="shared" si="1"/>
        <v>208646955109</v>
      </c>
      <c r="K4" s="2">
        <f t="shared" si="1"/>
        <v>200775734875</v>
      </c>
      <c r="L4" s="2">
        <f t="shared" si="1"/>
        <v>170217448535</v>
      </c>
      <c r="M4" s="2">
        <f t="shared" si="1"/>
        <v>168792972085</v>
      </c>
      <c r="N4" s="2">
        <f t="shared" si="1"/>
        <v>158607888337</v>
      </c>
      <c r="O4" s="2">
        <f t="shared" si="1"/>
        <v>251087852516</v>
      </c>
      <c r="P4" s="2">
        <f t="shared" si="1"/>
        <v>212841846116</v>
      </c>
      <c r="Q4" s="2">
        <f t="shared" si="1"/>
        <v>267932542391</v>
      </c>
      <c r="R4" s="2">
        <f t="shared" si="1"/>
        <v>290356135906</v>
      </c>
      <c r="S4" s="2">
        <f t="shared" si="1"/>
        <v>290556699926</v>
      </c>
      <c r="T4" s="2">
        <f t="shared" si="1"/>
        <v>318915901895</v>
      </c>
      <c r="U4" s="2">
        <f t="shared" si="1"/>
        <v>269553029186</v>
      </c>
      <c r="V4" s="2">
        <f t="shared" si="1"/>
        <v>264525408474</v>
      </c>
      <c r="W4" s="2">
        <f t="shared" si="1"/>
        <v>248135253137</v>
      </c>
      <c r="X4" s="2">
        <f t="shared" si="1"/>
        <v>177756575338</v>
      </c>
      <c r="Y4" s="2">
        <f t="shared" si="1"/>
        <v>147595013414</v>
      </c>
      <c r="Z4" s="2">
        <f t="shared" si="1"/>
        <v>143886308928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-7470364725</v>
      </c>
      <c r="H5" s="2">
        <f>IFERROR(SUM(D5:G5)*(4/MAX(1,COUNT(D5:G5))),"")</f>
        <v>-29881458900</v>
      </c>
      <c r="I5" s="2">
        <f t="shared" ref="I5:Z5" si="2">IFERROR(INDEX(I51:I500,MATCH($C$5,$C$51:$C$500,0)),"")</f>
        <v>15951083830</v>
      </c>
      <c r="J5" s="2">
        <f t="shared" si="2"/>
        <v>-2864121513</v>
      </c>
      <c r="K5" s="2">
        <f t="shared" si="2"/>
        <v>-126376633816</v>
      </c>
      <c r="L5" s="2">
        <f t="shared" si="2"/>
        <v>-301147059150</v>
      </c>
      <c r="M5" s="2">
        <f t="shared" si="2"/>
        <v>283773745665</v>
      </c>
      <c r="N5" s="2">
        <f t="shared" si="2"/>
        <v>-135814958543</v>
      </c>
      <c r="O5" s="2">
        <f t="shared" si="2"/>
        <v>-96063505389</v>
      </c>
      <c r="P5" s="2">
        <f t="shared" si="2"/>
        <v>99288126708</v>
      </c>
      <c r="Q5" s="2">
        <f t="shared" si="2"/>
        <v>-3422551055</v>
      </c>
      <c r="R5" s="2">
        <f t="shared" si="2"/>
        <v>28116429263</v>
      </c>
      <c r="S5" s="2">
        <f t="shared" si="2"/>
        <v>-34669877386</v>
      </c>
      <c r="T5" s="2">
        <f t="shared" si="2"/>
        <v>8255316396</v>
      </c>
      <c r="U5" s="2">
        <f t="shared" si="2"/>
        <v>14863860913</v>
      </c>
      <c r="V5" s="2">
        <f t="shared" si="2"/>
        <v>3480196812</v>
      </c>
      <c r="W5" s="2">
        <f t="shared" si="2"/>
        <v>4046417925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-108367703054</v>
      </c>
      <c r="H6" s="2">
        <f>IFERROR(INDEX(D6:G6,COUNT(D6:G6)),"")</f>
        <v>-108367703054</v>
      </c>
      <c r="I6" s="2">
        <f t="shared" ref="I6:Z6" si="3">IFERROR(INDEX(I51:I500,MATCH($C$6,$C$51:$C$500,0)),"")</f>
        <v>-99838258625</v>
      </c>
      <c r="J6" s="2">
        <f t="shared" si="3"/>
        <v>-113716520621</v>
      </c>
      <c r="K6" s="2">
        <f t="shared" si="3"/>
        <v>-105792095747</v>
      </c>
      <c r="L6" s="2">
        <f t="shared" si="3"/>
        <v>29418342100</v>
      </c>
      <c r="M6" s="2">
        <f t="shared" si="3"/>
        <v>164870444990</v>
      </c>
      <c r="N6" s="2">
        <f t="shared" si="3"/>
        <v>-103710671008</v>
      </c>
      <c r="O6" s="2">
        <f t="shared" si="3"/>
        <v>92056442039</v>
      </c>
      <c r="P6" s="2">
        <f t="shared" si="3"/>
        <v>199988450649</v>
      </c>
      <c r="Q6" s="2">
        <f t="shared" si="3"/>
        <v>118763007361</v>
      </c>
      <c r="R6" s="2">
        <f t="shared" si="3"/>
        <v>159369431425</v>
      </c>
      <c r="S6" s="2">
        <f t="shared" si="3"/>
        <v>132989738231</v>
      </c>
      <c r="T6" s="2">
        <f t="shared" si="3"/>
        <v>173192913626</v>
      </c>
      <c r="U6" s="2">
        <f t="shared" si="3"/>
        <v>167255414285</v>
      </c>
      <c r="V6" s="2">
        <f t="shared" si="3"/>
        <v>135785616531</v>
      </c>
      <c r="W6" s="2">
        <f t="shared" si="3"/>
        <v>131657494288</v>
      </c>
      <c r="X6" s="2">
        <f t="shared" si="3"/>
        <v>128710783174</v>
      </c>
      <c r="Y6" s="2">
        <f t="shared" si="3"/>
        <v>163477653927</v>
      </c>
      <c r="Z6" s="2">
        <f t="shared" si="3"/>
        <v>161017188958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3.94</v>
      </c>
      <c r="H7" s="3">
        <f>IFERROR(INDEX(D7:G7,COUNT(D7:G7)),"")</f>
        <v>3.94</v>
      </c>
      <c r="I7" s="3">
        <f t="shared" ref="I7:Z7" si="4">IFERROR(INDEX(I51:I500,MATCH($C$7,$C$51:$C$500,0))/1000000000,"")</f>
        <v>3.94</v>
      </c>
      <c r="J7" s="3">
        <f t="shared" si="4"/>
        <v>3.94</v>
      </c>
      <c r="K7" s="3">
        <f t="shared" si="4"/>
        <v>3.94</v>
      </c>
      <c r="L7" s="3">
        <f t="shared" si="4"/>
        <v>3.94</v>
      </c>
      <c r="M7" s="3">
        <f t="shared" si="4"/>
        <v>2.76</v>
      </c>
      <c r="N7" s="3">
        <f t="shared" si="4"/>
        <v>2.76</v>
      </c>
      <c r="O7" s="3">
        <f t="shared" si="4"/>
        <v>2.76</v>
      </c>
      <c r="P7" s="3">
        <f t="shared" si="4"/>
        <v>2.76</v>
      </c>
      <c r="Q7" s="3">
        <f t="shared" si="4"/>
        <v>2.76</v>
      </c>
      <c r="R7" s="3">
        <f t="shared" si="4"/>
        <v>2.76</v>
      </c>
      <c r="S7" s="3">
        <f t="shared" si="4"/>
        <v>2.76</v>
      </c>
      <c r="T7" s="3">
        <f t="shared" si="4"/>
        <v>2.76</v>
      </c>
      <c r="U7" s="3">
        <f t="shared" si="4"/>
        <v>2.76</v>
      </c>
      <c r="V7" s="3">
        <f t="shared" si="4"/>
        <v>2.76</v>
      </c>
      <c r="W7" s="3">
        <f t="shared" si="4"/>
        <v>2.76</v>
      </c>
      <c r="X7" s="3">
        <f t="shared" si="4"/>
        <v>2.76</v>
      </c>
      <c r="Y7" s="3">
        <f t="shared" si="4"/>
        <v>1.42</v>
      </c>
      <c r="Z7" s="3">
        <f t="shared" si="4"/>
        <v>1.42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-6000000000</v>
      </c>
      <c r="H8" s="2">
        <f>IFERROR(INDEX(D8:G8,COUNT(D8:G8)),"")</f>
        <v>-6000000000</v>
      </c>
      <c r="I8" s="2">
        <f t="shared" ref="I8:Z8" si="5">IFERROR(INDEX(I51:I500,MATCH($C$8,$C$51:$C$500,0)),"")</f>
        <v>2000000000</v>
      </c>
      <c r="J8" s="2">
        <f t="shared" si="5"/>
        <v>-34000000000</v>
      </c>
      <c r="K8" s="2">
        <f t="shared" si="5"/>
        <v>-61000000000</v>
      </c>
      <c r="L8" s="2">
        <f t="shared" si="5"/>
        <v>-103000000000</v>
      </c>
      <c r="M8" s="2">
        <f t="shared" si="5"/>
        <v>-31000000000</v>
      </c>
      <c r="N8" s="2">
        <f t="shared" si="5"/>
        <v>-51000000000</v>
      </c>
      <c r="O8" s="2">
        <f t="shared" si="5"/>
        <v>-14000000000</v>
      </c>
      <c r="P8" s="2">
        <f t="shared" si="5"/>
        <v>-25000000000</v>
      </c>
      <c r="Q8" s="2">
        <f t="shared" si="5"/>
        <v>-18000000000</v>
      </c>
      <c r="R8" s="2">
        <f t="shared" si="5"/>
        <v>5000000000</v>
      </c>
      <c r="S8" s="2">
        <f t="shared" si="5"/>
        <v>2000000000</v>
      </c>
      <c r="T8" s="2">
        <f t="shared" si="5"/>
        <v>-7000000000</v>
      </c>
      <c r="U8" s="2">
        <f t="shared" si="5"/>
        <v>12000000000</v>
      </c>
      <c r="V8" s="2">
        <f t="shared" si="5"/>
        <v>3000000000</v>
      </c>
      <c r="W8" s="2">
        <f t="shared" si="5"/>
        <v>-16000000000</v>
      </c>
      <c r="X8" s="2">
        <f t="shared" si="5"/>
        <v>-37000000000</v>
      </c>
      <c r="Y8" s="2">
        <f t="shared" si="5"/>
        <v>-3000000000</v>
      </c>
      <c r="Z8" s="2">
        <f t="shared" si="5"/>
        <v>-14000000000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-1.42</v>
      </c>
      <c r="H9" s="3">
        <f>IFERROR(INDEX(D9:G9,COUNT(D9:G9)),"")</f>
        <v>-1.42</v>
      </c>
      <c r="I9" s="3">
        <f t="shared" ref="I9:Z9" si="6">IFERROR(INDEX(I51:I500,MATCH($C$9,$C$51:$C$500,0)),"")</f>
        <v>0.47</v>
      </c>
      <c r="J9" s="3">
        <f t="shared" si="6"/>
        <v>-8.74</v>
      </c>
      <c r="K9" s="3">
        <f t="shared" si="6"/>
        <v>-15.6</v>
      </c>
      <c r="L9" s="3">
        <f t="shared" si="6"/>
        <v>-26.16</v>
      </c>
      <c r="M9" s="3">
        <f t="shared" si="6"/>
        <v>-11.07</v>
      </c>
      <c r="N9" s="3">
        <f t="shared" si="6"/>
        <v>-18.66</v>
      </c>
      <c r="O9" s="3">
        <f t="shared" si="6"/>
        <v>-5.0599999999999996</v>
      </c>
      <c r="P9" s="3">
        <f t="shared" si="6"/>
        <v>-8.9</v>
      </c>
      <c r="Q9" s="3">
        <f t="shared" si="6"/>
        <v>-6.63</v>
      </c>
      <c r="R9" s="3">
        <f t="shared" si="6"/>
        <v>1.97</v>
      </c>
      <c r="S9" s="3">
        <f t="shared" si="6"/>
        <v>-6.16</v>
      </c>
      <c r="T9" s="3">
        <f t="shared" si="6"/>
        <v>-2.71</v>
      </c>
      <c r="U9" s="3">
        <f t="shared" si="6"/>
        <v>4.2300000000000004</v>
      </c>
      <c r="V9" s="3">
        <f t="shared" si="6"/>
        <v>0.92</v>
      </c>
      <c r="W9" s="3">
        <f t="shared" si="6"/>
        <v>-5.9</v>
      </c>
      <c r="X9" s="3">
        <f t="shared" si="6"/>
        <v>-13.26</v>
      </c>
      <c r="Y9" s="3">
        <f t="shared" si="6"/>
        <v>-2.4</v>
      </c>
      <c r="Z9" s="3">
        <f t="shared" si="6"/>
        <v>-9.6300000000000008</v>
      </c>
    </row>
    <row r="10" spans="1:26" ht="15.5" x14ac:dyDescent="0.35">
      <c r="C10" t="s">
        <v>17</v>
      </c>
      <c r="D10" s="3">
        <f ca="1">IFERROR(IF(D9=0,"",D2/D9),"")</f>
        <v>-28.169014084507044</v>
      </c>
      <c r="I10" s="3">
        <f t="shared" ref="I10:Z10" ca="1" si="7">IFERROR(IF(I9=0,"",I2/I9),"")</f>
        <v>117.02127659574468</v>
      </c>
      <c r="J10" s="3">
        <f t="shared" ca="1" si="7"/>
        <v>-2.9748283752860409</v>
      </c>
      <c r="K10" s="3">
        <f t="shared" ca="1" si="7"/>
        <v>-3.3333333333333335</v>
      </c>
      <c r="L10" s="3">
        <f t="shared" ca="1" si="7"/>
        <v>-5.7721712538226297</v>
      </c>
      <c r="M10" s="3">
        <f t="shared" ca="1" si="7"/>
        <v>-31.978319783197833</v>
      </c>
      <c r="N10" s="3">
        <f t="shared" ca="1" si="7"/>
        <v>-4.394426580921758</v>
      </c>
      <c r="O10" s="3">
        <f t="shared" ca="1" si="7"/>
        <v>-20.948616600790515</v>
      </c>
      <c r="P10" s="3">
        <f t="shared" ca="1" si="7"/>
        <v>-10.786516853932584</v>
      </c>
      <c r="Q10" s="3">
        <f t="shared" ca="1" si="7"/>
        <v>-7.5414781297134237</v>
      </c>
      <c r="R10" s="3">
        <f t="shared" ca="1" si="7"/>
        <v>25.380710659898476</v>
      </c>
      <c r="S10" s="3">
        <f t="shared" ca="1" si="7"/>
        <v>-8.1168831168831161</v>
      </c>
      <c r="T10" s="3">
        <f t="shared" ca="1" si="7"/>
        <v>-22.509225092250922</v>
      </c>
      <c r="U10" s="3">
        <f t="shared" ca="1" si="7"/>
        <v>23.640661938534276</v>
      </c>
      <c r="V10" s="3" t="str">
        <f t="shared" ca="1" si="7"/>
        <v/>
      </c>
      <c r="W10" s="3">
        <f t="shared" ca="1" si="7"/>
        <v>-20.169491525423727</v>
      </c>
      <c r="X10" s="3" t="str">
        <f t="shared" ca="1" si="7"/>
        <v/>
      </c>
      <c r="Y10" s="3">
        <f t="shared" ca="1" si="7"/>
        <v>-22.916666666666668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18275402303</v>
      </c>
      <c r="H11" s="2">
        <f>IFERROR(INDEX(D11:G11,COUNT(D11:G11)),"")</f>
        <v>18275402303</v>
      </c>
      <c r="I11" s="2">
        <f t="shared" ref="I11:Z11" si="8">IFERROR(INDEX(I51:I500,MATCH($C$11,$C$51:$C$500,0)),"")</f>
        <v>20713731072</v>
      </c>
      <c r="J11" s="2">
        <f t="shared" si="8"/>
        <v>21966209077</v>
      </c>
      <c r="K11" s="2">
        <f t="shared" si="8"/>
        <v>31456534546</v>
      </c>
      <c r="L11" s="2">
        <f t="shared" si="8"/>
        <v>74448866438</v>
      </c>
      <c r="M11" s="2">
        <f t="shared" si="8"/>
        <v>18722391189</v>
      </c>
      <c r="N11" s="2">
        <f t="shared" si="8"/>
        <v>26724525401</v>
      </c>
      <c r="O11" s="2">
        <f t="shared" si="8"/>
        <v>23376146218</v>
      </c>
      <c r="P11" s="2">
        <f t="shared" si="8"/>
        <v>36153782594</v>
      </c>
      <c r="Q11" s="2">
        <f t="shared" si="8"/>
        <v>47561973397</v>
      </c>
      <c r="R11" s="2">
        <f t="shared" si="8"/>
        <v>33473430858</v>
      </c>
      <c r="S11" s="2">
        <f t="shared" si="8"/>
        <v>19612209191</v>
      </c>
      <c r="T11" s="2">
        <f t="shared" si="8"/>
        <v>18932756444</v>
      </c>
      <c r="U11" s="2">
        <f t="shared" si="8"/>
        <v>9709910768</v>
      </c>
      <c r="V11" s="2">
        <f t="shared" si="8"/>
        <v>13071138171</v>
      </c>
      <c r="W11" s="2">
        <f t="shared" si="8"/>
        <v>14204740887</v>
      </c>
      <c r="X11" s="2">
        <f t="shared" si="8"/>
        <v>17759127703</v>
      </c>
      <c r="Y11" s="2">
        <f t="shared" si="8"/>
        <v>8127591097</v>
      </c>
      <c r="Z11" s="2">
        <f t="shared" si="8"/>
        <v>18409871646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-3000000000</v>
      </c>
      <c r="H12" s="2">
        <f>IFERROR(INDEX(D12:G12,COUNT(D12:G12)),"")</f>
        <v>-3000000000</v>
      </c>
      <c r="I12" s="2">
        <f t="shared" ref="I12:Z12" si="9">IFERROR(INDEX(I51:I500,MATCH($C$12,$C$51:$C$500,0)),"")</f>
        <v>-5000000000</v>
      </c>
      <c r="J12" s="2">
        <f t="shared" si="9"/>
        <v>-3000000000</v>
      </c>
      <c r="K12" s="2">
        <f t="shared" si="9"/>
        <v>-14000000000</v>
      </c>
      <c r="L12" s="2">
        <f t="shared" si="9"/>
        <v>-57000000000</v>
      </c>
      <c r="M12" s="2">
        <f t="shared" si="9"/>
        <v>-1000000000</v>
      </c>
      <c r="N12" s="2">
        <f t="shared" si="9"/>
        <v>143000000000</v>
      </c>
      <c r="O12" s="2">
        <f t="shared" si="9"/>
        <v>132000000000</v>
      </c>
      <c r="P12" s="2">
        <f t="shared" si="9"/>
        <v>112000000000</v>
      </c>
      <c r="Q12" s="2">
        <f t="shared" si="9"/>
        <v>101000000000</v>
      </c>
      <c r="R12" s="2">
        <f t="shared" si="9"/>
        <v>110000000000</v>
      </c>
      <c r="S12" s="2">
        <f t="shared" si="9"/>
        <v>121000000000</v>
      </c>
      <c r="T12" s="2">
        <f t="shared" si="9"/>
        <v>127000000000</v>
      </c>
      <c r="U12" s="2">
        <f t="shared" si="9"/>
        <v>90000000000</v>
      </c>
      <c r="V12" s="2">
        <f t="shared" si="9"/>
        <v>144000000000</v>
      </c>
      <c r="W12" s="2">
        <f t="shared" si="9"/>
        <v>150000000000</v>
      </c>
      <c r="X12" s="2">
        <f t="shared" si="9"/>
        <v>142000000000</v>
      </c>
      <c r="Y12" s="2">
        <f t="shared" si="9"/>
        <v>3000000000</v>
      </c>
      <c r="Z12" s="2">
        <f t="shared" si="9"/>
        <v>-2000000000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15000000000</v>
      </c>
      <c r="H13" s="2">
        <f>IFERROR(INDEX(D13:G13,COUNT(D13:G13)),"")</f>
        <v>15000000000</v>
      </c>
      <c r="I13" s="2">
        <f t="shared" ref="I13:Z13" si="10">IFERROR(INDEX(I51:I500,MATCH($C$13,$C$51:$C$500,0)),"")</f>
        <v>16000000000</v>
      </c>
      <c r="J13" s="2">
        <f t="shared" si="10"/>
        <v>19000000000</v>
      </c>
      <c r="K13" s="2">
        <f t="shared" si="10"/>
        <v>17000000000</v>
      </c>
      <c r="L13" s="2">
        <f t="shared" si="10"/>
        <v>17000000000</v>
      </c>
      <c r="M13" s="2">
        <f t="shared" si="10"/>
        <v>17000000000</v>
      </c>
      <c r="N13" s="2">
        <f t="shared" si="10"/>
        <v>169000000000</v>
      </c>
      <c r="O13" s="2">
        <f t="shared" si="10"/>
        <v>155000000000</v>
      </c>
      <c r="P13" s="2">
        <f t="shared" si="10"/>
        <v>148000000000</v>
      </c>
      <c r="Q13" s="2">
        <f t="shared" si="10"/>
        <v>149000000000</v>
      </c>
      <c r="R13" s="2">
        <f t="shared" si="10"/>
        <v>143000000000</v>
      </c>
      <c r="S13" s="2">
        <f t="shared" si="10"/>
        <v>141000000000</v>
      </c>
      <c r="T13" s="2">
        <f t="shared" si="10"/>
        <v>93000000000</v>
      </c>
      <c r="U13" s="2">
        <f t="shared" si="10"/>
        <v>100000000000</v>
      </c>
      <c r="V13" s="2">
        <f t="shared" si="10"/>
        <v>157000000000</v>
      </c>
      <c r="W13" s="2">
        <f t="shared" si="10"/>
        <v>164000000000</v>
      </c>
      <c r="X13" s="2">
        <f t="shared" si="10"/>
        <v>160000000000</v>
      </c>
      <c r="Y13" s="2">
        <f t="shared" si="10"/>
        <v>11000000000</v>
      </c>
      <c r="Z13" s="2">
        <f t="shared" si="10"/>
        <v>16000000000</v>
      </c>
    </row>
    <row r="14" spans="1:2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  <c r="R14" s="2">
        <f t="shared" si="11"/>
        <v>0</v>
      </c>
      <c r="S14" s="2">
        <f t="shared" si="11"/>
        <v>0</v>
      </c>
      <c r="T14" s="2">
        <f t="shared" si="11"/>
        <v>0</v>
      </c>
      <c r="U14" s="2">
        <f t="shared" si="11"/>
        <v>-11240676103</v>
      </c>
      <c r="V14" s="2">
        <f t="shared" si="11"/>
        <v>-13490984819</v>
      </c>
      <c r="W14" s="2">
        <f t="shared" si="11"/>
        <v>-9377815225</v>
      </c>
      <c r="X14" s="2">
        <f t="shared" si="11"/>
        <v>-4419107918</v>
      </c>
      <c r="Y14" s="2">
        <f t="shared" si="11"/>
        <v>-1699110108</v>
      </c>
      <c r="Z14" s="2">
        <f t="shared" si="11"/>
        <v>-1206735698</v>
      </c>
    </row>
    <row r="15" spans="1:26" ht="15.5" x14ac:dyDescent="0.35">
      <c r="C15" t="s">
        <v>27</v>
      </c>
      <c r="D15" s="2">
        <f>IFERROR(INDEX(D51:D500,MATCH($C$15,$C$51:$C$500,0)),"")</f>
        <v>-32412241</v>
      </c>
      <c r="H15" s="2">
        <f>IFERROR(SUM(D15:G15)*(4/MAX(1,COUNT(D15:G15))),"")</f>
        <v>-129648964</v>
      </c>
      <c r="I15" s="2">
        <f t="shared" ref="I15:Z15" si="12">IFERROR(INDEX(I51:I500,MATCH($C$15,$C$51:$C$500,0)),"")</f>
        <v>-2539419111</v>
      </c>
      <c r="J15" s="2">
        <f t="shared" si="12"/>
        <v>-7237331833</v>
      </c>
      <c r="K15" s="2">
        <f t="shared" si="12"/>
        <v>-6678800551</v>
      </c>
      <c r="L15" s="2">
        <f t="shared" si="12"/>
        <v>-3534309461</v>
      </c>
      <c r="M15" s="2">
        <f t="shared" si="12"/>
        <v>-2263441310</v>
      </c>
      <c r="N15" s="2">
        <f t="shared" si="12"/>
        <v>-10172673313</v>
      </c>
      <c r="O15" s="2">
        <f t="shared" si="12"/>
        <v>-1298706254</v>
      </c>
      <c r="P15" s="2">
        <f t="shared" si="12"/>
        <v>5155170502</v>
      </c>
      <c r="Q15" s="2">
        <f t="shared" si="12"/>
        <v>-4391220685</v>
      </c>
      <c r="R15" s="2">
        <f t="shared" si="12"/>
        <v>-3418776389</v>
      </c>
      <c r="S15" s="2">
        <f t="shared" si="12"/>
        <v>4362930508</v>
      </c>
      <c r="T15" s="2">
        <f t="shared" si="12"/>
        <v>-4292491601</v>
      </c>
      <c r="U15" s="2">
        <f t="shared" si="12"/>
        <v>-235083377</v>
      </c>
      <c r="V15" s="2">
        <f t="shared" si="12"/>
        <v>-1751701444</v>
      </c>
      <c r="W15" s="2">
        <f t="shared" si="12"/>
        <v>-1990186894</v>
      </c>
      <c r="X15" s="2">
        <f t="shared" si="12"/>
        <v>-716340780</v>
      </c>
      <c r="Y15" s="2">
        <f t="shared" si="12"/>
        <v>-4144863447</v>
      </c>
      <c r="Z15" s="2">
        <f t="shared" si="12"/>
        <v>-10828505678</v>
      </c>
    </row>
    <row r="16" spans="1:26" ht="15.5" x14ac:dyDescent="0.35">
      <c r="C16" t="s">
        <v>28</v>
      </c>
      <c r="D16" s="2">
        <f>IFERROR(INDEX(D51:D500,MATCH($C$16,$C$51:$C$500,0)),"")</f>
        <v>-7636997621</v>
      </c>
      <c r="H16" s="2">
        <f>IFERROR(SUM(D16:G16)*(4/MAX(1,COUNT(D16:G16))),"")</f>
        <v>-30547990484</v>
      </c>
      <c r="I16" s="2">
        <f t="shared" ref="I16:Z16" si="13">IFERROR(INDEX(I51:I500,MATCH($C$16,$C$51:$C$500,0)),"")</f>
        <v>-23137776329</v>
      </c>
      <c r="J16" s="2">
        <f t="shared" si="13"/>
        <v>12817269159</v>
      </c>
      <c r="K16" s="2">
        <f t="shared" si="13"/>
        <v>-45731804391</v>
      </c>
      <c r="L16" s="2">
        <f t="shared" si="13"/>
        <v>-27433033177</v>
      </c>
      <c r="M16" s="2">
        <f t="shared" si="13"/>
        <v>-33630511703</v>
      </c>
      <c r="N16" s="2">
        <f t="shared" si="13"/>
        <v>-48159198663</v>
      </c>
      <c r="O16" s="2">
        <f t="shared" si="13"/>
        <v>-42988462215</v>
      </c>
      <c r="P16" s="2">
        <f t="shared" si="13"/>
        <v>-41327659821</v>
      </c>
      <c r="Q16" s="2">
        <f t="shared" si="13"/>
        <v>-32608411780</v>
      </c>
      <c r="R16" s="2">
        <f t="shared" si="13"/>
        <v>-38937568094</v>
      </c>
      <c r="S16" s="2">
        <f t="shared" si="13"/>
        <v>-49742788059</v>
      </c>
      <c r="T16" s="2">
        <f t="shared" si="13"/>
        <v>11272888538</v>
      </c>
      <c r="U16" s="2">
        <f t="shared" si="13"/>
        <v>31704881131</v>
      </c>
      <c r="V16" s="2">
        <f t="shared" si="13"/>
        <v>5793967822</v>
      </c>
      <c r="W16" s="2">
        <f t="shared" si="13"/>
        <v>4817070272</v>
      </c>
      <c r="X16" s="2">
        <f t="shared" si="13"/>
        <v>2555812728</v>
      </c>
      <c r="Y16" s="2">
        <f t="shared" si="13"/>
        <v>5564230671</v>
      </c>
      <c r="Z16" s="2">
        <f t="shared" si="13"/>
        <v>14511212629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157600000000</v>
      </c>
      <c r="H20" s="2" t="str">
        <f t="shared" ref="H20:Z20" si="14">IFERROR(H21*H2,"")</f>
        <v/>
      </c>
      <c r="I20" s="2">
        <f t="shared" ca="1" si="14"/>
        <v>216700000000</v>
      </c>
      <c r="J20" s="2">
        <f t="shared" ca="1" si="14"/>
        <v>102440000000</v>
      </c>
      <c r="K20" s="2">
        <f t="shared" ca="1" si="14"/>
        <v>204880000000</v>
      </c>
      <c r="L20" s="2">
        <f t="shared" ca="1" si="14"/>
        <v>594940000000</v>
      </c>
      <c r="M20" s="2">
        <f t="shared" ca="1" si="14"/>
        <v>977040000000</v>
      </c>
      <c r="N20" s="2">
        <f t="shared" ca="1" si="14"/>
        <v>226320000000</v>
      </c>
      <c r="O20" s="2">
        <f t="shared" ca="1" si="14"/>
        <v>292560000000</v>
      </c>
      <c r="P20" s="2">
        <f t="shared" ca="1" si="14"/>
        <v>264960000000</v>
      </c>
      <c r="Q20" s="2">
        <f t="shared" ca="1" si="14"/>
        <v>138000000000</v>
      </c>
      <c r="R20" s="2">
        <f t="shared" ca="1" si="14"/>
        <v>138000000000</v>
      </c>
      <c r="S20" s="2">
        <f t="shared" ca="1" si="14"/>
        <v>138000000000</v>
      </c>
      <c r="T20" s="2">
        <f t="shared" ca="1" si="14"/>
        <v>168360000000</v>
      </c>
      <c r="U20" s="2">
        <f t="shared" ca="1" si="14"/>
        <v>276000000000</v>
      </c>
      <c r="V20" s="2" t="str">
        <f t="shared" ca="1" si="14"/>
        <v/>
      </c>
      <c r="W20" s="2">
        <f t="shared" ca="1" si="14"/>
        <v>328440000000</v>
      </c>
      <c r="X20" s="2" t="str">
        <f t="shared" ca="1" si="14"/>
        <v/>
      </c>
      <c r="Y20" s="2">
        <f t="shared" ca="1" si="14"/>
        <v>78100000000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3940000000</v>
      </c>
      <c r="H21" s="2">
        <f>IFERROR(INDEX(D21:G21,COUNT(D21:G21)),"")</f>
        <v>3940000000</v>
      </c>
      <c r="I21" s="2">
        <f t="shared" ref="I21:Z21" si="15">IFERROR(INDEX(I51:I500,MATCH($C$7,$C$51:$C$500,0)),"")</f>
        <v>3940000000</v>
      </c>
      <c r="J21" s="2">
        <f t="shared" si="15"/>
        <v>3940000000</v>
      </c>
      <c r="K21" s="2">
        <f t="shared" si="15"/>
        <v>3940000000</v>
      </c>
      <c r="L21" s="2">
        <f t="shared" si="15"/>
        <v>3940000000</v>
      </c>
      <c r="M21" s="2">
        <f t="shared" si="15"/>
        <v>2760000000</v>
      </c>
      <c r="N21" s="2">
        <f t="shared" si="15"/>
        <v>2760000000</v>
      </c>
      <c r="O21" s="2">
        <f t="shared" si="15"/>
        <v>2760000000</v>
      </c>
      <c r="P21" s="2">
        <f t="shared" si="15"/>
        <v>2760000000</v>
      </c>
      <c r="Q21" s="2">
        <f t="shared" si="15"/>
        <v>2760000000</v>
      </c>
      <c r="R21" s="2">
        <f t="shared" si="15"/>
        <v>2760000000</v>
      </c>
      <c r="S21" s="2">
        <f t="shared" si="15"/>
        <v>2760000000</v>
      </c>
      <c r="T21" s="2">
        <f t="shared" si="15"/>
        <v>2760000000</v>
      </c>
      <c r="U21" s="2">
        <f t="shared" si="15"/>
        <v>2760000000</v>
      </c>
      <c r="V21" s="2">
        <f t="shared" si="15"/>
        <v>2760000000</v>
      </c>
      <c r="W21" s="2">
        <f t="shared" si="15"/>
        <v>2760000000</v>
      </c>
      <c r="X21" s="2">
        <f t="shared" si="15"/>
        <v>2760000000</v>
      </c>
      <c r="Y21" s="2">
        <f t="shared" si="15"/>
        <v>1420000000</v>
      </c>
      <c r="Z21" s="2">
        <f t="shared" si="15"/>
        <v>1420000000</v>
      </c>
    </row>
    <row r="23" spans="1:26" ht="15.5" x14ac:dyDescent="0.35">
      <c r="B23" t="s">
        <v>53</v>
      </c>
      <c r="C23" t="s">
        <v>54</v>
      </c>
      <c r="D23" s="3">
        <f>IFERROR(D5/D6*100,"")</f>
        <v>6.8935342491087876</v>
      </c>
      <c r="H23" s="3">
        <f t="shared" ref="H23:Z23" si="16">IFERROR(H5/H6*100,"")</f>
        <v>27.574136996435151</v>
      </c>
      <c r="I23" s="3">
        <f t="shared" si="16"/>
        <v>-15.976925128385371</v>
      </c>
      <c r="J23" s="3">
        <f t="shared" si="16"/>
        <v>2.5186503221864172</v>
      </c>
      <c r="K23" s="3">
        <f t="shared" si="16"/>
        <v>119.45753879214907</v>
      </c>
      <c r="L23" s="3">
        <f t="shared" si="16"/>
        <v>-1023.671076114109</v>
      </c>
      <c r="M23" s="3">
        <f t="shared" si="16"/>
        <v>172.11923318470568</v>
      </c>
      <c r="N23" s="3">
        <f t="shared" si="16"/>
        <v>130.95562609224999</v>
      </c>
      <c r="O23" s="3">
        <f t="shared" si="16"/>
        <v>-104.35283317630547</v>
      </c>
      <c r="P23" s="3">
        <f t="shared" si="16"/>
        <v>49.646930303120719</v>
      </c>
      <c r="Q23" s="3">
        <f t="shared" si="16"/>
        <v>-2.8818325933736118</v>
      </c>
      <c r="R23" s="3">
        <f t="shared" si="16"/>
        <v>17.642297529455465</v>
      </c>
      <c r="S23" s="3">
        <f t="shared" si="16"/>
        <v>-26.069588411234594</v>
      </c>
      <c r="T23" s="3">
        <f t="shared" si="16"/>
        <v>4.7665439787143224</v>
      </c>
      <c r="U23" s="3">
        <f t="shared" si="16"/>
        <v>8.8869236171166737</v>
      </c>
      <c r="V23" s="3">
        <f t="shared" si="16"/>
        <v>2.5630084400032662</v>
      </c>
      <c r="W23" s="3">
        <f t="shared" si="16"/>
        <v>3.0734429110039754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>
        <f t="shared" ref="H24:Z24" si="17">IFERROR(_xlfn.RRI(5,M23,H23),"")</f>
        <v>-0.30667875968251734</v>
      </c>
      <c r="I24" s="4" t="str">
        <f t="shared" si="17"/>
        <v/>
      </c>
      <c r="J24" s="4" t="str">
        <f t="shared" si="17"/>
        <v/>
      </c>
      <c r="K24" s="4">
        <f t="shared" si="17"/>
        <v>0.19196700094831631</v>
      </c>
      <c r="L24" s="4">
        <f t="shared" si="17"/>
        <v>2.236669360974934</v>
      </c>
      <c r="M24" s="4">
        <f t="shared" si="17"/>
        <v>0.57708409589470899</v>
      </c>
      <c r="N24" s="4" t="str">
        <f t="shared" si="17"/>
        <v/>
      </c>
      <c r="O24" s="4" t="str">
        <f t="shared" si="17"/>
        <v/>
      </c>
      <c r="P24" s="4">
        <f t="shared" si="17"/>
        <v>0.41067896564501472</v>
      </c>
      <c r="Q24" s="4" t="str">
        <f t="shared" si="17"/>
        <v/>
      </c>
      <c r="R24" s="4">
        <f t="shared" si="17"/>
        <v>0.41835844320154347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-1.68</v>
      </c>
      <c r="H25" s="3">
        <f>IFERROR(INDEX(D25:G25,COUNT(D25:G25)),"")</f>
        <v>-1.68</v>
      </c>
      <c r="I25" s="3">
        <f t="shared" ref="I25:Z25" si="18">IFERROR(INDEX(I51:I500,MATCH($C$25,$C$51:$C$500,0)),"")</f>
        <v>-6.01</v>
      </c>
      <c r="J25" s="3">
        <f t="shared" si="18"/>
        <v>1.91</v>
      </c>
      <c r="K25" s="3">
        <f t="shared" si="18"/>
        <v>-11.1</v>
      </c>
      <c r="L25" s="3">
        <f t="shared" si="18"/>
        <v>-5.59</v>
      </c>
      <c r="M25" s="3">
        <f t="shared" si="18"/>
        <v>-8.09</v>
      </c>
      <c r="N25" s="3">
        <f t="shared" si="18"/>
        <v>-16.3</v>
      </c>
      <c r="O25" s="3">
        <f t="shared" si="18"/>
        <v>-11.81</v>
      </c>
      <c r="P25" s="3">
        <f t="shared" si="18"/>
        <v>-7.12</v>
      </c>
      <c r="Q25" s="3">
        <f t="shared" si="18"/>
        <v>-10.08</v>
      </c>
      <c r="R25" s="3">
        <f t="shared" si="18"/>
        <v>-14.77</v>
      </c>
      <c r="S25" s="3">
        <f t="shared" si="18"/>
        <v>-13.59</v>
      </c>
      <c r="T25" s="3">
        <f t="shared" si="18"/>
        <v>3</v>
      </c>
      <c r="U25" s="3">
        <f t="shared" si="18"/>
        <v>5.39</v>
      </c>
      <c r="V25" s="3">
        <f t="shared" si="18"/>
        <v>1.26</v>
      </c>
      <c r="W25" s="3">
        <f t="shared" si="18"/>
        <v>1.47</v>
      </c>
      <c r="X25" s="3">
        <f t="shared" si="18"/>
        <v>0.67</v>
      </c>
      <c r="Y25" s="3">
        <f t="shared" si="18"/>
        <v>1</v>
      </c>
      <c r="Z25" s="3">
        <f t="shared" si="18"/>
        <v>2.59</v>
      </c>
    </row>
    <row r="26" spans="1:26" ht="15.5" x14ac:dyDescent="0.35">
      <c r="C26" t="s">
        <v>58</v>
      </c>
      <c r="D26" s="4">
        <f>IFERROR(_xlfn.RRI(5,I25,D25),"")</f>
        <v>-0.22502630413673763</v>
      </c>
      <c r="H26" s="4">
        <f t="shared" ref="H26:Z26" si="19">IFERROR(_xlfn.RRI(5,M25,H25),"")</f>
        <v>-0.26974901402802332</v>
      </c>
      <c r="I26" s="4">
        <f t="shared" si="19"/>
        <v>-0.18089915582899396</v>
      </c>
      <c r="J26" s="4" t="str">
        <f t="shared" si="19"/>
        <v/>
      </c>
      <c r="K26" s="4">
        <f t="shared" si="19"/>
        <v>9.2870232955178711E-2</v>
      </c>
      <c r="L26" s="4">
        <f t="shared" si="19"/>
        <v>-0.11122822289685852</v>
      </c>
      <c r="M26" s="4">
        <f t="shared" si="19"/>
        <v>-0.11342882859227699</v>
      </c>
      <c r="N26" s="4">
        <f t="shared" si="19"/>
        <v>3.7035514417918636E-2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0.2457309396155174</v>
      </c>
      <c r="U26" s="4">
        <f t="shared" si="19"/>
        <v>0.15786466398528898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7.1513487761421324</v>
      </c>
      <c r="H27" s="3">
        <f t="shared" ref="H27:Z27" si="20">IFERROR(H4/H21,"")</f>
        <v>28.60539510456853</v>
      </c>
      <c r="I27" s="3">
        <f t="shared" si="20"/>
        <v>46.813300311928934</v>
      </c>
      <c r="J27" s="3">
        <f t="shared" si="20"/>
        <v>52.956079976903553</v>
      </c>
      <c r="K27" s="3">
        <f t="shared" si="20"/>
        <v>50.958308343908627</v>
      </c>
      <c r="L27" s="3">
        <f t="shared" si="20"/>
        <v>43.202398105329948</v>
      </c>
      <c r="M27" s="3">
        <f t="shared" si="20"/>
        <v>61.15687394384058</v>
      </c>
      <c r="N27" s="3">
        <f t="shared" si="20"/>
        <v>57.466626209057971</v>
      </c>
      <c r="O27" s="3">
        <f t="shared" si="20"/>
        <v>90.973859607246382</v>
      </c>
      <c r="P27" s="3">
        <f t="shared" si="20"/>
        <v>77.116610911594208</v>
      </c>
      <c r="Q27" s="3">
        <f t="shared" si="20"/>
        <v>97.077008112681156</v>
      </c>
      <c r="R27" s="3">
        <f t="shared" si="20"/>
        <v>105.20149851666666</v>
      </c>
      <c r="S27" s="3">
        <f t="shared" si="20"/>
        <v>105.27416663985507</v>
      </c>
      <c r="T27" s="3">
        <f t="shared" si="20"/>
        <v>115.54923981702899</v>
      </c>
      <c r="U27" s="3">
        <f t="shared" si="20"/>
        <v>97.664141009420291</v>
      </c>
      <c r="V27" s="3">
        <f t="shared" si="20"/>
        <v>95.842539302173918</v>
      </c>
      <c r="W27" s="3">
        <f t="shared" si="20"/>
        <v>89.904077223550729</v>
      </c>
      <c r="X27" s="3">
        <f t="shared" si="20"/>
        <v>64.404556281884055</v>
      </c>
      <c r="Y27" s="3">
        <f t="shared" si="20"/>
        <v>103.9401502915493</v>
      </c>
      <c r="Z27" s="3">
        <f t="shared" si="20"/>
        <v>101.32838656901409</v>
      </c>
    </row>
    <row r="28" spans="1:26" ht="15.5" x14ac:dyDescent="0.35">
      <c r="C28" t="s">
        <v>60</v>
      </c>
      <c r="D28" s="4">
        <f>IFERROR(_xlfn.RRI(5,I27,D27),"")</f>
        <v>-0.31324197985015245</v>
      </c>
      <c r="H28" s="4">
        <f t="shared" ref="H28:Z28" si="21">IFERROR(_xlfn.RRI(5,M27,H27),"")</f>
        <v>-0.14098542126393665</v>
      </c>
      <c r="I28" s="4">
        <f t="shared" si="21"/>
        <v>-4.0177974353875268E-2</v>
      </c>
      <c r="J28" s="4">
        <f t="shared" si="21"/>
        <v>-0.10257153234411687</v>
      </c>
      <c r="K28" s="4">
        <f t="shared" si="21"/>
        <v>-7.9521999170433233E-2</v>
      </c>
      <c r="L28" s="4">
        <f t="shared" si="21"/>
        <v>-0.14949221286527359</v>
      </c>
      <c r="M28" s="4">
        <f t="shared" si="21"/>
        <v>-0.10280949160412589</v>
      </c>
      <c r="N28" s="4">
        <f t="shared" si="21"/>
        <v>-0.1140304868343528</v>
      </c>
      <c r="O28" s="4">
        <f t="shared" si="21"/>
        <v>-4.6699314057608854E-2</v>
      </c>
      <c r="P28" s="4">
        <f t="shared" si="21"/>
        <v>-4.6144561771160775E-2</v>
      </c>
      <c r="Q28" s="4">
        <f t="shared" si="21"/>
        <v>2.5628650106357398E-3</v>
      </c>
      <c r="R28" s="4">
        <f t="shared" si="21"/>
        <v>3.1925887730942515E-2</v>
      </c>
      <c r="S28" s="4">
        <f t="shared" si="21"/>
        <v>0.10326805633925518</v>
      </c>
      <c r="T28" s="4">
        <f t="shared" si="21"/>
        <v>2.1402109437179906E-2</v>
      </c>
      <c r="U28" s="4">
        <f t="shared" si="21"/>
        <v>-7.3393613268718516E-3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6.28</v>
      </c>
      <c r="H32" s="3">
        <f>IFERROR(INDEX(D32:G32,COUNT(D32:G32)),"")</f>
        <v>6.28</v>
      </c>
      <c r="I32" s="3">
        <f t="shared" ref="I32:Z32" si="22">IFERROR(INDEX(I51:I500,MATCH($C$32,$C$51:$C$500,0)),"")</f>
        <v>8.18</v>
      </c>
      <c r="J32" s="3">
        <f t="shared" si="22"/>
        <v>4.13</v>
      </c>
      <c r="K32" s="3">
        <f t="shared" si="22"/>
        <v>4.91</v>
      </c>
      <c r="L32" s="3">
        <f t="shared" si="22"/>
        <v>37.01</v>
      </c>
      <c r="M32" s="3">
        <f t="shared" si="22"/>
        <v>99.15</v>
      </c>
      <c r="N32" s="3">
        <f t="shared" si="22"/>
        <v>-25.91</v>
      </c>
      <c r="O32" s="3">
        <f t="shared" si="22"/>
        <v>38.880000000000003</v>
      </c>
      <c r="P32" s="3">
        <f t="shared" si="22"/>
        <v>73.75</v>
      </c>
      <c r="Q32" s="3">
        <f t="shared" si="22"/>
        <v>37.71</v>
      </c>
      <c r="R32" s="3">
        <f t="shared" si="22"/>
        <v>47.83</v>
      </c>
      <c r="S32" s="3">
        <f t="shared" si="22"/>
        <v>37.630000000000003</v>
      </c>
      <c r="T32" s="3">
        <f t="shared" si="22"/>
        <v>49.36</v>
      </c>
      <c r="U32" s="3">
        <f t="shared" si="22"/>
        <v>48.55</v>
      </c>
      <c r="V32" s="3">
        <f t="shared" si="22"/>
        <v>43.16</v>
      </c>
      <c r="W32" s="3">
        <f t="shared" si="22"/>
        <v>41.89</v>
      </c>
      <c r="X32" s="3">
        <f t="shared" si="22"/>
        <v>40.21</v>
      </c>
      <c r="Y32" s="3">
        <f t="shared" si="22"/>
        <v>106.35</v>
      </c>
      <c r="Z32" s="3">
        <f t="shared" si="22"/>
        <v>106.97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6.69</v>
      </c>
      <c r="H33" s="3">
        <f>IFERROR(INDEX(D33:G33,COUNT(D33:G33)),"")</f>
        <v>6.69</v>
      </c>
      <c r="I33" s="3">
        <f t="shared" ref="I33:Z33" si="23">IFERROR(INDEX(I51:I500,MATCH($C$33,$C$51:$C$500,0)),"")</f>
        <v>6.72</v>
      </c>
      <c r="J33" s="3">
        <f t="shared" si="23"/>
        <v>6.3</v>
      </c>
      <c r="K33" s="3">
        <f t="shared" si="23"/>
        <v>10.59</v>
      </c>
      <c r="L33" s="3">
        <f t="shared" si="23"/>
        <v>4.08</v>
      </c>
      <c r="M33" s="3">
        <f t="shared" si="23"/>
        <v>3.57</v>
      </c>
      <c r="N33" s="3">
        <f t="shared" si="23"/>
        <v>-3.16</v>
      </c>
      <c r="O33" s="3">
        <f t="shared" si="23"/>
        <v>2.73</v>
      </c>
      <c r="P33" s="3">
        <f t="shared" si="23"/>
        <v>1.3</v>
      </c>
      <c r="Q33" s="3">
        <f t="shared" si="23"/>
        <v>1.33</v>
      </c>
      <c r="R33" s="3">
        <f t="shared" si="23"/>
        <v>1.05</v>
      </c>
      <c r="S33" s="3">
        <f t="shared" si="23"/>
        <v>1.33</v>
      </c>
      <c r="T33" s="3">
        <f t="shared" si="23"/>
        <v>1.22</v>
      </c>
      <c r="U33" s="3">
        <f t="shared" si="23"/>
        <v>2.04</v>
      </c>
      <c r="V33" s="3">
        <f t="shared" si="23"/>
        <v>1.88</v>
      </c>
      <c r="W33" s="3">
        <f t="shared" si="23"/>
        <v>2.86</v>
      </c>
      <c r="X33" s="3">
        <f t="shared" si="23"/>
        <v>6.94</v>
      </c>
      <c r="Y33" s="3">
        <f t="shared" si="23"/>
        <v>0.57999999999999996</v>
      </c>
      <c r="Z33" s="3">
        <f t="shared" si="23"/>
        <v>1.39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-25</v>
      </c>
      <c r="H34" s="3">
        <f>IFERROR(INDEX(D34:G34,COUNT(D34:G34)),"")</f>
        <v>-25</v>
      </c>
      <c r="I34" s="3">
        <f t="shared" ref="I34:Z34" si="24">IFERROR(INDEX(I51:I500,MATCH($C$34,$C$51:$C$500,0)),"")</f>
        <v>-9.15</v>
      </c>
      <c r="J34" s="3">
        <f t="shared" si="24"/>
        <v>13.61</v>
      </c>
      <c r="K34" s="3">
        <f t="shared" si="24"/>
        <v>-4.68</v>
      </c>
      <c r="L34" s="3">
        <f t="shared" si="24"/>
        <v>-27.01</v>
      </c>
      <c r="M34" s="3">
        <f t="shared" si="24"/>
        <v>-43.76</v>
      </c>
      <c r="N34" s="3">
        <f t="shared" si="24"/>
        <v>-5.03</v>
      </c>
      <c r="O34" s="3">
        <f t="shared" si="24"/>
        <v>-8.98</v>
      </c>
      <c r="P34" s="3">
        <f t="shared" si="24"/>
        <v>-13.48</v>
      </c>
      <c r="Q34" s="3">
        <f t="shared" si="24"/>
        <v>-4.96</v>
      </c>
      <c r="R34" s="3">
        <f t="shared" si="24"/>
        <v>-3.39</v>
      </c>
      <c r="S34" s="3">
        <f t="shared" si="24"/>
        <v>-3.68</v>
      </c>
      <c r="T34" s="3">
        <f t="shared" si="24"/>
        <v>20</v>
      </c>
      <c r="U34" s="3">
        <f t="shared" si="24"/>
        <v>18.37</v>
      </c>
      <c r="V34" s="3">
        <f t="shared" si="24"/>
        <v>64.290000000000006</v>
      </c>
      <c r="W34" s="3">
        <f t="shared" si="24"/>
        <v>81.63</v>
      </c>
      <c r="X34" s="3">
        <f t="shared" si="24"/>
        <v>416.42</v>
      </c>
      <c r="Y34" s="3">
        <f t="shared" si="24"/>
        <v>62</v>
      </c>
      <c r="Z34" s="3">
        <f t="shared" si="24"/>
        <v>57.53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5.87</v>
      </c>
      <c r="H35" s="3">
        <f>IFERROR(INDEX(D35:G35,COUNT(D35:G35)),"")</f>
        <v>5.87</v>
      </c>
      <c r="I35" s="3">
        <f t="shared" ref="I35:Z35" si="25">IFERROR(INDEX(I51:I500,MATCH($C$35,$C$51:$C$500,0)),"")</f>
        <v>1.17</v>
      </c>
      <c r="J35" s="3">
        <f t="shared" si="25"/>
        <v>0.49</v>
      </c>
      <c r="K35" s="3">
        <f t="shared" si="25"/>
        <v>1.02</v>
      </c>
      <c r="L35" s="3">
        <f t="shared" si="25"/>
        <v>3.49</v>
      </c>
      <c r="M35" s="3">
        <f t="shared" si="25"/>
        <v>5.78</v>
      </c>
      <c r="N35" s="3">
        <f t="shared" si="25"/>
        <v>1.42</v>
      </c>
      <c r="O35" s="3">
        <f t="shared" si="25"/>
        <v>1.1599999999999999</v>
      </c>
      <c r="P35" s="3">
        <f t="shared" si="25"/>
        <v>1.24</v>
      </c>
      <c r="Q35" s="3">
        <f t="shared" si="25"/>
        <v>0.51</v>
      </c>
      <c r="R35" s="3">
        <f t="shared" si="25"/>
        <v>0.47</v>
      </c>
      <c r="S35" s="3">
        <f t="shared" si="25"/>
        <v>0.47</v>
      </c>
      <c r="T35" s="3">
        <f t="shared" si="25"/>
        <v>0.52</v>
      </c>
      <c r="U35" s="3">
        <f t="shared" si="25"/>
        <v>1.01</v>
      </c>
      <c r="V35" s="3">
        <f t="shared" si="25"/>
        <v>0.84</v>
      </c>
      <c r="W35" s="3">
        <f t="shared" si="25"/>
        <v>1.33</v>
      </c>
      <c r="X35" s="3">
        <f t="shared" si="25"/>
        <v>4.32</v>
      </c>
      <c r="Y35" s="3">
        <f t="shared" si="25"/>
        <v>0.6</v>
      </c>
      <c r="Z35" s="3">
        <f t="shared" si="25"/>
        <v>1.47</v>
      </c>
    </row>
    <row r="36" spans="1:26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Z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  <c r="Z36" s="4" t="str">
        <f t="shared" si="26"/>
        <v/>
      </c>
    </row>
    <row r="37" spans="1:26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Z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  <c r="Z37" s="3" t="str">
        <f t="shared" si="27"/>
        <v/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28176314178</v>
      </c>
      <c r="E51" s="5">
        <v>57515357498</v>
      </c>
      <c r="F51" s="5">
        <v>49022369572</v>
      </c>
      <c r="G51" s="5">
        <v>30156327406</v>
      </c>
      <c r="I51" s="5">
        <v>184444403229</v>
      </c>
      <c r="J51" s="5">
        <v>208646955109</v>
      </c>
      <c r="K51" s="5">
        <v>200775734875</v>
      </c>
      <c r="L51" s="5">
        <v>170217448535</v>
      </c>
      <c r="M51" s="5">
        <v>168792972085</v>
      </c>
      <c r="N51" s="5">
        <v>158607888337</v>
      </c>
      <c r="O51" s="5">
        <v>251087852516</v>
      </c>
      <c r="P51" s="5">
        <v>212841846116</v>
      </c>
      <c r="Q51" s="5">
        <v>267932542391</v>
      </c>
      <c r="R51" s="5">
        <v>290356135906</v>
      </c>
      <c r="S51" s="5">
        <v>290556699926</v>
      </c>
      <c r="T51" s="5">
        <v>318915901895</v>
      </c>
      <c r="U51" s="5">
        <v>269553029186</v>
      </c>
      <c r="V51" s="5">
        <v>264525408474</v>
      </c>
      <c r="W51" s="5">
        <v>248135253137</v>
      </c>
      <c r="X51" s="5">
        <v>177756575338</v>
      </c>
      <c r="Y51" s="5">
        <v>147595013414</v>
      </c>
      <c r="Z51" s="5">
        <v>143886308928</v>
      </c>
    </row>
    <row r="52" spans="2:26" ht="15.5" x14ac:dyDescent="0.35">
      <c r="C52" t="s">
        <v>83</v>
      </c>
      <c r="D52" s="5">
        <v>-15112328243</v>
      </c>
      <c r="E52" s="5">
        <v>-46009885997</v>
      </c>
      <c r="F52" s="5">
        <v>-33172947943</v>
      </c>
      <c r="G52" s="5">
        <v>-17086120419</v>
      </c>
      <c r="I52" s="5">
        <v>-126198407568</v>
      </c>
      <c r="J52" s="5">
        <v>-132244859480</v>
      </c>
      <c r="K52" s="5">
        <v>-141571457934</v>
      </c>
      <c r="L52" s="5">
        <v>-98347371220</v>
      </c>
      <c r="M52" s="5">
        <v>-91466188790</v>
      </c>
      <c r="N52" s="5">
        <v>-82063860407</v>
      </c>
      <c r="O52" s="5">
        <v>-148573352229</v>
      </c>
      <c r="P52" s="5">
        <v>-118882152766</v>
      </c>
      <c r="Q52" s="5">
        <v>-134122652236</v>
      </c>
      <c r="R52" s="5">
        <v>-180073977803</v>
      </c>
      <c r="S52" s="5">
        <v>-167675565492</v>
      </c>
      <c r="T52" s="5">
        <v>-188951712338</v>
      </c>
      <c r="U52" s="5">
        <v>-134726003915</v>
      </c>
      <c r="V52" s="5">
        <v>-129094815594</v>
      </c>
      <c r="W52" s="5">
        <v>-131596955605</v>
      </c>
      <c r="X52" s="5">
        <v>-100626670983</v>
      </c>
      <c r="Y52" s="5">
        <v>-84477427776</v>
      </c>
      <c r="Z52" s="5">
        <v>-82239430319</v>
      </c>
    </row>
    <row r="53" spans="2:26" ht="15.5" x14ac:dyDescent="0.35">
      <c r="C53" t="s">
        <v>84</v>
      </c>
      <c r="D53" s="5">
        <v>13063985935</v>
      </c>
      <c r="E53" s="5">
        <v>11505471501</v>
      </c>
      <c r="F53" s="5">
        <v>15849421629</v>
      </c>
      <c r="G53" s="5">
        <v>13070206987</v>
      </c>
      <c r="I53" s="5">
        <v>58245995661</v>
      </c>
      <c r="J53" s="5">
        <v>76402095629</v>
      </c>
      <c r="K53" s="5">
        <v>59204276941</v>
      </c>
      <c r="L53" s="5">
        <v>71870077315</v>
      </c>
      <c r="M53" s="5">
        <v>77326783295</v>
      </c>
      <c r="N53" s="5">
        <v>76544027930</v>
      </c>
      <c r="O53" s="5">
        <v>102514500287</v>
      </c>
      <c r="P53" s="5">
        <v>93959693350</v>
      </c>
      <c r="Q53" s="5">
        <v>133809890155</v>
      </c>
      <c r="R53" s="5">
        <v>110282158103</v>
      </c>
      <c r="S53" s="5">
        <v>122881134434</v>
      </c>
      <c r="T53" s="5">
        <v>129964189557</v>
      </c>
      <c r="U53" s="5">
        <v>134827025271</v>
      </c>
      <c r="V53" s="5">
        <v>135430592880</v>
      </c>
      <c r="W53" s="5">
        <v>116538297532</v>
      </c>
      <c r="X53" s="5">
        <v>77129904355</v>
      </c>
      <c r="Y53" s="5">
        <v>63117585638</v>
      </c>
      <c r="Z53" s="5">
        <v>61646878609</v>
      </c>
    </row>
    <row r="54" spans="2:26" ht="15.5" x14ac:dyDescent="0.35">
      <c r="C54" t="s">
        <v>85</v>
      </c>
      <c r="D54" s="5">
        <v>-19675637393</v>
      </c>
      <c r="E54" s="5">
        <v>-18079033948</v>
      </c>
      <c r="F54" s="5">
        <v>-17291081881</v>
      </c>
      <c r="G54" s="5">
        <v>-17772988398</v>
      </c>
      <c r="I54" s="5">
        <v>-73445166179</v>
      </c>
      <c r="J54" s="5">
        <v>-86700087729</v>
      </c>
      <c r="K54" s="5">
        <v>-107894222500</v>
      </c>
      <c r="L54" s="5">
        <v>-104067999952</v>
      </c>
      <c r="M54" s="5">
        <v>-105367271262</v>
      </c>
      <c r="N54" s="5">
        <v>-115785250743</v>
      </c>
      <c r="O54" s="5">
        <v>-130856333874</v>
      </c>
      <c r="P54" s="5">
        <v>-131615834116</v>
      </c>
      <c r="Q54" s="5">
        <v>-142757143447</v>
      </c>
      <c r="R54" s="5">
        <v>-133209705675</v>
      </c>
      <c r="S54" s="5">
        <v>-139043361982</v>
      </c>
      <c r="T54" s="5">
        <v>-137594540801</v>
      </c>
      <c r="U54" s="5">
        <v>-128368369111</v>
      </c>
      <c r="V54" s="5">
        <v>-121513013448</v>
      </c>
      <c r="W54" s="5">
        <v>-113326134144</v>
      </c>
      <c r="X54" s="5">
        <v>-70730376711</v>
      </c>
      <c r="Y54" s="5">
        <v>-56059337936</v>
      </c>
      <c r="Z54" s="5">
        <v>-49207739287</v>
      </c>
    </row>
    <row r="55" spans="2:26" ht="15.5" x14ac:dyDescent="0.35">
      <c r="C55" t="s">
        <v>86</v>
      </c>
      <c r="D55" s="5">
        <v>-375796965</v>
      </c>
      <c r="E55" s="5">
        <v>-608725956</v>
      </c>
      <c r="F55" s="5">
        <v>-343905618</v>
      </c>
      <c r="G55" s="5">
        <v>-440546602</v>
      </c>
      <c r="I55" s="5">
        <v>-1847139558</v>
      </c>
      <c r="J55" s="5">
        <v>-2976185562</v>
      </c>
      <c r="K55" s="5">
        <v>-2230815407</v>
      </c>
      <c r="L55" s="5">
        <v>-4820477044</v>
      </c>
      <c r="M55" s="5">
        <v>-4461273189</v>
      </c>
      <c r="N55" s="5">
        <v>-5681908954</v>
      </c>
      <c r="O55" s="5">
        <v>-6715955621</v>
      </c>
      <c r="P55" s="5">
        <v>-7566177324</v>
      </c>
      <c r="Q55" s="5">
        <v>-7253292651</v>
      </c>
      <c r="R55" s="5">
        <v>-6938606935</v>
      </c>
      <c r="S55" s="5">
        <v>-18369935029</v>
      </c>
      <c r="T55" s="5">
        <v>-22464809505</v>
      </c>
      <c r="U55" s="5">
        <v>-22947549014</v>
      </c>
      <c r="V55" s="5">
        <v>-23177866192</v>
      </c>
      <c r="W55" s="5">
        <v>-19414578900</v>
      </c>
      <c r="X55" s="5">
        <v>-15932500151</v>
      </c>
      <c r="Y55" s="5">
        <v>-13732458099</v>
      </c>
      <c r="Z55" s="5">
        <v>-13372283650</v>
      </c>
    </row>
    <row r="56" spans="2:26" ht="15.5" x14ac:dyDescent="0.35">
      <c r="C56" t="s">
        <v>87</v>
      </c>
      <c r="D56" s="5">
        <v>-19299840428</v>
      </c>
      <c r="E56" s="5">
        <v>-17470307992</v>
      </c>
      <c r="F56" s="5">
        <v>-16947176263</v>
      </c>
      <c r="G56" s="5">
        <v>-17332441796</v>
      </c>
      <c r="I56" s="5">
        <v>-71598026621</v>
      </c>
      <c r="J56" s="5">
        <v>-83723902167</v>
      </c>
      <c r="K56" s="5">
        <v>-105663407093</v>
      </c>
      <c r="L56" s="5">
        <v>-99247522908</v>
      </c>
      <c r="M56" s="5">
        <v>-100905998073</v>
      </c>
      <c r="N56" s="5">
        <v>-110103341789</v>
      </c>
      <c r="O56" s="5">
        <v>-124140378253</v>
      </c>
      <c r="P56" s="5">
        <v>-124049656792</v>
      </c>
      <c r="Q56" s="5">
        <v>-135503850796</v>
      </c>
      <c r="R56" s="5">
        <v>-126271098740</v>
      </c>
      <c r="S56" s="5">
        <v>-120673426953</v>
      </c>
      <c r="T56" s="5">
        <v>-115129731296</v>
      </c>
      <c r="U56" s="5">
        <v>-105420820097</v>
      </c>
      <c r="V56" s="5">
        <v>-98335147256</v>
      </c>
      <c r="W56" s="5">
        <v>-93911555244</v>
      </c>
      <c r="X56" s="5">
        <v>-54797876560</v>
      </c>
      <c r="Y56" s="5">
        <v>-42326879837</v>
      </c>
      <c r="Z56" s="5">
        <v>-35835455637</v>
      </c>
    </row>
    <row r="57" spans="2:26" ht="15.5" x14ac:dyDescent="0.35">
      <c r="C57" t="s">
        <v>88</v>
      </c>
      <c r="D57" s="5">
        <v>-6611651458</v>
      </c>
      <c r="E57" s="5">
        <v>-6573562447</v>
      </c>
      <c r="F57" s="5">
        <v>-1441660252</v>
      </c>
      <c r="G57" s="5">
        <v>-4702781411</v>
      </c>
      <c r="I57" s="5">
        <v>-15199170518</v>
      </c>
      <c r="J57" s="5">
        <v>-10297992100</v>
      </c>
      <c r="K57" s="5">
        <v>-48689945559</v>
      </c>
      <c r="L57" s="5">
        <v>-32197922637</v>
      </c>
      <c r="M57" s="5">
        <v>-28040487967</v>
      </c>
      <c r="N57" s="5">
        <v>-39241222813</v>
      </c>
      <c r="O57" s="5">
        <v>-28341833587</v>
      </c>
      <c r="P57" s="5">
        <v>-37656140766</v>
      </c>
      <c r="Q57" s="5">
        <v>-8947253292</v>
      </c>
      <c r="R57" s="5">
        <v>-22927547572</v>
      </c>
      <c r="S57" s="5">
        <v>-16162227548</v>
      </c>
      <c r="T57" s="5">
        <v>-7630351244</v>
      </c>
      <c r="U57" s="5">
        <v>6458656160</v>
      </c>
      <c r="V57" s="5">
        <v>13917579432</v>
      </c>
      <c r="W57" s="5">
        <v>3212163388</v>
      </c>
      <c r="X57" s="5">
        <v>6399527644</v>
      </c>
      <c r="Y57" s="5">
        <v>7058247702</v>
      </c>
      <c r="Z57" s="5">
        <v>12439139322</v>
      </c>
    </row>
    <row r="58" spans="2:26" ht="15.5" x14ac:dyDescent="0.35">
      <c r="C58" t="s">
        <v>89</v>
      </c>
      <c r="D58" s="5">
        <v>-1025346163</v>
      </c>
      <c r="E58" s="5">
        <v>-1812613935</v>
      </c>
      <c r="F58" s="5">
        <v>-2596250053</v>
      </c>
      <c r="G58" s="5">
        <v>-892221333</v>
      </c>
      <c r="I58" s="5">
        <v>-7938605811</v>
      </c>
      <c r="J58" s="5">
        <v>23115261259</v>
      </c>
      <c r="K58" s="5">
        <v>2958141168</v>
      </c>
      <c r="L58" s="5">
        <v>4764889460</v>
      </c>
      <c r="M58" s="5">
        <v>-5590023736</v>
      </c>
      <c r="N58" s="5">
        <v>-8917975850</v>
      </c>
      <c r="O58" s="5">
        <v>-14646628628</v>
      </c>
      <c r="P58" s="5">
        <v>-3671519055</v>
      </c>
      <c r="Q58" s="5">
        <v>-23661158488</v>
      </c>
      <c r="R58" s="5">
        <v>-16010020522</v>
      </c>
      <c r="S58" s="5">
        <v>-33580560511</v>
      </c>
      <c r="T58" s="5">
        <v>18903239782</v>
      </c>
      <c r="U58" s="5">
        <v>25246224971</v>
      </c>
      <c r="V58" s="5">
        <v>-8123611610</v>
      </c>
      <c r="W58" s="5">
        <v>1604906884</v>
      </c>
      <c r="X58" s="5">
        <v>-3843714916</v>
      </c>
      <c r="Y58" s="5">
        <v>-1494017031</v>
      </c>
      <c r="Z58" s="5">
        <v>2072073307</v>
      </c>
    </row>
    <row r="59" spans="2:26" ht="15.5" x14ac:dyDescent="0.35">
      <c r="C59" t="s">
        <v>309</v>
      </c>
      <c r="D59" s="5">
        <v>-961995</v>
      </c>
      <c r="E59" s="5">
        <v>248247328</v>
      </c>
      <c r="F59" s="5">
        <v>-282204024</v>
      </c>
      <c r="I59" s="5">
        <v>-33956696</v>
      </c>
      <c r="J59" s="5">
        <v>462537190</v>
      </c>
      <c r="K59" s="5">
        <v>865969571</v>
      </c>
      <c r="L59" s="5">
        <v>-19120820</v>
      </c>
      <c r="M59" s="5">
        <v>137473859</v>
      </c>
      <c r="N59" s="5">
        <v>-2396695859</v>
      </c>
      <c r="O59" s="5">
        <v>-120701888</v>
      </c>
      <c r="P59" s="5">
        <v>-450556258</v>
      </c>
      <c r="Q59" s="5">
        <v>54758133</v>
      </c>
      <c r="R59" s="5">
        <v>2234621940</v>
      </c>
      <c r="S59" s="5">
        <v>6884731298</v>
      </c>
      <c r="T59" s="5">
        <v>6989572620</v>
      </c>
      <c r="U59" s="5">
        <v>6650814272</v>
      </c>
      <c r="V59" s="5">
        <v>3500384630</v>
      </c>
      <c r="W59" s="5">
        <v>5431842849</v>
      </c>
      <c r="X59" s="5">
        <v>294793980</v>
      </c>
      <c r="Y59" s="5">
        <v>-2987469735</v>
      </c>
      <c r="Z59" s="5">
        <v>-923716529</v>
      </c>
    </row>
    <row r="60" spans="2:26" ht="15.5" x14ac:dyDescent="0.35">
      <c r="C60" t="s">
        <v>310</v>
      </c>
      <c r="E60" s="5">
        <v>243668949</v>
      </c>
      <c r="F60" s="5">
        <v>385000000</v>
      </c>
      <c r="G60" s="5">
        <v>307000000</v>
      </c>
      <c r="I60" s="5">
        <v>931393949</v>
      </c>
      <c r="J60" s="5">
        <v>15374161447</v>
      </c>
      <c r="M60" s="5">
        <v>-3369860052</v>
      </c>
      <c r="N60" s="5">
        <v>39700000</v>
      </c>
      <c r="O60" s="5">
        <v>111005696</v>
      </c>
      <c r="P60" s="5">
        <v>-1313105132</v>
      </c>
      <c r="R60" s="5">
        <v>447887437</v>
      </c>
      <c r="S60" s="5">
        <v>195235744</v>
      </c>
      <c r="T60" s="5">
        <v>648895340</v>
      </c>
      <c r="U60" s="5">
        <v>-1036529594</v>
      </c>
      <c r="V60" s="5">
        <v>129666788</v>
      </c>
      <c r="W60" s="5">
        <v>314833265</v>
      </c>
      <c r="X60" s="5">
        <v>-136755218</v>
      </c>
    </row>
    <row r="61" spans="2:26" ht="15.5" x14ac:dyDescent="0.35">
      <c r="C61" t="s">
        <v>92</v>
      </c>
      <c r="D61" s="5">
        <v>130478922</v>
      </c>
      <c r="E61" s="5">
        <v>131371241</v>
      </c>
      <c r="F61" s="5">
        <v>129392023</v>
      </c>
      <c r="G61" s="5">
        <v>143250080</v>
      </c>
      <c r="I61" s="5">
        <v>595126896</v>
      </c>
      <c r="J61" s="5">
        <v>726087998</v>
      </c>
      <c r="K61" s="5">
        <v>707007765</v>
      </c>
      <c r="L61" s="5">
        <v>2737765889</v>
      </c>
      <c r="M61" s="5">
        <v>476834505</v>
      </c>
      <c r="N61" s="5">
        <v>775605637</v>
      </c>
      <c r="O61" s="5">
        <v>849081366</v>
      </c>
      <c r="P61" s="5">
        <v>739018620</v>
      </c>
      <c r="Q61" s="5">
        <v>5278533656</v>
      </c>
      <c r="R61" s="5">
        <v>183252372</v>
      </c>
      <c r="S61" s="5">
        <v>273848641</v>
      </c>
      <c r="T61" s="5">
        <v>769709540</v>
      </c>
      <c r="U61" s="5">
        <v>104443268</v>
      </c>
      <c r="V61" s="5">
        <v>180334387</v>
      </c>
      <c r="W61" s="5">
        <v>159225897</v>
      </c>
      <c r="X61" s="5">
        <v>341950962</v>
      </c>
      <c r="Y61" s="5">
        <v>252836880</v>
      </c>
      <c r="Z61" s="5">
        <v>510148124</v>
      </c>
    </row>
    <row r="62" spans="2:26" ht="15.5" x14ac:dyDescent="0.35">
      <c r="C62" t="s">
        <v>91</v>
      </c>
      <c r="D62" s="5">
        <v>-409618184</v>
      </c>
      <c r="E62" s="5">
        <v>-187921670</v>
      </c>
      <c r="F62" s="5">
        <v>-887866932</v>
      </c>
      <c r="G62" s="5">
        <v>710379173</v>
      </c>
      <c r="I62" s="5">
        <v>-1213501553</v>
      </c>
      <c r="J62" s="5">
        <v>-1466452186</v>
      </c>
      <c r="K62" s="5">
        <v>647075074</v>
      </c>
      <c r="L62" s="5">
        <v>-2968748831</v>
      </c>
      <c r="M62" s="5">
        <v>-1961682943</v>
      </c>
      <c r="N62" s="5">
        <v>-1534868810</v>
      </c>
      <c r="O62" s="5">
        <v>-46284343</v>
      </c>
      <c r="P62" s="5">
        <v>-210474764</v>
      </c>
      <c r="Q62" s="5">
        <v>140127391</v>
      </c>
      <c r="R62" s="5">
        <v>246259885</v>
      </c>
      <c r="S62" s="5">
        <v>-4886706879</v>
      </c>
    </row>
    <row r="63" spans="2:26" ht="15.5" x14ac:dyDescent="0.35">
      <c r="C63" t="s">
        <v>26</v>
      </c>
      <c r="U63" s="5">
        <v>-11240676103</v>
      </c>
      <c r="V63" s="5">
        <v>-13490984819</v>
      </c>
      <c r="W63" s="5">
        <v>-9377815225</v>
      </c>
      <c r="X63" s="5">
        <v>-4419107918</v>
      </c>
      <c r="Y63" s="5">
        <v>-1699110108</v>
      </c>
      <c r="Z63" s="5">
        <v>-1206735698</v>
      </c>
    </row>
    <row r="64" spans="2:26" ht="15.5" x14ac:dyDescent="0.35">
      <c r="C64" t="s">
        <v>93</v>
      </c>
      <c r="D64" s="5">
        <v>-1059079704</v>
      </c>
      <c r="E64" s="5">
        <v>-664015780</v>
      </c>
      <c r="F64" s="5">
        <v>-91142952</v>
      </c>
      <c r="G64" s="5">
        <v>-140639331</v>
      </c>
      <c r="I64" s="5">
        <v>-2072821834</v>
      </c>
      <c r="J64" s="5">
        <v>-4554755375</v>
      </c>
      <c r="K64" s="5">
        <v>-8783804027</v>
      </c>
      <c r="L64" s="5">
        <v>-11556761550</v>
      </c>
      <c r="M64" s="5">
        <v>-14384082517</v>
      </c>
      <c r="N64" s="5">
        <v>-14012932184</v>
      </c>
      <c r="O64" s="5">
        <v>-10888503221</v>
      </c>
      <c r="P64" s="5">
        <v>-16068561651</v>
      </c>
      <c r="Q64" s="5">
        <v>-8885330590</v>
      </c>
      <c r="R64" s="5">
        <v>-1603703660</v>
      </c>
      <c r="S64" s="5">
        <v>-8341299642</v>
      </c>
      <c r="T64" s="5">
        <v>-1274919459</v>
      </c>
      <c r="U64" s="5">
        <v>16605936841</v>
      </c>
      <c r="V64" s="5">
        <v>562069566</v>
      </c>
      <c r="W64" s="5">
        <v>-1219534547</v>
      </c>
    </row>
    <row r="65" spans="3:26" ht="15.5" x14ac:dyDescent="0.35">
      <c r="C65" t="s">
        <v>311</v>
      </c>
      <c r="D65" s="5">
        <v>-845122918</v>
      </c>
      <c r="E65" s="5">
        <v>-823106884</v>
      </c>
      <c r="F65" s="5">
        <v>-854587968</v>
      </c>
      <c r="G65" s="5">
        <v>-905770560</v>
      </c>
      <c r="I65" s="5">
        <v>-3408472797</v>
      </c>
      <c r="J65" s="5">
        <v>-3526338992</v>
      </c>
      <c r="K65" s="5">
        <v>-3927704627</v>
      </c>
      <c r="L65" s="5">
        <v>-4169177726</v>
      </c>
      <c r="M65" s="5">
        <v>-4364389855</v>
      </c>
      <c r="N65" s="5">
        <v>-5723411506</v>
      </c>
      <c r="O65" s="5">
        <v>-8585015630</v>
      </c>
      <c r="P65" s="5">
        <v>-9466907654</v>
      </c>
      <c r="Q65" s="5">
        <v>-9902888141</v>
      </c>
      <c r="R65" s="5">
        <v>-10167373177</v>
      </c>
      <c r="S65" s="5">
        <v>-10814949828</v>
      </c>
      <c r="T65" s="5">
        <v>-10954049509</v>
      </c>
      <c r="U65" s="5">
        <v>-11240676103</v>
      </c>
      <c r="V65" s="5">
        <v>-13490984819</v>
      </c>
      <c r="W65" s="5">
        <v>-9377815225</v>
      </c>
      <c r="X65" s="5">
        <v>-4419107918</v>
      </c>
      <c r="Y65" s="5">
        <v>-1699110108</v>
      </c>
      <c r="Z65" s="5">
        <v>-1206735698</v>
      </c>
    </row>
    <row r="66" spans="3:26" ht="15.5" x14ac:dyDescent="0.35">
      <c r="C66" t="s">
        <v>94</v>
      </c>
      <c r="D66" s="5">
        <v>-1025346163</v>
      </c>
      <c r="E66" s="5">
        <v>-1812613935</v>
      </c>
      <c r="F66" s="5">
        <v>-2596250053</v>
      </c>
      <c r="G66" s="5">
        <v>-892221333</v>
      </c>
      <c r="I66" s="5">
        <v>-7938605811</v>
      </c>
      <c r="J66" s="5">
        <v>23115261259</v>
      </c>
      <c r="K66" s="5">
        <v>2958141168</v>
      </c>
      <c r="L66" s="5">
        <v>4764889460</v>
      </c>
      <c r="M66" s="5">
        <v>-5590023736</v>
      </c>
      <c r="N66" s="5">
        <v>-8917975850</v>
      </c>
      <c r="O66" s="5">
        <v>-14646628628</v>
      </c>
      <c r="P66" s="5">
        <v>-3671519055</v>
      </c>
      <c r="Q66" s="5">
        <v>-23661158488</v>
      </c>
      <c r="R66" s="5">
        <v>-16010020522</v>
      </c>
      <c r="S66" s="5">
        <v>-33580560511</v>
      </c>
      <c r="T66" s="5">
        <v>18903239782</v>
      </c>
      <c r="U66" s="5">
        <v>25246224971</v>
      </c>
      <c r="V66" s="5">
        <v>-8123611610</v>
      </c>
      <c r="W66" s="5">
        <v>1604906884</v>
      </c>
      <c r="X66" s="5">
        <v>-3843714916</v>
      </c>
      <c r="Y66" s="5">
        <v>-1494017031</v>
      </c>
      <c r="Z66" s="5">
        <v>2072073307</v>
      </c>
    </row>
    <row r="67" spans="3:26" ht="15.5" x14ac:dyDescent="0.35">
      <c r="C67" t="s">
        <v>312</v>
      </c>
    </row>
    <row r="68" spans="3:26" ht="15.5" x14ac:dyDescent="0.35">
      <c r="C68" t="s">
        <v>28</v>
      </c>
      <c r="D68" s="5">
        <v>-7636997621</v>
      </c>
      <c r="E68" s="5">
        <v>-8386176382</v>
      </c>
      <c r="F68" s="5">
        <v>-4037910305</v>
      </c>
      <c r="G68" s="5">
        <v>-5595002744</v>
      </c>
      <c r="I68" s="5">
        <v>-23137776329</v>
      </c>
      <c r="J68" s="5">
        <v>12817269159</v>
      </c>
      <c r="K68" s="5">
        <v>-45731804391</v>
      </c>
      <c r="L68" s="5">
        <v>-27433033177</v>
      </c>
      <c r="M68" s="5">
        <v>-33630511703</v>
      </c>
      <c r="N68" s="5">
        <v>-48159198663</v>
      </c>
      <c r="O68" s="5">
        <v>-42988462215</v>
      </c>
      <c r="P68" s="5">
        <v>-41327659821</v>
      </c>
      <c r="Q68" s="5">
        <v>-32608411780</v>
      </c>
      <c r="R68" s="5">
        <v>-38937568094</v>
      </c>
      <c r="S68" s="5">
        <v>-49742788059</v>
      </c>
      <c r="T68" s="5">
        <v>11272888538</v>
      </c>
      <c r="U68" s="5">
        <v>31704881131</v>
      </c>
      <c r="V68" s="5">
        <v>5793967822</v>
      </c>
      <c r="W68" s="5">
        <v>4817070272</v>
      </c>
      <c r="X68" s="5">
        <v>2555812728</v>
      </c>
      <c r="Y68" s="5">
        <v>5564230671</v>
      </c>
      <c r="Z68" s="5">
        <v>14511212629</v>
      </c>
    </row>
    <row r="69" spans="3:26" ht="15.5" x14ac:dyDescent="0.35">
      <c r="C69" t="s">
        <v>27</v>
      </c>
      <c r="D69" s="5">
        <v>-32412241</v>
      </c>
      <c r="E69" s="5">
        <v>-1769262573</v>
      </c>
      <c r="F69" s="5">
        <v>-124650947</v>
      </c>
      <c r="G69" s="5">
        <v>-6957468</v>
      </c>
      <c r="I69" s="5">
        <v>-2539419111</v>
      </c>
      <c r="J69" s="5">
        <v>-7237331833</v>
      </c>
      <c r="K69" s="5">
        <v>-6678800551</v>
      </c>
      <c r="L69" s="5">
        <v>-3534309461</v>
      </c>
      <c r="M69" s="5">
        <v>-2263441310</v>
      </c>
      <c r="N69" s="5">
        <v>-10172673313</v>
      </c>
      <c r="O69" s="5">
        <v>-1298706254</v>
      </c>
      <c r="P69" s="5">
        <v>5155170502</v>
      </c>
      <c r="Q69" s="5">
        <v>-4391220685</v>
      </c>
      <c r="R69" s="5">
        <v>-3418776389</v>
      </c>
      <c r="S69" s="5">
        <v>4362930508</v>
      </c>
      <c r="T69" s="5">
        <v>-4292491601</v>
      </c>
      <c r="U69" s="5">
        <v>-235083377</v>
      </c>
      <c r="V69" s="5">
        <v>-1751701444</v>
      </c>
      <c r="W69" s="5">
        <v>-1990186894</v>
      </c>
      <c r="X69" s="5">
        <v>-716340780</v>
      </c>
      <c r="Y69" s="5">
        <v>-4144863447</v>
      </c>
      <c r="Z69" s="5">
        <v>-10828505678</v>
      </c>
    </row>
    <row r="70" spans="3:26" ht="15.5" x14ac:dyDescent="0.35">
      <c r="C70" t="s">
        <v>313</v>
      </c>
      <c r="U70" s="5">
        <v>-4473529738</v>
      </c>
      <c r="V70" s="5">
        <v>-4379982106</v>
      </c>
      <c r="W70" s="5">
        <v>-2371310500</v>
      </c>
      <c r="X70" s="5">
        <v>-2702436965</v>
      </c>
      <c r="Y70" s="5">
        <v>-5108903483</v>
      </c>
      <c r="Z70" s="5">
        <v>-7422813300</v>
      </c>
    </row>
    <row r="71" spans="3:26" ht="15.5" x14ac:dyDescent="0.35">
      <c r="C71" t="s">
        <v>314</v>
      </c>
      <c r="U71" s="5">
        <v>4238446361</v>
      </c>
      <c r="V71" s="5">
        <v>2628280662</v>
      </c>
      <c r="W71" s="5">
        <v>381123606</v>
      </c>
      <c r="X71" s="5">
        <v>1986096185</v>
      </c>
      <c r="Y71" s="5">
        <v>964040036</v>
      </c>
      <c r="Z71" s="5">
        <v>-3405692378</v>
      </c>
    </row>
    <row r="72" spans="3:26" ht="15.5" x14ac:dyDescent="0.35">
      <c r="C72" t="s">
        <v>315</v>
      </c>
      <c r="D72" s="5">
        <v>-32412241</v>
      </c>
      <c r="E72" s="5">
        <v>-1769262573</v>
      </c>
      <c r="F72" s="5">
        <v>-124650947</v>
      </c>
      <c r="G72" s="5">
        <v>-6957468</v>
      </c>
      <c r="I72" s="5">
        <v>-2539419111</v>
      </c>
      <c r="J72" s="5">
        <v>-7237331833</v>
      </c>
      <c r="K72" s="5">
        <v>-6678800551</v>
      </c>
      <c r="L72" s="5">
        <v>-3534309461</v>
      </c>
      <c r="M72" s="5">
        <v>-2263441310</v>
      </c>
      <c r="N72" s="5">
        <v>-10172673313</v>
      </c>
      <c r="O72" s="5">
        <v>-1298706254</v>
      </c>
      <c r="P72" s="5">
        <v>5155170502</v>
      </c>
      <c r="Q72" s="5">
        <v>-4391220685</v>
      </c>
      <c r="R72" s="5">
        <v>-3418776389</v>
      </c>
      <c r="S72" s="5">
        <v>4362930508</v>
      </c>
      <c r="T72" s="5">
        <v>-4292491601</v>
      </c>
      <c r="U72" s="5">
        <v>-235083377</v>
      </c>
      <c r="V72" s="5">
        <v>-1751701444</v>
      </c>
      <c r="W72" s="5">
        <v>-1990186894</v>
      </c>
      <c r="X72" s="5">
        <v>-716340780</v>
      </c>
      <c r="Y72" s="5">
        <v>-4144863447</v>
      </c>
      <c r="Z72" s="5">
        <v>-10828505678</v>
      </c>
    </row>
    <row r="73" spans="3:26" ht="15.5" x14ac:dyDescent="0.35">
      <c r="C73" t="s">
        <v>95</v>
      </c>
      <c r="D73" s="5">
        <v>-7669409862</v>
      </c>
      <c r="E73" s="5">
        <v>-10155438955</v>
      </c>
      <c r="F73" s="5">
        <v>-4162561252</v>
      </c>
      <c r="G73" s="5">
        <v>-5601960212</v>
      </c>
      <c r="I73" s="5">
        <v>-25677195440</v>
      </c>
      <c r="J73" s="5">
        <v>5579937326</v>
      </c>
      <c r="K73" s="5">
        <v>-52410604942</v>
      </c>
      <c r="L73" s="5">
        <v>-30967342638</v>
      </c>
      <c r="M73" s="5">
        <v>-35893953013</v>
      </c>
      <c r="N73" s="5">
        <v>-58331871976</v>
      </c>
      <c r="O73" s="5">
        <v>-44287168469</v>
      </c>
      <c r="P73" s="5">
        <v>-36172489319</v>
      </c>
      <c r="Q73" s="5">
        <v>-36999632465</v>
      </c>
      <c r="R73" s="5">
        <v>-42356344483</v>
      </c>
      <c r="S73" s="5">
        <v>-45379857551</v>
      </c>
      <c r="T73" s="5">
        <v>6980396937</v>
      </c>
      <c r="U73" s="5">
        <v>31469797754</v>
      </c>
      <c r="V73" s="5">
        <v>4042266378</v>
      </c>
      <c r="W73" s="5">
        <v>2826883378</v>
      </c>
      <c r="X73" s="5">
        <v>1839471948</v>
      </c>
      <c r="Y73" s="5">
        <v>1419367224</v>
      </c>
      <c r="Z73" s="5">
        <v>3682706951</v>
      </c>
    </row>
    <row r="74" spans="3:26" ht="15.5" x14ac:dyDescent="0.35">
      <c r="C74" t="s">
        <v>316</v>
      </c>
    </row>
    <row r="75" spans="3:26" ht="15.5" x14ac:dyDescent="0.35">
      <c r="C75" t="s">
        <v>96</v>
      </c>
      <c r="X75" s="5">
        <v>614921349</v>
      </c>
      <c r="Y75" s="5">
        <v>-915547493</v>
      </c>
      <c r="Z75" s="5">
        <v>-1624967256</v>
      </c>
    </row>
    <row r="76" spans="3:26" ht="15.5" x14ac:dyDescent="0.35">
      <c r="C76" t="s">
        <v>97</v>
      </c>
      <c r="D76" s="5">
        <v>-7669409862</v>
      </c>
      <c r="E76" s="5">
        <v>-10155438955</v>
      </c>
      <c r="F76" s="5">
        <v>-4162561252</v>
      </c>
      <c r="G76" s="5">
        <v>-5601960212</v>
      </c>
      <c r="I76" s="5">
        <v>-25677195440</v>
      </c>
      <c r="J76" s="5">
        <v>5579937326</v>
      </c>
      <c r="K76" s="5">
        <v>-52410604942</v>
      </c>
      <c r="L76" s="5">
        <v>-30967342638</v>
      </c>
      <c r="M76" s="5">
        <v>-35893953013</v>
      </c>
      <c r="N76" s="5">
        <v>-58331871976</v>
      </c>
      <c r="O76" s="5">
        <v>-44287168469</v>
      </c>
      <c r="P76" s="5">
        <v>-36172489319</v>
      </c>
      <c r="Q76" s="5">
        <v>-36999632465</v>
      </c>
      <c r="R76" s="5">
        <v>-42356344483</v>
      </c>
      <c r="S76" s="5">
        <v>-45379857551</v>
      </c>
      <c r="T76" s="5">
        <v>6980396937</v>
      </c>
      <c r="U76" s="5">
        <v>31469797754</v>
      </c>
      <c r="V76" s="5">
        <v>4042266378</v>
      </c>
      <c r="W76" s="5">
        <v>2826883378</v>
      </c>
      <c r="X76" s="5">
        <v>2454393297</v>
      </c>
      <c r="Y76" s="5">
        <v>503819731</v>
      </c>
      <c r="Z76" s="5">
        <v>2057739695</v>
      </c>
    </row>
    <row r="77" spans="3:26" ht="15.5" x14ac:dyDescent="0.35">
      <c r="C77" t="s">
        <v>98</v>
      </c>
      <c r="D77" s="5">
        <v>-860034567</v>
      </c>
      <c r="E77" s="5">
        <v>-4342843022</v>
      </c>
      <c r="F77" s="5">
        <v>5160207403</v>
      </c>
      <c r="G77" s="5">
        <v>38738093055</v>
      </c>
      <c r="I77" s="5">
        <v>39555457436</v>
      </c>
      <c r="J77" s="5">
        <v>-12998814214</v>
      </c>
      <c r="K77" s="5">
        <v>-82749832901</v>
      </c>
      <c r="L77" s="5">
        <v>-281736478062</v>
      </c>
      <c r="M77" s="5">
        <v>305283616161</v>
      </c>
      <c r="N77" s="5">
        <v>-91496018751</v>
      </c>
      <c r="O77" s="5">
        <v>-62664840141</v>
      </c>
      <c r="P77" s="5">
        <v>119392054376</v>
      </c>
      <c r="Q77" s="5">
        <v>24691750820</v>
      </c>
      <c r="R77" s="5">
        <v>68869070086</v>
      </c>
      <c r="S77" s="5">
        <v>2368680523</v>
      </c>
    </row>
    <row r="78" spans="3:26" ht="15.5" x14ac:dyDescent="0.35">
      <c r="C78" t="s">
        <v>100</v>
      </c>
      <c r="D78" s="5">
        <v>-8529444429</v>
      </c>
      <c r="E78" s="5">
        <v>-14498281977</v>
      </c>
      <c r="F78" s="5">
        <v>997646151</v>
      </c>
      <c r="G78" s="5">
        <v>33136132843</v>
      </c>
      <c r="I78" s="5">
        <v>13878261996</v>
      </c>
      <c r="J78" s="5">
        <v>-7418876888</v>
      </c>
      <c r="K78" s="5">
        <v>-135160437843</v>
      </c>
      <c r="L78" s="5">
        <v>-312703820700</v>
      </c>
      <c r="M78" s="5">
        <v>269389663148</v>
      </c>
      <c r="N78" s="5">
        <v>-149827890727</v>
      </c>
      <c r="O78" s="5">
        <v>-106952008610</v>
      </c>
      <c r="P78" s="5">
        <v>83219565057</v>
      </c>
      <c r="Q78" s="5">
        <v>-12307881645</v>
      </c>
      <c r="R78" s="5">
        <v>26512725603</v>
      </c>
      <c r="S78" s="5">
        <v>-43011177028</v>
      </c>
      <c r="T78" s="5">
        <v>6980396937</v>
      </c>
      <c r="U78" s="5">
        <v>31469797754</v>
      </c>
      <c r="V78" s="5">
        <v>4042266378</v>
      </c>
      <c r="W78" s="5">
        <v>2826883378</v>
      </c>
    </row>
    <row r="79" spans="3:26" ht="15.5" x14ac:dyDescent="0.35">
      <c r="C79" t="s">
        <v>101</v>
      </c>
      <c r="D79" s="5">
        <v>-7669409862</v>
      </c>
      <c r="E79" s="5">
        <v>-10155438955</v>
      </c>
      <c r="F79" s="5">
        <v>-4162561252</v>
      </c>
      <c r="G79" s="5">
        <v>-5601960212</v>
      </c>
      <c r="I79" s="5">
        <v>-25677195440</v>
      </c>
      <c r="J79" s="5">
        <v>5579937326</v>
      </c>
      <c r="K79" s="5">
        <v>-52410604942</v>
      </c>
      <c r="L79" s="5">
        <v>-30967342638</v>
      </c>
      <c r="M79" s="5">
        <v>-35893953013</v>
      </c>
      <c r="N79" s="5">
        <v>-58331871976</v>
      </c>
      <c r="O79" s="5">
        <v>-44287168469</v>
      </c>
      <c r="P79" s="5">
        <v>-36172489319</v>
      </c>
      <c r="Q79" s="5">
        <v>-36999632465</v>
      </c>
      <c r="R79" s="5">
        <v>-42356344483</v>
      </c>
      <c r="S79" s="5">
        <v>-45379857551</v>
      </c>
      <c r="T79" s="5">
        <v>6980396937</v>
      </c>
      <c r="U79" s="5">
        <v>31469797754</v>
      </c>
      <c r="V79" s="5">
        <v>4042266378</v>
      </c>
      <c r="W79" s="5">
        <v>2826883378</v>
      </c>
      <c r="X79" s="5">
        <v>2454393297</v>
      </c>
      <c r="Y79" s="5">
        <v>503819731</v>
      </c>
      <c r="Z79" s="5">
        <v>2057739695</v>
      </c>
    </row>
    <row r="80" spans="3:26" ht="15.5" x14ac:dyDescent="0.35">
      <c r="C80" t="s">
        <v>7</v>
      </c>
      <c r="D80" s="5">
        <v>-7470364725</v>
      </c>
      <c r="E80" s="5">
        <v>-13834266197</v>
      </c>
      <c r="F80" s="5">
        <v>1088789103</v>
      </c>
      <c r="G80" s="5">
        <v>33276772174</v>
      </c>
      <c r="I80" s="5">
        <v>15951083830</v>
      </c>
      <c r="J80" s="5">
        <v>-2864121513</v>
      </c>
      <c r="K80" s="5">
        <v>-126376633816</v>
      </c>
      <c r="L80" s="5">
        <v>-301147059150</v>
      </c>
      <c r="M80" s="5">
        <v>283773745665</v>
      </c>
      <c r="N80" s="5">
        <v>-135814958543</v>
      </c>
      <c r="O80" s="5">
        <v>-96063505389</v>
      </c>
      <c r="P80" s="5">
        <v>99288126708</v>
      </c>
      <c r="Q80" s="5">
        <v>-3422551055</v>
      </c>
      <c r="R80" s="5">
        <v>28116429263</v>
      </c>
      <c r="S80" s="5">
        <v>-34669877386</v>
      </c>
      <c r="T80" s="5">
        <v>8255316396</v>
      </c>
      <c r="U80" s="5">
        <v>14863860913</v>
      </c>
      <c r="V80" s="5">
        <v>3480196812</v>
      </c>
      <c r="W80" s="5">
        <v>4046417925</v>
      </c>
    </row>
    <row r="81" spans="2:26" ht="15.5" x14ac:dyDescent="0.35">
      <c r="C81" t="s">
        <v>102</v>
      </c>
      <c r="D81" s="5">
        <v>-7669409862</v>
      </c>
      <c r="E81" s="5">
        <v>-10155438955</v>
      </c>
      <c r="F81" s="5">
        <v>-4162561252</v>
      </c>
      <c r="G81" s="5">
        <v>-5601960212</v>
      </c>
      <c r="I81" s="5">
        <v>-25677195440</v>
      </c>
      <c r="J81" s="5">
        <v>5579937326</v>
      </c>
      <c r="K81" s="5">
        <v>-52410604942</v>
      </c>
      <c r="L81" s="5">
        <v>-30967342638</v>
      </c>
      <c r="M81" s="5">
        <v>-35893953013</v>
      </c>
      <c r="N81" s="5">
        <v>-58331871976</v>
      </c>
      <c r="O81" s="5">
        <v>-44287168469</v>
      </c>
      <c r="P81" s="5">
        <v>-36172489319</v>
      </c>
      <c r="Q81" s="5">
        <v>-36999632465</v>
      </c>
      <c r="R81" s="5">
        <v>-42356344483</v>
      </c>
      <c r="S81" s="5">
        <v>-45379857551</v>
      </c>
      <c r="T81" s="5">
        <v>6980396937</v>
      </c>
      <c r="U81" s="5">
        <v>31469797754</v>
      </c>
      <c r="V81" s="5">
        <v>4042266378</v>
      </c>
      <c r="W81" s="5">
        <v>2826883378</v>
      </c>
      <c r="X81" s="5">
        <v>2454393297</v>
      </c>
      <c r="Y81" s="5">
        <v>503819731</v>
      </c>
      <c r="Z81" s="5">
        <v>2057739695</v>
      </c>
    </row>
    <row r="82" spans="2:26" ht="15.5" x14ac:dyDescent="0.35">
      <c r="C82" t="s">
        <v>103</v>
      </c>
      <c r="D82" s="5">
        <v>-8529444429</v>
      </c>
      <c r="E82" s="5">
        <v>-14498281977</v>
      </c>
      <c r="F82" s="5">
        <v>997646151</v>
      </c>
      <c r="G82" s="5">
        <v>33136132843</v>
      </c>
      <c r="I82" s="5">
        <v>13878261996</v>
      </c>
      <c r="J82" s="5">
        <v>-7418876888</v>
      </c>
      <c r="K82" s="5">
        <v>-135160437843</v>
      </c>
      <c r="L82" s="5">
        <v>-312703820700</v>
      </c>
      <c r="M82" s="5">
        <v>269389663148</v>
      </c>
      <c r="N82" s="5">
        <v>-149827890727</v>
      </c>
      <c r="O82" s="5">
        <v>-106952008610</v>
      </c>
      <c r="P82" s="5">
        <v>83219565057</v>
      </c>
      <c r="Q82" s="5">
        <v>-12307881645</v>
      </c>
      <c r="R82" s="5">
        <v>26512725603</v>
      </c>
      <c r="S82" s="5">
        <v>-43011177028</v>
      </c>
      <c r="T82" s="5">
        <v>6980396937</v>
      </c>
      <c r="U82" s="5">
        <v>31469797754</v>
      </c>
      <c r="V82" s="5">
        <v>4042266378</v>
      </c>
      <c r="W82" s="5">
        <v>2826883378</v>
      </c>
    </row>
    <row r="83" spans="2:26" ht="15.5" x14ac:dyDescent="0.35">
      <c r="C83" t="s">
        <v>104</v>
      </c>
      <c r="D83" s="5">
        <v>-8529444429</v>
      </c>
      <c r="E83" s="5">
        <v>-14498281977</v>
      </c>
      <c r="F83" s="5">
        <v>997646151</v>
      </c>
      <c r="G83" s="5">
        <v>33136132843</v>
      </c>
      <c r="I83" s="5">
        <v>13878261996</v>
      </c>
      <c r="J83" s="5">
        <v>-7418876888</v>
      </c>
      <c r="K83" s="5">
        <v>-135160437843</v>
      </c>
      <c r="L83" s="5">
        <v>-312703820700</v>
      </c>
      <c r="M83" s="5">
        <v>269389663148</v>
      </c>
      <c r="N83" s="5">
        <v>-149827890727</v>
      </c>
      <c r="O83" s="5">
        <v>-106952008610</v>
      </c>
      <c r="P83" s="5">
        <v>83219565057</v>
      </c>
      <c r="Q83" s="5">
        <v>-12307881645</v>
      </c>
      <c r="R83" s="5">
        <v>26512725603</v>
      </c>
      <c r="S83" s="5">
        <v>-43011177028</v>
      </c>
      <c r="T83" s="5">
        <v>6980396937</v>
      </c>
      <c r="U83" s="5">
        <v>31469797754</v>
      </c>
      <c r="V83" s="5">
        <v>4042266378</v>
      </c>
      <c r="W83" s="5">
        <v>2826883378</v>
      </c>
    </row>
    <row r="85" spans="2:26" ht="15.5" x14ac:dyDescent="0.35">
      <c r="B85" t="s">
        <v>105</v>
      </c>
      <c r="C85" t="s">
        <v>106</v>
      </c>
    </row>
    <row r="86" spans="2:26" ht="15.5" x14ac:dyDescent="0.35">
      <c r="C86" t="s">
        <v>107</v>
      </c>
    </row>
    <row r="87" spans="2:26" ht="15.5" x14ac:dyDescent="0.35">
      <c r="C87" t="s">
        <v>19</v>
      </c>
      <c r="D87" s="5">
        <v>18275402303</v>
      </c>
      <c r="E87" s="5">
        <v>20713731072</v>
      </c>
      <c r="F87" s="5">
        <v>16530664121</v>
      </c>
      <c r="G87" s="5">
        <v>14002934741</v>
      </c>
      <c r="I87" s="5">
        <v>20713731072</v>
      </c>
      <c r="J87" s="5">
        <v>21966209077</v>
      </c>
      <c r="K87" s="5">
        <v>31456534546</v>
      </c>
      <c r="L87" s="5">
        <v>74448866438</v>
      </c>
      <c r="M87" s="5">
        <v>18722391189</v>
      </c>
      <c r="N87" s="5">
        <v>26724525401</v>
      </c>
      <c r="O87" s="5">
        <v>23376146218</v>
      </c>
      <c r="P87" s="5">
        <v>36153782594</v>
      </c>
      <c r="Q87" s="5">
        <v>47561973397</v>
      </c>
      <c r="R87" s="5">
        <v>33473430858</v>
      </c>
      <c r="S87" s="5">
        <v>19612209191</v>
      </c>
      <c r="T87" s="5">
        <v>18932756444</v>
      </c>
      <c r="U87" s="5">
        <v>9709910768</v>
      </c>
      <c r="V87" s="5">
        <v>13071138171</v>
      </c>
      <c r="W87" s="5">
        <v>14204740887</v>
      </c>
      <c r="X87" s="5">
        <v>17759127703</v>
      </c>
      <c r="Y87" s="5">
        <v>8127591097</v>
      </c>
      <c r="Z87" s="5">
        <v>18409871646</v>
      </c>
    </row>
    <row r="88" spans="2:26" ht="15.5" x14ac:dyDescent="0.35">
      <c r="C88" t="s">
        <v>108</v>
      </c>
      <c r="D88" s="5">
        <v>34466548891</v>
      </c>
      <c r="E88" s="5">
        <v>44078740902</v>
      </c>
      <c r="F88" s="5">
        <v>50460588759</v>
      </c>
      <c r="G88" s="5">
        <v>51128319381</v>
      </c>
      <c r="I88" s="5">
        <v>44078740902</v>
      </c>
      <c r="J88" s="5">
        <v>61841428852</v>
      </c>
      <c r="K88" s="5">
        <v>49497153668</v>
      </c>
      <c r="L88" s="5">
        <v>37902199334</v>
      </c>
      <c r="M88" s="5">
        <v>21172273422</v>
      </c>
      <c r="N88" s="5">
        <v>22634930463</v>
      </c>
      <c r="O88" s="5">
        <v>56162849664</v>
      </c>
      <c r="P88" s="5">
        <v>69650696697</v>
      </c>
      <c r="Q88" s="5">
        <v>82665962804</v>
      </c>
      <c r="R88" s="5">
        <v>93795887201</v>
      </c>
      <c r="S88" s="5">
        <v>120350014802</v>
      </c>
      <c r="T88" s="5">
        <v>125743479202</v>
      </c>
      <c r="U88" s="5">
        <v>122585646270</v>
      </c>
      <c r="V88" s="5">
        <v>113441345348</v>
      </c>
      <c r="W88" s="5">
        <v>90556568787</v>
      </c>
      <c r="X88" s="5">
        <v>75970974463</v>
      </c>
      <c r="Y88" s="5">
        <v>73988472960</v>
      </c>
      <c r="Z88" s="5">
        <v>58490228130</v>
      </c>
    </row>
    <row r="89" spans="2:26" ht="15.5" x14ac:dyDescent="0.35">
      <c r="C89" t="s">
        <v>109</v>
      </c>
      <c r="D89" s="5">
        <v>9719133413</v>
      </c>
      <c r="E89" s="5">
        <v>9760414694</v>
      </c>
      <c r="F89" s="5">
        <v>9939346975</v>
      </c>
      <c r="G89" s="5">
        <v>10094598466</v>
      </c>
      <c r="I89" s="5">
        <v>9760414694</v>
      </c>
      <c r="J89" s="5">
        <v>9950194441</v>
      </c>
      <c r="K89" s="5">
        <v>10457562343</v>
      </c>
    </row>
    <row r="90" spans="2:26" ht="15.5" x14ac:dyDescent="0.35">
      <c r="C90" t="s">
        <v>110</v>
      </c>
      <c r="D90" s="5">
        <v>38384219</v>
      </c>
      <c r="E90" s="5">
        <v>33575195</v>
      </c>
      <c r="F90" s="5">
        <v>1048239983</v>
      </c>
      <c r="G90" s="5">
        <v>1230149787</v>
      </c>
      <c r="I90" s="5">
        <v>33575195</v>
      </c>
      <c r="J90" s="5">
        <v>775089795</v>
      </c>
      <c r="K90" s="5">
        <v>225979590</v>
      </c>
    </row>
    <row r="91" spans="2:26" ht="15.5" x14ac:dyDescent="0.35">
      <c r="C91" t="s">
        <v>111</v>
      </c>
      <c r="D91" s="5">
        <v>34466548891</v>
      </c>
      <c r="E91" s="5">
        <v>44078740902</v>
      </c>
      <c r="F91" s="5">
        <v>50460588759</v>
      </c>
      <c r="G91" s="5">
        <v>51128319381</v>
      </c>
      <c r="I91" s="5">
        <v>44078740902</v>
      </c>
      <c r="J91" s="5">
        <v>61841428852</v>
      </c>
      <c r="K91" s="5">
        <v>49497153668</v>
      </c>
      <c r="L91" s="5">
        <v>37902199334</v>
      </c>
      <c r="M91" s="5">
        <v>21172273422</v>
      </c>
      <c r="N91" s="5">
        <v>22634930463</v>
      </c>
      <c r="O91" s="5">
        <v>56162849664</v>
      </c>
      <c r="P91" s="5">
        <v>69650696697</v>
      </c>
      <c r="Q91" s="5">
        <v>82665962804</v>
      </c>
      <c r="R91" s="5">
        <v>93795887201</v>
      </c>
      <c r="S91" s="5">
        <v>120350014802</v>
      </c>
      <c r="T91" s="5">
        <v>125743479202</v>
      </c>
      <c r="U91" s="5">
        <v>122585646270</v>
      </c>
      <c r="V91" s="5">
        <v>113441345348</v>
      </c>
      <c r="W91" s="5">
        <v>90556568787</v>
      </c>
      <c r="X91" s="5">
        <v>75970974463</v>
      </c>
      <c r="Y91" s="5">
        <v>73988472960</v>
      </c>
      <c r="Z91" s="5">
        <v>58490228130</v>
      </c>
    </row>
    <row r="92" spans="2:26" ht="15.5" x14ac:dyDescent="0.35">
      <c r="C92" t="s">
        <v>112</v>
      </c>
      <c r="D92" s="5">
        <v>2910766748</v>
      </c>
      <c r="E92" s="5">
        <v>2892288621</v>
      </c>
      <c r="F92" s="5">
        <v>3639127295</v>
      </c>
      <c r="G92" s="5">
        <v>3676076523</v>
      </c>
      <c r="I92" s="5">
        <v>2892288621</v>
      </c>
      <c r="J92" s="5">
        <v>3731636957</v>
      </c>
      <c r="K92" s="5">
        <v>2323833195</v>
      </c>
      <c r="L92" s="5">
        <v>2076789001</v>
      </c>
      <c r="M92" s="5">
        <v>582810253</v>
      </c>
      <c r="U92" s="5">
        <v>1297477433</v>
      </c>
      <c r="V92" s="5">
        <v>15291314931</v>
      </c>
      <c r="W92" s="5">
        <v>5518764503</v>
      </c>
      <c r="X92" s="5">
        <v>6874359407</v>
      </c>
      <c r="Y92" s="5">
        <v>7158475615</v>
      </c>
      <c r="Z92" s="5">
        <v>4280095658</v>
      </c>
    </row>
    <row r="93" spans="2:26" ht="15.5" x14ac:dyDescent="0.35">
      <c r="C93" t="s">
        <v>317</v>
      </c>
      <c r="D93" s="5">
        <v>17495308117</v>
      </c>
      <c r="E93" s="5">
        <v>21495308117</v>
      </c>
      <c r="F93" s="5">
        <v>23120308117</v>
      </c>
      <c r="G93" s="5">
        <v>23765774221</v>
      </c>
      <c r="I93" s="5">
        <v>21495308117</v>
      </c>
      <c r="J93" s="5">
        <v>21776011761</v>
      </c>
      <c r="K93" s="5">
        <v>31090360101</v>
      </c>
      <c r="L93" s="5">
        <v>38131994082</v>
      </c>
      <c r="M93" s="5">
        <v>26406538978</v>
      </c>
      <c r="N93" s="5">
        <v>6624369121</v>
      </c>
      <c r="O93" s="5">
        <v>12983606836</v>
      </c>
      <c r="P93" s="5">
        <v>53023617701</v>
      </c>
      <c r="Q93" s="5">
        <v>57100523419</v>
      </c>
      <c r="R93" s="5">
        <v>32023380427</v>
      </c>
      <c r="S93" s="5">
        <v>33645286438</v>
      </c>
      <c r="T93" s="5">
        <v>33248226040</v>
      </c>
      <c r="U93" s="5">
        <v>40772066482</v>
      </c>
      <c r="V93" s="5">
        <v>22721026788</v>
      </c>
      <c r="W93" s="5">
        <v>12796490597</v>
      </c>
      <c r="X93" s="5">
        <v>7989534440</v>
      </c>
      <c r="Y93" s="5">
        <v>21573874072</v>
      </c>
      <c r="Z93" s="5">
        <v>19264736912</v>
      </c>
    </row>
    <row r="94" spans="2:26" ht="15.5" x14ac:dyDescent="0.35">
      <c r="C94" t="s">
        <v>114</v>
      </c>
      <c r="D94" s="5">
        <v>1721064547</v>
      </c>
      <c r="E94" s="5">
        <v>1724612843</v>
      </c>
      <c r="F94" s="5">
        <v>1725442963</v>
      </c>
      <c r="G94" s="5">
        <v>1731992637</v>
      </c>
      <c r="I94" s="5">
        <v>1724612843</v>
      </c>
      <c r="J94" s="5">
        <v>2080447846</v>
      </c>
      <c r="K94" s="5">
        <v>4507335825</v>
      </c>
      <c r="L94" s="5">
        <v>4283886303</v>
      </c>
      <c r="M94" s="5">
        <v>4781436941</v>
      </c>
      <c r="N94" s="5">
        <v>4693147657</v>
      </c>
      <c r="O94" s="5">
        <v>6921420140</v>
      </c>
      <c r="P94" s="5">
        <v>6871610040</v>
      </c>
      <c r="Q94" s="5">
        <v>4666523931</v>
      </c>
      <c r="R94" s="5">
        <v>6060374652</v>
      </c>
      <c r="S94" s="5">
        <v>8064431461</v>
      </c>
      <c r="T94" s="5">
        <v>8517313675</v>
      </c>
      <c r="U94" s="5">
        <v>10113311861</v>
      </c>
      <c r="V94" s="5">
        <v>14532752189</v>
      </c>
      <c r="W94" s="5">
        <v>16552605478</v>
      </c>
      <c r="X94" s="5">
        <v>10981380892</v>
      </c>
      <c r="Y94" s="5">
        <v>2216726772</v>
      </c>
      <c r="Z94" s="5">
        <v>1664548908</v>
      </c>
    </row>
    <row r="95" spans="2:26" ht="15.5" x14ac:dyDescent="0.35">
      <c r="C95" t="s">
        <v>318</v>
      </c>
    </row>
    <row r="96" spans="2:26" ht="15.5" x14ac:dyDescent="0.35">
      <c r="C96" t="s">
        <v>93</v>
      </c>
      <c r="D96" s="5">
        <v>55856063782</v>
      </c>
      <c r="E96" s="5">
        <v>56716098349</v>
      </c>
      <c r="F96" s="5">
        <v>62736340318</v>
      </c>
      <c r="G96" s="5">
        <v>57576132915</v>
      </c>
      <c r="I96" s="5">
        <v>56716098349</v>
      </c>
      <c r="J96" s="5">
        <v>18838039860</v>
      </c>
      <c r="K96" s="5">
        <v>18838039860</v>
      </c>
      <c r="L96" s="5">
        <v>85920736086</v>
      </c>
      <c r="M96" s="5">
        <v>363243537562</v>
      </c>
      <c r="N96" s="5">
        <v>58092711510</v>
      </c>
      <c r="O96" s="5">
        <v>149488711510</v>
      </c>
      <c r="P96" s="5">
        <v>211637991510</v>
      </c>
      <c r="Q96" s="5">
        <v>94651111510</v>
      </c>
      <c r="R96" s="5">
        <v>69517211510</v>
      </c>
      <c r="V96" s="5">
        <v>-182309343027</v>
      </c>
      <c r="W96" s="5">
        <v>-182309343027</v>
      </c>
      <c r="X96" s="5">
        <v>-182309343027</v>
      </c>
      <c r="Y96" s="5">
        <v>-1390726824</v>
      </c>
    </row>
    <row r="97" spans="3:26" ht="15.5" x14ac:dyDescent="0.35">
      <c r="C97" t="s">
        <v>115</v>
      </c>
      <c r="D97" s="5">
        <v>89804351709</v>
      </c>
      <c r="E97" s="5">
        <v>101874505096</v>
      </c>
      <c r="F97" s="5">
        <v>111356059462</v>
      </c>
      <c r="G97" s="5">
        <v>106983318438</v>
      </c>
      <c r="I97" s="5">
        <v>101874505096</v>
      </c>
      <c r="J97" s="5">
        <v>123227664447</v>
      </c>
      <c r="K97" s="5">
        <v>125961808262</v>
      </c>
      <c r="L97" s="5">
        <v>185904486754</v>
      </c>
      <c r="M97" s="5">
        <v>52749343689</v>
      </c>
      <c r="N97" s="5">
        <v>64137591087</v>
      </c>
      <c r="O97" s="5">
        <v>137086972273</v>
      </c>
      <c r="P97" s="5">
        <v>131054988546</v>
      </c>
      <c r="Q97" s="5">
        <v>148023583560</v>
      </c>
      <c r="R97" s="5">
        <v>156773202120</v>
      </c>
      <c r="S97" s="5">
        <v>166020764703</v>
      </c>
      <c r="T97" s="5">
        <v>197690746144</v>
      </c>
      <c r="U97" s="5">
        <v>182448222683</v>
      </c>
      <c r="V97" s="5">
        <v>199138780232</v>
      </c>
      <c r="W97" s="5">
        <v>164955863883</v>
      </c>
      <c r="X97" s="5">
        <v>149715816190</v>
      </c>
      <c r="Y97" s="5">
        <v>106585413293</v>
      </c>
      <c r="Z97" s="5">
        <v>99042983833</v>
      </c>
    </row>
    <row r="98" spans="3:26" ht="15.5" x14ac:dyDescent="0.35">
      <c r="C98" t="s">
        <v>116</v>
      </c>
    </row>
    <row r="99" spans="3:26" ht="15.5" x14ac:dyDescent="0.35">
      <c r="C99" t="s">
        <v>118</v>
      </c>
      <c r="D99" s="5">
        <v>4083709665</v>
      </c>
      <c r="E99" s="5">
        <v>4116121906</v>
      </c>
      <c r="F99" s="5">
        <v>4206101816</v>
      </c>
      <c r="G99" s="5">
        <v>4330752763</v>
      </c>
      <c r="I99" s="5">
        <v>4116121906</v>
      </c>
      <c r="J99" s="5">
        <v>4976258354</v>
      </c>
      <c r="K99" s="5">
        <v>7008382469</v>
      </c>
      <c r="L99" s="5">
        <v>8199067062</v>
      </c>
      <c r="M99" s="5">
        <v>9705609139</v>
      </c>
      <c r="N99" s="5">
        <v>11245022565</v>
      </c>
      <c r="O99" s="5">
        <v>20917420029</v>
      </c>
      <c r="P99" s="5">
        <v>21041182387</v>
      </c>
      <c r="Q99" s="5">
        <v>15599305188</v>
      </c>
      <c r="R99" s="5">
        <v>18400258025</v>
      </c>
      <c r="S99" s="5">
        <v>16489605922</v>
      </c>
      <c r="T99" s="5">
        <v>11826184059</v>
      </c>
      <c r="U99" s="5">
        <v>14810531396</v>
      </c>
      <c r="V99" s="5">
        <v>10572085035</v>
      </c>
      <c r="W99" s="5">
        <v>10190430016</v>
      </c>
      <c r="X99" s="5">
        <v>9875511411</v>
      </c>
      <c r="Y99" s="5">
        <v>5107186416</v>
      </c>
      <c r="Z99" s="5">
        <v>4143146380</v>
      </c>
    </row>
    <row r="100" spans="3:26" ht="15.5" x14ac:dyDescent="0.35">
      <c r="C100" t="s">
        <v>123</v>
      </c>
      <c r="D100" s="5">
        <v>69435185158</v>
      </c>
      <c r="E100" s="5">
        <v>70357736520</v>
      </c>
      <c r="F100" s="5">
        <v>71747507184</v>
      </c>
      <c r="G100" s="5">
        <v>72969173136</v>
      </c>
      <c r="I100" s="5">
        <v>70357736520</v>
      </c>
      <c r="J100" s="5">
        <v>19674012528</v>
      </c>
      <c r="K100" s="5">
        <v>26047194162</v>
      </c>
      <c r="L100" s="5">
        <v>18254273350</v>
      </c>
      <c r="M100" s="5">
        <v>17473510096</v>
      </c>
      <c r="N100" s="5">
        <v>22750715063</v>
      </c>
      <c r="O100" s="5">
        <v>27963797673</v>
      </c>
      <c r="P100" s="5">
        <v>34237885534</v>
      </c>
      <c r="Q100" s="5">
        <v>40083739716</v>
      </c>
      <c r="R100" s="5">
        <v>66250009031</v>
      </c>
      <c r="S100" s="5">
        <v>75311620513</v>
      </c>
      <c r="T100" s="5">
        <v>79240762129</v>
      </c>
      <c r="U100" s="5">
        <v>84023275190</v>
      </c>
      <c r="V100" s="5">
        <v>95118562270</v>
      </c>
      <c r="W100" s="5">
        <v>98229695697</v>
      </c>
      <c r="X100" s="5">
        <v>100674742105</v>
      </c>
      <c r="Y100" s="5">
        <v>46076109815</v>
      </c>
      <c r="Z100" s="5">
        <v>50317684089</v>
      </c>
    </row>
    <row r="101" spans="3:26" ht="15.5" x14ac:dyDescent="0.35">
      <c r="C101" t="s">
        <v>319</v>
      </c>
      <c r="D101" s="5">
        <v>14588987064</v>
      </c>
      <c r="E101" s="5">
        <v>14589949058</v>
      </c>
      <c r="F101" s="5">
        <v>13876701730</v>
      </c>
      <c r="G101" s="5">
        <v>14158905754</v>
      </c>
      <c r="I101" s="5">
        <v>14589949058</v>
      </c>
      <c r="J101" s="5">
        <v>14158905754</v>
      </c>
      <c r="K101" s="5">
        <v>18373538947</v>
      </c>
      <c r="L101" s="5">
        <v>4302996797</v>
      </c>
      <c r="M101" s="5">
        <v>5467942280</v>
      </c>
    </row>
    <row r="102" spans="3:26" ht="15.5" x14ac:dyDescent="0.35">
      <c r="C102" t="s">
        <v>124</v>
      </c>
      <c r="R102" s="5">
        <v>12481220514</v>
      </c>
      <c r="S102" s="5">
        <v>20263100356</v>
      </c>
      <c r="T102" s="5">
        <v>29728883870</v>
      </c>
      <c r="U102" s="5">
        <v>31643584671</v>
      </c>
      <c r="V102" s="5">
        <v>32708132514</v>
      </c>
      <c r="W102" s="5">
        <v>64125520834</v>
      </c>
      <c r="X102" s="5">
        <v>66512741864</v>
      </c>
      <c r="Y102" s="5">
        <v>21014171437</v>
      </c>
      <c r="Z102" s="5">
        <v>22444751199</v>
      </c>
    </row>
    <row r="103" spans="3:26" ht="15.5" x14ac:dyDescent="0.35">
      <c r="C103" t="s">
        <v>320</v>
      </c>
      <c r="D103" s="5">
        <v>7522368268</v>
      </c>
      <c r="E103" s="5">
        <v>8379749692</v>
      </c>
      <c r="F103" s="5">
        <v>9378314596</v>
      </c>
      <c r="G103" s="5">
        <v>10075535296</v>
      </c>
      <c r="I103" s="5">
        <v>8379749692</v>
      </c>
      <c r="J103" s="5">
        <v>12013015186</v>
      </c>
      <c r="K103" s="5">
        <v>15430559988</v>
      </c>
      <c r="L103" s="5">
        <v>17745665017</v>
      </c>
      <c r="M103" s="5">
        <v>18783935723</v>
      </c>
      <c r="N103" s="5">
        <v>21782265112</v>
      </c>
      <c r="O103" s="5">
        <v>25301271076</v>
      </c>
      <c r="P103" s="5">
        <v>27990938723</v>
      </c>
      <c r="Q103" s="5">
        <v>31796634843</v>
      </c>
    </row>
    <row r="104" spans="3:26" ht="15.5" x14ac:dyDescent="0.35">
      <c r="C104" t="s">
        <v>125</v>
      </c>
      <c r="D104" s="5">
        <v>141451065170</v>
      </c>
      <c r="E104" s="5">
        <v>148307951444</v>
      </c>
      <c r="F104" s="5">
        <v>157763235785</v>
      </c>
      <c r="G104" s="5">
        <v>155743441929</v>
      </c>
      <c r="I104" s="5">
        <v>148307951444</v>
      </c>
      <c r="J104" s="5">
        <v>119699730490</v>
      </c>
      <c r="K104" s="5">
        <v>145174677598</v>
      </c>
      <c r="L104" s="5">
        <v>202980046636</v>
      </c>
      <c r="M104" s="5">
        <v>471883555999</v>
      </c>
      <c r="N104" s="5">
        <v>157511693082</v>
      </c>
      <c r="O104" s="5">
        <v>275823615196</v>
      </c>
      <c r="P104" s="5">
        <v>387290287543</v>
      </c>
      <c r="Q104" s="5">
        <v>280202413496</v>
      </c>
      <c r="R104" s="5">
        <v>271035270417</v>
      </c>
      <c r="S104" s="5">
        <v>238098327702</v>
      </c>
      <c r="T104" s="5">
        <v>246232459258</v>
      </c>
      <c r="U104" s="5">
        <v>256728982146</v>
      </c>
      <c r="V104" s="5">
        <v>242415716846</v>
      </c>
      <c r="W104" s="5">
        <v>260907698457</v>
      </c>
      <c r="X104" s="5">
        <v>250190648848</v>
      </c>
      <c r="Y104" s="5">
        <v>123334732313</v>
      </c>
      <c r="Z104" s="5">
        <v>127216180762</v>
      </c>
    </row>
    <row r="105" spans="3:26" ht="15.5" x14ac:dyDescent="0.35">
      <c r="C105" t="s">
        <v>312</v>
      </c>
    </row>
    <row r="106" spans="3:26" ht="15.5" x14ac:dyDescent="0.35">
      <c r="C106" t="s">
        <v>126</v>
      </c>
      <c r="D106" s="5">
        <v>231255416879</v>
      </c>
      <c r="E106" s="5">
        <v>250182456540</v>
      </c>
      <c r="F106" s="5">
        <v>269119295247</v>
      </c>
      <c r="G106" s="5">
        <v>262726760367</v>
      </c>
      <c r="I106" s="5">
        <v>250182456540</v>
      </c>
      <c r="J106" s="5">
        <v>242927394937</v>
      </c>
      <c r="K106" s="5">
        <v>271136485860</v>
      </c>
      <c r="L106" s="5">
        <v>388884533390</v>
      </c>
      <c r="M106" s="5">
        <v>524632899688</v>
      </c>
      <c r="N106" s="5">
        <v>221649284169</v>
      </c>
      <c r="O106" s="5">
        <v>412910587469</v>
      </c>
      <c r="P106" s="5">
        <v>518345276089</v>
      </c>
      <c r="Q106" s="5">
        <v>428225997056</v>
      </c>
      <c r="R106" s="5">
        <v>427808472537</v>
      </c>
      <c r="S106" s="5">
        <v>404119092405</v>
      </c>
      <c r="T106" s="5">
        <v>443923205402</v>
      </c>
      <c r="U106" s="5">
        <v>439177204829</v>
      </c>
      <c r="V106" s="5">
        <v>441554497078</v>
      </c>
      <c r="W106" s="5">
        <v>425863562340</v>
      </c>
      <c r="X106" s="5">
        <v>399906465038</v>
      </c>
      <c r="Y106" s="5">
        <v>229920145606</v>
      </c>
      <c r="Z106" s="5">
        <v>226259164595</v>
      </c>
    </row>
    <row r="107" spans="3:26" ht="15.5" x14ac:dyDescent="0.35">
      <c r="C107" t="s">
        <v>127</v>
      </c>
    </row>
    <row r="108" spans="3:26" ht="15.5" x14ac:dyDescent="0.35">
      <c r="C108" t="s">
        <v>128</v>
      </c>
    </row>
    <row r="109" spans="3:26" ht="15.5" x14ac:dyDescent="0.35">
      <c r="C109" t="s">
        <v>129</v>
      </c>
      <c r="D109" s="5">
        <v>197865538038</v>
      </c>
      <c r="E109" s="5">
        <v>204968466452</v>
      </c>
      <c r="F109" s="5">
        <v>211735909080</v>
      </c>
      <c r="G109" s="5">
        <v>201540767101</v>
      </c>
      <c r="I109" s="5">
        <v>204968466452</v>
      </c>
      <c r="J109" s="5">
        <v>209685291106</v>
      </c>
      <c r="K109" s="5">
        <v>228553719241</v>
      </c>
      <c r="L109" s="5">
        <v>172705554621</v>
      </c>
      <c r="M109" s="5">
        <v>145859034017</v>
      </c>
      <c r="N109" s="5">
        <v>235223369732</v>
      </c>
      <c r="O109" s="5">
        <v>173314790637</v>
      </c>
      <c r="P109" s="5">
        <v>188098007408</v>
      </c>
      <c r="Q109" s="5">
        <v>122425613582</v>
      </c>
      <c r="R109" s="5">
        <v>116585019047</v>
      </c>
      <c r="S109" s="5">
        <v>124123512501</v>
      </c>
      <c r="T109" s="5">
        <v>144595999716</v>
      </c>
      <c r="U109" s="5">
        <v>205944819595</v>
      </c>
      <c r="V109" s="5">
        <v>242531723012</v>
      </c>
      <c r="W109" s="5">
        <v>202251987850</v>
      </c>
      <c r="X109" s="5">
        <v>121499285030</v>
      </c>
      <c r="Y109" s="5">
        <v>49320514528</v>
      </c>
      <c r="Z109" s="5">
        <v>45256200652</v>
      </c>
    </row>
    <row r="110" spans="3:26" ht="15.5" x14ac:dyDescent="0.35">
      <c r="C110" t="s">
        <v>134</v>
      </c>
      <c r="D110" s="5">
        <v>14964945173</v>
      </c>
      <c r="E110" s="5">
        <v>15681652024</v>
      </c>
      <c r="F110" s="5">
        <v>16116000785</v>
      </c>
      <c r="G110" s="5">
        <v>14999505398</v>
      </c>
      <c r="I110" s="5">
        <v>15681652024</v>
      </c>
      <c r="J110" s="5">
        <v>19390296001</v>
      </c>
      <c r="K110" s="5">
        <v>17003503395</v>
      </c>
      <c r="L110" s="5">
        <v>16865795550</v>
      </c>
      <c r="M110" s="5">
        <v>17051580227</v>
      </c>
      <c r="N110" s="5">
        <v>17509497816</v>
      </c>
      <c r="O110" s="5">
        <v>11794146000</v>
      </c>
      <c r="P110" s="5">
        <v>11766973043</v>
      </c>
      <c r="Q110" s="5">
        <v>10999242554</v>
      </c>
      <c r="R110" s="5">
        <v>14236911817</v>
      </c>
      <c r="S110" s="5">
        <v>11119115388</v>
      </c>
      <c r="T110" s="5">
        <v>10505891778</v>
      </c>
      <c r="U110" s="5">
        <v>17556068820</v>
      </c>
      <c r="V110" s="5">
        <v>19889403129</v>
      </c>
      <c r="W110" s="5">
        <v>18448248039</v>
      </c>
      <c r="X110" s="5">
        <v>18527384320</v>
      </c>
      <c r="Y110" s="5">
        <v>499367682</v>
      </c>
      <c r="Z110" s="5">
        <v>497507437</v>
      </c>
    </row>
    <row r="111" spans="3:26" ht="15.5" x14ac:dyDescent="0.35">
      <c r="C111" t="s">
        <v>130</v>
      </c>
    </row>
    <row r="112" spans="3:26" ht="15.5" x14ac:dyDescent="0.35">
      <c r="C112" t="s">
        <v>131</v>
      </c>
      <c r="D112" s="5">
        <v>45911967021</v>
      </c>
      <c r="E112" s="5">
        <v>52971335166</v>
      </c>
      <c r="F112" s="5">
        <v>54371340316</v>
      </c>
      <c r="G112" s="5">
        <v>45369969683</v>
      </c>
      <c r="I112" s="5">
        <v>52971335166</v>
      </c>
      <c r="J112" s="5">
        <v>49434008137</v>
      </c>
      <c r="K112" s="5">
        <v>55958822573</v>
      </c>
      <c r="L112" s="5">
        <v>55704891068</v>
      </c>
      <c r="M112" s="5">
        <v>46880272639</v>
      </c>
      <c r="N112" s="5">
        <v>46283394911</v>
      </c>
      <c r="O112" s="5">
        <v>56056238073</v>
      </c>
      <c r="P112" s="5">
        <v>48527610540</v>
      </c>
      <c r="Q112" s="5">
        <v>50809678932</v>
      </c>
      <c r="R112" s="5">
        <v>49064049994</v>
      </c>
      <c r="S112" s="5">
        <v>33634894823</v>
      </c>
      <c r="T112" s="5">
        <v>31132753824</v>
      </c>
      <c r="U112" s="5">
        <v>23733330714</v>
      </c>
      <c r="V112" s="5">
        <v>27551148148</v>
      </c>
      <c r="W112" s="5">
        <v>26215133904</v>
      </c>
      <c r="X112" s="5">
        <v>23698168687</v>
      </c>
      <c r="Y112" s="5">
        <v>7431455163</v>
      </c>
      <c r="Z112" s="5">
        <v>4793226033</v>
      </c>
    </row>
    <row r="113" spans="3:26" ht="15.5" x14ac:dyDescent="0.35">
      <c r="C113" t="s">
        <v>321</v>
      </c>
      <c r="L113" s="5">
        <v>9635284656</v>
      </c>
      <c r="M113" s="5">
        <v>9208223569</v>
      </c>
      <c r="U113" s="5">
        <v>44588983350</v>
      </c>
      <c r="V113" s="5">
        <v>18041884912</v>
      </c>
      <c r="W113" s="5">
        <v>17146379011</v>
      </c>
      <c r="X113" s="5">
        <v>17421718827</v>
      </c>
      <c r="Y113" s="5">
        <v>2765470766</v>
      </c>
      <c r="Z113" s="5">
        <v>2633924798</v>
      </c>
    </row>
    <row r="114" spans="3:26" ht="15.5" x14ac:dyDescent="0.35">
      <c r="C114" t="s">
        <v>322</v>
      </c>
      <c r="D114" s="5">
        <v>9757517632</v>
      </c>
      <c r="E114" s="5">
        <v>9793989889</v>
      </c>
      <c r="F114" s="5">
        <v>10987586958</v>
      </c>
      <c r="G114" s="5">
        <v>11324748253</v>
      </c>
      <c r="I114" s="5">
        <v>9793989889</v>
      </c>
      <c r="J114" s="5">
        <v>10725284236</v>
      </c>
      <c r="K114" s="5">
        <v>10683541933</v>
      </c>
      <c r="L114" s="5">
        <v>9635284656</v>
      </c>
      <c r="M114" s="5">
        <v>9208223569</v>
      </c>
      <c r="U114" s="5">
        <v>44588983350</v>
      </c>
      <c r="V114" s="5">
        <v>18041884912</v>
      </c>
      <c r="W114" s="5">
        <v>17146379011</v>
      </c>
      <c r="X114" s="5">
        <v>17421718827</v>
      </c>
      <c r="Y114" s="5">
        <v>2765470766</v>
      </c>
      <c r="Z114" s="5">
        <v>2633924798</v>
      </c>
    </row>
    <row r="115" spans="3:26" ht="15.5" x14ac:dyDescent="0.35">
      <c r="C115" t="s">
        <v>132</v>
      </c>
      <c r="D115" s="5">
        <v>15624819237</v>
      </c>
      <c r="E115" s="5">
        <v>17403144493</v>
      </c>
      <c r="F115" s="5">
        <v>18814005403</v>
      </c>
      <c r="G115" s="5">
        <v>21101588302</v>
      </c>
      <c r="I115" s="5">
        <v>17403144493</v>
      </c>
      <c r="J115" s="5">
        <v>19161567452</v>
      </c>
      <c r="K115" s="5">
        <v>20689243359</v>
      </c>
      <c r="L115" s="5">
        <v>10222074516</v>
      </c>
      <c r="M115" s="5">
        <v>11817163948</v>
      </c>
      <c r="N115" s="5">
        <v>8388234352</v>
      </c>
      <c r="O115" s="5">
        <v>9509399114</v>
      </c>
      <c r="P115" s="5">
        <v>8410353485</v>
      </c>
      <c r="Q115" s="5">
        <v>7531225876</v>
      </c>
      <c r="R115" s="5">
        <v>10414807395</v>
      </c>
      <c r="S115" s="5">
        <v>10207372449</v>
      </c>
      <c r="T115" s="5">
        <v>13785641524</v>
      </c>
      <c r="U115" s="5">
        <v>35567692432</v>
      </c>
      <c r="V115" s="5">
        <v>27525106140</v>
      </c>
      <c r="W115" s="5">
        <v>21283653346</v>
      </c>
      <c r="X115" s="5">
        <v>17751890053</v>
      </c>
      <c r="Y115" s="5">
        <v>7422762418</v>
      </c>
      <c r="Z115" s="5">
        <v>9396420661</v>
      </c>
    </row>
    <row r="116" spans="3:26" ht="15.5" x14ac:dyDescent="0.35">
      <c r="C116" t="s">
        <v>133</v>
      </c>
      <c r="D116" s="5">
        <v>19832580084</v>
      </c>
      <c r="E116" s="5">
        <v>20488289087</v>
      </c>
      <c r="F116" s="5">
        <v>18943695891</v>
      </c>
      <c r="G116" s="5">
        <v>20150477057</v>
      </c>
      <c r="I116" s="5">
        <v>20488289087</v>
      </c>
      <c r="J116" s="5">
        <v>20001435858</v>
      </c>
      <c r="K116" s="5">
        <v>17183099102</v>
      </c>
      <c r="L116" s="5">
        <v>20050151688</v>
      </c>
      <c r="M116" s="5">
        <v>19694680381</v>
      </c>
      <c r="N116" s="5">
        <v>18866190601</v>
      </c>
      <c r="O116" s="5">
        <v>18892264537</v>
      </c>
      <c r="P116" s="5">
        <v>26744788841</v>
      </c>
      <c r="Q116" s="5">
        <v>24528852561</v>
      </c>
      <c r="R116" s="5">
        <v>20456442016</v>
      </c>
      <c r="S116" s="5">
        <v>47777680236</v>
      </c>
      <c r="T116" s="5">
        <v>44492554339</v>
      </c>
      <c r="U116" s="5">
        <v>39714052818</v>
      </c>
      <c r="V116" s="5">
        <v>49406236668</v>
      </c>
      <c r="W116" s="5">
        <v>45811415641</v>
      </c>
      <c r="X116" s="5">
        <v>35959061075</v>
      </c>
      <c r="Y116" s="5">
        <v>27329987382</v>
      </c>
      <c r="Z116" s="5">
        <v>23828161755</v>
      </c>
    </row>
    <row r="117" spans="3:26" ht="15.5" x14ac:dyDescent="0.35">
      <c r="C117" t="s">
        <v>135</v>
      </c>
    </row>
    <row r="118" spans="3:26" ht="15.5" x14ac:dyDescent="0.35">
      <c r="C118" t="s">
        <v>136</v>
      </c>
      <c r="O118" s="5">
        <v>45987776659</v>
      </c>
      <c r="P118" s="5">
        <v>47684810693</v>
      </c>
      <c r="Q118" s="5">
        <v>50624267612</v>
      </c>
      <c r="R118" s="5">
        <v>51208318423</v>
      </c>
      <c r="S118" s="5">
        <v>59195146829</v>
      </c>
      <c r="T118" s="5">
        <v>24614373320</v>
      </c>
      <c r="V118" s="5">
        <v>15287231426</v>
      </c>
      <c r="W118" s="5">
        <v>24134641021</v>
      </c>
      <c r="X118" s="5">
        <v>32961449347</v>
      </c>
      <c r="Y118" s="5">
        <v>5776467466</v>
      </c>
      <c r="Z118" s="5">
        <v>9549795693</v>
      </c>
    </row>
    <row r="119" spans="3:26" ht="15.5" x14ac:dyDescent="0.35">
      <c r="C119" t="s">
        <v>323</v>
      </c>
      <c r="W119" s="5">
        <v>18136000000</v>
      </c>
      <c r="X119" s="5">
        <v>80919000000</v>
      </c>
    </row>
    <row r="120" spans="3:26" ht="15.5" x14ac:dyDescent="0.35">
      <c r="C120" t="s">
        <v>324</v>
      </c>
      <c r="D120" s="5">
        <v>123761232</v>
      </c>
      <c r="E120" s="5">
        <v>84187239</v>
      </c>
      <c r="F120" s="5">
        <v>92846424</v>
      </c>
      <c r="G120" s="5">
        <v>160871950</v>
      </c>
      <c r="I120" s="5">
        <v>84187239</v>
      </c>
      <c r="K120" s="5">
        <v>43909499</v>
      </c>
      <c r="L120" s="5">
        <v>98719673</v>
      </c>
      <c r="M120" s="5">
        <v>109100474</v>
      </c>
    </row>
    <row r="121" spans="3:26" ht="15.5" x14ac:dyDescent="0.35">
      <c r="C121" t="s">
        <v>325</v>
      </c>
      <c r="N121" s="5">
        <v>135869026222</v>
      </c>
      <c r="O121" s="5">
        <v>57654062804</v>
      </c>
      <c r="P121" s="5">
        <v>56776416746</v>
      </c>
      <c r="Q121" s="5">
        <v>3188495001</v>
      </c>
      <c r="R121" s="5">
        <v>2584947918</v>
      </c>
      <c r="S121" s="5">
        <v>7435816372</v>
      </c>
      <c r="T121" s="5">
        <v>37717536586</v>
      </c>
    </row>
    <row r="122" spans="3:26" ht="15.5" x14ac:dyDescent="0.35">
      <c r="C122" t="s">
        <v>137</v>
      </c>
      <c r="D122" s="5">
        <v>940326380</v>
      </c>
      <c r="E122" s="5">
        <v>858354634</v>
      </c>
      <c r="F122" s="5">
        <v>856921540</v>
      </c>
      <c r="G122" s="5">
        <v>810862150</v>
      </c>
      <c r="I122" s="5">
        <v>858354634</v>
      </c>
      <c r="J122" s="5">
        <v>785183439</v>
      </c>
      <c r="K122" s="5">
        <v>564727564</v>
      </c>
      <c r="L122" s="5">
        <v>1672149724</v>
      </c>
      <c r="M122" s="5">
        <v>4134756529</v>
      </c>
      <c r="N122" s="5">
        <v>137731057286</v>
      </c>
      <c r="O122" s="5">
        <v>63405704187</v>
      </c>
      <c r="P122" s="5">
        <v>62776416746</v>
      </c>
      <c r="Q122" s="5">
        <v>11416610483</v>
      </c>
      <c r="R122" s="5">
        <v>12529012689</v>
      </c>
      <c r="S122" s="5">
        <v>12846393062</v>
      </c>
      <c r="T122" s="5">
        <v>42353417247</v>
      </c>
      <c r="U122" s="5">
        <v>44416755644</v>
      </c>
      <c r="V122" s="5">
        <v>96960909595</v>
      </c>
      <c r="W122" s="5">
        <v>73081561243</v>
      </c>
      <c r="X122" s="5">
        <v>8044258513</v>
      </c>
      <c r="Y122" s="5">
        <v>3773328227</v>
      </c>
      <c r="Z122" s="5">
        <v>3994498340</v>
      </c>
    </row>
    <row r="123" spans="3:26" ht="15.5" x14ac:dyDescent="0.35">
      <c r="C123" t="s">
        <v>138</v>
      </c>
      <c r="D123" s="5">
        <v>141757581895</v>
      </c>
      <c r="E123" s="5">
        <v>145052248713</v>
      </c>
      <c r="F123" s="5">
        <v>142723362815</v>
      </c>
      <c r="G123" s="5">
        <v>147523616065</v>
      </c>
      <c r="I123" s="5">
        <v>145052248713</v>
      </c>
      <c r="J123" s="5">
        <v>146958624452</v>
      </c>
      <c r="K123" s="5">
        <v>148374862366</v>
      </c>
      <c r="L123" s="5">
        <v>186760636669</v>
      </c>
      <c r="M123" s="5">
        <v>213903420681</v>
      </c>
      <c r="N123" s="5">
        <v>90136585445</v>
      </c>
      <c r="O123" s="5">
        <v>147539354793</v>
      </c>
      <c r="P123" s="5">
        <v>130258818032</v>
      </c>
      <c r="Q123" s="5">
        <v>187037376113</v>
      </c>
      <c r="R123" s="5">
        <v>151854022065</v>
      </c>
      <c r="S123" s="5">
        <v>147005841673</v>
      </c>
      <c r="T123" s="5">
        <v>126134292060</v>
      </c>
      <c r="U123" s="5">
        <v>65976970949</v>
      </c>
      <c r="V123" s="5">
        <v>63237157535</v>
      </c>
      <c r="W123" s="5">
        <v>91954080202</v>
      </c>
      <c r="X123" s="5">
        <v>149696396834</v>
      </c>
      <c r="Y123" s="5">
        <v>17121977151</v>
      </c>
      <c r="Z123" s="5">
        <v>19985774985</v>
      </c>
    </row>
    <row r="124" spans="3:26" ht="15.5" x14ac:dyDescent="0.35">
      <c r="C124" t="s">
        <v>139</v>
      </c>
      <c r="D124" s="5">
        <v>141757581895</v>
      </c>
      <c r="E124" s="5">
        <v>145052248713</v>
      </c>
      <c r="F124" s="5">
        <v>142723362815</v>
      </c>
      <c r="G124" s="5">
        <v>147523616065</v>
      </c>
      <c r="I124" s="5">
        <v>145052248713</v>
      </c>
      <c r="J124" s="5">
        <v>146958624452</v>
      </c>
      <c r="K124" s="5">
        <v>148374862366</v>
      </c>
      <c r="L124" s="5">
        <v>186760636669</v>
      </c>
      <c r="M124" s="5">
        <v>213903420681</v>
      </c>
      <c r="N124" s="5">
        <v>90136585445</v>
      </c>
      <c r="O124" s="5">
        <v>147539354793</v>
      </c>
      <c r="P124" s="5">
        <v>130258818032</v>
      </c>
      <c r="Q124" s="5">
        <v>187037376113</v>
      </c>
      <c r="R124" s="5">
        <v>151854022065</v>
      </c>
      <c r="S124" s="5">
        <v>147005841673</v>
      </c>
      <c r="T124" s="5">
        <v>126134292060</v>
      </c>
      <c r="U124" s="5">
        <v>65976970949</v>
      </c>
      <c r="V124" s="5">
        <v>63237157535</v>
      </c>
      <c r="W124" s="5">
        <v>91954080202</v>
      </c>
      <c r="X124" s="5">
        <v>149696396834</v>
      </c>
      <c r="Y124" s="5">
        <v>17121977151</v>
      </c>
      <c r="Z124" s="5">
        <v>19985774985</v>
      </c>
    </row>
    <row r="125" spans="3:26" ht="15.5" x14ac:dyDescent="0.35">
      <c r="C125" t="s">
        <v>326</v>
      </c>
      <c r="N125" s="5">
        <v>15945387133</v>
      </c>
      <c r="O125" s="5">
        <v>33216526841</v>
      </c>
      <c r="P125" s="5">
        <v>24387826441</v>
      </c>
      <c r="Q125" s="5">
        <v>75481567128</v>
      </c>
      <c r="R125" s="5">
        <v>64924127044</v>
      </c>
      <c r="S125" s="5">
        <v>56858266340</v>
      </c>
      <c r="T125" s="5">
        <v>68153968190</v>
      </c>
      <c r="U125" s="5">
        <v>37689984174</v>
      </c>
      <c r="V125" s="5">
        <v>24909879141</v>
      </c>
      <c r="W125" s="5">
        <v>30222093911</v>
      </c>
      <c r="X125" s="5">
        <v>19487271335</v>
      </c>
      <c r="Y125" s="5">
        <v>1271323285</v>
      </c>
      <c r="Z125" s="5">
        <v>2248203917</v>
      </c>
    </row>
    <row r="126" spans="3:26" ht="15.5" x14ac:dyDescent="0.35">
      <c r="C126" t="s">
        <v>327</v>
      </c>
    </row>
    <row r="127" spans="3:26" ht="15.5" x14ac:dyDescent="0.35">
      <c r="C127" t="s">
        <v>328</v>
      </c>
      <c r="D127" s="5">
        <v>1329560485</v>
      </c>
      <c r="E127" s="5">
        <v>1931304893</v>
      </c>
      <c r="F127" s="5">
        <v>1976978054</v>
      </c>
      <c r="G127" s="5">
        <v>2105376844</v>
      </c>
      <c r="I127" s="5">
        <v>1931304893</v>
      </c>
      <c r="J127" s="5">
        <v>2654459108</v>
      </c>
      <c r="K127" s="5">
        <v>3034927179</v>
      </c>
      <c r="L127" s="5">
        <v>4717469398</v>
      </c>
      <c r="M127" s="5">
        <v>3365234166</v>
      </c>
      <c r="N127" s="5">
        <v>3980484193</v>
      </c>
      <c r="O127" s="5">
        <v>45987776659</v>
      </c>
      <c r="P127" s="5">
        <v>47684810693</v>
      </c>
      <c r="Q127" s="5">
        <v>50624267612</v>
      </c>
      <c r="R127" s="5">
        <v>51208318423</v>
      </c>
      <c r="S127" s="5">
        <v>59195146829</v>
      </c>
      <c r="T127" s="5">
        <v>24614373320</v>
      </c>
      <c r="V127" s="5">
        <v>15287231426</v>
      </c>
      <c r="W127" s="5">
        <v>42270641021</v>
      </c>
      <c r="X127" s="5">
        <v>113880449347</v>
      </c>
      <c r="Y127" s="5">
        <v>5776467466</v>
      </c>
      <c r="Z127" s="5">
        <v>9549795693</v>
      </c>
    </row>
    <row r="128" spans="3:26" ht="15.5" x14ac:dyDescent="0.35">
      <c r="C128" t="s">
        <v>329</v>
      </c>
      <c r="D128" s="5">
        <v>108488316249</v>
      </c>
      <c r="E128" s="5">
        <v>108438316249</v>
      </c>
      <c r="F128" s="5">
        <v>108692118853</v>
      </c>
      <c r="G128" s="5">
        <v>108692118853</v>
      </c>
      <c r="I128" s="5">
        <v>108438316249</v>
      </c>
      <c r="J128" s="5">
        <v>108992118853</v>
      </c>
      <c r="K128" s="5">
        <v>102609012368</v>
      </c>
      <c r="L128" s="5">
        <v>100751584319</v>
      </c>
      <c r="M128" s="5">
        <v>104720165889</v>
      </c>
    </row>
    <row r="129" spans="2:26" ht="15.5" x14ac:dyDescent="0.35">
      <c r="C129" t="s">
        <v>330</v>
      </c>
      <c r="O129" s="5">
        <v>673908486</v>
      </c>
      <c r="P129" s="5">
        <v>1571599710</v>
      </c>
      <c r="Q129" s="5">
        <v>371131768</v>
      </c>
      <c r="R129" s="5">
        <v>185151807</v>
      </c>
      <c r="S129" s="5">
        <v>1013563007</v>
      </c>
    </row>
    <row r="130" spans="2:26" ht="15.5" x14ac:dyDescent="0.35">
      <c r="C130" t="s">
        <v>141</v>
      </c>
      <c r="Q130" s="5">
        <v>209344508</v>
      </c>
      <c r="R130" s="5">
        <v>37255201</v>
      </c>
      <c r="S130" s="5">
        <v>72513123</v>
      </c>
    </row>
    <row r="131" spans="2:26" ht="15.5" x14ac:dyDescent="0.35">
      <c r="C131" t="s">
        <v>142</v>
      </c>
      <c r="D131" s="5">
        <v>339623119933</v>
      </c>
      <c r="E131" s="5">
        <v>350020715165</v>
      </c>
      <c r="F131" s="5">
        <v>354459271895</v>
      </c>
      <c r="G131" s="5">
        <v>349064383166</v>
      </c>
      <c r="I131" s="5">
        <v>350020715165</v>
      </c>
      <c r="J131" s="5">
        <v>356643915558</v>
      </c>
      <c r="K131" s="5">
        <v>376928581607</v>
      </c>
      <c r="L131" s="5">
        <v>359466191290</v>
      </c>
      <c r="M131" s="5">
        <v>359762454698</v>
      </c>
      <c r="N131" s="5">
        <v>325359955177</v>
      </c>
      <c r="O131" s="5">
        <v>320854145430</v>
      </c>
      <c r="P131" s="5">
        <v>318356825440</v>
      </c>
      <c r="Q131" s="5">
        <v>309462989695</v>
      </c>
      <c r="R131" s="5">
        <v>268439041112</v>
      </c>
      <c r="S131" s="5">
        <v>271129354174</v>
      </c>
      <c r="T131" s="5">
        <v>270730291776</v>
      </c>
      <c r="U131" s="5">
        <v>271921790544</v>
      </c>
      <c r="V131" s="5">
        <v>305768880547</v>
      </c>
      <c r="W131" s="5">
        <v>294206068052</v>
      </c>
      <c r="X131" s="5">
        <v>271195681864</v>
      </c>
      <c r="Y131" s="5">
        <v>66442491679</v>
      </c>
      <c r="Z131" s="5">
        <v>65241975637</v>
      </c>
    </row>
    <row r="132" spans="2:26" ht="15.5" x14ac:dyDescent="0.35">
      <c r="C132" t="s">
        <v>143</v>
      </c>
    </row>
    <row r="133" spans="2:26" ht="15.5" x14ac:dyDescent="0.35">
      <c r="C133" t="s">
        <v>144</v>
      </c>
      <c r="D133" s="5">
        <v>393589285700</v>
      </c>
      <c r="E133" s="5">
        <v>393589285700</v>
      </c>
      <c r="F133" s="5">
        <v>393589285700</v>
      </c>
      <c r="G133" s="5">
        <v>393589285700</v>
      </c>
      <c r="I133" s="5">
        <v>393589285700</v>
      </c>
      <c r="J133" s="5">
        <v>393589285700</v>
      </c>
      <c r="K133" s="5">
        <v>393589285700</v>
      </c>
      <c r="L133" s="5">
        <v>393589285700</v>
      </c>
      <c r="M133" s="5">
        <v>275512500000</v>
      </c>
      <c r="N133" s="5">
        <v>275512500000</v>
      </c>
      <c r="O133" s="5">
        <v>275512500000</v>
      </c>
      <c r="P133" s="5">
        <v>275512500000</v>
      </c>
      <c r="Q133" s="5">
        <v>275512500000</v>
      </c>
      <c r="R133" s="5">
        <v>275512500000</v>
      </c>
      <c r="S133" s="5">
        <v>275512500000</v>
      </c>
      <c r="T133" s="5">
        <v>275512500000</v>
      </c>
      <c r="U133" s="5">
        <v>275512500000</v>
      </c>
      <c r="V133" s="5">
        <v>275512500000</v>
      </c>
      <c r="W133" s="5">
        <v>275512500000</v>
      </c>
      <c r="X133" s="5">
        <v>275512500000</v>
      </c>
      <c r="Y133" s="5">
        <v>142200000000</v>
      </c>
      <c r="Z133" s="5">
        <v>142200000000</v>
      </c>
    </row>
    <row r="134" spans="2:26" ht="15.5" x14ac:dyDescent="0.35">
      <c r="C134" t="s">
        <v>145</v>
      </c>
      <c r="D134" s="5">
        <v>-46686972913</v>
      </c>
      <c r="E134" s="5">
        <v>-46686972913</v>
      </c>
      <c r="F134" s="5">
        <v>-46686972913</v>
      </c>
      <c r="G134" s="5">
        <v>-46686972913</v>
      </c>
      <c r="I134" s="5">
        <v>-46686972913</v>
      </c>
      <c r="J134" s="5">
        <v>-46686972913</v>
      </c>
      <c r="K134" s="5">
        <v>-46480424927</v>
      </c>
      <c r="L134" s="5">
        <v>-46480424927</v>
      </c>
      <c r="M134" s="5">
        <v>-102055357037</v>
      </c>
      <c r="N134" s="5">
        <v>-163623432582</v>
      </c>
      <c r="O134" s="5">
        <v>-163623432582</v>
      </c>
      <c r="P134" s="5">
        <v>-163623432582</v>
      </c>
      <c r="Q134" s="5">
        <v>-163623432582</v>
      </c>
      <c r="R134" s="5">
        <v>-139154816175</v>
      </c>
      <c r="S134" s="5">
        <v>-139154816175</v>
      </c>
      <c r="T134" s="5">
        <v>-139143335827</v>
      </c>
      <c r="U134" s="5">
        <v>-133119520734</v>
      </c>
      <c r="V134" s="5">
        <v>49189822293</v>
      </c>
      <c r="W134" s="5">
        <v>49189822293</v>
      </c>
      <c r="X134" s="5">
        <v>49189822293</v>
      </c>
      <c r="Y134" s="5">
        <v>44483862411</v>
      </c>
      <c r="Z134" s="5">
        <v>44483862411</v>
      </c>
    </row>
    <row r="135" spans="2:26" ht="15.5" x14ac:dyDescent="0.35">
      <c r="C135" t="s">
        <v>146</v>
      </c>
      <c r="D135" s="5">
        <v>-378040483888</v>
      </c>
      <c r="E135" s="5">
        <v>-371428565511</v>
      </c>
      <c r="F135" s="5">
        <v>-363614541283</v>
      </c>
      <c r="G135" s="5">
        <v>-359543122983</v>
      </c>
      <c r="I135" s="5">
        <v>-371428565511</v>
      </c>
      <c r="J135" s="5">
        <v>-349501590852</v>
      </c>
      <c r="K135" s="5">
        <v>-346637469339</v>
      </c>
      <c r="L135" s="5">
        <v>-287343531749</v>
      </c>
      <c r="M135" s="5">
        <v>-263519274075</v>
      </c>
      <c r="N135" s="5">
        <v>-241354863047</v>
      </c>
      <c r="O135" s="5">
        <v>-154257897444</v>
      </c>
      <c r="P135" s="5">
        <v>-120343672055</v>
      </c>
      <c r="Q135" s="5">
        <v>-102644918763</v>
      </c>
      <c r="R135" s="5">
        <v>-74088467708</v>
      </c>
      <c r="S135" s="5">
        <v>-32687685461</v>
      </c>
      <c r="T135" s="5">
        <v>-374521872</v>
      </c>
      <c r="U135" s="5">
        <v>-8629838265</v>
      </c>
      <c r="V135" s="5">
        <v>-23493699178</v>
      </c>
      <c r="W135" s="5">
        <v>-26973895990</v>
      </c>
      <c r="X135" s="5">
        <v>-31611415848</v>
      </c>
      <c r="Y135" s="5">
        <v>-34065809145</v>
      </c>
      <c r="Z135" s="5">
        <v>-34569628876</v>
      </c>
    </row>
    <row r="136" spans="2:26" ht="15.5" x14ac:dyDescent="0.35">
      <c r="C136" t="s">
        <v>147</v>
      </c>
      <c r="D136" s="5">
        <v>438712505</v>
      </c>
      <c r="E136" s="5">
        <v>438712505</v>
      </c>
      <c r="F136" s="5">
        <v>438712505</v>
      </c>
      <c r="G136" s="5">
        <v>438712505</v>
      </c>
      <c r="I136" s="5">
        <v>438712505</v>
      </c>
      <c r="J136" s="5">
        <v>438712505</v>
      </c>
      <c r="K136" s="5">
        <v>438712505</v>
      </c>
      <c r="L136" s="5">
        <v>438712505</v>
      </c>
      <c r="M136" s="5">
        <v>438712505</v>
      </c>
      <c r="N136" s="5">
        <v>438712505</v>
      </c>
      <c r="O136" s="5">
        <v>438712505</v>
      </c>
      <c r="P136" s="5">
        <v>438712505</v>
      </c>
      <c r="Q136" s="5">
        <v>438712505</v>
      </c>
      <c r="R136" s="5">
        <v>438712505</v>
      </c>
      <c r="S136" s="5">
        <v>438712505</v>
      </c>
      <c r="T136" s="5">
        <v>438712505</v>
      </c>
      <c r="U136" s="5">
        <v>438712505</v>
      </c>
      <c r="V136" s="5">
        <v>438712505</v>
      </c>
      <c r="W136" s="5">
        <v>438712505</v>
      </c>
      <c r="X136" s="5">
        <v>438712505</v>
      </c>
      <c r="Y136" s="5">
        <v>438712505</v>
      </c>
      <c r="Z136" s="5">
        <v>438712505</v>
      </c>
    </row>
    <row r="137" spans="2:26" ht="15.5" x14ac:dyDescent="0.35">
      <c r="C137" t="s">
        <v>148</v>
      </c>
      <c r="D137" s="5">
        <v>-378479196393</v>
      </c>
      <c r="E137" s="5">
        <v>-371867278016</v>
      </c>
      <c r="F137" s="5">
        <v>-364053253788</v>
      </c>
      <c r="G137" s="5">
        <v>-359981835488</v>
      </c>
      <c r="I137" s="5">
        <v>-371867278016</v>
      </c>
      <c r="J137" s="5">
        <v>-349940303357</v>
      </c>
      <c r="K137" s="5">
        <v>-347076181844</v>
      </c>
      <c r="L137" s="5">
        <v>-287782244254</v>
      </c>
      <c r="M137" s="5">
        <v>-263957986580</v>
      </c>
      <c r="N137" s="5">
        <v>-241793575552</v>
      </c>
      <c r="O137" s="5">
        <v>-154696609949</v>
      </c>
      <c r="P137" s="5">
        <v>-120782384560</v>
      </c>
      <c r="Q137" s="5">
        <v>-103083631268</v>
      </c>
      <c r="R137" s="5">
        <v>-74527180213</v>
      </c>
      <c r="S137" s="5">
        <v>-33126397966</v>
      </c>
      <c r="T137" s="5">
        <v>-813234377</v>
      </c>
      <c r="U137" s="5">
        <v>-9068550770</v>
      </c>
      <c r="V137" s="5">
        <v>-23932411683</v>
      </c>
      <c r="W137" s="5">
        <v>-27412608495</v>
      </c>
      <c r="X137" s="5">
        <v>-32050128353</v>
      </c>
      <c r="Y137" s="5">
        <v>-34504521650</v>
      </c>
      <c r="Z137" s="5">
        <v>-35008341381</v>
      </c>
    </row>
    <row r="138" spans="2:26" ht="15.5" x14ac:dyDescent="0.35">
      <c r="C138" t="s">
        <v>149</v>
      </c>
      <c r="D138" s="5">
        <v>-378040483888</v>
      </c>
      <c r="E138" s="5">
        <v>-371428565511</v>
      </c>
      <c r="F138" s="5">
        <v>-363614541283</v>
      </c>
      <c r="G138" s="5">
        <v>-359543122983</v>
      </c>
      <c r="I138" s="5">
        <v>-371428565511</v>
      </c>
      <c r="J138" s="5">
        <v>-349501590852</v>
      </c>
      <c r="K138" s="5">
        <v>-346637469339</v>
      </c>
      <c r="L138" s="5">
        <v>-287343531749</v>
      </c>
      <c r="M138" s="5">
        <v>-263519274075</v>
      </c>
      <c r="N138" s="5">
        <v>-241354863047</v>
      </c>
      <c r="O138" s="5">
        <v>-154257897444</v>
      </c>
      <c r="P138" s="5">
        <v>-120343672055</v>
      </c>
      <c r="Q138" s="5">
        <v>-102644918763</v>
      </c>
      <c r="R138" s="5">
        <v>-74088467708</v>
      </c>
      <c r="S138" s="5">
        <v>-32687685461</v>
      </c>
      <c r="T138" s="5">
        <v>-374521872</v>
      </c>
      <c r="U138" s="5">
        <v>-8629838265</v>
      </c>
      <c r="V138" s="5">
        <v>-23493699178</v>
      </c>
      <c r="W138" s="5">
        <v>-26973895990</v>
      </c>
      <c r="X138" s="5">
        <v>-31611415848</v>
      </c>
      <c r="Y138" s="5">
        <v>-34065809145</v>
      </c>
      <c r="Z138" s="5">
        <v>-34569628876</v>
      </c>
    </row>
    <row r="139" spans="2:26" ht="15.5" x14ac:dyDescent="0.35">
      <c r="C139" t="s">
        <v>150</v>
      </c>
      <c r="D139" s="5">
        <v>-133085595735</v>
      </c>
      <c r="E139" s="5">
        <v>-132028104250</v>
      </c>
      <c r="F139" s="5">
        <v>-131364088470</v>
      </c>
      <c r="G139" s="5">
        <v>-131272945518</v>
      </c>
      <c r="I139" s="5">
        <v>-132028104250</v>
      </c>
      <c r="J139" s="5">
        <v>-129955282416</v>
      </c>
      <c r="K139" s="5">
        <v>-125101527041</v>
      </c>
      <c r="L139" s="5">
        <v>-116267723010</v>
      </c>
      <c r="M139" s="5">
        <v>-108310961460</v>
      </c>
      <c r="N139" s="5">
        <v>-32337586889</v>
      </c>
      <c r="O139" s="5">
        <v>-15063439445</v>
      </c>
      <c r="P139" s="5">
        <v>-3194936224</v>
      </c>
      <c r="Q139" s="5">
        <v>14867747196</v>
      </c>
      <c r="R139" s="5">
        <v>27583003798</v>
      </c>
      <c r="S139" s="5">
        <v>29319739867</v>
      </c>
      <c r="T139" s="5">
        <v>37198271325</v>
      </c>
      <c r="U139" s="5">
        <v>33492273284</v>
      </c>
      <c r="V139" s="5">
        <v>16886336443</v>
      </c>
      <c r="W139" s="5">
        <v>16238411012</v>
      </c>
      <c r="X139" s="5">
        <v>17929219756</v>
      </c>
      <c r="Y139" s="5">
        <v>12250327485</v>
      </c>
      <c r="Z139" s="5">
        <v>8902955423</v>
      </c>
    </row>
    <row r="140" spans="2:26" ht="15.5" x14ac:dyDescent="0.35">
      <c r="C140" t="s">
        <v>9</v>
      </c>
      <c r="D140" s="5">
        <v>-108367703054</v>
      </c>
      <c r="E140" s="5">
        <v>-99838258625</v>
      </c>
      <c r="F140" s="5">
        <v>-85339976648</v>
      </c>
      <c r="G140" s="5">
        <v>-86337622799</v>
      </c>
      <c r="I140" s="5">
        <v>-99838258625</v>
      </c>
      <c r="J140" s="5">
        <v>-113716520621</v>
      </c>
      <c r="K140" s="5">
        <v>-105792095747</v>
      </c>
      <c r="L140" s="5">
        <v>29418342100</v>
      </c>
      <c r="M140" s="5">
        <v>164870444990</v>
      </c>
      <c r="N140" s="5">
        <v>-103710671008</v>
      </c>
      <c r="O140" s="5">
        <v>92056442039</v>
      </c>
      <c r="P140" s="5">
        <v>199988450649</v>
      </c>
      <c r="Q140" s="5">
        <v>118763007361</v>
      </c>
      <c r="R140" s="5">
        <v>159369431425</v>
      </c>
      <c r="S140" s="5">
        <v>132989738231</v>
      </c>
      <c r="T140" s="5">
        <v>173192913626</v>
      </c>
      <c r="U140" s="5">
        <v>167255414285</v>
      </c>
      <c r="V140" s="5">
        <v>135785616531</v>
      </c>
      <c r="W140" s="5">
        <v>131657494288</v>
      </c>
      <c r="X140" s="5">
        <v>128710783174</v>
      </c>
      <c r="Y140" s="5">
        <v>163477653927</v>
      </c>
      <c r="Z140" s="5">
        <v>161017188958</v>
      </c>
    </row>
    <row r="141" spans="2:26" ht="15.5" x14ac:dyDescent="0.35">
      <c r="C141" t="s">
        <v>151</v>
      </c>
      <c r="D141" s="5">
        <v>231255416879</v>
      </c>
      <c r="E141" s="5">
        <v>250182456540</v>
      </c>
      <c r="F141" s="5">
        <v>269119295247</v>
      </c>
      <c r="G141" s="5">
        <v>262726760367</v>
      </c>
      <c r="I141" s="5">
        <v>250182456540</v>
      </c>
      <c r="J141" s="5">
        <v>242927394937</v>
      </c>
      <c r="K141" s="5">
        <v>271136485860</v>
      </c>
      <c r="L141" s="5">
        <v>388884533390</v>
      </c>
      <c r="M141" s="5">
        <v>524632899688</v>
      </c>
      <c r="N141" s="5">
        <v>221649284169</v>
      </c>
      <c r="O141" s="5">
        <v>412910587469</v>
      </c>
      <c r="P141" s="5">
        <v>518345276089</v>
      </c>
      <c r="Q141" s="5">
        <v>428225997056</v>
      </c>
      <c r="R141" s="5">
        <v>427808472537</v>
      </c>
      <c r="S141" s="5">
        <v>404119092405</v>
      </c>
      <c r="T141" s="5">
        <v>443923205402</v>
      </c>
      <c r="U141" s="5">
        <v>439177204829</v>
      </c>
      <c r="V141" s="5">
        <v>441554497078</v>
      </c>
      <c r="W141" s="5">
        <v>425863562340</v>
      </c>
      <c r="X141" s="5">
        <v>399906465038</v>
      </c>
      <c r="Y141" s="5">
        <v>229920145606</v>
      </c>
      <c r="Z141" s="5">
        <v>226259164595</v>
      </c>
    </row>
    <row r="142" spans="2:26" ht="15.5" x14ac:dyDescent="0.35">
      <c r="C142" t="s">
        <v>152</v>
      </c>
      <c r="D142" s="5">
        <v>3935892857</v>
      </c>
      <c r="E142" s="5">
        <v>3935892857</v>
      </c>
      <c r="F142" s="5">
        <v>3935892857</v>
      </c>
      <c r="G142" s="5">
        <v>3935892857</v>
      </c>
      <c r="I142" s="5">
        <v>3935892857</v>
      </c>
      <c r="J142" s="5">
        <v>3935892857</v>
      </c>
      <c r="K142" s="5">
        <v>3935892857</v>
      </c>
      <c r="L142" s="5">
        <v>3935892857</v>
      </c>
      <c r="M142" s="5">
        <v>2755125000</v>
      </c>
      <c r="N142" s="5">
        <v>2755125000</v>
      </c>
      <c r="O142" s="5">
        <v>2755125000</v>
      </c>
      <c r="P142" s="5">
        <v>2755125000</v>
      </c>
      <c r="Q142" s="5">
        <v>2755125000</v>
      </c>
      <c r="R142" s="5">
        <v>2755125000</v>
      </c>
      <c r="S142" s="5">
        <v>2755125000</v>
      </c>
      <c r="T142" s="5">
        <v>2755125000</v>
      </c>
      <c r="U142" s="5">
        <v>2755125000</v>
      </c>
      <c r="V142" s="5">
        <v>2755125000</v>
      </c>
      <c r="W142" s="5">
        <v>2755125000</v>
      </c>
      <c r="X142" s="5">
        <v>2755125000</v>
      </c>
      <c r="Y142" s="5">
        <v>1422000000</v>
      </c>
      <c r="Z142" s="5">
        <v>1422000000</v>
      </c>
    </row>
    <row r="144" spans="2:26" ht="15.5" x14ac:dyDescent="0.35">
      <c r="B144" t="s">
        <v>153</v>
      </c>
      <c r="C144" t="s">
        <v>154</v>
      </c>
      <c r="D144" s="5">
        <v>-5410062220</v>
      </c>
      <c r="E144" s="5">
        <v>3793811756</v>
      </c>
      <c r="F144" s="5">
        <v>98281148</v>
      </c>
      <c r="G144" s="5">
        <v>-3072933178</v>
      </c>
      <c r="I144" s="5">
        <v>2793785661</v>
      </c>
      <c r="J144" s="5">
        <v>-32994108596</v>
      </c>
      <c r="K144" s="5">
        <v>-58561652597</v>
      </c>
      <c r="L144" s="5">
        <v>-96201303946</v>
      </c>
      <c r="M144" s="5">
        <v>-28394083403</v>
      </c>
      <c r="N144" s="5">
        <v>-50463130370</v>
      </c>
      <c r="O144" s="5">
        <v>-12170455306</v>
      </c>
      <c r="P144" s="5">
        <v>-21882238133</v>
      </c>
      <c r="Q144" s="5">
        <v>-13438624706</v>
      </c>
      <c r="R144" s="5">
        <v>15041919655</v>
      </c>
      <c r="S144" s="5">
        <v>19162112818</v>
      </c>
      <c r="T144" s="5">
        <v>4891737065</v>
      </c>
      <c r="U144" s="5">
        <v>19755102924</v>
      </c>
      <c r="V144" s="5">
        <v>14947820582</v>
      </c>
      <c r="W144" s="5">
        <v>-1627710763</v>
      </c>
      <c r="X144" s="5">
        <v>-9002475101</v>
      </c>
      <c r="Y144" s="5">
        <v>2639149879</v>
      </c>
      <c r="Z144" s="5">
        <v>1171074773</v>
      </c>
    </row>
    <row r="145" spans="3:26" ht="15.5" x14ac:dyDescent="0.35">
      <c r="C145" t="s">
        <v>331</v>
      </c>
      <c r="D145" s="5">
        <v>37817480703</v>
      </c>
      <c r="E145" s="5">
        <v>62651975621</v>
      </c>
      <c r="F145" s="5">
        <v>48439656760</v>
      </c>
      <c r="G145" s="5">
        <v>32595155709</v>
      </c>
      <c r="I145" s="5">
        <v>199731284877</v>
      </c>
      <c r="J145" s="5">
        <v>192796608087</v>
      </c>
      <c r="K145" s="5">
        <v>190918368748</v>
      </c>
      <c r="L145" s="5">
        <v>150511070483</v>
      </c>
      <c r="M145" s="5">
        <v>157978581545</v>
      </c>
      <c r="N145" s="5">
        <v>143999214604</v>
      </c>
      <c r="O145" s="5">
        <v>249266472282</v>
      </c>
      <c r="P145" s="5">
        <v>225041954740</v>
      </c>
      <c r="Q145" s="5">
        <v>247820325922</v>
      </c>
      <c r="R145" s="5">
        <v>299550724999</v>
      </c>
      <c r="S145" s="5">
        <v>306110767946</v>
      </c>
      <c r="T145" s="5">
        <v>326793354011</v>
      </c>
      <c r="U145" s="5">
        <v>254798543788</v>
      </c>
      <c r="V145" s="5">
        <v>246236454449</v>
      </c>
      <c r="W145" s="5">
        <v>236820622932</v>
      </c>
      <c r="X145" s="5">
        <v>183502392316</v>
      </c>
      <c r="Y145" s="5">
        <v>138146185623</v>
      </c>
      <c r="Z145" s="5">
        <v>128438830698</v>
      </c>
    </row>
    <row r="146" spans="3:26" ht="15.5" x14ac:dyDescent="0.35">
      <c r="C146" t="s">
        <v>332</v>
      </c>
      <c r="D146" s="5">
        <v>-42512898929</v>
      </c>
      <c r="E146" s="5">
        <v>-58166428222</v>
      </c>
      <c r="F146" s="5">
        <v>-47616179667</v>
      </c>
      <c r="G146" s="5">
        <v>-34905568407</v>
      </c>
      <c r="I146" s="5">
        <v>-194124153315</v>
      </c>
      <c r="J146" s="5">
        <v>-222990465689</v>
      </c>
      <c r="K146" s="5">
        <v>-246259324483</v>
      </c>
      <c r="L146" s="5">
        <v>-130501764178</v>
      </c>
      <c r="M146" s="5">
        <v>-182485109598</v>
      </c>
    </row>
    <row r="147" spans="3:26" ht="15.5" x14ac:dyDescent="0.35">
      <c r="C147" t="s">
        <v>333</v>
      </c>
      <c r="N147" s="5">
        <v>-111941357642</v>
      </c>
      <c r="O147" s="5">
        <v>-132777499411</v>
      </c>
      <c r="P147" s="5">
        <v>-124263976818</v>
      </c>
      <c r="Q147" s="5">
        <v>-115582794245</v>
      </c>
      <c r="R147" s="5">
        <v>-204427745600</v>
      </c>
      <c r="S147" s="5">
        <v>-201740307842</v>
      </c>
      <c r="T147" s="5">
        <v>-250552122974</v>
      </c>
      <c r="U147" s="5">
        <v>-174034687971</v>
      </c>
      <c r="V147" s="5">
        <v>-173756827290</v>
      </c>
      <c r="W147" s="5">
        <v>-179723444179</v>
      </c>
      <c r="X147" s="5">
        <v>-163070301978</v>
      </c>
      <c r="Y147" s="5">
        <v>-112309515283</v>
      </c>
      <c r="Z147" s="5">
        <v>-112822334200</v>
      </c>
    </row>
    <row r="148" spans="3:26" ht="15.5" x14ac:dyDescent="0.35">
      <c r="C148" t="s">
        <v>334</v>
      </c>
      <c r="N148" s="5">
        <v>-81365262922</v>
      </c>
      <c r="O148" s="5">
        <v>-115345613493</v>
      </c>
      <c r="P148" s="5">
        <v>-116768668967</v>
      </c>
      <c r="Q148" s="5">
        <v>-131569126291</v>
      </c>
      <c r="R148" s="5">
        <v>-72150394785</v>
      </c>
      <c r="S148" s="5">
        <v>-59923285083</v>
      </c>
      <c r="T148" s="5">
        <v>-58837843537</v>
      </c>
      <c r="U148" s="5">
        <v>-8940673778</v>
      </c>
      <c r="V148" s="5">
        <v>-7221082651</v>
      </c>
      <c r="W148" s="5">
        <v>-6900909610</v>
      </c>
      <c r="X148" s="5">
        <v>-6204053692</v>
      </c>
      <c r="Y148" s="5">
        <v>-18666807475</v>
      </c>
      <c r="Z148" s="5">
        <v>-13075587720</v>
      </c>
    </row>
    <row r="149" spans="3:26" ht="15.5" x14ac:dyDescent="0.35">
      <c r="C149" t="s">
        <v>335</v>
      </c>
      <c r="U149" s="5">
        <v>-45974761150</v>
      </c>
      <c r="V149" s="5">
        <v>-42446529032</v>
      </c>
      <c r="W149" s="5">
        <v>-37122724634</v>
      </c>
      <c r="X149" s="5">
        <v>-17474766433</v>
      </c>
    </row>
    <row r="150" spans="3:26" ht="15.5" x14ac:dyDescent="0.35">
      <c r="C150" t="s">
        <v>312</v>
      </c>
    </row>
    <row r="151" spans="3:26" ht="15.5" x14ac:dyDescent="0.35">
      <c r="C151" t="s">
        <v>184</v>
      </c>
      <c r="D151" s="5">
        <v>-845122916</v>
      </c>
      <c r="E151" s="5">
        <v>-823106884</v>
      </c>
      <c r="F151" s="5">
        <v>-854587968</v>
      </c>
      <c r="G151" s="5">
        <v>-905770560</v>
      </c>
      <c r="I151" s="5">
        <v>-3408472797</v>
      </c>
      <c r="J151" s="5">
        <v>-3526338992</v>
      </c>
      <c r="K151" s="5">
        <v>-3927704627</v>
      </c>
      <c r="L151" s="5">
        <v>-66616260756</v>
      </c>
      <c r="M151" s="5">
        <v>-4364389855</v>
      </c>
      <c r="N151" s="5">
        <v>-5536120057</v>
      </c>
      <c r="O151" s="5">
        <v>-7908101807</v>
      </c>
      <c r="P151" s="5">
        <v>-8874144899</v>
      </c>
      <c r="R151" s="5">
        <v>-10167373177</v>
      </c>
      <c r="S151" s="5">
        <v>-10814949828</v>
      </c>
      <c r="T151" s="5">
        <v>-10954510978</v>
      </c>
      <c r="U151" s="5">
        <v>-6901120087</v>
      </c>
      <c r="V151" s="5">
        <v>-9313783726</v>
      </c>
      <c r="W151" s="5">
        <v>-9377815225</v>
      </c>
      <c r="X151" s="5">
        <v>-4457161246</v>
      </c>
      <c r="Y151" s="5">
        <v>-1699110108</v>
      </c>
      <c r="Z151" s="5">
        <v>-1206735698</v>
      </c>
    </row>
    <row r="152" spans="3:26" ht="15.5" x14ac:dyDescent="0.35">
      <c r="C152" t="s">
        <v>336</v>
      </c>
      <c r="D152" s="5">
        <v>130478922</v>
      </c>
      <c r="E152" s="5">
        <v>131371241</v>
      </c>
      <c r="F152" s="5">
        <v>129392023</v>
      </c>
      <c r="G152" s="5">
        <v>143250080</v>
      </c>
      <c r="I152" s="5">
        <v>595126896</v>
      </c>
      <c r="J152" s="5">
        <v>726087998</v>
      </c>
      <c r="K152" s="5">
        <v>707007765</v>
      </c>
    </row>
    <row r="153" spans="3:26" ht="15.5" x14ac:dyDescent="0.35">
      <c r="C153" t="s">
        <v>337</v>
      </c>
    </row>
    <row r="154" spans="3:26" ht="15.5" x14ac:dyDescent="0.35">
      <c r="C154" t="s">
        <v>338</v>
      </c>
      <c r="M154" s="5">
        <v>476834505</v>
      </c>
      <c r="N154" s="5">
        <v>775605637</v>
      </c>
      <c r="O154" s="5">
        <v>849081366</v>
      </c>
      <c r="P154" s="5">
        <v>739018620</v>
      </c>
    </row>
    <row r="155" spans="3:26" ht="15.5" x14ac:dyDescent="0.35">
      <c r="C155" t="s">
        <v>158</v>
      </c>
      <c r="N155" s="5">
        <v>-161321708</v>
      </c>
      <c r="O155" s="5">
        <v>-1062394903</v>
      </c>
      <c r="P155" s="5">
        <v>-1259750146</v>
      </c>
    </row>
    <row r="156" spans="3:26" ht="15.5" x14ac:dyDescent="0.35">
      <c r="C156" t="s">
        <v>339</v>
      </c>
    </row>
    <row r="157" spans="3:26" ht="15.5" x14ac:dyDescent="0.35">
      <c r="C157" t="s">
        <v>340</v>
      </c>
      <c r="N157" s="5">
        <v>3766111718</v>
      </c>
      <c r="O157" s="5">
        <v>-5192399340</v>
      </c>
      <c r="P157" s="5">
        <v>3503329337</v>
      </c>
      <c r="Q157" s="5">
        <v>-14107030092</v>
      </c>
      <c r="R157" s="5">
        <v>2236708218</v>
      </c>
      <c r="S157" s="5">
        <v>-14470112375</v>
      </c>
      <c r="T157" s="5">
        <v>-1557139457</v>
      </c>
      <c r="U157" s="5">
        <v>807802122</v>
      </c>
      <c r="V157" s="5">
        <v>1449588832</v>
      </c>
      <c r="W157" s="5">
        <v>-5323440047</v>
      </c>
      <c r="X157" s="5">
        <v>-1298584068</v>
      </c>
      <c r="Y157" s="5">
        <v>-2831602878</v>
      </c>
      <c r="Z157" s="5">
        <v>-163098307</v>
      </c>
    </row>
    <row r="158" spans="3:26" ht="15.5" x14ac:dyDescent="0.35">
      <c r="C158" t="s">
        <v>341</v>
      </c>
    </row>
    <row r="159" spans="3:26" ht="15.5" x14ac:dyDescent="0.35">
      <c r="C159" t="s">
        <v>342</v>
      </c>
      <c r="L159" s="5">
        <v>-49594349495</v>
      </c>
    </row>
    <row r="160" spans="3:26" ht="15.5" x14ac:dyDescent="0.35">
      <c r="C160" t="s">
        <v>161</v>
      </c>
      <c r="D160" s="5">
        <v>3045791517</v>
      </c>
      <c r="E160" s="5">
        <v>1498072322</v>
      </c>
      <c r="F160" s="5">
        <v>2376389113</v>
      </c>
      <c r="G160" s="5">
        <v>1895777141</v>
      </c>
      <c r="I160" s="5">
        <v>-2371549809</v>
      </c>
      <c r="J160" s="5">
        <v>17818821244</v>
      </c>
      <c r="K160" s="5">
        <v>8584117842</v>
      </c>
      <c r="L160" s="5">
        <v>158689107225</v>
      </c>
      <c r="M160" s="5">
        <v>22134898983</v>
      </c>
      <c r="N160" s="5">
        <v>54723741668</v>
      </c>
      <c r="O160" s="5">
        <v>410713013</v>
      </c>
      <c r="P160" s="5">
        <v>12685815932</v>
      </c>
      <c r="Q160" s="5">
        <v>22989422193</v>
      </c>
      <c r="R160" s="5">
        <v>5059190410</v>
      </c>
      <c r="S160" s="5">
        <v>-6895264497</v>
      </c>
      <c r="T160" s="5">
        <v>15847300419</v>
      </c>
      <c r="U160" s="5">
        <v>-22605654347</v>
      </c>
      <c r="V160" s="5">
        <v>-13793236997</v>
      </c>
      <c r="W160" s="5">
        <v>1020795931</v>
      </c>
      <c r="X160" s="5">
        <v>151401161059</v>
      </c>
      <c r="Y160" s="5">
        <v>-6299235458</v>
      </c>
      <c r="Z160" s="5">
        <v>60171992157</v>
      </c>
    </row>
    <row r="161" spans="3:26" ht="15.5" x14ac:dyDescent="0.35">
      <c r="C161" t="s">
        <v>162</v>
      </c>
      <c r="D161" s="5">
        <v>-74058066</v>
      </c>
      <c r="E161" s="5">
        <v>-1108817127</v>
      </c>
      <c r="F161" s="5">
        <v>53059119</v>
      </c>
      <c r="G161" s="5">
        <v>-422155409</v>
      </c>
      <c r="I161" s="5">
        <v>-1674713857</v>
      </c>
      <c r="J161" s="5">
        <v>5684961883</v>
      </c>
      <c r="K161" s="5">
        <v>6985202863</v>
      </c>
      <c r="L161" s="5">
        <v>-6761328030</v>
      </c>
      <c r="M161" s="5">
        <v>-1742949792</v>
      </c>
      <c r="N161" s="5">
        <v>-912232115</v>
      </c>
      <c r="O161" s="5">
        <v>-1017894083</v>
      </c>
      <c r="P161" s="5">
        <v>-2211768602</v>
      </c>
      <c r="Q161" s="5">
        <v>-3658748600</v>
      </c>
      <c r="R161" s="5">
        <v>-6239888398</v>
      </c>
      <c r="S161" s="5">
        <v>-11587395574</v>
      </c>
      <c r="T161" s="5">
        <v>-12294677876</v>
      </c>
      <c r="U161" s="5">
        <v>-510675980</v>
      </c>
      <c r="V161" s="5">
        <v>-2288186301</v>
      </c>
      <c r="W161" s="5">
        <v>-2947471984</v>
      </c>
      <c r="X161" s="5">
        <v>-132767149352</v>
      </c>
      <c r="Y161" s="5">
        <v>-6622194970</v>
      </c>
      <c r="Z161" s="5">
        <v>-47043500806</v>
      </c>
    </row>
    <row r="162" spans="3:26" ht="15.5" x14ac:dyDescent="0.35">
      <c r="C162" t="s">
        <v>343</v>
      </c>
      <c r="D162" s="5">
        <v>100000000</v>
      </c>
      <c r="F162" s="5">
        <v>492288044</v>
      </c>
      <c r="G162" s="5">
        <v>4361956</v>
      </c>
      <c r="I162" s="5">
        <v>496650000</v>
      </c>
      <c r="J162" s="5">
        <v>2590346690</v>
      </c>
      <c r="K162" s="5">
        <v>1476064450</v>
      </c>
      <c r="M162" s="5">
        <v>1169174838</v>
      </c>
      <c r="N162" s="5">
        <v>39700000</v>
      </c>
      <c r="O162" s="5">
        <v>148390413</v>
      </c>
      <c r="P162" s="5">
        <v>359633160</v>
      </c>
      <c r="Q162" s="5">
        <v>487950000</v>
      </c>
      <c r="R162" s="5">
        <v>810607262</v>
      </c>
      <c r="S162" s="5">
        <v>1575358123</v>
      </c>
      <c r="T162" s="5">
        <v>1237147500</v>
      </c>
      <c r="U162" s="5">
        <v>583564667</v>
      </c>
      <c r="V162" s="5">
        <v>174858000</v>
      </c>
      <c r="W162" s="5">
        <v>457189978</v>
      </c>
      <c r="X162" s="5">
        <v>272796666</v>
      </c>
      <c r="Y162" s="5">
        <v>423000000</v>
      </c>
      <c r="Z162" s="5">
        <v>223000000</v>
      </c>
    </row>
    <row r="163" spans="3:26" ht="15.5" x14ac:dyDescent="0.35">
      <c r="C163" t="s">
        <v>344</v>
      </c>
      <c r="K163" s="5">
        <v>15000000000</v>
      </c>
    </row>
    <row r="164" spans="3:26" ht="15.5" x14ac:dyDescent="0.35">
      <c r="C164" t="s">
        <v>345</v>
      </c>
      <c r="J164" s="5">
        <v>4500000000</v>
      </c>
      <c r="K164" s="5">
        <v>-6666666667</v>
      </c>
      <c r="P164" s="5">
        <v>-470872357</v>
      </c>
      <c r="V164" s="5">
        <v>10941541046</v>
      </c>
      <c r="W164" s="5">
        <v>11221388642</v>
      </c>
    </row>
    <row r="165" spans="3:26" ht="15.5" x14ac:dyDescent="0.35">
      <c r="C165" t="s">
        <v>163</v>
      </c>
      <c r="D165" s="5">
        <v>-174058066</v>
      </c>
      <c r="E165" s="5">
        <v>116182873</v>
      </c>
      <c r="F165" s="5">
        <v>-58782675</v>
      </c>
      <c r="G165" s="5">
        <v>-426517365</v>
      </c>
      <c r="I165" s="5">
        <v>-565917607</v>
      </c>
      <c r="J165" s="5">
        <v>-784944525</v>
      </c>
      <c r="K165" s="5">
        <v>-1329202283</v>
      </c>
      <c r="L165" s="5">
        <v>-4384013731</v>
      </c>
      <c r="M165" s="5">
        <v>-1674948578</v>
      </c>
      <c r="N165" s="5">
        <v>-951932115</v>
      </c>
      <c r="O165" s="5">
        <v>-1012718580</v>
      </c>
      <c r="P165" s="5">
        <v>-2175271897</v>
      </c>
      <c r="Q165" s="5">
        <v>-4826500114</v>
      </c>
      <c r="R165" s="5">
        <v>-9611664479</v>
      </c>
      <c r="S165" s="5">
        <v>-16971744808</v>
      </c>
      <c r="T165" s="5">
        <v>-12357948524</v>
      </c>
      <c r="U165" s="5">
        <v>-8094440647</v>
      </c>
      <c r="V165" s="5">
        <v>-12404585347</v>
      </c>
      <c r="W165" s="5">
        <v>-14626050604</v>
      </c>
      <c r="X165" s="5">
        <v>-27538585027</v>
      </c>
      <c r="Y165" s="5">
        <v>-6045194970</v>
      </c>
      <c r="Z165" s="5">
        <v>-14858330550</v>
      </c>
    </row>
    <row r="166" spans="3:26" ht="15.5" x14ac:dyDescent="0.35">
      <c r="C166" t="s">
        <v>346</v>
      </c>
    </row>
    <row r="167" spans="3:26" ht="15.5" x14ac:dyDescent="0.35">
      <c r="C167" t="s">
        <v>347</v>
      </c>
      <c r="F167" s="5">
        <v>-380446250</v>
      </c>
      <c r="I167" s="5">
        <v>-380446250</v>
      </c>
      <c r="J167" s="5">
        <v>-620440282</v>
      </c>
      <c r="K167" s="5">
        <v>-1494992637</v>
      </c>
      <c r="L167" s="5">
        <v>-2377314299</v>
      </c>
      <c r="M167" s="5">
        <v>-437176052</v>
      </c>
      <c r="O167" s="5">
        <v>-766260000</v>
      </c>
      <c r="P167" s="5">
        <v>-465164000</v>
      </c>
    </row>
    <row r="168" spans="3:26" ht="15.5" x14ac:dyDescent="0.35">
      <c r="C168" t="s">
        <v>348</v>
      </c>
    </row>
    <row r="169" spans="3:26" ht="15.5" x14ac:dyDescent="0.35">
      <c r="C169" t="s">
        <v>349</v>
      </c>
    </row>
    <row r="170" spans="3:26" ht="15.5" x14ac:dyDescent="0.35">
      <c r="C170" t="s">
        <v>318</v>
      </c>
    </row>
    <row r="171" spans="3:26" ht="15.5" x14ac:dyDescent="0.35">
      <c r="C171" t="s">
        <v>350</v>
      </c>
      <c r="E171" s="5">
        <v>-1225000000</v>
      </c>
      <c r="I171" s="5">
        <v>-1225000000</v>
      </c>
      <c r="M171" s="5">
        <v>-800000000</v>
      </c>
    </row>
    <row r="172" spans="3:26" ht="15.5" x14ac:dyDescent="0.35">
      <c r="C172" t="s">
        <v>351</v>
      </c>
      <c r="X172" s="5">
        <v>139978125000</v>
      </c>
      <c r="Z172" s="5">
        <v>67500000000</v>
      </c>
    </row>
    <row r="173" spans="3:26" ht="15.5" x14ac:dyDescent="0.35">
      <c r="C173" t="s">
        <v>352</v>
      </c>
      <c r="O173" s="5">
        <v>612694084</v>
      </c>
      <c r="P173" s="5">
        <v>539906492</v>
      </c>
      <c r="Q173" s="5">
        <v>3609406885</v>
      </c>
      <c r="R173" s="5">
        <v>2561168819</v>
      </c>
      <c r="S173" s="5">
        <v>3908991111</v>
      </c>
      <c r="T173" s="5">
        <v>7826123148</v>
      </c>
      <c r="U173" s="5">
        <v>7000200000</v>
      </c>
    </row>
    <row r="174" spans="3:26" ht="15.5" x14ac:dyDescent="0.35">
      <c r="C174" t="s">
        <v>353</v>
      </c>
      <c r="Q174" s="5">
        <v>-2929605371</v>
      </c>
    </row>
    <row r="175" spans="3:26" ht="15.5" x14ac:dyDescent="0.35">
      <c r="C175" t="s">
        <v>175</v>
      </c>
      <c r="D175" s="5">
        <v>3045791517</v>
      </c>
      <c r="E175" s="5">
        <v>1498072322</v>
      </c>
      <c r="F175" s="5">
        <v>2376389113</v>
      </c>
      <c r="G175" s="5">
        <v>1895777141</v>
      </c>
      <c r="I175" s="5">
        <v>-2371549809</v>
      </c>
      <c r="J175" s="5">
        <v>17818821244</v>
      </c>
      <c r="K175" s="5">
        <v>8584117842</v>
      </c>
      <c r="L175" s="5">
        <v>158689107225</v>
      </c>
      <c r="M175" s="5">
        <v>22134898983</v>
      </c>
      <c r="N175" s="5">
        <v>54723741668</v>
      </c>
      <c r="O175" s="5">
        <v>410713013</v>
      </c>
      <c r="P175" s="5">
        <v>12685815932</v>
      </c>
      <c r="Q175" s="5">
        <v>22989422193</v>
      </c>
      <c r="R175" s="5">
        <v>5059190410</v>
      </c>
      <c r="S175" s="5">
        <v>-6895264497</v>
      </c>
      <c r="T175" s="5">
        <v>15847300419</v>
      </c>
      <c r="U175" s="5">
        <v>-22605654347</v>
      </c>
      <c r="V175" s="5">
        <v>-13793236997</v>
      </c>
      <c r="W175" s="5">
        <v>1020795931</v>
      </c>
      <c r="X175" s="5">
        <v>151401161059</v>
      </c>
      <c r="Y175" s="5">
        <v>-6299235458</v>
      </c>
      <c r="Z175" s="5">
        <v>60171992157</v>
      </c>
    </row>
    <row r="176" spans="3:26" ht="15.5" x14ac:dyDescent="0.35">
      <c r="C176" t="s">
        <v>354</v>
      </c>
      <c r="D176" s="5">
        <v>54809024</v>
      </c>
      <c r="E176" s="5">
        <v>-1268467393</v>
      </c>
      <c r="F176" s="5">
        <v>-181909803</v>
      </c>
      <c r="G176" s="5">
        <v>351864211</v>
      </c>
      <c r="I176" s="5">
        <v>-1295317204</v>
      </c>
      <c r="J176" s="5">
        <v>6932216690</v>
      </c>
      <c r="K176" s="5">
        <v>2083407639</v>
      </c>
      <c r="L176" s="5">
        <v>-3968581570</v>
      </c>
      <c r="M176" s="5">
        <v>32367271796</v>
      </c>
      <c r="N176" s="5">
        <v>-12635046621</v>
      </c>
      <c r="O176" s="5">
        <v>8828700400</v>
      </c>
      <c r="P176" s="5">
        <v>-2066341270</v>
      </c>
      <c r="Q176" s="5">
        <v>-2951482597</v>
      </c>
      <c r="R176" s="5">
        <v>6505860704</v>
      </c>
      <c r="S176" s="5">
        <v>-11295701848</v>
      </c>
      <c r="T176" s="5">
        <v>3421700971</v>
      </c>
      <c r="U176" s="5">
        <v>7680105033</v>
      </c>
      <c r="V176" s="5">
        <v>10384989699</v>
      </c>
      <c r="W176" s="5">
        <v>11131797581</v>
      </c>
      <c r="X176" s="5">
        <v>-19766025598</v>
      </c>
      <c r="Y176" s="5">
        <v>-976880632</v>
      </c>
      <c r="Z176" s="5">
        <v>-4426021039</v>
      </c>
    </row>
    <row r="177" spans="3:26" ht="15.5" x14ac:dyDescent="0.35">
      <c r="C177" t="s">
        <v>355</v>
      </c>
      <c r="D177" s="5">
        <v>380718719</v>
      </c>
      <c r="F177" s="5">
        <v>-286404025</v>
      </c>
      <c r="G177" s="5">
        <v>-194127620</v>
      </c>
    </row>
    <row r="178" spans="3:26" ht="15.5" x14ac:dyDescent="0.35">
      <c r="C178" t="s">
        <v>356</v>
      </c>
      <c r="D178" s="5">
        <v>4005000000</v>
      </c>
      <c r="E178" s="5">
        <v>2639100000</v>
      </c>
      <c r="F178" s="5">
        <v>748445188</v>
      </c>
      <c r="G178" s="5">
        <v>1599456362</v>
      </c>
      <c r="I178" s="5">
        <v>1558703644</v>
      </c>
      <c r="J178" s="5">
        <v>9664348340</v>
      </c>
      <c r="K178" s="5">
        <v>7696847827</v>
      </c>
      <c r="L178" s="5">
        <v>-11554955104</v>
      </c>
      <c r="M178" s="5">
        <v>-6797336286</v>
      </c>
      <c r="N178" s="5">
        <v>27991838653</v>
      </c>
      <c r="O178" s="5">
        <v>-879002251</v>
      </c>
      <c r="P178" s="5">
        <v>-464425386</v>
      </c>
      <c r="R178" s="5">
        <v>-978093989</v>
      </c>
      <c r="S178" s="5">
        <v>-397060398</v>
      </c>
      <c r="T178" s="5">
        <v>5441547960</v>
      </c>
      <c r="U178" s="5">
        <v>-18051039694</v>
      </c>
      <c r="V178" s="5">
        <v>-17097320543</v>
      </c>
      <c r="W178" s="5">
        <v>-3391359765</v>
      </c>
      <c r="X178" s="5">
        <v>23439900421</v>
      </c>
      <c r="Y178" s="5">
        <v>-3921777731</v>
      </c>
      <c r="Z178" s="5">
        <v>-641928945</v>
      </c>
    </row>
    <row r="179" spans="3:26" ht="15.5" x14ac:dyDescent="0.35">
      <c r="C179" t="s">
        <v>357</v>
      </c>
      <c r="D179" s="5">
        <v>-17478127</v>
      </c>
      <c r="E179" s="5">
        <v>-185804198</v>
      </c>
      <c r="F179" s="5">
        <v>969592100</v>
      </c>
      <c r="G179" s="5">
        <v>-22868734</v>
      </c>
      <c r="I179" s="5">
        <v>839348336</v>
      </c>
      <c r="J179" s="5">
        <v>-1407803762</v>
      </c>
      <c r="K179" s="5">
        <v>-247044194</v>
      </c>
      <c r="L179" s="5">
        <v>-1493978748</v>
      </c>
    </row>
    <row r="180" spans="3:26" ht="15.5" x14ac:dyDescent="0.35">
      <c r="C180" t="s">
        <v>358</v>
      </c>
    </row>
    <row r="181" spans="3:26" ht="15.5" x14ac:dyDescent="0.35">
      <c r="C181" t="s">
        <v>359</v>
      </c>
      <c r="S181" s="5">
        <v>-31175045569</v>
      </c>
      <c r="T181" s="5">
        <v>-4698471250</v>
      </c>
      <c r="U181" s="5">
        <v>29100000000</v>
      </c>
    </row>
    <row r="182" spans="3:26" ht="15.5" x14ac:dyDescent="0.35">
      <c r="C182" t="s">
        <v>360</v>
      </c>
      <c r="E182" s="5">
        <v>-92509662</v>
      </c>
      <c r="F182" s="5">
        <v>92509662</v>
      </c>
    </row>
    <row r="183" spans="3:26" ht="15.5" x14ac:dyDescent="0.35">
      <c r="C183" t="s">
        <v>361</v>
      </c>
      <c r="F183" s="5">
        <v>4390790603</v>
      </c>
      <c r="G183" s="5">
        <v>-4390790603</v>
      </c>
      <c r="N183" s="5">
        <v>-40291494478</v>
      </c>
      <c r="O183" s="5">
        <v>-1945392651</v>
      </c>
      <c r="R183" s="5">
        <v>-335543896</v>
      </c>
      <c r="S183" s="5">
        <v>-7627456682</v>
      </c>
      <c r="X183" s="5">
        <v>-3773328203</v>
      </c>
    </row>
    <row r="184" spans="3:26" ht="15.5" x14ac:dyDescent="0.35">
      <c r="C184" t="s">
        <v>362</v>
      </c>
      <c r="E184" s="5">
        <v>-7318943164</v>
      </c>
      <c r="I184" s="5">
        <v>-7318943164</v>
      </c>
      <c r="J184" s="5">
        <v>-12829321737</v>
      </c>
      <c r="K184" s="5">
        <v>-4795633482</v>
      </c>
      <c r="L184" s="5">
        <v>-185784677</v>
      </c>
      <c r="M184" s="5">
        <v>-457917589</v>
      </c>
      <c r="N184" s="5">
        <v>5715351816</v>
      </c>
      <c r="O184" s="5">
        <v>27172957</v>
      </c>
      <c r="X184" s="5">
        <v>6432154557</v>
      </c>
    </row>
    <row r="185" spans="3:26" ht="15.5" x14ac:dyDescent="0.35">
      <c r="C185" t="s">
        <v>363</v>
      </c>
      <c r="T185" s="5">
        <v>5000000000</v>
      </c>
      <c r="X185" s="5">
        <v>7050000000</v>
      </c>
      <c r="Y185" s="5">
        <v>2592060000</v>
      </c>
      <c r="Z185" s="5">
        <v>1880435000</v>
      </c>
    </row>
    <row r="186" spans="3:26" ht="15.5" x14ac:dyDescent="0.35">
      <c r="C186" t="s">
        <v>364</v>
      </c>
      <c r="L186" s="5">
        <v>177115178550</v>
      </c>
    </row>
    <row r="187" spans="3:26" ht="15.5" x14ac:dyDescent="0.35">
      <c r="C187" t="s">
        <v>365</v>
      </c>
      <c r="L187" s="5">
        <v>-3463460740</v>
      </c>
      <c r="M187" s="5">
        <v>-810000000</v>
      </c>
      <c r="X187" s="5">
        <v>-1959665118</v>
      </c>
      <c r="Z187" s="5">
        <v>-951900909</v>
      </c>
    </row>
    <row r="188" spans="3:26" ht="15.5" x14ac:dyDescent="0.35">
      <c r="C188" t="s">
        <v>366</v>
      </c>
      <c r="U188" s="5">
        <v>-29100000000</v>
      </c>
    </row>
    <row r="189" spans="3:26" ht="15.5" x14ac:dyDescent="0.35">
      <c r="C189" t="s">
        <v>367</v>
      </c>
    </row>
    <row r="190" spans="3:26" ht="15.5" x14ac:dyDescent="0.35">
      <c r="C190" t="s">
        <v>368</v>
      </c>
      <c r="D190" s="5">
        <v>-651221071</v>
      </c>
      <c r="G190" s="5">
        <v>601953677</v>
      </c>
    </row>
    <row r="191" spans="3:26" ht="15.5" x14ac:dyDescent="0.35">
      <c r="C191" t="s">
        <v>369</v>
      </c>
      <c r="E191" s="5">
        <v>1050220253</v>
      </c>
      <c r="I191" s="5">
        <v>1050220253</v>
      </c>
      <c r="J191" s="5">
        <v>984632098</v>
      </c>
      <c r="K191" s="5">
        <v>192277687</v>
      </c>
      <c r="L191" s="5">
        <v>3351061087</v>
      </c>
      <c r="M191" s="5">
        <v>-355500771</v>
      </c>
      <c r="N191" s="5">
        <v>79497344385</v>
      </c>
      <c r="O191" s="5">
        <v>706120177</v>
      </c>
      <c r="P191" s="5">
        <v>9200000000</v>
      </c>
      <c r="Q191" s="5">
        <v>31709856080</v>
      </c>
    </row>
    <row r="192" spans="3:26" ht="15.5" x14ac:dyDescent="0.35">
      <c r="C192" t="s">
        <v>370</v>
      </c>
      <c r="E192" s="5">
        <v>-31301441</v>
      </c>
      <c r="F192" s="5">
        <v>-54753416</v>
      </c>
      <c r="G192" s="5">
        <v>-655219074</v>
      </c>
      <c r="I192" s="5">
        <v>-741273931</v>
      </c>
      <c r="J192" s="5">
        <v>-685763108</v>
      </c>
      <c r="K192" s="5">
        <v>-1087893161</v>
      </c>
      <c r="L192" s="5">
        <v>-1072107457</v>
      </c>
      <c r="M192" s="5">
        <v>-1129159047</v>
      </c>
      <c r="N192" s="5">
        <v>-490045911</v>
      </c>
    </row>
    <row r="193" spans="2:26" ht="15.5" x14ac:dyDescent="0.35">
      <c r="C193" t="s">
        <v>371</v>
      </c>
      <c r="D193" s="5">
        <v>-25999087</v>
      </c>
      <c r="F193" s="5">
        <v>-131815526</v>
      </c>
      <c r="G193" s="5">
        <v>146236513</v>
      </c>
    </row>
    <row r="194" spans="2:26" ht="15.5" x14ac:dyDescent="0.35">
      <c r="C194" t="s">
        <v>372</v>
      </c>
      <c r="E194" s="5">
        <v>-104229546</v>
      </c>
      <c r="F194" s="5">
        <v>104229546</v>
      </c>
    </row>
    <row r="195" spans="2:26" ht="15.5" x14ac:dyDescent="0.35">
      <c r="C195" t="s">
        <v>373</v>
      </c>
      <c r="O195" s="5">
        <v>-980000000</v>
      </c>
      <c r="P195" s="5">
        <v>-49000000</v>
      </c>
      <c r="Q195" s="5">
        <v>-231281927</v>
      </c>
      <c r="R195" s="5">
        <v>-133032409</v>
      </c>
    </row>
    <row r="196" spans="2:26" ht="15.5" x14ac:dyDescent="0.35">
      <c r="C196" t="s">
        <v>374</v>
      </c>
      <c r="P196" s="5">
        <v>11758062091</v>
      </c>
    </row>
    <row r="197" spans="2:26" ht="15.5" x14ac:dyDescent="0.35">
      <c r="C197" t="s">
        <v>375</v>
      </c>
      <c r="M197" s="5">
        <v>-319481203</v>
      </c>
      <c r="N197" s="5">
        <v>-4154106434</v>
      </c>
      <c r="O197" s="5">
        <v>-4620720276</v>
      </c>
      <c r="P197" s="5">
        <v>-483235381</v>
      </c>
    </row>
    <row r="198" spans="2:26" ht="15.5" x14ac:dyDescent="0.35">
      <c r="C198" t="s">
        <v>376</v>
      </c>
      <c r="E198" s="5">
        <v>-74586930</v>
      </c>
      <c r="I198" s="5">
        <v>-74586930</v>
      </c>
      <c r="J198" s="5">
        <v>-55601620</v>
      </c>
      <c r="K198" s="5">
        <v>-191185801</v>
      </c>
      <c r="L198" s="5">
        <v>-38264116</v>
      </c>
      <c r="M198" s="5">
        <v>-362977917</v>
      </c>
      <c r="N198" s="5">
        <v>-910099742</v>
      </c>
      <c r="O198" s="5">
        <v>-726165343</v>
      </c>
      <c r="P198" s="5">
        <v>-809402210</v>
      </c>
    </row>
    <row r="199" spans="2:26" ht="15.5" x14ac:dyDescent="0.35">
      <c r="C199" t="s">
        <v>186</v>
      </c>
      <c r="D199" s="5">
        <v>-2438328769</v>
      </c>
      <c r="E199" s="5">
        <v>4183066951</v>
      </c>
      <c r="F199" s="5">
        <v>2527729380</v>
      </c>
      <c r="G199" s="5">
        <v>-1599311446</v>
      </c>
      <c r="I199" s="5">
        <v>-1252478005</v>
      </c>
      <c r="J199" s="5">
        <v>-9490325469</v>
      </c>
      <c r="K199" s="5">
        <v>-42992331892</v>
      </c>
      <c r="L199" s="5">
        <v>55726475249</v>
      </c>
      <c r="M199" s="5">
        <v>-8002134212</v>
      </c>
      <c r="N199" s="5">
        <v>3348379183</v>
      </c>
      <c r="O199" s="5">
        <v>-12777636376</v>
      </c>
      <c r="P199" s="5">
        <v>-11408190803</v>
      </c>
      <c r="Q199" s="5">
        <v>5892048887</v>
      </c>
      <c r="R199" s="5">
        <v>13861221667</v>
      </c>
      <c r="S199" s="5">
        <v>679452747</v>
      </c>
      <c r="T199" s="5">
        <v>8444359608</v>
      </c>
      <c r="U199" s="5">
        <v>-3361227403</v>
      </c>
      <c r="V199" s="5">
        <v>-1133602716</v>
      </c>
      <c r="W199" s="5">
        <v>-3554386816</v>
      </c>
      <c r="X199" s="5">
        <v>9631536606</v>
      </c>
      <c r="Y199" s="5">
        <v>-10282280549</v>
      </c>
      <c r="Z199" s="5">
        <v>14299566124</v>
      </c>
    </row>
    <row r="200" spans="2:26" ht="15.5" x14ac:dyDescent="0.35">
      <c r="C200" t="s">
        <v>188</v>
      </c>
      <c r="D200" s="5">
        <v>20713731072</v>
      </c>
      <c r="I200" s="5">
        <v>21966209077</v>
      </c>
      <c r="J200" s="5">
        <v>31456534546</v>
      </c>
      <c r="K200" s="5">
        <v>74448866438</v>
      </c>
      <c r="L200" s="5">
        <v>18722391189</v>
      </c>
      <c r="M200" s="5">
        <v>26724525401</v>
      </c>
      <c r="N200" s="5">
        <v>23376146218</v>
      </c>
      <c r="O200" s="5">
        <v>36153782594</v>
      </c>
      <c r="P200" s="5">
        <v>47561973397</v>
      </c>
      <c r="Q200" s="5">
        <v>41669924510</v>
      </c>
      <c r="R200" s="5">
        <v>19612209191</v>
      </c>
      <c r="S200" s="5">
        <v>18932756444</v>
      </c>
      <c r="T200" s="5">
        <v>10488396836</v>
      </c>
      <c r="U200" s="5">
        <v>13071138171</v>
      </c>
      <c r="V200" s="5">
        <v>14204740887</v>
      </c>
      <c r="W200" s="5">
        <v>17759127703</v>
      </c>
      <c r="X200" s="5">
        <v>8127591097</v>
      </c>
      <c r="Y200" s="5">
        <v>18409871646</v>
      </c>
      <c r="Z200" s="5">
        <v>4110305522</v>
      </c>
    </row>
    <row r="201" spans="2:26" ht="15.5" x14ac:dyDescent="0.35">
      <c r="C201" t="s">
        <v>189</v>
      </c>
      <c r="D201" s="5">
        <v>18275402303</v>
      </c>
      <c r="E201" s="5">
        <v>4183066951</v>
      </c>
      <c r="F201" s="5">
        <v>2527729380</v>
      </c>
      <c r="G201" s="5">
        <v>-1599311446</v>
      </c>
      <c r="I201" s="5">
        <v>20713731072</v>
      </c>
      <c r="J201" s="5">
        <v>21966209077</v>
      </c>
      <c r="K201" s="5">
        <v>31456534546</v>
      </c>
      <c r="L201" s="5">
        <v>74448866438</v>
      </c>
      <c r="M201" s="5">
        <v>18722391189</v>
      </c>
      <c r="N201" s="5">
        <v>26724525401</v>
      </c>
      <c r="O201" s="5">
        <v>23376146218</v>
      </c>
      <c r="P201" s="5">
        <v>36153782594</v>
      </c>
      <c r="Q201" s="5">
        <v>47561973397</v>
      </c>
      <c r="R201" s="5">
        <v>33473430858</v>
      </c>
      <c r="S201" s="5">
        <v>19612209191</v>
      </c>
      <c r="T201" s="5">
        <v>18932756444</v>
      </c>
      <c r="U201" s="5">
        <v>9709910768</v>
      </c>
      <c r="V201" s="5">
        <v>13071138171</v>
      </c>
      <c r="W201" s="5">
        <v>14204740887</v>
      </c>
      <c r="X201" s="5">
        <v>17759127703</v>
      </c>
      <c r="Y201" s="5">
        <v>8127591097</v>
      </c>
      <c r="Z201" s="5">
        <v>18409871646</v>
      </c>
    </row>
    <row r="203" spans="2:26" ht="15.5" x14ac:dyDescent="0.35">
      <c r="B203" t="s">
        <v>190</v>
      </c>
      <c r="C203" t="s">
        <v>11</v>
      </c>
      <c r="D203" s="5">
        <v>3940000000</v>
      </c>
      <c r="E203" s="5">
        <v>3940000000</v>
      </c>
      <c r="F203" s="5">
        <v>3940000000</v>
      </c>
      <c r="G203" s="5">
        <v>3940000000</v>
      </c>
      <c r="I203" s="5">
        <v>3940000000</v>
      </c>
      <c r="J203" s="5">
        <v>3940000000</v>
      </c>
      <c r="K203" s="5">
        <v>3940000000</v>
      </c>
      <c r="L203" s="5">
        <v>3940000000</v>
      </c>
      <c r="M203" s="5">
        <v>2760000000</v>
      </c>
      <c r="N203" s="5">
        <v>2760000000</v>
      </c>
      <c r="O203" s="5">
        <v>2760000000</v>
      </c>
      <c r="P203" s="5">
        <v>2760000000</v>
      </c>
      <c r="Q203" s="5">
        <v>2760000000</v>
      </c>
      <c r="R203" s="5">
        <v>2760000000</v>
      </c>
      <c r="S203" s="5">
        <v>2760000000</v>
      </c>
      <c r="T203" s="5">
        <v>2760000000</v>
      </c>
      <c r="U203" s="5">
        <v>2760000000</v>
      </c>
      <c r="V203" s="5">
        <v>2760000000</v>
      </c>
      <c r="W203" s="5">
        <v>2760000000</v>
      </c>
      <c r="X203" s="5">
        <v>2760000000</v>
      </c>
      <c r="Y203" s="5">
        <v>1420000000</v>
      </c>
      <c r="Z203" s="5">
        <v>1420000000</v>
      </c>
    </row>
    <row r="204" spans="2:26" ht="15.5" x14ac:dyDescent="0.35">
      <c r="C204" t="s">
        <v>191</v>
      </c>
      <c r="D204" s="6">
        <v>-1.68</v>
      </c>
      <c r="E204" s="6">
        <v>-2.42</v>
      </c>
      <c r="F204" s="6">
        <v>-1.03</v>
      </c>
      <c r="G204" s="6">
        <v>-1.39</v>
      </c>
    </row>
    <row r="205" spans="2:26" ht="15.5" x14ac:dyDescent="0.35">
      <c r="C205" t="s">
        <v>192</v>
      </c>
      <c r="D205" s="5">
        <v>-25</v>
      </c>
      <c r="E205" s="6">
        <v>-22.73</v>
      </c>
      <c r="F205" s="6">
        <v>-50.49</v>
      </c>
      <c r="G205" s="6">
        <v>-26.62</v>
      </c>
    </row>
    <row r="206" spans="2:26" ht="15.5" x14ac:dyDescent="0.35">
      <c r="C206" t="s">
        <v>70</v>
      </c>
      <c r="D206" s="6">
        <v>5.87</v>
      </c>
      <c r="E206" s="6">
        <v>3.76</v>
      </c>
      <c r="F206" s="6">
        <v>4.17</v>
      </c>
      <c r="G206" s="6">
        <v>4.83</v>
      </c>
    </row>
    <row r="207" spans="2:26" ht="15.5" x14ac:dyDescent="0.35">
      <c r="C207" t="s">
        <v>193</v>
      </c>
      <c r="D207" s="5">
        <v>-4430000000</v>
      </c>
      <c r="E207" s="5">
        <v>-4330000000</v>
      </c>
      <c r="F207" s="6">
        <v>1070000000.0000001</v>
      </c>
      <c r="G207" s="5">
        <v>-2200000000</v>
      </c>
    </row>
    <row r="208" spans="2:26" ht="15.5" x14ac:dyDescent="0.35">
      <c r="C208" t="s">
        <v>194</v>
      </c>
      <c r="D208" s="6">
        <v>-2.86E-2</v>
      </c>
      <c r="E208" s="6">
        <v>-3.8100000000000002E-2</v>
      </c>
      <c r="F208" s="6">
        <v>-1.5100000000000001E-2</v>
      </c>
      <c r="G208" s="6">
        <v>-2.0799999999999999E-2</v>
      </c>
    </row>
    <row r="209" spans="3:7" ht="15.5" x14ac:dyDescent="0.35">
      <c r="C209" t="s">
        <v>195</v>
      </c>
      <c r="D209" s="6">
        <v>-0.26739999999999997</v>
      </c>
      <c r="E209" s="6">
        <v>-0.29600000000000004</v>
      </c>
      <c r="F209" s="6">
        <v>-8.8499999999999995E-2</v>
      </c>
      <c r="G209" s="6">
        <v>-0.1215</v>
      </c>
    </row>
    <row r="210" spans="3:7" ht="15.5" x14ac:dyDescent="0.35">
      <c r="C210" t="s">
        <v>196</v>
      </c>
      <c r="D210" s="6">
        <v>-0.16820000000000002</v>
      </c>
      <c r="E210" s="6">
        <v>-0.12809999999999999</v>
      </c>
      <c r="F210" s="6">
        <v>-2.4300000000000002E-2</v>
      </c>
      <c r="G210" s="6">
        <v>-0.1072</v>
      </c>
    </row>
    <row r="211" spans="3:7" ht="15.5" x14ac:dyDescent="0.35">
      <c r="C211" t="s">
        <v>197</v>
      </c>
      <c r="D211" s="6">
        <v>-7.82</v>
      </c>
      <c r="E211" s="6">
        <v>-7.99</v>
      </c>
      <c r="F211" s="6">
        <v>-1.69</v>
      </c>
      <c r="G211" s="6">
        <v>-5.19</v>
      </c>
    </row>
    <row r="212" spans="3:7" ht="15.5" x14ac:dyDescent="0.35">
      <c r="C212" t="s">
        <v>198</v>
      </c>
      <c r="D212" s="5">
        <v>-108000000000</v>
      </c>
      <c r="E212" s="5">
        <v>-100000000000</v>
      </c>
      <c r="F212" s="5">
        <v>-85000000000</v>
      </c>
      <c r="G212" s="5">
        <v>-86000000000</v>
      </c>
    </row>
    <row r="213" spans="3:7" ht="15.5" x14ac:dyDescent="0.35">
      <c r="C213" t="s">
        <v>199</v>
      </c>
      <c r="D213" s="6">
        <v>6.69</v>
      </c>
      <c r="E213" s="6">
        <v>6.72</v>
      </c>
      <c r="F213" s="6">
        <v>4.45</v>
      </c>
      <c r="G213" s="6">
        <v>3.24</v>
      </c>
    </row>
    <row r="214" spans="3:7" ht="15.5" x14ac:dyDescent="0.35">
      <c r="C214" t="s">
        <v>200</v>
      </c>
      <c r="D214" s="6">
        <v>6.28</v>
      </c>
      <c r="E214" s="6">
        <v>8.18</v>
      </c>
      <c r="F214" s="6">
        <v>11.69</v>
      </c>
      <c r="G214" s="6">
        <v>11.42</v>
      </c>
    </row>
    <row r="215" spans="3:7" ht="15.5" x14ac:dyDescent="0.35">
      <c r="C215" t="s">
        <v>201</v>
      </c>
      <c r="D215" s="6">
        <v>9.61</v>
      </c>
      <c r="E215" s="6">
        <v>9.09</v>
      </c>
      <c r="F215" s="6">
        <v>5.59</v>
      </c>
      <c r="G215" s="6">
        <v>4.18</v>
      </c>
    </row>
    <row r="216" spans="3:7" ht="15.5" x14ac:dyDescent="0.35">
      <c r="C216" t="s">
        <v>202</v>
      </c>
      <c r="D216" s="6">
        <v>4.37</v>
      </c>
      <c r="E216" s="6">
        <v>6.05</v>
      </c>
      <c r="F216" s="6">
        <v>9.31</v>
      </c>
      <c r="G216" s="6">
        <v>8.86</v>
      </c>
    </row>
    <row r="217" spans="3:7" ht="15.5" x14ac:dyDescent="0.35">
      <c r="C217" t="s">
        <v>203</v>
      </c>
      <c r="D217" s="5">
        <v>15000000000</v>
      </c>
      <c r="E217" s="5">
        <v>16000000000</v>
      </c>
      <c r="F217" s="5">
        <v>16000000000</v>
      </c>
      <c r="G217" s="5">
        <v>15000000000</v>
      </c>
    </row>
    <row r="218" spans="3:7" ht="15.5" x14ac:dyDescent="0.35">
      <c r="C218" t="s">
        <v>204</v>
      </c>
      <c r="D218" s="5">
        <v>0</v>
      </c>
      <c r="E218" s="5">
        <v>0</v>
      </c>
      <c r="F218" s="5">
        <v>0</v>
      </c>
      <c r="G218" s="5">
        <v>0</v>
      </c>
    </row>
    <row r="219" spans="3:7" ht="15.5" x14ac:dyDescent="0.35">
      <c r="C219" t="s">
        <v>205</v>
      </c>
      <c r="D219" s="5">
        <v>25000000000</v>
      </c>
      <c r="E219" s="5">
        <v>32000000000</v>
      </c>
      <c r="F219" s="5">
        <v>46000000000</v>
      </c>
      <c r="G219" s="5">
        <v>45000000000</v>
      </c>
    </row>
    <row r="220" spans="3:7" ht="15.5" x14ac:dyDescent="0.35">
      <c r="C220" t="s">
        <v>23</v>
      </c>
      <c r="D220" s="5">
        <v>15000000000</v>
      </c>
      <c r="E220" s="5">
        <v>16000000000</v>
      </c>
      <c r="F220" s="5">
        <v>16000000000</v>
      </c>
      <c r="G220" s="5">
        <v>15000000000</v>
      </c>
    </row>
    <row r="221" spans="3:7" ht="15.5" x14ac:dyDescent="0.35">
      <c r="C221" t="s">
        <v>20</v>
      </c>
      <c r="D221" s="5">
        <v>-3000000000</v>
      </c>
      <c r="E221" s="5">
        <v>-5000000000</v>
      </c>
      <c r="F221" s="5">
        <v>0</v>
      </c>
      <c r="G221" s="5">
        <v>1000000000</v>
      </c>
    </row>
    <row r="222" spans="3:7" ht="15.5" x14ac:dyDescent="0.35">
      <c r="C222" t="s">
        <v>206</v>
      </c>
      <c r="D222" s="5">
        <v>-108000000000</v>
      </c>
      <c r="E222" s="5">
        <v>-103000000000</v>
      </c>
      <c r="F222" s="5">
        <v>-100000000000</v>
      </c>
      <c r="G222" s="5">
        <v>-95000000000</v>
      </c>
    </row>
    <row r="223" spans="3:7" ht="15.5" x14ac:dyDescent="0.35">
      <c r="C223" t="s">
        <v>207</v>
      </c>
      <c r="D223" s="5">
        <v>-5000000000</v>
      </c>
      <c r="E223" s="5">
        <v>4000000000</v>
      </c>
      <c r="F223" s="5">
        <v>0</v>
      </c>
      <c r="G223" s="5">
        <v>-3000000000</v>
      </c>
    </row>
    <row r="224" spans="3:7" ht="15.5" x14ac:dyDescent="0.35">
      <c r="C224" t="s">
        <v>208</v>
      </c>
      <c r="D224" s="5">
        <v>0</v>
      </c>
      <c r="E224" s="5">
        <v>0</v>
      </c>
      <c r="F224" s="5">
        <v>0</v>
      </c>
      <c r="G224" s="5">
        <v>0</v>
      </c>
    </row>
    <row r="225" spans="3:26" ht="15.5" x14ac:dyDescent="0.35">
      <c r="C225" t="s">
        <v>12</v>
      </c>
      <c r="D225" s="5">
        <v>-6000000000</v>
      </c>
      <c r="E225" s="5">
        <v>4000000000</v>
      </c>
      <c r="F225" s="5">
        <v>0</v>
      </c>
      <c r="G225" s="5">
        <v>-3000000000</v>
      </c>
    </row>
    <row r="226" spans="3:26" ht="15.5" x14ac:dyDescent="0.35">
      <c r="C226" t="s">
        <v>15</v>
      </c>
      <c r="D226" s="6">
        <v>-1.42</v>
      </c>
      <c r="E226" s="6">
        <v>0.99</v>
      </c>
      <c r="F226" s="6">
        <v>-0.09</v>
      </c>
      <c r="G226" s="6">
        <v>-0.89</v>
      </c>
    </row>
    <row r="227" spans="3:26" ht="15.5" x14ac:dyDescent="0.35">
      <c r="C227" t="s">
        <v>57</v>
      </c>
      <c r="I227" s="6">
        <v>-6.01</v>
      </c>
      <c r="J227" s="6">
        <v>1.91</v>
      </c>
      <c r="K227" s="6">
        <v>-11.1</v>
      </c>
      <c r="L227" s="6">
        <v>-5.59</v>
      </c>
      <c r="M227" s="6">
        <v>-8.09</v>
      </c>
      <c r="N227" s="6">
        <v>-16.3</v>
      </c>
      <c r="O227" s="6">
        <v>-11.81</v>
      </c>
      <c r="P227" s="6">
        <v>-7.12</v>
      </c>
      <c r="Q227" s="6">
        <v>-10.08</v>
      </c>
      <c r="R227" s="6">
        <v>-14.77</v>
      </c>
      <c r="S227" s="6">
        <v>-13.59</v>
      </c>
      <c r="T227" s="5">
        <v>3</v>
      </c>
      <c r="U227" s="6">
        <v>5.39</v>
      </c>
      <c r="V227" s="6">
        <v>1.26</v>
      </c>
      <c r="W227" s="6">
        <v>1.47</v>
      </c>
      <c r="X227" s="6">
        <v>0.67</v>
      </c>
      <c r="Y227" s="5">
        <v>1</v>
      </c>
      <c r="Z227" s="6">
        <v>2.59</v>
      </c>
    </row>
    <row r="228" spans="3:26" ht="15.5" x14ac:dyDescent="0.35">
      <c r="C228" t="s">
        <v>69</v>
      </c>
      <c r="I228" s="6">
        <v>-9.15</v>
      </c>
      <c r="J228" s="6">
        <v>13.61</v>
      </c>
      <c r="K228" s="6">
        <v>-4.68</v>
      </c>
      <c r="L228" s="6">
        <v>-27.01</v>
      </c>
      <c r="M228" s="6">
        <v>-43.76</v>
      </c>
      <c r="N228" s="6">
        <v>-5.03</v>
      </c>
      <c r="O228" s="6">
        <v>-8.98</v>
      </c>
      <c r="P228" s="6">
        <v>-13.48</v>
      </c>
      <c r="Q228" s="6">
        <v>-4.96</v>
      </c>
      <c r="R228" s="6">
        <v>-3.39</v>
      </c>
      <c r="S228" s="6">
        <v>-3.68</v>
      </c>
      <c r="T228" s="5">
        <v>20</v>
      </c>
      <c r="U228" s="6">
        <v>18.37</v>
      </c>
      <c r="V228" s="6">
        <v>64.290000000000006</v>
      </c>
      <c r="W228" s="6">
        <v>81.63</v>
      </c>
      <c r="X228" s="6">
        <v>416.42</v>
      </c>
      <c r="Y228" s="5">
        <v>62</v>
      </c>
      <c r="Z228" s="6">
        <v>57.53</v>
      </c>
    </row>
    <row r="229" spans="3:26" ht="15.5" x14ac:dyDescent="0.35">
      <c r="C229" t="s">
        <v>72</v>
      </c>
      <c r="I229" s="6">
        <v>1.17</v>
      </c>
      <c r="J229" s="6">
        <v>0.49</v>
      </c>
      <c r="K229" s="6">
        <v>1.02</v>
      </c>
      <c r="L229" s="6">
        <v>3.49</v>
      </c>
      <c r="M229" s="6">
        <v>5.78</v>
      </c>
      <c r="N229" s="6">
        <v>1.42</v>
      </c>
      <c r="O229" s="6">
        <v>1.1599999999999999</v>
      </c>
      <c r="P229" s="6">
        <v>1.24</v>
      </c>
      <c r="Q229" s="6">
        <v>0.51</v>
      </c>
      <c r="R229" s="6">
        <v>0.47</v>
      </c>
      <c r="S229" s="6">
        <v>0.47</v>
      </c>
      <c r="T229" s="6">
        <v>0.52</v>
      </c>
      <c r="U229" s="6">
        <v>1.01</v>
      </c>
      <c r="V229" s="6">
        <v>0.84</v>
      </c>
      <c r="W229" s="6">
        <v>1.33</v>
      </c>
      <c r="X229" s="6">
        <v>4.32</v>
      </c>
      <c r="Y229" s="6">
        <v>0.6</v>
      </c>
      <c r="Z229" s="6">
        <v>1.47</v>
      </c>
    </row>
    <row r="230" spans="3:26" ht="15.5" x14ac:dyDescent="0.35">
      <c r="C230" t="s">
        <v>209</v>
      </c>
      <c r="I230" s="5">
        <v>-5630000000</v>
      </c>
      <c r="J230" s="5">
        <v>-660000000</v>
      </c>
      <c r="K230" s="5">
        <v>-39960000000</v>
      </c>
      <c r="L230" s="5">
        <v>-21160000000</v>
      </c>
      <c r="M230" s="5">
        <v>-17410000000</v>
      </c>
      <c r="N230" s="5">
        <v>-27660000000</v>
      </c>
      <c r="O230" s="5">
        <v>-16910000000</v>
      </c>
      <c r="P230" s="5">
        <v>-28540000000</v>
      </c>
    </row>
    <row r="231" spans="3:26" ht="15.5" x14ac:dyDescent="0.35">
      <c r="C231" t="s">
        <v>210</v>
      </c>
      <c r="I231" s="6">
        <v>-9.4499999999999987E-2</v>
      </c>
      <c r="J231" s="6">
        <v>3.0899999999999997E-2</v>
      </c>
      <c r="K231" s="6">
        <v>-0.16120000000000001</v>
      </c>
      <c r="L231" s="6">
        <v>-5.6600000000000004E-2</v>
      </c>
      <c r="M231" s="6">
        <v>-4.2500000000000003E-2</v>
      </c>
      <c r="N231" s="6">
        <v>-0.2026</v>
      </c>
      <c r="O231" s="6">
        <v>-7.8799999999999995E-2</v>
      </c>
      <c r="P231" s="6">
        <v>-3.78E-2</v>
      </c>
      <c r="Q231" s="6">
        <v>-6.4899999999999999E-2</v>
      </c>
      <c r="R231" s="6">
        <v>-9.5100000000000004E-2</v>
      </c>
      <c r="S231" s="6">
        <v>-9.2699999999999991E-2</v>
      </c>
      <c r="T231" s="6">
        <v>1.8600000000000002E-2</v>
      </c>
      <c r="U231" s="6">
        <v>3.3799999999999997E-2</v>
      </c>
      <c r="V231" s="6">
        <v>7.9000000000000008E-3</v>
      </c>
      <c r="W231" s="6">
        <v>9.4999999999999998E-3</v>
      </c>
      <c r="X231" s="6">
        <v>4.5999999999999999E-3</v>
      </c>
      <c r="Y231" s="6">
        <v>6.1999999999999998E-3</v>
      </c>
      <c r="Z231" s="6">
        <v>1.6299999999999999E-2</v>
      </c>
    </row>
    <row r="232" spans="3:26" ht="15.5" x14ac:dyDescent="0.35">
      <c r="C232" t="s">
        <v>211</v>
      </c>
      <c r="I232" s="6">
        <v>-0.73450000000000004</v>
      </c>
      <c r="J232" s="6">
        <v>0.46229999999999999</v>
      </c>
      <c r="K232" s="6">
        <v>-2.2633999999999999</v>
      </c>
      <c r="L232" s="6">
        <v>-0.15109999999999998</v>
      </c>
      <c r="M232" s="6">
        <v>-8.1500000000000003E-2</v>
      </c>
      <c r="N232" s="6">
        <v>0.629</v>
      </c>
      <c r="O232" s="6">
        <v>-0.30380000000000001</v>
      </c>
      <c r="P232" s="6">
        <v>-9.6500000000000002E-2</v>
      </c>
      <c r="Q232" s="6">
        <v>-0.26739999999999997</v>
      </c>
      <c r="R232" s="6">
        <v>-0.30870000000000003</v>
      </c>
      <c r="S232" s="6">
        <v>-0.36119999999999997</v>
      </c>
      <c r="T232" s="6">
        <v>6.0700000000000004E-2</v>
      </c>
      <c r="U232" s="6">
        <v>0.11109999999999999</v>
      </c>
      <c r="V232" s="6">
        <v>2.9300000000000003E-2</v>
      </c>
      <c r="W232" s="6">
        <v>3.5099999999999999E-2</v>
      </c>
      <c r="X232" s="6">
        <v>1.66E-2</v>
      </c>
      <c r="Y232" s="6">
        <v>9.3999999999999986E-3</v>
      </c>
      <c r="Z232" s="6">
        <v>2.4199999999999999E-2</v>
      </c>
    </row>
    <row r="233" spans="3:26" ht="15.5" x14ac:dyDescent="0.35">
      <c r="C233" t="s">
        <v>212</v>
      </c>
      <c r="I233" s="6">
        <v>-0.38750000000000001</v>
      </c>
      <c r="J233" s="6">
        <v>-0.27160000000000001</v>
      </c>
      <c r="K233" s="6">
        <v>-0.37630000000000002</v>
      </c>
      <c r="L233" s="6">
        <v>-0.1082</v>
      </c>
      <c r="M233" s="6">
        <v>-0.15359999999999999</v>
      </c>
      <c r="N233" s="6">
        <v>-0.34720000000000001</v>
      </c>
      <c r="O233" s="6">
        <v>-9.9499999999999991E-2</v>
      </c>
      <c r="P233" s="6">
        <v>-0.11840000000000001</v>
      </c>
      <c r="Q233" s="6">
        <v>-2.8999999999999998E-2</v>
      </c>
      <c r="R233" s="6">
        <v>-7.7600000000000002E-2</v>
      </c>
      <c r="S233" s="6">
        <v>-5.5800000000000002E-2</v>
      </c>
      <c r="T233" s="6">
        <v>-2.87E-2</v>
      </c>
      <c r="U233" s="6">
        <v>2.9900000000000003E-2</v>
      </c>
      <c r="V233" s="6">
        <v>6.59E-2</v>
      </c>
      <c r="W233" s="6">
        <v>1.2800000000000001E-2</v>
      </c>
      <c r="X233" s="6">
        <v>2.7900000000000001E-2</v>
      </c>
      <c r="Y233" s="6">
        <v>3.9E-2</v>
      </c>
      <c r="Z233" s="6">
        <v>0.13739999999999999</v>
      </c>
    </row>
    <row r="234" spans="3:26" ht="15.5" x14ac:dyDescent="0.35">
      <c r="C234" t="s">
        <v>213</v>
      </c>
      <c r="I234" s="6">
        <v>-4.46</v>
      </c>
      <c r="J234" s="6">
        <v>-2.92</v>
      </c>
      <c r="K234" s="6">
        <v>-12.4</v>
      </c>
      <c r="L234" s="6">
        <v>-7.72</v>
      </c>
      <c r="M234" s="6">
        <v>-6.42</v>
      </c>
      <c r="N234" s="6">
        <v>-6.86</v>
      </c>
      <c r="O234" s="6">
        <v>-3.3</v>
      </c>
      <c r="P234" s="6">
        <v>-3.98</v>
      </c>
      <c r="Q234" s="6">
        <v>-0.9</v>
      </c>
      <c r="R234" s="6">
        <v>-2.2599999999999998</v>
      </c>
      <c r="S234" s="6">
        <v>-1.49</v>
      </c>
      <c r="T234" s="6">
        <v>-0.7</v>
      </c>
    </row>
    <row r="235" spans="3:26" ht="15.5" x14ac:dyDescent="0.35">
      <c r="C235" t="s">
        <v>66</v>
      </c>
      <c r="I235" s="6">
        <v>6.72</v>
      </c>
      <c r="J235" s="6">
        <v>6.3</v>
      </c>
      <c r="K235" s="6">
        <v>10.59</v>
      </c>
      <c r="L235" s="6">
        <v>4.08</v>
      </c>
      <c r="M235" s="6">
        <v>3.57</v>
      </c>
      <c r="N235" s="6">
        <v>-3.16</v>
      </c>
      <c r="O235" s="6">
        <v>2.73</v>
      </c>
      <c r="P235" s="6">
        <v>1.3</v>
      </c>
      <c r="Q235" s="6">
        <v>1.33</v>
      </c>
      <c r="R235" s="6">
        <v>1.05</v>
      </c>
      <c r="S235" s="6">
        <v>1.33</v>
      </c>
      <c r="T235" s="6">
        <v>1.22</v>
      </c>
      <c r="U235" s="6">
        <v>2.04</v>
      </c>
      <c r="V235" s="6">
        <v>1.88</v>
      </c>
      <c r="W235" s="6">
        <v>2.86</v>
      </c>
      <c r="X235" s="6">
        <v>6.94</v>
      </c>
      <c r="Y235" s="6">
        <v>0.57999999999999996</v>
      </c>
      <c r="Z235" s="6">
        <v>1.39</v>
      </c>
    </row>
    <row r="236" spans="3:26" ht="15.5" x14ac:dyDescent="0.35">
      <c r="C236" t="s">
        <v>63</v>
      </c>
      <c r="I236" s="6">
        <v>8.18</v>
      </c>
      <c r="J236" s="6">
        <v>4.13</v>
      </c>
      <c r="K236" s="6">
        <v>4.91</v>
      </c>
      <c r="L236" s="6">
        <v>37.01</v>
      </c>
      <c r="M236" s="6">
        <v>99.15</v>
      </c>
      <c r="N236" s="6">
        <v>-25.91</v>
      </c>
      <c r="O236" s="6">
        <v>38.880000000000003</v>
      </c>
      <c r="P236" s="6">
        <v>73.75</v>
      </c>
      <c r="Q236" s="6">
        <v>37.71</v>
      </c>
      <c r="R236" s="6">
        <v>47.83</v>
      </c>
      <c r="S236" s="6">
        <v>37.630000000000003</v>
      </c>
      <c r="T236" s="6">
        <v>49.36</v>
      </c>
      <c r="U236" s="6">
        <v>48.55</v>
      </c>
      <c r="V236" s="6">
        <v>43.16</v>
      </c>
      <c r="W236" s="6">
        <v>41.89</v>
      </c>
      <c r="X236" s="6">
        <v>40.21</v>
      </c>
      <c r="Y236" s="6">
        <v>106.35</v>
      </c>
      <c r="Z236" s="6">
        <v>106.97</v>
      </c>
    </row>
    <row r="237" spans="3:26" ht="15.5" x14ac:dyDescent="0.35">
      <c r="C237" t="s">
        <v>214</v>
      </c>
      <c r="I237" s="6">
        <v>9.09</v>
      </c>
      <c r="J237" s="6">
        <v>24.3</v>
      </c>
      <c r="K237" s="6">
        <v>52.53</v>
      </c>
      <c r="L237" s="6">
        <v>4.6399999999999997</v>
      </c>
      <c r="M237" s="6">
        <v>3.83</v>
      </c>
      <c r="N237" s="6">
        <v>-2.4300000000000002</v>
      </c>
      <c r="O237" s="6">
        <v>3.57</v>
      </c>
      <c r="P237" s="6">
        <v>1.51</v>
      </c>
      <c r="Q237" s="6">
        <v>1.91</v>
      </c>
      <c r="R237" s="6">
        <v>1.1499999999999999</v>
      </c>
      <c r="S237" s="6">
        <v>1.65</v>
      </c>
      <c r="T237" s="6">
        <v>1.56</v>
      </c>
      <c r="U237" s="6">
        <v>2.67</v>
      </c>
      <c r="V237" s="6">
        <v>2.59</v>
      </c>
      <c r="W237" s="6">
        <v>6.44</v>
      </c>
      <c r="X237" s="6">
        <v>17.36</v>
      </c>
      <c r="Y237" s="6">
        <v>0.68</v>
      </c>
      <c r="Z237" s="6">
        <v>1.63</v>
      </c>
    </row>
    <row r="238" spans="3:26" ht="15.5" x14ac:dyDescent="0.35">
      <c r="C238" t="s">
        <v>215</v>
      </c>
      <c r="I238" s="6">
        <v>6.05</v>
      </c>
      <c r="J238" s="6">
        <v>1.07</v>
      </c>
      <c r="K238" s="6">
        <v>0.99</v>
      </c>
      <c r="L238" s="6">
        <v>32.51</v>
      </c>
      <c r="M238" s="6">
        <v>92.34</v>
      </c>
      <c r="N238" s="6">
        <v>-33.81</v>
      </c>
      <c r="O238" s="6">
        <v>29.7</v>
      </c>
      <c r="P238" s="6">
        <v>63.59</v>
      </c>
      <c r="Q238" s="6">
        <v>26.17</v>
      </c>
      <c r="R238" s="6">
        <v>43.3</v>
      </c>
      <c r="S238" s="6">
        <v>30.27</v>
      </c>
      <c r="T238" s="6">
        <v>38.57</v>
      </c>
      <c r="U238" s="6">
        <v>37.07</v>
      </c>
      <c r="V238" s="6">
        <v>31.28</v>
      </c>
      <c r="W238" s="6">
        <v>18.62</v>
      </c>
      <c r="X238" s="6">
        <v>16.07</v>
      </c>
      <c r="Y238" s="6">
        <v>91.57</v>
      </c>
      <c r="Z238" s="6">
        <v>91.19</v>
      </c>
    </row>
    <row r="239" spans="3:26" ht="15.5" x14ac:dyDescent="0.35">
      <c r="C239" t="s">
        <v>216</v>
      </c>
      <c r="I239" s="5">
        <v>16000000000</v>
      </c>
      <c r="J239" s="5">
        <v>19000000000</v>
      </c>
      <c r="K239" s="5">
        <v>17000000000</v>
      </c>
      <c r="L239" s="5">
        <v>17000000000</v>
      </c>
      <c r="M239" s="5">
        <v>17000000000</v>
      </c>
      <c r="N239" s="5">
        <v>153000000000</v>
      </c>
      <c r="O239" s="5">
        <v>75000000000</v>
      </c>
      <c r="P239" s="5">
        <v>75000000000</v>
      </c>
      <c r="Q239" s="5">
        <v>22000000000</v>
      </c>
      <c r="R239" s="5">
        <v>27000000000</v>
      </c>
      <c r="S239" s="5">
        <v>24000000000</v>
      </c>
      <c r="T239" s="5">
        <v>53000000000</v>
      </c>
      <c r="U239" s="5">
        <v>62000000000</v>
      </c>
      <c r="V239" s="5">
        <v>117000000000</v>
      </c>
      <c r="W239" s="5">
        <v>92000000000</v>
      </c>
      <c r="X239" s="5">
        <v>27000000000</v>
      </c>
      <c r="Y239" s="5">
        <v>4000000000</v>
      </c>
      <c r="Z239" s="5">
        <v>4000000000</v>
      </c>
    </row>
    <row r="240" spans="3:26" ht="15.5" x14ac:dyDescent="0.35">
      <c r="C240" t="s">
        <v>217</v>
      </c>
      <c r="I240" s="5">
        <v>0</v>
      </c>
      <c r="K240" s="5">
        <v>0</v>
      </c>
      <c r="L240" s="5">
        <v>0</v>
      </c>
      <c r="M240" s="5">
        <v>0</v>
      </c>
      <c r="N240" s="5">
        <v>16000000000</v>
      </c>
      <c r="O240" s="5">
        <v>80000000000</v>
      </c>
      <c r="P240" s="5">
        <v>74000000000</v>
      </c>
      <c r="Q240" s="5">
        <v>126000000000</v>
      </c>
      <c r="R240" s="5">
        <v>116000000000</v>
      </c>
      <c r="S240" s="5">
        <v>117000000000</v>
      </c>
      <c r="T240" s="5">
        <v>93000000000</v>
      </c>
      <c r="U240" s="5">
        <v>38000000000</v>
      </c>
      <c r="V240" s="5">
        <v>40000000000</v>
      </c>
      <c r="W240" s="5">
        <v>72000000000</v>
      </c>
      <c r="X240" s="5">
        <v>133000000000</v>
      </c>
      <c r="Y240" s="5">
        <v>7000000000</v>
      </c>
      <c r="Z240" s="5">
        <v>12000000000</v>
      </c>
    </row>
    <row r="241" spans="2:26" ht="15.5" x14ac:dyDescent="0.35">
      <c r="C241" t="s">
        <v>25</v>
      </c>
      <c r="I241" s="5">
        <v>16000000000</v>
      </c>
      <c r="J241" s="5">
        <v>19000000000</v>
      </c>
      <c r="K241" s="5">
        <v>17000000000</v>
      </c>
      <c r="L241" s="5">
        <v>17000000000</v>
      </c>
      <c r="M241" s="5">
        <v>17000000000</v>
      </c>
      <c r="N241" s="5">
        <v>169000000000</v>
      </c>
      <c r="O241" s="5">
        <v>155000000000</v>
      </c>
      <c r="P241" s="5">
        <v>148000000000</v>
      </c>
      <c r="Q241" s="5">
        <v>149000000000</v>
      </c>
      <c r="R241" s="5">
        <v>143000000000</v>
      </c>
      <c r="S241" s="5">
        <v>141000000000</v>
      </c>
      <c r="T241" s="5">
        <v>93000000000</v>
      </c>
      <c r="U241" s="5">
        <v>100000000000</v>
      </c>
      <c r="V241" s="5">
        <v>157000000000</v>
      </c>
      <c r="W241" s="5">
        <v>164000000000</v>
      </c>
      <c r="X241" s="5">
        <v>160000000000</v>
      </c>
      <c r="Y241" s="5">
        <v>11000000000</v>
      </c>
      <c r="Z241" s="5">
        <v>16000000000</v>
      </c>
    </row>
    <row r="242" spans="2:26" ht="15.5" x14ac:dyDescent="0.35">
      <c r="C242" t="s">
        <v>22</v>
      </c>
      <c r="I242" s="5">
        <v>-5000000000</v>
      </c>
      <c r="J242" s="5">
        <v>-3000000000</v>
      </c>
      <c r="K242" s="5">
        <v>-14000000000</v>
      </c>
      <c r="L242" s="5">
        <v>-57000000000</v>
      </c>
      <c r="M242" s="5">
        <v>-1000000000</v>
      </c>
      <c r="N242" s="5">
        <v>143000000000</v>
      </c>
      <c r="O242" s="5">
        <v>132000000000</v>
      </c>
      <c r="P242" s="5">
        <v>112000000000</v>
      </c>
      <c r="Q242" s="5">
        <v>101000000000</v>
      </c>
      <c r="R242" s="5">
        <v>110000000000</v>
      </c>
      <c r="S242" s="5">
        <v>121000000000</v>
      </c>
      <c r="T242" s="5">
        <v>127000000000</v>
      </c>
      <c r="U242" s="5">
        <v>90000000000</v>
      </c>
      <c r="V242" s="5">
        <v>144000000000</v>
      </c>
      <c r="W242" s="5">
        <v>150000000000</v>
      </c>
      <c r="X242" s="5">
        <v>142000000000</v>
      </c>
      <c r="Y242" s="5">
        <v>3000000000</v>
      </c>
      <c r="Z242" s="5">
        <v>-2000000000</v>
      </c>
    </row>
    <row r="243" spans="2:26" ht="15.5" x14ac:dyDescent="0.35">
      <c r="C243" t="s">
        <v>218</v>
      </c>
      <c r="I243" s="5">
        <v>-103000000000</v>
      </c>
      <c r="J243" s="5">
        <v>-86000000000</v>
      </c>
      <c r="K243" s="5">
        <v>-103000000000</v>
      </c>
      <c r="L243" s="5">
        <v>13000000000</v>
      </c>
      <c r="M243" s="5">
        <v>-93000000000</v>
      </c>
      <c r="N243" s="5">
        <v>-171000000000</v>
      </c>
      <c r="O243" s="5">
        <v>-36000000000</v>
      </c>
      <c r="P243" s="5">
        <v>-57000000000</v>
      </c>
      <c r="Q243" s="5">
        <v>26000000000</v>
      </c>
      <c r="R243" s="5">
        <v>40000000000</v>
      </c>
      <c r="S243" s="5">
        <v>42000000000</v>
      </c>
      <c r="T243" s="5">
        <v>53000000000</v>
      </c>
      <c r="U243" s="5">
        <v>-23000000000</v>
      </c>
      <c r="V243" s="5">
        <v>-43000000000</v>
      </c>
      <c r="W243" s="5">
        <v>-37000000000</v>
      </c>
      <c r="X243" s="5">
        <v>28000000000</v>
      </c>
      <c r="Y243" s="5">
        <v>57000000000</v>
      </c>
      <c r="Z243" s="5">
        <v>54000000000</v>
      </c>
    </row>
    <row r="244" spans="2:26" ht="15.5" x14ac:dyDescent="0.35">
      <c r="C244" t="s">
        <v>219</v>
      </c>
      <c r="I244" s="5">
        <v>3000000000</v>
      </c>
      <c r="J244" s="5">
        <v>-33000000000</v>
      </c>
      <c r="K244" s="5">
        <v>-59000000000</v>
      </c>
      <c r="L244" s="5">
        <v>-96000000000</v>
      </c>
      <c r="M244" s="5">
        <v>-28000000000</v>
      </c>
      <c r="N244" s="5">
        <v>-50000000000</v>
      </c>
      <c r="O244" s="5">
        <v>-12000000000</v>
      </c>
      <c r="P244" s="5">
        <v>-22000000000</v>
      </c>
      <c r="Q244" s="5">
        <v>-13000000000</v>
      </c>
      <c r="R244" s="5">
        <v>15000000000</v>
      </c>
      <c r="S244" s="5">
        <v>19000000000</v>
      </c>
      <c r="T244" s="5">
        <v>5000000000</v>
      </c>
      <c r="U244" s="5">
        <v>20000000000</v>
      </c>
      <c r="V244" s="5">
        <v>15000000000</v>
      </c>
      <c r="W244" s="5">
        <v>-2000000000</v>
      </c>
      <c r="X244" s="5">
        <v>-9000000000</v>
      </c>
      <c r="Y244" s="5">
        <v>3000000000</v>
      </c>
      <c r="Z244" s="5">
        <v>1000000000</v>
      </c>
    </row>
    <row r="245" spans="2:26" ht="15.5" x14ac:dyDescent="0.35">
      <c r="C245" t="s">
        <v>220</v>
      </c>
      <c r="I245" s="5">
        <v>-1000000000</v>
      </c>
      <c r="J245" s="5">
        <v>-1000000000</v>
      </c>
      <c r="K245" s="5">
        <v>-3000000000</v>
      </c>
      <c r="L245" s="5">
        <v>-7000000000</v>
      </c>
      <c r="M245" s="5">
        <v>-2000000000</v>
      </c>
      <c r="N245" s="5">
        <v>-1000000000</v>
      </c>
      <c r="O245" s="5">
        <v>-2000000000</v>
      </c>
      <c r="P245" s="5">
        <v>-3000000000</v>
      </c>
      <c r="Q245" s="5">
        <v>-5000000000</v>
      </c>
      <c r="R245" s="5">
        <v>-10000000000</v>
      </c>
      <c r="S245" s="5">
        <v>-17000000000</v>
      </c>
      <c r="T245" s="5">
        <v>-12000000000</v>
      </c>
      <c r="U245" s="5">
        <v>-8000000000</v>
      </c>
      <c r="V245" s="5">
        <v>-12000000000</v>
      </c>
      <c r="W245" s="5">
        <v>-15000000000</v>
      </c>
      <c r="X245" s="5">
        <v>-28000000000</v>
      </c>
      <c r="Y245" s="5">
        <v>-6000000000</v>
      </c>
      <c r="Z245" s="5">
        <v>-15000000000</v>
      </c>
    </row>
    <row r="246" spans="2:26" ht="15.5" x14ac:dyDescent="0.35">
      <c r="C246" t="s">
        <v>14</v>
      </c>
      <c r="I246" s="5">
        <v>2000000000</v>
      </c>
      <c r="J246" s="5">
        <v>-34000000000</v>
      </c>
      <c r="K246" s="5">
        <v>-61000000000</v>
      </c>
      <c r="L246" s="5">
        <v>-103000000000</v>
      </c>
      <c r="M246" s="5">
        <v>-31000000000</v>
      </c>
      <c r="N246" s="5">
        <v>-51000000000</v>
      </c>
      <c r="O246" s="5">
        <v>-14000000000</v>
      </c>
      <c r="P246" s="5">
        <v>-25000000000</v>
      </c>
      <c r="Q246" s="5">
        <v>-18000000000</v>
      </c>
      <c r="R246" s="5">
        <v>5000000000</v>
      </c>
      <c r="S246" s="5">
        <v>2000000000</v>
      </c>
      <c r="T246" s="5">
        <v>-7000000000</v>
      </c>
      <c r="U246" s="5">
        <v>12000000000</v>
      </c>
      <c r="V246" s="5">
        <v>3000000000</v>
      </c>
      <c r="W246" s="5">
        <v>-16000000000</v>
      </c>
      <c r="X246" s="5">
        <v>-37000000000</v>
      </c>
      <c r="Y246" s="5">
        <v>-3000000000</v>
      </c>
      <c r="Z246" s="5">
        <v>-14000000000</v>
      </c>
    </row>
    <row r="247" spans="2:26" ht="15.5" x14ac:dyDescent="0.35">
      <c r="C247" t="s">
        <v>16</v>
      </c>
      <c r="I247" s="6">
        <v>0.47</v>
      </c>
      <c r="J247" s="6">
        <v>-8.74</v>
      </c>
      <c r="K247" s="6">
        <v>-15.6</v>
      </c>
      <c r="L247" s="6">
        <v>-26.16</v>
      </c>
      <c r="M247" s="6">
        <v>-11.07</v>
      </c>
      <c r="N247" s="6">
        <v>-18.66</v>
      </c>
      <c r="O247" s="6">
        <v>-5.0599999999999996</v>
      </c>
      <c r="P247" s="6">
        <v>-8.9</v>
      </c>
      <c r="Q247" s="6">
        <v>-6.63</v>
      </c>
      <c r="R247" s="6">
        <v>1.97</v>
      </c>
      <c r="S247" s="6">
        <v>-6.16</v>
      </c>
      <c r="T247" s="6">
        <v>-2.71</v>
      </c>
      <c r="U247" s="6">
        <v>4.2300000000000004</v>
      </c>
      <c r="V247" s="6">
        <v>0.92</v>
      </c>
      <c r="W247" s="6">
        <v>-5.9</v>
      </c>
      <c r="X247" s="6">
        <v>-13.26</v>
      </c>
      <c r="Y247" s="6">
        <v>-2.4</v>
      </c>
      <c r="Z247" s="6">
        <v>-9.6300000000000008</v>
      </c>
    </row>
    <row r="249" spans="2:26" ht="15.5" x14ac:dyDescent="0.35">
      <c r="B249" t="s">
        <v>221</v>
      </c>
      <c r="C249" t="s">
        <v>222</v>
      </c>
      <c r="D249" s="5">
        <v>-7000000000</v>
      </c>
      <c r="E249" s="5">
        <v>-10000000000</v>
      </c>
      <c r="F249" s="5">
        <v>-4000000000</v>
      </c>
      <c r="G249" s="5">
        <v>-5000000000</v>
      </c>
      <c r="H249" s="5">
        <v>-26000000000</v>
      </c>
      <c r="I249" s="5">
        <v>-24000000000</v>
      </c>
      <c r="J249" s="5">
        <v>8000000000</v>
      </c>
      <c r="K249" s="5">
        <v>-44000000000</v>
      </c>
      <c r="L249" s="5">
        <v>-22000000000</v>
      </c>
      <c r="M249" s="5">
        <v>-22000000000</v>
      </c>
      <c r="N249" s="5">
        <v>-45000000000</v>
      </c>
      <c r="O249" s="5">
        <v>-33000000000</v>
      </c>
      <c r="P249" s="5">
        <v>-20000000000</v>
      </c>
      <c r="Q249" s="5">
        <v>-28000000000</v>
      </c>
    </row>
    <row r="250" spans="2:26" ht="15.5" x14ac:dyDescent="0.35">
      <c r="C250" t="s">
        <v>223</v>
      </c>
      <c r="H250" s="5">
        <v>-26000000000</v>
      </c>
      <c r="I250" s="5">
        <v>-24000000000</v>
      </c>
      <c r="J250" s="5">
        <v>8000000000</v>
      </c>
      <c r="K250" s="5">
        <v>-44000000000</v>
      </c>
      <c r="L250" s="5">
        <v>-22000000000</v>
      </c>
      <c r="M250" s="5">
        <v>-22000000000</v>
      </c>
      <c r="N250" s="5">
        <v>-45000000000</v>
      </c>
      <c r="O250" s="5">
        <v>-33000000000</v>
      </c>
      <c r="P250" s="5">
        <v>-20000000000</v>
      </c>
      <c r="Q250" s="5">
        <v>-28000000000</v>
      </c>
    </row>
    <row r="251" spans="2:26" ht="15.5" x14ac:dyDescent="0.35">
      <c r="C251" t="s">
        <v>56</v>
      </c>
      <c r="D251" s="6">
        <v>-1.68</v>
      </c>
      <c r="E251" s="6">
        <v>-2.42</v>
      </c>
      <c r="F251" s="6">
        <v>-1.03</v>
      </c>
      <c r="G251" s="6">
        <v>-1.39</v>
      </c>
      <c r="H251" s="6">
        <v>-6.72</v>
      </c>
      <c r="I251" s="6">
        <v>-6.01</v>
      </c>
      <c r="J251" s="6">
        <v>1.91</v>
      </c>
      <c r="K251" s="6">
        <v>-11.1</v>
      </c>
      <c r="L251" s="6">
        <v>-5.59</v>
      </c>
      <c r="M251" s="6">
        <v>-5.66</v>
      </c>
      <c r="N251" s="6">
        <v>-11.41</v>
      </c>
      <c r="O251" s="6">
        <v>-8.27</v>
      </c>
      <c r="P251" s="6">
        <v>-4.9800000000000004</v>
      </c>
      <c r="Q251" s="6">
        <v>-7.06</v>
      </c>
    </row>
    <row r="252" spans="2:26" ht="15.5" x14ac:dyDescent="0.35">
      <c r="C252" t="s">
        <v>226</v>
      </c>
      <c r="H252" s="6">
        <v>-6.52</v>
      </c>
      <c r="I252" s="6">
        <v>-6.01</v>
      </c>
      <c r="J252" s="6">
        <v>1.91</v>
      </c>
      <c r="K252" s="6">
        <v>-11.1</v>
      </c>
      <c r="L252" s="6">
        <v>-5.59</v>
      </c>
      <c r="M252" s="6">
        <v>-5.66</v>
      </c>
      <c r="N252" s="6">
        <v>-11.41</v>
      </c>
      <c r="O252" s="6">
        <v>-8.27</v>
      </c>
      <c r="P252" s="6">
        <v>-4.9800000000000004</v>
      </c>
      <c r="Q252" s="6">
        <v>-7.06</v>
      </c>
    </row>
    <row r="253" spans="2:26" ht="15.5" x14ac:dyDescent="0.35">
      <c r="C253" t="s">
        <v>229</v>
      </c>
      <c r="D253" s="5">
        <v>28000000000</v>
      </c>
      <c r="E253" s="5">
        <v>58000000000</v>
      </c>
      <c r="F253" s="5">
        <v>49000000000</v>
      </c>
      <c r="G253" s="5">
        <v>30000000000</v>
      </c>
      <c r="H253" s="5">
        <v>113000000000</v>
      </c>
      <c r="I253" s="5">
        <v>184000000000</v>
      </c>
      <c r="J253" s="5">
        <v>209000000000</v>
      </c>
      <c r="K253" s="5">
        <v>201000000000</v>
      </c>
      <c r="L253" s="5">
        <v>170000000000</v>
      </c>
      <c r="M253" s="5">
        <v>169000000000</v>
      </c>
      <c r="N253" s="5">
        <v>159000000000</v>
      </c>
      <c r="O253" s="5">
        <v>251000000000</v>
      </c>
      <c r="P253" s="5">
        <v>213000000000</v>
      </c>
      <c r="Q253" s="5">
        <v>268000000000</v>
      </c>
    </row>
    <row r="254" spans="2:26" ht="15.5" x14ac:dyDescent="0.35">
      <c r="C254" t="s">
        <v>230</v>
      </c>
      <c r="H254" s="5">
        <v>165000000000</v>
      </c>
      <c r="I254" s="5">
        <v>184000000000</v>
      </c>
      <c r="J254" s="5">
        <v>209000000000</v>
      </c>
      <c r="K254" s="5">
        <v>201000000000</v>
      </c>
      <c r="L254" s="5">
        <v>170000000000</v>
      </c>
      <c r="M254" s="5">
        <v>169000000000</v>
      </c>
      <c r="N254" s="5">
        <v>159000000000</v>
      </c>
      <c r="O254" s="5">
        <v>251000000000</v>
      </c>
      <c r="P254" s="5">
        <v>213000000000</v>
      </c>
      <c r="Q254" s="5">
        <v>268000000000</v>
      </c>
    </row>
    <row r="255" spans="2:26" ht="15.5" x14ac:dyDescent="0.35">
      <c r="C255" t="s">
        <v>234</v>
      </c>
      <c r="I255" s="6">
        <v>-5.36</v>
      </c>
    </row>
    <row r="256" spans="2:26" ht="15.5" x14ac:dyDescent="0.35">
      <c r="C256" t="s">
        <v>235</v>
      </c>
      <c r="I256" s="6">
        <v>-5.52</v>
      </c>
    </row>
    <row r="257" spans="3:9" ht="15.5" x14ac:dyDescent="0.35">
      <c r="C257" t="s">
        <v>237</v>
      </c>
      <c r="I257" s="6">
        <v>7.5</v>
      </c>
    </row>
    <row r="258" spans="3:9" ht="15.5" x14ac:dyDescent="0.35">
      <c r="C258" t="s">
        <v>238</v>
      </c>
      <c r="I258" s="6">
        <v>-0.1812</v>
      </c>
    </row>
    <row r="259" spans="3:9" ht="15.5" x14ac:dyDescent="0.35">
      <c r="C259" t="s">
        <v>239</v>
      </c>
      <c r="I259" s="6">
        <v>0.86</v>
      </c>
    </row>
    <row r="260" spans="3:9" ht="15.5" x14ac:dyDescent="0.35">
      <c r="C260" t="s">
        <v>240</v>
      </c>
      <c r="I260" s="6">
        <v>5.73</v>
      </c>
    </row>
    <row r="261" spans="3:9" ht="15.5" x14ac:dyDescent="0.35">
      <c r="C261" t="s">
        <v>241</v>
      </c>
      <c r="I261" s="6">
        <v>-30.86</v>
      </c>
    </row>
    <row r="262" spans="3:9" ht="15.5" x14ac:dyDescent="0.35">
      <c r="C262" t="s">
        <v>242</v>
      </c>
      <c r="I262" s="6">
        <v>-25.69</v>
      </c>
    </row>
    <row r="263" spans="3:9" ht="15.5" x14ac:dyDescent="0.35">
      <c r="C263" t="s">
        <v>243</v>
      </c>
      <c r="I263" s="6">
        <v>-0.28999999999999998</v>
      </c>
    </row>
    <row r="264" spans="3:9" ht="15.5" x14ac:dyDescent="0.35">
      <c r="C264" t="s">
        <v>244</v>
      </c>
      <c r="I264" s="6">
        <v>-0.56000000000000005</v>
      </c>
    </row>
    <row r="265" spans="3:9" ht="15.5" x14ac:dyDescent="0.35">
      <c r="C265" t="s">
        <v>246</v>
      </c>
      <c r="I265" s="6">
        <v>-2.2599999999999998</v>
      </c>
    </row>
    <row r="266" spans="3:9" ht="15.5" x14ac:dyDescent="0.35">
      <c r="C266" t="s">
        <v>248</v>
      </c>
      <c r="I266" s="6">
        <v>-6.52</v>
      </c>
    </row>
    <row r="267" spans="3:9" ht="15.5" x14ac:dyDescent="0.35">
      <c r="C267" t="s">
        <v>249</v>
      </c>
      <c r="I267" s="6">
        <v>-6.72</v>
      </c>
    </row>
    <row r="268" spans="3:9" ht="15.5" x14ac:dyDescent="0.35">
      <c r="C268" t="s">
        <v>250</v>
      </c>
      <c r="I268" s="6">
        <v>41.89</v>
      </c>
    </row>
    <row r="269" spans="3:9" ht="15.5" x14ac:dyDescent="0.35">
      <c r="C269" t="s">
        <v>251</v>
      </c>
      <c r="D269" s="6">
        <v>4.6399999999999997</v>
      </c>
    </row>
    <row r="270" spans="3:9" ht="15.5" x14ac:dyDescent="0.35">
      <c r="C270" t="s">
        <v>252</v>
      </c>
      <c r="I270" s="6">
        <v>6.28</v>
      </c>
    </row>
    <row r="271" spans="3:9" ht="15.5" x14ac:dyDescent="0.35">
      <c r="C271" t="s">
        <v>253</v>
      </c>
      <c r="I271" s="6">
        <v>-1.4</v>
      </c>
    </row>
    <row r="272" spans="3:9" ht="15.5" x14ac:dyDescent="0.35">
      <c r="C272" t="s">
        <v>254</v>
      </c>
      <c r="D272" s="6">
        <v>0.45</v>
      </c>
    </row>
    <row r="273" spans="3:9" ht="15.5" x14ac:dyDescent="0.35">
      <c r="C273" t="s">
        <v>255</v>
      </c>
      <c r="D273" s="6">
        <v>0.45</v>
      </c>
    </row>
    <row r="274" spans="3:9" ht="15.5" x14ac:dyDescent="0.35">
      <c r="C274" t="s">
        <v>377</v>
      </c>
      <c r="D274" s="6">
        <v>0.62</v>
      </c>
    </row>
    <row r="275" spans="3:9" ht="15.5" x14ac:dyDescent="0.35">
      <c r="C275" t="s">
        <v>378</v>
      </c>
      <c r="D275" s="6">
        <v>0.01</v>
      </c>
    </row>
    <row r="276" spans="3:9" ht="15.5" x14ac:dyDescent="0.35">
      <c r="C276" t="s">
        <v>256</v>
      </c>
      <c r="D276" s="6">
        <v>13.74</v>
      </c>
    </row>
    <row r="277" spans="3:9" ht="15.5" x14ac:dyDescent="0.35">
      <c r="C277" t="s">
        <v>379</v>
      </c>
      <c r="D277" s="6">
        <v>7.0000000000000007E-2</v>
      </c>
    </row>
    <row r="278" spans="3:9" ht="15.5" x14ac:dyDescent="0.35">
      <c r="C278" t="s">
        <v>257</v>
      </c>
      <c r="D278" s="6">
        <v>9.36</v>
      </c>
    </row>
    <row r="279" spans="3:9" ht="15.5" x14ac:dyDescent="0.35">
      <c r="C279" t="s">
        <v>258</v>
      </c>
      <c r="I279" s="6">
        <v>-5.64</v>
      </c>
    </row>
    <row r="280" spans="3:9" ht="15.5" x14ac:dyDescent="0.35">
      <c r="C280" t="s">
        <v>12</v>
      </c>
      <c r="D280" s="5">
        <v>-6000000000</v>
      </c>
    </row>
    <row r="281" spans="3:9" ht="15.5" x14ac:dyDescent="0.35">
      <c r="C281" t="s">
        <v>259</v>
      </c>
      <c r="I281" s="6">
        <v>-8.8800000000000008</v>
      </c>
    </row>
    <row r="282" spans="3:9" ht="15.5" x14ac:dyDescent="0.35">
      <c r="C282" t="s">
        <v>260</v>
      </c>
      <c r="I282" s="6">
        <v>-0.111</v>
      </c>
    </row>
    <row r="283" spans="3:9" ht="15.5" x14ac:dyDescent="0.35">
      <c r="C283" t="s">
        <v>261</v>
      </c>
      <c r="I283" s="6">
        <v>-1.0386</v>
      </c>
    </row>
    <row r="284" spans="3:9" ht="15.5" x14ac:dyDescent="0.35">
      <c r="C284" t="s">
        <v>262</v>
      </c>
      <c r="I284" s="6">
        <v>-0.49180000000000001</v>
      </c>
    </row>
    <row r="285" spans="3:9" ht="15.5" x14ac:dyDescent="0.35">
      <c r="C285" t="s">
        <v>263</v>
      </c>
      <c r="I285" s="6">
        <v>0.20180000000000001</v>
      </c>
    </row>
    <row r="286" spans="3:9" ht="15.5" x14ac:dyDescent="0.35">
      <c r="C286" t="s">
        <v>264</v>
      </c>
      <c r="D286" s="6">
        <v>126.84</v>
      </c>
    </row>
    <row r="287" spans="3:9" ht="15.5" x14ac:dyDescent="0.35">
      <c r="C287" t="s">
        <v>265</v>
      </c>
      <c r="D287" s="6">
        <v>10.37</v>
      </c>
    </row>
    <row r="288" spans="3:9" ht="15.5" x14ac:dyDescent="0.35">
      <c r="C288" t="s">
        <v>266</v>
      </c>
      <c r="D288" s="6">
        <v>297.72000000000003</v>
      </c>
    </row>
    <row r="289" spans="3:9" ht="15.5" x14ac:dyDescent="0.35">
      <c r="C289" t="s">
        <v>267</v>
      </c>
      <c r="D289" s="6">
        <v>-160.51</v>
      </c>
    </row>
    <row r="290" spans="3:9" ht="15.5" x14ac:dyDescent="0.35">
      <c r="C290" t="s">
        <v>268</v>
      </c>
      <c r="D290" s="6">
        <v>0.72</v>
      </c>
    </row>
    <row r="291" spans="3:9" ht="15.5" x14ac:dyDescent="0.35">
      <c r="C291" t="s">
        <v>269</v>
      </c>
      <c r="I291" s="6">
        <v>0.68</v>
      </c>
    </row>
    <row r="292" spans="3:9" ht="15.5" x14ac:dyDescent="0.35">
      <c r="C292" t="s">
        <v>270</v>
      </c>
      <c r="I292" s="6">
        <v>64.650000000000006</v>
      </c>
    </row>
    <row r="293" spans="3:9" ht="15.5" x14ac:dyDescent="0.35">
      <c r="C293" t="s">
        <v>52</v>
      </c>
      <c r="I293" s="5">
        <v>142000000000</v>
      </c>
    </row>
    <row r="294" spans="3:9" ht="15.5" x14ac:dyDescent="0.35">
      <c r="C294" t="s">
        <v>271</v>
      </c>
      <c r="I294" s="5">
        <v>6000000000</v>
      </c>
    </row>
    <row r="295" spans="3:9" ht="15.5" x14ac:dyDescent="0.35">
      <c r="C295" t="s">
        <v>272</v>
      </c>
      <c r="I295" s="5">
        <v>3940000000</v>
      </c>
    </row>
    <row r="296" spans="3:9" ht="15.5" x14ac:dyDescent="0.35">
      <c r="C296" t="s">
        <v>273</v>
      </c>
      <c r="I296" s="6">
        <v>0.32990000000000003</v>
      </c>
    </row>
    <row r="297" spans="3:9" ht="15.5" x14ac:dyDescent="0.35">
      <c r="C297" t="s">
        <v>274</v>
      </c>
      <c r="D297" s="6">
        <v>0.4637</v>
      </c>
    </row>
    <row r="298" spans="3:9" ht="15.5" x14ac:dyDescent="0.35">
      <c r="C298" t="s">
        <v>275</v>
      </c>
      <c r="D298" s="6">
        <v>-0.23469999999999999</v>
      </c>
    </row>
    <row r="299" spans="3:9" ht="15.5" x14ac:dyDescent="0.35">
      <c r="C299" t="s">
        <v>276</v>
      </c>
      <c r="D299" s="6">
        <v>-0.2346</v>
      </c>
    </row>
    <row r="300" spans="3:9" ht="15.5" x14ac:dyDescent="0.35">
      <c r="C300" t="s">
        <v>277</v>
      </c>
      <c r="D300" s="6">
        <v>-0.40990000000000004</v>
      </c>
    </row>
    <row r="301" spans="3:9" ht="15.5" x14ac:dyDescent="0.35">
      <c r="C301" t="s">
        <v>278</v>
      </c>
      <c r="D301" s="6">
        <v>-0.26690000000000003</v>
      </c>
    </row>
    <row r="302" spans="3:9" ht="15.5" x14ac:dyDescent="0.35">
      <c r="C302" t="s">
        <v>279</v>
      </c>
      <c r="D302" s="6">
        <v>-0.44319999999999998</v>
      </c>
    </row>
    <row r="303" spans="3:9" ht="15.5" x14ac:dyDescent="0.35">
      <c r="C303" t="s">
        <v>286</v>
      </c>
      <c r="I303" s="5">
        <v>3</v>
      </c>
    </row>
    <row r="304" spans="3:9" ht="15.5" x14ac:dyDescent="0.35">
      <c r="C304" t="s">
        <v>287</v>
      </c>
      <c r="I304" s="6">
        <v>0.24</v>
      </c>
    </row>
    <row r="305" spans="3:9" ht="15.5" x14ac:dyDescent="0.35">
      <c r="C305" t="s">
        <v>288</v>
      </c>
      <c r="I305" s="6">
        <v>0.15</v>
      </c>
    </row>
    <row r="306" spans="3:9" ht="15.5" x14ac:dyDescent="0.35">
      <c r="C306" t="s">
        <v>289</v>
      </c>
      <c r="I306" s="6">
        <v>0.6</v>
      </c>
    </row>
    <row r="307" spans="3:9" ht="15.5" x14ac:dyDescent="0.35">
      <c r="C307" t="s">
        <v>290</v>
      </c>
      <c r="I307" s="6">
        <v>0.16</v>
      </c>
    </row>
    <row r="308" spans="3:9" ht="15.5" x14ac:dyDescent="0.35">
      <c r="C308" t="s">
        <v>291</v>
      </c>
      <c r="I308" s="6">
        <v>0.62</v>
      </c>
    </row>
    <row r="309" spans="3:9" ht="15.5" x14ac:dyDescent="0.35">
      <c r="C309" t="s">
        <v>292</v>
      </c>
      <c r="I309" s="6">
        <v>0.12</v>
      </c>
    </row>
    <row r="310" spans="3:9" ht="15.5" x14ac:dyDescent="0.35">
      <c r="C310" t="s">
        <v>293</v>
      </c>
      <c r="I310" s="6">
        <v>0.19</v>
      </c>
    </row>
    <row r="311" spans="3:9" ht="15.5" x14ac:dyDescent="0.35">
      <c r="C311" t="s">
        <v>294</v>
      </c>
      <c r="I311" s="5">
        <v>165000000000</v>
      </c>
    </row>
    <row r="312" spans="3:9" ht="15.5" x14ac:dyDescent="0.35">
      <c r="C312" t="s">
        <v>295</v>
      </c>
      <c r="I312" s="5">
        <v>53000000000</v>
      </c>
    </row>
    <row r="313" spans="3:9" ht="15.5" x14ac:dyDescent="0.35">
      <c r="C313" t="s">
        <v>296</v>
      </c>
      <c r="I313" s="5">
        <v>-10000000000</v>
      </c>
    </row>
    <row r="314" spans="3:9" ht="15.5" x14ac:dyDescent="0.35">
      <c r="C314" t="s">
        <v>297</v>
      </c>
      <c r="I314" s="5">
        <v>-26000000000</v>
      </c>
    </row>
    <row r="315" spans="3:9" ht="15.5" x14ac:dyDescent="0.35">
      <c r="C315" t="s">
        <v>298</v>
      </c>
      <c r="D315" s="5">
        <v>18000000000</v>
      </c>
    </row>
    <row r="316" spans="3:9" ht="15.5" x14ac:dyDescent="0.35">
      <c r="C316" t="s">
        <v>299</v>
      </c>
      <c r="D316" s="5">
        <v>231000000000</v>
      </c>
    </row>
    <row r="317" spans="3:9" ht="15.5" x14ac:dyDescent="0.35">
      <c r="C317" t="s">
        <v>300</v>
      </c>
      <c r="D317" s="5">
        <v>340000000000</v>
      </c>
    </row>
    <row r="318" spans="3:9" ht="15.5" x14ac:dyDescent="0.35">
      <c r="C318" t="s">
        <v>206</v>
      </c>
      <c r="D318" s="5">
        <v>-108000000000</v>
      </c>
    </row>
    <row r="319" spans="3:9" ht="15.5" x14ac:dyDescent="0.35">
      <c r="C319" t="s">
        <v>205</v>
      </c>
      <c r="I319" s="5">
        <v>25000000000</v>
      </c>
    </row>
    <row r="320" spans="3:9" ht="15.5" x14ac:dyDescent="0.35">
      <c r="C320" t="s">
        <v>204</v>
      </c>
      <c r="D320" s="5">
        <v>0</v>
      </c>
    </row>
    <row r="321" spans="3:9" ht="15.5" x14ac:dyDescent="0.35">
      <c r="C321" t="s">
        <v>203</v>
      </c>
      <c r="D321" s="5">
        <v>15000000000</v>
      </c>
    </row>
    <row r="322" spans="3:9" ht="15.5" x14ac:dyDescent="0.35">
      <c r="C322" t="s">
        <v>23</v>
      </c>
      <c r="D322" s="5">
        <v>15000000000</v>
      </c>
    </row>
    <row r="323" spans="3:9" ht="15.5" x14ac:dyDescent="0.35">
      <c r="C323" t="s">
        <v>20</v>
      </c>
      <c r="D323" s="5">
        <v>-3000000000</v>
      </c>
    </row>
    <row r="324" spans="3:9" ht="15.5" x14ac:dyDescent="0.35">
      <c r="C324" t="s">
        <v>301</v>
      </c>
      <c r="I324" s="5">
        <v>-108000000000</v>
      </c>
    </row>
    <row r="325" spans="3:9" ht="15.5" x14ac:dyDescent="0.35">
      <c r="C325" t="s">
        <v>302</v>
      </c>
      <c r="I325" s="5">
        <v>-5000000000</v>
      </c>
    </row>
    <row r="326" spans="3:9" ht="15.5" x14ac:dyDescent="0.35">
      <c r="C326" t="s">
        <v>303</v>
      </c>
      <c r="I326" s="5">
        <v>-2000000000</v>
      </c>
    </row>
    <row r="327" spans="3:9" ht="15.5" x14ac:dyDescent="0.35">
      <c r="C327" t="s">
        <v>304</v>
      </c>
      <c r="I327" s="5">
        <v>9000000000</v>
      </c>
    </row>
    <row r="328" spans="3:9" ht="15.5" x14ac:dyDescent="0.35">
      <c r="C328" t="s">
        <v>305</v>
      </c>
      <c r="I328" s="5">
        <v>-1000000000</v>
      </c>
    </row>
    <row r="329" spans="3:9" ht="15.5" x14ac:dyDescent="0.35">
      <c r="C329" t="s">
        <v>306</v>
      </c>
      <c r="I329" s="5">
        <v>-6000000000</v>
      </c>
    </row>
  </sheetData>
  <pageMargins left="0.7" right="0.7" top="0.75" bottom="0.75" header="0.3" footer="0.3"/>
  <ignoredErrors>
    <ignoredError sqref="A1:Z33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7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380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381</v>
      </c>
      <c r="D2" s="2" vm="34">
        <f ca="1">IFERROR(_xlfn.STOCKHISTORY("XIDX:" &amp; $C$1, D3, , 0, 0, 1), "Libur")</f>
        <v>2600</v>
      </c>
      <c r="H2" s="2" t="e" vm="2">
        <f>_FV(C2,"Price")</f>
        <v>#VALUE!</v>
      </c>
      <c r="I2" s="2" vm="35">
        <f t="shared" ref="I2:Z2" ca="1" si="0">IFERROR(_xlfn.STOCKHISTORY("XIDX:" &amp; $C$1, I1, , 0, 0, 1), "Libur")</f>
        <v>3610</v>
      </c>
      <c r="J2" s="2" vm="36">
        <f t="shared" ca="1" si="0"/>
        <v>3800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vm="37">
        <f t="shared" ca="1" si="0"/>
        <v>7975</v>
      </c>
      <c r="T2" s="2" vm="38">
        <f t="shared" ca="1" si="0"/>
        <v>6250</v>
      </c>
      <c r="U2" s="2" t="str">
        <f t="shared" ca="1" si="0"/>
        <v>Libur</v>
      </c>
      <c r="V2" s="2" vm="39">
        <f t="shared" ca="1" si="0"/>
        <v>1830</v>
      </c>
      <c r="W2" s="2" vm="40">
        <f t="shared" ca="1" si="0"/>
        <v>770</v>
      </c>
      <c r="X2" s="2" vm="41">
        <f t="shared" ca="1" si="0"/>
        <v>375.55540000000002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318536549000</v>
      </c>
      <c r="H4" s="2">
        <f>IFERROR(SUM(D4:G4)*(4/MAX(1,COUNT(D4:G4))),"")</f>
        <v>1274146196000</v>
      </c>
      <c r="I4" s="2">
        <f t="shared" ref="I4:Z4" si="1">IFERROR(INDEX(I51:I500,MATCH($C$4,$C$51:$C$500,0)),"")</f>
        <v>917775572000</v>
      </c>
      <c r="J4" s="2">
        <f t="shared" si="1"/>
        <v>811578505000</v>
      </c>
      <c r="K4" s="2">
        <f t="shared" si="1"/>
        <v>650143266000</v>
      </c>
      <c r="L4" s="2">
        <f t="shared" si="1"/>
        <v>652776357000</v>
      </c>
      <c r="M4" s="2">
        <f t="shared" si="1"/>
        <v>657847895000</v>
      </c>
      <c r="N4" s="2">
        <f t="shared" si="1"/>
        <v>760560074000</v>
      </c>
      <c r="O4" s="2">
        <f t="shared" si="1"/>
        <v>909229441000</v>
      </c>
      <c r="P4" s="2">
        <f t="shared" si="1"/>
        <v>1056903547000</v>
      </c>
      <c r="Q4" s="2">
        <f t="shared" si="1"/>
        <v>1114920773000</v>
      </c>
      <c r="R4" s="2">
        <f t="shared" si="1"/>
        <v>1201828061000</v>
      </c>
      <c r="S4" s="2">
        <f t="shared" si="1"/>
        <v>1116186793000</v>
      </c>
      <c r="T4" s="2">
        <f t="shared" si="1"/>
        <v>1027048299000</v>
      </c>
      <c r="U4" s="2">
        <f t="shared" si="1"/>
        <v>782341679000</v>
      </c>
      <c r="V4" s="2">
        <f t="shared" si="1"/>
        <v>651926944000</v>
      </c>
      <c r="W4" s="2">
        <f t="shared" si="1"/>
        <v>537425689000</v>
      </c>
      <c r="X4" s="2">
        <f t="shared" si="1"/>
        <v>425993155000</v>
      </c>
      <c r="Y4" s="2">
        <f t="shared" si="1"/>
        <v>336274673000</v>
      </c>
      <c r="Z4" s="2">
        <f t="shared" si="1"/>
        <v>251869898000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-6538205000</v>
      </c>
      <c r="H5" s="2">
        <f>IFERROR(SUM(D5:G5)*(4/MAX(1,COUNT(D5:G5))),"")</f>
        <v>-26152820000</v>
      </c>
      <c r="I5" s="2">
        <f t="shared" ref="I5:Z5" si="2">IFERROR(INDEX(I51:I500,MATCH($C$5,$C$51:$C$500,0)),"")</f>
        <v>145999882000</v>
      </c>
      <c r="J5" s="2">
        <f t="shared" si="2"/>
        <v>-28900446000</v>
      </c>
      <c r="K5" s="2">
        <f t="shared" si="2"/>
        <v>43377168000</v>
      </c>
      <c r="L5" s="2">
        <f t="shared" si="2"/>
        <v>43991037000</v>
      </c>
      <c r="M5" s="2">
        <f t="shared" si="2"/>
        <v>166473168000</v>
      </c>
      <c r="N5" s="2">
        <f t="shared" si="2"/>
        <v>170794172000</v>
      </c>
      <c r="O5" s="2">
        <f t="shared" si="2"/>
        <v>37248182000</v>
      </c>
      <c r="P5" s="2">
        <f t="shared" si="2"/>
        <v>14892838000</v>
      </c>
      <c r="Q5" s="2">
        <f t="shared" si="2"/>
        <v>199026367000</v>
      </c>
      <c r="R5" s="2">
        <f t="shared" si="2"/>
        <v>90497697000</v>
      </c>
      <c r="S5" s="2">
        <f t="shared" si="2"/>
        <v>58687589000</v>
      </c>
      <c r="T5" s="2">
        <f t="shared" si="2"/>
        <v>449862111000</v>
      </c>
      <c r="U5" s="2">
        <f t="shared" si="2"/>
        <v>219689612000</v>
      </c>
      <c r="V5" s="2">
        <f t="shared" si="2"/>
        <v>235457739000</v>
      </c>
      <c r="W5" s="2">
        <f t="shared" si="2"/>
        <v>116758447000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1773473082000</v>
      </c>
      <c r="H6" s="2">
        <f>IFERROR(INDEX(D6:G6,COUNT(D6:G6)),"")</f>
        <v>1773473082000</v>
      </c>
      <c r="I6" s="2">
        <f t="shared" ref="I6:Z6" si="3">IFERROR(INDEX(I51:I500,MATCH($C$6,$C$51:$C$500,0)),"")</f>
        <v>1779977436000</v>
      </c>
      <c r="J6" s="2">
        <f t="shared" si="3"/>
        <v>1559077737000</v>
      </c>
      <c r="K6" s="2">
        <f t="shared" si="3"/>
        <v>1548860178000</v>
      </c>
      <c r="L6" s="2">
        <f t="shared" si="3"/>
        <v>1505488077000</v>
      </c>
      <c r="M6" s="2">
        <f t="shared" si="3"/>
        <v>1512103062000</v>
      </c>
      <c r="N6" s="2">
        <f t="shared" si="3"/>
        <v>1387236002000</v>
      </c>
      <c r="O6" s="2">
        <f t="shared" si="3"/>
        <v>1253704378000</v>
      </c>
      <c r="P6" s="2">
        <f t="shared" si="3"/>
        <v>1334408933000</v>
      </c>
      <c r="Q6" s="2">
        <f t="shared" si="3"/>
        <v>1375352652000</v>
      </c>
      <c r="R6" s="2">
        <f t="shared" si="3"/>
        <v>1232196934000</v>
      </c>
      <c r="S6" s="2">
        <f t="shared" si="3"/>
        <v>1222400733000</v>
      </c>
      <c r="T6" s="2">
        <f t="shared" si="3"/>
        <v>1219660251000</v>
      </c>
      <c r="U6" s="2">
        <f t="shared" si="3"/>
        <v>816313353000</v>
      </c>
      <c r="V6" s="2">
        <f t="shared" si="3"/>
        <v>621459239000</v>
      </c>
      <c r="W6" s="2">
        <f t="shared" si="3"/>
        <v>404625700000</v>
      </c>
      <c r="X6" s="2">
        <f t="shared" si="3"/>
        <v>197458829000</v>
      </c>
      <c r="Y6" s="2">
        <f t="shared" si="3"/>
        <v>124002672000</v>
      </c>
      <c r="Z6" s="2">
        <f t="shared" si="3"/>
        <v>118810079000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0.62</v>
      </c>
      <c r="H7" s="3">
        <f>IFERROR(INDEX(D7:G7,COUNT(D7:G7)),"")</f>
        <v>0.62</v>
      </c>
      <c r="I7" s="3">
        <f t="shared" ref="I7:Z7" si="4">IFERROR(INDEX(I51:I500,MATCH($C$7,$C$51:$C$500,0))/1000000000,"")</f>
        <v>0.62</v>
      </c>
      <c r="J7" s="3">
        <f t="shared" si="4"/>
        <v>0.62</v>
      </c>
      <c r="K7" s="3">
        <f t="shared" si="4"/>
        <v>0.62</v>
      </c>
      <c r="L7" s="3">
        <f t="shared" si="4"/>
        <v>0.62</v>
      </c>
      <c r="M7" s="3">
        <f t="shared" si="4"/>
        <v>0.62</v>
      </c>
      <c r="N7" s="3">
        <f t="shared" si="4"/>
        <v>0.62</v>
      </c>
      <c r="O7" s="3">
        <f t="shared" si="4"/>
        <v>0.62</v>
      </c>
      <c r="P7" s="3">
        <f t="shared" si="4"/>
        <v>0.62</v>
      </c>
      <c r="Q7" s="3">
        <f t="shared" si="4"/>
        <v>0.62</v>
      </c>
      <c r="R7" s="3">
        <f t="shared" si="4"/>
        <v>0.62</v>
      </c>
      <c r="S7" s="3">
        <f t="shared" si="4"/>
        <v>0.62</v>
      </c>
      <c r="T7" s="3">
        <f t="shared" si="4"/>
        <v>0.62</v>
      </c>
      <c r="U7" s="3">
        <f t="shared" si="4"/>
        <v>0.62</v>
      </c>
      <c r="V7" s="3">
        <f t="shared" si="4"/>
        <v>0.62</v>
      </c>
      <c r="W7" s="3">
        <f t="shared" si="4"/>
        <v>0.62</v>
      </c>
      <c r="X7" s="3">
        <f t="shared" si="4"/>
        <v>0.28000000000000003</v>
      </c>
      <c r="Y7" s="3">
        <f t="shared" si="4"/>
        <v>0.28000000000000003</v>
      </c>
      <c r="Z7" s="3">
        <f t="shared" si="4"/>
        <v>0.28000000000000003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64000000000</v>
      </c>
      <c r="H8" s="2">
        <f>IFERROR(INDEX(D8:G8,COUNT(D8:G8)),"")</f>
        <v>64000000000</v>
      </c>
      <c r="I8" s="2">
        <f t="shared" ref="I8:Z8" si="5">IFERROR(INDEX(I51:I500,MATCH($C$8,$C$51:$C$500,0)),"")</f>
        <v>2000000000</v>
      </c>
      <c r="J8" s="2">
        <f t="shared" si="5"/>
        <v>-62000000000</v>
      </c>
      <c r="K8" s="2">
        <f t="shared" si="5"/>
        <v>-34000000000</v>
      </c>
      <c r="L8" s="2">
        <f t="shared" si="5"/>
        <v>-43000000000</v>
      </c>
      <c r="M8" s="2">
        <f t="shared" si="5"/>
        <v>-134000000000</v>
      </c>
      <c r="N8" s="2">
        <f t="shared" si="5"/>
        <v>-227000000000</v>
      </c>
      <c r="O8" s="2">
        <f t="shared" si="5"/>
        <v>-209000000000</v>
      </c>
      <c r="P8" s="2">
        <f t="shared" si="5"/>
        <v>-123000000000</v>
      </c>
      <c r="Q8" s="2">
        <f t="shared" si="5"/>
        <v>61000000000</v>
      </c>
      <c r="R8" s="2">
        <f t="shared" si="5"/>
        <v>116000000000</v>
      </c>
      <c r="S8" s="2">
        <f t="shared" si="5"/>
        <v>121000000000</v>
      </c>
      <c r="T8" s="2">
        <f t="shared" si="5"/>
        <v>208000000000</v>
      </c>
      <c r="U8" s="2">
        <f t="shared" si="5"/>
        <v>274000000000</v>
      </c>
      <c r="V8" s="2">
        <f t="shared" si="5"/>
        <v>132000000000</v>
      </c>
      <c r="W8" s="2">
        <f t="shared" si="5"/>
        <v>131000000000</v>
      </c>
      <c r="X8" s="2">
        <f t="shared" si="5"/>
        <v>272000000000</v>
      </c>
      <c r="Y8" s="2">
        <f t="shared" si="5"/>
        <v>51000000000</v>
      </c>
      <c r="Z8" s="2">
        <f t="shared" si="5"/>
        <v>120000000000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103.67</v>
      </c>
      <c r="H9" s="3">
        <f>IFERROR(INDEX(D9:G9,COUNT(D9:G9)),"")</f>
        <v>103.67</v>
      </c>
      <c r="I9" s="3">
        <f t="shared" ref="I9:Z9" si="6">IFERROR(INDEX(I51:I500,MATCH($C$9,$C$51:$C$500,0)),"")</f>
        <v>2.71</v>
      </c>
      <c r="J9" s="3">
        <f t="shared" si="6"/>
        <v>-100.49</v>
      </c>
      <c r="K9" s="3">
        <f t="shared" si="6"/>
        <v>-55.07</v>
      </c>
      <c r="L9" s="3">
        <f t="shared" si="6"/>
        <v>-68.599999999999994</v>
      </c>
      <c r="M9" s="3">
        <f t="shared" si="6"/>
        <v>-215.1</v>
      </c>
      <c r="N9" s="3">
        <f t="shared" si="6"/>
        <v>-365.69</v>
      </c>
      <c r="O9" s="3">
        <f t="shared" si="6"/>
        <v>-336.59</v>
      </c>
      <c r="P9" s="3">
        <f t="shared" si="6"/>
        <v>-198.85</v>
      </c>
      <c r="Q9" s="3">
        <f t="shared" si="6"/>
        <v>98.35</v>
      </c>
      <c r="R9" s="3">
        <f t="shared" si="6"/>
        <v>186.41</v>
      </c>
      <c r="S9" s="3">
        <f t="shared" si="6"/>
        <v>194.27</v>
      </c>
      <c r="T9" s="3">
        <f t="shared" si="6"/>
        <v>335.26</v>
      </c>
      <c r="U9" s="3">
        <f t="shared" si="6"/>
        <v>441.95</v>
      </c>
      <c r="V9" s="3">
        <f t="shared" si="6"/>
        <v>213.21</v>
      </c>
      <c r="W9" s="3">
        <f t="shared" si="6"/>
        <v>210.64</v>
      </c>
      <c r="X9" s="3">
        <f t="shared" si="6"/>
        <v>987.48</v>
      </c>
      <c r="Y9" s="3">
        <f t="shared" si="6"/>
        <v>185.19</v>
      </c>
      <c r="Z9" s="3">
        <f t="shared" si="6"/>
        <v>434.25</v>
      </c>
    </row>
    <row r="10" spans="1:26" ht="15.5" x14ac:dyDescent="0.35">
      <c r="C10" t="s">
        <v>17</v>
      </c>
      <c r="D10" s="3">
        <f ca="1">IFERROR(IF(D9=0,"",D2/D9),"")</f>
        <v>25.079579434744865</v>
      </c>
      <c r="I10" s="3">
        <f t="shared" ref="I10:Z10" ca="1" si="7">IFERROR(IF(I9=0,"",I2/I9),"")</f>
        <v>1332.1033210332102</v>
      </c>
      <c r="J10" s="3">
        <f t="shared" ca="1" si="7"/>
        <v>-37.814707931137427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>
        <f t="shared" ca="1" si="7"/>
        <v>41.051114428372884</v>
      </c>
      <c r="T10" s="3">
        <f t="shared" ca="1" si="7"/>
        <v>18.642247807671659</v>
      </c>
      <c r="U10" s="3" t="str">
        <f t="shared" ca="1" si="7"/>
        <v/>
      </c>
      <c r="V10" s="3">
        <f t="shared" ca="1" si="7"/>
        <v>8.5830870972280842</v>
      </c>
      <c r="W10" s="3">
        <f t="shared" ca="1" si="7"/>
        <v>3.6555260159513865</v>
      </c>
      <c r="X10" s="3">
        <f t="shared" ca="1" si="7"/>
        <v>0.38031696844493057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760616149000</v>
      </c>
      <c r="H11" s="2">
        <f>IFERROR(INDEX(D11:G11,COUNT(D11:G11)),"")</f>
        <v>760616149000</v>
      </c>
      <c r="I11" s="2">
        <f t="shared" ref="I11:Z11" si="8">IFERROR(INDEX(I51:I500,MATCH($C$11,$C$51:$C$500,0)),"")</f>
        <v>919043795000</v>
      </c>
      <c r="J11" s="2">
        <f t="shared" si="8"/>
        <v>422870963000</v>
      </c>
      <c r="K11" s="2">
        <f t="shared" si="8"/>
        <v>722652379000</v>
      </c>
      <c r="L11" s="2">
        <f t="shared" si="8"/>
        <v>445550439000</v>
      </c>
      <c r="M11" s="2">
        <f t="shared" si="8"/>
        <v>385152941000</v>
      </c>
      <c r="N11" s="2">
        <f t="shared" si="8"/>
        <v>652083696000</v>
      </c>
      <c r="O11" s="2">
        <f t="shared" si="8"/>
        <v>1026642680000</v>
      </c>
      <c r="P11" s="2">
        <f t="shared" si="8"/>
        <v>711046435000</v>
      </c>
      <c r="Q11" s="2">
        <f t="shared" si="8"/>
        <v>505500828000</v>
      </c>
      <c r="R11" s="2">
        <f t="shared" si="8"/>
        <v>862527281000</v>
      </c>
      <c r="S11" s="2">
        <f t="shared" si="8"/>
        <v>1071101499000</v>
      </c>
      <c r="T11" s="2">
        <f t="shared" si="8"/>
        <v>1034076731000</v>
      </c>
      <c r="U11" s="2">
        <f t="shared" si="8"/>
        <v>798029879000</v>
      </c>
      <c r="V11" s="2">
        <f t="shared" si="8"/>
        <v>22689085000</v>
      </c>
      <c r="W11" s="2">
        <f t="shared" si="8"/>
        <v>27281307000</v>
      </c>
      <c r="X11" s="2">
        <f t="shared" si="8"/>
        <v>12960636000</v>
      </c>
      <c r="Y11" s="2">
        <f t="shared" si="8"/>
        <v>20617998000</v>
      </c>
      <c r="Z11" s="2">
        <f t="shared" si="8"/>
        <v>11814802000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-7021359000</v>
      </c>
      <c r="H15" s="2">
        <f>IFERROR(SUM(D15:G15)*(4/MAX(1,COUNT(D15:G15))),"")</f>
        <v>-28085436000</v>
      </c>
      <c r="I15" s="2">
        <f t="shared" ref="I15:Z15" si="12">IFERROR(INDEX(I51:I500,MATCH($C$15,$C$51:$C$500,0)),"")</f>
        <v>-16816485000</v>
      </c>
      <c r="J15" s="2">
        <f t="shared" si="12"/>
        <v>1726158000</v>
      </c>
      <c r="K15" s="2">
        <f t="shared" si="12"/>
        <v>6936000</v>
      </c>
      <c r="L15" s="2">
        <f t="shared" si="12"/>
        <v>-27654367000</v>
      </c>
      <c r="M15" s="2">
        <f t="shared" si="12"/>
        <v>-34465321000</v>
      </c>
      <c r="N15" s="2">
        <f t="shared" si="12"/>
        <v>-46191048000</v>
      </c>
      <c r="O15" s="2">
        <f t="shared" si="12"/>
        <v>-21077104000</v>
      </c>
      <c r="P15" s="2">
        <f t="shared" si="12"/>
        <v>18280929000</v>
      </c>
      <c r="Q15" s="2">
        <f t="shared" si="12"/>
        <v>-4197568000</v>
      </c>
      <c r="R15" s="2">
        <f t="shared" si="12"/>
        <v>-23724488000</v>
      </c>
      <c r="S15" s="2">
        <f t="shared" si="12"/>
        <v>-10411290000</v>
      </c>
      <c r="T15" s="2">
        <f t="shared" si="12"/>
        <v>-16437063000</v>
      </c>
      <c r="U15" s="2">
        <f t="shared" si="12"/>
        <v>-25296333000</v>
      </c>
      <c r="V15" s="2">
        <f t="shared" si="12"/>
        <v>-17286986000</v>
      </c>
      <c r="W15" s="2">
        <f t="shared" si="12"/>
        <v>-11017605000</v>
      </c>
      <c r="X15" s="2">
        <f t="shared" si="12"/>
        <v>-6477348000</v>
      </c>
      <c r="Y15" s="2">
        <f t="shared" si="12"/>
        <v>-5005579000</v>
      </c>
      <c r="Z15" s="2">
        <f t="shared" si="12"/>
        <v>-5911772000</v>
      </c>
    </row>
    <row r="16" spans="1:26" ht="15.5" x14ac:dyDescent="0.35">
      <c r="C16" t="s">
        <v>28</v>
      </c>
      <c r="D16" s="2">
        <f>IFERROR(INDEX(D51:D500,MATCH($C$16,$C$51:$C$500,0)),"")</f>
        <v>36654696000</v>
      </c>
      <c r="H16" s="2">
        <f>IFERROR(SUM(D16:G16)*(4/MAX(1,COUNT(D16:G16))),"")</f>
        <v>146618784000</v>
      </c>
      <c r="I16" s="2">
        <f t="shared" ref="I16:Z16" si="13">IFERROR(INDEX(I51:I500,MATCH($C$16,$C$51:$C$500,0)),"")</f>
        <v>116590767000</v>
      </c>
      <c r="J16" s="2">
        <f t="shared" si="13"/>
        <v>36954380000</v>
      </c>
      <c r="K16" s="2">
        <f t="shared" si="13"/>
        <v>84568787000</v>
      </c>
      <c r="L16" s="2">
        <f t="shared" si="13"/>
        <v>118792646000</v>
      </c>
      <c r="M16" s="2">
        <f t="shared" si="13"/>
        <v>191816390000</v>
      </c>
      <c r="N16" s="2">
        <f t="shared" si="13"/>
        <v>184381335000</v>
      </c>
      <c r="O16" s="2">
        <f t="shared" si="13"/>
        <v>108601446000</v>
      </c>
      <c r="P16" s="2">
        <f t="shared" si="13"/>
        <v>50829464000</v>
      </c>
      <c r="Q16" s="2">
        <f t="shared" si="13"/>
        <v>165019709000</v>
      </c>
      <c r="R16" s="2">
        <f t="shared" si="13"/>
        <v>197206138000</v>
      </c>
      <c r="S16" s="2">
        <f t="shared" si="13"/>
        <v>278975994000</v>
      </c>
      <c r="T16" s="2">
        <f t="shared" si="13"/>
        <v>188679069000</v>
      </c>
      <c r="U16" s="2">
        <f t="shared" si="13"/>
        <v>176774929000</v>
      </c>
      <c r="V16" s="2">
        <f t="shared" si="13"/>
        <v>135976184000</v>
      </c>
      <c r="W16" s="2">
        <f t="shared" si="13"/>
        <v>98639788000</v>
      </c>
      <c r="X16" s="2">
        <f t="shared" si="13"/>
        <v>51773925000</v>
      </c>
      <c r="Y16" s="2">
        <f t="shared" si="13"/>
        <v>31060740000</v>
      </c>
      <c r="Z16" s="2">
        <f t="shared" si="13"/>
        <v>19999221000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1612000000000</v>
      </c>
      <c r="H20" s="2" t="str">
        <f t="shared" ref="H20:Z20" si="14">IFERROR(H21*H2,"")</f>
        <v/>
      </c>
      <c r="I20" s="2">
        <f t="shared" ca="1" si="14"/>
        <v>2238200000000</v>
      </c>
      <c r="J20" s="2">
        <f t="shared" ca="1" si="14"/>
        <v>2356000000000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>
        <f t="shared" ca="1" si="14"/>
        <v>4944500000000</v>
      </c>
      <c r="T20" s="2">
        <f t="shared" ca="1" si="14"/>
        <v>3875000000000</v>
      </c>
      <c r="U20" s="2" t="str">
        <f t="shared" ca="1" si="14"/>
        <v/>
      </c>
      <c r="V20" s="2">
        <f t="shared" ca="1" si="14"/>
        <v>1134600000000</v>
      </c>
      <c r="W20" s="2">
        <f t="shared" ca="1" si="14"/>
        <v>477400000000</v>
      </c>
      <c r="X20" s="2">
        <f t="shared" ca="1" si="14"/>
        <v>105155512000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620000000</v>
      </c>
      <c r="H21" s="2">
        <f>IFERROR(INDEX(D21:G21,COUNT(D21:G21)),"")</f>
        <v>620000000</v>
      </c>
      <c r="I21" s="2">
        <f t="shared" ref="I21:Z21" si="15">IFERROR(INDEX(I51:I500,MATCH($C$7,$C$51:$C$500,0)),"")</f>
        <v>620000000</v>
      </c>
      <c r="J21" s="2">
        <f t="shared" si="15"/>
        <v>620000000</v>
      </c>
      <c r="K21" s="2">
        <f t="shared" si="15"/>
        <v>620000000</v>
      </c>
      <c r="L21" s="2">
        <f t="shared" si="15"/>
        <v>620000000</v>
      </c>
      <c r="M21" s="2">
        <f t="shared" si="15"/>
        <v>620000000</v>
      </c>
      <c r="N21" s="2">
        <f t="shared" si="15"/>
        <v>620000000</v>
      </c>
      <c r="O21" s="2">
        <f t="shared" si="15"/>
        <v>620000000</v>
      </c>
      <c r="P21" s="2">
        <f t="shared" si="15"/>
        <v>620000000</v>
      </c>
      <c r="Q21" s="2">
        <f t="shared" si="15"/>
        <v>620000000</v>
      </c>
      <c r="R21" s="2">
        <f t="shared" si="15"/>
        <v>620000000</v>
      </c>
      <c r="S21" s="2">
        <f t="shared" si="15"/>
        <v>620000000</v>
      </c>
      <c r="T21" s="2">
        <f t="shared" si="15"/>
        <v>620000000</v>
      </c>
      <c r="U21" s="2">
        <f t="shared" si="15"/>
        <v>620000000</v>
      </c>
      <c r="V21" s="2">
        <f t="shared" si="15"/>
        <v>620000000</v>
      </c>
      <c r="W21" s="2">
        <f t="shared" si="15"/>
        <v>620000000</v>
      </c>
      <c r="X21" s="2">
        <f t="shared" si="15"/>
        <v>280000000</v>
      </c>
      <c r="Y21" s="2">
        <f t="shared" si="15"/>
        <v>280000000</v>
      </c>
      <c r="Z21" s="2">
        <f t="shared" si="15"/>
        <v>280000000</v>
      </c>
    </row>
    <row r="23" spans="1:26" ht="15.5" x14ac:dyDescent="0.35">
      <c r="B23" t="s">
        <v>53</v>
      </c>
      <c r="C23" t="s">
        <v>54</v>
      </c>
      <c r="D23" s="3">
        <f>IFERROR(D5/D6*100,"")</f>
        <v>-0.36866671766039244</v>
      </c>
      <c r="H23" s="3">
        <f t="shared" ref="H23:Z23" si="16">IFERROR(H5/H6*100,"")</f>
        <v>-1.4746668706415698</v>
      </c>
      <c r="I23" s="3">
        <f t="shared" si="16"/>
        <v>8.2023445380349198</v>
      </c>
      <c r="J23" s="3">
        <f t="shared" si="16"/>
        <v>-1.8536885823031928</v>
      </c>
      <c r="K23" s="3">
        <f t="shared" si="16"/>
        <v>2.8005864322763934</v>
      </c>
      <c r="L23" s="3">
        <f t="shared" si="16"/>
        <v>2.9220448618670796</v>
      </c>
      <c r="M23" s="3">
        <f t="shared" si="16"/>
        <v>11.009379729699932</v>
      </c>
      <c r="N23" s="3">
        <f t="shared" si="16"/>
        <v>12.311832431811412</v>
      </c>
      <c r="O23" s="3">
        <f t="shared" si="16"/>
        <v>2.9710498466489361</v>
      </c>
      <c r="P23" s="3">
        <f t="shared" si="16"/>
        <v>1.1160625226420002</v>
      </c>
      <c r="Q23" s="3">
        <f t="shared" si="16"/>
        <v>14.470933451910048</v>
      </c>
      <c r="R23" s="3">
        <f t="shared" si="16"/>
        <v>7.3444182908508999</v>
      </c>
      <c r="S23" s="3">
        <f t="shared" si="16"/>
        <v>4.8010106191583901</v>
      </c>
      <c r="T23" s="3">
        <f t="shared" si="16"/>
        <v>36.884215143615435</v>
      </c>
      <c r="U23" s="3">
        <f t="shared" si="16"/>
        <v>26.912411905627621</v>
      </c>
      <c r="V23" s="3">
        <f t="shared" si="16"/>
        <v>37.887881332149604</v>
      </c>
      <c r="W23" s="3">
        <f t="shared" si="16"/>
        <v>28.855914737991185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 t="str">
        <f t="shared" ref="H24:Z24" si="17">IFERROR(_xlfn.RRI(5,M23,H23),"")</f>
        <v/>
      </c>
      <c r="I24" s="4">
        <f t="shared" si="17"/>
        <v>-7.8016683713593382E-2</v>
      </c>
      <c r="J24" s="4" t="str">
        <f t="shared" si="17"/>
        <v/>
      </c>
      <c r="K24" s="4">
        <f t="shared" si="17"/>
        <v>0.20202109973803983</v>
      </c>
      <c r="L24" s="4">
        <f t="shared" si="17"/>
        <v>-0.27383039543318632</v>
      </c>
      <c r="M24" s="4">
        <f t="shared" si="17"/>
        <v>8.4329041447917641E-2</v>
      </c>
      <c r="N24" s="4">
        <f t="shared" si="17"/>
        <v>0.20725220106609821</v>
      </c>
      <c r="O24" s="4">
        <f t="shared" si="17"/>
        <v>-0.39575386894870157</v>
      </c>
      <c r="P24" s="4">
        <f t="shared" si="17"/>
        <v>-0.47088852451133101</v>
      </c>
      <c r="Q24" s="4">
        <f t="shared" si="17"/>
        <v>-0.17510390978336265</v>
      </c>
      <c r="R24" s="4">
        <f t="shared" si="17"/>
        <v>-0.23942068239582359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47.73</v>
      </c>
      <c r="H25" s="3">
        <f>IFERROR(INDEX(D25:G25,COUNT(D25:G25)),"")</f>
        <v>47.73</v>
      </c>
      <c r="I25" s="3">
        <f t="shared" ref="I25:Z25" si="18">IFERROR(INDEX(I51:I500,MATCH($C$25,$C$51:$C$500,0)),"")</f>
        <v>160.71</v>
      </c>
      <c r="J25" s="3">
        <f t="shared" si="18"/>
        <v>62.32</v>
      </c>
      <c r="K25" s="3">
        <f t="shared" si="18"/>
        <v>136.24</v>
      </c>
      <c r="L25" s="3">
        <f t="shared" si="18"/>
        <v>146.82</v>
      </c>
      <c r="M25" s="3">
        <f t="shared" si="18"/>
        <v>253.48</v>
      </c>
      <c r="N25" s="3">
        <f t="shared" si="18"/>
        <v>222.62</v>
      </c>
      <c r="O25" s="3">
        <f t="shared" si="18"/>
        <v>140.97999999999999</v>
      </c>
      <c r="P25" s="3">
        <f t="shared" si="18"/>
        <v>111.32</v>
      </c>
      <c r="Q25" s="3">
        <f t="shared" si="18"/>
        <v>259.05</v>
      </c>
      <c r="R25" s="3">
        <f t="shared" si="18"/>
        <v>279.44</v>
      </c>
      <c r="S25" s="3">
        <f t="shared" si="18"/>
        <v>432.6</v>
      </c>
      <c r="T25" s="3">
        <f t="shared" si="18"/>
        <v>277.45999999999998</v>
      </c>
      <c r="U25" s="3">
        <f t="shared" si="18"/>
        <v>244</v>
      </c>
      <c r="V25" s="3">
        <f t="shared" si="18"/>
        <v>191.19</v>
      </c>
      <c r="W25" s="3">
        <f t="shared" si="18"/>
        <v>141.13999999999999</v>
      </c>
      <c r="X25" s="3">
        <f t="shared" si="18"/>
        <v>164.17</v>
      </c>
      <c r="Y25" s="3">
        <f t="shared" si="18"/>
        <v>94.43</v>
      </c>
      <c r="Z25" s="3">
        <f t="shared" si="18"/>
        <v>51.06</v>
      </c>
    </row>
    <row r="26" spans="1:26" ht="15.5" x14ac:dyDescent="0.35">
      <c r="C26" t="s">
        <v>58</v>
      </c>
      <c r="D26" s="4">
        <f>IFERROR(_xlfn.RRI(5,I25,D25),"")</f>
        <v>-0.21557810618737228</v>
      </c>
      <c r="H26" s="4">
        <f t="shared" ref="H26:Z26" si="19">IFERROR(_xlfn.RRI(5,M25,H25),"")</f>
        <v>-0.28390680414811986</v>
      </c>
      <c r="I26" s="4">
        <f t="shared" si="19"/>
        <v>-6.3094594704588669E-2</v>
      </c>
      <c r="J26" s="4">
        <f t="shared" si="19"/>
        <v>-0.15063572998460528</v>
      </c>
      <c r="K26" s="4">
        <f t="shared" si="19"/>
        <v>4.122907675007359E-2</v>
      </c>
      <c r="L26" s="4">
        <f t="shared" si="19"/>
        <v>-0.10735181840873775</v>
      </c>
      <c r="M26" s="4">
        <f t="shared" si="19"/>
        <v>-1.9311629684375053E-2</v>
      </c>
      <c r="N26" s="4">
        <f t="shared" si="19"/>
        <v>-0.12442060521500087</v>
      </c>
      <c r="O26" s="4">
        <f t="shared" si="19"/>
        <v>-0.1266437654409438</v>
      </c>
      <c r="P26" s="4">
        <f t="shared" si="19"/>
        <v>-0.14525479279578812</v>
      </c>
      <c r="Q26" s="4">
        <f t="shared" si="19"/>
        <v>6.2633944256310192E-2</v>
      </c>
      <c r="R26" s="4">
        <f t="shared" si="19"/>
        <v>0.14637760122894483</v>
      </c>
      <c r="S26" s="4">
        <f t="shared" si="19"/>
        <v>0.2138318906141119</v>
      </c>
      <c r="T26" s="4">
        <f t="shared" si="19"/>
        <v>0.24056087000722126</v>
      </c>
      <c r="U26" s="4">
        <f t="shared" si="19"/>
        <v>0.3672936699120839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513.76862741935486</v>
      </c>
      <c r="H27" s="3">
        <f t="shared" ref="H27:Z27" si="20">IFERROR(H4/H21,"")</f>
        <v>2055.0745096774194</v>
      </c>
      <c r="I27" s="3">
        <f t="shared" si="20"/>
        <v>1480.2831806451613</v>
      </c>
      <c r="J27" s="3">
        <f t="shared" si="20"/>
        <v>1308.9975887096775</v>
      </c>
      <c r="K27" s="3">
        <f t="shared" si="20"/>
        <v>1048.6181709677419</v>
      </c>
      <c r="L27" s="3">
        <f t="shared" si="20"/>
        <v>1052.8650919354839</v>
      </c>
      <c r="M27" s="3">
        <f t="shared" si="20"/>
        <v>1061.0449919354839</v>
      </c>
      <c r="N27" s="3">
        <f t="shared" si="20"/>
        <v>1226.7097967741936</v>
      </c>
      <c r="O27" s="3">
        <f t="shared" si="20"/>
        <v>1466.4990983870969</v>
      </c>
      <c r="P27" s="3">
        <f t="shared" si="20"/>
        <v>1704.6831403225806</v>
      </c>
      <c r="Q27" s="3">
        <f t="shared" si="20"/>
        <v>1798.2593112903226</v>
      </c>
      <c r="R27" s="3">
        <f t="shared" si="20"/>
        <v>1938.4323564516128</v>
      </c>
      <c r="S27" s="3">
        <f t="shared" si="20"/>
        <v>1800.301279032258</v>
      </c>
      <c r="T27" s="3">
        <f t="shared" si="20"/>
        <v>1656.529514516129</v>
      </c>
      <c r="U27" s="3">
        <f t="shared" si="20"/>
        <v>1261.8414177419354</v>
      </c>
      <c r="V27" s="3">
        <f t="shared" si="20"/>
        <v>1051.4950709677419</v>
      </c>
      <c r="W27" s="3">
        <f t="shared" si="20"/>
        <v>866.81562741935488</v>
      </c>
      <c r="X27" s="3">
        <f t="shared" si="20"/>
        <v>1521.404125</v>
      </c>
      <c r="Y27" s="3">
        <f t="shared" si="20"/>
        <v>1200.9809749999999</v>
      </c>
      <c r="Z27" s="3">
        <f t="shared" si="20"/>
        <v>899.53534999999999</v>
      </c>
    </row>
    <row r="28" spans="1:26" ht="15.5" x14ac:dyDescent="0.35">
      <c r="C28" t="s">
        <v>60</v>
      </c>
      <c r="D28" s="4">
        <f>IFERROR(_xlfn.RRI(5,I27,D27),"")</f>
        <v>-0.1907465579200629</v>
      </c>
      <c r="H28" s="4">
        <f t="shared" ref="H28:Z28" si="21">IFERROR(_xlfn.RRI(5,M27,H27),"")</f>
        <v>0.14134976706166169</v>
      </c>
      <c r="I28" s="4">
        <f t="shared" si="21"/>
        <v>3.8294597282767517E-2</v>
      </c>
      <c r="J28" s="4">
        <f t="shared" si="21"/>
        <v>-2.2467040915749248E-2</v>
      </c>
      <c r="K28" s="4">
        <f t="shared" si="21"/>
        <v>-9.2608424889619956E-2</v>
      </c>
      <c r="L28" s="4">
        <f t="shared" si="21"/>
        <v>-0.10152896300567182</v>
      </c>
      <c r="M28" s="4">
        <f t="shared" si="21"/>
        <v>-0.11354513082178863</v>
      </c>
      <c r="N28" s="4">
        <f t="shared" si="21"/>
        <v>-7.3854270053051896E-2</v>
      </c>
      <c r="O28" s="4">
        <f t="shared" si="21"/>
        <v>-2.4074817784162761E-2</v>
      </c>
      <c r="P28" s="4">
        <f t="shared" si="21"/>
        <v>6.2007973773450242E-2</v>
      </c>
      <c r="Q28" s="4">
        <f t="shared" si="21"/>
        <v>0.11329181291825186</v>
      </c>
      <c r="R28" s="4">
        <f t="shared" si="21"/>
        <v>0.17463999412368381</v>
      </c>
      <c r="S28" s="4">
        <f t="shared" si="21"/>
        <v>3.4237117760801405E-2</v>
      </c>
      <c r="T28" s="4">
        <f t="shared" si="21"/>
        <v>6.6430629277067776E-2</v>
      </c>
      <c r="U28" s="4">
        <f t="shared" si="21"/>
        <v>7.0033337681478791E-2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2856.65</v>
      </c>
      <c r="H32" s="3">
        <f>IFERROR(INDEX(D32:G32,COUNT(D32:G32)),"")</f>
        <v>2856.65</v>
      </c>
      <c r="I32" s="3">
        <f t="shared" ref="I32:Z32" si="22">IFERROR(INDEX(I51:I500,MATCH($C$32,$C$51:$C$500,0)),"")</f>
        <v>2867.12</v>
      </c>
      <c r="J32" s="3">
        <f t="shared" si="22"/>
        <v>2511.3000000000002</v>
      </c>
      <c r="K32" s="3">
        <f t="shared" si="22"/>
        <v>2494.83</v>
      </c>
      <c r="L32" s="3">
        <f t="shared" si="22"/>
        <v>2424.96</v>
      </c>
      <c r="M32" s="3">
        <f t="shared" si="22"/>
        <v>2435.6</v>
      </c>
      <c r="N32" s="3">
        <f t="shared" si="22"/>
        <v>2234.4499999999998</v>
      </c>
      <c r="O32" s="3">
        <f t="shared" si="22"/>
        <v>2019.33</v>
      </c>
      <c r="P32" s="3">
        <f t="shared" si="22"/>
        <v>2149.33</v>
      </c>
      <c r="Q32" s="3">
        <f t="shared" si="22"/>
        <v>2215.34</v>
      </c>
      <c r="R32" s="3">
        <f t="shared" si="22"/>
        <v>1984.75</v>
      </c>
      <c r="S32" s="3">
        <f t="shared" si="22"/>
        <v>1968.97</v>
      </c>
      <c r="T32" s="3">
        <f t="shared" si="22"/>
        <v>1964.56</v>
      </c>
      <c r="U32" s="3">
        <f t="shared" si="22"/>
        <v>1314.92</v>
      </c>
      <c r="V32" s="3">
        <f t="shared" si="22"/>
        <v>1001.05</v>
      </c>
      <c r="W32" s="3">
        <f t="shared" si="22"/>
        <v>651.77</v>
      </c>
      <c r="X32" s="3">
        <f t="shared" si="22"/>
        <v>715.65</v>
      </c>
      <c r="Y32" s="3">
        <f t="shared" si="22"/>
        <v>449.42</v>
      </c>
      <c r="Z32" s="3">
        <f t="shared" si="22"/>
        <v>430.61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0.91</v>
      </c>
      <c r="H33" s="3">
        <f>IFERROR(INDEX(D33:G33,COUNT(D33:G33)),"")</f>
        <v>0.91</v>
      </c>
      <c r="I33" s="3">
        <f t="shared" ref="I33:Z33" si="23">IFERROR(INDEX(I51:I500,MATCH($C$33,$C$51:$C$500,0)),"")</f>
        <v>1.26</v>
      </c>
      <c r="J33" s="3">
        <f t="shared" si="23"/>
        <v>1.51</v>
      </c>
      <c r="K33" s="3">
        <f t="shared" si="23"/>
        <v>2.3199999999999998</v>
      </c>
      <c r="L33" s="3">
        <f t="shared" si="23"/>
        <v>2.76</v>
      </c>
      <c r="M33" s="3">
        <f t="shared" si="23"/>
        <v>2.4</v>
      </c>
      <c r="N33" s="3">
        <f t="shared" si="23"/>
        <v>2.5</v>
      </c>
      <c r="O33" s="3">
        <f t="shared" si="23"/>
        <v>3.45</v>
      </c>
      <c r="P33" s="3">
        <f t="shared" si="23"/>
        <v>3.25</v>
      </c>
      <c r="Q33" s="3">
        <f t="shared" si="23"/>
        <v>3.27</v>
      </c>
      <c r="R33" s="3">
        <f t="shared" si="23"/>
        <v>3.48</v>
      </c>
      <c r="S33" s="3">
        <f t="shared" si="23"/>
        <v>4.05</v>
      </c>
      <c r="T33" s="3">
        <f t="shared" si="23"/>
        <v>3.18</v>
      </c>
      <c r="U33" s="3">
        <f t="shared" si="23"/>
        <v>3.23</v>
      </c>
      <c r="V33" s="3">
        <f t="shared" si="23"/>
        <v>1.83</v>
      </c>
      <c r="W33" s="3">
        <f t="shared" si="23"/>
        <v>1.18</v>
      </c>
      <c r="X33" s="3">
        <f t="shared" si="23"/>
        <v>0.53</v>
      </c>
      <c r="Y33" s="3">
        <f t="shared" si="23"/>
        <v>0.48</v>
      </c>
      <c r="Z33" s="3">
        <f t="shared" si="23"/>
        <v>0.32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54.47</v>
      </c>
      <c r="H34" s="3">
        <f>IFERROR(INDEX(D34:G34,COUNT(D34:G34)),"")</f>
        <v>54.47</v>
      </c>
      <c r="I34" s="3">
        <f t="shared" ref="I34:Z34" si="24">IFERROR(INDEX(I51:I500,MATCH($C$34,$C$51:$C$500,0)),"")</f>
        <v>22.46</v>
      </c>
      <c r="J34" s="3">
        <f t="shared" si="24"/>
        <v>60.98</v>
      </c>
      <c r="K34" s="3">
        <f t="shared" si="24"/>
        <v>42.57</v>
      </c>
      <c r="L34" s="3">
        <f t="shared" si="24"/>
        <v>45.63</v>
      </c>
      <c r="M34" s="3">
        <f t="shared" si="24"/>
        <v>23.08</v>
      </c>
      <c r="N34" s="3">
        <f t="shared" si="24"/>
        <v>25.04</v>
      </c>
      <c r="O34" s="3">
        <f t="shared" si="24"/>
        <v>49.48</v>
      </c>
      <c r="P34" s="3">
        <f t="shared" si="24"/>
        <v>62.66</v>
      </c>
      <c r="Q34" s="3">
        <f t="shared" si="24"/>
        <v>27.99</v>
      </c>
      <c r="R34" s="3">
        <f t="shared" si="24"/>
        <v>24.69</v>
      </c>
      <c r="S34" s="3">
        <f t="shared" si="24"/>
        <v>18.440000000000001</v>
      </c>
      <c r="T34" s="3">
        <f t="shared" si="24"/>
        <v>22.53</v>
      </c>
      <c r="U34" s="3">
        <f t="shared" si="24"/>
        <v>17.420000000000002</v>
      </c>
      <c r="V34" s="3">
        <f t="shared" si="24"/>
        <v>9.57</v>
      </c>
      <c r="W34" s="3">
        <f t="shared" si="24"/>
        <v>5.46</v>
      </c>
      <c r="X34" s="3">
        <f t="shared" si="24"/>
        <v>2.29</v>
      </c>
      <c r="Y34" s="3">
        <f t="shared" si="24"/>
        <v>2.2999999999999998</v>
      </c>
      <c r="Z34" s="3">
        <f t="shared" si="24"/>
        <v>2.68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5.07</v>
      </c>
      <c r="H35" s="3">
        <f>IFERROR(INDEX(D35:G35,COUNT(D35:G35)),"")</f>
        <v>5.07</v>
      </c>
      <c r="I35" s="3">
        <f t="shared" ref="I35:Z35" si="25">IFERROR(INDEX(I51:I500,MATCH($C$35,$C$51:$C$500,0)),"")</f>
        <v>2.44</v>
      </c>
      <c r="J35" s="3">
        <f t="shared" si="25"/>
        <v>2.91</v>
      </c>
      <c r="K35" s="3">
        <f t="shared" si="25"/>
        <v>5.54</v>
      </c>
      <c r="L35" s="3">
        <f t="shared" si="25"/>
        <v>6.37</v>
      </c>
      <c r="M35" s="3">
        <f t="shared" si="25"/>
        <v>5.52</v>
      </c>
      <c r="N35" s="3">
        <f t="shared" si="25"/>
        <v>4.55</v>
      </c>
      <c r="O35" s="3">
        <f t="shared" si="25"/>
        <v>4.76</v>
      </c>
      <c r="P35" s="3">
        <f t="shared" si="25"/>
        <v>4.0999999999999996</v>
      </c>
      <c r="Q35" s="3">
        <f t="shared" si="25"/>
        <v>4.04</v>
      </c>
      <c r="R35" s="3">
        <f t="shared" si="25"/>
        <v>3.56</v>
      </c>
      <c r="S35" s="3">
        <f t="shared" si="25"/>
        <v>4.4400000000000004</v>
      </c>
      <c r="T35" s="3">
        <f t="shared" si="25"/>
        <v>3.78</v>
      </c>
      <c r="U35" s="3">
        <f t="shared" si="25"/>
        <v>3.37</v>
      </c>
      <c r="V35" s="3">
        <f t="shared" si="25"/>
        <v>1.74</v>
      </c>
      <c r="W35" s="3">
        <f t="shared" si="25"/>
        <v>0.89</v>
      </c>
      <c r="X35" s="3">
        <f t="shared" si="25"/>
        <v>0.24</v>
      </c>
      <c r="Y35" s="3">
        <f t="shared" si="25"/>
        <v>0.18</v>
      </c>
      <c r="Z35" s="3">
        <f t="shared" si="25"/>
        <v>0.15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0</v>
      </c>
      <c r="I36" s="4">
        <f t="shared" si="26"/>
        <v>0</v>
      </c>
      <c r="J36" s="4">
        <f t="shared" si="26"/>
        <v>0</v>
      </c>
      <c r="K36" s="4">
        <f t="shared" si="26"/>
        <v>0</v>
      </c>
      <c r="L36" s="4">
        <f t="shared" si="26"/>
        <v>0</v>
      </c>
      <c r="M36" s="4">
        <f t="shared" si="26"/>
        <v>0.32150000000000001</v>
      </c>
      <c r="N36" s="4">
        <f t="shared" si="26"/>
        <v>0.30099999999999999</v>
      </c>
      <c r="O36" s="4">
        <f t="shared" si="26"/>
        <v>0.42560000000000003</v>
      </c>
      <c r="P36" s="4">
        <f t="shared" si="26"/>
        <v>1.7068000000000001</v>
      </c>
      <c r="Q36" s="4">
        <f t="shared" si="26"/>
        <v>0.34740000000000004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0</v>
      </c>
      <c r="I37" s="3">
        <f t="shared" si="27"/>
        <v>0</v>
      </c>
      <c r="J37" s="3">
        <f t="shared" si="27"/>
        <v>0</v>
      </c>
      <c r="K37" s="3">
        <f t="shared" si="27"/>
        <v>0</v>
      </c>
      <c r="L37" s="3">
        <f t="shared" si="27"/>
        <v>0</v>
      </c>
      <c r="M37" s="3">
        <f t="shared" si="27"/>
        <v>81.510000000000005</v>
      </c>
      <c r="N37" s="3">
        <f t="shared" si="27"/>
        <v>67</v>
      </c>
      <c r="O37" s="3">
        <f t="shared" si="27"/>
        <v>60</v>
      </c>
      <c r="P37" s="3">
        <f t="shared" si="27"/>
        <v>190</v>
      </c>
      <c r="Q37" s="3">
        <f t="shared" si="27"/>
        <v>90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318536549000</v>
      </c>
      <c r="E51" s="5">
        <v>235769528000</v>
      </c>
      <c r="F51" s="5">
        <v>191634853000</v>
      </c>
      <c r="G51" s="5">
        <v>282122874000</v>
      </c>
      <c r="I51" s="5">
        <v>917775572000</v>
      </c>
      <c r="J51" s="5">
        <v>811578505000</v>
      </c>
      <c r="K51" s="5">
        <v>650143266000</v>
      </c>
      <c r="L51" s="5">
        <v>652776357000</v>
      </c>
      <c r="M51" s="5">
        <v>657847895000</v>
      </c>
      <c r="N51" s="5">
        <v>760560074000</v>
      </c>
      <c r="O51" s="5">
        <v>909229441000</v>
      </c>
      <c r="P51" s="5">
        <v>1056903547000</v>
      </c>
      <c r="Q51" s="5">
        <v>1114920773000</v>
      </c>
      <c r="R51" s="5">
        <v>1201828061000</v>
      </c>
      <c r="S51" s="5">
        <v>1116186793000</v>
      </c>
      <c r="T51" s="5">
        <v>1027048299000</v>
      </c>
      <c r="U51" s="5">
        <v>782341679000</v>
      </c>
      <c r="V51" s="5">
        <v>651926944000</v>
      </c>
      <c r="W51" s="5">
        <v>537425689000</v>
      </c>
      <c r="X51" s="5">
        <v>425993155000</v>
      </c>
      <c r="Y51" s="5">
        <v>336274673000</v>
      </c>
      <c r="Z51" s="5">
        <v>251869898000</v>
      </c>
    </row>
    <row r="52" spans="2:26" ht="15.5" x14ac:dyDescent="0.35">
      <c r="C52" t="s">
        <v>382</v>
      </c>
    </row>
    <row r="53" spans="2:26" ht="15.5" x14ac:dyDescent="0.35">
      <c r="C53" t="s">
        <v>93</v>
      </c>
      <c r="D53" s="5">
        <v>-36170884000</v>
      </c>
      <c r="E53" s="5">
        <v>4726942000</v>
      </c>
      <c r="F53" s="5">
        <v>21360131000</v>
      </c>
      <c r="G53" s="5">
        <v>20678061000</v>
      </c>
      <c r="I53" s="5">
        <v>46227717000</v>
      </c>
      <c r="J53" s="5">
        <v>-67588162000</v>
      </c>
      <c r="K53" s="5">
        <v>-41203622000</v>
      </c>
      <c r="L53" s="5">
        <v>-47153267000</v>
      </c>
      <c r="M53" s="5">
        <v>9110039000</v>
      </c>
      <c r="N53" s="5">
        <v>32589738000</v>
      </c>
      <c r="O53" s="5">
        <v>-50275628000</v>
      </c>
      <c r="P53" s="5">
        <v>-54216511000</v>
      </c>
      <c r="Q53" s="5">
        <v>38206177000</v>
      </c>
      <c r="R53" s="5">
        <v>-82980580000</v>
      </c>
      <c r="S53" s="5">
        <v>-209874260000</v>
      </c>
      <c r="T53" s="5">
        <v>277615392000</v>
      </c>
      <c r="U53" s="5">
        <v>68211016000</v>
      </c>
      <c r="V53" s="5">
        <v>116768541000</v>
      </c>
      <c r="W53" s="5">
        <v>29136264000</v>
      </c>
    </row>
    <row r="54" spans="2:26" ht="15.5" x14ac:dyDescent="0.35">
      <c r="C54" t="s">
        <v>383</v>
      </c>
      <c r="D54" s="5">
        <v>318536549000</v>
      </c>
      <c r="E54" s="5">
        <v>183490657000</v>
      </c>
      <c r="F54" s="5">
        <v>215594218000</v>
      </c>
      <c r="G54" s="5">
        <v>310442380000</v>
      </c>
      <c r="I54" s="5">
        <v>917775572000</v>
      </c>
      <c r="J54" s="5">
        <v>811578505000</v>
      </c>
      <c r="K54" s="5">
        <v>790913593000</v>
      </c>
      <c r="L54" s="5">
        <v>687832962000</v>
      </c>
      <c r="M54" s="5">
        <v>607863251000</v>
      </c>
      <c r="N54" s="5">
        <v>572851909000</v>
      </c>
      <c r="O54" s="5">
        <v>772200517000</v>
      </c>
      <c r="P54" s="5">
        <v>1036658875000</v>
      </c>
      <c r="Q54" s="5">
        <v>1172444769000</v>
      </c>
      <c r="R54" s="5">
        <v>1178111320000</v>
      </c>
      <c r="S54" s="5">
        <v>1376099266000</v>
      </c>
      <c r="T54" s="5">
        <v>1292992293000</v>
      </c>
      <c r="U54" s="5">
        <v>1121248713000</v>
      </c>
      <c r="V54" s="5">
        <v>924933158000</v>
      </c>
      <c r="W54" s="5">
        <v>772598591000</v>
      </c>
      <c r="X54" s="5">
        <v>640876574000</v>
      </c>
      <c r="Y54" s="5">
        <v>438182286000</v>
      </c>
      <c r="Z54" s="5">
        <v>334198048000</v>
      </c>
    </row>
    <row r="55" spans="2:26" ht="15.5" x14ac:dyDescent="0.35">
      <c r="C55" t="s">
        <v>384</v>
      </c>
    </row>
    <row r="56" spans="2:26" ht="15.5" x14ac:dyDescent="0.35">
      <c r="C56" t="s">
        <v>385</v>
      </c>
      <c r="E56" s="5">
        <v>51856135000</v>
      </c>
      <c r="F56" s="5">
        <v>-23291821000</v>
      </c>
      <c r="G56" s="5">
        <v>-28564314000</v>
      </c>
      <c r="K56" s="5">
        <v>-89210310000</v>
      </c>
      <c r="L56" s="5">
        <v>-63074769000</v>
      </c>
      <c r="M56" s="5">
        <v>-55381763000</v>
      </c>
      <c r="N56" s="5">
        <v>-41675103000</v>
      </c>
      <c r="O56" s="5">
        <v>-45271886000</v>
      </c>
      <c r="P56" s="5">
        <v>-45451271000</v>
      </c>
      <c r="Q56" s="5">
        <v>-44824656000</v>
      </c>
      <c r="R56" s="5">
        <v>-44802460000</v>
      </c>
      <c r="S56" s="5">
        <v>-129554975000</v>
      </c>
      <c r="T56" s="5">
        <v>-177719030000</v>
      </c>
      <c r="U56" s="5">
        <v>-165205201000</v>
      </c>
      <c r="V56" s="5">
        <v>-228084019000</v>
      </c>
      <c r="W56" s="5">
        <v>-195098203000</v>
      </c>
      <c r="X56" s="5">
        <v>-163262812000</v>
      </c>
      <c r="Y56" s="5">
        <v>-84495364000</v>
      </c>
      <c r="Z56" s="5">
        <v>-17103905000</v>
      </c>
    </row>
    <row r="57" spans="2:26" ht="15.5" x14ac:dyDescent="0.35">
      <c r="C57" t="s">
        <v>85</v>
      </c>
      <c r="D57" s="5">
        <v>-275281590000</v>
      </c>
      <c r="E57" s="5">
        <v>-135850444000</v>
      </c>
      <c r="F57" s="5">
        <v>-204303087000</v>
      </c>
      <c r="G57" s="5">
        <v>-310047977000</v>
      </c>
      <c r="I57" s="5">
        <v>-841789046000</v>
      </c>
      <c r="J57" s="5">
        <v>-778513918000</v>
      </c>
      <c r="K57" s="5">
        <v>-740410737000</v>
      </c>
      <c r="L57" s="5">
        <v>-659681268000</v>
      </c>
      <c r="M57" s="5">
        <v>-585578113000</v>
      </c>
      <c r="N57" s="5">
        <v>-719037119000</v>
      </c>
      <c r="O57" s="5">
        <v>-985820015000</v>
      </c>
      <c r="P57" s="5">
        <v>-1166510414000</v>
      </c>
      <c r="Q57" s="5">
        <v>-1082241155000</v>
      </c>
      <c r="R57" s="5">
        <v>-1120874553000</v>
      </c>
      <c r="S57" s="5">
        <v>-1099934421000</v>
      </c>
      <c r="T57" s="5">
        <v>-992397234000</v>
      </c>
      <c r="U57" s="5">
        <v>-696538840000</v>
      </c>
      <c r="V57" s="5">
        <v>-591282598000</v>
      </c>
      <c r="W57" s="5">
        <v>-502438202000</v>
      </c>
      <c r="X57" s="5">
        <v>-412370195000</v>
      </c>
      <c r="Y57" s="5">
        <v>-329934869000</v>
      </c>
      <c r="Z57" s="5">
        <v>-251367235000</v>
      </c>
    </row>
    <row r="58" spans="2:26" ht="15.5" x14ac:dyDescent="0.35">
      <c r="C58" t="s">
        <v>386</v>
      </c>
    </row>
    <row r="59" spans="2:26" ht="15.5" x14ac:dyDescent="0.35">
      <c r="C59" t="s">
        <v>387</v>
      </c>
      <c r="D59" s="5">
        <v>-270125464000</v>
      </c>
      <c r="E59" s="5">
        <v>-407084866000</v>
      </c>
      <c r="F59" s="5">
        <v>-87412582000</v>
      </c>
      <c r="G59" s="5">
        <v>-96418366000</v>
      </c>
      <c r="I59" s="5">
        <v>-766411065000</v>
      </c>
      <c r="J59" s="5">
        <v>-796399530000</v>
      </c>
      <c r="K59" s="5">
        <v>-311889445000</v>
      </c>
      <c r="L59" s="5">
        <v>-293738943000</v>
      </c>
      <c r="M59" s="5">
        <v>-275034720000</v>
      </c>
      <c r="N59" s="5">
        <v>-364202114000</v>
      </c>
      <c r="O59" s="5">
        <v>-574564826000</v>
      </c>
      <c r="P59" s="5">
        <v>-664085424000</v>
      </c>
      <c r="Q59" s="5">
        <v>-668965048000</v>
      </c>
      <c r="R59" s="5">
        <v>-743908359000</v>
      </c>
      <c r="S59" s="5">
        <v>-700598905000</v>
      </c>
      <c r="T59" s="5">
        <v>-632416569000</v>
      </c>
      <c r="U59" s="5">
        <v>-526319140000</v>
      </c>
      <c r="V59" s="5">
        <v>-427645407000</v>
      </c>
      <c r="W59" s="5">
        <v>-376814176000</v>
      </c>
      <c r="X59" s="5">
        <v>-315090186000</v>
      </c>
      <c r="Y59" s="5">
        <v>-214817688000</v>
      </c>
      <c r="Z59" s="5">
        <v>-150643957000</v>
      </c>
    </row>
    <row r="60" spans="2:26" ht="15.5" x14ac:dyDescent="0.35">
      <c r="C60" t="s">
        <v>388</v>
      </c>
    </row>
    <row r="61" spans="2:26" ht="15.5" x14ac:dyDescent="0.35">
      <c r="C61" t="s">
        <v>389</v>
      </c>
      <c r="D61" s="5">
        <v>-18704557000</v>
      </c>
      <c r="E61" s="5">
        <v>-111764324000</v>
      </c>
      <c r="F61" s="5">
        <v>11815189000</v>
      </c>
      <c r="G61" s="5">
        <v>59942395000</v>
      </c>
      <c r="I61" s="5">
        <v>-53810986000</v>
      </c>
      <c r="J61" s="5">
        <v>-60300264000</v>
      </c>
      <c r="K61" s="5">
        <v>20751240000</v>
      </c>
      <c r="L61" s="5">
        <v>26043652000</v>
      </c>
      <c r="M61" s="5">
        <v>8449753000</v>
      </c>
      <c r="N61" s="5">
        <v>14591072000</v>
      </c>
      <c r="O61" s="5">
        <v>14054537000</v>
      </c>
      <c r="P61" s="5">
        <v>20384347000</v>
      </c>
      <c r="Q61" s="5">
        <v>7326703000</v>
      </c>
      <c r="R61" s="5">
        <v>25522414000</v>
      </c>
      <c r="S61" s="5">
        <v>9211345000</v>
      </c>
      <c r="T61" s="5">
        <v>12759453000</v>
      </c>
      <c r="U61" s="5">
        <v>12794976000</v>
      </c>
      <c r="V61" s="5">
        <v>10881522000</v>
      </c>
      <c r="W61" s="5">
        <v>12521237000</v>
      </c>
      <c r="X61" s="5">
        <v>41031626000</v>
      </c>
      <c r="Y61" s="5">
        <v>16575759000</v>
      </c>
      <c r="Z61" s="5">
        <v>8803708000</v>
      </c>
    </row>
    <row r="62" spans="2:26" ht="15.5" x14ac:dyDescent="0.35">
      <c r="C62" t="s">
        <v>390</v>
      </c>
      <c r="E62" s="5">
        <v>-3558837000</v>
      </c>
      <c r="F62" s="5">
        <v>-851121000</v>
      </c>
      <c r="G62" s="5">
        <v>4409958000</v>
      </c>
      <c r="K62" s="5">
        <v>-37432933000</v>
      </c>
      <c r="L62" s="5">
        <v>10670779000</v>
      </c>
      <c r="M62" s="5">
        <v>33597028000</v>
      </c>
      <c r="N62" s="5">
        <v>22271106000</v>
      </c>
      <c r="O62" s="5">
        <v>15781489000</v>
      </c>
      <c r="P62" s="5">
        <v>19605821000</v>
      </c>
      <c r="Q62" s="5">
        <v>-13820741000</v>
      </c>
      <c r="R62" s="5">
        <v>14126753000</v>
      </c>
      <c r="S62" s="5">
        <v>-16779965000</v>
      </c>
      <c r="T62" s="5">
        <v>-27053728000</v>
      </c>
      <c r="U62" s="5">
        <v>-15687156000</v>
      </c>
      <c r="V62" s="5">
        <v>-44603342000</v>
      </c>
      <c r="W62" s="5">
        <v>-27276117000</v>
      </c>
      <c r="X62" s="5">
        <v>-29839973000</v>
      </c>
      <c r="Y62" s="5">
        <v>-16219969000</v>
      </c>
      <c r="Z62" s="5">
        <v>-4507535000</v>
      </c>
    </row>
    <row r="63" spans="2:26" ht="15.5" x14ac:dyDescent="0.35">
      <c r="C63" t="s">
        <v>391</v>
      </c>
      <c r="E63" s="5">
        <v>78165317000</v>
      </c>
      <c r="F63" s="5">
        <v>-23626441000</v>
      </c>
      <c r="G63" s="5">
        <v>-54538876000</v>
      </c>
      <c r="K63" s="5">
        <v>-87461067000</v>
      </c>
      <c r="L63" s="5">
        <v>-74399905000</v>
      </c>
      <c r="M63" s="5">
        <v>-67679085000</v>
      </c>
      <c r="N63" s="5">
        <v>-67932469000</v>
      </c>
      <c r="O63" s="5">
        <v>-111895090000</v>
      </c>
      <c r="P63" s="5">
        <v>-140851638000</v>
      </c>
      <c r="Q63" s="5">
        <v>-148320813000</v>
      </c>
      <c r="R63" s="5">
        <v>-214666274000</v>
      </c>
      <c r="S63" s="5">
        <v>-214954100000</v>
      </c>
      <c r="T63" s="5">
        <v>-198162898000</v>
      </c>
      <c r="U63" s="5">
        <v>-31066758000</v>
      </c>
      <c r="V63" s="5">
        <v>-22678392000</v>
      </c>
      <c r="W63" s="5">
        <v>-15635128000</v>
      </c>
      <c r="X63" s="5">
        <v>-15935250000</v>
      </c>
      <c r="Y63" s="5">
        <v>-21059929000</v>
      </c>
      <c r="Z63" s="5">
        <v>-27997771000</v>
      </c>
    </row>
    <row r="64" spans="2:26" ht="15.5" x14ac:dyDescent="0.35">
      <c r="C64" t="s">
        <v>392</v>
      </c>
      <c r="E64" s="5">
        <v>290734906000</v>
      </c>
      <c r="F64" s="5">
        <v>-104000003000</v>
      </c>
      <c r="G64" s="5">
        <v>-186734903000</v>
      </c>
      <c r="K64" s="5">
        <v>-324378532000</v>
      </c>
      <c r="L64" s="5">
        <v>-328420609000</v>
      </c>
      <c r="M64" s="5">
        <v>-284745743000</v>
      </c>
      <c r="N64" s="5">
        <v>-323699593000</v>
      </c>
      <c r="O64" s="5">
        <v>-329115512000</v>
      </c>
      <c r="P64" s="5">
        <v>-400938093000</v>
      </c>
      <c r="Q64" s="5">
        <v>-256836736000</v>
      </c>
      <c r="R64" s="5">
        <v>-200516184000</v>
      </c>
      <c r="S64" s="5">
        <v>-175839332000</v>
      </c>
      <c r="T64" s="5">
        <v>-145416745000</v>
      </c>
      <c r="U64" s="5">
        <v>-131515133000</v>
      </c>
      <c r="V64" s="5">
        <v>-104516246000</v>
      </c>
      <c r="W64" s="5">
        <v>-91337812000</v>
      </c>
      <c r="X64" s="5">
        <v>-78990484000</v>
      </c>
      <c r="Y64" s="5">
        <v>-63130356000</v>
      </c>
      <c r="Z64" s="5">
        <v>-64124921000</v>
      </c>
    </row>
    <row r="65" spans="3:26" ht="15.5" x14ac:dyDescent="0.35">
      <c r="C65" t="s">
        <v>88</v>
      </c>
      <c r="D65" s="5">
        <v>43254959000</v>
      </c>
      <c r="E65" s="5">
        <v>99919084000</v>
      </c>
      <c r="F65" s="5">
        <v>-12668234000</v>
      </c>
      <c r="G65" s="5">
        <v>-27925103000</v>
      </c>
      <c r="I65" s="5">
        <v>75986526000</v>
      </c>
      <c r="J65" s="5">
        <v>33064587000</v>
      </c>
      <c r="K65" s="5">
        <v>-90267471000</v>
      </c>
      <c r="L65" s="5">
        <v>-6904911000</v>
      </c>
      <c r="M65" s="5">
        <v>72269782000</v>
      </c>
      <c r="N65" s="5">
        <v>41522955000</v>
      </c>
      <c r="O65" s="5">
        <v>-76590574000</v>
      </c>
      <c r="P65" s="5">
        <v>-109606867000</v>
      </c>
      <c r="Q65" s="5">
        <v>32679618000</v>
      </c>
      <c r="R65" s="5">
        <v>80953508000</v>
      </c>
      <c r="S65" s="5">
        <v>16252372000</v>
      </c>
      <c r="T65" s="5">
        <v>34651065000</v>
      </c>
      <c r="U65" s="5">
        <v>85802839000</v>
      </c>
      <c r="V65" s="5">
        <v>60644346000</v>
      </c>
      <c r="W65" s="5">
        <v>34987487000</v>
      </c>
      <c r="X65" s="5">
        <v>13622960000</v>
      </c>
      <c r="Y65" s="5">
        <v>6339804000</v>
      </c>
      <c r="Z65" s="5">
        <v>502663000</v>
      </c>
    </row>
    <row r="66" spans="3:26" ht="15.5" x14ac:dyDescent="0.35">
      <c r="C66" t="s">
        <v>89</v>
      </c>
      <c r="D66" s="5">
        <v>-6600263000</v>
      </c>
      <c r="E66" s="5">
        <v>-75452366000</v>
      </c>
      <c r="F66" s="5">
        <v>40214777000</v>
      </c>
      <c r="G66" s="5">
        <v>65734728000</v>
      </c>
      <c r="I66" s="5">
        <v>40604241000</v>
      </c>
      <c r="J66" s="5">
        <v>3889793000</v>
      </c>
      <c r="K66" s="5">
        <v>174836258000</v>
      </c>
      <c r="L66" s="5">
        <v>125697557000</v>
      </c>
      <c r="M66" s="5">
        <v>119546608000</v>
      </c>
      <c r="N66" s="5">
        <v>142858380000</v>
      </c>
      <c r="O66" s="5">
        <v>185192020000</v>
      </c>
      <c r="P66" s="5">
        <v>160436331000</v>
      </c>
      <c r="Q66" s="5">
        <v>132340091000</v>
      </c>
      <c r="R66" s="5">
        <v>116252630000</v>
      </c>
      <c r="S66" s="5">
        <v>262723622000</v>
      </c>
      <c r="T66" s="5">
        <v>154028004000</v>
      </c>
      <c r="U66" s="5">
        <v>90972090000</v>
      </c>
      <c r="V66" s="5">
        <v>75331838000</v>
      </c>
      <c r="W66" s="5">
        <v>63652301000</v>
      </c>
      <c r="X66" s="5">
        <v>38150965000</v>
      </c>
      <c r="Y66" s="5">
        <v>24720936000</v>
      </c>
      <c r="Z66" s="5">
        <v>19496558000</v>
      </c>
    </row>
    <row r="67" spans="3:26" ht="15.5" x14ac:dyDescent="0.35">
      <c r="C67" t="s">
        <v>393</v>
      </c>
      <c r="D67" s="5">
        <v>36445271000</v>
      </c>
      <c r="E67" s="5">
        <v>31782774000</v>
      </c>
      <c r="F67" s="5">
        <v>40854727000</v>
      </c>
      <c r="G67" s="5">
        <v>39677155000</v>
      </c>
      <c r="I67" s="5">
        <v>147968731000</v>
      </c>
      <c r="J67" s="5">
        <v>138354647000</v>
      </c>
      <c r="K67" s="5">
        <v>166614013000</v>
      </c>
      <c r="L67" s="5">
        <v>126824060000</v>
      </c>
      <c r="M67" s="5">
        <v>129727576000</v>
      </c>
      <c r="N67" s="5">
        <v>142977602000</v>
      </c>
      <c r="O67" s="5">
        <v>183819253000</v>
      </c>
      <c r="P67" s="5">
        <v>162216241000</v>
      </c>
      <c r="Q67" s="5">
        <v>131466239000</v>
      </c>
      <c r="R67" s="5">
        <v>114544102000</v>
      </c>
      <c r="S67" s="5">
        <v>256557940000</v>
      </c>
      <c r="T67" s="5">
        <v>145618489000</v>
      </c>
      <c r="U67" s="5">
        <v>83587377000</v>
      </c>
      <c r="V67" s="5">
        <v>69330590000</v>
      </c>
      <c r="W67" s="5">
        <v>54303626000</v>
      </c>
      <c r="X67" s="5">
        <v>32516171000</v>
      </c>
      <c r="Y67" s="5">
        <v>21970623000</v>
      </c>
      <c r="Z67" s="5">
        <v>15376408000</v>
      </c>
    </row>
    <row r="68" spans="3:26" ht="15.5" x14ac:dyDescent="0.35">
      <c r="C68" t="s">
        <v>94</v>
      </c>
      <c r="D68" s="5">
        <v>-6600263000</v>
      </c>
      <c r="E68" s="5">
        <v>-75452366000</v>
      </c>
      <c r="F68" s="5">
        <v>40214777000</v>
      </c>
      <c r="G68" s="5">
        <v>65734728000</v>
      </c>
      <c r="I68" s="5">
        <v>40604241000</v>
      </c>
      <c r="J68" s="5">
        <v>3889793000</v>
      </c>
      <c r="K68" s="5">
        <v>174836258000</v>
      </c>
      <c r="L68" s="5">
        <v>125697557000</v>
      </c>
      <c r="M68" s="5">
        <v>119546608000</v>
      </c>
      <c r="N68" s="5">
        <v>142858380000</v>
      </c>
      <c r="O68" s="5">
        <v>185192020000</v>
      </c>
      <c r="P68" s="5">
        <v>160436331000</v>
      </c>
      <c r="Q68" s="5">
        <v>132340091000</v>
      </c>
      <c r="R68" s="5">
        <v>116252630000</v>
      </c>
      <c r="S68" s="5">
        <v>262723622000</v>
      </c>
      <c r="T68" s="5">
        <v>154028004000</v>
      </c>
      <c r="U68" s="5">
        <v>90972090000</v>
      </c>
      <c r="V68" s="5">
        <v>75331838000</v>
      </c>
      <c r="W68" s="5">
        <v>63652301000</v>
      </c>
      <c r="X68" s="5">
        <v>38150965000</v>
      </c>
      <c r="Y68" s="5">
        <v>24720936000</v>
      </c>
      <c r="Z68" s="5">
        <v>19496558000</v>
      </c>
    </row>
    <row r="69" spans="3:26" ht="15.5" x14ac:dyDescent="0.35">
      <c r="C69" t="s">
        <v>28</v>
      </c>
      <c r="D69" s="5">
        <v>36654696000</v>
      </c>
      <c r="E69" s="5">
        <v>24466718000</v>
      </c>
      <c r="F69" s="5">
        <v>27546543000</v>
      </c>
      <c r="G69" s="5">
        <v>37809625000</v>
      </c>
      <c r="I69" s="5">
        <v>116590767000</v>
      </c>
      <c r="J69" s="5">
        <v>36954380000</v>
      </c>
      <c r="K69" s="5">
        <v>84568787000</v>
      </c>
      <c r="L69" s="5">
        <v>118792646000</v>
      </c>
      <c r="M69" s="5">
        <v>191816390000</v>
      </c>
      <c r="N69" s="5">
        <v>184381335000</v>
      </c>
      <c r="O69" s="5">
        <v>108601446000</v>
      </c>
      <c r="P69" s="5">
        <v>50829464000</v>
      </c>
      <c r="Q69" s="5">
        <v>165019709000</v>
      </c>
      <c r="R69" s="5">
        <v>197206138000</v>
      </c>
      <c r="S69" s="5">
        <v>278975994000</v>
      </c>
      <c r="T69" s="5">
        <v>188679069000</v>
      </c>
      <c r="U69" s="5">
        <v>176774929000</v>
      </c>
      <c r="V69" s="5">
        <v>135976184000</v>
      </c>
      <c r="W69" s="5">
        <v>98639788000</v>
      </c>
      <c r="X69" s="5">
        <v>51773925000</v>
      </c>
      <c r="Y69" s="5">
        <v>31060740000</v>
      </c>
      <c r="Z69" s="5">
        <v>19999221000</v>
      </c>
    </row>
    <row r="70" spans="3:26" ht="15.5" x14ac:dyDescent="0.35">
      <c r="C70" t="s">
        <v>27</v>
      </c>
      <c r="D70" s="5">
        <v>-7021359000</v>
      </c>
      <c r="E70" s="5">
        <v>12373785000</v>
      </c>
      <c r="F70" s="5">
        <v>-14019567000</v>
      </c>
      <c r="G70" s="5">
        <v>-12812788000</v>
      </c>
      <c r="I70" s="5">
        <v>-16816485000</v>
      </c>
      <c r="J70" s="5">
        <v>1726158000</v>
      </c>
      <c r="K70" s="5">
        <v>6936000</v>
      </c>
      <c r="L70" s="5">
        <v>-27654367000</v>
      </c>
      <c r="M70" s="5">
        <v>-34465321000</v>
      </c>
      <c r="N70" s="5">
        <v>-46191048000</v>
      </c>
      <c r="O70" s="5">
        <v>-21077104000</v>
      </c>
      <c r="P70" s="5">
        <v>18280929000</v>
      </c>
      <c r="Q70" s="5">
        <v>-4197568000</v>
      </c>
      <c r="R70" s="5">
        <v>-23724488000</v>
      </c>
      <c r="S70" s="5">
        <v>-10411290000</v>
      </c>
      <c r="T70" s="5">
        <v>-16437063000</v>
      </c>
      <c r="U70" s="5">
        <v>-25296333000</v>
      </c>
      <c r="V70" s="5">
        <v>-17286986000</v>
      </c>
      <c r="W70" s="5">
        <v>-11017605000</v>
      </c>
      <c r="X70" s="5">
        <v>-6477348000</v>
      </c>
      <c r="Y70" s="5">
        <v>-5005579000</v>
      </c>
      <c r="Z70" s="5">
        <v>-5911772000</v>
      </c>
    </row>
    <row r="71" spans="3:26" ht="15.5" x14ac:dyDescent="0.35">
      <c r="C71" t="s">
        <v>97</v>
      </c>
      <c r="D71" s="5">
        <v>29633337000</v>
      </c>
      <c r="E71" s="5">
        <v>36840503000</v>
      </c>
      <c r="F71" s="5">
        <v>13526976000</v>
      </c>
      <c r="G71" s="5">
        <v>24996837000</v>
      </c>
      <c r="I71" s="5">
        <v>99774282000</v>
      </c>
      <c r="J71" s="5">
        <v>38680538000</v>
      </c>
      <c r="K71" s="5">
        <v>84575723000</v>
      </c>
      <c r="L71" s="5">
        <v>91138279000</v>
      </c>
      <c r="M71" s="5">
        <v>157351069000</v>
      </c>
      <c r="N71" s="5">
        <v>138190287000</v>
      </c>
      <c r="O71" s="5">
        <v>87524342000</v>
      </c>
      <c r="P71" s="5">
        <v>69110393000</v>
      </c>
      <c r="Q71" s="5">
        <v>160822141000</v>
      </c>
      <c r="R71" s="5">
        <v>173481650000</v>
      </c>
      <c r="S71" s="5">
        <v>268564704000</v>
      </c>
      <c r="T71" s="5">
        <v>172242006000</v>
      </c>
      <c r="U71" s="5">
        <v>151478596000</v>
      </c>
      <c r="V71" s="5">
        <v>118689198000</v>
      </c>
      <c r="W71" s="5">
        <v>87622183000</v>
      </c>
      <c r="X71" s="5">
        <v>45296577000</v>
      </c>
      <c r="Y71" s="5">
        <v>26055161000</v>
      </c>
      <c r="Z71" s="5">
        <v>14087449000</v>
      </c>
    </row>
    <row r="72" spans="3:26" ht="15.5" x14ac:dyDescent="0.35">
      <c r="C72" t="s">
        <v>98</v>
      </c>
      <c r="D72" s="5">
        <v>-36170884000</v>
      </c>
      <c r="E72" s="5">
        <v>4726942000</v>
      </c>
      <c r="F72" s="5">
        <v>21360131000</v>
      </c>
      <c r="G72" s="5">
        <v>20678061000</v>
      </c>
      <c r="I72" s="5">
        <v>46227717000</v>
      </c>
      <c r="J72" s="5">
        <v>-67588162000</v>
      </c>
      <c r="K72" s="5">
        <v>-41203622000</v>
      </c>
      <c r="L72" s="5">
        <v>-47153267000</v>
      </c>
      <c r="M72" s="5">
        <v>9110039000</v>
      </c>
      <c r="N72" s="5">
        <v>32589738000</v>
      </c>
      <c r="O72" s="5">
        <v>-50275628000</v>
      </c>
      <c r="P72" s="5">
        <v>-54216511000</v>
      </c>
      <c r="Q72" s="5">
        <v>38206177000</v>
      </c>
      <c r="R72" s="5">
        <v>-82980580000</v>
      </c>
      <c r="S72" s="5">
        <v>-209874260000</v>
      </c>
      <c r="T72" s="5">
        <v>277615392000</v>
      </c>
      <c r="U72" s="5">
        <v>68211016000</v>
      </c>
      <c r="V72" s="5">
        <v>116768541000</v>
      </c>
      <c r="W72" s="5">
        <v>29136264000</v>
      </c>
    </row>
    <row r="73" spans="3:26" ht="15.5" x14ac:dyDescent="0.35">
      <c r="C73" t="s">
        <v>99</v>
      </c>
      <c r="D73" s="5">
        <v>-36170884000</v>
      </c>
      <c r="E73" s="5">
        <v>4726942000</v>
      </c>
      <c r="F73" s="5">
        <v>21360131000</v>
      </c>
      <c r="G73" s="5">
        <v>20678061000</v>
      </c>
      <c r="I73" s="5">
        <v>46227717000</v>
      </c>
      <c r="J73" s="5">
        <v>-67588162000</v>
      </c>
      <c r="K73" s="5">
        <v>-41203622000</v>
      </c>
      <c r="L73" s="5">
        <v>-47153267000</v>
      </c>
      <c r="M73" s="5">
        <v>9110039000</v>
      </c>
      <c r="N73" s="5">
        <v>32589738000</v>
      </c>
      <c r="O73" s="5">
        <v>-50275628000</v>
      </c>
      <c r="P73" s="5">
        <v>-54216511000</v>
      </c>
      <c r="Q73" s="5">
        <v>38206177000</v>
      </c>
      <c r="R73" s="5">
        <v>-82980580000</v>
      </c>
      <c r="S73" s="5">
        <v>-209874260000</v>
      </c>
      <c r="T73" s="5">
        <v>277615392000</v>
      </c>
      <c r="U73" s="5">
        <v>68211016000</v>
      </c>
      <c r="V73" s="5">
        <v>116768541000</v>
      </c>
      <c r="W73" s="5">
        <v>29136264000</v>
      </c>
    </row>
    <row r="74" spans="3:26" ht="15.5" x14ac:dyDescent="0.35">
      <c r="C74" t="s">
        <v>100</v>
      </c>
      <c r="D74" s="5">
        <v>-6537547000</v>
      </c>
      <c r="E74" s="5">
        <v>41567445000</v>
      </c>
      <c r="F74" s="5">
        <v>34887107000</v>
      </c>
      <c r="G74" s="5">
        <v>45674898000</v>
      </c>
      <c r="I74" s="5">
        <v>146001999000</v>
      </c>
      <c r="J74" s="5">
        <v>-28907624000</v>
      </c>
      <c r="K74" s="5">
        <v>43372101000</v>
      </c>
      <c r="L74" s="5">
        <v>43985012000</v>
      </c>
      <c r="M74" s="5">
        <v>166461108000</v>
      </c>
      <c r="N74" s="5">
        <v>170780025000</v>
      </c>
      <c r="O74" s="5">
        <v>37248714000</v>
      </c>
      <c r="P74" s="5">
        <v>14893882000</v>
      </c>
      <c r="Q74" s="5">
        <v>199028318000</v>
      </c>
      <c r="R74" s="5">
        <v>90501070000</v>
      </c>
      <c r="S74" s="5">
        <v>58690444000</v>
      </c>
      <c r="T74" s="5">
        <v>449857398000</v>
      </c>
      <c r="U74" s="5">
        <v>219689612000</v>
      </c>
      <c r="V74" s="5">
        <v>235457739000</v>
      </c>
      <c r="W74" s="5">
        <v>116758447000</v>
      </c>
    </row>
    <row r="75" spans="3:26" ht="15.5" x14ac:dyDescent="0.35">
      <c r="C75" t="s">
        <v>101</v>
      </c>
      <c r="D75" s="5">
        <v>29633338000</v>
      </c>
      <c r="E75" s="5">
        <v>36840502000</v>
      </c>
      <c r="F75" s="5">
        <v>13526977000</v>
      </c>
      <c r="G75" s="5">
        <v>24996837000</v>
      </c>
      <c r="I75" s="5">
        <v>99774282000</v>
      </c>
      <c r="J75" s="5">
        <v>38680538000</v>
      </c>
      <c r="K75" s="5">
        <v>84575723000</v>
      </c>
      <c r="L75" s="5">
        <v>91138279000</v>
      </c>
      <c r="M75" s="5">
        <v>157351069000</v>
      </c>
      <c r="N75" s="5">
        <v>138190287000</v>
      </c>
      <c r="O75" s="5">
        <v>87524342000</v>
      </c>
      <c r="P75" s="5">
        <v>69110393000</v>
      </c>
      <c r="Q75" s="5">
        <v>160822141000</v>
      </c>
      <c r="R75" s="5">
        <v>173481650000</v>
      </c>
      <c r="S75" s="5">
        <v>268564704000</v>
      </c>
      <c r="T75" s="5">
        <v>172242006000</v>
      </c>
      <c r="U75" s="5">
        <v>151478596000</v>
      </c>
      <c r="V75" s="5">
        <v>118689198000</v>
      </c>
      <c r="W75" s="5">
        <v>87622183000</v>
      </c>
      <c r="X75" s="5">
        <v>45296577000</v>
      </c>
      <c r="Y75" s="5">
        <v>26055161000</v>
      </c>
      <c r="Z75" s="5">
        <v>14087449000</v>
      </c>
    </row>
    <row r="76" spans="3:26" ht="15.5" x14ac:dyDescent="0.35">
      <c r="C76" t="s">
        <v>7</v>
      </c>
      <c r="D76" s="5">
        <v>-6538205000</v>
      </c>
      <c r="E76" s="5">
        <v>41566811000</v>
      </c>
      <c r="F76" s="5">
        <v>34886467000</v>
      </c>
      <c r="G76" s="5">
        <v>45674471000</v>
      </c>
      <c r="I76" s="5">
        <v>145999882000</v>
      </c>
      <c r="J76" s="5">
        <v>-28900446000</v>
      </c>
      <c r="K76" s="5">
        <v>43377168000</v>
      </c>
      <c r="L76" s="5">
        <v>43991037000</v>
      </c>
      <c r="M76" s="5">
        <v>166473168000</v>
      </c>
      <c r="N76" s="5">
        <v>170794172000</v>
      </c>
      <c r="O76" s="5">
        <v>37248182000</v>
      </c>
      <c r="P76" s="5">
        <v>14892838000</v>
      </c>
      <c r="Q76" s="5">
        <v>199026367000</v>
      </c>
      <c r="R76" s="5">
        <v>90497697000</v>
      </c>
      <c r="S76" s="5">
        <v>58687589000</v>
      </c>
      <c r="T76" s="5">
        <v>449862111000</v>
      </c>
      <c r="U76" s="5">
        <v>219689612000</v>
      </c>
      <c r="V76" s="5">
        <v>235457739000</v>
      </c>
      <c r="W76" s="5">
        <v>116758447000</v>
      </c>
    </row>
    <row r="77" spans="3:26" ht="15.5" x14ac:dyDescent="0.35">
      <c r="C77" t="s">
        <v>394</v>
      </c>
      <c r="D77" s="5">
        <v>658000</v>
      </c>
      <c r="E77" s="5">
        <v>633000</v>
      </c>
      <c r="F77" s="5">
        <v>641000</v>
      </c>
      <c r="G77" s="5">
        <v>427000</v>
      </c>
      <c r="I77" s="5">
        <v>2117000</v>
      </c>
      <c r="J77" s="5">
        <v>-7178000</v>
      </c>
      <c r="K77" s="5">
        <v>-5067000</v>
      </c>
      <c r="L77" s="5">
        <v>-6025000</v>
      </c>
      <c r="M77" s="5">
        <v>-12060000</v>
      </c>
      <c r="N77" s="5">
        <v>-14147000</v>
      </c>
      <c r="O77" s="5">
        <v>531000</v>
      </c>
      <c r="P77" s="5">
        <v>1044000</v>
      </c>
      <c r="Q77" s="5">
        <v>1951000</v>
      </c>
      <c r="R77" s="5">
        <v>3373000</v>
      </c>
      <c r="S77" s="5">
        <v>2855000</v>
      </c>
      <c r="T77" s="5">
        <v>-4713000</v>
      </c>
    </row>
    <row r="78" spans="3:26" ht="15.5" x14ac:dyDescent="0.35">
      <c r="C78" t="s">
        <v>102</v>
      </c>
      <c r="D78" s="5">
        <v>29633338000</v>
      </c>
      <c r="E78" s="5">
        <v>36840502000</v>
      </c>
      <c r="F78" s="5">
        <v>13526977000</v>
      </c>
      <c r="G78" s="5">
        <v>24996837000</v>
      </c>
      <c r="I78" s="5">
        <v>99774282000</v>
      </c>
      <c r="J78" s="5">
        <v>38680538000</v>
      </c>
      <c r="K78" s="5">
        <v>84575723000</v>
      </c>
      <c r="L78" s="5">
        <v>91138279000</v>
      </c>
      <c r="M78" s="5">
        <v>157351069000</v>
      </c>
      <c r="N78" s="5">
        <v>138190287000</v>
      </c>
      <c r="O78" s="5">
        <v>87524342000</v>
      </c>
      <c r="P78" s="5">
        <v>69110393000</v>
      </c>
      <c r="Q78" s="5">
        <v>160822141000</v>
      </c>
      <c r="R78" s="5">
        <v>173481650000</v>
      </c>
      <c r="S78" s="5">
        <v>268564704000</v>
      </c>
      <c r="T78" s="5">
        <v>172242006000</v>
      </c>
      <c r="U78" s="5">
        <v>151478596000</v>
      </c>
      <c r="V78" s="5">
        <v>118689198000</v>
      </c>
      <c r="W78" s="5">
        <v>87622183000</v>
      </c>
      <c r="X78" s="5">
        <v>45296577000</v>
      </c>
      <c r="Y78" s="5">
        <v>26055161000</v>
      </c>
      <c r="Z78" s="5">
        <v>14087449000</v>
      </c>
    </row>
    <row r="79" spans="3:26" ht="15.5" x14ac:dyDescent="0.35">
      <c r="C79" t="s">
        <v>103</v>
      </c>
      <c r="D79" s="5">
        <v>-6537547000</v>
      </c>
      <c r="E79" s="5">
        <v>41567444000</v>
      </c>
      <c r="F79" s="5">
        <v>34887108000</v>
      </c>
      <c r="G79" s="5">
        <v>45674898000</v>
      </c>
      <c r="I79" s="5">
        <v>146001999000</v>
      </c>
      <c r="J79" s="5">
        <v>-28907624000</v>
      </c>
      <c r="K79" s="5">
        <v>43372101000</v>
      </c>
      <c r="L79" s="5">
        <v>43985012000</v>
      </c>
      <c r="M79" s="5">
        <v>166461108000</v>
      </c>
      <c r="N79" s="5">
        <v>170780025000</v>
      </c>
      <c r="O79" s="5">
        <v>37248713000</v>
      </c>
      <c r="P79" s="5">
        <v>14893882000</v>
      </c>
      <c r="Q79" s="5">
        <v>199028318000</v>
      </c>
      <c r="R79" s="5">
        <v>90501070000</v>
      </c>
      <c r="S79" s="5">
        <v>58690444000</v>
      </c>
      <c r="T79" s="5">
        <v>449857398000</v>
      </c>
      <c r="U79" s="5">
        <v>219689612000</v>
      </c>
      <c r="V79" s="5">
        <v>235457739000</v>
      </c>
      <c r="W79" s="5">
        <v>116758447000</v>
      </c>
    </row>
    <row r="80" spans="3:26" ht="15.5" x14ac:dyDescent="0.35">
      <c r="C80" t="s">
        <v>104</v>
      </c>
      <c r="D80" s="5">
        <v>-6537547000</v>
      </c>
      <c r="E80" s="5">
        <v>41567444000</v>
      </c>
      <c r="F80" s="5">
        <v>34887108000</v>
      </c>
      <c r="G80" s="5">
        <v>45674898000</v>
      </c>
      <c r="I80" s="5">
        <v>146001999000</v>
      </c>
      <c r="J80" s="5">
        <v>-28907624000</v>
      </c>
      <c r="K80" s="5">
        <v>43372101000</v>
      </c>
      <c r="L80" s="5">
        <v>43985012000</v>
      </c>
      <c r="M80" s="5">
        <v>166461108000</v>
      </c>
      <c r="N80" s="5">
        <v>170780025000</v>
      </c>
      <c r="O80" s="5">
        <v>37248713000</v>
      </c>
      <c r="P80" s="5">
        <v>14893882000</v>
      </c>
      <c r="Q80" s="5">
        <v>199028318000</v>
      </c>
      <c r="R80" s="5">
        <v>90501070000</v>
      </c>
      <c r="S80" s="5">
        <v>58690444000</v>
      </c>
      <c r="T80" s="5">
        <v>449857398000</v>
      </c>
      <c r="U80" s="5">
        <v>219689612000</v>
      </c>
      <c r="V80" s="5">
        <v>235457739000</v>
      </c>
      <c r="W80" s="5">
        <v>116758447000</v>
      </c>
    </row>
    <row r="82" spans="2:26" ht="15.5" x14ac:dyDescent="0.35">
      <c r="B82" t="s">
        <v>105</v>
      </c>
      <c r="C82" t="s">
        <v>106</v>
      </c>
    </row>
    <row r="83" spans="2:26" ht="15.5" x14ac:dyDescent="0.35">
      <c r="C83" t="s">
        <v>19</v>
      </c>
      <c r="D83" s="5">
        <v>760616149000</v>
      </c>
      <c r="E83" s="5">
        <v>919043795000</v>
      </c>
      <c r="F83" s="5">
        <v>936184353000</v>
      </c>
      <c r="G83" s="5">
        <v>669340226000</v>
      </c>
      <c r="I83" s="5">
        <v>919043795000</v>
      </c>
      <c r="J83" s="5">
        <v>422870963000</v>
      </c>
      <c r="K83" s="5">
        <v>722652379000</v>
      </c>
      <c r="L83" s="5">
        <v>445550439000</v>
      </c>
      <c r="M83" s="5">
        <v>385152941000</v>
      </c>
      <c r="N83" s="5">
        <v>652083696000</v>
      </c>
      <c r="O83" s="5">
        <v>1026642680000</v>
      </c>
      <c r="P83" s="5">
        <v>711046435000</v>
      </c>
      <c r="Q83" s="5">
        <v>505500828000</v>
      </c>
      <c r="R83" s="5">
        <v>862527281000</v>
      </c>
      <c r="S83" s="5">
        <v>1071101499000</v>
      </c>
      <c r="T83" s="5">
        <v>1034076731000</v>
      </c>
      <c r="U83" s="5">
        <v>798029879000</v>
      </c>
      <c r="V83" s="5">
        <v>22689085000</v>
      </c>
      <c r="W83" s="5">
        <v>27281307000</v>
      </c>
      <c r="X83" s="5">
        <v>12960636000</v>
      </c>
      <c r="Y83" s="5">
        <v>20617998000</v>
      </c>
      <c r="Z83" s="5">
        <v>11814802000</v>
      </c>
    </row>
    <row r="84" spans="2:26" ht="15.5" x14ac:dyDescent="0.35">
      <c r="C84" t="s">
        <v>395</v>
      </c>
      <c r="D84" s="5">
        <v>276532225000</v>
      </c>
      <c r="E84" s="5">
        <v>76534640000</v>
      </c>
      <c r="F84" s="5">
        <v>5540000000</v>
      </c>
      <c r="G84" s="5">
        <v>5540000000</v>
      </c>
      <c r="I84" s="5">
        <v>76534640000</v>
      </c>
      <c r="J84" s="5">
        <v>5540000000</v>
      </c>
      <c r="K84" s="5">
        <v>5540000000</v>
      </c>
      <c r="L84" s="5">
        <v>2100000000</v>
      </c>
      <c r="M84" s="5">
        <v>52100000000</v>
      </c>
      <c r="N84" s="5">
        <v>2100000000</v>
      </c>
      <c r="O84" s="5">
        <v>7100000000</v>
      </c>
      <c r="P84" s="5">
        <v>44100000000</v>
      </c>
      <c r="Q84" s="5">
        <v>85300000000</v>
      </c>
      <c r="R84" s="5">
        <v>28000000000</v>
      </c>
      <c r="S84" s="5">
        <v>146100000000</v>
      </c>
      <c r="T84" s="5">
        <v>46100000000</v>
      </c>
      <c r="U84" s="5">
        <v>50625250000</v>
      </c>
      <c r="V84" s="5">
        <v>689101500000</v>
      </c>
      <c r="W84" s="5">
        <v>616729600000</v>
      </c>
      <c r="X84" s="5">
        <v>455107575000</v>
      </c>
      <c r="Y84" s="5">
        <v>232110000000</v>
      </c>
      <c r="Z84" s="5">
        <v>177702844000</v>
      </c>
    </row>
    <row r="85" spans="2:26" ht="15.5" x14ac:dyDescent="0.35">
      <c r="C85" t="s">
        <v>93</v>
      </c>
      <c r="D85" s="5">
        <v>24765004000</v>
      </c>
      <c r="E85" s="5">
        <v>60935888000</v>
      </c>
      <c r="F85" s="5">
        <v>49717262000</v>
      </c>
      <c r="G85" s="5">
        <v>28357130000</v>
      </c>
      <c r="I85" s="5">
        <v>60935888000</v>
      </c>
      <c r="J85" s="5">
        <v>8216487000</v>
      </c>
      <c r="K85" s="5">
        <v>78048974000</v>
      </c>
      <c r="L85" s="5">
        <v>119253113000</v>
      </c>
      <c r="M85" s="5">
        <v>166406510000</v>
      </c>
      <c r="N85" s="5">
        <v>157246767000</v>
      </c>
      <c r="O85" s="5">
        <v>125412749000</v>
      </c>
      <c r="P85" s="5">
        <v>176931787000</v>
      </c>
      <c r="Q85" s="5">
        <v>232214326000</v>
      </c>
      <c r="R85" s="5">
        <v>194297140000</v>
      </c>
      <c r="S85" s="5">
        <v>278108624000</v>
      </c>
      <c r="T85" s="5">
        <v>487030107000</v>
      </c>
      <c r="U85" s="5">
        <v>209414715000</v>
      </c>
      <c r="V85" s="5">
        <v>141203699000</v>
      </c>
      <c r="W85" s="5">
        <v>24435158000</v>
      </c>
      <c r="X85" s="5">
        <v>-4701106000</v>
      </c>
      <c r="Y85" s="5">
        <v>-39758538000</v>
      </c>
      <c r="Z85" s="5">
        <v>-24414252000</v>
      </c>
    </row>
    <row r="86" spans="2:26" ht="15.5" x14ac:dyDescent="0.35">
      <c r="C86" t="s">
        <v>396</v>
      </c>
      <c r="N86" s="5">
        <v>23287623000</v>
      </c>
      <c r="O86" s="5">
        <v>150661922000</v>
      </c>
      <c r="P86" s="5">
        <v>29868908000</v>
      </c>
      <c r="Q86" s="5">
        <v>33222832000</v>
      </c>
      <c r="R86" s="5">
        <v>52840123000</v>
      </c>
      <c r="S86" s="5">
        <v>79101981000</v>
      </c>
      <c r="T86" s="5">
        <v>492773835000</v>
      </c>
      <c r="U86" s="5">
        <v>252889883000</v>
      </c>
      <c r="V86" s="5">
        <v>232276113000</v>
      </c>
      <c r="W86" s="5">
        <v>102475432000</v>
      </c>
      <c r="X86" s="5">
        <v>78889200000</v>
      </c>
      <c r="Y86" s="5">
        <v>49263207000</v>
      </c>
      <c r="Z86" s="5">
        <v>63571259000</v>
      </c>
    </row>
    <row r="87" spans="2:26" ht="15.5" x14ac:dyDescent="0.35">
      <c r="C87" t="s">
        <v>397</v>
      </c>
      <c r="D87" s="5">
        <v>1296562589000</v>
      </c>
      <c r="E87" s="5">
        <v>1295724801000</v>
      </c>
      <c r="F87" s="5">
        <v>1314980408000</v>
      </c>
      <c r="G87" s="5">
        <v>1517830465000</v>
      </c>
      <c r="I87" s="5">
        <v>1295724801000</v>
      </c>
      <c r="J87" s="5">
        <v>1654527322000</v>
      </c>
      <c r="K87" s="5">
        <v>1314491015000</v>
      </c>
      <c r="L87" s="5">
        <v>1503440480000</v>
      </c>
      <c r="M87" s="5">
        <v>1530607064000</v>
      </c>
      <c r="N87" s="5">
        <v>1343176032000</v>
      </c>
      <c r="O87" s="5">
        <v>885633791000</v>
      </c>
      <c r="P87" s="5">
        <v>1471530607000</v>
      </c>
      <c r="Q87" s="5">
        <v>1720684565000</v>
      </c>
      <c r="R87" s="5">
        <v>1230523153000</v>
      </c>
      <c r="S87" s="5">
        <v>828015257000</v>
      </c>
      <c r="T87" s="5">
        <v>456959083000</v>
      </c>
      <c r="U87" s="5">
        <v>523907876000</v>
      </c>
      <c r="V87" s="5">
        <v>299151949000</v>
      </c>
      <c r="W87" s="5">
        <v>190040414000</v>
      </c>
      <c r="X87" s="5">
        <v>89838639000</v>
      </c>
      <c r="Y87" s="5">
        <v>9312534000</v>
      </c>
      <c r="Z87" s="5">
        <v>6908931000</v>
      </c>
    </row>
    <row r="88" spans="2:26" ht="15.5" x14ac:dyDescent="0.35">
      <c r="C88" t="s">
        <v>398</v>
      </c>
      <c r="D88" s="5">
        <v>180549259000</v>
      </c>
      <c r="E88" s="5">
        <v>180549259000</v>
      </c>
      <c r="F88" s="5">
        <v>179846689000</v>
      </c>
      <c r="G88" s="5">
        <v>179846689000</v>
      </c>
      <c r="I88" s="5">
        <v>180549259000</v>
      </c>
      <c r="J88" s="5">
        <v>179846689000</v>
      </c>
      <c r="K88" s="5">
        <v>192159000000</v>
      </c>
      <c r="L88" s="5">
        <v>189429050000</v>
      </c>
      <c r="M88" s="5">
        <v>175228400000</v>
      </c>
      <c r="N88" s="5">
        <v>171017600000</v>
      </c>
      <c r="O88" s="5">
        <v>187680600000</v>
      </c>
      <c r="P88" s="5">
        <v>187260800000</v>
      </c>
      <c r="Q88" s="5">
        <v>186865600000</v>
      </c>
      <c r="R88" s="5">
        <v>189280211000</v>
      </c>
      <c r="S88" s="5">
        <v>180818000000</v>
      </c>
      <c r="T88" s="5">
        <v>175180000000</v>
      </c>
      <c r="U88" s="5">
        <v>19620880000</v>
      </c>
      <c r="V88" s="5">
        <v>7429200000</v>
      </c>
      <c r="W88" s="5">
        <v>21364000000</v>
      </c>
      <c r="X88" s="5">
        <v>32673000000</v>
      </c>
      <c r="Y88" s="5">
        <v>27944000000</v>
      </c>
      <c r="Z88" s="5">
        <v>26511000000</v>
      </c>
    </row>
    <row r="89" spans="2:26" ht="15.5" x14ac:dyDescent="0.35">
      <c r="C89" t="s">
        <v>399</v>
      </c>
    </row>
    <row r="90" spans="2:26" ht="15.5" x14ac:dyDescent="0.35">
      <c r="C90" t="s">
        <v>110</v>
      </c>
      <c r="M90" s="5">
        <v>600000</v>
      </c>
      <c r="N90" s="5">
        <v>10446000</v>
      </c>
      <c r="O90" s="5">
        <v>118734000</v>
      </c>
      <c r="P90" s="5">
        <v>315659000</v>
      </c>
      <c r="Q90" s="5">
        <v>173765000</v>
      </c>
      <c r="T90" s="5">
        <v>303845000</v>
      </c>
      <c r="U90" s="5">
        <v>56245000</v>
      </c>
      <c r="V90" s="5">
        <v>66998000</v>
      </c>
      <c r="W90" s="5">
        <v>205653000</v>
      </c>
      <c r="X90" s="5">
        <v>227129000</v>
      </c>
      <c r="Y90" s="5">
        <v>189305000</v>
      </c>
      <c r="Z90" s="5">
        <v>249511000</v>
      </c>
    </row>
    <row r="91" spans="2:26" ht="15.5" x14ac:dyDescent="0.35">
      <c r="C91" t="s">
        <v>109</v>
      </c>
      <c r="D91" s="5">
        <v>5156204000</v>
      </c>
      <c r="E91" s="5">
        <v>3515930000</v>
      </c>
      <c r="F91" s="5">
        <v>14577022000</v>
      </c>
      <c r="G91" s="5">
        <v>1971155000</v>
      </c>
      <c r="I91" s="5">
        <v>3515930000</v>
      </c>
      <c r="J91" s="5">
        <v>15867586000</v>
      </c>
      <c r="K91" s="5">
        <v>29100798000</v>
      </c>
      <c r="L91" s="5">
        <v>11086216000</v>
      </c>
      <c r="M91" s="5">
        <v>15977824000</v>
      </c>
      <c r="N91" s="5">
        <v>3961717000</v>
      </c>
      <c r="O91" s="5">
        <v>501597000</v>
      </c>
      <c r="P91" s="5">
        <v>3061089000</v>
      </c>
      <c r="Q91" s="5">
        <v>5219055000</v>
      </c>
      <c r="R91" s="5">
        <v>5390575000</v>
      </c>
      <c r="S91" s="5">
        <v>5242493000</v>
      </c>
      <c r="T91" s="5">
        <v>5499891000</v>
      </c>
      <c r="U91" s="5">
        <v>3183834000</v>
      </c>
      <c r="V91" s="5">
        <v>4084601000</v>
      </c>
      <c r="W91" s="5">
        <v>5579437000</v>
      </c>
      <c r="X91" s="5">
        <v>2423709000</v>
      </c>
      <c r="Y91" s="5">
        <v>2209451000</v>
      </c>
      <c r="Z91" s="5">
        <v>26100525000</v>
      </c>
    </row>
    <row r="92" spans="2:26" ht="15.5" x14ac:dyDescent="0.35">
      <c r="C92" t="s">
        <v>400</v>
      </c>
      <c r="D92" s="5">
        <v>3990875000</v>
      </c>
      <c r="E92" s="5">
        <v>2210686000</v>
      </c>
      <c r="F92" s="5">
        <v>102661329000</v>
      </c>
      <c r="G92" s="5">
        <v>112817699000</v>
      </c>
      <c r="I92" s="5">
        <v>2210686000</v>
      </c>
      <c r="J92" s="5">
        <v>107502172000</v>
      </c>
      <c r="K92" s="5">
        <v>95450831000</v>
      </c>
      <c r="L92" s="5">
        <v>80654625000</v>
      </c>
      <c r="M92" s="5">
        <v>93544972000</v>
      </c>
      <c r="N92" s="5">
        <v>88991682000</v>
      </c>
      <c r="O92" s="5">
        <v>65184254000</v>
      </c>
      <c r="P92" s="5">
        <v>163371357000</v>
      </c>
      <c r="Q92" s="5">
        <v>192904620000</v>
      </c>
      <c r="R92" s="5">
        <v>256000551000</v>
      </c>
      <c r="S92" s="5">
        <v>357059251000</v>
      </c>
      <c r="T92" s="5">
        <v>218968086000</v>
      </c>
      <c r="U92" s="5">
        <v>145998538000</v>
      </c>
      <c r="V92" s="5">
        <v>98042928000</v>
      </c>
      <c r="W92" s="5">
        <v>67034044000</v>
      </c>
      <c r="X92" s="5">
        <v>85741349000</v>
      </c>
      <c r="Y92" s="5">
        <v>98664046000</v>
      </c>
      <c r="Z92" s="5">
        <v>56835913000</v>
      </c>
    </row>
    <row r="93" spans="2:26" ht="15.5" x14ac:dyDescent="0.35">
      <c r="C93" t="s">
        <v>401</v>
      </c>
    </row>
    <row r="94" spans="2:26" ht="15.5" x14ac:dyDescent="0.35">
      <c r="C94" t="s">
        <v>402</v>
      </c>
      <c r="F94" s="5">
        <v>22310526000</v>
      </c>
      <c r="G94" s="5">
        <v>47069087000</v>
      </c>
      <c r="J94" s="5">
        <v>46066876000</v>
      </c>
      <c r="K94" s="5">
        <v>7355202000</v>
      </c>
      <c r="L94" s="5">
        <v>6520682000</v>
      </c>
      <c r="M94" s="5">
        <v>2343006000</v>
      </c>
      <c r="N94" s="5">
        <v>4620132000</v>
      </c>
      <c r="O94" s="5">
        <v>4148496000</v>
      </c>
      <c r="P94" s="5">
        <v>3069726000</v>
      </c>
      <c r="Q94" s="5">
        <v>1402343000</v>
      </c>
      <c r="R94" s="5">
        <v>4211131000</v>
      </c>
      <c r="S94" s="5">
        <v>5228432000</v>
      </c>
      <c r="T94" s="5">
        <v>6585085000</v>
      </c>
      <c r="U94" s="5">
        <v>4383954000</v>
      </c>
      <c r="V94" s="5">
        <v>4315252000</v>
      </c>
      <c r="W94" s="5">
        <v>4014749000</v>
      </c>
      <c r="X94" s="5">
        <v>4903112000</v>
      </c>
      <c r="Y94" s="5">
        <v>13358990000</v>
      </c>
      <c r="Z94" s="5">
        <v>3870122000</v>
      </c>
    </row>
    <row r="95" spans="2:26" ht="15.5" x14ac:dyDescent="0.35">
      <c r="C95" t="s">
        <v>112</v>
      </c>
      <c r="D95" s="5">
        <v>7102611000</v>
      </c>
      <c r="E95" s="5">
        <v>5980510000</v>
      </c>
      <c r="F95" s="5">
        <v>5921336000</v>
      </c>
      <c r="G95" s="5">
        <v>8940201000</v>
      </c>
      <c r="I95" s="5">
        <v>5980510000</v>
      </c>
      <c r="J95" s="5">
        <v>9342393000</v>
      </c>
      <c r="K95" s="5">
        <v>20874409000</v>
      </c>
      <c r="L95" s="5">
        <v>19409206000</v>
      </c>
      <c r="M95" s="5">
        <v>25694312000</v>
      </c>
      <c r="N95" s="5">
        <v>17518311000</v>
      </c>
      <c r="O95" s="5">
        <v>34917102000</v>
      </c>
      <c r="P95" s="5">
        <v>52842734000</v>
      </c>
      <c r="Q95" s="5">
        <v>61578080000</v>
      </c>
      <c r="R95" s="5">
        <v>6625008000</v>
      </c>
      <c r="S95" s="5">
        <v>11884236000</v>
      </c>
      <c r="T95" s="5">
        <v>5931519000</v>
      </c>
      <c r="U95" s="5">
        <v>4796999000</v>
      </c>
      <c r="V95" s="5">
        <v>40914545000</v>
      </c>
      <c r="W95" s="5">
        <v>5724385000</v>
      </c>
      <c r="X95" s="5">
        <v>4936926000</v>
      </c>
      <c r="Y95" s="5">
        <v>2089105000</v>
      </c>
      <c r="Z95" s="5">
        <v>3053694000</v>
      </c>
    </row>
    <row r="96" spans="2:26" ht="15.5" x14ac:dyDescent="0.35">
      <c r="C96" t="s">
        <v>403</v>
      </c>
      <c r="D96" s="5">
        <v>94389615000</v>
      </c>
      <c r="E96" s="5">
        <v>94820942000</v>
      </c>
      <c r="F96" s="5">
        <v>76148209000</v>
      </c>
      <c r="G96" s="5">
        <v>84805767000</v>
      </c>
      <c r="I96" s="5">
        <v>94820942000</v>
      </c>
      <c r="J96" s="5">
        <v>136348361000</v>
      </c>
      <c r="K96" s="5">
        <v>139107755000</v>
      </c>
      <c r="L96" s="5">
        <v>75811922000</v>
      </c>
      <c r="M96" s="5">
        <v>66409917000</v>
      </c>
      <c r="N96" s="5">
        <v>21963304000</v>
      </c>
      <c r="O96" s="5">
        <v>35151230000</v>
      </c>
      <c r="P96" s="5">
        <v>40528690000</v>
      </c>
      <c r="Q96" s="5">
        <v>42571985000</v>
      </c>
      <c r="R96" s="5">
        <v>45030067000</v>
      </c>
      <c r="S96" s="5">
        <v>38592896000</v>
      </c>
      <c r="T96" s="5">
        <v>116417283000</v>
      </c>
      <c r="U96" s="5">
        <v>249728709000</v>
      </c>
      <c r="V96" s="5">
        <v>311021490000</v>
      </c>
    </row>
    <row r="97" spans="3:26" ht="15.5" x14ac:dyDescent="0.35">
      <c r="C97" t="s">
        <v>317</v>
      </c>
      <c r="U97" s="5">
        <v>1145861000</v>
      </c>
      <c r="V97" s="5">
        <v>698320000</v>
      </c>
      <c r="W97" s="5">
        <v>636310000</v>
      </c>
      <c r="X97" s="5">
        <v>585288000</v>
      </c>
      <c r="Y97" s="5">
        <v>630163000</v>
      </c>
      <c r="Z97" s="5">
        <v>2586212000</v>
      </c>
    </row>
    <row r="98" spans="3:26" ht="15.5" x14ac:dyDescent="0.35">
      <c r="C98" t="s">
        <v>123</v>
      </c>
      <c r="D98" s="5">
        <v>70190330000</v>
      </c>
      <c r="E98" s="5">
        <v>72768726000</v>
      </c>
      <c r="F98" s="5">
        <v>68948395000</v>
      </c>
      <c r="G98" s="5">
        <v>70909556000</v>
      </c>
      <c r="I98" s="5">
        <v>72768726000</v>
      </c>
      <c r="J98" s="5">
        <v>75721035000</v>
      </c>
      <c r="K98" s="5">
        <v>64648110000</v>
      </c>
      <c r="L98" s="5">
        <v>75730277000</v>
      </c>
      <c r="M98" s="5">
        <v>94133809000</v>
      </c>
      <c r="N98" s="5">
        <v>87762217000</v>
      </c>
      <c r="O98" s="5">
        <v>91603665000</v>
      </c>
      <c r="P98" s="5">
        <v>96378948000</v>
      </c>
      <c r="Q98" s="5">
        <v>93794209000</v>
      </c>
      <c r="R98" s="5">
        <v>93148671000</v>
      </c>
      <c r="S98" s="5">
        <v>97524250000</v>
      </c>
      <c r="T98" s="5">
        <v>97679218000</v>
      </c>
      <c r="U98" s="5">
        <v>72587715000</v>
      </c>
      <c r="V98" s="5">
        <v>64226501000</v>
      </c>
      <c r="W98" s="5">
        <v>51665894000</v>
      </c>
      <c r="X98" s="5">
        <v>32118517000</v>
      </c>
      <c r="Y98" s="5">
        <v>33451767000</v>
      </c>
      <c r="Z98" s="5">
        <v>35782331000</v>
      </c>
    </row>
    <row r="99" spans="3:26" ht="15.5" x14ac:dyDescent="0.35">
      <c r="C99" t="s">
        <v>118</v>
      </c>
      <c r="D99" s="5">
        <v>61330975000</v>
      </c>
      <c r="E99" s="5">
        <v>56194523000</v>
      </c>
      <c r="F99" s="5">
        <v>54206151000</v>
      </c>
      <c r="G99" s="5">
        <v>61121993000</v>
      </c>
      <c r="I99" s="5">
        <v>56194523000</v>
      </c>
      <c r="J99" s="5">
        <v>69751555000</v>
      </c>
      <c r="K99" s="5">
        <v>56939731000</v>
      </c>
      <c r="L99" s="5">
        <v>44099251000</v>
      </c>
      <c r="M99" s="5">
        <v>51630081000</v>
      </c>
      <c r="N99" s="5">
        <v>44040961000</v>
      </c>
      <c r="O99" s="5">
        <v>46090136000</v>
      </c>
      <c r="P99" s="5">
        <v>44176353000</v>
      </c>
      <c r="Q99" s="5">
        <v>783455000</v>
      </c>
      <c r="R99" s="5">
        <v>87703000</v>
      </c>
      <c r="S99" s="5">
        <v>68729000</v>
      </c>
      <c r="T99" s="5">
        <v>5651184000</v>
      </c>
      <c r="U99" s="5">
        <v>4468770000</v>
      </c>
      <c r="V99" s="5">
        <v>3556199000</v>
      </c>
      <c r="W99" s="5">
        <v>2728780000</v>
      </c>
      <c r="X99" s="5">
        <v>1933791000</v>
      </c>
      <c r="Y99" s="5">
        <v>247164000</v>
      </c>
      <c r="Z99" s="5">
        <v>3109476000</v>
      </c>
    </row>
    <row r="100" spans="3:26" ht="15.5" x14ac:dyDescent="0.35">
      <c r="C100" t="s">
        <v>126</v>
      </c>
      <c r="D100" s="5">
        <v>2812332281000</v>
      </c>
      <c r="E100" s="5">
        <v>2753858624000</v>
      </c>
      <c r="F100" s="5">
        <v>2815285676000</v>
      </c>
      <c r="G100" s="5">
        <v>2801032935000</v>
      </c>
      <c r="I100" s="5">
        <v>2753858624000</v>
      </c>
      <c r="J100" s="5">
        <v>2751906616000</v>
      </c>
      <c r="K100" s="5">
        <v>2664450707000</v>
      </c>
      <c r="L100" s="5">
        <v>2472105924000</v>
      </c>
      <c r="M100" s="5">
        <v>2495890568000</v>
      </c>
      <c r="N100" s="5">
        <v>2477781648000</v>
      </c>
      <c r="O100" s="5">
        <v>2579654391000</v>
      </c>
      <c r="P100" s="5">
        <v>2890427512000</v>
      </c>
      <c r="Q100" s="5">
        <v>2966605878000</v>
      </c>
      <c r="R100" s="5">
        <v>2813838947000</v>
      </c>
      <c r="S100" s="5">
        <v>2846759759000</v>
      </c>
      <c r="T100" s="5">
        <v>2681037810000</v>
      </c>
      <c r="U100" s="5">
        <v>2153350059000</v>
      </c>
      <c r="V100" s="5">
        <v>1796429549000</v>
      </c>
      <c r="W100" s="5">
        <v>1106154829000</v>
      </c>
      <c r="X100" s="5">
        <v>845778581000</v>
      </c>
      <c r="Y100" s="5">
        <v>518267704000</v>
      </c>
      <c r="Z100" s="5">
        <v>421304206000</v>
      </c>
    </row>
    <row r="101" spans="3:26" ht="15.5" x14ac:dyDescent="0.35">
      <c r="C101" t="s">
        <v>127</v>
      </c>
    </row>
    <row r="102" spans="3:26" ht="15.5" x14ac:dyDescent="0.35">
      <c r="C102" t="s">
        <v>128</v>
      </c>
    </row>
    <row r="103" spans="3:26" ht="15.5" x14ac:dyDescent="0.35">
      <c r="C103" t="s">
        <v>404</v>
      </c>
      <c r="F103" s="5">
        <v>1170659000</v>
      </c>
      <c r="G103" s="5">
        <v>39283510000</v>
      </c>
      <c r="J103" s="5">
        <v>16954809000</v>
      </c>
      <c r="K103" s="5">
        <v>2931349000</v>
      </c>
      <c r="L103" s="5">
        <v>8036881000</v>
      </c>
      <c r="M103" s="5">
        <v>3136681000</v>
      </c>
      <c r="N103" s="5">
        <v>3714232000</v>
      </c>
      <c r="O103" s="5">
        <v>10450350000</v>
      </c>
      <c r="P103" s="5">
        <v>39372714000</v>
      </c>
      <c r="Q103" s="5">
        <v>24471229000</v>
      </c>
      <c r="R103" s="5">
        <v>23456352000</v>
      </c>
      <c r="S103" s="5">
        <v>23706546000</v>
      </c>
      <c r="T103" s="5">
        <v>23789577000</v>
      </c>
      <c r="U103" s="5">
        <v>21920313000</v>
      </c>
      <c r="V103" s="5">
        <v>17739519000</v>
      </c>
      <c r="W103" s="5">
        <v>16191771000</v>
      </c>
      <c r="X103" s="5">
        <v>14389842000</v>
      </c>
      <c r="Y103" s="5">
        <v>17529305000</v>
      </c>
      <c r="Z103" s="5">
        <v>11368765000</v>
      </c>
    </row>
    <row r="104" spans="3:26" ht="15.5" x14ac:dyDescent="0.35">
      <c r="C104" t="s">
        <v>405</v>
      </c>
      <c r="F104" s="5">
        <v>1170659000</v>
      </c>
      <c r="G104" s="5">
        <v>39283510000</v>
      </c>
      <c r="J104" s="5">
        <v>16954809000</v>
      </c>
      <c r="K104" s="5">
        <v>2931349000</v>
      </c>
      <c r="L104" s="5">
        <v>8036881000</v>
      </c>
      <c r="M104" s="5">
        <v>3136681000</v>
      </c>
      <c r="N104" s="5">
        <v>3714232000</v>
      </c>
      <c r="O104" s="5">
        <v>10450350000</v>
      </c>
      <c r="P104" s="5">
        <v>39372714000</v>
      </c>
      <c r="Q104" s="5">
        <v>24471229000</v>
      </c>
      <c r="R104" s="5">
        <v>23456352000</v>
      </c>
      <c r="S104" s="5">
        <v>23706546000</v>
      </c>
      <c r="T104" s="5">
        <v>23789577000</v>
      </c>
      <c r="U104" s="5">
        <v>21920313000</v>
      </c>
      <c r="V104" s="5">
        <v>17739519000</v>
      </c>
      <c r="W104" s="5">
        <v>16191771000</v>
      </c>
      <c r="X104" s="5">
        <v>14389842000</v>
      </c>
      <c r="Y104" s="5">
        <v>17529305000</v>
      </c>
      <c r="Z104" s="5">
        <v>11368765000</v>
      </c>
    </row>
    <row r="105" spans="3:26" ht="15.5" x14ac:dyDescent="0.35">
      <c r="C105" t="s">
        <v>406</v>
      </c>
      <c r="D105" s="5">
        <v>881753415000</v>
      </c>
      <c r="E105" s="5">
        <v>842989746000</v>
      </c>
      <c r="F105" s="5">
        <v>971168337000</v>
      </c>
      <c r="G105" s="5">
        <v>978079100000</v>
      </c>
      <c r="I105" s="5">
        <v>842989746000</v>
      </c>
      <c r="J105" s="5">
        <v>995280234000</v>
      </c>
      <c r="K105" s="5">
        <v>940024531000</v>
      </c>
      <c r="L105" s="5">
        <v>787735748000</v>
      </c>
      <c r="M105" s="5">
        <v>817022686000</v>
      </c>
      <c r="N105" s="5">
        <v>911539508000</v>
      </c>
      <c r="O105" s="5">
        <v>1176381808000</v>
      </c>
      <c r="P105" s="5">
        <v>1379869291000</v>
      </c>
      <c r="Q105" s="5">
        <v>1467447840000</v>
      </c>
      <c r="R105" s="5">
        <v>1443888929000</v>
      </c>
      <c r="S105" s="5">
        <v>1520769735000</v>
      </c>
      <c r="T105" s="5">
        <v>1372577031000</v>
      </c>
      <c r="U105" s="5">
        <v>1248759386000</v>
      </c>
      <c r="V105" s="5">
        <v>1124952555000</v>
      </c>
      <c r="W105" s="5">
        <v>317980121000</v>
      </c>
      <c r="X105" s="5">
        <v>250629305000</v>
      </c>
      <c r="Y105" s="5">
        <v>169168725000</v>
      </c>
      <c r="Z105" s="5">
        <v>135536507000</v>
      </c>
    </row>
    <row r="106" spans="3:26" ht="15.5" x14ac:dyDescent="0.35">
      <c r="C106" t="s">
        <v>407</v>
      </c>
      <c r="W106" s="5">
        <v>93234017000</v>
      </c>
      <c r="X106" s="5">
        <v>65957900000</v>
      </c>
      <c r="Y106" s="5">
        <v>36117927000</v>
      </c>
      <c r="Z106" s="5">
        <v>19897958000</v>
      </c>
    </row>
    <row r="107" spans="3:26" ht="15.5" x14ac:dyDescent="0.35">
      <c r="C107" t="s">
        <v>408</v>
      </c>
      <c r="W107" s="5">
        <v>224746104000</v>
      </c>
      <c r="X107" s="5">
        <v>184671405000</v>
      </c>
      <c r="Y107" s="5">
        <v>133050798000</v>
      </c>
      <c r="Z107" s="5">
        <v>115638549000</v>
      </c>
    </row>
    <row r="108" spans="3:26" ht="15.5" x14ac:dyDescent="0.35">
      <c r="C108" t="s">
        <v>409</v>
      </c>
      <c r="D108" s="5">
        <v>881753415000</v>
      </c>
      <c r="E108" s="5">
        <v>842989746000</v>
      </c>
      <c r="F108" s="5">
        <v>971168337000</v>
      </c>
      <c r="G108" s="5">
        <v>978079100000</v>
      </c>
      <c r="I108" s="5">
        <v>842989746000</v>
      </c>
      <c r="J108" s="5">
        <v>995280234000</v>
      </c>
      <c r="K108" s="5">
        <v>940024531000</v>
      </c>
      <c r="L108" s="5">
        <v>787735748000</v>
      </c>
      <c r="M108" s="5">
        <v>817022686000</v>
      </c>
      <c r="N108" s="5">
        <v>911539508000</v>
      </c>
      <c r="O108" s="5">
        <v>1176381808000</v>
      </c>
      <c r="P108" s="5">
        <v>1379869291000</v>
      </c>
      <c r="Q108" s="5">
        <v>1467447840000</v>
      </c>
      <c r="R108" s="5">
        <v>1443888929000</v>
      </c>
      <c r="S108" s="5">
        <v>1520769735000</v>
      </c>
      <c r="T108" s="5">
        <v>1372577031000</v>
      </c>
      <c r="U108" s="5">
        <v>1248759386000</v>
      </c>
      <c r="V108" s="5">
        <v>1124952555000</v>
      </c>
      <c r="W108" s="5">
        <v>317980121000</v>
      </c>
      <c r="X108" s="5">
        <v>250629305000</v>
      </c>
      <c r="Y108" s="5">
        <v>169168725000</v>
      </c>
      <c r="Z108" s="5">
        <v>135536507000</v>
      </c>
    </row>
    <row r="109" spans="3:26" ht="15.5" x14ac:dyDescent="0.35">
      <c r="C109" t="s">
        <v>410</v>
      </c>
      <c r="D109" s="5">
        <v>5156204000</v>
      </c>
      <c r="E109" s="5">
        <v>3515930000</v>
      </c>
      <c r="F109" s="5">
        <v>14577022000</v>
      </c>
      <c r="G109" s="5">
        <v>1971155000</v>
      </c>
      <c r="I109" s="5">
        <v>3515930000</v>
      </c>
      <c r="J109" s="5">
        <v>15867586000</v>
      </c>
      <c r="K109" s="5">
        <v>29100798000</v>
      </c>
      <c r="L109" s="5">
        <v>11086216000</v>
      </c>
      <c r="M109" s="5">
        <v>15978424000</v>
      </c>
      <c r="N109" s="5">
        <v>3972163000</v>
      </c>
      <c r="O109" s="5">
        <v>620331000</v>
      </c>
      <c r="P109" s="5">
        <v>3376748000</v>
      </c>
      <c r="Q109" s="5">
        <v>5392820000</v>
      </c>
      <c r="R109" s="5">
        <v>5390575000</v>
      </c>
      <c r="S109" s="5">
        <v>5242493000</v>
      </c>
      <c r="T109" s="5">
        <v>5803736000</v>
      </c>
      <c r="U109" s="5">
        <v>3240079000</v>
      </c>
      <c r="V109" s="5">
        <v>4151599000</v>
      </c>
      <c r="W109" s="5">
        <v>5785090000</v>
      </c>
      <c r="X109" s="5">
        <v>2650838000</v>
      </c>
      <c r="Y109" s="5">
        <v>2398756000</v>
      </c>
      <c r="Z109" s="5">
        <v>26350036000</v>
      </c>
    </row>
    <row r="110" spans="3:26" ht="15.5" x14ac:dyDescent="0.35">
      <c r="C110" t="s">
        <v>411</v>
      </c>
      <c r="D110" s="5">
        <v>5156204000</v>
      </c>
      <c r="E110" s="5">
        <v>3515930000</v>
      </c>
      <c r="F110" s="5">
        <v>14577022000</v>
      </c>
      <c r="G110" s="5">
        <v>1971155000</v>
      </c>
      <c r="I110" s="5">
        <v>3515930000</v>
      </c>
      <c r="J110" s="5">
        <v>15867586000</v>
      </c>
      <c r="K110" s="5">
        <v>29100798000</v>
      </c>
      <c r="L110" s="5">
        <v>11086216000</v>
      </c>
      <c r="M110" s="5">
        <v>15978424000</v>
      </c>
      <c r="N110" s="5">
        <v>3972163000</v>
      </c>
      <c r="O110" s="5">
        <v>620331000</v>
      </c>
      <c r="P110" s="5">
        <v>3376748000</v>
      </c>
      <c r="Q110" s="5">
        <v>5392820000</v>
      </c>
      <c r="R110" s="5">
        <v>5390575000</v>
      </c>
      <c r="S110" s="5">
        <v>5242493000</v>
      </c>
      <c r="T110" s="5">
        <v>5803736000</v>
      </c>
      <c r="U110" s="5">
        <v>3240079000</v>
      </c>
      <c r="V110" s="5">
        <v>4151599000</v>
      </c>
      <c r="W110" s="5">
        <v>5785090000</v>
      </c>
      <c r="X110" s="5">
        <v>2650838000</v>
      </c>
      <c r="Y110" s="5">
        <v>2398756000</v>
      </c>
      <c r="Z110" s="5">
        <v>26350036000</v>
      </c>
    </row>
    <row r="111" spans="3:26" ht="15.5" x14ac:dyDescent="0.35">
      <c r="C111" t="s">
        <v>133</v>
      </c>
      <c r="D111" s="5">
        <v>8198780000</v>
      </c>
      <c r="E111" s="5">
        <v>1268019000</v>
      </c>
      <c r="F111" s="5">
        <v>4382136000</v>
      </c>
      <c r="G111" s="5">
        <v>1747354000</v>
      </c>
      <c r="I111" s="5">
        <v>1268019000</v>
      </c>
      <c r="J111" s="5">
        <v>1299143000</v>
      </c>
      <c r="K111" s="5">
        <v>3849437000</v>
      </c>
      <c r="L111" s="5">
        <v>3540820000</v>
      </c>
      <c r="M111" s="5">
        <v>8966586000</v>
      </c>
      <c r="N111" s="5">
        <v>28256531000</v>
      </c>
      <c r="O111" s="5">
        <v>1467708000</v>
      </c>
      <c r="P111" s="5">
        <v>9424610000</v>
      </c>
      <c r="Q111" s="5">
        <v>26839777000</v>
      </c>
      <c r="R111" s="5">
        <v>11289432000</v>
      </c>
      <c r="S111" s="5">
        <v>5215228000</v>
      </c>
      <c r="T111" s="5">
        <v>3978598000</v>
      </c>
      <c r="U111" s="5">
        <v>9401371000</v>
      </c>
      <c r="V111" s="5">
        <v>6515754000</v>
      </c>
      <c r="W111" s="5">
        <v>6393555000</v>
      </c>
      <c r="X111" s="5">
        <v>6358066000</v>
      </c>
      <c r="Y111" s="5">
        <v>2994375000</v>
      </c>
      <c r="Z111" s="5">
        <v>1618221000</v>
      </c>
    </row>
    <row r="112" spans="3:26" ht="15.5" x14ac:dyDescent="0.35">
      <c r="C112" t="s">
        <v>321</v>
      </c>
      <c r="D112" s="5">
        <v>122488538000</v>
      </c>
      <c r="E112" s="5">
        <v>104845231000</v>
      </c>
      <c r="F112" s="5">
        <v>129146985000</v>
      </c>
      <c r="G112" s="5">
        <v>119148762000</v>
      </c>
      <c r="I112" s="5">
        <v>104845231000</v>
      </c>
      <c r="J112" s="5">
        <v>127805177000</v>
      </c>
      <c r="K112" s="5">
        <v>104318429000</v>
      </c>
      <c r="L112" s="5">
        <v>108298430000</v>
      </c>
      <c r="M112" s="5">
        <v>90698068000</v>
      </c>
      <c r="N112" s="5">
        <v>93948717000</v>
      </c>
      <c r="O112" s="5">
        <v>99222129000</v>
      </c>
      <c r="P112" s="5">
        <v>80778609000</v>
      </c>
      <c r="Q112" s="5">
        <v>20374018000</v>
      </c>
      <c r="R112" s="5">
        <v>14384279000</v>
      </c>
      <c r="S112" s="5">
        <v>19312647000</v>
      </c>
      <c r="T112" s="5">
        <v>20356008000</v>
      </c>
      <c r="U112" s="5">
        <v>32312127000</v>
      </c>
      <c r="V112" s="5">
        <v>7984145000</v>
      </c>
      <c r="W112" s="5">
        <v>6234448000</v>
      </c>
      <c r="X112" s="5">
        <v>1307167000</v>
      </c>
      <c r="Y112" s="5">
        <v>6905004000</v>
      </c>
      <c r="Z112" s="5">
        <v>6863426000</v>
      </c>
    </row>
    <row r="113" spans="2:26" ht="15.5" x14ac:dyDescent="0.35">
      <c r="C113" t="s">
        <v>412</v>
      </c>
      <c r="R113" s="5">
        <v>16496340000</v>
      </c>
      <c r="S113" s="5">
        <v>3173167000</v>
      </c>
    </row>
    <row r="114" spans="2:26" ht="15.5" x14ac:dyDescent="0.35">
      <c r="C114" t="s">
        <v>142</v>
      </c>
      <c r="D114" s="5">
        <v>1038859199000</v>
      </c>
      <c r="E114" s="5">
        <v>973881188000</v>
      </c>
      <c r="F114" s="5">
        <v>1151773384000</v>
      </c>
      <c r="G114" s="5">
        <v>1172407753000</v>
      </c>
      <c r="I114" s="5">
        <v>973881188000</v>
      </c>
      <c r="J114" s="5">
        <v>1192828879000</v>
      </c>
      <c r="K114" s="5">
        <v>1115590529000</v>
      </c>
      <c r="L114" s="5">
        <v>966617847000</v>
      </c>
      <c r="M114" s="5">
        <v>983787506000</v>
      </c>
      <c r="N114" s="5">
        <v>1090545646000</v>
      </c>
      <c r="O114" s="5">
        <v>1325950012000</v>
      </c>
      <c r="P114" s="5">
        <v>1556018579000</v>
      </c>
      <c r="Q114" s="5">
        <v>1591253226000</v>
      </c>
      <c r="R114" s="5">
        <v>1581642013000</v>
      </c>
      <c r="S114" s="5">
        <v>1624359026000</v>
      </c>
      <c r="T114" s="5">
        <v>1461377559000</v>
      </c>
      <c r="U114" s="5">
        <v>1337036706000</v>
      </c>
      <c r="V114" s="5">
        <v>1174970310000</v>
      </c>
      <c r="W114" s="5">
        <v>701529129000</v>
      </c>
      <c r="X114" s="5">
        <v>648319752000</v>
      </c>
      <c r="Y114" s="5">
        <v>394265032000</v>
      </c>
      <c r="Z114" s="5">
        <v>302494127000</v>
      </c>
    </row>
    <row r="115" spans="2:26" ht="15.5" x14ac:dyDescent="0.35">
      <c r="C115" t="s">
        <v>143</v>
      </c>
    </row>
    <row r="116" spans="2:26" ht="15.5" x14ac:dyDescent="0.35">
      <c r="C116" t="s">
        <v>144</v>
      </c>
      <c r="D116" s="5">
        <v>193316724000</v>
      </c>
      <c r="E116" s="5">
        <v>193316724000</v>
      </c>
      <c r="F116" s="5">
        <v>193316724000</v>
      </c>
      <c r="G116" s="5">
        <v>193316724000</v>
      </c>
      <c r="I116" s="5">
        <v>193316724000</v>
      </c>
      <c r="J116" s="5">
        <v>193316724000</v>
      </c>
      <c r="K116" s="5">
        <v>193316724000</v>
      </c>
      <c r="L116" s="5">
        <v>193316724000</v>
      </c>
      <c r="M116" s="5">
        <v>193316724000</v>
      </c>
      <c r="N116" s="5">
        <v>193316724000</v>
      </c>
      <c r="O116" s="5">
        <v>193316724000</v>
      </c>
      <c r="P116" s="5">
        <v>193316724000</v>
      </c>
      <c r="Q116" s="5">
        <v>193316724000</v>
      </c>
      <c r="R116" s="5">
        <v>193316724000</v>
      </c>
      <c r="S116" s="5">
        <v>193316724000</v>
      </c>
      <c r="T116" s="5">
        <v>193316724000</v>
      </c>
      <c r="U116" s="5">
        <v>193316724000</v>
      </c>
      <c r="V116" s="5">
        <v>193316724000</v>
      </c>
      <c r="W116" s="5">
        <v>193316724000</v>
      </c>
      <c r="X116" s="5">
        <v>89848944000</v>
      </c>
      <c r="Y116" s="5">
        <v>89848944000</v>
      </c>
      <c r="Z116" s="5">
        <v>89848944000</v>
      </c>
    </row>
    <row r="117" spans="2:26" ht="15.5" x14ac:dyDescent="0.35">
      <c r="C117" t="s">
        <v>145</v>
      </c>
      <c r="D117" s="5">
        <v>8109426000</v>
      </c>
      <c r="E117" s="5">
        <v>8109426000</v>
      </c>
      <c r="F117" s="5">
        <v>8109426000</v>
      </c>
      <c r="G117" s="5">
        <v>8109426000</v>
      </c>
      <c r="I117" s="5">
        <v>8109426000</v>
      </c>
      <c r="J117" s="5">
        <v>8109426000</v>
      </c>
      <c r="K117" s="5">
        <v>8109426000</v>
      </c>
      <c r="L117" s="5">
        <v>8109426000</v>
      </c>
      <c r="M117" s="5">
        <v>8109426000</v>
      </c>
      <c r="N117" s="5">
        <v>8109426000</v>
      </c>
      <c r="O117" s="5">
        <v>8109426000</v>
      </c>
      <c r="P117" s="5">
        <v>8109426000</v>
      </c>
      <c r="Q117" s="5">
        <v>8109426000</v>
      </c>
      <c r="R117" s="5">
        <v>8109426000</v>
      </c>
      <c r="S117" s="5">
        <v>8109426000</v>
      </c>
      <c r="T117" s="5">
        <v>8109426000</v>
      </c>
      <c r="U117" s="5">
        <v>8109426000</v>
      </c>
      <c r="V117" s="5">
        <v>8109426000</v>
      </c>
      <c r="W117" s="5">
        <v>8109426000</v>
      </c>
      <c r="X117" s="5">
        <v>5648615000</v>
      </c>
      <c r="Y117" s="5">
        <v>5648615000</v>
      </c>
      <c r="Z117" s="5">
        <v>5648615000</v>
      </c>
    </row>
    <row r="118" spans="2:26" ht="15.5" x14ac:dyDescent="0.35">
      <c r="C118" t="s">
        <v>146</v>
      </c>
      <c r="D118" s="5">
        <v>1547233587000</v>
      </c>
      <c r="E118" s="5">
        <v>1517567715000</v>
      </c>
      <c r="F118" s="5">
        <v>1412321830000</v>
      </c>
      <c r="G118" s="5">
        <v>1398795495000</v>
      </c>
      <c r="I118" s="5">
        <v>1517567715000</v>
      </c>
      <c r="J118" s="5">
        <v>1349389534000</v>
      </c>
      <c r="K118" s="5">
        <v>1269332310000</v>
      </c>
      <c r="L118" s="5">
        <v>1184751003000</v>
      </c>
      <c r="M118" s="5">
        <v>1144206566000</v>
      </c>
      <c r="N118" s="5">
        <v>1028487189000</v>
      </c>
      <c r="O118" s="5">
        <v>926775436000</v>
      </c>
      <c r="P118" s="5">
        <v>955961484000</v>
      </c>
      <c r="Q118" s="5">
        <v>941658708000</v>
      </c>
      <c r="R118" s="5">
        <v>836422128000</v>
      </c>
      <c r="S118" s="5">
        <v>742817816000</v>
      </c>
      <c r="T118" s="5">
        <v>531158707000</v>
      </c>
      <c r="U118" s="5">
        <v>405472488000</v>
      </c>
      <c r="V118" s="5">
        <v>278829390000</v>
      </c>
      <c r="W118" s="5">
        <v>178764392000</v>
      </c>
      <c r="X118" s="5">
        <v>106662376000</v>
      </c>
      <c r="Y118" s="5">
        <v>68263651000</v>
      </c>
      <c r="Z118" s="5">
        <v>47726772000</v>
      </c>
    </row>
    <row r="119" spans="2:26" ht="15.5" x14ac:dyDescent="0.35">
      <c r="C119" t="s">
        <v>147</v>
      </c>
      <c r="D119" s="5">
        <v>8000000000</v>
      </c>
      <c r="E119" s="5">
        <v>8000000000</v>
      </c>
      <c r="F119" s="5">
        <v>8000000000</v>
      </c>
      <c r="G119" s="5">
        <v>8000000000</v>
      </c>
      <c r="I119" s="5">
        <v>8000000000</v>
      </c>
      <c r="J119" s="5">
        <v>7750000000</v>
      </c>
      <c r="K119" s="5">
        <v>7500000000</v>
      </c>
      <c r="L119" s="5">
        <v>7250000000</v>
      </c>
      <c r="M119" s="5">
        <v>7000000000</v>
      </c>
      <c r="N119" s="5">
        <v>6750000000</v>
      </c>
      <c r="O119" s="5">
        <v>6500000000</v>
      </c>
      <c r="P119" s="5">
        <v>6250000000</v>
      </c>
      <c r="Q119" s="5">
        <v>6000000000</v>
      </c>
      <c r="R119" s="5">
        <v>5750000000</v>
      </c>
      <c r="S119" s="5">
        <v>5500000000</v>
      </c>
      <c r="T119" s="5">
        <v>5250000000</v>
      </c>
      <c r="U119" s="5">
        <v>5000000000</v>
      </c>
      <c r="V119" s="5">
        <v>4750000000</v>
      </c>
      <c r="W119" s="5">
        <v>4500000000</v>
      </c>
      <c r="X119" s="5">
        <v>4250000000</v>
      </c>
      <c r="Y119" s="5">
        <v>4000000000</v>
      </c>
      <c r="Z119" s="5">
        <v>3750000000</v>
      </c>
    </row>
    <row r="120" spans="2:26" ht="15.5" x14ac:dyDescent="0.35">
      <c r="C120" t="s">
        <v>148</v>
      </c>
      <c r="D120" s="5">
        <v>1539233587000</v>
      </c>
      <c r="E120" s="5">
        <v>1509567715000</v>
      </c>
      <c r="F120" s="5">
        <v>1404321830000</v>
      </c>
      <c r="G120" s="5">
        <v>1390795495000</v>
      </c>
      <c r="I120" s="5">
        <v>1509567715000</v>
      </c>
      <c r="J120" s="5">
        <v>1341639534000</v>
      </c>
      <c r="K120" s="5">
        <v>1261832310000</v>
      </c>
      <c r="L120" s="5">
        <v>1177501003000</v>
      </c>
      <c r="M120" s="5">
        <v>1137206566000</v>
      </c>
      <c r="N120" s="5">
        <v>1021737189000</v>
      </c>
      <c r="O120" s="5">
        <v>920275436000</v>
      </c>
      <c r="P120" s="5">
        <v>949711484000</v>
      </c>
      <c r="Q120" s="5">
        <v>935658708000</v>
      </c>
      <c r="R120" s="5">
        <v>830672128000</v>
      </c>
      <c r="S120" s="5">
        <v>737317816000</v>
      </c>
      <c r="T120" s="5">
        <v>525908707000</v>
      </c>
      <c r="U120" s="5">
        <v>400472488000</v>
      </c>
      <c r="V120" s="5">
        <v>274079390000</v>
      </c>
      <c r="W120" s="5">
        <v>174264392000</v>
      </c>
      <c r="X120" s="5">
        <v>102412376000</v>
      </c>
      <c r="Y120" s="5">
        <v>64263651000</v>
      </c>
      <c r="Z120" s="5">
        <v>43976772000</v>
      </c>
    </row>
    <row r="121" spans="2:26" ht="15.5" x14ac:dyDescent="0.35">
      <c r="C121" t="s">
        <v>149</v>
      </c>
      <c r="D121" s="5">
        <v>1547233587000</v>
      </c>
      <c r="E121" s="5">
        <v>1517567715000</v>
      </c>
      <c r="F121" s="5">
        <v>1412321830000</v>
      </c>
      <c r="G121" s="5">
        <v>1398795495000</v>
      </c>
      <c r="I121" s="5">
        <v>1517567715000</v>
      </c>
      <c r="J121" s="5">
        <v>1349389534000</v>
      </c>
      <c r="K121" s="5">
        <v>1269332310000</v>
      </c>
      <c r="L121" s="5">
        <v>1184751003000</v>
      </c>
      <c r="M121" s="5">
        <v>1144206566000</v>
      </c>
      <c r="N121" s="5">
        <v>1028487189000</v>
      </c>
      <c r="O121" s="5">
        <v>926775436000</v>
      </c>
      <c r="P121" s="5">
        <v>955961484000</v>
      </c>
      <c r="Q121" s="5">
        <v>941658708000</v>
      </c>
      <c r="R121" s="5">
        <v>836422128000</v>
      </c>
      <c r="S121" s="5">
        <v>742817816000</v>
      </c>
      <c r="T121" s="5">
        <v>531158707000</v>
      </c>
      <c r="U121" s="5">
        <v>405472488000</v>
      </c>
      <c r="V121" s="5">
        <v>278829390000</v>
      </c>
      <c r="W121" s="5">
        <v>178764392000</v>
      </c>
      <c r="X121" s="5">
        <v>106662376000</v>
      </c>
      <c r="Y121" s="5">
        <v>68263651000</v>
      </c>
      <c r="Z121" s="5">
        <v>47726772000</v>
      </c>
    </row>
    <row r="122" spans="2:26" ht="15.5" x14ac:dyDescent="0.35">
      <c r="C122" t="s">
        <v>150</v>
      </c>
      <c r="D122" s="5">
        <v>48341000</v>
      </c>
      <c r="E122" s="5">
        <v>47683000</v>
      </c>
      <c r="F122" s="5">
        <v>47050000</v>
      </c>
      <c r="G122" s="5">
        <v>46409000</v>
      </c>
      <c r="I122" s="5">
        <v>47683000</v>
      </c>
      <c r="J122" s="5">
        <v>45566000</v>
      </c>
      <c r="K122" s="5">
        <v>52744000</v>
      </c>
      <c r="L122" s="5">
        <v>57811000</v>
      </c>
      <c r="M122" s="5">
        <v>63836000</v>
      </c>
      <c r="N122" s="5">
        <v>75896000</v>
      </c>
      <c r="O122" s="5">
        <v>90043000</v>
      </c>
      <c r="P122" s="5">
        <v>89512000</v>
      </c>
      <c r="Q122" s="5">
        <v>53468000</v>
      </c>
      <c r="R122" s="5">
        <v>51516000</v>
      </c>
      <c r="S122" s="5">
        <v>48143000</v>
      </c>
      <c r="T122" s="5">
        <v>45287000</v>
      </c>
    </row>
    <row r="123" spans="2:26" ht="15.5" x14ac:dyDescent="0.35">
      <c r="C123" t="s">
        <v>9</v>
      </c>
      <c r="D123" s="5">
        <v>1773473082000</v>
      </c>
      <c r="E123" s="5">
        <v>1779977436000</v>
      </c>
      <c r="F123" s="5">
        <v>1663512292000</v>
      </c>
      <c r="G123" s="5">
        <v>1628625184000</v>
      </c>
      <c r="I123" s="5">
        <v>1779977436000</v>
      </c>
      <c r="J123" s="5">
        <v>1559077737000</v>
      </c>
      <c r="K123" s="5">
        <v>1548860178000</v>
      </c>
      <c r="L123" s="5">
        <v>1505488077000</v>
      </c>
      <c r="M123" s="5">
        <v>1512103062000</v>
      </c>
      <c r="N123" s="5">
        <v>1387236002000</v>
      </c>
      <c r="O123" s="5">
        <v>1253704378000</v>
      </c>
      <c r="P123" s="5">
        <v>1334408933000</v>
      </c>
      <c r="Q123" s="5">
        <v>1375352652000</v>
      </c>
      <c r="R123" s="5">
        <v>1232196934000</v>
      </c>
      <c r="S123" s="5">
        <v>1222400733000</v>
      </c>
      <c r="T123" s="5">
        <v>1219660251000</v>
      </c>
      <c r="U123" s="5">
        <v>816313353000</v>
      </c>
      <c r="V123" s="5">
        <v>621459239000</v>
      </c>
      <c r="W123" s="5">
        <v>404625700000</v>
      </c>
      <c r="X123" s="5">
        <v>197458829000</v>
      </c>
      <c r="Y123" s="5">
        <v>124002672000</v>
      </c>
      <c r="Z123" s="5">
        <v>118810079000</v>
      </c>
    </row>
    <row r="124" spans="2:26" ht="15.5" x14ac:dyDescent="0.35">
      <c r="C124" t="s">
        <v>151</v>
      </c>
      <c r="D124" s="5">
        <v>2812332281000</v>
      </c>
      <c r="E124" s="5">
        <v>2753858624000</v>
      </c>
      <c r="F124" s="5">
        <v>2815285676000</v>
      </c>
      <c r="G124" s="5">
        <v>2801032937000</v>
      </c>
      <c r="I124" s="5">
        <v>2753858624000</v>
      </c>
      <c r="J124" s="5">
        <v>2751906616000</v>
      </c>
      <c r="K124" s="5">
        <v>2664450707000</v>
      </c>
      <c r="L124" s="5">
        <v>2472105924000</v>
      </c>
      <c r="M124" s="5">
        <v>2495890568000</v>
      </c>
      <c r="N124" s="5">
        <v>2477781648000</v>
      </c>
      <c r="O124" s="5">
        <v>2579654390000</v>
      </c>
      <c r="P124" s="5">
        <v>2890427512000</v>
      </c>
      <c r="Q124" s="5">
        <v>2966605878000</v>
      </c>
      <c r="R124" s="5">
        <v>2813838947000</v>
      </c>
      <c r="S124" s="5">
        <v>2846759759000</v>
      </c>
      <c r="T124" s="5">
        <v>2681037810000</v>
      </c>
      <c r="U124" s="5">
        <v>2153350059000</v>
      </c>
      <c r="V124" s="5">
        <v>1796429549000</v>
      </c>
      <c r="W124" s="5">
        <v>1106154829000</v>
      </c>
      <c r="X124" s="5">
        <v>845778581000</v>
      </c>
      <c r="Y124" s="5">
        <v>518267704000</v>
      </c>
      <c r="Z124" s="5">
        <v>421304206000</v>
      </c>
    </row>
    <row r="125" spans="2:26" ht="15.5" x14ac:dyDescent="0.35">
      <c r="C125" t="s">
        <v>152</v>
      </c>
      <c r="D125" s="5">
        <v>620806680</v>
      </c>
      <c r="E125" s="5">
        <v>620806680</v>
      </c>
      <c r="F125" s="5">
        <v>620806680</v>
      </c>
      <c r="G125" s="5">
        <v>620806680</v>
      </c>
      <c r="I125" s="5">
        <v>620806680</v>
      </c>
      <c r="J125" s="5">
        <v>620806680</v>
      </c>
      <c r="K125" s="5">
        <v>620806680</v>
      </c>
      <c r="L125" s="5">
        <v>620806680</v>
      </c>
      <c r="M125" s="5">
        <v>620806680</v>
      </c>
      <c r="N125" s="5">
        <v>620806680</v>
      </c>
      <c r="O125" s="5">
        <v>620806680</v>
      </c>
      <c r="P125" s="5">
        <v>620806680</v>
      </c>
      <c r="Q125" s="5">
        <v>620806680</v>
      </c>
      <c r="R125" s="5">
        <v>620806680</v>
      </c>
      <c r="S125" s="5">
        <v>620806680</v>
      </c>
      <c r="T125" s="5">
        <v>620806680</v>
      </c>
      <c r="U125" s="5">
        <v>620806680</v>
      </c>
      <c r="V125" s="5">
        <v>620806680</v>
      </c>
      <c r="W125" s="5">
        <v>620806680</v>
      </c>
      <c r="X125" s="5">
        <v>275914080</v>
      </c>
      <c r="Y125" s="5">
        <v>275914080</v>
      </c>
      <c r="Z125" s="5">
        <v>275914080</v>
      </c>
    </row>
    <row r="127" spans="2:26" ht="15.5" x14ac:dyDescent="0.35">
      <c r="B127" t="s">
        <v>153</v>
      </c>
      <c r="C127" t="s">
        <v>154</v>
      </c>
      <c r="D127" s="5">
        <v>65032140000</v>
      </c>
      <c r="E127" s="5">
        <v>-9750892000</v>
      </c>
      <c r="F127" s="5">
        <v>7061749000</v>
      </c>
      <c r="G127" s="5">
        <v>28770406000</v>
      </c>
      <c r="I127" s="5">
        <v>10102471000</v>
      </c>
      <c r="J127" s="5">
        <v>-55567704000</v>
      </c>
      <c r="K127" s="5">
        <v>-30598515000</v>
      </c>
      <c r="L127" s="5">
        <v>-36288259000</v>
      </c>
      <c r="M127" s="5">
        <v>-118791028000</v>
      </c>
      <c r="N127" s="5">
        <v>-222057086000</v>
      </c>
      <c r="O127" s="5">
        <v>-205011832000</v>
      </c>
      <c r="P127" s="5">
        <v>-115023314000</v>
      </c>
      <c r="Q127" s="5">
        <v>63962220000</v>
      </c>
      <c r="R127" s="5">
        <v>121204705000</v>
      </c>
      <c r="S127" s="5">
        <v>130278791000</v>
      </c>
      <c r="T127" s="5">
        <v>225949122000</v>
      </c>
      <c r="U127" s="5">
        <v>291321866000</v>
      </c>
      <c r="V127" s="5">
        <v>152055633000</v>
      </c>
      <c r="W127" s="5">
        <v>145475476000</v>
      </c>
      <c r="X127" s="5">
        <v>275821990000</v>
      </c>
      <c r="Y127" s="5">
        <v>54308852000</v>
      </c>
      <c r="Z127" s="5">
        <v>132100992000</v>
      </c>
    </row>
    <row r="128" spans="2:26" ht="15.5" x14ac:dyDescent="0.35">
      <c r="C128" t="s">
        <v>413</v>
      </c>
      <c r="D128" s="5">
        <v>360939801000</v>
      </c>
      <c r="E128" s="5">
        <v>230774389000</v>
      </c>
      <c r="F128" s="5">
        <v>225750588000</v>
      </c>
      <c r="G128" s="5">
        <v>299019115000</v>
      </c>
      <c r="I128" s="5">
        <v>969900147000</v>
      </c>
      <c r="J128" s="5">
        <v>838571690000</v>
      </c>
      <c r="K128" s="5">
        <v>769772888000</v>
      </c>
      <c r="L128" s="5">
        <v>696691817000</v>
      </c>
      <c r="M128" s="5">
        <v>601605168000</v>
      </c>
      <c r="N128" s="5">
        <v>561444318000</v>
      </c>
      <c r="O128" s="5">
        <v>870272261000</v>
      </c>
      <c r="P128" s="5">
        <v>1067026303000</v>
      </c>
      <c r="Q128" s="5">
        <v>1235539246000</v>
      </c>
      <c r="R128" s="5">
        <v>1279121715000</v>
      </c>
      <c r="S128" s="5">
        <v>1237878229000</v>
      </c>
      <c r="T128" s="5">
        <v>1225296124000</v>
      </c>
      <c r="U128" s="5">
        <v>1073293102000</v>
      </c>
      <c r="V128" s="5">
        <v>941974261000</v>
      </c>
      <c r="W128" s="5">
        <v>865978257000</v>
      </c>
      <c r="X128" s="5">
        <v>906204364000</v>
      </c>
      <c r="Y128" s="5">
        <v>476788678000</v>
      </c>
      <c r="Z128" s="5">
        <v>428921863000</v>
      </c>
    </row>
    <row r="129" spans="3:26" ht="15.5" x14ac:dyDescent="0.35">
      <c r="C129" t="s">
        <v>414</v>
      </c>
      <c r="D129" s="5">
        <v>12090820000</v>
      </c>
      <c r="E129" s="5">
        <v>27664148000</v>
      </c>
      <c r="F129" s="5">
        <v>36573750000</v>
      </c>
      <c r="G129" s="5">
        <v>30163393000</v>
      </c>
      <c r="I129" s="5">
        <v>109373826000</v>
      </c>
      <c r="J129" s="5">
        <v>2830188000</v>
      </c>
      <c r="K129" s="5">
        <v>19456181000</v>
      </c>
      <c r="L129" s="5">
        <v>20885622000</v>
      </c>
      <c r="M129" s="5">
        <v>11191691000</v>
      </c>
      <c r="N129" s="5">
        <v>13851397000</v>
      </c>
      <c r="O129" s="5">
        <v>14234584000</v>
      </c>
      <c r="P129" s="5">
        <v>18752814000</v>
      </c>
      <c r="Q129" s="5">
        <v>10228239000</v>
      </c>
      <c r="R129" s="5">
        <v>26937611000</v>
      </c>
      <c r="S129" s="5">
        <v>11600210000</v>
      </c>
      <c r="T129" s="5">
        <v>10639682000</v>
      </c>
      <c r="U129" s="5">
        <v>12726274000</v>
      </c>
      <c r="V129" s="5">
        <v>10581019000</v>
      </c>
      <c r="W129" s="5">
        <v>13409600000</v>
      </c>
      <c r="X129" s="5">
        <v>49487504000</v>
      </c>
      <c r="Y129" s="5">
        <v>7086891000</v>
      </c>
      <c r="Z129" s="5">
        <v>6696479000</v>
      </c>
    </row>
    <row r="130" spans="3:26" ht="15.5" x14ac:dyDescent="0.35">
      <c r="C130" t="s">
        <v>352</v>
      </c>
      <c r="O130" s="5">
        <v>1797871000</v>
      </c>
      <c r="P130" s="5">
        <v>2128162000</v>
      </c>
    </row>
    <row r="131" spans="3:26" ht="15.5" x14ac:dyDescent="0.35">
      <c r="C131" t="s">
        <v>415</v>
      </c>
      <c r="D131" s="5">
        <v>-148747030000</v>
      </c>
      <c r="E131" s="5">
        <v>-98557190000</v>
      </c>
      <c r="F131" s="5">
        <v>-125525433000</v>
      </c>
      <c r="G131" s="5">
        <v>-163128525000</v>
      </c>
      <c r="I131" s="5">
        <v>-473690139000</v>
      </c>
      <c r="J131" s="5">
        <v>-349756875000</v>
      </c>
      <c r="K131" s="5">
        <v>-317132059000</v>
      </c>
      <c r="L131" s="5">
        <v>-290863047000</v>
      </c>
      <c r="M131" s="5">
        <v>-275972920000</v>
      </c>
      <c r="N131" s="5">
        <v>-370888065000</v>
      </c>
      <c r="O131" s="5">
        <v>-603529688000</v>
      </c>
      <c r="P131" s="5">
        <v>-649493378000</v>
      </c>
      <c r="Q131" s="5">
        <v>-667762311000</v>
      </c>
      <c r="R131" s="5">
        <v>-744772154000</v>
      </c>
      <c r="S131" s="5">
        <v>-702077350000</v>
      </c>
      <c r="T131" s="5">
        <v>-630181137000</v>
      </c>
      <c r="U131" s="5">
        <v>-522138346000</v>
      </c>
      <c r="V131" s="5">
        <v>-426097660000</v>
      </c>
      <c r="W131" s="5">
        <v>-375012246000</v>
      </c>
      <c r="X131" s="5">
        <v>-318229649000</v>
      </c>
      <c r="Y131" s="5">
        <v>-208657147000</v>
      </c>
      <c r="Z131" s="5">
        <v>-145012639000</v>
      </c>
    </row>
    <row r="132" spans="3:26" ht="15.5" x14ac:dyDescent="0.35">
      <c r="C132" t="s">
        <v>416</v>
      </c>
      <c r="D132" s="5">
        <v>-29973975000</v>
      </c>
      <c r="E132" s="5">
        <v>-19429151000</v>
      </c>
      <c r="F132" s="5">
        <v>-24476067000</v>
      </c>
      <c r="G132" s="5">
        <v>-27538143000</v>
      </c>
      <c r="I132" s="5">
        <v>-101888152000</v>
      </c>
      <c r="J132" s="5">
        <v>-107231849000</v>
      </c>
      <c r="K132" s="5">
        <v>-84225631000</v>
      </c>
      <c r="L132" s="5">
        <v>-77857444000</v>
      </c>
      <c r="M132" s="5">
        <v>-66710578000</v>
      </c>
      <c r="N132" s="5">
        <v>-63231634000</v>
      </c>
      <c r="O132" s="5">
        <v>-117507787000</v>
      </c>
      <c r="P132" s="5">
        <v>-147481554000</v>
      </c>
      <c r="Q132" s="5">
        <v>-169938539000</v>
      </c>
      <c r="R132" s="5">
        <v>-194197382000</v>
      </c>
      <c r="S132" s="5">
        <v>-212717367000</v>
      </c>
      <c r="T132" s="5">
        <v>-187520757000</v>
      </c>
      <c r="U132" s="5">
        <v>-25383471000</v>
      </c>
      <c r="V132" s="5">
        <v>-21308446000</v>
      </c>
      <c r="W132" s="5">
        <v>-15712561000</v>
      </c>
      <c r="X132" s="5">
        <v>-15653929000</v>
      </c>
      <c r="Y132" s="5">
        <v>-16714255000</v>
      </c>
      <c r="Z132" s="5">
        <v>-20535989000</v>
      </c>
    </row>
    <row r="133" spans="3:26" ht="15.5" x14ac:dyDescent="0.35">
      <c r="C133" t="s">
        <v>417</v>
      </c>
      <c r="D133" s="5">
        <v>-111707528000</v>
      </c>
      <c r="E133" s="5">
        <v>-96711402000</v>
      </c>
      <c r="F133" s="5">
        <v>-96464538000</v>
      </c>
      <c r="G133" s="5">
        <v>-89221710000</v>
      </c>
      <c r="I133" s="5">
        <v>-377339232000</v>
      </c>
      <c r="J133" s="5">
        <v>-379386979000</v>
      </c>
      <c r="K133" s="5">
        <v>-326840479000</v>
      </c>
      <c r="L133" s="5">
        <v>-311290666000</v>
      </c>
      <c r="M133" s="5">
        <v>-272391617000</v>
      </c>
      <c r="N133" s="5">
        <v>-296690655000</v>
      </c>
      <c r="O133" s="5">
        <v>-308403520000</v>
      </c>
      <c r="P133" s="5">
        <v>-376449931000</v>
      </c>
      <c r="Q133" s="5">
        <v>-230664386000</v>
      </c>
      <c r="R133" s="5">
        <v>-180392022000</v>
      </c>
      <c r="S133" s="5">
        <v>-152557681000</v>
      </c>
      <c r="T133" s="5">
        <v>-124978963000</v>
      </c>
      <c r="U133" s="5">
        <v>-114940235000</v>
      </c>
      <c r="V133" s="5">
        <v>-152426809000</v>
      </c>
      <c r="W133" s="5">
        <v>-69467676000</v>
      </c>
      <c r="X133" s="5">
        <v>-67297687000</v>
      </c>
      <c r="Y133" s="5">
        <v>-59050826000</v>
      </c>
      <c r="Z133" s="5">
        <v>-76272606000</v>
      </c>
    </row>
    <row r="134" spans="3:26" ht="15.5" x14ac:dyDescent="0.35">
      <c r="C134" t="s">
        <v>418</v>
      </c>
      <c r="D134" s="5">
        <v>-29180771000</v>
      </c>
      <c r="E134" s="5">
        <v>-31026079000</v>
      </c>
      <c r="F134" s="5">
        <v>-10685955000</v>
      </c>
      <c r="G134" s="5">
        <v>-18678228000</v>
      </c>
      <c r="I134" s="5">
        <v>-84172779000</v>
      </c>
      <c r="J134" s="5">
        <v>-55343558000</v>
      </c>
      <c r="K134" s="5">
        <v>-71208909000</v>
      </c>
      <c r="L134" s="5">
        <v>-67966977000</v>
      </c>
      <c r="M134" s="5">
        <v>-43375502000</v>
      </c>
      <c r="N134" s="5">
        <v>-38323271000</v>
      </c>
      <c r="O134" s="5">
        <v>-48028304000</v>
      </c>
      <c r="P134" s="5">
        <v>-47463232000</v>
      </c>
      <c r="Q134" s="5">
        <v>-44821596000</v>
      </c>
      <c r="R134" s="5">
        <v>-44625894000</v>
      </c>
      <c r="S134" s="5">
        <v>-50048508000</v>
      </c>
      <c r="T134" s="5">
        <v>-38843281000</v>
      </c>
      <c r="U134" s="5">
        <v>-171069570000</v>
      </c>
      <c r="V134" s="5">
        <v>-149717510000</v>
      </c>
      <c r="W134" s="5">
        <v>-272263097000</v>
      </c>
      <c r="X134" s="5">
        <v>-266344063000</v>
      </c>
      <c r="Y134" s="5">
        <v>-122549208000</v>
      </c>
      <c r="Z134" s="5">
        <v>-41529078000</v>
      </c>
    </row>
    <row r="135" spans="3:26" ht="15.5" x14ac:dyDescent="0.35">
      <c r="C135" t="s">
        <v>367</v>
      </c>
      <c r="D135" s="5">
        <v>14881022000</v>
      </c>
      <c r="E135" s="5">
        <v>-11437962000</v>
      </c>
      <c r="F135" s="5">
        <v>10139381000</v>
      </c>
      <c r="G135" s="5">
        <v>4171350000</v>
      </c>
      <c r="I135" s="5">
        <v>-4374551000</v>
      </c>
      <c r="J135" s="5">
        <v>17927154000</v>
      </c>
      <c r="K135" s="5">
        <v>-2295742000</v>
      </c>
      <c r="L135" s="5">
        <v>27678571000</v>
      </c>
      <c r="M135" s="5">
        <v>-752650000</v>
      </c>
      <c r="N135" s="5">
        <v>10164227000</v>
      </c>
      <c r="O135" s="5">
        <v>48513736000</v>
      </c>
      <c r="P135" s="5">
        <v>81309856000</v>
      </c>
      <c r="Q135" s="5">
        <v>-24940127000</v>
      </c>
      <c r="R135" s="5">
        <v>2366987000</v>
      </c>
      <c r="S135" s="5">
        <v>2948392000</v>
      </c>
      <c r="T135" s="5">
        <v>-5597335000</v>
      </c>
      <c r="U135" s="5">
        <v>67139223000</v>
      </c>
      <c r="V135" s="5">
        <v>-32171848000</v>
      </c>
      <c r="W135" s="5">
        <v>11088666000</v>
      </c>
      <c r="X135" s="5">
        <v>-1273254000</v>
      </c>
      <c r="Y135" s="5">
        <v>-860091000</v>
      </c>
      <c r="Z135" s="5">
        <v>-3745110000</v>
      </c>
    </row>
    <row r="136" spans="3:26" ht="15.5" x14ac:dyDescent="0.35">
      <c r="C136" t="s">
        <v>158</v>
      </c>
      <c r="D136" s="5">
        <v>-3270199000</v>
      </c>
      <c r="E136" s="5">
        <v>-11027645000</v>
      </c>
      <c r="F136" s="5">
        <v>-8249977000</v>
      </c>
      <c r="G136" s="5">
        <v>-6013960000</v>
      </c>
      <c r="I136" s="5">
        <v>-27706649000</v>
      </c>
      <c r="J136" s="5">
        <v>-23177475000</v>
      </c>
      <c r="K136" s="5">
        <v>-18124764000</v>
      </c>
      <c r="L136" s="5">
        <v>-33729893000</v>
      </c>
      <c r="M136" s="5">
        <v>-72219274000</v>
      </c>
      <c r="N136" s="5">
        <v>-38318282000</v>
      </c>
      <c r="O136" s="5">
        <v>-60482501000</v>
      </c>
      <c r="P136" s="5">
        <v>-60598765000</v>
      </c>
      <c r="Q136" s="5">
        <v>-44171614000</v>
      </c>
      <c r="R136" s="5">
        <v>-23952616000</v>
      </c>
      <c r="S136" s="5">
        <v>-14144381000</v>
      </c>
      <c r="T136" s="5">
        <v>-32271115000</v>
      </c>
      <c r="U136" s="5">
        <v>-31388801000</v>
      </c>
      <c r="V136" s="5">
        <v>-24996608000</v>
      </c>
      <c r="W136" s="5">
        <v>-17637594000</v>
      </c>
      <c r="X136" s="5">
        <v>-9083630000</v>
      </c>
      <c r="Y136" s="5">
        <v>-3367232000</v>
      </c>
      <c r="Z136" s="5">
        <v>-2789992000</v>
      </c>
    </row>
    <row r="137" spans="3:26" ht="15.5" x14ac:dyDescent="0.35">
      <c r="C137" t="s">
        <v>419</v>
      </c>
      <c r="G137" s="5">
        <v>-2886000</v>
      </c>
      <c r="L137" s="5">
        <v>163758000</v>
      </c>
      <c r="M137" s="5">
        <v>-165346000</v>
      </c>
      <c r="N137" s="5">
        <v>-65121000</v>
      </c>
      <c r="O137" s="5">
        <v>-80613000</v>
      </c>
      <c r="P137" s="5">
        <v>-625427000</v>
      </c>
      <c r="Q137" s="5">
        <v>-1624418000</v>
      </c>
      <c r="R137" s="5">
        <v>-1432903000</v>
      </c>
      <c r="S137" s="5">
        <v>-965000000</v>
      </c>
      <c r="T137" s="5">
        <v>-2545047000</v>
      </c>
      <c r="U137" s="5">
        <v>-4745629000</v>
      </c>
      <c r="V137" s="5">
        <v>-2720733000</v>
      </c>
      <c r="W137" s="5">
        <v>-3896205000</v>
      </c>
      <c r="X137" s="5">
        <v>-3089325000</v>
      </c>
      <c r="Y137" s="5">
        <v>-20826083000</v>
      </c>
      <c r="Z137" s="5">
        <v>-15435695000</v>
      </c>
    </row>
    <row r="138" spans="3:26" ht="15.5" x14ac:dyDescent="0.35">
      <c r="C138" t="s">
        <v>161</v>
      </c>
      <c r="L138" s="5">
        <v>-50599997000</v>
      </c>
      <c r="M138" s="5">
        <v>-41594048000</v>
      </c>
      <c r="N138" s="5">
        <v>-37248401000</v>
      </c>
      <c r="O138" s="5">
        <v>-116155398000</v>
      </c>
      <c r="P138" s="5">
        <v>-53744439000</v>
      </c>
      <c r="Q138" s="5">
        <v>-55872601000</v>
      </c>
      <c r="R138" s="5">
        <v>-80704868000</v>
      </c>
      <c r="S138" s="5">
        <v>-52768568000</v>
      </c>
      <c r="T138" s="5">
        <v>-46560501000</v>
      </c>
      <c r="U138" s="5">
        <v>-24832267000</v>
      </c>
      <c r="V138" s="5">
        <v>-18624200000</v>
      </c>
      <c r="W138" s="5">
        <v>90408424000</v>
      </c>
      <c r="X138" s="5">
        <v>-6897852000</v>
      </c>
      <c r="Y138" s="5">
        <v>-4551935000</v>
      </c>
      <c r="Z138" s="5">
        <v>-5518282000</v>
      </c>
    </row>
    <row r="139" spans="3:26" ht="15.5" x14ac:dyDescent="0.35">
      <c r="C139" t="s">
        <v>162</v>
      </c>
      <c r="D139" s="5">
        <v>-223607179000</v>
      </c>
      <c r="E139" s="5">
        <v>-2268427000</v>
      </c>
      <c r="F139" s="5">
        <v>259711826000</v>
      </c>
      <c r="G139" s="5">
        <v>156154730000</v>
      </c>
      <c r="I139" s="5">
        <v>491077513000</v>
      </c>
      <c r="J139" s="5">
        <v>-246961613000</v>
      </c>
      <c r="K139" s="5">
        <v>307387707000</v>
      </c>
      <c r="L139" s="5">
        <v>147285754000</v>
      </c>
      <c r="M139" s="5">
        <v>-106545679000</v>
      </c>
      <c r="N139" s="5">
        <v>-115253497000</v>
      </c>
      <c r="O139" s="5">
        <v>636763475000</v>
      </c>
      <c r="P139" s="5">
        <v>374313360000</v>
      </c>
      <c r="Q139" s="5">
        <v>-365116072000</v>
      </c>
      <c r="R139" s="5">
        <v>-249074055000</v>
      </c>
      <c r="S139" s="5">
        <v>-40485455000</v>
      </c>
      <c r="T139" s="5">
        <v>56658231000</v>
      </c>
      <c r="U139" s="5">
        <v>26661195000</v>
      </c>
      <c r="V139" s="5">
        <v>-138023655000</v>
      </c>
      <c r="W139" s="5">
        <v>-221563229000</v>
      </c>
      <c r="X139" s="5">
        <v>-276581500000</v>
      </c>
      <c r="Y139" s="5">
        <v>-40953720000</v>
      </c>
      <c r="Z139" s="5">
        <v>-134176374000</v>
      </c>
    </row>
    <row r="140" spans="3:26" ht="15.5" x14ac:dyDescent="0.35">
      <c r="C140" t="s">
        <v>420</v>
      </c>
      <c r="D140" s="5">
        <v>-200000000000</v>
      </c>
      <c r="E140" s="5">
        <v>-71000000000</v>
      </c>
      <c r="I140" s="5">
        <v>-71000000000</v>
      </c>
      <c r="K140" s="5">
        <v>-3440000000</v>
      </c>
      <c r="L140" s="5">
        <v>50000000000</v>
      </c>
      <c r="M140" s="5">
        <v>-77500000000</v>
      </c>
      <c r="N140" s="5">
        <v>5000000000</v>
      </c>
      <c r="O140" s="5">
        <v>37000000000</v>
      </c>
      <c r="P140" s="5">
        <v>41200000000</v>
      </c>
      <c r="Q140" s="5">
        <v>-57300000000</v>
      </c>
      <c r="R140" s="5">
        <v>118100000000</v>
      </c>
      <c r="S140" s="5">
        <v>-100000000000</v>
      </c>
      <c r="T140" s="5">
        <v>4525250000</v>
      </c>
      <c r="U140" s="5">
        <v>156286250000</v>
      </c>
      <c r="V140" s="5">
        <v>-72371900000</v>
      </c>
      <c r="W140" s="5">
        <v>-161622025000</v>
      </c>
      <c r="X140" s="5">
        <v>-223362325000</v>
      </c>
      <c r="Y140" s="5">
        <v>-54407156000</v>
      </c>
      <c r="Z140" s="5">
        <v>-126244904000</v>
      </c>
    </row>
    <row r="141" spans="3:26" ht="15.5" x14ac:dyDescent="0.35">
      <c r="C141" t="s">
        <v>421</v>
      </c>
      <c r="D141" s="5">
        <v>32422874000</v>
      </c>
      <c r="E141" s="5">
        <v>38620649000</v>
      </c>
      <c r="F141" s="5">
        <v>34536109000</v>
      </c>
      <c r="G141" s="5">
        <v>40536860000</v>
      </c>
      <c r="I141" s="5">
        <v>147870962000</v>
      </c>
      <c r="J141" s="5">
        <v>170792516000</v>
      </c>
      <c r="K141" s="5">
        <v>153811640000</v>
      </c>
      <c r="L141" s="5">
        <v>114638799000</v>
      </c>
      <c r="M141" s="5">
        <v>137149125000</v>
      </c>
      <c r="N141" s="5">
        <v>145710398000</v>
      </c>
      <c r="O141" s="5">
        <v>181774762000</v>
      </c>
      <c r="P141" s="5">
        <v>157315942000</v>
      </c>
      <c r="Q141" s="5">
        <v>124424945000</v>
      </c>
      <c r="R141" s="5">
        <v>108587381000</v>
      </c>
      <c r="S141" s="5">
        <v>286153719000</v>
      </c>
      <c r="T141" s="5">
        <v>103515200000</v>
      </c>
      <c r="U141" s="5">
        <v>75301684000</v>
      </c>
      <c r="V141" s="5">
        <v>58437079000</v>
      </c>
      <c r="W141" s="5">
        <v>44099461000</v>
      </c>
      <c r="X141" s="5">
        <v>25231145000</v>
      </c>
      <c r="Y141" s="5">
        <v>16173152000</v>
      </c>
      <c r="Z141" s="5">
        <v>11211760000</v>
      </c>
    </row>
    <row r="142" spans="3:26" ht="15.5" x14ac:dyDescent="0.35">
      <c r="C142" t="s">
        <v>422</v>
      </c>
      <c r="D142" s="5">
        <v>-55571208000</v>
      </c>
      <c r="E142" s="5">
        <v>37003493000</v>
      </c>
      <c r="F142" s="5">
        <v>225852793000</v>
      </c>
      <c r="G142" s="5">
        <v>114547638000</v>
      </c>
      <c r="I142" s="5">
        <v>421198052000</v>
      </c>
      <c r="J142" s="5">
        <v>-412385444000</v>
      </c>
      <c r="K142" s="5">
        <v>145005656000</v>
      </c>
      <c r="L142" s="5">
        <v>-23712580000</v>
      </c>
      <c r="M142" s="5">
        <v>-149434777000</v>
      </c>
      <c r="N142" s="5">
        <v>-281618757000</v>
      </c>
      <c r="O142" s="5">
        <v>421657889000</v>
      </c>
      <c r="P142" s="5">
        <v>186147153000</v>
      </c>
      <c r="Q142" s="5">
        <v>-424889611000</v>
      </c>
      <c r="R142" s="5">
        <v>-461899498000</v>
      </c>
      <c r="S142" s="5">
        <v>-217140859000</v>
      </c>
      <c r="T142" s="5">
        <v>106785993000</v>
      </c>
      <c r="U142" s="5">
        <v>-179050264000</v>
      </c>
      <c r="V142" s="5">
        <v>-116816666000</v>
      </c>
      <c r="W142" s="5">
        <v>-94908953000</v>
      </c>
      <c r="X142" s="5">
        <v>-75094665000</v>
      </c>
      <c r="Y142" s="5">
        <v>-518098000</v>
      </c>
      <c r="Z142" s="5">
        <v>-8071378000</v>
      </c>
    </row>
    <row r="143" spans="3:26" ht="15.5" x14ac:dyDescent="0.35">
      <c r="C143" t="s">
        <v>163</v>
      </c>
      <c r="D143" s="5">
        <v>-671045000</v>
      </c>
      <c r="E143" s="5">
        <v>-7063776000</v>
      </c>
      <c r="F143" s="5">
        <v>-691255000</v>
      </c>
      <c r="G143" s="5">
        <v>-167736000</v>
      </c>
      <c r="I143" s="5">
        <v>-8418155000</v>
      </c>
      <c r="J143" s="5">
        <v>-6819996000</v>
      </c>
      <c r="K143" s="5">
        <v>-3590311000</v>
      </c>
      <c r="L143" s="5">
        <v>-6301958000</v>
      </c>
      <c r="M143" s="5">
        <v>-14743790000</v>
      </c>
      <c r="N143" s="5">
        <v>-4966673000</v>
      </c>
      <c r="O143" s="5">
        <v>-3946226000</v>
      </c>
      <c r="P143" s="5">
        <v>-8424822000</v>
      </c>
      <c r="Q143" s="5">
        <v>-2907953000</v>
      </c>
      <c r="R143" s="5">
        <v>-5478343000</v>
      </c>
      <c r="S143" s="5">
        <v>-9676272000</v>
      </c>
      <c r="T143" s="5">
        <v>-17818619000</v>
      </c>
      <c r="U143" s="5">
        <v>-16955257000</v>
      </c>
      <c r="V143" s="5">
        <v>-19694156000</v>
      </c>
      <c r="W143" s="5">
        <v>-14707831000</v>
      </c>
      <c r="X143" s="5">
        <v>-3361605000</v>
      </c>
      <c r="Y143" s="5">
        <v>-3212027000</v>
      </c>
      <c r="Z143" s="5">
        <v>-12284687000</v>
      </c>
    </row>
    <row r="144" spans="3:26" ht="15.5" x14ac:dyDescent="0.35">
      <c r="C144" t="s">
        <v>343</v>
      </c>
      <c r="D144" s="5">
        <v>182200000</v>
      </c>
      <c r="E144" s="5">
        <v>165525000</v>
      </c>
      <c r="F144" s="5">
        <v>10970000</v>
      </c>
      <c r="G144" s="5">
        <v>475000000</v>
      </c>
      <c r="I144" s="5">
        <v>654795000</v>
      </c>
      <c r="J144" s="5">
        <v>111702000</v>
      </c>
      <c r="K144" s="5">
        <v>13223745000</v>
      </c>
      <c r="L144" s="5">
        <v>11354878000</v>
      </c>
      <c r="M144" s="5">
        <v>123966000</v>
      </c>
      <c r="N144" s="5">
        <v>1552134000</v>
      </c>
      <c r="O144" s="5">
        <v>696850000</v>
      </c>
      <c r="P144" s="5">
        <v>2041985000</v>
      </c>
      <c r="Q144" s="5">
        <v>49147000</v>
      </c>
      <c r="R144" s="5">
        <v>78616000</v>
      </c>
      <c r="S144" s="5">
        <v>177957000</v>
      </c>
      <c r="T144" s="5">
        <v>3126607000</v>
      </c>
      <c r="U144" s="5">
        <v>1749032000</v>
      </c>
      <c r="V144" s="5">
        <v>970595000</v>
      </c>
      <c r="W144" s="5">
        <v>5576119000</v>
      </c>
      <c r="X144" s="5">
        <v>5950000</v>
      </c>
      <c r="Y144" s="5">
        <v>1010409000</v>
      </c>
      <c r="Z144" s="5">
        <v>1212835000</v>
      </c>
    </row>
    <row r="145" spans="2:26" ht="15.5" x14ac:dyDescent="0.35">
      <c r="C145" t="s">
        <v>423</v>
      </c>
    </row>
    <row r="146" spans="2:26" ht="15.5" x14ac:dyDescent="0.35">
      <c r="C146" t="s">
        <v>424</v>
      </c>
    </row>
    <row r="147" spans="2:26" ht="15.5" x14ac:dyDescent="0.35">
      <c r="C147" t="s">
        <v>425</v>
      </c>
      <c r="L147" s="5">
        <v>-113973000</v>
      </c>
      <c r="M147" s="5">
        <v>-4210800000</v>
      </c>
      <c r="N147" s="5">
        <v>16663000000</v>
      </c>
      <c r="O147" s="5">
        <v>-419800000</v>
      </c>
      <c r="P147" s="5">
        <v>-3966898000</v>
      </c>
      <c r="Q147" s="5">
        <v>-4492600000</v>
      </c>
      <c r="R147" s="5">
        <v>-8462211000</v>
      </c>
      <c r="T147" s="5">
        <v>-143476200000</v>
      </c>
      <c r="U147" s="5">
        <v>-10670250000</v>
      </c>
      <c r="V147" s="5">
        <v>11451393000</v>
      </c>
    </row>
    <row r="148" spans="2:26" ht="15.5" x14ac:dyDescent="0.35">
      <c r="C148" t="s">
        <v>175</v>
      </c>
      <c r="L148" s="5">
        <v>-50599997000</v>
      </c>
      <c r="M148" s="5">
        <v>-41594048000</v>
      </c>
      <c r="N148" s="5">
        <v>-37248401000</v>
      </c>
      <c r="O148" s="5">
        <v>-116155398000</v>
      </c>
      <c r="P148" s="5">
        <v>-53744439000</v>
      </c>
      <c r="Q148" s="5">
        <v>-55872601000</v>
      </c>
      <c r="R148" s="5">
        <v>-80704868000</v>
      </c>
      <c r="S148" s="5">
        <v>-52768568000</v>
      </c>
      <c r="T148" s="5">
        <v>-46560501000</v>
      </c>
      <c r="U148" s="5">
        <v>-24832267000</v>
      </c>
      <c r="V148" s="5">
        <v>-18624200000</v>
      </c>
      <c r="W148" s="5">
        <v>90408424000</v>
      </c>
      <c r="X148" s="5">
        <v>-6897852000</v>
      </c>
      <c r="Y148" s="5">
        <v>-4551935000</v>
      </c>
      <c r="Z148" s="5">
        <v>-5518282000</v>
      </c>
    </row>
    <row r="149" spans="2:26" ht="15.5" x14ac:dyDescent="0.35">
      <c r="C149" t="s">
        <v>426</v>
      </c>
      <c r="W149" s="5">
        <v>103467780000</v>
      </c>
    </row>
    <row r="150" spans="2:26" ht="15.5" x14ac:dyDescent="0.35">
      <c r="C150" t="s">
        <v>427</v>
      </c>
      <c r="L150" s="5">
        <v>-50599997000</v>
      </c>
      <c r="M150" s="5">
        <v>-41594048000</v>
      </c>
      <c r="N150" s="5">
        <v>-37248401000</v>
      </c>
      <c r="O150" s="5">
        <v>-117953269000</v>
      </c>
      <c r="P150" s="5">
        <v>-55872601000</v>
      </c>
      <c r="Q150" s="5">
        <v>-55872601000</v>
      </c>
      <c r="R150" s="5">
        <v>-80704868000</v>
      </c>
      <c r="S150" s="5">
        <v>-52768568000</v>
      </c>
      <c r="T150" s="5">
        <v>-46560501000</v>
      </c>
      <c r="U150" s="5">
        <v>-24832267000</v>
      </c>
      <c r="V150" s="5">
        <v>-18624200000</v>
      </c>
      <c r="W150" s="5">
        <v>-15520167000</v>
      </c>
      <c r="X150" s="5">
        <v>-6897852000</v>
      </c>
      <c r="Y150" s="5">
        <v>-4551935000</v>
      </c>
      <c r="Z150" s="5">
        <v>-5518282000</v>
      </c>
    </row>
    <row r="151" spans="2:26" ht="15.5" x14ac:dyDescent="0.35">
      <c r="C151" t="s">
        <v>428</v>
      </c>
      <c r="W151" s="5">
        <v>2460811000</v>
      </c>
    </row>
    <row r="152" spans="2:26" ht="15.5" x14ac:dyDescent="0.35">
      <c r="C152" t="s">
        <v>186</v>
      </c>
      <c r="D152" s="5">
        <v>-158575039000</v>
      </c>
      <c r="E152" s="5">
        <v>-12019319000</v>
      </c>
      <c r="F152" s="5">
        <v>266773575000</v>
      </c>
      <c r="G152" s="5">
        <v>184925136000</v>
      </c>
      <c r="I152" s="5">
        <v>501179984000</v>
      </c>
      <c r="J152" s="5">
        <v>-302529317000</v>
      </c>
      <c r="K152" s="5">
        <v>276789192000</v>
      </c>
      <c r="L152" s="5">
        <v>60397498000</v>
      </c>
      <c r="M152" s="5">
        <v>-266930755000</v>
      </c>
      <c r="N152" s="5">
        <v>-374558984000</v>
      </c>
      <c r="O152" s="5">
        <v>315596245000</v>
      </c>
      <c r="P152" s="5">
        <v>205545607000</v>
      </c>
      <c r="Q152" s="5">
        <v>-357026453000</v>
      </c>
      <c r="R152" s="5">
        <v>-208574218000</v>
      </c>
      <c r="S152" s="5">
        <v>37024768000</v>
      </c>
      <c r="T152" s="5">
        <v>236046852000</v>
      </c>
      <c r="U152" s="5">
        <v>293150794000</v>
      </c>
      <c r="V152" s="5">
        <v>-4592222000</v>
      </c>
      <c r="W152" s="5">
        <v>14320671000</v>
      </c>
      <c r="X152" s="5">
        <v>-7657362000</v>
      </c>
      <c r="Y152" s="5">
        <v>8803197000</v>
      </c>
      <c r="Z152" s="5">
        <v>-7593664000</v>
      </c>
    </row>
    <row r="153" spans="2:26" ht="15.5" x14ac:dyDescent="0.35">
      <c r="C153" t="s">
        <v>188</v>
      </c>
      <c r="D153" s="5">
        <v>919043795000</v>
      </c>
      <c r="E153" s="5">
        <v>-5464524000</v>
      </c>
      <c r="G153" s="5">
        <v>5464524000</v>
      </c>
      <c r="I153" s="5">
        <v>417406439000</v>
      </c>
      <c r="J153" s="5">
        <v>719658423000</v>
      </c>
      <c r="K153" s="5">
        <v>445550439000</v>
      </c>
      <c r="L153" s="5">
        <v>385152941000</v>
      </c>
      <c r="M153" s="5">
        <v>652083696000</v>
      </c>
      <c r="N153" s="5">
        <v>1026642680000</v>
      </c>
      <c r="O153" s="5">
        <v>711046435000</v>
      </c>
      <c r="P153" s="5">
        <v>505500828000</v>
      </c>
      <c r="Q153" s="5">
        <v>862527281000</v>
      </c>
      <c r="R153" s="5">
        <v>1071101499000</v>
      </c>
      <c r="S153" s="5">
        <v>1034076731000</v>
      </c>
      <c r="T153" s="5">
        <v>798029879000</v>
      </c>
      <c r="U153" s="5">
        <v>504879085000</v>
      </c>
      <c r="V153" s="5">
        <v>27281307000</v>
      </c>
      <c r="W153" s="5">
        <v>12960636000</v>
      </c>
      <c r="X153" s="5">
        <v>20617998000</v>
      </c>
      <c r="Y153" s="5">
        <v>11814802000</v>
      </c>
      <c r="Z153" s="5">
        <v>19408466000</v>
      </c>
    </row>
    <row r="154" spans="2:26" ht="15.5" x14ac:dyDescent="0.35">
      <c r="C154" t="s">
        <v>429</v>
      </c>
      <c r="I154" s="5">
        <v>457372000</v>
      </c>
      <c r="J154" s="5">
        <v>277334000</v>
      </c>
      <c r="K154" s="5">
        <v>312748000</v>
      </c>
    </row>
    <row r="155" spans="2:26" ht="15.5" x14ac:dyDescent="0.35">
      <c r="C155" t="s">
        <v>430</v>
      </c>
      <c r="D155" s="5">
        <v>919043795000</v>
      </c>
      <c r="E155" s="5">
        <v>-5464524000</v>
      </c>
      <c r="G155" s="5">
        <v>5464524000</v>
      </c>
      <c r="I155" s="5">
        <v>417406439000</v>
      </c>
      <c r="J155" s="5">
        <v>719658423000</v>
      </c>
      <c r="K155" s="5">
        <v>445550439000</v>
      </c>
      <c r="L155" s="5">
        <v>385152941000</v>
      </c>
      <c r="M155" s="5">
        <v>652083696000</v>
      </c>
      <c r="N155" s="5">
        <v>1026642680000</v>
      </c>
      <c r="O155" s="5">
        <v>711046435000</v>
      </c>
      <c r="P155" s="5">
        <v>505500828000</v>
      </c>
      <c r="Q155" s="5">
        <v>862527281000</v>
      </c>
      <c r="R155" s="5">
        <v>1071101499000</v>
      </c>
      <c r="S155" s="5">
        <v>1034076731000</v>
      </c>
      <c r="T155" s="5">
        <v>798029879000</v>
      </c>
      <c r="U155" s="5">
        <v>504879085000</v>
      </c>
      <c r="V155" s="5">
        <v>27281307000</v>
      </c>
      <c r="W155" s="5">
        <v>12960636000</v>
      </c>
      <c r="X155" s="5">
        <v>20617998000</v>
      </c>
      <c r="Y155" s="5">
        <v>11814802000</v>
      </c>
      <c r="Z155" s="5">
        <v>19408466000</v>
      </c>
    </row>
    <row r="156" spans="2:26" ht="15.5" x14ac:dyDescent="0.35">
      <c r="C156" t="s">
        <v>189</v>
      </c>
      <c r="D156" s="5">
        <v>760616149000</v>
      </c>
      <c r="E156" s="5">
        <v>-17140559000</v>
      </c>
      <c r="F156" s="5">
        <v>266844128000</v>
      </c>
      <c r="G156" s="5">
        <v>190407560000</v>
      </c>
      <c r="I156" s="5">
        <v>919043795000</v>
      </c>
      <c r="J156" s="5">
        <v>417406440000</v>
      </c>
      <c r="K156" s="5">
        <v>722652379000</v>
      </c>
      <c r="L156" s="5">
        <v>445550439000</v>
      </c>
      <c r="M156" s="5">
        <v>385152941000</v>
      </c>
      <c r="N156" s="5">
        <v>652083696000</v>
      </c>
      <c r="O156" s="5">
        <v>1026642680000</v>
      </c>
      <c r="P156" s="5">
        <v>711046435000</v>
      </c>
      <c r="Q156" s="5">
        <v>505500828000</v>
      </c>
      <c r="R156" s="5">
        <v>862527281000</v>
      </c>
      <c r="S156" s="5">
        <v>1071101499000</v>
      </c>
      <c r="T156" s="5">
        <v>1034076731000</v>
      </c>
      <c r="U156" s="5">
        <v>798029879000</v>
      </c>
      <c r="V156" s="5">
        <v>22689085000</v>
      </c>
      <c r="W156" s="5">
        <v>27281307000</v>
      </c>
      <c r="X156" s="5">
        <v>12960636000</v>
      </c>
      <c r="Y156" s="5">
        <v>20617999000</v>
      </c>
      <c r="Z156" s="5">
        <v>11814802000</v>
      </c>
    </row>
    <row r="158" spans="2:26" ht="15.5" x14ac:dyDescent="0.35">
      <c r="B158" t="s">
        <v>190</v>
      </c>
      <c r="C158" t="s">
        <v>11</v>
      </c>
      <c r="D158" s="5">
        <v>620000000</v>
      </c>
      <c r="E158" s="5">
        <v>620000000</v>
      </c>
      <c r="F158" s="5">
        <v>620000000</v>
      </c>
      <c r="G158" s="5">
        <v>620000000</v>
      </c>
      <c r="I158" s="5">
        <v>620000000</v>
      </c>
      <c r="J158" s="5">
        <v>620000000</v>
      </c>
      <c r="K158" s="5">
        <v>620000000</v>
      </c>
      <c r="L158" s="5">
        <v>620000000</v>
      </c>
      <c r="M158" s="5">
        <v>620000000</v>
      </c>
      <c r="N158" s="5">
        <v>620000000</v>
      </c>
      <c r="O158" s="5">
        <v>620000000</v>
      </c>
      <c r="P158" s="5">
        <v>620000000</v>
      </c>
      <c r="Q158" s="5">
        <v>620000000</v>
      </c>
      <c r="R158" s="5">
        <v>620000000</v>
      </c>
      <c r="S158" s="5">
        <v>620000000</v>
      </c>
      <c r="T158" s="5">
        <v>620000000</v>
      </c>
      <c r="U158" s="5">
        <v>620000000</v>
      </c>
      <c r="V158" s="5">
        <v>620000000</v>
      </c>
      <c r="W158" s="5">
        <v>620000000</v>
      </c>
      <c r="X158" s="5">
        <v>280000000</v>
      </c>
      <c r="Y158" s="5">
        <v>280000000</v>
      </c>
      <c r="Z158" s="5">
        <v>280000000</v>
      </c>
    </row>
    <row r="159" spans="2:26" ht="15.5" x14ac:dyDescent="0.35">
      <c r="C159" t="s">
        <v>191</v>
      </c>
      <c r="D159" s="6">
        <v>47.73</v>
      </c>
      <c r="E159" s="6">
        <v>59.34</v>
      </c>
      <c r="F159" s="6">
        <v>21.79</v>
      </c>
      <c r="G159" s="6">
        <v>40.26</v>
      </c>
    </row>
    <row r="160" spans="2:26" ht="15.5" x14ac:dyDescent="0.35">
      <c r="C160" t="s">
        <v>192</v>
      </c>
      <c r="D160" s="6">
        <v>54.47</v>
      </c>
      <c r="E160" s="6">
        <v>60.84</v>
      </c>
      <c r="F160" s="6">
        <v>136.30000000000001</v>
      </c>
      <c r="G160" s="6">
        <v>84.45</v>
      </c>
    </row>
    <row r="161" spans="3:7" ht="15.5" x14ac:dyDescent="0.35">
      <c r="C161" t="s">
        <v>70</v>
      </c>
      <c r="D161" s="6">
        <v>5.07</v>
      </c>
      <c r="E161" s="6">
        <v>9.51</v>
      </c>
      <c r="F161" s="6">
        <v>9.6199999999999992</v>
      </c>
      <c r="G161" s="6">
        <v>7.48</v>
      </c>
    </row>
    <row r="162" spans="3:7" ht="15.5" x14ac:dyDescent="0.35">
      <c r="C162" t="s">
        <v>193</v>
      </c>
      <c r="E162" s="5">
        <v>103900000000</v>
      </c>
      <c r="F162" s="5">
        <v>-10000000000</v>
      </c>
      <c r="G162" s="5">
        <v>-25130000000</v>
      </c>
    </row>
    <row r="163" spans="3:7" ht="15.5" x14ac:dyDescent="0.35">
      <c r="C163" t="s">
        <v>194</v>
      </c>
      <c r="D163" s="6">
        <v>1.0500000000000001E-2</v>
      </c>
      <c r="E163" s="6">
        <v>1.34E-2</v>
      </c>
      <c r="F163" s="6">
        <v>4.7999999999999996E-3</v>
      </c>
      <c r="G163" s="6">
        <v>8.8999999999999999E-3</v>
      </c>
    </row>
    <row r="164" spans="3:7" ht="15.5" x14ac:dyDescent="0.35">
      <c r="C164" t="s">
        <v>195</v>
      </c>
      <c r="D164" s="6">
        <v>1.67E-2</v>
      </c>
      <c r="E164" s="6">
        <v>2.07E-2</v>
      </c>
      <c r="F164" s="6">
        <v>8.1000000000000013E-3</v>
      </c>
      <c r="G164" s="6">
        <v>1.5300000000000001E-2</v>
      </c>
    </row>
    <row r="165" spans="3:7" ht="15.5" x14ac:dyDescent="0.35">
      <c r="C165" t="s">
        <v>196</v>
      </c>
      <c r="D165" s="6">
        <v>1.55E-2</v>
      </c>
      <c r="E165" s="6">
        <v>3.5900000000000001E-2</v>
      </c>
      <c r="F165" s="6">
        <v>-4.5000000000000005E-3</v>
      </c>
      <c r="G165" s="6">
        <v>-0.01</v>
      </c>
    </row>
    <row r="166" spans="3:7" ht="15.5" x14ac:dyDescent="0.35">
      <c r="C166" t="s">
        <v>197</v>
      </c>
    </row>
    <row r="167" spans="3:7" ht="15.5" x14ac:dyDescent="0.35">
      <c r="C167" t="s">
        <v>198</v>
      </c>
      <c r="D167" s="5">
        <v>1773000000000</v>
      </c>
      <c r="E167" s="5">
        <v>1780000000000</v>
      </c>
      <c r="F167" s="5">
        <v>1664000000000</v>
      </c>
      <c r="G167" s="5">
        <v>1629000000000</v>
      </c>
    </row>
    <row r="168" spans="3:7" ht="15.5" x14ac:dyDescent="0.35">
      <c r="C168" t="s">
        <v>199</v>
      </c>
      <c r="D168" s="6">
        <v>0.91</v>
      </c>
      <c r="E168" s="6">
        <v>1.26</v>
      </c>
      <c r="F168" s="6">
        <v>1.1100000000000001</v>
      </c>
      <c r="G168" s="6">
        <v>1.3</v>
      </c>
    </row>
    <row r="169" spans="3:7" ht="15.5" x14ac:dyDescent="0.35">
      <c r="C169" t="s">
        <v>200</v>
      </c>
      <c r="D169" s="6">
        <v>2856.65</v>
      </c>
      <c r="E169" s="6">
        <v>2867.12</v>
      </c>
      <c r="F169" s="6">
        <v>2679.52</v>
      </c>
      <c r="G169" s="6">
        <v>2623.33</v>
      </c>
    </row>
    <row r="170" spans="3:7" ht="15.5" x14ac:dyDescent="0.35">
      <c r="C170" t="s">
        <v>201</v>
      </c>
      <c r="D170" s="6">
        <v>0.91</v>
      </c>
      <c r="E170" s="6">
        <v>1.26</v>
      </c>
      <c r="F170" s="6">
        <v>1.1100000000000001</v>
      </c>
      <c r="G170" s="6">
        <v>1.3</v>
      </c>
    </row>
    <row r="171" spans="3:7" ht="15.5" x14ac:dyDescent="0.35">
      <c r="C171" t="s">
        <v>202</v>
      </c>
      <c r="D171" s="6">
        <v>2856.65</v>
      </c>
      <c r="E171" s="6">
        <v>2867.12</v>
      </c>
      <c r="F171" s="6">
        <v>2679.52</v>
      </c>
      <c r="G171" s="6">
        <v>2623.33</v>
      </c>
    </row>
    <row r="172" spans="3:7" ht="15.5" x14ac:dyDescent="0.35">
      <c r="C172" t="s">
        <v>203</v>
      </c>
    </row>
    <row r="173" spans="3:7" ht="15.5" x14ac:dyDescent="0.35">
      <c r="C173" t="s">
        <v>204</v>
      </c>
    </row>
    <row r="174" spans="3:7" ht="15.5" x14ac:dyDescent="0.35">
      <c r="C174" t="s">
        <v>205</v>
      </c>
      <c r="D174" s="5">
        <v>1773000000000</v>
      </c>
      <c r="E174" s="5">
        <v>1780000000000</v>
      </c>
      <c r="F174" s="5">
        <v>1663000000000</v>
      </c>
      <c r="G174" s="5">
        <v>1629000000000</v>
      </c>
    </row>
    <row r="175" spans="3:7" ht="15.5" x14ac:dyDescent="0.35">
      <c r="C175" t="s">
        <v>23</v>
      </c>
    </row>
    <row r="176" spans="3:7" ht="15.5" x14ac:dyDescent="0.35">
      <c r="C176" t="s">
        <v>20</v>
      </c>
    </row>
    <row r="177" spans="3:26" ht="15.5" x14ac:dyDescent="0.35">
      <c r="C177" t="s">
        <v>206</v>
      </c>
    </row>
    <row r="178" spans="3:26" ht="15.5" x14ac:dyDescent="0.35">
      <c r="C178" t="s">
        <v>207</v>
      </c>
      <c r="D178" s="5">
        <v>65000000000</v>
      </c>
      <c r="E178" s="5">
        <v>-10000000000</v>
      </c>
      <c r="F178" s="5">
        <v>7000000000</v>
      </c>
      <c r="G178" s="5">
        <v>29000000000</v>
      </c>
    </row>
    <row r="179" spans="3:26" ht="15.5" x14ac:dyDescent="0.35">
      <c r="C179" t="s">
        <v>208</v>
      </c>
      <c r="D179" s="5">
        <v>-1000000000</v>
      </c>
      <c r="E179" s="5">
        <v>-7000000000</v>
      </c>
      <c r="F179" s="5">
        <v>-1000000000</v>
      </c>
      <c r="G179" s="5">
        <v>0</v>
      </c>
    </row>
    <row r="180" spans="3:26" ht="15.5" x14ac:dyDescent="0.35">
      <c r="C180" t="s">
        <v>12</v>
      </c>
      <c r="D180" s="5">
        <v>64000000000</v>
      </c>
      <c r="E180" s="5">
        <v>-17000000000</v>
      </c>
      <c r="F180" s="5">
        <v>6000000000</v>
      </c>
      <c r="G180" s="5">
        <v>29000000000</v>
      </c>
    </row>
    <row r="181" spans="3:26" ht="15.5" x14ac:dyDescent="0.35">
      <c r="C181" t="s">
        <v>15</v>
      </c>
      <c r="D181" s="6">
        <v>103.67</v>
      </c>
      <c r="E181" s="6">
        <v>-27.09</v>
      </c>
      <c r="F181" s="6">
        <v>10.26</v>
      </c>
      <c r="G181" s="6">
        <v>46.07</v>
      </c>
    </row>
    <row r="182" spans="3:26" ht="15.5" x14ac:dyDescent="0.35">
      <c r="C182" t="s">
        <v>57</v>
      </c>
      <c r="I182" s="6">
        <v>160.71</v>
      </c>
      <c r="J182" s="6">
        <v>62.32</v>
      </c>
      <c r="K182" s="6">
        <v>136.24</v>
      </c>
      <c r="L182" s="6">
        <v>146.82</v>
      </c>
      <c r="M182" s="6">
        <v>253.48</v>
      </c>
      <c r="N182" s="6">
        <v>222.62</v>
      </c>
      <c r="O182" s="6">
        <v>140.97999999999999</v>
      </c>
      <c r="P182" s="6">
        <v>111.32</v>
      </c>
      <c r="Q182" s="6">
        <v>259.05</v>
      </c>
      <c r="R182" s="6">
        <v>279.44</v>
      </c>
      <c r="S182" s="6">
        <v>432.6</v>
      </c>
      <c r="T182" s="6">
        <v>277.45999999999998</v>
      </c>
      <c r="U182" s="5">
        <v>244</v>
      </c>
      <c r="V182" s="6">
        <v>191.19</v>
      </c>
      <c r="W182" s="6">
        <v>141.13999999999999</v>
      </c>
      <c r="X182" s="6">
        <v>164.17</v>
      </c>
      <c r="Y182" s="6">
        <v>94.43</v>
      </c>
      <c r="Z182" s="6">
        <v>51.06</v>
      </c>
    </row>
    <row r="183" spans="3:26" ht="15.5" x14ac:dyDescent="0.35">
      <c r="C183" t="s">
        <v>69</v>
      </c>
      <c r="I183" s="6">
        <v>22.46</v>
      </c>
      <c r="J183" s="6">
        <v>60.98</v>
      </c>
      <c r="K183" s="6">
        <v>42.57</v>
      </c>
      <c r="L183" s="6">
        <v>45.63</v>
      </c>
      <c r="M183" s="6">
        <v>23.08</v>
      </c>
      <c r="N183" s="6">
        <v>25.04</v>
      </c>
      <c r="O183" s="6">
        <v>49.48</v>
      </c>
      <c r="P183" s="6">
        <v>62.66</v>
      </c>
      <c r="Q183" s="6">
        <v>27.99</v>
      </c>
      <c r="R183" s="6">
        <v>24.69</v>
      </c>
      <c r="S183" s="6">
        <v>18.440000000000001</v>
      </c>
      <c r="T183" s="6">
        <v>22.53</v>
      </c>
      <c r="U183" s="6">
        <v>17.420000000000002</v>
      </c>
      <c r="V183" s="6">
        <v>9.57</v>
      </c>
      <c r="W183" s="6">
        <v>5.46</v>
      </c>
      <c r="X183" s="6">
        <v>2.29</v>
      </c>
      <c r="Y183" s="6">
        <v>2.2999999999999998</v>
      </c>
      <c r="Z183" s="6">
        <v>2.68</v>
      </c>
    </row>
    <row r="184" spans="3:26" ht="15.5" x14ac:dyDescent="0.35">
      <c r="C184" t="s">
        <v>72</v>
      </c>
      <c r="I184" s="6">
        <v>2.44</v>
      </c>
      <c r="J184" s="6">
        <v>2.91</v>
      </c>
      <c r="K184" s="6">
        <v>5.54</v>
      </c>
      <c r="L184" s="6">
        <v>6.37</v>
      </c>
      <c r="M184" s="6">
        <v>5.52</v>
      </c>
      <c r="N184" s="6">
        <v>4.55</v>
      </c>
      <c r="O184" s="6">
        <v>4.76</v>
      </c>
      <c r="P184" s="6">
        <v>4.0999999999999996</v>
      </c>
      <c r="Q184" s="6">
        <v>4.04</v>
      </c>
      <c r="R184" s="6">
        <v>3.56</v>
      </c>
      <c r="S184" s="6">
        <v>4.4400000000000004</v>
      </c>
      <c r="T184" s="6">
        <v>3.78</v>
      </c>
      <c r="U184" s="6">
        <v>3.37</v>
      </c>
      <c r="V184" s="6">
        <v>1.74</v>
      </c>
      <c r="W184" s="6">
        <v>0.89</v>
      </c>
      <c r="X184" s="6">
        <v>0.24</v>
      </c>
      <c r="Y184" s="6">
        <v>0.18</v>
      </c>
      <c r="Z184" s="6">
        <v>0.15</v>
      </c>
    </row>
    <row r="185" spans="3:26" ht="15.5" x14ac:dyDescent="0.35">
      <c r="C185" t="s">
        <v>209</v>
      </c>
      <c r="I185" s="5">
        <v>88370000000</v>
      </c>
      <c r="J185" s="5">
        <v>43550000000</v>
      </c>
      <c r="K185" s="5">
        <v>-79790000000</v>
      </c>
      <c r="L185" s="6">
        <v>4070000000.0000005</v>
      </c>
      <c r="M185" s="5">
        <v>81630000000</v>
      </c>
      <c r="N185" s="5">
        <v>50600000000</v>
      </c>
      <c r="O185" s="6">
        <v>-67870000000.000008</v>
      </c>
      <c r="P185" s="5">
        <v>-100860000000</v>
      </c>
    </row>
    <row r="186" spans="3:26" ht="15.5" x14ac:dyDescent="0.35">
      <c r="C186" t="s">
        <v>210</v>
      </c>
      <c r="I186" s="6">
        <v>3.6200000000000003E-2</v>
      </c>
      <c r="J186" s="6">
        <v>1.41E-2</v>
      </c>
      <c r="K186" s="6">
        <v>3.1699999999999999E-2</v>
      </c>
      <c r="L186" s="6">
        <v>3.6900000000000002E-2</v>
      </c>
      <c r="M186" s="6">
        <v>6.3E-2</v>
      </c>
      <c r="N186" s="6">
        <v>5.5800000000000002E-2</v>
      </c>
      <c r="O186" s="6">
        <v>3.39E-2</v>
      </c>
      <c r="P186" s="6">
        <v>2.3900000000000001E-2</v>
      </c>
      <c r="Q186" s="6">
        <v>5.4199999999999998E-2</v>
      </c>
      <c r="R186" s="6">
        <v>6.1699999999999998E-2</v>
      </c>
      <c r="S186" s="6">
        <v>9.4299999999999995E-2</v>
      </c>
      <c r="T186" s="6">
        <v>6.4199999999999993E-2</v>
      </c>
      <c r="U186" s="6">
        <v>7.0300000000000001E-2</v>
      </c>
      <c r="V186" s="6">
        <v>6.6100000000000006E-2</v>
      </c>
      <c r="W186" s="6">
        <v>7.9199999999999993E-2</v>
      </c>
      <c r="X186" s="6">
        <v>5.3600000000000002E-2</v>
      </c>
      <c r="Y186" s="6">
        <v>5.0300000000000004E-2</v>
      </c>
      <c r="Z186" s="6">
        <v>3.3399999999999999E-2</v>
      </c>
    </row>
    <row r="187" spans="3:26" ht="15.5" x14ac:dyDescent="0.35">
      <c r="C187" t="s">
        <v>211</v>
      </c>
      <c r="I187" s="6">
        <v>5.6100000000000004E-2</v>
      </c>
      <c r="J187" s="6">
        <v>2.4799999999999999E-2</v>
      </c>
      <c r="K187" s="6">
        <v>5.4600000000000003E-2</v>
      </c>
      <c r="L187" s="6">
        <v>6.0499999999999998E-2</v>
      </c>
      <c r="M187" s="6">
        <v>0.1041</v>
      </c>
      <c r="N187" s="6">
        <v>9.9600000000000008E-2</v>
      </c>
      <c r="O187" s="6">
        <v>6.9800000000000001E-2</v>
      </c>
      <c r="P187" s="6">
        <v>5.1799999999999999E-2</v>
      </c>
      <c r="Q187" s="6">
        <v>0.11689999999999999</v>
      </c>
      <c r="R187" s="6">
        <v>0.14080000000000001</v>
      </c>
      <c r="S187" s="6">
        <v>0.21969999999999998</v>
      </c>
      <c r="T187" s="6">
        <v>0.14119999999999999</v>
      </c>
      <c r="U187" s="6">
        <v>0.18559999999999999</v>
      </c>
      <c r="V187" s="6">
        <v>0.191</v>
      </c>
      <c r="W187" s="6">
        <v>0.21660000000000001</v>
      </c>
      <c r="X187" s="6">
        <v>0.22940000000000002</v>
      </c>
      <c r="Y187" s="6">
        <v>0.21010000000000001</v>
      </c>
      <c r="Z187" s="6">
        <v>0.1186</v>
      </c>
    </row>
    <row r="188" spans="3:26" ht="15.5" x14ac:dyDescent="0.35">
      <c r="C188" t="s">
        <v>212</v>
      </c>
      <c r="I188" s="6">
        <v>2.76E-2</v>
      </c>
      <c r="J188" s="6">
        <v>1.2199999999999999E-2</v>
      </c>
      <c r="K188" s="6">
        <v>-3.5099999999999999E-2</v>
      </c>
      <c r="L188" s="6">
        <v>-2.8000000000000004E-3</v>
      </c>
      <c r="M188" s="6">
        <v>2.9100000000000001E-2</v>
      </c>
      <c r="N188" s="6">
        <v>1.6399999999999998E-2</v>
      </c>
      <c r="O188" s="6">
        <v>-2.7999999999999997E-2</v>
      </c>
      <c r="P188" s="6">
        <v>-3.7400000000000003E-2</v>
      </c>
      <c r="Q188" s="6">
        <v>1.1299999999999999E-2</v>
      </c>
      <c r="R188" s="6">
        <v>2.86E-2</v>
      </c>
      <c r="S188" s="6">
        <v>5.8999999999999999E-3</v>
      </c>
      <c r="T188" s="6">
        <v>1.43E-2</v>
      </c>
      <c r="U188" s="6">
        <v>4.3400000000000001E-2</v>
      </c>
      <c r="V188" s="6">
        <v>4.1799999999999997E-2</v>
      </c>
      <c r="W188" s="6">
        <v>3.5799999999999998E-2</v>
      </c>
      <c r="X188" s="6">
        <v>0.02</v>
      </c>
      <c r="Y188" s="6">
        <v>1.3500000000000002E-2</v>
      </c>
      <c r="Z188" s="6">
        <v>2.3999999999999998E-3</v>
      </c>
    </row>
    <row r="189" spans="3:26" ht="15.5" x14ac:dyDescent="0.35">
      <c r="C189" t="s">
        <v>213</v>
      </c>
    </row>
    <row r="190" spans="3:26" ht="15.5" x14ac:dyDescent="0.35">
      <c r="C190" t="s">
        <v>66</v>
      </c>
      <c r="I190" s="6">
        <v>1.26</v>
      </c>
      <c r="J190" s="6">
        <v>1.51</v>
      </c>
      <c r="K190" s="6">
        <v>2.3199999999999998</v>
      </c>
      <c r="L190" s="6">
        <v>2.76</v>
      </c>
      <c r="M190" s="6">
        <v>2.4</v>
      </c>
      <c r="N190" s="6">
        <v>2.5</v>
      </c>
      <c r="O190" s="6">
        <v>3.45</v>
      </c>
      <c r="P190" s="6">
        <v>3.25</v>
      </c>
      <c r="Q190" s="6">
        <v>3.27</v>
      </c>
      <c r="R190" s="6">
        <v>3.48</v>
      </c>
      <c r="S190" s="6">
        <v>4.05</v>
      </c>
      <c r="T190" s="6">
        <v>3.18</v>
      </c>
      <c r="U190" s="6">
        <v>3.23</v>
      </c>
      <c r="V190" s="6">
        <v>1.83</v>
      </c>
      <c r="W190" s="6">
        <v>1.18</v>
      </c>
      <c r="X190" s="6">
        <v>0.53</v>
      </c>
      <c r="Y190" s="6">
        <v>0.48</v>
      </c>
      <c r="Z190" s="6">
        <v>0.32</v>
      </c>
    </row>
    <row r="191" spans="3:26" ht="15.5" x14ac:dyDescent="0.35">
      <c r="C191" t="s">
        <v>63</v>
      </c>
      <c r="I191" s="6">
        <v>2867.12</v>
      </c>
      <c r="J191" s="6">
        <v>2511.3000000000002</v>
      </c>
      <c r="K191" s="6">
        <v>2494.83</v>
      </c>
      <c r="L191" s="6">
        <v>2424.96</v>
      </c>
      <c r="M191" s="6">
        <v>2435.6</v>
      </c>
      <c r="N191" s="6">
        <v>2234.4499999999998</v>
      </c>
      <c r="O191" s="6">
        <v>2019.33</v>
      </c>
      <c r="P191" s="6">
        <v>2149.33</v>
      </c>
      <c r="Q191" s="6">
        <v>2215.34</v>
      </c>
      <c r="R191" s="6">
        <v>1984.75</v>
      </c>
      <c r="S191" s="6">
        <v>1968.97</v>
      </c>
      <c r="T191" s="6">
        <v>1964.56</v>
      </c>
      <c r="U191" s="6">
        <v>1314.92</v>
      </c>
      <c r="V191" s="6">
        <v>1001.05</v>
      </c>
      <c r="W191" s="6">
        <v>651.77</v>
      </c>
      <c r="X191" s="6">
        <v>715.65</v>
      </c>
      <c r="Y191" s="6">
        <v>449.42</v>
      </c>
      <c r="Z191" s="6">
        <v>430.61</v>
      </c>
    </row>
    <row r="192" spans="3:26" ht="15.5" x14ac:dyDescent="0.35">
      <c r="C192" t="s">
        <v>214</v>
      </c>
      <c r="I192" s="6">
        <v>1.26</v>
      </c>
      <c r="J192" s="6">
        <v>1.51</v>
      </c>
      <c r="K192" s="6">
        <v>2.3199999999999998</v>
      </c>
      <c r="L192" s="6">
        <v>2.76</v>
      </c>
      <c r="M192" s="6">
        <v>2.4</v>
      </c>
      <c r="N192" s="6">
        <v>2.5</v>
      </c>
      <c r="O192" s="6">
        <v>3.45</v>
      </c>
      <c r="P192" s="6">
        <v>3.25</v>
      </c>
      <c r="Q192" s="6">
        <v>3.27</v>
      </c>
      <c r="R192" s="6">
        <v>3.48</v>
      </c>
      <c r="S192" s="6">
        <v>4.05</v>
      </c>
      <c r="T192" s="6">
        <v>3.18</v>
      </c>
      <c r="U192" s="6">
        <v>3.23</v>
      </c>
      <c r="V192" s="6">
        <v>1.83</v>
      </c>
      <c r="W192" s="6">
        <v>1.18</v>
      </c>
      <c r="X192" s="6">
        <v>0.53</v>
      </c>
      <c r="Y192" s="6">
        <v>0.48</v>
      </c>
      <c r="Z192" s="6">
        <v>0.32</v>
      </c>
    </row>
    <row r="193" spans="2:26" ht="15.5" x14ac:dyDescent="0.35">
      <c r="C193" t="s">
        <v>215</v>
      </c>
      <c r="I193" s="6">
        <v>2867.12</v>
      </c>
      <c r="J193" s="6">
        <v>2511.3000000000002</v>
      </c>
      <c r="K193" s="6">
        <v>2494.83</v>
      </c>
      <c r="L193" s="6">
        <v>2424.96</v>
      </c>
      <c r="M193" s="6">
        <v>2435.6</v>
      </c>
      <c r="N193" s="6">
        <v>2234.4499999999998</v>
      </c>
      <c r="O193" s="6">
        <v>2019.33</v>
      </c>
      <c r="P193" s="6">
        <v>2149.33</v>
      </c>
      <c r="Q193" s="6">
        <v>2215.34</v>
      </c>
      <c r="R193" s="6">
        <v>1984.75</v>
      </c>
      <c r="S193" s="6">
        <v>1968.97</v>
      </c>
      <c r="T193" s="6">
        <v>1964.56</v>
      </c>
      <c r="U193" s="6">
        <v>1314.92</v>
      </c>
      <c r="V193" s="6">
        <v>1001.05</v>
      </c>
      <c r="W193" s="6">
        <v>651.77</v>
      </c>
      <c r="X193" s="6">
        <v>715.65</v>
      </c>
      <c r="Y193" s="6">
        <v>449.42</v>
      </c>
      <c r="Z193" s="6">
        <v>430.61</v>
      </c>
    </row>
    <row r="194" spans="2:26" ht="15.5" x14ac:dyDescent="0.35">
      <c r="C194" t="s">
        <v>216</v>
      </c>
    </row>
    <row r="195" spans="2:26" ht="15.5" x14ac:dyDescent="0.35">
      <c r="C195" t="s">
        <v>217</v>
      </c>
    </row>
    <row r="196" spans="2:26" ht="15.5" x14ac:dyDescent="0.35">
      <c r="C196" t="s">
        <v>25</v>
      </c>
    </row>
    <row r="197" spans="2:26" ht="15.5" x14ac:dyDescent="0.35">
      <c r="C197" t="s">
        <v>22</v>
      </c>
    </row>
    <row r="198" spans="2:26" ht="15.5" x14ac:dyDescent="0.35">
      <c r="C198" t="s">
        <v>218</v>
      </c>
    </row>
    <row r="199" spans="2:26" ht="15.5" x14ac:dyDescent="0.35">
      <c r="C199" t="s">
        <v>219</v>
      </c>
      <c r="I199" s="5">
        <v>10000000000</v>
      </c>
      <c r="J199" s="5">
        <v>-56000000000</v>
      </c>
      <c r="K199" s="5">
        <v>-31000000000</v>
      </c>
      <c r="L199" s="5">
        <v>-36000000000</v>
      </c>
      <c r="M199" s="5">
        <v>-119000000000</v>
      </c>
      <c r="N199" s="5">
        <v>-222000000000</v>
      </c>
      <c r="O199" s="5">
        <v>-205000000000</v>
      </c>
      <c r="P199" s="5">
        <v>-115000000000</v>
      </c>
      <c r="Q199" s="5">
        <v>64000000000</v>
      </c>
      <c r="R199" s="5">
        <v>121000000000</v>
      </c>
      <c r="S199" s="5">
        <v>130000000000</v>
      </c>
      <c r="T199" s="5">
        <v>226000000000</v>
      </c>
      <c r="U199" s="5">
        <v>291000000000</v>
      </c>
      <c r="V199" s="5">
        <v>152000000000</v>
      </c>
      <c r="W199" s="5">
        <v>145000000000</v>
      </c>
      <c r="X199" s="5">
        <v>276000000000</v>
      </c>
      <c r="Y199" s="5">
        <v>54000000000</v>
      </c>
      <c r="Z199" s="5">
        <v>132000000000</v>
      </c>
    </row>
    <row r="200" spans="2:26" ht="15.5" x14ac:dyDescent="0.35">
      <c r="C200" t="s">
        <v>220</v>
      </c>
      <c r="I200" s="5">
        <v>-8000000000</v>
      </c>
      <c r="J200" s="5">
        <v>-7000000000</v>
      </c>
      <c r="K200" s="5">
        <v>-4000000000</v>
      </c>
      <c r="L200" s="5">
        <v>-6000000000</v>
      </c>
      <c r="M200" s="5">
        <v>-15000000000</v>
      </c>
      <c r="N200" s="5">
        <v>-5000000000</v>
      </c>
      <c r="O200" s="5">
        <v>-4000000000</v>
      </c>
      <c r="P200" s="5">
        <v>-8000000000</v>
      </c>
      <c r="Q200" s="5">
        <v>-3000000000</v>
      </c>
      <c r="R200" s="5">
        <v>-5000000000</v>
      </c>
      <c r="S200" s="5">
        <v>-10000000000</v>
      </c>
      <c r="T200" s="5">
        <v>-18000000000</v>
      </c>
      <c r="U200" s="5">
        <v>-17000000000</v>
      </c>
      <c r="V200" s="5">
        <v>-20000000000</v>
      </c>
      <c r="W200" s="5">
        <v>-15000000000</v>
      </c>
      <c r="X200" s="5">
        <v>-3000000000</v>
      </c>
      <c r="Y200" s="5">
        <v>-3000000000</v>
      </c>
      <c r="Z200" s="5">
        <v>-12000000000</v>
      </c>
    </row>
    <row r="201" spans="2:26" ht="15.5" x14ac:dyDescent="0.35">
      <c r="C201" t="s">
        <v>14</v>
      </c>
      <c r="I201" s="5">
        <v>2000000000</v>
      </c>
      <c r="J201" s="5">
        <v>-62000000000</v>
      </c>
      <c r="K201" s="5">
        <v>-34000000000</v>
      </c>
      <c r="L201" s="5">
        <v>-43000000000</v>
      </c>
      <c r="M201" s="5">
        <v>-134000000000</v>
      </c>
      <c r="N201" s="5">
        <v>-227000000000</v>
      </c>
      <c r="O201" s="5">
        <v>-209000000000</v>
      </c>
      <c r="P201" s="5">
        <v>-123000000000</v>
      </c>
      <c r="Q201" s="5">
        <v>61000000000</v>
      </c>
      <c r="R201" s="5">
        <v>116000000000</v>
      </c>
      <c r="S201" s="5">
        <v>121000000000</v>
      </c>
      <c r="T201" s="5">
        <v>208000000000</v>
      </c>
      <c r="U201" s="5">
        <v>274000000000</v>
      </c>
      <c r="V201" s="5">
        <v>132000000000</v>
      </c>
      <c r="W201" s="5">
        <v>131000000000</v>
      </c>
      <c r="X201" s="5">
        <v>272000000000</v>
      </c>
      <c r="Y201" s="5">
        <v>51000000000</v>
      </c>
      <c r="Z201" s="5">
        <v>120000000000</v>
      </c>
    </row>
    <row r="202" spans="2:26" ht="15.5" x14ac:dyDescent="0.35">
      <c r="C202" t="s">
        <v>16</v>
      </c>
      <c r="I202" s="6">
        <v>2.71</v>
      </c>
      <c r="J202" s="6">
        <v>-100.49</v>
      </c>
      <c r="K202" s="6">
        <v>-55.07</v>
      </c>
      <c r="L202" s="6">
        <v>-68.599999999999994</v>
      </c>
      <c r="M202" s="6">
        <v>-215.1</v>
      </c>
      <c r="N202" s="6">
        <v>-365.69</v>
      </c>
      <c r="O202" s="6">
        <v>-336.59</v>
      </c>
      <c r="P202" s="6">
        <v>-198.85</v>
      </c>
      <c r="Q202" s="6">
        <v>98.35</v>
      </c>
      <c r="R202" s="6">
        <v>186.41</v>
      </c>
      <c r="S202" s="6">
        <v>194.27</v>
      </c>
      <c r="T202" s="6">
        <v>335.26</v>
      </c>
      <c r="U202" s="6">
        <v>441.95</v>
      </c>
      <c r="V202" s="6">
        <v>213.21</v>
      </c>
      <c r="W202" s="6">
        <v>210.64</v>
      </c>
      <c r="X202" s="6">
        <v>987.48</v>
      </c>
      <c r="Y202" s="6">
        <v>185.19</v>
      </c>
      <c r="Z202" s="6">
        <v>434.25</v>
      </c>
    </row>
    <row r="204" spans="2:26" ht="15.5" x14ac:dyDescent="0.35">
      <c r="B204" t="s">
        <v>221</v>
      </c>
      <c r="C204" t="s">
        <v>222</v>
      </c>
      <c r="D204" s="5">
        <v>30000000000</v>
      </c>
      <c r="E204" s="5">
        <v>37000000000</v>
      </c>
      <c r="F204" s="5">
        <v>14000000000</v>
      </c>
      <c r="G204" s="5">
        <v>25000000000</v>
      </c>
      <c r="H204" s="5">
        <v>119000000000</v>
      </c>
      <c r="I204" s="5">
        <v>100000000000</v>
      </c>
      <c r="J204" s="5">
        <v>39000000000</v>
      </c>
      <c r="K204" s="5">
        <v>85000000000</v>
      </c>
      <c r="L204" s="5">
        <v>91000000000</v>
      </c>
      <c r="M204" s="5">
        <v>157000000000</v>
      </c>
      <c r="N204" s="5">
        <v>138000000000</v>
      </c>
      <c r="O204" s="5">
        <v>88000000000</v>
      </c>
      <c r="P204" s="5">
        <v>69000000000</v>
      </c>
      <c r="Q204" s="5">
        <v>161000000000</v>
      </c>
    </row>
    <row r="205" spans="2:26" ht="15.5" x14ac:dyDescent="0.35">
      <c r="C205" t="s">
        <v>223</v>
      </c>
      <c r="H205" s="5">
        <v>105000000000</v>
      </c>
      <c r="I205" s="5">
        <v>100000000000</v>
      </c>
      <c r="J205" s="5">
        <v>39000000000</v>
      </c>
      <c r="K205" s="5">
        <v>85000000000</v>
      </c>
      <c r="L205" s="5">
        <v>91000000000</v>
      </c>
      <c r="M205" s="5">
        <v>157000000000</v>
      </c>
      <c r="N205" s="5">
        <v>138000000000</v>
      </c>
      <c r="O205" s="5">
        <v>88000000000</v>
      </c>
      <c r="P205" s="5">
        <v>69000000000</v>
      </c>
      <c r="Q205" s="5">
        <v>161000000000</v>
      </c>
    </row>
    <row r="206" spans="2:26" ht="15.5" x14ac:dyDescent="0.35">
      <c r="C206" t="s">
        <v>224</v>
      </c>
      <c r="M206" s="6">
        <v>81.510000000000005</v>
      </c>
      <c r="N206" s="5">
        <v>67</v>
      </c>
      <c r="O206" s="5">
        <v>60</v>
      </c>
      <c r="P206" s="5">
        <v>190</v>
      </c>
      <c r="Q206" s="5">
        <v>90</v>
      </c>
    </row>
    <row r="207" spans="2:26" ht="15.5" x14ac:dyDescent="0.35">
      <c r="C207" t="s">
        <v>74</v>
      </c>
      <c r="M207" s="6">
        <v>0.32150000000000001</v>
      </c>
      <c r="N207" s="6">
        <v>0.30099999999999999</v>
      </c>
      <c r="O207" s="6">
        <v>0.42560000000000003</v>
      </c>
      <c r="P207" s="6">
        <v>1.7068000000000001</v>
      </c>
      <c r="Q207" s="6">
        <v>0.34740000000000004</v>
      </c>
    </row>
    <row r="208" spans="2:26" ht="15.5" x14ac:dyDescent="0.35">
      <c r="C208" t="s">
        <v>225</v>
      </c>
      <c r="M208" s="6">
        <v>1.37E-2</v>
      </c>
      <c r="N208" s="6">
        <v>9.4999999999999998E-3</v>
      </c>
      <c r="O208" s="6">
        <v>8.5000000000000006E-3</v>
      </c>
      <c r="P208" s="6">
        <v>3.0200000000000001E-2</v>
      </c>
      <c r="Q208" s="6">
        <v>1.18E-2</v>
      </c>
    </row>
    <row r="209" spans="3:17" ht="15.5" x14ac:dyDescent="0.35">
      <c r="C209" t="s">
        <v>56</v>
      </c>
      <c r="D209" s="6">
        <v>47.73</v>
      </c>
      <c r="E209" s="6">
        <v>59.34</v>
      </c>
      <c r="F209" s="6">
        <v>21.79</v>
      </c>
      <c r="G209" s="6">
        <v>40.26</v>
      </c>
      <c r="H209" s="6">
        <v>190.93</v>
      </c>
      <c r="I209" s="6">
        <v>160.71</v>
      </c>
      <c r="J209" s="6">
        <v>62.32</v>
      </c>
      <c r="K209" s="6">
        <v>136.24</v>
      </c>
      <c r="L209" s="6">
        <v>146.82</v>
      </c>
      <c r="M209" s="6">
        <v>253.48</v>
      </c>
      <c r="N209" s="6">
        <v>222.62</v>
      </c>
      <c r="O209" s="6">
        <v>140.97999999999999</v>
      </c>
      <c r="P209" s="6">
        <v>111.32</v>
      </c>
      <c r="Q209" s="6">
        <v>259.05</v>
      </c>
    </row>
    <row r="210" spans="3:17" ht="15.5" x14ac:dyDescent="0.35">
      <c r="C210" t="s">
        <v>226</v>
      </c>
      <c r="H210" s="6">
        <v>169.13</v>
      </c>
      <c r="I210" s="6">
        <v>160.71</v>
      </c>
      <c r="J210" s="6">
        <v>62.32</v>
      </c>
      <c r="K210" s="6">
        <v>136.24</v>
      </c>
      <c r="L210" s="6">
        <v>146.82</v>
      </c>
      <c r="M210" s="6">
        <v>253.48</v>
      </c>
      <c r="N210" s="6">
        <v>222.62</v>
      </c>
      <c r="O210" s="6">
        <v>140.97999999999999</v>
      </c>
      <c r="P210" s="6">
        <v>111.32</v>
      </c>
      <c r="Q210" s="6">
        <v>259.05</v>
      </c>
    </row>
    <row r="211" spans="3:17" ht="15.5" x14ac:dyDescent="0.35">
      <c r="C211" t="s">
        <v>76</v>
      </c>
      <c r="M211" s="6">
        <v>81.510000000000005</v>
      </c>
      <c r="N211" s="5">
        <v>67</v>
      </c>
      <c r="O211" s="5">
        <v>60</v>
      </c>
      <c r="P211" s="5">
        <v>190</v>
      </c>
      <c r="Q211" s="5">
        <v>90</v>
      </c>
    </row>
    <row r="212" spans="3:17" ht="15.5" x14ac:dyDescent="0.35">
      <c r="C212" t="s">
        <v>227</v>
      </c>
      <c r="M212" s="6">
        <v>0.32150000000000001</v>
      </c>
      <c r="N212" s="6">
        <v>0.30099999999999999</v>
      </c>
      <c r="O212" s="6">
        <v>0.42560000000000003</v>
      </c>
      <c r="P212" s="6">
        <v>1.7068000000000001</v>
      </c>
      <c r="Q212" s="6">
        <v>0.34740000000000004</v>
      </c>
    </row>
    <row r="213" spans="3:17" ht="15.5" x14ac:dyDescent="0.35">
      <c r="C213" t="s">
        <v>228</v>
      </c>
      <c r="M213" s="6">
        <v>1.37E-2</v>
      </c>
      <c r="N213" s="6">
        <v>9.4999999999999998E-3</v>
      </c>
      <c r="O213" s="6">
        <v>8.5000000000000006E-3</v>
      </c>
      <c r="P213" s="6">
        <v>3.0200000000000001E-2</v>
      </c>
      <c r="Q213" s="6">
        <v>1.18E-2</v>
      </c>
    </row>
    <row r="214" spans="3:17" ht="15.5" x14ac:dyDescent="0.35">
      <c r="C214" t="s">
        <v>229</v>
      </c>
      <c r="D214" s="5">
        <v>319000000000</v>
      </c>
      <c r="E214" s="5">
        <v>236000000000</v>
      </c>
      <c r="F214" s="5">
        <v>192000000000</v>
      </c>
      <c r="G214" s="5">
        <v>282000000000</v>
      </c>
      <c r="H214" s="5">
        <v>1274000000000</v>
      </c>
      <c r="I214" s="5">
        <v>918000000000</v>
      </c>
      <c r="J214" s="5">
        <v>812000000000</v>
      </c>
      <c r="K214" s="5">
        <v>650000000000</v>
      </c>
      <c r="L214" s="5">
        <v>653000000000</v>
      </c>
      <c r="M214" s="5">
        <v>658000000000</v>
      </c>
      <c r="N214" s="5">
        <v>761000000000</v>
      </c>
      <c r="O214" s="5">
        <v>909000000000</v>
      </c>
      <c r="P214" s="5">
        <v>1057000000000</v>
      </c>
      <c r="Q214" s="5">
        <v>1115000000000</v>
      </c>
    </row>
    <row r="215" spans="3:17" ht="15.5" x14ac:dyDescent="0.35">
      <c r="C215" t="s">
        <v>230</v>
      </c>
      <c r="H215" s="5">
        <v>1028000000000</v>
      </c>
      <c r="I215" s="5">
        <v>918000000000</v>
      </c>
      <c r="J215" s="5">
        <v>812000000000</v>
      </c>
      <c r="K215" s="5">
        <v>650000000000</v>
      </c>
      <c r="L215" s="5">
        <v>653000000000</v>
      </c>
      <c r="M215" s="5">
        <v>658000000000</v>
      </c>
      <c r="N215" s="5">
        <v>761000000000</v>
      </c>
      <c r="O215" s="5">
        <v>909000000000</v>
      </c>
      <c r="P215" s="5">
        <v>1057000000000</v>
      </c>
      <c r="Q215" s="5">
        <v>1115000000000</v>
      </c>
    </row>
    <row r="216" spans="3:17" ht="15.5" x14ac:dyDescent="0.35">
      <c r="C216" t="s">
        <v>231</v>
      </c>
      <c r="M216" s="6">
        <v>81.510000000000005</v>
      </c>
      <c r="N216" s="5">
        <v>67</v>
      </c>
      <c r="O216" s="5">
        <v>60</v>
      </c>
      <c r="P216" s="5">
        <v>190</v>
      </c>
      <c r="Q216" s="5">
        <v>90</v>
      </c>
    </row>
    <row r="217" spans="3:17" ht="15.5" x14ac:dyDescent="0.35">
      <c r="C217" t="s">
        <v>232</v>
      </c>
      <c r="M217" s="6">
        <v>0.32150000000000001</v>
      </c>
      <c r="N217" s="6">
        <v>0.30099999999999999</v>
      </c>
      <c r="O217" s="6">
        <v>0.42560000000000003</v>
      </c>
      <c r="P217" s="6">
        <v>1.7068000000000001</v>
      </c>
      <c r="Q217" s="6">
        <v>0.34740000000000004</v>
      </c>
    </row>
    <row r="218" spans="3:17" ht="15.5" x14ac:dyDescent="0.35">
      <c r="C218" t="s">
        <v>233</v>
      </c>
      <c r="M218" s="6">
        <v>1.37E-2</v>
      </c>
      <c r="N218" s="6">
        <v>9.4999999999999998E-3</v>
      </c>
      <c r="O218" s="6">
        <v>8.5000000000000006E-3</v>
      </c>
      <c r="P218" s="6">
        <v>3.0200000000000001E-2</v>
      </c>
      <c r="Q218" s="6">
        <v>1.18E-2</v>
      </c>
    </row>
    <row r="219" spans="3:17" ht="15.5" x14ac:dyDescent="0.35">
      <c r="C219" t="s">
        <v>234</v>
      </c>
      <c r="I219" s="6">
        <v>15.76</v>
      </c>
    </row>
    <row r="220" spans="3:17" ht="15.5" x14ac:dyDescent="0.35">
      <c r="C220" t="s">
        <v>235</v>
      </c>
      <c r="I220" s="6">
        <v>17.8</v>
      </c>
    </row>
    <row r="221" spans="3:17" ht="15.5" x14ac:dyDescent="0.35">
      <c r="C221" t="s">
        <v>237</v>
      </c>
      <c r="I221" s="6">
        <v>7.5</v>
      </c>
    </row>
    <row r="222" spans="3:17" ht="15.5" x14ac:dyDescent="0.35">
      <c r="C222" t="s">
        <v>238</v>
      </c>
      <c r="I222" s="6">
        <v>5.62E-2</v>
      </c>
    </row>
    <row r="223" spans="3:17" ht="15.5" x14ac:dyDescent="0.35">
      <c r="C223" t="s">
        <v>239</v>
      </c>
      <c r="I223" s="6">
        <v>1.82</v>
      </c>
    </row>
    <row r="224" spans="3:17" ht="15.5" x14ac:dyDescent="0.35">
      <c r="C224" t="s">
        <v>240</v>
      </c>
      <c r="I224" s="6">
        <v>1.05</v>
      </c>
    </row>
    <row r="225" spans="3:9" ht="15.5" x14ac:dyDescent="0.35">
      <c r="C225" t="s">
        <v>241</v>
      </c>
      <c r="I225" s="6">
        <v>20.51</v>
      </c>
    </row>
    <row r="226" spans="3:9" ht="15.5" x14ac:dyDescent="0.35">
      <c r="C226" t="s">
        <v>242</v>
      </c>
      <c r="I226" s="6">
        <v>22.64</v>
      </c>
    </row>
    <row r="227" spans="3:9" ht="15.5" x14ac:dyDescent="0.35">
      <c r="C227" t="s">
        <v>243</v>
      </c>
      <c r="I227" s="6">
        <v>10.8</v>
      </c>
    </row>
    <row r="228" spans="3:9" ht="15.5" x14ac:dyDescent="0.35">
      <c r="C228" t="s">
        <v>244</v>
      </c>
      <c r="I228" s="6">
        <v>12.54</v>
      </c>
    </row>
    <row r="229" spans="3:9" ht="15.5" x14ac:dyDescent="0.35">
      <c r="C229" t="s">
        <v>245</v>
      </c>
      <c r="I229" s="6">
        <v>0.11</v>
      </c>
    </row>
    <row r="230" spans="3:9" ht="15.5" x14ac:dyDescent="0.35">
      <c r="C230" t="s">
        <v>246</v>
      </c>
      <c r="I230" s="6">
        <v>5.82</v>
      </c>
    </row>
    <row r="231" spans="3:9" ht="15.5" x14ac:dyDescent="0.35">
      <c r="C231" t="s">
        <v>248</v>
      </c>
      <c r="I231" s="6">
        <v>169.13</v>
      </c>
    </row>
    <row r="232" spans="3:9" ht="15.5" x14ac:dyDescent="0.35">
      <c r="C232" t="s">
        <v>249</v>
      </c>
      <c r="I232" s="6">
        <v>190.93</v>
      </c>
    </row>
    <row r="233" spans="3:9" ht="15.5" x14ac:dyDescent="0.35">
      <c r="C233" t="s">
        <v>250</v>
      </c>
      <c r="I233" s="6">
        <v>1656.01</v>
      </c>
    </row>
    <row r="234" spans="3:9" ht="15.5" x14ac:dyDescent="0.35">
      <c r="C234" t="s">
        <v>251</v>
      </c>
      <c r="D234" s="6">
        <v>1225.21</v>
      </c>
    </row>
    <row r="235" spans="3:9" ht="15.5" x14ac:dyDescent="0.35">
      <c r="C235" t="s">
        <v>252</v>
      </c>
      <c r="I235" s="6">
        <v>2856.65</v>
      </c>
    </row>
    <row r="236" spans="3:9" ht="15.5" x14ac:dyDescent="0.35">
      <c r="C236" t="s">
        <v>253</v>
      </c>
      <c r="I236" s="6">
        <v>132.91999999999999</v>
      </c>
    </row>
    <row r="237" spans="3:9" ht="15.5" x14ac:dyDescent="0.35">
      <c r="C237" t="s">
        <v>256</v>
      </c>
      <c r="D237" s="6">
        <v>0.59</v>
      </c>
    </row>
    <row r="238" spans="3:9" ht="15.5" x14ac:dyDescent="0.35">
      <c r="C238" t="s">
        <v>257</v>
      </c>
      <c r="D238" s="6">
        <v>1.59</v>
      </c>
    </row>
    <row r="239" spans="3:9" ht="15.5" x14ac:dyDescent="0.35">
      <c r="C239" t="s">
        <v>12</v>
      </c>
      <c r="D239" s="5">
        <v>64000000000</v>
      </c>
    </row>
    <row r="240" spans="3:9" ht="15.5" x14ac:dyDescent="0.35">
      <c r="C240" t="s">
        <v>259</v>
      </c>
      <c r="I240" s="6">
        <v>3.83</v>
      </c>
    </row>
    <row r="241" spans="3:9" ht="15.5" x14ac:dyDescent="0.35">
      <c r="C241" t="s">
        <v>260</v>
      </c>
      <c r="I241" s="6">
        <v>3.73E-2</v>
      </c>
    </row>
    <row r="242" spans="3:9" ht="15.5" x14ac:dyDescent="0.35">
      <c r="C242" t="s">
        <v>261</v>
      </c>
      <c r="I242" s="6">
        <v>5.9200000000000003E-2</v>
      </c>
    </row>
    <row r="243" spans="3:9" ht="15.5" x14ac:dyDescent="0.35">
      <c r="C243" t="s">
        <v>262</v>
      </c>
      <c r="I243" s="6">
        <v>3.6900000000000002E-2</v>
      </c>
    </row>
    <row r="244" spans="3:9" ht="15.5" x14ac:dyDescent="0.35">
      <c r="C244" t="s">
        <v>263</v>
      </c>
      <c r="I244" s="6">
        <v>4.7899999999999998E-2</v>
      </c>
    </row>
    <row r="245" spans="3:9" ht="15.5" x14ac:dyDescent="0.35">
      <c r="C245" t="s">
        <v>269</v>
      </c>
      <c r="I245" s="6">
        <v>0.37</v>
      </c>
    </row>
    <row r="246" spans="3:9" ht="15.5" x14ac:dyDescent="0.35">
      <c r="C246" t="s">
        <v>52</v>
      </c>
      <c r="I246" s="5">
        <v>1869000000000</v>
      </c>
    </row>
    <row r="247" spans="3:9" ht="15.5" x14ac:dyDescent="0.35">
      <c r="C247" t="s">
        <v>271</v>
      </c>
      <c r="I247" s="5">
        <v>1108000000000</v>
      </c>
    </row>
    <row r="248" spans="3:9" ht="15.5" x14ac:dyDescent="0.35">
      <c r="C248" t="s">
        <v>272</v>
      </c>
      <c r="I248" s="5">
        <v>620810000</v>
      </c>
    </row>
    <row r="249" spans="3:9" ht="15.5" x14ac:dyDescent="0.35">
      <c r="C249" t="s">
        <v>273</v>
      </c>
      <c r="I249" s="6">
        <v>9.5799999999999996E-2</v>
      </c>
    </row>
    <row r="250" spans="3:9" ht="15.5" x14ac:dyDescent="0.35">
      <c r="C250" t="s">
        <v>275</v>
      </c>
      <c r="D250" s="6">
        <v>0.1358</v>
      </c>
    </row>
    <row r="251" spans="3:9" ht="15.5" x14ac:dyDescent="0.35">
      <c r="C251" t="s">
        <v>276</v>
      </c>
      <c r="D251" s="6">
        <v>9.3000000000000013E-2</v>
      </c>
    </row>
    <row r="252" spans="3:9" ht="15.5" x14ac:dyDescent="0.35">
      <c r="C252" t="s">
        <v>277</v>
      </c>
      <c r="D252" s="6">
        <v>0.52959999999999996</v>
      </c>
    </row>
    <row r="253" spans="3:9" ht="15.5" x14ac:dyDescent="0.35">
      <c r="C253" t="s">
        <v>279</v>
      </c>
      <c r="D253" s="6">
        <v>0.214</v>
      </c>
    </row>
    <row r="254" spans="3:9" ht="15.5" x14ac:dyDescent="0.35">
      <c r="C254" t="s">
        <v>280</v>
      </c>
      <c r="I254" s="5">
        <v>85</v>
      </c>
    </row>
    <row r="255" spans="3:9" ht="15.5" x14ac:dyDescent="0.35">
      <c r="C255" t="s">
        <v>284</v>
      </c>
      <c r="I255" t="s">
        <v>431</v>
      </c>
    </row>
    <row r="256" spans="3:9" ht="15.5" x14ac:dyDescent="0.35">
      <c r="C256" t="s">
        <v>286</v>
      </c>
      <c r="I256" s="5">
        <v>6</v>
      </c>
    </row>
    <row r="257" spans="3:9" ht="15.5" x14ac:dyDescent="0.35">
      <c r="C257" t="s">
        <v>287</v>
      </c>
      <c r="I257" s="6">
        <v>0.73</v>
      </c>
    </row>
    <row r="258" spans="3:9" ht="15.5" x14ac:dyDescent="0.35">
      <c r="C258" t="s">
        <v>288</v>
      </c>
      <c r="I258" s="6">
        <v>0.62</v>
      </c>
    </row>
    <row r="259" spans="3:9" ht="15.5" x14ac:dyDescent="0.35">
      <c r="C259" t="s">
        <v>289</v>
      </c>
      <c r="I259" s="6">
        <v>0.42</v>
      </c>
    </row>
    <row r="260" spans="3:9" ht="15.5" x14ac:dyDescent="0.35">
      <c r="C260" t="s">
        <v>290</v>
      </c>
      <c r="I260" s="6">
        <v>0.44</v>
      </c>
    </row>
    <row r="261" spans="3:9" ht="15.5" x14ac:dyDescent="0.35">
      <c r="C261" t="s">
        <v>291</v>
      </c>
      <c r="I261" s="6">
        <v>0.43</v>
      </c>
    </row>
    <row r="262" spans="3:9" ht="15.5" x14ac:dyDescent="0.35">
      <c r="C262" t="s">
        <v>292</v>
      </c>
      <c r="I262" s="6">
        <v>0.55000000000000004</v>
      </c>
    </row>
    <row r="263" spans="3:9" ht="15.5" x14ac:dyDescent="0.35">
      <c r="C263" t="s">
        <v>293</v>
      </c>
      <c r="I263" s="6">
        <v>0.62</v>
      </c>
    </row>
    <row r="264" spans="3:9" ht="15.5" x14ac:dyDescent="0.35">
      <c r="C264" t="s">
        <v>294</v>
      </c>
      <c r="I264" s="5">
        <v>1028000000000</v>
      </c>
    </row>
    <row r="265" spans="3:9" ht="15.5" x14ac:dyDescent="0.35">
      <c r="C265" t="s">
        <v>296</v>
      </c>
      <c r="I265" s="5">
        <v>88000000000</v>
      </c>
    </row>
    <row r="266" spans="3:9" ht="15.5" x14ac:dyDescent="0.35">
      <c r="C266" t="s">
        <v>297</v>
      </c>
      <c r="I266" s="5">
        <v>105000000000</v>
      </c>
    </row>
    <row r="267" spans="3:9" ht="15.5" x14ac:dyDescent="0.35">
      <c r="C267" t="s">
        <v>298</v>
      </c>
      <c r="D267" s="5">
        <v>761000000000</v>
      </c>
    </row>
    <row r="268" spans="3:9" ht="15.5" x14ac:dyDescent="0.35">
      <c r="C268" t="s">
        <v>299</v>
      </c>
      <c r="D268" s="5">
        <v>2812000000000</v>
      </c>
    </row>
    <row r="269" spans="3:9" ht="15.5" x14ac:dyDescent="0.35">
      <c r="C269" t="s">
        <v>300</v>
      </c>
      <c r="D269" s="5">
        <v>1039000000000</v>
      </c>
    </row>
    <row r="270" spans="3:9" ht="15.5" x14ac:dyDescent="0.35">
      <c r="C270" t="s">
        <v>205</v>
      </c>
      <c r="I270" s="5">
        <v>1773000000000</v>
      </c>
    </row>
    <row r="271" spans="3:9" ht="15.5" x14ac:dyDescent="0.35">
      <c r="C271" t="s">
        <v>301</v>
      </c>
      <c r="I271" s="5">
        <v>1773000000000</v>
      </c>
    </row>
    <row r="272" spans="3:9" ht="15.5" x14ac:dyDescent="0.35">
      <c r="C272" t="s">
        <v>302</v>
      </c>
      <c r="I272" s="5">
        <v>91000000000</v>
      </c>
    </row>
    <row r="273" spans="3:9" ht="15.5" x14ac:dyDescent="0.35">
      <c r="C273" t="s">
        <v>303</v>
      </c>
      <c r="I273" s="5">
        <v>190000000000</v>
      </c>
    </row>
    <row r="274" spans="3:9" ht="15.5" x14ac:dyDescent="0.35">
      <c r="C274" t="s">
        <v>305</v>
      </c>
      <c r="I274" s="5">
        <v>-9000000000</v>
      </c>
    </row>
    <row r="275" spans="3:9" ht="15.5" x14ac:dyDescent="0.35">
      <c r="C275" t="s">
        <v>306</v>
      </c>
      <c r="I275" s="5">
        <v>83000000000</v>
      </c>
    </row>
  </sheetData>
  <pageMargins left="0.7" right="0.7" top="0.75" bottom="0.75" header="0.3" footer="0.3"/>
  <ignoredErrors>
    <ignoredError sqref="A1:Z27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36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432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433</v>
      </c>
      <c r="D2" s="2" vm="42">
        <f ca="1">IFERROR(_xlfn.STOCKHISTORY("XIDX:" &amp; $C$1, D3, , 0, 0, 1), "Libur")</f>
        <v>3140</v>
      </c>
      <c r="H2" s="2" t="e" vm="2">
        <f>_FV(C2,"Price")</f>
        <v>#VALUE!</v>
      </c>
      <c r="I2" s="2" vm="43">
        <f t="shared" ref="I2:X2" ca="1" si="0">IFERROR(_xlfn.STOCKHISTORY("XIDX:" &amp; $C$1, I1, , 0, 0, 1), "Libur")</f>
        <v>2780</v>
      </c>
      <c r="J2" s="2" vm="44">
        <f t="shared" ca="1" si="0"/>
        <v>3540</v>
      </c>
      <c r="K2" s="2" vm="45">
        <f t="shared" ca="1" si="0"/>
        <v>3400</v>
      </c>
      <c r="L2" s="2" vm="46">
        <f t="shared" ca="1" si="0"/>
        <v>3280</v>
      </c>
      <c r="M2" s="2" vm="47">
        <f t="shared" ca="1" si="0"/>
        <v>1420</v>
      </c>
      <c r="N2" s="2" vm="48">
        <f t="shared" ca="1" si="0"/>
        <v>760</v>
      </c>
      <c r="O2" s="2" t="str">
        <f t="shared" ca="1" si="0"/>
        <v>Libur</v>
      </c>
      <c r="P2" s="2" vm="49">
        <f t="shared" ca="1" si="0"/>
        <v>2270</v>
      </c>
      <c r="Q2" s="2" t="str">
        <f t="shared" ca="1" si="0"/>
        <v>Libur</v>
      </c>
      <c r="R2" s="2" vm="50">
        <f t="shared" ca="1" si="0"/>
        <v>2030</v>
      </c>
      <c r="S2" s="2" vm="51">
        <f t="shared" ca="1" si="0"/>
        <v>2900</v>
      </c>
      <c r="T2" s="2" vm="52">
        <f t="shared" ca="1" si="0"/>
        <v>3050</v>
      </c>
      <c r="U2" s="2" vm="53">
        <f t="shared" ca="1" si="0"/>
        <v>3000</v>
      </c>
      <c r="V2" s="2" vm="53">
        <f t="shared" ca="1" si="0"/>
        <v>3000</v>
      </c>
      <c r="W2" s="2" vm="54">
        <f t="shared" ca="1" si="0"/>
        <v>3825</v>
      </c>
      <c r="X2" s="2" t="str">
        <f t="shared" ca="1" si="0"/>
        <v>Libur</v>
      </c>
    </row>
    <row r="3" spans="1:24" ht="15.5" x14ac:dyDescent="0.35">
      <c r="D3" s="1">
        <v>46111</v>
      </c>
    </row>
    <row r="4" spans="1:24" ht="15.5" x14ac:dyDescent="0.35">
      <c r="B4" t="s">
        <v>4</v>
      </c>
      <c r="C4" t="s">
        <v>5</v>
      </c>
      <c r="D4" s="2">
        <f>IFERROR(INDEX(D51:D500,MATCH($C$4,$C$51:$C$500,0)),"")</f>
        <v>222655357</v>
      </c>
      <c r="H4" s="2">
        <f>IFERROR(SUM(D4:G4)*(4/MAX(1,COUNT(D4:G4))),"")</f>
        <v>890621428</v>
      </c>
      <c r="I4" s="2">
        <f t="shared" ref="I4:X4" si="1">IFERROR(INDEX(I51:I500,MATCH($C$4,$C$51:$C$500,0)),"")</f>
        <v>1038170254</v>
      </c>
      <c r="J4" s="2">
        <f t="shared" si="1"/>
        <v>1200132454</v>
      </c>
      <c r="K4" s="2">
        <f t="shared" si="1"/>
        <v>1492998856</v>
      </c>
      <c r="L4" s="2">
        <f t="shared" si="1"/>
        <v>1445527371</v>
      </c>
      <c r="M4" s="2">
        <f t="shared" si="1"/>
        <v>1021865474</v>
      </c>
      <c r="N4" s="2">
        <f t="shared" si="1"/>
        <v>606407376</v>
      </c>
      <c r="O4" s="2">
        <f t="shared" si="1"/>
        <v>592394952</v>
      </c>
      <c r="P4" s="2">
        <f t="shared" si="1"/>
        <v>773057131</v>
      </c>
      <c r="Q4" s="2">
        <f t="shared" si="1"/>
        <v>690732993</v>
      </c>
      <c r="R4" s="2">
        <f t="shared" si="1"/>
        <v>590695975</v>
      </c>
      <c r="S4" s="2">
        <f t="shared" si="1"/>
        <v>654585884</v>
      </c>
      <c r="T4" s="2">
        <f t="shared" si="1"/>
        <v>723620468</v>
      </c>
      <c r="U4" s="2">
        <f t="shared" si="1"/>
        <v>777019580</v>
      </c>
      <c r="V4" s="2">
        <f t="shared" si="1"/>
        <v>886971424</v>
      </c>
      <c r="W4" s="2">
        <f t="shared" si="1"/>
        <v>6626275000000</v>
      </c>
      <c r="X4" s="2">
        <f t="shared" si="1"/>
        <v>4486419000000</v>
      </c>
    </row>
    <row r="5" spans="1:24" ht="15.5" x14ac:dyDescent="0.35">
      <c r="B5" t="s">
        <v>6</v>
      </c>
      <c r="C5" t="s">
        <v>7</v>
      </c>
      <c r="D5" s="2">
        <f>IFERROR(INDEX(D51:D500,MATCH($C$5,$C$51:$C$500,0)),"")</f>
        <v>13212553</v>
      </c>
      <c r="H5" s="2">
        <f>IFERROR(SUM(D5:G5)*(4/MAX(1,COUNT(D5:G5))),"")</f>
        <v>52850212</v>
      </c>
      <c r="I5" s="2">
        <f t="shared" ref="I5:X5" si="2">IFERROR(INDEX(I51:I500,MATCH($C$5,$C$51:$C$500,0)),"")</f>
        <v>58302246</v>
      </c>
      <c r="J5" s="2">
        <f t="shared" si="2"/>
        <v>132382695</v>
      </c>
      <c r="K5" s="2">
        <f t="shared" si="2"/>
        <v>283658277</v>
      </c>
      <c r="L5" s="2">
        <f t="shared" si="2"/>
        <v>255181125</v>
      </c>
      <c r="M5" s="2">
        <f t="shared" si="2"/>
        <v>152418581</v>
      </c>
      <c r="N5" s="2">
        <f t="shared" si="2"/>
        <v>-56514571</v>
      </c>
      <c r="O5" s="2">
        <f t="shared" si="2"/>
        <v>8664343</v>
      </c>
      <c r="P5" s="2">
        <f t="shared" si="2"/>
        <v>66497237</v>
      </c>
      <c r="Q5" s="2">
        <f t="shared" si="2"/>
        <v>4743923</v>
      </c>
      <c r="R5" s="2">
        <f t="shared" si="2"/>
        <v>12887388</v>
      </c>
      <c r="S5" s="2">
        <f t="shared" si="2"/>
        <v>-43935166</v>
      </c>
      <c r="T5" s="2">
        <f t="shared" si="2"/>
        <v>-115109416</v>
      </c>
      <c r="U5" s="2">
        <f t="shared" si="2"/>
        <v>-18090930</v>
      </c>
      <c r="V5" s="2">
        <f t="shared" si="2"/>
        <v>7976861</v>
      </c>
      <c r="W5" s="2">
        <f t="shared" si="2"/>
        <v>415740000000</v>
      </c>
      <c r="X5" s="2">
        <f t="shared" si="2"/>
        <v>127324000000</v>
      </c>
    </row>
    <row r="6" spans="1:24" ht="15.5" x14ac:dyDescent="0.35">
      <c r="B6" t="s">
        <v>8</v>
      </c>
      <c r="C6" t="s">
        <v>9</v>
      </c>
      <c r="D6" s="2">
        <f>IFERROR(INDEX(D51:D500,MATCH($C$6,$C$51:$C$500,0)),"")</f>
        <v>894089732</v>
      </c>
      <c r="H6" s="2">
        <f>IFERROR(INDEX(D6:G6,COUNT(D6:G6)),"")</f>
        <v>894089732</v>
      </c>
      <c r="I6" s="2">
        <f t="shared" ref="I6:X6" si="3">IFERROR(INDEX(I51:I500,MATCH($C$6,$C$51:$C$500,0)),"")</f>
        <v>880421396</v>
      </c>
      <c r="J6" s="2">
        <f t="shared" si="3"/>
        <v>847254896</v>
      </c>
      <c r="K6" s="2">
        <f t="shared" si="3"/>
        <v>758926967</v>
      </c>
      <c r="L6" s="2">
        <f t="shared" si="3"/>
        <v>617521275</v>
      </c>
      <c r="M6" s="2">
        <f t="shared" si="3"/>
        <v>356889117</v>
      </c>
      <c r="N6" s="2">
        <f t="shared" si="3"/>
        <v>161749144</v>
      </c>
      <c r="O6" s="2">
        <f t="shared" si="3"/>
        <v>245193711</v>
      </c>
      <c r="P6" s="2">
        <f t="shared" si="3"/>
        <v>247828437</v>
      </c>
      <c r="Q6" s="2">
        <f t="shared" si="3"/>
        <v>162323025</v>
      </c>
      <c r="R6" s="2">
        <f t="shared" si="3"/>
        <v>159213924</v>
      </c>
      <c r="S6" s="2">
        <f t="shared" si="3"/>
        <v>173556212</v>
      </c>
      <c r="T6" s="2">
        <f t="shared" si="3"/>
        <v>203858408</v>
      </c>
      <c r="U6" s="2">
        <f t="shared" si="3"/>
        <v>322027086</v>
      </c>
      <c r="V6" s="2">
        <f t="shared" si="3"/>
        <v>346060024</v>
      </c>
      <c r="W6" s="2">
        <f t="shared" si="3"/>
        <v>3023006000000</v>
      </c>
      <c r="X6" s="2">
        <f t="shared" si="3"/>
        <v>1126436000000</v>
      </c>
    </row>
    <row r="7" spans="1:24" ht="15.5" x14ac:dyDescent="0.35">
      <c r="B7" t="s">
        <v>10</v>
      </c>
      <c r="C7" t="s">
        <v>11</v>
      </c>
      <c r="D7" s="3">
        <f>IFERROR(INDEX(D51:D500,MATCH($C$7,$C$51:$C$500,0))/1000000000,"")</f>
        <v>2.75</v>
      </c>
      <c r="H7" s="3">
        <f>IFERROR(INDEX(D7:G7,COUNT(D7:G7)),"")</f>
        <v>2.75</v>
      </c>
      <c r="I7" s="3">
        <f t="shared" ref="I7:X7" si="4">IFERROR(INDEX(I51:I500,MATCH($C$7,$C$51:$C$500,0))/1000000000,"")</f>
        <v>2.75</v>
      </c>
      <c r="J7" s="3">
        <f t="shared" si="4"/>
        <v>2.75</v>
      </c>
      <c r="K7" s="3">
        <f t="shared" si="4"/>
        <v>2.75</v>
      </c>
      <c r="L7" s="3">
        <f t="shared" si="4"/>
        <v>2.75</v>
      </c>
      <c r="M7" s="3">
        <f t="shared" si="4"/>
        <v>2.75</v>
      </c>
      <c r="N7" s="3">
        <f t="shared" si="4"/>
        <v>2.75</v>
      </c>
      <c r="O7" s="3">
        <f t="shared" si="4"/>
        <v>2.75</v>
      </c>
      <c r="P7" s="3">
        <f t="shared" si="4"/>
        <v>2.75</v>
      </c>
      <c r="Q7" s="3">
        <f t="shared" si="4"/>
        <v>2.75</v>
      </c>
      <c r="R7" s="3">
        <f t="shared" si="4"/>
        <v>2.75</v>
      </c>
      <c r="S7" s="3">
        <f t="shared" si="4"/>
        <v>2.75</v>
      </c>
      <c r="T7" s="3">
        <f t="shared" si="4"/>
        <v>2.75</v>
      </c>
      <c r="U7" s="3">
        <f t="shared" si="4"/>
        <v>2.75</v>
      </c>
      <c r="V7" s="3">
        <f t="shared" si="4"/>
        <v>2.75</v>
      </c>
      <c r="W7" s="3">
        <f t="shared" si="4"/>
        <v>2.75</v>
      </c>
      <c r="X7" s="3">
        <f t="shared" si="4"/>
        <v>0.41</v>
      </c>
    </row>
    <row r="8" spans="1:2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1024000000000</v>
      </c>
      <c r="H8" s="2">
        <f>IFERROR(INDEX(D8:G8,COUNT(D8:G8)),"")</f>
        <v>1024000000000</v>
      </c>
      <c r="I8" s="2">
        <f t="shared" ref="I8:X8" si="5">IFERROR(INDEX(I51:I500,MATCH($C$8,$C$51:$C$500,0)),"")</f>
        <v>3247000000000</v>
      </c>
      <c r="J8" s="2">
        <f t="shared" si="5"/>
        <v>2460000000000</v>
      </c>
      <c r="K8" s="2">
        <f t="shared" si="5"/>
        <v>533000000000</v>
      </c>
      <c r="L8" s="2">
        <f t="shared" si="5"/>
        <v>2512000000000</v>
      </c>
      <c r="M8" s="2">
        <f t="shared" si="5"/>
        <v>4119000000000</v>
      </c>
      <c r="N8" s="2">
        <f t="shared" si="5"/>
        <v>1076000000000</v>
      </c>
      <c r="O8" s="2">
        <f t="shared" si="5"/>
        <v>206000000000</v>
      </c>
      <c r="P8" s="2">
        <f t="shared" si="5"/>
        <v>1606000000000</v>
      </c>
      <c r="Q8" s="2">
        <f t="shared" si="5"/>
        <v>1431000000000</v>
      </c>
      <c r="R8" s="2">
        <f t="shared" si="5"/>
        <v>1305000000000</v>
      </c>
      <c r="S8" s="2">
        <f t="shared" si="5"/>
        <v>1782000000000</v>
      </c>
      <c r="T8" s="2">
        <f t="shared" si="5"/>
        <v>461000000000</v>
      </c>
      <c r="U8" s="2">
        <f t="shared" si="5"/>
        <v>-241000000000</v>
      </c>
      <c r="V8" s="2">
        <f t="shared" si="5"/>
        <v>-771000000000</v>
      </c>
      <c r="W8" s="2">
        <f t="shared" si="5"/>
        <v>-1514000000000</v>
      </c>
      <c r="X8" s="2">
        <f t="shared" si="5"/>
        <v>-192000000000</v>
      </c>
    </row>
    <row r="9" spans="1:24" ht="15.5" x14ac:dyDescent="0.35">
      <c r="A9" t="s">
        <v>15</v>
      </c>
      <c r="C9" t="s">
        <v>16</v>
      </c>
      <c r="D9" s="3">
        <f>IFERROR(INDEX(D51:D500,MATCH("Free cash flow per share (Quarter)",$C$51:$C$500,0)),"")</f>
        <v>371.76</v>
      </c>
      <c r="H9" s="3">
        <f>IFERROR(INDEX(D9:G9,COUNT(D9:G9)),"")</f>
        <v>371.76</v>
      </c>
      <c r="I9" s="3">
        <f t="shared" ref="I9:X9" si="6">IFERROR(INDEX(I51:I500,MATCH($C$9,$C$51:$C$500,0)),"")</f>
        <v>1179.4100000000001</v>
      </c>
      <c r="J9" s="3">
        <f t="shared" si="6"/>
        <v>893.54</v>
      </c>
      <c r="K9" s="3">
        <f t="shared" si="6"/>
        <v>193.68</v>
      </c>
      <c r="L9" s="3">
        <f t="shared" si="6"/>
        <v>912.31</v>
      </c>
      <c r="M9" s="3">
        <f t="shared" si="6"/>
        <v>1496.1</v>
      </c>
      <c r="N9" s="3">
        <f t="shared" si="6"/>
        <v>390.72</v>
      </c>
      <c r="O9" s="3">
        <f t="shared" si="6"/>
        <v>74.8</v>
      </c>
      <c r="P9" s="3">
        <f t="shared" si="6"/>
        <v>583.21</v>
      </c>
      <c r="Q9" s="3">
        <f t="shared" si="6"/>
        <v>519.78</v>
      </c>
      <c r="R9" s="3">
        <f t="shared" si="6"/>
        <v>473.84</v>
      </c>
      <c r="S9" s="3">
        <f t="shared" si="6"/>
        <v>647.17999999999995</v>
      </c>
      <c r="T9" s="3">
        <f t="shared" si="6"/>
        <v>167.59</v>
      </c>
      <c r="U9" s="3">
        <f t="shared" si="6"/>
        <v>-87.64</v>
      </c>
      <c r="V9" s="3">
        <f t="shared" si="6"/>
        <v>-280.14999999999998</v>
      </c>
      <c r="W9" s="3">
        <f t="shared" si="6"/>
        <v>-550.08000000000004</v>
      </c>
      <c r="X9" s="3">
        <f t="shared" si="6"/>
        <v>-464.5</v>
      </c>
    </row>
    <row r="10" spans="1:24" ht="15.5" x14ac:dyDescent="0.35">
      <c r="C10" t="s">
        <v>17</v>
      </c>
      <c r="D10" s="3">
        <f ca="1">IFERROR(IF(D9=0,"",D2/D9),"")</f>
        <v>8.4463094469550253</v>
      </c>
      <c r="I10" s="3">
        <f t="shared" ref="I10:X10" ca="1" si="7">IFERROR(IF(I9=0,"",I2/I9),"")</f>
        <v>2.3571107587692151</v>
      </c>
      <c r="J10" s="3">
        <f t="shared" ca="1" si="7"/>
        <v>3.9617700382747278</v>
      </c>
      <c r="K10" s="3">
        <f t="shared" ca="1" si="7"/>
        <v>17.554729450640231</v>
      </c>
      <c r="L10" s="3">
        <f t="shared" ca="1" si="7"/>
        <v>3.5952691519330053</v>
      </c>
      <c r="M10" s="3">
        <f t="shared" ca="1" si="7"/>
        <v>0.94913441614865324</v>
      </c>
      <c r="N10" s="3">
        <f t="shared" ca="1" si="7"/>
        <v>1.9451269451269451</v>
      </c>
      <c r="O10" s="3" t="str">
        <f t="shared" ca="1" si="7"/>
        <v/>
      </c>
      <c r="P10" s="3">
        <f t="shared" ca="1" si="7"/>
        <v>3.8922515046038302</v>
      </c>
      <c r="Q10" s="3" t="str">
        <f t="shared" ca="1" si="7"/>
        <v/>
      </c>
      <c r="R10" s="3">
        <f t="shared" ca="1" si="7"/>
        <v>4.284146547357758</v>
      </c>
      <c r="S10" s="3">
        <f t="shared" ca="1" si="7"/>
        <v>4.4809790166568808</v>
      </c>
      <c r="T10" s="3">
        <f t="shared" ca="1" si="7"/>
        <v>18.199176561847366</v>
      </c>
      <c r="U10" s="3">
        <f t="shared" ca="1" si="7"/>
        <v>-34.230944774075766</v>
      </c>
      <c r="V10" s="3">
        <f t="shared" ca="1" si="7"/>
        <v>-10.708548991611638</v>
      </c>
      <c r="W10" s="3">
        <f t="shared" ca="1" si="7"/>
        <v>-6.9535340314136125</v>
      </c>
      <c r="X10" s="3" t="str">
        <f t="shared" ca="1" si="7"/>
        <v/>
      </c>
    </row>
    <row r="11" spans="1:24" ht="15.5" x14ac:dyDescent="0.35">
      <c r="B11" t="s">
        <v>18</v>
      </c>
      <c r="C11" t="s">
        <v>19</v>
      </c>
      <c r="D11" s="2">
        <f>IFERROR(INDEX(D51:D500,MATCH($C$11,$C$51:$C$500,0)),"")</f>
        <v>185770670</v>
      </c>
      <c r="H11" s="2">
        <f>IFERROR(INDEX(D11:G11,COUNT(D11:G11)),"")</f>
        <v>185770670</v>
      </c>
      <c r="I11" s="2">
        <f t="shared" ref="I11:X11" si="8">IFERROR(INDEX(I51:I500,MATCH($C$11,$C$51:$C$500,0)),"")</f>
        <v>199529346</v>
      </c>
      <c r="J11" s="2">
        <f t="shared" si="8"/>
        <v>170318176</v>
      </c>
      <c r="K11" s="2">
        <f t="shared" si="8"/>
        <v>188576976</v>
      </c>
      <c r="L11" s="2">
        <f t="shared" si="8"/>
        <v>221566137</v>
      </c>
      <c r="M11" s="2">
        <f t="shared" si="8"/>
        <v>237220441</v>
      </c>
      <c r="N11" s="2">
        <f t="shared" si="8"/>
        <v>109212396</v>
      </c>
      <c r="O11" s="2">
        <f t="shared" si="8"/>
        <v>101923463</v>
      </c>
      <c r="P11" s="2">
        <f t="shared" si="8"/>
        <v>144052684</v>
      </c>
      <c r="Q11" s="2">
        <f t="shared" si="8"/>
        <v>140690492</v>
      </c>
      <c r="R11" s="2">
        <f t="shared" si="8"/>
        <v>81713191</v>
      </c>
      <c r="S11" s="2">
        <f t="shared" si="8"/>
        <v>112355914</v>
      </c>
      <c r="T11" s="2">
        <f t="shared" si="8"/>
        <v>104305096</v>
      </c>
      <c r="U11" s="2">
        <f t="shared" si="8"/>
        <v>90067977</v>
      </c>
      <c r="V11" s="2">
        <f t="shared" si="8"/>
        <v>108453574</v>
      </c>
      <c r="W11" s="2">
        <f t="shared" si="8"/>
        <v>1668670000000</v>
      </c>
      <c r="X11" s="2">
        <f t="shared" si="8"/>
        <v>433039000000</v>
      </c>
    </row>
    <row r="12" spans="1:2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12577000000000</v>
      </c>
      <c r="H12" s="2">
        <f>IFERROR(INDEX(D12:G12,COUNT(D12:G12)),"")</f>
        <v>12577000000000</v>
      </c>
      <c r="I12" s="2">
        <f t="shared" ref="I12:X12" si="9">IFERROR(INDEX(I51:I500,MATCH($C$12,$C$51:$C$500,0)),"")</f>
        <v>12811000000000</v>
      </c>
      <c r="J12" s="2">
        <f t="shared" si="9"/>
        <v>12974000000000</v>
      </c>
      <c r="K12" s="2">
        <f t="shared" si="9"/>
        <v>13148000000000</v>
      </c>
      <c r="L12" s="2">
        <f t="shared" si="9"/>
        <v>11182000000000</v>
      </c>
      <c r="M12" s="2">
        <f t="shared" si="9"/>
        <v>2113000000000</v>
      </c>
      <c r="N12" s="2">
        <f t="shared" si="9"/>
        <v>4460000000000</v>
      </c>
      <c r="O12" s="2">
        <f t="shared" si="9"/>
        <v>4008000000000</v>
      </c>
      <c r="P12" s="2">
        <f t="shared" si="9"/>
        <v>3151000000000</v>
      </c>
      <c r="Q12" s="2">
        <f t="shared" si="9"/>
        <v>5100000000000</v>
      </c>
      <c r="R12" s="2">
        <f t="shared" si="9"/>
        <v>6057000000000</v>
      </c>
      <c r="S12" s="2">
        <f t="shared" si="9"/>
        <v>6751000000000</v>
      </c>
      <c r="T12" s="2">
        <f t="shared" si="9"/>
        <v>6778000000000</v>
      </c>
      <c r="U12" s="2">
        <f t="shared" si="9"/>
        <v>6408000000000</v>
      </c>
      <c r="V12" s="2">
        <f t="shared" si="9"/>
        <v>5467000000000</v>
      </c>
      <c r="W12" s="2">
        <f t="shared" si="9"/>
        <v>3260000000000</v>
      </c>
      <c r="X12" s="2">
        <f t="shared" si="9"/>
        <v>1365000000000</v>
      </c>
    </row>
    <row r="13" spans="1:2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15735000000000</v>
      </c>
      <c r="H13" s="2">
        <f>IFERROR(INDEX(D13:G13,COUNT(D13:G13)),"")</f>
        <v>15735000000000</v>
      </c>
      <c r="I13" s="2">
        <f t="shared" ref="I13:X13" si="10">IFERROR(INDEX(I51:I500,MATCH($C$13,$C$51:$C$500,0)),"")</f>
        <v>16147000000000</v>
      </c>
      <c r="J13" s="2">
        <f t="shared" si="10"/>
        <v>15726000000000</v>
      </c>
      <c r="K13" s="2">
        <f t="shared" si="10"/>
        <v>16059000000000</v>
      </c>
      <c r="L13" s="2">
        <f t="shared" si="10"/>
        <v>14637000000000</v>
      </c>
      <c r="M13" s="2">
        <f t="shared" si="10"/>
        <v>5500000000000</v>
      </c>
      <c r="N13" s="2">
        <f t="shared" si="10"/>
        <v>6000000000000</v>
      </c>
      <c r="O13" s="2">
        <f t="shared" si="10"/>
        <v>5425000000000</v>
      </c>
      <c r="P13" s="2">
        <f t="shared" si="10"/>
        <v>5237000000000</v>
      </c>
      <c r="Q13" s="2">
        <f t="shared" si="10"/>
        <v>7006000000000</v>
      </c>
      <c r="R13" s="2">
        <f t="shared" si="10"/>
        <v>7155000000000</v>
      </c>
      <c r="S13" s="2">
        <f t="shared" si="10"/>
        <v>8301000000000</v>
      </c>
      <c r="T13" s="2">
        <f t="shared" si="10"/>
        <v>8076000000000</v>
      </c>
      <c r="U13" s="2">
        <f t="shared" si="10"/>
        <v>7507000000000</v>
      </c>
      <c r="V13" s="2">
        <f t="shared" si="10"/>
        <v>6516000000000</v>
      </c>
      <c r="W13" s="2">
        <f t="shared" si="10"/>
        <v>4928000000000</v>
      </c>
      <c r="X13" s="2">
        <f t="shared" si="10"/>
        <v>1798000000000</v>
      </c>
    </row>
    <row r="14" spans="1:24" ht="15.5" x14ac:dyDescent="0.35">
      <c r="C14" t="s">
        <v>26</v>
      </c>
      <c r="D14" s="2">
        <f>IFERROR(INDEX(D51:D500,MATCH($C$14,$C$51:$C$500,0)),"")</f>
        <v>-15953102</v>
      </c>
      <c r="H14" s="2">
        <f>IFERROR(SUM(D14:G14)*(4/MAX(1,COUNT(D14:G14))),"")</f>
        <v>-63812408</v>
      </c>
      <c r="I14" s="2">
        <f t="shared" ref="I14:X14" si="11">IFERROR(INDEX(I51:I500,MATCH($C$14,$C$51:$C$500,0)),"")</f>
        <v>-76554485</v>
      </c>
      <c r="J14" s="2">
        <f t="shared" si="11"/>
        <v>-109803082</v>
      </c>
      <c r="K14" s="2">
        <f t="shared" si="11"/>
        <v>-106107407</v>
      </c>
      <c r="L14" s="2">
        <f t="shared" si="11"/>
        <v>-52481411</v>
      </c>
      <c r="M14" s="2">
        <f t="shared" si="11"/>
        <v>-57495838</v>
      </c>
      <c r="N14" s="2">
        <f t="shared" si="11"/>
        <v>-43910233</v>
      </c>
      <c r="O14" s="2">
        <f t="shared" si="11"/>
        <v>-36576834</v>
      </c>
      <c r="P14" s="2">
        <f t="shared" si="11"/>
        <v>-46711791</v>
      </c>
      <c r="Q14" s="2">
        <f t="shared" si="11"/>
        <v>-46411846</v>
      </c>
      <c r="R14" s="2">
        <f t="shared" si="11"/>
        <v>-35021121</v>
      </c>
      <c r="S14" s="2">
        <f t="shared" si="11"/>
        <v>-39189558</v>
      </c>
      <c r="T14" s="2">
        <f t="shared" si="11"/>
        <v>-40402164</v>
      </c>
      <c r="U14" s="2">
        <f t="shared" si="11"/>
        <v>-59615888</v>
      </c>
      <c r="V14" s="2">
        <f t="shared" si="11"/>
        <v>-42721160</v>
      </c>
      <c r="W14" s="2">
        <f t="shared" si="11"/>
        <v>-215620000000</v>
      </c>
      <c r="X14" s="2">
        <f t="shared" si="11"/>
        <v>-100811000000</v>
      </c>
    </row>
    <row r="15" spans="1:24" ht="15.5" x14ac:dyDescent="0.35">
      <c r="C15" t="s">
        <v>27</v>
      </c>
      <c r="D15" s="2">
        <f>IFERROR(INDEX(D51:D500,MATCH($C$15,$C$51:$C$500,0)),"")</f>
        <v>832873</v>
      </c>
      <c r="H15" s="2">
        <f>IFERROR(SUM(D15:G15)*(4/MAX(1,COUNT(D15:G15))),"")</f>
        <v>3331492</v>
      </c>
      <c r="I15" s="2">
        <f t="shared" ref="I15:X15" si="12">IFERROR(INDEX(I51:I500,MATCH($C$15,$C$51:$C$500,0)),"")</f>
        <v>-5378922</v>
      </c>
      <c r="J15" s="2">
        <f t="shared" si="12"/>
        <v>-15480224</v>
      </c>
      <c r="K15" s="2">
        <f t="shared" si="12"/>
        <v>-57705596</v>
      </c>
      <c r="L15" s="2">
        <f t="shared" si="12"/>
        <v>-93030695</v>
      </c>
      <c r="M15" s="2">
        <f t="shared" si="12"/>
        <v>-61607211</v>
      </c>
      <c r="N15" s="2">
        <f t="shared" si="12"/>
        <v>-13808846</v>
      </c>
      <c r="O15" s="2">
        <f t="shared" si="12"/>
        <v>-16065228</v>
      </c>
      <c r="P15" s="2">
        <f t="shared" si="12"/>
        <v>-26398030</v>
      </c>
      <c r="Q15" s="2">
        <f t="shared" si="12"/>
        <v>-8093967</v>
      </c>
      <c r="R15" s="2">
        <f t="shared" si="12"/>
        <v>-7918635</v>
      </c>
      <c r="S15" s="2">
        <f t="shared" si="12"/>
        <v>-14601929</v>
      </c>
      <c r="T15" s="2">
        <f t="shared" si="12"/>
        <v>-16070708</v>
      </c>
      <c r="U15" s="2">
        <f t="shared" si="12"/>
        <v>-1684696</v>
      </c>
      <c r="V15" s="2">
        <f t="shared" si="12"/>
        <v>-10645279</v>
      </c>
      <c r="W15" s="2">
        <f t="shared" si="12"/>
        <v>-51523000000</v>
      </c>
      <c r="X15" s="2">
        <f t="shared" si="12"/>
        <v>-66163000000</v>
      </c>
    </row>
    <row r="16" spans="1:24" ht="15.5" x14ac:dyDescent="0.35">
      <c r="C16" t="s">
        <v>28</v>
      </c>
      <c r="D16" s="2">
        <f>IFERROR(INDEX(D51:D500,MATCH($C$16,$C$51:$C$500,0)),"")</f>
        <v>14049405</v>
      </c>
      <c r="H16" s="2">
        <f>IFERROR(SUM(D16:G16)*(4/MAX(1,COUNT(D16:G16))),"")</f>
        <v>56197620</v>
      </c>
      <c r="I16" s="2">
        <f t="shared" ref="I16:X16" si="13">IFERROR(INDEX(I51:I500,MATCH($C$16,$C$51:$C$500,0)),"")</f>
        <v>75859561</v>
      </c>
      <c r="J16" s="2">
        <f t="shared" si="13"/>
        <v>154822073</v>
      </c>
      <c r="K16" s="2">
        <f t="shared" si="13"/>
        <v>373329489</v>
      </c>
      <c r="L16" s="2">
        <f t="shared" si="13"/>
        <v>434934202</v>
      </c>
      <c r="M16" s="2">
        <f t="shared" si="13"/>
        <v>247791114</v>
      </c>
      <c r="N16" s="2">
        <f t="shared" si="13"/>
        <v>-23931218</v>
      </c>
      <c r="O16" s="2">
        <f t="shared" si="13"/>
        <v>19959192</v>
      </c>
      <c r="P16" s="2">
        <f t="shared" si="13"/>
        <v>93625688</v>
      </c>
      <c r="Q16" s="2">
        <f t="shared" si="13"/>
        <v>11892729</v>
      </c>
      <c r="R16" s="2">
        <f t="shared" si="13"/>
        <v>14820756</v>
      </c>
      <c r="S16" s="2">
        <f t="shared" si="13"/>
        <v>-30731011</v>
      </c>
      <c r="T16" s="2">
        <f t="shared" si="13"/>
        <v>-100231239</v>
      </c>
      <c r="U16" s="2">
        <f t="shared" si="13"/>
        <v>3758512</v>
      </c>
      <c r="V16" s="2">
        <f t="shared" si="13"/>
        <v>23073014</v>
      </c>
      <c r="W16" s="2">
        <f t="shared" si="13"/>
        <v>464406000000</v>
      </c>
      <c r="X16" s="2">
        <f t="shared" si="13"/>
        <v>237417000000</v>
      </c>
    </row>
    <row r="17" spans="1:24" ht="15.5" x14ac:dyDescent="0.35">
      <c r="A17" t="s">
        <v>29</v>
      </c>
    </row>
    <row r="18" spans="1:2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</row>
    <row r="19" spans="1:24" ht="15.5" x14ac:dyDescent="0.35">
      <c r="A19" t="s">
        <v>49</v>
      </c>
      <c r="C19" t="s">
        <v>50</v>
      </c>
    </row>
    <row r="20" spans="1:24" ht="15.5" x14ac:dyDescent="0.35">
      <c r="A20" t="s">
        <v>51</v>
      </c>
      <c r="C20" t="s">
        <v>52</v>
      </c>
      <c r="D20" s="2">
        <f ca="1">IFERROR(D21*D2,"")</f>
        <v>8635000000000</v>
      </c>
      <c r="H20" s="2" t="str">
        <f t="shared" ref="H20:X20" si="14">IFERROR(H21*H2,"")</f>
        <v/>
      </c>
      <c r="I20" s="2">
        <f t="shared" ca="1" si="14"/>
        <v>7645000000000</v>
      </c>
      <c r="J20" s="2">
        <f t="shared" ca="1" si="14"/>
        <v>9735000000000</v>
      </c>
      <c r="K20" s="2">
        <f t="shared" ca="1" si="14"/>
        <v>9350000000000</v>
      </c>
      <c r="L20" s="2">
        <f t="shared" ca="1" si="14"/>
        <v>9020000000000</v>
      </c>
      <c r="M20" s="2">
        <f t="shared" ca="1" si="14"/>
        <v>3905000000000</v>
      </c>
      <c r="N20" s="2">
        <f t="shared" ca="1" si="14"/>
        <v>2090000000000</v>
      </c>
      <c r="O20" s="2" t="str">
        <f t="shared" ca="1" si="14"/>
        <v/>
      </c>
      <c r="P20" s="2">
        <f t="shared" ca="1" si="14"/>
        <v>6242500000000</v>
      </c>
      <c r="Q20" s="2" t="str">
        <f t="shared" ca="1" si="14"/>
        <v/>
      </c>
      <c r="R20" s="2">
        <f t="shared" ca="1" si="14"/>
        <v>5582500000000</v>
      </c>
      <c r="S20" s="2">
        <f t="shared" ca="1" si="14"/>
        <v>7975000000000</v>
      </c>
      <c r="T20" s="2">
        <f t="shared" ca="1" si="14"/>
        <v>8387500000000</v>
      </c>
      <c r="U20" s="2">
        <f t="shared" ca="1" si="14"/>
        <v>8250000000000</v>
      </c>
      <c r="V20" s="2">
        <f t="shared" ca="1" si="14"/>
        <v>8250000000000</v>
      </c>
      <c r="W20" s="2">
        <f t="shared" ca="1" si="14"/>
        <v>10518750000000</v>
      </c>
      <c r="X20" s="2" t="str">
        <f t="shared" ca="1" si="14"/>
        <v/>
      </c>
    </row>
    <row r="21" spans="1:24" ht="15.5" x14ac:dyDescent="0.35">
      <c r="C21" t="s">
        <v>11</v>
      </c>
      <c r="D21" s="2">
        <f>IFERROR(INDEX(D51:D500,MATCH($C$7,$C$51:$C$500,0)),"")</f>
        <v>2750000000</v>
      </c>
      <c r="H21" s="2">
        <f>IFERROR(INDEX(D21:G21,COUNT(D21:G21)),"")</f>
        <v>2750000000</v>
      </c>
      <c r="I21" s="2">
        <f t="shared" ref="I21:X21" si="15">IFERROR(INDEX(I51:I500,MATCH($C$7,$C$51:$C$500,0)),"")</f>
        <v>2750000000</v>
      </c>
      <c r="J21" s="2">
        <f t="shared" si="15"/>
        <v>2750000000</v>
      </c>
      <c r="K21" s="2">
        <f t="shared" si="15"/>
        <v>2750000000</v>
      </c>
      <c r="L21" s="2">
        <f t="shared" si="15"/>
        <v>2750000000</v>
      </c>
      <c r="M21" s="2">
        <f t="shared" si="15"/>
        <v>2750000000</v>
      </c>
      <c r="N21" s="2">
        <f t="shared" si="15"/>
        <v>2750000000</v>
      </c>
      <c r="O21" s="2">
        <f t="shared" si="15"/>
        <v>2750000000</v>
      </c>
      <c r="P21" s="2">
        <f t="shared" si="15"/>
        <v>2750000000</v>
      </c>
      <c r="Q21" s="2">
        <f t="shared" si="15"/>
        <v>2750000000</v>
      </c>
      <c r="R21" s="2">
        <f t="shared" si="15"/>
        <v>2750000000</v>
      </c>
      <c r="S21" s="2">
        <f t="shared" si="15"/>
        <v>2750000000</v>
      </c>
      <c r="T21" s="2">
        <f t="shared" si="15"/>
        <v>2750000000</v>
      </c>
      <c r="U21" s="2">
        <f t="shared" si="15"/>
        <v>2750000000</v>
      </c>
      <c r="V21" s="2">
        <f t="shared" si="15"/>
        <v>2750000000</v>
      </c>
      <c r="W21" s="2">
        <f t="shared" si="15"/>
        <v>2750000000</v>
      </c>
      <c r="X21" s="2">
        <f t="shared" si="15"/>
        <v>410000000</v>
      </c>
    </row>
    <row r="23" spans="1:24" ht="15.5" x14ac:dyDescent="0.35">
      <c r="B23" t="s">
        <v>53</v>
      </c>
      <c r="C23" t="s">
        <v>54</v>
      </c>
      <c r="D23" s="3">
        <f>IFERROR(D5/D6*100,"")</f>
        <v>1.4777658804384972</v>
      </c>
      <c r="H23" s="3">
        <f t="shared" ref="H23:X23" si="16">IFERROR(H5/H6*100,"")</f>
        <v>5.9110635217539889</v>
      </c>
      <c r="I23" s="3">
        <f t="shared" si="16"/>
        <v>6.6220841820613812</v>
      </c>
      <c r="J23" s="3">
        <f t="shared" si="16"/>
        <v>15.624895840082582</v>
      </c>
      <c r="K23" s="3">
        <f t="shared" si="16"/>
        <v>37.376228455985277</v>
      </c>
      <c r="L23" s="3">
        <f t="shared" si="16"/>
        <v>41.323454807285792</v>
      </c>
      <c r="M23" s="3">
        <f t="shared" si="16"/>
        <v>42.707545212144979</v>
      </c>
      <c r="N23" s="3">
        <f t="shared" si="16"/>
        <v>-34.939641473465848</v>
      </c>
      <c r="O23" s="3">
        <f t="shared" si="16"/>
        <v>3.5336726071249025</v>
      </c>
      <c r="P23" s="3">
        <f t="shared" si="16"/>
        <v>26.831964000967329</v>
      </c>
      <c r="Q23" s="3">
        <f t="shared" si="16"/>
        <v>2.9225200799455284</v>
      </c>
      <c r="R23" s="3">
        <f t="shared" si="16"/>
        <v>8.0943850112004032</v>
      </c>
      <c r="S23" s="3">
        <f t="shared" si="16"/>
        <v>-25.31466058961923</v>
      </c>
      <c r="T23" s="3">
        <f t="shared" si="16"/>
        <v>-56.465375713127322</v>
      </c>
      <c r="U23" s="3">
        <f t="shared" si="16"/>
        <v>-5.6178286816531946</v>
      </c>
      <c r="V23" s="3">
        <f t="shared" si="16"/>
        <v>2.3050512763069104</v>
      </c>
      <c r="W23" s="3">
        <f t="shared" si="16"/>
        <v>13.752536382660175</v>
      </c>
      <c r="X23" s="3">
        <f t="shared" si="16"/>
        <v>11.303260904303485</v>
      </c>
    </row>
    <row r="24" spans="1:24" ht="15.5" x14ac:dyDescent="0.35">
      <c r="C24" t="s">
        <v>55</v>
      </c>
      <c r="D24" s="4">
        <f>IFERROR(_xlfn.RRI(5,I23,D23),"")</f>
        <v>-0.25916381344355277</v>
      </c>
      <c r="H24" s="4">
        <f t="shared" ref="H24:X24" si="17">IFERROR(_xlfn.RRI(5,M23,H23),"")</f>
        <v>-0.32666342833791495</v>
      </c>
      <c r="I24" s="4" t="str">
        <f t="shared" si="17"/>
        <v/>
      </c>
      <c r="J24" s="4">
        <f t="shared" si="17"/>
        <v>0.3462265897772725</v>
      </c>
      <c r="K24" s="4">
        <f t="shared" si="17"/>
        <v>6.8534632193105516E-2</v>
      </c>
      <c r="L24" s="4">
        <f t="shared" si="17"/>
        <v>0.69858710930702839</v>
      </c>
      <c r="M24" s="4">
        <f t="shared" si="17"/>
        <v>0.39464652899911856</v>
      </c>
      <c r="N24" s="4">
        <f t="shared" si="17"/>
        <v>6.6569762249191422E-2</v>
      </c>
      <c r="O24" s="4" t="str">
        <f t="shared" si="17"/>
        <v/>
      </c>
      <c r="P24" s="4" t="str">
        <f t="shared" si="17"/>
        <v/>
      </c>
      <c r="Q24" s="4">
        <f t="shared" si="17"/>
        <v>4.861335033224834E-2</v>
      </c>
      <c r="R24" s="4">
        <f t="shared" si="17"/>
        <v>-0.10058482434298222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56</v>
      </c>
      <c r="C25" t="s">
        <v>57</v>
      </c>
      <c r="D25" s="3">
        <f>IFERROR(INDEX(D51:D500,MATCH($A$25,$C$51:$C$500,0)),"")</f>
        <v>88.34</v>
      </c>
      <c r="H25" s="3">
        <f>IFERROR(INDEX(D25:G25,COUNT(D25:G25)),"")</f>
        <v>88.34</v>
      </c>
      <c r="I25" s="3">
        <f t="shared" ref="I25:X25" si="18">IFERROR(INDEX(I51:I500,MATCH($C$25,$C$51:$C$500,0)),"")</f>
        <v>422.63</v>
      </c>
      <c r="J25" s="3">
        <f t="shared" si="18"/>
        <v>802.34</v>
      </c>
      <c r="K25" s="3">
        <f t="shared" si="18"/>
        <v>1601.26</v>
      </c>
      <c r="L25" s="3">
        <f t="shared" si="18"/>
        <v>1458.38</v>
      </c>
      <c r="M25" s="3">
        <f t="shared" si="18"/>
        <v>769.36</v>
      </c>
      <c r="N25" s="3">
        <f t="shared" si="18"/>
        <v>-188.8</v>
      </c>
      <c r="O25" s="3">
        <f t="shared" si="18"/>
        <v>38.83</v>
      </c>
      <c r="P25" s="3">
        <f t="shared" si="18"/>
        <v>338.97</v>
      </c>
      <c r="Q25" s="3">
        <f t="shared" si="18"/>
        <v>27.09</v>
      </c>
      <c r="R25" s="3">
        <f t="shared" si="18"/>
        <v>61.09</v>
      </c>
      <c r="S25" s="3">
        <f t="shared" si="18"/>
        <v>-185.09</v>
      </c>
      <c r="T25" s="3">
        <f t="shared" si="18"/>
        <v>-513.62</v>
      </c>
      <c r="U25" s="3">
        <f t="shared" si="18"/>
        <v>20.41</v>
      </c>
      <c r="V25" s="3">
        <f t="shared" si="18"/>
        <v>47.9</v>
      </c>
      <c r="W25" s="3">
        <f t="shared" si="18"/>
        <v>151</v>
      </c>
      <c r="X25" s="3">
        <f t="shared" si="18"/>
        <v>414.65</v>
      </c>
    </row>
    <row r="26" spans="1:24" ht="15.5" x14ac:dyDescent="0.35">
      <c r="C26" t="s">
        <v>58</v>
      </c>
      <c r="D26" s="4">
        <f>IFERROR(_xlfn.RRI(5,I25,D25),"")</f>
        <v>-0.26879455859379486</v>
      </c>
      <c r="H26" s="4">
        <f t="shared" ref="H26:X26" si="19">IFERROR(_xlfn.RRI(5,M25,H25),"")</f>
        <v>-0.35135726476281171</v>
      </c>
      <c r="I26" s="4" t="str">
        <f t="shared" si="19"/>
        <v/>
      </c>
      <c r="J26" s="4">
        <f t="shared" si="19"/>
        <v>0.83247564277051334</v>
      </c>
      <c r="K26" s="4">
        <f t="shared" si="19"/>
        <v>0.36414368950472764</v>
      </c>
      <c r="L26" s="4">
        <f t="shared" si="19"/>
        <v>1.2192812244826778</v>
      </c>
      <c r="M26" s="4">
        <f t="shared" si="19"/>
        <v>0.65970879577602282</v>
      </c>
      <c r="N26" s="4">
        <f t="shared" si="19"/>
        <v>3.9770998434616178E-3</v>
      </c>
      <c r="O26" s="4" t="str">
        <f t="shared" si="19"/>
        <v/>
      </c>
      <c r="P26" s="4">
        <f t="shared" si="19"/>
        <v>0.75413757558530992</v>
      </c>
      <c r="Q26" s="4">
        <f t="shared" si="19"/>
        <v>-0.10773327287895074</v>
      </c>
      <c r="R26" s="4">
        <f t="shared" si="19"/>
        <v>-0.16555323452046733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59</v>
      </c>
      <c r="D27" s="3">
        <f>IFERROR(D4/D21,"")</f>
        <v>8.0965584363636364E-2</v>
      </c>
      <c r="H27" s="3">
        <f t="shared" ref="H27:X27" si="20">IFERROR(H4/H21,"")</f>
        <v>0.32386233745454546</v>
      </c>
      <c r="I27" s="3">
        <f t="shared" si="20"/>
        <v>0.377516456</v>
      </c>
      <c r="J27" s="3">
        <f t="shared" si="20"/>
        <v>0.43641180145454544</v>
      </c>
      <c r="K27" s="3">
        <f t="shared" si="20"/>
        <v>0.54290867490909089</v>
      </c>
      <c r="L27" s="3">
        <f t="shared" si="20"/>
        <v>0.52564631672727269</v>
      </c>
      <c r="M27" s="3">
        <f t="shared" si="20"/>
        <v>0.37158744509090907</v>
      </c>
      <c r="N27" s="3">
        <f t="shared" si="20"/>
        <v>0.22051177309090908</v>
      </c>
      <c r="O27" s="3">
        <f t="shared" si="20"/>
        <v>0.21541634618181818</v>
      </c>
      <c r="P27" s="3">
        <f t="shared" si="20"/>
        <v>0.28111168399999997</v>
      </c>
      <c r="Q27" s="3">
        <f t="shared" si="20"/>
        <v>0.25117563381818181</v>
      </c>
      <c r="R27" s="3">
        <f t="shared" si="20"/>
        <v>0.21479853636363636</v>
      </c>
      <c r="S27" s="3">
        <f t="shared" si="20"/>
        <v>0.23803123054545455</v>
      </c>
      <c r="T27" s="3">
        <f t="shared" si="20"/>
        <v>0.26313471563636365</v>
      </c>
      <c r="U27" s="3">
        <f t="shared" si="20"/>
        <v>0.28255257454545457</v>
      </c>
      <c r="V27" s="3">
        <f t="shared" si="20"/>
        <v>0.3225350632727273</v>
      </c>
      <c r="W27" s="3">
        <f t="shared" si="20"/>
        <v>2409.5545454545454</v>
      </c>
      <c r="X27" s="3">
        <f t="shared" si="20"/>
        <v>10942.485365853658</v>
      </c>
    </row>
    <row r="28" spans="1:24" ht="15.5" x14ac:dyDescent="0.35">
      <c r="C28" t="s">
        <v>60</v>
      </c>
      <c r="D28" s="4">
        <f>IFERROR(_xlfn.RRI(5,I27,D27),"")</f>
        <v>-0.26502441349587891</v>
      </c>
      <c r="H28" s="4">
        <f t="shared" ref="H28:X28" si="21">IFERROR(_xlfn.RRI(5,M27,H27),"")</f>
        <v>-2.7118639452322291E-2</v>
      </c>
      <c r="I28" s="4">
        <f t="shared" si="21"/>
        <v>0.11352717753761343</v>
      </c>
      <c r="J28" s="4">
        <f t="shared" si="21"/>
        <v>0.15165809925963258</v>
      </c>
      <c r="K28" s="4">
        <f t="shared" si="21"/>
        <v>0.14069510230816773</v>
      </c>
      <c r="L28" s="4">
        <f t="shared" si="21"/>
        <v>0.15915956642640094</v>
      </c>
      <c r="M28" s="4">
        <f t="shared" si="21"/>
        <v>0.11585032136610018</v>
      </c>
      <c r="N28" s="4">
        <f t="shared" si="21"/>
        <v>-1.5173858948222985E-2</v>
      </c>
      <c r="O28" s="4">
        <f t="shared" si="21"/>
        <v>-3.9228523287673456E-2</v>
      </c>
      <c r="P28" s="4">
        <f t="shared" si="21"/>
        <v>-1.0219965112615581E-3</v>
      </c>
      <c r="Q28" s="4">
        <f t="shared" si="21"/>
        <v>-4.8781880393214405E-2</v>
      </c>
      <c r="R28" s="4">
        <f t="shared" si="21"/>
        <v>-0.84511159370759015</v>
      </c>
      <c r="S28" s="4">
        <f t="shared" si="21"/>
        <v>-0.88318366045031149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32" spans="1:24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5482.32</v>
      </c>
      <c r="H32" s="3">
        <f>IFERROR(INDEX(D32:G32,COUNT(D32:G32)),"")</f>
        <v>5482.32</v>
      </c>
      <c r="I32" s="3">
        <f t="shared" ref="I32:X32" si="22">IFERROR(INDEX(I51:I500,MATCH($C$32,$C$51:$C$500,0)),"")</f>
        <v>5312.1</v>
      </c>
      <c r="J32" s="3">
        <f t="shared" si="22"/>
        <v>4937.79</v>
      </c>
      <c r="K32" s="3">
        <f t="shared" si="22"/>
        <v>4256.38</v>
      </c>
      <c r="L32" s="3">
        <f t="shared" si="22"/>
        <v>3116.87</v>
      </c>
      <c r="M32" s="3">
        <f t="shared" si="22"/>
        <v>1792.74</v>
      </c>
      <c r="N32" s="3">
        <f t="shared" si="22"/>
        <v>947.47</v>
      </c>
      <c r="O32" s="3">
        <f t="shared" si="22"/>
        <v>1344.82</v>
      </c>
      <c r="P32" s="3">
        <f t="shared" si="22"/>
        <v>1391.68</v>
      </c>
      <c r="Q32" s="3">
        <f t="shared" si="22"/>
        <v>883.79</v>
      </c>
      <c r="R32" s="3">
        <f t="shared" si="22"/>
        <v>853.26</v>
      </c>
      <c r="S32" s="3">
        <f t="shared" si="22"/>
        <v>816.32</v>
      </c>
      <c r="T32" s="3">
        <f t="shared" si="22"/>
        <v>936.24</v>
      </c>
      <c r="U32" s="3">
        <f t="shared" si="22"/>
        <v>1433.05</v>
      </c>
      <c r="V32" s="3">
        <f t="shared" si="22"/>
        <v>1211.57</v>
      </c>
      <c r="W32" s="3">
        <f t="shared" si="22"/>
        <v>1097.8</v>
      </c>
      <c r="X32" s="3">
        <f t="shared" si="22"/>
        <v>2728.11</v>
      </c>
    </row>
    <row r="33" spans="1:24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0.56999999999999995</v>
      </c>
      <c r="H33" s="3">
        <f>IFERROR(INDEX(D33:G33,COUNT(D33:G33)),"")</f>
        <v>0.56999999999999995</v>
      </c>
      <c r="I33" s="3">
        <f t="shared" ref="I33:X33" si="23">IFERROR(INDEX(I51:I500,MATCH($C$33,$C$51:$C$500,0)),"")</f>
        <v>0.52</v>
      </c>
      <c r="J33" s="3">
        <f t="shared" si="23"/>
        <v>0.72</v>
      </c>
      <c r="K33" s="3">
        <f t="shared" si="23"/>
        <v>0.8</v>
      </c>
      <c r="L33" s="3">
        <f t="shared" si="23"/>
        <v>1.05</v>
      </c>
      <c r="M33" s="3">
        <f t="shared" si="23"/>
        <v>0.79</v>
      </c>
      <c r="N33" s="3">
        <f t="shared" si="23"/>
        <v>0.8</v>
      </c>
      <c r="O33" s="3">
        <f t="shared" si="23"/>
        <v>1.1399999999999999</v>
      </c>
      <c r="P33" s="3">
        <f t="shared" si="23"/>
        <v>1.63</v>
      </c>
      <c r="Q33" s="3">
        <f t="shared" si="23"/>
        <v>2.6</v>
      </c>
      <c r="R33" s="3">
        <f t="shared" si="23"/>
        <v>2.38</v>
      </c>
      <c r="S33" s="3">
        <f t="shared" si="23"/>
        <v>3.55</v>
      </c>
      <c r="T33" s="3">
        <f t="shared" si="23"/>
        <v>3.26</v>
      </c>
      <c r="U33" s="3">
        <f t="shared" si="23"/>
        <v>2.09</v>
      </c>
      <c r="V33" s="3">
        <f t="shared" si="23"/>
        <v>2.48</v>
      </c>
      <c r="W33" s="3">
        <f t="shared" si="23"/>
        <v>3.48</v>
      </c>
      <c r="X33" s="3">
        <f t="shared" si="23"/>
        <v>0</v>
      </c>
    </row>
    <row r="34" spans="1:24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35.200000000000003</v>
      </c>
      <c r="H34" s="3">
        <f>IFERROR(INDEX(D34:G34,COUNT(D34:G34)),"")</f>
        <v>35.200000000000003</v>
      </c>
      <c r="I34" s="3">
        <f t="shared" ref="I34:X34" si="24">IFERROR(INDEX(I51:I500,MATCH($C$34,$C$51:$C$500,0)),"")</f>
        <v>6.58</v>
      </c>
      <c r="J34" s="3">
        <f t="shared" si="24"/>
        <v>4.41</v>
      </c>
      <c r="K34" s="3">
        <f t="shared" si="24"/>
        <v>2.12</v>
      </c>
      <c r="L34" s="3">
        <f t="shared" si="24"/>
        <v>2.25</v>
      </c>
      <c r="M34" s="3">
        <f t="shared" si="24"/>
        <v>1.85</v>
      </c>
      <c r="N34" s="3">
        <f t="shared" si="24"/>
        <v>-4.03</v>
      </c>
      <c r="O34" s="3">
        <f t="shared" si="24"/>
        <v>39.4</v>
      </c>
      <c r="P34" s="3">
        <f t="shared" si="24"/>
        <v>6.7</v>
      </c>
      <c r="Q34" s="3">
        <f t="shared" si="24"/>
        <v>84.9</v>
      </c>
      <c r="R34" s="3">
        <f t="shared" si="24"/>
        <v>33.229999999999997</v>
      </c>
      <c r="S34" s="3">
        <f t="shared" si="24"/>
        <v>-15.67</v>
      </c>
      <c r="T34" s="3">
        <f t="shared" si="24"/>
        <v>-5.94</v>
      </c>
      <c r="U34" s="3">
        <f t="shared" si="24"/>
        <v>146.99</v>
      </c>
      <c r="V34" s="3">
        <f t="shared" si="24"/>
        <v>62.63</v>
      </c>
      <c r="W34" s="3">
        <f t="shared" si="24"/>
        <v>25.33</v>
      </c>
      <c r="X34" s="3">
        <f t="shared" si="24"/>
        <v>0</v>
      </c>
    </row>
    <row r="35" spans="1:24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2.2799999999999998</v>
      </c>
      <c r="H35" s="3">
        <f>IFERROR(INDEX(D35:G35,COUNT(D35:G35)),"")</f>
        <v>2.2799999999999998</v>
      </c>
      <c r="I35" s="3">
        <f t="shared" ref="I35:X35" si="25">IFERROR(INDEX(I51:I500,MATCH($C$35,$C$51:$C$500,0)),"")</f>
        <v>0.45</v>
      </c>
      <c r="J35" s="3">
        <f t="shared" si="25"/>
        <v>0.51</v>
      </c>
      <c r="K35" s="3">
        <f t="shared" si="25"/>
        <v>0.41</v>
      </c>
      <c r="L35" s="3">
        <f t="shared" si="25"/>
        <v>0.42</v>
      </c>
      <c r="M35" s="3">
        <f t="shared" si="25"/>
        <v>0.27</v>
      </c>
      <c r="N35" s="3">
        <f t="shared" si="25"/>
        <v>0.24</v>
      </c>
      <c r="O35" s="3">
        <f t="shared" si="25"/>
        <v>0.5</v>
      </c>
      <c r="P35" s="3">
        <f t="shared" si="25"/>
        <v>0.56999999999999995</v>
      </c>
      <c r="Q35" s="3">
        <f t="shared" si="25"/>
        <v>0.68</v>
      </c>
      <c r="R35" s="3">
        <f t="shared" si="25"/>
        <v>0.71</v>
      </c>
      <c r="S35" s="3">
        <f t="shared" si="25"/>
        <v>0.91</v>
      </c>
      <c r="T35" s="3">
        <f t="shared" si="25"/>
        <v>0.93</v>
      </c>
      <c r="U35" s="3">
        <f t="shared" si="25"/>
        <v>0.87</v>
      </c>
      <c r="V35" s="3">
        <f t="shared" si="25"/>
        <v>0.96</v>
      </c>
      <c r="W35" s="3">
        <f t="shared" si="25"/>
        <v>1.59</v>
      </c>
      <c r="X35" s="3">
        <f t="shared" si="25"/>
        <v>0</v>
      </c>
    </row>
    <row r="36" spans="1:24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X36" si="26">IFERROR(INDEX(H51:H500,MATCH($C$36,$C$51:$C$500,0)),"")</f>
        <v>0.27449999999999997</v>
      </c>
      <c r="I36" s="4">
        <f t="shared" si="26"/>
        <v>0.22949999999999998</v>
      </c>
      <c r="J36" s="4">
        <f t="shared" si="26"/>
        <v>0.19070000000000001</v>
      </c>
      <c r="K36" s="4">
        <f t="shared" si="26"/>
        <v>0.18420000000000003</v>
      </c>
      <c r="L36" s="4">
        <f t="shared" si="26"/>
        <v>0.27429999999999999</v>
      </c>
      <c r="M36" s="4">
        <f t="shared" si="26"/>
        <v>0.34700000000000003</v>
      </c>
      <c r="N36" s="4">
        <f t="shared" si="26"/>
        <v>0</v>
      </c>
      <c r="O36" s="4">
        <f t="shared" si="26"/>
        <v>0.3392</v>
      </c>
      <c r="P36" s="4">
        <f t="shared" si="26"/>
        <v>0.10710000000000001</v>
      </c>
      <c r="Q36" s="4">
        <f t="shared" si="26"/>
        <v>0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</row>
    <row r="37" spans="1:24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X37" si="27">IFERROR(INDEX(H51:H500,MATCH($C$37,$C$51:$C$500,0)),"")</f>
        <v>97</v>
      </c>
      <c r="I37" s="3">
        <f t="shared" si="27"/>
        <v>97</v>
      </c>
      <c r="J37" s="3">
        <f t="shared" si="27"/>
        <v>153</v>
      </c>
      <c r="K37" s="3">
        <f t="shared" si="27"/>
        <v>295</v>
      </c>
      <c r="L37" s="3">
        <f t="shared" si="27"/>
        <v>400</v>
      </c>
      <c r="M37" s="3">
        <f t="shared" si="27"/>
        <v>267</v>
      </c>
      <c r="N37" s="3">
        <f t="shared" si="27"/>
        <v>0</v>
      </c>
      <c r="O37" s="3">
        <f t="shared" si="27"/>
        <v>13.17</v>
      </c>
      <c r="P37" s="3">
        <f t="shared" si="27"/>
        <v>36.32</v>
      </c>
      <c r="Q37" s="3">
        <f t="shared" si="27"/>
        <v>0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</row>
    <row r="50" spans="2:24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</row>
    <row r="51" spans="2:24" ht="15.5" x14ac:dyDescent="0.35">
      <c r="B51" t="s">
        <v>82</v>
      </c>
      <c r="C51" t="s">
        <v>5</v>
      </c>
      <c r="D51" s="5">
        <v>222655357</v>
      </c>
      <c r="E51" s="5">
        <v>256521635</v>
      </c>
      <c r="F51" s="5">
        <v>274757345</v>
      </c>
      <c r="G51" s="5">
        <v>256869007</v>
      </c>
      <c r="I51" s="5">
        <v>1038170254</v>
      </c>
      <c r="J51" s="5">
        <v>1200132454</v>
      </c>
      <c r="K51" s="5">
        <v>1492998856</v>
      </c>
      <c r="L51" s="5">
        <v>1445527371</v>
      </c>
      <c r="M51" s="5">
        <v>1021865474</v>
      </c>
      <c r="N51" s="5">
        <v>606407376</v>
      </c>
      <c r="O51" s="5">
        <v>592394952</v>
      </c>
      <c r="P51" s="5">
        <v>773057131</v>
      </c>
      <c r="Q51" s="5">
        <v>690732993</v>
      </c>
      <c r="R51" s="5">
        <v>590695975</v>
      </c>
      <c r="S51" s="5">
        <v>654585884</v>
      </c>
      <c r="T51" s="5">
        <v>723620468</v>
      </c>
      <c r="U51" s="5">
        <v>777019580</v>
      </c>
      <c r="V51" s="5">
        <v>886971424</v>
      </c>
      <c r="W51" s="5">
        <v>6626275000000</v>
      </c>
      <c r="X51" s="5">
        <v>4486419000000</v>
      </c>
    </row>
    <row r="52" spans="2:24" ht="15.5" x14ac:dyDescent="0.35">
      <c r="C52" t="s">
        <v>83</v>
      </c>
      <c r="D52" s="5">
        <v>-209792028</v>
      </c>
      <c r="E52" s="5">
        <v>-214146447</v>
      </c>
      <c r="F52" s="5">
        <v>-243707380</v>
      </c>
      <c r="G52" s="5">
        <v>-234607890</v>
      </c>
      <c r="I52" s="5">
        <v>-934491492</v>
      </c>
      <c r="J52" s="5">
        <v>-1068940836</v>
      </c>
      <c r="K52" s="5">
        <v>-1100952827</v>
      </c>
      <c r="L52" s="5">
        <v>-923623100</v>
      </c>
      <c r="M52" s="5">
        <v>-655508696</v>
      </c>
      <c r="N52" s="5">
        <v>-504892363</v>
      </c>
      <c r="O52" s="5">
        <v>-484564191</v>
      </c>
      <c r="P52" s="5">
        <v>-598842999</v>
      </c>
      <c r="Q52" s="5">
        <v>-539337965</v>
      </c>
      <c r="R52" s="5">
        <v>-462785716</v>
      </c>
      <c r="S52" s="5">
        <v>-527423013</v>
      </c>
      <c r="T52" s="5">
        <v>-573730500</v>
      </c>
      <c r="U52" s="5">
        <v>-600992390</v>
      </c>
      <c r="V52" s="5">
        <v>-714703117</v>
      </c>
      <c r="W52" s="5">
        <v>-5244558000000</v>
      </c>
      <c r="X52" s="5">
        <v>-3773394000000</v>
      </c>
    </row>
    <row r="53" spans="2:24" ht="15.5" x14ac:dyDescent="0.35">
      <c r="C53" t="s">
        <v>312</v>
      </c>
    </row>
    <row r="54" spans="2:24" ht="15.5" x14ac:dyDescent="0.35">
      <c r="C54" t="s">
        <v>84</v>
      </c>
      <c r="D54" s="5">
        <v>12863329</v>
      </c>
      <c r="E54" s="5">
        <v>42375188</v>
      </c>
      <c r="F54" s="5">
        <v>31049965</v>
      </c>
      <c r="G54" s="5">
        <v>22261117</v>
      </c>
      <c r="I54" s="5">
        <v>103678762</v>
      </c>
      <c r="J54" s="5">
        <v>131191618</v>
      </c>
      <c r="K54" s="5">
        <v>392046029</v>
      </c>
      <c r="L54" s="5">
        <v>521904271</v>
      </c>
      <c r="M54" s="5">
        <v>366356778</v>
      </c>
      <c r="N54" s="5">
        <v>101515013</v>
      </c>
      <c r="O54" s="5">
        <v>107830761</v>
      </c>
      <c r="P54" s="5">
        <v>174214132</v>
      </c>
      <c r="Q54" s="5">
        <v>151395028</v>
      </c>
      <c r="R54" s="5">
        <v>127910259</v>
      </c>
      <c r="S54" s="5">
        <v>127162871</v>
      </c>
      <c r="T54" s="5">
        <v>149889968</v>
      </c>
      <c r="U54" s="5">
        <v>176027190</v>
      </c>
      <c r="V54" s="5">
        <v>172268307</v>
      </c>
      <c r="W54" s="5">
        <v>1381717000000</v>
      </c>
      <c r="X54" s="5">
        <v>713025000000</v>
      </c>
    </row>
    <row r="55" spans="2:24" ht="15.5" x14ac:dyDescent="0.35">
      <c r="C55" t="s">
        <v>85</v>
      </c>
      <c r="D55" s="5">
        <v>-5045723</v>
      </c>
      <c r="E55" s="5">
        <v>-11665889</v>
      </c>
      <c r="F55" s="5">
        <v>-4902795</v>
      </c>
      <c r="G55" s="5">
        <v>-22968505</v>
      </c>
      <c r="I55" s="5">
        <v>-40325437</v>
      </c>
      <c r="J55" s="5">
        <v>-23332110</v>
      </c>
      <c r="K55" s="5">
        <v>-86418916</v>
      </c>
      <c r="L55" s="5">
        <v>-126172622</v>
      </c>
      <c r="M55" s="5">
        <v>-62854602</v>
      </c>
      <c r="N55" s="5">
        <v>-85212909</v>
      </c>
      <c r="O55" s="5">
        <v>-54283174</v>
      </c>
      <c r="P55" s="5">
        <v>-37436129</v>
      </c>
      <c r="Q55" s="5">
        <v>-96455824</v>
      </c>
      <c r="R55" s="5">
        <v>-85585013</v>
      </c>
      <c r="S55" s="5">
        <v>-124402990</v>
      </c>
      <c r="T55" s="5">
        <v>-215650164</v>
      </c>
      <c r="U55" s="5">
        <v>-120307274</v>
      </c>
      <c r="V55" s="5">
        <v>-116309482</v>
      </c>
      <c r="W55" s="5">
        <v>-661569000000</v>
      </c>
      <c r="X55" s="5">
        <v>-441759000000</v>
      </c>
    </row>
    <row r="56" spans="2:24" ht="15.5" x14ac:dyDescent="0.35">
      <c r="C56" t="s">
        <v>434</v>
      </c>
      <c r="D56" s="5">
        <v>-437268</v>
      </c>
      <c r="E56" s="5">
        <v>-56932870</v>
      </c>
      <c r="F56" s="5">
        <v>-578306</v>
      </c>
      <c r="G56" s="5">
        <v>-393194</v>
      </c>
      <c r="I56" s="5">
        <v>-58376089</v>
      </c>
      <c r="J56" s="5">
        <v>-56891458</v>
      </c>
      <c r="K56" s="5">
        <v>-110370850</v>
      </c>
      <c r="L56" s="5">
        <v>-105067870</v>
      </c>
      <c r="M56" s="5">
        <v>-60085720</v>
      </c>
      <c r="N56" s="5">
        <v>-54081458</v>
      </c>
      <c r="O56" s="5">
        <v>-58340764</v>
      </c>
      <c r="P56" s="5">
        <v>-65276308</v>
      </c>
      <c r="Q56" s="5">
        <v>-76060604</v>
      </c>
      <c r="R56" s="5">
        <v>-61589126</v>
      </c>
      <c r="S56" s="5">
        <v>-102657455</v>
      </c>
      <c r="T56" s="5">
        <v>-145838912</v>
      </c>
      <c r="U56" s="5">
        <v>-133337453</v>
      </c>
      <c r="V56" s="5">
        <v>-113909899</v>
      </c>
      <c r="W56" s="5">
        <v>-718953000000</v>
      </c>
      <c r="X56" s="5">
        <v>-463599000000</v>
      </c>
    </row>
    <row r="57" spans="2:24" ht="15.5" x14ac:dyDescent="0.35">
      <c r="C57" t="s">
        <v>93</v>
      </c>
      <c r="D57" s="5">
        <v>455783</v>
      </c>
      <c r="E57" s="5">
        <v>39916</v>
      </c>
      <c r="F57" s="5">
        <v>-48438</v>
      </c>
      <c r="G57" s="5">
        <v>-55001</v>
      </c>
      <c r="I57" s="5">
        <v>-135746</v>
      </c>
      <c r="J57" s="5">
        <v>-26786</v>
      </c>
      <c r="K57" s="5">
        <v>26623336</v>
      </c>
      <c r="L57" s="5">
        <v>71955657</v>
      </c>
      <c r="M57" s="5">
        <v>38142112</v>
      </c>
      <c r="N57" s="5">
        <v>-1944827</v>
      </c>
      <c r="O57" s="5">
        <v>-3811639</v>
      </c>
      <c r="P57" s="5">
        <v>1755660</v>
      </c>
      <c r="Q57" s="5">
        <v>-1798668</v>
      </c>
      <c r="R57" s="5">
        <v>-5742502</v>
      </c>
      <c r="S57" s="5">
        <v>-7271850</v>
      </c>
      <c r="T57" s="5">
        <v>-2639717</v>
      </c>
      <c r="U57" s="5">
        <v>-2532764</v>
      </c>
      <c r="V57" s="5">
        <v>-1209875</v>
      </c>
      <c r="W57" s="5">
        <v>-2857000000</v>
      </c>
      <c r="X57" s="5">
        <v>52000000</v>
      </c>
    </row>
    <row r="58" spans="2:24" ht="15.5" x14ac:dyDescent="0.35">
      <c r="C58" t="s">
        <v>88</v>
      </c>
      <c r="D58" s="5">
        <v>7817606</v>
      </c>
      <c r="E58" s="5">
        <v>30709299</v>
      </c>
      <c r="F58" s="5">
        <v>26147170</v>
      </c>
      <c r="G58" s="5">
        <v>-707388</v>
      </c>
      <c r="I58" s="5">
        <v>63353325</v>
      </c>
      <c r="J58" s="5">
        <v>107859508</v>
      </c>
      <c r="K58" s="5">
        <v>305627113</v>
      </c>
      <c r="L58" s="5">
        <v>395731649</v>
      </c>
      <c r="M58" s="5">
        <v>303502176</v>
      </c>
      <c r="N58" s="5">
        <v>16302104</v>
      </c>
      <c r="O58" s="5">
        <v>53547587</v>
      </c>
      <c r="P58" s="5">
        <v>136778003</v>
      </c>
      <c r="Q58" s="5">
        <v>54939204</v>
      </c>
      <c r="R58" s="5">
        <v>42325246</v>
      </c>
      <c r="S58" s="5">
        <v>2759881</v>
      </c>
      <c r="T58" s="5">
        <v>-65760196</v>
      </c>
      <c r="U58" s="5">
        <v>55719916</v>
      </c>
      <c r="V58" s="5">
        <v>55958825</v>
      </c>
      <c r="W58" s="5">
        <v>720148000000</v>
      </c>
      <c r="X58" s="5">
        <v>271266000000</v>
      </c>
    </row>
    <row r="59" spans="2:24" ht="15.5" x14ac:dyDescent="0.35">
      <c r="C59" t="s">
        <v>89</v>
      </c>
      <c r="D59" s="5">
        <v>6231799</v>
      </c>
      <c r="E59" s="5">
        <v>2136179</v>
      </c>
      <c r="F59" s="5">
        <v>-8071375</v>
      </c>
      <c r="G59" s="5">
        <v>5335250</v>
      </c>
      <c r="I59" s="5">
        <v>12506236</v>
      </c>
      <c r="J59" s="5">
        <v>46962565</v>
      </c>
      <c r="K59" s="5">
        <v>67702376</v>
      </c>
      <c r="L59" s="5">
        <v>39202553</v>
      </c>
      <c r="M59" s="5">
        <v>-55711062</v>
      </c>
      <c r="N59" s="5">
        <v>-40233322</v>
      </c>
      <c r="O59" s="5">
        <v>-33588395</v>
      </c>
      <c r="P59" s="5">
        <v>-43152315</v>
      </c>
      <c r="Q59" s="5">
        <v>-43046475</v>
      </c>
      <c r="R59" s="5">
        <v>-27504490</v>
      </c>
      <c r="S59" s="5">
        <v>-33490892</v>
      </c>
      <c r="T59" s="5">
        <v>-34471043</v>
      </c>
      <c r="U59" s="5">
        <v>-51961404</v>
      </c>
      <c r="V59" s="5">
        <v>-32885811</v>
      </c>
      <c r="W59" s="5">
        <v>-255742000000</v>
      </c>
      <c r="X59" s="5">
        <v>-33849000000</v>
      </c>
    </row>
    <row r="60" spans="2:24" ht="15.5" x14ac:dyDescent="0.35">
      <c r="C60" t="s">
        <v>91</v>
      </c>
      <c r="W60" s="5">
        <v>-64126000000</v>
      </c>
      <c r="X60" s="5">
        <v>44506000000</v>
      </c>
    </row>
    <row r="61" spans="2:24" ht="15.5" x14ac:dyDescent="0.35">
      <c r="C61" t="s">
        <v>90</v>
      </c>
      <c r="D61" s="5">
        <v>21088517</v>
      </c>
      <c r="E61" s="5">
        <v>20536200</v>
      </c>
      <c r="F61" s="5">
        <v>9299862</v>
      </c>
      <c r="G61" s="5">
        <v>23993374</v>
      </c>
      <c r="I61" s="5">
        <v>84677694</v>
      </c>
      <c r="J61" s="5">
        <v>151375901</v>
      </c>
      <c r="K61" s="5">
        <v>143996935</v>
      </c>
      <c r="L61" s="5">
        <v>66587832</v>
      </c>
      <c r="Q61" s="5">
        <v>895457</v>
      </c>
      <c r="R61" s="5">
        <v>441323</v>
      </c>
      <c r="S61" s="5">
        <v>885044</v>
      </c>
      <c r="T61" s="5">
        <v>640576</v>
      </c>
      <c r="U61" s="5">
        <v>1822266</v>
      </c>
      <c r="V61" s="5">
        <v>94174</v>
      </c>
      <c r="W61" s="5">
        <v>261000000</v>
      </c>
    </row>
    <row r="62" spans="2:24" ht="15.5" x14ac:dyDescent="0.35">
      <c r="C62" t="s">
        <v>92</v>
      </c>
      <c r="D62" s="5">
        <v>1096384</v>
      </c>
      <c r="E62" s="5">
        <v>1388121</v>
      </c>
      <c r="F62" s="5">
        <v>1032274</v>
      </c>
      <c r="G62" s="5">
        <v>1032500</v>
      </c>
      <c r="I62" s="5">
        <v>4382377</v>
      </c>
      <c r="J62" s="5">
        <v>4558293</v>
      </c>
      <c r="K62" s="5">
        <v>4812848</v>
      </c>
      <c r="L62" s="5">
        <v>2596132</v>
      </c>
      <c r="M62" s="5">
        <v>1784776</v>
      </c>
      <c r="N62" s="5">
        <v>3676911</v>
      </c>
      <c r="O62" s="5">
        <v>2988439</v>
      </c>
      <c r="P62" s="5">
        <v>3559476</v>
      </c>
      <c r="Q62" s="5">
        <v>2469914</v>
      </c>
      <c r="R62" s="5">
        <v>7075308</v>
      </c>
      <c r="S62" s="5">
        <v>4813622</v>
      </c>
      <c r="T62" s="5">
        <v>5290545</v>
      </c>
      <c r="U62" s="5">
        <v>5832218</v>
      </c>
      <c r="V62" s="5">
        <v>9741175</v>
      </c>
      <c r="W62" s="5">
        <v>23743000000</v>
      </c>
      <c r="X62" s="5">
        <v>22456000000</v>
      </c>
    </row>
    <row r="63" spans="2:24" ht="15.5" x14ac:dyDescent="0.35">
      <c r="C63" t="s">
        <v>26</v>
      </c>
      <c r="D63" s="5">
        <v>-15953102</v>
      </c>
      <c r="E63" s="5">
        <v>-19788142</v>
      </c>
      <c r="F63" s="5">
        <v>-18403511</v>
      </c>
      <c r="G63" s="5">
        <v>-19691274</v>
      </c>
      <c r="I63" s="5">
        <v>-76554485</v>
      </c>
      <c r="J63" s="5">
        <v>-109803082</v>
      </c>
      <c r="K63" s="5">
        <v>-106107407</v>
      </c>
      <c r="L63" s="5">
        <v>-52481411</v>
      </c>
      <c r="M63" s="5">
        <v>-57495838</v>
      </c>
      <c r="N63" s="5">
        <v>-43910233</v>
      </c>
      <c r="O63" s="5">
        <v>-36576834</v>
      </c>
      <c r="P63" s="5">
        <v>-46711791</v>
      </c>
      <c r="Q63" s="5">
        <v>-46411846</v>
      </c>
      <c r="R63" s="5">
        <v>-35021121</v>
      </c>
      <c r="S63" s="5">
        <v>-39189558</v>
      </c>
      <c r="T63" s="5">
        <v>-40402164</v>
      </c>
      <c r="U63" s="5">
        <v>-59615888</v>
      </c>
      <c r="V63" s="5">
        <v>-42721160</v>
      </c>
      <c r="W63" s="5">
        <v>-215620000000</v>
      </c>
      <c r="X63" s="5">
        <v>-100811000000</v>
      </c>
    </row>
    <row r="64" spans="2:24" ht="15.5" x14ac:dyDescent="0.35">
      <c r="C64" t="s">
        <v>94</v>
      </c>
      <c r="D64" s="5">
        <v>6231799</v>
      </c>
      <c r="E64" s="5">
        <v>2136179</v>
      </c>
      <c r="F64" s="5">
        <v>-8071375</v>
      </c>
      <c r="G64" s="5">
        <v>5335250</v>
      </c>
      <c r="I64" s="5">
        <v>12506236</v>
      </c>
      <c r="J64" s="5">
        <v>46962565</v>
      </c>
      <c r="K64" s="5">
        <v>67702376</v>
      </c>
      <c r="L64" s="5">
        <v>39202553</v>
      </c>
      <c r="M64" s="5">
        <v>-55711062</v>
      </c>
      <c r="N64" s="5">
        <v>-40233322</v>
      </c>
      <c r="O64" s="5">
        <v>-33588395</v>
      </c>
      <c r="P64" s="5">
        <v>-43152315</v>
      </c>
      <c r="Q64" s="5">
        <v>-43046475</v>
      </c>
      <c r="R64" s="5">
        <v>-27504490</v>
      </c>
      <c r="S64" s="5">
        <v>-33490892</v>
      </c>
      <c r="T64" s="5">
        <v>-34471043</v>
      </c>
      <c r="U64" s="5">
        <v>-51961404</v>
      </c>
      <c r="V64" s="5">
        <v>-32885811</v>
      </c>
      <c r="W64" s="5">
        <v>-255742000000</v>
      </c>
      <c r="X64" s="5">
        <v>-33849000000</v>
      </c>
    </row>
    <row r="65" spans="2:24" ht="15.5" x14ac:dyDescent="0.35">
      <c r="C65" t="s">
        <v>28</v>
      </c>
      <c r="D65" s="5">
        <v>14049405</v>
      </c>
      <c r="E65" s="5">
        <v>32845478</v>
      </c>
      <c r="F65" s="5">
        <v>18075795</v>
      </c>
      <c r="G65" s="5">
        <v>4627862</v>
      </c>
      <c r="I65" s="5">
        <v>75859561</v>
      </c>
      <c r="J65" s="5">
        <v>154822073</v>
      </c>
      <c r="K65" s="5">
        <v>373329489</v>
      </c>
      <c r="L65" s="5">
        <v>434934202</v>
      </c>
      <c r="M65" s="5">
        <v>247791114</v>
      </c>
      <c r="N65" s="5">
        <v>-23931218</v>
      </c>
      <c r="O65" s="5">
        <v>19959192</v>
      </c>
      <c r="P65" s="5">
        <v>93625688</v>
      </c>
      <c r="Q65" s="5">
        <v>11892729</v>
      </c>
      <c r="R65" s="5">
        <v>14820756</v>
      </c>
      <c r="S65" s="5">
        <v>-30731011</v>
      </c>
      <c r="T65" s="5">
        <v>-100231239</v>
      </c>
      <c r="U65" s="5">
        <v>3758512</v>
      </c>
      <c r="V65" s="5">
        <v>23073014</v>
      </c>
      <c r="W65" s="5">
        <v>464406000000</v>
      </c>
      <c r="X65" s="5">
        <v>237417000000</v>
      </c>
    </row>
    <row r="66" spans="2:24" ht="15.5" x14ac:dyDescent="0.35">
      <c r="C66" t="s">
        <v>27</v>
      </c>
      <c r="D66" s="5">
        <v>832873</v>
      </c>
      <c r="E66" s="5">
        <v>-4572950</v>
      </c>
      <c r="F66" s="5">
        <v>-3486727</v>
      </c>
      <c r="G66" s="5">
        <v>1611343</v>
      </c>
      <c r="I66" s="5">
        <v>-5378922</v>
      </c>
      <c r="J66" s="5">
        <v>-15480224</v>
      </c>
      <c r="K66" s="5">
        <v>-57705596</v>
      </c>
      <c r="L66" s="5">
        <v>-93030695</v>
      </c>
      <c r="M66" s="5">
        <v>-61607211</v>
      </c>
      <c r="N66" s="5">
        <v>-13808846</v>
      </c>
      <c r="O66" s="5">
        <v>-16065228</v>
      </c>
      <c r="P66" s="5">
        <v>-26398030</v>
      </c>
      <c r="Q66" s="5">
        <v>-8093967</v>
      </c>
      <c r="R66" s="5">
        <v>-7918635</v>
      </c>
      <c r="S66" s="5">
        <v>-14601929</v>
      </c>
      <c r="T66" s="5">
        <v>-16070708</v>
      </c>
      <c r="U66" s="5">
        <v>-1684696</v>
      </c>
      <c r="V66" s="5">
        <v>-10645279</v>
      </c>
      <c r="W66" s="5">
        <v>-51523000000</v>
      </c>
      <c r="X66" s="5">
        <v>-66163000000</v>
      </c>
    </row>
    <row r="67" spans="2:24" ht="15.5" x14ac:dyDescent="0.35">
      <c r="C67" t="s">
        <v>313</v>
      </c>
      <c r="D67" s="5">
        <v>1036244</v>
      </c>
      <c r="E67" s="5">
        <v>-4266157</v>
      </c>
      <c r="F67" s="5">
        <v>-3272138</v>
      </c>
      <c r="G67" s="5">
        <v>1811641</v>
      </c>
      <c r="I67" s="5">
        <v>-4449800</v>
      </c>
      <c r="J67" s="5">
        <v>-14398767</v>
      </c>
      <c r="K67" s="5">
        <v>-55867030</v>
      </c>
      <c r="L67" s="5">
        <v>-91157937</v>
      </c>
      <c r="M67" s="5">
        <v>-60486977</v>
      </c>
      <c r="N67" s="5">
        <v>-12745356</v>
      </c>
      <c r="O67" s="5">
        <v>-15120676</v>
      </c>
      <c r="P67" s="5">
        <v>-25869745</v>
      </c>
      <c r="Q67" s="5">
        <v>-7054701</v>
      </c>
      <c r="R67" s="5">
        <v>-6556840</v>
      </c>
      <c r="S67" s="5">
        <v>-13522068</v>
      </c>
      <c r="U67" s="5">
        <v>-2564697</v>
      </c>
      <c r="V67" s="5">
        <v>-6605070</v>
      </c>
      <c r="W67" s="5">
        <v>-39375000000</v>
      </c>
      <c r="X67" s="5">
        <v>-61528000000</v>
      </c>
    </row>
    <row r="68" spans="2:24" ht="15.5" x14ac:dyDescent="0.35">
      <c r="C68" t="s">
        <v>314</v>
      </c>
      <c r="U68" s="5">
        <v>880001</v>
      </c>
      <c r="V68" s="5">
        <v>-4040209</v>
      </c>
      <c r="W68" s="5">
        <v>-12148000000</v>
      </c>
      <c r="X68" s="5">
        <v>-4635000000</v>
      </c>
    </row>
    <row r="69" spans="2:24" ht="15.5" x14ac:dyDescent="0.35">
      <c r="C69" t="s">
        <v>435</v>
      </c>
      <c r="D69" s="5">
        <v>-203371</v>
      </c>
      <c r="E69" s="5">
        <v>-306793</v>
      </c>
      <c r="F69" s="5">
        <v>-214589</v>
      </c>
      <c r="G69" s="5">
        <v>-200298</v>
      </c>
      <c r="I69" s="5">
        <v>-929122</v>
      </c>
      <c r="J69" s="5">
        <v>-1081457</v>
      </c>
      <c r="K69" s="5">
        <v>-1838566</v>
      </c>
      <c r="L69" s="5">
        <v>-1872758</v>
      </c>
      <c r="M69" s="5">
        <v>-1120234</v>
      </c>
      <c r="N69" s="5">
        <v>-1063490</v>
      </c>
      <c r="O69" s="5">
        <v>-944552</v>
      </c>
      <c r="P69" s="5">
        <v>-528285</v>
      </c>
      <c r="Q69" s="5">
        <v>-1039266</v>
      </c>
      <c r="R69" s="5">
        <v>-1361795</v>
      </c>
      <c r="S69" s="5">
        <v>-1079861</v>
      </c>
    </row>
    <row r="70" spans="2:24" ht="15.5" x14ac:dyDescent="0.35">
      <c r="C70" t="s">
        <v>315</v>
      </c>
      <c r="D70" s="5">
        <v>832873</v>
      </c>
      <c r="E70" s="5">
        <v>-4572950</v>
      </c>
      <c r="F70" s="5">
        <v>-3486727</v>
      </c>
      <c r="G70" s="5">
        <v>1611343</v>
      </c>
      <c r="I70" s="5">
        <v>-5378922</v>
      </c>
      <c r="J70" s="5">
        <v>-15480224</v>
      </c>
      <c r="K70" s="5">
        <v>-57705596</v>
      </c>
      <c r="L70" s="5">
        <v>-93030695</v>
      </c>
      <c r="M70" s="5">
        <v>-61607211</v>
      </c>
      <c r="N70" s="5">
        <v>-13808846</v>
      </c>
      <c r="O70" s="5">
        <v>-16065228</v>
      </c>
      <c r="P70" s="5">
        <v>-26398030</v>
      </c>
      <c r="Q70" s="5">
        <v>-8093967</v>
      </c>
      <c r="R70" s="5">
        <v>-7918635</v>
      </c>
      <c r="S70" s="5">
        <v>-14601929</v>
      </c>
      <c r="T70" s="5">
        <v>-16070708</v>
      </c>
      <c r="U70" s="5">
        <v>-1684696</v>
      </c>
      <c r="V70" s="5">
        <v>-10645279</v>
      </c>
      <c r="W70" s="5">
        <v>-51523000000</v>
      </c>
      <c r="X70" s="5">
        <v>-66163000000</v>
      </c>
    </row>
    <row r="71" spans="2:24" ht="15.5" x14ac:dyDescent="0.35">
      <c r="C71" t="s">
        <v>97</v>
      </c>
      <c r="D71" s="5">
        <v>14882278</v>
      </c>
      <c r="E71" s="5">
        <v>28272528</v>
      </c>
      <c r="F71" s="5">
        <v>14589068</v>
      </c>
      <c r="G71" s="5">
        <v>6239205</v>
      </c>
      <c r="I71" s="5">
        <v>70480639</v>
      </c>
      <c r="J71" s="5">
        <v>139341849</v>
      </c>
      <c r="K71" s="5">
        <v>315623893</v>
      </c>
      <c r="L71" s="5">
        <v>341903507</v>
      </c>
      <c r="M71" s="5">
        <v>186183903</v>
      </c>
      <c r="N71" s="5">
        <v>-37740064</v>
      </c>
      <c r="O71" s="5">
        <v>3893964</v>
      </c>
      <c r="P71" s="5">
        <v>67227658</v>
      </c>
      <c r="Q71" s="5">
        <v>3798762</v>
      </c>
      <c r="R71" s="5">
        <v>6902121</v>
      </c>
      <c r="S71" s="5">
        <v>-45332940</v>
      </c>
      <c r="T71" s="5">
        <v>-116301947</v>
      </c>
      <c r="U71" s="5">
        <v>2073816</v>
      </c>
      <c r="V71" s="5">
        <v>12427735</v>
      </c>
      <c r="W71" s="5">
        <v>412883000000</v>
      </c>
      <c r="X71" s="5">
        <v>171254000000</v>
      </c>
    </row>
    <row r="72" spans="2:24" ht="15.5" x14ac:dyDescent="0.35">
      <c r="C72" t="s">
        <v>98</v>
      </c>
      <c r="D72" s="5">
        <v>-1213942</v>
      </c>
      <c r="E72" s="5">
        <v>-13082068</v>
      </c>
      <c r="F72" s="5">
        <v>786461</v>
      </c>
      <c r="G72" s="5">
        <v>477650</v>
      </c>
      <c r="I72" s="5">
        <v>-12314139</v>
      </c>
      <c r="J72" s="5">
        <v>-6985940</v>
      </c>
      <c r="K72" s="5">
        <v>-5342280</v>
      </c>
      <c r="L72" s="5">
        <v>-14766725</v>
      </c>
      <c r="M72" s="5">
        <v>4376790</v>
      </c>
      <c r="N72" s="5">
        <v>-20719334</v>
      </c>
      <c r="O72" s="5">
        <v>958740</v>
      </c>
      <c r="P72" s="5">
        <v>1025239</v>
      </c>
      <c r="Q72" s="5">
        <v>-853507</v>
      </c>
      <c r="R72" s="5">
        <v>242765</v>
      </c>
      <c r="S72" s="5">
        <v>-5874076</v>
      </c>
      <c r="T72" s="5">
        <v>-1447186</v>
      </c>
      <c r="U72" s="5">
        <v>-22697510</v>
      </c>
      <c r="V72" s="5">
        <v>-5660749</v>
      </c>
      <c r="X72" s="5">
        <v>-43878000000</v>
      </c>
    </row>
    <row r="73" spans="2:24" ht="15.5" x14ac:dyDescent="0.35">
      <c r="C73" t="s">
        <v>100</v>
      </c>
      <c r="D73" s="5">
        <v>13668336</v>
      </c>
      <c r="E73" s="5">
        <v>15190460</v>
      </c>
      <c r="F73" s="5">
        <v>15375529</v>
      </c>
      <c r="G73" s="5">
        <v>6716855</v>
      </c>
      <c r="I73" s="5">
        <v>58166500</v>
      </c>
      <c r="J73" s="5">
        <v>132355909</v>
      </c>
      <c r="K73" s="5">
        <v>310281613</v>
      </c>
      <c r="L73" s="5">
        <v>327136782</v>
      </c>
      <c r="M73" s="5">
        <v>190560693</v>
      </c>
      <c r="N73" s="5">
        <v>-58459398</v>
      </c>
      <c r="O73" s="5">
        <v>4852704</v>
      </c>
      <c r="P73" s="5">
        <v>68252897</v>
      </c>
      <c r="Q73" s="5">
        <v>2945255</v>
      </c>
      <c r="R73" s="5">
        <v>7144886</v>
      </c>
      <c r="S73" s="5">
        <v>-51207016</v>
      </c>
      <c r="T73" s="5">
        <v>-117749133</v>
      </c>
      <c r="U73" s="5">
        <v>-20623694</v>
      </c>
      <c r="V73" s="5">
        <v>6766986</v>
      </c>
      <c r="W73" s="5">
        <v>412883000000</v>
      </c>
      <c r="X73" s="5">
        <v>127376000000</v>
      </c>
    </row>
    <row r="74" spans="2:24" ht="15.5" x14ac:dyDescent="0.35">
      <c r="C74" t="s">
        <v>101</v>
      </c>
      <c r="D74" s="5">
        <v>14882278</v>
      </c>
      <c r="E74" s="5">
        <v>28272528</v>
      </c>
      <c r="F74" s="5">
        <v>14589068</v>
      </c>
      <c r="G74" s="5">
        <v>6239205</v>
      </c>
      <c r="I74" s="5">
        <v>70480639</v>
      </c>
      <c r="J74" s="5">
        <v>139341849</v>
      </c>
      <c r="K74" s="5">
        <v>315623893</v>
      </c>
      <c r="L74" s="5">
        <v>341903507</v>
      </c>
      <c r="M74" s="5">
        <v>186183903</v>
      </c>
      <c r="N74" s="5">
        <v>-37740064</v>
      </c>
      <c r="O74" s="5">
        <v>3893964</v>
      </c>
      <c r="P74" s="5">
        <v>67227658</v>
      </c>
      <c r="Q74" s="5">
        <v>3798762</v>
      </c>
      <c r="R74" s="5">
        <v>6902121</v>
      </c>
      <c r="S74" s="5">
        <v>-45332940</v>
      </c>
      <c r="T74" s="5">
        <v>-116301947</v>
      </c>
      <c r="U74" s="5">
        <v>2073816</v>
      </c>
      <c r="V74" s="5">
        <v>12427735</v>
      </c>
      <c r="W74" s="5">
        <v>412883000000</v>
      </c>
      <c r="X74" s="5">
        <v>171254000000</v>
      </c>
    </row>
    <row r="75" spans="2:24" ht="15.5" x14ac:dyDescent="0.35">
      <c r="C75" t="s">
        <v>7</v>
      </c>
      <c r="D75" s="5">
        <v>13212553</v>
      </c>
      <c r="E75" s="5">
        <v>15150544</v>
      </c>
      <c r="F75" s="5">
        <v>15423967</v>
      </c>
      <c r="G75" s="5">
        <v>6771856</v>
      </c>
      <c r="I75" s="5">
        <v>58302246</v>
      </c>
      <c r="J75" s="5">
        <v>132382695</v>
      </c>
      <c r="K75" s="5">
        <v>283658277</v>
      </c>
      <c r="L75" s="5">
        <v>255181125</v>
      </c>
      <c r="M75" s="5">
        <v>152418581</v>
      </c>
      <c r="N75" s="5">
        <v>-56514571</v>
      </c>
      <c r="O75" s="5">
        <v>8664343</v>
      </c>
      <c r="P75" s="5">
        <v>66497237</v>
      </c>
      <c r="Q75" s="5">
        <v>4743923</v>
      </c>
      <c r="R75" s="5">
        <v>12887388</v>
      </c>
      <c r="S75" s="5">
        <v>-43935166</v>
      </c>
      <c r="T75" s="5">
        <v>-115109416</v>
      </c>
      <c r="U75" s="5">
        <v>-18090930</v>
      </c>
      <c r="V75" s="5">
        <v>7976861</v>
      </c>
      <c r="W75" s="5">
        <v>415740000000</v>
      </c>
      <c r="X75" s="5">
        <v>127324000000</v>
      </c>
    </row>
    <row r="76" spans="2:24" ht="15.5" x14ac:dyDescent="0.35">
      <c r="C76" t="s">
        <v>102</v>
      </c>
      <c r="D76" s="5">
        <v>14882278</v>
      </c>
      <c r="E76" s="5">
        <v>28272528</v>
      </c>
      <c r="F76" s="5">
        <v>14589068</v>
      </c>
      <c r="G76" s="5">
        <v>6239205</v>
      </c>
      <c r="I76" s="5">
        <v>70480639</v>
      </c>
      <c r="J76" s="5">
        <v>139341849</v>
      </c>
      <c r="K76" s="5">
        <v>315623893</v>
      </c>
      <c r="L76" s="5">
        <v>341903507</v>
      </c>
      <c r="M76" s="5">
        <v>186183903</v>
      </c>
      <c r="N76" s="5">
        <v>-37740064</v>
      </c>
      <c r="O76" s="5">
        <v>3893964</v>
      </c>
      <c r="P76" s="5">
        <v>67227658</v>
      </c>
      <c r="Q76" s="5">
        <v>3798762</v>
      </c>
      <c r="R76" s="5">
        <v>6902121</v>
      </c>
      <c r="S76" s="5">
        <v>-45332940</v>
      </c>
      <c r="T76" s="5">
        <v>-116301947</v>
      </c>
      <c r="U76" s="5">
        <v>2073816</v>
      </c>
      <c r="V76" s="5">
        <v>12427735</v>
      </c>
      <c r="W76" s="5">
        <v>412883000000</v>
      </c>
      <c r="X76" s="5">
        <v>171254000000</v>
      </c>
    </row>
    <row r="77" spans="2:24" ht="15.5" x14ac:dyDescent="0.35">
      <c r="C77" t="s">
        <v>103</v>
      </c>
      <c r="D77" s="5">
        <v>13668336</v>
      </c>
      <c r="E77" s="5">
        <v>15190460</v>
      </c>
      <c r="F77" s="5">
        <v>15375529</v>
      </c>
      <c r="G77" s="5">
        <v>6716855</v>
      </c>
      <c r="I77" s="5">
        <v>58166500</v>
      </c>
      <c r="J77" s="5">
        <v>132355909</v>
      </c>
      <c r="K77" s="5">
        <v>310281613</v>
      </c>
      <c r="L77" s="5">
        <v>327136782</v>
      </c>
      <c r="M77" s="5">
        <v>190560693</v>
      </c>
      <c r="N77" s="5">
        <v>-58459398</v>
      </c>
      <c r="O77" s="5">
        <v>4852704</v>
      </c>
      <c r="P77" s="5">
        <v>68252897</v>
      </c>
      <c r="Q77" s="5">
        <v>2945255</v>
      </c>
      <c r="R77" s="5">
        <v>7144886</v>
      </c>
      <c r="S77" s="5">
        <v>-51207016</v>
      </c>
      <c r="T77" s="5">
        <v>-117749133</v>
      </c>
      <c r="U77" s="5">
        <v>-20623694</v>
      </c>
      <c r="V77" s="5">
        <v>6766986</v>
      </c>
      <c r="W77" s="5">
        <v>412883000000</v>
      </c>
      <c r="X77" s="5">
        <v>127376000000</v>
      </c>
    </row>
    <row r="78" spans="2:24" ht="15.5" x14ac:dyDescent="0.35">
      <c r="C78" t="s">
        <v>104</v>
      </c>
      <c r="D78" s="5">
        <v>13668336</v>
      </c>
      <c r="E78" s="5">
        <v>15190460</v>
      </c>
      <c r="F78" s="5">
        <v>15375529</v>
      </c>
      <c r="G78" s="5">
        <v>6716855</v>
      </c>
      <c r="I78" s="5">
        <v>58166500</v>
      </c>
      <c r="J78" s="5">
        <v>132355909</v>
      </c>
      <c r="K78" s="5">
        <v>310281613</v>
      </c>
      <c r="L78" s="5">
        <v>327136782</v>
      </c>
      <c r="M78" s="5">
        <v>190560693</v>
      </c>
      <c r="N78" s="5">
        <v>-58459398</v>
      </c>
      <c r="O78" s="5">
        <v>4852704</v>
      </c>
      <c r="P78" s="5">
        <v>68252897</v>
      </c>
      <c r="Q78" s="5">
        <v>2945255</v>
      </c>
      <c r="R78" s="5">
        <v>7144886</v>
      </c>
      <c r="S78" s="5">
        <v>-51207016</v>
      </c>
      <c r="T78" s="5">
        <v>-117749133</v>
      </c>
      <c r="U78" s="5">
        <v>-20623694</v>
      </c>
      <c r="V78" s="5">
        <v>6766986</v>
      </c>
      <c r="W78" s="5">
        <v>412883000000</v>
      </c>
      <c r="X78" s="5">
        <v>127376000000</v>
      </c>
    </row>
    <row r="80" spans="2:24" ht="15.5" x14ac:dyDescent="0.35">
      <c r="B80" t="s">
        <v>105</v>
      </c>
      <c r="C80" t="s">
        <v>106</v>
      </c>
    </row>
    <row r="81" spans="3:24" ht="15.5" x14ac:dyDescent="0.35">
      <c r="C81" t="s">
        <v>107</v>
      </c>
    </row>
    <row r="82" spans="3:24" ht="15.5" x14ac:dyDescent="0.35">
      <c r="C82" t="s">
        <v>19</v>
      </c>
      <c r="D82" s="5">
        <v>185770670</v>
      </c>
      <c r="E82" s="5">
        <v>199529346</v>
      </c>
      <c r="F82" s="5">
        <v>180367937</v>
      </c>
      <c r="G82" s="5">
        <v>154820003</v>
      </c>
      <c r="I82" s="5">
        <v>199529346</v>
      </c>
      <c r="J82" s="5">
        <v>170318176</v>
      </c>
      <c r="K82" s="5">
        <v>188576976</v>
      </c>
      <c r="L82" s="5">
        <v>221566137</v>
      </c>
      <c r="M82" s="5">
        <v>237220441</v>
      </c>
      <c r="N82" s="5">
        <v>109212396</v>
      </c>
      <c r="O82" s="5">
        <v>101923463</v>
      </c>
      <c r="P82" s="5">
        <v>144052684</v>
      </c>
      <c r="Q82" s="5">
        <v>140690492</v>
      </c>
      <c r="R82" s="5">
        <v>81713191</v>
      </c>
      <c r="S82" s="5">
        <v>112355914</v>
      </c>
      <c r="T82" s="5">
        <v>104305096</v>
      </c>
      <c r="U82" s="5">
        <v>90067977</v>
      </c>
      <c r="V82" s="5">
        <v>108453574</v>
      </c>
      <c r="W82" s="5">
        <v>1668670000000</v>
      </c>
      <c r="X82" s="5">
        <v>433039000000</v>
      </c>
    </row>
    <row r="83" spans="3:24" ht="15.5" x14ac:dyDescent="0.35">
      <c r="C83" t="s">
        <v>108</v>
      </c>
      <c r="P83" s="5">
        <v>1704763</v>
      </c>
      <c r="Q83" s="5">
        <v>3891605</v>
      </c>
      <c r="R83" s="5">
        <v>17213123</v>
      </c>
      <c r="S83" s="5">
        <v>14603600</v>
      </c>
      <c r="T83" s="5">
        <v>11051547</v>
      </c>
      <c r="U83" s="5">
        <v>20172026</v>
      </c>
    </row>
    <row r="84" spans="3:24" ht="15.5" x14ac:dyDescent="0.35">
      <c r="C84" t="s">
        <v>109</v>
      </c>
      <c r="D84" s="5">
        <v>5833593</v>
      </c>
      <c r="E84" s="5">
        <v>3547368</v>
      </c>
      <c r="F84" s="5">
        <v>1953523</v>
      </c>
      <c r="G84" s="5">
        <v>1979765</v>
      </c>
      <c r="I84" s="5">
        <v>3547368</v>
      </c>
      <c r="J84" s="5">
        <v>3216065</v>
      </c>
      <c r="K84" s="5">
        <v>3495284</v>
      </c>
      <c r="L84" s="5">
        <v>4415150</v>
      </c>
      <c r="M84" s="5">
        <v>2097950</v>
      </c>
      <c r="N84" s="5">
        <v>5214333</v>
      </c>
      <c r="O84" s="5">
        <v>4620967</v>
      </c>
      <c r="P84" s="5">
        <v>2552533</v>
      </c>
      <c r="Q84" s="5">
        <v>3395862</v>
      </c>
      <c r="R84" s="5">
        <v>3321933</v>
      </c>
      <c r="S84" s="5">
        <v>3600639</v>
      </c>
      <c r="T84" s="5">
        <v>5780942</v>
      </c>
      <c r="U84" s="5">
        <v>2156114</v>
      </c>
      <c r="V84" s="5">
        <v>4959093</v>
      </c>
      <c r="W84" s="5">
        <v>46670000000</v>
      </c>
      <c r="X84" s="5">
        <v>37421000000</v>
      </c>
    </row>
    <row r="85" spans="3:24" ht="15.5" x14ac:dyDescent="0.35">
      <c r="C85" t="s">
        <v>110</v>
      </c>
      <c r="U85" s="5">
        <v>9182511</v>
      </c>
      <c r="X85" s="5">
        <v>56435000000</v>
      </c>
    </row>
    <row r="86" spans="3:24" ht="15.5" x14ac:dyDescent="0.35">
      <c r="C86" t="s">
        <v>111</v>
      </c>
      <c r="P86" s="5">
        <v>1704763</v>
      </c>
      <c r="Q86" s="5">
        <v>3891605</v>
      </c>
      <c r="R86" s="5">
        <v>17213123</v>
      </c>
      <c r="S86" s="5">
        <v>14603600</v>
      </c>
      <c r="T86" s="5">
        <v>11051547</v>
      </c>
      <c r="U86" s="5">
        <v>20172026</v>
      </c>
    </row>
    <row r="87" spans="3:24" ht="15.5" x14ac:dyDescent="0.35">
      <c r="C87" t="s">
        <v>112</v>
      </c>
      <c r="D87" s="5">
        <v>12558574</v>
      </c>
      <c r="E87" s="5">
        <v>9566618</v>
      </c>
      <c r="F87" s="5">
        <v>8416308</v>
      </c>
      <c r="G87" s="5">
        <v>9442461</v>
      </c>
      <c r="I87" s="5">
        <v>9566618</v>
      </c>
      <c r="J87" s="5">
        <v>7289927</v>
      </c>
      <c r="K87" s="5">
        <v>31013696</v>
      </c>
      <c r="L87" s="5">
        <v>11204938</v>
      </c>
      <c r="M87" s="5">
        <v>9270504</v>
      </c>
      <c r="N87" s="5">
        <v>6648663</v>
      </c>
      <c r="O87" s="5">
        <v>5723013</v>
      </c>
      <c r="P87" s="5">
        <v>3498387</v>
      </c>
      <c r="Q87" s="5">
        <v>2062215</v>
      </c>
      <c r="R87" s="5">
        <v>2580215</v>
      </c>
      <c r="S87" s="5">
        <v>8081013</v>
      </c>
      <c r="T87" s="5">
        <v>17951061</v>
      </c>
      <c r="U87" s="5">
        <v>3231199</v>
      </c>
      <c r="V87" s="5">
        <v>32773331</v>
      </c>
      <c r="W87" s="5">
        <v>161938000000</v>
      </c>
      <c r="X87" s="5">
        <v>9950000000</v>
      </c>
    </row>
    <row r="88" spans="3:24" ht="15.5" x14ac:dyDescent="0.35">
      <c r="C88" t="s">
        <v>113</v>
      </c>
      <c r="D88" s="5">
        <v>12558574</v>
      </c>
      <c r="E88" s="5">
        <v>9566618</v>
      </c>
      <c r="F88" s="5">
        <v>8416308</v>
      </c>
      <c r="G88" s="5">
        <v>9442461</v>
      </c>
      <c r="I88" s="5">
        <v>9566618</v>
      </c>
      <c r="J88" s="5">
        <v>7289927</v>
      </c>
      <c r="K88" s="5">
        <v>31013696</v>
      </c>
      <c r="L88" s="5">
        <v>11204938</v>
      </c>
      <c r="M88" s="5">
        <v>9270504</v>
      </c>
      <c r="N88" s="5">
        <v>6648663</v>
      </c>
      <c r="O88" s="5">
        <v>5723013</v>
      </c>
      <c r="P88" s="5">
        <v>3498387</v>
      </c>
      <c r="Q88" s="5">
        <v>2062215</v>
      </c>
      <c r="R88" s="5">
        <v>2580215</v>
      </c>
      <c r="S88" s="5">
        <v>8081013</v>
      </c>
      <c r="T88" s="5">
        <v>17951061</v>
      </c>
      <c r="U88" s="5">
        <v>3231199</v>
      </c>
      <c r="V88" s="5">
        <v>32773331</v>
      </c>
      <c r="W88" s="5">
        <v>161938000000</v>
      </c>
      <c r="X88" s="5">
        <v>9950000000</v>
      </c>
    </row>
    <row r="89" spans="3:24" ht="15.5" x14ac:dyDescent="0.35">
      <c r="C89" t="s">
        <v>114</v>
      </c>
      <c r="D89" s="5">
        <v>46184445</v>
      </c>
      <c r="E89" s="5">
        <v>40352218</v>
      </c>
      <c r="F89" s="5">
        <v>49363999</v>
      </c>
      <c r="G89" s="5">
        <v>56915008</v>
      </c>
      <c r="I89" s="5">
        <v>40352218</v>
      </c>
      <c r="J89" s="5">
        <v>60634153</v>
      </c>
      <c r="K89" s="5">
        <v>53278069</v>
      </c>
      <c r="L89" s="5">
        <v>55642836</v>
      </c>
      <c r="M89" s="5">
        <v>39686982</v>
      </c>
      <c r="N89" s="5">
        <v>37715417</v>
      </c>
      <c r="O89" s="5">
        <v>29733968</v>
      </c>
      <c r="P89" s="5">
        <v>30602252</v>
      </c>
      <c r="Q89" s="5">
        <v>29952897</v>
      </c>
      <c r="R89" s="5">
        <v>25647360</v>
      </c>
      <c r="S89" s="5">
        <v>19475950</v>
      </c>
      <c r="T89" s="5">
        <v>42356318</v>
      </c>
      <c r="U89" s="5">
        <v>32086506</v>
      </c>
      <c r="V89" s="5">
        <v>45961860</v>
      </c>
      <c r="W89" s="5">
        <v>415693000000</v>
      </c>
      <c r="X89" s="5">
        <v>301356000000</v>
      </c>
    </row>
    <row r="90" spans="3:24" ht="15.5" x14ac:dyDescent="0.35">
      <c r="C90" t="s">
        <v>93</v>
      </c>
      <c r="D90" s="5">
        <v>-80633966</v>
      </c>
      <c r="E90" s="5">
        <v>-79420024</v>
      </c>
      <c r="F90" s="5">
        <v>-66338024</v>
      </c>
      <c r="G90" s="5">
        <v>-67124485</v>
      </c>
      <c r="I90" s="5">
        <v>-79420024</v>
      </c>
      <c r="J90" s="5">
        <v>-67105953</v>
      </c>
      <c r="K90" s="5">
        <v>-60120135</v>
      </c>
      <c r="L90" s="5">
        <v>-54777855</v>
      </c>
      <c r="M90" s="5">
        <v>-40049054</v>
      </c>
      <c r="N90" s="5">
        <v>-52793807</v>
      </c>
      <c r="O90" s="5">
        <v>-10809878</v>
      </c>
      <c r="P90" s="5">
        <v>-11917776</v>
      </c>
      <c r="Q90" s="5">
        <v>-37310360</v>
      </c>
      <c r="R90" s="5">
        <v>-36498513</v>
      </c>
      <c r="S90" s="5">
        <v>-36291513</v>
      </c>
      <c r="T90" s="5">
        <v>-29090136</v>
      </c>
      <c r="U90" s="5">
        <v>-27642950</v>
      </c>
      <c r="V90" s="5">
        <v>-4945440</v>
      </c>
      <c r="W90" s="5">
        <v>-152914000000</v>
      </c>
      <c r="X90" s="5">
        <v>604206000000</v>
      </c>
    </row>
    <row r="91" spans="3:24" ht="15.5" x14ac:dyDescent="0.35">
      <c r="C91" t="s">
        <v>115</v>
      </c>
      <c r="D91" s="5">
        <v>475437981</v>
      </c>
      <c r="E91" s="5">
        <v>501326555</v>
      </c>
      <c r="F91" s="5">
        <v>505733337</v>
      </c>
      <c r="G91" s="5">
        <v>488578694</v>
      </c>
      <c r="I91" s="5">
        <v>501326555</v>
      </c>
      <c r="J91" s="5">
        <v>534447470</v>
      </c>
      <c r="K91" s="5">
        <v>622722099</v>
      </c>
      <c r="L91" s="5">
        <v>706664493</v>
      </c>
      <c r="M91" s="5">
        <v>495193191</v>
      </c>
      <c r="N91" s="5">
        <v>314160618</v>
      </c>
      <c r="O91" s="5">
        <v>260754973</v>
      </c>
      <c r="P91" s="5">
        <v>325242490</v>
      </c>
      <c r="Q91" s="5">
        <v>339479131</v>
      </c>
      <c r="R91" s="5">
        <v>297030067</v>
      </c>
      <c r="S91" s="5">
        <v>338195818</v>
      </c>
      <c r="T91" s="5">
        <v>356679623</v>
      </c>
      <c r="U91" s="5">
        <v>374931887</v>
      </c>
      <c r="V91" s="5">
        <v>461743857</v>
      </c>
      <c r="W91" s="5">
        <v>4268611000000</v>
      </c>
      <c r="X91" s="5">
        <v>2106194000000</v>
      </c>
    </row>
    <row r="92" spans="3:24" ht="15.5" x14ac:dyDescent="0.35">
      <c r="C92" t="s">
        <v>116</v>
      </c>
    </row>
    <row r="93" spans="3:24" ht="15.5" x14ac:dyDescent="0.35">
      <c r="C93" t="s">
        <v>319</v>
      </c>
      <c r="D93" s="5">
        <v>636825667</v>
      </c>
      <c r="E93" s="5">
        <v>615737150</v>
      </c>
      <c r="F93" s="5">
        <v>595235006</v>
      </c>
      <c r="G93" s="5">
        <v>585240449</v>
      </c>
      <c r="I93" s="5">
        <v>615737150</v>
      </c>
      <c r="J93" s="5">
        <v>593417349</v>
      </c>
      <c r="K93" s="5">
        <v>589642728</v>
      </c>
      <c r="L93" s="5">
        <v>480946941</v>
      </c>
      <c r="M93" s="5">
        <v>28278</v>
      </c>
      <c r="Q93" s="5">
        <v>8172072</v>
      </c>
      <c r="R93" s="5">
        <v>8240191</v>
      </c>
      <c r="S93" s="5">
        <v>8051518</v>
      </c>
      <c r="T93" s="5">
        <v>7769241</v>
      </c>
      <c r="U93" s="5">
        <v>7379800</v>
      </c>
      <c r="V93" s="5">
        <v>6741751</v>
      </c>
    </row>
    <row r="94" spans="3:24" ht="15.5" x14ac:dyDescent="0.35">
      <c r="C94" t="s">
        <v>118</v>
      </c>
      <c r="D94" s="5">
        <v>8245819</v>
      </c>
      <c r="E94" s="5">
        <v>7995923</v>
      </c>
      <c r="F94" s="5">
        <v>8403389</v>
      </c>
      <c r="G94" s="5">
        <v>7614702</v>
      </c>
      <c r="I94" s="5">
        <v>7995923</v>
      </c>
      <c r="J94" s="5">
        <v>7336052</v>
      </c>
      <c r="K94" s="5">
        <v>9357407</v>
      </c>
      <c r="L94" s="5">
        <v>9196419</v>
      </c>
      <c r="M94" s="5">
        <v>10270761</v>
      </c>
      <c r="N94" s="5">
        <v>8081328</v>
      </c>
      <c r="O94" s="5">
        <v>11035769</v>
      </c>
      <c r="P94" s="5">
        <v>11347703</v>
      </c>
      <c r="Q94" s="5">
        <v>23085255</v>
      </c>
      <c r="R94" s="5">
        <v>22837558</v>
      </c>
      <c r="S94" s="5">
        <v>18831858</v>
      </c>
      <c r="T94" s="5">
        <v>25092415</v>
      </c>
      <c r="U94" s="5">
        <v>23574643</v>
      </c>
      <c r="V94" s="5">
        <v>18726072</v>
      </c>
      <c r="W94" s="5">
        <v>156082000000</v>
      </c>
      <c r="X94" s="5">
        <v>134465000000</v>
      </c>
    </row>
    <row r="95" spans="3:24" ht="15.5" x14ac:dyDescent="0.35">
      <c r="C95" t="s">
        <v>123</v>
      </c>
      <c r="D95" s="5">
        <v>690195027</v>
      </c>
      <c r="E95" s="5">
        <v>693349345</v>
      </c>
      <c r="F95" s="5">
        <v>721866196</v>
      </c>
      <c r="G95" s="5">
        <v>738264451</v>
      </c>
      <c r="I95" s="5">
        <v>693349345</v>
      </c>
      <c r="J95" s="5">
        <v>743289172</v>
      </c>
      <c r="K95" s="5">
        <v>725355336</v>
      </c>
      <c r="L95" s="5">
        <v>567333151</v>
      </c>
      <c r="M95" s="5">
        <v>349195103</v>
      </c>
      <c r="N95" s="5">
        <v>330689753</v>
      </c>
      <c r="O95" s="5">
        <v>369711104</v>
      </c>
      <c r="P95" s="5">
        <v>401024694</v>
      </c>
      <c r="Q95" s="5">
        <v>602810653</v>
      </c>
      <c r="R95" s="5">
        <v>657600957</v>
      </c>
      <c r="S95" s="5">
        <v>737775247</v>
      </c>
      <c r="T95" s="5">
        <v>667070520</v>
      </c>
      <c r="U95" s="5">
        <v>613638430</v>
      </c>
      <c r="V95" s="5">
        <v>584130566</v>
      </c>
      <c r="W95" s="5">
        <v>4007349000000</v>
      </c>
      <c r="X95" s="5">
        <v>2107655000000</v>
      </c>
    </row>
    <row r="96" spans="3:24" ht="15.5" x14ac:dyDescent="0.35">
      <c r="C96" t="s">
        <v>436</v>
      </c>
      <c r="D96" s="5">
        <v>90233742</v>
      </c>
      <c r="E96" s="5">
        <v>88617847</v>
      </c>
      <c r="F96" s="5">
        <v>31711264</v>
      </c>
      <c r="G96" s="5">
        <v>29009631</v>
      </c>
      <c r="I96" s="5">
        <v>88617847</v>
      </c>
      <c r="J96" s="5">
        <v>27924221</v>
      </c>
      <c r="K96" s="5">
        <v>3697274</v>
      </c>
      <c r="L96" s="5">
        <v>41358383</v>
      </c>
      <c r="M96" s="5">
        <v>36033928</v>
      </c>
      <c r="N96" s="5">
        <v>41025349</v>
      </c>
      <c r="O96" s="5">
        <v>60410357</v>
      </c>
      <c r="P96" s="5">
        <v>66852770</v>
      </c>
      <c r="Q96" s="5">
        <v>27204252</v>
      </c>
      <c r="R96" s="5">
        <v>33285913</v>
      </c>
      <c r="S96" s="5">
        <v>39468438</v>
      </c>
      <c r="T96" s="5">
        <v>20616089</v>
      </c>
      <c r="U96" s="5">
        <v>107061617</v>
      </c>
      <c r="V96" s="5">
        <v>111723895</v>
      </c>
    </row>
    <row r="97" spans="3:24" ht="15.5" x14ac:dyDescent="0.35">
      <c r="C97" t="s">
        <v>124</v>
      </c>
      <c r="W97" s="5">
        <v>593883000000</v>
      </c>
    </row>
    <row r="98" spans="3:24" ht="15.5" x14ac:dyDescent="0.35">
      <c r="C98" t="s">
        <v>320</v>
      </c>
      <c r="D98" s="5">
        <v>11130796</v>
      </c>
      <c r="E98" s="5">
        <v>12170061</v>
      </c>
      <c r="F98" s="5">
        <v>12761694</v>
      </c>
      <c r="G98" s="5">
        <v>12740378</v>
      </c>
      <c r="I98" s="5">
        <v>12170061</v>
      </c>
      <c r="J98" s="5">
        <v>15030037</v>
      </c>
      <c r="K98" s="5">
        <v>14070698</v>
      </c>
      <c r="L98" s="5">
        <v>16189305</v>
      </c>
      <c r="M98" s="5">
        <v>15675668</v>
      </c>
      <c r="N98" s="5">
        <v>16997468</v>
      </c>
      <c r="O98" s="5">
        <v>17406099</v>
      </c>
      <c r="S98" s="5">
        <v>1078908</v>
      </c>
      <c r="T98" s="5">
        <v>1483435</v>
      </c>
      <c r="U98" s="5">
        <v>18516110</v>
      </c>
      <c r="V98" s="5">
        <v>18865040</v>
      </c>
    </row>
    <row r="99" spans="3:24" ht="15.5" x14ac:dyDescent="0.35">
      <c r="C99" t="s">
        <v>437</v>
      </c>
      <c r="W99" s="5">
        <v>145489000000</v>
      </c>
      <c r="X99" s="5">
        <v>70222000000</v>
      </c>
    </row>
    <row r="100" spans="3:24" ht="15.5" x14ac:dyDescent="0.35">
      <c r="C100" t="s">
        <v>125</v>
      </c>
      <c r="D100" s="5">
        <v>1567135381</v>
      </c>
      <c r="E100" s="5">
        <v>1553882449</v>
      </c>
      <c r="F100" s="5">
        <v>1573288540</v>
      </c>
      <c r="G100" s="5">
        <v>1585873981</v>
      </c>
      <c r="I100" s="5">
        <v>1553882449</v>
      </c>
      <c r="J100" s="5">
        <v>1561004132</v>
      </c>
      <c r="K100" s="5">
        <v>1533965796</v>
      </c>
      <c r="L100" s="5">
        <v>1275914071</v>
      </c>
      <c r="M100" s="5">
        <v>541510968</v>
      </c>
      <c r="N100" s="5">
        <v>513076561</v>
      </c>
      <c r="O100" s="5">
        <v>593473792</v>
      </c>
      <c r="P100" s="5">
        <v>526707306</v>
      </c>
      <c r="Q100" s="5">
        <v>703194675</v>
      </c>
      <c r="R100" s="5">
        <v>776152052</v>
      </c>
      <c r="S100" s="5">
        <v>851611869</v>
      </c>
      <c r="T100" s="5">
        <v>776003253</v>
      </c>
      <c r="U100" s="5">
        <v>838200646</v>
      </c>
      <c r="V100" s="5">
        <v>801653874</v>
      </c>
      <c r="W100" s="5">
        <v>5614569000000</v>
      </c>
      <c r="X100" s="5">
        <v>2784072000000</v>
      </c>
    </row>
    <row r="101" spans="3:24" ht="15.5" x14ac:dyDescent="0.35">
      <c r="C101" t="s">
        <v>126</v>
      </c>
      <c r="D101" s="5">
        <v>2042573362</v>
      </c>
      <c r="E101" s="5">
        <v>2055209004</v>
      </c>
      <c r="F101" s="5">
        <v>2079021877</v>
      </c>
      <c r="G101" s="5">
        <v>2074452675</v>
      </c>
      <c r="I101" s="5">
        <v>2055209004</v>
      </c>
      <c r="J101" s="5">
        <v>2095451602</v>
      </c>
      <c r="K101" s="5">
        <v>2156687895</v>
      </c>
      <c r="L101" s="5">
        <v>1982578564</v>
      </c>
      <c r="M101" s="5">
        <v>1036704159</v>
      </c>
      <c r="N101" s="5">
        <v>827237179</v>
      </c>
      <c r="O101" s="5">
        <v>854228765</v>
      </c>
      <c r="P101" s="5">
        <v>851949796</v>
      </c>
      <c r="Q101" s="5">
        <v>1042673806</v>
      </c>
      <c r="R101" s="5">
        <v>1073182119</v>
      </c>
      <c r="S101" s="5">
        <v>1189807687</v>
      </c>
      <c r="T101" s="5">
        <v>1132682876</v>
      </c>
      <c r="U101" s="5">
        <v>1213132533</v>
      </c>
      <c r="V101" s="5">
        <v>1263397731</v>
      </c>
      <c r="W101" s="5">
        <v>9883180000000</v>
      </c>
      <c r="X101" s="5">
        <v>4890266000000</v>
      </c>
    </row>
    <row r="102" spans="3:24" ht="15.5" x14ac:dyDescent="0.35">
      <c r="C102" t="s">
        <v>127</v>
      </c>
    </row>
    <row r="103" spans="3:24" ht="15.5" x14ac:dyDescent="0.35">
      <c r="C103" t="s">
        <v>128</v>
      </c>
    </row>
    <row r="104" spans="3:24" ht="15.5" x14ac:dyDescent="0.35">
      <c r="C104" t="s">
        <v>129</v>
      </c>
      <c r="D104" s="5">
        <v>455204727</v>
      </c>
      <c r="E104" s="5">
        <v>432966845</v>
      </c>
      <c r="F104" s="5">
        <v>566429767</v>
      </c>
      <c r="G104" s="5">
        <v>532148693</v>
      </c>
      <c r="I104" s="5">
        <v>432966845</v>
      </c>
      <c r="J104" s="5">
        <v>500895664</v>
      </c>
      <c r="K104" s="5">
        <v>631680763</v>
      </c>
      <c r="L104" s="5">
        <v>616933951</v>
      </c>
      <c r="M104" s="5">
        <v>299692977</v>
      </c>
      <c r="N104" s="5">
        <v>262691486</v>
      </c>
      <c r="O104" s="5">
        <v>216602636</v>
      </c>
      <c r="P104" s="5">
        <v>222796309</v>
      </c>
      <c r="Q104" s="5">
        <v>212589704</v>
      </c>
      <c r="R104" s="5">
        <v>374836252</v>
      </c>
      <c r="S104" s="5">
        <v>387310834</v>
      </c>
      <c r="T104" s="5">
        <v>346795399</v>
      </c>
      <c r="U104" s="5">
        <v>385559961</v>
      </c>
      <c r="V104" s="5">
        <v>376625187</v>
      </c>
      <c r="W104" s="5">
        <v>3134821000000</v>
      </c>
      <c r="X104" s="5">
        <v>2359085000000</v>
      </c>
    </row>
    <row r="105" spans="3:24" ht="15.5" x14ac:dyDescent="0.35">
      <c r="C105" t="s">
        <v>134</v>
      </c>
      <c r="D105" s="5">
        <v>142928830</v>
      </c>
      <c r="E105" s="5">
        <v>151272602</v>
      </c>
      <c r="F105" s="5">
        <v>212387530</v>
      </c>
      <c r="G105" s="5">
        <v>151647897</v>
      </c>
      <c r="I105" s="5">
        <v>151272602</v>
      </c>
      <c r="J105" s="5">
        <v>107196201</v>
      </c>
      <c r="K105" s="5">
        <v>69419564</v>
      </c>
      <c r="L105" s="5">
        <v>60043975</v>
      </c>
      <c r="M105" s="5">
        <v>4700000</v>
      </c>
      <c r="N105" s="5">
        <v>40000000</v>
      </c>
      <c r="O105" s="5">
        <v>35000000</v>
      </c>
      <c r="R105" s="5">
        <v>43008514</v>
      </c>
      <c r="S105" s="5">
        <v>48932765</v>
      </c>
      <c r="T105" s="5">
        <v>26106109</v>
      </c>
      <c r="U105" s="5">
        <v>50597065</v>
      </c>
      <c r="V105" s="5">
        <v>54009905</v>
      </c>
      <c r="W105" s="5">
        <v>493852000000</v>
      </c>
      <c r="X105" s="5">
        <v>292208000000</v>
      </c>
    </row>
    <row r="106" spans="3:24" ht="15.5" x14ac:dyDescent="0.35">
      <c r="C106" t="s">
        <v>130</v>
      </c>
    </row>
    <row r="107" spans="3:24" ht="15.5" x14ac:dyDescent="0.35">
      <c r="C107" t="s">
        <v>131</v>
      </c>
      <c r="U107" s="5">
        <v>9182511</v>
      </c>
      <c r="X107" s="5">
        <v>56435000000</v>
      </c>
    </row>
    <row r="108" spans="3:24" ht="15.5" x14ac:dyDescent="0.35">
      <c r="C108" t="s">
        <v>321</v>
      </c>
    </row>
    <row r="109" spans="3:24" ht="15.5" x14ac:dyDescent="0.35">
      <c r="C109" t="s">
        <v>322</v>
      </c>
      <c r="D109" s="5">
        <v>6322938</v>
      </c>
      <c r="E109" s="5">
        <v>4342092</v>
      </c>
      <c r="F109" s="5">
        <v>3215178</v>
      </c>
      <c r="G109" s="5">
        <v>2163653</v>
      </c>
      <c r="I109" s="5">
        <v>4342092</v>
      </c>
      <c r="J109" s="5">
        <v>4256031</v>
      </c>
      <c r="K109" s="5">
        <v>4448521</v>
      </c>
      <c r="L109" s="5">
        <v>6907076</v>
      </c>
      <c r="M109" s="5">
        <v>6879335</v>
      </c>
      <c r="N109" s="5">
        <v>10153682</v>
      </c>
      <c r="O109" s="5">
        <v>11512025</v>
      </c>
      <c r="P109" s="5">
        <v>10144010</v>
      </c>
      <c r="Q109" s="5">
        <v>3568803</v>
      </c>
      <c r="R109" s="5">
        <v>3444004</v>
      </c>
      <c r="S109" s="5">
        <v>4455128</v>
      </c>
      <c r="T109" s="5">
        <v>6987752</v>
      </c>
      <c r="U109" s="5">
        <v>14342493</v>
      </c>
      <c r="V109" s="5">
        <v>7495392</v>
      </c>
      <c r="W109" s="5">
        <v>59559000000</v>
      </c>
      <c r="X109" s="5">
        <v>38523000000</v>
      </c>
    </row>
    <row r="110" spans="3:24" ht="15.5" x14ac:dyDescent="0.35">
      <c r="C110" t="s">
        <v>133</v>
      </c>
      <c r="D110" s="5">
        <v>8090176</v>
      </c>
      <c r="E110" s="5">
        <v>5965690</v>
      </c>
      <c r="F110" s="5">
        <v>11587776</v>
      </c>
      <c r="G110" s="5">
        <v>10322521</v>
      </c>
      <c r="I110" s="5">
        <v>5965690</v>
      </c>
      <c r="J110" s="5">
        <v>3660943</v>
      </c>
      <c r="K110" s="5">
        <v>9567298</v>
      </c>
      <c r="L110" s="5">
        <v>31992410</v>
      </c>
      <c r="M110" s="5">
        <v>50338387</v>
      </c>
      <c r="N110" s="5">
        <v>8121803</v>
      </c>
      <c r="O110" s="5">
        <v>4382206</v>
      </c>
      <c r="P110" s="5">
        <v>5688185</v>
      </c>
      <c r="Q110" s="5">
        <v>12743526</v>
      </c>
      <c r="R110" s="5">
        <v>3827577</v>
      </c>
      <c r="S110" s="5">
        <v>3305475</v>
      </c>
      <c r="T110" s="5">
        <v>4860675</v>
      </c>
      <c r="U110" s="5">
        <v>3160522</v>
      </c>
      <c r="V110" s="5">
        <v>5228690</v>
      </c>
      <c r="W110" s="5">
        <v>55086000000</v>
      </c>
      <c r="X110" s="5">
        <v>33836000000</v>
      </c>
    </row>
    <row r="111" spans="3:24" ht="15.5" x14ac:dyDescent="0.35">
      <c r="C111" t="s">
        <v>132</v>
      </c>
      <c r="X111" s="5">
        <v>35361000000</v>
      </c>
    </row>
    <row r="112" spans="3:24" ht="15.5" x14ac:dyDescent="0.35">
      <c r="C112" t="s">
        <v>135</v>
      </c>
    </row>
    <row r="113" spans="3:24" ht="15.5" x14ac:dyDescent="0.35">
      <c r="C113" t="s">
        <v>136</v>
      </c>
      <c r="D113" s="5">
        <v>611779463</v>
      </c>
      <c r="E113" s="5">
        <v>658075069</v>
      </c>
      <c r="F113" s="5">
        <v>559501077</v>
      </c>
      <c r="G113" s="5">
        <v>607644305</v>
      </c>
      <c r="I113" s="5">
        <v>658075069</v>
      </c>
      <c r="J113" s="5">
        <v>646558694</v>
      </c>
      <c r="K113" s="5">
        <v>502335698</v>
      </c>
      <c r="L113" s="5">
        <v>516363178</v>
      </c>
      <c r="M113" s="5">
        <v>114220243</v>
      </c>
      <c r="Q113" s="5">
        <v>59743067</v>
      </c>
      <c r="R113" s="5">
        <v>320073412</v>
      </c>
      <c r="S113" s="5">
        <v>339259900</v>
      </c>
      <c r="T113" s="5">
        <v>419265039</v>
      </c>
      <c r="U113" s="5">
        <v>277148763</v>
      </c>
      <c r="V113" s="5">
        <v>260659019</v>
      </c>
      <c r="W113" s="5">
        <v>2831156000000</v>
      </c>
      <c r="X113" s="5">
        <v>715785000000</v>
      </c>
    </row>
    <row r="114" spans="3:24" ht="15.5" x14ac:dyDescent="0.35">
      <c r="C114" t="s">
        <v>323</v>
      </c>
      <c r="K114" s="5">
        <v>155359128</v>
      </c>
      <c r="L114" s="5">
        <v>153914040</v>
      </c>
      <c r="M114" s="5">
        <v>192035070</v>
      </c>
      <c r="N114" s="5">
        <v>345719977</v>
      </c>
      <c r="O114" s="5">
        <v>343337404</v>
      </c>
      <c r="P114" s="5">
        <v>341188988</v>
      </c>
      <c r="Q114" s="5">
        <v>381460304</v>
      </c>
      <c r="S114" s="5">
        <v>41977229</v>
      </c>
      <c r="T114" s="5">
        <v>46479472</v>
      </c>
      <c r="U114" s="5">
        <v>65236772</v>
      </c>
      <c r="V114" s="5">
        <v>82109055</v>
      </c>
    </row>
    <row r="115" spans="3:24" ht="15.5" x14ac:dyDescent="0.35">
      <c r="C115" t="s">
        <v>324</v>
      </c>
    </row>
    <row r="116" spans="3:24" ht="15.5" x14ac:dyDescent="0.35">
      <c r="C116" t="s">
        <v>438</v>
      </c>
      <c r="D116" s="5">
        <v>14347321</v>
      </c>
      <c r="E116" s="5">
        <v>13073906</v>
      </c>
      <c r="F116" s="5">
        <v>6199473</v>
      </c>
      <c r="G116" s="5">
        <v>6327592</v>
      </c>
      <c r="I116" s="5">
        <v>13073906</v>
      </c>
      <c r="J116" s="5">
        <v>10456447</v>
      </c>
      <c r="K116" s="5">
        <v>33748489</v>
      </c>
      <c r="L116" s="5">
        <v>38766080</v>
      </c>
      <c r="M116" s="5">
        <v>36578332</v>
      </c>
      <c r="N116" s="5">
        <v>9074786</v>
      </c>
      <c r="O116" s="5">
        <v>8424081</v>
      </c>
      <c r="P116" s="5">
        <v>14155035</v>
      </c>
      <c r="Q116" s="5">
        <v>18387159</v>
      </c>
      <c r="R116" s="5">
        <v>26660152</v>
      </c>
      <c r="S116" s="5">
        <v>35296419</v>
      </c>
      <c r="T116" s="5">
        <v>34278545</v>
      </c>
      <c r="U116" s="5">
        <v>34381429</v>
      </c>
      <c r="V116" s="5">
        <v>40348236</v>
      </c>
      <c r="W116" s="5">
        <v>172429000000</v>
      </c>
      <c r="X116" s="5">
        <v>294204000000</v>
      </c>
    </row>
    <row r="117" spans="3:24" ht="15.5" x14ac:dyDescent="0.35">
      <c r="C117" t="s">
        <v>439</v>
      </c>
      <c r="D117" s="5">
        <v>28074369</v>
      </c>
      <c r="E117" s="5">
        <v>25587898</v>
      </c>
      <c r="F117" s="5">
        <v>31546033</v>
      </c>
      <c r="G117" s="5">
        <v>31688018</v>
      </c>
      <c r="I117" s="5">
        <v>25587898</v>
      </c>
      <c r="J117" s="5">
        <v>40369736</v>
      </c>
      <c r="K117" s="5">
        <v>75355957</v>
      </c>
      <c r="L117" s="5">
        <v>50876695</v>
      </c>
      <c r="M117" s="5">
        <v>43249631</v>
      </c>
      <c r="N117" s="5">
        <v>16038775</v>
      </c>
      <c r="O117" s="5">
        <v>8424081</v>
      </c>
      <c r="P117" s="5">
        <v>14155035</v>
      </c>
      <c r="Q117" s="5">
        <v>18387159</v>
      </c>
      <c r="R117" s="5">
        <v>29964525</v>
      </c>
      <c r="S117" s="5">
        <v>41840747</v>
      </c>
      <c r="T117" s="5">
        <v>64790786</v>
      </c>
      <c r="U117" s="5">
        <v>95645023</v>
      </c>
      <c r="V117" s="5">
        <v>138401385</v>
      </c>
      <c r="W117" s="5">
        <v>733779000000</v>
      </c>
      <c r="X117" s="5">
        <v>369185000000</v>
      </c>
    </row>
    <row r="118" spans="3:24" ht="15.5" x14ac:dyDescent="0.35">
      <c r="C118" t="s">
        <v>440</v>
      </c>
      <c r="Q118" s="5">
        <v>13954771</v>
      </c>
    </row>
    <row r="119" spans="3:24" ht="15.5" x14ac:dyDescent="0.35">
      <c r="C119" t="s">
        <v>137</v>
      </c>
      <c r="D119" s="5">
        <v>136335003</v>
      </c>
      <c r="E119" s="5">
        <v>119808189</v>
      </c>
      <c r="F119" s="5">
        <v>178889611</v>
      </c>
      <c r="G119" s="5">
        <v>162259267</v>
      </c>
      <c r="I119" s="5">
        <v>119808189</v>
      </c>
      <c r="J119" s="5">
        <v>167163221</v>
      </c>
      <c r="K119" s="5">
        <v>237706141</v>
      </c>
      <c r="L119" s="5">
        <v>157544157</v>
      </c>
      <c r="M119" s="5">
        <v>33451688</v>
      </c>
      <c r="N119" s="5">
        <v>27445626</v>
      </c>
      <c r="O119" s="5">
        <v>10740401</v>
      </c>
      <c r="P119" s="5">
        <v>6287897</v>
      </c>
      <c r="Q119" s="5">
        <v>14058523</v>
      </c>
      <c r="R119" s="5">
        <v>91631213</v>
      </c>
      <c r="S119" s="5">
        <v>115263560</v>
      </c>
      <c r="T119" s="5">
        <v>76508987</v>
      </c>
      <c r="U119" s="5">
        <v>110456607</v>
      </c>
      <c r="V119" s="5">
        <v>118110292</v>
      </c>
      <c r="W119" s="5">
        <v>869565000000</v>
      </c>
      <c r="X119" s="5">
        <v>421014000000</v>
      </c>
    </row>
    <row r="120" spans="3:24" ht="15.5" x14ac:dyDescent="0.35">
      <c r="C120" t="s">
        <v>326</v>
      </c>
      <c r="Q120" s="5">
        <v>138026362</v>
      </c>
      <c r="R120" s="5">
        <v>118117115</v>
      </c>
      <c r="S120" s="5">
        <v>158684349</v>
      </c>
      <c r="T120" s="5">
        <v>700000</v>
      </c>
    </row>
    <row r="121" spans="3:24" ht="15.5" x14ac:dyDescent="0.35">
      <c r="C121" t="s">
        <v>441</v>
      </c>
      <c r="Q121" s="5">
        <v>14453622</v>
      </c>
      <c r="S121" s="5">
        <v>14449993</v>
      </c>
      <c r="T121" s="5">
        <v>15999818</v>
      </c>
      <c r="U121" s="5">
        <v>16309193</v>
      </c>
      <c r="V121" s="5">
        <v>20527264</v>
      </c>
    </row>
    <row r="122" spans="3:24" ht="15.5" x14ac:dyDescent="0.35">
      <c r="C122" t="s">
        <v>138</v>
      </c>
      <c r="D122" s="5">
        <v>693278903</v>
      </c>
      <c r="E122" s="5">
        <v>741820763</v>
      </c>
      <c r="F122" s="5">
        <v>647361174</v>
      </c>
      <c r="G122" s="5">
        <v>692448575</v>
      </c>
      <c r="I122" s="5">
        <v>741820763</v>
      </c>
      <c r="J122" s="5">
        <v>747301042</v>
      </c>
      <c r="K122" s="5">
        <v>766080165</v>
      </c>
      <c r="L122" s="5">
        <v>748123338</v>
      </c>
      <c r="M122" s="5">
        <v>380122065</v>
      </c>
      <c r="N122" s="5">
        <v>402796549</v>
      </c>
      <c r="O122" s="5">
        <v>392432418</v>
      </c>
      <c r="P122" s="5">
        <v>381325050</v>
      </c>
      <c r="Q122" s="5">
        <v>667761077</v>
      </c>
      <c r="R122" s="5">
        <v>539131943</v>
      </c>
      <c r="S122" s="5">
        <v>628940641</v>
      </c>
      <c r="T122" s="5">
        <v>582029069</v>
      </c>
      <c r="U122" s="5">
        <v>505545486</v>
      </c>
      <c r="V122" s="5">
        <v>540712520</v>
      </c>
      <c r="W122" s="5">
        <v>3725353000000</v>
      </c>
      <c r="X122" s="5">
        <v>1404745000000</v>
      </c>
    </row>
    <row r="123" spans="3:24" ht="15.5" x14ac:dyDescent="0.35">
      <c r="C123" t="s">
        <v>139</v>
      </c>
      <c r="D123" s="5">
        <v>693278903</v>
      </c>
      <c r="E123" s="5">
        <v>741820763</v>
      </c>
      <c r="F123" s="5">
        <v>647361174</v>
      </c>
      <c r="G123" s="5">
        <v>692448575</v>
      </c>
      <c r="I123" s="5">
        <v>741820763</v>
      </c>
      <c r="J123" s="5">
        <v>747301042</v>
      </c>
      <c r="K123" s="5">
        <v>766080165</v>
      </c>
      <c r="L123" s="5">
        <v>748123338</v>
      </c>
      <c r="M123" s="5">
        <v>380122065</v>
      </c>
      <c r="N123" s="5">
        <v>402796549</v>
      </c>
      <c r="O123" s="5">
        <v>392432418</v>
      </c>
      <c r="P123" s="5">
        <v>381325050</v>
      </c>
      <c r="Q123" s="5">
        <v>667761077</v>
      </c>
      <c r="R123" s="5">
        <v>539131943</v>
      </c>
      <c r="S123" s="5">
        <v>628940641</v>
      </c>
      <c r="T123" s="5">
        <v>582029069</v>
      </c>
      <c r="U123" s="5">
        <v>505545486</v>
      </c>
      <c r="V123" s="5">
        <v>540712520</v>
      </c>
      <c r="W123" s="5">
        <v>3725353000000</v>
      </c>
      <c r="X123" s="5">
        <v>1404745000000</v>
      </c>
    </row>
    <row r="124" spans="3:24" ht="15.5" x14ac:dyDescent="0.35">
      <c r="C124" t="s">
        <v>327</v>
      </c>
    </row>
    <row r="125" spans="3:24" ht="15.5" x14ac:dyDescent="0.35">
      <c r="C125" t="s">
        <v>328</v>
      </c>
      <c r="D125" s="5">
        <v>639853832</v>
      </c>
      <c r="E125" s="5">
        <v>683662967</v>
      </c>
      <c r="F125" s="5">
        <v>591047110</v>
      </c>
      <c r="G125" s="5">
        <v>639332323</v>
      </c>
      <c r="I125" s="5">
        <v>683662967</v>
      </c>
      <c r="J125" s="5">
        <v>686928430</v>
      </c>
      <c r="K125" s="5">
        <v>733050783</v>
      </c>
      <c r="L125" s="5">
        <v>721153913</v>
      </c>
      <c r="M125" s="5">
        <v>349504944</v>
      </c>
      <c r="N125" s="5">
        <v>365118633</v>
      </c>
      <c r="O125" s="5">
        <v>357965683</v>
      </c>
      <c r="P125" s="5">
        <v>355344023</v>
      </c>
      <c r="Q125" s="5">
        <v>473545301</v>
      </c>
      <c r="R125" s="5">
        <v>350037937</v>
      </c>
      <c r="S125" s="5">
        <v>423077876</v>
      </c>
      <c r="T125" s="5">
        <v>530535297</v>
      </c>
      <c r="U125" s="5">
        <v>438030558</v>
      </c>
      <c r="V125" s="5">
        <v>481169459</v>
      </c>
      <c r="W125" s="5">
        <v>3564935000000</v>
      </c>
      <c r="X125" s="5">
        <v>1084970000000</v>
      </c>
    </row>
    <row r="126" spans="3:24" ht="15.5" x14ac:dyDescent="0.35">
      <c r="C126" t="s">
        <v>329</v>
      </c>
    </row>
    <row r="127" spans="3:24" ht="15.5" x14ac:dyDescent="0.35">
      <c r="C127" t="s">
        <v>141</v>
      </c>
      <c r="D127" s="5">
        <v>10441504</v>
      </c>
      <c r="E127" s="5">
        <v>12516576</v>
      </c>
      <c r="F127" s="5">
        <v>11149861</v>
      </c>
      <c r="G127" s="5">
        <v>8586634</v>
      </c>
      <c r="I127" s="5">
        <v>12516576</v>
      </c>
      <c r="J127" s="5">
        <v>14911235</v>
      </c>
      <c r="K127" s="5">
        <v>6360888</v>
      </c>
      <c r="L127" s="5">
        <v>3088800</v>
      </c>
      <c r="M127" s="5">
        <v>5647125</v>
      </c>
      <c r="N127" s="5">
        <v>9590491</v>
      </c>
      <c r="O127" s="5">
        <v>11686550</v>
      </c>
      <c r="P127" s="5">
        <v>9722681</v>
      </c>
      <c r="Q127" s="5">
        <v>5712321</v>
      </c>
      <c r="R127" s="5">
        <v>21741689</v>
      </c>
      <c r="S127" s="5">
        <v>20049517</v>
      </c>
      <c r="T127" s="5">
        <v>20244787</v>
      </c>
      <c r="U127" s="5">
        <v>28787248</v>
      </c>
      <c r="V127" s="5">
        <v>26143034</v>
      </c>
      <c r="W127" s="5">
        <v>33766000000</v>
      </c>
      <c r="X127" s="5">
        <v>34166000000</v>
      </c>
    </row>
    <row r="128" spans="3:24" ht="15.5" x14ac:dyDescent="0.35">
      <c r="C128" t="s">
        <v>442</v>
      </c>
      <c r="Q128" s="5">
        <v>15000000</v>
      </c>
      <c r="R128" s="5">
        <v>30000000</v>
      </c>
    </row>
    <row r="129" spans="2:24" ht="15.5" x14ac:dyDescent="0.35">
      <c r="C129" t="s">
        <v>443</v>
      </c>
      <c r="D129" s="5">
        <v>11246500</v>
      </c>
      <c r="E129" s="5">
        <v>14364294</v>
      </c>
      <c r="F129" s="5">
        <v>12829528</v>
      </c>
      <c r="G129" s="5">
        <v>12746522</v>
      </c>
      <c r="I129" s="5">
        <v>14364294</v>
      </c>
      <c r="J129" s="5">
        <v>15041637</v>
      </c>
      <c r="R129" s="5">
        <v>3001960</v>
      </c>
    </row>
    <row r="130" spans="2:24" ht="15.5" x14ac:dyDescent="0.35">
      <c r="C130" t="s">
        <v>312</v>
      </c>
    </row>
    <row r="131" spans="2:24" ht="15.5" x14ac:dyDescent="0.35">
      <c r="C131" t="s">
        <v>142</v>
      </c>
      <c r="D131" s="5">
        <v>1148483630</v>
      </c>
      <c r="E131" s="5">
        <v>1174787608</v>
      </c>
      <c r="F131" s="5">
        <v>1213790941</v>
      </c>
      <c r="G131" s="5">
        <v>1224597268</v>
      </c>
      <c r="I131" s="5">
        <v>1174787608</v>
      </c>
      <c r="J131" s="5">
        <v>1248196706</v>
      </c>
      <c r="K131" s="5">
        <v>1397760928</v>
      </c>
      <c r="L131" s="5">
        <v>1365057289</v>
      </c>
      <c r="M131" s="5">
        <v>679815042</v>
      </c>
      <c r="N131" s="5">
        <v>665488035</v>
      </c>
      <c r="O131" s="5">
        <v>609035054</v>
      </c>
      <c r="P131" s="5">
        <v>604121359</v>
      </c>
      <c r="Q131" s="5">
        <v>880350781</v>
      </c>
      <c r="R131" s="5">
        <v>913968195</v>
      </c>
      <c r="S131" s="5">
        <v>1016251475</v>
      </c>
      <c r="T131" s="5">
        <v>928824468</v>
      </c>
      <c r="U131" s="5">
        <v>891105447</v>
      </c>
      <c r="V131" s="5">
        <v>917337707</v>
      </c>
      <c r="W131" s="5">
        <v>6860174000000</v>
      </c>
      <c r="X131" s="5">
        <v>3763830000000</v>
      </c>
    </row>
    <row r="132" spans="2:24" ht="15.5" x14ac:dyDescent="0.35">
      <c r="C132" t="s">
        <v>143</v>
      </c>
    </row>
    <row r="133" spans="2:24" ht="15.5" x14ac:dyDescent="0.35">
      <c r="C133" t="s">
        <v>144</v>
      </c>
      <c r="D133" s="5">
        <v>146554908</v>
      </c>
      <c r="E133" s="5">
        <v>146554908</v>
      </c>
      <c r="F133" s="5">
        <v>146554908</v>
      </c>
      <c r="G133" s="5">
        <v>146554908</v>
      </c>
      <c r="I133" s="5">
        <v>146554908</v>
      </c>
      <c r="J133" s="5">
        <v>146554908</v>
      </c>
      <c r="K133" s="5">
        <v>146554908</v>
      </c>
      <c r="L133" s="5">
        <v>146554908</v>
      </c>
      <c r="M133" s="5">
        <v>146554908</v>
      </c>
      <c r="N133" s="5">
        <v>146554908</v>
      </c>
      <c r="O133" s="5">
        <v>146554908</v>
      </c>
      <c r="P133" s="5">
        <v>146554908</v>
      </c>
      <c r="Q133" s="5">
        <v>146554908</v>
      </c>
      <c r="R133" s="5">
        <v>146554908</v>
      </c>
      <c r="S133" s="5">
        <v>146554908</v>
      </c>
      <c r="T133" s="5">
        <v>146554908</v>
      </c>
      <c r="U133" s="5">
        <v>146554908</v>
      </c>
      <c r="V133" s="5">
        <v>146554908</v>
      </c>
      <c r="W133" s="5">
        <v>1376583000000</v>
      </c>
      <c r="X133" s="5">
        <v>412880000000</v>
      </c>
    </row>
    <row r="134" spans="2:24" ht="15.5" x14ac:dyDescent="0.35">
      <c r="C134" t="s">
        <v>145</v>
      </c>
      <c r="D134" s="5">
        <v>115087198</v>
      </c>
      <c r="E134" s="5">
        <v>115087198</v>
      </c>
      <c r="F134" s="5">
        <v>115087198</v>
      </c>
      <c r="G134" s="5">
        <v>115087198</v>
      </c>
      <c r="I134" s="5">
        <v>115087198</v>
      </c>
      <c r="J134" s="5">
        <v>115087198</v>
      </c>
      <c r="K134" s="5">
        <v>115087198</v>
      </c>
      <c r="L134" s="5">
        <v>115087198</v>
      </c>
      <c r="M134" s="5">
        <v>115087198</v>
      </c>
      <c r="N134" s="5">
        <v>115087198</v>
      </c>
      <c r="O134" s="5">
        <v>115087198</v>
      </c>
      <c r="P134" s="5">
        <v>115087198</v>
      </c>
      <c r="Q134" s="5">
        <v>120981983</v>
      </c>
      <c r="R134" s="5">
        <v>120981983</v>
      </c>
      <c r="S134" s="5">
        <v>121491549</v>
      </c>
      <c r="T134" s="5">
        <v>121491549</v>
      </c>
      <c r="U134" s="5">
        <v>121491549</v>
      </c>
      <c r="V134" s="5">
        <v>121491549</v>
      </c>
      <c r="W134" s="5">
        <v>1273719000000</v>
      </c>
    </row>
    <row r="135" spans="2:24" ht="15.5" x14ac:dyDescent="0.35">
      <c r="C135" t="s">
        <v>146</v>
      </c>
      <c r="D135" s="5">
        <v>706910387</v>
      </c>
      <c r="E135" s="5">
        <v>692483892</v>
      </c>
      <c r="F135" s="5">
        <v>664251348</v>
      </c>
      <c r="G135" s="5">
        <v>649613842</v>
      </c>
      <c r="I135" s="5">
        <v>692483892</v>
      </c>
      <c r="J135" s="5">
        <v>646867575</v>
      </c>
      <c r="K135" s="5">
        <v>557499062</v>
      </c>
      <c r="L135" s="5">
        <v>343498505</v>
      </c>
      <c r="M135" s="5">
        <v>124093203</v>
      </c>
      <c r="N135" s="5">
        <v>-23910664</v>
      </c>
      <c r="O135" s="5">
        <v>15515749</v>
      </c>
      <c r="P135" s="5">
        <v>14866335</v>
      </c>
      <c r="Q135" s="5">
        <v>-50626247</v>
      </c>
      <c r="R135" s="5">
        <v>-56198017</v>
      </c>
      <c r="S135" s="5">
        <v>-68836201</v>
      </c>
      <c r="T135" s="5">
        <v>-31768308</v>
      </c>
      <c r="U135" s="5">
        <v>83045567</v>
      </c>
      <c r="V135" s="5">
        <v>81848231</v>
      </c>
      <c r="W135" s="5">
        <v>525038000000</v>
      </c>
      <c r="X135" s="5">
        <v>109298000000</v>
      </c>
    </row>
    <row r="136" spans="2:24" ht="15.5" x14ac:dyDescent="0.35">
      <c r="C136" t="s">
        <v>147</v>
      </c>
      <c r="D136" s="5">
        <v>910278</v>
      </c>
      <c r="E136" s="5">
        <v>910278</v>
      </c>
      <c r="F136" s="5">
        <v>910278</v>
      </c>
      <c r="G136" s="5">
        <v>910278</v>
      </c>
      <c r="I136" s="5">
        <v>910278</v>
      </c>
      <c r="J136" s="5">
        <v>810278</v>
      </c>
      <c r="K136" s="5">
        <v>710278</v>
      </c>
      <c r="L136" s="5">
        <v>610278</v>
      </c>
      <c r="M136" s="5">
        <v>510278</v>
      </c>
      <c r="N136" s="5">
        <v>510278</v>
      </c>
      <c r="O136" s="5">
        <v>410278</v>
      </c>
      <c r="P136" s="5">
        <v>310278</v>
      </c>
      <c r="Q136" s="5">
        <v>310278</v>
      </c>
      <c r="R136" s="5">
        <v>310278</v>
      </c>
      <c r="S136" s="5">
        <v>310278</v>
      </c>
      <c r="T136" s="5">
        <v>310278</v>
      </c>
      <c r="U136" s="5">
        <v>210278</v>
      </c>
    </row>
    <row r="137" spans="2:24" ht="15.5" x14ac:dyDescent="0.35">
      <c r="C137" t="s">
        <v>148</v>
      </c>
      <c r="D137" s="5">
        <v>706000109</v>
      </c>
      <c r="E137" s="5">
        <v>691573614</v>
      </c>
      <c r="F137" s="5">
        <v>663341070</v>
      </c>
      <c r="G137" s="5">
        <v>648703564</v>
      </c>
      <c r="I137" s="5">
        <v>691573614</v>
      </c>
      <c r="J137" s="5">
        <v>646057297</v>
      </c>
      <c r="K137" s="5">
        <v>556788784</v>
      </c>
      <c r="L137" s="5">
        <v>342888227</v>
      </c>
      <c r="M137" s="5">
        <v>123582925</v>
      </c>
      <c r="N137" s="5">
        <v>-24420942</v>
      </c>
      <c r="O137" s="5">
        <v>15105471</v>
      </c>
      <c r="P137" s="5">
        <v>14556057</v>
      </c>
      <c r="Q137" s="5">
        <v>-50936525</v>
      </c>
      <c r="R137" s="5">
        <v>-56508295</v>
      </c>
      <c r="S137" s="5">
        <v>-69146479</v>
      </c>
      <c r="T137" s="5">
        <v>-32078586</v>
      </c>
      <c r="U137" s="5">
        <v>82835289</v>
      </c>
    </row>
    <row r="138" spans="2:24" ht="15.5" x14ac:dyDescent="0.35">
      <c r="C138" t="s">
        <v>149</v>
      </c>
      <c r="D138" s="5">
        <v>706910387</v>
      </c>
      <c r="E138" s="5">
        <v>692483892</v>
      </c>
      <c r="F138" s="5">
        <v>664251348</v>
      </c>
      <c r="G138" s="5">
        <v>649613842</v>
      </c>
      <c r="I138" s="5">
        <v>692483892</v>
      </c>
      <c r="J138" s="5">
        <v>646867575</v>
      </c>
      <c r="K138" s="5">
        <v>557499062</v>
      </c>
      <c r="L138" s="5">
        <v>343498505</v>
      </c>
      <c r="M138" s="5">
        <v>124093203</v>
      </c>
      <c r="N138" s="5">
        <v>-23910664</v>
      </c>
      <c r="O138" s="5">
        <v>15515749</v>
      </c>
      <c r="P138" s="5">
        <v>14866335</v>
      </c>
      <c r="Q138" s="5">
        <v>-50626247</v>
      </c>
      <c r="R138" s="5">
        <v>-56198017</v>
      </c>
      <c r="S138" s="5">
        <v>-68836201</v>
      </c>
      <c r="T138" s="5">
        <v>-31768308</v>
      </c>
      <c r="U138" s="5">
        <v>83045567</v>
      </c>
      <c r="V138" s="5">
        <v>81848231</v>
      </c>
      <c r="W138" s="5">
        <v>525038000000</v>
      </c>
      <c r="X138" s="5">
        <v>109298000000</v>
      </c>
    </row>
    <row r="139" spans="2:24" ht="15.5" x14ac:dyDescent="0.35">
      <c r="C139" t="s">
        <v>150</v>
      </c>
      <c r="D139" s="5">
        <v>6171205</v>
      </c>
      <c r="E139" s="5">
        <v>5715422</v>
      </c>
      <c r="F139" s="5">
        <v>5675506</v>
      </c>
      <c r="G139" s="5">
        <v>5723944</v>
      </c>
      <c r="I139" s="5">
        <v>5715422</v>
      </c>
      <c r="J139" s="5">
        <v>5851168</v>
      </c>
      <c r="K139" s="5">
        <v>-94066</v>
      </c>
      <c r="L139" s="5">
        <v>67158519</v>
      </c>
      <c r="M139" s="5">
        <v>11202862</v>
      </c>
      <c r="N139" s="5">
        <v>-23188491</v>
      </c>
      <c r="O139" s="5">
        <v>-21154266</v>
      </c>
      <c r="P139" s="5">
        <v>-16762228</v>
      </c>
      <c r="Q139" s="5">
        <v>-17277259</v>
      </c>
      <c r="R139" s="5">
        <v>-15626437</v>
      </c>
      <c r="S139" s="5">
        <v>10637469</v>
      </c>
      <c r="T139" s="5">
        <v>-3329605</v>
      </c>
      <c r="U139" s="5">
        <v>-1421988</v>
      </c>
      <c r="V139" s="5">
        <v>1110776</v>
      </c>
      <c r="W139" s="5">
        <v>580000000</v>
      </c>
      <c r="X139" s="5">
        <v>52000000</v>
      </c>
    </row>
    <row r="140" spans="2:24" ht="15.5" x14ac:dyDescent="0.35">
      <c r="C140" t="s">
        <v>9</v>
      </c>
      <c r="D140" s="5">
        <v>894089732</v>
      </c>
      <c r="E140" s="5">
        <v>880421396</v>
      </c>
      <c r="F140" s="5">
        <v>865230936</v>
      </c>
      <c r="G140" s="5">
        <v>849855407</v>
      </c>
      <c r="I140" s="5">
        <v>880421396</v>
      </c>
      <c r="J140" s="5">
        <v>847254896</v>
      </c>
      <c r="K140" s="5">
        <v>758926967</v>
      </c>
      <c r="L140" s="5">
        <v>617521275</v>
      </c>
      <c r="M140" s="5">
        <v>356889117</v>
      </c>
      <c r="N140" s="5">
        <v>161749144</v>
      </c>
      <c r="O140" s="5">
        <v>245193711</v>
      </c>
      <c r="P140" s="5">
        <v>247828437</v>
      </c>
      <c r="Q140" s="5">
        <v>162323025</v>
      </c>
      <c r="R140" s="5">
        <v>159213924</v>
      </c>
      <c r="S140" s="5">
        <v>173556212</v>
      </c>
      <c r="T140" s="5">
        <v>203858408</v>
      </c>
      <c r="U140" s="5">
        <v>322027086</v>
      </c>
      <c r="V140" s="5">
        <v>346060024</v>
      </c>
      <c r="W140" s="5">
        <v>3023006000000</v>
      </c>
      <c r="X140" s="5">
        <v>1126436000000</v>
      </c>
    </row>
    <row r="141" spans="2:24" ht="15.5" x14ac:dyDescent="0.35">
      <c r="C141" t="s">
        <v>151</v>
      </c>
      <c r="D141" s="5">
        <v>2042573362</v>
      </c>
      <c r="E141" s="5">
        <v>2055209004</v>
      </c>
      <c r="F141" s="5">
        <v>2079021877</v>
      </c>
      <c r="G141" s="5">
        <v>2074452675</v>
      </c>
      <c r="I141" s="5">
        <v>2055209004</v>
      </c>
      <c r="J141" s="5">
        <v>2095451602</v>
      </c>
      <c r="K141" s="5">
        <v>2156687895</v>
      </c>
      <c r="L141" s="5">
        <v>1982578564</v>
      </c>
      <c r="M141" s="5">
        <v>1036704159</v>
      </c>
      <c r="N141" s="5">
        <v>827237179</v>
      </c>
      <c r="O141" s="5">
        <v>854228765</v>
      </c>
      <c r="P141" s="5">
        <v>851949796</v>
      </c>
      <c r="Q141" s="5">
        <v>1042673806</v>
      </c>
      <c r="R141" s="5">
        <v>1073182119</v>
      </c>
      <c r="S141" s="5">
        <v>1189807687</v>
      </c>
      <c r="T141" s="5">
        <v>1132682876</v>
      </c>
      <c r="U141" s="5">
        <v>1213132533</v>
      </c>
      <c r="V141" s="5">
        <v>1263397731</v>
      </c>
      <c r="W141" s="5">
        <v>9883180000000</v>
      </c>
      <c r="X141" s="5">
        <v>4890266000000</v>
      </c>
    </row>
    <row r="142" spans="2:24" ht="15.5" x14ac:dyDescent="0.35">
      <c r="C142" t="s">
        <v>152</v>
      </c>
      <c r="D142" s="5">
        <v>2753165000</v>
      </c>
      <c r="E142" s="5">
        <v>2753165000</v>
      </c>
      <c r="F142" s="5">
        <v>2753165000</v>
      </c>
      <c r="G142" s="5">
        <v>2753165000</v>
      </c>
      <c r="I142" s="5">
        <v>2753165000</v>
      </c>
      <c r="J142" s="5">
        <v>2753165000</v>
      </c>
      <c r="K142" s="5">
        <v>2753165000</v>
      </c>
      <c r="L142" s="5">
        <v>2753165000</v>
      </c>
      <c r="M142" s="5">
        <v>2753165000</v>
      </c>
      <c r="N142" s="5">
        <v>2753165000</v>
      </c>
      <c r="O142" s="5">
        <v>2753165000</v>
      </c>
      <c r="P142" s="5">
        <v>2753165000</v>
      </c>
      <c r="Q142" s="5">
        <v>2753165000</v>
      </c>
      <c r="R142" s="5">
        <v>2753165000</v>
      </c>
      <c r="S142" s="5">
        <v>2753165000</v>
      </c>
      <c r="T142" s="5">
        <v>2753165000</v>
      </c>
      <c r="U142" s="5">
        <v>2753165000</v>
      </c>
      <c r="V142" s="5">
        <v>2753165000</v>
      </c>
      <c r="W142" s="5">
        <v>2753165000</v>
      </c>
      <c r="X142" s="5">
        <v>412880000</v>
      </c>
    </row>
    <row r="144" spans="2:24" ht="15.5" x14ac:dyDescent="0.35">
      <c r="B144" t="s">
        <v>153</v>
      </c>
      <c r="C144" t="s">
        <v>154</v>
      </c>
      <c r="D144" s="5">
        <v>77759703</v>
      </c>
      <c r="E144" s="5">
        <v>130875341</v>
      </c>
      <c r="F144" s="5">
        <v>37181946</v>
      </c>
      <c r="G144" s="5">
        <v>32342396</v>
      </c>
      <c r="I144" s="5">
        <v>296055204</v>
      </c>
      <c r="J144" s="5">
        <v>358012884</v>
      </c>
      <c r="K144" s="5">
        <v>387302217</v>
      </c>
      <c r="L144" s="5">
        <v>500728534</v>
      </c>
      <c r="M144" s="5">
        <v>364559017</v>
      </c>
      <c r="N144" s="5">
        <v>132348535</v>
      </c>
      <c r="O144" s="5">
        <v>60114845</v>
      </c>
      <c r="P144" s="5">
        <v>135839564</v>
      </c>
      <c r="Q144" s="5">
        <v>150847745</v>
      </c>
      <c r="R144" s="5">
        <v>120312747</v>
      </c>
      <c r="S144" s="5">
        <v>189856001</v>
      </c>
      <c r="T144" s="5">
        <v>111936875</v>
      </c>
      <c r="U144" s="5">
        <v>103940332</v>
      </c>
      <c r="V144" s="5">
        <v>133333600</v>
      </c>
      <c r="W144" s="5">
        <v>148075000000</v>
      </c>
      <c r="X144" s="5">
        <v>612476000000</v>
      </c>
    </row>
    <row r="145" spans="3:24" ht="15.5" x14ac:dyDescent="0.35">
      <c r="C145" t="s">
        <v>155</v>
      </c>
      <c r="D145" s="5">
        <v>250424679</v>
      </c>
      <c r="E145" s="5">
        <v>280997961</v>
      </c>
      <c r="F145" s="5">
        <v>273862854</v>
      </c>
      <c r="G145" s="5">
        <v>247890380</v>
      </c>
      <c r="I145" s="5">
        <v>1090794586</v>
      </c>
      <c r="J145" s="5">
        <v>1240442795</v>
      </c>
      <c r="K145" s="5">
        <v>1405439242</v>
      </c>
      <c r="L145" s="5">
        <v>1341413378</v>
      </c>
      <c r="M145" s="5">
        <v>1000056440</v>
      </c>
      <c r="N145" s="5">
        <v>573153138</v>
      </c>
      <c r="O145" s="5">
        <v>608883285</v>
      </c>
      <c r="P145" s="5">
        <v>775133765</v>
      </c>
      <c r="Q145" s="5">
        <v>697849412</v>
      </c>
      <c r="R145" s="5">
        <v>576947252</v>
      </c>
      <c r="S145" s="5">
        <v>639399952</v>
      </c>
      <c r="T145" s="5">
        <v>717882150</v>
      </c>
      <c r="U145" s="5">
        <v>780132672</v>
      </c>
      <c r="V145" s="5">
        <v>838263943</v>
      </c>
      <c r="W145" s="5">
        <v>6214820000000</v>
      </c>
      <c r="X145" s="5">
        <v>4586444000000</v>
      </c>
    </row>
    <row r="146" spans="3:24" ht="15.5" x14ac:dyDescent="0.35">
      <c r="C146" t="s">
        <v>157</v>
      </c>
      <c r="D146" s="5">
        <v>-178601056</v>
      </c>
      <c r="E146" s="5">
        <v>-154882052</v>
      </c>
      <c r="F146" s="5">
        <v>-237893297</v>
      </c>
      <c r="G146" s="5">
        <v>-221737730</v>
      </c>
      <c r="I146" s="5">
        <v>-809264157</v>
      </c>
      <c r="J146" s="5">
        <v>-820757695</v>
      </c>
      <c r="K146" s="5">
        <v>-908314937</v>
      </c>
      <c r="L146" s="5">
        <v>-748034203</v>
      </c>
      <c r="M146" s="5">
        <v>-617959057</v>
      </c>
      <c r="N146" s="5">
        <v>-436642968</v>
      </c>
      <c r="O146" s="5">
        <v>-524115955</v>
      </c>
      <c r="P146" s="5">
        <v>-605491060</v>
      </c>
      <c r="Q146" s="5">
        <v>-537645067</v>
      </c>
      <c r="R146" s="5">
        <v>-462190513</v>
      </c>
      <c r="S146" s="5">
        <v>-457938500</v>
      </c>
      <c r="T146" s="5">
        <v>-604537877</v>
      </c>
      <c r="U146" s="5">
        <v>-630069408</v>
      </c>
      <c r="V146" s="5">
        <v>-666137205</v>
      </c>
      <c r="W146" s="5">
        <v>-5877532000000</v>
      </c>
      <c r="X146" s="5">
        <v>-3867027000000</v>
      </c>
    </row>
    <row r="147" spans="3:24" ht="15.5" x14ac:dyDescent="0.35">
      <c r="C147" t="s">
        <v>444</v>
      </c>
    </row>
    <row r="148" spans="3:24" ht="15.5" x14ac:dyDescent="0.35">
      <c r="C148" t="s">
        <v>445</v>
      </c>
      <c r="D148" s="5">
        <v>15277984</v>
      </c>
      <c r="E148" s="5">
        <v>-13839578</v>
      </c>
      <c r="F148" s="5">
        <v>180116</v>
      </c>
      <c r="G148" s="5">
        <v>23774303</v>
      </c>
      <c r="I148" s="5">
        <v>16559080</v>
      </c>
      <c r="J148" s="5">
        <v>10750748</v>
      </c>
      <c r="K148" s="5">
        <v>8714333</v>
      </c>
      <c r="L148" s="5">
        <v>21654228</v>
      </c>
      <c r="M148" s="5">
        <v>17313592</v>
      </c>
      <c r="N148" s="5">
        <v>15823160</v>
      </c>
      <c r="O148" s="5">
        <v>5361431</v>
      </c>
      <c r="P148" s="5">
        <v>2892559</v>
      </c>
      <c r="Q148" s="5">
        <v>14552032</v>
      </c>
      <c r="R148" s="5">
        <v>10290273</v>
      </c>
      <c r="S148" s="5">
        <v>11746999</v>
      </c>
      <c r="W148" s="5">
        <v>80867000000</v>
      </c>
      <c r="X148" s="5">
        <v>128286000000</v>
      </c>
    </row>
    <row r="149" spans="3:24" ht="15.5" x14ac:dyDescent="0.35">
      <c r="C149" t="s">
        <v>337</v>
      </c>
      <c r="D149" s="5">
        <v>1096385</v>
      </c>
      <c r="E149" s="5">
        <v>1388121</v>
      </c>
      <c r="F149" s="5">
        <v>1032273</v>
      </c>
      <c r="G149" s="5">
        <v>1032500</v>
      </c>
      <c r="I149" s="5">
        <v>4382376</v>
      </c>
      <c r="J149" s="5">
        <v>4558293</v>
      </c>
      <c r="K149" s="5">
        <v>4812848</v>
      </c>
      <c r="L149" s="5">
        <v>2596132</v>
      </c>
      <c r="M149" s="5">
        <v>1784776</v>
      </c>
      <c r="N149" s="5">
        <v>3681276</v>
      </c>
      <c r="O149" s="5">
        <v>3004620</v>
      </c>
      <c r="P149" s="5">
        <v>3538930</v>
      </c>
      <c r="Q149" s="5">
        <v>2469914</v>
      </c>
      <c r="R149" s="5">
        <v>7075308</v>
      </c>
      <c r="S149" s="5">
        <v>3359883</v>
      </c>
      <c r="T149" s="5">
        <v>5290545</v>
      </c>
      <c r="U149" s="5">
        <v>5832218</v>
      </c>
      <c r="V149" s="5">
        <v>9741175</v>
      </c>
      <c r="W149" s="5">
        <v>23743000000</v>
      </c>
      <c r="X149" s="5">
        <v>22456000000</v>
      </c>
    </row>
    <row r="150" spans="3:24" ht="15.5" x14ac:dyDescent="0.35">
      <c r="C150" t="s">
        <v>446</v>
      </c>
      <c r="D150" s="5">
        <v>16374369</v>
      </c>
      <c r="E150" s="5">
        <v>-12451457</v>
      </c>
      <c r="F150" s="5">
        <v>1212389</v>
      </c>
      <c r="G150" s="5">
        <v>24806803</v>
      </c>
      <c r="I150" s="5">
        <v>20941456</v>
      </c>
      <c r="J150" s="5">
        <v>15309041</v>
      </c>
      <c r="K150" s="5">
        <v>13527181</v>
      </c>
      <c r="L150" s="5">
        <v>24250360</v>
      </c>
      <c r="M150" s="5">
        <v>19098368</v>
      </c>
      <c r="N150" s="5">
        <v>19504436</v>
      </c>
      <c r="O150" s="5">
        <v>8366051</v>
      </c>
      <c r="P150" s="5">
        <v>6431489</v>
      </c>
      <c r="Q150" s="5">
        <v>17021946</v>
      </c>
      <c r="R150" s="5">
        <v>17365581</v>
      </c>
      <c r="S150" s="5">
        <v>15106882</v>
      </c>
      <c r="T150" s="5">
        <v>5290545</v>
      </c>
      <c r="U150" s="5">
        <v>5832218</v>
      </c>
      <c r="V150" s="5">
        <v>9741175</v>
      </c>
      <c r="W150" s="5">
        <v>104610000000</v>
      </c>
      <c r="X150" s="5">
        <v>150742000000</v>
      </c>
    </row>
    <row r="151" spans="3:24" ht="15.5" x14ac:dyDescent="0.35">
      <c r="C151" t="s">
        <v>447</v>
      </c>
    </row>
    <row r="152" spans="3:24" ht="15.5" x14ac:dyDescent="0.35">
      <c r="C152" t="s">
        <v>448</v>
      </c>
      <c r="U152" s="5">
        <v>-49528330</v>
      </c>
      <c r="V152" s="5">
        <v>-41694097</v>
      </c>
      <c r="W152" s="5">
        <v>-195152000000</v>
      </c>
      <c r="X152" s="5">
        <v>-112342000000</v>
      </c>
    </row>
    <row r="153" spans="3:24" ht="15.5" x14ac:dyDescent="0.35">
      <c r="C153" t="s">
        <v>449</v>
      </c>
      <c r="D153" s="5">
        <v>-10438289</v>
      </c>
      <c r="E153" s="5">
        <v>17210889</v>
      </c>
      <c r="G153" s="5">
        <v>-18617057</v>
      </c>
      <c r="I153" s="5">
        <v>-6416681</v>
      </c>
      <c r="J153" s="5">
        <v>-76981257</v>
      </c>
      <c r="K153" s="5">
        <v>-123349269</v>
      </c>
      <c r="L153" s="5">
        <v>-116901001</v>
      </c>
      <c r="M153" s="5">
        <v>-36636734</v>
      </c>
      <c r="N153" s="5">
        <v>-23666071</v>
      </c>
      <c r="O153" s="5">
        <v>-33018536</v>
      </c>
      <c r="P153" s="5">
        <v>-40234630</v>
      </c>
      <c r="Q153" s="5">
        <v>-26378546</v>
      </c>
      <c r="R153" s="5">
        <v>-11809573</v>
      </c>
      <c r="S153" s="5">
        <v>-6712333</v>
      </c>
      <c r="T153" s="5">
        <v>-6697943</v>
      </c>
      <c r="U153" s="5">
        <v>-2426820</v>
      </c>
      <c r="V153" s="5">
        <v>-6840216</v>
      </c>
      <c r="W153" s="5">
        <v>-130223000000</v>
      </c>
      <c r="X153" s="5">
        <v>-104006000000</v>
      </c>
    </row>
    <row r="154" spans="3:24" ht="15.5" x14ac:dyDescent="0.35">
      <c r="C154" t="s">
        <v>450</v>
      </c>
      <c r="D154" s="5">
        <v>-10438289</v>
      </c>
      <c r="E154" s="5">
        <v>17210889</v>
      </c>
      <c r="G154" s="5">
        <v>-18617057</v>
      </c>
      <c r="I154" s="5">
        <v>-6416681</v>
      </c>
      <c r="J154" s="5">
        <v>-76981257</v>
      </c>
      <c r="K154" s="5">
        <v>-123349269</v>
      </c>
      <c r="L154" s="5">
        <v>-116901001</v>
      </c>
      <c r="M154" s="5">
        <v>-36636734</v>
      </c>
      <c r="N154" s="5">
        <v>-23666071</v>
      </c>
      <c r="O154" s="5">
        <v>-33018536</v>
      </c>
      <c r="P154" s="5">
        <v>-40234630</v>
      </c>
      <c r="Q154" s="5">
        <v>-26378546</v>
      </c>
      <c r="R154" s="5">
        <v>-11809573</v>
      </c>
      <c r="S154" s="5">
        <v>-6712333</v>
      </c>
      <c r="T154" s="5">
        <v>-6697943</v>
      </c>
      <c r="U154" s="5">
        <v>-51955150</v>
      </c>
      <c r="V154" s="5">
        <v>-48534313</v>
      </c>
      <c r="W154" s="5">
        <v>-325375000000</v>
      </c>
      <c r="X154" s="5">
        <v>-216348000000</v>
      </c>
    </row>
    <row r="155" spans="3:24" ht="15.5" x14ac:dyDescent="0.35">
      <c r="C155" t="s">
        <v>339</v>
      </c>
      <c r="W155" s="5">
        <v>45032000000</v>
      </c>
      <c r="X155" s="5">
        <v>2134000000</v>
      </c>
    </row>
    <row r="156" spans="3:24" ht="15.5" x14ac:dyDescent="0.35">
      <c r="C156" t="s">
        <v>451</v>
      </c>
      <c r="W156" s="5">
        <v>-13480000000</v>
      </c>
      <c r="X156" s="5">
        <v>-43469000000</v>
      </c>
    </row>
    <row r="157" spans="3:24" ht="15.5" x14ac:dyDescent="0.35">
      <c r="C157" t="s">
        <v>161</v>
      </c>
      <c r="D157" s="5">
        <v>-61814209</v>
      </c>
      <c r="E157" s="5">
        <v>-75469726</v>
      </c>
      <c r="F157" s="5">
        <v>9037050</v>
      </c>
      <c r="G157" s="5">
        <v>-15805076</v>
      </c>
      <c r="I157" s="5">
        <v>-131817486</v>
      </c>
      <c r="J157" s="5">
        <v>-262253239</v>
      </c>
      <c r="K157" s="5">
        <v>-153254348</v>
      </c>
      <c r="L157" s="5">
        <v>368329413</v>
      </c>
      <c r="M157" s="5">
        <v>-155517217</v>
      </c>
      <c r="N157" s="5">
        <v>-62050066</v>
      </c>
      <c r="O157" s="5">
        <v>-14625582</v>
      </c>
      <c r="P157" s="5">
        <v>-83346744</v>
      </c>
      <c r="Q157" s="5">
        <v>-49538326</v>
      </c>
      <c r="R157" s="5">
        <v>-126024136</v>
      </c>
      <c r="S157" s="5">
        <v>-45190277</v>
      </c>
      <c r="T157" s="5">
        <v>-4329775</v>
      </c>
      <c r="U157" s="5">
        <v>-31910921</v>
      </c>
      <c r="V157" s="5">
        <v>6681209</v>
      </c>
      <c r="W157" s="5">
        <v>3510511000000</v>
      </c>
      <c r="X157" s="5">
        <v>197251000000</v>
      </c>
    </row>
    <row r="158" spans="3:24" ht="15.5" x14ac:dyDescent="0.35">
      <c r="C158" t="s">
        <v>162</v>
      </c>
      <c r="D158" s="5">
        <v>-28437792</v>
      </c>
      <c r="E158" s="5">
        <v>-35643578</v>
      </c>
      <c r="F158" s="5">
        <v>-17960224</v>
      </c>
      <c r="G158" s="5">
        <v>-11733801</v>
      </c>
      <c r="I158" s="5">
        <v>-131258652</v>
      </c>
      <c r="J158" s="5">
        <v>-109663024</v>
      </c>
      <c r="K158" s="5">
        <v>-268709069</v>
      </c>
      <c r="L158" s="5">
        <v>-877107047</v>
      </c>
      <c r="M158" s="5">
        <v>-80544888</v>
      </c>
      <c r="N158" s="5">
        <v>-62530624</v>
      </c>
      <c r="O158" s="5">
        <v>-88304040</v>
      </c>
      <c r="P158" s="5">
        <v>-47198560</v>
      </c>
      <c r="Q158" s="5">
        <v>-42125570</v>
      </c>
      <c r="R158" s="5">
        <v>-33718347</v>
      </c>
      <c r="S158" s="5">
        <v>-131234461</v>
      </c>
      <c r="T158" s="5">
        <v>-91366900</v>
      </c>
      <c r="U158" s="5">
        <v>-77106255</v>
      </c>
      <c r="V158" s="5">
        <v>-210677703</v>
      </c>
      <c r="W158" s="5">
        <v>-2425412000000</v>
      </c>
      <c r="X158" s="5">
        <v>-983364000000</v>
      </c>
    </row>
    <row r="159" spans="3:24" ht="15.5" x14ac:dyDescent="0.35">
      <c r="C159" t="s">
        <v>163</v>
      </c>
      <c r="D159" s="5">
        <v>-15732259</v>
      </c>
      <c r="E159" s="5">
        <v>-28142725</v>
      </c>
      <c r="F159" s="5">
        <v>-15611671</v>
      </c>
      <c r="G159" s="5">
        <v>-19973873</v>
      </c>
      <c r="I159" s="5">
        <v>-95572496</v>
      </c>
      <c r="J159" s="5">
        <v>-198194623</v>
      </c>
      <c r="K159" s="5">
        <v>-333462387</v>
      </c>
      <c r="L159" s="5">
        <v>-316282307</v>
      </c>
      <c r="M159" s="5">
        <v>-67170673</v>
      </c>
      <c r="N159" s="5">
        <v>-44274219</v>
      </c>
      <c r="O159" s="5">
        <v>-40855629</v>
      </c>
      <c r="P159" s="5">
        <v>-21938069</v>
      </c>
      <c r="Q159" s="5">
        <v>-44962750</v>
      </c>
      <c r="R159" s="5">
        <v>-21697358</v>
      </c>
      <c r="S159" s="5">
        <v>-30733399</v>
      </c>
      <c r="T159" s="5">
        <v>-65514787</v>
      </c>
      <c r="U159" s="5">
        <v>-103544595</v>
      </c>
      <c r="V159" s="5">
        <v>-189795435</v>
      </c>
      <c r="W159" s="5">
        <v>-1532977000000</v>
      </c>
      <c r="X159" s="5">
        <v>-786936000000</v>
      </c>
    </row>
    <row r="160" spans="3:24" ht="15.5" x14ac:dyDescent="0.35">
      <c r="C160" t="s">
        <v>452</v>
      </c>
      <c r="D160" s="5">
        <v>-10601054</v>
      </c>
      <c r="G160" s="5">
        <v>-1</v>
      </c>
      <c r="I160" s="5">
        <v>-34725359</v>
      </c>
      <c r="J160" s="5">
        <v>-76380217</v>
      </c>
      <c r="K160" s="5">
        <v>-80648118</v>
      </c>
      <c r="L160" s="5">
        <v>-19659359</v>
      </c>
      <c r="M160" s="5">
        <v>-1670867</v>
      </c>
      <c r="N160" s="5">
        <v>-7949767</v>
      </c>
      <c r="O160" s="5">
        <v>-968614</v>
      </c>
      <c r="P160" s="5">
        <v>-9289052</v>
      </c>
      <c r="Q160" s="5">
        <v>-6643903</v>
      </c>
      <c r="R160" s="5">
        <v>-28606608</v>
      </c>
      <c r="S160" s="5">
        <v>-62549672</v>
      </c>
      <c r="T160" s="5">
        <v>-53691807</v>
      </c>
    </row>
    <row r="161" spans="3:24" ht="15.5" x14ac:dyDescent="0.35">
      <c r="C161" t="s">
        <v>453</v>
      </c>
      <c r="D161" s="5">
        <v>-864557</v>
      </c>
      <c r="K161" s="5">
        <v>-1364360</v>
      </c>
      <c r="L161" s="5">
        <v>-2203136</v>
      </c>
      <c r="M161" s="5">
        <v>-5198946</v>
      </c>
      <c r="N161" s="5">
        <v>-7110838</v>
      </c>
    </row>
    <row r="162" spans="3:24" ht="15.5" x14ac:dyDescent="0.35">
      <c r="C162" t="s">
        <v>454</v>
      </c>
      <c r="E162" s="5">
        <v>-2849215</v>
      </c>
      <c r="I162" s="5">
        <v>-2849215</v>
      </c>
      <c r="J162" s="5">
        <v>5668443</v>
      </c>
      <c r="K162" s="5">
        <v>28553596</v>
      </c>
      <c r="L162" s="5">
        <v>-99289782</v>
      </c>
      <c r="M162" s="5">
        <v>24572</v>
      </c>
      <c r="N162" s="5">
        <v>-121232</v>
      </c>
      <c r="O162" s="5">
        <v>13000000</v>
      </c>
      <c r="P162" s="5">
        <v>-13000000</v>
      </c>
      <c r="Q162" s="5">
        <v>10533098</v>
      </c>
      <c r="R162" s="5">
        <v>17027488</v>
      </c>
      <c r="S162" s="5">
        <v>-8596533</v>
      </c>
      <c r="T162" s="5">
        <v>-5236545</v>
      </c>
      <c r="U162" s="5">
        <v>5352163</v>
      </c>
      <c r="V162" s="5">
        <v>-19491262</v>
      </c>
    </row>
    <row r="163" spans="3:24" ht="15.5" x14ac:dyDescent="0.35">
      <c r="C163" t="s">
        <v>455</v>
      </c>
      <c r="D163" s="5">
        <v>-1615895</v>
      </c>
      <c r="E163" s="5">
        <v>-651037</v>
      </c>
      <c r="F163" s="5">
        <v>-2701633</v>
      </c>
      <c r="G163" s="5">
        <v>-1006103</v>
      </c>
      <c r="I163" s="5">
        <v>-4438080</v>
      </c>
      <c r="J163" s="5">
        <v>-2272467</v>
      </c>
      <c r="K163" s="5">
        <v>-16438396</v>
      </c>
      <c r="L163" s="5">
        <v>-19305473</v>
      </c>
      <c r="M163" s="5">
        <v>-6970543</v>
      </c>
      <c r="N163" s="5">
        <v>-10139340</v>
      </c>
      <c r="O163" s="5">
        <v>-2545619</v>
      </c>
      <c r="P163" s="5">
        <v>-829480</v>
      </c>
      <c r="Q163" s="5">
        <v>-16245</v>
      </c>
      <c r="R163" s="5">
        <v>-1521360</v>
      </c>
      <c r="S163" s="5">
        <v>-29457204</v>
      </c>
      <c r="T163" s="5">
        <v>-619739</v>
      </c>
      <c r="U163" s="5">
        <v>-8345591</v>
      </c>
      <c r="V163" s="5">
        <v>-8001525</v>
      </c>
      <c r="W163" s="5">
        <v>-56708000000</v>
      </c>
      <c r="X163" s="5">
        <v>-9897000000</v>
      </c>
    </row>
    <row r="164" spans="3:24" ht="15.5" x14ac:dyDescent="0.35">
      <c r="C164" t="s">
        <v>343</v>
      </c>
      <c r="D164" s="5">
        <v>576709</v>
      </c>
      <c r="E164" s="5">
        <v>1025843</v>
      </c>
      <c r="F164" s="5">
        <v>1480781</v>
      </c>
      <c r="G164" s="5">
        <v>3474471</v>
      </c>
      <c r="I164" s="5">
        <v>7088494</v>
      </c>
      <c r="J164" s="5">
        <v>31661883</v>
      </c>
      <c r="K164" s="5">
        <v>17242906</v>
      </c>
      <c r="L164" s="5">
        <v>2024248</v>
      </c>
      <c r="M164" s="5">
        <v>4907987</v>
      </c>
      <c r="N164" s="5">
        <v>8126122</v>
      </c>
      <c r="O164" s="5">
        <v>2020267</v>
      </c>
      <c r="P164" s="5">
        <v>1788921</v>
      </c>
      <c r="Q164" s="5">
        <v>1279654</v>
      </c>
      <c r="R164" s="5">
        <v>1079491</v>
      </c>
      <c r="S164" s="5">
        <v>605735</v>
      </c>
      <c r="T164" s="5">
        <v>42412122</v>
      </c>
      <c r="U164" s="5">
        <v>41509880</v>
      </c>
      <c r="V164" s="5">
        <v>3837314</v>
      </c>
      <c r="W164" s="5">
        <v>54773000000</v>
      </c>
      <c r="X164" s="5">
        <v>25757000000</v>
      </c>
    </row>
    <row r="165" spans="3:24" ht="15.5" x14ac:dyDescent="0.35">
      <c r="C165" t="s">
        <v>456</v>
      </c>
      <c r="L165" s="5">
        <v>32709</v>
      </c>
      <c r="M165" s="5">
        <v>177140</v>
      </c>
      <c r="N165" s="5">
        <v>1221514</v>
      </c>
    </row>
    <row r="166" spans="3:24" ht="15.5" x14ac:dyDescent="0.35">
      <c r="C166" t="s">
        <v>457</v>
      </c>
      <c r="E166" s="5">
        <v>677520</v>
      </c>
      <c r="G166" s="5">
        <v>-57000000</v>
      </c>
      <c r="I166" s="5">
        <v>-56322480</v>
      </c>
      <c r="J166" s="5">
        <v>-13998702</v>
      </c>
      <c r="V166" s="5">
        <v>-2278461</v>
      </c>
      <c r="W166" s="5">
        <v>-601310000000</v>
      </c>
    </row>
    <row r="167" spans="3:24" ht="15.5" x14ac:dyDescent="0.35">
      <c r="C167" t="s">
        <v>458</v>
      </c>
      <c r="O167" s="5">
        <v>-60000000</v>
      </c>
    </row>
    <row r="168" spans="3:24" ht="15.5" x14ac:dyDescent="0.35">
      <c r="C168" t="s">
        <v>459</v>
      </c>
      <c r="D168" s="5">
        <v>-200736</v>
      </c>
      <c r="E168" s="5">
        <v>608501</v>
      </c>
      <c r="G168" s="5">
        <v>-228945</v>
      </c>
      <c r="J168" s="5">
        <v>-44248</v>
      </c>
      <c r="K168" s="5">
        <v>-1766568</v>
      </c>
      <c r="L168" s="5">
        <v>-1306466</v>
      </c>
      <c r="M168" s="5">
        <v>-643679</v>
      </c>
      <c r="N168" s="5">
        <v>-494316</v>
      </c>
      <c r="O168" s="5">
        <v>-458077</v>
      </c>
      <c r="P168" s="5">
        <v>-395755</v>
      </c>
      <c r="Q168" s="5">
        <v>-242179</v>
      </c>
      <c r="S168" s="5">
        <v>-503388</v>
      </c>
      <c r="T168" s="5">
        <v>-8716144</v>
      </c>
      <c r="U168" s="5">
        <v>-11831988</v>
      </c>
      <c r="V168" s="5">
        <v>-15299778</v>
      </c>
      <c r="W168" s="5">
        <v>-72852000000</v>
      </c>
    </row>
    <row r="169" spans="3:24" ht="15.5" x14ac:dyDescent="0.35">
      <c r="C169" t="s">
        <v>460</v>
      </c>
      <c r="V169" s="5">
        <v>20351444</v>
      </c>
      <c r="W169" s="5">
        <v>-175627000000</v>
      </c>
    </row>
    <row r="170" spans="3:24" ht="15.5" x14ac:dyDescent="0.35">
      <c r="C170" t="s">
        <v>353</v>
      </c>
    </row>
    <row r="171" spans="3:24" ht="15.5" x14ac:dyDescent="0.35">
      <c r="C171" t="s">
        <v>461</v>
      </c>
      <c r="W171" s="5">
        <v>1000000000</v>
      </c>
    </row>
    <row r="172" spans="3:24" ht="15.5" x14ac:dyDescent="0.35">
      <c r="C172" t="s">
        <v>351</v>
      </c>
      <c r="Q172" s="5">
        <v>-73812</v>
      </c>
      <c r="X172" s="5">
        <v>-204862000000</v>
      </c>
    </row>
    <row r="173" spans="3:24" ht="15.5" x14ac:dyDescent="0.35">
      <c r="C173" t="s">
        <v>462</v>
      </c>
      <c r="Q173" s="5">
        <v>-1999433</v>
      </c>
      <c r="U173" s="5">
        <v>-246124</v>
      </c>
      <c r="W173" s="5">
        <v>-41711000000</v>
      </c>
    </row>
    <row r="174" spans="3:24" ht="15.5" x14ac:dyDescent="0.35">
      <c r="C174" t="s">
        <v>463</v>
      </c>
      <c r="L174" s="5">
        <v>-444251363</v>
      </c>
    </row>
    <row r="175" spans="3:24" ht="15.5" x14ac:dyDescent="0.35">
      <c r="C175" t="s">
        <v>464</v>
      </c>
      <c r="E175" s="5">
        <v>62999350</v>
      </c>
      <c r="F175" s="5">
        <v>-62999350</v>
      </c>
      <c r="G175" s="5">
        <v>63000000</v>
      </c>
      <c r="I175" s="5">
        <v>63000000</v>
      </c>
      <c r="J175" s="5">
        <v>147500000</v>
      </c>
      <c r="K175" s="5">
        <v>124500000</v>
      </c>
      <c r="L175" s="5">
        <v>30000000</v>
      </c>
    </row>
    <row r="176" spans="3:24" ht="15.5" x14ac:dyDescent="0.35">
      <c r="C176" t="s">
        <v>465</v>
      </c>
      <c r="E176" s="5">
        <v>-62999350</v>
      </c>
      <c r="F176" s="5">
        <v>62999350</v>
      </c>
      <c r="G176" s="5">
        <v>650</v>
      </c>
      <c r="I176" s="5">
        <v>650</v>
      </c>
      <c r="J176" s="5">
        <v>5831454</v>
      </c>
      <c r="K176" s="5">
        <v>20000000</v>
      </c>
      <c r="L176" s="5">
        <v>22500000</v>
      </c>
    </row>
    <row r="177" spans="3:24" ht="15.5" x14ac:dyDescent="0.35">
      <c r="C177" t="s">
        <v>466</v>
      </c>
      <c r="E177" s="5">
        <v>395009</v>
      </c>
      <c r="I177" s="5">
        <v>395009</v>
      </c>
      <c r="J177" s="5">
        <v>569990</v>
      </c>
      <c r="K177" s="5">
        <v>5250000</v>
      </c>
      <c r="O177" s="5">
        <v>218284</v>
      </c>
      <c r="P177" s="5">
        <v>7397876</v>
      </c>
    </row>
    <row r="178" spans="3:24" ht="15.5" x14ac:dyDescent="0.35">
      <c r="C178" t="s">
        <v>467</v>
      </c>
      <c r="K178" s="5">
        <v>-27783650</v>
      </c>
      <c r="O178" s="5">
        <v>298225</v>
      </c>
      <c r="P178" s="5">
        <v>-9139018</v>
      </c>
    </row>
    <row r="179" spans="3:24" ht="15.5" x14ac:dyDescent="0.35">
      <c r="C179" t="s">
        <v>468</v>
      </c>
      <c r="E179" s="5">
        <v>-5995385</v>
      </c>
      <c r="I179" s="5">
        <v>-5995385</v>
      </c>
      <c r="J179" s="5">
        <v>-4762640</v>
      </c>
      <c r="K179" s="5">
        <v>-1695442</v>
      </c>
      <c r="L179" s="5">
        <v>-26623323</v>
      </c>
      <c r="M179" s="5">
        <v>-2712548</v>
      </c>
      <c r="N179" s="5">
        <v>-612022</v>
      </c>
      <c r="O179" s="5">
        <v>2428859</v>
      </c>
    </row>
    <row r="180" spans="3:24" ht="15.5" x14ac:dyDescent="0.35">
      <c r="C180" t="s">
        <v>347</v>
      </c>
      <c r="E180" s="5">
        <v>-712089</v>
      </c>
      <c r="F180" s="5">
        <v>-1127701</v>
      </c>
      <c r="I180" s="5">
        <v>-1839790</v>
      </c>
      <c r="J180" s="5">
        <v>-5241897</v>
      </c>
      <c r="K180" s="5">
        <v>-1096650</v>
      </c>
      <c r="L180" s="5">
        <v>-2742795</v>
      </c>
      <c r="M180" s="5">
        <v>-1287331</v>
      </c>
      <c r="N180" s="5">
        <v>-1176526</v>
      </c>
      <c r="O180" s="5">
        <v>-1441736</v>
      </c>
      <c r="P180" s="5">
        <v>-1793983</v>
      </c>
      <c r="X180" s="5">
        <v>-7426000000</v>
      </c>
    </row>
    <row r="181" spans="3:24" ht="15.5" x14ac:dyDescent="0.35">
      <c r="C181" t="s">
        <v>312</v>
      </c>
    </row>
    <row r="182" spans="3:24" ht="15.5" x14ac:dyDescent="0.35">
      <c r="C182" t="s">
        <v>175</v>
      </c>
      <c r="D182" s="5">
        <v>-61814209</v>
      </c>
      <c r="E182" s="5">
        <v>-75469726</v>
      </c>
      <c r="F182" s="5">
        <v>9037050</v>
      </c>
      <c r="G182" s="5">
        <v>-15805076</v>
      </c>
      <c r="I182" s="5">
        <v>-131817486</v>
      </c>
      <c r="J182" s="5">
        <v>-262253239</v>
      </c>
      <c r="K182" s="5">
        <v>-153254348</v>
      </c>
      <c r="L182" s="5">
        <v>368329413</v>
      </c>
      <c r="M182" s="5">
        <v>-155517217</v>
      </c>
      <c r="N182" s="5">
        <v>-62050066</v>
      </c>
      <c r="O182" s="5">
        <v>-14625582</v>
      </c>
      <c r="P182" s="5">
        <v>-83346744</v>
      </c>
      <c r="Q182" s="5">
        <v>-49538326</v>
      </c>
      <c r="R182" s="5">
        <v>-126024136</v>
      </c>
      <c r="S182" s="5">
        <v>-45190277</v>
      </c>
      <c r="T182" s="5">
        <v>-4329775</v>
      </c>
      <c r="U182" s="5">
        <v>-31910921</v>
      </c>
      <c r="V182" s="5">
        <v>6681209</v>
      </c>
      <c r="W182" s="5">
        <v>3510511000000</v>
      </c>
      <c r="X182" s="5">
        <v>197251000000</v>
      </c>
    </row>
    <row r="183" spans="3:24" ht="15.5" x14ac:dyDescent="0.35">
      <c r="C183" t="s">
        <v>469</v>
      </c>
      <c r="W183" s="5">
        <v>3339779000000</v>
      </c>
      <c r="X183" s="5">
        <v>1636017000000</v>
      </c>
    </row>
    <row r="184" spans="3:24" ht="15.5" x14ac:dyDescent="0.35">
      <c r="C184" t="s">
        <v>470</v>
      </c>
      <c r="D184" s="5">
        <v>-29008561</v>
      </c>
      <c r="E184" s="5">
        <v>-248514364</v>
      </c>
      <c r="F184" s="5">
        <v>-28417907</v>
      </c>
      <c r="G184" s="5">
        <v>-27331838</v>
      </c>
      <c r="I184" s="5">
        <v>-350689821</v>
      </c>
      <c r="J184" s="5">
        <v>-411838891</v>
      </c>
      <c r="K184" s="5">
        <v>-175517980</v>
      </c>
      <c r="L184" s="5">
        <v>-23600000</v>
      </c>
      <c r="P184" s="5">
        <v>-435631</v>
      </c>
      <c r="Q184" s="5">
        <v>-341455629</v>
      </c>
      <c r="R184" s="5">
        <v>-64256499</v>
      </c>
      <c r="S184" s="5">
        <v>-17111086</v>
      </c>
      <c r="T184" s="5">
        <v>-297242140</v>
      </c>
      <c r="U184" s="5">
        <v>-109559891</v>
      </c>
      <c r="V184" s="5">
        <v>-135648679</v>
      </c>
    </row>
    <row r="185" spans="3:24" ht="15.5" x14ac:dyDescent="0.35">
      <c r="C185" t="s">
        <v>471</v>
      </c>
      <c r="D185" s="5">
        <v>-119212170</v>
      </c>
      <c r="E185" s="5">
        <v>-960285</v>
      </c>
      <c r="F185" s="5">
        <v>-154699875</v>
      </c>
      <c r="G185" s="5">
        <v>-134785488</v>
      </c>
      <c r="I185" s="5">
        <v>-409271088</v>
      </c>
      <c r="J185" s="5">
        <v>-1025643961</v>
      </c>
      <c r="K185" s="5">
        <v>-242292332</v>
      </c>
      <c r="L185" s="5">
        <v>-113086516</v>
      </c>
      <c r="M185" s="5">
        <v>-218200000</v>
      </c>
      <c r="N185" s="5">
        <v>-145000000</v>
      </c>
      <c r="P185" s="5">
        <v>-10407808</v>
      </c>
      <c r="Q185" s="5">
        <v>-18135181</v>
      </c>
      <c r="R185" s="5">
        <v>-29413430</v>
      </c>
      <c r="S185" s="5">
        <v>-39811620</v>
      </c>
      <c r="T185" s="5">
        <v>-38745983</v>
      </c>
      <c r="U185" s="5">
        <v>-51957483</v>
      </c>
      <c r="V185" s="5">
        <v>-136755807</v>
      </c>
      <c r="W185" s="5">
        <v>-855112000000</v>
      </c>
      <c r="X185" s="5">
        <v>-583346000000</v>
      </c>
    </row>
    <row r="186" spans="3:24" ht="15.5" x14ac:dyDescent="0.35">
      <c r="C186" t="s">
        <v>472</v>
      </c>
    </row>
    <row r="187" spans="3:24" ht="15.5" x14ac:dyDescent="0.35">
      <c r="C187" t="s">
        <v>473</v>
      </c>
      <c r="D187" s="5">
        <v>-4279802</v>
      </c>
      <c r="G187" s="5">
        <v>1540992</v>
      </c>
    </row>
    <row r="188" spans="3:24" ht="15.5" x14ac:dyDescent="0.35">
      <c r="C188" t="s">
        <v>474</v>
      </c>
      <c r="D188" s="5">
        <v>112229130</v>
      </c>
      <c r="E188" s="5">
        <v>227495723</v>
      </c>
      <c r="F188" s="5">
        <v>221665664</v>
      </c>
      <c r="G188" s="5">
        <v>188610145</v>
      </c>
      <c r="I188" s="5">
        <v>775830346</v>
      </c>
      <c r="J188" s="5">
        <v>1559264495</v>
      </c>
      <c r="K188" s="5">
        <v>518949759</v>
      </c>
      <c r="L188" s="5">
        <v>703955346</v>
      </c>
      <c r="M188" s="5">
        <v>307944155</v>
      </c>
      <c r="N188" s="5">
        <v>150000000</v>
      </c>
      <c r="O188" s="5">
        <v>35000000</v>
      </c>
      <c r="R188" s="5">
        <v>7396222</v>
      </c>
      <c r="S188" s="5">
        <v>36100184</v>
      </c>
      <c r="T188" s="5">
        <v>435273046</v>
      </c>
      <c r="U188" s="5">
        <v>193088586</v>
      </c>
      <c r="V188" s="5">
        <v>227697404</v>
      </c>
      <c r="W188" s="5">
        <v>3339779000000</v>
      </c>
      <c r="X188" s="5">
        <v>1636017000000</v>
      </c>
    </row>
    <row r="189" spans="3:24" ht="15.5" x14ac:dyDescent="0.35">
      <c r="C189" t="s">
        <v>475</v>
      </c>
    </row>
    <row r="190" spans="3:24" ht="15.5" x14ac:dyDescent="0.35">
      <c r="C190" t="s">
        <v>476</v>
      </c>
      <c r="E190" s="5">
        <v>-39319766</v>
      </c>
      <c r="F190" s="5">
        <v>-3821756</v>
      </c>
      <c r="G190" s="5">
        <v>-5344297</v>
      </c>
      <c r="I190" s="5">
        <v>-48485819</v>
      </c>
      <c r="J190" s="5">
        <v>-53094885</v>
      </c>
      <c r="K190" s="5">
        <v>-54908582</v>
      </c>
      <c r="L190" s="5">
        <v>-35982702</v>
      </c>
      <c r="M190" s="5">
        <v>-38107120</v>
      </c>
      <c r="N190" s="5">
        <v>-23217837</v>
      </c>
      <c r="O190" s="5">
        <v>-8499856</v>
      </c>
      <c r="R190" s="5">
        <v>-14179916</v>
      </c>
      <c r="S190" s="5">
        <v>-11226908</v>
      </c>
      <c r="T190" s="5">
        <v>-58196401</v>
      </c>
      <c r="U190" s="5">
        <v>-60072889</v>
      </c>
      <c r="V190" s="5">
        <v>-51942600</v>
      </c>
      <c r="W190" s="5">
        <v>-328584000000</v>
      </c>
      <c r="X190" s="5">
        <v>-593461000000</v>
      </c>
    </row>
    <row r="191" spans="3:24" ht="15.5" x14ac:dyDescent="0.35">
      <c r="C191" t="s">
        <v>477</v>
      </c>
      <c r="D191" s="5">
        <v>-21542806</v>
      </c>
      <c r="E191" s="5">
        <v>-14171034</v>
      </c>
      <c r="F191" s="5">
        <v>-25689076</v>
      </c>
      <c r="G191" s="5">
        <v>-13494590</v>
      </c>
      <c r="I191" s="5">
        <v>-74201104</v>
      </c>
      <c r="J191" s="5">
        <v>-112341659</v>
      </c>
      <c r="K191" s="5">
        <v>-102385213</v>
      </c>
      <c r="L191" s="5">
        <v>-56452091</v>
      </c>
      <c r="M191" s="5">
        <v>-57007447</v>
      </c>
      <c r="N191" s="5">
        <v>-41309438</v>
      </c>
      <c r="O191" s="5">
        <v>-34218695</v>
      </c>
      <c r="P191" s="5">
        <v>-41861327</v>
      </c>
      <c r="Q191" s="5">
        <v>-25405088</v>
      </c>
      <c r="R191" s="5">
        <v>-34070324</v>
      </c>
      <c r="S191" s="5">
        <v>-34379867</v>
      </c>
      <c r="T191" s="5">
        <v>-44266652</v>
      </c>
    </row>
    <row r="192" spans="3:24" ht="15.5" x14ac:dyDescent="0.35">
      <c r="C192" t="s">
        <v>478</v>
      </c>
      <c r="D192" s="5">
        <v>-174043339</v>
      </c>
      <c r="E192" s="5">
        <v>-302965449</v>
      </c>
      <c r="F192" s="5">
        <v>-212628614</v>
      </c>
      <c r="G192" s="5">
        <v>-179415221</v>
      </c>
      <c r="I192" s="5">
        <v>-882647832</v>
      </c>
      <c r="J192" s="5">
        <v>-1602919396</v>
      </c>
      <c r="K192" s="5">
        <v>-575104107</v>
      </c>
      <c r="L192" s="5">
        <v>-229121309</v>
      </c>
      <c r="M192" s="5">
        <v>-313314567</v>
      </c>
      <c r="N192" s="5">
        <v>-209527275</v>
      </c>
      <c r="O192" s="5">
        <v>-42718551</v>
      </c>
      <c r="P192" s="5">
        <v>-52704766</v>
      </c>
      <c r="Q192" s="5">
        <v>-384995898</v>
      </c>
      <c r="R192" s="5">
        <v>-141920169</v>
      </c>
      <c r="S192" s="5">
        <v>-102529481</v>
      </c>
      <c r="T192" s="5">
        <v>-438451176</v>
      </c>
      <c r="U192" s="5">
        <v>-221590263</v>
      </c>
      <c r="V192" s="5">
        <v>-324347086</v>
      </c>
      <c r="W192" s="5">
        <v>-1183696000000</v>
      </c>
      <c r="X192" s="5">
        <v>-1176807000000</v>
      </c>
    </row>
    <row r="193" spans="3:24" ht="15.5" x14ac:dyDescent="0.35">
      <c r="C193" t="s">
        <v>479</v>
      </c>
      <c r="M193" s="5">
        <v>191516000</v>
      </c>
      <c r="Q193" s="5">
        <v>338468136</v>
      </c>
    </row>
    <row r="194" spans="3:24" ht="15.5" x14ac:dyDescent="0.35">
      <c r="C194" t="s">
        <v>480</v>
      </c>
      <c r="J194" s="5">
        <v>-168598313</v>
      </c>
      <c r="L194" s="5">
        <v>-40000000</v>
      </c>
      <c r="M194" s="5">
        <v>-350000000</v>
      </c>
    </row>
    <row r="195" spans="3:24" ht="15.5" x14ac:dyDescent="0.35">
      <c r="C195" t="s">
        <v>481</v>
      </c>
      <c r="Q195" s="5">
        <v>15230845</v>
      </c>
    </row>
    <row r="196" spans="3:24" ht="15.5" x14ac:dyDescent="0.35">
      <c r="C196" t="s">
        <v>482</v>
      </c>
    </row>
    <row r="197" spans="3:24" ht="15.5" x14ac:dyDescent="0.35">
      <c r="C197" t="s">
        <v>483</v>
      </c>
    </row>
    <row r="198" spans="3:24" ht="15.5" x14ac:dyDescent="0.35">
      <c r="C198" t="s">
        <v>484</v>
      </c>
      <c r="X198" s="5">
        <v>166220000000</v>
      </c>
    </row>
    <row r="199" spans="3:24" ht="15.5" x14ac:dyDescent="0.35">
      <c r="C199" t="s">
        <v>485</v>
      </c>
      <c r="V199" s="5">
        <v>103330891</v>
      </c>
    </row>
    <row r="200" spans="3:24" ht="15.5" x14ac:dyDescent="0.35">
      <c r="C200" t="s">
        <v>177</v>
      </c>
      <c r="W200" s="5">
        <v>1480302000000</v>
      </c>
    </row>
    <row r="201" spans="3:24" ht="15.5" x14ac:dyDescent="0.35">
      <c r="C201" t="s">
        <v>486</v>
      </c>
      <c r="W201" s="5">
        <v>-125874000000</v>
      </c>
    </row>
    <row r="202" spans="3:24" ht="15.5" x14ac:dyDescent="0.35">
      <c r="C202" t="s">
        <v>487</v>
      </c>
      <c r="P202" s="5">
        <v>-15230845</v>
      </c>
      <c r="X202" s="5">
        <v>-428179000000</v>
      </c>
    </row>
    <row r="203" spans="3:24" ht="15.5" x14ac:dyDescent="0.35">
      <c r="C203" t="s">
        <v>488</v>
      </c>
      <c r="M203" s="5">
        <v>8500000</v>
      </c>
    </row>
    <row r="204" spans="3:24" ht="15.5" x14ac:dyDescent="0.35">
      <c r="C204" t="s">
        <v>489</v>
      </c>
      <c r="S204" s="5">
        <v>21239020</v>
      </c>
    </row>
    <row r="205" spans="3:24" ht="15.5" x14ac:dyDescent="0.35">
      <c r="C205" t="s">
        <v>490</v>
      </c>
      <c r="R205" s="5">
        <v>-21748586</v>
      </c>
    </row>
    <row r="206" spans="3:24" ht="15.5" x14ac:dyDescent="0.35">
      <c r="C206" t="s">
        <v>442</v>
      </c>
      <c r="P206" s="5">
        <v>-15000000</v>
      </c>
      <c r="Q206" s="5">
        <v>-15000000</v>
      </c>
      <c r="R206" s="5">
        <v>30000000</v>
      </c>
    </row>
    <row r="207" spans="3:24" ht="15.5" x14ac:dyDescent="0.35">
      <c r="C207" t="s">
        <v>491</v>
      </c>
      <c r="R207" s="5">
        <v>594314</v>
      </c>
    </row>
    <row r="208" spans="3:24" ht="15.5" x14ac:dyDescent="0.35">
      <c r="C208" t="s">
        <v>492</v>
      </c>
      <c r="M208" s="5">
        <v>-162805</v>
      </c>
      <c r="R208" s="5">
        <v>196433</v>
      </c>
    </row>
    <row r="209" spans="2:24" ht="15.5" x14ac:dyDescent="0.35">
      <c r="C209" t="s">
        <v>493</v>
      </c>
      <c r="R209" s="5">
        <v>-542350</v>
      </c>
    </row>
    <row r="210" spans="2:24" ht="15.5" x14ac:dyDescent="0.35">
      <c r="C210" t="s">
        <v>494</v>
      </c>
      <c r="Q210" s="5">
        <v>-2951568</v>
      </c>
    </row>
    <row r="211" spans="2:24" ht="15.5" x14ac:dyDescent="0.35">
      <c r="C211" t="s">
        <v>495</v>
      </c>
      <c r="Q211" s="5">
        <v>-437687</v>
      </c>
    </row>
    <row r="212" spans="2:24" ht="15.5" x14ac:dyDescent="0.35">
      <c r="C212" t="s">
        <v>496</v>
      </c>
      <c r="P212" s="5">
        <v>-411133</v>
      </c>
      <c r="Q212" s="5">
        <v>147846</v>
      </c>
    </row>
    <row r="213" spans="2:24" ht="15.5" x14ac:dyDescent="0.35">
      <c r="C213" t="s">
        <v>497</v>
      </c>
    </row>
    <row r="214" spans="2:24" ht="15.5" x14ac:dyDescent="0.35">
      <c r="C214" t="s">
        <v>427</v>
      </c>
      <c r="G214" s="5">
        <v>-25000000</v>
      </c>
      <c r="I214" s="5">
        <v>-25000000</v>
      </c>
      <c r="J214" s="5">
        <v>-50000025</v>
      </c>
      <c r="K214" s="5">
        <v>-97100000</v>
      </c>
      <c r="L214" s="5">
        <v>-66504624</v>
      </c>
      <c r="N214" s="5">
        <v>-2522791</v>
      </c>
      <c r="O214" s="5">
        <v>-6907031</v>
      </c>
      <c r="T214" s="5">
        <v>-1151645</v>
      </c>
      <c r="U214" s="5">
        <v>-3409244</v>
      </c>
    </row>
    <row r="215" spans="2:24" ht="15.5" x14ac:dyDescent="0.35">
      <c r="C215" t="s">
        <v>186</v>
      </c>
      <c r="D215" s="5">
        <v>-12492298</v>
      </c>
      <c r="E215" s="5">
        <v>19762037</v>
      </c>
      <c r="F215" s="5">
        <v>28258772</v>
      </c>
      <c r="G215" s="5">
        <v>4803519</v>
      </c>
      <c r="I215" s="5">
        <v>32979066</v>
      </c>
      <c r="J215" s="5">
        <v>-13903379</v>
      </c>
      <c r="K215" s="5">
        <v>-34661200</v>
      </c>
      <c r="L215" s="5">
        <v>-8049100</v>
      </c>
      <c r="M215" s="5">
        <v>128496912</v>
      </c>
      <c r="N215" s="5">
        <v>7767845</v>
      </c>
      <c r="O215" s="5">
        <v>-42814777</v>
      </c>
      <c r="P215" s="5">
        <v>5294260</v>
      </c>
      <c r="Q215" s="5">
        <v>59183849</v>
      </c>
      <c r="R215" s="5">
        <v>-39429736</v>
      </c>
      <c r="S215" s="5">
        <v>13431263</v>
      </c>
      <c r="T215" s="5">
        <v>16240200</v>
      </c>
      <c r="U215" s="5">
        <v>-5076844</v>
      </c>
      <c r="V215" s="5">
        <v>-70662894</v>
      </c>
      <c r="W215" s="5">
        <v>1233174000000</v>
      </c>
      <c r="X215" s="5">
        <v>-173637000000</v>
      </c>
    </row>
    <row r="216" spans="2:24" ht="15.5" x14ac:dyDescent="0.35">
      <c r="C216" t="s">
        <v>187</v>
      </c>
      <c r="D216" s="5">
        <v>-1266378</v>
      </c>
      <c r="E216" s="5">
        <v>-600628</v>
      </c>
      <c r="F216" s="5">
        <v>-2710838</v>
      </c>
      <c r="G216" s="5">
        <v>2033916</v>
      </c>
      <c r="I216" s="5">
        <v>-3767896</v>
      </c>
      <c r="J216" s="5">
        <v>-4355421</v>
      </c>
      <c r="K216" s="5">
        <v>1672039</v>
      </c>
      <c r="L216" s="5">
        <v>-7605204</v>
      </c>
      <c r="M216" s="5">
        <v>-488867</v>
      </c>
      <c r="N216" s="5">
        <v>-478912</v>
      </c>
      <c r="O216" s="5">
        <v>685556</v>
      </c>
      <c r="P216" s="5">
        <v>-1932068</v>
      </c>
      <c r="Q216" s="5">
        <v>-206548</v>
      </c>
      <c r="R216" s="5">
        <v>8787013</v>
      </c>
      <c r="S216" s="5">
        <v>-5380445</v>
      </c>
      <c r="T216" s="5">
        <v>-2003081</v>
      </c>
      <c r="U216" s="5">
        <v>-13308753</v>
      </c>
      <c r="V216" s="5">
        <v>-4900987</v>
      </c>
      <c r="W216" s="5">
        <v>2457000000</v>
      </c>
      <c r="X216" s="5">
        <v>-7899000000</v>
      </c>
    </row>
    <row r="217" spans="2:24" ht="15.5" x14ac:dyDescent="0.35">
      <c r="C217" t="s">
        <v>188</v>
      </c>
      <c r="D217" s="5">
        <v>199529346</v>
      </c>
      <c r="I217" s="5">
        <v>170318176</v>
      </c>
      <c r="J217" s="5">
        <v>188576976</v>
      </c>
      <c r="K217" s="5">
        <v>221566137</v>
      </c>
      <c r="L217" s="5">
        <v>237220441</v>
      </c>
      <c r="M217" s="5">
        <v>109212396</v>
      </c>
      <c r="N217" s="5">
        <v>101923463</v>
      </c>
      <c r="O217" s="5">
        <v>144052684</v>
      </c>
      <c r="P217" s="5">
        <v>140690492</v>
      </c>
      <c r="Q217" s="5">
        <v>81713191</v>
      </c>
      <c r="R217" s="5">
        <v>112355914</v>
      </c>
      <c r="S217" s="5">
        <v>104305096</v>
      </c>
      <c r="T217" s="5">
        <v>90067977</v>
      </c>
      <c r="U217" s="5">
        <v>108453574</v>
      </c>
      <c r="V217" s="5">
        <v>184017455</v>
      </c>
      <c r="W217" s="5">
        <v>433039000000</v>
      </c>
      <c r="X217" s="5">
        <v>614575000000</v>
      </c>
    </row>
    <row r="218" spans="2:24" ht="15.5" x14ac:dyDescent="0.35">
      <c r="C218" t="s">
        <v>189</v>
      </c>
      <c r="D218" s="5">
        <v>185770670</v>
      </c>
      <c r="E218" s="5">
        <v>19161409</v>
      </c>
      <c r="F218" s="5">
        <v>25547934</v>
      </c>
      <c r="G218" s="5">
        <v>6837435</v>
      </c>
      <c r="I218" s="5">
        <v>199529346</v>
      </c>
      <c r="J218" s="5">
        <v>170318176</v>
      </c>
      <c r="K218" s="5">
        <v>188576976</v>
      </c>
      <c r="L218" s="5">
        <v>221566137</v>
      </c>
      <c r="M218" s="5">
        <v>237220441</v>
      </c>
      <c r="N218" s="5">
        <v>109212396</v>
      </c>
      <c r="O218" s="5">
        <v>101923463</v>
      </c>
      <c r="P218" s="5">
        <v>144052684</v>
      </c>
      <c r="Q218" s="5">
        <v>140690492</v>
      </c>
      <c r="R218" s="5">
        <v>81713191</v>
      </c>
      <c r="S218" s="5">
        <v>112355914</v>
      </c>
      <c r="T218" s="5">
        <v>104305096</v>
      </c>
      <c r="U218" s="5">
        <v>90067977</v>
      </c>
      <c r="V218" s="5">
        <v>108453574</v>
      </c>
      <c r="W218" s="5">
        <v>1668670000000</v>
      </c>
      <c r="X218" s="5">
        <v>433039000000</v>
      </c>
    </row>
    <row r="220" spans="2:24" ht="15.5" x14ac:dyDescent="0.35">
      <c r="B220" t="s">
        <v>190</v>
      </c>
      <c r="C220" t="s">
        <v>11</v>
      </c>
      <c r="D220" s="5">
        <v>2750000000</v>
      </c>
      <c r="E220" s="5">
        <v>2750000000</v>
      </c>
      <c r="F220" s="5">
        <v>2750000000</v>
      </c>
      <c r="G220" s="5">
        <v>2750000000</v>
      </c>
      <c r="I220" s="5">
        <v>2750000000</v>
      </c>
      <c r="J220" s="5">
        <v>2750000000</v>
      </c>
      <c r="K220" s="5">
        <v>2750000000</v>
      </c>
      <c r="L220" s="5">
        <v>2750000000</v>
      </c>
      <c r="M220" s="5">
        <v>2750000000</v>
      </c>
      <c r="N220" s="5">
        <v>2750000000</v>
      </c>
      <c r="O220" s="5">
        <v>2750000000</v>
      </c>
      <c r="P220" s="5">
        <v>2750000000</v>
      </c>
      <c r="Q220" s="5">
        <v>2750000000</v>
      </c>
      <c r="R220" s="5">
        <v>2750000000</v>
      </c>
      <c r="S220" s="5">
        <v>2750000000</v>
      </c>
      <c r="T220" s="5">
        <v>2750000000</v>
      </c>
      <c r="U220" s="5">
        <v>2750000000</v>
      </c>
      <c r="V220" s="5">
        <v>2750000000</v>
      </c>
      <c r="W220" s="5">
        <v>2750000000</v>
      </c>
      <c r="X220" s="5">
        <v>410000000</v>
      </c>
    </row>
    <row r="221" spans="2:24" ht="15.5" x14ac:dyDescent="0.35">
      <c r="C221" t="s">
        <v>191</v>
      </c>
      <c r="D221" s="6">
        <v>88.34</v>
      </c>
      <c r="E221" s="6">
        <v>170.92</v>
      </c>
      <c r="F221" s="6">
        <v>87.04</v>
      </c>
      <c r="G221" s="6">
        <v>37.74</v>
      </c>
    </row>
    <row r="222" spans="2:24" ht="15.5" x14ac:dyDescent="0.35">
      <c r="C222" t="s">
        <v>192</v>
      </c>
      <c r="D222" s="6">
        <v>35.200000000000003</v>
      </c>
      <c r="E222" s="6">
        <v>16.260000000000002</v>
      </c>
      <c r="F222" s="6">
        <v>33.32</v>
      </c>
      <c r="G222" s="6">
        <v>80.290000000000006</v>
      </c>
    </row>
    <row r="223" spans="2:24" ht="15.5" x14ac:dyDescent="0.35">
      <c r="C223" t="s">
        <v>70</v>
      </c>
      <c r="D223" s="6">
        <v>2.2799999999999998</v>
      </c>
      <c r="E223" s="6">
        <v>1.79</v>
      </c>
      <c r="F223" s="6">
        <v>1.78</v>
      </c>
      <c r="G223" s="6">
        <v>1.97</v>
      </c>
    </row>
    <row r="224" spans="2:24" ht="15.5" x14ac:dyDescent="0.35">
      <c r="C224" t="s">
        <v>193</v>
      </c>
      <c r="D224" s="5">
        <v>812140000000</v>
      </c>
      <c r="E224" s="5">
        <v>1350130000000</v>
      </c>
      <c r="F224" s="6">
        <v>1036819999999.9999</v>
      </c>
      <c r="G224" s="5">
        <v>613410000000</v>
      </c>
    </row>
    <row r="225" spans="3:7" ht="15.5" x14ac:dyDescent="0.35">
      <c r="C225" t="s">
        <v>194</v>
      </c>
      <c r="D225" s="6">
        <v>6.9999999999999993E-3</v>
      </c>
      <c r="E225" s="6">
        <v>1.37E-2</v>
      </c>
      <c r="F225" s="6">
        <v>6.8999999999999999E-3</v>
      </c>
      <c r="G225" s="6">
        <v>3.0999999999999999E-3</v>
      </c>
    </row>
    <row r="226" spans="3:7" ht="15.5" x14ac:dyDescent="0.35">
      <c r="C226" t="s">
        <v>195</v>
      </c>
      <c r="D226" s="6">
        <v>1.61E-2</v>
      </c>
      <c r="E226" s="6">
        <v>3.2199999999999999E-2</v>
      </c>
      <c r="F226" s="6">
        <v>1.67E-2</v>
      </c>
      <c r="G226" s="6">
        <v>7.6E-3</v>
      </c>
    </row>
    <row r="227" spans="3:7" ht="15.5" x14ac:dyDescent="0.35">
      <c r="C227" t="s">
        <v>196</v>
      </c>
      <c r="D227" s="6">
        <v>4.8999999999999998E-3</v>
      </c>
      <c r="E227" s="6">
        <v>1.95E-2</v>
      </c>
      <c r="F227" s="6">
        <v>1.7000000000000001E-2</v>
      </c>
      <c r="G227" s="6">
        <v>-5.0000000000000001E-4</v>
      </c>
    </row>
    <row r="228" spans="3:7" ht="15.5" x14ac:dyDescent="0.35">
      <c r="C228" t="s">
        <v>197</v>
      </c>
      <c r="D228" s="6">
        <v>0.49</v>
      </c>
      <c r="E228" s="6">
        <v>1.55</v>
      </c>
      <c r="F228" s="6">
        <v>1.42</v>
      </c>
      <c r="G228" s="6">
        <v>-0.04</v>
      </c>
    </row>
    <row r="229" spans="3:7" ht="15.5" x14ac:dyDescent="0.35">
      <c r="C229" t="s">
        <v>198</v>
      </c>
      <c r="D229" s="5">
        <v>15199000000000</v>
      </c>
      <c r="E229" s="5">
        <v>14721000000000</v>
      </c>
      <c r="F229" s="5">
        <v>14442000000000</v>
      </c>
      <c r="G229" s="5">
        <v>13794000000000</v>
      </c>
    </row>
    <row r="230" spans="3:7" ht="15.5" x14ac:dyDescent="0.35">
      <c r="C230" t="s">
        <v>199</v>
      </c>
      <c r="D230" s="6">
        <v>0.56999999999999995</v>
      </c>
      <c r="E230" s="6">
        <v>0.52</v>
      </c>
      <c r="F230" s="6">
        <v>0.56000000000000005</v>
      </c>
      <c r="G230" s="6">
        <v>0.61</v>
      </c>
    </row>
    <row r="231" spans="3:7" ht="15.5" x14ac:dyDescent="0.35">
      <c r="C231" t="s">
        <v>200</v>
      </c>
      <c r="D231" s="6">
        <v>5482.32</v>
      </c>
      <c r="E231" s="6">
        <v>5312.1</v>
      </c>
      <c r="F231" s="6">
        <v>5211.3500000000004</v>
      </c>
      <c r="G231" s="6">
        <v>4976.49</v>
      </c>
    </row>
    <row r="232" spans="3:7" ht="15.5" x14ac:dyDescent="0.35">
      <c r="C232" t="s">
        <v>201</v>
      </c>
      <c r="D232" s="6">
        <v>0.56999999999999995</v>
      </c>
      <c r="E232" s="6">
        <v>0.53</v>
      </c>
      <c r="F232" s="6">
        <v>0.56000000000000005</v>
      </c>
      <c r="G232" s="6">
        <v>0.62</v>
      </c>
    </row>
    <row r="233" spans="3:7" ht="15.5" x14ac:dyDescent="0.35">
      <c r="C233" t="s">
        <v>202</v>
      </c>
      <c r="D233" s="6">
        <v>5413.59</v>
      </c>
      <c r="E233" s="6">
        <v>5238.1899999999996</v>
      </c>
      <c r="F233" s="6">
        <v>5133.9799999999996</v>
      </c>
      <c r="G233" s="6">
        <v>4901.38</v>
      </c>
    </row>
    <row r="234" spans="3:7" ht="15.5" x14ac:dyDescent="0.35">
      <c r="C234" t="s">
        <v>203</v>
      </c>
      <c r="D234" s="5">
        <v>4667000000000</v>
      </c>
      <c r="E234" s="5">
        <v>4476000000000</v>
      </c>
      <c r="F234" s="5">
        <v>6453000000000</v>
      </c>
      <c r="G234" s="5">
        <v>5040000000000</v>
      </c>
    </row>
    <row r="235" spans="3:7" ht="15.5" x14ac:dyDescent="0.35">
      <c r="C235" t="s">
        <v>204</v>
      </c>
      <c r="D235" s="5">
        <v>11068000000000</v>
      </c>
      <c r="E235" s="5">
        <v>11671000000000</v>
      </c>
      <c r="F235" s="5">
        <v>10080000000000</v>
      </c>
      <c r="G235" s="5">
        <v>10584000000000</v>
      </c>
    </row>
    <row r="236" spans="3:7" ht="15.5" x14ac:dyDescent="0.35">
      <c r="C236" t="s">
        <v>205</v>
      </c>
      <c r="D236" s="5">
        <v>15094000000000</v>
      </c>
      <c r="E236" s="5">
        <v>14625000000000</v>
      </c>
      <c r="F236" s="5">
        <v>14348000000000</v>
      </c>
      <c r="G236" s="5">
        <v>13701000000000</v>
      </c>
    </row>
    <row r="237" spans="3:7" ht="15.5" x14ac:dyDescent="0.35">
      <c r="C237" t="s">
        <v>23</v>
      </c>
      <c r="D237" s="5">
        <v>15735000000000</v>
      </c>
      <c r="E237" s="5">
        <v>16147000000000</v>
      </c>
      <c r="F237" s="5">
        <v>16533000000000</v>
      </c>
      <c r="G237" s="5">
        <v>15624000000000</v>
      </c>
    </row>
    <row r="238" spans="3:7" ht="15.5" x14ac:dyDescent="0.35">
      <c r="C238" t="s">
        <v>20</v>
      </c>
      <c r="D238" s="5">
        <v>12577000000000</v>
      </c>
      <c r="E238" s="5">
        <v>12811000000000</v>
      </c>
      <c r="F238" s="5">
        <v>13522000000000</v>
      </c>
      <c r="G238" s="5">
        <v>13111000000000</v>
      </c>
    </row>
    <row r="239" spans="3:7" ht="15.5" x14ac:dyDescent="0.35">
      <c r="C239" t="s">
        <v>206</v>
      </c>
      <c r="D239" s="5">
        <v>344000000000</v>
      </c>
      <c r="E239" s="5">
        <v>1143000000000</v>
      </c>
      <c r="F239" s="5">
        <v>-1013000000000</v>
      </c>
      <c r="G239" s="5">
        <v>-707000000000</v>
      </c>
    </row>
    <row r="240" spans="3:7" ht="15.5" x14ac:dyDescent="0.35">
      <c r="C240" t="s">
        <v>207</v>
      </c>
      <c r="D240" s="5">
        <v>1322000000000</v>
      </c>
      <c r="E240" s="5">
        <v>2193000000000</v>
      </c>
      <c r="F240" s="5">
        <v>680000000000</v>
      </c>
      <c r="G240" s="5">
        <v>493000000000</v>
      </c>
    </row>
    <row r="241" spans="3:24" ht="15.5" x14ac:dyDescent="0.35">
      <c r="C241" t="s">
        <v>208</v>
      </c>
      <c r="D241" s="5">
        <v>-298000000000</v>
      </c>
      <c r="E241" s="5">
        <v>-485000000000</v>
      </c>
      <c r="F241" s="5">
        <v>-349000000000</v>
      </c>
      <c r="G241" s="5">
        <v>-333000000000</v>
      </c>
    </row>
    <row r="242" spans="3:24" ht="15.5" x14ac:dyDescent="0.35">
      <c r="C242" t="s">
        <v>12</v>
      </c>
      <c r="D242" s="5">
        <v>1024000000000</v>
      </c>
      <c r="E242" s="5">
        <v>1708000000000</v>
      </c>
      <c r="F242" s="5">
        <v>330000000000</v>
      </c>
      <c r="G242" s="5">
        <v>159000000000</v>
      </c>
    </row>
    <row r="243" spans="3:24" ht="15.5" x14ac:dyDescent="0.35">
      <c r="C243" t="s">
        <v>15</v>
      </c>
      <c r="D243" s="6">
        <v>371.76</v>
      </c>
      <c r="E243" s="6">
        <v>620.25</v>
      </c>
      <c r="F243" s="6">
        <v>120.03</v>
      </c>
      <c r="G243" s="6">
        <v>57.93</v>
      </c>
    </row>
    <row r="244" spans="3:24" ht="15.5" x14ac:dyDescent="0.35">
      <c r="C244" t="s">
        <v>57</v>
      </c>
      <c r="I244" s="6">
        <v>422.63</v>
      </c>
      <c r="J244" s="6">
        <v>802.34</v>
      </c>
      <c r="K244" s="6">
        <v>1601.26</v>
      </c>
      <c r="L244" s="6">
        <v>1458.38</v>
      </c>
      <c r="M244" s="6">
        <v>769.36</v>
      </c>
      <c r="N244" s="6">
        <v>-188.8</v>
      </c>
      <c r="O244" s="6">
        <v>38.83</v>
      </c>
      <c r="P244" s="6">
        <v>338.97</v>
      </c>
      <c r="Q244" s="6">
        <v>27.09</v>
      </c>
      <c r="R244" s="6">
        <v>61.09</v>
      </c>
      <c r="S244" s="6">
        <v>-185.09</v>
      </c>
      <c r="T244" s="6">
        <v>-513.62</v>
      </c>
      <c r="U244" s="6">
        <v>20.41</v>
      </c>
      <c r="V244" s="6">
        <v>47.9</v>
      </c>
      <c r="W244" s="5">
        <v>151</v>
      </c>
      <c r="X244" s="6">
        <v>414.65</v>
      </c>
    </row>
    <row r="245" spans="3:24" ht="15.5" x14ac:dyDescent="0.35">
      <c r="C245" t="s">
        <v>69</v>
      </c>
      <c r="I245" s="6">
        <v>6.58</v>
      </c>
      <c r="J245" s="6">
        <v>4.41</v>
      </c>
      <c r="K245" s="6">
        <v>2.12</v>
      </c>
      <c r="L245" s="6">
        <v>2.25</v>
      </c>
      <c r="M245" s="6">
        <v>1.85</v>
      </c>
      <c r="N245" s="6">
        <v>-4.03</v>
      </c>
      <c r="O245" s="6">
        <v>39.4</v>
      </c>
      <c r="P245" s="6">
        <v>6.7</v>
      </c>
      <c r="Q245" s="6">
        <v>84.9</v>
      </c>
      <c r="R245" s="6">
        <v>33.229999999999997</v>
      </c>
      <c r="S245" s="6">
        <v>-15.67</v>
      </c>
      <c r="T245" s="6">
        <v>-5.94</v>
      </c>
      <c r="U245" s="6">
        <v>146.99</v>
      </c>
      <c r="V245" s="6">
        <v>62.63</v>
      </c>
      <c r="W245" s="6">
        <v>25.33</v>
      </c>
      <c r="X245" s="5">
        <v>0</v>
      </c>
    </row>
    <row r="246" spans="3:24" ht="15.5" x14ac:dyDescent="0.35">
      <c r="C246" t="s">
        <v>72</v>
      </c>
      <c r="I246" s="6">
        <v>0.45</v>
      </c>
      <c r="J246" s="6">
        <v>0.51</v>
      </c>
      <c r="K246" s="6">
        <v>0.41</v>
      </c>
      <c r="L246" s="6">
        <v>0.42</v>
      </c>
      <c r="M246" s="6">
        <v>0.27</v>
      </c>
      <c r="N246" s="6">
        <v>0.24</v>
      </c>
      <c r="O246" s="6">
        <v>0.5</v>
      </c>
      <c r="P246" s="6">
        <v>0.56999999999999995</v>
      </c>
      <c r="Q246" s="6">
        <v>0.68</v>
      </c>
      <c r="R246" s="6">
        <v>0.71</v>
      </c>
      <c r="S246" s="6">
        <v>0.91</v>
      </c>
      <c r="T246" s="6">
        <v>0.93</v>
      </c>
      <c r="U246" s="6">
        <v>0.87</v>
      </c>
      <c r="V246" s="6">
        <v>0.96</v>
      </c>
      <c r="W246" s="6">
        <v>1.59</v>
      </c>
      <c r="X246" s="5">
        <v>0</v>
      </c>
    </row>
    <row r="247" spans="3:24" ht="15.5" x14ac:dyDescent="0.35">
      <c r="C247" t="s">
        <v>209</v>
      </c>
      <c r="I247" s="5">
        <v>3748040000000</v>
      </c>
      <c r="J247" s="5">
        <v>4961870000000</v>
      </c>
      <c r="K247" s="5">
        <v>8358980000000</v>
      </c>
      <c r="L247" s="5">
        <v>8550500000000</v>
      </c>
      <c r="M247" s="5">
        <v>5217900000000</v>
      </c>
      <c r="N247" s="5">
        <v>1106730000000</v>
      </c>
      <c r="O247" s="5">
        <v>1470880000000</v>
      </c>
      <c r="P247" s="5">
        <v>3074470000000</v>
      </c>
    </row>
    <row r="248" spans="3:24" ht="15.5" x14ac:dyDescent="0.35">
      <c r="C248" t="s">
        <v>210</v>
      </c>
      <c r="I248" s="6">
        <v>3.39E-2</v>
      </c>
      <c r="J248" s="6">
        <v>6.5199999999999994E-2</v>
      </c>
      <c r="K248" s="6">
        <v>0.13239999999999999</v>
      </c>
      <c r="L248" s="6">
        <v>0.12990000000000002</v>
      </c>
      <c r="M248" s="6">
        <v>0.1431</v>
      </c>
      <c r="N248" s="6">
        <v>-4.4500000000000005E-2</v>
      </c>
      <c r="O248" s="6">
        <v>9.0000000000000011E-3</v>
      </c>
      <c r="P248" s="6">
        <v>7.5600000000000001E-2</v>
      </c>
      <c r="Q248" s="6">
        <v>5.3E-3</v>
      </c>
      <c r="R248" s="6">
        <v>1.1699999999999999E-2</v>
      </c>
      <c r="S248" s="6">
        <v>-3.1E-2</v>
      </c>
      <c r="T248" s="6">
        <v>-0.1003</v>
      </c>
      <c r="U248" s="6">
        <v>3.8E-3</v>
      </c>
      <c r="V248" s="6">
        <v>1.0800000000000001E-2</v>
      </c>
      <c r="W248" s="6">
        <v>4.2099999999999999E-2</v>
      </c>
      <c r="X248" s="6">
        <v>3.5000000000000003E-2</v>
      </c>
    </row>
    <row r="249" spans="3:24" ht="15.5" x14ac:dyDescent="0.35">
      <c r="C249" t="s">
        <v>211</v>
      </c>
      <c r="I249" s="6">
        <v>7.9600000000000004E-2</v>
      </c>
      <c r="J249" s="6">
        <v>0.16250000000000001</v>
      </c>
      <c r="K249" s="6">
        <v>0.37619999999999998</v>
      </c>
      <c r="L249" s="6">
        <v>0.46789999999999998</v>
      </c>
      <c r="M249" s="6">
        <v>0.42920000000000003</v>
      </c>
      <c r="N249" s="6">
        <v>-0.1993</v>
      </c>
      <c r="O249" s="6">
        <v>2.8900000000000002E-2</v>
      </c>
      <c r="P249" s="6">
        <v>0.24359999999999998</v>
      </c>
      <c r="Q249" s="6">
        <v>3.0600000000000002E-2</v>
      </c>
      <c r="R249" s="6">
        <v>7.1599999999999997E-2</v>
      </c>
      <c r="S249" s="6">
        <v>-0.22670000000000001</v>
      </c>
      <c r="T249" s="6">
        <v>-0.54859999999999998</v>
      </c>
      <c r="U249" s="6">
        <v>1.4199999999999999E-2</v>
      </c>
      <c r="V249" s="6">
        <v>3.95E-2</v>
      </c>
      <c r="W249" s="6">
        <v>0.1376</v>
      </c>
      <c r="X249" s="6">
        <v>0.152</v>
      </c>
    </row>
    <row r="250" spans="3:24" ht="15.5" x14ac:dyDescent="0.35">
      <c r="C250" t="s">
        <v>212</v>
      </c>
      <c r="I250" s="6">
        <v>3.95E-2</v>
      </c>
      <c r="J250" s="6">
        <v>6.93E-2</v>
      </c>
      <c r="K250" s="6">
        <v>0.20800000000000002</v>
      </c>
      <c r="L250" s="6">
        <v>0.37009999999999998</v>
      </c>
      <c r="M250" s="6">
        <v>0.46990000000000004</v>
      </c>
      <c r="N250" s="6">
        <v>2.8199999999999999E-2</v>
      </c>
      <c r="O250" s="6">
        <v>8.43E-2</v>
      </c>
      <c r="P250" s="6">
        <v>0.19149999999999998</v>
      </c>
      <c r="Q250" s="6">
        <v>7.1300000000000002E-2</v>
      </c>
      <c r="R250" s="6">
        <v>5.5099999999999996E-2</v>
      </c>
      <c r="S250" s="6">
        <v>3.4999999999999996E-3</v>
      </c>
      <c r="T250" s="6">
        <v>-8.2299999999999998E-2</v>
      </c>
      <c r="U250" s="6">
        <v>7.2800000000000004E-2</v>
      </c>
      <c r="V250" s="6">
        <v>7.0599999999999996E-2</v>
      </c>
      <c r="W250" s="6">
        <v>0.1552</v>
      </c>
      <c r="X250" s="6">
        <v>0.21429999999999999</v>
      </c>
    </row>
    <row r="251" spans="3:24" ht="15.5" x14ac:dyDescent="0.35">
      <c r="C251" t="s">
        <v>213</v>
      </c>
      <c r="I251" s="6">
        <v>0.83</v>
      </c>
      <c r="J251" s="6">
        <v>0.98</v>
      </c>
      <c r="K251" s="6">
        <v>2.88</v>
      </c>
      <c r="L251" s="6">
        <v>7.54</v>
      </c>
      <c r="M251" s="6">
        <v>5.28</v>
      </c>
      <c r="N251" s="6">
        <v>0.37</v>
      </c>
      <c r="O251" s="6">
        <v>1.46</v>
      </c>
      <c r="P251" s="6">
        <v>2.93</v>
      </c>
      <c r="Q251" s="6">
        <v>1.18</v>
      </c>
      <c r="R251" s="6">
        <v>1.21</v>
      </c>
      <c r="S251" s="6">
        <v>7.0000000000000007E-2</v>
      </c>
      <c r="T251" s="6">
        <v>-1.63</v>
      </c>
      <c r="U251" s="6">
        <v>0.93</v>
      </c>
      <c r="V251" s="6">
        <v>1.31</v>
      </c>
      <c r="W251" s="6">
        <v>3.34</v>
      </c>
      <c r="X251" s="6">
        <v>2.69</v>
      </c>
    </row>
    <row r="252" spans="3:24" ht="15.5" x14ac:dyDescent="0.35">
      <c r="C252" t="s">
        <v>66</v>
      </c>
      <c r="I252" s="6">
        <v>0.52</v>
      </c>
      <c r="J252" s="6">
        <v>0.72</v>
      </c>
      <c r="K252" s="6">
        <v>0.8</v>
      </c>
      <c r="L252" s="6">
        <v>1.05</v>
      </c>
      <c r="M252" s="6">
        <v>0.79</v>
      </c>
      <c r="N252" s="6">
        <v>0.8</v>
      </c>
      <c r="O252" s="6">
        <v>1.1399999999999999</v>
      </c>
      <c r="P252" s="6">
        <v>1.63</v>
      </c>
      <c r="Q252" s="6">
        <v>2.6</v>
      </c>
      <c r="R252" s="6">
        <v>2.38</v>
      </c>
      <c r="S252" s="6">
        <v>3.55</v>
      </c>
      <c r="T252" s="6">
        <v>3.26</v>
      </c>
      <c r="U252" s="6">
        <v>2.09</v>
      </c>
      <c r="V252" s="6">
        <v>2.48</v>
      </c>
      <c r="W252" s="6">
        <v>3.48</v>
      </c>
      <c r="X252" s="5">
        <v>0</v>
      </c>
    </row>
    <row r="253" spans="3:24" ht="15.5" x14ac:dyDescent="0.35">
      <c r="C253" t="s">
        <v>63</v>
      </c>
      <c r="I253" s="6">
        <v>5312.1</v>
      </c>
      <c r="J253" s="6">
        <v>4937.79</v>
      </c>
      <c r="K253" s="6">
        <v>4256.38</v>
      </c>
      <c r="L253" s="6">
        <v>3116.87</v>
      </c>
      <c r="M253" s="6">
        <v>1792.74</v>
      </c>
      <c r="N253" s="6">
        <v>947.47</v>
      </c>
      <c r="O253" s="6">
        <v>1344.82</v>
      </c>
      <c r="P253" s="6">
        <v>1391.68</v>
      </c>
      <c r="Q253" s="6">
        <v>883.79</v>
      </c>
      <c r="R253" s="6">
        <v>853.26</v>
      </c>
      <c r="S253" s="6">
        <v>816.32</v>
      </c>
      <c r="T253" s="6">
        <v>936.24</v>
      </c>
      <c r="U253" s="6">
        <v>1433.05</v>
      </c>
      <c r="V253" s="6">
        <v>1211.57</v>
      </c>
      <c r="W253" s="6">
        <v>1097.8</v>
      </c>
      <c r="X253" s="6">
        <v>2728.11</v>
      </c>
    </row>
    <row r="254" spans="3:24" ht="15.5" x14ac:dyDescent="0.35">
      <c r="C254" t="s">
        <v>214</v>
      </c>
      <c r="I254" s="6">
        <v>0.53</v>
      </c>
      <c r="J254" s="6">
        <v>0.73</v>
      </c>
      <c r="K254" s="6">
        <v>0.81</v>
      </c>
      <c r="L254" s="6">
        <v>1.08</v>
      </c>
      <c r="M254" s="6">
        <v>0.83</v>
      </c>
      <c r="N254" s="6">
        <v>0.88</v>
      </c>
      <c r="O254" s="6">
        <v>1.22</v>
      </c>
      <c r="P254" s="6">
        <v>1.63</v>
      </c>
      <c r="Q254" s="6">
        <v>2.6</v>
      </c>
      <c r="R254" s="6">
        <v>2.38</v>
      </c>
      <c r="S254" s="6">
        <v>3.58</v>
      </c>
      <c r="T254" s="6">
        <v>3.28</v>
      </c>
      <c r="U254" s="6">
        <v>2.2200000000000002</v>
      </c>
      <c r="V254" s="6">
        <v>2.62</v>
      </c>
      <c r="W254" s="6">
        <v>4.34</v>
      </c>
      <c r="X254" s="5">
        <v>0</v>
      </c>
    </row>
    <row r="255" spans="3:24" ht="15.5" x14ac:dyDescent="0.35">
      <c r="C255" t="s">
        <v>215</v>
      </c>
      <c r="I255" s="6">
        <v>5238.1899999999996</v>
      </c>
      <c r="J255" s="6">
        <v>4849.59</v>
      </c>
      <c r="K255" s="6">
        <v>4177.4799999999996</v>
      </c>
      <c r="L255" s="6">
        <v>3025.18</v>
      </c>
      <c r="M255" s="6">
        <v>1711.45</v>
      </c>
      <c r="N255" s="6">
        <v>860.39</v>
      </c>
      <c r="O255" s="6">
        <v>1256.93</v>
      </c>
      <c r="P255" s="6">
        <v>1391.68</v>
      </c>
      <c r="Q255" s="6">
        <v>883.79</v>
      </c>
      <c r="R255" s="6">
        <v>853.26</v>
      </c>
      <c r="S255" s="6">
        <v>810.91</v>
      </c>
      <c r="T255" s="6">
        <v>929.54</v>
      </c>
      <c r="U255" s="6">
        <v>1351.02</v>
      </c>
      <c r="V255" s="6">
        <v>1145.31</v>
      </c>
      <c r="W255" s="6">
        <v>882.09</v>
      </c>
      <c r="X255" s="6">
        <v>2728.11</v>
      </c>
    </row>
    <row r="256" spans="3:24" ht="15.5" x14ac:dyDescent="0.35">
      <c r="C256" t="s">
        <v>216</v>
      </c>
      <c r="I256" s="5">
        <v>4476000000000</v>
      </c>
      <c r="J256" s="5">
        <v>4384000000000</v>
      </c>
      <c r="K256" s="5">
        <v>4742000000000</v>
      </c>
      <c r="L256" s="5">
        <v>3393000000000</v>
      </c>
      <c r="M256" s="5">
        <v>510000000000</v>
      </c>
      <c r="N256" s="5">
        <v>898000000000</v>
      </c>
      <c r="O256" s="5">
        <v>535000000000</v>
      </c>
      <c r="P256" s="5">
        <v>91000000000</v>
      </c>
      <c r="Q256" s="5">
        <v>191000000000</v>
      </c>
      <c r="R256" s="5">
        <v>2009000000000</v>
      </c>
      <c r="S256" s="5">
        <v>2265000000000</v>
      </c>
      <c r="T256" s="5">
        <v>1277000000000</v>
      </c>
      <c r="U256" s="5">
        <v>1965000000000</v>
      </c>
      <c r="V256" s="5">
        <v>1664000000000</v>
      </c>
      <c r="W256" s="5">
        <v>1363000000000</v>
      </c>
      <c r="X256" s="5">
        <v>713000000000</v>
      </c>
    </row>
    <row r="257" spans="2:24" ht="15.5" x14ac:dyDescent="0.35">
      <c r="C257" t="s">
        <v>217</v>
      </c>
      <c r="I257" s="5">
        <v>11671000000000</v>
      </c>
      <c r="J257" s="5">
        <v>11342000000000</v>
      </c>
      <c r="K257" s="5">
        <v>11318000000000</v>
      </c>
      <c r="L257" s="5">
        <v>11244000000000</v>
      </c>
      <c r="M257" s="5">
        <v>4990000000000</v>
      </c>
      <c r="N257" s="5">
        <v>5103000000000</v>
      </c>
      <c r="O257" s="5">
        <v>4890000000000</v>
      </c>
      <c r="P257" s="5">
        <v>5146000000000</v>
      </c>
      <c r="Q257" s="5">
        <v>6815000000000</v>
      </c>
      <c r="R257" s="5">
        <v>5147000000000</v>
      </c>
      <c r="S257" s="5">
        <v>6036000000000</v>
      </c>
      <c r="T257" s="5">
        <v>6799000000000</v>
      </c>
      <c r="U257" s="5">
        <v>5542000000000</v>
      </c>
      <c r="V257" s="5">
        <v>4851000000000</v>
      </c>
      <c r="W257" s="5">
        <v>3565000000000</v>
      </c>
      <c r="X257" s="5">
        <v>1085000000000</v>
      </c>
    </row>
    <row r="258" spans="2:24" ht="15.5" x14ac:dyDescent="0.35">
      <c r="C258" t="s">
        <v>25</v>
      </c>
      <c r="I258" s="5">
        <v>16147000000000</v>
      </c>
      <c r="J258" s="5">
        <v>15726000000000</v>
      </c>
      <c r="K258" s="5">
        <v>16059000000000</v>
      </c>
      <c r="L258" s="5">
        <v>14637000000000</v>
      </c>
      <c r="M258" s="5">
        <v>5500000000000</v>
      </c>
      <c r="N258" s="5">
        <v>6000000000000</v>
      </c>
      <c r="O258" s="5">
        <v>5425000000000</v>
      </c>
      <c r="P258" s="5">
        <v>5237000000000</v>
      </c>
      <c r="Q258" s="5">
        <v>7006000000000</v>
      </c>
      <c r="R258" s="5">
        <v>7155000000000</v>
      </c>
      <c r="S258" s="5">
        <v>8301000000000</v>
      </c>
      <c r="T258" s="5">
        <v>8076000000000</v>
      </c>
      <c r="U258" s="5">
        <v>7507000000000</v>
      </c>
      <c r="V258" s="5">
        <v>6516000000000</v>
      </c>
      <c r="W258" s="5">
        <v>4928000000000</v>
      </c>
      <c r="X258" s="5">
        <v>1798000000000</v>
      </c>
    </row>
    <row r="259" spans="2:24" ht="15.5" x14ac:dyDescent="0.35">
      <c r="C259" t="s">
        <v>22</v>
      </c>
      <c r="I259" s="5">
        <v>12811000000000</v>
      </c>
      <c r="J259" s="5">
        <v>12974000000000</v>
      </c>
      <c r="K259" s="5">
        <v>13148000000000</v>
      </c>
      <c r="L259" s="5">
        <v>11182000000000</v>
      </c>
      <c r="M259" s="5">
        <v>2113000000000</v>
      </c>
      <c r="N259" s="5">
        <v>4460000000000</v>
      </c>
      <c r="O259" s="5">
        <v>4008000000000</v>
      </c>
      <c r="P259" s="5">
        <v>3151000000000</v>
      </c>
      <c r="Q259" s="5">
        <v>5100000000000</v>
      </c>
      <c r="R259" s="5">
        <v>6057000000000</v>
      </c>
      <c r="S259" s="5">
        <v>6751000000000</v>
      </c>
      <c r="T259" s="5">
        <v>6778000000000</v>
      </c>
      <c r="U259" s="5">
        <v>6408000000000</v>
      </c>
      <c r="V259" s="5">
        <v>5467000000000</v>
      </c>
      <c r="W259" s="5">
        <v>3260000000000</v>
      </c>
      <c r="X259" s="5">
        <v>1365000000000</v>
      </c>
    </row>
    <row r="260" spans="2:24" ht="15.5" x14ac:dyDescent="0.35">
      <c r="C260" t="s">
        <v>218</v>
      </c>
      <c r="I260" s="5">
        <v>1143000000000</v>
      </c>
      <c r="J260" s="5">
        <v>542000000000</v>
      </c>
      <c r="K260" s="5">
        <v>-138000000000</v>
      </c>
      <c r="L260" s="5">
        <v>1399000000000</v>
      </c>
      <c r="M260" s="5">
        <v>2791000000000</v>
      </c>
      <c r="N260" s="5">
        <v>726000000000</v>
      </c>
      <c r="O260" s="5">
        <v>614000000000</v>
      </c>
      <c r="P260" s="5">
        <v>1484000000000</v>
      </c>
      <c r="Q260" s="5">
        <v>1719000000000</v>
      </c>
      <c r="R260" s="5">
        <v>-1045000000000</v>
      </c>
      <c r="S260" s="5">
        <v>-678000000000</v>
      </c>
      <c r="T260" s="5">
        <v>123000000000</v>
      </c>
      <c r="U260" s="5">
        <v>-130000000000</v>
      </c>
      <c r="V260" s="5">
        <v>823000000000</v>
      </c>
      <c r="W260" s="5">
        <v>1134000000000</v>
      </c>
      <c r="X260" s="5">
        <v>-253000000000</v>
      </c>
    </row>
    <row r="261" spans="2:24" ht="15.5" x14ac:dyDescent="0.35">
      <c r="C261" t="s">
        <v>219</v>
      </c>
      <c r="I261" s="5">
        <v>4950000000000</v>
      </c>
      <c r="J261" s="5">
        <v>5784000000000</v>
      </c>
      <c r="K261" s="5">
        <v>5980000000000</v>
      </c>
      <c r="L261" s="5">
        <v>7807000000000</v>
      </c>
      <c r="M261" s="5">
        <v>5205000000000</v>
      </c>
      <c r="N261" s="5">
        <v>1867000000000</v>
      </c>
      <c r="O261" s="5">
        <v>836000000000</v>
      </c>
      <c r="P261" s="5">
        <v>1967000000000</v>
      </c>
      <c r="Q261" s="5">
        <v>2044000000000</v>
      </c>
      <c r="R261" s="5">
        <v>1617000000000</v>
      </c>
      <c r="S261" s="5">
        <v>2619000000000</v>
      </c>
      <c r="T261" s="5">
        <v>1393000000000</v>
      </c>
      <c r="U261" s="5">
        <v>1268000000000</v>
      </c>
      <c r="V261" s="5">
        <v>1289000000000</v>
      </c>
      <c r="W261" s="5">
        <v>148000000000</v>
      </c>
      <c r="X261" s="5">
        <v>612000000000</v>
      </c>
    </row>
    <row r="262" spans="2:24" ht="15.5" x14ac:dyDescent="0.35">
      <c r="C262" t="s">
        <v>220</v>
      </c>
      <c r="I262" s="5">
        <v>-1703000000000</v>
      </c>
      <c r="J262" s="5">
        <v>-3324000000000</v>
      </c>
      <c r="K262" s="5">
        <v>-5446000000000</v>
      </c>
      <c r="L262" s="5">
        <v>-5296000000000</v>
      </c>
      <c r="M262" s="5">
        <v>-1086000000000</v>
      </c>
      <c r="N262" s="5">
        <v>-791000000000</v>
      </c>
      <c r="O262" s="5">
        <v>-630000000000</v>
      </c>
      <c r="P262" s="5">
        <v>-361000000000</v>
      </c>
      <c r="Q262" s="5">
        <v>-613000000000</v>
      </c>
      <c r="R262" s="5">
        <v>-312000000000</v>
      </c>
      <c r="S262" s="5">
        <v>-837000000000</v>
      </c>
      <c r="T262" s="5">
        <v>-931000000000</v>
      </c>
      <c r="U262" s="5">
        <v>-1509000000000</v>
      </c>
      <c r="V262" s="5">
        <v>-2061000000000</v>
      </c>
      <c r="W262" s="5">
        <v>-1663000000000</v>
      </c>
      <c r="X262" s="5">
        <v>-804000000000</v>
      </c>
    </row>
    <row r="263" spans="2:24" ht="15.5" x14ac:dyDescent="0.35">
      <c r="C263" t="s">
        <v>14</v>
      </c>
      <c r="I263" s="5">
        <v>3247000000000</v>
      </c>
      <c r="J263" s="5">
        <v>2460000000000</v>
      </c>
      <c r="K263" s="5">
        <v>533000000000</v>
      </c>
      <c r="L263" s="5">
        <v>2512000000000</v>
      </c>
      <c r="M263" s="5">
        <v>4119000000000</v>
      </c>
      <c r="N263" s="5">
        <v>1076000000000</v>
      </c>
      <c r="O263" s="5">
        <v>206000000000</v>
      </c>
      <c r="P263" s="5">
        <v>1606000000000</v>
      </c>
      <c r="Q263" s="5">
        <v>1431000000000</v>
      </c>
      <c r="R263" s="5">
        <v>1305000000000</v>
      </c>
      <c r="S263" s="5">
        <v>1782000000000</v>
      </c>
      <c r="T263" s="5">
        <v>461000000000</v>
      </c>
      <c r="U263" s="5">
        <v>-241000000000</v>
      </c>
      <c r="V263" s="5">
        <v>-771000000000</v>
      </c>
      <c r="W263" s="5">
        <v>-1514000000000</v>
      </c>
      <c r="X263" s="5">
        <v>-192000000000</v>
      </c>
    </row>
    <row r="264" spans="2:24" ht="15.5" x14ac:dyDescent="0.35">
      <c r="C264" t="s">
        <v>16</v>
      </c>
      <c r="I264" s="6">
        <v>1179.4100000000001</v>
      </c>
      <c r="J264" s="6">
        <v>893.54</v>
      </c>
      <c r="K264" s="6">
        <v>193.68</v>
      </c>
      <c r="L264" s="6">
        <v>912.31</v>
      </c>
      <c r="M264" s="6">
        <v>1496.1</v>
      </c>
      <c r="N264" s="6">
        <v>390.72</v>
      </c>
      <c r="O264" s="6">
        <v>74.8</v>
      </c>
      <c r="P264" s="6">
        <v>583.21</v>
      </c>
      <c r="Q264" s="6">
        <v>519.78</v>
      </c>
      <c r="R264" s="6">
        <v>473.84</v>
      </c>
      <c r="S264" s="6">
        <v>647.17999999999995</v>
      </c>
      <c r="T264" s="6">
        <v>167.59</v>
      </c>
      <c r="U264" s="6">
        <v>-87.64</v>
      </c>
      <c r="V264" s="6">
        <v>-280.14999999999998</v>
      </c>
      <c r="W264" s="6">
        <v>-550.08000000000004</v>
      </c>
      <c r="X264" s="6">
        <v>-464.5</v>
      </c>
    </row>
    <row r="266" spans="2:24" ht="15.5" x14ac:dyDescent="0.35">
      <c r="B266" t="s">
        <v>221</v>
      </c>
      <c r="C266" t="s">
        <v>222</v>
      </c>
      <c r="D266" s="5">
        <v>243000000000</v>
      </c>
      <c r="E266" s="5">
        <v>471000000000</v>
      </c>
      <c r="F266" s="5">
        <v>240000000000</v>
      </c>
      <c r="G266" s="5">
        <v>104000000000</v>
      </c>
      <c r="H266" s="5">
        <v>973000000000</v>
      </c>
      <c r="I266" s="5">
        <v>1164000000000</v>
      </c>
      <c r="J266" s="5">
        <v>2209000000000</v>
      </c>
      <c r="K266" s="5">
        <v>4409000000000</v>
      </c>
      <c r="L266" s="5">
        <v>4015000000000</v>
      </c>
      <c r="M266" s="5">
        <v>2118000000000</v>
      </c>
      <c r="N266" s="5">
        <v>-520000000000</v>
      </c>
      <c r="O266" s="5">
        <v>107000000000</v>
      </c>
      <c r="P266" s="5">
        <v>933000000000</v>
      </c>
      <c r="Q266" s="5">
        <v>75000000000</v>
      </c>
    </row>
    <row r="267" spans="2:24" ht="15.5" x14ac:dyDescent="0.35">
      <c r="C267" t="s">
        <v>223</v>
      </c>
      <c r="H267" s="5">
        <v>1055000000000</v>
      </c>
      <c r="I267" s="5">
        <v>1164000000000</v>
      </c>
      <c r="J267" s="5">
        <v>2209000000000</v>
      </c>
      <c r="K267" s="5">
        <v>4409000000000</v>
      </c>
      <c r="L267" s="5">
        <v>4015000000000</v>
      </c>
      <c r="M267" s="5">
        <v>2118000000000</v>
      </c>
      <c r="N267" s="5">
        <v>-520000000000</v>
      </c>
      <c r="O267" s="5">
        <v>107000000000</v>
      </c>
      <c r="P267" s="5">
        <v>933000000000</v>
      </c>
      <c r="Q267" s="5">
        <v>75000000000</v>
      </c>
    </row>
    <row r="268" spans="2:24" ht="15.5" x14ac:dyDescent="0.35">
      <c r="C268" t="s">
        <v>224</v>
      </c>
      <c r="H268" s="5">
        <v>97</v>
      </c>
      <c r="I268" s="5">
        <v>97</v>
      </c>
      <c r="J268" s="5">
        <v>153</v>
      </c>
      <c r="K268" s="5">
        <v>295</v>
      </c>
      <c r="L268" s="5">
        <v>400</v>
      </c>
      <c r="M268" s="5">
        <v>267</v>
      </c>
      <c r="O268" s="6">
        <v>13.17</v>
      </c>
      <c r="P268" s="6">
        <v>36.32</v>
      </c>
    </row>
    <row r="269" spans="2:24" ht="15.5" x14ac:dyDescent="0.35">
      <c r="C269" t="s">
        <v>74</v>
      </c>
      <c r="H269" s="6">
        <v>0.27449999999999997</v>
      </c>
      <c r="I269" s="6">
        <v>0.22949999999999998</v>
      </c>
      <c r="J269" s="6">
        <v>0.19070000000000001</v>
      </c>
      <c r="K269" s="6">
        <v>0.18420000000000003</v>
      </c>
      <c r="L269" s="6">
        <v>0.27429999999999999</v>
      </c>
      <c r="M269" s="6">
        <v>0.34700000000000003</v>
      </c>
      <c r="O269" s="6">
        <v>0.3392</v>
      </c>
      <c r="P269" s="6">
        <v>0.10710000000000001</v>
      </c>
    </row>
    <row r="270" spans="2:24" ht="15.5" x14ac:dyDescent="0.35">
      <c r="C270" t="s">
        <v>225</v>
      </c>
      <c r="H270" s="6">
        <v>3.9399999999999998E-2</v>
      </c>
      <c r="I270" s="6">
        <v>2.9399999999999999E-2</v>
      </c>
      <c r="J270" s="6">
        <v>4.6399999999999997E-2</v>
      </c>
      <c r="K270" s="6">
        <v>7.7800000000000008E-2</v>
      </c>
      <c r="L270" s="6">
        <v>0.11900000000000001</v>
      </c>
      <c r="M270" s="6">
        <v>8.14E-2</v>
      </c>
      <c r="O270" s="6">
        <v>9.3999999999999986E-3</v>
      </c>
      <c r="P270" s="6">
        <v>1.8600000000000002E-2</v>
      </c>
    </row>
    <row r="271" spans="2:24" ht="15.5" x14ac:dyDescent="0.35">
      <c r="C271" t="s">
        <v>56</v>
      </c>
      <c r="D271" s="6">
        <v>88.34</v>
      </c>
      <c r="E271" s="6">
        <v>170.92</v>
      </c>
      <c r="F271" s="6">
        <v>87.04</v>
      </c>
      <c r="G271" s="6">
        <v>37.74</v>
      </c>
      <c r="H271" s="6">
        <v>353.34</v>
      </c>
      <c r="I271" s="6">
        <v>422.63</v>
      </c>
      <c r="J271" s="6">
        <v>802.34</v>
      </c>
      <c r="K271" s="6">
        <v>1601.26</v>
      </c>
      <c r="L271" s="6">
        <v>1458.38</v>
      </c>
      <c r="M271" s="6">
        <v>769.36</v>
      </c>
      <c r="N271" s="6">
        <v>-188.8</v>
      </c>
      <c r="O271" s="6">
        <v>38.83</v>
      </c>
      <c r="P271" s="6">
        <v>338.97</v>
      </c>
      <c r="Q271" s="6">
        <v>27.09</v>
      </c>
    </row>
    <row r="272" spans="2:24" ht="15.5" x14ac:dyDescent="0.35">
      <c r="C272" t="s">
        <v>226</v>
      </c>
      <c r="H272" s="6">
        <v>383.33</v>
      </c>
      <c r="I272" s="6">
        <v>422.63</v>
      </c>
      <c r="J272" s="6">
        <v>802.34</v>
      </c>
      <c r="K272" s="6">
        <v>1601.26</v>
      </c>
      <c r="L272" s="6">
        <v>1458.38</v>
      </c>
      <c r="M272" s="6">
        <v>769.36</v>
      </c>
      <c r="N272" s="6">
        <v>-188.8</v>
      </c>
      <c r="O272" s="6">
        <v>38.83</v>
      </c>
      <c r="P272" s="6">
        <v>338.97</v>
      </c>
      <c r="Q272" s="6">
        <v>27.09</v>
      </c>
    </row>
    <row r="273" spans="3:17" ht="15.5" x14ac:dyDescent="0.35">
      <c r="C273" t="s">
        <v>76</v>
      </c>
      <c r="H273" s="5">
        <v>97</v>
      </c>
      <c r="I273" s="5">
        <v>97</v>
      </c>
      <c r="J273" s="5">
        <v>153</v>
      </c>
      <c r="K273" s="5">
        <v>295</v>
      </c>
      <c r="L273" s="5">
        <v>400</v>
      </c>
      <c r="M273" s="5">
        <v>267</v>
      </c>
      <c r="O273" s="6">
        <v>13.17</v>
      </c>
      <c r="P273" s="6">
        <v>36.32</v>
      </c>
    </row>
    <row r="274" spans="3:17" ht="15.5" x14ac:dyDescent="0.35">
      <c r="C274" t="s">
        <v>227</v>
      </c>
      <c r="H274" s="6">
        <v>0.27449999999999997</v>
      </c>
      <c r="I274" s="6">
        <v>0.22949999999999998</v>
      </c>
      <c r="J274" s="6">
        <v>0.19070000000000001</v>
      </c>
      <c r="K274" s="6">
        <v>0.18420000000000003</v>
      </c>
      <c r="L274" s="6">
        <v>0.27429999999999999</v>
      </c>
      <c r="M274" s="6">
        <v>0.34700000000000003</v>
      </c>
      <c r="O274" s="6">
        <v>0.3392</v>
      </c>
      <c r="P274" s="6">
        <v>0.10710000000000001</v>
      </c>
    </row>
    <row r="275" spans="3:17" ht="15.5" x14ac:dyDescent="0.35">
      <c r="C275" t="s">
        <v>228</v>
      </c>
      <c r="H275" s="6">
        <v>3.9399999999999998E-2</v>
      </c>
      <c r="I275" s="6">
        <v>2.9399999999999999E-2</v>
      </c>
      <c r="J275" s="6">
        <v>4.6399999999999997E-2</v>
      </c>
      <c r="K275" s="6">
        <v>7.7800000000000008E-2</v>
      </c>
      <c r="L275" s="6">
        <v>0.11900000000000001</v>
      </c>
      <c r="M275" s="6">
        <v>8.14E-2</v>
      </c>
      <c r="O275" s="6">
        <v>9.3999999999999986E-3</v>
      </c>
      <c r="P275" s="6">
        <v>1.8600000000000002E-2</v>
      </c>
    </row>
    <row r="276" spans="3:17" ht="15.5" x14ac:dyDescent="0.35">
      <c r="C276" t="s">
        <v>229</v>
      </c>
      <c r="D276" s="5">
        <v>3754000000000</v>
      </c>
      <c r="E276" s="5">
        <v>4276000000000</v>
      </c>
      <c r="F276" s="5">
        <v>4498000000000</v>
      </c>
      <c r="G276" s="5">
        <v>4240000000000</v>
      </c>
      <c r="H276" s="5">
        <v>15014000000000</v>
      </c>
      <c r="I276" s="5">
        <v>17106000000000</v>
      </c>
      <c r="J276" s="5">
        <v>19022000000000</v>
      </c>
      <c r="K276" s="5">
        <v>22775000000000</v>
      </c>
      <c r="L276" s="5">
        <v>21504000000000</v>
      </c>
      <c r="M276" s="5">
        <v>14625000000000</v>
      </c>
      <c r="N276" s="5">
        <v>8839000000000</v>
      </c>
      <c r="O276" s="5">
        <v>8380000000000</v>
      </c>
      <c r="P276" s="5">
        <v>11016000000000</v>
      </c>
      <c r="Q276" s="5">
        <v>9245000000000</v>
      </c>
    </row>
    <row r="277" spans="3:17" ht="15.5" x14ac:dyDescent="0.35">
      <c r="C277" t="s">
        <v>230</v>
      </c>
      <c r="H277" s="5">
        <v>16776000000000</v>
      </c>
      <c r="I277" s="5">
        <v>17106000000000</v>
      </c>
      <c r="J277" s="5">
        <v>19022000000000</v>
      </c>
      <c r="K277" s="5">
        <v>22775000000000</v>
      </c>
      <c r="L277" s="5">
        <v>21504000000000</v>
      </c>
      <c r="M277" s="5">
        <v>14625000000000</v>
      </c>
      <c r="N277" s="5">
        <v>8839000000000</v>
      </c>
      <c r="O277" s="5">
        <v>8380000000000</v>
      </c>
      <c r="P277" s="5">
        <v>11016000000000</v>
      </c>
      <c r="Q277" s="5">
        <v>9245000000000</v>
      </c>
    </row>
    <row r="278" spans="3:17" ht="15.5" x14ac:dyDescent="0.35">
      <c r="C278" t="s">
        <v>231</v>
      </c>
      <c r="H278" s="5">
        <v>97</v>
      </c>
      <c r="I278" s="5">
        <v>97</v>
      </c>
      <c r="J278" s="5">
        <v>153</v>
      </c>
      <c r="K278" s="5">
        <v>295</v>
      </c>
      <c r="L278" s="5">
        <v>400</v>
      </c>
      <c r="M278" s="5">
        <v>267</v>
      </c>
      <c r="O278" s="6">
        <v>13.17</v>
      </c>
      <c r="P278" s="6">
        <v>36.32</v>
      </c>
    </row>
    <row r="279" spans="3:17" ht="15.5" x14ac:dyDescent="0.35">
      <c r="C279" t="s">
        <v>232</v>
      </c>
      <c r="H279" s="6">
        <v>0.27449999999999997</v>
      </c>
      <c r="I279" s="6">
        <v>0.22949999999999998</v>
      </c>
      <c r="J279" s="6">
        <v>0.19070000000000001</v>
      </c>
      <c r="K279" s="6">
        <v>0.18420000000000003</v>
      </c>
      <c r="L279" s="6">
        <v>0.27429999999999999</v>
      </c>
      <c r="M279" s="6">
        <v>0.34700000000000003</v>
      </c>
      <c r="O279" s="6">
        <v>0.3392</v>
      </c>
      <c r="P279" s="6">
        <v>0.10710000000000001</v>
      </c>
    </row>
    <row r="280" spans="3:17" ht="15.5" x14ac:dyDescent="0.35">
      <c r="C280" t="s">
        <v>233</v>
      </c>
      <c r="H280" s="6">
        <v>3.9399999999999998E-2</v>
      </c>
      <c r="I280" s="6">
        <v>2.9399999999999999E-2</v>
      </c>
      <c r="J280" s="6">
        <v>4.6399999999999997E-2</v>
      </c>
      <c r="K280" s="6">
        <v>7.7800000000000008E-2</v>
      </c>
      <c r="L280" s="6">
        <v>0.11900000000000001</v>
      </c>
      <c r="M280" s="6">
        <v>8.14E-2</v>
      </c>
      <c r="O280" s="6">
        <v>9.3999999999999986E-3</v>
      </c>
      <c r="P280" s="6">
        <v>1.8600000000000002E-2</v>
      </c>
    </row>
    <row r="281" spans="3:17" ht="15.5" x14ac:dyDescent="0.35">
      <c r="C281" t="s">
        <v>234</v>
      </c>
      <c r="I281" s="6">
        <v>6.96</v>
      </c>
    </row>
    <row r="282" spans="3:17" ht="15.5" x14ac:dyDescent="0.35">
      <c r="C282" t="s">
        <v>235</v>
      </c>
      <c r="I282" s="6">
        <v>6.42</v>
      </c>
    </row>
    <row r="283" spans="3:17" ht="15.5" x14ac:dyDescent="0.35">
      <c r="C283" t="s">
        <v>237</v>
      </c>
      <c r="I283" s="6">
        <v>7.5</v>
      </c>
    </row>
    <row r="284" spans="3:17" ht="15.5" x14ac:dyDescent="0.35">
      <c r="C284" t="s">
        <v>238</v>
      </c>
      <c r="I284" s="6">
        <v>0.15579999999999999</v>
      </c>
    </row>
    <row r="285" spans="3:17" ht="15.5" x14ac:dyDescent="0.35">
      <c r="C285" t="s">
        <v>239</v>
      </c>
      <c r="I285" s="6">
        <v>0.4</v>
      </c>
    </row>
    <row r="286" spans="3:17" ht="15.5" x14ac:dyDescent="0.35">
      <c r="C286" t="s">
        <v>240</v>
      </c>
      <c r="I286" s="6">
        <v>0.45</v>
      </c>
    </row>
    <row r="287" spans="3:17" ht="15.5" x14ac:dyDescent="0.35">
      <c r="C287" t="s">
        <v>241</v>
      </c>
      <c r="I287" s="6">
        <v>1.44</v>
      </c>
    </row>
    <row r="288" spans="3:17" ht="15.5" x14ac:dyDescent="0.35">
      <c r="C288" t="s">
        <v>242</v>
      </c>
      <c r="I288" s="6">
        <v>2.1</v>
      </c>
    </row>
    <row r="289" spans="3:9" ht="15.5" x14ac:dyDescent="0.35">
      <c r="C289" t="s">
        <v>243</v>
      </c>
      <c r="I289" s="6">
        <v>18.329999999999998</v>
      </c>
    </row>
    <row r="290" spans="3:9" ht="15.5" x14ac:dyDescent="0.35">
      <c r="C290" t="s">
        <v>244</v>
      </c>
      <c r="I290" s="6">
        <v>5.0999999999999996</v>
      </c>
    </row>
    <row r="291" spans="3:9" ht="15.5" x14ac:dyDescent="0.35">
      <c r="C291" t="s">
        <v>245</v>
      </c>
      <c r="I291" s="6">
        <v>-0.14000000000000001</v>
      </c>
    </row>
    <row r="292" spans="3:9" ht="15.5" x14ac:dyDescent="0.35">
      <c r="C292" t="s">
        <v>246</v>
      </c>
      <c r="I292" s="6">
        <v>-0.19</v>
      </c>
    </row>
    <row r="293" spans="3:9" ht="15.5" x14ac:dyDescent="0.35">
      <c r="C293" t="s">
        <v>248</v>
      </c>
      <c r="I293" s="6">
        <v>383.33</v>
      </c>
    </row>
    <row r="294" spans="3:9" ht="15.5" x14ac:dyDescent="0.35">
      <c r="C294" t="s">
        <v>249</v>
      </c>
      <c r="I294" s="6">
        <v>353.34</v>
      </c>
    </row>
    <row r="295" spans="3:9" ht="15.5" x14ac:dyDescent="0.35">
      <c r="C295" t="s">
        <v>250</v>
      </c>
      <c r="I295" s="6">
        <v>6093.24</v>
      </c>
    </row>
    <row r="296" spans="3:9" ht="15.5" x14ac:dyDescent="0.35">
      <c r="C296" t="s">
        <v>251</v>
      </c>
      <c r="D296" s="6">
        <v>1147.01</v>
      </c>
    </row>
    <row r="297" spans="3:9" ht="15.5" x14ac:dyDescent="0.35">
      <c r="C297" t="s">
        <v>252</v>
      </c>
      <c r="I297" s="6">
        <v>5482.32</v>
      </c>
    </row>
    <row r="298" spans="3:9" ht="15.5" x14ac:dyDescent="0.35">
      <c r="C298" t="s">
        <v>253</v>
      </c>
      <c r="I298" s="6">
        <v>1169.97</v>
      </c>
    </row>
    <row r="299" spans="3:9" ht="15.5" x14ac:dyDescent="0.35">
      <c r="C299" t="s">
        <v>254</v>
      </c>
      <c r="D299" s="6">
        <v>1.04</v>
      </c>
    </row>
    <row r="300" spans="3:9" ht="15.5" x14ac:dyDescent="0.35">
      <c r="C300" t="s">
        <v>255</v>
      </c>
      <c r="D300" s="6">
        <v>0.94</v>
      </c>
    </row>
    <row r="301" spans="3:9" ht="15.5" x14ac:dyDescent="0.35">
      <c r="C301" t="s">
        <v>377</v>
      </c>
      <c r="D301" s="6">
        <v>1.04</v>
      </c>
    </row>
    <row r="302" spans="3:9" ht="15.5" x14ac:dyDescent="0.35">
      <c r="C302" t="s">
        <v>378</v>
      </c>
      <c r="D302" s="6">
        <v>0.73</v>
      </c>
    </row>
    <row r="303" spans="3:9" ht="15.5" x14ac:dyDescent="0.35">
      <c r="C303" t="s">
        <v>256</v>
      </c>
      <c r="D303" s="6">
        <v>1.29</v>
      </c>
    </row>
    <row r="304" spans="3:9" ht="15.5" x14ac:dyDescent="0.35">
      <c r="C304" t="s">
        <v>379</v>
      </c>
      <c r="D304" s="6">
        <v>0.45</v>
      </c>
    </row>
    <row r="305" spans="3:9" ht="15.5" x14ac:dyDescent="0.35">
      <c r="C305" t="s">
        <v>257</v>
      </c>
      <c r="D305" s="6">
        <v>2.2999999999999998</v>
      </c>
    </row>
    <row r="306" spans="3:9" ht="15.5" x14ac:dyDescent="0.35">
      <c r="C306" t="s">
        <v>258</v>
      </c>
      <c r="I306" s="6">
        <v>0.87</v>
      </c>
    </row>
    <row r="307" spans="3:9" ht="15.5" x14ac:dyDescent="0.35">
      <c r="C307" t="s">
        <v>12</v>
      </c>
      <c r="D307" s="5">
        <v>1024000000000</v>
      </c>
    </row>
    <row r="308" spans="3:9" ht="15.5" x14ac:dyDescent="0.35">
      <c r="C308" t="s">
        <v>259</v>
      </c>
      <c r="I308" s="6">
        <v>2.21</v>
      </c>
    </row>
    <row r="309" spans="3:9" ht="15.5" x14ac:dyDescent="0.35">
      <c r="C309" t="s">
        <v>260</v>
      </c>
      <c r="I309" s="6">
        <v>3.04E-2</v>
      </c>
    </row>
    <row r="310" spans="3:9" ht="15.5" x14ac:dyDescent="0.35">
      <c r="C310" t="s">
        <v>261</v>
      </c>
      <c r="I310" s="6">
        <v>6.9900000000000004E-2</v>
      </c>
    </row>
    <row r="311" spans="3:9" ht="15.5" x14ac:dyDescent="0.35">
      <c r="C311" t="s">
        <v>262</v>
      </c>
      <c r="I311" s="6">
        <v>3.9199999999999999E-2</v>
      </c>
    </row>
    <row r="312" spans="3:9" ht="15.5" x14ac:dyDescent="0.35">
      <c r="C312" t="s">
        <v>263</v>
      </c>
      <c r="I312" s="6">
        <v>3.1600000000000003E-2</v>
      </c>
    </row>
    <row r="313" spans="3:9" ht="15.5" x14ac:dyDescent="0.35">
      <c r="C313" t="s">
        <v>264</v>
      </c>
      <c r="D313" s="6">
        <v>86.68</v>
      </c>
    </row>
    <row r="314" spans="3:9" ht="15.5" x14ac:dyDescent="0.35">
      <c r="C314" t="s">
        <v>265</v>
      </c>
      <c r="D314" s="6">
        <v>18.78</v>
      </c>
    </row>
    <row r="315" spans="3:9" ht="15.5" x14ac:dyDescent="0.35">
      <c r="C315" t="s">
        <v>266</v>
      </c>
      <c r="D315" s="6">
        <v>52.22</v>
      </c>
    </row>
    <row r="316" spans="3:9" ht="15.5" x14ac:dyDescent="0.35">
      <c r="C316" t="s">
        <v>267</v>
      </c>
      <c r="D316" s="6">
        <v>53.24</v>
      </c>
    </row>
    <row r="317" spans="3:9" ht="15.5" x14ac:dyDescent="0.35">
      <c r="C317" t="s">
        <v>268</v>
      </c>
      <c r="D317" s="6">
        <v>1.05</v>
      </c>
    </row>
    <row r="318" spans="3:9" ht="15.5" x14ac:dyDescent="0.35">
      <c r="C318" t="s">
        <v>269</v>
      </c>
      <c r="I318" s="6">
        <v>0.49</v>
      </c>
    </row>
    <row r="319" spans="3:9" ht="15.5" x14ac:dyDescent="0.35">
      <c r="C319" t="s">
        <v>270</v>
      </c>
      <c r="I319" s="6">
        <v>20.52</v>
      </c>
    </row>
    <row r="320" spans="3:9" ht="15.5" x14ac:dyDescent="0.35">
      <c r="C320" t="s">
        <v>52</v>
      </c>
      <c r="I320" s="5">
        <v>6773000000000</v>
      </c>
    </row>
    <row r="321" spans="3:9" ht="15.5" x14ac:dyDescent="0.35">
      <c r="C321" t="s">
        <v>271</v>
      </c>
      <c r="I321" s="5">
        <v>19454000000000</v>
      </c>
    </row>
    <row r="322" spans="3:9" ht="15.5" x14ac:dyDescent="0.35">
      <c r="C322" t="s">
        <v>272</v>
      </c>
      <c r="I322" s="5">
        <v>2750000000</v>
      </c>
    </row>
    <row r="323" spans="3:9" ht="15.5" x14ac:dyDescent="0.35">
      <c r="C323" t="s">
        <v>273</v>
      </c>
      <c r="I323" s="6">
        <v>0.15</v>
      </c>
    </row>
    <row r="324" spans="3:9" ht="15.5" x14ac:dyDescent="0.35">
      <c r="C324" t="s">
        <v>274</v>
      </c>
      <c r="D324" s="6">
        <v>5.7800000000000004E-2</v>
      </c>
    </row>
    <row r="325" spans="3:9" ht="15.5" x14ac:dyDescent="0.35">
      <c r="C325" t="s">
        <v>275</v>
      </c>
      <c r="D325" s="6">
        <v>3.5099999999999999E-2</v>
      </c>
    </row>
    <row r="326" spans="3:9" ht="15.5" x14ac:dyDescent="0.35">
      <c r="C326" t="s">
        <v>276</v>
      </c>
      <c r="D326" s="6">
        <v>6.480000000000001E-2</v>
      </c>
    </row>
    <row r="327" spans="3:9" ht="15.5" x14ac:dyDescent="0.35">
      <c r="C327" t="s">
        <v>277</v>
      </c>
      <c r="D327" s="6">
        <v>-8.2299999999999998E-2</v>
      </c>
    </row>
    <row r="328" spans="3:9" ht="15.5" x14ac:dyDescent="0.35">
      <c r="C328" t="s">
        <v>278</v>
      </c>
      <c r="D328" s="6">
        <v>0.65859999999999996</v>
      </c>
    </row>
    <row r="329" spans="3:9" ht="15.5" x14ac:dyDescent="0.35">
      <c r="C329" t="s">
        <v>279</v>
      </c>
      <c r="D329" s="6">
        <v>-0.307</v>
      </c>
    </row>
    <row r="330" spans="3:9" ht="15.5" x14ac:dyDescent="0.35">
      <c r="C330" t="s">
        <v>280</v>
      </c>
      <c r="I330" s="5">
        <v>97</v>
      </c>
    </row>
    <row r="331" spans="3:9" ht="15.5" x14ac:dyDescent="0.35">
      <c r="C331" t="s">
        <v>281</v>
      </c>
      <c r="I331" s="5">
        <v>97</v>
      </c>
    </row>
    <row r="332" spans="3:9" ht="15.5" x14ac:dyDescent="0.35">
      <c r="C332" t="s">
        <v>282</v>
      </c>
      <c r="I332" s="6">
        <v>0.27449999999999997</v>
      </c>
    </row>
    <row r="333" spans="3:9" ht="15.5" x14ac:dyDescent="0.35">
      <c r="C333" t="s">
        <v>283</v>
      </c>
      <c r="I333" s="6">
        <v>3.9399999999999998E-2</v>
      </c>
    </row>
    <row r="334" spans="3:9" ht="15.5" x14ac:dyDescent="0.35">
      <c r="C334" t="s">
        <v>284</v>
      </c>
      <c r="I334" t="s">
        <v>498</v>
      </c>
    </row>
    <row r="335" spans="3:9" ht="15.5" x14ac:dyDescent="0.35">
      <c r="C335" t="s">
        <v>286</v>
      </c>
      <c r="I335" s="5">
        <v>6</v>
      </c>
    </row>
    <row r="336" spans="3:9" ht="15.5" x14ac:dyDescent="0.35">
      <c r="C336" t="s">
        <v>287</v>
      </c>
      <c r="I336" s="6">
        <v>0.3</v>
      </c>
    </row>
    <row r="337" spans="3:9" ht="15.5" x14ac:dyDescent="0.35">
      <c r="C337" t="s">
        <v>288</v>
      </c>
      <c r="I337" s="6">
        <v>0.8</v>
      </c>
    </row>
    <row r="338" spans="3:9" ht="15.5" x14ac:dyDescent="0.35">
      <c r="C338" t="s">
        <v>289</v>
      </c>
      <c r="I338" s="6">
        <v>0.85</v>
      </c>
    </row>
    <row r="339" spans="3:9" ht="15.5" x14ac:dyDescent="0.35">
      <c r="C339" t="s">
        <v>290</v>
      </c>
      <c r="I339" s="6">
        <v>0.99</v>
      </c>
    </row>
    <row r="340" spans="3:9" ht="15.5" x14ac:dyDescent="0.35">
      <c r="C340" t="s">
        <v>291</v>
      </c>
      <c r="I340" s="6">
        <v>0.81</v>
      </c>
    </row>
    <row r="341" spans="3:9" ht="15.5" x14ac:dyDescent="0.35">
      <c r="C341" t="s">
        <v>292</v>
      </c>
      <c r="I341" s="6">
        <v>0.84</v>
      </c>
    </row>
    <row r="342" spans="3:9" ht="15.5" x14ac:dyDescent="0.35">
      <c r="C342" t="s">
        <v>293</v>
      </c>
      <c r="I342" s="6">
        <v>0.79</v>
      </c>
    </row>
    <row r="343" spans="3:9" ht="15.5" x14ac:dyDescent="0.35">
      <c r="C343" t="s">
        <v>294</v>
      </c>
      <c r="I343" s="5">
        <v>16776000000000</v>
      </c>
    </row>
    <row r="344" spans="3:9" ht="15.5" x14ac:dyDescent="0.35">
      <c r="C344" t="s">
        <v>295</v>
      </c>
      <c r="I344" s="5">
        <v>1802000000000</v>
      </c>
    </row>
    <row r="345" spans="3:9" ht="15.5" x14ac:dyDescent="0.35">
      <c r="C345" t="s">
        <v>296</v>
      </c>
      <c r="I345" s="5">
        <v>3810000000000</v>
      </c>
    </row>
    <row r="346" spans="3:9" ht="15.5" x14ac:dyDescent="0.35">
      <c r="C346" t="s">
        <v>297</v>
      </c>
      <c r="I346" s="5">
        <v>1055000000000</v>
      </c>
    </row>
    <row r="347" spans="3:9" ht="15.5" x14ac:dyDescent="0.35">
      <c r="C347" t="s">
        <v>298</v>
      </c>
      <c r="D347" s="5">
        <v>3158000000000</v>
      </c>
    </row>
    <row r="348" spans="3:9" ht="15.5" x14ac:dyDescent="0.35">
      <c r="C348" t="s">
        <v>299</v>
      </c>
      <c r="D348" s="5">
        <v>34722000000000</v>
      </c>
    </row>
    <row r="349" spans="3:9" ht="15.5" x14ac:dyDescent="0.35">
      <c r="C349" t="s">
        <v>300</v>
      </c>
      <c r="D349" s="5">
        <v>19523000000000</v>
      </c>
    </row>
    <row r="350" spans="3:9" ht="15.5" x14ac:dyDescent="0.35">
      <c r="C350" t="s">
        <v>206</v>
      </c>
      <c r="D350" s="5">
        <v>344000000000</v>
      </c>
    </row>
    <row r="351" spans="3:9" ht="15.5" x14ac:dyDescent="0.35">
      <c r="C351" t="s">
        <v>205</v>
      </c>
      <c r="I351" s="5">
        <v>15094000000000</v>
      </c>
    </row>
    <row r="352" spans="3:9" ht="15.5" x14ac:dyDescent="0.35">
      <c r="C352" t="s">
        <v>204</v>
      </c>
      <c r="D352" s="5">
        <v>11068000000000</v>
      </c>
    </row>
    <row r="353" spans="3:9" ht="15.5" x14ac:dyDescent="0.35">
      <c r="C353" t="s">
        <v>203</v>
      </c>
      <c r="D353" s="5">
        <v>4667000000000</v>
      </c>
    </row>
    <row r="354" spans="3:9" ht="15.5" x14ac:dyDescent="0.35">
      <c r="C354" t="s">
        <v>23</v>
      </c>
      <c r="D354" s="5">
        <v>15735000000000</v>
      </c>
    </row>
    <row r="355" spans="3:9" ht="15.5" x14ac:dyDescent="0.35">
      <c r="C355" t="s">
        <v>20</v>
      </c>
      <c r="D355" s="5">
        <v>12577000000000</v>
      </c>
    </row>
    <row r="356" spans="3:9" ht="15.5" x14ac:dyDescent="0.35">
      <c r="C356" t="s">
        <v>301</v>
      </c>
      <c r="I356" s="5">
        <v>15199000000000</v>
      </c>
    </row>
    <row r="357" spans="3:9" ht="15.5" x14ac:dyDescent="0.35">
      <c r="C357" t="s">
        <v>302</v>
      </c>
      <c r="I357" s="5">
        <v>4687000000000</v>
      </c>
    </row>
    <row r="358" spans="3:9" ht="15.5" x14ac:dyDescent="0.35">
      <c r="C358" t="s">
        <v>303</v>
      </c>
      <c r="I358" s="5">
        <v>-1586000000000</v>
      </c>
    </row>
    <row r="359" spans="3:9" ht="15.5" x14ac:dyDescent="0.35">
      <c r="C359" t="s">
        <v>304</v>
      </c>
      <c r="I359" s="5">
        <v>-2433000000000</v>
      </c>
    </row>
    <row r="360" spans="3:9" ht="15.5" x14ac:dyDescent="0.35">
      <c r="C360" t="s">
        <v>305</v>
      </c>
      <c r="I360" s="5">
        <v>-1466000000000</v>
      </c>
    </row>
    <row r="361" spans="3:9" ht="15.5" x14ac:dyDescent="0.35">
      <c r="C361" t="s">
        <v>306</v>
      </c>
      <c r="I361" s="5">
        <v>3221000000000</v>
      </c>
    </row>
  </sheetData>
  <pageMargins left="0.7" right="0.7" top="0.75" bottom="0.75" header="0.3" footer="0.3"/>
  <ignoredErrors>
    <ignoredError sqref="A1:X36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2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499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500</v>
      </c>
      <c r="D2" s="2" vm="55">
        <f ca="1">IFERROR(_xlfn.STOCKHISTORY("XIDX:" &amp; $C$1, D3, , 0, 0, 1), "Libur")</f>
        <v>376</v>
      </c>
      <c r="H2" s="2" t="e" vm="2">
        <f>_FV(C2,"Price")</f>
        <v>#VALUE!</v>
      </c>
      <c r="I2" s="2" vm="56">
        <f t="shared" ref="I2:Z2" ca="1" si="0">IFERROR(_xlfn.STOCKHISTORY("XIDX:" &amp; $C$1, I1, , 0, 0, 1), "Libur")</f>
        <v>410</v>
      </c>
      <c r="J2" s="2" vm="57">
        <f t="shared" ca="1" si="0"/>
        <v>790</v>
      </c>
      <c r="K2" s="2" vm="58">
        <f t="shared" ca="1" si="0"/>
        <v>720</v>
      </c>
      <c r="L2" s="2" vm="59">
        <f t="shared" ca="1" si="0"/>
        <v>496</v>
      </c>
      <c r="M2" s="2" vm="60">
        <f t="shared" ca="1" si="0"/>
        <v>1280</v>
      </c>
      <c r="N2" s="2" vm="61">
        <f t="shared" ca="1" si="0"/>
        <v>1715</v>
      </c>
      <c r="O2" s="2" vm="62">
        <f t="shared" ca="1" si="0"/>
        <v>1495</v>
      </c>
      <c r="P2" s="2" vm="63">
        <f t="shared" ca="1" si="0"/>
        <v>1490</v>
      </c>
      <c r="Q2" s="2" vm="64">
        <f t="shared" ca="1" si="0"/>
        <v>1155</v>
      </c>
      <c r="R2" s="2" vm="65">
        <f t="shared" ca="1" si="0"/>
        <v>835</v>
      </c>
      <c r="S2" s="2" vm="66">
        <f t="shared" ca="1" si="0"/>
        <v>825</v>
      </c>
      <c r="T2" s="2" vm="67">
        <f t="shared" ca="1" si="0"/>
        <v>785</v>
      </c>
      <c r="U2" s="2" vm="68">
        <f t="shared" ca="1" si="0"/>
        <v>590</v>
      </c>
      <c r="V2" s="2" vm="69">
        <f t="shared" ca="1" si="0"/>
        <v>820</v>
      </c>
      <c r="W2" s="2" vm="56">
        <f t="shared" ca="1" si="0"/>
        <v>410</v>
      </c>
      <c r="X2" s="2" vm="70">
        <f t="shared" ca="1" si="0"/>
        <v>295</v>
      </c>
      <c r="Y2" s="2" vm="71">
        <f t="shared" ca="1" si="0"/>
        <v>152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2352742013276</v>
      </c>
      <c r="H4" s="2">
        <f>IFERROR(SUM(D4:G4)*(4/MAX(1,COUNT(D4:G4))),"")</f>
        <v>9410968053104</v>
      </c>
      <c r="I4" s="2">
        <f t="shared" ref="I4:Z4" si="1">IFERROR(INDEX(I51:I500,MATCH($C$4,$C$51:$C$500,0)),"")</f>
        <v>8638654030708</v>
      </c>
      <c r="J4" s="2">
        <f t="shared" si="1"/>
        <v>8582510248665</v>
      </c>
      <c r="K4" s="2">
        <f t="shared" si="1"/>
        <v>7620153096871</v>
      </c>
      <c r="L4" s="2">
        <f t="shared" si="1"/>
        <v>6762803342146</v>
      </c>
      <c r="M4" s="2">
        <f t="shared" si="1"/>
        <v>6543362698900</v>
      </c>
      <c r="N4" s="2">
        <f t="shared" si="1"/>
        <v>7412766872302</v>
      </c>
      <c r="O4" s="2">
        <f t="shared" si="1"/>
        <v>8142717045655</v>
      </c>
      <c r="P4" s="2">
        <f t="shared" si="1"/>
        <v>7239754268263</v>
      </c>
      <c r="Q4" s="2">
        <f t="shared" si="1"/>
        <v>5938576225065</v>
      </c>
      <c r="R4" s="2">
        <f t="shared" si="1"/>
        <v>4935902893025</v>
      </c>
      <c r="S4" s="2">
        <f t="shared" si="1"/>
        <v>4742525934225</v>
      </c>
      <c r="T4" s="2">
        <f t="shared" si="1"/>
        <v>4541473969017</v>
      </c>
      <c r="U4" s="2">
        <f t="shared" si="1"/>
        <v>3895446376165</v>
      </c>
      <c r="V4" s="2">
        <f t="shared" si="1"/>
        <v>3223291022272</v>
      </c>
      <c r="W4" s="2">
        <f t="shared" si="1"/>
        <v>2426438248817</v>
      </c>
      <c r="X4" s="2">
        <f t="shared" si="1"/>
        <v>1641121796637</v>
      </c>
      <c r="Y4" s="2">
        <f t="shared" si="1"/>
        <v>1358774766612</v>
      </c>
      <c r="Z4" s="2">
        <f t="shared" si="1"/>
        <v>1222169967590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163526286777</v>
      </c>
      <c r="H5" s="2">
        <f>IFERROR(SUM(D5:G5)*(4/MAX(1,COUNT(D5:G5))),"")</f>
        <v>654105147108</v>
      </c>
      <c r="I5" s="2">
        <f t="shared" ref="I5:Z5" si="2">IFERROR(INDEX(I51:I500,MATCH($C$5,$C$51:$C$500,0)),"")</f>
        <v>625738179897</v>
      </c>
      <c r="J5" s="2">
        <f t="shared" si="2"/>
        <v>911952925852</v>
      </c>
      <c r="K5" s="2">
        <f t="shared" si="2"/>
        <v>785314917315</v>
      </c>
      <c r="L5" s="2">
        <f t="shared" si="2"/>
        <v>695798973246</v>
      </c>
      <c r="M5" s="2">
        <f t="shared" si="2"/>
        <v>770275837889</v>
      </c>
      <c r="N5" s="2">
        <f t="shared" si="2"/>
        <v>833568184512</v>
      </c>
      <c r="O5" s="2">
        <f t="shared" si="2"/>
        <v>971866085348</v>
      </c>
      <c r="P5" s="2">
        <f t="shared" si="2"/>
        <v>1032077414712</v>
      </c>
      <c r="Q5" s="2">
        <f t="shared" si="2"/>
        <v>739256063663</v>
      </c>
      <c r="R5" s="2">
        <f t="shared" si="2"/>
        <v>688439042952</v>
      </c>
      <c r="S5" s="2">
        <f t="shared" si="2"/>
        <v>595064223524</v>
      </c>
      <c r="T5" s="2">
        <f t="shared" si="2"/>
        <v>554768637507</v>
      </c>
      <c r="U5" s="2">
        <f t="shared" si="2"/>
        <v>508872988817</v>
      </c>
      <c r="V5" s="2">
        <f t="shared" si="2"/>
        <v>437142979147</v>
      </c>
      <c r="W5" s="2">
        <f t="shared" si="2"/>
        <v>285126625118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6760850403102</v>
      </c>
      <c r="H6" s="2">
        <f>IFERROR(INDEX(D6:G6,COUNT(D6:G6)),"")</f>
        <v>6760850403102</v>
      </c>
      <c r="I6" s="2">
        <f t="shared" ref="I6:Z6" si="3">IFERROR(INDEX(I51:I500,MATCH($C$6,$C$51:$C$500,0)),"")</f>
        <v>6597263423587</v>
      </c>
      <c r="J6" s="2">
        <f t="shared" si="3"/>
        <v>6512333867568</v>
      </c>
      <c r="K6" s="2">
        <f t="shared" si="3"/>
        <v>6224388072309</v>
      </c>
      <c r="L6" s="2">
        <f t="shared" si="3"/>
        <v>5933988630611</v>
      </c>
      <c r="M6" s="2">
        <f t="shared" si="3"/>
        <v>5578980277554</v>
      </c>
      <c r="N6" s="2">
        <f t="shared" si="3"/>
        <v>5343597851998</v>
      </c>
      <c r="O6" s="2">
        <f t="shared" si="3"/>
        <v>4676301294266</v>
      </c>
      <c r="P6" s="2">
        <f t="shared" si="3"/>
        <v>4182252082442</v>
      </c>
      <c r="Q6" s="2">
        <f t="shared" si="3"/>
        <v>3510421847790</v>
      </c>
      <c r="R6" s="2">
        <f t="shared" si="3"/>
        <v>3048727694796</v>
      </c>
      <c r="S6" s="2">
        <f t="shared" si="3"/>
        <v>2628825516460</v>
      </c>
      <c r="T6" s="2">
        <f t="shared" si="3"/>
        <v>2362148245370</v>
      </c>
      <c r="U6" s="2">
        <f t="shared" si="3"/>
        <v>1915498438092</v>
      </c>
      <c r="V6" s="2">
        <f t="shared" si="3"/>
        <v>1618001039174</v>
      </c>
      <c r="W6" s="2">
        <f t="shared" si="3"/>
        <v>1231873738659</v>
      </c>
      <c r="X6" s="2">
        <f t="shared" si="3"/>
        <v>1044586528515</v>
      </c>
      <c r="Y6" s="2">
        <f t="shared" si="3"/>
        <v>867769231058</v>
      </c>
      <c r="Z6" s="2">
        <f t="shared" si="3"/>
        <v>677457649670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17.12</v>
      </c>
      <c r="H7" s="3">
        <f>IFERROR(INDEX(D7:G7,COUNT(D7:G7)),"")</f>
        <v>17.12</v>
      </c>
      <c r="I7" s="3">
        <f t="shared" ref="I7:Z7" si="4">IFERROR(INDEX(I51:I500,MATCH($C$7,$C$51:$C$500,0))/1000000000,"")</f>
        <v>17.12</v>
      </c>
      <c r="J7" s="3">
        <f t="shared" si="4"/>
        <v>17.12</v>
      </c>
      <c r="K7" s="3">
        <f t="shared" si="4"/>
        <v>17.149999999999999</v>
      </c>
      <c r="L7" s="3">
        <f t="shared" si="4"/>
        <v>17.149999999999999</v>
      </c>
      <c r="M7" s="3">
        <f t="shared" si="4"/>
        <v>17.149999999999999</v>
      </c>
      <c r="N7" s="3">
        <f t="shared" si="4"/>
        <v>17.149999999999999</v>
      </c>
      <c r="O7" s="3">
        <f t="shared" si="4"/>
        <v>17.149999999999999</v>
      </c>
      <c r="P7" s="3">
        <f t="shared" si="4"/>
        <v>17.149999999999999</v>
      </c>
      <c r="Q7" s="3">
        <f t="shared" si="4"/>
        <v>17.149999999999999</v>
      </c>
      <c r="R7" s="3">
        <f t="shared" si="4"/>
        <v>17.149999999999999</v>
      </c>
      <c r="S7" s="3">
        <f t="shared" si="4"/>
        <v>17.149999999999999</v>
      </c>
      <c r="T7" s="3">
        <f t="shared" si="4"/>
        <v>17.149999999999999</v>
      </c>
      <c r="U7" s="3">
        <f t="shared" si="4"/>
        <v>17.149999999999999</v>
      </c>
      <c r="V7" s="3">
        <f t="shared" si="4"/>
        <v>17.149999999999999</v>
      </c>
      <c r="W7" s="3">
        <f t="shared" si="4"/>
        <v>1.72</v>
      </c>
      <c r="X7" s="3">
        <f t="shared" si="4"/>
        <v>1.72</v>
      </c>
      <c r="Y7" s="3">
        <f t="shared" si="4"/>
        <v>1.72</v>
      </c>
      <c r="Z7" s="3">
        <f t="shared" si="4"/>
        <v>1.72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551000000000</v>
      </c>
      <c r="H8" s="2">
        <f>IFERROR(INDEX(D8:G8,COUNT(D8:G8)),"")</f>
        <v>551000000000</v>
      </c>
      <c r="I8" s="2">
        <f t="shared" ref="I8:Z8" si="5">IFERROR(INDEX(I51:I500,MATCH($C$8,$C$51:$C$500,0)),"")</f>
        <v>1460000000000</v>
      </c>
      <c r="J8" s="2">
        <f t="shared" si="5"/>
        <v>604000000000</v>
      </c>
      <c r="K8" s="2">
        <f t="shared" si="5"/>
        <v>1177000000000</v>
      </c>
      <c r="L8" s="2">
        <f t="shared" si="5"/>
        <v>511000000000</v>
      </c>
      <c r="M8" s="2">
        <f t="shared" si="5"/>
        <v>1220000000000</v>
      </c>
      <c r="N8" s="2">
        <f t="shared" si="5"/>
        <v>1372000000000</v>
      </c>
      <c r="O8" s="2">
        <f t="shared" si="5"/>
        <v>1261000000000</v>
      </c>
      <c r="P8" s="2">
        <f t="shared" si="5"/>
        <v>92000000000</v>
      </c>
      <c r="Q8" s="2">
        <f t="shared" si="5"/>
        <v>500000000000</v>
      </c>
      <c r="R8" s="2">
        <f t="shared" si="5"/>
        <v>215000000000</v>
      </c>
      <c r="S8" s="2">
        <f t="shared" si="5"/>
        <v>519000000000</v>
      </c>
      <c r="T8" s="2">
        <f t="shared" si="5"/>
        <v>338000000000</v>
      </c>
      <c r="U8" s="2">
        <f t="shared" si="5"/>
        <v>98000000000</v>
      </c>
      <c r="V8" s="2">
        <f t="shared" si="5"/>
        <v>52000000000</v>
      </c>
      <c r="W8" s="2">
        <f t="shared" si="5"/>
        <v>-104000000000</v>
      </c>
      <c r="X8" s="2">
        <f t="shared" si="5"/>
        <v>-50000000000</v>
      </c>
      <c r="Y8" s="2">
        <f t="shared" si="5"/>
        <v>133000000000</v>
      </c>
      <c r="Z8" s="2">
        <f t="shared" si="5"/>
        <v>71000000000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32.17</v>
      </c>
      <c r="H9" s="3">
        <f>IFERROR(INDEX(D9:G9,COUNT(D9:G9)),"")</f>
        <v>32.17</v>
      </c>
      <c r="I9" s="3">
        <f t="shared" ref="I9:Z9" si="6">IFERROR(INDEX(I51:I500,MATCH($C$9,$C$51:$C$500,0)),"")</f>
        <v>85.26</v>
      </c>
      <c r="J9" s="3">
        <f t="shared" si="6"/>
        <v>35.31</v>
      </c>
      <c r="K9" s="3">
        <f t="shared" si="6"/>
        <v>68.599999999999994</v>
      </c>
      <c r="L9" s="3">
        <f t="shared" si="6"/>
        <v>29.82</v>
      </c>
      <c r="M9" s="3">
        <f t="shared" si="6"/>
        <v>71.150000000000006</v>
      </c>
      <c r="N9" s="3">
        <f t="shared" si="6"/>
        <v>80.02</v>
      </c>
      <c r="O9" s="3">
        <f t="shared" si="6"/>
        <v>73.510000000000005</v>
      </c>
      <c r="P9" s="3">
        <f t="shared" si="6"/>
        <v>5.36</v>
      </c>
      <c r="Q9" s="3">
        <f t="shared" si="6"/>
        <v>29.18</v>
      </c>
      <c r="R9" s="3">
        <f t="shared" si="6"/>
        <v>12.53</v>
      </c>
      <c r="S9" s="3">
        <f t="shared" si="6"/>
        <v>30.24</v>
      </c>
      <c r="T9" s="3">
        <f t="shared" si="6"/>
        <v>19.72</v>
      </c>
      <c r="U9" s="3">
        <f t="shared" si="6"/>
        <v>5.69</v>
      </c>
      <c r="V9" s="3">
        <f t="shared" si="6"/>
        <v>3.04</v>
      </c>
      <c r="W9" s="3">
        <f t="shared" si="6"/>
        <v>-60.88</v>
      </c>
      <c r="X9" s="3">
        <f t="shared" si="6"/>
        <v>-29.41</v>
      </c>
      <c r="Y9" s="3">
        <f t="shared" si="6"/>
        <v>77.599999999999994</v>
      </c>
      <c r="Z9" s="3">
        <f t="shared" si="6"/>
        <v>41.46</v>
      </c>
    </row>
    <row r="10" spans="1:26" ht="15.5" x14ac:dyDescent="0.35">
      <c r="C10" t="s">
        <v>17</v>
      </c>
      <c r="D10" s="3">
        <f ca="1">IFERROR(IF(D9=0,"",D2/D9),"")</f>
        <v>11.687907988809449</v>
      </c>
      <c r="I10" s="3">
        <f t="shared" ref="I10:Z10" ca="1" si="7">IFERROR(IF(I9=0,"",I2/I9),"")</f>
        <v>4.8088200797560399</v>
      </c>
      <c r="J10" s="3">
        <f t="shared" ca="1" si="7"/>
        <v>22.373265363919568</v>
      </c>
      <c r="K10" s="3">
        <f t="shared" ca="1" si="7"/>
        <v>10.495626822157435</v>
      </c>
      <c r="L10" s="3">
        <f t="shared" ca="1" si="7"/>
        <v>16.633132126089873</v>
      </c>
      <c r="M10" s="3">
        <f t="shared" ca="1" si="7"/>
        <v>17.990161630358397</v>
      </c>
      <c r="N10" s="3">
        <f t="shared" ca="1" si="7"/>
        <v>21.432141964508872</v>
      </c>
      <c r="O10" s="3">
        <f t="shared" ca="1" si="7"/>
        <v>20.337369065433272</v>
      </c>
      <c r="P10" s="3">
        <f t="shared" ca="1" si="7"/>
        <v>277.98507462686564</v>
      </c>
      <c r="Q10" s="3">
        <f t="shared" ca="1" si="7"/>
        <v>39.581905414667581</v>
      </c>
      <c r="R10" s="3">
        <f t="shared" ca="1" si="7"/>
        <v>66.64006384676776</v>
      </c>
      <c r="S10" s="3">
        <f t="shared" ca="1" si="7"/>
        <v>27.281746031746032</v>
      </c>
      <c r="T10" s="3">
        <f t="shared" ca="1" si="7"/>
        <v>39.807302231237323</v>
      </c>
      <c r="U10" s="3">
        <f t="shared" ca="1" si="7"/>
        <v>103.69068541300527</v>
      </c>
      <c r="V10" s="3">
        <f t="shared" ca="1" si="7"/>
        <v>269.73684210526318</v>
      </c>
      <c r="W10" s="3">
        <f t="shared" ca="1" si="7"/>
        <v>-6.7345597897503282</v>
      </c>
      <c r="X10" s="3">
        <f t="shared" ca="1" si="7"/>
        <v>-10.030601836110167</v>
      </c>
      <c r="Y10" s="3">
        <f t="shared" ca="1" si="7"/>
        <v>1.9587628865979383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1623215339282</v>
      </c>
      <c r="H11" s="2">
        <f>IFERROR(INDEX(D11:G11,COUNT(D11:G11)),"")</f>
        <v>1623215339282</v>
      </c>
      <c r="I11" s="2">
        <f t="shared" ref="I11:Z11" si="8">IFERROR(INDEX(I51:I500,MATCH($C$11,$C$51:$C$500,0)),"")</f>
        <v>2307627969786</v>
      </c>
      <c r="J11" s="2">
        <f t="shared" si="8"/>
        <v>1875124407889</v>
      </c>
      <c r="K11" s="2">
        <f t="shared" si="8"/>
        <v>2318996986073</v>
      </c>
      <c r="L11" s="2">
        <f t="shared" si="8"/>
        <v>2133399081620</v>
      </c>
      <c r="M11" s="2">
        <f t="shared" si="8"/>
        <v>2543833653523</v>
      </c>
      <c r="N11" s="2">
        <f t="shared" si="8"/>
        <v>2219784801023</v>
      </c>
      <c r="O11" s="2">
        <f t="shared" si="8"/>
        <v>1255018477387</v>
      </c>
      <c r="P11" s="2">
        <f t="shared" si="8"/>
        <v>798522144576</v>
      </c>
      <c r="Q11" s="2">
        <f t="shared" si="8"/>
        <v>902227973886</v>
      </c>
      <c r="R11" s="2">
        <f t="shared" si="8"/>
        <v>703935050166</v>
      </c>
      <c r="S11" s="2">
        <f t="shared" si="8"/>
        <v>621846414979</v>
      </c>
      <c r="T11" s="2">
        <f t="shared" si="8"/>
        <v>391452438398</v>
      </c>
      <c r="U11" s="2">
        <f t="shared" si="8"/>
        <v>161758998760</v>
      </c>
      <c r="V11" s="2">
        <f t="shared" si="8"/>
        <v>270049635909</v>
      </c>
      <c r="W11" s="2">
        <f t="shared" si="8"/>
        <v>210453518599</v>
      </c>
      <c r="X11" s="2">
        <f t="shared" si="8"/>
        <v>366377982335</v>
      </c>
      <c r="Y11" s="2">
        <f t="shared" si="8"/>
        <v>395771699900</v>
      </c>
      <c r="Z11" s="2">
        <f t="shared" si="8"/>
        <v>98688475049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-1534000000000</v>
      </c>
      <c r="H12" s="2">
        <f>IFERROR(INDEX(D12:G12,COUNT(D12:G12)),"")</f>
        <v>-1534000000000</v>
      </c>
      <c r="I12" s="2">
        <f t="shared" ref="I12:Z12" si="9">IFERROR(INDEX(I51:I500,MATCH($C$12,$C$51:$C$500,0)),"")</f>
        <v>-2195000000000</v>
      </c>
      <c r="J12" s="2">
        <f t="shared" si="9"/>
        <v>-1777000000000</v>
      </c>
      <c r="K12" s="2">
        <f t="shared" si="9"/>
        <v>-2232000000000</v>
      </c>
      <c r="L12" s="2">
        <f t="shared" si="9"/>
        <v>-2079000000000</v>
      </c>
      <c r="M12" s="2">
        <f t="shared" si="9"/>
        <v>-2457000000000</v>
      </c>
      <c r="N12" s="2">
        <f t="shared" si="9"/>
        <v>-2114000000000</v>
      </c>
      <c r="O12" s="2">
        <f t="shared" si="9"/>
        <v>-1129000000000</v>
      </c>
      <c r="P12" s="2">
        <f t="shared" si="9"/>
        <v>-605000000000</v>
      </c>
      <c r="Q12" s="2">
        <f t="shared" si="9"/>
        <v>-843000000000</v>
      </c>
      <c r="R12" s="2">
        <f t="shared" si="9"/>
        <v>-645000000000</v>
      </c>
      <c r="S12" s="2">
        <f t="shared" si="9"/>
        <v>-562000000000</v>
      </c>
      <c r="T12" s="2">
        <f t="shared" si="9"/>
        <v>-340000000000</v>
      </c>
      <c r="U12" s="2">
        <f t="shared" si="9"/>
        <v>-76000000000</v>
      </c>
      <c r="V12" s="2">
        <f t="shared" si="9"/>
        <v>-220000000000</v>
      </c>
      <c r="W12" s="2">
        <f t="shared" si="9"/>
        <v>-210000000000</v>
      </c>
      <c r="X12" s="2">
        <f t="shared" si="9"/>
        <v>-366000000000</v>
      </c>
      <c r="Y12" s="2">
        <f t="shared" si="9"/>
        <v>-396000000000</v>
      </c>
      <c r="Z12" s="2">
        <f t="shared" si="9"/>
        <v>-99000000000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89000000000</v>
      </c>
      <c r="H13" s="2">
        <f>IFERROR(INDEX(D13:G13,COUNT(D13:G13)),"")</f>
        <v>89000000000</v>
      </c>
      <c r="I13" s="2">
        <f t="shared" ref="I13:Z13" si="10">IFERROR(INDEX(I51:I500,MATCH($C$13,$C$51:$C$500,0)),"")</f>
        <v>112000000000</v>
      </c>
      <c r="J13" s="2">
        <f t="shared" si="10"/>
        <v>99000000000</v>
      </c>
      <c r="K13" s="2">
        <f t="shared" si="10"/>
        <v>87000000000</v>
      </c>
      <c r="L13" s="2">
        <f t="shared" si="10"/>
        <v>54000000000</v>
      </c>
      <c r="M13" s="2">
        <f t="shared" si="10"/>
        <v>87000000000</v>
      </c>
      <c r="N13" s="2">
        <f t="shared" si="10"/>
        <v>106000000000</v>
      </c>
      <c r="O13" s="2">
        <f t="shared" si="10"/>
        <v>126000000000</v>
      </c>
      <c r="P13" s="2">
        <f t="shared" si="10"/>
        <v>194000000000</v>
      </c>
      <c r="Q13" s="2">
        <f t="shared" si="10"/>
        <v>59000000000</v>
      </c>
      <c r="R13" s="2">
        <f t="shared" si="10"/>
        <v>59000000000</v>
      </c>
      <c r="S13" s="2">
        <f t="shared" si="10"/>
        <v>59000000000</v>
      </c>
      <c r="T13" s="2">
        <f t="shared" si="10"/>
        <v>51000000000</v>
      </c>
      <c r="U13" s="2">
        <f t="shared" si="10"/>
        <v>86000000000</v>
      </c>
      <c r="V13" s="2">
        <f t="shared" si="10"/>
        <v>50000000000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-18767285074</v>
      </c>
      <c r="H14" s="2">
        <f>IFERROR(SUM(D14:G14)*(4/MAX(1,COUNT(D14:G14))),"")</f>
        <v>-75069140296</v>
      </c>
      <c r="I14" s="2">
        <f t="shared" ref="I14:Z14" si="11">IFERROR(INDEX(I51:I500,MATCH($C$14,$C$51:$C$500,0)),"")</f>
        <v>-67372005662</v>
      </c>
      <c r="J14" s="2">
        <f t="shared" si="11"/>
        <v>-47971939398</v>
      </c>
      <c r="K14" s="2">
        <f t="shared" si="11"/>
        <v>-41848164270</v>
      </c>
      <c r="L14" s="2">
        <f t="shared" si="11"/>
        <v>-50580273988</v>
      </c>
      <c r="M14" s="2">
        <f t="shared" si="11"/>
        <v>-63636537449</v>
      </c>
      <c r="N14" s="2">
        <f t="shared" si="11"/>
        <v>-63531033009</v>
      </c>
      <c r="O14" s="2">
        <f t="shared" si="11"/>
        <v>-96770257234</v>
      </c>
      <c r="P14" s="2">
        <f t="shared" si="11"/>
        <v>-17599605780</v>
      </c>
      <c r="Q14" s="2">
        <f t="shared" si="11"/>
        <v>-5001150817</v>
      </c>
      <c r="R14" s="2">
        <f t="shared" si="11"/>
        <v>-14579138302</v>
      </c>
      <c r="S14" s="2">
        <f t="shared" si="11"/>
        <v>-32315721968</v>
      </c>
      <c r="T14" s="2">
        <f t="shared" si="11"/>
        <v>-34416198560</v>
      </c>
      <c r="U14" s="2">
        <f t="shared" si="11"/>
        <v>-28194694965</v>
      </c>
      <c r="V14" s="2">
        <f t="shared" si="11"/>
        <v>-25178087830</v>
      </c>
      <c r="W14" s="2">
        <f t="shared" si="11"/>
        <v>-20715420156</v>
      </c>
      <c r="X14" s="2">
        <f t="shared" si="11"/>
        <v>-14953559840</v>
      </c>
      <c r="Y14" s="2">
        <f t="shared" si="11"/>
        <v>-13064033562</v>
      </c>
      <c r="Z14" s="2">
        <f t="shared" si="11"/>
        <v>-13557051956</v>
      </c>
    </row>
    <row r="15" spans="1:26" ht="15.5" x14ac:dyDescent="0.35">
      <c r="C15" t="s">
        <v>27</v>
      </c>
      <c r="D15" s="2">
        <f>IFERROR(INDEX(D51:D500,MATCH($C$15,$C$51:$C$500,0)),"")</f>
        <v>-33761374374</v>
      </c>
      <c r="H15" s="2">
        <f>IFERROR(SUM(D15:G15)*(4/MAX(1,COUNT(D15:G15))),"")</f>
        <v>-135045497496</v>
      </c>
      <c r="I15" s="2">
        <f t="shared" ref="I15:Z15" si="12">IFERROR(INDEX(I51:I500,MATCH($C$15,$C$51:$C$500,0)),"")</f>
        <v>-137983998052</v>
      </c>
      <c r="J15" s="2">
        <f t="shared" si="12"/>
        <v>-198715727278</v>
      </c>
      <c r="K15" s="2">
        <f t="shared" si="12"/>
        <v>-190125647668</v>
      </c>
      <c r="L15" s="2">
        <f t="shared" si="12"/>
        <v>-147184335032</v>
      </c>
      <c r="M15" s="2">
        <f t="shared" si="12"/>
        <v>-140059423036</v>
      </c>
      <c r="N15" s="2">
        <f t="shared" si="12"/>
        <v>-192025197335</v>
      </c>
      <c r="O15" s="2">
        <f t="shared" si="12"/>
        <v>-239073109030</v>
      </c>
      <c r="P15" s="2">
        <f t="shared" si="12"/>
        <v>-226435746768</v>
      </c>
      <c r="Q15" s="2">
        <f t="shared" si="12"/>
        <v>-179293532722</v>
      </c>
      <c r="R15" s="2">
        <f t="shared" si="12"/>
        <v>-156977479209</v>
      </c>
      <c r="S15" s="2">
        <f t="shared" si="12"/>
        <v>-151738046343</v>
      </c>
      <c r="T15" s="2">
        <f t="shared" si="12"/>
        <v>-132985646378</v>
      </c>
      <c r="U15" s="2">
        <f t="shared" si="12"/>
        <v>-119989706858</v>
      </c>
      <c r="V15" s="2">
        <f t="shared" si="12"/>
        <v>-108462919763</v>
      </c>
      <c r="W15" s="2">
        <f t="shared" si="12"/>
        <v>-91360935354</v>
      </c>
      <c r="X15" s="2">
        <f t="shared" si="12"/>
        <v>-54628498552</v>
      </c>
      <c r="Y15" s="2">
        <f t="shared" si="12"/>
        <v>-51887645226</v>
      </c>
      <c r="Z15" s="2">
        <f t="shared" si="12"/>
        <v>-52814939502</v>
      </c>
    </row>
    <row r="16" spans="1:26" ht="15.5" x14ac:dyDescent="0.35">
      <c r="C16" t="s">
        <v>28</v>
      </c>
      <c r="D16" s="2">
        <f>IFERROR(INDEX(D51:D500,MATCH($C$16,$C$51:$C$500,0)),"")</f>
        <v>197348353889</v>
      </c>
      <c r="H16" s="2">
        <f>IFERROR(SUM(D16:G16)*(4/MAX(1,COUNT(D16:G16))),"")</f>
        <v>789393415556</v>
      </c>
      <c r="I16" s="2">
        <f t="shared" ref="I16:Z16" si="13">IFERROR(INDEX(I51:I500,MATCH($C$16,$C$51:$C$500,0)),"")</f>
        <v>800453406430</v>
      </c>
      <c r="J16" s="2">
        <f t="shared" si="13"/>
        <v>1083431278830</v>
      </c>
      <c r="K16" s="2">
        <f t="shared" si="13"/>
        <v>960899332550</v>
      </c>
      <c r="L16" s="2">
        <f t="shared" si="13"/>
        <v>820831199512</v>
      </c>
      <c r="M16" s="2">
        <f t="shared" si="13"/>
        <v>844868009667</v>
      </c>
      <c r="N16" s="2">
        <f t="shared" si="13"/>
        <v>923335768686</v>
      </c>
      <c r="O16" s="2">
        <f t="shared" si="13"/>
        <v>1262709647429</v>
      </c>
      <c r="P16" s="2">
        <f t="shared" si="13"/>
        <v>1202709103365</v>
      </c>
      <c r="Q16" s="2">
        <f t="shared" si="13"/>
        <v>959980347383</v>
      </c>
      <c r="R16" s="2">
        <f t="shared" si="13"/>
        <v>863127561485</v>
      </c>
      <c r="S16" s="2">
        <f t="shared" si="13"/>
        <v>736611510331</v>
      </c>
      <c r="T16" s="2">
        <f t="shared" si="13"/>
        <v>681878411656</v>
      </c>
      <c r="U16" s="2">
        <f t="shared" si="13"/>
        <v>622993945777</v>
      </c>
      <c r="V16" s="2">
        <f t="shared" si="13"/>
        <v>537312095280</v>
      </c>
      <c r="W16" s="2">
        <f t="shared" si="13"/>
        <v>370865667373</v>
      </c>
      <c r="X16" s="2">
        <f t="shared" si="13"/>
        <v>229167446013</v>
      </c>
      <c r="Y16" s="2">
        <f t="shared" si="13"/>
        <v>206330288011</v>
      </c>
      <c r="Z16" s="2">
        <f t="shared" si="13"/>
        <v>183457689373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6437120000000.001</v>
      </c>
      <c r="H20" s="2" t="str">
        <f t="shared" ref="H20:Z20" si="14">IFERROR(H21*H2,"")</f>
        <v/>
      </c>
      <c r="I20" s="2">
        <f t="shared" ca="1" si="14"/>
        <v>7019200000000.001</v>
      </c>
      <c r="J20" s="2">
        <f t="shared" ca="1" si="14"/>
        <v>13524800000000.002</v>
      </c>
      <c r="K20" s="2">
        <f t="shared" ca="1" si="14"/>
        <v>12347999999999.998</v>
      </c>
      <c r="L20" s="2">
        <f t="shared" ca="1" si="14"/>
        <v>8506399999999.999</v>
      </c>
      <c r="M20" s="2">
        <f t="shared" ca="1" si="14"/>
        <v>21951999999999.996</v>
      </c>
      <c r="N20" s="2">
        <f t="shared" ca="1" si="14"/>
        <v>29412249999999.996</v>
      </c>
      <c r="O20" s="2">
        <f t="shared" ca="1" si="14"/>
        <v>25639249999999.996</v>
      </c>
      <c r="P20" s="2">
        <f t="shared" ca="1" si="14"/>
        <v>25553499999999.996</v>
      </c>
      <c r="Q20" s="2">
        <f t="shared" ca="1" si="14"/>
        <v>19808249999999.996</v>
      </c>
      <c r="R20" s="2">
        <f t="shared" ca="1" si="14"/>
        <v>14320249999999.998</v>
      </c>
      <c r="S20" s="2">
        <f t="shared" ca="1" si="14"/>
        <v>14148749999999.998</v>
      </c>
      <c r="T20" s="2">
        <f t="shared" ca="1" si="14"/>
        <v>13462749999999.998</v>
      </c>
      <c r="U20" s="2">
        <f t="shared" ca="1" si="14"/>
        <v>10118499999999.998</v>
      </c>
      <c r="V20" s="2">
        <f t="shared" ca="1" si="14"/>
        <v>14062999999999.998</v>
      </c>
      <c r="W20" s="2">
        <f t="shared" ca="1" si="14"/>
        <v>705200000000</v>
      </c>
      <c r="X20" s="2">
        <f t="shared" ca="1" si="14"/>
        <v>507400000000</v>
      </c>
      <c r="Y20" s="2">
        <f t="shared" ca="1" si="14"/>
        <v>261440000000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17120000000.000002</v>
      </c>
      <c r="H21" s="2">
        <f>IFERROR(INDEX(D21:G21,COUNT(D21:G21)),"")</f>
        <v>17120000000.000002</v>
      </c>
      <c r="I21" s="2">
        <f t="shared" ref="I21:Z21" si="15">IFERROR(INDEX(I51:I500,MATCH($C$7,$C$51:$C$500,0)),"")</f>
        <v>17120000000.000002</v>
      </c>
      <c r="J21" s="2">
        <f t="shared" si="15"/>
        <v>17120000000.000002</v>
      </c>
      <c r="K21" s="2">
        <f t="shared" si="15"/>
        <v>17149999999.999998</v>
      </c>
      <c r="L21" s="2">
        <f t="shared" si="15"/>
        <v>17149999999.999998</v>
      </c>
      <c r="M21" s="2">
        <f t="shared" si="15"/>
        <v>17149999999.999998</v>
      </c>
      <c r="N21" s="2">
        <f t="shared" si="15"/>
        <v>17149999999.999998</v>
      </c>
      <c r="O21" s="2">
        <f t="shared" si="15"/>
        <v>17149999999.999998</v>
      </c>
      <c r="P21" s="2">
        <f t="shared" si="15"/>
        <v>17149999999.999998</v>
      </c>
      <c r="Q21" s="2">
        <f t="shared" si="15"/>
        <v>17149999999.999998</v>
      </c>
      <c r="R21" s="2">
        <f t="shared" si="15"/>
        <v>17149999999.999998</v>
      </c>
      <c r="S21" s="2">
        <f t="shared" si="15"/>
        <v>17149999999.999998</v>
      </c>
      <c r="T21" s="2">
        <f t="shared" si="15"/>
        <v>17149999999.999998</v>
      </c>
      <c r="U21" s="2">
        <f t="shared" si="15"/>
        <v>17149999999.999998</v>
      </c>
      <c r="V21" s="2">
        <f t="shared" si="15"/>
        <v>17149999999.999998</v>
      </c>
      <c r="W21" s="2">
        <f t="shared" si="15"/>
        <v>1720000000</v>
      </c>
      <c r="X21" s="2">
        <f t="shared" si="15"/>
        <v>1720000000</v>
      </c>
      <c r="Y21" s="2">
        <f t="shared" si="15"/>
        <v>1720000000</v>
      </c>
      <c r="Z21" s="2">
        <f t="shared" si="15"/>
        <v>1720000000</v>
      </c>
    </row>
    <row r="23" spans="1:26" ht="15.5" x14ac:dyDescent="0.35">
      <c r="B23" t="s">
        <v>53</v>
      </c>
      <c r="C23" t="s">
        <v>54</v>
      </c>
      <c r="D23" s="3">
        <f>IFERROR(D5/D6*100,"")</f>
        <v>2.4187236372213055</v>
      </c>
      <c r="H23" s="3">
        <f t="shared" ref="H23:Z23" si="16">IFERROR(H5/H6*100,"")</f>
        <v>9.6748945488852218</v>
      </c>
      <c r="I23" s="3">
        <f t="shared" si="16"/>
        <v>9.4848142285756989</v>
      </c>
      <c r="J23" s="3">
        <f t="shared" si="16"/>
        <v>14.003473169482394</v>
      </c>
      <c r="K23" s="3">
        <f t="shared" si="16"/>
        <v>12.61674092604704</v>
      </c>
      <c r="L23" s="3">
        <f t="shared" si="16"/>
        <v>11.725653966653391</v>
      </c>
      <c r="M23" s="3">
        <f t="shared" si="16"/>
        <v>13.806749613151762</v>
      </c>
      <c r="N23" s="3">
        <f t="shared" si="16"/>
        <v>15.599380933958651</v>
      </c>
      <c r="O23" s="3">
        <f t="shared" si="16"/>
        <v>20.782794439265182</v>
      </c>
      <c r="P23" s="3">
        <f t="shared" si="16"/>
        <v>24.677551576694395</v>
      </c>
      <c r="Q23" s="3">
        <f t="shared" si="16"/>
        <v>21.058895361205707</v>
      </c>
      <c r="R23" s="3">
        <f t="shared" si="16"/>
        <v>22.581191627154016</v>
      </c>
      <c r="S23" s="3">
        <f t="shared" si="16"/>
        <v>22.63612475602104</v>
      </c>
      <c r="T23" s="3">
        <f t="shared" si="16"/>
        <v>23.485767186474899</v>
      </c>
      <c r="U23" s="3">
        <f t="shared" si="16"/>
        <v>26.566087379527232</v>
      </c>
      <c r="V23" s="3">
        <f t="shared" si="16"/>
        <v>27.017472088285206</v>
      </c>
      <c r="W23" s="3">
        <f t="shared" si="16"/>
        <v>23.145766986508271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-0.23912820756020825</v>
      </c>
      <c r="H24" s="4">
        <f t="shared" ref="H24:Z24" si="17">IFERROR(_xlfn.RRI(5,M23,H23),"")</f>
        <v>-6.8654204656107276E-2</v>
      </c>
      <c r="I24" s="4">
        <f t="shared" si="17"/>
        <v>-9.4717149815466528E-2</v>
      </c>
      <c r="J24" s="4">
        <f t="shared" si="17"/>
        <v>-7.5926822750553402E-2</v>
      </c>
      <c r="K24" s="4">
        <f t="shared" si="17"/>
        <v>-0.12556199770188858</v>
      </c>
      <c r="L24" s="4">
        <f t="shared" si="17"/>
        <v>-0.11051158224283941</v>
      </c>
      <c r="M24" s="4">
        <f t="shared" si="17"/>
        <v>-9.3706388721033651E-2</v>
      </c>
      <c r="N24" s="4">
        <f t="shared" si="17"/>
        <v>-7.1758337743836331E-2</v>
      </c>
      <c r="O24" s="4">
        <f t="shared" si="17"/>
        <v>-2.4157253959581015E-2</v>
      </c>
      <c r="P24" s="4">
        <f t="shared" si="17"/>
        <v>-1.464007740441875E-2</v>
      </c>
      <c r="Q24" s="4">
        <f t="shared" si="17"/>
        <v>-4.8610892103649994E-2</v>
      </c>
      <c r="R24" s="4">
        <f t="shared" si="17"/>
        <v>-4.9267398796578599E-3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9.5500000000000007</v>
      </c>
      <c r="H25" s="3">
        <f>IFERROR(INDEX(D25:G25,COUNT(D25:G25)),"")</f>
        <v>9.5500000000000007</v>
      </c>
      <c r="I25" s="3">
        <f t="shared" ref="I25:Z25" si="18">IFERROR(INDEX(I51:I500,MATCH($C$25,$C$51:$C$500,0)),"")</f>
        <v>39.06</v>
      </c>
      <c r="J25" s="3">
        <f t="shared" si="18"/>
        <v>52.1</v>
      </c>
      <c r="K25" s="3">
        <f t="shared" si="18"/>
        <v>44.92</v>
      </c>
      <c r="L25" s="3">
        <f t="shared" si="18"/>
        <v>38.74</v>
      </c>
      <c r="M25" s="3">
        <f t="shared" si="18"/>
        <v>40.28</v>
      </c>
      <c r="N25" s="3">
        <f t="shared" si="18"/>
        <v>42.75</v>
      </c>
      <c r="O25" s="3">
        <f t="shared" si="18"/>
        <v>59.32</v>
      </c>
      <c r="P25" s="3">
        <f t="shared" si="18"/>
        <v>56.24</v>
      </c>
      <c r="Q25" s="3">
        <f t="shared" si="18"/>
        <v>45.35</v>
      </c>
      <c r="R25" s="3">
        <f t="shared" si="18"/>
        <v>41.43</v>
      </c>
      <c r="S25" s="3">
        <f t="shared" si="18"/>
        <v>34.299999999999997</v>
      </c>
      <c r="T25" s="3">
        <f t="shared" si="18"/>
        <v>32.35</v>
      </c>
      <c r="U25" s="3">
        <f t="shared" si="18"/>
        <v>29.67</v>
      </c>
      <c r="V25" s="3">
        <f t="shared" si="18"/>
        <v>25.49</v>
      </c>
      <c r="W25" s="3">
        <f t="shared" si="18"/>
        <v>166.25</v>
      </c>
      <c r="X25" s="3">
        <f t="shared" si="18"/>
        <v>101.77</v>
      </c>
      <c r="Y25" s="3">
        <f t="shared" si="18"/>
        <v>90.05</v>
      </c>
      <c r="Z25" s="3">
        <f t="shared" si="18"/>
        <v>76.180000000000007</v>
      </c>
    </row>
    <row r="26" spans="1:26" ht="15.5" x14ac:dyDescent="0.35">
      <c r="C26" t="s">
        <v>58</v>
      </c>
      <c r="D26" s="4">
        <f>IFERROR(_xlfn.RRI(5,I25,D25),"")</f>
        <v>-0.24550871700272958</v>
      </c>
      <c r="H26" s="4">
        <f t="shared" ref="H26:Z26" si="19">IFERROR(_xlfn.RRI(5,M25,H25),"")</f>
        <v>-0.2501355204194915</v>
      </c>
      <c r="I26" s="4">
        <f t="shared" si="19"/>
        <v>-1.7892055926394645E-2</v>
      </c>
      <c r="J26" s="4">
        <f t="shared" si="19"/>
        <v>-2.5622344368484873E-2</v>
      </c>
      <c r="K26" s="4">
        <f t="shared" si="19"/>
        <v>-4.3953783544388614E-2</v>
      </c>
      <c r="L26" s="4">
        <f t="shared" si="19"/>
        <v>-3.1016314552369195E-2</v>
      </c>
      <c r="M26" s="4">
        <f t="shared" si="19"/>
        <v>-5.614218686870287E-3</v>
      </c>
      <c r="N26" s="4">
        <f t="shared" si="19"/>
        <v>4.5029137958766174E-2</v>
      </c>
      <c r="O26" s="4">
        <f t="shared" si="19"/>
        <v>0.12892573015853848</v>
      </c>
      <c r="P26" s="4">
        <f t="shared" si="19"/>
        <v>0.13643749232047742</v>
      </c>
      <c r="Q26" s="4">
        <f t="shared" si="19"/>
        <v>0.12212565368278572</v>
      </c>
      <c r="R26" s="4">
        <f t="shared" si="19"/>
        <v>-0.24262553998723857</v>
      </c>
      <c r="S26" s="4">
        <f t="shared" si="19"/>
        <v>-0.19548366016287388</v>
      </c>
      <c r="T26" s="4">
        <f t="shared" si="19"/>
        <v>-0.1851491675283391</v>
      </c>
      <c r="U26" s="4">
        <f t="shared" si="19"/>
        <v>-0.17187610599497649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137.42651946705607</v>
      </c>
      <c r="H27" s="3">
        <f t="shared" ref="H27:Z27" si="20">IFERROR(H4/H21,"")</f>
        <v>549.70607786822427</v>
      </c>
      <c r="I27" s="3">
        <f t="shared" si="20"/>
        <v>504.59427749462611</v>
      </c>
      <c r="J27" s="3">
        <f t="shared" si="20"/>
        <v>501.31485097342284</v>
      </c>
      <c r="K27" s="3">
        <f t="shared" si="20"/>
        <v>444.3237957359184</v>
      </c>
      <c r="L27" s="3">
        <f t="shared" si="20"/>
        <v>394.33255639335283</v>
      </c>
      <c r="M27" s="3">
        <f t="shared" si="20"/>
        <v>381.53718360932947</v>
      </c>
      <c r="N27" s="3">
        <f t="shared" si="20"/>
        <v>432.2313045074053</v>
      </c>
      <c r="O27" s="3">
        <f t="shared" si="20"/>
        <v>474.79399683119539</v>
      </c>
      <c r="P27" s="3">
        <f t="shared" si="20"/>
        <v>422.1431060211662</v>
      </c>
      <c r="Q27" s="3">
        <f t="shared" si="20"/>
        <v>346.27266618454814</v>
      </c>
      <c r="R27" s="3">
        <f t="shared" si="20"/>
        <v>287.80774886443152</v>
      </c>
      <c r="S27" s="3">
        <f t="shared" si="20"/>
        <v>276.53212444460644</v>
      </c>
      <c r="T27" s="3">
        <f t="shared" si="20"/>
        <v>264.80897778524786</v>
      </c>
      <c r="U27" s="3">
        <f t="shared" si="20"/>
        <v>227.13973038862977</v>
      </c>
      <c r="V27" s="3">
        <f t="shared" si="20"/>
        <v>187.94699838320702</v>
      </c>
      <c r="W27" s="3">
        <f t="shared" si="20"/>
        <v>1410.7199121029071</v>
      </c>
      <c r="X27" s="3">
        <f t="shared" si="20"/>
        <v>954.14057944011631</v>
      </c>
      <c r="Y27" s="3">
        <f t="shared" si="20"/>
        <v>789.98532942558143</v>
      </c>
      <c r="Z27" s="3">
        <f t="shared" si="20"/>
        <v>710.56393464534881</v>
      </c>
    </row>
    <row r="28" spans="1:26" ht="15.5" x14ac:dyDescent="0.35">
      <c r="C28" t="s">
        <v>60</v>
      </c>
      <c r="D28" s="4">
        <f>IFERROR(_xlfn.RRI(5,I27,D27),"")</f>
        <v>-0.22905100736211925</v>
      </c>
      <c r="H28" s="4">
        <f t="shared" ref="H28:Z28" si="21">IFERROR(_xlfn.RRI(5,M27,H27),"")</f>
        <v>7.5768278219715546E-2</v>
      </c>
      <c r="I28" s="4">
        <f t="shared" si="21"/>
        <v>3.1442971130996256E-2</v>
      </c>
      <c r="J28" s="4">
        <f t="shared" si="21"/>
        <v>1.0929966306476357E-2</v>
      </c>
      <c r="K28" s="4">
        <f t="shared" si="21"/>
        <v>1.029446634299247E-2</v>
      </c>
      <c r="L28" s="4">
        <f t="shared" si="21"/>
        <v>2.6334397931230269E-2</v>
      </c>
      <c r="M28" s="4">
        <f t="shared" si="21"/>
        <v>5.8002946976902114E-2</v>
      </c>
      <c r="N28" s="4">
        <f t="shared" si="21"/>
        <v>9.3437906212489708E-2</v>
      </c>
      <c r="O28" s="4">
        <f t="shared" si="21"/>
        <v>0.1238659224885954</v>
      </c>
      <c r="P28" s="4">
        <f t="shared" si="21"/>
        <v>0.1319658347088486</v>
      </c>
      <c r="Q28" s="4">
        <f t="shared" si="21"/>
        <v>0.12999510802682179</v>
      </c>
      <c r="R28" s="4">
        <f t="shared" si="21"/>
        <v>-0.27233357418557735</v>
      </c>
      <c r="S28" s="4">
        <f t="shared" si="21"/>
        <v>-0.21940341912420869</v>
      </c>
      <c r="T28" s="4">
        <f t="shared" si="21"/>
        <v>-0.19635779658798469</v>
      </c>
      <c r="U28" s="4">
        <f t="shared" si="21"/>
        <v>-0.20395432146267811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390.49</v>
      </c>
      <c r="H32" s="3">
        <f>IFERROR(INDEX(D32:G32,COUNT(D32:G32)),"")</f>
        <v>390.49</v>
      </c>
      <c r="I32" s="3">
        <f t="shared" ref="I32:Z32" si="22">IFERROR(INDEX(I51:I500,MATCH($C$32,$C$51:$C$500,0)),"")</f>
        <v>380.94</v>
      </c>
      <c r="J32" s="3">
        <f t="shared" si="22"/>
        <v>378.26</v>
      </c>
      <c r="K32" s="3">
        <f t="shared" si="22"/>
        <v>358.59</v>
      </c>
      <c r="L32" s="3">
        <f t="shared" si="22"/>
        <v>343.43</v>
      </c>
      <c r="M32" s="3">
        <f t="shared" si="22"/>
        <v>323.41000000000003</v>
      </c>
      <c r="N32" s="3">
        <f t="shared" si="22"/>
        <v>310.60000000000002</v>
      </c>
      <c r="O32" s="3">
        <f t="shared" si="22"/>
        <v>271.82</v>
      </c>
      <c r="P32" s="3">
        <f t="shared" si="22"/>
        <v>243.35</v>
      </c>
      <c r="Q32" s="3">
        <f t="shared" si="22"/>
        <v>204.83</v>
      </c>
      <c r="R32" s="3">
        <f t="shared" si="22"/>
        <v>178.05</v>
      </c>
      <c r="S32" s="3">
        <f t="shared" si="22"/>
        <v>153.24</v>
      </c>
      <c r="T32" s="3">
        <f t="shared" si="22"/>
        <v>137.43</v>
      </c>
      <c r="U32" s="3">
        <f t="shared" si="22"/>
        <v>111.05</v>
      </c>
      <c r="V32" s="3">
        <f t="shared" si="22"/>
        <v>93.36</v>
      </c>
      <c r="W32" s="3">
        <f t="shared" si="22"/>
        <v>703.58</v>
      </c>
      <c r="X32" s="3">
        <f t="shared" si="22"/>
        <v>600.66</v>
      </c>
      <c r="Y32" s="3">
        <f t="shared" si="22"/>
        <v>505.99</v>
      </c>
      <c r="Z32" s="3">
        <f t="shared" si="22"/>
        <v>395.02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0.97</v>
      </c>
      <c r="H33" s="3">
        <f>IFERROR(INDEX(D33:G33,COUNT(D33:G33)),"")</f>
        <v>0.97</v>
      </c>
      <c r="I33" s="3">
        <f t="shared" ref="I33:Z33" si="23">IFERROR(INDEX(I51:I500,MATCH($C$33,$C$51:$C$500,0)),"")</f>
        <v>1.08</v>
      </c>
      <c r="J33" s="3">
        <f t="shared" si="23"/>
        <v>2.09</v>
      </c>
      <c r="K33" s="3">
        <f t="shared" si="23"/>
        <v>2.0099999999999998</v>
      </c>
      <c r="L33" s="3">
        <f t="shared" si="23"/>
        <v>1.44</v>
      </c>
      <c r="M33" s="3">
        <f t="shared" si="23"/>
        <v>3.96</v>
      </c>
      <c r="N33" s="3">
        <f t="shared" si="23"/>
        <v>5.52</v>
      </c>
      <c r="O33" s="3">
        <f t="shared" si="23"/>
        <v>5.5</v>
      </c>
      <c r="P33" s="3">
        <f t="shared" si="23"/>
        <v>6.12</v>
      </c>
      <c r="Q33" s="3">
        <f t="shared" si="23"/>
        <v>5.64</v>
      </c>
      <c r="R33" s="3">
        <f t="shared" si="23"/>
        <v>4.6900000000000004</v>
      </c>
      <c r="S33" s="3">
        <f t="shared" si="23"/>
        <v>5.38</v>
      </c>
      <c r="T33" s="3">
        <f t="shared" si="23"/>
        <v>5.71</v>
      </c>
      <c r="U33" s="3">
        <f t="shared" si="23"/>
        <v>5.31</v>
      </c>
      <c r="V33" s="3">
        <f t="shared" si="23"/>
        <v>8.7799999999999994</v>
      </c>
      <c r="W33" s="3">
        <f t="shared" si="23"/>
        <v>5.83</v>
      </c>
      <c r="X33" s="3">
        <f t="shared" si="23"/>
        <v>4.91</v>
      </c>
      <c r="Y33" s="3">
        <f t="shared" si="23"/>
        <v>2.98</v>
      </c>
      <c r="Z33" s="3">
        <f t="shared" si="23"/>
        <v>1.9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39.58</v>
      </c>
      <c r="H34" s="3">
        <f>IFERROR(INDEX(D34:G34,COUNT(D34:G34)),"")</f>
        <v>39.58</v>
      </c>
      <c r="I34" s="3">
        <f t="shared" ref="I34:Z34" si="24">IFERROR(INDEX(I51:I500,MATCH($C$34,$C$51:$C$500,0)),"")</f>
        <v>10.5</v>
      </c>
      <c r="J34" s="3">
        <f t="shared" si="24"/>
        <v>15.16</v>
      </c>
      <c r="K34" s="3">
        <f t="shared" si="24"/>
        <v>16.03</v>
      </c>
      <c r="L34" s="3">
        <f t="shared" si="24"/>
        <v>12.8</v>
      </c>
      <c r="M34" s="3">
        <f t="shared" si="24"/>
        <v>31.78</v>
      </c>
      <c r="N34" s="3">
        <f t="shared" si="24"/>
        <v>40.119999999999997</v>
      </c>
      <c r="O34" s="3">
        <f t="shared" si="24"/>
        <v>25.2</v>
      </c>
      <c r="P34" s="3">
        <f t="shared" si="24"/>
        <v>26.49</v>
      </c>
      <c r="Q34" s="3">
        <f t="shared" si="24"/>
        <v>25.47</v>
      </c>
      <c r="R34" s="3">
        <f t="shared" si="24"/>
        <v>20.149999999999999</v>
      </c>
      <c r="S34" s="3">
        <f t="shared" si="24"/>
        <v>24.05</v>
      </c>
      <c r="T34" s="3">
        <f t="shared" si="24"/>
        <v>24.27</v>
      </c>
      <c r="U34" s="3">
        <f t="shared" si="24"/>
        <v>19.89</v>
      </c>
      <c r="V34" s="3">
        <f t="shared" si="24"/>
        <v>32.17</v>
      </c>
      <c r="W34" s="3">
        <f t="shared" si="24"/>
        <v>24.66</v>
      </c>
      <c r="X34" s="3">
        <f t="shared" si="24"/>
        <v>28.99</v>
      </c>
      <c r="Y34" s="3">
        <f t="shared" si="24"/>
        <v>16.77</v>
      </c>
      <c r="Z34" s="3">
        <f t="shared" si="24"/>
        <v>9.85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2.75</v>
      </c>
      <c r="H35" s="3">
        <f>IFERROR(INDEX(D35:G35,COUNT(D35:G35)),"")</f>
        <v>2.75</v>
      </c>
      <c r="I35" s="3">
        <f t="shared" ref="I35:Z35" si="25">IFERROR(INDEX(I51:I500,MATCH($C$35,$C$51:$C$500,0)),"")</f>
        <v>0.81</v>
      </c>
      <c r="J35" s="3">
        <f t="shared" si="25"/>
        <v>1.58</v>
      </c>
      <c r="K35" s="3">
        <f t="shared" si="25"/>
        <v>1.62</v>
      </c>
      <c r="L35" s="3">
        <f t="shared" si="25"/>
        <v>1.26</v>
      </c>
      <c r="M35" s="3">
        <f t="shared" si="25"/>
        <v>3.35</v>
      </c>
      <c r="N35" s="3">
        <f t="shared" si="25"/>
        <v>3.97</v>
      </c>
      <c r="O35" s="3">
        <f t="shared" si="25"/>
        <v>3.15</v>
      </c>
      <c r="P35" s="3">
        <f t="shared" si="25"/>
        <v>3.53</v>
      </c>
      <c r="Q35" s="3">
        <f t="shared" si="25"/>
        <v>3.34</v>
      </c>
      <c r="R35" s="3">
        <f t="shared" si="25"/>
        <v>2.9</v>
      </c>
      <c r="S35" s="3">
        <f t="shared" si="25"/>
        <v>2.98</v>
      </c>
      <c r="T35" s="3">
        <f t="shared" si="25"/>
        <v>2.96</v>
      </c>
      <c r="U35" s="3">
        <f t="shared" si="25"/>
        <v>2.6</v>
      </c>
      <c r="V35" s="3">
        <f t="shared" si="25"/>
        <v>4.3600000000000003</v>
      </c>
      <c r="W35" s="3">
        <f t="shared" si="25"/>
        <v>2.9</v>
      </c>
      <c r="X35" s="3">
        <f t="shared" si="25"/>
        <v>3.08</v>
      </c>
      <c r="Y35" s="3">
        <f t="shared" si="25"/>
        <v>1.91</v>
      </c>
      <c r="Z35" s="3">
        <f t="shared" si="25"/>
        <v>1.05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0.83779999999999999</v>
      </c>
      <c r="I36" s="4">
        <f t="shared" si="26"/>
        <v>0.81950000000000001</v>
      </c>
      <c r="J36" s="4">
        <f t="shared" si="26"/>
        <v>0.65</v>
      </c>
      <c r="K36" s="4">
        <f t="shared" si="26"/>
        <v>0.74450000000000005</v>
      </c>
      <c r="L36" s="4">
        <f t="shared" si="26"/>
        <v>0.80040000000000011</v>
      </c>
      <c r="M36" s="4">
        <f t="shared" si="26"/>
        <v>0.51029999999999998</v>
      </c>
      <c r="N36" s="4">
        <f t="shared" si="26"/>
        <v>0.75069999999999992</v>
      </c>
      <c r="O36" s="4">
        <f t="shared" si="26"/>
        <v>0.30459999999999998</v>
      </c>
      <c r="P36" s="4">
        <f t="shared" si="26"/>
        <v>0.50139999999999996</v>
      </c>
      <c r="Q36" s="4">
        <f t="shared" si="26"/>
        <v>0.50209999999999999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32.01</v>
      </c>
      <c r="I37" s="3">
        <f t="shared" si="27"/>
        <v>32.01</v>
      </c>
      <c r="J37" s="3">
        <f t="shared" si="27"/>
        <v>33.869999999999997</v>
      </c>
      <c r="K37" s="3">
        <f t="shared" si="27"/>
        <v>33.5</v>
      </c>
      <c r="L37" s="3">
        <f t="shared" si="27"/>
        <v>31.06</v>
      </c>
      <c r="M37" s="3">
        <f t="shared" si="27"/>
        <v>20.59</v>
      </c>
      <c r="N37" s="3">
        <f t="shared" si="27"/>
        <v>32.15</v>
      </c>
      <c r="O37" s="3">
        <f t="shared" si="27"/>
        <v>18.100000000000001</v>
      </c>
      <c r="P37" s="3">
        <f t="shared" si="27"/>
        <v>28.25</v>
      </c>
      <c r="Q37" s="3">
        <f t="shared" si="27"/>
        <v>22.81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2352742013276</v>
      </c>
      <c r="E51" s="5">
        <v>2304786397591</v>
      </c>
      <c r="F51" s="5">
        <v>2064885785709</v>
      </c>
      <c r="G51" s="5">
        <v>2132898222817</v>
      </c>
      <c r="I51" s="5">
        <v>8638654030708</v>
      </c>
      <c r="J51" s="5">
        <v>8582510248665</v>
      </c>
      <c r="K51" s="5">
        <v>7620153096871</v>
      </c>
      <c r="L51" s="5">
        <v>6762803342146</v>
      </c>
      <c r="M51" s="5">
        <v>6543362698900</v>
      </c>
      <c r="N51" s="5">
        <v>7412766872302</v>
      </c>
      <c r="O51" s="5">
        <v>8142717045655</v>
      </c>
      <c r="P51" s="5">
        <v>7239754268263</v>
      </c>
      <c r="Q51" s="5">
        <v>5938576225065</v>
      </c>
      <c r="R51" s="5">
        <v>4935902893025</v>
      </c>
      <c r="S51" s="5">
        <v>4742525934225</v>
      </c>
      <c r="T51" s="5">
        <v>4541473969017</v>
      </c>
      <c r="U51" s="5">
        <v>3895446376165</v>
      </c>
      <c r="V51" s="5">
        <v>3223291022272</v>
      </c>
      <c r="W51" s="5">
        <v>2426438248817</v>
      </c>
      <c r="X51" s="5">
        <v>1641121796637</v>
      </c>
      <c r="Y51" s="5">
        <v>1358774766612</v>
      </c>
      <c r="Z51" s="5">
        <v>1222169967590</v>
      </c>
    </row>
    <row r="52" spans="2:26" ht="15.5" x14ac:dyDescent="0.35">
      <c r="C52" t="s">
        <v>501</v>
      </c>
      <c r="D52" s="5">
        <v>2316657395306</v>
      </c>
      <c r="E52" s="5">
        <v>2266272407271</v>
      </c>
      <c r="F52" s="5">
        <v>2033002303342</v>
      </c>
      <c r="G52" s="5">
        <v>2095414646443</v>
      </c>
      <c r="I52" s="5">
        <v>8496652963818</v>
      </c>
      <c r="J52" s="5">
        <v>8426592040754</v>
      </c>
      <c r="K52" s="5">
        <v>7470543036473</v>
      </c>
      <c r="L52" s="5">
        <v>6612739815398</v>
      </c>
      <c r="M52" s="5">
        <v>6409614100032</v>
      </c>
      <c r="N52" s="5">
        <v>7275828758719</v>
      </c>
      <c r="O52" s="5">
        <v>7986528789676</v>
      </c>
      <c r="P52" s="5">
        <v>7124230646381</v>
      </c>
      <c r="Q52" s="5">
        <v>5877966660390</v>
      </c>
      <c r="R52" s="5">
        <v>4884064456253</v>
      </c>
      <c r="S52" s="5">
        <v>4694947302382</v>
      </c>
      <c r="T52" s="5">
        <v>4492197911790</v>
      </c>
      <c r="U52" s="5">
        <v>3850300588204</v>
      </c>
      <c r="V52" s="5">
        <v>3193282818586</v>
      </c>
      <c r="W52" s="5">
        <v>2406033973944</v>
      </c>
      <c r="X52" s="5">
        <v>1628438357211</v>
      </c>
      <c r="Y52" s="5">
        <v>1350227826696</v>
      </c>
      <c r="Z52" s="5">
        <v>1209457191672</v>
      </c>
    </row>
    <row r="53" spans="2:26" ht="15.5" x14ac:dyDescent="0.35">
      <c r="C53" t="s">
        <v>93</v>
      </c>
      <c r="D53" s="5">
        <v>60692738</v>
      </c>
      <c r="E53" s="5">
        <v>-2286112995</v>
      </c>
      <c r="F53" s="5">
        <v>-910330474</v>
      </c>
      <c r="G53" s="5">
        <v>-148836244</v>
      </c>
      <c r="I53" s="5">
        <v>-6644024739</v>
      </c>
      <c r="J53" s="5">
        <v>-6756176420</v>
      </c>
      <c r="K53" s="5">
        <v>798315159</v>
      </c>
      <c r="L53" s="5">
        <v>9718203734</v>
      </c>
      <c r="M53" s="5">
        <v>15527116522</v>
      </c>
      <c r="N53" s="5">
        <v>238792339</v>
      </c>
      <c r="O53" s="5">
        <v>5745385301</v>
      </c>
      <c r="P53" s="5">
        <v>12407820885</v>
      </c>
      <c r="Q53" s="5">
        <v>2539372748</v>
      </c>
      <c r="R53" s="5">
        <v>-5674401676</v>
      </c>
      <c r="S53" s="5">
        <v>-3236893035</v>
      </c>
      <c r="T53" s="5">
        <v>-5875872229</v>
      </c>
      <c r="U53" s="5">
        <v>-5868749898</v>
      </c>
      <c r="V53" s="5">
        <v>-8293803631</v>
      </c>
      <c r="W53" s="5">
        <v>-5621942434</v>
      </c>
    </row>
    <row r="54" spans="2:26" ht="15.5" x14ac:dyDescent="0.35">
      <c r="C54" t="s">
        <v>83</v>
      </c>
      <c r="D54" s="5">
        <v>-1264149970747</v>
      </c>
      <c r="E54" s="5">
        <v>-1221663949270</v>
      </c>
      <c r="F54" s="5">
        <v>-1053356247480</v>
      </c>
      <c r="G54" s="5">
        <v>-1137053828267</v>
      </c>
      <c r="I54" s="5">
        <v>-4523511960962</v>
      </c>
      <c r="J54" s="5">
        <v>-4399711460963</v>
      </c>
      <c r="K54" s="5">
        <v>-3910338891479</v>
      </c>
      <c r="L54" s="5">
        <v>-3494850563778</v>
      </c>
      <c r="M54" s="5">
        <v>-3330713867112</v>
      </c>
      <c r="N54" s="5">
        <v>-3753585066580</v>
      </c>
      <c r="O54" s="5">
        <v>-4255626726811</v>
      </c>
      <c r="P54" s="5">
        <v>-3796596070656</v>
      </c>
      <c r="Q54" s="5">
        <v>-3103860086251</v>
      </c>
      <c r="R54" s="5">
        <v>-2584146388181</v>
      </c>
      <c r="S54" s="5">
        <v>-2488809039678</v>
      </c>
      <c r="T54" s="5">
        <v>-2347889539199</v>
      </c>
      <c r="U54" s="5">
        <v>-1961897730178</v>
      </c>
      <c r="V54" s="5">
        <v>-1671714778515</v>
      </c>
      <c r="W54" s="5">
        <v>-1290263614602</v>
      </c>
      <c r="X54" s="5">
        <v>-932518981447</v>
      </c>
      <c r="Y54" s="5">
        <v>-806337378080</v>
      </c>
      <c r="Z54" s="5">
        <v>-719448619067</v>
      </c>
    </row>
    <row r="55" spans="2:26" ht="15.5" x14ac:dyDescent="0.35">
      <c r="C55" t="s">
        <v>84</v>
      </c>
      <c r="D55" s="5">
        <v>1088592042529</v>
      </c>
      <c r="E55" s="5">
        <v>1083122448321</v>
      </c>
      <c r="F55" s="5">
        <v>1011529538229</v>
      </c>
      <c r="G55" s="5">
        <v>995844394550</v>
      </c>
      <c r="I55" s="5">
        <v>4115142069746</v>
      </c>
      <c r="J55" s="5">
        <v>4182798787702</v>
      </c>
      <c r="K55" s="5">
        <v>3709814205392</v>
      </c>
      <c r="L55" s="5">
        <v>3267952778368</v>
      </c>
      <c r="M55" s="5">
        <v>3212648831788</v>
      </c>
      <c r="N55" s="5">
        <v>3659181805722</v>
      </c>
      <c r="O55" s="5">
        <v>3887090318844</v>
      </c>
      <c r="P55" s="5">
        <v>3443158197607</v>
      </c>
      <c r="Q55" s="5">
        <v>2834716138814</v>
      </c>
      <c r="R55" s="5">
        <v>2351756504844</v>
      </c>
      <c r="S55" s="5">
        <v>2253716894547</v>
      </c>
      <c r="T55" s="5">
        <v>2193584429818</v>
      </c>
      <c r="U55" s="5">
        <v>1933548645987</v>
      </c>
      <c r="V55" s="5">
        <v>1551576243757</v>
      </c>
      <c r="W55" s="5">
        <v>1136174634215</v>
      </c>
      <c r="X55" s="5">
        <v>708602815190</v>
      </c>
      <c r="Y55" s="5">
        <v>552437388532</v>
      </c>
      <c r="Z55" s="5">
        <v>502721348523</v>
      </c>
    </row>
    <row r="56" spans="2:26" ht="15.5" x14ac:dyDescent="0.35">
      <c r="C56" t="s">
        <v>85</v>
      </c>
      <c r="D56" s="5">
        <v>-870796210405</v>
      </c>
      <c r="E56" s="5">
        <v>-845892484580</v>
      </c>
      <c r="F56" s="5">
        <v>-759441458150</v>
      </c>
      <c r="G56" s="5">
        <v>-802176094962</v>
      </c>
      <c r="I56" s="5">
        <v>-3240443123429</v>
      </c>
      <c r="J56" s="5">
        <v>-3015835004667</v>
      </c>
      <c r="K56" s="5">
        <v>-2702624558569</v>
      </c>
      <c r="L56" s="5">
        <v>-2391861935209</v>
      </c>
      <c r="M56" s="5">
        <v>-2301210219139</v>
      </c>
      <c r="N56" s="5">
        <v>-2669664481899</v>
      </c>
      <c r="O56" s="5">
        <v>-2523171243230</v>
      </c>
      <c r="P56" s="5">
        <v>-2214157126484</v>
      </c>
      <c r="Q56" s="5">
        <v>-1866358359992</v>
      </c>
      <c r="R56" s="5">
        <v>-1471167026047</v>
      </c>
      <c r="S56" s="5">
        <v>-1484789662248</v>
      </c>
      <c r="T56" s="5">
        <v>-1477289819602</v>
      </c>
      <c r="U56" s="5">
        <v>-1282360005245</v>
      </c>
      <c r="V56" s="5">
        <v>-989086060647</v>
      </c>
      <c r="W56" s="5">
        <v>-773075147070</v>
      </c>
      <c r="X56" s="5">
        <v>-490710090027</v>
      </c>
      <c r="Y56" s="5">
        <v>-374236486212</v>
      </c>
      <c r="Z56" s="5">
        <v>-338244157122</v>
      </c>
    </row>
    <row r="57" spans="2:26" ht="15.5" x14ac:dyDescent="0.35">
      <c r="C57" t="s">
        <v>434</v>
      </c>
      <c r="D57" s="5">
        <v>-943543809865</v>
      </c>
      <c r="E57" s="5">
        <v>-898786260320</v>
      </c>
      <c r="F57" s="5">
        <v>-829103364083</v>
      </c>
      <c r="G57" s="5">
        <v>-857060341788</v>
      </c>
      <c r="I57" s="5">
        <v>-3489523236267</v>
      </c>
      <c r="J57" s="5">
        <v>-3159143632403</v>
      </c>
      <c r="K57" s="5">
        <v>-2840569958702</v>
      </c>
      <c r="L57" s="5">
        <v>-2521240163935</v>
      </c>
      <c r="M57" s="5">
        <v>-2438974111544</v>
      </c>
      <c r="N57" s="5">
        <v>-2806097154344</v>
      </c>
      <c r="O57" s="5">
        <v>-2668479540783</v>
      </c>
      <c r="P57" s="5">
        <v>-2370738606721</v>
      </c>
      <c r="Q57" s="5">
        <v>-1965431936688</v>
      </c>
      <c r="R57" s="5">
        <v>-1621838145709</v>
      </c>
      <c r="S57" s="5">
        <v>-1565365231930</v>
      </c>
      <c r="T57" s="5">
        <v>-1542837709287</v>
      </c>
      <c r="U57" s="5">
        <v>-1368663061686</v>
      </c>
      <c r="V57" s="5">
        <v>-1036399009352</v>
      </c>
    </row>
    <row r="58" spans="2:26" ht="15.5" x14ac:dyDescent="0.35">
      <c r="C58" t="s">
        <v>86</v>
      </c>
      <c r="W58" s="5">
        <v>-544916700421</v>
      </c>
      <c r="X58" s="5">
        <v>-342328343829</v>
      </c>
      <c r="Y58" s="5">
        <v>-261591623506</v>
      </c>
      <c r="Z58" s="5">
        <v>-242464363566</v>
      </c>
    </row>
    <row r="59" spans="2:26" ht="15.5" x14ac:dyDescent="0.35">
      <c r="C59" t="s">
        <v>392</v>
      </c>
      <c r="W59" s="5">
        <v>-228158446649</v>
      </c>
      <c r="X59" s="5">
        <v>-148381746198</v>
      </c>
      <c r="Y59" s="5">
        <v>-112644862706</v>
      </c>
      <c r="Z59" s="5">
        <v>-95779793556</v>
      </c>
    </row>
    <row r="60" spans="2:26" ht="15.5" x14ac:dyDescent="0.35">
      <c r="C60" t="s">
        <v>88</v>
      </c>
      <c r="D60" s="5">
        <v>217795832124</v>
      </c>
      <c r="E60" s="5">
        <v>237229963741</v>
      </c>
      <c r="F60" s="5">
        <v>252088080079</v>
      </c>
      <c r="G60" s="5">
        <v>193668299588</v>
      </c>
      <c r="I60" s="5">
        <v>874698946317</v>
      </c>
      <c r="J60" s="5">
        <v>1166963783035</v>
      </c>
      <c r="K60" s="5">
        <v>1007189646823</v>
      </c>
      <c r="L60" s="5">
        <v>876090843159</v>
      </c>
      <c r="M60" s="5">
        <v>911438612649</v>
      </c>
      <c r="N60" s="5">
        <v>989517323823</v>
      </c>
      <c r="O60" s="5">
        <v>1363919075614</v>
      </c>
      <c r="P60" s="5">
        <v>1229001071123</v>
      </c>
      <c r="Q60" s="5">
        <v>968357778822</v>
      </c>
      <c r="R60" s="5">
        <v>880589478797</v>
      </c>
      <c r="S60" s="5">
        <v>768927232299</v>
      </c>
      <c r="T60" s="5">
        <v>716294610216</v>
      </c>
      <c r="U60" s="5">
        <v>651188640742</v>
      </c>
      <c r="V60" s="5">
        <v>562490183110</v>
      </c>
      <c r="W60" s="5">
        <v>363099487145</v>
      </c>
      <c r="X60" s="5">
        <v>217892725163</v>
      </c>
      <c r="Y60" s="5">
        <v>178200902320</v>
      </c>
      <c r="Z60" s="5">
        <v>164477191401</v>
      </c>
    </row>
    <row r="61" spans="2:26" ht="15.5" x14ac:dyDescent="0.35">
      <c r="C61" t="s">
        <v>89</v>
      </c>
      <c r="D61" s="5">
        <v>-20447478235</v>
      </c>
      <c r="E61" s="5">
        <v>-14599353400</v>
      </c>
      <c r="F61" s="5">
        <v>-22420855851</v>
      </c>
      <c r="G61" s="5">
        <v>-13151452021</v>
      </c>
      <c r="I61" s="5">
        <v>-74245539887</v>
      </c>
      <c r="J61" s="5">
        <v>-83532504205</v>
      </c>
      <c r="K61" s="5">
        <v>-46290314273</v>
      </c>
      <c r="L61" s="5">
        <v>-55259643647</v>
      </c>
      <c r="M61" s="5">
        <v>-66570602982</v>
      </c>
      <c r="N61" s="5">
        <v>-66181555137</v>
      </c>
      <c r="O61" s="5">
        <v>-101209428185</v>
      </c>
      <c r="P61" s="5">
        <v>-26291967758</v>
      </c>
      <c r="Q61" s="5">
        <v>-8377431439</v>
      </c>
      <c r="R61" s="5">
        <v>-17461917312</v>
      </c>
      <c r="S61" s="5">
        <v>-32315721968</v>
      </c>
      <c r="T61" s="5">
        <v>-34416198560</v>
      </c>
      <c r="U61" s="5">
        <v>-28194694965</v>
      </c>
      <c r="V61" s="5">
        <v>-25178087830</v>
      </c>
      <c r="W61" s="5">
        <v>7766180228</v>
      </c>
      <c r="X61" s="5">
        <v>11274720850</v>
      </c>
      <c r="Y61" s="5">
        <v>28129385691</v>
      </c>
      <c r="Z61" s="5">
        <v>18980497972</v>
      </c>
    </row>
    <row r="62" spans="2:26" ht="15.5" x14ac:dyDescent="0.35">
      <c r="C62" t="s">
        <v>91</v>
      </c>
      <c r="W62" s="5">
        <v>-2214383123</v>
      </c>
      <c r="X62" s="5">
        <v>-4706558912</v>
      </c>
      <c r="Y62" s="5">
        <v>10573633590</v>
      </c>
      <c r="Z62" s="5">
        <v>6517480171</v>
      </c>
    </row>
    <row r="63" spans="2:26" ht="15.5" x14ac:dyDescent="0.35">
      <c r="C63" t="s">
        <v>92</v>
      </c>
      <c r="W63" s="5">
        <v>9999600980</v>
      </c>
      <c r="X63" s="5">
        <v>16973749370</v>
      </c>
      <c r="Y63" s="5">
        <v>20733365948</v>
      </c>
      <c r="Z63" s="5">
        <v>17327203000</v>
      </c>
    </row>
    <row r="64" spans="2:26" ht="15.5" x14ac:dyDescent="0.35">
      <c r="C64" t="s">
        <v>477</v>
      </c>
      <c r="Y64" s="5">
        <v>-2139553</v>
      </c>
      <c r="Z64" s="5">
        <v>-135305464</v>
      </c>
    </row>
    <row r="65" spans="3:26" ht="15.5" x14ac:dyDescent="0.35">
      <c r="C65" t="s">
        <v>310</v>
      </c>
      <c r="W65" s="5">
        <v>109488251</v>
      </c>
      <c r="Y65" s="5">
        <v>2896088</v>
      </c>
    </row>
    <row r="66" spans="3:26" ht="15.5" x14ac:dyDescent="0.35">
      <c r="C66" t="s">
        <v>90</v>
      </c>
      <c r="J66" s="5">
        <v>-30000000000</v>
      </c>
      <c r="P66" s="5">
        <v>-4390597390</v>
      </c>
      <c r="Q66" s="5">
        <v>-3376280622</v>
      </c>
      <c r="R66" s="5">
        <v>-2882779010</v>
      </c>
    </row>
    <row r="67" spans="3:26" ht="15.5" x14ac:dyDescent="0.35">
      <c r="C67" t="s">
        <v>26</v>
      </c>
      <c r="D67" s="5">
        <v>-18767285074</v>
      </c>
      <c r="E67" s="5">
        <v>-12520962209</v>
      </c>
      <c r="F67" s="5">
        <v>-20531288508</v>
      </c>
      <c r="G67" s="5">
        <v>-11516677318</v>
      </c>
      <c r="I67" s="5">
        <v>-67372005662</v>
      </c>
      <c r="J67" s="5">
        <v>-47971939398</v>
      </c>
      <c r="K67" s="5">
        <v>-41848164270</v>
      </c>
      <c r="L67" s="5">
        <v>-50580273988</v>
      </c>
      <c r="M67" s="5">
        <v>-63636537449</v>
      </c>
      <c r="N67" s="5">
        <v>-63531033009</v>
      </c>
      <c r="O67" s="5">
        <v>-96770257234</v>
      </c>
      <c r="P67" s="5">
        <v>-17599605780</v>
      </c>
      <c r="Q67" s="5">
        <v>-5001150817</v>
      </c>
      <c r="R67" s="5">
        <v>-14579138302</v>
      </c>
      <c r="S67" s="5">
        <v>-32315721968</v>
      </c>
      <c r="T67" s="5">
        <v>-34416198560</v>
      </c>
      <c r="U67" s="5">
        <v>-28194694965</v>
      </c>
      <c r="V67" s="5">
        <v>-25178087830</v>
      </c>
      <c r="W67" s="5">
        <v>-20715420156</v>
      </c>
      <c r="X67" s="5">
        <v>-14953559840</v>
      </c>
      <c r="Y67" s="5">
        <v>-13064033562</v>
      </c>
      <c r="Z67" s="5">
        <v>-13557051956</v>
      </c>
    </row>
    <row r="68" spans="3:26" ht="15.5" x14ac:dyDescent="0.35">
      <c r="C68" t="s">
        <v>94</v>
      </c>
      <c r="D68" s="5">
        <v>-20447478235</v>
      </c>
      <c r="E68" s="5">
        <v>-14599353400</v>
      </c>
      <c r="F68" s="5">
        <v>-22420855851</v>
      </c>
      <c r="G68" s="5">
        <v>-13151452021</v>
      </c>
      <c r="I68" s="5">
        <v>-74245539887</v>
      </c>
      <c r="J68" s="5">
        <v>-83532504205</v>
      </c>
      <c r="K68" s="5">
        <v>-46290314273</v>
      </c>
      <c r="L68" s="5">
        <v>-55259643647</v>
      </c>
      <c r="M68" s="5">
        <v>-66570602982</v>
      </c>
      <c r="N68" s="5">
        <v>-66181555137</v>
      </c>
      <c r="O68" s="5">
        <v>-101209428185</v>
      </c>
      <c r="P68" s="5">
        <v>-26291967758</v>
      </c>
      <c r="Q68" s="5">
        <v>-8377431439</v>
      </c>
      <c r="R68" s="5">
        <v>-17461917312</v>
      </c>
      <c r="S68" s="5">
        <v>-32315721968</v>
      </c>
      <c r="T68" s="5">
        <v>-34416198560</v>
      </c>
      <c r="U68" s="5">
        <v>-28194694965</v>
      </c>
      <c r="V68" s="5">
        <v>-25178087830</v>
      </c>
      <c r="W68" s="5">
        <v>7766180228</v>
      </c>
      <c r="X68" s="5">
        <v>11274720850</v>
      </c>
      <c r="Y68" s="5">
        <v>28129385691</v>
      </c>
      <c r="Z68" s="5">
        <v>18980497972</v>
      </c>
    </row>
    <row r="69" spans="3:26" ht="15.5" x14ac:dyDescent="0.35">
      <c r="C69" t="s">
        <v>28</v>
      </c>
      <c r="D69" s="5">
        <v>197348353889</v>
      </c>
      <c r="E69" s="5">
        <v>222630610341</v>
      </c>
      <c r="F69" s="5">
        <v>229667224228</v>
      </c>
      <c r="G69" s="5">
        <v>180516847567</v>
      </c>
      <c r="I69" s="5">
        <v>800453406430</v>
      </c>
      <c r="J69" s="5">
        <v>1083431278830</v>
      </c>
      <c r="K69" s="5">
        <v>960899332550</v>
      </c>
      <c r="L69" s="5">
        <v>820831199512</v>
      </c>
      <c r="M69" s="5">
        <v>844868009667</v>
      </c>
      <c r="N69" s="5">
        <v>923335768686</v>
      </c>
      <c r="O69" s="5">
        <v>1262709647429</v>
      </c>
      <c r="P69" s="5">
        <v>1202709103365</v>
      </c>
      <c r="Q69" s="5">
        <v>959980347383</v>
      </c>
      <c r="R69" s="5">
        <v>863127561485</v>
      </c>
      <c r="S69" s="5">
        <v>736611510331</v>
      </c>
      <c r="T69" s="5">
        <v>681878411656</v>
      </c>
      <c r="U69" s="5">
        <v>622993945777</v>
      </c>
      <c r="V69" s="5">
        <v>537312095280</v>
      </c>
      <c r="W69" s="5">
        <v>370865667373</v>
      </c>
      <c r="X69" s="5">
        <v>229167446013</v>
      </c>
      <c r="Y69" s="5">
        <v>206330288011</v>
      </c>
      <c r="Z69" s="5">
        <v>183457689373</v>
      </c>
    </row>
    <row r="70" spans="3:26" ht="15.5" x14ac:dyDescent="0.35">
      <c r="C70" t="s">
        <v>27</v>
      </c>
      <c r="D70" s="5">
        <v>-33761374374</v>
      </c>
      <c r="E70" s="5">
        <v>-36901731390</v>
      </c>
      <c r="F70" s="5">
        <v>-42347924323</v>
      </c>
      <c r="G70" s="5">
        <v>-29397116785</v>
      </c>
      <c r="I70" s="5">
        <v>-137983998052</v>
      </c>
      <c r="J70" s="5">
        <v>-198715727278</v>
      </c>
      <c r="K70" s="5">
        <v>-190125647668</v>
      </c>
      <c r="L70" s="5">
        <v>-147184335032</v>
      </c>
      <c r="M70" s="5">
        <v>-140059423036</v>
      </c>
      <c r="N70" s="5">
        <v>-192025197335</v>
      </c>
      <c r="O70" s="5">
        <v>-239073109030</v>
      </c>
      <c r="P70" s="5">
        <v>-226435746768</v>
      </c>
      <c r="Q70" s="5">
        <v>-179293532722</v>
      </c>
      <c r="R70" s="5">
        <v>-156977479209</v>
      </c>
      <c r="S70" s="5">
        <v>-151738046343</v>
      </c>
      <c r="T70" s="5">
        <v>-132985646378</v>
      </c>
      <c r="U70" s="5">
        <v>-119989706858</v>
      </c>
      <c r="V70" s="5">
        <v>-108462919763</v>
      </c>
      <c r="W70" s="5">
        <v>-91360935354</v>
      </c>
      <c r="X70" s="5">
        <v>-54628498552</v>
      </c>
      <c r="Y70" s="5">
        <v>-51887645226</v>
      </c>
      <c r="Z70" s="5">
        <v>-52814939502</v>
      </c>
    </row>
    <row r="71" spans="3:26" ht="15.5" x14ac:dyDescent="0.35">
      <c r="C71" t="s">
        <v>313</v>
      </c>
      <c r="D71" s="5">
        <v>-33937651691</v>
      </c>
      <c r="E71" s="5">
        <v>-49079342580</v>
      </c>
      <c r="F71" s="5">
        <v>-41081005790</v>
      </c>
      <c r="G71" s="5">
        <v>-28243170160</v>
      </c>
      <c r="I71" s="5">
        <v>-150260753450</v>
      </c>
      <c r="J71" s="5">
        <v>-193433642010</v>
      </c>
      <c r="K71" s="5">
        <v>-191407066400</v>
      </c>
      <c r="L71" s="5">
        <v>-132405871180</v>
      </c>
      <c r="M71" s="5">
        <v>-152907386590</v>
      </c>
      <c r="N71" s="5">
        <v>-200811185221</v>
      </c>
      <c r="O71" s="5">
        <v>-264530818351</v>
      </c>
      <c r="P71" s="5">
        <v>-237413854436</v>
      </c>
      <c r="Q71" s="5">
        <v>-198006006660</v>
      </c>
      <c r="R71" s="5">
        <v>-167884936326</v>
      </c>
      <c r="S71" s="5">
        <v>-158563154913</v>
      </c>
      <c r="T71" s="5">
        <v>-145391764419</v>
      </c>
      <c r="U71" s="5">
        <v>-135498650019</v>
      </c>
      <c r="V71" s="5">
        <v>-116815909881</v>
      </c>
      <c r="W71" s="5">
        <v>-99004704000</v>
      </c>
      <c r="X71" s="5">
        <v>-56719067000</v>
      </c>
      <c r="Y71" s="5">
        <v>-54876839080</v>
      </c>
      <c r="Z71" s="5">
        <v>-50629122500</v>
      </c>
    </row>
    <row r="72" spans="3:26" ht="15.5" x14ac:dyDescent="0.35">
      <c r="C72" t="s">
        <v>314</v>
      </c>
      <c r="D72" s="5">
        <v>176277317</v>
      </c>
      <c r="E72" s="5">
        <v>12177611190</v>
      </c>
      <c r="F72" s="5">
        <v>-1266918533</v>
      </c>
      <c r="G72" s="5">
        <v>-1153946625</v>
      </c>
      <c r="I72" s="5">
        <v>12276755398</v>
      </c>
      <c r="J72" s="5">
        <v>-5282085268</v>
      </c>
      <c r="K72" s="5">
        <v>1281418732</v>
      </c>
      <c r="L72" s="5">
        <v>-14778463852</v>
      </c>
      <c r="M72" s="5">
        <v>12847963554</v>
      </c>
      <c r="N72" s="5">
        <v>8785987886</v>
      </c>
      <c r="O72" s="5">
        <v>25457709321</v>
      </c>
      <c r="P72" s="5">
        <v>10978107668</v>
      </c>
      <c r="Q72" s="5">
        <v>18712473938</v>
      </c>
      <c r="R72" s="5">
        <v>10907457117</v>
      </c>
      <c r="S72" s="5">
        <v>6825108570</v>
      </c>
      <c r="T72" s="5">
        <v>12406118041</v>
      </c>
      <c r="U72" s="5">
        <v>15508943161</v>
      </c>
      <c r="V72" s="5">
        <v>8352990118</v>
      </c>
      <c r="W72" s="5">
        <v>7643768646</v>
      </c>
      <c r="X72" s="5">
        <v>2090568448</v>
      </c>
      <c r="Y72" s="5">
        <v>2989193854</v>
      </c>
      <c r="Z72" s="5">
        <v>-2185817002</v>
      </c>
    </row>
    <row r="73" spans="3:26" ht="15.5" x14ac:dyDescent="0.35">
      <c r="C73" t="s">
        <v>315</v>
      </c>
      <c r="D73" s="5">
        <v>-33761374374</v>
      </c>
      <c r="E73" s="5">
        <v>-36901731390</v>
      </c>
      <c r="F73" s="5">
        <v>-42347924323</v>
      </c>
      <c r="G73" s="5">
        <v>-29397116785</v>
      </c>
      <c r="I73" s="5">
        <v>-137983998052</v>
      </c>
      <c r="J73" s="5">
        <v>-198715727278</v>
      </c>
      <c r="K73" s="5">
        <v>-190125647668</v>
      </c>
      <c r="L73" s="5">
        <v>-147184335032</v>
      </c>
      <c r="M73" s="5">
        <v>-140059423036</v>
      </c>
      <c r="N73" s="5">
        <v>-192025197335</v>
      </c>
      <c r="O73" s="5">
        <v>-239073109030</v>
      </c>
      <c r="P73" s="5">
        <v>-226435746768</v>
      </c>
      <c r="Q73" s="5">
        <v>-179293532722</v>
      </c>
      <c r="R73" s="5">
        <v>-156977479209</v>
      </c>
      <c r="S73" s="5">
        <v>-151738046343</v>
      </c>
      <c r="T73" s="5">
        <v>-132985646378</v>
      </c>
      <c r="U73" s="5">
        <v>-119989706858</v>
      </c>
      <c r="V73" s="5">
        <v>-108462919763</v>
      </c>
      <c r="W73" s="5">
        <v>-91360935354</v>
      </c>
      <c r="X73" s="5">
        <v>-54628498552</v>
      </c>
      <c r="Y73" s="5">
        <v>-51887645226</v>
      </c>
      <c r="Z73" s="5">
        <v>-52814939502</v>
      </c>
    </row>
    <row r="74" spans="3:26" ht="15.5" x14ac:dyDescent="0.35">
      <c r="C74" t="s">
        <v>95</v>
      </c>
      <c r="D74" s="5">
        <v>163586979515</v>
      </c>
      <c r="E74" s="5">
        <v>185728878951</v>
      </c>
      <c r="F74" s="5">
        <v>187319299905</v>
      </c>
      <c r="G74" s="5">
        <v>151119730782</v>
      </c>
      <c r="I74" s="5">
        <v>662469408378</v>
      </c>
      <c r="J74" s="5">
        <v>884715551552</v>
      </c>
      <c r="K74" s="5">
        <v>770773684882</v>
      </c>
      <c r="L74" s="5">
        <v>673646864480</v>
      </c>
      <c r="M74" s="5">
        <v>704808586631</v>
      </c>
      <c r="N74" s="5">
        <v>731310571351</v>
      </c>
      <c r="O74" s="5">
        <v>1023636538399</v>
      </c>
      <c r="P74" s="5">
        <v>976273356597</v>
      </c>
      <c r="Q74" s="5">
        <v>780686814661</v>
      </c>
      <c r="R74" s="5">
        <v>706150082276</v>
      </c>
      <c r="S74" s="5">
        <v>584873463988</v>
      </c>
      <c r="T74" s="5">
        <v>548892765278</v>
      </c>
      <c r="U74" s="5">
        <v>503004238919</v>
      </c>
      <c r="V74" s="5">
        <v>428849175517</v>
      </c>
      <c r="W74" s="5">
        <v>279504732019</v>
      </c>
      <c r="X74" s="5">
        <v>174538947461</v>
      </c>
      <c r="Y74" s="5">
        <v>154442642785</v>
      </c>
      <c r="Z74" s="5">
        <v>130642749871</v>
      </c>
    </row>
    <row r="75" spans="3:26" ht="15.5" x14ac:dyDescent="0.35">
      <c r="C75" t="s">
        <v>96</v>
      </c>
      <c r="X75" s="5">
        <v>3312389029</v>
      </c>
      <c r="Y75" s="5">
        <v>2329</v>
      </c>
    </row>
    <row r="76" spans="3:26" ht="15.5" x14ac:dyDescent="0.35">
      <c r="C76" t="s">
        <v>97</v>
      </c>
      <c r="D76" s="5">
        <v>163586979515</v>
      </c>
      <c r="E76" s="5">
        <v>185728878951</v>
      </c>
      <c r="F76" s="5">
        <v>187319299905</v>
      </c>
      <c r="G76" s="5">
        <v>151119730782</v>
      </c>
      <c r="I76" s="5">
        <v>662469408378</v>
      </c>
      <c r="J76" s="5">
        <v>884715551552</v>
      </c>
      <c r="K76" s="5">
        <v>770773684882</v>
      </c>
      <c r="L76" s="5">
        <v>673646864480</v>
      </c>
      <c r="M76" s="5">
        <v>704808586631</v>
      </c>
      <c r="N76" s="5">
        <v>731310571351</v>
      </c>
      <c r="O76" s="5">
        <v>1023636538399</v>
      </c>
      <c r="P76" s="5">
        <v>976273356597</v>
      </c>
      <c r="Q76" s="5">
        <v>780686814661</v>
      </c>
      <c r="R76" s="5">
        <v>706150082276</v>
      </c>
      <c r="S76" s="5">
        <v>584873463988</v>
      </c>
      <c r="T76" s="5">
        <v>548892765278</v>
      </c>
      <c r="U76" s="5">
        <v>503004238919</v>
      </c>
      <c r="V76" s="5">
        <v>428849175517</v>
      </c>
      <c r="W76" s="5">
        <v>279504732019</v>
      </c>
      <c r="X76" s="5">
        <v>177851336490</v>
      </c>
      <c r="Y76" s="5">
        <v>154442645114</v>
      </c>
      <c r="Z76" s="5">
        <v>130642749871</v>
      </c>
    </row>
    <row r="77" spans="3:26" ht="15.5" x14ac:dyDescent="0.35">
      <c r="C77" t="s">
        <v>98</v>
      </c>
      <c r="E77" s="5">
        <v>-43375253220</v>
      </c>
      <c r="I77" s="5">
        <v>-43375253220</v>
      </c>
      <c r="J77" s="5">
        <v>20481197880</v>
      </c>
      <c r="K77" s="5">
        <v>22236835920</v>
      </c>
      <c r="L77" s="5">
        <v>31870312500</v>
      </c>
      <c r="M77" s="5">
        <v>80994367780</v>
      </c>
      <c r="N77" s="5">
        <v>102496405500</v>
      </c>
      <c r="O77" s="5">
        <v>-46025067750</v>
      </c>
      <c r="P77" s="5">
        <v>68211879000</v>
      </c>
      <c r="Q77" s="5">
        <v>-38891378250</v>
      </c>
      <c r="R77" s="5">
        <v>-23385441000</v>
      </c>
      <c r="S77" s="5">
        <v>6953866500</v>
      </c>
      <c r="W77" s="5">
        <v>-49334</v>
      </c>
    </row>
    <row r="78" spans="3:26" ht="15.5" x14ac:dyDescent="0.35">
      <c r="C78" t="s">
        <v>99</v>
      </c>
      <c r="E78" s="5">
        <v>-43375253220</v>
      </c>
      <c r="I78" s="5">
        <v>-43375253220</v>
      </c>
      <c r="J78" s="5">
        <v>20481197880</v>
      </c>
      <c r="K78" s="5">
        <v>22236835920</v>
      </c>
      <c r="L78" s="5">
        <v>31870312500</v>
      </c>
      <c r="M78" s="5">
        <v>80994367780</v>
      </c>
      <c r="N78" s="5">
        <v>102496405500</v>
      </c>
      <c r="O78" s="5">
        <v>-46025067750</v>
      </c>
      <c r="P78" s="5">
        <v>68211879000</v>
      </c>
      <c r="Q78" s="5">
        <v>-38891378250</v>
      </c>
      <c r="R78" s="5">
        <v>-23385441000</v>
      </c>
      <c r="S78" s="5">
        <v>6953866500</v>
      </c>
      <c r="W78" s="5">
        <v>-49334</v>
      </c>
    </row>
    <row r="79" spans="3:26" ht="15.5" x14ac:dyDescent="0.35">
      <c r="C79" t="s">
        <v>100</v>
      </c>
      <c r="D79" s="5">
        <v>163586979515</v>
      </c>
      <c r="E79" s="5">
        <v>142353625731</v>
      </c>
      <c r="F79" s="5">
        <v>187319299905</v>
      </c>
      <c r="G79" s="5">
        <v>151119730782</v>
      </c>
      <c r="I79" s="5">
        <v>619094155158</v>
      </c>
      <c r="J79" s="5">
        <v>905196749432</v>
      </c>
      <c r="K79" s="5">
        <v>786113232474</v>
      </c>
      <c r="L79" s="5">
        <v>705517176980</v>
      </c>
      <c r="M79" s="5">
        <v>785802954411</v>
      </c>
      <c r="N79" s="5">
        <v>833806976851</v>
      </c>
      <c r="O79" s="5">
        <v>977611470649</v>
      </c>
      <c r="P79" s="5">
        <v>1044485235597</v>
      </c>
      <c r="Q79" s="5">
        <v>741795436411</v>
      </c>
      <c r="R79" s="5">
        <v>682764641276</v>
      </c>
      <c r="S79" s="5">
        <v>591827330488</v>
      </c>
      <c r="T79" s="5">
        <v>548892765278</v>
      </c>
      <c r="U79" s="5">
        <v>503004238919</v>
      </c>
      <c r="V79" s="5">
        <v>428849175517</v>
      </c>
      <c r="W79" s="5">
        <v>279504682685</v>
      </c>
      <c r="X79" s="5">
        <v>177851336490</v>
      </c>
      <c r="Y79" s="5">
        <v>154442645114</v>
      </c>
      <c r="Z79" s="5">
        <v>130642749871</v>
      </c>
    </row>
    <row r="80" spans="3:26" ht="15.5" x14ac:dyDescent="0.35">
      <c r="C80" t="s">
        <v>101</v>
      </c>
      <c r="D80" s="5">
        <v>163586979515</v>
      </c>
      <c r="E80" s="5">
        <v>185728878951</v>
      </c>
      <c r="F80" s="5">
        <v>187319299905</v>
      </c>
      <c r="G80" s="5">
        <v>151119730782</v>
      </c>
      <c r="I80" s="5">
        <v>662469408378</v>
      </c>
      <c r="J80" s="5">
        <v>884715551552</v>
      </c>
      <c r="K80" s="5">
        <v>770773684882</v>
      </c>
      <c r="L80" s="5">
        <v>673646864480</v>
      </c>
      <c r="M80" s="5">
        <v>704808586631</v>
      </c>
      <c r="N80" s="5">
        <v>731310571351</v>
      </c>
      <c r="O80" s="5">
        <v>1023636538399</v>
      </c>
      <c r="P80" s="5">
        <v>976273356597</v>
      </c>
      <c r="Q80" s="5">
        <v>780686814661</v>
      </c>
      <c r="R80" s="5">
        <v>706150082276</v>
      </c>
      <c r="S80" s="5">
        <v>584873463989</v>
      </c>
      <c r="T80" s="5">
        <v>548892765278</v>
      </c>
      <c r="U80" s="5">
        <v>503004238919</v>
      </c>
      <c r="V80" s="5">
        <v>428849175516</v>
      </c>
      <c r="W80" s="5">
        <v>279504732018</v>
      </c>
      <c r="X80" s="5">
        <v>177851336490</v>
      </c>
      <c r="Y80" s="5">
        <v>154442645114</v>
      </c>
      <c r="Z80" s="5">
        <v>130642749871</v>
      </c>
    </row>
    <row r="81" spans="2:26" ht="15.5" x14ac:dyDescent="0.35">
      <c r="C81" t="s">
        <v>7</v>
      </c>
      <c r="D81" s="5">
        <v>163526286777</v>
      </c>
      <c r="E81" s="5">
        <v>144639738726</v>
      </c>
      <c r="F81" s="5">
        <v>188229630379</v>
      </c>
      <c r="G81" s="5">
        <v>151268567026</v>
      </c>
      <c r="I81" s="5">
        <v>625738179897</v>
      </c>
      <c r="J81" s="5">
        <v>911952925852</v>
      </c>
      <c r="K81" s="5">
        <v>785314917315</v>
      </c>
      <c r="L81" s="5">
        <v>695798973246</v>
      </c>
      <c r="M81" s="5">
        <v>770275837889</v>
      </c>
      <c r="N81" s="5">
        <v>833568184512</v>
      </c>
      <c r="O81" s="5">
        <v>971866085348</v>
      </c>
      <c r="P81" s="5">
        <v>1032077414712</v>
      </c>
      <c r="Q81" s="5">
        <v>739256063663</v>
      </c>
      <c r="R81" s="5">
        <v>688439042952</v>
      </c>
      <c r="S81" s="5">
        <v>595064223524</v>
      </c>
      <c r="T81" s="5">
        <v>554768637507</v>
      </c>
      <c r="U81" s="5">
        <v>508872988817</v>
      </c>
      <c r="V81" s="5">
        <v>437142979147</v>
      </c>
      <c r="W81" s="5">
        <v>285126625118</v>
      </c>
    </row>
    <row r="82" spans="2:26" ht="15.5" x14ac:dyDescent="0.35">
      <c r="C82" t="s">
        <v>102</v>
      </c>
      <c r="D82" s="5">
        <v>163586979515</v>
      </c>
      <c r="E82" s="5">
        <v>185728878951</v>
      </c>
      <c r="F82" s="5">
        <v>187319299905</v>
      </c>
      <c r="G82" s="5">
        <v>151119730782</v>
      </c>
      <c r="I82" s="5">
        <v>662469408378</v>
      </c>
      <c r="J82" s="5">
        <v>884715551552</v>
      </c>
      <c r="K82" s="5">
        <v>770773684882</v>
      </c>
      <c r="L82" s="5">
        <v>673646864480</v>
      </c>
      <c r="M82" s="5">
        <v>704808586631</v>
      </c>
      <c r="N82" s="5">
        <v>731310571351</v>
      </c>
      <c r="O82" s="5">
        <v>1023636538399</v>
      </c>
      <c r="P82" s="5">
        <v>976273356597</v>
      </c>
      <c r="Q82" s="5">
        <v>780686814661</v>
      </c>
      <c r="R82" s="5">
        <v>706150082276</v>
      </c>
      <c r="S82" s="5">
        <v>584873463989</v>
      </c>
      <c r="T82" s="5">
        <v>548892765278</v>
      </c>
      <c r="U82" s="5">
        <v>503004238919</v>
      </c>
      <c r="V82" s="5">
        <v>428849175516</v>
      </c>
      <c r="W82" s="5">
        <v>279504732018</v>
      </c>
      <c r="X82" s="5">
        <v>177851336490</v>
      </c>
      <c r="Y82" s="5">
        <v>154442645114</v>
      </c>
      <c r="Z82" s="5">
        <v>130642749871</v>
      </c>
    </row>
    <row r="83" spans="2:26" ht="15.5" x14ac:dyDescent="0.35">
      <c r="C83" t="s">
        <v>103</v>
      </c>
      <c r="D83" s="5">
        <v>163586979515</v>
      </c>
      <c r="E83" s="5">
        <v>142353625731</v>
      </c>
      <c r="F83" s="5">
        <v>187319299905</v>
      </c>
      <c r="G83" s="5">
        <v>151119730782</v>
      </c>
      <c r="I83" s="5">
        <v>619094155158</v>
      </c>
      <c r="J83" s="5">
        <v>905196749432</v>
      </c>
      <c r="K83" s="5">
        <v>786113232474</v>
      </c>
      <c r="L83" s="5">
        <v>705517176980</v>
      </c>
      <c r="M83" s="5">
        <v>785802954411</v>
      </c>
      <c r="N83" s="5">
        <v>833806976851</v>
      </c>
      <c r="O83" s="5">
        <v>977611470649</v>
      </c>
      <c r="P83" s="5">
        <v>1044485235597</v>
      </c>
      <c r="Q83" s="5">
        <v>741795436411</v>
      </c>
      <c r="R83" s="5">
        <v>682764641276</v>
      </c>
      <c r="S83" s="5">
        <v>591827330489</v>
      </c>
      <c r="T83" s="5">
        <v>548892765278</v>
      </c>
      <c r="U83" s="5">
        <v>503004238919</v>
      </c>
      <c r="V83" s="5">
        <v>428849175516</v>
      </c>
      <c r="W83" s="5">
        <v>279504682684</v>
      </c>
    </row>
    <row r="84" spans="2:26" ht="15.5" x14ac:dyDescent="0.35">
      <c r="C84" t="s">
        <v>104</v>
      </c>
      <c r="D84" s="5">
        <v>163586979515</v>
      </c>
      <c r="E84" s="5">
        <v>142353625731</v>
      </c>
      <c r="F84" s="5">
        <v>187319299905</v>
      </c>
      <c r="G84" s="5">
        <v>151119730782</v>
      </c>
      <c r="I84" s="5">
        <v>619094155158</v>
      </c>
      <c r="J84" s="5">
        <v>905196749432</v>
      </c>
      <c r="K84" s="5">
        <v>786113232474</v>
      </c>
      <c r="L84" s="5">
        <v>705517176980</v>
      </c>
      <c r="M84" s="5">
        <v>785802954411</v>
      </c>
      <c r="N84" s="5">
        <v>833806976851</v>
      </c>
      <c r="O84" s="5">
        <v>977611470649</v>
      </c>
      <c r="P84" s="5">
        <v>1044485235597</v>
      </c>
      <c r="Q84" s="5">
        <v>741795436411</v>
      </c>
      <c r="R84" s="5">
        <v>682764641276</v>
      </c>
      <c r="S84" s="5">
        <v>591827330489</v>
      </c>
      <c r="T84" s="5">
        <v>548892765278</v>
      </c>
      <c r="U84" s="5">
        <v>503004238919</v>
      </c>
      <c r="V84" s="5">
        <v>428849175516</v>
      </c>
      <c r="W84" s="5">
        <v>279504682684</v>
      </c>
    </row>
    <row r="86" spans="2:26" ht="15.5" x14ac:dyDescent="0.35">
      <c r="B86" t="s">
        <v>105</v>
      </c>
      <c r="C86" t="s">
        <v>106</v>
      </c>
    </row>
    <row r="87" spans="2:26" ht="15.5" x14ac:dyDescent="0.35">
      <c r="C87" t="s">
        <v>107</v>
      </c>
    </row>
    <row r="88" spans="2:26" ht="15.5" x14ac:dyDescent="0.35">
      <c r="C88" t="s">
        <v>19</v>
      </c>
      <c r="D88" s="5">
        <v>1623215339282</v>
      </c>
      <c r="E88" s="5">
        <v>2307627969786</v>
      </c>
      <c r="F88" s="5">
        <v>1819335890102</v>
      </c>
      <c r="G88" s="5">
        <v>2064648576208</v>
      </c>
      <c r="I88" s="5">
        <v>2307627969786</v>
      </c>
      <c r="J88" s="5">
        <v>1875124407889</v>
      </c>
      <c r="K88" s="5">
        <v>2318996986073</v>
      </c>
      <c r="L88" s="5">
        <v>2133399081620</v>
      </c>
      <c r="M88" s="5">
        <v>2543833653523</v>
      </c>
      <c r="N88" s="5">
        <v>2219784801023</v>
      </c>
      <c r="O88" s="5">
        <v>1255018477387</v>
      </c>
      <c r="P88" s="5">
        <v>798522144576</v>
      </c>
      <c r="Q88" s="5">
        <v>902227973886</v>
      </c>
      <c r="R88" s="5">
        <v>703935050166</v>
      </c>
      <c r="S88" s="5">
        <v>621846414979</v>
      </c>
      <c r="T88" s="5">
        <v>391452438398</v>
      </c>
      <c r="U88" s="5">
        <v>161758998760</v>
      </c>
      <c r="V88" s="5">
        <v>270049635909</v>
      </c>
      <c r="W88" s="5">
        <v>210453518599</v>
      </c>
      <c r="X88" s="5">
        <v>366377982335</v>
      </c>
      <c r="Y88" s="5">
        <v>395771699900</v>
      </c>
      <c r="Z88" s="5">
        <v>98688475049</v>
      </c>
    </row>
    <row r="89" spans="2:26" ht="15.5" x14ac:dyDescent="0.35">
      <c r="C89" t="s">
        <v>318</v>
      </c>
      <c r="D89" s="5">
        <v>1028076500000</v>
      </c>
      <c r="W89" s="5">
        <v>19609962480</v>
      </c>
      <c r="X89" s="5">
        <v>34180383840</v>
      </c>
      <c r="Y89" s="5">
        <v>73104424492</v>
      </c>
      <c r="Z89" s="5">
        <v>198306554826</v>
      </c>
    </row>
    <row r="90" spans="2:26" ht="15.5" x14ac:dyDescent="0.35">
      <c r="C90" t="s">
        <v>108</v>
      </c>
      <c r="D90" s="5">
        <v>111218105460</v>
      </c>
      <c r="E90" s="5">
        <v>146844031673</v>
      </c>
      <c r="F90" s="5">
        <v>117917729075</v>
      </c>
      <c r="G90" s="5">
        <v>119265991045</v>
      </c>
      <c r="I90" s="5">
        <v>146844031673</v>
      </c>
      <c r="J90" s="5">
        <v>44903690425</v>
      </c>
      <c r="K90" s="5">
        <v>198287883770</v>
      </c>
      <c r="L90" s="5">
        <v>85854926858</v>
      </c>
      <c r="M90" s="5">
        <v>66777644333</v>
      </c>
      <c r="N90" s="5">
        <v>143482663889</v>
      </c>
      <c r="O90" s="5">
        <v>88918882414</v>
      </c>
      <c r="P90" s="5">
        <v>36641344183</v>
      </c>
      <c r="Q90" s="5">
        <v>89837145428</v>
      </c>
      <c r="R90" s="5">
        <v>28142798043</v>
      </c>
      <c r="S90" s="5">
        <v>16146467209</v>
      </c>
      <c r="T90" s="5">
        <v>19782166768</v>
      </c>
      <c r="U90" s="5">
        <v>24978832549</v>
      </c>
      <c r="V90" s="5">
        <v>30945783560</v>
      </c>
      <c r="W90" s="5">
        <v>31505432002</v>
      </c>
      <c r="X90" s="5">
        <v>10694565088</v>
      </c>
      <c r="Y90" s="5">
        <v>8446966591</v>
      </c>
      <c r="Z90" s="5">
        <v>7694667896</v>
      </c>
    </row>
    <row r="91" spans="2:26" ht="15.5" x14ac:dyDescent="0.35">
      <c r="C91" t="s">
        <v>110</v>
      </c>
      <c r="W91" s="5">
        <v>1279574939</v>
      </c>
      <c r="X91" s="5">
        <v>102269486</v>
      </c>
      <c r="Z91" s="5">
        <v>1558336431</v>
      </c>
    </row>
    <row r="92" spans="2:26" ht="15.5" x14ac:dyDescent="0.35">
      <c r="C92" t="s">
        <v>109</v>
      </c>
      <c r="W92" s="5">
        <v>24709073719</v>
      </c>
      <c r="X92" s="5">
        <v>12706985415</v>
      </c>
      <c r="Y92" s="5">
        <v>10955907778</v>
      </c>
      <c r="Z92" s="5">
        <v>5344360609</v>
      </c>
    </row>
    <row r="93" spans="2:26" ht="15.5" x14ac:dyDescent="0.35">
      <c r="C93" t="s">
        <v>111</v>
      </c>
      <c r="D93" s="5">
        <v>111218105460</v>
      </c>
      <c r="E93" s="5">
        <v>146844031673</v>
      </c>
      <c r="F93" s="5">
        <v>117917729075</v>
      </c>
      <c r="G93" s="5">
        <v>119265991045</v>
      </c>
      <c r="I93" s="5">
        <v>146844031673</v>
      </c>
      <c r="J93" s="5">
        <v>44903690425</v>
      </c>
      <c r="K93" s="5">
        <v>198287883770</v>
      </c>
      <c r="L93" s="5">
        <v>85854926858</v>
      </c>
      <c r="M93" s="5">
        <v>66777644333</v>
      </c>
      <c r="N93" s="5">
        <v>143482663889</v>
      </c>
      <c r="O93" s="5">
        <v>88918882414</v>
      </c>
      <c r="P93" s="5">
        <v>36641344183</v>
      </c>
      <c r="Q93" s="5">
        <v>89837145428</v>
      </c>
      <c r="R93" s="5">
        <v>28142798043</v>
      </c>
      <c r="S93" s="5">
        <v>16146467209</v>
      </c>
      <c r="T93" s="5">
        <v>19782166768</v>
      </c>
      <c r="U93" s="5">
        <v>24978832549</v>
      </c>
      <c r="V93" s="5">
        <v>30945783560</v>
      </c>
      <c r="W93" s="5">
        <v>31505432002</v>
      </c>
      <c r="X93" s="5">
        <v>10694565088</v>
      </c>
      <c r="Y93" s="5">
        <v>8446966591</v>
      </c>
      <c r="Z93" s="5">
        <v>7694667896</v>
      </c>
    </row>
    <row r="94" spans="2:26" ht="15.5" x14ac:dyDescent="0.35">
      <c r="C94" t="s">
        <v>112</v>
      </c>
      <c r="W94" s="5">
        <v>20888667233</v>
      </c>
      <c r="X94" s="5">
        <v>10288814290</v>
      </c>
      <c r="Y94" s="5">
        <v>5518616519</v>
      </c>
      <c r="Z94" s="5">
        <v>13447264951</v>
      </c>
    </row>
    <row r="95" spans="2:26" ht="15.5" x14ac:dyDescent="0.35">
      <c r="C95" t="s">
        <v>113</v>
      </c>
      <c r="W95" s="5">
        <v>20888667233</v>
      </c>
      <c r="X95" s="5">
        <v>10288814290</v>
      </c>
      <c r="Y95" s="5">
        <v>5518616519</v>
      </c>
      <c r="Z95" s="5">
        <v>13447264951</v>
      </c>
    </row>
    <row r="96" spans="2:26" ht="15.5" x14ac:dyDescent="0.35">
      <c r="C96" t="s">
        <v>114</v>
      </c>
      <c r="D96" s="5">
        <v>2937573836602</v>
      </c>
      <c r="E96" s="5">
        <v>3172137561766</v>
      </c>
      <c r="F96" s="5">
        <v>3423397602548</v>
      </c>
      <c r="G96" s="5">
        <v>3587673624060</v>
      </c>
      <c r="I96" s="5">
        <v>3172137561766</v>
      </c>
      <c r="J96" s="5">
        <v>3396280224516</v>
      </c>
      <c r="K96" s="5">
        <v>2670702080605</v>
      </c>
      <c r="L96" s="5">
        <v>2810769398502</v>
      </c>
      <c r="M96" s="5">
        <v>2367948502132</v>
      </c>
      <c r="N96" s="5">
        <v>2453226712334</v>
      </c>
      <c r="O96" s="5">
        <v>2652702550446</v>
      </c>
      <c r="P96" s="5">
        <v>2519908461853</v>
      </c>
      <c r="Q96" s="5">
        <v>1849188643329</v>
      </c>
      <c r="R96" s="5">
        <v>1590127218809</v>
      </c>
      <c r="S96" s="5">
        <v>1522348116750</v>
      </c>
      <c r="T96" s="5">
        <v>1295681754349</v>
      </c>
      <c r="U96" s="5">
        <v>1112546445586</v>
      </c>
      <c r="V96" s="5">
        <v>619804268196</v>
      </c>
      <c r="W96" s="5">
        <v>290356324286</v>
      </c>
      <c r="X96" s="5">
        <v>135198472443</v>
      </c>
      <c r="Y96" s="5">
        <v>95569334714</v>
      </c>
      <c r="Z96" s="5">
        <v>197983568202</v>
      </c>
    </row>
    <row r="97" spans="3:26" ht="15.5" x14ac:dyDescent="0.35">
      <c r="C97" t="s">
        <v>93</v>
      </c>
      <c r="D97" s="5">
        <v>239851594</v>
      </c>
      <c r="E97" s="5">
        <v>239851594</v>
      </c>
      <c r="F97" s="5">
        <v>239797199</v>
      </c>
      <c r="G97" s="5">
        <v>239797199</v>
      </c>
      <c r="I97" s="5">
        <v>239851594</v>
      </c>
      <c r="J97" s="5">
        <v>239797199</v>
      </c>
      <c r="K97" s="5">
        <v>-33945075301</v>
      </c>
      <c r="L97" s="5">
        <v>-33945075301</v>
      </c>
      <c r="M97" s="5">
        <v>-33945075301</v>
      </c>
      <c r="N97" s="5">
        <v>-33945075301</v>
      </c>
      <c r="O97" s="5">
        <v>-19226545201</v>
      </c>
      <c r="P97" s="5">
        <v>-19226545201</v>
      </c>
      <c r="Q97" s="5">
        <v>-53845885201</v>
      </c>
      <c r="R97" s="5">
        <v>-53845885201</v>
      </c>
      <c r="S97" s="5">
        <v>-53845885201</v>
      </c>
      <c r="T97" s="5">
        <v>-34379542801</v>
      </c>
      <c r="U97" s="5">
        <v>-34379542801</v>
      </c>
      <c r="V97" s="5">
        <v>239797199</v>
      </c>
      <c r="W97" s="5">
        <v>239797199</v>
      </c>
      <c r="X97" s="5">
        <v>239846533</v>
      </c>
      <c r="Z97" s="5">
        <v>-34081185000</v>
      </c>
    </row>
    <row r="98" spans="3:26" ht="15.5" x14ac:dyDescent="0.35">
      <c r="C98" t="s">
        <v>115</v>
      </c>
      <c r="D98" s="5">
        <v>6188029614281</v>
      </c>
      <c r="E98" s="5">
        <v>6056845692139</v>
      </c>
      <c r="F98" s="5">
        <v>5795193152839</v>
      </c>
      <c r="G98" s="5">
        <v>6174554697964</v>
      </c>
      <c r="I98" s="5">
        <v>6056845692139</v>
      </c>
      <c r="J98" s="5">
        <v>5949615860570</v>
      </c>
      <c r="K98" s="5">
        <v>5702972093609</v>
      </c>
      <c r="L98" s="5">
        <v>5362930145158</v>
      </c>
      <c r="M98" s="5">
        <v>5192108153404</v>
      </c>
      <c r="N98" s="5">
        <v>5034737166320</v>
      </c>
      <c r="O98" s="5">
        <v>4369550647718</v>
      </c>
      <c r="P98" s="5">
        <v>3906136917474</v>
      </c>
      <c r="Q98" s="5">
        <v>3358272302312</v>
      </c>
      <c r="R98" s="5">
        <v>2822069744478</v>
      </c>
      <c r="S98" s="5">
        <v>2467394840796</v>
      </c>
      <c r="T98" s="5">
        <v>2171084574212</v>
      </c>
      <c r="U98" s="5">
        <v>1747185411973</v>
      </c>
      <c r="V98" s="5">
        <v>1218820569255</v>
      </c>
      <c r="W98" s="5">
        <v>846866979585</v>
      </c>
      <c r="X98" s="5">
        <v>862190462145</v>
      </c>
      <c r="Y98" s="5">
        <v>775772167179</v>
      </c>
      <c r="Z98" s="5">
        <v>619284210217</v>
      </c>
    </row>
    <row r="99" spans="3:26" ht="15.5" x14ac:dyDescent="0.35">
      <c r="C99" t="s">
        <v>116</v>
      </c>
    </row>
    <row r="100" spans="3:26" ht="15.5" x14ac:dyDescent="0.35">
      <c r="C100" t="s">
        <v>317</v>
      </c>
      <c r="D100" s="5">
        <v>14416272523</v>
      </c>
      <c r="E100" s="5">
        <v>3390769880</v>
      </c>
      <c r="F100" s="5">
        <v>2690962732</v>
      </c>
      <c r="G100" s="5">
        <v>4986888454</v>
      </c>
      <c r="I100" s="5">
        <v>3390769880</v>
      </c>
      <c r="J100" s="5">
        <v>5560059306</v>
      </c>
      <c r="K100" s="5">
        <v>6135952304</v>
      </c>
      <c r="L100" s="5">
        <v>2675019109</v>
      </c>
      <c r="M100" s="5">
        <v>79638433</v>
      </c>
      <c r="N100" s="5">
        <v>4088701791</v>
      </c>
      <c r="O100" s="5">
        <v>1742171588</v>
      </c>
      <c r="P100" s="5">
        <v>13310045808</v>
      </c>
      <c r="Q100" s="5">
        <v>10435264373</v>
      </c>
      <c r="R100" s="5">
        <v>6388568935</v>
      </c>
      <c r="S100" s="5">
        <v>27745659787</v>
      </c>
      <c r="T100" s="5">
        <v>33117693456</v>
      </c>
      <c r="U100" s="5">
        <v>33207244247</v>
      </c>
      <c r="V100" s="5">
        <v>37337441102</v>
      </c>
      <c r="W100" s="5">
        <v>40589066621</v>
      </c>
      <c r="X100" s="5">
        <v>34811782958</v>
      </c>
      <c r="Y100" s="5">
        <v>37397342403</v>
      </c>
      <c r="Z100" s="5">
        <v>38701421253</v>
      </c>
    </row>
    <row r="101" spans="3:26" ht="15.5" x14ac:dyDescent="0.35">
      <c r="C101" t="s">
        <v>123</v>
      </c>
      <c r="D101" s="5">
        <v>550479388690</v>
      </c>
      <c r="E101" s="5">
        <v>537106516965</v>
      </c>
      <c r="F101" s="5">
        <v>518012913627</v>
      </c>
      <c r="G101" s="5">
        <v>509604586726</v>
      </c>
      <c r="I101" s="5">
        <v>537106516965</v>
      </c>
      <c r="J101" s="5">
        <v>490762226178</v>
      </c>
      <c r="K101" s="5">
        <v>424329629143</v>
      </c>
      <c r="L101" s="5">
        <v>425774133745</v>
      </c>
      <c r="M101" s="5">
        <v>459888282960</v>
      </c>
      <c r="N101" s="5">
        <v>511639035778</v>
      </c>
      <c r="O101" s="5">
        <v>471979028144</v>
      </c>
      <c r="P101" s="5">
        <v>413836506054</v>
      </c>
      <c r="Q101" s="5">
        <v>359229296682</v>
      </c>
      <c r="R101" s="5">
        <v>588764731189</v>
      </c>
      <c r="S101" s="5">
        <v>457127128671</v>
      </c>
      <c r="T101" s="5">
        <v>463020871447</v>
      </c>
      <c r="U101" s="5">
        <v>445597536347</v>
      </c>
      <c r="V101" s="5">
        <v>445064392919</v>
      </c>
      <c r="W101" s="5">
        <v>361381461343</v>
      </c>
      <c r="X101" s="5">
        <v>226465336605</v>
      </c>
      <c r="Y101" s="5">
        <v>105122416471</v>
      </c>
      <c r="Z101" s="5">
        <v>82783661078</v>
      </c>
    </row>
    <row r="102" spans="3:26" ht="15.5" x14ac:dyDescent="0.35">
      <c r="C102" t="s">
        <v>118</v>
      </c>
      <c r="D102" s="5">
        <v>92615003824</v>
      </c>
      <c r="E102" s="5">
        <v>92438726507</v>
      </c>
      <c r="F102" s="5">
        <v>68027069537</v>
      </c>
      <c r="G102" s="5">
        <v>69293988070</v>
      </c>
      <c r="I102" s="5">
        <v>92438726507</v>
      </c>
      <c r="J102" s="5">
        <v>67927925329</v>
      </c>
      <c r="K102" s="5">
        <v>78986758717</v>
      </c>
      <c r="L102" s="5">
        <v>83807263724</v>
      </c>
      <c r="M102" s="5">
        <v>107574790076</v>
      </c>
      <c r="N102" s="5">
        <v>118485253742</v>
      </c>
      <c r="O102" s="5">
        <v>171827517756</v>
      </c>
      <c r="P102" s="5">
        <v>131028119185</v>
      </c>
      <c r="Q102" s="5">
        <v>125047650022</v>
      </c>
      <c r="R102" s="5">
        <v>93371383334</v>
      </c>
      <c r="S102" s="5">
        <v>74668779217</v>
      </c>
      <c r="T102" s="5">
        <v>59149683146</v>
      </c>
      <c r="U102" s="5">
        <v>46743565105</v>
      </c>
      <c r="V102" s="5">
        <v>31234621944</v>
      </c>
      <c r="W102" s="5">
        <v>22881631826</v>
      </c>
      <c r="X102" s="5">
        <v>8567078805</v>
      </c>
      <c r="Y102" s="5">
        <v>6476510358</v>
      </c>
      <c r="Z102" s="5">
        <v>3487316504</v>
      </c>
    </row>
    <row r="103" spans="3:26" ht="15.5" x14ac:dyDescent="0.35">
      <c r="C103" t="s">
        <v>398</v>
      </c>
      <c r="D103" s="5">
        <v>283452143752</v>
      </c>
      <c r="E103" s="5">
        <v>287026621079</v>
      </c>
      <c r="F103" s="5">
        <v>290864008237</v>
      </c>
      <c r="G103" s="5">
        <v>294701395395</v>
      </c>
      <c r="I103" s="5">
        <v>287026621079</v>
      </c>
      <c r="J103" s="5">
        <v>302376169708</v>
      </c>
      <c r="K103" s="5">
        <v>317725718332</v>
      </c>
      <c r="L103" s="5">
        <v>333075266960</v>
      </c>
      <c r="M103" s="5">
        <v>348424815585</v>
      </c>
      <c r="N103" s="5">
        <v>363069256209</v>
      </c>
      <c r="O103" s="5">
        <v>375074433655</v>
      </c>
      <c r="P103" s="5">
        <v>387449984069</v>
      </c>
      <c r="Q103" s="5">
        <v>346147375087</v>
      </c>
    </row>
    <row r="104" spans="3:26" ht="15.5" x14ac:dyDescent="0.35">
      <c r="C104" t="s">
        <v>125</v>
      </c>
      <c r="D104" s="5">
        <v>2478282391229</v>
      </c>
      <c r="E104" s="5">
        <v>2464741239086</v>
      </c>
      <c r="F104" s="5">
        <v>2360212923152</v>
      </c>
      <c r="G104" s="5">
        <v>2329144776383</v>
      </c>
      <c r="I104" s="5">
        <v>2464741239086</v>
      </c>
      <c r="J104" s="5">
        <v>2241795949664</v>
      </c>
      <c r="K104" s="5">
        <v>2091523160150</v>
      </c>
      <c r="L104" s="5">
        <v>1886324466891</v>
      </c>
      <c r="M104" s="5">
        <v>1979030316810</v>
      </c>
      <c r="N104" s="5">
        <v>2181987903574</v>
      </c>
      <c r="O104" s="5">
        <v>2272257357427</v>
      </c>
      <c r="P104" s="5">
        <v>1951433780645</v>
      </c>
      <c r="Q104" s="5">
        <v>1070568248167</v>
      </c>
      <c r="R104" s="5">
        <v>909031923413</v>
      </c>
      <c r="S104" s="5">
        <v>800154833205</v>
      </c>
      <c r="T104" s="5">
        <v>776264087012</v>
      </c>
      <c r="U104" s="5">
        <v>731733172365</v>
      </c>
      <c r="V104" s="5">
        <v>698094080958</v>
      </c>
      <c r="W104" s="5">
        <v>604888396899</v>
      </c>
      <c r="X104" s="5">
        <v>329143017114</v>
      </c>
      <c r="Y104" s="5">
        <v>194783776208</v>
      </c>
      <c r="Z104" s="5">
        <v>170992320581</v>
      </c>
    </row>
    <row r="105" spans="3:26" ht="15.5" x14ac:dyDescent="0.35">
      <c r="C105" t="s">
        <v>126</v>
      </c>
      <c r="D105" s="5">
        <v>8666312005510</v>
      </c>
      <c r="E105" s="5">
        <v>8521586931225</v>
      </c>
      <c r="F105" s="5">
        <v>8155406075991</v>
      </c>
      <c r="G105" s="5">
        <v>8503699474347</v>
      </c>
      <c r="I105" s="5">
        <v>8521586931225</v>
      </c>
      <c r="J105" s="5">
        <v>8191411810234</v>
      </c>
      <c r="K105" s="5">
        <v>7794495253759</v>
      </c>
      <c r="L105" s="5">
        <v>7249254612049</v>
      </c>
      <c r="M105" s="5">
        <v>7171138470214</v>
      </c>
      <c r="N105" s="5">
        <v>7216725069894</v>
      </c>
      <c r="O105" s="5">
        <v>6641808005145</v>
      </c>
      <c r="P105" s="5">
        <v>5857570698119</v>
      </c>
      <c r="Q105" s="5">
        <v>4428840550479</v>
      </c>
      <c r="R105" s="5">
        <v>3731101667891</v>
      </c>
      <c r="S105" s="5">
        <v>3267549674001</v>
      </c>
      <c r="T105" s="5">
        <v>2947348661224</v>
      </c>
      <c r="U105" s="5">
        <v>2478918584338</v>
      </c>
      <c r="V105" s="5">
        <v>1916914650213</v>
      </c>
      <c r="W105" s="5">
        <v>1451755376484</v>
      </c>
      <c r="X105" s="5">
        <v>1191333479259</v>
      </c>
      <c r="Y105" s="5">
        <v>970555943387</v>
      </c>
      <c r="Z105" s="5">
        <v>790276530798</v>
      </c>
    </row>
    <row r="106" spans="3:26" ht="15.5" x14ac:dyDescent="0.35">
      <c r="C106" t="s">
        <v>127</v>
      </c>
    </row>
    <row r="107" spans="3:26" ht="15.5" x14ac:dyDescent="0.35">
      <c r="C107" t="s">
        <v>128</v>
      </c>
    </row>
    <row r="108" spans="3:26" ht="15.5" x14ac:dyDescent="0.35">
      <c r="C108" t="s">
        <v>129</v>
      </c>
      <c r="D108" s="5">
        <v>874289450280</v>
      </c>
      <c r="E108" s="5">
        <v>963986595998</v>
      </c>
      <c r="F108" s="5">
        <v>619137116413</v>
      </c>
      <c r="G108" s="5">
        <v>1289461311480</v>
      </c>
      <c r="I108" s="5">
        <v>963986595998</v>
      </c>
      <c r="J108" s="5">
        <v>873386308689</v>
      </c>
      <c r="K108" s="5">
        <v>765873007036</v>
      </c>
      <c r="L108" s="5">
        <v>669768766924</v>
      </c>
      <c r="M108" s="5">
        <v>722537447543</v>
      </c>
      <c r="N108" s="5">
        <v>844928054206</v>
      </c>
      <c r="O108" s="5">
        <v>783375432849</v>
      </c>
      <c r="P108" s="5">
        <v>778853385563</v>
      </c>
      <c r="Q108" s="5">
        <v>478208556747</v>
      </c>
      <c r="R108" s="5">
        <v>388653022672</v>
      </c>
      <c r="S108" s="5">
        <v>412288840768</v>
      </c>
      <c r="T108" s="5">
        <v>426629831904</v>
      </c>
      <c r="U108" s="5">
        <v>439275331629</v>
      </c>
      <c r="V108" s="5">
        <v>208254982747</v>
      </c>
      <c r="W108" s="5">
        <v>166523657827</v>
      </c>
      <c r="X108" s="5">
        <v>110310085744</v>
      </c>
      <c r="Y108" s="5">
        <v>73186201328</v>
      </c>
      <c r="Z108" s="5">
        <v>91853081129</v>
      </c>
    </row>
    <row r="109" spans="3:26" ht="15.5" x14ac:dyDescent="0.35">
      <c r="C109" t="s">
        <v>134</v>
      </c>
      <c r="P109" s="5">
        <v>115080973572</v>
      </c>
      <c r="R109" s="5">
        <v>5339714500</v>
      </c>
      <c r="S109" s="5">
        <v>22497405596</v>
      </c>
      <c r="T109" s="5">
        <v>19487011212</v>
      </c>
      <c r="U109" s="5">
        <v>21432941244</v>
      </c>
      <c r="V109" s="5">
        <v>15449074376</v>
      </c>
    </row>
    <row r="110" spans="3:26" ht="15.5" x14ac:dyDescent="0.35">
      <c r="C110" t="s">
        <v>130</v>
      </c>
    </row>
    <row r="111" spans="3:26" ht="15.5" x14ac:dyDescent="0.35">
      <c r="C111" t="s">
        <v>131</v>
      </c>
      <c r="D111" s="5">
        <v>159182059701</v>
      </c>
      <c r="E111" s="5">
        <v>160942775544</v>
      </c>
      <c r="F111" s="5">
        <v>130712933824</v>
      </c>
      <c r="G111" s="5">
        <v>131957301809</v>
      </c>
      <c r="I111" s="5">
        <v>160942775544</v>
      </c>
      <c r="J111" s="5">
        <v>191119175896</v>
      </c>
      <c r="K111" s="5">
        <v>123351935936</v>
      </c>
      <c r="L111" s="5">
        <v>144350074482</v>
      </c>
      <c r="M111" s="5">
        <v>126723781917</v>
      </c>
      <c r="N111" s="5">
        <v>164227235603</v>
      </c>
      <c r="O111" s="5">
        <v>177558419530</v>
      </c>
      <c r="P111" s="5">
        <v>197936121908</v>
      </c>
      <c r="Q111" s="5">
        <v>168709678841</v>
      </c>
      <c r="R111" s="5">
        <v>107521646905</v>
      </c>
      <c r="S111" s="5">
        <v>127367039548</v>
      </c>
      <c r="T111" s="5">
        <v>107002962493</v>
      </c>
      <c r="U111" s="5">
        <v>195448416722</v>
      </c>
      <c r="V111" s="5">
        <v>48666515526</v>
      </c>
      <c r="W111" s="5">
        <v>38238682102</v>
      </c>
      <c r="X111" s="5">
        <v>71461808169</v>
      </c>
      <c r="Y111" s="5">
        <v>29508591202</v>
      </c>
      <c r="Z111" s="5">
        <v>52080150963</v>
      </c>
    </row>
    <row r="112" spans="3:26" ht="15.5" x14ac:dyDescent="0.35">
      <c r="C112" t="s">
        <v>321</v>
      </c>
    </row>
    <row r="113" spans="3:26" ht="15.5" x14ac:dyDescent="0.35">
      <c r="C113" t="s">
        <v>322</v>
      </c>
      <c r="W113" s="5">
        <v>25988648658</v>
      </c>
      <c r="X113" s="5">
        <v>12809254901</v>
      </c>
      <c r="Y113" s="5">
        <v>10955907778</v>
      </c>
      <c r="Z113" s="5">
        <v>6902697040</v>
      </c>
    </row>
    <row r="114" spans="3:26" ht="15.5" x14ac:dyDescent="0.35">
      <c r="C114" t="s">
        <v>502</v>
      </c>
      <c r="D114" s="5">
        <v>4641865696</v>
      </c>
      <c r="E114" s="5">
        <v>3912897370</v>
      </c>
      <c r="F114" s="5">
        <v>8147763053</v>
      </c>
      <c r="G114" s="5">
        <v>5202522809</v>
      </c>
      <c r="I114" s="5">
        <v>3912897370</v>
      </c>
      <c r="J114" s="5">
        <v>3753911323</v>
      </c>
      <c r="K114" s="5">
        <v>5807867231</v>
      </c>
      <c r="L114" s="5">
        <v>5122070483</v>
      </c>
      <c r="M114" s="5">
        <v>4912619760</v>
      </c>
      <c r="N114" s="5">
        <v>9006059505</v>
      </c>
      <c r="O114" s="5">
        <v>15725139308</v>
      </c>
      <c r="P114" s="5">
        <v>22227283026</v>
      </c>
      <c r="Q114" s="5">
        <v>20628247942</v>
      </c>
      <c r="R114" s="5">
        <v>6531474423</v>
      </c>
      <c r="S114" s="5">
        <v>4943549775</v>
      </c>
      <c r="T114" s="5">
        <v>34533400</v>
      </c>
      <c r="U114" s="5">
        <v>34533400</v>
      </c>
      <c r="V114" s="5">
        <v>34533403</v>
      </c>
    </row>
    <row r="115" spans="3:26" ht="15.5" x14ac:dyDescent="0.35">
      <c r="C115" t="s">
        <v>503</v>
      </c>
      <c r="D115" s="5">
        <v>12367494633</v>
      </c>
      <c r="E115" s="5">
        <v>28981302135</v>
      </c>
      <c r="F115" s="5">
        <v>14945064758</v>
      </c>
      <c r="G115" s="5">
        <v>15265058419</v>
      </c>
      <c r="I115" s="5">
        <v>28981302135</v>
      </c>
      <c r="J115" s="5">
        <v>15984579202</v>
      </c>
      <c r="K115" s="5">
        <v>14923381722</v>
      </c>
      <c r="L115" s="5">
        <v>7119968443</v>
      </c>
      <c r="M115" s="5">
        <v>45080675935</v>
      </c>
      <c r="N115" s="5">
        <v>55359532461</v>
      </c>
      <c r="O115" s="5">
        <v>51582515268</v>
      </c>
      <c r="P115" s="5">
        <v>12119025126</v>
      </c>
      <c r="Q115" s="5">
        <v>2868752126</v>
      </c>
      <c r="R115" s="5">
        <v>14615237754</v>
      </c>
      <c r="S115" s="5">
        <v>10062400081</v>
      </c>
      <c r="T115" s="5">
        <v>4622634778</v>
      </c>
      <c r="U115" s="5">
        <v>2908905997</v>
      </c>
      <c r="V115" s="5">
        <v>968164215</v>
      </c>
    </row>
    <row r="116" spans="3:26" ht="15.5" x14ac:dyDescent="0.35">
      <c r="C116" t="s">
        <v>132</v>
      </c>
      <c r="D116" s="5">
        <v>77345534434</v>
      </c>
      <c r="E116" s="5">
        <v>83313470012</v>
      </c>
      <c r="F116" s="5">
        <v>70299895231</v>
      </c>
      <c r="G116" s="5">
        <v>73297348706</v>
      </c>
      <c r="I116" s="5">
        <v>83313470012</v>
      </c>
      <c r="J116" s="5">
        <v>87195055186</v>
      </c>
      <c r="K116" s="5">
        <v>73492479180</v>
      </c>
      <c r="L116" s="5">
        <v>52968628621</v>
      </c>
      <c r="M116" s="5">
        <v>62608174276</v>
      </c>
      <c r="N116" s="5">
        <v>76270096071</v>
      </c>
      <c r="O116" s="5">
        <v>50237494756</v>
      </c>
      <c r="P116" s="5">
        <v>50029881736</v>
      </c>
      <c r="Q116" s="5">
        <v>32275986067</v>
      </c>
      <c r="R116" s="5">
        <v>24475763182</v>
      </c>
      <c r="S116" s="5">
        <v>27660777632</v>
      </c>
      <c r="T116" s="5">
        <v>20322911634</v>
      </c>
      <c r="U116" s="5">
        <v>16783914374</v>
      </c>
      <c r="V116" s="5">
        <v>12182037781</v>
      </c>
      <c r="W116" s="5">
        <v>9643639028</v>
      </c>
      <c r="X116" s="5">
        <v>8764141048</v>
      </c>
      <c r="Y116" s="5">
        <v>7531265169</v>
      </c>
      <c r="Z116" s="5">
        <v>6802219788</v>
      </c>
    </row>
    <row r="117" spans="3:26" ht="15.5" x14ac:dyDescent="0.35">
      <c r="C117" t="s">
        <v>133</v>
      </c>
      <c r="D117" s="5">
        <v>121220600552</v>
      </c>
      <c r="E117" s="5">
        <v>80671179030</v>
      </c>
      <c r="F117" s="5">
        <v>77822812270</v>
      </c>
      <c r="G117" s="5">
        <v>101197563105</v>
      </c>
      <c r="I117" s="5">
        <v>80671179030</v>
      </c>
      <c r="J117" s="5">
        <v>60371452328</v>
      </c>
      <c r="K117" s="5">
        <v>74141252768</v>
      </c>
      <c r="L117" s="5">
        <v>56103084768</v>
      </c>
      <c r="M117" s="5">
        <v>77175355040</v>
      </c>
      <c r="N117" s="5">
        <v>128507418891</v>
      </c>
      <c r="O117" s="5">
        <v>71965995747</v>
      </c>
      <c r="P117" s="5">
        <v>51927597166</v>
      </c>
      <c r="Q117" s="5">
        <v>57186513672</v>
      </c>
      <c r="R117" s="5">
        <v>29462478034</v>
      </c>
      <c r="S117" s="5">
        <v>40684042817</v>
      </c>
      <c r="T117" s="5">
        <v>31211040634</v>
      </c>
      <c r="U117" s="5">
        <v>36331253057</v>
      </c>
      <c r="V117" s="5">
        <v>29341692586</v>
      </c>
      <c r="W117" s="5">
        <v>37839406792</v>
      </c>
      <c r="X117" s="5">
        <v>11635252389</v>
      </c>
      <c r="Y117" s="5">
        <v>20943003821</v>
      </c>
      <c r="Z117" s="5">
        <v>22147412334</v>
      </c>
    </row>
    <row r="118" spans="3:26" ht="15.5" x14ac:dyDescent="0.35">
      <c r="C118" t="s">
        <v>135</v>
      </c>
    </row>
    <row r="119" spans="3:26" ht="15.5" x14ac:dyDescent="0.35">
      <c r="C119" t="s">
        <v>136</v>
      </c>
      <c r="T119" s="5">
        <v>555555550</v>
      </c>
      <c r="U119" s="5">
        <v>7222222217</v>
      </c>
      <c r="V119" s="5">
        <v>13888888889</v>
      </c>
    </row>
    <row r="120" spans="3:26" ht="15.5" x14ac:dyDescent="0.35">
      <c r="C120" t="s">
        <v>137</v>
      </c>
      <c r="S120" s="5">
        <v>555555540</v>
      </c>
      <c r="T120" s="5">
        <v>6666666667</v>
      </c>
      <c r="U120" s="5">
        <v>6666666667</v>
      </c>
      <c r="V120" s="5">
        <v>6111111111</v>
      </c>
    </row>
    <row r="121" spans="3:26" ht="15.5" x14ac:dyDescent="0.35">
      <c r="C121" t="s">
        <v>138</v>
      </c>
      <c r="D121" s="5">
        <v>1031172152128</v>
      </c>
      <c r="E121" s="5">
        <v>960336911640</v>
      </c>
      <c r="F121" s="5">
        <v>1090462161722</v>
      </c>
      <c r="G121" s="5">
        <v>992350664916</v>
      </c>
      <c r="I121" s="5">
        <v>960336911640</v>
      </c>
      <c r="J121" s="5">
        <v>805691633977</v>
      </c>
      <c r="K121" s="5">
        <v>804234174414</v>
      </c>
      <c r="L121" s="5">
        <v>645497214514</v>
      </c>
      <c r="M121" s="5">
        <v>869620745117</v>
      </c>
      <c r="N121" s="5">
        <v>1028199163690</v>
      </c>
      <c r="O121" s="5">
        <v>1182131278030</v>
      </c>
      <c r="P121" s="5">
        <v>896465230114</v>
      </c>
      <c r="Q121" s="5">
        <v>440210145942</v>
      </c>
      <c r="R121" s="5">
        <v>293720950423</v>
      </c>
      <c r="S121" s="5">
        <v>226435316775</v>
      </c>
      <c r="T121" s="5">
        <v>158570583950</v>
      </c>
      <c r="U121" s="5">
        <v>124144814617</v>
      </c>
      <c r="V121" s="5">
        <v>90658628292</v>
      </c>
      <c r="W121" s="5">
        <v>53357980000</v>
      </c>
      <c r="X121" s="5">
        <v>36436865000</v>
      </c>
      <c r="Y121" s="5">
        <v>29600511000</v>
      </c>
      <c r="Z121" s="5">
        <v>20965800000</v>
      </c>
    </row>
    <row r="122" spans="3:26" ht="15.5" x14ac:dyDescent="0.35">
      <c r="C122" t="s">
        <v>139</v>
      </c>
      <c r="D122" s="5">
        <v>1031172152128</v>
      </c>
      <c r="E122" s="5">
        <v>960336911640</v>
      </c>
      <c r="F122" s="5">
        <v>1090462161722</v>
      </c>
      <c r="G122" s="5">
        <v>992350664916</v>
      </c>
      <c r="I122" s="5">
        <v>960336911640</v>
      </c>
      <c r="J122" s="5">
        <v>805691633977</v>
      </c>
      <c r="K122" s="5">
        <v>804234174414</v>
      </c>
      <c r="L122" s="5">
        <v>645497214514</v>
      </c>
      <c r="M122" s="5">
        <v>869620745117</v>
      </c>
      <c r="N122" s="5">
        <v>1028199163690</v>
      </c>
      <c r="O122" s="5">
        <v>1182131278030</v>
      </c>
      <c r="P122" s="5">
        <v>896465230114</v>
      </c>
      <c r="Q122" s="5">
        <v>440210145942</v>
      </c>
      <c r="R122" s="5">
        <v>293720950423</v>
      </c>
      <c r="S122" s="5">
        <v>226435316775</v>
      </c>
      <c r="T122" s="5">
        <v>158570583950</v>
      </c>
      <c r="U122" s="5">
        <v>124144814617</v>
      </c>
      <c r="V122" s="5">
        <v>90658628292</v>
      </c>
      <c r="W122" s="5">
        <v>53357980000</v>
      </c>
      <c r="X122" s="5">
        <v>36436865000</v>
      </c>
      <c r="Y122" s="5">
        <v>29600511000</v>
      </c>
      <c r="Z122" s="5">
        <v>20965800000</v>
      </c>
    </row>
    <row r="123" spans="3:26" ht="15.5" x14ac:dyDescent="0.35">
      <c r="C123" t="s">
        <v>327</v>
      </c>
    </row>
    <row r="124" spans="3:26" ht="15.5" x14ac:dyDescent="0.35">
      <c r="C124" t="s">
        <v>328</v>
      </c>
      <c r="T124" s="5">
        <v>555555550</v>
      </c>
      <c r="U124" s="5">
        <v>7222222217</v>
      </c>
      <c r="V124" s="5">
        <v>13888888889</v>
      </c>
    </row>
    <row r="125" spans="3:26" ht="15.5" x14ac:dyDescent="0.35">
      <c r="C125" t="s">
        <v>142</v>
      </c>
      <c r="D125" s="5">
        <v>1905461602408</v>
      </c>
      <c r="E125" s="5">
        <v>1924323507638</v>
      </c>
      <c r="F125" s="5">
        <v>1709599278135</v>
      </c>
      <c r="G125" s="5">
        <v>2281811976396</v>
      </c>
      <c r="I125" s="5">
        <v>1924323507638</v>
      </c>
      <c r="J125" s="5">
        <v>1679077942666</v>
      </c>
      <c r="K125" s="5">
        <v>1570107181450</v>
      </c>
      <c r="L125" s="5">
        <v>1315265981438</v>
      </c>
      <c r="M125" s="5">
        <v>1592158192660</v>
      </c>
      <c r="N125" s="5">
        <v>1873127217896</v>
      </c>
      <c r="O125" s="5">
        <v>1965506710879</v>
      </c>
      <c r="P125" s="5">
        <v>1675318615677</v>
      </c>
      <c r="Q125" s="5">
        <v>918418702689</v>
      </c>
      <c r="R125" s="5">
        <v>682373973095</v>
      </c>
      <c r="S125" s="5">
        <v>638724157543</v>
      </c>
      <c r="T125" s="5">
        <v>585200415854</v>
      </c>
      <c r="U125" s="5">
        <v>563420146246</v>
      </c>
      <c r="V125" s="5">
        <v>298913611039</v>
      </c>
      <c r="W125" s="5">
        <v>219881637827</v>
      </c>
      <c r="X125" s="5">
        <v>146746950744</v>
      </c>
      <c r="Y125" s="5">
        <v>102786712328</v>
      </c>
      <c r="Z125" s="5">
        <v>112818881129</v>
      </c>
    </row>
    <row r="126" spans="3:26" ht="15.5" x14ac:dyDescent="0.35">
      <c r="C126" t="s">
        <v>143</v>
      </c>
    </row>
    <row r="127" spans="3:26" ht="15.5" x14ac:dyDescent="0.35">
      <c r="C127" t="s">
        <v>144</v>
      </c>
      <c r="D127" s="5">
        <v>171203897000</v>
      </c>
      <c r="E127" s="5">
        <v>171203897000</v>
      </c>
      <c r="F127" s="5">
        <v>171203897000</v>
      </c>
      <c r="G127" s="5">
        <v>171203897000</v>
      </c>
      <c r="I127" s="5">
        <v>171203897000</v>
      </c>
      <c r="J127" s="5">
        <v>171203897000</v>
      </c>
      <c r="K127" s="5">
        <v>171500000000</v>
      </c>
      <c r="L127" s="5">
        <v>171500000000</v>
      </c>
      <c r="M127" s="5">
        <v>171500000000</v>
      </c>
      <c r="N127" s="5">
        <v>171500000000</v>
      </c>
      <c r="O127" s="5">
        <v>171500000000</v>
      </c>
      <c r="P127" s="5">
        <v>171500000000</v>
      </c>
      <c r="Q127" s="5">
        <v>171500000000</v>
      </c>
      <c r="R127" s="5">
        <v>171500000000</v>
      </c>
      <c r="S127" s="5">
        <v>171500000000</v>
      </c>
      <c r="T127" s="5">
        <v>171500000000</v>
      </c>
      <c r="U127" s="5">
        <v>171500000000</v>
      </c>
      <c r="V127" s="5">
        <v>171500000000</v>
      </c>
      <c r="W127" s="5">
        <v>171500000000</v>
      </c>
      <c r="X127" s="5">
        <v>171500000000</v>
      </c>
      <c r="Y127" s="5">
        <v>171500000000</v>
      </c>
      <c r="Z127" s="5">
        <v>171500000000</v>
      </c>
    </row>
    <row r="128" spans="3:26" ht="15.5" x14ac:dyDescent="0.35">
      <c r="C128" t="s">
        <v>145</v>
      </c>
      <c r="D128" s="5">
        <v>400825625040</v>
      </c>
      <c r="E128" s="5">
        <v>400825625040</v>
      </c>
      <c r="F128" s="5">
        <v>400825625040</v>
      </c>
      <c r="G128" s="5">
        <v>400825625040</v>
      </c>
      <c r="I128" s="5">
        <v>400825625040</v>
      </c>
      <c r="J128" s="5">
        <v>400825625040</v>
      </c>
      <c r="K128" s="5">
        <v>447087497651</v>
      </c>
      <c r="L128" s="5">
        <v>440574864042</v>
      </c>
      <c r="M128" s="5">
        <v>440574864042</v>
      </c>
      <c r="N128" s="5">
        <v>440574864042</v>
      </c>
      <c r="O128" s="5">
        <v>404435806481</v>
      </c>
      <c r="P128" s="5">
        <v>404435806481</v>
      </c>
      <c r="Q128" s="5">
        <v>369147496948</v>
      </c>
      <c r="R128" s="5">
        <v>368122496948</v>
      </c>
      <c r="S128" s="5">
        <v>368122496948</v>
      </c>
      <c r="T128" s="5">
        <v>368122496948</v>
      </c>
      <c r="U128" s="5">
        <v>368122496948</v>
      </c>
      <c r="V128" s="5">
        <v>368122496948</v>
      </c>
      <c r="W128" s="5">
        <v>368122496948</v>
      </c>
      <c r="X128" s="5">
        <v>368122496948</v>
      </c>
      <c r="Y128" s="5">
        <v>368122496948</v>
      </c>
      <c r="Z128" s="5">
        <v>353904221948</v>
      </c>
    </row>
    <row r="129" spans="2:26" ht="15.5" x14ac:dyDescent="0.35">
      <c r="C129" t="s">
        <v>146</v>
      </c>
      <c r="D129" s="5">
        <v>6113054362302</v>
      </c>
      <c r="E129" s="5">
        <v>5949528075525</v>
      </c>
      <c r="F129" s="5">
        <v>5804888336799</v>
      </c>
      <c r="G129" s="5">
        <v>5616658706420</v>
      </c>
      <c r="I129" s="5">
        <v>5949528075525</v>
      </c>
      <c r="J129" s="5">
        <v>5903657494767</v>
      </c>
      <c r="K129" s="5">
        <v>5565237623865</v>
      </c>
      <c r="L129" s="5">
        <v>5311722572973</v>
      </c>
      <c r="M129" s="5">
        <v>4968432423650</v>
      </c>
      <c r="N129" s="5">
        <v>4748577114616</v>
      </c>
      <c r="O129" s="5">
        <v>4105058416347</v>
      </c>
      <c r="P129" s="5">
        <v>3616754589824</v>
      </c>
      <c r="Q129" s="5">
        <v>3025975078106</v>
      </c>
      <c r="R129" s="5">
        <v>2567845297860</v>
      </c>
      <c r="S129" s="5">
        <v>2142268717848</v>
      </c>
      <c r="T129" s="5">
        <v>1851716847974</v>
      </c>
      <c r="U129" s="5">
        <v>1399191168467</v>
      </c>
      <c r="V129" s="5">
        <v>1061205679650</v>
      </c>
      <c r="W129" s="5">
        <v>666784575503</v>
      </c>
      <c r="X129" s="5">
        <v>490275422926</v>
      </c>
      <c r="Y129" s="5">
        <v>328145736436</v>
      </c>
      <c r="Z129" s="5">
        <v>186134612722</v>
      </c>
    </row>
    <row r="130" spans="2:26" ht="15.5" x14ac:dyDescent="0.35">
      <c r="C130" t="s">
        <v>147</v>
      </c>
      <c r="D130" s="5">
        <v>482594713034</v>
      </c>
      <c r="E130" s="5">
        <v>482594713034</v>
      </c>
      <c r="F130" s="5">
        <v>482594713034</v>
      </c>
      <c r="G130" s="5">
        <v>482594713034</v>
      </c>
      <c r="I130" s="5">
        <v>482594713034</v>
      </c>
      <c r="J130" s="5">
        <v>482594713034</v>
      </c>
      <c r="K130" s="5">
        <v>482594713034</v>
      </c>
      <c r="L130" s="5">
        <v>482594713034</v>
      </c>
      <c r="M130" s="5">
        <v>482594713034</v>
      </c>
      <c r="N130" s="5">
        <v>482594713034</v>
      </c>
      <c r="O130" s="5">
        <v>482594713034</v>
      </c>
      <c r="P130" s="5">
        <v>434594713034</v>
      </c>
      <c r="Q130" s="5">
        <v>356594713034</v>
      </c>
      <c r="R130" s="5">
        <v>285994713034</v>
      </c>
      <c r="S130" s="5">
        <v>227994713034</v>
      </c>
      <c r="T130" s="5">
        <v>173994713034</v>
      </c>
      <c r="U130" s="5">
        <v>123994713034</v>
      </c>
      <c r="V130" s="5">
        <v>81109795512</v>
      </c>
      <c r="W130" s="5">
        <v>52597133000</v>
      </c>
      <c r="X130" s="5">
        <v>34812000000</v>
      </c>
      <c r="Y130" s="5">
        <v>19034000000</v>
      </c>
      <c r="Z130" s="5">
        <v>6000000000</v>
      </c>
    </row>
    <row r="131" spans="2:26" ht="15.5" x14ac:dyDescent="0.35">
      <c r="C131" t="s">
        <v>148</v>
      </c>
      <c r="D131" s="5">
        <v>5630459649268</v>
      </c>
      <c r="E131" s="5">
        <v>5466933362491</v>
      </c>
      <c r="F131" s="5">
        <v>5322293623765</v>
      </c>
      <c r="G131" s="5">
        <v>5134063993386</v>
      </c>
      <c r="I131" s="5">
        <v>5466933362491</v>
      </c>
      <c r="J131" s="5">
        <v>5421062781733</v>
      </c>
      <c r="K131" s="5">
        <v>5082642910831</v>
      </c>
      <c r="L131" s="5">
        <v>4829127859939</v>
      </c>
      <c r="M131" s="5">
        <v>4485837710616</v>
      </c>
      <c r="N131" s="5">
        <v>4265982401582</v>
      </c>
      <c r="O131" s="5">
        <v>3622463703313</v>
      </c>
      <c r="P131" s="5">
        <v>3182159876790</v>
      </c>
      <c r="Q131" s="5">
        <v>2669380365072</v>
      </c>
      <c r="R131" s="5">
        <v>2281850584826</v>
      </c>
      <c r="S131" s="5">
        <v>1914274004814</v>
      </c>
      <c r="T131" s="5">
        <v>1677722134940</v>
      </c>
      <c r="U131" s="5">
        <v>1275196455433</v>
      </c>
      <c r="V131" s="5">
        <v>980095884138</v>
      </c>
      <c r="W131" s="5">
        <v>614187442503</v>
      </c>
      <c r="X131" s="5">
        <v>455463422926</v>
      </c>
      <c r="Y131" s="5">
        <v>309111736436</v>
      </c>
      <c r="Z131" s="5">
        <v>180134612722</v>
      </c>
    </row>
    <row r="132" spans="2:26" ht="15.5" x14ac:dyDescent="0.35">
      <c r="C132" t="s">
        <v>149</v>
      </c>
      <c r="D132" s="5">
        <v>6113054362302</v>
      </c>
      <c r="E132" s="5">
        <v>5949528075525</v>
      </c>
      <c r="F132" s="5">
        <v>5804888336799</v>
      </c>
      <c r="G132" s="5">
        <v>5616658706420</v>
      </c>
      <c r="I132" s="5">
        <v>5949528075525</v>
      </c>
      <c r="J132" s="5">
        <v>5903657494767</v>
      </c>
      <c r="K132" s="5">
        <v>5565237623865</v>
      </c>
      <c r="L132" s="5">
        <v>5311722572973</v>
      </c>
      <c r="M132" s="5">
        <v>4968432423650</v>
      </c>
      <c r="N132" s="5">
        <v>4748577114616</v>
      </c>
      <c r="O132" s="5">
        <v>4105058416347</v>
      </c>
      <c r="P132" s="5">
        <v>3616754589824</v>
      </c>
      <c r="Q132" s="5">
        <v>3025975078106</v>
      </c>
      <c r="R132" s="5">
        <v>2567845297860</v>
      </c>
      <c r="S132" s="5">
        <v>2142268717848</v>
      </c>
      <c r="T132" s="5">
        <v>1851716847974</v>
      </c>
      <c r="U132" s="5">
        <v>1399191168467</v>
      </c>
      <c r="V132" s="5">
        <v>1061205679650</v>
      </c>
      <c r="W132" s="5">
        <v>666784575503</v>
      </c>
      <c r="X132" s="5">
        <v>490275422926</v>
      </c>
      <c r="Y132" s="5">
        <v>328145736436</v>
      </c>
      <c r="Z132" s="5">
        <v>186134612722</v>
      </c>
    </row>
    <row r="133" spans="2:26" ht="15.5" x14ac:dyDescent="0.35">
      <c r="C133" t="s">
        <v>150</v>
      </c>
      <c r="D133" s="5">
        <v>75526667166</v>
      </c>
      <c r="E133" s="5">
        <v>75465974428</v>
      </c>
      <c r="F133" s="5">
        <v>68649141818</v>
      </c>
      <c r="G133" s="5">
        <v>32959472292</v>
      </c>
      <c r="I133" s="5">
        <v>75465974428</v>
      </c>
      <c r="J133" s="5">
        <v>36407053562</v>
      </c>
      <c r="K133" s="5">
        <v>74508026094</v>
      </c>
      <c r="L133" s="5">
        <v>44136268897</v>
      </c>
      <c r="M133" s="5">
        <v>32418065163</v>
      </c>
      <c r="N133" s="5">
        <v>16890948641</v>
      </c>
      <c r="O133" s="5">
        <v>14533616639</v>
      </c>
      <c r="P133" s="5">
        <v>8788231338</v>
      </c>
      <c r="Q133" s="5">
        <v>-2354842063</v>
      </c>
      <c r="R133" s="5">
        <v>-4894214811</v>
      </c>
      <c r="S133" s="5">
        <v>780186865</v>
      </c>
      <c r="T133" s="5">
        <v>5188443249</v>
      </c>
      <c r="U133" s="5">
        <v>11064315478</v>
      </c>
      <c r="V133" s="5">
        <v>16933065377</v>
      </c>
      <c r="W133" s="5">
        <v>25226869009</v>
      </c>
      <c r="X133" s="5">
        <v>14448762108</v>
      </c>
      <c r="Y133" s="5">
        <v>997674</v>
      </c>
    </row>
    <row r="134" spans="2:26" ht="15.5" x14ac:dyDescent="0.35">
      <c r="C134" t="s">
        <v>9</v>
      </c>
      <c r="D134" s="5">
        <v>6760850403102</v>
      </c>
      <c r="E134" s="5">
        <v>6597263423587</v>
      </c>
      <c r="F134" s="5">
        <v>6445806797856</v>
      </c>
      <c r="G134" s="5">
        <v>6221887497951</v>
      </c>
      <c r="I134" s="5">
        <v>6597263423587</v>
      </c>
      <c r="J134" s="5">
        <v>6512333867568</v>
      </c>
      <c r="K134" s="5">
        <v>6224388072309</v>
      </c>
      <c r="L134" s="5">
        <v>5933988630611</v>
      </c>
      <c r="M134" s="5">
        <v>5578980277554</v>
      </c>
      <c r="N134" s="5">
        <v>5343597851998</v>
      </c>
      <c r="O134" s="5">
        <v>4676301294266</v>
      </c>
      <c r="P134" s="5">
        <v>4182252082442</v>
      </c>
      <c r="Q134" s="5">
        <v>3510421847790</v>
      </c>
      <c r="R134" s="5">
        <v>3048727694796</v>
      </c>
      <c r="S134" s="5">
        <v>2628825516460</v>
      </c>
      <c r="T134" s="5">
        <v>2362148245370</v>
      </c>
      <c r="U134" s="5">
        <v>1915498438092</v>
      </c>
      <c r="V134" s="5">
        <v>1618001039174</v>
      </c>
      <c r="W134" s="5">
        <v>1231873738659</v>
      </c>
      <c r="X134" s="5">
        <v>1044586528515</v>
      </c>
      <c r="Y134" s="5">
        <v>867769231058</v>
      </c>
      <c r="Z134" s="5">
        <v>677457649670</v>
      </c>
    </row>
    <row r="135" spans="2:26" ht="15.5" x14ac:dyDescent="0.35">
      <c r="C135" t="s">
        <v>151</v>
      </c>
      <c r="D135" s="5">
        <v>8666312005510</v>
      </c>
      <c r="E135" s="5">
        <v>8521586931225</v>
      </c>
      <c r="F135" s="5">
        <v>8155406075991</v>
      </c>
      <c r="G135" s="5">
        <v>8503699474347</v>
      </c>
      <c r="I135" s="5">
        <v>8521586931225</v>
      </c>
      <c r="J135" s="5">
        <v>8191411810234</v>
      </c>
      <c r="K135" s="5">
        <v>7794495253759</v>
      </c>
      <c r="L135" s="5">
        <v>7249254612049</v>
      </c>
      <c r="M135" s="5">
        <v>7171138470214</v>
      </c>
      <c r="N135" s="5">
        <v>7216725069894</v>
      </c>
      <c r="O135" s="5">
        <v>6641808005145</v>
      </c>
      <c r="P135" s="5">
        <v>5857570698119</v>
      </c>
      <c r="Q135" s="5">
        <v>4428840550479</v>
      </c>
      <c r="R135" s="5">
        <v>3731101667891</v>
      </c>
      <c r="S135" s="5">
        <v>3267549674003</v>
      </c>
      <c r="T135" s="5">
        <v>2947348661224</v>
      </c>
      <c r="U135" s="5">
        <v>2478918584338</v>
      </c>
      <c r="V135" s="5">
        <v>1916914650213</v>
      </c>
      <c r="W135" s="5">
        <v>1451755376486</v>
      </c>
      <c r="X135" s="5">
        <v>1191333479259</v>
      </c>
      <c r="Y135" s="5">
        <v>970555943386</v>
      </c>
      <c r="Z135" s="5">
        <v>790276530799</v>
      </c>
    </row>
    <row r="136" spans="2:26" ht="15.5" x14ac:dyDescent="0.35">
      <c r="C136" t="s">
        <v>152</v>
      </c>
      <c r="D136" s="5">
        <v>17120389700</v>
      </c>
      <c r="E136" s="5">
        <v>17120389700</v>
      </c>
      <c r="F136" s="5">
        <v>17120389700</v>
      </c>
      <c r="G136" s="5">
        <v>17120389700</v>
      </c>
      <c r="I136" s="5">
        <v>17120389700</v>
      </c>
      <c r="J136" s="5">
        <v>17120389700</v>
      </c>
      <c r="K136" s="5">
        <v>17150000000</v>
      </c>
      <c r="L136" s="5">
        <v>17150000000</v>
      </c>
      <c r="M136" s="5">
        <v>17150000000</v>
      </c>
      <c r="N136" s="5">
        <v>17150000000</v>
      </c>
      <c r="O136" s="5">
        <v>17150000000</v>
      </c>
      <c r="P136" s="5">
        <v>17150000000</v>
      </c>
      <c r="Q136" s="5">
        <v>17150000000</v>
      </c>
      <c r="R136" s="5">
        <v>17150000000</v>
      </c>
      <c r="S136" s="5">
        <v>17150000000</v>
      </c>
      <c r="T136" s="5">
        <v>17150000000</v>
      </c>
      <c r="U136" s="5">
        <v>17150000000</v>
      </c>
      <c r="V136" s="5">
        <v>17150000000</v>
      </c>
      <c r="W136" s="5">
        <v>1715000000</v>
      </c>
      <c r="X136" s="5">
        <v>1715000000</v>
      </c>
      <c r="Y136" s="5">
        <v>1715000000</v>
      </c>
      <c r="Z136" s="5">
        <v>1715000000</v>
      </c>
    </row>
    <row r="138" spans="2:26" ht="15.5" x14ac:dyDescent="0.35">
      <c r="B138" t="s">
        <v>153</v>
      </c>
      <c r="C138" t="s">
        <v>154</v>
      </c>
      <c r="D138" s="5">
        <v>602804122885</v>
      </c>
      <c r="E138" s="5">
        <v>649868416319</v>
      </c>
      <c r="F138" s="5">
        <v>471221263042</v>
      </c>
      <c r="G138" s="5">
        <v>442808496487</v>
      </c>
      <c r="I138" s="5">
        <v>1646828501554</v>
      </c>
      <c r="J138" s="5">
        <v>802575099194</v>
      </c>
      <c r="K138" s="5">
        <v>1306672053151</v>
      </c>
      <c r="L138" s="5">
        <v>618838440602</v>
      </c>
      <c r="M138" s="5">
        <v>1305426267837</v>
      </c>
      <c r="N138" s="5">
        <v>1538615302164</v>
      </c>
      <c r="O138" s="5">
        <v>1436316241843</v>
      </c>
      <c r="P138" s="5">
        <v>280549714304</v>
      </c>
      <c r="Q138" s="5">
        <v>690355938041</v>
      </c>
      <c r="R138" s="5">
        <v>491972036030</v>
      </c>
      <c r="S138" s="5">
        <v>648831005468</v>
      </c>
      <c r="T138" s="5">
        <v>435162018647</v>
      </c>
      <c r="U138" s="5">
        <v>181339787145</v>
      </c>
      <c r="V138" s="5">
        <v>190153864166</v>
      </c>
      <c r="W138" s="5">
        <v>81793084945</v>
      </c>
      <c r="X138" s="5">
        <v>109300679849</v>
      </c>
      <c r="Y138" s="5">
        <v>185995702759</v>
      </c>
      <c r="Z138" s="5">
        <v>129455421795</v>
      </c>
    </row>
    <row r="139" spans="2:26" ht="15.5" x14ac:dyDescent="0.35">
      <c r="C139" t="s">
        <v>155</v>
      </c>
      <c r="D139" s="5">
        <v>2770398346406</v>
      </c>
      <c r="E139" s="5">
        <v>2697124462776</v>
      </c>
      <c r="F139" s="5">
        <v>2397197194352</v>
      </c>
      <c r="G139" s="5">
        <v>2435492545539</v>
      </c>
      <c r="I139" s="5">
        <v>9947106575656</v>
      </c>
      <c r="J139" s="5">
        <v>10159942751508</v>
      </c>
      <c r="K139" s="5">
        <v>8827851996548</v>
      </c>
      <c r="L139" s="5">
        <v>7955340589580</v>
      </c>
      <c r="M139" s="5">
        <v>7695375182016</v>
      </c>
      <c r="N139" s="5">
        <v>8506643610814</v>
      </c>
      <c r="O139" s="5">
        <v>9375562091036</v>
      </c>
      <c r="P139" s="5">
        <v>8353758749212</v>
      </c>
      <c r="Q139" s="5">
        <v>6666720181357</v>
      </c>
      <c r="R139" s="5">
        <v>5626594903329</v>
      </c>
      <c r="S139" s="5">
        <v>5371117882753</v>
      </c>
      <c r="T139" s="5">
        <v>5091420360069</v>
      </c>
      <c r="U139" s="5">
        <v>4055301731862</v>
      </c>
      <c r="V139" s="5">
        <v>3347167447050</v>
      </c>
      <c r="W139" s="5">
        <v>2404446790993</v>
      </c>
      <c r="X139" s="5">
        <v>1636874150919</v>
      </c>
      <c r="Y139" s="5">
        <v>1356973284775</v>
      </c>
      <c r="Z139" s="5">
        <v>1297147426104</v>
      </c>
    </row>
    <row r="140" spans="2:26" ht="15.5" x14ac:dyDescent="0.35">
      <c r="C140" t="s">
        <v>157</v>
      </c>
      <c r="D140" s="5">
        <v>-1516352463422</v>
      </c>
      <c r="E140" s="5">
        <v>-1572880034134</v>
      </c>
      <c r="F140" s="5">
        <v>-1344413669227</v>
      </c>
      <c r="G140" s="5">
        <v>-1500682481497</v>
      </c>
      <c r="I140" s="5">
        <v>-6171022951420</v>
      </c>
      <c r="J140" s="5">
        <v>-7572412986106</v>
      </c>
      <c r="K140" s="5">
        <v>-5803793591411</v>
      </c>
      <c r="L140" s="5">
        <v>-5730027159631</v>
      </c>
      <c r="M140" s="5">
        <v>-4622348489675</v>
      </c>
      <c r="N140" s="5">
        <v>-5146643911595</v>
      </c>
      <c r="O140" s="5">
        <v>-6180996530472</v>
      </c>
      <c r="P140" s="5">
        <v>-6563790848642</v>
      </c>
      <c r="Q140" s="5">
        <v>-4737696489289</v>
      </c>
      <c r="R140" s="5">
        <v>-4101370028622</v>
      </c>
      <c r="S140" s="5">
        <v>-3790140317617</v>
      </c>
      <c r="T140" s="5">
        <v>-3789762485709</v>
      </c>
      <c r="U140" s="5">
        <v>-3039444241161</v>
      </c>
      <c r="V140" s="5">
        <v>-2474433686370</v>
      </c>
      <c r="W140" s="5">
        <v>-1933436388226</v>
      </c>
      <c r="X140" s="5">
        <v>-1285747715883</v>
      </c>
      <c r="Y140" s="5">
        <v>-993555068349</v>
      </c>
      <c r="Z140" s="5">
        <v>-1000360430278</v>
      </c>
    </row>
    <row r="141" spans="2:26" ht="15.5" x14ac:dyDescent="0.35">
      <c r="C141" t="s">
        <v>504</v>
      </c>
      <c r="D141" s="5">
        <v>-496333182885</v>
      </c>
      <c r="E141" s="5">
        <v>-336365357923</v>
      </c>
      <c r="F141" s="5">
        <v>-377901978406</v>
      </c>
      <c r="G141" s="5">
        <v>-398726508466</v>
      </c>
      <c r="I141" s="5">
        <v>-1600198154475</v>
      </c>
      <c r="J141" s="5">
        <v>-1488166073685</v>
      </c>
      <c r="K141" s="5">
        <v>-1310778190779</v>
      </c>
      <c r="L141" s="5">
        <v>-1249633147696</v>
      </c>
      <c r="M141" s="5">
        <v>-1289783542396</v>
      </c>
      <c r="N141" s="5">
        <v>-1442445584656</v>
      </c>
      <c r="O141" s="5">
        <v>-1330854608709</v>
      </c>
      <c r="P141" s="5">
        <v>-1135957153421</v>
      </c>
      <c r="Q141" s="5">
        <v>-924974026876</v>
      </c>
      <c r="R141" s="5">
        <v>-771693300230</v>
      </c>
      <c r="S141" s="5">
        <v>-673580277500</v>
      </c>
      <c r="T141" s="5">
        <v>-551710525821</v>
      </c>
      <c r="U141" s="5">
        <v>-530140216973</v>
      </c>
      <c r="V141" s="5">
        <v>-442715790357</v>
      </c>
      <c r="W141" s="5">
        <v>-305311284638</v>
      </c>
      <c r="X141" s="5">
        <v>-192727028858</v>
      </c>
      <c r="Y141" s="5">
        <v>-141075204353</v>
      </c>
      <c r="Z141" s="5">
        <v>-128152734335</v>
      </c>
    </row>
    <row r="142" spans="2:26" ht="15.5" x14ac:dyDescent="0.35">
      <c r="C142" t="s">
        <v>158</v>
      </c>
      <c r="D142" s="5">
        <v>-171739611408</v>
      </c>
      <c r="E142" s="5">
        <v>-155042560153</v>
      </c>
      <c r="F142" s="5">
        <v>-220719064363</v>
      </c>
      <c r="G142" s="5">
        <v>-126537504932</v>
      </c>
      <c r="I142" s="5">
        <v>-615391986649</v>
      </c>
      <c r="J142" s="5">
        <v>-465057826468</v>
      </c>
      <c r="K142" s="5">
        <v>-481510616810</v>
      </c>
      <c r="L142" s="5">
        <v>-408840022630</v>
      </c>
      <c r="M142" s="5">
        <v>-531400218007</v>
      </c>
      <c r="N142" s="5">
        <v>-485694453545</v>
      </c>
      <c r="O142" s="5">
        <v>-463911142330</v>
      </c>
      <c r="P142" s="5">
        <v>-405782420161</v>
      </c>
      <c r="Q142" s="5">
        <v>-350730594652</v>
      </c>
      <c r="R142" s="5">
        <v>-295757055354</v>
      </c>
      <c r="S142" s="5">
        <v>-264655170162</v>
      </c>
      <c r="T142" s="5">
        <v>-316430975928</v>
      </c>
      <c r="U142" s="5">
        <v>-308705326798</v>
      </c>
      <c r="V142" s="5">
        <v>-244079158534</v>
      </c>
      <c r="W142" s="5">
        <v>-93905634164</v>
      </c>
      <c r="X142" s="5">
        <v>-66072475699</v>
      </c>
      <c r="Y142" s="5">
        <v>-57078535709</v>
      </c>
      <c r="Z142" s="5">
        <v>-56370737232</v>
      </c>
    </row>
    <row r="143" spans="2:26" ht="15.5" x14ac:dyDescent="0.35">
      <c r="C143" t="s">
        <v>505</v>
      </c>
      <c r="Q143" s="5">
        <v>-51250000</v>
      </c>
    </row>
    <row r="144" spans="2:26" ht="15.5" x14ac:dyDescent="0.35">
      <c r="C144" t="s">
        <v>506</v>
      </c>
      <c r="G144" s="5">
        <v>13508677516</v>
      </c>
      <c r="I144" s="5">
        <v>13508677516</v>
      </c>
      <c r="J144" s="5">
        <v>84173214443</v>
      </c>
      <c r="L144" s="5">
        <v>5097549594</v>
      </c>
      <c r="M144" s="5">
        <v>5251611788</v>
      </c>
      <c r="N144" s="5">
        <v>44830554810</v>
      </c>
      <c r="O144" s="5">
        <v>5275596629</v>
      </c>
      <c r="P144" s="5">
        <v>3721125614</v>
      </c>
      <c r="Q144" s="5">
        <v>3913621012</v>
      </c>
      <c r="R144" s="5">
        <v>13973480519</v>
      </c>
    </row>
    <row r="145" spans="3:26" ht="15.5" x14ac:dyDescent="0.35">
      <c r="C145" t="s">
        <v>507</v>
      </c>
      <c r="N145" s="5">
        <v>-593417225</v>
      </c>
      <c r="O145" s="5">
        <v>-1139768526</v>
      </c>
      <c r="P145" s="5">
        <v>-714503007</v>
      </c>
      <c r="Q145" s="5">
        <v>-110549912</v>
      </c>
      <c r="R145" s="5">
        <v>-1942544338</v>
      </c>
      <c r="S145" s="5">
        <v>-3060445433</v>
      </c>
      <c r="T145" s="5">
        <v>-3777931440</v>
      </c>
      <c r="U145" s="5">
        <v>-3541237909</v>
      </c>
      <c r="V145" s="5">
        <v>-2293654659</v>
      </c>
      <c r="Y145" s="5">
        <v>-2139553</v>
      </c>
      <c r="Z145" s="5">
        <v>-135305464</v>
      </c>
    </row>
    <row r="146" spans="3:26" ht="15.5" x14ac:dyDescent="0.35">
      <c r="C146" t="s">
        <v>508</v>
      </c>
      <c r="D146" s="5">
        <v>16831034194</v>
      </c>
      <c r="E146" s="5">
        <v>17031905753</v>
      </c>
      <c r="F146" s="5">
        <v>17058780686</v>
      </c>
      <c r="G146" s="5">
        <v>19753768327</v>
      </c>
      <c r="I146" s="5">
        <v>72826340926</v>
      </c>
      <c r="J146" s="5">
        <v>84096019502</v>
      </c>
      <c r="K146" s="5">
        <v>74902455603</v>
      </c>
      <c r="L146" s="5">
        <v>46900631385</v>
      </c>
      <c r="M146" s="5">
        <v>48331724111</v>
      </c>
      <c r="N146" s="5">
        <v>62518503561</v>
      </c>
      <c r="O146" s="5">
        <v>32380604215</v>
      </c>
      <c r="P146" s="5">
        <v>29314764709</v>
      </c>
      <c r="Q146" s="5">
        <v>33285046401</v>
      </c>
      <c r="R146" s="5">
        <v>22166580726</v>
      </c>
      <c r="S146" s="5">
        <v>9149333427</v>
      </c>
      <c r="T146" s="5">
        <v>5423577476</v>
      </c>
      <c r="U146" s="5">
        <v>7869078124</v>
      </c>
      <c r="V146" s="5">
        <v>6508707036</v>
      </c>
      <c r="W146" s="5">
        <v>9999600980</v>
      </c>
      <c r="X146" s="5">
        <v>16973749370</v>
      </c>
      <c r="Y146" s="5">
        <v>20733365948</v>
      </c>
      <c r="Z146" s="5">
        <v>17327203000</v>
      </c>
    </row>
    <row r="147" spans="3:26" ht="15.5" x14ac:dyDescent="0.35">
      <c r="C147" t="s">
        <v>161</v>
      </c>
      <c r="D147" s="5">
        <v>-212455905755</v>
      </c>
      <c r="E147" s="5">
        <v>-119600658197</v>
      </c>
      <c r="F147" s="5">
        <v>-716631314934</v>
      </c>
      <c r="G147" s="5">
        <v>-158959539695</v>
      </c>
      <c r="I147" s="5">
        <v>-1093203638014</v>
      </c>
      <c r="J147" s="5">
        <v>-1029858601963</v>
      </c>
      <c r="K147" s="5">
        <v>-1041916970286</v>
      </c>
      <c r="L147" s="5">
        <v>-939442487346</v>
      </c>
      <c r="M147" s="5">
        <v>-897843373378</v>
      </c>
      <c r="N147" s="5">
        <v>-405037914393</v>
      </c>
      <c r="O147" s="5">
        <v>-824311755637</v>
      </c>
      <c r="P147" s="5">
        <v>-198587523725</v>
      </c>
      <c r="Q147" s="5">
        <v>-302259178983</v>
      </c>
      <c r="R147" s="5">
        <v>-281283570287</v>
      </c>
      <c r="S147" s="5">
        <v>-293931714237</v>
      </c>
      <c r="T147" s="5">
        <v>-110947956916</v>
      </c>
      <c r="U147" s="5">
        <v>-199684403775</v>
      </c>
      <c r="V147" s="5">
        <v>-7239458939</v>
      </c>
      <c r="W147" s="5">
        <v>-71212388803</v>
      </c>
      <c r="X147" s="5">
        <v>-15721650000</v>
      </c>
      <c r="Y147" s="5">
        <v>42397353264</v>
      </c>
      <c r="Z147" s="5">
        <v>-38091025432</v>
      </c>
    </row>
    <row r="148" spans="3:26" ht="15.5" x14ac:dyDescent="0.35">
      <c r="C148" t="s">
        <v>162</v>
      </c>
      <c r="D148" s="5">
        <v>-1079118744220</v>
      </c>
      <c r="E148" s="5">
        <v>-45349071425</v>
      </c>
      <c r="F148" s="5">
        <v>-7840066871</v>
      </c>
      <c r="G148" s="5">
        <v>-42403743136</v>
      </c>
      <c r="I148" s="5">
        <v>-137642097108</v>
      </c>
      <c r="J148" s="5">
        <v>-224254519654</v>
      </c>
      <c r="K148" s="5">
        <v>-130624907940</v>
      </c>
      <c r="L148" s="5">
        <v>-102361349882</v>
      </c>
      <c r="M148" s="5">
        <v>-83379883858</v>
      </c>
      <c r="N148" s="5">
        <v>-165979988499</v>
      </c>
      <c r="O148" s="5">
        <v>-158077866466</v>
      </c>
      <c r="P148" s="5">
        <v>-183916897980</v>
      </c>
      <c r="Q148" s="5">
        <v>-187331134628</v>
      </c>
      <c r="R148" s="5">
        <v>-127422153954</v>
      </c>
      <c r="S148" s="5">
        <v>-123586347656</v>
      </c>
      <c r="T148" s="5">
        <v>-96527945669</v>
      </c>
      <c r="U148" s="5">
        <v>-83789081618</v>
      </c>
      <c r="V148" s="5">
        <v>-118189431627</v>
      </c>
      <c r="W148" s="5">
        <v>-171518737505</v>
      </c>
      <c r="X148" s="5">
        <v>-120821380846</v>
      </c>
      <c r="Y148" s="5">
        <v>72293742805</v>
      </c>
      <c r="Z148" s="5">
        <v>-92485968974</v>
      </c>
    </row>
    <row r="149" spans="3:26" ht="15.5" x14ac:dyDescent="0.35">
      <c r="C149" t="s">
        <v>509</v>
      </c>
      <c r="D149" s="5">
        <v>1225039500000</v>
      </c>
      <c r="V149" s="5">
        <v>39219924960</v>
      </c>
      <c r="W149" s="5">
        <v>68360767680</v>
      </c>
      <c r="X149" s="5">
        <v>143901048927</v>
      </c>
      <c r="Y149" s="5">
        <v>309036848011</v>
      </c>
      <c r="Z149" s="5">
        <v>36590906196</v>
      </c>
    </row>
    <row r="150" spans="3:26" ht="15.5" x14ac:dyDescent="0.35">
      <c r="C150" t="s">
        <v>510</v>
      </c>
      <c r="D150" s="5">
        <v>-2253116000000</v>
      </c>
      <c r="V150" s="5">
        <v>-19609962480</v>
      </c>
      <c r="W150" s="5">
        <v>-53790346320</v>
      </c>
      <c r="X150" s="5">
        <v>-104977008275</v>
      </c>
      <c r="Y150" s="5">
        <v>-183834717677</v>
      </c>
      <c r="Z150" s="5">
        <v>-70727605639</v>
      </c>
    </row>
    <row r="151" spans="3:26" ht="15.5" x14ac:dyDescent="0.35">
      <c r="C151" t="s">
        <v>163</v>
      </c>
      <c r="D151" s="5">
        <v>-51717281344</v>
      </c>
      <c r="E151" s="5">
        <v>-55311714745</v>
      </c>
      <c r="F151" s="5">
        <v>-45169501185</v>
      </c>
      <c r="G151" s="5">
        <v>-43134338299</v>
      </c>
      <c r="I151" s="5">
        <v>-187161313802</v>
      </c>
      <c r="J151" s="5">
        <v>-198126941034</v>
      </c>
      <c r="K151" s="5">
        <v>-130120918924</v>
      </c>
      <c r="L151" s="5">
        <v>-107489443031</v>
      </c>
      <c r="M151" s="5">
        <v>-84449629919</v>
      </c>
      <c r="N151" s="5">
        <v>-162996620416</v>
      </c>
      <c r="O151" s="5">
        <v>-172850107662</v>
      </c>
      <c r="P151" s="5">
        <v>-162382687394</v>
      </c>
      <c r="Q151" s="5">
        <v>-152617867788</v>
      </c>
      <c r="R151" s="5">
        <v>-276998881208</v>
      </c>
      <c r="S151" s="5">
        <v>-130293432327</v>
      </c>
      <c r="T151" s="5">
        <v>-96924263863</v>
      </c>
      <c r="U151" s="5">
        <v>-83796258701</v>
      </c>
      <c r="V151" s="5">
        <v>-137932485016</v>
      </c>
      <c r="W151" s="5">
        <v>-186201708865</v>
      </c>
      <c r="X151" s="5">
        <v>-159745421498</v>
      </c>
      <c r="Y151" s="5">
        <v>-52915587529</v>
      </c>
      <c r="Z151" s="5">
        <v>-58349269531</v>
      </c>
    </row>
    <row r="152" spans="3:26" ht="15.5" x14ac:dyDescent="0.35">
      <c r="C152" t="s">
        <v>511</v>
      </c>
      <c r="D152" s="5">
        <v>-30092000</v>
      </c>
      <c r="F152" s="5">
        <v>-44283800</v>
      </c>
      <c r="G152" s="5">
        <v>-15000000</v>
      </c>
      <c r="I152" s="5">
        <v>-66496700</v>
      </c>
      <c r="J152" s="5">
        <v>-1360364072</v>
      </c>
      <c r="K152" s="5">
        <v>-1867811413</v>
      </c>
    </row>
    <row r="153" spans="3:26" ht="15.5" x14ac:dyDescent="0.35">
      <c r="C153" t="s">
        <v>512</v>
      </c>
      <c r="D153" s="5">
        <v>-265622500</v>
      </c>
      <c r="M153" s="5">
        <v>-674152043</v>
      </c>
      <c r="N153" s="5">
        <v>-3271989387</v>
      </c>
      <c r="O153" s="5">
        <v>-2759696136</v>
      </c>
      <c r="P153" s="5">
        <v>-26232510768</v>
      </c>
      <c r="Q153" s="5">
        <v>-37384858965</v>
      </c>
    </row>
    <row r="154" spans="3:26" ht="15.5" x14ac:dyDescent="0.35">
      <c r="C154" t="s">
        <v>343</v>
      </c>
      <c r="D154" s="5">
        <v>970751624</v>
      </c>
      <c r="E154" s="5">
        <v>859643320</v>
      </c>
      <c r="F154" s="5">
        <v>773718114</v>
      </c>
      <c r="G154" s="5">
        <v>745595163</v>
      </c>
      <c r="I154" s="5">
        <v>3882713394</v>
      </c>
      <c r="J154" s="5">
        <v>5099931952</v>
      </c>
      <c r="K154" s="5">
        <v>3268029971</v>
      </c>
      <c r="L154" s="5">
        <v>3128093149</v>
      </c>
      <c r="M154" s="5">
        <v>1743898104</v>
      </c>
      <c r="N154" s="5">
        <v>288621304</v>
      </c>
      <c r="O154" s="5">
        <v>17531937332</v>
      </c>
      <c r="P154" s="5">
        <v>4698300182</v>
      </c>
      <c r="Q154" s="5">
        <v>2671592125</v>
      </c>
      <c r="R154" s="5">
        <v>154076727254</v>
      </c>
      <c r="S154" s="5">
        <v>6707084671</v>
      </c>
      <c r="T154" s="5">
        <v>396318194</v>
      </c>
      <c r="U154" s="5">
        <v>7177083</v>
      </c>
      <c r="V154" s="5">
        <v>133090909</v>
      </c>
      <c r="W154" s="5">
        <v>112550000</v>
      </c>
      <c r="Y154" s="5">
        <v>7200000</v>
      </c>
    </row>
    <row r="155" spans="3:26" ht="15.5" x14ac:dyDescent="0.35">
      <c r="C155" t="s">
        <v>513</v>
      </c>
    </row>
    <row r="156" spans="3:26" ht="15.5" x14ac:dyDescent="0.35">
      <c r="C156" t="s">
        <v>514</v>
      </c>
      <c r="E156" s="5">
        <v>45703000000</v>
      </c>
      <c r="I156" s="5">
        <v>45703000000</v>
      </c>
      <c r="J156" s="5">
        <v>132853500</v>
      </c>
    </row>
    <row r="157" spans="3:26" ht="15.5" x14ac:dyDescent="0.35">
      <c r="C157" t="s">
        <v>515</v>
      </c>
      <c r="L157" s="5">
        <v>2000000000</v>
      </c>
    </row>
    <row r="158" spans="3:26" ht="15.5" x14ac:dyDescent="0.35">
      <c r="C158" t="s">
        <v>516</v>
      </c>
      <c r="E158" s="5">
        <v>-36600000000</v>
      </c>
      <c r="F158" s="5">
        <v>36600000000</v>
      </c>
      <c r="K158" s="5">
        <v>-1904207574</v>
      </c>
    </row>
    <row r="159" spans="3:26" ht="15.5" x14ac:dyDescent="0.35">
      <c r="C159" t="s">
        <v>517</v>
      </c>
      <c r="J159" s="5">
        <v>-30000000000</v>
      </c>
      <c r="R159" s="5">
        <v>-4500000000</v>
      </c>
    </row>
    <row r="160" spans="3:26" ht="15.5" x14ac:dyDescent="0.35">
      <c r="C160" t="s">
        <v>518</v>
      </c>
    </row>
    <row r="161" spans="3:26" ht="15.5" x14ac:dyDescent="0.35">
      <c r="C161" t="s">
        <v>175</v>
      </c>
      <c r="D161" s="5">
        <v>-212455905755</v>
      </c>
      <c r="E161" s="5">
        <v>-119600658197</v>
      </c>
      <c r="F161" s="5">
        <v>-716631314934</v>
      </c>
      <c r="G161" s="5">
        <v>-158959539695</v>
      </c>
      <c r="I161" s="5">
        <v>-1093203638014</v>
      </c>
      <c r="J161" s="5">
        <v>-1029858601963</v>
      </c>
      <c r="K161" s="5">
        <v>-1041916970286</v>
      </c>
      <c r="L161" s="5">
        <v>-939442487346</v>
      </c>
      <c r="M161" s="5">
        <v>-897843373378</v>
      </c>
      <c r="N161" s="5">
        <v>-405037914393</v>
      </c>
      <c r="O161" s="5">
        <v>-824311755637</v>
      </c>
      <c r="P161" s="5">
        <v>-198587523725</v>
      </c>
      <c r="Q161" s="5">
        <v>-302259178983</v>
      </c>
      <c r="R161" s="5">
        <v>-281283570287</v>
      </c>
      <c r="S161" s="5">
        <v>-293931714237</v>
      </c>
      <c r="T161" s="5">
        <v>-110947956916</v>
      </c>
      <c r="U161" s="5">
        <v>-199684403775</v>
      </c>
      <c r="V161" s="5">
        <v>-7239458939</v>
      </c>
      <c r="W161" s="5">
        <v>-71212388803</v>
      </c>
      <c r="X161" s="5">
        <v>-15721650000</v>
      </c>
      <c r="Y161" s="5">
        <v>42397353264</v>
      </c>
      <c r="Z161" s="5">
        <v>-38091025432</v>
      </c>
    </row>
    <row r="162" spans="3:26" ht="15.5" x14ac:dyDescent="0.35">
      <c r="C162" t="s">
        <v>519</v>
      </c>
      <c r="F162" s="5">
        <v>-579867599139</v>
      </c>
      <c r="I162" s="5">
        <v>-579867599139</v>
      </c>
      <c r="J162" s="5">
        <v>-573533054950</v>
      </c>
      <c r="K162" s="5">
        <v>-531759304083</v>
      </c>
      <c r="L162" s="5">
        <v>-352508823923</v>
      </c>
      <c r="M162" s="5">
        <v>-550420528855</v>
      </c>
      <c r="N162" s="5">
        <v>-309286244180</v>
      </c>
      <c r="O162" s="5">
        <v>-483562258825</v>
      </c>
      <c r="P162" s="5">
        <v>-389343686991</v>
      </c>
      <c r="Q162" s="5">
        <v>-281126283417</v>
      </c>
      <c r="R162" s="5">
        <v>-262862462940</v>
      </c>
      <c r="S162" s="5">
        <v>-272647888000</v>
      </c>
      <c r="T162" s="5">
        <v>-102242958000</v>
      </c>
      <c r="U162" s="5">
        <v>-170887500000</v>
      </c>
      <c r="V162" s="5">
        <v>-42721875000</v>
      </c>
      <c r="W162" s="5">
        <v>-88605168751</v>
      </c>
      <c r="X162" s="5">
        <v>-15721650000</v>
      </c>
      <c r="Y162" s="5">
        <v>-12431521400</v>
      </c>
      <c r="Z162" s="5">
        <v>-5985350000</v>
      </c>
    </row>
    <row r="163" spans="3:26" ht="15.5" x14ac:dyDescent="0.35">
      <c r="C163" t="s">
        <v>520</v>
      </c>
      <c r="W163" s="5">
        <v>16400000000</v>
      </c>
    </row>
    <row r="164" spans="3:26" ht="15.5" x14ac:dyDescent="0.35">
      <c r="C164" t="s">
        <v>521</v>
      </c>
      <c r="N164" s="5">
        <v>-34184872500</v>
      </c>
      <c r="Y164" s="5">
        <v>-26153090000</v>
      </c>
      <c r="Z164" s="5">
        <v>-34081185000</v>
      </c>
    </row>
    <row r="165" spans="3:26" ht="15.5" x14ac:dyDescent="0.35">
      <c r="C165" t="s">
        <v>522</v>
      </c>
      <c r="N165" s="5">
        <v>55605399961</v>
      </c>
      <c r="Y165" s="5">
        <v>74452550000</v>
      </c>
    </row>
    <row r="166" spans="3:26" ht="15.5" x14ac:dyDescent="0.35">
      <c r="C166" t="s">
        <v>523</v>
      </c>
      <c r="D166" s="5">
        <v>-56328143142</v>
      </c>
      <c r="E166" s="5">
        <v>-20602148113</v>
      </c>
      <c r="F166" s="5">
        <v>-4906996782</v>
      </c>
      <c r="G166" s="5">
        <v>-69887980942</v>
      </c>
      <c r="I166" s="5">
        <v>-123050490362</v>
      </c>
      <c r="J166" s="5">
        <v>-156570946878</v>
      </c>
      <c r="K166" s="5">
        <v>-199306894345</v>
      </c>
      <c r="L166" s="5">
        <v>-197367543194</v>
      </c>
      <c r="M166" s="5">
        <v>-196949700267</v>
      </c>
      <c r="N166" s="5">
        <v>-83780284429</v>
      </c>
      <c r="O166" s="5">
        <v>-117802729590</v>
      </c>
      <c r="P166" s="5">
        <v>-80033556087</v>
      </c>
      <c r="Q166" s="5">
        <v>-66288419008</v>
      </c>
      <c r="R166" s="5">
        <v>-33585558118</v>
      </c>
      <c r="S166" s="5">
        <v>-34879096625</v>
      </c>
      <c r="T166" s="5">
        <v>-15512621861</v>
      </c>
      <c r="U166" s="5">
        <v>-13240491725</v>
      </c>
      <c r="V166" s="5">
        <v>-18564948421</v>
      </c>
      <c r="W166" s="5">
        <v>-6046354744</v>
      </c>
      <c r="Z166" s="5">
        <v>-218889338864</v>
      </c>
    </row>
    <row r="167" spans="3:26" ht="15.5" x14ac:dyDescent="0.35">
      <c r="C167" t="s">
        <v>524</v>
      </c>
      <c r="D167" s="5">
        <v>28688832997</v>
      </c>
      <c r="E167" s="5">
        <v>33938578342</v>
      </c>
      <c r="F167" s="5">
        <v>6882928843</v>
      </c>
      <c r="G167" s="5">
        <v>43255785143</v>
      </c>
      <c r="I167" s="5">
        <v>138216502721</v>
      </c>
      <c r="J167" s="5">
        <v>158208037356</v>
      </c>
      <c r="K167" s="5">
        <v>203600600169</v>
      </c>
      <c r="L167" s="5">
        <v>156811455026</v>
      </c>
      <c r="M167" s="5">
        <v>190679907099</v>
      </c>
      <c r="N167" s="5">
        <v>85210771419</v>
      </c>
      <c r="O167" s="5">
        <v>168933962526</v>
      </c>
      <c r="P167" s="5">
        <v>85801096248</v>
      </c>
      <c r="Q167" s="5">
        <v>50495237942</v>
      </c>
      <c r="R167" s="5">
        <v>32877697407</v>
      </c>
      <c r="S167" s="5">
        <v>36717885086</v>
      </c>
      <c r="T167" s="5">
        <v>15420219644</v>
      </c>
      <c r="U167" s="5">
        <v>13122335259</v>
      </c>
      <c r="V167" s="5">
        <v>18598290106</v>
      </c>
      <c r="W167" s="5">
        <v>7039134692</v>
      </c>
      <c r="Y167" s="5">
        <v>6529414664</v>
      </c>
      <c r="Z167" s="5">
        <v>220864848432</v>
      </c>
    </row>
    <row r="168" spans="3:26" ht="15.5" x14ac:dyDescent="0.35">
      <c r="C168" t="s">
        <v>370</v>
      </c>
      <c r="D168" s="5">
        <v>-184816595610</v>
      </c>
      <c r="E168" s="5">
        <v>-132937088426</v>
      </c>
      <c r="F168" s="5">
        <v>-138739647856</v>
      </c>
      <c r="G168" s="5">
        <v>-132327343896</v>
      </c>
      <c r="I168" s="5">
        <v>-528502051234</v>
      </c>
      <c r="J168" s="5">
        <v>-457962637491</v>
      </c>
      <c r="K168" s="5">
        <v>-514451372027</v>
      </c>
      <c r="L168" s="5">
        <v>-546377575255</v>
      </c>
      <c r="M168" s="5">
        <v>-341153051355</v>
      </c>
      <c r="N168" s="5">
        <v>-118602684664</v>
      </c>
      <c r="O168" s="5">
        <v>-276799756176</v>
      </c>
    </row>
    <row r="169" spans="3:26" ht="15.5" x14ac:dyDescent="0.35">
      <c r="C169" t="s">
        <v>525</v>
      </c>
      <c r="N169" s="5">
        <v>-43483822975</v>
      </c>
      <c r="O169" s="5">
        <v>-159727984804</v>
      </c>
      <c r="Q169" s="5">
        <v>-33128050052</v>
      </c>
      <c r="R169" s="5">
        <v>-28414570602</v>
      </c>
      <c r="S169" s="5">
        <v>-6666666672</v>
      </c>
      <c r="T169" s="5">
        <v>-8612596699</v>
      </c>
    </row>
    <row r="170" spans="3:26" ht="15.5" x14ac:dyDescent="0.35">
      <c r="C170" t="s">
        <v>526</v>
      </c>
      <c r="N170" s="5">
        <v>43483822975</v>
      </c>
      <c r="O170" s="5">
        <v>44647011232</v>
      </c>
      <c r="P170" s="5">
        <v>115080973572</v>
      </c>
    </row>
    <row r="171" spans="3:26" ht="15.5" x14ac:dyDescent="0.35">
      <c r="C171" t="s">
        <v>527</v>
      </c>
      <c r="P171" s="5">
        <v>69907649533</v>
      </c>
      <c r="S171" s="5">
        <v>-19466342400</v>
      </c>
      <c r="U171" s="5">
        <v>-34662614177</v>
      </c>
    </row>
    <row r="172" spans="3:26" ht="15.5" x14ac:dyDescent="0.35">
      <c r="C172" t="s">
        <v>528</v>
      </c>
      <c r="Q172" s="5">
        <v>27788335552</v>
      </c>
      <c r="R172" s="5">
        <v>10701323966</v>
      </c>
      <c r="S172" s="5">
        <v>3010394374</v>
      </c>
      <c r="U172" s="5">
        <v>5983866868</v>
      </c>
      <c r="V172" s="5">
        <v>35449074376</v>
      </c>
    </row>
    <row r="173" spans="3:26" ht="15.5" x14ac:dyDescent="0.35">
      <c r="C173" t="s">
        <v>186</v>
      </c>
      <c r="D173" s="5">
        <v>-688770527090</v>
      </c>
      <c r="E173" s="5">
        <v>484918686697</v>
      </c>
      <c r="F173" s="5">
        <v>-253250118763</v>
      </c>
      <c r="G173" s="5">
        <v>241445213656</v>
      </c>
      <c r="I173" s="5">
        <v>415982766432</v>
      </c>
      <c r="J173" s="5">
        <v>-451538022423</v>
      </c>
      <c r="K173" s="5">
        <v>134130174925</v>
      </c>
      <c r="L173" s="5">
        <v>-422965396626</v>
      </c>
      <c r="M173" s="5">
        <v>324203010601</v>
      </c>
      <c r="N173" s="5">
        <v>967597399272</v>
      </c>
      <c r="O173" s="5">
        <v>453926619740</v>
      </c>
      <c r="P173" s="5">
        <v>-101954707401</v>
      </c>
      <c r="Q173" s="5">
        <v>200765624430</v>
      </c>
      <c r="R173" s="5">
        <v>83266311789</v>
      </c>
      <c r="S173" s="5">
        <v>231312943575</v>
      </c>
      <c r="T173" s="5">
        <v>227686116062</v>
      </c>
      <c r="U173" s="5">
        <v>-102133698248</v>
      </c>
      <c r="V173" s="5">
        <v>64724973600</v>
      </c>
      <c r="W173" s="5">
        <v>-160938041363</v>
      </c>
      <c r="X173" s="5">
        <v>-27242350997</v>
      </c>
      <c r="Y173" s="5">
        <v>300686798828</v>
      </c>
      <c r="Z173" s="5">
        <v>-1121572611</v>
      </c>
    </row>
    <row r="174" spans="3:26" ht="15.5" x14ac:dyDescent="0.35">
      <c r="C174" t="s">
        <v>187</v>
      </c>
      <c r="D174" s="5">
        <v>4357896586</v>
      </c>
      <c r="E174" s="5">
        <v>3373392987</v>
      </c>
      <c r="F174" s="5">
        <v>7937432657</v>
      </c>
      <c r="G174" s="5">
        <v>-2778112424</v>
      </c>
      <c r="I174" s="5">
        <v>16520795465</v>
      </c>
      <c r="J174" s="5">
        <v>7665444239</v>
      </c>
      <c r="K174" s="5">
        <v>-5037730245</v>
      </c>
      <c r="L174" s="5">
        <v>12530824723</v>
      </c>
      <c r="M174" s="5">
        <v>-154158101</v>
      </c>
      <c r="N174" s="5">
        <v>-2831075636</v>
      </c>
      <c r="O174" s="5">
        <v>2569713071</v>
      </c>
      <c r="P174" s="5">
        <v>-1751121909</v>
      </c>
      <c r="Q174" s="5">
        <v>-2472700710</v>
      </c>
      <c r="R174" s="5">
        <v>-1177676602</v>
      </c>
      <c r="S174" s="5">
        <v>-918966994</v>
      </c>
      <c r="T174" s="5">
        <v>2007323576</v>
      </c>
      <c r="U174" s="5">
        <v>-6156938901</v>
      </c>
      <c r="V174" s="5">
        <v>-5128856290</v>
      </c>
      <c r="W174" s="5">
        <v>5013577626</v>
      </c>
      <c r="X174" s="5">
        <v>-2151366567</v>
      </c>
      <c r="Y174" s="5">
        <v>-3603573978</v>
      </c>
      <c r="Z174" s="5">
        <v>162528235</v>
      </c>
    </row>
    <row r="175" spans="3:26" ht="15.5" x14ac:dyDescent="0.35">
      <c r="C175" t="s">
        <v>188</v>
      </c>
      <c r="D175" s="5">
        <v>2307627969786</v>
      </c>
      <c r="I175" s="5">
        <v>1875124407889</v>
      </c>
      <c r="J175" s="5">
        <v>2318996986073</v>
      </c>
      <c r="K175" s="5">
        <v>2189904541393</v>
      </c>
      <c r="L175" s="5">
        <v>2543833653523</v>
      </c>
      <c r="M175" s="5">
        <v>2219784801023</v>
      </c>
      <c r="N175" s="5">
        <v>1255018477387</v>
      </c>
      <c r="O175" s="5">
        <v>798522144576</v>
      </c>
      <c r="P175" s="5">
        <v>902227973886</v>
      </c>
      <c r="Q175" s="5">
        <v>703935050166</v>
      </c>
      <c r="R175" s="5">
        <v>621846414979</v>
      </c>
      <c r="S175" s="5">
        <v>391452438398</v>
      </c>
      <c r="T175" s="5">
        <v>161758998760</v>
      </c>
      <c r="U175" s="5">
        <v>270049635909</v>
      </c>
      <c r="V175" s="5">
        <v>210453518599</v>
      </c>
      <c r="W175" s="5">
        <v>366377982335</v>
      </c>
      <c r="X175" s="5">
        <v>395771699900</v>
      </c>
      <c r="Y175" s="5">
        <v>98688475049</v>
      </c>
      <c r="Z175" s="5">
        <v>99647519425</v>
      </c>
    </row>
    <row r="176" spans="3:26" ht="15.5" x14ac:dyDescent="0.35">
      <c r="C176" t="s">
        <v>189</v>
      </c>
      <c r="D176" s="5">
        <v>1623215339282</v>
      </c>
      <c r="E176" s="5">
        <v>488292079684</v>
      </c>
      <c r="F176" s="5">
        <v>-245312686106</v>
      </c>
      <c r="G176" s="5">
        <v>238667101232</v>
      </c>
      <c r="I176" s="5">
        <v>2307627969786</v>
      </c>
      <c r="J176" s="5">
        <v>1875124407889</v>
      </c>
      <c r="K176" s="5">
        <v>2318996986073</v>
      </c>
      <c r="L176" s="5">
        <v>2133399081620</v>
      </c>
      <c r="M176" s="5">
        <v>2543833653523</v>
      </c>
      <c r="N176" s="5">
        <v>2219784801023</v>
      </c>
      <c r="O176" s="5">
        <v>1255018477387</v>
      </c>
      <c r="P176" s="5">
        <v>798522144576</v>
      </c>
      <c r="Q176" s="5">
        <v>902227973886</v>
      </c>
      <c r="R176" s="5">
        <v>703935050166</v>
      </c>
      <c r="S176" s="5">
        <v>621846414979</v>
      </c>
      <c r="T176" s="5">
        <v>391452438398</v>
      </c>
      <c r="U176" s="5">
        <v>161758998760</v>
      </c>
      <c r="V176" s="5">
        <v>270049635909</v>
      </c>
      <c r="W176" s="5">
        <v>210453518598</v>
      </c>
      <c r="X176" s="5">
        <v>366377982336</v>
      </c>
      <c r="Y176" s="5">
        <v>395771699899</v>
      </c>
      <c r="Z176" s="5">
        <v>98688475049</v>
      </c>
    </row>
    <row r="178" spans="2:26" ht="15.5" x14ac:dyDescent="0.35">
      <c r="B178" t="s">
        <v>190</v>
      </c>
      <c r="C178" t="s">
        <v>11</v>
      </c>
      <c r="D178" s="6">
        <v>17120000000.000002</v>
      </c>
      <c r="E178" s="6">
        <v>17120000000.000002</v>
      </c>
      <c r="F178" s="6">
        <v>17120000000.000002</v>
      </c>
      <c r="G178" s="6">
        <v>17120000000.000002</v>
      </c>
      <c r="I178" s="6">
        <v>17120000000.000002</v>
      </c>
      <c r="J178" s="6">
        <v>17120000000.000002</v>
      </c>
      <c r="K178" s="6">
        <v>17149999999.999998</v>
      </c>
      <c r="L178" s="6">
        <v>17149999999.999998</v>
      </c>
      <c r="M178" s="6">
        <v>17149999999.999998</v>
      </c>
      <c r="N178" s="6">
        <v>17149999999.999998</v>
      </c>
      <c r="O178" s="6">
        <v>17149999999.999998</v>
      </c>
      <c r="P178" s="6">
        <v>17149999999.999998</v>
      </c>
      <c r="Q178" s="6">
        <v>17149999999.999998</v>
      </c>
      <c r="R178" s="6">
        <v>17149999999.999998</v>
      </c>
      <c r="S178" s="6">
        <v>17149999999.999998</v>
      </c>
      <c r="T178" s="6">
        <v>17149999999.999998</v>
      </c>
      <c r="U178" s="6">
        <v>17149999999.999998</v>
      </c>
      <c r="V178" s="6">
        <v>17149999999.999998</v>
      </c>
      <c r="W178" s="5">
        <v>1720000000</v>
      </c>
      <c r="X178" s="5">
        <v>1720000000</v>
      </c>
      <c r="Y178" s="5">
        <v>1720000000</v>
      </c>
      <c r="Z178" s="5">
        <v>1720000000</v>
      </c>
    </row>
    <row r="179" spans="2:26" ht="15.5" x14ac:dyDescent="0.35">
      <c r="C179" t="s">
        <v>191</v>
      </c>
      <c r="D179" s="6">
        <v>9.5500000000000007</v>
      </c>
      <c r="E179" s="6">
        <v>10.96</v>
      </c>
      <c r="F179" s="6">
        <v>10.99</v>
      </c>
      <c r="G179" s="6">
        <v>8.84</v>
      </c>
    </row>
    <row r="180" spans="2:26" ht="15.5" x14ac:dyDescent="0.35">
      <c r="C180" t="s">
        <v>192</v>
      </c>
      <c r="D180" s="6">
        <v>39.58</v>
      </c>
      <c r="E180" s="6">
        <v>37.409999999999997</v>
      </c>
      <c r="F180" s="6">
        <v>39.130000000000003</v>
      </c>
      <c r="G180" s="6">
        <v>56.11</v>
      </c>
    </row>
    <row r="181" spans="2:26" ht="15.5" x14ac:dyDescent="0.35">
      <c r="C181" t="s">
        <v>70</v>
      </c>
      <c r="D181" s="6">
        <v>2.75</v>
      </c>
      <c r="E181" s="6">
        <v>3.05</v>
      </c>
      <c r="F181" s="6">
        <v>3.57</v>
      </c>
      <c r="G181" s="6">
        <v>3.98</v>
      </c>
    </row>
    <row r="182" spans="2:26" ht="15.5" x14ac:dyDescent="0.35">
      <c r="C182" t="s">
        <v>193</v>
      </c>
      <c r="D182" s="5">
        <v>368060000000</v>
      </c>
      <c r="E182" s="5">
        <v>382160000000</v>
      </c>
      <c r="F182" s="5">
        <v>394610000000</v>
      </c>
      <c r="G182" s="5">
        <v>333210000000</v>
      </c>
    </row>
    <row r="183" spans="2:26" ht="15.5" x14ac:dyDescent="0.35">
      <c r="C183" t="s">
        <v>194</v>
      </c>
      <c r="D183" s="6">
        <v>1.89E-2</v>
      </c>
      <c r="E183" s="6">
        <v>2.2000000000000002E-2</v>
      </c>
      <c r="F183" s="6">
        <v>2.3099999999999999E-2</v>
      </c>
      <c r="G183" s="6">
        <v>1.78E-2</v>
      </c>
    </row>
    <row r="184" spans="2:26" ht="15.5" x14ac:dyDescent="0.35">
      <c r="C184" t="s">
        <v>195</v>
      </c>
      <c r="D184" s="6">
        <v>2.4500000000000001E-2</v>
      </c>
      <c r="E184" s="6">
        <v>2.8799999999999999E-2</v>
      </c>
      <c r="F184" s="6">
        <v>2.9500000000000002E-2</v>
      </c>
      <c r="G184" s="6">
        <v>2.4399999999999998E-2</v>
      </c>
    </row>
    <row r="185" spans="2:26" ht="15.5" x14ac:dyDescent="0.35">
      <c r="C185" t="s">
        <v>196</v>
      </c>
      <c r="D185" s="6">
        <v>2.8399999999999998E-2</v>
      </c>
      <c r="E185" s="6">
        <v>3.1400000000000004E-2</v>
      </c>
      <c r="F185" s="6">
        <v>3.4200000000000001E-2</v>
      </c>
      <c r="G185" s="6">
        <v>2.6200000000000001E-2</v>
      </c>
    </row>
    <row r="186" spans="2:26" ht="15.5" x14ac:dyDescent="0.35">
      <c r="C186" t="s">
        <v>197</v>
      </c>
      <c r="D186" s="6">
        <v>11.61</v>
      </c>
      <c r="E186" s="6">
        <v>18.95</v>
      </c>
      <c r="F186" s="6">
        <v>12.28</v>
      </c>
      <c r="G186" s="6">
        <v>16.82</v>
      </c>
    </row>
    <row r="187" spans="2:26" ht="15.5" x14ac:dyDescent="0.35">
      <c r="C187" t="s">
        <v>198</v>
      </c>
      <c r="D187" s="5">
        <v>6761000000000</v>
      </c>
      <c r="E187" s="5">
        <v>6597000000000</v>
      </c>
      <c r="F187" s="5">
        <v>6446000000000</v>
      </c>
      <c r="G187" s="5">
        <v>6222000000000</v>
      </c>
    </row>
    <row r="188" spans="2:26" ht="15.5" x14ac:dyDescent="0.35">
      <c r="C188" t="s">
        <v>199</v>
      </c>
      <c r="D188" s="6">
        <v>0.97</v>
      </c>
      <c r="E188" s="6">
        <v>1.08</v>
      </c>
      <c r="F188" s="6">
        <v>1.1499999999999999</v>
      </c>
      <c r="G188" s="6">
        <v>1.37</v>
      </c>
    </row>
    <row r="189" spans="2:26" ht="15.5" x14ac:dyDescent="0.35">
      <c r="C189" t="s">
        <v>200</v>
      </c>
      <c r="D189" s="6">
        <v>390.49</v>
      </c>
      <c r="E189" s="6">
        <v>380.94</v>
      </c>
      <c r="F189" s="6">
        <v>372.49</v>
      </c>
      <c r="G189" s="6">
        <v>361.49</v>
      </c>
    </row>
    <row r="190" spans="2:26" ht="15.5" x14ac:dyDescent="0.35">
      <c r="C190" t="s">
        <v>201</v>
      </c>
      <c r="D190" s="6">
        <v>0.97</v>
      </c>
      <c r="E190" s="6">
        <v>1.08</v>
      </c>
      <c r="F190" s="6">
        <v>1.1499999999999999</v>
      </c>
      <c r="G190" s="6">
        <v>1.37</v>
      </c>
    </row>
    <row r="191" spans="2:26" ht="15.5" x14ac:dyDescent="0.35">
      <c r="C191" t="s">
        <v>202</v>
      </c>
      <c r="D191" s="6">
        <v>390.49</v>
      </c>
      <c r="E191" s="6">
        <v>380.94</v>
      </c>
      <c r="F191" s="6">
        <v>372.49</v>
      </c>
      <c r="G191" s="6">
        <v>361.49</v>
      </c>
    </row>
    <row r="192" spans="2:26" ht="15.5" x14ac:dyDescent="0.35">
      <c r="C192" t="s">
        <v>203</v>
      </c>
      <c r="D192" s="5">
        <v>84000000000</v>
      </c>
      <c r="E192" s="5">
        <v>109000000000</v>
      </c>
      <c r="F192" s="5">
        <v>94000000000</v>
      </c>
      <c r="G192" s="5">
        <v>662000000000</v>
      </c>
    </row>
    <row r="193" spans="3:26" ht="15.5" x14ac:dyDescent="0.35">
      <c r="C193" t="s">
        <v>204</v>
      </c>
      <c r="D193" s="5">
        <v>5000000000</v>
      </c>
      <c r="E193" s="5">
        <v>4000000000</v>
      </c>
      <c r="F193" s="5">
        <v>8000000000</v>
      </c>
      <c r="G193" s="5">
        <v>5000000000</v>
      </c>
    </row>
    <row r="194" spans="3:26" ht="15.5" x14ac:dyDescent="0.35">
      <c r="C194" t="s">
        <v>205</v>
      </c>
      <c r="D194" s="5">
        <v>6685000000000</v>
      </c>
      <c r="E194" s="5">
        <v>6522000000000</v>
      </c>
      <c r="F194" s="5">
        <v>6377000000000</v>
      </c>
      <c r="G194" s="5">
        <v>6189000000000</v>
      </c>
    </row>
    <row r="195" spans="3:26" ht="15.5" x14ac:dyDescent="0.35">
      <c r="C195" t="s">
        <v>23</v>
      </c>
      <c r="D195" s="5">
        <v>89000000000</v>
      </c>
      <c r="E195" s="5">
        <v>112000000000</v>
      </c>
      <c r="F195" s="5">
        <v>102000000000</v>
      </c>
      <c r="G195" s="5">
        <v>668000000000</v>
      </c>
    </row>
    <row r="196" spans="3:26" ht="15.5" x14ac:dyDescent="0.35">
      <c r="C196" t="s">
        <v>20</v>
      </c>
      <c r="D196" s="5">
        <v>-1534000000000</v>
      </c>
      <c r="E196" s="5">
        <v>-2195000000000</v>
      </c>
      <c r="F196" s="5">
        <v>-1717000000000</v>
      </c>
      <c r="G196" s="5">
        <v>-1397000000000</v>
      </c>
    </row>
    <row r="197" spans="3:26" ht="15.5" x14ac:dyDescent="0.35">
      <c r="C197" t="s">
        <v>206</v>
      </c>
      <c r="D197" s="5">
        <v>5314000000000</v>
      </c>
      <c r="E197" s="5">
        <v>5093000000000</v>
      </c>
      <c r="F197" s="5">
        <v>5176000000000</v>
      </c>
      <c r="G197" s="5">
        <v>4885000000000</v>
      </c>
    </row>
    <row r="198" spans="3:26" ht="15.5" x14ac:dyDescent="0.35">
      <c r="C198" t="s">
        <v>207</v>
      </c>
      <c r="D198" s="5">
        <v>603000000000</v>
      </c>
      <c r="E198" s="5">
        <v>650000000000</v>
      </c>
      <c r="F198" s="5">
        <v>471000000000</v>
      </c>
      <c r="G198" s="5">
        <v>443000000000</v>
      </c>
    </row>
    <row r="199" spans="3:26" ht="15.5" x14ac:dyDescent="0.35">
      <c r="C199" t="s">
        <v>208</v>
      </c>
      <c r="D199" s="5">
        <v>-52000000000</v>
      </c>
      <c r="E199" s="5">
        <v>-55000000000</v>
      </c>
      <c r="F199" s="5">
        <v>-45000000000</v>
      </c>
      <c r="G199" s="5">
        <v>-43000000000</v>
      </c>
    </row>
    <row r="200" spans="3:26" ht="15.5" x14ac:dyDescent="0.35">
      <c r="C200" t="s">
        <v>12</v>
      </c>
      <c r="D200" s="5">
        <v>551000000000</v>
      </c>
      <c r="E200" s="5">
        <v>595000000000</v>
      </c>
      <c r="F200" s="5">
        <v>426000000000</v>
      </c>
      <c r="G200" s="5">
        <v>400000000000</v>
      </c>
    </row>
    <row r="201" spans="3:26" ht="15.5" x14ac:dyDescent="0.35">
      <c r="C201" t="s">
        <v>15</v>
      </c>
      <c r="D201" s="6">
        <v>32.17</v>
      </c>
      <c r="E201" s="6">
        <v>34.729999999999997</v>
      </c>
      <c r="F201" s="6">
        <v>24.89</v>
      </c>
      <c r="G201" s="6">
        <v>23.34</v>
      </c>
    </row>
    <row r="202" spans="3:26" ht="15.5" x14ac:dyDescent="0.35">
      <c r="C202" t="s">
        <v>57</v>
      </c>
      <c r="I202" s="6">
        <v>39.06</v>
      </c>
      <c r="J202" s="6">
        <v>52.1</v>
      </c>
      <c r="K202" s="6">
        <v>44.92</v>
      </c>
      <c r="L202" s="6">
        <v>38.74</v>
      </c>
      <c r="M202" s="6">
        <v>40.28</v>
      </c>
      <c r="N202" s="6">
        <v>42.75</v>
      </c>
      <c r="O202" s="6">
        <v>59.32</v>
      </c>
      <c r="P202" s="6">
        <v>56.24</v>
      </c>
      <c r="Q202" s="6">
        <v>45.35</v>
      </c>
      <c r="R202" s="6">
        <v>41.43</v>
      </c>
      <c r="S202" s="6">
        <v>34.299999999999997</v>
      </c>
      <c r="T202" s="6">
        <v>32.35</v>
      </c>
      <c r="U202" s="6">
        <v>29.67</v>
      </c>
      <c r="V202" s="6">
        <v>25.49</v>
      </c>
      <c r="W202" s="6">
        <v>166.25</v>
      </c>
      <c r="X202" s="6">
        <v>101.77</v>
      </c>
      <c r="Y202" s="6">
        <v>90.05</v>
      </c>
      <c r="Z202" s="6">
        <v>76.180000000000007</v>
      </c>
    </row>
    <row r="203" spans="3:26" ht="15.5" x14ac:dyDescent="0.35">
      <c r="C203" t="s">
        <v>69</v>
      </c>
      <c r="I203" s="6">
        <v>10.5</v>
      </c>
      <c r="J203" s="6">
        <v>15.16</v>
      </c>
      <c r="K203" s="6">
        <v>16.03</v>
      </c>
      <c r="L203" s="6">
        <v>12.8</v>
      </c>
      <c r="M203" s="6">
        <v>31.78</v>
      </c>
      <c r="N203" s="6">
        <v>40.119999999999997</v>
      </c>
      <c r="O203" s="6">
        <v>25.2</v>
      </c>
      <c r="P203" s="6">
        <v>26.49</v>
      </c>
      <c r="Q203" s="6">
        <v>25.47</v>
      </c>
      <c r="R203" s="6">
        <v>20.149999999999999</v>
      </c>
      <c r="S203" s="6">
        <v>24.05</v>
      </c>
      <c r="T203" s="6">
        <v>24.27</v>
      </c>
      <c r="U203" s="6">
        <v>19.89</v>
      </c>
      <c r="V203" s="6">
        <v>32.17</v>
      </c>
      <c r="W203" s="6">
        <v>24.66</v>
      </c>
      <c r="X203" s="6">
        <v>28.99</v>
      </c>
      <c r="Y203" s="6">
        <v>16.77</v>
      </c>
      <c r="Z203" s="6">
        <v>9.85</v>
      </c>
    </row>
    <row r="204" spans="3:26" ht="15.5" x14ac:dyDescent="0.35">
      <c r="C204" t="s">
        <v>72</v>
      </c>
      <c r="I204" s="6">
        <v>0.81</v>
      </c>
      <c r="J204" s="6">
        <v>1.58</v>
      </c>
      <c r="K204" s="6">
        <v>1.62</v>
      </c>
      <c r="L204" s="6">
        <v>1.26</v>
      </c>
      <c r="M204" s="6">
        <v>3.35</v>
      </c>
      <c r="N204" s="6">
        <v>3.97</v>
      </c>
      <c r="O204" s="6">
        <v>3.15</v>
      </c>
      <c r="P204" s="6">
        <v>3.53</v>
      </c>
      <c r="Q204" s="6">
        <v>3.34</v>
      </c>
      <c r="R204" s="6">
        <v>2.9</v>
      </c>
      <c r="S204" s="6">
        <v>2.98</v>
      </c>
      <c r="T204" s="6">
        <v>2.96</v>
      </c>
      <c r="U204" s="6">
        <v>2.6</v>
      </c>
      <c r="V204" s="6">
        <v>4.3600000000000003</v>
      </c>
      <c r="W204" s="6">
        <v>2.9</v>
      </c>
      <c r="X204" s="6">
        <v>3.08</v>
      </c>
      <c r="Y204" s="6">
        <v>1.91</v>
      </c>
      <c r="Z204" s="6">
        <v>1.05</v>
      </c>
    </row>
    <row r="205" spans="3:26" ht="15.5" x14ac:dyDescent="0.35">
      <c r="C205" t="s">
        <v>209</v>
      </c>
      <c r="I205" s="5">
        <v>1433750000000</v>
      </c>
      <c r="J205" s="5">
        <v>1661360000000</v>
      </c>
      <c r="K205" s="5">
        <v>1476230000000</v>
      </c>
      <c r="L205" s="5">
        <v>1323660000000</v>
      </c>
      <c r="M205" s="5">
        <v>1344610000000</v>
      </c>
      <c r="N205" s="5">
        <v>1426240000000</v>
      </c>
      <c r="O205" s="5">
        <v>1752370000000</v>
      </c>
      <c r="P205" s="5">
        <v>1324370000000</v>
      </c>
    </row>
    <row r="206" spans="3:26" ht="15.5" x14ac:dyDescent="0.35">
      <c r="C206" t="s">
        <v>210</v>
      </c>
      <c r="I206" s="6">
        <v>7.85E-2</v>
      </c>
      <c r="J206" s="6">
        <v>0.10890000000000001</v>
      </c>
      <c r="K206" s="6">
        <v>9.8800000000000013E-2</v>
      </c>
      <c r="L206" s="6">
        <v>9.1600000000000001E-2</v>
      </c>
      <c r="M206" s="6">
        <v>9.6300000000000011E-2</v>
      </c>
      <c r="N206" s="6">
        <v>0.1016</v>
      </c>
      <c r="O206" s="6">
        <v>0.1532</v>
      </c>
      <c r="P206" s="6">
        <v>0.16469999999999999</v>
      </c>
      <c r="Q206" s="6">
        <v>0.17559999999999998</v>
      </c>
      <c r="R206" s="6">
        <v>0.19039999999999999</v>
      </c>
      <c r="S206" s="6">
        <v>0.18010000000000001</v>
      </c>
      <c r="T206" s="6">
        <v>0.18820000000000001</v>
      </c>
      <c r="U206" s="6">
        <v>0.20530000000000001</v>
      </c>
      <c r="V206" s="6">
        <v>0.22800000000000001</v>
      </c>
      <c r="W206" s="6">
        <v>0.19640000000000002</v>
      </c>
      <c r="X206" s="6">
        <v>0.14649999999999999</v>
      </c>
      <c r="Y206" s="6">
        <v>0.15909999999999999</v>
      </c>
      <c r="Z206" s="6">
        <v>0.1653</v>
      </c>
    </row>
    <row r="207" spans="3:26" ht="15.5" x14ac:dyDescent="0.35">
      <c r="C207" t="s">
        <v>211</v>
      </c>
      <c r="I207" s="6">
        <v>0.10249999999999999</v>
      </c>
      <c r="J207" s="6">
        <v>0.13769999999999999</v>
      </c>
      <c r="K207" s="6">
        <v>0.12529999999999999</v>
      </c>
      <c r="L207" s="6">
        <v>0.1128</v>
      </c>
      <c r="M207" s="6">
        <v>0.1245</v>
      </c>
      <c r="N207" s="6">
        <v>0.1376</v>
      </c>
      <c r="O207" s="6">
        <v>0.21820000000000001</v>
      </c>
      <c r="P207" s="6">
        <v>0.2311</v>
      </c>
      <c r="Q207" s="6">
        <v>0.22140000000000001</v>
      </c>
      <c r="R207" s="6">
        <v>0.23269999999999999</v>
      </c>
      <c r="S207" s="6">
        <v>0.22390000000000002</v>
      </c>
      <c r="T207" s="6">
        <v>0.2354</v>
      </c>
      <c r="U207" s="6">
        <v>0.26719999999999999</v>
      </c>
      <c r="V207" s="6">
        <v>0.27300000000000002</v>
      </c>
      <c r="W207" s="6">
        <v>0.23629999999999998</v>
      </c>
      <c r="X207" s="6">
        <v>0.16940000000000002</v>
      </c>
      <c r="Y207" s="6">
        <v>0.17800000000000002</v>
      </c>
      <c r="Z207" s="6">
        <v>0.1928</v>
      </c>
    </row>
    <row r="208" spans="3:26" ht="15.5" x14ac:dyDescent="0.35">
      <c r="C208" t="s">
        <v>212</v>
      </c>
      <c r="I208" s="6">
        <v>0.1176</v>
      </c>
      <c r="J208" s="6">
        <v>0.16269999999999998</v>
      </c>
      <c r="K208" s="6">
        <v>0.14800000000000002</v>
      </c>
      <c r="L208" s="6">
        <v>0.13449999999999998</v>
      </c>
      <c r="M208" s="6">
        <v>0.14219999999999999</v>
      </c>
      <c r="N208" s="6">
        <v>0.1618</v>
      </c>
      <c r="O208" s="6">
        <v>0.24940000000000001</v>
      </c>
      <c r="P208" s="6">
        <v>0.2722</v>
      </c>
      <c r="Q208" s="6">
        <v>0.2656</v>
      </c>
      <c r="R208" s="6">
        <v>0.28420000000000001</v>
      </c>
      <c r="S208" s="6">
        <v>0.28610000000000002</v>
      </c>
      <c r="T208" s="6">
        <v>0.31409999999999999</v>
      </c>
      <c r="U208" s="6">
        <v>0.34749999999999998</v>
      </c>
      <c r="V208" s="6">
        <v>0.37579999999999997</v>
      </c>
      <c r="W208" s="6">
        <v>0.30690000000000001</v>
      </c>
      <c r="X208" s="6">
        <v>0.22030000000000002</v>
      </c>
      <c r="Y208" s="6">
        <v>0.22329999999999997</v>
      </c>
      <c r="Z208" s="6">
        <v>0.47100000000000003</v>
      </c>
    </row>
    <row r="209" spans="2:26" ht="15.5" x14ac:dyDescent="0.35">
      <c r="C209" t="s">
        <v>213</v>
      </c>
      <c r="I209" s="6">
        <v>12.98</v>
      </c>
      <c r="J209" s="6">
        <v>24.33</v>
      </c>
      <c r="K209" s="6">
        <v>24.07</v>
      </c>
      <c r="L209" s="6">
        <v>17.32</v>
      </c>
      <c r="M209" s="6">
        <v>14.32</v>
      </c>
      <c r="N209" s="6">
        <v>15.58</v>
      </c>
      <c r="O209" s="6">
        <v>14.09</v>
      </c>
      <c r="P209" s="6">
        <v>69.83</v>
      </c>
      <c r="Q209" s="6">
        <v>193.63</v>
      </c>
      <c r="R209" s="6">
        <v>60.4</v>
      </c>
      <c r="S209" s="6">
        <v>23.79</v>
      </c>
      <c r="T209" s="6">
        <v>20.81</v>
      </c>
      <c r="U209" s="6">
        <v>23.1</v>
      </c>
      <c r="V209" s="6">
        <v>22.34</v>
      </c>
      <c r="W209" s="6">
        <v>17.53</v>
      </c>
      <c r="X209" s="6">
        <v>14.57</v>
      </c>
      <c r="Y209" s="6">
        <v>13.64</v>
      </c>
      <c r="Z209" s="6">
        <v>12.13</v>
      </c>
    </row>
    <row r="210" spans="2:26" ht="15.5" x14ac:dyDescent="0.35">
      <c r="C210" t="s">
        <v>66</v>
      </c>
      <c r="I210" s="6">
        <v>1.08</v>
      </c>
      <c r="J210" s="6">
        <v>2.09</v>
      </c>
      <c r="K210" s="6">
        <v>2.0099999999999998</v>
      </c>
      <c r="L210" s="6">
        <v>1.44</v>
      </c>
      <c r="M210" s="6">
        <v>3.96</v>
      </c>
      <c r="N210" s="6">
        <v>5.52</v>
      </c>
      <c r="O210" s="6">
        <v>5.5</v>
      </c>
      <c r="P210" s="6">
        <v>6.12</v>
      </c>
      <c r="Q210" s="6">
        <v>5.64</v>
      </c>
      <c r="R210" s="6">
        <v>4.6900000000000004</v>
      </c>
      <c r="S210" s="6">
        <v>5.38</v>
      </c>
      <c r="T210" s="6">
        <v>5.71</v>
      </c>
      <c r="U210" s="6">
        <v>5.31</v>
      </c>
      <c r="V210" s="6">
        <v>8.7799999999999994</v>
      </c>
      <c r="W210" s="6">
        <v>5.83</v>
      </c>
      <c r="X210" s="6">
        <v>4.91</v>
      </c>
      <c r="Y210" s="6">
        <v>2.98</v>
      </c>
      <c r="Z210" s="6">
        <v>1.9</v>
      </c>
    </row>
    <row r="211" spans="2:26" ht="15.5" x14ac:dyDescent="0.35">
      <c r="C211" t="s">
        <v>63</v>
      </c>
      <c r="I211" s="6">
        <v>380.94</v>
      </c>
      <c r="J211" s="6">
        <v>378.26</v>
      </c>
      <c r="K211" s="6">
        <v>358.59</v>
      </c>
      <c r="L211" s="6">
        <v>343.43</v>
      </c>
      <c r="M211" s="6">
        <v>323.41000000000003</v>
      </c>
      <c r="N211" s="6">
        <v>310.60000000000002</v>
      </c>
      <c r="O211" s="6">
        <v>271.82</v>
      </c>
      <c r="P211" s="6">
        <v>243.35</v>
      </c>
      <c r="Q211" s="6">
        <v>204.83</v>
      </c>
      <c r="R211" s="6">
        <v>178.05</v>
      </c>
      <c r="S211" s="6">
        <v>153.24</v>
      </c>
      <c r="T211" s="6">
        <v>137.43</v>
      </c>
      <c r="U211" s="6">
        <v>111.05</v>
      </c>
      <c r="V211" s="6">
        <v>93.36</v>
      </c>
      <c r="W211" s="6">
        <v>703.58</v>
      </c>
      <c r="X211" s="6">
        <v>600.66</v>
      </c>
      <c r="Y211" s="6">
        <v>505.99</v>
      </c>
      <c r="Z211" s="6">
        <v>395.02</v>
      </c>
    </row>
    <row r="212" spans="2:26" ht="15.5" x14ac:dyDescent="0.35">
      <c r="C212" t="s">
        <v>214</v>
      </c>
      <c r="I212" s="6">
        <v>1.08</v>
      </c>
      <c r="J212" s="6">
        <v>2.09</v>
      </c>
      <c r="K212" s="6">
        <v>2.0099999999999998</v>
      </c>
      <c r="L212" s="6">
        <v>1.44</v>
      </c>
      <c r="M212" s="6">
        <v>3.96</v>
      </c>
      <c r="N212" s="6">
        <v>5.52</v>
      </c>
      <c r="O212" s="6">
        <v>5.5</v>
      </c>
      <c r="P212" s="6">
        <v>6.12</v>
      </c>
      <c r="Q212" s="6">
        <v>5.64</v>
      </c>
      <c r="R212" s="6">
        <v>4.6900000000000004</v>
      </c>
      <c r="S212" s="6">
        <v>5.38</v>
      </c>
      <c r="T212" s="6">
        <v>5.71</v>
      </c>
      <c r="U212" s="6">
        <v>5.31</v>
      </c>
      <c r="V212" s="6">
        <v>8.7799999999999994</v>
      </c>
      <c r="W212" s="6">
        <v>5.83</v>
      </c>
      <c r="X212" s="6">
        <v>4.91</v>
      </c>
      <c r="Y212" s="6">
        <v>2.98</v>
      </c>
      <c r="Z212" s="6">
        <v>1.9</v>
      </c>
    </row>
    <row r="213" spans="2:26" ht="15.5" x14ac:dyDescent="0.35">
      <c r="C213" t="s">
        <v>215</v>
      </c>
      <c r="I213" s="6">
        <v>380.94</v>
      </c>
      <c r="J213" s="6">
        <v>378.26</v>
      </c>
      <c r="K213" s="6">
        <v>358.59</v>
      </c>
      <c r="L213" s="6">
        <v>343.43</v>
      </c>
      <c r="M213" s="6">
        <v>323.41000000000003</v>
      </c>
      <c r="N213" s="6">
        <v>310.60000000000002</v>
      </c>
      <c r="O213" s="6">
        <v>271.82</v>
      </c>
      <c r="P213" s="6">
        <v>243.35</v>
      </c>
      <c r="Q213" s="6">
        <v>204.83</v>
      </c>
      <c r="R213" s="6">
        <v>178.05</v>
      </c>
      <c r="S213" s="6">
        <v>153.24</v>
      </c>
      <c r="T213" s="6">
        <v>137.43</v>
      </c>
      <c r="U213" s="6">
        <v>111.05</v>
      </c>
      <c r="V213" s="6">
        <v>93.36</v>
      </c>
      <c r="W213" s="6">
        <v>703.58</v>
      </c>
      <c r="X213" s="6">
        <v>600.66</v>
      </c>
      <c r="Y213" s="6">
        <v>505.99</v>
      </c>
      <c r="Z213" s="6">
        <v>395.02</v>
      </c>
    </row>
    <row r="214" spans="2:26" ht="15.5" x14ac:dyDescent="0.35">
      <c r="C214" t="s">
        <v>216</v>
      </c>
      <c r="I214" s="5">
        <v>109000000000</v>
      </c>
      <c r="J214" s="5">
        <v>95000000000</v>
      </c>
      <c r="K214" s="5">
        <v>82000000000</v>
      </c>
      <c r="L214" s="5">
        <v>49000000000</v>
      </c>
      <c r="M214" s="5">
        <v>82000000000</v>
      </c>
      <c r="N214" s="5">
        <v>97000000000</v>
      </c>
      <c r="O214" s="5">
        <v>110000000000</v>
      </c>
      <c r="P214" s="5">
        <v>172000000000</v>
      </c>
      <c r="Q214" s="5">
        <v>38000000000</v>
      </c>
      <c r="R214" s="5">
        <v>52000000000</v>
      </c>
      <c r="S214" s="5">
        <v>54000000000</v>
      </c>
      <c r="T214" s="5">
        <v>50000000000</v>
      </c>
      <c r="U214" s="5">
        <v>79000000000</v>
      </c>
      <c r="V214" s="5">
        <v>36000000000</v>
      </c>
    </row>
    <row r="215" spans="2:26" ht="15.5" x14ac:dyDescent="0.35">
      <c r="C215" t="s">
        <v>217</v>
      </c>
      <c r="I215" s="5">
        <v>4000000000</v>
      </c>
      <c r="J215" s="5">
        <v>4000000000</v>
      </c>
      <c r="K215" s="5">
        <v>6000000000</v>
      </c>
      <c r="L215" s="5">
        <v>5000000000</v>
      </c>
      <c r="M215" s="5">
        <v>5000000000</v>
      </c>
      <c r="N215" s="5">
        <v>9000000000</v>
      </c>
      <c r="O215" s="5">
        <v>16000000000</v>
      </c>
      <c r="P215" s="5">
        <v>22000000000</v>
      </c>
      <c r="Q215" s="5">
        <v>21000000000</v>
      </c>
      <c r="R215" s="5">
        <v>7000000000</v>
      </c>
      <c r="S215" s="5">
        <v>5000000000</v>
      </c>
      <c r="T215" s="5">
        <v>1000000000</v>
      </c>
      <c r="U215" s="5">
        <v>7000000000</v>
      </c>
      <c r="V215" s="5">
        <v>14000000000</v>
      </c>
    </row>
    <row r="216" spans="2:26" ht="15.5" x14ac:dyDescent="0.35">
      <c r="C216" t="s">
        <v>25</v>
      </c>
      <c r="I216" s="5">
        <v>112000000000</v>
      </c>
      <c r="J216" s="5">
        <v>99000000000</v>
      </c>
      <c r="K216" s="5">
        <v>87000000000</v>
      </c>
      <c r="L216" s="5">
        <v>54000000000</v>
      </c>
      <c r="M216" s="5">
        <v>87000000000</v>
      </c>
      <c r="N216" s="5">
        <v>106000000000</v>
      </c>
      <c r="O216" s="5">
        <v>126000000000</v>
      </c>
      <c r="P216" s="5">
        <v>194000000000</v>
      </c>
      <c r="Q216" s="5">
        <v>59000000000</v>
      </c>
      <c r="R216" s="5">
        <v>59000000000</v>
      </c>
      <c r="S216" s="5">
        <v>59000000000</v>
      </c>
      <c r="T216" s="5">
        <v>51000000000</v>
      </c>
      <c r="U216" s="5">
        <v>86000000000</v>
      </c>
      <c r="V216" s="5">
        <v>50000000000</v>
      </c>
    </row>
    <row r="217" spans="2:26" ht="15.5" x14ac:dyDescent="0.35">
      <c r="C217" t="s">
        <v>22</v>
      </c>
      <c r="I217" s="5">
        <v>-2195000000000</v>
      </c>
      <c r="J217" s="5">
        <v>-1777000000000</v>
      </c>
      <c r="K217" s="5">
        <v>-2232000000000</v>
      </c>
      <c r="L217" s="5">
        <v>-2079000000000</v>
      </c>
      <c r="M217" s="5">
        <v>-2457000000000</v>
      </c>
      <c r="N217" s="5">
        <v>-2114000000000</v>
      </c>
      <c r="O217" s="5">
        <v>-1129000000000</v>
      </c>
      <c r="P217" s="5">
        <v>-605000000000</v>
      </c>
      <c r="Q217" s="5">
        <v>-843000000000</v>
      </c>
      <c r="R217" s="5">
        <v>-645000000000</v>
      </c>
      <c r="S217" s="5">
        <v>-562000000000</v>
      </c>
      <c r="T217" s="5">
        <v>-340000000000</v>
      </c>
      <c r="U217" s="5">
        <v>-76000000000</v>
      </c>
      <c r="V217" s="5">
        <v>-220000000000</v>
      </c>
      <c r="W217" s="5">
        <v>-210000000000</v>
      </c>
      <c r="X217" s="5">
        <v>-366000000000</v>
      </c>
      <c r="Y217" s="5">
        <v>-396000000000</v>
      </c>
      <c r="Z217" s="5">
        <v>-99000000000</v>
      </c>
    </row>
    <row r="218" spans="2:26" ht="15.5" x14ac:dyDescent="0.35">
      <c r="C218" t="s">
        <v>218</v>
      </c>
      <c r="I218" s="5">
        <v>5093000000000</v>
      </c>
      <c r="J218" s="5">
        <v>5076000000000</v>
      </c>
      <c r="K218" s="5">
        <v>4937000000000</v>
      </c>
      <c r="L218" s="5">
        <v>4693000000000</v>
      </c>
      <c r="M218" s="5">
        <v>4470000000000</v>
      </c>
      <c r="N218" s="5">
        <v>4190000000000</v>
      </c>
      <c r="O218" s="5">
        <v>3586000000000</v>
      </c>
      <c r="P218" s="5">
        <v>3127000000000</v>
      </c>
      <c r="Q218" s="5">
        <v>2880000000000</v>
      </c>
      <c r="R218" s="5">
        <v>2433000000000</v>
      </c>
      <c r="S218" s="5">
        <v>2055000000000</v>
      </c>
      <c r="T218" s="5">
        <v>1744000000000</v>
      </c>
      <c r="U218" s="5">
        <v>1308000000000</v>
      </c>
      <c r="V218" s="5">
        <v>1011000000000</v>
      </c>
      <c r="W218" s="5">
        <v>680000000000</v>
      </c>
      <c r="X218" s="5">
        <v>752000000000</v>
      </c>
      <c r="Y218" s="5">
        <v>703000000000</v>
      </c>
      <c r="Z218" s="5">
        <v>527000000000</v>
      </c>
    </row>
    <row r="219" spans="2:26" ht="15.5" x14ac:dyDescent="0.35">
      <c r="C219" t="s">
        <v>219</v>
      </c>
      <c r="I219" s="5">
        <v>1647000000000</v>
      </c>
      <c r="J219" s="5">
        <v>803000000000</v>
      </c>
      <c r="K219" s="5">
        <v>1307000000000</v>
      </c>
      <c r="L219" s="5">
        <v>619000000000</v>
      </c>
      <c r="M219" s="5">
        <v>1305000000000</v>
      </c>
      <c r="N219" s="5">
        <v>1539000000000</v>
      </c>
      <c r="O219" s="5">
        <v>1436000000000</v>
      </c>
      <c r="P219" s="5">
        <v>281000000000</v>
      </c>
      <c r="Q219" s="5">
        <v>690000000000</v>
      </c>
      <c r="R219" s="5">
        <v>492000000000</v>
      </c>
      <c r="S219" s="5">
        <v>649000000000</v>
      </c>
      <c r="T219" s="5">
        <v>435000000000</v>
      </c>
      <c r="U219" s="5">
        <v>181000000000</v>
      </c>
      <c r="V219" s="5">
        <v>190000000000</v>
      </c>
      <c r="W219" s="5">
        <v>82000000000</v>
      </c>
      <c r="X219" s="5">
        <v>109000000000</v>
      </c>
      <c r="Y219" s="5">
        <v>186000000000</v>
      </c>
      <c r="Z219" s="5">
        <v>129000000000</v>
      </c>
    </row>
    <row r="220" spans="2:26" ht="15.5" x14ac:dyDescent="0.35">
      <c r="C220" t="s">
        <v>220</v>
      </c>
      <c r="I220" s="5">
        <v>-187000000000</v>
      </c>
      <c r="J220" s="5">
        <v>-198000000000</v>
      </c>
      <c r="K220" s="5">
        <v>-130000000000</v>
      </c>
      <c r="L220" s="5">
        <v>-107000000000</v>
      </c>
      <c r="M220" s="5">
        <v>-85000000000</v>
      </c>
      <c r="N220" s="5">
        <v>-166000000000</v>
      </c>
      <c r="O220" s="5">
        <v>-176000000000</v>
      </c>
      <c r="P220" s="5">
        <v>-189000000000</v>
      </c>
      <c r="Q220" s="5">
        <v>-190000000000</v>
      </c>
      <c r="R220" s="5">
        <v>-277000000000</v>
      </c>
      <c r="S220" s="5">
        <v>-130000000000</v>
      </c>
      <c r="T220" s="5">
        <v>-97000000000</v>
      </c>
      <c r="U220" s="5">
        <v>-84000000000</v>
      </c>
      <c r="V220" s="5">
        <v>-138000000000</v>
      </c>
      <c r="W220" s="5">
        <v>-186000000000</v>
      </c>
      <c r="X220" s="5">
        <v>-160000000000</v>
      </c>
      <c r="Y220" s="5">
        <v>-53000000000</v>
      </c>
      <c r="Z220" s="5">
        <v>-58000000000</v>
      </c>
    </row>
    <row r="221" spans="2:26" ht="15.5" x14ac:dyDescent="0.35">
      <c r="C221" t="s">
        <v>14</v>
      </c>
      <c r="I221" s="5">
        <v>1460000000000</v>
      </c>
      <c r="J221" s="5">
        <v>604000000000</v>
      </c>
      <c r="K221" s="5">
        <v>1177000000000</v>
      </c>
      <c r="L221" s="5">
        <v>511000000000</v>
      </c>
      <c r="M221" s="5">
        <v>1220000000000</v>
      </c>
      <c r="N221" s="5">
        <v>1372000000000</v>
      </c>
      <c r="O221" s="5">
        <v>1261000000000</v>
      </c>
      <c r="P221" s="5">
        <v>92000000000</v>
      </c>
      <c r="Q221" s="5">
        <v>500000000000</v>
      </c>
      <c r="R221" s="5">
        <v>215000000000</v>
      </c>
      <c r="S221" s="5">
        <v>519000000000</v>
      </c>
      <c r="T221" s="5">
        <v>338000000000</v>
      </c>
      <c r="U221" s="5">
        <v>98000000000</v>
      </c>
      <c r="V221" s="5">
        <v>52000000000</v>
      </c>
      <c r="W221" s="5">
        <v>-104000000000</v>
      </c>
      <c r="X221" s="5">
        <v>-50000000000</v>
      </c>
      <c r="Y221" s="5">
        <v>133000000000</v>
      </c>
      <c r="Z221" s="5">
        <v>71000000000</v>
      </c>
    </row>
    <row r="222" spans="2:26" ht="15.5" x14ac:dyDescent="0.35">
      <c r="C222" t="s">
        <v>16</v>
      </c>
      <c r="I222" s="6">
        <v>85.26</v>
      </c>
      <c r="J222" s="6">
        <v>35.31</v>
      </c>
      <c r="K222" s="6">
        <v>68.599999999999994</v>
      </c>
      <c r="L222" s="6">
        <v>29.82</v>
      </c>
      <c r="M222" s="6">
        <v>71.150000000000006</v>
      </c>
      <c r="N222" s="6">
        <v>80.02</v>
      </c>
      <c r="O222" s="6">
        <v>73.510000000000005</v>
      </c>
      <c r="P222" s="6">
        <v>5.36</v>
      </c>
      <c r="Q222" s="6">
        <v>29.18</v>
      </c>
      <c r="R222" s="6">
        <v>12.53</v>
      </c>
      <c r="S222" s="6">
        <v>30.24</v>
      </c>
      <c r="T222" s="6">
        <v>19.72</v>
      </c>
      <c r="U222" s="6">
        <v>5.69</v>
      </c>
      <c r="V222" s="6">
        <v>3.04</v>
      </c>
      <c r="W222" s="6">
        <v>-60.88</v>
      </c>
      <c r="X222" s="6">
        <v>-29.41</v>
      </c>
      <c r="Y222" s="6">
        <v>77.599999999999994</v>
      </c>
      <c r="Z222" s="6">
        <v>41.46</v>
      </c>
    </row>
    <row r="224" spans="2:26" ht="15.5" x14ac:dyDescent="0.35">
      <c r="B224" t="s">
        <v>221</v>
      </c>
      <c r="C224" t="s">
        <v>222</v>
      </c>
      <c r="D224" s="5">
        <v>164000000000</v>
      </c>
      <c r="E224" s="5">
        <v>188000000000</v>
      </c>
      <c r="F224" s="5">
        <v>188000000000</v>
      </c>
      <c r="G224" s="5">
        <v>151000000000</v>
      </c>
      <c r="H224" s="5">
        <v>654000000000</v>
      </c>
      <c r="I224" s="5">
        <v>669000000000</v>
      </c>
      <c r="J224" s="5">
        <v>892000000000</v>
      </c>
      <c r="K224" s="5">
        <v>770000000000</v>
      </c>
      <c r="L224" s="5">
        <v>664000000000</v>
      </c>
      <c r="M224" s="5">
        <v>691000000000</v>
      </c>
      <c r="N224" s="5">
        <v>733000000000</v>
      </c>
      <c r="O224" s="5">
        <v>1017000000000</v>
      </c>
      <c r="P224" s="5">
        <v>965000000000</v>
      </c>
      <c r="Q224" s="5">
        <v>778000000000</v>
      </c>
    </row>
    <row r="225" spans="3:17" ht="15.5" x14ac:dyDescent="0.35">
      <c r="C225" t="s">
        <v>223</v>
      </c>
      <c r="H225" s="5">
        <v>691000000000</v>
      </c>
      <c r="I225" s="5">
        <v>669000000000</v>
      </c>
      <c r="J225" s="5">
        <v>892000000000</v>
      </c>
      <c r="K225" s="5">
        <v>770000000000</v>
      </c>
      <c r="L225" s="5">
        <v>664000000000</v>
      </c>
      <c r="M225" s="5">
        <v>691000000000</v>
      </c>
      <c r="N225" s="5">
        <v>733000000000</v>
      </c>
      <c r="O225" s="5">
        <v>1017000000000</v>
      </c>
      <c r="P225" s="5">
        <v>965000000000</v>
      </c>
      <c r="Q225" s="5">
        <v>778000000000</v>
      </c>
    </row>
    <row r="226" spans="3:17" ht="15.5" x14ac:dyDescent="0.35">
      <c r="C226" t="s">
        <v>224</v>
      </c>
      <c r="H226" s="6">
        <v>32.01</v>
      </c>
      <c r="I226" s="6">
        <v>32.01</v>
      </c>
      <c r="J226" s="6">
        <v>33.869999999999997</v>
      </c>
      <c r="K226" s="6">
        <v>33.5</v>
      </c>
      <c r="L226" s="6">
        <v>31.06</v>
      </c>
      <c r="M226" s="6">
        <v>20.59</v>
      </c>
      <c r="N226" s="6">
        <v>32.15</v>
      </c>
      <c r="O226" s="6">
        <v>18.100000000000001</v>
      </c>
      <c r="P226" s="6">
        <v>28.25</v>
      </c>
      <c r="Q226" s="6">
        <v>22.81</v>
      </c>
    </row>
    <row r="227" spans="3:17" ht="15.5" x14ac:dyDescent="0.35">
      <c r="C227" t="s">
        <v>74</v>
      </c>
      <c r="H227" s="6">
        <v>0.83779999999999999</v>
      </c>
      <c r="I227" s="6">
        <v>0.81950000000000001</v>
      </c>
      <c r="J227" s="6">
        <v>0.65</v>
      </c>
      <c r="K227" s="6">
        <v>0.74450000000000005</v>
      </c>
      <c r="L227" s="6">
        <v>0.80040000000000011</v>
      </c>
      <c r="M227" s="6">
        <v>0.51029999999999998</v>
      </c>
      <c r="N227" s="6">
        <v>0.75069999999999992</v>
      </c>
      <c r="O227" s="6">
        <v>0.30459999999999998</v>
      </c>
      <c r="P227" s="6">
        <v>0.50139999999999996</v>
      </c>
      <c r="Q227" s="6">
        <v>0.50209999999999999</v>
      </c>
    </row>
    <row r="228" spans="3:17" ht="15.5" x14ac:dyDescent="0.35">
      <c r="C228" t="s">
        <v>225</v>
      </c>
      <c r="H228" s="6">
        <v>8.7499999999999994E-2</v>
      </c>
      <c r="I228" s="6">
        <v>6.2199999999999998E-2</v>
      </c>
      <c r="J228" s="6">
        <v>6.5799999999999997E-2</v>
      </c>
      <c r="K228" s="6">
        <v>3.9E-2</v>
      </c>
      <c r="L228" s="6">
        <v>4.7400000000000005E-2</v>
      </c>
      <c r="M228" s="6">
        <v>2.4199999999999999E-2</v>
      </c>
      <c r="N228" s="6">
        <v>2.3E-2</v>
      </c>
      <c r="O228" s="6">
        <v>1.11E-2</v>
      </c>
      <c r="P228" s="6">
        <v>1.6799999999999999E-2</v>
      </c>
      <c r="Q228" s="6">
        <v>1.8500000000000003E-2</v>
      </c>
    </row>
    <row r="229" spans="3:17" ht="15.5" x14ac:dyDescent="0.35">
      <c r="C229" t="s">
        <v>56</v>
      </c>
      <c r="D229" s="6">
        <v>9.5500000000000007</v>
      </c>
      <c r="E229" s="6">
        <v>10.96</v>
      </c>
      <c r="F229" s="6">
        <v>10.99</v>
      </c>
      <c r="G229" s="6">
        <v>8.84</v>
      </c>
      <c r="H229" s="6">
        <v>38.21</v>
      </c>
      <c r="I229" s="6">
        <v>39.06</v>
      </c>
      <c r="J229" s="6">
        <v>52.1</v>
      </c>
      <c r="K229" s="5">
        <v>45</v>
      </c>
      <c r="L229" s="6">
        <v>38.799999999999997</v>
      </c>
      <c r="M229" s="6">
        <v>40.35</v>
      </c>
      <c r="N229" s="6">
        <v>42.83</v>
      </c>
      <c r="O229" s="6">
        <v>59.43</v>
      </c>
      <c r="P229" s="6">
        <v>56.34</v>
      </c>
      <c r="Q229" s="6">
        <v>45.43</v>
      </c>
    </row>
    <row r="230" spans="3:17" ht="15.5" x14ac:dyDescent="0.35">
      <c r="C230" t="s">
        <v>226</v>
      </c>
      <c r="H230" s="6">
        <v>40.340000000000003</v>
      </c>
      <c r="I230" s="6">
        <v>39.06</v>
      </c>
      <c r="J230" s="6">
        <v>52.1</v>
      </c>
      <c r="K230" s="5">
        <v>45</v>
      </c>
      <c r="L230" s="6">
        <v>38.799999999999997</v>
      </c>
      <c r="M230" s="6">
        <v>40.35</v>
      </c>
      <c r="N230" s="6">
        <v>42.83</v>
      </c>
      <c r="O230" s="6">
        <v>59.43</v>
      </c>
      <c r="P230" s="6">
        <v>56.34</v>
      </c>
      <c r="Q230" s="6">
        <v>45.43</v>
      </c>
    </row>
    <row r="231" spans="3:17" ht="15.5" x14ac:dyDescent="0.35">
      <c r="C231" t="s">
        <v>76</v>
      </c>
      <c r="H231" s="6">
        <v>32.01</v>
      </c>
      <c r="I231" s="6">
        <v>32.01</v>
      </c>
      <c r="J231" s="6">
        <v>33.869999999999997</v>
      </c>
      <c r="K231" s="6">
        <v>33.5</v>
      </c>
      <c r="L231" s="6">
        <v>31.06</v>
      </c>
      <c r="M231" s="6">
        <v>20.59</v>
      </c>
      <c r="N231" s="6">
        <v>32.15</v>
      </c>
      <c r="O231" s="6">
        <v>18.100000000000001</v>
      </c>
      <c r="P231" s="6">
        <v>28.25</v>
      </c>
      <c r="Q231" s="6">
        <v>22.81</v>
      </c>
    </row>
    <row r="232" spans="3:17" ht="15.5" x14ac:dyDescent="0.35">
      <c r="C232" t="s">
        <v>227</v>
      </c>
      <c r="H232" s="6">
        <v>0.83779999999999999</v>
      </c>
      <c r="I232" s="6">
        <v>0.81950000000000001</v>
      </c>
      <c r="J232" s="6">
        <v>0.65</v>
      </c>
      <c r="K232" s="6">
        <v>0.74450000000000005</v>
      </c>
      <c r="L232" s="6">
        <v>0.80040000000000011</v>
      </c>
      <c r="M232" s="6">
        <v>0.51029999999999998</v>
      </c>
      <c r="N232" s="6">
        <v>0.75069999999999992</v>
      </c>
      <c r="O232" s="6">
        <v>0.30459999999999998</v>
      </c>
      <c r="P232" s="6">
        <v>0.50139999999999996</v>
      </c>
      <c r="Q232" s="6">
        <v>0.50209999999999999</v>
      </c>
    </row>
    <row r="233" spans="3:17" ht="15.5" x14ac:dyDescent="0.35">
      <c r="C233" t="s">
        <v>228</v>
      </c>
      <c r="H233" s="6">
        <v>8.7499999999999994E-2</v>
      </c>
      <c r="I233" s="6">
        <v>6.2199999999999998E-2</v>
      </c>
      <c r="J233" s="6">
        <v>6.5799999999999997E-2</v>
      </c>
      <c r="K233" s="6">
        <v>3.9E-2</v>
      </c>
      <c r="L233" s="6">
        <v>4.7400000000000005E-2</v>
      </c>
      <c r="M233" s="6">
        <v>2.4199999999999999E-2</v>
      </c>
      <c r="N233" s="6">
        <v>2.3E-2</v>
      </c>
      <c r="O233" s="6">
        <v>1.11E-2</v>
      </c>
      <c r="P233" s="6">
        <v>1.6799999999999999E-2</v>
      </c>
      <c r="Q233" s="6">
        <v>1.8500000000000003E-2</v>
      </c>
    </row>
    <row r="234" spans="3:17" ht="15.5" x14ac:dyDescent="0.35">
      <c r="C234" t="s">
        <v>229</v>
      </c>
      <c r="D234" s="5">
        <v>2353000000000</v>
      </c>
      <c r="E234" s="5">
        <v>2305000000000</v>
      </c>
      <c r="F234" s="5">
        <v>2065000000000</v>
      </c>
      <c r="G234" s="5">
        <v>2133000000000</v>
      </c>
      <c r="H234" s="5">
        <v>9411000000000</v>
      </c>
      <c r="I234" s="5">
        <v>8639000000000</v>
      </c>
      <c r="J234" s="5">
        <v>8583000000000</v>
      </c>
      <c r="K234" s="5">
        <v>7620000000000</v>
      </c>
      <c r="L234" s="5">
        <v>6763000000000</v>
      </c>
      <c r="M234" s="5">
        <v>6543000000000</v>
      </c>
      <c r="N234" s="5">
        <v>7413000000000</v>
      </c>
      <c r="O234" s="5">
        <v>8143000000000</v>
      </c>
      <c r="P234" s="5">
        <v>7240000000000</v>
      </c>
      <c r="Q234" s="5">
        <v>5939000000000</v>
      </c>
    </row>
    <row r="235" spans="3:17" ht="15.5" x14ac:dyDescent="0.35">
      <c r="C235" t="s">
        <v>230</v>
      </c>
      <c r="H235" s="5">
        <v>8855000000000</v>
      </c>
      <c r="I235" s="5">
        <v>8639000000000</v>
      </c>
      <c r="J235" s="5">
        <v>8583000000000</v>
      </c>
      <c r="K235" s="5">
        <v>7620000000000</v>
      </c>
      <c r="L235" s="5">
        <v>6763000000000</v>
      </c>
      <c r="M235" s="5">
        <v>6543000000000</v>
      </c>
      <c r="N235" s="5">
        <v>7413000000000</v>
      </c>
      <c r="O235" s="5">
        <v>8143000000000</v>
      </c>
      <c r="P235" s="5">
        <v>7240000000000</v>
      </c>
      <c r="Q235" s="5">
        <v>5939000000000</v>
      </c>
    </row>
    <row r="236" spans="3:17" ht="15.5" x14ac:dyDescent="0.35">
      <c r="C236" t="s">
        <v>231</v>
      </c>
      <c r="H236" s="6">
        <v>32.01</v>
      </c>
      <c r="I236" s="6">
        <v>32.01</v>
      </c>
      <c r="J236" s="6">
        <v>33.869999999999997</v>
      </c>
      <c r="K236" s="6">
        <v>33.5</v>
      </c>
      <c r="L236" s="6">
        <v>31.06</v>
      </c>
      <c r="M236" s="6">
        <v>20.59</v>
      </c>
      <c r="N236" s="6">
        <v>32.15</v>
      </c>
      <c r="O236" s="6">
        <v>18.100000000000001</v>
      </c>
      <c r="P236" s="6">
        <v>28.25</v>
      </c>
      <c r="Q236" s="6">
        <v>22.81</v>
      </c>
    </row>
    <row r="237" spans="3:17" ht="15.5" x14ac:dyDescent="0.35">
      <c r="C237" t="s">
        <v>232</v>
      </c>
      <c r="H237" s="6">
        <v>0.83779999999999999</v>
      </c>
      <c r="I237" s="6">
        <v>0.81950000000000001</v>
      </c>
      <c r="J237" s="6">
        <v>0.65</v>
      </c>
      <c r="K237" s="6">
        <v>0.74450000000000005</v>
      </c>
      <c r="L237" s="6">
        <v>0.80040000000000011</v>
      </c>
      <c r="M237" s="6">
        <v>0.51029999999999998</v>
      </c>
      <c r="N237" s="6">
        <v>0.75069999999999992</v>
      </c>
      <c r="O237" s="6">
        <v>0.30459999999999998</v>
      </c>
      <c r="P237" s="6">
        <v>0.50139999999999996</v>
      </c>
      <c r="Q237" s="6">
        <v>0.50209999999999999</v>
      </c>
    </row>
    <row r="238" spans="3:17" ht="15.5" x14ac:dyDescent="0.35">
      <c r="C238" t="s">
        <v>233</v>
      </c>
      <c r="H238" s="6">
        <v>8.7499999999999994E-2</v>
      </c>
      <c r="I238" s="6">
        <v>6.2199999999999998E-2</v>
      </c>
      <c r="J238" s="6">
        <v>6.5799999999999997E-2</v>
      </c>
      <c r="K238" s="6">
        <v>3.9E-2</v>
      </c>
      <c r="L238" s="6">
        <v>4.7400000000000005E-2</v>
      </c>
      <c r="M238" s="6">
        <v>2.4199999999999999E-2</v>
      </c>
      <c r="N238" s="6">
        <v>2.3E-2</v>
      </c>
      <c r="O238" s="6">
        <v>1.11E-2</v>
      </c>
      <c r="P238" s="6">
        <v>1.6799999999999999E-2</v>
      </c>
      <c r="Q238" s="6">
        <v>1.8500000000000003E-2</v>
      </c>
    </row>
    <row r="239" spans="3:17" ht="15.5" x14ac:dyDescent="0.35">
      <c r="C239" t="s">
        <v>234</v>
      </c>
      <c r="I239" s="6">
        <v>9.58</v>
      </c>
    </row>
    <row r="240" spans="3:17" ht="15.5" x14ac:dyDescent="0.35">
      <c r="C240" t="s">
        <v>235</v>
      </c>
      <c r="I240" s="6">
        <v>9.07</v>
      </c>
    </row>
    <row r="241" spans="3:9" ht="15.5" x14ac:dyDescent="0.35">
      <c r="C241" t="s">
        <v>236</v>
      </c>
      <c r="I241" s="6">
        <v>7.69</v>
      </c>
    </row>
    <row r="242" spans="3:9" ht="15.5" x14ac:dyDescent="0.35">
      <c r="C242" t="s">
        <v>237</v>
      </c>
      <c r="I242" s="6">
        <v>7.5</v>
      </c>
    </row>
    <row r="243" spans="3:9" ht="15.5" x14ac:dyDescent="0.35">
      <c r="C243" t="s">
        <v>238</v>
      </c>
      <c r="I243" s="6">
        <v>0.11019999999999999</v>
      </c>
    </row>
    <row r="244" spans="3:9" ht="15.5" x14ac:dyDescent="0.35">
      <c r="C244" t="s">
        <v>239</v>
      </c>
      <c r="I244" s="6">
        <v>0.71</v>
      </c>
    </row>
    <row r="245" spans="3:9" ht="15.5" x14ac:dyDescent="0.35">
      <c r="C245" t="s">
        <v>240</v>
      </c>
      <c r="I245" s="6">
        <v>0.94</v>
      </c>
    </row>
    <row r="246" spans="3:9" ht="15.5" x14ac:dyDescent="0.35">
      <c r="C246" t="s">
        <v>241</v>
      </c>
      <c r="I246" s="6">
        <v>2.89</v>
      </c>
    </row>
    <row r="247" spans="3:9" ht="15.5" x14ac:dyDescent="0.35">
      <c r="C247" t="s">
        <v>242</v>
      </c>
      <c r="I247" s="6">
        <v>3.18</v>
      </c>
    </row>
    <row r="248" spans="3:9" ht="15.5" x14ac:dyDescent="0.35">
      <c r="C248" t="s">
        <v>243</v>
      </c>
      <c r="I248" s="6">
        <v>5.34</v>
      </c>
    </row>
    <row r="249" spans="3:9" ht="15.5" x14ac:dyDescent="0.35">
      <c r="C249" t="s">
        <v>244</v>
      </c>
      <c r="I249" s="6">
        <v>3.25</v>
      </c>
    </row>
    <row r="250" spans="3:9" ht="15.5" x14ac:dyDescent="0.35">
      <c r="C250" t="s">
        <v>245</v>
      </c>
      <c r="I250" s="6">
        <v>-0.36</v>
      </c>
    </row>
    <row r="251" spans="3:9" ht="15.5" x14ac:dyDescent="0.35">
      <c r="C251" t="s">
        <v>246</v>
      </c>
      <c r="I251" s="6">
        <v>33.590000000000003</v>
      </c>
    </row>
    <row r="252" spans="3:9" ht="15.5" x14ac:dyDescent="0.35">
      <c r="C252" t="s">
        <v>247</v>
      </c>
      <c r="I252" s="6">
        <v>0.43</v>
      </c>
    </row>
    <row r="253" spans="3:9" ht="15.5" x14ac:dyDescent="0.35">
      <c r="C253" t="s">
        <v>248</v>
      </c>
      <c r="I253" s="6">
        <v>40.340000000000003</v>
      </c>
    </row>
    <row r="254" spans="3:9" ht="15.5" x14ac:dyDescent="0.35">
      <c r="C254" t="s">
        <v>249</v>
      </c>
      <c r="I254" s="6">
        <v>38.21</v>
      </c>
    </row>
    <row r="255" spans="3:9" ht="15.5" x14ac:dyDescent="0.35">
      <c r="C255" t="s">
        <v>250</v>
      </c>
      <c r="I255" s="6">
        <v>517.24</v>
      </c>
    </row>
    <row r="256" spans="3:9" ht="15.5" x14ac:dyDescent="0.35">
      <c r="C256" t="s">
        <v>251</v>
      </c>
      <c r="D256" s="6">
        <v>94.81</v>
      </c>
    </row>
    <row r="257" spans="3:9" ht="15.5" x14ac:dyDescent="0.35">
      <c r="C257" t="s">
        <v>252</v>
      </c>
      <c r="I257" s="6">
        <v>390.49</v>
      </c>
    </row>
    <row r="258" spans="3:9" ht="15.5" x14ac:dyDescent="0.35">
      <c r="C258" t="s">
        <v>253</v>
      </c>
      <c r="I258" s="6">
        <v>115.13</v>
      </c>
    </row>
    <row r="259" spans="3:9" ht="15.5" x14ac:dyDescent="0.35">
      <c r="C259" t="s">
        <v>254</v>
      </c>
      <c r="D259" s="6">
        <v>7.08</v>
      </c>
    </row>
    <row r="260" spans="3:9" ht="15.5" x14ac:dyDescent="0.35">
      <c r="C260" t="s">
        <v>255</v>
      </c>
      <c r="D260" s="6">
        <v>3.72</v>
      </c>
    </row>
    <row r="261" spans="3:9" ht="15.5" x14ac:dyDescent="0.35">
      <c r="C261" t="s">
        <v>377</v>
      </c>
      <c r="D261" s="6">
        <v>0.01</v>
      </c>
    </row>
    <row r="262" spans="3:9" ht="15.5" x14ac:dyDescent="0.35">
      <c r="C262" t="s">
        <v>256</v>
      </c>
      <c r="D262" s="6">
        <v>0.28999999999999998</v>
      </c>
    </row>
    <row r="263" spans="3:9" ht="15.5" x14ac:dyDescent="0.35">
      <c r="C263" t="s">
        <v>379</v>
      </c>
      <c r="D263" s="6">
        <v>0.01</v>
      </c>
    </row>
    <row r="264" spans="3:9" ht="15.5" x14ac:dyDescent="0.35">
      <c r="C264" t="s">
        <v>257</v>
      </c>
      <c r="D264" s="6">
        <v>1.3</v>
      </c>
    </row>
    <row r="265" spans="3:9" ht="15.5" x14ac:dyDescent="0.35">
      <c r="C265" t="s">
        <v>258</v>
      </c>
      <c r="I265" s="6">
        <v>14.22</v>
      </c>
    </row>
    <row r="266" spans="3:9" ht="15.5" x14ac:dyDescent="0.35">
      <c r="C266" t="s">
        <v>12</v>
      </c>
      <c r="D266" s="5">
        <v>551000000000</v>
      </c>
    </row>
    <row r="267" spans="3:9" ht="15.5" x14ac:dyDescent="0.35">
      <c r="C267" t="s">
        <v>259</v>
      </c>
      <c r="I267" s="6">
        <v>10.7</v>
      </c>
    </row>
    <row r="268" spans="3:9" ht="15.5" x14ac:dyDescent="0.35">
      <c r="C268" t="s">
        <v>260</v>
      </c>
      <c r="I268" s="6">
        <v>7.9699999999999993E-2</v>
      </c>
    </row>
    <row r="269" spans="3:9" ht="15.5" x14ac:dyDescent="0.35">
      <c r="C269" t="s">
        <v>261</v>
      </c>
      <c r="I269" s="6">
        <v>0.1033</v>
      </c>
    </row>
    <row r="270" spans="3:9" ht="15.5" x14ac:dyDescent="0.35">
      <c r="C270" t="s">
        <v>262</v>
      </c>
      <c r="I270" s="6">
        <v>0.1174</v>
      </c>
    </row>
    <row r="271" spans="3:9" ht="15.5" x14ac:dyDescent="0.35">
      <c r="C271" t="s">
        <v>263</v>
      </c>
      <c r="I271" s="6">
        <v>0.1101</v>
      </c>
    </row>
    <row r="272" spans="3:9" ht="15.5" x14ac:dyDescent="0.35">
      <c r="C272" t="s">
        <v>264</v>
      </c>
      <c r="D272" s="6">
        <v>4.99</v>
      </c>
    </row>
    <row r="273" spans="3:9" ht="15.5" x14ac:dyDescent="0.35">
      <c r="C273" t="s">
        <v>265</v>
      </c>
      <c r="D273" s="6">
        <v>219.9</v>
      </c>
    </row>
    <row r="274" spans="3:9" ht="15.5" x14ac:dyDescent="0.35">
      <c r="C274" t="s">
        <v>266</v>
      </c>
      <c r="D274" s="6">
        <v>11.52</v>
      </c>
    </row>
    <row r="275" spans="3:9" ht="15.5" x14ac:dyDescent="0.35">
      <c r="C275" t="s">
        <v>267</v>
      </c>
      <c r="D275" s="6">
        <v>213.37</v>
      </c>
    </row>
    <row r="276" spans="3:9" ht="15.5" x14ac:dyDescent="0.35">
      <c r="C276" t="s">
        <v>268</v>
      </c>
      <c r="D276" s="6">
        <v>18.23</v>
      </c>
    </row>
    <row r="277" spans="3:9" ht="15.5" x14ac:dyDescent="0.35">
      <c r="C277" t="s">
        <v>269</v>
      </c>
      <c r="I277" s="6">
        <v>1.03</v>
      </c>
    </row>
    <row r="278" spans="3:9" ht="15.5" x14ac:dyDescent="0.35">
      <c r="C278" t="s">
        <v>270</v>
      </c>
      <c r="I278" s="6">
        <v>1.53</v>
      </c>
    </row>
    <row r="279" spans="3:9" ht="15.5" x14ac:dyDescent="0.35">
      <c r="C279" t="s">
        <v>52</v>
      </c>
      <c r="I279" s="5">
        <v>6266000000000</v>
      </c>
    </row>
    <row r="280" spans="3:9" ht="15.5" x14ac:dyDescent="0.35">
      <c r="C280" t="s">
        <v>271</v>
      </c>
      <c r="I280" s="5">
        <v>4807000000000</v>
      </c>
    </row>
    <row r="281" spans="3:9" ht="15.5" x14ac:dyDescent="0.35">
      <c r="C281" t="s">
        <v>272</v>
      </c>
      <c r="I281" s="6">
        <v>17120000000.000002</v>
      </c>
    </row>
    <row r="282" spans="3:9" ht="15.5" x14ac:dyDescent="0.35">
      <c r="C282" t="s">
        <v>273</v>
      </c>
      <c r="I282" s="6">
        <v>0.39990000000000003</v>
      </c>
    </row>
    <row r="283" spans="3:9" ht="15.5" x14ac:dyDescent="0.35">
      <c r="C283" t="s">
        <v>274</v>
      </c>
      <c r="D283" s="6">
        <v>0.46270000000000006</v>
      </c>
    </row>
    <row r="284" spans="3:9" ht="15.5" x14ac:dyDescent="0.35">
      <c r="C284" t="s">
        <v>275</v>
      </c>
      <c r="D284" s="6">
        <v>9.2600000000000002E-2</v>
      </c>
    </row>
    <row r="285" spans="3:9" ht="15.5" x14ac:dyDescent="0.35">
      <c r="C285" t="s">
        <v>276</v>
      </c>
      <c r="D285" s="6">
        <v>6.9500000000000006E-2</v>
      </c>
    </row>
    <row r="286" spans="3:9" ht="15.5" x14ac:dyDescent="0.35">
      <c r="C286" t="s">
        <v>277</v>
      </c>
      <c r="D286" s="6">
        <v>0.1014</v>
      </c>
    </row>
    <row r="287" spans="3:9" ht="15.5" x14ac:dyDescent="0.35">
      <c r="C287" t="s">
        <v>278</v>
      </c>
      <c r="D287" s="6">
        <v>6.2400000000000004E-2</v>
      </c>
    </row>
    <row r="288" spans="3:9" ht="15.5" x14ac:dyDescent="0.35">
      <c r="C288" t="s">
        <v>279</v>
      </c>
      <c r="D288" s="6">
        <v>0.15479999999999999</v>
      </c>
    </row>
    <row r="289" spans="3:9" ht="15.5" x14ac:dyDescent="0.35">
      <c r="C289" t="s">
        <v>280</v>
      </c>
      <c r="I289" s="6">
        <v>33.869999999999997</v>
      </c>
    </row>
    <row r="290" spans="3:9" ht="15.5" x14ac:dyDescent="0.35">
      <c r="C290" t="s">
        <v>281</v>
      </c>
      <c r="I290" s="6">
        <v>32.01</v>
      </c>
    </row>
    <row r="291" spans="3:9" ht="15.5" x14ac:dyDescent="0.35">
      <c r="C291" t="s">
        <v>282</v>
      </c>
      <c r="I291" s="6">
        <v>0.83779999999999999</v>
      </c>
    </row>
    <row r="292" spans="3:9" ht="15.5" x14ac:dyDescent="0.35">
      <c r="C292" t="s">
        <v>283</v>
      </c>
      <c r="I292" s="6">
        <v>8.7499999999999994E-2</v>
      </c>
    </row>
    <row r="293" spans="3:9" ht="15.5" x14ac:dyDescent="0.35">
      <c r="C293" t="s">
        <v>284</v>
      </c>
      <c r="I293" t="s">
        <v>529</v>
      </c>
    </row>
    <row r="294" spans="3:9" ht="15.5" x14ac:dyDescent="0.35">
      <c r="C294" t="s">
        <v>286</v>
      </c>
      <c r="I294" s="5">
        <v>5</v>
      </c>
    </row>
    <row r="295" spans="3:9" ht="15.5" x14ac:dyDescent="0.35">
      <c r="C295" t="s">
        <v>287</v>
      </c>
      <c r="I295" s="6">
        <v>0.34</v>
      </c>
    </row>
    <row r="296" spans="3:9" ht="15.5" x14ac:dyDescent="0.35">
      <c r="C296" t="s">
        <v>288</v>
      </c>
      <c r="I296" s="6">
        <v>0.79</v>
      </c>
    </row>
    <row r="297" spans="3:9" ht="15.5" x14ac:dyDescent="0.35">
      <c r="C297" t="s">
        <v>289</v>
      </c>
      <c r="I297" s="6">
        <v>0.68</v>
      </c>
    </row>
    <row r="298" spans="3:9" ht="15.5" x14ac:dyDescent="0.35">
      <c r="C298" t="s">
        <v>290</v>
      </c>
      <c r="I298" s="6">
        <v>0.63</v>
      </c>
    </row>
    <row r="299" spans="3:9" ht="15.5" x14ac:dyDescent="0.35">
      <c r="C299" t="s">
        <v>291</v>
      </c>
      <c r="I299" s="6">
        <v>0.68</v>
      </c>
    </row>
    <row r="300" spans="3:9" ht="15.5" x14ac:dyDescent="0.35">
      <c r="C300" t="s">
        <v>292</v>
      </c>
      <c r="I300" s="6">
        <v>0.57999999999999996</v>
      </c>
    </row>
    <row r="301" spans="3:9" ht="15.5" x14ac:dyDescent="0.35">
      <c r="C301" t="s">
        <v>293</v>
      </c>
      <c r="I301" s="6">
        <v>0.67</v>
      </c>
    </row>
    <row r="302" spans="3:9" ht="15.5" x14ac:dyDescent="0.35">
      <c r="C302" t="s">
        <v>294</v>
      </c>
      <c r="I302" s="5">
        <v>8855000000000</v>
      </c>
    </row>
    <row r="303" spans="3:9" ht="15.5" x14ac:dyDescent="0.35">
      <c r="C303" t="s">
        <v>295</v>
      </c>
      <c r="I303" s="5">
        <v>4179000000000</v>
      </c>
    </row>
    <row r="304" spans="3:9" ht="15.5" x14ac:dyDescent="0.35">
      <c r="C304" t="s">
        <v>296</v>
      </c>
      <c r="I304" s="5">
        <v>1478000000000</v>
      </c>
    </row>
    <row r="305" spans="3:9" ht="15.5" x14ac:dyDescent="0.35">
      <c r="C305" t="s">
        <v>297</v>
      </c>
      <c r="I305" s="5">
        <v>691000000000</v>
      </c>
    </row>
    <row r="306" spans="3:9" ht="15.5" x14ac:dyDescent="0.35">
      <c r="C306" t="s">
        <v>298</v>
      </c>
      <c r="D306" s="5">
        <v>1623000000000</v>
      </c>
    </row>
    <row r="307" spans="3:9" ht="15.5" x14ac:dyDescent="0.35">
      <c r="C307" t="s">
        <v>299</v>
      </c>
      <c r="D307" s="5">
        <v>8666000000000</v>
      </c>
    </row>
    <row r="308" spans="3:9" ht="15.5" x14ac:dyDescent="0.35">
      <c r="C308" t="s">
        <v>300</v>
      </c>
      <c r="D308" s="5">
        <v>1905000000000</v>
      </c>
    </row>
    <row r="309" spans="3:9" ht="15.5" x14ac:dyDescent="0.35">
      <c r="C309" t="s">
        <v>206</v>
      </c>
      <c r="D309" s="5">
        <v>5314000000000</v>
      </c>
    </row>
    <row r="310" spans="3:9" ht="15.5" x14ac:dyDescent="0.35">
      <c r="C310" t="s">
        <v>205</v>
      </c>
      <c r="I310" s="5">
        <v>6685000000000</v>
      </c>
    </row>
    <row r="311" spans="3:9" ht="15.5" x14ac:dyDescent="0.35">
      <c r="C311" t="s">
        <v>204</v>
      </c>
      <c r="D311" s="5">
        <v>5000000000</v>
      </c>
    </row>
    <row r="312" spans="3:9" ht="15.5" x14ac:dyDescent="0.35">
      <c r="C312" t="s">
        <v>203</v>
      </c>
      <c r="D312" s="5">
        <v>84000000000</v>
      </c>
    </row>
    <row r="313" spans="3:9" ht="15.5" x14ac:dyDescent="0.35">
      <c r="C313" t="s">
        <v>23</v>
      </c>
      <c r="D313" s="5">
        <v>89000000000</v>
      </c>
    </row>
    <row r="314" spans="3:9" ht="15.5" x14ac:dyDescent="0.35">
      <c r="C314" t="s">
        <v>20</v>
      </c>
      <c r="D314" s="5">
        <v>-1534000000000</v>
      </c>
    </row>
    <row r="315" spans="3:9" ht="15.5" x14ac:dyDescent="0.35">
      <c r="C315" t="s">
        <v>301</v>
      </c>
      <c r="I315" s="5">
        <v>6761000000000</v>
      </c>
    </row>
    <row r="316" spans="3:9" ht="15.5" x14ac:dyDescent="0.35">
      <c r="C316" t="s">
        <v>302</v>
      </c>
      <c r="I316" s="5">
        <v>2167000000000</v>
      </c>
    </row>
    <row r="317" spans="3:9" ht="15.5" x14ac:dyDescent="0.35">
      <c r="C317" t="s">
        <v>303</v>
      </c>
      <c r="I317" s="5">
        <v>-1175000000000</v>
      </c>
    </row>
    <row r="318" spans="3:9" ht="15.5" x14ac:dyDescent="0.35">
      <c r="C318" t="s">
        <v>304</v>
      </c>
      <c r="I318" s="5">
        <v>-1208000000000</v>
      </c>
    </row>
    <row r="319" spans="3:9" ht="15.5" x14ac:dyDescent="0.35">
      <c r="C319" t="s">
        <v>305</v>
      </c>
      <c r="I319" s="5">
        <v>-196000000000</v>
      </c>
    </row>
    <row r="320" spans="3:9" ht="15.5" x14ac:dyDescent="0.35">
      <c r="C320" t="s">
        <v>306</v>
      </c>
      <c r="I320" s="5">
        <v>1971000000000</v>
      </c>
    </row>
  </sheetData>
  <pageMargins left="0.7" right="0.7" top="0.75" bottom="0.75" header="0.3" footer="0.3"/>
  <ignoredErrors>
    <ignoredError sqref="A1:Z32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530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531</v>
      </c>
      <c r="D2" s="2" vm="72">
        <f ca="1">IFERROR(_xlfn.STOCKHISTORY("XIDX:" &amp; $C$1, D3, , 0, 0, 1), "Libur")</f>
        <v>107</v>
      </c>
      <c r="H2" s="2" t="e" vm="2">
        <f>_FV(C2,"Price")</f>
        <v>#VALUE!</v>
      </c>
      <c r="I2" s="2" vm="73">
        <f t="shared" ref="I2:V2" ca="1" si="0">IFERROR(_xlfn.STOCKHISTORY("XIDX:" &amp; $C$1, I1, , 0, 0, 1), "Libur")</f>
        <v>136</v>
      </c>
      <c r="J2" s="2" vm="74">
        <f t="shared" ca="1" si="0"/>
        <v>86</v>
      </c>
      <c r="K2" s="2" vm="73">
        <f t="shared" ca="1" si="0"/>
        <v>136</v>
      </c>
      <c r="L2" s="2" vm="75">
        <f t="shared" ca="1" si="0"/>
        <v>157</v>
      </c>
      <c r="M2" s="2" vm="76">
        <f t="shared" ca="1" si="0"/>
        <v>210</v>
      </c>
      <c r="N2" s="2" vm="77">
        <f t="shared" ca="1" si="0"/>
        <v>440</v>
      </c>
      <c r="O2" s="2" vm="78">
        <f t="shared" ca="1" si="0"/>
        <v>970</v>
      </c>
      <c r="P2" s="2" vm="79">
        <f t="shared" ca="1" si="0"/>
        <v>1555</v>
      </c>
      <c r="Q2" s="2" vm="80">
        <f t="shared" ca="1" si="0"/>
        <v>2460</v>
      </c>
      <c r="R2" s="2" vm="81">
        <f t="shared" ca="1" si="0"/>
        <v>2820</v>
      </c>
      <c r="S2" s="2" vm="82">
        <f t="shared" ca="1" si="0"/>
        <v>2880.2071999999998</v>
      </c>
      <c r="T2" s="2" vm="83">
        <f t="shared" ca="1" si="0"/>
        <v>3552.5735</v>
      </c>
      <c r="U2" s="2" vm="84">
        <f t="shared" ca="1" si="0"/>
        <v>1897.8849</v>
      </c>
      <c r="V2" s="2" t="str">
        <f t="shared" ca="1" si="0"/>
        <v>Libur</v>
      </c>
    </row>
    <row r="3" spans="1:22" ht="15.5" x14ac:dyDescent="0.35">
      <c r="D3" s="1">
        <v>46111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466102000000</v>
      </c>
      <c r="H4" s="2">
        <f>IFERROR(SUM(D4:G4)*(4/MAX(1,COUNT(D4:G4))),"")</f>
        <v>1864408000000</v>
      </c>
      <c r="I4" s="2">
        <f t="shared" ref="I4:V4" si="1">IFERROR(INDEX(I51:I500,MATCH($C$4,$C$51:$C$500,0)),"")</f>
        <v>2370355000000</v>
      </c>
      <c r="J4" s="2">
        <f t="shared" si="1"/>
        <v>3172312000000</v>
      </c>
      <c r="K4" s="2">
        <f t="shared" si="1"/>
        <v>2349638000000</v>
      </c>
      <c r="L4" s="2">
        <f t="shared" si="1"/>
        <v>1036870000000</v>
      </c>
      <c r="M4" s="2">
        <f t="shared" si="1"/>
        <v>1494671000000</v>
      </c>
      <c r="N4" s="2">
        <f t="shared" si="1"/>
        <v>1204429000000</v>
      </c>
      <c r="O4" s="2">
        <f t="shared" si="1"/>
        <v>3947173000000</v>
      </c>
      <c r="P4" s="2">
        <f t="shared" si="1"/>
        <v>3725296000000</v>
      </c>
      <c r="Q4" s="2">
        <f t="shared" si="1"/>
        <v>3026989000000</v>
      </c>
      <c r="R4" s="2">
        <f t="shared" si="1"/>
        <v>1794002000000</v>
      </c>
      <c r="S4" s="2">
        <f t="shared" si="1"/>
        <v>1356868000000</v>
      </c>
      <c r="T4" s="2">
        <f t="shared" si="1"/>
        <v>1350907881688</v>
      </c>
      <c r="U4" s="2">
        <f t="shared" si="1"/>
        <v>1014502030170</v>
      </c>
      <c r="V4" s="2">
        <f t="shared" si="1"/>
        <v>669905664071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-8002000000</v>
      </c>
      <c r="H5" s="2">
        <f>IFERROR(SUM(D5:G5)*(4/MAX(1,COUNT(D5:G5))),"")</f>
        <v>-32008000000</v>
      </c>
      <c r="I5" s="2">
        <f t="shared" ref="I5:V5" si="2">IFERROR(INDEX(I51:I500,MATCH($C$5,$C$51:$C$500,0)),"")</f>
        <v>-692920000000</v>
      </c>
      <c r="J5" s="2">
        <f t="shared" si="2"/>
        <v>-542300000000</v>
      </c>
      <c r="K5" s="2">
        <f t="shared" si="2"/>
        <v>-268411000000</v>
      </c>
      <c r="L5" s="2">
        <f t="shared" si="2"/>
        <v>-442027000000</v>
      </c>
      <c r="M5" s="2">
        <f t="shared" si="2"/>
        <v>-689271000000</v>
      </c>
      <c r="N5" s="2">
        <f t="shared" si="2"/>
        <v>-1319512000000</v>
      </c>
      <c r="O5" s="2">
        <f t="shared" si="2"/>
        <v>-1141384000000</v>
      </c>
      <c r="P5" s="2">
        <f t="shared" si="2"/>
        <v>4829000000</v>
      </c>
      <c r="Q5" s="2">
        <f t="shared" si="2"/>
        <v>150139000000</v>
      </c>
      <c r="R5" s="2">
        <f t="shared" si="2"/>
        <v>65134000000</v>
      </c>
      <c r="S5" s="2">
        <f t="shared" si="2"/>
        <v>45082000000</v>
      </c>
      <c r="T5" s="2">
        <f t="shared" si="2"/>
        <v>104688170578</v>
      </c>
      <c r="U5" s="2">
        <f t="shared" si="2"/>
        <v>100445301250</v>
      </c>
      <c r="V5" s="2">
        <f t="shared" si="2"/>
        <v>52685692374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-337429000000</v>
      </c>
      <c r="H6" s="2">
        <f>IFERROR(INDEX(D6:G6,COUNT(D6:G6)),"")</f>
        <v>-337429000000</v>
      </c>
      <c r="I6" s="2">
        <f t="shared" ref="I6:V6" si="3">IFERROR(INDEX(I51:I500,MATCH($C$6,$C$51:$C$500,0)),"")</f>
        <v>-330324000000</v>
      </c>
      <c r="J6" s="2">
        <f t="shared" si="3"/>
        <v>-140993000000</v>
      </c>
      <c r="K6" s="2">
        <f t="shared" si="3"/>
        <v>396057000000</v>
      </c>
      <c r="L6" s="2">
        <f t="shared" si="3"/>
        <v>670997000000</v>
      </c>
      <c r="M6" s="2">
        <f t="shared" si="3"/>
        <v>1115731000000</v>
      </c>
      <c r="N6" s="2">
        <f t="shared" si="3"/>
        <v>324032000000</v>
      </c>
      <c r="O6" s="2">
        <f t="shared" si="3"/>
        <v>286476000000</v>
      </c>
      <c r="P6" s="2">
        <f t="shared" si="3"/>
        <v>1426793000000</v>
      </c>
      <c r="Q6" s="2">
        <f t="shared" si="3"/>
        <v>1437127000000</v>
      </c>
      <c r="R6" s="2">
        <f t="shared" si="3"/>
        <v>1301225000000</v>
      </c>
      <c r="S6" s="2">
        <f t="shared" si="3"/>
        <v>664859000000</v>
      </c>
      <c r="T6" s="2">
        <f t="shared" si="3"/>
        <v>647336194147</v>
      </c>
      <c r="U6" s="2">
        <f t="shared" si="3"/>
        <v>560442562162</v>
      </c>
      <c r="V6" s="2">
        <f t="shared" si="3"/>
        <v>218211313470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17.68</v>
      </c>
      <c r="H7" s="3">
        <f>IFERROR(INDEX(D7:G7,COUNT(D7:G7)),"")</f>
        <v>17.68</v>
      </c>
      <c r="I7" s="3">
        <f t="shared" ref="I7:V7" si="4">IFERROR(INDEX(I51:I500,MATCH($C$7,$C$51:$C$500,0))/1000000000,"")</f>
        <v>17.68</v>
      </c>
      <c r="J7" s="3">
        <f t="shared" si="4"/>
        <v>12.68</v>
      </c>
      <c r="K7" s="3">
        <f t="shared" si="4"/>
        <v>12.68</v>
      </c>
      <c r="L7" s="3">
        <f t="shared" si="4"/>
        <v>12.68</v>
      </c>
      <c r="M7" s="3">
        <f t="shared" si="4"/>
        <v>12.68</v>
      </c>
      <c r="N7" s="3">
        <f t="shared" si="4"/>
        <v>6.43</v>
      </c>
      <c r="O7" s="3">
        <f t="shared" si="4"/>
        <v>0.7</v>
      </c>
      <c r="P7" s="3">
        <f t="shared" si="4"/>
        <v>0.7</v>
      </c>
      <c r="Q7" s="3">
        <f t="shared" si="4"/>
        <v>0.7</v>
      </c>
      <c r="R7" s="3">
        <f t="shared" si="4"/>
        <v>0.7</v>
      </c>
      <c r="S7" s="3">
        <f t="shared" si="4"/>
        <v>0.5</v>
      </c>
      <c r="T7" s="3">
        <f t="shared" si="4"/>
        <v>0.5</v>
      </c>
      <c r="U7" s="3">
        <f t="shared" si="4"/>
        <v>0.5</v>
      </c>
      <c r="V7" s="3">
        <f t="shared" si="4"/>
        <v>0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-19000000000</v>
      </c>
      <c r="H8" s="2">
        <f>IFERROR(INDEX(D8:G8,COUNT(D8:G8)),"")</f>
        <v>-19000000000</v>
      </c>
      <c r="I8" s="2">
        <f t="shared" ref="I8:V8" si="5">IFERROR(INDEX(I51:I500,MATCH($C$8,$C$51:$C$500,0)),"")</f>
        <v>-1526000000000</v>
      </c>
      <c r="J8" s="2">
        <f t="shared" si="5"/>
        <v>-148000000000</v>
      </c>
      <c r="K8" s="2">
        <f t="shared" si="5"/>
        <v>-111000000000</v>
      </c>
      <c r="L8" s="2">
        <f t="shared" si="5"/>
        <v>-221000000000</v>
      </c>
      <c r="M8" s="2">
        <f t="shared" si="5"/>
        <v>187000000000</v>
      </c>
      <c r="N8" s="2">
        <f t="shared" si="5"/>
        <v>1698000000000</v>
      </c>
      <c r="O8" s="2">
        <f t="shared" si="5"/>
        <v>-522000000000</v>
      </c>
      <c r="P8" s="2">
        <f t="shared" si="5"/>
        <v>-1128000000000</v>
      </c>
      <c r="Q8" s="2">
        <f t="shared" si="5"/>
        <v>-1304000000000</v>
      </c>
      <c r="R8" s="2">
        <f t="shared" si="5"/>
        <v>-280000000000</v>
      </c>
      <c r="S8" s="2">
        <f t="shared" si="5"/>
        <v>-146000000000</v>
      </c>
      <c r="T8" s="2">
        <f t="shared" si="5"/>
        <v>-124000000000</v>
      </c>
      <c r="U8" s="2">
        <f t="shared" si="5"/>
        <v>-258000000000</v>
      </c>
      <c r="V8" s="2">
        <f t="shared" si="5"/>
        <v>-26000000000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-1.0900000000000001</v>
      </c>
      <c r="H9" s="3">
        <f>IFERROR(INDEX(D9:G9,COUNT(D9:G9)),"")</f>
        <v>-1.0900000000000001</v>
      </c>
      <c r="I9" s="3">
        <f t="shared" ref="I9:V9" si="6">IFERROR(INDEX(I51:I500,MATCH($C$9,$C$51:$C$500,0)),"")</f>
        <v>-86.35</v>
      </c>
      <c r="J9" s="3">
        <f t="shared" si="6"/>
        <v>-11.65</v>
      </c>
      <c r="K9" s="3">
        <f t="shared" si="6"/>
        <v>-8.7899999999999991</v>
      </c>
      <c r="L9" s="3">
        <f t="shared" si="6"/>
        <v>-17.41</v>
      </c>
      <c r="M9" s="3">
        <f t="shared" si="6"/>
        <v>14.76</v>
      </c>
      <c r="N9" s="3">
        <f t="shared" si="6"/>
        <v>264.3</v>
      </c>
      <c r="O9" s="3">
        <f t="shared" si="6"/>
        <v>-745.51</v>
      </c>
      <c r="P9" s="3">
        <f t="shared" si="6"/>
        <v>-1611.83</v>
      </c>
      <c r="Q9" s="3">
        <f t="shared" si="6"/>
        <v>-1862.39</v>
      </c>
      <c r="R9" s="3">
        <f t="shared" si="6"/>
        <v>-399.97</v>
      </c>
      <c r="S9" s="3">
        <f t="shared" si="6"/>
        <v>-291.93</v>
      </c>
      <c r="T9" s="3">
        <f t="shared" si="6"/>
        <v>-247.35</v>
      </c>
      <c r="U9" s="3">
        <f t="shared" si="6"/>
        <v>-515.29</v>
      </c>
      <c r="V9" s="3">
        <f t="shared" si="6"/>
        <v>-656656.34</v>
      </c>
    </row>
    <row r="10" spans="1:22" ht="15.5" x14ac:dyDescent="0.35">
      <c r="C10" t="s">
        <v>17</v>
      </c>
      <c r="D10" s="3">
        <f ca="1">IFERROR(IF(D9=0,"",D2/D9),"")</f>
        <v>-98.165137614678898</v>
      </c>
      <c r="I10" s="3">
        <f t="shared" ref="I10:V10" ca="1" si="7">IFERROR(IF(I9=0,"",I2/I9),"")</f>
        <v>-1.5749855240301101</v>
      </c>
      <c r="J10" s="3">
        <f t="shared" ca="1" si="7"/>
        <v>-7.3819742489270386</v>
      </c>
      <c r="K10" s="3">
        <f t="shared" ca="1" si="7"/>
        <v>-15.472127417519911</v>
      </c>
      <c r="L10" s="3">
        <f t="shared" ca="1" si="7"/>
        <v>-9.0178058587018946</v>
      </c>
      <c r="M10" s="3">
        <f t="shared" ca="1" si="7"/>
        <v>14.227642276422765</v>
      </c>
      <c r="N10" s="3">
        <f t="shared" ca="1" si="7"/>
        <v>1.6647748770336739</v>
      </c>
      <c r="O10" s="3">
        <f t="shared" ca="1" si="7"/>
        <v>-1.301122721358533</v>
      </c>
      <c r="P10" s="3">
        <f t="shared" ca="1" si="7"/>
        <v>-0.96474193928640117</v>
      </c>
      <c r="Q10" s="3">
        <f t="shared" ca="1" si="7"/>
        <v>-1.3208833810318998</v>
      </c>
      <c r="R10" s="3">
        <f t="shared" ca="1" si="7"/>
        <v>-7.0505287896592241</v>
      </c>
      <c r="S10" s="3">
        <f t="shared" ca="1" si="7"/>
        <v>-9.8660884458603082</v>
      </c>
      <c r="T10" s="3">
        <f t="shared" ca="1" si="7"/>
        <v>-14.362536891045078</v>
      </c>
      <c r="U10" s="3">
        <f t="shared" ca="1" si="7"/>
        <v>-3.6831393972326265</v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367087000000</v>
      </c>
      <c r="H11" s="2">
        <f>IFERROR(INDEX(D11:G11,COUNT(D11:G11)),"")</f>
        <v>367087000000</v>
      </c>
      <c r="I11" s="2">
        <f t="shared" ref="I11:V11" si="8">IFERROR(INDEX(I51:I500,MATCH($C$11,$C$51:$C$500,0)),"")</f>
        <v>375751000000</v>
      </c>
      <c r="J11" s="2">
        <f t="shared" si="8"/>
        <v>428058000000</v>
      </c>
      <c r="K11" s="2">
        <f t="shared" si="8"/>
        <v>298674000000</v>
      </c>
      <c r="L11" s="2">
        <f t="shared" si="8"/>
        <v>205806000000</v>
      </c>
      <c r="M11" s="2">
        <f t="shared" si="8"/>
        <v>471657000000</v>
      </c>
      <c r="N11" s="2">
        <f t="shared" si="8"/>
        <v>73400000000</v>
      </c>
      <c r="O11" s="2">
        <f t="shared" si="8"/>
        <v>181766000000</v>
      </c>
      <c r="P11" s="2">
        <f t="shared" si="8"/>
        <v>222654000000</v>
      </c>
      <c r="Q11" s="2">
        <f t="shared" si="8"/>
        <v>215119000000</v>
      </c>
      <c r="R11" s="2">
        <f t="shared" si="8"/>
        <v>139215000000</v>
      </c>
      <c r="S11" s="2">
        <f t="shared" si="8"/>
        <v>60671000000</v>
      </c>
      <c r="T11" s="2">
        <f t="shared" si="8"/>
        <v>49574733061</v>
      </c>
      <c r="U11" s="2">
        <f t="shared" si="8"/>
        <v>48718694286</v>
      </c>
      <c r="V11" s="2">
        <f t="shared" si="8"/>
        <v>64965044869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1413000000000</v>
      </c>
      <c r="H12" s="2">
        <f>IFERROR(INDEX(D12:G12,COUNT(D12:G12)),"")</f>
        <v>1413000000000</v>
      </c>
      <c r="I12" s="2">
        <f t="shared" ref="I12:V12" si="9">IFERROR(INDEX(I51:I500,MATCH($C$12,$C$51:$C$500,0)),"")</f>
        <v>1384000000000</v>
      </c>
      <c r="J12" s="2">
        <f t="shared" si="9"/>
        <v>-143000000000</v>
      </c>
      <c r="K12" s="2">
        <f t="shared" si="9"/>
        <v>-259000000000</v>
      </c>
      <c r="L12" s="2">
        <f t="shared" si="9"/>
        <v>-206000000000</v>
      </c>
      <c r="M12" s="2">
        <f t="shared" si="9"/>
        <v>-471000000000</v>
      </c>
      <c r="N12" s="2">
        <f t="shared" si="9"/>
        <v>905000000000</v>
      </c>
      <c r="O12" s="2">
        <f t="shared" si="9"/>
        <v>3850000000000</v>
      </c>
      <c r="P12" s="2">
        <f t="shared" si="9"/>
        <v>2849000000000</v>
      </c>
      <c r="Q12" s="2">
        <f t="shared" si="9"/>
        <v>1578000000000</v>
      </c>
      <c r="R12" s="2">
        <f t="shared" si="9"/>
        <v>117000000000</v>
      </c>
      <c r="S12" s="2">
        <f t="shared" si="9"/>
        <v>289000000000</v>
      </c>
      <c r="T12" s="2">
        <f t="shared" si="9"/>
        <v>178000000000</v>
      </c>
      <c r="U12" s="2">
        <f t="shared" si="9"/>
        <v>54000000000</v>
      </c>
      <c r="V12" s="2">
        <f t="shared" si="9"/>
        <v>34000000000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1780000000000</v>
      </c>
      <c r="H13" s="2">
        <f>IFERROR(INDEX(D13:G13,COUNT(D13:G13)),"")</f>
        <v>1780000000000</v>
      </c>
      <c r="I13" s="2">
        <f t="shared" ref="I13:V13" si="10">IFERROR(INDEX(I51:I500,MATCH($C$13,$C$51:$C$500,0)),"")</f>
        <v>1760000000000</v>
      </c>
      <c r="J13" s="2">
        <f t="shared" si="10"/>
        <v>285000000000</v>
      </c>
      <c r="K13" s="2">
        <f t="shared" si="10"/>
        <v>40000000000</v>
      </c>
      <c r="L13" s="2">
        <f t="shared" si="10"/>
        <v>0</v>
      </c>
      <c r="M13" s="2">
        <f t="shared" si="10"/>
        <v>0</v>
      </c>
      <c r="N13" s="2">
        <f t="shared" si="10"/>
        <v>978000000000</v>
      </c>
      <c r="O13" s="2">
        <f t="shared" si="10"/>
        <v>4032000000000</v>
      </c>
      <c r="P13" s="2">
        <f t="shared" si="10"/>
        <v>3072000000000</v>
      </c>
      <c r="Q13" s="2">
        <f t="shared" si="10"/>
        <v>1793000000000</v>
      </c>
      <c r="R13" s="2">
        <f t="shared" si="10"/>
        <v>257000000000</v>
      </c>
      <c r="S13" s="2">
        <f t="shared" si="10"/>
        <v>350000000000</v>
      </c>
      <c r="T13" s="2">
        <f t="shared" si="10"/>
        <v>228000000000</v>
      </c>
      <c r="U13" s="2">
        <f t="shared" si="10"/>
        <v>102000000000</v>
      </c>
      <c r="V13" s="2">
        <f t="shared" si="10"/>
        <v>99000000000</v>
      </c>
    </row>
    <row r="14" spans="1:22" ht="15.5" x14ac:dyDescent="0.35">
      <c r="C14" t="s">
        <v>26</v>
      </c>
      <c r="D14" s="2">
        <f>IFERROR(INDEX(D51:D500,MATCH($C$14,$C$51:$C$500,0)),"")</f>
        <v>-27720000000</v>
      </c>
      <c r="H14" s="2">
        <f>IFERROR(SUM(D14:G14)*(4/MAX(1,COUNT(D14:G14))),"")</f>
        <v>-110880000000</v>
      </c>
      <c r="I14" s="2">
        <f t="shared" ref="I14:V14" si="11">IFERROR(INDEX(I51:I500,MATCH($C$14,$C$51:$C$500,0)),"")</f>
        <v>-72259000000</v>
      </c>
      <c r="J14" s="2">
        <f t="shared" si="11"/>
        <v>-69180000000</v>
      </c>
      <c r="K14" s="2">
        <f t="shared" si="11"/>
        <v>-24961000000</v>
      </c>
      <c r="L14" s="2">
        <f t="shared" si="11"/>
        <v>-35587000000</v>
      </c>
      <c r="M14" s="2">
        <f t="shared" si="11"/>
        <v>-79306000000</v>
      </c>
      <c r="N14" s="2">
        <f t="shared" si="11"/>
        <v>-285705000000</v>
      </c>
      <c r="O14" s="2">
        <f t="shared" si="11"/>
        <v>-619635000000</v>
      </c>
      <c r="P14" s="2">
        <f t="shared" si="11"/>
        <v>-362213000000</v>
      </c>
      <c r="Q14" s="2">
        <f t="shared" si="11"/>
        <v>-82393000000</v>
      </c>
      <c r="R14" s="2">
        <f t="shared" si="11"/>
        <v>-68283000000</v>
      </c>
      <c r="S14" s="2">
        <f t="shared" si="11"/>
        <v>-52331000000</v>
      </c>
      <c r="T14" s="2">
        <f t="shared" si="11"/>
        <v>-31853754628</v>
      </c>
      <c r="U14" s="2">
        <f t="shared" si="11"/>
        <v>-17932313738</v>
      </c>
      <c r="V14" s="2">
        <f t="shared" si="11"/>
        <v>-6915003250</v>
      </c>
    </row>
    <row r="15" spans="1:22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V15" si="12">IFERROR(INDEX(I51:I500,MATCH($C$15,$C$51:$C$500,0)),"")</f>
        <v>-352000000</v>
      </c>
      <c r="J15" s="2">
        <f t="shared" si="12"/>
        <v>-12094000000</v>
      </c>
      <c r="K15" s="2">
        <f t="shared" si="12"/>
        <v>824000000</v>
      </c>
      <c r="L15" s="2">
        <f t="shared" si="12"/>
        <v>4400000000</v>
      </c>
      <c r="M15" s="2">
        <f t="shared" si="12"/>
        <v>5585000000</v>
      </c>
      <c r="N15" s="2">
        <f t="shared" si="12"/>
        <v>2200000000</v>
      </c>
      <c r="O15" s="2">
        <f t="shared" si="12"/>
        <v>-4319000000</v>
      </c>
      <c r="P15" s="2">
        <f t="shared" si="12"/>
        <v>-2807000000</v>
      </c>
      <c r="Q15" s="2">
        <f t="shared" si="12"/>
        <v>-2984000000</v>
      </c>
      <c r="R15" s="2">
        <f t="shared" si="12"/>
        <v>-586000000</v>
      </c>
      <c r="S15" s="2">
        <f t="shared" si="12"/>
        <v>-41791000000</v>
      </c>
      <c r="T15" s="2">
        <f t="shared" si="12"/>
        <v>-40627580305</v>
      </c>
      <c r="U15" s="2">
        <f t="shared" si="12"/>
        <v>-30822819487</v>
      </c>
      <c r="V15" s="2">
        <f t="shared" si="12"/>
        <v>-20097169922</v>
      </c>
    </row>
    <row r="16" spans="1:22" ht="15.5" x14ac:dyDescent="0.35">
      <c r="C16" t="s">
        <v>28</v>
      </c>
      <c r="D16" s="2">
        <f>IFERROR(INDEX(D51:D500,MATCH($C$16,$C$51:$C$500,0)),"")</f>
        <v>-7105000000</v>
      </c>
      <c r="H16" s="2">
        <f>IFERROR(SUM(D16:G16)*(4/MAX(1,COUNT(D16:G16))),"")</f>
        <v>-28420000000</v>
      </c>
      <c r="I16" s="2">
        <f t="shared" ref="I16:V16" si="13">IFERROR(INDEX(I51:I500,MATCH($C$16,$C$51:$C$500,0)),"")</f>
        <v>-686828000000</v>
      </c>
      <c r="J16" s="2">
        <f t="shared" si="13"/>
        <v>-529971000000</v>
      </c>
      <c r="K16" s="2">
        <f t="shared" si="13"/>
        <v>-277462000000</v>
      </c>
      <c r="L16" s="2">
        <f t="shared" si="13"/>
        <v>-456013000000</v>
      </c>
      <c r="M16" s="2">
        <f t="shared" si="13"/>
        <v>-698951000000</v>
      </c>
      <c r="N16" s="2">
        <f t="shared" si="13"/>
        <v>-1342279000000</v>
      </c>
      <c r="O16" s="2">
        <f t="shared" si="13"/>
        <v>-1127530000000</v>
      </c>
      <c r="P16" s="2">
        <f t="shared" si="13"/>
        <v>24226000000</v>
      </c>
      <c r="Q16" s="2">
        <f t="shared" si="13"/>
        <v>156775000000</v>
      </c>
      <c r="R16" s="2">
        <f t="shared" si="13"/>
        <v>68141000000</v>
      </c>
      <c r="S16" s="2">
        <f t="shared" si="13"/>
        <v>84013000000</v>
      </c>
      <c r="T16" s="2">
        <f t="shared" si="13"/>
        <v>144427718605</v>
      </c>
      <c r="U16" s="2">
        <f t="shared" si="13"/>
        <v>130038161878</v>
      </c>
      <c r="V16" s="2">
        <f t="shared" si="13"/>
        <v>72330715739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1891760000000</v>
      </c>
      <c r="H20" s="2" t="str">
        <f t="shared" ref="H20:V20" si="14">IFERROR(H21*H2,"")</f>
        <v/>
      </c>
      <c r="I20" s="2">
        <f t="shared" ca="1" si="14"/>
        <v>2404480000000</v>
      </c>
      <c r="J20" s="2">
        <f t="shared" ca="1" si="14"/>
        <v>1090480000000</v>
      </c>
      <c r="K20" s="2">
        <f t="shared" ca="1" si="14"/>
        <v>1724480000000</v>
      </c>
      <c r="L20" s="2">
        <f t="shared" ca="1" si="14"/>
        <v>1990760000000</v>
      </c>
      <c r="M20" s="2">
        <f t="shared" ca="1" si="14"/>
        <v>2662800000000</v>
      </c>
      <c r="N20" s="2">
        <f t="shared" ca="1" si="14"/>
        <v>2829200000000</v>
      </c>
      <c r="O20" s="2">
        <f t="shared" ca="1" si="14"/>
        <v>679000000000</v>
      </c>
      <c r="P20" s="2">
        <f t="shared" ca="1" si="14"/>
        <v>1088500000000</v>
      </c>
      <c r="Q20" s="2">
        <f t="shared" ca="1" si="14"/>
        <v>1722000000000</v>
      </c>
      <c r="R20" s="2">
        <f t="shared" ca="1" si="14"/>
        <v>1974000000000</v>
      </c>
      <c r="S20" s="2">
        <f t="shared" ca="1" si="14"/>
        <v>1440103600000</v>
      </c>
      <c r="T20" s="2">
        <f t="shared" ca="1" si="14"/>
        <v>1776286750000</v>
      </c>
      <c r="U20" s="2">
        <f t="shared" ca="1" si="14"/>
        <v>948942450000</v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17680000000</v>
      </c>
      <c r="H21" s="2">
        <f>IFERROR(INDEX(D21:G21,COUNT(D21:G21)),"")</f>
        <v>17680000000</v>
      </c>
      <c r="I21" s="2">
        <f t="shared" ref="I21:V21" si="15">IFERROR(INDEX(I51:I500,MATCH($C$7,$C$51:$C$500,0)),"")</f>
        <v>17680000000</v>
      </c>
      <c r="J21" s="2">
        <f t="shared" si="15"/>
        <v>12680000000</v>
      </c>
      <c r="K21" s="2">
        <f t="shared" si="15"/>
        <v>12680000000</v>
      </c>
      <c r="L21" s="2">
        <f t="shared" si="15"/>
        <v>12680000000</v>
      </c>
      <c r="M21" s="2">
        <f t="shared" si="15"/>
        <v>12680000000</v>
      </c>
      <c r="N21" s="2">
        <f t="shared" si="15"/>
        <v>6430000000</v>
      </c>
      <c r="O21" s="2">
        <f t="shared" si="15"/>
        <v>700000000</v>
      </c>
      <c r="P21" s="2">
        <f t="shared" si="15"/>
        <v>700000000</v>
      </c>
      <c r="Q21" s="2">
        <f t="shared" si="15"/>
        <v>700000000</v>
      </c>
      <c r="R21" s="2">
        <f t="shared" si="15"/>
        <v>700000000</v>
      </c>
      <c r="S21" s="2">
        <f t="shared" si="15"/>
        <v>500000000</v>
      </c>
      <c r="T21" s="2">
        <f t="shared" si="15"/>
        <v>500000000</v>
      </c>
      <c r="U21" s="2">
        <f t="shared" si="15"/>
        <v>500000000</v>
      </c>
      <c r="V21" s="2">
        <f t="shared" si="15"/>
        <v>0</v>
      </c>
    </row>
    <row r="23" spans="1:22" ht="15.5" x14ac:dyDescent="0.35">
      <c r="B23" t="s">
        <v>53</v>
      </c>
      <c r="C23" t="s">
        <v>54</v>
      </c>
      <c r="D23" s="3">
        <f>IFERROR(D5/D6*100,"")</f>
        <v>2.3714618482703025</v>
      </c>
      <c r="H23" s="3">
        <f t="shared" ref="H23:V23" si="16">IFERROR(H5/H6*100,"")</f>
        <v>9.4858473930812099</v>
      </c>
      <c r="I23" s="3">
        <f t="shared" si="16"/>
        <v>209.76980177038303</v>
      </c>
      <c r="J23" s="3">
        <f t="shared" si="16"/>
        <v>384.62902413595003</v>
      </c>
      <c r="K23" s="3">
        <f t="shared" si="16"/>
        <v>-67.770800667580673</v>
      </c>
      <c r="L23" s="3">
        <f t="shared" si="16"/>
        <v>-65.876151458203239</v>
      </c>
      <c r="M23" s="3">
        <f t="shared" si="16"/>
        <v>-61.777525227855101</v>
      </c>
      <c r="N23" s="3">
        <f t="shared" si="16"/>
        <v>-407.21657120284414</v>
      </c>
      <c r="O23" s="3">
        <f t="shared" si="16"/>
        <v>-398.42220639774359</v>
      </c>
      <c r="P23" s="3">
        <f t="shared" si="16"/>
        <v>0.33845133807076427</v>
      </c>
      <c r="Q23" s="3">
        <f t="shared" si="16"/>
        <v>10.447162985595567</v>
      </c>
      <c r="R23" s="3">
        <f t="shared" si="16"/>
        <v>5.0055908855117295</v>
      </c>
      <c r="S23" s="3">
        <f t="shared" si="16"/>
        <v>6.7806858296270338</v>
      </c>
      <c r="T23" s="3">
        <f t="shared" si="16"/>
        <v>16.172148494793873</v>
      </c>
      <c r="U23" s="3">
        <f t="shared" si="16"/>
        <v>17.922496974982703</v>
      </c>
      <c r="V23" s="3">
        <f t="shared" si="16"/>
        <v>24.144345009519089</v>
      </c>
    </row>
    <row r="24" spans="1:22" ht="15.5" x14ac:dyDescent="0.35">
      <c r="C24" t="s">
        <v>55</v>
      </c>
      <c r="D24" s="4">
        <f>IFERROR(_xlfn.RRI(5,I23,D23),"")</f>
        <v>-0.59200519347425939</v>
      </c>
      <c r="H24" s="4" t="str">
        <f t="shared" ref="H24:V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-0.54791557630038212</v>
      </c>
      <c r="Q24" s="4">
        <f t="shared" si="17"/>
        <v>-0.15426055118223503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-0.45</v>
      </c>
      <c r="H25" s="3">
        <f>IFERROR(INDEX(D25:G25,COUNT(D25:G25)),"")</f>
        <v>-0.45</v>
      </c>
      <c r="I25" s="3">
        <f t="shared" ref="I25:V25" si="18">IFERROR(INDEX(I51:I500,MATCH($C$25,$C$51:$C$500,0)),"")</f>
        <v>-39.299999999999997</v>
      </c>
      <c r="J25" s="3">
        <f t="shared" si="18"/>
        <v>-43.18</v>
      </c>
      <c r="K25" s="3">
        <f t="shared" si="18"/>
        <v>-21.31</v>
      </c>
      <c r="L25" s="3">
        <f t="shared" si="18"/>
        <v>-35.42</v>
      </c>
      <c r="M25" s="3">
        <f t="shared" si="18"/>
        <v>-54.87</v>
      </c>
      <c r="N25" s="3">
        <f t="shared" si="18"/>
        <v>-205.94</v>
      </c>
      <c r="O25" s="3">
        <f t="shared" si="18"/>
        <v>-1623.19</v>
      </c>
      <c r="P25" s="3">
        <f t="shared" si="18"/>
        <v>26.12</v>
      </c>
      <c r="Q25" s="3">
        <f t="shared" si="18"/>
        <v>220.35</v>
      </c>
      <c r="R25" s="3">
        <f t="shared" si="18"/>
        <v>97.61</v>
      </c>
      <c r="S25" s="3">
        <f t="shared" si="18"/>
        <v>83.84</v>
      </c>
      <c r="T25" s="3">
        <f t="shared" si="18"/>
        <v>209.38</v>
      </c>
      <c r="U25" s="3">
        <f t="shared" si="18"/>
        <v>198.72</v>
      </c>
      <c r="V25" s="3">
        <f t="shared" si="18"/>
        <v>1306227.05</v>
      </c>
    </row>
    <row r="26" spans="1:22" ht="15.5" x14ac:dyDescent="0.35">
      <c r="C26" t="s">
        <v>58</v>
      </c>
      <c r="D26" s="4">
        <f>IFERROR(_xlfn.RRI(5,I25,D25),"")</f>
        <v>-0.59096168311768493</v>
      </c>
      <c r="H26" s="4">
        <f t="shared" ref="H26:V26" si="19">IFERROR(_xlfn.RRI(5,M25,H25),"")</f>
        <v>-0.61737308983219741</v>
      </c>
      <c r="I26" s="4">
        <f t="shared" si="19"/>
        <v>-0.28199020579339673</v>
      </c>
      <c r="J26" s="4">
        <f t="shared" si="19"/>
        <v>-0.51584696806045927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-0.33358261388892385</v>
      </c>
      <c r="Q26" s="4">
        <f t="shared" si="19"/>
        <v>-0.82403800535423644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26.363235294117647</v>
      </c>
      <c r="H27" s="3">
        <f t="shared" ref="H27:V27" si="20">IFERROR(H4/H21,"")</f>
        <v>105.45294117647059</v>
      </c>
      <c r="I27" s="3">
        <f t="shared" si="20"/>
        <v>134.06985294117646</v>
      </c>
      <c r="J27" s="3">
        <f t="shared" si="20"/>
        <v>250.18233438485805</v>
      </c>
      <c r="K27" s="3">
        <f t="shared" si="20"/>
        <v>185.30268138801262</v>
      </c>
      <c r="L27" s="3">
        <f t="shared" si="20"/>
        <v>81.772082018927449</v>
      </c>
      <c r="M27" s="3">
        <f t="shared" si="20"/>
        <v>117.876261829653</v>
      </c>
      <c r="N27" s="3">
        <f t="shared" si="20"/>
        <v>187.3139968895801</v>
      </c>
      <c r="O27" s="3">
        <f t="shared" si="20"/>
        <v>5638.818571428571</v>
      </c>
      <c r="P27" s="3">
        <f t="shared" si="20"/>
        <v>5321.8514285714282</v>
      </c>
      <c r="Q27" s="3">
        <f t="shared" si="20"/>
        <v>4324.2700000000004</v>
      </c>
      <c r="R27" s="3">
        <f t="shared" si="20"/>
        <v>2562.86</v>
      </c>
      <c r="S27" s="3">
        <f t="shared" si="20"/>
        <v>2713.7359999999999</v>
      </c>
      <c r="T27" s="3">
        <f t="shared" si="20"/>
        <v>2701.8157633760002</v>
      </c>
      <c r="U27" s="3">
        <f t="shared" si="20"/>
        <v>2029.00406034</v>
      </c>
      <c r="V27" s="3" t="str">
        <f t="shared" si="20"/>
        <v/>
      </c>
    </row>
    <row r="28" spans="1:22" ht="15.5" x14ac:dyDescent="0.35">
      <c r="C28" t="s">
        <v>60</v>
      </c>
      <c r="D28" s="4">
        <f>IFERROR(_xlfn.RRI(5,I27,D27),"")</f>
        <v>-0.27767355582699205</v>
      </c>
      <c r="H28" s="4">
        <f t="shared" ref="H28:V28" si="21">IFERROR(_xlfn.RRI(5,M27,H27),"")</f>
        <v>-2.2027892703393004E-2</v>
      </c>
      <c r="I28" s="4">
        <f t="shared" si="21"/>
        <v>-6.4697316434761287E-2</v>
      </c>
      <c r="J28" s="4">
        <f t="shared" si="21"/>
        <v>-0.46369270571993537</v>
      </c>
      <c r="K28" s="4">
        <f t="shared" si="21"/>
        <v>-0.48906719076180338</v>
      </c>
      <c r="L28" s="4">
        <f t="shared" si="21"/>
        <v>-0.54779178196444955</v>
      </c>
      <c r="M28" s="4">
        <f t="shared" si="21"/>
        <v>-0.45981776878274117</v>
      </c>
      <c r="N28" s="4">
        <f t="shared" si="21"/>
        <v>-0.41413098903233903</v>
      </c>
      <c r="O28" s="4">
        <f t="shared" si="21"/>
        <v>0.15852784929165264</v>
      </c>
      <c r="P28" s="4">
        <f t="shared" si="21"/>
        <v>0.21270722778690287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32" spans="1:22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-20.89</v>
      </c>
      <c r="H32" s="3">
        <f>IFERROR(INDEX(D32:G32,COUNT(D32:G32)),"")</f>
        <v>-20.89</v>
      </c>
      <c r="I32" s="3">
        <f t="shared" ref="I32:V32" si="22">IFERROR(INDEX(I51:I500,MATCH($C$32,$C$51:$C$500,0)),"")</f>
        <v>-20.440000000000001</v>
      </c>
      <c r="J32" s="3">
        <f t="shared" si="22"/>
        <v>-13.25</v>
      </c>
      <c r="K32" s="3">
        <f t="shared" si="22"/>
        <v>29.53</v>
      </c>
      <c r="L32" s="3">
        <f t="shared" si="22"/>
        <v>50.71</v>
      </c>
      <c r="M32" s="3">
        <f t="shared" si="22"/>
        <v>85.58</v>
      </c>
      <c r="N32" s="3">
        <f t="shared" si="22"/>
        <v>42.85</v>
      </c>
      <c r="O32" s="3">
        <f t="shared" si="22"/>
        <v>326.18</v>
      </c>
      <c r="P32" s="3">
        <f t="shared" si="22"/>
        <v>1961.73</v>
      </c>
      <c r="Q32" s="3">
        <f t="shared" si="22"/>
        <v>2015.13</v>
      </c>
      <c r="R32" s="3">
        <f t="shared" si="22"/>
        <v>1858.64</v>
      </c>
      <c r="S32" s="3">
        <f t="shared" si="22"/>
        <v>1327.82</v>
      </c>
      <c r="T32" s="3">
        <f t="shared" si="22"/>
        <v>1290.23</v>
      </c>
      <c r="U32" s="3">
        <f t="shared" si="22"/>
        <v>1120.3599999999999</v>
      </c>
      <c r="V32" s="3">
        <f t="shared" si="22"/>
        <v>5448420.3099999996</v>
      </c>
    </row>
    <row r="33" spans="1:22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-5.12</v>
      </c>
      <c r="H33" s="3">
        <f>IFERROR(INDEX(D33:G33,COUNT(D33:G33)),"")</f>
        <v>-5.12</v>
      </c>
      <c r="I33" s="3">
        <f t="shared" ref="I33:V33" si="23">IFERROR(INDEX(I51:I500,MATCH($C$33,$C$51:$C$500,0)),"")</f>
        <v>-6.65</v>
      </c>
      <c r="J33" s="3">
        <f t="shared" si="23"/>
        <v>-6.49</v>
      </c>
      <c r="K33" s="3">
        <f t="shared" si="23"/>
        <v>4.6100000000000003</v>
      </c>
      <c r="L33" s="3">
        <f t="shared" si="23"/>
        <v>3.1</v>
      </c>
      <c r="M33" s="3">
        <f t="shared" si="23"/>
        <v>2.4500000000000002</v>
      </c>
      <c r="N33" s="3">
        <f t="shared" si="23"/>
        <v>10.27</v>
      </c>
      <c r="O33" s="3">
        <f t="shared" si="23"/>
        <v>1.76</v>
      </c>
      <c r="P33" s="3">
        <f t="shared" si="23"/>
        <v>0.47</v>
      </c>
      <c r="Q33" s="3">
        <f t="shared" si="23"/>
        <v>0.72</v>
      </c>
      <c r="R33" s="3">
        <f t="shared" si="23"/>
        <v>0.9</v>
      </c>
      <c r="S33" s="3">
        <f t="shared" si="23"/>
        <v>1.35</v>
      </c>
      <c r="T33" s="3">
        <f t="shared" si="23"/>
        <v>1.71</v>
      </c>
      <c r="U33" s="3">
        <f t="shared" si="23"/>
        <v>1.05</v>
      </c>
      <c r="V33" s="3">
        <f t="shared" si="23"/>
        <v>0</v>
      </c>
    </row>
    <row r="34" spans="1:22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-237.78</v>
      </c>
      <c r="H34" s="3">
        <f>IFERROR(INDEX(D34:G34,COUNT(D34:G34)),"")</f>
        <v>-237.78</v>
      </c>
      <c r="I34" s="3">
        <f t="shared" ref="I34:V34" si="24">IFERROR(INDEX(I51:I500,MATCH($C$34,$C$51:$C$500,0)),"")</f>
        <v>-3.46</v>
      </c>
      <c r="J34" s="3">
        <f t="shared" si="24"/>
        <v>-1.99</v>
      </c>
      <c r="K34" s="3">
        <f t="shared" si="24"/>
        <v>-6.38</v>
      </c>
      <c r="L34" s="3">
        <f t="shared" si="24"/>
        <v>-4.43</v>
      </c>
      <c r="M34" s="3">
        <f t="shared" si="24"/>
        <v>-3.83</v>
      </c>
      <c r="N34" s="3">
        <f t="shared" si="24"/>
        <v>-2.14</v>
      </c>
      <c r="O34" s="3">
        <f t="shared" si="24"/>
        <v>-0.35</v>
      </c>
      <c r="P34" s="3">
        <f t="shared" si="24"/>
        <v>35.340000000000003</v>
      </c>
      <c r="Q34" s="3">
        <f t="shared" si="24"/>
        <v>6.63</v>
      </c>
      <c r="R34" s="3">
        <f t="shared" si="24"/>
        <v>17.14</v>
      </c>
      <c r="S34" s="3">
        <f t="shared" si="24"/>
        <v>21.37</v>
      </c>
      <c r="T34" s="3">
        <f t="shared" si="24"/>
        <v>10.55</v>
      </c>
      <c r="U34" s="3">
        <f t="shared" si="24"/>
        <v>5.94</v>
      </c>
      <c r="V34" s="3">
        <f t="shared" si="24"/>
        <v>0</v>
      </c>
    </row>
    <row r="35" spans="1:22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4.0599999999999996</v>
      </c>
      <c r="H35" s="3">
        <f>IFERROR(INDEX(D35:G35,COUNT(D35:G35)),"")</f>
        <v>4.0599999999999996</v>
      </c>
      <c r="I35" s="3">
        <f t="shared" ref="I35:V35" si="25">IFERROR(INDEX(I51:I500,MATCH($C$35,$C$51:$C$500,0)),"")</f>
        <v>1.01</v>
      </c>
      <c r="J35" s="3">
        <f t="shared" si="25"/>
        <v>0.34</v>
      </c>
      <c r="K35" s="3">
        <f t="shared" si="25"/>
        <v>0.73</v>
      </c>
      <c r="L35" s="3">
        <f t="shared" si="25"/>
        <v>1.92</v>
      </c>
      <c r="M35" s="3">
        <f t="shared" si="25"/>
        <v>1.78</v>
      </c>
      <c r="N35" s="3">
        <f t="shared" si="25"/>
        <v>2.35</v>
      </c>
      <c r="O35" s="3">
        <f t="shared" si="25"/>
        <v>0.1</v>
      </c>
      <c r="P35" s="3">
        <f t="shared" si="25"/>
        <v>0.17</v>
      </c>
      <c r="Q35" s="3">
        <f t="shared" si="25"/>
        <v>0.34</v>
      </c>
      <c r="R35" s="3">
        <f t="shared" si="25"/>
        <v>0.65</v>
      </c>
      <c r="S35" s="3">
        <f t="shared" si="25"/>
        <v>0.66</v>
      </c>
      <c r="T35" s="3">
        <f t="shared" si="25"/>
        <v>0.82</v>
      </c>
      <c r="U35" s="3">
        <f t="shared" si="25"/>
        <v>0.57999999999999996</v>
      </c>
      <c r="V35" s="3">
        <f t="shared" si="25"/>
        <v>0</v>
      </c>
    </row>
    <row r="36" spans="1:22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V36" si="26">IFERROR(INDEX(H51:H500,MATCH($C$36,$C$51:$C$500,0)),"")</f>
        <v>0</v>
      </c>
      <c r="I36" s="4">
        <f t="shared" si="26"/>
        <v>0</v>
      </c>
      <c r="J36" s="4">
        <f t="shared" si="26"/>
        <v>0</v>
      </c>
      <c r="K36" s="4">
        <f t="shared" si="26"/>
        <v>0</v>
      </c>
      <c r="L36" s="4">
        <f t="shared" si="26"/>
        <v>0</v>
      </c>
      <c r="M36" s="4">
        <f t="shared" si="26"/>
        <v>0</v>
      </c>
      <c r="N36" s="4">
        <f t="shared" si="26"/>
        <v>0</v>
      </c>
      <c r="O36" s="4">
        <f t="shared" si="26"/>
        <v>0</v>
      </c>
      <c r="P36" s="4">
        <f t="shared" si="26"/>
        <v>4.8331999999999997</v>
      </c>
      <c r="Q36" s="4">
        <f t="shared" si="26"/>
        <v>7.2313999999999998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</row>
    <row r="37" spans="1:22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V37" si="27">IFERROR(INDEX(H51:H500,MATCH($C$37,$C$51:$C$500,0)),"")</f>
        <v>0</v>
      </c>
      <c r="I37" s="3">
        <f t="shared" si="27"/>
        <v>0</v>
      </c>
      <c r="J37" s="3">
        <f t="shared" si="27"/>
        <v>0</v>
      </c>
      <c r="K37" s="3">
        <f t="shared" si="27"/>
        <v>0</v>
      </c>
      <c r="L37" s="3">
        <f t="shared" si="27"/>
        <v>0</v>
      </c>
      <c r="M37" s="3">
        <f t="shared" si="27"/>
        <v>0</v>
      </c>
      <c r="N37" s="3">
        <f t="shared" si="27"/>
        <v>0</v>
      </c>
      <c r="O37" s="3">
        <f t="shared" si="27"/>
        <v>0</v>
      </c>
      <c r="P37" s="3">
        <f t="shared" si="27"/>
        <v>5</v>
      </c>
      <c r="Q37" s="3">
        <f t="shared" si="27"/>
        <v>88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</row>
    <row r="50" spans="2:22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82</v>
      </c>
      <c r="C51" t="s">
        <v>5</v>
      </c>
      <c r="D51" s="5">
        <v>466102000000</v>
      </c>
      <c r="E51" s="5">
        <v>550538000000</v>
      </c>
      <c r="F51" s="5">
        <v>602740000000</v>
      </c>
      <c r="G51" s="5">
        <v>503464000000</v>
      </c>
      <c r="I51" s="5">
        <v>2370355000000</v>
      </c>
      <c r="J51" s="5">
        <v>3172312000000</v>
      </c>
      <c r="K51" s="5">
        <v>2349638000000</v>
      </c>
      <c r="L51" s="5">
        <v>1036870000000</v>
      </c>
      <c r="M51" s="5">
        <v>1494671000000</v>
      </c>
      <c r="N51" s="5">
        <v>1204429000000</v>
      </c>
      <c r="O51" s="5">
        <v>3947173000000</v>
      </c>
      <c r="P51" s="5">
        <v>3725296000000</v>
      </c>
      <c r="Q51" s="5">
        <v>3026989000000</v>
      </c>
      <c r="R51" s="5">
        <v>1794002000000</v>
      </c>
      <c r="S51" s="5">
        <v>1356868000000</v>
      </c>
      <c r="T51" s="5">
        <v>1350907881688</v>
      </c>
      <c r="U51" s="5">
        <v>1014502030170</v>
      </c>
      <c r="V51" s="5">
        <v>669905664071</v>
      </c>
    </row>
    <row r="52" spans="2:22" ht="15.5" x14ac:dyDescent="0.35">
      <c r="C52" t="s">
        <v>83</v>
      </c>
      <c r="D52" s="5">
        <v>-410178000000</v>
      </c>
      <c r="E52" s="5">
        <v>-541940000000</v>
      </c>
      <c r="F52" s="5">
        <v>-560452000000</v>
      </c>
      <c r="G52" s="5">
        <v>-458870000000</v>
      </c>
      <c r="I52" s="5">
        <v>-2219383000000</v>
      </c>
      <c r="J52" s="5">
        <v>-3371726000000</v>
      </c>
      <c r="K52" s="5">
        <v>-2389679000000</v>
      </c>
      <c r="L52" s="5">
        <v>-1348817000000</v>
      </c>
      <c r="M52" s="5">
        <v>-1642358000000</v>
      </c>
      <c r="N52" s="5">
        <v>-1500270000000</v>
      </c>
      <c r="O52" s="5">
        <v>-4046981000000</v>
      </c>
      <c r="P52" s="5">
        <v>-3026009000000</v>
      </c>
      <c r="Q52" s="5">
        <v>-2561089000000</v>
      </c>
      <c r="R52" s="5">
        <v>-1514363000000</v>
      </c>
      <c r="S52" s="5">
        <v>-1132494000000</v>
      </c>
      <c r="T52" s="5">
        <v>-1101968757705</v>
      </c>
      <c r="U52" s="5">
        <v>-806633642814</v>
      </c>
      <c r="V52" s="5">
        <v>-554357668462</v>
      </c>
    </row>
    <row r="53" spans="2:22" ht="15.5" x14ac:dyDescent="0.35">
      <c r="C53" t="s">
        <v>84</v>
      </c>
      <c r="D53" s="5">
        <v>55924000000</v>
      </c>
      <c r="E53" s="5">
        <v>8598000000</v>
      </c>
      <c r="F53" s="5">
        <v>42288000000</v>
      </c>
      <c r="G53" s="5">
        <v>44594000000</v>
      </c>
      <c r="I53" s="5">
        <v>150972000000</v>
      </c>
      <c r="J53" s="5">
        <v>-199414000000</v>
      </c>
      <c r="K53" s="5">
        <v>-40041000000</v>
      </c>
      <c r="L53" s="5">
        <v>-311947000000</v>
      </c>
      <c r="M53" s="5">
        <v>-147687000000</v>
      </c>
      <c r="N53" s="5">
        <v>-295841000000</v>
      </c>
      <c r="O53" s="5">
        <v>-99808000000</v>
      </c>
      <c r="P53" s="5">
        <v>699287000000</v>
      </c>
      <c r="Q53" s="5">
        <v>465900000000</v>
      </c>
      <c r="R53" s="5">
        <v>279639000000</v>
      </c>
      <c r="S53" s="5">
        <v>224374000000</v>
      </c>
      <c r="T53" s="5">
        <v>248939123983</v>
      </c>
      <c r="U53" s="5">
        <v>207868387356</v>
      </c>
      <c r="V53" s="5">
        <v>115547995609</v>
      </c>
    </row>
    <row r="54" spans="2:22" ht="15.5" x14ac:dyDescent="0.35">
      <c r="C54" t="s">
        <v>85</v>
      </c>
      <c r="D54" s="5">
        <v>-24823000000</v>
      </c>
      <c r="E54" s="5">
        <v>25648000000</v>
      </c>
      <c r="F54" s="5">
        <v>-86293000000</v>
      </c>
      <c r="G54" s="5">
        <v>-24997000000</v>
      </c>
      <c r="I54" s="5">
        <v>-122789000000</v>
      </c>
      <c r="J54" s="5">
        <v>-137028000000</v>
      </c>
      <c r="K54" s="5">
        <v>-150375000000</v>
      </c>
      <c r="L54" s="5">
        <v>-152567000000</v>
      </c>
      <c r="M54" s="5">
        <v>-466584000000</v>
      </c>
      <c r="N54" s="5">
        <v>-786192000000</v>
      </c>
      <c r="O54" s="5">
        <v>-330567000000</v>
      </c>
      <c r="P54" s="5">
        <v>-201519000000</v>
      </c>
      <c r="Q54" s="5">
        <v>-155178000000</v>
      </c>
      <c r="R54" s="5">
        <v>-97543000000</v>
      </c>
      <c r="S54" s="5">
        <v>-93458000000</v>
      </c>
      <c r="T54" s="5">
        <v>-72224608982</v>
      </c>
      <c r="U54" s="5">
        <v>-61469028490</v>
      </c>
      <c r="V54" s="5">
        <v>-38514705852</v>
      </c>
    </row>
    <row r="55" spans="2:22" ht="15.5" x14ac:dyDescent="0.35">
      <c r="C55" t="s">
        <v>86</v>
      </c>
      <c r="D55" s="5">
        <v>-271000000</v>
      </c>
      <c r="E55" s="5">
        <v>54394000000</v>
      </c>
      <c r="F55" s="5">
        <v>-59296000000</v>
      </c>
      <c r="G55" s="5">
        <v>3653000000</v>
      </c>
      <c r="I55" s="5">
        <v>-1522000000</v>
      </c>
      <c r="J55" s="5">
        <v>-1737000000</v>
      </c>
      <c r="K55" s="5">
        <v>-20145000000</v>
      </c>
      <c r="L55" s="5">
        <v>-20150000000</v>
      </c>
      <c r="M55" s="5">
        <v>-333332000000</v>
      </c>
      <c r="N55" s="5">
        <v>-631450000000</v>
      </c>
      <c r="O55" s="5">
        <v>-143255000000</v>
      </c>
      <c r="P55" s="5">
        <v>-8063000000</v>
      </c>
      <c r="Q55" s="5">
        <v>-4999000000</v>
      </c>
      <c r="R55" s="5">
        <v>-1955000000</v>
      </c>
      <c r="S55" s="5">
        <v>-1201000000</v>
      </c>
    </row>
    <row r="56" spans="2:22" ht="15.5" x14ac:dyDescent="0.35">
      <c r="C56" t="s">
        <v>87</v>
      </c>
      <c r="D56" s="5">
        <v>-24552000000</v>
      </c>
      <c r="E56" s="5">
        <v>-20468000000</v>
      </c>
      <c r="F56" s="5">
        <v>-35275000000</v>
      </c>
      <c r="G56" s="5">
        <v>-28650000000</v>
      </c>
      <c r="I56" s="5">
        <v>-121267000000</v>
      </c>
      <c r="J56" s="5">
        <v>-135291000000</v>
      </c>
      <c r="K56" s="5">
        <v>-130230000000</v>
      </c>
      <c r="L56" s="5">
        <v>-132417000000</v>
      </c>
      <c r="M56" s="5">
        <v>-133252000000</v>
      </c>
      <c r="N56" s="5">
        <v>-154742000000</v>
      </c>
      <c r="O56" s="5">
        <v>-187312000000</v>
      </c>
      <c r="P56" s="5">
        <v>-193456000000</v>
      </c>
      <c r="Q56" s="5">
        <v>-150179000000</v>
      </c>
      <c r="R56" s="5">
        <v>-95588000000</v>
      </c>
      <c r="S56" s="5">
        <v>-92257000000</v>
      </c>
      <c r="T56" s="5">
        <v>-72229108964</v>
      </c>
      <c r="U56" s="5">
        <v>-54766895370</v>
      </c>
      <c r="V56" s="5">
        <v>-40385205520</v>
      </c>
    </row>
    <row r="57" spans="2:22" ht="15.5" x14ac:dyDescent="0.35">
      <c r="C57" t="s">
        <v>93</v>
      </c>
      <c r="D57" s="5">
        <v>897000000</v>
      </c>
      <c r="E57" s="5">
        <v>-2238000000</v>
      </c>
      <c r="F57" s="5">
        <v>660000000</v>
      </c>
      <c r="G57" s="5">
        <v>3171000000</v>
      </c>
      <c r="I57" s="5">
        <v>7301000000</v>
      </c>
      <c r="J57" s="5">
        <v>5250000000</v>
      </c>
      <c r="K57" s="5">
        <v>-6529000000</v>
      </c>
      <c r="L57" s="5">
        <v>-2707000000</v>
      </c>
      <c r="M57" s="5">
        <v>2573000000</v>
      </c>
      <c r="N57" s="5">
        <v>-17494000000</v>
      </c>
      <c r="O57" s="5">
        <v>4567000000</v>
      </c>
      <c r="P57" s="5">
        <v>3272000000</v>
      </c>
      <c r="Q57" s="5">
        <v>-437000000</v>
      </c>
      <c r="R57" s="5">
        <v>-774000000</v>
      </c>
      <c r="S57" s="5">
        <v>304000000</v>
      </c>
      <c r="T57" s="5">
        <v>-889538593</v>
      </c>
      <c r="U57" s="5">
        <v>-142378713</v>
      </c>
      <c r="V57" s="5">
        <v>-15536045</v>
      </c>
    </row>
    <row r="58" spans="2:22" ht="15.5" x14ac:dyDescent="0.35">
      <c r="C58" t="s">
        <v>88</v>
      </c>
      <c r="D58" s="5">
        <v>31101000000</v>
      </c>
      <c r="E58" s="5">
        <v>34246000000</v>
      </c>
      <c r="F58" s="5">
        <v>-44005000000</v>
      </c>
      <c r="G58" s="5">
        <v>19597000000</v>
      </c>
      <c r="I58" s="5">
        <v>28183000000</v>
      </c>
      <c r="J58" s="5">
        <v>-336442000000</v>
      </c>
      <c r="K58" s="5">
        <v>-190416000000</v>
      </c>
      <c r="L58" s="5">
        <v>-464514000000</v>
      </c>
      <c r="M58" s="5">
        <v>-614271000000</v>
      </c>
      <c r="N58" s="5">
        <v>-1082033000000</v>
      </c>
      <c r="O58" s="5">
        <v>-430375000000</v>
      </c>
      <c r="P58" s="5">
        <v>497768000000</v>
      </c>
      <c r="Q58" s="5">
        <v>310722000000</v>
      </c>
      <c r="R58" s="5">
        <v>182096000000</v>
      </c>
      <c r="S58" s="5">
        <v>130916000000</v>
      </c>
      <c r="T58" s="5">
        <v>176714515001</v>
      </c>
      <c r="U58" s="5">
        <v>146399358866</v>
      </c>
      <c r="V58" s="5">
        <v>77033289757</v>
      </c>
    </row>
    <row r="59" spans="2:22" ht="15.5" x14ac:dyDescent="0.35">
      <c r="C59" t="s">
        <v>89</v>
      </c>
      <c r="D59" s="5">
        <v>-38206000000</v>
      </c>
      <c r="E59" s="5">
        <v>-626229000000</v>
      </c>
      <c r="F59" s="5">
        <v>-27895000000</v>
      </c>
      <c r="G59" s="5">
        <v>-44350000000</v>
      </c>
      <c r="I59" s="5">
        <v>-715011000000</v>
      </c>
      <c r="J59" s="5">
        <v>-193529000000</v>
      </c>
      <c r="K59" s="5">
        <v>-87046000000</v>
      </c>
      <c r="L59" s="5">
        <v>8501000000</v>
      </c>
      <c r="M59" s="5">
        <v>-84680000000</v>
      </c>
      <c r="N59" s="5">
        <v>-260246000000</v>
      </c>
      <c r="O59" s="5">
        <v>-697155000000</v>
      </c>
      <c r="P59" s="5">
        <v>-473542000000</v>
      </c>
      <c r="Q59" s="5">
        <v>-153947000000</v>
      </c>
      <c r="R59" s="5">
        <v>-113955000000</v>
      </c>
      <c r="S59" s="5">
        <v>-46903000000</v>
      </c>
      <c r="T59" s="5">
        <v>-32286796396</v>
      </c>
      <c r="U59" s="5">
        <v>-16361196988</v>
      </c>
      <c r="V59" s="5">
        <v>-4702574018</v>
      </c>
    </row>
    <row r="60" spans="2:22" ht="15.5" x14ac:dyDescent="0.35">
      <c r="C60" t="s">
        <v>90</v>
      </c>
      <c r="P60" s="5">
        <v>360000000</v>
      </c>
      <c r="Q60" s="5">
        <v>6810000000</v>
      </c>
      <c r="R60" s="5">
        <v>3391000000</v>
      </c>
      <c r="S60" s="5">
        <v>-739000000</v>
      </c>
      <c r="T60" s="5">
        <v>-2186993979</v>
      </c>
      <c r="U60" s="5">
        <v>-678586152</v>
      </c>
      <c r="V60" s="5">
        <v>-87905839</v>
      </c>
    </row>
    <row r="61" spans="2:22" ht="15.5" x14ac:dyDescent="0.35">
      <c r="C61" t="s">
        <v>92</v>
      </c>
      <c r="D61" s="5">
        <v>1738000000</v>
      </c>
      <c r="E61" s="5">
        <v>2495000000</v>
      </c>
      <c r="F61" s="5">
        <v>2971000000</v>
      </c>
      <c r="G61" s="5">
        <v>3949000000</v>
      </c>
      <c r="I61" s="5">
        <v>12505000000</v>
      </c>
      <c r="J61" s="5">
        <v>7714000000</v>
      </c>
      <c r="K61" s="5">
        <v>9469000000</v>
      </c>
      <c r="L61" s="5">
        <v>52695000000</v>
      </c>
      <c r="M61" s="5">
        <v>78696000000</v>
      </c>
      <c r="N61" s="5">
        <v>53432000000</v>
      </c>
      <c r="O61" s="5">
        <v>37168000000</v>
      </c>
      <c r="P61" s="5">
        <v>23926000000</v>
      </c>
      <c r="Q61" s="5">
        <v>7686000000</v>
      </c>
      <c r="R61" s="5">
        <v>15218000000</v>
      </c>
      <c r="S61" s="5">
        <v>2167000000</v>
      </c>
      <c r="T61" s="5">
        <v>1753952211</v>
      </c>
      <c r="U61" s="5">
        <v>2249702902</v>
      </c>
      <c r="V61" s="5">
        <v>2300335071</v>
      </c>
    </row>
    <row r="62" spans="2:22" ht="15.5" x14ac:dyDescent="0.35">
      <c r="C62" t="s">
        <v>26</v>
      </c>
      <c r="D62" s="5">
        <v>-27720000000</v>
      </c>
      <c r="E62" s="5">
        <v>-22851000000</v>
      </c>
      <c r="F62" s="5">
        <v>-10487000000</v>
      </c>
      <c r="G62" s="5">
        <v>-27397000000</v>
      </c>
      <c r="I62" s="5">
        <v>-72259000000</v>
      </c>
      <c r="J62" s="5">
        <v>-69180000000</v>
      </c>
      <c r="K62" s="5">
        <v>-24961000000</v>
      </c>
      <c r="L62" s="5">
        <v>-35587000000</v>
      </c>
      <c r="M62" s="5">
        <v>-79306000000</v>
      </c>
      <c r="N62" s="5">
        <v>-285705000000</v>
      </c>
      <c r="O62" s="5">
        <v>-619635000000</v>
      </c>
      <c r="P62" s="5">
        <v>-362213000000</v>
      </c>
      <c r="Q62" s="5">
        <v>-82393000000</v>
      </c>
      <c r="R62" s="5">
        <v>-68283000000</v>
      </c>
      <c r="S62" s="5">
        <v>-52331000000</v>
      </c>
      <c r="T62" s="5">
        <v>-31853754628</v>
      </c>
      <c r="U62" s="5">
        <v>-17932313738</v>
      </c>
      <c r="V62" s="5">
        <v>-6915003250</v>
      </c>
    </row>
    <row r="63" spans="2:22" ht="15.5" x14ac:dyDescent="0.35">
      <c r="C63" t="s">
        <v>435</v>
      </c>
      <c r="D63" s="5">
        <v>-13333000000</v>
      </c>
      <c r="E63" s="5">
        <v>-15364000000</v>
      </c>
      <c r="F63" s="5">
        <v>-17241000000</v>
      </c>
      <c r="G63" s="5">
        <v>-13422000000</v>
      </c>
      <c r="I63" s="5">
        <v>-64748000000</v>
      </c>
      <c r="J63" s="5">
        <v>-92747000000</v>
      </c>
      <c r="K63" s="5">
        <v>-65772000000</v>
      </c>
      <c r="L63" s="5">
        <v>-33487000000</v>
      </c>
      <c r="M63" s="5">
        <v>-46143000000</v>
      </c>
      <c r="N63" s="5">
        <v>-40604000000</v>
      </c>
      <c r="O63" s="5">
        <v>-120321000000</v>
      </c>
      <c r="P63" s="5">
        <v>-141833000000</v>
      </c>
      <c r="Q63" s="5">
        <v>-92124000000</v>
      </c>
      <c r="R63" s="5">
        <v>-57129000000</v>
      </c>
    </row>
    <row r="64" spans="2:22" ht="15.5" x14ac:dyDescent="0.35">
      <c r="C64" t="s">
        <v>94</v>
      </c>
      <c r="D64" s="5">
        <v>-38206000000</v>
      </c>
      <c r="E64" s="5">
        <v>-626229000000</v>
      </c>
      <c r="F64" s="5">
        <v>-27895000000</v>
      </c>
      <c r="G64" s="5">
        <v>-44350000000</v>
      </c>
      <c r="I64" s="5">
        <v>-715011000000</v>
      </c>
      <c r="J64" s="5">
        <v>-193529000000</v>
      </c>
      <c r="K64" s="5">
        <v>-87046000000</v>
      </c>
      <c r="L64" s="5">
        <v>8501000000</v>
      </c>
      <c r="M64" s="5">
        <v>-84680000000</v>
      </c>
      <c r="N64" s="5">
        <v>-260246000000</v>
      </c>
      <c r="O64" s="5">
        <v>-697155000000</v>
      </c>
      <c r="P64" s="5">
        <v>-473542000000</v>
      </c>
      <c r="Q64" s="5">
        <v>-153947000000</v>
      </c>
      <c r="R64" s="5">
        <v>-113955000000</v>
      </c>
      <c r="S64" s="5">
        <v>-46903000000</v>
      </c>
      <c r="T64" s="5">
        <v>-32286796396</v>
      </c>
      <c r="U64" s="5">
        <v>-16361196988</v>
      </c>
      <c r="V64" s="5">
        <v>-4702574018</v>
      </c>
    </row>
    <row r="65" spans="2:22" ht="15.5" x14ac:dyDescent="0.35">
      <c r="C65" t="s">
        <v>28</v>
      </c>
      <c r="D65" s="5">
        <v>-7105000000</v>
      </c>
      <c r="E65" s="5">
        <v>-591983000000</v>
      </c>
      <c r="F65" s="5">
        <v>-71900000000</v>
      </c>
      <c r="G65" s="5">
        <v>-24753000000</v>
      </c>
      <c r="I65" s="5">
        <v>-686828000000</v>
      </c>
      <c r="J65" s="5">
        <v>-529971000000</v>
      </c>
      <c r="K65" s="5">
        <v>-277462000000</v>
      </c>
      <c r="L65" s="5">
        <v>-456013000000</v>
      </c>
      <c r="M65" s="5">
        <v>-698951000000</v>
      </c>
      <c r="N65" s="5">
        <v>-1342279000000</v>
      </c>
      <c r="O65" s="5">
        <v>-1127530000000</v>
      </c>
      <c r="P65" s="5">
        <v>24226000000</v>
      </c>
      <c r="Q65" s="5">
        <v>156775000000</v>
      </c>
      <c r="R65" s="5">
        <v>68141000000</v>
      </c>
      <c r="S65" s="5">
        <v>84013000000</v>
      </c>
      <c r="T65" s="5">
        <v>144427718605</v>
      </c>
      <c r="U65" s="5">
        <v>130038161878</v>
      </c>
      <c r="V65" s="5">
        <v>72330715739</v>
      </c>
    </row>
    <row r="66" spans="2:22" ht="15.5" x14ac:dyDescent="0.35">
      <c r="C66" t="s">
        <v>27</v>
      </c>
      <c r="E66" s="5">
        <v>-352000000</v>
      </c>
      <c r="I66" s="5">
        <v>-352000000</v>
      </c>
      <c r="J66" s="5">
        <v>-12094000000</v>
      </c>
      <c r="K66" s="5">
        <v>824000000</v>
      </c>
      <c r="L66" s="5">
        <v>4400000000</v>
      </c>
      <c r="M66" s="5">
        <v>5585000000</v>
      </c>
      <c r="N66" s="5">
        <v>2200000000</v>
      </c>
      <c r="O66" s="5">
        <v>-4319000000</v>
      </c>
      <c r="P66" s="5">
        <v>-2807000000</v>
      </c>
      <c r="Q66" s="5">
        <v>-2984000000</v>
      </c>
      <c r="R66" s="5">
        <v>-586000000</v>
      </c>
      <c r="S66" s="5">
        <v>-41791000000</v>
      </c>
      <c r="T66" s="5">
        <v>-40627580305</v>
      </c>
      <c r="U66" s="5">
        <v>-30822819487</v>
      </c>
      <c r="V66" s="5">
        <v>-20097169922</v>
      </c>
    </row>
    <row r="67" spans="2:22" ht="15.5" x14ac:dyDescent="0.35">
      <c r="C67" t="s">
        <v>97</v>
      </c>
      <c r="D67" s="5">
        <v>-7105000000</v>
      </c>
      <c r="E67" s="5">
        <v>-592335000000</v>
      </c>
      <c r="F67" s="5">
        <v>-71900000000</v>
      </c>
      <c r="G67" s="5">
        <v>-24753000000</v>
      </c>
      <c r="I67" s="5">
        <v>-687180000000</v>
      </c>
      <c r="J67" s="5">
        <v>-542065000000</v>
      </c>
      <c r="K67" s="5">
        <v>-276638000000</v>
      </c>
      <c r="L67" s="5">
        <v>-451613000000</v>
      </c>
      <c r="M67" s="5">
        <v>-693366000000</v>
      </c>
      <c r="N67" s="5">
        <v>-1340079000000</v>
      </c>
      <c r="O67" s="5">
        <v>-1131849000000</v>
      </c>
      <c r="P67" s="5">
        <v>21419000000</v>
      </c>
      <c r="Q67" s="5">
        <v>153791000000</v>
      </c>
      <c r="R67" s="5">
        <v>67555000000</v>
      </c>
      <c r="S67" s="5">
        <v>42222000000</v>
      </c>
      <c r="T67" s="5">
        <v>103800138300</v>
      </c>
      <c r="U67" s="5">
        <v>99215342391</v>
      </c>
      <c r="V67" s="5">
        <v>52233545817</v>
      </c>
    </row>
    <row r="68" spans="2:22" ht="15.5" x14ac:dyDescent="0.35">
      <c r="C68" t="s">
        <v>98</v>
      </c>
      <c r="E68" s="5">
        <v>1610000000</v>
      </c>
      <c r="I68" s="5">
        <v>1561000000</v>
      </c>
      <c r="J68" s="5">
        <v>5015000000</v>
      </c>
      <c r="K68" s="5">
        <v>1698000000</v>
      </c>
      <c r="L68" s="5">
        <v>6879000000</v>
      </c>
      <c r="M68" s="5">
        <v>6668000000</v>
      </c>
      <c r="N68" s="5">
        <v>3073000000</v>
      </c>
      <c r="O68" s="5">
        <v>-4968000000</v>
      </c>
      <c r="P68" s="5">
        <v>-13318000000</v>
      </c>
      <c r="Q68" s="5">
        <v>-4089000000</v>
      </c>
      <c r="R68" s="5">
        <v>-3195000000</v>
      </c>
      <c r="S68" s="5">
        <v>3164000000</v>
      </c>
      <c r="T68" s="5">
        <v>-1506315</v>
      </c>
      <c r="U68" s="5">
        <v>1087580146</v>
      </c>
      <c r="V68" s="5">
        <v>436610512</v>
      </c>
    </row>
    <row r="69" spans="2:22" ht="15.5" x14ac:dyDescent="0.35">
      <c r="C69" t="s">
        <v>100</v>
      </c>
      <c r="D69" s="5">
        <v>-7105000000</v>
      </c>
      <c r="E69" s="5">
        <v>-590725000000</v>
      </c>
      <c r="F69" s="5">
        <v>-71900000000</v>
      </c>
      <c r="G69" s="5">
        <v>-24753000000</v>
      </c>
      <c r="I69" s="5">
        <v>-685619000000</v>
      </c>
      <c r="J69" s="5">
        <v>-537050000000</v>
      </c>
      <c r="K69" s="5">
        <v>-274940000000</v>
      </c>
      <c r="L69" s="5">
        <v>-444734000000</v>
      </c>
      <c r="M69" s="5">
        <v>-686698000000</v>
      </c>
      <c r="N69" s="5">
        <v>-1337006000000</v>
      </c>
      <c r="O69" s="5">
        <v>-1136817000000</v>
      </c>
      <c r="P69" s="5">
        <v>8101000000</v>
      </c>
      <c r="Q69" s="5">
        <v>149702000000</v>
      </c>
      <c r="R69" s="5">
        <v>64360000000</v>
      </c>
      <c r="S69" s="5">
        <v>45386000000</v>
      </c>
      <c r="T69" s="5">
        <v>103798631985</v>
      </c>
      <c r="U69" s="5">
        <v>100302922537</v>
      </c>
      <c r="V69" s="5">
        <v>52670156329</v>
      </c>
    </row>
    <row r="70" spans="2:22" ht="15.5" x14ac:dyDescent="0.35">
      <c r="C70" t="s">
        <v>101</v>
      </c>
      <c r="D70" s="5">
        <v>-7105000000</v>
      </c>
      <c r="E70" s="5">
        <v>-592335000000</v>
      </c>
      <c r="F70" s="5">
        <v>-71900000000</v>
      </c>
      <c r="G70" s="5">
        <v>-24753000000</v>
      </c>
      <c r="I70" s="5">
        <v>-687180000000</v>
      </c>
      <c r="J70" s="5">
        <v>-542065000000</v>
      </c>
      <c r="K70" s="5">
        <v>-276638000000</v>
      </c>
      <c r="L70" s="5">
        <v>-451613000000</v>
      </c>
      <c r="M70" s="5">
        <v>-693366000000</v>
      </c>
      <c r="N70" s="5">
        <v>-1340079000000</v>
      </c>
      <c r="O70" s="5">
        <v>-1131849000000</v>
      </c>
      <c r="P70" s="5">
        <v>21419000000</v>
      </c>
      <c r="Q70" s="5">
        <v>153791000000</v>
      </c>
      <c r="R70" s="5">
        <v>67555000000</v>
      </c>
      <c r="S70" s="5">
        <v>42222000000</v>
      </c>
      <c r="T70" s="5">
        <v>103800138300</v>
      </c>
      <c r="U70" s="5">
        <v>99215342391</v>
      </c>
      <c r="V70" s="5">
        <v>52233545817</v>
      </c>
    </row>
    <row r="71" spans="2:22" ht="15.5" x14ac:dyDescent="0.35">
      <c r="C71" t="s">
        <v>7</v>
      </c>
      <c r="D71" s="5">
        <v>-8002000000</v>
      </c>
      <c r="E71" s="5">
        <v>-588487000000</v>
      </c>
      <c r="F71" s="5">
        <v>-72560000000</v>
      </c>
      <c r="G71" s="5">
        <v>-27924000000</v>
      </c>
      <c r="I71" s="5">
        <v>-692920000000</v>
      </c>
      <c r="J71" s="5">
        <v>-542300000000</v>
      </c>
      <c r="K71" s="5">
        <v>-268411000000</v>
      </c>
      <c r="L71" s="5">
        <v>-442027000000</v>
      </c>
      <c r="M71" s="5">
        <v>-689271000000</v>
      </c>
      <c r="N71" s="5">
        <v>-1319512000000</v>
      </c>
      <c r="O71" s="5">
        <v>-1141384000000</v>
      </c>
      <c r="P71" s="5">
        <v>4829000000</v>
      </c>
      <c r="Q71" s="5">
        <v>150139000000</v>
      </c>
      <c r="R71" s="5">
        <v>65134000000</v>
      </c>
      <c r="S71" s="5">
        <v>45082000000</v>
      </c>
      <c r="T71" s="5">
        <v>104688170578</v>
      </c>
      <c r="U71" s="5">
        <v>100445301250</v>
      </c>
      <c r="V71" s="5">
        <v>52685692374</v>
      </c>
    </row>
    <row r="72" spans="2:22" ht="15.5" x14ac:dyDescent="0.35">
      <c r="C72" t="s">
        <v>102</v>
      </c>
      <c r="D72" s="5">
        <v>-7105000000</v>
      </c>
      <c r="E72" s="5">
        <v>-592335000000</v>
      </c>
      <c r="F72" s="5">
        <v>-71900000000</v>
      </c>
      <c r="G72" s="5">
        <v>-24753000000</v>
      </c>
      <c r="I72" s="5">
        <v>-687180000000</v>
      </c>
      <c r="J72" s="5">
        <v>-542065000000</v>
      </c>
      <c r="K72" s="5">
        <v>-276638000000</v>
      </c>
      <c r="L72" s="5">
        <v>-451613000000</v>
      </c>
      <c r="M72" s="5">
        <v>-693366000000</v>
      </c>
      <c r="N72" s="5">
        <v>-1340079000000</v>
      </c>
      <c r="O72" s="5">
        <v>-1131849000000</v>
      </c>
      <c r="P72" s="5">
        <v>21419000000</v>
      </c>
      <c r="Q72" s="5">
        <v>153791000000</v>
      </c>
      <c r="R72" s="5">
        <v>67555000000</v>
      </c>
      <c r="S72" s="5">
        <v>42222000000</v>
      </c>
      <c r="T72" s="5">
        <v>103800138300</v>
      </c>
      <c r="U72" s="5">
        <v>99215342391</v>
      </c>
      <c r="V72" s="5">
        <v>52233545817</v>
      </c>
    </row>
    <row r="73" spans="2:22" ht="15.5" x14ac:dyDescent="0.35">
      <c r="C73" t="s">
        <v>103</v>
      </c>
      <c r="D73" s="5">
        <v>-7105000000</v>
      </c>
      <c r="E73" s="5">
        <v>-590725000000</v>
      </c>
      <c r="F73" s="5">
        <v>-71900000000</v>
      </c>
      <c r="G73" s="5">
        <v>-24753000000</v>
      </c>
      <c r="I73" s="5">
        <v>-685619000000</v>
      </c>
      <c r="J73" s="5">
        <v>-537050000000</v>
      </c>
      <c r="K73" s="5">
        <v>-274940000000</v>
      </c>
      <c r="L73" s="5">
        <v>-444734000000</v>
      </c>
      <c r="M73" s="5">
        <v>-686698000000</v>
      </c>
      <c r="N73" s="5">
        <v>-1337006000000</v>
      </c>
      <c r="O73" s="5">
        <v>-1136817000000</v>
      </c>
      <c r="P73" s="5">
        <v>8101000000</v>
      </c>
      <c r="Q73" s="5">
        <v>149702000000</v>
      </c>
      <c r="R73" s="5">
        <v>64360000000</v>
      </c>
      <c r="S73" s="5">
        <v>45386000000</v>
      </c>
      <c r="T73" s="5">
        <v>103798631985</v>
      </c>
      <c r="U73" s="5">
        <v>100302922537</v>
      </c>
      <c r="V73" s="5">
        <v>52670156329</v>
      </c>
    </row>
    <row r="74" spans="2:22" ht="15.5" x14ac:dyDescent="0.35">
      <c r="C74" t="s">
        <v>104</v>
      </c>
      <c r="D74" s="5">
        <v>-7105000000</v>
      </c>
      <c r="E74" s="5">
        <v>-590725000000</v>
      </c>
      <c r="F74" s="5">
        <v>-71900000000</v>
      </c>
      <c r="G74" s="5">
        <v>-24753000000</v>
      </c>
      <c r="I74" s="5">
        <v>-685619000000</v>
      </c>
      <c r="J74" s="5">
        <v>-537050000000</v>
      </c>
      <c r="K74" s="5">
        <v>-274940000000</v>
      </c>
      <c r="L74" s="5">
        <v>-444734000000</v>
      </c>
      <c r="M74" s="5">
        <v>-686698000000</v>
      </c>
      <c r="N74" s="5">
        <v>-1337006000000</v>
      </c>
      <c r="O74" s="5">
        <v>-1136817000000</v>
      </c>
      <c r="P74" s="5">
        <v>8101000000</v>
      </c>
      <c r="Q74" s="5">
        <v>149702000000</v>
      </c>
      <c r="R74" s="5">
        <v>64360000000</v>
      </c>
      <c r="S74" s="5">
        <v>45386000000</v>
      </c>
      <c r="T74" s="5">
        <v>103798631985</v>
      </c>
      <c r="U74" s="5">
        <v>100302922537</v>
      </c>
      <c r="V74" s="5">
        <v>52670156329</v>
      </c>
    </row>
    <row r="76" spans="2:22" ht="15.5" x14ac:dyDescent="0.35">
      <c r="B76" t="s">
        <v>105</v>
      </c>
      <c r="C76" t="s">
        <v>106</v>
      </c>
    </row>
    <row r="77" spans="2:22" ht="15.5" x14ac:dyDescent="0.35">
      <c r="C77" t="s">
        <v>107</v>
      </c>
    </row>
    <row r="78" spans="2:22" ht="15.5" x14ac:dyDescent="0.35">
      <c r="C78" t="s">
        <v>19</v>
      </c>
      <c r="D78" s="5">
        <v>367087000000</v>
      </c>
      <c r="E78" s="5">
        <v>375751000000</v>
      </c>
      <c r="F78" s="5">
        <v>368005000000</v>
      </c>
      <c r="G78" s="5">
        <v>338177000000</v>
      </c>
      <c r="I78" s="5">
        <v>375751000000</v>
      </c>
      <c r="J78" s="5">
        <v>428058000000</v>
      </c>
      <c r="K78" s="5">
        <v>298674000000</v>
      </c>
      <c r="L78" s="5">
        <v>205806000000</v>
      </c>
      <c r="M78" s="5">
        <v>471657000000</v>
      </c>
      <c r="N78" s="5">
        <v>73400000000</v>
      </c>
      <c r="O78" s="5">
        <v>181766000000</v>
      </c>
      <c r="P78" s="5">
        <v>222654000000</v>
      </c>
      <c r="Q78" s="5">
        <v>215119000000</v>
      </c>
      <c r="R78" s="5">
        <v>139215000000</v>
      </c>
      <c r="S78" s="5">
        <v>60671000000</v>
      </c>
      <c r="T78" s="5">
        <v>49574733061</v>
      </c>
      <c r="U78" s="5">
        <v>48718694286</v>
      </c>
      <c r="V78" s="5">
        <v>64965044869</v>
      </c>
    </row>
    <row r="79" spans="2:22" ht="15.5" x14ac:dyDescent="0.35">
      <c r="C79" t="s">
        <v>108</v>
      </c>
      <c r="D79" s="5">
        <v>1202178000000</v>
      </c>
      <c r="E79" s="5">
        <v>1173485000000</v>
      </c>
      <c r="F79" s="5">
        <v>1484111000000</v>
      </c>
      <c r="G79" s="5">
        <v>352548000000</v>
      </c>
      <c r="I79" s="5">
        <v>1173485000000</v>
      </c>
      <c r="J79" s="5">
        <v>306801000000</v>
      </c>
      <c r="K79" s="5">
        <v>415257000000</v>
      </c>
      <c r="L79" s="5">
        <v>342807000000</v>
      </c>
      <c r="M79" s="5">
        <v>467708000000</v>
      </c>
      <c r="N79" s="5">
        <v>515923000000</v>
      </c>
      <c r="O79" s="5">
        <v>547925000000</v>
      </c>
      <c r="P79" s="5">
        <v>265956000000</v>
      </c>
      <c r="Q79" s="5">
        <v>309618000000</v>
      </c>
      <c r="R79" s="5">
        <v>164669000000</v>
      </c>
      <c r="S79" s="5">
        <v>186582000000</v>
      </c>
      <c r="T79" s="5">
        <v>82192858267</v>
      </c>
      <c r="U79" s="5">
        <v>136628158478</v>
      </c>
      <c r="V79" s="5">
        <v>86692093592</v>
      </c>
    </row>
    <row r="80" spans="2:22" ht="15.5" x14ac:dyDescent="0.35">
      <c r="C80" t="s">
        <v>110</v>
      </c>
      <c r="D80" s="5">
        <v>14003000000</v>
      </c>
      <c r="E80" s="5">
        <v>17814000000</v>
      </c>
      <c r="F80" s="5">
        <v>21630000000</v>
      </c>
      <c r="G80" s="5">
        <v>21070000000</v>
      </c>
      <c r="I80" s="5">
        <v>17814000000</v>
      </c>
      <c r="J80" s="5">
        <v>26896000000</v>
      </c>
      <c r="K80" s="5">
        <v>20499000000</v>
      </c>
      <c r="L80" s="5">
        <v>13085000000</v>
      </c>
      <c r="M80" s="5">
        <v>13857000000</v>
      </c>
      <c r="N80" s="5">
        <v>201184000000</v>
      </c>
      <c r="O80" s="5">
        <v>152164000000</v>
      </c>
      <c r="P80" s="5">
        <v>34852000000</v>
      </c>
      <c r="Q80" s="5">
        <v>34110000000</v>
      </c>
      <c r="T80" s="5">
        <v>3094930078</v>
      </c>
      <c r="U80" s="5">
        <v>1746539840</v>
      </c>
    </row>
    <row r="81" spans="3:22" ht="15.5" x14ac:dyDescent="0.35">
      <c r="C81" t="s">
        <v>109</v>
      </c>
      <c r="D81" s="5">
        <v>11746000000</v>
      </c>
      <c r="E81" s="5">
        <v>10683000000</v>
      </c>
      <c r="F81" s="5">
        <v>37028000000</v>
      </c>
      <c r="G81" s="5">
        <v>24163000000</v>
      </c>
      <c r="I81" s="5">
        <v>10683000000</v>
      </c>
      <c r="J81" s="5">
        <v>33144000000</v>
      </c>
      <c r="K81" s="5">
        <v>14252000000</v>
      </c>
      <c r="L81" s="5">
        <v>8437000000</v>
      </c>
      <c r="M81" s="5">
        <v>18680000000</v>
      </c>
      <c r="N81" s="5">
        <v>30524000000</v>
      </c>
      <c r="O81" s="5">
        <v>32881000000</v>
      </c>
      <c r="P81" s="5">
        <v>67132000000</v>
      </c>
      <c r="Q81" s="5">
        <v>34886000000</v>
      </c>
      <c r="R81" s="5">
        <v>27443000000</v>
      </c>
      <c r="S81" s="5">
        <v>36689000000</v>
      </c>
      <c r="T81" s="5">
        <v>31110555726</v>
      </c>
      <c r="U81" s="5">
        <v>16453333591</v>
      </c>
      <c r="V81" s="5">
        <v>27107215576</v>
      </c>
    </row>
    <row r="82" spans="3:22" ht="15.5" x14ac:dyDescent="0.35">
      <c r="C82" t="s">
        <v>111</v>
      </c>
      <c r="D82" s="5">
        <v>1202178000000</v>
      </c>
      <c r="E82" s="5">
        <v>1173485000000</v>
      </c>
      <c r="F82" s="5">
        <v>1484111000000</v>
      </c>
      <c r="G82" s="5">
        <v>352548000000</v>
      </c>
      <c r="I82" s="5">
        <v>1173485000000</v>
      </c>
      <c r="J82" s="5">
        <v>306801000000</v>
      </c>
      <c r="K82" s="5">
        <v>415257000000</v>
      </c>
      <c r="L82" s="5">
        <v>342807000000</v>
      </c>
      <c r="M82" s="5">
        <v>467708000000</v>
      </c>
      <c r="N82" s="5">
        <v>515923000000</v>
      </c>
      <c r="O82" s="5">
        <v>547925000000</v>
      </c>
      <c r="P82" s="5">
        <v>265956000000</v>
      </c>
      <c r="Q82" s="5">
        <v>309618000000</v>
      </c>
      <c r="R82" s="5">
        <v>164669000000</v>
      </c>
      <c r="S82" s="5">
        <v>186582000000</v>
      </c>
      <c r="T82" s="5">
        <v>82192858267</v>
      </c>
      <c r="U82" s="5">
        <v>136628158478</v>
      </c>
      <c r="V82" s="5">
        <v>86692093592</v>
      </c>
    </row>
    <row r="83" spans="3:22" ht="15.5" x14ac:dyDescent="0.35">
      <c r="C83" t="s">
        <v>112</v>
      </c>
      <c r="D83" s="5">
        <v>40167000000</v>
      </c>
      <c r="E83" s="5">
        <v>35326000000</v>
      </c>
      <c r="F83" s="5">
        <v>39040000000</v>
      </c>
      <c r="G83" s="5">
        <v>36934000000</v>
      </c>
      <c r="I83" s="5">
        <v>35326000000</v>
      </c>
      <c r="J83" s="5">
        <v>29299000000</v>
      </c>
      <c r="K83" s="5">
        <v>87957000000</v>
      </c>
      <c r="L83" s="5">
        <v>129540000000</v>
      </c>
      <c r="M83" s="5">
        <v>58747000000</v>
      </c>
      <c r="N83" s="5">
        <v>109741000000</v>
      </c>
      <c r="O83" s="5">
        <v>146538000000</v>
      </c>
      <c r="P83" s="5">
        <v>52245000000</v>
      </c>
      <c r="Q83" s="5">
        <v>61394000000</v>
      </c>
      <c r="R83" s="5">
        <v>127987000000</v>
      </c>
      <c r="S83" s="5">
        <v>90346000000</v>
      </c>
      <c r="T83" s="5">
        <v>12817491827</v>
      </c>
      <c r="U83" s="5">
        <v>386600000</v>
      </c>
      <c r="V83" s="5">
        <v>516670055</v>
      </c>
    </row>
    <row r="84" spans="3:22" ht="15.5" x14ac:dyDescent="0.35">
      <c r="C84" t="s">
        <v>113</v>
      </c>
      <c r="D84" s="5">
        <v>40167000000</v>
      </c>
      <c r="E84" s="5">
        <v>35326000000</v>
      </c>
      <c r="F84" s="5">
        <v>39040000000</v>
      </c>
      <c r="G84" s="5">
        <v>36934000000</v>
      </c>
      <c r="I84" s="5">
        <v>35326000000</v>
      </c>
      <c r="J84" s="5">
        <v>29299000000</v>
      </c>
      <c r="K84" s="5">
        <v>87957000000</v>
      </c>
      <c r="L84" s="5">
        <v>129540000000</v>
      </c>
      <c r="M84" s="5">
        <v>58747000000</v>
      </c>
      <c r="N84" s="5">
        <v>109741000000</v>
      </c>
      <c r="O84" s="5">
        <v>146538000000</v>
      </c>
      <c r="P84" s="5">
        <v>52245000000</v>
      </c>
      <c r="Q84" s="5">
        <v>61394000000</v>
      </c>
      <c r="R84" s="5">
        <v>127987000000</v>
      </c>
      <c r="S84" s="5">
        <v>90346000000</v>
      </c>
      <c r="T84" s="5">
        <v>12817491827</v>
      </c>
      <c r="U84" s="5">
        <v>386600000</v>
      </c>
      <c r="V84" s="5">
        <v>516670055</v>
      </c>
    </row>
    <row r="85" spans="3:22" ht="15.5" x14ac:dyDescent="0.35">
      <c r="C85" t="s">
        <v>114</v>
      </c>
      <c r="D85" s="5">
        <v>15028000000</v>
      </c>
      <c r="E85" s="5">
        <v>16264000000</v>
      </c>
      <c r="F85" s="5">
        <v>20115000000</v>
      </c>
      <c r="G85" s="5">
        <v>22035000000</v>
      </c>
      <c r="I85" s="5">
        <v>16264000000</v>
      </c>
      <c r="J85" s="5">
        <v>23248000000</v>
      </c>
      <c r="K85" s="5">
        <v>27082000000</v>
      </c>
      <c r="L85" s="5">
        <v>27120000000</v>
      </c>
      <c r="M85" s="5">
        <v>36129000000</v>
      </c>
      <c r="N85" s="5">
        <v>44983000000</v>
      </c>
      <c r="O85" s="5">
        <v>35739000000</v>
      </c>
      <c r="P85" s="5">
        <v>30770000000</v>
      </c>
      <c r="Q85" s="5">
        <v>4883000000</v>
      </c>
      <c r="R85" s="5">
        <v>2748000000</v>
      </c>
      <c r="S85" s="5">
        <v>3470000000</v>
      </c>
      <c r="T85" s="5">
        <v>11688193230</v>
      </c>
    </row>
    <row r="86" spans="3:22" ht="15.5" x14ac:dyDescent="0.35">
      <c r="C86" t="s">
        <v>532</v>
      </c>
      <c r="D86" s="5">
        <v>76532000000</v>
      </c>
      <c r="E86" s="5">
        <v>89188000000</v>
      </c>
      <c r="F86" s="5">
        <v>33366000000</v>
      </c>
      <c r="I86" s="5">
        <v>89188000000</v>
      </c>
      <c r="J86" s="5">
        <v>18480000000</v>
      </c>
      <c r="K86" s="5">
        <v>28881000000</v>
      </c>
      <c r="L86" s="5">
        <v>155000000</v>
      </c>
      <c r="M86" s="5">
        <v>55834000000</v>
      </c>
      <c r="N86" s="5">
        <v>114082000000</v>
      </c>
      <c r="O86" s="5">
        <v>174989000000</v>
      </c>
    </row>
    <row r="87" spans="3:22" ht="15.5" x14ac:dyDescent="0.35">
      <c r="C87" t="s">
        <v>533</v>
      </c>
      <c r="D87" s="5">
        <v>76532000000</v>
      </c>
      <c r="E87" s="5">
        <v>89188000000</v>
      </c>
      <c r="F87" s="5">
        <v>33366000000</v>
      </c>
      <c r="I87" s="5">
        <v>89188000000</v>
      </c>
      <c r="J87" s="5">
        <v>18480000000</v>
      </c>
      <c r="K87" s="5">
        <v>28881000000</v>
      </c>
      <c r="L87" s="5">
        <v>155000000</v>
      </c>
      <c r="M87" s="5">
        <v>55834000000</v>
      </c>
      <c r="N87" s="5">
        <v>114082000000</v>
      </c>
      <c r="O87" s="5">
        <v>174989000000</v>
      </c>
    </row>
    <row r="88" spans="3:22" ht="15.5" x14ac:dyDescent="0.35">
      <c r="C88" t="s">
        <v>534</v>
      </c>
      <c r="D88" s="5">
        <v>600805000000</v>
      </c>
      <c r="E88" s="5">
        <v>619293000000</v>
      </c>
      <c r="F88" s="5">
        <v>1168784000000</v>
      </c>
      <c r="G88" s="5">
        <v>1163901000000</v>
      </c>
      <c r="I88" s="5">
        <v>619293000000</v>
      </c>
      <c r="J88" s="5">
        <v>1306059000000</v>
      </c>
      <c r="K88" s="5">
        <v>969048000000</v>
      </c>
      <c r="L88" s="5">
        <v>619377000000</v>
      </c>
      <c r="M88" s="5">
        <v>386875000000</v>
      </c>
      <c r="N88" s="5">
        <v>797068000000</v>
      </c>
      <c r="O88" s="5">
        <v>7291243000000</v>
      </c>
      <c r="P88" s="5">
        <v>5228561000000</v>
      </c>
      <c r="Q88" s="5">
        <v>2743750000000</v>
      </c>
      <c r="R88" s="5">
        <v>1033685000000</v>
      </c>
      <c r="S88" s="5">
        <v>683009000000</v>
      </c>
      <c r="T88" s="5">
        <v>465360922692</v>
      </c>
      <c r="U88" s="5">
        <v>396595329863</v>
      </c>
      <c r="V88" s="5">
        <v>195554948751</v>
      </c>
    </row>
    <row r="89" spans="3:22" ht="15.5" x14ac:dyDescent="0.35">
      <c r="C89" t="s">
        <v>535</v>
      </c>
      <c r="D89" s="5">
        <v>600805000000</v>
      </c>
      <c r="E89" s="5">
        <v>619293000000</v>
      </c>
      <c r="F89" s="5">
        <v>1168784000000</v>
      </c>
      <c r="G89" s="5">
        <v>1163901000000</v>
      </c>
      <c r="I89" s="5">
        <v>619293000000</v>
      </c>
      <c r="J89" s="5">
        <v>1306059000000</v>
      </c>
      <c r="K89" s="5">
        <v>969048000000</v>
      </c>
      <c r="L89" s="5">
        <v>619377000000</v>
      </c>
      <c r="M89" s="5">
        <v>386875000000</v>
      </c>
      <c r="N89" s="5">
        <v>797068000000</v>
      </c>
      <c r="O89" s="5">
        <v>7291243000000</v>
      </c>
      <c r="P89" s="5">
        <v>5228561000000</v>
      </c>
      <c r="Q89" s="5">
        <v>2743750000000</v>
      </c>
      <c r="R89" s="5">
        <v>1033685000000</v>
      </c>
      <c r="S89" s="5">
        <v>683009000000</v>
      </c>
      <c r="T89" s="5">
        <v>465360922692</v>
      </c>
      <c r="U89" s="5">
        <v>396595329863</v>
      </c>
      <c r="V89" s="5">
        <v>195554948751</v>
      </c>
    </row>
    <row r="90" spans="3:22" ht="15.5" x14ac:dyDescent="0.35">
      <c r="C90" t="s">
        <v>536</v>
      </c>
      <c r="D90" s="5">
        <v>44751000000</v>
      </c>
      <c r="E90" s="5">
        <v>24230000000</v>
      </c>
      <c r="F90" s="5">
        <v>62139000000</v>
      </c>
      <c r="G90" s="5">
        <v>48292000000</v>
      </c>
      <c r="I90" s="5">
        <v>24230000000</v>
      </c>
      <c r="J90" s="5">
        <v>158789000000</v>
      </c>
      <c r="K90" s="5">
        <v>111294000000</v>
      </c>
      <c r="L90" s="5">
        <v>37036000000</v>
      </c>
      <c r="M90" s="5">
        <v>59377000000</v>
      </c>
      <c r="N90" s="5">
        <v>48693000000</v>
      </c>
      <c r="O90" s="5">
        <v>226587000000</v>
      </c>
      <c r="P90" s="5">
        <v>930521000000</v>
      </c>
      <c r="Q90" s="5">
        <v>344763000000</v>
      </c>
      <c r="R90" s="5">
        <v>368061000000</v>
      </c>
      <c r="S90" s="5">
        <v>312301000000</v>
      </c>
      <c r="T90" s="5">
        <v>297577669148</v>
      </c>
      <c r="U90" s="5">
        <v>237777965500</v>
      </c>
      <c r="V90" s="5">
        <v>135685746302</v>
      </c>
    </row>
    <row r="91" spans="3:22" ht="15.5" x14ac:dyDescent="0.35">
      <c r="C91" t="s">
        <v>537</v>
      </c>
      <c r="D91" s="5">
        <v>44751000000</v>
      </c>
      <c r="E91" s="5">
        <v>24230000000</v>
      </c>
      <c r="F91" s="5">
        <v>62139000000</v>
      </c>
      <c r="G91" s="5">
        <v>48292000000</v>
      </c>
      <c r="I91" s="5">
        <v>24230000000</v>
      </c>
      <c r="J91" s="5">
        <v>158789000000</v>
      </c>
      <c r="K91" s="5">
        <v>111294000000</v>
      </c>
      <c r="L91" s="5">
        <v>37036000000</v>
      </c>
      <c r="M91" s="5">
        <v>59377000000</v>
      </c>
      <c r="N91" s="5">
        <v>48693000000</v>
      </c>
      <c r="O91" s="5">
        <v>226587000000</v>
      </c>
      <c r="P91" s="5">
        <v>930521000000</v>
      </c>
      <c r="Q91" s="5">
        <v>344763000000</v>
      </c>
      <c r="R91" s="5">
        <v>368061000000</v>
      </c>
      <c r="S91" s="5">
        <v>312301000000</v>
      </c>
      <c r="T91" s="5">
        <v>297577669148</v>
      </c>
      <c r="U91" s="5">
        <v>237777965500</v>
      </c>
      <c r="V91" s="5">
        <v>135685746302</v>
      </c>
    </row>
    <row r="92" spans="3:22" ht="15.5" x14ac:dyDescent="0.35">
      <c r="C92" t="s">
        <v>93</v>
      </c>
      <c r="D92" s="5">
        <v>-1510000000</v>
      </c>
      <c r="E92" s="5">
        <v>-1510000000</v>
      </c>
      <c r="F92" s="5">
        <v>-1510000000</v>
      </c>
      <c r="G92" s="5">
        <v>-1510000000</v>
      </c>
      <c r="I92" s="5">
        <v>-1510000000</v>
      </c>
      <c r="J92" s="5">
        <v>-1510000000</v>
      </c>
      <c r="K92" s="5">
        <v>-1510000000</v>
      </c>
      <c r="L92" s="5">
        <v>-1510000000</v>
      </c>
      <c r="M92" s="5">
        <v>-1510000000</v>
      </c>
      <c r="N92" s="5">
        <v>-2991000000</v>
      </c>
      <c r="O92" s="5">
        <v>-2991000000</v>
      </c>
      <c r="P92" s="5">
        <v>-2851000000</v>
      </c>
      <c r="Q92" s="5">
        <v>-1479000000</v>
      </c>
      <c r="R92" s="5">
        <v>-1013000000</v>
      </c>
      <c r="S92" s="5">
        <v>-1001000000</v>
      </c>
      <c r="T92" s="5">
        <v>-1266412310</v>
      </c>
      <c r="U92" s="5">
        <v>-1264905995</v>
      </c>
      <c r="V92" s="5">
        <v>-2352486141</v>
      </c>
    </row>
    <row r="93" spans="3:22" ht="15.5" x14ac:dyDescent="0.35">
      <c r="C93" t="s">
        <v>115</v>
      </c>
      <c r="D93" s="5">
        <v>2706599000000</v>
      </c>
      <c r="E93" s="5">
        <v>2674996000000</v>
      </c>
      <c r="F93" s="5">
        <v>3619005000000</v>
      </c>
      <c r="G93" s="5">
        <v>2290919000000</v>
      </c>
      <c r="I93" s="5">
        <v>2674996000000</v>
      </c>
      <c r="J93" s="5">
        <v>2491320000000</v>
      </c>
      <c r="K93" s="5">
        <v>2166914000000</v>
      </c>
      <c r="L93" s="5">
        <v>1606973000000</v>
      </c>
      <c r="M93" s="5">
        <v>1808369000000</v>
      </c>
      <c r="N93" s="5">
        <v>2210364000000</v>
      </c>
      <c r="O93" s="5">
        <v>9456832000000</v>
      </c>
      <c r="P93" s="5">
        <v>8120252000000</v>
      </c>
      <c r="Q93" s="5">
        <v>4717565000000</v>
      </c>
      <c r="R93" s="5">
        <v>2092380000000</v>
      </c>
      <c r="S93" s="5">
        <v>1590910000000</v>
      </c>
      <c r="T93" s="5">
        <v>1214765049180</v>
      </c>
      <c r="U93" s="5">
        <v>1061422848144</v>
      </c>
      <c r="V93" s="5">
        <v>607779928117</v>
      </c>
    </row>
    <row r="94" spans="3:22" ht="15.5" x14ac:dyDescent="0.35">
      <c r="C94" t="s">
        <v>116</v>
      </c>
    </row>
    <row r="95" spans="3:22" ht="15.5" x14ac:dyDescent="0.35">
      <c r="C95" t="s">
        <v>319</v>
      </c>
      <c r="Q95" s="5">
        <v>27598000000</v>
      </c>
      <c r="R95" s="5">
        <v>20098000000</v>
      </c>
      <c r="S95" s="5">
        <v>5380000000</v>
      </c>
      <c r="T95" s="5">
        <v>931514030</v>
      </c>
      <c r="U95" s="5">
        <v>713508009</v>
      </c>
      <c r="V95" s="5">
        <v>1392094161</v>
      </c>
    </row>
    <row r="96" spans="3:22" ht="15.5" x14ac:dyDescent="0.35">
      <c r="C96" t="s">
        <v>123</v>
      </c>
      <c r="D96" s="5">
        <v>173753000000</v>
      </c>
      <c r="E96" s="5">
        <v>185154000000</v>
      </c>
      <c r="F96" s="5">
        <v>203755000000</v>
      </c>
      <c r="G96" s="5">
        <v>222912000000</v>
      </c>
      <c r="I96" s="5">
        <v>185154000000</v>
      </c>
      <c r="J96" s="5">
        <v>263754000000</v>
      </c>
      <c r="K96" s="5">
        <v>336870000000</v>
      </c>
      <c r="L96" s="5">
        <v>429592000000</v>
      </c>
      <c r="M96" s="5">
        <v>543775000000</v>
      </c>
      <c r="N96" s="5">
        <v>657998000000</v>
      </c>
      <c r="O96" s="5">
        <v>745130000000</v>
      </c>
      <c r="P96" s="5">
        <v>755129000000</v>
      </c>
      <c r="Q96" s="5">
        <v>486798000000</v>
      </c>
      <c r="R96" s="5">
        <v>370306000000</v>
      </c>
      <c r="S96" s="5">
        <v>310061000000</v>
      </c>
      <c r="T96" s="5">
        <v>242007363967</v>
      </c>
      <c r="U96" s="5">
        <v>220839892291</v>
      </c>
      <c r="V96" s="5">
        <v>134582169142</v>
      </c>
    </row>
    <row r="97" spans="3:22" ht="15.5" x14ac:dyDescent="0.35">
      <c r="C97" t="s">
        <v>398</v>
      </c>
      <c r="D97" s="5">
        <v>36190000000</v>
      </c>
      <c r="E97" s="5">
        <v>32560000000</v>
      </c>
      <c r="F97" s="5">
        <v>32560000000</v>
      </c>
      <c r="G97" s="5">
        <v>25208000000</v>
      </c>
      <c r="I97" s="5">
        <v>32560000000</v>
      </c>
      <c r="J97" s="5">
        <v>15528000000</v>
      </c>
      <c r="K97" s="5">
        <v>36283000000</v>
      </c>
      <c r="L97" s="5">
        <v>36283000000</v>
      </c>
      <c r="M97" s="5">
        <v>32885000000</v>
      </c>
      <c r="N97" s="5">
        <v>32885000000</v>
      </c>
      <c r="O97" s="5">
        <v>32885000000</v>
      </c>
      <c r="P97" s="5">
        <v>32885000000</v>
      </c>
      <c r="Q97" s="5">
        <v>32885000000</v>
      </c>
    </row>
    <row r="98" spans="3:22" ht="15.5" x14ac:dyDescent="0.35">
      <c r="C98" t="s">
        <v>125</v>
      </c>
      <c r="D98" s="5">
        <v>289720000000</v>
      </c>
      <c r="E98" s="5">
        <v>310139000000</v>
      </c>
      <c r="F98" s="5">
        <v>292993000000</v>
      </c>
      <c r="G98" s="5">
        <v>271566000000</v>
      </c>
      <c r="I98" s="5">
        <v>310139000000</v>
      </c>
      <c r="J98" s="5">
        <v>321414000000</v>
      </c>
      <c r="K98" s="5">
        <v>441868000000</v>
      </c>
      <c r="L98" s="5">
        <v>504051000000</v>
      </c>
      <c r="M98" s="5">
        <v>670344000000</v>
      </c>
      <c r="N98" s="5">
        <v>844742000000</v>
      </c>
      <c r="O98" s="5">
        <v>989687000000</v>
      </c>
      <c r="P98" s="5">
        <v>816139000000</v>
      </c>
      <c r="Q98" s="5">
        <v>588914000000</v>
      </c>
      <c r="R98" s="5">
        <v>410791000000</v>
      </c>
      <c r="S98" s="5">
        <v>338588000000</v>
      </c>
      <c r="T98" s="5">
        <v>258884227680</v>
      </c>
      <c r="U98" s="5">
        <v>236935354401</v>
      </c>
      <c r="V98" s="5">
        <v>146991123246</v>
      </c>
    </row>
    <row r="99" spans="3:22" ht="15.5" x14ac:dyDescent="0.35">
      <c r="C99" t="s">
        <v>126</v>
      </c>
      <c r="D99" s="5">
        <v>2996319000000</v>
      </c>
      <c r="E99" s="5">
        <v>2985135000000</v>
      </c>
      <c r="F99" s="5">
        <v>3911998000000</v>
      </c>
      <c r="G99" s="5">
        <v>2562485000000</v>
      </c>
      <c r="I99" s="5">
        <v>2985135000000</v>
      </c>
      <c r="J99" s="5">
        <v>2812734000000</v>
      </c>
      <c r="K99" s="5">
        <v>2608782000000</v>
      </c>
      <c r="L99" s="5">
        <v>2111024000000</v>
      </c>
      <c r="M99" s="5">
        <v>2478713000000</v>
      </c>
      <c r="N99" s="5">
        <v>3055106000000</v>
      </c>
      <c r="O99" s="5">
        <v>10446519000000</v>
      </c>
      <c r="P99" s="5">
        <v>8936391000000</v>
      </c>
      <c r="Q99" s="5">
        <v>5306479000000</v>
      </c>
      <c r="R99" s="5">
        <v>2503171000000</v>
      </c>
      <c r="S99" s="5">
        <v>1929498000000</v>
      </c>
      <c r="T99" s="5">
        <v>1473649276860</v>
      </c>
      <c r="U99" s="5">
        <v>1298358202545</v>
      </c>
      <c r="V99" s="5">
        <v>754771051363</v>
      </c>
    </row>
    <row r="100" spans="3:22" ht="15.5" x14ac:dyDescent="0.35">
      <c r="C100" t="s">
        <v>127</v>
      </c>
    </row>
    <row r="101" spans="3:22" ht="15.5" x14ac:dyDescent="0.35">
      <c r="C101" t="s">
        <v>128</v>
      </c>
    </row>
    <row r="102" spans="3:22" ht="15.5" x14ac:dyDescent="0.35">
      <c r="C102" t="s">
        <v>129</v>
      </c>
      <c r="D102" s="5">
        <v>3297798000000</v>
      </c>
      <c r="E102" s="5">
        <v>3279888000000</v>
      </c>
      <c r="F102" s="5">
        <v>3601740000000</v>
      </c>
      <c r="G102" s="5">
        <v>2181980000000</v>
      </c>
      <c r="I102" s="5">
        <v>3279888000000</v>
      </c>
      <c r="J102" s="5">
        <v>2911454000000</v>
      </c>
      <c r="K102" s="5">
        <v>2170056000000</v>
      </c>
      <c r="L102" s="5">
        <v>1397747000000</v>
      </c>
      <c r="M102" s="5">
        <v>1288711000000</v>
      </c>
      <c r="N102" s="5">
        <v>2620265000000</v>
      </c>
      <c r="O102" s="5">
        <v>9994920000000</v>
      </c>
      <c r="P102" s="5">
        <v>7403052000000</v>
      </c>
      <c r="Q102" s="5">
        <v>3706890000000</v>
      </c>
      <c r="R102" s="5">
        <v>1165334000000</v>
      </c>
      <c r="S102" s="5">
        <v>1199387000000</v>
      </c>
      <c r="T102" s="5">
        <v>772839655721</v>
      </c>
      <c r="U102" s="5">
        <v>715313548255</v>
      </c>
      <c r="V102" s="5">
        <v>527977576009</v>
      </c>
    </row>
    <row r="103" spans="3:22" ht="15.5" x14ac:dyDescent="0.35">
      <c r="C103" t="s">
        <v>130</v>
      </c>
    </row>
    <row r="104" spans="3:22" ht="15.5" x14ac:dyDescent="0.35">
      <c r="C104" t="s">
        <v>131</v>
      </c>
      <c r="D104" s="5">
        <v>724593000000</v>
      </c>
      <c r="E104" s="5">
        <v>683145000000</v>
      </c>
      <c r="F104" s="5">
        <v>816355000000</v>
      </c>
      <c r="G104" s="5">
        <v>848800000000</v>
      </c>
      <c r="I104" s="5">
        <v>683145000000</v>
      </c>
      <c r="J104" s="5">
        <v>1016935000000</v>
      </c>
      <c r="K104" s="5">
        <v>849675000000</v>
      </c>
      <c r="L104" s="5">
        <v>506262000000</v>
      </c>
      <c r="M104" s="5">
        <v>501531000000</v>
      </c>
      <c r="N104" s="5">
        <v>712111000000</v>
      </c>
      <c r="O104" s="5">
        <v>4835276000000</v>
      </c>
      <c r="P104" s="5">
        <v>3172773000000</v>
      </c>
      <c r="Q104" s="5">
        <v>939820000000</v>
      </c>
      <c r="R104" s="5">
        <v>319222000000</v>
      </c>
      <c r="S104" s="5">
        <v>337042000000</v>
      </c>
      <c r="T104" s="5">
        <v>268585999834</v>
      </c>
      <c r="U104" s="5">
        <v>210477074696</v>
      </c>
      <c r="V104" s="5">
        <v>122708621797</v>
      </c>
    </row>
    <row r="105" spans="3:22" ht="15.5" x14ac:dyDescent="0.35">
      <c r="C105" t="s">
        <v>134</v>
      </c>
      <c r="D105" s="5">
        <v>580000000000</v>
      </c>
      <c r="E105" s="5">
        <v>560000000000</v>
      </c>
      <c r="F105" s="5">
        <v>718000000000</v>
      </c>
      <c r="G105" s="5">
        <v>100000000000</v>
      </c>
      <c r="I105" s="5">
        <v>560000000000</v>
      </c>
      <c r="J105" s="5">
        <v>110000000000</v>
      </c>
      <c r="K105" s="5">
        <v>40000000000</v>
      </c>
      <c r="N105" s="5">
        <v>245000000000</v>
      </c>
      <c r="O105" s="5">
        <v>817923000000</v>
      </c>
      <c r="P105" s="5">
        <v>2656388000000</v>
      </c>
      <c r="Q105" s="5">
        <v>1092179000000</v>
      </c>
      <c r="R105" s="5">
        <v>255000000000</v>
      </c>
    </row>
    <row r="106" spans="3:22" ht="15.5" x14ac:dyDescent="0.35">
      <c r="C106" t="s">
        <v>321</v>
      </c>
    </row>
    <row r="107" spans="3:22" ht="15.5" x14ac:dyDescent="0.35">
      <c r="C107" t="s">
        <v>322</v>
      </c>
      <c r="D107" s="5">
        <v>25749000000</v>
      </c>
      <c r="E107" s="5">
        <v>28497000000</v>
      </c>
      <c r="F107" s="5">
        <v>58658000000</v>
      </c>
      <c r="G107" s="5">
        <v>45233000000</v>
      </c>
      <c r="I107" s="5">
        <v>28497000000</v>
      </c>
      <c r="J107" s="5">
        <v>60040000000</v>
      </c>
      <c r="K107" s="5">
        <v>34751000000</v>
      </c>
      <c r="L107" s="5">
        <v>21522000000</v>
      </c>
      <c r="M107" s="5">
        <v>32537000000</v>
      </c>
      <c r="N107" s="5">
        <v>231708000000</v>
      </c>
      <c r="O107" s="5">
        <v>185045000000</v>
      </c>
      <c r="P107" s="5">
        <v>101984000000</v>
      </c>
      <c r="Q107" s="5">
        <v>68996000000</v>
      </c>
      <c r="R107" s="5">
        <v>27443000000</v>
      </c>
      <c r="S107" s="5">
        <v>36689000000</v>
      </c>
      <c r="T107" s="5">
        <v>34205485804</v>
      </c>
      <c r="U107" s="5">
        <v>18199873431</v>
      </c>
      <c r="V107" s="5">
        <v>27107215576</v>
      </c>
    </row>
    <row r="108" spans="3:22" ht="15.5" x14ac:dyDescent="0.35">
      <c r="C108" t="s">
        <v>133</v>
      </c>
      <c r="D108" s="5">
        <v>43175000000</v>
      </c>
      <c r="E108" s="5">
        <v>48063000000</v>
      </c>
      <c r="F108" s="5">
        <v>67411000000</v>
      </c>
      <c r="G108" s="5">
        <v>60636000000</v>
      </c>
      <c r="I108" s="5">
        <v>48063000000</v>
      </c>
      <c r="J108" s="5">
        <v>58312000000</v>
      </c>
      <c r="K108" s="5">
        <v>43925000000</v>
      </c>
      <c r="L108" s="5">
        <v>32501000000</v>
      </c>
      <c r="M108" s="5">
        <v>39461000000</v>
      </c>
      <c r="N108" s="5">
        <v>34604000000</v>
      </c>
      <c r="O108" s="5">
        <v>239127000000</v>
      </c>
      <c r="P108" s="5">
        <v>171203000000</v>
      </c>
      <c r="Q108" s="5">
        <v>93976000000</v>
      </c>
      <c r="R108" s="5">
        <v>30552000000</v>
      </c>
      <c r="S108" s="5">
        <v>22364000000</v>
      </c>
      <c r="T108" s="5">
        <v>27227677025</v>
      </c>
      <c r="U108" s="5">
        <v>12977248058</v>
      </c>
      <c r="V108" s="5">
        <v>3461628959</v>
      </c>
    </row>
    <row r="109" spans="3:22" ht="15.5" x14ac:dyDescent="0.35">
      <c r="C109" t="s">
        <v>132</v>
      </c>
      <c r="D109" s="5">
        <v>524407000000</v>
      </c>
      <c r="E109" s="5">
        <v>523513000000</v>
      </c>
      <c r="F109" s="5">
        <v>485771000000</v>
      </c>
      <c r="G109" s="5">
        <v>524541000000</v>
      </c>
      <c r="I109" s="5">
        <v>523513000000</v>
      </c>
      <c r="J109" s="5">
        <v>757331000000</v>
      </c>
      <c r="K109" s="5">
        <v>580674000000</v>
      </c>
      <c r="L109" s="5">
        <v>555529000000</v>
      </c>
      <c r="M109" s="5">
        <v>459476000000</v>
      </c>
      <c r="N109" s="5">
        <v>353621000000</v>
      </c>
      <c r="O109" s="5">
        <v>364687000000</v>
      </c>
      <c r="P109" s="5">
        <v>470346000000</v>
      </c>
      <c r="Q109" s="5">
        <v>390613000000</v>
      </c>
      <c r="R109" s="5">
        <v>34507000000</v>
      </c>
      <c r="S109" s="5">
        <v>8951000000</v>
      </c>
      <c r="T109" s="5">
        <v>9320312966</v>
      </c>
      <c r="U109" s="5">
        <v>30885029393</v>
      </c>
      <c r="V109" s="5">
        <v>6181537541</v>
      </c>
    </row>
    <row r="110" spans="3:22" ht="15.5" x14ac:dyDescent="0.35">
      <c r="C110" t="s">
        <v>135</v>
      </c>
    </row>
    <row r="111" spans="3:22" ht="15.5" x14ac:dyDescent="0.35">
      <c r="C111" t="s">
        <v>136</v>
      </c>
      <c r="T111" s="5">
        <v>44361673855</v>
      </c>
      <c r="U111" s="5">
        <v>16885953417</v>
      </c>
      <c r="V111" s="5">
        <v>5039544675</v>
      </c>
    </row>
    <row r="112" spans="3:22" ht="15.5" x14ac:dyDescent="0.35">
      <c r="C112" t="s">
        <v>538</v>
      </c>
      <c r="Q112" s="5">
        <v>100000000000</v>
      </c>
    </row>
    <row r="113" spans="3:22" ht="15.5" x14ac:dyDescent="0.35">
      <c r="C113" t="s">
        <v>324</v>
      </c>
    </row>
    <row r="114" spans="3:22" ht="15.5" x14ac:dyDescent="0.35">
      <c r="C114" t="s">
        <v>438</v>
      </c>
      <c r="O114" s="5">
        <v>5046000000</v>
      </c>
      <c r="P114" s="5">
        <v>10032000000</v>
      </c>
      <c r="S114" s="5">
        <v>62000000</v>
      </c>
      <c r="T114" s="5">
        <v>215915557</v>
      </c>
    </row>
    <row r="115" spans="3:22" ht="15.5" x14ac:dyDescent="0.35">
      <c r="C115" t="s">
        <v>439</v>
      </c>
      <c r="M115" s="5">
        <v>5000000</v>
      </c>
      <c r="N115" s="5">
        <v>167000000</v>
      </c>
      <c r="O115" s="5">
        <v>5498000000</v>
      </c>
      <c r="P115" s="5">
        <v>10550000000</v>
      </c>
      <c r="Q115" s="5">
        <v>377000000</v>
      </c>
      <c r="R115" s="5">
        <v>148000000</v>
      </c>
      <c r="S115" s="5">
        <v>62000000</v>
      </c>
      <c r="T115" s="5">
        <v>215915557</v>
      </c>
    </row>
    <row r="116" spans="3:22" ht="15.5" x14ac:dyDescent="0.35">
      <c r="C116" t="s">
        <v>137</v>
      </c>
      <c r="D116" s="5">
        <v>1200000000000</v>
      </c>
      <c r="E116" s="5">
        <v>1200000000000</v>
      </c>
      <c r="F116" s="5">
        <v>1200000000000</v>
      </c>
      <c r="G116" s="5">
        <v>245000000000</v>
      </c>
      <c r="I116" s="5">
        <v>1200000000000</v>
      </c>
      <c r="J116" s="5">
        <v>175000000000</v>
      </c>
      <c r="K116" s="5">
        <v>3341000000</v>
      </c>
      <c r="L116" s="5">
        <v>18830000000</v>
      </c>
      <c r="M116" s="5">
        <v>29404000000</v>
      </c>
      <c r="N116" s="5">
        <v>785808000000</v>
      </c>
      <c r="O116" s="5">
        <v>3282792000000</v>
      </c>
      <c r="P116" s="5">
        <v>453231000000</v>
      </c>
      <c r="Q116" s="5">
        <v>640726000000</v>
      </c>
      <c r="R116" s="5">
        <v>37133000000</v>
      </c>
      <c r="S116" s="5">
        <v>384053000000</v>
      </c>
      <c r="T116" s="5">
        <v>183050651779</v>
      </c>
      <c r="U116" s="5">
        <v>85418263338</v>
      </c>
      <c r="V116" s="5">
        <v>94232590767</v>
      </c>
    </row>
    <row r="117" spans="3:22" ht="15.5" x14ac:dyDescent="0.35">
      <c r="C117" t="s">
        <v>312</v>
      </c>
    </row>
    <row r="118" spans="3:22" ht="15.5" x14ac:dyDescent="0.35">
      <c r="C118" t="s">
        <v>138</v>
      </c>
      <c r="D118" s="5">
        <v>35950000000</v>
      </c>
      <c r="E118" s="5">
        <v>35571000000</v>
      </c>
      <c r="F118" s="5">
        <v>46490000000</v>
      </c>
      <c r="G118" s="5">
        <v>44837000000</v>
      </c>
      <c r="I118" s="5">
        <v>35571000000</v>
      </c>
      <c r="J118" s="5">
        <v>42273000000</v>
      </c>
      <c r="K118" s="5">
        <v>42669000000</v>
      </c>
      <c r="L118" s="5">
        <v>42280000000</v>
      </c>
      <c r="M118" s="5">
        <v>74271000000</v>
      </c>
      <c r="N118" s="5">
        <v>110809000000</v>
      </c>
      <c r="O118" s="5">
        <v>165123000000</v>
      </c>
      <c r="P118" s="5">
        <v>106546000000</v>
      </c>
      <c r="Q118" s="5">
        <v>162462000000</v>
      </c>
      <c r="R118" s="5">
        <v>36612000000</v>
      </c>
      <c r="S118" s="5">
        <v>65252000000</v>
      </c>
      <c r="T118" s="5">
        <v>53473426992</v>
      </c>
      <c r="U118" s="5">
        <v>22602092128</v>
      </c>
      <c r="V118" s="5">
        <v>8582161884</v>
      </c>
    </row>
    <row r="119" spans="3:22" ht="15.5" x14ac:dyDescent="0.35">
      <c r="C119" t="s">
        <v>139</v>
      </c>
      <c r="D119" s="5">
        <v>35950000000</v>
      </c>
      <c r="E119" s="5">
        <v>35571000000</v>
      </c>
      <c r="F119" s="5">
        <v>46490000000</v>
      </c>
      <c r="G119" s="5">
        <v>44837000000</v>
      </c>
      <c r="I119" s="5">
        <v>35571000000</v>
      </c>
      <c r="J119" s="5">
        <v>42273000000</v>
      </c>
      <c r="K119" s="5">
        <v>42669000000</v>
      </c>
      <c r="L119" s="5">
        <v>42280000000</v>
      </c>
      <c r="M119" s="5">
        <v>74271000000</v>
      </c>
      <c r="N119" s="5">
        <v>110809000000</v>
      </c>
      <c r="O119" s="5">
        <v>165123000000</v>
      </c>
      <c r="P119" s="5">
        <v>106546000000</v>
      </c>
      <c r="Q119" s="5">
        <v>162462000000</v>
      </c>
      <c r="R119" s="5">
        <v>36612000000</v>
      </c>
      <c r="S119" s="5">
        <v>65252000000</v>
      </c>
      <c r="T119" s="5">
        <v>53473426992</v>
      </c>
      <c r="U119" s="5">
        <v>22602092128</v>
      </c>
      <c r="V119" s="5">
        <v>8582161884</v>
      </c>
    </row>
    <row r="120" spans="3:22" ht="15.5" x14ac:dyDescent="0.35">
      <c r="C120" t="s">
        <v>327</v>
      </c>
    </row>
    <row r="121" spans="3:22" ht="15.5" x14ac:dyDescent="0.35">
      <c r="C121" t="s">
        <v>328</v>
      </c>
      <c r="L121" s="5">
        <v>3341000000</v>
      </c>
      <c r="M121" s="5">
        <v>22165000000</v>
      </c>
      <c r="N121" s="5">
        <v>51564000000</v>
      </c>
      <c r="O121" s="5">
        <v>109615000000</v>
      </c>
      <c r="P121" s="5">
        <v>73633000000</v>
      </c>
      <c r="Q121" s="5">
        <v>139046000000</v>
      </c>
      <c r="R121" s="5">
        <v>20475000000</v>
      </c>
      <c r="S121" s="5">
        <v>56209000000</v>
      </c>
      <c r="T121" s="5">
        <v>44577589412</v>
      </c>
      <c r="U121" s="5">
        <v>16885953417</v>
      </c>
      <c r="V121" s="5">
        <v>5039544675</v>
      </c>
    </row>
    <row r="122" spans="3:22" ht="15.5" x14ac:dyDescent="0.35">
      <c r="C122" t="s">
        <v>142</v>
      </c>
      <c r="D122" s="5">
        <v>3333748000000</v>
      </c>
      <c r="E122" s="5">
        <v>3315459000000</v>
      </c>
      <c r="F122" s="5">
        <v>3648230000000</v>
      </c>
      <c r="G122" s="5">
        <v>2226817000000</v>
      </c>
      <c r="I122" s="5">
        <v>3315459000000</v>
      </c>
      <c r="J122" s="5">
        <v>2953727000000</v>
      </c>
      <c r="K122" s="5">
        <v>2212725000000</v>
      </c>
      <c r="L122" s="5">
        <v>1440027000000</v>
      </c>
      <c r="M122" s="5">
        <v>1362982000000</v>
      </c>
      <c r="N122" s="5">
        <v>2731074000000</v>
      </c>
      <c r="O122" s="5">
        <v>10160043000000</v>
      </c>
      <c r="P122" s="5">
        <v>7509598000000</v>
      </c>
      <c r="Q122" s="5">
        <v>3869352000000</v>
      </c>
      <c r="R122" s="5">
        <v>1201946000000</v>
      </c>
      <c r="S122" s="5">
        <v>1264639000000</v>
      </c>
      <c r="T122" s="5">
        <v>826313082713</v>
      </c>
      <c r="U122" s="5">
        <v>737915640383</v>
      </c>
      <c r="V122" s="5">
        <v>536559737893</v>
      </c>
    </row>
    <row r="123" spans="3:22" ht="15.5" x14ac:dyDescent="0.35">
      <c r="C123" t="s">
        <v>143</v>
      </c>
    </row>
    <row r="124" spans="3:22" ht="15.5" x14ac:dyDescent="0.35">
      <c r="C124" t="s">
        <v>144</v>
      </c>
      <c r="D124" s="5">
        <v>1767516000000</v>
      </c>
      <c r="E124" s="5">
        <v>1767516000000</v>
      </c>
      <c r="F124" s="5">
        <v>1767516000000</v>
      </c>
      <c r="G124" s="5">
        <v>1767516000000</v>
      </c>
      <c r="I124" s="5">
        <v>1767516000000</v>
      </c>
      <c r="J124" s="5">
        <v>1267516000000</v>
      </c>
      <c r="K124" s="5">
        <v>1267516000000</v>
      </c>
      <c r="L124" s="5">
        <v>1267516000000</v>
      </c>
      <c r="M124" s="5">
        <v>1267516000000</v>
      </c>
      <c r="N124" s="5">
        <v>642516000000</v>
      </c>
      <c r="O124" s="5">
        <v>70000000000</v>
      </c>
      <c r="P124" s="5">
        <v>70000000000</v>
      </c>
      <c r="Q124" s="5">
        <v>70000000000</v>
      </c>
      <c r="R124" s="5">
        <v>70000000000</v>
      </c>
      <c r="S124" s="5">
        <v>50000000000</v>
      </c>
      <c r="T124" s="5">
        <v>50000000000</v>
      </c>
      <c r="U124" s="5">
        <v>50000000000</v>
      </c>
      <c r="V124" s="5">
        <v>40000000000</v>
      </c>
    </row>
    <row r="125" spans="3:22" ht="15.5" x14ac:dyDescent="0.35">
      <c r="C125" t="s">
        <v>145</v>
      </c>
      <c r="D125" s="5">
        <v>2605280000000</v>
      </c>
      <c r="E125" s="5">
        <v>2605280000000</v>
      </c>
      <c r="F125" s="5">
        <v>2605280000000</v>
      </c>
      <c r="G125" s="5">
        <v>2605280000000</v>
      </c>
      <c r="I125" s="5">
        <v>2605280000000</v>
      </c>
      <c r="J125" s="5">
        <v>2605625000000</v>
      </c>
      <c r="K125" s="5">
        <v>2605625000000</v>
      </c>
      <c r="L125" s="5">
        <v>2605625000000</v>
      </c>
      <c r="M125" s="5">
        <v>2605625000000</v>
      </c>
      <c r="N125" s="5">
        <v>1731978000000</v>
      </c>
      <c r="O125" s="5">
        <v>808252000000</v>
      </c>
      <c r="P125" s="5">
        <v>808252000000</v>
      </c>
      <c r="Q125" s="5">
        <v>808252000000</v>
      </c>
      <c r="R125" s="5">
        <v>808252000000</v>
      </c>
      <c r="S125" s="5">
        <v>231796000000</v>
      </c>
      <c r="T125" s="5">
        <v>231796491155</v>
      </c>
      <c r="U125" s="5">
        <v>231796491155</v>
      </c>
    </row>
    <row r="126" spans="3:22" ht="15.5" x14ac:dyDescent="0.35">
      <c r="C126" t="s">
        <v>146</v>
      </c>
      <c r="D126" s="5">
        <v>-4740505000000</v>
      </c>
      <c r="E126" s="5">
        <v>-4732503000000</v>
      </c>
      <c r="F126" s="5">
        <v>-4144017000000</v>
      </c>
      <c r="G126" s="5">
        <v>-4071457000000</v>
      </c>
      <c r="I126" s="5">
        <v>-4732503000000</v>
      </c>
      <c r="J126" s="5">
        <v>-4039583000000</v>
      </c>
      <c r="K126" s="5">
        <v>-3497283000000</v>
      </c>
      <c r="L126" s="5">
        <v>-3228872000000</v>
      </c>
      <c r="M126" s="5">
        <v>-2786845000000</v>
      </c>
      <c r="N126" s="5">
        <v>-2096193000000</v>
      </c>
      <c r="O126" s="5">
        <v>-646936000000</v>
      </c>
      <c r="P126" s="5">
        <v>497808000000</v>
      </c>
      <c r="Q126" s="5">
        <v>533817000000</v>
      </c>
      <c r="R126" s="5">
        <v>423812000000</v>
      </c>
      <c r="S126" s="5">
        <v>383116000000</v>
      </c>
      <c r="T126" s="5">
        <v>364586696653</v>
      </c>
      <c r="U126" s="5">
        <v>279647019760</v>
      </c>
      <c r="V126" s="5">
        <v>180289298656</v>
      </c>
    </row>
    <row r="127" spans="3:22" ht="15.5" x14ac:dyDescent="0.35">
      <c r="C127" t="s">
        <v>147</v>
      </c>
      <c r="D127" s="5">
        <v>14000000000</v>
      </c>
      <c r="E127" s="5">
        <v>14000000000</v>
      </c>
      <c r="F127" s="5">
        <v>14000000000</v>
      </c>
      <c r="G127" s="5">
        <v>14000000000</v>
      </c>
      <c r="I127" s="5">
        <v>14000000000</v>
      </c>
      <c r="J127" s="5">
        <v>14000000000</v>
      </c>
      <c r="K127" s="5">
        <v>14000000000</v>
      </c>
      <c r="L127" s="5">
        <v>14000000000</v>
      </c>
      <c r="M127" s="5">
        <v>14000000000</v>
      </c>
      <c r="N127" s="5">
        <v>14000000000</v>
      </c>
      <c r="O127" s="5">
        <v>14000000000</v>
      </c>
      <c r="P127" s="5">
        <v>14000000000</v>
      </c>
      <c r="Q127" s="5">
        <v>14000000000</v>
      </c>
      <c r="R127" s="5">
        <v>10000000000</v>
      </c>
      <c r="S127" s="5">
        <v>3000000000</v>
      </c>
      <c r="T127" s="5">
        <v>3000000000</v>
      </c>
    </row>
    <row r="128" spans="3:22" ht="15.5" x14ac:dyDescent="0.35">
      <c r="C128" t="s">
        <v>148</v>
      </c>
      <c r="D128" s="5">
        <v>-4754505000000</v>
      </c>
      <c r="E128" s="5">
        <v>-4746503000000</v>
      </c>
      <c r="F128" s="5">
        <v>-4158017000000</v>
      </c>
      <c r="G128" s="5">
        <v>-4085457000000</v>
      </c>
      <c r="I128" s="5">
        <v>-4746503000000</v>
      </c>
      <c r="J128" s="5">
        <v>-4053583000000</v>
      </c>
      <c r="K128" s="5">
        <v>-3511283000000</v>
      </c>
      <c r="L128" s="5">
        <v>-3242872000000</v>
      </c>
      <c r="M128" s="5">
        <v>-2800845000000</v>
      </c>
      <c r="N128" s="5">
        <v>-2110193000000</v>
      </c>
      <c r="O128" s="5">
        <v>-660936000000</v>
      </c>
      <c r="P128" s="5">
        <v>483808000000</v>
      </c>
      <c r="Q128" s="5">
        <v>519817000000</v>
      </c>
      <c r="R128" s="5">
        <v>413812000000</v>
      </c>
      <c r="S128" s="5">
        <v>380116000000</v>
      </c>
      <c r="T128" s="5">
        <v>361586696653</v>
      </c>
    </row>
    <row r="129" spans="2:22" ht="15.5" x14ac:dyDescent="0.35">
      <c r="C129" t="s">
        <v>149</v>
      </c>
      <c r="D129" s="5">
        <v>-4740505000000</v>
      </c>
      <c r="E129" s="5">
        <v>-4732503000000</v>
      </c>
      <c r="F129" s="5">
        <v>-4144017000000</v>
      </c>
      <c r="G129" s="5">
        <v>-4071457000000</v>
      </c>
      <c r="I129" s="5">
        <v>-4732503000000</v>
      </c>
      <c r="J129" s="5">
        <v>-4039583000000</v>
      </c>
      <c r="K129" s="5">
        <v>-3497283000000</v>
      </c>
      <c r="L129" s="5">
        <v>-3228872000000</v>
      </c>
      <c r="M129" s="5">
        <v>-2786845000000</v>
      </c>
      <c r="N129" s="5">
        <v>-2096193000000</v>
      </c>
      <c r="O129" s="5">
        <v>-646936000000</v>
      </c>
      <c r="P129" s="5">
        <v>497808000000</v>
      </c>
      <c r="Q129" s="5">
        <v>533817000000</v>
      </c>
      <c r="R129" s="5">
        <v>423812000000</v>
      </c>
      <c r="S129" s="5">
        <v>383116000000</v>
      </c>
      <c r="T129" s="5">
        <v>364586696653</v>
      </c>
      <c r="U129" s="5">
        <v>279647019760</v>
      </c>
      <c r="V129" s="5">
        <v>180289298656</v>
      </c>
    </row>
    <row r="130" spans="2:22" ht="15.5" x14ac:dyDescent="0.35">
      <c r="C130" t="s">
        <v>150</v>
      </c>
      <c r="D130" s="5">
        <v>31790000000</v>
      </c>
      <c r="E130" s="5">
        <v>30893000000</v>
      </c>
      <c r="F130" s="5">
        <v>36499000000</v>
      </c>
      <c r="G130" s="5">
        <v>35839000000</v>
      </c>
      <c r="I130" s="5">
        <v>30893000000</v>
      </c>
      <c r="J130" s="5">
        <v>26959000000</v>
      </c>
      <c r="K130" s="5">
        <v>21709000000</v>
      </c>
      <c r="L130" s="5">
        <v>28238000000</v>
      </c>
      <c r="M130" s="5">
        <v>30945000000</v>
      </c>
      <c r="N130" s="5">
        <v>48722000000</v>
      </c>
      <c r="O130" s="5">
        <v>58151000000</v>
      </c>
      <c r="P130" s="5">
        <v>53584000000</v>
      </c>
      <c r="Q130" s="5">
        <v>26537000000</v>
      </c>
      <c r="R130" s="5">
        <v>174000000</v>
      </c>
      <c r="S130" s="5">
        <v>948000000</v>
      </c>
      <c r="T130" s="5">
        <v>2219418649</v>
      </c>
      <c r="U130" s="5">
        <v>263957242</v>
      </c>
      <c r="V130" s="5">
        <v>274500955</v>
      </c>
    </row>
    <row r="131" spans="2:22" ht="15.5" x14ac:dyDescent="0.35">
      <c r="C131" t="s">
        <v>9</v>
      </c>
      <c r="D131" s="5">
        <v>-337429000000</v>
      </c>
      <c r="E131" s="5">
        <v>-330324000000</v>
      </c>
      <c r="F131" s="5">
        <v>263768000000</v>
      </c>
      <c r="G131" s="5">
        <v>335668000000</v>
      </c>
      <c r="I131" s="5">
        <v>-330324000000</v>
      </c>
      <c r="J131" s="5">
        <v>-140993000000</v>
      </c>
      <c r="K131" s="5">
        <v>396057000000</v>
      </c>
      <c r="L131" s="5">
        <v>670997000000</v>
      </c>
      <c r="M131" s="5">
        <v>1115731000000</v>
      </c>
      <c r="N131" s="5">
        <v>324032000000</v>
      </c>
      <c r="O131" s="5">
        <v>286476000000</v>
      </c>
      <c r="P131" s="5">
        <v>1426793000000</v>
      </c>
      <c r="Q131" s="5">
        <v>1437127000000</v>
      </c>
      <c r="R131" s="5">
        <v>1301225000000</v>
      </c>
      <c r="S131" s="5">
        <v>664859000000</v>
      </c>
      <c r="T131" s="5">
        <v>647336194147</v>
      </c>
      <c r="U131" s="5">
        <v>560442562162</v>
      </c>
      <c r="V131" s="5">
        <v>218211313470</v>
      </c>
    </row>
    <row r="132" spans="2:22" ht="15.5" x14ac:dyDescent="0.35">
      <c r="C132" t="s">
        <v>151</v>
      </c>
      <c r="D132" s="5">
        <v>2996319000000</v>
      </c>
      <c r="E132" s="5">
        <v>2985135000000</v>
      </c>
      <c r="F132" s="5">
        <v>3911998000000</v>
      </c>
      <c r="G132" s="5">
        <v>2562485000000</v>
      </c>
      <c r="I132" s="5">
        <v>2985135000000</v>
      </c>
      <c r="J132" s="5">
        <v>2812734000000</v>
      </c>
      <c r="K132" s="5">
        <v>2608782000000</v>
      </c>
      <c r="L132" s="5">
        <v>2111024000000</v>
      </c>
      <c r="M132" s="5">
        <v>2478713000000</v>
      </c>
      <c r="N132" s="5">
        <v>3055106000000</v>
      </c>
      <c r="O132" s="5">
        <v>10446519000000</v>
      </c>
      <c r="P132" s="5">
        <v>8936391000000</v>
      </c>
      <c r="Q132" s="5">
        <v>5306479000000</v>
      </c>
      <c r="R132" s="5">
        <v>2503171000000</v>
      </c>
      <c r="S132" s="5">
        <v>1929498000000</v>
      </c>
      <c r="T132" s="5">
        <v>1473649276860</v>
      </c>
      <c r="U132" s="5">
        <v>1298358202545</v>
      </c>
      <c r="V132" s="5">
        <v>754771051363</v>
      </c>
    </row>
    <row r="133" spans="2:22" ht="15.5" x14ac:dyDescent="0.35">
      <c r="C133" t="s">
        <v>152</v>
      </c>
      <c r="D133" s="5">
        <v>17675160000</v>
      </c>
      <c r="E133" s="5">
        <v>17675160000</v>
      </c>
      <c r="F133" s="5">
        <v>17675160000</v>
      </c>
      <c r="G133" s="5">
        <v>17675160000</v>
      </c>
      <c r="I133" s="5">
        <v>17675160000</v>
      </c>
      <c r="J133" s="5">
        <v>12675160000</v>
      </c>
      <c r="K133" s="5">
        <v>12675160000</v>
      </c>
      <c r="L133" s="5">
        <v>12675160000</v>
      </c>
      <c r="M133" s="5">
        <v>12675160000</v>
      </c>
      <c r="N133" s="5">
        <v>6425160000</v>
      </c>
      <c r="O133" s="5">
        <v>700000000</v>
      </c>
      <c r="P133" s="5">
        <v>700000000</v>
      </c>
      <c r="Q133" s="5">
        <v>700000000</v>
      </c>
      <c r="R133" s="5">
        <v>700000000</v>
      </c>
      <c r="S133" s="5">
        <v>500000000</v>
      </c>
      <c r="T133" s="5">
        <v>500000000</v>
      </c>
      <c r="U133" s="5">
        <v>500000000</v>
      </c>
      <c r="V133" s="5">
        <v>40000</v>
      </c>
    </row>
    <row r="135" spans="2:22" ht="15.5" x14ac:dyDescent="0.35">
      <c r="B135" t="s">
        <v>153</v>
      </c>
      <c r="C135" t="s">
        <v>154</v>
      </c>
      <c r="D135" s="5">
        <v>-11978000000</v>
      </c>
      <c r="E135" s="5">
        <v>160256000000</v>
      </c>
      <c r="F135" s="5">
        <v>-1406887000000</v>
      </c>
      <c r="G135" s="5">
        <v>-75843000000</v>
      </c>
      <c r="I135" s="5">
        <v>-1516891000000</v>
      </c>
      <c r="J135" s="5">
        <v>-122713000000</v>
      </c>
      <c r="K135" s="5">
        <v>-101705000000</v>
      </c>
      <c r="L135" s="5">
        <v>-216864000000</v>
      </c>
      <c r="M135" s="5">
        <v>197089000000</v>
      </c>
      <c r="N135" s="5">
        <v>1761692000000</v>
      </c>
      <c r="O135" s="5">
        <v>-341724000000</v>
      </c>
      <c r="P135" s="5">
        <v>-857235000000</v>
      </c>
      <c r="Q135" s="5">
        <v>-1128265000000</v>
      </c>
      <c r="R135" s="5">
        <v>-158255000000</v>
      </c>
      <c r="S135" s="5">
        <v>-27135000000</v>
      </c>
      <c r="T135" s="5">
        <v>-45041261379</v>
      </c>
      <c r="U135" s="5">
        <v>-124600277569</v>
      </c>
      <c r="V135" s="5">
        <v>44407665576</v>
      </c>
    </row>
    <row r="136" spans="2:22" ht="15.5" x14ac:dyDescent="0.35">
      <c r="C136" t="s">
        <v>539</v>
      </c>
      <c r="D136" s="5">
        <v>525406000000</v>
      </c>
      <c r="E136" s="5">
        <v>956585000000</v>
      </c>
      <c r="F136" s="5">
        <v>549600000000</v>
      </c>
      <c r="G136" s="5">
        <v>519800000000</v>
      </c>
      <c r="I136" s="5">
        <v>2692487000000</v>
      </c>
      <c r="J136" s="5">
        <v>3396990000000</v>
      </c>
      <c r="K136" s="5">
        <v>2035620000000</v>
      </c>
      <c r="L136" s="5">
        <v>988090000000</v>
      </c>
      <c r="M136" s="5">
        <v>1776447000000</v>
      </c>
      <c r="N136" s="5">
        <v>6866225000000</v>
      </c>
      <c r="O136" s="5">
        <v>1235588000000</v>
      </c>
      <c r="P136" s="5">
        <v>665416000000</v>
      </c>
      <c r="Q136" s="5">
        <v>1170967000000</v>
      </c>
      <c r="R136" s="5">
        <v>1512504000000</v>
      </c>
      <c r="S136" s="5">
        <v>1289836000000</v>
      </c>
      <c r="T136" s="5">
        <v>1151700741198</v>
      </c>
      <c r="U136" s="5">
        <v>819516383537</v>
      </c>
      <c r="V136" s="5">
        <v>692428615172</v>
      </c>
    </row>
    <row r="137" spans="2:22" ht="15.5" x14ac:dyDescent="0.35">
      <c r="C137" t="s">
        <v>157</v>
      </c>
      <c r="D137" s="5">
        <v>-468700000000</v>
      </c>
      <c r="E137" s="5">
        <v>432138000000</v>
      </c>
      <c r="F137" s="5">
        <v>-1890968000000</v>
      </c>
      <c r="G137" s="5">
        <v>-505499000000</v>
      </c>
      <c r="I137" s="5">
        <v>-2756665000000</v>
      </c>
      <c r="J137" s="5">
        <v>-3169670000000</v>
      </c>
      <c r="K137" s="5">
        <v>-1824559000000</v>
      </c>
      <c r="L137" s="5">
        <v>-951765000000</v>
      </c>
      <c r="M137" s="5">
        <v>-1308340000000</v>
      </c>
      <c r="N137" s="5">
        <v>-4775170000000</v>
      </c>
      <c r="O137" s="5">
        <v>-962555000000</v>
      </c>
      <c r="P137" s="5">
        <v>-753030000000</v>
      </c>
      <c r="Q137" s="5">
        <v>-2043634000000</v>
      </c>
      <c r="R137" s="5">
        <v>-1639817000000</v>
      </c>
      <c r="S137" s="5">
        <v>-1270271000000</v>
      </c>
    </row>
    <row r="138" spans="2:22" ht="15.5" x14ac:dyDescent="0.35">
      <c r="C138" t="s">
        <v>540</v>
      </c>
      <c r="E138" s="5">
        <v>-1166653000000</v>
      </c>
      <c r="I138" s="5">
        <v>-1166653000000</v>
      </c>
    </row>
    <row r="139" spans="2:22" ht="15.5" x14ac:dyDescent="0.35">
      <c r="C139" t="s">
        <v>541</v>
      </c>
      <c r="T139" s="5">
        <v>-1087105435105</v>
      </c>
      <c r="U139" s="5">
        <v>-854619654195</v>
      </c>
      <c r="V139" s="5">
        <v>-585796278477</v>
      </c>
    </row>
    <row r="140" spans="2:22" ht="15.5" x14ac:dyDescent="0.35">
      <c r="C140" t="s">
        <v>542</v>
      </c>
      <c r="T140" s="5">
        <v>-29352851464</v>
      </c>
      <c r="U140" s="5">
        <v>-22095808750</v>
      </c>
      <c r="V140" s="5">
        <v>-21855097704</v>
      </c>
    </row>
    <row r="141" spans="2:22" ht="15.5" x14ac:dyDescent="0.35">
      <c r="C141" t="s">
        <v>543</v>
      </c>
      <c r="D141" s="5">
        <v>-70232000000</v>
      </c>
      <c r="E141" s="5">
        <v>-64044000000</v>
      </c>
      <c r="F141" s="5">
        <v>-68227000000</v>
      </c>
      <c r="G141" s="5">
        <v>-93534000000</v>
      </c>
      <c r="I141" s="5">
        <v>-297166000000</v>
      </c>
      <c r="J141" s="5">
        <v>-356614000000</v>
      </c>
      <c r="K141" s="5">
        <v>-319203000000</v>
      </c>
      <c r="L141" s="5">
        <v>-257804000000</v>
      </c>
      <c r="M141" s="5">
        <v>-236210000000</v>
      </c>
      <c r="N141" s="5">
        <v>-309494000000</v>
      </c>
      <c r="O141" s="5">
        <v>-423429000000</v>
      </c>
      <c r="P141" s="5">
        <v>-540493000000</v>
      </c>
      <c r="Q141" s="5">
        <v>-263284000000</v>
      </c>
      <c r="R141" s="5">
        <v>-46160000000</v>
      </c>
      <c r="S141" s="5">
        <v>-46700000000</v>
      </c>
      <c r="T141" s="5">
        <v>-34674097568</v>
      </c>
      <c r="U141" s="5">
        <v>-27455171399</v>
      </c>
      <c r="V141" s="5">
        <v>-20338591710</v>
      </c>
    </row>
    <row r="142" spans="2:22" ht="15.5" x14ac:dyDescent="0.35">
      <c r="C142" t="s">
        <v>160</v>
      </c>
      <c r="T142" s="5">
        <v>-35968274915</v>
      </c>
      <c r="U142" s="5">
        <v>-20803712684</v>
      </c>
      <c r="V142" s="5">
        <v>-13804460993</v>
      </c>
    </row>
    <row r="143" spans="2:22" ht="15.5" x14ac:dyDescent="0.35">
      <c r="C143" t="s">
        <v>507</v>
      </c>
      <c r="D143" s="5">
        <v>-9991000000</v>
      </c>
      <c r="E143" s="5">
        <v>7892000000</v>
      </c>
      <c r="F143" s="5">
        <v>-45073000000</v>
      </c>
      <c r="G143" s="5">
        <v>-9669000000</v>
      </c>
      <c r="I143" s="5">
        <v>-85449000000</v>
      </c>
      <c r="J143" s="5">
        <v>-138548000000</v>
      </c>
      <c r="K143" s="5">
        <v>-88013000000</v>
      </c>
      <c r="L143" s="5">
        <v>-28125000000</v>
      </c>
      <c r="M143" s="5">
        <v>-238030000000</v>
      </c>
      <c r="N143" s="5">
        <v>-173217000000</v>
      </c>
      <c r="O143" s="5">
        <v>-539279000000</v>
      </c>
      <c r="P143" s="5">
        <v>-132589000000</v>
      </c>
      <c r="Q143" s="5">
        <v>-82062000000</v>
      </c>
      <c r="R143" s="5">
        <v>-68283000000</v>
      </c>
      <c r="S143" s="5">
        <v>-45013000000</v>
      </c>
      <c r="T143" s="5">
        <v>-26357499764</v>
      </c>
    </row>
    <row r="144" spans="2:22" ht="15.5" x14ac:dyDescent="0.35">
      <c r="C144" t="s">
        <v>508</v>
      </c>
      <c r="D144" s="5">
        <v>1548000000</v>
      </c>
      <c r="E144" s="5">
        <v>2230000000</v>
      </c>
      <c r="F144" s="5">
        <v>2708000000</v>
      </c>
      <c r="G144" s="5">
        <v>3390000000</v>
      </c>
      <c r="I144" s="5">
        <v>11106000000</v>
      </c>
      <c r="J144" s="5">
        <v>6581000000</v>
      </c>
      <c r="K144" s="5">
        <v>6437000000</v>
      </c>
      <c r="L144" s="5">
        <v>4615000000</v>
      </c>
      <c r="M144" s="5">
        <v>2478000000</v>
      </c>
      <c r="N144" s="5">
        <v>14233000000</v>
      </c>
      <c r="O144" s="5">
        <v>29096000000</v>
      </c>
      <c r="P144" s="5">
        <v>9326000000</v>
      </c>
      <c r="Q144" s="5">
        <v>7686000000</v>
      </c>
      <c r="R144" s="5">
        <v>15218000000</v>
      </c>
    </row>
    <row r="145" spans="3:22" ht="15.5" x14ac:dyDescent="0.35">
      <c r="C145" t="s">
        <v>544</v>
      </c>
      <c r="T145" s="5">
        <v>-9641343525</v>
      </c>
      <c r="U145" s="5">
        <v>-6759733606</v>
      </c>
      <c r="V145" s="5">
        <v>-1838710640</v>
      </c>
    </row>
    <row r="146" spans="3:22" ht="15.5" x14ac:dyDescent="0.35">
      <c r="C146" t="s">
        <v>161</v>
      </c>
      <c r="D146" s="5">
        <v>10009000000</v>
      </c>
      <c r="E146" s="5">
        <v>-164271000000</v>
      </c>
      <c r="F146" s="5">
        <v>1435309000000</v>
      </c>
      <c r="G146" s="5">
        <v>-37800000000</v>
      </c>
      <c r="I146" s="5">
        <v>1451440000000</v>
      </c>
      <c r="J146" s="5">
        <v>270537000000</v>
      </c>
      <c r="K146" s="5">
        <v>203497000000</v>
      </c>
      <c r="L146" s="5">
        <v>-57523000000</v>
      </c>
      <c r="M146" s="5">
        <v>209820000000</v>
      </c>
      <c r="N146" s="5">
        <v>-1804014000000</v>
      </c>
      <c r="O146" s="5">
        <v>476190000000</v>
      </c>
      <c r="P146" s="5">
        <v>1123060000000</v>
      </c>
      <c r="Q146" s="5">
        <v>1435434000000</v>
      </c>
      <c r="R146" s="5">
        <v>373970000000</v>
      </c>
      <c r="S146" s="5">
        <v>149339000000</v>
      </c>
      <c r="T146" s="5">
        <v>125785384290</v>
      </c>
      <c r="U146" s="5">
        <v>242040896847</v>
      </c>
      <c r="V146" s="5">
        <v>68452029496</v>
      </c>
    </row>
    <row r="147" spans="3:22" ht="15.5" x14ac:dyDescent="0.35">
      <c r="C147" t="s">
        <v>162</v>
      </c>
      <c r="D147" s="5">
        <v>-6723000000</v>
      </c>
      <c r="E147" s="5">
        <v>11735000000</v>
      </c>
      <c r="F147" s="5">
        <v>1370000000</v>
      </c>
      <c r="G147" s="5">
        <v>74000000</v>
      </c>
      <c r="I147" s="5">
        <v>13064000000</v>
      </c>
      <c r="J147" s="5">
        <v>-18406000000</v>
      </c>
      <c r="K147" s="5">
        <v>-7700000000</v>
      </c>
      <c r="L147" s="5">
        <v>1636000000</v>
      </c>
      <c r="M147" s="5">
        <v>-8685000000</v>
      </c>
      <c r="N147" s="5">
        <v>-61659000000</v>
      </c>
      <c r="O147" s="5">
        <v>-175906000000</v>
      </c>
      <c r="P147" s="5">
        <v>-258052000000</v>
      </c>
      <c r="Q147" s="5">
        <v>-230799000000</v>
      </c>
      <c r="R147" s="5">
        <v>-137159000000</v>
      </c>
      <c r="S147" s="5">
        <v>-107873000000</v>
      </c>
      <c r="T147" s="5">
        <v>-79176835291</v>
      </c>
      <c r="U147" s="5">
        <v>-135136495524</v>
      </c>
      <c r="V147" s="5">
        <v>-69374425233</v>
      </c>
    </row>
    <row r="148" spans="3:22" ht="15.5" x14ac:dyDescent="0.35">
      <c r="C148" t="s">
        <v>337</v>
      </c>
      <c r="S148" s="5">
        <v>2167000000</v>
      </c>
      <c r="T148" s="5">
        <v>1753952211</v>
      </c>
      <c r="U148" s="5">
        <v>2249702902</v>
      </c>
      <c r="V148" s="5">
        <v>2300335071</v>
      </c>
    </row>
    <row r="149" spans="3:22" ht="15.5" x14ac:dyDescent="0.35">
      <c r="C149" t="s">
        <v>343</v>
      </c>
      <c r="D149" s="5">
        <v>619000000</v>
      </c>
      <c r="E149" s="5">
        <v>2000000</v>
      </c>
      <c r="F149" s="5">
        <v>2199000000</v>
      </c>
      <c r="G149" s="5">
        <v>149000000</v>
      </c>
      <c r="I149" s="5">
        <v>2421000000</v>
      </c>
      <c r="J149" s="5">
        <v>6608000000</v>
      </c>
      <c r="K149" s="5">
        <v>2064000000</v>
      </c>
      <c r="L149" s="5">
        <v>5496000000</v>
      </c>
      <c r="M149" s="5">
        <v>1340000000</v>
      </c>
      <c r="N149" s="5">
        <v>1854000000</v>
      </c>
      <c r="O149" s="5">
        <v>4227000000</v>
      </c>
      <c r="P149" s="5">
        <v>6236000000</v>
      </c>
      <c r="Q149" s="5">
        <v>3125000000</v>
      </c>
      <c r="R149" s="5">
        <v>3952000000</v>
      </c>
      <c r="S149" s="5">
        <v>5369000000</v>
      </c>
      <c r="T149" s="5">
        <v>108544000</v>
      </c>
      <c r="U149" s="5">
        <v>260000000</v>
      </c>
      <c r="V149" s="5">
        <v>479159000</v>
      </c>
    </row>
    <row r="150" spans="3:22" ht="15.5" x14ac:dyDescent="0.35">
      <c r="C150" t="s">
        <v>163</v>
      </c>
      <c r="D150" s="5">
        <v>-7342000000</v>
      </c>
      <c r="E150" s="5">
        <v>-8267000000</v>
      </c>
      <c r="F150" s="5">
        <v>-829000000</v>
      </c>
      <c r="G150" s="5">
        <v>-75000000</v>
      </c>
      <c r="I150" s="5">
        <v>-9357000000</v>
      </c>
      <c r="J150" s="5">
        <v>-25014000000</v>
      </c>
      <c r="K150" s="5">
        <v>-9764000000</v>
      </c>
      <c r="L150" s="5">
        <v>-3860000000</v>
      </c>
      <c r="M150" s="5">
        <v>-10025000000</v>
      </c>
      <c r="N150" s="5">
        <v>-63513000000</v>
      </c>
      <c r="O150" s="5">
        <v>-180133000000</v>
      </c>
      <c r="P150" s="5">
        <v>-271043000000</v>
      </c>
      <c r="Q150" s="5">
        <v>-175407000000</v>
      </c>
      <c r="R150" s="5">
        <v>-121722000000</v>
      </c>
      <c r="S150" s="5">
        <v>-118831000000</v>
      </c>
      <c r="T150" s="5">
        <v>-78634331502</v>
      </c>
      <c r="U150" s="5">
        <v>-133043125426</v>
      </c>
      <c r="V150" s="5">
        <v>-70673919304</v>
      </c>
    </row>
    <row r="151" spans="3:22" ht="15.5" x14ac:dyDescent="0.35">
      <c r="C151" t="s">
        <v>545</v>
      </c>
      <c r="E151" s="5">
        <v>20000000000</v>
      </c>
      <c r="I151" s="5">
        <v>20000000000</v>
      </c>
    </row>
    <row r="152" spans="3:22" ht="15.5" x14ac:dyDescent="0.35">
      <c r="C152" t="s">
        <v>546</v>
      </c>
      <c r="Q152" s="5">
        <v>-13750000000</v>
      </c>
      <c r="R152" s="5">
        <v>-11327000000</v>
      </c>
      <c r="S152" s="5">
        <v>-3255000000</v>
      </c>
      <c r="T152" s="5">
        <v>-2405000000</v>
      </c>
      <c r="U152" s="5">
        <v>131835000</v>
      </c>
    </row>
    <row r="153" spans="3:22" ht="15.5" x14ac:dyDescent="0.35">
      <c r="C153" t="s">
        <v>547</v>
      </c>
      <c r="Q153" s="5">
        <v>-20000000000</v>
      </c>
    </row>
    <row r="154" spans="3:22" ht="15.5" x14ac:dyDescent="0.35">
      <c r="C154" t="s">
        <v>548</v>
      </c>
      <c r="S154" s="5">
        <v>14728000000</v>
      </c>
    </row>
    <row r="155" spans="3:22" ht="15.5" x14ac:dyDescent="0.35">
      <c r="C155" t="s">
        <v>549</v>
      </c>
      <c r="P155" s="5">
        <v>6755000000</v>
      </c>
      <c r="Q155" s="5">
        <v>-24767000000</v>
      </c>
    </row>
    <row r="156" spans="3:22" ht="15.5" x14ac:dyDescent="0.35">
      <c r="C156" t="s">
        <v>550</v>
      </c>
      <c r="U156" s="5">
        <v>-4734908000</v>
      </c>
    </row>
    <row r="157" spans="3:22" ht="15.5" x14ac:dyDescent="0.35">
      <c r="C157" t="s">
        <v>551</v>
      </c>
      <c r="V157" s="5">
        <v>-1480000000</v>
      </c>
    </row>
    <row r="158" spans="3:22" ht="15.5" x14ac:dyDescent="0.35">
      <c r="C158" t="s">
        <v>552</v>
      </c>
      <c r="R158" s="5">
        <v>-8062000000</v>
      </c>
      <c r="S158" s="5">
        <v>-8051000000</v>
      </c>
    </row>
    <row r="159" spans="3:22" ht="15.5" x14ac:dyDescent="0.35">
      <c r="C159" t="s">
        <v>174</v>
      </c>
    </row>
    <row r="160" spans="3:22" ht="15.5" x14ac:dyDescent="0.35">
      <c r="C160" t="s">
        <v>175</v>
      </c>
      <c r="D160" s="5">
        <v>10009000000</v>
      </c>
      <c r="E160" s="5">
        <v>-164271000000</v>
      </c>
      <c r="F160" s="5">
        <v>1435309000000</v>
      </c>
      <c r="G160" s="5">
        <v>-37800000000</v>
      </c>
      <c r="I160" s="5">
        <v>1451440000000</v>
      </c>
      <c r="J160" s="5">
        <v>270537000000</v>
      </c>
      <c r="K160" s="5">
        <v>203497000000</v>
      </c>
      <c r="L160" s="5">
        <v>-57523000000</v>
      </c>
      <c r="M160" s="5">
        <v>209820000000</v>
      </c>
      <c r="N160" s="5">
        <v>-1804014000000</v>
      </c>
      <c r="O160" s="5">
        <v>476190000000</v>
      </c>
      <c r="P160" s="5">
        <v>1123060000000</v>
      </c>
      <c r="Q160" s="5">
        <v>1435434000000</v>
      </c>
      <c r="R160" s="5">
        <v>373970000000</v>
      </c>
      <c r="S160" s="5">
        <v>149339000000</v>
      </c>
      <c r="T160" s="5">
        <v>125785384290</v>
      </c>
      <c r="U160" s="5">
        <v>242040896847</v>
      </c>
      <c r="V160" s="5">
        <v>68452029496</v>
      </c>
    </row>
    <row r="161" spans="3:22" ht="15.5" x14ac:dyDescent="0.35">
      <c r="C161" t="s">
        <v>553</v>
      </c>
      <c r="D161" s="5">
        <v>210000000000</v>
      </c>
      <c r="E161" s="5">
        <v>83000000000</v>
      </c>
      <c r="F161" s="5">
        <v>668000000000</v>
      </c>
      <c r="G161" s="5">
        <v>143000000000</v>
      </c>
      <c r="I161" s="5">
        <v>1269000000000</v>
      </c>
      <c r="J161" s="5">
        <v>977000000000</v>
      </c>
      <c r="K161" s="5">
        <v>70000000000</v>
      </c>
      <c r="M161" s="5">
        <v>230000000000</v>
      </c>
      <c r="N161" s="5">
        <v>1675055000000</v>
      </c>
      <c r="O161" s="5">
        <v>3379293000000</v>
      </c>
      <c r="P161" s="5">
        <v>3214441000000</v>
      </c>
      <c r="Q161" s="5">
        <v>1611507000000</v>
      </c>
      <c r="R161" s="5">
        <v>955000000000</v>
      </c>
      <c r="S161" s="5">
        <v>175548000000</v>
      </c>
      <c r="T161" s="5">
        <v>453197200632</v>
      </c>
      <c r="U161" s="5">
        <v>127182362591</v>
      </c>
      <c r="V161" s="5">
        <v>73747497091</v>
      </c>
    </row>
    <row r="162" spans="3:22" ht="15.5" x14ac:dyDescent="0.35">
      <c r="C162" t="s">
        <v>554</v>
      </c>
      <c r="E162" s="5">
        <v>-241000000000</v>
      </c>
      <c r="F162" s="5">
        <v>-50000000000</v>
      </c>
      <c r="G162" s="5">
        <v>-528000000000</v>
      </c>
      <c r="I162" s="5">
        <v>-819000000000</v>
      </c>
      <c r="J162" s="5">
        <v>-907000000000</v>
      </c>
      <c r="K162" s="5">
        <v>-30000000000</v>
      </c>
      <c r="M162" s="5">
        <v>-475000000000</v>
      </c>
      <c r="N162" s="5">
        <v>-2247978000000</v>
      </c>
      <c r="O162" s="5">
        <v>-5217758000000</v>
      </c>
      <c r="P162" s="5">
        <v>-1650232000000</v>
      </c>
      <c r="Q162" s="5">
        <v>-774328000000</v>
      </c>
      <c r="R162" s="5">
        <v>-700000000000</v>
      </c>
      <c r="S162" s="5">
        <v>-400005000000</v>
      </c>
      <c r="T162" s="5">
        <v>-281304316578</v>
      </c>
      <c r="U162" s="5">
        <v>-126937956899</v>
      </c>
      <c r="V162" s="5">
        <v>-5295467595</v>
      </c>
    </row>
    <row r="163" spans="3:22" ht="15.5" x14ac:dyDescent="0.35">
      <c r="C163" t="s">
        <v>427</v>
      </c>
      <c r="O163" s="5">
        <v>-3500000000</v>
      </c>
      <c r="P163" s="5">
        <v>-40600000000</v>
      </c>
      <c r="Q163" s="5">
        <v>-40600000000</v>
      </c>
      <c r="R163" s="5">
        <v>-24450000000</v>
      </c>
      <c r="S163" s="5">
        <v>-21000000000</v>
      </c>
      <c r="T163" s="5">
        <v>-19750000000</v>
      </c>
    </row>
    <row r="164" spans="3:22" ht="15.5" x14ac:dyDescent="0.35">
      <c r="C164" t="s">
        <v>370</v>
      </c>
      <c r="K164" s="5">
        <v>-11000000</v>
      </c>
      <c r="L164" s="5">
        <v>-161000000</v>
      </c>
      <c r="M164" s="5">
        <v>-5325000000</v>
      </c>
      <c r="N164" s="5">
        <v>-5521000000</v>
      </c>
      <c r="O164" s="5">
        <v>-12759000000</v>
      </c>
      <c r="P164" s="5">
        <v>-641000000</v>
      </c>
      <c r="Q164" s="5">
        <v>-1557000000</v>
      </c>
      <c r="R164" s="5">
        <v>-693000000</v>
      </c>
    </row>
    <row r="165" spans="3:22" ht="15.5" x14ac:dyDescent="0.35">
      <c r="C165" t="s">
        <v>555</v>
      </c>
      <c r="J165" s="5">
        <v>-3341000000</v>
      </c>
      <c r="K165" s="5">
        <v>-18819000000</v>
      </c>
      <c r="L165" s="5">
        <v>-29237000000</v>
      </c>
      <c r="M165" s="5">
        <v>-52720000000</v>
      </c>
      <c r="N165" s="5">
        <v>-74272000000</v>
      </c>
      <c r="O165" s="5">
        <v>-82228000000</v>
      </c>
      <c r="P165" s="5">
        <v>-52650000000</v>
      </c>
      <c r="Q165" s="5">
        <v>-39462000000</v>
      </c>
      <c r="R165" s="5">
        <v>-34060000000</v>
      </c>
      <c r="S165" s="5">
        <v>-11637000000</v>
      </c>
    </row>
    <row r="166" spans="3:22" ht="15.5" x14ac:dyDescent="0.35">
      <c r="C166" t="s">
        <v>361</v>
      </c>
      <c r="D166" s="5">
        <v>-190000000000</v>
      </c>
      <c r="G166" s="5">
        <v>145000000000</v>
      </c>
    </row>
    <row r="167" spans="3:22" ht="15.5" x14ac:dyDescent="0.35">
      <c r="C167" t="s">
        <v>556</v>
      </c>
      <c r="G167" s="5">
        <v>-34320000000</v>
      </c>
      <c r="I167" s="5">
        <v>279180000000</v>
      </c>
      <c r="J167" s="5">
        <v>1108305000000</v>
      </c>
      <c r="K167" s="5">
        <v>629351000000</v>
      </c>
    </row>
    <row r="168" spans="3:22" ht="15.5" x14ac:dyDescent="0.35">
      <c r="C168" t="s">
        <v>557</v>
      </c>
      <c r="E168" s="5">
        <v>-14163000000</v>
      </c>
      <c r="F168" s="5">
        <v>-92618000000</v>
      </c>
      <c r="G168" s="5">
        <v>-253466000000</v>
      </c>
      <c r="I168" s="5">
        <v>-716946000000</v>
      </c>
      <c r="J168" s="5">
        <v>-940879000000</v>
      </c>
      <c r="K168" s="5">
        <v>-359011000000</v>
      </c>
    </row>
    <row r="169" spans="3:22" ht="15.5" x14ac:dyDescent="0.35">
      <c r="C169" t="s">
        <v>558</v>
      </c>
      <c r="F169" s="5">
        <v>1380000000000</v>
      </c>
      <c r="G169" s="5">
        <v>245000000000</v>
      </c>
      <c r="I169" s="5">
        <v>1695000000000</v>
      </c>
      <c r="J169" s="5">
        <v>175000000000</v>
      </c>
    </row>
    <row r="170" spans="3:22" ht="15.5" x14ac:dyDescent="0.35">
      <c r="C170" t="s">
        <v>559</v>
      </c>
      <c r="E170" s="5">
        <v>-670000000000</v>
      </c>
      <c r="I170" s="5">
        <v>-670000000000</v>
      </c>
    </row>
    <row r="171" spans="3:22" ht="15.5" x14ac:dyDescent="0.35">
      <c r="C171" t="s">
        <v>560</v>
      </c>
      <c r="G171" s="5">
        <v>-345000000</v>
      </c>
      <c r="I171" s="5">
        <v>-345000000</v>
      </c>
    </row>
    <row r="172" spans="3:22" ht="15.5" x14ac:dyDescent="0.35">
      <c r="C172" t="s">
        <v>492</v>
      </c>
      <c r="M172" s="5">
        <v>-20250000000</v>
      </c>
    </row>
    <row r="173" spans="3:22" ht="15.5" x14ac:dyDescent="0.35">
      <c r="C173" t="s">
        <v>561</v>
      </c>
      <c r="E173" s="5">
        <v>670000000000</v>
      </c>
      <c r="F173" s="5">
        <v>-425000000000</v>
      </c>
      <c r="G173" s="5">
        <v>-245000000000</v>
      </c>
      <c r="M173" s="5">
        <v>-727758000000</v>
      </c>
      <c r="N173" s="5">
        <v>-3196242000000</v>
      </c>
      <c r="O173" s="5">
        <v>-400000000000</v>
      </c>
      <c r="P173" s="5">
        <v>-800000000000</v>
      </c>
      <c r="Q173" s="5">
        <v>-372000000000</v>
      </c>
      <c r="R173" s="5">
        <v>-460000000000</v>
      </c>
      <c r="S173" s="5">
        <v>-32000000000</v>
      </c>
    </row>
    <row r="174" spans="3:22" ht="15.5" x14ac:dyDescent="0.35">
      <c r="C174" t="s">
        <v>562</v>
      </c>
      <c r="G174" s="5">
        <v>500000000000</v>
      </c>
      <c r="I174" s="5">
        <v>500000000000</v>
      </c>
    </row>
    <row r="175" spans="3:22" ht="15.5" x14ac:dyDescent="0.35">
      <c r="C175" t="s">
        <v>442</v>
      </c>
      <c r="N175" s="5">
        <v>721000000000</v>
      </c>
      <c r="O175" s="5">
        <v>3203000000000</v>
      </c>
      <c r="P175" s="5">
        <v>500000000000</v>
      </c>
      <c r="Q175" s="5">
        <v>1072000000000</v>
      </c>
      <c r="R175" s="5">
        <v>110000000000</v>
      </c>
      <c r="S175" s="5">
        <v>382000000000</v>
      </c>
    </row>
    <row r="176" spans="3:22" ht="15.5" x14ac:dyDescent="0.35">
      <c r="C176" t="s">
        <v>563</v>
      </c>
      <c r="M176" s="5">
        <v>1500000000000</v>
      </c>
      <c r="U176" s="5">
        <v>241796491155</v>
      </c>
    </row>
    <row r="177" spans="2:22" ht="15.5" x14ac:dyDescent="0.35">
      <c r="C177" t="s">
        <v>564</v>
      </c>
    </row>
    <row r="178" spans="2:22" ht="15.5" x14ac:dyDescent="0.35">
      <c r="C178" t="s">
        <v>177</v>
      </c>
      <c r="N178" s="5">
        <v>1499992000000</v>
      </c>
      <c r="R178" s="5">
        <v>600000000000</v>
      </c>
    </row>
    <row r="179" spans="2:22" ht="15.5" x14ac:dyDescent="0.35">
      <c r="C179" t="s">
        <v>565</v>
      </c>
      <c r="O179" s="5">
        <v>149421000000</v>
      </c>
      <c r="P179" s="5">
        <v>85331000000</v>
      </c>
      <c r="Q179" s="5">
        <v>61936000000</v>
      </c>
      <c r="S179" s="5">
        <v>101446000000</v>
      </c>
    </row>
    <row r="180" spans="2:22" ht="15.5" x14ac:dyDescent="0.35">
      <c r="C180" t="s">
        <v>566</v>
      </c>
    </row>
    <row r="181" spans="2:22" ht="15.5" x14ac:dyDescent="0.35">
      <c r="C181" t="s">
        <v>186</v>
      </c>
      <c r="D181" s="5">
        <v>-8692000000</v>
      </c>
      <c r="E181" s="5">
        <v>7720000000</v>
      </c>
      <c r="F181" s="5">
        <v>29792000000</v>
      </c>
      <c r="G181" s="5">
        <v>-113569000000</v>
      </c>
      <c r="I181" s="5">
        <v>-52387000000</v>
      </c>
      <c r="J181" s="5">
        <v>129418000000</v>
      </c>
      <c r="K181" s="5">
        <v>94092000000</v>
      </c>
      <c r="L181" s="5">
        <v>-272751000000</v>
      </c>
      <c r="M181" s="5">
        <v>398224000000</v>
      </c>
      <c r="N181" s="5">
        <v>-103981000000</v>
      </c>
      <c r="O181" s="5">
        <v>-41440000000</v>
      </c>
      <c r="P181" s="5">
        <v>7773000000</v>
      </c>
      <c r="Q181" s="5">
        <v>76370000000</v>
      </c>
      <c r="R181" s="5">
        <v>78556000000</v>
      </c>
      <c r="S181" s="5">
        <v>14331000000</v>
      </c>
      <c r="T181" s="5">
        <v>1567287620</v>
      </c>
      <c r="U181" s="5">
        <v>-17695876246</v>
      </c>
      <c r="V181" s="5">
        <v>43485269839</v>
      </c>
    </row>
    <row r="182" spans="2:22" ht="15.5" x14ac:dyDescent="0.35">
      <c r="C182" t="s">
        <v>188</v>
      </c>
      <c r="D182" s="5">
        <v>375751000000</v>
      </c>
      <c r="I182" s="5">
        <v>428058000000</v>
      </c>
      <c r="J182" s="5">
        <v>298674000000</v>
      </c>
      <c r="K182" s="5">
        <v>205806000000</v>
      </c>
      <c r="L182" s="5">
        <v>471657000000</v>
      </c>
      <c r="M182" s="5">
        <v>73400000000</v>
      </c>
      <c r="N182" s="5">
        <v>181766000000</v>
      </c>
      <c r="O182" s="5">
        <v>222654000000</v>
      </c>
      <c r="P182" s="5">
        <v>215119000000</v>
      </c>
      <c r="Q182" s="5">
        <v>139215000000</v>
      </c>
      <c r="R182" s="5">
        <v>60671000000</v>
      </c>
      <c r="S182" s="5">
        <v>46840000000</v>
      </c>
      <c r="T182" s="5">
        <v>45052860395</v>
      </c>
      <c r="U182" s="5">
        <v>64965044869</v>
      </c>
      <c r="V182" s="5">
        <v>20345215084</v>
      </c>
    </row>
    <row r="183" spans="2:22" ht="15.5" x14ac:dyDescent="0.35">
      <c r="C183" t="s">
        <v>187</v>
      </c>
      <c r="D183" s="5">
        <v>28000000</v>
      </c>
      <c r="E183" s="5">
        <v>26000000</v>
      </c>
      <c r="F183" s="5">
        <v>36000000</v>
      </c>
      <c r="G183" s="5">
        <v>-24000000</v>
      </c>
      <c r="I183" s="5">
        <v>80000000</v>
      </c>
      <c r="J183" s="5">
        <v>-34000000</v>
      </c>
      <c r="K183" s="5">
        <v>-1224000000</v>
      </c>
      <c r="L183" s="5">
        <v>6900000000</v>
      </c>
      <c r="M183" s="5">
        <v>33000000</v>
      </c>
      <c r="N183" s="5">
        <v>-4382000000</v>
      </c>
      <c r="O183" s="5">
        <v>552000000</v>
      </c>
      <c r="P183" s="5">
        <v>-238000000</v>
      </c>
      <c r="Q183" s="5">
        <v>-466000000</v>
      </c>
      <c r="R183" s="5">
        <v>-12000000</v>
      </c>
      <c r="S183" s="5">
        <v>-500000000</v>
      </c>
      <c r="T183" s="5">
        <v>220204652</v>
      </c>
      <c r="U183" s="5">
        <v>1449525663</v>
      </c>
      <c r="V183" s="5">
        <v>1134559946</v>
      </c>
    </row>
    <row r="184" spans="2:22" ht="15.5" x14ac:dyDescent="0.35">
      <c r="C184" t="s">
        <v>189</v>
      </c>
      <c r="D184" s="5">
        <v>367087000000</v>
      </c>
      <c r="E184" s="5">
        <v>7746000000</v>
      </c>
      <c r="F184" s="5">
        <v>29828000000</v>
      </c>
      <c r="G184" s="5">
        <v>-113593000000</v>
      </c>
      <c r="I184" s="5">
        <v>375751000000</v>
      </c>
      <c r="J184" s="5">
        <v>428058000000</v>
      </c>
      <c r="K184" s="5">
        <v>298674000000</v>
      </c>
      <c r="L184" s="5">
        <v>205806000000</v>
      </c>
      <c r="M184" s="5">
        <v>471657000000</v>
      </c>
      <c r="N184" s="5">
        <v>73403000000</v>
      </c>
      <c r="O184" s="5">
        <v>181766000000</v>
      </c>
      <c r="P184" s="5">
        <v>222654000000</v>
      </c>
      <c r="Q184" s="5">
        <v>215119000000</v>
      </c>
      <c r="R184" s="5">
        <v>139215000000</v>
      </c>
      <c r="S184" s="5">
        <v>60671000000</v>
      </c>
      <c r="T184" s="5">
        <v>46840352667</v>
      </c>
      <c r="U184" s="5">
        <v>48718694286</v>
      </c>
      <c r="V184" s="5">
        <v>64965044869</v>
      </c>
    </row>
    <row r="186" spans="2:22" ht="15.5" x14ac:dyDescent="0.35">
      <c r="B186" t="s">
        <v>190</v>
      </c>
      <c r="C186" t="s">
        <v>11</v>
      </c>
      <c r="D186" s="5">
        <v>17680000000</v>
      </c>
      <c r="E186" s="5">
        <v>17680000000</v>
      </c>
      <c r="F186" s="5">
        <v>17680000000</v>
      </c>
      <c r="G186" s="5">
        <v>17680000000</v>
      </c>
      <c r="I186" s="5">
        <v>17680000000</v>
      </c>
      <c r="J186" s="5">
        <v>12680000000</v>
      </c>
      <c r="K186" s="5">
        <v>12680000000</v>
      </c>
      <c r="L186" s="5">
        <v>12680000000</v>
      </c>
      <c r="M186" s="5">
        <v>12680000000</v>
      </c>
      <c r="N186" s="5">
        <v>6430000000</v>
      </c>
      <c r="O186" s="5">
        <v>700000000</v>
      </c>
      <c r="P186" s="5">
        <v>700000000</v>
      </c>
      <c r="Q186" s="5">
        <v>700000000</v>
      </c>
      <c r="R186" s="5">
        <v>700000000</v>
      </c>
      <c r="S186" s="5">
        <v>500000000</v>
      </c>
      <c r="T186" s="5">
        <v>500000000</v>
      </c>
      <c r="U186" s="5">
        <v>500000000</v>
      </c>
      <c r="V186" s="5">
        <v>0</v>
      </c>
    </row>
    <row r="187" spans="2:22" ht="15.5" x14ac:dyDescent="0.35">
      <c r="C187" t="s">
        <v>191</v>
      </c>
      <c r="D187" s="6">
        <v>-0.45</v>
      </c>
      <c r="E187" s="6">
        <v>-33.39</v>
      </c>
      <c r="F187" s="6">
        <v>-4.1100000000000003</v>
      </c>
      <c r="G187" s="6">
        <v>-1.58</v>
      </c>
    </row>
    <row r="188" spans="2:22" ht="15.5" x14ac:dyDescent="0.35">
      <c r="C188" t="s">
        <v>192</v>
      </c>
      <c r="D188" s="6">
        <v>-237.78</v>
      </c>
      <c r="E188" s="6">
        <v>-4.07</v>
      </c>
      <c r="F188" s="6">
        <v>-32.119999999999997</v>
      </c>
      <c r="G188" s="6">
        <v>-56.96</v>
      </c>
    </row>
    <row r="189" spans="2:22" ht="15.5" x14ac:dyDescent="0.35">
      <c r="C189" t="s">
        <v>70</v>
      </c>
      <c r="D189" s="6">
        <v>4.0599999999999996</v>
      </c>
      <c r="E189" s="6">
        <v>4.37</v>
      </c>
      <c r="F189" s="6">
        <v>3.87</v>
      </c>
      <c r="G189" s="6">
        <v>3.16</v>
      </c>
    </row>
    <row r="190" spans="2:22" ht="15.5" x14ac:dyDescent="0.35">
      <c r="C190" t="s">
        <v>193</v>
      </c>
      <c r="D190" s="5">
        <v>43010000000</v>
      </c>
      <c r="E190" s="5">
        <v>50730000000</v>
      </c>
      <c r="F190" s="5">
        <v>-24360000000</v>
      </c>
      <c r="G190" s="5">
        <v>40120000000</v>
      </c>
    </row>
    <row r="191" spans="2:22" ht="15.5" x14ac:dyDescent="0.35">
      <c r="C191" t="s">
        <v>194</v>
      </c>
      <c r="D191" s="6">
        <v>-2.7000000000000001E-3</v>
      </c>
      <c r="E191" s="6">
        <v>-0.19769999999999999</v>
      </c>
      <c r="F191" s="6">
        <v>-1.8500000000000003E-2</v>
      </c>
      <c r="G191" s="6">
        <v>-1.09E-2</v>
      </c>
    </row>
    <row r="192" spans="2:22" ht="15.5" x14ac:dyDescent="0.35">
      <c r="C192" t="s">
        <v>195</v>
      </c>
      <c r="D192" s="6">
        <v>2.1700000000000001E-2</v>
      </c>
      <c r="E192" s="6">
        <v>1.6338999999999999</v>
      </c>
      <c r="F192" s="6">
        <v>-0.31929999999999997</v>
      </c>
      <c r="G192" s="6">
        <v>-9.3100000000000002E-2</v>
      </c>
    </row>
    <row r="193" spans="3:7" ht="15.5" x14ac:dyDescent="0.35">
      <c r="C193" t="s">
        <v>196</v>
      </c>
      <c r="D193" s="6">
        <v>-0.1043</v>
      </c>
      <c r="E193" s="6">
        <v>4.4173999999999998</v>
      </c>
      <c r="F193" s="6">
        <v>-0.12740000000000001</v>
      </c>
      <c r="G193" s="6">
        <v>0.13750000000000001</v>
      </c>
    </row>
    <row r="194" spans="3:7" ht="15.5" x14ac:dyDescent="0.35">
      <c r="C194" t="s">
        <v>197</v>
      </c>
      <c r="D194" s="6">
        <v>1.1200000000000001</v>
      </c>
      <c r="E194" s="6">
        <v>1.5</v>
      </c>
      <c r="F194" s="6">
        <v>-4.2</v>
      </c>
      <c r="G194" s="6">
        <v>0.72</v>
      </c>
    </row>
    <row r="195" spans="3:7" ht="15.5" x14ac:dyDescent="0.35">
      <c r="C195" t="s">
        <v>198</v>
      </c>
      <c r="D195" s="5">
        <v>-337000000000</v>
      </c>
      <c r="E195" s="5">
        <v>-330000000000</v>
      </c>
      <c r="F195" s="5">
        <v>264000000000</v>
      </c>
      <c r="G195" s="5">
        <v>336000000000</v>
      </c>
    </row>
    <row r="196" spans="3:7" ht="15.5" x14ac:dyDescent="0.35">
      <c r="C196" t="s">
        <v>199</v>
      </c>
      <c r="D196" s="6">
        <v>-5.12</v>
      </c>
      <c r="E196" s="6">
        <v>-6.65</v>
      </c>
      <c r="F196" s="6">
        <v>10.26</v>
      </c>
      <c r="G196" s="6">
        <v>5.31</v>
      </c>
    </row>
    <row r="197" spans="3:7" ht="15.5" x14ac:dyDescent="0.35">
      <c r="C197" t="s">
        <v>200</v>
      </c>
      <c r="D197" s="6">
        <v>-20.89</v>
      </c>
      <c r="E197" s="6">
        <v>-20.440000000000001</v>
      </c>
      <c r="F197" s="6">
        <v>12.86</v>
      </c>
      <c r="G197" s="6">
        <v>16.96</v>
      </c>
    </row>
    <row r="198" spans="3:7" ht="15.5" x14ac:dyDescent="0.35">
      <c r="C198" t="s">
        <v>201</v>
      </c>
      <c r="D198" s="6">
        <v>-5.12</v>
      </c>
      <c r="E198" s="6">
        <v>-6.65</v>
      </c>
      <c r="F198" s="6">
        <v>10.26</v>
      </c>
      <c r="G198" s="6">
        <v>5.31</v>
      </c>
    </row>
    <row r="199" spans="3:7" ht="15.5" x14ac:dyDescent="0.35">
      <c r="C199" t="s">
        <v>202</v>
      </c>
      <c r="D199" s="6">
        <v>-20.89</v>
      </c>
      <c r="E199" s="6">
        <v>-20.440000000000001</v>
      </c>
      <c r="F199" s="6">
        <v>12.86</v>
      </c>
      <c r="G199" s="6">
        <v>16.96</v>
      </c>
    </row>
    <row r="200" spans="3:7" ht="15.5" x14ac:dyDescent="0.35">
      <c r="C200" t="s">
        <v>203</v>
      </c>
      <c r="D200" s="5">
        <v>1780000000000</v>
      </c>
      <c r="E200" s="5">
        <v>1760000000000</v>
      </c>
      <c r="F200" s="5">
        <v>1918000000000</v>
      </c>
      <c r="G200" s="5">
        <v>345000000000</v>
      </c>
    </row>
    <row r="201" spans="3:7" ht="15.5" x14ac:dyDescent="0.35">
      <c r="C201" t="s">
        <v>204</v>
      </c>
    </row>
    <row r="202" spans="3:7" ht="15.5" x14ac:dyDescent="0.35">
      <c r="C202" t="s">
        <v>205</v>
      </c>
      <c r="D202" s="5">
        <v>-369000000000</v>
      </c>
      <c r="E202" s="5">
        <v>-361000000000</v>
      </c>
      <c r="F202" s="5">
        <v>227000000000</v>
      </c>
      <c r="G202" s="5">
        <v>300000000000</v>
      </c>
    </row>
    <row r="203" spans="3:7" ht="15.5" x14ac:dyDescent="0.35">
      <c r="C203" t="s">
        <v>23</v>
      </c>
      <c r="D203" s="5">
        <v>1780000000000</v>
      </c>
      <c r="E203" s="5">
        <v>1760000000000</v>
      </c>
      <c r="F203" s="5">
        <v>1918000000000</v>
      </c>
      <c r="G203" s="5">
        <v>345000000000</v>
      </c>
    </row>
    <row r="204" spans="3:7" ht="15.5" x14ac:dyDescent="0.35">
      <c r="C204" t="s">
        <v>20</v>
      </c>
      <c r="D204" s="5">
        <v>1413000000000</v>
      </c>
      <c r="E204" s="5">
        <v>1384000000000</v>
      </c>
      <c r="F204" s="5">
        <v>1550000000000</v>
      </c>
      <c r="G204" s="5">
        <v>7000000000</v>
      </c>
    </row>
    <row r="205" spans="3:7" ht="15.5" x14ac:dyDescent="0.35">
      <c r="C205" t="s">
        <v>206</v>
      </c>
      <c r="D205" s="5">
        <v>-591000000000</v>
      </c>
      <c r="E205" s="5">
        <v>-605000000000</v>
      </c>
      <c r="F205" s="5">
        <v>17000000000</v>
      </c>
      <c r="G205" s="5">
        <v>109000000000</v>
      </c>
    </row>
    <row r="206" spans="3:7" ht="15.5" x14ac:dyDescent="0.35">
      <c r="C206" t="s">
        <v>207</v>
      </c>
      <c r="D206" s="5">
        <v>-12000000000</v>
      </c>
      <c r="E206" s="5">
        <v>160000000000</v>
      </c>
      <c r="F206" s="5">
        <v>-1407000000000</v>
      </c>
      <c r="G206" s="5">
        <v>-76000000000</v>
      </c>
    </row>
    <row r="207" spans="3:7" ht="15.5" x14ac:dyDescent="0.35">
      <c r="C207" t="s">
        <v>208</v>
      </c>
      <c r="D207" s="5">
        <v>-7000000000</v>
      </c>
      <c r="E207" s="5">
        <v>-8000000000</v>
      </c>
      <c r="F207" s="5">
        <v>-1000000000</v>
      </c>
      <c r="G207" s="5">
        <v>0</v>
      </c>
    </row>
    <row r="208" spans="3:7" ht="15.5" x14ac:dyDescent="0.35">
      <c r="C208" t="s">
        <v>12</v>
      </c>
      <c r="D208" s="5">
        <v>-19000000000</v>
      </c>
      <c r="E208" s="5">
        <v>152000000000</v>
      </c>
      <c r="F208" s="5">
        <v>-1408000000000</v>
      </c>
      <c r="G208" s="5">
        <v>-76000000000</v>
      </c>
    </row>
    <row r="209" spans="3:22" ht="15.5" x14ac:dyDescent="0.35">
      <c r="C209" t="s">
        <v>15</v>
      </c>
      <c r="D209" s="6">
        <v>-1.0900000000000001</v>
      </c>
      <c r="E209" s="6">
        <v>8.6</v>
      </c>
      <c r="F209" s="6">
        <v>-79.64</v>
      </c>
      <c r="G209" s="6">
        <v>-4.3</v>
      </c>
    </row>
    <row r="210" spans="3:22" ht="15.5" x14ac:dyDescent="0.35">
      <c r="C210" t="s">
        <v>57</v>
      </c>
      <c r="I210" s="6">
        <v>-39.299999999999997</v>
      </c>
      <c r="J210" s="6">
        <v>-43.18</v>
      </c>
      <c r="K210" s="6">
        <v>-21.31</v>
      </c>
      <c r="L210" s="6">
        <v>-35.42</v>
      </c>
      <c r="M210" s="6">
        <v>-54.87</v>
      </c>
      <c r="N210" s="6">
        <v>-205.94</v>
      </c>
      <c r="O210" s="6">
        <v>-1623.19</v>
      </c>
      <c r="P210" s="6">
        <v>26.12</v>
      </c>
      <c r="Q210" s="6">
        <v>220.35</v>
      </c>
      <c r="R210" s="6">
        <v>97.61</v>
      </c>
      <c r="S210" s="6">
        <v>83.84</v>
      </c>
      <c r="T210" s="6">
        <v>209.38</v>
      </c>
      <c r="U210" s="6">
        <v>198.72</v>
      </c>
      <c r="V210" s="6">
        <v>1306227.05</v>
      </c>
    </row>
    <row r="211" spans="3:22" ht="15.5" x14ac:dyDescent="0.35">
      <c r="C211" t="s">
        <v>69</v>
      </c>
      <c r="I211" s="6">
        <v>-3.46</v>
      </c>
      <c r="J211" s="6">
        <v>-1.99</v>
      </c>
      <c r="K211" s="6">
        <v>-6.38</v>
      </c>
      <c r="L211" s="6">
        <v>-4.43</v>
      </c>
      <c r="M211" s="6">
        <v>-3.83</v>
      </c>
      <c r="N211" s="6">
        <v>-2.14</v>
      </c>
      <c r="O211" s="6">
        <v>-0.35</v>
      </c>
      <c r="P211" s="6">
        <v>35.340000000000003</v>
      </c>
      <c r="Q211" s="6">
        <v>6.63</v>
      </c>
      <c r="R211" s="6">
        <v>17.14</v>
      </c>
      <c r="S211" s="6">
        <v>21.37</v>
      </c>
      <c r="T211" s="6">
        <v>10.55</v>
      </c>
      <c r="U211" s="6">
        <v>5.94</v>
      </c>
      <c r="V211" s="5">
        <v>0</v>
      </c>
    </row>
    <row r="212" spans="3:22" ht="15.5" x14ac:dyDescent="0.35">
      <c r="C212" t="s">
        <v>72</v>
      </c>
      <c r="I212" s="6">
        <v>1.01</v>
      </c>
      <c r="J212" s="6">
        <v>0.34</v>
      </c>
      <c r="K212" s="6">
        <v>0.73</v>
      </c>
      <c r="L212" s="6">
        <v>1.92</v>
      </c>
      <c r="M212" s="6">
        <v>1.78</v>
      </c>
      <c r="N212" s="6">
        <v>2.35</v>
      </c>
      <c r="O212" s="6">
        <v>0.1</v>
      </c>
      <c r="P212" s="6">
        <v>0.17</v>
      </c>
      <c r="Q212" s="6">
        <v>0.34</v>
      </c>
      <c r="R212" s="6">
        <v>0.65</v>
      </c>
      <c r="S212" s="6">
        <v>0.66</v>
      </c>
      <c r="T212" s="6">
        <v>0.82</v>
      </c>
      <c r="U212" s="6">
        <v>0.57999999999999996</v>
      </c>
      <c r="V212" s="5">
        <v>0</v>
      </c>
    </row>
    <row r="213" spans="3:22" ht="15.5" x14ac:dyDescent="0.35">
      <c r="C213" t="s">
        <v>209</v>
      </c>
      <c r="I213" s="5">
        <v>105310000000</v>
      </c>
      <c r="J213" s="5">
        <v>-244200000000</v>
      </c>
      <c r="K213" s="5">
        <v>-87310000000</v>
      </c>
      <c r="L213" s="5">
        <v>-350930000000</v>
      </c>
      <c r="M213" s="5">
        <v>-492480000000</v>
      </c>
      <c r="N213" s="5">
        <v>-951220000000</v>
      </c>
      <c r="O213" s="5">
        <v>-306640000000</v>
      </c>
      <c r="P213" s="5">
        <v>621840000000</v>
      </c>
    </row>
    <row r="214" spans="3:22" ht="15.5" x14ac:dyDescent="0.35">
      <c r="C214" t="s">
        <v>210</v>
      </c>
      <c r="I214" s="6">
        <v>-0.23269999999999999</v>
      </c>
      <c r="J214" s="6">
        <v>-0.1946</v>
      </c>
      <c r="K214" s="6">
        <v>-0.1036</v>
      </c>
      <c r="L214" s="6">
        <v>-0.21260000000000001</v>
      </c>
      <c r="M214" s="6">
        <v>-0.28059999999999996</v>
      </c>
      <c r="N214" s="6">
        <v>-0.43310000000000004</v>
      </c>
      <c r="O214" s="6">
        <v>-0.10880000000000001</v>
      </c>
      <c r="P214" s="6">
        <v>2E-3</v>
      </c>
      <c r="Q214" s="6">
        <v>2.9100000000000001E-2</v>
      </c>
      <c r="R214" s="6">
        <v>2.7300000000000001E-2</v>
      </c>
      <c r="S214" s="6">
        <v>2.1700000000000001E-2</v>
      </c>
      <c r="T214" s="6">
        <v>7.0999999999999994E-2</v>
      </c>
      <c r="U214" s="6">
        <v>7.6499999999999999E-2</v>
      </c>
      <c r="V214" s="6">
        <v>6.9199999999999998E-2</v>
      </c>
    </row>
    <row r="215" spans="3:22" ht="15.5" x14ac:dyDescent="0.35">
      <c r="C215" t="s">
        <v>211</v>
      </c>
      <c r="I215" s="6">
        <v>1.9228000000000001</v>
      </c>
      <c r="J215" s="6">
        <v>3.2587999999999999</v>
      </c>
      <c r="K215" s="6">
        <v>-0.72170000000000001</v>
      </c>
      <c r="L215" s="6">
        <v>-0.69840000000000002</v>
      </c>
      <c r="M215" s="6">
        <v>-0.64119999999999999</v>
      </c>
      <c r="N215" s="6">
        <v>-4.8063000000000002</v>
      </c>
      <c r="O215" s="6">
        <v>-4.9763999999999999</v>
      </c>
      <c r="P215" s="6">
        <v>1.3300000000000001E-2</v>
      </c>
      <c r="Q215" s="6">
        <v>0.10929999999999999</v>
      </c>
      <c r="R215" s="6">
        <v>5.2499999999999998E-2</v>
      </c>
      <c r="S215" s="6">
        <v>6.3099999999999989E-2</v>
      </c>
      <c r="T215" s="6">
        <v>0.1623</v>
      </c>
      <c r="U215" s="6">
        <v>0.17739999999999997</v>
      </c>
      <c r="V215" s="6">
        <v>0.2397</v>
      </c>
    </row>
    <row r="216" spans="3:22" ht="15.5" x14ac:dyDescent="0.35">
      <c r="C216" t="s">
        <v>212</v>
      </c>
      <c r="I216" s="6">
        <v>-0.14330000000000001</v>
      </c>
      <c r="J216" s="6">
        <v>-1.9790000000000001</v>
      </c>
      <c r="K216" s="6">
        <v>-0.3306</v>
      </c>
      <c r="L216" s="6">
        <v>-0.48810000000000003</v>
      </c>
      <c r="M216" s="6">
        <v>-0.75609999999999999</v>
      </c>
      <c r="N216" s="6">
        <v>-2.4413</v>
      </c>
      <c r="O216" s="6">
        <v>-0.43359999999999999</v>
      </c>
      <c r="P216" s="6">
        <v>0.31780000000000003</v>
      </c>
      <c r="Q216" s="6">
        <v>0.21160000000000001</v>
      </c>
      <c r="R216" s="6">
        <v>0.17610000000000001</v>
      </c>
      <c r="S216" s="6">
        <v>0.183</v>
      </c>
      <c r="T216" s="6">
        <v>0.27529999999999999</v>
      </c>
      <c r="U216" s="6">
        <v>0.36159999999999998</v>
      </c>
      <c r="V216" s="6">
        <v>0.67930000000000001</v>
      </c>
    </row>
    <row r="217" spans="3:22" ht="15.5" x14ac:dyDescent="0.35">
      <c r="C217" t="s">
        <v>213</v>
      </c>
      <c r="I217" s="6">
        <v>0.39</v>
      </c>
      <c r="J217" s="6">
        <v>-4.8600000000000003</v>
      </c>
      <c r="K217" s="6">
        <v>-7.63</v>
      </c>
      <c r="L217" s="6">
        <v>-13.05</v>
      </c>
      <c r="M217" s="6">
        <v>-7.75</v>
      </c>
      <c r="N217" s="6">
        <v>-3.79</v>
      </c>
      <c r="O217" s="6">
        <v>-0.69</v>
      </c>
      <c r="P217" s="6">
        <v>1.37</v>
      </c>
      <c r="Q217" s="6">
        <v>3.77</v>
      </c>
      <c r="R217" s="6">
        <v>2.67</v>
      </c>
      <c r="S217" s="6">
        <v>2.5</v>
      </c>
      <c r="T217" s="6">
        <v>5.55</v>
      </c>
      <c r="U217" s="6">
        <v>8.16</v>
      </c>
      <c r="V217" s="6">
        <v>11.14</v>
      </c>
    </row>
    <row r="218" spans="3:22" ht="15.5" x14ac:dyDescent="0.35">
      <c r="C218" t="s">
        <v>66</v>
      </c>
      <c r="I218" s="6">
        <v>-6.65</v>
      </c>
      <c r="J218" s="6">
        <v>-6.49</v>
      </c>
      <c r="K218" s="6">
        <v>4.6100000000000003</v>
      </c>
      <c r="L218" s="6">
        <v>3.1</v>
      </c>
      <c r="M218" s="6">
        <v>2.4500000000000002</v>
      </c>
      <c r="N218" s="6">
        <v>10.27</v>
      </c>
      <c r="O218" s="6">
        <v>1.76</v>
      </c>
      <c r="P218" s="6">
        <v>0.47</v>
      </c>
      <c r="Q218" s="6">
        <v>0.72</v>
      </c>
      <c r="R218" s="6">
        <v>0.9</v>
      </c>
      <c r="S218" s="6">
        <v>1.35</v>
      </c>
      <c r="T218" s="6">
        <v>1.71</v>
      </c>
      <c r="U218" s="6">
        <v>1.05</v>
      </c>
      <c r="V218" s="5">
        <v>0</v>
      </c>
    </row>
    <row r="219" spans="3:22" ht="15.5" x14ac:dyDescent="0.35">
      <c r="C219" t="s">
        <v>63</v>
      </c>
      <c r="I219" s="6">
        <v>-20.440000000000001</v>
      </c>
      <c r="J219" s="6">
        <v>-13.25</v>
      </c>
      <c r="K219" s="6">
        <v>29.53</v>
      </c>
      <c r="L219" s="6">
        <v>50.71</v>
      </c>
      <c r="M219" s="6">
        <v>85.58</v>
      </c>
      <c r="N219" s="6">
        <v>42.85</v>
      </c>
      <c r="O219" s="6">
        <v>326.18</v>
      </c>
      <c r="P219" s="6">
        <v>1961.73</v>
      </c>
      <c r="Q219" s="6">
        <v>2015.13</v>
      </c>
      <c r="R219" s="6">
        <v>1858.64</v>
      </c>
      <c r="S219" s="6">
        <v>1327.82</v>
      </c>
      <c r="T219" s="6">
        <v>1290.23</v>
      </c>
      <c r="U219" s="6">
        <v>1120.3599999999999</v>
      </c>
      <c r="V219" s="6">
        <v>5448420.3099999996</v>
      </c>
    </row>
    <row r="220" spans="3:22" ht="15.5" x14ac:dyDescent="0.35">
      <c r="C220" t="s">
        <v>214</v>
      </c>
      <c r="I220" s="6">
        <v>-6.65</v>
      </c>
      <c r="J220" s="6">
        <v>-6.49</v>
      </c>
      <c r="K220" s="6">
        <v>4.6100000000000003</v>
      </c>
      <c r="L220" s="6">
        <v>3.1</v>
      </c>
      <c r="M220" s="6">
        <v>2.4500000000000002</v>
      </c>
      <c r="N220" s="6">
        <v>10.27</v>
      </c>
      <c r="O220" s="6">
        <v>1.76</v>
      </c>
      <c r="P220" s="6">
        <v>0.47</v>
      </c>
      <c r="Q220" s="6">
        <v>0.72</v>
      </c>
      <c r="R220" s="6">
        <v>0.9</v>
      </c>
      <c r="S220" s="6">
        <v>1.35</v>
      </c>
      <c r="T220" s="6">
        <v>1.71</v>
      </c>
      <c r="U220" s="6">
        <v>1.05</v>
      </c>
      <c r="V220" s="5">
        <v>0</v>
      </c>
    </row>
    <row r="221" spans="3:22" ht="15.5" x14ac:dyDescent="0.35">
      <c r="C221" t="s">
        <v>215</v>
      </c>
      <c r="I221" s="6">
        <v>-20.440000000000001</v>
      </c>
      <c r="J221" s="6">
        <v>-13.25</v>
      </c>
      <c r="K221" s="6">
        <v>29.53</v>
      </c>
      <c r="L221" s="6">
        <v>50.71</v>
      </c>
      <c r="M221" s="6">
        <v>85.58</v>
      </c>
      <c r="N221" s="6">
        <v>42.85</v>
      </c>
      <c r="O221" s="6">
        <v>326.18</v>
      </c>
      <c r="P221" s="6">
        <v>1961.73</v>
      </c>
      <c r="Q221" s="6">
        <v>2015.13</v>
      </c>
      <c r="R221" s="6">
        <v>1858.64</v>
      </c>
      <c r="S221" s="6">
        <v>1327.82</v>
      </c>
      <c r="T221" s="6">
        <v>1290.23</v>
      </c>
      <c r="U221" s="6">
        <v>1120.3599999999999</v>
      </c>
      <c r="V221" s="6">
        <v>5448420.3099999996</v>
      </c>
    </row>
    <row r="222" spans="3:22" ht="15.5" x14ac:dyDescent="0.35">
      <c r="C222" t="s">
        <v>216</v>
      </c>
      <c r="I222" s="5">
        <v>1760000000000</v>
      </c>
      <c r="J222" s="5">
        <v>285000000000</v>
      </c>
      <c r="K222" s="5">
        <v>40000000000</v>
      </c>
      <c r="L222" s="5">
        <v>0</v>
      </c>
      <c r="M222" s="5">
        <v>0</v>
      </c>
      <c r="N222" s="5">
        <v>978000000000</v>
      </c>
      <c r="O222" s="5">
        <v>4026000000000</v>
      </c>
      <c r="P222" s="5">
        <v>3062000000000</v>
      </c>
      <c r="Q222" s="5">
        <v>1693000000000</v>
      </c>
      <c r="R222" s="5">
        <v>256000000000</v>
      </c>
      <c r="S222" s="5">
        <v>350000000000</v>
      </c>
      <c r="T222" s="5">
        <v>183000000000</v>
      </c>
      <c r="U222" s="5">
        <v>85000000000</v>
      </c>
      <c r="V222" s="5">
        <v>94000000000</v>
      </c>
    </row>
    <row r="223" spans="3:22" ht="15.5" x14ac:dyDescent="0.35">
      <c r="C223" t="s">
        <v>217</v>
      </c>
      <c r="M223" s="5">
        <v>0</v>
      </c>
      <c r="N223" s="5">
        <v>0</v>
      </c>
      <c r="O223" s="5">
        <v>5000000000</v>
      </c>
      <c r="P223" s="5">
        <v>11000000000</v>
      </c>
      <c r="Q223" s="5">
        <v>100000000000</v>
      </c>
      <c r="R223" s="5">
        <v>0</v>
      </c>
      <c r="S223" s="5">
        <v>0</v>
      </c>
      <c r="T223" s="5">
        <v>45000000000</v>
      </c>
      <c r="U223" s="5">
        <v>17000000000</v>
      </c>
      <c r="V223" s="5">
        <v>5000000000</v>
      </c>
    </row>
    <row r="224" spans="3:22" ht="15.5" x14ac:dyDescent="0.35">
      <c r="C224" t="s">
        <v>25</v>
      </c>
      <c r="I224" s="5">
        <v>1760000000000</v>
      </c>
      <c r="J224" s="5">
        <v>285000000000</v>
      </c>
      <c r="K224" s="5">
        <v>40000000000</v>
      </c>
      <c r="L224" s="5">
        <v>0</v>
      </c>
      <c r="M224" s="5">
        <v>0</v>
      </c>
      <c r="N224" s="5">
        <v>978000000000</v>
      </c>
      <c r="O224" s="5">
        <v>4032000000000</v>
      </c>
      <c r="P224" s="5">
        <v>3072000000000</v>
      </c>
      <c r="Q224" s="5">
        <v>1793000000000</v>
      </c>
      <c r="R224" s="5">
        <v>257000000000</v>
      </c>
      <c r="S224" s="5">
        <v>350000000000</v>
      </c>
      <c r="T224" s="5">
        <v>228000000000</v>
      </c>
      <c r="U224" s="5">
        <v>102000000000</v>
      </c>
      <c r="V224" s="5">
        <v>99000000000</v>
      </c>
    </row>
    <row r="225" spans="2:22" ht="15.5" x14ac:dyDescent="0.35">
      <c r="C225" t="s">
        <v>22</v>
      </c>
      <c r="I225" s="5">
        <v>1384000000000</v>
      </c>
      <c r="J225" s="5">
        <v>-143000000000</v>
      </c>
      <c r="K225" s="5">
        <v>-259000000000</v>
      </c>
      <c r="L225" s="5">
        <v>-206000000000</v>
      </c>
      <c r="M225" s="5">
        <v>-471000000000</v>
      </c>
      <c r="N225" s="5">
        <v>905000000000</v>
      </c>
      <c r="O225" s="5">
        <v>3850000000000</v>
      </c>
      <c r="P225" s="5">
        <v>2849000000000</v>
      </c>
      <c r="Q225" s="5">
        <v>1578000000000</v>
      </c>
      <c r="R225" s="5">
        <v>117000000000</v>
      </c>
      <c r="S225" s="5">
        <v>289000000000</v>
      </c>
      <c r="T225" s="5">
        <v>178000000000</v>
      </c>
      <c r="U225" s="5">
        <v>54000000000</v>
      </c>
      <c r="V225" s="5">
        <v>34000000000</v>
      </c>
    </row>
    <row r="226" spans="2:22" ht="15.5" x14ac:dyDescent="0.35">
      <c r="C226" t="s">
        <v>218</v>
      </c>
      <c r="I226" s="5">
        <v>-605000000000</v>
      </c>
      <c r="J226" s="5">
        <v>-420000000000</v>
      </c>
      <c r="K226" s="5">
        <v>-3000000000</v>
      </c>
      <c r="L226" s="5">
        <v>209000000000</v>
      </c>
      <c r="M226" s="5">
        <v>520000000000</v>
      </c>
      <c r="N226" s="5">
        <v>-410000000000</v>
      </c>
      <c r="O226" s="5">
        <v>-538000000000</v>
      </c>
      <c r="P226" s="5">
        <v>717000000000</v>
      </c>
      <c r="Q226" s="5">
        <v>1011000000000</v>
      </c>
      <c r="R226" s="5">
        <v>927000000000</v>
      </c>
      <c r="S226" s="5">
        <v>392000000000</v>
      </c>
      <c r="T226" s="5">
        <v>442000000000</v>
      </c>
      <c r="U226" s="5">
        <v>346000000000</v>
      </c>
      <c r="V226" s="5">
        <v>80000000000</v>
      </c>
    </row>
    <row r="227" spans="2:22" ht="15.5" x14ac:dyDescent="0.35">
      <c r="C227" t="s">
        <v>219</v>
      </c>
      <c r="I227" s="5">
        <v>-1517000000000</v>
      </c>
      <c r="J227" s="5">
        <v>-123000000000</v>
      </c>
      <c r="K227" s="5">
        <v>-102000000000</v>
      </c>
      <c r="L227" s="5">
        <v>-217000000000</v>
      </c>
      <c r="M227" s="5">
        <v>197000000000</v>
      </c>
      <c r="N227" s="5">
        <v>1762000000000</v>
      </c>
      <c r="O227" s="5">
        <v>-342000000000</v>
      </c>
      <c r="P227" s="5">
        <v>-857000000000</v>
      </c>
      <c r="Q227" s="5">
        <v>-1128000000000</v>
      </c>
      <c r="R227" s="5">
        <v>-158000000000</v>
      </c>
      <c r="S227" s="5">
        <v>-27000000000</v>
      </c>
      <c r="T227" s="5">
        <v>-45000000000</v>
      </c>
      <c r="U227" s="5">
        <v>-125000000000</v>
      </c>
      <c r="V227" s="5">
        <v>44000000000</v>
      </c>
    </row>
    <row r="228" spans="2:22" ht="15.5" x14ac:dyDescent="0.35">
      <c r="C228" t="s">
        <v>220</v>
      </c>
      <c r="I228" s="5">
        <v>-9000000000</v>
      </c>
      <c r="J228" s="5">
        <v>-25000000000</v>
      </c>
      <c r="K228" s="5">
        <v>-10000000000</v>
      </c>
      <c r="L228" s="5">
        <v>-4000000000</v>
      </c>
      <c r="M228" s="5">
        <v>-10000000000</v>
      </c>
      <c r="N228" s="5">
        <v>-64000000000</v>
      </c>
      <c r="O228" s="5">
        <v>-180000000000</v>
      </c>
      <c r="P228" s="5">
        <v>-271000000000</v>
      </c>
      <c r="Q228" s="5">
        <v>-175000000000</v>
      </c>
      <c r="R228" s="5">
        <v>-122000000000</v>
      </c>
      <c r="S228" s="5">
        <v>-119000000000</v>
      </c>
      <c r="T228" s="5">
        <v>-79000000000</v>
      </c>
      <c r="U228" s="5">
        <v>-133000000000</v>
      </c>
      <c r="V228" s="5">
        <v>-71000000000</v>
      </c>
    </row>
    <row r="229" spans="2:22" ht="15.5" x14ac:dyDescent="0.35">
      <c r="C229" t="s">
        <v>14</v>
      </c>
      <c r="I229" s="5">
        <v>-1526000000000</v>
      </c>
      <c r="J229" s="5">
        <v>-148000000000</v>
      </c>
      <c r="K229" s="5">
        <v>-111000000000</v>
      </c>
      <c r="L229" s="5">
        <v>-221000000000</v>
      </c>
      <c r="M229" s="5">
        <v>187000000000</v>
      </c>
      <c r="N229" s="5">
        <v>1698000000000</v>
      </c>
      <c r="O229" s="5">
        <v>-522000000000</v>
      </c>
      <c r="P229" s="5">
        <v>-1128000000000</v>
      </c>
      <c r="Q229" s="5">
        <v>-1304000000000</v>
      </c>
      <c r="R229" s="5">
        <v>-280000000000</v>
      </c>
      <c r="S229" s="5">
        <v>-146000000000</v>
      </c>
      <c r="T229" s="5">
        <v>-124000000000</v>
      </c>
      <c r="U229" s="5">
        <v>-258000000000</v>
      </c>
      <c r="V229" s="5">
        <v>-26000000000</v>
      </c>
    </row>
    <row r="230" spans="2:22" ht="15.5" x14ac:dyDescent="0.35">
      <c r="C230" t="s">
        <v>16</v>
      </c>
      <c r="I230" s="6">
        <v>-86.35</v>
      </c>
      <c r="J230" s="6">
        <v>-11.65</v>
      </c>
      <c r="K230" s="6">
        <v>-8.7899999999999991</v>
      </c>
      <c r="L230" s="6">
        <v>-17.41</v>
      </c>
      <c r="M230" s="6">
        <v>14.76</v>
      </c>
      <c r="N230" s="6">
        <v>264.3</v>
      </c>
      <c r="O230" s="6">
        <v>-745.51</v>
      </c>
      <c r="P230" s="6">
        <v>-1611.83</v>
      </c>
      <c r="Q230" s="6">
        <v>-1862.39</v>
      </c>
      <c r="R230" s="6">
        <v>-399.97</v>
      </c>
      <c r="S230" s="6">
        <v>-291.93</v>
      </c>
      <c r="T230" s="6">
        <v>-247.35</v>
      </c>
      <c r="U230" s="6">
        <v>-515.29</v>
      </c>
      <c r="V230" s="6">
        <v>-656656.34</v>
      </c>
    </row>
    <row r="232" spans="2:22" ht="15.5" x14ac:dyDescent="0.35">
      <c r="B232" t="s">
        <v>221</v>
      </c>
      <c r="C232" t="s">
        <v>222</v>
      </c>
      <c r="D232" s="5">
        <v>-8000000000</v>
      </c>
      <c r="E232" s="5">
        <v>-590000000000</v>
      </c>
      <c r="F232" s="5">
        <v>-73000000000</v>
      </c>
      <c r="G232" s="5">
        <v>-28000000000</v>
      </c>
      <c r="H232" s="5">
        <v>-32000000000</v>
      </c>
      <c r="I232" s="5">
        <v>-695000000000</v>
      </c>
      <c r="J232" s="5">
        <v>-547000000000</v>
      </c>
      <c r="K232" s="5">
        <v>-270000000000</v>
      </c>
      <c r="L232" s="5">
        <v>-449000000000</v>
      </c>
      <c r="M232" s="5">
        <v>-696000000000</v>
      </c>
      <c r="N232" s="5">
        <v>-1323000000000</v>
      </c>
      <c r="O232" s="5">
        <v>-1136000000000</v>
      </c>
      <c r="P232" s="5">
        <v>18000000000</v>
      </c>
      <c r="Q232" s="5">
        <v>154000000000</v>
      </c>
    </row>
    <row r="233" spans="2:22" ht="15.5" x14ac:dyDescent="0.35">
      <c r="C233" t="s">
        <v>223</v>
      </c>
      <c r="H233" s="5">
        <v>-699000000000</v>
      </c>
      <c r="I233" s="5">
        <v>-695000000000</v>
      </c>
      <c r="J233" s="5">
        <v>-547000000000</v>
      </c>
      <c r="K233" s="5">
        <v>-270000000000</v>
      </c>
      <c r="L233" s="5">
        <v>-449000000000</v>
      </c>
      <c r="M233" s="5">
        <v>-696000000000</v>
      </c>
      <c r="N233" s="5">
        <v>-1323000000000</v>
      </c>
      <c r="O233" s="5">
        <v>-1136000000000</v>
      </c>
      <c r="P233" s="5">
        <v>18000000000</v>
      </c>
      <c r="Q233" s="5">
        <v>154000000000</v>
      </c>
    </row>
    <row r="234" spans="2:22" ht="15.5" x14ac:dyDescent="0.35">
      <c r="C234" t="s">
        <v>224</v>
      </c>
      <c r="P234" s="5">
        <v>5</v>
      </c>
      <c r="Q234" s="5">
        <v>88</v>
      </c>
    </row>
    <row r="235" spans="2:22" ht="15.5" x14ac:dyDescent="0.35">
      <c r="C235" t="s">
        <v>74</v>
      </c>
      <c r="P235" s="6">
        <v>4.8331999999999997</v>
      </c>
      <c r="Q235" s="6">
        <v>7.2313999999999998</v>
      </c>
    </row>
    <row r="236" spans="2:22" ht="15.5" x14ac:dyDescent="0.35">
      <c r="C236" t="s">
        <v>225</v>
      </c>
      <c r="P236" s="6">
        <v>5.6000000000000008E-3</v>
      </c>
      <c r="Q236" s="6">
        <v>5.8700000000000002E-2</v>
      </c>
    </row>
    <row r="237" spans="2:22" ht="15.5" x14ac:dyDescent="0.35">
      <c r="C237" t="s">
        <v>56</v>
      </c>
      <c r="D237" s="6">
        <v>-0.45</v>
      </c>
      <c r="E237" s="6">
        <v>-33.39</v>
      </c>
      <c r="F237" s="6">
        <v>-4.1100000000000003</v>
      </c>
      <c r="G237" s="6">
        <v>-1.58</v>
      </c>
      <c r="H237" s="6">
        <v>-1.81</v>
      </c>
      <c r="I237" s="6">
        <v>-39.299999999999997</v>
      </c>
      <c r="J237" s="6">
        <v>-30.97</v>
      </c>
      <c r="K237" s="6">
        <v>-15.28</v>
      </c>
      <c r="L237" s="6">
        <v>-25.4</v>
      </c>
      <c r="M237" s="6">
        <v>-39.35</v>
      </c>
      <c r="N237" s="6">
        <v>-74.86</v>
      </c>
      <c r="O237" s="6">
        <v>-64.28</v>
      </c>
      <c r="P237" s="6">
        <v>1.03</v>
      </c>
      <c r="Q237" s="6">
        <v>8.73</v>
      </c>
    </row>
    <row r="238" spans="2:22" ht="15.5" x14ac:dyDescent="0.35">
      <c r="C238" t="s">
        <v>226</v>
      </c>
      <c r="H238" s="6">
        <v>-39.53</v>
      </c>
      <c r="I238" s="6">
        <v>-39.299999999999997</v>
      </c>
      <c r="J238" s="6">
        <v>-30.97</v>
      </c>
      <c r="K238" s="6">
        <v>-15.28</v>
      </c>
      <c r="L238" s="6">
        <v>-25.4</v>
      </c>
      <c r="M238" s="6">
        <v>-39.35</v>
      </c>
      <c r="N238" s="6">
        <v>-74.86</v>
      </c>
      <c r="O238" s="6">
        <v>-64.28</v>
      </c>
      <c r="P238" s="6">
        <v>1.03</v>
      </c>
      <c r="Q238" s="6">
        <v>8.73</v>
      </c>
    </row>
    <row r="239" spans="2:22" ht="15.5" x14ac:dyDescent="0.35">
      <c r="C239" t="s">
        <v>76</v>
      </c>
      <c r="P239" s="5">
        <v>5</v>
      </c>
      <c r="Q239" s="5">
        <v>88</v>
      </c>
    </row>
    <row r="240" spans="2:22" ht="15.5" x14ac:dyDescent="0.35">
      <c r="C240" t="s">
        <v>227</v>
      </c>
      <c r="P240" s="6">
        <v>4.8331999999999997</v>
      </c>
      <c r="Q240" s="6">
        <v>7.2313999999999998</v>
      </c>
    </row>
    <row r="241" spans="3:17" ht="15.5" x14ac:dyDescent="0.35">
      <c r="C241" t="s">
        <v>228</v>
      </c>
      <c r="P241" s="6">
        <v>5.6000000000000008E-3</v>
      </c>
      <c r="Q241" s="6">
        <v>5.8700000000000002E-2</v>
      </c>
    </row>
    <row r="242" spans="3:17" ht="15.5" x14ac:dyDescent="0.35">
      <c r="C242" t="s">
        <v>229</v>
      </c>
      <c r="D242" s="5">
        <v>466000000000</v>
      </c>
      <c r="E242" s="5">
        <v>551000000000</v>
      </c>
      <c r="F242" s="5">
        <v>603000000000</v>
      </c>
      <c r="G242" s="5">
        <v>503000000000</v>
      </c>
      <c r="H242" s="5">
        <v>1864000000000</v>
      </c>
      <c r="I242" s="5">
        <v>2370000000000</v>
      </c>
      <c r="J242" s="5">
        <v>3172000000000</v>
      </c>
      <c r="K242" s="5">
        <v>2350000000000</v>
      </c>
      <c r="L242" s="5">
        <v>1037000000000</v>
      </c>
      <c r="M242" s="5">
        <v>1495000000000</v>
      </c>
      <c r="N242" s="5">
        <v>1204000000000</v>
      </c>
      <c r="O242" s="5">
        <v>3947000000000</v>
      </c>
      <c r="P242" s="5">
        <v>3725000000000</v>
      </c>
      <c r="Q242" s="5">
        <v>3027000000000</v>
      </c>
    </row>
    <row r="243" spans="3:17" ht="15.5" x14ac:dyDescent="0.35">
      <c r="C243" t="s">
        <v>230</v>
      </c>
      <c r="H243" s="5">
        <v>2123000000000</v>
      </c>
      <c r="I243" s="5">
        <v>2370000000000</v>
      </c>
      <c r="J243" s="5">
        <v>3172000000000</v>
      </c>
      <c r="K243" s="5">
        <v>2350000000000</v>
      </c>
      <c r="L243" s="5">
        <v>1037000000000</v>
      </c>
      <c r="M243" s="5">
        <v>1495000000000</v>
      </c>
      <c r="N243" s="5">
        <v>1204000000000</v>
      </c>
      <c r="O243" s="5">
        <v>3947000000000</v>
      </c>
      <c r="P243" s="5">
        <v>3725000000000</v>
      </c>
      <c r="Q243" s="5">
        <v>3027000000000</v>
      </c>
    </row>
    <row r="244" spans="3:17" ht="15.5" x14ac:dyDescent="0.35">
      <c r="C244" t="s">
        <v>231</v>
      </c>
      <c r="P244" s="5">
        <v>5</v>
      </c>
      <c r="Q244" s="5">
        <v>88</v>
      </c>
    </row>
    <row r="245" spans="3:17" ht="15.5" x14ac:dyDescent="0.35">
      <c r="C245" t="s">
        <v>232</v>
      </c>
      <c r="P245" s="6">
        <v>4.8331999999999997</v>
      </c>
      <c r="Q245" s="6">
        <v>7.2313999999999998</v>
      </c>
    </row>
    <row r="246" spans="3:17" ht="15.5" x14ac:dyDescent="0.35">
      <c r="C246" t="s">
        <v>233</v>
      </c>
      <c r="P246" s="6">
        <v>5.6000000000000008E-3</v>
      </c>
      <c r="Q246" s="6">
        <v>5.8700000000000002E-2</v>
      </c>
    </row>
    <row r="247" spans="3:17" ht="15.5" x14ac:dyDescent="0.35">
      <c r="C247" t="s">
        <v>234</v>
      </c>
      <c r="I247" s="6">
        <v>-40.31</v>
      </c>
    </row>
    <row r="248" spans="3:17" ht="15.5" x14ac:dyDescent="0.35">
      <c r="C248" t="s">
        <v>235</v>
      </c>
      <c r="I248" s="6">
        <v>-1.85</v>
      </c>
    </row>
    <row r="249" spans="3:17" ht="15.5" x14ac:dyDescent="0.35">
      <c r="C249" t="s">
        <v>237</v>
      </c>
      <c r="I249" s="6">
        <v>7.5</v>
      </c>
    </row>
    <row r="250" spans="3:17" ht="15.5" x14ac:dyDescent="0.35">
      <c r="C250" t="s">
        <v>238</v>
      </c>
      <c r="I250" s="6">
        <v>-0.54149999999999998</v>
      </c>
    </row>
    <row r="251" spans="3:17" ht="15.5" x14ac:dyDescent="0.35">
      <c r="C251" t="s">
        <v>239</v>
      </c>
      <c r="I251" s="6">
        <v>0.61</v>
      </c>
    </row>
    <row r="252" spans="3:17" ht="15.5" x14ac:dyDescent="0.35">
      <c r="C252" t="s">
        <v>240</v>
      </c>
      <c r="I252" s="6">
        <v>-3.49</v>
      </c>
    </row>
    <row r="253" spans="3:17" ht="15.5" x14ac:dyDescent="0.35">
      <c r="C253" t="s">
        <v>241</v>
      </c>
      <c r="I253" s="6">
        <v>-0.97</v>
      </c>
    </row>
    <row r="254" spans="3:17" ht="15.5" x14ac:dyDescent="0.35">
      <c r="C254" t="s">
        <v>242</v>
      </c>
      <c r="I254" s="6">
        <v>-0.96</v>
      </c>
    </row>
    <row r="255" spans="3:17" ht="15.5" x14ac:dyDescent="0.35">
      <c r="C255" t="s">
        <v>243</v>
      </c>
      <c r="I255" s="6">
        <v>66.81</v>
      </c>
    </row>
    <row r="256" spans="3:17" ht="15.5" x14ac:dyDescent="0.35">
      <c r="C256" t="s">
        <v>244</v>
      </c>
      <c r="I256" s="6">
        <v>24.98</v>
      </c>
    </row>
    <row r="257" spans="3:9" ht="15.5" x14ac:dyDescent="0.35">
      <c r="C257" t="s">
        <v>245</v>
      </c>
      <c r="I257" s="6">
        <v>-0.21</v>
      </c>
    </row>
    <row r="258" spans="3:9" ht="15.5" x14ac:dyDescent="0.35">
      <c r="C258" t="s">
        <v>246</v>
      </c>
      <c r="I258" s="6">
        <v>-0.52</v>
      </c>
    </row>
    <row r="259" spans="3:9" ht="15.5" x14ac:dyDescent="0.35">
      <c r="C259" t="s">
        <v>248</v>
      </c>
      <c r="I259" s="6">
        <v>-39.53</v>
      </c>
    </row>
    <row r="260" spans="3:9" ht="15.5" x14ac:dyDescent="0.35">
      <c r="C260" t="s">
        <v>249</v>
      </c>
      <c r="I260" s="6">
        <v>-1.81</v>
      </c>
    </row>
    <row r="261" spans="3:9" ht="15.5" x14ac:dyDescent="0.35">
      <c r="C261" t="s">
        <v>250</v>
      </c>
      <c r="I261" s="6">
        <v>120.1</v>
      </c>
    </row>
    <row r="262" spans="3:9" ht="15.5" x14ac:dyDescent="0.35">
      <c r="C262" t="s">
        <v>251</v>
      </c>
      <c r="D262" s="6">
        <v>20.77</v>
      </c>
    </row>
    <row r="263" spans="3:9" ht="15.5" x14ac:dyDescent="0.35">
      <c r="C263" t="s">
        <v>252</v>
      </c>
      <c r="I263" s="6">
        <v>-20.89</v>
      </c>
    </row>
    <row r="264" spans="3:9" ht="15.5" x14ac:dyDescent="0.35">
      <c r="C264" t="s">
        <v>253</v>
      </c>
      <c r="I264" s="6">
        <v>-76.430000000000007</v>
      </c>
    </row>
    <row r="265" spans="3:9" ht="15.5" x14ac:dyDescent="0.35">
      <c r="C265" t="s">
        <v>254</v>
      </c>
      <c r="D265" s="6">
        <v>0.82</v>
      </c>
    </row>
    <row r="266" spans="3:9" ht="15.5" x14ac:dyDescent="0.35">
      <c r="C266" t="s">
        <v>255</v>
      </c>
      <c r="D266" s="6">
        <v>0.82</v>
      </c>
    </row>
    <row r="267" spans="3:9" ht="15.5" x14ac:dyDescent="0.35">
      <c r="C267" t="s">
        <v>377</v>
      </c>
      <c r="D267" s="6">
        <v>-4.82</v>
      </c>
    </row>
    <row r="268" spans="3:9" ht="15.5" x14ac:dyDescent="0.35">
      <c r="C268" t="s">
        <v>256</v>
      </c>
      <c r="D268" s="6">
        <v>-9.0299999999999994</v>
      </c>
    </row>
    <row r="269" spans="3:9" ht="15.5" x14ac:dyDescent="0.35">
      <c r="C269" t="s">
        <v>379</v>
      </c>
      <c r="D269" s="6">
        <v>0.59</v>
      </c>
    </row>
    <row r="270" spans="3:9" ht="15.5" x14ac:dyDescent="0.35">
      <c r="C270" t="s">
        <v>257</v>
      </c>
      <c r="D270" s="6">
        <v>-8.1199999999999992</v>
      </c>
    </row>
    <row r="271" spans="3:9" ht="15.5" x14ac:dyDescent="0.35">
      <c r="C271" t="s">
        <v>258</v>
      </c>
      <c r="I271" s="6">
        <v>0.46</v>
      </c>
    </row>
    <row r="272" spans="3:9" ht="15.5" x14ac:dyDescent="0.35">
      <c r="C272" t="s">
        <v>12</v>
      </c>
      <c r="D272" s="5">
        <v>-19000000000</v>
      </c>
    </row>
    <row r="273" spans="3:9" ht="15.5" x14ac:dyDescent="0.35">
      <c r="C273" t="s">
        <v>259</v>
      </c>
      <c r="I273" s="6">
        <v>-6.48</v>
      </c>
    </row>
    <row r="274" spans="3:9" ht="15.5" x14ac:dyDescent="0.35">
      <c r="C274" t="s">
        <v>260</v>
      </c>
      <c r="I274" s="6">
        <v>-0.23319999999999999</v>
      </c>
    </row>
    <row r="275" spans="3:9" ht="15.5" x14ac:dyDescent="0.35">
      <c r="C275" t="s">
        <v>261</v>
      </c>
      <c r="I275" s="6">
        <v>1.8922999999999999</v>
      </c>
    </row>
    <row r="276" spans="3:9" ht="15.5" x14ac:dyDescent="0.35">
      <c r="C276" t="s">
        <v>262</v>
      </c>
      <c r="I276" s="6">
        <v>-0.13730000000000001</v>
      </c>
    </row>
    <row r="277" spans="3:9" ht="15.5" x14ac:dyDescent="0.35">
      <c r="C277" t="s">
        <v>263</v>
      </c>
      <c r="I277" s="6">
        <v>2.8500000000000001E-2</v>
      </c>
    </row>
    <row r="278" spans="3:9" ht="15.5" x14ac:dyDescent="0.35">
      <c r="C278" t="s">
        <v>264</v>
      </c>
      <c r="D278" s="6">
        <v>231.91</v>
      </c>
    </row>
    <row r="279" spans="3:9" ht="15.5" x14ac:dyDescent="0.35">
      <c r="C279" t="s">
        <v>265</v>
      </c>
      <c r="D279" s="6">
        <v>3.47</v>
      </c>
    </row>
    <row r="280" spans="3:9" ht="15.5" x14ac:dyDescent="0.35">
      <c r="C280" t="s">
        <v>266</v>
      </c>
      <c r="D280" s="6">
        <v>156.16</v>
      </c>
    </row>
    <row r="281" spans="3:9" ht="15.5" x14ac:dyDescent="0.35">
      <c r="C281" t="s">
        <v>267</v>
      </c>
      <c r="D281" s="6">
        <v>79.22</v>
      </c>
    </row>
    <row r="282" spans="3:9" ht="15.5" x14ac:dyDescent="0.35">
      <c r="C282" t="s">
        <v>268</v>
      </c>
      <c r="D282" s="6">
        <v>0.39</v>
      </c>
    </row>
    <row r="283" spans="3:9" ht="15.5" x14ac:dyDescent="0.35">
      <c r="C283" t="s">
        <v>269</v>
      </c>
      <c r="I283" s="6">
        <v>0.71</v>
      </c>
    </row>
    <row r="284" spans="3:9" ht="15.5" x14ac:dyDescent="0.35">
      <c r="C284" t="s">
        <v>270</v>
      </c>
      <c r="I284" s="5">
        <v>126</v>
      </c>
    </row>
    <row r="285" spans="3:9" ht="15.5" x14ac:dyDescent="0.35">
      <c r="C285" t="s">
        <v>52</v>
      </c>
      <c r="I285" s="5">
        <v>1290000000000</v>
      </c>
    </row>
    <row r="286" spans="3:9" ht="15.5" x14ac:dyDescent="0.35">
      <c r="C286" t="s">
        <v>271</v>
      </c>
      <c r="I286" s="5">
        <v>2735000000000</v>
      </c>
    </row>
    <row r="287" spans="3:9" ht="15.5" x14ac:dyDescent="0.35">
      <c r="C287" t="s">
        <v>272</v>
      </c>
      <c r="I287" s="5">
        <v>17680000000</v>
      </c>
    </row>
    <row r="288" spans="3:9" ht="15.5" x14ac:dyDescent="0.35">
      <c r="C288" t="s">
        <v>273</v>
      </c>
      <c r="I288" s="6">
        <v>8.8300000000000003E-2</v>
      </c>
    </row>
    <row r="289" spans="3:9" ht="15.5" x14ac:dyDescent="0.35">
      <c r="C289" t="s">
        <v>274</v>
      </c>
      <c r="D289" s="6">
        <v>0.12</v>
      </c>
    </row>
    <row r="290" spans="3:9" ht="15.5" x14ac:dyDescent="0.35">
      <c r="C290" t="s">
        <v>275</v>
      </c>
      <c r="D290" s="6">
        <v>6.6699999999999995E-2</v>
      </c>
    </row>
    <row r="291" spans="3:9" ht="15.5" x14ac:dyDescent="0.35">
      <c r="C291" t="s">
        <v>276</v>
      </c>
      <c r="D291" s="6">
        <v>-1.72E-2</v>
      </c>
    </row>
    <row r="292" spans="3:9" ht="15.5" x14ac:dyDescent="0.35">
      <c r="C292" t="s">
        <v>277</v>
      </c>
      <c r="D292" s="6">
        <v>-0.3468</v>
      </c>
    </row>
    <row r="293" spans="3:9" ht="15.5" x14ac:dyDescent="0.35">
      <c r="C293" t="s">
        <v>278</v>
      </c>
      <c r="D293" s="6">
        <v>7.8000000000000005E-3</v>
      </c>
    </row>
    <row r="294" spans="3:9" ht="15.5" x14ac:dyDescent="0.35">
      <c r="C294" t="s">
        <v>279</v>
      </c>
      <c r="D294" s="6">
        <v>-1.0518000000000001</v>
      </c>
    </row>
    <row r="295" spans="3:9" ht="15.5" x14ac:dyDescent="0.35">
      <c r="C295" t="s">
        <v>280</v>
      </c>
      <c r="I295" s="5">
        <v>5</v>
      </c>
    </row>
    <row r="296" spans="3:9" ht="15.5" x14ac:dyDescent="0.35">
      <c r="C296" t="s">
        <v>284</v>
      </c>
      <c r="I296" t="s">
        <v>567</v>
      </c>
    </row>
    <row r="297" spans="3:9" ht="15.5" x14ac:dyDescent="0.35">
      <c r="C297" t="s">
        <v>286</v>
      </c>
      <c r="I297" s="5">
        <v>3</v>
      </c>
    </row>
    <row r="298" spans="3:9" ht="15.5" x14ac:dyDescent="0.35">
      <c r="C298" t="s">
        <v>287</v>
      </c>
      <c r="I298" s="6">
        <v>0.05</v>
      </c>
    </row>
    <row r="299" spans="3:9" ht="15.5" x14ac:dyDescent="0.35">
      <c r="C299" t="s">
        <v>288</v>
      </c>
      <c r="I299" s="6">
        <v>0.55000000000000004</v>
      </c>
    </row>
    <row r="300" spans="3:9" ht="15.5" x14ac:dyDescent="0.35">
      <c r="C300" t="s">
        <v>290</v>
      </c>
      <c r="I300" s="6">
        <v>0.1</v>
      </c>
    </row>
    <row r="301" spans="3:9" ht="15.5" x14ac:dyDescent="0.35">
      <c r="C301" t="s">
        <v>291</v>
      </c>
      <c r="I301" s="6">
        <v>0.71</v>
      </c>
    </row>
    <row r="302" spans="3:9" ht="15.5" x14ac:dyDescent="0.35">
      <c r="C302" t="s">
        <v>292</v>
      </c>
      <c r="I302" s="6">
        <v>0.09</v>
      </c>
    </row>
    <row r="303" spans="3:9" ht="15.5" x14ac:dyDescent="0.35">
      <c r="C303" t="s">
        <v>293</v>
      </c>
      <c r="I303" s="6">
        <v>0.17</v>
      </c>
    </row>
    <row r="304" spans="3:9" ht="15.5" x14ac:dyDescent="0.35">
      <c r="C304" t="s">
        <v>294</v>
      </c>
      <c r="I304" s="5">
        <v>2123000000000</v>
      </c>
    </row>
    <row r="305" spans="3:9" ht="15.5" x14ac:dyDescent="0.35">
      <c r="C305" t="s">
        <v>295</v>
      </c>
      <c r="I305" s="5">
        <v>151000000000</v>
      </c>
    </row>
    <row r="306" spans="3:9" ht="15.5" x14ac:dyDescent="0.35">
      <c r="C306" t="s">
        <v>296</v>
      </c>
      <c r="I306" s="5">
        <v>126000000000</v>
      </c>
    </row>
    <row r="307" spans="3:9" ht="15.5" x14ac:dyDescent="0.35">
      <c r="C307" t="s">
        <v>297</v>
      </c>
      <c r="I307" s="5">
        <v>-699000000000</v>
      </c>
    </row>
    <row r="308" spans="3:9" ht="15.5" x14ac:dyDescent="0.35">
      <c r="C308" t="s">
        <v>298</v>
      </c>
      <c r="D308" s="5">
        <v>367000000000</v>
      </c>
    </row>
    <row r="309" spans="3:9" ht="15.5" x14ac:dyDescent="0.35">
      <c r="C309" t="s">
        <v>299</v>
      </c>
      <c r="D309" s="5">
        <v>2996000000000</v>
      </c>
    </row>
    <row r="310" spans="3:9" ht="15.5" x14ac:dyDescent="0.35">
      <c r="C310" t="s">
        <v>300</v>
      </c>
      <c r="D310" s="5">
        <v>3334000000000</v>
      </c>
    </row>
    <row r="311" spans="3:9" ht="15.5" x14ac:dyDescent="0.35">
      <c r="C311" t="s">
        <v>206</v>
      </c>
      <c r="D311" s="5">
        <v>-591000000000</v>
      </c>
    </row>
    <row r="312" spans="3:9" ht="15.5" x14ac:dyDescent="0.35">
      <c r="C312" t="s">
        <v>205</v>
      </c>
      <c r="I312" s="5">
        <v>-369000000000</v>
      </c>
    </row>
    <row r="313" spans="3:9" ht="15.5" x14ac:dyDescent="0.35">
      <c r="C313" t="s">
        <v>203</v>
      </c>
      <c r="D313" s="5">
        <v>1780000000000</v>
      </c>
    </row>
    <row r="314" spans="3:9" ht="15.5" x14ac:dyDescent="0.35">
      <c r="C314" t="s">
        <v>23</v>
      </c>
      <c r="D314" s="5">
        <v>1780000000000</v>
      </c>
    </row>
    <row r="315" spans="3:9" ht="15.5" x14ac:dyDescent="0.35">
      <c r="C315" t="s">
        <v>20</v>
      </c>
      <c r="D315" s="5">
        <v>1413000000000</v>
      </c>
    </row>
    <row r="316" spans="3:9" ht="15.5" x14ac:dyDescent="0.35">
      <c r="C316" t="s">
        <v>301</v>
      </c>
      <c r="I316" s="5">
        <v>-337000000000</v>
      </c>
    </row>
    <row r="317" spans="3:9" ht="15.5" x14ac:dyDescent="0.35">
      <c r="C317" t="s">
        <v>302</v>
      </c>
      <c r="I317" s="5">
        <v>-1334000000000</v>
      </c>
    </row>
    <row r="318" spans="3:9" ht="15.5" x14ac:dyDescent="0.35">
      <c r="C318" t="s">
        <v>303</v>
      </c>
      <c r="I318" s="5">
        <v>6000000000</v>
      </c>
    </row>
    <row r="319" spans="3:9" ht="15.5" x14ac:dyDescent="0.35">
      <c r="C319" t="s">
        <v>304</v>
      </c>
      <c r="I319" s="5">
        <v>1243000000000</v>
      </c>
    </row>
    <row r="320" spans="3:9" ht="15.5" x14ac:dyDescent="0.35">
      <c r="C320" t="s">
        <v>305</v>
      </c>
      <c r="I320" s="5">
        <v>-17000000000</v>
      </c>
    </row>
    <row r="321" spans="3:9" ht="15.5" x14ac:dyDescent="0.35">
      <c r="C321" t="s">
        <v>306</v>
      </c>
      <c r="I321" s="5">
        <v>-1351000000000</v>
      </c>
    </row>
  </sheetData>
  <pageMargins left="0.7" right="0.7" top="0.75" bottom="0.75" header="0.3" footer="0.3"/>
  <ignoredErrors>
    <ignoredError sqref="A1:V32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568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569</v>
      </c>
      <c r="D2" s="2" vm="85">
        <f ca="1">IFERROR(_xlfn.STOCKHISTORY("XIDX:" &amp; $C$1, D3, , 0, 0, 1), "Libur")</f>
        <v>16475</v>
      </c>
      <c r="H2" s="2" t="e" vm="2">
        <f>_FV(C2,"Price")</f>
        <v>#VALUE!</v>
      </c>
      <c r="I2" s="2" vm="86">
        <f t="shared" ref="I2:Z2" ca="1" si="0">IFERROR(_xlfn.STOCKHISTORY("XIDX:" &amp; $C$1, I1, , 0, 0, 1), "Libur")</f>
        <v>15425</v>
      </c>
      <c r="J2" s="2" vm="87">
        <f t="shared" ca="1" si="0"/>
        <v>9100</v>
      </c>
      <c r="K2" s="2" vm="88">
        <f t="shared" ca="1" si="0"/>
        <v>9675</v>
      </c>
      <c r="L2" s="2" vm="89">
        <f t="shared" ca="1" si="0"/>
        <v>7175</v>
      </c>
      <c r="M2" s="2" vm="90">
        <f t="shared" ca="1" si="0"/>
        <v>3290</v>
      </c>
      <c r="N2" s="2" vm="91">
        <f t="shared" ca="1" si="0"/>
        <v>1460</v>
      </c>
      <c r="O2" s="2" vm="92">
        <f t="shared" ca="1" si="0"/>
        <v>1045</v>
      </c>
      <c r="P2" s="2" vm="93">
        <f t="shared" ca="1" si="0"/>
        <v>920</v>
      </c>
      <c r="Q2" s="2" vm="94">
        <f t="shared" ca="1" si="0"/>
        <v>885</v>
      </c>
      <c r="R2" s="2" vm="95">
        <f t="shared" ca="1" si="0"/>
        <v>1000</v>
      </c>
      <c r="S2" s="2" vm="96">
        <f t="shared" ca="1" si="0"/>
        <v>1015</v>
      </c>
      <c r="T2" s="2" vm="97">
        <f t="shared" ca="1" si="0"/>
        <v>1375</v>
      </c>
      <c r="U2" s="2" vm="98">
        <f t="shared" ca="1" si="0"/>
        <v>2000</v>
      </c>
      <c r="V2" s="2" vm="99">
        <f t="shared" ca="1" si="0"/>
        <v>1920</v>
      </c>
      <c r="W2" s="2" vm="100">
        <f t="shared" ca="1" si="0"/>
        <v>1010</v>
      </c>
      <c r="X2" s="2" vm="101">
        <f t="shared" ca="1" si="0"/>
        <v>1620</v>
      </c>
      <c r="Y2" s="2" vm="102">
        <f t="shared" ca="1" si="0"/>
        <v>630</v>
      </c>
      <c r="Z2" s="2" vm="103">
        <f t="shared" ca="1" si="0"/>
        <v>225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942040000000</v>
      </c>
      <c r="H4" s="2">
        <f>IFERROR(SUM(D4:G4)*(4/MAX(1,COUNT(D4:G4))),"")</f>
        <v>3768160000000</v>
      </c>
      <c r="I4" s="2">
        <f t="shared" ref="I4:Z4" si="1">IFERROR(INDEX(I51:I500,MATCH($C$4,$C$51:$C$500,0)),"")</f>
        <v>2726974000000</v>
      </c>
      <c r="J4" s="2">
        <f t="shared" si="1"/>
        <v>1956431000000</v>
      </c>
      <c r="K4" s="2">
        <f t="shared" si="1"/>
        <v>1525445000000</v>
      </c>
      <c r="L4" s="2">
        <f t="shared" si="1"/>
        <v>1290992000000</v>
      </c>
      <c r="M4" s="2">
        <f t="shared" si="1"/>
        <v>935075000000</v>
      </c>
      <c r="N4" s="2">
        <f t="shared" si="1"/>
        <v>673364000000</v>
      </c>
      <c r="O4" s="2">
        <f t="shared" si="1"/>
        <v>834330000000</v>
      </c>
      <c r="P4" s="2">
        <f t="shared" si="1"/>
        <v>804302000000</v>
      </c>
      <c r="Q4" s="2">
        <f t="shared" si="1"/>
        <v>814490000000</v>
      </c>
      <c r="R4" s="2">
        <f t="shared" si="1"/>
        <v>887663000000</v>
      </c>
      <c r="S4" s="2">
        <f t="shared" si="1"/>
        <v>669725000000</v>
      </c>
      <c r="T4" s="2">
        <f t="shared" si="1"/>
        <v>578784000000</v>
      </c>
      <c r="U4" s="2">
        <f t="shared" si="1"/>
        <v>502524000000</v>
      </c>
      <c r="V4" s="2">
        <f t="shared" si="1"/>
        <v>476638000000</v>
      </c>
      <c r="W4" s="2">
        <f t="shared" si="1"/>
        <v>299409000000</v>
      </c>
      <c r="X4" s="2">
        <f t="shared" si="1"/>
        <v>218748000000</v>
      </c>
      <c r="Y4" s="2">
        <f t="shared" si="1"/>
        <v>134438000000</v>
      </c>
      <c r="Z4" s="2">
        <f t="shared" si="1"/>
        <v>129542000000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255528000000</v>
      </c>
      <c r="H5" s="2">
        <f>IFERROR(SUM(D5:G5)*(4/MAX(1,COUNT(D5:G5))),"")</f>
        <v>1022112000000</v>
      </c>
      <c r="I5" s="2">
        <f t="shared" ref="I5:Z5" si="2">IFERROR(INDEX(I51:I500,MATCH($C$5,$C$51:$C$500,0)),"")</f>
        <v>742202000000</v>
      </c>
      <c r="J5" s="2">
        <f t="shared" si="2"/>
        <v>528693000000</v>
      </c>
      <c r="K5" s="2">
        <f t="shared" si="2"/>
        <v>394972000000</v>
      </c>
      <c r="L5" s="2">
        <f t="shared" si="2"/>
        <v>365019000000</v>
      </c>
      <c r="M5" s="2">
        <f t="shared" si="2"/>
        <v>269309000000</v>
      </c>
      <c r="N5" s="2">
        <f t="shared" si="2"/>
        <v>135765000000</v>
      </c>
      <c r="O5" s="2">
        <f t="shared" si="2"/>
        <v>86023000000</v>
      </c>
      <c r="P5" s="2">
        <f t="shared" si="2"/>
        <v>58903000000</v>
      </c>
      <c r="Q5" s="2">
        <f t="shared" si="2"/>
        <v>38623000000</v>
      </c>
      <c r="R5" s="2">
        <f t="shared" si="2"/>
        <v>56019000000</v>
      </c>
      <c r="S5" s="2">
        <f t="shared" si="2"/>
        <v>36224000000</v>
      </c>
      <c r="T5" s="2">
        <f t="shared" si="2"/>
        <v>52001000000</v>
      </c>
      <c r="U5" s="2">
        <f t="shared" si="2"/>
        <v>55656000000</v>
      </c>
      <c r="V5" s="2">
        <f t="shared" si="2"/>
        <v>83376000000</v>
      </c>
      <c r="W5" s="2">
        <f t="shared" si="2"/>
        <v>25868000000</v>
      </c>
      <c r="X5" s="2">
        <f t="shared" si="2"/>
        <v>31659000000</v>
      </c>
      <c r="Y5" s="2">
        <f t="shared" si="2"/>
        <v>16321000000</v>
      </c>
      <c r="Z5" s="2">
        <f t="shared" si="2"/>
        <v>-15208000000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3256231000000</v>
      </c>
      <c r="H6" s="2">
        <f>IFERROR(INDEX(D6:G6,COUNT(D6:G6)),"")</f>
        <v>3256231000000</v>
      </c>
      <c r="I6" s="2">
        <f t="shared" ref="I6:Z6" si="3">IFERROR(INDEX(I51:I500,MATCH($C$6,$C$51:$C$500,0)),"")</f>
        <v>3000703000000</v>
      </c>
      <c r="J6" s="2">
        <f t="shared" si="3"/>
        <v>2258501000000</v>
      </c>
      <c r="K6" s="2">
        <f t="shared" si="3"/>
        <v>1729808000000</v>
      </c>
      <c r="L6" s="2">
        <f t="shared" si="3"/>
        <v>1334836000000</v>
      </c>
      <c r="M6" s="2">
        <f t="shared" si="3"/>
        <v>969817000000</v>
      </c>
      <c r="N6" s="2">
        <f t="shared" si="3"/>
        <v>700508000000</v>
      </c>
      <c r="O6" s="2">
        <f t="shared" si="3"/>
        <v>567937000000</v>
      </c>
      <c r="P6" s="2">
        <f t="shared" si="3"/>
        <v>481914000000</v>
      </c>
      <c r="Q6" s="2">
        <f t="shared" si="3"/>
        <v>423011000000</v>
      </c>
      <c r="R6" s="2">
        <f t="shared" si="3"/>
        <v>384388000000</v>
      </c>
      <c r="S6" s="2">
        <f t="shared" si="3"/>
        <v>328369000000</v>
      </c>
      <c r="T6" s="2">
        <f t="shared" si="3"/>
        <v>295799000000</v>
      </c>
      <c r="U6" s="2">
        <f t="shared" si="3"/>
        <v>264778000000</v>
      </c>
      <c r="V6" s="2">
        <f t="shared" si="3"/>
        <v>209122000000</v>
      </c>
      <c r="W6" s="2">
        <f t="shared" si="3"/>
        <v>125746000000</v>
      </c>
      <c r="X6" s="2">
        <f t="shared" si="3"/>
        <v>99878000000</v>
      </c>
      <c r="Y6" s="2">
        <f t="shared" si="3"/>
        <v>68219000000</v>
      </c>
      <c r="Z6" s="2">
        <f t="shared" si="3"/>
        <v>51898000000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0.59</v>
      </c>
      <c r="H7" s="3">
        <f>IFERROR(INDEX(D7:G7,COUNT(D7:G7)),"")</f>
        <v>0.59</v>
      </c>
      <c r="I7" s="3">
        <f t="shared" ref="I7:Z7" si="4">IFERROR(INDEX(I51:I500,MATCH($C$7,$C$51:$C$500,0))/1000000000,"")</f>
        <v>0.59</v>
      </c>
      <c r="J7" s="3">
        <f t="shared" si="4"/>
        <v>0.59</v>
      </c>
      <c r="K7" s="3">
        <f t="shared" si="4"/>
        <v>0.59</v>
      </c>
      <c r="L7" s="3">
        <f t="shared" si="4"/>
        <v>0.59</v>
      </c>
      <c r="M7" s="3">
        <f t="shared" si="4"/>
        <v>0.59</v>
      </c>
      <c r="N7" s="3">
        <f t="shared" si="4"/>
        <v>0.59</v>
      </c>
      <c r="O7" s="3">
        <f t="shared" si="4"/>
        <v>0.59</v>
      </c>
      <c r="P7" s="3">
        <f t="shared" si="4"/>
        <v>0.59</v>
      </c>
      <c r="Q7" s="3">
        <f t="shared" si="4"/>
        <v>0.59</v>
      </c>
      <c r="R7" s="3">
        <f t="shared" si="4"/>
        <v>0.59</v>
      </c>
      <c r="S7" s="3">
        <f t="shared" si="4"/>
        <v>0.59</v>
      </c>
      <c r="T7" s="3">
        <f t="shared" si="4"/>
        <v>0.59</v>
      </c>
      <c r="U7" s="3">
        <f t="shared" si="4"/>
        <v>0.59</v>
      </c>
      <c r="V7" s="3">
        <f t="shared" si="4"/>
        <v>0.59</v>
      </c>
      <c r="W7" s="3">
        <f t="shared" si="4"/>
        <v>0.59</v>
      </c>
      <c r="X7" s="3">
        <f t="shared" si="4"/>
        <v>0.59</v>
      </c>
      <c r="Y7" s="3">
        <f t="shared" si="4"/>
        <v>0.59</v>
      </c>
      <c r="Z7" s="3">
        <f t="shared" si="4"/>
        <v>0.59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53000000000</v>
      </c>
      <c r="H8" s="2">
        <f>IFERROR(INDEX(D8:G8,COUNT(D8:G8)),"")</f>
        <v>53000000000</v>
      </c>
      <c r="I8" s="2">
        <f t="shared" ref="I8:Z8" si="5">IFERROR(INDEX(I51:I500,MATCH($C$8,$C$51:$C$500,0)),"")</f>
        <v>178000000000</v>
      </c>
      <c r="J8" s="2">
        <f t="shared" si="5"/>
        <v>261000000000</v>
      </c>
      <c r="K8" s="2">
        <f t="shared" si="5"/>
        <v>379000000000</v>
      </c>
      <c r="L8" s="2">
        <f t="shared" si="5"/>
        <v>-3000000000</v>
      </c>
      <c r="M8" s="2">
        <f t="shared" si="5"/>
        <v>118000000000</v>
      </c>
      <c r="N8" s="2">
        <f t="shared" si="5"/>
        <v>226000000000</v>
      </c>
      <c r="O8" s="2">
        <f t="shared" si="5"/>
        <v>175000000000</v>
      </c>
      <c r="P8" s="2">
        <f t="shared" si="5"/>
        <v>109000000000</v>
      </c>
      <c r="Q8" s="2">
        <f t="shared" si="5"/>
        <v>-10000000000</v>
      </c>
      <c r="R8" s="2">
        <f t="shared" si="5"/>
        <v>-23000000000</v>
      </c>
      <c r="S8" s="2">
        <f t="shared" si="5"/>
        <v>-114000000000</v>
      </c>
      <c r="T8" s="2">
        <f t="shared" si="5"/>
        <v>41000000000</v>
      </c>
      <c r="U8" s="2">
        <f t="shared" si="5"/>
        <v>-11000000000</v>
      </c>
      <c r="V8" s="2">
        <f t="shared" si="5"/>
        <v>59000000000</v>
      </c>
      <c r="W8" s="2">
        <f t="shared" si="5"/>
        <v>47000000000</v>
      </c>
      <c r="X8" s="2">
        <f t="shared" si="5"/>
        <v>-45000000000</v>
      </c>
      <c r="Y8" s="2">
        <f t="shared" si="5"/>
        <v>12000000000</v>
      </c>
      <c r="Z8" s="2">
        <f t="shared" si="5"/>
        <v>-56000000000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89.59</v>
      </c>
      <c r="H9" s="3">
        <f>IFERROR(INDEX(D9:G9,COUNT(D9:G9)),"")</f>
        <v>89.59</v>
      </c>
      <c r="I9" s="3">
        <f t="shared" ref="I9:Z9" si="6">IFERROR(INDEX(I51:I500,MATCH($C$9,$C$51:$C$500,0)),"")</f>
        <v>302.14</v>
      </c>
      <c r="J9" s="3">
        <f t="shared" si="6"/>
        <v>442.39</v>
      </c>
      <c r="K9" s="3">
        <f t="shared" si="6"/>
        <v>643.26</v>
      </c>
      <c r="L9" s="3">
        <f t="shared" si="6"/>
        <v>-5.5</v>
      </c>
      <c r="M9" s="3">
        <f t="shared" si="6"/>
        <v>199.5</v>
      </c>
      <c r="N9" s="3">
        <f t="shared" si="6"/>
        <v>382.68</v>
      </c>
      <c r="O9" s="3">
        <f t="shared" si="6"/>
        <v>297.04000000000002</v>
      </c>
      <c r="P9" s="3">
        <f t="shared" si="6"/>
        <v>184.61</v>
      </c>
      <c r="Q9" s="3">
        <f t="shared" si="6"/>
        <v>-16.54</v>
      </c>
      <c r="R9" s="3">
        <f t="shared" si="6"/>
        <v>-39.74</v>
      </c>
      <c r="S9" s="3">
        <f t="shared" si="6"/>
        <v>-193.91</v>
      </c>
      <c r="T9" s="3">
        <f t="shared" si="6"/>
        <v>70.33</v>
      </c>
      <c r="U9" s="3">
        <f t="shared" si="6"/>
        <v>-18.64</v>
      </c>
      <c r="V9" s="3">
        <f t="shared" si="6"/>
        <v>99.69</v>
      </c>
      <c r="W9" s="3">
        <f t="shared" si="6"/>
        <v>79.739999999999995</v>
      </c>
      <c r="X9" s="3">
        <f t="shared" si="6"/>
        <v>-76.56</v>
      </c>
      <c r="Y9" s="3">
        <f t="shared" si="6"/>
        <v>19.739999999999998</v>
      </c>
      <c r="Z9" s="3">
        <f t="shared" si="6"/>
        <v>-95.4</v>
      </c>
    </row>
    <row r="10" spans="1:26" ht="15.5" x14ac:dyDescent="0.35">
      <c r="C10" t="s">
        <v>17</v>
      </c>
      <c r="D10" s="3">
        <f ca="1">IFERROR(IF(D9=0,"",D2/D9),"")</f>
        <v>183.89329166201586</v>
      </c>
      <c r="I10" s="3">
        <f t="shared" ref="I10:Z10" ca="1" si="7">IFERROR(IF(I9=0,"",I2/I9),"")</f>
        <v>51.052492222148672</v>
      </c>
      <c r="J10" s="3">
        <f t="shared" ca="1" si="7"/>
        <v>20.570085218924479</v>
      </c>
      <c r="K10" s="3">
        <f t="shared" ca="1" si="7"/>
        <v>15.040574573267419</v>
      </c>
      <c r="L10" s="3">
        <f t="shared" ca="1" si="7"/>
        <v>-1304.5454545454545</v>
      </c>
      <c r="M10" s="3">
        <f t="shared" ca="1" si="7"/>
        <v>16.491228070175438</v>
      </c>
      <c r="N10" s="3">
        <f t="shared" ca="1" si="7"/>
        <v>3.8151980767220652</v>
      </c>
      <c r="O10" s="3">
        <f t="shared" ca="1" si="7"/>
        <v>3.5180447077834631</v>
      </c>
      <c r="P10" s="3">
        <f t="shared" ca="1" si="7"/>
        <v>4.9834786847949726</v>
      </c>
      <c r="Q10" s="3">
        <f t="shared" ca="1" si="7"/>
        <v>-53.506650544135432</v>
      </c>
      <c r="R10" s="3">
        <f t="shared" ca="1" si="7"/>
        <v>-25.163563160543532</v>
      </c>
      <c r="S10" s="3">
        <f t="shared" ca="1" si="7"/>
        <v>-5.2343870867928421</v>
      </c>
      <c r="T10" s="3">
        <f t="shared" ca="1" si="7"/>
        <v>19.550689606142473</v>
      </c>
      <c r="U10" s="3">
        <f t="shared" ca="1" si="7"/>
        <v>-107.29613733905579</v>
      </c>
      <c r="V10" s="3">
        <f t="shared" ca="1" si="7"/>
        <v>19.259705085765873</v>
      </c>
      <c r="W10" s="3">
        <f t="shared" ca="1" si="7"/>
        <v>12.666165036368197</v>
      </c>
      <c r="X10" s="3">
        <f t="shared" ca="1" si="7"/>
        <v>-21.159874608150471</v>
      </c>
      <c r="Y10" s="3">
        <f t="shared" ca="1" si="7"/>
        <v>31.914893617021278</v>
      </c>
      <c r="Z10" s="3">
        <f t="shared" ca="1" si="7"/>
        <v>-2.3584905660377355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953267000000</v>
      </c>
      <c r="H11" s="2">
        <f>IFERROR(INDEX(D11:G11,COUNT(D11:G11)),"")</f>
        <v>953267000000</v>
      </c>
      <c r="I11" s="2">
        <f t="shared" ref="I11:Z11" si="8">IFERROR(INDEX(I51:I500,MATCH($C$11,$C$51:$C$500,0)),"")</f>
        <v>935624000000</v>
      </c>
      <c r="J11" s="2">
        <f t="shared" si="8"/>
        <v>858294000000</v>
      </c>
      <c r="K11" s="2">
        <f t="shared" si="8"/>
        <v>753508000000</v>
      </c>
      <c r="L11" s="2">
        <f t="shared" si="8"/>
        <v>377722000000</v>
      </c>
      <c r="M11" s="2">
        <f t="shared" si="8"/>
        <v>380237000000</v>
      </c>
      <c r="N11" s="2">
        <f t="shared" si="8"/>
        <v>338488000000</v>
      </c>
      <c r="O11" s="2">
        <f t="shared" si="8"/>
        <v>129049000000</v>
      </c>
      <c r="P11" s="2">
        <f t="shared" si="8"/>
        <v>102273000000</v>
      </c>
      <c r="Q11" s="2">
        <f t="shared" si="8"/>
        <v>25507000000</v>
      </c>
      <c r="R11" s="2">
        <f t="shared" si="8"/>
        <v>35316000000</v>
      </c>
      <c r="S11" s="2">
        <f t="shared" si="8"/>
        <v>24068000000</v>
      </c>
      <c r="T11" s="2">
        <f t="shared" si="8"/>
        <v>29116000000</v>
      </c>
      <c r="U11" s="2">
        <f t="shared" si="8"/>
        <v>23068000000</v>
      </c>
      <c r="V11" s="2">
        <f t="shared" si="8"/>
        <v>39350000000</v>
      </c>
      <c r="W11" s="2">
        <f t="shared" si="8"/>
        <v>14787000000</v>
      </c>
      <c r="X11" s="2">
        <f t="shared" si="8"/>
        <v>15670000000</v>
      </c>
      <c r="Y11" s="2">
        <f t="shared" si="8"/>
        <v>38471000000</v>
      </c>
      <c r="Z11" s="2">
        <f t="shared" si="8"/>
        <v>29311000000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-953000000000</v>
      </c>
      <c r="H12" s="2">
        <f>IFERROR(INDEX(D12:G12,COUNT(D12:G12)),"")</f>
        <v>-953000000000</v>
      </c>
      <c r="I12" s="2">
        <f t="shared" ref="I12:Z12" si="9">IFERROR(INDEX(I51:I500,MATCH($C$12,$C$51:$C$500,0)),"")</f>
        <v>-936000000000</v>
      </c>
      <c r="J12" s="2">
        <f t="shared" si="9"/>
        <v>-858000000000</v>
      </c>
      <c r="K12" s="2">
        <f t="shared" si="9"/>
        <v>-753000000000</v>
      </c>
      <c r="L12" s="2">
        <f t="shared" si="9"/>
        <v>-375000000000</v>
      </c>
      <c r="M12" s="2">
        <f t="shared" si="9"/>
        <v>-376000000000</v>
      </c>
      <c r="N12" s="2">
        <f t="shared" si="9"/>
        <v>-330000000000</v>
      </c>
      <c r="O12" s="2">
        <f t="shared" si="9"/>
        <v>-103000000000</v>
      </c>
      <c r="P12" s="2">
        <f t="shared" si="9"/>
        <v>72000000000</v>
      </c>
      <c r="Q12" s="2">
        <f t="shared" si="9"/>
        <v>179000000000</v>
      </c>
      <c r="R12" s="2">
        <f t="shared" si="9"/>
        <v>169000000000</v>
      </c>
      <c r="S12" s="2">
        <f t="shared" si="9"/>
        <v>146000000000</v>
      </c>
      <c r="T12" s="2">
        <f t="shared" si="9"/>
        <v>30000000000</v>
      </c>
      <c r="U12" s="2">
        <f t="shared" si="9"/>
        <v>68000000000</v>
      </c>
      <c r="V12" s="2">
        <f t="shared" si="9"/>
        <v>52000000000</v>
      </c>
      <c r="W12" s="2">
        <f t="shared" si="9"/>
        <v>109000000000</v>
      </c>
      <c r="X12" s="2">
        <f t="shared" si="9"/>
        <v>163000000000</v>
      </c>
      <c r="Y12" s="2">
        <f t="shared" si="9"/>
        <v>29000000000</v>
      </c>
      <c r="Z12" s="2">
        <f t="shared" si="9"/>
        <v>55000000000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1000000000</v>
      </c>
      <c r="L13" s="2">
        <f t="shared" si="10"/>
        <v>2000000000</v>
      </c>
      <c r="M13" s="2">
        <f t="shared" si="10"/>
        <v>4000000000</v>
      </c>
      <c r="N13" s="2">
        <f t="shared" si="10"/>
        <v>8000000000</v>
      </c>
      <c r="O13" s="2">
        <f t="shared" si="10"/>
        <v>26000000000</v>
      </c>
      <c r="P13" s="2">
        <f t="shared" si="10"/>
        <v>174000000000</v>
      </c>
      <c r="Q13" s="2">
        <f t="shared" si="10"/>
        <v>205000000000</v>
      </c>
      <c r="R13" s="2">
        <f t="shared" si="10"/>
        <v>204000000000</v>
      </c>
      <c r="S13" s="2">
        <f t="shared" si="10"/>
        <v>170000000000</v>
      </c>
      <c r="T13" s="2">
        <f t="shared" si="10"/>
        <v>59000000000</v>
      </c>
      <c r="U13" s="2">
        <f t="shared" si="10"/>
        <v>91000000000</v>
      </c>
      <c r="V13" s="2">
        <f t="shared" si="10"/>
        <v>91000000000</v>
      </c>
      <c r="W13" s="2">
        <f t="shared" si="10"/>
        <v>124000000000</v>
      </c>
      <c r="X13" s="2">
        <f t="shared" si="10"/>
        <v>179000000000</v>
      </c>
      <c r="Y13" s="2">
        <f t="shared" si="10"/>
        <v>68000000000</v>
      </c>
      <c r="Z13" s="2">
        <f t="shared" si="10"/>
        <v>84000000000</v>
      </c>
    </row>
    <row r="14" spans="1:26" ht="15.5" x14ac:dyDescent="0.35">
      <c r="C14" t="s">
        <v>26</v>
      </c>
      <c r="D14" s="2">
        <f>IFERROR(INDEX(D51:D500,MATCH($C$14,$C$51:$C$500,0)),"")</f>
        <v>-26000000</v>
      </c>
      <c r="H14" s="2">
        <f>IFERROR(SUM(D14:G14)*(4/MAX(1,COUNT(D14:G14))),"")</f>
        <v>-104000000</v>
      </c>
      <c r="I14" s="2">
        <f t="shared" ref="I14:Z14" si="11">IFERROR(INDEX(I51:I500,MATCH($C$14,$C$51:$C$500,0)),"")</f>
        <v>-102000000</v>
      </c>
      <c r="J14" s="2">
        <f t="shared" si="11"/>
        <v>-114000000</v>
      </c>
      <c r="K14" s="2">
        <f t="shared" si="11"/>
        <v>-283000000</v>
      </c>
      <c r="L14" s="2">
        <f t="shared" si="11"/>
        <v>-421000000</v>
      </c>
      <c r="M14" s="2">
        <f t="shared" si="11"/>
        <v>-747000000</v>
      </c>
      <c r="N14" s="2">
        <f t="shared" si="11"/>
        <v>-838000000</v>
      </c>
      <c r="O14" s="2">
        <f t="shared" si="11"/>
        <v>-15478000000</v>
      </c>
      <c r="P14" s="2">
        <f t="shared" si="11"/>
        <v>-22957000000</v>
      </c>
      <c r="Q14" s="2">
        <f t="shared" si="11"/>
        <v>-23247000000</v>
      </c>
      <c r="R14" s="2">
        <f t="shared" si="11"/>
        <v>-17094000000</v>
      </c>
      <c r="S14" s="2">
        <f t="shared" si="11"/>
        <v>-12160000000</v>
      </c>
      <c r="T14" s="2">
        <f t="shared" si="11"/>
        <v>-8530000000</v>
      </c>
      <c r="U14" s="2">
        <f t="shared" si="11"/>
        <v>-10905000000</v>
      </c>
      <c r="V14" s="2">
        <f t="shared" si="11"/>
        <v>-15117000000</v>
      </c>
      <c r="W14" s="2">
        <f t="shared" si="11"/>
        <v>0</v>
      </c>
      <c r="X14" s="2">
        <f t="shared" si="11"/>
        <v>-5962000000</v>
      </c>
      <c r="Y14" s="2">
        <f t="shared" si="11"/>
        <v>-1525000000</v>
      </c>
      <c r="Z14" s="2">
        <f t="shared" si="11"/>
        <v>-3472000000</v>
      </c>
    </row>
    <row r="15" spans="1:26" ht="15.5" x14ac:dyDescent="0.35">
      <c r="C15" t="s">
        <v>27</v>
      </c>
      <c r="D15" s="2">
        <f>IFERROR(INDEX(D51:D500,MATCH($C$15,$C$51:$C$500,0)),"")</f>
        <v>-68728000000</v>
      </c>
      <c r="H15" s="2">
        <f>IFERROR(SUM(D15:G15)*(4/MAX(1,COUNT(D15:G15))),"")</f>
        <v>-274912000000</v>
      </c>
      <c r="I15" s="2">
        <f t="shared" ref="I15:Z15" si="12">IFERROR(INDEX(I51:I500,MATCH($C$15,$C$51:$C$500,0)),"")</f>
        <v>-195599000000</v>
      </c>
      <c r="J15" s="2">
        <f t="shared" si="12"/>
        <v>-140360000000</v>
      </c>
      <c r="K15" s="2">
        <f t="shared" si="12"/>
        <v>-107866000000</v>
      </c>
      <c r="L15" s="2">
        <f t="shared" si="12"/>
        <v>-99336000000</v>
      </c>
      <c r="M15" s="2">
        <f t="shared" si="12"/>
        <v>-72070000000</v>
      </c>
      <c r="N15" s="2">
        <f t="shared" si="12"/>
        <v>-32130000000</v>
      </c>
      <c r="O15" s="2">
        <f t="shared" si="12"/>
        <v>-26294000000</v>
      </c>
      <c r="P15" s="2">
        <f t="shared" si="12"/>
        <v>-17102000000</v>
      </c>
      <c r="Q15" s="2">
        <f t="shared" si="12"/>
        <v>-12853000000</v>
      </c>
      <c r="R15" s="2">
        <f t="shared" si="12"/>
        <v>-5685000000</v>
      </c>
      <c r="S15" s="2">
        <f t="shared" si="12"/>
        <v>-11336000000</v>
      </c>
      <c r="T15" s="2">
        <f t="shared" si="12"/>
        <v>10490000000</v>
      </c>
      <c r="U15" s="2">
        <f t="shared" si="12"/>
        <v>-3538000000</v>
      </c>
      <c r="V15" s="2">
        <f t="shared" si="12"/>
        <v>6745000000</v>
      </c>
      <c r="W15" s="2">
        <f t="shared" si="12"/>
        <v>-3759000000</v>
      </c>
      <c r="X15" s="2">
        <f t="shared" si="12"/>
        <v>-1884000000</v>
      </c>
      <c r="Y15" s="2">
        <f t="shared" si="12"/>
        <v>-1074000000</v>
      </c>
      <c r="Z15" s="2">
        <f t="shared" si="12"/>
        <v>-1517000000</v>
      </c>
    </row>
    <row r="16" spans="1:26" ht="15.5" x14ac:dyDescent="0.35">
      <c r="C16" t="s">
        <v>28</v>
      </c>
      <c r="D16" s="2">
        <f>IFERROR(INDEX(D51:D500,MATCH($C$16,$C$51:$C$500,0)),"")</f>
        <v>324256000000</v>
      </c>
      <c r="H16" s="2">
        <f>IFERROR(SUM(D16:G16)*(4/MAX(1,COUNT(D16:G16))),"")</f>
        <v>1297024000000</v>
      </c>
      <c r="I16" s="2">
        <f t="shared" ref="I16:Z16" si="13">IFERROR(INDEX(I51:I500,MATCH($C$16,$C$51:$C$500,0)),"")</f>
        <v>937179000000</v>
      </c>
      <c r="J16" s="2">
        <f t="shared" si="13"/>
        <v>667728000000</v>
      </c>
      <c r="K16" s="2">
        <f t="shared" si="13"/>
        <v>503664000000</v>
      </c>
      <c r="L16" s="2">
        <f t="shared" si="13"/>
        <v>464308000000</v>
      </c>
      <c r="M16" s="2">
        <f t="shared" si="13"/>
        <v>337828000000</v>
      </c>
      <c r="N16" s="2">
        <f t="shared" si="13"/>
        <v>167919000000</v>
      </c>
      <c r="O16" s="2">
        <f t="shared" si="13"/>
        <v>110179000000</v>
      </c>
      <c r="P16" s="2">
        <f t="shared" si="13"/>
        <v>70060000000</v>
      </c>
      <c r="Q16" s="2">
        <f t="shared" si="13"/>
        <v>51095000000</v>
      </c>
      <c r="R16" s="2">
        <f t="shared" si="13"/>
        <v>61636000000</v>
      </c>
      <c r="S16" s="2">
        <f t="shared" si="13"/>
        <v>44175000000</v>
      </c>
      <c r="T16" s="2">
        <f t="shared" si="13"/>
        <v>41511000000</v>
      </c>
      <c r="U16" s="2">
        <f t="shared" si="13"/>
        <v>59194000000</v>
      </c>
      <c r="V16" s="2">
        <f t="shared" si="13"/>
        <v>76631000000</v>
      </c>
      <c r="W16" s="2">
        <f t="shared" si="13"/>
        <v>29627000000</v>
      </c>
      <c r="X16" s="2">
        <f t="shared" si="13"/>
        <v>33543000000</v>
      </c>
      <c r="Y16" s="2">
        <f t="shared" si="13"/>
        <v>17395000000</v>
      </c>
      <c r="Z16" s="2">
        <f t="shared" si="13"/>
        <v>-30633000000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9720250000000</v>
      </c>
      <c r="H20" s="2" t="str">
        <f t="shared" ref="H20:Z20" si="14">IFERROR(H21*H2,"")</f>
        <v/>
      </c>
      <c r="I20" s="2">
        <f t="shared" ca="1" si="14"/>
        <v>9100750000000</v>
      </c>
      <c r="J20" s="2">
        <f t="shared" ca="1" si="14"/>
        <v>5369000000000</v>
      </c>
      <c r="K20" s="2">
        <f t="shared" ca="1" si="14"/>
        <v>5708250000000</v>
      </c>
      <c r="L20" s="2">
        <f t="shared" ca="1" si="14"/>
        <v>4233250000000</v>
      </c>
      <c r="M20" s="2">
        <f t="shared" ca="1" si="14"/>
        <v>1941100000000</v>
      </c>
      <c r="N20" s="2">
        <f t="shared" ca="1" si="14"/>
        <v>861400000000</v>
      </c>
      <c r="O20" s="2">
        <f t="shared" ca="1" si="14"/>
        <v>616550000000</v>
      </c>
      <c r="P20" s="2">
        <f t="shared" ca="1" si="14"/>
        <v>542800000000</v>
      </c>
      <c r="Q20" s="2">
        <f t="shared" ca="1" si="14"/>
        <v>522150000000</v>
      </c>
      <c r="R20" s="2">
        <f t="shared" ca="1" si="14"/>
        <v>590000000000</v>
      </c>
      <c r="S20" s="2">
        <f t="shared" ca="1" si="14"/>
        <v>598850000000</v>
      </c>
      <c r="T20" s="2">
        <f t="shared" ca="1" si="14"/>
        <v>811250000000</v>
      </c>
      <c r="U20" s="2">
        <f t="shared" ca="1" si="14"/>
        <v>1180000000000</v>
      </c>
      <c r="V20" s="2">
        <f t="shared" ca="1" si="14"/>
        <v>1132800000000</v>
      </c>
      <c r="W20" s="2">
        <f t="shared" ca="1" si="14"/>
        <v>595900000000</v>
      </c>
      <c r="X20" s="2">
        <f t="shared" ca="1" si="14"/>
        <v>955800000000</v>
      </c>
      <c r="Y20" s="2">
        <f t="shared" ca="1" si="14"/>
        <v>371700000000</v>
      </c>
      <c r="Z20" s="2">
        <f t="shared" ca="1" si="14"/>
        <v>132750000000</v>
      </c>
    </row>
    <row r="21" spans="1:26" ht="15.5" x14ac:dyDescent="0.35">
      <c r="C21" t="s">
        <v>11</v>
      </c>
      <c r="D21" s="2">
        <f>IFERROR(INDEX(D51:D500,MATCH($C$7,$C$51:$C$500,0)),"")</f>
        <v>590000000</v>
      </c>
      <c r="H21" s="2">
        <f>IFERROR(INDEX(D21:G21,COUNT(D21:G21)),"")</f>
        <v>590000000</v>
      </c>
      <c r="I21" s="2">
        <f t="shared" ref="I21:Z21" si="15">IFERROR(INDEX(I51:I500,MATCH($C$7,$C$51:$C$500,0)),"")</f>
        <v>590000000</v>
      </c>
      <c r="J21" s="2">
        <f t="shared" si="15"/>
        <v>590000000</v>
      </c>
      <c r="K21" s="2">
        <f t="shared" si="15"/>
        <v>590000000</v>
      </c>
      <c r="L21" s="2">
        <f t="shared" si="15"/>
        <v>590000000</v>
      </c>
      <c r="M21" s="2">
        <f t="shared" si="15"/>
        <v>590000000</v>
      </c>
      <c r="N21" s="2">
        <f t="shared" si="15"/>
        <v>590000000</v>
      </c>
      <c r="O21" s="2">
        <f t="shared" si="15"/>
        <v>590000000</v>
      </c>
      <c r="P21" s="2">
        <f t="shared" si="15"/>
        <v>590000000</v>
      </c>
      <c r="Q21" s="2">
        <f t="shared" si="15"/>
        <v>590000000</v>
      </c>
      <c r="R21" s="2">
        <f t="shared" si="15"/>
        <v>590000000</v>
      </c>
      <c r="S21" s="2">
        <f t="shared" si="15"/>
        <v>590000000</v>
      </c>
      <c r="T21" s="2">
        <f t="shared" si="15"/>
        <v>590000000</v>
      </c>
      <c r="U21" s="2">
        <f t="shared" si="15"/>
        <v>590000000</v>
      </c>
      <c r="V21" s="2">
        <f t="shared" si="15"/>
        <v>590000000</v>
      </c>
      <c r="W21" s="2">
        <f t="shared" si="15"/>
        <v>590000000</v>
      </c>
      <c r="X21" s="2">
        <f t="shared" si="15"/>
        <v>590000000</v>
      </c>
      <c r="Y21" s="2">
        <f t="shared" si="15"/>
        <v>590000000</v>
      </c>
      <c r="Z21" s="2">
        <f t="shared" si="15"/>
        <v>590000000</v>
      </c>
    </row>
    <row r="23" spans="1:26" ht="15.5" x14ac:dyDescent="0.35">
      <c r="B23" t="s">
        <v>53</v>
      </c>
      <c r="C23" t="s">
        <v>54</v>
      </c>
      <c r="D23" s="3">
        <f>IFERROR(D5/D6*100,"")</f>
        <v>7.8473548099013861</v>
      </c>
      <c r="H23" s="3">
        <f t="shared" ref="H23:Z23" si="16">IFERROR(H5/H6*100,"")</f>
        <v>31.389419239605544</v>
      </c>
      <c r="I23" s="3">
        <f t="shared" si="16"/>
        <v>24.734270602588794</v>
      </c>
      <c r="J23" s="3">
        <f t="shared" si="16"/>
        <v>23.409022178869968</v>
      </c>
      <c r="K23" s="3">
        <f t="shared" si="16"/>
        <v>22.833285543829142</v>
      </c>
      <c r="L23" s="3">
        <f t="shared" si="16"/>
        <v>27.34560650147284</v>
      </c>
      <c r="M23" s="3">
        <f t="shared" si="16"/>
        <v>27.769053336866644</v>
      </c>
      <c r="N23" s="3">
        <f t="shared" si="16"/>
        <v>19.380934978615517</v>
      </c>
      <c r="O23" s="3">
        <f t="shared" si="16"/>
        <v>15.146574355958494</v>
      </c>
      <c r="P23" s="3">
        <f t="shared" si="16"/>
        <v>12.222720236390726</v>
      </c>
      <c r="Q23" s="3">
        <f t="shared" si="16"/>
        <v>9.130495424468867</v>
      </c>
      <c r="R23" s="3">
        <f t="shared" si="16"/>
        <v>14.573555886239944</v>
      </c>
      <c r="S23" s="3">
        <f t="shared" si="16"/>
        <v>11.031492010512563</v>
      </c>
      <c r="T23" s="3">
        <f t="shared" si="16"/>
        <v>17.579843069111121</v>
      </c>
      <c r="U23" s="3">
        <f t="shared" si="16"/>
        <v>21.01987325230948</v>
      </c>
      <c r="V23" s="3">
        <f t="shared" si="16"/>
        <v>39.869549832155393</v>
      </c>
      <c r="W23" s="3">
        <f t="shared" si="16"/>
        <v>20.571628520986749</v>
      </c>
      <c r="X23" s="3">
        <f t="shared" si="16"/>
        <v>31.697671158813751</v>
      </c>
      <c r="Y23" s="3">
        <f t="shared" si="16"/>
        <v>23.924419883023791</v>
      </c>
      <c r="Z23" s="3">
        <f t="shared" si="16"/>
        <v>-29.303634051408533</v>
      </c>
    </row>
    <row r="24" spans="1:26" ht="15.5" x14ac:dyDescent="0.35">
      <c r="C24" t="s">
        <v>55</v>
      </c>
      <c r="D24" s="4">
        <f>IFERROR(_xlfn.RRI(5,I23,D23),"")</f>
        <v>-0.20515062646517579</v>
      </c>
      <c r="H24" s="4">
        <f t="shared" ref="H24:Z24" si="17">IFERROR(_xlfn.RRI(5,M23,H23),"")</f>
        <v>2.4812564107558055E-2</v>
      </c>
      <c r="I24" s="4">
        <f t="shared" si="17"/>
        <v>4.9989307928367532E-2</v>
      </c>
      <c r="J24" s="4">
        <f t="shared" si="17"/>
        <v>9.0972416754743213E-2</v>
      </c>
      <c r="K24" s="4">
        <f t="shared" si="17"/>
        <v>0.13313096404964875</v>
      </c>
      <c r="L24" s="4">
        <f t="shared" si="17"/>
        <v>0.24531334867773102</v>
      </c>
      <c r="M24" s="4">
        <f t="shared" si="17"/>
        <v>0.1376249513043788</v>
      </c>
      <c r="N24" s="4">
        <f t="shared" si="17"/>
        <v>0.11930409837395217</v>
      </c>
      <c r="O24" s="4">
        <f t="shared" si="17"/>
        <v>-2.9356198594292948E-2</v>
      </c>
      <c r="P24" s="4">
        <f t="shared" si="17"/>
        <v>-0.10276221266605179</v>
      </c>
      <c r="Q24" s="4">
        <f t="shared" si="17"/>
        <v>-0.25531843595469805</v>
      </c>
      <c r="R24" s="4">
        <f t="shared" si="17"/>
        <v>-6.6618107251478542E-2</v>
      </c>
      <c r="S24" s="4">
        <f t="shared" si="17"/>
        <v>-0.19030514468621984</v>
      </c>
      <c r="T24" s="4">
        <f t="shared" si="17"/>
        <v>-5.9768676193504122E-2</v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433.17</v>
      </c>
      <c r="H25" s="3">
        <f>IFERROR(INDEX(D25:G25,COUNT(D25:G25)),"")</f>
        <v>433.17</v>
      </c>
      <c r="I25" s="3">
        <f t="shared" ref="I25:Z25" si="18">IFERROR(INDEX(I51:I500,MATCH($C$25,$C$51:$C$500,0)),"")</f>
        <v>1257.1400000000001</v>
      </c>
      <c r="J25" s="3">
        <f t="shared" si="18"/>
        <v>894</v>
      </c>
      <c r="K25" s="3">
        <f t="shared" si="18"/>
        <v>670.96</v>
      </c>
      <c r="L25" s="3">
        <f t="shared" si="18"/>
        <v>618.70000000000005</v>
      </c>
      <c r="M25" s="3">
        <f t="shared" si="18"/>
        <v>450.52</v>
      </c>
      <c r="N25" s="3">
        <f t="shared" si="18"/>
        <v>230.19</v>
      </c>
      <c r="O25" s="3">
        <f t="shared" si="18"/>
        <v>142.19999999999999</v>
      </c>
      <c r="P25" s="3">
        <f t="shared" si="18"/>
        <v>89.78</v>
      </c>
      <c r="Q25" s="3">
        <f t="shared" si="18"/>
        <v>64.83</v>
      </c>
      <c r="R25" s="3">
        <f t="shared" si="18"/>
        <v>94.85</v>
      </c>
      <c r="S25" s="3">
        <f t="shared" si="18"/>
        <v>55.67</v>
      </c>
      <c r="T25" s="3">
        <f t="shared" si="18"/>
        <v>88.15</v>
      </c>
      <c r="U25" s="3">
        <f t="shared" si="18"/>
        <v>94.35</v>
      </c>
      <c r="V25" s="3">
        <f t="shared" si="18"/>
        <v>141.34</v>
      </c>
      <c r="W25" s="3">
        <f t="shared" si="18"/>
        <v>43.85</v>
      </c>
      <c r="X25" s="3">
        <f t="shared" si="18"/>
        <v>53.67</v>
      </c>
      <c r="Y25" s="3">
        <f t="shared" si="18"/>
        <v>27.67</v>
      </c>
      <c r="Z25" s="3">
        <f t="shared" si="18"/>
        <v>-54.5</v>
      </c>
    </row>
    <row r="26" spans="1:26" ht="15.5" x14ac:dyDescent="0.35">
      <c r="C26" t="s">
        <v>58</v>
      </c>
      <c r="D26" s="4">
        <f>IFERROR(_xlfn.RRI(5,I25,D25),"")</f>
        <v>-0.19191890759208741</v>
      </c>
      <c r="H26" s="4">
        <f t="shared" ref="H26:Z26" si="19">IFERROR(_xlfn.RRI(5,M25,H25),"")</f>
        <v>-7.8236765766394045E-3</v>
      </c>
      <c r="I26" s="4">
        <f t="shared" si="19"/>
        <v>0.4042985209536698</v>
      </c>
      <c r="J26" s="4">
        <f t="shared" si="19"/>
        <v>0.44440034830223785</v>
      </c>
      <c r="K26" s="4">
        <f t="shared" si="19"/>
        <v>0.49521417561769909</v>
      </c>
      <c r="L26" s="4">
        <f t="shared" si="19"/>
        <v>0.57014882626983043</v>
      </c>
      <c r="M26" s="4">
        <f t="shared" si="19"/>
        <v>0.36563723012505212</v>
      </c>
      <c r="N26" s="4">
        <f t="shared" si="19"/>
        <v>0.32829043810233349</v>
      </c>
      <c r="O26" s="4">
        <f t="shared" si="19"/>
        <v>0.10036167553649444</v>
      </c>
      <c r="P26" s="4">
        <f t="shared" si="19"/>
        <v>-9.880669929094088E-3</v>
      </c>
      <c r="Q26" s="4">
        <f t="shared" si="19"/>
        <v>-0.14433811515842243</v>
      </c>
      <c r="R26" s="4">
        <f t="shared" si="19"/>
        <v>0.16684601541686406</v>
      </c>
      <c r="S26" s="4">
        <f t="shared" si="19"/>
        <v>7.3442811105264294E-3</v>
      </c>
      <c r="T26" s="4">
        <f t="shared" si="19"/>
        <v>0.26078963990716453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1596.6779661016949</v>
      </c>
      <c r="H27" s="3">
        <f t="shared" ref="H27:Z27" si="20">IFERROR(H4/H21,"")</f>
        <v>6386.7118644067796</v>
      </c>
      <c r="I27" s="3">
        <f t="shared" si="20"/>
        <v>4621.9898305084744</v>
      </c>
      <c r="J27" s="3">
        <f t="shared" si="20"/>
        <v>3315.984745762712</v>
      </c>
      <c r="K27" s="3">
        <f t="shared" si="20"/>
        <v>2585.5</v>
      </c>
      <c r="L27" s="3">
        <f t="shared" si="20"/>
        <v>2188.1220338983053</v>
      </c>
      <c r="M27" s="3">
        <f t="shared" si="20"/>
        <v>1584.8728813559321</v>
      </c>
      <c r="N27" s="3">
        <f t="shared" si="20"/>
        <v>1141.2949152542374</v>
      </c>
      <c r="O27" s="3">
        <f t="shared" si="20"/>
        <v>1414.1186440677966</v>
      </c>
      <c r="P27" s="3">
        <f t="shared" si="20"/>
        <v>1363.2237288135593</v>
      </c>
      <c r="Q27" s="3">
        <f t="shared" si="20"/>
        <v>1380.4915254237287</v>
      </c>
      <c r="R27" s="3">
        <f t="shared" si="20"/>
        <v>1504.5135593220339</v>
      </c>
      <c r="S27" s="3">
        <f t="shared" si="20"/>
        <v>1135.1271186440679</v>
      </c>
      <c r="T27" s="3">
        <f t="shared" si="20"/>
        <v>980.9898305084746</v>
      </c>
      <c r="U27" s="3">
        <f t="shared" si="20"/>
        <v>851.73559322033896</v>
      </c>
      <c r="V27" s="3">
        <f t="shared" si="20"/>
        <v>807.86101694915249</v>
      </c>
      <c r="W27" s="3">
        <f t="shared" si="20"/>
        <v>507.4728813559322</v>
      </c>
      <c r="X27" s="3">
        <f t="shared" si="20"/>
        <v>370.75932203389829</v>
      </c>
      <c r="Y27" s="3">
        <f t="shared" si="20"/>
        <v>227.86101694915254</v>
      </c>
      <c r="Z27" s="3">
        <f t="shared" si="20"/>
        <v>219.56271186440679</v>
      </c>
    </row>
    <row r="28" spans="1:26" ht="15.5" x14ac:dyDescent="0.35">
      <c r="C28" t="s">
        <v>60</v>
      </c>
      <c r="D28" s="4">
        <f>IFERROR(_xlfn.RRI(5,I27,D27),"")</f>
        <v>-0.19150438402578374</v>
      </c>
      <c r="H28" s="4">
        <f t="shared" ref="H28:Z28" si="21">IFERROR(_xlfn.RRI(5,M27,H27),"")</f>
        <v>0.32146777755881195</v>
      </c>
      <c r="I28" s="4">
        <f t="shared" si="21"/>
        <v>0.32277573812370797</v>
      </c>
      <c r="J28" s="4">
        <f t="shared" si="21"/>
        <v>0.18583792366778762</v>
      </c>
      <c r="K28" s="4">
        <f t="shared" si="21"/>
        <v>0.13656814832431108</v>
      </c>
      <c r="L28" s="4">
        <f t="shared" si="21"/>
        <v>9.6497280509207695E-2</v>
      </c>
      <c r="M28" s="4">
        <f t="shared" si="21"/>
        <v>1.0461254981682711E-2</v>
      </c>
      <c r="N28" s="4">
        <f t="shared" si="21"/>
        <v>1.0843604696277875E-3</v>
      </c>
      <c r="O28" s="4">
        <f t="shared" si="21"/>
        <v>7.5881075835591005E-2</v>
      </c>
      <c r="P28" s="4">
        <f t="shared" si="21"/>
        <v>9.8632565386571613E-2</v>
      </c>
      <c r="Q28" s="4">
        <f t="shared" si="21"/>
        <v>0.11311341961303412</v>
      </c>
      <c r="R28" s="4">
        <f t="shared" si="21"/>
        <v>0.24278686171475838</v>
      </c>
      <c r="S28" s="4">
        <f t="shared" si="21"/>
        <v>0.25080752108815263</v>
      </c>
      <c r="T28" s="4">
        <f t="shared" si="21"/>
        <v>0.33905647785670245</v>
      </c>
      <c r="U28" s="4">
        <f t="shared" si="21"/>
        <v>0.31144246457164226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5520</v>
      </c>
      <c r="H32" s="3">
        <f>IFERROR(INDEX(D32:G32,COUNT(D32:G32)),"")</f>
        <v>5520</v>
      </c>
      <c r="I32" s="3">
        <f t="shared" ref="I32:Z32" si="22">IFERROR(INDEX(I51:I500,MATCH($C$32,$C$51:$C$500,0)),"")</f>
        <v>5086.83</v>
      </c>
      <c r="J32" s="3">
        <f t="shared" si="22"/>
        <v>3828.64</v>
      </c>
      <c r="K32" s="3">
        <f t="shared" si="22"/>
        <v>2932.39</v>
      </c>
      <c r="L32" s="3">
        <f t="shared" si="22"/>
        <v>2262.83</v>
      </c>
      <c r="M32" s="3">
        <f t="shared" si="22"/>
        <v>1644.05</v>
      </c>
      <c r="N32" s="3">
        <f t="shared" si="22"/>
        <v>1187.51</v>
      </c>
      <c r="O32" s="3">
        <f t="shared" si="22"/>
        <v>962.77</v>
      </c>
      <c r="P32" s="3">
        <f t="shared" si="22"/>
        <v>816.95</v>
      </c>
      <c r="Q32" s="3">
        <f t="shared" si="22"/>
        <v>717.09</v>
      </c>
      <c r="R32" s="3">
        <f t="shared" si="22"/>
        <v>651.62</v>
      </c>
      <c r="S32" s="3">
        <f t="shared" si="22"/>
        <v>556.65</v>
      </c>
      <c r="T32" s="3">
        <f t="shared" si="22"/>
        <v>501.44</v>
      </c>
      <c r="U32" s="3">
        <f t="shared" si="22"/>
        <v>448.85</v>
      </c>
      <c r="V32" s="3">
        <f t="shared" si="22"/>
        <v>354.51</v>
      </c>
      <c r="W32" s="3">
        <f t="shared" si="22"/>
        <v>213.17</v>
      </c>
      <c r="X32" s="3">
        <f t="shared" si="22"/>
        <v>169.31</v>
      </c>
      <c r="Y32" s="3">
        <f t="shared" si="22"/>
        <v>115.65</v>
      </c>
      <c r="Z32" s="3">
        <f t="shared" si="22"/>
        <v>87.98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2.99</v>
      </c>
      <c r="H33" s="3">
        <f>IFERROR(INDEX(D33:G33,COUNT(D33:G33)),"")</f>
        <v>2.99</v>
      </c>
      <c r="I33" s="3">
        <f t="shared" ref="I33:Z33" si="23">IFERROR(INDEX(I51:I500,MATCH($C$33,$C$51:$C$500,0)),"")</f>
        <v>3.03</v>
      </c>
      <c r="J33" s="3">
        <f t="shared" si="23"/>
        <v>2.38</v>
      </c>
      <c r="K33" s="3">
        <f t="shared" si="23"/>
        <v>3.3</v>
      </c>
      <c r="L33" s="3">
        <f t="shared" si="23"/>
        <v>3.17</v>
      </c>
      <c r="M33" s="3">
        <f t="shared" si="23"/>
        <v>2</v>
      </c>
      <c r="N33" s="3">
        <f t="shared" si="23"/>
        <v>1.23</v>
      </c>
      <c r="O33" s="3">
        <f t="shared" si="23"/>
        <v>1.0900000000000001</v>
      </c>
      <c r="P33" s="3">
        <f t="shared" si="23"/>
        <v>1.1299999999999999</v>
      </c>
      <c r="Q33" s="3">
        <f t="shared" si="23"/>
        <v>1.23</v>
      </c>
      <c r="R33" s="3">
        <f t="shared" si="23"/>
        <v>1.53</v>
      </c>
      <c r="S33" s="3">
        <f t="shared" si="23"/>
        <v>1.82</v>
      </c>
      <c r="T33" s="3">
        <f t="shared" si="23"/>
        <v>2.74</v>
      </c>
      <c r="U33" s="3">
        <f t="shared" si="23"/>
        <v>4.46</v>
      </c>
      <c r="V33" s="3">
        <f t="shared" si="23"/>
        <v>5.42</v>
      </c>
      <c r="W33" s="3">
        <f t="shared" si="23"/>
        <v>4.74</v>
      </c>
      <c r="X33" s="3">
        <f t="shared" si="23"/>
        <v>9.57</v>
      </c>
      <c r="Y33" s="3">
        <f t="shared" si="23"/>
        <v>5.53</v>
      </c>
      <c r="Z33" s="3">
        <f t="shared" si="23"/>
        <v>2.56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38.15</v>
      </c>
      <c r="H34" s="3">
        <f>IFERROR(INDEX(D34:G34,COUNT(D34:G34)),"")</f>
        <v>38.15</v>
      </c>
      <c r="I34" s="3">
        <f t="shared" ref="I34:Z34" si="24">IFERROR(INDEX(I51:I500,MATCH($C$34,$C$51:$C$500,0)),"")</f>
        <v>12.27</v>
      </c>
      <c r="J34" s="3">
        <f t="shared" si="24"/>
        <v>10.18</v>
      </c>
      <c r="K34" s="3">
        <f t="shared" si="24"/>
        <v>14.42</v>
      </c>
      <c r="L34" s="3">
        <f t="shared" si="24"/>
        <v>11.6</v>
      </c>
      <c r="M34" s="3">
        <f t="shared" si="24"/>
        <v>7.3</v>
      </c>
      <c r="N34" s="3">
        <f t="shared" si="24"/>
        <v>6.34</v>
      </c>
      <c r="O34" s="3">
        <f t="shared" si="24"/>
        <v>7.35</v>
      </c>
      <c r="P34" s="3">
        <f t="shared" si="24"/>
        <v>10.25</v>
      </c>
      <c r="Q34" s="3">
        <f t="shared" si="24"/>
        <v>13.65</v>
      </c>
      <c r="R34" s="3">
        <f t="shared" si="24"/>
        <v>10.54</v>
      </c>
      <c r="S34" s="3">
        <f t="shared" si="24"/>
        <v>18.23</v>
      </c>
      <c r="T34" s="3">
        <f t="shared" si="24"/>
        <v>15.6</v>
      </c>
      <c r="U34" s="3">
        <f t="shared" si="24"/>
        <v>21.2</v>
      </c>
      <c r="V34" s="3">
        <f t="shared" si="24"/>
        <v>13.58</v>
      </c>
      <c r="W34" s="3">
        <f t="shared" si="24"/>
        <v>23.03</v>
      </c>
      <c r="X34" s="3">
        <f t="shared" si="24"/>
        <v>30.18</v>
      </c>
      <c r="Y34" s="3">
        <f t="shared" si="24"/>
        <v>23.13</v>
      </c>
      <c r="Z34" s="3">
        <f t="shared" si="24"/>
        <v>-4.13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10.35</v>
      </c>
      <c r="H35" s="3">
        <f>IFERROR(INDEX(D35:G35,COUNT(D35:G35)),"")</f>
        <v>10.35</v>
      </c>
      <c r="I35" s="3">
        <f t="shared" ref="I35:Z35" si="25">IFERROR(INDEX(I51:I500,MATCH($C$35,$C$51:$C$500,0)),"")</f>
        <v>3.34</v>
      </c>
      <c r="J35" s="3">
        <f t="shared" si="25"/>
        <v>2.74</v>
      </c>
      <c r="K35" s="3">
        <f t="shared" si="25"/>
        <v>3.74</v>
      </c>
      <c r="L35" s="3">
        <f t="shared" si="25"/>
        <v>3.28</v>
      </c>
      <c r="M35" s="3">
        <f t="shared" si="25"/>
        <v>2.08</v>
      </c>
      <c r="N35" s="3">
        <f t="shared" si="25"/>
        <v>1.28</v>
      </c>
      <c r="O35" s="3">
        <f t="shared" si="25"/>
        <v>0.74</v>
      </c>
      <c r="P35" s="3">
        <f t="shared" si="25"/>
        <v>0.67</v>
      </c>
      <c r="Q35" s="3">
        <f t="shared" si="25"/>
        <v>0.64</v>
      </c>
      <c r="R35" s="3">
        <f t="shared" si="25"/>
        <v>0.66</v>
      </c>
      <c r="S35" s="3">
        <f t="shared" si="25"/>
        <v>0.89</v>
      </c>
      <c r="T35" s="3">
        <f t="shared" si="25"/>
        <v>1.4</v>
      </c>
      <c r="U35" s="3">
        <f t="shared" si="25"/>
        <v>2.35</v>
      </c>
      <c r="V35" s="3">
        <f t="shared" si="25"/>
        <v>2.38</v>
      </c>
      <c r="W35" s="3">
        <f t="shared" si="25"/>
        <v>1.99</v>
      </c>
      <c r="X35" s="3">
        <f t="shared" si="25"/>
        <v>4.37</v>
      </c>
      <c r="Y35" s="3">
        <f t="shared" si="25"/>
        <v>2.81</v>
      </c>
      <c r="Z35" s="3">
        <f t="shared" si="25"/>
        <v>1.02</v>
      </c>
    </row>
    <row r="36" spans="1:26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Z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  <c r="Z36" s="4" t="str">
        <f t="shared" si="26"/>
        <v/>
      </c>
    </row>
    <row r="37" spans="1:26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Z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  <c r="Z37" s="3" t="str">
        <f t="shared" si="27"/>
        <v/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942040000000</v>
      </c>
      <c r="E51" s="5">
        <v>878594000000</v>
      </c>
      <c r="F51" s="5">
        <v>662049000000</v>
      </c>
      <c r="G51" s="5">
        <v>617408000000</v>
      </c>
      <c r="I51" s="5">
        <v>2726974000000</v>
      </c>
      <c r="J51" s="5">
        <v>1956431000000</v>
      </c>
      <c r="K51" s="5">
        <v>1525445000000</v>
      </c>
      <c r="L51" s="5">
        <v>1290992000000</v>
      </c>
      <c r="M51" s="5">
        <v>935075000000</v>
      </c>
      <c r="N51" s="5">
        <v>673364000000</v>
      </c>
      <c r="O51" s="5">
        <v>834330000000</v>
      </c>
      <c r="P51" s="5">
        <v>804302000000</v>
      </c>
      <c r="Q51" s="5">
        <v>814490000000</v>
      </c>
      <c r="R51" s="5">
        <v>887663000000</v>
      </c>
      <c r="S51" s="5">
        <v>669725000000</v>
      </c>
      <c r="T51" s="5">
        <v>578784000000</v>
      </c>
      <c r="U51" s="5">
        <v>502524000000</v>
      </c>
      <c r="V51" s="5">
        <v>476638000000</v>
      </c>
      <c r="W51" s="5">
        <v>299409000000</v>
      </c>
      <c r="X51" s="5">
        <v>218748000000</v>
      </c>
      <c r="Y51" s="5">
        <v>134438000000</v>
      </c>
      <c r="Z51" s="5">
        <v>129542000000</v>
      </c>
    </row>
    <row r="52" spans="2:26" ht="15.5" x14ac:dyDescent="0.35">
      <c r="C52" t="s">
        <v>83</v>
      </c>
      <c r="D52" s="5">
        <v>-452848000000</v>
      </c>
      <c r="E52" s="5">
        <v>-395472000000</v>
      </c>
      <c r="F52" s="5">
        <v>-327820000000</v>
      </c>
      <c r="G52" s="5">
        <v>-291336000000</v>
      </c>
      <c r="I52" s="5">
        <v>-1296477000000</v>
      </c>
      <c r="J52" s="5">
        <v>-950220000000</v>
      </c>
      <c r="K52" s="5">
        <v>-714509000000</v>
      </c>
      <c r="L52" s="5">
        <v>-620240000000</v>
      </c>
      <c r="M52" s="5">
        <v>-435507000000</v>
      </c>
      <c r="N52" s="5">
        <v>-330799000000</v>
      </c>
      <c r="O52" s="5">
        <v>-417281000000</v>
      </c>
      <c r="P52" s="5">
        <v>-415212000000</v>
      </c>
      <c r="Q52" s="5">
        <v>-375546000000</v>
      </c>
      <c r="R52" s="5">
        <v>-427828000000</v>
      </c>
      <c r="S52" s="5">
        <v>-330023000000</v>
      </c>
      <c r="T52" s="5">
        <v>-279882000000</v>
      </c>
      <c r="U52" s="5">
        <v>-220966000000</v>
      </c>
      <c r="V52" s="5">
        <v>-204736000000</v>
      </c>
      <c r="W52" s="5">
        <v>-184925000000</v>
      </c>
      <c r="X52" s="5">
        <v>-138249000000</v>
      </c>
      <c r="Y52" s="5">
        <v>-86062000000</v>
      </c>
      <c r="Z52" s="5">
        <v>-93936000000</v>
      </c>
    </row>
    <row r="53" spans="2:26" ht="15.5" x14ac:dyDescent="0.35">
      <c r="C53" t="s">
        <v>84</v>
      </c>
      <c r="D53" s="5">
        <v>489192000000</v>
      </c>
      <c r="E53" s="5">
        <v>483122000000</v>
      </c>
      <c r="F53" s="5">
        <v>334229000000</v>
      </c>
      <c r="G53" s="5">
        <v>326072000000</v>
      </c>
      <c r="I53" s="5">
        <v>1430497000000</v>
      </c>
      <c r="J53" s="5">
        <v>1006211000000</v>
      </c>
      <c r="K53" s="5">
        <v>810936000000</v>
      </c>
      <c r="L53" s="5">
        <v>670752000000</v>
      </c>
      <c r="M53" s="5">
        <v>499568000000</v>
      </c>
      <c r="N53" s="5">
        <v>342565000000</v>
      </c>
      <c r="O53" s="5">
        <v>417049000000</v>
      </c>
      <c r="P53" s="5">
        <v>389090000000</v>
      </c>
      <c r="Q53" s="5">
        <v>438944000000</v>
      </c>
      <c r="R53" s="5">
        <v>459835000000</v>
      </c>
      <c r="S53" s="5">
        <v>339702000000</v>
      </c>
      <c r="T53" s="5">
        <v>298902000000</v>
      </c>
      <c r="U53" s="5">
        <v>281558000000</v>
      </c>
      <c r="V53" s="5">
        <v>271902000000</v>
      </c>
      <c r="W53" s="5">
        <v>114484000000</v>
      </c>
      <c r="X53" s="5">
        <v>80499000000</v>
      </c>
      <c r="Y53" s="5">
        <v>48376000000</v>
      </c>
      <c r="Z53" s="5">
        <v>35606000000</v>
      </c>
    </row>
    <row r="54" spans="2:26" ht="15.5" x14ac:dyDescent="0.35">
      <c r="C54" t="s">
        <v>85</v>
      </c>
      <c r="D54" s="5">
        <v>-192656000000</v>
      </c>
      <c r="E54" s="5">
        <v>-182243000000</v>
      </c>
      <c r="F54" s="5">
        <v>-140223000000</v>
      </c>
      <c r="G54" s="5">
        <v>-125263000000</v>
      </c>
      <c r="I54" s="5">
        <v>-563720000000</v>
      </c>
      <c r="J54" s="5">
        <v>-385699000000</v>
      </c>
      <c r="K54" s="5">
        <v>-326906000000</v>
      </c>
      <c r="L54" s="5">
        <v>-229558000000</v>
      </c>
      <c r="M54" s="5">
        <v>-175104000000</v>
      </c>
      <c r="N54" s="5">
        <v>-166137000000</v>
      </c>
      <c r="O54" s="5">
        <v>-288360000000</v>
      </c>
      <c r="P54" s="5">
        <v>-305421000000</v>
      </c>
      <c r="Q54" s="5">
        <v>-371628000000</v>
      </c>
      <c r="R54" s="5">
        <v>-383242000000</v>
      </c>
      <c r="S54" s="5">
        <v>-291011000000</v>
      </c>
      <c r="T54" s="5">
        <v>-249112000000</v>
      </c>
      <c r="U54" s="5">
        <v>-227081000000</v>
      </c>
      <c r="V54" s="5">
        <v>-185494000000</v>
      </c>
      <c r="W54" s="5">
        <v>-88165000000</v>
      </c>
      <c r="X54" s="5">
        <v>-52178000000</v>
      </c>
      <c r="Y54" s="5">
        <v>-43744000000</v>
      </c>
      <c r="Z54" s="5">
        <v>-74346000000</v>
      </c>
    </row>
    <row r="55" spans="2:26" ht="15.5" x14ac:dyDescent="0.35">
      <c r="C55" t="s">
        <v>86</v>
      </c>
      <c r="D55" s="5">
        <v>-167891000000</v>
      </c>
      <c r="E55" s="5">
        <v>-161997000000</v>
      </c>
      <c r="F55" s="5">
        <v>-118080000000</v>
      </c>
      <c r="G55" s="5">
        <v>-100435000000</v>
      </c>
      <c r="I55" s="5">
        <v>-475936000000</v>
      </c>
      <c r="J55" s="5">
        <v>-310561000000</v>
      </c>
      <c r="K55" s="5">
        <v>-257707000000</v>
      </c>
      <c r="L55" s="5">
        <v>-167012000000</v>
      </c>
      <c r="M55" s="5">
        <v>-111247000000</v>
      </c>
      <c r="N55" s="5">
        <v>-98254000000</v>
      </c>
      <c r="O55" s="5">
        <v>-209818000000</v>
      </c>
      <c r="P55" s="5">
        <v>-226946000000</v>
      </c>
      <c r="Q55" s="5">
        <v>-289213000000</v>
      </c>
      <c r="R55" s="5">
        <v>-298265000000</v>
      </c>
      <c r="S55" s="5">
        <v>-219872000000</v>
      </c>
      <c r="T55" s="5">
        <v>-170138000000</v>
      </c>
      <c r="U55" s="5">
        <v>-142099000000</v>
      </c>
      <c r="V55" s="5">
        <v>-116795000000</v>
      </c>
      <c r="W55" s="5">
        <v>-61999000000</v>
      </c>
      <c r="X55" s="5">
        <v>-40324000000</v>
      </c>
      <c r="Y55" s="5">
        <v>-32568000000</v>
      </c>
      <c r="Z55" s="5">
        <v>-51121000000</v>
      </c>
    </row>
    <row r="56" spans="2:26" ht="15.5" x14ac:dyDescent="0.35">
      <c r="C56" t="s">
        <v>87</v>
      </c>
      <c r="D56" s="5">
        <v>-24765000000</v>
      </c>
      <c r="E56" s="5">
        <v>-20246000000</v>
      </c>
      <c r="F56" s="5">
        <v>-22143000000</v>
      </c>
      <c r="G56" s="5">
        <v>-24828000000</v>
      </c>
      <c r="I56" s="5">
        <v>-87784000000</v>
      </c>
      <c r="J56" s="5">
        <v>-75138000000</v>
      </c>
      <c r="K56" s="5">
        <v>-69199000000</v>
      </c>
      <c r="L56" s="5">
        <v>-62546000000</v>
      </c>
      <c r="M56" s="5">
        <v>-63857000000</v>
      </c>
      <c r="N56" s="5">
        <v>-67883000000</v>
      </c>
      <c r="O56" s="5">
        <v>-78542000000</v>
      </c>
      <c r="P56" s="5">
        <v>-78475000000</v>
      </c>
      <c r="Q56" s="5">
        <v>-82415000000</v>
      </c>
      <c r="R56" s="5">
        <v>-84977000000</v>
      </c>
      <c r="S56" s="5">
        <v>-71139000000</v>
      </c>
      <c r="T56" s="5">
        <v>-78974000000</v>
      </c>
      <c r="U56" s="5">
        <v>-84982000000</v>
      </c>
      <c r="V56" s="5">
        <v>-68699000000</v>
      </c>
      <c r="W56" s="5">
        <v>-26166000000</v>
      </c>
      <c r="X56" s="5">
        <v>-11854000000</v>
      </c>
      <c r="Y56" s="5">
        <v>-11176000000</v>
      </c>
      <c r="Z56" s="5">
        <v>-23225000000</v>
      </c>
    </row>
    <row r="57" spans="2:26" ht="15.5" x14ac:dyDescent="0.35">
      <c r="C57" t="s">
        <v>88</v>
      </c>
      <c r="D57" s="5">
        <v>296536000000</v>
      </c>
      <c r="E57" s="5">
        <v>300879000000</v>
      </c>
      <c r="F57" s="5">
        <v>194006000000</v>
      </c>
      <c r="G57" s="5">
        <v>200809000000</v>
      </c>
      <c r="I57" s="5">
        <v>866777000000</v>
      </c>
      <c r="J57" s="5">
        <v>620512000000</v>
      </c>
      <c r="K57" s="5">
        <v>484030000000</v>
      </c>
      <c r="L57" s="5">
        <v>441194000000</v>
      </c>
      <c r="M57" s="5">
        <v>324464000000</v>
      </c>
      <c r="N57" s="5">
        <v>176428000000</v>
      </c>
      <c r="O57" s="5">
        <v>128689000000</v>
      </c>
      <c r="P57" s="5">
        <v>83669000000</v>
      </c>
      <c r="Q57" s="5">
        <v>67316000000</v>
      </c>
      <c r="R57" s="5">
        <v>76593000000</v>
      </c>
      <c r="S57" s="5">
        <v>48691000000</v>
      </c>
      <c r="T57" s="5">
        <v>49790000000</v>
      </c>
      <c r="U57" s="5">
        <v>54477000000</v>
      </c>
      <c r="V57" s="5">
        <v>86408000000</v>
      </c>
      <c r="W57" s="5">
        <v>26319000000</v>
      </c>
      <c r="X57" s="5">
        <v>28321000000</v>
      </c>
      <c r="Y57" s="5">
        <v>4632000000</v>
      </c>
      <c r="Z57" s="5">
        <v>-38740000000</v>
      </c>
    </row>
    <row r="58" spans="2:26" ht="15.5" x14ac:dyDescent="0.35">
      <c r="C58" t="s">
        <v>89</v>
      </c>
      <c r="D58" s="5">
        <v>27720000000</v>
      </c>
      <c r="E58" s="5">
        <v>20222000000</v>
      </c>
      <c r="F58" s="5">
        <v>20902000000</v>
      </c>
      <c r="G58" s="5">
        <v>15290000000</v>
      </c>
      <c r="I58" s="5">
        <v>70402000000</v>
      </c>
      <c r="J58" s="5">
        <v>47216000000</v>
      </c>
      <c r="K58" s="5">
        <v>19634000000</v>
      </c>
      <c r="L58" s="5">
        <v>23114000000</v>
      </c>
      <c r="M58" s="5">
        <v>13364000000</v>
      </c>
      <c r="N58" s="5">
        <v>-8509000000</v>
      </c>
      <c r="O58" s="5">
        <v>-18510000000</v>
      </c>
      <c r="P58" s="5">
        <v>-13609000000</v>
      </c>
      <c r="Q58" s="5">
        <v>-16221000000</v>
      </c>
      <c r="R58" s="5">
        <v>-14957000000</v>
      </c>
      <c r="S58" s="5">
        <v>-4516000000</v>
      </c>
      <c r="T58" s="5">
        <v>-8279000000</v>
      </c>
      <c r="U58" s="5">
        <v>4717000000</v>
      </c>
      <c r="V58" s="5">
        <v>-9777000000</v>
      </c>
      <c r="W58" s="5">
        <v>3308000000</v>
      </c>
      <c r="X58" s="5">
        <v>5222000000</v>
      </c>
      <c r="Y58" s="5">
        <v>12763000000</v>
      </c>
      <c r="Z58" s="5">
        <v>8107000000</v>
      </c>
    </row>
    <row r="59" spans="2:26" ht="15.5" x14ac:dyDescent="0.35">
      <c r="C59" t="s">
        <v>310</v>
      </c>
      <c r="X59" s="5">
        <v>5000000</v>
      </c>
      <c r="Y59" s="5">
        <v>-2403000000</v>
      </c>
      <c r="Z59" s="5">
        <v>23525000000</v>
      </c>
    </row>
    <row r="60" spans="2:26" ht="15.5" x14ac:dyDescent="0.35">
      <c r="C60" t="s">
        <v>92</v>
      </c>
      <c r="D60" s="5">
        <v>12469000000</v>
      </c>
      <c r="E60" s="5">
        <v>13995000000</v>
      </c>
      <c r="F60" s="5">
        <v>13134000000</v>
      </c>
      <c r="G60" s="5">
        <v>13039000000</v>
      </c>
      <c r="I60" s="5">
        <v>51611000000</v>
      </c>
      <c r="J60" s="5">
        <v>38204000000</v>
      </c>
      <c r="K60" s="5">
        <v>19254000000</v>
      </c>
      <c r="L60" s="5">
        <v>12192000000</v>
      </c>
      <c r="M60" s="5">
        <v>10354000000</v>
      </c>
      <c r="N60" s="5">
        <v>6795000000</v>
      </c>
      <c r="O60" s="5">
        <v>4939000000</v>
      </c>
      <c r="P60" s="5">
        <v>1895000000</v>
      </c>
      <c r="Q60" s="5">
        <v>304000000</v>
      </c>
      <c r="R60" s="5">
        <v>406000000</v>
      </c>
      <c r="S60" s="5">
        <v>228000000</v>
      </c>
      <c r="T60" s="5">
        <v>499000000</v>
      </c>
      <c r="U60" s="5">
        <v>545000000</v>
      </c>
      <c r="V60" s="5">
        <v>302000000</v>
      </c>
      <c r="X60" s="5">
        <v>1557000000</v>
      </c>
      <c r="Y60" s="5">
        <v>1611000000</v>
      </c>
      <c r="Z60" s="5">
        <v>981000000</v>
      </c>
    </row>
    <row r="61" spans="2:26" ht="15.5" x14ac:dyDescent="0.35">
      <c r="C61" t="s">
        <v>91</v>
      </c>
      <c r="X61" s="5">
        <v>3880000000</v>
      </c>
      <c r="Y61" s="5">
        <v>10576000000</v>
      </c>
      <c r="Z61" s="5">
        <v>-14337000000</v>
      </c>
    </row>
    <row r="62" spans="2:26" ht="15.5" x14ac:dyDescent="0.35">
      <c r="C62" t="s">
        <v>26</v>
      </c>
      <c r="D62" s="5">
        <v>-26000000</v>
      </c>
      <c r="E62" s="5">
        <v>-33000000</v>
      </c>
      <c r="F62" s="5">
        <v>-27000000</v>
      </c>
      <c r="G62" s="5">
        <v>-20000000</v>
      </c>
      <c r="I62" s="5">
        <v>-102000000</v>
      </c>
      <c r="J62" s="5">
        <v>-114000000</v>
      </c>
      <c r="K62" s="5">
        <v>-283000000</v>
      </c>
      <c r="L62" s="5">
        <v>-421000000</v>
      </c>
      <c r="M62" s="5">
        <v>-747000000</v>
      </c>
      <c r="N62" s="5">
        <v>-838000000</v>
      </c>
      <c r="O62" s="5">
        <v>-15478000000</v>
      </c>
      <c r="P62" s="5">
        <v>-22957000000</v>
      </c>
      <c r="Q62" s="5">
        <v>-23247000000</v>
      </c>
      <c r="R62" s="5">
        <v>-17094000000</v>
      </c>
      <c r="S62" s="5">
        <v>-12160000000</v>
      </c>
      <c r="T62" s="5">
        <v>-8530000000</v>
      </c>
      <c r="U62" s="5">
        <v>-10905000000</v>
      </c>
      <c r="V62" s="5">
        <v>-15117000000</v>
      </c>
      <c r="X62" s="5">
        <v>-5962000000</v>
      </c>
      <c r="Y62" s="5">
        <v>-1525000000</v>
      </c>
      <c r="Z62" s="5">
        <v>-3472000000</v>
      </c>
    </row>
    <row r="63" spans="2:26" ht="15.5" x14ac:dyDescent="0.35">
      <c r="C63" t="s">
        <v>93</v>
      </c>
    </row>
    <row r="64" spans="2:26" ht="15.5" x14ac:dyDescent="0.35">
      <c r="C64" t="s">
        <v>94</v>
      </c>
      <c r="D64" s="5">
        <v>27720000000</v>
      </c>
      <c r="E64" s="5">
        <v>20222000000</v>
      </c>
      <c r="F64" s="5">
        <v>20902000000</v>
      </c>
      <c r="G64" s="5">
        <v>15290000000</v>
      </c>
      <c r="I64" s="5">
        <v>70402000000</v>
      </c>
      <c r="J64" s="5">
        <v>47216000000</v>
      </c>
      <c r="K64" s="5">
        <v>19634000000</v>
      </c>
      <c r="L64" s="5">
        <v>23114000000</v>
      </c>
      <c r="M64" s="5">
        <v>13364000000</v>
      </c>
      <c r="N64" s="5">
        <v>-8509000000</v>
      </c>
      <c r="O64" s="5">
        <v>-18510000000</v>
      </c>
      <c r="P64" s="5">
        <v>-13609000000</v>
      </c>
      <c r="Q64" s="5">
        <v>-16221000000</v>
      </c>
      <c r="R64" s="5">
        <v>-14957000000</v>
      </c>
      <c r="S64" s="5">
        <v>-4516000000</v>
      </c>
      <c r="T64" s="5">
        <v>-8279000000</v>
      </c>
      <c r="U64" s="5">
        <v>4717000000</v>
      </c>
      <c r="V64" s="5">
        <v>-9777000000</v>
      </c>
      <c r="W64" s="5">
        <v>3308000000</v>
      </c>
      <c r="X64" s="5">
        <v>5222000000</v>
      </c>
      <c r="Y64" s="5">
        <v>12763000000</v>
      </c>
      <c r="Z64" s="5">
        <v>8107000000</v>
      </c>
    </row>
    <row r="65" spans="2:26" ht="15.5" x14ac:dyDescent="0.35">
      <c r="C65" t="s">
        <v>28</v>
      </c>
      <c r="D65" s="5">
        <v>324256000000</v>
      </c>
      <c r="E65" s="5">
        <v>321101000000</v>
      </c>
      <c r="F65" s="5">
        <v>214908000000</v>
      </c>
      <c r="G65" s="5">
        <v>216099000000</v>
      </c>
      <c r="I65" s="5">
        <v>937179000000</v>
      </c>
      <c r="J65" s="5">
        <v>667728000000</v>
      </c>
      <c r="K65" s="5">
        <v>503664000000</v>
      </c>
      <c r="L65" s="5">
        <v>464308000000</v>
      </c>
      <c r="M65" s="5">
        <v>337828000000</v>
      </c>
      <c r="N65" s="5">
        <v>167919000000</v>
      </c>
      <c r="O65" s="5">
        <v>110179000000</v>
      </c>
      <c r="P65" s="5">
        <v>70060000000</v>
      </c>
      <c r="Q65" s="5">
        <v>51095000000</v>
      </c>
      <c r="R65" s="5">
        <v>61636000000</v>
      </c>
      <c r="S65" s="5">
        <v>44175000000</v>
      </c>
      <c r="T65" s="5">
        <v>41511000000</v>
      </c>
      <c r="U65" s="5">
        <v>59194000000</v>
      </c>
      <c r="V65" s="5">
        <v>76631000000</v>
      </c>
      <c r="W65" s="5">
        <v>29627000000</v>
      </c>
      <c r="X65" s="5">
        <v>33543000000</v>
      </c>
      <c r="Y65" s="5">
        <v>17395000000</v>
      </c>
      <c r="Z65" s="5">
        <v>-30633000000</v>
      </c>
    </row>
    <row r="66" spans="2:26" ht="15.5" x14ac:dyDescent="0.35">
      <c r="C66" t="s">
        <v>27</v>
      </c>
      <c r="D66" s="5">
        <v>-68728000000</v>
      </c>
      <c r="E66" s="5">
        <v>-67985000000</v>
      </c>
      <c r="F66" s="5">
        <v>-42923000000</v>
      </c>
      <c r="G66" s="5">
        <v>-45830000000</v>
      </c>
      <c r="I66" s="5">
        <v>-195599000000</v>
      </c>
      <c r="J66" s="5">
        <v>-140360000000</v>
      </c>
      <c r="K66" s="5">
        <v>-107866000000</v>
      </c>
      <c r="L66" s="5">
        <v>-99336000000</v>
      </c>
      <c r="M66" s="5">
        <v>-72070000000</v>
      </c>
      <c r="N66" s="5">
        <v>-32130000000</v>
      </c>
      <c r="O66" s="5">
        <v>-26294000000</v>
      </c>
      <c r="P66" s="5">
        <v>-17102000000</v>
      </c>
      <c r="Q66" s="5">
        <v>-12853000000</v>
      </c>
      <c r="R66" s="5">
        <v>-5685000000</v>
      </c>
      <c r="S66" s="5">
        <v>-11336000000</v>
      </c>
      <c r="T66" s="5">
        <v>10490000000</v>
      </c>
      <c r="U66" s="5">
        <v>-3538000000</v>
      </c>
      <c r="V66" s="5">
        <v>6745000000</v>
      </c>
      <c r="W66" s="5">
        <v>-3759000000</v>
      </c>
      <c r="X66" s="5">
        <v>-1884000000</v>
      </c>
      <c r="Y66" s="5">
        <v>-1074000000</v>
      </c>
      <c r="Z66" s="5">
        <v>-1517000000</v>
      </c>
    </row>
    <row r="67" spans="2:26" ht="15.5" x14ac:dyDescent="0.35">
      <c r="C67" t="s">
        <v>314</v>
      </c>
      <c r="W67" s="5">
        <v>-3588000000</v>
      </c>
      <c r="X67" s="5">
        <v>-1801000000</v>
      </c>
    </row>
    <row r="68" spans="2:26" ht="15.5" x14ac:dyDescent="0.35">
      <c r="C68" t="s">
        <v>315</v>
      </c>
      <c r="D68" s="5">
        <v>-68728000000</v>
      </c>
      <c r="E68" s="5">
        <v>-67985000000</v>
      </c>
      <c r="F68" s="5">
        <v>-42923000000</v>
      </c>
      <c r="G68" s="5">
        <v>-45830000000</v>
      </c>
      <c r="I68" s="5">
        <v>-195599000000</v>
      </c>
      <c r="J68" s="5">
        <v>-140360000000</v>
      </c>
      <c r="K68" s="5">
        <v>-107866000000</v>
      </c>
      <c r="L68" s="5">
        <v>-99336000000</v>
      </c>
      <c r="M68" s="5">
        <v>-72070000000</v>
      </c>
      <c r="N68" s="5">
        <v>-32130000000</v>
      </c>
      <c r="O68" s="5">
        <v>-26294000000</v>
      </c>
      <c r="P68" s="5">
        <v>-17102000000</v>
      </c>
      <c r="Q68" s="5">
        <v>-12853000000</v>
      </c>
      <c r="R68" s="5">
        <v>-5685000000</v>
      </c>
      <c r="S68" s="5">
        <v>-11336000000</v>
      </c>
      <c r="T68" s="5">
        <v>10490000000</v>
      </c>
      <c r="U68" s="5">
        <v>-3538000000</v>
      </c>
      <c r="V68" s="5">
        <v>6745000000</v>
      </c>
      <c r="W68" s="5">
        <v>-3759000000</v>
      </c>
      <c r="X68" s="5">
        <v>-1884000000</v>
      </c>
      <c r="Y68" s="5">
        <v>-1074000000</v>
      </c>
      <c r="Z68" s="5">
        <v>-1517000000</v>
      </c>
    </row>
    <row r="69" spans="2:26" ht="15.5" x14ac:dyDescent="0.35">
      <c r="C69" t="s">
        <v>97</v>
      </c>
      <c r="D69" s="5">
        <v>255528000000</v>
      </c>
      <c r="E69" s="5">
        <v>253116000000</v>
      </c>
      <c r="F69" s="5">
        <v>171985000000</v>
      </c>
      <c r="G69" s="5">
        <v>170269000000</v>
      </c>
      <c r="I69" s="5">
        <v>741580000000</v>
      </c>
      <c r="J69" s="5">
        <v>527368000000</v>
      </c>
      <c r="K69" s="5">
        <v>395798000000</v>
      </c>
      <c r="L69" s="5">
        <v>364972000000</v>
      </c>
      <c r="M69" s="5">
        <v>265758000000</v>
      </c>
      <c r="N69" s="5">
        <v>135789000000</v>
      </c>
      <c r="O69" s="5">
        <v>83885000000</v>
      </c>
      <c r="P69" s="5">
        <v>52958000000</v>
      </c>
      <c r="Q69" s="5">
        <v>38242000000</v>
      </c>
      <c r="R69" s="5">
        <v>55951000000</v>
      </c>
      <c r="S69" s="5">
        <v>32839000000</v>
      </c>
      <c r="T69" s="5">
        <v>52001000000</v>
      </c>
      <c r="U69" s="5">
        <v>55656000000</v>
      </c>
      <c r="V69" s="5">
        <v>83376000000</v>
      </c>
      <c r="W69" s="5">
        <v>25868000000</v>
      </c>
      <c r="X69" s="5">
        <v>31659000000</v>
      </c>
      <c r="Y69" s="5">
        <v>16321000000</v>
      </c>
      <c r="Z69" s="5">
        <v>-32150000000</v>
      </c>
    </row>
    <row r="70" spans="2:26" ht="15.5" x14ac:dyDescent="0.35">
      <c r="C70" t="s">
        <v>98</v>
      </c>
      <c r="E70" s="5">
        <v>622000000</v>
      </c>
      <c r="I70" s="5">
        <v>622000000</v>
      </c>
      <c r="J70" s="5">
        <v>1325000000</v>
      </c>
      <c r="K70" s="5">
        <v>-826000000</v>
      </c>
      <c r="L70" s="5">
        <v>47000000</v>
      </c>
      <c r="M70" s="5">
        <v>3551000000</v>
      </c>
      <c r="N70" s="5">
        <v>-24000000</v>
      </c>
      <c r="O70" s="5">
        <v>2138000000</v>
      </c>
      <c r="P70" s="5">
        <v>5945000000</v>
      </c>
      <c r="Q70" s="5">
        <v>381000000</v>
      </c>
      <c r="R70" s="5">
        <v>68000000</v>
      </c>
      <c r="S70" s="5">
        <v>3385000000</v>
      </c>
      <c r="Z70" s="5">
        <v>16942000000</v>
      </c>
    </row>
    <row r="71" spans="2:26" ht="15.5" x14ac:dyDescent="0.35">
      <c r="C71" t="s">
        <v>570</v>
      </c>
      <c r="Z71" s="5">
        <v>16942000000</v>
      </c>
    </row>
    <row r="72" spans="2:26" ht="15.5" x14ac:dyDescent="0.35">
      <c r="C72" t="s">
        <v>99</v>
      </c>
      <c r="E72" s="5">
        <v>622000000</v>
      </c>
      <c r="I72" s="5">
        <v>622000000</v>
      </c>
      <c r="J72" s="5">
        <v>1325000000</v>
      </c>
      <c r="K72" s="5">
        <v>-826000000</v>
      </c>
      <c r="L72" s="5">
        <v>47000000</v>
      </c>
      <c r="M72" s="5">
        <v>3551000000</v>
      </c>
      <c r="N72" s="5">
        <v>-24000000</v>
      </c>
      <c r="O72" s="5">
        <v>2138000000</v>
      </c>
      <c r="P72" s="5">
        <v>5945000000</v>
      </c>
      <c r="Q72" s="5">
        <v>381000000</v>
      </c>
      <c r="R72" s="5">
        <v>68000000</v>
      </c>
      <c r="S72" s="5">
        <v>3385000000</v>
      </c>
      <c r="Z72" s="5">
        <v>16942000000</v>
      </c>
    </row>
    <row r="73" spans="2:26" ht="15.5" x14ac:dyDescent="0.35">
      <c r="C73" t="s">
        <v>100</v>
      </c>
      <c r="D73" s="5">
        <v>255528000000</v>
      </c>
      <c r="E73" s="5">
        <v>253738000000</v>
      </c>
      <c r="F73" s="5">
        <v>171985000000</v>
      </c>
      <c r="G73" s="5">
        <v>170269000000</v>
      </c>
      <c r="I73" s="5">
        <v>742202000000</v>
      </c>
      <c r="J73" s="5">
        <v>528693000000</v>
      </c>
      <c r="K73" s="5">
        <v>394972000000</v>
      </c>
      <c r="L73" s="5">
        <v>365019000000</v>
      </c>
      <c r="M73" s="5">
        <v>269309000000</v>
      </c>
      <c r="N73" s="5">
        <v>135765000000</v>
      </c>
      <c r="O73" s="5">
        <v>86023000000</v>
      </c>
      <c r="P73" s="5">
        <v>58903000000</v>
      </c>
      <c r="Q73" s="5">
        <v>38623000000</v>
      </c>
      <c r="R73" s="5">
        <v>56019000000</v>
      </c>
      <c r="S73" s="5">
        <v>36224000000</v>
      </c>
      <c r="T73" s="5">
        <v>52001000000</v>
      </c>
      <c r="U73" s="5">
        <v>55656000000</v>
      </c>
      <c r="V73" s="5">
        <v>83376000000</v>
      </c>
      <c r="W73" s="5">
        <v>25868000000</v>
      </c>
      <c r="X73" s="5">
        <v>31659000000</v>
      </c>
      <c r="Y73" s="5">
        <v>16321000000</v>
      </c>
      <c r="Z73" s="5">
        <v>-15208000000</v>
      </c>
    </row>
    <row r="74" spans="2:26" ht="15.5" x14ac:dyDescent="0.35">
      <c r="C74" t="s">
        <v>101</v>
      </c>
      <c r="D74" s="5">
        <v>255528000000</v>
      </c>
      <c r="E74" s="5">
        <v>253116000000</v>
      </c>
      <c r="F74" s="5">
        <v>171985000000</v>
      </c>
      <c r="G74" s="5">
        <v>170269000000</v>
      </c>
      <c r="I74" s="5">
        <v>741580000000</v>
      </c>
      <c r="J74" s="5">
        <v>527368000000</v>
      </c>
      <c r="K74" s="5">
        <v>395798000000</v>
      </c>
      <c r="L74" s="5">
        <v>364972000000</v>
      </c>
      <c r="M74" s="5">
        <v>265758000000</v>
      </c>
      <c r="N74" s="5">
        <v>135789000000</v>
      </c>
      <c r="O74" s="5">
        <v>83885000000</v>
      </c>
      <c r="P74" s="5">
        <v>52958000000</v>
      </c>
      <c r="Q74" s="5">
        <v>38242000000</v>
      </c>
      <c r="R74" s="5">
        <v>55951000000</v>
      </c>
      <c r="S74" s="5">
        <v>32839000000</v>
      </c>
      <c r="T74" s="5">
        <v>52001000000</v>
      </c>
      <c r="U74" s="5">
        <v>55656000000</v>
      </c>
      <c r="V74" s="5">
        <v>83376000000</v>
      </c>
      <c r="W74" s="5">
        <v>25868000000</v>
      </c>
      <c r="X74" s="5">
        <v>31659000000</v>
      </c>
      <c r="Y74" s="5">
        <v>16321000000</v>
      </c>
      <c r="Z74" s="5">
        <v>-32150000000</v>
      </c>
    </row>
    <row r="75" spans="2:26" ht="15.5" x14ac:dyDescent="0.35">
      <c r="C75" t="s">
        <v>7</v>
      </c>
      <c r="D75" s="5">
        <v>255528000000</v>
      </c>
      <c r="E75" s="5">
        <v>253738000000</v>
      </c>
      <c r="F75" s="5">
        <v>171985000000</v>
      </c>
      <c r="G75" s="5">
        <v>170269000000</v>
      </c>
      <c r="I75" s="5">
        <v>742202000000</v>
      </c>
      <c r="J75" s="5">
        <v>528693000000</v>
      </c>
      <c r="K75" s="5">
        <v>394972000000</v>
      </c>
      <c r="L75" s="5">
        <v>365019000000</v>
      </c>
      <c r="M75" s="5">
        <v>269309000000</v>
      </c>
      <c r="N75" s="5">
        <v>135765000000</v>
      </c>
      <c r="O75" s="5">
        <v>86023000000</v>
      </c>
      <c r="P75" s="5">
        <v>58903000000</v>
      </c>
      <c r="Q75" s="5">
        <v>38623000000</v>
      </c>
      <c r="R75" s="5">
        <v>56019000000</v>
      </c>
      <c r="S75" s="5">
        <v>36224000000</v>
      </c>
      <c r="T75" s="5">
        <v>52001000000</v>
      </c>
      <c r="U75" s="5">
        <v>55656000000</v>
      </c>
      <c r="V75" s="5">
        <v>83376000000</v>
      </c>
      <c r="W75" s="5">
        <v>25868000000</v>
      </c>
      <c r="X75" s="5">
        <v>31659000000</v>
      </c>
      <c r="Y75" s="5">
        <v>16321000000</v>
      </c>
      <c r="Z75" s="5">
        <v>-15208000000</v>
      </c>
    </row>
    <row r="76" spans="2:26" ht="15.5" x14ac:dyDescent="0.35">
      <c r="C76" t="s">
        <v>102</v>
      </c>
      <c r="D76" s="5">
        <v>255528000000</v>
      </c>
      <c r="E76" s="5">
        <v>253116000000</v>
      </c>
      <c r="F76" s="5">
        <v>171985000000</v>
      </c>
      <c r="G76" s="5">
        <v>170269000000</v>
      </c>
      <c r="I76" s="5">
        <v>741580000000</v>
      </c>
      <c r="J76" s="5">
        <v>527368000000</v>
      </c>
      <c r="K76" s="5">
        <v>395798000000</v>
      </c>
      <c r="L76" s="5">
        <v>364972000000</v>
      </c>
      <c r="M76" s="5">
        <v>265758000000</v>
      </c>
      <c r="N76" s="5">
        <v>135789000000</v>
      </c>
      <c r="O76" s="5">
        <v>83885000000</v>
      </c>
      <c r="P76" s="5">
        <v>52958000000</v>
      </c>
      <c r="Q76" s="5">
        <v>38242000000</v>
      </c>
      <c r="R76" s="5">
        <v>55951000000</v>
      </c>
      <c r="S76" s="5">
        <v>32839000000</v>
      </c>
      <c r="T76" s="5">
        <v>52001000000</v>
      </c>
      <c r="U76" s="5">
        <v>55656000000</v>
      </c>
      <c r="V76" s="5">
        <v>83376000000</v>
      </c>
      <c r="W76" s="5">
        <v>25868000000</v>
      </c>
      <c r="X76" s="5">
        <v>31659000000</v>
      </c>
      <c r="Y76" s="5">
        <v>16321000000</v>
      </c>
      <c r="Z76" s="5">
        <v>-32150000000</v>
      </c>
    </row>
    <row r="77" spans="2:26" ht="15.5" x14ac:dyDescent="0.35">
      <c r="C77" t="s">
        <v>103</v>
      </c>
      <c r="D77" s="5">
        <v>255528000000</v>
      </c>
      <c r="E77" s="5">
        <v>253738000000</v>
      </c>
      <c r="F77" s="5">
        <v>171985000000</v>
      </c>
      <c r="G77" s="5">
        <v>170269000000</v>
      </c>
      <c r="I77" s="5">
        <v>742202000000</v>
      </c>
      <c r="J77" s="5">
        <v>528693000000</v>
      </c>
      <c r="K77" s="5">
        <v>394972000000</v>
      </c>
      <c r="L77" s="5">
        <v>365019000000</v>
      </c>
      <c r="M77" s="5">
        <v>269309000000</v>
      </c>
      <c r="N77" s="5">
        <v>135765000000</v>
      </c>
      <c r="O77" s="5">
        <v>86023000000</v>
      </c>
      <c r="P77" s="5">
        <v>58903000000</v>
      </c>
      <c r="Q77" s="5">
        <v>38623000000</v>
      </c>
      <c r="R77" s="5">
        <v>56019000000</v>
      </c>
      <c r="S77" s="5">
        <v>36224000000</v>
      </c>
      <c r="T77" s="5">
        <v>52001000000</v>
      </c>
      <c r="U77" s="5">
        <v>55656000000</v>
      </c>
      <c r="V77" s="5">
        <v>83376000000</v>
      </c>
      <c r="W77" s="5">
        <v>25868000000</v>
      </c>
      <c r="X77" s="5">
        <v>31659000000</v>
      </c>
      <c r="Y77" s="5">
        <v>16321000000</v>
      </c>
      <c r="Z77" s="5">
        <v>-15208000000</v>
      </c>
    </row>
    <row r="78" spans="2:26" ht="15.5" x14ac:dyDescent="0.35">
      <c r="C78" t="s">
        <v>104</v>
      </c>
      <c r="D78" s="5">
        <v>255528000000</v>
      </c>
      <c r="E78" s="5">
        <v>253738000000</v>
      </c>
      <c r="F78" s="5">
        <v>171985000000</v>
      </c>
      <c r="G78" s="5">
        <v>170269000000</v>
      </c>
      <c r="I78" s="5">
        <v>742202000000</v>
      </c>
      <c r="J78" s="5">
        <v>528693000000</v>
      </c>
      <c r="K78" s="5">
        <v>394972000000</v>
      </c>
      <c r="L78" s="5">
        <v>365019000000</v>
      </c>
      <c r="M78" s="5">
        <v>269309000000</v>
      </c>
      <c r="N78" s="5">
        <v>135765000000</v>
      </c>
      <c r="O78" s="5">
        <v>86023000000</v>
      </c>
      <c r="P78" s="5">
        <v>58903000000</v>
      </c>
      <c r="Q78" s="5">
        <v>38623000000</v>
      </c>
      <c r="R78" s="5">
        <v>56019000000</v>
      </c>
      <c r="S78" s="5">
        <v>36224000000</v>
      </c>
      <c r="T78" s="5">
        <v>52001000000</v>
      </c>
      <c r="U78" s="5">
        <v>55656000000</v>
      </c>
      <c r="V78" s="5">
        <v>83376000000</v>
      </c>
      <c r="W78" s="5">
        <v>25868000000</v>
      </c>
      <c r="X78" s="5">
        <v>31659000000</v>
      </c>
      <c r="Y78" s="5">
        <v>16321000000</v>
      </c>
      <c r="Z78" s="5">
        <v>-15208000000</v>
      </c>
    </row>
    <row r="80" spans="2:26" ht="15.5" x14ac:dyDescent="0.35">
      <c r="B80" t="s">
        <v>105</v>
      </c>
      <c r="C80" t="s">
        <v>106</v>
      </c>
    </row>
    <row r="81" spans="3:26" ht="15.5" x14ac:dyDescent="0.35">
      <c r="C81" t="s">
        <v>107</v>
      </c>
    </row>
    <row r="82" spans="3:26" ht="15.5" x14ac:dyDescent="0.35">
      <c r="C82" t="s">
        <v>19</v>
      </c>
      <c r="D82" s="5">
        <v>953267000000</v>
      </c>
      <c r="E82" s="5">
        <v>935624000000</v>
      </c>
      <c r="F82" s="5">
        <v>1002604000000</v>
      </c>
      <c r="G82" s="5">
        <v>962400000000</v>
      </c>
      <c r="I82" s="5">
        <v>935624000000</v>
      </c>
      <c r="J82" s="5">
        <v>858294000000</v>
      </c>
      <c r="K82" s="5">
        <v>753508000000</v>
      </c>
      <c r="L82" s="5">
        <v>377722000000</v>
      </c>
      <c r="M82" s="5">
        <v>380237000000</v>
      </c>
      <c r="N82" s="5">
        <v>338488000000</v>
      </c>
      <c r="O82" s="5">
        <v>129049000000</v>
      </c>
      <c r="P82" s="5">
        <v>102273000000</v>
      </c>
      <c r="Q82" s="5">
        <v>25507000000</v>
      </c>
      <c r="R82" s="5">
        <v>35316000000</v>
      </c>
      <c r="S82" s="5">
        <v>24068000000</v>
      </c>
      <c r="T82" s="5">
        <v>29116000000</v>
      </c>
      <c r="U82" s="5">
        <v>23068000000</v>
      </c>
      <c r="V82" s="5">
        <v>39350000000</v>
      </c>
      <c r="W82" s="5">
        <v>14787000000</v>
      </c>
      <c r="X82" s="5">
        <v>15670000000</v>
      </c>
      <c r="Y82" s="5">
        <v>38471000000</v>
      </c>
      <c r="Z82" s="5">
        <v>29311000000</v>
      </c>
    </row>
    <row r="83" spans="3:26" ht="15.5" x14ac:dyDescent="0.35">
      <c r="C83" t="s">
        <v>395</v>
      </c>
      <c r="D83" s="5">
        <v>10000000000</v>
      </c>
      <c r="E83" s="5">
        <v>10000000000</v>
      </c>
      <c r="F83" s="5">
        <v>10000000000</v>
      </c>
      <c r="G83" s="5">
        <v>10000000000</v>
      </c>
      <c r="I83" s="5">
        <v>10000000000</v>
      </c>
      <c r="J83" s="5">
        <v>10000000000</v>
      </c>
      <c r="K83" s="5">
        <v>10000000000</v>
      </c>
      <c r="L83" s="5">
        <v>10000000000</v>
      </c>
      <c r="M83" s="5">
        <v>10000000000</v>
      </c>
    </row>
    <row r="84" spans="3:26" ht="15.5" x14ac:dyDescent="0.35">
      <c r="C84" t="s">
        <v>318</v>
      </c>
      <c r="D84" s="5">
        <v>67222000000</v>
      </c>
      <c r="E84" s="5">
        <v>44695000000</v>
      </c>
      <c r="F84" s="5">
        <v>30156000000</v>
      </c>
      <c r="G84" s="5">
        <v>25880000000</v>
      </c>
      <c r="I84" s="5">
        <v>44695000000</v>
      </c>
      <c r="J84" s="5">
        <v>25697000000</v>
      </c>
      <c r="K84" s="5">
        <v>1873000000</v>
      </c>
      <c r="X84" s="5">
        <v>10557000000</v>
      </c>
    </row>
    <row r="85" spans="3:26" ht="15.5" x14ac:dyDescent="0.35">
      <c r="C85" t="s">
        <v>108</v>
      </c>
      <c r="D85" s="5">
        <v>603697000000</v>
      </c>
      <c r="E85" s="5">
        <v>468074000000</v>
      </c>
      <c r="F85" s="5">
        <v>339066000000</v>
      </c>
      <c r="G85" s="5">
        <v>339128000000</v>
      </c>
      <c r="I85" s="5">
        <v>468074000000</v>
      </c>
      <c r="J85" s="5">
        <v>326374000000</v>
      </c>
      <c r="K85" s="5">
        <v>222758000000</v>
      </c>
      <c r="L85" s="5">
        <v>188937000000</v>
      </c>
      <c r="M85" s="5">
        <v>162895000000</v>
      </c>
      <c r="N85" s="5">
        <v>119610000000</v>
      </c>
      <c r="O85" s="5">
        <v>134404000000</v>
      </c>
      <c r="P85" s="5">
        <v>131862000000</v>
      </c>
      <c r="Q85" s="5">
        <v>140594000000</v>
      </c>
      <c r="R85" s="5">
        <v>152608000000</v>
      </c>
      <c r="S85" s="5">
        <v>125381000000</v>
      </c>
      <c r="T85" s="5">
        <v>103914000000</v>
      </c>
      <c r="U85" s="5">
        <v>78952000000</v>
      </c>
      <c r="V85" s="5">
        <v>71475000000</v>
      </c>
      <c r="W85" s="5">
        <v>67700000000</v>
      </c>
      <c r="X85" s="5">
        <v>95084000000</v>
      </c>
      <c r="Y85" s="5">
        <v>20093000000</v>
      </c>
      <c r="Z85" s="5">
        <v>16042000000</v>
      </c>
    </row>
    <row r="86" spans="3:26" ht="15.5" x14ac:dyDescent="0.35">
      <c r="C86" t="s">
        <v>112</v>
      </c>
      <c r="D86" s="5">
        <v>7180000000</v>
      </c>
      <c r="E86" s="5">
        <v>6197000000</v>
      </c>
      <c r="F86" s="5">
        <v>6861000000</v>
      </c>
      <c r="G86" s="5">
        <v>6605000000</v>
      </c>
      <c r="I86" s="5">
        <v>6197000000</v>
      </c>
      <c r="J86" s="5">
        <v>5930000000</v>
      </c>
      <c r="K86" s="5">
        <v>6244000000</v>
      </c>
      <c r="L86" s="5">
        <v>2474000000</v>
      </c>
      <c r="M86" s="5">
        <v>2878000000</v>
      </c>
      <c r="N86" s="5">
        <v>2159000000</v>
      </c>
      <c r="O86" s="5">
        <v>2252000000</v>
      </c>
      <c r="P86" s="5">
        <v>2250000000</v>
      </c>
      <c r="Q86" s="5">
        <v>1843000000</v>
      </c>
      <c r="R86" s="5">
        <v>1449000000</v>
      </c>
      <c r="S86" s="5">
        <v>1573000000</v>
      </c>
      <c r="T86" s="5">
        <v>1731000000</v>
      </c>
      <c r="U86" s="5">
        <v>227000000</v>
      </c>
      <c r="V86" s="5">
        <v>312000000</v>
      </c>
      <c r="W86" s="5">
        <v>4097000000</v>
      </c>
      <c r="X86" s="5">
        <v>845000000</v>
      </c>
    </row>
    <row r="87" spans="3:26" ht="15.5" x14ac:dyDescent="0.35">
      <c r="C87" t="s">
        <v>114</v>
      </c>
      <c r="D87" s="5">
        <v>441230000000</v>
      </c>
      <c r="E87" s="5">
        <v>400788000000</v>
      </c>
      <c r="F87" s="5">
        <v>401504000000</v>
      </c>
      <c r="G87" s="5">
        <v>353279000000</v>
      </c>
      <c r="I87" s="5">
        <v>400788000000</v>
      </c>
      <c r="J87" s="5">
        <v>234517000000</v>
      </c>
      <c r="K87" s="5">
        <v>156327000000</v>
      </c>
      <c r="L87" s="5">
        <v>148141000000</v>
      </c>
      <c r="M87" s="5">
        <v>98316000000</v>
      </c>
      <c r="N87" s="5">
        <v>80118000000</v>
      </c>
      <c r="O87" s="5">
        <v>78755000000</v>
      </c>
      <c r="P87" s="5">
        <v>109137000000</v>
      </c>
      <c r="Q87" s="5">
        <v>107977000000</v>
      </c>
      <c r="R87" s="5">
        <v>95474000000</v>
      </c>
      <c r="S87" s="5">
        <v>99210000000</v>
      </c>
      <c r="T87" s="5">
        <v>92474000000</v>
      </c>
      <c r="U87" s="5">
        <v>84788000000</v>
      </c>
      <c r="V87" s="5">
        <v>74592000000</v>
      </c>
      <c r="W87" s="5">
        <v>38965000000</v>
      </c>
      <c r="X87" s="5">
        <v>8488000000</v>
      </c>
      <c r="Y87" s="5">
        <v>7088000000</v>
      </c>
      <c r="Z87" s="5">
        <v>9581000000</v>
      </c>
    </row>
    <row r="88" spans="3:26" ht="15.5" x14ac:dyDescent="0.35">
      <c r="C88" t="s">
        <v>93</v>
      </c>
      <c r="D88" s="5">
        <v>15409000000</v>
      </c>
      <c r="E88" s="5">
        <v>15409000000</v>
      </c>
      <c r="F88" s="5">
        <v>14787000000</v>
      </c>
      <c r="G88" s="5">
        <v>14787000000</v>
      </c>
      <c r="I88" s="5">
        <v>15409000000</v>
      </c>
      <c r="J88" s="5">
        <v>14787000000</v>
      </c>
      <c r="K88" s="5">
        <v>13462000000</v>
      </c>
      <c r="L88" s="5">
        <v>14288000000</v>
      </c>
      <c r="M88" s="5">
        <v>14241000000</v>
      </c>
      <c r="N88" s="5">
        <v>10690000000</v>
      </c>
      <c r="O88" s="5">
        <v>10714000000</v>
      </c>
      <c r="P88" s="5">
        <v>8576000000</v>
      </c>
      <c r="Q88" s="5">
        <v>2631000000</v>
      </c>
      <c r="R88" s="5">
        <v>2250000000</v>
      </c>
      <c r="S88" s="5">
        <v>2182000000</v>
      </c>
    </row>
    <row r="89" spans="3:26" ht="15.5" x14ac:dyDescent="0.35">
      <c r="C89" t="s">
        <v>115</v>
      </c>
      <c r="D89" s="5">
        <v>2371162000000</v>
      </c>
      <c r="E89" s="5">
        <v>2070722000000</v>
      </c>
      <c r="F89" s="5">
        <v>2013194000000</v>
      </c>
      <c r="G89" s="5">
        <v>1868148000000</v>
      </c>
      <c r="I89" s="5">
        <v>2070722000000</v>
      </c>
      <c r="J89" s="5">
        <v>1551646000000</v>
      </c>
      <c r="K89" s="5">
        <v>1230110000000</v>
      </c>
      <c r="L89" s="5">
        <v>815319000000</v>
      </c>
      <c r="M89" s="5">
        <v>673394000000</v>
      </c>
      <c r="N89" s="5">
        <v>545239000000</v>
      </c>
      <c r="O89" s="5">
        <v>351120000000</v>
      </c>
      <c r="P89" s="5">
        <v>364138000000</v>
      </c>
      <c r="Q89" s="5">
        <v>294244000000</v>
      </c>
      <c r="R89" s="5">
        <v>319614000000</v>
      </c>
      <c r="S89" s="5">
        <v>276323000000</v>
      </c>
      <c r="T89" s="5">
        <v>240896000000</v>
      </c>
      <c r="U89" s="5">
        <v>196755000000</v>
      </c>
      <c r="V89" s="5">
        <v>191489000000</v>
      </c>
      <c r="W89" s="5">
        <v>128835000000</v>
      </c>
      <c r="X89" s="5">
        <v>131881000000</v>
      </c>
      <c r="Y89" s="5">
        <v>73551000000</v>
      </c>
      <c r="Z89" s="5">
        <v>59208000000</v>
      </c>
    </row>
    <row r="90" spans="3:26" ht="15.5" x14ac:dyDescent="0.35">
      <c r="C90" t="s">
        <v>116</v>
      </c>
    </row>
    <row r="91" spans="3:26" ht="15.5" x14ac:dyDescent="0.35">
      <c r="C91" t="s">
        <v>123</v>
      </c>
      <c r="D91" s="5">
        <v>1250328000000</v>
      </c>
      <c r="E91" s="5">
        <v>1190039000000</v>
      </c>
      <c r="F91" s="5">
        <v>1001724000000</v>
      </c>
      <c r="G91" s="5">
        <v>996943000000</v>
      </c>
      <c r="I91" s="5">
        <v>1190039000000</v>
      </c>
      <c r="J91" s="5">
        <v>910229000000</v>
      </c>
      <c r="K91" s="5">
        <v>745409000000</v>
      </c>
      <c r="L91" s="5">
        <v>708363000000</v>
      </c>
      <c r="M91" s="5">
        <v>503588000000</v>
      </c>
      <c r="N91" s="5">
        <v>351626000000</v>
      </c>
      <c r="O91" s="5">
        <v>405448000000</v>
      </c>
      <c r="P91" s="5">
        <v>447249000000</v>
      </c>
      <c r="Q91" s="5">
        <v>478184000000</v>
      </c>
      <c r="R91" s="5">
        <v>374177000000</v>
      </c>
      <c r="S91" s="5">
        <v>284380000000</v>
      </c>
      <c r="T91" s="5">
        <v>171282000000</v>
      </c>
      <c r="U91" s="5">
        <v>141558000000</v>
      </c>
      <c r="V91" s="5">
        <v>109553000000</v>
      </c>
      <c r="W91" s="5">
        <v>102574000000</v>
      </c>
      <c r="X91" s="5">
        <v>100904000000</v>
      </c>
      <c r="Y91" s="5">
        <v>104023000000</v>
      </c>
      <c r="Z91" s="5">
        <v>124311000000</v>
      </c>
    </row>
    <row r="92" spans="3:26" ht="15.5" x14ac:dyDescent="0.35">
      <c r="C92" t="s">
        <v>398</v>
      </c>
      <c r="V92" s="5">
        <v>1533000000</v>
      </c>
    </row>
    <row r="93" spans="3:26" ht="15.5" x14ac:dyDescent="0.35">
      <c r="C93" t="s">
        <v>320</v>
      </c>
      <c r="G93" s="5">
        <v>1000000</v>
      </c>
      <c r="J93" s="5">
        <v>4000000</v>
      </c>
      <c r="K93" s="5">
        <v>168000000</v>
      </c>
      <c r="L93" s="5">
        <v>944000000</v>
      </c>
      <c r="M93" s="5">
        <v>2171000000</v>
      </c>
      <c r="N93" s="5">
        <v>3882000000</v>
      </c>
      <c r="O93" s="5">
        <v>4417000000</v>
      </c>
      <c r="P93" s="5">
        <v>2127000000</v>
      </c>
      <c r="Q93" s="5">
        <v>208000000</v>
      </c>
      <c r="R93" s="5">
        <v>588000000</v>
      </c>
      <c r="S93" s="5">
        <v>1004000000</v>
      </c>
      <c r="T93" s="5">
        <v>1593000000</v>
      </c>
    </row>
    <row r="94" spans="3:26" ht="15.5" x14ac:dyDescent="0.35">
      <c r="C94" t="s">
        <v>125</v>
      </c>
      <c r="D94" s="5">
        <v>1570239000000</v>
      </c>
      <c r="E94" s="5">
        <v>1498059000000</v>
      </c>
      <c r="F94" s="5">
        <v>1253446000000</v>
      </c>
      <c r="G94" s="5">
        <v>1223117000000</v>
      </c>
      <c r="I94" s="5">
        <v>1498059000000</v>
      </c>
      <c r="J94" s="5">
        <v>1145228000000</v>
      </c>
      <c r="K94" s="5">
        <v>855072000000</v>
      </c>
      <c r="L94" s="5">
        <v>830263000000</v>
      </c>
      <c r="M94" s="5">
        <v>630714000000</v>
      </c>
      <c r="N94" s="5">
        <v>413552000000</v>
      </c>
      <c r="O94" s="5">
        <v>471255000000</v>
      </c>
      <c r="P94" s="5">
        <v>517137000000</v>
      </c>
      <c r="Q94" s="5">
        <v>545992000000</v>
      </c>
      <c r="R94" s="5">
        <v>447865000000</v>
      </c>
      <c r="S94" s="5">
        <v>376901000000</v>
      </c>
      <c r="T94" s="5">
        <v>263969000000</v>
      </c>
      <c r="U94" s="5">
        <v>244309000000</v>
      </c>
      <c r="V94" s="5">
        <v>197605000000</v>
      </c>
      <c r="W94" s="5">
        <v>187213000000</v>
      </c>
      <c r="X94" s="5">
        <v>192612000000</v>
      </c>
      <c r="Y94" s="5">
        <v>104736000000</v>
      </c>
      <c r="Z94" s="5">
        <v>125807000000</v>
      </c>
    </row>
    <row r="95" spans="3:26" ht="15.5" x14ac:dyDescent="0.35">
      <c r="C95" t="s">
        <v>126</v>
      </c>
      <c r="D95" s="5">
        <v>3941401000000</v>
      </c>
      <c r="E95" s="5">
        <v>3568781000000</v>
      </c>
      <c r="F95" s="5">
        <v>3266640000000</v>
      </c>
      <c r="G95" s="5">
        <v>3091265000000</v>
      </c>
      <c r="I95" s="5">
        <v>3568781000000</v>
      </c>
      <c r="J95" s="5">
        <v>2696874000000</v>
      </c>
      <c r="K95" s="5">
        <v>2085182000000</v>
      </c>
      <c r="L95" s="5">
        <v>1645582000000</v>
      </c>
      <c r="M95" s="5">
        <v>1304108000000</v>
      </c>
      <c r="N95" s="5">
        <v>958791000000</v>
      </c>
      <c r="O95" s="5">
        <v>822375000000</v>
      </c>
      <c r="P95" s="5">
        <v>881275000000</v>
      </c>
      <c r="Q95" s="5">
        <v>840236000000</v>
      </c>
      <c r="R95" s="5">
        <v>767479000000</v>
      </c>
      <c r="S95" s="5">
        <v>653224000000</v>
      </c>
      <c r="T95" s="5">
        <v>504865000000</v>
      </c>
      <c r="U95" s="5">
        <v>441064000000</v>
      </c>
      <c r="V95" s="5">
        <v>389094000000</v>
      </c>
      <c r="W95" s="5">
        <v>316048000000</v>
      </c>
      <c r="X95" s="5">
        <v>324493000000</v>
      </c>
      <c r="Y95" s="5">
        <v>178287000000</v>
      </c>
      <c r="Z95" s="5">
        <v>185015000000</v>
      </c>
    </row>
    <row r="96" spans="3:26" ht="15.5" x14ac:dyDescent="0.35">
      <c r="C96" t="s">
        <v>127</v>
      </c>
    </row>
    <row r="97" spans="3:26" ht="15.5" x14ac:dyDescent="0.35">
      <c r="C97" t="s">
        <v>128</v>
      </c>
    </row>
    <row r="98" spans="3:26" ht="15.5" x14ac:dyDescent="0.35">
      <c r="C98" t="s">
        <v>129</v>
      </c>
      <c r="D98" s="5">
        <v>629364000000</v>
      </c>
      <c r="E98" s="5">
        <v>513128000000</v>
      </c>
      <c r="F98" s="5">
        <v>467953000000</v>
      </c>
      <c r="G98" s="5">
        <v>464643000000</v>
      </c>
      <c r="I98" s="5">
        <v>513128000000</v>
      </c>
      <c r="J98" s="5">
        <v>383789000000</v>
      </c>
      <c r="K98" s="5">
        <v>298814000000</v>
      </c>
      <c r="L98" s="5">
        <v>254719000000</v>
      </c>
      <c r="M98" s="5">
        <v>268367000000</v>
      </c>
      <c r="N98" s="5">
        <v>183559000000</v>
      </c>
      <c r="O98" s="5">
        <v>175191000000</v>
      </c>
      <c r="P98" s="5">
        <v>262397000000</v>
      </c>
      <c r="Q98" s="5">
        <v>244888000000</v>
      </c>
      <c r="R98" s="5">
        <v>195466000000</v>
      </c>
      <c r="S98" s="5">
        <v>199364000000</v>
      </c>
      <c r="T98" s="5">
        <v>156900000000</v>
      </c>
      <c r="U98" s="5">
        <v>108730000000</v>
      </c>
      <c r="V98" s="5">
        <v>98624000000</v>
      </c>
      <c r="W98" s="5">
        <v>75394000000</v>
      </c>
      <c r="X98" s="5">
        <v>87255000000</v>
      </c>
      <c r="Y98" s="5">
        <v>29613000000</v>
      </c>
      <c r="Z98" s="5">
        <v>115217000000</v>
      </c>
    </row>
    <row r="99" spans="3:26" ht="15.5" x14ac:dyDescent="0.35">
      <c r="C99" t="s">
        <v>134</v>
      </c>
      <c r="Q99" s="5">
        <v>23066000000</v>
      </c>
      <c r="R99" s="5">
        <v>13758000000</v>
      </c>
      <c r="S99" s="5">
        <v>70162000000</v>
      </c>
      <c r="U99" s="5">
        <v>12100000000</v>
      </c>
      <c r="W99" s="5">
        <v>1265000000</v>
      </c>
      <c r="X99" s="5">
        <v>37500000000</v>
      </c>
      <c r="Z99" s="5">
        <v>84251000000</v>
      </c>
    </row>
    <row r="100" spans="3:26" ht="15.5" x14ac:dyDescent="0.35">
      <c r="C100" t="s">
        <v>130</v>
      </c>
      <c r="D100" s="5">
        <v>315590000000</v>
      </c>
      <c r="E100" s="5">
        <v>263644000000</v>
      </c>
      <c r="F100" s="5">
        <v>229590000000</v>
      </c>
      <c r="G100" s="5">
        <v>249257000000</v>
      </c>
      <c r="I100" s="5">
        <v>263644000000</v>
      </c>
      <c r="J100" s="5">
        <v>169746000000</v>
      </c>
      <c r="K100" s="5">
        <v>115597000000</v>
      </c>
      <c r="L100" s="5">
        <v>112266000000</v>
      </c>
      <c r="M100" s="5">
        <v>105080000000</v>
      </c>
      <c r="N100" s="5">
        <v>63317000000</v>
      </c>
      <c r="O100" s="5">
        <v>55991000000</v>
      </c>
      <c r="P100" s="5">
        <v>89450000000</v>
      </c>
      <c r="Q100" s="5">
        <v>73488000000</v>
      </c>
      <c r="R100" s="5">
        <v>56798000000</v>
      </c>
      <c r="S100" s="5">
        <v>68230000000</v>
      </c>
      <c r="T100" s="5">
        <v>64887000000</v>
      </c>
      <c r="U100" s="5">
        <v>36859000000</v>
      </c>
      <c r="V100" s="5">
        <v>52144000000</v>
      </c>
      <c r="W100" s="5">
        <v>25400000000</v>
      </c>
      <c r="X100" s="5">
        <v>15087000000</v>
      </c>
      <c r="Y100" s="5">
        <v>13728000000</v>
      </c>
      <c r="Z100" s="5">
        <v>14599000000</v>
      </c>
    </row>
    <row r="101" spans="3:26" ht="15.5" x14ac:dyDescent="0.35">
      <c r="C101" t="s">
        <v>133</v>
      </c>
      <c r="D101" s="5">
        <v>135753000000</v>
      </c>
      <c r="E101" s="5">
        <v>88343000000</v>
      </c>
      <c r="F101" s="5">
        <v>60362000000</v>
      </c>
      <c r="G101" s="5">
        <v>53758000000</v>
      </c>
      <c r="I101" s="5">
        <v>88343000000</v>
      </c>
      <c r="J101" s="5">
        <v>65750000000</v>
      </c>
      <c r="K101" s="5">
        <v>54577000000</v>
      </c>
      <c r="L101" s="5">
        <v>47296000000</v>
      </c>
      <c r="M101" s="5">
        <v>39942000000</v>
      </c>
      <c r="N101" s="5">
        <v>27326000000</v>
      </c>
      <c r="O101" s="5">
        <v>10662000000</v>
      </c>
      <c r="P101" s="5">
        <v>6888000000</v>
      </c>
      <c r="Q101" s="5">
        <v>3882000000</v>
      </c>
      <c r="R101" s="5">
        <v>2584000000</v>
      </c>
      <c r="S101" s="5">
        <v>1238000000</v>
      </c>
      <c r="T101" s="5">
        <v>5312000000</v>
      </c>
      <c r="U101" s="5">
        <v>1863000000</v>
      </c>
      <c r="V101" s="5">
        <v>1463000000</v>
      </c>
      <c r="W101" s="5">
        <v>582000000</v>
      </c>
      <c r="X101" s="5">
        <v>2604000000</v>
      </c>
      <c r="Y101" s="5">
        <v>624000000</v>
      </c>
      <c r="Z101" s="5">
        <v>842000000</v>
      </c>
    </row>
    <row r="102" spans="3:26" ht="15.5" x14ac:dyDescent="0.35">
      <c r="C102" t="s">
        <v>321</v>
      </c>
      <c r="N102" s="5">
        <v>88087000000</v>
      </c>
      <c r="O102" s="5">
        <v>93404000000</v>
      </c>
      <c r="P102" s="5">
        <v>76258000000</v>
      </c>
      <c r="Q102" s="5">
        <v>88391000000</v>
      </c>
      <c r="R102" s="5">
        <v>80861000000</v>
      </c>
      <c r="S102" s="5">
        <v>51077000000</v>
      </c>
      <c r="T102" s="5">
        <v>50747000000</v>
      </c>
      <c r="U102" s="5">
        <v>22900000000</v>
      </c>
      <c r="V102" s="5">
        <v>11591000000</v>
      </c>
      <c r="W102" s="5">
        <v>14814000000</v>
      </c>
      <c r="X102" s="5">
        <v>12632000000</v>
      </c>
      <c r="Y102" s="5">
        <v>15261000000</v>
      </c>
      <c r="Z102" s="5">
        <v>15525000000</v>
      </c>
    </row>
    <row r="103" spans="3:26" ht="15.5" x14ac:dyDescent="0.35">
      <c r="C103" t="s">
        <v>132</v>
      </c>
      <c r="D103" s="5">
        <v>169039000000</v>
      </c>
      <c r="E103" s="5">
        <v>152571000000</v>
      </c>
      <c r="F103" s="5">
        <v>171696000000</v>
      </c>
      <c r="G103" s="5">
        <v>155724000000</v>
      </c>
      <c r="I103" s="5">
        <v>152571000000</v>
      </c>
      <c r="J103" s="5">
        <v>143191000000</v>
      </c>
      <c r="K103" s="5">
        <v>124930000000</v>
      </c>
      <c r="L103" s="5">
        <v>91315000000</v>
      </c>
      <c r="M103" s="5">
        <v>120002000000</v>
      </c>
    </row>
    <row r="104" spans="3:26" ht="15.5" x14ac:dyDescent="0.35">
      <c r="C104" t="s">
        <v>135</v>
      </c>
    </row>
    <row r="105" spans="3:26" ht="15.5" x14ac:dyDescent="0.35">
      <c r="C105" t="s">
        <v>136</v>
      </c>
      <c r="O105" s="5">
        <v>8419000000</v>
      </c>
      <c r="P105" s="5">
        <v>81403000000</v>
      </c>
      <c r="Q105" s="5">
        <v>122151000000</v>
      </c>
      <c r="R105" s="5">
        <v>145201000000</v>
      </c>
      <c r="S105" s="5">
        <v>86892000000</v>
      </c>
      <c r="T105" s="5">
        <v>19683000000</v>
      </c>
      <c r="U105" s="5">
        <v>40292000000</v>
      </c>
      <c r="V105" s="5">
        <v>57960000000</v>
      </c>
      <c r="W105" s="5">
        <v>88912000000</v>
      </c>
      <c r="X105" s="5">
        <v>122196000000</v>
      </c>
      <c r="Y105" s="5">
        <v>67625000000</v>
      </c>
    </row>
    <row r="106" spans="3:26" ht="15.5" x14ac:dyDescent="0.35">
      <c r="C106" t="s">
        <v>324</v>
      </c>
      <c r="J106" s="5">
        <v>7000000</v>
      </c>
      <c r="K106" s="5">
        <v>150000000</v>
      </c>
      <c r="L106" s="5">
        <v>896000000</v>
      </c>
      <c r="M106" s="5">
        <v>2347000000</v>
      </c>
      <c r="N106" s="5">
        <v>3595000000</v>
      </c>
      <c r="O106" s="5">
        <v>2761000000</v>
      </c>
      <c r="P106" s="5">
        <v>3055000000</v>
      </c>
      <c r="Q106" s="5">
        <v>3245000000</v>
      </c>
      <c r="R106" s="5">
        <v>3510000000</v>
      </c>
      <c r="S106" s="5">
        <v>4230000000</v>
      </c>
      <c r="T106" s="5">
        <v>3615000000</v>
      </c>
      <c r="U106" s="5">
        <v>3336000000</v>
      </c>
      <c r="V106" s="5">
        <v>51000000</v>
      </c>
    </row>
    <row r="107" spans="3:26" ht="15.5" x14ac:dyDescent="0.35">
      <c r="C107" t="s">
        <v>137</v>
      </c>
      <c r="D107" s="5">
        <v>8982000000</v>
      </c>
      <c r="E107" s="5">
        <v>8570000000</v>
      </c>
      <c r="F107" s="5">
        <v>6305000000</v>
      </c>
      <c r="G107" s="5">
        <v>5904000000</v>
      </c>
      <c r="I107" s="5">
        <v>8570000000</v>
      </c>
      <c r="J107" s="5">
        <v>5102000000</v>
      </c>
      <c r="K107" s="5">
        <v>3710000000</v>
      </c>
      <c r="L107" s="5">
        <v>3842000000</v>
      </c>
      <c r="M107" s="5">
        <v>3343000000</v>
      </c>
      <c r="N107" s="5">
        <v>4829000000</v>
      </c>
      <c r="O107" s="5">
        <v>15134000000</v>
      </c>
      <c r="P107" s="5">
        <v>89801000000</v>
      </c>
      <c r="Q107" s="5">
        <v>56061000000</v>
      </c>
      <c r="R107" s="5">
        <v>41465000000</v>
      </c>
      <c r="S107" s="5">
        <v>8657000000</v>
      </c>
      <c r="T107" s="5">
        <v>35954000000</v>
      </c>
      <c r="U107" s="5">
        <v>35008000000</v>
      </c>
      <c r="V107" s="5">
        <v>33426000000</v>
      </c>
      <c r="W107" s="5">
        <v>33333000000</v>
      </c>
      <c r="X107" s="5">
        <v>19432000000</v>
      </c>
    </row>
    <row r="108" spans="3:26" ht="15.5" x14ac:dyDescent="0.35">
      <c r="C108" t="s">
        <v>138</v>
      </c>
      <c r="D108" s="5">
        <v>55806000000</v>
      </c>
      <c r="E108" s="5">
        <v>54950000000</v>
      </c>
      <c r="F108" s="5">
        <v>51722000000</v>
      </c>
      <c r="G108" s="5">
        <v>51642000000</v>
      </c>
      <c r="I108" s="5">
        <v>54950000000</v>
      </c>
      <c r="J108" s="5">
        <v>54584000000</v>
      </c>
      <c r="K108" s="5">
        <v>56560000000</v>
      </c>
      <c r="L108" s="5">
        <v>56027000000</v>
      </c>
      <c r="M108" s="5">
        <v>65924000000</v>
      </c>
      <c r="N108" s="5">
        <v>74724000000</v>
      </c>
      <c r="O108" s="5">
        <v>79247000000</v>
      </c>
      <c r="P108" s="5">
        <v>136964000000</v>
      </c>
      <c r="Q108" s="5">
        <v>172337000000</v>
      </c>
      <c r="R108" s="5">
        <v>187625000000</v>
      </c>
      <c r="S108" s="5">
        <v>125491000000</v>
      </c>
      <c r="T108" s="5">
        <v>52166000000</v>
      </c>
      <c r="U108" s="5">
        <v>67556000000</v>
      </c>
      <c r="V108" s="5">
        <v>81348000000</v>
      </c>
      <c r="W108" s="5">
        <v>114908000000</v>
      </c>
      <c r="X108" s="5">
        <v>137360000000</v>
      </c>
      <c r="Y108" s="5">
        <v>80455000000</v>
      </c>
      <c r="Z108" s="5">
        <v>17900000000</v>
      </c>
    </row>
    <row r="109" spans="3:26" ht="15.5" x14ac:dyDescent="0.35">
      <c r="C109" t="s">
        <v>139</v>
      </c>
      <c r="D109" s="5">
        <v>55806000000</v>
      </c>
      <c r="E109" s="5">
        <v>54950000000</v>
      </c>
      <c r="F109" s="5">
        <v>51722000000</v>
      </c>
      <c r="G109" s="5">
        <v>51642000000</v>
      </c>
      <c r="I109" s="5">
        <v>54950000000</v>
      </c>
      <c r="J109" s="5">
        <v>54584000000</v>
      </c>
      <c r="K109" s="5">
        <v>56560000000</v>
      </c>
      <c r="L109" s="5">
        <v>56027000000</v>
      </c>
      <c r="M109" s="5">
        <v>65924000000</v>
      </c>
      <c r="N109" s="5">
        <v>74724000000</v>
      </c>
      <c r="O109" s="5">
        <v>79247000000</v>
      </c>
      <c r="P109" s="5">
        <v>136964000000</v>
      </c>
      <c r="Q109" s="5">
        <v>172337000000</v>
      </c>
      <c r="R109" s="5">
        <v>187625000000</v>
      </c>
      <c r="S109" s="5">
        <v>125491000000</v>
      </c>
      <c r="T109" s="5">
        <v>52166000000</v>
      </c>
      <c r="U109" s="5">
        <v>67556000000</v>
      </c>
      <c r="V109" s="5">
        <v>81348000000</v>
      </c>
      <c r="W109" s="5">
        <v>114908000000</v>
      </c>
      <c r="X109" s="5">
        <v>137360000000</v>
      </c>
      <c r="Y109" s="5">
        <v>80455000000</v>
      </c>
      <c r="Z109" s="5">
        <v>17900000000</v>
      </c>
    </row>
    <row r="110" spans="3:26" ht="15.5" x14ac:dyDescent="0.35">
      <c r="C110" t="s">
        <v>327</v>
      </c>
    </row>
    <row r="111" spans="3:26" ht="15.5" x14ac:dyDescent="0.35">
      <c r="C111" t="s">
        <v>328</v>
      </c>
      <c r="J111" s="5">
        <v>7000000</v>
      </c>
      <c r="K111" s="5">
        <v>150000000</v>
      </c>
      <c r="L111" s="5">
        <v>896000000</v>
      </c>
      <c r="M111" s="5">
        <v>2347000000</v>
      </c>
      <c r="N111" s="5">
        <v>3595000000</v>
      </c>
      <c r="O111" s="5">
        <v>11180000000</v>
      </c>
      <c r="P111" s="5">
        <v>84458000000</v>
      </c>
      <c r="Q111" s="5">
        <v>125396000000</v>
      </c>
      <c r="R111" s="5">
        <v>148711000000</v>
      </c>
      <c r="S111" s="5">
        <v>91122000000</v>
      </c>
      <c r="T111" s="5">
        <v>23298000000</v>
      </c>
      <c r="U111" s="5">
        <v>43628000000</v>
      </c>
      <c r="V111" s="5">
        <v>58011000000</v>
      </c>
      <c r="W111" s="5">
        <v>88912000000</v>
      </c>
      <c r="X111" s="5">
        <v>122196000000</v>
      </c>
      <c r="Y111" s="5">
        <v>67625000000</v>
      </c>
    </row>
    <row r="112" spans="3:26" ht="15.5" x14ac:dyDescent="0.35">
      <c r="C112" t="s">
        <v>141</v>
      </c>
      <c r="D112" s="5">
        <v>14911000000</v>
      </c>
      <c r="E112" s="5">
        <v>15364000000</v>
      </c>
      <c r="F112" s="5">
        <v>12558000000</v>
      </c>
      <c r="G112" s="5">
        <v>12964000000</v>
      </c>
      <c r="I112" s="5">
        <v>15364000000</v>
      </c>
      <c r="J112" s="5">
        <v>15159000000</v>
      </c>
      <c r="K112" s="5">
        <v>17652000000</v>
      </c>
      <c r="L112" s="5">
        <v>19995000000</v>
      </c>
      <c r="M112" s="5">
        <v>21999000000</v>
      </c>
      <c r="N112" s="5">
        <v>20762000000</v>
      </c>
      <c r="O112" s="5">
        <v>25819000000</v>
      </c>
      <c r="P112" s="5">
        <v>33944000000</v>
      </c>
      <c r="Q112" s="5">
        <v>37360000000</v>
      </c>
      <c r="R112" s="5">
        <v>34786000000</v>
      </c>
      <c r="S112" s="5">
        <v>27987000000</v>
      </c>
      <c r="T112" s="5">
        <v>24164000000</v>
      </c>
      <c r="U112" s="5">
        <v>18710000000</v>
      </c>
      <c r="V112" s="5">
        <v>6248000000</v>
      </c>
      <c r="W112" s="5">
        <v>13040000000</v>
      </c>
      <c r="X112" s="5">
        <v>9452000000</v>
      </c>
      <c r="Y112" s="5">
        <v>7651000000</v>
      </c>
      <c r="Z112" s="5">
        <v>6577000000</v>
      </c>
    </row>
    <row r="113" spans="2:26" ht="15.5" x14ac:dyDescent="0.35">
      <c r="C113" t="s">
        <v>142</v>
      </c>
      <c r="D113" s="5">
        <v>685170000000</v>
      </c>
      <c r="E113" s="5">
        <v>568078000000</v>
      </c>
      <c r="F113" s="5">
        <v>519675000000</v>
      </c>
      <c r="G113" s="5">
        <v>516285000000</v>
      </c>
      <c r="I113" s="5">
        <v>568078000000</v>
      </c>
      <c r="J113" s="5">
        <v>438373000000</v>
      </c>
      <c r="K113" s="5">
        <v>355374000000</v>
      </c>
      <c r="L113" s="5">
        <v>310746000000</v>
      </c>
      <c r="M113" s="5">
        <v>334291000000</v>
      </c>
      <c r="N113" s="5">
        <v>258283000000</v>
      </c>
      <c r="O113" s="5">
        <v>254438000000</v>
      </c>
      <c r="P113" s="5">
        <v>399361000000</v>
      </c>
      <c r="Q113" s="5">
        <v>417225000000</v>
      </c>
      <c r="R113" s="5">
        <v>383091000000</v>
      </c>
      <c r="S113" s="5">
        <v>324855000000</v>
      </c>
      <c r="T113" s="5">
        <v>209066000000</v>
      </c>
      <c r="U113" s="5">
        <v>176286000000</v>
      </c>
      <c r="V113" s="5">
        <v>179972000000</v>
      </c>
      <c r="W113" s="5">
        <v>190302000000</v>
      </c>
      <c r="X113" s="5">
        <v>224615000000</v>
      </c>
      <c r="Y113" s="5">
        <v>110068000000</v>
      </c>
      <c r="Z113" s="5">
        <v>133117000000</v>
      </c>
    </row>
    <row r="114" spans="2:26" ht="15.5" x14ac:dyDescent="0.35">
      <c r="C114" t="s">
        <v>143</v>
      </c>
    </row>
    <row r="115" spans="2:26" ht="15.5" x14ac:dyDescent="0.35">
      <c r="C115" t="s">
        <v>144</v>
      </c>
      <c r="D115" s="5">
        <v>589897000000</v>
      </c>
      <c r="E115" s="5">
        <v>589897000000</v>
      </c>
      <c r="F115" s="5">
        <v>589897000000</v>
      </c>
      <c r="G115" s="5">
        <v>589897000000</v>
      </c>
      <c r="I115" s="5">
        <v>589897000000</v>
      </c>
      <c r="J115" s="5">
        <v>589897000000</v>
      </c>
      <c r="K115" s="5">
        <v>589897000000</v>
      </c>
      <c r="L115" s="5">
        <v>589897000000</v>
      </c>
      <c r="M115" s="5">
        <v>589897000000</v>
      </c>
      <c r="N115" s="5">
        <v>589897000000</v>
      </c>
      <c r="O115" s="5">
        <v>589897000000</v>
      </c>
      <c r="P115" s="5">
        <v>589897000000</v>
      </c>
      <c r="Q115" s="5">
        <v>589897000000</v>
      </c>
      <c r="R115" s="5">
        <v>589897000000</v>
      </c>
      <c r="S115" s="5">
        <v>589897000000</v>
      </c>
      <c r="T115" s="5">
        <v>589897000000</v>
      </c>
      <c r="U115" s="5">
        <v>589897000000</v>
      </c>
      <c r="V115" s="5">
        <v>589897000000</v>
      </c>
      <c r="W115" s="5">
        <v>589897000000</v>
      </c>
      <c r="X115" s="5">
        <v>589897000000</v>
      </c>
      <c r="Y115" s="5">
        <v>589897000000</v>
      </c>
      <c r="Z115" s="5">
        <v>589897000000</v>
      </c>
    </row>
    <row r="116" spans="2:26" ht="15.5" x14ac:dyDescent="0.35">
      <c r="C116" t="s">
        <v>145</v>
      </c>
      <c r="D116" s="5">
        <v>5068000000</v>
      </c>
      <c r="E116" s="5">
        <v>5068000000</v>
      </c>
      <c r="F116" s="5">
        <v>5068000000</v>
      </c>
      <c r="G116" s="5">
        <v>5068000000</v>
      </c>
      <c r="I116" s="5">
        <v>5068000000</v>
      </c>
      <c r="J116" s="5">
        <v>5068000000</v>
      </c>
      <c r="K116" s="5">
        <v>5068000000</v>
      </c>
      <c r="L116" s="5">
        <v>5068000000</v>
      </c>
      <c r="M116" s="5">
        <v>5068000000</v>
      </c>
      <c r="N116" s="5">
        <v>5068000000</v>
      </c>
      <c r="O116" s="5">
        <v>5068000000</v>
      </c>
      <c r="P116" s="5">
        <v>5068000000</v>
      </c>
      <c r="Q116" s="5">
        <v>5068000000</v>
      </c>
      <c r="R116" s="5">
        <v>5068000000</v>
      </c>
      <c r="S116" s="5">
        <v>5068000000</v>
      </c>
      <c r="T116" s="5">
        <v>5068000000</v>
      </c>
      <c r="U116" s="5">
        <v>5068000000</v>
      </c>
      <c r="V116" s="5">
        <v>5068000000</v>
      </c>
      <c r="W116" s="5">
        <v>5068000000</v>
      </c>
      <c r="X116" s="5">
        <v>5068000000</v>
      </c>
      <c r="Y116" s="5">
        <v>5068000000</v>
      </c>
      <c r="Z116" s="5">
        <v>5068000000</v>
      </c>
    </row>
    <row r="117" spans="2:26" ht="15.5" x14ac:dyDescent="0.35">
      <c r="C117" t="s">
        <v>146</v>
      </c>
      <c r="D117" s="5">
        <v>2645857000000</v>
      </c>
      <c r="E117" s="5">
        <v>2390329000000</v>
      </c>
      <c r="F117" s="5">
        <v>2137213000000</v>
      </c>
      <c r="G117" s="5">
        <v>1965228000000</v>
      </c>
      <c r="I117" s="5">
        <v>2390329000000</v>
      </c>
      <c r="J117" s="5">
        <v>1648749000000</v>
      </c>
      <c r="K117" s="5">
        <v>1121381000000</v>
      </c>
      <c r="L117" s="5">
        <v>725583000000</v>
      </c>
      <c r="M117" s="5">
        <v>360611000000</v>
      </c>
      <c r="N117" s="5">
        <v>94853000000</v>
      </c>
      <c r="O117" s="5">
        <v>-37742000000</v>
      </c>
      <c r="P117" s="5">
        <v>-121627000000</v>
      </c>
      <c r="Q117" s="5">
        <v>-174585000000</v>
      </c>
      <c r="R117" s="5">
        <v>-212827000000</v>
      </c>
      <c r="S117" s="5">
        <v>-268778000000</v>
      </c>
      <c r="T117" s="5">
        <v>-299166000000</v>
      </c>
      <c r="U117" s="5">
        <v>-330187000000</v>
      </c>
      <c r="V117" s="5">
        <v>-385843000000</v>
      </c>
      <c r="W117" s="5">
        <v>-469219000000</v>
      </c>
      <c r="X117" s="5">
        <v>-495087000000</v>
      </c>
      <c r="Y117" s="5">
        <v>-526746000000</v>
      </c>
      <c r="Z117" s="5">
        <v>-543067000000</v>
      </c>
    </row>
    <row r="118" spans="2:26" ht="15.5" x14ac:dyDescent="0.35">
      <c r="C118" t="s">
        <v>147</v>
      </c>
      <c r="D118" s="5">
        <v>213952000000</v>
      </c>
      <c r="E118" s="5">
        <v>213952000000</v>
      </c>
      <c r="F118" s="5">
        <v>213952000000</v>
      </c>
      <c r="G118" s="5">
        <v>213952000000</v>
      </c>
      <c r="I118" s="5">
        <v>213952000000</v>
      </c>
      <c r="J118" s="5">
        <v>213952000000</v>
      </c>
      <c r="K118" s="5">
        <v>213952000000</v>
      </c>
      <c r="L118" s="5">
        <v>213952000000</v>
      </c>
      <c r="M118" s="5">
        <v>213952000000</v>
      </c>
      <c r="N118" s="5">
        <v>213952000000</v>
      </c>
      <c r="O118" s="5">
        <v>213952000000</v>
      </c>
      <c r="P118" s="5">
        <v>213952000000</v>
      </c>
      <c r="Q118" s="5">
        <v>213952000000</v>
      </c>
      <c r="R118" s="5">
        <v>213952000000</v>
      </c>
      <c r="S118" s="5">
        <v>213952000000</v>
      </c>
      <c r="T118" s="5">
        <v>213952000000</v>
      </c>
      <c r="U118" s="5">
        <v>158296000000</v>
      </c>
      <c r="V118" s="5">
        <v>74920000000</v>
      </c>
      <c r="W118" s="5">
        <v>49052000000</v>
      </c>
      <c r="X118" s="5">
        <v>17393000000</v>
      </c>
      <c r="Y118" s="5">
        <v>1072000000</v>
      </c>
      <c r="Z118" s="5">
        <v>1072000000</v>
      </c>
    </row>
    <row r="119" spans="2:26" ht="15.5" x14ac:dyDescent="0.35">
      <c r="C119" t="s">
        <v>148</v>
      </c>
      <c r="D119" s="5">
        <v>2431905000000</v>
      </c>
      <c r="E119" s="5">
        <v>2176377000000</v>
      </c>
      <c r="F119" s="5">
        <v>1923261000000</v>
      </c>
      <c r="G119" s="5">
        <v>1751276000000</v>
      </c>
      <c r="I119" s="5">
        <v>2176377000000</v>
      </c>
      <c r="J119" s="5">
        <v>1434797000000</v>
      </c>
      <c r="K119" s="5">
        <v>907429000000</v>
      </c>
      <c r="L119" s="5">
        <v>511631000000</v>
      </c>
      <c r="M119" s="5">
        <v>146659000000</v>
      </c>
      <c r="N119" s="5">
        <v>-119099000000</v>
      </c>
      <c r="O119" s="5">
        <v>-251694000000</v>
      </c>
      <c r="P119" s="5">
        <v>-335579000000</v>
      </c>
      <c r="Q119" s="5">
        <v>-388537000000</v>
      </c>
      <c r="R119" s="5">
        <v>-426779000000</v>
      </c>
      <c r="S119" s="5">
        <v>-482730000000</v>
      </c>
      <c r="T119" s="5">
        <v>-513118000000</v>
      </c>
      <c r="U119" s="5">
        <v>-488483000000</v>
      </c>
      <c r="V119" s="5">
        <v>-460763000000</v>
      </c>
      <c r="W119" s="5">
        <v>-518271000000</v>
      </c>
      <c r="X119" s="5">
        <v>-512480000000</v>
      </c>
      <c r="Y119" s="5">
        <v>-527818000000</v>
      </c>
      <c r="Z119" s="5">
        <v>-544139000000</v>
      </c>
    </row>
    <row r="120" spans="2:26" ht="15.5" x14ac:dyDescent="0.35">
      <c r="C120" t="s">
        <v>149</v>
      </c>
      <c r="D120" s="5">
        <v>2645857000000</v>
      </c>
      <c r="E120" s="5">
        <v>2390329000000</v>
      </c>
      <c r="F120" s="5">
        <v>2137213000000</v>
      </c>
      <c r="G120" s="5">
        <v>1965228000000</v>
      </c>
      <c r="I120" s="5">
        <v>2390329000000</v>
      </c>
      <c r="J120" s="5">
        <v>1648749000000</v>
      </c>
      <c r="K120" s="5">
        <v>1121381000000</v>
      </c>
      <c r="L120" s="5">
        <v>725583000000</v>
      </c>
      <c r="M120" s="5">
        <v>360611000000</v>
      </c>
      <c r="N120" s="5">
        <v>94853000000</v>
      </c>
      <c r="O120" s="5">
        <v>-37742000000</v>
      </c>
      <c r="P120" s="5">
        <v>-121627000000</v>
      </c>
      <c r="Q120" s="5">
        <v>-174585000000</v>
      </c>
      <c r="R120" s="5">
        <v>-212827000000</v>
      </c>
      <c r="S120" s="5">
        <v>-268778000000</v>
      </c>
      <c r="T120" s="5">
        <v>-299166000000</v>
      </c>
      <c r="U120" s="5">
        <v>-330187000000</v>
      </c>
      <c r="V120" s="5">
        <v>-385843000000</v>
      </c>
      <c r="W120" s="5">
        <v>-469219000000</v>
      </c>
      <c r="X120" s="5">
        <v>-495087000000</v>
      </c>
      <c r="Y120" s="5">
        <v>-526746000000</v>
      </c>
      <c r="Z120" s="5">
        <v>-543067000000</v>
      </c>
    </row>
    <row r="121" spans="2:26" ht="15.5" x14ac:dyDescent="0.35">
      <c r="C121" t="s">
        <v>9</v>
      </c>
      <c r="D121" s="5">
        <v>3256231000000</v>
      </c>
      <c r="E121" s="5">
        <v>3000703000000</v>
      </c>
      <c r="F121" s="5">
        <v>2746965000000</v>
      </c>
      <c r="G121" s="5">
        <v>2574980000000</v>
      </c>
      <c r="I121" s="5">
        <v>3000703000000</v>
      </c>
      <c r="J121" s="5">
        <v>2258501000000</v>
      </c>
      <c r="K121" s="5">
        <v>1729808000000</v>
      </c>
      <c r="L121" s="5">
        <v>1334836000000</v>
      </c>
      <c r="M121" s="5">
        <v>969817000000</v>
      </c>
      <c r="N121" s="5">
        <v>700508000000</v>
      </c>
      <c r="O121" s="5">
        <v>567937000000</v>
      </c>
      <c r="P121" s="5">
        <v>481914000000</v>
      </c>
      <c r="Q121" s="5">
        <v>423011000000</v>
      </c>
      <c r="R121" s="5">
        <v>384388000000</v>
      </c>
      <c r="S121" s="5">
        <v>328369000000</v>
      </c>
      <c r="T121" s="5">
        <v>295799000000</v>
      </c>
      <c r="U121" s="5">
        <v>264778000000</v>
      </c>
      <c r="V121" s="5">
        <v>209122000000</v>
      </c>
      <c r="W121" s="5">
        <v>125746000000</v>
      </c>
      <c r="X121" s="5">
        <v>99878000000</v>
      </c>
      <c r="Y121" s="5">
        <v>68219000000</v>
      </c>
      <c r="Z121" s="5">
        <v>51898000000</v>
      </c>
    </row>
    <row r="122" spans="2:26" ht="15.5" x14ac:dyDescent="0.35">
      <c r="C122" t="s">
        <v>151</v>
      </c>
      <c r="D122" s="5">
        <v>3941401000000</v>
      </c>
      <c r="E122" s="5">
        <v>3568781000000</v>
      </c>
      <c r="F122" s="5">
        <v>3266640000000</v>
      </c>
      <c r="G122" s="5">
        <v>3091265000000</v>
      </c>
      <c r="I122" s="5">
        <v>3568781000000</v>
      </c>
      <c r="J122" s="5">
        <v>2696874000000</v>
      </c>
      <c r="K122" s="5">
        <v>2085182000000</v>
      </c>
      <c r="L122" s="5">
        <v>1645582000000</v>
      </c>
      <c r="M122" s="5">
        <v>1304108000000</v>
      </c>
      <c r="N122" s="5">
        <v>958791000000</v>
      </c>
      <c r="O122" s="5">
        <v>822375000000</v>
      </c>
      <c r="P122" s="5">
        <v>881275000000</v>
      </c>
      <c r="Q122" s="5">
        <v>840236000000</v>
      </c>
      <c r="R122" s="5">
        <v>767479000000</v>
      </c>
      <c r="S122" s="5">
        <v>653224000000</v>
      </c>
      <c r="T122" s="5">
        <v>504865000000</v>
      </c>
      <c r="U122" s="5">
        <v>441064000000</v>
      </c>
      <c r="V122" s="5">
        <v>389094000000</v>
      </c>
      <c r="W122" s="5">
        <v>316048000000</v>
      </c>
      <c r="X122" s="5">
        <v>324493000000</v>
      </c>
      <c r="Y122" s="5">
        <v>178287000000</v>
      </c>
      <c r="Z122" s="5">
        <v>185015000000</v>
      </c>
    </row>
    <row r="123" spans="2:26" ht="15.5" x14ac:dyDescent="0.35">
      <c r="C123" t="s">
        <v>152</v>
      </c>
      <c r="D123" s="5">
        <v>589896800</v>
      </c>
      <c r="E123" s="5">
        <v>589896800</v>
      </c>
      <c r="F123" s="5">
        <v>589896800</v>
      </c>
      <c r="G123" s="5">
        <v>589896800</v>
      </c>
      <c r="I123" s="5">
        <v>589896800</v>
      </c>
      <c r="J123" s="5">
        <v>589896800</v>
      </c>
      <c r="K123" s="5">
        <v>589896800</v>
      </c>
      <c r="L123" s="5">
        <v>589896800</v>
      </c>
      <c r="M123" s="5">
        <v>589896800</v>
      </c>
      <c r="N123" s="5">
        <v>589896800</v>
      </c>
      <c r="O123" s="5">
        <v>589896800</v>
      </c>
      <c r="P123" s="5">
        <v>589896800</v>
      </c>
      <c r="Q123" s="5">
        <v>589896800</v>
      </c>
      <c r="R123" s="5">
        <v>589896800</v>
      </c>
      <c r="S123" s="5">
        <v>589896800</v>
      </c>
      <c r="T123" s="5">
        <v>589896800</v>
      </c>
      <c r="U123" s="5">
        <v>589896800</v>
      </c>
      <c r="V123" s="5">
        <v>589896800</v>
      </c>
      <c r="W123" s="5">
        <v>589896800</v>
      </c>
      <c r="X123" s="5">
        <v>589896800</v>
      </c>
      <c r="Y123" s="5">
        <v>589896800</v>
      </c>
      <c r="Z123" s="5">
        <v>589896800</v>
      </c>
    </row>
    <row r="125" spans="2:26" ht="15.5" x14ac:dyDescent="0.35">
      <c r="B125" t="s">
        <v>153</v>
      </c>
      <c r="C125" t="s">
        <v>154</v>
      </c>
      <c r="D125" s="5">
        <v>196656000000</v>
      </c>
      <c r="E125" s="5">
        <v>178912000000</v>
      </c>
      <c r="F125" s="5">
        <v>134279000000</v>
      </c>
      <c r="G125" s="5">
        <v>142997000000</v>
      </c>
      <c r="I125" s="5">
        <v>564818000000</v>
      </c>
      <c r="J125" s="5">
        <v>471800000000</v>
      </c>
      <c r="K125" s="5">
        <v>459648000000</v>
      </c>
      <c r="L125" s="5">
        <v>312748000000</v>
      </c>
      <c r="M125" s="5">
        <v>298296000000</v>
      </c>
      <c r="N125" s="5">
        <v>230679000000</v>
      </c>
      <c r="O125" s="5">
        <v>184178000000</v>
      </c>
      <c r="P125" s="5">
        <v>146588000000</v>
      </c>
      <c r="Q125" s="5">
        <v>87199000000</v>
      </c>
      <c r="R125" s="5">
        <v>119156000000</v>
      </c>
      <c r="S125" s="5">
        <v>26040000000</v>
      </c>
      <c r="T125" s="5">
        <v>101377000000</v>
      </c>
      <c r="U125" s="5">
        <v>40102000000</v>
      </c>
      <c r="V125" s="5">
        <v>87274000000</v>
      </c>
      <c r="W125" s="5">
        <v>57228000000</v>
      </c>
      <c r="X125" s="5">
        <v>-29748000000</v>
      </c>
      <c r="Y125" s="5">
        <v>16888000000</v>
      </c>
      <c r="Z125" s="5">
        <v>-48514000000</v>
      </c>
    </row>
    <row r="126" spans="2:26" ht="15.5" x14ac:dyDescent="0.35">
      <c r="C126" t="s">
        <v>331</v>
      </c>
      <c r="D126" s="5">
        <v>806416000000</v>
      </c>
      <c r="E126" s="5">
        <v>749566000000</v>
      </c>
      <c r="F126" s="5">
        <v>662105000000</v>
      </c>
      <c r="G126" s="5">
        <v>639771000000</v>
      </c>
      <c r="I126" s="5">
        <v>2585253000000</v>
      </c>
      <c r="J126" s="5">
        <v>1852723000000</v>
      </c>
      <c r="K126" s="5">
        <v>1491702000000</v>
      </c>
      <c r="L126" s="5">
        <v>1261945000000</v>
      </c>
      <c r="M126" s="5">
        <v>891790000000</v>
      </c>
      <c r="N126" s="5">
        <v>688153000000</v>
      </c>
      <c r="O126" s="5">
        <v>831781000000</v>
      </c>
      <c r="P126" s="5">
        <v>812844000000</v>
      </c>
      <c r="Q126" s="5">
        <v>826239000000</v>
      </c>
      <c r="R126" s="5">
        <v>859718000000</v>
      </c>
      <c r="S126" s="5">
        <v>648873000000</v>
      </c>
      <c r="T126" s="5">
        <v>554098000000</v>
      </c>
      <c r="U126" s="5">
        <v>494970000000</v>
      </c>
      <c r="V126" s="5">
        <v>472755000000</v>
      </c>
      <c r="W126" s="5">
        <v>326605000000</v>
      </c>
      <c r="X126" s="5">
        <v>143757000000</v>
      </c>
      <c r="Y126" s="5">
        <v>127877000000</v>
      </c>
      <c r="Z126" s="5">
        <v>128776000000</v>
      </c>
    </row>
    <row r="127" spans="2:26" ht="15.5" x14ac:dyDescent="0.35">
      <c r="C127" t="s">
        <v>571</v>
      </c>
      <c r="D127" s="5">
        <v>-600303000000</v>
      </c>
      <c r="E127" s="5">
        <v>-556934000000</v>
      </c>
      <c r="F127" s="5">
        <v>-498187000000</v>
      </c>
      <c r="G127" s="5">
        <v>-435494000000</v>
      </c>
      <c r="U127" s="5">
        <v>-437240000000</v>
      </c>
      <c r="V127" s="5">
        <v>-378565000000</v>
      </c>
      <c r="W127" s="5">
        <v>-248911000000</v>
      </c>
      <c r="X127" s="5">
        <v>-178312000000</v>
      </c>
      <c r="Y127" s="5">
        <v>-116760000000</v>
      </c>
      <c r="Z127" s="5">
        <v>-169520000000</v>
      </c>
    </row>
    <row r="128" spans="2:26" ht="15.5" x14ac:dyDescent="0.35">
      <c r="C128" t="s">
        <v>333</v>
      </c>
      <c r="I128" s="5">
        <v>-1372135000000</v>
      </c>
      <c r="J128" s="5">
        <v>-938137000000</v>
      </c>
      <c r="K128" s="5">
        <v>-675673000000</v>
      </c>
      <c r="L128" s="5">
        <v>-608528000000</v>
      </c>
      <c r="M128" s="5">
        <v>-374135000000</v>
      </c>
      <c r="N128" s="5">
        <v>-256368000000</v>
      </c>
      <c r="O128" s="5">
        <v>-359930000000</v>
      </c>
      <c r="P128" s="5">
        <v>-330173000000</v>
      </c>
      <c r="Q128" s="5">
        <v>-219668000000</v>
      </c>
      <c r="R128" s="5">
        <v>-381591000000</v>
      </c>
      <c r="S128" s="5">
        <v>-256829000000</v>
      </c>
      <c r="T128" s="5">
        <v>-201482000000</v>
      </c>
    </row>
    <row r="129" spans="3:26" ht="15.5" x14ac:dyDescent="0.35">
      <c r="C129" t="s">
        <v>335</v>
      </c>
      <c r="I129" s="5">
        <v>-192250000000</v>
      </c>
      <c r="J129" s="5">
        <v>-155087000000</v>
      </c>
      <c r="K129" s="5">
        <v>-115904000000</v>
      </c>
      <c r="L129" s="5">
        <v>-109734000000</v>
      </c>
      <c r="M129" s="5">
        <v>-97413000000</v>
      </c>
      <c r="N129" s="5">
        <v>-91558000000</v>
      </c>
      <c r="O129" s="5">
        <v>-95518000000</v>
      </c>
      <c r="P129" s="5">
        <v>-109445000000</v>
      </c>
      <c r="Q129" s="5">
        <v>-188962000000</v>
      </c>
      <c r="R129" s="5">
        <v>-125069000000</v>
      </c>
      <c r="S129" s="5">
        <v>-116307000000</v>
      </c>
      <c r="T129" s="5">
        <v>-100597000000</v>
      </c>
    </row>
    <row r="130" spans="3:26" ht="15.5" x14ac:dyDescent="0.35">
      <c r="C130" t="s">
        <v>572</v>
      </c>
      <c r="I130" s="5">
        <v>-339600000000</v>
      </c>
      <c r="J130" s="5">
        <v>-197541000000</v>
      </c>
      <c r="K130" s="5">
        <v>-157548000000</v>
      </c>
      <c r="L130" s="5">
        <v>-155521000000</v>
      </c>
      <c r="M130" s="5">
        <v>-58155000000</v>
      </c>
      <c r="N130" s="5">
        <v>-96707000000</v>
      </c>
      <c r="O130" s="5">
        <v>-182396000000</v>
      </c>
      <c r="P130" s="5">
        <v>-201877000000</v>
      </c>
      <c r="Q130" s="5">
        <v>-304870000000</v>
      </c>
      <c r="R130" s="5">
        <v>-211951000000</v>
      </c>
      <c r="S130" s="5">
        <v>-233239000000</v>
      </c>
      <c r="T130" s="5">
        <v>-133286000000</v>
      </c>
    </row>
    <row r="131" spans="3:26" ht="15.5" x14ac:dyDescent="0.35">
      <c r="C131" t="s">
        <v>573</v>
      </c>
      <c r="D131" s="5">
        <v>-600303000000</v>
      </c>
      <c r="E131" s="5">
        <v>-556934000000</v>
      </c>
      <c r="F131" s="5">
        <v>-498187000000</v>
      </c>
      <c r="G131" s="5">
        <v>-435494000000</v>
      </c>
      <c r="I131" s="5">
        <v>-1903985000000</v>
      </c>
      <c r="J131" s="5">
        <v>-1290765000000</v>
      </c>
      <c r="K131" s="5">
        <v>-949125000000</v>
      </c>
      <c r="L131" s="5">
        <v>-873783000000</v>
      </c>
      <c r="M131" s="5">
        <v>-529703000000</v>
      </c>
      <c r="N131" s="5">
        <v>-444633000000</v>
      </c>
      <c r="O131" s="5">
        <v>-637844000000</v>
      </c>
      <c r="P131" s="5">
        <v>-641495000000</v>
      </c>
      <c r="Q131" s="5">
        <v>-713500000000</v>
      </c>
      <c r="R131" s="5">
        <v>-718611000000</v>
      </c>
      <c r="S131" s="5">
        <v>-606375000000</v>
      </c>
      <c r="T131" s="5">
        <v>-435365000000</v>
      </c>
      <c r="U131" s="5">
        <v>-437240000000</v>
      </c>
      <c r="V131" s="5">
        <v>-378565000000</v>
      </c>
      <c r="W131" s="5">
        <v>-248911000000</v>
      </c>
      <c r="X131" s="5">
        <v>-178312000000</v>
      </c>
      <c r="Y131" s="5">
        <v>-116760000000</v>
      </c>
      <c r="Z131" s="5">
        <v>-169520000000</v>
      </c>
    </row>
    <row r="132" spans="3:26" ht="15.5" x14ac:dyDescent="0.35">
      <c r="C132" t="s">
        <v>574</v>
      </c>
      <c r="D132" s="5">
        <v>-25495000000</v>
      </c>
      <c r="E132" s="5">
        <v>-54441000000</v>
      </c>
      <c r="F132" s="5">
        <v>-34969000000</v>
      </c>
      <c r="G132" s="5">
        <v>-76318000000</v>
      </c>
      <c r="I132" s="5">
        <v>-186087000000</v>
      </c>
      <c r="J132" s="5">
        <v>-126381000000</v>
      </c>
      <c r="K132" s="5">
        <v>-112536000000</v>
      </c>
      <c r="L132" s="5">
        <v>-82053000000</v>
      </c>
      <c r="M132" s="5">
        <v>-57864000000</v>
      </c>
      <c r="N132" s="5">
        <v>-19093000000</v>
      </c>
      <c r="O132" s="5">
        <v>-15885000000</v>
      </c>
      <c r="P132" s="5">
        <v>-6113000000</v>
      </c>
      <c r="Q132" s="5">
        <v>-6344000000</v>
      </c>
      <c r="R132" s="5">
        <v>-6874000000</v>
      </c>
      <c r="S132" s="5">
        <v>-12688000000</v>
      </c>
      <c r="T132" s="5">
        <v>-10004000000</v>
      </c>
      <c r="U132" s="5">
        <v>-4924000000</v>
      </c>
      <c r="V132" s="5">
        <v>-48000000</v>
      </c>
      <c r="W132" s="5">
        <v>-849000000</v>
      </c>
      <c r="X132" s="5">
        <v>1212000000</v>
      </c>
      <c r="Y132" s="5">
        <v>1101000000</v>
      </c>
      <c r="Z132" s="5">
        <v>-935000000</v>
      </c>
    </row>
    <row r="133" spans="3:26" ht="15.5" x14ac:dyDescent="0.35">
      <c r="C133" t="s">
        <v>575</v>
      </c>
      <c r="D133" s="5">
        <v>-16687000000</v>
      </c>
      <c r="E133" s="5">
        <v>-88600000000</v>
      </c>
      <c r="I133" s="5">
        <v>-88600000000</v>
      </c>
      <c r="J133" s="5">
        <v>-134196000000</v>
      </c>
      <c r="M133" s="5">
        <v>-72846000000</v>
      </c>
    </row>
    <row r="134" spans="3:26" ht="15.5" x14ac:dyDescent="0.35">
      <c r="C134" t="s">
        <v>507</v>
      </c>
      <c r="D134" s="5">
        <v>-26000000</v>
      </c>
      <c r="E134" s="5">
        <v>-33000000</v>
      </c>
      <c r="F134" s="5">
        <v>-27000000</v>
      </c>
      <c r="G134" s="5">
        <v>-20000000</v>
      </c>
      <c r="I134" s="5">
        <v>-102000000</v>
      </c>
      <c r="J134" s="5">
        <v>-114000000</v>
      </c>
      <c r="K134" s="5">
        <v>-283000000</v>
      </c>
      <c r="L134" s="5">
        <v>-421000000</v>
      </c>
      <c r="M134" s="5">
        <v>-747000000</v>
      </c>
      <c r="N134" s="5">
        <v>-787000000</v>
      </c>
      <c r="O134" s="5">
        <v>-14875000000</v>
      </c>
      <c r="P134" s="5">
        <v>-22320000000</v>
      </c>
      <c r="Q134" s="5">
        <v>-22269000000</v>
      </c>
      <c r="R134" s="5">
        <v>-15898000000</v>
      </c>
      <c r="S134" s="5">
        <v>-12160000000</v>
      </c>
      <c r="T134" s="5">
        <v>-7665000000</v>
      </c>
      <c r="U134" s="5">
        <v>-8777000000</v>
      </c>
      <c r="V134" s="5">
        <v>-13163000000</v>
      </c>
      <c r="W134" s="5">
        <v>-19767000000</v>
      </c>
      <c r="X134" s="5">
        <v>-6975000000</v>
      </c>
      <c r="Y134" s="5">
        <v>-563000000</v>
      </c>
      <c r="Z134" s="5">
        <v>-9058000000</v>
      </c>
    </row>
    <row r="135" spans="3:26" ht="15.5" x14ac:dyDescent="0.35">
      <c r="C135" t="s">
        <v>508</v>
      </c>
      <c r="D135" s="5">
        <v>12469000000</v>
      </c>
      <c r="E135" s="5">
        <v>13995000000</v>
      </c>
      <c r="F135" s="5">
        <v>13134000000</v>
      </c>
      <c r="G135" s="5">
        <v>13039000000</v>
      </c>
      <c r="I135" s="5">
        <v>51611000000</v>
      </c>
      <c r="J135" s="5">
        <v>38204000000</v>
      </c>
      <c r="K135" s="5">
        <v>19253000000</v>
      </c>
      <c r="L135" s="5">
        <v>12192000000</v>
      </c>
      <c r="M135" s="5">
        <v>10355000000</v>
      </c>
      <c r="N135" s="5">
        <v>6795000000</v>
      </c>
      <c r="O135" s="5">
        <v>4939000000</v>
      </c>
      <c r="P135" s="5">
        <v>1895000000</v>
      </c>
      <c r="Q135" s="5">
        <v>304000000</v>
      </c>
      <c r="R135" s="5">
        <v>406000000</v>
      </c>
      <c r="S135" s="5">
        <v>228000000</v>
      </c>
      <c r="T135" s="5">
        <v>499000000</v>
      </c>
      <c r="U135" s="5">
        <v>545000000</v>
      </c>
      <c r="V135" s="5">
        <v>302000000</v>
      </c>
      <c r="W135" s="5">
        <v>191000000</v>
      </c>
      <c r="X135" s="5">
        <v>5165000000</v>
      </c>
      <c r="Y135" s="5">
        <v>1611000000</v>
      </c>
      <c r="Z135" s="5">
        <v>981000000</v>
      </c>
    </row>
    <row r="136" spans="3:26" ht="15.5" x14ac:dyDescent="0.35">
      <c r="C136" t="s">
        <v>451</v>
      </c>
      <c r="Q136" s="5">
        <v>-1061000000</v>
      </c>
      <c r="R136" s="5">
        <v>-399000000</v>
      </c>
      <c r="S136" s="5">
        <v>-265000000</v>
      </c>
      <c r="T136" s="5">
        <v>-1289000000</v>
      </c>
    </row>
    <row r="137" spans="3:26" ht="15.5" x14ac:dyDescent="0.35">
      <c r="C137" t="s">
        <v>576</v>
      </c>
      <c r="D137" s="5">
        <v>3595000000</v>
      </c>
      <c r="E137" s="5">
        <v>25799000000</v>
      </c>
      <c r="F137" s="5">
        <v>-7698000000</v>
      </c>
      <c r="G137" s="5">
        <v>2900000000</v>
      </c>
      <c r="I137" s="5">
        <v>18128000000</v>
      </c>
      <c r="J137" s="5">
        <v>-1867000000</v>
      </c>
      <c r="K137" s="5">
        <v>10637000000</v>
      </c>
      <c r="L137" s="5">
        <v>-5132000000</v>
      </c>
      <c r="M137" s="5">
        <v>-5535000000</v>
      </c>
      <c r="N137" s="5">
        <v>244000000</v>
      </c>
      <c r="O137" s="5">
        <v>16062000000</v>
      </c>
      <c r="P137" s="5">
        <v>1777000000</v>
      </c>
      <c r="Q137" s="5">
        <v>3830000000</v>
      </c>
      <c r="R137" s="5">
        <v>814000000</v>
      </c>
      <c r="S137" s="5">
        <v>8427000000</v>
      </c>
      <c r="T137" s="5">
        <v>1103000000</v>
      </c>
      <c r="U137" s="5">
        <v>-4472000000</v>
      </c>
      <c r="V137" s="5">
        <v>5993000000</v>
      </c>
      <c r="W137" s="5">
        <v>-41000000</v>
      </c>
      <c r="X137" s="5">
        <v>5405000000</v>
      </c>
      <c r="Y137" s="5">
        <v>3622000000</v>
      </c>
      <c r="Z137" s="5">
        <v>1242000000</v>
      </c>
    </row>
    <row r="138" spans="3:26" ht="15.5" x14ac:dyDescent="0.35">
      <c r="C138" t="s">
        <v>577</v>
      </c>
      <c r="F138" s="5">
        <v>881000000</v>
      </c>
      <c r="G138" s="5">
        <v>-881000000</v>
      </c>
      <c r="M138" s="5">
        <v>-10000000000</v>
      </c>
    </row>
    <row r="139" spans="3:26" ht="15.5" x14ac:dyDescent="0.35">
      <c r="C139" t="s">
        <v>312</v>
      </c>
    </row>
    <row r="140" spans="3:26" ht="15.5" x14ac:dyDescent="0.35">
      <c r="C140" t="s">
        <v>161</v>
      </c>
      <c r="D140" s="5">
        <v>-7000000</v>
      </c>
      <c r="E140" s="5">
        <v>29329000000</v>
      </c>
      <c r="F140" s="5">
        <v>-29392000000</v>
      </c>
      <c r="G140" s="5">
        <v>-36000000</v>
      </c>
      <c r="I140" s="5">
        <v>-143000000</v>
      </c>
      <c r="J140" s="5">
        <v>-532000000</v>
      </c>
      <c r="K140" s="5">
        <v>-1294000000</v>
      </c>
      <c r="L140" s="5">
        <v>-1320000000</v>
      </c>
      <c r="M140" s="5">
        <v>-3492000000</v>
      </c>
      <c r="N140" s="5">
        <v>-19578000000</v>
      </c>
      <c r="O140" s="5">
        <v>-145043000000</v>
      </c>
      <c r="P140" s="5">
        <v>-30363000000</v>
      </c>
      <c r="Q140" s="5">
        <v>-73000000</v>
      </c>
      <c r="R140" s="5">
        <v>34646000000</v>
      </c>
      <c r="S140" s="5">
        <v>109121000000</v>
      </c>
      <c r="T140" s="5">
        <v>-34139000000</v>
      </c>
      <c r="U140" s="5">
        <v>-6455000000</v>
      </c>
      <c r="V140" s="5">
        <v>-34676000000</v>
      </c>
      <c r="W140" s="5">
        <v>-58457000000</v>
      </c>
      <c r="X140" s="5">
        <v>110967000000</v>
      </c>
      <c r="Y140" s="5">
        <v>-5170000000</v>
      </c>
      <c r="Z140" s="5">
        <v>53195000000</v>
      </c>
    </row>
    <row r="141" spans="3:26" ht="15.5" x14ac:dyDescent="0.35">
      <c r="C141" t="s">
        <v>162</v>
      </c>
      <c r="D141" s="5">
        <v>-179387000000</v>
      </c>
      <c r="E141" s="5">
        <v>-275333000000</v>
      </c>
      <c r="F141" s="5">
        <v>-65172000000</v>
      </c>
      <c r="G141" s="5">
        <v>-46020000000</v>
      </c>
      <c r="I141" s="5">
        <v>-488023000000</v>
      </c>
      <c r="J141" s="5">
        <v>-367298000000</v>
      </c>
      <c r="K141" s="5">
        <v>-81991000000</v>
      </c>
      <c r="L141" s="5">
        <v>-315826000000</v>
      </c>
      <c r="M141" s="5">
        <v>-253298000000</v>
      </c>
      <c r="N141" s="5">
        <v>-1836000000</v>
      </c>
      <c r="O141" s="5">
        <v>-12359000000</v>
      </c>
      <c r="P141" s="5">
        <v>-39459000000</v>
      </c>
      <c r="Q141" s="5">
        <v>-96935000000</v>
      </c>
      <c r="R141" s="5">
        <v>-142554000000</v>
      </c>
      <c r="S141" s="5">
        <v>-140209000000</v>
      </c>
      <c r="T141" s="5">
        <v>-61190000000</v>
      </c>
      <c r="U141" s="5">
        <v>-49929000000</v>
      </c>
      <c r="V141" s="5">
        <v>-28035000000</v>
      </c>
      <c r="W141" s="5">
        <v>346000000</v>
      </c>
      <c r="X141" s="5">
        <v>-104020000000</v>
      </c>
      <c r="Y141" s="5">
        <v>-2558000000</v>
      </c>
      <c r="Z141" s="5">
        <v>20605000000</v>
      </c>
    </row>
    <row r="142" spans="3:26" ht="15.5" x14ac:dyDescent="0.35">
      <c r="C142" t="s">
        <v>163</v>
      </c>
      <c r="D142" s="5">
        <v>-143808000000</v>
      </c>
      <c r="E142" s="5">
        <v>-173399000000</v>
      </c>
      <c r="F142" s="5">
        <v>-65221000000</v>
      </c>
      <c r="G142" s="5">
        <v>-46451000000</v>
      </c>
      <c r="I142" s="5">
        <v>-386587000000</v>
      </c>
      <c r="J142" s="5">
        <v>-210835000000</v>
      </c>
      <c r="K142" s="5">
        <v>-80192000000</v>
      </c>
      <c r="L142" s="5">
        <v>-315991000000</v>
      </c>
      <c r="M142" s="5">
        <v>-180610000000</v>
      </c>
      <c r="N142" s="5">
        <v>-4935000000</v>
      </c>
      <c r="O142" s="5">
        <v>-8953000000</v>
      </c>
      <c r="P142" s="5">
        <v>-37687000000</v>
      </c>
      <c r="Q142" s="5">
        <v>-96953000000</v>
      </c>
      <c r="R142" s="5">
        <v>-142601000000</v>
      </c>
      <c r="S142" s="5">
        <v>-140425000000</v>
      </c>
      <c r="T142" s="5">
        <v>-59891000000</v>
      </c>
      <c r="U142" s="5">
        <v>-51096000000</v>
      </c>
      <c r="V142" s="5">
        <v>-28469000000</v>
      </c>
      <c r="W142" s="5">
        <v>-10188000000</v>
      </c>
      <c r="X142" s="5">
        <v>-15414000000</v>
      </c>
      <c r="Y142" s="5">
        <v>-5242000000</v>
      </c>
      <c r="Z142" s="5">
        <v>-7765000000</v>
      </c>
    </row>
    <row r="143" spans="3:26" ht="15.5" x14ac:dyDescent="0.35">
      <c r="C143" t="s">
        <v>578</v>
      </c>
      <c r="E143" s="5">
        <v>-498000000</v>
      </c>
      <c r="F143" s="5">
        <v>498000000</v>
      </c>
      <c r="M143" s="5">
        <v>-30000000</v>
      </c>
      <c r="O143" s="5">
        <v>-3628000000</v>
      </c>
      <c r="P143" s="5">
        <v>-1952000000</v>
      </c>
      <c r="Q143" s="5">
        <v>-47000000</v>
      </c>
      <c r="T143" s="5">
        <v>-1947000000</v>
      </c>
    </row>
    <row r="144" spans="3:26" ht="15.5" x14ac:dyDescent="0.35">
      <c r="C144" t="s">
        <v>343</v>
      </c>
      <c r="D144" s="5">
        <v>10000000</v>
      </c>
      <c r="E144" s="5">
        <v>580000000</v>
      </c>
      <c r="F144" s="5">
        <v>-449000000</v>
      </c>
      <c r="G144" s="5">
        <v>431000000</v>
      </c>
      <c r="I144" s="5">
        <v>580000000</v>
      </c>
      <c r="J144" s="5">
        <v>1546000000</v>
      </c>
      <c r="K144" s="5">
        <v>203000000</v>
      </c>
      <c r="L144" s="5">
        <v>165000000</v>
      </c>
      <c r="M144" s="5">
        <v>188000000</v>
      </c>
      <c r="N144" s="5">
        <v>3099000000</v>
      </c>
      <c r="O144" s="5">
        <v>220000000</v>
      </c>
      <c r="P144" s="5">
        <v>180000000</v>
      </c>
      <c r="Q144" s="5">
        <v>65000000</v>
      </c>
      <c r="R144" s="5">
        <v>47000000</v>
      </c>
      <c r="S144" s="5">
        <v>216000000</v>
      </c>
      <c r="T144" s="5">
        <v>648000000</v>
      </c>
      <c r="U144" s="5">
        <v>1167000000</v>
      </c>
      <c r="V144" s="5">
        <v>434000000</v>
      </c>
      <c r="W144" s="5">
        <v>8000000</v>
      </c>
      <c r="X144" s="5">
        <v>5000000</v>
      </c>
      <c r="Y144" s="5">
        <v>2684000000</v>
      </c>
      <c r="Z144" s="5">
        <v>28370000000</v>
      </c>
    </row>
    <row r="145" spans="3:26" ht="15.5" x14ac:dyDescent="0.35">
      <c r="C145" t="s">
        <v>579</v>
      </c>
      <c r="O145" s="5">
        <v>2000000</v>
      </c>
    </row>
    <row r="146" spans="3:26" ht="15.5" x14ac:dyDescent="0.35">
      <c r="C146" t="s">
        <v>510</v>
      </c>
      <c r="D146" s="5">
        <v>-18902000000</v>
      </c>
      <c r="E146" s="5">
        <v>-13416000000</v>
      </c>
      <c r="I146" s="5">
        <v>-13416000000</v>
      </c>
      <c r="J146" s="5">
        <v>-23813000000</v>
      </c>
      <c r="K146" s="5">
        <v>-2002000000</v>
      </c>
      <c r="W146" s="5">
        <v>10526000000</v>
      </c>
      <c r="X146" s="5">
        <v>-10526000000</v>
      </c>
    </row>
    <row r="147" spans="3:26" ht="15.5" x14ac:dyDescent="0.35">
      <c r="C147" t="s">
        <v>580</v>
      </c>
    </row>
    <row r="148" spans="3:26" ht="15.5" x14ac:dyDescent="0.35">
      <c r="C148" t="s">
        <v>581</v>
      </c>
    </row>
    <row r="149" spans="3:26" ht="15.5" x14ac:dyDescent="0.35">
      <c r="C149" t="s">
        <v>582</v>
      </c>
      <c r="X149" s="5">
        <v>-78085000000</v>
      </c>
    </row>
    <row r="150" spans="3:26" ht="15.5" x14ac:dyDescent="0.35">
      <c r="C150" t="s">
        <v>175</v>
      </c>
      <c r="D150" s="5">
        <v>-7000000</v>
      </c>
      <c r="E150" s="5">
        <v>29329000000</v>
      </c>
      <c r="F150" s="5">
        <v>-29392000000</v>
      </c>
      <c r="G150" s="5">
        <v>-36000000</v>
      </c>
      <c r="I150" s="5">
        <v>-143000000</v>
      </c>
      <c r="J150" s="5">
        <v>-532000000</v>
      </c>
      <c r="K150" s="5">
        <v>-1294000000</v>
      </c>
      <c r="L150" s="5">
        <v>-1320000000</v>
      </c>
      <c r="M150" s="5">
        <v>-3492000000</v>
      </c>
      <c r="N150" s="5">
        <v>-19578000000</v>
      </c>
      <c r="O150" s="5">
        <v>-145043000000</v>
      </c>
      <c r="P150" s="5">
        <v>-30363000000</v>
      </c>
      <c r="Q150" s="5">
        <v>-73000000</v>
      </c>
      <c r="R150" s="5">
        <v>34646000000</v>
      </c>
      <c r="S150" s="5">
        <v>109121000000</v>
      </c>
      <c r="T150" s="5">
        <v>-34139000000</v>
      </c>
      <c r="U150" s="5">
        <v>-6455000000</v>
      </c>
      <c r="V150" s="5">
        <v>-34676000000</v>
      </c>
      <c r="W150" s="5">
        <v>-58457000000</v>
      </c>
      <c r="X150" s="5">
        <v>110967000000</v>
      </c>
      <c r="Y150" s="5">
        <v>-5170000000</v>
      </c>
      <c r="Z150" s="5">
        <v>53195000000</v>
      </c>
    </row>
    <row r="151" spans="3:26" ht="15.5" x14ac:dyDescent="0.35">
      <c r="C151" t="s">
        <v>176</v>
      </c>
      <c r="P151" s="5">
        <v>68008000000</v>
      </c>
      <c r="Q151" s="5">
        <v>111614000000</v>
      </c>
      <c r="R151" s="5">
        <v>235088000000</v>
      </c>
      <c r="S151" s="5">
        <v>271571000000</v>
      </c>
      <c r="T151" s="5">
        <v>15156000000</v>
      </c>
      <c r="U151" s="5">
        <v>27072000000</v>
      </c>
      <c r="W151" s="5">
        <v>1265000000</v>
      </c>
      <c r="X151" s="5">
        <v>178592000000</v>
      </c>
      <c r="Z151" s="5">
        <v>73354000000</v>
      </c>
    </row>
    <row r="152" spans="3:26" ht="15.5" x14ac:dyDescent="0.35">
      <c r="C152" t="s">
        <v>179</v>
      </c>
      <c r="P152" s="5">
        <v>-97896000000</v>
      </c>
      <c r="Q152" s="5">
        <v>-110730000000</v>
      </c>
      <c r="R152" s="5">
        <v>-200279000000</v>
      </c>
      <c r="S152" s="5">
        <v>-161814000000</v>
      </c>
      <c r="T152" s="5">
        <v>-48825000000</v>
      </c>
      <c r="U152" s="5">
        <v>-33333000000</v>
      </c>
      <c r="V152" s="5">
        <v>13000000000</v>
      </c>
      <c r="X152" s="5">
        <v>-67625000000</v>
      </c>
    </row>
    <row r="153" spans="3:26" ht="15.5" x14ac:dyDescent="0.35">
      <c r="C153" t="s">
        <v>583</v>
      </c>
    </row>
    <row r="154" spans="3:26" ht="15.5" x14ac:dyDescent="0.35">
      <c r="C154" t="s">
        <v>584</v>
      </c>
      <c r="V154" s="5">
        <v>-47599000000</v>
      </c>
      <c r="W154" s="5">
        <v>-59722000000</v>
      </c>
      <c r="Y154" s="5">
        <v>-5170000000</v>
      </c>
      <c r="Z154" s="5">
        <v>-20159000000</v>
      </c>
    </row>
    <row r="155" spans="3:26" ht="15.5" x14ac:dyDescent="0.35">
      <c r="C155" t="s">
        <v>585</v>
      </c>
    </row>
    <row r="156" spans="3:26" ht="15.5" x14ac:dyDescent="0.35">
      <c r="C156" t="s">
        <v>586</v>
      </c>
      <c r="E156" s="5">
        <v>29359000000</v>
      </c>
      <c r="F156" s="5">
        <v>-29359000000</v>
      </c>
    </row>
    <row r="157" spans="3:26" ht="15.5" x14ac:dyDescent="0.35">
      <c r="C157" t="s">
        <v>587</v>
      </c>
      <c r="F157" s="5">
        <v>80000000</v>
      </c>
      <c r="G157" s="5">
        <v>-80000000</v>
      </c>
      <c r="O157" s="5">
        <v>-439000000</v>
      </c>
      <c r="P157" s="5">
        <v>-475000000</v>
      </c>
      <c r="Q157" s="5">
        <v>-957000000</v>
      </c>
      <c r="R157" s="5">
        <v>-163000000</v>
      </c>
      <c r="S157" s="5">
        <v>-636000000</v>
      </c>
      <c r="T157" s="5">
        <v>-470000000</v>
      </c>
      <c r="U157" s="5">
        <v>-194000000</v>
      </c>
      <c r="V157" s="5">
        <v>-77000000</v>
      </c>
    </row>
    <row r="158" spans="3:26" ht="15.5" x14ac:dyDescent="0.35">
      <c r="C158" t="s">
        <v>588</v>
      </c>
      <c r="M158" s="5">
        <v>540000000</v>
      </c>
      <c r="N158" s="5">
        <v>8198000000</v>
      </c>
      <c r="O158" s="5">
        <v>3690000000</v>
      </c>
    </row>
    <row r="159" spans="3:26" ht="15.5" x14ac:dyDescent="0.35">
      <c r="C159" t="s">
        <v>589</v>
      </c>
      <c r="D159" s="5">
        <v>-7000000</v>
      </c>
      <c r="E159" s="5">
        <v>-30000000</v>
      </c>
      <c r="F159" s="5">
        <v>-113000000</v>
      </c>
      <c r="G159" s="5">
        <v>44000000</v>
      </c>
      <c r="I159" s="5">
        <v>-143000000</v>
      </c>
      <c r="J159" s="5">
        <v>-532000000</v>
      </c>
      <c r="K159" s="5">
        <v>-1294000000</v>
      </c>
      <c r="L159" s="5">
        <v>-1320000000</v>
      </c>
      <c r="M159" s="5">
        <v>-4032000000</v>
      </c>
      <c r="N159" s="5">
        <v>-4784000000</v>
      </c>
    </row>
    <row r="160" spans="3:26" ht="15.5" x14ac:dyDescent="0.35">
      <c r="C160" t="s">
        <v>186</v>
      </c>
      <c r="D160" s="5">
        <v>17262000000</v>
      </c>
      <c r="E160" s="5">
        <v>-67092000000</v>
      </c>
      <c r="F160" s="5">
        <v>39715000000</v>
      </c>
      <c r="G160" s="5">
        <v>96941000000</v>
      </c>
      <c r="I160" s="5">
        <v>76652000000</v>
      </c>
      <c r="J160" s="5">
        <v>103970000000</v>
      </c>
      <c r="K160" s="5">
        <v>376363000000</v>
      </c>
      <c r="L160" s="5">
        <v>-4398000000</v>
      </c>
      <c r="M160" s="5">
        <v>41506000000</v>
      </c>
      <c r="N160" s="5">
        <v>209265000000</v>
      </c>
      <c r="O160" s="5">
        <v>26776000000</v>
      </c>
      <c r="P160" s="5">
        <v>76766000000</v>
      </c>
      <c r="Q160" s="5">
        <v>-9809000000</v>
      </c>
      <c r="R160" s="5">
        <v>11248000000</v>
      </c>
      <c r="S160" s="5">
        <v>-5048000000</v>
      </c>
      <c r="T160" s="5">
        <v>6048000000</v>
      </c>
      <c r="U160" s="5">
        <v>-16282000000</v>
      </c>
      <c r="V160" s="5">
        <v>24563000000</v>
      </c>
      <c r="W160" s="5">
        <v>-883000000</v>
      </c>
      <c r="X160" s="5">
        <v>-22801000000</v>
      </c>
      <c r="Y160" s="5">
        <v>9160000000</v>
      </c>
      <c r="Z160" s="5">
        <v>25286000000</v>
      </c>
    </row>
    <row r="161" spans="2:26" ht="15.5" x14ac:dyDescent="0.35">
      <c r="C161" t="s">
        <v>187</v>
      </c>
      <c r="D161" s="5">
        <v>381000000</v>
      </c>
      <c r="E161" s="5">
        <v>112000000</v>
      </c>
      <c r="F161" s="5">
        <v>489000000</v>
      </c>
      <c r="G161" s="5">
        <v>-217000000</v>
      </c>
      <c r="I161" s="5">
        <v>678000000</v>
      </c>
      <c r="J161" s="5">
        <v>816000000</v>
      </c>
      <c r="K161" s="5">
        <v>-577000000</v>
      </c>
      <c r="L161" s="5">
        <v>1883000000</v>
      </c>
      <c r="M161" s="5">
        <v>243000000</v>
      </c>
      <c r="N161" s="5">
        <v>174000000</v>
      </c>
    </row>
    <row r="162" spans="2:26" ht="15.5" x14ac:dyDescent="0.35">
      <c r="C162" t="s">
        <v>188</v>
      </c>
      <c r="D162" s="5">
        <v>935624000000</v>
      </c>
      <c r="I162" s="5">
        <v>858294000000</v>
      </c>
      <c r="J162" s="5">
        <v>753508000000</v>
      </c>
      <c r="K162" s="5">
        <v>377722000000</v>
      </c>
      <c r="L162" s="5">
        <v>380237000000</v>
      </c>
      <c r="M162" s="5">
        <v>338488000000</v>
      </c>
      <c r="N162" s="5">
        <v>129049000000</v>
      </c>
      <c r="O162" s="5">
        <v>102273000000</v>
      </c>
      <c r="P162" s="5">
        <v>25507000000</v>
      </c>
      <c r="Q162" s="5">
        <v>35316000000</v>
      </c>
      <c r="R162" s="5">
        <v>24068000000</v>
      </c>
      <c r="S162" s="5">
        <v>29116000000</v>
      </c>
      <c r="T162" s="5">
        <v>23068000000</v>
      </c>
      <c r="U162" s="5">
        <v>39350000000</v>
      </c>
      <c r="V162" s="5">
        <v>14787000000</v>
      </c>
      <c r="W162" s="5">
        <v>15670000000</v>
      </c>
      <c r="X162" s="5">
        <v>38471000000</v>
      </c>
      <c r="Y162" s="5">
        <v>29311000000</v>
      </c>
      <c r="Z162" s="5">
        <v>4025000000</v>
      </c>
    </row>
    <row r="163" spans="2:26" ht="15.5" x14ac:dyDescent="0.35">
      <c r="C163" t="s">
        <v>189</v>
      </c>
      <c r="D163" s="5">
        <v>953267000000</v>
      </c>
      <c r="E163" s="5">
        <v>-66980000000</v>
      </c>
      <c r="F163" s="5">
        <v>40204000000</v>
      </c>
      <c r="G163" s="5">
        <v>96724000000</v>
      </c>
      <c r="I163" s="5">
        <v>935624000000</v>
      </c>
      <c r="J163" s="5">
        <v>858294000000</v>
      </c>
      <c r="K163" s="5">
        <v>753508000000</v>
      </c>
      <c r="L163" s="5">
        <v>377722000000</v>
      </c>
      <c r="M163" s="5">
        <v>380237000000</v>
      </c>
      <c r="N163" s="5">
        <v>338488000000</v>
      </c>
      <c r="O163" s="5">
        <v>129049000000</v>
      </c>
      <c r="P163" s="5">
        <v>102273000000</v>
      </c>
      <c r="Q163" s="5">
        <v>25507000000</v>
      </c>
      <c r="R163" s="5">
        <v>35316000000</v>
      </c>
      <c r="S163" s="5">
        <v>24068000000</v>
      </c>
      <c r="T163" s="5">
        <v>29116000000</v>
      </c>
      <c r="U163" s="5">
        <v>23068000000</v>
      </c>
      <c r="V163" s="5">
        <v>39350000000</v>
      </c>
      <c r="W163" s="5">
        <v>14787000000</v>
      </c>
      <c r="X163" s="5">
        <v>15670000000</v>
      </c>
      <c r="Y163" s="5">
        <v>38471000000</v>
      </c>
      <c r="Z163" s="5">
        <v>29311000000</v>
      </c>
    </row>
    <row r="165" spans="2:26" ht="15.5" x14ac:dyDescent="0.35">
      <c r="B165" t="s">
        <v>190</v>
      </c>
      <c r="C165" t="s">
        <v>11</v>
      </c>
      <c r="D165" s="5">
        <v>590000000</v>
      </c>
      <c r="E165" s="5">
        <v>590000000</v>
      </c>
      <c r="F165" s="5">
        <v>590000000</v>
      </c>
      <c r="G165" s="5">
        <v>590000000</v>
      </c>
      <c r="I165" s="5">
        <v>590000000</v>
      </c>
      <c r="J165" s="5">
        <v>590000000</v>
      </c>
      <c r="K165" s="5">
        <v>590000000</v>
      </c>
      <c r="L165" s="5">
        <v>590000000</v>
      </c>
      <c r="M165" s="5">
        <v>590000000</v>
      </c>
      <c r="N165" s="5">
        <v>590000000</v>
      </c>
      <c r="O165" s="5">
        <v>590000000</v>
      </c>
      <c r="P165" s="5">
        <v>590000000</v>
      </c>
      <c r="Q165" s="5">
        <v>590000000</v>
      </c>
      <c r="R165" s="5">
        <v>590000000</v>
      </c>
      <c r="S165" s="5">
        <v>590000000</v>
      </c>
      <c r="T165" s="5">
        <v>590000000</v>
      </c>
      <c r="U165" s="5">
        <v>590000000</v>
      </c>
      <c r="V165" s="5">
        <v>590000000</v>
      </c>
      <c r="W165" s="5">
        <v>590000000</v>
      </c>
      <c r="X165" s="5">
        <v>590000000</v>
      </c>
      <c r="Y165" s="5">
        <v>590000000</v>
      </c>
      <c r="Z165" s="5">
        <v>590000000</v>
      </c>
    </row>
    <row r="166" spans="2:26" ht="15.5" x14ac:dyDescent="0.35">
      <c r="C166" t="s">
        <v>191</v>
      </c>
      <c r="D166" s="6">
        <v>433.17</v>
      </c>
      <c r="E166" s="6">
        <v>429.09</v>
      </c>
      <c r="F166" s="6">
        <v>291.55</v>
      </c>
      <c r="G166" s="6">
        <v>288.64</v>
      </c>
    </row>
    <row r="167" spans="2:26" ht="15.5" x14ac:dyDescent="0.35">
      <c r="C167" t="s">
        <v>192</v>
      </c>
      <c r="D167" s="6">
        <v>38.15</v>
      </c>
      <c r="E167" s="6">
        <v>35.950000000000003</v>
      </c>
      <c r="F167" s="6">
        <v>46.13</v>
      </c>
      <c r="G167" s="6">
        <v>37.5</v>
      </c>
    </row>
    <row r="168" spans="2:26" ht="15.5" x14ac:dyDescent="0.35">
      <c r="C168" t="s">
        <v>70</v>
      </c>
      <c r="D168" s="6">
        <v>10.35</v>
      </c>
      <c r="E168" s="6">
        <v>10.36</v>
      </c>
      <c r="F168" s="6">
        <v>11.98</v>
      </c>
      <c r="G168" s="6">
        <v>10.34</v>
      </c>
    </row>
    <row r="169" spans="2:26" ht="15.5" x14ac:dyDescent="0.35">
      <c r="C169" t="s">
        <v>193</v>
      </c>
      <c r="D169" s="5">
        <v>317260000000</v>
      </c>
      <c r="E169" s="5">
        <v>320440000000</v>
      </c>
      <c r="F169" s="5">
        <v>211790000000</v>
      </c>
      <c r="G169" s="5">
        <v>217770000000</v>
      </c>
    </row>
    <row r="170" spans="2:26" ht="15.5" x14ac:dyDescent="0.35">
      <c r="C170" t="s">
        <v>194</v>
      </c>
      <c r="D170" s="6">
        <v>6.480000000000001E-2</v>
      </c>
      <c r="E170" s="6">
        <v>7.0900000000000005E-2</v>
      </c>
      <c r="F170" s="6">
        <v>5.2600000000000001E-2</v>
      </c>
      <c r="G170" s="6">
        <v>5.5099999999999996E-2</v>
      </c>
    </row>
    <row r="171" spans="2:26" ht="15.5" x14ac:dyDescent="0.35">
      <c r="C171" t="s">
        <v>195</v>
      </c>
      <c r="D171" s="6">
        <v>7.85E-2</v>
      </c>
      <c r="E171" s="6">
        <v>8.4399999999999989E-2</v>
      </c>
      <c r="F171" s="6">
        <v>6.2600000000000003E-2</v>
      </c>
      <c r="G171" s="6">
        <v>6.6100000000000006E-2</v>
      </c>
    </row>
    <row r="172" spans="2:26" ht="15.5" x14ac:dyDescent="0.35">
      <c r="C172" t="s">
        <v>196</v>
      </c>
      <c r="D172" s="6">
        <v>9.3100000000000002E-2</v>
      </c>
      <c r="E172" s="6">
        <v>0.10279999999999999</v>
      </c>
      <c r="F172" s="6">
        <v>7.1500000000000008E-2</v>
      </c>
      <c r="G172" s="6">
        <v>7.9000000000000001E-2</v>
      </c>
    </row>
    <row r="173" spans="2:26" ht="15.5" x14ac:dyDescent="0.35">
      <c r="C173" t="s">
        <v>197</v>
      </c>
      <c r="D173" s="6">
        <v>11405.23</v>
      </c>
      <c r="E173" s="6">
        <v>9117.5499999999993</v>
      </c>
      <c r="F173" s="6">
        <v>7185.41</v>
      </c>
      <c r="G173" s="6">
        <v>10040.450000000001</v>
      </c>
    </row>
    <row r="174" spans="2:26" ht="15.5" x14ac:dyDescent="0.35">
      <c r="C174" t="s">
        <v>198</v>
      </c>
      <c r="D174" s="5">
        <v>3256000000000</v>
      </c>
      <c r="E174" s="5">
        <v>3001000000000</v>
      </c>
      <c r="F174" s="5">
        <v>2747000000000</v>
      </c>
      <c r="G174" s="5">
        <v>2575000000000</v>
      </c>
    </row>
    <row r="175" spans="2:26" ht="15.5" x14ac:dyDescent="0.35">
      <c r="C175" t="s">
        <v>199</v>
      </c>
      <c r="D175" s="6">
        <v>2.99</v>
      </c>
      <c r="E175" s="6">
        <v>3.03</v>
      </c>
      <c r="F175" s="6">
        <v>2.89</v>
      </c>
      <c r="G175" s="6">
        <v>2.48</v>
      </c>
    </row>
    <row r="176" spans="2:26" ht="15.5" x14ac:dyDescent="0.35">
      <c r="C176" t="s">
        <v>200</v>
      </c>
      <c r="D176" s="5">
        <v>5520</v>
      </c>
      <c r="E176" s="6">
        <v>5086.83</v>
      </c>
      <c r="F176" s="6">
        <v>4656.6899999999996</v>
      </c>
      <c r="G176" s="6">
        <v>4365.1400000000003</v>
      </c>
    </row>
    <row r="177" spans="3:26" ht="15.5" x14ac:dyDescent="0.35">
      <c r="C177" t="s">
        <v>201</v>
      </c>
      <c r="D177" s="6">
        <v>2.99</v>
      </c>
      <c r="E177" s="6">
        <v>3.03</v>
      </c>
      <c r="F177" s="6">
        <v>2.89</v>
      </c>
      <c r="G177" s="6">
        <v>2.48</v>
      </c>
    </row>
    <row r="178" spans="3:26" ht="15.5" x14ac:dyDescent="0.35">
      <c r="C178" t="s">
        <v>202</v>
      </c>
      <c r="D178" s="5">
        <v>5520</v>
      </c>
      <c r="E178" s="6">
        <v>5086.83</v>
      </c>
      <c r="F178" s="6">
        <v>4656.6899999999996</v>
      </c>
      <c r="G178" s="6">
        <v>4365.13</v>
      </c>
    </row>
    <row r="179" spans="3:26" ht="15.5" x14ac:dyDescent="0.35">
      <c r="C179" t="s">
        <v>203</v>
      </c>
      <c r="E179" s="5">
        <v>0</v>
      </c>
      <c r="F179" s="5">
        <v>0</v>
      </c>
      <c r="G179" s="5">
        <v>0</v>
      </c>
    </row>
    <row r="180" spans="3:26" ht="15.5" x14ac:dyDescent="0.35">
      <c r="C180" t="s">
        <v>204</v>
      </c>
    </row>
    <row r="181" spans="3:26" ht="15.5" x14ac:dyDescent="0.35">
      <c r="C181" t="s">
        <v>205</v>
      </c>
      <c r="D181" s="5">
        <v>3256000000000</v>
      </c>
      <c r="E181" s="5">
        <v>3001000000000</v>
      </c>
      <c r="F181" s="5">
        <v>2747000000000</v>
      </c>
      <c r="G181" s="5">
        <v>2575000000000</v>
      </c>
    </row>
    <row r="182" spans="3:26" ht="15.5" x14ac:dyDescent="0.35">
      <c r="C182" t="s">
        <v>23</v>
      </c>
      <c r="E182" s="5">
        <v>0</v>
      </c>
      <c r="F182" s="5">
        <v>0</v>
      </c>
      <c r="G182" s="5">
        <v>0</v>
      </c>
    </row>
    <row r="183" spans="3:26" ht="15.5" x14ac:dyDescent="0.35">
      <c r="C183" t="s">
        <v>20</v>
      </c>
      <c r="D183" s="5">
        <v>-953000000000</v>
      </c>
      <c r="E183" s="5">
        <v>-936000000000</v>
      </c>
      <c r="F183" s="5">
        <v>-1003000000000</v>
      </c>
      <c r="G183" s="5">
        <v>-962000000000</v>
      </c>
    </row>
    <row r="184" spans="3:26" ht="15.5" x14ac:dyDescent="0.35">
      <c r="C184" t="s">
        <v>206</v>
      </c>
      <c r="D184" s="5">
        <v>1742000000000</v>
      </c>
      <c r="E184" s="5">
        <v>1558000000000</v>
      </c>
      <c r="F184" s="5">
        <v>1545000000000</v>
      </c>
      <c r="G184" s="5">
        <v>1404000000000</v>
      </c>
    </row>
    <row r="185" spans="3:26" ht="15.5" x14ac:dyDescent="0.35">
      <c r="C185" t="s">
        <v>207</v>
      </c>
      <c r="D185" s="5">
        <v>197000000000</v>
      </c>
      <c r="E185" s="5">
        <v>179000000000</v>
      </c>
      <c r="F185" s="5">
        <v>134000000000</v>
      </c>
      <c r="G185" s="5">
        <v>143000000000</v>
      </c>
    </row>
    <row r="186" spans="3:26" ht="15.5" x14ac:dyDescent="0.35">
      <c r="C186" t="s">
        <v>208</v>
      </c>
      <c r="D186" s="5">
        <v>-144000000000</v>
      </c>
      <c r="E186" s="5">
        <v>-173000000000</v>
      </c>
      <c r="F186" s="5">
        <v>-65000000000</v>
      </c>
      <c r="G186" s="5">
        <v>-46000000000</v>
      </c>
    </row>
    <row r="187" spans="3:26" ht="15.5" x14ac:dyDescent="0.35">
      <c r="C187" t="s">
        <v>12</v>
      </c>
      <c r="D187" s="5">
        <v>53000000000</v>
      </c>
      <c r="E187" s="5">
        <v>6000000000</v>
      </c>
      <c r="F187" s="5">
        <v>69000000000</v>
      </c>
      <c r="G187" s="5">
        <v>97000000000</v>
      </c>
    </row>
    <row r="188" spans="3:26" ht="15.5" x14ac:dyDescent="0.35">
      <c r="C188" t="s">
        <v>15</v>
      </c>
      <c r="D188" s="6">
        <v>89.59</v>
      </c>
      <c r="E188" s="6">
        <v>9.35</v>
      </c>
      <c r="F188" s="6">
        <v>117.07</v>
      </c>
      <c r="G188" s="6">
        <v>163.66999999999999</v>
      </c>
    </row>
    <row r="189" spans="3:26" ht="15.5" x14ac:dyDescent="0.35">
      <c r="C189" t="s">
        <v>57</v>
      </c>
      <c r="I189" s="6">
        <v>1257.1400000000001</v>
      </c>
      <c r="J189" s="5">
        <v>894</v>
      </c>
      <c r="K189" s="6">
        <v>670.96</v>
      </c>
      <c r="L189" s="6">
        <v>618.70000000000005</v>
      </c>
      <c r="M189" s="6">
        <v>450.52</v>
      </c>
      <c r="N189" s="6">
        <v>230.19</v>
      </c>
      <c r="O189" s="6">
        <v>142.19999999999999</v>
      </c>
      <c r="P189" s="6">
        <v>89.78</v>
      </c>
      <c r="Q189" s="6">
        <v>64.83</v>
      </c>
      <c r="R189" s="6">
        <v>94.85</v>
      </c>
      <c r="S189" s="6">
        <v>55.67</v>
      </c>
      <c r="T189" s="6">
        <v>88.15</v>
      </c>
      <c r="U189" s="6">
        <v>94.35</v>
      </c>
      <c r="V189" s="6">
        <v>141.34</v>
      </c>
      <c r="W189" s="6">
        <v>43.85</v>
      </c>
      <c r="X189" s="6">
        <v>53.67</v>
      </c>
      <c r="Y189" s="6">
        <v>27.67</v>
      </c>
      <c r="Z189" s="6">
        <v>-54.5</v>
      </c>
    </row>
    <row r="190" spans="3:26" ht="15.5" x14ac:dyDescent="0.35">
      <c r="C190" t="s">
        <v>69</v>
      </c>
      <c r="I190" s="6">
        <v>12.27</v>
      </c>
      <c r="J190" s="6">
        <v>10.18</v>
      </c>
      <c r="K190" s="6">
        <v>14.42</v>
      </c>
      <c r="L190" s="6">
        <v>11.6</v>
      </c>
      <c r="M190" s="6">
        <v>7.3</v>
      </c>
      <c r="N190" s="6">
        <v>6.34</v>
      </c>
      <c r="O190" s="6">
        <v>7.35</v>
      </c>
      <c r="P190" s="6">
        <v>10.25</v>
      </c>
      <c r="Q190" s="6">
        <v>13.65</v>
      </c>
      <c r="R190" s="6">
        <v>10.54</v>
      </c>
      <c r="S190" s="6">
        <v>18.23</v>
      </c>
      <c r="T190" s="6">
        <v>15.6</v>
      </c>
      <c r="U190" s="6">
        <v>21.2</v>
      </c>
      <c r="V190" s="6">
        <v>13.58</v>
      </c>
      <c r="W190" s="6">
        <v>23.03</v>
      </c>
      <c r="X190" s="6">
        <v>30.18</v>
      </c>
      <c r="Y190" s="6">
        <v>23.13</v>
      </c>
      <c r="Z190" s="6">
        <v>-4.13</v>
      </c>
    </row>
    <row r="191" spans="3:26" ht="15.5" x14ac:dyDescent="0.35">
      <c r="C191" t="s">
        <v>72</v>
      </c>
      <c r="I191" s="6">
        <v>3.34</v>
      </c>
      <c r="J191" s="6">
        <v>2.74</v>
      </c>
      <c r="K191" s="6">
        <v>3.74</v>
      </c>
      <c r="L191" s="6">
        <v>3.28</v>
      </c>
      <c r="M191" s="6">
        <v>2.08</v>
      </c>
      <c r="N191" s="6">
        <v>1.28</v>
      </c>
      <c r="O191" s="6">
        <v>0.74</v>
      </c>
      <c r="P191" s="6">
        <v>0.67</v>
      </c>
      <c r="Q191" s="6">
        <v>0.64</v>
      </c>
      <c r="R191" s="6">
        <v>0.66</v>
      </c>
      <c r="S191" s="6">
        <v>0.89</v>
      </c>
      <c r="T191" s="6">
        <v>1.4</v>
      </c>
      <c r="U191" s="6">
        <v>2.35</v>
      </c>
      <c r="V191" s="6">
        <v>2.38</v>
      </c>
      <c r="W191" s="6">
        <v>1.99</v>
      </c>
      <c r="X191" s="6">
        <v>4.37</v>
      </c>
      <c r="Y191" s="6">
        <v>2.81</v>
      </c>
      <c r="Z191" s="6">
        <v>1.02</v>
      </c>
    </row>
    <row r="192" spans="3:26" ht="15.5" x14ac:dyDescent="0.35">
      <c r="C192" t="s">
        <v>209</v>
      </c>
      <c r="I192" s="5">
        <v>937030000000</v>
      </c>
      <c r="J192" s="5">
        <v>676620000000</v>
      </c>
      <c r="K192" s="5">
        <v>529220000000</v>
      </c>
      <c r="L192" s="5">
        <v>483020000000</v>
      </c>
      <c r="M192" s="5">
        <v>364990000000</v>
      </c>
      <c r="N192" s="5">
        <v>221370000000</v>
      </c>
      <c r="O192" s="5">
        <v>172680000000</v>
      </c>
      <c r="P192" s="5">
        <v>126740000000</v>
      </c>
    </row>
    <row r="193" spans="3:26" ht="15.5" x14ac:dyDescent="0.35">
      <c r="C193" t="s">
        <v>210</v>
      </c>
      <c r="I193" s="6">
        <v>0.20780000000000001</v>
      </c>
      <c r="J193" s="6">
        <v>0.19550000000000001</v>
      </c>
      <c r="K193" s="6">
        <v>0.1898</v>
      </c>
      <c r="L193" s="6">
        <v>0.2218</v>
      </c>
      <c r="M193" s="6">
        <v>0.20379999999999998</v>
      </c>
      <c r="N193" s="6">
        <v>0.1416</v>
      </c>
      <c r="O193" s="6">
        <v>0.10199999999999999</v>
      </c>
      <c r="P193" s="6">
        <v>6.0100000000000001E-2</v>
      </c>
      <c r="Q193" s="6">
        <v>4.5499999999999999E-2</v>
      </c>
      <c r="R193" s="6">
        <v>7.2900000000000006E-2</v>
      </c>
      <c r="S193" s="6">
        <v>5.0300000000000004E-2</v>
      </c>
      <c r="T193" s="6">
        <v>0.10300000000000001</v>
      </c>
      <c r="U193" s="6">
        <v>0.12619999999999998</v>
      </c>
      <c r="V193" s="6">
        <v>0.21429999999999999</v>
      </c>
      <c r="W193" s="6">
        <v>8.1799999999999998E-2</v>
      </c>
      <c r="X193" s="6">
        <v>9.7599999999999992E-2</v>
      </c>
      <c r="Y193" s="6">
        <v>9.1499999999999998E-2</v>
      </c>
      <c r="Z193" s="6">
        <v>-0.17379999999999998</v>
      </c>
    </row>
    <row r="194" spans="3:26" ht="15.5" x14ac:dyDescent="0.35">
      <c r="C194" t="s">
        <v>211</v>
      </c>
      <c r="I194" s="6">
        <v>0.24710000000000001</v>
      </c>
      <c r="J194" s="6">
        <v>0.23350000000000001</v>
      </c>
      <c r="K194" s="6">
        <v>0.2288</v>
      </c>
      <c r="L194" s="6">
        <v>0.27339999999999998</v>
      </c>
      <c r="M194" s="6">
        <v>0.27399999999999997</v>
      </c>
      <c r="N194" s="6">
        <v>0.1938</v>
      </c>
      <c r="O194" s="6">
        <v>0.1477</v>
      </c>
      <c r="P194" s="6">
        <v>0.1099</v>
      </c>
      <c r="Q194" s="6">
        <v>9.0399999999999994E-2</v>
      </c>
      <c r="R194" s="6">
        <v>0.14560000000000001</v>
      </c>
      <c r="S194" s="6">
        <v>0.1</v>
      </c>
      <c r="T194" s="6">
        <v>0.17579999999999998</v>
      </c>
      <c r="U194" s="6">
        <v>0.2102</v>
      </c>
      <c r="V194" s="6">
        <v>0.3987</v>
      </c>
      <c r="W194" s="6">
        <v>0.20569999999999999</v>
      </c>
      <c r="X194" s="6">
        <v>0.317</v>
      </c>
      <c r="Y194" s="6">
        <v>0.23920000000000002</v>
      </c>
      <c r="Z194" s="6">
        <v>-0.61950000000000005</v>
      </c>
    </row>
    <row r="195" spans="3:26" ht="15.5" x14ac:dyDescent="0.35">
      <c r="C195" t="s">
        <v>212</v>
      </c>
      <c r="I195" s="6">
        <v>0.32289999999999996</v>
      </c>
      <c r="J195" s="6">
        <v>0.30269999999999997</v>
      </c>
      <c r="K195" s="6">
        <v>0.30469999999999997</v>
      </c>
      <c r="L195" s="6">
        <v>0.36359999999999998</v>
      </c>
      <c r="M195" s="6">
        <v>0.35830000000000001</v>
      </c>
      <c r="N195" s="6">
        <v>0.24809999999999999</v>
      </c>
      <c r="O195" s="6">
        <v>0.20329999999999998</v>
      </c>
      <c r="P195" s="6">
        <v>0.13780000000000001</v>
      </c>
      <c r="Q195" s="6">
        <v>0.1153</v>
      </c>
      <c r="R195" s="6">
        <v>0.14929999999999999</v>
      </c>
      <c r="S195" s="6">
        <v>0.1215</v>
      </c>
      <c r="T195" s="6">
        <v>0.1464</v>
      </c>
      <c r="U195" s="6">
        <v>0.17489999999999997</v>
      </c>
      <c r="V195" s="6">
        <v>0.32539999999999997</v>
      </c>
      <c r="W195" s="6">
        <v>0.1101</v>
      </c>
      <c r="X195" s="6">
        <v>0.14679999999999999</v>
      </c>
      <c r="Y195" s="6">
        <v>4.24E-2</v>
      </c>
      <c r="Z195" s="6">
        <v>-1.1101000000000001</v>
      </c>
    </row>
    <row r="196" spans="3:26" ht="15.5" x14ac:dyDescent="0.35">
      <c r="C196" t="s">
        <v>213</v>
      </c>
      <c r="I196" s="6">
        <v>8497.81</v>
      </c>
      <c r="J196" s="6">
        <v>5443.09</v>
      </c>
      <c r="K196" s="6">
        <v>1710.35</v>
      </c>
      <c r="L196" s="6">
        <v>1047.97</v>
      </c>
      <c r="M196" s="6">
        <v>434.36</v>
      </c>
      <c r="N196" s="6">
        <v>210.53</v>
      </c>
      <c r="O196" s="6">
        <v>8.31</v>
      </c>
      <c r="P196" s="6">
        <v>3.64</v>
      </c>
      <c r="Q196" s="6">
        <v>2.9</v>
      </c>
      <c r="R196" s="6">
        <v>4.4800000000000004</v>
      </c>
      <c r="S196" s="5">
        <v>4</v>
      </c>
      <c r="T196" s="6">
        <v>5.84</v>
      </c>
      <c r="U196" s="5">
        <v>5</v>
      </c>
      <c r="V196" s="6">
        <v>5.72</v>
      </c>
      <c r="X196" s="6">
        <v>4.75</v>
      </c>
      <c r="Y196" s="6">
        <v>3.04</v>
      </c>
      <c r="Z196" s="6">
        <v>-11.16</v>
      </c>
    </row>
    <row r="197" spans="3:26" ht="15.5" x14ac:dyDescent="0.35">
      <c r="C197" t="s">
        <v>66</v>
      </c>
      <c r="I197" s="6">
        <v>3.03</v>
      </c>
      <c r="J197" s="6">
        <v>2.38</v>
      </c>
      <c r="K197" s="6">
        <v>3.3</v>
      </c>
      <c r="L197" s="6">
        <v>3.17</v>
      </c>
      <c r="M197" s="5">
        <v>2</v>
      </c>
      <c r="N197" s="6">
        <v>1.23</v>
      </c>
      <c r="O197" s="6">
        <v>1.0900000000000001</v>
      </c>
      <c r="P197" s="6">
        <v>1.1299999999999999</v>
      </c>
      <c r="Q197" s="6">
        <v>1.23</v>
      </c>
      <c r="R197" s="6">
        <v>1.53</v>
      </c>
      <c r="S197" s="6">
        <v>1.82</v>
      </c>
      <c r="T197" s="6">
        <v>2.74</v>
      </c>
      <c r="U197" s="6">
        <v>4.46</v>
      </c>
      <c r="V197" s="6">
        <v>5.42</v>
      </c>
      <c r="W197" s="6">
        <v>4.74</v>
      </c>
      <c r="X197" s="6">
        <v>9.57</v>
      </c>
      <c r="Y197" s="6">
        <v>5.53</v>
      </c>
      <c r="Z197" s="6">
        <v>2.56</v>
      </c>
    </row>
    <row r="198" spans="3:26" ht="15.5" x14ac:dyDescent="0.35">
      <c r="C198" t="s">
        <v>63</v>
      </c>
      <c r="I198" s="6">
        <v>5086.83</v>
      </c>
      <c r="J198" s="6">
        <v>3828.64</v>
      </c>
      <c r="K198" s="6">
        <v>2932.39</v>
      </c>
      <c r="L198" s="6">
        <v>2262.83</v>
      </c>
      <c r="M198" s="6">
        <v>1644.05</v>
      </c>
      <c r="N198" s="6">
        <v>1187.51</v>
      </c>
      <c r="O198" s="6">
        <v>962.77</v>
      </c>
      <c r="P198" s="6">
        <v>816.95</v>
      </c>
      <c r="Q198" s="6">
        <v>717.09</v>
      </c>
      <c r="R198" s="6">
        <v>651.62</v>
      </c>
      <c r="S198" s="6">
        <v>556.65</v>
      </c>
      <c r="T198" s="6">
        <v>501.44</v>
      </c>
      <c r="U198" s="6">
        <v>448.85</v>
      </c>
      <c r="V198" s="6">
        <v>354.51</v>
      </c>
      <c r="W198" s="6">
        <v>213.17</v>
      </c>
      <c r="X198" s="6">
        <v>169.31</v>
      </c>
      <c r="Y198" s="6">
        <v>115.65</v>
      </c>
      <c r="Z198" s="6">
        <v>87.98</v>
      </c>
    </row>
    <row r="199" spans="3:26" ht="15.5" x14ac:dyDescent="0.35">
      <c r="C199" t="s">
        <v>214</v>
      </c>
      <c r="I199" s="6">
        <v>3.03</v>
      </c>
      <c r="J199" s="6">
        <v>2.38</v>
      </c>
      <c r="K199" s="6">
        <v>3.3</v>
      </c>
      <c r="L199" s="6">
        <v>3.17</v>
      </c>
      <c r="M199" s="6">
        <v>2.0099999999999998</v>
      </c>
      <c r="N199" s="6">
        <v>1.24</v>
      </c>
      <c r="O199" s="6">
        <v>1.0900000000000001</v>
      </c>
      <c r="P199" s="6">
        <v>1.1299999999999999</v>
      </c>
      <c r="Q199" s="6">
        <v>1.23</v>
      </c>
      <c r="R199" s="6">
        <v>1.54</v>
      </c>
      <c r="S199" s="6">
        <v>1.83</v>
      </c>
      <c r="T199" s="6">
        <v>2.76</v>
      </c>
      <c r="U199" s="6">
        <v>4.46</v>
      </c>
      <c r="V199" s="6">
        <v>5.42</v>
      </c>
      <c r="W199" s="6">
        <v>4.74</v>
      </c>
      <c r="X199" s="6">
        <v>9.57</v>
      </c>
      <c r="Y199" s="6">
        <v>5.53</v>
      </c>
      <c r="Z199" s="6">
        <v>2.56</v>
      </c>
    </row>
    <row r="200" spans="3:26" ht="15.5" x14ac:dyDescent="0.35">
      <c r="C200" t="s">
        <v>215</v>
      </c>
      <c r="I200" s="6">
        <v>5086.83</v>
      </c>
      <c r="J200" s="6">
        <v>3828.63</v>
      </c>
      <c r="K200" s="6">
        <v>2932.11</v>
      </c>
      <c r="L200" s="6">
        <v>2261.23</v>
      </c>
      <c r="M200" s="6">
        <v>1640.36</v>
      </c>
      <c r="N200" s="6">
        <v>1180.93</v>
      </c>
      <c r="O200" s="6">
        <v>955.29</v>
      </c>
      <c r="P200" s="6">
        <v>813.34</v>
      </c>
      <c r="Q200" s="6">
        <v>716.74</v>
      </c>
      <c r="R200" s="6">
        <v>650.62</v>
      </c>
      <c r="S200" s="6">
        <v>554.95000000000005</v>
      </c>
      <c r="T200" s="6">
        <v>498.74</v>
      </c>
      <c r="U200" s="6">
        <v>448.85</v>
      </c>
      <c r="V200" s="6">
        <v>354.51</v>
      </c>
      <c r="W200" s="6">
        <v>213.17</v>
      </c>
      <c r="X200" s="6">
        <v>169.31</v>
      </c>
      <c r="Y200" s="6">
        <v>115.65</v>
      </c>
      <c r="Z200" s="6">
        <v>87.98</v>
      </c>
    </row>
    <row r="201" spans="3:26" ht="15.5" x14ac:dyDescent="0.35">
      <c r="C201" t="s">
        <v>216</v>
      </c>
      <c r="I201" s="5">
        <v>0</v>
      </c>
      <c r="J201" s="5">
        <v>0</v>
      </c>
      <c r="K201" s="5">
        <v>1000000000</v>
      </c>
      <c r="L201" s="5">
        <v>2000000000</v>
      </c>
      <c r="M201" s="5">
        <v>2000000000</v>
      </c>
      <c r="N201" s="5">
        <v>5000000000</v>
      </c>
      <c r="O201" s="5">
        <v>15000000000</v>
      </c>
      <c r="P201" s="5">
        <v>90000000000</v>
      </c>
      <c r="Q201" s="5">
        <v>79000000000</v>
      </c>
      <c r="R201" s="5">
        <v>55000000000</v>
      </c>
      <c r="S201" s="5">
        <v>79000000000</v>
      </c>
      <c r="T201" s="5">
        <v>36000000000</v>
      </c>
      <c r="U201" s="5">
        <v>47000000000</v>
      </c>
      <c r="V201" s="5">
        <v>33000000000</v>
      </c>
      <c r="W201" s="5">
        <v>35000000000</v>
      </c>
      <c r="X201" s="5">
        <v>57000000000</v>
      </c>
      <c r="Z201" s="5">
        <v>84000000000</v>
      </c>
    </row>
    <row r="202" spans="3:26" ht="15.5" x14ac:dyDescent="0.35">
      <c r="C202" t="s">
        <v>217</v>
      </c>
      <c r="J202" s="5">
        <v>0</v>
      </c>
      <c r="K202" s="5">
        <v>0</v>
      </c>
      <c r="L202" s="5">
        <v>1000000000</v>
      </c>
      <c r="M202" s="5">
        <v>2000000000</v>
      </c>
      <c r="N202" s="5">
        <v>4000000000</v>
      </c>
      <c r="O202" s="5">
        <v>11000000000</v>
      </c>
      <c r="P202" s="5">
        <v>84000000000</v>
      </c>
      <c r="Q202" s="5">
        <v>125000000000</v>
      </c>
      <c r="R202" s="5">
        <v>149000000000</v>
      </c>
      <c r="S202" s="5">
        <v>91000000000</v>
      </c>
      <c r="T202" s="5">
        <v>23000000000</v>
      </c>
      <c r="U202" s="5">
        <v>44000000000</v>
      </c>
      <c r="V202" s="5">
        <v>58000000000</v>
      </c>
      <c r="W202" s="5">
        <v>89000000000</v>
      </c>
      <c r="X202" s="5">
        <v>122000000000</v>
      </c>
      <c r="Y202" s="5">
        <v>68000000000</v>
      </c>
    </row>
    <row r="203" spans="3:26" ht="15.5" x14ac:dyDescent="0.35">
      <c r="C203" t="s">
        <v>25</v>
      </c>
      <c r="I203" s="5">
        <v>0</v>
      </c>
      <c r="J203" s="5">
        <v>0</v>
      </c>
      <c r="K203" s="5">
        <v>1000000000</v>
      </c>
      <c r="L203" s="5">
        <v>2000000000</v>
      </c>
      <c r="M203" s="5">
        <v>4000000000</v>
      </c>
      <c r="N203" s="5">
        <v>8000000000</v>
      </c>
      <c r="O203" s="5">
        <v>26000000000</v>
      </c>
      <c r="P203" s="5">
        <v>174000000000</v>
      </c>
      <c r="Q203" s="5">
        <v>205000000000</v>
      </c>
      <c r="R203" s="5">
        <v>204000000000</v>
      </c>
      <c r="S203" s="5">
        <v>170000000000</v>
      </c>
      <c r="T203" s="5">
        <v>59000000000</v>
      </c>
      <c r="U203" s="5">
        <v>91000000000</v>
      </c>
      <c r="V203" s="5">
        <v>91000000000</v>
      </c>
      <c r="W203" s="5">
        <v>124000000000</v>
      </c>
      <c r="X203" s="5">
        <v>179000000000</v>
      </c>
      <c r="Y203" s="5">
        <v>68000000000</v>
      </c>
      <c r="Z203" s="5">
        <v>84000000000</v>
      </c>
    </row>
    <row r="204" spans="3:26" ht="15.5" x14ac:dyDescent="0.35">
      <c r="C204" t="s">
        <v>22</v>
      </c>
      <c r="I204" s="5">
        <v>-936000000000</v>
      </c>
      <c r="J204" s="5">
        <v>-858000000000</v>
      </c>
      <c r="K204" s="5">
        <v>-753000000000</v>
      </c>
      <c r="L204" s="5">
        <v>-375000000000</v>
      </c>
      <c r="M204" s="5">
        <v>-376000000000</v>
      </c>
      <c r="N204" s="5">
        <v>-330000000000</v>
      </c>
      <c r="O204" s="5">
        <v>-103000000000</v>
      </c>
      <c r="P204" s="5">
        <v>72000000000</v>
      </c>
      <c r="Q204" s="5">
        <v>179000000000</v>
      </c>
      <c r="R204" s="5">
        <v>169000000000</v>
      </c>
      <c r="S204" s="5">
        <v>146000000000</v>
      </c>
      <c r="T204" s="5">
        <v>30000000000</v>
      </c>
      <c r="U204" s="5">
        <v>68000000000</v>
      </c>
      <c r="V204" s="5">
        <v>52000000000</v>
      </c>
      <c r="W204" s="5">
        <v>109000000000</v>
      </c>
      <c r="X204" s="5">
        <v>163000000000</v>
      </c>
      <c r="Y204" s="5">
        <v>29000000000</v>
      </c>
      <c r="Z204" s="5">
        <v>55000000000</v>
      </c>
    </row>
    <row r="205" spans="3:26" ht="15.5" x14ac:dyDescent="0.35">
      <c r="C205" t="s">
        <v>218</v>
      </c>
      <c r="I205" s="5">
        <v>1558000000000</v>
      </c>
      <c r="J205" s="5">
        <v>1168000000000</v>
      </c>
      <c r="K205" s="5">
        <v>931000000000</v>
      </c>
      <c r="L205" s="5">
        <v>561000000000</v>
      </c>
      <c r="M205" s="5">
        <v>405000000000</v>
      </c>
      <c r="N205" s="5">
        <v>362000000000</v>
      </c>
      <c r="O205" s="5">
        <v>176000000000</v>
      </c>
      <c r="P205" s="5">
        <v>102000000000</v>
      </c>
      <c r="Q205" s="5">
        <v>49000000000</v>
      </c>
      <c r="R205" s="5">
        <v>124000000000</v>
      </c>
      <c r="S205" s="5">
        <v>77000000000</v>
      </c>
      <c r="T205" s="5">
        <v>84000000000</v>
      </c>
      <c r="U205" s="5">
        <v>88000000000</v>
      </c>
      <c r="V205" s="5">
        <v>93000000000</v>
      </c>
      <c r="W205" s="5">
        <v>53000000000</v>
      </c>
      <c r="X205" s="5">
        <v>45000000000</v>
      </c>
      <c r="Y205" s="5">
        <v>44000000000</v>
      </c>
      <c r="Z205" s="5">
        <v>-56000000000</v>
      </c>
    </row>
    <row r="206" spans="3:26" ht="15.5" x14ac:dyDescent="0.35">
      <c r="C206" t="s">
        <v>219</v>
      </c>
      <c r="I206" s="5">
        <v>565000000000</v>
      </c>
      <c r="J206" s="5">
        <v>472000000000</v>
      </c>
      <c r="K206" s="5">
        <v>460000000000</v>
      </c>
      <c r="L206" s="5">
        <v>313000000000</v>
      </c>
      <c r="M206" s="5">
        <v>298000000000</v>
      </c>
      <c r="N206" s="5">
        <v>231000000000</v>
      </c>
      <c r="O206" s="5">
        <v>184000000000</v>
      </c>
      <c r="P206" s="5">
        <v>147000000000</v>
      </c>
      <c r="Q206" s="5">
        <v>87000000000</v>
      </c>
      <c r="R206" s="5">
        <v>119000000000</v>
      </c>
      <c r="S206" s="5">
        <v>26000000000</v>
      </c>
      <c r="T206" s="5">
        <v>101000000000</v>
      </c>
      <c r="U206" s="5">
        <v>40000000000</v>
      </c>
      <c r="V206" s="5">
        <v>87000000000</v>
      </c>
      <c r="W206" s="5">
        <v>57000000000</v>
      </c>
      <c r="X206" s="5">
        <v>-30000000000</v>
      </c>
      <c r="Y206" s="5">
        <v>17000000000</v>
      </c>
      <c r="Z206" s="5">
        <v>-49000000000</v>
      </c>
    </row>
    <row r="207" spans="3:26" ht="15.5" x14ac:dyDescent="0.35">
      <c r="C207" t="s">
        <v>220</v>
      </c>
      <c r="I207" s="5">
        <v>-387000000000</v>
      </c>
      <c r="J207" s="5">
        <v>-211000000000</v>
      </c>
      <c r="K207" s="5">
        <v>-80000000000</v>
      </c>
      <c r="L207" s="5">
        <v>-316000000000</v>
      </c>
      <c r="M207" s="5">
        <v>-181000000000</v>
      </c>
      <c r="N207" s="5">
        <v>-5000000000</v>
      </c>
      <c r="O207" s="5">
        <v>-9000000000</v>
      </c>
      <c r="P207" s="5">
        <v>-38000000000</v>
      </c>
      <c r="Q207" s="5">
        <v>-97000000000</v>
      </c>
      <c r="R207" s="5">
        <v>-143000000000</v>
      </c>
      <c r="S207" s="5">
        <v>-140000000000</v>
      </c>
      <c r="T207" s="5">
        <v>-60000000000</v>
      </c>
      <c r="U207" s="5">
        <v>-51000000000</v>
      </c>
      <c r="V207" s="5">
        <v>-28000000000</v>
      </c>
      <c r="W207" s="5">
        <v>-10000000000</v>
      </c>
      <c r="X207" s="5">
        <v>-15000000000</v>
      </c>
      <c r="Y207" s="5">
        <v>-5000000000</v>
      </c>
      <c r="Z207" s="5">
        <v>-8000000000</v>
      </c>
    </row>
    <row r="208" spans="3:26" ht="15.5" x14ac:dyDescent="0.35">
      <c r="C208" t="s">
        <v>14</v>
      </c>
      <c r="I208" s="5">
        <v>178000000000</v>
      </c>
      <c r="J208" s="5">
        <v>261000000000</v>
      </c>
      <c r="K208" s="5">
        <v>379000000000</v>
      </c>
      <c r="L208" s="5">
        <v>-3000000000</v>
      </c>
      <c r="M208" s="5">
        <v>118000000000</v>
      </c>
      <c r="N208" s="5">
        <v>226000000000</v>
      </c>
      <c r="O208" s="5">
        <v>175000000000</v>
      </c>
      <c r="P208" s="5">
        <v>109000000000</v>
      </c>
      <c r="Q208" s="5">
        <v>-10000000000</v>
      </c>
      <c r="R208" s="5">
        <v>-23000000000</v>
      </c>
      <c r="S208" s="5">
        <v>-114000000000</v>
      </c>
      <c r="T208" s="5">
        <v>41000000000</v>
      </c>
      <c r="U208" s="5">
        <v>-11000000000</v>
      </c>
      <c r="V208" s="5">
        <v>59000000000</v>
      </c>
      <c r="W208" s="5">
        <v>47000000000</v>
      </c>
      <c r="X208" s="5">
        <v>-45000000000</v>
      </c>
      <c r="Y208" s="5">
        <v>12000000000</v>
      </c>
      <c r="Z208" s="5">
        <v>-56000000000</v>
      </c>
    </row>
    <row r="209" spans="2:26" ht="15.5" x14ac:dyDescent="0.35">
      <c r="C209" t="s">
        <v>16</v>
      </c>
      <c r="I209" s="6">
        <v>302.14</v>
      </c>
      <c r="J209" s="6">
        <v>442.39</v>
      </c>
      <c r="K209" s="6">
        <v>643.26</v>
      </c>
      <c r="L209" s="6">
        <v>-5.5</v>
      </c>
      <c r="M209" s="6">
        <v>199.5</v>
      </c>
      <c r="N209" s="6">
        <v>382.68</v>
      </c>
      <c r="O209" s="6">
        <v>297.04000000000002</v>
      </c>
      <c r="P209" s="6">
        <v>184.61</v>
      </c>
      <c r="Q209" s="6">
        <v>-16.54</v>
      </c>
      <c r="R209" s="6">
        <v>-39.74</v>
      </c>
      <c r="S209" s="6">
        <v>-193.91</v>
      </c>
      <c r="T209" s="6">
        <v>70.33</v>
      </c>
      <c r="U209" s="6">
        <v>-18.64</v>
      </c>
      <c r="V209" s="6">
        <v>99.69</v>
      </c>
      <c r="W209" s="6">
        <v>79.739999999999995</v>
      </c>
      <c r="X209" s="6">
        <v>-76.56</v>
      </c>
      <c r="Y209" s="6">
        <v>19.739999999999998</v>
      </c>
      <c r="Z209" s="6">
        <v>-95.4</v>
      </c>
    </row>
    <row r="211" spans="2:26" ht="15.5" x14ac:dyDescent="0.35">
      <c r="B211" t="s">
        <v>221</v>
      </c>
      <c r="C211" t="s">
        <v>222</v>
      </c>
      <c r="D211" s="5">
        <v>256000000000</v>
      </c>
      <c r="E211" s="5">
        <v>253000000000</v>
      </c>
      <c r="F211" s="5">
        <v>172000000000</v>
      </c>
      <c r="G211" s="5">
        <v>170000000000</v>
      </c>
      <c r="H211" s="5">
        <v>1022000000000</v>
      </c>
      <c r="I211" s="5">
        <v>742000000000</v>
      </c>
      <c r="J211" s="5">
        <v>527000000000</v>
      </c>
      <c r="K211" s="5">
        <v>396000000000</v>
      </c>
      <c r="L211" s="5">
        <v>365000000000</v>
      </c>
      <c r="M211" s="5">
        <v>266000000000</v>
      </c>
      <c r="N211" s="5">
        <v>136000000000</v>
      </c>
      <c r="O211" s="5">
        <v>84000000000</v>
      </c>
      <c r="P211" s="5">
        <v>53000000000</v>
      </c>
      <c r="Q211" s="5">
        <v>38000000000</v>
      </c>
    </row>
    <row r="212" spans="2:26" ht="15.5" x14ac:dyDescent="0.35">
      <c r="C212" t="s">
        <v>223</v>
      </c>
      <c r="H212" s="5">
        <v>851000000000</v>
      </c>
      <c r="I212" s="5">
        <v>742000000000</v>
      </c>
      <c r="J212" s="5">
        <v>527000000000</v>
      </c>
      <c r="K212" s="5">
        <v>396000000000</v>
      </c>
      <c r="L212" s="5">
        <v>365000000000</v>
      </c>
      <c r="M212" s="5">
        <v>266000000000</v>
      </c>
      <c r="N212" s="5">
        <v>136000000000</v>
      </c>
      <c r="O212" s="5">
        <v>84000000000</v>
      </c>
      <c r="P212" s="5">
        <v>53000000000</v>
      </c>
      <c r="Q212" s="5">
        <v>38000000000</v>
      </c>
    </row>
    <row r="213" spans="2:26" ht="15.5" x14ac:dyDescent="0.35">
      <c r="C213" t="s">
        <v>56</v>
      </c>
      <c r="D213" s="6">
        <v>433.17</v>
      </c>
      <c r="E213" s="6">
        <v>429.09</v>
      </c>
      <c r="F213" s="6">
        <v>291.55</v>
      </c>
      <c r="G213" s="6">
        <v>288.64</v>
      </c>
      <c r="H213" s="6">
        <v>1732.7</v>
      </c>
      <c r="I213" s="6">
        <v>1257.1400000000001</v>
      </c>
      <c r="J213" s="5">
        <v>894</v>
      </c>
      <c r="K213" s="6">
        <v>670.96</v>
      </c>
      <c r="L213" s="6">
        <v>618.70000000000005</v>
      </c>
      <c r="M213" s="6">
        <v>450.52</v>
      </c>
      <c r="N213" s="6">
        <v>230.19</v>
      </c>
      <c r="O213" s="6">
        <v>142.19999999999999</v>
      </c>
      <c r="P213" s="6">
        <v>89.78</v>
      </c>
      <c r="Q213" s="6">
        <v>64.83</v>
      </c>
    </row>
    <row r="214" spans="2:26" ht="15.5" x14ac:dyDescent="0.35">
      <c r="C214" t="s">
        <v>226</v>
      </c>
      <c r="H214" s="6">
        <v>1442.45</v>
      </c>
      <c r="I214" s="6">
        <v>1257.1400000000001</v>
      </c>
      <c r="J214" s="5">
        <v>894</v>
      </c>
      <c r="K214" s="6">
        <v>670.96</v>
      </c>
      <c r="L214" s="6">
        <v>618.70000000000005</v>
      </c>
      <c r="M214" s="6">
        <v>450.52</v>
      </c>
      <c r="N214" s="6">
        <v>230.19</v>
      </c>
      <c r="O214" s="6">
        <v>142.19999999999999</v>
      </c>
      <c r="P214" s="6">
        <v>89.78</v>
      </c>
      <c r="Q214" s="6">
        <v>64.83</v>
      </c>
    </row>
    <row r="215" spans="2:26" ht="15.5" x14ac:dyDescent="0.35">
      <c r="C215" t="s">
        <v>229</v>
      </c>
      <c r="D215" s="5">
        <v>942000000000</v>
      </c>
      <c r="E215" s="5">
        <v>879000000000</v>
      </c>
      <c r="F215" s="5">
        <v>662000000000</v>
      </c>
      <c r="G215" s="5">
        <v>617000000000</v>
      </c>
      <c r="H215" s="5">
        <v>3768000000000</v>
      </c>
      <c r="I215" s="5">
        <v>2727000000000</v>
      </c>
      <c r="J215" s="5">
        <v>1956000000000</v>
      </c>
      <c r="K215" s="5">
        <v>1525000000000</v>
      </c>
      <c r="L215" s="5">
        <v>1291000000000</v>
      </c>
      <c r="M215" s="5">
        <v>935000000000</v>
      </c>
      <c r="N215" s="5">
        <v>673000000000</v>
      </c>
      <c r="O215" s="5">
        <v>834000000000</v>
      </c>
      <c r="P215" s="5">
        <v>804000000000</v>
      </c>
      <c r="Q215" s="5">
        <v>814000000000</v>
      </c>
    </row>
    <row r="216" spans="2:26" ht="15.5" x14ac:dyDescent="0.35">
      <c r="C216" t="s">
        <v>230</v>
      </c>
      <c r="H216" s="5">
        <v>3100000000000</v>
      </c>
      <c r="I216" s="5">
        <v>2727000000000</v>
      </c>
      <c r="J216" s="5">
        <v>1956000000000</v>
      </c>
      <c r="K216" s="5">
        <v>1525000000000</v>
      </c>
      <c r="L216" s="5">
        <v>1291000000000</v>
      </c>
      <c r="M216" s="5">
        <v>935000000000</v>
      </c>
      <c r="N216" s="5">
        <v>673000000000</v>
      </c>
      <c r="O216" s="5">
        <v>834000000000</v>
      </c>
      <c r="P216" s="5">
        <v>804000000000</v>
      </c>
      <c r="Q216" s="5">
        <v>814000000000</v>
      </c>
    </row>
    <row r="217" spans="2:26" ht="15.5" x14ac:dyDescent="0.35">
      <c r="C217" t="s">
        <v>234</v>
      </c>
      <c r="I217" s="6">
        <v>12.74</v>
      </c>
    </row>
    <row r="218" spans="2:26" ht="15.5" x14ac:dyDescent="0.35">
      <c r="C218" t="s">
        <v>235</v>
      </c>
      <c r="I218" s="6">
        <v>15.3</v>
      </c>
    </row>
    <row r="219" spans="2:26" ht="15.5" x14ac:dyDescent="0.35">
      <c r="C219" t="s">
        <v>237</v>
      </c>
      <c r="I219" s="6">
        <v>7.5</v>
      </c>
    </row>
    <row r="220" spans="2:26" ht="15.5" x14ac:dyDescent="0.35">
      <c r="C220" t="s">
        <v>238</v>
      </c>
      <c r="I220" s="6">
        <v>6.5299999999999997E-2</v>
      </c>
    </row>
    <row r="221" spans="2:26" ht="15.5" x14ac:dyDescent="0.35">
      <c r="C221" t="s">
        <v>239</v>
      </c>
      <c r="I221" s="6">
        <v>4.2</v>
      </c>
    </row>
    <row r="222" spans="2:26" ht="15.5" x14ac:dyDescent="0.35">
      <c r="C222" t="s">
        <v>240</v>
      </c>
      <c r="I222" s="5">
        <v>4</v>
      </c>
    </row>
    <row r="223" spans="2:26" ht="15.5" x14ac:dyDescent="0.35">
      <c r="C223" t="s">
        <v>241</v>
      </c>
      <c r="I223" s="6">
        <v>19.95</v>
      </c>
    </row>
    <row r="224" spans="2:26" ht="15.5" x14ac:dyDescent="0.35">
      <c r="C224" t="s">
        <v>242</v>
      </c>
      <c r="I224" s="6">
        <v>58.14</v>
      </c>
    </row>
    <row r="225" spans="3:9" ht="15.5" x14ac:dyDescent="0.35">
      <c r="C225" t="s">
        <v>243</v>
      </c>
      <c r="I225" s="6">
        <v>12.16</v>
      </c>
    </row>
    <row r="226" spans="3:9" ht="15.5" x14ac:dyDescent="0.35">
      <c r="C226" t="s">
        <v>244</v>
      </c>
      <c r="I226" s="6">
        <v>11.31</v>
      </c>
    </row>
    <row r="227" spans="3:9" ht="15.5" x14ac:dyDescent="0.35">
      <c r="C227" t="s">
        <v>245</v>
      </c>
      <c r="I227" s="6">
        <v>0.38</v>
      </c>
    </row>
    <row r="228" spans="3:9" ht="15.5" x14ac:dyDescent="0.35">
      <c r="C228" t="s">
        <v>246</v>
      </c>
      <c r="I228" s="6">
        <v>0.56999999999999995</v>
      </c>
    </row>
    <row r="229" spans="3:9" ht="15.5" x14ac:dyDescent="0.35">
      <c r="C229" t="s">
        <v>248</v>
      </c>
      <c r="I229" s="6">
        <v>1442.45</v>
      </c>
    </row>
    <row r="230" spans="3:9" ht="15.5" x14ac:dyDescent="0.35">
      <c r="C230" t="s">
        <v>249</v>
      </c>
      <c r="I230" s="6">
        <v>1732.7</v>
      </c>
    </row>
    <row r="231" spans="3:9" ht="15.5" x14ac:dyDescent="0.35">
      <c r="C231" t="s">
        <v>250</v>
      </c>
      <c r="I231" s="6">
        <v>5255.31</v>
      </c>
    </row>
    <row r="232" spans="3:9" ht="15.5" x14ac:dyDescent="0.35">
      <c r="C232" t="s">
        <v>251</v>
      </c>
      <c r="D232" s="6">
        <v>1615.99</v>
      </c>
    </row>
    <row r="233" spans="3:9" ht="15.5" x14ac:dyDescent="0.35">
      <c r="C233" t="s">
        <v>252</v>
      </c>
      <c r="I233" s="5">
        <v>5520</v>
      </c>
    </row>
    <row r="234" spans="3:9" ht="15.5" x14ac:dyDescent="0.35">
      <c r="C234" t="s">
        <v>253</v>
      </c>
      <c r="I234" s="6">
        <v>379.67</v>
      </c>
    </row>
    <row r="235" spans="3:9" ht="15.5" x14ac:dyDescent="0.35">
      <c r="C235" t="s">
        <v>254</v>
      </c>
      <c r="D235" s="6">
        <v>3.77</v>
      </c>
    </row>
    <row r="236" spans="3:9" ht="15.5" x14ac:dyDescent="0.35">
      <c r="C236" t="s">
        <v>255</v>
      </c>
      <c r="D236" s="6">
        <v>3.07</v>
      </c>
    </row>
    <row r="237" spans="3:9" ht="15.5" x14ac:dyDescent="0.35">
      <c r="C237" t="s">
        <v>256</v>
      </c>
      <c r="D237" s="6">
        <v>0.21</v>
      </c>
    </row>
    <row r="238" spans="3:9" ht="15.5" x14ac:dyDescent="0.35">
      <c r="C238" t="s">
        <v>257</v>
      </c>
      <c r="D238" s="6">
        <v>1.21</v>
      </c>
    </row>
    <row r="239" spans="3:9" ht="15.5" x14ac:dyDescent="0.35">
      <c r="C239" t="s">
        <v>258</v>
      </c>
      <c r="I239" s="6">
        <v>9360.66</v>
      </c>
    </row>
    <row r="240" spans="3:9" ht="15.5" x14ac:dyDescent="0.35">
      <c r="C240" t="s">
        <v>12</v>
      </c>
      <c r="D240" s="5">
        <v>53000000000</v>
      </c>
    </row>
    <row r="241" spans="3:9" ht="15.5" x14ac:dyDescent="0.35">
      <c r="C241" t="s">
        <v>259</v>
      </c>
      <c r="I241" s="6">
        <v>11.77</v>
      </c>
    </row>
    <row r="242" spans="3:9" ht="15.5" x14ac:dyDescent="0.35">
      <c r="C242" t="s">
        <v>260</v>
      </c>
      <c r="I242" s="6">
        <v>0.21590000000000001</v>
      </c>
    </row>
    <row r="243" spans="3:9" ht="15.5" x14ac:dyDescent="0.35">
      <c r="C243" t="s">
        <v>261</v>
      </c>
      <c r="I243" s="6">
        <v>0.26129999999999998</v>
      </c>
    </row>
    <row r="244" spans="3:9" ht="15.5" x14ac:dyDescent="0.35">
      <c r="C244" t="s">
        <v>262</v>
      </c>
      <c r="I244" s="6">
        <v>0.31159999999999999</v>
      </c>
    </row>
    <row r="245" spans="3:9" ht="15.5" x14ac:dyDescent="0.35">
      <c r="C245" t="s">
        <v>263</v>
      </c>
      <c r="I245" s="6">
        <v>0.25069999999999998</v>
      </c>
    </row>
    <row r="246" spans="3:9" ht="15.5" x14ac:dyDescent="0.35">
      <c r="C246" t="s">
        <v>264</v>
      </c>
      <c r="D246" s="6">
        <v>51.77</v>
      </c>
    </row>
    <row r="247" spans="3:9" ht="15.5" x14ac:dyDescent="0.35">
      <c r="C247" t="s">
        <v>265</v>
      </c>
      <c r="D247" s="6">
        <v>84.6</v>
      </c>
    </row>
    <row r="248" spans="3:9" ht="15.5" x14ac:dyDescent="0.35">
      <c r="C248" t="s">
        <v>266</v>
      </c>
      <c r="D248" s="6">
        <v>58.2</v>
      </c>
    </row>
    <row r="249" spans="3:9" ht="15.5" x14ac:dyDescent="0.35">
      <c r="C249" t="s">
        <v>267</v>
      </c>
      <c r="D249" s="6">
        <v>78.17</v>
      </c>
    </row>
    <row r="250" spans="3:9" ht="15.5" x14ac:dyDescent="0.35">
      <c r="C250" t="s">
        <v>268</v>
      </c>
      <c r="D250" s="6">
        <v>1.76</v>
      </c>
    </row>
    <row r="251" spans="3:9" ht="15.5" x14ac:dyDescent="0.35">
      <c r="C251" t="s">
        <v>269</v>
      </c>
      <c r="I251" s="6">
        <v>0.83</v>
      </c>
    </row>
    <row r="252" spans="3:9" ht="15.5" x14ac:dyDescent="0.35">
      <c r="C252" t="s">
        <v>270</v>
      </c>
      <c r="I252" s="6">
        <v>3.49</v>
      </c>
    </row>
    <row r="253" spans="3:9" ht="15.5" x14ac:dyDescent="0.35">
      <c r="C253" t="s">
        <v>52</v>
      </c>
      <c r="I253" s="5">
        <v>13022000000000</v>
      </c>
    </row>
    <row r="254" spans="3:9" ht="15.5" x14ac:dyDescent="0.35">
      <c r="C254" t="s">
        <v>271</v>
      </c>
      <c r="I254" s="5">
        <v>12069000000000</v>
      </c>
    </row>
    <row r="255" spans="3:9" ht="15.5" x14ac:dyDescent="0.35">
      <c r="C255" t="s">
        <v>272</v>
      </c>
      <c r="I255" s="5">
        <v>589900000</v>
      </c>
    </row>
    <row r="256" spans="3:9" ht="15.5" x14ac:dyDescent="0.35">
      <c r="C256" t="s">
        <v>273</v>
      </c>
      <c r="I256" s="6">
        <v>8.5299999999999987E-2</v>
      </c>
    </row>
    <row r="257" spans="3:9" ht="15.5" x14ac:dyDescent="0.35">
      <c r="C257" t="s">
        <v>274</v>
      </c>
      <c r="D257" s="6">
        <v>0.51929999999999998</v>
      </c>
    </row>
    <row r="258" spans="3:9" ht="15.5" x14ac:dyDescent="0.35">
      <c r="C258" t="s">
        <v>275</v>
      </c>
      <c r="D258" s="6">
        <v>0.31480000000000002</v>
      </c>
    </row>
    <row r="259" spans="3:9" ht="15.5" x14ac:dyDescent="0.35">
      <c r="C259" t="s">
        <v>276</v>
      </c>
      <c r="D259" s="6">
        <v>0.2712</v>
      </c>
    </row>
    <row r="260" spans="3:9" ht="15.5" x14ac:dyDescent="0.35">
      <c r="C260" t="s">
        <v>277</v>
      </c>
      <c r="D260" s="6">
        <v>0.65579999999999994</v>
      </c>
    </row>
    <row r="261" spans="3:9" ht="15.5" x14ac:dyDescent="0.35">
      <c r="C261" t="s">
        <v>278</v>
      </c>
      <c r="D261" s="6">
        <v>0.70409999999999995</v>
      </c>
    </row>
    <row r="262" spans="3:9" ht="15.5" x14ac:dyDescent="0.35">
      <c r="C262" t="s">
        <v>279</v>
      </c>
      <c r="D262" s="6">
        <v>0.74769999999999992</v>
      </c>
    </row>
    <row r="263" spans="3:9" ht="15.5" x14ac:dyDescent="0.35">
      <c r="C263" t="s">
        <v>286</v>
      </c>
      <c r="I263" s="5">
        <v>7</v>
      </c>
    </row>
    <row r="264" spans="3:9" ht="15.5" x14ac:dyDescent="0.35">
      <c r="C264" t="s">
        <v>287</v>
      </c>
      <c r="I264" s="6">
        <v>0.92</v>
      </c>
    </row>
    <row r="265" spans="3:9" ht="15.5" x14ac:dyDescent="0.35">
      <c r="C265" t="s">
        <v>288</v>
      </c>
      <c r="I265" s="6">
        <v>0.87</v>
      </c>
    </row>
    <row r="266" spans="3:9" ht="15.5" x14ac:dyDescent="0.35">
      <c r="C266" t="s">
        <v>289</v>
      </c>
      <c r="I266" s="6">
        <v>0.47</v>
      </c>
    </row>
    <row r="267" spans="3:9" ht="15.5" x14ac:dyDescent="0.35">
      <c r="C267" t="s">
        <v>290</v>
      </c>
      <c r="I267" s="6">
        <v>0.69</v>
      </c>
    </row>
    <row r="268" spans="3:9" ht="15.5" x14ac:dyDescent="0.35">
      <c r="C268" t="s">
        <v>291</v>
      </c>
      <c r="I268" s="6">
        <v>0.25</v>
      </c>
    </row>
    <row r="269" spans="3:9" ht="15.5" x14ac:dyDescent="0.35">
      <c r="C269" t="s">
        <v>292</v>
      </c>
      <c r="I269" s="6">
        <v>0.17</v>
      </c>
    </row>
    <row r="270" spans="3:9" ht="15.5" x14ac:dyDescent="0.35">
      <c r="C270" t="s">
        <v>293</v>
      </c>
      <c r="I270" s="6">
        <v>0.88</v>
      </c>
    </row>
    <row r="271" spans="3:9" ht="15.5" x14ac:dyDescent="0.35">
      <c r="C271" t="s">
        <v>294</v>
      </c>
      <c r="I271" s="5">
        <v>3100000000000</v>
      </c>
    </row>
    <row r="272" spans="3:9" ht="15.5" x14ac:dyDescent="0.35">
      <c r="C272" t="s">
        <v>295</v>
      </c>
      <c r="I272" s="5">
        <v>1633000000000</v>
      </c>
    </row>
    <row r="273" spans="3:9" ht="15.5" x14ac:dyDescent="0.35">
      <c r="C273" t="s">
        <v>296</v>
      </c>
      <c r="I273" s="5">
        <v>1067000000000</v>
      </c>
    </row>
    <row r="274" spans="3:9" ht="15.5" x14ac:dyDescent="0.35">
      <c r="C274" t="s">
        <v>297</v>
      </c>
      <c r="I274" s="5">
        <v>851000000000</v>
      </c>
    </row>
    <row r="275" spans="3:9" ht="15.5" x14ac:dyDescent="0.35">
      <c r="C275" t="s">
        <v>298</v>
      </c>
      <c r="D275" s="5">
        <v>953000000000</v>
      </c>
    </row>
    <row r="276" spans="3:9" ht="15.5" x14ac:dyDescent="0.35">
      <c r="C276" t="s">
        <v>299</v>
      </c>
      <c r="D276" s="5">
        <v>3941000000000</v>
      </c>
    </row>
    <row r="277" spans="3:9" ht="15.5" x14ac:dyDescent="0.35">
      <c r="C277" t="s">
        <v>300</v>
      </c>
      <c r="D277" s="5">
        <v>685000000000</v>
      </c>
    </row>
    <row r="278" spans="3:9" ht="15.5" x14ac:dyDescent="0.35">
      <c r="C278" t="s">
        <v>206</v>
      </c>
      <c r="D278" s="5">
        <v>1742000000000</v>
      </c>
    </row>
    <row r="279" spans="3:9" ht="15.5" x14ac:dyDescent="0.35">
      <c r="C279" t="s">
        <v>205</v>
      </c>
      <c r="I279" s="5">
        <v>3256000000000</v>
      </c>
    </row>
    <row r="280" spans="3:9" ht="15.5" x14ac:dyDescent="0.35">
      <c r="C280" t="s">
        <v>20</v>
      </c>
      <c r="D280" s="5">
        <v>-953000000000</v>
      </c>
    </row>
    <row r="281" spans="3:9" ht="15.5" x14ac:dyDescent="0.35">
      <c r="C281" t="s">
        <v>301</v>
      </c>
      <c r="I281" s="5">
        <v>3256000000000</v>
      </c>
    </row>
    <row r="282" spans="3:9" ht="15.5" x14ac:dyDescent="0.35">
      <c r="C282" t="s">
        <v>302</v>
      </c>
      <c r="I282" s="5">
        <v>653000000000</v>
      </c>
    </row>
    <row r="283" spans="3:9" ht="15.5" x14ac:dyDescent="0.35">
      <c r="C283" t="s">
        <v>303</v>
      </c>
      <c r="I283" s="5">
        <v>-566000000000</v>
      </c>
    </row>
    <row r="284" spans="3:9" ht="15.5" x14ac:dyDescent="0.35">
      <c r="C284" t="s">
        <v>304</v>
      </c>
      <c r="I284" s="5">
        <v>0</v>
      </c>
    </row>
    <row r="285" spans="3:9" ht="15.5" x14ac:dyDescent="0.35">
      <c r="C285" t="s">
        <v>305</v>
      </c>
      <c r="I285" s="5">
        <v>-429000000000</v>
      </c>
    </row>
    <row r="286" spans="3:9" ht="15.5" x14ac:dyDescent="0.35">
      <c r="C286" t="s">
        <v>306</v>
      </c>
      <c r="I286" s="5">
        <v>224000000000</v>
      </c>
    </row>
  </sheetData>
  <pageMargins left="0.7" right="0.7" top="0.75" bottom="0.75" header="0.3" footer="0.3"/>
  <ignoredErrors>
    <ignoredError sqref="A1:Z28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35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590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591</v>
      </c>
      <c r="D2" s="2" vm="104">
        <f ca="1">IFERROR(_xlfn.STOCKHISTORY("XIDX:" &amp; $C$1, D3, , 0, 0, 1), "Libur")</f>
        <v>196</v>
      </c>
      <c r="H2" s="2" t="e" vm="2">
        <f>_FV(C2,"Price")</f>
        <v>#VALUE!</v>
      </c>
      <c r="I2" s="2" vm="105">
        <f t="shared" ref="I2:Z2" ca="1" si="0">IFERROR(_xlfn.STOCKHISTORY("XIDX:" &amp; $C$1, I1, , 0, 0, 1), "Libur")</f>
        <v>268</v>
      </c>
      <c r="J2" s="2" vm="106">
        <f t="shared" ca="1" si="0"/>
        <v>212</v>
      </c>
      <c r="K2" s="2" vm="107">
        <f t="shared" ca="1" si="0"/>
        <v>312</v>
      </c>
      <c r="L2" s="2" vm="108">
        <f t="shared" ca="1" si="0"/>
        <v>484</v>
      </c>
      <c r="M2" s="2" vm="109">
        <f t="shared" ca="1" si="0"/>
        <v>895</v>
      </c>
      <c r="N2" s="2" vm="110">
        <f t="shared" ca="1" si="0"/>
        <v>1535</v>
      </c>
      <c r="O2" s="2" vm="111">
        <f t="shared" ca="1" si="0"/>
        <v>1175</v>
      </c>
      <c r="P2" s="2" vm="112">
        <f t="shared" ca="1" si="0"/>
        <v>1585</v>
      </c>
      <c r="Q2" s="2" vm="113">
        <f t="shared" ca="1" si="0"/>
        <v>1885</v>
      </c>
      <c r="R2" s="2" vm="114">
        <f t="shared" ca="1" si="0"/>
        <v>2080</v>
      </c>
      <c r="S2" s="2" vm="115">
        <f t="shared" ca="1" si="0"/>
        <v>2140</v>
      </c>
      <c r="T2" s="2" vm="116">
        <f t="shared" ca="1" si="0"/>
        <v>2952.6617000000001</v>
      </c>
      <c r="U2" s="2" vm="117">
        <f t="shared" ca="1" si="0"/>
        <v>1281.1837</v>
      </c>
      <c r="V2" s="2" vm="118">
        <f t="shared" ca="1" si="0"/>
        <v>1493.3001999999999</v>
      </c>
      <c r="W2" s="2" vm="119">
        <f t="shared" ca="1" si="0"/>
        <v>492.1103</v>
      </c>
      <c r="X2" s="2" vm="120">
        <f t="shared" ca="1" si="0"/>
        <v>772.10410000000002</v>
      </c>
      <c r="Y2" s="2" vm="121">
        <f t="shared" ca="1" si="0"/>
        <v>343.62869999999998</v>
      </c>
      <c r="Z2" s="2" vm="122">
        <f t="shared" ca="1" si="0"/>
        <v>229.08580000000001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1666129171982</v>
      </c>
      <c r="H4" s="2">
        <f>IFERROR(SUM(D4:G4)*(4/MAX(1,COUNT(D4:G4))),"")</f>
        <v>6664516687928</v>
      </c>
      <c r="I4" s="2">
        <f t="shared" ref="I4:Z4" si="1">IFERROR(INDEX(I51:I500,MATCH($C$4,$C$51:$C$500,0)),"")</f>
        <v>9666049684419</v>
      </c>
      <c r="J4" s="2">
        <f t="shared" si="1"/>
        <v>13351717203356</v>
      </c>
      <c r="K4" s="2">
        <f t="shared" si="1"/>
        <v>20072993428021</v>
      </c>
      <c r="L4" s="2">
        <f t="shared" si="1"/>
        <v>13549010228584</v>
      </c>
      <c r="M4" s="2">
        <f t="shared" si="1"/>
        <v>11530471713036</v>
      </c>
      <c r="N4" s="2">
        <f t="shared" si="1"/>
        <v>10827682417205</v>
      </c>
      <c r="O4" s="2">
        <f t="shared" si="1"/>
        <v>15307860220494</v>
      </c>
      <c r="P4" s="2">
        <f t="shared" si="1"/>
        <v>15655499866493</v>
      </c>
      <c r="Q4" s="2">
        <f t="shared" si="1"/>
        <v>15156178074776</v>
      </c>
      <c r="R4" s="2">
        <f t="shared" si="1"/>
        <v>11063942850707</v>
      </c>
      <c r="S4" s="2">
        <f t="shared" si="1"/>
        <v>9389570098578</v>
      </c>
      <c r="T4" s="2">
        <f t="shared" si="1"/>
        <v>8653578309020</v>
      </c>
      <c r="U4" s="2">
        <f t="shared" si="1"/>
        <v>9799598396362</v>
      </c>
      <c r="V4" s="2">
        <f t="shared" si="1"/>
        <v>7627702794424</v>
      </c>
      <c r="W4" s="2">
        <f t="shared" si="1"/>
        <v>6695112327923</v>
      </c>
      <c r="X4" s="2">
        <f t="shared" si="1"/>
        <v>5674980407618</v>
      </c>
      <c r="Y4" s="2">
        <f t="shared" si="1"/>
        <v>7714613580798</v>
      </c>
      <c r="Z4" s="2">
        <f t="shared" si="1"/>
        <v>6639941610900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154142967196</v>
      </c>
      <c r="H5" s="2">
        <f>IFERROR(SUM(D5:G5)*(4/MAX(1,COUNT(D5:G5))),"")</f>
        <v>616571868784</v>
      </c>
      <c r="I5" s="2">
        <f t="shared" ref="I5:Z5" si="2">IFERROR(INDEX(I51:I500,MATCH($C$5,$C$51:$C$500,0)),"")</f>
        <v>-5486797345590</v>
      </c>
      <c r="J5" s="2">
        <f t="shared" si="2"/>
        <v>86604848415</v>
      </c>
      <c r="K5" s="2">
        <f t="shared" si="2"/>
        <v>222639342215</v>
      </c>
      <c r="L5" s="2">
        <f t="shared" si="2"/>
        <v>73411442811</v>
      </c>
      <c r="M5" s="2">
        <f t="shared" si="2"/>
        <v>51552139155</v>
      </c>
      <c r="N5" s="2">
        <f t="shared" si="2"/>
        <v>65121537574</v>
      </c>
      <c r="O5" s="2">
        <f t="shared" si="2"/>
        <v>664365390842</v>
      </c>
      <c r="P5" s="2">
        <f t="shared" si="2"/>
        <v>512387414019</v>
      </c>
      <c r="Q5" s="2">
        <f t="shared" si="2"/>
        <v>522934956869</v>
      </c>
      <c r="R5" s="2">
        <f t="shared" si="2"/>
        <v>402999869641</v>
      </c>
      <c r="S5" s="2">
        <f t="shared" si="2"/>
        <v>877408418346</v>
      </c>
      <c r="T5" s="2">
        <f t="shared" si="2"/>
        <v>324030842904</v>
      </c>
      <c r="U5" s="2">
        <f t="shared" si="2"/>
        <v>407400789285</v>
      </c>
      <c r="V5" s="2">
        <f t="shared" si="2"/>
        <v>211923986221</v>
      </c>
      <c r="W5" s="2">
        <f t="shared" si="2"/>
        <v>182150484918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3455354392842</v>
      </c>
      <c r="H6" s="2">
        <f>IFERROR(INDEX(D6:G6,COUNT(D6:G6)),"")</f>
        <v>3455354392842</v>
      </c>
      <c r="I6" s="2">
        <f t="shared" ref="I6:Z6" si="3">IFERROR(INDEX(I51:I500,MATCH($C$6,$C$51:$C$500,0)),"")</f>
        <v>3297343138372</v>
      </c>
      <c r="J6" s="2">
        <f t="shared" si="3"/>
        <v>8973874236201</v>
      </c>
      <c r="K6" s="2">
        <f t="shared" si="3"/>
        <v>8858720606720</v>
      </c>
      <c r="L6" s="2">
        <f t="shared" si="3"/>
        <v>8823791463516</v>
      </c>
      <c r="M6" s="2">
        <f t="shared" si="3"/>
        <v>5657707202425</v>
      </c>
      <c r="N6" s="2">
        <f t="shared" si="3"/>
        <v>5574810447358</v>
      </c>
      <c r="O6" s="2">
        <f t="shared" si="3"/>
        <v>6834297680021</v>
      </c>
      <c r="P6" s="2">
        <f t="shared" si="3"/>
        <v>6285271896258</v>
      </c>
      <c r="Q6" s="2">
        <f t="shared" si="3"/>
        <v>5869917425997</v>
      </c>
      <c r="R6" s="2">
        <f t="shared" si="3"/>
        <v>5442779962898</v>
      </c>
      <c r="S6" s="2">
        <f t="shared" si="3"/>
        <v>5162131796836</v>
      </c>
      <c r="T6" s="2">
        <f t="shared" si="3"/>
        <v>1751543349644</v>
      </c>
      <c r="U6" s="2">
        <f t="shared" si="3"/>
        <v>1548462792571</v>
      </c>
      <c r="V6" s="2">
        <f t="shared" si="3"/>
        <v>1180918969692</v>
      </c>
      <c r="W6" s="2">
        <f t="shared" si="3"/>
        <v>990367790588</v>
      </c>
      <c r="X6" s="2">
        <f t="shared" si="3"/>
        <v>867754973494</v>
      </c>
      <c r="Y6" s="2">
        <f t="shared" si="3"/>
        <v>740873010251</v>
      </c>
      <c r="Z6" s="2">
        <f t="shared" si="3"/>
        <v>599899556183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8.41</v>
      </c>
      <c r="H7" s="3">
        <f>IFERROR(INDEX(D7:G7,COUNT(D7:G7)),"")</f>
        <v>8.41</v>
      </c>
      <c r="I7" s="3">
        <f t="shared" ref="I7:Z7" si="4">IFERROR(INDEX(I51:I500,MATCH($C$7,$C$51:$C$500,0))/1000000000,"")</f>
        <v>8.41</v>
      </c>
      <c r="J7" s="3">
        <f t="shared" si="4"/>
        <v>8.41</v>
      </c>
      <c r="K7" s="3">
        <f t="shared" si="4"/>
        <v>8.41</v>
      </c>
      <c r="L7" s="3">
        <f t="shared" si="4"/>
        <v>8.41</v>
      </c>
      <c r="M7" s="3">
        <f t="shared" si="4"/>
        <v>3.56</v>
      </c>
      <c r="N7" s="3">
        <f t="shared" si="4"/>
        <v>3.56</v>
      </c>
      <c r="O7" s="3">
        <f t="shared" si="4"/>
        <v>3.56</v>
      </c>
      <c r="P7" s="3">
        <f t="shared" si="4"/>
        <v>3.56</v>
      </c>
      <c r="Q7" s="3">
        <f t="shared" si="4"/>
        <v>3.56</v>
      </c>
      <c r="R7" s="3">
        <f t="shared" si="4"/>
        <v>3.56</v>
      </c>
      <c r="S7" s="3">
        <f t="shared" si="4"/>
        <v>3.56</v>
      </c>
      <c r="T7" s="3">
        <f t="shared" si="4"/>
        <v>1.8</v>
      </c>
      <c r="U7" s="3">
        <f t="shared" si="4"/>
        <v>1.8</v>
      </c>
      <c r="V7" s="3">
        <f t="shared" si="4"/>
        <v>1.8</v>
      </c>
      <c r="W7" s="3">
        <f t="shared" si="4"/>
        <v>1.8</v>
      </c>
      <c r="X7" s="3">
        <f t="shared" si="4"/>
        <v>1.8</v>
      </c>
      <c r="Y7" s="3">
        <f t="shared" si="4"/>
        <v>1.8</v>
      </c>
      <c r="Z7" s="3">
        <f t="shared" si="4"/>
        <v>1.8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-870000000000</v>
      </c>
      <c r="H8" s="2">
        <f>IFERROR(INDEX(D8:G8,COUNT(D8:G8)),"")</f>
        <v>-870000000000</v>
      </c>
      <c r="I8" s="2">
        <f t="shared" ref="I8:Z8" si="5">IFERROR(INDEX(I51:I500,MATCH($C$8,$C$51:$C$500,0)),"")</f>
        <v>1901000000000</v>
      </c>
      <c r="J8" s="2">
        <f t="shared" si="5"/>
        <v>1423000000000</v>
      </c>
      <c r="K8" s="2">
        <f t="shared" si="5"/>
        <v>-182000000000</v>
      </c>
      <c r="L8" s="2">
        <f t="shared" si="5"/>
        <v>959000000000</v>
      </c>
      <c r="M8" s="2">
        <f t="shared" si="5"/>
        <v>1159000000000</v>
      </c>
      <c r="N8" s="2">
        <f t="shared" si="5"/>
        <v>906000000000</v>
      </c>
      <c r="O8" s="2">
        <f t="shared" si="5"/>
        <v>-914000000000</v>
      </c>
      <c r="P8" s="2">
        <f t="shared" si="5"/>
        <v>-415000000000</v>
      </c>
      <c r="Q8" s="2">
        <f t="shared" si="5"/>
        <v>-3393000000000</v>
      </c>
      <c r="R8" s="2">
        <f t="shared" si="5"/>
        <v>-2122000000000</v>
      </c>
      <c r="S8" s="2">
        <f t="shared" si="5"/>
        <v>41000000000</v>
      </c>
      <c r="T8" s="2">
        <f t="shared" si="5"/>
        <v>-1568000000000</v>
      </c>
      <c r="U8" s="2">
        <f t="shared" si="5"/>
        <v>229000000000</v>
      </c>
      <c r="V8" s="2">
        <f t="shared" si="5"/>
        <v>133000000000</v>
      </c>
      <c r="W8" s="2">
        <f t="shared" si="5"/>
        <v>508000000000</v>
      </c>
      <c r="X8" s="2">
        <f t="shared" si="5"/>
        <v>-37000000000</v>
      </c>
      <c r="Y8" s="2">
        <f t="shared" si="5"/>
        <v>-160000000000</v>
      </c>
      <c r="Z8" s="2">
        <f t="shared" si="5"/>
        <v>-55000000000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-103.47</v>
      </c>
      <c r="H9" s="3">
        <f>IFERROR(INDEX(D9:G9,COUNT(D9:G9)),"")</f>
        <v>-103.47</v>
      </c>
      <c r="I9" s="3">
        <f t="shared" ref="I9:Z9" si="6">IFERROR(INDEX(I51:I500,MATCH($C$9,$C$51:$C$500,0)),"")</f>
        <v>226.12</v>
      </c>
      <c r="J9" s="3">
        <f t="shared" si="6"/>
        <v>169.31</v>
      </c>
      <c r="K9" s="3">
        <f t="shared" si="6"/>
        <v>-21.63</v>
      </c>
      <c r="L9" s="3">
        <f t="shared" si="6"/>
        <v>114.11</v>
      </c>
      <c r="M9" s="3">
        <f t="shared" si="6"/>
        <v>325.5</v>
      </c>
      <c r="N9" s="3">
        <f t="shared" si="6"/>
        <v>254.29</v>
      </c>
      <c r="O9" s="3">
        <f t="shared" si="6"/>
        <v>-256.66000000000003</v>
      </c>
      <c r="P9" s="3">
        <f t="shared" si="6"/>
        <v>-116.41</v>
      </c>
      <c r="Q9" s="3">
        <f t="shared" si="6"/>
        <v>-952.97</v>
      </c>
      <c r="R9" s="3">
        <f t="shared" si="6"/>
        <v>-596.04999999999995</v>
      </c>
      <c r="S9" s="3">
        <f t="shared" si="6"/>
        <v>11.44</v>
      </c>
      <c r="T9" s="3">
        <f t="shared" si="6"/>
        <v>-870.3</v>
      </c>
      <c r="U9" s="3">
        <f t="shared" si="6"/>
        <v>127.21</v>
      </c>
      <c r="V9" s="3">
        <f t="shared" si="6"/>
        <v>73.569999999999993</v>
      </c>
      <c r="W9" s="3">
        <f t="shared" si="6"/>
        <v>282.14</v>
      </c>
      <c r="X9" s="3">
        <f t="shared" si="6"/>
        <v>-20.63</v>
      </c>
      <c r="Y9" s="3">
        <f t="shared" si="6"/>
        <v>-88.75</v>
      </c>
      <c r="Z9" s="3">
        <f t="shared" si="6"/>
        <v>-30.4</v>
      </c>
    </row>
    <row r="10" spans="1:26" ht="15.5" x14ac:dyDescent="0.35">
      <c r="C10" t="s">
        <v>17</v>
      </c>
      <c r="D10" s="3">
        <f ca="1">IFERROR(IF(D9=0,"",D2/D9),"")</f>
        <v>-1.8942688702039239</v>
      </c>
      <c r="I10" s="3">
        <f t="shared" ref="I10:Z10" ca="1" si="7">IFERROR(IF(I9=0,"",I2/I9),"")</f>
        <v>1.1852113921811427</v>
      </c>
      <c r="J10" s="3">
        <f t="shared" ca="1" si="7"/>
        <v>1.252141043057114</v>
      </c>
      <c r="K10" s="3">
        <f t="shared" ca="1" si="7"/>
        <v>-14.424410540915396</v>
      </c>
      <c r="L10" s="3">
        <f t="shared" ca="1" si="7"/>
        <v>4.2415213390588029</v>
      </c>
      <c r="M10" s="3">
        <f t="shared" ca="1" si="7"/>
        <v>2.7496159754224272</v>
      </c>
      <c r="N10" s="3">
        <f t="shared" ca="1" si="7"/>
        <v>6.0364151165991586</v>
      </c>
      <c r="O10" s="3">
        <f t="shared" ca="1" si="7"/>
        <v>-4.5780409880776123</v>
      </c>
      <c r="P10" s="3">
        <f t="shared" ca="1" si="7"/>
        <v>-13.615668756979641</v>
      </c>
      <c r="Q10" s="3">
        <f t="shared" ca="1" si="7"/>
        <v>-1.9780265905537424</v>
      </c>
      <c r="R10" s="3">
        <f t="shared" ca="1" si="7"/>
        <v>-3.4896401308615053</v>
      </c>
      <c r="S10" s="3">
        <f t="shared" ca="1" si="7"/>
        <v>187.06293706293707</v>
      </c>
      <c r="T10" s="3">
        <f t="shared" ca="1" si="7"/>
        <v>-3.3926941284614505</v>
      </c>
      <c r="U10" s="3">
        <f t="shared" ca="1" si="7"/>
        <v>10.071407122081599</v>
      </c>
      <c r="V10" s="3">
        <f t="shared" ca="1" si="7"/>
        <v>20.297678401522361</v>
      </c>
      <c r="W10" s="3">
        <f t="shared" ca="1" si="7"/>
        <v>1.7442060679095486</v>
      </c>
      <c r="X10" s="3">
        <f t="shared" ca="1" si="7"/>
        <v>-37.42627726611731</v>
      </c>
      <c r="Y10" s="3">
        <f t="shared" ca="1" si="7"/>
        <v>-3.8718726760563378</v>
      </c>
      <c r="Z10" s="3">
        <f t="shared" ca="1" si="7"/>
        <v>-7.5357171052631582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921418372781</v>
      </c>
      <c r="H11" s="2">
        <f>IFERROR(INDEX(D11:G11,COUNT(D11:G11)),"")</f>
        <v>921418372781</v>
      </c>
      <c r="I11" s="2">
        <f t="shared" ref="I11:Z11" si="8">IFERROR(INDEX(I51:I500,MATCH($C$11,$C$51:$C$500,0)),"")</f>
        <v>1710080268414</v>
      </c>
      <c r="J11" s="2">
        <f t="shared" si="8"/>
        <v>2243830554138</v>
      </c>
      <c r="K11" s="2">
        <f t="shared" si="8"/>
        <v>4503731722859</v>
      </c>
      <c r="L11" s="2">
        <f t="shared" si="8"/>
        <v>4336901032232</v>
      </c>
      <c r="M11" s="2">
        <f t="shared" si="8"/>
        <v>3152278749730</v>
      </c>
      <c r="N11" s="2">
        <f t="shared" si="8"/>
        <v>2363649065033</v>
      </c>
      <c r="O11" s="2">
        <f t="shared" si="8"/>
        <v>3255009864614</v>
      </c>
      <c r="P11" s="2">
        <f t="shared" si="8"/>
        <v>3263036627238</v>
      </c>
      <c r="Q11" s="2">
        <f t="shared" si="8"/>
        <v>4131173781445</v>
      </c>
      <c r="R11" s="2">
        <f t="shared" si="8"/>
        <v>3364910489288</v>
      </c>
      <c r="S11" s="2">
        <f t="shared" si="8"/>
        <v>4317347903384</v>
      </c>
      <c r="T11" s="2">
        <f t="shared" si="8"/>
        <v>811411723393</v>
      </c>
      <c r="U11" s="2">
        <f t="shared" si="8"/>
        <v>1939959892639</v>
      </c>
      <c r="V11" s="2">
        <f t="shared" si="8"/>
        <v>948845841632</v>
      </c>
      <c r="W11" s="2">
        <f t="shared" si="8"/>
        <v>552203272822</v>
      </c>
      <c r="X11" s="2">
        <f t="shared" si="8"/>
        <v>242117620949</v>
      </c>
      <c r="Y11" s="2">
        <f t="shared" si="8"/>
        <v>306902360957</v>
      </c>
      <c r="Z11" s="2">
        <f t="shared" si="8"/>
        <v>364904002740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6972000000000</v>
      </c>
      <c r="H12" s="2">
        <f>IFERROR(INDEX(D12:G12,COUNT(D12:G12)),"")</f>
        <v>6972000000000</v>
      </c>
      <c r="I12" s="2">
        <f t="shared" ref="I12:Z12" si="9">IFERROR(INDEX(I51:I500,MATCH($C$12,$C$51:$C$500,0)),"")</f>
        <v>5834000000000</v>
      </c>
      <c r="J12" s="2">
        <f t="shared" si="9"/>
        <v>6210000000000</v>
      </c>
      <c r="K12" s="2">
        <f t="shared" si="9"/>
        <v>7100000000000</v>
      </c>
      <c r="L12" s="2">
        <f t="shared" si="9"/>
        <v>5643000000000</v>
      </c>
      <c r="M12" s="2">
        <f t="shared" si="9"/>
        <v>6995000000000</v>
      </c>
      <c r="N12" s="2">
        <f t="shared" si="9"/>
        <v>7039000000000</v>
      </c>
      <c r="O12" s="2">
        <f t="shared" si="9"/>
        <v>7267000000000</v>
      </c>
      <c r="P12" s="2">
        <f t="shared" si="9"/>
        <v>5290000000000</v>
      </c>
      <c r="Q12" s="2">
        <f t="shared" si="9"/>
        <v>4446000000000</v>
      </c>
      <c r="R12" s="2">
        <f t="shared" si="9"/>
        <v>907000000000</v>
      </c>
      <c r="S12" s="2">
        <f t="shared" si="9"/>
        <v>-1449000000000</v>
      </c>
      <c r="T12" s="2">
        <f t="shared" si="9"/>
        <v>1208000000000</v>
      </c>
      <c r="U12" s="2">
        <f t="shared" si="9"/>
        <v>-481000000000</v>
      </c>
      <c r="V12" s="2">
        <f t="shared" si="9"/>
        <v>-124000000000</v>
      </c>
      <c r="W12" s="2">
        <f t="shared" si="9"/>
        <v>142000000000</v>
      </c>
      <c r="X12" s="2">
        <f t="shared" si="9"/>
        <v>632000000000</v>
      </c>
      <c r="Y12" s="2">
        <f t="shared" si="9"/>
        <v>560000000000</v>
      </c>
      <c r="Z12" s="2">
        <f t="shared" si="9"/>
        <v>398000000000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7893000000000</v>
      </c>
      <c r="H13" s="2">
        <f>IFERROR(INDEX(D13:G13,COUNT(D13:G13)),"")</f>
        <v>7893000000000</v>
      </c>
      <c r="I13" s="2">
        <f t="shared" ref="I13:Z13" si="10">IFERROR(INDEX(I51:I500,MATCH($C$13,$C$51:$C$500,0)),"")</f>
        <v>7544000000000</v>
      </c>
      <c r="J13" s="2">
        <f t="shared" si="10"/>
        <v>8454000000000</v>
      </c>
      <c r="K13" s="2">
        <f t="shared" si="10"/>
        <v>11604000000000</v>
      </c>
      <c r="L13" s="2">
        <f t="shared" si="10"/>
        <v>9980000000000</v>
      </c>
      <c r="M13" s="2">
        <f t="shared" si="10"/>
        <v>10147000000000</v>
      </c>
      <c r="N13" s="2">
        <f t="shared" si="10"/>
        <v>9402000000000</v>
      </c>
      <c r="O13" s="2">
        <f t="shared" si="10"/>
        <v>10522000000000</v>
      </c>
      <c r="P13" s="2">
        <f t="shared" si="10"/>
        <v>8553000000000</v>
      </c>
      <c r="Q13" s="2">
        <f t="shared" si="10"/>
        <v>8578000000000</v>
      </c>
      <c r="R13" s="2">
        <f t="shared" si="10"/>
        <v>4272000000000</v>
      </c>
      <c r="S13" s="2">
        <f t="shared" si="10"/>
        <v>2869000000000</v>
      </c>
      <c r="T13" s="2">
        <f t="shared" si="10"/>
        <v>2020000000000</v>
      </c>
      <c r="U13" s="2">
        <f t="shared" si="10"/>
        <v>1459000000000</v>
      </c>
      <c r="V13" s="2">
        <f t="shared" si="10"/>
        <v>824000000000</v>
      </c>
      <c r="W13" s="2">
        <f t="shared" si="10"/>
        <v>694000000000</v>
      </c>
      <c r="X13" s="2">
        <f t="shared" si="10"/>
        <v>875000000000</v>
      </c>
      <c r="Y13" s="2">
        <f t="shared" si="10"/>
        <v>867000000000</v>
      </c>
      <c r="Z13" s="2">
        <f t="shared" si="10"/>
        <v>763000000000</v>
      </c>
    </row>
    <row r="14" spans="1:26" ht="15.5" x14ac:dyDescent="0.35">
      <c r="C14" t="s">
        <v>26</v>
      </c>
      <c r="D14" s="2">
        <f>IFERROR(INDEX(D51:D500,MATCH($C$14,$C$51:$C$500,0)),"")</f>
        <v>-182224694875</v>
      </c>
      <c r="H14" s="2">
        <f>IFERROR(SUM(D14:G14)*(4/MAX(1,COUNT(D14:G14))),"")</f>
        <v>-728898779500</v>
      </c>
      <c r="I14" s="2">
        <f t="shared" ref="I14:Z14" si="11">IFERROR(INDEX(I51:I500,MATCH($C$14,$C$51:$C$500,0)),"")</f>
        <v>-865311939948</v>
      </c>
      <c r="J14" s="2">
        <f t="shared" si="11"/>
        <v>-837538530294</v>
      </c>
      <c r="K14" s="2">
        <f t="shared" si="11"/>
        <v>-809086170264</v>
      </c>
      <c r="L14" s="2">
        <f t="shared" si="11"/>
        <v>-806691421118</v>
      </c>
      <c r="M14" s="2">
        <f t="shared" si="11"/>
        <v>-864488781253</v>
      </c>
      <c r="N14" s="2">
        <f t="shared" si="11"/>
        <v>-794518842962</v>
      </c>
      <c r="O14" s="2">
        <f t="shared" si="11"/>
        <v>-545262339980</v>
      </c>
      <c r="P14" s="2">
        <f t="shared" si="11"/>
        <v>-523743725994</v>
      </c>
      <c r="Q14" s="2">
        <f t="shared" si="11"/>
        <v>-444763237629</v>
      </c>
      <c r="R14" s="2">
        <f t="shared" si="11"/>
        <v>-257959232782</v>
      </c>
      <c r="S14" s="2">
        <f t="shared" si="11"/>
        <v>-136718019874</v>
      </c>
      <c r="T14" s="2">
        <f t="shared" si="11"/>
        <v>-136530244593</v>
      </c>
      <c r="U14" s="2">
        <f t="shared" si="11"/>
        <v>-107918678613</v>
      </c>
      <c r="V14" s="2">
        <f t="shared" si="11"/>
        <v>-86224474096</v>
      </c>
      <c r="W14" s="2">
        <f t="shared" si="11"/>
        <v>-87164405503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-39689084599</v>
      </c>
      <c r="H15" s="2">
        <f>IFERROR(SUM(D15:G15)*(4/MAX(1,COUNT(D15:G15))),"")</f>
        <v>-158756338396</v>
      </c>
      <c r="I15" s="2">
        <f t="shared" ref="I15:Z15" si="12">IFERROR(INDEX(I51:I500,MATCH($C$15,$C$51:$C$500,0)),"")</f>
        <v>-215244947675</v>
      </c>
      <c r="J15" s="2">
        <f t="shared" si="12"/>
        <v>-331432952419</v>
      </c>
      <c r="K15" s="2">
        <f t="shared" si="12"/>
        <v>-547142791058</v>
      </c>
      <c r="L15" s="2">
        <f t="shared" si="12"/>
        <v>-376154914799</v>
      </c>
      <c r="M15" s="2">
        <f t="shared" si="12"/>
        <v>-356579721465</v>
      </c>
      <c r="N15" s="2">
        <f t="shared" si="12"/>
        <v>-332637986651</v>
      </c>
      <c r="O15" s="2">
        <f t="shared" si="12"/>
        <v>-518526653115</v>
      </c>
      <c r="P15" s="2">
        <f t="shared" si="12"/>
        <v>-522747535918</v>
      </c>
      <c r="Q15" s="2">
        <f t="shared" si="12"/>
        <v>-440221781551</v>
      </c>
      <c r="R15" s="2">
        <f t="shared" si="12"/>
        <v>-297514672479</v>
      </c>
      <c r="S15" s="2">
        <f t="shared" si="12"/>
        <v>-281065549175</v>
      </c>
      <c r="T15" s="2">
        <f t="shared" si="12"/>
        <v>-267896083942</v>
      </c>
      <c r="U15" s="2">
        <f t="shared" si="12"/>
        <v>-305926729229</v>
      </c>
      <c r="V15" s="2">
        <f t="shared" si="12"/>
        <v>-209997521506</v>
      </c>
      <c r="W15" s="2">
        <f t="shared" si="12"/>
        <v>-143686951437</v>
      </c>
      <c r="X15" s="2">
        <f t="shared" si="12"/>
        <v>-130626788395</v>
      </c>
      <c r="Y15" s="2">
        <f t="shared" si="12"/>
        <v>-168849589903</v>
      </c>
      <c r="Z15" s="2">
        <f t="shared" si="12"/>
        <v>-39544777886</v>
      </c>
    </row>
    <row r="16" spans="1:26" ht="15.5" x14ac:dyDescent="0.35">
      <c r="C16" t="s">
        <v>28</v>
      </c>
      <c r="D16" s="2">
        <f>IFERROR(INDEX(D51:D500,MATCH($C$16,$C$51:$C$500,0)),"")</f>
        <v>197700339066</v>
      </c>
      <c r="H16" s="2">
        <f>IFERROR(SUM(D16:G16)*(4/MAX(1,COUNT(D16:G16))),"")</f>
        <v>790801356264</v>
      </c>
      <c r="I16" s="2">
        <f t="shared" ref="I16:Z16" si="13">IFERROR(INDEX(I51:I500,MATCH($C$16,$C$51:$C$500,0)),"")</f>
        <v>-5381476817737</v>
      </c>
      <c r="J16" s="2">
        <f t="shared" si="13"/>
        <v>271336696804</v>
      </c>
      <c r="K16" s="2">
        <f t="shared" si="13"/>
        <v>837025301877</v>
      </c>
      <c r="L16" s="2">
        <f t="shared" si="13"/>
        <v>551364781904</v>
      </c>
      <c r="M16" s="2">
        <f t="shared" si="13"/>
        <v>443079521850</v>
      </c>
      <c r="N16" s="2">
        <f t="shared" si="13"/>
        <v>356340639098</v>
      </c>
      <c r="O16" s="2">
        <f t="shared" si="13"/>
        <v>1183575074644</v>
      </c>
      <c r="P16" s="2">
        <f t="shared" si="13"/>
        <v>1167776985023</v>
      </c>
      <c r="Q16" s="2">
        <f t="shared" si="13"/>
        <v>957281629758</v>
      </c>
      <c r="R16" s="2">
        <f t="shared" si="13"/>
        <v>612622455614</v>
      </c>
      <c r="S16" s="2">
        <f t="shared" si="13"/>
        <v>746091097180</v>
      </c>
      <c r="T16" s="2">
        <f t="shared" si="13"/>
        <v>594552644540</v>
      </c>
      <c r="U16" s="2">
        <f t="shared" si="13"/>
        <v>714364642683</v>
      </c>
      <c r="V16" s="2">
        <f t="shared" si="13"/>
        <v>423315053973</v>
      </c>
      <c r="W16" s="2">
        <f t="shared" si="13"/>
        <v>326379673475</v>
      </c>
      <c r="X16" s="2">
        <f t="shared" si="13"/>
        <v>320820350738</v>
      </c>
      <c r="Y16" s="2">
        <f t="shared" si="13"/>
        <v>331773348809</v>
      </c>
      <c r="Z16" s="2">
        <f t="shared" si="13"/>
        <v>122539138264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1648360000000</v>
      </c>
      <c r="H20" s="2" t="str">
        <f t="shared" ref="H20:Z20" si="14">IFERROR(H21*H2,"")</f>
        <v/>
      </c>
      <c r="I20" s="2">
        <f t="shared" ca="1" si="14"/>
        <v>2253880000000</v>
      </c>
      <c r="J20" s="2">
        <f t="shared" ca="1" si="14"/>
        <v>1782920000000</v>
      </c>
      <c r="K20" s="2">
        <f t="shared" ca="1" si="14"/>
        <v>2623920000000</v>
      </c>
      <c r="L20" s="2">
        <f t="shared" ca="1" si="14"/>
        <v>4070440000000</v>
      </c>
      <c r="M20" s="2">
        <f t="shared" ca="1" si="14"/>
        <v>3186200000000</v>
      </c>
      <c r="N20" s="2">
        <f t="shared" ca="1" si="14"/>
        <v>5464600000000</v>
      </c>
      <c r="O20" s="2">
        <f t="shared" ca="1" si="14"/>
        <v>4183000000000</v>
      </c>
      <c r="P20" s="2">
        <f t="shared" ca="1" si="14"/>
        <v>5642600000000</v>
      </c>
      <c r="Q20" s="2">
        <f t="shared" ca="1" si="14"/>
        <v>6710600000000</v>
      </c>
      <c r="R20" s="2">
        <f t="shared" ca="1" si="14"/>
        <v>7404800000000</v>
      </c>
      <c r="S20" s="2">
        <f t="shared" ca="1" si="14"/>
        <v>7618400000000</v>
      </c>
      <c r="T20" s="2">
        <f t="shared" ca="1" si="14"/>
        <v>5314791060000</v>
      </c>
      <c r="U20" s="2">
        <f t="shared" ca="1" si="14"/>
        <v>2306130660000</v>
      </c>
      <c r="V20" s="2">
        <f t="shared" ca="1" si="14"/>
        <v>2687940360000</v>
      </c>
      <c r="W20" s="2">
        <f t="shared" ca="1" si="14"/>
        <v>885798540000</v>
      </c>
      <c r="X20" s="2">
        <f t="shared" ca="1" si="14"/>
        <v>1389787380000</v>
      </c>
      <c r="Y20" s="2">
        <f t="shared" ca="1" si="14"/>
        <v>618531660000</v>
      </c>
      <c r="Z20" s="2">
        <f t="shared" ca="1" si="14"/>
        <v>412354440000</v>
      </c>
    </row>
    <row r="21" spans="1:26" ht="15.5" x14ac:dyDescent="0.35">
      <c r="C21" t="s">
        <v>11</v>
      </c>
      <c r="D21" s="2">
        <f>IFERROR(INDEX(D51:D500,MATCH($C$7,$C$51:$C$500,0)),"")</f>
        <v>8410000000</v>
      </c>
      <c r="H21" s="2">
        <f>IFERROR(INDEX(D21:G21,COUNT(D21:G21)),"")</f>
        <v>8410000000</v>
      </c>
      <c r="I21" s="2">
        <f t="shared" ref="I21:Z21" si="15">IFERROR(INDEX(I51:I500,MATCH($C$7,$C$51:$C$500,0)),"")</f>
        <v>8410000000</v>
      </c>
      <c r="J21" s="2">
        <f t="shared" si="15"/>
        <v>8410000000</v>
      </c>
      <c r="K21" s="2">
        <f t="shared" si="15"/>
        <v>8410000000</v>
      </c>
      <c r="L21" s="2">
        <f t="shared" si="15"/>
        <v>8410000000</v>
      </c>
      <c r="M21" s="2">
        <f t="shared" si="15"/>
        <v>3560000000</v>
      </c>
      <c r="N21" s="2">
        <f t="shared" si="15"/>
        <v>3560000000</v>
      </c>
      <c r="O21" s="2">
        <f t="shared" si="15"/>
        <v>3560000000</v>
      </c>
      <c r="P21" s="2">
        <f t="shared" si="15"/>
        <v>3560000000</v>
      </c>
      <c r="Q21" s="2">
        <f t="shared" si="15"/>
        <v>3560000000</v>
      </c>
      <c r="R21" s="2">
        <f t="shared" si="15"/>
        <v>3560000000</v>
      </c>
      <c r="S21" s="2">
        <f t="shared" si="15"/>
        <v>3560000000</v>
      </c>
      <c r="T21" s="2">
        <f t="shared" si="15"/>
        <v>1800000000</v>
      </c>
      <c r="U21" s="2">
        <f t="shared" si="15"/>
        <v>1800000000</v>
      </c>
      <c r="V21" s="2">
        <f t="shared" si="15"/>
        <v>1800000000</v>
      </c>
      <c r="W21" s="2">
        <f t="shared" si="15"/>
        <v>1800000000</v>
      </c>
      <c r="X21" s="2">
        <f t="shared" si="15"/>
        <v>1800000000</v>
      </c>
      <c r="Y21" s="2">
        <f t="shared" si="15"/>
        <v>1800000000</v>
      </c>
      <c r="Z21" s="2">
        <f t="shared" si="15"/>
        <v>1800000000</v>
      </c>
    </row>
    <row r="23" spans="1:26" ht="15.5" x14ac:dyDescent="0.35">
      <c r="B23" t="s">
        <v>53</v>
      </c>
      <c r="C23" t="s">
        <v>54</v>
      </c>
      <c r="D23" s="3">
        <f>IFERROR(D5/D6*100,"")</f>
        <v>4.4609886475123233</v>
      </c>
      <c r="H23" s="3">
        <f t="shared" ref="H23:Z23" si="16">IFERROR(H5/H6*100,"")</f>
        <v>17.843954590049293</v>
      </c>
      <c r="I23" s="3">
        <f t="shared" si="16"/>
        <v>-166.40055691319409</v>
      </c>
      <c r="J23" s="3">
        <f t="shared" si="16"/>
        <v>0.9650775811592307</v>
      </c>
      <c r="K23" s="3">
        <f t="shared" si="16"/>
        <v>2.5132223048790077</v>
      </c>
      <c r="L23" s="3">
        <f t="shared" si="16"/>
        <v>0.83197164296704584</v>
      </c>
      <c r="M23" s="3">
        <f t="shared" si="16"/>
        <v>0.9111842891569889</v>
      </c>
      <c r="N23" s="3">
        <f t="shared" si="16"/>
        <v>1.1681390459627599</v>
      </c>
      <c r="O23" s="3">
        <f t="shared" si="16"/>
        <v>9.7210484814579896</v>
      </c>
      <c r="P23" s="3">
        <f t="shared" si="16"/>
        <v>8.1521917027019146</v>
      </c>
      <c r="Q23" s="3">
        <f t="shared" si="16"/>
        <v>8.908727651823483</v>
      </c>
      <c r="R23" s="3">
        <f t="shared" si="16"/>
        <v>7.4043020733548692</v>
      </c>
      <c r="S23" s="3">
        <f t="shared" si="16"/>
        <v>16.99701698596277</v>
      </c>
      <c r="T23" s="3">
        <f t="shared" si="16"/>
        <v>18.499732990899656</v>
      </c>
      <c r="U23" s="3">
        <f t="shared" si="16"/>
        <v>26.3100147604173</v>
      </c>
      <c r="V23" s="3">
        <f t="shared" si="16"/>
        <v>17.945683968161905</v>
      </c>
      <c r="W23" s="3">
        <f t="shared" si="16"/>
        <v>18.392206072236441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>
        <f t="shared" ref="H24:Z24" si="17">IFERROR(_xlfn.RRI(5,M23,H23),"")</f>
        <v>0.81291305876057129</v>
      </c>
      <c r="I24" s="4" t="str">
        <f t="shared" si="17"/>
        <v/>
      </c>
      <c r="J24" s="4">
        <f t="shared" si="17"/>
        <v>-0.36995753266600162</v>
      </c>
      <c r="K24" s="4">
        <f t="shared" si="17"/>
        <v>-0.2097012330602831</v>
      </c>
      <c r="L24" s="4">
        <f t="shared" si="17"/>
        <v>-0.37761578665093409</v>
      </c>
      <c r="M24" s="4">
        <f t="shared" si="17"/>
        <v>-0.34230518372091401</v>
      </c>
      <c r="N24" s="4">
        <f t="shared" si="17"/>
        <v>-0.41463821484735763</v>
      </c>
      <c r="O24" s="4">
        <f t="shared" si="17"/>
        <v>-0.12075576430855395</v>
      </c>
      <c r="P24" s="4">
        <f t="shared" si="17"/>
        <v>-0.2089013226580273</v>
      </c>
      <c r="Q24" s="4">
        <f t="shared" si="17"/>
        <v>-0.13069709006804064</v>
      </c>
      <c r="R24" s="4">
        <f t="shared" si="17"/>
        <v>-0.16637628530704973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18.329999999999998</v>
      </c>
      <c r="H25" s="3">
        <f>IFERROR(INDEX(D25:G25,COUNT(D25:G25)),"")</f>
        <v>18.329999999999998</v>
      </c>
      <c r="I25" s="3">
        <f t="shared" ref="I25:Z25" si="18">IFERROR(INDEX(I51:I500,MATCH($C$25,$C$51:$C$500,0)),"")</f>
        <v>-642.58000000000004</v>
      </c>
      <c r="J25" s="3">
        <f t="shared" si="18"/>
        <v>-10.32</v>
      </c>
      <c r="K25" s="3">
        <f t="shared" si="18"/>
        <v>25.46</v>
      </c>
      <c r="L25" s="3">
        <f t="shared" si="18"/>
        <v>9.66</v>
      </c>
      <c r="M25" s="3">
        <f t="shared" si="18"/>
        <v>15.5</v>
      </c>
      <c r="N25" s="3">
        <f t="shared" si="18"/>
        <v>6.73</v>
      </c>
      <c r="O25" s="3">
        <f t="shared" si="18"/>
        <v>186.42</v>
      </c>
      <c r="P25" s="3">
        <f t="shared" si="18"/>
        <v>180.9</v>
      </c>
      <c r="Q25" s="3">
        <f t="shared" si="18"/>
        <v>144.75</v>
      </c>
      <c r="R25" s="3">
        <f t="shared" si="18"/>
        <v>88.03</v>
      </c>
      <c r="S25" s="3">
        <f t="shared" si="18"/>
        <v>130.22</v>
      </c>
      <c r="T25" s="3">
        <f t="shared" si="18"/>
        <v>179.91</v>
      </c>
      <c r="U25" s="3">
        <f t="shared" si="18"/>
        <v>225.38</v>
      </c>
      <c r="V25" s="3">
        <f t="shared" si="18"/>
        <v>117.46</v>
      </c>
      <c r="W25" s="3">
        <f t="shared" si="18"/>
        <v>101.1</v>
      </c>
      <c r="X25" s="3">
        <f t="shared" si="18"/>
        <v>105.59</v>
      </c>
      <c r="Y25" s="3">
        <f t="shared" si="18"/>
        <v>90.45</v>
      </c>
      <c r="Z25" s="3">
        <f t="shared" si="18"/>
        <v>46.07</v>
      </c>
    </row>
    <row r="26" spans="1:26" ht="15.5" x14ac:dyDescent="0.35">
      <c r="C26" t="s">
        <v>58</v>
      </c>
      <c r="D26" s="4" t="str">
        <f>IFERROR(_xlfn.RRI(5,I25,D25),"")</f>
        <v/>
      </c>
      <c r="H26" s="4">
        <f t="shared" ref="H26:Z26" si="19">IFERROR(_xlfn.RRI(5,M25,H25),"")</f>
        <v>3.4108608273557772E-2</v>
      </c>
      <c r="I26" s="4" t="str">
        <f t="shared" si="19"/>
        <v/>
      </c>
      <c r="J26" s="4" t="str">
        <f t="shared" si="19"/>
        <v/>
      </c>
      <c r="K26" s="4">
        <f t="shared" si="19"/>
        <v>-0.32440882720080255</v>
      </c>
      <c r="L26" s="4">
        <f t="shared" si="19"/>
        <v>-0.41806870825790066</v>
      </c>
      <c r="M26" s="4">
        <f t="shared" si="19"/>
        <v>-0.2934543949789622</v>
      </c>
      <c r="N26" s="4">
        <f t="shared" si="19"/>
        <v>-0.44707341105883858</v>
      </c>
      <c r="O26" s="4">
        <f t="shared" si="19"/>
        <v>7.1344229489771482E-3</v>
      </c>
      <c r="P26" s="4">
        <f t="shared" si="19"/>
        <v>-4.301608444653704E-2</v>
      </c>
      <c r="Q26" s="4">
        <f t="shared" si="19"/>
        <v>4.2667208078555063E-2</v>
      </c>
      <c r="R26" s="4">
        <f t="shared" si="19"/>
        <v>-2.7306733982661369E-2</v>
      </c>
      <c r="S26" s="4">
        <f t="shared" si="19"/>
        <v>4.2823910135652232E-2</v>
      </c>
      <c r="T26" s="4">
        <f t="shared" si="19"/>
        <v>0.14743831188478773</v>
      </c>
      <c r="U26" s="4">
        <f t="shared" si="19"/>
        <v>0.37372383138269671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198.11286230463733</v>
      </c>
      <c r="H27" s="3">
        <f t="shared" ref="H27:Z27" si="20">IFERROR(H4/H21,"")</f>
        <v>792.45144921854933</v>
      </c>
      <c r="I27" s="3">
        <f t="shared" si="20"/>
        <v>1149.3519244255649</v>
      </c>
      <c r="J27" s="3">
        <f t="shared" si="20"/>
        <v>1587.6001430863257</v>
      </c>
      <c r="K27" s="3">
        <f t="shared" si="20"/>
        <v>2386.8006454246138</v>
      </c>
      <c r="L27" s="3">
        <f t="shared" si="20"/>
        <v>1611.0594802121284</v>
      </c>
      <c r="M27" s="3">
        <f t="shared" si="20"/>
        <v>3238.8965486056181</v>
      </c>
      <c r="N27" s="3">
        <f t="shared" si="20"/>
        <v>3041.4838250575845</v>
      </c>
      <c r="O27" s="3">
        <f t="shared" si="20"/>
        <v>4299.9607360938198</v>
      </c>
      <c r="P27" s="3">
        <f t="shared" si="20"/>
        <v>4397.6123220485952</v>
      </c>
      <c r="Q27" s="3">
        <f t="shared" si="20"/>
        <v>4257.3533917910108</v>
      </c>
      <c r="R27" s="3">
        <f t="shared" si="20"/>
        <v>3107.8491153671348</v>
      </c>
      <c r="S27" s="3">
        <f t="shared" si="20"/>
        <v>2637.5196906117976</v>
      </c>
      <c r="T27" s="3">
        <f t="shared" si="20"/>
        <v>4807.5435050111109</v>
      </c>
      <c r="U27" s="3">
        <f t="shared" si="20"/>
        <v>5444.221331312222</v>
      </c>
      <c r="V27" s="3">
        <f t="shared" si="20"/>
        <v>4237.6126635688888</v>
      </c>
      <c r="W27" s="3">
        <f t="shared" si="20"/>
        <v>3719.5068488461111</v>
      </c>
      <c r="X27" s="3">
        <f t="shared" si="20"/>
        <v>3152.766893121111</v>
      </c>
      <c r="Y27" s="3">
        <f t="shared" si="20"/>
        <v>4285.8964337766665</v>
      </c>
      <c r="Z27" s="3">
        <f t="shared" si="20"/>
        <v>3688.8564504999999</v>
      </c>
    </row>
    <row r="28" spans="1:26" ht="15.5" x14ac:dyDescent="0.35">
      <c r="C28" t="s">
        <v>60</v>
      </c>
      <c r="D28" s="4">
        <f>IFERROR(_xlfn.RRI(5,I27,D27),"")</f>
        <v>-0.29645492199753032</v>
      </c>
      <c r="H28" s="4">
        <f t="shared" ref="H28:Z28" si="21">IFERROR(_xlfn.RRI(5,M27,H27),"")</f>
        <v>-0.2454029249811932</v>
      </c>
      <c r="I28" s="4">
        <f t="shared" si="21"/>
        <v>-0.17686038523880554</v>
      </c>
      <c r="J28" s="4">
        <f t="shared" si="21"/>
        <v>-0.18067665785814468</v>
      </c>
      <c r="K28" s="4">
        <f t="shared" si="21"/>
        <v>-0.11504774315294453</v>
      </c>
      <c r="L28" s="4">
        <f t="shared" si="21"/>
        <v>-0.17663125972786187</v>
      </c>
      <c r="M28" s="4">
        <f t="shared" si="21"/>
        <v>8.2945741800128925E-3</v>
      </c>
      <c r="N28" s="4">
        <f t="shared" si="21"/>
        <v>2.8911355059962451E-2</v>
      </c>
      <c r="O28" s="4">
        <f t="shared" si="21"/>
        <v>-2.2068909719340279E-2</v>
      </c>
      <c r="P28" s="4">
        <f t="shared" si="21"/>
        <v>-4.1799852006330074E-2</v>
      </c>
      <c r="Q28" s="4">
        <f t="shared" si="21"/>
        <v>9.2995975562426558E-4</v>
      </c>
      <c r="R28" s="4">
        <f t="shared" si="21"/>
        <v>-3.5294148846539031E-2</v>
      </c>
      <c r="S28" s="4">
        <f t="shared" si="21"/>
        <v>-3.505897773011335E-2</v>
      </c>
      <c r="T28" s="4">
        <f t="shared" si="21"/>
        <v>2.3237175273501443E-2</v>
      </c>
      <c r="U28" s="4">
        <f t="shared" si="21"/>
        <v>8.095795892828761E-2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359.16</v>
      </c>
      <c r="H32" s="3">
        <f>IFERROR(INDEX(D32:G32,COUNT(D32:G32)),"")</f>
        <v>359.16</v>
      </c>
      <c r="I32" s="3">
        <f t="shared" ref="I32:Z32" si="22">IFERROR(INDEX(I51:I500,MATCH($C$32,$C$51:$C$500,0)),"")</f>
        <v>340.83</v>
      </c>
      <c r="J32" s="3">
        <f t="shared" si="22"/>
        <v>993.42</v>
      </c>
      <c r="K32" s="3">
        <f t="shared" si="22"/>
        <v>983.12</v>
      </c>
      <c r="L32" s="3">
        <f t="shared" si="22"/>
        <v>998.26</v>
      </c>
      <c r="M32" s="3">
        <f t="shared" si="22"/>
        <v>1572.61</v>
      </c>
      <c r="N32" s="3">
        <f t="shared" si="22"/>
        <v>1558.13</v>
      </c>
      <c r="O32" s="3">
        <f t="shared" si="22"/>
        <v>1912.47</v>
      </c>
      <c r="P32" s="3">
        <f t="shared" si="22"/>
        <v>1762.08</v>
      </c>
      <c r="Q32" s="3">
        <f t="shared" si="22"/>
        <v>1645.46</v>
      </c>
      <c r="R32" s="3">
        <f t="shared" si="22"/>
        <v>1525.83</v>
      </c>
      <c r="S32" s="3">
        <f t="shared" si="22"/>
        <v>1447.36</v>
      </c>
      <c r="T32" s="3">
        <f t="shared" si="22"/>
        <v>968.5</v>
      </c>
      <c r="U32" s="3">
        <f t="shared" si="22"/>
        <v>854.5</v>
      </c>
      <c r="V32" s="3">
        <f t="shared" si="22"/>
        <v>651.83000000000004</v>
      </c>
      <c r="W32" s="3">
        <f t="shared" si="22"/>
        <v>546.03</v>
      </c>
      <c r="X32" s="3">
        <f t="shared" si="22"/>
        <v>478.05</v>
      </c>
      <c r="Y32" s="3">
        <f t="shared" si="22"/>
        <v>405.92</v>
      </c>
      <c r="Z32" s="3">
        <f t="shared" si="22"/>
        <v>324.36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0.54</v>
      </c>
      <c r="H33" s="3">
        <f>IFERROR(INDEX(D33:G33,COUNT(D33:G33)),"")</f>
        <v>0.54</v>
      </c>
      <c r="I33" s="3">
        <f t="shared" ref="I33:Z33" si="23">IFERROR(INDEX(I51:I500,MATCH($C$33,$C$51:$C$500,0)),"")</f>
        <v>0.79</v>
      </c>
      <c r="J33" s="3">
        <f t="shared" si="23"/>
        <v>0.21</v>
      </c>
      <c r="K33" s="3">
        <f t="shared" si="23"/>
        <v>0.32</v>
      </c>
      <c r="L33" s="3">
        <f t="shared" si="23"/>
        <v>0.48</v>
      </c>
      <c r="M33" s="3">
        <f t="shared" si="23"/>
        <v>0.56999999999999995</v>
      </c>
      <c r="N33" s="3">
        <f t="shared" si="23"/>
        <v>0.99</v>
      </c>
      <c r="O33" s="3">
        <f t="shared" si="23"/>
        <v>0.61</v>
      </c>
      <c r="P33" s="3">
        <f t="shared" si="23"/>
        <v>0.9</v>
      </c>
      <c r="Q33" s="3">
        <f t="shared" si="23"/>
        <v>1.1499999999999999</v>
      </c>
      <c r="R33" s="3">
        <f t="shared" si="23"/>
        <v>1.36</v>
      </c>
      <c r="S33" s="3">
        <f t="shared" si="23"/>
        <v>1.48</v>
      </c>
      <c r="T33" s="3">
        <f t="shared" si="23"/>
        <v>3.59</v>
      </c>
      <c r="U33" s="3">
        <f t="shared" si="23"/>
        <v>1.77</v>
      </c>
      <c r="V33" s="3">
        <f t="shared" si="23"/>
        <v>2.7</v>
      </c>
      <c r="W33" s="3">
        <f t="shared" si="23"/>
        <v>1.06</v>
      </c>
      <c r="X33" s="3">
        <f t="shared" si="23"/>
        <v>1.9</v>
      </c>
      <c r="Y33" s="3">
        <f t="shared" si="23"/>
        <v>1.01</v>
      </c>
      <c r="Z33" s="3">
        <f t="shared" si="23"/>
        <v>0.83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10.64</v>
      </c>
      <c r="H34" s="3">
        <f>IFERROR(INDEX(D34:G34,COUNT(D34:G34)),"")</f>
        <v>10.64</v>
      </c>
      <c r="I34" s="3">
        <f t="shared" ref="I34:Z34" si="24">IFERROR(INDEX(I51:I500,MATCH($C$34,$C$51:$C$500,0)),"")</f>
        <v>-0.42</v>
      </c>
      <c r="J34" s="3">
        <f t="shared" si="24"/>
        <v>-20.54</v>
      </c>
      <c r="K34" s="3">
        <f t="shared" si="24"/>
        <v>12.25</v>
      </c>
      <c r="L34" s="3">
        <f t="shared" si="24"/>
        <v>50.1</v>
      </c>
      <c r="M34" s="3">
        <f t="shared" si="24"/>
        <v>57.81</v>
      </c>
      <c r="N34" s="3">
        <f t="shared" si="24"/>
        <v>228.23</v>
      </c>
      <c r="O34" s="3">
        <f t="shared" si="24"/>
        <v>6.3</v>
      </c>
      <c r="P34" s="3">
        <f t="shared" si="24"/>
        <v>8.76</v>
      </c>
      <c r="Q34" s="3">
        <f t="shared" si="24"/>
        <v>13.02</v>
      </c>
      <c r="R34" s="3">
        <f t="shared" si="24"/>
        <v>23.63</v>
      </c>
      <c r="S34" s="3">
        <f t="shared" si="24"/>
        <v>16.43</v>
      </c>
      <c r="T34" s="3">
        <f t="shared" si="24"/>
        <v>19.350000000000001</v>
      </c>
      <c r="U34" s="3">
        <f t="shared" si="24"/>
        <v>6.7</v>
      </c>
      <c r="V34" s="3">
        <f t="shared" si="24"/>
        <v>14.98</v>
      </c>
      <c r="W34" s="3">
        <f t="shared" si="24"/>
        <v>5.75</v>
      </c>
      <c r="X34" s="3">
        <f t="shared" si="24"/>
        <v>8.6199999999999992</v>
      </c>
      <c r="Y34" s="3">
        <f t="shared" si="24"/>
        <v>4.54</v>
      </c>
      <c r="Z34" s="3">
        <f t="shared" si="24"/>
        <v>5.86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0.98</v>
      </c>
      <c r="H35" s="3">
        <f>IFERROR(INDEX(D35:G35,COUNT(D35:G35)),"")</f>
        <v>0.98</v>
      </c>
      <c r="I35" s="3">
        <f t="shared" ref="I35:Z35" si="25">IFERROR(INDEX(I51:I500,MATCH($C$35,$C$51:$C$500,0)),"")</f>
        <v>0.23</v>
      </c>
      <c r="J35" s="3">
        <f t="shared" si="25"/>
        <v>0.13</v>
      </c>
      <c r="K35" s="3">
        <f t="shared" si="25"/>
        <v>0.13</v>
      </c>
      <c r="L35" s="3">
        <f t="shared" si="25"/>
        <v>0.3</v>
      </c>
      <c r="M35" s="3">
        <f t="shared" si="25"/>
        <v>0.28000000000000003</v>
      </c>
      <c r="N35" s="3">
        <f t="shared" si="25"/>
        <v>0.51</v>
      </c>
      <c r="O35" s="3">
        <f t="shared" si="25"/>
        <v>0.27</v>
      </c>
      <c r="P35" s="3">
        <f t="shared" si="25"/>
        <v>0.36</v>
      </c>
      <c r="Q35" s="3">
        <f t="shared" si="25"/>
        <v>0.44</v>
      </c>
      <c r="R35" s="3">
        <f t="shared" si="25"/>
        <v>0.67</v>
      </c>
      <c r="S35" s="3">
        <f t="shared" si="25"/>
        <v>0.81</v>
      </c>
      <c r="T35" s="3">
        <f t="shared" si="25"/>
        <v>0.72</v>
      </c>
      <c r="U35" s="3">
        <f t="shared" si="25"/>
        <v>0.28000000000000003</v>
      </c>
      <c r="V35" s="3">
        <f t="shared" si="25"/>
        <v>0.42</v>
      </c>
      <c r="W35" s="3">
        <f t="shared" si="25"/>
        <v>0.16</v>
      </c>
      <c r="X35" s="3">
        <f t="shared" si="25"/>
        <v>0.28999999999999998</v>
      </c>
      <c r="Y35" s="3">
        <f t="shared" si="25"/>
        <v>0.1</v>
      </c>
      <c r="Z35" s="3">
        <f t="shared" si="25"/>
        <v>7.0000000000000007E-2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0</v>
      </c>
      <c r="I36" s="4">
        <f t="shared" si="26"/>
        <v>0</v>
      </c>
      <c r="J36" s="4">
        <f t="shared" si="26"/>
        <v>0</v>
      </c>
      <c r="K36" s="4">
        <f t="shared" si="26"/>
        <v>0</v>
      </c>
      <c r="L36" s="4">
        <f t="shared" si="26"/>
        <v>0</v>
      </c>
      <c r="M36" s="4">
        <f t="shared" si="26"/>
        <v>0</v>
      </c>
      <c r="N36" s="4">
        <f t="shared" si="26"/>
        <v>0</v>
      </c>
      <c r="O36" s="4">
        <f t="shared" si="26"/>
        <v>0.2361</v>
      </c>
      <c r="P36" s="4">
        <f t="shared" si="26"/>
        <v>0.47220000000000001</v>
      </c>
      <c r="Q36" s="4">
        <f t="shared" si="26"/>
        <v>0.47220000000000001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0</v>
      </c>
      <c r="I37" s="3">
        <f t="shared" si="27"/>
        <v>0</v>
      </c>
      <c r="J37" s="3">
        <f t="shared" si="27"/>
        <v>0</v>
      </c>
      <c r="K37" s="3">
        <f t="shared" si="27"/>
        <v>0</v>
      </c>
      <c r="L37" s="3">
        <f t="shared" si="27"/>
        <v>0</v>
      </c>
      <c r="M37" s="3">
        <f t="shared" si="27"/>
        <v>0</v>
      </c>
      <c r="N37" s="3">
        <f t="shared" si="27"/>
        <v>0</v>
      </c>
      <c r="O37" s="3">
        <f t="shared" si="27"/>
        <v>18.64</v>
      </c>
      <c r="P37" s="3">
        <f t="shared" si="27"/>
        <v>36.18</v>
      </c>
      <c r="Q37" s="3">
        <f t="shared" si="27"/>
        <v>28.95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1666129171982</v>
      </c>
      <c r="E51" s="5">
        <v>4011754691876</v>
      </c>
      <c r="F51" s="5">
        <v>1841984536504</v>
      </c>
      <c r="G51" s="5">
        <v>2128034848145</v>
      </c>
      <c r="I51" s="5">
        <v>9666049684419</v>
      </c>
      <c r="J51" s="5">
        <v>13351717203356</v>
      </c>
      <c r="K51" s="5">
        <v>20072993428021</v>
      </c>
      <c r="L51" s="5">
        <v>13549010228584</v>
      </c>
      <c r="M51" s="5">
        <v>11530471713036</v>
      </c>
      <c r="N51" s="5">
        <v>10827682417205</v>
      </c>
      <c r="O51" s="5">
        <v>15307860220494</v>
      </c>
      <c r="P51" s="5">
        <v>15655499866493</v>
      </c>
      <c r="Q51" s="5">
        <v>15156178074776</v>
      </c>
      <c r="R51" s="5">
        <v>11063942850707</v>
      </c>
      <c r="S51" s="5">
        <v>9389570098578</v>
      </c>
      <c r="T51" s="5">
        <v>8653578309020</v>
      </c>
      <c r="U51" s="5">
        <v>9799598396362</v>
      </c>
      <c r="V51" s="5">
        <v>7627702794424</v>
      </c>
      <c r="W51" s="5">
        <v>6695112327923</v>
      </c>
      <c r="X51" s="5">
        <v>5674980407618</v>
      </c>
      <c r="Y51" s="5">
        <v>7714613580798</v>
      </c>
      <c r="Z51" s="5">
        <v>6639941610900</v>
      </c>
    </row>
    <row r="52" spans="2:26" ht="15.5" x14ac:dyDescent="0.35">
      <c r="C52" t="s">
        <v>83</v>
      </c>
      <c r="D52" s="5">
        <v>-1113108603767</v>
      </c>
      <c r="E52" s="5">
        <v>-3795862784678</v>
      </c>
      <c r="F52" s="5">
        <v>-1581199861338</v>
      </c>
      <c r="G52" s="5">
        <v>-1810321740891</v>
      </c>
      <c r="I52" s="5">
        <v>-8616500643084</v>
      </c>
      <c r="J52" s="5">
        <v>-11723660348140</v>
      </c>
      <c r="K52" s="5">
        <v>-17750066226495</v>
      </c>
      <c r="L52" s="5">
        <v>-11752722145701</v>
      </c>
      <c r="M52" s="5">
        <v>-9774045780098</v>
      </c>
      <c r="N52" s="5">
        <v>-9091968816661</v>
      </c>
      <c r="O52" s="5">
        <v>-12971806607215</v>
      </c>
      <c r="P52" s="5">
        <v>-13148896372495</v>
      </c>
      <c r="Q52" s="5">
        <v>-13098371731392</v>
      </c>
      <c r="R52" s="5">
        <v>-9948797443385</v>
      </c>
      <c r="S52" s="5">
        <v>-8414925778081</v>
      </c>
      <c r="T52" s="5">
        <v>-7655376741694</v>
      </c>
      <c r="U52" s="5">
        <v>-8606443802782</v>
      </c>
      <c r="V52" s="5">
        <v>-6671814610136</v>
      </c>
      <c r="W52" s="5">
        <v>-5960704136739</v>
      </c>
      <c r="X52" s="5">
        <v>-4964348195778</v>
      </c>
      <c r="Y52" s="5">
        <v>-7059134834802</v>
      </c>
      <c r="Z52" s="5">
        <v>-6095668546767</v>
      </c>
    </row>
    <row r="53" spans="2:26" ht="15.5" x14ac:dyDescent="0.35">
      <c r="C53" t="s">
        <v>84</v>
      </c>
      <c r="D53" s="5">
        <v>553020568215</v>
      </c>
      <c r="E53" s="5">
        <v>215891907198</v>
      </c>
      <c r="F53" s="5">
        <v>260784675166</v>
      </c>
      <c r="G53" s="5">
        <v>317713107254</v>
      </c>
      <c r="I53" s="5">
        <v>1049549041335</v>
      </c>
      <c r="J53" s="5">
        <v>1628056855216</v>
      </c>
      <c r="K53" s="5">
        <v>2322927201526</v>
      </c>
      <c r="L53" s="5">
        <v>1796288082883</v>
      </c>
      <c r="M53" s="5">
        <v>1756425932938</v>
      </c>
      <c r="N53" s="5">
        <v>1735713600544</v>
      </c>
      <c r="O53" s="5">
        <v>2336053613279</v>
      </c>
      <c r="P53" s="5">
        <v>2506603493998</v>
      </c>
      <c r="Q53" s="5">
        <v>2057806343384</v>
      </c>
      <c r="R53" s="5">
        <v>1115145407322</v>
      </c>
      <c r="S53" s="5">
        <v>974644320497</v>
      </c>
      <c r="T53" s="5">
        <v>998201567326</v>
      </c>
      <c r="U53" s="5">
        <v>1193154593580</v>
      </c>
      <c r="V53" s="5">
        <v>955888184288</v>
      </c>
      <c r="W53" s="5">
        <v>734408191184</v>
      </c>
      <c r="X53" s="5">
        <v>710632211840</v>
      </c>
      <c r="Y53" s="5">
        <v>655478745996</v>
      </c>
      <c r="Z53" s="5">
        <v>544273064133</v>
      </c>
    </row>
    <row r="54" spans="2:26" ht="15.5" x14ac:dyDescent="0.35">
      <c r="C54" t="s">
        <v>592</v>
      </c>
      <c r="D54" s="5">
        <v>605384031225</v>
      </c>
      <c r="E54" s="5">
        <v>245503797325</v>
      </c>
      <c r="F54" s="5">
        <v>399553725277</v>
      </c>
      <c r="G54" s="5">
        <v>410242876036</v>
      </c>
      <c r="I54" s="5">
        <v>1400805119613</v>
      </c>
      <c r="J54" s="5">
        <v>2463697247684</v>
      </c>
      <c r="K54" s="5">
        <v>2806441264370</v>
      </c>
      <c r="L54" s="5">
        <v>2207926449473</v>
      </c>
      <c r="M54" s="5">
        <v>2111955414154</v>
      </c>
      <c r="N54" s="5">
        <v>1891641670726</v>
      </c>
      <c r="O54" s="5">
        <v>2676217548771</v>
      </c>
      <c r="P54" s="5">
        <v>2641090952472</v>
      </c>
      <c r="Q54" s="5">
        <v>2288748285488</v>
      </c>
      <c r="R54" s="5">
        <v>1184569799179</v>
      </c>
      <c r="S54" s="5">
        <v>1006723835969</v>
      </c>
      <c r="T54" s="5">
        <v>1016588266790</v>
      </c>
      <c r="U54" s="5">
        <v>1247711384472</v>
      </c>
      <c r="V54" s="5">
        <v>1043219616667</v>
      </c>
      <c r="W54" s="5">
        <v>799042008389</v>
      </c>
      <c r="X54" s="5">
        <v>769110357146</v>
      </c>
      <c r="Y54" s="5">
        <v>751880195413</v>
      </c>
      <c r="Z54" s="5">
        <v>572520652428</v>
      </c>
    </row>
    <row r="55" spans="2:26" ht="15.5" x14ac:dyDescent="0.35">
      <c r="C55" t="s">
        <v>85</v>
      </c>
      <c r="D55" s="5">
        <v>-225458997284</v>
      </c>
      <c r="E55" s="5">
        <v>-296894177793</v>
      </c>
      <c r="F55" s="5">
        <v>-189149366745</v>
      </c>
      <c r="G55" s="5">
        <v>-247454642632</v>
      </c>
      <c r="I55" s="5">
        <v>-870061608802</v>
      </c>
      <c r="J55" s="5">
        <v>-925956007243</v>
      </c>
      <c r="K55" s="5">
        <v>-1160329792229</v>
      </c>
      <c r="L55" s="5">
        <v>-849870246451</v>
      </c>
      <c r="M55" s="5">
        <v>-804387111051</v>
      </c>
      <c r="N55" s="5">
        <v>-740782188666</v>
      </c>
      <c r="O55" s="5">
        <v>-947380134147</v>
      </c>
      <c r="P55" s="5">
        <v>-949570241455</v>
      </c>
      <c r="Q55" s="5">
        <v>-886703418101</v>
      </c>
      <c r="R55" s="5">
        <v>-313988110783</v>
      </c>
      <c r="S55" s="5">
        <v>-174579544902</v>
      </c>
      <c r="T55" s="5">
        <v>-311746587477</v>
      </c>
      <c r="U55" s="5">
        <v>-457524821148</v>
      </c>
      <c r="V55" s="5">
        <v>-536900079749</v>
      </c>
      <c r="W55" s="5">
        <v>-387844836772</v>
      </c>
      <c r="X55" s="5">
        <v>-328875450553</v>
      </c>
      <c r="Y55" s="5">
        <v>-289216827997</v>
      </c>
      <c r="Z55" s="5">
        <v>-324593805942</v>
      </c>
    </row>
    <row r="56" spans="2:26" ht="15.5" x14ac:dyDescent="0.35">
      <c r="C56" t="s">
        <v>310</v>
      </c>
      <c r="S56" s="5">
        <v>128572715</v>
      </c>
      <c r="T56" s="5">
        <v>183424566</v>
      </c>
      <c r="U56" s="5">
        <v>10164308376</v>
      </c>
      <c r="V56" s="5">
        <v>1310245428</v>
      </c>
      <c r="W56" s="5">
        <v>6947399937</v>
      </c>
      <c r="Y56" s="5">
        <v>44398449174</v>
      </c>
      <c r="Z56" s="5">
        <v>374199877</v>
      </c>
    </row>
    <row r="57" spans="2:26" ht="15.5" x14ac:dyDescent="0.35">
      <c r="C57" t="s">
        <v>91</v>
      </c>
      <c r="S57" s="5">
        <v>164838287080</v>
      </c>
      <c r="T57" s="5">
        <v>100096399242</v>
      </c>
      <c r="U57" s="5">
        <v>110166380494</v>
      </c>
      <c r="V57" s="5">
        <v>17862052843</v>
      </c>
      <c r="W57" s="5">
        <v>3681042264</v>
      </c>
      <c r="X57" s="5">
        <v>-2091079379</v>
      </c>
      <c r="Y57" s="5">
        <v>9794627605</v>
      </c>
      <c r="Z57" s="5">
        <v>-12779730761</v>
      </c>
    </row>
    <row r="58" spans="2:26" ht="15.5" x14ac:dyDescent="0.35">
      <c r="C58" t="s">
        <v>87</v>
      </c>
      <c r="D58" s="5">
        <v>-194133154584</v>
      </c>
      <c r="E58" s="5">
        <v>-295103359413</v>
      </c>
      <c r="F58" s="5">
        <v>-186050145670</v>
      </c>
      <c r="G58" s="5">
        <v>-193921742239</v>
      </c>
      <c r="I58" s="5">
        <v>-859367473412</v>
      </c>
      <c r="J58" s="5">
        <v>-906464711041</v>
      </c>
      <c r="K58" s="5">
        <v>-860725071187</v>
      </c>
      <c r="L58" s="5">
        <v>-711884250955</v>
      </c>
      <c r="M58" s="5">
        <v>-623375724730</v>
      </c>
      <c r="N58" s="5">
        <v>-709060369527</v>
      </c>
      <c r="O58" s="5">
        <v>-859576029388</v>
      </c>
      <c r="P58" s="5">
        <v>-673871108990</v>
      </c>
      <c r="Q58" s="5">
        <v>-553999254807</v>
      </c>
      <c r="R58" s="5">
        <v>-433904804042</v>
      </c>
      <c r="S58" s="5">
        <v>-395493571770</v>
      </c>
      <c r="T58" s="5">
        <v>-361178821874</v>
      </c>
      <c r="U58" s="5">
        <v>-309989767553</v>
      </c>
      <c r="V58" s="5">
        <v>-230072162575</v>
      </c>
      <c r="W58" s="5">
        <v>-222858655338</v>
      </c>
      <c r="X58" s="5">
        <v>-201300768603</v>
      </c>
      <c r="Y58" s="5">
        <v>-198372128244</v>
      </c>
      <c r="Z58" s="5">
        <v>-186268714706</v>
      </c>
    </row>
    <row r="59" spans="2:26" ht="15.5" x14ac:dyDescent="0.35">
      <c r="C59" t="s">
        <v>86</v>
      </c>
      <c r="D59" s="5">
        <v>-1950737916</v>
      </c>
      <c r="E59" s="5">
        <v>-1790818380</v>
      </c>
      <c r="F59" s="5">
        <v>-3099221075</v>
      </c>
      <c r="G59" s="5">
        <v>-3240046546</v>
      </c>
      <c r="I59" s="5">
        <v>-10694135390</v>
      </c>
      <c r="J59" s="5">
        <v>-19491296202</v>
      </c>
      <c r="K59" s="5">
        <v>-18077491333</v>
      </c>
      <c r="L59" s="5">
        <v>-14484002514</v>
      </c>
      <c r="M59" s="5">
        <v>-11989462835</v>
      </c>
      <c r="N59" s="5">
        <v>-18620371482</v>
      </c>
      <c r="O59" s="5">
        <v>-34491276551</v>
      </c>
      <c r="P59" s="5">
        <v>-33801207467</v>
      </c>
      <c r="Q59" s="5">
        <v>-27077479789</v>
      </c>
      <c r="R59" s="5">
        <v>-22073899516</v>
      </c>
      <c r="U59" s="5">
        <v>-18970980411</v>
      </c>
      <c r="V59" s="5">
        <v>-20751360516</v>
      </c>
      <c r="W59" s="5">
        <v>-20186201712</v>
      </c>
      <c r="X59" s="5">
        <v>-16975162082</v>
      </c>
      <c r="Y59" s="5">
        <v>-16688716364</v>
      </c>
      <c r="Z59" s="5">
        <v>-18344183582</v>
      </c>
    </row>
    <row r="60" spans="2:26" ht="15.5" x14ac:dyDescent="0.35">
      <c r="C60" t="s">
        <v>93</v>
      </c>
      <c r="D60" s="5">
        <v>3868287271</v>
      </c>
      <c r="E60" s="5">
        <v>-211112906703</v>
      </c>
      <c r="F60" s="5">
        <v>4869801396</v>
      </c>
      <c r="G60" s="5">
        <v>5637149208</v>
      </c>
      <c r="I60" s="5">
        <v>-194200752239</v>
      </c>
      <c r="J60" s="5">
        <v>26655781066</v>
      </c>
      <c r="K60" s="5">
        <v>75866575346</v>
      </c>
      <c r="L60" s="5">
        <v>93967689615</v>
      </c>
      <c r="M60" s="5">
        <v>31314615912</v>
      </c>
      <c r="N60" s="5">
        <v>-212678070</v>
      </c>
      <c r="O60" s="5">
        <v>1242173963</v>
      </c>
      <c r="P60" s="5">
        <v>870543897</v>
      </c>
      <c r="Q60" s="5">
        <v>1644532992</v>
      </c>
      <c r="R60" s="5">
        <v>1656766580</v>
      </c>
      <c r="S60" s="5">
        <v>1345535667</v>
      </c>
      <c r="T60" s="5">
        <v>2585198301</v>
      </c>
      <c r="U60" s="5">
        <v>2461112408</v>
      </c>
      <c r="V60" s="5">
        <v>1727138397</v>
      </c>
      <c r="W60" s="5">
        <v>576743707</v>
      </c>
    </row>
    <row r="61" spans="2:26" ht="15.5" x14ac:dyDescent="0.35">
      <c r="C61" t="s">
        <v>88</v>
      </c>
      <c r="D61" s="5">
        <v>379925033941</v>
      </c>
      <c r="E61" s="5">
        <v>-51390380468</v>
      </c>
      <c r="F61" s="5">
        <v>210404358532</v>
      </c>
      <c r="G61" s="5">
        <v>162788233404</v>
      </c>
      <c r="I61" s="5">
        <v>530743510811</v>
      </c>
      <c r="J61" s="5">
        <v>1537741240441</v>
      </c>
      <c r="K61" s="5">
        <v>1646111472141</v>
      </c>
      <c r="L61" s="5">
        <v>1358056203022</v>
      </c>
      <c r="M61" s="5">
        <v>1307568303103</v>
      </c>
      <c r="N61" s="5">
        <v>1150859482060</v>
      </c>
      <c r="O61" s="5">
        <v>1728837414624</v>
      </c>
      <c r="P61" s="5">
        <v>1691520711017</v>
      </c>
      <c r="Q61" s="5">
        <v>1402044867387</v>
      </c>
      <c r="R61" s="5">
        <v>870581688396</v>
      </c>
      <c r="S61" s="5">
        <v>832144291067</v>
      </c>
      <c r="T61" s="5">
        <v>704841679313</v>
      </c>
      <c r="U61" s="5">
        <v>790186563324</v>
      </c>
      <c r="V61" s="5">
        <v>506319536918</v>
      </c>
      <c r="W61" s="5">
        <v>411197171617</v>
      </c>
      <c r="X61" s="5">
        <v>440234906593</v>
      </c>
      <c r="Y61" s="5">
        <v>462663367416</v>
      </c>
      <c r="Z61" s="5">
        <v>247926846486</v>
      </c>
    </row>
    <row r="62" spans="2:26" ht="15.5" x14ac:dyDescent="0.35">
      <c r="C62" t="s">
        <v>89</v>
      </c>
      <c r="D62" s="5">
        <v>-182224694875</v>
      </c>
      <c r="E62" s="5">
        <v>-5485532869837</v>
      </c>
      <c r="F62" s="5">
        <v>-162114588392</v>
      </c>
      <c r="G62" s="5">
        <v>-104013549264</v>
      </c>
      <c r="I62" s="5">
        <v>-5912220328548</v>
      </c>
      <c r="J62" s="5">
        <v>-1266404543637</v>
      </c>
      <c r="K62" s="5">
        <v>-809086170264</v>
      </c>
      <c r="L62" s="5">
        <v>-806691421118</v>
      </c>
      <c r="M62" s="5">
        <v>-864488781253</v>
      </c>
      <c r="N62" s="5">
        <v>-794518842962</v>
      </c>
      <c r="O62" s="5">
        <v>-545262339980</v>
      </c>
      <c r="P62" s="5">
        <v>-523743725994</v>
      </c>
      <c r="Q62" s="5">
        <v>-444763237629</v>
      </c>
      <c r="R62" s="5">
        <v>-257959232782</v>
      </c>
      <c r="S62" s="5">
        <v>-86053193887</v>
      </c>
      <c r="T62" s="5">
        <v>-110289034773</v>
      </c>
      <c r="U62" s="5">
        <v>-75821920641</v>
      </c>
      <c r="V62" s="5">
        <v>-83004482945</v>
      </c>
      <c r="W62" s="5">
        <v>-84817498142</v>
      </c>
      <c r="X62" s="5">
        <v>-119414555855</v>
      </c>
      <c r="Y62" s="5">
        <v>-130890018607</v>
      </c>
      <c r="Z62" s="5">
        <v>-125387708222</v>
      </c>
    </row>
    <row r="63" spans="2:26" ht="15.5" x14ac:dyDescent="0.35">
      <c r="C63" t="s">
        <v>92</v>
      </c>
      <c r="S63" s="5">
        <v>50664825987</v>
      </c>
      <c r="T63" s="5">
        <v>33424985725</v>
      </c>
      <c r="U63" s="5">
        <v>32515337279</v>
      </c>
      <c r="V63" s="5">
        <v>5521857832</v>
      </c>
      <c r="W63" s="5">
        <v>2346907361</v>
      </c>
      <c r="X63" s="5">
        <v>13327019038</v>
      </c>
      <c r="Y63" s="5">
        <v>2400749640</v>
      </c>
      <c r="Z63" s="5">
        <v>4565040329</v>
      </c>
    </row>
    <row r="64" spans="2:26" ht="15.5" x14ac:dyDescent="0.35">
      <c r="C64" t="s">
        <v>26</v>
      </c>
      <c r="D64" s="5">
        <v>-182224694875</v>
      </c>
      <c r="E64" s="5">
        <v>-341594637692</v>
      </c>
      <c r="F64" s="5">
        <v>-183902713550</v>
      </c>
      <c r="G64" s="5">
        <v>-179255267651</v>
      </c>
      <c r="I64" s="5">
        <v>-865311939948</v>
      </c>
      <c r="J64" s="5">
        <v>-837538530294</v>
      </c>
      <c r="K64" s="5">
        <v>-809086170264</v>
      </c>
      <c r="L64" s="5">
        <v>-806691421118</v>
      </c>
      <c r="M64" s="5">
        <v>-864488781253</v>
      </c>
      <c r="N64" s="5">
        <v>-794518842962</v>
      </c>
      <c r="O64" s="5">
        <v>-545262339980</v>
      </c>
      <c r="P64" s="5">
        <v>-523743725994</v>
      </c>
      <c r="Q64" s="5">
        <v>-444763237629</v>
      </c>
      <c r="R64" s="5">
        <v>-257959232782</v>
      </c>
      <c r="S64" s="5">
        <v>-136718019874</v>
      </c>
      <c r="T64" s="5">
        <v>-136530244593</v>
      </c>
      <c r="U64" s="5">
        <v>-107918678613</v>
      </c>
      <c r="V64" s="5">
        <v>-86224474096</v>
      </c>
      <c r="W64" s="5">
        <v>-87164405503</v>
      </c>
    </row>
    <row r="65" spans="3:26" ht="15.5" x14ac:dyDescent="0.35">
      <c r="C65" t="s">
        <v>311</v>
      </c>
      <c r="D65" s="5">
        <v>-182224694875</v>
      </c>
      <c r="E65" s="5">
        <v>-341594637692</v>
      </c>
      <c r="F65" s="5">
        <v>-183902713550</v>
      </c>
      <c r="G65" s="5">
        <v>-179255267651</v>
      </c>
      <c r="I65" s="5">
        <v>-865311939948</v>
      </c>
      <c r="J65" s="5">
        <v>-837538530294</v>
      </c>
      <c r="K65" s="5">
        <v>-809086170264</v>
      </c>
      <c r="L65" s="5">
        <v>-806691421118</v>
      </c>
      <c r="M65" s="5">
        <v>-864488781253</v>
      </c>
      <c r="N65" s="5">
        <v>-794518842962</v>
      </c>
      <c r="O65" s="5">
        <v>-545262339980</v>
      </c>
      <c r="P65" s="5">
        <v>-523743725994</v>
      </c>
      <c r="Q65" s="5">
        <v>-444763237629</v>
      </c>
      <c r="R65" s="5">
        <v>-257959232782</v>
      </c>
      <c r="S65" s="5">
        <v>-136718019874</v>
      </c>
      <c r="T65" s="5">
        <v>-136530244593</v>
      </c>
      <c r="U65" s="5">
        <v>-107918678613</v>
      </c>
      <c r="V65" s="5">
        <v>-86224474096</v>
      </c>
      <c r="W65" s="5">
        <v>-87164405503</v>
      </c>
      <c r="X65" s="5">
        <v>-132741574893</v>
      </c>
      <c r="Y65" s="5">
        <v>-133290768247</v>
      </c>
      <c r="Z65" s="5">
        <v>-129952748551</v>
      </c>
    </row>
    <row r="66" spans="3:26" ht="15.5" x14ac:dyDescent="0.35">
      <c r="C66" t="s">
        <v>94</v>
      </c>
      <c r="D66" s="5">
        <v>-182224694875</v>
      </c>
      <c r="E66" s="5">
        <v>-5485532869837</v>
      </c>
      <c r="F66" s="5">
        <v>-162114588392</v>
      </c>
      <c r="G66" s="5">
        <v>-104013549264</v>
      </c>
      <c r="I66" s="5">
        <v>-5912220328548</v>
      </c>
      <c r="J66" s="5">
        <v>-1266404543637</v>
      </c>
      <c r="K66" s="5">
        <v>-809086170264</v>
      </c>
      <c r="L66" s="5">
        <v>-806691421118</v>
      </c>
      <c r="M66" s="5">
        <v>-864488781253</v>
      </c>
      <c r="N66" s="5">
        <v>-794518842962</v>
      </c>
      <c r="O66" s="5">
        <v>-545262339980</v>
      </c>
      <c r="P66" s="5">
        <v>-523743725994</v>
      </c>
      <c r="Q66" s="5">
        <v>-444763237629</v>
      </c>
      <c r="R66" s="5">
        <v>-257959232782</v>
      </c>
      <c r="S66" s="5">
        <v>-86053193887</v>
      </c>
      <c r="T66" s="5">
        <v>-110289034773</v>
      </c>
      <c r="U66" s="5">
        <v>-75821920641</v>
      </c>
      <c r="V66" s="5">
        <v>-83004482945</v>
      </c>
      <c r="W66" s="5">
        <v>-84817498142</v>
      </c>
      <c r="X66" s="5">
        <v>-119414555855</v>
      </c>
      <c r="Y66" s="5">
        <v>-130890018607</v>
      </c>
      <c r="Z66" s="5">
        <v>-125387708222</v>
      </c>
    </row>
    <row r="67" spans="3:26" ht="15.5" x14ac:dyDescent="0.35">
      <c r="C67" t="s">
        <v>28</v>
      </c>
      <c r="D67" s="5">
        <v>197700339066</v>
      </c>
      <c r="E67" s="5">
        <v>-5536923250305</v>
      </c>
      <c r="F67" s="5">
        <v>48289770140</v>
      </c>
      <c r="G67" s="5">
        <v>58774684140</v>
      </c>
      <c r="I67" s="5">
        <v>-5381476817737</v>
      </c>
      <c r="J67" s="5">
        <v>271336696804</v>
      </c>
      <c r="K67" s="5">
        <v>837025301877</v>
      </c>
      <c r="L67" s="5">
        <v>551364781904</v>
      </c>
      <c r="M67" s="5">
        <v>443079521850</v>
      </c>
      <c r="N67" s="5">
        <v>356340639098</v>
      </c>
      <c r="O67" s="5">
        <v>1183575074644</v>
      </c>
      <c r="P67" s="5">
        <v>1167776985023</v>
      </c>
      <c r="Q67" s="5">
        <v>957281629758</v>
      </c>
      <c r="R67" s="5">
        <v>612622455614</v>
      </c>
      <c r="S67" s="5">
        <v>746091097180</v>
      </c>
      <c r="T67" s="5">
        <v>594552644540</v>
      </c>
      <c r="U67" s="5">
        <v>714364642683</v>
      </c>
      <c r="V67" s="5">
        <v>423315053973</v>
      </c>
      <c r="W67" s="5">
        <v>326379673475</v>
      </c>
      <c r="X67" s="5">
        <v>320820350738</v>
      </c>
      <c r="Y67" s="5">
        <v>331773348809</v>
      </c>
      <c r="Z67" s="5">
        <v>122539138264</v>
      </c>
    </row>
    <row r="68" spans="3:26" ht="15.5" x14ac:dyDescent="0.35">
      <c r="C68" t="s">
        <v>27</v>
      </c>
      <c r="D68" s="5">
        <v>-39689084599</v>
      </c>
      <c r="E68" s="5">
        <v>-81131611388</v>
      </c>
      <c r="F68" s="5">
        <v>-46543624271</v>
      </c>
      <c r="G68" s="5">
        <v>-45909529579</v>
      </c>
      <c r="I68" s="5">
        <v>-215244947675</v>
      </c>
      <c r="J68" s="5">
        <v>-331432952419</v>
      </c>
      <c r="K68" s="5">
        <v>-547142791058</v>
      </c>
      <c r="L68" s="5">
        <v>-376154914799</v>
      </c>
      <c r="M68" s="5">
        <v>-356579721465</v>
      </c>
      <c r="N68" s="5">
        <v>-332637986651</v>
      </c>
      <c r="O68" s="5">
        <v>-518526653115</v>
      </c>
      <c r="P68" s="5">
        <v>-522747535918</v>
      </c>
      <c r="Q68" s="5">
        <v>-440221781551</v>
      </c>
      <c r="R68" s="5">
        <v>-297514672479</v>
      </c>
      <c r="S68" s="5">
        <v>-281065549175</v>
      </c>
      <c r="T68" s="5">
        <v>-267896083942</v>
      </c>
      <c r="U68" s="5">
        <v>-305926729229</v>
      </c>
      <c r="V68" s="5">
        <v>-209997521506</v>
      </c>
      <c r="W68" s="5">
        <v>-143686951437</v>
      </c>
      <c r="X68" s="5">
        <v>-130626788395</v>
      </c>
      <c r="Y68" s="5">
        <v>-168849589903</v>
      </c>
      <c r="Z68" s="5">
        <v>-39544777886</v>
      </c>
    </row>
    <row r="69" spans="3:26" ht="15.5" x14ac:dyDescent="0.35">
      <c r="C69" t="s">
        <v>313</v>
      </c>
      <c r="D69" s="5">
        <v>-906003729</v>
      </c>
      <c r="E69" s="5">
        <v>-610631884</v>
      </c>
      <c r="F69" s="5">
        <v>-3860185565</v>
      </c>
      <c r="G69" s="5">
        <v>-2676956319</v>
      </c>
      <c r="I69" s="5">
        <v>-9680879063</v>
      </c>
      <c r="J69" s="5">
        <v>-25233431778</v>
      </c>
      <c r="K69" s="5">
        <v>-26048067768</v>
      </c>
      <c r="L69" s="5">
        <v>-7715710796</v>
      </c>
      <c r="M69" s="5">
        <v>-13824339300</v>
      </c>
      <c r="N69" s="5">
        <v>-17764248560</v>
      </c>
      <c r="O69" s="5">
        <v>-21443117818</v>
      </c>
      <c r="P69" s="5">
        <v>-4474712994</v>
      </c>
      <c r="Q69" s="5">
        <v>-1923266902</v>
      </c>
      <c r="W69" s="5">
        <v>-143686951437</v>
      </c>
      <c r="X69" s="5">
        <v>-128427480739</v>
      </c>
      <c r="Y69" s="5">
        <v>-156787818519</v>
      </c>
      <c r="Z69" s="5">
        <v>-69464993715</v>
      </c>
    </row>
    <row r="70" spans="3:26" ht="15.5" x14ac:dyDescent="0.35">
      <c r="C70" t="s">
        <v>314</v>
      </c>
      <c r="E70" s="5">
        <v>29555525911</v>
      </c>
      <c r="I70" s="5">
        <v>29555525911</v>
      </c>
      <c r="J70" s="5">
        <v>-370913929</v>
      </c>
      <c r="K70" s="5">
        <v>-173271558</v>
      </c>
      <c r="L70" s="5">
        <v>-374138365</v>
      </c>
      <c r="M70" s="5">
        <v>1091144148</v>
      </c>
      <c r="N70" s="5">
        <v>1731603909</v>
      </c>
      <c r="X70" s="5">
        <v>-2199307656</v>
      </c>
      <c r="Y70" s="5">
        <v>-12061771384</v>
      </c>
      <c r="Z70" s="5">
        <v>29920215829</v>
      </c>
    </row>
    <row r="71" spans="3:26" ht="15.5" x14ac:dyDescent="0.35">
      <c r="C71" t="s">
        <v>435</v>
      </c>
      <c r="D71" s="5">
        <v>-38783080870</v>
      </c>
      <c r="E71" s="5">
        <v>-110076505415</v>
      </c>
      <c r="F71" s="5">
        <v>-42683438706</v>
      </c>
      <c r="G71" s="5">
        <v>-43232573260</v>
      </c>
      <c r="I71" s="5">
        <v>-235119594523</v>
      </c>
      <c r="J71" s="5">
        <v>-305828606712</v>
      </c>
      <c r="K71" s="5">
        <v>-520921451732</v>
      </c>
      <c r="L71" s="5">
        <v>-368065065638</v>
      </c>
      <c r="M71" s="5">
        <v>-343846526313</v>
      </c>
      <c r="N71" s="5">
        <v>-316605342000</v>
      </c>
      <c r="O71" s="5">
        <v>-497083535297</v>
      </c>
      <c r="P71" s="5">
        <v>-518272822924</v>
      </c>
      <c r="Q71" s="5">
        <v>-438298514649</v>
      </c>
    </row>
    <row r="72" spans="3:26" ht="15.5" x14ac:dyDescent="0.35">
      <c r="C72" t="s">
        <v>315</v>
      </c>
      <c r="D72" s="5">
        <v>-39689084599</v>
      </c>
      <c r="E72" s="5">
        <v>-81131611388</v>
      </c>
      <c r="F72" s="5">
        <v>-46543624271</v>
      </c>
      <c r="G72" s="5">
        <v>-45909529579</v>
      </c>
      <c r="I72" s="5">
        <v>-215244947675</v>
      </c>
      <c r="J72" s="5">
        <v>-331432952419</v>
      </c>
      <c r="K72" s="5">
        <v>-547142791058</v>
      </c>
      <c r="L72" s="5">
        <v>-376154914799</v>
      </c>
      <c r="M72" s="5">
        <v>-356579721465</v>
      </c>
      <c r="N72" s="5">
        <v>-332637986651</v>
      </c>
      <c r="O72" s="5">
        <v>-518526653115</v>
      </c>
      <c r="P72" s="5">
        <v>-522747535918</v>
      </c>
      <c r="Q72" s="5">
        <v>-440221781551</v>
      </c>
      <c r="R72" s="5">
        <v>-297514672479</v>
      </c>
      <c r="S72" s="5">
        <v>-281065549175</v>
      </c>
      <c r="T72" s="5">
        <v>-267896083942</v>
      </c>
      <c r="U72" s="5">
        <v>-305926729229</v>
      </c>
      <c r="V72" s="5">
        <v>-209997521506</v>
      </c>
      <c r="W72" s="5">
        <v>-143686951437</v>
      </c>
      <c r="X72" s="5">
        <v>-130626788395</v>
      </c>
      <c r="Y72" s="5">
        <v>-168849589903</v>
      </c>
      <c r="Z72" s="5">
        <v>-39544777886</v>
      </c>
    </row>
    <row r="73" spans="3:26" ht="15.5" x14ac:dyDescent="0.35">
      <c r="C73" t="s">
        <v>95</v>
      </c>
      <c r="D73" s="5">
        <v>158011254467</v>
      </c>
      <c r="E73" s="5">
        <v>-5618054861693</v>
      </c>
      <c r="F73" s="5">
        <v>1746145869</v>
      </c>
      <c r="G73" s="5">
        <v>12865154561</v>
      </c>
      <c r="I73" s="5">
        <v>-5596721765412</v>
      </c>
      <c r="J73" s="5">
        <v>-60096255615</v>
      </c>
      <c r="K73" s="5">
        <v>289882510819</v>
      </c>
      <c r="L73" s="5">
        <v>175209867105</v>
      </c>
      <c r="M73" s="5">
        <v>86499800385</v>
      </c>
      <c r="N73" s="5">
        <v>23702652447</v>
      </c>
      <c r="O73" s="5">
        <v>665048421529</v>
      </c>
      <c r="P73" s="5">
        <v>645029449105</v>
      </c>
      <c r="Q73" s="5">
        <v>517059848207</v>
      </c>
      <c r="R73" s="5">
        <v>315107783135</v>
      </c>
      <c r="S73" s="5">
        <v>465025548005</v>
      </c>
      <c r="T73" s="5">
        <v>326656560598</v>
      </c>
      <c r="U73" s="5">
        <v>408437913454</v>
      </c>
      <c r="V73" s="5">
        <v>213317532467</v>
      </c>
      <c r="W73" s="5">
        <v>182692722038</v>
      </c>
      <c r="X73" s="5">
        <v>190193562343</v>
      </c>
      <c r="Y73" s="5">
        <v>162923758906</v>
      </c>
      <c r="Z73" s="5">
        <v>82994360378</v>
      </c>
    </row>
    <row r="74" spans="3:26" ht="15.5" x14ac:dyDescent="0.35">
      <c r="C74" t="s">
        <v>96</v>
      </c>
      <c r="X74" s="5">
        <v>-709923732</v>
      </c>
      <c r="Y74" s="5">
        <v>2605974346</v>
      </c>
      <c r="Z74" s="5">
        <v>-1511865370</v>
      </c>
    </row>
    <row r="75" spans="3:26" ht="15.5" x14ac:dyDescent="0.35">
      <c r="C75" t="s">
        <v>97</v>
      </c>
      <c r="D75" s="5">
        <v>158011254467</v>
      </c>
      <c r="E75" s="5">
        <v>-5618054861693</v>
      </c>
      <c r="F75" s="5">
        <v>1746145869</v>
      </c>
      <c r="G75" s="5">
        <v>12865154561</v>
      </c>
      <c r="I75" s="5">
        <v>-5596721765412</v>
      </c>
      <c r="J75" s="5">
        <v>-60096255615</v>
      </c>
      <c r="K75" s="5">
        <v>289882510819</v>
      </c>
      <c r="L75" s="5">
        <v>175209867105</v>
      </c>
      <c r="M75" s="5">
        <v>86499800385</v>
      </c>
      <c r="N75" s="5">
        <v>23702652447</v>
      </c>
      <c r="O75" s="5">
        <v>665048421529</v>
      </c>
      <c r="P75" s="5">
        <v>645029449105</v>
      </c>
      <c r="Q75" s="5">
        <v>517059848207</v>
      </c>
      <c r="R75" s="5">
        <v>315107783135</v>
      </c>
      <c r="S75" s="5">
        <v>465025548005</v>
      </c>
      <c r="T75" s="5">
        <v>326656560598</v>
      </c>
      <c r="U75" s="5">
        <v>408437913454</v>
      </c>
      <c r="V75" s="5">
        <v>213317532467</v>
      </c>
      <c r="W75" s="5">
        <v>182692722038</v>
      </c>
      <c r="X75" s="5">
        <v>189483638611</v>
      </c>
      <c r="Y75" s="5">
        <v>165529733252</v>
      </c>
      <c r="Z75" s="5">
        <v>81482495008</v>
      </c>
    </row>
    <row r="76" spans="3:26" ht="15.5" x14ac:dyDescent="0.35">
      <c r="C76" t="s">
        <v>98</v>
      </c>
      <c r="E76" s="5">
        <v>-84276332417</v>
      </c>
      <c r="I76" s="5">
        <v>-84276332417</v>
      </c>
      <c r="J76" s="5">
        <v>173356885096</v>
      </c>
      <c r="K76" s="5">
        <v>8623406742</v>
      </c>
      <c r="L76" s="5">
        <v>-7830734679</v>
      </c>
      <c r="M76" s="5">
        <v>-3633045318</v>
      </c>
      <c r="N76" s="5">
        <v>41206207057</v>
      </c>
      <c r="O76" s="5">
        <v>559143276</v>
      </c>
      <c r="P76" s="5">
        <v>-131771491189</v>
      </c>
      <c r="Q76" s="5">
        <v>7519641654</v>
      </c>
      <c r="R76" s="5">
        <v>89548853086</v>
      </c>
      <c r="S76" s="5">
        <v>413728406007</v>
      </c>
      <c r="T76" s="5">
        <v>-40519392</v>
      </c>
      <c r="U76" s="5">
        <v>1423988239</v>
      </c>
      <c r="V76" s="5">
        <v>333592151</v>
      </c>
      <c r="W76" s="5">
        <v>34506587</v>
      </c>
    </row>
    <row r="77" spans="3:26" ht="15.5" x14ac:dyDescent="0.35">
      <c r="C77" t="s">
        <v>99</v>
      </c>
      <c r="E77" s="5">
        <v>-84276332417</v>
      </c>
      <c r="I77" s="5">
        <v>-84276332417</v>
      </c>
      <c r="J77" s="5">
        <v>173356885096</v>
      </c>
      <c r="K77" s="5">
        <v>8623406742</v>
      </c>
      <c r="L77" s="5">
        <v>-7830734679</v>
      </c>
      <c r="M77" s="5">
        <v>-3633045318</v>
      </c>
      <c r="N77" s="5">
        <v>41206207057</v>
      </c>
      <c r="O77" s="5">
        <v>559143276</v>
      </c>
      <c r="P77" s="5">
        <v>-131771491189</v>
      </c>
      <c r="Q77" s="5">
        <v>7519641654</v>
      </c>
      <c r="R77" s="5">
        <v>89548853086</v>
      </c>
      <c r="S77" s="5">
        <v>413728406007</v>
      </c>
      <c r="T77" s="5">
        <v>-40519392</v>
      </c>
      <c r="U77" s="5">
        <v>1423988239</v>
      </c>
      <c r="V77" s="5">
        <v>333592151</v>
      </c>
      <c r="W77" s="5">
        <v>34506587</v>
      </c>
    </row>
    <row r="78" spans="3:26" ht="15.5" x14ac:dyDescent="0.35">
      <c r="C78" t="s">
        <v>100</v>
      </c>
      <c r="D78" s="5">
        <v>158011254467</v>
      </c>
      <c r="E78" s="5">
        <v>-5702331194110</v>
      </c>
      <c r="F78" s="5">
        <v>1746145869</v>
      </c>
      <c r="G78" s="5">
        <v>12865154561</v>
      </c>
      <c r="I78" s="5">
        <v>-5680998097829</v>
      </c>
      <c r="J78" s="5">
        <v>113260629481</v>
      </c>
      <c r="K78" s="5">
        <v>298505917561</v>
      </c>
      <c r="L78" s="5">
        <v>167379132426</v>
      </c>
      <c r="M78" s="5">
        <v>82866755067</v>
      </c>
      <c r="N78" s="5">
        <v>64908859504</v>
      </c>
      <c r="O78" s="5">
        <v>665607564805</v>
      </c>
      <c r="P78" s="5">
        <v>513257957916</v>
      </c>
      <c r="Q78" s="5">
        <v>524579489861</v>
      </c>
      <c r="R78" s="5">
        <v>404656636221</v>
      </c>
      <c r="S78" s="5">
        <v>878753954012</v>
      </c>
      <c r="T78" s="5">
        <v>326616041206</v>
      </c>
      <c r="U78" s="5">
        <v>409861901693</v>
      </c>
      <c r="V78" s="5">
        <v>213651124618</v>
      </c>
      <c r="W78" s="5">
        <v>182727228625</v>
      </c>
    </row>
    <row r="79" spans="3:26" ht="15.5" x14ac:dyDescent="0.35">
      <c r="C79" t="s">
        <v>101</v>
      </c>
      <c r="D79" s="5">
        <v>158011254467</v>
      </c>
      <c r="E79" s="5">
        <v>-5618054861693</v>
      </c>
      <c r="F79" s="5">
        <v>1746145869</v>
      </c>
      <c r="G79" s="5">
        <v>12865154562</v>
      </c>
      <c r="I79" s="5">
        <v>-5596721765412</v>
      </c>
      <c r="J79" s="5">
        <v>-60096255615</v>
      </c>
      <c r="K79" s="5">
        <v>289882510819</v>
      </c>
      <c r="L79" s="5">
        <v>175209867105</v>
      </c>
      <c r="M79" s="5">
        <v>86499800385</v>
      </c>
      <c r="N79" s="5">
        <v>23702652447</v>
      </c>
      <c r="O79" s="5">
        <v>665048421529</v>
      </c>
      <c r="P79" s="5">
        <v>645029449105</v>
      </c>
      <c r="Q79" s="5">
        <v>517059848207</v>
      </c>
      <c r="R79" s="5">
        <v>315107783135</v>
      </c>
      <c r="S79" s="5">
        <v>465025548006</v>
      </c>
      <c r="T79" s="5">
        <v>326656560597</v>
      </c>
      <c r="U79" s="5">
        <v>408437913454</v>
      </c>
      <c r="V79" s="5">
        <v>213317532467</v>
      </c>
      <c r="W79" s="5">
        <v>182692722038</v>
      </c>
      <c r="X79" s="5">
        <v>189483638611</v>
      </c>
      <c r="Y79" s="5">
        <v>165529733252</v>
      </c>
      <c r="Z79" s="5">
        <v>81482495008</v>
      </c>
    </row>
    <row r="80" spans="3:26" ht="15.5" x14ac:dyDescent="0.35">
      <c r="C80" t="s">
        <v>7</v>
      </c>
      <c r="D80" s="5">
        <v>154142967196</v>
      </c>
      <c r="E80" s="5">
        <v>-5491218287407</v>
      </c>
      <c r="F80" s="5">
        <v>-3123655527</v>
      </c>
      <c r="G80" s="5">
        <v>7228005354</v>
      </c>
      <c r="I80" s="5">
        <v>-5486797345590</v>
      </c>
      <c r="J80" s="5">
        <v>86604848415</v>
      </c>
      <c r="K80" s="5">
        <v>222639342215</v>
      </c>
      <c r="L80" s="5">
        <v>73411442811</v>
      </c>
      <c r="M80" s="5">
        <v>51552139155</v>
      </c>
      <c r="N80" s="5">
        <v>65121537574</v>
      </c>
      <c r="O80" s="5">
        <v>664365390842</v>
      </c>
      <c r="P80" s="5">
        <v>512387414019</v>
      </c>
      <c r="Q80" s="5">
        <v>522934956869</v>
      </c>
      <c r="R80" s="5">
        <v>402999869641</v>
      </c>
      <c r="S80" s="5">
        <v>877408418346</v>
      </c>
      <c r="T80" s="5">
        <v>324030842904</v>
      </c>
      <c r="U80" s="5">
        <v>407400789285</v>
      </c>
      <c r="V80" s="5">
        <v>211923986221</v>
      </c>
      <c r="W80" s="5">
        <v>182150484918</v>
      </c>
    </row>
    <row r="81" spans="2:26" ht="15.5" x14ac:dyDescent="0.35">
      <c r="C81" t="s">
        <v>102</v>
      </c>
      <c r="D81" s="5">
        <v>158011254467</v>
      </c>
      <c r="E81" s="5">
        <v>-5618054861693</v>
      </c>
      <c r="F81" s="5">
        <v>1746145869</v>
      </c>
      <c r="G81" s="5">
        <v>12865154562</v>
      </c>
      <c r="I81" s="5">
        <v>-5596721765412</v>
      </c>
      <c r="J81" s="5">
        <v>-60096255615</v>
      </c>
      <c r="K81" s="5">
        <v>289882510819</v>
      </c>
      <c r="L81" s="5">
        <v>175209867105</v>
      </c>
      <c r="M81" s="5">
        <v>86499800385</v>
      </c>
      <c r="N81" s="5">
        <v>23702652447</v>
      </c>
      <c r="O81" s="5">
        <v>665048421529</v>
      </c>
      <c r="P81" s="5">
        <v>645029449105</v>
      </c>
      <c r="Q81" s="5">
        <v>517059848207</v>
      </c>
      <c r="R81" s="5">
        <v>315107783135</v>
      </c>
      <c r="S81" s="5">
        <v>465025548006</v>
      </c>
      <c r="T81" s="5">
        <v>326656560597</v>
      </c>
      <c r="U81" s="5">
        <v>408437913454</v>
      </c>
      <c r="V81" s="5">
        <v>213317532467</v>
      </c>
      <c r="W81" s="5">
        <v>182692722038</v>
      </c>
      <c r="X81" s="5">
        <v>189483638611</v>
      </c>
      <c r="Y81" s="5">
        <v>165529733252</v>
      </c>
      <c r="Z81" s="5">
        <v>81482495008</v>
      </c>
    </row>
    <row r="82" spans="2:26" ht="15.5" x14ac:dyDescent="0.35">
      <c r="C82" t="s">
        <v>103</v>
      </c>
      <c r="D82" s="5">
        <v>158011254467</v>
      </c>
      <c r="E82" s="5">
        <v>-5702331194110</v>
      </c>
      <c r="F82" s="5">
        <v>1746145869</v>
      </c>
      <c r="G82" s="5">
        <v>12865154562</v>
      </c>
      <c r="I82" s="5">
        <v>-5680998097829</v>
      </c>
      <c r="J82" s="5">
        <v>113260629481</v>
      </c>
      <c r="K82" s="5">
        <v>298505917561</v>
      </c>
      <c r="L82" s="5">
        <v>167379132426</v>
      </c>
      <c r="M82" s="5">
        <v>82866755067</v>
      </c>
      <c r="N82" s="5">
        <v>64908859504</v>
      </c>
      <c r="O82" s="5">
        <v>665607564805</v>
      </c>
      <c r="P82" s="5">
        <v>513257957916</v>
      </c>
      <c r="Q82" s="5">
        <v>524579489861</v>
      </c>
      <c r="R82" s="5">
        <v>404656636221</v>
      </c>
      <c r="S82" s="5">
        <v>878753954013</v>
      </c>
      <c r="T82" s="5">
        <v>326616041205</v>
      </c>
      <c r="U82" s="5">
        <v>409861901693</v>
      </c>
      <c r="V82" s="5">
        <v>213651124618</v>
      </c>
      <c r="W82" s="5">
        <v>182727228625</v>
      </c>
    </row>
    <row r="83" spans="2:26" ht="15.5" x14ac:dyDescent="0.35">
      <c r="C83" t="s">
        <v>104</v>
      </c>
      <c r="D83" s="5">
        <v>158011254467</v>
      </c>
      <c r="E83" s="5">
        <v>-5702331194110</v>
      </c>
      <c r="F83" s="5">
        <v>1746145869</v>
      </c>
      <c r="G83" s="5">
        <v>12865154562</v>
      </c>
      <c r="I83" s="5">
        <v>-5680998097829</v>
      </c>
      <c r="J83" s="5">
        <v>113260629481</v>
      </c>
      <c r="K83" s="5">
        <v>298505917561</v>
      </c>
      <c r="L83" s="5">
        <v>167379132426</v>
      </c>
      <c r="M83" s="5">
        <v>82866755067</v>
      </c>
      <c r="N83" s="5">
        <v>64908859504</v>
      </c>
      <c r="O83" s="5">
        <v>665607564805</v>
      </c>
      <c r="P83" s="5">
        <v>513257957916</v>
      </c>
      <c r="Q83" s="5">
        <v>524579489861</v>
      </c>
      <c r="R83" s="5">
        <v>404656636221</v>
      </c>
      <c r="S83" s="5">
        <v>878753954013</v>
      </c>
      <c r="T83" s="5">
        <v>326616041205</v>
      </c>
      <c r="U83" s="5">
        <v>409861901693</v>
      </c>
      <c r="V83" s="5">
        <v>213651124618</v>
      </c>
      <c r="W83" s="5">
        <v>182727228625</v>
      </c>
    </row>
    <row r="85" spans="2:26" ht="15.5" x14ac:dyDescent="0.35">
      <c r="B85" t="s">
        <v>105</v>
      </c>
      <c r="C85" t="s">
        <v>106</v>
      </c>
    </row>
    <row r="86" spans="2:26" ht="15.5" x14ac:dyDescent="0.35">
      <c r="C86" t="s">
        <v>107</v>
      </c>
    </row>
    <row r="87" spans="2:26" ht="15.5" x14ac:dyDescent="0.35">
      <c r="C87" t="s">
        <v>19</v>
      </c>
      <c r="D87" s="5">
        <v>921418372781</v>
      </c>
      <c r="E87" s="5">
        <v>1710080268414</v>
      </c>
      <c r="F87" s="5">
        <v>1469010426800</v>
      </c>
      <c r="G87" s="5">
        <v>1477082983783</v>
      </c>
      <c r="I87" s="5">
        <v>1710080268414</v>
      </c>
      <c r="J87" s="5">
        <v>2243830554138</v>
      </c>
      <c r="K87" s="5">
        <v>4503731722859</v>
      </c>
      <c r="L87" s="5">
        <v>4336901032232</v>
      </c>
      <c r="M87" s="5">
        <v>3152278749730</v>
      </c>
      <c r="N87" s="5">
        <v>2363649065033</v>
      </c>
      <c r="O87" s="5">
        <v>3255009864614</v>
      </c>
      <c r="P87" s="5">
        <v>3263036627238</v>
      </c>
      <c r="Q87" s="5">
        <v>4131173781445</v>
      </c>
      <c r="R87" s="5">
        <v>3364910489288</v>
      </c>
      <c r="S87" s="5">
        <v>4317347903384</v>
      </c>
      <c r="T87" s="5">
        <v>811411723393</v>
      </c>
      <c r="U87" s="5">
        <v>1939959892639</v>
      </c>
      <c r="V87" s="5">
        <v>948845841632</v>
      </c>
      <c r="W87" s="5">
        <v>552203272822</v>
      </c>
      <c r="X87" s="5">
        <v>242117620949</v>
      </c>
      <c r="Y87" s="5">
        <v>306902360957</v>
      </c>
      <c r="Z87" s="5">
        <v>364904002740</v>
      </c>
    </row>
    <row r="88" spans="2:26" ht="15.5" x14ac:dyDescent="0.35">
      <c r="C88" t="s">
        <v>108</v>
      </c>
      <c r="D88" s="5">
        <v>1556291199840</v>
      </c>
      <c r="E88" s="5">
        <v>1236368334017</v>
      </c>
      <c r="F88" s="5">
        <v>2350659972287</v>
      </c>
      <c r="G88" s="5">
        <v>2251369716566</v>
      </c>
      <c r="I88" s="5">
        <v>1236368334017</v>
      </c>
      <c r="J88" s="5">
        <v>2295802533452</v>
      </c>
      <c r="K88" s="5">
        <v>6684361750901</v>
      </c>
      <c r="L88" s="5">
        <v>2983100048141</v>
      </c>
      <c r="M88" s="5">
        <v>2727305597823</v>
      </c>
      <c r="N88" s="5">
        <v>2986514735059</v>
      </c>
      <c r="O88" s="5">
        <v>3904181243440</v>
      </c>
      <c r="P88" s="5">
        <v>3354528145868</v>
      </c>
      <c r="Q88" s="5">
        <v>2922807904442</v>
      </c>
      <c r="R88" s="5">
        <v>2906997989330</v>
      </c>
      <c r="S88" s="5">
        <v>2231747915506</v>
      </c>
      <c r="T88" s="5">
        <v>1953900412991</v>
      </c>
      <c r="U88" s="5">
        <v>1503438150041</v>
      </c>
      <c r="V88" s="5">
        <v>1343155699664</v>
      </c>
      <c r="W88" s="5">
        <v>1023196725298</v>
      </c>
      <c r="X88" s="5">
        <v>1092731325583</v>
      </c>
      <c r="Y88" s="5">
        <v>1333080711588</v>
      </c>
      <c r="Z88" s="5">
        <v>1116258629561</v>
      </c>
    </row>
    <row r="89" spans="2:26" ht="15.5" x14ac:dyDescent="0.35">
      <c r="C89" t="s">
        <v>110</v>
      </c>
      <c r="W89" s="5">
        <v>164517279999</v>
      </c>
    </row>
    <row r="90" spans="2:26" ht="15.5" x14ac:dyDescent="0.35">
      <c r="C90" t="s">
        <v>109</v>
      </c>
    </row>
    <row r="91" spans="2:26" ht="15.5" x14ac:dyDescent="0.35">
      <c r="C91" t="s">
        <v>111</v>
      </c>
      <c r="D91" s="5">
        <v>1556291199840</v>
      </c>
      <c r="E91" s="5">
        <v>1236368334017</v>
      </c>
      <c r="F91" s="5">
        <v>2350659972287</v>
      </c>
      <c r="G91" s="5">
        <v>2251369716566</v>
      </c>
      <c r="I91" s="5">
        <v>1236368334017</v>
      </c>
      <c r="J91" s="5">
        <v>2295802533452</v>
      </c>
      <c r="K91" s="5">
        <v>6684361750901</v>
      </c>
      <c r="L91" s="5">
        <v>2983100048141</v>
      </c>
      <c r="M91" s="5">
        <v>2727305597823</v>
      </c>
      <c r="N91" s="5">
        <v>2986514735059</v>
      </c>
      <c r="O91" s="5">
        <v>3904181243440</v>
      </c>
      <c r="P91" s="5">
        <v>3354528145868</v>
      </c>
      <c r="Q91" s="5">
        <v>2922807904442</v>
      </c>
      <c r="R91" s="5">
        <v>2906997989330</v>
      </c>
      <c r="S91" s="5">
        <v>2231747915506</v>
      </c>
      <c r="T91" s="5">
        <v>1953900412991</v>
      </c>
      <c r="U91" s="5">
        <v>1503438150041</v>
      </c>
      <c r="V91" s="5">
        <v>1343155699664</v>
      </c>
      <c r="W91" s="5">
        <v>1023196725298</v>
      </c>
      <c r="X91" s="5">
        <v>1092731325583</v>
      </c>
      <c r="Y91" s="5">
        <v>1333080711588</v>
      </c>
      <c r="Z91" s="5">
        <v>1116258629561</v>
      </c>
    </row>
    <row r="92" spans="2:26" ht="15.5" x14ac:dyDescent="0.35">
      <c r="C92" t="s">
        <v>532</v>
      </c>
      <c r="D92" s="5">
        <v>952614144335</v>
      </c>
      <c r="E92" s="5">
        <v>1053550436806</v>
      </c>
      <c r="F92" s="5">
        <v>1185210483514</v>
      </c>
      <c r="G92" s="5">
        <v>1064421702385</v>
      </c>
      <c r="I92" s="5">
        <v>1053550436806</v>
      </c>
      <c r="J92" s="5">
        <v>1201712430088</v>
      </c>
      <c r="K92" s="5">
        <v>1011263220826</v>
      </c>
      <c r="L92" s="5">
        <v>1042409193869</v>
      </c>
      <c r="M92" s="5">
        <v>752216111932</v>
      </c>
      <c r="N92" s="5">
        <v>572325101473</v>
      </c>
      <c r="O92" s="5">
        <v>593345395300</v>
      </c>
      <c r="P92" s="5">
        <v>743094487822</v>
      </c>
      <c r="Q92" s="5">
        <v>816411246367</v>
      </c>
      <c r="R92" s="5">
        <v>1064030808014</v>
      </c>
      <c r="S92" s="5">
        <v>1079643851019</v>
      </c>
      <c r="T92" s="5">
        <v>941745923565</v>
      </c>
      <c r="U92" s="5">
        <v>779932202378</v>
      </c>
      <c r="V92" s="5">
        <v>609382678213</v>
      </c>
      <c r="W92" s="5">
        <v>521577978673</v>
      </c>
      <c r="X92" s="5">
        <v>455586809149</v>
      </c>
      <c r="Y92" s="5">
        <v>373942452505</v>
      </c>
      <c r="Z92" s="5">
        <v>306740218158</v>
      </c>
    </row>
    <row r="93" spans="2:26" ht="15.5" x14ac:dyDescent="0.35">
      <c r="C93" t="s">
        <v>533</v>
      </c>
      <c r="D93" s="5">
        <v>952614144335</v>
      </c>
      <c r="E93" s="5">
        <v>1053550436806</v>
      </c>
      <c r="F93" s="5">
        <v>1185210483514</v>
      </c>
      <c r="G93" s="5">
        <v>1064421702385</v>
      </c>
      <c r="I93" s="5">
        <v>1053550436806</v>
      </c>
      <c r="J93" s="5">
        <v>1201712430088</v>
      </c>
      <c r="K93" s="5">
        <v>1011263220826</v>
      </c>
      <c r="L93" s="5">
        <v>1042409193869</v>
      </c>
      <c r="M93" s="5">
        <v>752216111932</v>
      </c>
      <c r="N93" s="5">
        <v>572325101473</v>
      </c>
      <c r="O93" s="5">
        <v>593345395300</v>
      </c>
      <c r="P93" s="5">
        <v>743094487822</v>
      </c>
      <c r="Q93" s="5">
        <v>816411246367</v>
      </c>
      <c r="R93" s="5">
        <v>1064030808014</v>
      </c>
      <c r="S93" s="5">
        <v>1079643851019</v>
      </c>
      <c r="T93" s="5">
        <v>941745923565</v>
      </c>
      <c r="U93" s="5">
        <v>779932202378</v>
      </c>
      <c r="V93" s="5">
        <v>609382678213</v>
      </c>
      <c r="W93" s="5">
        <v>521577978673</v>
      </c>
      <c r="X93" s="5">
        <v>455586809149</v>
      </c>
      <c r="Y93" s="5">
        <v>373942452505</v>
      </c>
      <c r="Z93" s="5">
        <v>306740218158</v>
      </c>
    </row>
    <row r="94" spans="2:26" ht="15.5" x14ac:dyDescent="0.35">
      <c r="C94" t="s">
        <v>534</v>
      </c>
      <c r="D94" s="5">
        <v>5725156139633</v>
      </c>
      <c r="E94" s="5">
        <v>5980426644544</v>
      </c>
      <c r="F94" s="5">
        <v>6481192913710</v>
      </c>
      <c r="G94" s="5">
        <v>7777507988339</v>
      </c>
      <c r="I94" s="5">
        <v>5980426644544</v>
      </c>
      <c r="J94" s="5">
        <v>7819227446699</v>
      </c>
      <c r="K94" s="5">
        <v>8354896974287</v>
      </c>
      <c r="L94" s="5">
        <v>9895672471946</v>
      </c>
      <c r="M94" s="5">
        <v>12349006633246</v>
      </c>
      <c r="N94" s="5">
        <v>13519804070963</v>
      </c>
      <c r="O94" s="5">
        <v>15022576217223</v>
      </c>
      <c r="P94" s="5">
        <v>11253836161223</v>
      </c>
      <c r="Q94" s="5">
        <v>11327640638767</v>
      </c>
      <c r="R94" s="5">
        <v>5831056622974</v>
      </c>
      <c r="S94" s="5">
        <v>3093132927328</v>
      </c>
      <c r="T94" s="5">
        <v>2617233021628</v>
      </c>
      <c r="U94" s="5">
        <v>2453083425073</v>
      </c>
      <c r="V94" s="5">
        <v>2611383169342</v>
      </c>
      <c r="W94" s="5">
        <v>2344740788550</v>
      </c>
      <c r="X94" s="5">
        <v>1502004187452</v>
      </c>
      <c r="Y94" s="5">
        <v>1906832729061</v>
      </c>
      <c r="Z94" s="5">
        <v>1596243555074</v>
      </c>
    </row>
    <row r="95" spans="2:26" ht="15.5" x14ac:dyDescent="0.35">
      <c r="C95" t="s">
        <v>535</v>
      </c>
      <c r="D95" s="5">
        <v>5725156139633</v>
      </c>
      <c r="E95" s="5">
        <v>5980426644544</v>
      </c>
      <c r="F95" s="5">
        <v>6481192913710</v>
      </c>
      <c r="G95" s="5">
        <v>7777507988339</v>
      </c>
      <c r="I95" s="5">
        <v>5980426644544</v>
      </c>
      <c r="J95" s="5">
        <v>7819227446699</v>
      </c>
      <c r="K95" s="5">
        <v>8354896974287</v>
      </c>
      <c r="L95" s="5">
        <v>9895672471946</v>
      </c>
      <c r="M95" s="5">
        <v>12349006633246</v>
      </c>
      <c r="N95" s="5">
        <v>13519804070963</v>
      </c>
      <c r="O95" s="5">
        <v>15022576217223</v>
      </c>
      <c r="P95" s="5">
        <v>11253836161223</v>
      </c>
      <c r="Q95" s="5">
        <v>11327640638767</v>
      </c>
      <c r="R95" s="5">
        <v>5831056622974</v>
      </c>
      <c r="S95" s="5">
        <v>3093132927328</v>
      </c>
      <c r="T95" s="5">
        <v>2617233021628</v>
      </c>
      <c r="U95" s="5">
        <v>2453083425073</v>
      </c>
      <c r="V95" s="5">
        <v>2611383169342</v>
      </c>
      <c r="W95" s="5">
        <v>2344740788550</v>
      </c>
      <c r="X95" s="5">
        <v>1502004187452</v>
      </c>
      <c r="Y95" s="5">
        <v>1906832729061</v>
      </c>
      <c r="Z95" s="5">
        <v>1596243555074</v>
      </c>
    </row>
    <row r="96" spans="2:26" ht="15.5" x14ac:dyDescent="0.35">
      <c r="C96" t="s">
        <v>593</v>
      </c>
      <c r="T96" s="5">
        <v>318404530704</v>
      </c>
      <c r="U96" s="5">
        <v>421714584453</v>
      </c>
      <c r="V96" s="5">
        <v>379559167453</v>
      </c>
    </row>
    <row r="97" spans="3:26" ht="15.5" x14ac:dyDescent="0.35">
      <c r="C97" t="s">
        <v>594</v>
      </c>
      <c r="T97" s="5">
        <v>318404530704</v>
      </c>
      <c r="U97" s="5">
        <v>421714584453</v>
      </c>
      <c r="V97" s="5">
        <v>379559167453</v>
      </c>
    </row>
    <row r="98" spans="3:26" ht="15.5" x14ac:dyDescent="0.35">
      <c r="C98" t="s">
        <v>112</v>
      </c>
      <c r="N98" s="5">
        <v>31178930604</v>
      </c>
      <c r="O98" s="5">
        <v>16260715958</v>
      </c>
      <c r="P98" s="5">
        <v>7155828697</v>
      </c>
      <c r="Q98" s="5">
        <v>5460676079</v>
      </c>
      <c r="R98" s="5">
        <v>20960345041</v>
      </c>
      <c r="S98" s="5">
        <v>6396900359</v>
      </c>
      <c r="T98" s="5">
        <v>36374118437</v>
      </c>
      <c r="U98" s="5">
        <v>6492998787</v>
      </c>
      <c r="V98" s="5">
        <v>6240556437</v>
      </c>
      <c r="W98" s="5">
        <v>151474363368</v>
      </c>
      <c r="X98" s="5">
        <v>246090937851</v>
      </c>
    </row>
    <row r="99" spans="3:26" ht="15.5" x14ac:dyDescent="0.35">
      <c r="C99" t="s">
        <v>113</v>
      </c>
      <c r="P99" s="5">
        <v>12397650655</v>
      </c>
      <c r="Q99" s="5">
        <v>13080000000</v>
      </c>
      <c r="W99" s="5">
        <v>112304991314</v>
      </c>
      <c r="X99" s="5">
        <v>109068930959</v>
      </c>
      <c r="Y99" s="5">
        <v>82255357000</v>
      </c>
      <c r="Z99" s="5">
        <v>53695604276</v>
      </c>
    </row>
    <row r="100" spans="3:26" ht="15.5" x14ac:dyDescent="0.35">
      <c r="C100" t="s">
        <v>114</v>
      </c>
      <c r="D100" s="5">
        <v>4653257433095</v>
      </c>
      <c r="E100" s="5">
        <v>4638538197845</v>
      </c>
      <c r="F100" s="5">
        <v>6022041874840</v>
      </c>
      <c r="G100" s="5">
        <v>6050382066443</v>
      </c>
      <c r="I100" s="5">
        <v>4638538197845</v>
      </c>
      <c r="J100" s="5">
        <v>6151919393153</v>
      </c>
      <c r="K100" s="5">
        <v>5861131248112</v>
      </c>
      <c r="L100" s="5">
        <v>6988293371412</v>
      </c>
      <c r="M100" s="5">
        <v>7451040279223</v>
      </c>
      <c r="N100" s="5">
        <v>6321043206659</v>
      </c>
      <c r="O100" s="5">
        <v>4778581868397</v>
      </c>
      <c r="P100" s="5">
        <v>4360890510200</v>
      </c>
      <c r="Q100" s="5">
        <v>3683144505036</v>
      </c>
      <c r="R100" s="5">
        <v>131016052721</v>
      </c>
      <c r="S100" s="5">
        <v>162650778629</v>
      </c>
      <c r="T100" s="5">
        <v>132013517468</v>
      </c>
      <c r="U100" s="5">
        <v>161559750775</v>
      </c>
      <c r="V100" s="5">
        <v>116551887804</v>
      </c>
      <c r="W100" s="5">
        <v>68562178399</v>
      </c>
      <c r="X100" s="5">
        <v>61766216479</v>
      </c>
      <c r="Y100" s="5">
        <v>510173578566</v>
      </c>
      <c r="Z100" s="5">
        <v>606987785297</v>
      </c>
    </row>
    <row r="101" spans="3:26" ht="15.5" x14ac:dyDescent="0.35">
      <c r="C101" t="s">
        <v>595</v>
      </c>
      <c r="D101" s="5">
        <v>3109054935981</v>
      </c>
      <c r="E101" s="5">
        <v>3105798048121</v>
      </c>
      <c r="F101" s="5">
        <v>3965800042489</v>
      </c>
      <c r="G101" s="5">
        <v>3963458394643</v>
      </c>
      <c r="I101" s="5">
        <v>3105798048121</v>
      </c>
      <c r="J101" s="5">
        <v>3905904752042</v>
      </c>
      <c r="K101" s="5">
        <v>4210065887081</v>
      </c>
      <c r="L101" s="5">
        <v>3235153128820</v>
      </c>
      <c r="M101" s="5">
        <v>2787810837707</v>
      </c>
      <c r="N101" s="5">
        <v>2947323856077</v>
      </c>
      <c r="O101" s="5">
        <v>1863456298010</v>
      </c>
      <c r="P101" s="5">
        <v>884457636875</v>
      </c>
      <c r="Q101" s="5">
        <v>712920526677</v>
      </c>
      <c r="R101" s="5">
        <v>744015538151</v>
      </c>
      <c r="S101" s="5">
        <v>47757602787</v>
      </c>
      <c r="T101" s="5">
        <v>5132984482</v>
      </c>
      <c r="U101" s="5">
        <v>21932353413</v>
      </c>
      <c r="V101" s="5">
        <v>51795609079</v>
      </c>
      <c r="W101" s="5">
        <v>116054362481</v>
      </c>
      <c r="X101" s="5">
        <v>294653470110</v>
      </c>
    </row>
    <row r="102" spans="3:26" ht="15.5" x14ac:dyDescent="0.35">
      <c r="C102" t="s">
        <v>93</v>
      </c>
      <c r="D102" s="5">
        <v>893482848487</v>
      </c>
      <c r="E102" s="5">
        <v>893482848487</v>
      </c>
      <c r="F102" s="5">
        <v>893482848487</v>
      </c>
      <c r="G102" s="5">
        <v>893482848487</v>
      </c>
      <c r="I102" s="5">
        <v>893482848487</v>
      </c>
      <c r="J102" s="5">
        <v>893482848487</v>
      </c>
      <c r="K102" s="5">
        <v>681734047528</v>
      </c>
      <c r="L102" s="5">
        <v>681734047528</v>
      </c>
      <c r="M102" s="5">
        <v>613523145351</v>
      </c>
      <c r="N102" s="5">
        <v>613523145351</v>
      </c>
      <c r="O102" s="5">
        <v>467669315474</v>
      </c>
      <c r="P102" s="5">
        <v>336728459172</v>
      </c>
      <c r="Q102" s="5">
        <v>468499950361</v>
      </c>
      <c r="R102" s="5">
        <v>491199641603</v>
      </c>
      <c r="S102" s="5">
        <v>419912688778</v>
      </c>
      <c r="T102" s="5">
        <v>4869344147</v>
      </c>
      <c r="U102" s="5">
        <v>1792021294</v>
      </c>
      <c r="V102" s="5">
        <v>368033055</v>
      </c>
      <c r="W102" s="5">
        <v>-6482865585</v>
      </c>
      <c r="X102" s="5">
        <v>-6517372172</v>
      </c>
      <c r="Y102" s="5">
        <v>3055962032</v>
      </c>
      <c r="Z102" s="5">
        <v>683482519</v>
      </c>
    </row>
    <row r="103" spans="3:26" ht="15.5" x14ac:dyDescent="0.35">
      <c r="C103" t="s">
        <v>115</v>
      </c>
      <c r="D103" s="5">
        <v>17667982195411</v>
      </c>
      <c r="E103" s="5">
        <v>16617869977869</v>
      </c>
      <c r="F103" s="5">
        <v>20711298690121</v>
      </c>
      <c r="G103" s="5">
        <v>21791817025086</v>
      </c>
      <c r="I103" s="5">
        <v>16617869977869</v>
      </c>
      <c r="J103" s="5">
        <v>22156250798723</v>
      </c>
      <c r="K103" s="5">
        <v>28503648185539</v>
      </c>
      <c r="L103" s="5">
        <v>29593503866970</v>
      </c>
      <c r="M103" s="5">
        <v>31600942926217</v>
      </c>
      <c r="N103" s="5">
        <v>30090503386345</v>
      </c>
      <c r="O103" s="5">
        <v>30315155278021</v>
      </c>
      <c r="P103" s="5">
        <v>25429544167566</v>
      </c>
      <c r="Q103" s="5">
        <v>24817671201079</v>
      </c>
      <c r="R103" s="5">
        <v>16835408075068</v>
      </c>
      <c r="S103" s="5">
        <v>14691152497441</v>
      </c>
      <c r="T103" s="5">
        <v>9484298907925</v>
      </c>
      <c r="U103" s="5">
        <v>9099466807009</v>
      </c>
      <c r="V103" s="5">
        <v>7283097472884</v>
      </c>
      <c r="W103" s="5">
        <v>5377659563432</v>
      </c>
      <c r="X103" s="5">
        <v>3943832511662</v>
      </c>
      <c r="Y103" s="5">
        <v>5204366361603</v>
      </c>
      <c r="Z103" s="5">
        <v>4652976411278</v>
      </c>
    </row>
    <row r="104" spans="3:26" ht="15.5" x14ac:dyDescent="0.35">
      <c r="C104" t="s">
        <v>116</v>
      </c>
    </row>
    <row r="105" spans="3:26" ht="15.5" x14ac:dyDescent="0.35">
      <c r="C105" t="s">
        <v>317</v>
      </c>
      <c r="W105" s="5">
        <v>7372345166</v>
      </c>
      <c r="X105" s="5">
        <v>7347959012</v>
      </c>
      <c r="Y105" s="5">
        <v>9811941013</v>
      </c>
      <c r="Z105" s="5">
        <v>16320737207</v>
      </c>
    </row>
    <row r="106" spans="3:26" ht="15.5" x14ac:dyDescent="0.35">
      <c r="C106" t="s">
        <v>319</v>
      </c>
      <c r="D106" s="5">
        <v>663057024610</v>
      </c>
      <c r="E106" s="5">
        <v>2238443612447</v>
      </c>
      <c r="F106" s="5">
        <v>1846186963000</v>
      </c>
      <c r="G106" s="5">
        <v>215529619248</v>
      </c>
      <c r="I106" s="5">
        <v>2238443612447</v>
      </c>
      <c r="J106" s="5">
        <v>189422484488</v>
      </c>
      <c r="K106" s="5">
        <v>48656175750</v>
      </c>
      <c r="L106" s="5">
        <v>52821591619</v>
      </c>
      <c r="M106" s="5">
        <v>75024616272</v>
      </c>
      <c r="N106" s="5">
        <v>44844925840</v>
      </c>
      <c r="O106" s="5">
        <v>21710922296</v>
      </c>
      <c r="Y106" s="5">
        <v>61545255165</v>
      </c>
      <c r="Z106" s="5">
        <v>61947516238</v>
      </c>
    </row>
    <row r="107" spans="3:26" ht="15.5" x14ac:dyDescent="0.35">
      <c r="C107" t="s">
        <v>596</v>
      </c>
      <c r="V107" s="5">
        <v>9411872245</v>
      </c>
      <c r="W107" s="5">
        <v>9411872245</v>
      </c>
      <c r="X107" s="5">
        <v>11685761634</v>
      </c>
    </row>
    <row r="108" spans="3:26" ht="15.5" x14ac:dyDescent="0.35">
      <c r="C108" t="s">
        <v>398</v>
      </c>
      <c r="D108" s="5">
        <v>1148445000000</v>
      </c>
      <c r="E108" s="5">
        <v>1148445000000</v>
      </c>
      <c r="F108" s="5">
        <v>1281109600000</v>
      </c>
      <c r="G108" s="5">
        <v>1281109600000</v>
      </c>
      <c r="I108" s="5">
        <v>1148445000000</v>
      </c>
      <c r="J108" s="5">
        <v>1281109600000</v>
      </c>
      <c r="K108" s="5">
        <v>1273372058160</v>
      </c>
      <c r="L108" s="5">
        <v>1011028000000</v>
      </c>
      <c r="M108" s="5">
        <v>940662000000</v>
      </c>
      <c r="N108" s="5">
        <v>912441102649</v>
      </c>
      <c r="O108" s="5">
        <v>1018362440742</v>
      </c>
      <c r="P108" s="5">
        <v>902387115527</v>
      </c>
      <c r="Q108" s="5">
        <v>354844126484</v>
      </c>
      <c r="R108" s="5">
        <v>354541896708</v>
      </c>
      <c r="S108" s="5">
        <v>329881126825</v>
      </c>
      <c r="T108" s="5">
        <v>356221665867</v>
      </c>
      <c r="U108" s="5">
        <v>196697458123</v>
      </c>
      <c r="V108" s="5">
        <v>237038558059</v>
      </c>
      <c r="W108" s="5">
        <v>24945143420</v>
      </c>
      <c r="X108" s="5">
        <v>44227628066</v>
      </c>
    </row>
    <row r="109" spans="3:26" ht="15.5" x14ac:dyDescent="0.35">
      <c r="C109" t="s">
        <v>123</v>
      </c>
      <c r="D109" s="5">
        <v>2060460310853</v>
      </c>
      <c r="E109" s="5">
        <v>2084401455873</v>
      </c>
      <c r="F109" s="5">
        <v>2120188335843</v>
      </c>
      <c r="G109" s="5">
        <v>2131743839103</v>
      </c>
      <c r="I109" s="5">
        <v>2084401455873</v>
      </c>
      <c r="J109" s="5">
        <v>2181495312023</v>
      </c>
      <c r="K109" s="5">
        <v>2049076918158</v>
      </c>
      <c r="L109" s="5">
        <v>2073906857572</v>
      </c>
      <c r="M109" s="5">
        <v>2150181675985</v>
      </c>
      <c r="N109" s="5">
        <v>2204377328017</v>
      </c>
      <c r="O109" s="5">
        <v>1836864787309</v>
      </c>
      <c r="P109" s="5">
        <v>1573323727930</v>
      </c>
      <c r="Q109" s="5">
        <v>1520930722412</v>
      </c>
      <c r="R109" s="5">
        <v>1459815811733</v>
      </c>
      <c r="S109" s="5">
        <v>1099426730319</v>
      </c>
      <c r="T109" s="5">
        <v>496095844221</v>
      </c>
      <c r="U109" s="5">
        <v>271256911163</v>
      </c>
      <c r="V109" s="5">
        <v>187437135676</v>
      </c>
      <c r="W109" s="5">
        <v>220861285831</v>
      </c>
      <c r="X109" s="5">
        <v>186401376095</v>
      </c>
      <c r="Y109" s="5">
        <v>128128294785</v>
      </c>
      <c r="Z109" s="5">
        <v>166809583460</v>
      </c>
    </row>
    <row r="110" spans="3:26" ht="15.5" x14ac:dyDescent="0.35">
      <c r="C110" t="s">
        <v>118</v>
      </c>
      <c r="D110" s="5">
        <v>33036197395</v>
      </c>
      <c r="E110" s="5">
        <v>33036197395</v>
      </c>
      <c r="F110" s="5">
        <v>3660559737</v>
      </c>
      <c r="G110" s="5">
        <v>3660559737</v>
      </c>
      <c r="I110" s="5">
        <v>33036197395</v>
      </c>
      <c r="J110" s="5">
        <v>3660559737</v>
      </c>
      <c r="K110" s="5">
        <v>4003718352</v>
      </c>
      <c r="L110" s="5">
        <v>4293241022</v>
      </c>
      <c r="M110" s="5">
        <v>4393006843</v>
      </c>
      <c r="N110" s="5">
        <v>3308577142</v>
      </c>
      <c r="O110" s="5">
        <v>2529033085</v>
      </c>
      <c r="T110" s="5">
        <v>14733917</v>
      </c>
      <c r="Y110" s="5">
        <v>2745561549</v>
      </c>
      <c r="Z110" s="5">
        <v>50047081779</v>
      </c>
    </row>
    <row r="111" spans="3:26" ht="15.5" x14ac:dyDescent="0.35">
      <c r="C111" t="s">
        <v>125</v>
      </c>
      <c r="D111" s="5">
        <v>10432385060410</v>
      </c>
      <c r="E111" s="5">
        <v>12176069633344</v>
      </c>
      <c r="F111" s="5">
        <v>12915736215266</v>
      </c>
      <c r="G111" s="5">
        <v>12590419026508</v>
      </c>
      <c r="I111" s="5">
        <v>12176069633344</v>
      </c>
      <c r="J111" s="5">
        <v>12489341178631</v>
      </c>
      <c r="K111" s="5">
        <v>11882482293908</v>
      </c>
      <c r="L111" s="5">
        <v>10392913349684</v>
      </c>
      <c r="M111" s="5">
        <v>8299394908402</v>
      </c>
      <c r="N111" s="5">
        <v>8003385240207</v>
      </c>
      <c r="O111" s="5">
        <v>6200677936528</v>
      </c>
      <c r="P111" s="5">
        <v>4689070602316</v>
      </c>
      <c r="Q111" s="5">
        <v>3515276811871</v>
      </c>
      <c r="R111" s="5">
        <v>3260027884211</v>
      </c>
      <c r="S111" s="5">
        <v>2069911017438</v>
      </c>
      <c r="T111" s="5">
        <v>974582776349</v>
      </c>
      <c r="U111" s="5">
        <v>621494957413</v>
      </c>
      <c r="V111" s="5">
        <v>588976162584</v>
      </c>
      <c r="W111" s="5">
        <v>735294027694</v>
      </c>
      <c r="X111" s="5">
        <v>983863690613</v>
      </c>
      <c r="Y111" s="5">
        <v>425087973793</v>
      </c>
      <c r="Z111" s="5">
        <v>472392130242</v>
      </c>
    </row>
    <row r="112" spans="3:26" ht="15.5" x14ac:dyDescent="0.35">
      <c r="C112" t="s">
        <v>126</v>
      </c>
      <c r="D112" s="5">
        <v>28100367255821</v>
      </c>
      <c r="E112" s="5">
        <v>28793939611213</v>
      </c>
      <c r="F112" s="5">
        <v>33627034905387</v>
      </c>
      <c r="G112" s="5">
        <v>34382236051594</v>
      </c>
      <c r="I112" s="5">
        <v>28793939611213</v>
      </c>
      <c r="J112" s="5">
        <v>34645591977354</v>
      </c>
      <c r="K112" s="5">
        <v>40386130479447</v>
      </c>
      <c r="L112" s="5">
        <v>39986417216654</v>
      </c>
      <c r="M112" s="5">
        <v>39900337834619</v>
      </c>
      <c r="N112" s="5">
        <v>38093888626552</v>
      </c>
      <c r="O112" s="5">
        <v>36515833214549</v>
      </c>
      <c r="P112" s="5">
        <v>30118614769882</v>
      </c>
      <c r="Q112" s="5">
        <v>28332948012950</v>
      </c>
      <c r="R112" s="5">
        <v>20095435959279</v>
      </c>
      <c r="S112" s="5">
        <v>16761063514879</v>
      </c>
      <c r="T112" s="5">
        <v>10458881684274</v>
      </c>
      <c r="U112" s="5">
        <v>9720961764422</v>
      </c>
      <c r="V112" s="5">
        <v>7872073635468</v>
      </c>
      <c r="W112" s="5">
        <v>6112953591126</v>
      </c>
      <c r="X112" s="5">
        <v>4927696202275</v>
      </c>
      <c r="Y112" s="5">
        <v>5629454335396</v>
      </c>
      <c r="Z112" s="5">
        <v>5125368541520</v>
      </c>
    </row>
    <row r="113" spans="3:26" ht="15.5" x14ac:dyDescent="0.35">
      <c r="C113" t="s">
        <v>127</v>
      </c>
    </row>
    <row r="114" spans="3:26" ht="15.5" x14ac:dyDescent="0.35">
      <c r="C114" t="s">
        <v>128</v>
      </c>
    </row>
    <row r="115" spans="3:26" ht="15.5" x14ac:dyDescent="0.35">
      <c r="C115" t="s">
        <v>129</v>
      </c>
      <c r="D115" s="5">
        <v>17449401737949</v>
      </c>
      <c r="E115" s="5">
        <v>19458102720117</v>
      </c>
      <c r="F115" s="5">
        <v>18591779274049</v>
      </c>
      <c r="G115" s="5">
        <v>19192405262284</v>
      </c>
      <c r="I115" s="5">
        <v>19458102720117</v>
      </c>
      <c r="J115" s="5">
        <v>20211807979119</v>
      </c>
      <c r="K115" s="5">
        <v>25110286665945</v>
      </c>
      <c r="L115" s="5">
        <v>24590601785265</v>
      </c>
      <c r="M115" s="5">
        <v>31106038380213</v>
      </c>
      <c r="N115" s="5">
        <v>27046949442510</v>
      </c>
      <c r="O115" s="5">
        <v>24493176968328</v>
      </c>
      <c r="P115" s="5">
        <v>18964304189855</v>
      </c>
      <c r="Q115" s="5">
        <v>17508289239294</v>
      </c>
      <c r="R115" s="5">
        <v>12919369547114</v>
      </c>
      <c r="S115" s="5">
        <v>9414462014334</v>
      </c>
      <c r="T115" s="5">
        <v>7069703612022</v>
      </c>
      <c r="U115" s="5">
        <v>6541657147336</v>
      </c>
      <c r="V115" s="5">
        <v>5852574120387</v>
      </c>
      <c r="W115" s="5">
        <v>4875487799722</v>
      </c>
      <c r="X115" s="5">
        <v>3450703172062</v>
      </c>
      <c r="Y115" s="5">
        <v>4352268432391</v>
      </c>
      <c r="Z115" s="5">
        <v>3955945644191</v>
      </c>
    </row>
    <row r="116" spans="3:26" ht="15.5" x14ac:dyDescent="0.35">
      <c r="C116" t="s">
        <v>130</v>
      </c>
    </row>
    <row r="117" spans="3:26" ht="15.5" x14ac:dyDescent="0.35">
      <c r="C117" t="s">
        <v>131</v>
      </c>
      <c r="D117" s="5">
        <v>6594781719438</v>
      </c>
      <c r="E117" s="5">
        <v>6483501177128</v>
      </c>
      <c r="F117" s="5">
        <v>7559010497848</v>
      </c>
      <c r="G117" s="5">
        <v>7436889949602</v>
      </c>
      <c r="I117" s="5">
        <v>6483501177128</v>
      </c>
      <c r="J117" s="5">
        <v>7211527475718</v>
      </c>
      <c r="K117" s="5">
        <v>8189811837866</v>
      </c>
      <c r="L117" s="5">
        <v>10917418201356</v>
      </c>
      <c r="M117" s="5">
        <v>12415621005210</v>
      </c>
      <c r="N117" s="5">
        <v>12084405911382</v>
      </c>
      <c r="O117" s="5">
        <v>8294031380223</v>
      </c>
      <c r="P117" s="5">
        <v>6783925827211</v>
      </c>
      <c r="Q117" s="5">
        <v>11610970399977</v>
      </c>
      <c r="R117" s="5">
        <v>8372701075280</v>
      </c>
      <c r="S117" s="5">
        <v>6489309574268</v>
      </c>
      <c r="T117" s="5">
        <v>4923212709414</v>
      </c>
      <c r="U117" s="5">
        <v>4767419562124</v>
      </c>
      <c r="V117" s="5">
        <v>4276690295370</v>
      </c>
      <c r="W117" s="5">
        <v>3132496023685</v>
      </c>
      <c r="X117" s="5">
        <v>2214233943866</v>
      </c>
      <c r="Y117" s="5">
        <v>2849718515699</v>
      </c>
      <c r="Z117" s="5">
        <v>2355604843807</v>
      </c>
    </row>
    <row r="118" spans="3:26" ht="15.5" x14ac:dyDescent="0.35">
      <c r="C118" t="s">
        <v>597</v>
      </c>
      <c r="D118" s="5">
        <v>2221575744457</v>
      </c>
      <c r="E118" s="5">
        <v>3008279400965</v>
      </c>
      <c r="F118" s="5">
        <v>3854006306462</v>
      </c>
      <c r="G118" s="5">
        <v>3913189133363</v>
      </c>
      <c r="I118" s="5">
        <v>3008279400965</v>
      </c>
      <c r="J118" s="5">
        <v>2902764622053</v>
      </c>
      <c r="K118" s="5">
        <v>5363507346390</v>
      </c>
      <c r="L118" s="5">
        <v>3919024001538</v>
      </c>
      <c r="M118" s="5">
        <v>3824451074290</v>
      </c>
      <c r="N118" s="5">
        <v>4343899100000</v>
      </c>
      <c r="O118" s="5">
        <v>5058499100000</v>
      </c>
      <c r="P118" s="5">
        <v>3663960621883</v>
      </c>
      <c r="Q118" s="5">
        <v>3537107100000</v>
      </c>
      <c r="R118" s="5">
        <v>2344158690960</v>
      </c>
      <c r="S118" s="5">
        <v>1115499100000</v>
      </c>
      <c r="T118" s="5">
        <v>692000000000</v>
      </c>
      <c r="U118" s="5">
        <v>211800000000</v>
      </c>
      <c r="V118" s="5">
        <v>200919948197</v>
      </c>
      <c r="X118" s="5">
        <v>304032612796</v>
      </c>
      <c r="Y118" s="5">
        <v>353740840321</v>
      </c>
      <c r="Z118" s="5">
        <v>217249868999</v>
      </c>
    </row>
    <row r="119" spans="3:26" ht="15.5" x14ac:dyDescent="0.35">
      <c r="C119" t="s">
        <v>598</v>
      </c>
      <c r="D119" s="5">
        <v>2221575744457</v>
      </c>
      <c r="E119" s="5">
        <v>3008279400965</v>
      </c>
      <c r="F119" s="5">
        <v>3854006306462</v>
      </c>
      <c r="G119" s="5">
        <v>3913189133363</v>
      </c>
      <c r="I119" s="5">
        <v>3008279400965</v>
      </c>
      <c r="J119" s="5">
        <v>2902764622053</v>
      </c>
      <c r="K119" s="5">
        <v>5363507346390</v>
      </c>
      <c r="L119" s="5">
        <v>3919024001538</v>
      </c>
      <c r="M119" s="5">
        <v>3824451074290</v>
      </c>
      <c r="N119" s="5">
        <v>4343899100000</v>
      </c>
      <c r="O119" s="5">
        <v>5058499100000</v>
      </c>
      <c r="P119" s="5">
        <v>3663960621883</v>
      </c>
      <c r="Q119" s="5">
        <v>3537107100000</v>
      </c>
      <c r="R119" s="5">
        <v>2344158690960</v>
      </c>
      <c r="S119" s="5">
        <v>1115499100000</v>
      </c>
      <c r="T119" s="5">
        <v>692000000000</v>
      </c>
      <c r="U119" s="5">
        <v>211800000000</v>
      </c>
      <c r="V119" s="5">
        <v>200919948197</v>
      </c>
      <c r="W119" s="5">
        <v>164517279999</v>
      </c>
      <c r="X119" s="5">
        <v>304032612796</v>
      </c>
      <c r="Y119" s="5">
        <v>353740840321</v>
      </c>
      <c r="Z119" s="5">
        <v>217249868999</v>
      </c>
    </row>
    <row r="120" spans="3:26" ht="15.5" x14ac:dyDescent="0.35">
      <c r="C120" t="s">
        <v>133</v>
      </c>
      <c r="D120" s="5">
        <v>683739978110</v>
      </c>
      <c r="E120" s="5">
        <v>563775006157</v>
      </c>
      <c r="F120" s="5">
        <v>837333093067</v>
      </c>
      <c r="G120" s="5">
        <v>617888359497</v>
      </c>
      <c r="I120" s="5">
        <v>563775006157</v>
      </c>
      <c r="J120" s="5">
        <v>613271701853</v>
      </c>
      <c r="K120" s="5">
        <v>1036353482881</v>
      </c>
      <c r="L120" s="5">
        <v>537596219040</v>
      </c>
      <c r="M120" s="5">
        <v>473670072636</v>
      </c>
      <c r="N120" s="5">
        <v>683364082555</v>
      </c>
      <c r="O120" s="5">
        <v>346903724027</v>
      </c>
      <c r="P120" s="5">
        <v>386348383081</v>
      </c>
      <c r="Q120" s="5">
        <v>381374773134</v>
      </c>
      <c r="R120" s="5">
        <v>387638614371</v>
      </c>
      <c r="S120" s="5">
        <v>435488344468</v>
      </c>
      <c r="T120" s="5">
        <v>279847706524</v>
      </c>
      <c r="U120" s="5">
        <v>259695783516</v>
      </c>
      <c r="V120" s="5">
        <v>146667707508</v>
      </c>
      <c r="W120" s="5">
        <v>58219886358</v>
      </c>
      <c r="X120" s="5">
        <v>74492267233</v>
      </c>
      <c r="Y120" s="5">
        <v>48079807415</v>
      </c>
      <c r="Z120" s="5">
        <v>42143681688</v>
      </c>
    </row>
    <row r="121" spans="3:26" ht="15.5" x14ac:dyDescent="0.35">
      <c r="C121" t="s">
        <v>132</v>
      </c>
      <c r="D121" s="5">
        <v>1729284582303</v>
      </c>
      <c r="E121" s="5">
        <v>1755804966061</v>
      </c>
      <c r="F121" s="5">
        <v>1764962145265</v>
      </c>
      <c r="G121" s="5">
        <v>1900676685643</v>
      </c>
      <c r="I121" s="5">
        <v>1755804966061</v>
      </c>
      <c r="J121" s="5">
        <v>1938602344354</v>
      </c>
      <c r="K121" s="5">
        <v>2334471117229</v>
      </c>
      <c r="L121" s="5">
        <v>2236754214571</v>
      </c>
      <c r="M121" s="5">
        <v>2386576747021</v>
      </c>
      <c r="N121" s="5">
        <v>1624817511834</v>
      </c>
      <c r="O121" s="5">
        <v>1129454655273</v>
      </c>
      <c r="P121" s="5">
        <v>748102100121</v>
      </c>
      <c r="Q121" s="5">
        <v>644718072776</v>
      </c>
      <c r="R121" s="5">
        <v>351922306484</v>
      </c>
      <c r="S121" s="5">
        <v>326019655515</v>
      </c>
      <c r="T121" s="5">
        <v>348933582604</v>
      </c>
      <c r="U121" s="5">
        <v>259600358425</v>
      </c>
      <c r="V121" s="5">
        <v>260508228711</v>
      </c>
      <c r="W121" s="5">
        <v>260574795409</v>
      </c>
      <c r="X121" s="5">
        <v>196342541974</v>
      </c>
      <c r="Y121" s="5">
        <v>249232795285</v>
      </c>
      <c r="Z121" s="5">
        <v>179709287486</v>
      </c>
    </row>
    <row r="122" spans="3:26" ht="15.5" x14ac:dyDescent="0.35">
      <c r="C122" t="s">
        <v>135</v>
      </c>
    </row>
    <row r="123" spans="3:26" ht="15.5" x14ac:dyDescent="0.35">
      <c r="C123" t="s">
        <v>323</v>
      </c>
      <c r="D123" s="5">
        <v>3144158931084</v>
      </c>
      <c r="E123" s="5">
        <v>3143382882796</v>
      </c>
      <c r="F123" s="5">
        <v>3158074306481</v>
      </c>
      <c r="G123" s="5">
        <v>3157446500212</v>
      </c>
      <c r="I123" s="5">
        <v>3143382882796</v>
      </c>
      <c r="J123" s="5">
        <v>3053314426870</v>
      </c>
      <c r="K123" s="5">
        <v>4334751127969</v>
      </c>
      <c r="L123" s="5">
        <v>4795375711571</v>
      </c>
      <c r="M123" s="5">
        <v>1241014958545</v>
      </c>
      <c r="N123" s="5">
        <v>4309020519565</v>
      </c>
      <c r="O123" s="5">
        <v>4021031576538</v>
      </c>
      <c r="P123" s="5">
        <v>3492178582582</v>
      </c>
      <c r="Q123" s="5">
        <v>3740464353715</v>
      </c>
      <c r="R123" s="5">
        <v>874095288938</v>
      </c>
      <c r="S123" s="5">
        <v>1248298729988</v>
      </c>
      <c r="T123" s="5">
        <v>1247628720991</v>
      </c>
      <c r="U123" s="5">
        <v>1246976440710</v>
      </c>
      <c r="V123" s="5">
        <v>622738517856</v>
      </c>
      <c r="X123" s="5">
        <v>499298167869</v>
      </c>
      <c r="Y123" s="5">
        <v>498795243349</v>
      </c>
      <c r="Z123" s="5">
        <v>498313340689</v>
      </c>
    </row>
    <row r="124" spans="3:26" ht="15.5" x14ac:dyDescent="0.35">
      <c r="C124" t="s">
        <v>137</v>
      </c>
      <c r="D124" s="5">
        <v>98198364410</v>
      </c>
      <c r="E124" s="5">
        <v>102922366348</v>
      </c>
      <c r="F124" s="5">
        <v>170019037302</v>
      </c>
      <c r="G124" s="5">
        <v>173646965334</v>
      </c>
      <c r="I124" s="5">
        <v>102922366348</v>
      </c>
      <c r="J124" s="5">
        <v>1574717702604</v>
      </c>
      <c r="K124" s="5">
        <v>1171024922564</v>
      </c>
      <c r="L124" s="5">
        <v>976832640673</v>
      </c>
      <c r="M124" s="5">
        <v>4406744466847</v>
      </c>
      <c r="N124" s="5">
        <v>342908333333</v>
      </c>
      <c r="O124" s="5">
        <v>499998682982</v>
      </c>
      <c r="P124" s="5">
        <v>249917291657</v>
      </c>
      <c r="Q124" s="5">
        <v>124986210993</v>
      </c>
      <c r="R124" s="5">
        <v>374855721333</v>
      </c>
      <c r="W124" s="5">
        <v>499780070529</v>
      </c>
    </row>
    <row r="125" spans="3:26" ht="15.5" x14ac:dyDescent="0.35">
      <c r="C125" t="s">
        <v>138</v>
      </c>
      <c r="D125" s="5">
        <v>7195611125030</v>
      </c>
      <c r="E125" s="5">
        <v>6038493752724</v>
      </c>
      <c r="F125" s="5">
        <v>5334265346894</v>
      </c>
      <c r="G125" s="5">
        <v>5495053650736</v>
      </c>
      <c r="I125" s="5">
        <v>6038493752724</v>
      </c>
      <c r="J125" s="5">
        <v>5459909762034</v>
      </c>
      <c r="K125" s="5">
        <v>6417123206782</v>
      </c>
      <c r="L125" s="5">
        <v>6544545688621</v>
      </c>
      <c r="M125" s="5">
        <v>3115178689881</v>
      </c>
      <c r="N125" s="5">
        <v>5449879816358</v>
      </c>
      <c r="O125" s="5">
        <v>5188358566200</v>
      </c>
      <c r="P125" s="5">
        <v>4869038683769</v>
      </c>
      <c r="Q125" s="5">
        <v>4829741347659</v>
      </c>
      <c r="R125" s="5">
        <v>1608286449267</v>
      </c>
      <c r="S125" s="5">
        <v>2184469703709</v>
      </c>
      <c r="T125" s="5">
        <v>1637634722608</v>
      </c>
      <c r="U125" s="5">
        <v>1630841824515</v>
      </c>
      <c r="V125" s="5">
        <v>838580545389</v>
      </c>
      <c r="W125" s="5">
        <v>247098000816</v>
      </c>
      <c r="X125" s="5">
        <v>609238056719</v>
      </c>
      <c r="Y125" s="5">
        <v>536312892751</v>
      </c>
      <c r="Z125" s="5">
        <v>562418088475</v>
      </c>
    </row>
    <row r="126" spans="3:26" ht="15.5" x14ac:dyDescent="0.35">
      <c r="C126" t="s">
        <v>139</v>
      </c>
      <c r="D126" s="5">
        <v>7195611125030</v>
      </c>
      <c r="E126" s="5">
        <v>6038493752724</v>
      </c>
      <c r="F126" s="5">
        <v>5334265346894</v>
      </c>
      <c r="G126" s="5">
        <v>5495053650736</v>
      </c>
      <c r="I126" s="5">
        <v>6038493752724</v>
      </c>
      <c r="J126" s="5">
        <v>5459909762034</v>
      </c>
      <c r="K126" s="5">
        <v>6417123206782</v>
      </c>
      <c r="L126" s="5">
        <v>6544545688621</v>
      </c>
      <c r="M126" s="5">
        <v>3115178689881</v>
      </c>
      <c r="N126" s="5">
        <v>5449879816358</v>
      </c>
      <c r="O126" s="5">
        <v>5188358566200</v>
      </c>
      <c r="P126" s="5">
        <v>4869038683769</v>
      </c>
      <c r="Q126" s="5">
        <v>4829741347659</v>
      </c>
      <c r="R126" s="5">
        <v>1608286449267</v>
      </c>
      <c r="S126" s="5">
        <v>2184469703709</v>
      </c>
      <c r="T126" s="5">
        <v>1637634722608</v>
      </c>
      <c r="U126" s="5">
        <v>1630841824515</v>
      </c>
      <c r="V126" s="5">
        <v>838580545389</v>
      </c>
      <c r="W126" s="5">
        <v>247098000816</v>
      </c>
      <c r="X126" s="5">
        <v>609238056719</v>
      </c>
      <c r="Y126" s="5">
        <v>536312892751</v>
      </c>
      <c r="Z126" s="5">
        <v>562418088475</v>
      </c>
    </row>
    <row r="127" spans="3:26" ht="15.5" x14ac:dyDescent="0.35">
      <c r="C127" t="s">
        <v>140</v>
      </c>
      <c r="D127" s="5">
        <v>2512031625413</v>
      </c>
      <c r="E127" s="5">
        <v>1377066763008</v>
      </c>
      <c r="F127" s="5">
        <v>1008218563156</v>
      </c>
      <c r="G127" s="5">
        <v>1098702622762</v>
      </c>
      <c r="I127" s="5">
        <v>1377066763008</v>
      </c>
      <c r="J127" s="5">
        <v>1109979298815</v>
      </c>
      <c r="K127" s="5">
        <v>949968113240</v>
      </c>
      <c r="L127" s="5">
        <v>772533203695</v>
      </c>
      <c r="M127" s="5">
        <v>841200518388</v>
      </c>
      <c r="N127" s="5">
        <v>749467454534</v>
      </c>
      <c r="O127" s="5">
        <v>942337067569</v>
      </c>
      <c r="P127" s="5">
        <v>1147398710000</v>
      </c>
      <c r="Q127" s="5">
        <v>925000000000</v>
      </c>
      <c r="R127" s="5">
        <v>428929000000</v>
      </c>
      <c r="S127" s="5">
        <v>504736874400</v>
      </c>
      <c r="T127" s="5">
        <v>79500000000</v>
      </c>
      <c r="W127" s="5">
        <v>27500000000</v>
      </c>
      <c r="X127" s="5">
        <v>40000000000</v>
      </c>
    </row>
    <row r="128" spans="3:26" ht="15.5" x14ac:dyDescent="0.35">
      <c r="C128" t="s">
        <v>326</v>
      </c>
      <c r="X128" s="5">
        <v>3705204704</v>
      </c>
    </row>
    <row r="129" spans="3:26" ht="15.5" x14ac:dyDescent="0.35">
      <c r="C129" t="s">
        <v>443</v>
      </c>
      <c r="N129" s="5">
        <v>34799586</v>
      </c>
      <c r="O129" s="5">
        <v>53649588</v>
      </c>
      <c r="P129" s="5">
        <v>34799587</v>
      </c>
      <c r="Q129" s="5">
        <v>34799587</v>
      </c>
      <c r="R129" s="5">
        <v>82668090</v>
      </c>
      <c r="S129" s="5">
        <v>285556515</v>
      </c>
      <c r="T129" s="5">
        <v>400440917</v>
      </c>
      <c r="U129" s="5">
        <v>526424707</v>
      </c>
      <c r="V129" s="5">
        <v>817705040</v>
      </c>
      <c r="W129" s="5">
        <v>2048172442</v>
      </c>
      <c r="X129" s="5">
        <v>27518372679</v>
      </c>
      <c r="Y129" s="5">
        <v>14742419075</v>
      </c>
      <c r="Z129" s="5">
        <v>47275103058</v>
      </c>
    </row>
    <row r="130" spans="3:26" ht="15.5" x14ac:dyDescent="0.35">
      <c r="C130" t="s">
        <v>599</v>
      </c>
      <c r="D130" s="5">
        <v>308412342218</v>
      </c>
      <c r="E130" s="5">
        <v>302183384048</v>
      </c>
      <c r="F130" s="5">
        <v>294642246793</v>
      </c>
      <c r="G130" s="5">
        <v>284658641703</v>
      </c>
      <c r="I130" s="5">
        <v>302183384048</v>
      </c>
      <c r="J130" s="5">
        <v>268414235028</v>
      </c>
      <c r="K130" s="5">
        <v>234644877676</v>
      </c>
      <c r="R130" s="5">
        <v>125000000000</v>
      </c>
      <c r="S130" s="5">
        <v>250000000000</v>
      </c>
      <c r="T130" s="5">
        <v>250000000000</v>
      </c>
      <c r="U130" s="5">
        <v>250000000000</v>
      </c>
      <c r="V130" s="5">
        <v>125000000000</v>
      </c>
    </row>
    <row r="131" spans="3:26" ht="15.5" x14ac:dyDescent="0.35">
      <c r="C131" t="s">
        <v>141</v>
      </c>
      <c r="D131" s="5">
        <v>36278284255</v>
      </c>
      <c r="E131" s="5">
        <v>36278284255</v>
      </c>
      <c r="F131" s="5">
        <v>36458172508</v>
      </c>
      <c r="G131" s="5">
        <v>36458172508</v>
      </c>
      <c r="I131" s="5">
        <v>36278284255</v>
      </c>
      <c r="J131" s="5">
        <v>36458172508</v>
      </c>
      <c r="K131" s="5">
        <v>27131354210</v>
      </c>
      <c r="L131" s="5">
        <v>27247605322</v>
      </c>
      <c r="M131" s="5">
        <v>27246938856</v>
      </c>
      <c r="N131" s="5">
        <v>27446827591</v>
      </c>
      <c r="O131" s="5">
        <v>20605798787</v>
      </c>
      <c r="P131" s="5">
        <v>16462444884</v>
      </c>
      <c r="Q131" s="5">
        <v>17827320543</v>
      </c>
      <c r="R131" s="5">
        <v>19073405641</v>
      </c>
      <c r="S131" s="5">
        <v>2111695802</v>
      </c>
    </row>
    <row r="132" spans="3:26" ht="15.5" x14ac:dyDescent="0.35">
      <c r="C132" t="s">
        <v>142</v>
      </c>
      <c r="D132" s="5">
        <v>24645012862979</v>
      </c>
      <c r="E132" s="5">
        <v>25496596472841</v>
      </c>
      <c r="F132" s="5">
        <v>23926044620943</v>
      </c>
      <c r="G132" s="5">
        <v>24687458913020</v>
      </c>
      <c r="I132" s="5">
        <v>25496596472841</v>
      </c>
      <c r="J132" s="5">
        <v>25671717741153</v>
      </c>
      <c r="K132" s="5">
        <v>31527409872727</v>
      </c>
      <c r="L132" s="5">
        <v>31135147473886</v>
      </c>
      <c r="M132" s="5">
        <v>34221217070094</v>
      </c>
      <c r="N132" s="5">
        <v>32496829258868</v>
      </c>
      <c r="O132" s="5">
        <v>29681535534528</v>
      </c>
      <c r="P132" s="5">
        <v>23833342873624</v>
      </c>
      <c r="Q132" s="5">
        <v>22338030586953</v>
      </c>
      <c r="R132" s="5">
        <v>14527655996381</v>
      </c>
      <c r="S132" s="5">
        <v>11598931718043</v>
      </c>
      <c r="T132" s="5">
        <v>8707338334630</v>
      </c>
      <c r="U132" s="5">
        <v>8172498971851</v>
      </c>
      <c r="V132" s="5">
        <v>6691154665776</v>
      </c>
      <c r="W132" s="5">
        <v>5122585800538</v>
      </c>
      <c r="X132" s="5">
        <v>4059941228781</v>
      </c>
      <c r="Y132" s="5">
        <v>4888581325142</v>
      </c>
      <c r="Z132" s="5">
        <v>4518363732666</v>
      </c>
    </row>
    <row r="133" spans="3:26" ht="15.5" x14ac:dyDescent="0.35">
      <c r="C133" t="s">
        <v>143</v>
      </c>
    </row>
    <row r="134" spans="3:26" ht="15.5" x14ac:dyDescent="0.35">
      <c r="C134" t="s">
        <v>144</v>
      </c>
      <c r="D134" s="5">
        <v>840760897900</v>
      </c>
      <c r="E134" s="5">
        <v>840760897900</v>
      </c>
      <c r="F134" s="5">
        <v>840760897900</v>
      </c>
      <c r="G134" s="5">
        <v>840760897900</v>
      </c>
      <c r="I134" s="5">
        <v>840760897900</v>
      </c>
      <c r="J134" s="5">
        <v>840760897900</v>
      </c>
      <c r="K134" s="5">
        <v>840760897900</v>
      </c>
      <c r="L134" s="5">
        <v>840760897900</v>
      </c>
      <c r="M134" s="5">
        <v>356084937600</v>
      </c>
      <c r="N134" s="5">
        <v>356084937600</v>
      </c>
      <c r="O134" s="5">
        <v>356084937600</v>
      </c>
      <c r="P134" s="5">
        <v>356084937600</v>
      </c>
      <c r="Q134" s="5">
        <v>356084937600</v>
      </c>
      <c r="R134" s="5">
        <v>356084937600</v>
      </c>
      <c r="S134" s="5">
        <v>356084937600</v>
      </c>
      <c r="T134" s="5">
        <v>180132000000</v>
      </c>
      <c r="U134" s="5">
        <v>180132000000</v>
      </c>
      <c r="V134" s="5">
        <v>180132000000</v>
      </c>
      <c r="W134" s="5">
        <v>180132000000</v>
      </c>
      <c r="X134" s="5">
        <v>180132000000</v>
      </c>
      <c r="Y134" s="5">
        <v>180132000000</v>
      </c>
      <c r="Z134" s="5">
        <v>180132000000</v>
      </c>
    </row>
    <row r="135" spans="3:26" ht="15.5" x14ac:dyDescent="0.35">
      <c r="C135" t="s">
        <v>145</v>
      </c>
      <c r="D135" s="5">
        <v>4755656134234</v>
      </c>
      <c r="E135" s="5">
        <v>4755656134234</v>
      </c>
      <c r="F135" s="5">
        <v>4755656134234</v>
      </c>
      <c r="G135" s="5">
        <v>4755656134234</v>
      </c>
      <c r="I135" s="5">
        <v>4755656134234</v>
      </c>
      <c r="J135" s="5">
        <v>4755656134234</v>
      </c>
      <c r="K135" s="5">
        <v>4755656134234</v>
      </c>
      <c r="L135" s="5">
        <v>4755656134234</v>
      </c>
      <c r="M135" s="5">
        <v>2588833884853</v>
      </c>
      <c r="N135" s="5">
        <v>2588833884853</v>
      </c>
      <c r="O135" s="5">
        <v>2588833884853</v>
      </c>
      <c r="P135" s="5">
        <v>2588833884853</v>
      </c>
      <c r="Q135" s="5">
        <v>2588834418817</v>
      </c>
      <c r="R135" s="5">
        <v>2588834418817</v>
      </c>
      <c r="S135" s="5">
        <v>2587944479627</v>
      </c>
      <c r="T135" s="5">
        <v>50004090079</v>
      </c>
      <c r="U135" s="5">
        <v>50004090079</v>
      </c>
      <c r="V135" s="5">
        <v>50004090079</v>
      </c>
      <c r="W135" s="5">
        <v>19143631284</v>
      </c>
      <c r="X135" s="5">
        <v>19143631284</v>
      </c>
      <c r="Y135" s="5">
        <v>19143631284</v>
      </c>
      <c r="Z135" s="5">
        <v>19143631284</v>
      </c>
    </row>
    <row r="136" spans="3:26" ht="15.5" x14ac:dyDescent="0.35">
      <c r="C136" t="s">
        <v>146</v>
      </c>
      <c r="D136" s="5">
        <v>-3470233256016</v>
      </c>
      <c r="E136" s="5">
        <v>-3624376223213</v>
      </c>
      <c r="F136" s="5">
        <v>2555954806847</v>
      </c>
      <c r="G136" s="5">
        <v>2559078462374</v>
      </c>
      <c r="I136" s="5">
        <v>-3624376223213</v>
      </c>
      <c r="J136" s="5">
        <v>1862421122377</v>
      </c>
      <c r="K136" s="5">
        <v>1987565074921</v>
      </c>
      <c r="L136" s="5">
        <v>2114788477042</v>
      </c>
      <c r="M136" s="5">
        <v>2041377034231</v>
      </c>
      <c r="N136" s="5">
        <v>1989824895076</v>
      </c>
      <c r="O136" s="5">
        <v>3397430406578</v>
      </c>
      <c r="P136" s="5">
        <v>2992837653080</v>
      </c>
      <c r="Q136" s="5">
        <v>2445826246759</v>
      </c>
      <c r="R136" s="5">
        <v>1997136966941</v>
      </c>
      <c r="S136" s="5">
        <v>1789885132121</v>
      </c>
      <c r="T136" s="5">
        <v>1509578892375</v>
      </c>
      <c r="U136" s="5">
        <v>1307300570392</v>
      </c>
      <c r="V136" s="5">
        <v>943641848160</v>
      </c>
      <c r="W136" s="5">
        <v>790783857101</v>
      </c>
      <c r="X136" s="5">
        <v>668355224933</v>
      </c>
      <c r="Y136" s="5">
        <v>528868066623</v>
      </c>
      <c r="Z136" s="5">
        <v>384320075836</v>
      </c>
    </row>
    <row r="137" spans="3:26" ht="15.5" x14ac:dyDescent="0.35">
      <c r="C137" t="s">
        <v>147</v>
      </c>
      <c r="M137" s="5">
        <v>3461431645483</v>
      </c>
      <c r="N137" s="5">
        <v>3461431645483</v>
      </c>
      <c r="O137" s="5">
        <v>2864005872038</v>
      </c>
      <c r="P137" s="5">
        <v>2348678747872</v>
      </c>
      <c r="Q137" s="5">
        <v>2027797060535</v>
      </c>
      <c r="R137" s="5">
        <v>1808381348947</v>
      </c>
      <c r="S137" s="5">
        <v>1452215456967</v>
      </c>
      <c r="T137" s="5">
        <v>1187954751131</v>
      </c>
      <c r="U137" s="5">
        <v>903770990399</v>
      </c>
      <c r="V137" s="5">
        <v>734498675143</v>
      </c>
      <c r="W137" s="5">
        <v>611115099824</v>
      </c>
      <c r="X137" s="5">
        <v>481318807376</v>
      </c>
      <c r="Y137" s="5">
        <v>366689974126</v>
      </c>
      <c r="Z137" s="5">
        <v>306189221583</v>
      </c>
    </row>
    <row r="138" spans="3:26" ht="15.5" x14ac:dyDescent="0.35">
      <c r="C138" t="s">
        <v>148</v>
      </c>
      <c r="M138" s="5">
        <v>-1420054611252</v>
      </c>
      <c r="N138" s="5">
        <v>-1471606750407</v>
      </c>
      <c r="O138" s="5">
        <v>533424534540</v>
      </c>
      <c r="P138" s="5">
        <v>644158905208</v>
      </c>
      <c r="Q138" s="5">
        <v>418029186224</v>
      </c>
      <c r="R138" s="5">
        <v>188755617994</v>
      </c>
      <c r="S138" s="5">
        <v>337669675154</v>
      </c>
      <c r="T138" s="5">
        <v>321624141244</v>
      </c>
      <c r="U138" s="5">
        <v>403529579993</v>
      </c>
      <c r="V138" s="5">
        <v>209143173017</v>
      </c>
      <c r="W138" s="5">
        <v>179668757277</v>
      </c>
      <c r="X138" s="5">
        <v>187036417557</v>
      </c>
      <c r="Y138" s="5">
        <v>162178092497</v>
      </c>
      <c r="Z138" s="5">
        <v>78130854253</v>
      </c>
    </row>
    <row r="139" spans="3:26" ht="15.5" x14ac:dyDescent="0.35">
      <c r="C139" t="s">
        <v>149</v>
      </c>
      <c r="D139" s="5">
        <v>-3470233256016</v>
      </c>
      <c r="E139" s="5">
        <v>-3624376223213</v>
      </c>
      <c r="F139" s="5">
        <v>2555954806847</v>
      </c>
      <c r="G139" s="5">
        <v>2559078462374</v>
      </c>
      <c r="I139" s="5">
        <v>-3624376223213</v>
      </c>
      <c r="J139" s="5">
        <v>1862421122377</v>
      </c>
      <c r="K139" s="5">
        <v>1987565074921</v>
      </c>
      <c r="L139" s="5">
        <v>2114788477042</v>
      </c>
      <c r="M139" s="5">
        <v>2041377034231</v>
      </c>
      <c r="N139" s="5">
        <v>1989824895076</v>
      </c>
      <c r="O139" s="5">
        <v>3397430406578</v>
      </c>
      <c r="P139" s="5">
        <v>2992837653080</v>
      </c>
      <c r="Q139" s="5">
        <v>2445826246759</v>
      </c>
      <c r="R139" s="5">
        <v>1997136966941</v>
      </c>
      <c r="S139" s="5">
        <v>1789885132121</v>
      </c>
      <c r="T139" s="5">
        <v>1509578892375</v>
      </c>
      <c r="U139" s="5">
        <v>1307300570392</v>
      </c>
      <c r="V139" s="5">
        <v>943641848160</v>
      </c>
      <c r="W139" s="5">
        <v>790783857101</v>
      </c>
      <c r="X139" s="5">
        <v>668355224933</v>
      </c>
      <c r="Y139" s="5">
        <v>528868066623</v>
      </c>
      <c r="Z139" s="5">
        <v>384320075836</v>
      </c>
    </row>
    <row r="140" spans="3:26" ht="15.5" x14ac:dyDescent="0.35">
      <c r="C140" t="s">
        <v>150</v>
      </c>
      <c r="D140" s="5">
        <v>435687768237</v>
      </c>
      <c r="E140" s="5">
        <v>431819480964</v>
      </c>
      <c r="F140" s="5">
        <v>655135596976</v>
      </c>
      <c r="G140" s="5">
        <v>645798795579</v>
      </c>
      <c r="I140" s="5">
        <v>431819480964</v>
      </c>
      <c r="J140" s="5">
        <v>621553233203</v>
      </c>
      <c r="K140" s="5">
        <v>593004452137</v>
      </c>
      <c r="L140" s="5">
        <v>430851906812</v>
      </c>
      <c r="M140" s="5">
        <v>57888200390</v>
      </c>
      <c r="N140" s="5">
        <v>26543584478</v>
      </c>
      <c r="O140" s="5">
        <v>24279135516</v>
      </c>
      <c r="P140" s="5">
        <v>10786961553</v>
      </c>
      <c r="Q140" s="5">
        <v>10671872460</v>
      </c>
      <c r="R140" s="5">
        <v>9523997937</v>
      </c>
      <c r="S140" s="5">
        <v>8304558710</v>
      </c>
      <c r="T140" s="5">
        <v>6959023043</v>
      </c>
      <c r="U140" s="5">
        <v>9234110806</v>
      </c>
      <c r="V140" s="5">
        <v>6772998398</v>
      </c>
      <c r="W140" s="5">
        <v>6791167788</v>
      </c>
      <c r="X140" s="5">
        <v>6641489449</v>
      </c>
      <c r="Y140" s="5">
        <v>9673350312</v>
      </c>
      <c r="Z140" s="5">
        <v>15620366544</v>
      </c>
    </row>
    <row r="141" spans="3:26" ht="15.5" x14ac:dyDescent="0.35">
      <c r="C141" t="s">
        <v>9</v>
      </c>
      <c r="D141" s="5">
        <v>3455354392842</v>
      </c>
      <c r="E141" s="5">
        <v>3297343138372</v>
      </c>
      <c r="F141" s="5">
        <v>9700990284444</v>
      </c>
      <c r="G141" s="5">
        <v>9694777138574</v>
      </c>
      <c r="I141" s="5">
        <v>3297343138372</v>
      </c>
      <c r="J141" s="5">
        <v>8973874236201</v>
      </c>
      <c r="K141" s="5">
        <v>8858720606720</v>
      </c>
      <c r="L141" s="5">
        <v>8823791463516</v>
      </c>
      <c r="M141" s="5">
        <v>5657707202425</v>
      </c>
      <c r="N141" s="5">
        <v>5574810447358</v>
      </c>
      <c r="O141" s="5">
        <v>6834297680021</v>
      </c>
      <c r="P141" s="5">
        <v>6285271896258</v>
      </c>
      <c r="Q141" s="5">
        <v>5869917425997</v>
      </c>
      <c r="R141" s="5">
        <v>5442779962898</v>
      </c>
      <c r="S141" s="5">
        <v>5162131796836</v>
      </c>
      <c r="T141" s="5">
        <v>1751543349644</v>
      </c>
      <c r="U141" s="5">
        <v>1548462792571</v>
      </c>
      <c r="V141" s="5">
        <v>1180918969692</v>
      </c>
      <c r="W141" s="5">
        <v>990367790588</v>
      </c>
      <c r="X141" s="5">
        <v>867754973494</v>
      </c>
      <c r="Y141" s="5">
        <v>740873010251</v>
      </c>
      <c r="Z141" s="5">
        <v>599899556183</v>
      </c>
    </row>
    <row r="142" spans="3:26" ht="15.5" x14ac:dyDescent="0.35">
      <c r="C142" t="s">
        <v>151</v>
      </c>
      <c r="D142" s="5">
        <v>28100367255821</v>
      </c>
      <c r="E142" s="5">
        <v>28793939611213</v>
      </c>
      <c r="F142" s="5">
        <v>33627034905387</v>
      </c>
      <c r="G142" s="5">
        <v>34382236051594</v>
      </c>
      <c r="I142" s="5">
        <v>28793939611213</v>
      </c>
      <c r="J142" s="5">
        <v>34645591977354</v>
      </c>
      <c r="K142" s="5">
        <v>40386130479447</v>
      </c>
      <c r="L142" s="5">
        <v>39958938937402</v>
      </c>
      <c r="M142" s="5">
        <v>39878924272519</v>
      </c>
      <c r="N142" s="5">
        <v>38071639706226</v>
      </c>
      <c r="O142" s="5">
        <v>36515833214549</v>
      </c>
      <c r="P142" s="5">
        <v>30118614769882</v>
      </c>
      <c r="Q142" s="5">
        <v>28207948012950</v>
      </c>
      <c r="R142" s="5">
        <v>19970435959279</v>
      </c>
      <c r="S142" s="5">
        <v>16761063514879</v>
      </c>
      <c r="T142" s="5">
        <v>10458881684274</v>
      </c>
      <c r="U142" s="5">
        <v>9720961764422</v>
      </c>
      <c r="V142" s="5">
        <v>7872073635468</v>
      </c>
      <c r="W142" s="5">
        <v>6112953591126</v>
      </c>
      <c r="X142" s="5">
        <v>4927696202275</v>
      </c>
      <c r="Y142" s="5">
        <v>5629454335393</v>
      </c>
      <c r="Z142" s="5">
        <v>5118263288849</v>
      </c>
    </row>
    <row r="143" spans="3:26" ht="15.5" x14ac:dyDescent="0.35">
      <c r="C143" t="s">
        <v>152</v>
      </c>
      <c r="D143" s="5">
        <v>8407608979</v>
      </c>
      <c r="E143" s="5">
        <v>8407608979</v>
      </c>
      <c r="F143" s="5">
        <v>8407608979</v>
      </c>
      <c r="G143" s="5">
        <v>8407608979</v>
      </c>
      <c r="I143" s="5">
        <v>8407608979</v>
      </c>
      <c r="J143" s="5">
        <v>8407608979</v>
      </c>
      <c r="K143" s="5">
        <v>8407608979</v>
      </c>
      <c r="L143" s="5">
        <v>8407608979</v>
      </c>
      <c r="M143" s="5">
        <v>3560849376</v>
      </c>
      <c r="N143" s="5">
        <v>3560849376</v>
      </c>
      <c r="O143" s="5">
        <v>3560849376</v>
      </c>
      <c r="P143" s="5">
        <v>3560849376</v>
      </c>
      <c r="Q143" s="5">
        <v>3560849376</v>
      </c>
      <c r="R143" s="5">
        <v>3560849376</v>
      </c>
      <c r="S143" s="5">
        <v>3560849376</v>
      </c>
      <c r="T143" s="5">
        <v>1801320000</v>
      </c>
      <c r="U143" s="5">
        <v>1801320000</v>
      </c>
      <c r="V143" s="5">
        <v>1801320000</v>
      </c>
      <c r="W143" s="5">
        <v>1801320000</v>
      </c>
      <c r="X143" s="5">
        <v>1801320000</v>
      </c>
      <c r="Y143" s="5">
        <v>1801320000</v>
      </c>
      <c r="Z143" s="5">
        <v>1801320000</v>
      </c>
    </row>
    <row r="145" spans="2:26" ht="15.5" x14ac:dyDescent="0.35">
      <c r="B145" t="s">
        <v>153</v>
      </c>
      <c r="C145" t="s">
        <v>154</v>
      </c>
      <c r="D145" s="5">
        <v>-868882850566</v>
      </c>
      <c r="E145" s="5">
        <v>1635792152927</v>
      </c>
      <c r="F145" s="5">
        <v>510116553047</v>
      </c>
      <c r="G145" s="5">
        <v>55947375951</v>
      </c>
      <c r="I145" s="5">
        <v>1964548734825</v>
      </c>
      <c r="J145" s="5">
        <v>1467031639037</v>
      </c>
      <c r="K145" s="5">
        <v>83852724255</v>
      </c>
      <c r="L145" s="5">
        <v>1224436816989</v>
      </c>
      <c r="M145" s="5">
        <v>1516184833702</v>
      </c>
      <c r="N145" s="5">
        <v>1378098474761</v>
      </c>
      <c r="O145" s="5">
        <v>496197490895</v>
      </c>
      <c r="P145" s="5">
        <v>70902349063</v>
      </c>
      <c r="Q145" s="5">
        <v>-3226995448375</v>
      </c>
      <c r="R145" s="5">
        <v>-1752901684638</v>
      </c>
      <c r="S145" s="5">
        <v>241052341639</v>
      </c>
      <c r="T145" s="5">
        <v>-978231044800</v>
      </c>
      <c r="U145" s="5">
        <v>562062507571</v>
      </c>
      <c r="V145" s="5">
        <v>241213698167</v>
      </c>
      <c r="W145" s="5">
        <v>519465969524</v>
      </c>
      <c r="X145" s="5">
        <v>-30755924857</v>
      </c>
      <c r="Y145" s="5">
        <v>-150791957629</v>
      </c>
      <c r="Z145" s="5">
        <v>-3306167857</v>
      </c>
    </row>
    <row r="146" spans="2:26" ht="15.5" x14ac:dyDescent="0.35">
      <c r="C146" t="s">
        <v>155</v>
      </c>
      <c r="D146" s="5">
        <v>2082396986239</v>
      </c>
      <c r="E146" s="5">
        <v>4931383532522</v>
      </c>
      <c r="F146" s="5">
        <v>3423496110526</v>
      </c>
      <c r="G146" s="5">
        <v>2492861473281</v>
      </c>
      <c r="I146" s="5">
        <v>13348285830961</v>
      </c>
      <c r="J146" s="5">
        <v>19635441513593</v>
      </c>
      <c r="K146" s="5">
        <v>20311224459971</v>
      </c>
      <c r="L146" s="5">
        <v>17155432596206</v>
      </c>
      <c r="M146" s="5">
        <v>15342887797515</v>
      </c>
      <c r="N146" s="5">
        <v>12865638770543</v>
      </c>
      <c r="O146" s="5">
        <v>13456979134421</v>
      </c>
      <c r="P146" s="5">
        <v>16216854079210</v>
      </c>
      <c r="Q146" s="5">
        <v>10484190791447</v>
      </c>
      <c r="R146" s="5">
        <v>7800837974128</v>
      </c>
      <c r="S146" s="5">
        <v>8782214889020</v>
      </c>
      <c r="T146" s="5">
        <v>8353958635469</v>
      </c>
      <c r="U146" s="5">
        <v>11010917275014</v>
      </c>
      <c r="V146" s="5">
        <v>6658081100627</v>
      </c>
      <c r="W146" s="5">
        <v>5848702574321</v>
      </c>
      <c r="X146" s="5">
        <v>6197750471054</v>
      </c>
      <c r="Y146" s="5">
        <v>6583063274882</v>
      </c>
      <c r="Z146" s="5">
        <v>6267994164324</v>
      </c>
    </row>
    <row r="147" spans="2:26" ht="15.5" x14ac:dyDescent="0.35">
      <c r="C147" t="s">
        <v>508</v>
      </c>
      <c r="D147" s="5">
        <v>3315807725</v>
      </c>
      <c r="E147" s="5">
        <v>7533574105</v>
      </c>
      <c r="F147" s="5">
        <v>7879527136</v>
      </c>
      <c r="G147" s="5">
        <v>9507880937</v>
      </c>
      <c r="I147" s="5">
        <v>32958538562</v>
      </c>
      <c r="J147" s="5">
        <v>60713519206</v>
      </c>
      <c r="K147" s="5">
        <v>79229105593</v>
      </c>
      <c r="L147" s="5">
        <v>34539917229</v>
      </c>
      <c r="M147" s="5">
        <v>31862030263</v>
      </c>
      <c r="N147" s="5">
        <v>45216574146</v>
      </c>
      <c r="O147" s="5">
        <v>63671887555</v>
      </c>
    </row>
    <row r="148" spans="2:26" ht="15.5" x14ac:dyDescent="0.35">
      <c r="C148" t="s">
        <v>600</v>
      </c>
      <c r="J148" s="5">
        <v>1644452152</v>
      </c>
      <c r="L148" s="5">
        <v>220718666267</v>
      </c>
      <c r="M148" s="5">
        <v>1310309893422</v>
      </c>
      <c r="N148" s="5">
        <v>647951599574</v>
      </c>
      <c r="O148" s="5">
        <v>169335780335</v>
      </c>
      <c r="P148" s="5">
        <v>142468970470</v>
      </c>
      <c r="Q148" s="5">
        <v>265953529247</v>
      </c>
      <c r="R148" s="5">
        <v>483457861714</v>
      </c>
      <c r="S148" s="5">
        <v>6381348428</v>
      </c>
      <c r="T148" s="5">
        <v>192952448449</v>
      </c>
      <c r="U148" s="5">
        <v>57270321234</v>
      </c>
      <c r="V148" s="5">
        <v>65879352803</v>
      </c>
      <c r="W148" s="5">
        <v>863387518</v>
      </c>
      <c r="X148" s="5">
        <v>113800341091</v>
      </c>
      <c r="Y148" s="5">
        <v>13750126872</v>
      </c>
    </row>
    <row r="149" spans="2:26" ht="15.5" x14ac:dyDescent="0.35">
      <c r="C149" t="s">
        <v>601</v>
      </c>
      <c r="Y149" s="5">
        <v>-22526064289</v>
      </c>
      <c r="Z149" s="5">
        <v>-89594506742</v>
      </c>
    </row>
    <row r="150" spans="2:26" ht="15.5" x14ac:dyDescent="0.35">
      <c r="C150" t="s">
        <v>602</v>
      </c>
      <c r="Y150" s="5">
        <v>236065722406</v>
      </c>
      <c r="Z150" s="5">
        <v>157289861080</v>
      </c>
    </row>
    <row r="151" spans="2:26" ht="15.5" x14ac:dyDescent="0.35">
      <c r="C151" t="s">
        <v>603</v>
      </c>
      <c r="E151" s="5">
        <v>162370846878</v>
      </c>
      <c r="I151" s="5">
        <v>162370846878</v>
      </c>
      <c r="J151" s="5">
        <v>86722884397</v>
      </c>
    </row>
    <row r="152" spans="2:26" ht="15.5" x14ac:dyDescent="0.35">
      <c r="C152" t="s">
        <v>604</v>
      </c>
      <c r="Y152" s="5">
        <v>8352545</v>
      </c>
    </row>
    <row r="153" spans="2:26" ht="15.5" x14ac:dyDescent="0.35">
      <c r="C153" t="s">
        <v>312</v>
      </c>
      <c r="Y153" s="5">
        <v>-8352545</v>
      </c>
    </row>
    <row r="154" spans="2:26" ht="15.5" x14ac:dyDescent="0.35">
      <c r="C154" t="s">
        <v>605</v>
      </c>
      <c r="E154" s="5">
        <v>-274230578915</v>
      </c>
      <c r="I154" s="5">
        <v>-274230578915</v>
      </c>
      <c r="J154" s="5">
        <v>-36807480675</v>
      </c>
      <c r="K154" s="5">
        <v>25840278387</v>
      </c>
      <c r="L154" s="5">
        <v>-149350808235</v>
      </c>
    </row>
    <row r="155" spans="2:26" ht="15.5" x14ac:dyDescent="0.35">
      <c r="C155" t="s">
        <v>157</v>
      </c>
      <c r="D155" s="5">
        <v>-2774860624141</v>
      </c>
      <c r="E155" s="5">
        <v>-2824114839192</v>
      </c>
      <c r="F155" s="5">
        <v>-2752898942274</v>
      </c>
      <c r="G155" s="5">
        <v>-2266588808790</v>
      </c>
      <c r="I155" s="5">
        <v>-10414116537597</v>
      </c>
      <c r="J155" s="5">
        <v>-17303866816272</v>
      </c>
      <c r="K155" s="5">
        <v>-19138446765927</v>
      </c>
      <c r="L155" s="5">
        <v>-15168310431687</v>
      </c>
      <c r="M155" s="5">
        <v>-14396284735156</v>
      </c>
      <c r="N155" s="5">
        <v>-11362400176695</v>
      </c>
      <c r="O155" s="5">
        <v>-12070583271946</v>
      </c>
      <c r="P155" s="5">
        <v>-14897464809049</v>
      </c>
      <c r="Q155" s="5">
        <v>-12817807969844</v>
      </c>
      <c r="R155" s="5">
        <v>-9341020812610</v>
      </c>
      <c r="S155" s="5">
        <v>-7856064226919</v>
      </c>
      <c r="T155" s="5">
        <v>-8889675227475</v>
      </c>
      <c r="U155" s="5">
        <v>-9911014980666</v>
      </c>
      <c r="V155" s="5">
        <v>-6030124085595</v>
      </c>
      <c r="W155" s="5">
        <v>-4943946625758</v>
      </c>
      <c r="X155" s="5">
        <v>-5976288520525</v>
      </c>
      <c r="Y155" s="5">
        <v>-6542313893449</v>
      </c>
      <c r="Z155" s="5">
        <v>-5981435542055</v>
      </c>
    </row>
    <row r="156" spans="2:26" ht="15.5" x14ac:dyDescent="0.35">
      <c r="C156" t="s">
        <v>504</v>
      </c>
      <c r="D156" s="5">
        <v>-137636131794</v>
      </c>
      <c r="E156" s="5">
        <v>-249540302951</v>
      </c>
      <c r="F156" s="5">
        <v>-117797176499</v>
      </c>
      <c r="G156" s="5">
        <v>-127092715280</v>
      </c>
      <c r="I156" s="5">
        <v>-622641231979</v>
      </c>
      <c r="J156" s="5">
        <v>-610274307446</v>
      </c>
      <c r="K156" s="5">
        <v>-591402388077</v>
      </c>
      <c r="L156" s="5">
        <v>-465988139924</v>
      </c>
      <c r="M156" s="5">
        <v>-396881595766</v>
      </c>
      <c r="N156" s="5">
        <v>-444998910198</v>
      </c>
      <c r="O156" s="5">
        <v>-562450616618</v>
      </c>
      <c r="P156" s="5">
        <v>-403174837454</v>
      </c>
      <c r="Q156" s="5">
        <v>-319603030177</v>
      </c>
      <c r="R156" s="5">
        <v>-256363302682</v>
      </c>
      <c r="S156" s="5">
        <v>-229466523817</v>
      </c>
      <c r="T156" s="5">
        <v>-218378193743</v>
      </c>
      <c r="U156" s="5">
        <v>-208316201353</v>
      </c>
      <c r="V156" s="5">
        <v>-148773789492</v>
      </c>
      <c r="W156" s="5">
        <v>-142094061816</v>
      </c>
      <c r="X156" s="5">
        <v>-127474653109</v>
      </c>
      <c r="Y156" s="5">
        <v>-119091515541</v>
      </c>
      <c r="Z156" s="5">
        <v>-184355368038</v>
      </c>
    </row>
    <row r="157" spans="2:26" ht="15.5" x14ac:dyDescent="0.35">
      <c r="C157" t="s">
        <v>606</v>
      </c>
      <c r="E157" s="5">
        <v>-235119594523</v>
      </c>
      <c r="I157" s="5">
        <v>-235119594523</v>
      </c>
      <c r="J157" s="5">
        <v>-305828606712</v>
      </c>
      <c r="K157" s="5">
        <v>-523362860099</v>
      </c>
      <c r="L157" s="5">
        <v>-368065065638</v>
      </c>
      <c r="M157" s="5">
        <v>-343846526313</v>
      </c>
      <c r="N157" s="5">
        <v>-328092808463</v>
      </c>
      <c r="O157" s="5">
        <v>-497083535297</v>
      </c>
      <c r="P157" s="5">
        <v>-530803450520</v>
      </c>
      <c r="Q157" s="5">
        <v>-503194749968</v>
      </c>
      <c r="R157" s="5">
        <v>-317449771839</v>
      </c>
      <c r="S157" s="5">
        <v>-228078693423</v>
      </c>
      <c r="T157" s="5">
        <v>-182602875367</v>
      </c>
      <c r="U157" s="5">
        <v>-146957614301</v>
      </c>
      <c r="V157" s="5">
        <v>-99373216502</v>
      </c>
      <c r="W157" s="5">
        <v>-102719260665</v>
      </c>
      <c r="X157" s="5">
        <v>-121243794011</v>
      </c>
      <c r="Y157" s="5">
        <v>-133290768247</v>
      </c>
      <c r="Z157" s="5">
        <v>-129952748551</v>
      </c>
    </row>
    <row r="158" spans="2:26" ht="15.5" x14ac:dyDescent="0.35">
      <c r="C158" t="s">
        <v>607</v>
      </c>
      <c r="D158" s="5">
        <v>-38783080870</v>
      </c>
      <c r="E158" s="5">
        <v>125043089108</v>
      </c>
      <c r="F158" s="5">
        <v>-42683438706</v>
      </c>
      <c r="G158" s="5">
        <v>-43232573260</v>
      </c>
      <c r="P158" s="5">
        <v>-518272822924</v>
      </c>
      <c r="Q158" s="5">
        <v>-440221781551</v>
      </c>
      <c r="R158" s="5">
        <v>-284905201461</v>
      </c>
      <c r="S158" s="5">
        <v>-284240647501</v>
      </c>
      <c r="T158" s="5">
        <v>-267910817858</v>
      </c>
      <c r="U158" s="5">
        <v>-272351629636</v>
      </c>
      <c r="V158" s="5">
        <v>-209997521506</v>
      </c>
      <c r="W158" s="5">
        <v>-143686951437</v>
      </c>
      <c r="X158" s="5">
        <v>-130626788395</v>
      </c>
      <c r="Y158" s="5">
        <v>-168849589903</v>
      </c>
      <c r="Z158" s="5">
        <v>-48172558186</v>
      </c>
    </row>
    <row r="159" spans="2:26" ht="15.5" x14ac:dyDescent="0.35">
      <c r="C159" t="s">
        <v>161</v>
      </c>
      <c r="D159" s="5">
        <v>15957835880</v>
      </c>
      <c r="E159" s="5">
        <v>-805481717929</v>
      </c>
      <c r="F159" s="5">
        <v>-364522017266</v>
      </c>
      <c r="G159" s="5">
        <v>-231767463153</v>
      </c>
      <c r="I159" s="5">
        <v>-1846845784705</v>
      </c>
      <c r="J159" s="5">
        <v>-3742100036105</v>
      </c>
      <c r="K159" s="5">
        <v>465324658768</v>
      </c>
      <c r="L159" s="5">
        <v>1289579832728</v>
      </c>
      <c r="M159" s="5">
        <v>-198206485392</v>
      </c>
      <c r="N159" s="5">
        <v>-1750918130185</v>
      </c>
      <c r="O159" s="5">
        <v>1010667876639</v>
      </c>
      <c r="P159" s="5">
        <v>-2240709597</v>
      </c>
      <c r="Q159" s="5">
        <v>4079183303453</v>
      </c>
      <c r="R159" s="5">
        <v>1149610522884</v>
      </c>
      <c r="S159" s="5">
        <v>3489682454785</v>
      </c>
      <c r="T159" s="5">
        <v>437583500863</v>
      </c>
      <c r="U159" s="5">
        <v>91018506068</v>
      </c>
      <c r="V159" s="5">
        <v>-4144736131</v>
      </c>
      <c r="W159" s="5">
        <v>-208378532479</v>
      </c>
      <c r="X159" s="5">
        <v>10334152207</v>
      </c>
      <c r="Y159" s="5">
        <v>115991131517</v>
      </c>
      <c r="Z159" s="5">
        <v>-321169977221</v>
      </c>
    </row>
    <row r="160" spans="2:26" ht="15.5" x14ac:dyDescent="0.35">
      <c r="C160" t="s">
        <v>162</v>
      </c>
      <c r="D160" s="5">
        <v>64263119053</v>
      </c>
      <c r="E160" s="5">
        <v>-589240593384</v>
      </c>
      <c r="F160" s="5">
        <v>-153667092764</v>
      </c>
      <c r="G160" s="5">
        <v>23660270818</v>
      </c>
      <c r="I160" s="5">
        <v>-651453235844</v>
      </c>
      <c r="J160" s="5">
        <v>15167228347</v>
      </c>
      <c r="K160" s="5">
        <v>-382346692396</v>
      </c>
      <c r="L160" s="5">
        <v>-1329394367215</v>
      </c>
      <c r="M160" s="5">
        <v>-529348663613</v>
      </c>
      <c r="N160" s="5">
        <v>-518541144157</v>
      </c>
      <c r="O160" s="5">
        <v>-1514892130158</v>
      </c>
      <c r="P160" s="5">
        <v>-936798793672</v>
      </c>
      <c r="Q160" s="5">
        <v>-85924562921</v>
      </c>
      <c r="R160" s="5">
        <v>-348987857404</v>
      </c>
      <c r="S160" s="5">
        <v>-224003058587</v>
      </c>
      <c r="T160" s="5">
        <v>-587941144702</v>
      </c>
      <c r="U160" s="5">
        <v>-298862240397</v>
      </c>
      <c r="V160" s="5">
        <v>-110920961760</v>
      </c>
      <c r="W160" s="5">
        <v>-7901042018</v>
      </c>
      <c r="X160" s="5">
        <v>-44768374332</v>
      </c>
      <c r="Y160" s="5">
        <v>-32995443277</v>
      </c>
      <c r="Z160" s="5">
        <v>-82137873089</v>
      </c>
    </row>
    <row r="161" spans="3:26" ht="15.5" x14ac:dyDescent="0.35">
      <c r="C161" t="s">
        <v>608</v>
      </c>
      <c r="U161" s="5">
        <v>12141500000</v>
      </c>
    </row>
    <row r="162" spans="3:26" ht="15.5" x14ac:dyDescent="0.35">
      <c r="C162" t="s">
        <v>609</v>
      </c>
      <c r="U162" s="5">
        <v>21918840000</v>
      </c>
      <c r="V162" s="5">
        <v>-4000000000</v>
      </c>
      <c r="W162" s="5">
        <v>-3600000000</v>
      </c>
    </row>
    <row r="163" spans="3:26" ht="15.5" x14ac:dyDescent="0.35">
      <c r="C163" t="s">
        <v>610</v>
      </c>
      <c r="V163" s="5">
        <v>1762059638</v>
      </c>
      <c r="W163" s="5">
        <v>6947399937</v>
      </c>
      <c r="Y163" s="5">
        <v>60000000000</v>
      </c>
      <c r="Z163" s="5">
        <v>374199877</v>
      </c>
    </row>
    <row r="164" spans="3:26" ht="15.5" x14ac:dyDescent="0.35">
      <c r="C164" t="s">
        <v>611</v>
      </c>
    </row>
    <row r="165" spans="3:26" ht="15.5" x14ac:dyDescent="0.35">
      <c r="C165" t="s">
        <v>612</v>
      </c>
      <c r="D165" s="5">
        <v>314944051</v>
      </c>
      <c r="E165" s="5">
        <v>4481401846</v>
      </c>
      <c r="F165" s="5">
        <v>-3134872345</v>
      </c>
      <c r="G165" s="5">
        <v>1067488838</v>
      </c>
      <c r="I165" s="5">
        <v>2613211898</v>
      </c>
      <c r="J165" s="5">
        <v>6971069353</v>
      </c>
      <c r="K165" s="5">
        <v>1625948776</v>
      </c>
      <c r="L165" s="5">
        <v>24548445074</v>
      </c>
      <c r="M165" s="5">
        <v>997318323</v>
      </c>
      <c r="N165" s="5">
        <v>1975175190</v>
      </c>
      <c r="O165" s="5">
        <v>10153535800</v>
      </c>
      <c r="P165" s="5">
        <v>120000000</v>
      </c>
      <c r="Q165" s="5">
        <v>1439000000</v>
      </c>
      <c r="R165" s="5">
        <v>1391060000</v>
      </c>
      <c r="S165" s="5">
        <v>280000000</v>
      </c>
      <c r="T165" s="5">
        <v>1510862816</v>
      </c>
      <c r="V165" s="5">
        <v>1762059638</v>
      </c>
      <c r="W165" s="5">
        <v>6947399937</v>
      </c>
      <c r="Y165" s="5">
        <v>60000000000</v>
      </c>
      <c r="Z165" s="5">
        <v>374199877</v>
      </c>
    </row>
    <row r="166" spans="3:26" ht="15.5" x14ac:dyDescent="0.35">
      <c r="C166" t="s">
        <v>348</v>
      </c>
      <c r="P166" s="5">
        <v>-451483421593</v>
      </c>
      <c r="Q166" s="5">
        <v>79018961051</v>
      </c>
      <c r="R166" s="5">
        <v>19159000000</v>
      </c>
      <c r="S166" s="5">
        <v>-23950360000</v>
      </c>
    </row>
    <row r="167" spans="3:26" ht="15.5" x14ac:dyDescent="0.35">
      <c r="C167" t="s">
        <v>163</v>
      </c>
      <c r="D167" s="5">
        <v>-1050409583</v>
      </c>
      <c r="E167" s="5">
        <v>-4090549194</v>
      </c>
      <c r="F167" s="5">
        <v>-14032532660</v>
      </c>
      <c r="G167" s="5">
        <v>-1782527586</v>
      </c>
      <c r="I167" s="5">
        <v>-22799470984</v>
      </c>
      <c r="J167" s="5">
        <v>-35611872115</v>
      </c>
      <c r="K167" s="5">
        <v>-154301503426</v>
      </c>
      <c r="L167" s="5">
        <v>-107299901599</v>
      </c>
      <c r="M167" s="5">
        <v>-54915566104</v>
      </c>
      <c r="N167" s="5">
        <v>-255436540871</v>
      </c>
      <c r="O167" s="5">
        <v>-313881611303</v>
      </c>
      <c r="P167" s="5">
        <v>-147616264833</v>
      </c>
      <c r="Q167" s="5">
        <v>-166382523972</v>
      </c>
      <c r="R167" s="5">
        <v>-369537917404</v>
      </c>
      <c r="S167" s="5">
        <v>-200332698587</v>
      </c>
      <c r="T167" s="5">
        <v>-244674145804</v>
      </c>
      <c r="U167" s="5">
        <v>-100987927122</v>
      </c>
      <c r="V167" s="5">
        <v>-108683021398</v>
      </c>
      <c r="W167" s="5">
        <v>-11248441955</v>
      </c>
      <c r="X167" s="5">
        <v>-6410856722</v>
      </c>
      <c r="Y167" s="5">
        <v>-9072083723</v>
      </c>
      <c r="Z167" s="5">
        <v>-51448159615</v>
      </c>
    </row>
    <row r="168" spans="3:26" ht="15.5" x14ac:dyDescent="0.35">
      <c r="C168" t="s">
        <v>613</v>
      </c>
      <c r="E168" s="5">
        <v>-40653690259</v>
      </c>
      <c r="I168" s="5">
        <v>-40653690259</v>
      </c>
      <c r="J168" s="5">
        <v>-7945394335</v>
      </c>
      <c r="K168" s="5">
        <v>-111395426633</v>
      </c>
      <c r="T168" s="5">
        <v>-176629218536</v>
      </c>
    </row>
    <row r="169" spans="3:26" ht="15.5" x14ac:dyDescent="0.35">
      <c r="C169" t="s">
        <v>614</v>
      </c>
      <c r="Y169" s="5">
        <v>-5947016232</v>
      </c>
      <c r="Z169" s="5">
        <v>1499497296</v>
      </c>
    </row>
    <row r="170" spans="3:26" ht="15.5" x14ac:dyDescent="0.35">
      <c r="C170" t="s">
        <v>615</v>
      </c>
      <c r="N170" s="5">
        <v>-223017428770</v>
      </c>
      <c r="X170" s="5">
        <v>-31002144093</v>
      </c>
      <c r="Y170" s="5">
        <v>6259369795</v>
      </c>
      <c r="Z170" s="5">
        <v>-37009246142</v>
      </c>
    </row>
    <row r="171" spans="3:26" ht="15.5" x14ac:dyDescent="0.35">
      <c r="C171" t="s">
        <v>575</v>
      </c>
      <c r="D171" s="5">
        <v>-65737610644</v>
      </c>
      <c r="E171" s="5">
        <v>-16090725781</v>
      </c>
      <c r="F171" s="5">
        <v>99444094708</v>
      </c>
      <c r="G171" s="5">
        <v>-106080647625</v>
      </c>
      <c r="I171" s="5">
        <v>-127613136982</v>
      </c>
      <c r="J171" s="5">
        <v>-531706506934</v>
      </c>
      <c r="K171" s="5">
        <v>-413604216385</v>
      </c>
      <c r="L171" s="5">
        <v>-61849540752</v>
      </c>
      <c r="M171" s="5">
        <v>-120641037102</v>
      </c>
    </row>
    <row r="172" spans="3:26" ht="15.5" x14ac:dyDescent="0.35">
      <c r="C172" t="s">
        <v>616</v>
      </c>
      <c r="D172" s="5">
        <v>159583977226</v>
      </c>
      <c r="E172" s="5">
        <v>89554613275</v>
      </c>
      <c r="F172" s="5">
        <v>97270377722</v>
      </c>
      <c r="G172" s="5">
        <v>166673395579</v>
      </c>
      <c r="I172" s="5">
        <v>552629855272</v>
      </c>
      <c r="J172" s="5">
        <v>802990914596</v>
      </c>
      <c r="K172" s="5">
        <v>431842231727</v>
      </c>
      <c r="L172" s="5">
        <v>356523070877</v>
      </c>
      <c r="M172" s="5">
        <v>425162601987</v>
      </c>
      <c r="N172" s="5">
        <v>165817117800</v>
      </c>
    </row>
    <row r="173" spans="3:26" ht="15.5" x14ac:dyDescent="0.35">
      <c r="C173" t="s">
        <v>617</v>
      </c>
      <c r="E173" s="5">
        <v>-514354632000</v>
      </c>
      <c r="F173" s="5">
        <v>-347271368000</v>
      </c>
      <c r="I173" s="5">
        <v>-861626000000</v>
      </c>
      <c r="J173" s="5">
        <v>-91927000000</v>
      </c>
      <c r="K173" s="5">
        <v>-41048000000</v>
      </c>
      <c r="L173" s="5">
        <v>-679707000000</v>
      </c>
      <c r="M173" s="5">
        <v>-45344000000</v>
      </c>
      <c r="N173" s="5">
        <v>-35934401656</v>
      </c>
    </row>
    <row r="174" spans="3:26" ht="15.5" x14ac:dyDescent="0.35">
      <c r="C174" t="s">
        <v>618</v>
      </c>
    </row>
    <row r="175" spans="3:26" ht="15.5" x14ac:dyDescent="0.35">
      <c r="C175" t="s">
        <v>549</v>
      </c>
      <c r="O175" s="5">
        <v>-86517357394</v>
      </c>
    </row>
    <row r="176" spans="3:26" ht="15.5" x14ac:dyDescent="0.35">
      <c r="C176" t="s">
        <v>619</v>
      </c>
      <c r="F176" s="5">
        <v>29470000000</v>
      </c>
      <c r="G176" s="5">
        <v>-22433000000</v>
      </c>
      <c r="O176" s="5">
        <v>-92061226842</v>
      </c>
      <c r="Y176" s="5">
        <v>402261073</v>
      </c>
      <c r="Z176" s="5">
        <v>11512493763</v>
      </c>
    </row>
    <row r="177" spans="3:26" ht="15.5" x14ac:dyDescent="0.35">
      <c r="C177" t="s">
        <v>620</v>
      </c>
      <c r="E177" s="5">
        <v>2065000000</v>
      </c>
      <c r="F177" s="5">
        <v>-200000000</v>
      </c>
      <c r="G177" s="5">
        <v>-200000000</v>
      </c>
      <c r="L177" s="5">
        <v>-84160092480</v>
      </c>
      <c r="M177" s="5">
        <v>-301849197897</v>
      </c>
      <c r="N177" s="5">
        <v>-204574978089</v>
      </c>
      <c r="O177" s="5">
        <v>-974280337990</v>
      </c>
    </row>
    <row r="178" spans="3:26" ht="15.5" x14ac:dyDescent="0.35">
      <c r="C178" t="s">
        <v>621</v>
      </c>
    </row>
    <row r="179" spans="3:26" ht="15.5" x14ac:dyDescent="0.35">
      <c r="C179" t="s">
        <v>622</v>
      </c>
      <c r="X179" s="5">
        <v>-7355373517</v>
      </c>
      <c r="Y179" s="5">
        <v>-84637974190</v>
      </c>
      <c r="Z179" s="5">
        <v>-7066658268</v>
      </c>
    </row>
    <row r="180" spans="3:26" ht="15.5" x14ac:dyDescent="0.35">
      <c r="C180" t="s">
        <v>512</v>
      </c>
      <c r="L180" s="5">
        <v>-73559000000</v>
      </c>
      <c r="M180" s="5">
        <v>-348300000</v>
      </c>
      <c r="N180" s="5">
        <v>-12586661907</v>
      </c>
      <c r="O180" s="5">
        <v>-121977019984</v>
      </c>
      <c r="P180" s="5">
        <v>-337819107246</v>
      </c>
      <c r="T180" s="5">
        <v>-168148643178</v>
      </c>
      <c r="U180" s="5">
        <v>-231934653275</v>
      </c>
    </row>
    <row r="181" spans="3:26" ht="15.5" x14ac:dyDescent="0.35">
      <c r="C181" t="s">
        <v>547</v>
      </c>
      <c r="E181" s="5">
        <v>69276957975</v>
      </c>
      <c r="F181" s="5">
        <v>-23092319325</v>
      </c>
      <c r="G181" s="5">
        <v>-23092319325</v>
      </c>
      <c r="J181" s="5">
        <v>-153562790354</v>
      </c>
      <c r="K181" s="5">
        <v>-733516520795</v>
      </c>
      <c r="L181" s="5">
        <v>-1116507176733</v>
      </c>
      <c r="M181" s="5">
        <v>-504094372964</v>
      </c>
    </row>
    <row r="182" spans="3:26" ht="15.5" x14ac:dyDescent="0.35">
      <c r="C182" t="s">
        <v>623</v>
      </c>
      <c r="D182" s="5">
        <v>-32163589722</v>
      </c>
      <c r="E182" s="5">
        <v>-186962543351</v>
      </c>
      <c r="I182" s="5">
        <v>-186962543351</v>
      </c>
      <c r="J182" s="5">
        <v>95245288930</v>
      </c>
      <c r="K182" s="5">
        <v>558821688747</v>
      </c>
      <c r="L182" s="5">
        <v>378076911169</v>
      </c>
      <c r="M182" s="5">
        <v>39821859881</v>
      </c>
    </row>
    <row r="183" spans="3:26" ht="15.5" x14ac:dyDescent="0.35">
      <c r="C183" t="s">
        <v>624</v>
      </c>
      <c r="J183" s="5">
        <v>-130000000000</v>
      </c>
    </row>
    <row r="184" spans="3:26" ht="15.5" x14ac:dyDescent="0.35">
      <c r="C184" t="s">
        <v>625</v>
      </c>
    </row>
    <row r="185" spans="3:26" ht="15.5" x14ac:dyDescent="0.35">
      <c r="C185" t="s">
        <v>175</v>
      </c>
      <c r="D185" s="5">
        <v>15957835880</v>
      </c>
      <c r="E185" s="5">
        <v>-805481717929</v>
      </c>
      <c r="F185" s="5">
        <v>-364522017266</v>
      </c>
      <c r="G185" s="5">
        <v>-231767463153</v>
      </c>
      <c r="I185" s="5">
        <v>-1846845784705</v>
      </c>
      <c r="J185" s="5">
        <v>-3742100036105</v>
      </c>
      <c r="K185" s="5">
        <v>465324658768</v>
      </c>
      <c r="L185" s="5">
        <v>1289579832728</v>
      </c>
      <c r="M185" s="5">
        <v>-198206485392</v>
      </c>
      <c r="N185" s="5">
        <v>-1750918130185</v>
      </c>
      <c r="O185" s="5">
        <v>1010667876639</v>
      </c>
      <c r="P185" s="5">
        <v>-2240709597</v>
      </c>
      <c r="Q185" s="5">
        <v>4079183303453</v>
      </c>
      <c r="R185" s="5">
        <v>1149610522884</v>
      </c>
      <c r="S185" s="5">
        <v>3489682454785</v>
      </c>
      <c r="T185" s="5">
        <v>437583500863</v>
      </c>
      <c r="U185" s="5">
        <v>91018506068</v>
      </c>
      <c r="V185" s="5">
        <v>-4144736131</v>
      </c>
      <c r="W185" s="5">
        <v>-208378532479</v>
      </c>
      <c r="X185" s="5">
        <v>10334152207</v>
      </c>
      <c r="Y185" s="5">
        <v>115991131517</v>
      </c>
      <c r="Z185" s="5">
        <v>-321169977221</v>
      </c>
    </row>
    <row r="186" spans="3:26" ht="15.5" x14ac:dyDescent="0.35">
      <c r="C186" t="s">
        <v>626</v>
      </c>
      <c r="E186" s="5">
        <v>4312213833795</v>
      </c>
      <c r="I186" s="5">
        <v>4312213833795</v>
      </c>
      <c r="J186" s="5">
        <v>4273258008463</v>
      </c>
      <c r="K186" s="5">
        <v>3967652744186</v>
      </c>
    </row>
    <row r="187" spans="3:26" ht="15.5" x14ac:dyDescent="0.35">
      <c r="C187" t="s">
        <v>627</v>
      </c>
      <c r="J187" s="5">
        <v>100657897521</v>
      </c>
      <c r="K187" s="5">
        <v>499900000000</v>
      </c>
    </row>
    <row r="188" spans="3:26" ht="15.5" x14ac:dyDescent="0.35">
      <c r="C188" t="s">
        <v>628</v>
      </c>
      <c r="K188" s="5">
        <v>233270000000</v>
      </c>
    </row>
    <row r="189" spans="3:26" ht="15.5" x14ac:dyDescent="0.35">
      <c r="C189" t="s">
        <v>361</v>
      </c>
      <c r="D189" s="5">
        <v>-411983882447</v>
      </c>
      <c r="E189" s="5">
        <v>3970368242028</v>
      </c>
      <c r="F189" s="5">
        <v>-1147013383106</v>
      </c>
      <c r="G189" s="5">
        <v>-2348535287871</v>
      </c>
      <c r="L189" s="5">
        <v>-9544532266288</v>
      </c>
      <c r="M189" s="5">
        <v>-3445750470155</v>
      </c>
      <c r="N189" s="5">
        <v>-4009203618373</v>
      </c>
      <c r="O189" s="5">
        <v>-2789775286726</v>
      </c>
      <c r="P189" s="5">
        <v>-4857538144154</v>
      </c>
      <c r="Q189" s="5">
        <v>-3539218495563</v>
      </c>
      <c r="R189" s="5">
        <v>-3153141206400</v>
      </c>
      <c r="S189" s="5">
        <v>-1000857625598</v>
      </c>
      <c r="T189" s="5">
        <v>-936956000000</v>
      </c>
      <c r="U189" s="5">
        <v>-359776060958</v>
      </c>
      <c r="V189" s="5">
        <v>-690247173422</v>
      </c>
      <c r="W189" s="5">
        <v>-1229835498961</v>
      </c>
      <c r="X189" s="5">
        <v>-1558259209569</v>
      </c>
      <c r="Y189" s="5">
        <v>-857147032998</v>
      </c>
      <c r="Z189" s="5">
        <v>-1004815692391</v>
      </c>
    </row>
    <row r="190" spans="3:26" ht="15.5" x14ac:dyDescent="0.35">
      <c r="C190" t="s">
        <v>629</v>
      </c>
      <c r="E190" s="5">
        <v>-4070586904037</v>
      </c>
      <c r="I190" s="5">
        <v>-4070586904037</v>
      </c>
      <c r="J190" s="5">
        <v>-6292494952380</v>
      </c>
      <c r="K190" s="5">
        <v>-2797065654159</v>
      </c>
    </row>
    <row r="191" spans="3:26" ht="15.5" x14ac:dyDescent="0.35">
      <c r="C191" t="s">
        <v>480</v>
      </c>
      <c r="E191" s="5">
        <v>-1286200000000</v>
      </c>
      <c r="I191" s="5">
        <v>-1286200000000</v>
      </c>
      <c r="J191" s="5">
        <v>-956000000000</v>
      </c>
      <c r="K191" s="5">
        <v>-495100000000</v>
      </c>
    </row>
    <row r="192" spans="3:26" ht="15.5" x14ac:dyDescent="0.35">
      <c r="C192" t="s">
        <v>630</v>
      </c>
      <c r="J192" s="5">
        <v>-3604600000</v>
      </c>
    </row>
    <row r="193" spans="3:26" ht="15.5" x14ac:dyDescent="0.35">
      <c r="C193" t="s">
        <v>631</v>
      </c>
      <c r="U193" s="5">
        <v>125000000000</v>
      </c>
      <c r="V193" s="5">
        <v>125000000000</v>
      </c>
    </row>
    <row r="194" spans="3:26" ht="15.5" x14ac:dyDescent="0.35">
      <c r="C194" t="s">
        <v>632</v>
      </c>
      <c r="V194" s="5">
        <v>-125000000000</v>
      </c>
    </row>
    <row r="195" spans="3:26" ht="15.5" x14ac:dyDescent="0.35">
      <c r="C195" t="s">
        <v>633</v>
      </c>
      <c r="L195" s="5">
        <v>-200000000000</v>
      </c>
    </row>
    <row r="196" spans="3:26" ht="15.5" x14ac:dyDescent="0.35">
      <c r="C196" t="s">
        <v>634</v>
      </c>
      <c r="U196" s="5">
        <v>2417665580</v>
      </c>
      <c r="V196" s="5">
        <v>13602736781</v>
      </c>
    </row>
    <row r="197" spans="3:26" ht="15.5" x14ac:dyDescent="0.35">
      <c r="C197" t="s">
        <v>635</v>
      </c>
      <c r="P197" s="5">
        <v>-55187968</v>
      </c>
      <c r="Q197" s="5">
        <v>-372228115</v>
      </c>
      <c r="R197" s="5">
        <v>-1840779216</v>
      </c>
      <c r="S197" s="5">
        <v>-2320826236</v>
      </c>
      <c r="T197" s="5">
        <v>-323458823</v>
      </c>
      <c r="U197" s="5">
        <v>-4961132501</v>
      </c>
      <c r="V197" s="5">
        <v>-8527930394</v>
      </c>
    </row>
    <row r="198" spans="3:26" ht="15.5" x14ac:dyDescent="0.35">
      <c r="C198" t="s">
        <v>636</v>
      </c>
      <c r="V198" s="5">
        <v>40610192295</v>
      </c>
    </row>
    <row r="199" spans="3:26" ht="15.5" x14ac:dyDescent="0.35">
      <c r="C199" t="s">
        <v>370</v>
      </c>
      <c r="D199" s="5">
        <v>-5458815595</v>
      </c>
      <c r="E199" s="5">
        <v>-12096683693</v>
      </c>
      <c r="F199" s="5">
        <v>-5161602965</v>
      </c>
      <c r="G199" s="5">
        <v>-3219333356</v>
      </c>
      <c r="I199" s="5">
        <v>-21178613974</v>
      </c>
      <c r="J199" s="5">
        <v>-28270859416</v>
      </c>
      <c r="K199" s="5">
        <v>-34779220379</v>
      </c>
      <c r="L199" s="5">
        <v>-40937728908</v>
      </c>
      <c r="M199" s="5">
        <v>-43066531264</v>
      </c>
      <c r="N199" s="5">
        <v>-46747282953</v>
      </c>
    </row>
    <row r="200" spans="3:26" ht="15.5" x14ac:dyDescent="0.35">
      <c r="C200" t="s">
        <v>637</v>
      </c>
    </row>
    <row r="201" spans="3:26" ht="15.5" x14ac:dyDescent="0.35">
      <c r="C201" t="s">
        <v>427</v>
      </c>
      <c r="N201" s="5">
        <v>-66380474121</v>
      </c>
      <c r="O201" s="5">
        <v>-128831781042</v>
      </c>
      <c r="P201" s="5">
        <v>-103083063043</v>
      </c>
      <c r="Q201" s="5">
        <v>-94035304967</v>
      </c>
      <c r="R201" s="5">
        <v>-93385904460</v>
      </c>
      <c r="S201" s="5">
        <v>-64814602280</v>
      </c>
      <c r="T201" s="5">
        <v>-121793040314</v>
      </c>
      <c r="U201" s="5">
        <v>-42318078814</v>
      </c>
      <c r="V201" s="5">
        <v>-58732403011</v>
      </c>
      <c r="W201" s="5">
        <v>-56845102342</v>
      </c>
      <c r="X201" s="5">
        <v>-49658900000</v>
      </c>
      <c r="Y201" s="5">
        <v>-20981742465</v>
      </c>
      <c r="Z201" s="5">
        <v>-28217028591</v>
      </c>
    </row>
    <row r="202" spans="3:26" ht="15.5" x14ac:dyDescent="0.35">
      <c r="C202" t="s">
        <v>638</v>
      </c>
      <c r="D202" s="5">
        <v>-185109112613</v>
      </c>
      <c r="E202" s="5">
        <v>-202769443276</v>
      </c>
      <c r="F202" s="5">
        <v>-210532599761</v>
      </c>
      <c r="G202" s="5">
        <v>-200435977352</v>
      </c>
      <c r="I202" s="5">
        <v>-785561100489</v>
      </c>
      <c r="J202" s="5">
        <v>-837538530293</v>
      </c>
      <c r="K202" s="5">
        <v>-1005048210880</v>
      </c>
      <c r="L202" s="5">
        <v>-974548185180</v>
      </c>
      <c r="M202" s="5">
        <v>-924089268939</v>
      </c>
      <c r="N202" s="5">
        <v>-862829093409</v>
      </c>
      <c r="O202" s="5">
        <v>-829477178005</v>
      </c>
    </row>
    <row r="203" spans="3:26" ht="15.5" x14ac:dyDescent="0.35">
      <c r="C203" t="s">
        <v>639</v>
      </c>
      <c r="Q203" s="5">
        <v>-6928126943</v>
      </c>
      <c r="R203" s="5">
        <v>-3014510000</v>
      </c>
      <c r="S203" s="5">
        <v>-6481427246</v>
      </c>
    </row>
    <row r="204" spans="3:26" ht="15.5" x14ac:dyDescent="0.35">
      <c r="C204" t="s">
        <v>640</v>
      </c>
      <c r="L204" s="5">
        <v>-14219571969</v>
      </c>
      <c r="S204" s="5">
        <v>-30972499410</v>
      </c>
    </row>
    <row r="205" spans="3:26" ht="15.5" x14ac:dyDescent="0.35">
      <c r="C205" t="s">
        <v>641</v>
      </c>
      <c r="S205" s="5">
        <v>2744865826560</v>
      </c>
    </row>
    <row r="206" spans="3:26" ht="15.5" x14ac:dyDescent="0.35">
      <c r="C206" t="s">
        <v>642</v>
      </c>
      <c r="F206" s="5">
        <v>4467000000</v>
      </c>
      <c r="I206" s="5">
        <v>4467000000</v>
      </c>
      <c r="J206" s="5">
        <v>1893000000</v>
      </c>
      <c r="K206" s="5">
        <v>96495000000</v>
      </c>
      <c r="L206" s="5">
        <v>68352000000</v>
      </c>
      <c r="M206" s="5">
        <v>-30000000</v>
      </c>
    </row>
    <row r="207" spans="3:26" ht="15.5" x14ac:dyDescent="0.35">
      <c r="C207" t="s">
        <v>177</v>
      </c>
      <c r="L207" s="5">
        <v>2665717781650</v>
      </c>
    </row>
    <row r="208" spans="3:26" ht="15.5" x14ac:dyDescent="0.35">
      <c r="C208" t="s">
        <v>643</v>
      </c>
      <c r="L208" s="5">
        <v>278854918984</v>
      </c>
    </row>
    <row r="209" spans="2:26" ht="15.5" x14ac:dyDescent="0.35">
      <c r="C209" t="s">
        <v>644</v>
      </c>
    </row>
    <row r="210" spans="2:26" ht="15.5" x14ac:dyDescent="0.35">
      <c r="C210" t="s">
        <v>186</v>
      </c>
      <c r="D210" s="5">
        <v>-788661895633</v>
      </c>
      <c r="E210" s="5">
        <v>241069841614</v>
      </c>
      <c r="F210" s="5">
        <v>-8072556983</v>
      </c>
      <c r="G210" s="5">
        <v>-152159816384</v>
      </c>
      <c r="I210" s="5">
        <v>-533750285724</v>
      </c>
      <c r="J210" s="5">
        <v>-2259901168721</v>
      </c>
      <c r="K210" s="5">
        <v>166830690627</v>
      </c>
      <c r="L210" s="5">
        <v>1184622282502</v>
      </c>
      <c r="M210" s="5">
        <v>788629684697</v>
      </c>
      <c r="N210" s="5">
        <v>-891360799581</v>
      </c>
      <c r="O210" s="5">
        <v>-8026762624</v>
      </c>
      <c r="P210" s="5">
        <v>-868137154206</v>
      </c>
      <c r="Q210" s="5">
        <v>766263292157</v>
      </c>
      <c r="R210" s="5">
        <v>-952279019158</v>
      </c>
      <c r="S210" s="5">
        <v>3506731737837</v>
      </c>
      <c r="T210" s="5">
        <v>-1128588688639</v>
      </c>
      <c r="U210" s="5">
        <v>978456696097</v>
      </c>
      <c r="V210" s="5">
        <v>374045752813</v>
      </c>
      <c r="W210" s="5">
        <v>303186395027</v>
      </c>
      <c r="X210" s="5">
        <v>-65190146982</v>
      </c>
      <c r="Y210" s="5">
        <v>-67796269389</v>
      </c>
      <c r="Z210" s="5">
        <v>-406614018167</v>
      </c>
    </row>
    <row r="211" spans="2:26" ht="15.5" x14ac:dyDescent="0.35">
      <c r="C211" t="s">
        <v>188</v>
      </c>
      <c r="D211" s="5">
        <v>1710080268414</v>
      </c>
      <c r="I211" s="5">
        <v>2243830554138</v>
      </c>
      <c r="J211" s="5">
        <v>4503731722859</v>
      </c>
      <c r="K211" s="5">
        <v>4336901032232</v>
      </c>
      <c r="L211" s="5">
        <v>3152278749730</v>
      </c>
      <c r="M211" s="5">
        <v>2363649065033</v>
      </c>
      <c r="N211" s="5">
        <v>3255009864614</v>
      </c>
      <c r="O211" s="5">
        <v>3263036627238</v>
      </c>
      <c r="P211" s="5">
        <v>4131173781445</v>
      </c>
      <c r="Q211" s="5">
        <v>3364910489288</v>
      </c>
      <c r="R211" s="5">
        <v>4317347903384</v>
      </c>
      <c r="S211" s="5">
        <v>811411723393</v>
      </c>
      <c r="T211" s="5">
        <v>1939959892639</v>
      </c>
      <c r="U211" s="5">
        <v>948845841632</v>
      </c>
      <c r="V211" s="5">
        <v>552203272822</v>
      </c>
      <c r="W211" s="5">
        <v>242117620949</v>
      </c>
      <c r="X211" s="5">
        <v>306902360957</v>
      </c>
      <c r="Y211" s="5">
        <v>364904002740</v>
      </c>
      <c r="Z211" s="5">
        <v>784297751668</v>
      </c>
    </row>
    <row r="212" spans="2:26" ht="15.5" x14ac:dyDescent="0.35">
      <c r="C212" t="s">
        <v>645</v>
      </c>
      <c r="T212" s="5">
        <v>40519392</v>
      </c>
      <c r="U212" s="5">
        <v>8774900030</v>
      </c>
      <c r="V212" s="5">
        <v>4734763154</v>
      </c>
      <c r="W212" s="5">
        <v>3218214582</v>
      </c>
      <c r="X212" s="5">
        <v>2496486352</v>
      </c>
    </row>
    <row r="213" spans="2:26" ht="15.5" x14ac:dyDescent="0.35">
      <c r="C213" t="s">
        <v>187</v>
      </c>
      <c r="R213" s="5">
        <v>-158394938</v>
      </c>
      <c r="U213" s="5">
        <v>3882454880</v>
      </c>
      <c r="V213" s="5">
        <v>17862052843</v>
      </c>
      <c r="W213" s="5">
        <v>3681042264</v>
      </c>
      <c r="X213" s="5">
        <v>-2091079379</v>
      </c>
      <c r="Y213" s="5">
        <v>9794627605</v>
      </c>
      <c r="Z213" s="5">
        <v>-12779730761</v>
      </c>
    </row>
    <row r="214" spans="2:26" ht="15.5" x14ac:dyDescent="0.35">
      <c r="C214" t="s">
        <v>189</v>
      </c>
      <c r="D214" s="5">
        <v>921418372781</v>
      </c>
      <c r="E214" s="5">
        <v>241069841614</v>
      </c>
      <c r="F214" s="5">
        <v>-8072556983</v>
      </c>
      <c r="G214" s="5">
        <v>-152159816384</v>
      </c>
      <c r="I214" s="5">
        <v>1710080268414</v>
      </c>
      <c r="J214" s="5">
        <v>2243830554138</v>
      </c>
      <c r="K214" s="5">
        <v>4503731722859</v>
      </c>
      <c r="L214" s="5">
        <v>4336901032232</v>
      </c>
      <c r="M214" s="5">
        <v>3152278749730</v>
      </c>
      <c r="N214" s="5">
        <v>2363649065033</v>
      </c>
      <c r="O214" s="5">
        <v>3255009864614</v>
      </c>
      <c r="P214" s="5">
        <v>3263036627239</v>
      </c>
      <c r="Q214" s="5">
        <v>4131173781445</v>
      </c>
      <c r="R214" s="5">
        <v>3364910489288</v>
      </c>
      <c r="S214" s="5">
        <v>4318143461230</v>
      </c>
      <c r="T214" s="5">
        <v>811411723392</v>
      </c>
      <c r="U214" s="5">
        <v>1939959892639</v>
      </c>
      <c r="V214" s="5">
        <v>948845841632</v>
      </c>
      <c r="W214" s="5">
        <v>552203272822</v>
      </c>
      <c r="X214" s="5">
        <v>242117620948</v>
      </c>
      <c r="Y214" s="5">
        <v>306902360956</v>
      </c>
      <c r="Z214" s="5">
        <v>364904002740</v>
      </c>
    </row>
    <row r="216" spans="2:26" ht="15.5" x14ac:dyDescent="0.35">
      <c r="B216" t="s">
        <v>190</v>
      </c>
      <c r="C216" t="s">
        <v>11</v>
      </c>
      <c r="D216" s="5">
        <v>8410000000</v>
      </c>
      <c r="E216" s="5">
        <v>8410000000</v>
      </c>
      <c r="F216" s="5">
        <v>8410000000</v>
      </c>
      <c r="G216" s="5">
        <v>8410000000</v>
      </c>
      <c r="I216" s="5">
        <v>8410000000</v>
      </c>
      <c r="J216" s="5">
        <v>8410000000</v>
      </c>
      <c r="K216" s="5">
        <v>8410000000</v>
      </c>
      <c r="L216" s="5">
        <v>8410000000</v>
      </c>
      <c r="M216" s="5">
        <v>3560000000</v>
      </c>
      <c r="N216" s="5">
        <v>3560000000</v>
      </c>
      <c r="O216" s="5">
        <v>3560000000</v>
      </c>
      <c r="P216" s="5">
        <v>3560000000</v>
      </c>
      <c r="Q216" s="5">
        <v>3560000000</v>
      </c>
      <c r="R216" s="5">
        <v>3560000000</v>
      </c>
      <c r="S216" s="5">
        <v>3560000000</v>
      </c>
      <c r="T216" s="5">
        <v>1800000000</v>
      </c>
      <c r="U216" s="5">
        <v>1800000000</v>
      </c>
      <c r="V216" s="5">
        <v>1800000000</v>
      </c>
      <c r="W216" s="5">
        <v>1800000000</v>
      </c>
      <c r="X216" s="5">
        <v>1800000000</v>
      </c>
      <c r="Y216" s="5">
        <v>1800000000</v>
      </c>
      <c r="Z216" s="5">
        <v>1800000000</v>
      </c>
    </row>
    <row r="217" spans="2:26" ht="15.5" x14ac:dyDescent="0.35">
      <c r="C217" t="s">
        <v>191</v>
      </c>
      <c r="D217" s="6">
        <v>18.329999999999998</v>
      </c>
      <c r="E217" s="6">
        <v>-643.1</v>
      </c>
      <c r="F217" s="6">
        <v>-0.37</v>
      </c>
      <c r="G217" s="6">
        <v>0.86</v>
      </c>
    </row>
    <row r="218" spans="2:26" ht="15.5" x14ac:dyDescent="0.35">
      <c r="C218" t="s">
        <v>192</v>
      </c>
      <c r="D218" s="6">
        <v>10.64</v>
      </c>
      <c r="E218" s="6">
        <v>-0.42</v>
      </c>
      <c r="F218" s="6">
        <v>-756.76</v>
      </c>
      <c r="G218" s="6">
        <v>274.42</v>
      </c>
    </row>
    <row r="219" spans="2:26" ht="15.5" x14ac:dyDescent="0.35">
      <c r="C219" t="s">
        <v>70</v>
      </c>
      <c r="D219" s="6">
        <v>0.98</v>
      </c>
      <c r="E219" s="6">
        <v>0.56000000000000005</v>
      </c>
      <c r="F219" s="6">
        <v>1.28</v>
      </c>
      <c r="G219" s="6">
        <v>0.93</v>
      </c>
    </row>
    <row r="220" spans="2:26" ht="15.5" x14ac:dyDescent="0.35">
      <c r="C220" t="s">
        <v>193</v>
      </c>
      <c r="D220" s="5">
        <v>411150000000</v>
      </c>
      <c r="E220" s="5">
        <v>-35700000000</v>
      </c>
      <c r="F220" s="5">
        <v>242490000000</v>
      </c>
      <c r="G220" s="5">
        <v>199290000000</v>
      </c>
    </row>
    <row r="221" spans="2:26" ht="15.5" x14ac:dyDescent="0.35">
      <c r="C221" t="s">
        <v>194</v>
      </c>
      <c r="D221" s="6">
        <v>5.5000000000000005E-3</v>
      </c>
      <c r="E221" s="6">
        <v>-0.18780000000000002</v>
      </c>
      <c r="F221" s="6">
        <v>-1E-4</v>
      </c>
      <c r="G221" s="6">
        <v>2.0000000000000001E-4</v>
      </c>
    </row>
    <row r="222" spans="2:26" ht="15.5" x14ac:dyDescent="0.35">
      <c r="C222" t="s">
        <v>195</v>
      </c>
      <c r="D222" s="6">
        <v>5.0999999999999997E-2</v>
      </c>
      <c r="E222" s="6">
        <v>-1.8869</v>
      </c>
      <c r="F222" s="6">
        <v>-2.9999999999999997E-4</v>
      </c>
      <c r="G222" s="6">
        <v>8.0000000000000004E-4</v>
      </c>
    </row>
    <row r="223" spans="2:26" ht="15.5" x14ac:dyDescent="0.35">
      <c r="C223" t="s">
        <v>196</v>
      </c>
      <c r="D223" s="6">
        <v>3.7999999999999999E-2</v>
      </c>
      <c r="E223" s="6">
        <v>-4.1999999999999997E-3</v>
      </c>
      <c r="F223" s="6">
        <v>1.3899999999999999E-2</v>
      </c>
      <c r="G223" s="6">
        <v>1.0800000000000001E-2</v>
      </c>
    </row>
    <row r="224" spans="2:26" ht="15.5" x14ac:dyDescent="0.35">
      <c r="C224" t="s">
        <v>197</v>
      </c>
      <c r="D224" s="6">
        <v>2.08</v>
      </c>
      <c r="E224" s="6">
        <v>-0.15</v>
      </c>
      <c r="F224" s="6">
        <v>1.1399999999999999</v>
      </c>
      <c r="G224" s="6">
        <v>0.91</v>
      </c>
    </row>
    <row r="225" spans="3:26" ht="15.5" x14ac:dyDescent="0.35">
      <c r="C225" t="s">
        <v>198</v>
      </c>
      <c r="D225" s="5">
        <v>3455000000000</v>
      </c>
      <c r="E225" s="5">
        <v>3297000000000</v>
      </c>
      <c r="F225" s="5">
        <v>9701000000000</v>
      </c>
      <c r="G225" s="5">
        <v>9695000000000</v>
      </c>
    </row>
    <row r="226" spans="3:26" ht="15.5" x14ac:dyDescent="0.35">
      <c r="C226" t="s">
        <v>199</v>
      </c>
      <c r="D226" s="6">
        <v>0.54</v>
      </c>
      <c r="E226" s="6">
        <v>0.79</v>
      </c>
      <c r="F226" s="6">
        <v>0.26</v>
      </c>
      <c r="G226" s="6">
        <v>0.22</v>
      </c>
    </row>
    <row r="227" spans="3:26" ht="15.5" x14ac:dyDescent="0.35">
      <c r="C227" t="s">
        <v>200</v>
      </c>
      <c r="D227" s="6">
        <v>359.16</v>
      </c>
      <c r="E227" s="6">
        <v>340.83</v>
      </c>
      <c r="F227" s="6">
        <v>1075.9100000000001</v>
      </c>
      <c r="G227" s="6">
        <v>1076.28</v>
      </c>
    </row>
    <row r="228" spans="3:26" ht="15.5" x14ac:dyDescent="0.35">
      <c r="C228" t="s">
        <v>201</v>
      </c>
      <c r="D228" s="6">
        <v>0.54</v>
      </c>
      <c r="E228" s="6">
        <v>0.79</v>
      </c>
      <c r="F228" s="6">
        <v>0.26</v>
      </c>
      <c r="G228" s="6">
        <v>0.22</v>
      </c>
    </row>
    <row r="229" spans="3:26" ht="15.5" x14ac:dyDescent="0.35">
      <c r="C229" t="s">
        <v>202</v>
      </c>
      <c r="D229" s="6">
        <v>359.16</v>
      </c>
      <c r="E229" s="6">
        <v>340.83</v>
      </c>
      <c r="F229" s="6">
        <v>1075.9100000000001</v>
      </c>
      <c r="G229" s="6">
        <v>1076.28</v>
      </c>
    </row>
    <row r="230" spans="3:26" ht="15.5" x14ac:dyDescent="0.35">
      <c r="C230" t="s">
        <v>203</v>
      </c>
      <c r="D230" s="5">
        <v>2237000000000</v>
      </c>
      <c r="E230" s="5">
        <v>3024000000000</v>
      </c>
      <c r="F230" s="5">
        <v>3854000000000</v>
      </c>
      <c r="G230" s="5">
        <v>3913000000000</v>
      </c>
    </row>
    <row r="231" spans="3:26" ht="15.5" x14ac:dyDescent="0.35">
      <c r="C231" t="s">
        <v>204</v>
      </c>
      <c r="D231" s="5">
        <v>5656000000000</v>
      </c>
      <c r="E231" s="5">
        <v>4520000000000</v>
      </c>
      <c r="F231" s="5">
        <v>4166000000000</v>
      </c>
      <c r="G231" s="5">
        <v>4256000000000</v>
      </c>
    </row>
    <row r="232" spans="3:26" ht="15.5" x14ac:dyDescent="0.35">
      <c r="C232" t="s">
        <v>205</v>
      </c>
      <c r="D232" s="5">
        <v>3020000000000</v>
      </c>
      <c r="E232" s="5">
        <v>2866000000000</v>
      </c>
      <c r="F232" s="5">
        <v>9046000000000</v>
      </c>
      <c r="G232" s="5">
        <v>9049000000000</v>
      </c>
    </row>
    <row r="233" spans="3:26" ht="15.5" x14ac:dyDescent="0.35">
      <c r="C233" t="s">
        <v>23</v>
      </c>
      <c r="D233" s="5">
        <v>7893000000000</v>
      </c>
      <c r="E233" s="5">
        <v>7544000000000</v>
      </c>
      <c r="F233" s="5">
        <v>8020000000000</v>
      </c>
      <c r="G233" s="5">
        <v>8169000000000</v>
      </c>
    </row>
    <row r="234" spans="3:26" ht="15.5" x14ac:dyDescent="0.35">
      <c r="C234" t="s">
        <v>20</v>
      </c>
      <c r="D234" s="5">
        <v>6972000000000</v>
      </c>
      <c r="E234" s="5">
        <v>5834000000000</v>
      </c>
      <c r="F234" s="5">
        <v>6551000000000</v>
      </c>
      <c r="G234" s="5">
        <v>6692000000000</v>
      </c>
    </row>
    <row r="235" spans="3:26" ht="15.5" x14ac:dyDescent="0.35">
      <c r="C235" t="s">
        <v>206</v>
      </c>
      <c r="D235" s="5">
        <v>219000000000</v>
      </c>
      <c r="E235" s="5">
        <v>-2840000000000</v>
      </c>
      <c r="F235" s="5">
        <v>2120000000000</v>
      </c>
      <c r="G235" s="5">
        <v>2599000000000</v>
      </c>
    </row>
    <row r="236" spans="3:26" ht="15.5" x14ac:dyDescent="0.35">
      <c r="C236" t="s">
        <v>207</v>
      </c>
      <c r="D236" s="5">
        <v>-869000000000</v>
      </c>
      <c r="E236" s="5">
        <v>1636000000000</v>
      </c>
      <c r="F236" s="5">
        <v>510000000000</v>
      </c>
      <c r="G236" s="5">
        <v>56000000000</v>
      </c>
    </row>
    <row r="237" spans="3:26" ht="15.5" x14ac:dyDescent="0.35">
      <c r="C237" t="s">
        <v>208</v>
      </c>
      <c r="D237" s="5">
        <v>-1000000000</v>
      </c>
      <c r="E237" s="5">
        <v>-43000000000</v>
      </c>
      <c r="F237" s="5">
        <v>-14000000000</v>
      </c>
      <c r="G237" s="5">
        <v>-2000000000</v>
      </c>
    </row>
    <row r="238" spans="3:26" ht="15.5" x14ac:dyDescent="0.35">
      <c r="C238" t="s">
        <v>12</v>
      </c>
      <c r="D238" s="5">
        <v>-870000000000</v>
      </c>
      <c r="E238" s="5">
        <v>1593000000000</v>
      </c>
      <c r="F238" s="5">
        <v>496000000000</v>
      </c>
      <c r="G238" s="5">
        <v>54000000000</v>
      </c>
    </row>
    <row r="239" spans="3:26" ht="15.5" x14ac:dyDescent="0.35">
      <c r="C239" t="s">
        <v>15</v>
      </c>
      <c r="D239" s="6">
        <v>-103.47</v>
      </c>
      <c r="E239" s="6">
        <v>189.48</v>
      </c>
      <c r="F239" s="6">
        <v>58.98</v>
      </c>
      <c r="G239" s="6">
        <v>6.42</v>
      </c>
    </row>
    <row r="240" spans="3:26" ht="15.5" x14ac:dyDescent="0.35">
      <c r="C240" t="s">
        <v>57</v>
      </c>
      <c r="I240" s="6">
        <v>-642.58000000000004</v>
      </c>
      <c r="J240" s="6">
        <v>-10.32</v>
      </c>
      <c r="K240" s="6">
        <v>25.46</v>
      </c>
      <c r="L240" s="6">
        <v>9.66</v>
      </c>
      <c r="M240" s="6">
        <v>15.5</v>
      </c>
      <c r="N240" s="6">
        <v>6.73</v>
      </c>
      <c r="O240" s="6">
        <v>186.42</v>
      </c>
      <c r="P240" s="6">
        <v>180.9</v>
      </c>
      <c r="Q240" s="6">
        <v>144.75</v>
      </c>
      <c r="R240" s="6">
        <v>88.03</v>
      </c>
      <c r="S240" s="6">
        <v>130.22</v>
      </c>
      <c r="T240" s="6">
        <v>179.91</v>
      </c>
      <c r="U240" s="6">
        <v>225.38</v>
      </c>
      <c r="V240" s="6">
        <v>117.46</v>
      </c>
      <c r="W240" s="6">
        <v>101.1</v>
      </c>
      <c r="X240" s="6">
        <v>105.59</v>
      </c>
      <c r="Y240" s="6">
        <v>90.45</v>
      </c>
      <c r="Z240" s="6">
        <v>46.07</v>
      </c>
    </row>
    <row r="241" spans="3:26" ht="15.5" x14ac:dyDescent="0.35">
      <c r="C241" t="s">
        <v>69</v>
      </c>
      <c r="I241" s="6">
        <v>-0.42</v>
      </c>
      <c r="J241" s="6">
        <v>-20.54</v>
      </c>
      <c r="K241" s="6">
        <v>12.25</v>
      </c>
      <c r="L241" s="6">
        <v>50.1</v>
      </c>
      <c r="M241" s="6">
        <v>57.81</v>
      </c>
      <c r="N241" s="6">
        <v>228.23</v>
      </c>
      <c r="O241" s="6">
        <v>6.3</v>
      </c>
      <c r="P241" s="6">
        <v>8.76</v>
      </c>
      <c r="Q241" s="6">
        <v>13.02</v>
      </c>
      <c r="R241" s="6">
        <v>23.63</v>
      </c>
      <c r="S241" s="6">
        <v>16.43</v>
      </c>
      <c r="T241" s="6">
        <v>19.350000000000001</v>
      </c>
      <c r="U241" s="6">
        <v>6.7</v>
      </c>
      <c r="V241" s="6">
        <v>14.98</v>
      </c>
      <c r="W241" s="6">
        <v>5.75</v>
      </c>
      <c r="X241" s="6">
        <v>8.6199999999999992</v>
      </c>
      <c r="Y241" s="6">
        <v>4.54</v>
      </c>
      <c r="Z241" s="6">
        <v>5.86</v>
      </c>
    </row>
    <row r="242" spans="3:26" ht="15.5" x14ac:dyDescent="0.35">
      <c r="C242" t="s">
        <v>72</v>
      </c>
      <c r="I242" s="6">
        <v>0.23</v>
      </c>
      <c r="J242" s="6">
        <v>0.13</v>
      </c>
      <c r="K242" s="6">
        <v>0.13</v>
      </c>
      <c r="L242" s="6">
        <v>0.3</v>
      </c>
      <c r="M242" s="6">
        <v>0.28000000000000003</v>
      </c>
      <c r="N242" s="6">
        <v>0.51</v>
      </c>
      <c r="O242" s="6">
        <v>0.27</v>
      </c>
      <c r="P242" s="6">
        <v>0.36</v>
      </c>
      <c r="Q242" s="6">
        <v>0.44</v>
      </c>
      <c r="R242" s="6">
        <v>0.67</v>
      </c>
      <c r="S242" s="6">
        <v>0.81</v>
      </c>
      <c r="T242" s="6">
        <v>0.72</v>
      </c>
      <c r="U242" s="6">
        <v>0.28000000000000003</v>
      </c>
      <c r="V242" s="6">
        <v>0.42</v>
      </c>
      <c r="W242" s="6">
        <v>0.16</v>
      </c>
      <c r="X242" s="6">
        <v>0.28999999999999998</v>
      </c>
      <c r="Y242" s="6">
        <v>0.1</v>
      </c>
      <c r="Z242" s="6">
        <v>7.0000000000000007E-2</v>
      </c>
    </row>
    <row r="243" spans="3:26" ht="15.5" x14ac:dyDescent="0.35">
      <c r="C243" t="s">
        <v>209</v>
      </c>
      <c r="I243" s="5">
        <v>648570000000</v>
      </c>
      <c r="J243" s="5">
        <v>1696190000000</v>
      </c>
      <c r="K243" s="5">
        <v>1816370000000</v>
      </c>
      <c r="L243" s="5">
        <v>1537210000000</v>
      </c>
      <c r="M243" s="5">
        <v>1513070000000</v>
      </c>
      <c r="N243" s="5">
        <v>1360420000000</v>
      </c>
      <c r="O243" s="5">
        <v>1905380000000</v>
      </c>
      <c r="P243" s="5">
        <v>1870910000000</v>
      </c>
    </row>
    <row r="244" spans="3:26" ht="15.5" x14ac:dyDescent="0.35">
      <c r="C244" t="s">
        <v>210</v>
      </c>
      <c r="I244" s="6">
        <v>-0.18760000000000002</v>
      </c>
      <c r="J244" s="6">
        <v>-2.5000000000000001E-3</v>
      </c>
      <c r="K244" s="6">
        <v>5.3E-3</v>
      </c>
      <c r="L244" s="6">
        <v>2E-3</v>
      </c>
      <c r="M244" s="6">
        <v>1.4000000000000002E-3</v>
      </c>
      <c r="N244" s="6">
        <v>5.9999999999999995E-4</v>
      </c>
      <c r="O244" s="6">
        <v>1.8200000000000001E-2</v>
      </c>
      <c r="P244" s="6">
        <v>2.1400000000000002E-2</v>
      </c>
      <c r="Q244" s="6">
        <v>1.8200000000000001E-2</v>
      </c>
      <c r="R244" s="6">
        <v>1.5600000000000001E-2</v>
      </c>
      <c r="S244" s="6">
        <v>2.7699999999999999E-2</v>
      </c>
      <c r="T244" s="6">
        <v>3.1E-2</v>
      </c>
      <c r="U244" s="6">
        <v>4.1799999999999997E-2</v>
      </c>
      <c r="V244" s="6">
        <v>2.69E-2</v>
      </c>
      <c r="W244" s="6">
        <v>2.98E-2</v>
      </c>
      <c r="X244" s="6">
        <v>3.8599999999999995E-2</v>
      </c>
      <c r="Y244" s="6">
        <v>2.8900000000000002E-2</v>
      </c>
      <c r="Z244" s="6">
        <v>1.6200000000000003E-2</v>
      </c>
    </row>
    <row r="245" spans="3:26" ht="15.5" x14ac:dyDescent="0.35">
      <c r="C245" t="s">
        <v>211</v>
      </c>
      <c r="I245" s="6">
        <v>-1.8854</v>
      </c>
      <c r="J245" s="6">
        <v>-1.04E-2</v>
      </c>
      <c r="K245" s="6">
        <v>2.5899999999999999E-2</v>
      </c>
      <c r="L245" s="6">
        <v>9.7000000000000003E-3</v>
      </c>
      <c r="M245" s="6">
        <v>9.8999999999999991E-3</v>
      </c>
      <c r="N245" s="6">
        <v>4.3E-3</v>
      </c>
      <c r="O245" s="6">
        <v>9.7500000000000003E-2</v>
      </c>
      <c r="P245" s="6">
        <v>0.1027</v>
      </c>
      <c r="Q245" s="6">
        <v>8.8000000000000009E-2</v>
      </c>
      <c r="R245" s="6">
        <v>5.7699999999999994E-2</v>
      </c>
      <c r="S245" s="6">
        <v>0.09</v>
      </c>
      <c r="T245" s="6">
        <v>0.18579999999999999</v>
      </c>
      <c r="U245" s="6">
        <v>0.26379999999999998</v>
      </c>
      <c r="V245" s="6">
        <v>0.1802</v>
      </c>
      <c r="W245" s="6">
        <v>0.1852</v>
      </c>
      <c r="X245" s="6">
        <v>0.22089999999999999</v>
      </c>
      <c r="Y245" s="6">
        <v>0.2228</v>
      </c>
      <c r="Z245" s="6">
        <v>0.14199999999999999</v>
      </c>
    </row>
    <row r="246" spans="3:26" ht="15.5" x14ac:dyDescent="0.35">
      <c r="C246" t="s">
        <v>212</v>
      </c>
      <c r="I246" s="6">
        <v>4.4699999999999997E-2</v>
      </c>
      <c r="J246" s="6">
        <v>0.10349999999999999</v>
      </c>
      <c r="K246" s="6">
        <v>0.1074</v>
      </c>
      <c r="L246" s="6">
        <v>0.1125</v>
      </c>
      <c r="M246" s="6">
        <v>0.1321</v>
      </c>
      <c r="N246" s="6">
        <v>9.9900000000000003E-2</v>
      </c>
      <c r="O246" s="6">
        <v>0.1492</v>
      </c>
      <c r="P246" s="6">
        <v>0.15479999999999999</v>
      </c>
      <c r="Q246" s="6">
        <v>0.158</v>
      </c>
      <c r="R246" s="6">
        <v>0.12089999999999999</v>
      </c>
      <c r="S246" s="6">
        <v>0.155</v>
      </c>
      <c r="T246" s="6">
        <v>0.21460000000000001</v>
      </c>
      <c r="U246" s="6">
        <v>0.30399999999999999</v>
      </c>
      <c r="V246" s="6">
        <v>0.31090000000000001</v>
      </c>
      <c r="W246" s="6">
        <v>0.30299999999999999</v>
      </c>
      <c r="X246" s="6">
        <v>0.31969999999999998</v>
      </c>
      <c r="Y246" s="6">
        <v>0.37929999999999997</v>
      </c>
      <c r="Z246" s="6">
        <v>0.42659999999999998</v>
      </c>
    </row>
    <row r="247" spans="3:26" ht="15.5" x14ac:dyDescent="0.35">
      <c r="C247" t="s">
        <v>213</v>
      </c>
      <c r="I247" s="6">
        <v>0.61</v>
      </c>
      <c r="J247" s="6">
        <v>1.84</v>
      </c>
      <c r="K247" s="6">
        <v>2.0299999999999998</v>
      </c>
      <c r="L247" s="6">
        <v>1.68</v>
      </c>
      <c r="M247" s="6">
        <v>1.51</v>
      </c>
      <c r="N247" s="6">
        <v>1.45</v>
      </c>
      <c r="O247" s="6">
        <v>3.17</v>
      </c>
      <c r="P247" s="6">
        <v>3.23</v>
      </c>
      <c r="Q247" s="6">
        <v>3.15</v>
      </c>
      <c r="R247" s="6">
        <v>3.37</v>
      </c>
      <c r="S247" s="6">
        <v>6.09</v>
      </c>
      <c r="T247" s="6">
        <v>5.16</v>
      </c>
      <c r="U247" s="6">
        <v>7.32</v>
      </c>
      <c r="V247" s="6">
        <v>5.87</v>
      </c>
      <c r="W247" s="6">
        <v>4.72</v>
      </c>
    </row>
    <row r="248" spans="3:26" ht="15.5" x14ac:dyDescent="0.35">
      <c r="C248" t="s">
        <v>66</v>
      </c>
      <c r="I248" s="6">
        <v>0.79</v>
      </c>
      <c r="J248" s="6">
        <v>0.21</v>
      </c>
      <c r="K248" s="6">
        <v>0.32</v>
      </c>
      <c r="L248" s="6">
        <v>0.48</v>
      </c>
      <c r="M248" s="6">
        <v>0.56999999999999995</v>
      </c>
      <c r="N248" s="6">
        <v>0.99</v>
      </c>
      <c r="O248" s="6">
        <v>0.61</v>
      </c>
      <c r="P248" s="6">
        <v>0.9</v>
      </c>
      <c r="Q248" s="6">
        <v>1.1499999999999999</v>
      </c>
      <c r="R248" s="6">
        <v>1.36</v>
      </c>
      <c r="S248" s="6">
        <v>1.48</v>
      </c>
      <c r="T248" s="6">
        <v>3.59</v>
      </c>
      <c r="U248" s="6">
        <v>1.77</v>
      </c>
      <c r="V248" s="6">
        <v>2.7</v>
      </c>
      <c r="W248" s="6">
        <v>1.06</v>
      </c>
      <c r="X248" s="6">
        <v>1.9</v>
      </c>
      <c r="Y248" s="6">
        <v>1.01</v>
      </c>
      <c r="Z248" s="6">
        <v>0.83</v>
      </c>
    </row>
    <row r="249" spans="3:26" ht="15.5" x14ac:dyDescent="0.35">
      <c r="C249" t="s">
        <v>63</v>
      </c>
      <c r="I249" s="6">
        <v>340.83</v>
      </c>
      <c r="J249" s="6">
        <v>993.42</v>
      </c>
      <c r="K249" s="6">
        <v>983.12</v>
      </c>
      <c r="L249" s="6">
        <v>998.26</v>
      </c>
      <c r="M249" s="6">
        <v>1572.61</v>
      </c>
      <c r="N249" s="6">
        <v>1558.13</v>
      </c>
      <c r="O249" s="6">
        <v>1912.47</v>
      </c>
      <c r="P249" s="6">
        <v>1762.08</v>
      </c>
      <c r="Q249" s="6">
        <v>1645.46</v>
      </c>
      <c r="R249" s="6">
        <v>1525.83</v>
      </c>
      <c r="S249" s="6">
        <v>1447.36</v>
      </c>
      <c r="T249" s="6">
        <v>968.5</v>
      </c>
      <c r="U249" s="6">
        <v>854.5</v>
      </c>
      <c r="V249" s="6">
        <v>651.83000000000004</v>
      </c>
      <c r="W249" s="6">
        <v>546.03</v>
      </c>
      <c r="X249" s="6">
        <v>478.05</v>
      </c>
      <c r="Y249" s="6">
        <v>405.92</v>
      </c>
      <c r="Z249" s="6">
        <v>324.36</v>
      </c>
    </row>
    <row r="250" spans="3:26" ht="15.5" x14ac:dyDescent="0.35">
      <c r="C250" t="s">
        <v>214</v>
      </c>
      <c r="I250" s="6">
        <v>0.79</v>
      </c>
      <c r="J250" s="6">
        <v>0.21</v>
      </c>
      <c r="K250" s="6">
        <v>0.32</v>
      </c>
      <c r="L250" s="6">
        <v>0.48</v>
      </c>
      <c r="M250" s="6">
        <v>0.56999999999999995</v>
      </c>
      <c r="N250" s="6">
        <v>0.99</v>
      </c>
      <c r="O250" s="6">
        <v>0.61</v>
      </c>
      <c r="P250" s="6">
        <v>0.9</v>
      </c>
      <c r="Q250" s="6">
        <v>1.1499999999999999</v>
      </c>
      <c r="R250" s="6">
        <v>1.36</v>
      </c>
      <c r="S250" s="6">
        <v>1.48</v>
      </c>
      <c r="T250" s="6">
        <v>3.59</v>
      </c>
      <c r="U250" s="6">
        <v>1.77</v>
      </c>
      <c r="V250" s="6">
        <v>2.7</v>
      </c>
      <c r="W250" s="6">
        <v>1.06</v>
      </c>
      <c r="X250" s="6">
        <v>1.9</v>
      </c>
      <c r="Y250" s="6">
        <v>1.01</v>
      </c>
      <c r="Z250" s="6">
        <v>0.83</v>
      </c>
    </row>
    <row r="251" spans="3:26" ht="15.5" x14ac:dyDescent="0.35">
      <c r="C251" t="s">
        <v>215</v>
      </c>
      <c r="I251" s="6">
        <v>340.83</v>
      </c>
      <c r="J251" s="6">
        <v>993.42</v>
      </c>
      <c r="K251" s="6">
        <v>983.12</v>
      </c>
      <c r="L251" s="6">
        <v>998.26</v>
      </c>
      <c r="M251" s="6">
        <v>1572.61</v>
      </c>
      <c r="N251" s="6">
        <v>1558.13</v>
      </c>
      <c r="O251" s="6">
        <v>1912.47</v>
      </c>
      <c r="P251" s="6">
        <v>1762.08</v>
      </c>
      <c r="Q251" s="6">
        <v>1645.46</v>
      </c>
      <c r="R251" s="6">
        <v>1525.83</v>
      </c>
      <c r="S251" s="6">
        <v>1447.36</v>
      </c>
      <c r="T251" s="6">
        <v>968.5</v>
      </c>
      <c r="U251" s="6">
        <v>854.5</v>
      </c>
      <c r="V251" s="6">
        <v>651.83000000000004</v>
      </c>
      <c r="W251" s="6">
        <v>546.03</v>
      </c>
      <c r="X251" s="6">
        <v>478.05</v>
      </c>
      <c r="Y251" s="6">
        <v>405.92</v>
      </c>
      <c r="Z251" s="6">
        <v>324.36</v>
      </c>
    </row>
    <row r="252" spans="3:26" ht="15.5" x14ac:dyDescent="0.35">
      <c r="C252" t="s">
        <v>216</v>
      </c>
      <c r="I252" s="5">
        <v>3024000000000</v>
      </c>
      <c r="J252" s="5">
        <v>4290000000000</v>
      </c>
      <c r="K252" s="5">
        <v>6319000000000</v>
      </c>
      <c r="L252" s="5">
        <v>4412000000000</v>
      </c>
      <c r="M252" s="5">
        <v>8065000000000</v>
      </c>
      <c r="N252" s="5">
        <v>4344000000000</v>
      </c>
      <c r="O252" s="5">
        <v>5558000000000</v>
      </c>
      <c r="P252" s="5">
        <v>3914000000000</v>
      </c>
      <c r="Q252" s="5">
        <v>3787000000000</v>
      </c>
      <c r="R252" s="5">
        <v>2844000000000</v>
      </c>
      <c r="S252" s="5">
        <v>1115000000000</v>
      </c>
      <c r="T252" s="5">
        <v>692000000000</v>
      </c>
      <c r="U252" s="5">
        <v>212000000000</v>
      </c>
      <c r="V252" s="5">
        <v>201000000000</v>
      </c>
      <c r="W252" s="5">
        <v>664000000000</v>
      </c>
      <c r="X252" s="5">
        <v>304000000000</v>
      </c>
      <c r="Y252" s="5">
        <v>354000000000</v>
      </c>
      <c r="Z252" s="5">
        <v>217000000000</v>
      </c>
    </row>
    <row r="253" spans="3:26" ht="15.5" x14ac:dyDescent="0.35">
      <c r="C253" t="s">
        <v>217</v>
      </c>
      <c r="I253" s="5">
        <v>4520000000000</v>
      </c>
      <c r="J253" s="5">
        <v>4163000000000</v>
      </c>
      <c r="K253" s="5">
        <v>5285000000000</v>
      </c>
      <c r="L253" s="5">
        <v>5568000000000</v>
      </c>
      <c r="M253" s="5">
        <v>2082000000000</v>
      </c>
      <c r="N253" s="5">
        <v>5059000000000</v>
      </c>
      <c r="O253" s="5">
        <v>4963000000000</v>
      </c>
      <c r="P253" s="5">
        <v>4640000000000</v>
      </c>
      <c r="Q253" s="5">
        <v>4790000000000</v>
      </c>
      <c r="R253" s="5">
        <v>1428000000000</v>
      </c>
      <c r="S253" s="5">
        <v>1753000000000</v>
      </c>
      <c r="T253" s="5">
        <v>1328000000000</v>
      </c>
      <c r="U253" s="5">
        <v>1248000000000</v>
      </c>
      <c r="V253" s="5">
        <v>624000000000</v>
      </c>
      <c r="W253" s="5">
        <v>30000000000</v>
      </c>
      <c r="X253" s="5">
        <v>571000000000</v>
      </c>
      <c r="Y253" s="5">
        <v>514000000000</v>
      </c>
      <c r="Z253" s="5">
        <v>546000000000</v>
      </c>
    </row>
    <row r="254" spans="3:26" ht="15.5" x14ac:dyDescent="0.35">
      <c r="C254" t="s">
        <v>25</v>
      </c>
      <c r="I254" s="5">
        <v>7544000000000</v>
      </c>
      <c r="J254" s="5">
        <v>8454000000000</v>
      </c>
      <c r="K254" s="5">
        <v>11604000000000</v>
      </c>
      <c r="L254" s="5">
        <v>9980000000000</v>
      </c>
      <c r="M254" s="5">
        <v>10147000000000</v>
      </c>
      <c r="N254" s="5">
        <v>9402000000000</v>
      </c>
      <c r="O254" s="5">
        <v>10522000000000</v>
      </c>
      <c r="P254" s="5">
        <v>8553000000000</v>
      </c>
      <c r="Q254" s="5">
        <v>8578000000000</v>
      </c>
      <c r="R254" s="5">
        <v>4272000000000</v>
      </c>
      <c r="S254" s="5">
        <v>2869000000000</v>
      </c>
      <c r="T254" s="5">
        <v>2020000000000</v>
      </c>
      <c r="U254" s="5">
        <v>1459000000000</v>
      </c>
      <c r="V254" s="5">
        <v>824000000000</v>
      </c>
      <c r="W254" s="5">
        <v>694000000000</v>
      </c>
      <c r="X254" s="5">
        <v>875000000000</v>
      </c>
      <c r="Y254" s="5">
        <v>867000000000</v>
      </c>
      <c r="Z254" s="5">
        <v>763000000000</v>
      </c>
    </row>
    <row r="255" spans="3:26" ht="15.5" x14ac:dyDescent="0.35">
      <c r="C255" t="s">
        <v>22</v>
      </c>
      <c r="I255" s="5">
        <v>5834000000000</v>
      </c>
      <c r="J255" s="5">
        <v>6210000000000</v>
      </c>
      <c r="K255" s="5">
        <v>7100000000000</v>
      </c>
      <c r="L255" s="5">
        <v>5643000000000</v>
      </c>
      <c r="M255" s="5">
        <v>6995000000000</v>
      </c>
      <c r="N255" s="5">
        <v>7039000000000</v>
      </c>
      <c r="O255" s="5">
        <v>7267000000000</v>
      </c>
      <c r="P255" s="5">
        <v>5290000000000</v>
      </c>
      <c r="Q255" s="5">
        <v>4446000000000</v>
      </c>
      <c r="R255" s="5">
        <v>907000000000</v>
      </c>
      <c r="S255" s="5">
        <v>-1449000000000</v>
      </c>
      <c r="T255" s="5">
        <v>1208000000000</v>
      </c>
      <c r="U255" s="5">
        <v>-481000000000</v>
      </c>
      <c r="V255" s="5">
        <v>-124000000000</v>
      </c>
      <c r="W255" s="5">
        <v>142000000000</v>
      </c>
      <c r="X255" s="5">
        <v>632000000000</v>
      </c>
      <c r="Y255" s="5">
        <v>560000000000</v>
      </c>
      <c r="Z255" s="5">
        <v>398000000000</v>
      </c>
    </row>
    <row r="256" spans="3:26" ht="15.5" x14ac:dyDescent="0.35">
      <c r="C256" t="s">
        <v>218</v>
      </c>
      <c r="I256" s="5">
        <v>-2840000000000</v>
      </c>
      <c r="J256" s="5">
        <v>1944000000000</v>
      </c>
      <c r="K256" s="5">
        <v>3393000000000</v>
      </c>
      <c r="L256" s="5">
        <v>4975000000000</v>
      </c>
      <c r="M256" s="5">
        <v>473000000000</v>
      </c>
      <c r="N256" s="5">
        <v>3021000000000</v>
      </c>
      <c r="O256" s="5">
        <v>5822000000000</v>
      </c>
      <c r="P256" s="5">
        <v>6465000000000</v>
      </c>
      <c r="Q256" s="5">
        <v>7184000000000</v>
      </c>
      <c r="R256" s="5">
        <v>3791000000000</v>
      </c>
      <c r="S256" s="5">
        <v>5277000000000</v>
      </c>
      <c r="T256" s="5">
        <v>2415000000000</v>
      </c>
      <c r="U256" s="5">
        <v>2558000000000</v>
      </c>
      <c r="V256" s="5">
        <v>1431000000000</v>
      </c>
      <c r="W256" s="5">
        <v>502000000000</v>
      </c>
      <c r="X256" s="5">
        <v>493000000000</v>
      </c>
      <c r="Y256" s="5">
        <v>852000000000</v>
      </c>
      <c r="Z256" s="5">
        <v>690000000000</v>
      </c>
    </row>
    <row r="257" spans="2:26" ht="15.5" x14ac:dyDescent="0.35">
      <c r="C257" t="s">
        <v>219</v>
      </c>
      <c r="I257" s="5">
        <v>1965000000000</v>
      </c>
      <c r="J257" s="5">
        <v>1467000000000</v>
      </c>
      <c r="K257" s="5">
        <v>84000000000</v>
      </c>
      <c r="L257" s="5">
        <v>1224000000000</v>
      </c>
      <c r="M257" s="5">
        <v>1516000000000</v>
      </c>
      <c r="N257" s="5">
        <v>1378000000000</v>
      </c>
      <c r="O257" s="5">
        <v>496000000000</v>
      </c>
      <c r="P257" s="5">
        <v>71000000000</v>
      </c>
      <c r="Q257" s="5">
        <v>-3227000000000</v>
      </c>
      <c r="R257" s="5">
        <v>-1753000000000</v>
      </c>
      <c r="S257" s="5">
        <v>241000000000</v>
      </c>
      <c r="T257" s="5">
        <v>-978000000000</v>
      </c>
      <c r="U257" s="5">
        <v>562000000000</v>
      </c>
      <c r="V257" s="5">
        <v>241000000000</v>
      </c>
      <c r="W257" s="5">
        <v>519000000000</v>
      </c>
      <c r="X257" s="5">
        <v>-31000000000</v>
      </c>
      <c r="Y257" s="5">
        <v>-151000000000</v>
      </c>
      <c r="Z257" s="5">
        <v>-3000000000</v>
      </c>
    </row>
    <row r="258" spans="2:26" ht="15.5" x14ac:dyDescent="0.35">
      <c r="C258" t="s">
        <v>220</v>
      </c>
      <c r="I258" s="5">
        <v>-63000000000</v>
      </c>
      <c r="J258" s="5">
        <v>-44000000000</v>
      </c>
      <c r="K258" s="5">
        <v>-266000000000</v>
      </c>
      <c r="L258" s="5">
        <v>-265000000000</v>
      </c>
      <c r="M258" s="5">
        <v>-357000000000</v>
      </c>
      <c r="N258" s="5">
        <v>-473000000000</v>
      </c>
      <c r="O258" s="5">
        <v>-1410000000000</v>
      </c>
      <c r="P258" s="5">
        <v>-485000000000</v>
      </c>
      <c r="Q258" s="5">
        <v>-166000000000</v>
      </c>
      <c r="R258" s="5">
        <v>-370000000000</v>
      </c>
      <c r="S258" s="5">
        <v>-200000000000</v>
      </c>
      <c r="T258" s="5">
        <v>-589000000000</v>
      </c>
      <c r="U258" s="5">
        <v>-333000000000</v>
      </c>
      <c r="V258" s="5">
        <v>-109000000000</v>
      </c>
      <c r="W258" s="5">
        <v>-11000000000</v>
      </c>
      <c r="X258" s="5">
        <v>-6000000000</v>
      </c>
      <c r="Y258" s="5">
        <v>-9000000000</v>
      </c>
      <c r="Z258" s="5">
        <v>-51000000000</v>
      </c>
    </row>
    <row r="259" spans="2:26" ht="15.5" x14ac:dyDescent="0.35">
      <c r="C259" t="s">
        <v>14</v>
      </c>
      <c r="I259" s="5">
        <v>1901000000000</v>
      </c>
      <c r="J259" s="5">
        <v>1423000000000</v>
      </c>
      <c r="K259" s="5">
        <v>-182000000000</v>
      </c>
      <c r="L259" s="5">
        <v>959000000000</v>
      </c>
      <c r="M259" s="5">
        <v>1159000000000</v>
      </c>
      <c r="N259" s="5">
        <v>906000000000</v>
      </c>
      <c r="O259" s="5">
        <v>-914000000000</v>
      </c>
      <c r="P259" s="5">
        <v>-415000000000</v>
      </c>
      <c r="Q259" s="5">
        <v>-3393000000000</v>
      </c>
      <c r="R259" s="5">
        <v>-2122000000000</v>
      </c>
      <c r="S259" s="5">
        <v>41000000000</v>
      </c>
      <c r="T259" s="5">
        <v>-1568000000000</v>
      </c>
      <c r="U259" s="5">
        <v>229000000000</v>
      </c>
      <c r="V259" s="5">
        <v>133000000000</v>
      </c>
      <c r="W259" s="5">
        <v>508000000000</v>
      </c>
      <c r="X259" s="5">
        <v>-37000000000</v>
      </c>
      <c r="Y259" s="5">
        <v>-160000000000</v>
      </c>
      <c r="Z259" s="5">
        <v>-55000000000</v>
      </c>
    </row>
    <row r="260" spans="2:26" ht="15.5" x14ac:dyDescent="0.35">
      <c r="C260" t="s">
        <v>16</v>
      </c>
      <c r="I260" s="6">
        <v>226.12</v>
      </c>
      <c r="J260" s="6">
        <v>169.31</v>
      </c>
      <c r="K260" s="6">
        <v>-21.63</v>
      </c>
      <c r="L260" s="6">
        <v>114.11</v>
      </c>
      <c r="M260" s="6">
        <v>325.5</v>
      </c>
      <c r="N260" s="6">
        <v>254.29</v>
      </c>
      <c r="O260" s="6">
        <v>-256.66000000000003</v>
      </c>
      <c r="P260" s="6">
        <v>-116.41</v>
      </c>
      <c r="Q260" s="6">
        <v>-952.97</v>
      </c>
      <c r="R260" s="6">
        <v>-596.04999999999995</v>
      </c>
      <c r="S260" s="6">
        <v>11.44</v>
      </c>
      <c r="T260" s="6">
        <v>-870.3</v>
      </c>
      <c r="U260" s="6">
        <v>127.21</v>
      </c>
      <c r="V260" s="6">
        <v>73.569999999999993</v>
      </c>
      <c r="W260" s="6">
        <v>282.14</v>
      </c>
      <c r="X260" s="6">
        <v>-20.63</v>
      </c>
      <c r="Y260" s="6">
        <v>-88.75</v>
      </c>
      <c r="Z260" s="6">
        <v>-30.4</v>
      </c>
    </row>
    <row r="262" spans="2:26" ht="15.5" x14ac:dyDescent="0.35">
      <c r="B262" t="s">
        <v>221</v>
      </c>
      <c r="C262" t="s">
        <v>222</v>
      </c>
      <c r="D262" s="5">
        <v>154000000000</v>
      </c>
      <c r="E262" s="5">
        <v>-5407000000000</v>
      </c>
      <c r="F262" s="5">
        <v>-3000000000</v>
      </c>
      <c r="G262" s="5">
        <v>7000000000</v>
      </c>
      <c r="H262" s="5">
        <v>617000000000</v>
      </c>
      <c r="I262" s="5">
        <v>-5403000000000</v>
      </c>
      <c r="J262" s="5">
        <v>-87000000000</v>
      </c>
      <c r="K262" s="5">
        <v>214000000000</v>
      </c>
      <c r="L262" s="5">
        <v>81000000000</v>
      </c>
      <c r="M262" s="5">
        <v>55000000000</v>
      </c>
      <c r="N262" s="5">
        <v>24000000000</v>
      </c>
      <c r="O262" s="5">
        <v>664000000000</v>
      </c>
      <c r="P262" s="5">
        <v>644000000000</v>
      </c>
      <c r="Q262" s="5">
        <v>515000000000</v>
      </c>
    </row>
    <row r="263" spans="2:26" ht="15.5" x14ac:dyDescent="0.35">
      <c r="C263" t="s">
        <v>223</v>
      </c>
      <c r="H263" s="5">
        <v>-5249000000000</v>
      </c>
      <c r="I263" s="5">
        <v>-5403000000000</v>
      </c>
      <c r="J263" s="5">
        <v>-87000000000</v>
      </c>
      <c r="K263" s="5">
        <v>214000000000</v>
      </c>
      <c r="L263" s="5">
        <v>81000000000</v>
      </c>
      <c r="M263" s="5">
        <v>55000000000</v>
      </c>
      <c r="N263" s="5">
        <v>24000000000</v>
      </c>
      <c r="O263" s="5">
        <v>664000000000</v>
      </c>
      <c r="P263" s="5">
        <v>644000000000</v>
      </c>
      <c r="Q263" s="5">
        <v>515000000000</v>
      </c>
    </row>
    <row r="264" spans="2:26" ht="15.5" x14ac:dyDescent="0.35">
      <c r="C264" t="s">
        <v>224</v>
      </c>
      <c r="O264" s="6">
        <v>18.64</v>
      </c>
      <c r="P264" s="6">
        <v>36.18</v>
      </c>
      <c r="Q264" s="6">
        <v>28.95</v>
      </c>
    </row>
    <row r="265" spans="2:26" ht="15.5" x14ac:dyDescent="0.35">
      <c r="C265" t="s">
        <v>74</v>
      </c>
      <c r="O265" s="6">
        <v>0.2361</v>
      </c>
      <c r="P265" s="6">
        <v>0.47220000000000001</v>
      </c>
      <c r="Q265" s="6">
        <v>0.47220000000000001</v>
      </c>
    </row>
    <row r="266" spans="2:26" ht="15.5" x14ac:dyDescent="0.35">
      <c r="C266" t="s">
        <v>225</v>
      </c>
      <c r="O266" s="6">
        <v>3.2799999999999996E-2</v>
      </c>
      <c r="P266" s="6">
        <v>2.8300000000000002E-2</v>
      </c>
      <c r="Q266" s="6">
        <v>1.46E-2</v>
      </c>
    </row>
    <row r="267" spans="2:26" ht="15.5" x14ac:dyDescent="0.35">
      <c r="C267" t="s">
        <v>56</v>
      </c>
      <c r="D267" s="6">
        <v>18.329999999999998</v>
      </c>
      <c r="E267" s="6">
        <v>-643.1</v>
      </c>
      <c r="F267" s="6">
        <v>-0.37</v>
      </c>
      <c r="G267" s="6">
        <v>0.86</v>
      </c>
      <c r="H267" s="6">
        <v>73.33</v>
      </c>
      <c r="I267" s="6">
        <v>-642.58000000000004</v>
      </c>
      <c r="J267" s="6">
        <v>-10.32</v>
      </c>
      <c r="K267" s="6">
        <v>25.46</v>
      </c>
      <c r="L267" s="6">
        <v>9.66</v>
      </c>
      <c r="M267" s="6">
        <v>6.56</v>
      </c>
      <c r="N267" s="6">
        <v>2.85</v>
      </c>
      <c r="O267" s="6">
        <v>78.95</v>
      </c>
      <c r="P267" s="6">
        <v>76.62</v>
      </c>
      <c r="Q267" s="6">
        <v>61.3</v>
      </c>
    </row>
    <row r="268" spans="2:26" ht="15.5" x14ac:dyDescent="0.35">
      <c r="C268" t="s">
        <v>226</v>
      </c>
      <c r="H268" s="6">
        <v>-624.28</v>
      </c>
      <c r="I268" s="6">
        <v>-642.58000000000004</v>
      </c>
      <c r="J268" s="6">
        <v>-10.32</v>
      </c>
      <c r="K268" s="6">
        <v>25.46</v>
      </c>
      <c r="L268" s="6">
        <v>9.66</v>
      </c>
      <c r="M268" s="6">
        <v>6.56</v>
      </c>
      <c r="N268" s="6">
        <v>2.85</v>
      </c>
      <c r="O268" s="6">
        <v>78.95</v>
      </c>
      <c r="P268" s="6">
        <v>76.62</v>
      </c>
      <c r="Q268" s="6">
        <v>61.3</v>
      </c>
    </row>
    <row r="269" spans="2:26" ht="15.5" x14ac:dyDescent="0.35">
      <c r="C269" t="s">
        <v>76</v>
      </c>
      <c r="O269" s="6">
        <v>18.64</v>
      </c>
      <c r="P269" s="6">
        <v>36.18</v>
      </c>
      <c r="Q269" s="6">
        <v>28.95</v>
      </c>
    </row>
    <row r="270" spans="2:26" ht="15.5" x14ac:dyDescent="0.35">
      <c r="C270" t="s">
        <v>227</v>
      </c>
      <c r="O270" s="6">
        <v>0.2361</v>
      </c>
      <c r="P270" s="6">
        <v>0.47220000000000001</v>
      </c>
      <c r="Q270" s="6">
        <v>0.47220000000000001</v>
      </c>
    </row>
    <row r="271" spans="2:26" ht="15.5" x14ac:dyDescent="0.35">
      <c r="C271" t="s">
        <v>228</v>
      </c>
      <c r="O271" s="6">
        <v>3.2799999999999996E-2</v>
      </c>
      <c r="P271" s="6">
        <v>2.8300000000000002E-2</v>
      </c>
      <c r="Q271" s="6">
        <v>1.46E-2</v>
      </c>
    </row>
    <row r="272" spans="2:26" ht="15.5" x14ac:dyDescent="0.35">
      <c r="C272" t="s">
        <v>229</v>
      </c>
      <c r="D272" s="5">
        <v>1666000000000</v>
      </c>
      <c r="E272" s="5">
        <v>4012000000000</v>
      </c>
      <c r="F272" s="5">
        <v>1842000000000</v>
      </c>
      <c r="G272" s="5">
        <v>2128000000000</v>
      </c>
      <c r="H272" s="5">
        <v>6665000000000</v>
      </c>
      <c r="I272" s="5">
        <v>9666000000000</v>
      </c>
      <c r="J272" s="5">
        <v>13352000000000</v>
      </c>
      <c r="K272" s="5">
        <v>20073000000000</v>
      </c>
      <c r="L272" s="5">
        <v>13549000000000</v>
      </c>
      <c r="M272" s="5">
        <v>11530000000000</v>
      </c>
      <c r="N272" s="5">
        <v>10828000000000</v>
      </c>
      <c r="O272" s="5">
        <v>15308000000000</v>
      </c>
      <c r="P272" s="5">
        <v>15655000000000</v>
      </c>
      <c r="Q272" s="5">
        <v>15156000000000</v>
      </c>
    </row>
    <row r="273" spans="3:17" ht="15.5" x14ac:dyDescent="0.35">
      <c r="C273" t="s">
        <v>230</v>
      </c>
      <c r="H273" s="5">
        <v>9648000000000</v>
      </c>
      <c r="I273" s="5">
        <v>9666000000000</v>
      </c>
      <c r="J273" s="5">
        <v>13352000000000</v>
      </c>
      <c r="K273" s="5">
        <v>20073000000000</v>
      </c>
      <c r="L273" s="5">
        <v>13549000000000</v>
      </c>
      <c r="M273" s="5">
        <v>11530000000000</v>
      </c>
      <c r="N273" s="5">
        <v>10828000000000</v>
      </c>
      <c r="O273" s="5">
        <v>15308000000000</v>
      </c>
      <c r="P273" s="5">
        <v>15655000000000</v>
      </c>
      <c r="Q273" s="5">
        <v>15156000000000</v>
      </c>
    </row>
    <row r="274" spans="3:17" ht="15.5" x14ac:dyDescent="0.35">
      <c r="C274" t="s">
        <v>231</v>
      </c>
      <c r="O274" s="6">
        <v>18.64</v>
      </c>
      <c r="P274" s="6">
        <v>36.18</v>
      </c>
      <c r="Q274" s="6">
        <v>28.95</v>
      </c>
    </row>
    <row r="275" spans="3:17" ht="15.5" x14ac:dyDescent="0.35">
      <c r="C275" t="s">
        <v>232</v>
      </c>
      <c r="O275" s="6">
        <v>0.2361</v>
      </c>
      <c r="P275" s="6">
        <v>0.47220000000000001</v>
      </c>
      <c r="Q275" s="6">
        <v>0.47220000000000001</v>
      </c>
    </row>
    <row r="276" spans="3:17" ht="15.5" x14ac:dyDescent="0.35">
      <c r="C276" t="s">
        <v>233</v>
      </c>
      <c r="O276" s="6">
        <v>3.2799999999999996E-2</v>
      </c>
      <c r="P276" s="6">
        <v>2.8300000000000002E-2</v>
      </c>
      <c r="Q276" s="6">
        <v>1.46E-2</v>
      </c>
    </row>
    <row r="277" spans="3:17" ht="15.5" x14ac:dyDescent="0.35">
      <c r="C277" t="s">
        <v>234</v>
      </c>
      <c r="I277" s="6">
        <v>2.2799999999999998</v>
      </c>
    </row>
    <row r="278" spans="3:17" ht="15.5" x14ac:dyDescent="0.35">
      <c r="C278" t="s">
        <v>235</v>
      </c>
      <c r="I278" s="6">
        <v>-0.27</v>
      </c>
    </row>
    <row r="279" spans="3:17" ht="15.5" x14ac:dyDescent="0.35">
      <c r="C279" t="s">
        <v>236</v>
      </c>
      <c r="I279" s="6">
        <v>5.12</v>
      </c>
    </row>
    <row r="280" spans="3:17" ht="15.5" x14ac:dyDescent="0.35">
      <c r="C280" t="s">
        <v>237</v>
      </c>
      <c r="I280" s="6">
        <v>7.5</v>
      </c>
    </row>
    <row r="281" spans="3:17" ht="15.5" x14ac:dyDescent="0.35">
      <c r="C281" t="s">
        <v>238</v>
      </c>
      <c r="I281" s="6">
        <v>-3.7382</v>
      </c>
    </row>
    <row r="282" spans="3:17" ht="15.5" x14ac:dyDescent="0.35">
      <c r="C282" t="s">
        <v>239</v>
      </c>
      <c r="I282" s="6">
        <v>0.15</v>
      </c>
    </row>
    <row r="283" spans="3:17" ht="15.5" x14ac:dyDescent="0.35">
      <c r="C283" t="s">
        <v>240</v>
      </c>
      <c r="I283" s="6">
        <v>0.46</v>
      </c>
    </row>
    <row r="284" spans="3:17" ht="15.5" x14ac:dyDescent="0.35">
      <c r="C284" t="s">
        <v>241</v>
      </c>
      <c r="I284" s="6">
        <v>1.05</v>
      </c>
    </row>
    <row r="285" spans="3:17" ht="15.5" x14ac:dyDescent="0.35">
      <c r="C285" t="s">
        <v>242</v>
      </c>
      <c r="I285" s="6">
        <v>1.1000000000000001</v>
      </c>
    </row>
    <row r="286" spans="3:17" ht="15.5" x14ac:dyDescent="0.35">
      <c r="C286" t="s">
        <v>243</v>
      </c>
      <c r="I286" s="6">
        <v>12.56</v>
      </c>
    </row>
    <row r="287" spans="3:17" ht="15.5" x14ac:dyDescent="0.35">
      <c r="C287" t="s">
        <v>244</v>
      </c>
      <c r="I287" s="6">
        <v>10.78</v>
      </c>
    </row>
    <row r="288" spans="3:17" ht="15.5" x14ac:dyDescent="0.35">
      <c r="C288" t="s">
        <v>247</v>
      </c>
      <c r="I288" s="6">
        <v>0.16</v>
      </c>
    </row>
    <row r="289" spans="3:9" ht="15.5" x14ac:dyDescent="0.35">
      <c r="C289" t="s">
        <v>248</v>
      </c>
      <c r="I289" s="6">
        <v>-624.28</v>
      </c>
    </row>
    <row r="290" spans="3:9" ht="15.5" x14ac:dyDescent="0.35">
      <c r="C290" t="s">
        <v>249</v>
      </c>
      <c r="I290" s="6">
        <v>73.33</v>
      </c>
    </row>
    <row r="291" spans="3:9" ht="15.5" x14ac:dyDescent="0.35">
      <c r="C291" t="s">
        <v>250</v>
      </c>
      <c r="I291" s="6">
        <v>1147.52</v>
      </c>
    </row>
    <row r="292" spans="3:9" ht="15.5" x14ac:dyDescent="0.35">
      <c r="C292" t="s">
        <v>251</v>
      </c>
      <c r="D292" s="6">
        <v>109.59</v>
      </c>
    </row>
    <row r="293" spans="3:9" ht="15.5" x14ac:dyDescent="0.35">
      <c r="C293" t="s">
        <v>252</v>
      </c>
      <c r="I293" s="6">
        <v>359.16</v>
      </c>
    </row>
    <row r="294" spans="3:9" ht="15.5" x14ac:dyDescent="0.35">
      <c r="C294" t="s">
        <v>253</v>
      </c>
      <c r="I294" s="6">
        <v>151.41</v>
      </c>
    </row>
    <row r="295" spans="3:9" ht="15.5" x14ac:dyDescent="0.35">
      <c r="C295" t="s">
        <v>254</v>
      </c>
      <c r="D295" s="6">
        <v>1.01</v>
      </c>
    </row>
    <row r="296" spans="3:9" ht="15.5" x14ac:dyDescent="0.35">
      <c r="C296" t="s">
        <v>255</v>
      </c>
      <c r="D296" s="6">
        <v>0.75</v>
      </c>
    </row>
    <row r="297" spans="3:9" ht="15.5" x14ac:dyDescent="0.35">
      <c r="C297" t="s">
        <v>377</v>
      </c>
      <c r="D297" s="6">
        <v>2.61</v>
      </c>
    </row>
    <row r="298" spans="3:9" ht="15.5" x14ac:dyDescent="0.35">
      <c r="C298" t="s">
        <v>378</v>
      </c>
      <c r="D298" s="6">
        <v>1.87</v>
      </c>
    </row>
    <row r="299" spans="3:9" ht="15.5" x14ac:dyDescent="0.35">
      <c r="C299" t="s">
        <v>256</v>
      </c>
      <c r="D299" s="6">
        <v>8.16</v>
      </c>
    </row>
    <row r="300" spans="3:9" ht="15.5" x14ac:dyDescent="0.35">
      <c r="C300" t="s">
        <v>379</v>
      </c>
      <c r="D300" s="6">
        <v>0.28000000000000003</v>
      </c>
    </row>
    <row r="301" spans="3:9" ht="15.5" x14ac:dyDescent="0.35">
      <c r="C301" t="s">
        <v>257</v>
      </c>
      <c r="D301" s="6">
        <v>9.31</v>
      </c>
    </row>
    <row r="302" spans="3:9" ht="15.5" x14ac:dyDescent="0.35">
      <c r="C302" t="s">
        <v>258</v>
      </c>
      <c r="I302" s="6">
        <v>0.79</v>
      </c>
    </row>
    <row r="303" spans="3:9" ht="15.5" x14ac:dyDescent="0.35">
      <c r="C303" t="s">
        <v>12</v>
      </c>
      <c r="D303" s="5">
        <v>-870000000000</v>
      </c>
    </row>
    <row r="304" spans="3:9" ht="15.5" x14ac:dyDescent="0.35">
      <c r="C304" t="s">
        <v>259</v>
      </c>
      <c r="I304" s="6">
        <v>-0.06</v>
      </c>
    </row>
    <row r="305" spans="3:9" ht="15.5" x14ac:dyDescent="0.35">
      <c r="C305" t="s">
        <v>260</v>
      </c>
      <c r="I305" s="6">
        <v>-0.18679999999999999</v>
      </c>
    </row>
    <row r="306" spans="3:9" ht="15.5" x14ac:dyDescent="0.35">
      <c r="C306" t="s">
        <v>261</v>
      </c>
      <c r="I306" s="6">
        <v>-1.7382</v>
      </c>
    </row>
    <row r="307" spans="3:9" ht="15.5" x14ac:dyDescent="0.35">
      <c r="C307" t="s">
        <v>262</v>
      </c>
      <c r="I307" s="6">
        <v>7.0199999999999999E-2</v>
      </c>
    </row>
    <row r="308" spans="3:9" ht="15.5" x14ac:dyDescent="0.35">
      <c r="C308" t="s">
        <v>263</v>
      </c>
      <c r="I308" s="6">
        <v>6.0700000000000004E-2</v>
      </c>
    </row>
    <row r="309" spans="3:9" ht="15.5" x14ac:dyDescent="0.35">
      <c r="C309" t="s">
        <v>264</v>
      </c>
      <c r="D309" s="6">
        <v>76.260000000000005</v>
      </c>
    </row>
    <row r="310" spans="3:9" ht="15.5" x14ac:dyDescent="0.35">
      <c r="C310" t="s">
        <v>265</v>
      </c>
      <c r="D310" s="6">
        <v>379.82</v>
      </c>
    </row>
    <row r="311" spans="3:9" ht="15.5" x14ac:dyDescent="0.35">
      <c r="C311" t="s">
        <v>266</v>
      </c>
      <c r="D311" s="6">
        <v>534.59</v>
      </c>
    </row>
    <row r="312" spans="3:9" ht="15.5" x14ac:dyDescent="0.35">
      <c r="C312" t="s">
        <v>267</v>
      </c>
      <c r="D312" s="6">
        <v>-78.510000000000005</v>
      </c>
    </row>
    <row r="313" spans="3:9" ht="15.5" x14ac:dyDescent="0.35">
      <c r="C313" t="s">
        <v>268</v>
      </c>
      <c r="D313" s="6">
        <v>1.19</v>
      </c>
    </row>
    <row r="314" spans="3:9" ht="15.5" x14ac:dyDescent="0.35">
      <c r="C314" t="s">
        <v>269</v>
      </c>
      <c r="I314" s="6">
        <v>0.34</v>
      </c>
    </row>
    <row r="315" spans="3:9" ht="15.5" x14ac:dyDescent="0.35">
      <c r="C315" t="s">
        <v>270</v>
      </c>
      <c r="I315" s="6">
        <v>1.79</v>
      </c>
    </row>
    <row r="316" spans="3:9" ht="15.5" x14ac:dyDescent="0.35">
      <c r="C316" t="s">
        <v>52</v>
      </c>
      <c r="I316" s="5">
        <v>1404000000000</v>
      </c>
    </row>
    <row r="317" spans="3:9" ht="15.5" x14ac:dyDescent="0.35">
      <c r="C317" t="s">
        <v>271</v>
      </c>
      <c r="I317" s="5">
        <v>8812000000000</v>
      </c>
    </row>
    <row r="318" spans="3:9" ht="15.5" x14ac:dyDescent="0.35">
      <c r="C318" t="s">
        <v>272</v>
      </c>
      <c r="I318" s="5">
        <v>8410000000</v>
      </c>
    </row>
    <row r="319" spans="3:9" ht="15.5" x14ac:dyDescent="0.35">
      <c r="C319" t="s">
        <v>273</v>
      </c>
      <c r="I319" s="6">
        <v>0.35639999999999999</v>
      </c>
    </row>
    <row r="320" spans="3:9" ht="15.5" x14ac:dyDescent="0.35">
      <c r="C320" t="s">
        <v>274</v>
      </c>
      <c r="D320" s="6">
        <v>0.33189999999999997</v>
      </c>
    </row>
    <row r="321" spans="3:9" ht="15.5" x14ac:dyDescent="0.35">
      <c r="C321" t="s">
        <v>275</v>
      </c>
      <c r="D321" s="6">
        <v>0.22800000000000001</v>
      </c>
    </row>
    <row r="322" spans="3:9" ht="15.5" x14ac:dyDescent="0.35">
      <c r="C322" t="s">
        <v>276</v>
      </c>
      <c r="D322" s="6">
        <v>9.2499999999999999E-2</v>
      </c>
    </row>
    <row r="323" spans="3:9" ht="15.5" x14ac:dyDescent="0.35">
      <c r="C323" t="s">
        <v>277</v>
      </c>
      <c r="D323" s="6">
        <v>-1.0800000000000001E-2</v>
      </c>
    </row>
    <row r="324" spans="3:9" ht="15.5" x14ac:dyDescent="0.35">
      <c r="C324" t="s">
        <v>278</v>
      </c>
      <c r="D324" s="6">
        <v>1.1674</v>
      </c>
    </row>
    <row r="325" spans="3:9" ht="15.5" x14ac:dyDescent="0.35">
      <c r="C325" t="s">
        <v>279</v>
      </c>
      <c r="D325" s="6">
        <v>485.88209999999998</v>
      </c>
    </row>
    <row r="326" spans="3:9" ht="15.5" x14ac:dyDescent="0.35">
      <c r="C326" t="s">
        <v>280</v>
      </c>
      <c r="I326" s="6">
        <v>23.49</v>
      </c>
    </row>
    <row r="327" spans="3:9" ht="15.5" x14ac:dyDescent="0.35">
      <c r="C327" t="s">
        <v>284</v>
      </c>
      <c r="I327" t="s">
        <v>646</v>
      </c>
    </row>
    <row r="328" spans="3:9" ht="15.5" x14ac:dyDescent="0.35">
      <c r="C328" t="s">
        <v>286</v>
      </c>
      <c r="I328" s="5">
        <v>4</v>
      </c>
    </row>
    <row r="329" spans="3:9" ht="15.5" x14ac:dyDescent="0.35">
      <c r="C329" t="s">
        <v>287</v>
      </c>
      <c r="I329" s="6">
        <v>0.09</v>
      </c>
    </row>
    <row r="330" spans="3:9" ht="15.5" x14ac:dyDescent="0.35">
      <c r="C330" t="s">
        <v>288</v>
      </c>
      <c r="I330" s="6">
        <v>0.56999999999999995</v>
      </c>
    </row>
    <row r="331" spans="3:9" ht="15.5" x14ac:dyDescent="0.35">
      <c r="C331" t="s">
        <v>289</v>
      </c>
      <c r="I331" s="6">
        <v>0.78</v>
      </c>
    </row>
    <row r="332" spans="3:9" ht="15.5" x14ac:dyDescent="0.35">
      <c r="C332" t="s">
        <v>290</v>
      </c>
      <c r="I332" s="6">
        <v>0.52</v>
      </c>
    </row>
    <row r="333" spans="3:9" ht="15.5" x14ac:dyDescent="0.35">
      <c r="C333" t="s">
        <v>291</v>
      </c>
      <c r="I333" s="6">
        <v>0.95</v>
      </c>
    </row>
    <row r="334" spans="3:9" ht="15.5" x14ac:dyDescent="0.35">
      <c r="C334" t="s">
        <v>292</v>
      </c>
      <c r="I334" s="6">
        <v>0.83</v>
      </c>
    </row>
    <row r="335" spans="3:9" ht="15.5" x14ac:dyDescent="0.35">
      <c r="C335" t="s">
        <v>293</v>
      </c>
      <c r="I335" s="6">
        <v>0.44</v>
      </c>
    </row>
    <row r="336" spans="3:9" ht="15.5" x14ac:dyDescent="0.35">
      <c r="C336" t="s">
        <v>294</v>
      </c>
      <c r="I336" s="5">
        <v>9648000000000</v>
      </c>
    </row>
    <row r="337" spans="3:9" ht="15.5" x14ac:dyDescent="0.35">
      <c r="C337" t="s">
        <v>295</v>
      </c>
      <c r="I337" s="5">
        <v>1347000000000</v>
      </c>
    </row>
    <row r="338" spans="3:9" ht="15.5" x14ac:dyDescent="0.35">
      <c r="C338" t="s">
        <v>296</v>
      </c>
      <c r="I338" s="5">
        <v>817000000000</v>
      </c>
    </row>
    <row r="339" spans="3:9" ht="15.5" x14ac:dyDescent="0.35">
      <c r="C339" t="s">
        <v>297</v>
      </c>
      <c r="I339" s="5">
        <v>-5249000000000</v>
      </c>
    </row>
    <row r="340" spans="3:9" ht="15.5" x14ac:dyDescent="0.35">
      <c r="C340" t="s">
        <v>298</v>
      </c>
      <c r="D340" s="5">
        <v>921000000000</v>
      </c>
    </row>
    <row r="341" spans="3:9" ht="15.5" x14ac:dyDescent="0.35">
      <c r="C341" t="s">
        <v>299</v>
      </c>
      <c r="D341" s="5">
        <v>28100000000000</v>
      </c>
    </row>
    <row r="342" spans="3:9" ht="15.5" x14ac:dyDescent="0.35">
      <c r="C342" t="s">
        <v>300</v>
      </c>
      <c r="D342" s="5">
        <v>24645000000000</v>
      </c>
    </row>
    <row r="343" spans="3:9" ht="15.5" x14ac:dyDescent="0.35">
      <c r="C343" t="s">
        <v>206</v>
      </c>
      <c r="D343" s="5">
        <v>219000000000</v>
      </c>
    </row>
    <row r="344" spans="3:9" ht="15.5" x14ac:dyDescent="0.35">
      <c r="C344" t="s">
        <v>205</v>
      </c>
      <c r="I344" s="5">
        <v>3020000000000</v>
      </c>
    </row>
    <row r="345" spans="3:9" ht="15.5" x14ac:dyDescent="0.35">
      <c r="C345" t="s">
        <v>204</v>
      </c>
      <c r="D345" s="5">
        <v>5656000000000</v>
      </c>
    </row>
    <row r="346" spans="3:9" ht="15.5" x14ac:dyDescent="0.35">
      <c r="C346" t="s">
        <v>203</v>
      </c>
      <c r="D346" s="5">
        <v>2237000000000</v>
      </c>
    </row>
    <row r="347" spans="3:9" ht="15.5" x14ac:dyDescent="0.35">
      <c r="C347" t="s">
        <v>23</v>
      </c>
      <c r="D347" s="5">
        <v>7893000000000</v>
      </c>
    </row>
    <row r="348" spans="3:9" ht="15.5" x14ac:dyDescent="0.35">
      <c r="C348" t="s">
        <v>20</v>
      </c>
      <c r="D348" s="5">
        <v>6972000000000</v>
      </c>
    </row>
    <row r="349" spans="3:9" ht="15.5" x14ac:dyDescent="0.35">
      <c r="C349" t="s">
        <v>301</v>
      </c>
      <c r="I349" s="5">
        <v>3455000000000</v>
      </c>
    </row>
    <row r="350" spans="3:9" ht="15.5" x14ac:dyDescent="0.35">
      <c r="C350" t="s">
        <v>302</v>
      </c>
      <c r="I350" s="5">
        <v>1333000000000</v>
      </c>
    </row>
    <row r="351" spans="3:9" ht="15.5" x14ac:dyDescent="0.35">
      <c r="C351" t="s">
        <v>303</v>
      </c>
      <c r="I351" s="5">
        <v>-655000000000</v>
      </c>
    </row>
    <row r="352" spans="3:9" ht="15.5" x14ac:dyDescent="0.35">
      <c r="C352" t="s">
        <v>304</v>
      </c>
      <c r="I352" s="5">
        <v>-1386000000000</v>
      </c>
    </row>
    <row r="353" spans="3:9" ht="15.5" x14ac:dyDescent="0.35">
      <c r="C353" t="s">
        <v>305</v>
      </c>
      <c r="I353" s="5">
        <v>-60000000000</v>
      </c>
    </row>
    <row r="354" spans="3:9" ht="15.5" x14ac:dyDescent="0.35">
      <c r="C354" t="s">
        <v>306</v>
      </c>
      <c r="I354" s="5">
        <v>1273000000000</v>
      </c>
    </row>
  </sheetData>
  <pageMargins left="0.7" right="0.7" top="0.75" bottom="0.75" header="0.3" footer="0.3"/>
  <ignoredErrors>
    <ignoredError sqref="A1:Z35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8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647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648</v>
      </c>
      <c r="D2" s="2" vm="123">
        <f ca="1">IFERROR(_xlfn.STOCKHISTORY("XIDX:" &amp; $C$1, D3, , 0, 0, 1), "Libur")</f>
        <v>121</v>
      </c>
      <c r="H2" s="2" t="e" vm="2">
        <f>_FV(C2,"Price")</f>
        <v>#VALUE!</v>
      </c>
      <c r="I2" s="2" vm="124">
        <f t="shared" ref="I2:Z2" ca="1" si="0">IFERROR(_xlfn.STOCKHISTORY("XIDX:" &amp; $C$1, I1, , 0, 0, 1), "Libur")</f>
        <v>134</v>
      </c>
      <c r="J2" s="2" vm="125">
        <f t="shared" ca="1" si="0"/>
        <v>105</v>
      </c>
      <c r="K2" s="2" vm="126">
        <f t="shared" ca="1" si="0"/>
        <v>144</v>
      </c>
      <c r="L2" s="2" vm="127">
        <f t="shared" ca="1" si="0"/>
        <v>143</v>
      </c>
      <c r="M2" s="2" vm="128">
        <f t="shared" ca="1" si="0"/>
        <v>192</v>
      </c>
      <c r="N2" s="2" vm="129">
        <f t="shared" ca="1" si="0"/>
        <v>390</v>
      </c>
      <c r="O2" s="2" t="str">
        <f t="shared" ca="1" si="0"/>
        <v>Libur</v>
      </c>
      <c r="P2" s="2" t="str">
        <f t="shared" ca="1" si="0"/>
        <v>Libur</v>
      </c>
      <c r="Q2" s="2" vm="130">
        <f t="shared" ca="1" si="0"/>
        <v>476</v>
      </c>
      <c r="R2" s="2" vm="131">
        <f t="shared" ca="1" si="0"/>
        <v>1945</v>
      </c>
      <c r="S2" s="2" vm="132">
        <f t="shared" ca="1" si="0"/>
        <v>1210</v>
      </c>
      <c r="T2" s="2" vm="133">
        <f t="shared" ca="1" si="0"/>
        <v>2095</v>
      </c>
      <c r="U2" s="2" vm="134">
        <f t="shared" ca="1" si="0"/>
        <v>1430</v>
      </c>
      <c r="V2" s="2" vm="135">
        <f t="shared" ca="1" si="0"/>
        <v>1080</v>
      </c>
      <c r="W2" s="2" vm="136">
        <f t="shared" ca="1" si="0"/>
        <v>495</v>
      </c>
      <c r="X2" s="2" vm="137">
        <f t="shared" ca="1" si="0"/>
        <v>713.1431</v>
      </c>
      <c r="Y2" s="2" vm="138">
        <f t="shared" ca="1" si="0"/>
        <v>315.42869999999999</v>
      </c>
      <c r="Z2" s="2" vm="139">
        <f t="shared" ca="1" si="0"/>
        <v>388.57159999999999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505233000000</v>
      </c>
      <c r="H4" s="2">
        <f>IFERROR(SUM(D4:G4)*(4/MAX(1,COUNT(D4:G4))),"")</f>
        <v>2020932000000</v>
      </c>
      <c r="I4" s="2">
        <f t="shared" ref="I4:Z4" si="1">IFERROR(INDEX(I51:I500,MATCH($C$4,$C$51:$C$500,0)),"")</f>
        <v>1957977000000</v>
      </c>
      <c r="J4" s="2">
        <f t="shared" si="1"/>
        <v>1920620000000</v>
      </c>
      <c r="K4" s="2">
        <f t="shared" si="1"/>
        <v>1704013000000</v>
      </c>
      <c r="L4" s="2">
        <f t="shared" si="1"/>
        <v>1843760000000</v>
      </c>
      <c r="M4" s="2">
        <f t="shared" si="1"/>
        <v>1520879000000</v>
      </c>
      <c r="N4" s="2">
        <f t="shared" si="1"/>
        <v>1283331000000</v>
      </c>
      <c r="O4" s="2">
        <f t="shared" si="1"/>
        <v>1510427000000</v>
      </c>
      <c r="P4" s="2">
        <f t="shared" si="1"/>
        <v>1583265000000</v>
      </c>
      <c r="Q4" s="2">
        <f t="shared" si="1"/>
        <v>1950589000000</v>
      </c>
      <c r="R4" s="2">
        <f t="shared" si="1"/>
        <v>6545680000000</v>
      </c>
      <c r="S4" s="2">
        <f t="shared" si="1"/>
        <v>6010895000000</v>
      </c>
      <c r="T4" s="2">
        <f t="shared" si="1"/>
        <v>5139974000000</v>
      </c>
      <c r="U4" s="2">
        <f t="shared" si="1"/>
        <v>4056735000000</v>
      </c>
      <c r="V4" s="2">
        <f t="shared" si="1"/>
        <v>2747623000000</v>
      </c>
      <c r="W4" s="2">
        <f t="shared" si="1"/>
        <v>1752802000000</v>
      </c>
      <c r="X4" s="2">
        <f t="shared" si="1"/>
        <v>705219823456</v>
      </c>
      <c r="Y4" s="2">
        <f t="shared" si="1"/>
        <v>533194383227</v>
      </c>
      <c r="Z4" s="2">
        <f t="shared" si="1"/>
        <v>489171670400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12581000000</v>
      </c>
      <c r="H5" s="2">
        <f>IFERROR(SUM(D5:G5)*(4/MAX(1,COUNT(D5:G5))),"")</f>
        <v>50324000000</v>
      </c>
      <c r="I5" s="2">
        <f t="shared" ref="I5:Z5" si="2">IFERROR(INDEX(I51:I500,MATCH($C$5,$C$51:$C$500,0)),"")</f>
        <v>97874000000</v>
      </c>
      <c r="J5" s="2">
        <f t="shared" si="2"/>
        <v>77965000000</v>
      </c>
      <c r="K5" s="2">
        <f t="shared" si="2"/>
        <v>190458000000</v>
      </c>
      <c r="L5" s="2">
        <f t="shared" si="2"/>
        <v>-55903000000</v>
      </c>
      <c r="M5" s="2">
        <f t="shared" si="2"/>
        <v>-9379000000</v>
      </c>
      <c r="N5" s="2">
        <f t="shared" si="2"/>
        <v>1207165000000</v>
      </c>
      <c r="O5" s="2">
        <f t="shared" si="2"/>
        <v>1613158000000</v>
      </c>
      <c r="P5" s="2">
        <f t="shared" si="2"/>
        <v>-102968000000</v>
      </c>
      <c r="Q5" s="2">
        <f t="shared" si="2"/>
        <v>-5244238000000</v>
      </c>
      <c r="R5" s="2">
        <f t="shared" si="2"/>
        <v>581034000000</v>
      </c>
      <c r="S5" s="2">
        <f t="shared" si="2"/>
        <v>327772000000</v>
      </c>
      <c r="T5" s="2">
        <f t="shared" si="2"/>
        <v>331812000000</v>
      </c>
      <c r="U5" s="2">
        <f t="shared" si="2"/>
        <v>310394000000</v>
      </c>
      <c r="V5" s="2">
        <f t="shared" si="2"/>
        <v>211197000000</v>
      </c>
      <c r="W5" s="2">
        <f t="shared" si="2"/>
        <v>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1156597000000</v>
      </c>
      <c r="H6" s="2">
        <f>IFERROR(INDEX(D6:G6,COUNT(D6:G6)),"")</f>
        <v>1156597000000</v>
      </c>
      <c r="I6" s="2">
        <f t="shared" ref="I6:Z6" si="3">IFERROR(INDEX(I51:I500,MATCH($C$6,$C$51:$C$500,0)),"")</f>
        <v>1144016000000</v>
      </c>
      <c r="J6" s="2">
        <f t="shared" si="3"/>
        <v>1046138000000</v>
      </c>
      <c r="K6" s="2">
        <f t="shared" si="3"/>
        <v>968198000000</v>
      </c>
      <c r="L6" s="2">
        <f t="shared" si="3"/>
        <v>777861000000</v>
      </c>
      <c r="M6" s="2">
        <f t="shared" si="3"/>
        <v>818890000000</v>
      </c>
      <c r="N6" s="2">
        <f t="shared" si="3"/>
        <v>828257000000</v>
      </c>
      <c r="O6" s="2">
        <f t="shared" si="3"/>
        <v>-1657853000000</v>
      </c>
      <c r="P6" s="2">
        <f t="shared" si="3"/>
        <v>-3450942000000</v>
      </c>
      <c r="Q6" s="2">
        <f t="shared" si="3"/>
        <v>-3347901000000</v>
      </c>
      <c r="R6" s="2">
        <f t="shared" si="3"/>
        <v>4264400000000</v>
      </c>
      <c r="S6" s="2">
        <f t="shared" si="3"/>
        <v>3966907000000</v>
      </c>
      <c r="T6" s="2">
        <f t="shared" si="3"/>
        <v>3592829000000</v>
      </c>
      <c r="U6" s="2">
        <f t="shared" si="3"/>
        <v>2356773000000</v>
      </c>
      <c r="V6" s="2">
        <f t="shared" si="3"/>
        <v>2033453000000</v>
      </c>
      <c r="W6" s="2">
        <f t="shared" si="3"/>
        <v>1832817000000</v>
      </c>
      <c r="X6" s="2">
        <f t="shared" si="3"/>
        <v>590068320006</v>
      </c>
      <c r="Y6" s="2">
        <f t="shared" si="3"/>
        <v>428866350326</v>
      </c>
      <c r="Z6" s="2">
        <f t="shared" si="3"/>
        <v>391044541795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9.31</v>
      </c>
      <c r="H7" s="3">
        <f>IFERROR(INDEX(D7:G7,COUNT(D7:G7)),"")</f>
        <v>9.31</v>
      </c>
      <c r="I7" s="3">
        <f t="shared" ref="I7:Z7" si="4">IFERROR(INDEX(I51:I500,MATCH($C$7,$C$51:$C$500,0))/1000000000,"")</f>
        <v>9.31</v>
      </c>
      <c r="J7" s="3">
        <f t="shared" si="4"/>
        <v>9.31</v>
      </c>
      <c r="K7" s="3">
        <f t="shared" si="4"/>
        <v>9.31</v>
      </c>
      <c r="L7" s="3">
        <f t="shared" si="4"/>
        <v>9.31</v>
      </c>
      <c r="M7" s="3">
        <f t="shared" si="4"/>
        <v>9.31</v>
      </c>
      <c r="N7" s="3">
        <f t="shared" si="4"/>
        <v>9.31</v>
      </c>
      <c r="O7" s="3">
        <f t="shared" si="4"/>
        <v>3.22</v>
      </c>
      <c r="P7" s="3">
        <f t="shared" si="4"/>
        <v>3.22</v>
      </c>
      <c r="Q7" s="3">
        <f t="shared" si="4"/>
        <v>3.22</v>
      </c>
      <c r="R7" s="3">
        <f t="shared" si="4"/>
        <v>3.22</v>
      </c>
      <c r="S7" s="3">
        <f t="shared" si="4"/>
        <v>3.22</v>
      </c>
      <c r="T7" s="3">
        <f t="shared" si="4"/>
        <v>3.22</v>
      </c>
      <c r="U7" s="3">
        <f t="shared" si="4"/>
        <v>2.93</v>
      </c>
      <c r="V7" s="3">
        <f t="shared" si="4"/>
        <v>2.93</v>
      </c>
      <c r="W7" s="3">
        <f t="shared" si="4"/>
        <v>2.93</v>
      </c>
      <c r="X7" s="3">
        <f t="shared" si="4"/>
        <v>1.67</v>
      </c>
      <c r="Y7" s="3">
        <f t="shared" si="4"/>
        <v>1.67</v>
      </c>
      <c r="Z7" s="3">
        <f t="shared" si="4"/>
        <v>1.67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40000000000</v>
      </c>
      <c r="H8" s="2">
        <f>IFERROR(INDEX(D8:G8,COUNT(D8:G8)),"")</f>
        <v>40000000000</v>
      </c>
      <c r="I8" s="2">
        <f t="shared" ref="I8:Z8" si="5">IFERROR(INDEX(I51:I500,MATCH($C$8,$C$51:$C$500,0)),"")</f>
        <v>-50000000000</v>
      </c>
      <c r="J8" s="2">
        <f t="shared" si="5"/>
        <v>218000000000</v>
      </c>
      <c r="K8" s="2">
        <f t="shared" si="5"/>
        <v>59000000000</v>
      </c>
      <c r="L8" s="2">
        <f t="shared" si="5"/>
        <v>-59000000000</v>
      </c>
      <c r="M8" s="2">
        <f t="shared" si="5"/>
        <v>-140000000000</v>
      </c>
      <c r="N8" s="2">
        <f t="shared" si="5"/>
        <v>-58000000000</v>
      </c>
      <c r="O8" s="2">
        <f t="shared" si="5"/>
        <v>12000000000</v>
      </c>
      <c r="P8" s="2">
        <f t="shared" si="5"/>
        <v>279000000000</v>
      </c>
      <c r="Q8" s="2">
        <f t="shared" si="5"/>
        <v>733000000000</v>
      </c>
      <c r="R8" s="2">
        <f t="shared" si="5"/>
        <v>399000000000</v>
      </c>
      <c r="S8" s="2">
        <f t="shared" si="5"/>
        <v>26000000000</v>
      </c>
      <c r="T8" s="2">
        <f t="shared" si="5"/>
        <v>275000000000</v>
      </c>
      <c r="U8" s="2">
        <f t="shared" si="5"/>
        <v>28000000000</v>
      </c>
      <c r="V8" s="2">
        <f t="shared" si="5"/>
        <v>-169000000000</v>
      </c>
      <c r="W8" s="2">
        <f t="shared" si="5"/>
        <v>-569000000000</v>
      </c>
      <c r="X8" s="2">
        <f t="shared" si="5"/>
        <v>-48000000000</v>
      </c>
      <c r="Y8" s="2">
        <f t="shared" si="5"/>
        <v>-10000000000</v>
      </c>
      <c r="Z8" s="2">
        <f t="shared" si="5"/>
        <v>-128000000000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4.26</v>
      </c>
      <c r="H9" s="3">
        <f>IFERROR(INDEX(D9:G9,COUNT(D9:G9)),"")</f>
        <v>4.26</v>
      </c>
      <c r="I9" s="3">
        <f t="shared" ref="I9:Z9" si="6">IFERROR(INDEX(I51:I500,MATCH($C$9,$C$51:$C$500,0)),"")</f>
        <v>-5.41</v>
      </c>
      <c r="J9" s="3">
        <f t="shared" si="6"/>
        <v>23.46</v>
      </c>
      <c r="K9" s="3">
        <f t="shared" si="6"/>
        <v>6.29</v>
      </c>
      <c r="L9" s="3">
        <f t="shared" si="6"/>
        <v>-6.32</v>
      </c>
      <c r="M9" s="3">
        <f t="shared" si="6"/>
        <v>-15.09</v>
      </c>
      <c r="N9" s="3">
        <f t="shared" si="6"/>
        <v>-6.28</v>
      </c>
      <c r="O9" s="3">
        <f t="shared" si="6"/>
        <v>3.79</v>
      </c>
      <c r="P9" s="3">
        <f t="shared" si="6"/>
        <v>86.55</v>
      </c>
      <c r="Q9" s="3">
        <f t="shared" si="6"/>
        <v>227.87</v>
      </c>
      <c r="R9" s="3">
        <f t="shared" si="6"/>
        <v>124.12</v>
      </c>
      <c r="S9" s="3">
        <f t="shared" si="6"/>
        <v>8.0299999999999994</v>
      </c>
      <c r="T9" s="3">
        <f t="shared" si="6"/>
        <v>85.53</v>
      </c>
      <c r="U9" s="3">
        <f t="shared" si="6"/>
        <v>9.5500000000000007</v>
      </c>
      <c r="V9" s="3">
        <f t="shared" si="6"/>
        <v>-57.91</v>
      </c>
      <c r="W9" s="3">
        <f t="shared" si="6"/>
        <v>-194.4</v>
      </c>
      <c r="X9" s="3">
        <f t="shared" si="6"/>
        <v>-28.46</v>
      </c>
      <c r="Y9" s="3">
        <f t="shared" si="6"/>
        <v>-5.91</v>
      </c>
      <c r="Z9" s="3">
        <f t="shared" si="6"/>
        <v>-76.569999999999993</v>
      </c>
    </row>
    <row r="10" spans="1:26" ht="15.5" x14ac:dyDescent="0.35">
      <c r="C10" t="s">
        <v>17</v>
      </c>
      <c r="D10" s="3">
        <f ca="1">IFERROR(IF(D9=0,"",D2/D9),"")</f>
        <v>28.403755868544604</v>
      </c>
      <c r="I10" s="3">
        <f t="shared" ref="I10:Z10" ca="1" si="7">IFERROR(IF(I9=0,"",I2/I9),"")</f>
        <v>-24.76894639556377</v>
      </c>
      <c r="J10" s="3">
        <f t="shared" ca="1" si="7"/>
        <v>4.4757033248081841</v>
      </c>
      <c r="K10" s="3">
        <f t="shared" ca="1" si="7"/>
        <v>22.893481717011127</v>
      </c>
      <c r="L10" s="3">
        <f t="shared" ca="1" si="7"/>
        <v>-22.626582278481013</v>
      </c>
      <c r="M10" s="3">
        <f t="shared" ca="1" si="7"/>
        <v>-12.723658051689862</v>
      </c>
      <c r="N10" s="3">
        <f t="shared" ca="1" si="7"/>
        <v>-62.101910828025474</v>
      </c>
      <c r="O10" s="3" t="str">
        <f t="shared" ca="1" si="7"/>
        <v/>
      </c>
      <c r="P10" s="3" t="str">
        <f t="shared" ca="1" si="7"/>
        <v/>
      </c>
      <c r="Q10" s="3">
        <f t="shared" ca="1" si="7"/>
        <v>2.0889103436169747</v>
      </c>
      <c r="R10" s="3">
        <f t="shared" ca="1" si="7"/>
        <v>15.670319046084433</v>
      </c>
      <c r="S10" s="3">
        <f t="shared" ca="1" si="7"/>
        <v>150.68493150684932</v>
      </c>
      <c r="T10" s="3">
        <f t="shared" ca="1" si="7"/>
        <v>24.494329475037997</v>
      </c>
      <c r="U10" s="3">
        <f t="shared" ca="1" si="7"/>
        <v>149.73821989528795</v>
      </c>
      <c r="V10" s="3">
        <f t="shared" ca="1" si="7"/>
        <v>-18.649628734242793</v>
      </c>
      <c r="W10" s="3">
        <f t="shared" ca="1" si="7"/>
        <v>-2.5462962962962963</v>
      </c>
      <c r="X10" s="3">
        <f t="shared" ca="1" si="7"/>
        <v>-25.057733661278988</v>
      </c>
      <c r="Y10" s="3">
        <f t="shared" ca="1" si="7"/>
        <v>-53.372030456852791</v>
      </c>
      <c r="Z10" s="3">
        <f t="shared" ca="1" si="7"/>
        <v>-5.074723782160115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145837000000</v>
      </c>
      <c r="H11" s="2">
        <f>IFERROR(INDEX(D11:G11,COUNT(D11:G11)),"")</f>
        <v>145837000000</v>
      </c>
      <c r="I11" s="2">
        <f t="shared" ref="I11:Z11" si="8">IFERROR(INDEX(I51:I500,MATCH($C$11,$C$51:$C$500,0)),"")</f>
        <v>133365000000</v>
      </c>
      <c r="J11" s="2">
        <f t="shared" si="8"/>
        <v>222847000000</v>
      </c>
      <c r="K11" s="2">
        <f t="shared" si="8"/>
        <v>62526000000</v>
      </c>
      <c r="L11" s="2">
        <f t="shared" si="8"/>
        <v>88661000000</v>
      </c>
      <c r="M11" s="2">
        <f t="shared" si="8"/>
        <v>58011000000</v>
      </c>
      <c r="N11" s="2">
        <f t="shared" si="8"/>
        <v>226840000000</v>
      </c>
      <c r="O11" s="2">
        <f t="shared" si="8"/>
        <v>55065000000</v>
      </c>
      <c r="P11" s="2">
        <f t="shared" si="8"/>
        <v>46959000000</v>
      </c>
      <c r="Q11" s="2">
        <f t="shared" si="8"/>
        <v>135831000000</v>
      </c>
      <c r="R11" s="2">
        <f t="shared" si="8"/>
        <v>295926000000</v>
      </c>
      <c r="S11" s="2">
        <f t="shared" si="8"/>
        <v>588514000000</v>
      </c>
      <c r="T11" s="2">
        <f t="shared" si="8"/>
        <v>1216554000000</v>
      </c>
      <c r="U11" s="2">
        <f t="shared" si="8"/>
        <v>316590000000</v>
      </c>
      <c r="V11" s="2">
        <f t="shared" si="8"/>
        <v>102175000000</v>
      </c>
      <c r="W11" s="2">
        <f t="shared" si="8"/>
        <v>634673000000</v>
      </c>
      <c r="X11" s="2">
        <f t="shared" si="8"/>
        <v>15427089579</v>
      </c>
      <c r="Y11" s="2">
        <f t="shared" si="8"/>
        <v>20493764492</v>
      </c>
      <c r="Z11" s="2">
        <f t="shared" si="8"/>
        <v>20278782484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179000000000</v>
      </c>
      <c r="H12" s="2">
        <f>IFERROR(INDEX(D12:G12,COUNT(D12:G12)),"")</f>
        <v>179000000000</v>
      </c>
      <c r="I12" s="2">
        <f t="shared" ref="I12:Z12" si="9">IFERROR(INDEX(I51:I500,MATCH($C$12,$C$51:$C$500,0)),"")</f>
        <v>182000000000</v>
      </c>
      <c r="J12" s="2">
        <f t="shared" si="9"/>
        <v>111000000000</v>
      </c>
      <c r="K12" s="2">
        <f t="shared" si="9"/>
        <v>238000000000</v>
      </c>
      <c r="L12" s="2">
        <f t="shared" si="9"/>
        <v>293000000000</v>
      </c>
      <c r="M12" s="2">
        <f t="shared" si="9"/>
        <v>245000000000</v>
      </c>
      <c r="N12" s="2">
        <f t="shared" si="9"/>
        <v>190000000000</v>
      </c>
      <c r="O12" s="2">
        <f t="shared" si="9"/>
        <v>3527000000000</v>
      </c>
      <c r="P12" s="2">
        <f t="shared" si="9"/>
        <v>2917000000000</v>
      </c>
      <c r="Q12" s="2">
        <f t="shared" si="9"/>
        <v>2816000000000</v>
      </c>
      <c r="R12" s="2">
        <f t="shared" si="9"/>
        <v>6139000000000</v>
      </c>
      <c r="S12" s="2">
        <f t="shared" si="9"/>
        <v>4452000000000</v>
      </c>
      <c r="T12" s="2">
        <f t="shared" si="9"/>
        <v>2795000000000</v>
      </c>
      <c r="U12" s="2">
        <f t="shared" si="9"/>
        <v>2765000000000</v>
      </c>
      <c r="V12" s="2">
        <f t="shared" si="9"/>
        <v>1466000000000</v>
      </c>
      <c r="W12" s="2">
        <f t="shared" si="9"/>
        <v>969000000000</v>
      </c>
      <c r="X12" s="2">
        <f t="shared" si="9"/>
        <v>1222000000000</v>
      </c>
      <c r="Y12" s="2">
        <f t="shared" si="9"/>
        <v>799000000000</v>
      </c>
      <c r="Z12" s="2">
        <f t="shared" si="9"/>
        <v>542000000000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325000000000</v>
      </c>
      <c r="H13" s="2">
        <f>IFERROR(INDEX(D13:G13,COUNT(D13:G13)),"")</f>
        <v>325000000000</v>
      </c>
      <c r="I13" s="2">
        <f t="shared" ref="I13:Z13" si="10">IFERROR(INDEX(I51:I500,MATCH($C$13,$C$51:$C$500,0)),"")</f>
        <v>316000000000</v>
      </c>
      <c r="J13" s="2">
        <f t="shared" si="10"/>
        <v>334000000000</v>
      </c>
      <c r="K13" s="2">
        <f t="shared" si="10"/>
        <v>300000000000</v>
      </c>
      <c r="L13" s="2">
        <f t="shared" si="10"/>
        <v>382000000000</v>
      </c>
      <c r="M13" s="2">
        <f t="shared" si="10"/>
        <v>303000000000</v>
      </c>
      <c r="N13" s="2">
        <f t="shared" si="10"/>
        <v>417000000000</v>
      </c>
      <c r="O13" s="2">
        <f t="shared" si="10"/>
        <v>3582000000000</v>
      </c>
      <c r="P13" s="2">
        <f t="shared" si="10"/>
        <v>2964000000000</v>
      </c>
      <c r="Q13" s="2">
        <f t="shared" si="10"/>
        <v>2952000000000</v>
      </c>
      <c r="R13" s="2">
        <f t="shared" si="10"/>
        <v>6435000000000</v>
      </c>
      <c r="S13" s="2">
        <f t="shared" si="10"/>
        <v>5041000000000</v>
      </c>
      <c r="T13" s="2">
        <f t="shared" si="10"/>
        <v>4011000000000</v>
      </c>
      <c r="U13" s="2">
        <f t="shared" si="10"/>
        <v>3082000000000</v>
      </c>
      <c r="V13" s="2">
        <f t="shared" si="10"/>
        <v>1568000000000</v>
      </c>
      <c r="W13" s="2">
        <f t="shared" si="10"/>
        <v>1603000000000</v>
      </c>
      <c r="X13" s="2">
        <f t="shared" si="10"/>
        <v>1237000000000</v>
      </c>
      <c r="Y13" s="2">
        <f t="shared" si="10"/>
        <v>819000000000</v>
      </c>
      <c r="Z13" s="2">
        <f t="shared" si="10"/>
        <v>562000000000</v>
      </c>
    </row>
    <row r="14" spans="1:2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-27487000000</v>
      </c>
      <c r="J14" s="2">
        <f t="shared" si="11"/>
        <v>-26643000000</v>
      </c>
      <c r="K14" s="2">
        <f t="shared" si="11"/>
        <v>-28066000000</v>
      </c>
      <c r="L14" s="2">
        <f t="shared" si="11"/>
        <v>-29580000000</v>
      </c>
      <c r="M14" s="2">
        <f t="shared" si="11"/>
        <v>-38711000000</v>
      </c>
      <c r="N14" s="2">
        <f t="shared" si="11"/>
        <v>-1123568000000</v>
      </c>
      <c r="O14" s="2">
        <f t="shared" si="11"/>
        <v>-122398000000</v>
      </c>
      <c r="P14" s="2">
        <f t="shared" si="11"/>
        <v>-76328000000</v>
      </c>
      <c r="Q14" s="2">
        <f t="shared" si="11"/>
        <v>-110559000000</v>
      </c>
      <c r="R14" s="2">
        <f t="shared" si="11"/>
        <v>-383313000000</v>
      </c>
      <c r="S14" s="2">
        <f t="shared" si="11"/>
        <v>-238999000000</v>
      </c>
      <c r="T14" s="2">
        <f t="shared" si="11"/>
        <v>-195156000000</v>
      </c>
      <c r="U14" s="2">
        <f t="shared" si="11"/>
        <v>-163660000000</v>
      </c>
      <c r="V14" s="2">
        <f t="shared" si="11"/>
        <v>-135313000000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-3285000000</v>
      </c>
      <c r="H15" s="2">
        <f>IFERROR(SUM(D15:G15)*(4/MAX(1,COUNT(D15:G15))),"")</f>
        <v>-13140000000</v>
      </c>
      <c r="I15" s="2">
        <f t="shared" ref="I15:Z15" si="12">IFERROR(INDEX(I51:I500,MATCH($C$15,$C$51:$C$500,0)),"")</f>
        <v>-19743000000</v>
      </c>
      <c r="J15" s="2">
        <f t="shared" si="12"/>
        <v>-42286000000</v>
      </c>
      <c r="K15" s="2">
        <f t="shared" si="12"/>
        <v>-31967000000</v>
      </c>
      <c r="L15" s="2">
        <f t="shared" si="12"/>
        <v>-5872000000</v>
      </c>
      <c r="M15" s="2">
        <f t="shared" si="12"/>
        <v>-9195000000</v>
      </c>
      <c r="N15" s="2">
        <f t="shared" si="12"/>
        <v>196567000000</v>
      </c>
      <c r="O15" s="2">
        <f t="shared" si="12"/>
        <v>-229689000000</v>
      </c>
      <c r="P15" s="2">
        <f t="shared" si="12"/>
        <v>-37940000000</v>
      </c>
      <c r="Q15" s="2">
        <f t="shared" si="12"/>
        <v>-23954000000</v>
      </c>
      <c r="R15" s="2">
        <f t="shared" si="12"/>
        <v>-179203000000</v>
      </c>
      <c r="S15" s="2">
        <f t="shared" si="12"/>
        <v>-126685000000</v>
      </c>
      <c r="T15" s="2">
        <f t="shared" si="12"/>
        <v>-106458000000</v>
      </c>
      <c r="U15" s="2">
        <f t="shared" si="12"/>
        <v>-102858000000</v>
      </c>
      <c r="V15" s="2">
        <f t="shared" si="12"/>
        <v>-70801000000</v>
      </c>
      <c r="W15" s="2">
        <f t="shared" si="12"/>
        <v>-35228000000</v>
      </c>
      <c r="X15" s="2">
        <f t="shared" si="12"/>
        <v>-14743639333</v>
      </c>
      <c r="Y15" s="2">
        <f t="shared" si="12"/>
        <v>-14620067177</v>
      </c>
      <c r="Z15" s="2">
        <f t="shared" si="12"/>
        <v>-15489489514</v>
      </c>
    </row>
    <row r="16" spans="1:26" ht="15.5" x14ac:dyDescent="0.35">
      <c r="C16" t="s">
        <v>28</v>
      </c>
      <c r="D16" s="2">
        <f>IFERROR(INDEX(D51:D500,MATCH($C$16,$C$51:$C$500,0)),"")</f>
        <v>14564000000</v>
      </c>
      <c r="H16" s="2">
        <f>IFERROR(SUM(D16:G16)*(4/MAX(1,COUNT(D16:G16))),"")</f>
        <v>58256000000</v>
      </c>
      <c r="I16" s="2">
        <f t="shared" ref="I16:Z16" si="13">IFERROR(INDEX(I51:I500,MATCH($C$16,$C$51:$C$500,0)),"")</f>
        <v>108876000000</v>
      </c>
      <c r="J16" s="2">
        <f t="shared" si="13"/>
        <v>111768000000</v>
      </c>
      <c r="K16" s="2">
        <f t="shared" si="13"/>
        <v>50763000000</v>
      </c>
      <c r="L16" s="2">
        <f t="shared" si="13"/>
        <v>-56487000000</v>
      </c>
      <c r="M16" s="2">
        <f t="shared" si="13"/>
        <v>17966000000</v>
      </c>
      <c r="N16" s="2">
        <f t="shared" si="13"/>
        <v>1008405000000</v>
      </c>
      <c r="O16" s="2">
        <f t="shared" si="13"/>
        <v>1364465000000</v>
      </c>
      <c r="P16" s="2">
        <f t="shared" si="13"/>
        <v>-85573000000</v>
      </c>
      <c r="Q16" s="2">
        <f t="shared" si="13"/>
        <v>-5210334000000</v>
      </c>
      <c r="R16" s="2">
        <f t="shared" si="13"/>
        <v>898431000000</v>
      </c>
      <c r="S16" s="2">
        <f t="shared" si="13"/>
        <v>500435000000</v>
      </c>
      <c r="T16" s="2">
        <f t="shared" si="13"/>
        <v>484592000000</v>
      </c>
      <c r="U16" s="2">
        <f t="shared" si="13"/>
        <v>449586000000</v>
      </c>
      <c r="V16" s="2">
        <f t="shared" si="13"/>
        <v>324465000000</v>
      </c>
      <c r="W16" s="2">
        <f t="shared" si="13"/>
        <v>185179000000</v>
      </c>
      <c r="X16" s="2">
        <f t="shared" si="13"/>
        <v>94187275845</v>
      </c>
      <c r="Y16" s="2">
        <f t="shared" si="13"/>
        <v>52443120084</v>
      </c>
      <c r="Z16" s="2">
        <f t="shared" si="13"/>
        <v>52975135311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1126510000000</v>
      </c>
      <c r="H20" s="2" t="str">
        <f t="shared" ref="H20:Z20" si="14">IFERROR(H21*H2,"")</f>
        <v/>
      </c>
      <c r="I20" s="2">
        <f t="shared" ca="1" si="14"/>
        <v>1247540000000</v>
      </c>
      <c r="J20" s="2">
        <f t="shared" ca="1" si="14"/>
        <v>977550000000</v>
      </c>
      <c r="K20" s="2">
        <f t="shared" ca="1" si="14"/>
        <v>1340640000000</v>
      </c>
      <c r="L20" s="2">
        <f t="shared" ca="1" si="14"/>
        <v>1331330000000</v>
      </c>
      <c r="M20" s="2">
        <f t="shared" ca="1" si="14"/>
        <v>1787520000000</v>
      </c>
      <c r="N20" s="2">
        <f t="shared" ca="1" si="14"/>
        <v>3630900000000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1532720000000</v>
      </c>
      <c r="R20" s="2">
        <f t="shared" ca="1" si="14"/>
        <v>6262900000000</v>
      </c>
      <c r="S20" s="2">
        <f t="shared" ca="1" si="14"/>
        <v>3896200000000</v>
      </c>
      <c r="T20" s="2">
        <f t="shared" ca="1" si="14"/>
        <v>6745900000000</v>
      </c>
      <c r="U20" s="2">
        <f t="shared" ca="1" si="14"/>
        <v>4189900000000</v>
      </c>
      <c r="V20" s="2">
        <f t="shared" ca="1" si="14"/>
        <v>3164400000000</v>
      </c>
      <c r="W20" s="2">
        <f t="shared" ca="1" si="14"/>
        <v>1450350000000</v>
      </c>
      <c r="X20" s="2">
        <f t="shared" ca="1" si="14"/>
        <v>1190948977000</v>
      </c>
      <c r="Y20" s="2">
        <f t="shared" ca="1" si="14"/>
        <v>526765929000</v>
      </c>
      <c r="Z20" s="2">
        <f t="shared" ca="1" si="14"/>
        <v>648914572000</v>
      </c>
    </row>
    <row r="21" spans="1:26" ht="15.5" x14ac:dyDescent="0.35">
      <c r="C21" t="s">
        <v>11</v>
      </c>
      <c r="D21" s="2">
        <f>IFERROR(INDEX(D51:D500,MATCH($C$7,$C$51:$C$500,0)),"")</f>
        <v>9310000000</v>
      </c>
      <c r="H21" s="2">
        <f>IFERROR(INDEX(D21:G21,COUNT(D21:G21)),"")</f>
        <v>9310000000</v>
      </c>
      <c r="I21" s="2">
        <f t="shared" ref="I21:Z21" si="15">IFERROR(INDEX(I51:I500,MATCH($C$7,$C$51:$C$500,0)),"")</f>
        <v>9310000000</v>
      </c>
      <c r="J21" s="2">
        <f t="shared" si="15"/>
        <v>9310000000</v>
      </c>
      <c r="K21" s="2">
        <f t="shared" si="15"/>
        <v>9310000000</v>
      </c>
      <c r="L21" s="2">
        <f t="shared" si="15"/>
        <v>9310000000</v>
      </c>
      <c r="M21" s="2">
        <f t="shared" si="15"/>
        <v>9310000000</v>
      </c>
      <c r="N21" s="2">
        <f t="shared" si="15"/>
        <v>9310000000</v>
      </c>
      <c r="O21" s="2">
        <f t="shared" si="15"/>
        <v>3220000000</v>
      </c>
      <c r="P21" s="2">
        <f t="shared" si="15"/>
        <v>3220000000</v>
      </c>
      <c r="Q21" s="2">
        <f t="shared" si="15"/>
        <v>3220000000</v>
      </c>
      <c r="R21" s="2">
        <f t="shared" si="15"/>
        <v>3220000000</v>
      </c>
      <c r="S21" s="2">
        <f t="shared" si="15"/>
        <v>3220000000</v>
      </c>
      <c r="T21" s="2">
        <f t="shared" si="15"/>
        <v>3220000000</v>
      </c>
      <c r="U21" s="2">
        <f t="shared" si="15"/>
        <v>2930000000</v>
      </c>
      <c r="V21" s="2">
        <f t="shared" si="15"/>
        <v>2930000000</v>
      </c>
      <c r="W21" s="2">
        <f t="shared" si="15"/>
        <v>2930000000</v>
      </c>
      <c r="X21" s="2">
        <f t="shared" si="15"/>
        <v>1670000000</v>
      </c>
      <c r="Y21" s="2">
        <f t="shared" si="15"/>
        <v>1670000000</v>
      </c>
      <c r="Z21" s="2">
        <f t="shared" si="15"/>
        <v>1670000000</v>
      </c>
    </row>
    <row r="23" spans="1:26" ht="15.5" x14ac:dyDescent="0.35">
      <c r="B23" t="s">
        <v>53</v>
      </c>
      <c r="C23" t="s">
        <v>54</v>
      </c>
      <c r="D23" s="3">
        <f>IFERROR(D5/D6*100,"")</f>
        <v>1.0877600408785428</v>
      </c>
      <c r="H23" s="3">
        <f t="shared" ref="H23:Z23" si="16">IFERROR(H5/H6*100,"")</f>
        <v>4.3510401635141713</v>
      </c>
      <c r="I23" s="3">
        <f t="shared" si="16"/>
        <v>8.555299925875163</v>
      </c>
      <c r="J23" s="3">
        <f t="shared" si="16"/>
        <v>7.4526496504285289</v>
      </c>
      <c r="K23" s="3">
        <f t="shared" si="16"/>
        <v>19.671389529827575</v>
      </c>
      <c r="L23" s="3">
        <f t="shared" si="16"/>
        <v>-7.1867595881526389</v>
      </c>
      <c r="M23" s="3">
        <f t="shared" si="16"/>
        <v>-1.1453308747206585</v>
      </c>
      <c r="N23" s="3">
        <f t="shared" si="16"/>
        <v>145.74763630129294</v>
      </c>
      <c r="O23" s="3">
        <f t="shared" si="16"/>
        <v>-97.304043241469543</v>
      </c>
      <c r="P23" s="3">
        <f t="shared" si="16"/>
        <v>2.983765012567583</v>
      </c>
      <c r="Q23" s="3">
        <f t="shared" si="16"/>
        <v>156.64256499818842</v>
      </c>
      <c r="R23" s="3">
        <f t="shared" si="16"/>
        <v>13.625222774599004</v>
      </c>
      <c r="S23" s="3">
        <f t="shared" si="16"/>
        <v>8.262659043935237</v>
      </c>
      <c r="T23" s="3">
        <f t="shared" si="16"/>
        <v>9.2353963965443384</v>
      </c>
      <c r="U23" s="3">
        <f t="shared" si="16"/>
        <v>13.170296842334835</v>
      </c>
      <c r="V23" s="3">
        <f t="shared" si="16"/>
        <v>10.386126455836452</v>
      </c>
      <c r="W23" s="3">
        <f t="shared" si="16"/>
        <v>0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-0.33799758721821838</v>
      </c>
      <c r="H24" s="4" t="str">
        <f t="shared" ref="H24:Z24" si="17">IFERROR(_xlfn.RRI(5,M23,H23),"")</f>
        <v/>
      </c>
      <c r="I24" s="4">
        <f t="shared" si="17"/>
        <v>-0.43281237883633261</v>
      </c>
      <c r="J24" s="4" t="str">
        <f t="shared" si="17"/>
        <v/>
      </c>
      <c r="K24" s="4">
        <f t="shared" si="17"/>
        <v>0.4581898946914218</v>
      </c>
      <c r="L24" s="4" t="str">
        <f t="shared" si="17"/>
        <v/>
      </c>
      <c r="M24" s="4" t="str">
        <f t="shared" si="17"/>
        <v/>
      </c>
      <c r="N24" s="4">
        <f t="shared" si="17"/>
        <v>0.77540049905489927</v>
      </c>
      <c r="O24" s="4" t="str">
        <f t="shared" si="17"/>
        <v/>
      </c>
      <c r="P24" s="4">
        <f t="shared" si="17"/>
        <v>-0.25692301428107356</v>
      </c>
      <c r="Q24" s="4">
        <f t="shared" si="17"/>
        <v>0.72064483831402026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>
        <f t="shared" si="17"/>
        <v>0</v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1.21</v>
      </c>
      <c r="H25" s="3">
        <f>IFERROR(INDEX(D25:G25,COUNT(D25:G25)),"")</f>
        <v>1.21</v>
      </c>
      <c r="I25" s="3">
        <f t="shared" ref="I25:Z25" si="18">IFERROR(INDEX(I51:I500,MATCH($C$25,$C$51:$C$500,0)),"")</f>
        <v>9.57</v>
      </c>
      <c r="J25" s="3">
        <f t="shared" si="18"/>
        <v>7.46</v>
      </c>
      <c r="K25" s="3">
        <f t="shared" si="18"/>
        <v>2.02</v>
      </c>
      <c r="L25" s="3">
        <f t="shared" si="18"/>
        <v>-6.7</v>
      </c>
      <c r="M25" s="3">
        <f t="shared" si="18"/>
        <v>0.94</v>
      </c>
      <c r="N25" s="3">
        <f t="shared" si="18"/>
        <v>129.43</v>
      </c>
      <c r="O25" s="3">
        <f t="shared" si="18"/>
        <v>352.45</v>
      </c>
      <c r="P25" s="3">
        <f t="shared" si="18"/>
        <v>-38.35</v>
      </c>
      <c r="Q25" s="3">
        <f t="shared" si="18"/>
        <v>-1625.9</v>
      </c>
      <c r="R25" s="3">
        <f t="shared" si="18"/>
        <v>184.39</v>
      </c>
      <c r="S25" s="3">
        <f t="shared" si="18"/>
        <v>100.49</v>
      </c>
      <c r="T25" s="3">
        <f t="shared" si="18"/>
        <v>103.09</v>
      </c>
      <c r="U25" s="3">
        <f t="shared" si="18"/>
        <v>106.08</v>
      </c>
      <c r="V25" s="3">
        <f t="shared" si="18"/>
        <v>72.180000000000007</v>
      </c>
      <c r="W25" s="3">
        <f t="shared" si="18"/>
        <v>0</v>
      </c>
      <c r="X25" s="3">
        <f t="shared" si="18"/>
        <v>47.89</v>
      </c>
      <c r="Y25" s="3">
        <f t="shared" si="18"/>
        <v>22.62</v>
      </c>
      <c r="Z25" s="3">
        <f t="shared" si="18"/>
        <v>17.170000000000002</v>
      </c>
    </row>
    <row r="26" spans="1:26" ht="15.5" x14ac:dyDescent="0.35">
      <c r="C26" t="s">
        <v>58</v>
      </c>
      <c r="D26" s="4">
        <f>IFERROR(_xlfn.RRI(5,I25,D25),"")</f>
        <v>-0.33873629436833241</v>
      </c>
      <c r="H26" s="4">
        <f t="shared" ref="H26:Z26" si="19">IFERROR(_xlfn.RRI(5,M25,H25),"")</f>
        <v>5.1795972131451151E-2</v>
      </c>
      <c r="I26" s="4">
        <f t="shared" si="19"/>
        <v>-0.40601511008578506</v>
      </c>
      <c r="J26" s="4">
        <f t="shared" si="19"/>
        <v>-0.5374824009718433</v>
      </c>
      <c r="K26" s="4" t="str">
        <f t="shared" si="19"/>
        <v/>
      </c>
      <c r="L26" s="4">
        <f t="shared" si="19"/>
        <v>-0.6665765090005269</v>
      </c>
      <c r="M26" s="4">
        <f t="shared" si="19"/>
        <v>-0.65208103888557822</v>
      </c>
      <c r="N26" s="4">
        <f t="shared" si="19"/>
        <v>5.1919294248352621E-2</v>
      </c>
      <c r="O26" s="4">
        <f t="shared" si="19"/>
        <v>0.27872217053234016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>
        <f t="shared" si="19"/>
        <v>0.15977996425816365</v>
      </c>
      <c r="T26" s="4">
        <f t="shared" si="19"/>
        <v>0.35439327223417916</v>
      </c>
      <c r="U26" s="4">
        <f t="shared" si="19"/>
        <v>0.43937065124133623</v>
      </c>
      <c r="V26" s="4" t="str">
        <f t="shared" si="19"/>
        <v/>
      </c>
      <c r="W26" s="4">
        <f t="shared" si="19"/>
        <v>0</v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54.267776584317936</v>
      </c>
      <c r="H27" s="3">
        <f t="shared" ref="H27:Z27" si="20">IFERROR(H4/H21,"")</f>
        <v>217.07110633727174</v>
      </c>
      <c r="I27" s="3">
        <f t="shared" si="20"/>
        <v>210.30902255639097</v>
      </c>
      <c r="J27" s="3">
        <f t="shared" si="20"/>
        <v>206.29645542427497</v>
      </c>
      <c r="K27" s="3">
        <f t="shared" si="20"/>
        <v>183.03039742212675</v>
      </c>
      <c r="L27" s="3">
        <f t="shared" si="20"/>
        <v>198.0408163265306</v>
      </c>
      <c r="M27" s="3">
        <f t="shared" si="20"/>
        <v>163.35972073039741</v>
      </c>
      <c r="N27" s="3">
        <f t="shared" si="20"/>
        <v>137.84436090225563</v>
      </c>
      <c r="O27" s="3">
        <f t="shared" si="20"/>
        <v>469.07670807453417</v>
      </c>
      <c r="P27" s="3">
        <f t="shared" si="20"/>
        <v>491.69720496894411</v>
      </c>
      <c r="Q27" s="3">
        <f t="shared" si="20"/>
        <v>605.77298136645959</v>
      </c>
      <c r="R27" s="3">
        <f t="shared" si="20"/>
        <v>2032.8198757763976</v>
      </c>
      <c r="S27" s="3">
        <f t="shared" si="20"/>
        <v>1866.7375776397516</v>
      </c>
      <c r="T27" s="3">
        <f t="shared" si="20"/>
        <v>1596.2652173913043</v>
      </c>
      <c r="U27" s="3">
        <f t="shared" si="20"/>
        <v>1384.5511945392491</v>
      </c>
      <c r="V27" s="3">
        <f t="shared" si="20"/>
        <v>937.75529010238904</v>
      </c>
      <c r="W27" s="3">
        <f t="shared" si="20"/>
        <v>598.22593856655294</v>
      </c>
      <c r="X27" s="3">
        <f t="shared" si="20"/>
        <v>422.28731943473053</v>
      </c>
      <c r="Y27" s="3">
        <f t="shared" si="20"/>
        <v>319.27807378862275</v>
      </c>
      <c r="Z27" s="3">
        <f t="shared" si="20"/>
        <v>292.91716790419161</v>
      </c>
    </row>
    <row r="28" spans="1:26" ht="15.5" x14ac:dyDescent="0.35">
      <c r="C28" t="s">
        <v>60</v>
      </c>
      <c r="D28" s="4">
        <f>IFERROR(_xlfn.RRI(5,I27,D27),"")</f>
        <v>-0.2373297170004699</v>
      </c>
      <c r="H28" s="4">
        <f t="shared" ref="H28:Z28" si="21">IFERROR(_xlfn.RRI(5,M27,H27),"")</f>
        <v>5.85013286289775E-2</v>
      </c>
      <c r="I28" s="4">
        <f t="shared" si="21"/>
        <v>8.8162562333624184E-2</v>
      </c>
      <c r="J28" s="4">
        <f t="shared" si="21"/>
        <v>-0.15150442948460729</v>
      </c>
      <c r="K28" s="4">
        <f t="shared" si="21"/>
        <v>-0.17933654053668124</v>
      </c>
      <c r="L28" s="4">
        <f t="shared" si="21"/>
        <v>-0.20037021648545517</v>
      </c>
      <c r="M28" s="4">
        <f t="shared" si="21"/>
        <v>-0.39603855322239123</v>
      </c>
      <c r="N28" s="4">
        <f t="shared" si="21"/>
        <v>-0.40617134999695037</v>
      </c>
      <c r="O28" s="4">
        <f t="shared" si="21"/>
        <v>-0.21724155171828019</v>
      </c>
      <c r="P28" s="4">
        <f t="shared" si="21"/>
        <v>-0.18702396391007514</v>
      </c>
      <c r="Q28" s="4">
        <f t="shared" si="21"/>
        <v>-8.3686520667426212E-2</v>
      </c>
      <c r="R28" s="4">
        <f t="shared" si="21"/>
        <v>0.27716418626084849</v>
      </c>
      <c r="S28" s="4">
        <f t="shared" si="21"/>
        <v>0.34615492951535543</v>
      </c>
      <c r="T28" s="4">
        <f t="shared" si="21"/>
        <v>0.37970802756430766</v>
      </c>
      <c r="U28" s="4">
        <f t="shared" si="21"/>
        <v>0.36430929644253762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124.36</v>
      </c>
      <c r="H32" s="3">
        <f>IFERROR(INDEX(D32:G32,COUNT(D32:G32)),"")</f>
        <v>124.36</v>
      </c>
      <c r="I32" s="3">
        <f t="shared" ref="I32:Z32" si="22">IFERROR(INDEX(I51:I500,MATCH($C$32,$C$51:$C$500,0)),"")</f>
        <v>123</v>
      </c>
      <c r="J32" s="3">
        <f t="shared" si="22"/>
        <v>112.49</v>
      </c>
      <c r="K32" s="3">
        <f t="shared" si="22"/>
        <v>104.12</v>
      </c>
      <c r="L32" s="3">
        <f t="shared" si="22"/>
        <v>83.67</v>
      </c>
      <c r="M32" s="3">
        <f t="shared" si="22"/>
        <v>88.07</v>
      </c>
      <c r="N32" s="3">
        <f t="shared" si="22"/>
        <v>89.08</v>
      </c>
      <c r="O32" s="3">
        <f t="shared" si="22"/>
        <v>-514.76</v>
      </c>
      <c r="P32" s="3">
        <f t="shared" si="22"/>
        <v>-1071.6099999999999</v>
      </c>
      <c r="Q32" s="3">
        <f t="shared" si="22"/>
        <v>-1039.6199999999999</v>
      </c>
      <c r="R32" s="3">
        <f t="shared" si="22"/>
        <v>1225.05</v>
      </c>
      <c r="S32" s="3">
        <f t="shared" si="22"/>
        <v>1046.75</v>
      </c>
      <c r="T32" s="3">
        <f t="shared" si="22"/>
        <v>948.01</v>
      </c>
      <c r="U32" s="3">
        <f t="shared" si="22"/>
        <v>687.69</v>
      </c>
      <c r="V32" s="3">
        <f t="shared" si="22"/>
        <v>589.61</v>
      </c>
      <c r="W32" s="3">
        <f t="shared" si="22"/>
        <v>606.45000000000005</v>
      </c>
      <c r="X32" s="3">
        <f t="shared" si="22"/>
        <v>344.36</v>
      </c>
      <c r="Y32" s="3">
        <f t="shared" si="22"/>
        <v>256.25</v>
      </c>
      <c r="Z32" s="3">
        <f t="shared" si="22"/>
        <v>233.65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0.96</v>
      </c>
      <c r="H33" s="3">
        <f>IFERROR(INDEX(D33:G33,COUNT(D33:G33)),"")</f>
        <v>0.96</v>
      </c>
      <c r="I33" s="3">
        <f t="shared" ref="I33:Z33" si="23">IFERROR(INDEX(I51:I500,MATCH($C$33,$C$51:$C$500,0)),"")</f>
        <v>1.0900000000000001</v>
      </c>
      <c r="J33" s="3">
        <f t="shared" si="23"/>
        <v>0.93</v>
      </c>
      <c r="K33" s="3">
        <f t="shared" si="23"/>
        <v>1.38</v>
      </c>
      <c r="L33" s="3">
        <f t="shared" si="23"/>
        <v>1.71</v>
      </c>
      <c r="M33" s="3">
        <f t="shared" si="23"/>
        <v>2.1800000000000002</v>
      </c>
      <c r="N33" s="3">
        <f t="shared" si="23"/>
        <v>4.38</v>
      </c>
      <c r="O33" s="3">
        <f t="shared" si="23"/>
        <v>-0.33</v>
      </c>
      <c r="P33" s="3">
        <f t="shared" si="23"/>
        <v>-0.16</v>
      </c>
      <c r="Q33" s="3">
        <f t="shared" si="23"/>
        <v>-0.46</v>
      </c>
      <c r="R33" s="3">
        <f t="shared" si="23"/>
        <v>1.59</v>
      </c>
      <c r="S33" s="3">
        <f t="shared" si="23"/>
        <v>1.1599999999999999</v>
      </c>
      <c r="T33" s="3">
        <f t="shared" si="23"/>
        <v>2.21</v>
      </c>
      <c r="U33" s="3">
        <f t="shared" si="23"/>
        <v>2.08</v>
      </c>
      <c r="V33" s="3">
        <f t="shared" si="23"/>
        <v>1.83</v>
      </c>
      <c r="W33" s="3">
        <f t="shared" si="23"/>
        <v>0.82</v>
      </c>
      <c r="X33" s="3">
        <f t="shared" si="23"/>
        <v>2.0699999999999998</v>
      </c>
      <c r="Y33" s="3">
        <f t="shared" si="23"/>
        <v>1.28</v>
      </c>
      <c r="Z33" s="3">
        <f t="shared" si="23"/>
        <v>1.66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99.17</v>
      </c>
      <c r="H34" s="3">
        <f>IFERROR(INDEX(D34:G34,COUNT(D34:G34)),"")</f>
        <v>99.17</v>
      </c>
      <c r="I34" s="3">
        <f t="shared" ref="I34:Z34" si="24">IFERROR(INDEX(I51:I500,MATCH($C$34,$C$51:$C$500,0)),"")</f>
        <v>14</v>
      </c>
      <c r="J34" s="3">
        <f t="shared" si="24"/>
        <v>14.08</v>
      </c>
      <c r="K34" s="3">
        <f t="shared" si="24"/>
        <v>71.290000000000006</v>
      </c>
      <c r="L34" s="3">
        <f t="shared" si="24"/>
        <v>-21.34</v>
      </c>
      <c r="M34" s="3">
        <f t="shared" si="24"/>
        <v>204.26</v>
      </c>
      <c r="N34" s="3">
        <f t="shared" si="24"/>
        <v>3.01</v>
      </c>
      <c r="O34" s="3">
        <f t="shared" si="24"/>
        <v>0.48</v>
      </c>
      <c r="P34" s="3">
        <f t="shared" si="24"/>
        <v>-4.38</v>
      </c>
      <c r="Q34" s="3">
        <f t="shared" si="24"/>
        <v>-0.28999999999999998</v>
      </c>
      <c r="R34" s="3">
        <f t="shared" si="24"/>
        <v>10.55</v>
      </c>
      <c r="S34" s="3">
        <f t="shared" si="24"/>
        <v>12.04</v>
      </c>
      <c r="T34" s="3">
        <f t="shared" si="24"/>
        <v>20.32</v>
      </c>
      <c r="U34" s="3">
        <f t="shared" si="24"/>
        <v>13.48</v>
      </c>
      <c r="V34" s="3">
        <f t="shared" si="24"/>
        <v>14.96</v>
      </c>
      <c r="W34" s="3">
        <f t="shared" si="24"/>
        <v>0</v>
      </c>
      <c r="X34" s="3">
        <f t="shared" si="24"/>
        <v>14.89</v>
      </c>
      <c r="Y34" s="3">
        <f t="shared" si="24"/>
        <v>14.54</v>
      </c>
      <c r="Z34" s="3">
        <f t="shared" si="24"/>
        <v>22.66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2.21</v>
      </c>
      <c r="H35" s="3">
        <f>IFERROR(INDEX(D35:G35,COUNT(D35:G35)),"")</f>
        <v>2.21</v>
      </c>
      <c r="I35" s="3">
        <f t="shared" ref="I35:Z35" si="25">IFERROR(INDEX(I51:I500,MATCH($C$35,$C$51:$C$500,0)),"")</f>
        <v>0.64</v>
      </c>
      <c r="J35" s="3">
        <f t="shared" si="25"/>
        <v>0.51</v>
      </c>
      <c r="K35" s="3">
        <f t="shared" si="25"/>
        <v>0.79</v>
      </c>
      <c r="L35" s="3">
        <f t="shared" si="25"/>
        <v>0.72</v>
      </c>
      <c r="M35" s="3">
        <f t="shared" si="25"/>
        <v>1.18</v>
      </c>
      <c r="N35" s="3">
        <f t="shared" si="25"/>
        <v>2.83</v>
      </c>
      <c r="O35" s="3">
        <f t="shared" si="25"/>
        <v>0.36</v>
      </c>
      <c r="P35" s="3">
        <f t="shared" si="25"/>
        <v>0.34</v>
      </c>
      <c r="Q35" s="3">
        <f t="shared" si="25"/>
        <v>0.79</v>
      </c>
      <c r="R35" s="3">
        <f t="shared" si="25"/>
        <v>0.96</v>
      </c>
      <c r="S35" s="3">
        <f t="shared" si="25"/>
        <v>0.65</v>
      </c>
      <c r="T35" s="3">
        <f t="shared" si="25"/>
        <v>1.31</v>
      </c>
      <c r="U35" s="3">
        <f t="shared" si="25"/>
        <v>1.03</v>
      </c>
      <c r="V35" s="3">
        <f t="shared" si="25"/>
        <v>1.1499999999999999</v>
      </c>
      <c r="W35" s="3">
        <f t="shared" si="25"/>
        <v>0.83</v>
      </c>
      <c r="X35" s="3">
        <f t="shared" si="25"/>
        <v>1.69</v>
      </c>
      <c r="Y35" s="3">
        <f t="shared" si="25"/>
        <v>1.03</v>
      </c>
      <c r="Z35" s="3">
        <f t="shared" si="25"/>
        <v>1.33</v>
      </c>
    </row>
    <row r="36" spans="1:26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Z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  <c r="Z36" s="4" t="str">
        <f t="shared" si="26"/>
        <v/>
      </c>
    </row>
    <row r="37" spans="1:26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Z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  <c r="Z37" s="3" t="str">
        <f t="shared" si="27"/>
        <v/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505233000000</v>
      </c>
      <c r="E51" s="5">
        <v>496180000000</v>
      </c>
      <c r="F51" s="5">
        <v>510097000000</v>
      </c>
      <c r="G51" s="5">
        <v>470225000000</v>
      </c>
      <c r="I51" s="5">
        <v>1957977000000</v>
      </c>
      <c r="J51" s="5">
        <v>1920620000000</v>
      </c>
      <c r="K51" s="5">
        <v>1704013000000</v>
      </c>
      <c r="L51" s="5">
        <v>1843760000000</v>
      </c>
      <c r="M51" s="5">
        <v>1520879000000</v>
      </c>
      <c r="N51" s="5">
        <v>1283331000000</v>
      </c>
      <c r="O51" s="5">
        <v>1510427000000</v>
      </c>
      <c r="P51" s="5">
        <v>1583265000000</v>
      </c>
      <c r="Q51" s="5">
        <v>1950589000000</v>
      </c>
      <c r="R51" s="5">
        <v>6545680000000</v>
      </c>
      <c r="S51" s="5">
        <v>6010895000000</v>
      </c>
      <c r="T51" s="5">
        <v>5139974000000</v>
      </c>
      <c r="U51" s="5">
        <v>4056735000000</v>
      </c>
      <c r="V51" s="5">
        <v>2747623000000</v>
      </c>
      <c r="W51" s="5">
        <v>1752802000000</v>
      </c>
      <c r="X51" s="5">
        <v>705219823456</v>
      </c>
      <c r="Y51" s="5">
        <v>533194383227</v>
      </c>
      <c r="Z51" s="5">
        <v>489171670400</v>
      </c>
    </row>
    <row r="52" spans="2:26" ht="15.5" x14ac:dyDescent="0.35">
      <c r="C52" t="s">
        <v>83</v>
      </c>
      <c r="D52" s="5">
        <v>-319117000000</v>
      </c>
      <c r="E52" s="5">
        <v>-304203000000</v>
      </c>
      <c r="F52" s="5">
        <v>-302672000000</v>
      </c>
      <c r="G52" s="5">
        <v>-294459000000</v>
      </c>
      <c r="I52" s="5">
        <v>-1195110000000</v>
      </c>
      <c r="J52" s="5">
        <v>-1212923000000</v>
      </c>
      <c r="K52" s="5">
        <v>-1138415000000</v>
      </c>
      <c r="L52" s="5">
        <v>-1355222000000</v>
      </c>
      <c r="M52" s="5">
        <v>-1179813000000</v>
      </c>
      <c r="N52" s="5">
        <v>-965172000000</v>
      </c>
      <c r="O52" s="5">
        <v>-1062970000000</v>
      </c>
      <c r="P52" s="5">
        <v>-1123521000000</v>
      </c>
      <c r="Q52" s="5">
        <v>-1392462000000</v>
      </c>
      <c r="R52" s="5">
        <v>-4862377000000</v>
      </c>
      <c r="S52" s="5">
        <v>-4737175000000</v>
      </c>
      <c r="T52" s="5">
        <v>-4099240000000</v>
      </c>
      <c r="U52" s="5">
        <v>-3143263000000</v>
      </c>
      <c r="V52" s="5">
        <v>-2142377000000</v>
      </c>
      <c r="W52" s="5">
        <v>-1330461000000</v>
      </c>
      <c r="X52" s="5">
        <v>-521404539633</v>
      </c>
      <c r="Y52" s="5">
        <v>-380216823762</v>
      </c>
      <c r="Z52" s="5">
        <v>-336279603791</v>
      </c>
    </row>
    <row r="53" spans="2:26" ht="15.5" x14ac:dyDescent="0.35">
      <c r="C53" t="s">
        <v>84</v>
      </c>
      <c r="D53" s="5">
        <v>186116000000</v>
      </c>
      <c r="E53" s="5">
        <v>191977000000</v>
      </c>
      <c r="F53" s="5">
        <v>207425000000</v>
      </c>
      <c r="G53" s="5">
        <v>175766000000</v>
      </c>
      <c r="I53" s="5">
        <v>762867000000</v>
      </c>
      <c r="J53" s="5">
        <v>707697000000</v>
      </c>
      <c r="K53" s="5">
        <v>565598000000</v>
      </c>
      <c r="L53" s="5">
        <v>488538000000</v>
      </c>
      <c r="M53" s="5">
        <v>341066000000</v>
      </c>
      <c r="N53" s="5">
        <v>318159000000</v>
      </c>
      <c r="O53" s="5">
        <v>447457000000</v>
      </c>
      <c r="P53" s="5">
        <v>459744000000</v>
      </c>
      <c r="Q53" s="5">
        <v>558127000000</v>
      </c>
      <c r="R53" s="5">
        <v>1683303000000</v>
      </c>
      <c r="S53" s="5">
        <v>1273720000000</v>
      </c>
      <c r="T53" s="5">
        <v>1040734000000</v>
      </c>
      <c r="U53" s="5">
        <v>913472000000</v>
      </c>
      <c r="V53" s="5">
        <v>605246000000</v>
      </c>
      <c r="W53" s="5">
        <v>422341000000</v>
      </c>
      <c r="X53" s="5">
        <v>183815283823</v>
      </c>
      <c r="Y53" s="5">
        <v>152977559465</v>
      </c>
      <c r="Z53" s="5">
        <v>152892066609</v>
      </c>
    </row>
    <row r="54" spans="2:26" ht="15.5" x14ac:dyDescent="0.35">
      <c r="C54" t="s">
        <v>85</v>
      </c>
      <c r="D54" s="5">
        <v>-168228000000</v>
      </c>
      <c r="E54" s="5">
        <v>-164843000000</v>
      </c>
      <c r="F54" s="5">
        <v>-164379000000</v>
      </c>
      <c r="G54" s="5">
        <v>-155851000000</v>
      </c>
      <c r="I54" s="5">
        <v>-624380000000</v>
      </c>
      <c r="J54" s="5">
        <v>-563532000000</v>
      </c>
      <c r="K54" s="5">
        <v>-461249000000</v>
      </c>
      <c r="L54" s="5">
        <v>-520372000000</v>
      </c>
      <c r="M54" s="5">
        <v>-409673000000</v>
      </c>
      <c r="N54" s="5">
        <v>-480135000000</v>
      </c>
      <c r="O54" s="5">
        <v>-538628000000</v>
      </c>
      <c r="P54" s="5">
        <v>-395353000000</v>
      </c>
      <c r="Q54" s="5">
        <v>-564527000000</v>
      </c>
      <c r="R54" s="5">
        <v>-667537000000</v>
      </c>
      <c r="S54" s="5">
        <v>-539799000000</v>
      </c>
      <c r="T54" s="5">
        <v>-387580000000</v>
      </c>
      <c r="U54" s="5">
        <v>-297920000000</v>
      </c>
      <c r="V54" s="5">
        <v>-179281000000</v>
      </c>
      <c r="W54" s="5">
        <v>-114489000000</v>
      </c>
      <c r="X54" s="5">
        <v>-57425478181</v>
      </c>
      <c r="Y54" s="5">
        <v>-47509001025</v>
      </c>
      <c r="Z54" s="5">
        <v>-39915785636</v>
      </c>
    </row>
    <row r="55" spans="2:26" ht="15.5" x14ac:dyDescent="0.35">
      <c r="C55" t="s">
        <v>434</v>
      </c>
      <c r="N55" s="5">
        <v>-480135000000</v>
      </c>
      <c r="O55" s="5">
        <v>-538628000000</v>
      </c>
      <c r="P55" s="5">
        <v>-395353000000</v>
      </c>
      <c r="Q55" s="5">
        <v>-564527000000</v>
      </c>
      <c r="R55" s="5">
        <v>-667537000000</v>
      </c>
      <c r="S55" s="5">
        <v>-539799000000</v>
      </c>
      <c r="T55" s="5">
        <v>-387580000000</v>
      </c>
      <c r="U55" s="5">
        <v>-297920000000</v>
      </c>
      <c r="V55" s="5">
        <v>-179281000000</v>
      </c>
    </row>
    <row r="56" spans="2:26" ht="15.5" x14ac:dyDescent="0.35">
      <c r="C56" t="s">
        <v>86</v>
      </c>
      <c r="D56" s="5">
        <v>-122136000000</v>
      </c>
      <c r="E56" s="5">
        <v>-110667000000</v>
      </c>
      <c r="F56" s="5">
        <v>-115881000000</v>
      </c>
      <c r="G56" s="5">
        <v>-107367000000</v>
      </c>
      <c r="I56" s="5">
        <v>-430985000000</v>
      </c>
      <c r="J56" s="5">
        <v>-382086000000</v>
      </c>
      <c r="K56" s="5">
        <v>-278906000000</v>
      </c>
      <c r="L56" s="5">
        <v>-353987000000</v>
      </c>
      <c r="M56" s="5">
        <v>-255416000000</v>
      </c>
      <c r="W56" s="5">
        <v>-73832000000</v>
      </c>
      <c r="X56" s="5">
        <v>-29368883618</v>
      </c>
      <c r="Y56" s="5">
        <v>-21612563606</v>
      </c>
      <c r="Z56" s="5">
        <v>-20035306551</v>
      </c>
    </row>
    <row r="57" spans="2:26" ht="15.5" x14ac:dyDescent="0.35">
      <c r="C57" t="s">
        <v>87</v>
      </c>
      <c r="D57" s="5">
        <v>-46092000000</v>
      </c>
      <c r="E57" s="5">
        <v>-54176000000</v>
      </c>
      <c r="F57" s="5">
        <v>-48498000000</v>
      </c>
      <c r="G57" s="5">
        <v>-48484000000</v>
      </c>
      <c r="I57" s="5">
        <v>-193395000000</v>
      </c>
      <c r="J57" s="5">
        <v>-181446000000</v>
      </c>
      <c r="K57" s="5">
        <v>-182343000000</v>
      </c>
      <c r="L57" s="5">
        <v>-166385000000</v>
      </c>
      <c r="M57" s="5">
        <v>-154257000000</v>
      </c>
      <c r="W57" s="5">
        <v>-40657000000</v>
      </c>
      <c r="X57" s="5">
        <v>-28056594563</v>
      </c>
      <c r="Y57" s="5">
        <v>-25896437419</v>
      </c>
      <c r="Z57" s="5">
        <v>-19880479085</v>
      </c>
    </row>
    <row r="58" spans="2:26" ht="15.5" x14ac:dyDescent="0.35">
      <c r="C58" t="s">
        <v>88</v>
      </c>
      <c r="D58" s="5">
        <v>17888000000</v>
      </c>
      <c r="E58" s="5">
        <v>27134000000</v>
      </c>
      <c r="F58" s="5">
        <v>43046000000</v>
      </c>
      <c r="G58" s="5">
        <v>19915000000</v>
      </c>
      <c r="I58" s="5">
        <v>138487000000</v>
      </c>
      <c r="J58" s="5">
        <v>144165000000</v>
      </c>
      <c r="K58" s="5">
        <v>104349000000</v>
      </c>
      <c r="L58" s="5">
        <v>-31834000000</v>
      </c>
      <c r="M58" s="5">
        <v>-68607000000</v>
      </c>
      <c r="N58" s="5">
        <v>-161976000000</v>
      </c>
      <c r="O58" s="5">
        <v>-91171000000</v>
      </c>
      <c r="P58" s="5">
        <v>64391000000</v>
      </c>
      <c r="Q58" s="5">
        <v>-6400000000</v>
      </c>
      <c r="R58" s="5">
        <v>1015766000000</v>
      </c>
      <c r="S58" s="5">
        <v>733921000000</v>
      </c>
      <c r="T58" s="5">
        <v>653154000000</v>
      </c>
      <c r="U58" s="5">
        <v>615552000000</v>
      </c>
      <c r="V58" s="5">
        <v>425965000000</v>
      </c>
      <c r="W58" s="5">
        <v>307852000000</v>
      </c>
      <c r="X58" s="5">
        <v>126389805642</v>
      </c>
      <c r="Y58" s="5">
        <v>105468558440</v>
      </c>
      <c r="Z58" s="5">
        <v>112976280973</v>
      </c>
    </row>
    <row r="59" spans="2:26" ht="15.5" x14ac:dyDescent="0.35">
      <c r="C59" t="s">
        <v>89</v>
      </c>
      <c r="D59" s="5">
        <v>-3324000000</v>
      </c>
      <c r="E59" s="5">
        <v>-14080000000</v>
      </c>
      <c r="F59" s="5">
        <v>-5615000000</v>
      </c>
      <c r="G59" s="5">
        <v>-8087000000</v>
      </c>
      <c r="I59" s="5">
        <v>-34419000000</v>
      </c>
      <c r="J59" s="5">
        <v>-36569000000</v>
      </c>
      <c r="K59" s="5">
        <v>-55932000000</v>
      </c>
      <c r="L59" s="5">
        <v>-25258000000</v>
      </c>
      <c r="M59" s="5">
        <v>83821000000</v>
      </c>
      <c r="N59" s="5">
        <v>1170381000000</v>
      </c>
      <c r="O59" s="5">
        <v>1455636000000</v>
      </c>
      <c r="P59" s="5">
        <v>-149964000000</v>
      </c>
      <c r="Q59" s="5">
        <v>-5203934000000</v>
      </c>
      <c r="R59" s="5">
        <v>-117335000000</v>
      </c>
      <c r="S59" s="5">
        <v>-233486000000</v>
      </c>
      <c r="T59" s="5">
        <v>-168562000000</v>
      </c>
      <c r="U59" s="5">
        <v>-165966000000</v>
      </c>
      <c r="V59" s="5">
        <v>-101500000000</v>
      </c>
      <c r="W59" s="5">
        <v>-122673000000</v>
      </c>
      <c r="X59" s="5">
        <v>-32202529797</v>
      </c>
      <c r="Y59" s="5">
        <v>-53025438356</v>
      </c>
      <c r="Z59" s="5">
        <v>-60001145662</v>
      </c>
    </row>
    <row r="60" spans="2:26" ht="15.5" x14ac:dyDescent="0.35">
      <c r="C60" t="s">
        <v>92</v>
      </c>
      <c r="D60" s="5">
        <v>708000000</v>
      </c>
      <c r="I60" s="5">
        <v>4808000000</v>
      </c>
      <c r="J60" s="5">
        <v>4172000000</v>
      </c>
      <c r="K60" s="5">
        <v>2346000000</v>
      </c>
      <c r="L60" s="5">
        <v>605000000</v>
      </c>
      <c r="M60" s="5">
        <v>2752000000</v>
      </c>
      <c r="W60" s="5">
        <v>2559000000</v>
      </c>
      <c r="X60" s="5">
        <v>338935773</v>
      </c>
      <c r="Y60" s="5">
        <v>344044629</v>
      </c>
      <c r="Z60" s="5">
        <v>688903006</v>
      </c>
    </row>
    <row r="61" spans="2:26" ht="15.5" x14ac:dyDescent="0.35">
      <c r="C61" t="s">
        <v>26</v>
      </c>
      <c r="E61" s="5">
        <v>-6769000000</v>
      </c>
      <c r="F61" s="5">
        <v>-8544000000</v>
      </c>
      <c r="G61" s="5">
        <v>-8267000000</v>
      </c>
      <c r="I61" s="5">
        <v>-27487000000</v>
      </c>
      <c r="J61" s="5">
        <v>-26643000000</v>
      </c>
      <c r="K61" s="5">
        <v>-28066000000</v>
      </c>
      <c r="L61" s="5">
        <v>-29580000000</v>
      </c>
      <c r="M61" s="5">
        <v>-38711000000</v>
      </c>
      <c r="N61" s="5">
        <v>-1123568000000</v>
      </c>
      <c r="O61" s="5">
        <v>-122398000000</v>
      </c>
      <c r="P61" s="5">
        <v>-76328000000</v>
      </c>
      <c r="Q61" s="5">
        <v>-110559000000</v>
      </c>
      <c r="R61" s="5">
        <v>-383313000000</v>
      </c>
      <c r="S61" s="5">
        <v>-238999000000</v>
      </c>
      <c r="T61" s="5">
        <v>-195156000000</v>
      </c>
      <c r="U61" s="5">
        <v>-163660000000</v>
      </c>
      <c r="V61" s="5">
        <v>-135313000000</v>
      </c>
    </row>
    <row r="62" spans="2:26" ht="15.5" x14ac:dyDescent="0.35">
      <c r="C62" t="s">
        <v>93</v>
      </c>
      <c r="E62" s="5">
        <v>1000000</v>
      </c>
      <c r="F62" s="5">
        <v>2000000</v>
      </c>
      <c r="G62" s="5">
        <v>1000000</v>
      </c>
      <c r="I62" s="5">
        <v>5000000</v>
      </c>
      <c r="J62" s="5">
        <v>7000000</v>
      </c>
      <c r="K62" s="5">
        <v>33000000</v>
      </c>
      <c r="L62" s="5">
        <v>7000000</v>
      </c>
      <c r="M62" s="5">
        <v>12000000</v>
      </c>
      <c r="N62" s="5">
        <v>-235000000</v>
      </c>
      <c r="O62" s="5">
        <v>811000000</v>
      </c>
      <c r="P62" s="5">
        <v>-73000000</v>
      </c>
      <c r="Q62" s="5">
        <v>-1177000000</v>
      </c>
      <c r="R62" s="5">
        <v>125647000000</v>
      </c>
      <c r="S62" s="5">
        <v>51260000000</v>
      </c>
      <c r="T62" s="5">
        <v>46330000000</v>
      </c>
      <c r="U62" s="5">
        <v>36334000000</v>
      </c>
      <c r="V62" s="5">
        <v>42467000000</v>
      </c>
    </row>
    <row r="63" spans="2:26" ht="15.5" x14ac:dyDescent="0.35">
      <c r="C63" t="s">
        <v>311</v>
      </c>
      <c r="D63" s="5">
        <v>-3678000000</v>
      </c>
      <c r="E63" s="5">
        <v>-6769000000</v>
      </c>
      <c r="F63" s="5">
        <v>-8544000000</v>
      </c>
      <c r="G63" s="5">
        <v>-8267000000</v>
      </c>
      <c r="I63" s="5">
        <v>-27487000000</v>
      </c>
      <c r="J63" s="5">
        <v>-26643000000</v>
      </c>
      <c r="K63" s="5">
        <v>-28066000000</v>
      </c>
      <c r="L63" s="5">
        <v>-29580000000</v>
      </c>
      <c r="M63" s="5">
        <v>-38711000000</v>
      </c>
      <c r="N63" s="5">
        <v>-1123568000000</v>
      </c>
      <c r="O63" s="5">
        <v>-122398000000</v>
      </c>
      <c r="P63" s="5">
        <v>-76328000000</v>
      </c>
      <c r="Q63" s="5">
        <v>-110559000000</v>
      </c>
      <c r="R63" s="5">
        <v>-383313000000</v>
      </c>
      <c r="S63" s="5">
        <v>-238999000000</v>
      </c>
      <c r="T63" s="5">
        <v>-195156000000</v>
      </c>
      <c r="U63" s="5">
        <v>-163660000000</v>
      </c>
      <c r="V63" s="5">
        <v>-135313000000</v>
      </c>
      <c r="W63" s="5">
        <v>-118197000000</v>
      </c>
      <c r="X63" s="5">
        <v>-89062574839</v>
      </c>
      <c r="Y63" s="5">
        <v>-67935124195</v>
      </c>
      <c r="Z63" s="5">
        <v>-57005517968</v>
      </c>
    </row>
    <row r="64" spans="2:26" ht="15.5" x14ac:dyDescent="0.35">
      <c r="C64" t="s">
        <v>91</v>
      </c>
      <c r="W64" s="5">
        <v>3812000000</v>
      </c>
      <c r="X64" s="5">
        <v>1337994386</v>
      </c>
      <c r="Y64" s="5">
        <v>12485140964</v>
      </c>
      <c r="Z64" s="5">
        <v>-6247276109</v>
      </c>
    </row>
    <row r="65" spans="3:26" ht="15.5" x14ac:dyDescent="0.35">
      <c r="C65" t="s">
        <v>310</v>
      </c>
      <c r="Z65" s="5">
        <v>45191740</v>
      </c>
    </row>
    <row r="66" spans="3:26" ht="15.5" x14ac:dyDescent="0.35">
      <c r="C66" t="s">
        <v>309</v>
      </c>
      <c r="X66" s="5">
        <v>44301796762</v>
      </c>
    </row>
    <row r="67" spans="3:26" ht="15.5" x14ac:dyDescent="0.35">
      <c r="C67" t="s">
        <v>94</v>
      </c>
      <c r="D67" s="5">
        <v>-3324000000</v>
      </c>
      <c r="E67" s="5">
        <v>-14080000000</v>
      </c>
      <c r="F67" s="5">
        <v>-5615000000</v>
      </c>
      <c r="G67" s="5">
        <v>-8087000000</v>
      </c>
      <c r="I67" s="5">
        <v>-34419000000</v>
      </c>
      <c r="J67" s="5">
        <v>-36569000000</v>
      </c>
      <c r="K67" s="5">
        <v>-55932000000</v>
      </c>
      <c r="L67" s="5">
        <v>-25258000000</v>
      </c>
      <c r="M67" s="5">
        <v>83821000000</v>
      </c>
      <c r="N67" s="5">
        <v>1170381000000</v>
      </c>
      <c r="O67" s="5">
        <v>1455636000000</v>
      </c>
      <c r="P67" s="5">
        <v>-149964000000</v>
      </c>
      <c r="Q67" s="5">
        <v>-5203934000000</v>
      </c>
      <c r="R67" s="5">
        <v>-117335000000</v>
      </c>
      <c r="S67" s="5">
        <v>-233486000000</v>
      </c>
      <c r="T67" s="5">
        <v>-168562000000</v>
      </c>
      <c r="U67" s="5">
        <v>-165966000000</v>
      </c>
      <c r="V67" s="5">
        <v>-101500000000</v>
      </c>
      <c r="W67" s="5">
        <v>-122673000000</v>
      </c>
      <c r="X67" s="5">
        <v>-32202529797</v>
      </c>
      <c r="Y67" s="5">
        <v>-53025438356</v>
      </c>
      <c r="Z67" s="5">
        <v>-60001145662</v>
      </c>
    </row>
    <row r="68" spans="3:26" ht="15.5" x14ac:dyDescent="0.35">
      <c r="C68" t="s">
        <v>28</v>
      </c>
      <c r="D68" s="5">
        <v>14564000000</v>
      </c>
      <c r="E68" s="5">
        <v>17862000000</v>
      </c>
      <c r="F68" s="5">
        <v>33907000000</v>
      </c>
      <c r="G68" s="5">
        <v>15352000000</v>
      </c>
      <c r="I68" s="5">
        <v>108876000000</v>
      </c>
      <c r="J68" s="5">
        <v>111768000000</v>
      </c>
      <c r="K68" s="5">
        <v>50763000000</v>
      </c>
      <c r="L68" s="5">
        <v>-56487000000</v>
      </c>
      <c r="M68" s="5">
        <v>17966000000</v>
      </c>
      <c r="N68" s="5">
        <v>1008405000000</v>
      </c>
      <c r="O68" s="5">
        <v>1364465000000</v>
      </c>
      <c r="P68" s="5">
        <v>-85573000000</v>
      </c>
      <c r="Q68" s="5">
        <v>-5210334000000</v>
      </c>
      <c r="R68" s="5">
        <v>898431000000</v>
      </c>
      <c r="S68" s="5">
        <v>500435000000</v>
      </c>
      <c r="T68" s="5">
        <v>484592000000</v>
      </c>
      <c r="U68" s="5">
        <v>449586000000</v>
      </c>
      <c r="V68" s="5">
        <v>324465000000</v>
      </c>
      <c r="W68" s="5">
        <v>185179000000</v>
      </c>
      <c r="X68" s="5">
        <v>94187275845</v>
      </c>
      <c r="Y68" s="5">
        <v>52443120084</v>
      </c>
      <c r="Z68" s="5">
        <v>52975135311</v>
      </c>
    </row>
    <row r="69" spans="3:26" ht="15.5" x14ac:dyDescent="0.35">
      <c r="C69" t="s">
        <v>27</v>
      </c>
      <c r="D69" s="5">
        <v>-3285000000</v>
      </c>
      <c r="E69" s="5">
        <v>404000000</v>
      </c>
      <c r="F69" s="5">
        <v>-6346000000</v>
      </c>
      <c r="G69" s="5">
        <v>-6983000000</v>
      </c>
      <c r="I69" s="5">
        <v>-19743000000</v>
      </c>
      <c r="J69" s="5">
        <v>-42286000000</v>
      </c>
      <c r="K69" s="5">
        <v>-31967000000</v>
      </c>
      <c r="L69" s="5">
        <v>-5872000000</v>
      </c>
      <c r="M69" s="5">
        <v>-9195000000</v>
      </c>
      <c r="N69" s="5">
        <v>196567000000</v>
      </c>
      <c r="O69" s="5">
        <v>-229689000000</v>
      </c>
      <c r="P69" s="5">
        <v>-37940000000</v>
      </c>
      <c r="Q69" s="5">
        <v>-23954000000</v>
      </c>
      <c r="R69" s="5">
        <v>-179203000000</v>
      </c>
      <c r="S69" s="5">
        <v>-126685000000</v>
      </c>
      <c r="T69" s="5">
        <v>-106458000000</v>
      </c>
      <c r="U69" s="5">
        <v>-102858000000</v>
      </c>
      <c r="V69" s="5">
        <v>-70801000000</v>
      </c>
      <c r="W69" s="5">
        <v>-35228000000</v>
      </c>
      <c r="X69" s="5">
        <v>-14743639333</v>
      </c>
      <c r="Y69" s="5">
        <v>-14620067177</v>
      </c>
      <c r="Z69" s="5">
        <v>-15489489514</v>
      </c>
    </row>
    <row r="70" spans="3:26" ht="15.5" x14ac:dyDescent="0.35">
      <c r="C70" t="s">
        <v>313</v>
      </c>
      <c r="W70" s="5">
        <v>-36689000000</v>
      </c>
      <c r="X70" s="5">
        <v>-12529152407</v>
      </c>
      <c r="Y70" s="5">
        <v>-13125145580</v>
      </c>
      <c r="Z70" s="5">
        <v>-14379471300</v>
      </c>
    </row>
    <row r="71" spans="3:26" ht="15.5" x14ac:dyDescent="0.35">
      <c r="C71" t="s">
        <v>314</v>
      </c>
      <c r="W71" s="5">
        <v>1461000000</v>
      </c>
      <c r="X71" s="5">
        <v>-2214486926</v>
      </c>
      <c r="Y71" s="5">
        <v>-1494921597</v>
      </c>
      <c r="Z71" s="5">
        <v>-1110018214</v>
      </c>
    </row>
    <row r="72" spans="3:26" ht="15.5" x14ac:dyDescent="0.35">
      <c r="C72" t="s">
        <v>315</v>
      </c>
      <c r="D72" s="5">
        <v>-3285000000</v>
      </c>
      <c r="E72" s="5">
        <v>404000000</v>
      </c>
      <c r="F72" s="5">
        <v>-6346000000</v>
      </c>
      <c r="G72" s="5">
        <v>-6983000000</v>
      </c>
      <c r="I72" s="5">
        <v>-19743000000</v>
      </c>
      <c r="J72" s="5">
        <v>-42286000000</v>
      </c>
      <c r="K72" s="5">
        <v>-31967000000</v>
      </c>
      <c r="L72" s="5">
        <v>-5872000000</v>
      </c>
      <c r="M72" s="5">
        <v>-9195000000</v>
      </c>
      <c r="N72" s="5">
        <v>196567000000</v>
      </c>
      <c r="O72" s="5">
        <v>-229689000000</v>
      </c>
      <c r="P72" s="5">
        <v>-37940000000</v>
      </c>
      <c r="Q72" s="5">
        <v>-23954000000</v>
      </c>
      <c r="R72" s="5">
        <v>-179203000000</v>
      </c>
      <c r="S72" s="5">
        <v>-126685000000</v>
      </c>
      <c r="T72" s="5">
        <v>-106458000000</v>
      </c>
      <c r="U72" s="5">
        <v>-102858000000</v>
      </c>
      <c r="V72" s="5">
        <v>-70801000000</v>
      </c>
      <c r="W72" s="5">
        <v>-35228000000</v>
      </c>
      <c r="X72" s="5">
        <v>-14743639333</v>
      </c>
      <c r="Y72" s="5">
        <v>-14620067177</v>
      </c>
      <c r="Z72" s="5">
        <v>-15489489514</v>
      </c>
    </row>
    <row r="73" spans="3:26" ht="15.5" x14ac:dyDescent="0.35">
      <c r="C73" t="s">
        <v>95</v>
      </c>
      <c r="D73" s="5">
        <v>11279000000</v>
      </c>
      <c r="E73" s="5">
        <v>18266000000</v>
      </c>
      <c r="F73" s="5">
        <v>27561000000</v>
      </c>
      <c r="G73" s="5">
        <v>8369000000</v>
      </c>
      <c r="I73" s="5">
        <v>89133000000</v>
      </c>
      <c r="J73" s="5">
        <v>69482000000</v>
      </c>
      <c r="K73" s="5">
        <v>18796000000</v>
      </c>
      <c r="L73" s="5">
        <v>-62359000000</v>
      </c>
      <c r="M73" s="5">
        <v>8771000000</v>
      </c>
      <c r="N73" s="5">
        <v>1204972000000</v>
      </c>
      <c r="O73" s="5">
        <v>1134776000000</v>
      </c>
      <c r="P73" s="5">
        <v>-123513000000</v>
      </c>
      <c r="Q73" s="5">
        <v>-5234288000000</v>
      </c>
      <c r="R73" s="5">
        <v>719228000000</v>
      </c>
      <c r="S73" s="5">
        <v>373750000000</v>
      </c>
      <c r="T73" s="5">
        <v>378134000000</v>
      </c>
      <c r="U73" s="5">
        <v>346728000000</v>
      </c>
      <c r="V73" s="5">
        <v>253664000000</v>
      </c>
      <c r="W73" s="5">
        <v>149951000000</v>
      </c>
      <c r="X73" s="5">
        <v>79443636512</v>
      </c>
      <c r="Y73" s="5">
        <v>37823052907</v>
      </c>
      <c r="Z73" s="5">
        <v>37485645797</v>
      </c>
    </row>
    <row r="74" spans="3:26" ht="15.5" x14ac:dyDescent="0.35">
      <c r="C74" t="s">
        <v>96</v>
      </c>
      <c r="X74" s="5">
        <v>-4209065321</v>
      </c>
      <c r="Y74" s="5">
        <v>-36277455</v>
      </c>
      <c r="Z74" s="5">
        <v>-29723463</v>
      </c>
    </row>
    <row r="75" spans="3:26" ht="15.5" x14ac:dyDescent="0.35">
      <c r="C75" t="s">
        <v>649</v>
      </c>
      <c r="T75" s="5">
        <v>8000000</v>
      </c>
    </row>
    <row r="76" spans="3:26" ht="15.5" x14ac:dyDescent="0.35">
      <c r="C76" t="s">
        <v>316</v>
      </c>
      <c r="X76" s="5">
        <v>622602324</v>
      </c>
      <c r="Z76" s="5">
        <v>-8769765679</v>
      </c>
    </row>
    <row r="77" spans="3:26" ht="15.5" x14ac:dyDescent="0.35">
      <c r="C77" t="s">
        <v>97</v>
      </c>
      <c r="D77" s="5">
        <v>11279000000</v>
      </c>
      <c r="E77" s="5">
        <v>18266000000</v>
      </c>
      <c r="F77" s="5">
        <v>27561000000</v>
      </c>
      <c r="G77" s="5">
        <v>8369000000</v>
      </c>
      <c r="I77" s="5">
        <v>89133000000</v>
      </c>
      <c r="J77" s="5">
        <v>69482000000</v>
      </c>
      <c r="K77" s="5">
        <v>18796000000</v>
      </c>
      <c r="L77" s="5">
        <v>-62359000000</v>
      </c>
      <c r="M77" s="5">
        <v>8771000000</v>
      </c>
      <c r="N77" s="5">
        <v>1204972000000</v>
      </c>
      <c r="O77" s="5">
        <v>1134776000000</v>
      </c>
      <c r="P77" s="5">
        <v>-123513000000</v>
      </c>
      <c r="Q77" s="5">
        <v>-5234288000000</v>
      </c>
      <c r="R77" s="5">
        <v>719228000000</v>
      </c>
      <c r="S77" s="5">
        <v>373750000000</v>
      </c>
      <c r="T77" s="5">
        <v>378142000000</v>
      </c>
      <c r="U77" s="5">
        <v>346728000000</v>
      </c>
      <c r="V77" s="5">
        <v>253664000000</v>
      </c>
      <c r="W77" s="5">
        <v>149951000000</v>
      </c>
      <c r="X77" s="5">
        <v>75857173515</v>
      </c>
      <c r="Y77" s="5">
        <v>37786775452</v>
      </c>
      <c r="Z77" s="5">
        <v>28686156655</v>
      </c>
    </row>
    <row r="78" spans="3:26" ht="15.5" x14ac:dyDescent="0.35">
      <c r="C78" t="s">
        <v>98</v>
      </c>
      <c r="D78" s="5">
        <v>1302000000</v>
      </c>
      <c r="E78" s="5">
        <v>4695000000</v>
      </c>
      <c r="F78" s="5">
        <v>1506000000</v>
      </c>
      <c r="G78" s="5">
        <v>981000000</v>
      </c>
      <c r="I78" s="5">
        <v>8746000000</v>
      </c>
      <c r="J78" s="5">
        <v>8490000000</v>
      </c>
      <c r="K78" s="5">
        <v>171695000000</v>
      </c>
      <c r="L78" s="5">
        <v>6463000000</v>
      </c>
      <c r="M78" s="5">
        <v>-18138000000</v>
      </c>
      <c r="N78" s="5">
        <v>1958000000</v>
      </c>
      <c r="O78" s="5">
        <v>479193000000</v>
      </c>
      <c r="P78" s="5">
        <v>20472000000</v>
      </c>
      <c r="Q78" s="5">
        <v>-11127000000</v>
      </c>
      <c r="R78" s="5">
        <v>-12547000000</v>
      </c>
      <c r="S78" s="5">
        <v>5282000000</v>
      </c>
    </row>
    <row r="79" spans="3:26" ht="15.5" x14ac:dyDescent="0.35">
      <c r="C79" t="s">
        <v>100</v>
      </c>
      <c r="D79" s="5">
        <v>12581000000</v>
      </c>
      <c r="E79" s="5">
        <v>22961000000</v>
      </c>
      <c r="F79" s="5">
        <v>29067000000</v>
      </c>
      <c r="G79" s="5">
        <v>9350000000</v>
      </c>
      <c r="I79" s="5">
        <v>97879000000</v>
      </c>
      <c r="J79" s="5">
        <v>77972000000</v>
      </c>
      <c r="K79" s="5">
        <v>190491000000</v>
      </c>
      <c r="L79" s="5">
        <v>-55896000000</v>
      </c>
      <c r="M79" s="5">
        <v>-9367000000</v>
      </c>
      <c r="N79" s="5">
        <v>1206930000000</v>
      </c>
      <c r="O79" s="5">
        <v>1613969000000</v>
      </c>
      <c r="P79" s="5">
        <v>-103041000000</v>
      </c>
      <c r="Q79" s="5">
        <v>-5245415000000</v>
      </c>
      <c r="R79" s="5">
        <v>706681000000</v>
      </c>
      <c r="S79" s="5">
        <v>379032000000</v>
      </c>
      <c r="T79" s="5">
        <v>378142000000</v>
      </c>
      <c r="U79" s="5">
        <v>346728000000</v>
      </c>
      <c r="V79" s="5">
        <v>253664000000</v>
      </c>
      <c r="W79" s="5">
        <v>149951000000</v>
      </c>
    </row>
    <row r="80" spans="3:26" ht="15.5" x14ac:dyDescent="0.35">
      <c r="C80" t="s">
        <v>101</v>
      </c>
      <c r="D80" s="5">
        <v>11279000000</v>
      </c>
      <c r="E80" s="5">
        <v>18266000000</v>
      </c>
      <c r="F80" s="5">
        <v>27561000000</v>
      </c>
      <c r="G80" s="5">
        <v>8369000000</v>
      </c>
      <c r="I80" s="5">
        <v>89133000000</v>
      </c>
      <c r="J80" s="5">
        <v>69482000000</v>
      </c>
      <c r="K80" s="5">
        <v>18796000000</v>
      </c>
      <c r="L80" s="5">
        <v>-62359000000</v>
      </c>
      <c r="M80" s="5">
        <v>8771000000</v>
      </c>
      <c r="N80" s="5">
        <v>1204972000000</v>
      </c>
      <c r="O80" s="5">
        <v>1134776000000</v>
      </c>
      <c r="P80" s="5">
        <v>-123513000000</v>
      </c>
      <c r="Q80" s="5">
        <v>-5234288000000</v>
      </c>
      <c r="R80" s="5">
        <v>719228000000</v>
      </c>
      <c r="S80" s="5">
        <v>373750000000</v>
      </c>
      <c r="T80" s="5">
        <v>378142000000</v>
      </c>
      <c r="U80" s="5">
        <v>346728000000</v>
      </c>
      <c r="V80" s="5">
        <v>253664000000</v>
      </c>
      <c r="X80" s="5">
        <v>75857173515</v>
      </c>
      <c r="Y80" s="5">
        <v>37786775452</v>
      </c>
      <c r="Z80" s="5">
        <v>28686156655</v>
      </c>
    </row>
    <row r="81" spans="2:26" ht="15.5" x14ac:dyDescent="0.35">
      <c r="C81" t="s">
        <v>7</v>
      </c>
      <c r="D81" s="5">
        <v>12581000000</v>
      </c>
      <c r="E81" s="5">
        <v>22960000000</v>
      </c>
      <c r="F81" s="5">
        <v>29065000000</v>
      </c>
      <c r="G81" s="5">
        <v>9349000000</v>
      </c>
      <c r="I81" s="5">
        <v>97874000000</v>
      </c>
      <c r="J81" s="5">
        <v>77965000000</v>
      </c>
      <c r="K81" s="5">
        <v>190458000000</v>
      </c>
      <c r="L81" s="5">
        <v>-55903000000</v>
      </c>
      <c r="M81" s="5">
        <v>-9379000000</v>
      </c>
      <c r="N81" s="5">
        <v>1207165000000</v>
      </c>
      <c r="O81" s="5">
        <v>1613158000000</v>
      </c>
      <c r="P81" s="5">
        <v>-102968000000</v>
      </c>
      <c r="Q81" s="5">
        <v>-5244238000000</v>
      </c>
      <c r="R81" s="5">
        <v>581034000000</v>
      </c>
      <c r="S81" s="5">
        <v>327772000000</v>
      </c>
      <c r="T81" s="5">
        <v>331812000000</v>
      </c>
      <c r="U81" s="5">
        <v>310394000000</v>
      </c>
      <c r="V81" s="5">
        <v>211197000000</v>
      </c>
    </row>
    <row r="82" spans="2:26" ht="15.5" x14ac:dyDescent="0.35">
      <c r="C82" t="s">
        <v>102</v>
      </c>
      <c r="D82" s="5">
        <v>11279000000</v>
      </c>
      <c r="E82" s="5">
        <v>18266000000</v>
      </c>
      <c r="F82" s="5">
        <v>27561000000</v>
      </c>
      <c r="G82" s="5">
        <v>8369000000</v>
      </c>
      <c r="I82" s="5">
        <v>89133000000</v>
      </c>
      <c r="J82" s="5">
        <v>69482000000</v>
      </c>
      <c r="K82" s="5">
        <v>18796000000</v>
      </c>
      <c r="L82" s="5">
        <v>-62359000000</v>
      </c>
      <c r="M82" s="5">
        <v>8771000000</v>
      </c>
      <c r="N82" s="5">
        <v>1204972000000</v>
      </c>
      <c r="O82" s="5">
        <v>1134776000000</v>
      </c>
      <c r="P82" s="5">
        <v>-123513000000</v>
      </c>
      <c r="Q82" s="5">
        <v>-5234288000000</v>
      </c>
      <c r="R82" s="5">
        <v>719228000000</v>
      </c>
      <c r="S82" s="5">
        <v>373750000000</v>
      </c>
      <c r="T82" s="5">
        <v>378142000000</v>
      </c>
      <c r="U82" s="5">
        <v>346728000000</v>
      </c>
      <c r="V82" s="5">
        <v>253664000000</v>
      </c>
      <c r="X82" s="5">
        <v>75857173515</v>
      </c>
      <c r="Y82" s="5">
        <v>37786775452</v>
      </c>
      <c r="Z82" s="5">
        <v>28686156655</v>
      </c>
    </row>
    <row r="83" spans="2:26" ht="15.5" x14ac:dyDescent="0.35">
      <c r="C83" t="s">
        <v>103</v>
      </c>
      <c r="D83" s="5">
        <v>12581000000</v>
      </c>
      <c r="E83" s="5">
        <v>22961000000</v>
      </c>
      <c r="F83" s="5">
        <v>29067000000</v>
      </c>
      <c r="G83" s="5">
        <v>9350000000</v>
      </c>
      <c r="I83" s="5">
        <v>97879000000</v>
      </c>
      <c r="J83" s="5">
        <v>77972000000</v>
      </c>
      <c r="K83" s="5">
        <v>190491000000</v>
      </c>
      <c r="L83" s="5">
        <v>-55896000000</v>
      </c>
      <c r="M83" s="5">
        <v>-9367000000</v>
      </c>
      <c r="N83" s="5">
        <v>1206930000000</v>
      </c>
      <c r="O83" s="5">
        <v>1613969000000</v>
      </c>
      <c r="P83" s="5">
        <v>-103041000000</v>
      </c>
      <c r="Q83" s="5">
        <v>-5245415000000</v>
      </c>
      <c r="R83" s="5">
        <v>706681000000</v>
      </c>
      <c r="S83" s="5">
        <v>379032000000</v>
      </c>
      <c r="T83" s="5">
        <v>378142000000</v>
      </c>
      <c r="U83" s="5">
        <v>346728000000</v>
      </c>
      <c r="V83" s="5">
        <v>253664000000</v>
      </c>
    </row>
    <row r="84" spans="2:26" ht="15.5" x14ac:dyDescent="0.35">
      <c r="C84" t="s">
        <v>104</v>
      </c>
      <c r="D84" s="5">
        <v>12581000000</v>
      </c>
      <c r="E84" s="5">
        <v>22961000000</v>
      </c>
      <c r="F84" s="5">
        <v>29067000000</v>
      </c>
      <c r="G84" s="5">
        <v>9350000000</v>
      </c>
      <c r="I84" s="5">
        <v>97879000000</v>
      </c>
      <c r="J84" s="5">
        <v>77972000000</v>
      </c>
      <c r="K84" s="5">
        <v>190491000000</v>
      </c>
      <c r="L84" s="5">
        <v>-55896000000</v>
      </c>
      <c r="M84" s="5">
        <v>-9367000000</v>
      </c>
      <c r="N84" s="5">
        <v>1206930000000</v>
      </c>
      <c r="O84" s="5">
        <v>1613969000000</v>
      </c>
      <c r="P84" s="5">
        <v>-103041000000</v>
      </c>
      <c r="Q84" s="5">
        <v>-5245415000000</v>
      </c>
      <c r="R84" s="5">
        <v>706681000000</v>
      </c>
      <c r="S84" s="5">
        <v>379032000000</v>
      </c>
      <c r="T84" s="5">
        <v>378142000000</v>
      </c>
      <c r="U84" s="5">
        <v>346728000000</v>
      </c>
      <c r="V84" s="5">
        <v>253664000000</v>
      </c>
    </row>
    <row r="85" spans="2:26" ht="15.5" x14ac:dyDescent="0.35">
      <c r="C85" t="s">
        <v>312</v>
      </c>
    </row>
    <row r="87" spans="2:26" ht="15.5" x14ac:dyDescent="0.35">
      <c r="B87" t="s">
        <v>105</v>
      </c>
      <c r="C87" t="s">
        <v>106</v>
      </c>
    </row>
    <row r="88" spans="2:26" ht="15.5" x14ac:dyDescent="0.35">
      <c r="C88" t="s">
        <v>107</v>
      </c>
    </row>
    <row r="89" spans="2:26" ht="15.5" x14ac:dyDescent="0.35">
      <c r="C89" t="s">
        <v>19</v>
      </c>
      <c r="D89" s="5">
        <v>145837000000</v>
      </c>
      <c r="E89" s="5">
        <v>133365000000</v>
      </c>
      <c r="F89" s="5">
        <v>105406000000</v>
      </c>
      <c r="G89" s="5">
        <v>143499000000</v>
      </c>
      <c r="I89" s="5">
        <v>133365000000</v>
      </c>
      <c r="J89" s="5">
        <v>222847000000</v>
      </c>
      <c r="K89" s="5">
        <v>62526000000</v>
      </c>
      <c r="L89" s="5">
        <v>88661000000</v>
      </c>
      <c r="M89" s="5">
        <v>58011000000</v>
      </c>
      <c r="N89" s="5">
        <v>226840000000</v>
      </c>
      <c r="O89" s="5">
        <v>55065000000</v>
      </c>
      <c r="P89" s="5">
        <v>46959000000</v>
      </c>
      <c r="Q89" s="5">
        <v>135831000000</v>
      </c>
      <c r="R89" s="5">
        <v>295926000000</v>
      </c>
      <c r="S89" s="5">
        <v>588514000000</v>
      </c>
      <c r="T89" s="5">
        <v>1216554000000</v>
      </c>
      <c r="U89" s="5">
        <v>316590000000</v>
      </c>
      <c r="V89" s="5">
        <v>102175000000</v>
      </c>
      <c r="W89" s="5">
        <v>634673000000</v>
      </c>
      <c r="X89" s="5">
        <v>15427089579</v>
      </c>
      <c r="Y89" s="5">
        <v>20493764492</v>
      </c>
      <c r="Z89" s="5">
        <v>20278782484</v>
      </c>
    </row>
    <row r="90" spans="2:26" ht="15.5" x14ac:dyDescent="0.35">
      <c r="C90" t="s">
        <v>318</v>
      </c>
      <c r="W90" s="5">
        <v>170000000000</v>
      </c>
      <c r="Z90" s="5">
        <v>6939803263</v>
      </c>
    </row>
    <row r="91" spans="2:26" ht="15.5" x14ac:dyDescent="0.35">
      <c r="C91" t="s">
        <v>108</v>
      </c>
      <c r="D91" s="5">
        <v>357470000000</v>
      </c>
      <c r="E91" s="5">
        <v>319255000000</v>
      </c>
      <c r="F91" s="5">
        <v>337466000000</v>
      </c>
      <c r="G91" s="5">
        <v>337052000000</v>
      </c>
      <c r="I91" s="5">
        <v>319255000000</v>
      </c>
      <c r="J91" s="5">
        <v>282409000000</v>
      </c>
      <c r="K91" s="5">
        <v>299507000000</v>
      </c>
      <c r="L91" s="5">
        <v>275033000000</v>
      </c>
      <c r="M91" s="5">
        <v>225473000000</v>
      </c>
      <c r="N91" s="5">
        <v>260435000000</v>
      </c>
      <c r="O91" s="5">
        <v>207871000000</v>
      </c>
      <c r="P91" s="5">
        <v>417507000000</v>
      </c>
      <c r="Q91" s="5">
        <v>485718000000</v>
      </c>
      <c r="R91" s="5">
        <v>2393724000000</v>
      </c>
      <c r="S91" s="5">
        <v>1978613000000</v>
      </c>
      <c r="T91" s="5">
        <v>1344109000000</v>
      </c>
      <c r="U91" s="5">
        <v>904695000000</v>
      </c>
      <c r="V91" s="5">
        <v>560046000000</v>
      </c>
      <c r="W91" s="5">
        <v>473758000000</v>
      </c>
      <c r="X91" s="5">
        <v>161000282918</v>
      </c>
      <c r="Y91" s="5">
        <v>142866279756</v>
      </c>
      <c r="Z91" s="5">
        <v>83628575635</v>
      </c>
    </row>
    <row r="92" spans="2:26" ht="15.5" x14ac:dyDescent="0.35">
      <c r="C92" t="s">
        <v>110</v>
      </c>
      <c r="D92" s="5">
        <v>14917000000</v>
      </c>
      <c r="E92" s="5">
        <v>37547000000</v>
      </c>
      <c r="F92" s="5">
        <v>25108000000</v>
      </c>
      <c r="G92" s="5">
        <v>28318000000</v>
      </c>
      <c r="I92" s="5">
        <v>37547000000</v>
      </c>
      <c r="J92" s="5">
        <v>42656000000</v>
      </c>
      <c r="K92" s="5">
        <v>24569000000</v>
      </c>
      <c r="L92" s="5">
        <v>84715000000</v>
      </c>
      <c r="M92" s="5">
        <v>73471000000</v>
      </c>
      <c r="N92" s="5">
        <v>45097000000</v>
      </c>
      <c r="P92" s="5">
        <v>1760000000</v>
      </c>
      <c r="Q92" s="5">
        <v>29609000000</v>
      </c>
      <c r="R92" s="5">
        <v>6511000000</v>
      </c>
      <c r="S92" s="5">
        <v>4043000000</v>
      </c>
      <c r="T92" s="5">
        <v>3513000000</v>
      </c>
      <c r="U92" s="5">
        <v>2964000000</v>
      </c>
      <c r="V92" s="5">
        <v>7076000000</v>
      </c>
      <c r="W92" s="5">
        <v>5823000000</v>
      </c>
    </row>
    <row r="93" spans="2:26" ht="15.5" x14ac:dyDescent="0.35">
      <c r="C93" t="s">
        <v>109</v>
      </c>
      <c r="D93" s="5">
        <v>184729000000</v>
      </c>
      <c r="E93" s="5">
        <v>149887000000</v>
      </c>
      <c r="F93" s="5">
        <v>166323000000</v>
      </c>
      <c r="G93" s="5">
        <v>146078000000</v>
      </c>
      <c r="I93" s="5">
        <v>149887000000</v>
      </c>
      <c r="J93" s="5">
        <v>130237000000</v>
      </c>
      <c r="K93" s="5">
        <v>151291000000</v>
      </c>
      <c r="L93" s="5">
        <v>205227000000</v>
      </c>
      <c r="M93" s="5">
        <v>261264000000</v>
      </c>
      <c r="N93" s="5">
        <v>287387000000</v>
      </c>
      <c r="O93" s="5">
        <v>281580000000</v>
      </c>
      <c r="P93" s="5">
        <v>336629000000</v>
      </c>
      <c r="Q93" s="5">
        <v>357004000000</v>
      </c>
      <c r="R93" s="5">
        <v>190729000000</v>
      </c>
      <c r="S93" s="5">
        <v>347603000000</v>
      </c>
      <c r="T93" s="5">
        <v>199977000000</v>
      </c>
      <c r="U93" s="5">
        <v>124762000000</v>
      </c>
      <c r="V93" s="5">
        <v>60831000000</v>
      </c>
      <c r="W93" s="5">
        <v>24293000000</v>
      </c>
      <c r="X93" s="5">
        <v>44605654014</v>
      </c>
      <c r="Y93" s="5">
        <v>23064334322</v>
      </c>
      <c r="Z93" s="5">
        <v>18233146575</v>
      </c>
    </row>
    <row r="94" spans="2:26" ht="15.5" x14ac:dyDescent="0.35">
      <c r="C94" t="s">
        <v>111</v>
      </c>
      <c r="D94" s="5">
        <v>357470000000</v>
      </c>
      <c r="E94" s="5">
        <v>319255000000</v>
      </c>
      <c r="F94" s="5">
        <v>337466000000</v>
      </c>
      <c r="G94" s="5">
        <v>337052000000</v>
      </c>
      <c r="I94" s="5">
        <v>319255000000</v>
      </c>
      <c r="J94" s="5">
        <v>282409000000</v>
      </c>
      <c r="K94" s="5">
        <v>299507000000</v>
      </c>
      <c r="L94" s="5">
        <v>275033000000</v>
      </c>
      <c r="M94" s="5">
        <v>225473000000</v>
      </c>
      <c r="N94" s="5">
        <v>260435000000</v>
      </c>
      <c r="O94" s="5">
        <v>207871000000</v>
      </c>
      <c r="P94" s="5">
        <v>417507000000</v>
      </c>
      <c r="Q94" s="5">
        <v>485718000000</v>
      </c>
      <c r="R94" s="5">
        <v>2393724000000</v>
      </c>
      <c r="S94" s="5">
        <v>1978613000000</v>
      </c>
      <c r="T94" s="5">
        <v>1344109000000</v>
      </c>
      <c r="U94" s="5">
        <v>904695000000</v>
      </c>
      <c r="V94" s="5">
        <v>560046000000</v>
      </c>
      <c r="W94" s="5">
        <v>473758000000</v>
      </c>
      <c r="X94" s="5">
        <v>161000282918</v>
      </c>
      <c r="Y94" s="5">
        <v>142866279756</v>
      </c>
      <c r="Z94" s="5">
        <v>83628575635</v>
      </c>
    </row>
    <row r="95" spans="2:26" ht="15.5" x14ac:dyDescent="0.35">
      <c r="C95" t="s">
        <v>112</v>
      </c>
      <c r="W95" s="5">
        <v>791000000</v>
      </c>
      <c r="X95" s="5">
        <v>2024215896</v>
      </c>
      <c r="Y95" s="5">
        <v>2213537303</v>
      </c>
      <c r="Z95" s="5">
        <v>229685626</v>
      </c>
    </row>
    <row r="96" spans="2:26" ht="15.5" x14ac:dyDescent="0.35">
      <c r="C96" t="s">
        <v>317</v>
      </c>
      <c r="R96" s="5">
        <v>3440000000</v>
      </c>
      <c r="S96" s="5">
        <v>107000000</v>
      </c>
      <c r="T96" s="5">
        <v>107000000</v>
      </c>
      <c r="U96" s="5">
        <v>43364000000</v>
      </c>
      <c r="V96" s="5">
        <v>43364000000</v>
      </c>
      <c r="W96" s="5">
        <v>43364000000</v>
      </c>
      <c r="X96" s="5">
        <v>43257390000</v>
      </c>
    </row>
    <row r="97" spans="3:26" ht="15.5" x14ac:dyDescent="0.35">
      <c r="C97" t="s">
        <v>114</v>
      </c>
      <c r="D97" s="5">
        <v>121420000000</v>
      </c>
      <c r="E97" s="5">
        <v>113553000000</v>
      </c>
      <c r="F97" s="5">
        <v>94944000000</v>
      </c>
      <c r="G97" s="5">
        <v>90587000000</v>
      </c>
      <c r="I97" s="5">
        <v>113553000000</v>
      </c>
      <c r="J97" s="5">
        <v>92466000000</v>
      </c>
      <c r="K97" s="5">
        <v>94558000000</v>
      </c>
      <c r="L97" s="5">
        <v>142369000000</v>
      </c>
      <c r="M97" s="5">
        <v>99466000000</v>
      </c>
      <c r="N97" s="5">
        <v>97080000000</v>
      </c>
      <c r="O97" s="5">
        <v>77161000000</v>
      </c>
      <c r="P97" s="5">
        <v>67547000000</v>
      </c>
      <c r="Q97" s="5">
        <v>91912000000</v>
      </c>
      <c r="R97" s="5">
        <v>2069726000000</v>
      </c>
      <c r="S97" s="5">
        <v>1569104000000</v>
      </c>
      <c r="T97" s="5">
        <v>1240358000000</v>
      </c>
      <c r="U97" s="5">
        <v>1023728000000</v>
      </c>
      <c r="V97" s="5">
        <v>602660000000</v>
      </c>
      <c r="W97" s="5">
        <v>331899000000</v>
      </c>
      <c r="X97" s="5">
        <v>424331967809</v>
      </c>
      <c r="Y97" s="5">
        <v>234690363391</v>
      </c>
      <c r="Z97" s="5">
        <v>195362283386</v>
      </c>
    </row>
    <row r="98" spans="3:26" ht="15.5" x14ac:dyDescent="0.35">
      <c r="C98" t="s">
        <v>93</v>
      </c>
      <c r="D98" s="5">
        <v>450384000000</v>
      </c>
      <c r="E98" s="5">
        <v>455497000000</v>
      </c>
      <c r="F98" s="5">
        <v>455812000000</v>
      </c>
      <c r="G98" s="5">
        <v>461494000000</v>
      </c>
      <c r="I98" s="5">
        <v>455497000000</v>
      </c>
      <c r="J98" s="5">
        <v>473746000000</v>
      </c>
      <c r="K98" s="5">
        <v>511441000000</v>
      </c>
      <c r="L98" s="5">
        <v>370568000000</v>
      </c>
      <c r="M98" s="5">
        <v>391080000000</v>
      </c>
      <c r="N98" s="5">
        <v>459904000000</v>
      </c>
      <c r="O98" s="5">
        <v>660427000000</v>
      </c>
      <c r="R98" s="5">
        <v>7214000000</v>
      </c>
      <c r="S98" s="5">
        <v>211085000000</v>
      </c>
      <c r="T98" s="5">
        <v>213753000000</v>
      </c>
      <c r="U98" s="5">
        <v>139759000000</v>
      </c>
      <c r="V98" s="5">
        <v>43932000000</v>
      </c>
      <c r="W98" s="5">
        <v>382709000000</v>
      </c>
      <c r="X98" s="5">
        <v>1155261385</v>
      </c>
      <c r="Y98" s="5">
        <v>-70809879564</v>
      </c>
      <c r="Z98" s="5">
        <v>-70809879564</v>
      </c>
    </row>
    <row r="99" spans="3:26" ht="15.5" x14ac:dyDescent="0.35">
      <c r="C99" t="s">
        <v>115</v>
      </c>
      <c r="D99" s="5">
        <v>646277000000</v>
      </c>
      <c r="E99" s="5">
        <v>584240000000</v>
      </c>
      <c r="F99" s="5">
        <v>714229000000</v>
      </c>
      <c r="G99" s="5">
        <v>753376000000</v>
      </c>
      <c r="I99" s="5">
        <v>584240000000</v>
      </c>
      <c r="J99" s="5">
        <v>620106000000</v>
      </c>
      <c r="K99" s="5">
        <v>496669000000</v>
      </c>
      <c r="L99" s="5">
        <v>558960000000</v>
      </c>
      <c r="M99" s="5">
        <v>432800000000</v>
      </c>
      <c r="N99" s="5">
        <v>695360000000</v>
      </c>
      <c r="O99" s="5">
        <v>474261000000</v>
      </c>
      <c r="P99" s="5">
        <v>788973000000</v>
      </c>
      <c r="Q99" s="5">
        <v>881092000000</v>
      </c>
      <c r="R99" s="5">
        <v>5949164000000</v>
      </c>
      <c r="S99" s="5">
        <v>4463635000000</v>
      </c>
      <c r="T99" s="5">
        <v>3977086000000</v>
      </c>
      <c r="U99" s="5">
        <v>2445504000000</v>
      </c>
      <c r="V99" s="5">
        <v>1544940000000</v>
      </c>
      <c r="W99" s="5">
        <v>1726581000000</v>
      </c>
      <c r="X99" s="5">
        <v>666008990671</v>
      </c>
      <c r="Y99" s="5">
        <v>434645160429</v>
      </c>
      <c r="Z99" s="5">
        <v>318412213227</v>
      </c>
    </row>
    <row r="100" spans="3:26" ht="15.5" x14ac:dyDescent="0.35">
      <c r="C100" t="s">
        <v>116</v>
      </c>
    </row>
    <row r="101" spans="3:26" ht="15.5" x14ac:dyDescent="0.35">
      <c r="C101" t="s">
        <v>319</v>
      </c>
      <c r="W101" s="5">
        <v>31000000</v>
      </c>
      <c r="X101" s="5">
        <v>29439000</v>
      </c>
      <c r="Y101" s="5">
        <v>27672000</v>
      </c>
      <c r="Z101" s="5">
        <v>26003001</v>
      </c>
    </row>
    <row r="102" spans="3:26" ht="15.5" x14ac:dyDescent="0.35">
      <c r="C102" t="s">
        <v>118</v>
      </c>
      <c r="P102" s="5">
        <v>22236000000</v>
      </c>
      <c r="Q102" s="5">
        <v>32917000000</v>
      </c>
      <c r="R102" s="5">
        <v>30380000000</v>
      </c>
      <c r="S102" s="5">
        <v>37222000000</v>
      </c>
      <c r="T102" s="5">
        <v>26835000000</v>
      </c>
      <c r="U102" s="5">
        <v>10728000000</v>
      </c>
      <c r="V102" s="5">
        <v>5981000000</v>
      </c>
      <c r="W102" s="5">
        <v>4272000000</v>
      </c>
      <c r="X102" s="5">
        <v>6581178521</v>
      </c>
      <c r="Y102" s="5">
        <v>268340618</v>
      </c>
      <c r="Z102" s="5">
        <v>522008243</v>
      </c>
    </row>
    <row r="103" spans="3:26" ht="15.5" x14ac:dyDescent="0.35">
      <c r="C103" t="s">
        <v>119</v>
      </c>
      <c r="S103" s="5">
        <v>1308238000000</v>
      </c>
      <c r="T103" s="5">
        <v>858636000000</v>
      </c>
      <c r="U103" s="5">
        <v>591159000000</v>
      </c>
      <c r="V103" s="5">
        <v>506553000000</v>
      </c>
      <c r="W103" s="5">
        <v>373616000000</v>
      </c>
      <c r="X103" s="5">
        <v>324014562135</v>
      </c>
      <c r="Y103" s="5">
        <v>146648095175</v>
      </c>
      <c r="Z103" s="5">
        <v>124876227589</v>
      </c>
    </row>
    <row r="104" spans="3:26" ht="15.5" x14ac:dyDescent="0.35">
      <c r="C104" t="s">
        <v>120</v>
      </c>
    </row>
    <row r="105" spans="3:26" ht="15.5" x14ac:dyDescent="0.35">
      <c r="C105" t="s">
        <v>121</v>
      </c>
    </row>
    <row r="106" spans="3:26" ht="15.5" x14ac:dyDescent="0.35">
      <c r="C106" t="s">
        <v>122</v>
      </c>
      <c r="S106" s="5">
        <v>1308238000000</v>
      </c>
      <c r="T106" s="5">
        <v>858636000000</v>
      </c>
      <c r="U106" s="5">
        <v>591159000000</v>
      </c>
      <c r="V106" s="5">
        <v>506553000000</v>
      </c>
      <c r="W106" s="5">
        <v>373616000000</v>
      </c>
      <c r="X106" s="5">
        <v>324014562135</v>
      </c>
      <c r="Y106" s="5">
        <v>146648095175</v>
      </c>
      <c r="Z106" s="5">
        <v>124876227589</v>
      </c>
    </row>
    <row r="107" spans="3:26" ht="15.5" x14ac:dyDescent="0.35">
      <c r="C107" t="s">
        <v>123</v>
      </c>
      <c r="D107" s="5">
        <v>1068524000000</v>
      </c>
      <c r="E107" s="5">
        <v>1064465000000</v>
      </c>
      <c r="F107" s="5">
        <v>1061237000000</v>
      </c>
      <c r="G107" s="5">
        <v>1058231000000</v>
      </c>
      <c r="I107" s="5">
        <v>1064465000000</v>
      </c>
      <c r="J107" s="5">
        <v>1062218000000</v>
      </c>
      <c r="K107" s="5">
        <v>1078596000000</v>
      </c>
      <c r="L107" s="5">
        <v>990087000000</v>
      </c>
      <c r="M107" s="5">
        <v>1041010000000</v>
      </c>
      <c r="N107" s="5">
        <v>1081687000000</v>
      </c>
      <c r="O107" s="5">
        <v>1150417000000</v>
      </c>
      <c r="P107" s="5">
        <v>764532000000</v>
      </c>
      <c r="Q107" s="5">
        <v>824621000000</v>
      </c>
      <c r="R107" s="5">
        <v>2587235000000</v>
      </c>
      <c r="S107" s="5">
        <v>2290408000000</v>
      </c>
      <c r="T107" s="5">
        <v>1785691000000</v>
      </c>
      <c r="U107" s="5">
        <v>1443553000000</v>
      </c>
      <c r="V107" s="5">
        <v>1233721000000</v>
      </c>
      <c r="W107" s="5">
        <v>933668000000</v>
      </c>
      <c r="X107" s="5">
        <v>620042870163</v>
      </c>
      <c r="Y107" s="5">
        <v>543788070615</v>
      </c>
      <c r="Z107" s="5">
        <v>559524386372</v>
      </c>
    </row>
    <row r="108" spans="3:26" ht="15.5" x14ac:dyDescent="0.35">
      <c r="C108" t="s">
        <v>398</v>
      </c>
      <c r="D108" s="5">
        <v>31125000000</v>
      </c>
      <c r="E108" s="5">
        <v>31259000000</v>
      </c>
      <c r="F108" s="5">
        <v>31392000000</v>
      </c>
      <c r="G108" s="5">
        <v>31526000000</v>
      </c>
      <c r="I108" s="5">
        <v>31259000000</v>
      </c>
      <c r="J108" s="5">
        <v>31793000000</v>
      </c>
      <c r="K108" s="5">
        <v>32206000000</v>
      </c>
      <c r="L108" s="5">
        <v>32712000000</v>
      </c>
      <c r="M108" s="5">
        <v>33218000000</v>
      </c>
    </row>
    <row r="109" spans="3:26" ht="15.5" x14ac:dyDescent="0.35">
      <c r="C109" t="s">
        <v>650</v>
      </c>
      <c r="S109" s="5">
        <v>177219000000</v>
      </c>
      <c r="T109" s="5">
        <v>82220000000</v>
      </c>
      <c r="U109" s="5">
        <v>63840000000</v>
      </c>
      <c r="V109" s="5">
        <v>57758000000</v>
      </c>
      <c r="W109" s="5">
        <v>153479000000</v>
      </c>
      <c r="X109" s="5">
        <v>143696625271</v>
      </c>
      <c r="Y109" s="5">
        <v>15101051467</v>
      </c>
      <c r="Z109" s="5">
        <v>1102764500</v>
      </c>
    </row>
    <row r="110" spans="3:26" ht="15.5" x14ac:dyDescent="0.35">
      <c r="C110" t="s">
        <v>124</v>
      </c>
      <c r="D110" s="5">
        <v>729000000</v>
      </c>
      <c r="E110" s="5">
        <v>729000000</v>
      </c>
      <c r="F110" s="5">
        <v>729000000</v>
      </c>
      <c r="G110" s="5">
        <v>729000000</v>
      </c>
      <c r="I110" s="5">
        <v>729000000</v>
      </c>
      <c r="J110" s="5">
        <v>729000000</v>
      </c>
      <c r="K110" s="5">
        <v>729000000</v>
      </c>
      <c r="L110" s="5">
        <v>729000000</v>
      </c>
      <c r="M110" s="5">
        <v>729000000</v>
      </c>
      <c r="N110" s="5">
        <v>729000000</v>
      </c>
      <c r="O110" s="5">
        <v>729000000</v>
      </c>
      <c r="P110" s="5">
        <v>729000000</v>
      </c>
      <c r="Q110" s="5">
        <v>729000000</v>
      </c>
    </row>
    <row r="111" spans="3:26" ht="15.5" x14ac:dyDescent="0.35">
      <c r="C111" t="s">
        <v>320</v>
      </c>
      <c r="D111" s="5">
        <v>234851000000</v>
      </c>
      <c r="E111" s="5">
        <v>234654000000</v>
      </c>
      <c r="F111" s="5">
        <v>234458000000</v>
      </c>
      <c r="G111" s="5">
        <v>233390000000</v>
      </c>
      <c r="I111" s="5">
        <v>234654000000</v>
      </c>
      <c r="J111" s="5">
        <v>233065000000</v>
      </c>
      <c r="K111" s="5">
        <v>231022000000</v>
      </c>
      <c r="L111" s="5">
        <v>227935000000</v>
      </c>
      <c r="M111" s="5">
        <v>228070000000</v>
      </c>
      <c r="N111" s="5">
        <v>228193000000</v>
      </c>
      <c r="O111" s="5">
        <v>228436000000</v>
      </c>
      <c r="P111" s="5">
        <v>229404000000</v>
      </c>
      <c r="Q111" s="5">
        <v>230003000000</v>
      </c>
      <c r="R111" s="5">
        <v>337965000000</v>
      </c>
      <c r="S111" s="5">
        <v>357544000000</v>
      </c>
      <c r="T111" s="5">
        <v>351793000000</v>
      </c>
      <c r="U111" s="5">
        <v>352348000000</v>
      </c>
      <c r="V111" s="5">
        <v>350139000000</v>
      </c>
      <c r="W111" s="5">
        <v>285031000000</v>
      </c>
      <c r="X111" s="5">
        <v>77102992339</v>
      </c>
    </row>
    <row r="112" spans="3:26" ht="15.5" x14ac:dyDescent="0.35">
      <c r="C112" t="s">
        <v>125</v>
      </c>
      <c r="D112" s="5">
        <v>1515368000000</v>
      </c>
      <c r="E112" s="5">
        <v>1505641000000</v>
      </c>
      <c r="F112" s="5">
        <v>1349538000000</v>
      </c>
      <c r="G112" s="5">
        <v>1345084000000</v>
      </c>
      <c r="I112" s="5">
        <v>1505641000000</v>
      </c>
      <c r="J112" s="5">
        <v>1344066000000</v>
      </c>
      <c r="K112" s="5">
        <v>1353335000000</v>
      </c>
      <c r="L112" s="5">
        <v>1267390000000</v>
      </c>
      <c r="M112" s="5">
        <v>1328834000000</v>
      </c>
      <c r="N112" s="5">
        <v>1316197000000</v>
      </c>
      <c r="O112" s="5">
        <v>1394705000000</v>
      </c>
      <c r="P112" s="5">
        <v>1027433000000</v>
      </c>
      <c r="Q112" s="5">
        <v>1100848000000</v>
      </c>
      <c r="R112" s="5">
        <v>3305375000000</v>
      </c>
      <c r="S112" s="5">
        <v>4597344000000</v>
      </c>
      <c r="T112" s="5">
        <v>3394760000000</v>
      </c>
      <c r="U112" s="5">
        <v>2575320000000</v>
      </c>
      <c r="V112" s="5">
        <v>2322636000000</v>
      </c>
      <c r="W112" s="5">
        <v>1863728000000</v>
      </c>
      <c r="X112" s="5">
        <v>1270940450467</v>
      </c>
      <c r="Y112" s="5">
        <v>912391322238</v>
      </c>
      <c r="Z112" s="5">
        <v>698545541924</v>
      </c>
    </row>
    <row r="113" spans="3:26" ht="15.5" x14ac:dyDescent="0.35">
      <c r="C113" t="s">
        <v>126</v>
      </c>
      <c r="D113" s="5">
        <v>2161645000000</v>
      </c>
      <c r="E113" s="5">
        <v>2089881000000</v>
      </c>
      <c r="F113" s="5">
        <v>2063767000000</v>
      </c>
      <c r="G113" s="5">
        <v>2098460000000</v>
      </c>
      <c r="I113" s="5">
        <v>2089881000000</v>
      </c>
      <c r="J113" s="5">
        <v>1964172000000</v>
      </c>
      <c r="K113" s="5">
        <v>1850004000000</v>
      </c>
      <c r="L113" s="5">
        <v>1826350000000</v>
      </c>
      <c r="M113" s="5">
        <v>1761634000000</v>
      </c>
      <c r="N113" s="5">
        <v>2011557000000</v>
      </c>
      <c r="O113" s="5">
        <v>1868966000000</v>
      </c>
      <c r="P113" s="5">
        <v>1816406000000</v>
      </c>
      <c r="Q113" s="5">
        <v>1981940000000</v>
      </c>
      <c r="R113" s="5">
        <v>9254539000000</v>
      </c>
      <c r="S113" s="5">
        <v>9060979000000</v>
      </c>
      <c r="T113" s="5">
        <v>7371846000000</v>
      </c>
      <c r="U113" s="5">
        <v>5020824000000</v>
      </c>
      <c r="V113" s="5">
        <v>3867576000000</v>
      </c>
      <c r="W113" s="5">
        <v>3590309000000</v>
      </c>
      <c r="X113" s="5">
        <v>1936949441138</v>
      </c>
      <c r="Y113" s="5">
        <v>1347036482667</v>
      </c>
      <c r="Z113" s="5">
        <v>1016957755151</v>
      </c>
    </row>
    <row r="114" spans="3:26" ht="15.5" x14ac:dyDescent="0.35">
      <c r="C114" t="s">
        <v>127</v>
      </c>
    </row>
    <row r="115" spans="3:26" ht="15.5" x14ac:dyDescent="0.35">
      <c r="C115" t="s">
        <v>128</v>
      </c>
    </row>
    <row r="116" spans="3:26" ht="15.5" x14ac:dyDescent="0.35">
      <c r="C116" t="s">
        <v>129</v>
      </c>
      <c r="D116" s="5">
        <v>782316000000</v>
      </c>
      <c r="E116" s="5">
        <v>720645000000</v>
      </c>
      <c r="F116" s="5">
        <v>707062000000</v>
      </c>
      <c r="G116" s="5">
        <v>687960000000</v>
      </c>
      <c r="I116" s="5">
        <v>720645000000</v>
      </c>
      <c r="J116" s="5">
        <v>584216000000</v>
      </c>
      <c r="K116" s="5">
        <v>659907000000</v>
      </c>
      <c r="L116" s="5">
        <v>827907000000</v>
      </c>
      <c r="M116" s="5">
        <v>720020000000</v>
      </c>
      <c r="N116" s="5">
        <v>855449000000</v>
      </c>
      <c r="O116" s="5">
        <v>1152923000000</v>
      </c>
      <c r="P116" s="5">
        <v>5177830000000</v>
      </c>
      <c r="Q116" s="5">
        <v>4154427000000</v>
      </c>
      <c r="R116" s="5">
        <v>2504330000000</v>
      </c>
      <c r="S116" s="5">
        <v>2750456000000</v>
      </c>
      <c r="T116" s="5">
        <v>1493308000000</v>
      </c>
      <c r="U116" s="5">
        <v>1397224000000</v>
      </c>
      <c r="V116" s="5">
        <v>1216997000000</v>
      </c>
      <c r="W116" s="5">
        <v>911836000000</v>
      </c>
      <c r="X116" s="5">
        <v>518294102694</v>
      </c>
      <c r="Y116" s="5">
        <v>370658878009</v>
      </c>
      <c r="Z116" s="5">
        <v>364578544895</v>
      </c>
    </row>
    <row r="117" spans="3:26" ht="15.5" x14ac:dyDescent="0.35">
      <c r="C117" t="s">
        <v>130</v>
      </c>
    </row>
    <row r="118" spans="3:26" ht="15.5" x14ac:dyDescent="0.35">
      <c r="C118" t="s">
        <v>131</v>
      </c>
      <c r="D118" s="5">
        <v>199646000000</v>
      </c>
      <c r="E118" s="5">
        <v>187434000000</v>
      </c>
      <c r="F118" s="5">
        <v>191431000000</v>
      </c>
      <c r="G118" s="5">
        <v>174396000000</v>
      </c>
      <c r="I118" s="5">
        <v>187434000000</v>
      </c>
      <c r="J118" s="5">
        <v>172893000000</v>
      </c>
      <c r="K118" s="5">
        <v>175860000000</v>
      </c>
      <c r="L118" s="5">
        <v>289942000000</v>
      </c>
      <c r="M118" s="5">
        <v>334735000000</v>
      </c>
      <c r="N118" s="5">
        <v>332484000000</v>
      </c>
      <c r="O118" s="5">
        <v>281580000000</v>
      </c>
      <c r="P118" s="5">
        <v>338389000000</v>
      </c>
      <c r="Q118" s="5">
        <v>386613000000</v>
      </c>
      <c r="R118" s="5">
        <v>197240000000</v>
      </c>
      <c r="S118" s="5">
        <v>351646000000</v>
      </c>
      <c r="T118" s="5">
        <v>203490000000</v>
      </c>
      <c r="U118" s="5">
        <v>127726000000</v>
      </c>
      <c r="V118" s="5">
        <v>67907000000</v>
      </c>
      <c r="W118" s="5">
        <v>30116000000</v>
      </c>
      <c r="X118" s="5">
        <v>44605654014</v>
      </c>
      <c r="Y118" s="5">
        <v>23064334322</v>
      </c>
      <c r="Z118" s="5">
        <v>18233146575</v>
      </c>
    </row>
    <row r="119" spans="3:26" ht="15.5" x14ac:dyDescent="0.35">
      <c r="C119" t="s">
        <v>132</v>
      </c>
      <c r="D119" s="5">
        <v>284396000000</v>
      </c>
      <c r="E119" s="5">
        <v>248554000000</v>
      </c>
      <c r="F119" s="5">
        <v>261245000000</v>
      </c>
      <c r="G119" s="5">
        <v>258980000000</v>
      </c>
      <c r="I119" s="5">
        <v>248554000000</v>
      </c>
      <c r="J119" s="5">
        <v>221703000000</v>
      </c>
      <c r="K119" s="5">
        <v>141660000000</v>
      </c>
      <c r="L119" s="5">
        <v>163793000000</v>
      </c>
      <c r="M119" s="5">
        <v>146804000000</v>
      </c>
      <c r="N119" s="5">
        <v>279118000000</v>
      </c>
      <c r="O119" s="5">
        <v>346919000000</v>
      </c>
      <c r="P119" s="5">
        <v>319912000000</v>
      </c>
      <c r="Q119" s="5">
        <v>318845000000</v>
      </c>
      <c r="R119" s="5">
        <v>66854000000</v>
      </c>
      <c r="S119" s="5">
        <v>57345000000</v>
      </c>
      <c r="T119" s="5">
        <v>55532000000</v>
      </c>
      <c r="U119" s="5">
        <v>45446000000</v>
      </c>
      <c r="V119" s="5">
        <v>26494000000</v>
      </c>
      <c r="W119" s="5">
        <v>27575000000</v>
      </c>
      <c r="X119" s="5">
        <v>22080392165</v>
      </c>
      <c r="Y119" s="5">
        <v>6545731673</v>
      </c>
      <c r="Z119" s="5">
        <v>6905387340</v>
      </c>
    </row>
    <row r="120" spans="3:26" ht="15.5" x14ac:dyDescent="0.35">
      <c r="C120" t="s">
        <v>133</v>
      </c>
      <c r="D120" s="5">
        <v>16606000000</v>
      </c>
      <c r="E120" s="5">
        <v>10185000000</v>
      </c>
      <c r="F120" s="5">
        <v>12623000000</v>
      </c>
      <c r="G120" s="5">
        <v>18918000000</v>
      </c>
      <c r="I120" s="5">
        <v>10185000000</v>
      </c>
      <c r="J120" s="5">
        <v>24094000000</v>
      </c>
      <c r="K120" s="5">
        <v>26566000000</v>
      </c>
      <c r="L120" s="5">
        <v>5516000000</v>
      </c>
      <c r="M120" s="5">
        <v>3075000000</v>
      </c>
      <c r="N120" s="5">
        <v>5573000000</v>
      </c>
      <c r="O120" s="5">
        <v>28152000000</v>
      </c>
      <c r="P120" s="5">
        <v>48310000000</v>
      </c>
      <c r="Q120" s="5">
        <v>28939000000</v>
      </c>
      <c r="R120" s="5">
        <v>259898000000</v>
      </c>
      <c r="S120" s="5">
        <v>411802000000</v>
      </c>
      <c r="T120" s="5">
        <v>315447000000</v>
      </c>
      <c r="U120" s="5">
        <v>241110000000</v>
      </c>
      <c r="V120" s="5">
        <v>135541000000</v>
      </c>
      <c r="W120" s="5">
        <v>47460000000</v>
      </c>
      <c r="X120" s="5">
        <v>23613003797</v>
      </c>
      <c r="Y120" s="5">
        <v>21016469582</v>
      </c>
      <c r="Z120" s="5">
        <v>30493777636</v>
      </c>
    </row>
    <row r="121" spans="3:26" ht="15.5" x14ac:dyDescent="0.35">
      <c r="C121" t="s">
        <v>134</v>
      </c>
      <c r="D121" s="5">
        <v>118031000000</v>
      </c>
      <c r="E121" s="5">
        <v>111726000000</v>
      </c>
      <c r="F121" s="5">
        <v>108801000000</v>
      </c>
      <c r="G121" s="5">
        <v>112312000000</v>
      </c>
      <c r="I121" s="5">
        <v>111726000000</v>
      </c>
      <c r="J121" s="5">
        <v>32138000000</v>
      </c>
      <c r="K121" s="5">
        <v>110544000000</v>
      </c>
      <c r="L121" s="5">
        <v>95954000000</v>
      </c>
      <c r="M121" s="5">
        <v>27566000000</v>
      </c>
      <c r="N121" s="5">
        <v>28376000000</v>
      </c>
      <c r="O121" s="5">
        <v>28376000000</v>
      </c>
      <c r="P121" s="5">
        <v>946246000000</v>
      </c>
      <c r="Q121" s="5">
        <v>919495000000</v>
      </c>
      <c r="R121" s="5">
        <v>1888304000000</v>
      </c>
      <c r="S121" s="5">
        <v>1668283000000</v>
      </c>
      <c r="T121" s="5">
        <v>768684000000</v>
      </c>
      <c r="U121" s="5">
        <v>780198000000</v>
      </c>
      <c r="V121" s="5">
        <v>702537000000</v>
      </c>
      <c r="W121" s="5">
        <v>553355000000</v>
      </c>
      <c r="X121" s="5">
        <v>305622256759</v>
      </c>
      <c r="Y121" s="5">
        <v>218832246200</v>
      </c>
      <c r="Z121" s="5">
        <v>280321600297</v>
      </c>
    </row>
    <row r="122" spans="3:26" ht="15.5" x14ac:dyDescent="0.35">
      <c r="C122" t="s">
        <v>135</v>
      </c>
      <c r="U122" s="5">
        <v>121650000000</v>
      </c>
      <c r="V122" s="5">
        <v>273659000000</v>
      </c>
    </row>
    <row r="123" spans="3:26" ht="15.5" x14ac:dyDescent="0.35">
      <c r="C123" t="s">
        <v>136</v>
      </c>
      <c r="D123" s="5">
        <v>2000000000</v>
      </c>
      <c r="E123" s="5">
        <v>2000000000</v>
      </c>
      <c r="F123" s="5">
        <v>2000000000</v>
      </c>
      <c r="G123" s="5">
        <v>11084000000</v>
      </c>
      <c r="I123" s="5">
        <v>2000000000</v>
      </c>
      <c r="J123" s="5">
        <v>5084000000</v>
      </c>
      <c r="L123" s="5">
        <v>67741000000</v>
      </c>
      <c r="M123" s="5">
        <v>67741000000</v>
      </c>
      <c r="N123" s="5">
        <v>67741000000</v>
      </c>
      <c r="O123" s="5">
        <v>67741000000</v>
      </c>
      <c r="P123" s="5">
        <v>246440000000</v>
      </c>
      <c r="Q123" s="5">
        <v>249942000000</v>
      </c>
      <c r="R123" s="5">
        <v>42816000000</v>
      </c>
      <c r="S123" s="5">
        <v>174780000000</v>
      </c>
      <c r="T123" s="5">
        <v>73454000000</v>
      </c>
      <c r="W123" s="5">
        <v>218085000000</v>
      </c>
      <c r="X123" s="5">
        <v>101104777261</v>
      </c>
      <c r="Y123" s="5">
        <v>45781528940</v>
      </c>
      <c r="Z123" s="5">
        <v>9999999996</v>
      </c>
    </row>
    <row r="124" spans="3:26" ht="15.5" x14ac:dyDescent="0.35">
      <c r="C124" t="s">
        <v>324</v>
      </c>
      <c r="D124" s="5">
        <v>23911000000</v>
      </c>
      <c r="E124" s="5">
        <v>23630000000</v>
      </c>
      <c r="F124" s="5">
        <v>18157000000</v>
      </c>
      <c r="G124" s="5">
        <v>18484000000</v>
      </c>
      <c r="I124" s="5">
        <v>23630000000</v>
      </c>
      <c r="J124" s="5">
        <v>12050000000</v>
      </c>
      <c r="K124" s="5">
        <v>21053000000</v>
      </c>
      <c r="L124" s="5">
        <v>21909000000</v>
      </c>
      <c r="M124" s="5">
        <v>4343000000</v>
      </c>
      <c r="N124" s="5">
        <v>6366000000</v>
      </c>
      <c r="O124" s="5">
        <v>7364000000</v>
      </c>
      <c r="P124" s="5">
        <v>93886000000</v>
      </c>
      <c r="Q124" s="5">
        <v>25206000000</v>
      </c>
      <c r="R124" s="5">
        <v>29153000000</v>
      </c>
      <c r="S124" s="5">
        <v>12724000000</v>
      </c>
      <c r="T124" s="5">
        <v>18315000000</v>
      </c>
      <c r="W124" s="5">
        <v>2799000000</v>
      </c>
      <c r="X124" s="5">
        <v>17202360164</v>
      </c>
      <c r="Y124" s="5">
        <v>16654061913</v>
      </c>
      <c r="Z124" s="5">
        <v>16739227498</v>
      </c>
    </row>
    <row r="125" spans="3:26" ht="15.5" x14ac:dyDescent="0.35">
      <c r="C125" t="s">
        <v>137</v>
      </c>
      <c r="D125" s="5">
        <v>25911000000</v>
      </c>
      <c r="E125" s="5">
        <v>25630000000</v>
      </c>
      <c r="F125" s="5">
        <v>20157000000</v>
      </c>
      <c r="G125" s="5">
        <v>29568000000</v>
      </c>
      <c r="I125" s="5">
        <v>25630000000</v>
      </c>
      <c r="J125" s="5">
        <v>17134000000</v>
      </c>
      <c r="K125" s="5">
        <v>21053000000</v>
      </c>
      <c r="L125" s="5">
        <v>89650000000</v>
      </c>
      <c r="M125" s="5">
        <v>72084000000</v>
      </c>
      <c r="N125" s="5">
        <v>74107000000</v>
      </c>
      <c r="O125" s="5">
        <v>75105000000</v>
      </c>
      <c r="P125" s="5">
        <v>340326000000</v>
      </c>
      <c r="Q125" s="5">
        <v>275148000000</v>
      </c>
      <c r="R125" s="5">
        <v>71969000000</v>
      </c>
      <c r="S125" s="5">
        <v>187504000000</v>
      </c>
      <c r="T125" s="5">
        <v>91769000000</v>
      </c>
      <c r="U125" s="5">
        <v>121650000000</v>
      </c>
      <c r="V125" s="5">
        <v>273659000000</v>
      </c>
      <c r="W125" s="5">
        <v>220884000000</v>
      </c>
      <c r="X125" s="5">
        <v>118307137425</v>
      </c>
      <c r="Y125" s="5">
        <v>62435590853</v>
      </c>
      <c r="Z125" s="5">
        <v>26739227494</v>
      </c>
    </row>
    <row r="126" spans="3:26" ht="15.5" x14ac:dyDescent="0.35">
      <c r="C126" t="s">
        <v>651</v>
      </c>
    </row>
    <row r="127" spans="3:26" ht="15.5" x14ac:dyDescent="0.35">
      <c r="C127" t="s">
        <v>652</v>
      </c>
      <c r="M127" s="5">
        <v>19987000000</v>
      </c>
      <c r="N127" s="5">
        <v>53898000000</v>
      </c>
      <c r="O127" s="5">
        <v>1070377000000</v>
      </c>
      <c r="R127" s="5">
        <v>2086862000000</v>
      </c>
      <c r="S127" s="5">
        <v>894435000000</v>
      </c>
      <c r="T127" s="5">
        <v>892308000000</v>
      </c>
      <c r="U127" s="5">
        <v>891333000000</v>
      </c>
    </row>
    <row r="128" spans="3:26" ht="15.5" x14ac:dyDescent="0.35">
      <c r="C128" t="s">
        <v>653</v>
      </c>
      <c r="D128" s="5">
        <v>81249000000</v>
      </c>
      <c r="E128" s="5">
        <v>78456000000</v>
      </c>
      <c r="F128" s="5">
        <v>65045000000</v>
      </c>
      <c r="G128" s="5">
        <v>58772000000</v>
      </c>
      <c r="I128" s="5">
        <v>78456000000</v>
      </c>
      <c r="J128" s="5">
        <v>71215000000</v>
      </c>
      <c r="K128" s="5">
        <v>63945000000</v>
      </c>
      <c r="L128" s="5">
        <v>73556000000</v>
      </c>
      <c r="M128" s="5">
        <v>75425000000</v>
      </c>
      <c r="N128" s="5">
        <v>93943000000</v>
      </c>
      <c r="O128" s="5">
        <v>383607000000</v>
      </c>
      <c r="P128" s="5">
        <v>1061805000000</v>
      </c>
      <c r="Q128" s="5">
        <v>103341000000</v>
      </c>
      <c r="R128" s="5">
        <v>4299000000</v>
      </c>
      <c r="S128" s="5">
        <v>33555000000</v>
      </c>
      <c r="T128" s="5">
        <v>34881000000</v>
      </c>
      <c r="U128" s="5">
        <v>64245000000</v>
      </c>
      <c r="V128" s="5">
        <v>4501000000</v>
      </c>
    </row>
    <row r="129" spans="3:26" ht="15.5" x14ac:dyDescent="0.35">
      <c r="C129" t="s">
        <v>321</v>
      </c>
      <c r="W129" s="5">
        <v>27229000000</v>
      </c>
      <c r="X129" s="5">
        <v>3894964445</v>
      </c>
      <c r="Y129" s="5">
        <v>1623491681</v>
      </c>
      <c r="Z129" s="5">
        <v>675160619</v>
      </c>
    </row>
    <row r="130" spans="3:26" ht="15.5" x14ac:dyDescent="0.35">
      <c r="C130" t="s">
        <v>138</v>
      </c>
      <c r="D130" s="5">
        <v>222732000000</v>
      </c>
      <c r="E130" s="5">
        <v>225220000000</v>
      </c>
      <c r="F130" s="5">
        <v>235651000000</v>
      </c>
      <c r="G130" s="5">
        <v>318513000000</v>
      </c>
      <c r="I130" s="5">
        <v>225220000000</v>
      </c>
      <c r="J130" s="5">
        <v>333818000000</v>
      </c>
      <c r="K130" s="5">
        <v>221899000000</v>
      </c>
      <c r="L130" s="5">
        <v>220582000000</v>
      </c>
      <c r="M130" s="5">
        <v>222724000000</v>
      </c>
      <c r="N130" s="5">
        <v>327851000000</v>
      </c>
      <c r="O130" s="5">
        <v>2373896000000</v>
      </c>
      <c r="P130" s="5">
        <v>89518000000</v>
      </c>
      <c r="Q130" s="5">
        <v>1175414000000</v>
      </c>
      <c r="R130" s="5">
        <v>2485809000000</v>
      </c>
      <c r="S130" s="5">
        <v>2343616000000</v>
      </c>
      <c r="T130" s="5">
        <v>2285709000000</v>
      </c>
      <c r="U130" s="5">
        <v>1266827000000</v>
      </c>
      <c r="V130" s="5">
        <v>617126000000</v>
      </c>
      <c r="W130" s="5">
        <v>845656000000</v>
      </c>
      <c r="X130" s="5">
        <v>828587018438</v>
      </c>
      <c r="Y130" s="5">
        <v>547511254332</v>
      </c>
      <c r="Z130" s="5">
        <v>261334668461</v>
      </c>
    </row>
    <row r="131" spans="3:26" ht="15.5" x14ac:dyDescent="0.35">
      <c r="C131" t="s">
        <v>139</v>
      </c>
      <c r="D131" s="5">
        <v>222732000000</v>
      </c>
      <c r="E131" s="5">
        <v>225220000000</v>
      </c>
      <c r="F131" s="5">
        <v>235651000000</v>
      </c>
      <c r="G131" s="5">
        <v>318513000000</v>
      </c>
      <c r="I131" s="5">
        <v>225220000000</v>
      </c>
      <c r="J131" s="5">
        <v>333818000000</v>
      </c>
      <c r="K131" s="5">
        <v>221899000000</v>
      </c>
      <c r="L131" s="5">
        <v>220582000000</v>
      </c>
      <c r="M131" s="5">
        <v>222724000000</v>
      </c>
      <c r="N131" s="5">
        <v>327851000000</v>
      </c>
      <c r="O131" s="5">
        <v>2373896000000</v>
      </c>
      <c r="P131" s="5">
        <v>89518000000</v>
      </c>
      <c r="Q131" s="5">
        <v>1175414000000</v>
      </c>
      <c r="R131" s="5">
        <v>2485809000000</v>
      </c>
      <c r="S131" s="5">
        <v>2343616000000</v>
      </c>
      <c r="T131" s="5">
        <v>2285709000000</v>
      </c>
      <c r="U131" s="5">
        <v>1266827000000</v>
      </c>
      <c r="V131" s="5">
        <v>617126000000</v>
      </c>
      <c r="W131" s="5">
        <v>845656000000</v>
      </c>
      <c r="X131" s="5">
        <v>828587018438</v>
      </c>
      <c r="Y131" s="5">
        <v>547511254332</v>
      </c>
      <c r="Z131" s="5">
        <v>261334668461</v>
      </c>
    </row>
    <row r="132" spans="3:26" ht="15.5" x14ac:dyDescent="0.35">
      <c r="C132" t="s">
        <v>140</v>
      </c>
      <c r="D132" s="5">
        <v>94517000000</v>
      </c>
      <c r="E132" s="5">
        <v>94900000000</v>
      </c>
      <c r="F132" s="5">
        <v>95096000000</v>
      </c>
      <c r="G132" s="5">
        <v>184108000000</v>
      </c>
      <c r="I132" s="5">
        <v>94900000000</v>
      </c>
      <c r="J132" s="5">
        <v>189651000000</v>
      </c>
      <c r="K132" s="5">
        <v>68819000000</v>
      </c>
      <c r="L132" s="5">
        <v>67904000000</v>
      </c>
      <c r="O132" s="5">
        <v>860995000000</v>
      </c>
      <c r="Q132" s="5">
        <v>577000000</v>
      </c>
      <c r="R132" s="5">
        <v>189759000000</v>
      </c>
      <c r="S132" s="5">
        <v>1350504000000</v>
      </c>
      <c r="T132" s="5">
        <v>1307018000000</v>
      </c>
      <c r="U132" s="5">
        <v>320937000000</v>
      </c>
      <c r="V132" s="5">
        <v>572363000000</v>
      </c>
      <c r="W132" s="5">
        <v>825006000000</v>
      </c>
      <c r="X132" s="5">
        <v>576900337989</v>
      </c>
      <c r="Y132" s="5">
        <v>492857020760</v>
      </c>
      <c r="Z132" s="5">
        <v>214151586726</v>
      </c>
    </row>
    <row r="133" spans="3:26" ht="15.5" x14ac:dyDescent="0.35">
      <c r="C133" t="s">
        <v>326</v>
      </c>
      <c r="N133" s="5">
        <v>26828000000</v>
      </c>
      <c r="P133" s="5">
        <v>15170000000</v>
      </c>
      <c r="Q133" s="5">
        <v>975029000000</v>
      </c>
      <c r="R133" s="5">
        <v>15397000000</v>
      </c>
      <c r="S133" s="5">
        <v>1347000000</v>
      </c>
      <c r="T133" s="5">
        <v>1585000000</v>
      </c>
      <c r="U133" s="5">
        <v>102000000</v>
      </c>
      <c r="V133" s="5">
        <v>3315000000</v>
      </c>
      <c r="W133" s="5">
        <v>1680000000</v>
      </c>
      <c r="X133" s="5">
        <v>151921076478</v>
      </c>
      <c r="Y133" s="5">
        <v>678181502</v>
      </c>
      <c r="Z133" s="5">
        <v>1293321001</v>
      </c>
    </row>
    <row r="134" spans="3:26" ht="15.5" x14ac:dyDescent="0.35">
      <c r="C134" t="s">
        <v>476</v>
      </c>
      <c r="D134" s="5">
        <v>4959000000</v>
      </c>
      <c r="E134" s="5">
        <v>4794000000</v>
      </c>
      <c r="F134" s="5">
        <v>15254000000</v>
      </c>
      <c r="G134" s="5">
        <v>11554000000</v>
      </c>
      <c r="I134" s="5">
        <v>4794000000</v>
      </c>
      <c r="J134" s="5">
        <v>23526000000</v>
      </c>
      <c r="K134" s="5">
        <v>35929000000</v>
      </c>
      <c r="L134" s="5">
        <v>55054000000</v>
      </c>
      <c r="M134" s="5">
        <v>88337000000</v>
      </c>
      <c r="N134" s="5">
        <v>85692000000</v>
      </c>
      <c r="O134" s="5">
        <v>93010000000</v>
      </c>
      <c r="Q134" s="5">
        <v>80533000000</v>
      </c>
      <c r="R134" s="5">
        <v>91916000000</v>
      </c>
      <c r="S134" s="5">
        <v>10667000000</v>
      </c>
      <c r="T134" s="5">
        <v>22522000000</v>
      </c>
      <c r="U134" s="5">
        <v>11777000000</v>
      </c>
      <c r="V134" s="5">
        <v>11468000000</v>
      </c>
      <c r="W134" s="5">
        <v>2267000000</v>
      </c>
      <c r="X134" s="5">
        <v>24544065680</v>
      </c>
      <c r="Y134" s="5">
        <v>41139156887</v>
      </c>
      <c r="Z134" s="5">
        <v>36163273958</v>
      </c>
    </row>
    <row r="135" spans="3:26" ht="15.5" x14ac:dyDescent="0.35">
      <c r="C135" t="s">
        <v>323</v>
      </c>
      <c r="M135" s="5">
        <v>3721000000</v>
      </c>
      <c r="N135" s="5">
        <v>5102000000</v>
      </c>
      <c r="O135" s="5">
        <v>309899000000</v>
      </c>
      <c r="R135" s="5">
        <v>596505000000</v>
      </c>
      <c r="S135" s="5">
        <v>594808000000</v>
      </c>
      <c r="T135" s="5">
        <v>592979000000</v>
      </c>
      <c r="U135" s="5">
        <v>592152000000</v>
      </c>
    </row>
    <row r="136" spans="3:26" ht="15.5" x14ac:dyDescent="0.35">
      <c r="C136" t="s">
        <v>441</v>
      </c>
      <c r="M136" s="5">
        <v>16266000000</v>
      </c>
      <c r="N136" s="5">
        <v>48796000000</v>
      </c>
      <c r="O136" s="5">
        <v>760478000000</v>
      </c>
      <c r="R136" s="5">
        <v>1490357000000</v>
      </c>
      <c r="S136" s="5">
        <v>299627000000</v>
      </c>
      <c r="T136" s="5">
        <v>299329000000</v>
      </c>
      <c r="U136" s="5">
        <v>299181000000</v>
      </c>
    </row>
    <row r="137" spans="3:26" ht="15.5" x14ac:dyDescent="0.35">
      <c r="C137" t="s">
        <v>654</v>
      </c>
    </row>
    <row r="138" spans="3:26" ht="15.5" x14ac:dyDescent="0.35">
      <c r="C138" t="s">
        <v>141</v>
      </c>
      <c r="D138" s="5">
        <v>35868000000</v>
      </c>
      <c r="E138" s="5">
        <v>36961000000</v>
      </c>
      <c r="F138" s="5">
        <v>40992000000</v>
      </c>
      <c r="G138" s="5">
        <v>42695000000</v>
      </c>
      <c r="I138" s="5">
        <v>36961000000</v>
      </c>
      <c r="J138" s="5">
        <v>46664000000</v>
      </c>
      <c r="K138" s="5">
        <v>52798000000</v>
      </c>
      <c r="L138" s="5">
        <v>22642000000</v>
      </c>
      <c r="M138" s="5">
        <v>23601000000</v>
      </c>
      <c r="N138" s="5">
        <v>19461000000</v>
      </c>
      <c r="O138" s="5">
        <v>243588000000</v>
      </c>
      <c r="R138" s="5">
        <v>3141000000</v>
      </c>
      <c r="S138" s="5">
        <v>14569000000</v>
      </c>
      <c r="T138" s="5">
        <v>9165000000</v>
      </c>
      <c r="U138" s="5">
        <v>4703000000</v>
      </c>
      <c r="V138" s="5">
        <v>3147000000</v>
      </c>
      <c r="W138" s="5">
        <v>284000000</v>
      </c>
      <c r="X138" s="5">
        <v>3571270481</v>
      </c>
      <c r="Y138" s="5">
        <v>1405486552</v>
      </c>
      <c r="Z138" s="5">
        <v>164232579</v>
      </c>
    </row>
    <row r="139" spans="3:26" ht="15.5" x14ac:dyDescent="0.35">
      <c r="C139" t="s">
        <v>443</v>
      </c>
      <c r="X139" s="5">
        <v>60000000000</v>
      </c>
      <c r="Y139" s="5">
        <v>3500000000</v>
      </c>
      <c r="Z139" s="5">
        <v>3500000000</v>
      </c>
    </row>
    <row r="140" spans="3:26" ht="15.5" x14ac:dyDescent="0.35">
      <c r="C140" t="s">
        <v>142</v>
      </c>
      <c r="D140" s="5">
        <v>1005048000000</v>
      </c>
      <c r="E140" s="5">
        <v>945865000000</v>
      </c>
      <c r="F140" s="5">
        <v>942713000000</v>
      </c>
      <c r="G140" s="5">
        <v>1006473000000</v>
      </c>
      <c r="I140" s="5">
        <v>945865000000</v>
      </c>
      <c r="J140" s="5">
        <v>918034000000</v>
      </c>
      <c r="K140" s="5">
        <v>881806000000</v>
      </c>
      <c r="L140" s="5">
        <v>1048489000000</v>
      </c>
      <c r="M140" s="5">
        <v>942744000000</v>
      </c>
      <c r="N140" s="5">
        <v>1183300000000</v>
      </c>
      <c r="O140" s="5">
        <v>3526819000000</v>
      </c>
      <c r="P140" s="5">
        <v>5267348000000</v>
      </c>
      <c r="Q140" s="5">
        <v>5329841000000</v>
      </c>
      <c r="R140" s="5">
        <v>4990139000000</v>
      </c>
      <c r="S140" s="5">
        <v>5094072000000</v>
      </c>
      <c r="T140" s="5">
        <v>3779017000000</v>
      </c>
      <c r="U140" s="5">
        <v>2664051000000</v>
      </c>
      <c r="V140" s="5">
        <v>1834123000000</v>
      </c>
      <c r="W140" s="5">
        <v>1757492000000</v>
      </c>
      <c r="X140" s="5">
        <v>1346881121132</v>
      </c>
      <c r="Y140" s="5">
        <v>918170132341</v>
      </c>
      <c r="Z140" s="5">
        <v>625913213356</v>
      </c>
    </row>
    <row r="141" spans="3:26" ht="15.5" x14ac:dyDescent="0.35">
      <c r="C141" t="s">
        <v>143</v>
      </c>
    </row>
    <row r="142" spans="3:26" ht="15.5" x14ac:dyDescent="0.35">
      <c r="C142" t="s">
        <v>144</v>
      </c>
      <c r="D142" s="5">
        <v>1902860000000</v>
      </c>
      <c r="E142" s="5">
        <v>1902860000000</v>
      </c>
      <c r="F142" s="5">
        <v>1902860000000</v>
      </c>
      <c r="G142" s="5">
        <v>1902860000000</v>
      </c>
      <c r="I142" s="5">
        <v>1902860000000</v>
      </c>
      <c r="J142" s="5">
        <v>1902860000000</v>
      </c>
      <c r="K142" s="5">
        <v>1902860000000</v>
      </c>
      <c r="L142" s="5">
        <v>1902860000000</v>
      </c>
      <c r="M142" s="5">
        <v>1902860000000</v>
      </c>
      <c r="N142" s="5">
        <v>1902860000000</v>
      </c>
      <c r="O142" s="5">
        <v>684220000000</v>
      </c>
      <c r="P142" s="5">
        <v>684220000000</v>
      </c>
      <c r="Q142" s="5">
        <v>684220000000</v>
      </c>
      <c r="R142" s="5">
        <v>684220000000</v>
      </c>
      <c r="S142" s="5">
        <v>684220000000</v>
      </c>
      <c r="T142" s="5">
        <v>684220000000</v>
      </c>
      <c r="U142" s="5">
        <v>625700000000</v>
      </c>
      <c r="V142" s="5">
        <v>625700000000</v>
      </c>
      <c r="W142" s="5">
        <v>625700000000</v>
      </c>
      <c r="X142" s="5">
        <v>374900000000</v>
      </c>
      <c r="Y142" s="5">
        <v>374900000000</v>
      </c>
      <c r="Z142" s="5">
        <v>374900000000</v>
      </c>
    </row>
    <row r="143" spans="3:26" ht="15.5" x14ac:dyDescent="0.35">
      <c r="C143" t="s">
        <v>145</v>
      </c>
      <c r="D143" s="5">
        <v>1515597000000</v>
      </c>
      <c r="E143" s="5">
        <v>1515597000000</v>
      </c>
      <c r="F143" s="5">
        <v>1515597000000</v>
      </c>
      <c r="G143" s="5">
        <v>1515597000000</v>
      </c>
      <c r="I143" s="5">
        <v>1515597000000</v>
      </c>
      <c r="J143" s="5">
        <v>1515597000000</v>
      </c>
      <c r="K143" s="5">
        <v>1515597000000</v>
      </c>
      <c r="L143" s="5">
        <v>1515597000000</v>
      </c>
      <c r="M143" s="5">
        <v>1515597000000</v>
      </c>
      <c r="N143" s="5">
        <v>1515597000000</v>
      </c>
      <c r="O143" s="5">
        <v>1455091000000</v>
      </c>
      <c r="P143" s="5">
        <v>1455091000000</v>
      </c>
      <c r="Q143" s="5">
        <v>1455091000000</v>
      </c>
      <c r="R143" s="5">
        <v>1455091000000</v>
      </c>
      <c r="S143" s="5">
        <v>1258398000000</v>
      </c>
      <c r="T143" s="5">
        <v>1258398000000</v>
      </c>
      <c r="U143" s="5">
        <v>658756000000</v>
      </c>
      <c r="V143" s="5">
        <v>754583000000</v>
      </c>
      <c r="W143" s="5">
        <v>657256000000</v>
      </c>
      <c r="X143" s="5">
        <v>217816324655</v>
      </c>
      <c r="Y143" s="5">
        <v>217816324655</v>
      </c>
      <c r="Z143" s="5">
        <v>217816324655</v>
      </c>
    </row>
    <row r="144" spans="3:26" ht="15.5" x14ac:dyDescent="0.35">
      <c r="C144" t="s">
        <v>146</v>
      </c>
      <c r="D144" s="5">
        <v>-2710870000000</v>
      </c>
      <c r="E144" s="5">
        <v>-2728564000000</v>
      </c>
      <c r="F144" s="5">
        <v>-2751839000000</v>
      </c>
      <c r="G144" s="5">
        <v>-2786586000000</v>
      </c>
      <c r="I144" s="5">
        <v>-2728564000000</v>
      </c>
      <c r="J144" s="5">
        <v>-2844687000000</v>
      </c>
      <c r="K144" s="5">
        <v>-2960347000000</v>
      </c>
      <c r="L144" s="5">
        <v>-3009932000000</v>
      </c>
      <c r="M144" s="5">
        <v>-2989408000000</v>
      </c>
      <c r="N144" s="5">
        <v>-3048853000000</v>
      </c>
      <c r="O144" s="5">
        <v>-4456541000000</v>
      </c>
      <c r="P144" s="5">
        <v>-5588392000000</v>
      </c>
      <c r="Q144" s="5">
        <v>-5485424000000</v>
      </c>
      <c r="R144" s="5">
        <v>1796408000000</v>
      </c>
      <c r="S144" s="5">
        <v>1215374000000</v>
      </c>
      <c r="T144" s="5">
        <v>894902000000</v>
      </c>
      <c r="U144" s="5">
        <v>587961000000</v>
      </c>
      <c r="V144" s="5">
        <v>300975000000</v>
      </c>
      <c r="W144" s="5">
        <v>108797000000</v>
      </c>
      <c r="X144" s="5">
        <v>-18108858195</v>
      </c>
      <c r="Y144" s="5">
        <v>-93463993327</v>
      </c>
      <c r="Z144" s="5">
        <v>-131250768779</v>
      </c>
    </row>
    <row r="145" spans="2:26" ht="15.5" x14ac:dyDescent="0.35">
      <c r="C145" t="s">
        <v>147</v>
      </c>
    </row>
    <row r="146" spans="2:26" ht="15.5" x14ac:dyDescent="0.35">
      <c r="C146" t="s">
        <v>148</v>
      </c>
      <c r="D146" s="5">
        <v>-2710870000000</v>
      </c>
      <c r="E146" s="5">
        <v>-2728564000000</v>
      </c>
      <c r="F146" s="5">
        <v>-2751839000000</v>
      </c>
      <c r="G146" s="5">
        <v>-2786586000000</v>
      </c>
      <c r="I146" s="5">
        <v>-2728564000000</v>
      </c>
      <c r="J146" s="5">
        <v>-2844687000000</v>
      </c>
      <c r="K146" s="5">
        <v>-2960347000000</v>
      </c>
    </row>
    <row r="147" spans="2:26" ht="15.5" x14ac:dyDescent="0.35">
      <c r="C147" t="s">
        <v>149</v>
      </c>
      <c r="D147" s="5">
        <v>-2710870000000</v>
      </c>
      <c r="E147" s="5">
        <v>-2728564000000</v>
      </c>
      <c r="F147" s="5">
        <v>-2751839000000</v>
      </c>
      <c r="G147" s="5">
        <v>-2786586000000</v>
      </c>
      <c r="I147" s="5">
        <v>-2728564000000</v>
      </c>
      <c r="J147" s="5">
        <v>-2844687000000</v>
      </c>
      <c r="K147" s="5">
        <v>-2960347000000</v>
      </c>
      <c r="L147" s="5">
        <v>-3009932000000</v>
      </c>
      <c r="M147" s="5">
        <v>-2989408000000</v>
      </c>
      <c r="N147" s="5">
        <v>-3048853000000</v>
      </c>
      <c r="O147" s="5">
        <v>-4456541000000</v>
      </c>
      <c r="P147" s="5">
        <v>-5588392000000</v>
      </c>
      <c r="Q147" s="5">
        <v>-5485424000000</v>
      </c>
      <c r="R147" s="5">
        <v>1796408000000</v>
      </c>
      <c r="S147" s="5">
        <v>1215374000000</v>
      </c>
      <c r="T147" s="5">
        <v>894902000000</v>
      </c>
      <c r="U147" s="5">
        <v>587961000000</v>
      </c>
      <c r="V147" s="5">
        <v>300975000000</v>
      </c>
      <c r="W147" s="5">
        <v>108797000000</v>
      </c>
      <c r="X147" s="5">
        <v>-18108858195</v>
      </c>
      <c r="Y147" s="5">
        <v>-93463993327</v>
      </c>
      <c r="Z147" s="5">
        <v>-131250768779</v>
      </c>
    </row>
    <row r="148" spans="2:26" ht="15.5" x14ac:dyDescent="0.35">
      <c r="C148" t="s">
        <v>150</v>
      </c>
      <c r="D148" s="5">
        <v>-1374000000</v>
      </c>
      <c r="E148" s="5">
        <v>-1374000000</v>
      </c>
      <c r="F148" s="5">
        <v>-1376000000</v>
      </c>
      <c r="G148" s="5">
        <v>-1378000000</v>
      </c>
      <c r="I148" s="5">
        <v>-1374000000</v>
      </c>
      <c r="J148" s="5">
        <v>-1378000000</v>
      </c>
      <c r="K148" s="5">
        <v>-1353000000</v>
      </c>
      <c r="L148" s="5">
        <v>-1232000000</v>
      </c>
      <c r="M148" s="5">
        <v>-1239000000</v>
      </c>
      <c r="N148" s="5">
        <v>-1251000000</v>
      </c>
      <c r="O148" s="5">
        <v>-1050000000</v>
      </c>
      <c r="P148" s="5">
        <v>-1861000000</v>
      </c>
      <c r="Q148" s="5">
        <v>-1788000000</v>
      </c>
      <c r="R148" s="5">
        <v>321467000000</v>
      </c>
      <c r="S148" s="5">
        <v>597830000000</v>
      </c>
      <c r="T148" s="5">
        <v>541556000000</v>
      </c>
      <c r="U148" s="5">
        <v>344597000000</v>
      </c>
      <c r="V148" s="5">
        <v>308263000000</v>
      </c>
      <c r="W148" s="5">
        <v>58355000000</v>
      </c>
      <c r="X148" s="5">
        <v>14305592161</v>
      </c>
      <c r="Y148" s="5">
        <v>423898562</v>
      </c>
      <c r="Z148" s="5">
        <v>388865483</v>
      </c>
    </row>
    <row r="149" spans="2:26" ht="15.5" x14ac:dyDescent="0.35">
      <c r="C149" t="s">
        <v>9</v>
      </c>
      <c r="D149" s="5">
        <v>1156597000000</v>
      </c>
      <c r="E149" s="5">
        <v>1144016000000</v>
      </c>
      <c r="F149" s="5">
        <v>1121054000000</v>
      </c>
      <c r="G149" s="5">
        <v>1091987000000</v>
      </c>
      <c r="I149" s="5">
        <v>1144016000000</v>
      </c>
      <c r="J149" s="5">
        <v>1046138000000</v>
      </c>
      <c r="K149" s="5">
        <v>968198000000</v>
      </c>
      <c r="L149" s="5">
        <v>777861000000</v>
      </c>
      <c r="M149" s="5">
        <v>818890000000</v>
      </c>
      <c r="N149" s="5">
        <v>828257000000</v>
      </c>
      <c r="O149" s="5">
        <v>-1657853000000</v>
      </c>
      <c r="P149" s="5">
        <v>-3450942000000</v>
      </c>
      <c r="Q149" s="5">
        <v>-3347901000000</v>
      </c>
      <c r="R149" s="5">
        <v>4264400000000</v>
      </c>
      <c r="S149" s="5">
        <v>3966907000000</v>
      </c>
      <c r="T149" s="5">
        <v>3592829000000</v>
      </c>
      <c r="U149" s="5">
        <v>2356773000000</v>
      </c>
      <c r="V149" s="5">
        <v>2033453000000</v>
      </c>
      <c r="W149" s="5">
        <v>1832817000000</v>
      </c>
      <c r="X149" s="5">
        <v>590068320006</v>
      </c>
      <c r="Y149" s="5">
        <v>428866350326</v>
      </c>
      <c r="Z149" s="5">
        <v>391044541795</v>
      </c>
    </row>
    <row r="150" spans="2:26" ht="15.5" x14ac:dyDescent="0.35">
      <c r="C150" t="s">
        <v>151</v>
      </c>
      <c r="D150" s="5">
        <v>2161645000000</v>
      </c>
      <c r="E150" s="5">
        <v>2089881000000</v>
      </c>
      <c r="F150" s="5">
        <v>2063767000000</v>
      </c>
      <c r="G150" s="5">
        <v>2098460000000</v>
      </c>
      <c r="I150" s="5">
        <v>2089881000000</v>
      </c>
      <c r="J150" s="5">
        <v>1964172000000</v>
      </c>
      <c r="K150" s="5">
        <v>1850004000000</v>
      </c>
      <c r="L150" s="5">
        <v>1826350000000</v>
      </c>
      <c r="M150" s="5">
        <v>1761634000000</v>
      </c>
      <c r="N150" s="5">
        <v>2011557000000</v>
      </c>
      <c r="O150" s="5">
        <v>1868966000000</v>
      </c>
      <c r="P150" s="5">
        <v>1816406000000</v>
      </c>
      <c r="Q150" s="5">
        <v>1981940000000</v>
      </c>
      <c r="R150" s="5">
        <v>9254539000000</v>
      </c>
      <c r="S150" s="5">
        <v>9060979000000</v>
      </c>
      <c r="T150" s="5">
        <v>7371846000000</v>
      </c>
      <c r="U150" s="5">
        <v>5020824000000</v>
      </c>
      <c r="V150" s="5">
        <v>3867576000000</v>
      </c>
      <c r="W150" s="5">
        <v>3590309000000</v>
      </c>
      <c r="X150" s="5">
        <v>1936949441138</v>
      </c>
      <c r="Y150" s="5">
        <v>1347036482667</v>
      </c>
      <c r="Z150" s="5">
        <v>1016957755151</v>
      </c>
    </row>
    <row r="151" spans="2:26" ht="15.5" x14ac:dyDescent="0.35">
      <c r="C151" t="s">
        <v>152</v>
      </c>
      <c r="D151" s="5">
        <v>9311800000</v>
      </c>
      <c r="E151" s="5">
        <v>9311800000</v>
      </c>
      <c r="F151" s="5">
        <v>9311800000</v>
      </c>
      <c r="G151" s="5">
        <v>9311800000</v>
      </c>
      <c r="I151" s="5">
        <v>9311800000</v>
      </c>
      <c r="J151" s="5">
        <v>9311800000</v>
      </c>
      <c r="K151" s="5">
        <v>9311800000</v>
      </c>
      <c r="L151" s="5">
        <v>9311800000</v>
      </c>
      <c r="M151" s="5">
        <v>9311800000</v>
      </c>
      <c r="N151" s="5">
        <v>9311800000</v>
      </c>
      <c r="O151" s="5">
        <v>3218600000</v>
      </c>
      <c r="P151" s="5">
        <v>3218600000</v>
      </c>
      <c r="Q151" s="5">
        <v>3218600000</v>
      </c>
      <c r="R151" s="5">
        <v>3218600000</v>
      </c>
      <c r="S151" s="5">
        <v>3218600000</v>
      </c>
      <c r="T151" s="5">
        <v>3218600000</v>
      </c>
      <c r="U151" s="5">
        <v>2926000000</v>
      </c>
      <c r="V151" s="5">
        <v>2926000000</v>
      </c>
      <c r="W151" s="5">
        <v>2926000000</v>
      </c>
      <c r="X151" s="5">
        <v>1672000000</v>
      </c>
      <c r="Y151" s="5">
        <v>1672000000</v>
      </c>
      <c r="Z151" s="5">
        <v>1672000000</v>
      </c>
    </row>
    <row r="153" spans="2:26" ht="15.5" x14ac:dyDescent="0.35">
      <c r="B153" t="s">
        <v>153</v>
      </c>
      <c r="C153" t="s">
        <v>154</v>
      </c>
      <c r="D153" s="5">
        <v>39665000000</v>
      </c>
      <c r="E153" s="5">
        <v>-97675000000</v>
      </c>
      <c r="F153" s="5">
        <v>87118000000</v>
      </c>
      <c r="G153" s="5">
        <v>155345000000</v>
      </c>
      <c r="I153" s="5">
        <v>22908000000</v>
      </c>
      <c r="J153" s="5">
        <v>271662000000</v>
      </c>
      <c r="K153" s="5">
        <v>78479000000</v>
      </c>
      <c r="L153" s="5">
        <v>-41789000000</v>
      </c>
      <c r="M153" s="5">
        <v>-84864000000</v>
      </c>
      <c r="N153" s="5">
        <v>-58485000000</v>
      </c>
      <c r="O153" s="5">
        <v>12183000000</v>
      </c>
      <c r="P153" s="5">
        <v>278566000000</v>
      </c>
      <c r="Q153" s="5">
        <v>733424000000</v>
      </c>
      <c r="R153" s="5">
        <v>463580000000</v>
      </c>
      <c r="S153" s="5">
        <v>399185000000</v>
      </c>
      <c r="T153" s="5">
        <v>353530000000</v>
      </c>
      <c r="U153" s="5">
        <v>78729000000</v>
      </c>
      <c r="V153" s="5">
        <v>109316000000</v>
      </c>
      <c r="W153" s="5">
        <v>29662000000</v>
      </c>
      <c r="X153" s="5">
        <v>-23124669685</v>
      </c>
      <c r="Y153" s="5">
        <v>50814639259</v>
      </c>
      <c r="Z153" s="5">
        <v>43896609663</v>
      </c>
    </row>
    <row r="154" spans="2:26" ht="15.5" x14ac:dyDescent="0.35">
      <c r="C154" t="s">
        <v>155</v>
      </c>
      <c r="D154" s="5">
        <v>466230000000</v>
      </c>
      <c r="E154" s="5">
        <v>515772000000</v>
      </c>
      <c r="F154" s="5">
        <v>508464000000</v>
      </c>
      <c r="G154" s="5">
        <v>445902000000</v>
      </c>
      <c r="I154" s="5">
        <v>1921442000000</v>
      </c>
      <c r="J154" s="5">
        <v>1935925000000</v>
      </c>
      <c r="K154" s="5">
        <v>1678332000000</v>
      </c>
      <c r="L154" s="5">
        <v>1793375000000</v>
      </c>
      <c r="M154" s="5">
        <v>1555740000000</v>
      </c>
      <c r="N154" s="5">
        <v>1192068000000</v>
      </c>
      <c r="O154" s="5">
        <v>1487494000000</v>
      </c>
      <c r="P154" s="5">
        <v>1629089000000</v>
      </c>
      <c r="Q154" s="5">
        <v>1756126000000</v>
      </c>
      <c r="R154" s="5">
        <v>6041521000000</v>
      </c>
      <c r="S154" s="5">
        <v>5410473000000</v>
      </c>
      <c r="T154" s="5">
        <v>4706966000000</v>
      </c>
      <c r="U154" s="5">
        <v>3723014000000</v>
      </c>
      <c r="V154" s="5">
        <v>2663761000000</v>
      </c>
      <c r="W154" s="5">
        <v>1495227000000</v>
      </c>
      <c r="X154" s="5">
        <v>632333476794</v>
      </c>
      <c r="Y154" s="5">
        <v>513900899191</v>
      </c>
      <c r="Z154" s="5">
        <v>480268735990</v>
      </c>
    </row>
    <row r="155" spans="2:26" ht="15.5" x14ac:dyDescent="0.35">
      <c r="C155" t="s">
        <v>157</v>
      </c>
      <c r="D155" s="5">
        <v>-326164000000</v>
      </c>
      <c r="E155" s="5">
        <v>-373781000000</v>
      </c>
      <c r="F155" s="5">
        <v>-331628000000</v>
      </c>
      <c r="G155" s="5">
        <v>-329928000000</v>
      </c>
      <c r="I155" s="5">
        <v>-1367719000000</v>
      </c>
      <c r="J155" s="5">
        <v>-1343187000000</v>
      </c>
      <c r="K155" s="5">
        <v>-1325322000000</v>
      </c>
      <c r="L155" s="5">
        <v>-1602204000000</v>
      </c>
      <c r="M155" s="5">
        <v>-1420332000000</v>
      </c>
      <c r="N155" s="5">
        <v>-1033715000000</v>
      </c>
      <c r="O155" s="5">
        <v>-1297528000000</v>
      </c>
      <c r="P155" s="5">
        <v>-1171852000000</v>
      </c>
      <c r="Q155" s="5">
        <v>-508436000000</v>
      </c>
      <c r="R155" s="5">
        <v>-4965004000000</v>
      </c>
      <c r="S155" s="5">
        <v>-4470093000000</v>
      </c>
      <c r="T155" s="5">
        <v>-4087304000000</v>
      </c>
      <c r="U155" s="5">
        <v>-3367158000000</v>
      </c>
      <c r="V155" s="5">
        <v>-2348826000000</v>
      </c>
      <c r="W155" s="5">
        <v>-1271353000000</v>
      </c>
      <c r="X155" s="5">
        <v>-553055488157</v>
      </c>
      <c r="Y155" s="5">
        <v>-379531850704</v>
      </c>
      <c r="Z155" s="5">
        <v>-378469116283</v>
      </c>
    </row>
    <row r="156" spans="2:26" ht="15.5" x14ac:dyDescent="0.35">
      <c r="C156" t="s">
        <v>655</v>
      </c>
      <c r="P156" s="5">
        <v>-20000000000</v>
      </c>
    </row>
    <row r="157" spans="2:26" ht="15.5" x14ac:dyDescent="0.35">
      <c r="C157" t="s">
        <v>656</v>
      </c>
    </row>
    <row r="158" spans="2:26" ht="15.5" x14ac:dyDescent="0.35">
      <c r="C158" t="s">
        <v>504</v>
      </c>
      <c r="D158" s="5">
        <v>-92986000000</v>
      </c>
      <c r="E158" s="5">
        <v>-71912000000</v>
      </c>
      <c r="F158" s="5">
        <v>-73208000000</v>
      </c>
      <c r="G158" s="5">
        <v>-84843000000</v>
      </c>
      <c r="I158" s="5">
        <v>-314164000000</v>
      </c>
      <c r="J158" s="5">
        <v>-273606000000</v>
      </c>
      <c r="K158" s="5">
        <v>-246223000000</v>
      </c>
      <c r="L158" s="5">
        <v>-238449000000</v>
      </c>
      <c r="M158" s="5">
        <v>-226153000000</v>
      </c>
      <c r="N158" s="5">
        <v>-193616000000</v>
      </c>
      <c r="O158" s="5">
        <v>-147468000000</v>
      </c>
      <c r="P158" s="5">
        <v>-147643000000</v>
      </c>
      <c r="Q158" s="5">
        <v>-322526000000</v>
      </c>
      <c r="R158" s="5">
        <v>-340559000000</v>
      </c>
      <c r="S158" s="5">
        <v>-330724000000</v>
      </c>
      <c r="T158" s="5">
        <v>-224083000000</v>
      </c>
      <c r="U158" s="5">
        <v>-200475000000</v>
      </c>
      <c r="V158" s="5">
        <v>-106660000000</v>
      </c>
      <c r="W158" s="5">
        <v>-85222000000</v>
      </c>
      <c r="X158" s="5">
        <v>-54342712880</v>
      </c>
      <c r="Y158" s="5">
        <v>-36866955421</v>
      </c>
      <c r="Z158" s="5">
        <v>-28445703477</v>
      </c>
    </row>
    <row r="159" spans="2:26" ht="15.5" x14ac:dyDescent="0.35">
      <c r="C159" t="s">
        <v>657</v>
      </c>
      <c r="U159" s="5">
        <v>-457000000</v>
      </c>
    </row>
    <row r="160" spans="2:26" ht="15.5" x14ac:dyDescent="0.35">
      <c r="C160" t="s">
        <v>658</v>
      </c>
      <c r="E160" s="5">
        <v>271000000</v>
      </c>
      <c r="G160" s="5">
        <v>501000000</v>
      </c>
      <c r="I160" s="5">
        <v>772000000</v>
      </c>
      <c r="J160" s="5">
        <v>3000000000</v>
      </c>
      <c r="L160" s="5">
        <v>532000000</v>
      </c>
      <c r="M160" s="5">
        <v>1418000000</v>
      </c>
    </row>
    <row r="161" spans="3:26" ht="15.5" x14ac:dyDescent="0.35">
      <c r="C161" t="s">
        <v>156</v>
      </c>
      <c r="E161" s="5">
        <v>597000000</v>
      </c>
      <c r="F161" s="5">
        <v>715000000</v>
      </c>
      <c r="G161" s="5">
        <v>3524000000</v>
      </c>
      <c r="I161" s="5">
        <v>4836000000</v>
      </c>
      <c r="J161" s="5">
        <v>4172000000</v>
      </c>
      <c r="K161" s="5">
        <v>2346000000</v>
      </c>
      <c r="L161" s="5">
        <v>605000000</v>
      </c>
      <c r="M161" s="5">
        <v>2752000000</v>
      </c>
      <c r="N161" s="5">
        <v>4576000000</v>
      </c>
      <c r="O161" s="5">
        <v>789000000</v>
      </c>
      <c r="P161" s="5">
        <v>1958000000</v>
      </c>
      <c r="Q161" s="5">
        <v>24311000000</v>
      </c>
      <c r="R161" s="5">
        <v>14976000000</v>
      </c>
      <c r="S161" s="5">
        <v>13428000000</v>
      </c>
      <c r="T161" s="5">
        <v>11238000000</v>
      </c>
      <c r="U161" s="5">
        <v>6061000000</v>
      </c>
    </row>
    <row r="162" spans="3:26" ht="15.5" x14ac:dyDescent="0.35">
      <c r="C162" t="s">
        <v>158</v>
      </c>
      <c r="D162" s="5">
        <v>-5758000000</v>
      </c>
      <c r="E162" s="5">
        <v>-11899000000</v>
      </c>
      <c r="F162" s="5">
        <v>-34211000000</v>
      </c>
      <c r="G162" s="5">
        <v>4963000000</v>
      </c>
      <c r="I162" s="5">
        <v>-46110000000</v>
      </c>
      <c r="J162" s="5">
        <v>-42534000000</v>
      </c>
      <c r="K162" s="5">
        <v>-12303000000</v>
      </c>
      <c r="L162" s="5">
        <v>4352000000</v>
      </c>
      <c r="M162" s="5">
        <v>1711000000</v>
      </c>
      <c r="N162" s="5">
        <v>-27798000000</v>
      </c>
      <c r="O162" s="5">
        <v>-29125000000</v>
      </c>
      <c r="P162" s="5">
        <v>-25384000000</v>
      </c>
      <c r="Q162" s="5">
        <v>-157938000000</v>
      </c>
      <c r="R162" s="5">
        <v>-60123000000</v>
      </c>
      <c r="S162" s="5">
        <v>-67000000000</v>
      </c>
      <c r="T162" s="5">
        <v>-36170000000</v>
      </c>
      <c r="U162" s="5">
        <v>-25685000000</v>
      </c>
      <c r="V162" s="5">
        <v>-24525000000</v>
      </c>
      <c r="W162" s="5">
        <v>-12232000000</v>
      </c>
      <c r="X162" s="5">
        <v>-3751210695</v>
      </c>
      <c r="Y162" s="5">
        <v>-14507936102</v>
      </c>
      <c r="Z162" s="5">
        <v>-8499713080</v>
      </c>
    </row>
    <row r="163" spans="3:26" ht="15.5" x14ac:dyDescent="0.35">
      <c r="C163" t="s">
        <v>600</v>
      </c>
      <c r="E163" s="5">
        <v>1150000000</v>
      </c>
      <c r="F163" s="5">
        <v>26073000000</v>
      </c>
      <c r="G163" s="5">
        <v>-26073000000</v>
      </c>
      <c r="I163" s="5">
        <v>1150000000</v>
      </c>
      <c r="J163" s="5">
        <v>9370000000</v>
      </c>
      <c r="K163" s="5">
        <v>3759000000</v>
      </c>
      <c r="T163" s="5">
        <v>774000000</v>
      </c>
      <c r="W163" s="5">
        <v>311000000</v>
      </c>
    </row>
    <row r="164" spans="3:26" ht="15.5" x14ac:dyDescent="0.35">
      <c r="C164" t="s">
        <v>659</v>
      </c>
      <c r="D164" s="5">
        <v>708000000</v>
      </c>
      <c r="G164" s="5">
        <v>-2436000000</v>
      </c>
      <c r="V164" s="5">
        <v>11541000000</v>
      </c>
      <c r="W164" s="5">
        <v>701000000</v>
      </c>
      <c r="X164" s="5">
        <v>370596899</v>
      </c>
      <c r="Y164" s="5">
        <v>344044629</v>
      </c>
      <c r="Z164" s="5">
        <v>688903006</v>
      </c>
    </row>
    <row r="165" spans="3:26" ht="15.5" x14ac:dyDescent="0.35">
      <c r="C165" t="s">
        <v>660</v>
      </c>
    </row>
    <row r="166" spans="3:26" ht="15.5" x14ac:dyDescent="0.35">
      <c r="C166" t="s">
        <v>507</v>
      </c>
      <c r="D166" s="5">
        <v>-2365000000</v>
      </c>
      <c r="E166" s="5">
        <v>-7873000000</v>
      </c>
      <c r="F166" s="5">
        <v>-9087000000</v>
      </c>
      <c r="G166" s="5">
        <v>-6265000000</v>
      </c>
      <c r="I166" s="5">
        <v>-27299000000</v>
      </c>
      <c r="J166" s="5">
        <v>-21478000000</v>
      </c>
      <c r="K166" s="5">
        <v>-22110000000</v>
      </c>
      <c r="O166" s="5">
        <v>-1979000000</v>
      </c>
      <c r="P166" s="5">
        <v>-7602000000</v>
      </c>
      <c r="Q166" s="5">
        <v>-58113000000</v>
      </c>
      <c r="R166" s="5">
        <v>-227231000000</v>
      </c>
      <c r="S166" s="5">
        <v>-156899000000</v>
      </c>
      <c r="T166" s="5">
        <v>-17891000000</v>
      </c>
      <c r="U166" s="5">
        <v>-56571000000</v>
      </c>
      <c r="V166" s="5">
        <v>-85975000000</v>
      </c>
      <c r="W166" s="5">
        <v>-97770000000</v>
      </c>
      <c r="X166" s="5">
        <v>-44679331646</v>
      </c>
      <c r="Y166" s="5">
        <v>-32523562334</v>
      </c>
      <c r="Z166" s="5">
        <v>-21646496493</v>
      </c>
    </row>
    <row r="167" spans="3:26" ht="15.5" x14ac:dyDescent="0.35">
      <c r="C167" t="s">
        <v>451</v>
      </c>
      <c r="E167" s="5">
        <v>150000000000</v>
      </c>
      <c r="G167" s="5">
        <v>-150000000000</v>
      </c>
    </row>
    <row r="168" spans="3:26" ht="15.5" x14ac:dyDescent="0.35">
      <c r="C168" t="s">
        <v>161</v>
      </c>
      <c r="D168" s="5">
        <v>5082000000</v>
      </c>
      <c r="E168" s="5">
        <v>146118000000</v>
      </c>
      <c r="F168" s="5">
        <v>-107168000000</v>
      </c>
      <c r="G168" s="5">
        <v>-90149000000</v>
      </c>
      <c r="I168" s="5">
        <v>-36559000000</v>
      </c>
      <c r="J168" s="5">
        <v>-55287000000</v>
      </c>
      <c r="K168" s="5">
        <v>-82544000000</v>
      </c>
      <c r="L168" s="5">
        <v>88632000000</v>
      </c>
      <c r="M168" s="5">
        <v>-27987000000</v>
      </c>
      <c r="N168" s="5">
        <v>237229000000</v>
      </c>
      <c r="O168" s="5">
        <v>-726000000</v>
      </c>
      <c r="P168" s="5">
        <v>-370068000000</v>
      </c>
      <c r="Q168" s="5">
        <v>-898256000000</v>
      </c>
      <c r="R168" s="5">
        <v>402137000000</v>
      </c>
      <c r="S168" s="5">
        <v>55433000000</v>
      </c>
      <c r="T168" s="5">
        <v>1101943000000</v>
      </c>
      <c r="U168" s="5">
        <v>252975000000</v>
      </c>
      <c r="V168" s="5">
        <v>-155329000000</v>
      </c>
      <c r="W168" s="5">
        <v>1397757000000</v>
      </c>
      <c r="X168" s="5">
        <v>136768758142</v>
      </c>
      <c r="Y168" s="5">
        <v>202498509733</v>
      </c>
      <c r="Z168" s="5">
        <v>452744102041</v>
      </c>
    </row>
    <row r="169" spans="3:26" ht="15.5" x14ac:dyDescent="0.35">
      <c r="C169" t="s">
        <v>162</v>
      </c>
      <c r="D169" s="5">
        <v>-32275000000</v>
      </c>
      <c r="E169" s="5">
        <v>-20574000000</v>
      </c>
      <c r="F169" s="5">
        <v>-18043000000</v>
      </c>
      <c r="G169" s="5">
        <v>-18181000000</v>
      </c>
      <c r="I169" s="5">
        <v>-75921000000</v>
      </c>
      <c r="J169" s="5">
        <v>-56125000000</v>
      </c>
      <c r="K169" s="5">
        <v>-22240000000</v>
      </c>
      <c r="L169" s="5">
        <v>-16902000000</v>
      </c>
      <c r="M169" s="5">
        <v>-55572000000</v>
      </c>
      <c r="N169" s="5">
        <v>-6968000000</v>
      </c>
      <c r="O169" s="5">
        <v>-3185000000</v>
      </c>
      <c r="P169" s="5">
        <v>2582000000</v>
      </c>
      <c r="Q169" s="5">
        <v>215361000000</v>
      </c>
      <c r="R169" s="5">
        <v>-1158118000000</v>
      </c>
      <c r="S169" s="5">
        <v>-1083146000000</v>
      </c>
      <c r="T169" s="5">
        <v>-573564000000</v>
      </c>
      <c r="U169" s="5">
        <v>-117530000000</v>
      </c>
      <c r="V169" s="5">
        <v>-486582000000</v>
      </c>
      <c r="W169" s="5">
        <v>-803573000000</v>
      </c>
      <c r="X169" s="5">
        <v>-124075343832</v>
      </c>
      <c r="Y169" s="5">
        <v>-252978031862</v>
      </c>
      <c r="Z169" s="5">
        <v>-491813650714</v>
      </c>
    </row>
    <row r="170" spans="3:26" ht="15.5" x14ac:dyDescent="0.35">
      <c r="C170" t="s">
        <v>661</v>
      </c>
    </row>
    <row r="171" spans="3:26" ht="15.5" x14ac:dyDescent="0.35">
      <c r="C171" t="s">
        <v>501</v>
      </c>
      <c r="F171" s="5">
        <v>38000000</v>
      </c>
      <c r="I171" s="5">
        <v>38000000</v>
      </c>
      <c r="J171" s="5">
        <v>210000000</v>
      </c>
      <c r="K171" s="5">
        <v>501000000</v>
      </c>
      <c r="L171" s="5">
        <v>197000000</v>
      </c>
      <c r="M171" s="5">
        <v>116000000</v>
      </c>
      <c r="N171" s="5">
        <v>1813000000</v>
      </c>
      <c r="O171" s="5">
        <v>489000000</v>
      </c>
      <c r="P171" s="5">
        <v>986000000</v>
      </c>
      <c r="Q171" s="5">
        <v>270000000</v>
      </c>
      <c r="R171" s="5">
        <v>350000000</v>
      </c>
      <c r="S171" s="5">
        <v>224000000</v>
      </c>
      <c r="T171" s="5">
        <v>1255000000</v>
      </c>
      <c r="U171" s="5">
        <v>365000000</v>
      </c>
    </row>
    <row r="172" spans="3:26" ht="15.5" x14ac:dyDescent="0.35">
      <c r="C172" t="s">
        <v>662</v>
      </c>
      <c r="D172" s="5">
        <v>-31519000000</v>
      </c>
      <c r="E172" s="5">
        <v>53365000000</v>
      </c>
      <c r="F172" s="5">
        <v>-53365000000</v>
      </c>
      <c r="G172" s="5">
        <v>18377000000</v>
      </c>
      <c r="N172" s="5">
        <v>-8781000000</v>
      </c>
      <c r="O172" s="5">
        <v>-3674000000</v>
      </c>
      <c r="P172" s="5">
        <v>-6404000000</v>
      </c>
      <c r="Q172" s="5">
        <v>-85209000000</v>
      </c>
      <c r="R172" s="5">
        <v>-540462000000</v>
      </c>
      <c r="S172" s="5">
        <v>-534098000000</v>
      </c>
      <c r="T172" s="5">
        <v>-384203000000</v>
      </c>
      <c r="U172" s="5">
        <v>-197728000000</v>
      </c>
    </row>
    <row r="173" spans="3:26" ht="15.5" x14ac:dyDescent="0.35">
      <c r="C173" t="s">
        <v>663</v>
      </c>
      <c r="D173" s="5">
        <v>-31519000000</v>
      </c>
      <c r="E173" s="5">
        <v>53365000000</v>
      </c>
      <c r="F173" s="5">
        <v>-53327000000</v>
      </c>
      <c r="G173" s="5">
        <v>18377000000</v>
      </c>
      <c r="I173" s="5">
        <v>38000000</v>
      </c>
      <c r="J173" s="5">
        <v>210000000</v>
      </c>
      <c r="K173" s="5">
        <v>501000000</v>
      </c>
      <c r="L173" s="5">
        <v>197000000</v>
      </c>
      <c r="M173" s="5">
        <v>116000000</v>
      </c>
      <c r="N173" s="5">
        <v>-6968000000</v>
      </c>
      <c r="O173" s="5">
        <v>-3185000000</v>
      </c>
      <c r="P173" s="5">
        <v>-5418000000</v>
      </c>
      <c r="Q173" s="5">
        <v>-84939000000</v>
      </c>
      <c r="R173" s="5">
        <v>-540112000000</v>
      </c>
      <c r="S173" s="5">
        <v>-533874000000</v>
      </c>
      <c r="T173" s="5">
        <v>-382948000000</v>
      </c>
      <c r="U173" s="5">
        <v>-197363000000</v>
      </c>
    </row>
    <row r="174" spans="3:26" ht="15.5" x14ac:dyDescent="0.35">
      <c r="C174" t="s">
        <v>664</v>
      </c>
    </row>
    <row r="175" spans="3:26" ht="15.5" x14ac:dyDescent="0.35">
      <c r="C175" t="s">
        <v>665</v>
      </c>
    </row>
    <row r="176" spans="3:26" ht="15.5" x14ac:dyDescent="0.35">
      <c r="C176" t="s">
        <v>666</v>
      </c>
      <c r="P176" s="5">
        <v>8000000000</v>
      </c>
      <c r="Q176" s="5">
        <v>300300000000</v>
      </c>
    </row>
    <row r="177" spans="3:26" ht="15.5" x14ac:dyDescent="0.35">
      <c r="C177" t="s">
        <v>667</v>
      </c>
      <c r="P177" s="5">
        <v>8000000000</v>
      </c>
      <c r="Q177" s="5">
        <v>300300000000</v>
      </c>
    </row>
    <row r="178" spans="3:26" ht="15.5" x14ac:dyDescent="0.35">
      <c r="C178" t="s">
        <v>459</v>
      </c>
    </row>
    <row r="179" spans="3:26" ht="15.5" x14ac:dyDescent="0.35">
      <c r="C179" t="s">
        <v>668</v>
      </c>
      <c r="U179" s="5">
        <v>97500000000</v>
      </c>
    </row>
    <row r="180" spans="3:26" ht="15.5" x14ac:dyDescent="0.35">
      <c r="C180" t="s">
        <v>343</v>
      </c>
      <c r="V180" s="5">
        <v>20000000000</v>
      </c>
      <c r="Z180" s="5">
        <v>100000000</v>
      </c>
    </row>
    <row r="181" spans="3:26" ht="15.5" x14ac:dyDescent="0.35">
      <c r="C181" t="s">
        <v>669</v>
      </c>
    </row>
    <row r="182" spans="3:26" ht="15.5" x14ac:dyDescent="0.35">
      <c r="C182" t="s">
        <v>163</v>
      </c>
      <c r="E182" s="5">
        <v>-73302000000</v>
      </c>
      <c r="F182" s="5">
        <v>36558000000</v>
      </c>
      <c r="G182" s="5">
        <v>-36558000000</v>
      </c>
      <c r="I182" s="5">
        <v>-73302000000</v>
      </c>
      <c r="J182" s="5">
        <v>-53239000000</v>
      </c>
      <c r="K182" s="5">
        <v>-19915000000</v>
      </c>
      <c r="L182" s="5">
        <v>-17087000000</v>
      </c>
      <c r="M182" s="5">
        <v>-55634000000</v>
      </c>
      <c r="V182" s="5">
        <v>-157623000000</v>
      </c>
      <c r="W182" s="5">
        <v>-355371000000</v>
      </c>
      <c r="X182" s="5">
        <v>-12786149708</v>
      </c>
      <c r="Y182" s="5">
        <v>-15910953308</v>
      </c>
      <c r="Z182" s="5">
        <v>-144851578152</v>
      </c>
    </row>
    <row r="183" spans="3:26" ht="15.5" x14ac:dyDescent="0.35">
      <c r="C183" t="s">
        <v>578</v>
      </c>
      <c r="D183" s="5">
        <v>-756000000</v>
      </c>
      <c r="E183" s="5">
        <v>-637000000</v>
      </c>
      <c r="F183" s="5">
        <v>-1274000000</v>
      </c>
      <c r="I183" s="5">
        <v>-2657000000</v>
      </c>
      <c r="J183" s="5">
        <v>-2982000000</v>
      </c>
      <c r="K183" s="5">
        <v>-2826000000</v>
      </c>
      <c r="L183" s="5">
        <v>-12000000</v>
      </c>
      <c r="M183" s="5">
        <v>-54000000</v>
      </c>
    </row>
    <row r="184" spans="3:26" ht="15.5" x14ac:dyDescent="0.35">
      <c r="C184" t="s">
        <v>172</v>
      </c>
      <c r="R184" s="5">
        <v>-136000000</v>
      </c>
      <c r="S184" s="5">
        <v>-102374000000</v>
      </c>
      <c r="T184" s="5">
        <v>-18274000000</v>
      </c>
      <c r="U184" s="5">
        <v>-6082000000</v>
      </c>
      <c r="V184" s="5">
        <v>-23795000000</v>
      </c>
      <c r="W184" s="5">
        <v>-11023000000</v>
      </c>
      <c r="X184" s="5">
        <v>-2973295000</v>
      </c>
      <c r="Y184" s="5">
        <v>-13998286967</v>
      </c>
      <c r="Z184" s="5">
        <v>-834688000</v>
      </c>
    </row>
    <row r="185" spans="3:26" ht="15.5" x14ac:dyDescent="0.35">
      <c r="C185" t="s">
        <v>670</v>
      </c>
      <c r="X185" s="5">
        <v>76091546000</v>
      </c>
    </row>
    <row r="186" spans="3:26" ht="15.5" x14ac:dyDescent="0.35">
      <c r="C186" t="s">
        <v>170</v>
      </c>
    </row>
    <row r="187" spans="3:26" ht="15.5" x14ac:dyDescent="0.35">
      <c r="C187" t="s">
        <v>671</v>
      </c>
    </row>
    <row r="188" spans="3:26" ht="15.5" x14ac:dyDescent="0.35">
      <c r="C188" t="s">
        <v>164</v>
      </c>
      <c r="R188" s="5">
        <v>-63967000000</v>
      </c>
      <c r="S188" s="5">
        <v>-270966000000</v>
      </c>
      <c r="T188" s="5">
        <v>-59955000000</v>
      </c>
      <c r="U188" s="5">
        <v>-44290000000</v>
      </c>
      <c r="V188" s="5">
        <v>-97345000000</v>
      </c>
      <c r="W188" s="5">
        <v>-22584000000</v>
      </c>
      <c r="X188" s="5">
        <v>-8703011868</v>
      </c>
      <c r="Y188" s="5">
        <v>-30793770516</v>
      </c>
      <c r="Z188" s="5">
        <v>-26227384562</v>
      </c>
    </row>
    <row r="189" spans="3:26" ht="15.5" x14ac:dyDescent="0.35">
      <c r="C189" t="s">
        <v>318</v>
      </c>
    </row>
    <row r="190" spans="3:26" ht="15.5" x14ac:dyDescent="0.35">
      <c r="C190" t="s">
        <v>672</v>
      </c>
      <c r="U190" s="5">
        <v>-37095000000</v>
      </c>
    </row>
    <row r="191" spans="3:26" ht="15.5" x14ac:dyDescent="0.35">
      <c r="C191" t="s">
        <v>673</v>
      </c>
      <c r="T191" s="5">
        <v>115412000000</v>
      </c>
      <c r="U191" s="5">
        <v>91352000000</v>
      </c>
      <c r="V191" s="5">
        <v>10000000000</v>
      </c>
      <c r="W191" s="5">
        <v>-170000000000</v>
      </c>
    </row>
    <row r="192" spans="3:26" ht="15.5" x14ac:dyDescent="0.35">
      <c r="C192" t="s">
        <v>674</v>
      </c>
      <c r="T192" s="5">
        <v>115412000000</v>
      </c>
      <c r="U192" s="5">
        <v>54257000000</v>
      </c>
      <c r="V192" s="5">
        <v>10000000000</v>
      </c>
      <c r="W192" s="5">
        <v>-170000000000</v>
      </c>
    </row>
    <row r="193" spans="3:26" ht="15.5" x14ac:dyDescent="0.35">
      <c r="C193" t="s">
        <v>518</v>
      </c>
      <c r="V193" s="5">
        <v>-4256000000</v>
      </c>
    </row>
    <row r="194" spans="3:26" ht="15.5" x14ac:dyDescent="0.35">
      <c r="C194" t="s">
        <v>675</v>
      </c>
      <c r="P194" s="5">
        <v>-19437000000</v>
      </c>
      <c r="Q194" s="5">
        <v>-25415000000</v>
      </c>
      <c r="R194" s="5">
        <v>-50698000000</v>
      </c>
      <c r="S194" s="5">
        <v>-101442000000</v>
      </c>
      <c r="T194" s="5">
        <v>-92040000000</v>
      </c>
      <c r="U194" s="5">
        <v>-67336000000</v>
      </c>
      <c r="V194" s="5">
        <v>-80851000000</v>
      </c>
      <c r="W194" s="5">
        <v>-55388000000</v>
      </c>
      <c r="X194" s="5">
        <v>-44864500000</v>
      </c>
      <c r="Y194" s="5">
        <v>-35072418929</v>
      </c>
      <c r="Z194" s="5">
        <v>-27074979211</v>
      </c>
    </row>
    <row r="195" spans="3:26" ht="15.5" x14ac:dyDescent="0.35">
      <c r="C195" t="s">
        <v>676</v>
      </c>
    </row>
    <row r="196" spans="3:26" ht="15.5" x14ac:dyDescent="0.35">
      <c r="C196" t="s">
        <v>677</v>
      </c>
      <c r="R196" s="5">
        <v>-405400000000</v>
      </c>
      <c r="T196" s="5">
        <v>-14450000000</v>
      </c>
    </row>
    <row r="197" spans="3:26" ht="15.5" x14ac:dyDescent="0.35">
      <c r="C197" t="s">
        <v>678</v>
      </c>
      <c r="T197" s="5">
        <v>-79659000000</v>
      </c>
    </row>
    <row r="198" spans="3:26" ht="15.5" x14ac:dyDescent="0.35">
      <c r="C198" t="s">
        <v>549</v>
      </c>
      <c r="S198" s="5">
        <v>-9964000000</v>
      </c>
      <c r="T198" s="5">
        <v>-4846000000</v>
      </c>
      <c r="X198" s="5">
        <v>-167375000000</v>
      </c>
      <c r="Z198" s="5">
        <v>-320000000000</v>
      </c>
    </row>
    <row r="199" spans="3:26" ht="15.5" x14ac:dyDescent="0.35">
      <c r="C199" t="s">
        <v>679</v>
      </c>
      <c r="V199" s="5">
        <v>-131058000000</v>
      </c>
    </row>
    <row r="200" spans="3:26" ht="15.5" x14ac:dyDescent="0.35">
      <c r="C200" t="s">
        <v>464</v>
      </c>
      <c r="Q200" s="5">
        <v>139650000000</v>
      </c>
    </row>
    <row r="201" spans="3:26" ht="15.5" x14ac:dyDescent="0.35">
      <c r="C201" t="s">
        <v>174</v>
      </c>
      <c r="Q201" s="5">
        <v>-139650000000</v>
      </c>
      <c r="V201" s="5">
        <v>-25000000000</v>
      </c>
    </row>
    <row r="202" spans="3:26" ht="15.5" x14ac:dyDescent="0.35">
      <c r="C202" t="s">
        <v>680</v>
      </c>
      <c r="R202" s="5">
        <v>-1991000000</v>
      </c>
    </row>
    <row r="203" spans="3:26" ht="15.5" x14ac:dyDescent="0.35">
      <c r="C203" t="s">
        <v>681</v>
      </c>
      <c r="R203" s="5">
        <v>-146512000000</v>
      </c>
      <c r="S203" s="5">
        <v>-171140000000</v>
      </c>
      <c r="T203" s="5">
        <v>-128844000000</v>
      </c>
      <c r="U203" s="5">
        <v>-21152000000</v>
      </c>
      <c r="V203" s="5">
        <v>-77505000000</v>
      </c>
      <c r="W203" s="5">
        <v>-35106000000</v>
      </c>
      <c r="X203" s="5">
        <v>-8329433256</v>
      </c>
      <c r="Y203" s="5">
        <v>-192275021071</v>
      </c>
    </row>
    <row r="204" spans="3:26" ht="15.5" x14ac:dyDescent="0.35">
      <c r="C204" t="s">
        <v>682</v>
      </c>
      <c r="N204" s="5">
        <v>1279572000000</v>
      </c>
    </row>
    <row r="205" spans="3:26" ht="15.5" x14ac:dyDescent="0.35">
      <c r="C205" t="s">
        <v>683</v>
      </c>
      <c r="T205" s="5">
        <v>-61543000000</v>
      </c>
    </row>
    <row r="206" spans="3:26" ht="15.5" x14ac:dyDescent="0.35">
      <c r="C206" t="s">
        <v>684</v>
      </c>
      <c r="R206" s="5">
        <v>-146512000000</v>
      </c>
      <c r="S206" s="5">
        <v>-171140000000</v>
      </c>
      <c r="T206" s="5">
        <v>-128844000000</v>
      </c>
      <c r="U206" s="5">
        <v>-21152000000</v>
      </c>
      <c r="V206" s="5">
        <v>-77505000000</v>
      </c>
      <c r="W206" s="5">
        <v>-35106000000</v>
      </c>
      <c r="X206" s="5">
        <v>-8329433256</v>
      </c>
      <c r="Y206" s="5">
        <v>-192275021071</v>
      </c>
    </row>
    <row r="207" spans="3:26" ht="15.5" x14ac:dyDescent="0.35">
      <c r="C207" t="s">
        <v>685</v>
      </c>
      <c r="S207" s="5">
        <v>5172000000</v>
      </c>
    </row>
    <row r="208" spans="3:26" ht="15.5" x14ac:dyDescent="0.35">
      <c r="C208" t="s">
        <v>686</v>
      </c>
      <c r="J208" s="5">
        <v>-114000000</v>
      </c>
    </row>
    <row r="209" spans="3:26" ht="15.5" x14ac:dyDescent="0.35">
      <c r="C209" t="s">
        <v>687</v>
      </c>
      <c r="U209" s="5">
        <v>-400000000</v>
      </c>
      <c r="W209" s="5">
        <v>-209489000000</v>
      </c>
    </row>
    <row r="210" spans="3:26" ht="15.5" x14ac:dyDescent="0.35">
      <c r="C210" t="s">
        <v>175</v>
      </c>
      <c r="D210" s="5">
        <v>5082000000</v>
      </c>
      <c r="E210" s="5">
        <v>146118000000</v>
      </c>
      <c r="F210" s="5">
        <v>-107168000000</v>
      </c>
      <c r="G210" s="5">
        <v>-90149000000</v>
      </c>
      <c r="I210" s="5">
        <v>-36559000000</v>
      </c>
      <c r="J210" s="5">
        <v>-55287000000</v>
      </c>
      <c r="K210" s="5">
        <v>-82544000000</v>
      </c>
      <c r="L210" s="5">
        <v>88632000000</v>
      </c>
      <c r="M210" s="5">
        <v>-27987000000</v>
      </c>
      <c r="N210" s="5">
        <v>237229000000</v>
      </c>
      <c r="O210" s="5">
        <v>-726000000</v>
      </c>
      <c r="P210" s="5">
        <v>-370068000000</v>
      </c>
      <c r="Q210" s="5">
        <v>-898256000000</v>
      </c>
      <c r="R210" s="5">
        <v>402137000000</v>
      </c>
      <c r="S210" s="5">
        <v>55433000000</v>
      </c>
      <c r="T210" s="5">
        <v>1101943000000</v>
      </c>
      <c r="U210" s="5">
        <v>252975000000</v>
      </c>
      <c r="V210" s="5">
        <v>-155329000000</v>
      </c>
      <c r="W210" s="5">
        <v>1397757000000</v>
      </c>
      <c r="X210" s="5">
        <v>136768758142</v>
      </c>
      <c r="Y210" s="5">
        <v>202498509733</v>
      </c>
      <c r="Z210" s="5">
        <v>452744102041</v>
      </c>
    </row>
    <row r="211" spans="3:26" ht="15.5" x14ac:dyDescent="0.35">
      <c r="C211" t="s">
        <v>688</v>
      </c>
      <c r="X211" s="5">
        <v>260637477076</v>
      </c>
      <c r="Y211" s="5">
        <v>633554004928</v>
      </c>
      <c r="Z211" s="5">
        <v>340828614090</v>
      </c>
    </row>
    <row r="212" spans="3:26" ht="15.5" x14ac:dyDescent="0.35">
      <c r="C212" t="s">
        <v>689</v>
      </c>
      <c r="W212" s="5">
        <v>-155998000000</v>
      </c>
      <c r="X212" s="5">
        <v>-44146011930</v>
      </c>
      <c r="Y212" s="5">
        <v>-201353037022</v>
      </c>
      <c r="Z212" s="5">
        <v>-132614266663</v>
      </c>
    </row>
    <row r="213" spans="3:26" ht="15.5" x14ac:dyDescent="0.35">
      <c r="C213" t="s">
        <v>471</v>
      </c>
      <c r="R213" s="5">
        <v>-445474000000</v>
      </c>
      <c r="V213" s="5">
        <v>588658000000</v>
      </c>
      <c r="W213" s="5">
        <v>766609000000</v>
      </c>
    </row>
    <row r="214" spans="3:26" ht="15.5" x14ac:dyDescent="0.35">
      <c r="C214" t="s">
        <v>690</v>
      </c>
      <c r="D214" s="5">
        <v>-500000000</v>
      </c>
      <c r="E214" s="5">
        <v>-500000000</v>
      </c>
      <c r="F214" s="5">
        <v>-100500000000</v>
      </c>
      <c r="I214" s="5">
        <v>-101000000000</v>
      </c>
      <c r="J214" s="5">
        <v>125000000000</v>
      </c>
      <c r="K214" s="5">
        <v>-67741000000</v>
      </c>
      <c r="L214" s="5">
        <v>67675000000</v>
      </c>
      <c r="N214" s="5">
        <v>-296871000000</v>
      </c>
      <c r="P214" s="5">
        <v>-9973000000</v>
      </c>
      <c r="Q214" s="5">
        <v>15894000000</v>
      </c>
      <c r="R214" s="5">
        <v>-206939000000</v>
      </c>
      <c r="W214" s="5">
        <v>479700000000</v>
      </c>
    </row>
    <row r="215" spans="3:26" ht="15.5" x14ac:dyDescent="0.35">
      <c r="C215" t="s">
        <v>691</v>
      </c>
      <c r="W215" s="5">
        <v>479700000000</v>
      </c>
    </row>
    <row r="216" spans="3:26" ht="15.5" x14ac:dyDescent="0.35">
      <c r="C216" t="s">
        <v>692</v>
      </c>
    </row>
    <row r="217" spans="3:26" ht="15.5" x14ac:dyDescent="0.35">
      <c r="C217" t="s">
        <v>693</v>
      </c>
    </row>
    <row r="218" spans="3:26" ht="15.5" x14ac:dyDescent="0.35">
      <c r="C218" t="s">
        <v>694</v>
      </c>
      <c r="S218" s="5">
        <v>296279000000</v>
      </c>
      <c r="T218" s="5">
        <v>465058000000</v>
      </c>
      <c r="U218" s="5">
        <v>-533556000000</v>
      </c>
    </row>
    <row r="219" spans="3:26" ht="15.5" x14ac:dyDescent="0.35">
      <c r="C219" t="s">
        <v>525</v>
      </c>
      <c r="V219" s="5">
        <v>-648339000000</v>
      </c>
    </row>
    <row r="220" spans="3:26" ht="15.5" x14ac:dyDescent="0.35">
      <c r="C220" t="s">
        <v>695</v>
      </c>
    </row>
    <row r="221" spans="3:26" ht="15.5" x14ac:dyDescent="0.35">
      <c r="C221" t="s">
        <v>365</v>
      </c>
      <c r="T221" s="5">
        <v>-165000000</v>
      </c>
    </row>
    <row r="222" spans="3:26" ht="15.5" x14ac:dyDescent="0.35">
      <c r="C222" t="s">
        <v>696</v>
      </c>
      <c r="S222" s="5">
        <v>-3413000000</v>
      </c>
      <c r="T222" s="5">
        <v>224623000000</v>
      </c>
    </row>
    <row r="223" spans="3:26" ht="15.5" x14ac:dyDescent="0.35">
      <c r="C223" t="s">
        <v>697</v>
      </c>
    </row>
    <row r="224" spans="3:26" ht="15.5" x14ac:dyDescent="0.35">
      <c r="C224" t="s">
        <v>698</v>
      </c>
      <c r="W224" s="5">
        <v>21026000000</v>
      </c>
      <c r="Z224" s="5">
        <v>322966324655</v>
      </c>
    </row>
    <row r="225" spans="3:26" ht="15.5" x14ac:dyDescent="0.35">
      <c r="C225" t="s">
        <v>699</v>
      </c>
      <c r="T225" s="5">
        <v>-55805000000</v>
      </c>
      <c r="U225" s="5">
        <v>49797000000</v>
      </c>
    </row>
    <row r="226" spans="3:26" ht="15.5" x14ac:dyDescent="0.35">
      <c r="C226" t="s">
        <v>700</v>
      </c>
      <c r="U226" s="5">
        <v>49797000000</v>
      </c>
    </row>
    <row r="227" spans="3:26" ht="15.5" x14ac:dyDescent="0.35">
      <c r="C227" t="s">
        <v>524</v>
      </c>
      <c r="V227" s="5">
        <v>3359000000</v>
      </c>
      <c r="W227" s="5">
        <v>1606000000</v>
      </c>
      <c r="X227" s="5">
        <v>35207583217</v>
      </c>
      <c r="Z227" s="5">
        <v>720399921</v>
      </c>
    </row>
    <row r="228" spans="3:26" ht="15.5" x14ac:dyDescent="0.35">
      <c r="C228" t="s">
        <v>701</v>
      </c>
      <c r="J228" s="5">
        <v>-79718000000</v>
      </c>
      <c r="K228" s="5">
        <v>-4794000000</v>
      </c>
      <c r="L228" s="5">
        <v>18122000000</v>
      </c>
      <c r="M228" s="5">
        <v>-2714000000</v>
      </c>
      <c r="N228" s="5">
        <v>-116988000000</v>
      </c>
      <c r="P228" s="5">
        <v>24097000000</v>
      </c>
      <c r="Q228" s="5">
        <v>-200000000000</v>
      </c>
      <c r="R228" s="5">
        <v>48037000000</v>
      </c>
      <c r="S228" s="5">
        <v>-238000000</v>
      </c>
      <c r="T228" s="5">
        <v>-1039000000</v>
      </c>
      <c r="U228" s="5">
        <v>-3213000000</v>
      </c>
      <c r="V228" s="5">
        <v>-1724000000</v>
      </c>
      <c r="W228" s="5">
        <v>-151953000000</v>
      </c>
      <c r="Y228" s="5">
        <v>-593410225</v>
      </c>
      <c r="Z228" s="5">
        <v>-2428746752</v>
      </c>
    </row>
    <row r="229" spans="3:26" ht="15.5" x14ac:dyDescent="0.35">
      <c r="C229" t="s">
        <v>702</v>
      </c>
    </row>
    <row r="230" spans="3:26" ht="15.5" x14ac:dyDescent="0.35">
      <c r="C230" t="s">
        <v>366</v>
      </c>
      <c r="L230" s="5">
        <v>-37547000000</v>
      </c>
      <c r="M230" s="5">
        <v>-17140000000</v>
      </c>
      <c r="X230" s="5">
        <v>-3500000000</v>
      </c>
    </row>
    <row r="231" spans="3:26" ht="15.5" x14ac:dyDescent="0.35">
      <c r="C231" t="s">
        <v>703</v>
      </c>
      <c r="Q231" s="5">
        <v>-61500000000</v>
      </c>
      <c r="R231" s="5">
        <v>-61500000000</v>
      </c>
      <c r="S231" s="5">
        <v>-61500000000</v>
      </c>
      <c r="T231" s="5">
        <v>-61500000000</v>
      </c>
      <c r="U231" s="5">
        <v>-31005000000</v>
      </c>
    </row>
    <row r="232" spans="3:26" ht="15.5" x14ac:dyDescent="0.35">
      <c r="C232" t="s">
        <v>704</v>
      </c>
      <c r="U232" s="5">
        <v>900000000000</v>
      </c>
    </row>
    <row r="233" spans="3:26" ht="15.5" x14ac:dyDescent="0.35">
      <c r="C233" t="s">
        <v>705</v>
      </c>
      <c r="N233" s="5">
        <v>-426000000</v>
      </c>
    </row>
    <row r="234" spans="3:26" ht="15.5" x14ac:dyDescent="0.35">
      <c r="C234" t="s">
        <v>706</v>
      </c>
      <c r="R234" s="5">
        <v>1189929000000</v>
      </c>
      <c r="U234" s="5">
        <v>900000000000</v>
      </c>
    </row>
    <row r="235" spans="3:26" ht="15.5" x14ac:dyDescent="0.35">
      <c r="C235" t="s">
        <v>441</v>
      </c>
      <c r="P235" s="5">
        <v>-31650000000</v>
      </c>
      <c r="Q235" s="5">
        <v>-157350000000</v>
      </c>
      <c r="R235" s="5">
        <v>-62400000000</v>
      </c>
      <c r="S235" s="5">
        <v>-30750000000</v>
      </c>
      <c r="T235" s="5">
        <v>-30750000000</v>
      </c>
      <c r="U235" s="5">
        <v>-15120000000</v>
      </c>
    </row>
    <row r="236" spans="3:26" ht="15.5" x14ac:dyDescent="0.35">
      <c r="C236" t="s">
        <v>707</v>
      </c>
    </row>
    <row r="237" spans="3:26" ht="15.5" x14ac:dyDescent="0.35">
      <c r="C237" t="s">
        <v>708</v>
      </c>
      <c r="N237" s="5">
        <v>1279146000000</v>
      </c>
    </row>
    <row r="238" spans="3:26" ht="15.5" x14ac:dyDescent="0.35">
      <c r="C238" t="s">
        <v>177</v>
      </c>
      <c r="W238" s="5">
        <v>690240000000</v>
      </c>
    </row>
    <row r="239" spans="3:26" ht="15.5" x14ac:dyDescent="0.35">
      <c r="C239" t="s">
        <v>709</v>
      </c>
    </row>
    <row r="240" spans="3:26" ht="15.5" x14ac:dyDescent="0.35">
      <c r="C240" t="s">
        <v>710</v>
      </c>
      <c r="W240" s="5">
        <v>381553000000</v>
      </c>
    </row>
    <row r="241" spans="2:26" ht="15.5" x14ac:dyDescent="0.35">
      <c r="C241" t="s">
        <v>711</v>
      </c>
      <c r="S241" s="5">
        <v>-24871000000</v>
      </c>
      <c r="U241" s="5">
        <v>-23408000000</v>
      </c>
    </row>
    <row r="242" spans="2:26" ht="15.5" x14ac:dyDescent="0.35">
      <c r="C242" t="s">
        <v>589</v>
      </c>
      <c r="D242" s="5">
        <v>-723000000</v>
      </c>
      <c r="E242" s="5">
        <v>-6307000000</v>
      </c>
      <c r="F242" s="5">
        <v>-3157000000</v>
      </c>
      <c r="G242" s="5">
        <v>-5400000000</v>
      </c>
      <c r="I242" s="5">
        <v>-15147000000</v>
      </c>
      <c r="J242" s="5">
        <v>-22163000000</v>
      </c>
      <c r="K242" s="5">
        <v>-24599000000</v>
      </c>
      <c r="L242" s="5">
        <v>-16221000000</v>
      </c>
      <c r="M242" s="5">
        <v>-6714000000</v>
      </c>
      <c r="V242" s="5">
        <v>-6650000000</v>
      </c>
      <c r="W242" s="5">
        <v>-39637000000</v>
      </c>
      <c r="X242" s="5">
        <v>-18258866138</v>
      </c>
      <c r="Y242" s="5">
        <v>-14833269994</v>
      </c>
      <c r="Z242" s="5">
        <v>-6792471228</v>
      </c>
    </row>
    <row r="243" spans="2:26" ht="15.5" x14ac:dyDescent="0.35">
      <c r="C243" t="s">
        <v>712</v>
      </c>
    </row>
    <row r="244" spans="2:26" ht="15.5" x14ac:dyDescent="0.35">
      <c r="C244" t="s">
        <v>713</v>
      </c>
      <c r="N244" s="5">
        <v>-8316000000</v>
      </c>
      <c r="O244" s="5">
        <v>-112000000</v>
      </c>
      <c r="P244" s="5">
        <v>-12932000000</v>
      </c>
      <c r="Q244" s="5">
        <v>-32933000000</v>
      </c>
      <c r="R244" s="5">
        <v>-32126000000</v>
      </c>
      <c r="S244" s="5">
        <v>-18632000000</v>
      </c>
      <c r="T244" s="5">
        <v>-4789000000</v>
      </c>
      <c r="U244" s="5">
        <v>-12550000000</v>
      </c>
    </row>
    <row r="245" spans="2:26" ht="15.5" x14ac:dyDescent="0.35">
      <c r="C245" t="s">
        <v>714</v>
      </c>
      <c r="L245" s="5">
        <v>-11785000000</v>
      </c>
      <c r="M245" s="5">
        <v>-609000000</v>
      </c>
      <c r="N245" s="5">
        <v>-142080000000</v>
      </c>
    </row>
    <row r="246" spans="2:26" ht="15.5" x14ac:dyDescent="0.35">
      <c r="C246" t="s">
        <v>715</v>
      </c>
      <c r="N246" s="5">
        <v>-477662000000</v>
      </c>
      <c r="O246" s="5">
        <v>-15000000</v>
      </c>
    </row>
    <row r="247" spans="2:26" ht="15.5" x14ac:dyDescent="0.35">
      <c r="C247" t="s">
        <v>716</v>
      </c>
      <c r="U247" s="5">
        <v>-10634000000</v>
      </c>
      <c r="V247" s="5">
        <v>-9782000000</v>
      </c>
    </row>
    <row r="248" spans="2:26" ht="15.5" x14ac:dyDescent="0.35">
      <c r="C248" t="s">
        <v>186</v>
      </c>
      <c r="D248" s="5">
        <v>12472000000</v>
      </c>
      <c r="E248" s="5">
        <v>27869000000</v>
      </c>
      <c r="F248" s="5">
        <v>-38093000000</v>
      </c>
      <c r="G248" s="5">
        <v>47015000000</v>
      </c>
      <c r="I248" s="5">
        <v>-89572000000</v>
      </c>
      <c r="J248" s="5">
        <v>160250000000</v>
      </c>
      <c r="K248" s="5">
        <v>-26305000000</v>
      </c>
      <c r="L248" s="5">
        <v>29941000000</v>
      </c>
      <c r="M248" s="5">
        <v>-168423000000</v>
      </c>
      <c r="N248" s="5">
        <v>171776000000</v>
      </c>
      <c r="O248" s="5">
        <v>8272000000</v>
      </c>
      <c r="P248" s="5">
        <v>-88920000000</v>
      </c>
      <c r="Q248" s="5">
        <v>50529000000</v>
      </c>
      <c r="R248" s="5">
        <v>-292401000000</v>
      </c>
      <c r="S248" s="5">
        <v>-628528000000</v>
      </c>
      <c r="T248" s="5">
        <v>881909000000</v>
      </c>
      <c r="U248" s="5">
        <v>214174000000</v>
      </c>
      <c r="V248" s="5">
        <v>-532595000000</v>
      </c>
      <c r="W248" s="5">
        <v>623846000000</v>
      </c>
      <c r="X248" s="5">
        <v>-10431255375</v>
      </c>
      <c r="Y248" s="5">
        <v>335117130</v>
      </c>
      <c r="Z248" s="5">
        <v>4827060990</v>
      </c>
    </row>
    <row r="249" spans="2:26" ht="15.5" x14ac:dyDescent="0.35">
      <c r="C249" t="s">
        <v>187</v>
      </c>
      <c r="E249" s="5">
        <v>90000000</v>
      </c>
      <c r="I249" s="5">
        <v>90000000</v>
      </c>
      <c r="J249" s="5">
        <v>71000000</v>
      </c>
      <c r="K249" s="5">
        <v>170000000</v>
      </c>
      <c r="L249" s="5">
        <v>709000000</v>
      </c>
      <c r="M249" s="5">
        <v>-406000000</v>
      </c>
      <c r="N249" s="5">
        <v>-1000000</v>
      </c>
      <c r="O249" s="5">
        <v>-166000000</v>
      </c>
      <c r="P249" s="5">
        <v>48000000</v>
      </c>
      <c r="Q249" s="5">
        <v>21000000</v>
      </c>
      <c r="R249" s="5">
        <v>-187000000</v>
      </c>
      <c r="S249" s="5">
        <v>488000000</v>
      </c>
      <c r="T249" s="5">
        <v>18055000000</v>
      </c>
      <c r="U249" s="5">
        <v>241000000</v>
      </c>
      <c r="V249" s="5">
        <v>97000000</v>
      </c>
      <c r="W249" s="5">
        <v>-4600000000</v>
      </c>
      <c r="X249" s="5">
        <v>-130179935</v>
      </c>
      <c r="Y249" s="5">
        <v>-120135122</v>
      </c>
      <c r="Z249" s="5">
        <v>-516992045</v>
      </c>
    </row>
    <row r="250" spans="2:26" ht="15.5" x14ac:dyDescent="0.35">
      <c r="C250" t="s">
        <v>717</v>
      </c>
      <c r="Q250" s="5">
        <v>-207645000000</v>
      </c>
    </row>
    <row r="251" spans="2:26" ht="15.5" x14ac:dyDescent="0.35">
      <c r="C251" t="s">
        <v>188</v>
      </c>
      <c r="D251" s="5">
        <v>133365000000</v>
      </c>
      <c r="I251" s="5">
        <v>222847000000</v>
      </c>
      <c r="J251" s="5">
        <v>62526000000</v>
      </c>
      <c r="K251" s="5">
        <v>88661000000</v>
      </c>
      <c r="L251" s="5">
        <v>58011000000</v>
      </c>
      <c r="M251" s="5">
        <v>226840000000</v>
      </c>
      <c r="N251" s="5">
        <v>55065000000</v>
      </c>
      <c r="O251" s="5">
        <v>46959000000</v>
      </c>
      <c r="P251" s="5">
        <v>135831000000</v>
      </c>
      <c r="Q251" s="5">
        <v>292926000000</v>
      </c>
      <c r="R251" s="5">
        <v>588514000000</v>
      </c>
      <c r="S251" s="5">
        <v>1216554000000</v>
      </c>
      <c r="T251" s="5">
        <v>316590000000</v>
      </c>
      <c r="U251" s="5">
        <v>102175000000</v>
      </c>
      <c r="V251" s="5">
        <v>634673000000</v>
      </c>
      <c r="W251" s="5">
        <v>15427000000</v>
      </c>
      <c r="X251" s="5">
        <v>21522727933</v>
      </c>
      <c r="Y251" s="5">
        <v>20278782484</v>
      </c>
      <c r="Z251" s="5">
        <v>15968713539</v>
      </c>
    </row>
    <row r="252" spans="2:26" ht="15.5" x14ac:dyDescent="0.35">
      <c r="C252" t="s">
        <v>718</v>
      </c>
      <c r="X252" s="5">
        <v>4465806956</v>
      </c>
    </row>
    <row r="253" spans="2:26" ht="15.5" x14ac:dyDescent="0.35">
      <c r="C253" t="s">
        <v>189</v>
      </c>
      <c r="D253" s="5">
        <v>145837000000</v>
      </c>
      <c r="E253" s="5">
        <v>27959000000</v>
      </c>
      <c r="F253" s="5">
        <v>-38093000000</v>
      </c>
      <c r="G253" s="5">
        <v>47015000000</v>
      </c>
      <c r="I253" s="5">
        <v>133365000000</v>
      </c>
      <c r="J253" s="5">
        <v>222847000000</v>
      </c>
      <c r="K253" s="5">
        <v>62526000000</v>
      </c>
      <c r="L253" s="5">
        <v>88661000000</v>
      </c>
      <c r="M253" s="5">
        <v>58011000000</v>
      </c>
      <c r="N253" s="5">
        <v>226840000000</v>
      </c>
      <c r="O253" s="5">
        <v>55065000000</v>
      </c>
      <c r="P253" s="5">
        <v>46959000000</v>
      </c>
      <c r="Q253" s="5">
        <v>135831000000</v>
      </c>
      <c r="R253" s="5">
        <v>295926000000</v>
      </c>
      <c r="S253" s="5">
        <v>588514000000</v>
      </c>
      <c r="T253" s="5">
        <v>1216554000000</v>
      </c>
      <c r="U253" s="5">
        <v>316590000000</v>
      </c>
      <c r="V253" s="5">
        <v>102175000000</v>
      </c>
      <c r="W253" s="5">
        <v>634673000000</v>
      </c>
      <c r="X253" s="5">
        <v>15427099579</v>
      </c>
      <c r="Y253" s="5">
        <v>20493764492</v>
      </c>
      <c r="Z253" s="5">
        <v>20278782484</v>
      </c>
    </row>
    <row r="255" spans="2:26" ht="15.5" x14ac:dyDescent="0.35">
      <c r="B255" t="s">
        <v>190</v>
      </c>
      <c r="C255" t="s">
        <v>11</v>
      </c>
      <c r="D255" s="5">
        <v>9310000000</v>
      </c>
      <c r="E255" s="5">
        <v>9310000000</v>
      </c>
      <c r="F255" s="5">
        <v>9310000000</v>
      </c>
      <c r="G255" s="5">
        <v>9310000000</v>
      </c>
      <c r="I255" s="5">
        <v>9310000000</v>
      </c>
      <c r="J255" s="5">
        <v>9310000000</v>
      </c>
      <c r="K255" s="5">
        <v>9310000000</v>
      </c>
      <c r="L255" s="5">
        <v>9310000000</v>
      </c>
      <c r="M255" s="5">
        <v>9310000000</v>
      </c>
      <c r="N255" s="5">
        <v>9310000000</v>
      </c>
      <c r="O255" s="5">
        <v>3220000000</v>
      </c>
      <c r="P255" s="5">
        <v>3220000000</v>
      </c>
      <c r="Q255" s="5">
        <v>3220000000</v>
      </c>
      <c r="R255" s="5">
        <v>3220000000</v>
      </c>
      <c r="S255" s="5">
        <v>3220000000</v>
      </c>
      <c r="T255" s="5">
        <v>3220000000</v>
      </c>
      <c r="U255" s="5">
        <v>2930000000</v>
      </c>
      <c r="V255" s="5">
        <v>2930000000</v>
      </c>
      <c r="W255" s="5">
        <v>2930000000</v>
      </c>
      <c r="X255" s="5">
        <v>1670000000</v>
      </c>
      <c r="Y255" s="5">
        <v>1670000000</v>
      </c>
      <c r="Z255" s="5">
        <v>1670000000</v>
      </c>
    </row>
    <row r="256" spans="2:26" ht="15.5" x14ac:dyDescent="0.35">
      <c r="C256" t="s">
        <v>191</v>
      </c>
      <c r="D256" s="6">
        <v>1.21</v>
      </c>
      <c r="E256" s="6">
        <v>1.96</v>
      </c>
      <c r="F256" s="6">
        <v>2.96</v>
      </c>
      <c r="G256" s="6">
        <v>0.9</v>
      </c>
    </row>
    <row r="257" spans="3:7" ht="15.5" x14ac:dyDescent="0.35">
      <c r="C257" t="s">
        <v>192</v>
      </c>
      <c r="D257" s="6">
        <v>99.17</v>
      </c>
      <c r="E257" s="6">
        <v>68.37</v>
      </c>
      <c r="F257" s="6">
        <v>49.32</v>
      </c>
      <c r="G257" s="6">
        <v>155.56</v>
      </c>
    </row>
    <row r="258" spans="3:7" ht="15.5" x14ac:dyDescent="0.35">
      <c r="C258" t="s">
        <v>70</v>
      </c>
      <c r="D258" s="6">
        <v>2.21</v>
      </c>
      <c r="E258" s="6">
        <v>2.5099999999999998</v>
      </c>
      <c r="F258" s="6">
        <v>2.67</v>
      </c>
      <c r="G258" s="6">
        <v>2.77</v>
      </c>
    </row>
    <row r="259" spans="3:7" ht="15.5" x14ac:dyDescent="0.35">
      <c r="C259" t="s">
        <v>193</v>
      </c>
      <c r="D259" s="5">
        <v>38260000000</v>
      </c>
      <c r="E259" s="5">
        <v>53220000000</v>
      </c>
      <c r="F259" s="5">
        <v>62420000000</v>
      </c>
      <c r="G259" s="5">
        <v>38320000000</v>
      </c>
    </row>
    <row r="260" spans="3:7" ht="15.5" x14ac:dyDescent="0.35">
      <c r="C260" t="s">
        <v>194</v>
      </c>
      <c r="D260" s="6">
        <v>5.1999999999999998E-3</v>
      </c>
      <c r="E260" s="6">
        <v>8.6999999999999994E-3</v>
      </c>
      <c r="F260" s="6">
        <v>1.34E-2</v>
      </c>
      <c r="G260" s="6">
        <v>4.0000000000000001E-3</v>
      </c>
    </row>
    <row r="261" spans="3:7" ht="15.5" x14ac:dyDescent="0.35">
      <c r="C261" t="s">
        <v>195</v>
      </c>
      <c r="D261" s="6">
        <v>9.7000000000000003E-3</v>
      </c>
      <c r="E261" s="6">
        <v>1.6E-2</v>
      </c>
      <c r="F261" s="6">
        <v>2.46E-2</v>
      </c>
      <c r="G261" s="6">
        <v>7.7000000000000002E-3</v>
      </c>
    </row>
    <row r="262" spans="3:7" ht="15.5" x14ac:dyDescent="0.35">
      <c r="C262" t="s">
        <v>196</v>
      </c>
      <c r="D262" s="6">
        <v>1.3000000000000001E-2</v>
      </c>
      <c r="E262" s="6">
        <v>1.9900000000000001E-2</v>
      </c>
      <c r="F262" s="6">
        <v>3.1099999999999999E-2</v>
      </c>
      <c r="G262" s="6">
        <v>1.41E-2</v>
      </c>
    </row>
    <row r="263" spans="3:7" ht="15.5" x14ac:dyDescent="0.35">
      <c r="C263" t="s">
        <v>197</v>
      </c>
      <c r="E263" s="6">
        <v>4.01</v>
      </c>
      <c r="F263" s="6">
        <v>5.04</v>
      </c>
      <c r="G263" s="6">
        <v>2.41</v>
      </c>
    </row>
    <row r="264" spans="3:7" ht="15.5" x14ac:dyDescent="0.35">
      <c r="C264" t="s">
        <v>198</v>
      </c>
      <c r="D264" s="5">
        <v>1157000000000</v>
      </c>
      <c r="E264" s="5">
        <v>1144000000000</v>
      </c>
      <c r="F264" s="5">
        <v>1121000000000</v>
      </c>
      <c r="G264" s="5">
        <v>1092000000000</v>
      </c>
    </row>
    <row r="265" spans="3:7" ht="15.5" x14ac:dyDescent="0.35">
      <c r="C265" t="s">
        <v>199</v>
      </c>
      <c r="D265" s="6">
        <v>0.96</v>
      </c>
      <c r="E265" s="6">
        <v>1.0900000000000001</v>
      </c>
      <c r="F265" s="6">
        <v>1.21</v>
      </c>
      <c r="G265" s="6">
        <v>1.19</v>
      </c>
    </row>
    <row r="266" spans="3:7" ht="15.5" x14ac:dyDescent="0.35">
      <c r="C266" t="s">
        <v>200</v>
      </c>
      <c r="D266" s="6">
        <v>124.36</v>
      </c>
      <c r="E266" s="5">
        <v>123</v>
      </c>
      <c r="F266" s="6">
        <v>120.54</v>
      </c>
      <c r="G266" s="6">
        <v>117.42</v>
      </c>
    </row>
    <row r="267" spans="3:7" ht="15.5" x14ac:dyDescent="0.35">
      <c r="C267" t="s">
        <v>201</v>
      </c>
      <c r="D267" s="6">
        <v>1.21</v>
      </c>
      <c r="E267" s="6">
        <v>1.37</v>
      </c>
      <c r="F267" s="6">
        <v>1.53</v>
      </c>
      <c r="G267" s="6">
        <v>1.52</v>
      </c>
    </row>
    <row r="268" spans="3:7" ht="15.5" x14ac:dyDescent="0.35">
      <c r="C268" t="s">
        <v>202</v>
      </c>
      <c r="D268" s="6">
        <v>99.06</v>
      </c>
      <c r="E268" s="6">
        <v>97.73</v>
      </c>
      <c r="F268" s="6">
        <v>95.28</v>
      </c>
      <c r="G268" s="6">
        <v>92.27</v>
      </c>
    </row>
    <row r="269" spans="3:7" ht="15.5" x14ac:dyDescent="0.35">
      <c r="C269" t="s">
        <v>203</v>
      </c>
      <c r="D269" s="5">
        <v>225000000000</v>
      </c>
      <c r="E269" s="5">
        <v>216000000000</v>
      </c>
      <c r="F269" s="5">
        <v>194000000000</v>
      </c>
      <c r="G269" s="5">
        <v>201000000000</v>
      </c>
    </row>
    <row r="270" spans="3:7" ht="15.5" x14ac:dyDescent="0.35">
      <c r="C270" t="s">
        <v>204</v>
      </c>
      <c r="D270" s="5">
        <v>99000000000</v>
      </c>
      <c r="E270" s="5">
        <v>100000000000</v>
      </c>
      <c r="F270" s="5">
        <v>110000000000</v>
      </c>
      <c r="G270" s="5">
        <v>196000000000</v>
      </c>
    </row>
    <row r="271" spans="3:7" ht="15.5" x14ac:dyDescent="0.35">
      <c r="C271" t="s">
        <v>205</v>
      </c>
      <c r="D271" s="5">
        <v>1158000000000</v>
      </c>
      <c r="E271" s="5">
        <v>1145000000000</v>
      </c>
      <c r="F271" s="5">
        <v>1122000000000</v>
      </c>
      <c r="G271" s="5">
        <v>1093000000000</v>
      </c>
    </row>
    <row r="272" spans="3:7" ht="15.5" x14ac:dyDescent="0.35">
      <c r="C272" t="s">
        <v>23</v>
      </c>
      <c r="D272" s="5">
        <v>325000000000</v>
      </c>
      <c r="E272" s="5">
        <v>316000000000</v>
      </c>
      <c r="F272" s="5">
        <v>304000000000</v>
      </c>
      <c r="G272" s="5">
        <v>396000000000</v>
      </c>
    </row>
    <row r="273" spans="3:26" ht="15.5" x14ac:dyDescent="0.35">
      <c r="C273" t="s">
        <v>20</v>
      </c>
      <c r="D273" s="5">
        <v>179000000000</v>
      </c>
      <c r="E273" s="5">
        <v>182000000000</v>
      </c>
      <c r="F273" s="5">
        <v>199000000000</v>
      </c>
      <c r="G273" s="5">
        <v>253000000000</v>
      </c>
    </row>
    <row r="274" spans="3:26" ht="15.5" x14ac:dyDescent="0.35">
      <c r="C274" t="s">
        <v>206</v>
      </c>
      <c r="D274" s="5">
        <v>-136000000000</v>
      </c>
      <c r="E274" s="5">
        <v>-136000000000</v>
      </c>
      <c r="F274" s="5">
        <v>7000000000</v>
      </c>
      <c r="G274" s="5">
        <v>65000000000</v>
      </c>
    </row>
    <row r="275" spans="3:26" ht="15.5" x14ac:dyDescent="0.35">
      <c r="C275" t="s">
        <v>207</v>
      </c>
      <c r="D275" s="5">
        <v>40000000000</v>
      </c>
      <c r="E275" s="5">
        <v>-98000000000</v>
      </c>
      <c r="F275" s="5">
        <v>87000000000</v>
      </c>
      <c r="G275" s="5">
        <v>155000000000</v>
      </c>
    </row>
    <row r="276" spans="3:26" ht="15.5" x14ac:dyDescent="0.35">
      <c r="C276" t="s">
        <v>208</v>
      </c>
      <c r="E276" s="5">
        <v>-73000000000</v>
      </c>
      <c r="F276" s="5">
        <v>37000000000</v>
      </c>
      <c r="G276" s="5">
        <v>-37000000000</v>
      </c>
    </row>
    <row r="277" spans="3:26" ht="15.5" x14ac:dyDescent="0.35">
      <c r="C277" t="s">
        <v>12</v>
      </c>
      <c r="D277" s="5">
        <v>40000000000</v>
      </c>
      <c r="E277" s="5">
        <v>-171000000000</v>
      </c>
      <c r="F277" s="5">
        <v>124000000000</v>
      </c>
      <c r="G277" s="5">
        <v>119000000000</v>
      </c>
    </row>
    <row r="278" spans="3:26" ht="15.5" x14ac:dyDescent="0.35">
      <c r="C278" t="s">
        <v>15</v>
      </c>
      <c r="D278" s="6">
        <v>4.26</v>
      </c>
      <c r="E278" s="6">
        <v>-18.36</v>
      </c>
      <c r="F278" s="6">
        <v>13.28</v>
      </c>
      <c r="G278" s="6">
        <v>12.76</v>
      </c>
    </row>
    <row r="279" spans="3:26" ht="15.5" x14ac:dyDescent="0.35">
      <c r="C279" t="s">
        <v>57</v>
      </c>
      <c r="I279" s="6">
        <v>9.57</v>
      </c>
      <c r="J279" s="6">
        <v>7.46</v>
      </c>
      <c r="K279" s="6">
        <v>2.02</v>
      </c>
      <c r="L279" s="6">
        <v>-6.7</v>
      </c>
      <c r="M279" s="6">
        <v>0.94</v>
      </c>
      <c r="N279" s="6">
        <v>129.43</v>
      </c>
      <c r="O279" s="6">
        <v>352.45</v>
      </c>
      <c r="P279" s="6">
        <v>-38.35</v>
      </c>
      <c r="Q279" s="6">
        <v>-1625.9</v>
      </c>
      <c r="R279" s="6">
        <v>184.39</v>
      </c>
      <c r="S279" s="6">
        <v>100.49</v>
      </c>
      <c r="T279" s="6">
        <v>103.09</v>
      </c>
      <c r="U279" s="6">
        <v>106.08</v>
      </c>
      <c r="V279" s="6">
        <v>72.180000000000007</v>
      </c>
      <c r="X279" s="6">
        <v>47.89</v>
      </c>
      <c r="Y279" s="6">
        <v>22.62</v>
      </c>
      <c r="Z279" s="6">
        <v>17.170000000000002</v>
      </c>
    </row>
    <row r="280" spans="3:26" ht="15.5" x14ac:dyDescent="0.35">
      <c r="C280" t="s">
        <v>69</v>
      </c>
      <c r="I280" s="5">
        <v>14</v>
      </c>
      <c r="J280" s="6">
        <v>14.08</v>
      </c>
      <c r="K280" s="6">
        <v>71.290000000000006</v>
      </c>
      <c r="L280" s="6">
        <v>-21.34</v>
      </c>
      <c r="M280" s="6">
        <v>204.26</v>
      </c>
      <c r="N280" s="6">
        <v>3.01</v>
      </c>
      <c r="O280" s="6">
        <v>0.48</v>
      </c>
      <c r="P280" s="6">
        <v>-4.38</v>
      </c>
      <c r="Q280" s="6">
        <v>-0.28999999999999998</v>
      </c>
      <c r="R280" s="6">
        <v>10.55</v>
      </c>
      <c r="S280" s="6">
        <v>12.04</v>
      </c>
      <c r="T280" s="6">
        <v>20.32</v>
      </c>
      <c r="U280" s="6">
        <v>13.48</v>
      </c>
      <c r="V280" s="6">
        <v>14.96</v>
      </c>
      <c r="W280" s="5">
        <v>0</v>
      </c>
      <c r="X280" s="6">
        <v>14.89</v>
      </c>
      <c r="Y280" s="6">
        <v>14.54</v>
      </c>
      <c r="Z280" s="6">
        <v>22.66</v>
      </c>
    </row>
    <row r="281" spans="3:26" ht="15.5" x14ac:dyDescent="0.35">
      <c r="C281" t="s">
        <v>72</v>
      </c>
      <c r="I281" s="6">
        <v>0.64</v>
      </c>
      <c r="J281" s="6">
        <v>0.51</v>
      </c>
      <c r="K281" s="6">
        <v>0.79</v>
      </c>
      <c r="L281" s="6">
        <v>0.72</v>
      </c>
      <c r="M281" s="6">
        <v>1.18</v>
      </c>
      <c r="N281" s="6">
        <v>2.83</v>
      </c>
      <c r="O281" s="6">
        <v>0.36</v>
      </c>
      <c r="P281" s="6">
        <v>0.34</v>
      </c>
      <c r="Q281" s="6">
        <v>0.79</v>
      </c>
      <c r="R281" s="6">
        <v>0.96</v>
      </c>
      <c r="S281" s="6">
        <v>0.65</v>
      </c>
      <c r="T281" s="6">
        <v>1.31</v>
      </c>
      <c r="U281" s="6">
        <v>1.03</v>
      </c>
      <c r="V281" s="6">
        <v>1.1499999999999999</v>
      </c>
      <c r="W281" s="6">
        <v>0.83</v>
      </c>
      <c r="X281" s="6">
        <v>1.69</v>
      </c>
      <c r="Y281" s="6">
        <v>1.03</v>
      </c>
      <c r="Z281" s="6">
        <v>1.33</v>
      </c>
    </row>
    <row r="282" spans="3:26" ht="15.5" x14ac:dyDescent="0.35">
      <c r="C282" t="s">
        <v>209</v>
      </c>
      <c r="I282" s="5">
        <v>221380000000</v>
      </c>
      <c r="J282" s="5">
        <v>222320000000</v>
      </c>
      <c r="K282" s="5">
        <v>165620000000</v>
      </c>
      <c r="L282" s="5">
        <v>31410000000</v>
      </c>
      <c r="M282" s="5">
        <v>-10500000000</v>
      </c>
      <c r="N282" s="5">
        <v>-99430000000</v>
      </c>
      <c r="O282" s="5">
        <v>-27680000000</v>
      </c>
      <c r="P282" s="6">
        <v>129710000000.00002</v>
      </c>
    </row>
    <row r="283" spans="3:26" ht="15.5" x14ac:dyDescent="0.35">
      <c r="C283" t="s">
        <v>210</v>
      </c>
      <c r="I283" s="6">
        <v>4.2599999999999999E-2</v>
      </c>
      <c r="J283" s="6">
        <v>3.5400000000000001E-2</v>
      </c>
      <c r="K283" s="6">
        <v>1.01E-2</v>
      </c>
      <c r="L283" s="6">
        <v>-3.4099999999999998E-2</v>
      </c>
      <c r="M283" s="6">
        <v>5.0000000000000001E-3</v>
      </c>
      <c r="N283" s="6">
        <v>0.59909999999999997</v>
      </c>
      <c r="O283" s="6">
        <v>0.60699999999999998</v>
      </c>
      <c r="P283" s="6">
        <v>-6.8000000000000005E-2</v>
      </c>
      <c r="Q283" s="6">
        <v>-2.6404000000000001</v>
      </c>
      <c r="R283" s="6">
        <v>6.4100000000000004E-2</v>
      </c>
      <c r="S283" s="6">
        <v>3.5699999999999996E-2</v>
      </c>
      <c r="T283" s="6">
        <v>4.4999999999999998E-2</v>
      </c>
      <c r="U283" s="6">
        <v>6.1799999999999994E-2</v>
      </c>
      <c r="V283" s="6">
        <v>5.4600000000000003E-2</v>
      </c>
      <c r="W283" s="5">
        <v>0</v>
      </c>
      <c r="X283" s="6">
        <v>4.1299999999999996E-2</v>
      </c>
      <c r="Y283" s="6">
        <v>2.81E-2</v>
      </c>
      <c r="Z283" s="6">
        <v>2.8199999999999999E-2</v>
      </c>
    </row>
    <row r="284" spans="3:26" ht="15.5" x14ac:dyDescent="0.35">
      <c r="C284" t="s">
        <v>211</v>
      </c>
      <c r="I284" s="6">
        <v>7.7800000000000008E-2</v>
      </c>
      <c r="J284" s="6">
        <v>6.6299999999999998E-2</v>
      </c>
      <c r="K284" s="6">
        <v>1.9400000000000001E-2</v>
      </c>
      <c r="L284" s="6">
        <v>-0.08</v>
      </c>
      <c r="M284" s="6">
        <v>1.0700000000000001E-2</v>
      </c>
      <c r="N284" s="6">
        <v>1.4528999999999999</v>
      </c>
      <c r="O284" s="6">
        <v>-0.68469999999999998</v>
      </c>
      <c r="P284" s="6">
        <v>3.5799999999999998E-2</v>
      </c>
      <c r="Q284" s="6">
        <v>1.5638999999999998</v>
      </c>
      <c r="R284" s="6">
        <v>0.15049999999999999</v>
      </c>
      <c r="S284" s="6">
        <v>9.6000000000000002E-2</v>
      </c>
      <c r="T284" s="6">
        <v>0.10869999999999999</v>
      </c>
      <c r="U284" s="6">
        <v>0.15429999999999999</v>
      </c>
      <c r="V284" s="6">
        <v>0.12240000000000001</v>
      </c>
      <c r="W284" s="5">
        <v>0</v>
      </c>
      <c r="X284" s="6">
        <v>0.1391</v>
      </c>
      <c r="Y284" s="6">
        <v>8.8300000000000003E-2</v>
      </c>
      <c r="Z284" s="6">
        <v>7.3499999999999996E-2</v>
      </c>
    </row>
    <row r="285" spans="3:26" ht="15.5" x14ac:dyDescent="0.35">
      <c r="C285" t="s">
        <v>212</v>
      </c>
      <c r="I285" s="6">
        <v>0.1007</v>
      </c>
      <c r="J285" s="6">
        <v>0.11220000000000001</v>
      </c>
      <c r="K285" s="6">
        <v>9.5399999999999985E-2</v>
      </c>
      <c r="L285" s="6">
        <v>-3.1200000000000002E-2</v>
      </c>
      <c r="M285" s="6">
        <v>-6.2400000000000004E-2</v>
      </c>
      <c r="N285" s="6">
        <v>-0.17300000000000001</v>
      </c>
      <c r="O285" s="6">
        <v>6.8900000000000003E-2</v>
      </c>
      <c r="P285" s="6">
        <v>-2.3300000000000001E-2</v>
      </c>
      <c r="Q285" s="6">
        <v>-2.8000000000000004E-3</v>
      </c>
      <c r="R285" s="6">
        <v>0.1555</v>
      </c>
      <c r="S285" s="6">
        <v>0.12039999999999999</v>
      </c>
      <c r="T285" s="6">
        <v>0.13750000000000001</v>
      </c>
      <c r="U285" s="6">
        <v>0.19620000000000001</v>
      </c>
      <c r="V285" s="6">
        <v>0.15990000000000001</v>
      </c>
      <c r="W285" s="6">
        <v>0.15029999999999999</v>
      </c>
      <c r="X285" s="6">
        <v>0.10550000000000001</v>
      </c>
      <c r="Y285" s="6">
        <v>0.1295</v>
      </c>
      <c r="Z285" s="6">
        <v>0.34639999999999999</v>
      </c>
    </row>
    <row r="286" spans="3:26" ht="15.5" x14ac:dyDescent="0.35">
      <c r="C286" t="s">
        <v>213</v>
      </c>
      <c r="I286" s="6">
        <v>5.04</v>
      </c>
      <c r="J286" s="6">
        <v>5.41</v>
      </c>
      <c r="K286" s="6">
        <v>3.72</v>
      </c>
      <c r="L286" s="6">
        <v>-1.08</v>
      </c>
      <c r="M286" s="6">
        <v>-1.77</v>
      </c>
      <c r="N286" s="6">
        <v>-0.14000000000000001</v>
      </c>
      <c r="O286" s="6">
        <v>-0.74</v>
      </c>
      <c r="P286" s="6">
        <v>0.84</v>
      </c>
      <c r="Q286" s="6">
        <v>-0.06</v>
      </c>
      <c r="R286" s="6">
        <v>2.65</v>
      </c>
      <c r="S286" s="6">
        <v>3.07</v>
      </c>
      <c r="T286" s="6">
        <v>3.35</v>
      </c>
      <c r="U286" s="6">
        <v>3.76</v>
      </c>
      <c r="V286" s="6">
        <v>3.15</v>
      </c>
    </row>
    <row r="287" spans="3:26" ht="15.5" x14ac:dyDescent="0.35">
      <c r="C287" t="s">
        <v>66</v>
      </c>
      <c r="I287" s="6">
        <v>1.0900000000000001</v>
      </c>
      <c r="J287" s="6">
        <v>0.93</v>
      </c>
      <c r="K287" s="6">
        <v>1.38</v>
      </c>
      <c r="L287" s="6">
        <v>1.71</v>
      </c>
      <c r="M287" s="6">
        <v>2.1800000000000002</v>
      </c>
      <c r="N287" s="6">
        <v>4.38</v>
      </c>
      <c r="O287" s="6">
        <v>-0.33</v>
      </c>
      <c r="P287" s="6">
        <v>-0.16</v>
      </c>
      <c r="Q287" s="6">
        <v>-0.46</v>
      </c>
      <c r="R287" s="6">
        <v>1.59</v>
      </c>
      <c r="S287" s="6">
        <v>1.1599999999999999</v>
      </c>
      <c r="T287" s="6">
        <v>2.21</v>
      </c>
      <c r="U287" s="6">
        <v>2.08</v>
      </c>
      <c r="V287" s="6">
        <v>1.83</v>
      </c>
      <c r="W287" s="6">
        <v>0.82</v>
      </c>
      <c r="X287" s="6">
        <v>2.0699999999999998</v>
      </c>
      <c r="Y287" s="6">
        <v>1.28</v>
      </c>
      <c r="Z287" s="6">
        <v>1.66</v>
      </c>
    </row>
    <row r="288" spans="3:26" ht="15.5" x14ac:dyDescent="0.35">
      <c r="C288" t="s">
        <v>63</v>
      </c>
      <c r="I288" s="5">
        <v>123</v>
      </c>
      <c r="J288" s="6">
        <v>112.49</v>
      </c>
      <c r="K288" s="6">
        <v>104.12</v>
      </c>
      <c r="L288" s="6">
        <v>83.67</v>
      </c>
      <c r="M288" s="6">
        <v>88.07</v>
      </c>
      <c r="N288" s="6">
        <v>89.08</v>
      </c>
      <c r="O288" s="6">
        <v>-514.76</v>
      </c>
      <c r="P288" s="6">
        <v>-1071.6099999999999</v>
      </c>
      <c r="Q288" s="6">
        <v>-1039.6199999999999</v>
      </c>
      <c r="R288" s="6">
        <v>1225.05</v>
      </c>
      <c r="S288" s="6">
        <v>1046.75</v>
      </c>
      <c r="T288" s="6">
        <v>948.01</v>
      </c>
      <c r="U288" s="6">
        <v>687.69</v>
      </c>
      <c r="V288" s="6">
        <v>589.61</v>
      </c>
      <c r="W288" s="6">
        <v>606.45000000000005</v>
      </c>
      <c r="X288" s="6">
        <v>344.36</v>
      </c>
      <c r="Y288" s="6">
        <v>256.25</v>
      </c>
      <c r="Z288" s="6">
        <v>233.65</v>
      </c>
    </row>
    <row r="289" spans="2:26" ht="15.5" x14ac:dyDescent="0.35">
      <c r="C289" t="s">
        <v>214</v>
      </c>
      <c r="I289" s="6">
        <v>1.37</v>
      </c>
      <c r="J289" s="6">
        <v>1.2</v>
      </c>
      <c r="K289" s="6">
        <v>1.82</v>
      </c>
      <c r="L289" s="6">
        <v>2.42</v>
      </c>
      <c r="M289" s="6">
        <v>3.02</v>
      </c>
      <c r="N289" s="6">
        <v>6.05</v>
      </c>
      <c r="O289" s="6">
        <v>-0.28999999999999998</v>
      </c>
      <c r="P289" s="6">
        <v>-0.15</v>
      </c>
      <c r="Q289" s="6">
        <v>-0.43</v>
      </c>
      <c r="R289" s="6">
        <v>1.74</v>
      </c>
      <c r="S289" s="6">
        <v>1.29</v>
      </c>
      <c r="T289" s="6">
        <v>2.5</v>
      </c>
      <c r="U289" s="6">
        <v>2.52</v>
      </c>
      <c r="V289" s="6">
        <v>2.2999999999999998</v>
      </c>
      <c r="W289" s="6">
        <v>0.97</v>
      </c>
      <c r="X289" s="6">
        <v>2.39</v>
      </c>
      <c r="Y289" s="6">
        <v>1.28</v>
      </c>
      <c r="Z289" s="6">
        <v>1.66</v>
      </c>
    </row>
    <row r="290" spans="2:26" ht="15.5" x14ac:dyDescent="0.35">
      <c r="C290" t="s">
        <v>215</v>
      </c>
      <c r="I290" s="6">
        <v>97.73</v>
      </c>
      <c r="J290" s="6">
        <v>87.39</v>
      </c>
      <c r="K290" s="6">
        <v>79.23</v>
      </c>
      <c r="L290" s="6">
        <v>59.11</v>
      </c>
      <c r="M290" s="6">
        <v>63.5</v>
      </c>
      <c r="N290" s="6">
        <v>64.5</v>
      </c>
      <c r="O290" s="6">
        <v>-585.96</v>
      </c>
      <c r="P290" s="6">
        <v>-1143.1099999999999</v>
      </c>
      <c r="Q290" s="6">
        <v>-1111.3</v>
      </c>
      <c r="R290" s="6">
        <v>1120.04</v>
      </c>
      <c r="S290" s="6">
        <v>935.67</v>
      </c>
      <c r="T290" s="6">
        <v>838.71</v>
      </c>
      <c r="U290" s="6">
        <v>567.27</v>
      </c>
      <c r="V290" s="6">
        <v>469.94</v>
      </c>
      <c r="W290" s="6">
        <v>509.03</v>
      </c>
      <c r="X290" s="6">
        <v>298.24</v>
      </c>
      <c r="Y290" s="6">
        <v>256.25</v>
      </c>
      <c r="Z290" s="6">
        <v>233.65</v>
      </c>
    </row>
    <row r="291" spans="2:26" ht="15.5" x14ac:dyDescent="0.35">
      <c r="C291" t="s">
        <v>216</v>
      </c>
      <c r="I291" s="5">
        <v>216000000000</v>
      </c>
      <c r="J291" s="5">
        <v>120000000000</v>
      </c>
      <c r="K291" s="5">
        <v>196000000000</v>
      </c>
      <c r="L291" s="5">
        <v>259000000000</v>
      </c>
      <c r="M291" s="5">
        <v>195000000000</v>
      </c>
      <c r="N291" s="5">
        <v>250000000000</v>
      </c>
      <c r="O291" s="5">
        <v>1557000000000</v>
      </c>
      <c r="P291" s="5">
        <v>2948000000000</v>
      </c>
      <c r="Q291" s="5">
        <v>1896000000000</v>
      </c>
      <c r="R291" s="5">
        <v>4051000000000</v>
      </c>
      <c r="S291" s="5">
        <v>2784000000000</v>
      </c>
      <c r="T291" s="5">
        <v>1788000000000</v>
      </c>
      <c r="U291" s="5">
        <v>1857000000000</v>
      </c>
      <c r="V291" s="5">
        <v>981000000000</v>
      </c>
      <c r="W291" s="5">
        <v>774000000000</v>
      </c>
      <c r="X291" s="5">
        <v>424000000000</v>
      </c>
      <c r="Y291" s="5">
        <v>281000000000</v>
      </c>
      <c r="Z291" s="5">
        <v>307000000000</v>
      </c>
    </row>
    <row r="292" spans="2:26" ht="15.5" x14ac:dyDescent="0.35">
      <c r="C292" t="s">
        <v>217</v>
      </c>
      <c r="I292" s="5">
        <v>100000000000</v>
      </c>
      <c r="J292" s="5">
        <v>213000000000</v>
      </c>
      <c r="K292" s="5">
        <v>105000000000</v>
      </c>
      <c r="L292" s="5">
        <v>123000000000</v>
      </c>
      <c r="M292" s="5">
        <v>108000000000</v>
      </c>
      <c r="N292" s="5">
        <v>166000000000</v>
      </c>
      <c r="O292" s="5">
        <v>2024000000000</v>
      </c>
      <c r="P292" s="5">
        <v>15000000000</v>
      </c>
      <c r="Q292" s="5">
        <v>1056000000000</v>
      </c>
      <c r="R292" s="5">
        <v>2384000000000</v>
      </c>
      <c r="S292" s="5">
        <v>2257000000000</v>
      </c>
      <c r="T292" s="5">
        <v>2223000000000</v>
      </c>
      <c r="U292" s="5">
        <v>1224000000000</v>
      </c>
      <c r="V292" s="5">
        <v>587000000000</v>
      </c>
      <c r="W292" s="5">
        <v>829000000000</v>
      </c>
      <c r="X292" s="5">
        <v>813000000000</v>
      </c>
      <c r="Y292" s="5">
        <v>538000000000</v>
      </c>
      <c r="Z292" s="5">
        <v>255000000000</v>
      </c>
    </row>
    <row r="293" spans="2:26" ht="15.5" x14ac:dyDescent="0.35">
      <c r="C293" t="s">
        <v>25</v>
      </c>
      <c r="I293" s="5">
        <v>316000000000</v>
      </c>
      <c r="J293" s="5">
        <v>334000000000</v>
      </c>
      <c r="K293" s="5">
        <v>300000000000</v>
      </c>
      <c r="L293" s="5">
        <v>382000000000</v>
      </c>
      <c r="M293" s="5">
        <v>303000000000</v>
      </c>
      <c r="N293" s="5">
        <v>417000000000</v>
      </c>
      <c r="O293" s="5">
        <v>3582000000000</v>
      </c>
      <c r="P293" s="5">
        <v>2964000000000</v>
      </c>
      <c r="Q293" s="5">
        <v>2952000000000</v>
      </c>
      <c r="R293" s="5">
        <v>6435000000000</v>
      </c>
      <c r="S293" s="5">
        <v>5041000000000</v>
      </c>
      <c r="T293" s="5">
        <v>4011000000000</v>
      </c>
      <c r="U293" s="5">
        <v>3082000000000</v>
      </c>
      <c r="V293" s="5">
        <v>1568000000000</v>
      </c>
      <c r="W293" s="5">
        <v>1603000000000</v>
      </c>
      <c r="X293" s="5">
        <v>1237000000000</v>
      </c>
      <c r="Y293" s="5">
        <v>819000000000</v>
      </c>
      <c r="Z293" s="5">
        <v>562000000000</v>
      </c>
    </row>
    <row r="294" spans="2:26" ht="15.5" x14ac:dyDescent="0.35">
      <c r="C294" t="s">
        <v>22</v>
      </c>
      <c r="I294" s="5">
        <v>182000000000</v>
      </c>
      <c r="J294" s="5">
        <v>111000000000</v>
      </c>
      <c r="K294" s="5">
        <v>238000000000</v>
      </c>
      <c r="L294" s="5">
        <v>293000000000</v>
      </c>
      <c r="M294" s="5">
        <v>245000000000</v>
      </c>
      <c r="N294" s="5">
        <v>190000000000</v>
      </c>
      <c r="O294" s="5">
        <v>3527000000000</v>
      </c>
      <c r="P294" s="5">
        <v>2917000000000</v>
      </c>
      <c r="Q294" s="5">
        <v>2816000000000</v>
      </c>
      <c r="R294" s="5">
        <v>6139000000000</v>
      </c>
      <c r="S294" s="5">
        <v>4452000000000</v>
      </c>
      <c r="T294" s="5">
        <v>2795000000000</v>
      </c>
      <c r="U294" s="5">
        <v>2765000000000</v>
      </c>
      <c r="V294" s="5">
        <v>1466000000000</v>
      </c>
      <c r="W294" s="5">
        <v>969000000000</v>
      </c>
      <c r="X294" s="5">
        <v>1222000000000</v>
      </c>
      <c r="Y294" s="5">
        <v>799000000000</v>
      </c>
      <c r="Z294" s="5">
        <v>542000000000</v>
      </c>
    </row>
    <row r="295" spans="2:26" ht="15.5" x14ac:dyDescent="0.35">
      <c r="C295" t="s">
        <v>218</v>
      </c>
      <c r="I295" s="5">
        <v>-136000000000</v>
      </c>
      <c r="J295" s="5">
        <v>36000000000</v>
      </c>
      <c r="K295" s="5">
        <v>-163000000000</v>
      </c>
      <c r="L295" s="5">
        <v>-269000000000</v>
      </c>
      <c r="M295" s="5">
        <v>-287000000000</v>
      </c>
      <c r="N295" s="5">
        <v>-160000000000</v>
      </c>
      <c r="O295" s="5">
        <v>-679000000000</v>
      </c>
      <c r="P295" s="5">
        <v>-4389000000000</v>
      </c>
      <c r="Q295" s="5">
        <v>-3273000000000</v>
      </c>
      <c r="R295" s="5">
        <v>3445000000000</v>
      </c>
      <c r="S295" s="5">
        <v>1713000000000</v>
      </c>
      <c r="T295" s="5">
        <v>2484000000000</v>
      </c>
      <c r="U295" s="5">
        <v>1048000000000</v>
      </c>
      <c r="V295" s="5">
        <v>328000000000</v>
      </c>
      <c r="W295" s="5">
        <v>815000000000</v>
      </c>
      <c r="X295" s="5">
        <v>148000000000</v>
      </c>
      <c r="Y295" s="5">
        <v>64000000000</v>
      </c>
      <c r="Z295" s="5">
        <v>-46000000000</v>
      </c>
    </row>
    <row r="296" spans="2:26" ht="15.5" x14ac:dyDescent="0.35">
      <c r="C296" t="s">
        <v>219</v>
      </c>
      <c r="I296" s="5">
        <v>23000000000</v>
      </c>
      <c r="J296" s="5">
        <v>272000000000</v>
      </c>
      <c r="K296" s="5">
        <v>78000000000</v>
      </c>
      <c r="L296" s="5">
        <v>-42000000000</v>
      </c>
      <c r="M296" s="5">
        <v>-85000000000</v>
      </c>
      <c r="N296" s="5">
        <v>-58000000000</v>
      </c>
      <c r="O296" s="5">
        <v>12000000000</v>
      </c>
      <c r="P296" s="5">
        <v>279000000000</v>
      </c>
      <c r="Q296" s="5">
        <v>733000000000</v>
      </c>
      <c r="R296" s="5">
        <v>464000000000</v>
      </c>
      <c r="S296" s="5">
        <v>399000000000</v>
      </c>
      <c r="T296" s="5">
        <v>354000000000</v>
      </c>
      <c r="U296" s="5">
        <v>79000000000</v>
      </c>
      <c r="V296" s="5">
        <v>109000000000</v>
      </c>
      <c r="W296" s="5">
        <v>30000000000</v>
      </c>
      <c r="X296" s="5">
        <v>-23000000000</v>
      </c>
      <c r="Y296" s="5">
        <v>51000000000</v>
      </c>
      <c r="Z296" s="5">
        <v>44000000000</v>
      </c>
    </row>
    <row r="297" spans="2:26" ht="15.5" x14ac:dyDescent="0.35">
      <c r="C297" t="s">
        <v>220</v>
      </c>
      <c r="I297" s="5">
        <v>-73000000000</v>
      </c>
      <c r="J297" s="5">
        <v>-53000000000</v>
      </c>
      <c r="K297" s="5">
        <v>-20000000000</v>
      </c>
      <c r="L297" s="5">
        <v>-17000000000</v>
      </c>
      <c r="M297" s="5">
        <v>-56000000000</v>
      </c>
      <c r="R297" s="5">
        <v>-64000000000</v>
      </c>
      <c r="S297" s="5">
        <v>-373000000000</v>
      </c>
      <c r="T297" s="5">
        <v>-78000000000</v>
      </c>
      <c r="U297" s="5">
        <v>-51000000000</v>
      </c>
      <c r="V297" s="5">
        <v>-279000000000</v>
      </c>
      <c r="W297" s="5">
        <v>-598000000000</v>
      </c>
      <c r="X297" s="5">
        <v>-24000000000</v>
      </c>
      <c r="Y297" s="5">
        <v>-61000000000</v>
      </c>
      <c r="Z297" s="5">
        <v>-172000000000</v>
      </c>
    </row>
    <row r="298" spans="2:26" ht="15.5" x14ac:dyDescent="0.35">
      <c r="C298" t="s">
        <v>14</v>
      </c>
      <c r="I298" s="5">
        <v>-50000000000</v>
      </c>
      <c r="J298" s="5">
        <v>218000000000</v>
      </c>
      <c r="K298" s="5">
        <v>59000000000</v>
      </c>
      <c r="L298" s="5">
        <v>-59000000000</v>
      </c>
      <c r="M298" s="5">
        <v>-140000000000</v>
      </c>
      <c r="N298" s="5">
        <v>-58000000000</v>
      </c>
      <c r="O298" s="5">
        <v>12000000000</v>
      </c>
      <c r="P298" s="5">
        <v>279000000000</v>
      </c>
      <c r="Q298" s="5">
        <v>733000000000</v>
      </c>
      <c r="R298" s="5">
        <v>399000000000</v>
      </c>
      <c r="S298" s="5">
        <v>26000000000</v>
      </c>
      <c r="T298" s="5">
        <v>275000000000</v>
      </c>
      <c r="U298" s="5">
        <v>28000000000</v>
      </c>
      <c r="V298" s="5">
        <v>-169000000000</v>
      </c>
      <c r="W298" s="5">
        <v>-569000000000</v>
      </c>
      <c r="X298" s="5">
        <v>-48000000000</v>
      </c>
      <c r="Y298" s="5">
        <v>-10000000000</v>
      </c>
      <c r="Z298" s="5">
        <v>-128000000000</v>
      </c>
    </row>
    <row r="299" spans="2:26" ht="15.5" x14ac:dyDescent="0.35">
      <c r="C299" t="s">
        <v>16</v>
      </c>
      <c r="I299" s="6">
        <v>-5.41</v>
      </c>
      <c r="J299" s="6">
        <v>23.46</v>
      </c>
      <c r="K299" s="6">
        <v>6.29</v>
      </c>
      <c r="L299" s="6">
        <v>-6.32</v>
      </c>
      <c r="M299" s="6">
        <v>-15.09</v>
      </c>
      <c r="N299" s="6">
        <v>-6.28</v>
      </c>
      <c r="O299" s="6">
        <v>3.79</v>
      </c>
      <c r="P299" s="6">
        <v>86.55</v>
      </c>
      <c r="Q299" s="6">
        <v>227.87</v>
      </c>
      <c r="R299" s="6">
        <v>124.12</v>
      </c>
      <c r="S299" s="6">
        <v>8.0299999999999994</v>
      </c>
      <c r="T299" s="6">
        <v>85.53</v>
      </c>
      <c r="U299" s="6">
        <v>9.5500000000000007</v>
      </c>
      <c r="V299" s="6">
        <v>-57.91</v>
      </c>
      <c r="W299" s="6">
        <v>-194.4</v>
      </c>
      <c r="X299" s="6">
        <v>-28.46</v>
      </c>
      <c r="Y299" s="6">
        <v>-5.91</v>
      </c>
      <c r="Z299" s="6">
        <v>-76.569999999999993</v>
      </c>
    </row>
    <row r="301" spans="2:26" ht="15.5" x14ac:dyDescent="0.35">
      <c r="B301" t="s">
        <v>221</v>
      </c>
      <c r="C301" t="s">
        <v>222</v>
      </c>
      <c r="D301" s="5">
        <v>11000000000</v>
      </c>
      <c r="E301" s="5">
        <v>18000000000</v>
      </c>
      <c r="F301" s="5">
        <v>28000000000</v>
      </c>
      <c r="G301" s="5">
        <v>8000000000</v>
      </c>
      <c r="H301" s="5">
        <v>45000000000</v>
      </c>
      <c r="I301" s="5">
        <v>89000000000</v>
      </c>
      <c r="J301" s="5">
        <v>69000000000</v>
      </c>
      <c r="K301" s="5">
        <v>19000000000</v>
      </c>
      <c r="L301" s="5">
        <v>-62000000000</v>
      </c>
      <c r="M301" s="5">
        <v>9000000000</v>
      </c>
      <c r="N301" s="5">
        <v>1205000000000</v>
      </c>
      <c r="O301" s="5">
        <v>1134000000000</v>
      </c>
      <c r="P301" s="5">
        <v>-123000000000</v>
      </c>
      <c r="Q301" s="5">
        <v>-5233000000000</v>
      </c>
    </row>
    <row r="302" spans="2:26" ht="15.5" x14ac:dyDescent="0.35">
      <c r="C302" t="s">
        <v>223</v>
      </c>
      <c r="H302" s="5">
        <v>65000000000</v>
      </c>
      <c r="I302" s="5">
        <v>89000000000</v>
      </c>
      <c r="J302" s="5">
        <v>69000000000</v>
      </c>
      <c r="K302" s="5">
        <v>19000000000</v>
      </c>
      <c r="L302" s="5">
        <v>-62000000000</v>
      </c>
      <c r="M302" s="5">
        <v>9000000000</v>
      </c>
      <c r="N302" s="5">
        <v>1205000000000</v>
      </c>
      <c r="O302" s="5">
        <v>1134000000000</v>
      </c>
      <c r="P302" s="5">
        <v>-123000000000</v>
      </c>
      <c r="Q302" s="5">
        <v>-5233000000000</v>
      </c>
    </row>
    <row r="303" spans="2:26" ht="15.5" x14ac:dyDescent="0.35">
      <c r="C303" t="s">
        <v>56</v>
      </c>
      <c r="D303" s="6">
        <v>1.21</v>
      </c>
      <c r="E303" s="6">
        <v>1.96</v>
      </c>
      <c r="F303" s="6">
        <v>2.96</v>
      </c>
      <c r="G303" s="6">
        <v>0.9</v>
      </c>
      <c r="H303" s="6">
        <v>4.8499999999999996</v>
      </c>
      <c r="I303" s="6">
        <v>9.57</v>
      </c>
      <c r="J303" s="6">
        <v>7.46</v>
      </c>
      <c r="K303" s="6">
        <v>2.02</v>
      </c>
      <c r="L303" s="6">
        <v>-6.7</v>
      </c>
      <c r="M303" s="6">
        <v>0.94</v>
      </c>
      <c r="N303" s="6">
        <v>129.43</v>
      </c>
      <c r="O303" s="6">
        <v>121.82</v>
      </c>
      <c r="P303" s="6">
        <v>-13.26</v>
      </c>
      <c r="Q303" s="6">
        <v>-561.99</v>
      </c>
    </row>
    <row r="304" spans="2:26" ht="15.5" x14ac:dyDescent="0.35">
      <c r="C304" t="s">
        <v>226</v>
      </c>
      <c r="H304" s="6">
        <v>7.03</v>
      </c>
      <c r="I304" s="6">
        <v>9.57</v>
      </c>
      <c r="J304" s="6">
        <v>7.46</v>
      </c>
      <c r="K304" s="6">
        <v>2.02</v>
      </c>
      <c r="L304" s="6">
        <v>-6.7</v>
      </c>
      <c r="M304" s="6">
        <v>0.94</v>
      </c>
      <c r="N304" s="6">
        <v>129.43</v>
      </c>
      <c r="O304" s="6">
        <v>121.82</v>
      </c>
      <c r="P304" s="6">
        <v>-13.26</v>
      </c>
      <c r="Q304" s="6">
        <v>-561.99</v>
      </c>
    </row>
    <row r="305" spans="3:17" ht="15.5" x14ac:dyDescent="0.35">
      <c r="C305" t="s">
        <v>229</v>
      </c>
      <c r="D305" s="5">
        <v>505000000000</v>
      </c>
      <c r="E305" s="5">
        <v>496000000000</v>
      </c>
      <c r="F305" s="5">
        <v>510000000000</v>
      </c>
      <c r="G305" s="5">
        <v>470000000000</v>
      </c>
      <c r="H305" s="5">
        <v>2021000000000</v>
      </c>
      <c r="I305" s="5">
        <v>1958000000000</v>
      </c>
      <c r="J305" s="5">
        <v>1921000000000</v>
      </c>
      <c r="K305" s="5">
        <v>1704000000000</v>
      </c>
      <c r="L305" s="5">
        <v>1844000000000</v>
      </c>
      <c r="M305" s="5">
        <v>1521000000000</v>
      </c>
      <c r="N305" s="5">
        <v>1283000000000</v>
      </c>
      <c r="O305" s="5">
        <v>1510000000000</v>
      </c>
      <c r="P305" s="5">
        <v>1583000000000</v>
      </c>
      <c r="Q305" s="5">
        <v>1951000000000</v>
      </c>
    </row>
    <row r="306" spans="3:17" ht="15.5" x14ac:dyDescent="0.35">
      <c r="C306" t="s">
        <v>230</v>
      </c>
      <c r="H306" s="5">
        <v>1982000000000</v>
      </c>
      <c r="I306" s="5">
        <v>1958000000000</v>
      </c>
      <c r="J306" s="5">
        <v>1921000000000</v>
      </c>
      <c r="K306" s="5">
        <v>1704000000000</v>
      </c>
      <c r="L306" s="5">
        <v>1844000000000</v>
      </c>
      <c r="M306" s="5">
        <v>1521000000000</v>
      </c>
      <c r="N306" s="5">
        <v>1283000000000</v>
      </c>
      <c r="O306" s="5">
        <v>1510000000000</v>
      </c>
      <c r="P306" s="5">
        <v>1583000000000</v>
      </c>
      <c r="Q306" s="5">
        <v>1951000000000</v>
      </c>
    </row>
    <row r="307" spans="3:17" ht="15.5" x14ac:dyDescent="0.35">
      <c r="C307" t="s">
        <v>234</v>
      </c>
      <c r="I307" s="6">
        <v>21.67</v>
      </c>
    </row>
    <row r="308" spans="3:17" ht="15.5" x14ac:dyDescent="0.35">
      <c r="C308" t="s">
        <v>235</v>
      </c>
      <c r="I308" s="6">
        <v>14.93</v>
      </c>
    </row>
    <row r="309" spans="3:17" ht="15.5" x14ac:dyDescent="0.35">
      <c r="C309" t="s">
        <v>237</v>
      </c>
      <c r="I309" s="6">
        <v>7.5</v>
      </c>
    </row>
    <row r="310" spans="3:17" ht="15.5" x14ac:dyDescent="0.35">
      <c r="C310" t="s">
        <v>238</v>
      </c>
      <c r="I310" s="6">
        <v>6.7000000000000004E-2</v>
      </c>
    </row>
    <row r="311" spans="3:17" ht="15.5" x14ac:dyDescent="0.35">
      <c r="C311" t="s">
        <v>239</v>
      </c>
      <c r="I311" s="6">
        <v>0.49</v>
      </c>
    </row>
    <row r="312" spans="3:17" ht="15.5" x14ac:dyDescent="0.35">
      <c r="C312" t="s">
        <v>240</v>
      </c>
      <c r="I312" s="6">
        <v>0.84</v>
      </c>
    </row>
    <row r="313" spans="3:17" ht="15.5" x14ac:dyDescent="0.35">
      <c r="C313" t="s">
        <v>241</v>
      </c>
      <c r="I313" s="6">
        <v>5.3</v>
      </c>
    </row>
    <row r="314" spans="3:17" ht="15.5" x14ac:dyDescent="0.35">
      <c r="C314" t="s">
        <v>242</v>
      </c>
      <c r="I314" s="6">
        <v>8.8000000000000007</v>
      </c>
    </row>
    <row r="315" spans="3:17" ht="15.5" x14ac:dyDescent="0.35">
      <c r="C315" t="s">
        <v>243</v>
      </c>
      <c r="I315" s="6">
        <v>10.7</v>
      </c>
    </row>
    <row r="316" spans="3:17" ht="15.5" x14ac:dyDescent="0.35">
      <c r="C316" t="s">
        <v>244</v>
      </c>
      <c r="I316" s="6">
        <v>6.01</v>
      </c>
    </row>
    <row r="317" spans="3:17" ht="15.5" x14ac:dyDescent="0.35">
      <c r="C317" t="s">
        <v>245</v>
      </c>
      <c r="I317" s="6">
        <v>0.53</v>
      </c>
    </row>
    <row r="318" spans="3:17" ht="15.5" x14ac:dyDescent="0.35">
      <c r="C318" t="s">
        <v>246</v>
      </c>
      <c r="I318" s="6">
        <v>1.18</v>
      </c>
    </row>
    <row r="319" spans="3:17" ht="15.5" x14ac:dyDescent="0.35">
      <c r="C319" t="s">
        <v>248</v>
      </c>
      <c r="I319" s="6">
        <v>7.03</v>
      </c>
    </row>
    <row r="320" spans="3:17" ht="15.5" x14ac:dyDescent="0.35">
      <c r="C320" t="s">
        <v>249</v>
      </c>
      <c r="I320" s="6">
        <v>4.8499999999999996</v>
      </c>
    </row>
    <row r="321" spans="3:9" ht="15.5" x14ac:dyDescent="0.35">
      <c r="C321" t="s">
        <v>250</v>
      </c>
      <c r="I321" s="6">
        <v>212.82</v>
      </c>
    </row>
    <row r="322" spans="3:9" ht="15.5" x14ac:dyDescent="0.35">
      <c r="C322" t="s">
        <v>251</v>
      </c>
      <c r="D322" s="6">
        <v>15.66</v>
      </c>
    </row>
    <row r="323" spans="3:9" ht="15.5" x14ac:dyDescent="0.35">
      <c r="C323" t="s">
        <v>252</v>
      </c>
      <c r="I323" s="6">
        <v>124.36</v>
      </c>
    </row>
    <row r="324" spans="3:9" ht="15.5" x14ac:dyDescent="0.35">
      <c r="C324" t="s">
        <v>253</v>
      </c>
      <c r="I324" s="6">
        <v>11.94</v>
      </c>
    </row>
    <row r="325" spans="3:9" ht="15.5" x14ac:dyDescent="0.35">
      <c r="C325" t="s">
        <v>254</v>
      </c>
      <c r="D325" s="6">
        <v>0.83</v>
      </c>
    </row>
    <row r="326" spans="3:9" ht="15.5" x14ac:dyDescent="0.35">
      <c r="C326" t="s">
        <v>255</v>
      </c>
      <c r="D326" s="6">
        <v>0.67</v>
      </c>
    </row>
    <row r="327" spans="3:9" ht="15.5" x14ac:dyDescent="0.35">
      <c r="C327" t="s">
        <v>377</v>
      </c>
      <c r="D327" s="6">
        <v>0.28000000000000003</v>
      </c>
    </row>
    <row r="328" spans="3:9" ht="15.5" x14ac:dyDescent="0.35">
      <c r="C328" t="s">
        <v>378</v>
      </c>
      <c r="D328" s="6">
        <v>0.09</v>
      </c>
    </row>
    <row r="329" spans="3:9" ht="15.5" x14ac:dyDescent="0.35">
      <c r="C329" t="s">
        <v>256</v>
      </c>
      <c r="D329" s="6">
        <v>0.87</v>
      </c>
    </row>
    <row r="330" spans="3:9" ht="15.5" x14ac:dyDescent="0.35">
      <c r="C330" t="s">
        <v>379</v>
      </c>
      <c r="D330" s="6">
        <v>0.15</v>
      </c>
    </row>
    <row r="331" spans="3:9" ht="15.5" x14ac:dyDescent="0.35">
      <c r="C331" t="s">
        <v>257</v>
      </c>
      <c r="D331" s="6">
        <v>1.87</v>
      </c>
    </row>
    <row r="332" spans="3:9" ht="15.5" x14ac:dyDescent="0.35">
      <c r="C332" t="s">
        <v>258</v>
      </c>
      <c r="I332" s="6">
        <v>3.96</v>
      </c>
    </row>
    <row r="333" spans="3:9" ht="15.5" x14ac:dyDescent="0.35">
      <c r="C333" t="s">
        <v>12</v>
      </c>
      <c r="D333" s="5">
        <v>40000000000</v>
      </c>
    </row>
    <row r="334" spans="3:9" ht="15.5" x14ac:dyDescent="0.35">
      <c r="C334" t="s">
        <v>259</v>
      </c>
      <c r="I334" s="6">
        <v>-2.96</v>
      </c>
    </row>
    <row r="335" spans="3:9" ht="15.5" x14ac:dyDescent="0.35">
      <c r="C335" t="s">
        <v>260</v>
      </c>
      <c r="I335" s="6">
        <v>3.0299999999999997E-2</v>
      </c>
    </row>
    <row r="336" spans="3:9" ht="15.5" x14ac:dyDescent="0.35">
      <c r="C336" t="s">
        <v>261</v>
      </c>
      <c r="I336" s="6">
        <v>5.6500000000000002E-2</v>
      </c>
    </row>
    <row r="337" spans="3:9" ht="15.5" x14ac:dyDescent="0.35">
      <c r="C337" t="s">
        <v>262</v>
      </c>
      <c r="I337" s="6">
        <v>7.8600000000000003E-2</v>
      </c>
    </row>
    <row r="338" spans="3:9" ht="15.5" x14ac:dyDescent="0.35">
      <c r="C338" t="s">
        <v>263</v>
      </c>
      <c r="I338" s="6">
        <v>5.8899999999999994E-2</v>
      </c>
    </row>
    <row r="339" spans="3:9" ht="15.5" x14ac:dyDescent="0.35">
      <c r="C339" t="s">
        <v>264</v>
      </c>
      <c r="D339" s="6">
        <v>60.94</v>
      </c>
    </row>
    <row r="340" spans="3:9" ht="15.5" x14ac:dyDescent="0.35">
      <c r="C340" t="s">
        <v>265</v>
      </c>
      <c r="D340" s="6">
        <v>33.5</v>
      </c>
    </row>
    <row r="341" spans="3:9" ht="15.5" x14ac:dyDescent="0.35">
      <c r="C341" t="s">
        <v>266</v>
      </c>
      <c r="D341" s="6">
        <v>55.19</v>
      </c>
    </row>
    <row r="342" spans="3:9" ht="15.5" x14ac:dyDescent="0.35">
      <c r="C342" t="s">
        <v>267</v>
      </c>
      <c r="D342" s="6">
        <v>39.25</v>
      </c>
    </row>
    <row r="343" spans="3:9" ht="15.5" x14ac:dyDescent="0.35">
      <c r="C343" t="s">
        <v>268</v>
      </c>
      <c r="D343" s="6">
        <v>1.49</v>
      </c>
    </row>
    <row r="344" spans="3:9" ht="15.5" x14ac:dyDescent="0.35">
      <c r="C344" t="s">
        <v>269</v>
      </c>
      <c r="I344" s="6">
        <v>0.93</v>
      </c>
    </row>
    <row r="345" spans="3:9" ht="15.5" x14ac:dyDescent="0.35">
      <c r="C345" t="s">
        <v>270</v>
      </c>
      <c r="I345" s="6">
        <v>10.39</v>
      </c>
    </row>
    <row r="346" spans="3:9" ht="15.5" x14ac:dyDescent="0.35">
      <c r="C346" t="s">
        <v>52</v>
      </c>
      <c r="I346" s="5">
        <v>978000000000</v>
      </c>
    </row>
    <row r="347" spans="3:9" ht="15.5" x14ac:dyDescent="0.35">
      <c r="C347" t="s">
        <v>271</v>
      </c>
      <c r="I347" s="5">
        <v>1155000000000</v>
      </c>
    </row>
    <row r="348" spans="3:9" ht="15.5" x14ac:dyDescent="0.35">
      <c r="C348" t="s">
        <v>272</v>
      </c>
      <c r="I348" s="5">
        <v>9310000000</v>
      </c>
    </row>
    <row r="349" spans="3:9" ht="15.5" x14ac:dyDescent="0.35">
      <c r="C349" t="s">
        <v>273</v>
      </c>
      <c r="I349" s="6">
        <v>0.25650000000000001</v>
      </c>
    </row>
    <row r="350" spans="3:9" ht="15.5" x14ac:dyDescent="0.35">
      <c r="C350" t="s">
        <v>274</v>
      </c>
      <c r="D350" s="6">
        <v>0.36840000000000006</v>
      </c>
    </row>
    <row r="351" spans="3:9" ht="15.5" x14ac:dyDescent="0.35">
      <c r="C351" t="s">
        <v>275</v>
      </c>
      <c r="D351" s="6">
        <v>3.5400000000000001E-2</v>
      </c>
    </row>
    <row r="352" spans="3:9" ht="15.5" x14ac:dyDescent="0.35">
      <c r="C352" t="s">
        <v>276</v>
      </c>
      <c r="D352" s="6">
        <v>2.23E-2</v>
      </c>
    </row>
    <row r="353" spans="3:9" ht="15.5" x14ac:dyDescent="0.35">
      <c r="C353" t="s">
        <v>277</v>
      </c>
      <c r="D353" s="6">
        <v>4.9299999999999997E-2</v>
      </c>
    </row>
    <row r="354" spans="3:9" ht="15.5" x14ac:dyDescent="0.35">
      <c r="C354" t="s">
        <v>278</v>
      </c>
      <c r="D354" s="6">
        <v>-8.3999999999999995E-3</v>
      </c>
    </row>
    <row r="355" spans="3:9" ht="15.5" x14ac:dyDescent="0.35">
      <c r="C355" t="s">
        <v>279</v>
      </c>
      <c r="D355" s="6">
        <v>-0.67709999999999992</v>
      </c>
    </row>
    <row r="356" spans="3:9" ht="15.5" x14ac:dyDescent="0.35">
      <c r="C356" t="s">
        <v>280</v>
      </c>
      <c r="I356" s="6">
        <v>8.5</v>
      </c>
    </row>
    <row r="357" spans="3:9" ht="15.5" x14ac:dyDescent="0.35">
      <c r="C357" t="s">
        <v>284</v>
      </c>
      <c r="I357" t="s">
        <v>719</v>
      </c>
    </row>
    <row r="358" spans="3:9" ht="15.5" x14ac:dyDescent="0.35">
      <c r="C358" t="s">
        <v>286</v>
      </c>
      <c r="I358" s="5">
        <v>6</v>
      </c>
    </row>
    <row r="359" spans="3:9" ht="15.5" x14ac:dyDescent="0.35">
      <c r="C359" t="s">
        <v>287</v>
      </c>
      <c r="I359" s="6">
        <v>0.22</v>
      </c>
    </row>
    <row r="360" spans="3:9" ht="15.5" x14ac:dyDescent="0.35">
      <c r="C360" t="s">
        <v>288</v>
      </c>
      <c r="I360" s="6">
        <v>0.51</v>
      </c>
    </row>
    <row r="361" spans="3:9" ht="15.5" x14ac:dyDescent="0.35">
      <c r="C361" t="s">
        <v>289</v>
      </c>
      <c r="I361" s="6">
        <v>0.48</v>
      </c>
    </row>
    <row r="362" spans="3:9" ht="15.5" x14ac:dyDescent="0.35">
      <c r="C362" t="s">
        <v>290</v>
      </c>
      <c r="I362" s="6">
        <v>0.3</v>
      </c>
    </row>
    <row r="363" spans="3:9" ht="15.5" x14ac:dyDescent="0.35">
      <c r="C363" t="s">
        <v>291</v>
      </c>
      <c r="I363" s="6">
        <v>0.77</v>
      </c>
    </row>
    <row r="364" spans="3:9" ht="15.5" x14ac:dyDescent="0.35">
      <c r="C364" t="s">
        <v>292</v>
      </c>
      <c r="I364" s="6">
        <v>0.63</v>
      </c>
    </row>
    <row r="365" spans="3:9" ht="15.5" x14ac:dyDescent="0.35">
      <c r="C365" t="s">
        <v>293</v>
      </c>
      <c r="I365" s="6">
        <v>0.52</v>
      </c>
    </row>
    <row r="366" spans="3:9" ht="15.5" x14ac:dyDescent="0.35">
      <c r="C366" t="s">
        <v>294</v>
      </c>
      <c r="I366" s="5">
        <v>1982000000000</v>
      </c>
    </row>
    <row r="367" spans="3:9" ht="15.5" x14ac:dyDescent="0.35">
      <c r="C367" t="s">
        <v>295</v>
      </c>
      <c r="I367" s="5">
        <v>761000000000</v>
      </c>
    </row>
    <row r="368" spans="3:9" ht="15.5" x14ac:dyDescent="0.35">
      <c r="C368" t="s">
        <v>296</v>
      </c>
      <c r="I368" s="5">
        <v>192000000000</v>
      </c>
    </row>
    <row r="369" spans="3:9" ht="15.5" x14ac:dyDescent="0.35">
      <c r="C369" t="s">
        <v>297</v>
      </c>
      <c r="I369" s="5">
        <v>65000000000</v>
      </c>
    </row>
    <row r="370" spans="3:9" ht="15.5" x14ac:dyDescent="0.35">
      <c r="C370" t="s">
        <v>298</v>
      </c>
      <c r="D370" s="5">
        <v>146000000000</v>
      </c>
    </row>
    <row r="371" spans="3:9" ht="15.5" x14ac:dyDescent="0.35">
      <c r="C371" t="s">
        <v>299</v>
      </c>
      <c r="D371" s="5">
        <v>2162000000000</v>
      </c>
    </row>
    <row r="372" spans="3:9" ht="15.5" x14ac:dyDescent="0.35">
      <c r="C372" t="s">
        <v>300</v>
      </c>
      <c r="D372" s="5">
        <v>1005000000000</v>
      </c>
    </row>
    <row r="373" spans="3:9" ht="15.5" x14ac:dyDescent="0.35">
      <c r="C373" t="s">
        <v>206</v>
      </c>
      <c r="D373" s="5">
        <v>-136000000000</v>
      </c>
    </row>
    <row r="374" spans="3:9" ht="15.5" x14ac:dyDescent="0.35">
      <c r="C374" t="s">
        <v>205</v>
      </c>
      <c r="I374" s="5">
        <v>1158000000000</v>
      </c>
    </row>
    <row r="375" spans="3:9" ht="15.5" x14ac:dyDescent="0.35">
      <c r="C375" t="s">
        <v>204</v>
      </c>
      <c r="D375" s="5">
        <v>99000000000</v>
      </c>
    </row>
    <row r="376" spans="3:9" ht="15.5" x14ac:dyDescent="0.35">
      <c r="C376" t="s">
        <v>203</v>
      </c>
      <c r="D376" s="5">
        <v>225000000000</v>
      </c>
    </row>
    <row r="377" spans="3:9" ht="15.5" x14ac:dyDescent="0.35">
      <c r="C377" t="s">
        <v>23</v>
      </c>
      <c r="D377" s="5">
        <v>325000000000</v>
      </c>
    </row>
    <row r="378" spans="3:9" ht="15.5" x14ac:dyDescent="0.35">
      <c r="C378" t="s">
        <v>20</v>
      </c>
      <c r="D378" s="5">
        <v>179000000000</v>
      </c>
    </row>
    <row r="379" spans="3:9" ht="15.5" x14ac:dyDescent="0.35">
      <c r="C379" t="s">
        <v>301</v>
      </c>
      <c r="I379" s="5">
        <v>1157000000000</v>
      </c>
    </row>
    <row r="380" spans="3:9" ht="15.5" x14ac:dyDescent="0.35">
      <c r="C380" t="s">
        <v>302</v>
      </c>
      <c r="I380" s="5">
        <v>184000000000</v>
      </c>
    </row>
    <row r="381" spans="3:9" ht="15.5" x14ac:dyDescent="0.35">
      <c r="C381" t="s">
        <v>303</v>
      </c>
      <c r="I381" s="5">
        <v>-89000000000</v>
      </c>
    </row>
    <row r="382" spans="3:9" ht="15.5" x14ac:dyDescent="0.35">
      <c r="C382" t="s">
        <v>304</v>
      </c>
      <c r="I382" s="5">
        <v>-46000000000</v>
      </c>
    </row>
    <row r="383" spans="3:9" ht="15.5" x14ac:dyDescent="0.35">
      <c r="C383" t="s">
        <v>305</v>
      </c>
      <c r="I383" s="5">
        <v>-73000000000</v>
      </c>
    </row>
    <row r="384" spans="3:9" ht="15.5" x14ac:dyDescent="0.35">
      <c r="C384" t="s">
        <v>306</v>
      </c>
      <c r="I384" s="5">
        <v>111000000000</v>
      </c>
    </row>
  </sheetData>
  <pageMargins left="0.7" right="0.7" top="0.75" bottom="0.75" header="0.3" footer="0.3"/>
  <ignoredErrors>
    <ignoredError sqref="A1:Z38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31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720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721</v>
      </c>
      <c r="D2" s="2" vm="140">
        <f ca="1">IFERROR(_xlfn.STOCKHISTORY("XIDX:" &amp; $C$1, D3, , 0, 0, 1), "Libur")</f>
        <v>37</v>
      </c>
      <c r="H2" s="2" t="e" vm="2">
        <f>_FV(C2,"Price")</f>
        <v>#VALUE!</v>
      </c>
      <c r="I2" s="2" vm="141">
        <f t="shared" ref="I2:Z2" ca="1" si="0">IFERROR(_xlfn.STOCKHISTORY("XIDX:" &amp; $C$1, I1, , 0, 0, 1), "Libur")</f>
        <v>32</v>
      </c>
      <c r="J2" s="2" vm="142">
        <f t="shared" ca="1" si="0"/>
        <v>14</v>
      </c>
      <c r="K2" s="2" vm="30">
        <f t="shared" ca="1" si="0"/>
        <v>50</v>
      </c>
      <c r="L2" s="2" vm="30">
        <f t="shared" ca="1" si="0"/>
        <v>50</v>
      </c>
      <c r="M2" s="2" vm="30">
        <f t="shared" ca="1" si="0"/>
        <v>50</v>
      </c>
      <c r="N2" s="2" vm="30">
        <f t="shared" ca="1" si="0"/>
        <v>50</v>
      </c>
      <c r="O2" s="2" vm="30">
        <f t="shared" ca="1" si="0"/>
        <v>50</v>
      </c>
      <c r="P2" s="2" t="str">
        <f t="shared" ca="1" si="0"/>
        <v>Libur</v>
      </c>
      <c r="Q2" s="2" vm="143">
        <f t="shared" ca="1" si="0"/>
        <v>54</v>
      </c>
      <c r="R2" s="2" vm="144">
        <f t="shared" ca="1" si="0"/>
        <v>74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vm="145">
        <f t="shared" ca="1" si="0"/>
        <v>38.529600000000002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2039189881</v>
      </c>
      <c r="H4" s="2">
        <f>IFERROR(SUM(D4:G4)*(4/MAX(1,COUNT(D4:G4))),"")</f>
        <v>8156759524</v>
      </c>
      <c r="I4" s="2">
        <f t="shared" ref="I4:Z4" si="1">IFERROR(INDEX(I51:I500,MATCH($C$4,$C$51:$C$500,0)),"")</f>
        <v>7687740296</v>
      </c>
      <c r="J4" s="2">
        <f t="shared" si="1"/>
        <v>8520856393</v>
      </c>
      <c r="K4" s="2">
        <f t="shared" si="1"/>
        <v>7162838621</v>
      </c>
      <c r="L4" s="2">
        <f t="shared" si="1"/>
        <v>4581408975</v>
      </c>
      <c r="M4" s="2">
        <f t="shared" si="1"/>
        <v>3051735626</v>
      </c>
      <c r="N4" s="2">
        <f t="shared" si="1"/>
        <v>207588165382</v>
      </c>
      <c r="O4" s="2">
        <f t="shared" si="1"/>
        <v>21681328889</v>
      </c>
      <c r="P4" s="2">
        <f t="shared" si="1"/>
        <v>107378945218</v>
      </c>
      <c r="Q4" s="2">
        <f t="shared" si="1"/>
        <v>17132008657</v>
      </c>
      <c r="R4" s="2">
        <f t="shared" si="1"/>
        <v>101375300385</v>
      </c>
      <c r="S4" s="2">
        <f t="shared" si="1"/>
        <v>5285277438</v>
      </c>
      <c r="T4" s="2">
        <f t="shared" si="1"/>
        <v>4261435256</v>
      </c>
      <c r="U4" s="2">
        <f t="shared" si="1"/>
        <v>6319113328</v>
      </c>
      <c r="V4" s="2">
        <f t="shared" si="1"/>
        <v>1602611454</v>
      </c>
      <c r="W4" s="2">
        <f t="shared" si="1"/>
        <v>2568047363</v>
      </c>
      <c r="X4" s="2">
        <f t="shared" si="1"/>
        <v>2948900092</v>
      </c>
      <c r="Y4" s="2">
        <f t="shared" si="1"/>
        <v>2562014001</v>
      </c>
      <c r="Z4" s="2">
        <f t="shared" si="1"/>
        <v>8069528042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820147379</v>
      </c>
      <c r="H5" s="2">
        <f>IFERROR(SUM(D5:G5)*(4/MAX(1,COUNT(D5:G5))),"")</f>
        <v>3280589516</v>
      </c>
      <c r="I5" s="2">
        <f t="shared" ref="I5:Z5" si="2">IFERROR(INDEX(I51:I500,MATCH($C$5,$C$51:$C$500,0)),"")</f>
        <v>-27295711637</v>
      </c>
      <c r="J5" s="2">
        <f t="shared" si="2"/>
        <v>-8662648925</v>
      </c>
      <c r="K5" s="2">
        <f t="shared" si="2"/>
        <v>-4120353445</v>
      </c>
      <c r="L5" s="2">
        <f t="shared" si="2"/>
        <v>-35694045645</v>
      </c>
      <c r="M5" s="2">
        <f t="shared" si="2"/>
        <v>-121569816359</v>
      </c>
      <c r="N5" s="2">
        <f t="shared" si="2"/>
        <v>-8559802006</v>
      </c>
      <c r="O5" s="2">
        <f t="shared" si="2"/>
        <v>-163463641789</v>
      </c>
      <c r="P5" s="2">
        <f t="shared" si="2"/>
        <v>-9311473812</v>
      </c>
      <c r="Q5" s="2">
        <f t="shared" si="2"/>
        <v>-19650767826</v>
      </c>
      <c r="R5" s="2">
        <f t="shared" si="2"/>
        <v>20607559121</v>
      </c>
      <c r="S5" s="2">
        <f t="shared" si="2"/>
        <v>-1287816408</v>
      </c>
      <c r="T5" s="2">
        <f t="shared" si="2"/>
        <v>-5944332153</v>
      </c>
      <c r="U5" s="2">
        <f t="shared" si="2"/>
        <v>-1459261071</v>
      </c>
      <c r="V5" s="2">
        <f t="shared" si="2"/>
        <v>-2027004092</v>
      </c>
      <c r="W5" s="2">
        <f t="shared" si="2"/>
        <v>-8893324837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394653475202</v>
      </c>
      <c r="H6" s="2">
        <f>IFERROR(INDEX(D6:G6,COUNT(D6:G6)),"")</f>
        <v>394653475202</v>
      </c>
      <c r="I6" s="2">
        <f t="shared" ref="I6:Z6" si="3">IFERROR(INDEX(I51:I500,MATCH($C$6,$C$51:$C$500,0)),"")</f>
        <v>393838723794</v>
      </c>
      <c r="J6" s="2">
        <f t="shared" si="3"/>
        <v>421605873617</v>
      </c>
      <c r="K6" s="2">
        <f t="shared" si="3"/>
        <v>430268184157</v>
      </c>
      <c r="L6" s="2">
        <f t="shared" si="3"/>
        <v>434388357866</v>
      </c>
      <c r="M6" s="2">
        <f t="shared" si="3"/>
        <v>470082748162</v>
      </c>
      <c r="N6" s="2">
        <f t="shared" si="3"/>
        <v>591654282984</v>
      </c>
      <c r="O6" s="2">
        <f t="shared" si="3"/>
        <v>587402297413</v>
      </c>
      <c r="P6" s="2">
        <f t="shared" si="3"/>
        <v>750868136729</v>
      </c>
      <c r="Q6" s="2">
        <f t="shared" si="3"/>
        <v>760181510348</v>
      </c>
      <c r="R6" s="2">
        <f t="shared" si="3"/>
        <v>779961772561</v>
      </c>
      <c r="S6" s="2">
        <f t="shared" si="3"/>
        <v>2591433845</v>
      </c>
      <c r="T6" s="2">
        <f t="shared" si="3"/>
        <v>3864869143</v>
      </c>
      <c r="U6" s="2">
        <f t="shared" si="3"/>
        <v>2449909087</v>
      </c>
      <c r="V6" s="2">
        <f t="shared" si="3"/>
        <v>3907677745</v>
      </c>
      <c r="W6" s="2">
        <f t="shared" si="3"/>
        <v>5934682844</v>
      </c>
      <c r="X6" s="2">
        <f t="shared" si="3"/>
        <v>14827998071</v>
      </c>
      <c r="Y6" s="2">
        <f t="shared" si="3"/>
        <v>19511274326</v>
      </c>
      <c r="Z6" s="2">
        <f t="shared" si="3"/>
        <v>26426777733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6.45</v>
      </c>
      <c r="H7" s="3">
        <f>IFERROR(INDEX(D7:G7,COUNT(D7:G7)),"")</f>
        <v>6.45</v>
      </c>
      <c r="I7" s="3">
        <f t="shared" ref="I7:Z7" si="4">IFERROR(INDEX(I51:I500,MATCH($C$7,$C$51:$C$500,0))/1000000000,"")</f>
        <v>6.45</v>
      </c>
      <c r="J7" s="3">
        <f t="shared" si="4"/>
        <v>6.45</v>
      </c>
      <c r="K7" s="3">
        <f t="shared" si="4"/>
        <v>6.45</v>
      </c>
      <c r="L7" s="3">
        <f t="shared" si="4"/>
        <v>6.45</v>
      </c>
      <c r="M7" s="3">
        <f t="shared" si="4"/>
        <v>6.45</v>
      </c>
      <c r="N7" s="3">
        <f t="shared" si="4"/>
        <v>6.45</v>
      </c>
      <c r="O7" s="3">
        <f t="shared" si="4"/>
        <v>6.45</v>
      </c>
      <c r="P7" s="3">
        <f t="shared" si="4"/>
        <v>6.45</v>
      </c>
      <c r="Q7" s="3">
        <f t="shared" si="4"/>
        <v>6.45</v>
      </c>
      <c r="R7" s="3">
        <f t="shared" si="4"/>
        <v>6.45</v>
      </c>
      <c r="S7" s="3">
        <f t="shared" si="4"/>
        <v>0.25</v>
      </c>
      <c r="T7" s="3">
        <f t="shared" si="4"/>
        <v>0.25</v>
      </c>
      <c r="U7" s="3">
        <f t="shared" si="4"/>
        <v>0.23</v>
      </c>
      <c r="V7" s="3">
        <f t="shared" si="4"/>
        <v>0.23</v>
      </c>
      <c r="W7" s="3">
        <f t="shared" si="4"/>
        <v>0.23</v>
      </c>
      <c r="X7" s="3">
        <f t="shared" si="4"/>
        <v>0.23</v>
      </c>
      <c r="Y7" s="3">
        <f t="shared" si="4"/>
        <v>0.23</v>
      </c>
      <c r="Z7" s="3">
        <f t="shared" si="4"/>
        <v>0.23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2000000000</v>
      </c>
      <c r="H8" s="2">
        <f>IFERROR(INDEX(D8:G8,COUNT(D8:G8)),"")</f>
        <v>2000000000</v>
      </c>
      <c r="I8" s="2">
        <f t="shared" ref="I8:Z8" si="5">IFERROR(INDEX(I51:I500,MATCH($C$8,$C$51:$C$500,0)),"")</f>
        <v>-10000000000</v>
      </c>
      <c r="J8" s="2">
        <f t="shared" si="5"/>
        <v>-8000000000</v>
      </c>
      <c r="K8" s="2">
        <f t="shared" si="5"/>
        <v>-2000000000</v>
      </c>
      <c r="L8" s="2">
        <f t="shared" si="5"/>
        <v>0</v>
      </c>
      <c r="M8" s="2">
        <f t="shared" si="5"/>
        <v>2000000000</v>
      </c>
      <c r="N8" s="2">
        <f t="shared" si="5"/>
        <v>-4000000000</v>
      </c>
      <c r="O8" s="2">
        <f t="shared" si="5"/>
        <v>-27000000000</v>
      </c>
      <c r="P8" s="2">
        <f t="shared" si="5"/>
        <v>4000000000</v>
      </c>
      <c r="Q8" s="2">
        <f t="shared" si="5"/>
        <v>-77000000000</v>
      </c>
      <c r="R8" s="2">
        <f t="shared" si="5"/>
        <v>-99000000000</v>
      </c>
      <c r="S8" s="2">
        <f t="shared" si="5"/>
        <v>-3000000000</v>
      </c>
      <c r="T8" s="2">
        <f t="shared" si="5"/>
        <v>-49000000000</v>
      </c>
      <c r="U8" s="2">
        <f t="shared" si="5"/>
        <v>3000000000</v>
      </c>
      <c r="V8" s="2">
        <f t="shared" si="5"/>
        <v>-1000000000</v>
      </c>
      <c r="W8" s="2">
        <f t="shared" si="5"/>
        <v>-2000000000</v>
      </c>
      <c r="X8" s="2">
        <f t="shared" si="5"/>
        <v>-1000000000</v>
      </c>
      <c r="Y8" s="2">
        <f t="shared" si="5"/>
        <v>0</v>
      </c>
      <c r="Z8" s="2">
        <f t="shared" si="5"/>
        <v>1000000000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0.28000000000000003</v>
      </c>
      <c r="H9" s="3">
        <f>IFERROR(INDEX(D9:G9,COUNT(D9:G9)),"")</f>
        <v>0.28000000000000003</v>
      </c>
      <c r="I9" s="3">
        <f t="shared" ref="I9:Z9" si="6">IFERROR(INDEX(I51:I500,MATCH($C$9,$C$51:$C$500,0)),"")</f>
        <v>-1.53</v>
      </c>
      <c r="J9" s="3">
        <f t="shared" si="6"/>
        <v>-1.21</v>
      </c>
      <c r="K9" s="3">
        <f t="shared" si="6"/>
        <v>-0.38</v>
      </c>
      <c r="L9" s="3">
        <f t="shared" si="6"/>
        <v>0.01</v>
      </c>
      <c r="M9" s="3">
        <f t="shared" si="6"/>
        <v>0.27</v>
      </c>
      <c r="N9" s="3">
        <f t="shared" si="6"/>
        <v>-0.68</v>
      </c>
      <c r="O9" s="3">
        <f t="shared" si="6"/>
        <v>-4.13</v>
      </c>
      <c r="P9" s="3">
        <f t="shared" si="6"/>
        <v>0.68</v>
      </c>
      <c r="Q9" s="3">
        <f t="shared" si="6"/>
        <v>-11.99</v>
      </c>
      <c r="R9" s="3">
        <f t="shared" si="6"/>
        <v>-15.38</v>
      </c>
      <c r="S9" s="3">
        <f t="shared" si="6"/>
        <v>-11.7</v>
      </c>
      <c r="T9" s="3">
        <f t="shared" si="6"/>
        <v>-193.27</v>
      </c>
      <c r="U9" s="3">
        <f t="shared" si="6"/>
        <v>12.56</v>
      </c>
      <c r="V9" s="3">
        <f t="shared" si="6"/>
        <v>-3.33</v>
      </c>
      <c r="W9" s="3">
        <f t="shared" si="6"/>
        <v>-8.4499999999999993</v>
      </c>
      <c r="X9" s="3">
        <f t="shared" si="6"/>
        <v>-6.5</v>
      </c>
      <c r="Y9" s="3">
        <f t="shared" si="6"/>
        <v>-1.27</v>
      </c>
      <c r="Z9" s="3">
        <f t="shared" si="6"/>
        <v>4.43</v>
      </c>
    </row>
    <row r="10" spans="1:26" ht="15.5" x14ac:dyDescent="0.35">
      <c r="C10" t="s">
        <v>17</v>
      </c>
      <c r="D10" s="3">
        <f ca="1">IFERROR(IF(D9=0,"",D2/D9),"")</f>
        <v>132.14285714285714</v>
      </c>
      <c r="I10" s="3">
        <f t="shared" ref="I10:Z10" ca="1" si="7">IFERROR(IF(I9=0,"",I2/I9),"")</f>
        <v>-20.915032679738562</v>
      </c>
      <c r="J10" s="3">
        <f t="shared" ca="1" si="7"/>
        <v>-11.570247933884298</v>
      </c>
      <c r="K10" s="3">
        <f t="shared" ca="1" si="7"/>
        <v>-131.57894736842104</v>
      </c>
      <c r="L10" s="3">
        <f t="shared" ca="1" si="7"/>
        <v>5000</v>
      </c>
      <c r="M10" s="3">
        <f t="shared" ca="1" si="7"/>
        <v>185.18518518518516</v>
      </c>
      <c r="N10" s="3">
        <f t="shared" ca="1" si="7"/>
        <v>-73.529411764705884</v>
      </c>
      <c r="O10" s="3">
        <f t="shared" ca="1" si="7"/>
        <v>-12.106537530266344</v>
      </c>
      <c r="P10" s="3" t="str">
        <f t="shared" ca="1" si="7"/>
        <v/>
      </c>
      <c r="Q10" s="3">
        <f t="shared" ca="1" si="7"/>
        <v>-4.5037531276063385</v>
      </c>
      <c r="R10" s="3">
        <f t="shared" ca="1" si="7"/>
        <v>-4.8114434330299085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>
        <f t="shared" ca="1" si="7"/>
        <v>-5.9276307692307695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5515729935</v>
      </c>
      <c r="H11" s="2">
        <f>IFERROR(INDEX(D11:G11,COUNT(D11:G11)),"")</f>
        <v>5515729935</v>
      </c>
      <c r="I11" s="2">
        <f t="shared" ref="I11:Z11" si="8">IFERROR(INDEX(I51:I500,MATCH($C$11,$C$51:$C$500,0)),"")</f>
        <v>5514508258</v>
      </c>
      <c r="J11" s="2">
        <f t="shared" si="8"/>
        <v>6825378291</v>
      </c>
      <c r="K11" s="2">
        <f t="shared" si="8"/>
        <v>5562112380</v>
      </c>
      <c r="L11" s="2">
        <f t="shared" si="8"/>
        <v>6261876801</v>
      </c>
      <c r="M11" s="2">
        <f t="shared" si="8"/>
        <v>6652542488</v>
      </c>
      <c r="N11" s="2">
        <f t="shared" si="8"/>
        <v>6308718459</v>
      </c>
      <c r="O11" s="2">
        <f t="shared" si="8"/>
        <v>11566388240</v>
      </c>
      <c r="P11" s="2">
        <f t="shared" si="8"/>
        <v>6182254577</v>
      </c>
      <c r="Q11" s="2">
        <f t="shared" si="8"/>
        <v>9029086058</v>
      </c>
      <c r="R11" s="2">
        <f t="shared" si="8"/>
        <v>8328713678</v>
      </c>
      <c r="S11" s="2">
        <f t="shared" si="8"/>
        <v>742943567</v>
      </c>
      <c r="T11" s="2">
        <f t="shared" si="8"/>
        <v>70402417</v>
      </c>
      <c r="U11" s="2">
        <f t="shared" si="8"/>
        <v>12661892</v>
      </c>
      <c r="V11" s="2">
        <f t="shared" si="8"/>
        <v>68296740</v>
      </c>
      <c r="W11" s="2">
        <f t="shared" si="8"/>
        <v>197936141</v>
      </c>
      <c r="X11" s="2">
        <f t="shared" si="8"/>
        <v>376063531</v>
      </c>
      <c r="Y11" s="2">
        <f t="shared" si="8"/>
        <v>230238099</v>
      </c>
      <c r="Z11" s="2">
        <f t="shared" si="8"/>
        <v>277430230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65000000000</v>
      </c>
      <c r="H12" s="2">
        <f>IFERROR(INDEX(D12:G12,COUNT(D12:G12)),"")</f>
        <v>65000000000</v>
      </c>
      <c r="I12" s="2">
        <f t="shared" ref="I12:Z12" si="9">IFERROR(INDEX(I51:I500,MATCH($C$12,$C$51:$C$500,0)),"")</f>
        <v>65000000000</v>
      </c>
      <c r="J12" s="2">
        <f t="shared" si="9"/>
        <v>65000000000</v>
      </c>
      <c r="K12" s="2">
        <f t="shared" si="9"/>
        <v>67000000000</v>
      </c>
      <c r="L12" s="2">
        <f t="shared" si="9"/>
        <v>72000000000</v>
      </c>
      <c r="M12" s="2">
        <f t="shared" si="9"/>
        <v>80000000000</v>
      </c>
      <c r="N12" s="2">
        <f t="shared" si="9"/>
        <v>75000000000</v>
      </c>
      <c r="O12" s="2">
        <f t="shared" si="9"/>
        <v>64000000000</v>
      </c>
      <c r="P12" s="2">
        <f t="shared" si="9"/>
        <v>239000000000</v>
      </c>
      <c r="Q12" s="2">
        <f t="shared" si="9"/>
        <v>243000000000</v>
      </c>
      <c r="R12" s="2">
        <f t="shared" si="9"/>
        <v>211000000000</v>
      </c>
      <c r="S12" s="2">
        <f t="shared" si="9"/>
        <v>-1000000000</v>
      </c>
      <c r="T12" s="2">
        <f t="shared" si="9"/>
        <v>55000000000</v>
      </c>
      <c r="U12" s="2">
        <f t="shared" si="9"/>
        <v>22000000000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8000000000</v>
      </c>
      <c r="Z12" s="2">
        <f t="shared" si="9"/>
        <v>10000000000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71000000000</v>
      </c>
      <c r="H13" s="2">
        <f>IFERROR(INDEX(D13:G13,COUNT(D13:G13)),"")</f>
        <v>71000000000</v>
      </c>
      <c r="I13" s="2">
        <f t="shared" ref="I13:Z13" si="10">IFERROR(INDEX(I51:I500,MATCH($C$13,$C$51:$C$500,0)),"")</f>
        <v>71000000000</v>
      </c>
      <c r="J13" s="2">
        <f t="shared" si="10"/>
        <v>72000000000</v>
      </c>
      <c r="K13" s="2">
        <f t="shared" si="10"/>
        <v>72000000000</v>
      </c>
      <c r="L13" s="2">
        <f t="shared" si="10"/>
        <v>78000000000</v>
      </c>
      <c r="M13" s="2">
        <f t="shared" si="10"/>
        <v>87000000000</v>
      </c>
      <c r="N13" s="2">
        <f t="shared" si="10"/>
        <v>81000000000</v>
      </c>
      <c r="O13" s="2">
        <f t="shared" si="10"/>
        <v>75000000000</v>
      </c>
      <c r="P13" s="2">
        <f t="shared" si="10"/>
        <v>245000000000</v>
      </c>
      <c r="Q13" s="2">
        <f t="shared" si="10"/>
        <v>252000000000</v>
      </c>
      <c r="R13" s="2">
        <f t="shared" si="10"/>
        <v>219000000000</v>
      </c>
      <c r="S13" s="2">
        <f t="shared" si="10"/>
        <v>0</v>
      </c>
      <c r="T13" s="2">
        <f t="shared" si="10"/>
        <v>55000000000</v>
      </c>
      <c r="U13" s="2">
        <f t="shared" si="10"/>
        <v>22000000000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8000000000</v>
      </c>
      <c r="Z13" s="2">
        <f t="shared" si="10"/>
        <v>10000000000</v>
      </c>
    </row>
    <row r="14" spans="1:26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Z14" si="11">IFERROR(INDEX(I51:I500,MATCH($C$14,$C$51:$C$500,0)),"")</f>
        <v>-20500091671</v>
      </c>
      <c r="J14" s="2">
        <f t="shared" si="11"/>
        <v>-7913937264</v>
      </c>
      <c r="K14" s="2">
        <f t="shared" si="11"/>
        <v>-384961394</v>
      </c>
      <c r="L14" s="2">
        <f t="shared" si="11"/>
        <v>-35812363573</v>
      </c>
      <c r="M14" s="2">
        <f t="shared" si="11"/>
        <v>-120965627444</v>
      </c>
      <c r="N14" s="2">
        <f t="shared" si="11"/>
        <v>-46254410</v>
      </c>
      <c r="O14" s="2">
        <f t="shared" si="11"/>
        <v>-20386176330</v>
      </c>
      <c r="P14" s="2">
        <f t="shared" si="11"/>
        <v>-33895320689</v>
      </c>
      <c r="Q14" s="2">
        <f t="shared" si="11"/>
        <v>-13321057426</v>
      </c>
      <c r="R14" s="2">
        <f t="shared" si="11"/>
        <v>0</v>
      </c>
      <c r="S14" s="2">
        <f t="shared" si="11"/>
        <v>0</v>
      </c>
      <c r="T14" s="2">
        <f t="shared" si="11"/>
        <v>-2018718090</v>
      </c>
      <c r="U14" s="2">
        <f t="shared" si="11"/>
        <v>-486626574</v>
      </c>
      <c r="V14" s="2">
        <f t="shared" si="11"/>
        <v>-252217207</v>
      </c>
      <c r="W14" s="2">
        <f t="shared" si="11"/>
        <v>-486241045</v>
      </c>
      <c r="X14" s="2">
        <f t="shared" si="11"/>
        <v>-637447748</v>
      </c>
      <c r="Y14" s="2">
        <f t="shared" si="11"/>
        <v>-1256428133</v>
      </c>
      <c r="Z14" s="2">
        <f t="shared" si="11"/>
        <v>-1858423853</v>
      </c>
    </row>
    <row r="15" spans="1:2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-325510090</v>
      </c>
      <c r="J15" s="2">
        <f t="shared" si="12"/>
        <v>-400688647</v>
      </c>
      <c r="K15" s="2">
        <f t="shared" si="12"/>
        <v>-32768584</v>
      </c>
      <c r="L15" s="2">
        <f t="shared" si="12"/>
        <v>-248832042</v>
      </c>
      <c r="M15" s="2">
        <f t="shared" si="12"/>
        <v>-188895346</v>
      </c>
      <c r="N15" s="2">
        <f t="shared" si="12"/>
        <v>-4962101043</v>
      </c>
      <c r="O15" s="2">
        <f t="shared" si="12"/>
        <v>-222731791</v>
      </c>
      <c r="P15" s="2">
        <f t="shared" si="12"/>
        <v>-562491239</v>
      </c>
      <c r="Q15" s="2">
        <f t="shared" si="12"/>
        <v>-619931373</v>
      </c>
      <c r="R15" s="2">
        <f t="shared" si="12"/>
        <v>-351442500</v>
      </c>
      <c r="S15" s="2">
        <f t="shared" si="12"/>
        <v>209258685</v>
      </c>
      <c r="T15" s="2">
        <f t="shared" si="12"/>
        <v>300518886</v>
      </c>
      <c r="U15" s="2">
        <f t="shared" si="12"/>
        <v>-2433001031</v>
      </c>
      <c r="V15" s="2">
        <f t="shared" si="12"/>
        <v>658524283</v>
      </c>
      <c r="W15" s="2">
        <f t="shared" si="12"/>
        <v>-2435676997</v>
      </c>
      <c r="X15" s="2">
        <f t="shared" si="12"/>
        <v>-2036477230</v>
      </c>
      <c r="Y15" s="2">
        <f t="shared" si="12"/>
        <v>2340040510</v>
      </c>
      <c r="Z15" s="2">
        <f t="shared" si="12"/>
        <v>3647739880</v>
      </c>
    </row>
    <row r="16" spans="1:26" ht="15.5" x14ac:dyDescent="0.35">
      <c r="C16" t="s">
        <v>28</v>
      </c>
      <c r="D16" s="2">
        <f>IFERROR(INDEX(D51:D500,MATCH($C$16,$C$51:$C$500,0)),"")</f>
        <v>820066523</v>
      </c>
      <c r="H16" s="2">
        <f>IFERROR(SUM(D16:G16)*(4/MAX(1,COUNT(D16:G16))),"")</f>
        <v>3280266092</v>
      </c>
      <c r="I16" s="2">
        <f t="shared" ref="I16:Z16" si="13">IFERROR(INDEX(I51:I500,MATCH($C$16,$C$51:$C$500,0)),"")</f>
        <v>-26992734583</v>
      </c>
      <c r="J16" s="2">
        <f t="shared" si="13"/>
        <v>-8697999504</v>
      </c>
      <c r="K16" s="2">
        <f t="shared" si="13"/>
        <v>-4615838025</v>
      </c>
      <c r="L16" s="2">
        <f t="shared" si="13"/>
        <v>-35507200031</v>
      </c>
      <c r="M16" s="2">
        <f t="shared" si="13"/>
        <v>-121715591212</v>
      </c>
      <c r="N16" s="2">
        <f t="shared" si="13"/>
        <v>-3765818362</v>
      </c>
      <c r="O16" s="2">
        <f t="shared" si="13"/>
        <v>-163482234318</v>
      </c>
      <c r="P16" s="2">
        <f t="shared" si="13"/>
        <v>-9076406539</v>
      </c>
      <c r="Q16" s="2">
        <f t="shared" si="13"/>
        <v>-18833799966</v>
      </c>
      <c r="R16" s="2">
        <f t="shared" si="13"/>
        <v>20873423728</v>
      </c>
      <c r="S16" s="2">
        <f t="shared" si="13"/>
        <v>-1560669694</v>
      </c>
      <c r="T16" s="2">
        <f t="shared" si="13"/>
        <v>-6245558830</v>
      </c>
      <c r="U16" s="2">
        <f t="shared" si="13"/>
        <v>967048546</v>
      </c>
      <c r="V16" s="2">
        <f t="shared" si="13"/>
        <v>-2685529382</v>
      </c>
      <c r="W16" s="2">
        <f t="shared" si="13"/>
        <v>-6457648230</v>
      </c>
      <c r="X16" s="2">
        <f t="shared" si="13"/>
        <v>-2646799025</v>
      </c>
      <c r="Y16" s="2">
        <f t="shared" si="13"/>
        <v>-8004104439</v>
      </c>
      <c r="Z16" s="2">
        <f t="shared" si="13"/>
        <v>-11769032782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238650000000</v>
      </c>
      <c r="H20" s="2" t="str">
        <f t="shared" ref="H20:Z20" si="14">IFERROR(H21*H2,"")</f>
        <v/>
      </c>
      <c r="I20" s="2">
        <f t="shared" ca="1" si="14"/>
        <v>206400000000</v>
      </c>
      <c r="J20" s="2">
        <f t="shared" ca="1" si="14"/>
        <v>90300000000</v>
      </c>
      <c r="K20" s="2">
        <f t="shared" ca="1" si="14"/>
        <v>322500000000</v>
      </c>
      <c r="L20" s="2">
        <f t="shared" ca="1" si="14"/>
        <v>322500000000</v>
      </c>
      <c r="M20" s="2">
        <f t="shared" ca="1" si="14"/>
        <v>322500000000</v>
      </c>
      <c r="N20" s="2">
        <f t="shared" ca="1" si="14"/>
        <v>322500000000</v>
      </c>
      <c r="O20" s="2">
        <f t="shared" ca="1" si="14"/>
        <v>322500000000</v>
      </c>
      <c r="P20" s="2" t="str">
        <f t="shared" ca="1" si="14"/>
        <v/>
      </c>
      <c r="Q20" s="2">
        <f t="shared" ca="1" si="14"/>
        <v>348300000000</v>
      </c>
      <c r="R20" s="2">
        <f t="shared" ca="1" si="14"/>
        <v>477300000000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>
        <f t="shared" ca="1" si="14"/>
        <v>8861808000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6450000000</v>
      </c>
      <c r="H21" s="2">
        <f>IFERROR(INDEX(D21:G21,COUNT(D21:G21)),"")</f>
        <v>6450000000</v>
      </c>
      <c r="I21" s="2">
        <f t="shared" ref="I21:Z21" si="15">IFERROR(INDEX(I51:I500,MATCH($C$7,$C$51:$C$500,0)),"")</f>
        <v>6450000000</v>
      </c>
      <c r="J21" s="2">
        <f t="shared" si="15"/>
        <v>6450000000</v>
      </c>
      <c r="K21" s="2">
        <f t="shared" si="15"/>
        <v>6450000000</v>
      </c>
      <c r="L21" s="2">
        <f t="shared" si="15"/>
        <v>6450000000</v>
      </c>
      <c r="M21" s="2">
        <f t="shared" si="15"/>
        <v>6450000000</v>
      </c>
      <c r="N21" s="2">
        <f t="shared" si="15"/>
        <v>6450000000</v>
      </c>
      <c r="O21" s="2">
        <f t="shared" si="15"/>
        <v>6450000000</v>
      </c>
      <c r="P21" s="2">
        <f t="shared" si="15"/>
        <v>6450000000</v>
      </c>
      <c r="Q21" s="2">
        <f t="shared" si="15"/>
        <v>6450000000</v>
      </c>
      <c r="R21" s="2">
        <f t="shared" si="15"/>
        <v>6450000000</v>
      </c>
      <c r="S21" s="2">
        <f t="shared" si="15"/>
        <v>250000000</v>
      </c>
      <c r="T21" s="2">
        <f t="shared" si="15"/>
        <v>250000000</v>
      </c>
      <c r="U21" s="2">
        <f t="shared" si="15"/>
        <v>230000000</v>
      </c>
      <c r="V21" s="2">
        <f t="shared" si="15"/>
        <v>230000000</v>
      </c>
      <c r="W21" s="2">
        <f t="shared" si="15"/>
        <v>230000000</v>
      </c>
      <c r="X21" s="2">
        <f t="shared" si="15"/>
        <v>230000000</v>
      </c>
      <c r="Y21" s="2">
        <f t="shared" si="15"/>
        <v>230000000</v>
      </c>
      <c r="Z21" s="2">
        <f t="shared" si="15"/>
        <v>230000000</v>
      </c>
    </row>
    <row r="23" spans="1:26" ht="15.5" x14ac:dyDescent="0.35">
      <c r="B23" t="s">
        <v>53</v>
      </c>
      <c r="C23" t="s">
        <v>54</v>
      </c>
      <c r="D23" s="3">
        <f>IFERROR(D5/D6*100,"")</f>
        <v>0.20781455898246293</v>
      </c>
      <c r="H23" s="3">
        <f t="shared" ref="H23:Z23" si="16">IFERROR(H5/H6*100,"")</f>
        <v>0.83125823592985171</v>
      </c>
      <c r="I23" s="3">
        <f t="shared" si="16"/>
        <v>-6.930682532700164</v>
      </c>
      <c r="J23" s="3">
        <f t="shared" si="16"/>
        <v>-2.0546793740519429</v>
      </c>
      <c r="K23" s="3">
        <f t="shared" si="16"/>
        <v>-0.95762447624910363</v>
      </c>
      <c r="L23" s="3">
        <f t="shared" si="16"/>
        <v>-8.2170815581597356</v>
      </c>
      <c r="M23" s="3">
        <f t="shared" si="16"/>
        <v>-25.86136522438483</v>
      </c>
      <c r="N23" s="3">
        <f t="shared" si="16"/>
        <v>-1.4467573804804994</v>
      </c>
      <c r="O23" s="3">
        <f t="shared" si="16"/>
        <v>-27.828226499779831</v>
      </c>
      <c r="P23" s="3">
        <f t="shared" si="16"/>
        <v>-1.2400944129236178</v>
      </c>
      <c r="Q23" s="3">
        <f t="shared" si="16"/>
        <v>-2.5850099691327886</v>
      </c>
      <c r="R23" s="3">
        <f t="shared" si="16"/>
        <v>2.6421242483891483</v>
      </c>
      <c r="S23" s="3">
        <f t="shared" si="16"/>
        <v>-49.695129608836304</v>
      </c>
      <c r="T23" s="3">
        <f t="shared" si="16"/>
        <v>-153.80422811381069</v>
      </c>
      <c r="U23" s="3">
        <f t="shared" si="16"/>
        <v>-59.563886625152961</v>
      </c>
      <c r="V23" s="3">
        <f t="shared" si="16"/>
        <v>-51.872345271910334</v>
      </c>
      <c r="W23" s="3">
        <f t="shared" si="16"/>
        <v>-149.85341375051246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 t="str">
        <f t="shared" ref="H24:Z24" si="17">IFERROR(_xlfn.RRI(5,M23,H23),"")</f>
        <v/>
      </c>
      <c r="I24" s="4">
        <f t="shared" si="17"/>
        <v>0.36796838288611222</v>
      </c>
      <c r="J24" s="4">
        <f t="shared" si="17"/>
        <v>-0.40618425822767112</v>
      </c>
      <c r="K24" s="4">
        <f t="shared" si="17"/>
        <v>-5.0383838204494102E-2</v>
      </c>
      <c r="L24" s="4">
        <f t="shared" si="17"/>
        <v>0.26023365971765777</v>
      </c>
      <c r="M24" s="4" t="str">
        <f t="shared" si="17"/>
        <v/>
      </c>
      <c r="N24" s="4">
        <f t="shared" si="17"/>
        <v>-0.50703467097048405</v>
      </c>
      <c r="O24" s="4">
        <f t="shared" si="17"/>
        <v>-0.28959918500809656</v>
      </c>
      <c r="P24" s="4">
        <f t="shared" si="17"/>
        <v>-0.53900698549975368</v>
      </c>
      <c r="Q24" s="4">
        <f t="shared" si="17"/>
        <v>-0.45108478649264916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0.13</v>
      </c>
      <c r="H25" s="3">
        <f>IFERROR(INDEX(D25:G25,COUNT(D25:G25)),"")</f>
        <v>0.13</v>
      </c>
      <c r="I25" s="3">
        <f t="shared" ref="I25:Z25" si="18">IFERROR(INDEX(I51:I500,MATCH($C$25,$C$51:$C$500,0)),"")</f>
        <v>-4.24</v>
      </c>
      <c r="J25" s="3">
        <f t="shared" si="18"/>
        <v>-1.41</v>
      </c>
      <c r="K25" s="3">
        <f t="shared" si="18"/>
        <v>-0.72</v>
      </c>
      <c r="L25" s="3">
        <f t="shared" si="18"/>
        <v>-5.54</v>
      </c>
      <c r="M25" s="3">
        <f t="shared" si="18"/>
        <v>-18.899999999999999</v>
      </c>
      <c r="N25" s="3">
        <f t="shared" si="18"/>
        <v>-1.35</v>
      </c>
      <c r="O25" s="3">
        <f t="shared" si="18"/>
        <v>-25.38</v>
      </c>
      <c r="P25" s="3">
        <f t="shared" si="18"/>
        <v>-1.49</v>
      </c>
      <c r="Q25" s="3">
        <f t="shared" si="18"/>
        <v>-3.02</v>
      </c>
      <c r="R25" s="3">
        <f t="shared" si="18"/>
        <v>3.18</v>
      </c>
      <c r="S25" s="3">
        <f t="shared" si="18"/>
        <v>-5.35</v>
      </c>
      <c r="T25" s="3">
        <f t="shared" si="18"/>
        <v>-23.5</v>
      </c>
      <c r="U25" s="3">
        <f t="shared" si="18"/>
        <v>-6.34</v>
      </c>
      <c r="V25" s="3">
        <f t="shared" si="18"/>
        <v>-8.81</v>
      </c>
      <c r="W25" s="3">
        <f t="shared" si="18"/>
        <v>-38.67</v>
      </c>
      <c r="X25" s="3">
        <f t="shared" si="18"/>
        <v>-20.36</v>
      </c>
      <c r="Y25" s="3">
        <f t="shared" si="18"/>
        <v>-24.63</v>
      </c>
      <c r="Z25" s="3">
        <f t="shared" si="18"/>
        <v>-35.31</v>
      </c>
    </row>
    <row r="26" spans="1:26" ht="15.5" x14ac:dyDescent="0.35">
      <c r="C26" t="s">
        <v>58</v>
      </c>
      <c r="D26" s="4" t="str">
        <f>IFERROR(_xlfn.RRI(5,I25,D25),"")</f>
        <v/>
      </c>
      <c r="H26" s="4" t="str">
        <f t="shared" ref="H26:Z26" si="19">IFERROR(_xlfn.RRI(5,M25,H25),"")</f>
        <v/>
      </c>
      <c r="I26" s="4">
        <f t="shared" si="19"/>
        <v>0.25720592069353465</v>
      </c>
      <c r="J26" s="4">
        <f t="shared" si="19"/>
        <v>-0.43902242727690033</v>
      </c>
      <c r="K26" s="4">
        <f t="shared" si="19"/>
        <v>-0.13537209945882411</v>
      </c>
      <c r="L26" s="4">
        <f t="shared" si="19"/>
        <v>0.12901721592141535</v>
      </c>
      <c r="M26" s="4" t="str">
        <f t="shared" si="19"/>
        <v/>
      </c>
      <c r="N26" s="4">
        <f t="shared" si="19"/>
        <v>-0.24073042524647248</v>
      </c>
      <c r="O26" s="4">
        <f t="shared" si="19"/>
        <v>1.5511278397481565E-2</v>
      </c>
      <c r="P26" s="4">
        <f t="shared" si="19"/>
        <v>-0.2514524347387993</v>
      </c>
      <c r="Q26" s="4">
        <f t="shared" si="19"/>
        <v>-0.19275343271718071</v>
      </c>
      <c r="R26" s="4" t="str">
        <f t="shared" si="19"/>
        <v/>
      </c>
      <c r="S26" s="4">
        <f t="shared" si="19"/>
        <v>-0.23455286534253328</v>
      </c>
      <c r="T26" s="4">
        <f t="shared" si="19"/>
        <v>-9.3489821606891343E-3</v>
      </c>
      <c r="U26" s="4">
        <f t="shared" si="19"/>
        <v>-0.29068636536682446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0.31615346992248061</v>
      </c>
      <c r="H27" s="3">
        <f t="shared" ref="H27:Z27" si="20">IFERROR(H4/H21,"")</f>
        <v>1.2646138796899224</v>
      </c>
      <c r="I27" s="3">
        <f t="shared" si="20"/>
        <v>1.1918977203100776</v>
      </c>
      <c r="J27" s="3">
        <f t="shared" si="20"/>
        <v>1.3210630066666667</v>
      </c>
      <c r="K27" s="3">
        <f t="shared" si="20"/>
        <v>1.1105176156589147</v>
      </c>
      <c r="L27" s="3">
        <f t="shared" si="20"/>
        <v>0.71029596511627902</v>
      </c>
      <c r="M27" s="3">
        <f t="shared" si="20"/>
        <v>0.47313730635658913</v>
      </c>
      <c r="N27" s="3">
        <f t="shared" si="20"/>
        <v>32.184211687131786</v>
      </c>
      <c r="O27" s="3">
        <f t="shared" si="20"/>
        <v>3.361446339379845</v>
      </c>
      <c r="P27" s="3">
        <f t="shared" si="20"/>
        <v>16.647898483410852</v>
      </c>
      <c r="Q27" s="3">
        <f t="shared" si="20"/>
        <v>2.6561253731782948</v>
      </c>
      <c r="R27" s="3">
        <f t="shared" si="20"/>
        <v>15.717100834883722</v>
      </c>
      <c r="S27" s="3">
        <f t="shared" si="20"/>
        <v>21.141109751999998</v>
      </c>
      <c r="T27" s="3">
        <f t="shared" si="20"/>
        <v>17.045741024000002</v>
      </c>
      <c r="U27" s="3">
        <f t="shared" si="20"/>
        <v>27.474405773913045</v>
      </c>
      <c r="V27" s="3">
        <f t="shared" si="20"/>
        <v>6.9678758869565218</v>
      </c>
      <c r="W27" s="3">
        <f t="shared" si="20"/>
        <v>11.165423317391305</v>
      </c>
      <c r="X27" s="3">
        <f t="shared" si="20"/>
        <v>12.821304747826087</v>
      </c>
      <c r="Y27" s="3">
        <f t="shared" si="20"/>
        <v>11.139191308695652</v>
      </c>
      <c r="Z27" s="3">
        <f t="shared" si="20"/>
        <v>35.084904530434784</v>
      </c>
    </row>
    <row r="28" spans="1:26" ht="15.5" x14ac:dyDescent="0.35">
      <c r="C28" t="s">
        <v>60</v>
      </c>
      <c r="D28" s="4">
        <f>IFERROR(_xlfn.RRI(5,I27,D27),"")</f>
        <v>-0.2331122638256844</v>
      </c>
      <c r="H28" s="4">
        <f t="shared" ref="H28:Z28" si="21">IFERROR(_xlfn.RRI(5,M27,H27),"")</f>
        <v>0.21729026877419377</v>
      </c>
      <c r="I28" s="4">
        <f t="shared" si="21"/>
        <v>-0.48272769987801478</v>
      </c>
      <c r="J28" s="4">
        <f t="shared" si="21"/>
        <v>-0.17037951005001906</v>
      </c>
      <c r="K28" s="4">
        <f t="shared" si="21"/>
        <v>-0.41812029953072294</v>
      </c>
      <c r="L28" s="4">
        <f t="shared" si="21"/>
        <v>-0.23186393653559356</v>
      </c>
      <c r="M28" s="4">
        <f t="shared" si="21"/>
        <v>-0.50372436843870705</v>
      </c>
      <c r="N28" s="4">
        <f t="shared" si="21"/>
        <v>8.7684698781678172E-2</v>
      </c>
      <c r="O28" s="4">
        <f t="shared" si="21"/>
        <v>-0.27726005327856806</v>
      </c>
      <c r="P28" s="4">
        <f t="shared" si="21"/>
        <v>-9.5338262784836703E-2</v>
      </c>
      <c r="Q28" s="4">
        <f t="shared" si="21"/>
        <v>-0.17542600742891046</v>
      </c>
      <c r="R28" s="4">
        <f t="shared" si="21"/>
        <v>7.0778023588491612E-2</v>
      </c>
      <c r="S28" s="4">
        <f t="shared" si="21"/>
        <v>0.1051955092229091</v>
      </c>
      <c r="T28" s="4">
        <f t="shared" si="21"/>
        <v>8.8810861715420186E-2</v>
      </c>
      <c r="U28" s="4">
        <f t="shared" si="21"/>
        <v>-4.7726712882823152E-2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61.19</v>
      </c>
      <c r="H32" s="3">
        <f>IFERROR(INDEX(D32:G32,COUNT(D32:G32)),"")</f>
        <v>61.19</v>
      </c>
      <c r="I32" s="3">
        <f t="shared" ref="I32:Z32" si="22">IFERROR(INDEX(I51:I500,MATCH($C$32,$C$51:$C$500,0)),"")</f>
        <v>61.07</v>
      </c>
      <c r="J32" s="3">
        <f t="shared" si="22"/>
        <v>65.37</v>
      </c>
      <c r="K32" s="3">
        <f t="shared" si="22"/>
        <v>66.709999999999994</v>
      </c>
      <c r="L32" s="3">
        <f t="shared" si="22"/>
        <v>67.349999999999994</v>
      </c>
      <c r="M32" s="3">
        <f t="shared" si="22"/>
        <v>72.89</v>
      </c>
      <c r="N32" s="3">
        <f t="shared" si="22"/>
        <v>91.74</v>
      </c>
      <c r="O32" s="3">
        <f t="shared" si="22"/>
        <v>91.08</v>
      </c>
      <c r="P32" s="3">
        <f t="shared" si="22"/>
        <v>116.42</v>
      </c>
      <c r="Q32" s="3">
        <f t="shared" si="22"/>
        <v>117.87</v>
      </c>
      <c r="R32" s="3">
        <f t="shared" si="22"/>
        <v>120.93</v>
      </c>
      <c r="S32" s="3">
        <f t="shared" si="22"/>
        <v>10.23</v>
      </c>
      <c r="T32" s="3">
        <f t="shared" si="22"/>
        <v>15.27</v>
      </c>
      <c r="U32" s="3">
        <f t="shared" si="22"/>
        <v>10.65</v>
      </c>
      <c r="V32" s="3">
        <f t="shared" si="22"/>
        <v>16.989999999999998</v>
      </c>
      <c r="W32" s="3">
        <f t="shared" si="22"/>
        <v>25.8</v>
      </c>
      <c r="X32" s="3">
        <f t="shared" si="22"/>
        <v>64.47</v>
      </c>
      <c r="Y32" s="3">
        <f t="shared" si="22"/>
        <v>84.83</v>
      </c>
      <c r="Z32" s="3">
        <f t="shared" si="22"/>
        <v>114.9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0.6</v>
      </c>
      <c r="H33" s="3">
        <f>IFERROR(INDEX(D33:G33,COUNT(D33:G33)),"")</f>
        <v>0.6</v>
      </c>
      <c r="I33" s="3">
        <f t="shared" ref="I33:Z33" si="23">IFERROR(INDEX(I51:I500,MATCH($C$33,$C$51:$C$500,0)),"")</f>
        <v>0.52</v>
      </c>
      <c r="J33" s="3">
        <f t="shared" si="23"/>
        <v>0.21</v>
      </c>
      <c r="K33" s="3">
        <f t="shared" si="23"/>
        <v>0.75</v>
      </c>
      <c r="L33" s="3">
        <f t="shared" si="23"/>
        <v>0.74</v>
      </c>
      <c r="M33" s="3">
        <f t="shared" si="23"/>
        <v>0.69</v>
      </c>
      <c r="N33" s="3">
        <f t="shared" si="23"/>
        <v>0.55000000000000004</v>
      </c>
      <c r="O33" s="3">
        <f t="shared" si="23"/>
        <v>0.55000000000000004</v>
      </c>
      <c r="P33" s="3">
        <f t="shared" si="23"/>
        <v>0.43</v>
      </c>
      <c r="Q33" s="3">
        <f t="shared" si="23"/>
        <v>0.46</v>
      </c>
      <c r="R33" s="3">
        <f t="shared" si="23"/>
        <v>0.61</v>
      </c>
      <c r="S33" s="3">
        <f t="shared" si="23"/>
        <v>9.68</v>
      </c>
      <c r="T33" s="3">
        <f t="shared" si="23"/>
        <v>6.55</v>
      </c>
      <c r="U33" s="3">
        <f t="shared" si="23"/>
        <v>9.39</v>
      </c>
      <c r="V33" s="3">
        <f t="shared" si="23"/>
        <v>3.18</v>
      </c>
      <c r="W33" s="3">
        <f t="shared" si="23"/>
        <v>1.98</v>
      </c>
      <c r="X33" s="3">
        <f t="shared" si="23"/>
        <v>0.67</v>
      </c>
      <c r="Y33" s="3">
        <f t="shared" si="23"/>
        <v>0.59</v>
      </c>
      <c r="Z33" s="3">
        <f t="shared" si="23"/>
        <v>0.15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284.62</v>
      </c>
      <c r="H34" s="3">
        <f>IFERROR(INDEX(D34:G34,COUNT(D34:G34)),"")</f>
        <v>284.62</v>
      </c>
      <c r="I34" s="3">
        <f t="shared" ref="I34:Z34" si="24">IFERROR(INDEX(I51:I500,MATCH($C$34,$C$51:$C$500,0)),"")</f>
        <v>-7.55</v>
      </c>
      <c r="J34" s="3">
        <f t="shared" si="24"/>
        <v>-9.93</v>
      </c>
      <c r="K34" s="3">
        <f t="shared" si="24"/>
        <v>-69.44</v>
      </c>
      <c r="L34" s="3">
        <f t="shared" si="24"/>
        <v>-9.0299999999999994</v>
      </c>
      <c r="M34" s="3">
        <f t="shared" si="24"/>
        <v>-2.65</v>
      </c>
      <c r="N34" s="3">
        <f t="shared" si="24"/>
        <v>-37.04</v>
      </c>
      <c r="O34" s="3">
        <f t="shared" si="24"/>
        <v>-1.97</v>
      </c>
      <c r="P34" s="3">
        <f t="shared" si="24"/>
        <v>-33.56</v>
      </c>
      <c r="Q34" s="3">
        <f t="shared" si="24"/>
        <v>-17.88</v>
      </c>
      <c r="R34" s="3">
        <f t="shared" si="24"/>
        <v>23.27</v>
      </c>
      <c r="S34" s="3">
        <f t="shared" si="24"/>
        <v>-18.5</v>
      </c>
      <c r="T34" s="3">
        <f t="shared" si="24"/>
        <v>-4.26</v>
      </c>
      <c r="U34" s="3">
        <f t="shared" si="24"/>
        <v>-15.77</v>
      </c>
      <c r="V34" s="3">
        <f t="shared" si="24"/>
        <v>-6.13</v>
      </c>
      <c r="W34" s="3">
        <f t="shared" si="24"/>
        <v>-1.32</v>
      </c>
      <c r="X34" s="3">
        <f t="shared" si="24"/>
        <v>-2.11</v>
      </c>
      <c r="Y34" s="3">
        <f t="shared" si="24"/>
        <v>-2.0299999999999998</v>
      </c>
      <c r="Z34" s="3">
        <f t="shared" si="24"/>
        <v>-0.48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117.02</v>
      </c>
      <c r="H35" s="3">
        <f>IFERROR(INDEX(D35:G35,COUNT(D35:G35)),"")</f>
        <v>117.02</v>
      </c>
      <c r="I35" s="3">
        <f t="shared" ref="I35:Z35" si="25">IFERROR(INDEX(I51:I500,MATCH($C$35,$C$51:$C$500,0)),"")</f>
        <v>26.85</v>
      </c>
      <c r="J35" s="3">
        <f t="shared" si="25"/>
        <v>10.6</v>
      </c>
      <c r="K35" s="3">
        <f t="shared" si="25"/>
        <v>45.02</v>
      </c>
      <c r="L35" s="3">
        <f t="shared" si="25"/>
        <v>70.39</v>
      </c>
      <c r="M35" s="3">
        <f t="shared" si="25"/>
        <v>105.67</v>
      </c>
      <c r="N35" s="3">
        <f t="shared" si="25"/>
        <v>1.55</v>
      </c>
      <c r="O35" s="3">
        <f t="shared" si="25"/>
        <v>14.87</v>
      </c>
      <c r="P35" s="3">
        <f t="shared" si="25"/>
        <v>3</v>
      </c>
      <c r="Q35" s="3">
        <f t="shared" si="25"/>
        <v>20.329999999999998</v>
      </c>
      <c r="R35" s="3">
        <f t="shared" si="25"/>
        <v>4.71</v>
      </c>
      <c r="S35" s="3">
        <f t="shared" si="25"/>
        <v>4.74</v>
      </c>
      <c r="T35" s="3">
        <f t="shared" si="25"/>
        <v>5.94</v>
      </c>
      <c r="U35" s="3">
        <f t="shared" si="25"/>
        <v>3.64</v>
      </c>
      <c r="V35" s="3">
        <f t="shared" si="25"/>
        <v>7.75</v>
      </c>
      <c r="W35" s="3">
        <f t="shared" si="25"/>
        <v>4.57</v>
      </c>
      <c r="X35" s="3">
        <f t="shared" si="25"/>
        <v>3.35</v>
      </c>
      <c r="Y35" s="3">
        <f t="shared" si="25"/>
        <v>4.49</v>
      </c>
      <c r="Z35" s="3">
        <f t="shared" si="25"/>
        <v>0.48</v>
      </c>
    </row>
    <row r="36" spans="1:26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Z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  <c r="Z36" s="4" t="str">
        <f t="shared" si="26"/>
        <v/>
      </c>
    </row>
    <row r="37" spans="1:26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Z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  <c r="Z37" s="3" t="str">
        <f t="shared" si="27"/>
        <v/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2039189881</v>
      </c>
      <c r="E51" s="5">
        <v>2424266920</v>
      </c>
      <c r="F51" s="5">
        <v>1697270689</v>
      </c>
      <c r="G51" s="5">
        <v>1980720131</v>
      </c>
      <c r="I51" s="5">
        <v>7687740296</v>
      </c>
      <c r="J51" s="5">
        <v>8520856393</v>
      </c>
      <c r="K51" s="5">
        <v>7162838621</v>
      </c>
      <c r="L51" s="5">
        <v>4581408975</v>
      </c>
      <c r="M51" s="5">
        <v>3051735626</v>
      </c>
      <c r="N51" s="5">
        <v>207588165382</v>
      </c>
      <c r="O51" s="5">
        <v>21681328889</v>
      </c>
      <c r="P51" s="5">
        <v>107378945218</v>
      </c>
      <c r="Q51" s="5">
        <v>17132008657</v>
      </c>
      <c r="R51" s="5">
        <v>101375300385</v>
      </c>
      <c r="S51" s="5">
        <v>5285277438</v>
      </c>
      <c r="T51" s="5">
        <v>4261435256</v>
      </c>
      <c r="U51" s="5">
        <v>6319113328</v>
      </c>
      <c r="V51" s="5">
        <v>1602611454</v>
      </c>
      <c r="W51" s="5">
        <v>2568047363</v>
      </c>
      <c r="X51" s="5">
        <v>2948900092</v>
      </c>
      <c r="Y51" s="5">
        <v>2562014001</v>
      </c>
      <c r="Z51" s="5">
        <v>8069528042</v>
      </c>
    </row>
    <row r="52" spans="2:26" ht="15.5" x14ac:dyDescent="0.35">
      <c r="C52" t="s">
        <v>83</v>
      </c>
      <c r="D52" s="5">
        <v>-1792000</v>
      </c>
      <c r="E52" s="5">
        <v>-7312000</v>
      </c>
      <c r="F52" s="5">
        <v>-4147598</v>
      </c>
      <c r="G52" s="5">
        <v>-1440000</v>
      </c>
      <c r="I52" s="5">
        <v>-17283598</v>
      </c>
      <c r="J52" s="5">
        <v>-25766084</v>
      </c>
      <c r="K52" s="5">
        <v>-25692701</v>
      </c>
      <c r="L52" s="5">
        <v>-28069401</v>
      </c>
      <c r="M52" s="5">
        <v>-8761220</v>
      </c>
      <c r="N52" s="5">
        <v>-153771864036</v>
      </c>
      <c r="O52" s="5">
        <v>-12685427634</v>
      </c>
      <c r="P52" s="5">
        <v>-77808438971</v>
      </c>
      <c r="Q52" s="5">
        <v>-9053751648</v>
      </c>
      <c r="R52" s="5">
        <v>-64809219138</v>
      </c>
      <c r="T52" s="5">
        <v>-4829341513</v>
      </c>
      <c r="U52" s="5">
        <v>-1956500258</v>
      </c>
      <c r="V52" s="5">
        <v>-3112179620</v>
      </c>
      <c r="W52" s="5">
        <v>-4386701317</v>
      </c>
      <c r="X52" s="5">
        <v>-4695355985</v>
      </c>
      <c r="Y52" s="5">
        <v>-6740304604</v>
      </c>
      <c r="Z52" s="5">
        <v>-13097823318</v>
      </c>
    </row>
    <row r="53" spans="2:26" ht="15.5" x14ac:dyDescent="0.35">
      <c r="C53" t="s">
        <v>84</v>
      </c>
      <c r="D53" s="5">
        <v>2037397881</v>
      </c>
      <c r="E53" s="5">
        <v>2416954920</v>
      </c>
      <c r="F53" s="5">
        <v>1693123091</v>
      </c>
      <c r="G53" s="5">
        <v>1979280131</v>
      </c>
      <c r="I53" s="5">
        <v>7670456698</v>
      </c>
      <c r="J53" s="5">
        <v>8495090309</v>
      </c>
      <c r="K53" s="5">
        <v>7137145920</v>
      </c>
      <c r="L53" s="5">
        <v>4553339574</v>
      </c>
      <c r="M53" s="5">
        <v>3042974406</v>
      </c>
      <c r="N53" s="5">
        <v>53816301346</v>
      </c>
      <c r="O53" s="5">
        <v>8995901255</v>
      </c>
      <c r="P53" s="5">
        <v>29570506247</v>
      </c>
      <c r="Q53" s="5">
        <v>8078257009</v>
      </c>
      <c r="R53" s="5">
        <v>36566081247</v>
      </c>
      <c r="S53" s="5">
        <v>5285277438</v>
      </c>
      <c r="T53" s="5">
        <v>-567906257</v>
      </c>
      <c r="U53" s="5">
        <v>4362613070</v>
      </c>
      <c r="V53" s="5">
        <v>-1509568166</v>
      </c>
      <c r="W53" s="5">
        <v>-1818653954</v>
      </c>
      <c r="X53" s="5">
        <v>-1746455893</v>
      </c>
      <c r="Y53" s="5">
        <v>-4178290603</v>
      </c>
      <c r="Z53" s="5">
        <v>-5028295276</v>
      </c>
    </row>
    <row r="54" spans="2:26" ht="15.5" x14ac:dyDescent="0.35">
      <c r="C54" t="s">
        <v>85</v>
      </c>
      <c r="D54" s="5">
        <v>-1848393154</v>
      </c>
      <c r="E54" s="5">
        <v>-8068701526</v>
      </c>
      <c r="F54" s="5">
        <v>-1725014186</v>
      </c>
      <c r="G54" s="5">
        <v>-2423321543</v>
      </c>
      <c r="I54" s="5">
        <v>-14163099610</v>
      </c>
      <c r="J54" s="5">
        <v>-9279152549</v>
      </c>
      <c r="K54" s="5">
        <v>-11368022551</v>
      </c>
      <c r="L54" s="5">
        <v>-5337715528</v>
      </c>
      <c r="M54" s="5">
        <v>-6898461541</v>
      </c>
      <c r="N54" s="5">
        <v>-11345221599</v>
      </c>
      <c r="O54" s="5">
        <v>-13811284043</v>
      </c>
      <c r="P54" s="5">
        <v>-16824275266</v>
      </c>
      <c r="Q54" s="5">
        <v>-17524616942</v>
      </c>
      <c r="R54" s="5">
        <v>-15692657519</v>
      </c>
      <c r="S54" s="5">
        <v>-6845947132</v>
      </c>
      <c r="T54" s="5">
        <v>-4339018805</v>
      </c>
      <c r="U54" s="5">
        <v>-2124892352</v>
      </c>
      <c r="V54" s="5">
        <v>-912508665</v>
      </c>
      <c r="W54" s="5">
        <v>-844146024</v>
      </c>
      <c r="X54" s="5">
        <v>-783770677</v>
      </c>
      <c r="Y54" s="5">
        <v>-1305181585</v>
      </c>
      <c r="Z54" s="5">
        <v>-3214681938</v>
      </c>
    </row>
    <row r="55" spans="2:26" ht="15.5" x14ac:dyDescent="0.35">
      <c r="C55" t="s">
        <v>86</v>
      </c>
      <c r="D55" s="5">
        <v>-1216384309</v>
      </c>
      <c r="E55" s="5">
        <v>-1681169</v>
      </c>
      <c r="F55" s="5">
        <v>-32331580</v>
      </c>
      <c r="G55" s="5">
        <v>-46750015</v>
      </c>
      <c r="I55" s="5">
        <v>-140118356</v>
      </c>
      <c r="J55" s="5">
        <v>-531599870</v>
      </c>
      <c r="K55" s="5">
        <v>-228050703</v>
      </c>
      <c r="L55" s="5">
        <v>-220391109</v>
      </c>
      <c r="M55" s="5">
        <v>-175734415</v>
      </c>
      <c r="N55" s="5">
        <v>-272858945</v>
      </c>
      <c r="O55" s="5">
        <v>-924001496</v>
      </c>
      <c r="P55" s="5">
        <v>-1053934126</v>
      </c>
      <c r="Q55" s="5">
        <v>-971558073</v>
      </c>
      <c r="R55" s="5">
        <v>-2656566754</v>
      </c>
      <c r="S55" s="5">
        <v>-524035946</v>
      </c>
      <c r="U55" s="5">
        <v>-138600</v>
      </c>
      <c r="V55" s="5">
        <v>-98293520</v>
      </c>
      <c r="W55" s="5">
        <v>-81315825</v>
      </c>
      <c r="X55" s="5">
        <v>-113596193</v>
      </c>
      <c r="Y55" s="5">
        <v>-48734164</v>
      </c>
      <c r="Z55" s="5">
        <v>-89162292</v>
      </c>
    </row>
    <row r="56" spans="2:26" ht="15.5" x14ac:dyDescent="0.35">
      <c r="C56" t="s">
        <v>87</v>
      </c>
      <c r="D56" s="5">
        <v>-632008845</v>
      </c>
      <c r="E56" s="5">
        <v>-8067020357</v>
      </c>
      <c r="F56" s="5">
        <v>-1692682606</v>
      </c>
      <c r="G56" s="5">
        <v>-2376571528</v>
      </c>
      <c r="I56" s="5">
        <v>-14022981254</v>
      </c>
      <c r="J56" s="5">
        <v>-8747552679</v>
      </c>
      <c r="K56" s="5">
        <v>-11139971848</v>
      </c>
      <c r="L56" s="5">
        <v>-5117324419</v>
      </c>
      <c r="M56" s="5">
        <v>-6722727126</v>
      </c>
      <c r="N56" s="5">
        <v>-11072362654</v>
      </c>
      <c r="O56" s="5">
        <v>-12887282547</v>
      </c>
      <c r="P56" s="5">
        <v>-15770341140</v>
      </c>
      <c r="Q56" s="5">
        <v>-16553058869</v>
      </c>
      <c r="R56" s="5">
        <v>-21763904851</v>
      </c>
      <c r="S56" s="5">
        <v>-6370392529</v>
      </c>
      <c r="T56" s="5">
        <v>-4339018805</v>
      </c>
      <c r="U56" s="5">
        <v>-2124753752</v>
      </c>
      <c r="V56" s="5">
        <v>-814215145</v>
      </c>
      <c r="W56" s="5">
        <v>-762830199</v>
      </c>
      <c r="X56" s="5">
        <v>-670174484</v>
      </c>
      <c r="Y56" s="5">
        <v>-1256447421</v>
      </c>
      <c r="Z56" s="5">
        <v>-3125519646</v>
      </c>
    </row>
    <row r="57" spans="2:26" ht="15.5" x14ac:dyDescent="0.35">
      <c r="C57" t="s">
        <v>93</v>
      </c>
      <c r="D57" s="5">
        <v>-80856</v>
      </c>
      <c r="E57" s="5">
        <v>261763</v>
      </c>
      <c r="F57" s="5">
        <v>-64189</v>
      </c>
      <c r="G57" s="5">
        <v>-71332</v>
      </c>
      <c r="I57" s="5">
        <v>123673</v>
      </c>
      <c r="J57" s="5">
        <v>328379</v>
      </c>
      <c r="K57" s="5">
        <v>89868</v>
      </c>
      <c r="L57" s="5">
        <v>-344651</v>
      </c>
      <c r="M57" s="5">
        <v>-1718463</v>
      </c>
      <c r="N57" s="5">
        <v>-19912</v>
      </c>
      <c r="O57" s="5">
        <v>-2796392</v>
      </c>
      <c r="P57" s="5">
        <v>-1899808</v>
      </c>
      <c r="Q57" s="5">
        <v>319703</v>
      </c>
      <c r="R57" s="5">
        <v>2563239</v>
      </c>
      <c r="S57" s="5">
        <v>1770853</v>
      </c>
      <c r="T57" s="5">
        <v>-707791</v>
      </c>
      <c r="U57" s="5">
        <v>-1070342</v>
      </c>
      <c r="V57" s="5">
        <v>-1007</v>
      </c>
      <c r="W57" s="5">
        <v>-390</v>
      </c>
    </row>
    <row r="58" spans="2:26" ht="15.5" x14ac:dyDescent="0.35">
      <c r="C58" t="s">
        <v>88</v>
      </c>
      <c r="D58" s="5">
        <v>189004727</v>
      </c>
      <c r="E58" s="5">
        <v>-5651746606</v>
      </c>
      <c r="F58" s="5">
        <v>-31891095</v>
      </c>
      <c r="G58" s="5">
        <v>-444041412</v>
      </c>
      <c r="I58" s="5">
        <v>-6492642912</v>
      </c>
      <c r="J58" s="5">
        <v>-784062240</v>
      </c>
      <c r="K58" s="5">
        <v>-4230876631</v>
      </c>
      <c r="L58" s="5">
        <v>-784375954</v>
      </c>
      <c r="M58" s="5">
        <v>-3855487135</v>
      </c>
      <c r="N58" s="5">
        <v>42471079747</v>
      </c>
      <c r="O58" s="5">
        <v>-4815382788</v>
      </c>
      <c r="P58" s="5">
        <v>12746230981</v>
      </c>
      <c r="Q58" s="5">
        <v>-9446359933</v>
      </c>
      <c r="R58" s="5">
        <v>20873423728</v>
      </c>
      <c r="S58" s="5">
        <v>-1560669694</v>
      </c>
      <c r="T58" s="5">
        <v>-4906925062</v>
      </c>
      <c r="U58" s="5">
        <v>2237720718</v>
      </c>
      <c r="V58" s="5">
        <v>-2422076831</v>
      </c>
      <c r="W58" s="5">
        <v>-2662799978</v>
      </c>
      <c r="X58" s="5">
        <v>-2530226570</v>
      </c>
      <c r="Y58" s="5">
        <v>-5483472188</v>
      </c>
      <c r="Z58" s="5">
        <v>-8242977214</v>
      </c>
    </row>
    <row r="59" spans="2:26" ht="15.5" x14ac:dyDescent="0.35">
      <c r="C59" t="s">
        <v>89</v>
      </c>
      <c r="D59" s="5">
        <v>631061796</v>
      </c>
      <c r="E59" s="5">
        <v>-20722622196</v>
      </c>
      <c r="F59" s="5">
        <v>121478920</v>
      </c>
      <c r="G59" s="5">
        <v>147610790</v>
      </c>
      <c r="I59" s="5">
        <v>-20500091671</v>
      </c>
      <c r="J59" s="5">
        <v>-7913937264</v>
      </c>
      <c r="K59" s="5">
        <v>-384961394</v>
      </c>
      <c r="L59" s="5">
        <v>-34722824077</v>
      </c>
      <c r="M59" s="5">
        <v>-117860104077</v>
      </c>
      <c r="N59" s="5">
        <v>-46236898109</v>
      </c>
      <c r="O59" s="5">
        <v>-158666851530</v>
      </c>
      <c r="P59" s="5">
        <v>-21822637520</v>
      </c>
      <c r="Q59" s="5">
        <v>-9387440033</v>
      </c>
      <c r="T59" s="5">
        <v>-1338633768</v>
      </c>
      <c r="U59" s="5">
        <v>-1270672172</v>
      </c>
      <c r="V59" s="5">
        <v>-263452551</v>
      </c>
      <c r="W59" s="5">
        <v>-3794848252</v>
      </c>
      <c r="X59" s="5">
        <v>-116572455</v>
      </c>
      <c r="Y59" s="5">
        <v>-2520632251</v>
      </c>
      <c r="Z59" s="5">
        <v>-3526055568</v>
      </c>
    </row>
    <row r="60" spans="2:26" ht="15.5" x14ac:dyDescent="0.35">
      <c r="C60" t="s">
        <v>92</v>
      </c>
      <c r="T60" s="5">
        <v>391978</v>
      </c>
      <c r="U60" s="5">
        <v>2681703</v>
      </c>
      <c r="V60" s="5">
        <v>1228872</v>
      </c>
      <c r="W60" s="5">
        <v>1770562</v>
      </c>
      <c r="X60" s="5">
        <v>405619</v>
      </c>
      <c r="Y60" s="5">
        <v>645486</v>
      </c>
      <c r="Z60" s="5">
        <v>1669075</v>
      </c>
    </row>
    <row r="61" spans="2:26" ht="15.5" x14ac:dyDescent="0.35">
      <c r="C61" t="s">
        <v>722</v>
      </c>
      <c r="T61" s="5">
        <v>2108391439</v>
      </c>
    </row>
    <row r="62" spans="2:26" ht="15.5" x14ac:dyDescent="0.35">
      <c r="C62" t="s">
        <v>26</v>
      </c>
      <c r="E62" s="5">
        <v>-20500091671</v>
      </c>
      <c r="I62" s="5">
        <v>-20500091671</v>
      </c>
      <c r="J62" s="5">
        <v>-7913937264</v>
      </c>
      <c r="K62" s="5">
        <v>-384961394</v>
      </c>
      <c r="L62" s="5">
        <v>-35812363573</v>
      </c>
      <c r="M62" s="5">
        <v>-120965627444</v>
      </c>
      <c r="N62" s="5">
        <v>-46254410</v>
      </c>
      <c r="O62" s="5">
        <v>-20386176330</v>
      </c>
      <c r="P62" s="5">
        <v>-33895320689</v>
      </c>
      <c r="Q62" s="5">
        <v>-13321057426</v>
      </c>
      <c r="T62" s="5">
        <v>-2018718090</v>
      </c>
      <c r="U62" s="5">
        <v>-486626574</v>
      </c>
      <c r="V62" s="5">
        <v>-252217207</v>
      </c>
      <c r="W62" s="5">
        <v>-486241045</v>
      </c>
      <c r="X62" s="5">
        <v>-637447748</v>
      </c>
      <c r="Y62" s="5">
        <v>-1256428133</v>
      </c>
      <c r="Z62" s="5">
        <v>-1858423853</v>
      </c>
    </row>
    <row r="63" spans="2:26" ht="15.5" x14ac:dyDescent="0.35">
      <c r="C63" t="s">
        <v>91</v>
      </c>
      <c r="T63" s="5">
        <v>1344384240</v>
      </c>
      <c r="U63" s="5">
        <v>-6103025603</v>
      </c>
      <c r="V63" s="5">
        <v>-367331</v>
      </c>
      <c r="W63" s="5">
        <v>-787837</v>
      </c>
      <c r="X63" s="5">
        <v>-59825</v>
      </c>
      <c r="Y63" s="5">
        <v>167420</v>
      </c>
      <c r="Z63" s="5">
        <v>-4016922</v>
      </c>
    </row>
    <row r="64" spans="2:26" ht="15.5" x14ac:dyDescent="0.35">
      <c r="C64" t="s">
        <v>310</v>
      </c>
      <c r="W64" s="5">
        <v>-2505884130</v>
      </c>
    </row>
    <row r="65" spans="3:26" ht="15.5" x14ac:dyDescent="0.35">
      <c r="C65" t="s">
        <v>94</v>
      </c>
      <c r="D65" s="5">
        <v>631061796</v>
      </c>
      <c r="E65" s="5">
        <v>-20722622196</v>
      </c>
      <c r="F65" s="5">
        <v>121478920</v>
      </c>
      <c r="G65" s="5">
        <v>147610790</v>
      </c>
      <c r="I65" s="5">
        <v>-20500091671</v>
      </c>
      <c r="J65" s="5">
        <v>-7913937264</v>
      </c>
      <c r="K65" s="5">
        <v>-384961394</v>
      </c>
      <c r="L65" s="5">
        <v>-34722824077</v>
      </c>
      <c r="M65" s="5">
        <v>-117860104077</v>
      </c>
      <c r="N65" s="5">
        <v>-46236898109</v>
      </c>
      <c r="O65" s="5">
        <v>-158666851530</v>
      </c>
      <c r="P65" s="5">
        <v>-21822637520</v>
      </c>
      <c r="Q65" s="5">
        <v>-9387440033</v>
      </c>
      <c r="T65" s="5">
        <v>-1338633768</v>
      </c>
      <c r="U65" s="5">
        <v>-1270672172</v>
      </c>
      <c r="V65" s="5">
        <v>-263452551</v>
      </c>
      <c r="W65" s="5">
        <v>-3794848252</v>
      </c>
      <c r="X65" s="5">
        <v>-116572455</v>
      </c>
      <c r="Y65" s="5">
        <v>-2520632251</v>
      </c>
      <c r="Z65" s="5">
        <v>-3526055568</v>
      </c>
    </row>
    <row r="66" spans="3:26" ht="15.5" x14ac:dyDescent="0.35">
      <c r="C66" t="s">
        <v>28</v>
      </c>
      <c r="D66" s="5">
        <v>820066523</v>
      </c>
      <c r="E66" s="5">
        <v>-26374368802</v>
      </c>
      <c r="F66" s="5">
        <v>89587825</v>
      </c>
      <c r="G66" s="5">
        <v>-296430622</v>
      </c>
      <c r="I66" s="5">
        <v>-26992734583</v>
      </c>
      <c r="J66" s="5">
        <v>-8697999504</v>
      </c>
      <c r="K66" s="5">
        <v>-4615838025</v>
      </c>
      <c r="L66" s="5">
        <v>-35507200031</v>
      </c>
      <c r="M66" s="5">
        <v>-121715591212</v>
      </c>
      <c r="N66" s="5">
        <v>-3765818362</v>
      </c>
      <c r="O66" s="5">
        <v>-163482234318</v>
      </c>
      <c r="P66" s="5">
        <v>-9076406539</v>
      </c>
      <c r="Q66" s="5">
        <v>-18833799966</v>
      </c>
      <c r="R66" s="5">
        <v>20873423728</v>
      </c>
      <c r="S66" s="5">
        <v>-1560669694</v>
      </c>
      <c r="T66" s="5">
        <v>-6245558830</v>
      </c>
      <c r="U66" s="5">
        <v>967048546</v>
      </c>
      <c r="V66" s="5">
        <v>-2685529382</v>
      </c>
      <c r="W66" s="5">
        <v>-6457648230</v>
      </c>
      <c r="X66" s="5">
        <v>-2646799025</v>
      </c>
      <c r="Y66" s="5">
        <v>-8004104439</v>
      </c>
      <c r="Z66" s="5">
        <v>-11769032782</v>
      </c>
    </row>
    <row r="67" spans="3:26" ht="15.5" x14ac:dyDescent="0.35">
      <c r="C67" t="s">
        <v>27</v>
      </c>
      <c r="E67" s="5">
        <v>-325510090</v>
      </c>
      <c r="I67" s="5">
        <v>-325510090</v>
      </c>
      <c r="J67" s="5">
        <v>-400688647</v>
      </c>
      <c r="K67" s="5">
        <v>-32768584</v>
      </c>
      <c r="L67" s="5">
        <v>-248832042</v>
      </c>
      <c r="M67" s="5">
        <v>-188895346</v>
      </c>
      <c r="N67" s="5">
        <v>-4962101043</v>
      </c>
      <c r="O67" s="5">
        <v>-222731791</v>
      </c>
      <c r="P67" s="5">
        <v>-562491239</v>
      </c>
      <c r="Q67" s="5">
        <v>-619931373</v>
      </c>
      <c r="R67" s="5">
        <v>-351442500</v>
      </c>
      <c r="S67" s="5">
        <v>209258685</v>
      </c>
      <c r="T67" s="5">
        <v>300518886</v>
      </c>
      <c r="U67" s="5">
        <v>-2433001031</v>
      </c>
      <c r="V67" s="5">
        <v>658524283</v>
      </c>
      <c r="W67" s="5">
        <v>-2435676997</v>
      </c>
      <c r="X67" s="5">
        <v>-2036477230</v>
      </c>
      <c r="Y67" s="5">
        <v>2340040510</v>
      </c>
      <c r="Z67" s="5">
        <v>3647739880</v>
      </c>
    </row>
    <row r="68" spans="3:26" ht="15.5" x14ac:dyDescent="0.35">
      <c r="C68" t="s">
        <v>313</v>
      </c>
      <c r="E68" s="5">
        <v>-325510090</v>
      </c>
      <c r="I68" s="5">
        <v>-325510090</v>
      </c>
      <c r="J68" s="5">
        <v>-327688906</v>
      </c>
      <c r="K68" s="5">
        <v>-217708286</v>
      </c>
      <c r="L68" s="5">
        <v>-30720580</v>
      </c>
      <c r="M68" s="5">
        <v>-188895346</v>
      </c>
      <c r="N68" s="5">
        <v>162898957</v>
      </c>
      <c r="O68" s="5">
        <v>366687343</v>
      </c>
      <c r="P68" s="5">
        <v>27553073</v>
      </c>
    </row>
    <row r="69" spans="3:26" ht="15.5" x14ac:dyDescent="0.35">
      <c r="C69" t="s">
        <v>435</v>
      </c>
      <c r="N69" s="5">
        <v>-5125000000</v>
      </c>
      <c r="O69" s="5">
        <v>-589419134</v>
      </c>
      <c r="P69" s="5">
        <v>-590044312</v>
      </c>
    </row>
    <row r="70" spans="3:26" ht="15.5" x14ac:dyDescent="0.35">
      <c r="C70" t="s">
        <v>314</v>
      </c>
      <c r="J70" s="5">
        <v>-72999741</v>
      </c>
      <c r="K70" s="5">
        <v>184939702</v>
      </c>
      <c r="L70" s="5">
        <v>-218111462</v>
      </c>
    </row>
    <row r="71" spans="3:26" ht="15.5" x14ac:dyDescent="0.35">
      <c r="C71" t="s">
        <v>315</v>
      </c>
      <c r="E71" s="5">
        <v>-325510090</v>
      </c>
      <c r="I71" s="5">
        <v>-325510090</v>
      </c>
      <c r="J71" s="5">
        <v>-400688647</v>
      </c>
      <c r="K71" s="5">
        <v>-32768584</v>
      </c>
      <c r="L71" s="5">
        <v>-248832042</v>
      </c>
      <c r="M71" s="5">
        <v>-188895346</v>
      </c>
      <c r="N71" s="5">
        <v>-4962101043</v>
      </c>
      <c r="O71" s="5">
        <v>-222731791</v>
      </c>
      <c r="P71" s="5">
        <v>-562491239</v>
      </c>
      <c r="Q71" s="5">
        <v>-619931373</v>
      </c>
      <c r="R71" s="5">
        <v>-351442500</v>
      </c>
      <c r="S71" s="5">
        <v>209258685</v>
      </c>
      <c r="T71" s="5">
        <v>300518886</v>
      </c>
      <c r="U71" s="5">
        <v>-2433001031</v>
      </c>
      <c r="V71" s="5">
        <v>658524283</v>
      </c>
      <c r="W71" s="5">
        <v>-2435676997</v>
      </c>
      <c r="X71" s="5">
        <v>-2036477230</v>
      </c>
      <c r="Y71" s="5">
        <v>2340040510</v>
      </c>
      <c r="Z71" s="5">
        <v>3647739880</v>
      </c>
    </row>
    <row r="72" spans="3:26" ht="15.5" x14ac:dyDescent="0.35">
      <c r="C72" t="s">
        <v>95</v>
      </c>
      <c r="D72" s="5">
        <v>820066523</v>
      </c>
      <c r="E72" s="5">
        <v>-26699878892</v>
      </c>
      <c r="F72" s="5">
        <v>89587825</v>
      </c>
      <c r="G72" s="5">
        <v>-296430622</v>
      </c>
      <c r="I72" s="5">
        <v>-27318244673</v>
      </c>
      <c r="J72" s="5">
        <v>-9098688151</v>
      </c>
      <c r="K72" s="5">
        <v>-4648606609</v>
      </c>
      <c r="L72" s="5">
        <v>-35756032073</v>
      </c>
      <c r="M72" s="5">
        <v>-121904486558</v>
      </c>
      <c r="N72" s="5">
        <v>-8727919405</v>
      </c>
      <c r="O72" s="5">
        <v>-163704966109</v>
      </c>
      <c r="P72" s="5">
        <v>-9638897778</v>
      </c>
      <c r="Q72" s="5">
        <v>-19453731339</v>
      </c>
      <c r="R72" s="5">
        <v>20521981228</v>
      </c>
      <c r="S72" s="5">
        <v>-1351411009</v>
      </c>
      <c r="T72" s="5">
        <v>-5945039944</v>
      </c>
      <c r="U72" s="5">
        <v>-1465952485</v>
      </c>
      <c r="V72" s="5">
        <v>-2027005099</v>
      </c>
      <c r="W72" s="5">
        <v>-8893325227</v>
      </c>
      <c r="X72" s="5">
        <v>-4683276255</v>
      </c>
      <c r="Y72" s="5">
        <v>-5664063929</v>
      </c>
      <c r="Z72" s="5">
        <v>-8121292902</v>
      </c>
    </row>
    <row r="73" spans="3:26" ht="15.5" x14ac:dyDescent="0.35">
      <c r="C73" t="s">
        <v>723</v>
      </c>
      <c r="U73" s="5">
        <v>5621072</v>
      </c>
    </row>
    <row r="74" spans="3:26" ht="15.5" x14ac:dyDescent="0.35">
      <c r="C74" t="s">
        <v>97</v>
      </c>
      <c r="D74" s="5">
        <v>820066523</v>
      </c>
      <c r="E74" s="5">
        <v>-26699878892</v>
      </c>
      <c r="F74" s="5">
        <v>89587825</v>
      </c>
      <c r="G74" s="5">
        <v>-296430622</v>
      </c>
      <c r="I74" s="5">
        <v>-27318244673</v>
      </c>
      <c r="J74" s="5">
        <v>-9098688151</v>
      </c>
      <c r="K74" s="5">
        <v>-4648606609</v>
      </c>
      <c r="L74" s="5">
        <v>-35756032073</v>
      </c>
      <c r="M74" s="5">
        <v>-121904486558</v>
      </c>
      <c r="N74" s="5">
        <v>-8727919405</v>
      </c>
      <c r="O74" s="5">
        <v>-163704966109</v>
      </c>
      <c r="P74" s="5">
        <v>-9638897778</v>
      </c>
      <c r="Q74" s="5">
        <v>-19453731339</v>
      </c>
      <c r="R74" s="5">
        <v>20521981228</v>
      </c>
      <c r="S74" s="5">
        <v>-1351411009</v>
      </c>
      <c r="T74" s="5">
        <v>-5945039944</v>
      </c>
      <c r="U74" s="5">
        <v>-1460331413</v>
      </c>
      <c r="V74" s="5">
        <v>-2027005099</v>
      </c>
      <c r="W74" s="5">
        <v>-8893325227</v>
      </c>
      <c r="X74" s="5">
        <v>-4683276255</v>
      </c>
      <c r="Y74" s="5">
        <v>-5664063929</v>
      </c>
      <c r="Z74" s="5">
        <v>-8121292902</v>
      </c>
    </row>
    <row r="75" spans="3:26" ht="15.5" x14ac:dyDescent="0.35">
      <c r="C75" t="s">
        <v>98</v>
      </c>
      <c r="E75" s="5">
        <v>22656709</v>
      </c>
      <c r="I75" s="5">
        <v>22656709</v>
      </c>
      <c r="J75" s="5">
        <v>436367605</v>
      </c>
      <c r="K75" s="5">
        <v>528343032</v>
      </c>
      <c r="L75" s="5">
        <v>61641777</v>
      </c>
      <c r="M75" s="5">
        <v>332951736</v>
      </c>
      <c r="N75" s="5">
        <v>168097487</v>
      </c>
      <c r="O75" s="5">
        <v>238527928</v>
      </c>
      <c r="P75" s="5">
        <v>325524158</v>
      </c>
      <c r="Q75" s="5">
        <v>-196716784</v>
      </c>
      <c r="R75" s="5">
        <v>88141132</v>
      </c>
      <c r="S75" s="5">
        <v>65365453</v>
      </c>
    </row>
    <row r="76" spans="3:26" ht="15.5" x14ac:dyDescent="0.35">
      <c r="C76" t="s">
        <v>100</v>
      </c>
      <c r="D76" s="5">
        <v>820066523</v>
      </c>
      <c r="E76" s="5">
        <v>-26677222183</v>
      </c>
      <c r="F76" s="5">
        <v>89587825</v>
      </c>
      <c r="G76" s="5">
        <v>-296430622</v>
      </c>
      <c r="I76" s="5">
        <v>-27295587964</v>
      </c>
      <c r="J76" s="5">
        <v>-8662320546</v>
      </c>
      <c r="K76" s="5">
        <v>-4120263577</v>
      </c>
      <c r="L76" s="5">
        <v>-35694390296</v>
      </c>
      <c r="M76" s="5">
        <v>-121571534822</v>
      </c>
      <c r="N76" s="5">
        <v>-8559821918</v>
      </c>
      <c r="O76" s="5">
        <v>-163466438181</v>
      </c>
      <c r="P76" s="5">
        <v>-9313373620</v>
      </c>
      <c r="Q76" s="5">
        <v>-19650448123</v>
      </c>
      <c r="R76" s="5">
        <v>20610122360</v>
      </c>
      <c r="S76" s="5">
        <v>-1286045556</v>
      </c>
      <c r="T76" s="5">
        <v>-5945039944</v>
      </c>
      <c r="U76" s="5">
        <v>-1460331413</v>
      </c>
      <c r="V76" s="5">
        <v>-2027005099</v>
      </c>
      <c r="W76" s="5">
        <v>-8893325227</v>
      </c>
    </row>
    <row r="77" spans="3:26" ht="15.5" x14ac:dyDescent="0.35">
      <c r="C77" t="s">
        <v>101</v>
      </c>
      <c r="D77" s="5">
        <v>820066523</v>
      </c>
      <c r="E77" s="5">
        <v>-26699878891</v>
      </c>
      <c r="F77" s="5">
        <v>89587824</v>
      </c>
      <c r="G77" s="5">
        <v>-296430622</v>
      </c>
      <c r="I77" s="5">
        <v>-27318244673</v>
      </c>
      <c r="J77" s="5">
        <v>-9098688152</v>
      </c>
      <c r="K77" s="5">
        <v>-4648606609</v>
      </c>
      <c r="L77" s="5">
        <v>-35756032073</v>
      </c>
      <c r="M77" s="5">
        <v>-121904486558</v>
      </c>
      <c r="N77" s="5">
        <v>-8727919405</v>
      </c>
      <c r="O77" s="5">
        <v>-163704966109</v>
      </c>
      <c r="P77" s="5">
        <v>-9638897778</v>
      </c>
      <c r="Q77" s="5">
        <v>-19453731339</v>
      </c>
      <c r="R77" s="5">
        <v>20521981228</v>
      </c>
      <c r="S77" s="5">
        <v>-1351411009</v>
      </c>
      <c r="T77" s="5">
        <v>-5945039944</v>
      </c>
      <c r="U77" s="5">
        <v>-1460331413</v>
      </c>
      <c r="V77" s="5">
        <v>-2027005099</v>
      </c>
      <c r="W77" s="5">
        <v>-8893325227</v>
      </c>
      <c r="X77" s="5">
        <v>-4683276255</v>
      </c>
      <c r="Y77" s="5">
        <v>-5664063929</v>
      </c>
      <c r="Z77" s="5">
        <v>-8121292902</v>
      </c>
    </row>
    <row r="78" spans="3:26" ht="15.5" x14ac:dyDescent="0.35">
      <c r="C78" t="s">
        <v>7</v>
      </c>
      <c r="D78" s="5">
        <v>820147379</v>
      </c>
      <c r="E78" s="5">
        <v>-26677483945</v>
      </c>
      <c r="F78" s="5">
        <v>89652013</v>
      </c>
      <c r="G78" s="5">
        <v>-296359290</v>
      </c>
      <c r="I78" s="5">
        <v>-27295711637</v>
      </c>
      <c r="J78" s="5">
        <v>-8662648925</v>
      </c>
      <c r="K78" s="5">
        <v>-4120353445</v>
      </c>
      <c r="L78" s="5">
        <v>-35694045645</v>
      </c>
      <c r="M78" s="5">
        <v>-121569816359</v>
      </c>
      <c r="N78" s="5">
        <v>-8559802006</v>
      </c>
      <c r="O78" s="5">
        <v>-163463641789</v>
      </c>
      <c r="P78" s="5">
        <v>-9311473812</v>
      </c>
      <c r="Q78" s="5">
        <v>-19650767826</v>
      </c>
      <c r="R78" s="5">
        <v>20607559121</v>
      </c>
      <c r="S78" s="5">
        <v>-1287816408</v>
      </c>
      <c r="T78" s="5">
        <v>-5944332153</v>
      </c>
      <c r="U78" s="5">
        <v>-1459261071</v>
      </c>
      <c r="V78" s="5">
        <v>-2027004092</v>
      </c>
      <c r="W78" s="5">
        <v>-8893324837</v>
      </c>
    </row>
    <row r="79" spans="3:26" ht="15.5" x14ac:dyDescent="0.35">
      <c r="C79" t="s">
        <v>102</v>
      </c>
      <c r="D79" s="5">
        <v>820066523</v>
      </c>
      <c r="E79" s="5">
        <v>-26699878891</v>
      </c>
      <c r="F79" s="5">
        <v>89587824</v>
      </c>
      <c r="G79" s="5">
        <v>-296430622</v>
      </c>
      <c r="I79" s="5">
        <v>-27318244673</v>
      </c>
      <c r="J79" s="5">
        <v>-9098688152</v>
      </c>
      <c r="K79" s="5">
        <v>-4648606609</v>
      </c>
      <c r="L79" s="5">
        <v>-35756032073</v>
      </c>
      <c r="M79" s="5">
        <v>-121904486558</v>
      </c>
      <c r="N79" s="5">
        <v>-8727919405</v>
      </c>
      <c r="O79" s="5">
        <v>-163704966109</v>
      </c>
      <c r="P79" s="5">
        <v>-9638897778</v>
      </c>
      <c r="Q79" s="5">
        <v>-19453731339</v>
      </c>
      <c r="R79" s="5">
        <v>20521981228</v>
      </c>
      <c r="S79" s="5">
        <v>-1351411009</v>
      </c>
      <c r="T79" s="5">
        <v>-5945039944</v>
      </c>
      <c r="U79" s="5">
        <v>-1460331413</v>
      </c>
      <c r="V79" s="5">
        <v>-2027005099</v>
      </c>
      <c r="W79" s="5">
        <v>-8893325227</v>
      </c>
      <c r="X79" s="5">
        <v>-4683276255</v>
      </c>
      <c r="Y79" s="5">
        <v>-5664063929</v>
      </c>
      <c r="Z79" s="5">
        <v>-8121292902</v>
      </c>
    </row>
    <row r="80" spans="3:26" ht="15.5" x14ac:dyDescent="0.35">
      <c r="C80" t="s">
        <v>103</v>
      </c>
      <c r="D80" s="5">
        <v>820066523</v>
      </c>
      <c r="E80" s="5">
        <v>-26677222182</v>
      </c>
      <c r="F80" s="5">
        <v>89587824</v>
      </c>
      <c r="G80" s="5">
        <v>-296430622</v>
      </c>
      <c r="I80" s="5">
        <v>-27295587964</v>
      </c>
      <c r="J80" s="5">
        <v>-8662320546</v>
      </c>
      <c r="K80" s="5">
        <v>-4120263577</v>
      </c>
      <c r="L80" s="5">
        <v>-35694390296</v>
      </c>
      <c r="M80" s="5">
        <v>-121571534822</v>
      </c>
      <c r="N80" s="5">
        <v>-8559821918</v>
      </c>
      <c r="O80" s="5">
        <v>-163466438181</v>
      </c>
      <c r="P80" s="5">
        <v>-9313373620</v>
      </c>
      <c r="Q80" s="5">
        <v>-19650448123</v>
      </c>
      <c r="R80" s="5">
        <v>20610122360</v>
      </c>
      <c r="S80" s="5">
        <v>-1286045555</v>
      </c>
      <c r="T80" s="5">
        <v>-5945039944</v>
      </c>
      <c r="U80" s="5">
        <v>-1460331413</v>
      </c>
      <c r="V80" s="5">
        <v>-2027005099</v>
      </c>
      <c r="W80" s="5">
        <v>-8893325227</v>
      </c>
    </row>
    <row r="81" spans="2:26" ht="15.5" x14ac:dyDescent="0.35">
      <c r="C81" t="s">
        <v>104</v>
      </c>
      <c r="D81" s="5">
        <v>820066523</v>
      </c>
      <c r="E81" s="5">
        <v>-26677222182</v>
      </c>
      <c r="F81" s="5">
        <v>89587824</v>
      </c>
      <c r="G81" s="5">
        <v>-296430622</v>
      </c>
      <c r="I81" s="5">
        <v>-27295587964</v>
      </c>
      <c r="J81" s="5">
        <v>-8662320546</v>
      </c>
      <c r="K81" s="5">
        <v>-4120263577</v>
      </c>
      <c r="L81" s="5">
        <v>-35694390296</v>
      </c>
      <c r="M81" s="5">
        <v>-121571534822</v>
      </c>
      <c r="N81" s="5">
        <v>-8559821918</v>
      </c>
      <c r="O81" s="5">
        <v>-163466438181</v>
      </c>
      <c r="P81" s="5">
        <v>-9313373620</v>
      </c>
      <c r="Q81" s="5">
        <v>-19650448123</v>
      </c>
      <c r="R81" s="5">
        <v>20610122360</v>
      </c>
      <c r="S81" s="5">
        <v>-1286045555</v>
      </c>
      <c r="T81" s="5">
        <v>-5945039944</v>
      </c>
      <c r="U81" s="5">
        <v>-1460331413</v>
      </c>
      <c r="V81" s="5">
        <v>-2027005099</v>
      </c>
      <c r="W81" s="5">
        <v>-8893325227</v>
      </c>
    </row>
    <row r="83" spans="2:26" ht="15.5" x14ac:dyDescent="0.35">
      <c r="B83" t="s">
        <v>105</v>
      </c>
      <c r="C83" t="s">
        <v>106</v>
      </c>
    </row>
    <row r="84" spans="2:26" ht="15.5" x14ac:dyDescent="0.35">
      <c r="C84" t="s">
        <v>107</v>
      </c>
    </row>
    <row r="85" spans="2:26" ht="15.5" x14ac:dyDescent="0.35">
      <c r="C85" t="s">
        <v>19</v>
      </c>
      <c r="D85" s="5">
        <v>5515729935</v>
      </c>
      <c r="E85" s="5">
        <v>5514508258</v>
      </c>
      <c r="F85" s="5">
        <v>5530155861</v>
      </c>
      <c r="G85" s="5">
        <v>5342189161</v>
      </c>
      <c r="I85" s="5">
        <v>5514508258</v>
      </c>
      <c r="J85" s="5">
        <v>6825378291</v>
      </c>
      <c r="K85" s="5">
        <v>5562112380</v>
      </c>
      <c r="L85" s="5">
        <v>6261876801</v>
      </c>
      <c r="M85" s="5">
        <v>6652542488</v>
      </c>
      <c r="N85" s="5">
        <v>6308718459</v>
      </c>
      <c r="O85" s="5">
        <v>11566388240</v>
      </c>
      <c r="P85" s="5">
        <v>6182254577</v>
      </c>
      <c r="Q85" s="5">
        <v>9029086058</v>
      </c>
      <c r="R85" s="5">
        <v>8328713678</v>
      </c>
      <c r="S85" s="5">
        <v>742943567</v>
      </c>
      <c r="T85" s="5">
        <v>70402417</v>
      </c>
      <c r="U85" s="5">
        <v>12661892</v>
      </c>
      <c r="V85" s="5">
        <v>68296740</v>
      </c>
      <c r="W85" s="5">
        <v>197936141</v>
      </c>
      <c r="X85" s="5">
        <v>376063531</v>
      </c>
      <c r="Y85" s="5">
        <v>230238099</v>
      </c>
      <c r="Z85" s="5">
        <v>277430230</v>
      </c>
    </row>
    <row r="86" spans="2:26" ht="15.5" x14ac:dyDescent="0.35">
      <c r="C86" t="s">
        <v>108</v>
      </c>
      <c r="D86" s="5">
        <v>14167068992</v>
      </c>
      <c r="E86" s="5">
        <v>14384146044</v>
      </c>
      <c r="F86" s="5">
        <v>15262407604</v>
      </c>
      <c r="G86" s="5">
        <v>15663580946</v>
      </c>
      <c r="I86" s="5">
        <v>14384146044</v>
      </c>
      <c r="J86" s="5">
        <v>15912762983</v>
      </c>
      <c r="K86" s="5">
        <v>15781704898</v>
      </c>
      <c r="L86" s="5">
        <v>16344353104</v>
      </c>
      <c r="M86" s="5">
        <v>16743233628</v>
      </c>
      <c r="N86" s="5">
        <v>22341927982</v>
      </c>
      <c r="O86" s="5">
        <v>33381159272</v>
      </c>
      <c r="P86" s="5">
        <v>50235179977</v>
      </c>
      <c r="Q86" s="5">
        <v>26963852751</v>
      </c>
      <c r="R86" s="5">
        <v>42804909308</v>
      </c>
      <c r="S86" s="5">
        <v>4877468857</v>
      </c>
      <c r="T86" s="5">
        <v>20325004252</v>
      </c>
      <c r="U86" s="5">
        <v>18566756236</v>
      </c>
      <c r="V86" s="5">
        <v>446203767</v>
      </c>
      <c r="W86" s="5">
        <v>530083541</v>
      </c>
      <c r="X86" s="5">
        <v>834252112</v>
      </c>
      <c r="Y86" s="5">
        <v>932689446</v>
      </c>
      <c r="Z86" s="5">
        <v>5954945308</v>
      </c>
    </row>
    <row r="87" spans="2:26" ht="15.5" x14ac:dyDescent="0.35">
      <c r="C87" t="s">
        <v>110</v>
      </c>
      <c r="U87" s="5">
        <v>13943085945</v>
      </c>
    </row>
    <row r="88" spans="2:26" ht="15.5" x14ac:dyDescent="0.35">
      <c r="C88" t="s">
        <v>109</v>
      </c>
      <c r="E88" s="5">
        <v>435170000</v>
      </c>
      <c r="F88" s="5">
        <v>422170000</v>
      </c>
      <c r="G88" s="5">
        <v>599301750</v>
      </c>
      <c r="I88" s="5">
        <v>435170000</v>
      </c>
      <c r="J88" s="5">
        <v>444791502</v>
      </c>
      <c r="K88" s="5">
        <v>341420000</v>
      </c>
      <c r="V88" s="5">
        <v>5800599582</v>
      </c>
      <c r="W88" s="5">
        <v>5336214957</v>
      </c>
      <c r="X88" s="5">
        <v>12848710070</v>
      </c>
    </row>
    <row r="89" spans="2:26" ht="15.5" x14ac:dyDescent="0.35">
      <c r="C89" t="s">
        <v>111</v>
      </c>
      <c r="D89" s="5">
        <v>14167068992</v>
      </c>
      <c r="E89" s="5">
        <v>14384146044</v>
      </c>
      <c r="F89" s="5">
        <v>15262407604</v>
      </c>
      <c r="G89" s="5">
        <v>15663580946</v>
      </c>
      <c r="I89" s="5">
        <v>14384146044</v>
      </c>
      <c r="J89" s="5">
        <v>15912762983</v>
      </c>
      <c r="K89" s="5">
        <v>15781704898</v>
      </c>
      <c r="L89" s="5">
        <v>16344353104</v>
      </c>
      <c r="M89" s="5">
        <v>16743233628</v>
      </c>
      <c r="N89" s="5">
        <v>22341927982</v>
      </c>
      <c r="O89" s="5">
        <v>33381159272</v>
      </c>
      <c r="P89" s="5">
        <v>50235179977</v>
      </c>
      <c r="Q89" s="5">
        <v>26963852751</v>
      </c>
      <c r="R89" s="5">
        <v>42804909308</v>
      </c>
      <c r="S89" s="5">
        <v>4877468857</v>
      </c>
      <c r="T89" s="5">
        <v>20325004252</v>
      </c>
      <c r="U89" s="5">
        <v>18566756236</v>
      </c>
      <c r="V89" s="5">
        <v>446203767</v>
      </c>
      <c r="W89" s="5">
        <v>530083541</v>
      </c>
      <c r="X89" s="5">
        <v>834252112</v>
      </c>
      <c r="Y89" s="5">
        <v>932689446</v>
      </c>
      <c r="Z89" s="5">
        <v>5954945308</v>
      </c>
    </row>
    <row r="90" spans="2:26" ht="15.5" x14ac:dyDescent="0.35">
      <c r="C90" t="s">
        <v>112</v>
      </c>
      <c r="T90" s="5">
        <v>4719007877</v>
      </c>
      <c r="U90" s="5">
        <v>4396707965</v>
      </c>
    </row>
    <row r="91" spans="2:26" ht="15.5" x14ac:dyDescent="0.35">
      <c r="C91" t="s">
        <v>113</v>
      </c>
      <c r="D91" s="5">
        <v>40369158537</v>
      </c>
      <c r="E91" s="5">
        <v>37713458516</v>
      </c>
      <c r="F91" s="5">
        <v>45476090066</v>
      </c>
      <c r="G91" s="5">
        <v>45661614261</v>
      </c>
      <c r="I91" s="5">
        <v>37713458516</v>
      </c>
      <c r="J91" s="5">
        <v>45723876822</v>
      </c>
      <c r="K91" s="5">
        <v>58228278136</v>
      </c>
      <c r="L91" s="5">
        <v>4919635729</v>
      </c>
      <c r="M91" s="5">
        <v>5072638677</v>
      </c>
      <c r="N91" s="5">
        <v>5456093410</v>
      </c>
      <c r="O91" s="5">
        <v>4392869796</v>
      </c>
      <c r="P91" s="5">
        <v>3262154997</v>
      </c>
      <c r="Q91" s="5">
        <v>712154999</v>
      </c>
      <c r="T91" s="5">
        <v>46253028162</v>
      </c>
      <c r="Y91" s="5">
        <v>100000000</v>
      </c>
    </row>
    <row r="92" spans="2:26" ht="15.5" x14ac:dyDescent="0.35">
      <c r="C92" t="s">
        <v>114</v>
      </c>
      <c r="R92" s="5">
        <v>335888656925</v>
      </c>
    </row>
    <row r="93" spans="2:26" ht="15.5" x14ac:dyDescent="0.35">
      <c r="C93" t="s">
        <v>93</v>
      </c>
      <c r="D93" s="5">
        <v>19520915881</v>
      </c>
      <c r="E93" s="5">
        <v>19520915881</v>
      </c>
      <c r="F93" s="5">
        <v>21484741879</v>
      </c>
      <c r="G93" s="5">
        <v>21484741879</v>
      </c>
      <c r="I93" s="5">
        <v>19520915881</v>
      </c>
      <c r="J93" s="5">
        <v>21484741879</v>
      </c>
      <c r="K93" s="5">
        <v>19520915881</v>
      </c>
      <c r="L93" s="5">
        <v>20520079227</v>
      </c>
      <c r="M93" s="5">
        <v>20458437450</v>
      </c>
      <c r="N93" s="5">
        <v>20125485714</v>
      </c>
      <c r="O93" s="5">
        <v>19957388227</v>
      </c>
      <c r="P93" s="5">
        <v>19718860298</v>
      </c>
      <c r="Q93" s="5">
        <v>19393336140</v>
      </c>
      <c r="R93" s="5">
        <v>19590052924</v>
      </c>
      <c r="S93" s="5">
        <v>76488160</v>
      </c>
    </row>
    <row r="94" spans="2:26" ht="15.5" x14ac:dyDescent="0.35">
      <c r="C94" t="s">
        <v>115</v>
      </c>
      <c r="D94" s="5">
        <v>658710659533</v>
      </c>
      <c r="E94" s="5">
        <v>656186277436</v>
      </c>
      <c r="F94" s="5">
        <v>665525737404</v>
      </c>
      <c r="G94" s="5">
        <v>663890513493</v>
      </c>
      <c r="I94" s="5">
        <v>656186277436</v>
      </c>
      <c r="J94" s="5">
        <v>665546006921</v>
      </c>
      <c r="K94" s="5">
        <v>678057540555</v>
      </c>
      <c r="L94" s="5">
        <v>37407280817</v>
      </c>
      <c r="M94" s="5">
        <v>37758012432</v>
      </c>
      <c r="N94" s="5">
        <v>39214293176</v>
      </c>
      <c r="O94" s="5">
        <v>256825991160</v>
      </c>
      <c r="P94" s="5">
        <v>401342805372</v>
      </c>
      <c r="Q94" s="5">
        <v>440898855046</v>
      </c>
      <c r="R94" s="5">
        <v>533431662213</v>
      </c>
      <c r="S94" s="5">
        <v>6232311649</v>
      </c>
      <c r="T94" s="5">
        <v>67000462152</v>
      </c>
      <c r="U94" s="5">
        <v>18923732343</v>
      </c>
      <c r="V94" s="5">
        <v>1539880713</v>
      </c>
      <c r="W94" s="5">
        <v>1971884258</v>
      </c>
      <c r="X94" s="5">
        <v>2092717319</v>
      </c>
      <c r="Y94" s="5">
        <v>2143505395</v>
      </c>
      <c r="Z94" s="5">
        <v>11563141645</v>
      </c>
    </row>
    <row r="95" spans="2:26" ht="15.5" x14ac:dyDescent="0.35">
      <c r="C95" t="s">
        <v>116</v>
      </c>
    </row>
    <row r="96" spans="2:26" ht="15.5" x14ac:dyDescent="0.35">
      <c r="C96" t="s">
        <v>118</v>
      </c>
      <c r="D96" s="5">
        <v>137070644</v>
      </c>
      <c r="E96" s="5">
        <v>137070644</v>
      </c>
      <c r="F96" s="5">
        <v>124652990</v>
      </c>
      <c r="G96" s="5">
        <v>124652990</v>
      </c>
      <c r="I96" s="5">
        <v>137070644</v>
      </c>
      <c r="J96" s="5">
        <v>124652990</v>
      </c>
      <c r="K96" s="5">
        <v>320730774</v>
      </c>
      <c r="L96" s="5">
        <v>141287547</v>
      </c>
      <c r="M96" s="5">
        <v>360952275</v>
      </c>
      <c r="N96" s="5">
        <v>599111182</v>
      </c>
      <c r="O96" s="5">
        <v>430121881</v>
      </c>
      <c r="P96" s="5">
        <v>70300868</v>
      </c>
      <c r="Q96" s="5">
        <v>147401324</v>
      </c>
      <c r="R96" s="5">
        <v>530616203</v>
      </c>
      <c r="S96" s="5">
        <v>513551420</v>
      </c>
      <c r="T96" s="5">
        <v>280498182</v>
      </c>
      <c r="U96" s="5">
        <v>178487999</v>
      </c>
      <c r="V96" s="5">
        <v>1202948660</v>
      </c>
      <c r="W96" s="5">
        <v>544424377</v>
      </c>
      <c r="X96" s="5">
        <v>2980101374</v>
      </c>
      <c r="Y96" s="5">
        <v>5016578603</v>
      </c>
      <c r="Z96" s="5">
        <v>2802524196</v>
      </c>
    </row>
    <row r="97" spans="3:26" ht="15.5" x14ac:dyDescent="0.35">
      <c r="C97" t="s">
        <v>123</v>
      </c>
      <c r="D97" s="5">
        <v>7302224967</v>
      </c>
      <c r="E97" s="5">
        <v>7364220210</v>
      </c>
      <c r="F97" s="5">
        <v>7430090980</v>
      </c>
      <c r="G97" s="5">
        <v>7497029356</v>
      </c>
      <c r="I97" s="5">
        <v>7364220210</v>
      </c>
      <c r="J97" s="5">
        <v>7608371198</v>
      </c>
      <c r="K97" s="5">
        <v>7822366633</v>
      </c>
      <c r="L97" s="5">
        <v>7971554035</v>
      </c>
      <c r="M97" s="5">
        <v>8179638761</v>
      </c>
      <c r="N97" s="5">
        <v>8337583182</v>
      </c>
      <c r="O97" s="5">
        <v>8793118787</v>
      </c>
      <c r="P97" s="5">
        <v>9315445970</v>
      </c>
      <c r="Q97" s="5">
        <v>912222355</v>
      </c>
      <c r="R97" s="5">
        <v>1250712328</v>
      </c>
      <c r="S97" s="5">
        <v>76246374</v>
      </c>
      <c r="T97" s="5">
        <v>18674102866</v>
      </c>
      <c r="U97" s="5">
        <v>21709424100</v>
      </c>
      <c r="V97" s="5">
        <v>7840013023</v>
      </c>
      <c r="W97" s="5">
        <v>9250984779</v>
      </c>
      <c r="X97" s="5">
        <v>23306994362</v>
      </c>
      <c r="Y97" s="5">
        <v>25335604931</v>
      </c>
      <c r="Z97" s="5">
        <v>28492616091</v>
      </c>
    </row>
    <row r="98" spans="3:26" ht="15.5" x14ac:dyDescent="0.35">
      <c r="C98" t="s">
        <v>124</v>
      </c>
      <c r="D98" s="5">
        <v>16362581051</v>
      </c>
      <c r="E98" s="5">
        <v>16362581051</v>
      </c>
      <c r="F98" s="5">
        <v>16362581051</v>
      </c>
      <c r="G98" s="5">
        <v>16362581051</v>
      </c>
      <c r="I98" s="5">
        <v>16362581051</v>
      </c>
      <c r="J98" s="5">
        <v>16362581051</v>
      </c>
      <c r="K98" s="5">
        <v>16362581051</v>
      </c>
      <c r="L98" s="5">
        <v>16362581051</v>
      </c>
      <c r="M98" s="5">
        <v>16362581051</v>
      </c>
      <c r="N98" s="5">
        <v>16362581051</v>
      </c>
      <c r="O98" s="5">
        <v>16362581051</v>
      </c>
      <c r="P98" s="5">
        <v>16362581051</v>
      </c>
      <c r="Q98" s="5">
        <v>16362581051</v>
      </c>
      <c r="R98" s="5">
        <v>16362581051</v>
      </c>
      <c r="S98" s="5">
        <v>826084370</v>
      </c>
    </row>
    <row r="99" spans="3:26" ht="15.5" x14ac:dyDescent="0.35">
      <c r="C99" t="s">
        <v>317</v>
      </c>
      <c r="L99" s="5">
        <v>53849504279</v>
      </c>
      <c r="M99" s="5">
        <v>57461065566</v>
      </c>
      <c r="N99" s="5">
        <v>51370066961</v>
      </c>
      <c r="O99" s="5">
        <v>43479534041</v>
      </c>
      <c r="P99" s="5">
        <v>69500814111</v>
      </c>
      <c r="Q99" s="5">
        <v>80434844085</v>
      </c>
      <c r="R99" s="5">
        <v>167902315006</v>
      </c>
    </row>
    <row r="100" spans="3:26" ht="15.5" x14ac:dyDescent="0.35">
      <c r="C100" t="s">
        <v>312</v>
      </c>
    </row>
    <row r="101" spans="3:26" ht="15.5" x14ac:dyDescent="0.35">
      <c r="C101" t="s">
        <v>125</v>
      </c>
      <c r="D101" s="5">
        <v>38852676662</v>
      </c>
      <c r="E101" s="5">
        <v>38914671905</v>
      </c>
      <c r="F101" s="5">
        <v>38968125021</v>
      </c>
      <c r="G101" s="5">
        <v>39035063397</v>
      </c>
      <c r="I101" s="5">
        <v>38914671905</v>
      </c>
      <c r="J101" s="5">
        <v>39146405239</v>
      </c>
      <c r="K101" s="5">
        <v>39556478458</v>
      </c>
      <c r="L101" s="5">
        <v>688992427876</v>
      </c>
      <c r="M101" s="5">
        <v>693031738617</v>
      </c>
      <c r="N101" s="5">
        <v>687336843340</v>
      </c>
      <c r="O101" s="5">
        <v>679873364537</v>
      </c>
      <c r="P101" s="5">
        <v>673123386715</v>
      </c>
      <c r="Q101" s="5">
        <v>676120232800</v>
      </c>
      <c r="R101" s="5">
        <v>536737632206</v>
      </c>
      <c r="S101" s="5">
        <v>1415882164</v>
      </c>
      <c r="T101" s="5">
        <v>23673608925</v>
      </c>
      <c r="U101" s="5">
        <v>26284620064</v>
      </c>
      <c r="V101" s="5">
        <v>9042961683</v>
      </c>
      <c r="W101" s="5">
        <v>9795409156</v>
      </c>
      <c r="X101" s="5">
        <v>26287095736</v>
      </c>
      <c r="Y101" s="5">
        <v>30352183534</v>
      </c>
      <c r="Z101" s="5">
        <v>31295140287</v>
      </c>
    </row>
    <row r="102" spans="3:26" ht="15.5" x14ac:dyDescent="0.35">
      <c r="C102" t="s">
        <v>126</v>
      </c>
      <c r="D102" s="5">
        <v>697563336195</v>
      </c>
      <c r="E102" s="5">
        <v>695100949341</v>
      </c>
      <c r="F102" s="5">
        <v>704493862425</v>
      </c>
      <c r="G102" s="5">
        <v>702925576890</v>
      </c>
      <c r="I102" s="5">
        <v>695100949341</v>
      </c>
      <c r="J102" s="5">
        <v>704692412160</v>
      </c>
      <c r="K102" s="5">
        <v>717614019013</v>
      </c>
      <c r="L102" s="5">
        <v>726399708693</v>
      </c>
      <c r="M102" s="5">
        <v>730789751049</v>
      </c>
      <c r="N102" s="5">
        <v>726551136516</v>
      </c>
      <c r="O102" s="5">
        <v>936699355697</v>
      </c>
      <c r="P102" s="5">
        <v>1074466192087</v>
      </c>
      <c r="Q102" s="5">
        <v>1117019087846</v>
      </c>
      <c r="R102" s="5">
        <v>1070169294419</v>
      </c>
      <c r="S102" s="5">
        <v>7648193813</v>
      </c>
      <c r="T102" s="5">
        <v>90674071077</v>
      </c>
      <c r="U102" s="5">
        <v>45208352407</v>
      </c>
      <c r="V102" s="5">
        <v>10582842396</v>
      </c>
      <c r="W102" s="5">
        <v>11767293414</v>
      </c>
      <c r="X102" s="5">
        <v>28379813055</v>
      </c>
      <c r="Y102" s="5">
        <v>32495688929</v>
      </c>
      <c r="Z102" s="5">
        <v>42858281932</v>
      </c>
    </row>
    <row r="103" spans="3:26" ht="15.5" x14ac:dyDescent="0.35">
      <c r="C103" t="s">
        <v>127</v>
      </c>
    </row>
    <row r="104" spans="3:26" ht="15.5" x14ac:dyDescent="0.35">
      <c r="C104" t="s">
        <v>128</v>
      </c>
    </row>
    <row r="105" spans="3:26" ht="15.5" x14ac:dyDescent="0.35">
      <c r="C105" t="s">
        <v>129</v>
      </c>
      <c r="D105" s="5">
        <v>231134963674</v>
      </c>
      <c r="E105" s="5">
        <v>229469777346</v>
      </c>
      <c r="F105" s="5">
        <v>211803174514</v>
      </c>
      <c r="G105" s="5">
        <v>210240299623</v>
      </c>
      <c r="I105" s="5">
        <v>229469777346</v>
      </c>
      <c r="J105" s="5">
        <v>209985029979</v>
      </c>
      <c r="K105" s="5">
        <v>213113730041</v>
      </c>
      <c r="L105" s="5">
        <v>283395918093</v>
      </c>
      <c r="M105" s="5">
        <v>244161255472</v>
      </c>
      <c r="N105" s="5">
        <v>123163589971</v>
      </c>
      <c r="O105" s="5">
        <v>343800035765</v>
      </c>
      <c r="P105" s="5">
        <v>148545920106</v>
      </c>
      <c r="Q105" s="5">
        <v>174855157440</v>
      </c>
      <c r="R105" s="5">
        <v>110879929244</v>
      </c>
      <c r="S105" s="5">
        <v>1230854680</v>
      </c>
      <c r="T105" s="5">
        <v>34069602453</v>
      </c>
      <c r="U105" s="5">
        <v>25267433603</v>
      </c>
      <c r="V105" s="5">
        <v>6582652122</v>
      </c>
      <c r="W105" s="5">
        <v>5817696181</v>
      </c>
      <c r="X105" s="5">
        <v>13548854153</v>
      </c>
      <c r="Y105" s="5">
        <v>12279088115</v>
      </c>
      <c r="Z105" s="5">
        <v>15791451677</v>
      </c>
    </row>
    <row r="106" spans="3:26" ht="15.5" x14ac:dyDescent="0.35">
      <c r="C106" t="s">
        <v>134</v>
      </c>
      <c r="T106" s="5">
        <v>14928000000</v>
      </c>
      <c r="Y106" s="5">
        <v>7904668415</v>
      </c>
      <c r="Z106" s="5">
        <v>10250971844</v>
      </c>
    </row>
    <row r="107" spans="3:26" ht="15.5" x14ac:dyDescent="0.35">
      <c r="C107" t="s">
        <v>130</v>
      </c>
      <c r="D107" s="5">
        <v>1422730800</v>
      </c>
      <c r="E107" s="5">
        <v>1659817585</v>
      </c>
      <c r="F107" s="5">
        <v>2374641060</v>
      </c>
      <c r="G107" s="5">
        <v>943536417</v>
      </c>
      <c r="I107" s="5">
        <v>1659817585</v>
      </c>
      <c r="J107" s="5">
        <v>1201881289</v>
      </c>
      <c r="K107" s="5">
        <v>7351651960</v>
      </c>
      <c r="L107" s="5">
        <v>15809618214</v>
      </c>
      <c r="M107" s="5">
        <v>15539139713</v>
      </c>
      <c r="N107" s="5">
        <v>15695285219</v>
      </c>
      <c r="O107" s="5">
        <v>16218418481</v>
      </c>
      <c r="P107" s="5">
        <v>8738636179</v>
      </c>
      <c r="Q107" s="5">
        <v>7145874019</v>
      </c>
      <c r="R107" s="5">
        <v>15965088122</v>
      </c>
    </row>
    <row r="108" spans="3:26" ht="15.5" x14ac:dyDescent="0.35">
      <c r="C108" t="s">
        <v>131</v>
      </c>
      <c r="D108" s="5">
        <v>1422730800</v>
      </c>
      <c r="E108" s="5">
        <v>1659817585</v>
      </c>
      <c r="F108" s="5">
        <v>2374641060</v>
      </c>
      <c r="G108" s="5">
        <v>943536417</v>
      </c>
      <c r="I108" s="5">
        <v>1659817585</v>
      </c>
      <c r="J108" s="5">
        <v>1201881289</v>
      </c>
      <c r="K108" s="5">
        <v>7351651960</v>
      </c>
      <c r="L108" s="5">
        <v>15809618214</v>
      </c>
      <c r="M108" s="5">
        <v>15539139713</v>
      </c>
      <c r="N108" s="5">
        <v>15695285219</v>
      </c>
      <c r="O108" s="5">
        <v>16218418481</v>
      </c>
      <c r="P108" s="5">
        <v>8738636179</v>
      </c>
      <c r="Q108" s="5">
        <v>7145874019</v>
      </c>
      <c r="R108" s="5">
        <v>15965088122</v>
      </c>
      <c r="S108" s="5">
        <v>293369860</v>
      </c>
      <c r="T108" s="5">
        <v>523975005</v>
      </c>
      <c r="U108" s="5">
        <v>230194800</v>
      </c>
      <c r="V108" s="5">
        <v>210567161</v>
      </c>
      <c r="W108" s="5">
        <v>50568641</v>
      </c>
      <c r="X108" s="5">
        <v>226029095</v>
      </c>
      <c r="Y108" s="5">
        <v>323135682</v>
      </c>
      <c r="Z108" s="5">
        <v>4150167625</v>
      </c>
    </row>
    <row r="109" spans="3:26" ht="15.5" x14ac:dyDescent="0.35">
      <c r="C109" t="s">
        <v>724</v>
      </c>
      <c r="U109" s="5">
        <v>5000000000</v>
      </c>
    </row>
    <row r="110" spans="3:26" ht="15.5" x14ac:dyDescent="0.35">
      <c r="C110" t="s">
        <v>321</v>
      </c>
      <c r="R110" s="5">
        <v>196700505</v>
      </c>
      <c r="S110" s="5">
        <v>3343570291</v>
      </c>
      <c r="T110" s="5">
        <v>25176274238</v>
      </c>
    </row>
    <row r="111" spans="3:26" ht="15.5" x14ac:dyDescent="0.35">
      <c r="C111" t="s">
        <v>322</v>
      </c>
      <c r="R111" s="5">
        <v>196700505</v>
      </c>
      <c r="S111" s="5">
        <v>3343570291</v>
      </c>
      <c r="T111" s="5">
        <v>25176274238</v>
      </c>
      <c r="U111" s="5">
        <v>13943085945</v>
      </c>
    </row>
    <row r="112" spans="3:26" ht="15.5" x14ac:dyDescent="0.35">
      <c r="C112" t="s">
        <v>133</v>
      </c>
      <c r="D112" s="5">
        <v>16557009490</v>
      </c>
      <c r="E112" s="5">
        <v>16491313833</v>
      </c>
      <c r="F112" s="5">
        <v>16681971817</v>
      </c>
      <c r="G112" s="5">
        <v>16377344646</v>
      </c>
      <c r="I112" s="5">
        <v>16491313833</v>
      </c>
      <c r="J112" s="5">
        <v>16645358400</v>
      </c>
      <c r="K112" s="5">
        <v>16316845714</v>
      </c>
      <c r="L112" s="5">
        <v>16143862108</v>
      </c>
      <c r="M112" s="5">
        <v>15904894783</v>
      </c>
      <c r="N112" s="5">
        <v>15649705804</v>
      </c>
      <c r="O112" s="5">
        <v>30961545273</v>
      </c>
      <c r="P112" s="5">
        <v>14957615045</v>
      </c>
      <c r="Q112" s="5">
        <v>20418581273</v>
      </c>
      <c r="R112" s="5">
        <v>11555700608</v>
      </c>
      <c r="S112" s="5">
        <v>869342354</v>
      </c>
      <c r="T112" s="5">
        <v>2264937291</v>
      </c>
      <c r="U112" s="5">
        <v>1836721437</v>
      </c>
      <c r="V112" s="5">
        <v>372509595</v>
      </c>
      <c r="W112" s="5">
        <v>329791253</v>
      </c>
      <c r="X112" s="5">
        <v>371176274</v>
      </c>
      <c r="Y112" s="5">
        <v>807424857</v>
      </c>
      <c r="Z112" s="5">
        <v>912552899</v>
      </c>
    </row>
    <row r="113" spans="3:26" ht="15.5" x14ac:dyDescent="0.35">
      <c r="C113" t="s">
        <v>132</v>
      </c>
      <c r="D113" s="5">
        <v>188011218102</v>
      </c>
      <c r="E113" s="5">
        <v>188582456424</v>
      </c>
      <c r="F113" s="5">
        <v>172635673545</v>
      </c>
      <c r="G113" s="5">
        <v>172656123607</v>
      </c>
      <c r="I113" s="5">
        <v>188582456424</v>
      </c>
      <c r="J113" s="5">
        <v>172639803555</v>
      </c>
      <c r="K113" s="5">
        <v>172420303345</v>
      </c>
      <c r="L113" s="5">
        <v>172513482468</v>
      </c>
      <c r="M113" s="5">
        <v>136845141839</v>
      </c>
      <c r="N113" s="5">
        <v>16011414726</v>
      </c>
      <c r="O113" s="5">
        <v>15275307741</v>
      </c>
      <c r="P113" s="5">
        <v>39293046984</v>
      </c>
      <c r="Q113" s="5">
        <v>13311065567</v>
      </c>
      <c r="R113" s="5">
        <v>368165721</v>
      </c>
      <c r="S113" s="5">
        <v>68142466</v>
      </c>
      <c r="T113" s="5">
        <v>2265650827</v>
      </c>
      <c r="U113" s="5">
        <v>1400936348</v>
      </c>
      <c r="V113" s="5">
        <v>17975784</v>
      </c>
      <c r="W113" s="5">
        <v>101121330</v>
      </c>
      <c r="X113" s="5">
        <v>102938714</v>
      </c>
      <c r="Y113" s="5">
        <v>577192494</v>
      </c>
      <c r="Z113" s="5">
        <v>359999809</v>
      </c>
    </row>
    <row r="114" spans="3:26" ht="15.5" x14ac:dyDescent="0.35">
      <c r="C114" t="s">
        <v>725</v>
      </c>
      <c r="U114" s="5">
        <v>129078356</v>
      </c>
    </row>
    <row r="115" spans="3:26" ht="15.5" x14ac:dyDescent="0.35">
      <c r="C115" t="s">
        <v>135</v>
      </c>
    </row>
    <row r="116" spans="3:26" ht="15.5" x14ac:dyDescent="0.35">
      <c r="C116" t="s">
        <v>136</v>
      </c>
      <c r="D116" s="5">
        <v>70833310418</v>
      </c>
      <c r="E116" s="5">
        <v>70833310418</v>
      </c>
      <c r="F116" s="5">
        <v>70983717486</v>
      </c>
      <c r="G116" s="5">
        <v>71067894667</v>
      </c>
      <c r="I116" s="5">
        <v>70833310418</v>
      </c>
      <c r="J116" s="5">
        <v>72213319186</v>
      </c>
      <c r="K116" s="5">
        <v>72301612744</v>
      </c>
      <c r="P116" s="5">
        <v>171869864554</v>
      </c>
      <c r="Q116" s="5">
        <v>167885589101</v>
      </c>
      <c r="R116" s="5">
        <v>176108557233</v>
      </c>
      <c r="T116" s="5">
        <v>22392000000</v>
      </c>
    </row>
    <row r="117" spans="3:26" ht="15.5" x14ac:dyDescent="0.35">
      <c r="C117" t="s">
        <v>324</v>
      </c>
      <c r="T117" s="5">
        <v>3281724746</v>
      </c>
      <c r="Z117" s="5">
        <v>74439123</v>
      </c>
    </row>
    <row r="118" spans="3:26" ht="15.5" x14ac:dyDescent="0.35">
      <c r="C118" t="s">
        <v>137</v>
      </c>
      <c r="D118" s="5">
        <v>8258823187</v>
      </c>
      <c r="E118" s="5">
        <v>8029794738</v>
      </c>
      <c r="F118" s="5">
        <v>7449867568</v>
      </c>
      <c r="G118" s="5">
        <v>7590274429</v>
      </c>
      <c r="I118" s="5">
        <v>8029794738</v>
      </c>
      <c r="J118" s="5">
        <v>7211407664</v>
      </c>
      <c r="K118" s="5">
        <v>5640313513</v>
      </c>
      <c r="L118" s="5">
        <v>74597218903</v>
      </c>
      <c r="M118" s="5">
        <v>71552404487</v>
      </c>
      <c r="N118" s="5">
        <v>71041215498</v>
      </c>
      <c r="O118" s="5">
        <v>275811088216</v>
      </c>
      <c r="P118" s="5">
        <v>82324068961</v>
      </c>
      <c r="Q118" s="5">
        <v>133161930581</v>
      </c>
      <c r="R118" s="5">
        <v>82990974793</v>
      </c>
      <c r="T118" s="5">
        <v>14087039330</v>
      </c>
      <c r="U118" s="5">
        <v>16670502662</v>
      </c>
    </row>
    <row r="119" spans="3:26" ht="15.5" x14ac:dyDescent="0.35">
      <c r="C119" t="s">
        <v>138</v>
      </c>
      <c r="D119" s="5">
        <v>71774897319</v>
      </c>
      <c r="E119" s="5">
        <v>71792448200</v>
      </c>
      <c r="F119" s="5">
        <v>71703180076</v>
      </c>
      <c r="G119" s="5">
        <v>71787357257</v>
      </c>
      <c r="I119" s="5">
        <v>71792448200</v>
      </c>
      <c r="J119" s="5">
        <v>73101508565</v>
      </c>
      <c r="K119" s="5">
        <v>74232104815</v>
      </c>
      <c r="L119" s="5">
        <v>8615432734</v>
      </c>
      <c r="M119" s="5">
        <v>16545747415</v>
      </c>
      <c r="N119" s="5">
        <v>11733263561</v>
      </c>
      <c r="O119" s="5">
        <v>5497022518</v>
      </c>
      <c r="P119" s="5">
        <v>175052135252</v>
      </c>
      <c r="Q119" s="5">
        <v>181982420058</v>
      </c>
      <c r="R119" s="5">
        <v>179327592615</v>
      </c>
      <c r="S119" s="5">
        <v>3825905288</v>
      </c>
      <c r="T119" s="5">
        <v>52739599481</v>
      </c>
      <c r="U119" s="5">
        <v>17491009717</v>
      </c>
      <c r="V119" s="5">
        <v>92512529</v>
      </c>
      <c r="W119" s="5">
        <v>14914389</v>
      </c>
      <c r="X119" s="5">
        <v>2960831</v>
      </c>
      <c r="Y119" s="5">
        <v>705326488</v>
      </c>
      <c r="Z119" s="5">
        <v>640052522</v>
      </c>
    </row>
    <row r="120" spans="3:26" ht="15.5" x14ac:dyDescent="0.35">
      <c r="C120" t="s">
        <v>139</v>
      </c>
      <c r="D120" s="5">
        <v>71774897319</v>
      </c>
      <c r="E120" s="5">
        <v>71792448200</v>
      </c>
      <c r="F120" s="5">
        <v>71703180076</v>
      </c>
      <c r="G120" s="5">
        <v>71787357257</v>
      </c>
      <c r="I120" s="5">
        <v>71792448200</v>
      </c>
      <c r="J120" s="5">
        <v>73101508565</v>
      </c>
      <c r="K120" s="5">
        <v>74232104815</v>
      </c>
      <c r="L120" s="5">
        <v>8615432734</v>
      </c>
      <c r="M120" s="5">
        <v>16545747415</v>
      </c>
      <c r="N120" s="5">
        <v>11733263561</v>
      </c>
      <c r="O120" s="5">
        <v>5497022518</v>
      </c>
      <c r="P120" s="5">
        <v>175052135252</v>
      </c>
      <c r="Q120" s="5">
        <v>181982420058</v>
      </c>
      <c r="R120" s="5">
        <v>179327592615</v>
      </c>
      <c r="S120" s="5">
        <v>3825905288</v>
      </c>
      <c r="T120" s="5">
        <v>52739599481</v>
      </c>
      <c r="U120" s="5">
        <v>17491009717</v>
      </c>
      <c r="V120" s="5">
        <v>92512529</v>
      </c>
      <c r="W120" s="5">
        <v>14914389</v>
      </c>
      <c r="X120" s="5">
        <v>2960831</v>
      </c>
      <c r="Y120" s="5">
        <v>705326488</v>
      </c>
      <c r="Z120" s="5">
        <v>640052522</v>
      </c>
    </row>
    <row r="121" spans="3:26" ht="15.5" x14ac:dyDescent="0.35">
      <c r="C121" t="s">
        <v>327</v>
      </c>
    </row>
    <row r="122" spans="3:26" ht="15.5" x14ac:dyDescent="0.35">
      <c r="C122" t="s">
        <v>328</v>
      </c>
      <c r="D122" s="5">
        <v>70833310418</v>
      </c>
      <c r="E122" s="5">
        <v>70833310418</v>
      </c>
      <c r="F122" s="5">
        <v>70983717486</v>
      </c>
      <c r="G122" s="5">
        <v>71067894667</v>
      </c>
      <c r="I122" s="5">
        <v>70833310418</v>
      </c>
      <c r="J122" s="5">
        <v>72382045975</v>
      </c>
      <c r="K122" s="5">
        <v>73127510380</v>
      </c>
      <c r="P122" s="5">
        <v>171869864554</v>
      </c>
      <c r="Q122" s="5">
        <v>167885589101</v>
      </c>
      <c r="R122" s="5">
        <v>176108557233</v>
      </c>
      <c r="T122" s="5">
        <v>25673724746</v>
      </c>
      <c r="Z122" s="5">
        <v>74439123</v>
      </c>
    </row>
    <row r="123" spans="3:26" ht="15.5" x14ac:dyDescent="0.35">
      <c r="C123" t="s">
        <v>326</v>
      </c>
      <c r="L123" s="5">
        <v>7241051968</v>
      </c>
      <c r="M123" s="5">
        <v>15295747743</v>
      </c>
      <c r="N123" s="5">
        <v>10360371102</v>
      </c>
      <c r="O123" s="5">
        <v>4297551978</v>
      </c>
      <c r="P123" s="5">
        <v>2065000000</v>
      </c>
      <c r="Q123" s="5">
        <v>12889349881</v>
      </c>
      <c r="R123" s="5">
        <v>1133827748</v>
      </c>
    </row>
    <row r="124" spans="3:26" ht="15.5" x14ac:dyDescent="0.35">
      <c r="C124" t="s">
        <v>141</v>
      </c>
      <c r="T124" s="5">
        <v>1700492618</v>
      </c>
      <c r="U124" s="5">
        <v>1992331813</v>
      </c>
    </row>
    <row r="125" spans="3:26" ht="15.5" x14ac:dyDescent="0.35">
      <c r="C125" t="s">
        <v>142</v>
      </c>
      <c r="D125" s="5">
        <v>302909860993</v>
      </c>
      <c r="E125" s="5">
        <v>301262225546</v>
      </c>
      <c r="F125" s="5">
        <v>283506354590</v>
      </c>
      <c r="G125" s="5">
        <v>282027656880</v>
      </c>
      <c r="I125" s="5">
        <v>301262225546</v>
      </c>
      <c r="J125" s="5">
        <v>283086538544</v>
      </c>
      <c r="K125" s="5">
        <v>287345834856</v>
      </c>
      <c r="L125" s="5">
        <v>292011350827</v>
      </c>
      <c r="M125" s="5">
        <v>260707002887</v>
      </c>
      <c r="N125" s="5">
        <v>134896853532</v>
      </c>
      <c r="O125" s="5">
        <v>349297058283</v>
      </c>
      <c r="P125" s="5">
        <v>323598055358</v>
      </c>
      <c r="Q125" s="5">
        <v>356837577498</v>
      </c>
      <c r="R125" s="5">
        <v>290207521859</v>
      </c>
      <c r="S125" s="5">
        <v>5056759968</v>
      </c>
      <c r="T125" s="5">
        <v>86809201934</v>
      </c>
      <c r="U125" s="5">
        <v>42758443320</v>
      </c>
      <c r="V125" s="5">
        <v>6675164651</v>
      </c>
      <c r="W125" s="5">
        <v>5832610570</v>
      </c>
      <c r="X125" s="5">
        <v>13551814984</v>
      </c>
      <c r="Y125" s="5">
        <v>12984414603</v>
      </c>
      <c r="Z125" s="5">
        <v>16431504199</v>
      </c>
    </row>
    <row r="126" spans="3:26" ht="15.5" x14ac:dyDescent="0.35">
      <c r="C126" t="s">
        <v>143</v>
      </c>
    </row>
    <row r="127" spans="3:26" ht="15.5" x14ac:dyDescent="0.35">
      <c r="C127" t="s">
        <v>144</v>
      </c>
      <c r="D127" s="5">
        <v>644946363600</v>
      </c>
      <c r="E127" s="5">
        <v>644946363600</v>
      </c>
      <c r="F127" s="5">
        <v>644946363600</v>
      </c>
      <c r="G127" s="5">
        <v>644946363600</v>
      </c>
      <c r="I127" s="5">
        <v>644946363600</v>
      </c>
      <c r="J127" s="5">
        <v>644946363600</v>
      </c>
      <c r="K127" s="5">
        <v>644946363600</v>
      </c>
      <c r="L127" s="5">
        <v>644946363600</v>
      </c>
      <c r="M127" s="5">
        <v>644946363600</v>
      </c>
      <c r="N127" s="5">
        <v>644946363600</v>
      </c>
      <c r="O127" s="5">
        <v>644946363600</v>
      </c>
      <c r="P127" s="5">
        <v>644946363600</v>
      </c>
      <c r="Q127" s="5">
        <v>644946363600</v>
      </c>
      <c r="R127" s="5">
        <v>644946363600</v>
      </c>
      <c r="S127" s="5">
        <v>25300000000</v>
      </c>
      <c r="T127" s="5">
        <v>25300000000</v>
      </c>
      <c r="U127" s="5">
        <v>23000000000</v>
      </c>
      <c r="V127" s="5">
        <v>23000000000</v>
      </c>
      <c r="W127" s="5">
        <v>23000000000</v>
      </c>
      <c r="X127" s="5">
        <v>23000000000</v>
      </c>
      <c r="Y127" s="5">
        <v>23000000000</v>
      </c>
      <c r="Z127" s="5">
        <v>23000000000</v>
      </c>
    </row>
    <row r="128" spans="3:26" ht="15.5" x14ac:dyDescent="0.35">
      <c r="C128" t="s">
        <v>145</v>
      </c>
      <c r="D128" s="5">
        <v>29264760871</v>
      </c>
      <c r="E128" s="5">
        <v>29264760871</v>
      </c>
      <c r="F128" s="5">
        <v>29264760871</v>
      </c>
      <c r="G128" s="5">
        <v>29264760871</v>
      </c>
      <c r="I128" s="5">
        <v>29264760871</v>
      </c>
      <c r="J128" s="5">
        <v>29264760871</v>
      </c>
      <c r="K128" s="5">
        <v>29264760871</v>
      </c>
      <c r="L128" s="5">
        <v>29264760871</v>
      </c>
      <c r="M128" s="5">
        <v>29264760871</v>
      </c>
      <c r="N128" s="5">
        <v>29264760871</v>
      </c>
      <c r="O128" s="5">
        <v>29264760871</v>
      </c>
      <c r="P128" s="5">
        <v>29264760871</v>
      </c>
      <c r="Q128" s="5">
        <v>29264760871</v>
      </c>
      <c r="R128" s="5">
        <v>29264760871</v>
      </c>
      <c r="S128" s="5">
        <v>13282631302</v>
      </c>
      <c r="T128" s="5">
        <v>13282631302</v>
      </c>
      <c r="U128" s="5">
        <v>8222631302</v>
      </c>
      <c r="V128" s="5">
        <v>8222631302</v>
      </c>
      <c r="W128" s="5">
        <v>8222631302</v>
      </c>
      <c r="X128" s="5">
        <v>8222631302</v>
      </c>
      <c r="Y128" s="5">
        <v>8222631302</v>
      </c>
      <c r="Z128" s="5">
        <v>8222631302</v>
      </c>
    </row>
    <row r="129" spans="2:26" ht="15.5" x14ac:dyDescent="0.35">
      <c r="C129" t="s">
        <v>146</v>
      </c>
      <c r="D129" s="5">
        <v>-299077469238</v>
      </c>
      <c r="E129" s="5">
        <v>-299893389759</v>
      </c>
      <c r="F129" s="5">
        <v>-274708169953</v>
      </c>
      <c r="G129" s="5">
        <v>-274797821966</v>
      </c>
      <c r="I129" s="5">
        <v>-299893389759</v>
      </c>
      <c r="J129" s="5">
        <v>-274089942261</v>
      </c>
      <c r="K129" s="5">
        <v>-263463525329</v>
      </c>
      <c r="L129" s="5">
        <v>-260342430671</v>
      </c>
      <c r="M129" s="5">
        <v>-224586743249</v>
      </c>
      <c r="N129" s="5">
        <v>-102683975154</v>
      </c>
      <c r="O129" s="5">
        <v>-106767700124</v>
      </c>
      <c r="P129" s="5">
        <v>56934469593</v>
      </c>
      <c r="Q129" s="5">
        <v>66573314365</v>
      </c>
      <c r="R129" s="5">
        <v>86159430819</v>
      </c>
      <c r="S129" s="5">
        <v>-36071924524</v>
      </c>
      <c r="T129" s="5">
        <v>-34718555384</v>
      </c>
      <c r="U129" s="5">
        <v>-28774223231</v>
      </c>
      <c r="V129" s="5">
        <v>-27314962160</v>
      </c>
      <c r="W129" s="5">
        <v>-25287958068</v>
      </c>
      <c r="X129" s="5">
        <v>-16394633231</v>
      </c>
      <c r="Y129" s="5">
        <v>-11711356976</v>
      </c>
      <c r="Z129" s="5">
        <v>-4795853569</v>
      </c>
    </row>
    <row r="130" spans="2:26" ht="15.5" x14ac:dyDescent="0.35">
      <c r="C130" t="s">
        <v>147</v>
      </c>
      <c r="S130" s="5">
        <v>200000000</v>
      </c>
      <c r="T130" s="5">
        <v>200000000</v>
      </c>
      <c r="U130" s="5">
        <v>200000000</v>
      </c>
      <c r="V130" s="5">
        <v>200000000</v>
      </c>
      <c r="W130" s="5">
        <v>200000000</v>
      </c>
      <c r="X130" s="5">
        <v>200000000</v>
      </c>
      <c r="Y130" s="5">
        <v>200000000</v>
      </c>
      <c r="Z130" s="5">
        <v>200000000</v>
      </c>
    </row>
    <row r="131" spans="2:26" ht="15.5" x14ac:dyDescent="0.35">
      <c r="C131" t="s">
        <v>148</v>
      </c>
      <c r="O131" s="5">
        <v>-106767700124</v>
      </c>
      <c r="P131" s="5">
        <v>56934469593</v>
      </c>
      <c r="Q131" s="5">
        <v>66573314365</v>
      </c>
      <c r="R131" s="5">
        <v>86159430819</v>
      </c>
      <c r="S131" s="5">
        <v>-36271924524</v>
      </c>
      <c r="T131" s="5">
        <v>-34918555384</v>
      </c>
      <c r="U131" s="5">
        <v>-28974223231</v>
      </c>
      <c r="V131" s="5">
        <v>-27514962160</v>
      </c>
      <c r="W131" s="5">
        <v>-25487958068</v>
      </c>
      <c r="X131" s="5">
        <v>-16594633231</v>
      </c>
      <c r="Y131" s="5">
        <v>-11911356976</v>
      </c>
      <c r="Z131" s="5">
        <v>-4995853569</v>
      </c>
    </row>
    <row r="132" spans="2:26" ht="15.5" x14ac:dyDescent="0.35">
      <c r="C132" t="s">
        <v>149</v>
      </c>
      <c r="D132" s="5">
        <v>-299077469238</v>
      </c>
      <c r="E132" s="5">
        <v>-299893389759</v>
      </c>
      <c r="F132" s="5">
        <v>-274708169953</v>
      </c>
      <c r="G132" s="5">
        <v>-274797821966</v>
      </c>
      <c r="I132" s="5">
        <v>-299893389759</v>
      </c>
      <c r="J132" s="5">
        <v>-274089942261</v>
      </c>
      <c r="K132" s="5">
        <v>-263463525329</v>
      </c>
      <c r="L132" s="5">
        <v>-260342430671</v>
      </c>
      <c r="M132" s="5">
        <v>-224586743249</v>
      </c>
      <c r="N132" s="5">
        <v>-102683975154</v>
      </c>
      <c r="O132" s="5">
        <v>-106767700124</v>
      </c>
      <c r="P132" s="5">
        <v>56934469593</v>
      </c>
      <c r="Q132" s="5">
        <v>66573314365</v>
      </c>
      <c r="R132" s="5">
        <v>86159430819</v>
      </c>
      <c r="S132" s="5">
        <v>-36071924524</v>
      </c>
      <c r="T132" s="5">
        <v>-34718555384</v>
      </c>
      <c r="U132" s="5">
        <v>-28774223231</v>
      </c>
      <c r="V132" s="5">
        <v>-27314962160</v>
      </c>
      <c r="W132" s="5">
        <v>-25287958068</v>
      </c>
      <c r="X132" s="5">
        <v>-16394633231</v>
      </c>
      <c r="Y132" s="5">
        <v>-11711356976</v>
      </c>
      <c r="Z132" s="5">
        <v>-4795853569</v>
      </c>
    </row>
    <row r="133" spans="2:26" ht="15.5" x14ac:dyDescent="0.35">
      <c r="C133" t="s">
        <v>150</v>
      </c>
      <c r="D133" s="5">
        <v>-1095912</v>
      </c>
      <c r="E133" s="5">
        <v>73201</v>
      </c>
      <c r="F133" s="5">
        <v>-188563</v>
      </c>
      <c r="G133" s="5">
        <v>-124374</v>
      </c>
      <c r="I133" s="5">
        <v>73201</v>
      </c>
      <c r="J133" s="5">
        <v>-50472</v>
      </c>
      <c r="K133" s="5">
        <v>-330866</v>
      </c>
      <c r="L133" s="5">
        <v>-415161</v>
      </c>
      <c r="M133" s="5">
        <v>-70510</v>
      </c>
      <c r="N133" s="5">
        <v>1647953</v>
      </c>
      <c r="O133" s="5">
        <v>1484839</v>
      </c>
      <c r="P133" s="5">
        <v>3682367</v>
      </c>
      <c r="Q133" s="5">
        <v>3735372</v>
      </c>
      <c r="R133" s="5">
        <v>1164347</v>
      </c>
      <c r="S133" s="5">
        <v>4238907</v>
      </c>
      <c r="T133" s="5">
        <v>793225</v>
      </c>
      <c r="U133" s="5">
        <v>1501016</v>
      </c>
      <c r="V133" s="5">
        <v>8603</v>
      </c>
      <c r="W133" s="5">
        <v>9610</v>
      </c>
    </row>
    <row r="134" spans="2:26" ht="15.5" x14ac:dyDescent="0.35">
      <c r="C134" t="s">
        <v>9</v>
      </c>
      <c r="D134" s="5">
        <v>394653475202</v>
      </c>
      <c r="E134" s="5">
        <v>393838723794</v>
      </c>
      <c r="F134" s="5">
        <v>420987507834</v>
      </c>
      <c r="G134" s="5">
        <v>420897920010</v>
      </c>
      <c r="I134" s="5">
        <v>393838723794</v>
      </c>
      <c r="J134" s="5">
        <v>421605873617</v>
      </c>
      <c r="K134" s="5">
        <v>430268184157</v>
      </c>
      <c r="L134" s="5">
        <v>434388357866</v>
      </c>
      <c r="M134" s="5">
        <v>470082748162</v>
      </c>
      <c r="N134" s="5">
        <v>591654282984</v>
      </c>
      <c r="O134" s="5">
        <v>587402297413</v>
      </c>
      <c r="P134" s="5">
        <v>750868136729</v>
      </c>
      <c r="Q134" s="5">
        <v>760181510348</v>
      </c>
      <c r="R134" s="5">
        <v>779961772561</v>
      </c>
      <c r="S134" s="5">
        <v>2591433845</v>
      </c>
      <c r="T134" s="5">
        <v>3864869143</v>
      </c>
      <c r="U134" s="5">
        <v>2449909087</v>
      </c>
      <c r="V134" s="5">
        <v>3907677745</v>
      </c>
      <c r="W134" s="5">
        <v>5934682844</v>
      </c>
      <c r="X134" s="5">
        <v>14827998071</v>
      </c>
      <c r="Y134" s="5">
        <v>19511274326</v>
      </c>
      <c r="Z134" s="5">
        <v>26426777733</v>
      </c>
    </row>
    <row r="135" spans="2:26" ht="15.5" x14ac:dyDescent="0.35">
      <c r="C135" t="s">
        <v>151</v>
      </c>
      <c r="D135" s="5">
        <v>697563336195</v>
      </c>
      <c r="E135" s="5">
        <v>695100949340</v>
      </c>
      <c r="F135" s="5">
        <v>704493862424</v>
      </c>
      <c r="G135" s="5">
        <v>702925576890</v>
      </c>
      <c r="I135" s="5">
        <v>695100949340</v>
      </c>
      <c r="J135" s="5">
        <v>704692412161</v>
      </c>
      <c r="K135" s="5">
        <v>717614019013</v>
      </c>
      <c r="L135" s="5">
        <v>726399708693</v>
      </c>
      <c r="M135" s="5">
        <v>730789751049</v>
      </c>
      <c r="N135" s="5">
        <v>726551136516</v>
      </c>
      <c r="O135" s="5">
        <v>936699355696</v>
      </c>
      <c r="P135" s="5">
        <v>1074466192087</v>
      </c>
      <c r="Q135" s="5">
        <v>1117019087846</v>
      </c>
      <c r="R135" s="5">
        <v>1070169294420</v>
      </c>
      <c r="S135" s="5">
        <v>7648193813</v>
      </c>
      <c r="T135" s="5">
        <v>90674071077</v>
      </c>
      <c r="U135" s="5">
        <v>45208352407</v>
      </c>
      <c r="V135" s="5">
        <v>10582842396</v>
      </c>
      <c r="W135" s="5">
        <v>11767293414</v>
      </c>
      <c r="X135" s="5">
        <v>28379813055</v>
      </c>
      <c r="Y135" s="5">
        <v>32495688929</v>
      </c>
      <c r="Z135" s="5">
        <v>42858281932</v>
      </c>
    </row>
    <row r="136" spans="2:26" ht="15.5" x14ac:dyDescent="0.35">
      <c r="C136" t="s">
        <v>152</v>
      </c>
      <c r="D136" s="5">
        <v>6449463636</v>
      </c>
      <c r="E136" s="5">
        <v>6449463636</v>
      </c>
      <c r="F136" s="5">
        <v>6449463636</v>
      </c>
      <c r="G136" s="5">
        <v>6449463636</v>
      </c>
      <c r="I136" s="5">
        <v>6449463636</v>
      </c>
      <c r="J136" s="5">
        <v>6449463636</v>
      </c>
      <c r="K136" s="5">
        <v>6449463636</v>
      </c>
      <c r="L136" s="5">
        <v>6449463636</v>
      </c>
      <c r="M136" s="5">
        <v>6449463636</v>
      </c>
      <c r="N136" s="5">
        <v>6449463636</v>
      </c>
      <c r="O136" s="5">
        <v>6449463636</v>
      </c>
      <c r="P136" s="5">
        <v>6449463636</v>
      </c>
      <c r="Q136" s="5">
        <v>6449463636</v>
      </c>
      <c r="R136" s="5">
        <v>6449463636</v>
      </c>
      <c r="S136" s="5">
        <v>253000000</v>
      </c>
      <c r="T136" s="5">
        <v>253000000</v>
      </c>
      <c r="U136" s="5">
        <v>230000000</v>
      </c>
      <c r="V136" s="5">
        <v>230000000</v>
      </c>
      <c r="W136" s="5">
        <v>230000000</v>
      </c>
      <c r="X136" s="5">
        <v>230000000</v>
      </c>
      <c r="Y136" s="5">
        <v>230000000</v>
      </c>
      <c r="Z136" s="5">
        <v>230000000</v>
      </c>
    </row>
    <row r="138" spans="2:26" ht="15.5" x14ac:dyDescent="0.35">
      <c r="B138" t="s">
        <v>153</v>
      </c>
      <c r="C138" t="s">
        <v>154</v>
      </c>
      <c r="D138" s="5">
        <v>1797951793</v>
      </c>
      <c r="E138" s="5">
        <v>-9188684472</v>
      </c>
      <c r="F138" s="5">
        <v>-78512064</v>
      </c>
      <c r="G138" s="5">
        <v>-661444270</v>
      </c>
      <c r="I138" s="5">
        <v>-9875144170</v>
      </c>
      <c r="J138" s="5">
        <v>-7783492306</v>
      </c>
      <c r="K138" s="5">
        <v>-2371219559</v>
      </c>
      <c r="L138" s="5">
        <v>58385190</v>
      </c>
      <c r="M138" s="5">
        <v>1793025155</v>
      </c>
      <c r="N138" s="5">
        <v>-4397269162</v>
      </c>
      <c r="O138" s="5">
        <v>6663196280</v>
      </c>
      <c r="P138" s="5">
        <v>4410444906</v>
      </c>
      <c r="Q138" s="5">
        <v>14644804437</v>
      </c>
      <c r="R138" s="5">
        <v>-27631986759</v>
      </c>
      <c r="S138" s="5">
        <v>-2961159793</v>
      </c>
      <c r="T138" s="5">
        <v>-48898432659</v>
      </c>
      <c r="U138" s="5">
        <v>2889118555</v>
      </c>
      <c r="V138" s="5">
        <v>-766625682</v>
      </c>
      <c r="W138" s="5">
        <v>-1943391233</v>
      </c>
      <c r="X138" s="5">
        <v>-1494101808</v>
      </c>
      <c r="Y138" s="5">
        <v>-293116246</v>
      </c>
      <c r="Z138" s="5">
        <v>1018816173</v>
      </c>
    </row>
    <row r="139" spans="2:26" ht="15.5" x14ac:dyDescent="0.35">
      <c r="C139" t="s">
        <v>331</v>
      </c>
      <c r="D139" s="5">
        <v>2485295382</v>
      </c>
      <c r="E139" s="5">
        <v>3882455650</v>
      </c>
      <c r="F139" s="5">
        <v>1958037170</v>
      </c>
      <c r="G139" s="5">
        <v>1777573734</v>
      </c>
      <c r="I139" s="5">
        <v>10034744309</v>
      </c>
      <c r="J139" s="5">
        <v>10498022061</v>
      </c>
      <c r="K139" s="5">
        <v>10193910372</v>
      </c>
      <c r="L139" s="5">
        <v>8157309299</v>
      </c>
      <c r="M139" s="5">
        <v>9093322539</v>
      </c>
      <c r="N139" s="5">
        <v>12966608354</v>
      </c>
      <c r="O139" s="5">
        <v>61120807995</v>
      </c>
      <c r="P139" s="5">
        <v>30548656922</v>
      </c>
      <c r="Q139" s="5">
        <v>54606263989</v>
      </c>
      <c r="R139" s="5">
        <v>113145962448</v>
      </c>
      <c r="S139" s="5">
        <v>3689742757</v>
      </c>
      <c r="U139" s="5">
        <v>3744460557</v>
      </c>
      <c r="V139" s="5">
        <v>1686491228</v>
      </c>
      <c r="W139" s="5">
        <v>2573712035</v>
      </c>
      <c r="X139" s="5">
        <v>3047337426</v>
      </c>
      <c r="Y139" s="5">
        <v>7514709559</v>
      </c>
      <c r="Z139" s="5">
        <v>10243782882</v>
      </c>
    </row>
    <row r="140" spans="2:26" ht="15.5" x14ac:dyDescent="0.35">
      <c r="C140" t="s">
        <v>726</v>
      </c>
      <c r="M140" s="5">
        <v>-7912402596</v>
      </c>
      <c r="N140" s="5">
        <v>-12058833194</v>
      </c>
      <c r="O140" s="5">
        <v>-53453329459</v>
      </c>
      <c r="P140" s="5">
        <v>-25235883600</v>
      </c>
      <c r="T140" s="5">
        <v>-48898526921</v>
      </c>
      <c r="U140" s="5">
        <v>-858023705</v>
      </c>
    </row>
    <row r="141" spans="2:26" ht="15.5" x14ac:dyDescent="0.35">
      <c r="C141" t="s">
        <v>333</v>
      </c>
      <c r="D141" s="5">
        <v>-245736285</v>
      </c>
      <c r="E141" s="5">
        <v>-535386642</v>
      </c>
      <c r="F141" s="5">
        <v>-249498923</v>
      </c>
      <c r="G141" s="5">
        <v>-256183780</v>
      </c>
      <c r="I141" s="5">
        <v>-1049069345</v>
      </c>
      <c r="J141" s="5">
        <v>-5969014488</v>
      </c>
      <c r="K141" s="5">
        <v>-1580265754</v>
      </c>
      <c r="L141" s="5">
        <v>-6470628772</v>
      </c>
      <c r="V141" s="5">
        <v>-976113225</v>
      </c>
      <c r="W141" s="5">
        <v>-4178347914</v>
      </c>
      <c r="X141" s="5">
        <v>-4207443106</v>
      </c>
      <c r="Y141" s="5">
        <v>-4861932309</v>
      </c>
    </row>
    <row r="142" spans="2:26" ht="15.5" x14ac:dyDescent="0.35">
      <c r="C142" t="s">
        <v>727</v>
      </c>
      <c r="D142" s="5">
        <v>-1233935190</v>
      </c>
      <c r="E142" s="5">
        <v>-3760469905</v>
      </c>
      <c r="F142" s="5">
        <v>2279872255</v>
      </c>
      <c r="G142" s="5">
        <v>-380291280</v>
      </c>
      <c r="I142" s="5">
        <v>-3760469905</v>
      </c>
      <c r="J142" s="5">
        <v>-8594652444</v>
      </c>
      <c r="K142" s="5">
        <v>-10902217882</v>
      </c>
      <c r="L142" s="5">
        <v>-2915852568</v>
      </c>
      <c r="V142" s="5">
        <v>-1477003685</v>
      </c>
      <c r="W142" s="5">
        <v>-338755354</v>
      </c>
      <c r="X142" s="5">
        <v>-433996128</v>
      </c>
      <c r="Y142" s="5">
        <v>-1187046051</v>
      </c>
      <c r="Z142" s="5">
        <v>-6588931866</v>
      </c>
    </row>
    <row r="143" spans="2:26" ht="15.5" x14ac:dyDescent="0.35">
      <c r="C143" t="s">
        <v>573</v>
      </c>
      <c r="D143" s="5">
        <v>-1479671475</v>
      </c>
      <c r="E143" s="5">
        <v>-4295856547</v>
      </c>
      <c r="F143" s="5">
        <v>2030373332</v>
      </c>
      <c r="G143" s="5">
        <v>-636475060</v>
      </c>
      <c r="I143" s="5">
        <v>-4809539250</v>
      </c>
      <c r="J143" s="5">
        <v>-14563666932</v>
      </c>
      <c r="K143" s="5">
        <v>-12482483636</v>
      </c>
      <c r="L143" s="5">
        <v>-9386481340</v>
      </c>
      <c r="M143" s="5">
        <v>-7912402596</v>
      </c>
      <c r="N143" s="5">
        <v>-12058833194</v>
      </c>
      <c r="O143" s="5">
        <v>-53453329459</v>
      </c>
      <c r="P143" s="5">
        <v>-25235883600</v>
      </c>
      <c r="T143" s="5">
        <v>-48898526921</v>
      </c>
      <c r="U143" s="5">
        <v>-858023705</v>
      </c>
      <c r="V143" s="5">
        <v>-2453116910</v>
      </c>
      <c r="W143" s="5">
        <v>-4517103268</v>
      </c>
      <c r="X143" s="5">
        <v>-4641439234</v>
      </c>
      <c r="Y143" s="5">
        <v>-6048978360</v>
      </c>
      <c r="Z143" s="5">
        <v>-6588931866</v>
      </c>
    </row>
    <row r="144" spans="2:26" ht="15.5" x14ac:dyDescent="0.35">
      <c r="C144" t="s">
        <v>417</v>
      </c>
      <c r="D144" s="5">
        <v>-1127977761</v>
      </c>
      <c r="E144" s="5">
        <v>6047860086</v>
      </c>
      <c r="I144" s="5">
        <v>6047860086</v>
      </c>
    </row>
    <row r="145" spans="3:26" ht="15.5" x14ac:dyDescent="0.35">
      <c r="C145" t="s">
        <v>312</v>
      </c>
    </row>
    <row r="146" spans="3:26" ht="15.5" x14ac:dyDescent="0.35">
      <c r="C146" t="s">
        <v>728</v>
      </c>
      <c r="X146" s="5">
        <v>100000000</v>
      </c>
    </row>
    <row r="147" spans="3:26" ht="15.5" x14ac:dyDescent="0.35">
      <c r="C147" t="s">
        <v>729</v>
      </c>
      <c r="E147" s="5">
        <v>2529357364</v>
      </c>
      <c r="F147" s="5">
        <v>-591518357</v>
      </c>
      <c r="G147" s="5">
        <v>-1937839007</v>
      </c>
      <c r="Q147" s="5">
        <v>-38318364453</v>
      </c>
      <c r="R147" s="5">
        <v>-138470523155</v>
      </c>
      <c r="S147" s="5">
        <v>-6469224525</v>
      </c>
      <c r="Y147" s="5">
        <v>-974071449</v>
      </c>
      <c r="Z147" s="5">
        <v>-2065068940</v>
      </c>
    </row>
    <row r="148" spans="3:26" ht="15.5" x14ac:dyDescent="0.35">
      <c r="C148" t="s">
        <v>355</v>
      </c>
      <c r="E148" s="5">
        <v>-644849711</v>
      </c>
      <c r="F148" s="5">
        <v>350655946</v>
      </c>
      <c r="G148" s="5">
        <v>294193765</v>
      </c>
    </row>
    <row r="149" spans="3:26" ht="15.5" x14ac:dyDescent="0.35">
      <c r="C149" t="s">
        <v>730</v>
      </c>
    </row>
    <row r="150" spans="3:26" ht="15.5" x14ac:dyDescent="0.35">
      <c r="C150" t="s">
        <v>731</v>
      </c>
    </row>
    <row r="151" spans="3:26" ht="15.5" x14ac:dyDescent="0.35">
      <c r="C151" t="s">
        <v>732</v>
      </c>
    </row>
    <row r="152" spans="3:26" ht="15.5" x14ac:dyDescent="0.35">
      <c r="C152" t="s">
        <v>733</v>
      </c>
    </row>
    <row r="153" spans="3:26" ht="15.5" x14ac:dyDescent="0.35">
      <c r="C153" t="s">
        <v>508</v>
      </c>
      <c r="D153" s="5">
        <v>-7623210</v>
      </c>
      <c r="F153" s="5">
        <v>320304081</v>
      </c>
      <c r="G153" s="5">
        <v>-266193841</v>
      </c>
      <c r="K153" s="5">
        <v>408634257</v>
      </c>
      <c r="L153" s="5">
        <v>1538100776</v>
      </c>
      <c r="M153" s="5">
        <v>19296319</v>
      </c>
      <c r="N153" s="5">
        <v>25727050</v>
      </c>
      <c r="O153" s="5">
        <v>14506191</v>
      </c>
      <c r="P153" s="5">
        <v>20936989</v>
      </c>
      <c r="Q153" s="5">
        <v>90658833</v>
      </c>
      <c r="R153" s="5">
        <v>38860243</v>
      </c>
      <c r="S153" s="5">
        <v>2426124</v>
      </c>
      <c r="T153" s="5">
        <v>391978</v>
      </c>
      <c r="U153" s="5">
        <v>2681703</v>
      </c>
    </row>
    <row r="154" spans="3:26" ht="15.5" x14ac:dyDescent="0.35">
      <c r="C154" t="s">
        <v>507</v>
      </c>
      <c r="P154" s="5">
        <v>-10000062853</v>
      </c>
      <c r="Q154" s="5">
        <v>-14999460414</v>
      </c>
      <c r="R154" s="5">
        <v>-27408913872</v>
      </c>
      <c r="S154" s="5">
        <v>-1024543666</v>
      </c>
      <c r="T154" s="5">
        <v>-1006565000</v>
      </c>
      <c r="X154" s="5">
        <v>-637447748</v>
      </c>
    </row>
    <row r="155" spans="3:26" ht="15.5" x14ac:dyDescent="0.35">
      <c r="C155" t="s">
        <v>734</v>
      </c>
      <c r="D155" s="5">
        <v>1927928857</v>
      </c>
      <c r="E155" s="5">
        <v>14675638554</v>
      </c>
      <c r="G155" s="5">
        <v>401489904</v>
      </c>
      <c r="I155" s="5">
        <v>14675638554</v>
      </c>
      <c r="J155" s="5">
        <v>4784053771</v>
      </c>
      <c r="K155" s="5">
        <v>-246074904</v>
      </c>
      <c r="Y155" s="5">
        <v>180094677</v>
      </c>
      <c r="Z155" s="5">
        <v>-1069395297</v>
      </c>
    </row>
    <row r="156" spans="3:26" ht="15.5" x14ac:dyDescent="0.35">
      <c r="C156" t="s">
        <v>161</v>
      </c>
      <c r="D156" s="5">
        <v>-1794780116</v>
      </c>
      <c r="E156" s="5">
        <v>9173036867</v>
      </c>
      <c r="F156" s="5">
        <v>266478765</v>
      </c>
      <c r="G156" s="5">
        <v>425970790</v>
      </c>
      <c r="I156" s="5">
        <v>8588284878</v>
      </c>
      <c r="J156" s="5">
        <v>9092659272</v>
      </c>
      <c r="K156" s="5">
        <v>1761991337</v>
      </c>
      <c r="L156" s="5">
        <v>-424116775</v>
      </c>
      <c r="M156" s="5">
        <v>-1384568003</v>
      </c>
      <c r="N156" s="5">
        <v>4695599381</v>
      </c>
      <c r="O156" s="5">
        <v>32017062382</v>
      </c>
      <c r="P156" s="5">
        <v>-7243776387</v>
      </c>
      <c r="Q156" s="5">
        <v>78332933907</v>
      </c>
      <c r="R156" s="5">
        <v>589217912992</v>
      </c>
      <c r="S156" s="5">
        <v>4311061338</v>
      </c>
      <c r="T156" s="5">
        <v>48957050206</v>
      </c>
      <c r="U156" s="5">
        <v>-2939921602</v>
      </c>
      <c r="V156" s="5">
        <v>636986280</v>
      </c>
      <c r="W156" s="5">
        <v>-7998736157</v>
      </c>
      <c r="X156" s="5">
        <v>1639927240</v>
      </c>
      <c r="Y156" s="5">
        <v>245924115</v>
      </c>
      <c r="Z156" s="5">
        <v>-915317791</v>
      </c>
    </row>
    <row r="157" spans="3:26" ht="15.5" x14ac:dyDescent="0.35">
      <c r="C157" t="s">
        <v>162</v>
      </c>
      <c r="D157" s="5">
        <v>-1950000</v>
      </c>
      <c r="E157" s="5">
        <v>2</v>
      </c>
      <c r="F157" s="5">
        <v>-1</v>
      </c>
      <c r="G157" s="5">
        <v>-1155050</v>
      </c>
      <c r="I157" s="5">
        <v>-24010741</v>
      </c>
      <c r="J157" s="5">
        <v>-45901055</v>
      </c>
      <c r="K157" s="5">
        <v>-90536199</v>
      </c>
      <c r="L157" s="5">
        <v>-24934102</v>
      </c>
      <c r="M157" s="5">
        <v>-64633123</v>
      </c>
      <c r="N157" s="5">
        <v>-5556000000</v>
      </c>
      <c r="O157" s="5">
        <v>-33296125000</v>
      </c>
      <c r="P157" s="5">
        <v>-13500000</v>
      </c>
      <c r="Q157" s="5">
        <v>-92277365964</v>
      </c>
      <c r="R157" s="5">
        <v>-561325253650</v>
      </c>
      <c r="S157" s="5">
        <v>-677360395</v>
      </c>
      <c r="U157" s="5">
        <v>-4831801</v>
      </c>
      <c r="W157" s="5">
        <v>9764000000</v>
      </c>
      <c r="Z157" s="5">
        <v>-1816326</v>
      </c>
    </row>
    <row r="158" spans="3:26" ht="15.5" x14ac:dyDescent="0.35">
      <c r="C158" t="s">
        <v>735</v>
      </c>
      <c r="Z158" s="5">
        <v>-1816326</v>
      </c>
    </row>
    <row r="159" spans="3:26" ht="15.5" x14ac:dyDescent="0.35">
      <c r="C159" t="s">
        <v>515</v>
      </c>
    </row>
    <row r="160" spans="3:26" ht="15.5" x14ac:dyDescent="0.35">
      <c r="C160" t="s">
        <v>163</v>
      </c>
      <c r="D160" s="5">
        <v>-1950000</v>
      </c>
      <c r="E160" s="5">
        <v>2</v>
      </c>
      <c r="F160" s="5">
        <v>-1</v>
      </c>
      <c r="G160" s="5">
        <v>-1155050</v>
      </c>
      <c r="I160" s="5">
        <v>-24010741</v>
      </c>
      <c r="J160" s="5">
        <v>-45901055</v>
      </c>
      <c r="K160" s="5">
        <v>-90536199</v>
      </c>
      <c r="L160" s="5">
        <v>-24934102</v>
      </c>
      <c r="M160" s="5">
        <v>-64633123</v>
      </c>
      <c r="N160" s="5">
        <v>-6000000</v>
      </c>
      <c r="O160" s="5">
        <v>-5150000</v>
      </c>
      <c r="P160" s="5">
        <v>-13500000</v>
      </c>
      <c r="Q160" s="5">
        <v>-30840000</v>
      </c>
      <c r="R160" s="5">
        <v>-1195253651</v>
      </c>
    </row>
    <row r="161" spans="3:26" ht="15.5" x14ac:dyDescent="0.35">
      <c r="C161" t="s">
        <v>343</v>
      </c>
      <c r="W161" s="5">
        <v>9764000000</v>
      </c>
    </row>
    <row r="162" spans="3:26" ht="15.5" x14ac:dyDescent="0.35">
      <c r="C162" t="s">
        <v>736</v>
      </c>
      <c r="Q162" s="5">
        <v>-300800000</v>
      </c>
      <c r="R162" s="5">
        <v>-14750000000</v>
      </c>
    </row>
    <row r="163" spans="3:26" ht="15.5" x14ac:dyDescent="0.35">
      <c r="C163" t="s">
        <v>737</v>
      </c>
      <c r="N163" s="5">
        <v>-5550000000</v>
      </c>
      <c r="R163" s="5">
        <v>-474999999999</v>
      </c>
    </row>
    <row r="164" spans="3:26" ht="15.5" x14ac:dyDescent="0.35">
      <c r="C164" t="s">
        <v>738</v>
      </c>
      <c r="S164" s="5">
        <v>1620839576</v>
      </c>
    </row>
    <row r="165" spans="3:26" ht="15.5" x14ac:dyDescent="0.35">
      <c r="C165" t="s">
        <v>549</v>
      </c>
      <c r="S165" s="5">
        <v>-2298199971</v>
      </c>
    </row>
    <row r="166" spans="3:26" ht="15.5" x14ac:dyDescent="0.35">
      <c r="C166" t="s">
        <v>739</v>
      </c>
      <c r="O166" s="5">
        <v>-33290975000</v>
      </c>
      <c r="Q166" s="5">
        <v>-91945725964</v>
      </c>
      <c r="R166" s="5">
        <v>-70380000000</v>
      </c>
    </row>
    <row r="167" spans="3:26" ht="15.5" x14ac:dyDescent="0.35">
      <c r="C167" t="s">
        <v>740</v>
      </c>
      <c r="U167" s="5">
        <v>1561493607</v>
      </c>
    </row>
    <row r="168" spans="3:26" ht="15.5" x14ac:dyDescent="0.35">
      <c r="C168" t="s">
        <v>741</v>
      </c>
      <c r="U168" s="5">
        <v>-1566325408</v>
      </c>
    </row>
    <row r="169" spans="3:26" ht="15.5" x14ac:dyDescent="0.35">
      <c r="C169" t="s">
        <v>742</v>
      </c>
    </row>
    <row r="170" spans="3:26" ht="15.5" x14ac:dyDescent="0.35">
      <c r="C170" t="s">
        <v>175</v>
      </c>
      <c r="D170" s="5">
        <v>-1794780116</v>
      </c>
      <c r="E170" s="5">
        <v>9173036867</v>
      </c>
      <c r="F170" s="5">
        <v>266478765</v>
      </c>
      <c r="G170" s="5">
        <v>425970790</v>
      </c>
      <c r="I170" s="5">
        <v>8588284878</v>
      </c>
      <c r="J170" s="5">
        <v>9092659272</v>
      </c>
      <c r="K170" s="5">
        <v>1761991337</v>
      </c>
      <c r="L170" s="5">
        <v>-424116775</v>
      </c>
      <c r="M170" s="5">
        <v>-1384568003</v>
      </c>
      <c r="N170" s="5">
        <v>4695599381</v>
      </c>
      <c r="O170" s="5">
        <v>32017062382</v>
      </c>
      <c r="P170" s="5">
        <v>-7243776387</v>
      </c>
      <c r="Q170" s="5">
        <v>78332933907</v>
      </c>
      <c r="R170" s="5">
        <v>589217912992</v>
      </c>
      <c r="S170" s="5">
        <v>4311061338</v>
      </c>
      <c r="T170" s="5">
        <v>48957050206</v>
      </c>
      <c r="U170" s="5">
        <v>-2939921602</v>
      </c>
      <c r="V170" s="5">
        <v>636986280</v>
      </c>
      <c r="W170" s="5">
        <v>-7998736157</v>
      </c>
      <c r="X170" s="5">
        <v>1639927240</v>
      </c>
      <c r="Y170" s="5">
        <v>245924115</v>
      </c>
      <c r="Z170" s="5">
        <v>-915317791</v>
      </c>
    </row>
    <row r="171" spans="3:26" ht="15.5" x14ac:dyDescent="0.35">
      <c r="C171" t="s">
        <v>743</v>
      </c>
      <c r="K171" s="5">
        <v>1468302326</v>
      </c>
      <c r="M171" s="5">
        <v>1056000000</v>
      </c>
      <c r="P171" s="5">
        <v>3984275453</v>
      </c>
      <c r="Q171" s="5">
        <v>20515724517</v>
      </c>
      <c r="R171" s="5">
        <v>23500000000</v>
      </c>
      <c r="T171" s="5">
        <v>36303600000</v>
      </c>
    </row>
    <row r="172" spans="3:26" ht="15.5" x14ac:dyDescent="0.35">
      <c r="C172" t="s">
        <v>744</v>
      </c>
      <c r="E172" s="5">
        <v>-150407068</v>
      </c>
      <c r="F172" s="5">
        <v>-84177181</v>
      </c>
      <c r="G172" s="5">
        <v>-79908159</v>
      </c>
      <c r="I172" s="5">
        <v>-1380008768</v>
      </c>
      <c r="J172" s="5">
        <v>-88293558</v>
      </c>
      <c r="L172" s="5">
        <v>-415616775</v>
      </c>
      <c r="M172" s="5">
        <v>-640383225</v>
      </c>
      <c r="R172" s="5">
        <v>-3333356249</v>
      </c>
      <c r="S172" s="5">
        <v>-37320000000</v>
      </c>
      <c r="X172" s="5">
        <v>-7904668415</v>
      </c>
      <c r="Y172" s="5">
        <v>-2346303429</v>
      </c>
      <c r="Z172" s="5">
        <v>-915317791</v>
      </c>
    </row>
    <row r="173" spans="3:26" ht="15.5" x14ac:dyDescent="0.35">
      <c r="C173" t="s">
        <v>359</v>
      </c>
      <c r="T173" s="5">
        <v>12491592587</v>
      </c>
    </row>
    <row r="174" spans="3:26" ht="15.5" x14ac:dyDescent="0.35">
      <c r="C174" t="s">
        <v>360</v>
      </c>
      <c r="L174" s="5">
        <v>-60000000</v>
      </c>
      <c r="M174" s="5">
        <v>-2803948384</v>
      </c>
      <c r="N174" s="5">
        <v>-8467950482</v>
      </c>
      <c r="O174" s="5">
        <v>-4077648909</v>
      </c>
      <c r="P174" s="5">
        <v>-59164862404</v>
      </c>
      <c r="Q174" s="5">
        <v>-322801209792</v>
      </c>
      <c r="R174" s="5">
        <v>-111586536352</v>
      </c>
      <c r="U174" s="5">
        <v>-5800599581</v>
      </c>
      <c r="W174" s="5">
        <v>-7998736157</v>
      </c>
    </row>
    <row r="175" spans="3:26" ht="15.5" x14ac:dyDescent="0.35">
      <c r="C175" t="s">
        <v>745</v>
      </c>
      <c r="D175" s="5">
        <v>-1794780116</v>
      </c>
      <c r="E175" s="5">
        <v>10439855503</v>
      </c>
      <c r="G175" s="5">
        <v>211685184</v>
      </c>
      <c r="I175" s="5">
        <v>10439855503</v>
      </c>
      <c r="J175" s="5">
        <v>9180952830</v>
      </c>
      <c r="K175" s="5">
        <v>293689011</v>
      </c>
      <c r="L175" s="5">
        <v>51500000</v>
      </c>
      <c r="M175" s="5">
        <v>1003763606</v>
      </c>
      <c r="N175" s="5">
        <v>7613549863</v>
      </c>
      <c r="O175" s="5">
        <v>38119711291</v>
      </c>
      <c r="P175" s="5">
        <v>57936873417</v>
      </c>
      <c r="Q175" s="5">
        <v>395617879596</v>
      </c>
      <c r="R175" s="5">
        <v>82198892229</v>
      </c>
      <c r="S175" s="5">
        <v>51546260630</v>
      </c>
      <c r="U175" s="5">
        <v>144375200</v>
      </c>
      <c r="V175" s="5">
        <v>636986280</v>
      </c>
      <c r="X175" s="5">
        <v>10182043403</v>
      </c>
    </row>
    <row r="176" spans="3:26" ht="15.5" x14ac:dyDescent="0.35">
      <c r="C176" t="s">
        <v>746</v>
      </c>
    </row>
    <row r="177" spans="3:26" ht="15.5" x14ac:dyDescent="0.35">
      <c r="C177" t="s">
        <v>484</v>
      </c>
    </row>
    <row r="178" spans="3:26" ht="15.5" x14ac:dyDescent="0.35">
      <c r="C178" t="s">
        <v>747</v>
      </c>
      <c r="O178" s="5">
        <v>-2025000000</v>
      </c>
    </row>
    <row r="179" spans="3:26" ht="15.5" x14ac:dyDescent="0.35">
      <c r="C179" t="s">
        <v>486</v>
      </c>
      <c r="T179" s="5">
        <v>-5000000000</v>
      </c>
      <c r="U179" s="5">
        <v>5000000000</v>
      </c>
    </row>
    <row r="180" spans="3:26" ht="15.5" x14ac:dyDescent="0.35">
      <c r="C180" t="s">
        <v>748</v>
      </c>
      <c r="T180" s="5">
        <v>-1191577381</v>
      </c>
    </row>
    <row r="181" spans="3:26" ht="15.5" x14ac:dyDescent="0.35">
      <c r="C181" t="s">
        <v>749</v>
      </c>
      <c r="T181" s="5">
        <v>5060000000</v>
      </c>
    </row>
    <row r="182" spans="3:26" ht="15.5" x14ac:dyDescent="0.35">
      <c r="C182" t="s">
        <v>750</v>
      </c>
      <c r="T182" s="5">
        <v>2300000000</v>
      </c>
    </row>
    <row r="183" spans="3:26" ht="15.5" x14ac:dyDescent="0.35">
      <c r="C183" t="s">
        <v>751</v>
      </c>
      <c r="N183" s="5">
        <v>5550000000</v>
      </c>
      <c r="R183" s="5">
        <v>625847827236</v>
      </c>
      <c r="U183" s="5">
        <v>200</v>
      </c>
    </row>
    <row r="184" spans="3:26" ht="15.5" x14ac:dyDescent="0.35">
      <c r="C184" t="s">
        <v>712</v>
      </c>
      <c r="U184" s="5">
        <v>-2452937</v>
      </c>
    </row>
    <row r="185" spans="3:26" ht="15.5" x14ac:dyDescent="0.35">
      <c r="C185" t="s">
        <v>370</v>
      </c>
      <c r="U185" s="5">
        <v>-2281244484</v>
      </c>
    </row>
    <row r="186" spans="3:26" ht="15.5" x14ac:dyDescent="0.35">
      <c r="C186" t="s">
        <v>752</v>
      </c>
    </row>
    <row r="187" spans="3:26" ht="15.5" x14ac:dyDescent="0.35">
      <c r="C187" t="s">
        <v>753</v>
      </c>
      <c r="Y187" s="5">
        <v>2666666667</v>
      </c>
    </row>
    <row r="188" spans="3:26" ht="15.5" x14ac:dyDescent="0.35">
      <c r="C188" t="s">
        <v>576</v>
      </c>
      <c r="E188" s="5">
        <v>-471561857</v>
      </c>
      <c r="I188" s="5">
        <v>-471561857</v>
      </c>
    </row>
    <row r="189" spans="3:26" ht="15.5" x14ac:dyDescent="0.35">
      <c r="C189" t="s">
        <v>621</v>
      </c>
      <c r="Y189" s="5">
        <v>-74439123</v>
      </c>
    </row>
    <row r="190" spans="3:26" ht="15.5" x14ac:dyDescent="0.35">
      <c r="C190" t="s">
        <v>186</v>
      </c>
      <c r="D190" s="5">
        <v>1221677</v>
      </c>
      <c r="E190" s="5">
        <v>-15647603</v>
      </c>
      <c r="F190" s="5">
        <v>187966700</v>
      </c>
      <c r="G190" s="5">
        <v>-236628530</v>
      </c>
      <c r="I190" s="5">
        <v>-1310870033</v>
      </c>
      <c r="J190" s="5">
        <v>1263265911</v>
      </c>
      <c r="K190" s="5">
        <v>-699764421</v>
      </c>
      <c r="L190" s="5">
        <v>-390665687</v>
      </c>
      <c r="M190" s="5">
        <v>343824029</v>
      </c>
      <c r="N190" s="5">
        <v>-5257669781</v>
      </c>
      <c r="O190" s="5">
        <v>5384133662</v>
      </c>
      <c r="P190" s="5">
        <v>-2846831481</v>
      </c>
      <c r="Q190" s="5">
        <v>700372380</v>
      </c>
      <c r="R190" s="5">
        <v>260672583</v>
      </c>
      <c r="S190" s="5">
        <v>672541150</v>
      </c>
      <c r="T190" s="5">
        <v>58617547</v>
      </c>
      <c r="U190" s="5">
        <v>-55634848</v>
      </c>
      <c r="V190" s="5">
        <v>-129639402</v>
      </c>
      <c r="W190" s="5">
        <v>-178127390</v>
      </c>
      <c r="X190" s="5">
        <v>145825432</v>
      </c>
      <c r="Y190" s="5">
        <v>-47192131</v>
      </c>
      <c r="Z190" s="5">
        <v>101682056</v>
      </c>
    </row>
    <row r="191" spans="3:26" ht="15.5" x14ac:dyDescent="0.35">
      <c r="C191" t="s">
        <v>188</v>
      </c>
      <c r="D191" s="5">
        <v>5514508258</v>
      </c>
      <c r="I191" s="5">
        <v>6825378291</v>
      </c>
      <c r="J191" s="5">
        <v>5562112380</v>
      </c>
      <c r="K191" s="5">
        <v>6261876801</v>
      </c>
      <c r="L191" s="5">
        <v>6652542488</v>
      </c>
      <c r="M191" s="5">
        <v>6308718459</v>
      </c>
      <c r="N191" s="5">
        <v>11566388240</v>
      </c>
      <c r="O191" s="5">
        <v>6182254578</v>
      </c>
      <c r="P191" s="5">
        <v>9029086058</v>
      </c>
      <c r="Q191" s="5">
        <v>8328713678</v>
      </c>
      <c r="R191" s="5">
        <v>742943567</v>
      </c>
      <c r="S191" s="5">
        <v>70402417</v>
      </c>
      <c r="T191" s="5">
        <v>12661892</v>
      </c>
      <c r="U191" s="5">
        <v>68296740</v>
      </c>
      <c r="V191" s="5">
        <v>197936141</v>
      </c>
      <c r="W191" s="5">
        <v>376063531</v>
      </c>
      <c r="X191" s="5">
        <v>230238099</v>
      </c>
      <c r="Y191" s="5">
        <v>277430230</v>
      </c>
      <c r="Z191" s="5">
        <v>175748174</v>
      </c>
    </row>
    <row r="192" spans="3:26" ht="15.5" x14ac:dyDescent="0.35">
      <c r="C192" t="s">
        <v>187</v>
      </c>
      <c r="T192" s="5">
        <v>-877022</v>
      </c>
    </row>
    <row r="193" spans="2:26" ht="15.5" x14ac:dyDescent="0.35">
      <c r="C193" t="s">
        <v>754</v>
      </c>
      <c r="R193" s="5">
        <v>7325097528</v>
      </c>
    </row>
    <row r="194" spans="2:26" ht="15.5" x14ac:dyDescent="0.35">
      <c r="C194" t="s">
        <v>189</v>
      </c>
      <c r="D194" s="5">
        <v>5515729935</v>
      </c>
      <c r="E194" s="5">
        <v>-15647603</v>
      </c>
      <c r="F194" s="5">
        <v>187966700</v>
      </c>
      <c r="G194" s="5">
        <v>-236628530</v>
      </c>
      <c r="I194" s="5">
        <v>5514508258</v>
      </c>
      <c r="J194" s="5">
        <v>6825378291</v>
      </c>
      <c r="K194" s="5">
        <v>5562112380</v>
      </c>
      <c r="L194" s="5">
        <v>6261876801</v>
      </c>
      <c r="M194" s="5">
        <v>6652542488</v>
      </c>
      <c r="N194" s="5">
        <v>6308718459</v>
      </c>
      <c r="O194" s="5">
        <v>11566388240</v>
      </c>
      <c r="P194" s="5">
        <v>6182254577</v>
      </c>
      <c r="Q194" s="5">
        <v>9029086058</v>
      </c>
      <c r="R194" s="5">
        <v>8328713678</v>
      </c>
      <c r="S194" s="5">
        <v>742943567</v>
      </c>
      <c r="T194" s="5">
        <v>70402417</v>
      </c>
      <c r="U194" s="5">
        <v>12661892</v>
      </c>
      <c r="V194" s="5">
        <v>68296739</v>
      </c>
      <c r="W194" s="5">
        <v>197936141</v>
      </c>
      <c r="X194" s="5">
        <v>376063531</v>
      </c>
      <c r="Y194" s="5">
        <v>230238099</v>
      </c>
      <c r="Z194" s="5">
        <v>277430230</v>
      </c>
    </row>
    <row r="196" spans="2:26" ht="15.5" x14ac:dyDescent="0.35">
      <c r="B196" t="s">
        <v>190</v>
      </c>
      <c r="C196" t="s">
        <v>11</v>
      </c>
      <c r="D196" s="5">
        <v>6450000000</v>
      </c>
      <c r="E196" s="5">
        <v>6450000000</v>
      </c>
      <c r="F196" s="5">
        <v>6450000000</v>
      </c>
      <c r="G196" s="5">
        <v>6450000000</v>
      </c>
      <c r="I196" s="5">
        <v>6450000000</v>
      </c>
      <c r="J196" s="5">
        <v>6450000000</v>
      </c>
      <c r="K196" s="5">
        <v>6450000000</v>
      </c>
      <c r="L196" s="5">
        <v>6450000000</v>
      </c>
      <c r="M196" s="5">
        <v>6450000000</v>
      </c>
      <c r="N196" s="5">
        <v>6450000000</v>
      </c>
      <c r="O196" s="5">
        <v>6450000000</v>
      </c>
      <c r="P196" s="5">
        <v>6450000000</v>
      </c>
      <c r="Q196" s="5">
        <v>6450000000</v>
      </c>
      <c r="R196" s="5">
        <v>6450000000</v>
      </c>
      <c r="S196" s="5">
        <v>250000000</v>
      </c>
      <c r="T196" s="5">
        <v>250000000</v>
      </c>
      <c r="U196" s="5">
        <v>230000000</v>
      </c>
      <c r="V196" s="5">
        <v>230000000</v>
      </c>
      <c r="W196" s="5">
        <v>230000000</v>
      </c>
      <c r="X196" s="5">
        <v>230000000</v>
      </c>
      <c r="Y196" s="5">
        <v>230000000</v>
      </c>
      <c r="Z196" s="5">
        <v>230000000</v>
      </c>
    </row>
    <row r="197" spans="2:26" ht="15.5" x14ac:dyDescent="0.35">
      <c r="C197" t="s">
        <v>191</v>
      </c>
      <c r="D197" s="6">
        <v>0.13</v>
      </c>
      <c r="E197" s="6">
        <v>-4.1399999999999997</v>
      </c>
      <c r="F197" s="6">
        <v>0.01</v>
      </c>
      <c r="G197" s="6">
        <v>-0.05</v>
      </c>
    </row>
    <row r="198" spans="2:26" ht="15.5" x14ac:dyDescent="0.35">
      <c r="C198" t="s">
        <v>192</v>
      </c>
      <c r="D198" s="6">
        <v>284.62</v>
      </c>
      <c r="E198" s="6">
        <v>-7.73</v>
      </c>
      <c r="F198" s="5">
        <v>2700</v>
      </c>
      <c r="G198" s="5">
        <v>-540</v>
      </c>
    </row>
    <row r="199" spans="2:26" ht="15.5" x14ac:dyDescent="0.35">
      <c r="C199" t="s">
        <v>70</v>
      </c>
      <c r="D199" s="6">
        <v>117.02</v>
      </c>
      <c r="E199" s="6">
        <v>85.13</v>
      </c>
      <c r="F199" s="6">
        <v>102.6</v>
      </c>
      <c r="G199" s="6">
        <v>87.92</v>
      </c>
    </row>
    <row r="200" spans="2:26" ht="15.5" x14ac:dyDescent="0.35">
      <c r="C200" t="s">
        <v>193</v>
      </c>
      <c r="D200" s="5">
        <v>250000000</v>
      </c>
      <c r="E200" s="5">
        <v>-5590000000</v>
      </c>
      <c r="F200" s="5">
        <v>40000000</v>
      </c>
      <c r="G200" s="5">
        <v>-380000000</v>
      </c>
    </row>
    <row r="201" spans="2:26" ht="15.5" x14ac:dyDescent="0.35">
      <c r="C201" t="s">
        <v>194</v>
      </c>
      <c r="D201" s="6">
        <v>1.1999999999999999E-3</v>
      </c>
      <c r="E201" s="6">
        <v>-3.8399999999999997E-2</v>
      </c>
      <c r="F201" s="6">
        <v>1E-4</v>
      </c>
      <c r="G201" s="6">
        <v>-4.0000000000000002E-4</v>
      </c>
    </row>
    <row r="202" spans="2:26" ht="15.5" x14ac:dyDescent="0.35">
      <c r="C202" t="s">
        <v>195</v>
      </c>
      <c r="D202" s="6">
        <v>2.0999999999999999E-3</v>
      </c>
      <c r="E202" s="6">
        <v>-6.7799999999999999E-2</v>
      </c>
      <c r="F202" s="6">
        <v>2.0000000000000001E-4</v>
      </c>
      <c r="G202" s="6">
        <v>-7.000000000000001E-4</v>
      </c>
    </row>
    <row r="203" spans="2:26" ht="15.5" x14ac:dyDescent="0.35">
      <c r="C203" t="s">
        <v>196</v>
      </c>
      <c r="D203" s="6">
        <v>4.0000000000000002E-4</v>
      </c>
      <c r="E203" s="6">
        <v>-1.18E-2</v>
      </c>
      <c r="F203" s="6">
        <v>-1E-4</v>
      </c>
      <c r="G203" s="6">
        <v>-8.9999999999999998E-4</v>
      </c>
    </row>
    <row r="204" spans="2:26" ht="15.5" x14ac:dyDescent="0.35">
      <c r="C204" t="s">
        <v>197</v>
      </c>
      <c r="E204" s="6">
        <v>-0.28000000000000003</v>
      </c>
    </row>
    <row r="205" spans="2:26" ht="15.5" x14ac:dyDescent="0.35">
      <c r="C205" t="s">
        <v>198</v>
      </c>
      <c r="D205" s="5">
        <v>395000000000</v>
      </c>
      <c r="E205" s="5">
        <v>394000000000</v>
      </c>
      <c r="F205" s="5">
        <v>421000000000</v>
      </c>
      <c r="G205" s="5">
        <v>421000000000</v>
      </c>
    </row>
    <row r="206" spans="2:26" ht="15.5" x14ac:dyDescent="0.35">
      <c r="C206" t="s">
        <v>199</v>
      </c>
      <c r="D206" s="6">
        <v>0.6</v>
      </c>
      <c r="E206" s="6">
        <v>0.52</v>
      </c>
      <c r="F206" s="6">
        <v>0.41</v>
      </c>
      <c r="G206" s="6">
        <v>0.41</v>
      </c>
    </row>
    <row r="207" spans="2:26" ht="15.5" x14ac:dyDescent="0.35">
      <c r="C207" t="s">
        <v>200</v>
      </c>
      <c r="D207" s="6">
        <v>61.19</v>
      </c>
      <c r="E207" s="6">
        <v>61.07</v>
      </c>
      <c r="F207" s="6">
        <v>65.27</v>
      </c>
      <c r="G207" s="6">
        <v>65.260000000000005</v>
      </c>
    </row>
    <row r="208" spans="2:26" ht="15.5" x14ac:dyDescent="0.35">
      <c r="C208" t="s">
        <v>201</v>
      </c>
      <c r="D208" s="6">
        <v>0.63</v>
      </c>
      <c r="E208" s="6">
        <v>0.55000000000000004</v>
      </c>
      <c r="F208" s="6">
        <v>0.43</v>
      </c>
      <c r="G208" s="6">
        <v>0.43</v>
      </c>
    </row>
    <row r="209" spans="3:26" ht="15.5" x14ac:dyDescent="0.35">
      <c r="C209" t="s">
        <v>202</v>
      </c>
      <c r="D209" s="6">
        <v>58.65</v>
      </c>
      <c r="E209" s="6">
        <v>58.53</v>
      </c>
      <c r="F209" s="6">
        <v>62.74</v>
      </c>
      <c r="G209" s="6">
        <v>62.72</v>
      </c>
    </row>
    <row r="210" spans="3:26" ht="15.5" x14ac:dyDescent="0.35">
      <c r="C210" t="s">
        <v>203</v>
      </c>
    </row>
    <row r="211" spans="3:26" ht="15.5" x14ac:dyDescent="0.35">
      <c r="C211" t="s">
        <v>204</v>
      </c>
      <c r="D211" s="5">
        <v>71000000000</v>
      </c>
      <c r="E211" s="5">
        <v>71000000000</v>
      </c>
      <c r="F211" s="5">
        <v>71000000000</v>
      </c>
      <c r="G211" s="5">
        <v>71000000000</v>
      </c>
    </row>
    <row r="212" spans="3:26" ht="15.5" x14ac:dyDescent="0.35">
      <c r="C212" t="s">
        <v>205</v>
      </c>
      <c r="D212" s="5">
        <v>395000000000</v>
      </c>
      <c r="E212" s="5">
        <v>394000000000</v>
      </c>
      <c r="F212" s="5">
        <v>421000000000</v>
      </c>
      <c r="G212" s="5">
        <v>421000000000</v>
      </c>
    </row>
    <row r="213" spans="3:26" ht="15.5" x14ac:dyDescent="0.35">
      <c r="C213" t="s">
        <v>23</v>
      </c>
      <c r="D213" s="5">
        <v>71000000000</v>
      </c>
      <c r="E213" s="5">
        <v>71000000000</v>
      </c>
      <c r="F213" s="5">
        <v>71000000000</v>
      </c>
      <c r="G213" s="5">
        <v>71000000000</v>
      </c>
    </row>
    <row r="214" spans="3:26" ht="15.5" x14ac:dyDescent="0.35">
      <c r="C214" t="s">
        <v>20</v>
      </c>
      <c r="D214" s="5">
        <v>65000000000</v>
      </c>
      <c r="E214" s="5">
        <v>65000000000</v>
      </c>
      <c r="F214" s="5">
        <v>65000000000</v>
      </c>
      <c r="G214" s="5">
        <v>66000000000</v>
      </c>
    </row>
    <row r="215" spans="3:26" ht="15.5" x14ac:dyDescent="0.35">
      <c r="C215" t="s">
        <v>206</v>
      </c>
      <c r="D215" s="5">
        <v>428000000000</v>
      </c>
      <c r="E215" s="5">
        <v>427000000000</v>
      </c>
      <c r="F215" s="5">
        <v>454000000000</v>
      </c>
      <c r="G215" s="5">
        <v>454000000000</v>
      </c>
    </row>
    <row r="216" spans="3:26" ht="15.5" x14ac:dyDescent="0.35">
      <c r="C216" t="s">
        <v>207</v>
      </c>
      <c r="D216" s="5">
        <v>2000000000</v>
      </c>
      <c r="E216" s="5">
        <v>-9000000000</v>
      </c>
      <c r="F216" s="5">
        <v>0</v>
      </c>
      <c r="G216" s="5">
        <v>-1000000000</v>
      </c>
    </row>
    <row r="217" spans="3:26" ht="15.5" x14ac:dyDescent="0.35">
      <c r="C217" t="s">
        <v>208</v>
      </c>
      <c r="D217" s="5">
        <v>0</v>
      </c>
      <c r="E217" s="5">
        <v>0</v>
      </c>
      <c r="F217" s="5">
        <v>0</v>
      </c>
      <c r="G217" s="5">
        <v>0</v>
      </c>
    </row>
    <row r="218" spans="3:26" ht="15.5" x14ac:dyDescent="0.35">
      <c r="C218" t="s">
        <v>12</v>
      </c>
      <c r="D218" s="5">
        <v>2000000000</v>
      </c>
      <c r="E218" s="5">
        <v>-9000000000</v>
      </c>
      <c r="F218" s="5">
        <v>0</v>
      </c>
      <c r="G218" s="5">
        <v>-1000000000</v>
      </c>
    </row>
    <row r="219" spans="3:26" ht="15.5" x14ac:dyDescent="0.35">
      <c r="C219" t="s">
        <v>15</v>
      </c>
      <c r="D219" s="6">
        <v>0.28000000000000003</v>
      </c>
      <c r="E219" s="6">
        <v>-1.42</v>
      </c>
      <c r="F219" s="6">
        <v>-0.01</v>
      </c>
      <c r="G219" s="6">
        <v>-0.1</v>
      </c>
    </row>
    <row r="220" spans="3:26" ht="15.5" x14ac:dyDescent="0.35">
      <c r="C220" t="s">
        <v>57</v>
      </c>
      <c r="I220" s="6">
        <v>-4.24</v>
      </c>
      <c r="J220" s="6">
        <v>-1.41</v>
      </c>
      <c r="K220" s="6">
        <v>-0.72</v>
      </c>
      <c r="L220" s="6">
        <v>-5.54</v>
      </c>
      <c r="M220" s="6">
        <v>-18.899999999999999</v>
      </c>
      <c r="N220" s="6">
        <v>-1.35</v>
      </c>
      <c r="O220" s="6">
        <v>-25.38</v>
      </c>
      <c r="P220" s="6">
        <v>-1.49</v>
      </c>
      <c r="Q220" s="6">
        <v>-3.02</v>
      </c>
      <c r="R220" s="6">
        <v>3.18</v>
      </c>
      <c r="S220" s="6">
        <v>-5.35</v>
      </c>
      <c r="T220" s="6">
        <v>-23.5</v>
      </c>
      <c r="U220" s="6">
        <v>-6.34</v>
      </c>
      <c r="V220" s="6">
        <v>-8.81</v>
      </c>
      <c r="W220" s="6">
        <v>-38.67</v>
      </c>
      <c r="X220" s="6">
        <v>-20.36</v>
      </c>
      <c r="Y220" s="6">
        <v>-24.63</v>
      </c>
      <c r="Z220" s="6">
        <v>-35.31</v>
      </c>
    </row>
    <row r="221" spans="3:26" ht="15.5" x14ac:dyDescent="0.35">
      <c r="C221" t="s">
        <v>69</v>
      </c>
      <c r="I221" s="6">
        <v>-7.55</v>
      </c>
      <c r="J221" s="6">
        <v>-9.93</v>
      </c>
      <c r="K221" s="6">
        <v>-69.44</v>
      </c>
      <c r="L221" s="6">
        <v>-9.0299999999999994</v>
      </c>
      <c r="M221" s="6">
        <v>-2.65</v>
      </c>
      <c r="N221" s="6">
        <v>-37.04</v>
      </c>
      <c r="O221" s="6">
        <v>-1.97</v>
      </c>
      <c r="P221" s="6">
        <v>-33.56</v>
      </c>
      <c r="Q221" s="6">
        <v>-17.88</v>
      </c>
      <c r="R221" s="6">
        <v>23.27</v>
      </c>
      <c r="S221" s="6">
        <v>-18.5</v>
      </c>
      <c r="T221" s="6">
        <v>-4.26</v>
      </c>
      <c r="U221" s="6">
        <v>-15.77</v>
      </c>
      <c r="V221" s="6">
        <v>-6.13</v>
      </c>
      <c r="W221" s="6">
        <v>-1.32</v>
      </c>
      <c r="X221" s="6">
        <v>-2.11</v>
      </c>
      <c r="Y221" s="6">
        <v>-2.0299999999999998</v>
      </c>
      <c r="Z221" s="6">
        <v>-0.48</v>
      </c>
    </row>
    <row r="222" spans="3:26" ht="15.5" x14ac:dyDescent="0.35">
      <c r="C222" t="s">
        <v>72</v>
      </c>
      <c r="I222" s="6">
        <v>26.85</v>
      </c>
      <c r="J222" s="6">
        <v>10.6</v>
      </c>
      <c r="K222" s="6">
        <v>45.02</v>
      </c>
      <c r="L222" s="6">
        <v>70.39</v>
      </c>
      <c r="M222" s="6">
        <v>105.67</v>
      </c>
      <c r="N222" s="6">
        <v>1.55</v>
      </c>
      <c r="O222" s="6">
        <v>14.87</v>
      </c>
      <c r="P222" s="5">
        <v>3</v>
      </c>
      <c r="Q222" s="6">
        <v>20.329999999999998</v>
      </c>
      <c r="R222" s="6">
        <v>4.71</v>
      </c>
      <c r="S222" s="6">
        <v>4.74</v>
      </c>
      <c r="T222" s="6">
        <v>5.94</v>
      </c>
      <c r="U222" s="6">
        <v>3.64</v>
      </c>
      <c r="V222" s="6">
        <v>7.75</v>
      </c>
      <c r="W222" s="6">
        <v>4.57</v>
      </c>
      <c r="X222" s="6">
        <v>3.35</v>
      </c>
      <c r="Y222" s="6">
        <v>4.49</v>
      </c>
      <c r="Z222" s="6">
        <v>0.48</v>
      </c>
    </row>
    <row r="223" spans="3:26" ht="15.5" x14ac:dyDescent="0.35">
      <c r="C223" t="s">
        <v>209</v>
      </c>
      <c r="I223" s="5">
        <v>-6220000000</v>
      </c>
      <c r="J223" s="5">
        <v>-520000000</v>
      </c>
      <c r="K223" s="5">
        <v>-3990000000</v>
      </c>
      <c r="L223" s="5">
        <v>-550000000</v>
      </c>
      <c r="M223" s="5">
        <v>-3630000000</v>
      </c>
      <c r="N223" s="5">
        <v>42930000000</v>
      </c>
      <c r="O223" s="5">
        <v>-3850000000</v>
      </c>
      <c r="P223" s="5">
        <v>13330000000</v>
      </c>
    </row>
    <row r="224" spans="3:26" ht="15.5" x14ac:dyDescent="0.35">
      <c r="C224" t="s">
        <v>210</v>
      </c>
      <c r="I224" s="6">
        <v>-3.9300000000000002E-2</v>
      </c>
      <c r="J224" s="6">
        <v>-1.29E-2</v>
      </c>
      <c r="K224" s="6">
        <v>-6.5000000000000006E-3</v>
      </c>
      <c r="L224" s="6">
        <v>-4.9200000000000001E-2</v>
      </c>
      <c r="M224" s="6">
        <v>-0.1668</v>
      </c>
      <c r="N224" s="6">
        <v>-1.2E-2</v>
      </c>
      <c r="O224" s="6">
        <v>-0.17480000000000001</v>
      </c>
      <c r="P224" s="6">
        <v>-9.0000000000000011E-3</v>
      </c>
      <c r="Q224" s="6">
        <v>-1.7399999999999999E-2</v>
      </c>
      <c r="R224" s="6">
        <v>1.9199999999999998E-2</v>
      </c>
      <c r="S224" s="6">
        <v>-0.1769</v>
      </c>
      <c r="T224" s="6">
        <v>-6.5599999999999992E-2</v>
      </c>
      <c r="U224" s="6">
        <v>-3.2300000000000002E-2</v>
      </c>
      <c r="V224" s="6">
        <v>-0.19149999999999998</v>
      </c>
      <c r="W224" s="6">
        <v>-0.75580000000000003</v>
      </c>
      <c r="X224" s="6">
        <v>-0.16500000000000001</v>
      </c>
      <c r="Y224" s="6">
        <v>-0.17430000000000001</v>
      </c>
      <c r="Z224" s="6">
        <v>-0.1895</v>
      </c>
    </row>
    <row r="225" spans="3:26" ht="15.5" x14ac:dyDescent="0.35">
      <c r="C225" t="s">
        <v>211</v>
      </c>
      <c r="I225" s="6">
        <v>-6.9400000000000003E-2</v>
      </c>
      <c r="J225" s="6">
        <v>-2.1600000000000001E-2</v>
      </c>
      <c r="K225" s="6">
        <v>-1.0800000000000001E-2</v>
      </c>
      <c r="L225" s="6">
        <v>-8.2299999999999998E-2</v>
      </c>
      <c r="M225" s="6">
        <v>-0.25929999999999997</v>
      </c>
      <c r="N225" s="6">
        <v>-1.4800000000000001E-2</v>
      </c>
      <c r="O225" s="6">
        <v>-0.2787</v>
      </c>
      <c r="P225" s="6">
        <v>-1.2800000000000001E-2</v>
      </c>
      <c r="Q225" s="6">
        <v>-2.5600000000000001E-2</v>
      </c>
      <c r="R225" s="6">
        <v>2.63E-2</v>
      </c>
      <c r="S225" s="6">
        <v>-0.52300000000000002</v>
      </c>
      <c r="T225" s="6">
        <v>-1.5384</v>
      </c>
      <c r="U225" s="6">
        <v>-0.59599999999999997</v>
      </c>
      <c r="V225" s="6">
        <v>-0.51869999999999994</v>
      </c>
      <c r="W225" s="6">
        <v>-1.4984999999999999</v>
      </c>
      <c r="X225" s="6">
        <v>-0.31579999999999997</v>
      </c>
      <c r="Y225" s="6">
        <v>-0.2903</v>
      </c>
      <c r="Z225" s="6">
        <v>-0.30730000000000002</v>
      </c>
    </row>
    <row r="226" spans="3:26" ht="15.5" x14ac:dyDescent="0.35">
      <c r="C226" t="s">
        <v>212</v>
      </c>
      <c r="I226" s="6">
        <v>-1.3500000000000002E-2</v>
      </c>
      <c r="J226" s="6">
        <v>-1.6000000000000001E-3</v>
      </c>
      <c r="K226" s="6">
        <v>-8.8999999999999999E-3</v>
      </c>
      <c r="L226" s="6">
        <v>-1.7000000000000001E-3</v>
      </c>
      <c r="M226" s="6">
        <v>-7.0999999999999995E-3</v>
      </c>
      <c r="N226" s="6">
        <v>7.0999999999999994E-2</v>
      </c>
      <c r="O226" s="6">
        <v>-6.3E-3</v>
      </c>
      <c r="P226" s="6">
        <v>1.3600000000000001E-2</v>
      </c>
      <c r="Q226" s="6">
        <v>-9.8999999999999991E-3</v>
      </c>
      <c r="R226" s="6">
        <v>4.3200000000000002E-2</v>
      </c>
      <c r="S226" s="6">
        <v>-4.9500000000000002E-2</v>
      </c>
      <c r="T226" s="6">
        <v>-0.12820000000000001</v>
      </c>
      <c r="U226" s="6">
        <v>0.18690000000000001</v>
      </c>
      <c r="V226" s="6">
        <v>-0.4869</v>
      </c>
      <c r="W226" s="6">
        <v>-0.25629999999999997</v>
      </c>
      <c r="X226" s="6">
        <v>-0.1444</v>
      </c>
      <c r="Y226" s="6">
        <v>-0.23190000000000002</v>
      </c>
      <c r="Z226" s="6">
        <v>-0.60909999999999997</v>
      </c>
    </row>
    <row r="227" spans="3:26" ht="15.5" x14ac:dyDescent="0.35">
      <c r="C227" t="s">
        <v>213</v>
      </c>
      <c r="I227" s="6">
        <v>-0.32</v>
      </c>
      <c r="J227" s="6">
        <v>-0.1</v>
      </c>
      <c r="K227" s="6">
        <v>-10.99</v>
      </c>
      <c r="L227" s="6">
        <v>-0.02</v>
      </c>
      <c r="M227" s="6">
        <v>-0.03</v>
      </c>
      <c r="N227" s="6">
        <v>918.21</v>
      </c>
      <c r="O227" s="6">
        <v>-0.24</v>
      </c>
      <c r="P227" s="6">
        <v>0.38</v>
      </c>
      <c r="Q227" s="6">
        <v>-0.71</v>
      </c>
      <c r="T227" s="6">
        <v>-2.4300000000000002</v>
      </c>
      <c r="U227" s="6">
        <v>4.5999999999999996</v>
      </c>
      <c r="V227" s="6">
        <v>-9.6</v>
      </c>
      <c r="W227" s="6">
        <v>-5.48</v>
      </c>
      <c r="X227" s="6">
        <v>-3.97</v>
      </c>
      <c r="Y227" s="6">
        <v>-4.3600000000000003</v>
      </c>
      <c r="Z227" s="6">
        <v>-4.4400000000000004</v>
      </c>
    </row>
    <row r="228" spans="3:26" ht="15.5" x14ac:dyDescent="0.35">
      <c r="C228" t="s">
        <v>66</v>
      </c>
      <c r="I228" s="6">
        <v>0.52</v>
      </c>
      <c r="J228" s="6">
        <v>0.21</v>
      </c>
      <c r="K228" s="6">
        <v>0.75</v>
      </c>
      <c r="L228" s="6">
        <v>0.74</v>
      </c>
      <c r="M228" s="6">
        <v>0.69</v>
      </c>
      <c r="N228" s="6">
        <v>0.55000000000000004</v>
      </c>
      <c r="O228" s="6">
        <v>0.55000000000000004</v>
      </c>
      <c r="P228" s="6">
        <v>0.43</v>
      </c>
      <c r="Q228" s="6">
        <v>0.46</v>
      </c>
      <c r="R228" s="6">
        <v>0.61</v>
      </c>
      <c r="S228" s="6">
        <v>9.68</v>
      </c>
      <c r="T228" s="6">
        <v>6.55</v>
      </c>
      <c r="U228" s="6">
        <v>9.39</v>
      </c>
      <c r="V228" s="6">
        <v>3.18</v>
      </c>
      <c r="W228" s="6">
        <v>1.98</v>
      </c>
      <c r="X228" s="6">
        <v>0.67</v>
      </c>
      <c r="Y228" s="6">
        <v>0.59</v>
      </c>
      <c r="Z228" s="6">
        <v>0.15</v>
      </c>
    </row>
    <row r="229" spans="3:26" ht="15.5" x14ac:dyDescent="0.35">
      <c r="C229" t="s">
        <v>63</v>
      </c>
      <c r="I229" s="6">
        <v>61.07</v>
      </c>
      <c r="J229" s="6">
        <v>65.37</v>
      </c>
      <c r="K229" s="6">
        <v>66.709999999999994</v>
      </c>
      <c r="L229" s="6">
        <v>67.349999999999994</v>
      </c>
      <c r="M229" s="6">
        <v>72.89</v>
      </c>
      <c r="N229" s="6">
        <v>91.74</v>
      </c>
      <c r="O229" s="6">
        <v>91.08</v>
      </c>
      <c r="P229" s="6">
        <v>116.42</v>
      </c>
      <c r="Q229" s="6">
        <v>117.87</v>
      </c>
      <c r="R229" s="6">
        <v>120.93</v>
      </c>
      <c r="S229" s="6">
        <v>10.23</v>
      </c>
      <c r="T229" s="6">
        <v>15.27</v>
      </c>
      <c r="U229" s="6">
        <v>10.65</v>
      </c>
      <c r="V229" s="6">
        <v>16.989999999999998</v>
      </c>
      <c r="W229" s="6">
        <v>25.8</v>
      </c>
      <c r="X229" s="6">
        <v>64.47</v>
      </c>
      <c r="Y229" s="6">
        <v>84.83</v>
      </c>
      <c r="Z229" s="6">
        <v>114.9</v>
      </c>
    </row>
    <row r="230" spans="3:26" ht="15.5" x14ac:dyDescent="0.35">
      <c r="C230" t="s">
        <v>214</v>
      </c>
      <c r="I230" s="6">
        <v>0.55000000000000004</v>
      </c>
      <c r="J230" s="6">
        <v>0.22</v>
      </c>
      <c r="K230" s="6">
        <v>0.78</v>
      </c>
      <c r="L230" s="6">
        <v>0.77</v>
      </c>
      <c r="M230" s="6">
        <v>0.71</v>
      </c>
      <c r="N230" s="6">
        <v>0.56000000000000005</v>
      </c>
      <c r="O230" s="6">
        <v>0.56000000000000005</v>
      </c>
      <c r="P230" s="6">
        <v>0.44</v>
      </c>
      <c r="Q230" s="6">
        <v>0.47</v>
      </c>
      <c r="R230" s="6">
        <v>0.62</v>
      </c>
      <c r="S230" s="6">
        <v>14.22</v>
      </c>
      <c r="T230" s="6">
        <v>6.55</v>
      </c>
      <c r="U230" s="6">
        <v>9.39</v>
      </c>
      <c r="V230" s="6">
        <v>3.18</v>
      </c>
      <c r="W230" s="6">
        <v>1.98</v>
      </c>
      <c r="X230" s="6">
        <v>0.67</v>
      </c>
      <c r="Y230" s="6">
        <v>0.59</v>
      </c>
      <c r="Z230" s="6">
        <v>0.15</v>
      </c>
    </row>
    <row r="231" spans="3:26" ht="15.5" x14ac:dyDescent="0.35">
      <c r="C231" t="s">
        <v>215</v>
      </c>
      <c r="I231" s="6">
        <v>58.53</v>
      </c>
      <c r="J231" s="6">
        <v>62.83</v>
      </c>
      <c r="K231" s="6">
        <v>64.180000000000007</v>
      </c>
      <c r="L231" s="6">
        <v>64.819999999999993</v>
      </c>
      <c r="M231" s="6">
        <v>70.349999999999994</v>
      </c>
      <c r="N231" s="6">
        <v>89.2</v>
      </c>
      <c r="O231" s="6">
        <v>88.54</v>
      </c>
      <c r="P231" s="6">
        <v>113.89</v>
      </c>
      <c r="Q231" s="6">
        <v>115.33</v>
      </c>
      <c r="R231" s="6">
        <v>118.4</v>
      </c>
      <c r="S231" s="6">
        <v>6.96</v>
      </c>
      <c r="T231" s="6">
        <v>15.27</v>
      </c>
      <c r="U231" s="6">
        <v>10.65</v>
      </c>
      <c r="V231" s="6">
        <v>16.989999999999998</v>
      </c>
      <c r="W231" s="6">
        <v>25.8</v>
      </c>
      <c r="X231" s="6">
        <v>64.47</v>
      </c>
      <c r="Y231" s="6">
        <v>84.83</v>
      </c>
      <c r="Z231" s="6">
        <v>114.9</v>
      </c>
    </row>
    <row r="232" spans="3:26" ht="15.5" x14ac:dyDescent="0.35">
      <c r="C232" t="s">
        <v>216</v>
      </c>
      <c r="L232" s="5">
        <v>71000000000</v>
      </c>
      <c r="M232" s="5">
        <v>71000000000</v>
      </c>
      <c r="N232" s="5">
        <v>71000000000</v>
      </c>
      <c r="O232" s="5">
        <v>71000000000</v>
      </c>
      <c r="P232" s="5">
        <v>71000000000</v>
      </c>
      <c r="Q232" s="5">
        <v>71000000000</v>
      </c>
      <c r="R232" s="5">
        <v>42000000000</v>
      </c>
      <c r="T232" s="5">
        <v>29000000000</v>
      </c>
      <c r="U232" s="5">
        <v>22000000000</v>
      </c>
      <c r="Y232" s="5">
        <v>8000000000</v>
      </c>
      <c r="Z232" s="5">
        <v>10000000000</v>
      </c>
    </row>
    <row r="233" spans="3:26" ht="15.5" x14ac:dyDescent="0.35">
      <c r="C233" t="s">
        <v>217</v>
      </c>
      <c r="I233" s="5">
        <v>71000000000</v>
      </c>
      <c r="J233" s="5">
        <v>72000000000</v>
      </c>
      <c r="K233" s="5">
        <v>72000000000</v>
      </c>
      <c r="L233" s="5">
        <v>7000000000</v>
      </c>
      <c r="M233" s="5">
        <v>15000000000</v>
      </c>
      <c r="N233" s="5">
        <v>10000000000</v>
      </c>
      <c r="O233" s="5">
        <v>4000000000</v>
      </c>
      <c r="P233" s="5">
        <v>174000000000</v>
      </c>
      <c r="Q233" s="5">
        <v>181000000000</v>
      </c>
      <c r="R233" s="5">
        <v>177000000000</v>
      </c>
      <c r="T233" s="5">
        <v>26000000000</v>
      </c>
      <c r="Z233" s="5">
        <v>0</v>
      </c>
    </row>
    <row r="234" spans="3:26" ht="15.5" x14ac:dyDescent="0.35">
      <c r="C234" t="s">
        <v>25</v>
      </c>
      <c r="I234" s="5">
        <v>71000000000</v>
      </c>
      <c r="J234" s="5">
        <v>72000000000</v>
      </c>
      <c r="K234" s="5">
        <v>72000000000</v>
      </c>
      <c r="L234" s="5">
        <v>78000000000</v>
      </c>
      <c r="M234" s="5">
        <v>87000000000</v>
      </c>
      <c r="N234" s="5">
        <v>81000000000</v>
      </c>
      <c r="O234" s="5">
        <v>75000000000</v>
      </c>
      <c r="P234" s="5">
        <v>245000000000</v>
      </c>
      <c r="Q234" s="5">
        <v>252000000000</v>
      </c>
      <c r="R234" s="5">
        <v>219000000000</v>
      </c>
      <c r="T234" s="5">
        <v>55000000000</v>
      </c>
      <c r="U234" s="5">
        <v>22000000000</v>
      </c>
      <c r="Y234" s="5">
        <v>8000000000</v>
      </c>
      <c r="Z234" s="5">
        <v>10000000000</v>
      </c>
    </row>
    <row r="235" spans="3:26" ht="15.5" x14ac:dyDescent="0.35">
      <c r="C235" t="s">
        <v>22</v>
      </c>
      <c r="I235" s="5">
        <v>65000000000</v>
      </c>
      <c r="J235" s="5">
        <v>65000000000</v>
      </c>
      <c r="K235" s="5">
        <v>67000000000</v>
      </c>
      <c r="L235" s="5">
        <v>72000000000</v>
      </c>
      <c r="M235" s="5">
        <v>80000000000</v>
      </c>
      <c r="N235" s="5">
        <v>75000000000</v>
      </c>
      <c r="O235" s="5">
        <v>64000000000</v>
      </c>
      <c r="P235" s="5">
        <v>239000000000</v>
      </c>
      <c r="Q235" s="5">
        <v>243000000000</v>
      </c>
      <c r="R235" s="5">
        <v>211000000000</v>
      </c>
      <c r="S235" s="5">
        <v>-1000000000</v>
      </c>
      <c r="T235" s="5">
        <v>55000000000</v>
      </c>
      <c r="U235" s="5">
        <v>22000000000</v>
      </c>
      <c r="V235" s="5">
        <v>0</v>
      </c>
      <c r="W235" s="5">
        <v>0</v>
      </c>
      <c r="X235" s="5">
        <v>0</v>
      </c>
      <c r="Y235" s="5">
        <v>8000000000</v>
      </c>
      <c r="Z235" s="5">
        <v>10000000000</v>
      </c>
    </row>
    <row r="236" spans="3:26" ht="15.5" x14ac:dyDescent="0.35">
      <c r="C236" t="s">
        <v>218</v>
      </c>
      <c r="I236" s="5">
        <v>427000000000</v>
      </c>
      <c r="J236" s="5">
        <v>456000000000</v>
      </c>
      <c r="K236" s="5">
        <v>465000000000</v>
      </c>
      <c r="L236" s="5">
        <v>-246000000000</v>
      </c>
      <c r="M236" s="5">
        <v>-206000000000</v>
      </c>
      <c r="N236" s="5">
        <v>-84000000000</v>
      </c>
      <c r="O236" s="5">
        <v>-87000000000</v>
      </c>
      <c r="P236" s="5">
        <v>253000000000</v>
      </c>
      <c r="Q236" s="5">
        <v>266000000000</v>
      </c>
      <c r="R236" s="5">
        <v>423000000000</v>
      </c>
      <c r="S236" s="5">
        <v>5000000000</v>
      </c>
      <c r="T236" s="5">
        <v>33000000000</v>
      </c>
      <c r="U236" s="5">
        <v>-6000000000</v>
      </c>
      <c r="V236" s="5">
        <v>-5000000000</v>
      </c>
      <c r="W236" s="5">
        <v>-4000000000</v>
      </c>
      <c r="X236" s="5">
        <v>-11000000000</v>
      </c>
      <c r="Y236" s="5">
        <v>-10000000000</v>
      </c>
      <c r="Z236" s="5">
        <v>-4000000000</v>
      </c>
    </row>
    <row r="237" spans="3:26" ht="15.5" x14ac:dyDescent="0.35">
      <c r="C237" t="s">
        <v>219</v>
      </c>
      <c r="I237" s="5">
        <v>-10000000000</v>
      </c>
      <c r="J237" s="5">
        <v>-8000000000</v>
      </c>
      <c r="K237" s="5">
        <v>-2000000000</v>
      </c>
      <c r="L237" s="5">
        <v>0</v>
      </c>
      <c r="M237" s="5">
        <v>2000000000</v>
      </c>
      <c r="N237" s="5">
        <v>-4000000000</v>
      </c>
      <c r="O237" s="5">
        <v>7000000000</v>
      </c>
      <c r="P237" s="5">
        <v>4000000000</v>
      </c>
      <c r="Q237" s="5">
        <v>15000000000</v>
      </c>
      <c r="R237" s="5">
        <v>-28000000000</v>
      </c>
      <c r="S237" s="5">
        <v>-3000000000</v>
      </c>
      <c r="T237" s="5">
        <v>-49000000000</v>
      </c>
      <c r="U237" s="5">
        <v>3000000000</v>
      </c>
      <c r="V237" s="5">
        <v>-1000000000</v>
      </c>
      <c r="W237" s="5">
        <v>-2000000000</v>
      </c>
      <c r="X237" s="5">
        <v>-1000000000</v>
      </c>
      <c r="Y237" s="5">
        <v>0</v>
      </c>
      <c r="Z237" s="5">
        <v>1000000000</v>
      </c>
    </row>
    <row r="238" spans="3:26" ht="15.5" x14ac:dyDescent="0.35">
      <c r="C238" t="s">
        <v>220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-33000000000</v>
      </c>
      <c r="P238" s="5">
        <v>0</v>
      </c>
      <c r="Q238" s="5">
        <v>-92000000000</v>
      </c>
      <c r="R238" s="5">
        <v>-72000000000</v>
      </c>
    </row>
    <row r="239" spans="3:26" ht="15.5" x14ac:dyDescent="0.35">
      <c r="C239" t="s">
        <v>14</v>
      </c>
      <c r="I239" s="5">
        <v>-10000000000</v>
      </c>
      <c r="J239" s="5">
        <v>-8000000000</v>
      </c>
      <c r="K239" s="5">
        <v>-2000000000</v>
      </c>
      <c r="L239" s="5">
        <v>0</v>
      </c>
      <c r="M239" s="5">
        <v>2000000000</v>
      </c>
      <c r="N239" s="5">
        <v>-4000000000</v>
      </c>
      <c r="O239" s="5">
        <v>-27000000000</v>
      </c>
      <c r="P239" s="5">
        <v>4000000000</v>
      </c>
      <c r="Q239" s="5">
        <v>-77000000000</v>
      </c>
      <c r="R239" s="5">
        <v>-99000000000</v>
      </c>
      <c r="S239" s="5">
        <v>-3000000000</v>
      </c>
      <c r="T239" s="5">
        <v>-49000000000</v>
      </c>
      <c r="U239" s="5">
        <v>3000000000</v>
      </c>
      <c r="V239" s="5">
        <v>-1000000000</v>
      </c>
      <c r="W239" s="5">
        <v>-2000000000</v>
      </c>
      <c r="X239" s="5">
        <v>-1000000000</v>
      </c>
      <c r="Y239" s="5">
        <v>0</v>
      </c>
      <c r="Z239" s="5">
        <v>1000000000</v>
      </c>
    </row>
    <row r="240" spans="3:26" ht="15.5" x14ac:dyDescent="0.35">
      <c r="C240" t="s">
        <v>16</v>
      </c>
      <c r="I240" s="6">
        <v>-1.53</v>
      </c>
      <c r="J240" s="6">
        <v>-1.21</v>
      </c>
      <c r="K240" s="6">
        <v>-0.38</v>
      </c>
      <c r="L240" s="6">
        <v>0.01</v>
      </c>
      <c r="M240" s="6">
        <v>0.27</v>
      </c>
      <c r="N240" s="6">
        <v>-0.68</v>
      </c>
      <c r="O240" s="6">
        <v>-4.13</v>
      </c>
      <c r="P240" s="6">
        <v>0.68</v>
      </c>
      <c r="Q240" s="6">
        <v>-11.99</v>
      </c>
      <c r="R240" s="6">
        <v>-15.38</v>
      </c>
      <c r="S240" s="6">
        <v>-11.7</v>
      </c>
      <c r="T240" s="6">
        <v>-193.27</v>
      </c>
      <c r="U240" s="6">
        <v>12.56</v>
      </c>
      <c r="V240" s="6">
        <v>-3.33</v>
      </c>
      <c r="W240" s="6">
        <v>-8.4499999999999993</v>
      </c>
      <c r="X240" s="6">
        <v>-6.5</v>
      </c>
      <c r="Y240" s="6">
        <v>-1.27</v>
      </c>
      <c r="Z240" s="6">
        <v>4.43</v>
      </c>
    </row>
    <row r="242" spans="2:17" ht="15.5" x14ac:dyDescent="0.35">
      <c r="B242" t="s">
        <v>221</v>
      </c>
      <c r="C242" t="s">
        <v>222</v>
      </c>
      <c r="D242" s="5">
        <v>820000000</v>
      </c>
      <c r="E242" s="5">
        <v>-27000000000</v>
      </c>
      <c r="F242" s="5">
        <v>90000000</v>
      </c>
      <c r="G242" s="5">
        <v>-296000000</v>
      </c>
      <c r="H242" s="5">
        <v>3000000000</v>
      </c>
      <c r="I242" s="5">
        <v>-27000000000</v>
      </c>
      <c r="J242" s="5">
        <v>-9000000000</v>
      </c>
      <c r="K242" s="5">
        <v>-5000000000</v>
      </c>
      <c r="L242" s="5">
        <v>-36000000000</v>
      </c>
      <c r="M242" s="5">
        <v>-122000000000</v>
      </c>
      <c r="N242" s="5">
        <v>-9000000000</v>
      </c>
      <c r="O242" s="5">
        <v>-164000000000</v>
      </c>
      <c r="P242" s="5">
        <v>-10000000000</v>
      </c>
      <c r="Q242" s="5">
        <v>-19000000000</v>
      </c>
    </row>
    <row r="243" spans="2:17" ht="15.5" x14ac:dyDescent="0.35">
      <c r="C243" t="s">
        <v>223</v>
      </c>
      <c r="H243" s="5">
        <v>-26000000000</v>
      </c>
      <c r="I243" s="5">
        <v>-27000000000</v>
      </c>
      <c r="J243" s="5">
        <v>-9000000000</v>
      </c>
      <c r="K243" s="5">
        <v>-5000000000</v>
      </c>
      <c r="L243" s="5">
        <v>-36000000000</v>
      </c>
      <c r="M243" s="5">
        <v>-122000000000</v>
      </c>
      <c r="N243" s="5">
        <v>-9000000000</v>
      </c>
      <c r="O243" s="5">
        <v>-164000000000</v>
      </c>
      <c r="P243" s="5">
        <v>-10000000000</v>
      </c>
      <c r="Q243" s="5">
        <v>-19000000000</v>
      </c>
    </row>
    <row r="244" spans="2:17" ht="15.5" x14ac:dyDescent="0.35">
      <c r="C244" t="s">
        <v>56</v>
      </c>
      <c r="D244" s="6">
        <v>0.13</v>
      </c>
      <c r="E244" s="6">
        <v>-4.1399999999999997</v>
      </c>
      <c r="F244" s="6">
        <v>0.01</v>
      </c>
      <c r="G244" s="6">
        <v>-0.05</v>
      </c>
      <c r="H244" s="6">
        <v>0.51</v>
      </c>
      <c r="I244" s="6">
        <v>-4.24</v>
      </c>
      <c r="J244" s="6">
        <v>-1.41</v>
      </c>
      <c r="K244" s="6">
        <v>-0.72</v>
      </c>
      <c r="L244" s="6">
        <v>-5.54</v>
      </c>
      <c r="M244" s="6">
        <v>-18.899999999999999</v>
      </c>
      <c r="N244" s="6">
        <v>-1.35</v>
      </c>
      <c r="O244" s="6">
        <v>-25.38</v>
      </c>
      <c r="P244" s="6">
        <v>-1.49</v>
      </c>
      <c r="Q244" s="6">
        <v>-3.02</v>
      </c>
    </row>
    <row r="245" spans="2:17" ht="15.5" x14ac:dyDescent="0.35">
      <c r="C245" t="s">
        <v>226</v>
      </c>
      <c r="H245" s="6">
        <v>-4.04</v>
      </c>
      <c r="I245" s="6">
        <v>-4.24</v>
      </c>
      <c r="J245" s="6">
        <v>-1.41</v>
      </c>
      <c r="K245" s="6">
        <v>-0.72</v>
      </c>
      <c r="L245" s="6">
        <v>-5.54</v>
      </c>
      <c r="M245" s="6">
        <v>-18.899999999999999</v>
      </c>
      <c r="N245" s="6">
        <v>-1.35</v>
      </c>
      <c r="O245" s="6">
        <v>-25.38</v>
      </c>
      <c r="P245" s="6">
        <v>-1.49</v>
      </c>
      <c r="Q245" s="6">
        <v>-3.02</v>
      </c>
    </row>
    <row r="246" spans="2:17" ht="15.5" x14ac:dyDescent="0.35">
      <c r="C246" t="s">
        <v>229</v>
      </c>
      <c r="D246" s="5">
        <v>2000000000</v>
      </c>
      <c r="E246" s="5">
        <v>2000000000</v>
      </c>
      <c r="F246" s="5">
        <v>2000000000</v>
      </c>
      <c r="G246" s="5">
        <v>2000000000</v>
      </c>
      <c r="H246" s="5">
        <v>8000000000</v>
      </c>
      <c r="I246" s="5">
        <v>8000000000</v>
      </c>
      <c r="J246" s="5">
        <v>9000000000</v>
      </c>
      <c r="K246" s="5">
        <v>7000000000</v>
      </c>
      <c r="L246" s="5">
        <v>5000000000</v>
      </c>
      <c r="M246" s="5">
        <v>3000000000</v>
      </c>
      <c r="N246" s="5">
        <v>208000000000</v>
      </c>
      <c r="O246" s="5">
        <v>22000000000</v>
      </c>
      <c r="P246" s="5">
        <v>107000000000</v>
      </c>
      <c r="Q246" s="5">
        <v>17000000000</v>
      </c>
    </row>
    <row r="247" spans="2:17" ht="15.5" x14ac:dyDescent="0.35">
      <c r="C247" t="s">
        <v>230</v>
      </c>
      <c r="H247" s="5">
        <v>8000000000</v>
      </c>
      <c r="I247" s="5">
        <v>8000000000</v>
      </c>
      <c r="J247" s="5">
        <v>9000000000</v>
      </c>
      <c r="K247" s="5">
        <v>7000000000</v>
      </c>
      <c r="L247" s="5">
        <v>5000000000</v>
      </c>
      <c r="M247" s="5">
        <v>3000000000</v>
      </c>
      <c r="N247" s="5">
        <v>208000000000</v>
      </c>
      <c r="O247" s="5">
        <v>22000000000</v>
      </c>
      <c r="P247" s="5">
        <v>107000000000</v>
      </c>
      <c r="Q247" s="5">
        <v>17000000000</v>
      </c>
    </row>
    <row r="248" spans="2:17" ht="15.5" x14ac:dyDescent="0.35">
      <c r="C248" t="s">
        <v>234</v>
      </c>
      <c r="I248" s="6">
        <v>74.709999999999994</v>
      </c>
    </row>
    <row r="249" spans="2:17" ht="15.5" x14ac:dyDescent="0.35">
      <c r="C249" t="s">
        <v>235</v>
      </c>
      <c r="I249" s="6">
        <v>-9.39</v>
      </c>
    </row>
    <row r="250" spans="2:17" ht="15.5" x14ac:dyDescent="0.35">
      <c r="C250" t="s">
        <v>237</v>
      </c>
      <c r="I250" s="6">
        <v>7.5</v>
      </c>
    </row>
    <row r="251" spans="2:17" ht="15.5" x14ac:dyDescent="0.35">
      <c r="C251" t="s">
        <v>238</v>
      </c>
      <c r="I251" s="6">
        <v>-0.10640000000000001</v>
      </c>
    </row>
    <row r="252" spans="2:17" ht="15.5" x14ac:dyDescent="0.35">
      <c r="C252" t="s">
        <v>239</v>
      </c>
      <c r="I252" s="6">
        <v>30.1</v>
      </c>
    </row>
    <row r="253" spans="2:17" ht="15.5" x14ac:dyDescent="0.35">
      <c r="C253" t="s">
        <v>240</v>
      </c>
      <c r="I253" s="6">
        <v>0.62</v>
      </c>
    </row>
    <row r="254" spans="2:17" ht="15.5" x14ac:dyDescent="0.35">
      <c r="C254" t="s">
        <v>241</v>
      </c>
      <c r="I254" s="6">
        <v>-30.14</v>
      </c>
    </row>
    <row r="255" spans="2:17" ht="15.5" x14ac:dyDescent="0.35">
      <c r="C255" t="s">
        <v>242</v>
      </c>
      <c r="I255" s="6">
        <v>-30.13</v>
      </c>
    </row>
    <row r="256" spans="2:17" ht="15.5" x14ac:dyDescent="0.35">
      <c r="C256" t="s">
        <v>243</v>
      </c>
      <c r="I256" s="6">
        <v>-52.27</v>
      </c>
    </row>
    <row r="257" spans="3:9" ht="15.5" x14ac:dyDescent="0.35">
      <c r="C257" t="s">
        <v>244</v>
      </c>
      <c r="I257" s="6">
        <v>-54.71</v>
      </c>
    </row>
    <row r="258" spans="3:9" ht="15.5" x14ac:dyDescent="0.35">
      <c r="C258" t="s">
        <v>248</v>
      </c>
      <c r="I258" s="6">
        <v>-4.04</v>
      </c>
    </row>
    <row r="259" spans="3:9" ht="15.5" x14ac:dyDescent="0.35">
      <c r="C259" t="s">
        <v>249</v>
      </c>
      <c r="I259" s="6">
        <v>0.51</v>
      </c>
    </row>
    <row r="260" spans="3:9" ht="15.5" x14ac:dyDescent="0.35">
      <c r="C260" t="s">
        <v>250</v>
      </c>
      <c r="I260" s="6">
        <v>1.26</v>
      </c>
    </row>
    <row r="261" spans="3:9" ht="15.5" x14ac:dyDescent="0.35">
      <c r="C261" t="s">
        <v>251</v>
      </c>
      <c r="D261" s="6">
        <v>0.86</v>
      </c>
    </row>
    <row r="262" spans="3:9" ht="15.5" x14ac:dyDescent="0.35">
      <c r="C262" t="s">
        <v>252</v>
      </c>
      <c r="I262" s="6">
        <v>61.19</v>
      </c>
    </row>
    <row r="263" spans="3:9" ht="15.5" x14ac:dyDescent="0.35">
      <c r="C263" t="s">
        <v>253</v>
      </c>
      <c r="I263" s="6">
        <v>-1.26</v>
      </c>
    </row>
    <row r="264" spans="3:9" ht="15.5" x14ac:dyDescent="0.35">
      <c r="C264" t="s">
        <v>254</v>
      </c>
      <c r="D264" s="6">
        <v>2.85</v>
      </c>
    </row>
    <row r="265" spans="3:9" ht="15.5" x14ac:dyDescent="0.35">
      <c r="C265" t="s">
        <v>255</v>
      </c>
      <c r="D265" s="6">
        <v>2.84</v>
      </c>
    </row>
    <row r="266" spans="3:9" ht="15.5" x14ac:dyDescent="0.35">
      <c r="C266" t="s">
        <v>377</v>
      </c>
      <c r="D266" s="6">
        <v>0.18</v>
      </c>
    </row>
    <row r="267" spans="3:9" ht="15.5" x14ac:dyDescent="0.35">
      <c r="C267" t="s">
        <v>378</v>
      </c>
      <c r="D267" s="6">
        <v>0.18</v>
      </c>
    </row>
    <row r="268" spans="3:9" ht="15.5" x14ac:dyDescent="0.35">
      <c r="C268" t="s">
        <v>256</v>
      </c>
      <c r="D268" s="6">
        <v>0.77</v>
      </c>
    </row>
    <row r="269" spans="3:9" ht="15.5" x14ac:dyDescent="0.35">
      <c r="C269" t="s">
        <v>379</v>
      </c>
      <c r="D269" s="6">
        <v>0.1</v>
      </c>
    </row>
    <row r="270" spans="3:9" ht="15.5" x14ac:dyDescent="0.35">
      <c r="C270" t="s">
        <v>257</v>
      </c>
      <c r="D270" s="6">
        <v>1.77</v>
      </c>
    </row>
    <row r="271" spans="3:9" ht="15.5" x14ac:dyDescent="0.35">
      <c r="C271" t="s">
        <v>258</v>
      </c>
      <c r="I271" s="6">
        <v>-0.28999999999999998</v>
      </c>
    </row>
    <row r="272" spans="3:9" ht="15.5" x14ac:dyDescent="0.35">
      <c r="C272" t="s">
        <v>12</v>
      </c>
      <c r="D272" s="5">
        <v>2000000000</v>
      </c>
    </row>
    <row r="273" spans="3:9" ht="15.5" x14ac:dyDescent="0.35">
      <c r="C273" t="s">
        <v>259</v>
      </c>
      <c r="I273" s="6">
        <v>3.93</v>
      </c>
    </row>
    <row r="274" spans="3:9" ht="15.5" x14ac:dyDescent="0.35">
      <c r="C274" t="s">
        <v>260</v>
      </c>
      <c r="I274" s="6">
        <v>-3.7400000000000003E-2</v>
      </c>
    </row>
    <row r="275" spans="3:9" ht="15.5" x14ac:dyDescent="0.35">
      <c r="C275" t="s">
        <v>261</v>
      </c>
      <c r="I275" s="6">
        <v>-6.6100000000000006E-2</v>
      </c>
    </row>
    <row r="276" spans="3:9" ht="15.5" x14ac:dyDescent="0.35">
      <c r="C276" t="s">
        <v>262</v>
      </c>
      <c r="I276" s="6">
        <v>-1.2699999999999999E-2</v>
      </c>
    </row>
    <row r="277" spans="3:9" ht="15.5" x14ac:dyDescent="0.35">
      <c r="C277" t="s">
        <v>263</v>
      </c>
      <c r="I277" s="6">
        <v>-1.26E-2</v>
      </c>
    </row>
    <row r="278" spans="3:9" ht="15.5" x14ac:dyDescent="0.35">
      <c r="C278" t="s">
        <v>264</v>
      </c>
      <c r="D278" s="6">
        <v>637.05999999999995</v>
      </c>
    </row>
    <row r="279" spans="3:9" ht="15.5" x14ac:dyDescent="0.35">
      <c r="C279" t="s">
        <v>265</v>
      </c>
      <c r="D279" s="6">
        <v>143535.79999999999</v>
      </c>
    </row>
    <row r="280" spans="3:9" ht="15.5" x14ac:dyDescent="0.35">
      <c r="C280" t="s">
        <v>266</v>
      </c>
      <c r="D280" s="6">
        <v>506993.16</v>
      </c>
    </row>
    <row r="281" spans="3:9" ht="15.5" x14ac:dyDescent="0.35">
      <c r="C281" t="s">
        <v>267</v>
      </c>
      <c r="D281" s="6">
        <v>-362820.3</v>
      </c>
    </row>
    <row r="282" spans="3:9" ht="15.5" x14ac:dyDescent="0.35">
      <c r="C282" t="s">
        <v>268</v>
      </c>
      <c r="D282" s="6">
        <v>0.14000000000000001</v>
      </c>
    </row>
    <row r="283" spans="3:9" ht="15.5" x14ac:dyDescent="0.35">
      <c r="C283" t="s">
        <v>269</v>
      </c>
      <c r="I283" s="6">
        <v>0.01</v>
      </c>
    </row>
    <row r="284" spans="3:9" ht="15.5" x14ac:dyDescent="0.35">
      <c r="C284" t="s">
        <v>270</v>
      </c>
      <c r="I284" s="6">
        <v>0.01</v>
      </c>
    </row>
    <row r="285" spans="3:9" ht="15.5" x14ac:dyDescent="0.35">
      <c r="C285" t="s">
        <v>52</v>
      </c>
      <c r="I285" s="5">
        <v>245000000000</v>
      </c>
    </row>
    <row r="286" spans="3:9" ht="15.5" x14ac:dyDescent="0.35">
      <c r="C286" t="s">
        <v>271</v>
      </c>
      <c r="I286" s="5">
        <v>310000000000</v>
      </c>
    </row>
    <row r="287" spans="3:9" ht="15.5" x14ac:dyDescent="0.35">
      <c r="C287" t="s">
        <v>272</v>
      </c>
      <c r="I287" s="5">
        <v>6450000000</v>
      </c>
    </row>
    <row r="288" spans="3:9" ht="15.5" x14ac:dyDescent="0.35">
      <c r="C288" t="s">
        <v>273</v>
      </c>
      <c r="I288" s="6">
        <v>0.61060000000000003</v>
      </c>
    </row>
    <row r="289" spans="3:9" ht="15.5" x14ac:dyDescent="0.35">
      <c r="C289" t="s">
        <v>274</v>
      </c>
      <c r="D289" s="6">
        <v>0.99909999999999999</v>
      </c>
    </row>
    <row r="290" spans="3:9" ht="15.5" x14ac:dyDescent="0.35">
      <c r="C290" t="s">
        <v>275</v>
      </c>
      <c r="D290" s="6">
        <v>9.2699999999999991E-2</v>
      </c>
    </row>
    <row r="291" spans="3:9" ht="15.5" x14ac:dyDescent="0.35">
      <c r="C291" t="s">
        <v>276</v>
      </c>
      <c r="D291" s="6">
        <v>0.4022</v>
      </c>
    </row>
    <row r="292" spans="3:9" ht="15.5" x14ac:dyDescent="0.35">
      <c r="C292" t="s">
        <v>277</v>
      </c>
      <c r="D292" s="6">
        <v>0.28620000000000001</v>
      </c>
    </row>
    <row r="293" spans="3:9" ht="15.5" x14ac:dyDescent="0.35">
      <c r="C293" t="s">
        <v>278</v>
      </c>
      <c r="D293" s="6">
        <v>0.28859999999999997</v>
      </c>
    </row>
    <row r="294" spans="3:9" ht="15.5" x14ac:dyDescent="0.35">
      <c r="C294" t="s">
        <v>279</v>
      </c>
      <c r="D294" s="6">
        <v>2.9930000000000003</v>
      </c>
    </row>
    <row r="295" spans="3:9" ht="15.5" x14ac:dyDescent="0.35">
      <c r="C295" t="s">
        <v>286</v>
      </c>
      <c r="I295" s="5">
        <v>3</v>
      </c>
    </row>
    <row r="296" spans="3:9" ht="15.5" x14ac:dyDescent="0.35">
      <c r="C296" t="s">
        <v>287</v>
      </c>
      <c r="I296" s="6">
        <v>0.79</v>
      </c>
    </row>
    <row r="297" spans="3:9" ht="15.5" x14ac:dyDescent="0.35">
      <c r="C297" t="s">
        <v>288</v>
      </c>
      <c r="I297" s="6">
        <v>0.24</v>
      </c>
    </row>
    <row r="298" spans="3:9" ht="15.5" x14ac:dyDescent="0.35">
      <c r="C298" t="s">
        <v>290</v>
      </c>
      <c r="I298" s="6">
        <v>0.14000000000000001</v>
      </c>
    </row>
    <row r="299" spans="3:9" ht="15.5" x14ac:dyDescent="0.35">
      <c r="C299" t="s">
        <v>291</v>
      </c>
      <c r="I299" s="6">
        <v>0.06</v>
      </c>
    </row>
    <row r="300" spans="3:9" ht="15.5" x14ac:dyDescent="0.35">
      <c r="C300" t="s">
        <v>292</v>
      </c>
      <c r="I300" s="6">
        <v>0.73</v>
      </c>
    </row>
    <row r="301" spans="3:9" ht="15.5" x14ac:dyDescent="0.35">
      <c r="C301" t="s">
        <v>293</v>
      </c>
      <c r="I301" s="6">
        <v>0.78</v>
      </c>
    </row>
    <row r="302" spans="3:9" ht="15.5" x14ac:dyDescent="0.35">
      <c r="C302" t="s">
        <v>294</v>
      </c>
      <c r="I302" s="5">
        <v>8000000000</v>
      </c>
    </row>
    <row r="303" spans="3:9" ht="15.5" x14ac:dyDescent="0.35">
      <c r="C303" t="s">
        <v>295</v>
      </c>
      <c r="I303" s="5">
        <v>8000000000</v>
      </c>
    </row>
    <row r="304" spans="3:9" ht="15.5" x14ac:dyDescent="0.35">
      <c r="C304" t="s">
        <v>296</v>
      </c>
      <c r="I304" s="5">
        <v>-6000000000</v>
      </c>
    </row>
    <row r="305" spans="3:9" ht="15.5" x14ac:dyDescent="0.35">
      <c r="C305" t="s">
        <v>297</v>
      </c>
      <c r="I305" s="5">
        <v>-26000000000</v>
      </c>
    </row>
    <row r="306" spans="3:9" ht="15.5" x14ac:dyDescent="0.35">
      <c r="C306" t="s">
        <v>298</v>
      </c>
      <c r="D306" s="5">
        <v>6000000000</v>
      </c>
    </row>
    <row r="307" spans="3:9" ht="15.5" x14ac:dyDescent="0.35">
      <c r="C307" t="s">
        <v>299</v>
      </c>
      <c r="D307" s="5">
        <v>698000000000</v>
      </c>
    </row>
    <row r="308" spans="3:9" ht="15.5" x14ac:dyDescent="0.35">
      <c r="C308" t="s">
        <v>300</v>
      </c>
      <c r="D308" s="5">
        <v>303000000000</v>
      </c>
    </row>
    <row r="309" spans="3:9" ht="15.5" x14ac:dyDescent="0.35">
      <c r="C309" t="s">
        <v>206</v>
      </c>
      <c r="D309" s="5">
        <v>428000000000</v>
      </c>
    </row>
    <row r="310" spans="3:9" ht="15.5" x14ac:dyDescent="0.35">
      <c r="C310" t="s">
        <v>205</v>
      </c>
      <c r="I310" s="5">
        <v>395000000000</v>
      </c>
    </row>
    <row r="311" spans="3:9" ht="15.5" x14ac:dyDescent="0.35">
      <c r="C311" t="s">
        <v>204</v>
      </c>
      <c r="D311" s="5">
        <v>71000000000</v>
      </c>
    </row>
    <row r="312" spans="3:9" ht="15.5" x14ac:dyDescent="0.35">
      <c r="C312" t="s">
        <v>23</v>
      </c>
      <c r="D312" s="5">
        <v>71000000000</v>
      </c>
    </row>
    <row r="313" spans="3:9" ht="15.5" x14ac:dyDescent="0.35">
      <c r="C313" t="s">
        <v>20</v>
      </c>
      <c r="D313" s="5">
        <v>65000000000</v>
      </c>
    </row>
    <row r="314" spans="3:9" ht="15.5" x14ac:dyDescent="0.35">
      <c r="C314" t="s">
        <v>301</v>
      </c>
      <c r="I314" s="5">
        <v>395000000000</v>
      </c>
    </row>
    <row r="315" spans="3:9" ht="15.5" x14ac:dyDescent="0.35">
      <c r="C315" t="s">
        <v>302</v>
      </c>
      <c r="I315" s="5">
        <v>-8000000000</v>
      </c>
    </row>
    <row r="316" spans="3:9" ht="15.5" x14ac:dyDescent="0.35">
      <c r="C316" t="s">
        <v>303</v>
      </c>
      <c r="I316" s="5">
        <v>0</v>
      </c>
    </row>
    <row r="317" spans="3:9" ht="15.5" x14ac:dyDescent="0.35">
      <c r="C317" t="s">
        <v>304</v>
      </c>
      <c r="I317" s="5">
        <v>8000000000</v>
      </c>
    </row>
    <row r="318" spans="3:9" ht="15.5" x14ac:dyDescent="0.35">
      <c r="C318" t="s">
        <v>305</v>
      </c>
      <c r="I318" s="5">
        <v>0</v>
      </c>
    </row>
    <row r="319" spans="3:9" ht="15.5" x14ac:dyDescent="0.35">
      <c r="C319" t="s">
        <v>306</v>
      </c>
      <c r="I319" s="5">
        <v>-8000000000</v>
      </c>
    </row>
  </sheetData>
  <pageMargins left="0.7" right="0.7" top="0.75" bottom="0.75" header="0.3" footer="0.3"/>
  <ignoredErrors>
    <ignoredError sqref="A1:Z32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3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755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756</v>
      </c>
      <c r="D2" s="2" vm="108">
        <f ca="1">IFERROR(_xlfn.STOCKHISTORY("XIDX:" &amp; $C$1, D3, , 0, 0, 1), "Libur")</f>
        <v>484</v>
      </c>
      <c r="H2" s="2" t="e" vm="2">
        <f>_FV(C2,"Price")</f>
        <v>#VALUE!</v>
      </c>
      <c r="I2" s="2" vm="146">
        <f t="shared" ref="I2:S2" ca="1" si="0">IFERROR(_xlfn.STOCKHISTORY("XIDX:" &amp; $C$1, I1, , 0, 0, 1), "Libur")</f>
        <v>570</v>
      </c>
      <c r="J2" s="2" vm="147">
        <f t="shared" ca="1" si="0"/>
        <v>615</v>
      </c>
      <c r="K2" s="2" vm="148">
        <f t="shared" ca="1" si="0"/>
        <v>740</v>
      </c>
      <c r="L2" s="2" vm="149">
        <f t="shared" ca="1" si="0"/>
        <v>1220</v>
      </c>
      <c r="M2" s="2" vm="150">
        <f t="shared" ca="1" si="0"/>
        <v>1130</v>
      </c>
      <c r="N2" s="2" vm="151">
        <f t="shared" ca="1" si="0"/>
        <v>555</v>
      </c>
      <c r="O2" s="2" vm="152">
        <f t="shared" ca="1" si="0"/>
        <v>370</v>
      </c>
      <c r="P2" s="2" vm="153">
        <f t="shared" ca="1" si="0"/>
        <v>750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720592582000</v>
      </c>
      <c r="H4" s="2">
        <f>IFERROR(SUM(D4:G4)*(4/MAX(1,COUNT(D4:G4))),"")</f>
        <v>2882370328000</v>
      </c>
      <c r="I4" s="2">
        <f t="shared" ref="I4:S4" si="1">IFERROR(INDEX(I51:I500,MATCH($C$4,$C$51:$C$500,0)),"")</f>
        <v>2938710803000</v>
      </c>
      <c r="J4" s="2">
        <f t="shared" si="1"/>
        <v>3025035536000</v>
      </c>
      <c r="K4" s="2">
        <f t="shared" si="1"/>
        <v>2723631493000</v>
      </c>
      <c r="L4" s="2">
        <f t="shared" si="1"/>
        <v>3105631649000</v>
      </c>
      <c r="M4" s="2">
        <f t="shared" si="1"/>
        <v>2702959888000</v>
      </c>
      <c r="N4" s="2">
        <f t="shared" si="1"/>
        <v>2230113093000</v>
      </c>
      <c r="O4" s="2">
        <f t="shared" si="1"/>
        <v>2251123299000</v>
      </c>
      <c r="P4" s="2">
        <f t="shared" si="1"/>
        <v>2387420036000</v>
      </c>
      <c r="Q4" s="2">
        <f t="shared" si="1"/>
        <v>2064857643000</v>
      </c>
      <c r="R4" s="2">
        <f t="shared" si="1"/>
        <v>2047218639000</v>
      </c>
      <c r="S4" s="2">
        <f t="shared" si="1"/>
        <v>2017466511000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51692163000</v>
      </c>
      <c r="H5" s="2">
        <f>IFERROR(SUM(D5:G5)*(4/MAX(1,COUNT(D5:G5))),"")</f>
        <v>206768652000</v>
      </c>
      <c r="I5" s="2">
        <f t="shared" ref="I5:S5" si="2">IFERROR(INDEX(I51:I500,MATCH($C$5,$C$51:$C$500,0)),"")</f>
        <v>47403557000</v>
      </c>
      <c r="J5" s="2">
        <f t="shared" si="2"/>
        <v>82551291000</v>
      </c>
      <c r="K5" s="2">
        <f t="shared" si="2"/>
        <v>-83634196000</v>
      </c>
      <c r="L5" s="2">
        <f t="shared" si="2"/>
        <v>304543307000</v>
      </c>
      <c r="M5" s="2">
        <f t="shared" si="2"/>
        <v>164441640000</v>
      </c>
      <c r="N5" s="2">
        <f t="shared" si="2"/>
        <v>68942373000</v>
      </c>
      <c r="O5" s="2">
        <f t="shared" si="2"/>
        <v>18455137000</v>
      </c>
      <c r="P5" s="2">
        <f t="shared" si="2"/>
        <v>107196354000</v>
      </c>
      <c r="Q5" s="2">
        <f t="shared" si="2"/>
        <v>13910181000</v>
      </c>
      <c r="R5" s="2">
        <f t="shared" si="2"/>
        <v>18003926000</v>
      </c>
      <c r="S5" s="2">
        <f t="shared" si="2"/>
        <v>80872382000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1828424880000</v>
      </c>
      <c r="H6" s="2">
        <f>IFERROR(INDEX(D6:G6,COUNT(D6:G6)),"")</f>
        <v>1828424880000</v>
      </c>
      <c r="I6" s="2">
        <f t="shared" ref="I6:S6" si="3">IFERROR(INDEX(I51:I500,MATCH($C$6,$C$51:$C$500,0)),"")</f>
        <v>1776878804000</v>
      </c>
      <c r="J6" s="2">
        <f t="shared" si="3"/>
        <v>1734489334000</v>
      </c>
      <c r="K6" s="2">
        <f t="shared" si="3"/>
        <v>1651929274000</v>
      </c>
      <c r="L6" s="2">
        <f t="shared" si="3"/>
        <v>1745653431000</v>
      </c>
      <c r="M6" s="2">
        <f t="shared" si="3"/>
        <v>1471130806000</v>
      </c>
      <c r="N6" s="2">
        <f t="shared" si="3"/>
        <v>1313886759000</v>
      </c>
      <c r="O6" s="2">
        <f t="shared" si="3"/>
        <v>1244955791000</v>
      </c>
      <c r="P6" s="2">
        <f t="shared" si="3"/>
        <v>1233833753000</v>
      </c>
      <c r="Q6" s="2">
        <f t="shared" si="3"/>
        <v>1126612491000</v>
      </c>
      <c r="R6" s="2">
        <f t="shared" si="3"/>
        <v>1120035169000</v>
      </c>
      <c r="S6" s="2">
        <f t="shared" si="3"/>
        <v>1107565893000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0.61</v>
      </c>
      <c r="H7" s="3">
        <f>IFERROR(INDEX(D7:G7,COUNT(D7:G7)),"")</f>
        <v>0.61</v>
      </c>
      <c r="I7" s="3">
        <f t="shared" ref="I7:S7" si="4">IFERROR(INDEX(I51:I500,MATCH($C$7,$C$51:$C$500,0))/1000000000,"")</f>
        <v>0.61</v>
      </c>
      <c r="J7" s="3">
        <f t="shared" si="4"/>
        <v>0.61</v>
      </c>
      <c r="K7" s="3">
        <f t="shared" si="4"/>
        <v>0.61</v>
      </c>
      <c r="L7" s="3">
        <f t="shared" si="4"/>
        <v>0.61</v>
      </c>
      <c r="M7" s="3">
        <f t="shared" si="4"/>
        <v>0.61</v>
      </c>
      <c r="N7" s="3">
        <f t="shared" si="4"/>
        <v>0.61</v>
      </c>
      <c r="O7" s="3">
        <f t="shared" si="4"/>
        <v>0.68</v>
      </c>
      <c r="P7" s="3">
        <f t="shared" si="4"/>
        <v>0.68</v>
      </c>
      <c r="Q7" s="3">
        <f t="shared" si="4"/>
        <v>0.68</v>
      </c>
      <c r="R7" s="3">
        <f t="shared" si="4"/>
        <v>0.68</v>
      </c>
      <c r="S7" s="3">
        <f t="shared" si="4"/>
        <v>0.68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-11000000000</v>
      </c>
      <c r="H8" s="2">
        <f>IFERROR(INDEX(D8:G8,COUNT(D8:G8)),"")</f>
        <v>-11000000000</v>
      </c>
      <c r="I8" s="2">
        <f t="shared" ref="I8:S8" si="5">IFERROR(INDEX(I51:I500,MATCH($C$8,$C$51:$C$500,0)),"")</f>
        <v>-126000000000</v>
      </c>
      <c r="J8" s="2">
        <f t="shared" si="5"/>
        <v>144000000000</v>
      </c>
      <c r="K8" s="2">
        <f t="shared" si="5"/>
        <v>-37000000000</v>
      </c>
      <c r="L8" s="2">
        <f t="shared" si="5"/>
        <v>59000000000</v>
      </c>
      <c r="M8" s="2">
        <f t="shared" si="5"/>
        <v>-405000000000</v>
      </c>
      <c r="N8" s="2">
        <f t="shared" si="5"/>
        <v>110000000000</v>
      </c>
      <c r="O8" s="2">
        <f t="shared" si="5"/>
        <v>193000000000</v>
      </c>
      <c r="P8" s="2">
        <f t="shared" si="5"/>
        <v>-99000000000</v>
      </c>
      <c r="Q8" s="2">
        <f t="shared" si="5"/>
        <v>92000000000</v>
      </c>
      <c r="R8" s="2">
        <f t="shared" si="5"/>
        <v>332000000000</v>
      </c>
      <c r="S8" s="2">
        <f t="shared" si="5"/>
        <v>-533000000000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-18.02</v>
      </c>
      <c r="H9" s="3">
        <f>IFERROR(INDEX(D9:G9,COUNT(D9:G9)),"")</f>
        <v>-18.02</v>
      </c>
      <c r="I9" s="3">
        <f t="shared" ref="I9:S9" si="6">IFERROR(INDEX(I51:I500,MATCH($C$9,$C$51:$C$500,0)),"")</f>
        <v>-205.45</v>
      </c>
      <c r="J9" s="3">
        <f t="shared" si="6"/>
        <v>235.04</v>
      </c>
      <c r="K9" s="3">
        <f t="shared" si="6"/>
        <v>-60.97</v>
      </c>
      <c r="L9" s="3">
        <f t="shared" si="6"/>
        <v>95.89</v>
      </c>
      <c r="M9" s="3">
        <f t="shared" si="6"/>
        <v>-662.07</v>
      </c>
      <c r="N9" s="3">
        <f t="shared" si="6"/>
        <v>179.3</v>
      </c>
      <c r="O9" s="3">
        <f t="shared" si="6"/>
        <v>284.39</v>
      </c>
      <c r="P9" s="3">
        <f t="shared" si="6"/>
        <v>-146.29</v>
      </c>
      <c r="Q9" s="3">
        <f t="shared" si="6"/>
        <v>135.05000000000001</v>
      </c>
      <c r="R9" s="3">
        <f t="shared" si="6"/>
        <v>487.63</v>
      </c>
      <c r="S9" s="3">
        <f t="shared" si="6"/>
        <v>-784.02</v>
      </c>
    </row>
    <row r="10" spans="1:19" ht="15.5" x14ac:dyDescent="0.35">
      <c r="C10" t="s">
        <v>17</v>
      </c>
      <c r="D10" s="3">
        <f ca="1">IFERROR(IF(D9=0,"",D2/D9),"")</f>
        <v>-26.859045504994452</v>
      </c>
      <c r="I10" s="3">
        <f t="shared" ref="I10:S10" ca="1" si="7">IFERROR(IF(I9=0,"",I2/I9),"")</f>
        <v>-2.7743976636651255</v>
      </c>
      <c r="J10" s="3">
        <f t="shared" ca="1" si="7"/>
        <v>2.6165759019741324</v>
      </c>
      <c r="K10" s="3">
        <f t="shared" ca="1" si="7"/>
        <v>-12.137116614728555</v>
      </c>
      <c r="L10" s="3">
        <f t="shared" ca="1" si="7"/>
        <v>12.722911669621441</v>
      </c>
      <c r="M10" s="3">
        <f t="shared" ca="1" si="7"/>
        <v>-1.7067681665080729</v>
      </c>
      <c r="N10" s="3">
        <f t="shared" ca="1" si="7"/>
        <v>3.0953708867819296</v>
      </c>
      <c r="O10" s="3">
        <f t="shared" ca="1" si="7"/>
        <v>1.3010302753261367</v>
      </c>
      <c r="P10" s="3">
        <f t="shared" ca="1" si="7"/>
        <v>-5.1268029256955368</v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50107199000</v>
      </c>
      <c r="H11" s="2">
        <f>IFERROR(INDEX(D11:G11,COUNT(D11:G11)),"")</f>
        <v>50107199000</v>
      </c>
      <c r="I11" s="2">
        <f t="shared" ref="I11:S11" si="8">IFERROR(INDEX(I51:I500,MATCH($C$11,$C$51:$C$500,0)),"")</f>
        <v>62146930000</v>
      </c>
      <c r="J11" s="2">
        <f t="shared" si="8"/>
        <v>49005032000</v>
      </c>
      <c r="K11" s="2">
        <f t="shared" si="8"/>
        <v>51108424000</v>
      </c>
      <c r="L11" s="2">
        <f t="shared" si="8"/>
        <v>59315275000</v>
      </c>
      <c r="M11" s="2">
        <f t="shared" si="8"/>
        <v>20051316000</v>
      </c>
      <c r="N11" s="2">
        <f t="shared" si="8"/>
        <v>67119163000</v>
      </c>
      <c r="O11" s="2">
        <f t="shared" si="8"/>
        <v>63380838000</v>
      </c>
      <c r="P11" s="2">
        <f t="shared" si="8"/>
        <v>41825284000</v>
      </c>
      <c r="Q11" s="2">
        <f t="shared" si="8"/>
        <v>45403333000</v>
      </c>
      <c r="R11" s="2">
        <f t="shared" si="8"/>
        <v>99933371000</v>
      </c>
      <c r="S11" s="2">
        <f t="shared" si="8"/>
        <v>44073695000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1217000000000</v>
      </c>
      <c r="H12" s="2">
        <f>IFERROR(INDEX(D12:G12,COUNT(D12:G12)),"")</f>
        <v>1217000000000</v>
      </c>
      <c r="I12" s="2">
        <f t="shared" ref="I12:S12" si="9">IFERROR(INDEX(I51:I500,MATCH($C$12,$C$51:$C$500,0)),"")</f>
        <v>1279000000000</v>
      </c>
      <c r="J12" s="2">
        <f t="shared" si="9"/>
        <v>1023000000000</v>
      </c>
      <c r="K12" s="2">
        <f t="shared" si="9"/>
        <v>1080000000000</v>
      </c>
      <c r="L12" s="2">
        <f t="shared" si="9"/>
        <v>978000000000</v>
      </c>
      <c r="M12" s="2">
        <f t="shared" si="9"/>
        <v>1083000000000</v>
      </c>
      <c r="N12" s="2">
        <f t="shared" si="9"/>
        <v>718000000000</v>
      </c>
      <c r="O12" s="2">
        <f t="shared" si="9"/>
        <v>814000000000</v>
      </c>
      <c r="P12" s="2">
        <f t="shared" si="9"/>
        <v>1059000000000</v>
      </c>
      <c r="Q12" s="2">
        <f t="shared" si="9"/>
        <v>883000000000</v>
      </c>
      <c r="R12" s="2">
        <f t="shared" si="9"/>
        <v>885000000000</v>
      </c>
      <c r="S12" s="2">
        <f t="shared" si="9"/>
        <v>1180000000000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1267000000000</v>
      </c>
      <c r="H13" s="2">
        <f>IFERROR(INDEX(D13:G13,COUNT(D13:G13)),"")</f>
        <v>1267000000000</v>
      </c>
      <c r="I13" s="2">
        <f t="shared" ref="I13:S13" si="10">IFERROR(INDEX(I51:I500,MATCH($C$13,$C$51:$C$500,0)),"")</f>
        <v>1341000000000</v>
      </c>
      <c r="J13" s="2">
        <f t="shared" si="10"/>
        <v>1072000000000</v>
      </c>
      <c r="K13" s="2">
        <f t="shared" si="10"/>
        <v>1131000000000</v>
      </c>
      <c r="L13" s="2">
        <f t="shared" si="10"/>
        <v>1038000000000</v>
      </c>
      <c r="M13" s="2">
        <f t="shared" si="10"/>
        <v>1103000000000</v>
      </c>
      <c r="N13" s="2">
        <f t="shared" si="10"/>
        <v>785000000000</v>
      </c>
      <c r="O13" s="2">
        <f t="shared" si="10"/>
        <v>878000000000</v>
      </c>
      <c r="P13" s="2">
        <f t="shared" si="10"/>
        <v>1101000000000</v>
      </c>
      <c r="Q13" s="2">
        <f t="shared" si="10"/>
        <v>928000000000</v>
      </c>
      <c r="R13" s="2">
        <f t="shared" si="10"/>
        <v>984000000000</v>
      </c>
      <c r="S13" s="2">
        <f t="shared" si="10"/>
        <v>1224000000000</v>
      </c>
    </row>
    <row r="14" spans="1:19" ht="15.5" x14ac:dyDescent="0.35">
      <c r="C14" t="s">
        <v>26</v>
      </c>
      <c r="D14" s="2">
        <f>IFERROR(INDEX(D51:D500,MATCH($C$14,$C$51:$C$500,0)),"")</f>
        <v>-14595012000</v>
      </c>
      <c r="H14" s="2">
        <f>IFERROR(SUM(D14:G14)*(4/MAX(1,COUNT(D14:G14))),"")</f>
        <v>-58380048000</v>
      </c>
      <c r="I14" s="2">
        <f t="shared" ref="I14:S14" si="11">IFERROR(INDEX(I51:I500,MATCH($C$14,$C$51:$C$500,0)),"")</f>
        <v>-70168251000</v>
      </c>
      <c r="J14" s="2">
        <f t="shared" si="11"/>
        <v>-76403210000</v>
      </c>
      <c r="K14" s="2">
        <f t="shared" si="11"/>
        <v>-71359749000</v>
      </c>
      <c r="L14" s="2">
        <f t="shared" si="11"/>
        <v>-54029437000</v>
      </c>
      <c r="M14" s="2">
        <f t="shared" si="11"/>
        <v>-43781255000</v>
      </c>
      <c r="N14" s="2">
        <f t="shared" si="11"/>
        <v>-59992085000</v>
      </c>
      <c r="O14" s="2">
        <f t="shared" si="11"/>
        <v>-70901762000</v>
      </c>
      <c r="P14" s="2">
        <f t="shared" si="11"/>
        <v>-67548839000</v>
      </c>
      <c r="Q14" s="2">
        <f t="shared" si="11"/>
        <v>-61842339000</v>
      </c>
      <c r="R14" s="2">
        <f t="shared" si="11"/>
        <v>-58764469000</v>
      </c>
      <c r="S14" s="2">
        <f t="shared" si="11"/>
        <v>-46595842000</v>
      </c>
    </row>
    <row r="15" spans="1:19" ht="15.5" x14ac:dyDescent="0.35">
      <c r="C15" t="s">
        <v>27</v>
      </c>
      <c r="D15" s="2">
        <f>IFERROR(INDEX(D51:D500,MATCH($C$15,$C$51:$C$500,0)),"")</f>
        <v>-3241722000</v>
      </c>
      <c r="H15" s="2">
        <f>IFERROR(SUM(D15:G15)*(4/MAX(1,COUNT(D15:G15))),"")</f>
        <v>-12966888000</v>
      </c>
      <c r="I15" s="2">
        <f t="shared" ref="I15:S15" si="12">IFERROR(INDEX(I51:I500,MATCH($C$15,$C$51:$C$500,0)),"")</f>
        <v>-15439199000</v>
      </c>
      <c r="J15" s="2">
        <f t="shared" si="12"/>
        <v>-23837551000</v>
      </c>
      <c r="K15" s="2">
        <f t="shared" si="12"/>
        <v>12311756000</v>
      </c>
      <c r="L15" s="2">
        <f t="shared" si="12"/>
        <v>-75137513000</v>
      </c>
      <c r="M15" s="2">
        <f t="shared" si="12"/>
        <v>-73855954000</v>
      </c>
      <c r="N15" s="2">
        <f t="shared" si="12"/>
        <v>25328611000</v>
      </c>
      <c r="O15" s="2">
        <f t="shared" si="12"/>
        <v>-24146137000</v>
      </c>
      <c r="P15" s="2">
        <f t="shared" si="12"/>
        <v>-27460619000</v>
      </c>
      <c r="Q15" s="2">
        <f t="shared" si="12"/>
        <v>-18479528000</v>
      </c>
      <c r="R15" s="2">
        <f t="shared" si="12"/>
        <v>-23558754000</v>
      </c>
      <c r="S15" s="2">
        <f t="shared" si="12"/>
        <v>-23494252000</v>
      </c>
    </row>
    <row r="16" spans="1:19" ht="15.5" x14ac:dyDescent="0.35">
      <c r="C16" t="s">
        <v>28</v>
      </c>
      <c r="D16" s="2">
        <f>IFERROR(INDEX(D51:D500,MATCH($C$16,$C$51:$C$500,0)),"")</f>
        <v>23538165000</v>
      </c>
      <c r="H16" s="2">
        <f>IFERROR(SUM(D16:G16)*(4/MAX(1,COUNT(D16:G16))),"")</f>
        <v>94152660000</v>
      </c>
      <c r="I16" s="2">
        <f t="shared" ref="I16:S16" si="13">IFERROR(INDEX(I51:I500,MATCH($C$16,$C$51:$C$500,0)),"")</f>
        <v>28091687000</v>
      </c>
      <c r="J16" s="2">
        <f t="shared" si="13"/>
        <v>34451234000</v>
      </c>
      <c r="K16" s="2">
        <f t="shared" si="13"/>
        <v>-41969159000</v>
      </c>
      <c r="L16" s="2">
        <f t="shared" si="13"/>
        <v>270666895000</v>
      </c>
      <c r="M16" s="2">
        <f t="shared" si="13"/>
        <v>221678190000</v>
      </c>
      <c r="N16" s="2">
        <f t="shared" si="13"/>
        <v>40676936000</v>
      </c>
      <c r="O16" s="2">
        <f t="shared" si="13"/>
        <v>78501405000</v>
      </c>
      <c r="P16" s="2">
        <f t="shared" si="13"/>
        <v>91686890000</v>
      </c>
      <c r="Q16" s="2">
        <f t="shared" si="13"/>
        <v>31813498000</v>
      </c>
      <c r="R16" s="2">
        <f t="shared" si="13"/>
        <v>75952611000</v>
      </c>
      <c r="S16" s="2">
        <f t="shared" si="13"/>
        <v>51138966000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</row>
    <row r="19" spans="1:19" ht="15.5" x14ac:dyDescent="0.35">
      <c r="A19" t="s">
        <v>49</v>
      </c>
      <c r="C19" t="s">
        <v>50</v>
      </c>
    </row>
    <row r="20" spans="1:19" ht="15.5" x14ac:dyDescent="0.35">
      <c r="A20" t="s">
        <v>51</v>
      </c>
      <c r="C20" t="s">
        <v>52</v>
      </c>
      <c r="D20" s="2">
        <f ca="1">IFERROR(D21*D2,"")</f>
        <v>295240000000</v>
      </c>
      <c r="H20" s="2" t="str">
        <f t="shared" ref="H20:S20" si="14">IFERROR(H21*H2,"")</f>
        <v/>
      </c>
      <c r="I20" s="2">
        <f t="shared" ca="1" si="14"/>
        <v>347700000000</v>
      </c>
      <c r="J20" s="2">
        <f t="shared" ca="1" si="14"/>
        <v>375150000000</v>
      </c>
      <c r="K20" s="2">
        <f t="shared" ca="1" si="14"/>
        <v>451400000000</v>
      </c>
      <c r="L20" s="2">
        <f t="shared" ca="1" si="14"/>
        <v>744200000000</v>
      </c>
      <c r="M20" s="2">
        <f t="shared" ca="1" si="14"/>
        <v>689300000000</v>
      </c>
      <c r="N20" s="2">
        <f t="shared" ca="1" si="14"/>
        <v>338550000000</v>
      </c>
      <c r="O20" s="2">
        <f t="shared" ca="1" si="14"/>
        <v>251600000000</v>
      </c>
      <c r="P20" s="2">
        <f t="shared" ca="1" si="14"/>
        <v>510000000000</v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11</v>
      </c>
      <c r="D21" s="2">
        <f>IFERROR(INDEX(D51:D500,MATCH($C$7,$C$51:$C$500,0)),"")</f>
        <v>610000000</v>
      </c>
      <c r="H21" s="2">
        <f>IFERROR(INDEX(D21:G21,COUNT(D21:G21)),"")</f>
        <v>610000000</v>
      </c>
      <c r="I21" s="2">
        <f t="shared" ref="I21:S21" si="15">IFERROR(INDEX(I51:I500,MATCH($C$7,$C$51:$C$500,0)),"")</f>
        <v>610000000</v>
      </c>
      <c r="J21" s="2">
        <f t="shared" si="15"/>
        <v>610000000</v>
      </c>
      <c r="K21" s="2">
        <f t="shared" si="15"/>
        <v>610000000</v>
      </c>
      <c r="L21" s="2">
        <f t="shared" si="15"/>
        <v>610000000</v>
      </c>
      <c r="M21" s="2">
        <f t="shared" si="15"/>
        <v>610000000</v>
      </c>
      <c r="N21" s="2">
        <f t="shared" si="15"/>
        <v>610000000</v>
      </c>
      <c r="O21" s="2">
        <f t="shared" si="15"/>
        <v>680000000</v>
      </c>
      <c r="P21" s="2">
        <f t="shared" si="15"/>
        <v>680000000</v>
      </c>
      <c r="Q21" s="2">
        <f t="shared" si="15"/>
        <v>680000000</v>
      </c>
      <c r="R21" s="2">
        <f t="shared" si="15"/>
        <v>680000000</v>
      </c>
      <c r="S21" s="2">
        <f t="shared" si="15"/>
        <v>680000000</v>
      </c>
    </row>
    <row r="23" spans="1:19" ht="15.5" x14ac:dyDescent="0.35">
      <c r="B23" t="s">
        <v>53</v>
      </c>
      <c r="C23" t="s">
        <v>54</v>
      </c>
      <c r="D23" s="3">
        <f>IFERROR(D5/D6*100,"")</f>
        <v>2.8271417418034699</v>
      </c>
      <c r="H23" s="3">
        <f t="shared" ref="H23:S23" si="16">IFERROR(H5/H6*100,"")</f>
        <v>11.30856696721388</v>
      </c>
      <c r="I23" s="3">
        <f t="shared" si="16"/>
        <v>2.6677991145647098</v>
      </c>
      <c r="J23" s="3">
        <f t="shared" si="16"/>
        <v>4.7594003250296151</v>
      </c>
      <c r="K23" s="3">
        <f t="shared" si="16"/>
        <v>-5.0628194146282803</v>
      </c>
      <c r="L23" s="3">
        <f t="shared" si="16"/>
        <v>17.445805770595708</v>
      </c>
      <c r="M23" s="3">
        <f t="shared" si="16"/>
        <v>11.177907452506981</v>
      </c>
      <c r="N23" s="3">
        <f t="shared" si="16"/>
        <v>5.2472081423875583</v>
      </c>
      <c r="O23" s="3">
        <f t="shared" si="16"/>
        <v>1.4823929599280044</v>
      </c>
      <c r="P23" s="3">
        <f t="shared" si="16"/>
        <v>8.6880711229821586</v>
      </c>
      <c r="Q23" s="3">
        <f t="shared" si="16"/>
        <v>1.2346908197026194</v>
      </c>
      <c r="R23" s="3">
        <f t="shared" si="16"/>
        <v>1.6074429177143097</v>
      </c>
      <c r="S23" s="3">
        <f t="shared" si="16"/>
        <v>7.3018122453144194</v>
      </c>
    </row>
    <row r="24" spans="1:19" ht="15.5" x14ac:dyDescent="0.35">
      <c r="C24" t="s">
        <v>55</v>
      </c>
      <c r="D24" s="4">
        <f>IFERROR(_xlfn.RRI(5,I23,D23),"")</f>
        <v>1.1670046853708094E-2</v>
      </c>
      <c r="H24" s="4">
        <f t="shared" ref="H24:S24" si="17">IFERROR(_xlfn.RRI(5,M23,H23),"")</f>
        <v>2.3269623415655971E-3</v>
      </c>
      <c r="I24" s="4">
        <f t="shared" si="17"/>
        <v>-0.12653608788727733</v>
      </c>
      <c r="J24" s="4">
        <f t="shared" si="17"/>
        <v>0.26275116664682097</v>
      </c>
      <c r="K24" s="4" t="str">
        <f t="shared" si="17"/>
        <v/>
      </c>
      <c r="L24" s="4">
        <f t="shared" si="17"/>
        <v>0.69834752548817658</v>
      </c>
      <c r="M24" s="4">
        <f t="shared" si="17"/>
        <v>0.47382184721415466</v>
      </c>
      <c r="N24" s="4">
        <f t="shared" si="17"/>
        <v>-6.3948968796854633E-2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56</v>
      </c>
      <c r="C25" t="s">
        <v>57</v>
      </c>
      <c r="D25" s="3">
        <f>IFERROR(INDEX(D51:D500,MATCH($A$25,$C$51:$C$500,0)),"")</f>
        <v>33.15</v>
      </c>
      <c r="H25" s="3">
        <f>IFERROR(INDEX(D25:G25,COUNT(D25:G25)),"")</f>
        <v>33.15</v>
      </c>
      <c r="I25" s="3">
        <f t="shared" ref="I25:S25" si="18">IFERROR(INDEX(I51:I500,MATCH($C$25,$C$51:$C$500,0)),"")</f>
        <v>20.68</v>
      </c>
      <c r="J25" s="3">
        <f t="shared" si="18"/>
        <v>17.350000000000001</v>
      </c>
      <c r="K25" s="3">
        <f t="shared" si="18"/>
        <v>-48.42</v>
      </c>
      <c r="L25" s="3">
        <f t="shared" si="18"/>
        <v>319.38</v>
      </c>
      <c r="M25" s="3">
        <f t="shared" si="18"/>
        <v>241.46</v>
      </c>
      <c r="N25" s="3">
        <f t="shared" si="18"/>
        <v>107.82</v>
      </c>
      <c r="O25" s="3">
        <f t="shared" si="18"/>
        <v>79.95</v>
      </c>
      <c r="P25" s="3">
        <f t="shared" si="18"/>
        <v>94.47</v>
      </c>
      <c r="Q25" s="3">
        <f t="shared" si="18"/>
        <v>19.62</v>
      </c>
      <c r="R25" s="3">
        <f t="shared" si="18"/>
        <v>77.06</v>
      </c>
      <c r="S25" s="3">
        <f t="shared" si="18"/>
        <v>40.67</v>
      </c>
    </row>
    <row r="26" spans="1:19" ht="15.5" x14ac:dyDescent="0.35">
      <c r="C26" t="s">
        <v>58</v>
      </c>
      <c r="D26" s="4">
        <f>IFERROR(_xlfn.RRI(5,I25,D25),"")</f>
        <v>9.8971929675039982E-2</v>
      </c>
      <c r="H26" s="4">
        <f t="shared" ref="H26:S26" si="19">IFERROR(_xlfn.RRI(5,M25,H25),"")</f>
        <v>-0.32775486601111514</v>
      </c>
      <c r="I26" s="4">
        <f t="shared" si="19"/>
        <v>-0.28126260475634501</v>
      </c>
      <c r="J26" s="4">
        <f t="shared" si="19"/>
        <v>-0.26329061532818532</v>
      </c>
      <c r="K26" s="4" t="str">
        <f t="shared" si="19"/>
        <v/>
      </c>
      <c r="L26" s="4">
        <f t="shared" si="19"/>
        <v>0.74711600692812086</v>
      </c>
      <c r="M26" s="4">
        <f t="shared" si="19"/>
        <v>0.25661789003309821</v>
      </c>
      <c r="N26" s="4">
        <f t="shared" si="19"/>
        <v>0.21530429017001662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59</v>
      </c>
      <c r="D27" s="3">
        <f>IFERROR(D4/D21,"")</f>
        <v>1181.2993147540983</v>
      </c>
      <c r="H27" s="3">
        <f t="shared" ref="H27:S27" si="20">IFERROR(H4/H21,"")</f>
        <v>4725.1972590163932</v>
      </c>
      <c r="I27" s="3">
        <f t="shared" si="20"/>
        <v>4817.5586934426228</v>
      </c>
      <c r="J27" s="3">
        <f t="shared" si="20"/>
        <v>4959.0746491803275</v>
      </c>
      <c r="K27" s="3">
        <f t="shared" si="20"/>
        <v>4464.9696606557382</v>
      </c>
      <c r="L27" s="3">
        <f t="shared" si="20"/>
        <v>5091.1994245901642</v>
      </c>
      <c r="M27" s="3">
        <f t="shared" si="20"/>
        <v>4431.0817836065571</v>
      </c>
      <c r="N27" s="3">
        <f t="shared" si="20"/>
        <v>3655.9231032786884</v>
      </c>
      <c r="O27" s="3">
        <f t="shared" si="20"/>
        <v>3310.4754397058823</v>
      </c>
      <c r="P27" s="3">
        <f t="shared" si="20"/>
        <v>3510.9118176470588</v>
      </c>
      <c r="Q27" s="3">
        <f t="shared" si="20"/>
        <v>3036.555357352941</v>
      </c>
      <c r="R27" s="3">
        <f t="shared" si="20"/>
        <v>3010.6156455882351</v>
      </c>
      <c r="S27" s="3">
        <f t="shared" si="20"/>
        <v>2966.8625161764708</v>
      </c>
    </row>
    <row r="28" spans="1:19" ht="15.5" x14ac:dyDescent="0.35">
      <c r="C28" t="s">
        <v>60</v>
      </c>
      <c r="D28" s="4">
        <f>IFERROR(_xlfn.RRI(5,I27,D27),"")</f>
        <v>-0.24507016780637225</v>
      </c>
      <c r="H28" s="4">
        <f t="shared" ref="H28:S28" si="21">IFERROR(_xlfn.RRI(5,M27,H27),"")</f>
        <v>1.2936068040015014E-2</v>
      </c>
      <c r="I28" s="4">
        <f t="shared" si="21"/>
        <v>5.6734757957871862E-2</v>
      </c>
      <c r="J28" s="4">
        <f t="shared" si="21"/>
        <v>8.4181656575074593E-2</v>
      </c>
      <c r="K28" s="4">
        <f t="shared" si="21"/>
        <v>4.9251788421428078E-2</v>
      </c>
      <c r="L28" s="4">
        <f t="shared" si="21"/>
        <v>0.10888824892067883</v>
      </c>
      <c r="M28" s="4">
        <f t="shared" si="21"/>
        <v>8.0365955672783818E-2</v>
      </c>
      <c r="N28" s="4">
        <f t="shared" si="21"/>
        <v>4.26533097118027E-2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32" spans="1:19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2986.8</v>
      </c>
      <c r="H32" s="3">
        <f>IFERROR(INDEX(D32:G32,COUNT(D32:G32)),"")</f>
        <v>2986.8</v>
      </c>
      <c r="I32" s="3">
        <f t="shared" ref="I32:S32" si="22">IFERROR(INDEX(I51:I500,MATCH($C$32,$C$51:$C$500,0)),"")</f>
        <v>2902.37</v>
      </c>
      <c r="J32" s="3">
        <f t="shared" si="22"/>
        <v>2833.14</v>
      </c>
      <c r="K32" s="3">
        <f t="shared" si="22"/>
        <v>2698.31</v>
      </c>
      <c r="L32" s="3">
        <f t="shared" si="22"/>
        <v>2851.41</v>
      </c>
      <c r="M32" s="3">
        <f t="shared" si="22"/>
        <v>2402.9899999999998</v>
      </c>
      <c r="N32" s="3">
        <f t="shared" si="22"/>
        <v>2146.15</v>
      </c>
      <c r="O32" s="3">
        <f t="shared" si="22"/>
        <v>1830.93</v>
      </c>
      <c r="P32" s="3">
        <f t="shared" si="22"/>
        <v>1814.59</v>
      </c>
      <c r="Q32" s="3">
        <f t="shared" si="22"/>
        <v>1656.95</v>
      </c>
      <c r="R32" s="3">
        <f t="shared" si="22"/>
        <v>1647.3</v>
      </c>
      <c r="S32" s="3">
        <f t="shared" si="22"/>
        <v>1628.93</v>
      </c>
    </row>
    <row r="33" spans="1:19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0.17</v>
      </c>
      <c r="H33" s="3">
        <f>IFERROR(INDEX(D33:G33,COUNT(D33:G33)),"")</f>
        <v>0.17</v>
      </c>
      <c r="I33" s="3">
        <f t="shared" ref="I33:S33" si="23">IFERROR(INDEX(I51:I500,MATCH($C$33,$C$51:$C$500,0)),"")</f>
        <v>0.2</v>
      </c>
      <c r="J33" s="3">
        <f t="shared" si="23"/>
        <v>0.22</v>
      </c>
      <c r="K33" s="3">
        <f t="shared" si="23"/>
        <v>0.27</v>
      </c>
      <c r="L33" s="3">
        <f t="shared" si="23"/>
        <v>0.43</v>
      </c>
      <c r="M33" s="3">
        <f t="shared" si="23"/>
        <v>0.47</v>
      </c>
      <c r="N33" s="3">
        <f t="shared" si="23"/>
        <v>0.26</v>
      </c>
      <c r="O33" s="3">
        <f t="shared" si="23"/>
        <v>0.2</v>
      </c>
      <c r="P33" s="3">
        <f t="shared" si="23"/>
        <v>0.41</v>
      </c>
      <c r="Q33" s="3">
        <f t="shared" si="23"/>
        <v>0.44</v>
      </c>
      <c r="R33" s="3">
        <f t="shared" si="23"/>
        <v>0.55000000000000004</v>
      </c>
      <c r="S33" s="3">
        <f t="shared" si="23"/>
        <v>0.54</v>
      </c>
    </row>
    <row r="34" spans="1:19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14.9</v>
      </c>
      <c r="H34" s="3">
        <f>IFERROR(INDEX(D34:G34,COUNT(D34:G34)),"")</f>
        <v>14.9</v>
      </c>
      <c r="I34" s="3">
        <f t="shared" ref="I34:S34" si="24">IFERROR(INDEX(I51:I500,MATCH($C$34,$C$51:$C$500,0)),"")</f>
        <v>27.56</v>
      </c>
      <c r="J34" s="3">
        <f t="shared" si="24"/>
        <v>35.450000000000003</v>
      </c>
      <c r="K34" s="3">
        <f t="shared" si="24"/>
        <v>-15.28</v>
      </c>
      <c r="L34" s="3">
        <f t="shared" si="24"/>
        <v>3.82</v>
      </c>
      <c r="M34" s="3">
        <f t="shared" si="24"/>
        <v>4.68</v>
      </c>
      <c r="N34" s="3">
        <f t="shared" si="24"/>
        <v>5.15</v>
      </c>
      <c r="O34" s="3">
        <f t="shared" si="24"/>
        <v>4.63</v>
      </c>
      <c r="P34" s="3">
        <f t="shared" si="24"/>
        <v>7.94</v>
      </c>
      <c r="Q34" s="3">
        <f t="shared" si="24"/>
        <v>36.950000000000003</v>
      </c>
      <c r="R34" s="3">
        <f t="shared" si="24"/>
        <v>11.68</v>
      </c>
      <c r="S34" s="3">
        <f t="shared" si="24"/>
        <v>21.51</v>
      </c>
    </row>
    <row r="35" spans="1:19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0.42</v>
      </c>
      <c r="H35" s="3">
        <f>IFERROR(INDEX(D35:G35,COUNT(D35:G35)),"")</f>
        <v>0.42</v>
      </c>
      <c r="I35" s="3">
        <f t="shared" ref="I35:S35" si="25">IFERROR(INDEX(I51:I500,MATCH($C$35,$C$51:$C$500,0)),"")</f>
        <v>0.12</v>
      </c>
      <c r="J35" s="3">
        <f t="shared" si="25"/>
        <v>0.12</v>
      </c>
      <c r="K35" s="3">
        <f t="shared" si="25"/>
        <v>0.17</v>
      </c>
      <c r="L35" s="3">
        <f t="shared" si="25"/>
        <v>0.24</v>
      </c>
      <c r="M35" s="3">
        <f t="shared" si="25"/>
        <v>0.26</v>
      </c>
      <c r="N35" s="3">
        <f t="shared" si="25"/>
        <v>0.15</v>
      </c>
      <c r="O35" s="3">
        <f t="shared" si="25"/>
        <v>0.11</v>
      </c>
      <c r="P35" s="3">
        <f t="shared" si="25"/>
        <v>0.21</v>
      </c>
      <c r="Q35" s="3">
        <f t="shared" si="25"/>
        <v>0.24</v>
      </c>
      <c r="R35" s="3">
        <f t="shared" si="25"/>
        <v>0.3</v>
      </c>
      <c r="S35" s="3">
        <f t="shared" si="25"/>
        <v>0.28999999999999998</v>
      </c>
    </row>
    <row r="36" spans="1:19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S36" si="26">IFERROR(INDEX(H51:H500,MATCH($C$36,$C$51:$C$500,0)),"")</f>
        <v>6.2400000000000004E-2</v>
      </c>
      <c r="I36" s="4">
        <f t="shared" si="26"/>
        <v>0.39990000000000003</v>
      </c>
      <c r="J36" s="4">
        <f t="shared" si="26"/>
        <v>0.47249999999999998</v>
      </c>
      <c r="K36" s="4">
        <f t="shared" si="26"/>
        <v>0</v>
      </c>
      <c r="L36" s="4">
        <f t="shared" si="26"/>
        <v>4.3400000000000001E-2</v>
      </c>
      <c r="M36" s="4">
        <f t="shared" si="26"/>
        <v>0.1704</v>
      </c>
      <c r="N36" s="4">
        <f t="shared" si="26"/>
        <v>0.19469999999999998</v>
      </c>
      <c r="O36" s="4">
        <f t="shared" si="26"/>
        <v>0</v>
      </c>
      <c r="P36" s="4">
        <f t="shared" si="26"/>
        <v>9.6000000000000002E-2</v>
      </c>
      <c r="Q36" s="4">
        <f t="shared" si="26"/>
        <v>0</v>
      </c>
      <c r="R36" s="4">
        <f t="shared" si="26"/>
        <v>0</v>
      </c>
      <c r="S36" s="4">
        <f t="shared" si="26"/>
        <v>0</v>
      </c>
    </row>
    <row r="37" spans="1:19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S37" si="27">IFERROR(INDEX(H51:H500,MATCH($C$37,$C$51:$C$500,0)),"")</f>
        <v>8.27</v>
      </c>
      <c r="I37" s="3">
        <f t="shared" si="27"/>
        <v>8.27</v>
      </c>
      <c r="J37" s="3">
        <f t="shared" si="27"/>
        <v>8.1999999999999993</v>
      </c>
      <c r="K37" s="3">
        <f t="shared" si="27"/>
        <v>0</v>
      </c>
      <c r="L37" s="3">
        <f t="shared" si="27"/>
        <v>16.5</v>
      </c>
      <c r="M37" s="3">
        <f t="shared" si="27"/>
        <v>49</v>
      </c>
      <c r="N37" s="3">
        <f t="shared" si="27"/>
        <v>25</v>
      </c>
      <c r="O37" s="3">
        <f t="shared" si="27"/>
        <v>0</v>
      </c>
      <c r="P37" s="3">
        <f t="shared" si="27"/>
        <v>12</v>
      </c>
      <c r="Q37" s="3">
        <f t="shared" si="27"/>
        <v>0</v>
      </c>
      <c r="R37" s="3">
        <f t="shared" si="27"/>
        <v>0</v>
      </c>
      <c r="S37" s="3">
        <f t="shared" si="27"/>
        <v>0</v>
      </c>
    </row>
    <row r="50" spans="2:19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</row>
    <row r="51" spans="2:19" ht="15.5" x14ac:dyDescent="0.35">
      <c r="B51" t="s">
        <v>82</v>
      </c>
      <c r="C51" t="s">
        <v>5</v>
      </c>
      <c r="D51" s="5">
        <v>720592582000</v>
      </c>
      <c r="E51" s="5">
        <v>708679026000</v>
      </c>
      <c r="F51" s="5">
        <v>775402147000</v>
      </c>
      <c r="G51" s="5">
        <v>725465413000</v>
      </c>
      <c r="I51" s="5">
        <v>2938710803000</v>
      </c>
      <c r="J51" s="5">
        <v>3025035536000</v>
      </c>
      <c r="K51" s="5">
        <v>2723631493000</v>
      </c>
      <c r="L51" s="5">
        <v>3105631649000</v>
      </c>
      <c r="M51" s="5">
        <v>2702959888000</v>
      </c>
      <c r="N51" s="5">
        <v>2230113093000</v>
      </c>
      <c r="O51" s="5">
        <v>2251123299000</v>
      </c>
      <c r="P51" s="5">
        <v>2387420036000</v>
      </c>
      <c r="Q51" s="5">
        <v>2064857643000</v>
      </c>
      <c r="R51" s="5">
        <v>2047218639000</v>
      </c>
      <c r="S51" s="5">
        <v>2017466511000</v>
      </c>
    </row>
    <row r="52" spans="2:19" ht="15.5" x14ac:dyDescent="0.35">
      <c r="C52" t="s">
        <v>83</v>
      </c>
      <c r="D52" s="5">
        <v>-641122716000</v>
      </c>
      <c r="E52" s="5">
        <v>-617585728000</v>
      </c>
      <c r="F52" s="5">
        <v>-690204779000</v>
      </c>
      <c r="G52" s="5">
        <v>-657955485000</v>
      </c>
      <c r="I52" s="5">
        <v>-2614865938000</v>
      </c>
      <c r="J52" s="5">
        <v>-2712697106000</v>
      </c>
      <c r="K52" s="5">
        <v>-2498653326000</v>
      </c>
      <c r="L52" s="5">
        <v>-2730610274000</v>
      </c>
      <c r="M52" s="5">
        <v>-2358250702000</v>
      </c>
      <c r="N52" s="5">
        <v>-1988124547000</v>
      </c>
      <c r="O52" s="5">
        <v>-2058903051000</v>
      </c>
      <c r="P52" s="5">
        <v>-2165024862000</v>
      </c>
      <c r="Q52" s="5">
        <v>-1866026156000</v>
      </c>
      <c r="R52" s="5">
        <v>-1798077316000</v>
      </c>
      <c r="S52" s="5">
        <v>-1799004253000</v>
      </c>
    </row>
    <row r="53" spans="2:19" ht="15.5" x14ac:dyDescent="0.35">
      <c r="C53" t="s">
        <v>84</v>
      </c>
      <c r="D53" s="5">
        <v>79469866000</v>
      </c>
      <c r="E53" s="5">
        <v>91093298000</v>
      </c>
      <c r="F53" s="5">
        <v>85197368000</v>
      </c>
      <c r="G53" s="5">
        <v>67509928000</v>
      </c>
      <c r="I53" s="5">
        <v>323844865000</v>
      </c>
      <c r="J53" s="5">
        <v>312338430000</v>
      </c>
      <c r="K53" s="5">
        <v>224978167000</v>
      </c>
      <c r="L53" s="5">
        <v>375021375000</v>
      </c>
      <c r="M53" s="5">
        <v>344709186000</v>
      </c>
      <c r="N53" s="5">
        <v>241988546000</v>
      </c>
      <c r="O53" s="5">
        <v>192220248000</v>
      </c>
      <c r="P53" s="5">
        <v>222395174000</v>
      </c>
      <c r="Q53" s="5">
        <v>198831487000</v>
      </c>
      <c r="R53" s="5">
        <v>249141323000</v>
      </c>
      <c r="S53" s="5">
        <v>218462258000</v>
      </c>
    </row>
    <row r="54" spans="2:19" ht="15.5" x14ac:dyDescent="0.35">
      <c r="C54" t="s">
        <v>85</v>
      </c>
      <c r="D54" s="5">
        <v>-41463818000</v>
      </c>
      <c r="E54" s="5">
        <v>-56392368000</v>
      </c>
      <c r="F54" s="5">
        <v>-49365844000</v>
      </c>
      <c r="G54" s="5">
        <v>-62872654000</v>
      </c>
      <c r="I54" s="5">
        <v>-226146091000</v>
      </c>
      <c r="J54" s="5">
        <v>-201970807000</v>
      </c>
      <c r="K54" s="5">
        <v>-196061474000</v>
      </c>
      <c r="L54" s="5">
        <v>-50674874000</v>
      </c>
      <c r="M54" s="5">
        <v>-79746072000</v>
      </c>
      <c r="N54" s="5">
        <v>-141983160000</v>
      </c>
      <c r="O54" s="5">
        <v>-43599500000</v>
      </c>
      <c r="P54" s="5">
        <v>-63897913000</v>
      </c>
      <c r="Q54" s="5">
        <v>-106265343000</v>
      </c>
      <c r="R54" s="5">
        <v>-115641720000</v>
      </c>
      <c r="S54" s="5">
        <v>-126361809000</v>
      </c>
    </row>
    <row r="55" spans="2:19" ht="15.5" x14ac:dyDescent="0.35">
      <c r="C55" t="s">
        <v>86</v>
      </c>
      <c r="D55" s="5">
        <v>-32409128000</v>
      </c>
      <c r="E55" s="5">
        <v>-29208049000</v>
      </c>
      <c r="F55" s="5">
        <v>-38618540000</v>
      </c>
      <c r="G55" s="5">
        <v>-32921749000</v>
      </c>
      <c r="I55" s="5">
        <v>-132193109000</v>
      </c>
      <c r="J55" s="5">
        <v>-154519371000</v>
      </c>
      <c r="K55" s="5">
        <v>-127901432000</v>
      </c>
      <c r="L55" s="5">
        <v>-176307644000</v>
      </c>
      <c r="M55" s="5">
        <v>-145993009000</v>
      </c>
      <c r="N55" s="5">
        <v>-72623992000</v>
      </c>
      <c r="O55" s="5">
        <v>-68051143000</v>
      </c>
      <c r="P55" s="5">
        <v>-58364418000</v>
      </c>
      <c r="Q55" s="5">
        <v>-59328526000</v>
      </c>
      <c r="R55" s="5">
        <v>-68552358000</v>
      </c>
      <c r="S55" s="5">
        <v>-60564719000</v>
      </c>
    </row>
    <row r="56" spans="2:19" ht="15.5" x14ac:dyDescent="0.35">
      <c r="C56" t="s">
        <v>87</v>
      </c>
      <c r="D56" s="5">
        <v>-18815894000</v>
      </c>
      <c r="E56" s="5">
        <v>-30001922000</v>
      </c>
      <c r="F56" s="5">
        <v>-17158314000</v>
      </c>
      <c r="G56" s="5">
        <v>-18294524000</v>
      </c>
      <c r="I56" s="5">
        <v>-83427226000</v>
      </c>
      <c r="J56" s="5">
        <v>-74660528000</v>
      </c>
      <c r="K56" s="5">
        <v>-73791605000</v>
      </c>
      <c r="L56" s="5">
        <v>-86816237000</v>
      </c>
      <c r="M56" s="5">
        <v>-80066234000</v>
      </c>
      <c r="N56" s="5">
        <v>-60505222000</v>
      </c>
      <c r="O56" s="5">
        <v>-65432774000</v>
      </c>
      <c r="P56" s="5">
        <v>-53570451000</v>
      </c>
      <c r="Q56" s="5">
        <v>-53674808000</v>
      </c>
      <c r="R56" s="5">
        <v>-65249300000</v>
      </c>
      <c r="S56" s="5">
        <v>-50129120000</v>
      </c>
    </row>
    <row r="57" spans="2:19" ht="15.5" x14ac:dyDescent="0.35">
      <c r="C57" t="s">
        <v>90</v>
      </c>
      <c r="D57" s="5">
        <v>2334791000</v>
      </c>
      <c r="E57" s="5">
        <v>4964478000</v>
      </c>
      <c r="F57" s="5">
        <v>1330988000</v>
      </c>
      <c r="G57" s="5">
        <v>2307936000</v>
      </c>
      <c r="I57" s="5">
        <v>12973312000</v>
      </c>
      <c r="J57" s="5">
        <v>16410708000</v>
      </c>
      <c r="K57" s="5">
        <v>15672311000</v>
      </c>
      <c r="L57" s="5">
        <v>14061006000</v>
      </c>
      <c r="M57" s="5">
        <v>7334049000</v>
      </c>
      <c r="Q57" s="5">
        <v>5368377000</v>
      </c>
      <c r="R57" s="5">
        <v>6906928000</v>
      </c>
      <c r="S57" s="5">
        <v>2290974000</v>
      </c>
    </row>
    <row r="58" spans="2:19" ht="15.5" x14ac:dyDescent="0.35">
      <c r="C58" t="s">
        <v>93</v>
      </c>
      <c r="D58" s="5">
        <v>-146087000</v>
      </c>
      <c r="E58" s="5">
        <v>9386000</v>
      </c>
      <c r="F58" s="5">
        <v>-2623000</v>
      </c>
      <c r="G58" s="5">
        <v>2083000</v>
      </c>
      <c r="I58" s="5">
        <v>6347000</v>
      </c>
      <c r="J58" s="5">
        <v>8769000</v>
      </c>
      <c r="K58" s="5">
        <v>12131000</v>
      </c>
      <c r="L58" s="5">
        <v>-20530000</v>
      </c>
      <c r="M58" s="5">
        <v>-8785000</v>
      </c>
      <c r="N58" s="5">
        <v>-11405000</v>
      </c>
      <c r="O58" s="5">
        <v>13877000</v>
      </c>
      <c r="P58" s="5">
        <v>24908000</v>
      </c>
      <c r="Q58" s="5">
        <v>14117000</v>
      </c>
      <c r="R58" s="5">
        <v>-24417000</v>
      </c>
      <c r="S58" s="5">
        <v>-13792000</v>
      </c>
    </row>
    <row r="59" spans="2:19" ht="15.5" x14ac:dyDescent="0.35">
      <c r="C59" t="s">
        <v>88</v>
      </c>
      <c r="D59" s="5">
        <v>38006048000</v>
      </c>
      <c r="E59" s="5">
        <v>34700930000</v>
      </c>
      <c r="F59" s="5">
        <v>35831524000</v>
      </c>
      <c r="G59" s="5">
        <v>4637274000</v>
      </c>
      <c r="I59" s="5">
        <v>97698774000</v>
      </c>
      <c r="J59" s="5">
        <v>110367623000</v>
      </c>
      <c r="K59" s="5">
        <v>28916693000</v>
      </c>
      <c r="L59" s="5">
        <v>324346501000</v>
      </c>
      <c r="M59" s="5">
        <v>264963114000</v>
      </c>
      <c r="N59" s="5">
        <v>100005386000</v>
      </c>
      <c r="O59" s="5">
        <v>148620748000</v>
      </c>
      <c r="P59" s="5">
        <v>158497261000</v>
      </c>
      <c r="Q59" s="5">
        <v>92566144000</v>
      </c>
      <c r="R59" s="5">
        <v>133499603000</v>
      </c>
      <c r="S59" s="5">
        <v>92100449000</v>
      </c>
    </row>
    <row r="60" spans="2:19" ht="15.5" x14ac:dyDescent="0.35">
      <c r="C60" t="s">
        <v>89</v>
      </c>
      <c r="D60" s="5">
        <v>-14467883000</v>
      </c>
      <c r="E60" s="5">
        <v>-18113389000</v>
      </c>
      <c r="F60" s="5">
        <v>-17648530000</v>
      </c>
      <c r="G60" s="5">
        <v>-17138817000</v>
      </c>
      <c r="I60" s="5">
        <v>-69607087000</v>
      </c>
      <c r="J60" s="5">
        <v>-75916389000</v>
      </c>
      <c r="K60" s="5">
        <v>-70885852000</v>
      </c>
      <c r="L60" s="5">
        <v>-53679606000</v>
      </c>
      <c r="M60" s="5">
        <v>-43284924000</v>
      </c>
      <c r="N60" s="5">
        <v>-59328450000</v>
      </c>
      <c r="O60" s="5">
        <v>-70119343000</v>
      </c>
      <c r="P60" s="5">
        <v>-66810371000</v>
      </c>
      <c r="Q60" s="5">
        <v>-60752646000</v>
      </c>
      <c r="R60" s="5">
        <v>-57546992000</v>
      </c>
      <c r="S60" s="5">
        <v>-40961483000</v>
      </c>
    </row>
    <row r="61" spans="2:19" ht="15.5" x14ac:dyDescent="0.35">
      <c r="C61" t="s">
        <v>26</v>
      </c>
      <c r="D61" s="5">
        <v>-14595012000</v>
      </c>
      <c r="E61" s="5">
        <v>-18262914000</v>
      </c>
      <c r="F61" s="5">
        <v>-17787865000</v>
      </c>
      <c r="G61" s="5">
        <v>-17252411000</v>
      </c>
      <c r="I61" s="5">
        <v>-70168251000</v>
      </c>
      <c r="J61" s="5">
        <v>-76403210000</v>
      </c>
      <c r="K61" s="5">
        <v>-71359749000</v>
      </c>
      <c r="L61" s="5">
        <v>-54029437000</v>
      </c>
      <c r="M61" s="5">
        <v>-43781255000</v>
      </c>
      <c r="N61" s="5">
        <v>-59992085000</v>
      </c>
      <c r="O61" s="5">
        <v>-70901762000</v>
      </c>
      <c r="P61" s="5">
        <v>-67548839000</v>
      </c>
      <c r="Q61" s="5">
        <v>-61842339000</v>
      </c>
      <c r="R61" s="5">
        <v>-58764469000</v>
      </c>
      <c r="S61" s="5">
        <v>-46595842000</v>
      </c>
    </row>
    <row r="62" spans="2:19" ht="15.5" x14ac:dyDescent="0.35">
      <c r="C62" t="s">
        <v>92</v>
      </c>
      <c r="D62" s="5">
        <v>127129000</v>
      </c>
      <c r="E62" s="5">
        <v>149525000</v>
      </c>
      <c r="F62" s="5">
        <v>139335000</v>
      </c>
      <c r="G62" s="5">
        <v>113594000</v>
      </c>
      <c r="I62" s="5">
        <v>561164000</v>
      </c>
      <c r="J62" s="5">
        <v>486821000</v>
      </c>
      <c r="K62" s="5">
        <v>473897000</v>
      </c>
      <c r="L62" s="5">
        <v>349831000</v>
      </c>
      <c r="M62" s="5">
        <v>496331000</v>
      </c>
      <c r="N62" s="5">
        <v>663635000</v>
      </c>
      <c r="O62" s="5">
        <v>782419000</v>
      </c>
      <c r="P62" s="5">
        <v>738468000</v>
      </c>
      <c r="Q62" s="5">
        <v>1089693000</v>
      </c>
      <c r="R62" s="5">
        <v>1217477000</v>
      </c>
      <c r="S62" s="5">
        <v>5634359000</v>
      </c>
    </row>
    <row r="63" spans="2:19" ht="15.5" x14ac:dyDescent="0.35">
      <c r="C63" t="s">
        <v>94</v>
      </c>
      <c r="D63" s="5">
        <v>-14467883000</v>
      </c>
      <c r="E63" s="5">
        <v>-18113389000</v>
      </c>
      <c r="F63" s="5">
        <v>-17648530000</v>
      </c>
      <c r="G63" s="5">
        <v>-17138817000</v>
      </c>
      <c r="I63" s="5">
        <v>-69607087000</v>
      </c>
      <c r="J63" s="5">
        <v>-75916389000</v>
      </c>
      <c r="K63" s="5">
        <v>-70885852000</v>
      </c>
      <c r="L63" s="5">
        <v>-53679606000</v>
      </c>
      <c r="M63" s="5">
        <v>-43284924000</v>
      </c>
      <c r="N63" s="5">
        <v>-59328450000</v>
      </c>
      <c r="O63" s="5">
        <v>-70119343000</v>
      </c>
      <c r="P63" s="5">
        <v>-66810371000</v>
      </c>
      <c r="Q63" s="5">
        <v>-60752646000</v>
      </c>
      <c r="R63" s="5">
        <v>-57546992000</v>
      </c>
      <c r="S63" s="5">
        <v>-40961483000</v>
      </c>
    </row>
    <row r="64" spans="2:19" ht="15.5" x14ac:dyDescent="0.35">
      <c r="C64" t="s">
        <v>28</v>
      </c>
      <c r="D64" s="5">
        <v>23538165000</v>
      </c>
      <c r="E64" s="5">
        <v>16587541000</v>
      </c>
      <c r="F64" s="5">
        <v>18182994000</v>
      </c>
      <c r="G64" s="5">
        <v>-12501543000</v>
      </c>
      <c r="I64" s="5">
        <v>28091687000</v>
      </c>
      <c r="J64" s="5">
        <v>34451234000</v>
      </c>
      <c r="K64" s="5">
        <v>-41969159000</v>
      </c>
      <c r="L64" s="5">
        <v>270666895000</v>
      </c>
      <c r="M64" s="5">
        <v>221678190000</v>
      </c>
      <c r="N64" s="5">
        <v>40676936000</v>
      </c>
      <c r="O64" s="5">
        <v>78501405000</v>
      </c>
      <c r="P64" s="5">
        <v>91686890000</v>
      </c>
      <c r="Q64" s="5">
        <v>31813498000</v>
      </c>
      <c r="R64" s="5">
        <v>75952611000</v>
      </c>
      <c r="S64" s="5">
        <v>51138966000</v>
      </c>
    </row>
    <row r="65" spans="2:19" ht="15.5" x14ac:dyDescent="0.35">
      <c r="C65" t="s">
        <v>27</v>
      </c>
      <c r="D65" s="5">
        <v>-3241722000</v>
      </c>
      <c r="E65" s="5">
        <v>-7091771000</v>
      </c>
      <c r="F65" s="5">
        <v>-7232231000</v>
      </c>
      <c r="G65" s="5">
        <v>3412599000</v>
      </c>
      <c r="I65" s="5">
        <v>-15439199000</v>
      </c>
      <c r="J65" s="5">
        <v>-23837551000</v>
      </c>
      <c r="K65" s="5">
        <v>12311756000</v>
      </c>
      <c r="L65" s="5">
        <v>-75137513000</v>
      </c>
      <c r="M65" s="5">
        <v>-73855954000</v>
      </c>
      <c r="N65" s="5">
        <v>25328611000</v>
      </c>
      <c r="O65" s="5">
        <v>-24146137000</v>
      </c>
      <c r="P65" s="5">
        <v>-27460619000</v>
      </c>
      <c r="Q65" s="5">
        <v>-18479528000</v>
      </c>
      <c r="R65" s="5">
        <v>-23558754000</v>
      </c>
      <c r="S65" s="5">
        <v>-23494252000</v>
      </c>
    </row>
    <row r="66" spans="2:19" ht="15.5" x14ac:dyDescent="0.35">
      <c r="C66" t="s">
        <v>97</v>
      </c>
      <c r="D66" s="5">
        <v>20296443000</v>
      </c>
      <c r="E66" s="5">
        <v>9495770000</v>
      </c>
      <c r="F66" s="5">
        <v>10950763000</v>
      </c>
      <c r="G66" s="5">
        <v>-9088944000</v>
      </c>
      <c r="I66" s="5">
        <v>12652488000</v>
      </c>
      <c r="J66" s="5">
        <v>10613683000</v>
      </c>
      <c r="K66" s="5">
        <v>-29657403000</v>
      </c>
      <c r="L66" s="5">
        <v>195529382000</v>
      </c>
      <c r="M66" s="5">
        <v>147822236000</v>
      </c>
      <c r="N66" s="5">
        <v>66005547000</v>
      </c>
      <c r="O66" s="5">
        <v>54355268000</v>
      </c>
      <c r="P66" s="5">
        <v>64226271000</v>
      </c>
      <c r="Q66" s="5">
        <v>13333970000</v>
      </c>
      <c r="R66" s="5">
        <v>52393857000</v>
      </c>
      <c r="S66" s="5">
        <v>27644714000</v>
      </c>
    </row>
    <row r="67" spans="2:19" ht="15.5" x14ac:dyDescent="0.35">
      <c r="C67" t="s">
        <v>98</v>
      </c>
      <c r="D67" s="5">
        <v>31249633000</v>
      </c>
      <c r="E67" s="5">
        <v>-32250275000</v>
      </c>
      <c r="F67" s="5">
        <v>38836392000</v>
      </c>
      <c r="G67" s="5">
        <v>-23539805000</v>
      </c>
      <c r="I67" s="5">
        <v>34757416000</v>
      </c>
      <c r="J67" s="5">
        <v>71946377000</v>
      </c>
      <c r="K67" s="5">
        <v>-53964662000</v>
      </c>
      <c r="L67" s="5">
        <v>108993395000</v>
      </c>
      <c r="M67" s="5">
        <v>16610619000</v>
      </c>
      <c r="N67" s="5">
        <v>2925421000</v>
      </c>
      <c r="O67" s="5">
        <v>-35886254000</v>
      </c>
      <c r="P67" s="5">
        <v>42994991000</v>
      </c>
      <c r="Q67" s="5">
        <v>590328000</v>
      </c>
      <c r="R67" s="5">
        <v>-34414348000</v>
      </c>
      <c r="S67" s="5">
        <v>53213876000</v>
      </c>
    </row>
    <row r="68" spans="2:19" ht="15.5" x14ac:dyDescent="0.35">
      <c r="C68" t="s">
        <v>100</v>
      </c>
      <c r="D68" s="5">
        <v>51546076000</v>
      </c>
      <c r="E68" s="5">
        <v>-22754505000</v>
      </c>
      <c r="F68" s="5">
        <v>49787155000</v>
      </c>
      <c r="G68" s="5">
        <v>-32628749000</v>
      </c>
      <c r="I68" s="5">
        <v>47409904000</v>
      </c>
      <c r="J68" s="5">
        <v>82560060000</v>
      </c>
      <c r="K68" s="5">
        <v>-83622065000</v>
      </c>
      <c r="L68" s="5">
        <v>304522777000</v>
      </c>
      <c r="M68" s="5">
        <v>164432855000</v>
      </c>
      <c r="N68" s="5">
        <v>68930968000</v>
      </c>
      <c r="O68" s="5">
        <v>18469014000</v>
      </c>
      <c r="P68" s="5">
        <v>107221262000</v>
      </c>
      <c r="Q68" s="5">
        <v>13924298000</v>
      </c>
      <c r="R68" s="5">
        <v>17979509000</v>
      </c>
      <c r="S68" s="5">
        <v>80858590000</v>
      </c>
    </row>
    <row r="69" spans="2:19" ht="15.5" x14ac:dyDescent="0.35">
      <c r="C69" t="s">
        <v>101</v>
      </c>
      <c r="D69" s="5">
        <v>20296443000</v>
      </c>
      <c r="E69" s="5">
        <v>9495770000</v>
      </c>
      <c r="F69" s="5">
        <v>10950763000</v>
      </c>
      <c r="G69" s="5">
        <v>-9088944000</v>
      </c>
      <c r="I69" s="5">
        <v>12652488000</v>
      </c>
      <c r="J69" s="5">
        <v>10613683000</v>
      </c>
      <c r="K69" s="5">
        <v>-29657403000</v>
      </c>
      <c r="L69" s="5">
        <v>195529382000</v>
      </c>
      <c r="M69" s="5">
        <v>147822236000</v>
      </c>
      <c r="N69" s="5">
        <v>66005547000</v>
      </c>
      <c r="O69" s="5">
        <v>54355268000</v>
      </c>
      <c r="P69" s="5">
        <v>64226271000</v>
      </c>
      <c r="Q69" s="5">
        <v>13333970000</v>
      </c>
      <c r="R69" s="5">
        <v>52393857000</v>
      </c>
      <c r="S69" s="5">
        <v>27644714000</v>
      </c>
    </row>
    <row r="70" spans="2:19" ht="15.5" x14ac:dyDescent="0.35">
      <c r="C70" t="s">
        <v>7</v>
      </c>
      <c r="D70" s="5">
        <v>51692163000</v>
      </c>
      <c r="E70" s="5">
        <v>-22763891000</v>
      </c>
      <c r="F70" s="5">
        <v>49789778000</v>
      </c>
      <c r="G70" s="5">
        <v>-32630832000</v>
      </c>
      <c r="I70" s="5">
        <v>47403557000</v>
      </c>
      <c r="J70" s="5">
        <v>82551291000</v>
      </c>
      <c r="K70" s="5">
        <v>-83634196000</v>
      </c>
      <c r="L70" s="5">
        <v>304543307000</v>
      </c>
      <c r="M70" s="5">
        <v>164441640000</v>
      </c>
      <c r="N70" s="5">
        <v>68942373000</v>
      </c>
      <c r="O70" s="5">
        <v>18455137000</v>
      </c>
      <c r="P70" s="5">
        <v>107196354000</v>
      </c>
      <c r="Q70" s="5">
        <v>13910181000</v>
      </c>
      <c r="R70" s="5">
        <v>18003926000</v>
      </c>
      <c r="S70" s="5">
        <v>80872382000</v>
      </c>
    </row>
    <row r="71" spans="2:19" ht="15.5" x14ac:dyDescent="0.35">
      <c r="C71" t="s">
        <v>102</v>
      </c>
      <c r="D71" s="5">
        <v>20296443000</v>
      </c>
      <c r="E71" s="5">
        <v>9495770000</v>
      </c>
      <c r="F71" s="5">
        <v>10950763000</v>
      </c>
      <c r="G71" s="5">
        <v>-9088944000</v>
      </c>
      <c r="I71" s="5">
        <v>12652488000</v>
      </c>
      <c r="J71" s="5">
        <v>10613683000</v>
      </c>
      <c r="K71" s="5">
        <v>-29657403000</v>
      </c>
      <c r="L71" s="5">
        <v>195529382000</v>
      </c>
      <c r="M71" s="5">
        <v>147822236000</v>
      </c>
      <c r="N71" s="5">
        <v>66005547000</v>
      </c>
      <c r="O71" s="5">
        <v>54355268000</v>
      </c>
      <c r="P71" s="5">
        <v>64226271000</v>
      </c>
      <c r="Q71" s="5">
        <v>13333970000</v>
      </c>
      <c r="R71" s="5">
        <v>52393857000</v>
      </c>
      <c r="S71" s="5">
        <v>27644714000</v>
      </c>
    </row>
    <row r="72" spans="2:19" ht="15.5" x14ac:dyDescent="0.35">
      <c r="C72" t="s">
        <v>103</v>
      </c>
      <c r="D72" s="5">
        <v>51546076000</v>
      </c>
      <c r="E72" s="5">
        <v>-22754505000</v>
      </c>
      <c r="F72" s="5">
        <v>49787155000</v>
      </c>
      <c r="G72" s="5">
        <v>-32628749000</v>
      </c>
      <c r="I72" s="5">
        <v>47409904000</v>
      </c>
      <c r="J72" s="5">
        <v>82560060000</v>
      </c>
      <c r="K72" s="5">
        <v>-83622065000</v>
      </c>
      <c r="L72" s="5">
        <v>304522777000</v>
      </c>
      <c r="M72" s="5">
        <v>164432855000</v>
      </c>
      <c r="N72" s="5">
        <v>68930968000</v>
      </c>
      <c r="O72" s="5">
        <v>18469014000</v>
      </c>
      <c r="P72" s="5">
        <v>107221262000</v>
      </c>
      <c r="Q72" s="5">
        <v>13924298000</v>
      </c>
      <c r="R72" s="5">
        <v>17979509000</v>
      </c>
      <c r="S72" s="5">
        <v>80858590000</v>
      </c>
    </row>
    <row r="73" spans="2:19" ht="15.5" x14ac:dyDescent="0.35">
      <c r="C73" t="s">
        <v>104</v>
      </c>
      <c r="D73" s="5">
        <v>51546076000</v>
      </c>
      <c r="E73" s="5">
        <v>-22754505000</v>
      </c>
      <c r="F73" s="5">
        <v>49787155000</v>
      </c>
      <c r="G73" s="5">
        <v>-32628749000</v>
      </c>
      <c r="I73" s="5">
        <v>47409904000</v>
      </c>
      <c r="J73" s="5">
        <v>82560060000</v>
      </c>
      <c r="K73" s="5">
        <v>-83622065000</v>
      </c>
      <c r="L73" s="5">
        <v>304522777000</v>
      </c>
      <c r="M73" s="5">
        <v>164432855000</v>
      </c>
      <c r="N73" s="5">
        <v>68930968000</v>
      </c>
      <c r="O73" s="5">
        <v>18469014000</v>
      </c>
      <c r="P73" s="5">
        <v>107221262000</v>
      </c>
      <c r="Q73" s="5">
        <v>13924298000</v>
      </c>
      <c r="R73" s="5">
        <v>17979509000</v>
      </c>
      <c r="S73" s="5">
        <v>80858590000</v>
      </c>
    </row>
    <row r="75" spans="2:19" ht="15.5" x14ac:dyDescent="0.35">
      <c r="B75" t="s">
        <v>105</v>
      </c>
      <c r="C75" t="s">
        <v>106</v>
      </c>
    </row>
    <row r="76" spans="2:19" ht="15.5" x14ac:dyDescent="0.35">
      <c r="C76" t="s">
        <v>107</v>
      </c>
    </row>
    <row r="77" spans="2:19" ht="15.5" x14ac:dyDescent="0.35">
      <c r="C77" t="s">
        <v>19</v>
      </c>
      <c r="D77" s="5">
        <v>50107199000</v>
      </c>
      <c r="E77" s="5">
        <v>62146930000</v>
      </c>
      <c r="F77" s="5">
        <v>58542764000</v>
      </c>
      <c r="G77" s="5">
        <v>42047591000</v>
      </c>
      <c r="I77" s="5">
        <v>62146930000</v>
      </c>
      <c r="J77" s="5">
        <v>49005032000</v>
      </c>
      <c r="K77" s="5">
        <v>51108424000</v>
      </c>
      <c r="L77" s="5">
        <v>59315275000</v>
      </c>
      <c r="M77" s="5">
        <v>20051316000</v>
      </c>
      <c r="N77" s="5">
        <v>67119163000</v>
      </c>
      <c r="O77" s="5">
        <v>63380838000</v>
      </c>
      <c r="P77" s="5">
        <v>41825284000</v>
      </c>
      <c r="Q77" s="5">
        <v>45403333000</v>
      </c>
      <c r="R77" s="5">
        <v>99933371000</v>
      </c>
      <c r="S77" s="5">
        <v>44073695000</v>
      </c>
    </row>
    <row r="78" spans="2:19" ht="15.5" x14ac:dyDescent="0.35">
      <c r="C78" t="s">
        <v>318</v>
      </c>
      <c r="D78" s="5">
        <v>17821004000</v>
      </c>
      <c r="E78" s="5">
        <v>16241815000</v>
      </c>
      <c r="F78" s="5">
        <v>22531922000</v>
      </c>
      <c r="G78" s="5">
        <v>19240784000</v>
      </c>
      <c r="I78" s="5">
        <v>16241815000</v>
      </c>
      <c r="J78" s="5">
        <v>14931733000</v>
      </c>
      <c r="K78" s="5">
        <v>15597216000</v>
      </c>
      <c r="L78" s="5">
        <v>12950435000</v>
      </c>
      <c r="M78" s="5">
        <v>16614321000</v>
      </c>
      <c r="N78" s="5">
        <v>3858372000</v>
      </c>
      <c r="O78" s="5">
        <v>4861933000</v>
      </c>
      <c r="P78" s="5">
        <v>5562665000</v>
      </c>
      <c r="Q78" s="5">
        <v>6994663000</v>
      </c>
      <c r="R78" s="5">
        <v>6617525000</v>
      </c>
      <c r="S78" s="5">
        <v>4791354000</v>
      </c>
    </row>
    <row r="79" spans="2:19" ht="15.5" x14ac:dyDescent="0.35">
      <c r="C79" t="s">
        <v>108</v>
      </c>
      <c r="D79" s="5">
        <v>694012570000</v>
      </c>
      <c r="E79" s="5">
        <v>638631617000</v>
      </c>
      <c r="F79" s="5">
        <v>668888625000</v>
      </c>
      <c r="G79" s="5">
        <v>663758339000</v>
      </c>
      <c r="I79" s="5">
        <v>638631617000</v>
      </c>
      <c r="J79" s="5">
        <v>668712383000</v>
      </c>
      <c r="K79" s="5">
        <v>615402806000</v>
      </c>
      <c r="L79" s="5">
        <v>575823060000</v>
      </c>
      <c r="M79" s="5">
        <v>578808178000</v>
      </c>
      <c r="N79" s="5">
        <v>428181253000</v>
      </c>
      <c r="O79" s="5">
        <v>443914465000</v>
      </c>
      <c r="P79" s="5">
        <v>540177593000</v>
      </c>
      <c r="Q79" s="5">
        <v>434994507000</v>
      </c>
      <c r="R79" s="5">
        <v>356148507000</v>
      </c>
      <c r="S79" s="5">
        <v>467422285000</v>
      </c>
    </row>
    <row r="80" spans="2:19" ht="15.5" x14ac:dyDescent="0.35">
      <c r="C80" t="s">
        <v>110</v>
      </c>
      <c r="O80" s="5">
        <v>408449000</v>
      </c>
      <c r="Q80" s="5">
        <v>1807000</v>
      </c>
      <c r="R80" s="5">
        <v>486269000</v>
      </c>
      <c r="S80" s="5">
        <v>879478000</v>
      </c>
    </row>
    <row r="81" spans="3:19" ht="15.5" x14ac:dyDescent="0.35">
      <c r="C81" t="s">
        <v>109</v>
      </c>
      <c r="D81" s="5">
        <v>251158989000</v>
      </c>
      <c r="E81" s="5">
        <v>178120535000</v>
      </c>
      <c r="F81" s="5">
        <v>253772101000</v>
      </c>
      <c r="G81" s="5">
        <v>216914957000</v>
      </c>
      <c r="I81" s="5">
        <v>178120535000</v>
      </c>
      <c r="J81" s="5">
        <v>228608164000</v>
      </c>
      <c r="K81" s="5">
        <v>271747045000</v>
      </c>
      <c r="L81" s="5">
        <v>507683324000</v>
      </c>
      <c r="M81" s="5">
        <v>507331914000</v>
      </c>
      <c r="N81" s="5">
        <v>324100781000</v>
      </c>
      <c r="O81" s="5">
        <v>403953792000</v>
      </c>
      <c r="P81" s="5">
        <v>467339411000</v>
      </c>
      <c r="Q81" s="5">
        <v>425291740000</v>
      </c>
      <c r="R81" s="5">
        <v>290530891000</v>
      </c>
      <c r="S81" s="5">
        <v>329457597000</v>
      </c>
    </row>
    <row r="82" spans="3:19" ht="15.5" x14ac:dyDescent="0.35">
      <c r="C82" t="s">
        <v>111</v>
      </c>
      <c r="D82" s="5">
        <v>694012570000</v>
      </c>
      <c r="E82" s="5">
        <v>638631617000</v>
      </c>
      <c r="F82" s="5">
        <v>668888625000</v>
      </c>
      <c r="G82" s="5">
        <v>663758339000</v>
      </c>
      <c r="I82" s="5">
        <v>638631617000</v>
      </c>
      <c r="J82" s="5">
        <v>668712383000</v>
      </c>
      <c r="K82" s="5">
        <v>615402806000</v>
      </c>
      <c r="L82" s="5">
        <v>575823060000</v>
      </c>
      <c r="M82" s="5">
        <v>578808178000</v>
      </c>
      <c r="N82" s="5">
        <v>428181253000</v>
      </c>
      <c r="O82" s="5">
        <v>443914465000</v>
      </c>
      <c r="P82" s="5">
        <v>540177593000</v>
      </c>
      <c r="Q82" s="5">
        <v>434994507000</v>
      </c>
      <c r="R82" s="5">
        <v>356148507000</v>
      </c>
      <c r="S82" s="5">
        <v>467422285000</v>
      </c>
    </row>
    <row r="83" spans="3:19" ht="15.5" x14ac:dyDescent="0.35">
      <c r="C83" t="s">
        <v>112</v>
      </c>
      <c r="D83" s="5">
        <v>1214148000</v>
      </c>
      <c r="E83" s="5">
        <v>2459684000</v>
      </c>
      <c r="F83" s="5">
        <v>4424940000</v>
      </c>
      <c r="G83" s="5">
        <v>1345940000</v>
      </c>
      <c r="I83" s="5">
        <v>2459684000</v>
      </c>
      <c r="J83" s="5">
        <v>1179435000</v>
      </c>
      <c r="K83" s="5">
        <v>8597330000</v>
      </c>
      <c r="L83" s="5">
        <v>7877269000</v>
      </c>
      <c r="M83" s="5">
        <v>1542475000</v>
      </c>
      <c r="N83" s="5">
        <v>1612512000</v>
      </c>
      <c r="O83" s="5">
        <v>43989575000</v>
      </c>
      <c r="P83" s="5">
        <v>538568000</v>
      </c>
      <c r="Q83" s="5">
        <v>8398646000</v>
      </c>
      <c r="R83" s="5">
        <v>3007692000</v>
      </c>
      <c r="S83" s="5">
        <v>1118601000</v>
      </c>
    </row>
    <row r="84" spans="3:19" ht="15.5" x14ac:dyDescent="0.35">
      <c r="C84" t="s">
        <v>114</v>
      </c>
      <c r="D84" s="5">
        <v>378226325000</v>
      </c>
      <c r="E84" s="5">
        <v>388937130000</v>
      </c>
      <c r="F84" s="5">
        <v>418647856000</v>
      </c>
      <c r="G84" s="5">
        <v>419806983000</v>
      </c>
      <c r="I84" s="5">
        <v>388937130000</v>
      </c>
      <c r="J84" s="5">
        <v>384255463000</v>
      </c>
      <c r="K84" s="5">
        <v>373581172000</v>
      </c>
      <c r="L84" s="5">
        <v>616626604000</v>
      </c>
      <c r="M84" s="5">
        <v>590164193000</v>
      </c>
      <c r="N84" s="5">
        <v>339834058000</v>
      </c>
      <c r="O84" s="5">
        <v>413150846000</v>
      </c>
      <c r="P84" s="5">
        <v>456765636000</v>
      </c>
      <c r="Q84" s="5">
        <v>356153488000</v>
      </c>
      <c r="R84" s="5">
        <v>271560355000</v>
      </c>
      <c r="S84" s="5">
        <v>347086793000</v>
      </c>
    </row>
    <row r="85" spans="3:19" ht="15.5" x14ac:dyDescent="0.35">
      <c r="C85" t="s">
        <v>93</v>
      </c>
      <c r="D85" s="5">
        <v>468198986000</v>
      </c>
      <c r="E85" s="5">
        <v>436803266000</v>
      </c>
      <c r="F85" s="5">
        <v>466526684000</v>
      </c>
      <c r="G85" s="5">
        <v>427687669000</v>
      </c>
      <c r="I85" s="5">
        <v>436803266000</v>
      </c>
      <c r="J85" s="5">
        <v>399515954000</v>
      </c>
      <c r="K85" s="5">
        <v>330424318000</v>
      </c>
      <c r="L85" s="5">
        <v>383981191000</v>
      </c>
      <c r="M85" s="5">
        <v>257814975000</v>
      </c>
      <c r="N85" s="5">
        <v>231237854000</v>
      </c>
      <c r="O85" s="5">
        <v>148743914000</v>
      </c>
      <c r="P85" s="5">
        <v>184653548000</v>
      </c>
      <c r="Q85" s="5">
        <v>141693930000</v>
      </c>
      <c r="R85" s="5">
        <v>141126195000</v>
      </c>
      <c r="S85" s="5">
        <v>175525475000</v>
      </c>
    </row>
    <row r="86" spans="3:19" ht="15.5" x14ac:dyDescent="0.35">
      <c r="C86" t="s">
        <v>115</v>
      </c>
      <c r="D86" s="5">
        <v>1409563005000</v>
      </c>
      <c r="E86" s="5">
        <v>1289999217000</v>
      </c>
      <c r="F86" s="5">
        <v>1373142796000</v>
      </c>
      <c r="G86" s="5">
        <v>1335389638000</v>
      </c>
      <c r="I86" s="5">
        <v>1289999217000</v>
      </c>
      <c r="J86" s="5">
        <v>1259516805000</v>
      </c>
      <c r="K86" s="5">
        <v>1245292854000</v>
      </c>
      <c r="L86" s="5">
        <v>1377131019000</v>
      </c>
      <c r="M86" s="5">
        <v>1304656058000</v>
      </c>
      <c r="N86" s="5">
        <v>910024936000</v>
      </c>
      <c r="O86" s="5">
        <v>1087597237000</v>
      </c>
      <c r="P86" s="5">
        <v>1233718090000</v>
      </c>
      <c r="Q86" s="5">
        <v>1003030428000</v>
      </c>
      <c r="R86" s="5">
        <v>870146141000</v>
      </c>
      <c r="S86" s="5">
        <v>1015820277000</v>
      </c>
    </row>
    <row r="87" spans="3:19" ht="15.5" x14ac:dyDescent="0.35">
      <c r="C87" t="s">
        <v>116</v>
      </c>
    </row>
    <row r="88" spans="3:19" ht="15.5" x14ac:dyDescent="0.35">
      <c r="C88" t="s">
        <v>319</v>
      </c>
      <c r="D88" s="5">
        <v>93640399000</v>
      </c>
      <c r="E88" s="5">
        <v>170425526000</v>
      </c>
      <c r="F88" s="5">
        <v>199556125000</v>
      </c>
      <c r="G88" s="5">
        <v>199528932000</v>
      </c>
      <c r="I88" s="5">
        <v>170425526000</v>
      </c>
      <c r="J88" s="5">
        <v>170837233000</v>
      </c>
      <c r="K88" s="5">
        <v>164232154000</v>
      </c>
      <c r="L88" s="5">
        <v>162754291000</v>
      </c>
      <c r="M88" s="5">
        <v>139468903000</v>
      </c>
      <c r="N88" s="5">
        <v>109831523000</v>
      </c>
      <c r="O88" s="5">
        <v>113170721000</v>
      </c>
      <c r="P88" s="5">
        <v>117892528000</v>
      </c>
      <c r="Q88" s="5">
        <v>110296813000</v>
      </c>
      <c r="R88" s="5">
        <v>111615102000</v>
      </c>
      <c r="S88" s="5">
        <v>114897797000</v>
      </c>
    </row>
    <row r="89" spans="3:19" ht="15.5" x14ac:dyDescent="0.35">
      <c r="C89" t="s">
        <v>123</v>
      </c>
      <c r="D89" s="5">
        <v>2144844039000</v>
      </c>
      <c r="E89" s="5">
        <v>2111736680000</v>
      </c>
      <c r="F89" s="5">
        <v>2034134986000</v>
      </c>
      <c r="G89" s="5">
        <v>1840862394000</v>
      </c>
      <c r="I89" s="5">
        <v>2111736680000</v>
      </c>
      <c r="J89" s="5">
        <v>1852344114000</v>
      </c>
      <c r="K89" s="5">
        <v>1867512866000</v>
      </c>
      <c r="L89" s="5">
        <v>1996400411000</v>
      </c>
      <c r="M89" s="5">
        <v>1863695431000</v>
      </c>
      <c r="N89" s="5">
        <v>1555991249000</v>
      </c>
      <c r="O89" s="5">
        <v>1521317226000</v>
      </c>
      <c r="P89" s="5">
        <v>1675087492000</v>
      </c>
      <c r="Q89" s="5">
        <v>1588222494000</v>
      </c>
      <c r="R89" s="5">
        <v>1622384162000</v>
      </c>
      <c r="S89" s="5">
        <v>1692447314000</v>
      </c>
    </row>
    <row r="90" spans="3:19" ht="15.5" x14ac:dyDescent="0.35">
      <c r="C90" t="s">
        <v>320</v>
      </c>
      <c r="D90" s="5">
        <v>317071000</v>
      </c>
      <c r="E90" s="5">
        <v>313148000</v>
      </c>
      <c r="F90" s="5">
        <v>329977000</v>
      </c>
      <c r="G90" s="5">
        <v>321134000</v>
      </c>
      <c r="I90" s="5">
        <v>313148000</v>
      </c>
      <c r="J90" s="5">
        <v>319743000</v>
      </c>
      <c r="K90" s="5">
        <v>322310000</v>
      </c>
      <c r="L90" s="5">
        <v>346563000</v>
      </c>
      <c r="M90" s="5">
        <v>330392000</v>
      </c>
      <c r="N90" s="5">
        <v>342458000</v>
      </c>
      <c r="O90" s="5">
        <v>353128000</v>
      </c>
      <c r="P90" s="5">
        <v>384137000</v>
      </c>
      <c r="Q90" s="5">
        <v>374614000</v>
      </c>
      <c r="R90" s="5">
        <v>386617000</v>
      </c>
      <c r="S90" s="5">
        <v>412452000</v>
      </c>
    </row>
    <row r="91" spans="3:19" ht="15.5" x14ac:dyDescent="0.35">
      <c r="C91" t="s">
        <v>125</v>
      </c>
      <c r="D91" s="5">
        <v>2284014005000</v>
      </c>
      <c r="E91" s="5">
        <v>2347137424000</v>
      </c>
      <c r="F91" s="5">
        <v>2321956506000</v>
      </c>
      <c r="G91" s="5">
        <v>2125961128000</v>
      </c>
      <c r="I91" s="5">
        <v>2347137424000</v>
      </c>
      <c r="J91" s="5">
        <v>2094675099000</v>
      </c>
      <c r="K91" s="5">
        <v>2106276524000</v>
      </c>
      <c r="L91" s="5">
        <v>2213413740000</v>
      </c>
      <c r="M91" s="5">
        <v>2031084291000</v>
      </c>
      <c r="N91" s="5">
        <v>1734242780000</v>
      </c>
      <c r="O91" s="5">
        <v>1689178519000</v>
      </c>
      <c r="P91" s="5">
        <v>1836692402000</v>
      </c>
      <c r="Q91" s="5">
        <v>1742295405000</v>
      </c>
      <c r="R91" s="5">
        <v>1745763049000</v>
      </c>
      <c r="S91" s="5">
        <v>1867322855000</v>
      </c>
    </row>
    <row r="92" spans="3:19" ht="15.5" x14ac:dyDescent="0.35">
      <c r="C92" t="s">
        <v>126</v>
      </c>
      <c r="D92" s="5">
        <v>3693577010000</v>
      </c>
      <c r="E92" s="5">
        <v>3637136641000</v>
      </c>
      <c r="F92" s="5">
        <v>3695099302000</v>
      </c>
      <c r="G92" s="5">
        <v>3461350766000</v>
      </c>
      <c r="I92" s="5">
        <v>3637136641000</v>
      </c>
      <c r="J92" s="5">
        <v>3354191904000</v>
      </c>
      <c r="K92" s="5">
        <v>3351569378000</v>
      </c>
      <c r="L92" s="5">
        <v>3590544759000</v>
      </c>
      <c r="M92" s="5">
        <v>3335740349000</v>
      </c>
      <c r="N92" s="5">
        <v>2644267716000</v>
      </c>
      <c r="O92" s="5">
        <v>2776775756000</v>
      </c>
      <c r="P92" s="5">
        <v>3070410492000</v>
      </c>
      <c r="Q92" s="5">
        <v>2745325833000</v>
      </c>
      <c r="R92" s="5">
        <v>2615909190000</v>
      </c>
      <c r="S92" s="5">
        <v>2883143132000</v>
      </c>
    </row>
    <row r="93" spans="3:19" ht="15.5" x14ac:dyDescent="0.35">
      <c r="C93" t="s">
        <v>127</v>
      </c>
    </row>
    <row r="94" spans="3:19" ht="15.5" x14ac:dyDescent="0.35">
      <c r="C94" t="s">
        <v>128</v>
      </c>
    </row>
    <row r="95" spans="3:19" ht="15.5" x14ac:dyDescent="0.35">
      <c r="C95" t="s">
        <v>129</v>
      </c>
      <c r="D95" s="5">
        <v>1108200348000</v>
      </c>
      <c r="E95" s="5">
        <v>1125117540000</v>
      </c>
      <c r="F95" s="5">
        <v>1199474287000</v>
      </c>
      <c r="G95" s="5">
        <v>1122905535000</v>
      </c>
      <c r="I95" s="5">
        <v>1125117540000</v>
      </c>
      <c r="J95" s="5">
        <v>1057869607000</v>
      </c>
      <c r="K95" s="5">
        <v>1065296093000</v>
      </c>
      <c r="L95" s="5">
        <v>1110996412000</v>
      </c>
      <c r="M95" s="5">
        <v>1162789491000</v>
      </c>
      <c r="N95" s="5">
        <v>879913552000</v>
      </c>
      <c r="O95" s="5">
        <v>1003137696000</v>
      </c>
      <c r="P95" s="5">
        <v>1215369846000</v>
      </c>
      <c r="Q95" s="5">
        <v>961284302000</v>
      </c>
      <c r="R95" s="5">
        <v>770887902000</v>
      </c>
      <c r="S95" s="5">
        <v>985625515000</v>
      </c>
    </row>
    <row r="96" spans="3:19" ht="15.5" x14ac:dyDescent="0.35">
      <c r="C96" t="s">
        <v>134</v>
      </c>
      <c r="D96" s="5">
        <v>732463085000</v>
      </c>
      <c r="E96" s="5">
        <v>786850240000</v>
      </c>
      <c r="F96" s="5">
        <v>864044912000</v>
      </c>
      <c r="G96" s="5">
        <v>800805854000</v>
      </c>
      <c r="I96" s="5">
        <v>786850240000</v>
      </c>
      <c r="J96" s="5">
        <v>688991294000</v>
      </c>
      <c r="K96" s="5">
        <v>646060846000</v>
      </c>
      <c r="L96" s="5">
        <v>456200456000</v>
      </c>
      <c r="M96" s="5">
        <v>500779024000</v>
      </c>
      <c r="N96" s="5">
        <v>421442119000</v>
      </c>
      <c r="O96" s="5">
        <v>487564011000</v>
      </c>
      <c r="P96" s="5">
        <v>572326729000</v>
      </c>
      <c r="Q96" s="5">
        <v>370198838000</v>
      </c>
      <c r="R96" s="5">
        <v>340619871000</v>
      </c>
      <c r="S96" s="5">
        <v>523784596000</v>
      </c>
    </row>
    <row r="97" spans="3:19" ht="15.5" x14ac:dyDescent="0.35">
      <c r="C97" t="s">
        <v>130</v>
      </c>
    </row>
    <row r="98" spans="3:19" ht="15.5" x14ac:dyDescent="0.35">
      <c r="C98" t="s">
        <v>131</v>
      </c>
      <c r="D98" s="5">
        <v>251158989000</v>
      </c>
      <c r="E98" s="5">
        <v>178120535000</v>
      </c>
      <c r="F98" s="5">
        <v>253772101000</v>
      </c>
      <c r="G98" s="5">
        <v>216914957000</v>
      </c>
      <c r="I98" s="5">
        <v>178120535000</v>
      </c>
      <c r="J98" s="5">
        <v>228608164000</v>
      </c>
      <c r="K98" s="5">
        <v>271747045000</v>
      </c>
      <c r="L98" s="5">
        <v>507683324000</v>
      </c>
      <c r="M98" s="5">
        <v>507331914000</v>
      </c>
      <c r="N98" s="5">
        <v>324100781000</v>
      </c>
      <c r="O98" s="5">
        <v>404362241000</v>
      </c>
      <c r="P98" s="5">
        <v>467339411000</v>
      </c>
      <c r="Q98" s="5">
        <v>425293547000</v>
      </c>
      <c r="R98" s="5">
        <v>291017160000</v>
      </c>
      <c r="S98" s="5">
        <v>330337075000</v>
      </c>
    </row>
    <row r="99" spans="3:19" ht="15.5" x14ac:dyDescent="0.35">
      <c r="C99" t="s">
        <v>321</v>
      </c>
      <c r="D99" s="5">
        <v>29057212000</v>
      </c>
      <c r="E99" s="5">
        <v>29577465000</v>
      </c>
      <c r="F99" s="5">
        <v>16222020000</v>
      </c>
      <c r="G99" s="5">
        <v>18266728000</v>
      </c>
      <c r="I99" s="5">
        <v>29577465000</v>
      </c>
      <c r="J99" s="5">
        <v>15122426000</v>
      </c>
      <c r="K99" s="5">
        <v>11017298000</v>
      </c>
      <c r="L99" s="5">
        <v>12374212000</v>
      </c>
      <c r="M99" s="5">
        <v>22576982000</v>
      </c>
      <c r="N99" s="5">
        <v>12423904000</v>
      </c>
      <c r="O99" s="5">
        <v>13953946000</v>
      </c>
      <c r="P99" s="5">
        <v>16879423000</v>
      </c>
      <c r="Q99" s="5">
        <v>29223092000</v>
      </c>
      <c r="R99" s="5">
        <v>7887542000</v>
      </c>
      <c r="S99" s="5">
        <v>13127859000</v>
      </c>
    </row>
    <row r="100" spans="3:19" ht="15.5" x14ac:dyDescent="0.35">
      <c r="C100" t="s">
        <v>133</v>
      </c>
      <c r="D100" s="5">
        <v>4515946000</v>
      </c>
      <c r="E100" s="5">
        <v>2523724000</v>
      </c>
      <c r="F100" s="5">
        <v>988876000</v>
      </c>
      <c r="G100" s="5">
        <v>891850000</v>
      </c>
      <c r="I100" s="5">
        <v>2523724000</v>
      </c>
      <c r="J100" s="5">
        <v>505425000</v>
      </c>
      <c r="K100" s="5">
        <v>4821054000</v>
      </c>
      <c r="L100" s="5">
        <v>2214190000</v>
      </c>
      <c r="M100" s="5">
        <v>10560416000</v>
      </c>
      <c r="N100" s="5">
        <v>5274840000</v>
      </c>
      <c r="O100" s="5">
        <v>1360170000</v>
      </c>
      <c r="P100" s="5">
        <v>1294889000</v>
      </c>
      <c r="Q100" s="5">
        <v>1425663000</v>
      </c>
      <c r="R100" s="5">
        <v>990423000</v>
      </c>
      <c r="S100" s="5">
        <v>1259520000</v>
      </c>
    </row>
    <row r="101" spans="3:19" ht="15.5" x14ac:dyDescent="0.35">
      <c r="C101" t="s">
        <v>132</v>
      </c>
      <c r="D101" s="5">
        <v>43656337000</v>
      </c>
      <c r="E101" s="5">
        <v>38881971000</v>
      </c>
      <c r="F101" s="5">
        <v>38169538000</v>
      </c>
      <c r="G101" s="5">
        <v>40484793000</v>
      </c>
      <c r="I101" s="5">
        <v>38881971000</v>
      </c>
      <c r="J101" s="5">
        <v>38268082000</v>
      </c>
      <c r="K101" s="5">
        <v>35516575000</v>
      </c>
      <c r="L101" s="5">
        <v>26394895000</v>
      </c>
      <c r="M101" s="5">
        <v>30338863000</v>
      </c>
      <c r="N101" s="5">
        <v>21362003000</v>
      </c>
      <c r="O101" s="5">
        <v>27528901000</v>
      </c>
      <c r="P101" s="5">
        <v>25196462000</v>
      </c>
      <c r="Q101" s="5">
        <v>25454396000</v>
      </c>
      <c r="R101" s="5">
        <v>20046382000</v>
      </c>
      <c r="S101" s="5">
        <v>20210244000</v>
      </c>
    </row>
    <row r="102" spans="3:19" ht="15.5" x14ac:dyDescent="0.35">
      <c r="C102" t="s">
        <v>135</v>
      </c>
    </row>
    <row r="103" spans="3:19" ht="15.5" x14ac:dyDescent="0.35">
      <c r="C103" t="s">
        <v>597</v>
      </c>
      <c r="D103" s="5">
        <v>487298208000</v>
      </c>
      <c r="E103" s="5">
        <v>464638909000</v>
      </c>
      <c r="F103" s="5">
        <v>423949035000</v>
      </c>
      <c r="G103" s="5">
        <v>326730985000</v>
      </c>
      <c r="I103" s="5">
        <v>464638909000</v>
      </c>
      <c r="J103" s="5">
        <v>296325486000</v>
      </c>
      <c r="K103" s="5">
        <v>389078000000</v>
      </c>
      <c r="L103" s="5">
        <v>475446640000</v>
      </c>
      <c r="M103" s="5">
        <v>510911566000</v>
      </c>
      <c r="N103" s="5">
        <v>268709311000</v>
      </c>
      <c r="O103" s="5">
        <v>321862022000</v>
      </c>
      <c r="P103" s="5">
        <v>396004428000</v>
      </c>
      <c r="Q103" s="5">
        <v>448378049000</v>
      </c>
      <c r="R103" s="5">
        <v>533528308000</v>
      </c>
      <c r="S103" s="5">
        <v>603264326000</v>
      </c>
    </row>
    <row r="104" spans="3:19" ht="15.5" x14ac:dyDescent="0.35">
      <c r="C104" t="s">
        <v>137</v>
      </c>
      <c r="D104" s="5">
        <v>47348779000</v>
      </c>
      <c r="E104" s="5">
        <v>89163605000</v>
      </c>
      <c r="F104" s="5">
        <v>26276840000</v>
      </c>
      <c r="G104" s="5">
        <v>45541353000</v>
      </c>
      <c r="I104" s="5">
        <v>89163605000</v>
      </c>
      <c r="J104" s="5">
        <v>86374216000</v>
      </c>
      <c r="K104" s="5">
        <v>96133275000</v>
      </c>
      <c r="L104" s="5">
        <v>106129335000</v>
      </c>
      <c r="M104" s="5">
        <v>91202292000</v>
      </c>
      <c r="N104" s="5">
        <v>95309905000</v>
      </c>
      <c r="O104" s="5">
        <v>68368427000</v>
      </c>
      <c r="P104" s="5">
        <v>132332932000</v>
      </c>
      <c r="Q104" s="5">
        <v>109688766000</v>
      </c>
      <c r="R104" s="5">
        <v>110326524000</v>
      </c>
      <c r="S104" s="5">
        <v>96906221000</v>
      </c>
    </row>
    <row r="105" spans="3:19" ht="15.5" x14ac:dyDescent="0.35">
      <c r="C105" t="s">
        <v>312</v>
      </c>
    </row>
    <row r="106" spans="3:19" ht="15.5" x14ac:dyDescent="0.35">
      <c r="C106" t="s">
        <v>138</v>
      </c>
      <c r="D106" s="5">
        <v>756951782000</v>
      </c>
      <c r="E106" s="5">
        <v>735140297000</v>
      </c>
      <c r="F106" s="5">
        <v>695991706000</v>
      </c>
      <c r="G106" s="5">
        <v>588599077000</v>
      </c>
      <c r="I106" s="5">
        <v>735140297000</v>
      </c>
      <c r="J106" s="5">
        <v>561832963000</v>
      </c>
      <c r="K106" s="5">
        <v>634344011000</v>
      </c>
      <c r="L106" s="5">
        <v>733894916000</v>
      </c>
      <c r="M106" s="5">
        <v>701820052000</v>
      </c>
      <c r="N106" s="5">
        <v>450467405000</v>
      </c>
      <c r="O106" s="5">
        <v>528682269000</v>
      </c>
      <c r="P106" s="5">
        <v>621206893000</v>
      </c>
      <c r="Q106" s="5">
        <v>657429040000</v>
      </c>
      <c r="R106" s="5">
        <v>724986119000</v>
      </c>
      <c r="S106" s="5">
        <v>789951724000</v>
      </c>
    </row>
    <row r="107" spans="3:19" ht="15.5" x14ac:dyDescent="0.35">
      <c r="C107" t="s">
        <v>139</v>
      </c>
      <c r="D107" s="5">
        <v>756951782000</v>
      </c>
      <c r="E107" s="5">
        <v>735140297000</v>
      </c>
      <c r="F107" s="5">
        <v>695991706000</v>
      </c>
      <c r="G107" s="5">
        <v>588599077000</v>
      </c>
      <c r="I107" s="5">
        <v>735140297000</v>
      </c>
      <c r="J107" s="5">
        <v>561832963000</v>
      </c>
      <c r="K107" s="5">
        <v>634344011000</v>
      </c>
      <c r="L107" s="5">
        <v>733894916000</v>
      </c>
      <c r="M107" s="5">
        <v>701820052000</v>
      </c>
      <c r="N107" s="5">
        <v>450467405000</v>
      </c>
      <c r="O107" s="5">
        <v>528682269000</v>
      </c>
      <c r="P107" s="5">
        <v>621206893000</v>
      </c>
      <c r="Q107" s="5">
        <v>657429040000</v>
      </c>
      <c r="R107" s="5">
        <v>724986119000</v>
      </c>
      <c r="S107" s="5">
        <v>789951724000</v>
      </c>
    </row>
    <row r="108" spans="3:19" ht="15.5" x14ac:dyDescent="0.35">
      <c r="C108" t="s">
        <v>327</v>
      </c>
    </row>
    <row r="109" spans="3:19" ht="15.5" x14ac:dyDescent="0.35">
      <c r="C109" t="s">
        <v>328</v>
      </c>
      <c r="D109" s="5">
        <v>487298208000</v>
      </c>
      <c r="E109" s="5">
        <v>464638909000</v>
      </c>
      <c r="F109" s="5">
        <v>423949035000</v>
      </c>
      <c r="G109" s="5">
        <v>326730985000</v>
      </c>
      <c r="I109" s="5">
        <v>464638909000</v>
      </c>
      <c r="J109" s="5">
        <v>296325486000</v>
      </c>
      <c r="K109" s="5">
        <v>389078000000</v>
      </c>
      <c r="L109" s="5">
        <v>475446640000</v>
      </c>
      <c r="M109" s="5">
        <v>510911566000</v>
      </c>
      <c r="N109" s="5">
        <v>268709311000</v>
      </c>
      <c r="O109" s="5">
        <v>321862022000</v>
      </c>
      <c r="P109" s="5">
        <v>396004428000</v>
      </c>
      <c r="Q109" s="5">
        <v>448378049000</v>
      </c>
      <c r="R109" s="5">
        <v>533528308000</v>
      </c>
      <c r="S109" s="5">
        <v>603264326000</v>
      </c>
    </row>
    <row r="110" spans="3:19" ht="15.5" x14ac:dyDescent="0.35">
      <c r="C110" t="s">
        <v>141</v>
      </c>
      <c r="D110" s="5">
        <v>220717220000</v>
      </c>
      <c r="E110" s="5">
        <v>221565034000</v>
      </c>
      <c r="F110" s="5">
        <v>221736593000</v>
      </c>
      <c r="G110" s="5">
        <v>211562014000</v>
      </c>
      <c r="I110" s="5">
        <v>221565034000</v>
      </c>
      <c r="J110" s="5">
        <v>215201399000</v>
      </c>
      <c r="K110" s="5">
        <v>194220017000</v>
      </c>
      <c r="L110" s="5">
        <v>210862894000</v>
      </c>
      <c r="M110" s="5">
        <v>167906215000</v>
      </c>
      <c r="N110" s="5">
        <v>149889125000</v>
      </c>
      <c r="O110" s="5">
        <v>183404981000</v>
      </c>
      <c r="P110" s="5">
        <v>201511117000</v>
      </c>
      <c r="Q110" s="5">
        <v>177513440000</v>
      </c>
      <c r="R110" s="5">
        <v>165118095000</v>
      </c>
      <c r="S110" s="5">
        <v>164488406000</v>
      </c>
    </row>
    <row r="111" spans="3:19" ht="15.5" x14ac:dyDescent="0.35">
      <c r="C111" t="s">
        <v>142</v>
      </c>
      <c r="D111" s="5">
        <v>1865152130000</v>
      </c>
      <c r="E111" s="5">
        <v>1860257837000</v>
      </c>
      <c r="F111" s="5">
        <v>1895465993000</v>
      </c>
      <c r="G111" s="5">
        <v>1711504612000</v>
      </c>
      <c r="I111" s="5">
        <v>1860257837000</v>
      </c>
      <c r="J111" s="5">
        <v>1619702570000</v>
      </c>
      <c r="K111" s="5">
        <v>1699640104000</v>
      </c>
      <c r="L111" s="5">
        <v>1844891328000</v>
      </c>
      <c r="M111" s="5">
        <v>1864609543000</v>
      </c>
      <c r="N111" s="5">
        <v>1330380957000</v>
      </c>
      <c r="O111" s="5">
        <v>1531819965000</v>
      </c>
      <c r="P111" s="5">
        <v>1836576739000</v>
      </c>
      <c r="Q111" s="5">
        <v>1618713342000</v>
      </c>
      <c r="R111" s="5">
        <v>1495874021000</v>
      </c>
      <c r="S111" s="5">
        <v>1775577239000</v>
      </c>
    </row>
    <row r="112" spans="3:19" ht="15.5" x14ac:dyDescent="0.35">
      <c r="C112" t="s">
        <v>143</v>
      </c>
    </row>
    <row r="113" spans="2:19" ht="15.5" x14ac:dyDescent="0.35">
      <c r="C113" t="s">
        <v>144</v>
      </c>
      <c r="D113" s="5">
        <v>306124000000</v>
      </c>
      <c r="E113" s="5">
        <v>306124000000</v>
      </c>
      <c r="F113" s="5">
        <v>306124000000</v>
      </c>
      <c r="G113" s="5">
        <v>306124000000</v>
      </c>
      <c r="I113" s="5">
        <v>306124000000</v>
      </c>
      <c r="J113" s="5">
        <v>306124000000</v>
      </c>
      <c r="K113" s="5">
        <v>306124000000</v>
      </c>
      <c r="L113" s="5">
        <v>306124000000</v>
      </c>
      <c r="M113" s="5">
        <v>306124000000</v>
      </c>
      <c r="N113" s="5">
        <v>306124000000</v>
      </c>
      <c r="O113" s="5">
        <v>340000000000</v>
      </c>
      <c r="P113" s="5">
        <v>340000000000</v>
      </c>
      <c r="Q113" s="5">
        <v>340000000000</v>
      </c>
      <c r="R113" s="5">
        <v>340000000000</v>
      </c>
      <c r="S113" s="5">
        <v>340000000000</v>
      </c>
    </row>
    <row r="114" spans="2:19" ht="15.5" x14ac:dyDescent="0.35">
      <c r="C114" t="s">
        <v>145</v>
      </c>
      <c r="D114" s="5">
        <v>258138280000</v>
      </c>
      <c r="E114" s="5">
        <v>258138280000</v>
      </c>
      <c r="F114" s="5">
        <v>258138280000</v>
      </c>
      <c r="G114" s="5">
        <v>258138280000</v>
      </c>
      <c r="I114" s="5">
        <v>258138280000</v>
      </c>
      <c r="J114" s="5">
        <v>258138280000</v>
      </c>
      <c r="K114" s="5">
        <v>258138280000</v>
      </c>
      <c r="L114" s="5">
        <v>258138280000</v>
      </c>
      <c r="M114" s="5">
        <v>258138280000</v>
      </c>
      <c r="N114" s="5">
        <v>258138280000</v>
      </c>
      <c r="O114" s="5">
        <v>303829224000</v>
      </c>
      <c r="P114" s="5">
        <v>303829224000</v>
      </c>
      <c r="Q114" s="5">
        <v>303829224000</v>
      </c>
      <c r="R114" s="5">
        <v>303829224000</v>
      </c>
      <c r="S114" s="5">
        <v>303829224000</v>
      </c>
    </row>
    <row r="115" spans="2:19" ht="15.5" x14ac:dyDescent="0.35">
      <c r="C115" t="s">
        <v>146</v>
      </c>
      <c r="D115" s="5">
        <v>796198160000</v>
      </c>
      <c r="E115" s="5">
        <v>775901717000</v>
      </c>
      <c r="F115" s="5">
        <v>768942190000</v>
      </c>
      <c r="G115" s="5">
        <v>757991427000</v>
      </c>
      <c r="I115" s="5">
        <v>775901717000</v>
      </c>
      <c r="J115" s="5">
        <v>770805906000</v>
      </c>
      <c r="K115" s="5">
        <v>757346251000</v>
      </c>
      <c r="L115" s="5">
        <v>797525667000</v>
      </c>
      <c r="M115" s="5">
        <v>649148726000</v>
      </c>
      <c r="N115" s="5">
        <v>518473017000</v>
      </c>
      <c r="O115" s="5">
        <v>452457640000</v>
      </c>
      <c r="P115" s="5">
        <v>405439845000</v>
      </c>
      <c r="Q115" s="5">
        <v>341203109000</v>
      </c>
      <c r="R115" s="5">
        <v>335207639000</v>
      </c>
      <c r="S115" s="5">
        <v>288314666000</v>
      </c>
    </row>
    <row r="116" spans="2:19" ht="15.5" x14ac:dyDescent="0.35">
      <c r="C116" t="s">
        <v>147</v>
      </c>
      <c r="D116" s="5">
        <v>37000000000</v>
      </c>
      <c r="E116" s="5">
        <v>37000000000</v>
      </c>
      <c r="F116" s="5">
        <v>731942190000</v>
      </c>
      <c r="G116" s="5">
        <v>37000000000</v>
      </c>
      <c r="I116" s="5">
        <v>37000000000</v>
      </c>
      <c r="J116" s="5">
        <v>36000000000</v>
      </c>
      <c r="K116" s="5">
        <v>36000000000</v>
      </c>
      <c r="L116" s="5">
        <v>35000000000</v>
      </c>
      <c r="M116" s="5">
        <v>32500000000</v>
      </c>
      <c r="N116" s="5">
        <v>30000000000</v>
      </c>
      <c r="O116" s="5">
        <v>27500000000</v>
      </c>
      <c r="P116" s="5">
        <v>25000000000</v>
      </c>
      <c r="Q116" s="5">
        <v>22500000000</v>
      </c>
      <c r="R116" s="5">
        <v>20000000000</v>
      </c>
      <c r="S116" s="5">
        <v>17500000000</v>
      </c>
    </row>
    <row r="117" spans="2:19" ht="15.5" x14ac:dyDescent="0.35">
      <c r="C117" t="s">
        <v>148</v>
      </c>
      <c r="D117" s="5">
        <v>759198160000</v>
      </c>
      <c r="E117" s="5">
        <v>738901717000</v>
      </c>
      <c r="F117" s="5">
        <v>37000000000</v>
      </c>
      <c r="G117" s="5">
        <v>720991427000</v>
      </c>
      <c r="I117" s="5">
        <v>738901717000</v>
      </c>
      <c r="J117" s="5">
        <v>734805906000</v>
      </c>
      <c r="K117" s="5">
        <v>721346251000</v>
      </c>
      <c r="L117" s="5">
        <v>762525667000</v>
      </c>
      <c r="M117" s="5">
        <v>616648726000</v>
      </c>
      <c r="N117" s="5">
        <v>488473017000</v>
      </c>
      <c r="O117" s="5">
        <v>424957640000</v>
      </c>
      <c r="P117" s="5">
        <v>380439845000</v>
      </c>
      <c r="Q117" s="5">
        <v>318703109000</v>
      </c>
      <c r="R117" s="5">
        <v>315207639000</v>
      </c>
      <c r="S117" s="5">
        <v>270814666000</v>
      </c>
    </row>
    <row r="118" spans="2:19" ht="15.5" x14ac:dyDescent="0.35">
      <c r="C118" t="s">
        <v>149</v>
      </c>
      <c r="D118" s="5">
        <v>796198160000</v>
      </c>
      <c r="E118" s="5">
        <v>775901717000</v>
      </c>
      <c r="F118" s="5">
        <v>768942190000</v>
      </c>
      <c r="G118" s="5">
        <v>757991427000</v>
      </c>
      <c r="I118" s="5">
        <v>775901717000</v>
      </c>
      <c r="J118" s="5">
        <v>770805906000</v>
      </c>
      <c r="K118" s="5">
        <v>757346251000</v>
      </c>
      <c r="L118" s="5">
        <v>797525667000</v>
      </c>
      <c r="M118" s="5">
        <v>649148726000</v>
      </c>
      <c r="N118" s="5">
        <v>518473017000</v>
      </c>
      <c r="O118" s="5">
        <v>452457640000</v>
      </c>
      <c r="P118" s="5">
        <v>405439845000</v>
      </c>
      <c r="Q118" s="5">
        <v>341203109000</v>
      </c>
      <c r="R118" s="5">
        <v>335207639000</v>
      </c>
      <c r="S118" s="5">
        <v>288314666000</v>
      </c>
    </row>
    <row r="119" spans="2:19" ht="15.5" x14ac:dyDescent="0.35">
      <c r="C119" t="s">
        <v>150</v>
      </c>
      <c r="D119" s="5">
        <v>-234546000</v>
      </c>
      <c r="E119" s="5">
        <v>-88459000</v>
      </c>
      <c r="F119" s="5">
        <v>-97845000</v>
      </c>
      <c r="G119" s="5">
        <v>-95222000</v>
      </c>
      <c r="I119" s="5">
        <v>-88459000</v>
      </c>
      <c r="J119" s="5">
        <v>-94806000</v>
      </c>
      <c r="K119" s="5">
        <v>-103575000</v>
      </c>
      <c r="L119" s="5">
        <v>-115707000</v>
      </c>
      <c r="M119" s="5">
        <v>-95175000</v>
      </c>
      <c r="N119" s="5">
        <v>-86392000</v>
      </c>
      <c r="O119" s="5">
        <v>-74987000</v>
      </c>
      <c r="P119" s="5">
        <v>-88864000</v>
      </c>
      <c r="Q119" s="5">
        <v>-113772000</v>
      </c>
      <c r="R119" s="5">
        <v>-127889000</v>
      </c>
      <c r="S119" s="5">
        <v>-103472000</v>
      </c>
    </row>
    <row r="120" spans="2:19" ht="15.5" x14ac:dyDescent="0.35">
      <c r="C120" t="s">
        <v>9</v>
      </c>
      <c r="D120" s="5">
        <v>1828424880000</v>
      </c>
      <c r="E120" s="5">
        <v>1776878804000</v>
      </c>
      <c r="F120" s="5">
        <v>1799633309000</v>
      </c>
      <c r="G120" s="5">
        <v>1749846154000</v>
      </c>
      <c r="I120" s="5">
        <v>1776878804000</v>
      </c>
      <c r="J120" s="5">
        <v>1734489334000</v>
      </c>
      <c r="K120" s="5">
        <v>1651929274000</v>
      </c>
      <c r="L120" s="5">
        <v>1745653431000</v>
      </c>
      <c r="M120" s="5">
        <v>1471130806000</v>
      </c>
      <c r="N120" s="5">
        <v>1313886759000</v>
      </c>
      <c r="O120" s="5">
        <v>1244955791000</v>
      </c>
      <c r="P120" s="5">
        <v>1233833753000</v>
      </c>
      <c r="Q120" s="5">
        <v>1126612491000</v>
      </c>
      <c r="R120" s="5">
        <v>1120035169000</v>
      </c>
      <c r="S120" s="5">
        <v>1107565893000</v>
      </c>
    </row>
    <row r="121" spans="2:19" ht="15.5" x14ac:dyDescent="0.35">
      <c r="C121" t="s">
        <v>151</v>
      </c>
      <c r="D121" s="5">
        <v>3693577010000</v>
      </c>
      <c r="E121" s="5">
        <v>3637136641000</v>
      </c>
      <c r="F121" s="5">
        <v>3695099302000</v>
      </c>
      <c r="G121" s="5">
        <v>3461350766000</v>
      </c>
      <c r="I121" s="5">
        <v>3637136641000</v>
      </c>
      <c r="J121" s="5">
        <v>3354191904000</v>
      </c>
      <c r="K121" s="5">
        <v>3351569378000</v>
      </c>
      <c r="L121" s="5">
        <v>3590544759000</v>
      </c>
      <c r="M121" s="5">
        <v>3335740349000</v>
      </c>
      <c r="N121" s="5">
        <v>2644267716000</v>
      </c>
      <c r="O121" s="5">
        <v>2776775756000</v>
      </c>
      <c r="P121" s="5">
        <v>3070410492000</v>
      </c>
      <c r="Q121" s="5">
        <v>2745325833000</v>
      </c>
      <c r="R121" s="5">
        <v>2615909190000</v>
      </c>
      <c r="S121" s="5">
        <v>2883143132000</v>
      </c>
    </row>
    <row r="122" spans="2:19" ht="15.5" x14ac:dyDescent="0.35">
      <c r="C122" t="s">
        <v>152</v>
      </c>
      <c r="D122" s="5">
        <v>612248000</v>
      </c>
      <c r="E122" s="5">
        <v>612248000</v>
      </c>
      <c r="F122" s="5">
        <v>612248000</v>
      </c>
      <c r="G122" s="5">
        <v>612248000</v>
      </c>
      <c r="I122" s="5">
        <v>612248000</v>
      </c>
      <c r="J122" s="5">
        <v>612248000</v>
      </c>
      <c r="K122" s="5">
        <v>612248000</v>
      </c>
      <c r="L122" s="5">
        <v>612248000</v>
      </c>
      <c r="M122" s="5">
        <v>612248000</v>
      </c>
      <c r="N122" s="5">
        <v>612248000</v>
      </c>
      <c r="O122" s="5">
        <v>680000000</v>
      </c>
      <c r="P122" s="5">
        <v>680000000</v>
      </c>
      <c r="Q122" s="5">
        <v>680000000</v>
      </c>
      <c r="R122" s="5">
        <v>680000000</v>
      </c>
      <c r="S122" s="5">
        <v>680000000</v>
      </c>
    </row>
    <row r="124" spans="2:19" ht="15.5" x14ac:dyDescent="0.35">
      <c r="B124" t="s">
        <v>153</v>
      </c>
      <c r="C124" t="s">
        <v>154</v>
      </c>
      <c r="D124" s="5">
        <v>38679565000</v>
      </c>
      <c r="E124" s="5">
        <v>74268167000</v>
      </c>
      <c r="F124" s="5">
        <v>83688180000</v>
      </c>
      <c r="G124" s="5">
        <v>59826591000</v>
      </c>
      <c r="I124" s="5">
        <v>221235506000</v>
      </c>
      <c r="J124" s="5">
        <v>214233643000</v>
      </c>
      <c r="K124" s="5">
        <v>22692668000</v>
      </c>
      <c r="L124" s="5">
        <v>139896725000</v>
      </c>
      <c r="M124" s="5">
        <v>-12866081000</v>
      </c>
      <c r="N124" s="5">
        <v>241597435000</v>
      </c>
      <c r="O124" s="5">
        <v>243459904000</v>
      </c>
      <c r="P124" s="5">
        <v>-16883236000</v>
      </c>
      <c r="Q124" s="5">
        <v>145628143000</v>
      </c>
      <c r="R124" s="5">
        <v>384621003000</v>
      </c>
      <c r="S124" s="5">
        <v>-50796252000</v>
      </c>
    </row>
    <row r="125" spans="2:19" ht="15.5" x14ac:dyDescent="0.35">
      <c r="C125" t="s">
        <v>155</v>
      </c>
      <c r="D125" s="5">
        <v>664566271000</v>
      </c>
      <c r="E125" s="5">
        <v>738827200000</v>
      </c>
      <c r="F125" s="5">
        <v>770057147000</v>
      </c>
      <c r="G125" s="5">
        <v>750302679000</v>
      </c>
      <c r="I125" s="5">
        <v>2967938656000</v>
      </c>
      <c r="J125" s="5">
        <v>2969582525000</v>
      </c>
      <c r="K125" s="5">
        <v>2679509307000</v>
      </c>
      <c r="L125" s="5">
        <v>3099619974000</v>
      </c>
      <c r="M125" s="5">
        <v>2562237401000</v>
      </c>
      <c r="N125" s="5">
        <v>2245836026000</v>
      </c>
      <c r="O125" s="5">
        <v>2347395373000</v>
      </c>
      <c r="P125" s="5">
        <v>2282238281000</v>
      </c>
      <c r="Q125" s="5">
        <v>1986011643000</v>
      </c>
      <c r="R125" s="5">
        <v>2157559716000</v>
      </c>
      <c r="S125" s="5">
        <v>1947527954000</v>
      </c>
    </row>
    <row r="126" spans="2:19" ht="15.5" x14ac:dyDescent="0.35">
      <c r="C126" t="s">
        <v>757</v>
      </c>
      <c r="D126" s="5">
        <v>-528331052000</v>
      </c>
      <c r="E126" s="5">
        <v>-582985763000</v>
      </c>
      <c r="F126" s="5">
        <v>-581540490000</v>
      </c>
      <c r="G126" s="5">
        <v>-638063893000</v>
      </c>
      <c r="I126" s="5">
        <v>-2412091194000</v>
      </c>
      <c r="J126" s="5">
        <v>-2331520075000</v>
      </c>
      <c r="K126" s="5">
        <v>-2289557677000</v>
      </c>
      <c r="L126" s="5">
        <v>-2476076071000</v>
      </c>
      <c r="M126" s="5">
        <v>-2174620239000</v>
      </c>
      <c r="N126" s="5">
        <v>-1782248041000</v>
      </c>
      <c r="O126" s="5">
        <v>-1850220326000</v>
      </c>
      <c r="P126" s="5">
        <v>-2027418979000</v>
      </c>
      <c r="Q126" s="5">
        <v>-1620948140000</v>
      </c>
      <c r="R126" s="5">
        <v>-1560161322000</v>
      </c>
      <c r="S126" s="5">
        <v>-1783264299000</v>
      </c>
    </row>
    <row r="127" spans="2:19" ht="15.5" x14ac:dyDescent="0.35">
      <c r="C127" t="s">
        <v>504</v>
      </c>
      <c r="D127" s="5">
        <v>-64639577000</v>
      </c>
      <c r="E127" s="5">
        <v>-50186989000</v>
      </c>
      <c r="F127" s="5">
        <v>-54599584000</v>
      </c>
      <c r="G127" s="5">
        <v>-57942387000</v>
      </c>
      <c r="I127" s="5">
        <v>-216648652000</v>
      </c>
      <c r="J127" s="5">
        <v>-208955618000</v>
      </c>
      <c r="K127" s="5">
        <v>-209861984000</v>
      </c>
      <c r="L127" s="5">
        <v>-209604285000</v>
      </c>
      <c r="M127" s="5">
        <v>-206847979000</v>
      </c>
      <c r="N127" s="5">
        <v>-167506471000</v>
      </c>
      <c r="O127" s="5">
        <v>-159666948000</v>
      </c>
      <c r="P127" s="5">
        <v>-142420693000</v>
      </c>
      <c r="Q127" s="5">
        <v>-138359610000</v>
      </c>
      <c r="R127" s="5">
        <v>-140004495000</v>
      </c>
      <c r="S127" s="5">
        <v>-116386180000</v>
      </c>
    </row>
    <row r="128" spans="2:19" ht="15.5" x14ac:dyDescent="0.35">
      <c r="C128" t="s">
        <v>758</v>
      </c>
      <c r="D128" s="5">
        <v>-24557112000</v>
      </c>
      <c r="E128" s="5">
        <v>-22755350000</v>
      </c>
      <c r="F128" s="5">
        <v>-37554640000</v>
      </c>
      <c r="G128" s="5">
        <v>-21801207000</v>
      </c>
      <c r="I128" s="5">
        <v>-116120706000</v>
      </c>
      <c r="J128" s="5">
        <v>-236144274000</v>
      </c>
      <c r="K128" s="5">
        <v>-120839797000</v>
      </c>
      <c r="L128" s="5">
        <v>-198117897000</v>
      </c>
      <c r="M128" s="5">
        <v>-141249931000</v>
      </c>
      <c r="N128" s="5">
        <v>-72267216000</v>
      </c>
      <c r="O128" s="5">
        <v>-85937326000</v>
      </c>
      <c r="P128" s="5">
        <v>-87938240000</v>
      </c>
      <c r="Q128" s="5">
        <v>-82550640000</v>
      </c>
      <c r="R128" s="5">
        <v>-70084067000</v>
      </c>
      <c r="S128" s="5">
        <v>-85948522000</v>
      </c>
    </row>
    <row r="129" spans="3:19" ht="15.5" x14ac:dyDescent="0.35">
      <c r="C129" t="s">
        <v>607</v>
      </c>
      <c r="D129" s="5">
        <v>-1642325000</v>
      </c>
      <c r="E129" s="5">
        <v>-7886728000</v>
      </c>
      <c r="F129" s="5">
        <v>-2950038000</v>
      </c>
      <c r="G129" s="5">
        <v>1766747000</v>
      </c>
      <c r="I129" s="5">
        <v>-16537816000</v>
      </c>
      <c r="J129" s="5">
        <v>-10807695000</v>
      </c>
      <c r="K129" s="5">
        <v>-556928000</v>
      </c>
      <c r="L129" s="5">
        <v>-47906707000</v>
      </c>
    </row>
    <row r="130" spans="3:19" ht="15.5" x14ac:dyDescent="0.35">
      <c r="C130" t="s">
        <v>759</v>
      </c>
      <c r="E130" s="5">
        <v>-37584163000</v>
      </c>
      <c r="G130" s="5">
        <v>37584163000</v>
      </c>
      <c r="M130" s="5">
        <v>-55182793000</v>
      </c>
      <c r="N130" s="5">
        <v>-9594782000</v>
      </c>
      <c r="O130" s="5">
        <v>-33617894000</v>
      </c>
      <c r="P130" s="5">
        <v>-15357229000</v>
      </c>
      <c r="Q130" s="5">
        <v>32759047000</v>
      </c>
      <c r="R130" s="5">
        <v>22859941000</v>
      </c>
      <c r="S130" s="5">
        <v>18854417000</v>
      </c>
    </row>
    <row r="131" spans="3:19" ht="15.5" x14ac:dyDescent="0.35">
      <c r="C131" t="s">
        <v>600</v>
      </c>
      <c r="E131" s="5">
        <v>37584163000</v>
      </c>
      <c r="G131" s="5">
        <v>-675972000</v>
      </c>
      <c r="I131" s="5">
        <v>37584163000</v>
      </c>
      <c r="J131" s="5">
        <v>62445719000</v>
      </c>
      <c r="L131" s="5">
        <v>1249718000</v>
      </c>
      <c r="M131" s="5">
        <v>2301129000</v>
      </c>
      <c r="N131" s="5">
        <v>26714284000</v>
      </c>
      <c r="O131" s="5">
        <v>27188751000</v>
      </c>
    </row>
    <row r="132" spans="3:19" ht="15.5" x14ac:dyDescent="0.35">
      <c r="C132" t="s">
        <v>760</v>
      </c>
      <c r="D132" s="5">
        <v>127129000</v>
      </c>
      <c r="E132" s="5">
        <v>149525000</v>
      </c>
      <c r="F132" s="5">
        <v>139335000</v>
      </c>
      <c r="G132" s="5">
        <v>113594000</v>
      </c>
      <c r="I132" s="5">
        <v>561164000</v>
      </c>
      <c r="J132" s="5">
        <v>486821000</v>
      </c>
      <c r="K132" s="5">
        <v>473897000</v>
      </c>
      <c r="L132" s="5">
        <v>349831000</v>
      </c>
      <c r="M132" s="5">
        <v>496331000</v>
      </c>
      <c r="N132" s="5">
        <v>663635000</v>
      </c>
      <c r="O132" s="5">
        <v>782419000</v>
      </c>
      <c r="P132" s="5">
        <v>738468000</v>
      </c>
      <c r="Q132" s="5">
        <v>1089693000</v>
      </c>
      <c r="R132" s="5">
        <v>1222919000</v>
      </c>
      <c r="S132" s="5">
        <v>2738245000</v>
      </c>
    </row>
    <row r="133" spans="3:19" ht="15.5" x14ac:dyDescent="0.35">
      <c r="C133" t="s">
        <v>161</v>
      </c>
      <c r="D133" s="5">
        <v>-116918758000</v>
      </c>
      <c r="E133" s="5">
        <v>10598306000</v>
      </c>
      <c r="F133" s="5">
        <v>94717920000</v>
      </c>
      <c r="G133" s="5">
        <v>-13595991000</v>
      </c>
      <c r="I133" s="5">
        <v>126483546000</v>
      </c>
      <c r="J133" s="5">
        <v>-171602975000</v>
      </c>
      <c r="K133" s="5">
        <v>20875293000</v>
      </c>
      <c r="L133" s="5">
        <v>-220156970000</v>
      </c>
      <c r="M133" s="5">
        <v>264871928000</v>
      </c>
      <c r="N133" s="5">
        <v>-158267432000</v>
      </c>
      <c r="O133" s="5">
        <v>-223017319000</v>
      </c>
      <c r="P133" s="5">
        <v>18556921000</v>
      </c>
      <c r="Q133" s="5">
        <v>-158923209000</v>
      </c>
      <c r="R133" s="5">
        <v>-271424244000</v>
      </c>
      <c r="S133" s="5">
        <v>497470388000</v>
      </c>
    </row>
    <row r="134" spans="3:19" ht="15.5" x14ac:dyDescent="0.35">
      <c r="C134" t="s">
        <v>162</v>
      </c>
      <c r="D134" s="5">
        <v>62981259000</v>
      </c>
      <c r="E134" s="5">
        <v>-80995527000</v>
      </c>
      <c r="F134" s="5">
        <v>-164489476000</v>
      </c>
      <c r="G134" s="5">
        <v>-63342895000</v>
      </c>
      <c r="I134" s="5">
        <v>-337429903000</v>
      </c>
      <c r="J134" s="5">
        <v>-46419720000</v>
      </c>
      <c r="K134" s="5">
        <v>-59606054000</v>
      </c>
      <c r="L134" s="5">
        <v>111165392000</v>
      </c>
      <c r="M134" s="5">
        <v>-300815199000</v>
      </c>
      <c r="N134" s="5">
        <v>-81492537000</v>
      </c>
      <c r="O134" s="5">
        <v>8692040000</v>
      </c>
      <c r="P134" s="5">
        <v>-9822610000</v>
      </c>
      <c r="Q134" s="5">
        <v>-41596147000</v>
      </c>
      <c r="R134" s="5">
        <v>-51837062000</v>
      </c>
      <c r="S134" s="5">
        <v>-475676773000</v>
      </c>
    </row>
    <row r="135" spans="3:19" ht="15.5" x14ac:dyDescent="0.35">
      <c r="C135" t="s">
        <v>163</v>
      </c>
      <c r="D135" s="5">
        <v>-37288589000</v>
      </c>
      <c r="E135" s="5">
        <v>-79026900000</v>
      </c>
      <c r="F135" s="5">
        <v>-144154397000</v>
      </c>
      <c r="G135" s="5">
        <v>-50674230000</v>
      </c>
      <c r="I135" s="5">
        <v>-284366408000</v>
      </c>
      <c r="J135" s="5">
        <v>-47625218000</v>
      </c>
      <c r="K135" s="5">
        <v>-35907288000</v>
      </c>
      <c r="L135" s="5">
        <v>-81187997000</v>
      </c>
      <c r="M135" s="5">
        <v>-392485130000</v>
      </c>
      <c r="N135" s="5">
        <v>-131824002000</v>
      </c>
      <c r="O135" s="5">
        <v>-10913523000</v>
      </c>
      <c r="P135" s="5">
        <v>-80800117000</v>
      </c>
      <c r="Q135" s="5">
        <v>-44412135000</v>
      </c>
      <c r="R135" s="5">
        <v>-50459578000</v>
      </c>
      <c r="S135" s="5">
        <v>-480571564000</v>
      </c>
    </row>
    <row r="136" spans="3:19" ht="15.5" x14ac:dyDescent="0.35">
      <c r="C136" t="s">
        <v>459</v>
      </c>
      <c r="D136" s="5">
        <v>-12426093000</v>
      </c>
      <c r="E136" s="5">
        <v>-4881190000</v>
      </c>
      <c r="F136" s="5">
        <v>-19146401000</v>
      </c>
      <c r="G136" s="5">
        <v>-20826887000</v>
      </c>
      <c r="I136" s="5">
        <v>-62654551000</v>
      </c>
      <c r="J136" s="5">
        <v>-22703186000</v>
      </c>
      <c r="K136" s="5">
        <v>-24116233000</v>
      </c>
      <c r="O136" s="5">
        <v>-39159123000</v>
      </c>
      <c r="P136" s="5">
        <v>-1792511000</v>
      </c>
      <c r="Q136" s="5">
        <v>-9381650000</v>
      </c>
      <c r="R136" s="5">
        <v>-2576325000</v>
      </c>
      <c r="S136" s="5">
        <v>-1763859000</v>
      </c>
    </row>
    <row r="137" spans="3:19" ht="15.5" x14ac:dyDescent="0.35">
      <c r="C137" t="s">
        <v>761</v>
      </c>
      <c r="M137" s="5">
        <v>-20231886000</v>
      </c>
    </row>
    <row r="138" spans="3:19" ht="15.5" x14ac:dyDescent="0.35">
      <c r="C138" t="s">
        <v>762</v>
      </c>
    </row>
    <row r="139" spans="3:19" ht="15.5" x14ac:dyDescent="0.35">
      <c r="C139" t="s">
        <v>763</v>
      </c>
      <c r="D139" s="5">
        <v>-2227885000</v>
      </c>
      <c r="E139" s="5">
        <v>3470856000</v>
      </c>
      <c r="F139" s="5">
        <v>-1188678000</v>
      </c>
      <c r="G139" s="5">
        <v>879077000</v>
      </c>
      <c r="I139" s="5">
        <v>1639627000</v>
      </c>
      <c r="J139" s="5">
        <v>3495390000</v>
      </c>
      <c r="K139" s="5">
        <v>-3033497000</v>
      </c>
      <c r="L139" s="5">
        <v>5574268000</v>
      </c>
      <c r="M139" s="5">
        <v>-10628411000</v>
      </c>
      <c r="N139" s="5">
        <v>-164440000</v>
      </c>
      <c r="O139" s="5">
        <v>1431998000</v>
      </c>
      <c r="P139" s="5">
        <v>-377138000</v>
      </c>
      <c r="Q139" s="5">
        <v>-565721000</v>
      </c>
      <c r="R139" s="5">
        <v>-1451804000</v>
      </c>
      <c r="S139" s="5">
        <v>-1200000000</v>
      </c>
    </row>
    <row r="140" spans="3:19" ht="15.5" x14ac:dyDescent="0.35">
      <c r="C140" t="s">
        <v>764</v>
      </c>
      <c r="D140" s="5">
        <v>114923826000</v>
      </c>
    </row>
    <row r="141" spans="3:19" ht="15.5" x14ac:dyDescent="0.35">
      <c r="C141" t="s">
        <v>765</v>
      </c>
      <c r="E141" s="5">
        <v>-7009145000</v>
      </c>
      <c r="F141" s="5">
        <v>7009145000</v>
      </c>
    </row>
    <row r="142" spans="3:19" ht="15.5" x14ac:dyDescent="0.35">
      <c r="C142" t="s">
        <v>352</v>
      </c>
      <c r="E142" s="5">
        <v>7009145000</v>
      </c>
      <c r="I142" s="5">
        <v>7009145000</v>
      </c>
    </row>
    <row r="143" spans="3:19" ht="15.5" x14ac:dyDescent="0.35">
      <c r="C143" t="s">
        <v>766</v>
      </c>
      <c r="F143" s="5">
        <v>-7009145000</v>
      </c>
      <c r="G143" s="5">
        <v>7009145000</v>
      </c>
      <c r="M143" s="5">
        <v>4895908000</v>
      </c>
      <c r="N143" s="5">
        <v>5126375000</v>
      </c>
      <c r="O143" s="5">
        <v>4073766000</v>
      </c>
      <c r="Q143" s="5">
        <v>11803359000</v>
      </c>
      <c r="R143" s="5">
        <v>2221716000</v>
      </c>
      <c r="S143" s="5">
        <v>6825594000</v>
      </c>
    </row>
    <row r="144" spans="3:19" ht="15.5" x14ac:dyDescent="0.35">
      <c r="C144" t="s">
        <v>767</v>
      </c>
      <c r="J144" s="5">
        <v>19213056000</v>
      </c>
    </row>
    <row r="145" spans="3:19" ht="15.5" x14ac:dyDescent="0.35">
      <c r="C145" t="s">
        <v>768</v>
      </c>
    </row>
    <row r="146" spans="3:19" ht="15.5" x14ac:dyDescent="0.35">
      <c r="C146" t="s">
        <v>769</v>
      </c>
      <c r="E146" s="5">
        <v>-558293000</v>
      </c>
      <c r="I146" s="5">
        <v>672284000</v>
      </c>
      <c r="J146" s="5">
        <v>116328000</v>
      </c>
      <c r="K146" s="5">
        <v>3386737000</v>
      </c>
    </row>
    <row r="147" spans="3:19" ht="15.5" x14ac:dyDescent="0.35">
      <c r="C147" t="s">
        <v>343</v>
      </c>
      <c r="G147" s="5">
        <v>270000000</v>
      </c>
      <c r="I147" s="5">
        <v>270000000</v>
      </c>
      <c r="J147" s="5">
        <v>1083910000</v>
      </c>
      <c r="K147" s="5">
        <v>64227000</v>
      </c>
      <c r="L147" s="5">
        <v>186779121000</v>
      </c>
      <c r="M147" s="5">
        <v>117634320000</v>
      </c>
      <c r="N147" s="5">
        <v>45369530000</v>
      </c>
      <c r="O147" s="5">
        <v>53258922000</v>
      </c>
      <c r="P147" s="5">
        <v>73147156000</v>
      </c>
      <c r="Q147" s="5">
        <v>960000000</v>
      </c>
      <c r="R147" s="5">
        <v>428929000</v>
      </c>
      <c r="S147" s="5">
        <v>1033056000</v>
      </c>
    </row>
    <row r="148" spans="3:19" ht="15.5" x14ac:dyDescent="0.35">
      <c r="C148" t="s">
        <v>175</v>
      </c>
      <c r="D148" s="5">
        <v>-116918758000</v>
      </c>
      <c r="E148" s="5">
        <v>10598306000</v>
      </c>
      <c r="F148" s="5">
        <v>94717920000</v>
      </c>
      <c r="G148" s="5">
        <v>-13595991000</v>
      </c>
      <c r="I148" s="5">
        <v>126483546000</v>
      </c>
      <c r="J148" s="5">
        <v>-171602975000</v>
      </c>
      <c r="K148" s="5">
        <v>20875293000</v>
      </c>
      <c r="L148" s="5">
        <v>-220156970000</v>
      </c>
      <c r="M148" s="5">
        <v>264871928000</v>
      </c>
      <c r="N148" s="5">
        <v>-158267432000</v>
      </c>
      <c r="O148" s="5">
        <v>-223017319000</v>
      </c>
      <c r="P148" s="5">
        <v>18556921000</v>
      </c>
      <c r="Q148" s="5">
        <v>-158923209000</v>
      </c>
      <c r="R148" s="5">
        <v>-271424244000</v>
      </c>
      <c r="S148" s="5">
        <v>497470388000</v>
      </c>
    </row>
    <row r="149" spans="3:19" ht="15.5" x14ac:dyDescent="0.35">
      <c r="C149" t="s">
        <v>584</v>
      </c>
      <c r="D149" s="5">
        <v>-42423539000</v>
      </c>
      <c r="E149" s="5">
        <v>-112608114000</v>
      </c>
      <c r="F149" s="5">
        <v>66135789000</v>
      </c>
      <c r="G149" s="5">
        <v>-25913385000</v>
      </c>
      <c r="I149" s="5">
        <v>-90647260000</v>
      </c>
      <c r="J149" s="5">
        <v>-109497198000</v>
      </c>
      <c r="K149" s="5">
        <v>-103811767000</v>
      </c>
      <c r="L149" s="5">
        <v>-103640999000</v>
      </c>
      <c r="M149" s="5">
        <v>-95903585000</v>
      </c>
      <c r="N149" s="5">
        <v>-105975762000</v>
      </c>
      <c r="O149" s="5">
        <v>-164944802000</v>
      </c>
      <c r="P149" s="5">
        <v>-246942546000</v>
      </c>
      <c r="Q149" s="5">
        <v>-108555480000</v>
      </c>
      <c r="R149" s="5">
        <v>-94117369000</v>
      </c>
      <c r="S149" s="5">
        <v>-63808357000</v>
      </c>
    </row>
    <row r="150" spans="3:19" ht="15.5" x14ac:dyDescent="0.35">
      <c r="C150" t="s">
        <v>184</v>
      </c>
      <c r="D150" s="5">
        <v>-17156264000</v>
      </c>
      <c r="E150" s="5">
        <v>-16705189000</v>
      </c>
      <c r="F150" s="5">
        <v>-17729241000</v>
      </c>
      <c r="G150" s="5">
        <v>-16559574000</v>
      </c>
      <c r="I150" s="5">
        <v>-69750783000</v>
      </c>
      <c r="J150" s="5">
        <v>-75972313000</v>
      </c>
      <c r="K150" s="5">
        <v>-62738835000</v>
      </c>
      <c r="L150" s="5">
        <v>-52032321000</v>
      </c>
      <c r="M150" s="5">
        <v>-39423558000</v>
      </c>
      <c r="N150" s="5">
        <v>-56587523000</v>
      </c>
      <c r="O150" s="5">
        <v>-66109464000</v>
      </c>
      <c r="P150" s="5">
        <v>-67033908000</v>
      </c>
      <c r="Q150" s="5">
        <v>-55626039000</v>
      </c>
      <c r="R150" s="5">
        <v>-51509593000</v>
      </c>
      <c r="S150" s="5">
        <v>-40829915000</v>
      </c>
    </row>
    <row r="151" spans="3:19" ht="15.5" x14ac:dyDescent="0.35">
      <c r="C151" t="s">
        <v>770</v>
      </c>
      <c r="D151" s="5">
        <v>-20187891000</v>
      </c>
      <c r="E151" s="5">
        <v>12066551000</v>
      </c>
      <c r="F151" s="5">
        <v>-3330370000</v>
      </c>
      <c r="G151" s="5">
        <v>-11813745000</v>
      </c>
      <c r="I151" s="5">
        <v>-1763693000</v>
      </c>
      <c r="J151" s="5">
        <v>-7098419000</v>
      </c>
      <c r="K151" s="5">
        <v>-992094000</v>
      </c>
      <c r="L151" s="5">
        <v>3211699000</v>
      </c>
      <c r="M151" s="5">
        <v>-5921121000</v>
      </c>
      <c r="N151" s="5">
        <v>11843104000</v>
      </c>
      <c r="O151" s="5">
        <v>36689040000</v>
      </c>
      <c r="P151" s="5">
        <v>-13587344000</v>
      </c>
      <c r="Q151" s="5">
        <v>-29512024000</v>
      </c>
      <c r="R151" s="5">
        <v>7031147000</v>
      </c>
      <c r="S151" s="5">
        <v>14901414000</v>
      </c>
    </row>
    <row r="152" spans="3:19" ht="15.5" x14ac:dyDescent="0.35">
      <c r="C152" t="s">
        <v>355</v>
      </c>
      <c r="D152" s="5">
        <v>-59113207000</v>
      </c>
      <c r="E152" s="5">
        <v>-79707346000</v>
      </c>
      <c r="F152" s="5">
        <v>49641742000</v>
      </c>
      <c r="G152" s="5">
        <v>40690713000</v>
      </c>
      <c r="I152" s="5">
        <v>81092878000</v>
      </c>
      <c r="J152" s="5">
        <v>20964955000</v>
      </c>
      <c r="K152" s="5">
        <v>198495492000</v>
      </c>
      <c r="L152" s="5">
        <v>-76483234000</v>
      </c>
      <c r="M152" s="5">
        <v>74537225000</v>
      </c>
      <c r="N152" s="5">
        <v>-72642937000</v>
      </c>
      <c r="O152" s="5">
        <v>-67162271000</v>
      </c>
      <c r="P152" s="5">
        <v>175973150000</v>
      </c>
      <c r="Q152" s="5">
        <v>26764261000</v>
      </c>
      <c r="R152" s="5">
        <v>-168979918000</v>
      </c>
      <c r="S152" s="5">
        <v>139020429000</v>
      </c>
    </row>
    <row r="153" spans="3:19" ht="15.5" x14ac:dyDescent="0.35">
      <c r="C153" t="s">
        <v>583</v>
      </c>
      <c r="D153" s="5">
        <v>21962143000</v>
      </c>
      <c r="E153" s="5">
        <v>212560633000</v>
      </c>
      <c r="I153" s="5">
        <v>212560633000</v>
      </c>
      <c r="L153" s="5">
        <v>38715013000</v>
      </c>
      <c r="M153" s="5">
        <v>346851909000</v>
      </c>
      <c r="N153" s="5">
        <v>69587709000</v>
      </c>
      <c r="O153" s="5">
        <v>41349224000</v>
      </c>
      <c r="P153" s="5">
        <v>173803861000</v>
      </c>
      <c r="Q153" s="5">
        <v>12204472000</v>
      </c>
      <c r="R153" s="5">
        <v>41661722000</v>
      </c>
      <c r="S153" s="5">
        <v>453084803000</v>
      </c>
    </row>
    <row r="154" spans="3:19" ht="15.5" x14ac:dyDescent="0.35">
      <c r="C154" t="s">
        <v>178</v>
      </c>
      <c r="E154" s="5">
        <v>-5008229000</v>
      </c>
      <c r="I154" s="5">
        <v>-5008229000</v>
      </c>
      <c r="K154" s="5">
        <v>-10077503000</v>
      </c>
      <c r="L154" s="5">
        <v>-29927128000</v>
      </c>
      <c r="M154" s="5">
        <v>-15268942000</v>
      </c>
      <c r="N154" s="5">
        <v>-4492023000</v>
      </c>
      <c r="O154" s="5">
        <v>-2839046000</v>
      </c>
      <c r="P154" s="5">
        <v>-3656292000</v>
      </c>
      <c r="Q154" s="5">
        <v>-4198399000</v>
      </c>
      <c r="R154" s="5">
        <v>-5510233000</v>
      </c>
      <c r="S154" s="5">
        <v>-4897986000</v>
      </c>
    </row>
    <row r="155" spans="3:19" ht="15.5" x14ac:dyDescent="0.35">
      <c r="C155" t="s">
        <v>771</v>
      </c>
      <c r="D155" s="5">
        <v>-15257934000</v>
      </c>
      <c r="E155" s="5">
        <v>3870946000</v>
      </c>
      <c r="F155" s="5">
        <v>13916624000</v>
      </c>
      <c r="G155" s="5">
        <v>-17112295000</v>
      </c>
      <c r="I155" s="5">
        <v>10289149000</v>
      </c>
      <c r="J155" s="5">
        <v>-3789052000</v>
      </c>
      <c r="K155" s="5">
        <v>-16038093000</v>
      </c>
      <c r="L155" s="5">
        <v>30905147000</v>
      </c>
      <c r="M155" s="5">
        <v>-48809352000</v>
      </c>
      <c r="N155" s="5">
        <v>1837466000</v>
      </c>
      <c r="O155" s="5">
        <v>29134625000</v>
      </c>
      <c r="P155" s="5">
        <v>-8148925000</v>
      </c>
      <c r="Q155" s="5">
        <v>-54891213000</v>
      </c>
      <c r="R155" s="5">
        <v>61359697000</v>
      </c>
      <c r="S155" s="5">
        <v>-29002637000</v>
      </c>
    </row>
    <row r="156" spans="3:19" ht="15.5" x14ac:dyDescent="0.35">
      <c r="C156" t="s">
        <v>188</v>
      </c>
      <c r="D156" s="5">
        <v>62146930000</v>
      </c>
      <c r="I156" s="5">
        <v>49005032000</v>
      </c>
      <c r="J156" s="5">
        <v>51108424000</v>
      </c>
      <c r="K156" s="5">
        <v>59315275000</v>
      </c>
      <c r="L156" s="5">
        <v>20051316000</v>
      </c>
      <c r="M156" s="5">
        <v>67119163000</v>
      </c>
      <c r="N156" s="5">
        <v>63380838000</v>
      </c>
      <c r="O156" s="5">
        <v>41825284000</v>
      </c>
      <c r="P156" s="5">
        <v>45403333000</v>
      </c>
      <c r="Q156" s="5">
        <v>99933371000</v>
      </c>
      <c r="R156" s="5">
        <v>44073695000</v>
      </c>
      <c r="S156" s="5">
        <v>63189157000</v>
      </c>
    </row>
    <row r="157" spans="3:19" ht="15.5" x14ac:dyDescent="0.35">
      <c r="C157" t="s">
        <v>187</v>
      </c>
      <c r="D157" s="5">
        <v>3218203000</v>
      </c>
      <c r="E157" s="5">
        <v>-266780000</v>
      </c>
      <c r="F157" s="5">
        <v>2578549000</v>
      </c>
      <c r="G157" s="5">
        <v>-2793778000</v>
      </c>
      <c r="I157" s="5">
        <v>2852749000</v>
      </c>
      <c r="J157" s="5">
        <v>1685660000</v>
      </c>
      <c r="K157" s="5">
        <v>7831242000</v>
      </c>
      <c r="L157" s="5">
        <v>8358812000</v>
      </c>
      <c r="M157" s="5">
        <v>1741505000</v>
      </c>
      <c r="N157" s="5">
        <v>1900859000</v>
      </c>
      <c r="O157" s="5">
        <v>-7579071000</v>
      </c>
      <c r="P157" s="5">
        <v>4570876000</v>
      </c>
      <c r="Q157" s="5">
        <v>361175000</v>
      </c>
      <c r="R157" s="5">
        <v>-5500021000</v>
      </c>
      <c r="S157" s="5">
        <v>9887175000</v>
      </c>
    </row>
    <row r="158" spans="3:19" ht="15.5" x14ac:dyDescent="0.35">
      <c r="C158" t="s">
        <v>312</v>
      </c>
    </row>
    <row r="159" spans="3:19" ht="15.5" x14ac:dyDescent="0.35">
      <c r="C159" t="s">
        <v>189</v>
      </c>
      <c r="D159" s="5">
        <v>50107199000</v>
      </c>
      <c r="E159" s="5">
        <v>3604166000</v>
      </c>
      <c r="F159" s="5">
        <v>16495173000</v>
      </c>
      <c r="G159" s="5">
        <v>-19906073000</v>
      </c>
      <c r="I159" s="5">
        <v>62146930000</v>
      </c>
      <c r="J159" s="5">
        <v>49005032000</v>
      </c>
      <c r="K159" s="5">
        <v>51108424000</v>
      </c>
      <c r="L159" s="5">
        <v>59315275000</v>
      </c>
      <c r="M159" s="5">
        <v>20051316000</v>
      </c>
      <c r="N159" s="5">
        <v>67119163000</v>
      </c>
      <c r="O159" s="5">
        <v>63380838000</v>
      </c>
      <c r="P159" s="5">
        <v>41825284000</v>
      </c>
      <c r="Q159" s="5">
        <v>45403333000</v>
      </c>
      <c r="R159" s="5">
        <v>99933371000</v>
      </c>
      <c r="S159" s="5">
        <v>44073695000</v>
      </c>
    </row>
    <row r="161" spans="2:19" ht="15.5" x14ac:dyDescent="0.35">
      <c r="B161" t="s">
        <v>190</v>
      </c>
      <c r="C161" t="s">
        <v>11</v>
      </c>
      <c r="D161" s="5">
        <v>610000000</v>
      </c>
      <c r="E161" s="5">
        <v>610000000</v>
      </c>
      <c r="F161" s="5">
        <v>610000000</v>
      </c>
      <c r="G161" s="5">
        <v>610000000</v>
      </c>
      <c r="I161" s="5">
        <v>610000000</v>
      </c>
      <c r="J161" s="5">
        <v>610000000</v>
      </c>
      <c r="K161" s="5">
        <v>610000000</v>
      </c>
      <c r="L161" s="5">
        <v>610000000</v>
      </c>
      <c r="M161" s="5">
        <v>610000000</v>
      </c>
      <c r="N161" s="5">
        <v>610000000</v>
      </c>
      <c r="O161" s="5">
        <v>680000000</v>
      </c>
      <c r="P161" s="5">
        <v>680000000</v>
      </c>
      <c r="Q161" s="5">
        <v>680000000</v>
      </c>
      <c r="R161" s="5">
        <v>680000000</v>
      </c>
      <c r="S161" s="5">
        <v>680000000</v>
      </c>
    </row>
    <row r="162" spans="2:19" ht="15.5" x14ac:dyDescent="0.35">
      <c r="C162" t="s">
        <v>191</v>
      </c>
      <c r="D162" s="6">
        <v>33.15</v>
      </c>
      <c r="E162" s="6">
        <v>15.53</v>
      </c>
      <c r="F162" s="6">
        <v>17.89</v>
      </c>
      <c r="G162" s="6">
        <v>-14.85</v>
      </c>
    </row>
    <row r="163" spans="2:19" ht="15.5" x14ac:dyDescent="0.35">
      <c r="C163" t="s">
        <v>192</v>
      </c>
      <c r="D163" s="6">
        <v>14.9</v>
      </c>
      <c r="E163" s="6">
        <v>36.700000000000003</v>
      </c>
      <c r="F163" s="6">
        <v>31.3</v>
      </c>
      <c r="G163" s="6">
        <v>-40.4</v>
      </c>
    </row>
    <row r="164" spans="2:19" ht="15.5" x14ac:dyDescent="0.35">
      <c r="C164" t="s">
        <v>70</v>
      </c>
      <c r="D164" s="6">
        <v>0.42</v>
      </c>
      <c r="E164" s="6">
        <v>0.49</v>
      </c>
      <c r="F164" s="6">
        <v>0.44</v>
      </c>
      <c r="G164" s="6">
        <v>0.51</v>
      </c>
    </row>
    <row r="165" spans="2:19" ht="15.5" x14ac:dyDescent="0.35">
      <c r="C165" t="s">
        <v>193</v>
      </c>
      <c r="D165" s="5">
        <v>79130000000</v>
      </c>
      <c r="E165" s="5">
        <v>77010000000</v>
      </c>
      <c r="F165" s="5">
        <v>77560000000</v>
      </c>
      <c r="G165" s="5">
        <v>44910000000</v>
      </c>
    </row>
    <row r="166" spans="2:19" ht="15.5" x14ac:dyDescent="0.35">
      <c r="C166" t="s">
        <v>194</v>
      </c>
      <c r="D166" s="6">
        <v>5.5000000000000005E-3</v>
      </c>
      <c r="E166" s="6">
        <v>2.5999999999999999E-3</v>
      </c>
      <c r="F166" s="6">
        <v>3.0000000000000001E-3</v>
      </c>
      <c r="G166" s="6">
        <v>-2.5999999999999999E-3</v>
      </c>
    </row>
    <row r="167" spans="2:19" ht="15.5" x14ac:dyDescent="0.35">
      <c r="C167" t="s">
        <v>195</v>
      </c>
      <c r="D167" s="6">
        <v>1.11E-2</v>
      </c>
      <c r="E167" s="6">
        <v>5.3E-3</v>
      </c>
      <c r="F167" s="6">
        <v>6.0999999999999995E-3</v>
      </c>
      <c r="G167" s="6">
        <v>-5.1999999999999998E-3</v>
      </c>
    </row>
    <row r="168" spans="2:19" ht="15.5" x14ac:dyDescent="0.35">
      <c r="C168" t="s">
        <v>196</v>
      </c>
      <c r="D168" s="6">
        <v>1.49E-2</v>
      </c>
      <c r="E168" s="6">
        <v>1.3899999999999999E-2</v>
      </c>
      <c r="F168" s="6">
        <v>1.4800000000000001E-2</v>
      </c>
      <c r="G168" s="6">
        <v>2E-3</v>
      </c>
    </row>
    <row r="169" spans="2:19" ht="15.5" x14ac:dyDescent="0.35">
      <c r="C169" t="s">
        <v>197</v>
      </c>
      <c r="D169" s="6">
        <v>2.6</v>
      </c>
      <c r="E169" s="6">
        <v>1.9</v>
      </c>
      <c r="F169" s="6">
        <v>2.0099999999999998</v>
      </c>
      <c r="G169" s="6">
        <v>0.27</v>
      </c>
    </row>
    <row r="170" spans="2:19" ht="15.5" x14ac:dyDescent="0.35">
      <c r="C170" t="s">
        <v>198</v>
      </c>
      <c r="D170" s="5">
        <v>1828000000000</v>
      </c>
      <c r="E170" s="5">
        <v>1777000000000</v>
      </c>
      <c r="F170" s="5">
        <v>1800000000000</v>
      </c>
      <c r="G170" s="5">
        <v>1750000000000</v>
      </c>
    </row>
    <row r="171" spans="2:19" ht="15.5" x14ac:dyDescent="0.35">
      <c r="C171" t="s">
        <v>199</v>
      </c>
      <c r="D171" s="6">
        <v>0.17</v>
      </c>
      <c r="E171" s="6">
        <v>0.2</v>
      </c>
      <c r="F171" s="6">
        <v>0.19</v>
      </c>
      <c r="G171" s="6">
        <v>0.21</v>
      </c>
    </row>
    <row r="172" spans="2:19" ht="15.5" x14ac:dyDescent="0.35">
      <c r="C172" t="s">
        <v>200</v>
      </c>
      <c r="D172" s="6">
        <v>2986.8</v>
      </c>
      <c r="E172" s="6">
        <v>2902.37</v>
      </c>
      <c r="F172" s="6">
        <v>2939.55</v>
      </c>
      <c r="G172" s="6">
        <v>2858.22</v>
      </c>
    </row>
    <row r="173" spans="2:19" ht="15.5" x14ac:dyDescent="0.35">
      <c r="C173" t="s">
        <v>201</v>
      </c>
      <c r="D173" s="6">
        <v>0.17</v>
      </c>
      <c r="E173" s="6">
        <v>0.2</v>
      </c>
      <c r="F173" s="6">
        <v>0.19</v>
      </c>
      <c r="G173" s="6">
        <v>0.21</v>
      </c>
    </row>
    <row r="174" spans="2:19" ht="15.5" x14ac:dyDescent="0.35">
      <c r="C174" t="s">
        <v>202</v>
      </c>
      <c r="D174" s="6">
        <v>2986.28</v>
      </c>
      <c r="E174" s="6">
        <v>2901.85</v>
      </c>
      <c r="F174" s="6">
        <v>2939.01</v>
      </c>
      <c r="G174" s="6">
        <v>2857.7</v>
      </c>
    </row>
    <row r="175" spans="2:19" ht="15.5" x14ac:dyDescent="0.35">
      <c r="C175" t="s">
        <v>203</v>
      </c>
      <c r="D175" s="5">
        <v>780000000000</v>
      </c>
      <c r="E175" s="5">
        <v>876000000000</v>
      </c>
      <c r="F175" s="5">
        <v>890000000000</v>
      </c>
      <c r="G175" s="5">
        <v>846000000000</v>
      </c>
    </row>
    <row r="176" spans="2:19" ht="15.5" x14ac:dyDescent="0.35">
      <c r="C176" t="s">
        <v>204</v>
      </c>
      <c r="D176" s="5">
        <v>487000000000</v>
      </c>
      <c r="E176" s="5">
        <v>465000000000</v>
      </c>
      <c r="F176" s="5">
        <v>424000000000</v>
      </c>
      <c r="G176" s="5">
        <v>327000000000</v>
      </c>
    </row>
    <row r="177" spans="3:19" ht="15.5" x14ac:dyDescent="0.35">
      <c r="C177" t="s">
        <v>205</v>
      </c>
      <c r="D177" s="5">
        <v>1829000000000</v>
      </c>
      <c r="E177" s="5">
        <v>1777000000000</v>
      </c>
      <c r="F177" s="5">
        <v>1800000000000</v>
      </c>
      <c r="G177" s="5">
        <v>1750000000000</v>
      </c>
    </row>
    <row r="178" spans="3:19" ht="15.5" x14ac:dyDescent="0.35">
      <c r="C178" t="s">
        <v>23</v>
      </c>
      <c r="D178" s="5">
        <v>1267000000000</v>
      </c>
      <c r="E178" s="5">
        <v>1341000000000</v>
      </c>
      <c r="F178" s="5">
        <v>1314000000000</v>
      </c>
      <c r="G178" s="5">
        <v>1173000000000</v>
      </c>
    </row>
    <row r="179" spans="3:19" ht="15.5" x14ac:dyDescent="0.35">
      <c r="C179" t="s">
        <v>20</v>
      </c>
      <c r="D179" s="5">
        <v>1217000000000</v>
      </c>
      <c r="E179" s="5">
        <v>1279000000000</v>
      </c>
      <c r="F179" s="5">
        <v>1256000000000</v>
      </c>
      <c r="G179" s="5">
        <v>1131000000000</v>
      </c>
    </row>
    <row r="180" spans="3:19" ht="15.5" x14ac:dyDescent="0.35">
      <c r="C180" t="s">
        <v>206</v>
      </c>
      <c r="D180" s="5">
        <v>301000000000</v>
      </c>
      <c r="E180" s="5">
        <v>165000000000</v>
      </c>
      <c r="F180" s="5">
        <v>174000000000</v>
      </c>
      <c r="G180" s="5">
        <v>212000000000</v>
      </c>
    </row>
    <row r="181" spans="3:19" ht="15.5" x14ac:dyDescent="0.35">
      <c r="C181" t="s">
        <v>207</v>
      </c>
      <c r="D181" s="5">
        <v>39000000000</v>
      </c>
      <c r="E181" s="5">
        <v>74000000000</v>
      </c>
      <c r="F181" s="5">
        <v>84000000000</v>
      </c>
      <c r="G181" s="5">
        <v>60000000000</v>
      </c>
    </row>
    <row r="182" spans="3:19" ht="15.5" x14ac:dyDescent="0.35">
      <c r="C182" t="s">
        <v>208</v>
      </c>
      <c r="D182" s="5">
        <v>-50000000000</v>
      </c>
      <c r="E182" s="5">
        <v>-84000000000</v>
      </c>
      <c r="F182" s="5">
        <v>-163000000000</v>
      </c>
      <c r="G182" s="5">
        <v>-72000000000</v>
      </c>
    </row>
    <row r="183" spans="3:19" ht="15.5" x14ac:dyDescent="0.35">
      <c r="C183" t="s">
        <v>12</v>
      </c>
      <c r="D183" s="5">
        <v>-11000000000</v>
      </c>
      <c r="E183" s="5">
        <v>-10000000000</v>
      </c>
      <c r="F183" s="5">
        <v>-80000000000</v>
      </c>
      <c r="G183" s="5">
        <v>-12000000000</v>
      </c>
    </row>
    <row r="184" spans="3:19" ht="15.5" x14ac:dyDescent="0.35">
      <c r="C184" t="s">
        <v>15</v>
      </c>
      <c r="D184" s="6">
        <v>-18.02</v>
      </c>
      <c r="E184" s="6">
        <v>-15.75</v>
      </c>
      <c r="F184" s="6">
        <v>-130.03</v>
      </c>
      <c r="G184" s="6">
        <v>-19.07</v>
      </c>
    </row>
    <row r="185" spans="3:19" ht="15.5" x14ac:dyDescent="0.35">
      <c r="C185" t="s">
        <v>57</v>
      </c>
      <c r="I185" s="6">
        <v>20.68</v>
      </c>
      <c r="J185" s="6">
        <v>17.350000000000001</v>
      </c>
      <c r="K185" s="6">
        <v>-48.42</v>
      </c>
      <c r="L185" s="6">
        <v>319.38</v>
      </c>
      <c r="M185" s="6">
        <v>241.46</v>
      </c>
      <c r="N185" s="6">
        <v>107.82</v>
      </c>
      <c r="O185" s="6">
        <v>79.95</v>
      </c>
      <c r="P185" s="6">
        <v>94.47</v>
      </c>
      <c r="Q185" s="6">
        <v>19.62</v>
      </c>
      <c r="R185" s="6">
        <v>77.06</v>
      </c>
      <c r="S185" s="6">
        <v>40.67</v>
      </c>
    </row>
    <row r="186" spans="3:19" ht="15.5" x14ac:dyDescent="0.35">
      <c r="C186" t="s">
        <v>69</v>
      </c>
      <c r="I186" s="6">
        <v>27.56</v>
      </c>
      <c r="J186" s="6">
        <v>35.450000000000003</v>
      </c>
      <c r="K186" s="6">
        <v>-15.28</v>
      </c>
      <c r="L186" s="6">
        <v>3.82</v>
      </c>
      <c r="M186" s="6">
        <v>4.68</v>
      </c>
      <c r="N186" s="6">
        <v>5.15</v>
      </c>
      <c r="O186" s="6">
        <v>4.63</v>
      </c>
      <c r="P186" s="6">
        <v>7.94</v>
      </c>
      <c r="Q186" s="6">
        <v>36.950000000000003</v>
      </c>
      <c r="R186" s="6">
        <v>11.68</v>
      </c>
      <c r="S186" s="6">
        <v>21.51</v>
      </c>
    </row>
    <row r="187" spans="3:19" ht="15.5" x14ac:dyDescent="0.35">
      <c r="C187" t="s">
        <v>72</v>
      </c>
      <c r="I187" s="6">
        <v>0.12</v>
      </c>
      <c r="J187" s="6">
        <v>0.12</v>
      </c>
      <c r="K187" s="6">
        <v>0.17</v>
      </c>
      <c r="L187" s="6">
        <v>0.24</v>
      </c>
      <c r="M187" s="6">
        <v>0.26</v>
      </c>
      <c r="N187" s="6">
        <v>0.15</v>
      </c>
      <c r="O187" s="6">
        <v>0.11</v>
      </c>
      <c r="P187" s="6">
        <v>0.21</v>
      </c>
      <c r="Q187" s="6">
        <v>0.24</v>
      </c>
      <c r="R187" s="6">
        <v>0.3</v>
      </c>
      <c r="S187" s="6">
        <v>0.28999999999999998</v>
      </c>
    </row>
    <row r="188" spans="3:19" ht="15.5" x14ac:dyDescent="0.35">
      <c r="C188" t="s">
        <v>209</v>
      </c>
      <c r="I188" s="6">
        <v>262529999999.99997</v>
      </c>
      <c r="J188" s="5">
        <v>263380000000</v>
      </c>
      <c r="K188" s="5">
        <v>171660000000</v>
      </c>
      <c r="L188" s="5">
        <v>455970000000</v>
      </c>
      <c r="M188" s="5">
        <v>379050000000</v>
      </c>
      <c r="N188" s="5">
        <v>207270000000</v>
      </c>
      <c r="O188" s="5">
        <v>251800000000</v>
      </c>
      <c r="P188" s="5">
        <v>261550000000</v>
      </c>
    </row>
    <row r="189" spans="3:19" ht="15.5" x14ac:dyDescent="0.35">
      <c r="C189" t="s">
        <v>210</v>
      </c>
      <c r="I189" s="6">
        <v>3.4999999999999996E-3</v>
      </c>
      <c r="J189" s="6">
        <v>3.2000000000000002E-3</v>
      </c>
      <c r="K189" s="6">
        <v>-8.8000000000000005E-3</v>
      </c>
      <c r="L189" s="6">
        <v>5.45E-2</v>
      </c>
      <c r="M189" s="6">
        <v>4.4299999999999999E-2</v>
      </c>
      <c r="N189" s="6">
        <v>2.5000000000000001E-2</v>
      </c>
      <c r="O189" s="6">
        <v>1.9599999999999999E-2</v>
      </c>
      <c r="P189" s="6">
        <v>2.0899999999999998E-2</v>
      </c>
      <c r="Q189" s="6">
        <v>4.8999999999999998E-3</v>
      </c>
      <c r="R189" s="6">
        <v>0.02</v>
      </c>
      <c r="S189" s="6">
        <v>9.5999999999999992E-3</v>
      </c>
    </row>
    <row r="190" spans="3:19" ht="15.5" x14ac:dyDescent="0.35">
      <c r="C190" t="s">
        <v>211</v>
      </c>
      <c r="I190" s="6">
        <v>7.0999999999999995E-3</v>
      </c>
      <c r="J190" s="6">
        <v>6.0999999999999995E-3</v>
      </c>
      <c r="K190" s="6">
        <v>-1.7899999999999999E-2</v>
      </c>
      <c r="L190" s="6">
        <v>0.11199999999999999</v>
      </c>
      <c r="M190" s="6">
        <v>0.10050000000000001</v>
      </c>
      <c r="N190" s="6">
        <v>5.0199999999999995E-2</v>
      </c>
      <c r="O190" s="6">
        <v>4.3700000000000003E-2</v>
      </c>
      <c r="P190" s="6">
        <v>5.21E-2</v>
      </c>
      <c r="Q190" s="6">
        <v>1.18E-2</v>
      </c>
      <c r="R190" s="6">
        <v>4.6799999999999994E-2</v>
      </c>
      <c r="S190" s="6">
        <v>2.5000000000000001E-2</v>
      </c>
    </row>
    <row r="191" spans="3:19" ht="15.5" x14ac:dyDescent="0.35">
      <c r="C191" t="s">
        <v>212</v>
      </c>
      <c r="I191" s="6">
        <v>4.0599999999999997E-2</v>
      </c>
      <c r="J191" s="6">
        <v>4.82E-2</v>
      </c>
      <c r="K191" s="6">
        <v>1.21E-2</v>
      </c>
      <c r="L191" s="6">
        <v>0.1394</v>
      </c>
      <c r="M191" s="6">
        <v>0.1346</v>
      </c>
      <c r="N191" s="6">
        <v>5.6500000000000002E-2</v>
      </c>
      <c r="O191" s="6">
        <v>8.1900000000000001E-2</v>
      </c>
      <c r="P191" s="6">
        <v>8.7100000000000011E-2</v>
      </c>
      <c r="Q191" s="6">
        <v>5.0999999999999997E-2</v>
      </c>
      <c r="R191" s="6">
        <v>7.1300000000000002E-2</v>
      </c>
      <c r="S191" s="6">
        <v>9.7100000000000006E-2</v>
      </c>
    </row>
    <row r="192" spans="3:19" ht="15.5" x14ac:dyDescent="0.35">
      <c r="C192" t="s">
        <v>213</v>
      </c>
      <c r="I192" s="6">
        <v>1.39</v>
      </c>
      <c r="J192" s="6">
        <v>1.44</v>
      </c>
      <c r="K192" s="6">
        <v>0.41</v>
      </c>
      <c r="L192" s="5">
        <v>6</v>
      </c>
      <c r="M192" s="6">
        <v>6.05</v>
      </c>
      <c r="N192" s="6">
        <v>1.67</v>
      </c>
      <c r="O192" s="6">
        <v>2.1</v>
      </c>
      <c r="P192" s="6">
        <v>2.35</v>
      </c>
      <c r="Q192" s="6">
        <v>1.5</v>
      </c>
      <c r="R192" s="6">
        <v>2.27</v>
      </c>
      <c r="S192" s="6">
        <v>1.98</v>
      </c>
    </row>
    <row r="193" spans="2:19" ht="15.5" x14ac:dyDescent="0.35">
      <c r="C193" t="s">
        <v>66</v>
      </c>
      <c r="I193" s="6">
        <v>0.2</v>
      </c>
      <c r="J193" s="6">
        <v>0.22</v>
      </c>
      <c r="K193" s="6">
        <v>0.27</v>
      </c>
      <c r="L193" s="6">
        <v>0.43</v>
      </c>
      <c r="M193" s="6">
        <v>0.47</v>
      </c>
      <c r="N193" s="6">
        <v>0.26</v>
      </c>
      <c r="O193" s="6">
        <v>0.2</v>
      </c>
      <c r="P193" s="6">
        <v>0.41</v>
      </c>
      <c r="Q193" s="6">
        <v>0.44</v>
      </c>
      <c r="R193" s="6">
        <v>0.55000000000000004</v>
      </c>
      <c r="S193" s="6">
        <v>0.54</v>
      </c>
    </row>
    <row r="194" spans="2:19" ht="15.5" x14ac:dyDescent="0.35">
      <c r="C194" t="s">
        <v>63</v>
      </c>
      <c r="I194" s="6">
        <v>2902.37</v>
      </c>
      <c r="J194" s="6">
        <v>2833.14</v>
      </c>
      <c r="K194" s="6">
        <v>2698.31</v>
      </c>
      <c r="L194" s="6">
        <v>2851.41</v>
      </c>
      <c r="M194" s="6">
        <v>2402.9899999999998</v>
      </c>
      <c r="N194" s="6">
        <v>2146.15</v>
      </c>
      <c r="O194" s="6">
        <v>1830.93</v>
      </c>
      <c r="P194" s="6">
        <v>1814.59</v>
      </c>
      <c r="Q194" s="6">
        <v>1656.95</v>
      </c>
      <c r="R194" s="6">
        <v>1647.3</v>
      </c>
      <c r="S194" s="6">
        <v>1628.93</v>
      </c>
    </row>
    <row r="195" spans="2:19" ht="15.5" x14ac:dyDescent="0.35">
      <c r="C195" t="s">
        <v>214</v>
      </c>
      <c r="I195" s="6">
        <v>0.2</v>
      </c>
      <c r="J195" s="6">
        <v>0.22</v>
      </c>
      <c r="K195" s="6">
        <v>0.27</v>
      </c>
      <c r="L195" s="6">
        <v>0.43</v>
      </c>
      <c r="M195" s="6">
        <v>0.47</v>
      </c>
      <c r="N195" s="6">
        <v>0.26</v>
      </c>
      <c r="O195" s="6">
        <v>0.2</v>
      </c>
      <c r="P195" s="6">
        <v>0.41</v>
      </c>
      <c r="Q195" s="6">
        <v>0.44</v>
      </c>
      <c r="R195" s="6">
        <v>0.55000000000000004</v>
      </c>
      <c r="S195" s="6">
        <v>0.54</v>
      </c>
    </row>
    <row r="196" spans="2:19" ht="15.5" x14ac:dyDescent="0.35">
      <c r="C196" t="s">
        <v>215</v>
      </c>
      <c r="I196" s="6">
        <v>2901.85</v>
      </c>
      <c r="J196" s="6">
        <v>2832.62</v>
      </c>
      <c r="K196" s="6">
        <v>2697.78</v>
      </c>
      <c r="L196" s="6">
        <v>2850.84</v>
      </c>
      <c r="M196" s="6">
        <v>2402.4499999999998</v>
      </c>
      <c r="N196" s="6">
        <v>2145.59</v>
      </c>
      <c r="O196" s="6">
        <v>1830.41</v>
      </c>
      <c r="P196" s="6">
        <v>1814.03</v>
      </c>
      <c r="Q196" s="6">
        <v>1656.4</v>
      </c>
      <c r="R196" s="6">
        <v>1646.73</v>
      </c>
      <c r="S196" s="6">
        <v>1628.32</v>
      </c>
    </row>
    <row r="197" spans="2:19" ht="15.5" x14ac:dyDescent="0.35">
      <c r="C197" t="s">
        <v>216</v>
      </c>
      <c r="I197" s="5">
        <v>876000000000</v>
      </c>
      <c r="J197" s="5">
        <v>775000000000</v>
      </c>
      <c r="K197" s="5">
        <v>742000000000</v>
      </c>
      <c r="L197" s="5">
        <v>562000000000</v>
      </c>
      <c r="M197" s="5">
        <v>592000000000</v>
      </c>
      <c r="N197" s="5">
        <v>517000000000</v>
      </c>
      <c r="O197" s="5">
        <v>556000000000</v>
      </c>
      <c r="P197" s="5">
        <v>705000000000</v>
      </c>
      <c r="Q197" s="5">
        <v>480000000000</v>
      </c>
      <c r="R197" s="5">
        <v>451000000000</v>
      </c>
      <c r="S197" s="5">
        <v>621000000000</v>
      </c>
    </row>
    <row r="198" spans="2:19" ht="15.5" x14ac:dyDescent="0.35">
      <c r="C198" t="s">
        <v>217</v>
      </c>
      <c r="I198" s="5">
        <v>465000000000</v>
      </c>
      <c r="J198" s="5">
        <v>296000000000</v>
      </c>
      <c r="K198" s="5">
        <v>389000000000</v>
      </c>
      <c r="L198" s="5">
        <v>475000000000</v>
      </c>
      <c r="M198" s="5">
        <v>511000000000</v>
      </c>
      <c r="N198" s="5">
        <v>269000000000</v>
      </c>
      <c r="O198" s="5">
        <v>322000000000</v>
      </c>
      <c r="P198" s="5">
        <v>396000000000</v>
      </c>
      <c r="Q198" s="5">
        <v>448000000000</v>
      </c>
      <c r="R198" s="5">
        <v>534000000000</v>
      </c>
      <c r="S198" s="5">
        <v>603000000000</v>
      </c>
    </row>
    <row r="199" spans="2:19" ht="15.5" x14ac:dyDescent="0.35">
      <c r="C199" t="s">
        <v>25</v>
      </c>
      <c r="I199" s="5">
        <v>1341000000000</v>
      </c>
      <c r="J199" s="5">
        <v>1072000000000</v>
      </c>
      <c r="K199" s="5">
        <v>1131000000000</v>
      </c>
      <c r="L199" s="5">
        <v>1038000000000</v>
      </c>
      <c r="M199" s="5">
        <v>1103000000000</v>
      </c>
      <c r="N199" s="5">
        <v>785000000000</v>
      </c>
      <c r="O199" s="5">
        <v>878000000000</v>
      </c>
      <c r="P199" s="5">
        <v>1101000000000</v>
      </c>
      <c r="Q199" s="5">
        <v>928000000000</v>
      </c>
      <c r="R199" s="5">
        <v>984000000000</v>
      </c>
      <c r="S199" s="5">
        <v>1224000000000</v>
      </c>
    </row>
    <row r="200" spans="2:19" ht="15.5" x14ac:dyDescent="0.35">
      <c r="C200" t="s">
        <v>22</v>
      </c>
      <c r="I200" s="5">
        <v>1279000000000</v>
      </c>
      <c r="J200" s="5">
        <v>1023000000000</v>
      </c>
      <c r="K200" s="5">
        <v>1080000000000</v>
      </c>
      <c r="L200" s="5">
        <v>978000000000</v>
      </c>
      <c r="M200" s="5">
        <v>1083000000000</v>
      </c>
      <c r="N200" s="5">
        <v>718000000000</v>
      </c>
      <c r="O200" s="5">
        <v>814000000000</v>
      </c>
      <c r="P200" s="5">
        <v>1059000000000</v>
      </c>
      <c r="Q200" s="5">
        <v>883000000000</v>
      </c>
      <c r="R200" s="5">
        <v>885000000000</v>
      </c>
      <c r="S200" s="5">
        <v>1180000000000</v>
      </c>
    </row>
    <row r="201" spans="2:19" ht="15.5" x14ac:dyDescent="0.35">
      <c r="C201" t="s">
        <v>218</v>
      </c>
      <c r="I201" s="5">
        <v>165000000000</v>
      </c>
      <c r="J201" s="5">
        <v>202000000000</v>
      </c>
      <c r="K201" s="5">
        <v>180000000000</v>
      </c>
      <c r="L201" s="5">
        <v>266000000000</v>
      </c>
      <c r="M201" s="5">
        <v>142000000000</v>
      </c>
      <c r="N201" s="5">
        <v>30000000000</v>
      </c>
      <c r="O201" s="5">
        <v>84000000000</v>
      </c>
      <c r="P201" s="5">
        <v>18000000000</v>
      </c>
      <c r="Q201" s="5">
        <v>42000000000</v>
      </c>
      <c r="R201" s="5">
        <v>99000000000</v>
      </c>
      <c r="S201" s="5">
        <v>30000000000</v>
      </c>
    </row>
    <row r="202" spans="2:19" ht="15.5" x14ac:dyDescent="0.35">
      <c r="C202" t="s">
        <v>219</v>
      </c>
      <c r="I202" s="5">
        <v>221000000000</v>
      </c>
      <c r="J202" s="5">
        <v>214000000000</v>
      </c>
      <c r="K202" s="5">
        <v>23000000000</v>
      </c>
      <c r="L202" s="5">
        <v>140000000000</v>
      </c>
      <c r="M202" s="5">
        <v>-13000000000</v>
      </c>
      <c r="N202" s="5">
        <v>242000000000</v>
      </c>
      <c r="O202" s="5">
        <v>243000000000</v>
      </c>
      <c r="P202" s="5">
        <v>-17000000000</v>
      </c>
      <c r="Q202" s="5">
        <v>146000000000</v>
      </c>
      <c r="R202" s="5">
        <v>385000000000</v>
      </c>
      <c r="S202" s="5">
        <v>-51000000000</v>
      </c>
    </row>
    <row r="203" spans="2:19" ht="15.5" x14ac:dyDescent="0.35">
      <c r="C203" t="s">
        <v>220</v>
      </c>
      <c r="I203" s="5">
        <v>-347000000000</v>
      </c>
      <c r="J203" s="5">
        <v>-70000000000</v>
      </c>
      <c r="K203" s="5">
        <v>-60000000000</v>
      </c>
      <c r="L203" s="5">
        <v>-81000000000</v>
      </c>
      <c r="M203" s="5">
        <v>-392000000000</v>
      </c>
      <c r="N203" s="5">
        <v>-132000000000</v>
      </c>
      <c r="O203" s="5">
        <v>-50000000000</v>
      </c>
      <c r="P203" s="5">
        <v>-83000000000</v>
      </c>
      <c r="Q203" s="5">
        <v>-54000000000</v>
      </c>
      <c r="R203" s="5">
        <v>-53000000000</v>
      </c>
      <c r="S203" s="5">
        <v>-482000000000</v>
      </c>
    </row>
    <row r="204" spans="2:19" ht="15.5" x14ac:dyDescent="0.35">
      <c r="C204" t="s">
        <v>14</v>
      </c>
      <c r="I204" s="5">
        <v>-126000000000</v>
      </c>
      <c r="J204" s="5">
        <v>144000000000</v>
      </c>
      <c r="K204" s="5">
        <v>-37000000000</v>
      </c>
      <c r="L204" s="5">
        <v>59000000000</v>
      </c>
      <c r="M204" s="5">
        <v>-405000000000</v>
      </c>
      <c r="N204" s="5">
        <v>110000000000</v>
      </c>
      <c r="O204" s="5">
        <v>193000000000</v>
      </c>
      <c r="P204" s="5">
        <v>-99000000000</v>
      </c>
      <c r="Q204" s="5">
        <v>92000000000</v>
      </c>
      <c r="R204" s="5">
        <v>332000000000</v>
      </c>
      <c r="S204" s="5">
        <v>-533000000000</v>
      </c>
    </row>
    <row r="205" spans="2:19" ht="15.5" x14ac:dyDescent="0.35">
      <c r="C205" t="s">
        <v>16</v>
      </c>
      <c r="I205" s="6">
        <v>-205.45</v>
      </c>
      <c r="J205" s="6">
        <v>235.04</v>
      </c>
      <c r="K205" s="6">
        <v>-60.97</v>
      </c>
      <c r="L205" s="6">
        <v>95.89</v>
      </c>
      <c r="M205" s="6">
        <v>-662.07</v>
      </c>
      <c r="N205" s="6">
        <v>179.3</v>
      </c>
      <c r="O205" s="6">
        <v>284.39</v>
      </c>
      <c r="P205" s="6">
        <v>-146.29</v>
      </c>
      <c r="Q205" s="6">
        <v>135.05000000000001</v>
      </c>
      <c r="R205" s="6">
        <v>487.63</v>
      </c>
      <c r="S205" s="6">
        <v>-784.02</v>
      </c>
    </row>
    <row r="207" spans="2:19" ht="15.5" x14ac:dyDescent="0.35">
      <c r="B207" t="s">
        <v>221</v>
      </c>
      <c r="C207" t="s">
        <v>222</v>
      </c>
      <c r="D207" s="5">
        <v>20000000000</v>
      </c>
      <c r="E207" s="5">
        <v>10000000000</v>
      </c>
      <c r="F207" s="5">
        <v>11000000000</v>
      </c>
      <c r="G207" s="5">
        <v>-9000000000</v>
      </c>
      <c r="H207" s="5">
        <v>81000000000</v>
      </c>
      <c r="I207" s="5">
        <v>13000000000</v>
      </c>
      <c r="J207" s="5">
        <v>11000000000</v>
      </c>
      <c r="K207" s="5">
        <v>-30000000000</v>
      </c>
      <c r="L207" s="5">
        <v>196000000000</v>
      </c>
      <c r="M207" s="5">
        <v>148000000000</v>
      </c>
      <c r="N207" s="5">
        <v>66000000000</v>
      </c>
      <c r="O207" s="5">
        <v>54000000000</v>
      </c>
      <c r="P207" s="5">
        <v>64000000000</v>
      </c>
      <c r="Q207" s="5">
        <v>13000000000</v>
      </c>
    </row>
    <row r="208" spans="2:19" ht="15.5" x14ac:dyDescent="0.35">
      <c r="C208" t="s">
        <v>223</v>
      </c>
      <c r="H208" s="5">
        <v>32000000000</v>
      </c>
      <c r="I208" s="5">
        <v>13000000000</v>
      </c>
      <c r="J208" s="5">
        <v>11000000000</v>
      </c>
      <c r="K208" s="5">
        <v>-30000000000</v>
      </c>
      <c r="L208" s="5">
        <v>196000000000</v>
      </c>
      <c r="M208" s="5">
        <v>148000000000</v>
      </c>
      <c r="N208" s="5">
        <v>66000000000</v>
      </c>
      <c r="O208" s="5">
        <v>54000000000</v>
      </c>
      <c r="P208" s="5">
        <v>64000000000</v>
      </c>
      <c r="Q208" s="5">
        <v>13000000000</v>
      </c>
    </row>
    <row r="209" spans="3:17" ht="15.5" x14ac:dyDescent="0.35">
      <c r="C209" t="s">
        <v>224</v>
      </c>
      <c r="H209" s="6">
        <v>8.27</v>
      </c>
      <c r="I209" s="6">
        <v>8.27</v>
      </c>
      <c r="J209" s="6">
        <v>8.1999999999999993</v>
      </c>
      <c r="L209" s="6">
        <v>16.5</v>
      </c>
      <c r="M209" s="5">
        <v>49</v>
      </c>
      <c r="N209" s="5">
        <v>25</v>
      </c>
      <c r="P209" s="5">
        <v>12</v>
      </c>
    </row>
    <row r="210" spans="3:17" ht="15.5" x14ac:dyDescent="0.35">
      <c r="C210" t="s">
        <v>74</v>
      </c>
      <c r="H210" s="6">
        <v>6.2400000000000004E-2</v>
      </c>
      <c r="I210" s="6">
        <v>0.39990000000000003</v>
      </c>
      <c r="J210" s="6">
        <v>0.47249999999999998</v>
      </c>
      <c r="L210" s="6">
        <v>4.3400000000000001E-2</v>
      </c>
      <c r="M210" s="6">
        <v>0.1704</v>
      </c>
      <c r="N210" s="6">
        <v>0.19469999999999998</v>
      </c>
      <c r="P210" s="6">
        <v>9.6000000000000002E-2</v>
      </c>
    </row>
    <row r="211" spans="3:17" ht="15.5" x14ac:dyDescent="0.35">
      <c r="C211" t="s">
        <v>225</v>
      </c>
      <c r="H211" s="6">
        <v>1.7000000000000001E-2</v>
      </c>
      <c r="I211" s="6">
        <v>1.3899999999999999E-2</v>
      </c>
      <c r="J211" s="6">
        <v>1.38E-2</v>
      </c>
      <c r="L211" s="6">
        <v>1.6299999999999999E-2</v>
      </c>
      <c r="M211" s="6">
        <v>3.44E-2</v>
      </c>
      <c r="N211" s="6">
        <v>3.85E-2</v>
      </c>
      <c r="P211" s="6">
        <v>2.6200000000000001E-2</v>
      </c>
    </row>
    <row r="212" spans="3:17" ht="15.5" x14ac:dyDescent="0.35">
      <c r="C212" t="s">
        <v>56</v>
      </c>
      <c r="D212" s="6">
        <v>33.15</v>
      </c>
      <c r="E212" s="6">
        <v>15.53</v>
      </c>
      <c r="F212" s="6">
        <v>17.89</v>
      </c>
      <c r="G212" s="6">
        <v>-14.85</v>
      </c>
      <c r="H212" s="6">
        <v>132.6</v>
      </c>
      <c r="I212" s="6">
        <v>20.68</v>
      </c>
      <c r="J212" s="6">
        <v>17.350000000000001</v>
      </c>
      <c r="K212" s="6">
        <v>-48.42</v>
      </c>
      <c r="L212" s="6">
        <v>319.38</v>
      </c>
      <c r="M212" s="6">
        <v>241.46</v>
      </c>
      <c r="N212" s="6">
        <v>107.82</v>
      </c>
      <c r="O212" s="6">
        <v>88.8</v>
      </c>
      <c r="P212" s="6">
        <v>104.92</v>
      </c>
      <c r="Q212" s="6">
        <v>21.79</v>
      </c>
    </row>
    <row r="213" spans="3:17" ht="15.5" x14ac:dyDescent="0.35">
      <c r="C213" t="s">
        <v>226</v>
      </c>
      <c r="H213" s="6">
        <v>51.72</v>
      </c>
      <c r="I213" s="6">
        <v>20.68</v>
      </c>
      <c r="J213" s="6">
        <v>17.350000000000001</v>
      </c>
      <c r="K213" s="6">
        <v>-48.42</v>
      </c>
      <c r="L213" s="6">
        <v>319.38</v>
      </c>
      <c r="M213" s="6">
        <v>241.46</v>
      </c>
      <c r="N213" s="6">
        <v>107.82</v>
      </c>
      <c r="O213" s="6">
        <v>88.8</v>
      </c>
      <c r="P213" s="6">
        <v>104.92</v>
      </c>
      <c r="Q213" s="6">
        <v>21.79</v>
      </c>
    </row>
    <row r="214" spans="3:17" ht="15.5" x14ac:dyDescent="0.35">
      <c r="C214" t="s">
        <v>76</v>
      </c>
      <c r="H214" s="6">
        <v>8.27</v>
      </c>
      <c r="I214" s="6">
        <v>8.27</v>
      </c>
      <c r="J214" s="6">
        <v>8.1999999999999993</v>
      </c>
      <c r="L214" s="6">
        <v>16.5</v>
      </c>
      <c r="M214" s="5">
        <v>49</v>
      </c>
      <c r="N214" s="5">
        <v>25</v>
      </c>
      <c r="P214" s="5">
        <v>12</v>
      </c>
    </row>
    <row r="215" spans="3:17" ht="15.5" x14ac:dyDescent="0.35">
      <c r="C215" t="s">
        <v>227</v>
      </c>
      <c r="H215" s="6">
        <v>6.2400000000000004E-2</v>
      </c>
      <c r="I215" s="6">
        <v>0.39990000000000003</v>
      </c>
      <c r="J215" s="6">
        <v>0.47249999999999998</v>
      </c>
      <c r="L215" s="6">
        <v>4.3400000000000001E-2</v>
      </c>
      <c r="M215" s="6">
        <v>0.1704</v>
      </c>
      <c r="N215" s="6">
        <v>0.19469999999999998</v>
      </c>
      <c r="P215" s="6">
        <v>9.6000000000000002E-2</v>
      </c>
    </row>
    <row r="216" spans="3:17" ht="15.5" x14ac:dyDescent="0.35">
      <c r="C216" t="s">
        <v>228</v>
      </c>
      <c r="H216" s="6">
        <v>1.7000000000000001E-2</v>
      </c>
      <c r="I216" s="6">
        <v>1.3899999999999999E-2</v>
      </c>
      <c r="J216" s="6">
        <v>1.38E-2</v>
      </c>
      <c r="L216" s="6">
        <v>1.6299999999999999E-2</v>
      </c>
      <c r="M216" s="6">
        <v>3.44E-2</v>
      </c>
      <c r="N216" s="6">
        <v>3.85E-2</v>
      </c>
      <c r="P216" s="6">
        <v>2.6200000000000001E-2</v>
      </c>
    </row>
    <row r="217" spans="3:17" ht="15.5" x14ac:dyDescent="0.35">
      <c r="C217" t="s">
        <v>229</v>
      </c>
      <c r="D217" s="5">
        <v>721000000000</v>
      </c>
      <c r="E217" s="5">
        <v>709000000000</v>
      </c>
      <c r="F217" s="5">
        <v>775000000000</v>
      </c>
      <c r="G217" s="5">
        <v>725000000000</v>
      </c>
      <c r="H217" s="5">
        <v>2882000000000</v>
      </c>
      <c r="I217" s="5">
        <v>2939000000000</v>
      </c>
      <c r="J217" s="5">
        <v>3025000000000</v>
      </c>
      <c r="K217" s="5">
        <v>2724000000000</v>
      </c>
      <c r="L217" s="5">
        <v>3106000000000</v>
      </c>
      <c r="M217" s="5">
        <v>2703000000000</v>
      </c>
      <c r="N217" s="5">
        <v>2230000000000</v>
      </c>
      <c r="O217" s="5">
        <v>2251000000000</v>
      </c>
      <c r="P217" s="5">
        <v>2387000000000</v>
      </c>
      <c r="Q217" s="5">
        <v>2065000000000</v>
      </c>
    </row>
    <row r="218" spans="3:17" ht="15.5" x14ac:dyDescent="0.35">
      <c r="C218" t="s">
        <v>230</v>
      </c>
      <c r="H218" s="5">
        <v>2930000000000</v>
      </c>
      <c r="I218" s="5">
        <v>2939000000000</v>
      </c>
      <c r="J218" s="5">
        <v>3025000000000</v>
      </c>
      <c r="K218" s="5">
        <v>2724000000000</v>
      </c>
      <c r="L218" s="5">
        <v>3106000000000</v>
      </c>
      <c r="M218" s="5">
        <v>2703000000000</v>
      </c>
      <c r="N218" s="5">
        <v>2230000000000</v>
      </c>
      <c r="O218" s="5">
        <v>2251000000000</v>
      </c>
      <c r="P218" s="5">
        <v>2387000000000</v>
      </c>
      <c r="Q218" s="5">
        <v>2065000000000</v>
      </c>
    </row>
    <row r="219" spans="3:17" ht="15.5" x14ac:dyDescent="0.35">
      <c r="C219" t="s">
        <v>231</v>
      </c>
      <c r="H219" s="6">
        <v>8.27</v>
      </c>
      <c r="I219" s="6">
        <v>8.27</v>
      </c>
      <c r="J219" s="6">
        <v>8.1999999999999993</v>
      </c>
      <c r="L219" s="6">
        <v>16.5</v>
      </c>
      <c r="M219" s="5">
        <v>49</v>
      </c>
      <c r="N219" s="5">
        <v>25</v>
      </c>
      <c r="P219" s="5">
        <v>12</v>
      </c>
    </row>
    <row r="220" spans="3:17" ht="15.5" x14ac:dyDescent="0.35">
      <c r="C220" t="s">
        <v>232</v>
      </c>
      <c r="H220" s="6">
        <v>6.2400000000000004E-2</v>
      </c>
      <c r="I220" s="6">
        <v>0.39990000000000003</v>
      </c>
      <c r="J220" s="6">
        <v>0.47249999999999998</v>
      </c>
      <c r="L220" s="6">
        <v>4.3400000000000001E-2</v>
      </c>
      <c r="M220" s="6">
        <v>0.1704</v>
      </c>
      <c r="N220" s="6">
        <v>0.19469999999999998</v>
      </c>
      <c r="P220" s="6">
        <v>9.6000000000000002E-2</v>
      </c>
    </row>
    <row r="221" spans="3:17" ht="15.5" x14ac:dyDescent="0.35">
      <c r="C221" t="s">
        <v>233</v>
      </c>
      <c r="H221" s="6">
        <v>1.7000000000000001E-2</v>
      </c>
      <c r="I221" s="6">
        <v>1.3899999999999999E-2</v>
      </c>
      <c r="J221" s="6">
        <v>1.38E-2</v>
      </c>
      <c r="L221" s="6">
        <v>1.6299999999999999E-2</v>
      </c>
      <c r="M221" s="6">
        <v>3.44E-2</v>
      </c>
      <c r="N221" s="6">
        <v>3.85E-2</v>
      </c>
      <c r="P221" s="6">
        <v>2.6200000000000001E-2</v>
      </c>
    </row>
    <row r="222" spans="3:17" ht="15.5" x14ac:dyDescent="0.35">
      <c r="C222" t="s">
        <v>234</v>
      </c>
      <c r="I222" s="6">
        <v>3.67</v>
      </c>
    </row>
    <row r="223" spans="3:17" ht="15.5" x14ac:dyDescent="0.35">
      <c r="C223" t="s">
        <v>235</v>
      </c>
      <c r="I223" s="6">
        <v>9.4</v>
      </c>
    </row>
    <row r="224" spans="3:17" ht="15.5" x14ac:dyDescent="0.35">
      <c r="C224" t="s">
        <v>237</v>
      </c>
      <c r="I224" s="6">
        <v>7.5</v>
      </c>
    </row>
    <row r="225" spans="3:9" ht="15.5" x14ac:dyDescent="0.35">
      <c r="C225" t="s">
        <v>238</v>
      </c>
      <c r="I225" s="6">
        <v>0.10640000000000001</v>
      </c>
    </row>
    <row r="226" spans="3:9" ht="15.5" x14ac:dyDescent="0.35">
      <c r="C226" t="s">
        <v>239</v>
      </c>
      <c r="I226" s="6">
        <v>0.1</v>
      </c>
    </row>
    <row r="227" spans="3:9" ht="15.5" x14ac:dyDescent="0.35">
      <c r="C227" t="s">
        <v>240</v>
      </c>
      <c r="I227" s="6">
        <v>0.16</v>
      </c>
    </row>
    <row r="228" spans="3:9" ht="15.5" x14ac:dyDescent="0.35">
      <c r="C228" t="s">
        <v>241</v>
      </c>
      <c r="I228" s="6">
        <v>1.1599999999999999</v>
      </c>
    </row>
    <row r="229" spans="3:9" ht="15.5" x14ac:dyDescent="0.35">
      <c r="C229" t="s">
        <v>242</v>
      </c>
      <c r="I229" s="6">
        <v>-2.66</v>
      </c>
    </row>
    <row r="230" spans="3:9" ht="15.5" x14ac:dyDescent="0.35">
      <c r="C230" t="s">
        <v>243</v>
      </c>
      <c r="I230" s="6">
        <v>13.38</v>
      </c>
    </row>
    <row r="231" spans="3:9" ht="15.5" x14ac:dyDescent="0.35">
      <c r="C231" t="s">
        <v>244</v>
      </c>
      <c r="I231" s="6">
        <v>5.44</v>
      </c>
    </row>
    <row r="232" spans="3:9" ht="15.5" x14ac:dyDescent="0.35">
      <c r="C232" t="s">
        <v>245</v>
      </c>
      <c r="I232" s="6">
        <v>0.49</v>
      </c>
    </row>
    <row r="233" spans="3:9" ht="15.5" x14ac:dyDescent="0.35">
      <c r="C233" t="s">
        <v>246</v>
      </c>
      <c r="I233" s="6">
        <v>-0.16</v>
      </c>
    </row>
    <row r="234" spans="3:9" ht="15.5" x14ac:dyDescent="0.35">
      <c r="C234" t="s">
        <v>248</v>
      </c>
      <c r="I234" s="6">
        <v>51.72</v>
      </c>
    </row>
    <row r="235" spans="3:9" ht="15.5" x14ac:dyDescent="0.35">
      <c r="C235" t="s">
        <v>249</v>
      </c>
      <c r="I235" s="6">
        <v>132.6</v>
      </c>
    </row>
    <row r="236" spans="3:9" ht="15.5" x14ac:dyDescent="0.35">
      <c r="C236" t="s">
        <v>250</v>
      </c>
      <c r="I236" s="6">
        <v>4785.87</v>
      </c>
    </row>
    <row r="237" spans="3:9" ht="15.5" x14ac:dyDescent="0.35">
      <c r="C237" t="s">
        <v>251</v>
      </c>
      <c r="D237" s="6">
        <v>81.84</v>
      </c>
    </row>
    <row r="238" spans="3:9" ht="15.5" x14ac:dyDescent="0.35">
      <c r="C238" t="s">
        <v>252</v>
      </c>
      <c r="I238" s="6">
        <v>2986.8</v>
      </c>
    </row>
    <row r="239" spans="3:9" ht="15.5" x14ac:dyDescent="0.35">
      <c r="C239" t="s">
        <v>253</v>
      </c>
      <c r="I239" s="6">
        <v>-182.87</v>
      </c>
    </row>
    <row r="240" spans="3:9" ht="15.5" x14ac:dyDescent="0.35">
      <c r="C240" t="s">
        <v>254</v>
      </c>
      <c r="D240" s="6">
        <v>1.27</v>
      </c>
    </row>
    <row r="241" spans="3:9" ht="15.5" x14ac:dyDescent="0.35">
      <c r="C241" t="s">
        <v>255</v>
      </c>
      <c r="D241" s="6">
        <v>0.93</v>
      </c>
    </row>
    <row r="242" spans="3:9" ht="15.5" x14ac:dyDescent="0.35">
      <c r="C242" t="s">
        <v>377</v>
      </c>
      <c r="D242" s="6">
        <v>0.69</v>
      </c>
    </row>
    <row r="243" spans="3:9" ht="15.5" x14ac:dyDescent="0.35">
      <c r="C243" t="s">
        <v>378</v>
      </c>
      <c r="D243" s="6">
        <v>0.27</v>
      </c>
    </row>
    <row r="244" spans="3:9" ht="15.5" x14ac:dyDescent="0.35">
      <c r="C244" t="s">
        <v>256</v>
      </c>
      <c r="D244" s="6">
        <v>1.02</v>
      </c>
    </row>
    <row r="245" spans="3:9" ht="15.5" x14ac:dyDescent="0.35">
      <c r="C245" t="s">
        <v>379</v>
      </c>
      <c r="D245" s="6">
        <v>0.34</v>
      </c>
    </row>
    <row r="246" spans="3:9" ht="15.5" x14ac:dyDescent="0.35">
      <c r="C246" t="s">
        <v>257</v>
      </c>
      <c r="D246" s="6">
        <v>2.02</v>
      </c>
    </row>
    <row r="247" spans="3:9" ht="15.5" x14ac:dyDescent="0.35">
      <c r="C247" t="s">
        <v>258</v>
      </c>
      <c r="I247" s="6">
        <v>1.67</v>
      </c>
    </row>
    <row r="248" spans="3:9" ht="15.5" x14ac:dyDescent="0.35">
      <c r="C248" t="s">
        <v>12</v>
      </c>
      <c r="D248" s="5">
        <v>-11000000000</v>
      </c>
    </row>
    <row r="249" spans="3:9" ht="15.5" x14ac:dyDescent="0.35">
      <c r="C249" t="s">
        <v>259</v>
      </c>
      <c r="I249" s="6">
        <v>2.4700000000000002</v>
      </c>
    </row>
    <row r="250" spans="3:9" ht="15.5" x14ac:dyDescent="0.35">
      <c r="C250" t="s">
        <v>260</v>
      </c>
      <c r="I250" s="6">
        <v>8.6E-3</v>
      </c>
    </row>
    <row r="251" spans="3:9" ht="15.5" x14ac:dyDescent="0.35">
      <c r="C251" t="s">
        <v>261</v>
      </c>
      <c r="I251" s="6">
        <v>1.7299999999999999E-2</v>
      </c>
    </row>
    <row r="252" spans="3:9" ht="15.5" x14ac:dyDescent="0.35">
      <c r="C252" t="s">
        <v>262</v>
      </c>
      <c r="I252" s="6">
        <v>4.4400000000000002E-2</v>
      </c>
    </row>
    <row r="253" spans="3:9" ht="15.5" x14ac:dyDescent="0.35">
      <c r="C253" t="s">
        <v>263</v>
      </c>
      <c r="I253" s="6">
        <v>2.52E-2</v>
      </c>
    </row>
    <row r="254" spans="3:9" ht="15.5" x14ac:dyDescent="0.35">
      <c r="C254" t="s">
        <v>264</v>
      </c>
      <c r="D254" s="6">
        <v>84.15</v>
      </c>
    </row>
    <row r="255" spans="3:9" ht="15.5" x14ac:dyDescent="0.35">
      <c r="C255" t="s">
        <v>265</v>
      </c>
      <c r="D255" s="6">
        <v>54.45</v>
      </c>
    </row>
    <row r="256" spans="3:9" ht="15.5" x14ac:dyDescent="0.35">
      <c r="C256" t="s">
        <v>266</v>
      </c>
      <c r="D256" s="6">
        <v>30.47</v>
      </c>
    </row>
    <row r="257" spans="3:9" ht="15.5" x14ac:dyDescent="0.35">
      <c r="C257" t="s">
        <v>267</v>
      </c>
      <c r="D257" s="6">
        <v>108.13</v>
      </c>
    </row>
    <row r="258" spans="3:9" ht="15.5" x14ac:dyDescent="0.35">
      <c r="C258" t="s">
        <v>268</v>
      </c>
      <c r="D258" s="6">
        <v>1.08</v>
      </c>
    </row>
    <row r="259" spans="3:9" ht="15.5" x14ac:dyDescent="0.35">
      <c r="C259" t="s">
        <v>269</v>
      </c>
      <c r="I259" s="6">
        <v>0.8</v>
      </c>
    </row>
    <row r="260" spans="3:9" ht="15.5" x14ac:dyDescent="0.35">
      <c r="C260" t="s">
        <v>270</v>
      </c>
      <c r="I260" s="6">
        <v>6.8</v>
      </c>
    </row>
    <row r="261" spans="3:9" ht="15.5" x14ac:dyDescent="0.35">
      <c r="C261" t="s">
        <v>52</v>
      </c>
      <c r="I261" s="5">
        <v>298000000000</v>
      </c>
    </row>
    <row r="262" spans="3:9" ht="15.5" x14ac:dyDescent="0.35">
      <c r="C262" t="s">
        <v>271</v>
      </c>
      <c r="I262" s="5">
        <v>1514000000000</v>
      </c>
    </row>
    <row r="263" spans="3:9" ht="15.5" x14ac:dyDescent="0.35">
      <c r="C263" t="s">
        <v>272</v>
      </c>
      <c r="I263" s="5">
        <v>612250000</v>
      </c>
    </row>
    <row r="264" spans="3:9" ht="15.5" x14ac:dyDescent="0.35">
      <c r="C264" t="s">
        <v>273</v>
      </c>
      <c r="I264" s="6">
        <v>0.1772</v>
      </c>
    </row>
    <row r="265" spans="3:9" ht="15.5" x14ac:dyDescent="0.35">
      <c r="C265" t="s">
        <v>274</v>
      </c>
      <c r="D265" s="6">
        <v>0.1103</v>
      </c>
    </row>
    <row r="266" spans="3:9" ht="15.5" x14ac:dyDescent="0.35">
      <c r="C266" t="s">
        <v>275</v>
      </c>
      <c r="D266" s="6">
        <v>5.2699999999999997E-2</v>
      </c>
    </row>
    <row r="267" spans="3:9" ht="15.5" x14ac:dyDescent="0.35">
      <c r="C267" t="s">
        <v>276</v>
      </c>
      <c r="D267" s="6">
        <v>2.8199999999999999E-2</v>
      </c>
    </row>
    <row r="268" spans="3:9" ht="15.5" x14ac:dyDescent="0.35">
      <c r="C268" t="s">
        <v>277</v>
      </c>
      <c r="D268" s="6">
        <v>-1.18E-2</v>
      </c>
    </row>
    <row r="269" spans="3:9" ht="15.5" x14ac:dyDescent="0.35">
      <c r="C269" t="s">
        <v>278</v>
      </c>
      <c r="D269" s="6">
        <v>-7.1999999999999998E-3</v>
      </c>
    </row>
    <row r="270" spans="3:9" ht="15.5" x14ac:dyDescent="0.35">
      <c r="C270" t="s">
        <v>279</v>
      </c>
      <c r="D270" s="6">
        <v>14.674200000000001</v>
      </c>
    </row>
    <row r="271" spans="3:9" ht="15.5" x14ac:dyDescent="0.35">
      <c r="C271" t="s">
        <v>280</v>
      </c>
      <c r="I271" s="6">
        <v>8.27</v>
      </c>
    </row>
    <row r="272" spans="3:9" ht="15.5" x14ac:dyDescent="0.35">
      <c r="C272" t="s">
        <v>281</v>
      </c>
      <c r="I272" s="6">
        <v>8.27</v>
      </c>
    </row>
    <row r="273" spans="3:9" ht="15.5" x14ac:dyDescent="0.35">
      <c r="C273" t="s">
        <v>282</v>
      </c>
      <c r="I273" s="6">
        <v>6.2400000000000004E-2</v>
      </c>
    </row>
    <row r="274" spans="3:9" ht="15.5" x14ac:dyDescent="0.35">
      <c r="C274" t="s">
        <v>283</v>
      </c>
      <c r="I274" s="6">
        <v>1.7000000000000001E-2</v>
      </c>
    </row>
    <row r="275" spans="3:9" ht="15.5" x14ac:dyDescent="0.35">
      <c r="C275" t="s">
        <v>284</v>
      </c>
      <c r="I275" t="s">
        <v>772</v>
      </c>
    </row>
    <row r="276" spans="3:9" ht="15.5" x14ac:dyDescent="0.35">
      <c r="C276" t="s">
        <v>286</v>
      </c>
      <c r="I276" s="5">
        <v>7</v>
      </c>
    </row>
    <row r="277" spans="3:9" ht="15.5" x14ac:dyDescent="0.35">
      <c r="C277" t="s">
        <v>287</v>
      </c>
      <c r="I277" s="6">
        <v>0.41</v>
      </c>
    </row>
    <row r="278" spans="3:9" ht="15.5" x14ac:dyDescent="0.35">
      <c r="C278" t="s">
        <v>288</v>
      </c>
      <c r="I278" s="6">
        <v>0.27</v>
      </c>
    </row>
    <row r="279" spans="3:9" ht="15.5" x14ac:dyDescent="0.35">
      <c r="C279" t="s">
        <v>289</v>
      </c>
      <c r="I279" s="6">
        <v>0.67</v>
      </c>
    </row>
    <row r="280" spans="3:9" ht="15.5" x14ac:dyDescent="0.35">
      <c r="C280" t="s">
        <v>290</v>
      </c>
      <c r="I280" s="6">
        <v>0.21</v>
      </c>
    </row>
    <row r="281" spans="3:9" ht="15.5" x14ac:dyDescent="0.35">
      <c r="C281" t="s">
        <v>291</v>
      </c>
      <c r="I281" s="6">
        <v>0.97</v>
      </c>
    </row>
    <row r="282" spans="3:9" ht="15.5" x14ac:dyDescent="0.35">
      <c r="C282" t="s">
        <v>292</v>
      </c>
      <c r="I282" s="6">
        <v>0.98</v>
      </c>
    </row>
    <row r="283" spans="3:9" ht="15.5" x14ac:dyDescent="0.35">
      <c r="C283" t="s">
        <v>293</v>
      </c>
      <c r="I283" s="6">
        <v>0.66</v>
      </c>
    </row>
    <row r="284" spans="3:9" ht="15.5" x14ac:dyDescent="0.35">
      <c r="C284" t="s">
        <v>294</v>
      </c>
      <c r="I284" s="5">
        <v>2930000000000</v>
      </c>
    </row>
    <row r="285" spans="3:9" ht="15.5" x14ac:dyDescent="0.35">
      <c r="C285" t="s">
        <v>295</v>
      </c>
      <c r="I285" s="5">
        <v>323000000000</v>
      </c>
    </row>
    <row r="286" spans="3:9" ht="15.5" x14ac:dyDescent="0.35">
      <c r="C286" t="s">
        <v>296</v>
      </c>
      <c r="I286" s="5">
        <v>279000000000</v>
      </c>
    </row>
    <row r="287" spans="3:9" ht="15.5" x14ac:dyDescent="0.35">
      <c r="C287" t="s">
        <v>297</v>
      </c>
      <c r="I287" s="5">
        <v>32000000000</v>
      </c>
    </row>
    <row r="288" spans="3:9" ht="15.5" x14ac:dyDescent="0.35">
      <c r="C288" t="s">
        <v>298</v>
      </c>
      <c r="D288" s="5">
        <v>50000000000</v>
      </c>
    </row>
    <row r="289" spans="3:9" ht="15.5" x14ac:dyDescent="0.35">
      <c r="C289" t="s">
        <v>299</v>
      </c>
      <c r="D289" s="5">
        <v>3694000000000</v>
      </c>
    </row>
    <row r="290" spans="3:9" ht="15.5" x14ac:dyDescent="0.35">
      <c r="C290" t="s">
        <v>300</v>
      </c>
      <c r="D290" s="5">
        <v>1865000000000</v>
      </c>
    </row>
    <row r="291" spans="3:9" ht="15.5" x14ac:dyDescent="0.35">
      <c r="C291" t="s">
        <v>206</v>
      </c>
      <c r="D291" s="5">
        <v>301000000000</v>
      </c>
    </row>
    <row r="292" spans="3:9" ht="15.5" x14ac:dyDescent="0.35">
      <c r="C292" t="s">
        <v>205</v>
      </c>
      <c r="I292" s="5">
        <v>1829000000000</v>
      </c>
    </row>
    <row r="293" spans="3:9" ht="15.5" x14ac:dyDescent="0.35">
      <c r="C293" t="s">
        <v>204</v>
      </c>
      <c r="D293" s="5">
        <v>487000000000</v>
      </c>
    </row>
    <row r="294" spans="3:9" ht="15.5" x14ac:dyDescent="0.35">
      <c r="C294" t="s">
        <v>203</v>
      </c>
      <c r="D294" s="5">
        <v>780000000000</v>
      </c>
    </row>
    <row r="295" spans="3:9" ht="15.5" x14ac:dyDescent="0.35">
      <c r="C295" t="s">
        <v>23</v>
      </c>
      <c r="D295" s="5">
        <v>1267000000000</v>
      </c>
    </row>
    <row r="296" spans="3:9" ht="15.5" x14ac:dyDescent="0.35">
      <c r="C296" t="s">
        <v>20</v>
      </c>
      <c r="D296" s="5">
        <v>1217000000000</v>
      </c>
    </row>
    <row r="297" spans="3:9" ht="15.5" x14ac:dyDescent="0.35">
      <c r="C297" t="s">
        <v>301</v>
      </c>
      <c r="I297" s="5">
        <v>1828000000000</v>
      </c>
    </row>
    <row r="298" spans="3:9" ht="15.5" x14ac:dyDescent="0.35">
      <c r="C298" t="s">
        <v>302</v>
      </c>
      <c r="I298" s="5">
        <v>256000000000</v>
      </c>
    </row>
    <row r="299" spans="3:9" ht="15.5" x14ac:dyDescent="0.35">
      <c r="C299" t="s">
        <v>303</v>
      </c>
      <c r="I299" s="5">
        <v>-246000000000</v>
      </c>
    </row>
    <row r="300" spans="3:9" ht="15.5" x14ac:dyDescent="0.35">
      <c r="C300" t="s">
        <v>304</v>
      </c>
      <c r="I300" s="5">
        <v>-25000000000</v>
      </c>
    </row>
    <row r="301" spans="3:9" ht="15.5" x14ac:dyDescent="0.35">
      <c r="C301" t="s">
        <v>305</v>
      </c>
      <c r="I301" s="5">
        <v>-368000000000</v>
      </c>
    </row>
    <row r="302" spans="3:9" ht="15.5" x14ac:dyDescent="0.35">
      <c r="C302" t="s">
        <v>306</v>
      </c>
      <c r="I302" s="5">
        <v>-112000000000</v>
      </c>
    </row>
  </sheetData>
  <pageMargins left="0.7" right="0.7" top="0.75" bottom="0.75" header="0.3" footer="0.3"/>
  <ignoredErrors>
    <ignoredError sqref="A1:S30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36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773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</row>
    <row r="2" spans="1:27" ht="15.5" x14ac:dyDescent="0.35">
      <c r="C2" t="s">
        <v>774</v>
      </c>
      <c r="D2" s="2" vm="154">
        <f ca="1">IFERROR(_xlfn.STOCKHISTORY("XIDX:" &amp; $C$1, D3, , 0, 0, 1), "Libur")</f>
        <v>1425</v>
      </c>
      <c r="H2" s="2" t="e" vm="2">
        <f>_FV(C2,"Price")</f>
        <v>#VALUE!</v>
      </c>
      <c r="I2" s="2" vm="155">
        <f t="shared" ref="I2:AA2" ca="1" si="0">IFERROR(_xlfn.STOCKHISTORY("XIDX:" &amp; $C$1, I1, , 0, 0, 1), "Libur")</f>
        <v>1260</v>
      </c>
      <c r="J2" s="2" vm="156">
        <f t="shared" ca="1" si="0"/>
        <v>1120</v>
      </c>
      <c r="K2" s="2" vm="157">
        <f t="shared" ca="1" si="0"/>
        <v>1475</v>
      </c>
      <c r="L2" s="2" vm="158">
        <f t="shared" ca="1" si="0"/>
        <v>1400</v>
      </c>
      <c r="M2" s="2" vm="159">
        <f t="shared" ca="1" si="0"/>
        <v>4110</v>
      </c>
      <c r="N2" s="2" vm="160">
        <f t="shared" ca="1" si="0"/>
        <v>3180</v>
      </c>
      <c r="O2" s="2" vm="161">
        <f t="shared" ca="1" si="0"/>
        <v>3950</v>
      </c>
      <c r="P2" s="2" vm="162">
        <f t="shared" ca="1" si="0"/>
        <v>4290</v>
      </c>
      <c r="Q2" s="2" vm="163">
        <f t="shared" ca="1" si="0"/>
        <v>6350</v>
      </c>
      <c r="R2" s="2" vm="164">
        <f t="shared" ca="1" si="0"/>
        <v>6000</v>
      </c>
      <c r="S2" s="2" vm="89">
        <f t="shared" ca="1" si="0"/>
        <v>7175</v>
      </c>
      <c r="T2" s="2" vm="165">
        <f t="shared" ca="1" si="0"/>
        <v>4120</v>
      </c>
      <c r="U2" s="2" vm="166">
        <f t="shared" ca="1" si="0"/>
        <v>4375</v>
      </c>
      <c r="V2" s="2" vm="167">
        <f t="shared" ca="1" si="0"/>
        <v>4150</v>
      </c>
      <c r="W2" s="2" vm="168">
        <f t="shared" ca="1" si="0"/>
        <v>3025</v>
      </c>
      <c r="X2" s="2" vm="169">
        <f t="shared" ca="1" si="0"/>
        <v>1730</v>
      </c>
      <c r="Y2" s="2" vm="170">
        <f t="shared" ca="1" si="0"/>
        <v>1071.24</v>
      </c>
      <c r="Z2" s="2" vm="171">
        <f t="shared" ca="1" si="0"/>
        <v>682.56</v>
      </c>
      <c r="AA2" s="2" t="str">
        <f t="shared" ca="1" si="0"/>
        <v>Libur</v>
      </c>
    </row>
    <row r="3" spans="1:27" ht="15.5" x14ac:dyDescent="0.35">
      <c r="D3" s="1">
        <v>46111</v>
      </c>
    </row>
    <row r="4" spans="1:27" ht="15.5" x14ac:dyDescent="0.35">
      <c r="B4" t="s">
        <v>4</v>
      </c>
      <c r="C4" t="s">
        <v>5</v>
      </c>
      <c r="D4" s="2">
        <f>IFERROR(INDEX(D51:D500,MATCH($C$4,$C$51:$C$500,0)),"")</f>
        <v>12940865115000</v>
      </c>
      <c r="H4" s="2">
        <f>IFERROR(SUM(D4:G4)*(4/MAX(1,COUNT(D4:G4))),"")</f>
        <v>51763460460000</v>
      </c>
      <c r="I4" s="2">
        <f t="shared" ref="I4:AA4" si="1">IFERROR(INDEX(I51:I500,MATCH($C$4,$C$51:$C$500,0)),"")</f>
        <v>46018468072000</v>
      </c>
      <c r="J4" s="2">
        <f t="shared" si="1"/>
        <v>38729493298000</v>
      </c>
      <c r="K4" s="2">
        <f t="shared" si="1"/>
        <v>42086952436000</v>
      </c>
      <c r="L4" s="2">
        <f t="shared" si="1"/>
        <v>47539986604000</v>
      </c>
      <c r="M4" s="2">
        <f t="shared" si="1"/>
        <v>25707068900000</v>
      </c>
      <c r="N4" s="2">
        <f t="shared" si="1"/>
        <v>17715928111000</v>
      </c>
      <c r="O4" s="2">
        <f t="shared" si="1"/>
        <v>21702637573000</v>
      </c>
      <c r="P4" s="2">
        <f t="shared" si="1"/>
        <v>23548144117000</v>
      </c>
      <c r="Q4" s="2">
        <f t="shared" si="1"/>
        <v>18287935534000</v>
      </c>
      <c r="R4" s="2">
        <f t="shared" si="1"/>
        <v>15212590884000</v>
      </c>
      <c r="S4" s="2">
        <f t="shared" si="1"/>
        <v>19764821141000</v>
      </c>
      <c r="T4" s="2">
        <f t="shared" si="1"/>
        <v>22468327501000</v>
      </c>
      <c r="U4" s="2">
        <f t="shared" si="1"/>
        <v>22337928480000</v>
      </c>
      <c r="V4" s="2">
        <f t="shared" si="1"/>
        <v>21673954049000</v>
      </c>
      <c r="W4" s="2">
        <f t="shared" si="1"/>
        <v>18805949694000</v>
      </c>
      <c r="X4" s="2">
        <f t="shared" si="1"/>
        <v>12194997466000</v>
      </c>
      <c r="Y4" s="2">
        <f t="shared" si="1"/>
        <v>8959841972000</v>
      </c>
      <c r="Z4" s="2">
        <f t="shared" si="1"/>
        <v>9476133189000</v>
      </c>
      <c r="AA4" s="2">
        <f t="shared" si="1"/>
        <v>5899263405000</v>
      </c>
    </row>
    <row r="5" spans="1:27" ht="15.5" x14ac:dyDescent="0.35">
      <c r="B5" t="s">
        <v>6</v>
      </c>
      <c r="C5" t="s">
        <v>7</v>
      </c>
      <c r="D5" s="2">
        <f>IFERROR(INDEX(D51:D500,MATCH($C$5,$C$51:$C$500,0)),"")</f>
        <v>668015868000</v>
      </c>
      <c r="H5" s="2">
        <f>IFERROR(SUM(D5:G5)*(4/MAX(1,COUNT(D5:G5))),"")</f>
        <v>2672063472000</v>
      </c>
      <c r="I5" s="2">
        <f t="shared" ref="I5:AA5" si="2">IFERROR(INDEX(I51:I500,MATCH($C$5,$C$51:$C$500,0)),"")</f>
        <v>2491227741000</v>
      </c>
      <c r="J5" s="2">
        <f t="shared" si="2"/>
        <v>2253821459000</v>
      </c>
      <c r="K5" s="2">
        <f t="shared" si="2"/>
        <v>2760912670000</v>
      </c>
      <c r="L5" s="2">
        <f t="shared" si="2"/>
        <v>2452707915000</v>
      </c>
      <c r="M5" s="2">
        <f t="shared" si="2"/>
        <v>1125643337000</v>
      </c>
      <c r="N5" s="2">
        <f t="shared" si="2"/>
        <v>929215576000</v>
      </c>
      <c r="O5" s="2">
        <f t="shared" si="2"/>
        <v>687806962000</v>
      </c>
      <c r="P5" s="2">
        <f t="shared" si="2"/>
        <v>1644418063000</v>
      </c>
      <c r="Q5" s="2">
        <f t="shared" si="2"/>
        <v>1234585113000</v>
      </c>
      <c r="R5" s="2">
        <f t="shared" si="2"/>
        <v>878160963000</v>
      </c>
      <c r="S5" s="2">
        <f t="shared" si="2"/>
        <v>1046609963000</v>
      </c>
      <c r="T5" s="2">
        <f t="shared" si="2"/>
        <v>756332721000</v>
      </c>
      <c r="U5" s="2">
        <f t="shared" si="2"/>
        <v>969250428000</v>
      </c>
      <c r="V5" s="2">
        <f t="shared" si="2"/>
        <v>775370563000</v>
      </c>
      <c r="W5" s="2">
        <f t="shared" si="2"/>
        <v>2339137971000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8</v>
      </c>
      <c r="C6" t="s">
        <v>9</v>
      </c>
      <c r="D6" s="2">
        <f>IFERROR(INDEX(D51:D500,MATCH($C$6,$C$51:$C$500,0)),"")</f>
        <v>16187801499000</v>
      </c>
      <c r="H6" s="2">
        <f>IFERROR(INDEX(D6:G6,COUNT(D6:G6)),"")</f>
        <v>16187801499000</v>
      </c>
      <c r="I6" s="2">
        <f t="shared" ref="I6:AA6" si="3">IFERROR(INDEX(I51:I500,MATCH($C$6,$C$51:$C$500,0)),"")</f>
        <v>15609949469000</v>
      </c>
      <c r="J6" s="2">
        <f t="shared" si="3"/>
        <v>14623992474000</v>
      </c>
      <c r="K6" s="2">
        <f t="shared" si="3"/>
        <v>14042957513000</v>
      </c>
      <c r="L6" s="2">
        <f t="shared" si="3"/>
        <v>13154810775000</v>
      </c>
      <c r="M6" s="2">
        <f t="shared" si="3"/>
        <v>11298965113000</v>
      </c>
      <c r="N6" s="2">
        <f t="shared" si="3"/>
        <v>10556356272000</v>
      </c>
      <c r="O6" s="2">
        <f t="shared" si="3"/>
        <v>10066861340000</v>
      </c>
      <c r="P6" s="2">
        <f t="shared" si="3"/>
        <v>9926831339000</v>
      </c>
      <c r="Q6" s="2">
        <f t="shared" si="3"/>
        <v>9029649347000</v>
      </c>
      <c r="R6" s="2">
        <f t="shared" si="3"/>
        <v>8074320321000</v>
      </c>
      <c r="S6" s="2">
        <f t="shared" si="3"/>
        <v>7286175343000</v>
      </c>
      <c r="T6" s="2">
        <f t="shared" si="3"/>
        <v>5961182563000</v>
      </c>
      <c r="U6" s="2">
        <f t="shared" si="3"/>
        <v>5363160926000</v>
      </c>
      <c r="V6" s="2">
        <f t="shared" si="3"/>
        <v>4209740018000</v>
      </c>
      <c r="W6" s="2">
        <f t="shared" si="3"/>
        <v>3574703821000</v>
      </c>
      <c r="X6" s="2">
        <f t="shared" si="3"/>
        <v>2858833186000</v>
      </c>
      <c r="Y6" s="2">
        <f t="shared" si="3"/>
        <v>2226817877000</v>
      </c>
      <c r="Z6" s="2">
        <f t="shared" si="3"/>
        <v>1956640741000</v>
      </c>
      <c r="AA6" s="2">
        <f t="shared" si="3"/>
        <v>1497759111000</v>
      </c>
    </row>
    <row r="7" spans="1:27" ht="15.5" x14ac:dyDescent="0.35">
      <c r="B7" t="s">
        <v>10</v>
      </c>
      <c r="C7" t="s">
        <v>11</v>
      </c>
      <c r="D7" s="3">
        <f>IFERROR(INDEX(D51:D500,MATCH($C$7,$C$51:$C$500,0))/1000000000,"")</f>
        <v>20.07</v>
      </c>
      <c r="H7" s="3">
        <f>IFERROR(INDEX(D7:G7,COUNT(D7:G7)),"")</f>
        <v>20.07</v>
      </c>
      <c r="I7" s="3">
        <f t="shared" ref="I7:AA7" si="4">IFERROR(INDEX(I51:I500,MATCH($C$7,$C$51:$C$500,0))/1000000000,"")</f>
        <v>20.07</v>
      </c>
      <c r="J7" s="3">
        <f t="shared" si="4"/>
        <v>20.07</v>
      </c>
      <c r="K7" s="3">
        <f t="shared" si="4"/>
        <v>20.07</v>
      </c>
      <c r="L7" s="3">
        <f t="shared" si="4"/>
        <v>20.07</v>
      </c>
      <c r="M7" s="3">
        <f t="shared" si="4"/>
        <v>4.01</v>
      </c>
      <c r="N7" s="3">
        <f t="shared" si="4"/>
        <v>4.01</v>
      </c>
      <c r="O7" s="3">
        <f t="shared" si="4"/>
        <v>4.01</v>
      </c>
      <c r="P7" s="3">
        <f t="shared" si="4"/>
        <v>4.01</v>
      </c>
      <c r="Q7" s="3">
        <f t="shared" si="4"/>
        <v>4.01</v>
      </c>
      <c r="R7" s="3">
        <f t="shared" si="4"/>
        <v>3.99</v>
      </c>
      <c r="S7" s="3">
        <f t="shared" si="4"/>
        <v>3.95</v>
      </c>
      <c r="T7" s="3">
        <f t="shared" si="4"/>
        <v>3.91</v>
      </c>
      <c r="U7" s="3">
        <f t="shared" si="4"/>
        <v>3.88</v>
      </c>
      <c r="V7" s="3">
        <f t="shared" si="4"/>
        <v>3.85</v>
      </c>
      <c r="W7" s="3">
        <f t="shared" si="4"/>
        <v>3.82</v>
      </c>
      <c r="X7" s="3">
        <f t="shared" si="4"/>
        <v>3.79</v>
      </c>
      <c r="Y7" s="3">
        <f t="shared" si="4"/>
        <v>3.14</v>
      </c>
      <c r="Z7" s="3">
        <f t="shared" si="4"/>
        <v>3.13</v>
      </c>
      <c r="AA7" s="3">
        <f t="shared" si="4"/>
        <v>3.12</v>
      </c>
    </row>
    <row r="8" spans="1:2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1275000000000</v>
      </c>
      <c r="H8" s="2">
        <f>IFERROR(INDEX(D8:G8,COUNT(D8:G8)),"")</f>
        <v>1275000000000</v>
      </c>
      <c r="I8" s="2">
        <f t="shared" ref="I8:AA8" si="5">IFERROR(INDEX(I51:I500,MATCH($C$8,$C$51:$C$500,0)),"")</f>
        <v>2876000000000</v>
      </c>
      <c r="J8" s="2">
        <f t="shared" si="5"/>
        <v>159000000000</v>
      </c>
      <c r="K8" s="2">
        <f t="shared" si="5"/>
        <v>2853000000000</v>
      </c>
      <c r="L8" s="2">
        <f t="shared" si="5"/>
        <v>2339000000000</v>
      </c>
      <c r="M8" s="2">
        <f t="shared" si="5"/>
        <v>2703000000000</v>
      </c>
      <c r="N8" s="2">
        <f t="shared" si="5"/>
        <v>726000000000</v>
      </c>
      <c r="O8" s="2">
        <f t="shared" si="5"/>
        <v>-119000000000</v>
      </c>
      <c r="P8" s="2">
        <f t="shared" si="5"/>
        <v>-1671000000000</v>
      </c>
      <c r="Q8" s="2">
        <f t="shared" si="5"/>
        <v>47000000000</v>
      </c>
      <c r="R8" s="2">
        <f t="shared" si="5"/>
        <v>-6000000000</v>
      </c>
      <c r="S8" s="2">
        <f t="shared" si="5"/>
        <v>708000000000</v>
      </c>
      <c r="T8" s="2">
        <f t="shared" si="5"/>
        <v>1505000000000</v>
      </c>
      <c r="U8" s="2">
        <f t="shared" si="5"/>
        <v>-2699000000000</v>
      </c>
      <c r="V8" s="2">
        <f t="shared" si="5"/>
        <v>-1196000000000</v>
      </c>
      <c r="W8" s="2">
        <f t="shared" si="5"/>
        <v>542000000000</v>
      </c>
      <c r="X8" s="2">
        <f t="shared" si="5"/>
        <v>-73000000000</v>
      </c>
      <c r="Y8" s="2">
        <f t="shared" si="5"/>
        <v>-173000000000</v>
      </c>
      <c r="Z8" s="2">
        <f t="shared" si="5"/>
        <v>-772000000000</v>
      </c>
      <c r="AA8" s="2">
        <f t="shared" si="5"/>
        <v>-210000000000</v>
      </c>
    </row>
    <row r="9" spans="1:27" ht="15.5" x14ac:dyDescent="0.35">
      <c r="A9" t="s">
        <v>15</v>
      </c>
      <c r="C9" t="s">
        <v>16</v>
      </c>
      <c r="D9" s="3">
        <f>IFERROR(INDEX(D51:D500,MATCH("Free cash flow per share (Quarter)",$C$51:$C$500,0)),"")</f>
        <v>63.52</v>
      </c>
      <c r="H9" s="3">
        <f>IFERROR(INDEX(D9:G9,COUNT(D9:G9)),"")</f>
        <v>63.52</v>
      </c>
      <c r="I9" s="3">
        <f t="shared" ref="I9:AA9" si="6">IFERROR(INDEX(I51:I500,MATCH($C$9,$C$51:$C$500,0)),"")</f>
        <v>143.25</v>
      </c>
      <c r="J9" s="3">
        <f t="shared" si="6"/>
        <v>7.93</v>
      </c>
      <c r="K9" s="3">
        <f t="shared" si="6"/>
        <v>142.15</v>
      </c>
      <c r="L9" s="3">
        <f t="shared" si="6"/>
        <v>116.51</v>
      </c>
      <c r="M9" s="3">
        <f t="shared" si="6"/>
        <v>673.23</v>
      </c>
      <c r="N9" s="3">
        <f t="shared" si="6"/>
        <v>180.82</v>
      </c>
      <c r="O9" s="3">
        <f t="shared" si="6"/>
        <v>-29.76</v>
      </c>
      <c r="P9" s="3">
        <f t="shared" si="6"/>
        <v>-416.22</v>
      </c>
      <c r="Q9" s="3">
        <f t="shared" si="6"/>
        <v>11.63</v>
      </c>
      <c r="R9" s="3">
        <f t="shared" si="6"/>
        <v>-1.49</v>
      </c>
      <c r="S9" s="3">
        <f t="shared" si="6"/>
        <v>179.33</v>
      </c>
      <c r="T9" s="3">
        <f t="shared" si="6"/>
        <v>384.49</v>
      </c>
      <c r="U9" s="3">
        <f t="shared" si="6"/>
        <v>-695.43</v>
      </c>
      <c r="V9" s="3">
        <f t="shared" si="6"/>
        <v>-310.60000000000002</v>
      </c>
      <c r="W9" s="3">
        <f t="shared" si="6"/>
        <v>141.71</v>
      </c>
      <c r="X9" s="3">
        <f t="shared" si="6"/>
        <v>-19.3</v>
      </c>
      <c r="Y9" s="3">
        <f t="shared" si="6"/>
        <v>-54.99</v>
      </c>
      <c r="Z9" s="3">
        <f t="shared" si="6"/>
        <v>-247.07</v>
      </c>
      <c r="AA9" s="3">
        <f t="shared" si="6"/>
        <v>-67.31</v>
      </c>
    </row>
    <row r="10" spans="1:27" ht="15.5" x14ac:dyDescent="0.35">
      <c r="C10" t="s">
        <v>17</v>
      </c>
      <c r="D10" s="3">
        <f ca="1">IFERROR(IF(D9=0,"",D2/D9),"")</f>
        <v>22.433879093198993</v>
      </c>
      <c r="I10" s="3">
        <f t="shared" ref="I10:AA10" ca="1" si="7">IFERROR(IF(I9=0,"",I2/I9),"")</f>
        <v>8.7958115183246068</v>
      </c>
      <c r="J10" s="3">
        <f t="shared" ca="1" si="7"/>
        <v>141.23581336696091</v>
      </c>
      <c r="K10" s="3">
        <f t="shared" ca="1" si="7"/>
        <v>10.376362996834329</v>
      </c>
      <c r="L10" s="3">
        <f t="shared" ca="1" si="7"/>
        <v>12.016135953995365</v>
      </c>
      <c r="M10" s="3">
        <f t="shared" ca="1" si="7"/>
        <v>6.1048972862171915</v>
      </c>
      <c r="N10" s="3">
        <f t="shared" ca="1" si="7"/>
        <v>17.58655016038049</v>
      </c>
      <c r="O10" s="3">
        <f t="shared" ca="1" si="7"/>
        <v>-132.72849462365591</v>
      </c>
      <c r="P10" s="3">
        <f t="shared" ca="1" si="7"/>
        <v>-10.307049156695978</v>
      </c>
      <c r="Q10" s="3">
        <f t="shared" ca="1" si="7"/>
        <v>546.00171969045573</v>
      </c>
      <c r="R10" s="3">
        <f t="shared" ca="1" si="7"/>
        <v>-4026.8456375838928</v>
      </c>
      <c r="S10" s="3">
        <f t="shared" ca="1" si="7"/>
        <v>40.010037361289243</v>
      </c>
      <c r="T10" s="3">
        <f t="shared" ca="1" si="7"/>
        <v>10.71549325079976</v>
      </c>
      <c r="U10" s="3">
        <f t="shared" ca="1" si="7"/>
        <v>-6.2910717110277101</v>
      </c>
      <c r="V10" s="3">
        <f t="shared" ca="1" si="7"/>
        <v>-13.361236316806181</v>
      </c>
      <c r="W10" s="3">
        <f t="shared" ca="1" si="7"/>
        <v>21.346411685837271</v>
      </c>
      <c r="X10" s="3">
        <f t="shared" ca="1" si="7"/>
        <v>-89.637305699481857</v>
      </c>
      <c r="Y10" s="3">
        <f t="shared" ca="1" si="7"/>
        <v>-19.48063284233497</v>
      </c>
      <c r="Z10" s="3">
        <f t="shared" ca="1" si="7"/>
        <v>-2.7626178815720239</v>
      </c>
      <c r="AA10" s="3" t="str">
        <f t="shared" ca="1" si="7"/>
        <v/>
      </c>
    </row>
    <row r="11" spans="1:27" ht="15.5" x14ac:dyDescent="0.35">
      <c r="B11" t="s">
        <v>18</v>
      </c>
      <c r="C11" t="s">
        <v>19</v>
      </c>
      <c r="D11" s="2">
        <f>IFERROR(INDEX(D51:D500,MATCH($C$11,$C$51:$C$500,0)),"")</f>
        <v>7283188088000</v>
      </c>
      <c r="H11" s="2">
        <f>IFERROR(INDEX(D11:G11,COUNT(D11:G11)),"")</f>
        <v>7283188088000</v>
      </c>
      <c r="I11" s="2">
        <f t="shared" ref="I11:AA11" si="8">IFERROR(INDEX(I51:I500,MATCH($C$11,$C$51:$C$500,0)),"")</f>
        <v>6404299375000</v>
      </c>
      <c r="J11" s="2">
        <f t="shared" si="8"/>
        <v>5365991608000</v>
      </c>
      <c r="K11" s="2">
        <f t="shared" si="8"/>
        <v>6535625681000</v>
      </c>
      <c r="L11" s="2">
        <f t="shared" si="8"/>
        <v>4337980751000</v>
      </c>
      <c r="M11" s="2">
        <f t="shared" si="8"/>
        <v>2600492407000</v>
      </c>
      <c r="N11" s="2">
        <f t="shared" si="8"/>
        <v>1549363629000</v>
      </c>
      <c r="O11" s="2">
        <f t="shared" si="8"/>
        <v>1860780880000</v>
      </c>
      <c r="P11" s="2">
        <f t="shared" si="8"/>
        <v>2171083536000</v>
      </c>
      <c r="Q11" s="2">
        <f t="shared" si="8"/>
        <v>1771229012000</v>
      </c>
      <c r="R11" s="2">
        <f t="shared" si="8"/>
        <v>1366943494000</v>
      </c>
      <c r="S11" s="2">
        <f t="shared" si="8"/>
        <v>1289809132000</v>
      </c>
      <c r="T11" s="2">
        <f t="shared" si="8"/>
        <v>896590624000</v>
      </c>
      <c r="U11" s="2">
        <f t="shared" si="8"/>
        <v>820064736000</v>
      </c>
      <c r="V11" s="2">
        <f t="shared" si="8"/>
        <v>1884943309000</v>
      </c>
      <c r="W11" s="2">
        <f t="shared" si="8"/>
        <v>1329789257000</v>
      </c>
      <c r="X11" s="2">
        <f t="shared" si="8"/>
        <v>691848310000</v>
      </c>
      <c r="Y11" s="2">
        <f t="shared" si="8"/>
        <v>273694325000</v>
      </c>
      <c r="Z11" s="2">
        <f t="shared" si="8"/>
        <v>286133472000</v>
      </c>
      <c r="AA11" s="2">
        <f t="shared" si="8"/>
        <v>213198024000</v>
      </c>
    </row>
    <row r="12" spans="1:2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-2272000000000</v>
      </c>
      <c r="H12" s="2">
        <f>IFERROR(INDEX(D12:G12,COUNT(D12:G12)),"")</f>
        <v>-2272000000000</v>
      </c>
      <c r="I12" s="2">
        <f t="shared" ref="I12:AA12" si="9">IFERROR(INDEX(I51:I500,MATCH($C$12,$C$51:$C$500,0)),"")</f>
        <v>-1270000000000</v>
      </c>
      <c r="J12" s="2">
        <f t="shared" si="9"/>
        <v>-557000000000</v>
      </c>
      <c r="K12" s="2">
        <f t="shared" si="9"/>
        <v>-2278000000000</v>
      </c>
      <c r="L12" s="2">
        <f t="shared" si="9"/>
        <v>-1625000000000</v>
      </c>
      <c r="M12" s="2">
        <f t="shared" si="9"/>
        <v>184000000000</v>
      </c>
      <c r="N12" s="2">
        <f t="shared" si="9"/>
        <v>2365000000000</v>
      </c>
      <c r="O12" s="2">
        <f t="shared" si="9"/>
        <v>2758000000000</v>
      </c>
      <c r="P12" s="2">
        <f t="shared" si="9"/>
        <v>2067000000000</v>
      </c>
      <c r="Q12" s="2">
        <f t="shared" si="9"/>
        <v>1410000000000</v>
      </c>
      <c r="R12" s="2">
        <f t="shared" si="9"/>
        <v>2680000000000</v>
      </c>
      <c r="S12" s="2">
        <f t="shared" si="9"/>
        <v>2613000000000</v>
      </c>
      <c r="T12" s="2">
        <f t="shared" si="9"/>
        <v>3239000000000</v>
      </c>
      <c r="U12" s="2">
        <f t="shared" si="9"/>
        <v>4335000000000</v>
      </c>
      <c r="V12" s="2">
        <f t="shared" si="9"/>
        <v>1153000000000</v>
      </c>
      <c r="W12" s="2">
        <f t="shared" si="9"/>
        <v>-299000000000</v>
      </c>
      <c r="X12" s="2">
        <f t="shared" si="9"/>
        <v>1666000000000</v>
      </c>
      <c r="Y12" s="2">
        <f t="shared" si="9"/>
        <v>2042000000000</v>
      </c>
      <c r="Z12" s="2">
        <f t="shared" si="9"/>
        <v>1710000000000</v>
      </c>
      <c r="AA12" s="2">
        <f t="shared" si="9"/>
        <v>899000000000</v>
      </c>
    </row>
    <row r="13" spans="1:2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5011000000000</v>
      </c>
      <c r="H13" s="2">
        <f>IFERROR(INDEX(D13:G13,COUNT(D13:G13)),"")</f>
        <v>5011000000000</v>
      </c>
      <c r="I13" s="2">
        <f t="shared" ref="I13:AA13" si="10">IFERROR(INDEX(I51:I500,MATCH($C$13,$C$51:$C$500,0)),"")</f>
        <v>5134000000000</v>
      </c>
      <c r="J13" s="2">
        <f t="shared" si="10"/>
        <v>4809000000000</v>
      </c>
      <c r="K13" s="2">
        <f t="shared" si="10"/>
        <v>4257000000000</v>
      </c>
      <c r="L13" s="2">
        <f t="shared" si="10"/>
        <v>2713000000000</v>
      </c>
      <c r="M13" s="2">
        <f t="shared" si="10"/>
        <v>2785000000000</v>
      </c>
      <c r="N13" s="2">
        <f t="shared" si="10"/>
        <v>3915000000000</v>
      </c>
      <c r="O13" s="2">
        <f t="shared" si="10"/>
        <v>4619000000000</v>
      </c>
      <c r="P13" s="2">
        <f t="shared" si="10"/>
        <v>4238000000000</v>
      </c>
      <c r="Q13" s="2">
        <f t="shared" si="10"/>
        <v>3181000000000</v>
      </c>
      <c r="R13" s="2">
        <f t="shared" si="10"/>
        <v>4047000000000</v>
      </c>
      <c r="S13" s="2">
        <f t="shared" si="10"/>
        <v>3902000000000</v>
      </c>
      <c r="T13" s="2">
        <f t="shared" si="10"/>
        <v>4136000000000</v>
      </c>
      <c r="U13" s="2">
        <f t="shared" si="10"/>
        <v>5155000000000</v>
      </c>
      <c r="V13" s="2">
        <f t="shared" si="10"/>
        <v>3038000000000</v>
      </c>
      <c r="W13" s="2">
        <f t="shared" si="10"/>
        <v>1030000000000</v>
      </c>
      <c r="X13" s="2">
        <f t="shared" si="10"/>
        <v>2358000000000</v>
      </c>
      <c r="Y13" s="2">
        <f t="shared" si="10"/>
        <v>2316000000000</v>
      </c>
      <c r="Z13" s="2">
        <f t="shared" si="10"/>
        <v>1996000000000</v>
      </c>
      <c r="AA13" s="2">
        <f t="shared" si="10"/>
        <v>1112000000000</v>
      </c>
    </row>
    <row r="14" spans="1:27" ht="15.5" x14ac:dyDescent="0.35">
      <c r="C14" t="s">
        <v>26</v>
      </c>
      <c r="D14" s="2">
        <f>IFERROR(INDEX(D51:D500,MATCH($C$14,$C$51:$C$500,0)),"")</f>
        <v>-14032782000</v>
      </c>
      <c r="H14" s="2">
        <f>IFERROR(SUM(D14:G14)*(4/MAX(1,COUNT(D14:G14))),"")</f>
        <v>-56131128000</v>
      </c>
      <c r="I14" s="2">
        <f t="shared" ref="I14:AA14" si="11">IFERROR(INDEX(I51:I500,MATCH($C$14,$C$51:$C$500,0)),"")</f>
        <v>-73767925000</v>
      </c>
      <c r="J14" s="2">
        <f t="shared" si="11"/>
        <v>-84909111000</v>
      </c>
      <c r="K14" s="2">
        <f t="shared" si="11"/>
        <v>-68489236000</v>
      </c>
      <c r="L14" s="2">
        <f t="shared" si="11"/>
        <v>-57212531000</v>
      </c>
      <c r="M14" s="2">
        <f t="shared" si="11"/>
        <v>-57068728000</v>
      </c>
      <c r="N14" s="2">
        <f t="shared" si="11"/>
        <v>-74283971000</v>
      </c>
      <c r="O14" s="2">
        <f t="shared" si="11"/>
        <v>-109792484000</v>
      </c>
      <c r="P14" s="2">
        <f t="shared" si="11"/>
        <v>-86484498000</v>
      </c>
      <c r="Q14" s="2">
        <f t="shared" si="11"/>
        <v>-23257279000</v>
      </c>
      <c r="R14" s="2">
        <f t="shared" si="11"/>
        <v>-63961680000</v>
      </c>
      <c r="S14" s="2">
        <f t="shared" si="11"/>
        <v>-115829561000</v>
      </c>
      <c r="T14" s="2">
        <f t="shared" si="11"/>
        <v>-137997675000</v>
      </c>
      <c r="U14" s="2">
        <f t="shared" si="11"/>
        <v>-111163926000</v>
      </c>
      <c r="V14" s="2">
        <f t="shared" si="11"/>
        <v>-55254198000</v>
      </c>
      <c r="W14" s="2">
        <f t="shared" si="11"/>
        <v>-40613387000</v>
      </c>
      <c r="X14" s="2">
        <f t="shared" si="11"/>
        <v>-104352604000</v>
      </c>
      <c r="Y14" s="2">
        <f t="shared" si="11"/>
        <v>-119592188000</v>
      </c>
      <c r="Z14" s="2">
        <f t="shared" si="11"/>
        <v>-104061501000</v>
      </c>
      <c r="AA14" s="2">
        <f t="shared" si="11"/>
        <v>-53977366000</v>
      </c>
    </row>
    <row r="15" spans="1:27" ht="15.5" x14ac:dyDescent="0.35">
      <c r="C15" t="s">
        <v>27</v>
      </c>
      <c r="D15" s="2">
        <f>IFERROR(INDEX(D51:D500,MATCH($C$15,$C$51:$C$500,0)),"")</f>
        <v>-122271361000</v>
      </c>
      <c r="H15" s="2">
        <f>IFERROR(SUM(D15:G15)*(4/MAX(1,COUNT(D15:G15))),"")</f>
        <v>-489085444000</v>
      </c>
      <c r="I15" s="2">
        <f t="shared" ref="I15:AA15" si="12">IFERROR(INDEX(I51:I500,MATCH($C$15,$C$51:$C$500,0)),"")</f>
        <v>-484104229000</v>
      </c>
      <c r="J15" s="2">
        <f t="shared" si="12"/>
        <v>-439439639000</v>
      </c>
      <c r="K15" s="2">
        <f t="shared" si="12"/>
        <v>-609002235000</v>
      </c>
      <c r="L15" s="2">
        <f t="shared" si="12"/>
        <v>-606857629000</v>
      </c>
      <c r="M15" s="2">
        <f t="shared" si="12"/>
        <v>-301741284000</v>
      </c>
      <c r="N15" s="2">
        <f t="shared" si="12"/>
        <v>-264721527000</v>
      </c>
      <c r="O15" s="2">
        <f t="shared" si="12"/>
        <v>-199587650000</v>
      </c>
      <c r="P15" s="2">
        <f t="shared" si="12"/>
        <v>-226815356000</v>
      </c>
      <c r="Q15" s="2">
        <f t="shared" si="12"/>
        <v>-154915192000</v>
      </c>
      <c r="R15" s="2">
        <f t="shared" si="12"/>
        <v>-109314604000</v>
      </c>
      <c r="S15" s="2">
        <f t="shared" si="12"/>
        <v>-258279972000</v>
      </c>
      <c r="T15" s="2">
        <f t="shared" si="12"/>
        <v>-202780489000</v>
      </c>
      <c r="U15" s="2">
        <f t="shared" si="12"/>
        <v>-117426182000</v>
      </c>
      <c r="V15" s="2">
        <f t="shared" si="12"/>
        <v>-190849037000</v>
      </c>
      <c r="W15" s="2">
        <f t="shared" si="12"/>
        <v>-145838350000</v>
      </c>
      <c r="X15" s="2">
        <f t="shared" si="12"/>
        <v>-80998879000</v>
      </c>
      <c r="Y15" s="2">
        <f t="shared" si="12"/>
        <v>-128359206000</v>
      </c>
      <c r="Z15" s="2">
        <f t="shared" si="12"/>
        <v>-123583533000</v>
      </c>
      <c r="AA15" s="2">
        <f t="shared" si="12"/>
        <v>-105496702000</v>
      </c>
    </row>
    <row r="16" spans="1:27" ht="15.5" x14ac:dyDescent="0.35">
      <c r="C16" t="s">
        <v>28</v>
      </c>
      <c r="D16" s="2">
        <f>IFERROR(INDEX(D51:D500,MATCH($C$16,$C$51:$C$500,0)),"")</f>
        <v>882523729000</v>
      </c>
      <c r="H16" s="2">
        <f>IFERROR(SUM(D16:G16)*(4/MAX(1,COUNT(D16:G16))),"")</f>
        <v>3530094916000</v>
      </c>
      <c r="I16" s="2">
        <f t="shared" ref="I16:AA16" si="13">IFERROR(INDEX(I51:I500,MATCH($C$16,$C$51:$C$500,0)),"")</f>
        <v>3307520236000</v>
      </c>
      <c r="J16" s="2">
        <f t="shared" si="13"/>
        <v>2838907151000</v>
      </c>
      <c r="K16" s="2">
        <f t="shared" si="13"/>
        <v>3687471936000</v>
      </c>
      <c r="L16" s="2">
        <f t="shared" si="13"/>
        <v>3085916786000</v>
      </c>
      <c r="M16" s="2">
        <f t="shared" si="13"/>
        <v>1436743040000</v>
      </c>
      <c r="N16" s="2">
        <f t="shared" si="13"/>
        <v>1226718840000</v>
      </c>
      <c r="O16" s="2">
        <f t="shared" si="13"/>
        <v>899083233000</v>
      </c>
      <c r="P16" s="2">
        <f t="shared" si="13"/>
        <v>890156150000</v>
      </c>
      <c r="Q16" s="2">
        <f t="shared" si="13"/>
        <v>1156229638000</v>
      </c>
      <c r="R16" s="2">
        <f t="shared" si="13"/>
        <v>1156166690000</v>
      </c>
      <c r="S16" s="2">
        <f t="shared" si="13"/>
        <v>1317020992000</v>
      </c>
      <c r="T16" s="2">
        <f t="shared" si="13"/>
        <v>993343617000</v>
      </c>
      <c r="U16" s="2">
        <f t="shared" si="13"/>
        <v>733052865000</v>
      </c>
      <c r="V16" s="2">
        <f t="shared" si="13"/>
        <v>809682380000</v>
      </c>
      <c r="W16" s="2">
        <f t="shared" si="13"/>
        <v>739971541000</v>
      </c>
      <c r="X16" s="2">
        <f t="shared" si="13"/>
        <v>420090971000</v>
      </c>
      <c r="Y16" s="2">
        <f t="shared" si="13"/>
        <v>468255573000</v>
      </c>
      <c r="Z16" s="2">
        <f t="shared" si="13"/>
        <v>394535216000</v>
      </c>
      <c r="AA16" s="2">
        <f t="shared" si="13"/>
        <v>342691422000</v>
      </c>
    </row>
    <row r="17" spans="1:27" ht="15.5" x14ac:dyDescent="0.35">
      <c r="A17" t="s">
        <v>29</v>
      </c>
    </row>
    <row r="18" spans="1:2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775</v>
      </c>
    </row>
    <row r="19" spans="1:27" ht="15.5" x14ac:dyDescent="0.35">
      <c r="A19" t="s">
        <v>49</v>
      </c>
      <c r="C19" t="s">
        <v>50</v>
      </c>
    </row>
    <row r="20" spans="1:27" ht="15.5" x14ac:dyDescent="0.35">
      <c r="A20" t="s">
        <v>51</v>
      </c>
      <c r="C20" t="s">
        <v>52</v>
      </c>
      <c r="D20" s="2">
        <f ca="1">IFERROR(D21*D2,"")</f>
        <v>28599750000000</v>
      </c>
      <c r="H20" s="2" t="str">
        <f t="shared" ref="H20:AA20" si="14">IFERROR(H21*H2,"")</f>
        <v/>
      </c>
      <c r="I20" s="2">
        <f t="shared" ca="1" si="14"/>
        <v>25288200000000</v>
      </c>
      <c r="J20" s="2">
        <f t="shared" ca="1" si="14"/>
        <v>22478400000000</v>
      </c>
      <c r="K20" s="2">
        <f t="shared" ca="1" si="14"/>
        <v>29603250000000</v>
      </c>
      <c r="L20" s="2">
        <f t="shared" ca="1" si="14"/>
        <v>28098000000000</v>
      </c>
      <c r="M20" s="2">
        <f t="shared" ca="1" si="14"/>
        <v>16481100000000</v>
      </c>
      <c r="N20" s="2">
        <f t="shared" ca="1" si="14"/>
        <v>12751800000000</v>
      </c>
      <c r="O20" s="2">
        <f t="shared" ca="1" si="14"/>
        <v>15839500000000</v>
      </c>
      <c r="P20" s="2">
        <f t="shared" ca="1" si="14"/>
        <v>17202900000000</v>
      </c>
      <c r="Q20" s="2">
        <f t="shared" ca="1" si="14"/>
        <v>25463500000000</v>
      </c>
      <c r="R20" s="2">
        <f t="shared" ca="1" si="14"/>
        <v>23940000000000</v>
      </c>
      <c r="S20" s="2">
        <f t="shared" ca="1" si="14"/>
        <v>28341250000000</v>
      </c>
      <c r="T20" s="2">
        <f t="shared" ca="1" si="14"/>
        <v>16109200000000</v>
      </c>
      <c r="U20" s="2">
        <f t="shared" ca="1" si="14"/>
        <v>16975000000000</v>
      </c>
      <c r="V20" s="2">
        <f t="shared" ca="1" si="14"/>
        <v>15977500000000</v>
      </c>
      <c r="W20" s="2">
        <f t="shared" ca="1" si="14"/>
        <v>11555500000000</v>
      </c>
      <c r="X20" s="2">
        <f t="shared" ca="1" si="14"/>
        <v>6556700000000</v>
      </c>
      <c r="Y20" s="2">
        <f t="shared" ca="1" si="14"/>
        <v>3363693600000</v>
      </c>
      <c r="Z20" s="2">
        <f t="shared" ca="1" si="14"/>
        <v>2136412799999.9998</v>
      </c>
      <c r="AA20" s="2" t="str">
        <f t="shared" ca="1" si="14"/>
        <v/>
      </c>
    </row>
    <row r="21" spans="1:27" ht="15.5" x14ac:dyDescent="0.35">
      <c r="C21" t="s">
        <v>11</v>
      </c>
      <c r="D21" s="2">
        <f>IFERROR(INDEX(D51:D500,MATCH($C$7,$C$51:$C$500,0)),"")</f>
        <v>20070000000</v>
      </c>
      <c r="H21" s="2">
        <f>IFERROR(INDEX(D21:G21,COUNT(D21:G21)),"")</f>
        <v>20070000000</v>
      </c>
      <c r="I21" s="2">
        <f t="shared" ref="I21:AA21" si="15">IFERROR(INDEX(I51:I500,MATCH($C$7,$C$51:$C$500,0)),"")</f>
        <v>20070000000</v>
      </c>
      <c r="J21" s="2">
        <f t="shared" si="15"/>
        <v>20070000000</v>
      </c>
      <c r="K21" s="2">
        <f t="shared" si="15"/>
        <v>20070000000</v>
      </c>
      <c r="L21" s="2">
        <f t="shared" si="15"/>
        <v>20070000000</v>
      </c>
      <c r="M21" s="2">
        <f t="shared" si="15"/>
        <v>4010000000</v>
      </c>
      <c r="N21" s="2">
        <f t="shared" si="15"/>
        <v>4010000000</v>
      </c>
      <c r="O21" s="2">
        <f t="shared" si="15"/>
        <v>4010000000</v>
      </c>
      <c r="P21" s="2">
        <f t="shared" si="15"/>
        <v>4010000000</v>
      </c>
      <c r="Q21" s="2">
        <f t="shared" si="15"/>
        <v>4010000000</v>
      </c>
      <c r="R21" s="2">
        <f t="shared" si="15"/>
        <v>3990000000</v>
      </c>
      <c r="S21" s="2">
        <f t="shared" si="15"/>
        <v>3950000000</v>
      </c>
      <c r="T21" s="2">
        <f t="shared" si="15"/>
        <v>3910000000</v>
      </c>
      <c r="U21" s="2">
        <f t="shared" si="15"/>
        <v>3880000000</v>
      </c>
      <c r="V21" s="2">
        <f t="shared" si="15"/>
        <v>3850000000</v>
      </c>
      <c r="W21" s="2">
        <f t="shared" si="15"/>
        <v>3820000000</v>
      </c>
      <c r="X21" s="2">
        <f t="shared" si="15"/>
        <v>3790000000</v>
      </c>
      <c r="Y21" s="2">
        <f t="shared" si="15"/>
        <v>3140000000</v>
      </c>
      <c r="Z21" s="2">
        <f t="shared" si="15"/>
        <v>3130000000</v>
      </c>
      <c r="AA21" s="2">
        <f t="shared" si="15"/>
        <v>3120000000</v>
      </c>
    </row>
    <row r="23" spans="1:27" ht="15.5" x14ac:dyDescent="0.35">
      <c r="B23" t="s">
        <v>53</v>
      </c>
      <c r="C23" t="s">
        <v>54</v>
      </c>
      <c r="D23" s="3">
        <f>IFERROR(D5/D6*100,"")</f>
        <v>4.1266620920775852</v>
      </c>
      <c r="H23" s="3">
        <f t="shared" ref="H23:AA23" si="16">IFERROR(H5/H6*100,"")</f>
        <v>16.506648368310341</v>
      </c>
      <c r="I23" s="3">
        <f t="shared" si="16"/>
        <v>15.959230015109027</v>
      </c>
      <c r="J23" s="3">
        <f t="shared" si="16"/>
        <v>15.411806748444857</v>
      </c>
      <c r="K23" s="3">
        <f t="shared" si="16"/>
        <v>19.660478695062189</v>
      </c>
      <c r="L23" s="3">
        <f t="shared" si="16"/>
        <v>18.644950177932149</v>
      </c>
      <c r="M23" s="3">
        <f t="shared" si="16"/>
        <v>9.962357842001774</v>
      </c>
      <c r="N23" s="3">
        <f t="shared" si="16"/>
        <v>8.8024272017483884</v>
      </c>
      <c r="O23" s="3">
        <f t="shared" si="16"/>
        <v>6.8323873625540568</v>
      </c>
      <c r="P23" s="3">
        <f t="shared" si="16"/>
        <v>16.565387351142945</v>
      </c>
      <c r="Q23" s="3">
        <f t="shared" si="16"/>
        <v>13.672569836946957</v>
      </c>
      <c r="R23" s="3">
        <f t="shared" si="16"/>
        <v>10.875973804458134</v>
      </c>
      <c r="S23" s="3">
        <f t="shared" si="16"/>
        <v>14.364325777659232</v>
      </c>
      <c r="T23" s="3">
        <f t="shared" si="16"/>
        <v>12.687628889180861</v>
      </c>
      <c r="U23" s="3">
        <f t="shared" si="16"/>
        <v>18.072372643177331</v>
      </c>
      <c r="V23" s="3">
        <f t="shared" si="16"/>
        <v>18.41849044560167</v>
      </c>
      <c r="W23" s="3">
        <f t="shared" si="16"/>
        <v>65.435853937282047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55</v>
      </c>
      <c r="D24" s="4">
        <f>IFERROR(_xlfn.RRI(5,I23,D23),"")</f>
        <v>-0.2370125493633719</v>
      </c>
      <c r="H24" s="4">
        <f t="shared" ref="H24:AA24" si="17">IFERROR(_xlfn.RRI(5,M23,H23),"")</f>
        <v>0.10626545879228111</v>
      </c>
      <c r="I24" s="4">
        <f t="shared" si="17"/>
        <v>0.12637213596799413</v>
      </c>
      <c r="J24" s="4">
        <f t="shared" si="17"/>
        <v>0.17667415573213963</v>
      </c>
      <c r="K24" s="4">
        <f t="shared" si="17"/>
        <v>3.4852607933978152E-2</v>
      </c>
      <c r="L24" s="4">
        <f t="shared" si="17"/>
        <v>6.4001439129692805E-2</v>
      </c>
      <c r="M24" s="4">
        <f t="shared" si="17"/>
        <v>-1.7395391056844733E-2</v>
      </c>
      <c r="N24" s="4">
        <f t="shared" si="17"/>
        <v>-9.3300368622650787E-2</v>
      </c>
      <c r="O24" s="4">
        <f t="shared" si="17"/>
        <v>-0.11643520637198324</v>
      </c>
      <c r="P24" s="4">
        <f t="shared" si="17"/>
        <v>-1.726305206838219E-2</v>
      </c>
      <c r="Q24" s="4">
        <f t="shared" si="17"/>
        <v>-5.7851798452009606E-2</v>
      </c>
      <c r="R24" s="4">
        <f t="shared" si="17"/>
        <v>-0.30155779344838729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56</v>
      </c>
      <c r="C25" t="s">
        <v>57</v>
      </c>
      <c r="D25" s="3">
        <f>IFERROR(INDEX(D51:D500,MATCH($A$25,$C$51:$C$500,0)),"")</f>
        <v>32.700000000000003</v>
      </c>
      <c r="H25" s="3">
        <f>IFERROR(INDEX(D25:G25,COUNT(D25:G25)),"")</f>
        <v>32.700000000000003</v>
      </c>
      <c r="I25" s="3">
        <f t="shared" ref="I25:AA25" si="18">IFERROR(INDEX(I51:I500,MATCH($C$25,$C$51:$C$500,0)),"")</f>
        <v>123.18</v>
      </c>
      <c r="J25" s="3">
        <f t="shared" si="18"/>
        <v>110.85</v>
      </c>
      <c r="K25" s="3">
        <f t="shared" si="18"/>
        <v>138.51</v>
      </c>
      <c r="L25" s="3">
        <f t="shared" si="18"/>
        <v>119.73</v>
      </c>
      <c r="M25" s="3">
        <f t="shared" si="18"/>
        <v>276.89</v>
      </c>
      <c r="N25" s="3">
        <f t="shared" si="18"/>
        <v>230.38</v>
      </c>
      <c r="O25" s="3">
        <f t="shared" si="18"/>
        <v>178.64</v>
      </c>
      <c r="P25" s="3">
        <f t="shared" si="18"/>
        <v>409.7</v>
      </c>
      <c r="Q25" s="3">
        <f t="shared" si="18"/>
        <v>299.94</v>
      </c>
      <c r="R25" s="3">
        <f t="shared" si="18"/>
        <v>253.22</v>
      </c>
      <c r="S25" s="3">
        <f t="shared" si="18"/>
        <v>261.74</v>
      </c>
      <c r="T25" s="3">
        <f t="shared" si="18"/>
        <v>206.99</v>
      </c>
      <c r="U25" s="3">
        <f t="shared" si="18"/>
        <v>167.04</v>
      </c>
      <c r="V25" s="3">
        <f t="shared" si="18"/>
        <v>168.59</v>
      </c>
      <c r="W25" s="3">
        <f t="shared" si="18"/>
        <v>600.05999999999995</v>
      </c>
      <c r="X25" s="3">
        <f t="shared" si="18"/>
        <v>89.4</v>
      </c>
      <c r="Y25" s="3">
        <f t="shared" si="18"/>
        <v>108.31</v>
      </c>
      <c r="Z25" s="3">
        <f t="shared" si="18"/>
        <v>86.69</v>
      </c>
      <c r="AA25" s="3">
        <f t="shared" si="18"/>
        <v>76.02</v>
      </c>
    </row>
    <row r="26" spans="1:27" ht="15.5" x14ac:dyDescent="0.35">
      <c r="C26" t="s">
        <v>58</v>
      </c>
      <c r="D26" s="4">
        <f>IFERROR(_xlfn.RRI(5,I25,D25),"")</f>
        <v>-0.23298914446192931</v>
      </c>
      <c r="H26" s="4">
        <f t="shared" ref="H26:AA26" si="19">IFERROR(_xlfn.RRI(5,M25,H25),"")</f>
        <v>-0.34769892195601337</v>
      </c>
      <c r="I26" s="4">
        <f t="shared" si="19"/>
        <v>-0.11769429952405752</v>
      </c>
      <c r="J26" s="4">
        <f t="shared" si="19"/>
        <v>-9.1026132910079993E-2</v>
      </c>
      <c r="K26" s="4">
        <f t="shared" si="19"/>
        <v>-0.19498674179004094</v>
      </c>
      <c r="L26" s="4">
        <f t="shared" si="19"/>
        <v>-0.1677884880575492</v>
      </c>
      <c r="M26" s="4">
        <f t="shared" si="19"/>
        <v>1.8032993643948725E-2</v>
      </c>
      <c r="N26" s="4">
        <f t="shared" si="19"/>
        <v>-2.5201313829396943E-2</v>
      </c>
      <c r="O26" s="4">
        <f t="shared" si="19"/>
        <v>-2.9029871760036019E-2</v>
      </c>
      <c r="P26" s="4">
        <f t="shared" si="19"/>
        <v>0.19654516586233051</v>
      </c>
      <c r="Q26" s="4">
        <f t="shared" si="19"/>
        <v>0.12212313219133253</v>
      </c>
      <c r="R26" s="4">
        <f t="shared" si="19"/>
        <v>-0.15848731805647132</v>
      </c>
      <c r="S26" s="4">
        <f t="shared" si="19"/>
        <v>0.23967121155921634</v>
      </c>
      <c r="T26" s="4">
        <f t="shared" si="19"/>
        <v>0.13829849524281301</v>
      </c>
      <c r="U26" s="4">
        <f t="shared" si="19"/>
        <v>0.14017180086233871</v>
      </c>
      <c r="V26" s="4">
        <f t="shared" si="19"/>
        <v>0.17268343123627816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59</v>
      </c>
      <c r="D27" s="3">
        <f>IFERROR(D4/D21,"")</f>
        <v>644.78650298953664</v>
      </c>
      <c r="H27" s="3">
        <f t="shared" ref="H27:AA27" si="20">IFERROR(H4/H21,"")</f>
        <v>2579.1460119581466</v>
      </c>
      <c r="I27" s="3">
        <f t="shared" si="20"/>
        <v>2292.8982596910814</v>
      </c>
      <c r="J27" s="3">
        <f t="shared" si="20"/>
        <v>1929.7206426507225</v>
      </c>
      <c r="K27" s="3">
        <f t="shared" si="20"/>
        <v>2097.0080934728448</v>
      </c>
      <c r="L27" s="3">
        <f t="shared" si="20"/>
        <v>2368.708849227703</v>
      </c>
      <c r="M27" s="3">
        <f t="shared" si="20"/>
        <v>6410.7403740648379</v>
      </c>
      <c r="N27" s="3">
        <f t="shared" si="20"/>
        <v>4417.9371847880302</v>
      </c>
      <c r="O27" s="3">
        <f t="shared" si="20"/>
        <v>5412.1290705735664</v>
      </c>
      <c r="P27" s="3">
        <f t="shared" si="20"/>
        <v>5872.3551413965088</v>
      </c>
      <c r="Q27" s="3">
        <f t="shared" si="20"/>
        <v>4560.5824274314218</v>
      </c>
      <c r="R27" s="3">
        <f t="shared" si="20"/>
        <v>3812.6794195488724</v>
      </c>
      <c r="S27" s="3">
        <f t="shared" si="20"/>
        <v>5003.7521875949369</v>
      </c>
      <c r="T27" s="3">
        <f t="shared" si="20"/>
        <v>5746.3753199488492</v>
      </c>
      <c r="U27" s="3">
        <f t="shared" si="20"/>
        <v>5757.1980618556699</v>
      </c>
      <c r="V27" s="3">
        <f t="shared" si="20"/>
        <v>5629.5984542857141</v>
      </c>
      <c r="W27" s="3">
        <f t="shared" si="20"/>
        <v>4923.0234801047118</v>
      </c>
      <c r="X27" s="3">
        <f t="shared" si="20"/>
        <v>3217.6774316622691</v>
      </c>
      <c r="Y27" s="3">
        <f t="shared" si="20"/>
        <v>2853.4528573248408</v>
      </c>
      <c r="Z27" s="3">
        <f t="shared" si="20"/>
        <v>3027.5185907348241</v>
      </c>
      <c r="AA27" s="3">
        <f t="shared" si="20"/>
        <v>1890.7895528846154</v>
      </c>
    </row>
    <row r="28" spans="1:27" ht="15.5" x14ac:dyDescent="0.35">
      <c r="C28" t="s">
        <v>60</v>
      </c>
      <c r="D28" s="4">
        <f>IFERROR(_xlfn.RRI(5,I27,D27),"")</f>
        <v>-0.2240991445886007</v>
      </c>
      <c r="H28" s="4">
        <f t="shared" ref="H28:AA28" si="21">IFERROR(_xlfn.RRI(5,M27,H27),"")</f>
        <v>-0.16648475385488959</v>
      </c>
      <c r="I28" s="4">
        <f t="shared" si="21"/>
        <v>-0.12293243698204992</v>
      </c>
      <c r="J28" s="4">
        <f t="shared" si="21"/>
        <v>-0.18637317354601024</v>
      </c>
      <c r="K28" s="4">
        <f t="shared" si="21"/>
        <v>-0.18612528019761099</v>
      </c>
      <c r="L28" s="4">
        <f t="shared" si="21"/>
        <v>-0.12280070371622454</v>
      </c>
      <c r="M28" s="4">
        <f t="shared" si="21"/>
        <v>0.1095211358640622</v>
      </c>
      <c r="N28" s="4">
        <f t="shared" si="21"/>
        <v>-2.4595513755949483E-2</v>
      </c>
      <c r="O28" s="4">
        <f t="shared" si="21"/>
        <v>-1.1913805440484593E-2</v>
      </c>
      <c r="P28" s="4">
        <f t="shared" si="21"/>
        <v>3.9688272597175889E-3</v>
      </c>
      <c r="Q28" s="4">
        <f t="shared" si="21"/>
        <v>-4.1242933011151783E-2</v>
      </c>
      <c r="R28" s="4">
        <f t="shared" si="21"/>
        <v>-4.9833582780736352E-2</v>
      </c>
      <c r="S28" s="4">
        <f t="shared" si="21"/>
        <v>9.2321942210703112E-2</v>
      </c>
      <c r="T28" s="4">
        <f t="shared" si="21"/>
        <v>0.15028288307457394</v>
      </c>
      <c r="U28" s="4">
        <f t="shared" si="21"/>
        <v>0.1371686291187928</v>
      </c>
      <c r="V28" s="4">
        <f t="shared" si="21"/>
        <v>0.2438466617776831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32" spans="1:27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638.85</v>
      </c>
      <c r="H32" s="3">
        <f>IFERROR(INDEX(D32:G32,COUNT(D32:G32)),"")</f>
        <v>638.85</v>
      </c>
      <c r="I32" s="3">
        <f t="shared" ref="I32:AA32" si="22">IFERROR(INDEX(I51:I500,MATCH($C$32,$C$51:$C$500,0)),"")</f>
        <v>605.57000000000005</v>
      </c>
      <c r="J32" s="3">
        <f t="shared" si="22"/>
        <v>576.01</v>
      </c>
      <c r="K32" s="3">
        <f t="shared" si="22"/>
        <v>561.07000000000005</v>
      </c>
      <c r="L32" s="3">
        <f t="shared" si="22"/>
        <v>546.44000000000005</v>
      </c>
      <c r="M32" s="3">
        <f t="shared" si="22"/>
        <v>2327.73</v>
      </c>
      <c r="N32" s="3">
        <f t="shared" si="22"/>
        <v>2180.09</v>
      </c>
      <c r="O32" s="3">
        <f t="shared" si="22"/>
        <v>2076.44</v>
      </c>
      <c r="P32" s="3">
        <f t="shared" si="22"/>
        <v>2085.12</v>
      </c>
      <c r="Q32" s="3">
        <f t="shared" si="22"/>
        <v>1886.51</v>
      </c>
      <c r="R32" s="3">
        <f t="shared" si="22"/>
        <v>1708.79</v>
      </c>
      <c r="S32" s="3">
        <f t="shared" si="22"/>
        <v>1542.24</v>
      </c>
      <c r="T32" s="3">
        <f t="shared" si="22"/>
        <v>1377.37</v>
      </c>
      <c r="U32" s="3">
        <f t="shared" si="22"/>
        <v>1229.95</v>
      </c>
      <c r="V32" s="3">
        <f t="shared" si="22"/>
        <v>1048.18</v>
      </c>
      <c r="W32" s="3">
        <f t="shared" si="22"/>
        <v>884.9</v>
      </c>
      <c r="X32" s="3">
        <f t="shared" si="22"/>
        <v>629.16999999999996</v>
      </c>
      <c r="Y32" s="3">
        <f t="shared" si="22"/>
        <v>554.78</v>
      </c>
      <c r="Z32" s="3">
        <f t="shared" si="22"/>
        <v>514.57000000000005</v>
      </c>
      <c r="AA32" s="3">
        <f t="shared" si="22"/>
        <v>409.49</v>
      </c>
    </row>
    <row r="33" spans="1:27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2.2000000000000002</v>
      </c>
      <c r="H33" s="3">
        <f>IFERROR(INDEX(D33:G33,COUNT(D33:G33)),"")</f>
        <v>2.2000000000000002</v>
      </c>
      <c r="I33" s="3">
        <f t="shared" ref="I33:AA33" si="23">IFERROR(INDEX(I51:I500,MATCH($C$33,$C$51:$C$500,0)),"")</f>
        <v>2.08</v>
      </c>
      <c r="J33" s="3">
        <f t="shared" si="23"/>
        <v>1.94</v>
      </c>
      <c r="K33" s="3">
        <f t="shared" si="23"/>
        <v>2.63</v>
      </c>
      <c r="L33" s="3">
        <f t="shared" si="23"/>
        <v>2.56</v>
      </c>
      <c r="M33" s="3">
        <f t="shared" si="23"/>
        <v>1.77</v>
      </c>
      <c r="N33" s="3">
        <f t="shared" si="23"/>
        <v>1.46</v>
      </c>
      <c r="O33" s="3">
        <f t="shared" si="23"/>
        <v>1.9</v>
      </c>
      <c r="P33" s="3">
        <f t="shared" si="23"/>
        <v>2.06</v>
      </c>
      <c r="Q33" s="3">
        <f t="shared" si="23"/>
        <v>3.37</v>
      </c>
      <c r="R33" s="3">
        <f t="shared" si="23"/>
        <v>3.51</v>
      </c>
      <c r="S33" s="3">
        <f t="shared" si="23"/>
        <v>4.6500000000000004</v>
      </c>
      <c r="T33" s="3">
        <f t="shared" si="23"/>
        <v>2.99</v>
      </c>
      <c r="U33" s="3">
        <f t="shared" si="23"/>
        <v>3.56</v>
      </c>
      <c r="V33" s="3">
        <f t="shared" si="23"/>
        <v>3.96</v>
      </c>
      <c r="W33" s="3">
        <f t="shared" si="23"/>
        <v>3.42</v>
      </c>
      <c r="X33" s="3">
        <f t="shared" si="23"/>
        <v>2.75</v>
      </c>
      <c r="Y33" s="3">
        <f t="shared" si="23"/>
        <v>2</v>
      </c>
      <c r="Z33" s="3">
        <f t="shared" si="23"/>
        <v>1.33</v>
      </c>
      <c r="AA33" s="3">
        <f t="shared" si="23"/>
        <v>3.2</v>
      </c>
    </row>
    <row r="34" spans="1:27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42.97</v>
      </c>
      <c r="H34" s="3">
        <f>IFERROR(INDEX(D34:G34,COUNT(D34:G34)),"")</f>
        <v>42.97</v>
      </c>
      <c r="I34" s="3">
        <f t="shared" ref="I34:AA34" si="24">IFERROR(INDEX(I51:I500,MATCH($C$34,$C$51:$C$500,0)),"")</f>
        <v>10.23</v>
      </c>
      <c r="J34" s="3">
        <f t="shared" si="24"/>
        <v>10.1</v>
      </c>
      <c r="K34" s="3">
        <f t="shared" si="24"/>
        <v>10.65</v>
      </c>
      <c r="L34" s="3">
        <f t="shared" si="24"/>
        <v>11.69</v>
      </c>
      <c r="M34" s="3">
        <f t="shared" si="24"/>
        <v>14.84</v>
      </c>
      <c r="N34" s="3">
        <f t="shared" si="24"/>
        <v>13.8</v>
      </c>
      <c r="O34" s="3">
        <f t="shared" si="24"/>
        <v>22.11</v>
      </c>
      <c r="P34" s="3">
        <f t="shared" si="24"/>
        <v>10.47</v>
      </c>
      <c r="Q34" s="3">
        <f t="shared" si="24"/>
        <v>21.17</v>
      </c>
      <c r="R34" s="3">
        <f t="shared" si="24"/>
        <v>23.69</v>
      </c>
      <c r="S34" s="3">
        <f t="shared" si="24"/>
        <v>27.41</v>
      </c>
      <c r="T34" s="3">
        <f t="shared" si="24"/>
        <v>19.899999999999999</v>
      </c>
      <c r="U34" s="3">
        <f t="shared" si="24"/>
        <v>26.19</v>
      </c>
      <c r="V34" s="3">
        <f t="shared" si="24"/>
        <v>24.62</v>
      </c>
      <c r="W34" s="3">
        <f t="shared" si="24"/>
        <v>5.04</v>
      </c>
      <c r="X34" s="3">
        <f t="shared" si="24"/>
        <v>19.350000000000001</v>
      </c>
      <c r="Y34" s="3">
        <f t="shared" si="24"/>
        <v>10.25</v>
      </c>
      <c r="Z34" s="3">
        <f t="shared" si="24"/>
        <v>7.9</v>
      </c>
      <c r="AA34" s="3">
        <f t="shared" si="24"/>
        <v>17.23</v>
      </c>
    </row>
    <row r="35" spans="1:27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2.1800000000000002</v>
      </c>
      <c r="H35" s="3">
        <f>IFERROR(INDEX(D35:G35,COUNT(D35:G35)),"")</f>
        <v>2.1800000000000002</v>
      </c>
      <c r="I35" s="3">
        <f t="shared" ref="I35:AA35" si="25">IFERROR(INDEX(I51:I500,MATCH($C$35,$C$51:$C$500,0)),"")</f>
        <v>0.55000000000000004</v>
      </c>
      <c r="J35" s="3">
        <f t="shared" si="25"/>
        <v>0.57999999999999996</v>
      </c>
      <c r="K35" s="3">
        <f t="shared" si="25"/>
        <v>0.7</v>
      </c>
      <c r="L35" s="3">
        <f t="shared" si="25"/>
        <v>0.59</v>
      </c>
      <c r="M35" s="3">
        <f t="shared" si="25"/>
        <v>0.64</v>
      </c>
      <c r="N35" s="3">
        <f t="shared" si="25"/>
        <v>0.72</v>
      </c>
      <c r="O35" s="3">
        <f t="shared" si="25"/>
        <v>0.73</v>
      </c>
      <c r="P35" s="3">
        <f t="shared" si="25"/>
        <v>0.73</v>
      </c>
      <c r="Q35" s="3">
        <f t="shared" si="25"/>
        <v>1.39</v>
      </c>
      <c r="R35" s="3">
        <f t="shared" si="25"/>
        <v>1.57</v>
      </c>
      <c r="S35" s="3">
        <f t="shared" si="25"/>
        <v>1.43</v>
      </c>
      <c r="T35" s="3">
        <f t="shared" si="25"/>
        <v>0.72</v>
      </c>
      <c r="U35" s="3">
        <f t="shared" si="25"/>
        <v>0.76</v>
      </c>
      <c r="V35" s="3">
        <f t="shared" si="25"/>
        <v>0.74</v>
      </c>
      <c r="W35" s="3">
        <f t="shared" si="25"/>
        <v>0.61</v>
      </c>
      <c r="X35" s="3">
        <f t="shared" si="25"/>
        <v>0.54</v>
      </c>
      <c r="Y35" s="3">
        <f t="shared" si="25"/>
        <v>0.39</v>
      </c>
      <c r="Z35" s="3">
        <f t="shared" si="25"/>
        <v>0.23</v>
      </c>
      <c r="AA35" s="3">
        <f t="shared" si="25"/>
        <v>0.69</v>
      </c>
    </row>
    <row r="36" spans="1:27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AA36" si="26">IFERROR(INDEX(H51:H500,MATCH($C$36,$C$51:$C$500,0)),"")</f>
        <v>0.76439999999999997</v>
      </c>
      <c r="I36" s="4">
        <f t="shared" si="26"/>
        <v>0.81180000000000008</v>
      </c>
      <c r="J36" s="4">
        <f t="shared" si="26"/>
        <v>0.9020999999999999</v>
      </c>
      <c r="K36" s="4">
        <f t="shared" si="26"/>
        <v>0.90249999999999997</v>
      </c>
      <c r="L36" s="4">
        <f t="shared" si="26"/>
        <v>0.62639999999999996</v>
      </c>
      <c r="M36" s="4">
        <f t="shared" si="26"/>
        <v>0.52369999999999994</v>
      </c>
      <c r="N36" s="4">
        <f t="shared" si="26"/>
        <v>0.54259999999999997</v>
      </c>
      <c r="O36" s="4">
        <f t="shared" si="26"/>
        <v>0.61570000000000003</v>
      </c>
      <c r="P36" s="4">
        <f t="shared" si="26"/>
        <v>0.58579999999999999</v>
      </c>
      <c r="Q36" s="4">
        <f t="shared" si="26"/>
        <v>0.66819999999999991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  <c r="AA36" s="4">
        <f t="shared" si="26"/>
        <v>0</v>
      </c>
    </row>
    <row r="37" spans="1:27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AA37" si="27">IFERROR(INDEX(H51:H500,MATCH($C$37,$C$51:$C$500,0)),"")</f>
        <v>100</v>
      </c>
      <c r="I37" s="3">
        <f t="shared" si="27"/>
        <v>100</v>
      </c>
      <c r="J37" s="3">
        <f t="shared" si="27"/>
        <v>100</v>
      </c>
      <c r="K37" s="3">
        <f t="shared" si="27"/>
        <v>125</v>
      </c>
      <c r="L37" s="3">
        <f t="shared" si="27"/>
        <v>75</v>
      </c>
      <c r="M37" s="3">
        <f t="shared" si="27"/>
        <v>29</v>
      </c>
      <c r="N37" s="3">
        <f t="shared" si="27"/>
        <v>25</v>
      </c>
      <c r="O37" s="3">
        <f t="shared" si="27"/>
        <v>22</v>
      </c>
      <c r="P37" s="3">
        <f t="shared" si="27"/>
        <v>48</v>
      </c>
      <c r="Q37" s="3">
        <f t="shared" si="27"/>
        <v>40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  <c r="AA37" s="3">
        <f t="shared" si="27"/>
        <v>0</v>
      </c>
    </row>
    <row r="50" spans="2:27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775</v>
      </c>
    </row>
    <row r="51" spans="2:27" ht="15.5" x14ac:dyDescent="0.35">
      <c r="B51" t="s">
        <v>82</v>
      </c>
      <c r="C51" t="s">
        <v>5</v>
      </c>
      <c r="D51" s="5">
        <v>12940865115000</v>
      </c>
      <c r="E51" s="5">
        <v>13622758522000</v>
      </c>
      <c r="F51" s="5">
        <v>10977835748000</v>
      </c>
      <c r="G51" s="5">
        <v>11162027852000</v>
      </c>
      <c r="I51" s="5">
        <v>46018468072000</v>
      </c>
      <c r="J51" s="5">
        <v>38729493298000</v>
      </c>
      <c r="K51" s="5">
        <v>42086952436000</v>
      </c>
      <c r="L51" s="5">
        <v>47539986604000</v>
      </c>
      <c r="M51" s="5">
        <v>25707068900000</v>
      </c>
      <c r="N51" s="5">
        <v>17715928111000</v>
      </c>
      <c r="O51" s="5">
        <v>21702637573000</v>
      </c>
      <c r="P51" s="5">
        <v>23548144117000</v>
      </c>
      <c r="Q51" s="5">
        <v>18287935534000</v>
      </c>
      <c r="R51" s="5">
        <v>15212590884000</v>
      </c>
      <c r="S51" s="5">
        <v>19764821141000</v>
      </c>
      <c r="T51" s="5">
        <v>22468327501000</v>
      </c>
      <c r="U51" s="5">
        <v>22337928480000</v>
      </c>
      <c r="V51" s="5">
        <v>21673954049000</v>
      </c>
      <c r="W51" s="5">
        <v>18805949694000</v>
      </c>
      <c r="X51" s="5">
        <v>12194997466000</v>
      </c>
      <c r="Y51" s="5">
        <v>8959841972000</v>
      </c>
      <c r="Z51" s="5">
        <v>9476133189000</v>
      </c>
      <c r="AA51" s="2">
        <v>5899263405000</v>
      </c>
    </row>
    <row r="52" spans="2:27" ht="15.5" x14ac:dyDescent="0.35">
      <c r="C52" t="s">
        <v>83</v>
      </c>
      <c r="D52" s="5">
        <v>-11835629100000</v>
      </c>
      <c r="E52" s="5">
        <v>-12291403376000</v>
      </c>
      <c r="F52" s="5">
        <v>-10163402728000</v>
      </c>
      <c r="G52" s="5">
        <v>-10136433287000</v>
      </c>
      <c r="I52" s="5">
        <v>-41920479417000</v>
      </c>
      <c r="J52" s="5">
        <v>-35220457367000</v>
      </c>
      <c r="K52" s="5">
        <v>-37613487899000</v>
      </c>
      <c r="L52" s="5">
        <v>-43287573122000</v>
      </c>
      <c r="M52" s="5">
        <v>-23413909898000</v>
      </c>
      <c r="N52" s="5">
        <v>-15668008065000</v>
      </c>
      <c r="O52" s="5">
        <v>-19810516040000</v>
      </c>
      <c r="P52" s="5">
        <v>-21993577867000</v>
      </c>
      <c r="Q52" s="5">
        <v>-16420654086000</v>
      </c>
      <c r="R52" s="5">
        <v>-13337656837000</v>
      </c>
      <c r="S52" s="5">
        <v>-17548826986000</v>
      </c>
      <c r="T52" s="5">
        <v>-20736407247000</v>
      </c>
      <c r="U52" s="5">
        <v>-20970287583000</v>
      </c>
      <c r="V52" s="5">
        <v>-20412678118000</v>
      </c>
      <c r="W52" s="5">
        <v>-17787552076000</v>
      </c>
      <c r="X52" s="5">
        <v>-11235313041000</v>
      </c>
      <c r="Y52" s="5">
        <v>-8006210746000</v>
      </c>
      <c r="Z52" s="5">
        <v>-8427221618000</v>
      </c>
      <c r="AA52" s="2">
        <v>-5149113689000</v>
      </c>
    </row>
    <row r="53" spans="2:27" ht="15.5" x14ac:dyDescent="0.35">
      <c r="C53" t="s">
        <v>84</v>
      </c>
      <c r="D53" s="5">
        <v>1105236015000</v>
      </c>
      <c r="E53" s="5">
        <v>1331355146000</v>
      </c>
      <c r="F53" s="5">
        <v>814433020000</v>
      </c>
      <c r="G53" s="5">
        <v>1025594565000</v>
      </c>
      <c r="I53" s="5">
        <v>4097988655000</v>
      </c>
      <c r="J53" s="5">
        <v>3509035931000</v>
      </c>
      <c r="K53" s="5">
        <v>4473464537000</v>
      </c>
      <c r="L53" s="5">
        <v>4252413482000</v>
      </c>
      <c r="M53" s="5">
        <v>2293159002000</v>
      </c>
      <c r="N53" s="5">
        <v>2047920046000</v>
      </c>
      <c r="O53" s="5">
        <v>1892121533000</v>
      </c>
      <c r="P53" s="5">
        <v>1554566250000</v>
      </c>
      <c r="Q53" s="5">
        <v>1867281448000</v>
      </c>
      <c r="R53" s="5">
        <v>1874934047000</v>
      </c>
      <c r="S53" s="5">
        <v>2215994155000</v>
      </c>
      <c r="T53" s="5">
        <v>1731920254000</v>
      </c>
      <c r="U53" s="5">
        <v>1367640897000</v>
      </c>
      <c r="V53" s="5">
        <v>1261275931000</v>
      </c>
      <c r="W53" s="5">
        <v>1018397618000</v>
      </c>
      <c r="X53" s="5">
        <v>959684425000</v>
      </c>
      <c r="Y53" s="5">
        <v>953631226000</v>
      </c>
      <c r="Z53" s="5">
        <v>1048911571000</v>
      </c>
      <c r="AA53" s="2">
        <v>750149716000</v>
      </c>
    </row>
    <row r="54" spans="2:27" ht="15.5" x14ac:dyDescent="0.35">
      <c r="C54" t="s">
        <v>85</v>
      </c>
      <c r="D54" s="5">
        <v>-279586379000</v>
      </c>
      <c r="E54" s="5">
        <v>-299784112000</v>
      </c>
      <c r="F54" s="5">
        <v>-245248708000</v>
      </c>
      <c r="G54" s="5">
        <v>-228296883000</v>
      </c>
      <c r="I54" s="5">
        <v>-1014187076000</v>
      </c>
      <c r="J54" s="5">
        <v>-930570849000</v>
      </c>
      <c r="K54" s="5">
        <v>-912930396000</v>
      </c>
      <c r="L54" s="5">
        <v>-1165631949000</v>
      </c>
      <c r="M54" s="5">
        <v>-838270399000</v>
      </c>
      <c r="N54" s="5">
        <v>-790019215000</v>
      </c>
      <c r="O54" s="5">
        <v>-796821251000</v>
      </c>
      <c r="P54" s="5">
        <v>-618396701000</v>
      </c>
      <c r="Q54" s="5">
        <v>-730410647000</v>
      </c>
      <c r="R54" s="5">
        <v>-699572017000</v>
      </c>
      <c r="S54" s="5">
        <v>-866824613000</v>
      </c>
      <c r="T54" s="5">
        <v>-668750572000</v>
      </c>
      <c r="U54" s="5">
        <v>-600058800000</v>
      </c>
      <c r="V54" s="5">
        <v>-430920160000</v>
      </c>
      <c r="W54" s="5">
        <v>-302868874000</v>
      </c>
      <c r="X54" s="5">
        <v>-445518968000</v>
      </c>
      <c r="Y54" s="5">
        <v>-375534715000</v>
      </c>
      <c r="Z54" s="5">
        <v>-562158446000</v>
      </c>
      <c r="AA54" s="2">
        <v>-361440834000</v>
      </c>
    </row>
    <row r="55" spans="2:27" ht="15.5" x14ac:dyDescent="0.35">
      <c r="C55" t="s">
        <v>434</v>
      </c>
      <c r="X55" s="5">
        <v>-498761288000</v>
      </c>
      <c r="Y55" s="5">
        <v>-413662759000</v>
      </c>
      <c r="Z55" s="5">
        <v>-425551612000</v>
      </c>
      <c r="AA55" s="2">
        <v>-352346253000</v>
      </c>
    </row>
    <row r="56" spans="2:27" ht="15.5" x14ac:dyDescent="0.35">
      <c r="C56" t="s">
        <v>392</v>
      </c>
      <c r="D56" s="5">
        <v>-272899554000</v>
      </c>
      <c r="E56" s="5">
        <v>-291539099000</v>
      </c>
      <c r="F56" s="5">
        <v>-222949437000</v>
      </c>
      <c r="G56" s="5">
        <v>-224505476000</v>
      </c>
      <c r="I56" s="5">
        <v>-961169832000</v>
      </c>
      <c r="J56" s="5">
        <v>-873443923000</v>
      </c>
      <c r="K56" s="5">
        <v>-877798573000</v>
      </c>
      <c r="L56" s="5">
        <v>-975279769000</v>
      </c>
      <c r="M56" s="5">
        <v>-776009675000</v>
      </c>
      <c r="N56" s="5">
        <v>-788640226000</v>
      </c>
      <c r="O56" s="5">
        <v>-672539662000</v>
      </c>
      <c r="P56" s="5">
        <v>-570157918000</v>
      </c>
      <c r="Q56" s="5">
        <v>-664801549000</v>
      </c>
      <c r="R56" s="5">
        <v>-616928561000</v>
      </c>
      <c r="S56" s="5">
        <v>-656413322000</v>
      </c>
      <c r="T56" s="5">
        <v>-575140348000</v>
      </c>
      <c r="U56" s="5">
        <v>-440356920000</v>
      </c>
      <c r="V56" s="5">
        <v>-327319479000</v>
      </c>
      <c r="W56" s="5">
        <v>-296850253000</v>
      </c>
    </row>
    <row r="57" spans="2:27" ht="15.5" x14ac:dyDescent="0.35">
      <c r="C57" t="s">
        <v>86</v>
      </c>
      <c r="D57" s="5">
        <v>-21318781000</v>
      </c>
      <c r="E57" s="5">
        <v>-28569593000</v>
      </c>
      <c r="F57" s="5">
        <v>-19648335000</v>
      </c>
      <c r="G57" s="5">
        <v>-23249805000</v>
      </c>
      <c r="I57" s="5">
        <v>-98127836000</v>
      </c>
      <c r="J57" s="5">
        <v>-101147934000</v>
      </c>
      <c r="K57" s="5">
        <v>-97071990000</v>
      </c>
      <c r="L57" s="5">
        <v>-153814113000</v>
      </c>
      <c r="M57" s="5">
        <v>-61843405000</v>
      </c>
      <c r="N57" s="5">
        <v>-57856447000</v>
      </c>
      <c r="O57" s="5">
        <v>-125542833000</v>
      </c>
      <c r="P57" s="5">
        <v>-68959945000</v>
      </c>
      <c r="Q57" s="5">
        <v>-89754326000</v>
      </c>
      <c r="R57" s="5">
        <v>-69002578000</v>
      </c>
      <c r="S57" s="5">
        <v>-115015143000</v>
      </c>
      <c r="T57" s="5">
        <v>-120796217000</v>
      </c>
      <c r="U57" s="5">
        <v>-89913163000</v>
      </c>
      <c r="V57" s="5">
        <v>-69638026000</v>
      </c>
      <c r="W57" s="5">
        <v>-96018846000</v>
      </c>
    </row>
    <row r="58" spans="2:27" ht="15.5" x14ac:dyDescent="0.35">
      <c r="C58" t="s">
        <v>310</v>
      </c>
      <c r="D58" s="5">
        <v>45608000</v>
      </c>
      <c r="E58" s="5">
        <v>1090945000</v>
      </c>
      <c r="F58" s="5">
        <v>57595000</v>
      </c>
      <c r="G58" s="5">
        <v>929107000</v>
      </c>
      <c r="I58" s="5">
        <v>2679292000</v>
      </c>
      <c r="J58" s="5">
        <v>3733007000</v>
      </c>
      <c r="K58" s="5">
        <v>14657761000</v>
      </c>
      <c r="L58" s="5">
        <v>7058827000</v>
      </c>
      <c r="M58" s="5">
        <v>7523368000</v>
      </c>
      <c r="N58" s="5">
        <v>84339013000</v>
      </c>
      <c r="O58" s="5">
        <v>1803698000</v>
      </c>
      <c r="P58" s="5">
        <v>17288193000</v>
      </c>
      <c r="Q58" s="5">
        <v>1569746000</v>
      </c>
      <c r="R58" s="5">
        <v>2604457000</v>
      </c>
      <c r="S58" s="5">
        <v>4254492000</v>
      </c>
      <c r="T58" s="5">
        <v>-200474000</v>
      </c>
      <c r="U58" s="5">
        <v>1827500000</v>
      </c>
      <c r="V58" s="5">
        <v>-1434382000</v>
      </c>
      <c r="W58" s="5">
        <v>1937477000</v>
      </c>
      <c r="X58" s="5">
        <v>1569973000</v>
      </c>
      <c r="Y58" s="5">
        <v>-64927000</v>
      </c>
      <c r="Z58" s="5">
        <v>1687207000</v>
      </c>
      <c r="AA58" s="2">
        <v>12820735000</v>
      </c>
    </row>
    <row r="59" spans="2:27" ht="15.5" x14ac:dyDescent="0.35">
      <c r="C59" t="s">
        <v>91</v>
      </c>
      <c r="D59" s="5">
        <v>5845189000</v>
      </c>
      <c r="E59" s="5">
        <v>7741325000</v>
      </c>
      <c r="F59" s="5">
        <v>-6012732000</v>
      </c>
      <c r="G59" s="5">
        <v>7124641000</v>
      </c>
      <c r="I59" s="5">
        <v>14824560000</v>
      </c>
      <c r="J59" s="5">
        <v>13689654000</v>
      </c>
      <c r="K59" s="5">
        <v>6248958000</v>
      </c>
      <c r="L59" s="5">
        <v>-45972224000</v>
      </c>
      <c r="M59" s="5">
        <v>4561803000</v>
      </c>
      <c r="N59" s="5">
        <v>-26148477000</v>
      </c>
      <c r="O59" s="5">
        <v>10168009000</v>
      </c>
      <c r="P59" s="5">
        <v>-33810619000</v>
      </c>
      <c r="Q59" s="5">
        <v>30502699000</v>
      </c>
      <c r="R59" s="5">
        <v>28547072000</v>
      </c>
      <c r="S59" s="5">
        <v>-63243038000</v>
      </c>
      <c r="T59" s="5">
        <v>16362884000</v>
      </c>
      <c r="U59" s="5">
        <v>-54855286000</v>
      </c>
      <c r="V59" s="5">
        <v>-22214130000</v>
      </c>
      <c r="W59" s="5">
        <v>87826733000</v>
      </c>
      <c r="X59" s="5">
        <v>64665899000</v>
      </c>
      <c r="Y59" s="5">
        <v>50434153000</v>
      </c>
      <c r="Z59" s="5">
        <v>-149351718000</v>
      </c>
      <c r="AA59" s="2">
        <v>-15722469000</v>
      </c>
    </row>
    <row r="60" spans="2:27" ht="15.5" x14ac:dyDescent="0.35">
      <c r="C60" t="s">
        <v>93</v>
      </c>
      <c r="D60" s="5">
        <v>108286162000</v>
      </c>
      <c r="E60" s="5">
        <v>161793332000</v>
      </c>
      <c r="F60" s="5">
        <v>62016822000</v>
      </c>
      <c r="G60" s="5">
        <v>98114680000</v>
      </c>
      <c r="I60" s="5">
        <v>375686116000</v>
      </c>
      <c r="J60" s="5">
        <v>198545388000</v>
      </c>
      <c r="K60" s="5">
        <v>287413078000</v>
      </c>
      <c r="L60" s="5">
        <v>123295281000</v>
      </c>
      <c r="M60" s="5">
        <v>32084731000</v>
      </c>
      <c r="N60" s="5">
        <v>42654565000</v>
      </c>
      <c r="O60" s="5">
        <v>-31528469000</v>
      </c>
      <c r="P60" s="5">
        <v>-31390285000</v>
      </c>
      <c r="Q60" s="5">
        <v>106019058000</v>
      </c>
      <c r="R60" s="5">
        <v>22876755000</v>
      </c>
      <c r="S60" s="5">
        <v>38166330000</v>
      </c>
      <c r="T60" s="5">
        <v>-16747147000</v>
      </c>
      <c r="U60" s="5">
        <v>11337810000</v>
      </c>
      <c r="V60" s="5">
        <v>-19500120000</v>
      </c>
      <c r="W60" s="5">
        <v>-7507042000</v>
      </c>
    </row>
    <row r="61" spans="2:27" ht="15.5" x14ac:dyDescent="0.35">
      <c r="C61" t="s">
        <v>88</v>
      </c>
      <c r="D61" s="5">
        <v>825649636000</v>
      </c>
      <c r="E61" s="5">
        <v>1031571034000</v>
      </c>
      <c r="F61" s="5">
        <v>569184312000</v>
      </c>
      <c r="G61" s="5">
        <v>797297682000</v>
      </c>
      <c r="I61" s="5">
        <v>3083801579000</v>
      </c>
      <c r="J61" s="5">
        <v>2578465082000</v>
      </c>
      <c r="K61" s="5">
        <v>3560534141000</v>
      </c>
      <c r="L61" s="5">
        <v>3086781533000</v>
      </c>
      <c r="M61" s="5">
        <v>1454888603000</v>
      </c>
      <c r="N61" s="5">
        <v>1257900831000</v>
      </c>
      <c r="O61" s="5">
        <v>1095300282000</v>
      </c>
      <c r="P61" s="5">
        <v>936169549000</v>
      </c>
      <c r="Q61" s="5">
        <v>1136870801000</v>
      </c>
      <c r="R61" s="5">
        <v>1175362030000</v>
      </c>
      <c r="S61" s="5">
        <v>1349169542000</v>
      </c>
      <c r="T61" s="5">
        <v>1063169682000</v>
      </c>
      <c r="U61" s="5">
        <v>767582097000</v>
      </c>
      <c r="V61" s="5">
        <v>830355771000</v>
      </c>
      <c r="W61" s="5">
        <v>715528744000</v>
      </c>
      <c r="X61" s="5">
        <v>514165457000</v>
      </c>
      <c r="Y61" s="5">
        <v>578096511000</v>
      </c>
      <c r="Z61" s="5">
        <v>486753125000</v>
      </c>
      <c r="AA61" s="2">
        <v>388708882000</v>
      </c>
    </row>
    <row r="62" spans="2:27" ht="15.5" x14ac:dyDescent="0.35">
      <c r="C62" t="s">
        <v>89</v>
      </c>
      <c r="D62" s="5">
        <v>56874093000</v>
      </c>
      <c r="E62" s="5">
        <v>101459096000</v>
      </c>
      <c r="F62" s="5">
        <v>39872304000</v>
      </c>
      <c r="G62" s="5">
        <v>33944555000</v>
      </c>
      <c r="I62" s="5">
        <v>223718657000</v>
      </c>
      <c r="J62" s="5">
        <v>260442069000</v>
      </c>
      <c r="K62" s="5">
        <v>126937795000</v>
      </c>
      <c r="L62" s="5">
        <v>-864747000</v>
      </c>
      <c r="M62" s="5">
        <v>-18145563000</v>
      </c>
      <c r="N62" s="5">
        <v>-31181991000</v>
      </c>
      <c r="O62" s="5">
        <v>-196217049000</v>
      </c>
      <c r="P62" s="5">
        <v>-46013399000</v>
      </c>
      <c r="Q62" s="5">
        <v>19358837000</v>
      </c>
      <c r="R62" s="5">
        <v>-19195340000</v>
      </c>
      <c r="S62" s="5">
        <v>-32148550000</v>
      </c>
      <c r="T62" s="5">
        <v>-69826065000</v>
      </c>
      <c r="U62" s="5">
        <v>-34529232000</v>
      </c>
      <c r="V62" s="5">
        <v>-20673391000</v>
      </c>
      <c r="W62" s="5">
        <v>24442797000</v>
      </c>
      <c r="X62" s="5">
        <v>-94074486000</v>
      </c>
      <c r="Y62" s="5">
        <v>-109840938000</v>
      </c>
      <c r="Z62" s="5">
        <v>-92217909000</v>
      </c>
      <c r="AA62" s="2">
        <v>-46017460000</v>
      </c>
    </row>
    <row r="63" spans="2:27" ht="15.5" x14ac:dyDescent="0.35">
      <c r="C63" t="s">
        <v>92</v>
      </c>
      <c r="D63" s="5">
        <v>78171925000</v>
      </c>
      <c r="E63" s="5">
        <v>115124000000</v>
      </c>
      <c r="F63" s="5">
        <v>60173339000</v>
      </c>
      <c r="G63" s="5">
        <v>51576613000</v>
      </c>
      <c r="I63" s="5">
        <v>290778124000</v>
      </c>
      <c r="J63" s="5">
        <v>352599086000</v>
      </c>
      <c r="K63" s="5">
        <v>196567492000</v>
      </c>
      <c r="L63" s="5">
        <v>49074023000</v>
      </c>
      <c r="M63" s="5">
        <v>37128972000</v>
      </c>
      <c r="N63" s="5">
        <v>50070695000</v>
      </c>
      <c r="O63" s="5">
        <v>37798899000</v>
      </c>
      <c r="P63" s="5">
        <v>44095423000</v>
      </c>
      <c r="Q63" s="5">
        <v>44305509000</v>
      </c>
      <c r="R63" s="5">
        <v>46535029000</v>
      </c>
      <c r="S63" s="5">
        <v>90913404000</v>
      </c>
      <c r="T63" s="5">
        <v>60649165000</v>
      </c>
      <c r="U63" s="5">
        <v>73579955000</v>
      </c>
      <c r="V63" s="5">
        <v>37774207000</v>
      </c>
      <c r="W63" s="5">
        <v>68650235000</v>
      </c>
      <c r="X63" s="5">
        <v>10278118000</v>
      </c>
      <c r="Y63" s="5">
        <v>9751250000</v>
      </c>
      <c r="Z63" s="5">
        <v>11843592000</v>
      </c>
      <c r="AA63" s="2">
        <v>7959906000</v>
      </c>
    </row>
    <row r="64" spans="2:27" ht="15.5" x14ac:dyDescent="0.35">
      <c r="C64" t="s">
        <v>26</v>
      </c>
      <c r="D64" s="5">
        <v>-14032782000</v>
      </c>
      <c r="E64" s="5">
        <v>-25747230000</v>
      </c>
      <c r="F64" s="5">
        <v>-16147218000</v>
      </c>
      <c r="G64" s="5">
        <v>-16376227000</v>
      </c>
      <c r="I64" s="5">
        <v>-73767925000</v>
      </c>
      <c r="J64" s="5">
        <v>-84909111000</v>
      </c>
      <c r="K64" s="5">
        <v>-68489236000</v>
      </c>
      <c r="L64" s="5">
        <v>-57212531000</v>
      </c>
      <c r="M64" s="5">
        <v>-57068728000</v>
      </c>
      <c r="N64" s="5">
        <v>-74283971000</v>
      </c>
      <c r="O64" s="5">
        <v>-109792484000</v>
      </c>
      <c r="P64" s="5">
        <v>-86484498000</v>
      </c>
      <c r="Q64" s="5">
        <v>-23257279000</v>
      </c>
      <c r="R64" s="5">
        <v>-63961680000</v>
      </c>
      <c r="S64" s="5">
        <v>-115829561000</v>
      </c>
      <c r="T64" s="5">
        <v>-137997675000</v>
      </c>
      <c r="U64" s="5">
        <v>-111163926000</v>
      </c>
      <c r="V64" s="5">
        <v>-55254198000</v>
      </c>
      <c r="W64" s="5">
        <v>-40613387000</v>
      </c>
      <c r="X64" s="5">
        <v>-104352604000</v>
      </c>
      <c r="Y64" s="5">
        <v>-119592188000</v>
      </c>
      <c r="Z64" s="5">
        <v>-104061501000</v>
      </c>
      <c r="AA64" s="2">
        <v>-53977366000</v>
      </c>
    </row>
    <row r="65" spans="3:27" ht="15.5" x14ac:dyDescent="0.35">
      <c r="C65" t="s">
        <v>90</v>
      </c>
      <c r="D65" s="5">
        <v>8087895000</v>
      </c>
      <c r="E65" s="5">
        <v>23115085000</v>
      </c>
      <c r="F65" s="5">
        <v>7809696000</v>
      </c>
      <c r="G65" s="5">
        <v>9790381000</v>
      </c>
      <c r="I65" s="5">
        <v>52199723000</v>
      </c>
      <c r="J65" s="5">
        <v>46467083000</v>
      </c>
      <c r="K65" s="5">
        <v>34534891000</v>
      </c>
      <c r="L65" s="5">
        <v>16632809000</v>
      </c>
      <c r="M65" s="5">
        <v>7144436000</v>
      </c>
      <c r="N65" s="5">
        <v>468995000</v>
      </c>
      <c r="O65" s="5">
        <v>8792014000</v>
      </c>
      <c r="P65" s="5">
        <v>4869240000</v>
      </c>
      <c r="Q65" s="5">
        <v>5864242000</v>
      </c>
      <c r="R65" s="5">
        <v>4623446000</v>
      </c>
      <c r="S65" s="5">
        <v>2777994000</v>
      </c>
      <c r="T65" s="5">
        <v>7522445000</v>
      </c>
      <c r="U65" s="5">
        <v>3054739000</v>
      </c>
      <c r="V65" s="5">
        <v>-3193400000</v>
      </c>
      <c r="W65" s="5">
        <v>-3594051000</v>
      </c>
    </row>
    <row r="66" spans="3:27" ht="15.5" x14ac:dyDescent="0.35">
      <c r="C66" t="s">
        <v>94</v>
      </c>
      <c r="D66" s="5">
        <v>56874093000</v>
      </c>
      <c r="E66" s="5">
        <v>101459096000</v>
      </c>
      <c r="F66" s="5">
        <v>39872304000</v>
      </c>
      <c r="G66" s="5">
        <v>33944555000</v>
      </c>
      <c r="I66" s="5">
        <v>223718657000</v>
      </c>
      <c r="J66" s="5">
        <v>260442069000</v>
      </c>
      <c r="K66" s="5">
        <v>126937795000</v>
      </c>
      <c r="L66" s="5">
        <v>-864747000</v>
      </c>
      <c r="M66" s="5">
        <v>-18145563000</v>
      </c>
      <c r="N66" s="5">
        <v>-31181991000</v>
      </c>
      <c r="O66" s="5">
        <v>-196217049000</v>
      </c>
      <c r="P66" s="5">
        <v>-46013399000</v>
      </c>
      <c r="Q66" s="5">
        <v>19358837000</v>
      </c>
      <c r="R66" s="5">
        <v>-19195340000</v>
      </c>
      <c r="S66" s="5">
        <v>-32148550000</v>
      </c>
      <c r="T66" s="5">
        <v>-69826065000</v>
      </c>
      <c r="U66" s="5">
        <v>-34529232000</v>
      </c>
      <c r="V66" s="5">
        <v>-20673391000</v>
      </c>
      <c r="W66" s="5">
        <v>24442797000</v>
      </c>
      <c r="X66" s="5">
        <v>-94074486000</v>
      </c>
      <c r="Y66" s="5">
        <v>-109840938000</v>
      </c>
      <c r="Z66" s="5">
        <v>-92217909000</v>
      </c>
      <c r="AA66" s="2">
        <v>-46017460000</v>
      </c>
    </row>
    <row r="67" spans="3:27" ht="15.5" x14ac:dyDescent="0.35">
      <c r="C67" t="s">
        <v>28</v>
      </c>
      <c r="D67" s="5">
        <v>882523729000</v>
      </c>
      <c r="E67" s="5">
        <v>1133030130000</v>
      </c>
      <c r="F67" s="5">
        <v>609056616000</v>
      </c>
      <c r="G67" s="5">
        <v>831242237000</v>
      </c>
      <c r="I67" s="5">
        <v>3307520236000</v>
      </c>
      <c r="J67" s="5">
        <v>2838907151000</v>
      </c>
      <c r="K67" s="5">
        <v>3687471936000</v>
      </c>
      <c r="L67" s="5">
        <v>3085916786000</v>
      </c>
      <c r="M67" s="5">
        <v>1436743040000</v>
      </c>
      <c r="N67" s="5">
        <v>1226718840000</v>
      </c>
      <c r="O67" s="5">
        <v>899083233000</v>
      </c>
      <c r="P67" s="5">
        <v>890156150000</v>
      </c>
      <c r="Q67" s="5">
        <v>1156229638000</v>
      </c>
      <c r="R67" s="5">
        <v>1156166690000</v>
      </c>
      <c r="S67" s="5">
        <v>1317020992000</v>
      </c>
      <c r="T67" s="5">
        <v>993343617000</v>
      </c>
      <c r="U67" s="5">
        <v>733052865000</v>
      </c>
      <c r="V67" s="5">
        <v>809682380000</v>
      </c>
      <c r="W67" s="5">
        <v>739971541000</v>
      </c>
      <c r="X67" s="5">
        <v>420090971000</v>
      </c>
      <c r="Y67" s="5">
        <v>468255573000</v>
      </c>
      <c r="Z67" s="5">
        <v>394535216000</v>
      </c>
      <c r="AA67" s="2">
        <v>342691422000</v>
      </c>
    </row>
    <row r="68" spans="3:27" ht="15.5" x14ac:dyDescent="0.35">
      <c r="C68" t="s">
        <v>27</v>
      </c>
      <c r="D68" s="5">
        <v>-122271361000</v>
      </c>
      <c r="E68" s="5">
        <v>-155780836000</v>
      </c>
      <c r="F68" s="5">
        <v>-92690058000</v>
      </c>
      <c r="G68" s="5">
        <v>-105762489000</v>
      </c>
      <c r="I68" s="5">
        <v>-484104229000</v>
      </c>
      <c r="J68" s="5">
        <v>-439439639000</v>
      </c>
      <c r="K68" s="5">
        <v>-609002235000</v>
      </c>
      <c r="L68" s="5">
        <v>-606857629000</v>
      </c>
      <c r="M68" s="5">
        <v>-301741284000</v>
      </c>
      <c r="N68" s="5">
        <v>-264721527000</v>
      </c>
      <c r="O68" s="5">
        <v>-199587650000</v>
      </c>
      <c r="P68" s="5">
        <v>-226815356000</v>
      </c>
      <c r="Q68" s="5">
        <v>-154915192000</v>
      </c>
      <c r="R68" s="5">
        <v>-109314604000</v>
      </c>
      <c r="S68" s="5">
        <v>-258279972000</v>
      </c>
      <c r="T68" s="5">
        <v>-202780489000</v>
      </c>
      <c r="U68" s="5">
        <v>-117426182000</v>
      </c>
      <c r="V68" s="5">
        <v>-190849037000</v>
      </c>
      <c r="W68" s="5">
        <v>-145838350000</v>
      </c>
      <c r="X68" s="5">
        <v>-80998879000</v>
      </c>
      <c r="Y68" s="5">
        <v>-128359206000</v>
      </c>
      <c r="Z68" s="5">
        <v>-123583533000</v>
      </c>
      <c r="AA68" s="2">
        <v>-105496702000</v>
      </c>
    </row>
    <row r="69" spans="3:27" ht="15.5" x14ac:dyDescent="0.35">
      <c r="C69" t="s">
        <v>313</v>
      </c>
      <c r="D69" s="5">
        <v>-105027147000</v>
      </c>
      <c r="E69" s="5">
        <v>-167985896000</v>
      </c>
      <c r="F69" s="5">
        <v>-72044109000</v>
      </c>
      <c r="G69" s="5">
        <v>-94431732000</v>
      </c>
      <c r="I69" s="5">
        <v>-434396510000</v>
      </c>
      <c r="J69" s="5">
        <v>-393765710000</v>
      </c>
      <c r="K69" s="5">
        <v>-577041476000</v>
      </c>
      <c r="L69" s="5">
        <v>-495142854000</v>
      </c>
      <c r="M69" s="5">
        <v>-268098733000</v>
      </c>
      <c r="N69" s="5">
        <v>-228198503000</v>
      </c>
      <c r="O69" s="5">
        <v>-172874111000</v>
      </c>
      <c r="P69" s="5">
        <v>-178992445000</v>
      </c>
      <c r="Q69" s="5">
        <v>-157489846000</v>
      </c>
      <c r="R69" s="5">
        <v>-184060048000</v>
      </c>
      <c r="S69" s="5">
        <v>-276518111000</v>
      </c>
      <c r="U69" s="5">
        <v>-153792381000</v>
      </c>
      <c r="V69" s="5">
        <v>-188564206000</v>
      </c>
      <c r="W69" s="5">
        <v>-167637082000</v>
      </c>
      <c r="X69" s="5">
        <v>-94540873000</v>
      </c>
      <c r="Y69" s="5">
        <v>-123389492000</v>
      </c>
      <c r="Z69" s="5">
        <v>-114765632000</v>
      </c>
      <c r="AA69" s="2">
        <v>-106951997000</v>
      </c>
    </row>
    <row r="70" spans="3:27" ht="15.5" x14ac:dyDescent="0.35">
      <c r="C70" t="s">
        <v>314</v>
      </c>
      <c r="D70" s="5">
        <v>-11483127000</v>
      </c>
      <c r="E70" s="5">
        <v>18903723000</v>
      </c>
      <c r="F70" s="5">
        <v>-14074972000</v>
      </c>
      <c r="G70" s="5">
        <v>-4748478000</v>
      </c>
      <c r="I70" s="5">
        <v>-24249287000</v>
      </c>
      <c r="J70" s="5">
        <v>-19117868000</v>
      </c>
      <c r="K70" s="5">
        <v>-12147214000</v>
      </c>
      <c r="L70" s="5">
        <v>-49614549000</v>
      </c>
      <c r="M70" s="5">
        <v>8037470000</v>
      </c>
      <c r="N70" s="5">
        <v>-1521090000</v>
      </c>
      <c r="O70" s="5">
        <v>6989990000</v>
      </c>
      <c r="P70" s="5">
        <v>-25747383000</v>
      </c>
      <c r="Q70" s="5">
        <v>32395648000</v>
      </c>
      <c r="R70" s="5">
        <v>112365289000</v>
      </c>
      <c r="S70" s="5">
        <v>43344235000</v>
      </c>
      <c r="U70" s="5">
        <v>36366199000</v>
      </c>
      <c r="V70" s="5">
        <v>-2284831000</v>
      </c>
      <c r="W70" s="5">
        <v>21798732000</v>
      </c>
      <c r="X70" s="5">
        <v>13541994000</v>
      </c>
      <c r="Y70" s="5">
        <v>-4969714000</v>
      </c>
      <c r="Z70" s="5">
        <v>-8817901000</v>
      </c>
      <c r="AA70" s="2">
        <v>1455295000</v>
      </c>
    </row>
    <row r="71" spans="3:27" ht="15.5" x14ac:dyDescent="0.35">
      <c r="C71" t="s">
        <v>435</v>
      </c>
      <c r="D71" s="5">
        <v>-5761087000</v>
      </c>
      <c r="E71" s="5">
        <v>-6698663000</v>
      </c>
      <c r="F71" s="5">
        <v>-6570977000</v>
      </c>
      <c r="G71" s="5">
        <v>-6582279000</v>
      </c>
      <c r="I71" s="5">
        <v>-25458432000</v>
      </c>
      <c r="J71" s="5">
        <v>-26556061000</v>
      </c>
      <c r="K71" s="5">
        <v>-19813545000</v>
      </c>
      <c r="L71" s="5">
        <v>-62100226000</v>
      </c>
      <c r="M71" s="5">
        <v>-41680021000</v>
      </c>
      <c r="N71" s="5">
        <v>-35001934000</v>
      </c>
      <c r="O71" s="5">
        <v>-33703529000</v>
      </c>
      <c r="P71" s="5">
        <v>-22075528000</v>
      </c>
      <c r="Q71" s="5">
        <v>-29820994000</v>
      </c>
      <c r="R71" s="5">
        <v>-37619845000</v>
      </c>
      <c r="S71" s="5">
        <v>-25106096000</v>
      </c>
    </row>
    <row r="72" spans="3:27" ht="15.5" x14ac:dyDescent="0.35">
      <c r="C72" t="s">
        <v>315</v>
      </c>
      <c r="D72" s="5">
        <v>-122271361000</v>
      </c>
      <c r="E72" s="5">
        <v>-155780836000</v>
      </c>
      <c r="F72" s="5">
        <v>-92690058000</v>
      </c>
      <c r="G72" s="5">
        <v>-105762489000</v>
      </c>
      <c r="I72" s="5">
        <v>-484104229000</v>
      </c>
      <c r="J72" s="5">
        <v>-439439639000</v>
      </c>
      <c r="K72" s="5">
        <v>-609002235000</v>
      </c>
      <c r="L72" s="5">
        <v>-606857629000</v>
      </c>
      <c r="M72" s="5">
        <v>-301741284000</v>
      </c>
      <c r="N72" s="5">
        <v>-264721527000</v>
      </c>
      <c r="O72" s="5">
        <v>-199587650000</v>
      </c>
      <c r="P72" s="5">
        <v>-226815356000</v>
      </c>
      <c r="Q72" s="5">
        <v>-154915192000</v>
      </c>
      <c r="R72" s="5">
        <v>-109314604000</v>
      </c>
      <c r="S72" s="5">
        <v>-258279972000</v>
      </c>
      <c r="T72" s="5">
        <v>-202780489000</v>
      </c>
      <c r="U72" s="5">
        <v>-117426182000</v>
      </c>
      <c r="V72" s="5">
        <v>-190849037000</v>
      </c>
      <c r="W72" s="5">
        <v>-145838350000</v>
      </c>
      <c r="X72" s="5">
        <v>-80998879000</v>
      </c>
      <c r="Y72" s="5">
        <v>-128359206000</v>
      </c>
      <c r="Z72" s="5">
        <v>-123583533000</v>
      </c>
      <c r="AA72" s="2">
        <v>-105496702000</v>
      </c>
    </row>
    <row r="73" spans="3:27" ht="15.5" x14ac:dyDescent="0.35">
      <c r="C73" t="s">
        <v>95</v>
      </c>
      <c r="D73" s="5">
        <v>760252368000</v>
      </c>
      <c r="E73" s="5">
        <v>977249294000</v>
      </c>
      <c r="F73" s="5">
        <v>516366558000</v>
      </c>
      <c r="G73" s="5">
        <v>725479748000</v>
      </c>
      <c r="I73" s="5">
        <v>2823416007000</v>
      </c>
      <c r="J73" s="5">
        <v>2399467512000</v>
      </c>
      <c r="K73" s="5">
        <v>3078469701000</v>
      </c>
      <c r="L73" s="5">
        <v>2479059157000</v>
      </c>
      <c r="M73" s="5">
        <v>1135001756000</v>
      </c>
      <c r="N73" s="5">
        <v>961997313000</v>
      </c>
      <c r="O73" s="5">
        <v>699495583000</v>
      </c>
      <c r="P73" s="5">
        <v>663340794000</v>
      </c>
      <c r="Q73" s="5">
        <v>1001314446000</v>
      </c>
      <c r="R73" s="5">
        <v>1046852086000</v>
      </c>
      <c r="S73" s="5">
        <v>1058741020000</v>
      </c>
      <c r="T73" s="5">
        <v>790563128000</v>
      </c>
      <c r="U73" s="5">
        <v>615626683000</v>
      </c>
      <c r="V73" s="5">
        <v>618833343000</v>
      </c>
      <c r="W73" s="5">
        <v>594133191000</v>
      </c>
      <c r="X73" s="5">
        <v>339092092000</v>
      </c>
      <c r="Y73" s="5">
        <v>339896367000</v>
      </c>
      <c r="Z73" s="5">
        <v>270951683000</v>
      </c>
      <c r="AA73" s="2">
        <v>237194720000</v>
      </c>
    </row>
    <row r="74" spans="3:27" ht="15.5" x14ac:dyDescent="0.35">
      <c r="C74" t="s">
        <v>723</v>
      </c>
      <c r="O74" s="5">
        <v>3581696000</v>
      </c>
      <c r="P74" s="5">
        <v>933312027000</v>
      </c>
      <c r="Q74" s="5">
        <v>303286074000</v>
      </c>
      <c r="W74" s="5">
        <v>1689946694000</v>
      </c>
    </row>
    <row r="75" spans="3:27" ht="15.5" x14ac:dyDescent="0.35">
      <c r="C75" t="s">
        <v>776</v>
      </c>
      <c r="O75" s="5">
        <v>3581696000</v>
      </c>
      <c r="P75" s="5">
        <v>933312027000</v>
      </c>
      <c r="Q75" s="5">
        <v>303286074000</v>
      </c>
      <c r="W75" s="5">
        <v>1689946694000</v>
      </c>
    </row>
    <row r="76" spans="3:27" ht="15.5" x14ac:dyDescent="0.35">
      <c r="C76" t="s">
        <v>96</v>
      </c>
      <c r="X76" s="5">
        <v>-28175977000</v>
      </c>
      <c r="Y76" s="5">
        <v>-65177717000</v>
      </c>
      <c r="Z76" s="5">
        <v>-60918998000</v>
      </c>
      <c r="AA76" s="2">
        <v>-44133498000</v>
      </c>
    </row>
    <row r="77" spans="3:27" ht="15.5" x14ac:dyDescent="0.35">
      <c r="C77" t="s">
        <v>649</v>
      </c>
      <c r="AA77" s="2">
        <v>-1852978000</v>
      </c>
    </row>
    <row r="78" spans="3:27" ht="15.5" x14ac:dyDescent="0.35">
      <c r="C78" t="s">
        <v>97</v>
      </c>
      <c r="D78" s="5">
        <v>760252368000</v>
      </c>
      <c r="E78" s="5">
        <v>977249294000</v>
      </c>
      <c r="F78" s="5">
        <v>516366558000</v>
      </c>
      <c r="G78" s="5">
        <v>725479748000</v>
      </c>
      <c r="I78" s="5">
        <v>2823416007000</v>
      </c>
      <c r="J78" s="5">
        <v>2399467512000</v>
      </c>
      <c r="K78" s="5">
        <v>3078469701000</v>
      </c>
      <c r="L78" s="5">
        <v>2479059157000</v>
      </c>
      <c r="M78" s="5">
        <v>1135001756000</v>
      </c>
      <c r="N78" s="5">
        <v>961997313000</v>
      </c>
      <c r="O78" s="5">
        <v>703077279000</v>
      </c>
      <c r="P78" s="5">
        <v>1596652821000</v>
      </c>
      <c r="Q78" s="5">
        <v>1304600520000</v>
      </c>
      <c r="R78" s="5">
        <v>1046852086000</v>
      </c>
      <c r="S78" s="5">
        <v>1058741020000</v>
      </c>
      <c r="T78" s="5">
        <v>790563128000</v>
      </c>
      <c r="U78" s="5">
        <v>615626683000</v>
      </c>
      <c r="V78" s="5">
        <v>618833343000</v>
      </c>
      <c r="W78" s="5">
        <v>2284079885000</v>
      </c>
      <c r="X78" s="5">
        <v>310916115000</v>
      </c>
      <c r="Y78" s="5">
        <v>274718650000</v>
      </c>
      <c r="Z78" s="5">
        <v>210032685000</v>
      </c>
      <c r="AA78" s="2">
        <v>191208244000</v>
      </c>
    </row>
    <row r="79" spans="3:27" ht="15.5" x14ac:dyDescent="0.35">
      <c r="C79" t="s">
        <v>98</v>
      </c>
      <c r="D79" s="5">
        <v>16049662000</v>
      </c>
      <c r="E79" s="5">
        <v>4607840000</v>
      </c>
      <c r="F79" s="5">
        <v>34948512000</v>
      </c>
      <c r="G79" s="5">
        <v>-26875849000</v>
      </c>
      <c r="I79" s="5">
        <v>43497850000</v>
      </c>
      <c r="J79" s="5">
        <v>52899335000</v>
      </c>
      <c r="K79" s="5">
        <v>-30143953000</v>
      </c>
      <c r="L79" s="5">
        <v>96944039000</v>
      </c>
      <c r="M79" s="5">
        <v>22726312000</v>
      </c>
      <c r="N79" s="5">
        <v>9872828000</v>
      </c>
      <c r="O79" s="5">
        <v>-46798786000</v>
      </c>
      <c r="P79" s="5">
        <v>16374957000</v>
      </c>
      <c r="Q79" s="5">
        <v>36003651000</v>
      </c>
      <c r="R79" s="5">
        <v>-145814368000</v>
      </c>
      <c r="S79" s="5">
        <v>26035273000</v>
      </c>
      <c r="T79" s="5">
        <v>-50977554000</v>
      </c>
      <c r="U79" s="5">
        <v>364961555000</v>
      </c>
      <c r="V79" s="5">
        <v>137037100000</v>
      </c>
      <c r="W79" s="5">
        <v>47551044000</v>
      </c>
    </row>
    <row r="80" spans="3:27" ht="15.5" x14ac:dyDescent="0.35">
      <c r="C80" t="s">
        <v>100</v>
      </c>
      <c r="D80" s="5">
        <v>776302030000</v>
      </c>
      <c r="E80" s="5">
        <v>981857134000</v>
      </c>
      <c r="F80" s="5">
        <v>551315070000</v>
      </c>
      <c r="G80" s="5">
        <v>698603899000</v>
      </c>
      <c r="I80" s="5">
        <v>2866913857000</v>
      </c>
      <c r="J80" s="5">
        <v>2452366847000</v>
      </c>
      <c r="K80" s="5">
        <v>3048325748000</v>
      </c>
      <c r="L80" s="5">
        <v>2576003196000</v>
      </c>
      <c r="M80" s="5">
        <v>1157728068000</v>
      </c>
      <c r="N80" s="5">
        <v>971870141000</v>
      </c>
      <c r="O80" s="5">
        <v>656278493000</v>
      </c>
      <c r="P80" s="5">
        <v>1613027778000</v>
      </c>
      <c r="Q80" s="5">
        <v>1340604171000</v>
      </c>
      <c r="R80" s="5">
        <v>901037718000</v>
      </c>
      <c r="S80" s="5">
        <v>1084776293000</v>
      </c>
      <c r="T80" s="5">
        <v>739585574000</v>
      </c>
      <c r="U80" s="5">
        <v>980588238000</v>
      </c>
      <c r="V80" s="5">
        <v>755870443000</v>
      </c>
      <c r="W80" s="5">
        <v>2331630929000</v>
      </c>
    </row>
    <row r="81" spans="2:27" ht="15.5" x14ac:dyDescent="0.35">
      <c r="C81" t="s">
        <v>101</v>
      </c>
      <c r="D81" s="5">
        <v>760252368000</v>
      </c>
      <c r="E81" s="5">
        <v>977249294000</v>
      </c>
      <c r="F81" s="5">
        <v>516366558000</v>
      </c>
      <c r="G81" s="5">
        <v>725479748000</v>
      </c>
      <c r="I81" s="5">
        <v>2823416007000</v>
      </c>
      <c r="J81" s="5">
        <v>2399467512000</v>
      </c>
      <c r="K81" s="5">
        <v>3078469701000</v>
      </c>
      <c r="L81" s="5">
        <v>2479059157000</v>
      </c>
      <c r="M81" s="5">
        <v>1135001756000</v>
      </c>
      <c r="N81" s="5">
        <v>961997313000</v>
      </c>
      <c r="O81" s="5">
        <v>703077279000</v>
      </c>
      <c r="P81" s="5">
        <v>1596652821000</v>
      </c>
      <c r="Q81" s="5">
        <v>1304600520000</v>
      </c>
      <c r="R81" s="5">
        <v>1046852086000</v>
      </c>
      <c r="S81" s="5">
        <v>1058741020000</v>
      </c>
      <c r="T81" s="5">
        <v>790563128000</v>
      </c>
      <c r="U81" s="5">
        <v>615626683000</v>
      </c>
      <c r="V81" s="5">
        <v>618833343000</v>
      </c>
      <c r="W81" s="5">
        <v>2284079885000</v>
      </c>
      <c r="X81" s="5">
        <v>310916115000</v>
      </c>
      <c r="Y81" s="5">
        <v>274718650000</v>
      </c>
      <c r="Z81" s="5">
        <v>210032685000</v>
      </c>
      <c r="AA81" s="2">
        <v>191208244000</v>
      </c>
    </row>
    <row r="82" spans="2:27" ht="15.5" x14ac:dyDescent="0.35">
      <c r="C82" t="s">
        <v>7</v>
      </c>
      <c r="D82" s="5">
        <v>668015868000</v>
      </c>
      <c r="E82" s="5">
        <v>820063802000</v>
      </c>
      <c r="F82" s="5">
        <v>489298248000</v>
      </c>
      <c r="G82" s="5">
        <v>600489219000</v>
      </c>
      <c r="I82" s="5">
        <v>2491227741000</v>
      </c>
      <c r="J82" s="5">
        <v>2253821459000</v>
      </c>
      <c r="K82" s="5">
        <v>2760912670000</v>
      </c>
      <c r="L82" s="5">
        <v>2452707915000</v>
      </c>
      <c r="M82" s="5">
        <v>1125643337000</v>
      </c>
      <c r="N82" s="5">
        <v>929215576000</v>
      </c>
      <c r="O82" s="5">
        <v>687806962000</v>
      </c>
      <c r="P82" s="5">
        <v>1644418063000</v>
      </c>
      <c r="Q82" s="5">
        <v>1234585113000</v>
      </c>
      <c r="R82" s="5">
        <v>878160963000</v>
      </c>
      <c r="S82" s="5">
        <v>1046609963000</v>
      </c>
      <c r="T82" s="5">
        <v>756332721000</v>
      </c>
      <c r="U82" s="5">
        <v>969250428000</v>
      </c>
      <c r="V82" s="5">
        <v>775370563000</v>
      </c>
      <c r="W82" s="5">
        <v>2339137971000</v>
      </c>
    </row>
    <row r="83" spans="2:27" ht="15.5" x14ac:dyDescent="0.35">
      <c r="C83" t="s">
        <v>102</v>
      </c>
      <c r="D83" s="5">
        <v>760252368000</v>
      </c>
      <c r="E83" s="5">
        <v>977249294000</v>
      </c>
      <c r="F83" s="5">
        <v>516366558000</v>
      </c>
      <c r="G83" s="5">
        <v>725479748000</v>
      </c>
      <c r="I83" s="5">
        <v>2823416007000</v>
      </c>
      <c r="J83" s="5">
        <v>2399467512000</v>
      </c>
      <c r="K83" s="5">
        <v>3078469701000</v>
      </c>
      <c r="L83" s="5">
        <v>2479059157000</v>
      </c>
      <c r="M83" s="5">
        <v>1135001756000</v>
      </c>
      <c r="N83" s="5">
        <v>961997313000</v>
      </c>
      <c r="O83" s="5">
        <v>703077279000</v>
      </c>
      <c r="P83" s="5">
        <v>1596652821000</v>
      </c>
      <c r="Q83" s="5">
        <v>1304600520000</v>
      </c>
      <c r="R83" s="5">
        <v>1046852086000</v>
      </c>
      <c r="S83" s="5">
        <v>1058741020000</v>
      </c>
      <c r="T83" s="5">
        <v>790563128000</v>
      </c>
      <c r="U83" s="5">
        <v>615626683000</v>
      </c>
      <c r="V83" s="5">
        <v>618833343000</v>
      </c>
      <c r="W83" s="5">
        <v>2284079885000</v>
      </c>
      <c r="X83" s="5">
        <v>310916115000</v>
      </c>
      <c r="Y83" s="5">
        <v>274718650000</v>
      </c>
      <c r="Z83" s="5">
        <v>210032685000</v>
      </c>
      <c r="AA83" s="2">
        <v>191208244000</v>
      </c>
    </row>
    <row r="84" spans="2:27" ht="15.5" x14ac:dyDescent="0.35">
      <c r="C84" t="s">
        <v>103</v>
      </c>
      <c r="D84" s="5">
        <v>776302030000</v>
      </c>
      <c r="E84" s="5">
        <v>981857134000</v>
      </c>
      <c r="F84" s="5">
        <v>551315070000</v>
      </c>
      <c r="G84" s="5">
        <v>698603899000</v>
      </c>
      <c r="I84" s="5">
        <v>2866913857000</v>
      </c>
      <c r="J84" s="5">
        <v>2452366847000</v>
      </c>
      <c r="K84" s="5">
        <v>3048325748000</v>
      </c>
      <c r="L84" s="5">
        <v>2576003196000</v>
      </c>
      <c r="M84" s="5">
        <v>1157728068000</v>
      </c>
      <c r="N84" s="5">
        <v>971870141000</v>
      </c>
      <c r="O84" s="5">
        <v>656278493000</v>
      </c>
      <c r="P84" s="5">
        <v>1613027778000</v>
      </c>
      <c r="Q84" s="5">
        <v>1340604171000</v>
      </c>
      <c r="R84" s="5">
        <v>901037718000</v>
      </c>
      <c r="S84" s="5">
        <v>1084776293000</v>
      </c>
      <c r="T84" s="5">
        <v>739585574000</v>
      </c>
      <c r="U84" s="5">
        <v>980588238000</v>
      </c>
      <c r="V84" s="5">
        <v>755870443000</v>
      </c>
      <c r="W84" s="5">
        <v>2331630929000</v>
      </c>
    </row>
    <row r="85" spans="2:27" ht="15.5" x14ac:dyDescent="0.35">
      <c r="C85" t="s">
        <v>104</v>
      </c>
      <c r="D85" s="5">
        <v>776302030000</v>
      </c>
      <c r="E85" s="5">
        <v>981857134000</v>
      </c>
      <c r="F85" s="5">
        <v>551315070000</v>
      </c>
      <c r="G85" s="5">
        <v>698603899000</v>
      </c>
      <c r="I85" s="5">
        <v>2866913857000</v>
      </c>
      <c r="J85" s="5">
        <v>2452366847000</v>
      </c>
      <c r="K85" s="5">
        <v>3048325748000</v>
      </c>
      <c r="L85" s="5">
        <v>2576003196000</v>
      </c>
      <c r="M85" s="5">
        <v>1157728068000</v>
      </c>
      <c r="N85" s="5">
        <v>971870141000</v>
      </c>
      <c r="O85" s="5">
        <v>656278493000</v>
      </c>
      <c r="P85" s="5">
        <v>1613027778000</v>
      </c>
      <c r="Q85" s="5">
        <v>1340604171000</v>
      </c>
      <c r="R85" s="5">
        <v>901037718000</v>
      </c>
      <c r="S85" s="5">
        <v>1084776293000</v>
      </c>
      <c r="T85" s="5">
        <v>739585574000</v>
      </c>
      <c r="U85" s="5">
        <v>980588238000</v>
      </c>
      <c r="V85" s="5">
        <v>755870443000</v>
      </c>
      <c r="W85" s="5">
        <v>2331630929000</v>
      </c>
    </row>
    <row r="87" spans="2:27" ht="15.5" x14ac:dyDescent="0.35">
      <c r="B87" t="s">
        <v>105</v>
      </c>
      <c r="C87" t="s">
        <v>106</v>
      </c>
    </row>
    <row r="88" spans="2:27" ht="15.5" x14ac:dyDescent="0.35">
      <c r="C88" t="s">
        <v>107</v>
      </c>
    </row>
    <row r="89" spans="2:27" ht="15.5" x14ac:dyDescent="0.35">
      <c r="C89" t="s">
        <v>19</v>
      </c>
      <c r="D89" s="5">
        <v>7283188088000</v>
      </c>
      <c r="E89" s="5">
        <v>6404299375000</v>
      </c>
      <c r="F89" s="5">
        <v>5847955354000</v>
      </c>
      <c r="G89" s="5">
        <v>4045228807000</v>
      </c>
      <c r="I89" s="5">
        <v>6404299375000</v>
      </c>
      <c r="J89" s="5">
        <v>5365991608000</v>
      </c>
      <c r="K89" s="5">
        <v>6535625681000</v>
      </c>
      <c r="L89" s="5">
        <v>4337980751000</v>
      </c>
      <c r="M89" s="5">
        <v>2600492407000</v>
      </c>
      <c r="N89" s="5">
        <v>1549363629000</v>
      </c>
      <c r="O89" s="5">
        <v>1860780880000</v>
      </c>
      <c r="P89" s="5">
        <v>2171083536000</v>
      </c>
      <c r="Q89" s="5">
        <v>1771229012000</v>
      </c>
      <c r="R89" s="5">
        <v>1366943494000</v>
      </c>
      <c r="S89" s="5">
        <v>1289809132000</v>
      </c>
      <c r="T89" s="5">
        <v>896590624000</v>
      </c>
      <c r="U89" s="5">
        <v>820064736000</v>
      </c>
      <c r="V89" s="5">
        <v>1884943309000</v>
      </c>
      <c r="W89" s="5">
        <v>1329789257000</v>
      </c>
      <c r="X89" s="5">
        <v>691848310000</v>
      </c>
      <c r="Y89" s="5">
        <v>273694325000</v>
      </c>
      <c r="Z89" s="5">
        <v>286133472000</v>
      </c>
      <c r="AA89" s="2">
        <v>213198024000</v>
      </c>
    </row>
    <row r="90" spans="2:27" ht="15.5" x14ac:dyDescent="0.35">
      <c r="C90" t="s">
        <v>318</v>
      </c>
      <c r="Q90" s="5">
        <v>114037000000</v>
      </c>
    </row>
    <row r="91" spans="2:27" ht="15.5" x14ac:dyDescent="0.35">
      <c r="C91" t="s">
        <v>108</v>
      </c>
      <c r="D91" s="5">
        <v>1291800080000</v>
      </c>
      <c r="E91" s="5">
        <v>1224582641000</v>
      </c>
      <c r="F91" s="5">
        <v>272649331000</v>
      </c>
      <c r="G91" s="5">
        <v>361256600000</v>
      </c>
      <c r="I91" s="5">
        <v>1224582641000</v>
      </c>
      <c r="J91" s="5">
        <v>304429436000</v>
      </c>
      <c r="K91" s="5">
        <v>387378827000</v>
      </c>
      <c r="L91" s="5">
        <v>494583828000</v>
      </c>
      <c r="M91" s="5">
        <v>659561869000</v>
      </c>
      <c r="N91" s="5">
        <v>708780140000</v>
      </c>
      <c r="O91" s="5">
        <v>747761061000</v>
      </c>
      <c r="P91" s="5">
        <v>715811393000</v>
      </c>
      <c r="Q91" s="5">
        <v>952837372000</v>
      </c>
      <c r="R91" s="5">
        <v>715567878000</v>
      </c>
      <c r="S91" s="5">
        <v>433282637000</v>
      </c>
    </row>
    <row r="92" spans="2:27" ht="15.5" x14ac:dyDescent="0.35">
      <c r="C92" t="s">
        <v>110</v>
      </c>
      <c r="D92" s="5">
        <v>54834753000</v>
      </c>
      <c r="E92" s="5">
        <v>55015398000</v>
      </c>
      <c r="F92" s="5">
        <v>54828597000</v>
      </c>
      <c r="G92" s="5">
        <v>54828597000</v>
      </c>
      <c r="I92" s="5">
        <v>55015398000</v>
      </c>
      <c r="J92" s="5">
        <v>54828597000</v>
      </c>
      <c r="S92" s="5">
        <v>1387844000</v>
      </c>
      <c r="T92" s="5">
        <v>1359844000</v>
      </c>
      <c r="U92" s="5">
        <v>1359844000</v>
      </c>
      <c r="V92" s="5">
        <v>1359844000</v>
      </c>
      <c r="AA92" s="2">
        <v>70929000</v>
      </c>
    </row>
    <row r="93" spans="2:27" ht="15.5" x14ac:dyDescent="0.35">
      <c r="C93" t="s">
        <v>109</v>
      </c>
      <c r="D93" s="5">
        <v>12384249123000</v>
      </c>
      <c r="E93" s="5">
        <v>12278873627000</v>
      </c>
      <c r="F93" s="5">
        <v>11036979793000</v>
      </c>
      <c r="G93" s="5">
        <v>8326076643000</v>
      </c>
      <c r="I93" s="5">
        <v>12278873627000</v>
      </c>
      <c r="J93" s="5">
        <v>10336753865000</v>
      </c>
      <c r="K93" s="5">
        <v>9519185995000</v>
      </c>
      <c r="L93" s="5">
        <v>9239323818000</v>
      </c>
      <c r="M93" s="5">
        <v>7766849298000</v>
      </c>
      <c r="N93" s="5">
        <v>3011754388000</v>
      </c>
      <c r="O93" s="5">
        <v>5835094335000</v>
      </c>
      <c r="P93" s="5">
        <v>4996896454000</v>
      </c>
      <c r="Q93" s="5">
        <v>3777446610000</v>
      </c>
      <c r="R93" s="5">
        <v>3184495994000</v>
      </c>
      <c r="S93" s="5">
        <v>3432312951000</v>
      </c>
      <c r="T93" s="5">
        <v>3980873798000</v>
      </c>
      <c r="U93" s="5">
        <v>3629745612000</v>
      </c>
      <c r="V93" s="5">
        <v>3835553072000</v>
      </c>
      <c r="W93" s="5">
        <v>3318467906000</v>
      </c>
      <c r="X93" s="5">
        <v>1967368330000</v>
      </c>
      <c r="Y93" s="5">
        <v>1111622056000</v>
      </c>
      <c r="Z93" s="5">
        <v>508432607000</v>
      </c>
      <c r="AA93" s="2">
        <v>629192206000</v>
      </c>
    </row>
    <row r="94" spans="2:27" ht="15.5" x14ac:dyDescent="0.35">
      <c r="C94" t="s">
        <v>111</v>
      </c>
      <c r="D94" s="5">
        <v>8377440939000</v>
      </c>
      <c r="E94" s="5">
        <v>9544657509000</v>
      </c>
      <c r="F94" s="5">
        <v>8549961285000</v>
      </c>
      <c r="G94" s="5">
        <v>8914873746000</v>
      </c>
      <c r="I94" s="5">
        <v>9544657509000</v>
      </c>
      <c r="J94" s="5">
        <v>7563490272000</v>
      </c>
      <c r="K94" s="5">
        <v>6403443864000</v>
      </c>
      <c r="L94" s="5">
        <v>5971459404000</v>
      </c>
      <c r="M94" s="5">
        <v>4488568078000</v>
      </c>
      <c r="N94" s="5">
        <v>2368360692000</v>
      </c>
      <c r="O94" s="5">
        <v>4320950205000</v>
      </c>
      <c r="P94" s="5">
        <v>4404614033000</v>
      </c>
      <c r="Q94" s="5">
        <v>2696132366000</v>
      </c>
      <c r="R94" s="5">
        <v>2569271013000</v>
      </c>
      <c r="S94" s="5">
        <v>3049204585000</v>
      </c>
      <c r="T94" s="5">
        <v>4309106241000</v>
      </c>
      <c r="U94" s="5">
        <v>4265335163000</v>
      </c>
      <c r="V94" s="5">
        <v>3166151804000</v>
      </c>
      <c r="W94" s="5">
        <v>2145078964000</v>
      </c>
      <c r="X94" s="5">
        <v>1606608545000</v>
      </c>
      <c r="Y94" s="5">
        <v>1298937817000</v>
      </c>
      <c r="Z94" s="5">
        <v>901607859000</v>
      </c>
      <c r="AA94" s="2">
        <v>789972832000</v>
      </c>
    </row>
    <row r="95" spans="2:27" ht="15.5" x14ac:dyDescent="0.35">
      <c r="C95" t="s">
        <v>112</v>
      </c>
      <c r="D95" s="5">
        <v>63905611000</v>
      </c>
      <c r="E95" s="5">
        <v>45702915000</v>
      </c>
      <c r="F95" s="5">
        <v>67892938000</v>
      </c>
      <c r="G95" s="5">
        <v>38796359000</v>
      </c>
      <c r="I95" s="5">
        <v>45702915000</v>
      </c>
      <c r="J95" s="5">
        <v>44268911000</v>
      </c>
      <c r="K95" s="5">
        <v>56397196000</v>
      </c>
      <c r="L95" s="5">
        <v>48953580000</v>
      </c>
      <c r="M95" s="5">
        <v>23881060000</v>
      </c>
      <c r="N95" s="5">
        <v>45373488000</v>
      </c>
      <c r="O95" s="5">
        <v>57628721000</v>
      </c>
      <c r="P95" s="5">
        <v>143371495000</v>
      </c>
      <c r="Q95" s="5">
        <v>91526144000</v>
      </c>
      <c r="R95" s="5">
        <v>31195788000</v>
      </c>
      <c r="S95" s="5">
        <v>44152072000</v>
      </c>
      <c r="T95" s="5">
        <v>41508570000</v>
      </c>
      <c r="U95" s="5">
        <v>86438047000</v>
      </c>
      <c r="V95" s="5">
        <v>58245070000</v>
      </c>
      <c r="W95" s="5">
        <v>43932823000</v>
      </c>
      <c r="X95" s="5">
        <v>79049317000</v>
      </c>
      <c r="Y95" s="5">
        <v>112610176000</v>
      </c>
      <c r="Z95" s="5">
        <v>21851755000</v>
      </c>
      <c r="AA95" s="2">
        <v>83087636000</v>
      </c>
    </row>
    <row r="96" spans="2:27" ht="15.5" x14ac:dyDescent="0.35">
      <c r="C96" t="s">
        <v>93</v>
      </c>
      <c r="D96" s="5">
        <v>259583621000</v>
      </c>
      <c r="E96" s="5">
        <v>248060341000</v>
      </c>
      <c r="F96" s="5">
        <v>246320187000</v>
      </c>
      <c r="G96" s="5">
        <v>210601052000</v>
      </c>
      <c r="I96" s="5">
        <v>248060341000</v>
      </c>
      <c r="J96" s="5">
        <v>208399968000</v>
      </c>
      <c r="K96" s="5">
        <v>177376130000</v>
      </c>
      <c r="L96" s="5">
        <v>186307413000</v>
      </c>
      <c r="M96" s="5">
        <v>138124802000</v>
      </c>
      <c r="N96" s="5">
        <v>133182667000</v>
      </c>
      <c r="O96" s="5">
        <v>246451126000</v>
      </c>
      <c r="P96" s="5">
        <v>272238189000</v>
      </c>
      <c r="Q96" s="5">
        <v>295896953000</v>
      </c>
      <c r="R96" s="5">
        <v>258036095000</v>
      </c>
      <c r="S96" s="5">
        <v>392329858000</v>
      </c>
      <c r="T96" s="5">
        <v>383314993000</v>
      </c>
      <c r="U96" s="5">
        <v>434559540000</v>
      </c>
      <c r="V96" s="5">
        <v>115584855000</v>
      </c>
      <c r="W96" s="5">
        <v>238293428000</v>
      </c>
      <c r="X96" s="5">
        <v>282989381000</v>
      </c>
      <c r="Y96" s="5">
        <v>302304705000</v>
      </c>
      <c r="Z96" s="5">
        <v>455590151000</v>
      </c>
      <c r="AA96" s="2">
        <v>218113406000</v>
      </c>
    </row>
    <row r="97" spans="3:27" ht="15.5" x14ac:dyDescent="0.35">
      <c r="C97" t="s">
        <v>113</v>
      </c>
      <c r="D97" s="5">
        <v>63905611000</v>
      </c>
      <c r="E97" s="5">
        <v>45702915000</v>
      </c>
      <c r="F97" s="5">
        <v>67892938000</v>
      </c>
      <c r="G97" s="5">
        <v>38796359000</v>
      </c>
      <c r="I97" s="5">
        <v>45702915000</v>
      </c>
      <c r="J97" s="5">
        <v>44268911000</v>
      </c>
      <c r="K97" s="5">
        <v>56397196000</v>
      </c>
      <c r="L97" s="5">
        <v>48953580000</v>
      </c>
      <c r="M97" s="5">
        <v>23881060000</v>
      </c>
      <c r="N97" s="5">
        <v>45373488000</v>
      </c>
      <c r="O97" s="5">
        <v>57628721000</v>
      </c>
      <c r="P97" s="5">
        <v>143371495000</v>
      </c>
      <c r="Q97" s="5">
        <v>91526144000</v>
      </c>
      <c r="R97" s="5">
        <v>31195788000</v>
      </c>
      <c r="S97" s="5">
        <v>44152072000</v>
      </c>
      <c r="T97" s="5">
        <v>41508570000</v>
      </c>
      <c r="U97" s="5">
        <v>86438047000</v>
      </c>
      <c r="V97" s="5">
        <v>58245070000</v>
      </c>
      <c r="W97" s="5">
        <v>43932823000</v>
      </c>
      <c r="X97" s="5">
        <v>79049317000</v>
      </c>
      <c r="Y97" s="5">
        <v>112610176000</v>
      </c>
      <c r="Z97" s="5">
        <v>21851755000</v>
      </c>
      <c r="AA97" s="2">
        <v>83087636000</v>
      </c>
    </row>
    <row r="98" spans="3:27" ht="15.5" x14ac:dyDescent="0.35">
      <c r="C98" t="s">
        <v>114</v>
      </c>
      <c r="D98" s="5">
        <v>2865641458000</v>
      </c>
      <c r="E98" s="5">
        <v>2601111632000</v>
      </c>
      <c r="F98" s="5">
        <v>2051767938000</v>
      </c>
      <c r="G98" s="5">
        <v>1920734937000</v>
      </c>
      <c r="I98" s="5">
        <v>2601111632000</v>
      </c>
      <c r="J98" s="5">
        <v>3462763531000</v>
      </c>
      <c r="K98" s="5">
        <v>3133621502000</v>
      </c>
      <c r="L98" s="5">
        <v>3051343242000</v>
      </c>
      <c r="M98" s="5">
        <v>2380874610000</v>
      </c>
      <c r="N98" s="5">
        <v>1037337342000</v>
      </c>
      <c r="O98" s="5">
        <v>1621345790000</v>
      </c>
      <c r="P98" s="5">
        <v>1356978750000</v>
      </c>
      <c r="Q98" s="5">
        <v>1072637697000</v>
      </c>
      <c r="R98" s="5">
        <v>862465964000</v>
      </c>
      <c r="S98" s="5">
        <v>976998360000</v>
      </c>
      <c r="T98" s="5">
        <v>934877397000</v>
      </c>
      <c r="U98" s="5">
        <v>1823246457000</v>
      </c>
      <c r="V98" s="5">
        <v>1415169090000</v>
      </c>
      <c r="W98" s="5">
        <v>1250135461000</v>
      </c>
      <c r="X98" s="5">
        <v>1424613886000</v>
      </c>
      <c r="Y98" s="5">
        <v>709518313000</v>
      </c>
      <c r="Z98" s="5">
        <v>783985853000</v>
      </c>
      <c r="AA98" s="2">
        <v>608448521000</v>
      </c>
    </row>
    <row r="99" spans="3:27" ht="15.5" x14ac:dyDescent="0.35">
      <c r="C99" t="s">
        <v>596</v>
      </c>
      <c r="D99" s="5">
        <v>4011948460000</v>
      </c>
      <c r="E99" s="5">
        <v>4013228173000</v>
      </c>
      <c r="F99" s="5">
        <v>4531087529000</v>
      </c>
      <c r="G99" s="5">
        <v>4342877473000</v>
      </c>
      <c r="I99" s="5">
        <v>4013228173000</v>
      </c>
      <c r="J99" s="5">
        <v>3756816356000</v>
      </c>
      <c r="K99" s="5">
        <v>1620808463000</v>
      </c>
      <c r="L99" s="5">
        <v>2169233066000</v>
      </c>
      <c r="M99" s="5">
        <v>2126776429000</v>
      </c>
      <c r="N99" s="5">
        <v>2596445014000</v>
      </c>
      <c r="O99" s="5">
        <v>2469690234000</v>
      </c>
      <c r="P99" s="5">
        <v>2750418051000</v>
      </c>
      <c r="Q99" s="5">
        <v>2578857583000</v>
      </c>
      <c r="R99" s="5">
        <v>2270130920000</v>
      </c>
      <c r="S99" s="5">
        <v>1621794941000</v>
      </c>
    </row>
    <row r="100" spans="3:27" ht="15.5" x14ac:dyDescent="0.35">
      <c r="C100" t="s">
        <v>115</v>
      </c>
      <c r="D100" s="5">
        <v>23367083235000</v>
      </c>
      <c r="E100" s="5">
        <v>23323716152000</v>
      </c>
      <c r="F100" s="5">
        <v>21623498007000</v>
      </c>
      <c r="G100" s="5">
        <v>19680163486000</v>
      </c>
      <c r="I100" s="5">
        <v>23323716152000</v>
      </c>
      <c r="J100" s="5">
        <v>20998111740000</v>
      </c>
      <c r="K100" s="5">
        <v>18121051657000</v>
      </c>
      <c r="L100" s="5">
        <v>15841294251000</v>
      </c>
      <c r="M100" s="5">
        <v>12022678362000</v>
      </c>
      <c r="N100" s="5">
        <v>8042418506000</v>
      </c>
      <c r="O100" s="5">
        <v>10777639192000</v>
      </c>
      <c r="P100" s="5">
        <v>11268597800000</v>
      </c>
      <c r="Q100" s="5">
        <v>8816349100000</v>
      </c>
      <c r="R100" s="5">
        <v>7391379002000</v>
      </c>
      <c r="S100" s="5">
        <v>7285598874000</v>
      </c>
      <c r="T100" s="5">
        <v>6719745065000</v>
      </c>
      <c r="U100" s="5">
        <v>7723314719000</v>
      </c>
      <c r="V100" s="5">
        <v>7414601415000</v>
      </c>
      <c r="W100" s="5">
        <v>5239360598000</v>
      </c>
      <c r="X100" s="5">
        <v>4028177791000</v>
      </c>
      <c r="Y100" s="5">
        <v>2694116102000</v>
      </c>
      <c r="Z100" s="5">
        <v>2185151066000</v>
      </c>
      <c r="AA100" s="2">
        <v>1845339285000</v>
      </c>
    </row>
    <row r="101" spans="3:27" ht="15.5" x14ac:dyDescent="0.35">
      <c r="C101" t="s">
        <v>116</v>
      </c>
    </row>
    <row r="102" spans="3:27" ht="15.5" x14ac:dyDescent="0.35">
      <c r="C102" t="s">
        <v>124</v>
      </c>
      <c r="Q102" s="5">
        <v>12554379000</v>
      </c>
      <c r="R102" s="5">
        <v>12450593000</v>
      </c>
      <c r="S102" s="5">
        <v>11889272000</v>
      </c>
      <c r="T102" s="5">
        <v>30804565000</v>
      </c>
      <c r="U102" s="5">
        <v>72067338000</v>
      </c>
      <c r="V102" s="5">
        <v>56996619000</v>
      </c>
      <c r="W102" s="5">
        <v>56996619000</v>
      </c>
      <c r="X102" s="5">
        <v>57695879000</v>
      </c>
      <c r="Y102" s="5">
        <v>65912118000</v>
      </c>
    </row>
    <row r="103" spans="3:27" ht="15.5" x14ac:dyDescent="0.35">
      <c r="C103" t="s">
        <v>319</v>
      </c>
      <c r="D103" s="5">
        <v>543912987000</v>
      </c>
      <c r="E103" s="5">
        <v>535825092000</v>
      </c>
      <c r="F103" s="5">
        <v>520952493000</v>
      </c>
      <c r="G103" s="5">
        <v>513142797000</v>
      </c>
      <c r="I103" s="5">
        <v>535825092000</v>
      </c>
      <c r="J103" s="5">
        <v>492359823000</v>
      </c>
      <c r="K103" s="5">
        <v>445892740000</v>
      </c>
      <c r="L103" s="5">
        <v>417300271000</v>
      </c>
      <c r="M103" s="5">
        <v>401618108000</v>
      </c>
      <c r="N103" s="5">
        <v>394473672000</v>
      </c>
      <c r="O103" s="5">
        <v>418957162000</v>
      </c>
      <c r="P103" s="5">
        <v>411982195000</v>
      </c>
      <c r="Q103" s="5">
        <v>409735090000</v>
      </c>
      <c r="R103" s="5">
        <v>456479210000</v>
      </c>
      <c r="S103" s="5">
        <v>423844188000</v>
      </c>
      <c r="T103" s="5">
        <v>419780124000</v>
      </c>
      <c r="U103" s="5">
        <v>254439640000</v>
      </c>
      <c r="V103" s="5">
        <v>135887944000</v>
      </c>
      <c r="W103" s="5">
        <v>24287500000</v>
      </c>
    </row>
    <row r="104" spans="3:27" ht="15.5" x14ac:dyDescent="0.35">
      <c r="C104" t="s">
        <v>118</v>
      </c>
      <c r="D104" s="5">
        <v>166713392000</v>
      </c>
      <c r="E104" s="5">
        <v>181237136000</v>
      </c>
      <c r="F104" s="5">
        <v>171000262000</v>
      </c>
      <c r="G104" s="5">
        <v>176128933000</v>
      </c>
      <c r="I104" s="5">
        <v>181237136000</v>
      </c>
      <c r="J104" s="5">
        <v>188343792000</v>
      </c>
      <c r="K104" s="5">
        <v>201297850000</v>
      </c>
      <c r="L104" s="5">
        <v>205213107000</v>
      </c>
      <c r="M104" s="5">
        <v>251900442000</v>
      </c>
      <c r="N104" s="5">
        <v>244442894000</v>
      </c>
      <c r="O104" s="5">
        <v>244401161000</v>
      </c>
      <c r="P104" s="5">
        <v>253413394000</v>
      </c>
      <c r="Q104" s="5">
        <v>304353378000</v>
      </c>
      <c r="R104" s="5">
        <v>263034537000</v>
      </c>
      <c r="S104" s="5">
        <v>163408189000</v>
      </c>
      <c r="T104" s="5">
        <v>116100475000</v>
      </c>
      <c r="U104" s="5">
        <v>103134210000</v>
      </c>
      <c r="V104" s="5">
        <v>70087745000</v>
      </c>
      <c r="W104" s="5">
        <v>88664228000</v>
      </c>
      <c r="X104" s="5">
        <v>85743312000</v>
      </c>
      <c r="Y104" s="5">
        <v>68468072000</v>
      </c>
      <c r="Z104" s="5">
        <v>69524924000</v>
      </c>
      <c r="AA104" s="2">
        <v>77639813000</v>
      </c>
    </row>
    <row r="105" spans="3:27" ht="15.5" x14ac:dyDescent="0.35">
      <c r="C105" t="s">
        <v>123</v>
      </c>
      <c r="D105" s="5">
        <v>6833644670000</v>
      </c>
      <c r="E105" s="5">
        <v>6810814885000</v>
      </c>
      <c r="F105" s="5">
        <v>6665801793000</v>
      </c>
      <c r="G105" s="5">
        <v>6579919202000</v>
      </c>
      <c r="I105" s="5">
        <v>6810814885000</v>
      </c>
      <c r="J105" s="5">
        <v>6365009877000</v>
      </c>
      <c r="K105" s="5">
        <v>5466446896000</v>
      </c>
      <c r="L105" s="5">
        <v>4996696832000</v>
      </c>
      <c r="M105" s="5">
        <v>4978381223000</v>
      </c>
      <c r="N105" s="5">
        <v>5126119370000</v>
      </c>
      <c r="O105" s="5">
        <v>5325172386000</v>
      </c>
      <c r="P105" s="5">
        <v>4921528198000</v>
      </c>
      <c r="Q105" s="5">
        <v>4214694189000</v>
      </c>
      <c r="R105" s="5">
        <v>4561738403000</v>
      </c>
      <c r="S105" s="5">
        <v>4469497604000</v>
      </c>
      <c r="T105" s="5">
        <v>4390206830000</v>
      </c>
      <c r="U105" s="5">
        <v>4226691971000</v>
      </c>
      <c r="V105" s="5">
        <v>3177350183000</v>
      </c>
      <c r="W105" s="5">
        <v>2437214642000</v>
      </c>
      <c r="X105" s="5">
        <v>3037892760000</v>
      </c>
      <c r="Y105" s="5">
        <v>2859238232000</v>
      </c>
      <c r="Z105" s="5">
        <v>2215659344000</v>
      </c>
      <c r="AA105" s="2">
        <v>1324255019000</v>
      </c>
    </row>
    <row r="106" spans="3:27" ht="15.5" x14ac:dyDescent="0.35">
      <c r="C106" t="s">
        <v>437</v>
      </c>
      <c r="R106" s="5">
        <v>39243723000</v>
      </c>
      <c r="S106" s="5">
        <v>36334617000</v>
      </c>
      <c r="T106" s="5">
        <v>41232723000</v>
      </c>
      <c r="U106" s="5">
        <v>67790912000</v>
      </c>
      <c r="V106" s="5">
        <v>33295543000</v>
      </c>
      <c r="W106" s="5">
        <v>24113808000</v>
      </c>
      <c r="X106" s="5">
        <v>10009671000</v>
      </c>
    </row>
    <row r="107" spans="3:27" ht="15.5" x14ac:dyDescent="0.35">
      <c r="C107" t="s">
        <v>650</v>
      </c>
      <c r="R107" s="5">
        <v>24349767000</v>
      </c>
      <c r="S107" s="5">
        <v>22544738000</v>
      </c>
      <c r="T107" s="5">
        <v>27514406000</v>
      </c>
      <c r="U107" s="5">
        <v>46499194000</v>
      </c>
      <c r="V107" s="5">
        <v>36165558000</v>
      </c>
      <c r="W107" s="5">
        <v>25695729000</v>
      </c>
    </row>
    <row r="108" spans="3:27" ht="15.5" x14ac:dyDescent="0.35">
      <c r="C108" t="s">
        <v>317</v>
      </c>
      <c r="S108" s="5">
        <v>9975871000</v>
      </c>
      <c r="T108" s="5">
        <v>16062236000</v>
      </c>
      <c r="U108" s="5">
        <v>16061615000</v>
      </c>
      <c r="V108" s="5">
        <v>15638314000</v>
      </c>
    </row>
    <row r="109" spans="3:27" ht="15.5" x14ac:dyDescent="0.35">
      <c r="C109" t="s">
        <v>398</v>
      </c>
      <c r="D109" s="5">
        <v>1816567520000</v>
      </c>
      <c r="E109" s="5">
        <v>1816567520000</v>
      </c>
      <c r="F109" s="5">
        <v>1816567520000</v>
      </c>
      <c r="G109" s="5">
        <v>1816567520000</v>
      </c>
      <c r="I109" s="5">
        <v>1816567520000</v>
      </c>
      <c r="J109" s="5">
        <v>1816567520000</v>
      </c>
      <c r="K109" s="5">
        <v>1816567520000</v>
      </c>
      <c r="L109" s="5">
        <v>1816567520000</v>
      </c>
      <c r="M109" s="5">
        <v>1816567520000</v>
      </c>
      <c r="N109" s="5">
        <v>983749796000</v>
      </c>
      <c r="O109" s="5">
        <v>983749796000</v>
      </c>
    </row>
    <row r="110" spans="3:27" ht="15.5" x14ac:dyDescent="0.35">
      <c r="C110" t="s">
        <v>125</v>
      </c>
      <c r="D110" s="5">
        <v>13696039893000</v>
      </c>
      <c r="E110" s="5">
        <v>13238565105000</v>
      </c>
      <c r="F110" s="5">
        <v>12100773109000</v>
      </c>
      <c r="G110" s="5">
        <v>12114366050000</v>
      </c>
      <c r="I110" s="5">
        <v>13238565105000</v>
      </c>
      <c r="J110" s="5">
        <v>12110572628000</v>
      </c>
      <c r="K110" s="5">
        <v>12133571460000</v>
      </c>
      <c r="L110" s="5">
        <v>11346313785000</v>
      </c>
      <c r="M110" s="5">
        <v>11485907374000</v>
      </c>
      <c r="N110" s="5">
        <v>10641154309000</v>
      </c>
      <c r="O110" s="5">
        <v>10631406981000</v>
      </c>
      <c r="P110" s="5">
        <v>8672252799000</v>
      </c>
      <c r="Q110" s="5">
        <v>8006859431000</v>
      </c>
      <c r="R110" s="5">
        <v>8439361708000</v>
      </c>
      <c r="S110" s="5">
        <v>7917530689000</v>
      </c>
      <c r="T110" s="5">
        <v>8072172112000</v>
      </c>
      <c r="U110" s="5">
        <v>6909826662000</v>
      </c>
      <c r="V110" s="5">
        <v>4372923584000</v>
      </c>
      <c r="W110" s="5">
        <v>3068883170000</v>
      </c>
      <c r="X110" s="5">
        <v>3637412565000</v>
      </c>
      <c r="Y110" s="5">
        <v>3364954327000</v>
      </c>
      <c r="Z110" s="5">
        <v>2689699884000</v>
      </c>
      <c r="AA110" s="2">
        <v>1652251744000</v>
      </c>
    </row>
    <row r="111" spans="3:27" ht="15.5" x14ac:dyDescent="0.35">
      <c r="C111" t="s">
        <v>126</v>
      </c>
      <c r="D111" s="5">
        <v>37063123128000</v>
      </c>
      <c r="E111" s="5">
        <v>36562281257000</v>
      </c>
      <c r="F111" s="5">
        <v>33724271116000</v>
      </c>
      <c r="G111" s="5">
        <v>31794529536000</v>
      </c>
      <c r="I111" s="5">
        <v>36562281257000</v>
      </c>
      <c r="J111" s="5">
        <v>33108684368000</v>
      </c>
      <c r="K111" s="5">
        <v>30254623117000</v>
      </c>
      <c r="L111" s="5">
        <v>27187608036000</v>
      </c>
      <c r="M111" s="5">
        <v>23508585736000</v>
      </c>
      <c r="N111" s="5">
        <v>18683572815000</v>
      </c>
      <c r="O111" s="5">
        <v>21409046173000</v>
      </c>
      <c r="P111" s="5">
        <v>19940850599000</v>
      </c>
      <c r="Q111" s="5">
        <v>16823208531000</v>
      </c>
      <c r="R111" s="5">
        <v>15830740710000</v>
      </c>
      <c r="S111" s="5">
        <v>15203129563000</v>
      </c>
      <c r="T111" s="5">
        <v>14791917177000</v>
      </c>
      <c r="U111" s="5">
        <v>14633141381000</v>
      </c>
      <c r="V111" s="5">
        <v>11787524999000</v>
      </c>
      <c r="W111" s="5">
        <v>8308243768000</v>
      </c>
      <c r="X111" s="5">
        <v>7665590356000</v>
      </c>
      <c r="Y111" s="5">
        <v>6059070429000</v>
      </c>
      <c r="Z111" s="5">
        <v>4874850950000</v>
      </c>
      <c r="AA111" s="2">
        <v>3497591029000</v>
      </c>
    </row>
    <row r="112" spans="3:27" ht="15.5" x14ac:dyDescent="0.35">
      <c r="C112" t="s">
        <v>127</v>
      </c>
    </row>
    <row r="113" spans="3:27" ht="15.5" x14ac:dyDescent="0.35">
      <c r="C113" t="s">
        <v>128</v>
      </c>
    </row>
    <row r="114" spans="3:27" ht="15.5" x14ac:dyDescent="0.35">
      <c r="C114" t="s">
        <v>129</v>
      </c>
      <c r="D114" s="5">
        <v>16069390347000</v>
      </c>
      <c r="E114" s="5">
        <v>15837200190000</v>
      </c>
      <c r="F114" s="5">
        <v>13872518537000</v>
      </c>
      <c r="G114" s="5">
        <v>11643032594000</v>
      </c>
      <c r="I114" s="5">
        <v>15837200190000</v>
      </c>
      <c r="J114" s="5">
        <v>13454247427000</v>
      </c>
      <c r="K114" s="5">
        <v>12533377808000</v>
      </c>
      <c r="L114" s="5">
        <v>11280491593000</v>
      </c>
      <c r="M114" s="5">
        <v>9306841393000</v>
      </c>
      <c r="N114" s="5">
        <v>5102110055000</v>
      </c>
      <c r="O114" s="5">
        <v>8712526231000</v>
      </c>
      <c r="P114" s="5">
        <v>8062727824000</v>
      </c>
      <c r="Q114" s="5">
        <v>5429491457000</v>
      </c>
      <c r="R114" s="5">
        <v>5815707526000</v>
      </c>
      <c r="S114" s="5">
        <v>4871402133000</v>
      </c>
      <c r="T114" s="5">
        <v>6183756223000</v>
      </c>
      <c r="U114" s="5">
        <v>6593291994000</v>
      </c>
      <c r="V114" s="5">
        <v>5142385844000</v>
      </c>
      <c r="W114" s="5">
        <v>3860012029000</v>
      </c>
      <c r="X114" s="5">
        <v>3844218419000</v>
      </c>
      <c r="Y114" s="5">
        <v>2810284269000</v>
      </c>
      <c r="Z114" s="5">
        <v>2192340706000</v>
      </c>
      <c r="AA114" s="2">
        <v>1586850333000</v>
      </c>
    </row>
    <row r="115" spans="3:27" ht="15.5" x14ac:dyDescent="0.35">
      <c r="C115" t="s">
        <v>130</v>
      </c>
    </row>
    <row r="116" spans="3:27" ht="15.5" x14ac:dyDescent="0.35">
      <c r="C116" t="s">
        <v>131</v>
      </c>
      <c r="D116" s="5">
        <v>12439083876000</v>
      </c>
      <c r="E116" s="5">
        <v>12333889025000</v>
      </c>
      <c r="F116" s="5">
        <v>11091808390000</v>
      </c>
      <c r="G116" s="5">
        <v>8380905240000</v>
      </c>
      <c r="I116" s="5">
        <v>12333889025000</v>
      </c>
      <c r="J116" s="5">
        <v>10391582462000</v>
      </c>
      <c r="K116" s="5">
        <v>9519185995000</v>
      </c>
      <c r="L116" s="5">
        <v>9239323818000</v>
      </c>
      <c r="M116" s="5">
        <v>7766849298000</v>
      </c>
      <c r="N116" s="5">
        <v>3011754388000</v>
      </c>
      <c r="O116" s="5">
        <v>5835094335000</v>
      </c>
      <c r="P116" s="5">
        <v>4996896454000</v>
      </c>
      <c r="Q116" s="5">
        <v>3777446610000</v>
      </c>
      <c r="R116" s="5">
        <v>3184495994000</v>
      </c>
      <c r="S116" s="5">
        <v>3433700795000</v>
      </c>
      <c r="T116" s="5">
        <v>3982233642000</v>
      </c>
      <c r="U116" s="5">
        <v>3631105456000</v>
      </c>
      <c r="V116" s="5">
        <v>3836912916000</v>
      </c>
      <c r="W116" s="5">
        <v>3318467906000</v>
      </c>
      <c r="X116" s="5">
        <v>1967368330000</v>
      </c>
      <c r="Y116" s="5">
        <v>1111622056000</v>
      </c>
      <c r="Z116" s="5">
        <v>508432607000</v>
      </c>
      <c r="AA116" s="2">
        <v>629263135000</v>
      </c>
    </row>
    <row r="117" spans="3:27" ht="15.5" x14ac:dyDescent="0.35">
      <c r="C117" t="s">
        <v>777</v>
      </c>
      <c r="Y117" s="5">
        <v>58582332000</v>
      </c>
    </row>
    <row r="118" spans="3:27" ht="15.5" x14ac:dyDescent="0.35">
      <c r="C118" t="s">
        <v>321</v>
      </c>
      <c r="D118" s="5">
        <v>315812630000</v>
      </c>
      <c r="E118" s="5">
        <v>209351573000</v>
      </c>
      <c r="F118" s="5">
        <v>296695740000</v>
      </c>
      <c r="G118" s="5">
        <v>275277359000</v>
      </c>
      <c r="I118" s="5">
        <v>209351573000</v>
      </c>
      <c r="J118" s="5">
        <v>464043998000</v>
      </c>
      <c r="K118" s="5">
        <v>349640045000</v>
      </c>
      <c r="L118" s="5">
        <v>72571876000</v>
      </c>
      <c r="M118" s="5">
        <v>78842715000</v>
      </c>
      <c r="N118" s="5">
        <v>107517879000</v>
      </c>
      <c r="O118" s="5">
        <v>83505064000</v>
      </c>
      <c r="P118" s="5">
        <v>216553777000</v>
      </c>
      <c r="Q118" s="5">
        <v>431449905000</v>
      </c>
      <c r="R118" s="5">
        <v>63614067000</v>
      </c>
      <c r="S118" s="5">
        <v>57055331000</v>
      </c>
      <c r="T118" s="5">
        <v>85098197000</v>
      </c>
      <c r="U118" s="5">
        <v>104040405000</v>
      </c>
      <c r="V118" s="5">
        <v>121867094000</v>
      </c>
      <c r="W118" s="5">
        <v>107734097000</v>
      </c>
      <c r="X118" s="5">
        <v>187773248000</v>
      </c>
      <c r="Y118" s="5">
        <v>165573286000</v>
      </c>
      <c r="Z118" s="5">
        <v>85755833000</v>
      </c>
      <c r="AA118" s="2">
        <v>47279232000</v>
      </c>
    </row>
    <row r="119" spans="3:27" ht="15.5" x14ac:dyDescent="0.35">
      <c r="C119" t="s">
        <v>133</v>
      </c>
      <c r="D119" s="5">
        <v>515062839000</v>
      </c>
      <c r="E119" s="5">
        <v>653587230000</v>
      </c>
      <c r="F119" s="5">
        <v>459049732000</v>
      </c>
      <c r="G119" s="5">
        <v>476078722000</v>
      </c>
      <c r="I119" s="5">
        <v>653587230000</v>
      </c>
      <c r="J119" s="5">
        <v>402699824000</v>
      </c>
      <c r="K119" s="5">
        <v>450027838000</v>
      </c>
      <c r="L119" s="5">
        <v>350461872000</v>
      </c>
      <c r="M119" s="5">
        <v>198010697000</v>
      </c>
      <c r="N119" s="5">
        <v>265498792000</v>
      </c>
      <c r="O119" s="5">
        <v>131407293000</v>
      </c>
      <c r="P119" s="5">
        <v>132868342000</v>
      </c>
      <c r="Q119" s="5">
        <v>76236256000</v>
      </c>
      <c r="R119" s="5">
        <v>118363517000</v>
      </c>
      <c r="S119" s="5">
        <v>64481339000</v>
      </c>
      <c r="T119" s="5">
        <v>68479828000</v>
      </c>
      <c r="U119" s="5">
        <v>69895874000</v>
      </c>
      <c r="V119" s="5">
        <v>96263362000</v>
      </c>
      <c r="W119" s="5">
        <v>68466418000</v>
      </c>
      <c r="X119" s="5">
        <v>54688744000</v>
      </c>
      <c r="Y119" s="5">
        <v>45563843000</v>
      </c>
      <c r="Z119" s="5">
        <v>52559063000</v>
      </c>
      <c r="AA119" s="2">
        <v>38433521000</v>
      </c>
    </row>
    <row r="120" spans="3:27" ht="15.5" x14ac:dyDescent="0.35">
      <c r="C120" t="s">
        <v>132</v>
      </c>
      <c r="D120" s="5">
        <v>758059371000</v>
      </c>
      <c r="E120" s="5">
        <v>663234721000</v>
      </c>
      <c r="F120" s="5">
        <v>686570010000</v>
      </c>
      <c r="G120" s="5">
        <v>753407753000</v>
      </c>
      <c r="I120" s="5">
        <v>663234721000</v>
      </c>
      <c r="J120" s="5">
        <v>585685122000</v>
      </c>
      <c r="K120" s="5">
        <v>571823594000</v>
      </c>
      <c r="L120" s="5">
        <v>623931872000</v>
      </c>
      <c r="M120" s="5">
        <v>317241262000</v>
      </c>
      <c r="N120" s="5">
        <v>231903021000</v>
      </c>
      <c r="O120" s="5">
        <v>321151715000</v>
      </c>
      <c r="P120" s="5">
        <v>183801570000</v>
      </c>
      <c r="Q120" s="5">
        <v>121033539000</v>
      </c>
      <c r="R120" s="5">
        <v>85711110000</v>
      </c>
      <c r="S120" s="5">
        <v>131840875000</v>
      </c>
      <c r="T120" s="5">
        <v>170449168000</v>
      </c>
      <c r="U120" s="5">
        <v>94630614000</v>
      </c>
      <c r="V120" s="5">
        <v>69952595000</v>
      </c>
      <c r="W120" s="5">
        <v>139453532000</v>
      </c>
      <c r="X120" s="5">
        <v>141476175000</v>
      </c>
      <c r="Y120" s="5">
        <v>103528550000</v>
      </c>
      <c r="Z120" s="5">
        <v>112992641000</v>
      </c>
      <c r="AA120" s="2">
        <v>92886089000</v>
      </c>
    </row>
    <row r="121" spans="3:27" ht="15.5" x14ac:dyDescent="0.35">
      <c r="C121" t="s">
        <v>778</v>
      </c>
      <c r="R121" s="5">
        <v>7540177000</v>
      </c>
      <c r="S121" s="5">
        <v>28388990000</v>
      </c>
      <c r="W121" s="5">
        <v>25617048000</v>
      </c>
      <c r="X121" s="5">
        <v>35297860000</v>
      </c>
      <c r="Y121" s="5">
        <v>47976078000</v>
      </c>
      <c r="Z121" s="5">
        <v>37823720000</v>
      </c>
      <c r="AA121" s="2">
        <v>89899131000</v>
      </c>
    </row>
    <row r="122" spans="3:27" ht="15.5" x14ac:dyDescent="0.35">
      <c r="C122" t="s">
        <v>134</v>
      </c>
      <c r="D122" s="5">
        <v>33805000000</v>
      </c>
      <c r="E122" s="5">
        <v>237365000000</v>
      </c>
      <c r="F122" s="5">
        <v>25300000000</v>
      </c>
      <c r="G122" s="5">
        <v>30791760000</v>
      </c>
      <c r="I122" s="5">
        <v>237365000000</v>
      </c>
      <c r="J122" s="5">
        <v>7000000000</v>
      </c>
      <c r="K122" s="5">
        <v>5000000000</v>
      </c>
      <c r="L122" s="5">
        <v>1573705000</v>
      </c>
      <c r="M122" s="5">
        <v>121701754000</v>
      </c>
      <c r="N122" s="5">
        <v>881529816000</v>
      </c>
      <c r="O122" s="5">
        <v>1681875888000</v>
      </c>
      <c r="P122" s="5">
        <v>1312059875000</v>
      </c>
      <c r="Q122" s="5">
        <v>271490187000</v>
      </c>
      <c r="R122" s="5">
        <v>824173939000</v>
      </c>
      <c r="S122" s="5">
        <v>635216700000</v>
      </c>
      <c r="T122" s="5">
        <v>1238797408000</v>
      </c>
      <c r="U122" s="5">
        <v>2152122074000</v>
      </c>
      <c r="V122" s="5">
        <v>432725642000</v>
      </c>
      <c r="W122" s="5">
        <v>145985781000</v>
      </c>
      <c r="X122" s="5">
        <v>1178825385000</v>
      </c>
      <c r="Y122" s="5">
        <v>997924571000</v>
      </c>
      <c r="Z122" s="5">
        <v>987696082000</v>
      </c>
      <c r="AA122" s="2">
        <v>526565760000</v>
      </c>
    </row>
    <row r="123" spans="3:27" ht="15.5" x14ac:dyDescent="0.35">
      <c r="C123" t="s">
        <v>135</v>
      </c>
    </row>
    <row r="124" spans="3:27" ht="15.5" x14ac:dyDescent="0.35">
      <c r="C124" t="s">
        <v>136</v>
      </c>
      <c r="D124" s="5">
        <v>3439861437000</v>
      </c>
      <c r="E124" s="5">
        <v>3703087919000</v>
      </c>
      <c r="F124" s="5">
        <v>3795231071000</v>
      </c>
      <c r="G124" s="5">
        <v>3762743655000</v>
      </c>
      <c r="I124" s="5">
        <v>3703087919000</v>
      </c>
      <c r="J124" s="5">
        <v>3645033749000</v>
      </c>
      <c r="K124" s="5">
        <v>3117277847000</v>
      </c>
      <c r="L124" s="5">
        <v>2101263279000</v>
      </c>
      <c r="M124" s="5">
        <v>2164802579000</v>
      </c>
      <c r="N124" s="5">
        <v>2552611417000</v>
      </c>
      <c r="O124" s="5">
        <v>1634298718000</v>
      </c>
      <c r="P124" s="5">
        <v>813634330000</v>
      </c>
      <c r="Q124" s="5">
        <v>357041029000</v>
      </c>
      <c r="R124" s="5">
        <v>949715862000</v>
      </c>
      <c r="S124" s="5">
        <v>1417984673000</v>
      </c>
      <c r="T124" s="5">
        <v>1024137289000</v>
      </c>
      <c r="U124" s="5">
        <v>1058980489000</v>
      </c>
      <c r="V124" s="5">
        <v>851370981000</v>
      </c>
      <c r="W124" s="5">
        <v>808042972000</v>
      </c>
      <c r="X124" s="5">
        <v>802951292000</v>
      </c>
      <c r="Y124" s="5">
        <v>840729272000</v>
      </c>
      <c r="Z124" s="5">
        <v>611217649000</v>
      </c>
      <c r="AA124" s="2">
        <v>320060596000</v>
      </c>
    </row>
    <row r="125" spans="3:27" ht="15.5" x14ac:dyDescent="0.35">
      <c r="C125" t="s">
        <v>324</v>
      </c>
      <c r="X125" s="5">
        <v>77216696000</v>
      </c>
      <c r="Y125" s="5">
        <v>111685599000</v>
      </c>
      <c r="Z125" s="5">
        <v>55559687000</v>
      </c>
      <c r="AA125" s="2">
        <v>44082050000</v>
      </c>
    </row>
    <row r="126" spans="3:27" ht="15.5" x14ac:dyDescent="0.35">
      <c r="C126" t="s">
        <v>323</v>
      </c>
      <c r="L126" s="5">
        <v>36751679000</v>
      </c>
      <c r="M126" s="5">
        <v>36676629000</v>
      </c>
      <c r="N126" s="5">
        <v>104231866000</v>
      </c>
      <c r="O126" s="5">
        <v>835194154000</v>
      </c>
      <c r="P126" s="5">
        <v>989435349000</v>
      </c>
      <c r="Q126" s="5">
        <v>1860833966000</v>
      </c>
      <c r="R126" s="5">
        <v>873828576000</v>
      </c>
      <c r="S126" s="5">
        <v>1492592745000</v>
      </c>
      <c r="T126" s="5">
        <v>1490626675000</v>
      </c>
      <c r="U126" s="5">
        <v>1488683892000</v>
      </c>
      <c r="V126" s="5">
        <v>1488084334000</v>
      </c>
    </row>
    <row r="127" spans="3:27" ht="15.5" x14ac:dyDescent="0.35">
      <c r="C127" t="s">
        <v>137</v>
      </c>
      <c r="D127" s="5">
        <v>1525045467000</v>
      </c>
      <c r="E127" s="5">
        <v>1182438653000</v>
      </c>
      <c r="F127" s="5">
        <v>813483578000</v>
      </c>
      <c r="G127" s="5">
        <v>1127602070000</v>
      </c>
      <c r="I127" s="5">
        <v>1182438653000</v>
      </c>
      <c r="J127" s="5">
        <v>1140851204000</v>
      </c>
      <c r="K127" s="5">
        <v>1126101717000</v>
      </c>
      <c r="L127" s="5">
        <v>554639521000</v>
      </c>
      <c r="M127" s="5">
        <v>451657907000</v>
      </c>
      <c r="N127" s="5">
        <v>366544717000</v>
      </c>
      <c r="O127" s="5">
        <v>458733547000</v>
      </c>
      <c r="P127" s="5">
        <v>1114645705000</v>
      </c>
      <c r="Q127" s="5">
        <v>683550500000</v>
      </c>
      <c r="R127" s="5">
        <v>1382708556000</v>
      </c>
      <c r="S127" s="5">
        <v>310287230000</v>
      </c>
      <c r="T127" s="5">
        <v>372862901000</v>
      </c>
      <c r="U127" s="5">
        <v>446062716000</v>
      </c>
      <c r="V127" s="5">
        <v>260600016000</v>
      </c>
      <c r="W127" s="5">
        <v>44937536000</v>
      </c>
      <c r="X127" s="5">
        <v>262442390000</v>
      </c>
      <c r="Y127" s="5">
        <v>258428275000</v>
      </c>
      <c r="Z127" s="5">
        <v>302720391000</v>
      </c>
      <c r="AA127" s="2">
        <v>131783232000</v>
      </c>
    </row>
    <row r="128" spans="3:27" ht="15.5" x14ac:dyDescent="0.35">
      <c r="C128" t="s">
        <v>138</v>
      </c>
      <c r="D128" s="5">
        <v>4805931282000</v>
      </c>
      <c r="E128" s="5">
        <v>5115131598000</v>
      </c>
      <c r="F128" s="5">
        <v>5288850002000</v>
      </c>
      <c r="G128" s="5">
        <v>5173349005000</v>
      </c>
      <c r="I128" s="5">
        <v>5115131598000</v>
      </c>
      <c r="J128" s="5">
        <v>5030444467000</v>
      </c>
      <c r="K128" s="5">
        <v>3678287796000</v>
      </c>
      <c r="L128" s="5">
        <v>2752305668000</v>
      </c>
      <c r="M128" s="5">
        <v>2902779230000</v>
      </c>
      <c r="N128" s="5">
        <v>3025106488000</v>
      </c>
      <c r="O128" s="5">
        <v>2629658602000</v>
      </c>
      <c r="P128" s="5">
        <v>1951291436000</v>
      </c>
      <c r="Q128" s="5">
        <v>2364067727000</v>
      </c>
      <c r="R128" s="5">
        <v>1940712863000</v>
      </c>
      <c r="S128" s="5">
        <v>3045552087000</v>
      </c>
      <c r="T128" s="5">
        <v>2646978391000</v>
      </c>
      <c r="U128" s="5">
        <v>2676688461000</v>
      </c>
      <c r="V128" s="5">
        <v>2435399137000</v>
      </c>
      <c r="W128" s="5">
        <v>873527918000</v>
      </c>
      <c r="X128" s="5">
        <v>962538751000</v>
      </c>
      <c r="Y128" s="5">
        <v>1021968283000</v>
      </c>
      <c r="Z128" s="5">
        <v>725869503000</v>
      </c>
      <c r="AA128" s="2">
        <v>412981585000</v>
      </c>
    </row>
    <row r="129" spans="3:27" ht="15.5" x14ac:dyDescent="0.35">
      <c r="C129" t="s">
        <v>139</v>
      </c>
      <c r="D129" s="5">
        <v>4805931282000</v>
      </c>
      <c r="E129" s="5">
        <v>5115131598000</v>
      </c>
      <c r="F129" s="5">
        <v>5288850002000</v>
      </c>
      <c r="G129" s="5">
        <v>5173349005000</v>
      </c>
      <c r="I129" s="5">
        <v>5115131598000</v>
      </c>
      <c r="J129" s="5">
        <v>5030444467000</v>
      </c>
      <c r="K129" s="5">
        <v>3678287796000</v>
      </c>
      <c r="L129" s="5">
        <v>2752305668000</v>
      </c>
      <c r="M129" s="5">
        <v>2902779230000</v>
      </c>
      <c r="N129" s="5">
        <v>3025106488000</v>
      </c>
      <c r="O129" s="5">
        <v>2629658602000</v>
      </c>
      <c r="P129" s="5">
        <v>1951291436000</v>
      </c>
      <c r="Q129" s="5">
        <v>2364067727000</v>
      </c>
      <c r="R129" s="5">
        <v>1940712863000</v>
      </c>
      <c r="S129" s="5">
        <v>3045552087000</v>
      </c>
      <c r="T129" s="5">
        <v>2646978391000</v>
      </c>
      <c r="U129" s="5">
        <v>2676688461000</v>
      </c>
      <c r="V129" s="5">
        <v>2435399137000</v>
      </c>
      <c r="W129" s="5">
        <v>873527918000</v>
      </c>
      <c r="X129" s="5">
        <v>962538751000</v>
      </c>
      <c r="Y129" s="5">
        <v>1021968283000</v>
      </c>
      <c r="Z129" s="5">
        <v>725869503000</v>
      </c>
      <c r="AA129" s="2">
        <v>412981585000</v>
      </c>
    </row>
    <row r="130" spans="3:27" ht="15.5" x14ac:dyDescent="0.35">
      <c r="C130" t="s">
        <v>141</v>
      </c>
      <c r="D130" s="5">
        <v>41602655000</v>
      </c>
      <c r="E130" s="5">
        <v>40939690000</v>
      </c>
      <c r="F130" s="5">
        <v>52896668000</v>
      </c>
      <c r="G130" s="5">
        <v>43124646000</v>
      </c>
      <c r="I130" s="5">
        <v>40939690000</v>
      </c>
      <c r="J130" s="5">
        <v>25699726000</v>
      </c>
      <c r="K130" s="5">
        <v>18384131000</v>
      </c>
      <c r="L130" s="5">
        <v>11395226000</v>
      </c>
      <c r="M130" s="5">
        <v>8763562000</v>
      </c>
      <c r="N130" s="5">
        <v>6780492000</v>
      </c>
      <c r="O130" s="5">
        <v>5074835000</v>
      </c>
      <c r="P130" s="5">
        <v>18582010000</v>
      </c>
      <c r="Q130" s="5">
        <v>18073259000</v>
      </c>
      <c r="R130" s="5">
        <v>12262484000</v>
      </c>
      <c r="S130" s="5">
        <v>37322654000</v>
      </c>
      <c r="T130" s="5">
        <v>47069444000</v>
      </c>
      <c r="U130" s="5">
        <v>56742590000</v>
      </c>
      <c r="V130" s="5">
        <v>27891824000</v>
      </c>
      <c r="W130" s="5">
        <v>9583300000</v>
      </c>
      <c r="X130" s="5">
        <v>9822759000</v>
      </c>
      <c r="Y130" s="5">
        <v>7023009000</v>
      </c>
      <c r="Z130" s="5">
        <v>1632363000</v>
      </c>
      <c r="AA130" s="2">
        <v>929351000</v>
      </c>
    </row>
    <row r="131" spans="3:27" ht="15.5" x14ac:dyDescent="0.35">
      <c r="C131" t="s">
        <v>442</v>
      </c>
    </row>
    <row r="132" spans="3:27" ht="15.5" x14ac:dyDescent="0.35">
      <c r="C132" t="s">
        <v>327</v>
      </c>
    </row>
    <row r="133" spans="3:27" ht="15.5" x14ac:dyDescent="0.35">
      <c r="C133" t="s">
        <v>328</v>
      </c>
      <c r="D133" s="5">
        <v>3439861437000</v>
      </c>
      <c r="E133" s="5">
        <v>3703087919000</v>
      </c>
      <c r="F133" s="5">
        <v>3795231071000</v>
      </c>
      <c r="G133" s="5">
        <v>3762743655000</v>
      </c>
      <c r="I133" s="5">
        <v>3703087919000</v>
      </c>
      <c r="J133" s="5">
        <v>3645033749000</v>
      </c>
      <c r="K133" s="5">
        <v>3117277847000</v>
      </c>
      <c r="L133" s="5">
        <v>2101263279000</v>
      </c>
      <c r="M133" s="5">
        <v>2164802579000</v>
      </c>
      <c r="N133" s="5">
        <v>2552611417000</v>
      </c>
      <c r="O133" s="5">
        <v>1634298718000</v>
      </c>
      <c r="P133" s="5">
        <v>813634330000</v>
      </c>
      <c r="Q133" s="5">
        <v>357041029000</v>
      </c>
      <c r="R133" s="5">
        <v>949715862000</v>
      </c>
      <c r="S133" s="5">
        <v>1417984673000</v>
      </c>
      <c r="T133" s="5">
        <v>1024137289000</v>
      </c>
      <c r="U133" s="5">
        <v>1058980489000</v>
      </c>
      <c r="V133" s="5">
        <v>851370981000</v>
      </c>
      <c r="W133" s="5">
        <v>808042972000</v>
      </c>
      <c r="X133" s="5">
        <v>880167988000</v>
      </c>
      <c r="Y133" s="5">
        <v>952414871000</v>
      </c>
      <c r="Z133" s="5">
        <v>666777336000</v>
      </c>
      <c r="AA133" s="2">
        <v>364142646000</v>
      </c>
    </row>
    <row r="134" spans="3:27" ht="15.5" x14ac:dyDescent="0.35">
      <c r="C134" t="s">
        <v>443</v>
      </c>
      <c r="D134" s="5">
        <v>12527553000</v>
      </c>
      <c r="E134" s="5">
        <v>11484687000</v>
      </c>
      <c r="F134" s="5">
        <v>13072062000</v>
      </c>
      <c r="G134" s="5">
        <v>34356961000</v>
      </c>
      <c r="I134" s="5">
        <v>11484687000</v>
      </c>
      <c r="J134" s="5">
        <v>16011040000</v>
      </c>
      <c r="K134" s="5">
        <v>9074105000</v>
      </c>
      <c r="L134" s="5">
        <v>18528966000</v>
      </c>
      <c r="M134" s="5">
        <v>10118337000</v>
      </c>
      <c r="N134" s="5">
        <v>9764515000</v>
      </c>
      <c r="O134" s="5">
        <v>8496527000</v>
      </c>
      <c r="P134" s="5">
        <v>7915282000</v>
      </c>
      <c r="Q134" s="5">
        <v>8002445000</v>
      </c>
      <c r="R134" s="5">
        <v>9279222000</v>
      </c>
      <c r="S134" s="5">
        <v>18009008000</v>
      </c>
      <c r="T134" s="5">
        <v>9263534000</v>
      </c>
      <c r="U134" s="5">
        <v>8794621000</v>
      </c>
      <c r="V134" s="5">
        <v>5473947000</v>
      </c>
      <c r="W134" s="5">
        <v>5732925000</v>
      </c>
      <c r="X134" s="5">
        <v>982165000</v>
      </c>
      <c r="Y134" s="5">
        <v>652624000</v>
      </c>
      <c r="Z134" s="5">
        <v>897348000</v>
      </c>
    </row>
    <row r="135" spans="3:27" ht="15.5" x14ac:dyDescent="0.35">
      <c r="C135" t="s">
        <v>142</v>
      </c>
      <c r="D135" s="5">
        <v>20875321629000</v>
      </c>
      <c r="E135" s="5">
        <v>20952331788000</v>
      </c>
      <c r="F135" s="5">
        <v>19161368539000</v>
      </c>
      <c r="G135" s="5">
        <v>16816381599000</v>
      </c>
      <c r="I135" s="5">
        <v>20952331788000</v>
      </c>
      <c r="J135" s="5">
        <v>18484691894000</v>
      </c>
      <c r="K135" s="5">
        <v>16211665604000</v>
      </c>
      <c r="L135" s="5">
        <v>14032797261000</v>
      </c>
      <c r="M135" s="5">
        <v>12209620623000</v>
      </c>
      <c r="N135" s="5">
        <v>8127216543000</v>
      </c>
      <c r="O135" s="5">
        <v>11342184833000</v>
      </c>
      <c r="P135" s="5">
        <v>10014019260000</v>
      </c>
      <c r="Q135" s="5">
        <v>7793559184000</v>
      </c>
      <c r="R135" s="5">
        <v>7756420389000</v>
      </c>
      <c r="S135" s="5">
        <v>7916954220000</v>
      </c>
      <c r="T135" s="5">
        <v>8830734614000</v>
      </c>
      <c r="U135" s="5">
        <v>9269980455000</v>
      </c>
      <c r="V135" s="5">
        <v>7577784981000</v>
      </c>
      <c r="W135" s="5">
        <v>4733539947000</v>
      </c>
      <c r="X135" s="5">
        <v>4806757170000</v>
      </c>
      <c r="Y135" s="5">
        <v>3832252552000</v>
      </c>
      <c r="Z135" s="5">
        <v>2918210209000</v>
      </c>
      <c r="AA135" s="2">
        <v>1999831918000</v>
      </c>
    </row>
    <row r="136" spans="3:27" ht="15.5" x14ac:dyDescent="0.35">
      <c r="C136" t="s">
        <v>143</v>
      </c>
    </row>
    <row r="137" spans="3:27" ht="15.5" x14ac:dyDescent="0.35">
      <c r="C137" t="s">
        <v>144</v>
      </c>
      <c r="D137" s="5">
        <v>401469492000</v>
      </c>
      <c r="E137" s="5">
        <v>401469492000</v>
      </c>
      <c r="F137" s="5">
        <v>401469492000</v>
      </c>
      <c r="G137" s="5">
        <v>401469492000</v>
      </c>
      <c r="I137" s="5">
        <v>401469492000</v>
      </c>
      <c r="J137" s="5">
        <v>401469492000</v>
      </c>
      <c r="K137" s="5">
        <v>401469492000</v>
      </c>
      <c r="L137" s="5">
        <v>401469492000</v>
      </c>
      <c r="M137" s="5">
        <v>401469492000</v>
      </c>
      <c r="N137" s="5">
        <v>401469492000</v>
      </c>
      <c r="O137" s="5">
        <v>401469492000</v>
      </c>
      <c r="P137" s="5">
        <v>401469492000</v>
      </c>
      <c r="Q137" s="5">
        <v>400632942000</v>
      </c>
      <c r="R137" s="5">
        <v>399178117000</v>
      </c>
      <c r="S137" s="5">
        <v>394903024000</v>
      </c>
      <c r="T137" s="5">
        <v>391363767000</v>
      </c>
      <c r="U137" s="5">
        <v>388072750000</v>
      </c>
      <c r="V137" s="5">
        <v>385144350000</v>
      </c>
      <c r="W137" s="5">
        <v>382198600000</v>
      </c>
      <c r="X137" s="5">
        <v>379293600000</v>
      </c>
      <c r="Y137" s="5">
        <v>313829250000</v>
      </c>
      <c r="Z137" s="5">
        <v>312540000000</v>
      </c>
      <c r="AA137" s="2">
        <v>312000000000</v>
      </c>
    </row>
    <row r="138" spans="3:27" ht="15.5" x14ac:dyDescent="0.35">
      <c r="C138" t="s">
        <v>145</v>
      </c>
      <c r="D138" s="5">
        <v>1365578353000</v>
      </c>
      <c r="E138" s="5">
        <v>1365578353000</v>
      </c>
      <c r="F138" s="5">
        <v>1308422495000</v>
      </c>
      <c r="G138" s="5">
        <v>1301477917000</v>
      </c>
      <c r="I138" s="5">
        <v>1365578353000</v>
      </c>
      <c r="J138" s="5">
        <v>1301477917000</v>
      </c>
      <c r="K138" s="5">
        <v>1287163057000</v>
      </c>
      <c r="L138" s="5">
        <v>1287163057000</v>
      </c>
      <c r="M138" s="5">
        <v>1287163057000</v>
      </c>
      <c r="N138" s="5">
        <v>1287163057000</v>
      </c>
      <c r="O138" s="5">
        <v>1287163057000</v>
      </c>
      <c r="P138" s="5">
        <v>1287163057000</v>
      </c>
      <c r="Q138" s="5">
        <v>1236067188000</v>
      </c>
      <c r="R138" s="5">
        <v>1135195970000</v>
      </c>
      <c r="S138" s="5">
        <v>927743358000</v>
      </c>
      <c r="T138" s="5">
        <v>770412262000</v>
      </c>
      <c r="U138" s="5">
        <v>661414906000</v>
      </c>
      <c r="V138" s="5">
        <v>604414168000</v>
      </c>
      <c r="W138" s="5">
        <v>538667640000</v>
      </c>
      <c r="X138" s="5">
        <v>510632127000</v>
      </c>
      <c r="Y138" s="5">
        <v>18065604000</v>
      </c>
      <c r="Z138" s="5">
        <v>4846583000</v>
      </c>
      <c r="AA138" s="2">
        <v>383145000</v>
      </c>
    </row>
    <row r="139" spans="3:27" ht="15.5" x14ac:dyDescent="0.35">
      <c r="C139" t="s">
        <v>146</v>
      </c>
      <c r="D139" s="5">
        <v>10797320034000</v>
      </c>
      <c r="E139" s="5">
        <v>10140827446000</v>
      </c>
      <c r="F139" s="5">
        <v>9322504140000</v>
      </c>
      <c r="G139" s="5">
        <v>9842430035000</v>
      </c>
      <c r="I139" s="5">
        <v>10140827446000</v>
      </c>
      <c r="J139" s="5">
        <v>9651189262000</v>
      </c>
      <c r="K139" s="5">
        <v>9396615529000</v>
      </c>
      <c r="L139" s="5">
        <v>9093922725000</v>
      </c>
      <c r="M139" s="5">
        <v>7518358978000</v>
      </c>
      <c r="N139" s="5">
        <v>6930561993000</v>
      </c>
      <c r="O139" s="5">
        <v>6401191146000</v>
      </c>
      <c r="P139" s="5">
        <v>6410237376000</v>
      </c>
      <c r="Q139" s="5">
        <v>5625393785000</v>
      </c>
      <c r="R139" s="5">
        <v>5028693549000</v>
      </c>
      <c r="S139" s="5">
        <v>4375360137000</v>
      </c>
      <c r="T139" s="5">
        <v>3845417195000</v>
      </c>
      <c r="U139" s="5">
        <v>3289046727000</v>
      </c>
      <c r="V139" s="5">
        <v>2931851005000</v>
      </c>
      <c r="W139" s="5">
        <v>2222920217000</v>
      </c>
      <c r="X139" s="5">
        <v>1213491857000</v>
      </c>
      <c r="Y139" s="5">
        <v>1106860918000</v>
      </c>
      <c r="Z139" s="5">
        <v>835267668000</v>
      </c>
      <c r="AA139" s="2">
        <v>747122263000</v>
      </c>
    </row>
    <row r="140" spans="3:27" ht="15.5" x14ac:dyDescent="0.35">
      <c r="C140" t="s">
        <v>147</v>
      </c>
      <c r="D140" s="5">
        <v>4118000000</v>
      </c>
      <c r="E140" s="5">
        <v>4118000000</v>
      </c>
      <c r="F140" s="5">
        <v>4118000000</v>
      </c>
      <c r="G140" s="5">
        <v>4118000000</v>
      </c>
      <c r="I140" s="5">
        <v>4118000000</v>
      </c>
      <c r="J140" s="5">
        <v>3918000000</v>
      </c>
      <c r="K140" s="5">
        <v>3718000000</v>
      </c>
      <c r="L140" s="5">
        <v>3518000000</v>
      </c>
      <c r="M140" s="5">
        <v>3318000000</v>
      </c>
      <c r="N140" s="5">
        <v>3118000000</v>
      </c>
      <c r="O140" s="5">
        <v>2918000000</v>
      </c>
      <c r="P140" s="5">
        <v>2718000000</v>
      </c>
      <c r="Q140" s="5">
        <v>2518000000</v>
      </c>
      <c r="R140" s="5">
        <v>2318000000</v>
      </c>
      <c r="S140" s="5">
        <v>2118000000</v>
      </c>
      <c r="T140" s="5">
        <v>1918000000</v>
      </c>
      <c r="U140" s="5">
        <v>1718000000</v>
      </c>
      <c r="V140" s="5">
        <v>1518000000</v>
      </c>
      <c r="W140" s="5">
        <v>1318000000</v>
      </c>
      <c r="X140" s="5">
        <v>1118000000</v>
      </c>
      <c r="Y140" s="5">
        <v>918000000</v>
      </c>
      <c r="Z140" s="5">
        <v>718000000</v>
      </c>
      <c r="AA140" s="2">
        <v>518000000</v>
      </c>
    </row>
    <row r="141" spans="3:27" ht="15.5" x14ac:dyDescent="0.35">
      <c r="C141" t="s">
        <v>148</v>
      </c>
      <c r="D141" s="5">
        <v>10793202034000</v>
      </c>
      <c r="E141" s="5">
        <v>10136709446000</v>
      </c>
      <c r="F141" s="5">
        <v>9318386140000</v>
      </c>
      <c r="G141" s="5">
        <v>9838312035000</v>
      </c>
      <c r="I141" s="5">
        <v>10136709446000</v>
      </c>
      <c r="J141" s="5">
        <v>9647271262000</v>
      </c>
      <c r="K141" s="5">
        <v>9392897529000</v>
      </c>
      <c r="L141" s="5">
        <v>9090404725000</v>
      </c>
      <c r="M141" s="5">
        <v>7515040978000</v>
      </c>
      <c r="N141" s="5">
        <v>6927443993000</v>
      </c>
      <c r="O141" s="5">
        <v>6398273146000</v>
      </c>
      <c r="P141" s="5">
        <v>6407519376000</v>
      </c>
      <c r="Q141" s="5">
        <v>5622875785000</v>
      </c>
      <c r="R141" s="5">
        <v>5026375549000</v>
      </c>
      <c r="S141" s="5">
        <v>4373242137000</v>
      </c>
      <c r="T141" s="5">
        <v>3843499195000</v>
      </c>
      <c r="U141" s="5">
        <v>3287328727000</v>
      </c>
      <c r="V141" s="5">
        <v>2930333005000</v>
      </c>
      <c r="W141" s="5">
        <v>2221602217000</v>
      </c>
      <c r="X141" s="5">
        <v>1212373857000</v>
      </c>
      <c r="Y141" s="5">
        <v>1105942918000</v>
      </c>
      <c r="Z141" s="5">
        <v>834549668000</v>
      </c>
      <c r="AA141" s="2">
        <v>746604263000</v>
      </c>
    </row>
    <row r="142" spans="3:27" ht="15.5" x14ac:dyDescent="0.35">
      <c r="C142" t="s">
        <v>149</v>
      </c>
      <c r="D142" s="5">
        <v>10797320034000</v>
      </c>
      <c r="E142" s="5">
        <v>10140827446000</v>
      </c>
      <c r="F142" s="5">
        <v>9322504140000</v>
      </c>
      <c r="G142" s="5">
        <v>9842430035000</v>
      </c>
      <c r="I142" s="5">
        <v>10140827446000</v>
      </c>
      <c r="J142" s="5">
        <v>9651189262000</v>
      </c>
      <c r="K142" s="5">
        <v>9396615529000</v>
      </c>
      <c r="L142" s="5">
        <v>9093922725000</v>
      </c>
      <c r="M142" s="5">
        <v>7518358978000</v>
      </c>
      <c r="N142" s="5">
        <v>6930561993000</v>
      </c>
      <c r="O142" s="5">
        <v>6401191146000</v>
      </c>
      <c r="P142" s="5">
        <v>6410237376000</v>
      </c>
      <c r="Q142" s="5">
        <v>5625393785000</v>
      </c>
      <c r="R142" s="5">
        <v>5028693549000</v>
      </c>
      <c r="S142" s="5">
        <v>4375360137000</v>
      </c>
      <c r="T142" s="5">
        <v>3845417195000</v>
      </c>
      <c r="U142" s="5">
        <v>3289046727000</v>
      </c>
      <c r="V142" s="5">
        <v>2931851005000</v>
      </c>
      <c r="W142" s="5">
        <v>2222920217000</v>
      </c>
      <c r="X142" s="5">
        <v>1213491857000</v>
      </c>
      <c r="Y142" s="5">
        <v>1106860918000</v>
      </c>
      <c r="Z142" s="5">
        <v>835267668000</v>
      </c>
      <c r="AA142" s="2">
        <v>747122263000</v>
      </c>
    </row>
    <row r="143" spans="3:27" ht="15.5" x14ac:dyDescent="0.35">
      <c r="C143" t="s">
        <v>150</v>
      </c>
      <c r="D143" s="5">
        <v>3363849999000</v>
      </c>
      <c r="E143" s="5">
        <v>3454013837000</v>
      </c>
      <c r="F143" s="5">
        <v>3284186263000</v>
      </c>
      <c r="G143" s="5">
        <v>3222169441000</v>
      </c>
      <c r="I143" s="5">
        <v>3454013837000</v>
      </c>
      <c r="J143" s="5">
        <v>3061455835000</v>
      </c>
      <c r="K143" s="5">
        <v>2780333305000</v>
      </c>
      <c r="L143" s="5">
        <v>2185948088000</v>
      </c>
      <c r="M143" s="5">
        <v>1953848784000</v>
      </c>
      <c r="N143" s="5">
        <v>1803979063000</v>
      </c>
      <c r="O143" s="5">
        <v>1730586519000</v>
      </c>
      <c r="P143" s="5">
        <v>1555723225000</v>
      </c>
      <c r="Q143" s="5">
        <v>1471658479000</v>
      </c>
      <c r="R143" s="5">
        <v>1253216590000</v>
      </c>
      <c r="S143" s="5">
        <v>1195838966000</v>
      </c>
      <c r="T143" s="5">
        <v>570674346000</v>
      </c>
      <c r="U143" s="5">
        <v>590067003000</v>
      </c>
      <c r="V143" s="5">
        <v>172745640000</v>
      </c>
      <c r="W143" s="5">
        <v>192623936000</v>
      </c>
      <c r="X143" s="5">
        <v>472426221000</v>
      </c>
      <c r="Y143" s="5">
        <v>485757400000</v>
      </c>
      <c r="Z143" s="5">
        <v>348396339000</v>
      </c>
      <c r="AA143" s="2">
        <v>220140297000</v>
      </c>
    </row>
    <row r="144" spans="3:27" ht="15.5" x14ac:dyDescent="0.35">
      <c r="C144" t="s">
        <v>9</v>
      </c>
      <c r="D144" s="5">
        <v>16187801499000</v>
      </c>
      <c r="E144" s="5">
        <v>15609949469000</v>
      </c>
      <c r="F144" s="5">
        <v>14562902577000</v>
      </c>
      <c r="G144" s="5">
        <v>14978147937000</v>
      </c>
      <c r="I144" s="5">
        <v>15609949469000</v>
      </c>
      <c r="J144" s="5">
        <v>14623992474000</v>
      </c>
      <c r="K144" s="5">
        <v>14042957513000</v>
      </c>
      <c r="L144" s="5">
        <v>13154810775000</v>
      </c>
      <c r="M144" s="5">
        <v>11298965113000</v>
      </c>
      <c r="N144" s="5">
        <v>10556356272000</v>
      </c>
      <c r="O144" s="5">
        <v>10066861340000</v>
      </c>
      <c r="P144" s="5">
        <v>9926831339000</v>
      </c>
      <c r="Q144" s="5">
        <v>9029649347000</v>
      </c>
      <c r="R144" s="5">
        <v>8074320321000</v>
      </c>
      <c r="S144" s="5">
        <v>7286175343000</v>
      </c>
      <c r="T144" s="5">
        <v>5961182563000</v>
      </c>
      <c r="U144" s="5">
        <v>5363160926000</v>
      </c>
      <c r="V144" s="5">
        <v>4209740018000</v>
      </c>
      <c r="W144" s="5">
        <v>3574703821000</v>
      </c>
      <c r="X144" s="5">
        <v>2858833186000</v>
      </c>
      <c r="Y144" s="5">
        <v>2226817877000</v>
      </c>
      <c r="Z144" s="5">
        <v>1956640741000</v>
      </c>
      <c r="AA144" s="2">
        <v>1497759111000</v>
      </c>
    </row>
    <row r="145" spans="2:27" ht="15.5" x14ac:dyDescent="0.35">
      <c r="C145" t="s">
        <v>151</v>
      </c>
      <c r="D145" s="5">
        <v>37063123128000</v>
      </c>
      <c r="E145" s="5">
        <v>36562281257000</v>
      </c>
      <c r="F145" s="5">
        <v>33724271116000</v>
      </c>
      <c r="G145" s="5">
        <v>31794529536000</v>
      </c>
      <c r="I145" s="5">
        <v>36562281257000</v>
      </c>
      <c r="J145" s="5">
        <v>33108684368000</v>
      </c>
      <c r="K145" s="5">
        <v>30254623117000</v>
      </c>
      <c r="L145" s="5">
        <v>27187608036000</v>
      </c>
      <c r="M145" s="5">
        <v>23508585736000</v>
      </c>
      <c r="N145" s="5">
        <v>18683572815000</v>
      </c>
      <c r="O145" s="5">
        <v>21409046173000</v>
      </c>
      <c r="P145" s="5">
        <v>19940850599000</v>
      </c>
      <c r="Q145" s="5">
        <v>16823208531000</v>
      </c>
      <c r="R145" s="5">
        <v>15830740710000</v>
      </c>
      <c r="S145" s="5">
        <v>15203129563000</v>
      </c>
      <c r="T145" s="5">
        <v>14791917177000</v>
      </c>
      <c r="U145" s="5">
        <v>14633141381000</v>
      </c>
      <c r="V145" s="5">
        <v>11787524999000</v>
      </c>
      <c r="W145" s="5">
        <v>8308243768000</v>
      </c>
      <c r="X145" s="5">
        <v>7665590356000</v>
      </c>
      <c r="Y145" s="5">
        <v>6059070429000</v>
      </c>
      <c r="Z145" s="5">
        <v>4874850950000</v>
      </c>
      <c r="AA145" s="2">
        <v>3497591029000</v>
      </c>
    </row>
    <row r="146" spans="2:27" ht="15.5" x14ac:dyDescent="0.35">
      <c r="C146" t="s">
        <v>152</v>
      </c>
      <c r="D146" s="5">
        <v>20073474600</v>
      </c>
      <c r="E146" s="5">
        <v>20073474600</v>
      </c>
      <c r="F146" s="5">
        <v>20073474600</v>
      </c>
      <c r="G146" s="5">
        <v>20073474600</v>
      </c>
      <c r="I146" s="5">
        <v>20073474600</v>
      </c>
      <c r="J146" s="5">
        <v>20073474600</v>
      </c>
      <c r="K146" s="5">
        <v>20073474600</v>
      </c>
      <c r="L146" s="5">
        <v>20073474600</v>
      </c>
      <c r="M146" s="5">
        <v>4014694920</v>
      </c>
      <c r="N146" s="5">
        <v>4014694920</v>
      </c>
      <c r="O146" s="5">
        <v>4014694920</v>
      </c>
      <c r="P146" s="5">
        <v>4014694920</v>
      </c>
      <c r="Q146" s="5">
        <v>4006329420</v>
      </c>
      <c r="R146" s="5">
        <v>3991781170</v>
      </c>
      <c r="S146" s="5">
        <v>3949030235</v>
      </c>
      <c r="T146" s="5">
        <v>3913637674</v>
      </c>
      <c r="U146" s="5">
        <v>3880727500</v>
      </c>
      <c r="V146" s="5">
        <v>3851443500</v>
      </c>
      <c r="W146" s="5">
        <v>3821986000</v>
      </c>
      <c r="X146" s="5">
        <v>3792936000</v>
      </c>
      <c r="Y146" s="5">
        <v>3138292500</v>
      </c>
      <c r="Z146" s="5">
        <v>3125400000</v>
      </c>
      <c r="AA146" s="2">
        <v>3120000000</v>
      </c>
    </row>
    <row r="148" spans="2:27" ht="15.5" x14ac:dyDescent="0.35">
      <c r="B148" t="s">
        <v>153</v>
      </c>
      <c r="C148" t="s">
        <v>154</v>
      </c>
      <c r="D148" s="5">
        <v>1418658672000</v>
      </c>
      <c r="E148" s="5">
        <v>550847063000</v>
      </c>
      <c r="F148" s="5">
        <v>3217057052000</v>
      </c>
      <c r="G148" s="5">
        <v>296611811000</v>
      </c>
      <c r="I148" s="5">
        <v>3940974310000</v>
      </c>
      <c r="J148" s="5">
        <v>1346631238000</v>
      </c>
      <c r="K148" s="5">
        <v>3501897695000</v>
      </c>
      <c r="L148" s="5">
        <v>2628813082000</v>
      </c>
      <c r="M148" s="5">
        <v>2944557443000</v>
      </c>
      <c r="N148" s="5">
        <v>1066972977000</v>
      </c>
      <c r="O148" s="5">
        <v>687979553000</v>
      </c>
      <c r="P148" s="5">
        <v>-448864030000</v>
      </c>
      <c r="Q148" s="5">
        <v>682224585000</v>
      </c>
      <c r="R148" s="5">
        <v>651623298000</v>
      </c>
      <c r="S148" s="5">
        <v>981427047000</v>
      </c>
      <c r="T148" s="5">
        <v>2129380682000</v>
      </c>
      <c r="U148" s="5">
        <v>-811076778000</v>
      </c>
      <c r="V148" s="5">
        <v>-168597902000</v>
      </c>
      <c r="W148" s="5">
        <v>932416942000</v>
      </c>
      <c r="X148" s="5">
        <v>427918661000</v>
      </c>
      <c r="Y148" s="5">
        <v>671152317000</v>
      </c>
      <c r="Z148" s="5">
        <v>117370189000</v>
      </c>
      <c r="AA148" s="2">
        <v>219115256000</v>
      </c>
    </row>
    <row r="149" spans="2:27" ht="15.5" x14ac:dyDescent="0.35">
      <c r="C149" t="s">
        <v>779</v>
      </c>
      <c r="D149" s="5">
        <v>14780368288000</v>
      </c>
      <c r="E149" s="5">
        <v>13254554711000</v>
      </c>
      <c r="F149" s="5">
        <v>12544659489000</v>
      </c>
      <c r="G149" s="5">
        <v>11094149785000</v>
      </c>
      <c r="I149" s="5">
        <v>48391108869000</v>
      </c>
      <c r="J149" s="5">
        <v>42610375219000</v>
      </c>
      <c r="K149" s="5">
        <v>46155348462000</v>
      </c>
      <c r="L149" s="5">
        <v>50987672596000</v>
      </c>
      <c r="M149" s="5">
        <v>25711340712000</v>
      </c>
      <c r="N149" s="5">
        <v>21380911696000</v>
      </c>
      <c r="O149" s="5">
        <v>23538083523000</v>
      </c>
      <c r="P149" s="5">
        <v>23516860573000</v>
      </c>
      <c r="Q149" s="5">
        <v>19395375486000</v>
      </c>
      <c r="R149" s="5">
        <v>16701961028000</v>
      </c>
      <c r="S149" s="5">
        <v>23051220933000</v>
      </c>
      <c r="T149" s="5">
        <v>25361287334000</v>
      </c>
      <c r="U149" s="5">
        <v>23864514824000</v>
      </c>
      <c r="V149" s="5">
        <v>23451487178000</v>
      </c>
      <c r="W149" s="5">
        <v>20142374580000</v>
      </c>
      <c r="X149" s="5">
        <v>13150341334000</v>
      </c>
      <c r="Y149" s="5">
        <v>9669303188000</v>
      </c>
      <c r="Z149" s="5">
        <v>9893530728000</v>
      </c>
      <c r="AA149" s="2">
        <v>5577483246000</v>
      </c>
    </row>
    <row r="150" spans="2:27" ht="15.5" x14ac:dyDescent="0.35">
      <c r="C150" t="s">
        <v>780</v>
      </c>
      <c r="D150" s="5">
        <v>-12100664224000</v>
      </c>
      <c r="E150" s="5">
        <v>-11673992331000</v>
      </c>
      <c r="F150" s="5">
        <v>-8458990453000</v>
      </c>
      <c r="G150" s="5">
        <v>-10369956831000</v>
      </c>
      <c r="I150" s="5">
        <v>-41432532127000</v>
      </c>
      <c r="J150" s="5">
        <v>-38272118301000</v>
      </c>
      <c r="K150" s="5">
        <v>-39920722875000</v>
      </c>
      <c r="L150" s="5">
        <v>-46642645100000</v>
      </c>
      <c r="M150" s="5">
        <v>-21346701299000</v>
      </c>
      <c r="N150" s="5">
        <v>-19516122320000</v>
      </c>
      <c r="O150" s="5">
        <v>-21157724594000</v>
      </c>
      <c r="P150" s="5">
        <v>-22755069397000</v>
      </c>
      <c r="Q150" s="5">
        <v>-17464284861000</v>
      </c>
      <c r="R150" s="5">
        <v>-14909922374000</v>
      </c>
      <c r="S150" s="5">
        <v>-20752462448000</v>
      </c>
      <c r="T150" s="5">
        <v>-22196402336000</v>
      </c>
      <c r="U150" s="5">
        <v>-24100551185000</v>
      </c>
      <c r="V150" s="5">
        <v>-22657122483000</v>
      </c>
      <c r="W150" s="5">
        <v>-18391476133000</v>
      </c>
      <c r="X150" s="5">
        <v>-12198425279000</v>
      </c>
      <c r="Y150" s="5">
        <v>-8678114714000</v>
      </c>
      <c r="Z150" s="5">
        <v>-9563849421000</v>
      </c>
      <c r="AA150" s="2">
        <v>-5194907706000</v>
      </c>
    </row>
    <row r="151" spans="2:27" ht="15.5" x14ac:dyDescent="0.35">
      <c r="C151" t="s">
        <v>763</v>
      </c>
    </row>
    <row r="152" spans="2:27" ht="15.5" x14ac:dyDescent="0.35">
      <c r="C152" t="s">
        <v>781</v>
      </c>
      <c r="D152" s="5">
        <v>61465456000</v>
      </c>
      <c r="E152" s="5">
        <v>48643684000</v>
      </c>
      <c r="F152" s="5">
        <v>47425786000</v>
      </c>
      <c r="G152" s="5">
        <v>45434842000</v>
      </c>
      <c r="I152" s="5">
        <v>188704147000</v>
      </c>
      <c r="J152" s="5">
        <v>215740530000</v>
      </c>
      <c r="K152" s="5">
        <v>148600565000</v>
      </c>
      <c r="L152" s="5">
        <v>40055996000</v>
      </c>
      <c r="M152" s="5">
        <v>29965271000</v>
      </c>
      <c r="N152" s="5">
        <v>44694902000</v>
      </c>
      <c r="O152" s="5">
        <v>37137466000</v>
      </c>
      <c r="P152" s="5">
        <v>54417558000</v>
      </c>
      <c r="Q152" s="5">
        <v>39928726000</v>
      </c>
      <c r="R152" s="5">
        <v>55481271000</v>
      </c>
      <c r="S152" s="5">
        <v>80528738000</v>
      </c>
      <c r="T152" s="5">
        <v>51694198000</v>
      </c>
      <c r="U152" s="5">
        <v>71345387000</v>
      </c>
      <c r="V152" s="5">
        <v>23288583000</v>
      </c>
      <c r="W152" s="5">
        <v>68650235000</v>
      </c>
      <c r="X152" s="5">
        <v>10278118000</v>
      </c>
      <c r="Y152" s="5">
        <v>9751250000</v>
      </c>
      <c r="Z152" s="5">
        <v>11843592000</v>
      </c>
      <c r="AA152" s="2">
        <v>8013238000</v>
      </c>
    </row>
    <row r="153" spans="2:27" ht="15.5" x14ac:dyDescent="0.35">
      <c r="C153" t="s">
        <v>26</v>
      </c>
      <c r="D153" s="5">
        <v>-4722227000</v>
      </c>
      <c r="E153" s="5">
        <v>-601912000</v>
      </c>
      <c r="F153" s="5">
        <v>-12245688000</v>
      </c>
      <c r="G153" s="5">
        <v>-4227952000</v>
      </c>
      <c r="I153" s="5">
        <v>-24082337000</v>
      </c>
      <c r="J153" s="5">
        <v>-52398505000</v>
      </c>
      <c r="K153" s="5">
        <v>-59823435000</v>
      </c>
      <c r="L153" s="5">
        <v>-33281584000</v>
      </c>
      <c r="M153" s="5">
        <v>-39365785000</v>
      </c>
      <c r="N153" s="5">
        <v>-61662875000</v>
      </c>
      <c r="O153" s="5">
        <v>-149172239000</v>
      </c>
      <c r="P153" s="5">
        <v>-87813083000</v>
      </c>
      <c r="Q153" s="5">
        <v>-89278801000</v>
      </c>
      <c r="R153" s="5">
        <v>-72731773000</v>
      </c>
      <c r="S153" s="5">
        <v>-122133189000</v>
      </c>
      <c r="T153" s="5">
        <v>-139832962000</v>
      </c>
      <c r="U153" s="5">
        <v>-217553140000</v>
      </c>
      <c r="V153" s="5">
        <v>-53741577000</v>
      </c>
      <c r="W153" s="5">
        <v>-37214502000</v>
      </c>
      <c r="X153" s="5">
        <v>-100967325000</v>
      </c>
      <c r="Y153" s="5">
        <v>-119592188000</v>
      </c>
      <c r="Z153" s="5">
        <v>-104061501000</v>
      </c>
      <c r="AA153" s="2">
        <v>-53298149000</v>
      </c>
    </row>
    <row r="154" spans="2:27" ht="15.5" x14ac:dyDescent="0.35">
      <c r="C154" t="s">
        <v>782</v>
      </c>
      <c r="D154" s="5">
        <v>-1191732598000</v>
      </c>
      <c r="E154" s="5">
        <v>-739496131000</v>
      </c>
      <c r="F154" s="5">
        <v>-688698116000</v>
      </c>
      <c r="G154" s="5">
        <v>-621237362000</v>
      </c>
      <c r="I154" s="5">
        <v>-2686557758000</v>
      </c>
      <c r="J154" s="5">
        <v>-2247687582000</v>
      </c>
      <c r="K154" s="5">
        <v>-1970285390000</v>
      </c>
      <c r="L154" s="5">
        <v>-1785055986000</v>
      </c>
      <c r="M154" s="5">
        <v>-1266735679000</v>
      </c>
      <c r="N154" s="5">
        <v>-672041964000</v>
      </c>
      <c r="O154" s="5">
        <v>-1132647919000</v>
      </c>
      <c r="P154" s="5">
        <v>-1201541054000</v>
      </c>
      <c r="Q154" s="5">
        <v>-943192500000</v>
      </c>
      <c r="R154" s="5">
        <v>-378653454000</v>
      </c>
      <c r="S154" s="5">
        <v>-407691455000</v>
      </c>
      <c r="T154" s="5">
        <v>-77283565000</v>
      </c>
      <c r="U154" s="5">
        <v>-388360664000</v>
      </c>
      <c r="V154" s="5">
        <v>-932509603000</v>
      </c>
      <c r="W154" s="5">
        <v>-849917238000</v>
      </c>
      <c r="X154" s="5">
        <v>-433308187000</v>
      </c>
      <c r="Y154" s="5">
        <v>-210195219000</v>
      </c>
      <c r="Z154" s="5">
        <v>-120093209000</v>
      </c>
      <c r="AA154" s="2">
        <v>-112880614000</v>
      </c>
    </row>
    <row r="155" spans="2:27" ht="15.5" x14ac:dyDescent="0.35">
      <c r="C155" t="s">
        <v>783</v>
      </c>
      <c r="AA155" s="2">
        <v>-5294759000</v>
      </c>
    </row>
    <row r="156" spans="2:27" ht="15.5" x14ac:dyDescent="0.35">
      <c r="C156" t="s">
        <v>784</v>
      </c>
      <c r="D156" s="5">
        <v>108270769000</v>
      </c>
      <c r="E156" s="5">
        <v>101202997000</v>
      </c>
      <c r="F156" s="5">
        <v>23261372000</v>
      </c>
      <c r="G156" s="5">
        <v>361962310000</v>
      </c>
      <c r="I156" s="5">
        <v>620638603000</v>
      </c>
      <c r="J156" s="5">
        <v>324761348000</v>
      </c>
      <c r="K156" s="5">
        <v>292675226000</v>
      </c>
      <c r="L156" s="5">
        <v>624695486000</v>
      </c>
      <c r="M156" s="5">
        <v>408467642000</v>
      </c>
      <c r="N156" s="5">
        <v>353044701000</v>
      </c>
      <c r="O156" s="5">
        <v>572934003000</v>
      </c>
      <c r="P156" s="5">
        <v>644758229000</v>
      </c>
      <c r="Q156" s="5">
        <v>359625890000</v>
      </c>
    </row>
    <row r="157" spans="2:27" ht="15.5" x14ac:dyDescent="0.35">
      <c r="C157" t="s">
        <v>785</v>
      </c>
      <c r="D157" s="5">
        <v>-234326792000</v>
      </c>
      <c r="E157" s="5">
        <v>-439463955000</v>
      </c>
      <c r="F157" s="5">
        <v>-238355338000</v>
      </c>
      <c r="G157" s="5">
        <v>-209512981000</v>
      </c>
      <c r="I157" s="5">
        <v>-1116305087000</v>
      </c>
      <c r="J157" s="5">
        <v>-1232041471000</v>
      </c>
      <c r="K157" s="5">
        <v>-1143894858000</v>
      </c>
      <c r="L157" s="5">
        <v>-562628326000</v>
      </c>
      <c r="M157" s="5">
        <v>-552413419000</v>
      </c>
      <c r="N157" s="5">
        <v>-461851163000</v>
      </c>
      <c r="O157" s="5">
        <v>-1020630687000</v>
      </c>
      <c r="P157" s="5">
        <v>-620476856000</v>
      </c>
      <c r="Q157" s="5">
        <v>-615949355000</v>
      </c>
      <c r="R157" s="5">
        <v>-744511400000</v>
      </c>
      <c r="S157" s="5">
        <v>-868035532000</v>
      </c>
      <c r="T157" s="5">
        <v>-847547987000</v>
      </c>
    </row>
    <row r="158" spans="2:27" ht="15.5" x14ac:dyDescent="0.35">
      <c r="C158" t="s">
        <v>786</v>
      </c>
      <c r="D158" s="5">
        <v>-1261045392000</v>
      </c>
      <c r="E158" s="5">
        <v>-1029715317000</v>
      </c>
      <c r="F158" s="5">
        <v>-868611984000</v>
      </c>
      <c r="G158" s="5">
        <v>-427581143000</v>
      </c>
      <c r="I158" s="5">
        <v>-3017602432000</v>
      </c>
      <c r="J158" s="5">
        <v>-2991625680000</v>
      </c>
      <c r="K158" s="5">
        <v>-2732727892000</v>
      </c>
      <c r="L158" s="5">
        <v>-1716214414000</v>
      </c>
      <c r="M158" s="5">
        <v>-1420081970000</v>
      </c>
      <c r="N158" s="5">
        <v>-797816399000</v>
      </c>
      <c r="O158" s="5">
        <v>-1692379376000</v>
      </c>
      <c r="P158" s="5">
        <v>-1210655206000</v>
      </c>
      <c r="Q158" s="5">
        <v>-1248866040000</v>
      </c>
      <c r="R158" s="5">
        <v>-1140415356000</v>
      </c>
      <c r="S158" s="5">
        <v>-1317331438000</v>
      </c>
      <c r="T158" s="5">
        <v>-1012970316000</v>
      </c>
      <c r="U158" s="5">
        <v>-534568417000</v>
      </c>
      <c r="V158" s="5">
        <v>-962962597000</v>
      </c>
      <c r="W158" s="5">
        <v>-818481505000</v>
      </c>
      <c r="X158" s="5">
        <v>-523997394000</v>
      </c>
      <c r="Y158" s="5">
        <v>-320036157000</v>
      </c>
      <c r="Z158" s="5">
        <v>-212311118000</v>
      </c>
      <c r="AA158" s="2">
        <v>-163460284000</v>
      </c>
    </row>
    <row r="159" spans="2:27" ht="15.5" x14ac:dyDescent="0.35">
      <c r="C159" t="s">
        <v>787</v>
      </c>
      <c r="T159" s="5">
        <v>-22534000000</v>
      </c>
      <c r="U159" s="5">
        <v>-40472000000</v>
      </c>
    </row>
    <row r="160" spans="2:27" ht="15.5" x14ac:dyDescent="0.35">
      <c r="C160" t="s">
        <v>161</v>
      </c>
      <c r="D160" s="5">
        <v>-441385147000</v>
      </c>
      <c r="E160" s="5">
        <v>486051242000</v>
      </c>
      <c r="F160" s="5">
        <v>-1258268708000</v>
      </c>
      <c r="G160" s="5">
        <v>-899720125000</v>
      </c>
      <c r="I160" s="5">
        <v>-1689217468000</v>
      </c>
      <c r="J160" s="5">
        <v>-1470031624000</v>
      </c>
      <c r="K160" s="5">
        <v>-648456763000</v>
      </c>
      <c r="L160" s="5">
        <v>-873241783000</v>
      </c>
      <c r="M160" s="5">
        <v>-1683257211000</v>
      </c>
      <c r="N160" s="5">
        <v>-1239093498000</v>
      </c>
      <c r="O160" s="5">
        <v>-128832144000</v>
      </c>
      <c r="P160" s="5">
        <v>350753571000</v>
      </c>
      <c r="Q160" s="5">
        <v>-1111421217000</v>
      </c>
      <c r="R160" s="5">
        <v>80673777000</v>
      </c>
      <c r="S160" s="5">
        <v>-156578818000</v>
      </c>
      <c r="T160" s="5">
        <v>-1192792288000</v>
      </c>
      <c r="U160" s="5">
        <v>1652220231000</v>
      </c>
      <c r="V160" s="5">
        <v>1882427174000</v>
      </c>
      <c r="W160" s="5">
        <v>-1879048835000</v>
      </c>
      <c r="X160" s="5">
        <v>451573671000</v>
      </c>
      <c r="Y160" s="5">
        <v>415128864000</v>
      </c>
      <c r="Z160" s="5">
        <v>664969135000</v>
      </c>
      <c r="AA160" s="2">
        <v>424622202000</v>
      </c>
    </row>
    <row r="161" spans="3:27" ht="15.5" x14ac:dyDescent="0.35">
      <c r="C161" t="s">
        <v>162</v>
      </c>
      <c r="D161" s="5">
        <v>-139175266000</v>
      </c>
      <c r="E161" s="5">
        <v>-505121823000</v>
      </c>
      <c r="F161" s="5">
        <v>-199330865000</v>
      </c>
      <c r="G161" s="5">
        <v>-378738619000</v>
      </c>
      <c r="I161" s="5">
        <v>-1309049886000</v>
      </c>
      <c r="J161" s="5">
        <v>-1172912772000</v>
      </c>
      <c r="K161" s="5">
        <v>-583534794000</v>
      </c>
      <c r="L161" s="5">
        <v>-276398377000</v>
      </c>
      <c r="M161" s="5">
        <v>-208357987000</v>
      </c>
      <c r="N161" s="5">
        <v>-139352627000</v>
      </c>
      <c r="O161" s="5">
        <v>-779297473000</v>
      </c>
      <c r="P161" s="5">
        <v>385813753000</v>
      </c>
      <c r="Q161" s="5">
        <v>833453209000</v>
      </c>
      <c r="R161" s="5">
        <v>-689045630000</v>
      </c>
      <c r="S161" s="5">
        <v>-280211522000</v>
      </c>
      <c r="T161" s="5">
        <v>-777007604000</v>
      </c>
      <c r="U161" s="5">
        <v>-2011945587000</v>
      </c>
      <c r="V161" s="5">
        <v>-1203978532000</v>
      </c>
      <c r="W161" s="5">
        <v>1676265646000</v>
      </c>
      <c r="X161" s="5">
        <v>-498891285000</v>
      </c>
      <c r="Y161" s="5">
        <v>-1036457783000</v>
      </c>
      <c r="Z161" s="5">
        <v>-720498208000</v>
      </c>
      <c r="AA161" s="2">
        <v>-552723733000</v>
      </c>
    </row>
    <row r="162" spans="3:27" ht="15.5" x14ac:dyDescent="0.35">
      <c r="C162" t="s">
        <v>739</v>
      </c>
      <c r="U162" s="5">
        <v>-1114116646000</v>
      </c>
      <c r="V162" s="5">
        <v>-401707078000</v>
      </c>
    </row>
    <row r="163" spans="3:27" ht="15.5" x14ac:dyDescent="0.35">
      <c r="C163" t="s">
        <v>163</v>
      </c>
      <c r="D163" s="5">
        <v>-143669107000</v>
      </c>
      <c r="E163" s="5">
        <v>-256687582000</v>
      </c>
      <c r="F163" s="5">
        <v>-199283137000</v>
      </c>
      <c r="G163" s="5">
        <v>-380113207000</v>
      </c>
      <c r="I163" s="5">
        <v>-1065414188000</v>
      </c>
      <c r="J163" s="5">
        <v>-1187078235000</v>
      </c>
      <c r="K163" s="5">
        <v>-635802929000</v>
      </c>
      <c r="L163" s="5">
        <v>-290151224000</v>
      </c>
      <c r="M163" s="5">
        <v>-241758587000</v>
      </c>
      <c r="N163" s="5">
        <v>-341016662000</v>
      </c>
      <c r="O163" s="5">
        <v>-807476770000</v>
      </c>
      <c r="P163" s="5">
        <v>-1213363638000</v>
      </c>
      <c r="Q163" s="5">
        <v>-632450718000</v>
      </c>
      <c r="R163" s="5">
        <v>-575967303000</v>
      </c>
      <c r="S163" s="5">
        <v>-272218396000</v>
      </c>
      <c r="T163" s="5">
        <v>-577679502000</v>
      </c>
      <c r="U163" s="5">
        <v>-773569978000</v>
      </c>
      <c r="V163" s="5">
        <v>-625522763000</v>
      </c>
      <c r="W163" s="5">
        <v>-390821964000</v>
      </c>
      <c r="X163" s="5">
        <v>-491098726000</v>
      </c>
      <c r="Y163" s="5">
        <v>-843712998000</v>
      </c>
      <c r="Z163" s="5">
        <v>-843399306000</v>
      </c>
      <c r="AA163" s="2">
        <v>-427699225000</v>
      </c>
    </row>
    <row r="164" spans="3:27" ht="15.5" x14ac:dyDescent="0.35">
      <c r="C164" t="s">
        <v>788</v>
      </c>
    </row>
    <row r="165" spans="3:27" ht="15.5" x14ac:dyDescent="0.35">
      <c r="C165" t="s">
        <v>455</v>
      </c>
      <c r="X165" s="5">
        <v>-10009671000</v>
      </c>
    </row>
    <row r="166" spans="3:27" ht="15.5" x14ac:dyDescent="0.35">
      <c r="C166" t="s">
        <v>789</v>
      </c>
      <c r="R166" s="5">
        <v>-30050000000</v>
      </c>
      <c r="T166" s="5">
        <v>-155200000000</v>
      </c>
      <c r="U166" s="5">
        <v>-100000000000</v>
      </c>
      <c r="V166" s="5">
        <v>-112000000000</v>
      </c>
      <c r="W166" s="5">
        <v>-24412500000</v>
      </c>
    </row>
    <row r="167" spans="3:27" ht="15.5" x14ac:dyDescent="0.35">
      <c r="C167" t="s">
        <v>790</v>
      </c>
      <c r="E167" s="5">
        <v>-250000000000</v>
      </c>
      <c r="I167" s="5">
        <v>-250000000000</v>
      </c>
    </row>
    <row r="168" spans="3:27" ht="15.5" x14ac:dyDescent="0.35">
      <c r="C168" t="s">
        <v>318</v>
      </c>
      <c r="P168" s="5">
        <v>118295650000</v>
      </c>
      <c r="Q168" s="5">
        <v>-114037000000</v>
      </c>
    </row>
    <row r="169" spans="3:27" ht="15.5" x14ac:dyDescent="0.35">
      <c r="C169" t="s">
        <v>791</v>
      </c>
      <c r="U169" s="5">
        <v>-20415490000</v>
      </c>
      <c r="V169" s="5">
        <v>-17136321000</v>
      </c>
      <c r="W169" s="5">
        <v>-36694553000</v>
      </c>
    </row>
    <row r="170" spans="3:27" ht="15.5" x14ac:dyDescent="0.35">
      <c r="C170" t="s">
        <v>459</v>
      </c>
      <c r="J170" s="5">
        <v>-315505000</v>
      </c>
      <c r="K170" s="5">
        <v>-12714392000</v>
      </c>
      <c r="P170" s="5">
        <v>-8755656000</v>
      </c>
      <c r="Q170" s="5">
        <v>-3163580000</v>
      </c>
      <c r="R170" s="5">
        <v>-81623400000</v>
      </c>
      <c r="S170" s="5">
        <v>-1045780000</v>
      </c>
      <c r="T170" s="5">
        <v>-46951063000</v>
      </c>
      <c r="V170" s="5">
        <v>-435119000</v>
      </c>
      <c r="Z170" s="5">
        <v>-46164162000</v>
      </c>
      <c r="AA170" s="2">
        <v>-1412161000</v>
      </c>
    </row>
    <row r="171" spans="3:27" ht="15.5" x14ac:dyDescent="0.35">
      <c r="C171" t="s">
        <v>792</v>
      </c>
      <c r="V171" s="5">
        <v>-41626431000</v>
      </c>
      <c r="X171" s="5">
        <v>-1205292000</v>
      </c>
      <c r="Y171" s="5">
        <v>-102407959000</v>
      </c>
    </row>
    <row r="172" spans="3:27" ht="15.5" x14ac:dyDescent="0.35">
      <c r="C172" t="s">
        <v>793</v>
      </c>
      <c r="D172" s="5">
        <v>-99225000000</v>
      </c>
      <c r="F172" s="5">
        <v>-8837290000</v>
      </c>
    </row>
    <row r="173" spans="3:27" ht="15.5" x14ac:dyDescent="0.35">
      <c r="C173" t="s">
        <v>794</v>
      </c>
      <c r="N173" s="5">
        <v>24952485000</v>
      </c>
    </row>
    <row r="174" spans="3:27" ht="15.5" x14ac:dyDescent="0.35">
      <c r="C174" t="s">
        <v>343</v>
      </c>
      <c r="D174" s="5">
        <v>974731000</v>
      </c>
      <c r="E174" s="5">
        <v>1565759000</v>
      </c>
      <c r="F174" s="5">
        <v>-47728000</v>
      </c>
      <c r="G174" s="5">
        <v>888245000</v>
      </c>
      <c r="I174" s="5">
        <v>5877959000</v>
      </c>
      <c r="J174" s="5">
        <v>10077582000</v>
      </c>
      <c r="K174" s="5">
        <v>63443491000</v>
      </c>
      <c r="L174" s="5">
        <v>12802201000</v>
      </c>
      <c r="M174" s="5">
        <v>33400600000</v>
      </c>
      <c r="N174" s="5">
        <v>176711550000</v>
      </c>
      <c r="O174" s="5">
        <v>3486314000</v>
      </c>
      <c r="P174" s="5">
        <v>25885247000</v>
      </c>
      <c r="Q174" s="5">
        <v>4893459000</v>
      </c>
      <c r="R174" s="5">
        <v>5873037000</v>
      </c>
      <c r="S174" s="5">
        <v>8077686000</v>
      </c>
      <c r="T174" s="5">
        <v>6327357000</v>
      </c>
      <c r="U174" s="5">
        <v>2604621000</v>
      </c>
      <c r="V174" s="5">
        <v>1690987000</v>
      </c>
      <c r="W174" s="5">
        <v>3818116000</v>
      </c>
      <c r="X174" s="5">
        <v>5081515000</v>
      </c>
      <c r="Y174" s="5">
        <v>7676755000</v>
      </c>
      <c r="Z174" s="5">
        <v>6840153000</v>
      </c>
      <c r="AA174" s="2">
        <v>26148094000</v>
      </c>
    </row>
    <row r="175" spans="3:27" ht="15.5" x14ac:dyDescent="0.35">
      <c r="C175" t="s">
        <v>795</v>
      </c>
    </row>
    <row r="176" spans="3:27" ht="15.5" x14ac:dyDescent="0.35">
      <c r="C176" t="s">
        <v>484</v>
      </c>
      <c r="T176" s="5">
        <v>-2151896000</v>
      </c>
    </row>
    <row r="177" spans="3:27" ht="15.5" x14ac:dyDescent="0.35">
      <c r="C177" t="s">
        <v>796</v>
      </c>
      <c r="G177" s="5">
        <v>486343000</v>
      </c>
      <c r="I177" s="5">
        <v>486343000</v>
      </c>
    </row>
    <row r="178" spans="3:27" ht="15.5" x14ac:dyDescent="0.35">
      <c r="C178" t="s">
        <v>797</v>
      </c>
      <c r="P178" s="5">
        <v>122810945000</v>
      </c>
      <c r="Q178" s="5">
        <v>-103271456000</v>
      </c>
      <c r="R178" s="5">
        <v>-7277964000</v>
      </c>
      <c r="S178" s="5">
        <v>-15025032000</v>
      </c>
      <c r="T178" s="5">
        <v>-1352500000</v>
      </c>
      <c r="U178" s="5">
        <v>15953000</v>
      </c>
      <c r="V178" s="5">
        <v>122179000</v>
      </c>
      <c r="W178" s="5">
        <v>23498039000</v>
      </c>
      <c r="X178" s="5">
        <v>-1659111000</v>
      </c>
      <c r="Y178" s="5">
        <v>-5849708000</v>
      </c>
      <c r="Z178" s="5">
        <v>19528587000</v>
      </c>
      <c r="AA178" s="2">
        <v>-12572957000</v>
      </c>
    </row>
    <row r="179" spans="3:27" ht="15.5" x14ac:dyDescent="0.35">
      <c r="C179" t="s">
        <v>350</v>
      </c>
      <c r="Y179" s="5">
        <v>-92163873000</v>
      </c>
      <c r="AA179" s="2">
        <v>-130466365000</v>
      </c>
    </row>
    <row r="180" spans="3:27" ht="15.5" x14ac:dyDescent="0.35">
      <c r="C180" t="s">
        <v>798</v>
      </c>
      <c r="Z180" s="5">
        <v>-20943046000</v>
      </c>
      <c r="AA180" s="2">
        <v>-6721119000</v>
      </c>
    </row>
    <row r="181" spans="3:27" ht="15.5" x14ac:dyDescent="0.35">
      <c r="C181" t="s">
        <v>799</v>
      </c>
      <c r="P181" s="5">
        <v>143500000000</v>
      </c>
      <c r="Q181" s="5">
        <v>636440275000</v>
      </c>
    </row>
    <row r="182" spans="3:27" ht="15.5" x14ac:dyDescent="0.35">
      <c r="C182" t="s">
        <v>800</v>
      </c>
      <c r="P182" s="5">
        <v>1180819070000</v>
      </c>
      <c r="Q182" s="5">
        <v>200198929000</v>
      </c>
    </row>
    <row r="183" spans="3:27" ht="15.5" x14ac:dyDescent="0.35">
      <c r="C183" t="s">
        <v>801</v>
      </c>
      <c r="O183" s="5">
        <v>10000000000</v>
      </c>
    </row>
    <row r="184" spans="3:27" ht="15.5" x14ac:dyDescent="0.35">
      <c r="C184" t="s">
        <v>802</v>
      </c>
      <c r="Q184" s="5">
        <v>17500000000</v>
      </c>
    </row>
    <row r="185" spans="3:27" ht="15.5" x14ac:dyDescent="0.35">
      <c r="C185" t="s">
        <v>803</v>
      </c>
      <c r="O185" s="5">
        <v>12875936000</v>
      </c>
    </row>
    <row r="186" spans="3:27" ht="15.5" x14ac:dyDescent="0.35">
      <c r="C186" t="s">
        <v>464</v>
      </c>
      <c r="D186" s="5">
        <v>3519110000</v>
      </c>
      <c r="J186" s="5">
        <v>4403386000</v>
      </c>
      <c r="K186" s="5">
        <v>1539036000</v>
      </c>
      <c r="L186" s="5">
        <v>846800000</v>
      </c>
      <c r="O186" s="5">
        <v>1550461000</v>
      </c>
      <c r="P186" s="5">
        <v>2622135000</v>
      </c>
    </row>
    <row r="187" spans="3:27" ht="15.5" x14ac:dyDescent="0.35">
      <c r="C187" t="s">
        <v>804</v>
      </c>
      <c r="L187" s="5">
        <v>103846000</v>
      </c>
      <c r="O187" s="5">
        <v>266586000</v>
      </c>
      <c r="P187" s="5">
        <v>14000000000</v>
      </c>
      <c r="Q187" s="5">
        <v>827343300000</v>
      </c>
      <c r="W187" s="5">
        <v>2109185105000</v>
      </c>
    </row>
    <row r="188" spans="3:27" ht="15.5" x14ac:dyDescent="0.35">
      <c r="C188" t="s">
        <v>175</v>
      </c>
      <c r="D188" s="5">
        <v>-441385147000</v>
      </c>
      <c r="E188" s="5">
        <v>486051242000</v>
      </c>
      <c r="F188" s="5">
        <v>-1258268708000</v>
      </c>
      <c r="G188" s="5">
        <v>-899720125000</v>
      </c>
      <c r="I188" s="5">
        <v>-1689217468000</v>
      </c>
      <c r="J188" s="5">
        <v>-1470031624000</v>
      </c>
      <c r="K188" s="5">
        <v>-648456763000</v>
      </c>
      <c r="L188" s="5">
        <v>-873241783000</v>
      </c>
      <c r="M188" s="5">
        <v>-1683257211000</v>
      </c>
      <c r="N188" s="5">
        <v>-1239093498000</v>
      </c>
      <c r="O188" s="5">
        <v>-128832144000</v>
      </c>
      <c r="P188" s="5">
        <v>350753571000</v>
      </c>
      <c r="Q188" s="5">
        <v>-1111421217000</v>
      </c>
      <c r="R188" s="5">
        <v>80673777000</v>
      </c>
      <c r="S188" s="5">
        <v>-156578818000</v>
      </c>
      <c r="T188" s="5">
        <v>-1192792288000</v>
      </c>
      <c r="U188" s="5">
        <v>1652220231000</v>
      </c>
      <c r="V188" s="5">
        <v>1882427174000</v>
      </c>
      <c r="W188" s="5">
        <v>-1879048835000</v>
      </c>
      <c r="X188" s="5">
        <v>451573671000</v>
      </c>
      <c r="Y188" s="5">
        <v>415128864000</v>
      </c>
      <c r="Z188" s="5">
        <v>664969135000</v>
      </c>
      <c r="AA188" s="2">
        <v>424622202000</v>
      </c>
    </row>
    <row r="189" spans="3:27" ht="15.5" x14ac:dyDescent="0.35">
      <c r="C189" t="s">
        <v>805</v>
      </c>
      <c r="D189" s="5">
        <v>275000000000</v>
      </c>
      <c r="E189" s="5">
        <v>562500000000</v>
      </c>
      <c r="F189" s="5">
        <v>338000000000</v>
      </c>
      <c r="G189" s="5">
        <v>348381261000</v>
      </c>
      <c r="I189" s="5">
        <v>1488745613000</v>
      </c>
      <c r="J189" s="5">
        <v>2700000000000</v>
      </c>
      <c r="K189" s="5">
        <v>2438212337000</v>
      </c>
      <c r="L189" s="5">
        <v>409118674000</v>
      </c>
      <c r="N189" s="5">
        <v>1537944875000</v>
      </c>
      <c r="O189" s="5">
        <v>1134228058000</v>
      </c>
      <c r="P189" s="5">
        <v>854870901000</v>
      </c>
      <c r="Q189" s="5">
        <v>139629213000</v>
      </c>
      <c r="R189" s="5">
        <v>366623000000</v>
      </c>
      <c r="S189" s="5">
        <v>1040855467000</v>
      </c>
      <c r="T189" s="5">
        <v>355447790000</v>
      </c>
      <c r="U189" s="5">
        <v>392089774000</v>
      </c>
      <c r="V189" s="5">
        <v>754422260000</v>
      </c>
      <c r="W189" s="5">
        <v>54224730000</v>
      </c>
      <c r="X189" s="5">
        <v>367922009000</v>
      </c>
      <c r="Y189" s="5">
        <v>551878153000</v>
      </c>
      <c r="Z189" s="5">
        <v>584878797000</v>
      </c>
      <c r="AA189" s="2">
        <v>337988473000</v>
      </c>
    </row>
    <row r="190" spans="3:27" ht="15.5" x14ac:dyDescent="0.35">
      <c r="C190" t="s">
        <v>806</v>
      </c>
      <c r="D190" s="5">
        <v>-196149976000</v>
      </c>
      <c r="E190" s="5">
        <v>-283708800000</v>
      </c>
      <c r="F190" s="5">
        <v>-623691799000</v>
      </c>
      <c r="G190" s="5">
        <v>-222504561000</v>
      </c>
      <c r="I190" s="5">
        <v>-1391156266000</v>
      </c>
      <c r="J190" s="5">
        <v>-2120433892000</v>
      </c>
      <c r="K190" s="5">
        <v>-870240766000</v>
      </c>
      <c r="L190" s="5">
        <v>-440265605000</v>
      </c>
      <c r="M190" s="5">
        <v>-377676978000</v>
      </c>
      <c r="N190" s="5">
        <v>-552985326000</v>
      </c>
      <c r="O190" s="5">
        <v>-239627723000</v>
      </c>
      <c r="P190" s="5">
        <v>-875977147000</v>
      </c>
      <c r="Q190" s="5">
        <v>-715393072000</v>
      </c>
      <c r="R190" s="5">
        <v>-358847424000</v>
      </c>
      <c r="S190" s="5">
        <v>-772971314000</v>
      </c>
      <c r="T190" s="5">
        <v>-477632367000</v>
      </c>
      <c r="U190" s="5">
        <v>-201771301000</v>
      </c>
      <c r="V190" s="5">
        <v>-549399615000</v>
      </c>
      <c r="W190" s="5">
        <v>-177259756000</v>
      </c>
      <c r="X190" s="5">
        <v>-308245897000</v>
      </c>
      <c r="Y190" s="5">
        <v>-288700375000</v>
      </c>
      <c r="Z190" s="5">
        <v>-188861242000</v>
      </c>
      <c r="AA190" s="2">
        <v>-67055121000</v>
      </c>
    </row>
    <row r="191" spans="3:27" ht="15.5" x14ac:dyDescent="0.35">
      <c r="C191" t="s">
        <v>807</v>
      </c>
    </row>
    <row r="192" spans="3:27" ht="15.5" x14ac:dyDescent="0.35">
      <c r="C192" t="s">
        <v>808</v>
      </c>
      <c r="E192" s="5">
        <v>23428050000</v>
      </c>
      <c r="I192" s="5">
        <v>23428050000</v>
      </c>
      <c r="J192" s="5">
        <v>7809350000</v>
      </c>
      <c r="W192" s="5">
        <v>24954081000</v>
      </c>
      <c r="Y192" s="5">
        <v>11169905000</v>
      </c>
      <c r="Z192" s="5">
        <v>3877200000</v>
      </c>
    </row>
    <row r="193" spans="3:27" ht="15.5" x14ac:dyDescent="0.35">
      <c r="C193" t="s">
        <v>809</v>
      </c>
    </row>
    <row r="194" spans="3:27" ht="15.5" x14ac:dyDescent="0.35">
      <c r="C194" t="s">
        <v>810</v>
      </c>
    </row>
    <row r="195" spans="3:27" ht="15.5" x14ac:dyDescent="0.35">
      <c r="C195" t="s">
        <v>811</v>
      </c>
      <c r="P195" s="5">
        <v>44960396000</v>
      </c>
      <c r="Q195" s="5">
        <v>82268887000</v>
      </c>
      <c r="R195" s="5">
        <v>196369173000</v>
      </c>
      <c r="S195" s="5">
        <v>139411442000</v>
      </c>
      <c r="T195" s="5">
        <v>90175096000</v>
      </c>
      <c r="U195" s="5">
        <v>47476416000</v>
      </c>
      <c r="V195" s="5">
        <v>23557864000</v>
      </c>
    </row>
    <row r="196" spans="3:27" ht="15.5" x14ac:dyDescent="0.35">
      <c r="C196" t="s">
        <v>812</v>
      </c>
      <c r="X196" s="5">
        <v>27805965000</v>
      </c>
    </row>
    <row r="197" spans="3:27" ht="15.5" x14ac:dyDescent="0.35">
      <c r="C197" t="s">
        <v>813</v>
      </c>
    </row>
    <row r="198" spans="3:27" ht="15.5" x14ac:dyDescent="0.35">
      <c r="C198" t="s">
        <v>814</v>
      </c>
    </row>
    <row r="199" spans="3:27" ht="15.5" x14ac:dyDescent="0.35">
      <c r="C199" t="s">
        <v>696</v>
      </c>
      <c r="E199" s="5">
        <v>23428050000</v>
      </c>
      <c r="I199" s="5">
        <v>23428050000</v>
      </c>
      <c r="J199" s="5">
        <v>7809350000</v>
      </c>
      <c r="P199" s="5">
        <v>44960396000</v>
      </c>
      <c r="Q199" s="5">
        <v>82268887000</v>
      </c>
      <c r="R199" s="5">
        <v>196369173000</v>
      </c>
      <c r="S199" s="5">
        <v>139411442000</v>
      </c>
      <c r="T199" s="5">
        <v>90175096000</v>
      </c>
      <c r="U199" s="5">
        <v>47476416000</v>
      </c>
      <c r="V199" s="5">
        <v>23557864000</v>
      </c>
      <c r="W199" s="5">
        <v>24954081000</v>
      </c>
      <c r="X199" s="5">
        <v>27805965000</v>
      </c>
      <c r="Y199" s="5">
        <v>11169905000</v>
      </c>
      <c r="Z199" s="5">
        <v>3877200000</v>
      </c>
    </row>
    <row r="200" spans="3:27" ht="15.5" x14ac:dyDescent="0.35">
      <c r="C200" t="s">
        <v>815</v>
      </c>
      <c r="E200" s="5">
        <v>-23428050000</v>
      </c>
      <c r="F200" s="5">
        <v>23428050000</v>
      </c>
      <c r="N200" s="5">
        <v>-118071864000</v>
      </c>
    </row>
    <row r="201" spans="3:27" ht="15.5" x14ac:dyDescent="0.35">
      <c r="C201" t="s">
        <v>816</v>
      </c>
      <c r="Z201" s="5">
        <v>-121887275000</v>
      </c>
      <c r="AA201" s="2">
        <v>-40560000000</v>
      </c>
    </row>
    <row r="202" spans="3:27" ht="15.5" x14ac:dyDescent="0.35">
      <c r="C202" t="s">
        <v>7</v>
      </c>
      <c r="F202" s="5">
        <v>-989988480000</v>
      </c>
      <c r="G202" s="5">
        <v>-987640980000</v>
      </c>
      <c r="I202" s="5">
        <v>-1977629460000</v>
      </c>
      <c r="J202" s="5">
        <v>-1973716960000</v>
      </c>
      <c r="K202" s="5">
        <v>-2467146200000</v>
      </c>
      <c r="L202" s="5">
        <v>-828961123000</v>
      </c>
      <c r="M202" s="5">
        <v>-532903579000</v>
      </c>
      <c r="N202" s="5">
        <v>-395041207000</v>
      </c>
      <c r="O202" s="5">
        <v>-722645086000</v>
      </c>
      <c r="P202" s="5">
        <v>-883232882000</v>
      </c>
      <c r="Q202" s="5">
        <v>-600021341000</v>
      </c>
      <c r="R202" s="5">
        <v>-359120445000</v>
      </c>
      <c r="S202" s="5">
        <v>-512162635000</v>
      </c>
      <c r="T202" s="5">
        <v>-253723698000</v>
      </c>
      <c r="U202" s="5">
        <v>-445112303000</v>
      </c>
      <c r="V202" s="5">
        <v>-94866294000</v>
      </c>
      <c r="W202" s="5">
        <v>-1283737743000</v>
      </c>
      <c r="X202" s="5">
        <v>-208328834000</v>
      </c>
      <c r="Y202" s="5">
        <v>-3125400000</v>
      </c>
    </row>
    <row r="203" spans="3:27" ht="15.5" x14ac:dyDescent="0.35">
      <c r="C203" t="s">
        <v>817</v>
      </c>
      <c r="S203" s="5">
        <v>-166588000</v>
      </c>
      <c r="T203" s="5">
        <v>-20500000</v>
      </c>
      <c r="U203" s="5">
        <v>-21405000</v>
      </c>
      <c r="V203" s="5">
        <v>-380156000</v>
      </c>
      <c r="W203" s="5">
        <v>-431359000</v>
      </c>
      <c r="X203" s="5">
        <v>-38828296000</v>
      </c>
      <c r="Y203" s="5">
        <v>-18411900000</v>
      </c>
    </row>
    <row r="204" spans="3:27" ht="15.5" x14ac:dyDescent="0.35">
      <c r="C204" t="s">
        <v>818</v>
      </c>
      <c r="F204" s="5">
        <v>-989988480000</v>
      </c>
      <c r="G204" s="5">
        <v>-987640980000</v>
      </c>
      <c r="I204" s="5">
        <v>-1977629460000</v>
      </c>
      <c r="J204" s="5">
        <v>-1973716960000</v>
      </c>
      <c r="K204" s="5">
        <v>-2467146200000</v>
      </c>
      <c r="L204" s="5">
        <v>-828961123000</v>
      </c>
      <c r="M204" s="5">
        <v>-532903579000</v>
      </c>
      <c r="N204" s="5">
        <v>-395041207000</v>
      </c>
      <c r="O204" s="5">
        <v>-722645086000</v>
      </c>
      <c r="P204" s="5">
        <v>-883232882000</v>
      </c>
      <c r="Q204" s="5">
        <v>-600021341000</v>
      </c>
      <c r="R204" s="5">
        <v>-359120445000</v>
      </c>
      <c r="S204" s="5">
        <v>-512329223000</v>
      </c>
      <c r="T204" s="5">
        <v>-253744198000</v>
      </c>
      <c r="U204" s="5">
        <v>-445133708000</v>
      </c>
      <c r="V204" s="5">
        <v>-95246450000</v>
      </c>
      <c r="W204" s="5">
        <v>-1284169102000</v>
      </c>
      <c r="X204" s="5">
        <v>-247157130000</v>
      </c>
      <c r="Y204" s="5">
        <v>-21537300000</v>
      </c>
      <c r="Z204" s="5">
        <v>-121887275000</v>
      </c>
      <c r="AA204" s="2">
        <v>-40560000000</v>
      </c>
    </row>
    <row r="205" spans="3:27" ht="15.5" x14ac:dyDescent="0.35">
      <c r="C205" t="s">
        <v>589</v>
      </c>
      <c r="X205" s="5">
        <v>-64609909000</v>
      </c>
      <c r="Y205" s="5">
        <v>-46105390000</v>
      </c>
    </row>
    <row r="206" spans="3:27" ht="15.5" x14ac:dyDescent="0.35">
      <c r="C206" t="s">
        <v>370</v>
      </c>
      <c r="D206" s="5">
        <v>-217450171000</v>
      </c>
      <c r="E206" s="5">
        <v>-12838858000</v>
      </c>
      <c r="F206" s="5">
        <v>-524719000</v>
      </c>
      <c r="G206" s="5">
        <v>-49797605000</v>
      </c>
      <c r="I206" s="5">
        <v>-79841595000</v>
      </c>
      <c r="J206" s="5">
        <v>-131265846000</v>
      </c>
      <c r="K206" s="5">
        <v>-59676224000</v>
      </c>
      <c r="L206" s="5">
        <v>-44809269000</v>
      </c>
      <c r="M206" s="5">
        <v>-93784233000</v>
      </c>
      <c r="N206" s="5">
        <v>-37109345000</v>
      </c>
    </row>
    <row r="207" spans="3:27" ht="15.5" x14ac:dyDescent="0.35">
      <c r="C207" t="s">
        <v>819</v>
      </c>
      <c r="Y207" s="5">
        <v>131621819000</v>
      </c>
      <c r="Z207" s="5">
        <v>42431527000</v>
      </c>
      <c r="AA207" s="2">
        <v>79871910000</v>
      </c>
    </row>
    <row r="208" spans="3:27" ht="15.5" x14ac:dyDescent="0.35">
      <c r="C208" t="s">
        <v>177</v>
      </c>
      <c r="X208" s="5">
        <v>531529220000</v>
      </c>
      <c r="Z208" s="5">
        <v>-24898949000</v>
      </c>
      <c r="AA208" s="2">
        <v>-14058374000</v>
      </c>
    </row>
    <row r="209" spans="2:27" ht="15.5" x14ac:dyDescent="0.35">
      <c r="C209" t="s">
        <v>702</v>
      </c>
      <c r="Q209" s="5">
        <v>988561185000</v>
      </c>
      <c r="V209" s="5">
        <v>1488084334000</v>
      </c>
    </row>
    <row r="210" spans="2:27" ht="15.5" x14ac:dyDescent="0.35">
      <c r="C210" t="s">
        <v>480</v>
      </c>
      <c r="J210" s="5">
        <v>-37000000000</v>
      </c>
      <c r="L210" s="5">
        <v>-68000000000</v>
      </c>
      <c r="N210" s="5">
        <v>-895000000000</v>
      </c>
      <c r="O210" s="5">
        <v>-877000000000</v>
      </c>
      <c r="Q210" s="5">
        <v>-623000000000</v>
      </c>
    </row>
    <row r="211" spans="2:27" ht="15.5" x14ac:dyDescent="0.35">
      <c r="C211" t="s">
        <v>820</v>
      </c>
      <c r="Z211" s="5">
        <v>85788024000</v>
      </c>
    </row>
    <row r="212" spans="2:27" ht="15.5" x14ac:dyDescent="0.35">
      <c r="C212" t="s">
        <v>821</v>
      </c>
    </row>
    <row r="213" spans="2:27" ht="15.5" x14ac:dyDescent="0.35">
      <c r="C213" t="s">
        <v>186</v>
      </c>
      <c r="D213" s="5">
        <v>838098259000</v>
      </c>
      <c r="E213" s="5">
        <v>531776482000</v>
      </c>
      <c r="F213" s="5">
        <v>1759457479000</v>
      </c>
      <c r="G213" s="5">
        <v>-981846933000</v>
      </c>
      <c r="I213" s="5">
        <v>942706956000</v>
      </c>
      <c r="J213" s="5">
        <v>-1296313158000</v>
      </c>
      <c r="K213" s="5">
        <v>2269906138000</v>
      </c>
      <c r="L213" s="5">
        <v>1479172922000</v>
      </c>
      <c r="M213" s="5">
        <v>1052942245000</v>
      </c>
      <c r="N213" s="5">
        <v>-311473148000</v>
      </c>
      <c r="O213" s="5">
        <v>-220150064000</v>
      </c>
      <c r="P213" s="5">
        <v>287703294000</v>
      </c>
      <c r="Q213" s="5">
        <v>404256577000</v>
      </c>
      <c r="R213" s="5">
        <v>43251445000</v>
      </c>
      <c r="S213" s="5">
        <v>544636707000</v>
      </c>
      <c r="T213" s="5">
        <v>159580790000</v>
      </c>
      <c r="U213" s="5">
        <v>-1170802134000</v>
      </c>
      <c r="V213" s="5">
        <v>509850740000</v>
      </c>
      <c r="W213" s="5">
        <v>729633753000</v>
      </c>
      <c r="X213" s="5">
        <v>380601047000</v>
      </c>
      <c r="Y213" s="5">
        <v>49823398000</v>
      </c>
      <c r="Z213" s="5">
        <v>61841116000</v>
      </c>
      <c r="AA213" s="2">
        <v>91013725000</v>
      </c>
    </row>
    <row r="214" spans="2:27" ht="15.5" x14ac:dyDescent="0.35">
      <c r="C214" t="s">
        <v>187</v>
      </c>
      <c r="D214" s="5">
        <v>40790454000</v>
      </c>
      <c r="E214" s="5">
        <v>24567539000</v>
      </c>
      <c r="F214" s="5">
        <v>43269068000</v>
      </c>
      <c r="G214" s="5">
        <v>-38303704000</v>
      </c>
      <c r="I214" s="5">
        <v>95600811000</v>
      </c>
      <c r="J214" s="5">
        <v>126679085000</v>
      </c>
      <c r="K214" s="5">
        <v>-72261208000</v>
      </c>
      <c r="L214" s="5">
        <v>258315422000</v>
      </c>
      <c r="M214" s="5">
        <v>-1813467000</v>
      </c>
      <c r="N214" s="5">
        <v>55897000</v>
      </c>
      <c r="O214" s="5">
        <v>-90152592000</v>
      </c>
      <c r="P214" s="5">
        <v>112151230000</v>
      </c>
      <c r="Q214" s="5">
        <v>17660876000</v>
      </c>
      <c r="R214" s="5">
        <v>33882917000</v>
      </c>
      <c r="S214" s="5">
        <v>-151418199000</v>
      </c>
      <c r="T214" s="5">
        <v>-83054902000</v>
      </c>
      <c r="U214" s="5">
        <v>105923561000</v>
      </c>
      <c r="V214" s="5">
        <v>45303312000</v>
      </c>
      <c r="W214" s="5">
        <v>-14116456000</v>
      </c>
      <c r="X214" s="5">
        <v>37552938000</v>
      </c>
      <c r="Y214" s="5">
        <v>-62262545000</v>
      </c>
      <c r="Z214" s="5">
        <v>11094332000</v>
      </c>
      <c r="AA214" s="2">
        <v>3543791000</v>
      </c>
    </row>
    <row r="215" spans="2:27" ht="15.5" x14ac:dyDescent="0.35">
      <c r="C215" t="s">
        <v>723</v>
      </c>
      <c r="Q215" s="5">
        <v>-17607780000</v>
      </c>
    </row>
    <row r="216" spans="2:27" ht="15.5" x14ac:dyDescent="0.35">
      <c r="C216" t="s">
        <v>188</v>
      </c>
      <c r="D216" s="5">
        <v>6404299375000</v>
      </c>
      <c r="I216" s="5">
        <v>5365991608000</v>
      </c>
      <c r="J216" s="5">
        <v>6535625681000</v>
      </c>
      <c r="K216" s="5">
        <v>4337980751000</v>
      </c>
      <c r="L216" s="5">
        <v>2600492407000</v>
      </c>
      <c r="M216" s="5">
        <v>1549363629000</v>
      </c>
      <c r="N216" s="5">
        <v>1860780880000</v>
      </c>
      <c r="O216" s="5">
        <v>2171083536000</v>
      </c>
      <c r="P216" s="5">
        <v>1771229012000</v>
      </c>
      <c r="Q216" s="5">
        <v>1366943494000</v>
      </c>
      <c r="R216" s="5">
        <v>1289809132000</v>
      </c>
      <c r="S216" s="5">
        <v>896590624000</v>
      </c>
      <c r="T216" s="5">
        <v>820064736000</v>
      </c>
      <c r="U216" s="5">
        <v>1884943309000</v>
      </c>
      <c r="V216" s="5">
        <v>1329789257000</v>
      </c>
      <c r="W216" s="5">
        <v>614271960000</v>
      </c>
      <c r="X216" s="5">
        <v>273694325000</v>
      </c>
      <c r="Y216" s="5">
        <v>286133472000</v>
      </c>
      <c r="Z216" s="5">
        <v>213198024000</v>
      </c>
      <c r="AA216" s="2">
        <v>118640508000</v>
      </c>
    </row>
    <row r="217" spans="2:27" ht="15.5" x14ac:dyDescent="0.35">
      <c r="C217" t="s">
        <v>822</v>
      </c>
      <c r="Q217" s="5">
        <v>-24155000</v>
      </c>
    </row>
    <row r="218" spans="2:27" ht="15.5" x14ac:dyDescent="0.35">
      <c r="C218" t="s">
        <v>312</v>
      </c>
    </row>
    <row r="219" spans="2:27" ht="15.5" x14ac:dyDescent="0.35">
      <c r="C219" t="s">
        <v>189</v>
      </c>
      <c r="D219" s="5">
        <v>7283188088000</v>
      </c>
      <c r="E219" s="5">
        <v>556344021000</v>
      </c>
      <c r="F219" s="5">
        <v>1802726547000</v>
      </c>
      <c r="G219" s="5">
        <v>-1020150637000</v>
      </c>
      <c r="I219" s="5">
        <v>6404299375000</v>
      </c>
      <c r="J219" s="5">
        <v>5365991608000</v>
      </c>
      <c r="K219" s="5">
        <v>6535625681000</v>
      </c>
      <c r="L219" s="5">
        <v>4337980751000</v>
      </c>
      <c r="M219" s="5">
        <v>2600492407000</v>
      </c>
      <c r="N219" s="5">
        <v>1549363629000</v>
      </c>
      <c r="O219" s="5">
        <v>1860780880000</v>
      </c>
      <c r="P219" s="5">
        <v>2171083536000</v>
      </c>
      <c r="Q219" s="5">
        <v>1771229012000</v>
      </c>
      <c r="R219" s="5">
        <v>1366943494000</v>
      </c>
      <c r="S219" s="5">
        <v>1289809132000</v>
      </c>
      <c r="T219" s="5">
        <v>896590624000</v>
      </c>
      <c r="U219" s="5">
        <v>820064736000</v>
      </c>
      <c r="V219" s="5">
        <v>1884943309000</v>
      </c>
      <c r="W219" s="5">
        <v>1329789257000</v>
      </c>
      <c r="X219" s="5">
        <v>691848310000</v>
      </c>
      <c r="Y219" s="5">
        <v>273694325000</v>
      </c>
      <c r="Z219" s="5">
        <v>286133472000</v>
      </c>
      <c r="AA219" s="2">
        <v>213198024000</v>
      </c>
    </row>
    <row r="221" spans="2:27" ht="15.5" x14ac:dyDescent="0.35">
      <c r="B221" t="s">
        <v>190</v>
      </c>
      <c r="C221" t="s">
        <v>11</v>
      </c>
      <c r="D221" s="5">
        <v>20070000000</v>
      </c>
      <c r="E221" s="5">
        <v>20070000000</v>
      </c>
      <c r="F221" s="5">
        <v>20070000000</v>
      </c>
      <c r="G221" s="5">
        <v>20070000000</v>
      </c>
      <c r="I221" s="5">
        <v>20070000000</v>
      </c>
      <c r="J221" s="5">
        <v>20070000000</v>
      </c>
      <c r="K221" s="5">
        <v>20070000000</v>
      </c>
      <c r="L221" s="5">
        <v>20070000000</v>
      </c>
      <c r="M221" s="5">
        <v>4010000000</v>
      </c>
      <c r="N221" s="5">
        <v>4010000000</v>
      </c>
      <c r="O221" s="5">
        <v>4010000000</v>
      </c>
      <c r="P221" s="5">
        <v>4010000000</v>
      </c>
      <c r="Q221" s="5">
        <v>4010000000</v>
      </c>
      <c r="R221" s="5">
        <v>3990000000</v>
      </c>
      <c r="S221" s="5">
        <v>3950000000</v>
      </c>
      <c r="T221" s="5">
        <v>3910000000</v>
      </c>
      <c r="U221" s="5">
        <v>3880000000</v>
      </c>
      <c r="V221" s="5">
        <v>3850000000</v>
      </c>
      <c r="W221" s="5">
        <v>3820000000</v>
      </c>
      <c r="X221" s="5">
        <v>3790000000</v>
      </c>
      <c r="Y221" s="5">
        <v>3140000000</v>
      </c>
      <c r="Z221" s="5">
        <v>3130000000</v>
      </c>
      <c r="AA221" s="2">
        <v>3120000000</v>
      </c>
    </row>
    <row r="222" spans="2:27" ht="15.5" x14ac:dyDescent="0.35">
      <c r="C222" t="s">
        <v>191</v>
      </c>
      <c r="D222" s="6">
        <v>32.700000000000003</v>
      </c>
      <c r="E222" s="6">
        <v>40.97</v>
      </c>
      <c r="F222" s="6">
        <v>23.42</v>
      </c>
      <c r="G222" s="6">
        <v>30.63</v>
      </c>
    </row>
    <row r="223" spans="2:27" ht="15.5" x14ac:dyDescent="0.35">
      <c r="C223" t="s">
        <v>192</v>
      </c>
      <c r="D223" s="6">
        <v>42.97</v>
      </c>
      <c r="E223" s="6">
        <v>30.75</v>
      </c>
      <c r="F223" s="6">
        <v>51.67</v>
      </c>
      <c r="G223" s="6">
        <v>37.869999999999997</v>
      </c>
    </row>
    <row r="224" spans="2:27" ht="15.5" x14ac:dyDescent="0.35">
      <c r="C224" t="s">
        <v>70</v>
      </c>
      <c r="D224" s="6">
        <v>2.1800000000000002</v>
      </c>
      <c r="E224" s="6">
        <v>1.86</v>
      </c>
      <c r="F224" s="6">
        <v>2.21</v>
      </c>
      <c r="G224" s="6">
        <v>2.09</v>
      </c>
    </row>
    <row r="225" spans="3:7" ht="15.5" x14ac:dyDescent="0.35">
      <c r="C225" t="s">
        <v>193</v>
      </c>
      <c r="D225" s="5">
        <v>970690000000</v>
      </c>
      <c r="E225" s="5">
        <v>1174560000000</v>
      </c>
      <c r="F225" s="5">
        <v>702080000000</v>
      </c>
      <c r="G225" s="5">
        <v>928340000000</v>
      </c>
    </row>
    <row r="226" spans="3:7" ht="15.5" x14ac:dyDescent="0.35">
      <c r="C226" t="s">
        <v>194</v>
      </c>
      <c r="D226" s="6">
        <v>1.77E-2</v>
      </c>
      <c r="E226" s="6">
        <v>2.2499999999999999E-2</v>
      </c>
      <c r="F226" s="6">
        <v>1.3899999999999999E-2</v>
      </c>
      <c r="G226" s="6">
        <v>1.9299999999999998E-2</v>
      </c>
    </row>
    <row r="227" spans="3:7" ht="15.5" x14ac:dyDescent="0.35">
      <c r="C227" t="s">
        <v>195</v>
      </c>
      <c r="D227" s="6">
        <v>5.1200000000000002E-2</v>
      </c>
      <c r="E227" s="6">
        <v>6.7699999999999996E-2</v>
      </c>
      <c r="F227" s="6">
        <v>4.1700000000000001E-2</v>
      </c>
      <c r="G227" s="6">
        <v>5.2300000000000006E-2</v>
      </c>
    </row>
    <row r="228" spans="3:7" ht="15.5" x14ac:dyDescent="0.35">
      <c r="C228" t="s">
        <v>196</v>
      </c>
      <c r="D228" s="6">
        <v>3.9599999999999996E-2</v>
      </c>
      <c r="E228" s="6">
        <v>5.0799999999999998E-2</v>
      </c>
      <c r="F228" s="6">
        <v>2.8500000000000001E-2</v>
      </c>
      <c r="G228" s="6">
        <v>3.95E-2</v>
      </c>
    </row>
    <row r="229" spans="3:7" ht="15.5" x14ac:dyDescent="0.35">
      <c r="C229" t="s">
        <v>197</v>
      </c>
      <c r="D229" s="6">
        <v>58.84</v>
      </c>
      <c r="E229" s="6">
        <v>40.07</v>
      </c>
      <c r="F229" s="6">
        <v>35.25</v>
      </c>
      <c r="G229" s="6">
        <v>48.69</v>
      </c>
    </row>
    <row r="230" spans="3:7" ht="15.5" x14ac:dyDescent="0.35">
      <c r="C230" t="s">
        <v>198</v>
      </c>
      <c r="D230" s="5">
        <v>16188000000000</v>
      </c>
      <c r="E230" s="5">
        <v>15610000000000</v>
      </c>
      <c r="F230" s="5">
        <v>14563000000000</v>
      </c>
      <c r="G230" s="5">
        <v>14978000000000</v>
      </c>
    </row>
    <row r="231" spans="3:7" ht="15.5" x14ac:dyDescent="0.35">
      <c r="C231" t="s">
        <v>199</v>
      </c>
      <c r="D231" s="6">
        <v>2.2000000000000002</v>
      </c>
      <c r="E231" s="6">
        <v>2.08</v>
      </c>
      <c r="F231" s="6">
        <v>2.15</v>
      </c>
      <c r="G231" s="6">
        <v>1.98</v>
      </c>
    </row>
    <row r="232" spans="3:7" ht="15.5" x14ac:dyDescent="0.35">
      <c r="C232" t="s">
        <v>200</v>
      </c>
      <c r="D232" s="6">
        <v>638.85</v>
      </c>
      <c r="E232" s="6">
        <v>605.57000000000005</v>
      </c>
      <c r="F232" s="6">
        <v>561.87</v>
      </c>
      <c r="G232" s="6">
        <v>585.65</v>
      </c>
    </row>
    <row r="233" spans="3:7" ht="15.5" x14ac:dyDescent="0.35">
      <c r="C233" t="s">
        <v>201</v>
      </c>
      <c r="D233" s="6">
        <v>2.2000000000000002</v>
      </c>
      <c r="E233" s="6">
        <v>2.08</v>
      </c>
      <c r="F233" s="6">
        <v>2.15</v>
      </c>
      <c r="G233" s="6">
        <v>1.98</v>
      </c>
    </row>
    <row r="234" spans="3:7" ht="15.5" x14ac:dyDescent="0.35">
      <c r="C234" t="s">
        <v>202</v>
      </c>
      <c r="D234" s="6">
        <v>638.85</v>
      </c>
      <c r="E234" s="6">
        <v>605.57000000000005</v>
      </c>
      <c r="F234" s="6">
        <v>561.87</v>
      </c>
      <c r="G234" s="6">
        <v>585.65</v>
      </c>
    </row>
    <row r="235" spans="3:7" ht="15.5" x14ac:dyDescent="0.35">
      <c r="C235" t="s">
        <v>203</v>
      </c>
      <c r="D235" s="5">
        <v>1559000000000</v>
      </c>
      <c r="E235" s="5">
        <v>1420000000000</v>
      </c>
      <c r="F235" s="5">
        <v>839000000000</v>
      </c>
      <c r="G235" s="5">
        <v>1158000000000</v>
      </c>
    </row>
    <row r="236" spans="3:7" ht="15.5" x14ac:dyDescent="0.35">
      <c r="C236" t="s">
        <v>204</v>
      </c>
      <c r="D236" s="5">
        <v>3452000000000</v>
      </c>
      <c r="E236" s="5">
        <v>3715000000000</v>
      </c>
      <c r="F236" s="5">
        <v>3808000000000</v>
      </c>
      <c r="G236" s="5">
        <v>3797000000000</v>
      </c>
    </row>
    <row r="237" spans="3:7" ht="15.5" x14ac:dyDescent="0.35">
      <c r="C237" t="s">
        <v>205</v>
      </c>
      <c r="D237" s="5">
        <v>12824000000000</v>
      </c>
      <c r="E237" s="5">
        <v>12156000000000</v>
      </c>
      <c r="F237" s="5">
        <v>11279000000000</v>
      </c>
      <c r="G237" s="5">
        <v>11756000000000</v>
      </c>
    </row>
    <row r="238" spans="3:7" ht="15.5" x14ac:dyDescent="0.35">
      <c r="C238" t="s">
        <v>23</v>
      </c>
      <c r="D238" s="5">
        <v>5011000000000</v>
      </c>
      <c r="E238" s="5">
        <v>5134000000000</v>
      </c>
      <c r="F238" s="5">
        <v>4647000000000</v>
      </c>
      <c r="G238" s="5">
        <v>4955000000000</v>
      </c>
    </row>
    <row r="239" spans="3:7" ht="15.5" x14ac:dyDescent="0.35">
      <c r="C239" t="s">
        <v>20</v>
      </c>
      <c r="D239" s="5">
        <v>-2272000000000</v>
      </c>
      <c r="E239" s="5">
        <v>-1270000000000</v>
      </c>
      <c r="F239" s="5">
        <v>-1201000000000</v>
      </c>
      <c r="G239" s="5">
        <v>910000000000</v>
      </c>
    </row>
    <row r="240" spans="3:7" ht="15.5" x14ac:dyDescent="0.35">
      <c r="C240" t="s">
        <v>206</v>
      </c>
      <c r="D240" s="5">
        <v>7298000000000</v>
      </c>
      <c r="E240" s="5">
        <v>7487000000000</v>
      </c>
      <c r="F240" s="5">
        <v>7751000000000</v>
      </c>
      <c r="G240" s="5">
        <v>8037000000000</v>
      </c>
    </row>
    <row r="241" spans="3:27" ht="15.5" x14ac:dyDescent="0.35">
      <c r="C241" t="s">
        <v>207</v>
      </c>
      <c r="D241" s="5">
        <v>1419000000000</v>
      </c>
      <c r="E241" s="5">
        <v>551000000000</v>
      </c>
      <c r="F241" s="5">
        <v>3217000000000</v>
      </c>
      <c r="G241" s="5">
        <v>297000000000</v>
      </c>
    </row>
    <row r="242" spans="3:27" ht="15.5" x14ac:dyDescent="0.35">
      <c r="C242" t="s">
        <v>208</v>
      </c>
      <c r="D242" s="5">
        <v>-144000000000</v>
      </c>
      <c r="E242" s="5">
        <v>-257000000000</v>
      </c>
      <c r="F242" s="5">
        <v>-199000000000</v>
      </c>
      <c r="G242" s="5">
        <v>-380000000000</v>
      </c>
    </row>
    <row r="243" spans="3:27" ht="15.5" x14ac:dyDescent="0.35">
      <c r="C243" t="s">
        <v>12</v>
      </c>
      <c r="D243" s="5">
        <v>1275000000000</v>
      </c>
      <c r="E243" s="5">
        <v>294000000000</v>
      </c>
      <c r="F243" s="5">
        <v>3018000000000</v>
      </c>
      <c r="G243" s="5">
        <v>-84000000000</v>
      </c>
    </row>
    <row r="244" spans="3:27" ht="15.5" x14ac:dyDescent="0.35">
      <c r="C244" t="s">
        <v>15</v>
      </c>
      <c r="D244" s="6">
        <v>63.52</v>
      </c>
      <c r="E244" s="6">
        <v>14.65</v>
      </c>
      <c r="F244" s="6">
        <v>150.34</v>
      </c>
      <c r="G244" s="6">
        <v>-4.16</v>
      </c>
    </row>
    <row r="245" spans="3:27" ht="15.5" x14ac:dyDescent="0.35">
      <c r="C245" t="s">
        <v>57</v>
      </c>
      <c r="I245" s="6">
        <v>123.18</v>
      </c>
      <c r="J245" s="6">
        <v>110.85</v>
      </c>
      <c r="K245" s="6">
        <v>138.51</v>
      </c>
      <c r="L245" s="6">
        <v>119.73</v>
      </c>
      <c r="M245" s="6">
        <v>276.89</v>
      </c>
      <c r="N245" s="6">
        <v>230.38</v>
      </c>
      <c r="O245" s="6">
        <v>178.64</v>
      </c>
      <c r="P245" s="6">
        <v>409.7</v>
      </c>
      <c r="Q245" s="6">
        <v>299.94</v>
      </c>
      <c r="R245" s="6">
        <v>253.22</v>
      </c>
      <c r="S245" s="6">
        <v>261.74</v>
      </c>
      <c r="T245" s="6">
        <v>206.99</v>
      </c>
      <c r="U245" s="6">
        <v>167.04</v>
      </c>
      <c r="V245" s="6">
        <v>168.59</v>
      </c>
      <c r="W245" s="6">
        <v>600.05999999999995</v>
      </c>
      <c r="X245" s="6">
        <v>89.4</v>
      </c>
      <c r="Y245" s="6">
        <v>108.31</v>
      </c>
      <c r="Z245" s="6">
        <v>86.69</v>
      </c>
      <c r="AA245" s="3">
        <v>76.02</v>
      </c>
    </row>
    <row r="246" spans="3:27" ht="15.5" x14ac:dyDescent="0.35">
      <c r="C246" t="s">
        <v>69</v>
      </c>
      <c r="I246" s="6">
        <v>10.23</v>
      </c>
      <c r="J246" s="6">
        <v>10.1</v>
      </c>
      <c r="K246" s="6">
        <v>10.65</v>
      </c>
      <c r="L246" s="6">
        <v>11.69</v>
      </c>
      <c r="M246" s="6">
        <v>14.84</v>
      </c>
      <c r="N246" s="6">
        <v>13.8</v>
      </c>
      <c r="O246" s="6">
        <v>22.11</v>
      </c>
      <c r="P246" s="6">
        <v>10.47</v>
      </c>
      <c r="Q246" s="6">
        <v>21.17</v>
      </c>
      <c r="R246" s="6">
        <v>23.69</v>
      </c>
      <c r="S246" s="6">
        <v>27.41</v>
      </c>
      <c r="T246" s="6">
        <v>19.899999999999999</v>
      </c>
      <c r="U246" s="6">
        <v>26.19</v>
      </c>
      <c r="V246" s="6">
        <v>24.62</v>
      </c>
      <c r="W246" s="6">
        <v>5.04</v>
      </c>
      <c r="X246" s="6">
        <v>19.350000000000001</v>
      </c>
      <c r="Y246" s="6">
        <v>10.25</v>
      </c>
      <c r="Z246" s="6">
        <v>7.9</v>
      </c>
      <c r="AA246" s="3">
        <v>17.23</v>
      </c>
    </row>
    <row r="247" spans="3:27" ht="15.5" x14ac:dyDescent="0.35">
      <c r="C247" t="s">
        <v>72</v>
      </c>
      <c r="I247" s="6">
        <v>0.55000000000000004</v>
      </c>
      <c r="J247" s="6">
        <v>0.57999999999999996</v>
      </c>
      <c r="K247" s="6">
        <v>0.7</v>
      </c>
      <c r="L247" s="6">
        <v>0.59</v>
      </c>
      <c r="M247" s="6">
        <v>0.64</v>
      </c>
      <c r="N247" s="6">
        <v>0.72</v>
      </c>
      <c r="O247" s="6">
        <v>0.73</v>
      </c>
      <c r="P247" s="6">
        <v>0.73</v>
      </c>
      <c r="Q247" s="6">
        <v>1.39</v>
      </c>
      <c r="R247" s="6">
        <v>1.57</v>
      </c>
      <c r="S247" s="6">
        <v>1.43</v>
      </c>
      <c r="T247" s="6">
        <v>0.72</v>
      </c>
      <c r="U247" s="6">
        <v>0.76</v>
      </c>
      <c r="V247" s="6">
        <v>0.74</v>
      </c>
      <c r="W247" s="6">
        <v>0.61</v>
      </c>
      <c r="X247" s="6">
        <v>0.54</v>
      </c>
      <c r="Y247" s="6">
        <v>0.39</v>
      </c>
      <c r="Z247" s="6">
        <v>0.23</v>
      </c>
      <c r="AA247" s="3">
        <v>0.69</v>
      </c>
    </row>
    <row r="248" spans="3:27" ht="15.5" x14ac:dyDescent="0.35">
      <c r="C248" t="s">
        <v>209</v>
      </c>
      <c r="I248" s="5">
        <v>3622200000000</v>
      </c>
      <c r="J248" s="5">
        <v>3068890000000</v>
      </c>
      <c r="K248" s="5">
        <v>4013020000000</v>
      </c>
      <c r="L248" s="5">
        <v>3522060000000</v>
      </c>
      <c r="M248" s="5">
        <v>1859610000000</v>
      </c>
      <c r="N248" s="5">
        <v>1634000000000</v>
      </c>
      <c r="O248" s="5">
        <v>1422190000000</v>
      </c>
      <c r="P248" s="5">
        <v>1227700000000</v>
      </c>
    </row>
    <row r="249" spans="3:27" ht="15.5" x14ac:dyDescent="0.35">
      <c r="C249" t="s">
        <v>210</v>
      </c>
      <c r="I249" s="6">
        <v>6.7599999999999993E-2</v>
      </c>
      <c r="J249" s="6">
        <v>6.7199999999999996E-2</v>
      </c>
      <c r="K249" s="6">
        <v>9.1899999999999996E-2</v>
      </c>
      <c r="L249" s="6">
        <v>8.8399999999999992E-2</v>
      </c>
      <c r="M249" s="6">
        <v>4.7300000000000002E-2</v>
      </c>
      <c r="N249" s="6">
        <v>4.9500000000000002E-2</v>
      </c>
      <c r="O249" s="6">
        <v>3.3500000000000002E-2</v>
      </c>
      <c r="P249" s="6">
        <v>8.2500000000000004E-2</v>
      </c>
      <c r="Q249" s="6">
        <v>7.1399999999999991E-2</v>
      </c>
      <c r="R249" s="6">
        <v>6.3799999999999996E-2</v>
      </c>
      <c r="S249" s="6">
        <v>6.8000000000000005E-2</v>
      </c>
      <c r="T249" s="6">
        <v>5.4800000000000001E-2</v>
      </c>
      <c r="U249" s="6">
        <v>4.4299999999999999E-2</v>
      </c>
      <c r="V249" s="6">
        <v>5.5099999999999996E-2</v>
      </c>
      <c r="W249" s="6">
        <v>0.27600000000000002</v>
      </c>
      <c r="X249" s="6">
        <v>4.4199999999999996E-2</v>
      </c>
      <c r="Y249" s="6">
        <v>5.6100000000000004E-2</v>
      </c>
      <c r="Z249" s="6">
        <v>5.5599999999999997E-2</v>
      </c>
      <c r="AA249" s="3">
        <v>6.7799999999999999E-2</v>
      </c>
    </row>
    <row r="250" spans="3:27" ht="15.5" x14ac:dyDescent="0.35">
      <c r="C250" t="s">
        <v>211</v>
      </c>
      <c r="I250" s="6">
        <v>0.2034</v>
      </c>
      <c r="J250" s="6">
        <v>0.19239999999999999</v>
      </c>
      <c r="K250" s="6">
        <v>0.24690000000000001</v>
      </c>
      <c r="L250" s="6">
        <v>0.21909999999999999</v>
      </c>
      <c r="M250" s="6">
        <v>0.11900000000000001</v>
      </c>
      <c r="N250" s="6">
        <v>0.1057</v>
      </c>
      <c r="O250" s="6">
        <v>8.5999999999999993E-2</v>
      </c>
      <c r="P250" s="6">
        <v>0.19649999999999998</v>
      </c>
      <c r="Q250" s="6">
        <v>0.159</v>
      </c>
      <c r="R250" s="6">
        <v>0.1482</v>
      </c>
      <c r="S250" s="6">
        <v>0.16969999999999999</v>
      </c>
      <c r="T250" s="6">
        <v>0.15029999999999999</v>
      </c>
      <c r="U250" s="6">
        <v>0.1358</v>
      </c>
      <c r="V250" s="6">
        <v>0.16079999999999997</v>
      </c>
      <c r="W250" s="6">
        <v>0.67810000000000004</v>
      </c>
      <c r="X250" s="6">
        <v>0.1421</v>
      </c>
      <c r="Y250" s="6">
        <v>0.19519999999999998</v>
      </c>
      <c r="Z250" s="6">
        <v>0.16850000000000001</v>
      </c>
      <c r="AA250" s="3">
        <v>0.1857</v>
      </c>
    </row>
    <row r="251" spans="3:27" ht="15.5" x14ac:dyDescent="0.35">
      <c r="C251" t="s">
        <v>212</v>
      </c>
      <c r="I251" s="6">
        <v>0.1527</v>
      </c>
      <c r="J251" s="6">
        <v>0.13800000000000001</v>
      </c>
      <c r="K251" s="6">
        <v>0.21179999999999999</v>
      </c>
      <c r="L251" s="6">
        <v>0.20499999999999999</v>
      </c>
      <c r="M251" s="6">
        <v>0.1047</v>
      </c>
      <c r="N251" s="6">
        <v>9.5700000000000007E-2</v>
      </c>
      <c r="O251" s="6">
        <v>8.9099999999999999E-2</v>
      </c>
      <c r="P251" s="6">
        <v>8.0500000000000002E-2</v>
      </c>
      <c r="Q251" s="6">
        <v>0.10619999999999999</v>
      </c>
      <c r="R251" s="6">
        <v>0.11550000000000001</v>
      </c>
      <c r="S251" s="6">
        <v>0.14249999999999999</v>
      </c>
      <c r="T251" s="6">
        <v>0.12770000000000001</v>
      </c>
      <c r="U251" s="6">
        <v>0.1045</v>
      </c>
      <c r="V251" s="6">
        <v>0.1497</v>
      </c>
      <c r="W251" s="6">
        <v>0.17309999999999998</v>
      </c>
      <c r="X251" s="6">
        <v>0.1454</v>
      </c>
      <c r="Y251" s="6">
        <v>0.19489999999999999</v>
      </c>
      <c r="Z251" s="6">
        <v>0.21190000000000001</v>
      </c>
      <c r="AA251" s="3">
        <v>0.40689999999999998</v>
      </c>
    </row>
    <row r="252" spans="3:27" ht="15.5" x14ac:dyDescent="0.35">
      <c r="C252" t="s">
        <v>213</v>
      </c>
      <c r="I252" s="6">
        <v>41.8</v>
      </c>
      <c r="J252" s="6">
        <v>30.37</v>
      </c>
      <c r="K252" s="6">
        <v>51.99</v>
      </c>
      <c r="L252" s="6">
        <v>53.95</v>
      </c>
      <c r="M252" s="6">
        <v>25.49</v>
      </c>
      <c r="N252" s="6">
        <v>16.93</v>
      </c>
      <c r="O252" s="6">
        <v>9.98</v>
      </c>
      <c r="P252" s="6">
        <v>10.82</v>
      </c>
      <c r="Q252" s="6">
        <v>48.88</v>
      </c>
      <c r="R252" s="6">
        <v>18.38</v>
      </c>
      <c r="S252" s="6">
        <v>11.65</v>
      </c>
      <c r="T252" s="6">
        <v>7.7</v>
      </c>
      <c r="U252" s="6">
        <v>6.9</v>
      </c>
      <c r="V252" s="6">
        <v>15.03</v>
      </c>
      <c r="W252" s="6">
        <v>17.62</v>
      </c>
      <c r="X252" s="6">
        <v>4.93</v>
      </c>
      <c r="Y252" s="6">
        <v>4.83</v>
      </c>
      <c r="Z252" s="6">
        <v>4.68</v>
      </c>
      <c r="AA252" s="3">
        <v>7.2</v>
      </c>
    </row>
    <row r="253" spans="3:27" ht="15.5" x14ac:dyDescent="0.35">
      <c r="C253" t="s">
        <v>66</v>
      </c>
      <c r="I253" s="6">
        <v>2.08</v>
      </c>
      <c r="J253" s="6">
        <v>1.94</v>
      </c>
      <c r="K253" s="6">
        <v>2.63</v>
      </c>
      <c r="L253" s="6">
        <v>2.56</v>
      </c>
      <c r="M253" s="6">
        <v>1.77</v>
      </c>
      <c r="N253" s="6">
        <v>1.46</v>
      </c>
      <c r="O253" s="6">
        <v>1.9</v>
      </c>
      <c r="P253" s="6">
        <v>2.06</v>
      </c>
      <c r="Q253" s="6">
        <v>3.37</v>
      </c>
      <c r="R253" s="6">
        <v>3.51</v>
      </c>
      <c r="S253" s="6">
        <v>4.6500000000000004</v>
      </c>
      <c r="T253" s="6">
        <v>2.99</v>
      </c>
      <c r="U253" s="6">
        <v>3.56</v>
      </c>
      <c r="V253" s="6">
        <v>3.96</v>
      </c>
      <c r="W253" s="6">
        <v>3.42</v>
      </c>
      <c r="X253" s="6">
        <v>2.75</v>
      </c>
      <c r="Y253" s="5">
        <v>2</v>
      </c>
      <c r="Z253" s="6">
        <v>1.33</v>
      </c>
      <c r="AA253" s="3">
        <v>3.2</v>
      </c>
    </row>
    <row r="254" spans="3:27" ht="15.5" x14ac:dyDescent="0.35">
      <c r="C254" t="s">
        <v>63</v>
      </c>
      <c r="I254" s="6">
        <v>605.57000000000005</v>
      </c>
      <c r="J254" s="6">
        <v>576.01</v>
      </c>
      <c r="K254" s="6">
        <v>561.07000000000005</v>
      </c>
      <c r="L254" s="6">
        <v>546.44000000000005</v>
      </c>
      <c r="M254" s="6">
        <v>2327.73</v>
      </c>
      <c r="N254" s="6">
        <v>2180.09</v>
      </c>
      <c r="O254" s="6">
        <v>2076.44</v>
      </c>
      <c r="P254" s="6">
        <v>2085.12</v>
      </c>
      <c r="Q254" s="6">
        <v>1886.51</v>
      </c>
      <c r="R254" s="6">
        <v>1708.79</v>
      </c>
      <c r="S254" s="6">
        <v>1542.24</v>
      </c>
      <c r="T254" s="6">
        <v>1377.37</v>
      </c>
      <c r="U254" s="6">
        <v>1229.95</v>
      </c>
      <c r="V254" s="6">
        <v>1048.18</v>
      </c>
      <c r="W254" s="6">
        <v>884.9</v>
      </c>
      <c r="X254" s="6">
        <v>629.16999999999996</v>
      </c>
      <c r="Y254" s="6">
        <v>554.78</v>
      </c>
      <c r="Z254" s="6">
        <v>514.57000000000005</v>
      </c>
      <c r="AA254" s="3">
        <v>409.49</v>
      </c>
    </row>
    <row r="255" spans="3:27" ht="15.5" x14ac:dyDescent="0.35">
      <c r="C255" t="s">
        <v>214</v>
      </c>
      <c r="I255" s="6">
        <v>2.08</v>
      </c>
      <c r="J255" s="6">
        <v>1.94</v>
      </c>
      <c r="K255" s="6">
        <v>2.63</v>
      </c>
      <c r="L255" s="6">
        <v>2.56</v>
      </c>
      <c r="M255" s="6">
        <v>1.77</v>
      </c>
      <c r="N255" s="6">
        <v>1.46</v>
      </c>
      <c r="O255" s="6">
        <v>1.9</v>
      </c>
      <c r="P255" s="6">
        <v>2.06</v>
      </c>
      <c r="Q255" s="6">
        <v>3.37</v>
      </c>
      <c r="R255" s="6">
        <v>3.52</v>
      </c>
      <c r="S255" s="6">
        <v>4.66</v>
      </c>
      <c r="T255" s="6">
        <v>3.01</v>
      </c>
      <c r="U255" s="6">
        <v>3.61</v>
      </c>
      <c r="V255" s="6">
        <v>4.0199999999999996</v>
      </c>
      <c r="W255" s="6">
        <v>3.48</v>
      </c>
      <c r="X255" s="6">
        <v>2.82</v>
      </c>
      <c r="Y255" s="6">
        <v>2.08</v>
      </c>
      <c r="Z255" s="6">
        <v>1.33</v>
      </c>
      <c r="AA255" s="3">
        <v>3.2</v>
      </c>
    </row>
    <row r="256" spans="3:27" ht="15.5" x14ac:dyDescent="0.35">
      <c r="C256" t="s">
        <v>215</v>
      </c>
      <c r="I256" s="6">
        <v>605.57000000000005</v>
      </c>
      <c r="J256" s="6">
        <v>576.01</v>
      </c>
      <c r="K256" s="6">
        <v>561.07000000000005</v>
      </c>
      <c r="L256" s="6">
        <v>546.44000000000005</v>
      </c>
      <c r="M256" s="6">
        <v>2327.73</v>
      </c>
      <c r="N256" s="6">
        <v>2180.09</v>
      </c>
      <c r="O256" s="6">
        <v>2076.44</v>
      </c>
      <c r="P256" s="6">
        <v>2085.12</v>
      </c>
      <c r="Q256" s="6">
        <v>1883.38</v>
      </c>
      <c r="R256" s="6">
        <v>1705.67</v>
      </c>
      <c r="S256" s="6">
        <v>1539.23</v>
      </c>
      <c r="T256" s="6">
        <v>1369.49</v>
      </c>
      <c r="U256" s="6">
        <v>1211.3800000000001</v>
      </c>
      <c r="V256" s="6">
        <v>1033.3800000000001</v>
      </c>
      <c r="W256" s="6">
        <v>869.99</v>
      </c>
      <c r="X256" s="6">
        <v>613.96</v>
      </c>
      <c r="Y256" s="6">
        <v>533.78</v>
      </c>
      <c r="Z256" s="6">
        <v>514.57000000000005</v>
      </c>
      <c r="AA256" s="3">
        <v>409.49</v>
      </c>
    </row>
    <row r="257" spans="2:27" ht="15.5" x14ac:dyDescent="0.35">
      <c r="C257" t="s">
        <v>216</v>
      </c>
      <c r="I257" s="5">
        <v>1420000000000</v>
      </c>
      <c r="J257" s="5">
        <v>1148000000000</v>
      </c>
      <c r="K257" s="5">
        <v>1131000000000</v>
      </c>
      <c r="L257" s="5">
        <v>556000000000</v>
      </c>
      <c r="M257" s="5">
        <v>573000000000</v>
      </c>
      <c r="N257" s="5">
        <v>1248000000000</v>
      </c>
      <c r="O257" s="5">
        <v>2141000000000</v>
      </c>
      <c r="P257" s="5">
        <v>2427000000000</v>
      </c>
      <c r="Q257" s="5">
        <v>955000000000</v>
      </c>
      <c r="R257" s="5">
        <v>2214000000000</v>
      </c>
      <c r="S257" s="5">
        <v>974000000000</v>
      </c>
      <c r="T257" s="5">
        <v>1612000000000</v>
      </c>
      <c r="U257" s="5">
        <v>2598000000000</v>
      </c>
      <c r="V257" s="5">
        <v>693000000000</v>
      </c>
      <c r="W257" s="5">
        <v>217000000000</v>
      </c>
      <c r="X257" s="5">
        <v>1477000000000</v>
      </c>
      <c r="Y257" s="5">
        <v>1363000000000</v>
      </c>
      <c r="Z257" s="5">
        <v>1328000000000</v>
      </c>
      <c r="AA257" s="2">
        <v>748000000000</v>
      </c>
    </row>
    <row r="258" spans="2:27" ht="15.5" x14ac:dyDescent="0.35">
      <c r="C258" t="s">
        <v>217</v>
      </c>
      <c r="I258" s="5">
        <v>3715000000000</v>
      </c>
      <c r="J258" s="5">
        <v>3661000000000</v>
      </c>
      <c r="K258" s="5">
        <v>3126000000000</v>
      </c>
      <c r="L258" s="5">
        <v>2157000000000</v>
      </c>
      <c r="M258" s="5">
        <v>2212000000000</v>
      </c>
      <c r="N258" s="5">
        <v>2667000000000</v>
      </c>
      <c r="O258" s="5">
        <v>2478000000000</v>
      </c>
      <c r="P258" s="5">
        <v>1811000000000</v>
      </c>
      <c r="Q258" s="5">
        <v>2226000000000</v>
      </c>
      <c r="R258" s="5">
        <v>1833000000000</v>
      </c>
      <c r="S258" s="5">
        <v>2929000000000</v>
      </c>
      <c r="T258" s="5">
        <v>2524000000000</v>
      </c>
      <c r="U258" s="5">
        <v>2556000000000</v>
      </c>
      <c r="V258" s="5">
        <v>2345000000000</v>
      </c>
      <c r="W258" s="5">
        <v>814000000000</v>
      </c>
      <c r="X258" s="5">
        <v>881000000000</v>
      </c>
      <c r="Y258" s="5">
        <v>953000000000</v>
      </c>
      <c r="Z258" s="5">
        <v>668000000000</v>
      </c>
      <c r="AA258" s="2">
        <v>364000000000</v>
      </c>
    </row>
    <row r="259" spans="2:27" ht="15.5" x14ac:dyDescent="0.35">
      <c r="C259" t="s">
        <v>25</v>
      </c>
      <c r="I259" s="5">
        <v>5134000000000</v>
      </c>
      <c r="J259" s="5">
        <v>4809000000000</v>
      </c>
      <c r="K259" s="5">
        <v>4257000000000</v>
      </c>
      <c r="L259" s="5">
        <v>2713000000000</v>
      </c>
      <c r="M259" s="5">
        <v>2785000000000</v>
      </c>
      <c r="N259" s="5">
        <v>3915000000000</v>
      </c>
      <c r="O259" s="5">
        <v>4619000000000</v>
      </c>
      <c r="P259" s="5">
        <v>4238000000000</v>
      </c>
      <c r="Q259" s="5">
        <v>3181000000000</v>
      </c>
      <c r="R259" s="5">
        <v>4047000000000</v>
      </c>
      <c r="S259" s="5">
        <v>3902000000000</v>
      </c>
      <c r="T259" s="5">
        <v>4136000000000</v>
      </c>
      <c r="U259" s="5">
        <v>5155000000000</v>
      </c>
      <c r="V259" s="5">
        <v>3038000000000</v>
      </c>
      <c r="W259" s="5">
        <v>1030000000000</v>
      </c>
      <c r="X259" s="5">
        <v>2358000000000</v>
      </c>
      <c r="Y259" s="5">
        <v>2316000000000</v>
      </c>
      <c r="Z259" s="5">
        <v>1996000000000</v>
      </c>
      <c r="AA259" s="2">
        <v>1112000000000</v>
      </c>
    </row>
    <row r="260" spans="2:27" ht="15.5" x14ac:dyDescent="0.35">
      <c r="C260" t="s">
        <v>22</v>
      </c>
      <c r="I260" s="5">
        <v>-1270000000000</v>
      </c>
      <c r="J260" s="5">
        <v>-557000000000</v>
      </c>
      <c r="K260" s="5">
        <v>-2278000000000</v>
      </c>
      <c r="L260" s="5">
        <v>-1625000000000</v>
      </c>
      <c r="M260" s="5">
        <v>184000000000</v>
      </c>
      <c r="N260" s="5">
        <v>2365000000000</v>
      </c>
      <c r="O260" s="5">
        <v>2758000000000</v>
      </c>
      <c r="P260" s="5">
        <v>2067000000000</v>
      </c>
      <c r="Q260" s="5">
        <v>1410000000000</v>
      </c>
      <c r="R260" s="5">
        <v>2680000000000</v>
      </c>
      <c r="S260" s="5">
        <v>2613000000000</v>
      </c>
      <c r="T260" s="5">
        <v>3239000000000</v>
      </c>
      <c r="U260" s="5">
        <v>4335000000000</v>
      </c>
      <c r="V260" s="5">
        <v>1153000000000</v>
      </c>
      <c r="W260" s="5">
        <v>-299000000000</v>
      </c>
      <c r="X260" s="5">
        <v>1666000000000</v>
      </c>
      <c r="Y260" s="5">
        <v>2042000000000</v>
      </c>
      <c r="Z260" s="5">
        <v>1710000000000</v>
      </c>
      <c r="AA260" s="2">
        <v>899000000000</v>
      </c>
    </row>
    <row r="261" spans="2:27" ht="15.5" x14ac:dyDescent="0.35">
      <c r="C261" t="s">
        <v>218</v>
      </c>
      <c r="I261" s="5">
        <v>7487000000000</v>
      </c>
      <c r="J261" s="5">
        <v>7544000000000</v>
      </c>
      <c r="K261" s="5">
        <v>5588000000000</v>
      </c>
      <c r="L261" s="5">
        <v>4561000000000</v>
      </c>
      <c r="M261" s="5">
        <v>2716000000000</v>
      </c>
      <c r="N261" s="5">
        <v>2940000000000</v>
      </c>
      <c r="O261" s="5">
        <v>2065000000000</v>
      </c>
      <c r="P261" s="5">
        <v>3206000000000</v>
      </c>
      <c r="Q261" s="5">
        <v>3387000000000</v>
      </c>
      <c r="R261" s="5">
        <v>1576000000000</v>
      </c>
      <c r="S261" s="5">
        <v>2414000000000</v>
      </c>
      <c r="T261" s="5">
        <v>536000000000</v>
      </c>
      <c r="U261" s="5">
        <v>1130000000000</v>
      </c>
      <c r="V261" s="5">
        <v>2272000000000</v>
      </c>
      <c r="W261" s="5">
        <v>1379000000000</v>
      </c>
      <c r="X261" s="5">
        <v>184000000000</v>
      </c>
      <c r="Y261" s="5">
        <v>-116000000000</v>
      </c>
      <c r="Z261" s="5">
        <v>-7000000000</v>
      </c>
      <c r="AA261" s="2">
        <v>258000000000</v>
      </c>
    </row>
    <row r="262" spans="2:27" ht="15.5" x14ac:dyDescent="0.35">
      <c r="C262" t="s">
        <v>219</v>
      </c>
      <c r="I262" s="5">
        <v>3941000000000</v>
      </c>
      <c r="J262" s="5">
        <v>1347000000000</v>
      </c>
      <c r="K262" s="5">
        <v>3502000000000</v>
      </c>
      <c r="L262" s="5">
        <v>2629000000000</v>
      </c>
      <c r="M262" s="5">
        <v>2945000000000</v>
      </c>
      <c r="N262" s="5">
        <v>1067000000000</v>
      </c>
      <c r="O262" s="5">
        <v>688000000000</v>
      </c>
      <c r="P262" s="5">
        <v>-449000000000</v>
      </c>
      <c r="Q262" s="5">
        <v>682000000000</v>
      </c>
      <c r="R262" s="5">
        <v>652000000000</v>
      </c>
      <c r="S262" s="5">
        <v>981000000000</v>
      </c>
      <c r="T262" s="5">
        <v>2129000000000</v>
      </c>
      <c r="U262" s="5">
        <v>-811000000000</v>
      </c>
      <c r="V262" s="5">
        <v>-169000000000</v>
      </c>
      <c r="W262" s="5">
        <v>932000000000</v>
      </c>
      <c r="X262" s="5">
        <v>428000000000</v>
      </c>
      <c r="Y262" s="5">
        <v>671000000000</v>
      </c>
      <c r="Z262" s="5">
        <v>117000000000</v>
      </c>
      <c r="AA262" s="2">
        <v>219000000000</v>
      </c>
    </row>
    <row r="263" spans="2:27" ht="15.5" x14ac:dyDescent="0.35">
      <c r="C263" t="s">
        <v>220</v>
      </c>
      <c r="I263" s="5">
        <v>-1065000000000</v>
      </c>
      <c r="J263" s="5">
        <v>-1187000000000</v>
      </c>
      <c r="K263" s="5">
        <v>-649000000000</v>
      </c>
      <c r="L263" s="5">
        <v>-290000000000</v>
      </c>
      <c r="M263" s="5">
        <v>-242000000000</v>
      </c>
      <c r="N263" s="5">
        <v>-341000000000</v>
      </c>
      <c r="O263" s="5">
        <v>-807000000000</v>
      </c>
      <c r="P263" s="5">
        <v>-1222000000000</v>
      </c>
      <c r="Q263" s="5">
        <v>-636000000000</v>
      </c>
      <c r="R263" s="5">
        <v>-658000000000</v>
      </c>
      <c r="S263" s="5">
        <v>-273000000000</v>
      </c>
      <c r="T263" s="5">
        <v>-625000000000</v>
      </c>
      <c r="U263" s="5">
        <v>-1888000000000</v>
      </c>
      <c r="V263" s="5">
        <v>-1028000000000</v>
      </c>
      <c r="W263" s="5">
        <v>-391000000000</v>
      </c>
      <c r="X263" s="5">
        <v>-501000000000</v>
      </c>
      <c r="Y263" s="5">
        <v>-844000000000</v>
      </c>
      <c r="Z263" s="5">
        <v>-890000000000</v>
      </c>
      <c r="AA263" s="2">
        <v>-429000000000</v>
      </c>
    </row>
    <row r="264" spans="2:27" ht="15.5" x14ac:dyDescent="0.35">
      <c r="C264" t="s">
        <v>14</v>
      </c>
      <c r="I264" s="5">
        <v>2876000000000</v>
      </c>
      <c r="J264" s="5">
        <v>159000000000</v>
      </c>
      <c r="K264" s="5">
        <v>2853000000000</v>
      </c>
      <c r="L264" s="5">
        <v>2339000000000</v>
      </c>
      <c r="M264" s="5">
        <v>2703000000000</v>
      </c>
      <c r="N264" s="5">
        <v>726000000000</v>
      </c>
      <c r="O264" s="5">
        <v>-119000000000</v>
      </c>
      <c r="P264" s="5">
        <v>-1671000000000</v>
      </c>
      <c r="Q264" s="5">
        <v>47000000000</v>
      </c>
      <c r="R264" s="5">
        <v>-6000000000</v>
      </c>
      <c r="S264" s="5">
        <v>708000000000</v>
      </c>
      <c r="T264" s="5">
        <v>1505000000000</v>
      </c>
      <c r="U264" s="5">
        <v>-2699000000000</v>
      </c>
      <c r="V264" s="5">
        <v>-1196000000000</v>
      </c>
      <c r="W264" s="5">
        <v>542000000000</v>
      </c>
      <c r="X264" s="5">
        <v>-73000000000</v>
      </c>
      <c r="Y264" s="5">
        <v>-173000000000</v>
      </c>
      <c r="Z264" s="5">
        <v>-772000000000</v>
      </c>
      <c r="AA264" s="2">
        <v>-210000000000</v>
      </c>
    </row>
    <row r="265" spans="2:27" ht="15.5" x14ac:dyDescent="0.35">
      <c r="C265" t="s">
        <v>16</v>
      </c>
      <c r="I265" s="6">
        <v>143.25</v>
      </c>
      <c r="J265" s="6">
        <v>7.93</v>
      </c>
      <c r="K265" s="6">
        <v>142.15</v>
      </c>
      <c r="L265" s="6">
        <v>116.51</v>
      </c>
      <c r="M265" s="6">
        <v>673.23</v>
      </c>
      <c r="N265" s="6">
        <v>180.82</v>
      </c>
      <c r="O265" s="6">
        <v>-29.76</v>
      </c>
      <c r="P265" s="6">
        <v>-416.22</v>
      </c>
      <c r="Q265" s="6">
        <v>11.63</v>
      </c>
      <c r="R265" s="6">
        <v>-1.49</v>
      </c>
      <c r="S265" s="6">
        <v>179.33</v>
      </c>
      <c r="T265" s="6">
        <v>384.49</v>
      </c>
      <c r="U265" s="6">
        <v>-695.43</v>
      </c>
      <c r="V265" s="6">
        <v>-310.60000000000002</v>
      </c>
      <c r="W265" s="6">
        <v>141.71</v>
      </c>
      <c r="X265" s="6">
        <v>-19.3</v>
      </c>
      <c r="Y265" s="6">
        <v>-54.99</v>
      </c>
      <c r="Z265" s="6">
        <v>-247.07</v>
      </c>
      <c r="AA265" s="3">
        <v>-67.31</v>
      </c>
    </row>
    <row r="267" spans="2:27" ht="15.5" x14ac:dyDescent="0.35">
      <c r="B267" t="s">
        <v>221</v>
      </c>
      <c r="C267" t="s">
        <v>222</v>
      </c>
      <c r="D267" s="5">
        <v>656000000000</v>
      </c>
      <c r="E267" s="5">
        <v>822000000000</v>
      </c>
      <c r="F267" s="5">
        <v>470000000000</v>
      </c>
      <c r="G267" s="5">
        <v>615000000000</v>
      </c>
      <c r="H267" s="5">
        <v>2626000000000</v>
      </c>
      <c r="I267" s="5">
        <v>2473000000000</v>
      </c>
      <c r="J267" s="5">
        <v>2225000000000</v>
      </c>
      <c r="K267" s="5">
        <v>2780000000000</v>
      </c>
      <c r="L267" s="5">
        <v>2403000000000</v>
      </c>
      <c r="M267" s="5">
        <v>1112000000000</v>
      </c>
      <c r="N267" s="5">
        <v>925000000000</v>
      </c>
      <c r="O267" s="5">
        <v>717000000000</v>
      </c>
      <c r="P267" s="5">
        <v>1645000000000</v>
      </c>
      <c r="Q267" s="5">
        <v>1202000000000</v>
      </c>
    </row>
    <row r="268" spans="2:27" ht="15.5" x14ac:dyDescent="0.35">
      <c r="C268" t="s">
        <v>223</v>
      </c>
      <c r="H268" s="5">
        <v>2564000000000</v>
      </c>
      <c r="I268" s="5">
        <v>2473000000000</v>
      </c>
      <c r="J268" s="5">
        <v>2225000000000</v>
      </c>
      <c r="K268" s="5">
        <v>2780000000000</v>
      </c>
      <c r="L268" s="5">
        <v>2403000000000</v>
      </c>
      <c r="M268" s="5">
        <v>1112000000000</v>
      </c>
      <c r="N268" s="5">
        <v>925000000000</v>
      </c>
      <c r="O268" s="5">
        <v>717000000000</v>
      </c>
      <c r="P268" s="5">
        <v>1645000000000</v>
      </c>
      <c r="Q268" s="5">
        <v>1202000000000</v>
      </c>
    </row>
    <row r="269" spans="2:27" ht="15.5" x14ac:dyDescent="0.35">
      <c r="C269" t="s">
        <v>224</v>
      </c>
      <c r="H269" s="5">
        <v>100</v>
      </c>
      <c r="I269" s="5">
        <v>100</v>
      </c>
      <c r="J269" s="5">
        <v>100</v>
      </c>
      <c r="K269" s="5">
        <v>125</v>
      </c>
      <c r="L269" s="5">
        <v>75</v>
      </c>
      <c r="M269" s="5">
        <v>29</v>
      </c>
      <c r="N269" s="5">
        <v>25</v>
      </c>
      <c r="O269" s="5">
        <v>22</v>
      </c>
      <c r="P269" s="5">
        <v>48</v>
      </c>
      <c r="Q269" s="5">
        <v>40</v>
      </c>
    </row>
    <row r="270" spans="2:27" ht="15.5" x14ac:dyDescent="0.35">
      <c r="C270" t="s">
        <v>74</v>
      </c>
      <c r="H270" s="6">
        <v>0.76439999999999997</v>
      </c>
      <c r="I270" s="6">
        <v>0.81180000000000008</v>
      </c>
      <c r="J270" s="6">
        <v>0.9020999999999999</v>
      </c>
      <c r="K270" s="6">
        <v>0.90249999999999997</v>
      </c>
      <c r="L270" s="6">
        <v>0.62639999999999996</v>
      </c>
      <c r="M270" s="6">
        <v>0.52369999999999994</v>
      </c>
      <c r="N270" s="6">
        <v>0.54259999999999997</v>
      </c>
      <c r="O270" s="6">
        <v>0.61570000000000003</v>
      </c>
      <c r="P270" s="6">
        <v>0.58579999999999999</v>
      </c>
      <c r="Q270" s="6">
        <v>0.66819999999999991</v>
      </c>
    </row>
    <row r="271" spans="2:27" ht="15.5" x14ac:dyDescent="0.35">
      <c r="C271" t="s">
        <v>225</v>
      </c>
      <c r="H271" s="6">
        <v>8.1600000000000006E-2</v>
      </c>
      <c r="I271" s="6">
        <v>7.5999999999999998E-2</v>
      </c>
      <c r="J271" s="6">
        <v>7.7499999999999999E-2</v>
      </c>
      <c r="K271" s="6">
        <v>7.5300000000000006E-2</v>
      </c>
      <c r="L271" s="6">
        <v>4.9800000000000004E-2</v>
      </c>
      <c r="M271" s="6">
        <v>2.8399999999999998E-2</v>
      </c>
      <c r="N271" s="6">
        <v>3.7999999999999999E-2</v>
      </c>
      <c r="O271" s="6">
        <v>4.4699999999999997E-2</v>
      </c>
      <c r="P271" s="6">
        <v>5.6500000000000002E-2</v>
      </c>
      <c r="Q271" s="6">
        <v>4.1700000000000001E-2</v>
      </c>
    </row>
    <row r="272" spans="2:27" ht="15.5" x14ac:dyDescent="0.35">
      <c r="C272" t="s">
        <v>56</v>
      </c>
      <c r="D272" s="6">
        <v>32.700000000000003</v>
      </c>
      <c r="E272" s="6">
        <v>40.97</v>
      </c>
      <c r="F272" s="6">
        <v>23.42</v>
      </c>
      <c r="G272" s="6">
        <v>30.63</v>
      </c>
      <c r="H272" s="6">
        <v>130.82</v>
      </c>
      <c r="I272" s="6">
        <v>123.18</v>
      </c>
      <c r="J272" s="6">
        <v>110.85</v>
      </c>
      <c r="K272" s="6">
        <v>138.51</v>
      </c>
      <c r="L272" s="6">
        <v>119.73</v>
      </c>
      <c r="M272" s="6">
        <v>55.38</v>
      </c>
      <c r="N272" s="6">
        <v>46.08</v>
      </c>
      <c r="O272" s="6">
        <v>35.729999999999997</v>
      </c>
      <c r="P272" s="6">
        <v>81.94</v>
      </c>
      <c r="Q272" s="6">
        <v>59.86</v>
      </c>
    </row>
    <row r="273" spans="3:17" ht="15.5" x14ac:dyDescent="0.35">
      <c r="C273" t="s">
        <v>226</v>
      </c>
      <c r="H273" s="6">
        <v>127.73</v>
      </c>
      <c r="I273" s="6">
        <v>123.18</v>
      </c>
      <c r="J273" s="6">
        <v>110.85</v>
      </c>
      <c r="K273" s="6">
        <v>138.51</v>
      </c>
      <c r="L273" s="6">
        <v>119.73</v>
      </c>
      <c r="M273" s="6">
        <v>55.38</v>
      </c>
      <c r="N273" s="6">
        <v>46.08</v>
      </c>
      <c r="O273" s="6">
        <v>35.729999999999997</v>
      </c>
      <c r="P273" s="6">
        <v>81.94</v>
      </c>
      <c r="Q273" s="6">
        <v>59.86</v>
      </c>
    </row>
    <row r="274" spans="3:17" ht="15.5" x14ac:dyDescent="0.35">
      <c r="C274" t="s">
        <v>76</v>
      </c>
      <c r="H274" s="5">
        <v>100</v>
      </c>
      <c r="I274" s="5">
        <v>100</v>
      </c>
      <c r="J274" s="5">
        <v>100</v>
      </c>
      <c r="K274" s="5">
        <v>125</v>
      </c>
      <c r="L274" s="5">
        <v>75</v>
      </c>
      <c r="M274" s="5">
        <v>29</v>
      </c>
      <c r="N274" s="5">
        <v>25</v>
      </c>
      <c r="O274" s="5">
        <v>22</v>
      </c>
      <c r="P274" s="5">
        <v>48</v>
      </c>
      <c r="Q274" s="5">
        <v>40</v>
      </c>
    </row>
    <row r="275" spans="3:17" ht="15.5" x14ac:dyDescent="0.35">
      <c r="C275" t="s">
        <v>227</v>
      </c>
      <c r="H275" s="6">
        <v>0.76439999999999997</v>
      </c>
      <c r="I275" s="6">
        <v>0.81180000000000008</v>
      </c>
      <c r="J275" s="6">
        <v>0.9020999999999999</v>
      </c>
      <c r="K275" s="6">
        <v>0.90249999999999997</v>
      </c>
      <c r="L275" s="6">
        <v>0.62639999999999996</v>
      </c>
      <c r="M275" s="6">
        <v>0.52369999999999994</v>
      </c>
      <c r="N275" s="6">
        <v>0.54259999999999997</v>
      </c>
      <c r="O275" s="6">
        <v>0.61570000000000003</v>
      </c>
      <c r="P275" s="6">
        <v>0.58579999999999999</v>
      </c>
      <c r="Q275" s="6">
        <v>0.66819999999999991</v>
      </c>
    </row>
    <row r="276" spans="3:17" ht="15.5" x14ac:dyDescent="0.35">
      <c r="C276" t="s">
        <v>228</v>
      </c>
      <c r="H276" s="6">
        <v>8.1600000000000006E-2</v>
      </c>
      <c r="I276" s="6">
        <v>7.5999999999999998E-2</v>
      </c>
      <c r="J276" s="6">
        <v>7.7499999999999999E-2</v>
      </c>
      <c r="K276" s="6">
        <v>7.5300000000000006E-2</v>
      </c>
      <c r="L276" s="6">
        <v>4.9800000000000004E-2</v>
      </c>
      <c r="M276" s="6">
        <v>2.8399999999999998E-2</v>
      </c>
      <c r="N276" s="6">
        <v>3.7999999999999999E-2</v>
      </c>
      <c r="O276" s="6">
        <v>4.4699999999999997E-2</v>
      </c>
      <c r="P276" s="6">
        <v>5.6500000000000002E-2</v>
      </c>
      <c r="Q276" s="6">
        <v>4.1700000000000001E-2</v>
      </c>
    </row>
    <row r="277" spans="3:17" ht="15.5" x14ac:dyDescent="0.35">
      <c r="C277" t="s">
        <v>229</v>
      </c>
      <c r="D277" s="5">
        <v>12941000000000</v>
      </c>
      <c r="E277" s="5">
        <v>13623000000000</v>
      </c>
      <c r="F277" s="5">
        <v>10978000000000</v>
      </c>
      <c r="G277" s="5">
        <v>11162000000000</v>
      </c>
      <c r="H277" s="5">
        <v>51763000000000</v>
      </c>
      <c r="I277" s="5">
        <v>46018000000000</v>
      </c>
      <c r="J277" s="5">
        <v>38729000000000</v>
      </c>
      <c r="K277" s="5">
        <v>42087000000000</v>
      </c>
      <c r="L277" s="5">
        <v>47540000000000</v>
      </c>
      <c r="M277" s="5">
        <v>25707000000000</v>
      </c>
      <c r="N277" s="5">
        <v>17716000000000</v>
      </c>
      <c r="O277" s="5">
        <v>21703000000000</v>
      </c>
      <c r="P277" s="5">
        <v>23548000000000</v>
      </c>
      <c r="Q277" s="5">
        <v>18288000000000</v>
      </c>
    </row>
    <row r="278" spans="3:17" ht="15.5" x14ac:dyDescent="0.35">
      <c r="C278" t="s">
        <v>230</v>
      </c>
      <c r="H278" s="5">
        <v>48703000000000</v>
      </c>
      <c r="I278" s="5">
        <v>46018000000000</v>
      </c>
      <c r="J278" s="5">
        <v>38729000000000</v>
      </c>
      <c r="K278" s="5">
        <v>42087000000000</v>
      </c>
      <c r="L278" s="5">
        <v>47540000000000</v>
      </c>
      <c r="M278" s="5">
        <v>25707000000000</v>
      </c>
      <c r="N278" s="5">
        <v>17716000000000</v>
      </c>
      <c r="O278" s="5">
        <v>21703000000000</v>
      </c>
      <c r="P278" s="5">
        <v>23548000000000</v>
      </c>
      <c r="Q278" s="5">
        <v>18288000000000</v>
      </c>
    </row>
    <row r="279" spans="3:17" ht="15.5" x14ac:dyDescent="0.35">
      <c r="C279" t="s">
        <v>231</v>
      </c>
      <c r="H279" s="5">
        <v>100</v>
      </c>
      <c r="I279" s="5">
        <v>100</v>
      </c>
      <c r="J279" s="5">
        <v>100</v>
      </c>
      <c r="K279" s="5">
        <v>125</v>
      </c>
      <c r="L279" s="5">
        <v>75</v>
      </c>
      <c r="M279" s="5">
        <v>29</v>
      </c>
      <c r="N279" s="5">
        <v>25</v>
      </c>
      <c r="O279" s="5">
        <v>22</v>
      </c>
      <c r="P279" s="5">
        <v>48</v>
      </c>
      <c r="Q279" s="5">
        <v>40</v>
      </c>
    </row>
    <row r="280" spans="3:17" ht="15.5" x14ac:dyDescent="0.35">
      <c r="C280" t="s">
        <v>232</v>
      </c>
      <c r="H280" s="6">
        <v>0.76439999999999997</v>
      </c>
      <c r="I280" s="6">
        <v>0.81180000000000008</v>
      </c>
      <c r="J280" s="6">
        <v>0.9020999999999999</v>
      </c>
      <c r="K280" s="6">
        <v>0.90249999999999997</v>
      </c>
      <c r="L280" s="6">
        <v>0.62639999999999996</v>
      </c>
      <c r="M280" s="6">
        <v>0.52369999999999994</v>
      </c>
      <c r="N280" s="6">
        <v>0.54259999999999997</v>
      </c>
      <c r="O280" s="6">
        <v>0.61570000000000003</v>
      </c>
      <c r="P280" s="6">
        <v>0.58579999999999999</v>
      </c>
      <c r="Q280" s="6">
        <v>0.66819999999999991</v>
      </c>
    </row>
    <row r="281" spans="3:17" ht="15.5" x14ac:dyDescent="0.35">
      <c r="C281" t="s">
        <v>233</v>
      </c>
      <c r="H281" s="6">
        <v>8.1600000000000006E-2</v>
      </c>
      <c r="I281" s="6">
        <v>7.5999999999999998E-2</v>
      </c>
      <c r="J281" s="6">
        <v>7.7499999999999999E-2</v>
      </c>
      <c r="K281" s="6">
        <v>7.5300000000000006E-2</v>
      </c>
      <c r="L281" s="6">
        <v>4.9800000000000004E-2</v>
      </c>
      <c r="M281" s="6">
        <v>2.8399999999999998E-2</v>
      </c>
      <c r="N281" s="6">
        <v>3.7999999999999999E-2</v>
      </c>
      <c r="O281" s="6">
        <v>4.4699999999999997E-2</v>
      </c>
      <c r="P281" s="6">
        <v>5.6500000000000002E-2</v>
      </c>
      <c r="Q281" s="6">
        <v>4.1700000000000001E-2</v>
      </c>
    </row>
    <row r="282" spans="3:17" ht="15.5" x14ac:dyDescent="0.35">
      <c r="C282" t="s">
        <v>234</v>
      </c>
      <c r="I282" s="6">
        <v>9.36</v>
      </c>
    </row>
    <row r="283" spans="3:17" ht="15.5" x14ac:dyDescent="0.35">
      <c r="C283" t="s">
        <v>235</v>
      </c>
      <c r="I283" s="6">
        <v>9.59</v>
      </c>
    </row>
    <row r="284" spans="3:17" ht="15.5" x14ac:dyDescent="0.35">
      <c r="C284" t="s">
        <v>236</v>
      </c>
      <c r="I284" s="6">
        <v>8.8699999999999992</v>
      </c>
    </row>
    <row r="285" spans="3:17" ht="15.5" x14ac:dyDescent="0.35">
      <c r="C285" t="s">
        <v>237</v>
      </c>
      <c r="I285" s="6">
        <v>7.5</v>
      </c>
    </row>
    <row r="286" spans="3:17" ht="15.5" x14ac:dyDescent="0.35">
      <c r="C286" t="s">
        <v>238</v>
      </c>
      <c r="I286" s="6">
        <v>0.1043</v>
      </c>
    </row>
    <row r="287" spans="3:17" ht="15.5" x14ac:dyDescent="0.35">
      <c r="C287" t="s">
        <v>239</v>
      </c>
      <c r="I287" s="6">
        <v>0.5</v>
      </c>
    </row>
    <row r="288" spans="3:17" ht="15.5" x14ac:dyDescent="0.35">
      <c r="C288" t="s">
        <v>240</v>
      </c>
      <c r="I288" s="6">
        <v>1.92</v>
      </c>
    </row>
    <row r="289" spans="3:9" ht="15.5" x14ac:dyDescent="0.35">
      <c r="C289" t="s">
        <v>241</v>
      </c>
      <c r="I289" s="6">
        <v>4.4800000000000004</v>
      </c>
    </row>
    <row r="290" spans="3:9" ht="15.5" x14ac:dyDescent="0.35">
      <c r="C290" t="s">
        <v>242</v>
      </c>
      <c r="I290" s="6">
        <v>5.46</v>
      </c>
    </row>
    <row r="291" spans="3:9" ht="15.5" x14ac:dyDescent="0.35">
      <c r="C291" t="s">
        <v>243</v>
      </c>
      <c r="I291" s="6">
        <v>7.97</v>
      </c>
    </row>
    <row r="292" spans="3:9" ht="15.5" x14ac:dyDescent="0.35">
      <c r="C292" t="s">
        <v>244</v>
      </c>
      <c r="I292" s="6">
        <v>6.8</v>
      </c>
    </row>
    <row r="293" spans="3:9" ht="15.5" x14ac:dyDescent="0.35">
      <c r="C293" t="s">
        <v>245</v>
      </c>
      <c r="I293" s="6">
        <v>0.86</v>
      </c>
    </row>
    <row r="294" spans="3:9" ht="15.5" x14ac:dyDescent="0.35">
      <c r="C294" t="s">
        <v>246</v>
      </c>
      <c r="I294" s="6">
        <v>10.09</v>
      </c>
    </row>
    <row r="295" spans="3:9" ht="15.5" x14ac:dyDescent="0.35">
      <c r="C295" t="s">
        <v>247</v>
      </c>
      <c r="I295" s="6">
        <v>0.9</v>
      </c>
    </row>
    <row r="296" spans="3:9" ht="15.5" x14ac:dyDescent="0.35">
      <c r="C296" t="s">
        <v>248</v>
      </c>
      <c r="I296" s="6">
        <v>127.73</v>
      </c>
    </row>
    <row r="297" spans="3:9" ht="15.5" x14ac:dyDescent="0.35">
      <c r="C297" t="s">
        <v>249</v>
      </c>
      <c r="I297" s="6">
        <v>130.82</v>
      </c>
    </row>
    <row r="298" spans="3:9" ht="15.5" x14ac:dyDescent="0.35">
      <c r="C298" t="s">
        <v>250</v>
      </c>
      <c r="I298" s="6">
        <v>2426.2600000000002</v>
      </c>
    </row>
    <row r="299" spans="3:9" ht="15.5" x14ac:dyDescent="0.35">
      <c r="C299" t="s">
        <v>251</v>
      </c>
      <c r="D299" s="6">
        <v>362.83</v>
      </c>
    </row>
    <row r="300" spans="3:9" ht="15.5" x14ac:dyDescent="0.35">
      <c r="C300" t="s">
        <v>252</v>
      </c>
      <c r="I300" s="6">
        <v>638.85</v>
      </c>
    </row>
    <row r="301" spans="3:9" ht="15.5" x14ac:dyDescent="0.35">
      <c r="C301" t="s">
        <v>253</v>
      </c>
      <c r="I301" s="6">
        <v>224.35</v>
      </c>
    </row>
    <row r="302" spans="3:9" ht="15.5" x14ac:dyDescent="0.35">
      <c r="C302" t="s">
        <v>254</v>
      </c>
      <c r="D302" s="6">
        <v>1.45</v>
      </c>
    </row>
    <row r="303" spans="3:9" ht="15.5" x14ac:dyDescent="0.35">
      <c r="C303" t="s">
        <v>255</v>
      </c>
      <c r="D303" s="6">
        <v>1.28</v>
      </c>
    </row>
    <row r="304" spans="3:9" ht="15.5" x14ac:dyDescent="0.35">
      <c r="C304" t="s">
        <v>377</v>
      </c>
      <c r="D304" s="6">
        <v>0.39</v>
      </c>
    </row>
    <row r="305" spans="3:9" ht="15.5" x14ac:dyDescent="0.35">
      <c r="C305" t="s">
        <v>378</v>
      </c>
      <c r="D305" s="6">
        <v>0.27</v>
      </c>
    </row>
    <row r="306" spans="3:9" ht="15.5" x14ac:dyDescent="0.35">
      <c r="C306" t="s">
        <v>256</v>
      </c>
      <c r="D306" s="6">
        <v>1.63</v>
      </c>
    </row>
    <row r="307" spans="3:9" ht="15.5" x14ac:dyDescent="0.35">
      <c r="C307" t="s">
        <v>379</v>
      </c>
      <c r="D307" s="6">
        <v>0.14000000000000001</v>
      </c>
    </row>
    <row r="308" spans="3:9" ht="15.5" x14ac:dyDescent="0.35">
      <c r="C308" t="s">
        <v>257</v>
      </c>
      <c r="D308" s="6">
        <v>2.89</v>
      </c>
    </row>
    <row r="309" spans="3:9" ht="15.5" x14ac:dyDescent="0.35">
      <c r="C309" t="s">
        <v>258</v>
      </c>
      <c r="I309" s="6">
        <v>44.59</v>
      </c>
    </row>
    <row r="310" spans="3:9" ht="15.5" x14ac:dyDescent="0.35">
      <c r="C310" t="s">
        <v>12</v>
      </c>
      <c r="D310" s="5">
        <v>1275000000000</v>
      </c>
    </row>
    <row r="311" spans="3:9" ht="15.5" x14ac:dyDescent="0.35">
      <c r="C311" t="s">
        <v>259</v>
      </c>
      <c r="I311" s="6">
        <v>3.47</v>
      </c>
    </row>
    <row r="312" spans="3:9" ht="15.5" x14ac:dyDescent="0.35">
      <c r="C312" t="s">
        <v>260</v>
      </c>
      <c r="I312" s="6">
        <v>6.9199999999999998E-2</v>
      </c>
    </row>
    <row r="313" spans="3:9" ht="15.5" x14ac:dyDescent="0.35">
      <c r="C313" t="s">
        <v>261</v>
      </c>
      <c r="I313" s="6">
        <v>0.19989999999999999</v>
      </c>
    </row>
    <row r="314" spans="3:9" ht="15.5" x14ac:dyDescent="0.35">
      <c r="C314" t="s">
        <v>262</v>
      </c>
      <c r="I314" s="6">
        <v>0.1545</v>
      </c>
    </row>
    <row r="315" spans="3:9" ht="15.5" x14ac:dyDescent="0.35">
      <c r="C315" t="s">
        <v>263</v>
      </c>
      <c r="I315" s="6">
        <v>0.13250000000000001</v>
      </c>
    </row>
    <row r="316" spans="3:9" ht="15.5" x14ac:dyDescent="0.35">
      <c r="C316" t="s">
        <v>264</v>
      </c>
      <c r="D316" s="6">
        <v>63.01</v>
      </c>
    </row>
    <row r="317" spans="3:9" ht="15.5" x14ac:dyDescent="0.35">
      <c r="C317" t="s">
        <v>265</v>
      </c>
      <c r="D317" s="6">
        <v>21.02</v>
      </c>
    </row>
    <row r="318" spans="3:9" ht="15.5" x14ac:dyDescent="0.35">
      <c r="C318" t="s">
        <v>266</v>
      </c>
      <c r="D318" s="6">
        <v>95.24</v>
      </c>
    </row>
    <row r="319" spans="3:9" ht="15.5" x14ac:dyDescent="0.35">
      <c r="C319" t="s">
        <v>267</v>
      </c>
      <c r="D319" s="6">
        <v>-11.21</v>
      </c>
    </row>
    <row r="320" spans="3:9" ht="15.5" x14ac:dyDescent="0.35">
      <c r="C320" t="s">
        <v>268</v>
      </c>
      <c r="D320" s="6">
        <v>1.44</v>
      </c>
    </row>
    <row r="321" spans="3:9" ht="15.5" x14ac:dyDescent="0.35">
      <c r="C321" t="s">
        <v>269</v>
      </c>
      <c r="I321" s="6">
        <v>1.32</v>
      </c>
    </row>
    <row r="322" spans="3:9" ht="15.5" x14ac:dyDescent="0.35">
      <c r="C322" t="s">
        <v>270</v>
      </c>
      <c r="I322" s="6">
        <v>16.25</v>
      </c>
    </row>
    <row r="323" spans="3:9" ht="15.5" x14ac:dyDescent="0.35">
      <c r="C323" t="s">
        <v>52</v>
      </c>
      <c r="I323" s="5">
        <v>24590000000000</v>
      </c>
    </row>
    <row r="324" spans="3:9" ht="15.5" x14ac:dyDescent="0.35">
      <c r="C324" t="s">
        <v>271</v>
      </c>
      <c r="I324" s="5">
        <v>25682000000000</v>
      </c>
    </row>
    <row r="325" spans="3:9" ht="15.5" x14ac:dyDescent="0.35">
      <c r="C325" t="s">
        <v>272</v>
      </c>
      <c r="I325" s="5">
        <v>20070000000</v>
      </c>
    </row>
    <row r="326" spans="3:9" ht="15.5" x14ac:dyDescent="0.35">
      <c r="C326" t="s">
        <v>273</v>
      </c>
      <c r="I326" s="6">
        <v>0.32840000000000003</v>
      </c>
    </row>
    <row r="327" spans="3:9" ht="15.5" x14ac:dyDescent="0.35">
      <c r="C327" t="s">
        <v>274</v>
      </c>
      <c r="D327" s="6">
        <v>8.539999999999999E-2</v>
      </c>
    </row>
    <row r="328" spans="3:9" ht="15.5" x14ac:dyDescent="0.35">
      <c r="C328" t="s">
        <v>275</v>
      </c>
      <c r="D328" s="6">
        <v>6.3799999999999996E-2</v>
      </c>
    </row>
    <row r="329" spans="3:9" ht="15.5" x14ac:dyDescent="0.35">
      <c r="C329" t="s">
        <v>276</v>
      </c>
      <c r="D329" s="6">
        <v>5.0700000000000002E-2</v>
      </c>
    </row>
    <row r="330" spans="3:9" ht="15.5" x14ac:dyDescent="0.35">
      <c r="C330" t="s">
        <v>277</v>
      </c>
      <c r="D330" s="6">
        <v>0.26179999999999998</v>
      </c>
    </row>
    <row r="331" spans="3:9" ht="15.5" x14ac:dyDescent="0.35">
      <c r="C331" t="s">
        <v>278</v>
      </c>
      <c r="D331" s="6">
        <v>0.1928</v>
      </c>
    </row>
    <row r="332" spans="3:9" ht="15.5" x14ac:dyDescent="0.35">
      <c r="C332" t="s">
        <v>279</v>
      </c>
      <c r="D332" s="6">
        <v>0.16149999999999998</v>
      </c>
    </row>
    <row r="333" spans="3:9" ht="15.5" x14ac:dyDescent="0.35">
      <c r="C333" t="s">
        <v>280</v>
      </c>
      <c r="I333" s="5">
        <v>50</v>
      </c>
    </row>
    <row r="334" spans="3:9" ht="15.5" x14ac:dyDescent="0.35">
      <c r="C334" t="s">
        <v>281</v>
      </c>
      <c r="I334" s="5">
        <v>100</v>
      </c>
    </row>
    <row r="335" spans="3:9" ht="15.5" x14ac:dyDescent="0.35">
      <c r="C335" t="s">
        <v>282</v>
      </c>
      <c r="I335" s="6">
        <v>0.76439999999999997</v>
      </c>
    </row>
    <row r="336" spans="3:9" ht="15.5" x14ac:dyDescent="0.35">
      <c r="C336" t="s">
        <v>283</v>
      </c>
      <c r="I336" s="6">
        <v>8.1600000000000006E-2</v>
      </c>
    </row>
    <row r="337" spans="3:9" ht="15.5" x14ac:dyDescent="0.35">
      <c r="C337" t="s">
        <v>284</v>
      </c>
      <c r="I337" t="s">
        <v>823</v>
      </c>
    </row>
    <row r="338" spans="3:9" ht="15.5" x14ac:dyDescent="0.35">
      <c r="C338" t="s">
        <v>286</v>
      </c>
      <c r="I338" s="5">
        <v>7</v>
      </c>
    </row>
    <row r="339" spans="3:9" ht="15.5" x14ac:dyDescent="0.35">
      <c r="C339" t="s">
        <v>287</v>
      </c>
      <c r="I339" s="6">
        <v>0.56999999999999995</v>
      </c>
    </row>
    <row r="340" spans="3:9" ht="15.5" x14ac:dyDescent="0.35">
      <c r="C340" t="s">
        <v>288</v>
      </c>
      <c r="I340" s="6">
        <v>0.92</v>
      </c>
    </row>
    <row r="341" spans="3:9" ht="15.5" x14ac:dyDescent="0.35">
      <c r="C341" t="s">
        <v>289</v>
      </c>
      <c r="I341" s="6">
        <v>0.66</v>
      </c>
    </row>
    <row r="342" spans="3:9" ht="15.5" x14ac:dyDescent="0.35">
      <c r="C342" t="s">
        <v>290</v>
      </c>
      <c r="I342" s="6">
        <v>0.7</v>
      </c>
    </row>
    <row r="343" spans="3:9" ht="15.5" x14ac:dyDescent="0.35">
      <c r="C343" t="s">
        <v>291</v>
      </c>
      <c r="I343" s="6">
        <v>0.76</v>
      </c>
    </row>
    <row r="344" spans="3:9" ht="15.5" x14ac:dyDescent="0.35">
      <c r="C344" t="s">
        <v>292</v>
      </c>
      <c r="I344" s="6">
        <v>0.34</v>
      </c>
    </row>
    <row r="345" spans="3:9" ht="15.5" x14ac:dyDescent="0.35">
      <c r="C345" t="s">
        <v>293</v>
      </c>
      <c r="I345" s="6">
        <v>0.79</v>
      </c>
    </row>
    <row r="346" spans="3:9" ht="15.5" x14ac:dyDescent="0.35">
      <c r="C346" t="s">
        <v>294</v>
      </c>
      <c r="I346" s="5">
        <v>48703000000000</v>
      </c>
    </row>
    <row r="347" spans="3:9" ht="15.5" x14ac:dyDescent="0.35">
      <c r="C347" t="s">
        <v>295</v>
      </c>
      <c r="I347" s="5">
        <v>4277000000000</v>
      </c>
    </row>
    <row r="348" spans="3:9" ht="15.5" x14ac:dyDescent="0.35">
      <c r="C348" t="s">
        <v>296</v>
      </c>
      <c r="I348" s="5">
        <v>3776000000000</v>
      </c>
    </row>
    <row r="349" spans="3:9" ht="15.5" x14ac:dyDescent="0.35">
      <c r="C349" t="s">
        <v>297</v>
      </c>
      <c r="I349" s="5">
        <v>2564000000000</v>
      </c>
    </row>
    <row r="350" spans="3:9" ht="15.5" x14ac:dyDescent="0.35">
      <c r="C350" t="s">
        <v>298</v>
      </c>
      <c r="D350" s="5">
        <v>7283000000000</v>
      </c>
    </row>
    <row r="351" spans="3:9" ht="15.5" x14ac:dyDescent="0.35">
      <c r="C351" t="s">
        <v>299</v>
      </c>
      <c r="D351" s="5">
        <v>37063000000000</v>
      </c>
    </row>
    <row r="352" spans="3:9" ht="15.5" x14ac:dyDescent="0.35">
      <c r="C352" t="s">
        <v>300</v>
      </c>
      <c r="D352" s="5">
        <v>20875000000000</v>
      </c>
    </row>
    <row r="353" spans="3:9" ht="15.5" x14ac:dyDescent="0.35">
      <c r="C353" t="s">
        <v>206</v>
      </c>
      <c r="D353" s="5">
        <v>7298000000000</v>
      </c>
    </row>
    <row r="354" spans="3:9" ht="15.5" x14ac:dyDescent="0.35">
      <c r="C354" t="s">
        <v>205</v>
      </c>
      <c r="I354" s="5">
        <v>12824000000000</v>
      </c>
    </row>
    <row r="355" spans="3:9" ht="15.5" x14ac:dyDescent="0.35">
      <c r="C355" t="s">
        <v>204</v>
      </c>
      <c r="D355" s="5">
        <v>3452000000000</v>
      </c>
    </row>
    <row r="356" spans="3:9" ht="15.5" x14ac:dyDescent="0.35">
      <c r="C356" t="s">
        <v>203</v>
      </c>
      <c r="D356" s="5">
        <v>1559000000000</v>
      </c>
    </row>
    <row r="357" spans="3:9" ht="15.5" x14ac:dyDescent="0.35">
      <c r="C357" t="s">
        <v>23</v>
      </c>
      <c r="D357" s="5">
        <v>5011000000000</v>
      </c>
    </row>
    <row r="358" spans="3:9" ht="15.5" x14ac:dyDescent="0.35">
      <c r="C358" t="s">
        <v>20</v>
      </c>
      <c r="D358" s="5">
        <v>-2272000000000</v>
      </c>
    </row>
    <row r="359" spans="3:9" ht="15.5" x14ac:dyDescent="0.35">
      <c r="C359" t="s">
        <v>301</v>
      </c>
      <c r="I359" s="5">
        <v>16188000000000</v>
      </c>
    </row>
    <row r="360" spans="3:9" ht="15.5" x14ac:dyDescent="0.35">
      <c r="C360" t="s">
        <v>302</v>
      </c>
      <c r="I360" s="5">
        <v>5483000000000</v>
      </c>
    </row>
    <row r="361" spans="3:9" ht="15.5" x14ac:dyDescent="0.35">
      <c r="C361" t="s">
        <v>303</v>
      </c>
      <c r="I361" s="5">
        <v>-1222000000000</v>
      </c>
    </row>
    <row r="362" spans="3:9" ht="15.5" x14ac:dyDescent="0.35">
      <c r="C362" t="s">
        <v>304</v>
      </c>
      <c r="I362" s="5">
        <v>-2113000000000</v>
      </c>
    </row>
    <row r="363" spans="3:9" ht="15.5" x14ac:dyDescent="0.35">
      <c r="C363" t="s">
        <v>305</v>
      </c>
      <c r="I363" s="5">
        <v>-980000000000</v>
      </c>
    </row>
    <row r="364" spans="3:9" ht="15.5" x14ac:dyDescent="0.35">
      <c r="C364" t="s">
        <v>306</v>
      </c>
      <c r="I364" s="5">
        <v>4503000000000</v>
      </c>
    </row>
  </sheetData>
  <pageMargins left="0.7" right="0.7" top="0.75" bottom="0.75" header="0.3" footer="0.3"/>
  <ignoredErrors>
    <ignoredError sqref="A1:AA36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824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825</v>
      </c>
      <c r="D2" s="2" vm="172">
        <f ca="1">IFERROR(_xlfn.STOCKHISTORY("XIDX:" &amp; $C$1, D3, , 0, 0, 1), "Libur")</f>
        <v>292</v>
      </c>
      <c r="H2" s="2" t="e" vm="2">
        <f>_FV(C2,"Price")</f>
        <v>#VALUE!</v>
      </c>
      <c r="I2" s="2" vm="173">
        <f t="shared" ref="I2:S2" ca="1" si="0">IFERROR(_xlfn.STOCKHISTORY("XIDX:" &amp; $C$1, I1, , 0, 0, 1), "Libur")</f>
        <v>478</v>
      </c>
      <c r="J2" s="2" vm="174">
        <f t="shared" ca="1" si="0"/>
        <v>242</v>
      </c>
      <c r="K2" s="2" vm="175">
        <f t="shared" ca="1" si="0"/>
        <v>141</v>
      </c>
      <c r="L2" s="2" vm="176">
        <f t="shared" ca="1" si="0"/>
        <v>290</v>
      </c>
      <c r="M2" s="2" vm="94">
        <f t="shared" ca="1" si="0"/>
        <v>885</v>
      </c>
      <c r="N2" s="2" vm="177">
        <f t="shared" ca="1" si="0"/>
        <v>414</v>
      </c>
      <c r="O2" s="2" vm="178">
        <f t="shared" ca="1" si="0"/>
        <v>1145</v>
      </c>
      <c r="P2" s="2" vm="179">
        <f t="shared" ca="1" si="0"/>
        <v>394</v>
      </c>
      <c r="Q2" s="2" vm="172">
        <f t="shared" ca="1" si="0"/>
        <v>292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82272334104</v>
      </c>
      <c r="H4" s="2">
        <f>IFERROR(SUM(D4:G4)*(4/MAX(1,COUNT(D4:G4))),"")</f>
        <v>329089336416</v>
      </c>
      <c r="I4" s="2">
        <f t="shared" ref="I4:S4" si="1">IFERROR(INDEX(I51:I500,MATCH($C$4,$C$51:$C$500,0)),"")</f>
        <v>455878503460</v>
      </c>
      <c r="J4" s="2">
        <f t="shared" si="1"/>
        <v>420167882568</v>
      </c>
      <c r="K4" s="2">
        <f t="shared" si="1"/>
        <v>431489505362</v>
      </c>
      <c r="L4" s="2">
        <f t="shared" si="1"/>
        <v>484127494223</v>
      </c>
      <c r="M4" s="2">
        <f t="shared" si="1"/>
        <v>479636030718</v>
      </c>
      <c r="N4" s="2">
        <f t="shared" si="1"/>
        <v>521617491481</v>
      </c>
      <c r="O4" s="2">
        <f t="shared" si="1"/>
        <v>474271493696</v>
      </c>
      <c r="P4" s="2">
        <f t="shared" si="1"/>
        <v>319106290160</v>
      </c>
      <c r="Q4" s="2">
        <f t="shared" si="1"/>
        <v>140739483067</v>
      </c>
      <c r="R4" s="2">
        <f t="shared" si="1"/>
        <v>5631593414</v>
      </c>
      <c r="S4" s="2">
        <f t="shared" si="1"/>
        <v>8081630099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-3150241176</v>
      </c>
      <c r="H5" s="2">
        <f>IFERROR(SUM(D5:G5)*(4/MAX(1,COUNT(D5:G5))),"")</f>
        <v>-12600964704</v>
      </c>
      <c r="I5" s="2">
        <f t="shared" ref="I5:S5" si="2">IFERROR(INDEX(I51:I500,MATCH($C$5,$C$51:$C$500,0)),"")</f>
        <v>2571983567</v>
      </c>
      <c r="J5" s="2">
        <f t="shared" si="2"/>
        <v>-19607497222</v>
      </c>
      <c r="K5" s="2">
        <f t="shared" si="2"/>
        <v>10750021346</v>
      </c>
      <c r="L5" s="2">
        <f t="shared" si="2"/>
        <v>46800236221</v>
      </c>
      <c r="M5" s="2">
        <f t="shared" si="2"/>
        <v>24171508576</v>
      </c>
      <c r="N5" s="2">
        <f t="shared" si="2"/>
        <v>2896737189</v>
      </c>
      <c r="O5" s="2">
        <f t="shared" si="2"/>
        <v>4155416539</v>
      </c>
      <c r="P5" s="2">
        <f t="shared" si="2"/>
        <v>26776942585</v>
      </c>
      <c r="Q5" s="2">
        <f t="shared" si="2"/>
        <v>14858249546</v>
      </c>
      <c r="R5" s="2">
        <f t="shared" si="2"/>
        <v>2995015928</v>
      </c>
      <c r="S5" s="2">
        <f t="shared" si="2"/>
        <v>4956654725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168264001911</v>
      </c>
      <c r="H6" s="2">
        <f>IFERROR(INDEX(D6:G6,COUNT(D6:G6)),"")</f>
        <v>168264001911</v>
      </c>
      <c r="I6" s="2">
        <f t="shared" ref="I6:S6" si="3">IFERROR(INDEX(I51:I500,MATCH($C$6,$C$51:$C$500,0)),"")</f>
        <v>171419470204</v>
      </c>
      <c r="J6" s="2">
        <f t="shared" si="3"/>
        <v>168828579161</v>
      </c>
      <c r="K6" s="2">
        <f t="shared" si="3"/>
        <v>188471115850</v>
      </c>
      <c r="L6" s="2">
        <f t="shared" si="3"/>
        <v>177688612648</v>
      </c>
      <c r="M6" s="2">
        <f t="shared" si="3"/>
        <v>130728712124</v>
      </c>
      <c r="N6" s="2">
        <f t="shared" si="3"/>
        <v>106491113645</v>
      </c>
      <c r="O6" s="2">
        <f t="shared" si="3"/>
        <v>113971077993</v>
      </c>
      <c r="P6" s="2">
        <f t="shared" si="3"/>
        <v>109805291234</v>
      </c>
      <c r="Q6" s="2">
        <f t="shared" si="3"/>
        <v>82960192466</v>
      </c>
      <c r="R6" s="2">
        <f t="shared" si="3"/>
        <v>67650065439</v>
      </c>
      <c r="S6" s="2">
        <f t="shared" si="3"/>
        <v>64623710149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0.72</v>
      </c>
      <c r="H7" s="3">
        <f>IFERROR(INDEX(D7:G7,COUNT(D7:G7)),"")</f>
        <v>0.72</v>
      </c>
      <c r="I7" s="3">
        <f t="shared" ref="I7:S7" si="4">IFERROR(INDEX(I51:I500,MATCH($C$7,$C$51:$C$500,0))/1000000000,"")</f>
        <v>0.72</v>
      </c>
      <c r="J7" s="3">
        <f t="shared" si="4"/>
        <v>0.72</v>
      </c>
      <c r="K7" s="3">
        <f t="shared" si="4"/>
        <v>0.72</v>
      </c>
      <c r="L7" s="3">
        <f t="shared" si="4"/>
        <v>0.72</v>
      </c>
      <c r="M7" s="3">
        <f t="shared" si="4"/>
        <v>0.72</v>
      </c>
      <c r="N7" s="3">
        <f t="shared" si="4"/>
        <v>0.72</v>
      </c>
      <c r="O7" s="3">
        <f t="shared" si="4"/>
        <v>0.72</v>
      </c>
      <c r="P7" s="3">
        <f t="shared" si="4"/>
        <v>0.72</v>
      </c>
      <c r="Q7" s="3">
        <f t="shared" si="4"/>
        <v>0.72</v>
      </c>
      <c r="R7" s="3">
        <f t="shared" si="4"/>
        <v>0.72</v>
      </c>
      <c r="S7" s="3">
        <f t="shared" si="4"/>
        <v>0.72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-12000000000</v>
      </c>
      <c r="H8" s="2">
        <f>IFERROR(INDEX(D8:G8,COUNT(D8:G8)),"")</f>
        <v>-12000000000</v>
      </c>
      <c r="I8" s="2">
        <f t="shared" ref="I8:S8" si="5">IFERROR(INDEX(I51:I500,MATCH($C$8,$C$51:$C$500,0)),"")</f>
        <v>24000000000</v>
      </c>
      <c r="J8" s="2">
        <f t="shared" si="5"/>
        <v>27000000000</v>
      </c>
      <c r="K8" s="2">
        <f t="shared" si="5"/>
        <v>21000000000</v>
      </c>
      <c r="L8" s="2">
        <f t="shared" si="5"/>
        <v>28000000000</v>
      </c>
      <c r="M8" s="2">
        <f t="shared" si="5"/>
        <v>38000000000</v>
      </c>
      <c r="N8" s="2">
        <f t="shared" si="5"/>
        <v>31000000000</v>
      </c>
      <c r="O8" s="2">
        <f t="shared" si="5"/>
        <v>20000000000</v>
      </c>
      <c r="P8" s="2">
        <f t="shared" si="5"/>
        <v>-77000000000</v>
      </c>
      <c r="Q8" s="2">
        <f t="shared" si="5"/>
        <v>-19000000000</v>
      </c>
      <c r="R8" s="2">
        <f t="shared" si="5"/>
        <v>9000000000</v>
      </c>
      <c r="S8" s="2">
        <f t="shared" si="5"/>
        <v>4000000000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-16.25</v>
      </c>
      <c r="H9" s="3">
        <f>IFERROR(INDEX(D9:G9,COUNT(D9:G9)),"")</f>
        <v>-16.25</v>
      </c>
      <c r="I9" s="3">
        <f t="shared" ref="I9:S9" si="6">IFERROR(INDEX(I51:I500,MATCH($C$9,$C$51:$C$500,0)),"")</f>
        <v>33.21</v>
      </c>
      <c r="J9" s="3">
        <f t="shared" si="6"/>
        <v>37.159999999999997</v>
      </c>
      <c r="K9" s="3">
        <f t="shared" si="6"/>
        <v>29.55</v>
      </c>
      <c r="L9" s="3">
        <f t="shared" si="6"/>
        <v>38.46</v>
      </c>
      <c r="M9" s="3">
        <f t="shared" si="6"/>
        <v>52.19</v>
      </c>
      <c r="N9" s="3">
        <f t="shared" si="6"/>
        <v>43.2</v>
      </c>
      <c r="O9" s="3">
        <f t="shared" si="6"/>
        <v>27.25</v>
      </c>
      <c r="P9" s="3">
        <f t="shared" si="6"/>
        <v>-106.57</v>
      </c>
      <c r="Q9" s="3">
        <f t="shared" si="6"/>
        <v>-26.58</v>
      </c>
      <c r="R9" s="3">
        <f t="shared" si="6"/>
        <v>12.64</v>
      </c>
      <c r="S9" s="3">
        <f t="shared" si="6"/>
        <v>5.51</v>
      </c>
    </row>
    <row r="10" spans="1:19" ht="15.5" x14ac:dyDescent="0.35">
      <c r="C10" t="s">
        <v>17</v>
      </c>
      <c r="D10" s="3">
        <f ca="1">IFERROR(IF(D9=0,"",D2/D9),"")</f>
        <v>-17.969230769230769</v>
      </c>
      <c r="I10" s="3">
        <f t="shared" ref="I10:S10" ca="1" si="7">IFERROR(IF(I9=0,"",I2/I9),"")</f>
        <v>14.393255043661547</v>
      </c>
      <c r="J10" s="3">
        <f t="shared" ca="1" si="7"/>
        <v>6.5123789020452101</v>
      </c>
      <c r="K10" s="3">
        <f t="shared" ca="1" si="7"/>
        <v>4.7715736040609134</v>
      </c>
      <c r="L10" s="3">
        <f t="shared" ca="1" si="7"/>
        <v>7.5403016120644821</v>
      </c>
      <c r="M10" s="3">
        <f t="shared" ca="1" si="7"/>
        <v>16.957271507951717</v>
      </c>
      <c r="N10" s="3">
        <f t="shared" ca="1" si="7"/>
        <v>9.5833333333333321</v>
      </c>
      <c r="O10" s="3">
        <f t="shared" ca="1" si="7"/>
        <v>42.018348623853214</v>
      </c>
      <c r="P10" s="3">
        <f t="shared" ca="1" si="7"/>
        <v>-3.6971004973257018</v>
      </c>
      <c r="Q10" s="3">
        <f t="shared" ca="1" si="7"/>
        <v>-10.985703536493604</v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81505832848</v>
      </c>
      <c r="H11" s="2">
        <f>IFERROR(INDEX(D11:G11,COUNT(D11:G11)),"")</f>
        <v>81505832848</v>
      </c>
      <c r="I11" s="2">
        <f t="shared" ref="I11:S11" si="8">IFERROR(INDEX(I51:I500,MATCH($C$11,$C$51:$C$500,0)),"")</f>
        <v>96448148041</v>
      </c>
      <c r="J11" s="2">
        <f t="shared" si="8"/>
        <v>92220504664</v>
      </c>
      <c r="K11" s="2">
        <f t="shared" si="8"/>
        <v>63299660285</v>
      </c>
      <c r="L11" s="2">
        <f t="shared" si="8"/>
        <v>86093203758</v>
      </c>
      <c r="M11" s="2">
        <f t="shared" si="8"/>
        <v>87666978826</v>
      </c>
      <c r="N11" s="2">
        <f t="shared" si="8"/>
        <v>69209954230</v>
      </c>
      <c r="O11" s="2">
        <f t="shared" si="8"/>
        <v>48013824335</v>
      </c>
      <c r="P11" s="2">
        <f t="shared" si="8"/>
        <v>50114289116</v>
      </c>
      <c r="Q11" s="2">
        <f t="shared" si="8"/>
        <v>25311060218</v>
      </c>
      <c r="R11" s="2">
        <f t="shared" si="8"/>
        <v>8122969</v>
      </c>
      <c r="S11" s="2">
        <f t="shared" si="8"/>
        <v>5219415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-4000000000</v>
      </c>
      <c r="H12" s="2">
        <f>IFERROR(INDEX(D12:G12,COUNT(D12:G12)),"")</f>
        <v>-4000000000</v>
      </c>
      <c r="I12" s="2">
        <f t="shared" ref="I12:S12" si="9">IFERROR(INDEX(I51:I500,MATCH($C$12,$C$51:$C$500,0)),"")</f>
        <v>-52000000000</v>
      </c>
      <c r="J12" s="2">
        <f t="shared" si="9"/>
        <v>-48000000000</v>
      </c>
      <c r="K12" s="2">
        <f t="shared" si="9"/>
        <v>-20000000000</v>
      </c>
      <c r="L12" s="2">
        <f t="shared" si="9"/>
        <v>-8000000000</v>
      </c>
      <c r="M12" s="2">
        <f t="shared" si="9"/>
        <v>-27000000000</v>
      </c>
      <c r="N12" s="2">
        <f t="shared" si="9"/>
        <v>5000000000</v>
      </c>
      <c r="O12" s="2">
        <f t="shared" si="9"/>
        <v>40000000000</v>
      </c>
      <c r="P12" s="2">
        <f t="shared" si="9"/>
        <v>58000000000</v>
      </c>
      <c r="Q12" s="2">
        <f t="shared" si="9"/>
        <v>-25000000000</v>
      </c>
      <c r="R12" s="2">
        <f t="shared" si="9"/>
        <v>0</v>
      </c>
      <c r="S12" s="2">
        <f t="shared" si="9"/>
        <v>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78000000000</v>
      </c>
      <c r="H13" s="2">
        <f>IFERROR(INDEX(D13:G13,COUNT(D13:G13)),"")</f>
        <v>78000000000</v>
      </c>
      <c r="I13" s="2">
        <f t="shared" ref="I13:S13" si="10">IFERROR(INDEX(I51:I500,MATCH($C$13,$C$51:$C$500,0)),"")</f>
        <v>45000000000</v>
      </c>
      <c r="J13" s="2">
        <f t="shared" si="10"/>
        <v>44000000000</v>
      </c>
      <c r="K13" s="2">
        <f t="shared" si="10"/>
        <v>43000000000</v>
      </c>
      <c r="L13" s="2">
        <f t="shared" si="10"/>
        <v>78000000000</v>
      </c>
      <c r="M13" s="2">
        <f t="shared" si="10"/>
        <v>60000000000</v>
      </c>
      <c r="N13" s="2">
        <f t="shared" si="10"/>
        <v>75000000000</v>
      </c>
      <c r="O13" s="2">
        <f t="shared" si="10"/>
        <v>88000000000</v>
      </c>
      <c r="P13" s="2">
        <f t="shared" si="10"/>
        <v>108000000000</v>
      </c>
      <c r="Q13" s="2">
        <f t="shared" si="10"/>
        <v>1000000000</v>
      </c>
      <c r="R13" s="2">
        <f t="shared" si="10"/>
        <v>0</v>
      </c>
      <c r="S13" s="2">
        <f t="shared" si="10"/>
        <v>0</v>
      </c>
    </row>
    <row r="14" spans="1:19" ht="15.5" x14ac:dyDescent="0.35">
      <c r="C14" t="s">
        <v>26</v>
      </c>
      <c r="D14" s="2">
        <f>IFERROR(INDEX(D51:D500,MATCH($C$14,$C$51:$C$500,0)),"")</f>
        <v>-1543579761</v>
      </c>
      <c r="H14" s="2">
        <f>IFERROR(SUM(D14:G14)*(4/MAX(1,COUNT(D14:G14))),"")</f>
        <v>-6174319044</v>
      </c>
      <c r="I14" s="2">
        <f t="shared" ref="I14:S14" si="11">IFERROR(INDEX(I51:I500,MATCH($C$14,$C$51:$C$500,0)),"")</f>
        <v>-3400624439</v>
      </c>
      <c r="J14" s="2">
        <f t="shared" si="11"/>
        <v>-6481841281</v>
      </c>
      <c r="K14" s="2">
        <f t="shared" si="11"/>
        <v>-6534413671</v>
      </c>
      <c r="L14" s="2">
        <f t="shared" si="11"/>
        <v>-8622726777</v>
      </c>
      <c r="M14" s="2">
        <f t="shared" si="11"/>
        <v>-8688921218</v>
      </c>
      <c r="N14" s="2">
        <f t="shared" si="11"/>
        <v>-10054000388</v>
      </c>
      <c r="O14" s="2">
        <f t="shared" si="11"/>
        <v>-11481045368</v>
      </c>
      <c r="P14" s="2">
        <f t="shared" si="11"/>
        <v>-812350797</v>
      </c>
      <c r="Q14" s="2">
        <f t="shared" si="11"/>
        <v>-5531662</v>
      </c>
      <c r="R14" s="2">
        <f t="shared" si="11"/>
        <v>-3126000</v>
      </c>
      <c r="S14" s="2">
        <f t="shared" si="11"/>
        <v>-1276740</v>
      </c>
    </row>
    <row r="15" spans="1:19" ht="15.5" x14ac:dyDescent="0.35">
      <c r="C15" t="s">
        <v>27</v>
      </c>
      <c r="D15" s="2">
        <f>IFERROR(INDEX(D51:D500,MATCH($C$15,$C$51:$C$500,0)),"")</f>
        <v>-246605918</v>
      </c>
      <c r="H15" s="2">
        <f>IFERROR(SUM(D15:G15)*(4/MAX(1,COUNT(D15:G15))),"")</f>
        <v>-986423672</v>
      </c>
      <c r="I15" s="2">
        <f t="shared" ref="I15:S15" si="12">IFERROR(INDEX(I51:I500,MATCH($C$15,$C$51:$C$500,0)),"")</f>
        <v>-551402983</v>
      </c>
      <c r="J15" s="2">
        <f t="shared" si="12"/>
        <v>-1285561745</v>
      </c>
      <c r="K15" s="2">
        <f t="shared" si="12"/>
        <v>-9566103366</v>
      </c>
      <c r="L15" s="2">
        <f t="shared" si="12"/>
        <v>-17450475975</v>
      </c>
      <c r="M15" s="2">
        <f t="shared" si="12"/>
        <v>-9129269759</v>
      </c>
      <c r="N15" s="2">
        <f t="shared" si="12"/>
        <v>-3306481309</v>
      </c>
      <c r="O15" s="2">
        <f t="shared" si="12"/>
        <v>-11387841389</v>
      </c>
      <c r="P15" s="2">
        <f t="shared" si="12"/>
        <v>-9299207509</v>
      </c>
      <c r="Q15" s="2">
        <f t="shared" si="12"/>
        <v>-9097850104</v>
      </c>
      <c r="R15" s="2">
        <f t="shared" si="12"/>
        <v>47437500</v>
      </c>
      <c r="S15" s="2">
        <f t="shared" si="12"/>
        <v>23400000</v>
      </c>
    </row>
    <row r="16" spans="1:19" ht="15.5" x14ac:dyDescent="0.35">
      <c r="C16" t="s">
        <v>28</v>
      </c>
      <c r="D16" s="2">
        <f>IFERROR(INDEX(D51:D500,MATCH($C$16,$C$51:$C$500,0)),"")</f>
        <v>-2913873633</v>
      </c>
      <c r="H16" s="2">
        <f>IFERROR(SUM(D16:G16)*(4/MAX(1,COUNT(D16:G16))),"")</f>
        <v>-11655494532</v>
      </c>
      <c r="I16" s="2">
        <f t="shared" ref="I16:S16" si="13">IFERROR(INDEX(I51:I500,MATCH($C$16,$C$51:$C$500,0)),"")</f>
        <v>2795746553</v>
      </c>
      <c r="J16" s="2">
        <f t="shared" si="13"/>
        <v>-18034919764</v>
      </c>
      <c r="K16" s="2">
        <f t="shared" si="13"/>
        <v>21335778824</v>
      </c>
      <c r="L16" s="2">
        <f t="shared" si="13"/>
        <v>64419308505</v>
      </c>
      <c r="M16" s="2">
        <f t="shared" si="13"/>
        <v>33356183267</v>
      </c>
      <c r="N16" s="2">
        <f t="shared" si="13"/>
        <v>6342659779</v>
      </c>
      <c r="O16" s="2">
        <f t="shared" si="13"/>
        <v>15565079038</v>
      </c>
      <c r="P16" s="2">
        <f t="shared" si="13"/>
        <v>35781546542</v>
      </c>
      <c r="Q16" s="2">
        <f t="shared" si="13"/>
        <v>22213542523</v>
      </c>
      <c r="R16" s="2">
        <f t="shared" si="13"/>
        <v>2978917790</v>
      </c>
      <c r="S16" s="2">
        <f t="shared" si="13"/>
        <v>4974013732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</row>
    <row r="19" spans="1:19" ht="15.5" x14ac:dyDescent="0.35">
      <c r="A19" t="s">
        <v>49</v>
      </c>
      <c r="C19" t="s">
        <v>50</v>
      </c>
    </row>
    <row r="20" spans="1:19" ht="15.5" x14ac:dyDescent="0.35">
      <c r="A20" t="s">
        <v>51</v>
      </c>
      <c r="C20" t="s">
        <v>52</v>
      </c>
      <c r="D20" s="2">
        <f ca="1">IFERROR(D21*D2,"")</f>
        <v>210240000000</v>
      </c>
      <c r="H20" s="2" t="str">
        <f t="shared" ref="H20:S20" si="14">IFERROR(H21*H2,"")</f>
        <v/>
      </c>
      <c r="I20" s="2">
        <f t="shared" ca="1" si="14"/>
        <v>344160000000</v>
      </c>
      <c r="J20" s="2">
        <f t="shared" ca="1" si="14"/>
        <v>174240000000</v>
      </c>
      <c r="K20" s="2">
        <f t="shared" ca="1" si="14"/>
        <v>101520000000</v>
      </c>
      <c r="L20" s="2">
        <f t="shared" ca="1" si="14"/>
        <v>208800000000</v>
      </c>
      <c r="M20" s="2">
        <f t="shared" ca="1" si="14"/>
        <v>637200000000</v>
      </c>
      <c r="N20" s="2">
        <f t="shared" ca="1" si="14"/>
        <v>298080000000</v>
      </c>
      <c r="O20" s="2">
        <f t="shared" ca="1" si="14"/>
        <v>824400000000</v>
      </c>
      <c r="P20" s="2">
        <f t="shared" ca="1" si="14"/>
        <v>283680000000</v>
      </c>
      <c r="Q20" s="2">
        <f t="shared" ca="1" si="14"/>
        <v>210240000000</v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11</v>
      </c>
      <c r="D21" s="2">
        <f>IFERROR(INDEX(D51:D500,MATCH($C$7,$C$51:$C$500,0)),"")</f>
        <v>720000000</v>
      </c>
      <c r="H21" s="2">
        <f>IFERROR(INDEX(D21:G21,COUNT(D21:G21)),"")</f>
        <v>720000000</v>
      </c>
      <c r="I21" s="2">
        <f t="shared" ref="I21:S21" si="15">IFERROR(INDEX(I51:I500,MATCH($C$7,$C$51:$C$500,0)),"")</f>
        <v>720000000</v>
      </c>
      <c r="J21" s="2">
        <f t="shared" si="15"/>
        <v>720000000</v>
      </c>
      <c r="K21" s="2">
        <f t="shared" si="15"/>
        <v>720000000</v>
      </c>
      <c r="L21" s="2">
        <f t="shared" si="15"/>
        <v>720000000</v>
      </c>
      <c r="M21" s="2">
        <f t="shared" si="15"/>
        <v>720000000</v>
      </c>
      <c r="N21" s="2">
        <f t="shared" si="15"/>
        <v>720000000</v>
      </c>
      <c r="O21" s="2">
        <f t="shared" si="15"/>
        <v>720000000</v>
      </c>
      <c r="P21" s="2">
        <f t="shared" si="15"/>
        <v>720000000</v>
      </c>
      <c r="Q21" s="2">
        <f t="shared" si="15"/>
        <v>720000000</v>
      </c>
      <c r="R21" s="2">
        <f t="shared" si="15"/>
        <v>720000000</v>
      </c>
      <c r="S21" s="2">
        <f t="shared" si="15"/>
        <v>720000000</v>
      </c>
    </row>
    <row r="23" spans="1:19" ht="15.5" x14ac:dyDescent="0.35">
      <c r="B23" t="s">
        <v>53</v>
      </c>
      <c r="C23" t="s">
        <v>54</v>
      </c>
      <c r="D23" s="3">
        <f>IFERROR(D5/D6*100,"")</f>
        <v>-1.8722015049102776</v>
      </c>
      <c r="H23" s="3">
        <f t="shared" ref="H23:S23" si="16">IFERROR(H5/H6*100,"")</f>
        <v>-7.4888060196411104</v>
      </c>
      <c r="I23" s="3">
        <f t="shared" si="16"/>
        <v>1.5004034045486063</v>
      </c>
      <c r="J23" s="3">
        <f t="shared" si="16"/>
        <v>-11.61384957418951</v>
      </c>
      <c r="K23" s="3">
        <f t="shared" si="16"/>
        <v>5.7038030986964099</v>
      </c>
      <c r="L23" s="3">
        <f t="shared" si="16"/>
        <v>26.338342971764302</v>
      </c>
      <c r="M23" s="3">
        <f t="shared" si="16"/>
        <v>18.489823836918564</v>
      </c>
      <c r="N23" s="3">
        <f t="shared" si="16"/>
        <v>2.7201679932248588</v>
      </c>
      <c r="O23" s="3">
        <f t="shared" si="16"/>
        <v>3.6460272309218853</v>
      </c>
      <c r="P23" s="3">
        <f t="shared" si="16"/>
        <v>24.385839957326951</v>
      </c>
      <c r="Q23" s="3">
        <f t="shared" si="16"/>
        <v>17.910095317208231</v>
      </c>
      <c r="R23" s="3">
        <f t="shared" si="16"/>
        <v>4.4272180796345317</v>
      </c>
      <c r="S23" s="3">
        <f t="shared" si="16"/>
        <v>7.6700250009967901</v>
      </c>
    </row>
    <row r="24" spans="1:19" ht="15.5" x14ac:dyDescent="0.35">
      <c r="C24" t="s">
        <v>55</v>
      </c>
      <c r="D24" s="4" t="str">
        <f>IFERROR(_xlfn.RRI(5,I23,D23),"")</f>
        <v/>
      </c>
      <c r="H24" s="4" t="str">
        <f t="shared" ref="H24:S24" si="17">IFERROR(_xlfn.RRI(5,M23,H23),"")</f>
        <v/>
      </c>
      <c r="I24" s="4">
        <f t="shared" si="17"/>
        <v>-0.11218503145709635</v>
      </c>
      <c r="J24" s="4" t="str">
        <f t="shared" si="17"/>
        <v/>
      </c>
      <c r="K24" s="4">
        <f t="shared" si="17"/>
        <v>-0.25216573343016058</v>
      </c>
      <c r="L24" s="4">
        <f t="shared" si="17"/>
        <v>8.0184920769806656E-2</v>
      </c>
      <c r="M24" s="4">
        <f t="shared" si="17"/>
        <v>0.33094580464814571</v>
      </c>
      <c r="N24" s="4">
        <f t="shared" si="17"/>
        <v>-0.18724473910909822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56</v>
      </c>
      <c r="C25" t="s">
        <v>57</v>
      </c>
      <c r="D25" s="3">
        <f>IFERROR(INDEX(D51:D500,MATCH($A$25,$C$51:$C$500,0)),"")</f>
        <v>-4.38</v>
      </c>
      <c r="H25" s="3">
        <f>IFERROR(INDEX(D25:G25,COUNT(D25:G25)),"")</f>
        <v>-4.38</v>
      </c>
      <c r="I25" s="3">
        <f t="shared" ref="I25:S25" si="18">IFERROR(INDEX(I51:I500,MATCH($C$25,$C$51:$C$500,0)),"")</f>
        <v>3.09</v>
      </c>
      <c r="J25" s="3">
        <f t="shared" si="18"/>
        <v>-26.79</v>
      </c>
      <c r="K25" s="3">
        <f t="shared" si="18"/>
        <v>16.3</v>
      </c>
      <c r="L25" s="3">
        <f t="shared" si="18"/>
        <v>65.010000000000005</v>
      </c>
      <c r="M25" s="3">
        <f t="shared" si="18"/>
        <v>33.56</v>
      </c>
      <c r="N25" s="3">
        <f t="shared" si="18"/>
        <v>4.1900000000000004</v>
      </c>
      <c r="O25" s="3">
        <f t="shared" si="18"/>
        <v>5.79</v>
      </c>
      <c r="P25" s="3">
        <f t="shared" si="18"/>
        <v>36.69</v>
      </c>
      <c r="Q25" s="3">
        <f t="shared" si="18"/>
        <v>20.47</v>
      </c>
      <c r="R25" s="3">
        <f t="shared" si="18"/>
        <v>4.16</v>
      </c>
      <c r="S25" s="3">
        <f t="shared" si="18"/>
        <v>6.88</v>
      </c>
    </row>
    <row r="26" spans="1:19" ht="15.5" x14ac:dyDescent="0.35">
      <c r="C26" t="s">
        <v>58</v>
      </c>
      <c r="D26" s="4" t="str">
        <f>IFERROR(_xlfn.RRI(5,I25,D25),"")</f>
        <v/>
      </c>
      <c r="H26" s="4" t="str">
        <f t="shared" ref="H26:S26" si="19">IFERROR(_xlfn.RRI(5,M25,H25),"")</f>
        <v/>
      </c>
      <c r="I26" s="4">
        <f t="shared" si="19"/>
        <v>-5.9088251506257849E-2</v>
      </c>
      <c r="J26" s="4" t="str">
        <f t="shared" si="19"/>
        <v/>
      </c>
      <c r="K26" s="4">
        <f t="shared" si="19"/>
        <v>-0.14978653532142161</v>
      </c>
      <c r="L26" s="4">
        <f t="shared" si="19"/>
        <v>0.26000556914332162</v>
      </c>
      <c r="M26" s="4">
        <f t="shared" si="19"/>
        <v>0.51825851083175367</v>
      </c>
      <c r="N26" s="4">
        <f t="shared" si="19"/>
        <v>-9.4423556223332539E-2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59</v>
      </c>
      <c r="D27" s="3">
        <f>IFERROR(D4/D21,"")</f>
        <v>114.2671307</v>
      </c>
      <c r="H27" s="3">
        <f t="shared" ref="H27:S27" si="20">IFERROR(H4/H21,"")</f>
        <v>457.06852279999998</v>
      </c>
      <c r="I27" s="3">
        <f t="shared" si="20"/>
        <v>633.16458813888892</v>
      </c>
      <c r="J27" s="3">
        <f t="shared" si="20"/>
        <v>583.56650356666671</v>
      </c>
      <c r="K27" s="3">
        <f t="shared" si="20"/>
        <v>599.29097966944448</v>
      </c>
      <c r="L27" s="3">
        <f t="shared" si="20"/>
        <v>672.3992975319444</v>
      </c>
      <c r="M27" s="3">
        <f t="shared" si="20"/>
        <v>666.161153775</v>
      </c>
      <c r="N27" s="3">
        <f t="shared" si="20"/>
        <v>724.46873816805555</v>
      </c>
      <c r="O27" s="3">
        <f t="shared" si="20"/>
        <v>658.71040791111113</v>
      </c>
      <c r="P27" s="3">
        <f t="shared" si="20"/>
        <v>443.20318077777779</v>
      </c>
      <c r="Q27" s="3">
        <f t="shared" si="20"/>
        <v>195.47150425972222</v>
      </c>
      <c r="R27" s="3">
        <f t="shared" si="20"/>
        <v>7.8216575194444449</v>
      </c>
      <c r="S27" s="3">
        <f t="shared" si="20"/>
        <v>11.224486248611111</v>
      </c>
    </row>
    <row r="28" spans="1:19" ht="15.5" x14ac:dyDescent="0.35">
      <c r="C28" t="s">
        <v>60</v>
      </c>
      <c r="D28" s="4">
        <f>IFERROR(_xlfn.RRI(5,I27,D27),"")</f>
        <v>-0.28996306447787235</v>
      </c>
      <c r="H28" s="4">
        <f t="shared" ref="H28:S28" si="21">IFERROR(_xlfn.RRI(5,M27,H27),"")</f>
        <v>-7.2571576357970402E-2</v>
      </c>
      <c r="I28" s="4">
        <f t="shared" si="21"/>
        <v>-2.6581953422093241E-2</v>
      </c>
      <c r="J28" s="4">
        <f t="shared" si="21"/>
        <v>-2.3934042537222311E-2</v>
      </c>
      <c r="K28" s="4">
        <f t="shared" si="21"/>
        <v>6.2201656740824118E-2</v>
      </c>
      <c r="L28" s="4">
        <f t="shared" si="21"/>
        <v>0.28029119641273037</v>
      </c>
      <c r="M28" s="4">
        <f t="shared" si="21"/>
        <v>1.4325182182329095</v>
      </c>
      <c r="N28" s="4">
        <f t="shared" si="21"/>
        <v>1.3012862124762408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32" spans="1:19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232.95</v>
      </c>
      <c r="H32" s="3">
        <f>IFERROR(INDEX(D32:G32,COUNT(D32:G32)),"")</f>
        <v>232.95</v>
      </c>
      <c r="I32" s="3">
        <f t="shared" ref="I32:S32" si="22">IFERROR(INDEX(I51:I500,MATCH($C$32,$C$51:$C$500,0)),"")</f>
        <v>237.33</v>
      </c>
      <c r="J32" s="3">
        <f t="shared" si="22"/>
        <v>233.76</v>
      </c>
      <c r="K32" s="3">
        <f t="shared" si="22"/>
        <v>260.99</v>
      </c>
      <c r="L32" s="3">
        <f t="shared" si="22"/>
        <v>246.06</v>
      </c>
      <c r="M32" s="3">
        <f t="shared" si="22"/>
        <v>181.06</v>
      </c>
      <c r="N32" s="3">
        <f t="shared" si="22"/>
        <v>147.49</v>
      </c>
      <c r="O32" s="3">
        <f t="shared" si="22"/>
        <v>157.87</v>
      </c>
      <c r="P32" s="3">
        <f t="shared" si="22"/>
        <v>152.1</v>
      </c>
      <c r="Q32" s="3">
        <f t="shared" si="22"/>
        <v>114.91</v>
      </c>
      <c r="R32" s="3">
        <f t="shared" si="22"/>
        <v>93.41</v>
      </c>
      <c r="S32" s="3">
        <f t="shared" si="22"/>
        <v>89.25</v>
      </c>
    </row>
    <row r="33" spans="1:19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1.24</v>
      </c>
      <c r="H33" s="3">
        <f>IFERROR(INDEX(D33:G33,COUNT(D33:G33)),"")</f>
        <v>1.24</v>
      </c>
      <c r="I33" s="3">
        <f t="shared" ref="I33:S33" si="23">IFERROR(INDEX(I51:I500,MATCH($C$33,$C$51:$C$500,0)),"")</f>
        <v>2.0099999999999998</v>
      </c>
      <c r="J33" s="3">
        <f t="shared" si="23"/>
        <v>1.04</v>
      </c>
      <c r="K33" s="3">
        <f t="shared" si="23"/>
        <v>0.54</v>
      </c>
      <c r="L33" s="3">
        <f t="shared" si="23"/>
        <v>1.18</v>
      </c>
      <c r="M33" s="3">
        <f t="shared" si="23"/>
        <v>4.8899999999999997</v>
      </c>
      <c r="N33" s="3">
        <f t="shared" si="23"/>
        <v>2.81</v>
      </c>
      <c r="O33" s="3">
        <f t="shared" si="23"/>
        <v>7.25</v>
      </c>
      <c r="P33" s="3">
        <f t="shared" si="23"/>
        <v>2.59</v>
      </c>
      <c r="Q33" s="3">
        <f t="shared" si="23"/>
        <v>2.54</v>
      </c>
      <c r="R33" s="3">
        <f t="shared" si="23"/>
        <v>1.34</v>
      </c>
      <c r="S33" s="3">
        <f t="shared" si="23"/>
        <v>1.4</v>
      </c>
    </row>
    <row r="34" spans="1:19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-66.209999999999994</v>
      </c>
      <c r="H34" s="3">
        <f>IFERROR(INDEX(D34:G34,COUNT(D34:G34)),"")</f>
        <v>-66.209999999999994</v>
      </c>
      <c r="I34" s="3">
        <f t="shared" ref="I34:S34" si="24">IFERROR(INDEX(I51:I500,MATCH($C$34,$C$51:$C$500,0)),"")</f>
        <v>154.69</v>
      </c>
      <c r="J34" s="3">
        <f t="shared" si="24"/>
        <v>-9.0299999999999994</v>
      </c>
      <c r="K34" s="3">
        <f t="shared" si="24"/>
        <v>8.65</v>
      </c>
      <c r="L34" s="3">
        <f t="shared" si="24"/>
        <v>4.46</v>
      </c>
      <c r="M34" s="3">
        <f t="shared" si="24"/>
        <v>26.37</v>
      </c>
      <c r="N34" s="3">
        <f t="shared" si="24"/>
        <v>98.81</v>
      </c>
      <c r="O34" s="3">
        <f t="shared" si="24"/>
        <v>197.75</v>
      </c>
      <c r="P34" s="3">
        <f t="shared" si="24"/>
        <v>10.74</v>
      </c>
      <c r="Q34" s="3">
        <f t="shared" si="24"/>
        <v>14.26</v>
      </c>
      <c r="R34" s="3">
        <f t="shared" si="24"/>
        <v>30.05</v>
      </c>
      <c r="S34" s="3">
        <f t="shared" si="24"/>
        <v>18.170000000000002</v>
      </c>
    </row>
    <row r="35" spans="1:19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2.54</v>
      </c>
      <c r="H35" s="3">
        <f>IFERROR(INDEX(D35:G35,COUNT(D35:G35)),"")</f>
        <v>2.54</v>
      </c>
      <c r="I35" s="3">
        <f t="shared" ref="I35:S35" si="25">IFERROR(INDEX(I51:I500,MATCH($C$35,$C$51:$C$500,0)),"")</f>
        <v>0.75</v>
      </c>
      <c r="J35" s="3">
        <f t="shared" si="25"/>
        <v>0.41</v>
      </c>
      <c r="K35" s="3">
        <f t="shared" si="25"/>
        <v>0.24</v>
      </c>
      <c r="L35" s="3">
        <f t="shared" si="25"/>
        <v>0.43</v>
      </c>
      <c r="M35" s="3">
        <f t="shared" si="25"/>
        <v>1.33</v>
      </c>
      <c r="N35" s="3">
        <f t="shared" si="25"/>
        <v>0.56999999999999995</v>
      </c>
      <c r="O35" s="3">
        <f t="shared" si="25"/>
        <v>1.74</v>
      </c>
      <c r="P35" s="3">
        <f t="shared" si="25"/>
        <v>0.89</v>
      </c>
      <c r="Q35" s="3">
        <f t="shared" si="25"/>
        <v>1.49</v>
      </c>
      <c r="R35" s="3">
        <f t="shared" si="25"/>
        <v>15.98</v>
      </c>
      <c r="S35" s="3">
        <f t="shared" si="25"/>
        <v>11.14</v>
      </c>
    </row>
    <row r="36" spans="1:19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S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</row>
    <row r="37" spans="1:19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S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</row>
    <row r="50" spans="2:19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</row>
    <row r="51" spans="2:19" ht="15.5" x14ac:dyDescent="0.35">
      <c r="B51" t="s">
        <v>82</v>
      </c>
      <c r="C51" t="s">
        <v>5</v>
      </c>
      <c r="D51" s="5">
        <v>82272334104</v>
      </c>
      <c r="E51" s="5">
        <v>107799985422</v>
      </c>
      <c r="F51" s="5">
        <v>104697034347</v>
      </c>
      <c r="G51" s="5">
        <v>98915035389</v>
      </c>
      <c r="I51" s="5">
        <v>455878503460</v>
      </c>
      <c r="J51" s="5">
        <v>420167882568</v>
      </c>
      <c r="K51" s="5">
        <v>431489505362</v>
      </c>
      <c r="L51" s="5">
        <v>484127494223</v>
      </c>
      <c r="M51" s="5">
        <v>479636030718</v>
      </c>
      <c r="N51" s="5">
        <v>521617491481</v>
      </c>
      <c r="O51" s="5">
        <v>474271493696</v>
      </c>
      <c r="P51" s="5">
        <v>319106290160</v>
      </c>
      <c r="Q51" s="5">
        <v>140739483067</v>
      </c>
      <c r="R51" s="5">
        <v>5631593414</v>
      </c>
      <c r="S51" s="5">
        <v>8081630099</v>
      </c>
    </row>
    <row r="52" spans="2:19" ht="15.5" x14ac:dyDescent="0.35">
      <c r="C52" t="s">
        <v>826</v>
      </c>
    </row>
    <row r="53" spans="2:19" ht="15.5" x14ac:dyDescent="0.35">
      <c r="C53" t="s">
        <v>827</v>
      </c>
    </row>
    <row r="54" spans="2:19" ht="15.5" x14ac:dyDescent="0.35">
      <c r="C54" t="s">
        <v>337</v>
      </c>
    </row>
    <row r="55" spans="2:19" ht="15.5" x14ac:dyDescent="0.35">
      <c r="C55" t="s">
        <v>93</v>
      </c>
      <c r="D55" s="5">
        <v>1241494655</v>
      </c>
      <c r="E55" s="5">
        <v>-4683735805</v>
      </c>
      <c r="F55" s="5">
        <v>-5421161884</v>
      </c>
      <c r="G55" s="5">
        <v>5279104076</v>
      </c>
      <c r="I55" s="5">
        <v>-3283047855</v>
      </c>
      <c r="J55" s="5">
        <v>7769834465</v>
      </c>
      <c r="K55" s="5">
        <v>26499839359</v>
      </c>
      <c r="L55" s="5">
        <v>13376481678</v>
      </c>
      <c r="M55" s="5">
        <v>4916072851</v>
      </c>
      <c r="N55" s="5">
        <v>300955373</v>
      </c>
      <c r="O55" s="5">
        <v>-18571796752</v>
      </c>
      <c r="P55" s="5">
        <v>-2961360315</v>
      </c>
      <c r="Q55" s="5">
        <v>19780490356</v>
      </c>
      <c r="S55" s="5">
        <v>-25415629</v>
      </c>
    </row>
    <row r="56" spans="2:19" ht="15.5" x14ac:dyDescent="0.35">
      <c r="C56" t="s">
        <v>83</v>
      </c>
      <c r="D56" s="5">
        <v>-72799846596</v>
      </c>
      <c r="E56" s="5">
        <v>-106453308113</v>
      </c>
      <c r="F56" s="5">
        <v>-85020617726</v>
      </c>
      <c r="G56" s="5">
        <v>-84227436406</v>
      </c>
      <c r="I56" s="5">
        <v>-394414343886</v>
      </c>
      <c r="J56" s="5">
        <v>-385145028930</v>
      </c>
      <c r="K56" s="5">
        <v>-373190398830</v>
      </c>
      <c r="L56" s="5">
        <v>-374350468726</v>
      </c>
      <c r="M56" s="5">
        <v>-391355840908</v>
      </c>
      <c r="N56" s="5">
        <v>-464679062995</v>
      </c>
      <c r="O56" s="5">
        <v>-394989108613</v>
      </c>
      <c r="P56" s="5">
        <v>-251132262026</v>
      </c>
      <c r="Q56" s="5">
        <v>-112638113941</v>
      </c>
    </row>
    <row r="57" spans="2:19" ht="15.5" x14ac:dyDescent="0.35">
      <c r="C57" t="s">
        <v>84</v>
      </c>
      <c r="D57" s="5">
        <v>9472487508</v>
      </c>
      <c r="E57" s="5">
        <v>1346677309</v>
      </c>
      <c r="F57" s="5">
        <v>19676416621</v>
      </c>
      <c r="G57" s="5">
        <v>14687598983</v>
      </c>
      <c r="I57" s="5">
        <v>61464159574</v>
      </c>
      <c r="J57" s="5">
        <v>35022853638</v>
      </c>
      <c r="K57" s="5">
        <v>58299106532</v>
      </c>
      <c r="L57" s="5">
        <v>109777025497</v>
      </c>
      <c r="M57" s="5">
        <v>88280189810</v>
      </c>
      <c r="N57" s="5">
        <v>56938428486</v>
      </c>
      <c r="O57" s="5">
        <v>79282385083</v>
      </c>
      <c r="P57" s="5">
        <v>67974028134</v>
      </c>
      <c r="Q57" s="5">
        <v>28101369126</v>
      </c>
      <c r="R57" s="5">
        <v>5631593414</v>
      </c>
      <c r="S57" s="5">
        <v>8081630099</v>
      </c>
    </row>
    <row r="58" spans="2:19" ht="15.5" x14ac:dyDescent="0.35">
      <c r="C58" t="s">
        <v>85</v>
      </c>
      <c r="D58" s="5">
        <v>-12252412584</v>
      </c>
      <c r="E58" s="5">
        <v>2598555876</v>
      </c>
      <c r="F58" s="5">
        <v>-20375035617</v>
      </c>
      <c r="G58" s="5">
        <v>-20954517928</v>
      </c>
      <c r="I58" s="5">
        <v>-53099231677</v>
      </c>
      <c r="J58" s="5">
        <v>-57694159555</v>
      </c>
      <c r="K58" s="5">
        <v>-57473968432</v>
      </c>
      <c r="L58" s="5">
        <v>-51316254406</v>
      </c>
      <c r="M58" s="5">
        <v>-51151158176</v>
      </c>
      <c r="N58" s="5">
        <v>-40842723692</v>
      </c>
      <c r="O58" s="5">
        <v>-33644913925</v>
      </c>
      <c r="P58" s="5">
        <v>-28418770480</v>
      </c>
      <c r="Q58" s="5">
        <v>-12988201164</v>
      </c>
      <c r="R58" s="5">
        <v>-2649578471</v>
      </c>
      <c r="S58" s="5">
        <v>-3081299272</v>
      </c>
    </row>
    <row r="59" spans="2:19" ht="15.5" x14ac:dyDescent="0.35">
      <c r="C59" t="s">
        <v>434</v>
      </c>
      <c r="D59" s="5">
        <v>-12252412584</v>
      </c>
      <c r="E59" s="5">
        <v>2598555876</v>
      </c>
      <c r="F59" s="5">
        <v>-20375035617</v>
      </c>
      <c r="G59" s="5">
        <v>-20954517928</v>
      </c>
      <c r="I59" s="5">
        <v>-53099231677</v>
      </c>
      <c r="J59" s="5">
        <v>-57694159555</v>
      </c>
      <c r="K59" s="5">
        <v>-57473968432</v>
      </c>
      <c r="L59" s="5">
        <v>-51316254406</v>
      </c>
      <c r="M59" s="5">
        <v>-51151158176</v>
      </c>
      <c r="N59" s="5">
        <v>-40842723692</v>
      </c>
      <c r="O59" s="5">
        <v>-33644913925</v>
      </c>
    </row>
    <row r="60" spans="2:19" ht="15.5" x14ac:dyDescent="0.35">
      <c r="C60" t="s">
        <v>87</v>
      </c>
      <c r="P60" s="5">
        <v>-17885102861</v>
      </c>
      <c r="Q60" s="5">
        <v>-7664992692</v>
      </c>
      <c r="R60" s="5">
        <v>-2226958111</v>
      </c>
      <c r="S60" s="5">
        <v>-2975805872</v>
      </c>
    </row>
    <row r="61" spans="2:19" ht="15.5" x14ac:dyDescent="0.35">
      <c r="C61" t="s">
        <v>828</v>
      </c>
      <c r="P61" s="5">
        <v>-10211566931</v>
      </c>
      <c r="Q61" s="5">
        <v>-5008639359</v>
      </c>
      <c r="R61" s="5">
        <v>-347941250</v>
      </c>
    </row>
    <row r="62" spans="2:19" ht="15.5" x14ac:dyDescent="0.35">
      <c r="C62" t="s">
        <v>829</v>
      </c>
      <c r="P62" s="5">
        <v>-298092438</v>
      </c>
      <c r="Q62" s="5">
        <v>-229072313</v>
      </c>
    </row>
    <row r="63" spans="2:19" ht="15.5" x14ac:dyDescent="0.35">
      <c r="C63" t="s">
        <v>88</v>
      </c>
      <c r="D63" s="5">
        <v>-2779925076</v>
      </c>
      <c r="E63" s="5">
        <v>3945233185</v>
      </c>
      <c r="F63" s="5">
        <v>-698618996</v>
      </c>
      <c r="G63" s="5">
        <v>-6266918945</v>
      </c>
      <c r="I63" s="5">
        <v>8364927897</v>
      </c>
      <c r="J63" s="5">
        <v>-22671305917</v>
      </c>
      <c r="K63" s="5">
        <v>825138100</v>
      </c>
      <c r="L63" s="5">
        <v>58460771091</v>
      </c>
      <c r="M63" s="5">
        <v>37129031634</v>
      </c>
      <c r="N63" s="5">
        <v>16095704794</v>
      </c>
      <c r="O63" s="5">
        <v>45637471158</v>
      </c>
      <c r="P63" s="5">
        <v>39555257654</v>
      </c>
      <c r="Q63" s="5">
        <v>15113167962</v>
      </c>
      <c r="R63" s="5">
        <v>2982014943</v>
      </c>
      <c r="S63" s="5">
        <v>5000330827</v>
      </c>
    </row>
    <row r="64" spans="2:19" ht="15.5" x14ac:dyDescent="0.35">
      <c r="C64" t="s">
        <v>89</v>
      </c>
      <c r="D64" s="5">
        <v>-133948557</v>
      </c>
      <c r="E64" s="5">
        <v>-5202964485</v>
      </c>
      <c r="F64" s="5">
        <v>-5926585651</v>
      </c>
      <c r="G64" s="5">
        <v>4855147275</v>
      </c>
      <c r="I64" s="5">
        <v>-5569181344</v>
      </c>
      <c r="J64" s="5">
        <v>4636386153</v>
      </c>
      <c r="K64" s="5">
        <v>20510640724</v>
      </c>
      <c r="L64" s="5">
        <v>5958537414</v>
      </c>
      <c r="M64" s="5">
        <v>-3772848367</v>
      </c>
      <c r="N64" s="5">
        <v>-9753045015</v>
      </c>
      <c r="O64" s="5">
        <v>-30072392120</v>
      </c>
      <c r="P64" s="5">
        <v>-3773711112</v>
      </c>
      <c r="Q64" s="5">
        <v>7100374561</v>
      </c>
      <c r="R64" s="5">
        <v>-3097153</v>
      </c>
      <c r="S64" s="5">
        <v>-26317095</v>
      </c>
    </row>
    <row r="65" spans="3:19" ht="15.5" x14ac:dyDescent="0.35">
      <c r="C65" t="s">
        <v>92</v>
      </c>
      <c r="D65" s="5">
        <v>168136549</v>
      </c>
      <c r="E65" s="5">
        <v>-116844605</v>
      </c>
      <c r="F65" s="5">
        <v>317522166</v>
      </c>
      <c r="G65" s="5">
        <v>416335643</v>
      </c>
      <c r="I65" s="5">
        <v>851990950</v>
      </c>
      <c r="J65" s="5">
        <v>968847514</v>
      </c>
      <c r="K65" s="5">
        <v>545215036</v>
      </c>
      <c r="L65" s="5">
        <v>1204782513</v>
      </c>
      <c r="Q65" s="5">
        <v>106703890</v>
      </c>
      <c r="R65" s="5">
        <v>28847</v>
      </c>
      <c r="S65" s="5">
        <v>375274</v>
      </c>
    </row>
    <row r="66" spans="3:19" ht="15.5" x14ac:dyDescent="0.35">
      <c r="C66" t="s">
        <v>26</v>
      </c>
      <c r="D66" s="5">
        <v>-1543579761</v>
      </c>
      <c r="E66" s="5">
        <v>-664884075</v>
      </c>
      <c r="F66" s="5">
        <v>-822945933</v>
      </c>
      <c r="G66" s="5">
        <v>-840292444</v>
      </c>
      <c r="I66" s="5">
        <v>-3400624439</v>
      </c>
      <c r="J66" s="5">
        <v>-6481841281</v>
      </c>
      <c r="K66" s="5">
        <v>-6534413671</v>
      </c>
      <c r="L66" s="5">
        <v>-8622726777</v>
      </c>
      <c r="M66" s="5">
        <v>-8688921218</v>
      </c>
      <c r="N66" s="5">
        <v>-10054000388</v>
      </c>
      <c r="O66" s="5">
        <v>-11481045368</v>
      </c>
      <c r="P66" s="5">
        <v>-812350797</v>
      </c>
      <c r="Q66" s="5">
        <v>-5531662</v>
      </c>
      <c r="R66" s="5">
        <v>-3126000</v>
      </c>
      <c r="S66" s="5">
        <v>-1276740</v>
      </c>
    </row>
    <row r="67" spans="3:19" ht="15.5" x14ac:dyDescent="0.35">
      <c r="C67" t="s">
        <v>91</v>
      </c>
    </row>
    <row r="68" spans="3:19" ht="15.5" x14ac:dyDescent="0.35">
      <c r="C68" t="s">
        <v>310</v>
      </c>
      <c r="E68" s="5">
        <v>262500000</v>
      </c>
      <c r="I68" s="5">
        <v>262500000</v>
      </c>
      <c r="J68" s="5">
        <v>2379545455</v>
      </c>
      <c r="O68" s="5">
        <v>-19550000</v>
      </c>
    </row>
    <row r="69" spans="3:19" ht="15.5" x14ac:dyDescent="0.35">
      <c r="C69" t="s">
        <v>309</v>
      </c>
      <c r="Q69" s="5">
        <v>-12781288023</v>
      </c>
    </row>
    <row r="70" spans="3:19" ht="15.5" x14ac:dyDescent="0.35">
      <c r="C70" t="s">
        <v>830</v>
      </c>
    </row>
    <row r="71" spans="3:19" ht="15.5" x14ac:dyDescent="0.35">
      <c r="C71" t="s">
        <v>94</v>
      </c>
      <c r="D71" s="5">
        <v>-133948557</v>
      </c>
      <c r="E71" s="5">
        <v>-5202964485</v>
      </c>
      <c r="F71" s="5">
        <v>-5926585651</v>
      </c>
      <c r="G71" s="5">
        <v>4855147275</v>
      </c>
      <c r="I71" s="5">
        <v>-5569181344</v>
      </c>
      <c r="J71" s="5">
        <v>4636386153</v>
      </c>
      <c r="K71" s="5">
        <v>20510640724</v>
      </c>
      <c r="L71" s="5">
        <v>5958537414</v>
      </c>
      <c r="M71" s="5">
        <v>-3772848367</v>
      </c>
      <c r="N71" s="5">
        <v>-9753045015</v>
      </c>
      <c r="O71" s="5">
        <v>-30072392120</v>
      </c>
      <c r="P71" s="5">
        <v>-3773711112</v>
      </c>
      <c r="Q71" s="5">
        <v>7100374561</v>
      </c>
      <c r="R71" s="5">
        <v>-3097153</v>
      </c>
      <c r="S71" s="5">
        <v>-26317095</v>
      </c>
    </row>
    <row r="72" spans="3:19" ht="15.5" x14ac:dyDescent="0.35">
      <c r="C72" t="s">
        <v>28</v>
      </c>
      <c r="D72" s="5">
        <v>-2913873633</v>
      </c>
      <c r="E72" s="5">
        <v>-1257731300</v>
      </c>
      <c r="F72" s="5">
        <v>-6625204647</v>
      </c>
      <c r="G72" s="5">
        <v>-1411771670</v>
      </c>
      <c r="I72" s="5">
        <v>2795746553</v>
      </c>
      <c r="J72" s="5">
        <v>-18034919764</v>
      </c>
      <c r="K72" s="5">
        <v>21335778824</v>
      </c>
      <c r="L72" s="5">
        <v>64419308505</v>
      </c>
      <c r="M72" s="5">
        <v>33356183267</v>
      </c>
      <c r="N72" s="5">
        <v>6342659779</v>
      </c>
      <c r="O72" s="5">
        <v>15565079038</v>
      </c>
      <c r="P72" s="5">
        <v>35781546542</v>
      </c>
      <c r="Q72" s="5">
        <v>22213542523</v>
      </c>
      <c r="R72" s="5">
        <v>2978917790</v>
      </c>
      <c r="S72" s="5">
        <v>4974013732</v>
      </c>
    </row>
    <row r="73" spans="3:19" ht="15.5" x14ac:dyDescent="0.35">
      <c r="C73" t="s">
        <v>27</v>
      </c>
      <c r="D73" s="5">
        <v>-246605918</v>
      </c>
      <c r="E73" s="5">
        <v>2412631006</v>
      </c>
      <c r="F73" s="5">
        <v>133096650</v>
      </c>
      <c r="G73" s="5">
        <v>-543983258</v>
      </c>
      <c r="I73" s="5">
        <v>-551402983</v>
      </c>
      <c r="J73" s="5">
        <v>-1285561745</v>
      </c>
      <c r="K73" s="5">
        <v>-9566103366</v>
      </c>
      <c r="L73" s="5">
        <v>-17450475975</v>
      </c>
      <c r="M73" s="5">
        <v>-9129269759</v>
      </c>
      <c r="N73" s="5">
        <v>-3306481309</v>
      </c>
      <c r="O73" s="5">
        <v>-11387841389</v>
      </c>
      <c r="P73" s="5">
        <v>-9299207509</v>
      </c>
      <c r="Q73" s="5">
        <v>-9097850104</v>
      </c>
      <c r="R73" s="5">
        <v>47437500</v>
      </c>
      <c r="S73" s="5">
        <v>23400000</v>
      </c>
    </row>
    <row r="74" spans="3:19" ht="15.5" x14ac:dyDescent="0.35">
      <c r="C74" t="s">
        <v>95</v>
      </c>
      <c r="D74" s="5">
        <v>-3160479551</v>
      </c>
      <c r="E74" s="5">
        <v>1154899706</v>
      </c>
      <c r="F74" s="5">
        <v>-6492107997</v>
      </c>
      <c r="G74" s="5">
        <v>-1955754928</v>
      </c>
      <c r="I74" s="5">
        <v>2244343570</v>
      </c>
      <c r="J74" s="5">
        <v>-19320481509</v>
      </c>
      <c r="K74" s="5">
        <v>11769675458</v>
      </c>
      <c r="L74" s="5">
        <v>46968832530</v>
      </c>
      <c r="M74" s="5">
        <v>24226913508</v>
      </c>
      <c r="N74" s="5">
        <v>3036178470</v>
      </c>
      <c r="O74" s="5">
        <v>4177237649</v>
      </c>
      <c r="P74" s="5">
        <v>26482339033</v>
      </c>
      <c r="Q74" s="5">
        <v>13115692419</v>
      </c>
      <c r="R74" s="5">
        <v>3026355290</v>
      </c>
      <c r="S74" s="5">
        <v>4997413732</v>
      </c>
    </row>
    <row r="75" spans="3:19" ht="15.5" x14ac:dyDescent="0.35">
      <c r="C75" t="s">
        <v>723</v>
      </c>
      <c r="Q75" s="5">
        <v>1638663957</v>
      </c>
    </row>
    <row r="76" spans="3:19" ht="15.5" x14ac:dyDescent="0.35">
      <c r="C76" t="s">
        <v>97</v>
      </c>
      <c r="D76" s="5">
        <v>-3160479551</v>
      </c>
      <c r="E76" s="5">
        <v>1154899706</v>
      </c>
      <c r="F76" s="5">
        <v>-6492107997</v>
      </c>
      <c r="G76" s="5">
        <v>-1955754928</v>
      </c>
      <c r="I76" s="5">
        <v>2244343570</v>
      </c>
      <c r="J76" s="5">
        <v>-19320481509</v>
      </c>
      <c r="K76" s="5">
        <v>11769675458</v>
      </c>
      <c r="L76" s="5">
        <v>46968832530</v>
      </c>
      <c r="M76" s="5">
        <v>24226913508</v>
      </c>
      <c r="N76" s="5">
        <v>3036178470</v>
      </c>
      <c r="O76" s="5">
        <v>4177237649</v>
      </c>
      <c r="P76" s="5">
        <v>26482339033</v>
      </c>
      <c r="Q76" s="5">
        <v>14754356376</v>
      </c>
      <c r="R76" s="5">
        <v>3026355290</v>
      </c>
      <c r="S76" s="5">
        <v>4997413732</v>
      </c>
    </row>
    <row r="77" spans="3:19" ht="15.5" x14ac:dyDescent="0.35">
      <c r="C77" t="s">
        <v>98</v>
      </c>
      <c r="D77" s="5">
        <v>5011258</v>
      </c>
      <c r="E77" s="5">
        <v>167211466</v>
      </c>
      <c r="F77" s="5">
        <v>224355179</v>
      </c>
      <c r="G77" s="5">
        <v>38478397</v>
      </c>
      <c r="I77" s="5">
        <v>346547473</v>
      </c>
      <c r="J77" s="5">
        <v>-322055180</v>
      </c>
      <c r="K77" s="5">
        <v>-987172256</v>
      </c>
      <c r="L77" s="5">
        <v>-8932006</v>
      </c>
      <c r="M77" s="5">
        <v>10684971</v>
      </c>
      <c r="N77" s="5">
        <v>-121213957</v>
      </c>
      <c r="O77" s="5">
        <v>-11450890</v>
      </c>
      <c r="P77" s="5">
        <v>362759735</v>
      </c>
      <c r="Q77" s="5">
        <v>122270894</v>
      </c>
    </row>
    <row r="78" spans="3:19" ht="15.5" x14ac:dyDescent="0.35">
      <c r="C78" t="s">
        <v>100</v>
      </c>
      <c r="D78" s="5">
        <v>-3155468293</v>
      </c>
      <c r="E78" s="5">
        <v>1322111172</v>
      </c>
      <c r="F78" s="5">
        <v>-6267752818</v>
      </c>
      <c r="G78" s="5">
        <v>-1917276531</v>
      </c>
      <c r="I78" s="5">
        <v>2590891043</v>
      </c>
      <c r="J78" s="5">
        <v>-19642536689</v>
      </c>
      <c r="K78" s="5">
        <v>10782503202</v>
      </c>
      <c r="L78" s="5">
        <v>46959900524</v>
      </c>
      <c r="M78" s="5">
        <v>24237598479</v>
      </c>
      <c r="N78" s="5">
        <v>2914964513</v>
      </c>
      <c r="O78" s="5">
        <v>4165786759</v>
      </c>
      <c r="P78" s="5">
        <v>26845098768</v>
      </c>
      <c r="Q78" s="5">
        <v>14876627270</v>
      </c>
      <c r="R78" s="5">
        <v>3026355290</v>
      </c>
      <c r="S78" s="5">
        <v>4997413732</v>
      </c>
    </row>
    <row r="79" spans="3:19" ht="15.5" x14ac:dyDescent="0.35">
      <c r="C79" t="s">
        <v>101</v>
      </c>
      <c r="D79" s="5">
        <v>-3160479551</v>
      </c>
      <c r="E79" s="5">
        <v>1154899706</v>
      </c>
      <c r="F79" s="5">
        <v>-6492107997</v>
      </c>
      <c r="G79" s="5">
        <v>-1955754928</v>
      </c>
      <c r="I79" s="5">
        <v>2244343570</v>
      </c>
      <c r="J79" s="5">
        <v>-19320481509</v>
      </c>
      <c r="K79" s="5">
        <v>11769675458</v>
      </c>
      <c r="L79" s="5">
        <v>46968832530</v>
      </c>
      <c r="M79" s="5">
        <v>24226913508</v>
      </c>
      <c r="N79" s="5">
        <v>3036178470</v>
      </c>
      <c r="O79" s="5">
        <v>4177237649</v>
      </c>
      <c r="P79" s="5">
        <v>26482339033</v>
      </c>
      <c r="Q79" s="5">
        <v>14754356376</v>
      </c>
      <c r="R79" s="5">
        <v>3026355290</v>
      </c>
      <c r="S79" s="5">
        <v>4997413732</v>
      </c>
    </row>
    <row r="80" spans="3:19" ht="15.5" x14ac:dyDescent="0.35">
      <c r="C80" t="s">
        <v>7</v>
      </c>
      <c r="D80" s="5">
        <v>-3150241176</v>
      </c>
      <c r="E80" s="5">
        <v>1315845870</v>
      </c>
      <c r="F80" s="5">
        <v>-6255720783</v>
      </c>
      <c r="G80" s="5">
        <v>-1915882112</v>
      </c>
      <c r="I80" s="5">
        <v>2571983567</v>
      </c>
      <c r="J80" s="5">
        <v>-19607497222</v>
      </c>
      <c r="K80" s="5">
        <v>10750021346</v>
      </c>
      <c r="L80" s="5">
        <v>46800236221</v>
      </c>
      <c r="M80" s="5">
        <v>24171508576</v>
      </c>
      <c r="N80" s="5">
        <v>2896737189</v>
      </c>
      <c r="O80" s="5">
        <v>4155416539</v>
      </c>
      <c r="P80" s="5">
        <v>26776942585</v>
      </c>
      <c r="Q80" s="5">
        <v>14858249546</v>
      </c>
      <c r="R80" s="5">
        <v>2995015928</v>
      </c>
      <c r="S80" s="5">
        <v>4956654725</v>
      </c>
    </row>
    <row r="81" spans="2:19" ht="15.5" x14ac:dyDescent="0.35">
      <c r="C81" t="s">
        <v>394</v>
      </c>
      <c r="D81" s="5">
        <v>-5227117</v>
      </c>
      <c r="E81" s="5">
        <v>6265302</v>
      </c>
      <c r="F81" s="5">
        <v>-12032035</v>
      </c>
      <c r="G81" s="5">
        <v>-1394419</v>
      </c>
      <c r="I81" s="5">
        <v>18907476</v>
      </c>
      <c r="J81" s="5">
        <v>-35039467</v>
      </c>
      <c r="K81" s="5">
        <v>32481856</v>
      </c>
      <c r="L81" s="5">
        <v>159664303</v>
      </c>
      <c r="M81" s="5">
        <v>66089903</v>
      </c>
      <c r="N81" s="5">
        <v>18227324</v>
      </c>
      <c r="O81" s="5">
        <v>10370220</v>
      </c>
      <c r="P81" s="5">
        <v>68156183</v>
      </c>
      <c r="Q81" s="5">
        <v>18377724</v>
      </c>
      <c r="R81" s="5">
        <v>31339362</v>
      </c>
      <c r="S81" s="5">
        <v>40759007</v>
      </c>
    </row>
    <row r="82" spans="2:19" ht="15.5" x14ac:dyDescent="0.35">
      <c r="C82" t="s">
        <v>102</v>
      </c>
      <c r="D82" s="5">
        <v>-3160479551</v>
      </c>
      <c r="E82" s="5">
        <v>1154899706</v>
      </c>
      <c r="F82" s="5">
        <v>-6492107997</v>
      </c>
      <c r="G82" s="5">
        <v>-1955754928</v>
      </c>
      <c r="I82" s="5">
        <v>2244343570</v>
      </c>
      <c r="J82" s="5">
        <v>-19320481509</v>
      </c>
      <c r="K82" s="5">
        <v>11769675458</v>
      </c>
      <c r="L82" s="5">
        <v>46968832530</v>
      </c>
      <c r="M82" s="5">
        <v>24226913508</v>
      </c>
      <c r="N82" s="5">
        <v>3036178470</v>
      </c>
      <c r="O82" s="5">
        <v>4177237649</v>
      </c>
      <c r="P82" s="5">
        <v>26482339033</v>
      </c>
      <c r="Q82" s="5">
        <v>14754356376</v>
      </c>
      <c r="R82" s="5">
        <v>3026355290</v>
      </c>
      <c r="S82" s="5">
        <v>4997413732</v>
      </c>
    </row>
    <row r="83" spans="2:19" ht="15.5" x14ac:dyDescent="0.35">
      <c r="C83" t="s">
        <v>103</v>
      </c>
      <c r="D83" s="5">
        <v>-3155468293</v>
      </c>
      <c r="E83" s="5">
        <v>1322111172</v>
      </c>
      <c r="F83" s="5">
        <v>-6267752818</v>
      </c>
      <c r="G83" s="5">
        <v>-1917276531</v>
      </c>
      <c r="I83" s="5">
        <v>2590891043</v>
      </c>
      <c r="J83" s="5">
        <v>-19642536689</v>
      </c>
      <c r="K83" s="5">
        <v>10782503202</v>
      </c>
      <c r="L83" s="5">
        <v>46959900524</v>
      </c>
      <c r="M83" s="5">
        <v>24237598479</v>
      </c>
      <c r="N83" s="5">
        <v>2914964513</v>
      </c>
      <c r="O83" s="5">
        <v>4165786759</v>
      </c>
      <c r="P83" s="5">
        <v>26845098768</v>
      </c>
      <c r="Q83" s="5">
        <v>14876627270</v>
      </c>
      <c r="R83" s="5">
        <v>3026355290</v>
      </c>
      <c r="S83" s="5">
        <v>4997413732</v>
      </c>
    </row>
    <row r="84" spans="2:19" ht="15.5" x14ac:dyDescent="0.35">
      <c r="C84" t="s">
        <v>104</v>
      </c>
      <c r="D84" s="5">
        <v>-3155468293</v>
      </c>
      <c r="E84" s="5">
        <v>1322111172</v>
      </c>
      <c r="F84" s="5">
        <v>-6267752818</v>
      </c>
      <c r="G84" s="5">
        <v>-1917276531</v>
      </c>
      <c r="I84" s="5">
        <v>2590891043</v>
      </c>
      <c r="J84" s="5">
        <v>-19642536689</v>
      </c>
      <c r="K84" s="5">
        <v>10782503202</v>
      </c>
      <c r="L84" s="5">
        <v>46959900524</v>
      </c>
      <c r="M84" s="5">
        <v>24237598479</v>
      </c>
      <c r="N84" s="5">
        <v>2914964513</v>
      </c>
      <c r="O84" s="5">
        <v>4165786759</v>
      </c>
      <c r="P84" s="5">
        <v>26845098768</v>
      </c>
      <c r="Q84" s="5">
        <v>14876627270</v>
      </c>
      <c r="R84" s="5">
        <v>3026355290</v>
      </c>
      <c r="S84" s="5">
        <v>4997413732</v>
      </c>
    </row>
    <row r="86" spans="2:19" ht="15.5" x14ac:dyDescent="0.35">
      <c r="B86" t="s">
        <v>105</v>
      </c>
      <c r="C86" t="s">
        <v>106</v>
      </c>
    </row>
    <row r="87" spans="2:19" ht="15.5" x14ac:dyDescent="0.35">
      <c r="C87" t="s">
        <v>107</v>
      </c>
    </row>
    <row r="88" spans="2:19" ht="15.5" x14ac:dyDescent="0.35">
      <c r="C88" t="s">
        <v>19</v>
      </c>
      <c r="D88" s="5">
        <v>81505832848</v>
      </c>
      <c r="E88" s="5">
        <v>96448148041</v>
      </c>
      <c r="F88" s="5">
        <v>99434982766</v>
      </c>
      <c r="G88" s="5">
        <v>95045845455</v>
      </c>
      <c r="I88" s="5">
        <v>96448148041</v>
      </c>
      <c r="J88" s="5">
        <v>92220504664</v>
      </c>
      <c r="K88" s="5">
        <v>63299660285</v>
      </c>
      <c r="L88" s="5">
        <v>86093203758</v>
      </c>
      <c r="M88" s="5">
        <v>87666978826</v>
      </c>
      <c r="N88" s="5">
        <v>69209954230</v>
      </c>
      <c r="O88" s="5">
        <v>48013824335</v>
      </c>
      <c r="P88" s="5">
        <v>50114289116</v>
      </c>
      <c r="Q88" s="5">
        <v>25311060218</v>
      </c>
      <c r="R88" s="5">
        <v>8122969</v>
      </c>
      <c r="S88" s="5">
        <v>5219415</v>
      </c>
    </row>
    <row r="89" spans="2:19" ht="15.5" x14ac:dyDescent="0.35">
      <c r="C89" t="s">
        <v>108</v>
      </c>
      <c r="D89" s="5">
        <v>36782486844</v>
      </c>
      <c r="E89" s="5">
        <v>56807013192</v>
      </c>
      <c r="F89" s="5">
        <v>46449389567</v>
      </c>
      <c r="G89" s="5">
        <v>52937149737</v>
      </c>
      <c r="I89" s="5">
        <v>56807013192</v>
      </c>
      <c r="J89" s="5">
        <v>30833723604</v>
      </c>
      <c r="K89" s="5">
        <v>65168154263</v>
      </c>
      <c r="L89" s="5">
        <v>88844204753</v>
      </c>
      <c r="M89" s="5">
        <v>59184661998</v>
      </c>
      <c r="N89" s="5">
        <v>94262496728</v>
      </c>
      <c r="O89" s="5">
        <v>99970683356</v>
      </c>
      <c r="P89" s="5">
        <v>37920342718</v>
      </c>
      <c r="Q89" s="5">
        <v>14388574500</v>
      </c>
    </row>
    <row r="90" spans="2:19" ht="15.5" x14ac:dyDescent="0.35">
      <c r="C90" t="s">
        <v>109</v>
      </c>
      <c r="D90" s="5">
        <v>344302300</v>
      </c>
      <c r="E90" s="5">
        <v>6101170051</v>
      </c>
      <c r="F90" s="5">
        <v>850105058</v>
      </c>
      <c r="G90" s="5">
        <v>344302300</v>
      </c>
      <c r="I90" s="5">
        <v>6101170051</v>
      </c>
      <c r="J90" s="5">
        <v>467689255</v>
      </c>
      <c r="K90" s="5">
        <v>452233560</v>
      </c>
      <c r="L90" s="5">
        <v>2406094924</v>
      </c>
      <c r="M90" s="5">
        <v>895990363</v>
      </c>
      <c r="N90" s="5">
        <v>577479800</v>
      </c>
      <c r="O90" s="5">
        <v>566330500</v>
      </c>
    </row>
    <row r="91" spans="2:19" ht="15.5" x14ac:dyDescent="0.35">
      <c r="C91" t="s">
        <v>110</v>
      </c>
      <c r="D91" s="5">
        <v>578724413</v>
      </c>
      <c r="E91" s="5">
        <v>762267593</v>
      </c>
      <c r="F91" s="5">
        <v>829581163</v>
      </c>
      <c r="G91" s="5">
        <v>923868650</v>
      </c>
      <c r="I91" s="5">
        <v>762267593</v>
      </c>
      <c r="J91" s="5">
        <v>1586963841</v>
      </c>
      <c r="K91" s="5">
        <v>1112654794</v>
      </c>
      <c r="L91" s="5">
        <v>873617942</v>
      </c>
      <c r="M91" s="5">
        <v>1337356013</v>
      </c>
      <c r="N91" s="5">
        <v>2457997512</v>
      </c>
      <c r="O91" s="5">
        <v>1699628386</v>
      </c>
    </row>
    <row r="92" spans="2:19" ht="15.5" x14ac:dyDescent="0.35">
      <c r="C92" t="s">
        <v>111</v>
      </c>
      <c r="D92" s="5">
        <v>36782486844</v>
      </c>
      <c r="E92" s="5">
        <v>56807013192</v>
      </c>
      <c r="F92" s="5">
        <v>46449389567</v>
      </c>
      <c r="G92" s="5">
        <v>52937149737</v>
      </c>
      <c r="I92" s="5">
        <v>56807013192</v>
      </c>
      <c r="J92" s="5">
        <v>30833723604</v>
      </c>
      <c r="K92" s="5">
        <v>65168154263</v>
      </c>
      <c r="L92" s="5">
        <v>88844204753</v>
      </c>
      <c r="M92" s="5">
        <v>59184661998</v>
      </c>
      <c r="N92" s="5">
        <v>94262496728</v>
      </c>
      <c r="O92" s="5">
        <v>99970683356</v>
      </c>
      <c r="P92" s="5">
        <v>37920342718</v>
      </c>
      <c r="Q92" s="5">
        <v>14388574500</v>
      </c>
    </row>
    <row r="93" spans="2:19" ht="15.5" x14ac:dyDescent="0.35">
      <c r="C93" t="s">
        <v>112</v>
      </c>
      <c r="D93" s="5">
        <v>365650846</v>
      </c>
      <c r="E93" s="5">
        <v>2202011484</v>
      </c>
      <c r="F93" s="5">
        <v>469913539</v>
      </c>
      <c r="G93" s="5">
        <v>575246956</v>
      </c>
      <c r="I93" s="5">
        <v>2202011484</v>
      </c>
      <c r="J93" s="5">
        <v>1112512794</v>
      </c>
      <c r="K93" s="5">
        <v>1070166313</v>
      </c>
      <c r="L93" s="5">
        <v>1424710303</v>
      </c>
      <c r="M93" s="5">
        <v>189815822</v>
      </c>
      <c r="N93" s="5">
        <v>281434730</v>
      </c>
      <c r="O93" s="5">
        <v>154121342</v>
      </c>
      <c r="P93" s="5">
        <v>4594423585</v>
      </c>
      <c r="Q93" s="5">
        <v>239340000</v>
      </c>
    </row>
    <row r="94" spans="2:19" ht="15.5" x14ac:dyDescent="0.35">
      <c r="C94" t="s">
        <v>113</v>
      </c>
      <c r="D94" s="5">
        <v>365650846</v>
      </c>
      <c r="E94" s="5">
        <v>2202011484</v>
      </c>
      <c r="F94" s="5">
        <v>469913539</v>
      </c>
      <c r="G94" s="5">
        <v>575246956</v>
      </c>
      <c r="I94" s="5">
        <v>2202011484</v>
      </c>
      <c r="J94" s="5">
        <v>1112512794</v>
      </c>
      <c r="K94" s="5">
        <v>1070166313</v>
      </c>
      <c r="L94" s="5">
        <v>1424710303</v>
      </c>
      <c r="M94" s="5">
        <v>189815822</v>
      </c>
      <c r="N94" s="5">
        <v>281434730</v>
      </c>
      <c r="O94" s="5">
        <v>154121342</v>
      </c>
      <c r="P94" s="5">
        <v>4594423585</v>
      </c>
      <c r="Q94" s="5">
        <v>239340000</v>
      </c>
    </row>
    <row r="95" spans="2:19" ht="15.5" x14ac:dyDescent="0.35">
      <c r="C95" t="s">
        <v>93</v>
      </c>
      <c r="D95" s="5">
        <v>14829959956</v>
      </c>
      <c r="E95" s="5">
        <v>14829959956</v>
      </c>
      <c r="F95" s="5">
        <v>14829959956</v>
      </c>
      <c r="G95" s="5">
        <v>14829959956</v>
      </c>
      <c r="I95" s="5">
        <v>14829959956</v>
      </c>
      <c r="J95" s="5">
        <v>14829959956</v>
      </c>
      <c r="K95" s="5">
        <v>14829959956</v>
      </c>
      <c r="L95" s="5">
        <v>14829959956</v>
      </c>
      <c r="M95" s="5">
        <v>14829959956</v>
      </c>
      <c r="N95" s="5">
        <v>14829959956</v>
      </c>
      <c r="O95" s="5">
        <v>14829959956</v>
      </c>
      <c r="P95" s="5">
        <v>15313943408</v>
      </c>
      <c r="Q95" s="5">
        <v>14951937676</v>
      </c>
      <c r="R95" s="5">
        <v>14208453750</v>
      </c>
      <c r="S95" s="5">
        <v>14208453750</v>
      </c>
    </row>
    <row r="96" spans="2:19" ht="15.5" x14ac:dyDescent="0.35">
      <c r="C96" t="s">
        <v>115</v>
      </c>
      <c r="D96" s="5">
        <v>125264012054</v>
      </c>
      <c r="E96" s="5">
        <v>159536120738</v>
      </c>
      <c r="F96" s="5">
        <v>149434757674</v>
      </c>
      <c r="G96" s="5">
        <v>153239313006</v>
      </c>
      <c r="I96" s="5">
        <v>159536120738</v>
      </c>
      <c r="J96" s="5">
        <v>129151307849</v>
      </c>
      <c r="K96" s="5">
        <v>132678865175</v>
      </c>
      <c r="L96" s="5">
        <v>178893247612</v>
      </c>
      <c r="M96" s="5">
        <v>150043015990</v>
      </c>
      <c r="N96" s="5">
        <v>165109516135</v>
      </c>
      <c r="O96" s="5">
        <v>148724982545</v>
      </c>
      <c r="P96" s="5">
        <v>96565714378</v>
      </c>
      <c r="Q96" s="5">
        <v>88140479882</v>
      </c>
      <c r="R96" s="5">
        <v>75463568531</v>
      </c>
      <c r="S96" s="5">
        <v>66362096318</v>
      </c>
    </row>
    <row r="97" spans="3:19" ht="15.5" x14ac:dyDescent="0.35">
      <c r="C97" t="s">
        <v>116</v>
      </c>
    </row>
    <row r="98" spans="3:19" ht="15.5" x14ac:dyDescent="0.35">
      <c r="C98" t="s">
        <v>317</v>
      </c>
      <c r="D98" s="5">
        <v>6935228052</v>
      </c>
      <c r="E98" s="5">
        <v>6935228052</v>
      </c>
      <c r="F98" s="5">
        <v>21518972134</v>
      </c>
      <c r="G98" s="5">
        <v>21005407169</v>
      </c>
      <c r="I98" s="5">
        <v>6935228052</v>
      </c>
      <c r="J98" s="5">
        <v>19894208993</v>
      </c>
      <c r="K98" s="5">
        <v>23383220075</v>
      </c>
      <c r="L98" s="5">
        <v>11493786498</v>
      </c>
      <c r="M98" s="5">
        <v>10547148879</v>
      </c>
      <c r="N98" s="5">
        <v>11575675075</v>
      </c>
      <c r="O98" s="5">
        <v>9612796980</v>
      </c>
      <c r="P98" s="5">
        <v>5767000000</v>
      </c>
      <c r="Q98" s="5">
        <v>622000000</v>
      </c>
    </row>
    <row r="99" spans="3:19" ht="15.5" x14ac:dyDescent="0.35">
      <c r="C99" t="s">
        <v>123</v>
      </c>
      <c r="D99" s="5">
        <v>163445091297</v>
      </c>
      <c r="E99" s="5">
        <v>133960493517</v>
      </c>
      <c r="F99" s="5">
        <v>109568726732</v>
      </c>
      <c r="G99" s="5">
        <v>118014631217</v>
      </c>
      <c r="I99" s="5">
        <v>133960493517</v>
      </c>
      <c r="J99" s="5">
        <v>134359060948</v>
      </c>
      <c r="K99" s="5">
        <v>158939046845</v>
      </c>
      <c r="L99" s="5">
        <v>156648053368</v>
      </c>
      <c r="M99" s="5">
        <v>96061699364</v>
      </c>
      <c r="N99" s="5">
        <v>108153236174</v>
      </c>
      <c r="O99" s="5">
        <v>125895214924</v>
      </c>
      <c r="P99" s="5">
        <v>22651171419</v>
      </c>
      <c r="Q99" s="5">
        <v>26005652617</v>
      </c>
    </row>
    <row r="100" spans="3:19" ht="15.5" x14ac:dyDescent="0.35">
      <c r="C100" t="s">
        <v>118</v>
      </c>
      <c r="D100" s="5">
        <v>5887055722</v>
      </c>
      <c r="E100" s="5">
        <v>6135075072</v>
      </c>
      <c r="F100" s="5">
        <v>5259770555</v>
      </c>
      <c r="G100" s="5">
        <v>4007377231</v>
      </c>
      <c r="I100" s="5">
        <v>6135075072</v>
      </c>
      <c r="J100" s="5">
        <v>5126008513</v>
      </c>
      <c r="K100" s="5">
        <v>6320734182</v>
      </c>
      <c r="L100" s="5">
        <v>6160418987</v>
      </c>
      <c r="M100" s="5">
        <v>6693541917</v>
      </c>
      <c r="N100" s="5">
        <v>4563597265</v>
      </c>
      <c r="O100" s="5">
        <v>883485230</v>
      </c>
      <c r="P100" s="5">
        <v>899780407</v>
      </c>
      <c r="Q100" s="5">
        <v>470202576</v>
      </c>
      <c r="R100" s="5">
        <v>70837500</v>
      </c>
      <c r="S100" s="5">
        <v>23400000</v>
      </c>
    </row>
    <row r="101" spans="3:19" ht="15.5" x14ac:dyDescent="0.35">
      <c r="C101" t="s">
        <v>125</v>
      </c>
      <c r="D101" s="5">
        <v>206526858221</v>
      </c>
      <c r="E101" s="5">
        <v>175269527580</v>
      </c>
      <c r="F101" s="5">
        <v>145851810256</v>
      </c>
      <c r="G101" s="5">
        <v>154849165700</v>
      </c>
      <c r="I101" s="5">
        <v>175269527580</v>
      </c>
      <c r="J101" s="5">
        <v>168788855319</v>
      </c>
      <c r="K101" s="5">
        <v>188675305351</v>
      </c>
      <c r="L101" s="5">
        <v>187257783406</v>
      </c>
      <c r="M101" s="5">
        <v>125947692671</v>
      </c>
      <c r="N101" s="5">
        <v>133151728155</v>
      </c>
      <c r="O101" s="5">
        <v>136452585194</v>
      </c>
      <c r="P101" s="5">
        <v>178440258909</v>
      </c>
      <c r="Q101" s="5">
        <v>27104115616</v>
      </c>
      <c r="R101" s="5">
        <v>205837500</v>
      </c>
      <c r="S101" s="5">
        <v>158400000</v>
      </c>
    </row>
    <row r="102" spans="3:19" ht="15.5" x14ac:dyDescent="0.35">
      <c r="C102" t="s">
        <v>126</v>
      </c>
      <c r="D102" s="5">
        <v>331790870275</v>
      </c>
      <c r="E102" s="5">
        <v>334805648318</v>
      </c>
      <c r="F102" s="5">
        <v>295286567930</v>
      </c>
      <c r="G102" s="5">
        <v>308088478706</v>
      </c>
      <c r="I102" s="5">
        <v>334805648318</v>
      </c>
      <c r="J102" s="5">
        <v>297940163168</v>
      </c>
      <c r="K102" s="5">
        <v>321354170526</v>
      </c>
      <c r="L102" s="5">
        <v>366151031018</v>
      </c>
      <c r="M102" s="5">
        <v>275990708661</v>
      </c>
      <c r="N102" s="5">
        <v>298261244290</v>
      </c>
      <c r="O102" s="5">
        <v>285177567739</v>
      </c>
      <c r="P102" s="5">
        <v>275005973287</v>
      </c>
      <c r="Q102" s="5">
        <v>115244595498</v>
      </c>
      <c r="R102" s="5">
        <v>75669406031</v>
      </c>
      <c r="S102" s="5">
        <v>66520496318</v>
      </c>
    </row>
    <row r="103" spans="3:19" ht="15.5" x14ac:dyDescent="0.35">
      <c r="C103" t="s">
        <v>127</v>
      </c>
    </row>
    <row r="104" spans="3:19" ht="15.5" x14ac:dyDescent="0.35">
      <c r="C104" t="s">
        <v>128</v>
      </c>
    </row>
    <row r="105" spans="3:19" ht="15.5" x14ac:dyDescent="0.35">
      <c r="C105" t="s">
        <v>129</v>
      </c>
      <c r="D105" s="5">
        <v>61396827281</v>
      </c>
      <c r="E105" s="5">
        <v>99851983927</v>
      </c>
      <c r="F105" s="5">
        <v>61279092798</v>
      </c>
      <c r="G105" s="5">
        <v>69114400238</v>
      </c>
      <c r="I105" s="5">
        <v>99851983927</v>
      </c>
      <c r="J105" s="5">
        <v>68588300898</v>
      </c>
      <c r="K105" s="5">
        <v>82521507639</v>
      </c>
      <c r="L105" s="5">
        <v>118788125755</v>
      </c>
      <c r="M105" s="5">
        <v>83977625835</v>
      </c>
      <c r="N105" s="5">
        <v>114959432645</v>
      </c>
      <c r="O105" s="5">
        <v>99631561298</v>
      </c>
      <c r="P105" s="5">
        <v>67653178520</v>
      </c>
      <c r="Q105" s="5">
        <v>31152322866</v>
      </c>
      <c r="R105" s="5">
        <v>1516109111</v>
      </c>
      <c r="S105" s="5">
        <v>1896786169</v>
      </c>
    </row>
    <row r="106" spans="3:19" ht="15.5" x14ac:dyDescent="0.35">
      <c r="C106" t="s">
        <v>134</v>
      </c>
      <c r="D106" s="5">
        <v>15677423331</v>
      </c>
      <c r="E106" s="5">
        <v>16206666667</v>
      </c>
      <c r="F106" s="5">
        <v>3698750000</v>
      </c>
      <c r="G106" s="5">
        <v>7397500000</v>
      </c>
      <c r="I106" s="5">
        <v>16206666667</v>
      </c>
      <c r="J106" s="5">
        <v>15478333334</v>
      </c>
      <c r="K106" s="5">
        <v>19512237226</v>
      </c>
      <c r="L106" s="5">
        <v>40457237226</v>
      </c>
      <c r="M106" s="5">
        <v>20460000000</v>
      </c>
      <c r="N106" s="5">
        <v>19755000000</v>
      </c>
      <c r="O106" s="5">
        <v>29794946140</v>
      </c>
      <c r="P106" s="5">
        <v>20077257671</v>
      </c>
      <c r="Q106" s="5">
        <v>448750000</v>
      </c>
    </row>
    <row r="107" spans="3:19" ht="15.5" x14ac:dyDescent="0.35">
      <c r="C107" t="s">
        <v>130</v>
      </c>
    </row>
    <row r="108" spans="3:19" ht="15.5" x14ac:dyDescent="0.35">
      <c r="C108" t="s">
        <v>131</v>
      </c>
      <c r="D108" s="5">
        <v>36236967857</v>
      </c>
      <c r="E108" s="5">
        <v>63080867567</v>
      </c>
      <c r="F108" s="5">
        <v>48800310464</v>
      </c>
      <c r="G108" s="5">
        <v>51348564751</v>
      </c>
      <c r="I108" s="5">
        <v>63080867567</v>
      </c>
      <c r="J108" s="5">
        <v>40624872076</v>
      </c>
      <c r="K108" s="5">
        <v>49851643126</v>
      </c>
      <c r="L108" s="5">
        <v>45679571007</v>
      </c>
      <c r="M108" s="5">
        <v>53138233259</v>
      </c>
      <c r="N108" s="5">
        <v>80270932455</v>
      </c>
      <c r="O108" s="5">
        <v>61910820229</v>
      </c>
      <c r="P108" s="5">
        <v>40006590324</v>
      </c>
      <c r="Q108" s="5">
        <v>11609270759</v>
      </c>
    </row>
    <row r="109" spans="3:19" ht="15.5" x14ac:dyDescent="0.35">
      <c r="C109" t="s">
        <v>329</v>
      </c>
      <c r="D109" s="5">
        <v>37338522175</v>
      </c>
      <c r="E109" s="5">
        <v>36010474858</v>
      </c>
      <c r="F109" s="5">
        <v>33468480427</v>
      </c>
      <c r="G109" s="5">
        <v>32210170311</v>
      </c>
      <c r="I109" s="5">
        <v>36010474858</v>
      </c>
      <c r="J109" s="5">
        <v>30345940804</v>
      </c>
      <c r="K109" s="5">
        <v>26403558255</v>
      </c>
      <c r="L109" s="5">
        <v>22453215031</v>
      </c>
      <c r="M109" s="5">
        <v>20512996774</v>
      </c>
      <c r="N109" s="5">
        <v>17955738796</v>
      </c>
      <c r="O109" s="5">
        <v>12267632904</v>
      </c>
      <c r="P109" s="5">
        <v>9995590886</v>
      </c>
    </row>
    <row r="110" spans="3:19" ht="15.5" x14ac:dyDescent="0.35">
      <c r="C110" t="s">
        <v>321</v>
      </c>
      <c r="N110" s="5">
        <v>1050391111</v>
      </c>
      <c r="O110" s="5">
        <v>1048273282</v>
      </c>
      <c r="R110" s="5">
        <v>6503231481</v>
      </c>
    </row>
    <row r="111" spans="3:19" ht="15.5" x14ac:dyDescent="0.35">
      <c r="C111" t="s">
        <v>322</v>
      </c>
      <c r="D111" s="5">
        <v>923026713</v>
      </c>
      <c r="E111" s="5">
        <v>6863437644</v>
      </c>
      <c r="F111" s="5">
        <v>1679686221</v>
      </c>
      <c r="G111" s="5">
        <v>1268170950</v>
      </c>
      <c r="I111" s="5">
        <v>6863437644</v>
      </c>
      <c r="J111" s="5">
        <v>2054653096</v>
      </c>
      <c r="K111" s="5">
        <v>1564888354</v>
      </c>
      <c r="L111" s="5">
        <v>3279712866</v>
      </c>
      <c r="M111" s="5">
        <v>2233346376</v>
      </c>
      <c r="N111" s="5">
        <v>3035477312</v>
      </c>
      <c r="O111" s="5">
        <v>2265958886</v>
      </c>
      <c r="P111" s="5">
        <v>712851486</v>
      </c>
      <c r="Q111" s="5">
        <v>706863962</v>
      </c>
      <c r="S111" s="5">
        <v>1896786169</v>
      </c>
    </row>
    <row r="112" spans="3:19" ht="15.5" x14ac:dyDescent="0.35">
      <c r="C112" t="s">
        <v>133</v>
      </c>
      <c r="D112" s="5">
        <v>595357942</v>
      </c>
      <c r="E112" s="5">
        <v>438778388</v>
      </c>
      <c r="F112" s="5">
        <v>1010159562</v>
      </c>
      <c r="G112" s="5">
        <v>860020896</v>
      </c>
      <c r="I112" s="5">
        <v>438778388</v>
      </c>
      <c r="J112" s="5">
        <v>119646451</v>
      </c>
      <c r="K112" s="5">
        <v>2067730034</v>
      </c>
      <c r="L112" s="5">
        <v>9128035755</v>
      </c>
      <c r="M112" s="5">
        <v>2157757170</v>
      </c>
      <c r="N112" s="5">
        <v>8348357610</v>
      </c>
      <c r="O112" s="5">
        <v>2670759524</v>
      </c>
      <c r="P112" s="5">
        <v>1369440302</v>
      </c>
      <c r="Q112" s="5">
        <v>6418825030</v>
      </c>
      <c r="R112" s="5">
        <v>1822611</v>
      </c>
    </row>
    <row r="113" spans="3:19" ht="15.5" x14ac:dyDescent="0.35">
      <c r="C113" t="s">
        <v>831</v>
      </c>
      <c r="D113" s="5">
        <v>595357942</v>
      </c>
      <c r="E113" s="5">
        <v>438778388</v>
      </c>
      <c r="F113" s="5">
        <v>1010159562</v>
      </c>
      <c r="G113" s="5">
        <v>860020896</v>
      </c>
      <c r="I113" s="5">
        <v>438778388</v>
      </c>
      <c r="J113" s="5">
        <v>119646451</v>
      </c>
      <c r="K113" s="5">
        <v>2067730034</v>
      </c>
      <c r="L113" s="5">
        <v>9128035755</v>
      </c>
      <c r="M113" s="5">
        <v>2157757170</v>
      </c>
      <c r="N113" s="5">
        <v>8348357610</v>
      </c>
      <c r="O113" s="5">
        <v>2670759524</v>
      </c>
      <c r="P113" s="5">
        <v>1369440302</v>
      </c>
      <c r="Q113" s="5">
        <v>6418825030</v>
      </c>
      <c r="R113" s="5">
        <v>1822611</v>
      </c>
    </row>
    <row r="114" spans="3:19" ht="15.5" x14ac:dyDescent="0.35">
      <c r="C114" t="s">
        <v>132</v>
      </c>
      <c r="D114" s="5">
        <v>200990001</v>
      </c>
      <c r="E114" s="5">
        <v>2835152120</v>
      </c>
      <c r="F114" s="5">
        <v>1263728520</v>
      </c>
      <c r="G114" s="5">
        <v>1446483902</v>
      </c>
      <c r="I114" s="5">
        <v>2835152120</v>
      </c>
      <c r="J114" s="5">
        <v>836280676</v>
      </c>
      <c r="K114" s="5">
        <v>290595421</v>
      </c>
      <c r="L114" s="5">
        <v>364177787</v>
      </c>
      <c r="M114" s="5">
        <v>324610000</v>
      </c>
      <c r="N114" s="5">
        <v>304823973</v>
      </c>
      <c r="O114" s="5">
        <v>352072039</v>
      </c>
      <c r="P114" s="5">
        <v>2653557771</v>
      </c>
      <c r="Q114" s="5">
        <v>2601886838</v>
      </c>
      <c r="R114" s="5">
        <v>1514286500</v>
      </c>
    </row>
    <row r="115" spans="3:19" ht="15.5" x14ac:dyDescent="0.35">
      <c r="C115" t="s">
        <v>135</v>
      </c>
    </row>
    <row r="116" spans="3:19" ht="15.5" x14ac:dyDescent="0.35">
      <c r="C116" t="s">
        <v>324</v>
      </c>
      <c r="D116" s="5">
        <v>21241498098</v>
      </c>
      <c r="E116" s="5">
        <v>21127829728</v>
      </c>
      <c r="F116" s="5">
        <v>6611098673</v>
      </c>
      <c r="G116" s="5">
        <v>6611098673</v>
      </c>
      <c r="I116" s="5">
        <v>21127829728</v>
      </c>
      <c r="J116" s="5">
        <v>6611098673</v>
      </c>
      <c r="K116" s="5">
        <v>7005454187</v>
      </c>
      <c r="L116" s="5">
        <v>12994457292</v>
      </c>
      <c r="M116" s="5">
        <v>3729702405</v>
      </c>
      <c r="O116" s="5">
        <v>802794135</v>
      </c>
      <c r="P116" s="5">
        <v>1774688927</v>
      </c>
      <c r="Q116" s="5">
        <v>111043777</v>
      </c>
    </row>
    <row r="117" spans="3:19" ht="15.5" x14ac:dyDescent="0.35">
      <c r="C117" t="s">
        <v>137</v>
      </c>
      <c r="D117" s="5">
        <v>5391388740</v>
      </c>
      <c r="E117" s="5">
        <v>7883062859</v>
      </c>
      <c r="F117" s="5">
        <v>2485317802</v>
      </c>
      <c r="G117" s="5">
        <v>4230916147</v>
      </c>
      <c r="I117" s="5">
        <v>7883062859</v>
      </c>
      <c r="J117" s="5">
        <v>7203505213</v>
      </c>
      <c r="K117" s="5">
        <v>6660105341</v>
      </c>
      <c r="L117" s="5">
        <v>7694139071</v>
      </c>
      <c r="M117" s="5">
        <v>3688306995</v>
      </c>
      <c r="N117" s="5">
        <v>1416842544</v>
      </c>
      <c r="O117" s="5">
        <v>971894792</v>
      </c>
      <c r="P117" s="5">
        <v>1065854910</v>
      </c>
      <c r="Q117" s="5">
        <v>202019280</v>
      </c>
    </row>
    <row r="118" spans="3:19" ht="15.5" x14ac:dyDescent="0.35">
      <c r="C118" t="s">
        <v>138</v>
      </c>
      <c r="D118" s="5">
        <v>102130041083</v>
      </c>
      <c r="E118" s="5">
        <v>63534194187</v>
      </c>
      <c r="F118" s="5">
        <v>63910116100</v>
      </c>
      <c r="G118" s="5">
        <v>62608966618</v>
      </c>
      <c r="I118" s="5">
        <v>63534194187</v>
      </c>
      <c r="J118" s="5">
        <v>60523283109</v>
      </c>
      <c r="K118" s="5">
        <v>50361547037</v>
      </c>
      <c r="L118" s="5">
        <v>69674292615</v>
      </c>
      <c r="M118" s="5">
        <v>61284370702</v>
      </c>
      <c r="N118" s="5">
        <v>76810698000</v>
      </c>
      <c r="O118" s="5">
        <v>71574928448</v>
      </c>
      <c r="P118" s="5">
        <v>97547503533</v>
      </c>
      <c r="Q118" s="5">
        <v>1132080166</v>
      </c>
      <c r="R118" s="5">
        <v>6503231481</v>
      </c>
    </row>
    <row r="119" spans="3:19" ht="15.5" x14ac:dyDescent="0.35">
      <c r="C119" t="s">
        <v>139</v>
      </c>
      <c r="D119" s="5">
        <v>102130041083</v>
      </c>
      <c r="E119" s="5">
        <v>63534194187</v>
      </c>
      <c r="F119" s="5">
        <v>63910116100</v>
      </c>
      <c r="G119" s="5">
        <v>62608966618</v>
      </c>
      <c r="I119" s="5">
        <v>63534194187</v>
      </c>
      <c r="J119" s="5">
        <v>60523283109</v>
      </c>
      <c r="K119" s="5">
        <v>50361547037</v>
      </c>
      <c r="L119" s="5">
        <v>69674292615</v>
      </c>
      <c r="M119" s="5">
        <v>61284370702</v>
      </c>
      <c r="N119" s="5">
        <v>76810698000</v>
      </c>
      <c r="O119" s="5">
        <v>71574928448</v>
      </c>
      <c r="P119" s="5">
        <v>97547503533</v>
      </c>
      <c r="Q119" s="5">
        <v>1132080166</v>
      </c>
      <c r="R119" s="5">
        <v>6503231481</v>
      </c>
    </row>
    <row r="120" spans="3:19" ht="15.5" x14ac:dyDescent="0.35">
      <c r="C120" t="s">
        <v>597</v>
      </c>
      <c r="D120" s="5">
        <v>36097693336</v>
      </c>
      <c r="F120" s="5">
        <v>16206666667</v>
      </c>
      <c r="G120" s="5">
        <v>16206666667</v>
      </c>
      <c r="J120" s="5">
        <v>16206666667</v>
      </c>
      <c r="K120" s="5">
        <v>10565000001</v>
      </c>
      <c r="L120" s="5">
        <v>17533333334</v>
      </c>
      <c r="M120" s="5">
        <v>33488903893</v>
      </c>
      <c r="N120" s="5">
        <v>53948903893</v>
      </c>
      <c r="O120" s="5">
        <v>55958957748</v>
      </c>
      <c r="P120" s="5">
        <v>84753903888</v>
      </c>
    </row>
    <row r="121" spans="3:19" ht="15.5" x14ac:dyDescent="0.35">
      <c r="C121" t="s">
        <v>327</v>
      </c>
    </row>
    <row r="122" spans="3:19" ht="15.5" x14ac:dyDescent="0.35">
      <c r="C122" t="s">
        <v>328</v>
      </c>
      <c r="D122" s="5">
        <v>23320566104</v>
      </c>
      <c r="E122" s="5">
        <v>21540754535</v>
      </c>
      <c r="F122" s="5">
        <v>7597262870</v>
      </c>
      <c r="G122" s="5">
        <v>7597262870</v>
      </c>
      <c r="I122" s="5">
        <v>21540754535</v>
      </c>
      <c r="J122" s="5">
        <v>8091350123</v>
      </c>
      <c r="K122" s="5">
        <v>8763683797</v>
      </c>
      <c r="L122" s="5">
        <v>14660776100</v>
      </c>
      <c r="M122" s="5">
        <v>5038521213</v>
      </c>
      <c r="N122" s="5">
        <v>1573120967</v>
      </c>
      <c r="O122" s="5">
        <v>802794135</v>
      </c>
      <c r="P122" s="5">
        <v>1774688927</v>
      </c>
      <c r="Q122" s="5">
        <v>111043777</v>
      </c>
    </row>
    <row r="123" spans="3:19" ht="15.5" x14ac:dyDescent="0.35">
      <c r="C123" t="s">
        <v>142</v>
      </c>
      <c r="D123" s="5">
        <v>163526868364</v>
      </c>
      <c r="E123" s="5">
        <v>163386178114</v>
      </c>
      <c r="F123" s="5">
        <v>125189208898</v>
      </c>
      <c r="G123" s="5">
        <v>131723366856</v>
      </c>
      <c r="I123" s="5">
        <v>163386178114</v>
      </c>
      <c r="J123" s="5">
        <v>129111584007</v>
      </c>
      <c r="K123" s="5">
        <v>132883054676</v>
      </c>
      <c r="L123" s="5">
        <v>188462418370</v>
      </c>
      <c r="M123" s="5">
        <v>145261996537</v>
      </c>
      <c r="N123" s="5">
        <v>191770130645</v>
      </c>
      <c r="O123" s="5">
        <v>171206489746</v>
      </c>
      <c r="P123" s="5">
        <v>165200682053</v>
      </c>
      <c r="Q123" s="5">
        <v>32284403032</v>
      </c>
      <c r="R123" s="5">
        <v>8019340592</v>
      </c>
      <c r="S123" s="5">
        <v>1896786169</v>
      </c>
    </row>
    <row r="124" spans="3:19" ht="15.5" x14ac:dyDescent="0.35">
      <c r="C124" t="s">
        <v>143</v>
      </c>
    </row>
    <row r="125" spans="3:19" ht="15.5" x14ac:dyDescent="0.35">
      <c r="C125" t="s">
        <v>144</v>
      </c>
      <c r="D125" s="5">
        <v>72000000000</v>
      </c>
      <c r="E125" s="5">
        <v>72000000000</v>
      </c>
      <c r="F125" s="5">
        <v>72000000000</v>
      </c>
      <c r="G125" s="5">
        <v>72000000000</v>
      </c>
      <c r="I125" s="5">
        <v>72000000000</v>
      </c>
      <c r="J125" s="5">
        <v>72000000000</v>
      </c>
      <c r="K125" s="5">
        <v>72000000000</v>
      </c>
      <c r="L125" s="5">
        <v>72000000000</v>
      </c>
      <c r="M125" s="5">
        <v>72000000000</v>
      </c>
      <c r="N125" s="5">
        <v>72000000000</v>
      </c>
      <c r="O125" s="5">
        <v>72000000000</v>
      </c>
      <c r="P125" s="5">
        <v>72000000000</v>
      </c>
      <c r="Q125" s="5">
        <v>72000000000</v>
      </c>
      <c r="R125" s="5">
        <v>72000000000</v>
      </c>
      <c r="S125" s="5">
        <v>72000000000</v>
      </c>
    </row>
    <row r="126" spans="3:19" ht="15.5" x14ac:dyDescent="0.35">
      <c r="C126" t="s">
        <v>146</v>
      </c>
      <c r="D126" s="5">
        <v>80897185381</v>
      </c>
      <c r="E126" s="5">
        <v>84047426557</v>
      </c>
      <c r="F126" s="5">
        <v>82731580687</v>
      </c>
      <c r="G126" s="5">
        <v>88987301470</v>
      </c>
      <c r="I126" s="5">
        <v>84047426557</v>
      </c>
      <c r="J126" s="5">
        <v>81475442990</v>
      </c>
      <c r="K126" s="5">
        <v>101082940212</v>
      </c>
      <c r="L126" s="5">
        <v>90332918866</v>
      </c>
      <c r="M126" s="5">
        <v>43532682645</v>
      </c>
      <c r="N126" s="5">
        <v>19361174069</v>
      </c>
      <c r="O126" s="5">
        <v>26834441364</v>
      </c>
      <c r="P126" s="5">
        <v>22195041373</v>
      </c>
      <c r="Q126" s="5">
        <v>-4219895480</v>
      </c>
      <c r="R126" s="5">
        <v>-18956167306</v>
      </c>
      <c r="S126" s="5">
        <v>-21951183234</v>
      </c>
    </row>
    <row r="127" spans="3:19" ht="15.5" x14ac:dyDescent="0.35">
      <c r="C127" t="s">
        <v>147</v>
      </c>
    </row>
    <row r="128" spans="3:19" ht="15.5" x14ac:dyDescent="0.35">
      <c r="C128" t="s">
        <v>148</v>
      </c>
    </row>
    <row r="129" spans="2:19" ht="15.5" x14ac:dyDescent="0.35">
      <c r="C129" t="s">
        <v>149</v>
      </c>
      <c r="D129" s="5">
        <v>80897185381</v>
      </c>
      <c r="E129" s="5">
        <v>84047426557</v>
      </c>
      <c r="F129" s="5">
        <v>82731580687</v>
      </c>
      <c r="G129" s="5">
        <v>88987301470</v>
      </c>
      <c r="I129" s="5">
        <v>84047426557</v>
      </c>
      <c r="J129" s="5">
        <v>81475442990</v>
      </c>
      <c r="K129" s="5">
        <v>101082940212</v>
      </c>
      <c r="L129" s="5">
        <v>90332918866</v>
      </c>
      <c r="M129" s="5">
        <v>43532682645</v>
      </c>
      <c r="N129" s="5">
        <v>19361174069</v>
      </c>
      <c r="O129" s="5">
        <v>26834441364</v>
      </c>
      <c r="P129" s="5">
        <v>22195041373</v>
      </c>
      <c r="Q129" s="5">
        <v>-4219895480</v>
      </c>
      <c r="R129" s="5">
        <v>-18956167306</v>
      </c>
      <c r="S129" s="5">
        <v>-21951183234</v>
      </c>
    </row>
    <row r="130" spans="2:19" ht="15.5" x14ac:dyDescent="0.35">
      <c r="C130" t="s">
        <v>150</v>
      </c>
      <c r="D130" s="5">
        <v>536856574</v>
      </c>
      <c r="E130" s="5">
        <v>542083691</v>
      </c>
      <c r="F130" s="5">
        <v>535818389</v>
      </c>
      <c r="G130" s="5">
        <v>547850424</v>
      </c>
      <c r="I130" s="5">
        <v>542083691</v>
      </c>
      <c r="J130" s="5">
        <v>523176215</v>
      </c>
      <c r="K130" s="5">
        <v>558215682</v>
      </c>
      <c r="L130" s="5">
        <v>525733826</v>
      </c>
      <c r="M130" s="5">
        <v>366069523</v>
      </c>
      <c r="N130" s="5">
        <v>299979620</v>
      </c>
      <c r="O130" s="5">
        <v>306676673</v>
      </c>
      <c r="P130" s="5">
        <v>296306453</v>
      </c>
      <c r="Q130" s="5">
        <v>228150270</v>
      </c>
      <c r="R130" s="5">
        <v>397778995</v>
      </c>
      <c r="S130" s="5">
        <v>366439633</v>
      </c>
    </row>
    <row r="131" spans="2:19" ht="15.5" x14ac:dyDescent="0.35">
      <c r="C131" t="s">
        <v>9</v>
      </c>
      <c r="D131" s="5">
        <v>168264001911</v>
      </c>
      <c r="E131" s="5">
        <v>171419470204</v>
      </c>
      <c r="F131" s="5">
        <v>170097359032</v>
      </c>
      <c r="G131" s="5">
        <v>176365111850</v>
      </c>
      <c r="I131" s="5">
        <v>171419470204</v>
      </c>
      <c r="J131" s="5">
        <v>168828579161</v>
      </c>
      <c r="K131" s="5">
        <v>188471115850</v>
      </c>
      <c r="L131" s="5">
        <v>177688612648</v>
      </c>
      <c r="M131" s="5">
        <v>130728712124</v>
      </c>
      <c r="N131" s="5">
        <v>106491113645</v>
      </c>
      <c r="O131" s="5">
        <v>113971077993</v>
      </c>
      <c r="P131" s="5">
        <v>109805291234</v>
      </c>
      <c r="Q131" s="5">
        <v>82960192466</v>
      </c>
      <c r="R131" s="5">
        <v>67650065439</v>
      </c>
      <c r="S131" s="5">
        <v>64623710149</v>
      </c>
    </row>
    <row r="132" spans="2:19" ht="15.5" x14ac:dyDescent="0.35">
      <c r="C132" t="s">
        <v>151</v>
      </c>
      <c r="D132" s="5">
        <v>331790870275</v>
      </c>
      <c r="E132" s="5">
        <v>334805648318</v>
      </c>
      <c r="F132" s="5">
        <v>295286567930</v>
      </c>
      <c r="G132" s="5">
        <v>308088478706</v>
      </c>
      <c r="I132" s="5">
        <v>334805648318</v>
      </c>
      <c r="J132" s="5">
        <v>297940163168</v>
      </c>
      <c r="K132" s="5">
        <v>321354170526</v>
      </c>
      <c r="L132" s="5">
        <v>366151031018</v>
      </c>
      <c r="M132" s="5">
        <v>275990708661</v>
      </c>
      <c r="N132" s="5">
        <v>298261244290</v>
      </c>
      <c r="O132" s="5">
        <v>285177567739</v>
      </c>
      <c r="P132" s="5">
        <v>275005973287</v>
      </c>
      <c r="Q132" s="5">
        <v>115244595498</v>
      </c>
      <c r="R132" s="5">
        <v>75669406031</v>
      </c>
      <c r="S132" s="5">
        <v>66520496318</v>
      </c>
    </row>
    <row r="133" spans="2:19" ht="15.5" x14ac:dyDescent="0.35">
      <c r="C133" t="s">
        <v>152</v>
      </c>
      <c r="D133" s="5">
        <v>720000000</v>
      </c>
      <c r="E133" s="5">
        <v>720000000</v>
      </c>
      <c r="F133" s="5">
        <v>720000000</v>
      </c>
      <c r="G133" s="5">
        <v>720000000</v>
      </c>
      <c r="I133" s="5">
        <v>720000000</v>
      </c>
      <c r="J133" s="5">
        <v>720000000</v>
      </c>
      <c r="K133" s="5">
        <v>720000000</v>
      </c>
      <c r="L133" s="5">
        <v>720000000</v>
      </c>
      <c r="M133" s="5">
        <v>720000000</v>
      </c>
      <c r="N133" s="5">
        <v>720000000</v>
      </c>
      <c r="O133" s="5">
        <v>720000000</v>
      </c>
      <c r="P133" s="5">
        <v>720000000</v>
      </c>
      <c r="Q133" s="5">
        <v>720000000</v>
      </c>
      <c r="R133" s="5">
        <v>720000000</v>
      </c>
      <c r="S133" s="5">
        <v>720000000</v>
      </c>
    </row>
    <row r="135" spans="2:19" ht="15.5" x14ac:dyDescent="0.35">
      <c r="B135" t="s">
        <v>153</v>
      </c>
      <c r="C135" t="s">
        <v>154</v>
      </c>
      <c r="D135" s="5">
        <v>-11278716024</v>
      </c>
      <c r="E135" s="5">
        <v>6167325804</v>
      </c>
      <c r="F135" s="5">
        <v>9254058785</v>
      </c>
      <c r="G135" s="5">
        <v>-1488583125</v>
      </c>
      <c r="I135" s="5">
        <v>29466063264</v>
      </c>
      <c r="J135" s="5">
        <v>30844302997</v>
      </c>
      <c r="K135" s="5">
        <v>43289507056</v>
      </c>
      <c r="L135" s="5">
        <v>72393965820</v>
      </c>
      <c r="M135" s="5">
        <v>41260471103</v>
      </c>
      <c r="N135" s="5">
        <v>32264752092</v>
      </c>
      <c r="O135" s="5">
        <v>40164454012</v>
      </c>
      <c r="P135" s="5">
        <v>-73669153775</v>
      </c>
      <c r="Q135" s="5">
        <v>10193980084</v>
      </c>
      <c r="R135" s="5">
        <v>9101472213</v>
      </c>
      <c r="S135" s="5">
        <v>3968867904</v>
      </c>
    </row>
    <row r="136" spans="2:19" ht="15.5" x14ac:dyDescent="0.35">
      <c r="C136" t="s">
        <v>155</v>
      </c>
      <c r="D136" s="5">
        <v>102932095884</v>
      </c>
      <c r="E136" s="5">
        <v>96563564514</v>
      </c>
      <c r="F136" s="5">
        <v>105922188342</v>
      </c>
      <c r="G136" s="5">
        <v>112402194896</v>
      </c>
      <c r="I136" s="5">
        <v>430868008413</v>
      </c>
      <c r="J136" s="5">
        <v>467059663273</v>
      </c>
      <c r="K136" s="5">
        <v>461811467704</v>
      </c>
      <c r="L136" s="5">
        <v>484541614997</v>
      </c>
      <c r="M136" s="5">
        <v>505061241290</v>
      </c>
      <c r="N136" s="5">
        <v>513934437857</v>
      </c>
      <c r="O136" s="5">
        <v>410453527002</v>
      </c>
      <c r="P136" s="5">
        <v>295574521942</v>
      </c>
      <c r="Q136" s="5">
        <v>126350908567</v>
      </c>
    </row>
    <row r="137" spans="2:19" ht="15.5" x14ac:dyDescent="0.35">
      <c r="C137" t="s">
        <v>157</v>
      </c>
    </row>
    <row r="138" spans="2:19" ht="15.5" x14ac:dyDescent="0.35">
      <c r="C138" t="s">
        <v>832</v>
      </c>
      <c r="D138" s="5">
        <v>-99000642488</v>
      </c>
      <c r="E138" s="5">
        <v>-42768920984</v>
      </c>
      <c r="F138" s="5">
        <v>-87688866155</v>
      </c>
      <c r="G138" s="5">
        <v>-104917909386</v>
      </c>
      <c r="I138" s="5">
        <v>-326886951602</v>
      </c>
      <c r="J138" s="5">
        <v>-352489604281</v>
      </c>
      <c r="K138" s="5">
        <v>-338108998872</v>
      </c>
      <c r="L138" s="5">
        <v>-355697404952</v>
      </c>
      <c r="M138" s="5">
        <v>-400324352919</v>
      </c>
      <c r="N138" s="5">
        <v>-425861481727</v>
      </c>
      <c r="O138" s="5">
        <v>-319369232597</v>
      </c>
      <c r="P138" s="5">
        <v>-345457337593</v>
      </c>
      <c r="Q138" s="5">
        <v>-107962525681</v>
      </c>
      <c r="R138" s="5">
        <v>3471153341</v>
      </c>
      <c r="S138" s="5">
        <v>-4103895453</v>
      </c>
    </row>
    <row r="139" spans="2:19" ht="15.5" x14ac:dyDescent="0.35">
      <c r="C139" t="s">
        <v>335</v>
      </c>
      <c r="E139" s="5">
        <v>-37445460051</v>
      </c>
      <c r="I139" s="5">
        <v>-37445460051</v>
      </c>
      <c r="J139" s="5">
        <v>-37087184491</v>
      </c>
      <c r="K139" s="5">
        <v>-32479354768</v>
      </c>
      <c r="L139" s="5">
        <v>-26744644415</v>
      </c>
      <c r="M139" s="5">
        <v>-24812017682</v>
      </c>
      <c r="N139" s="5">
        <v>-25115234142</v>
      </c>
      <c r="O139" s="5">
        <v>-18113374738</v>
      </c>
    </row>
    <row r="140" spans="2:19" ht="15.5" x14ac:dyDescent="0.35">
      <c r="C140" t="s">
        <v>833</v>
      </c>
      <c r="D140" s="5">
        <v>-99000642488</v>
      </c>
      <c r="E140" s="5">
        <v>-80214381035</v>
      </c>
      <c r="F140" s="5">
        <v>-87688866155</v>
      </c>
      <c r="G140" s="5">
        <v>-104917909386</v>
      </c>
      <c r="I140" s="5">
        <v>-364332411653</v>
      </c>
      <c r="J140" s="5">
        <v>-389576788772</v>
      </c>
      <c r="K140" s="5">
        <v>-370588353640</v>
      </c>
      <c r="L140" s="5">
        <v>-382442049367</v>
      </c>
      <c r="M140" s="5">
        <v>-425136370601</v>
      </c>
      <c r="N140" s="5">
        <v>-450976715869</v>
      </c>
      <c r="O140" s="5">
        <v>-337482607335</v>
      </c>
      <c r="P140" s="5">
        <v>-345457337593</v>
      </c>
      <c r="Q140" s="5">
        <v>-107962525681</v>
      </c>
      <c r="R140" s="5">
        <v>3471153341</v>
      </c>
      <c r="S140" s="5">
        <v>-4103895453</v>
      </c>
    </row>
    <row r="141" spans="2:19" ht="15.5" x14ac:dyDescent="0.35">
      <c r="C141" t="s">
        <v>507</v>
      </c>
      <c r="D141" s="5">
        <v>-1864172657</v>
      </c>
      <c r="E141" s="5">
        <v>-664884075</v>
      </c>
      <c r="F141" s="5">
        <v>-822945933</v>
      </c>
      <c r="G141" s="5">
        <v>-1123640724</v>
      </c>
      <c r="I141" s="5">
        <v>-3400624439</v>
      </c>
      <c r="J141" s="5">
        <v>-6481841281</v>
      </c>
      <c r="K141" s="5">
        <v>-6534413671</v>
      </c>
      <c r="L141" s="5">
        <v>-8622726777</v>
      </c>
      <c r="M141" s="5">
        <v>-8463742870</v>
      </c>
      <c r="N141" s="5">
        <v>-9879302426</v>
      </c>
      <c r="O141" s="5">
        <v>-11464807548</v>
      </c>
      <c r="P141" s="5">
        <v>-3995578457</v>
      </c>
      <c r="Q141" s="5">
        <v>-397096936</v>
      </c>
    </row>
    <row r="142" spans="2:19" ht="15.5" x14ac:dyDescent="0.35">
      <c r="C142" t="s">
        <v>834</v>
      </c>
      <c r="K142" s="5">
        <v>894381226</v>
      </c>
    </row>
    <row r="143" spans="2:19" ht="15.5" x14ac:dyDescent="0.35">
      <c r="C143" t="s">
        <v>508</v>
      </c>
      <c r="D143" s="5">
        <v>168136549</v>
      </c>
      <c r="E143" s="5">
        <v>-116844605</v>
      </c>
      <c r="F143" s="5">
        <v>317522166</v>
      </c>
      <c r="G143" s="5">
        <v>416335643</v>
      </c>
      <c r="I143" s="5">
        <v>851990950</v>
      </c>
      <c r="J143" s="5">
        <v>968847514</v>
      </c>
      <c r="K143" s="5">
        <v>545215036</v>
      </c>
      <c r="L143" s="5">
        <v>1204782513</v>
      </c>
      <c r="M143" s="5">
        <v>1229374035</v>
      </c>
      <c r="N143" s="5">
        <v>542750516</v>
      </c>
      <c r="O143" s="5">
        <v>453599745</v>
      </c>
      <c r="P143" s="5">
        <v>883320510</v>
      </c>
      <c r="Q143" s="5">
        <v>106703890</v>
      </c>
      <c r="R143" s="5">
        <v>5631622261</v>
      </c>
      <c r="S143" s="5">
        <v>8082005374</v>
      </c>
    </row>
    <row r="144" spans="2:19" ht="15.5" x14ac:dyDescent="0.35">
      <c r="C144" t="s">
        <v>729</v>
      </c>
      <c r="E144" s="5">
        <v>-25399838726</v>
      </c>
      <c r="I144" s="5">
        <v>-25399838726</v>
      </c>
      <c r="J144" s="5">
        <v>-30289424991</v>
      </c>
      <c r="K144" s="5">
        <v>-13866054062</v>
      </c>
      <c r="L144" s="5">
        <v>-18414443910</v>
      </c>
      <c r="M144" s="5">
        <v>-16686516336</v>
      </c>
      <c r="N144" s="5">
        <v>-15727489550</v>
      </c>
      <c r="O144" s="5">
        <v>-9739019717</v>
      </c>
    </row>
    <row r="145" spans="3:19" ht="15.5" x14ac:dyDescent="0.35">
      <c r="C145" t="s">
        <v>607</v>
      </c>
      <c r="D145" s="5">
        <v>-1543579761</v>
      </c>
      <c r="E145" s="5">
        <v>-5345756971</v>
      </c>
      <c r="F145" s="5">
        <v>1372570854</v>
      </c>
      <c r="G145" s="5">
        <v>-2557933736</v>
      </c>
      <c r="I145" s="5">
        <v>-7603621840</v>
      </c>
      <c r="J145" s="5">
        <v>-11997198865</v>
      </c>
      <c r="K145" s="5">
        <v>-16508291082</v>
      </c>
      <c r="L145" s="5">
        <v>-1085335534</v>
      </c>
      <c r="M145" s="5">
        <v>-17191481153</v>
      </c>
      <c r="N145" s="5">
        <v>-10232767749</v>
      </c>
      <c r="O145" s="5">
        <v>-12896975583</v>
      </c>
      <c r="P145" s="5">
        <v>-13627785375</v>
      </c>
      <c r="Q145" s="5">
        <v>-5099932453</v>
      </c>
      <c r="S145" s="5">
        <v>-9627166</v>
      </c>
    </row>
    <row r="146" spans="3:19" ht="15.5" x14ac:dyDescent="0.35">
      <c r="C146" t="s">
        <v>835</v>
      </c>
      <c r="D146" s="5">
        <v>-11970553551</v>
      </c>
      <c r="E146" s="5">
        <v>21345466702</v>
      </c>
      <c r="F146" s="5">
        <v>-9846410489</v>
      </c>
      <c r="G146" s="5">
        <v>-5707629818</v>
      </c>
      <c r="I146" s="5">
        <v>-1517439441</v>
      </c>
      <c r="J146" s="5">
        <v>1161046119</v>
      </c>
      <c r="K146" s="5">
        <v>-12464444455</v>
      </c>
      <c r="L146" s="5">
        <v>-2787876102</v>
      </c>
      <c r="M146" s="5">
        <v>2447966738</v>
      </c>
      <c r="N146" s="5">
        <v>4603839313</v>
      </c>
      <c r="O146" s="5">
        <v>840737448</v>
      </c>
      <c r="P146" s="5">
        <v>-7046294802</v>
      </c>
      <c r="Q146" s="5">
        <v>-2804077303</v>
      </c>
      <c r="R146" s="5">
        <v>-1303389</v>
      </c>
      <c r="S146" s="5">
        <v>385149</v>
      </c>
    </row>
    <row r="147" spans="3:19" ht="15.5" x14ac:dyDescent="0.35">
      <c r="C147" t="s">
        <v>161</v>
      </c>
      <c r="D147" s="5">
        <v>-885838539</v>
      </c>
      <c r="E147" s="5">
        <v>-3739865758</v>
      </c>
      <c r="F147" s="5">
        <v>-4186038229</v>
      </c>
      <c r="G147" s="5">
        <v>-6006882461</v>
      </c>
      <c r="I147" s="5">
        <v>-17609184133</v>
      </c>
      <c r="J147" s="5">
        <v>-927262456</v>
      </c>
      <c r="K147" s="5">
        <v>-32182445328</v>
      </c>
      <c r="L147" s="5">
        <v>-29349087822</v>
      </c>
      <c r="M147" s="5">
        <v>-20150287703</v>
      </c>
      <c r="N147" s="5">
        <v>-7945313141</v>
      </c>
      <c r="O147" s="5">
        <v>-17871070563</v>
      </c>
      <c r="P147" s="5">
        <v>101535306857</v>
      </c>
      <c r="Q147" s="5">
        <v>741170943</v>
      </c>
      <c r="S147" s="5">
        <v>-50000000000</v>
      </c>
    </row>
    <row r="148" spans="3:19" ht="15.5" x14ac:dyDescent="0.35">
      <c r="C148" t="s">
        <v>162</v>
      </c>
      <c r="D148" s="5">
        <v>-423402707</v>
      </c>
      <c r="E148" s="5">
        <v>-5414294771</v>
      </c>
      <c r="F148" s="5">
        <v>-678883245</v>
      </c>
      <c r="G148" s="5">
        <v>-843027664</v>
      </c>
      <c r="I148" s="5">
        <v>-7629235754</v>
      </c>
      <c r="J148" s="5">
        <v>-996196162</v>
      </c>
      <c r="K148" s="5">
        <v>-33900605201</v>
      </c>
      <c r="L148" s="5">
        <v>-44618653066</v>
      </c>
      <c r="M148" s="5">
        <v>-2653158804</v>
      </c>
      <c r="N148" s="5">
        <v>-3123309056</v>
      </c>
      <c r="O148" s="5">
        <v>-24393848230</v>
      </c>
      <c r="P148" s="5">
        <v>-3062924184</v>
      </c>
      <c r="Q148" s="5">
        <v>14368856222</v>
      </c>
      <c r="R148" s="5">
        <v>-9098568659</v>
      </c>
      <c r="S148" s="5">
        <v>45918369901</v>
      </c>
    </row>
    <row r="149" spans="3:19" ht="15.5" x14ac:dyDescent="0.35">
      <c r="C149" t="s">
        <v>163</v>
      </c>
      <c r="D149" s="5">
        <v>-423402707</v>
      </c>
      <c r="E149" s="5">
        <v>-4796246741</v>
      </c>
      <c r="F149" s="5">
        <v>-77719000</v>
      </c>
      <c r="G149" s="5">
        <v>-114724872</v>
      </c>
      <c r="I149" s="5">
        <v>-5554160613</v>
      </c>
      <c r="J149" s="5">
        <v>-3183649532</v>
      </c>
      <c r="K149" s="5">
        <v>-22011171624</v>
      </c>
      <c r="L149" s="5">
        <v>-35515647192</v>
      </c>
      <c r="M149" s="5">
        <v>-157585000</v>
      </c>
      <c r="N149" s="5">
        <v>-1160430961</v>
      </c>
      <c r="O149" s="5">
        <v>-683522000</v>
      </c>
      <c r="P149" s="5">
        <v>-3062924184</v>
      </c>
      <c r="Q149" s="5">
        <v>-29331143778</v>
      </c>
    </row>
    <row r="150" spans="3:19" ht="15.5" x14ac:dyDescent="0.35">
      <c r="C150" t="s">
        <v>459</v>
      </c>
      <c r="E150" s="5">
        <v>94763970</v>
      </c>
      <c r="F150" s="5">
        <v>-87599280</v>
      </c>
      <c r="J150" s="5">
        <v>-907546630</v>
      </c>
      <c r="L150" s="5">
        <v>-9188800687</v>
      </c>
      <c r="M150" s="5">
        <v>-3524100000</v>
      </c>
      <c r="O150" s="5">
        <v>-19864529250</v>
      </c>
    </row>
    <row r="151" spans="3:19" ht="15.5" x14ac:dyDescent="0.35">
      <c r="C151" t="s">
        <v>836</v>
      </c>
      <c r="G151" s="5">
        <v>262500000</v>
      </c>
      <c r="I151" s="5">
        <v>262500000</v>
      </c>
      <c r="J151" s="5">
        <v>3095000000</v>
      </c>
      <c r="L151" s="5">
        <v>1032432432</v>
      </c>
    </row>
    <row r="152" spans="3:19" ht="15.5" x14ac:dyDescent="0.35">
      <c r="C152" t="s">
        <v>621</v>
      </c>
    </row>
    <row r="153" spans="3:19" ht="15.5" x14ac:dyDescent="0.35">
      <c r="C153" t="s">
        <v>837</v>
      </c>
    </row>
    <row r="154" spans="3:19" ht="15.5" x14ac:dyDescent="0.35">
      <c r="C154" t="s">
        <v>838</v>
      </c>
    </row>
    <row r="155" spans="3:19" ht="15.5" x14ac:dyDescent="0.35">
      <c r="C155" t="s">
        <v>166</v>
      </c>
      <c r="E155" s="5">
        <v>-712812000</v>
      </c>
      <c r="F155" s="5">
        <v>-1624763141</v>
      </c>
      <c r="I155" s="5">
        <v>-2337575141</v>
      </c>
    </row>
    <row r="156" spans="3:19" ht="15.5" x14ac:dyDescent="0.35">
      <c r="C156" t="s">
        <v>839</v>
      </c>
      <c r="F156" s="5">
        <v>1111198176</v>
      </c>
      <c r="G156" s="5">
        <v>-990802792</v>
      </c>
      <c r="K156" s="5">
        <v>-11889433577</v>
      </c>
      <c r="L156" s="5">
        <v>-946637619</v>
      </c>
      <c r="M156" s="5">
        <v>1028526196</v>
      </c>
      <c r="N156" s="5">
        <v>-1962878095</v>
      </c>
      <c r="O156" s="5">
        <v>-3845796980</v>
      </c>
    </row>
    <row r="157" spans="3:19" ht="15.5" x14ac:dyDescent="0.35">
      <c r="C157" t="s">
        <v>165</v>
      </c>
      <c r="Q157" s="5">
        <v>43700000000</v>
      </c>
    </row>
    <row r="158" spans="3:19" ht="15.5" x14ac:dyDescent="0.35">
      <c r="C158" t="s">
        <v>737</v>
      </c>
    </row>
    <row r="159" spans="3:19" ht="15.5" x14ac:dyDescent="0.35">
      <c r="C159" t="s">
        <v>840</v>
      </c>
      <c r="R159" s="5">
        <v>-9098568659</v>
      </c>
      <c r="S159" s="5">
        <v>45918369901</v>
      </c>
    </row>
    <row r="160" spans="3:19" ht="15.5" x14ac:dyDescent="0.35">
      <c r="C160" t="s">
        <v>175</v>
      </c>
      <c r="D160" s="5">
        <v>-885838539</v>
      </c>
      <c r="E160" s="5">
        <v>-3739865758</v>
      </c>
      <c r="F160" s="5">
        <v>-4186038229</v>
      </c>
      <c r="G160" s="5">
        <v>-6006882461</v>
      </c>
      <c r="I160" s="5">
        <v>-17609184133</v>
      </c>
      <c r="J160" s="5">
        <v>-927262456</v>
      </c>
      <c r="K160" s="5">
        <v>-32182445328</v>
      </c>
      <c r="L160" s="5">
        <v>-29349087822</v>
      </c>
      <c r="M160" s="5">
        <v>-20150287703</v>
      </c>
      <c r="N160" s="5">
        <v>-7945313141</v>
      </c>
      <c r="O160" s="5">
        <v>-17871070563</v>
      </c>
      <c r="P160" s="5">
        <v>101535306857</v>
      </c>
      <c r="Q160" s="5">
        <v>741170943</v>
      </c>
      <c r="S160" s="5">
        <v>-50000000000</v>
      </c>
    </row>
    <row r="161" spans="2:19" ht="15.5" x14ac:dyDescent="0.35">
      <c r="C161" t="s">
        <v>841</v>
      </c>
    </row>
    <row r="162" spans="2:19" ht="15.5" x14ac:dyDescent="0.35">
      <c r="C162" t="s">
        <v>682</v>
      </c>
      <c r="E162" s="5">
        <v>2541994431</v>
      </c>
      <c r="F162" s="5">
        <v>3122539623</v>
      </c>
      <c r="I162" s="5">
        <v>5664534054</v>
      </c>
      <c r="J162" s="5">
        <v>3942382549</v>
      </c>
      <c r="K162" s="5">
        <v>3950343224</v>
      </c>
      <c r="L162" s="5">
        <v>1940218257</v>
      </c>
      <c r="M162" s="5">
        <v>2557257978</v>
      </c>
      <c r="N162" s="5">
        <v>5688105892</v>
      </c>
      <c r="O162" s="5">
        <v>2272042018</v>
      </c>
      <c r="P162" s="5">
        <v>-2847104702</v>
      </c>
      <c r="Q162" s="5">
        <v>741170943</v>
      </c>
    </row>
    <row r="163" spans="2:19" ht="15.5" x14ac:dyDescent="0.35">
      <c r="C163" t="s">
        <v>683</v>
      </c>
      <c r="D163" s="5">
        <v>1328047317</v>
      </c>
      <c r="F163" s="5">
        <v>-1864229507</v>
      </c>
      <c r="G163" s="5">
        <v>879101396</v>
      </c>
    </row>
    <row r="164" spans="2:19" ht="15.5" x14ac:dyDescent="0.35">
      <c r="C164" t="s">
        <v>842</v>
      </c>
      <c r="D164" s="5">
        <v>-1910850000</v>
      </c>
      <c r="E164" s="5">
        <v>-3698750000</v>
      </c>
      <c r="F164" s="5">
        <v>-3698750000</v>
      </c>
      <c r="G164" s="5">
        <v>-3698750001</v>
      </c>
      <c r="I164" s="5">
        <v>-15478333334</v>
      </c>
      <c r="J164" s="5">
        <v>1607762774</v>
      </c>
      <c r="K164" s="5">
        <v>-27913333333</v>
      </c>
      <c r="L164" s="5">
        <v>-25333333333</v>
      </c>
      <c r="M164" s="5">
        <v>-19755000000</v>
      </c>
      <c r="N164" s="5">
        <v>-12049999995</v>
      </c>
      <c r="O164" s="5">
        <v>-19077257671</v>
      </c>
      <c r="P164" s="5">
        <v>104382411559</v>
      </c>
    </row>
    <row r="165" spans="2:19" ht="15.5" x14ac:dyDescent="0.35">
      <c r="C165" t="s">
        <v>843</v>
      </c>
    </row>
    <row r="166" spans="2:19" ht="15.5" x14ac:dyDescent="0.35">
      <c r="C166" t="s">
        <v>844</v>
      </c>
      <c r="D166" s="5">
        <v>1328047317</v>
      </c>
      <c r="E166" s="5">
        <v>2541994431</v>
      </c>
      <c r="F166" s="5">
        <v>1258310116</v>
      </c>
      <c r="G166" s="5">
        <v>879101396</v>
      </c>
      <c r="I166" s="5">
        <v>5664534054</v>
      </c>
      <c r="J166" s="5">
        <v>3942382549</v>
      </c>
      <c r="K166" s="5">
        <v>3950343224</v>
      </c>
      <c r="L166" s="5">
        <v>1940218257</v>
      </c>
      <c r="M166" s="5">
        <v>2557257978</v>
      </c>
      <c r="N166" s="5">
        <v>5688105892</v>
      </c>
      <c r="O166" s="5">
        <v>2272042018</v>
      </c>
      <c r="P166" s="5">
        <v>-2847104702</v>
      </c>
      <c r="Q166" s="5">
        <v>741170943</v>
      </c>
    </row>
    <row r="167" spans="2:19" ht="15.5" x14ac:dyDescent="0.35">
      <c r="C167" t="s">
        <v>845</v>
      </c>
    </row>
    <row r="168" spans="2:19" ht="15.5" x14ac:dyDescent="0.35">
      <c r="C168" t="s">
        <v>846</v>
      </c>
    </row>
    <row r="169" spans="2:19" ht="15.5" x14ac:dyDescent="0.35">
      <c r="C169" t="s">
        <v>847</v>
      </c>
      <c r="E169" s="5">
        <v>-242917916</v>
      </c>
      <c r="F169" s="5">
        <v>-294870225</v>
      </c>
      <c r="G169" s="5">
        <v>-565220079</v>
      </c>
      <c r="I169" s="5">
        <v>-1103008220</v>
      </c>
      <c r="J169" s="5">
        <v>-1065914332</v>
      </c>
      <c r="K169" s="5">
        <v>-902930919</v>
      </c>
      <c r="L169" s="5">
        <v>-856990133</v>
      </c>
      <c r="M169" s="5">
        <v>-749883931</v>
      </c>
      <c r="N169" s="5">
        <v>-611524246</v>
      </c>
    </row>
    <row r="170" spans="2:19" ht="15.5" x14ac:dyDescent="0.35">
      <c r="C170" t="s">
        <v>186</v>
      </c>
      <c r="D170" s="5">
        <v>-14942315193</v>
      </c>
      <c r="E170" s="5">
        <v>-2986834725</v>
      </c>
      <c r="F170" s="5">
        <v>4389137311</v>
      </c>
      <c r="G170" s="5">
        <v>-6488772425</v>
      </c>
      <c r="I170" s="5">
        <v>4227643377</v>
      </c>
      <c r="J170" s="5">
        <v>28920844379</v>
      </c>
      <c r="K170" s="5">
        <v>-22793543473</v>
      </c>
      <c r="L170" s="5">
        <v>-1573775068</v>
      </c>
      <c r="M170" s="5">
        <v>18457024596</v>
      </c>
      <c r="N170" s="5">
        <v>21196129895</v>
      </c>
      <c r="O170" s="5">
        <v>-2100464781</v>
      </c>
      <c r="P170" s="5">
        <v>24803228898</v>
      </c>
      <c r="Q170" s="5">
        <v>25304007249</v>
      </c>
      <c r="R170" s="5">
        <v>2903554</v>
      </c>
      <c r="S170" s="5">
        <v>-112762195</v>
      </c>
    </row>
    <row r="171" spans="2:19" ht="15.5" x14ac:dyDescent="0.35">
      <c r="C171" t="s">
        <v>188</v>
      </c>
      <c r="D171" s="5">
        <v>96448148041</v>
      </c>
      <c r="I171" s="5">
        <v>92220504664</v>
      </c>
      <c r="J171" s="5">
        <v>63299660285</v>
      </c>
      <c r="K171" s="5">
        <v>86093203758</v>
      </c>
      <c r="L171" s="5">
        <v>87666978826</v>
      </c>
      <c r="M171" s="5">
        <v>69209954230</v>
      </c>
      <c r="N171" s="5">
        <v>48013824335</v>
      </c>
      <c r="O171" s="5">
        <v>50114289116</v>
      </c>
      <c r="P171" s="5">
        <v>25311060218</v>
      </c>
      <c r="Q171" s="5">
        <v>7052969</v>
      </c>
      <c r="R171" s="5">
        <v>5219415</v>
      </c>
      <c r="S171" s="5">
        <v>117981611</v>
      </c>
    </row>
    <row r="172" spans="2:19" ht="15.5" x14ac:dyDescent="0.35">
      <c r="C172" t="s">
        <v>189</v>
      </c>
      <c r="D172" s="5">
        <v>81505832848</v>
      </c>
      <c r="E172" s="5">
        <v>-2986834725</v>
      </c>
      <c r="F172" s="5">
        <v>4389137311</v>
      </c>
      <c r="G172" s="5">
        <v>-6488772425</v>
      </c>
      <c r="I172" s="5">
        <v>96448148041</v>
      </c>
      <c r="J172" s="5">
        <v>92220504664</v>
      </c>
      <c r="K172" s="5">
        <v>63299660285</v>
      </c>
      <c r="L172" s="5">
        <v>86093203758</v>
      </c>
      <c r="M172" s="5">
        <v>87666978826</v>
      </c>
      <c r="N172" s="5">
        <v>69209954230</v>
      </c>
      <c r="O172" s="5">
        <v>48013824335</v>
      </c>
      <c r="P172" s="5">
        <v>50114289116</v>
      </c>
      <c r="Q172" s="5">
        <v>25311060218</v>
      </c>
      <c r="R172" s="5">
        <v>8122969</v>
      </c>
      <c r="S172" s="5">
        <v>5219416</v>
      </c>
    </row>
    <row r="174" spans="2:19" ht="15.5" x14ac:dyDescent="0.35">
      <c r="B174" t="s">
        <v>190</v>
      </c>
      <c r="C174" t="s">
        <v>11</v>
      </c>
      <c r="D174" s="5">
        <v>720000000</v>
      </c>
      <c r="E174" s="5">
        <v>720000000</v>
      </c>
      <c r="F174" s="5">
        <v>720000000</v>
      </c>
      <c r="G174" s="5">
        <v>720000000</v>
      </c>
      <c r="I174" s="5">
        <v>720000000</v>
      </c>
      <c r="J174" s="5">
        <v>720000000</v>
      </c>
      <c r="K174" s="5">
        <v>720000000</v>
      </c>
      <c r="L174" s="5">
        <v>720000000</v>
      </c>
      <c r="M174" s="5">
        <v>720000000</v>
      </c>
      <c r="N174" s="5">
        <v>720000000</v>
      </c>
      <c r="O174" s="5">
        <v>720000000</v>
      </c>
      <c r="P174" s="5">
        <v>720000000</v>
      </c>
      <c r="Q174" s="5">
        <v>720000000</v>
      </c>
      <c r="R174" s="5">
        <v>720000000</v>
      </c>
      <c r="S174" s="5">
        <v>720000000</v>
      </c>
    </row>
    <row r="175" spans="2:19" ht="15.5" x14ac:dyDescent="0.35">
      <c r="C175" t="s">
        <v>191</v>
      </c>
      <c r="D175" s="6">
        <v>-4.38</v>
      </c>
      <c r="E175" s="6">
        <v>1.59</v>
      </c>
      <c r="F175" s="5">
        <v>-9</v>
      </c>
      <c r="G175" s="6">
        <v>-2.71</v>
      </c>
    </row>
    <row r="176" spans="2:19" ht="15.5" x14ac:dyDescent="0.35">
      <c r="C176" t="s">
        <v>192</v>
      </c>
      <c r="D176" s="6">
        <v>-66.209999999999994</v>
      </c>
      <c r="E176" s="6">
        <v>300.63</v>
      </c>
      <c r="F176" s="6">
        <v>-35.78</v>
      </c>
      <c r="G176" s="6">
        <v>-99.63</v>
      </c>
    </row>
    <row r="177" spans="3:7" ht="15.5" x14ac:dyDescent="0.35">
      <c r="C177" t="s">
        <v>70</v>
      </c>
      <c r="D177" s="6">
        <v>2.54</v>
      </c>
      <c r="E177" s="6">
        <v>3.19</v>
      </c>
      <c r="F177" s="6">
        <v>2.21</v>
      </c>
      <c r="G177" s="6">
        <v>1.97</v>
      </c>
    </row>
    <row r="178" spans="3:7" ht="15.5" x14ac:dyDescent="0.35">
      <c r="C178" t="s">
        <v>193</v>
      </c>
      <c r="D178" s="5">
        <v>7580000000</v>
      </c>
      <c r="E178" s="5">
        <v>12990000000</v>
      </c>
      <c r="F178" s="5">
        <v>7830000000</v>
      </c>
      <c r="G178" s="5">
        <v>2250000000</v>
      </c>
    </row>
    <row r="179" spans="3:7" ht="15.5" x14ac:dyDescent="0.35">
      <c r="C179" t="s">
        <v>194</v>
      </c>
      <c r="D179" s="6">
        <v>-9.4999999999999998E-3</v>
      </c>
      <c r="E179" s="6">
        <v>3.4000000000000002E-3</v>
      </c>
      <c r="F179" s="6">
        <v>-2.1899999999999999E-2</v>
      </c>
      <c r="G179" s="6">
        <v>-6.3E-3</v>
      </c>
    </row>
    <row r="180" spans="3:7" ht="15.5" x14ac:dyDescent="0.35">
      <c r="C180" t="s">
        <v>195</v>
      </c>
      <c r="D180" s="6">
        <v>-1.8799999999999997E-2</v>
      </c>
      <c r="E180" s="6">
        <v>6.7000000000000002E-3</v>
      </c>
      <c r="F180" s="6">
        <v>-3.8199999999999998E-2</v>
      </c>
      <c r="G180" s="6">
        <v>-1.11E-2</v>
      </c>
    </row>
    <row r="181" spans="3:7" ht="15.5" x14ac:dyDescent="0.35">
      <c r="C181" t="s">
        <v>196</v>
      </c>
      <c r="D181" s="6">
        <v>-1.1000000000000001E-2</v>
      </c>
      <c r="E181" s="6">
        <v>1.6799999999999999E-2</v>
      </c>
      <c r="F181" s="6">
        <v>-3.0000000000000001E-3</v>
      </c>
      <c r="G181" s="6">
        <v>-2.6200000000000001E-2</v>
      </c>
    </row>
    <row r="182" spans="3:7" ht="15.5" x14ac:dyDescent="0.35">
      <c r="C182" t="s">
        <v>197</v>
      </c>
      <c r="D182" s="6">
        <v>-1.8</v>
      </c>
      <c r="E182" s="6">
        <v>5.93</v>
      </c>
      <c r="F182" s="6">
        <v>-0.85</v>
      </c>
      <c r="G182" s="6">
        <v>-7.46</v>
      </c>
    </row>
    <row r="183" spans="3:7" ht="15.5" x14ac:dyDescent="0.35">
      <c r="C183" t="s">
        <v>198</v>
      </c>
      <c r="D183" s="5">
        <v>168000000000</v>
      </c>
      <c r="E183" s="5">
        <v>171000000000</v>
      </c>
      <c r="F183" s="5">
        <v>170000000000</v>
      </c>
      <c r="G183" s="5">
        <v>176000000000</v>
      </c>
    </row>
    <row r="184" spans="3:7" ht="15.5" x14ac:dyDescent="0.35">
      <c r="C184" t="s">
        <v>199</v>
      </c>
      <c r="D184" s="6">
        <v>1.24</v>
      </c>
      <c r="E184" s="6">
        <v>2.0099999999999998</v>
      </c>
      <c r="F184" s="6">
        <v>1.37</v>
      </c>
      <c r="G184" s="6">
        <v>1.1100000000000001</v>
      </c>
    </row>
    <row r="185" spans="3:7" ht="15.5" x14ac:dyDescent="0.35">
      <c r="C185" t="s">
        <v>200</v>
      </c>
      <c r="D185" s="6">
        <v>232.95</v>
      </c>
      <c r="E185" s="6">
        <v>237.33</v>
      </c>
      <c r="F185" s="6">
        <v>235.5</v>
      </c>
      <c r="G185" s="6">
        <v>244.19</v>
      </c>
    </row>
    <row r="186" spans="3:7" ht="15.5" x14ac:dyDescent="0.35">
      <c r="C186" t="s">
        <v>201</v>
      </c>
      <c r="D186" s="6">
        <v>1.24</v>
      </c>
      <c r="E186" s="6">
        <v>2.0099999999999998</v>
      </c>
      <c r="F186" s="6">
        <v>1.37</v>
      </c>
      <c r="G186" s="6">
        <v>1.1100000000000001</v>
      </c>
    </row>
    <row r="187" spans="3:7" ht="15.5" x14ac:dyDescent="0.35">
      <c r="C187" t="s">
        <v>202</v>
      </c>
      <c r="D187" s="6">
        <v>232.95</v>
      </c>
      <c r="E187" s="6">
        <v>237.33</v>
      </c>
      <c r="F187" s="6">
        <v>235.5</v>
      </c>
      <c r="G187" s="6">
        <v>244.19</v>
      </c>
    </row>
    <row r="188" spans="3:7" ht="15.5" x14ac:dyDescent="0.35">
      <c r="C188" t="s">
        <v>203</v>
      </c>
      <c r="D188" s="5">
        <v>20000000000</v>
      </c>
      <c r="E188" s="5">
        <v>23000000000</v>
      </c>
      <c r="F188" s="5">
        <v>5000000000</v>
      </c>
      <c r="G188" s="5">
        <v>11000000000</v>
      </c>
    </row>
    <row r="189" spans="3:7" ht="15.5" x14ac:dyDescent="0.35">
      <c r="C189" t="s">
        <v>204</v>
      </c>
      <c r="D189" s="5">
        <v>57000000000</v>
      </c>
      <c r="E189" s="5">
        <v>21000000000</v>
      </c>
      <c r="F189" s="5">
        <v>23000000000</v>
      </c>
      <c r="G189" s="5">
        <v>23000000000</v>
      </c>
    </row>
    <row r="190" spans="3:7" ht="15.5" x14ac:dyDescent="0.35">
      <c r="C190" t="s">
        <v>205</v>
      </c>
      <c r="D190" s="5">
        <v>168000000000</v>
      </c>
      <c r="E190" s="5">
        <v>171000000000</v>
      </c>
      <c r="F190" s="5">
        <v>170000000000</v>
      </c>
      <c r="G190" s="5">
        <v>176000000000</v>
      </c>
    </row>
    <row r="191" spans="3:7" ht="15.5" x14ac:dyDescent="0.35">
      <c r="C191" t="s">
        <v>23</v>
      </c>
      <c r="D191" s="5">
        <v>78000000000</v>
      </c>
      <c r="E191" s="5">
        <v>45000000000</v>
      </c>
      <c r="F191" s="5">
        <v>28000000000</v>
      </c>
      <c r="G191" s="5">
        <v>33000000000</v>
      </c>
    </row>
    <row r="192" spans="3:7" ht="15.5" x14ac:dyDescent="0.35">
      <c r="C192" t="s">
        <v>20</v>
      </c>
      <c r="D192" s="5">
        <v>-4000000000</v>
      </c>
      <c r="E192" s="5">
        <v>-52000000000</v>
      </c>
      <c r="F192" s="5">
        <v>-71000000000</v>
      </c>
      <c r="G192" s="5">
        <v>-62000000000</v>
      </c>
    </row>
    <row r="193" spans="3:19" ht="15.5" x14ac:dyDescent="0.35">
      <c r="C193" t="s">
        <v>206</v>
      </c>
      <c r="D193" s="5">
        <v>64000000000</v>
      </c>
      <c r="E193" s="5">
        <v>60000000000</v>
      </c>
      <c r="F193" s="5">
        <v>88000000000</v>
      </c>
      <c r="G193" s="5">
        <v>84000000000</v>
      </c>
    </row>
    <row r="194" spans="3:19" ht="15.5" x14ac:dyDescent="0.35">
      <c r="C194" t="s">
        <v>207</v>
      </c>
      <c r="D194" s="5">
        <v>-11000000000</v>
      </c>
      <c r="E194" s="5">
        <v>6000000000</v>
      </c>
      <c r="F194" s="5">
        <v>9000000000</v>
      </c>
      <c r="G194" s="5">
        <v>-1000000000</v>
      </c>
    </row>
    <row r="195" spans="3:19" ht="15.5" x14ac:dyDescent="0.35">
      <c r="C195" t="s">
        <v>208</v>
      </c>
      <c r="D195" s="5">
        <v>0</v>
      </c>
      <c r="E195" s="5">
        <v>-5000000000</v>
      </c>
      <c r="F195" s="5">
        <v>0</v>
      </c>
      <c r="G195" s="5">
        <v>0</v>
      </c>
    </row>
    <row r="196" spans="3:19" ht="15.5" x14ac:dyDescent="0.35">
      <c r="C196" t="s">
        <v>12</v>
      </c>
      <c r="D196" s="5">
        <v>-12000000000</v>
      </c>
      <c r="E196" s="5">
        <v>1000000000</v>
      </c>
      <c r="F196" s="5">
        <v>9000000000</v>
      </c>
      <c r="G196" s="5">
        <v>-2000000000</v>
      </c>
    </row>
    <row r="197" spans="3:19" ht="15.5" x14ac:dyDescent="0.35">
      <c r="C197" t="s">
        <v>15</v>
      </c>
      <c r="D197" s="6">
        <v>-16.25</v>
      </c>
      <c r="E197" s="6">
        <v>2.04</v>
      </c>
      <c r="F197" s="6">
        <v>12.62</v>
      </c>
      <c r="G197" s="6">
        <v>-2.23</v>
      </c>
    </row>
    <row r="198" spans="3:19" ht="15.5" x14ac:dyDescent="0.35">
      <c r="C198" t="s">
        <v>57</v>
      </c>
      <c r="I198" s="6">
        <v>3.09</v>
      </c>
      <c r="J198" s="6">
        <v>-26.79</v>
      </c>
      <c r="K198" s="6">
        <v>16.3</v>
      </c>
      <c r="L198" s="6">
        <v>65.010000000000005</v>
      </c>
      <c r="M198" s="6">
        <v>33.56</v>
      </c>
      <c r="N198" s="6">
        <v>4.1900000000000004</v>
      </c>
      <c r="O198" s="6">
        <v>5.79</v>
      </c>
      <c r="P198" s="6">
        <v>36.69</v>
      </c>
      <c r="Q198" s="6">
        <v>20.47</v>
      </c>
      <c r="R198" s="6">
        <v>4.16</v>
      </c>
      <c r="S198" s="6">
        <v>6.88</v>
      </c>
    </row>
    <row r="199" spans="3:19" ht="15.5" x14ac:dyDescent="0.35">
      <c r="C199" t="s">
        <v>69</v>
      </c>
      <c r="I199" s="6">
        <v>154.69</v>
      </c>
      <c r="J199" s="6">
        <v>-9.0299999999999994</v>
      </c>
      <c r="K199" s="6">
        <v>8.65</v>
      </c>
      <c r="L199" s="6">
        <v>4.46</v>
      </c>
      <c r="M199" s="6">
        <v>26.37</v>
      </c>
      <c r="N199" s="6">
        <v>98.81</v>
      </c>
      <c r="O199" s="6">
        <v>197.75</v>
      </c>
      <c r="P199" s="6">
        <v>10.74</v>
      </c>
      <c r="Q199" s="6">
        <v>14.26</v>
      </c>
      <c r="R199" s="6">
        <v>30.05</v>
      </c>
      <c r="S199" s="6">
        <v>18.170000000000002</v>
      </c>
    </row>
    <row r="200" spans="3:19" ht="15.5" x14ac:dyDescent="0.35">
      <c r="C200" t="s">
        <v>72</v>
      </c>
      <c r="I200" s="6">
        <v>0.75</v>
      </c>
      <c r="J200" s="6">
        <v>0.41</v>
      </c>
      <c r="K200" s="6">
        <v>0.24</v>
      </c>
      <c r="L200" s="6">
        <v>0.43</v>
      </c>
      <c r="M200" s="6">
        <v>1.33</v>
      </c>
      <c r="N200" s="6">
        <v>0.56999999999999995</v>
      </c>
      <c r="O200" s="6">
        <v>1.74</v>
      </c>
      <c r="P200" s="6">
        <v>0.89</v>
      </c>
      <c r="Q200" s="6">
        <v>1.49</v>
      </c>
      <c r="R200" s="6">
        <v>15.98</v>
      </c>
      <c r="S200" s="6">
        <v>11.14</v>
      </c>
    </row>
    <row r="201" spans="3:19" ht="15.5" x14ac:dyDescent="0.35">
      <c r="C201" t="s">
        <v>209</v>
      </c>
      <c r="I201" s="5">
        <v>42960000000</v>
      </c>
      <c r="J201" s="5">
        <v>10730000000</v>
      </c>
      <c r="K201" s="6">
        <v>33659999999.999996</v>
      </c>
      <c r="L201" s="5">
        <v>85870000000</v>
      </c>
      <c r="M201" s="5">
        <v>58070000000</v>
      </c>
      <c r="N201" s="5">
        <v>37800000000</v>
      </c>
      <c r="O201" s="5">
        <v>63760000000</v>
      </c>
      <c r="P201" s="5">
        <v>45970000000</v>
      </c>
    </row>
    <row r="202" spans="3:19" ht="15.5" x14ac:dyDescent="0.35">
      <c r="C202" t="s">
        <v>210</v>
      </c>
      <c r="I202" s="6">
        <v>6.6E-3</v>
      </c>
      <c r="J202" s="6">
        <v>-6.4699999999999994E-2</v>
      </c>
      <c r="K202" s="6">
        <v>3.6499999999999998E-2</v>
      </c>
      <c r="L202" s="6">
        <v>0.1278</v>
      </c>
      <c r="M202" s="6">
        <v>8.7499999999999994E-2</v>
      </c>
      <c r="N202" s="6">
        <v>1.01E-2</v>
      </c>
      <c r="O202" s="6">
        <v>1.46E-2</v>
      </c>
      <c r="P202" s="6">
        <v>9.6099999999999991E-2</v>
      </c>
      <c r="Q202" s="6">
        <v>0.12789999999999999</v>
      </c>
      <c r="R202" s="6">
        <v>3.9599999999999996E-2</v>
      </c>
      <c r="S202" s="6">
        <v>7.4499999999999997E-2</v>
      </c>
    </row>
    <row r="203" spans="3:19" ht="15.5" x14ac:dyDescent="0.35">
      <c r="C203" t="s">
        <v>211</v>
      </c>
      <c r="I203" s="6">
        <v>1.3000000000000001E-2</v>
      </c>
      <c r="J203" s="6">
        <v>-0.11460000000000001</v>
      </c>
      <c r="K203" s="6">
        <v>6.2400000000000004E-2</v>
      </c>
      <c r="L203" s="6">
        <v>0.26419999999999999</v>
      </c>
      <c r="M203" s="6">
        <v>0.18530000000000002</v>
      </c>
      <c r="N203" s="6">
        <v>2.8399999999999998E-2</v>
      </c>
      <c r="O203" s="6">
        <v>3.6699999999999997E-2</v>
      </c>
      <c r="P203" s="6">
        <v>0.2412</v>
      </c>
      <c r="Q203" s="6">
        <v>0.17809999999999998</v>
      </c>
      <c r="R203" s="6">
        <v>4.4500000000000005E-2</v>
      </c>
      <c r="S203" s="6">
        <v>7.7100000000000002E-2</v>
      </c>
    </row>
    <row r="204" spans="3:19" ht="15.5" x14ac:dyDescent="0.35">
      <c r="C204" t="s">
        <v>212</v>
      </c>
      <c r="I204" s="6">
        <v>3.6000000000000004E-2</v>
      </c>
      <c r="J204" s="6">
        <v>-9.6799999999999997E-2</v>
      </c>
      <c r="K204" s="6">
        <v>3.4000000000000002E-3</v>
      </c>
      <c r="L204" s="6">
        <v>0.2661</v>
      </c>
      <c r="M204" s="6">
        <v>0.19789999999999999</v>
      </c>
      <c r="N204" s="6">
        <v>8.7300000000000003E-2</v>
      </c>
      <c r="O204" s="6">
        <v>0.23230000000000001</v>
      </c>
      <c r="P204" s="6">
        <v>0.27140000000000003</v>
      </c>
      <c r="Q204" s="6">
        <v>0.191</v>
      </c>
      <c r="R204" s="6">
        <v>4.2999999999999997E-2</v>
      </c>
      <c r="S204" s="6">
        <v>0.15479999999999999</v>
      </c>
    </row>
    <row r="205" spans="3:19" ht="15.5" x14ac:dyDescent="0.35">
      <c r="C205" t="s">
        <v>213</v>
      </c>
      <c r="I205" s="6">
        <v>2.46</v>
      </c>
      <c r="J205" s="6">
        <v>-3.5</v>
      </c>
      <c r="K205" s="6">
        <v>0.13</v>
      </c>
      <c r="L205" s="6">
        <v>6.78</v>
      </c>
      <c r="M205" s="6">
        <v>4.2699999999999996</v>
      </c>
      <c r="N205" s="6">
        <v>1.6</v>
      </c>
      <c r="O205" s="6">
        <v>3.98</v>
      </c>
      <c r="P205" s="6">
        <v>48.69</v>
      </c>
      <c r="Q205" s="6">
        <v>2732.12</v>
      </c>
      <c r="R205" s="6">
        <v>953.94</v>
      </c>
      <c r="S205" s="6">
        <v>3916.48</v>
      </c>
    </row>
    <row r="206" spans="3:19" ht="15.5" x14ac:dyDescent="0.35">
      <c r="C206" t="s">
        <v>66</v>
      </c>
      <c r="I206" s="6">
        <v>2.0099999999999998</v>
      </c>
      <c r="J206" s="6">
        <v>1.04</v>
      </c>
      <c r="K206" s="6">
        <v>0.54</v>
      </c>
      <c r="L206" s="6">
        <v>1.18</v>
      </c>
      <c r="M206" s="6">
        <v>4.8899999999999997</v>
      </c>
      <c r="N206" s="6">
        <v>2.81</v>
      </c>
      <c r="O206" s="6">
        <v>7.25</v>
      </c>
      <c r="P206" s="6">
        <v>2.59</v>
      </c>
      <c r="Q206" s="6">
        <v>2.54</v>
      </c>
      <c r="R206" s="6">
        <v>1.34</v>
      </c>
      <c r="S206" s="6">
        <v>1.4</v>
      </c>
    </row>
    <row r="207" spans="3:19" ht="15.5" x14ac:dyDescent="0.35">
      <c r="C207" t="s">
        <v>63</v>
      </c>
      <c r="I207" s="6">
        <v>237.33</v>
      </c>
      <c r="J207" s="6">
        <v>233.76</v>
      </c>
      <c r="K207" s="6">
        <v>260.99</v>
      </c>
      <c r="L207" s="6">
        <v>246.06</v>
      </c>
      <c r="M207" s="6">
        <v>181.06</v>
      </c>
      <c r="N207" s="6">
        <v>147.49</v>
      </c>
      <c r="O207" s="6">
        <v>157.87</v>
      </c>
      <c r="P207" s="6">
        <v>152.1</v>
      </c>
      <c r="Q207" s="6">
        <v>114.91</v>
      </c>
      <c r="R207" s="6">
        <v>93.41</v>
      </c>
      <c r="S207" s="6">
        <v>89.25</v>
      </c>
    </row>
    <row r="208" spans="3:19" ht="15.5" x14ac:dyDescent="0.35">
      <c r="C208" t="s">
        <v>214</v>
      </c>
      <c r="I208" s="6">
        <v>2.0099999999999998</v>
      </c>
      <c r="J208" s="6">
        <v>1.04</v>
      </c>
      <c r="K208" s="6">
        <v>0.54</v>
      </c>
      <c r="L208" s="6">
        <v>1.18</v>
      </c>
      <c r="M208" s="6">
        <v>4.8899999999999997</v>
      </c>
      <c r="N208" s="6">
        <v>2.81</v>
      </c>
      <c r="O208" s="6">
        <v>7.25</v>
      </c>
      <c r="P208" s="6">
        <v>2.59</v>
      </c>
      <c r="Q208" s="6">
        <v>2.54</v>
      </c>
      <c r="R208" s="6">
        <v>1.34</v>
      </c>
      <c r="S208" s="6">
        <v>1.4</v>
      </c>
    </row>
    <row r="209" spans="2:19" ht="15.5" x14ac:dyDescent="0.35">
      <c r="C209" t="s">
        <v>215</v>
      </c>
      <c r="I209" s="6">
        <v>237.33</v>
      </c>
      <c r="J209" s="6">
        <v>233.76</v>
      </c>
      <c r="K209" s="6">
        <v>260.99</v>
      </c>
      <c r="L209" s="6">
        <v>246.06</v>
      </c>
      <c r="M209" s="6">
        <v>181.06</v>
      </c>
      <c r="N209" s="6">
        <v>147.49</v>
      </c>
      <c r="O209" s="6">
        <v>157.87</v>
      </c>
      <c r="P209" s="6">
        <v>152.1</v>
      </c>
      <c r="Q209" s="6">
        <v>114.91</v>
      </c>
      <c r="R209" s="6">
        <v>93.41</v>
      </c>
      <c r="S209" s="6">
        <v>89.25</v>
      </c>
    </row>
    <row r="210" spans="2:19" ht="15.5" x14ac:dyDescent="0.35">
      <c r="C210" t="s">
        <v>216</v>
      </c>
      <c r="I210" s="5">
        <v>23000000000</v>
      </c>
      <c r="J210" s="5">
        <v>22000000000</v>
      </c>
      <c r="K210" s="5">
        <v>26000000000</v>
      </c>
      <c r="L210" s="5">
        <v>48000000000</v>
      </c>
      <c r="M210" s="5">
        <v>23000000000</v>
      </c>
      <c r="N210" s="5">
        <v>21000000000</v>
      </c>
      <c r="O210" s="5">
        <v>31000000000</v>
      </c>
      <c r="P210" s="5">
        <v>21000000000</v>
      </c>
      <c r="Q210" s="5">
        <v>1000000000</v>
      </c>
    </row>
    <row r="211" spans="2:19" ht="15.5" x14ac:dyDescent="0.35">
      <c r="C211" t="s">
        <v>217</v>
      </c>
      <c r="I211" s="5">
        <v>21000000000</v>
      </c>
      <c r="J211" s="5">
        <v>23000000000</v>
      </c>
      <c r="K211" s="5">
        <v>18000000000</v>
      </c>
      <c r="L211" s="5">
        <v>31000000000</v>
      </c>
      <c r="M211" s="5">
        <v>37000000000</v>
      </c>
      <c r="N211" s="5">
        <v>54000000000</v>
      </c>
      <c r="O211" s="5">
        <v>57000000000</v>
      </c>
      <c r="P211" s="5">
        <v>87000000000</v>
      </c>
      <c r="Q211" s="5">
        <v>0</v>
      </c>
    </row>
    <row r="212" spans="2:19" ht="15.5" x14ac:dyDescent="0.35">
      <c r="C212" t="s">
        <v>25</v>
      </c>
      <c r="I212" s="5">
        <v>45000000000</v>
      </c>
      <c r="J212" s="5">
        <v>44000000000</v>
      </c>
      <c r="K212" s="5">
        <v>43000000000</v>
      </c>
      <c r="L212" s="5">
        <v>78000000000</v>
      </c>
      <c r="M212" s="5">
        <v>60000000000</v>
      </c>
      <c r="N212" s="5">
        <v>75000000000</v>
      </c>
      <c r="O212" s="5">
        <v>88000000000</v>
      </c>
      <c r="P212" s="5">
        <v>108000000000</v>
      </c>
      <c r="Q212" s="5">
        <v>1000000000</v>
      </c>
    </row>
    <row r="213" spans="2:19" ht="15.5" x14ac:dyDescent="0.35">
      <c r="C213" t="s">
        <v>22</v>
      </c>
      <c r="I213" s="5">
        <v>-52000000000</v>
      </c>
      <c r="J213" s="5">
        <v>-48000000000</v>
      </c>
      <c r="K213" s="5">
        <v>-20000000000</v>
      </c>
      <c r="L213" s="5">
        <v>-8000000000</v>
      </c>
      <c r="M213" s="5">
        <v>-27000000000</v>
      </c>
      <c r="N213" s="5">
        <v>5000000000</v>
      </c>
      <c r="O213" s="5">
        <v>40000000000</v>
      </c>
      <c r="P213" s="5">
        <v>58000000000</v>
      </c>
      <c r="Q213" s="5">
        <v>-25000000000</v>
      </c>
      <c r="R213" s="5">
        <v>0</v>
      </c>
      <c r="S213" s="5">
        <v>0</v>
      </c>
    </row>
    <row r="214" spans="2:19" ht="15.5" x14ac:dyDescent="0.35">
      <c r="C214" t="s">
        <v>218</v>
      </c>
      <c r="I214" s="5">
        <v>60000000000</v>
      </c>
      <c r="J214" s="5">
        <v>61000000000</v>
      </c>
      <c r="K214" s="5">
        <v>50000000000</v>
      </c>
      <c r="L214" s="5">
        <v>60000000000</v>
      </c>
      <c r="M214" s="5">
        <v>66000000000</v>
      </c>
      <c r="N214" s="5">
        <v>50000000000</v>
      </c>
      <c r="O214" s="5">
        <v>49000000000</v>
      </c>
      <c r="P214" s="5">
        <v>29000000000</v>
      </c>
      <c r="Q214" s="5">
        <v>57000000000</v>
      </c>
      <c r="R214" s="5">
        <v>74000000000</v>
      </c>
      <c r="S214" s="5">
        <v>64000000000</v>
      </c>
    </row>
    <row r="215" spans="2:19" ht="15.5" x14ac:dyDescent="0.35">
      <c r="C215" t="s">
        <v>219</v>
      </c>
      <c r="I215" s="5">
        <v>29000000000</v>
      </c>
      <c r="J215" s="5">
        <v>31000000000</v>
      </c>
      <c r="K215" s="5">
        <v>43000000000</v>
      </c>
      <c r="L215" s="5">
        <v>72000000000</v>
      </c>
      <c r="M215" s="5">
        <v>41000000000</v>
      </c>
      <c r="N215" s="5">
        <v>32000000000</v>
      </c>
      <c r="O215" s="5">
        <v>40000000000</v>
      </c>
      <c r="P215" s="5">
        <v>-74000000000</v>
      </c>
      <c r="Q215" s="5">
        <v>10000000000</v>
      </c>
      <c r="R215" s="5">
        <v>9000000000</v>
      </c>
      <c r="S215" s="5">
        <v>4000000000</v>
      </c>
    </row>
    <row r="216" spans="2:19" ht="15.5" x14ac:dyDescent="0.35">
      <c r="C216" t="s">
        <v>220</v>
      </c>
      <c r="I216" s="5">
        <v>-6000000000</v>
      </c>
      <c r="J216" s="5">
        <v>-4000000000</v>
      </c>
      <c r="K216" s="5">
        <v>-22000000000</v>
      </c>
      <c r="L216" s="5">
        <v>-45000000000</v>
      </c>
      <c r="M216" s="5">
        <v>-4000000000</v>
      </c>
      <c r="N216" s="5">
        <v>-1000000000</v>
      </c>
      <c r="O216" s="5">
        <v>-21000000000</v>
      </c>
      <c r="P216" s="5">
        <v>-3000000000</v>
      </c>
      <c r="Q216" s="5">
        <v>-29000000000</v>
      </c>
    </row>
    <row r="217" spans="2:19" ht="15.5" x14ac:dyDescent="0.35">
      <c r="C217" t="s">
        <v>14</v>
      </c>
      <c r="I217" s="5">
        <v>24000000000</v>
      </c>
      <c r="J217" s="5">
        <v>27000000000</v>
      </c>
      <c r="K217" s="5">
        <v>21000000000</v>
      </c>
      <c r="L217" s="5">
        <v>28000000000</v>
      </c>
      <c r="M217" s="5">
        <v>38000000000</v>
      </c>
      <c r="N217" s="5">
        <v>31000000000</v>
      </c>
      <c r="O217" s="5">
        <v>20000000000</v>
      </c>
      <c r="P217" s="5">
        <v>-77000000000</v>
      </c>
      <c r="Q217" s="5">
        <v>-19000000000</v>
      </c>
      <c r="R217" s="5">
        <v>9000000000</v>
      </c>
      <c r="S217" s="5">
        <v>4000000000</v>
      </c>
    </row>
    <row r="218" spans="2:19" ht="15.5" x14ac:dyDescent="0.35">
      <c r="C218" t="s">
        <v>16</v>
      </c>
      <c r="I218" s="6">
        <v>33.21</v>
      </c>
      <c r="J218" s="6">
        <v>37.159999999999997</v>
      </c>
      <c r="K218" s="6">
        <v>29.55</v>
      </c>
      <c r="L218" s="6">
        <v>38.46</v>
      </c>
      <c r="M218" s="6">
        <v>52.19</v>
      </c>
      <c r="N218" s="6">
        <v>43.2</v>
      </c>
      <c r="O218" s="6">
        <v>27.25</v>
      </c>
      <c r="P218" s="6">
        <v>-106.57</v>
      </c>
      <c r="Q218" s="6">
        <v>-26.58</v>
      </c>
      <c r="R218" s="6">
        <v>12.64</v>
      </c>
      <c r="S218" s="6">
        <v>5.51</v>
      </c>
    </row>
    <row r="220" spans="2:19" ht="15.5" x14ac:dyDescent="0.35">
      <c r="B220" t="s">
        <v>221</v>
      </c>
      <c r="C220" t="s">
        <v>222</v>
      </c>
      <c r="D220" s="5">
        <v>-3000000000</v>
      </c>
      <c r="E220" s="5">
        <v>1000000000</v>
      </c>
      <c r="F220" s="5">
        <v>-6000000000</v>
      </c>
      <c r="G220" s="5">
        <v>-2000000000</v>
      </c>
      <c r="H220" s="5">
        <v>-13000000000</v>
      </c>
      <c r="I220" s="5">
        <v>2000000000</v>
      </c>
      <c r="J220" s="5">
        <v>-19000000000</v>
      </c>
      <c r="K220" s="5">
        <v>12000000000</v>
      </c>
      <c r="L220" s="5">
        <v>47000000000</v>
      </c>
      <c r="M220" s="5">
        <v>24000000000</v>
      </c>
      <c r="N220" s="5">
        <v>3000000000</v>
      </c>
      <c r="O220" s="5">
        <v>4000000000</v>
      </c>
      <c r="P220" s="5">
        <v>26000000000</v>
      </c>
      <c r="Q220" s="5">
        <v>15000000000</v>
      </c>
    </row>
    <row r="221" spans="2:19" ht="15.5" x14ac:dyDescent="0.35">
      <c r="C221" t="s">
        <v>223</v>
      </c>
      <c r="H221" s="5">
        <v>-10000000000</v>
      </c>
      <c r="I221" s="5">
        <v>2000000000</v>
      </c>
      <c r="J221" s="5">
        <v>-19000000000</v>
      </c>
      <c r="K221" s="5">
        <v>12000000000</v>
      </c>
      <c r="L221" s="5">
        <v>47000000000</v>
      </c>
      <c r="M221" s="5">
        <v>24000000000</v>
      </c>
      <c r="N221" s="5">
        <v>3000000000</v>
      </c>
      <c r="O221" s="5">
        <v>4000000000</v>
      </c>
      <c r="P221" s="5">
        <v>26000000000</v>
      </c>
      <c r="Q221" s="5">
        <v>15000000000</v>
      </c>
    </row>
    <row r="222" spans="2:19" ht="15.5" x14ac:dyDescent="0.35">
      <c r="C222" t="s">
        <v>56</v>
      </c>
      <c r="D222" s="6">
        <v>-4.38</v>
      </c>
      <c r="E222" s="6">
        <v>1.59</v>
      </c>
      <c r="F222" s="5">
        <v>-9</v>
      </c>
      <c r="G222" s="6">
        <v>-2.71</v>
      </c>
      <c r="H222" s="6">
        <v>-17.53</v>
      </c>
      <c r="I222" s="6">
        <v>3.09</v>
      </c>
      <c r="J222" s="6">
        <v>-26.79</v>
      </c>
      <c r="K222" s="6">
        <v>16.3</v>
      </c>
      <c r="L222" s="6">
        <v>65.010000000000005</v>
      </c>
      <c r="M222" s="6">
        <v>33.56</v>
      </c>
      <c r="N222" s="6">
        <v>4.1900000000000004</v>
      </c>
      <c r="O222" s="6">
        <v>5.79</v>
      </c>
      <c r="P222" s="6">
        <v>36.69</v>
      </c>
      <c r="Q222" s="6">
        <v>20.47</v>
      </c>
    </row>
    <row r="223" spans="2:19" ht="15.5" x14ac:dyDescent="0.35">
      <c r="C223" t="s">
        <v>226</v>
      </c>
      <c r="H223" s="6">
        <v>-14.5</v>
      </c>
      <c r="I223" s="6">
        <v>3.09</v>
      </c>
      <c r="J223" s="6">
        <v>-26.79</v>
      </c>
      <c r="K223" s="6">
        <v>16.3</v>
      </c>
      <c r="L223" s="6">
        <v>65.010000000000005</v>
      </c>
      <c r="M223" s="6">
        <v>33.56</v>
      </c>
      <c r="N223" s="6">
        <v>4.1900000000000004</v>
      </c>
      <c r="O223" s="6">
        <v>5.79</v>
      </c>
      <c r="P223" s="6">
        <v>36.69</v>
      </c>
      <c r="Q223" s="6">
        <v>20.47</v>
      </c>
    </row>
    <row r="224" spans="2:19" ht="15.5" x14ac:dyDescent="0.35">
      <c r="C224" t="s">
        <v>229</v>
      </c>
      <c r="D224" s="5">
        <v>82000000000</v>
      </c>
      <c r="E224" s="5">
        <v>108000000000</v>
      </c>
      <c r="F224" s="5">
        <v>105000000000</v>
      </c>
      <c r="G224" s="5">
        <v>99000000000</v>
      </c>
      <c r="H224" s="5">
        <v>329000000000</v>
      </c>
      <c r="I224" s="5">
        <v>456000000000</v>
      </c>
      <c r="J224" s="5">
        <v>420000000000</v>
      </c>
      <c r="K224" s="5">
        <v>431000000000</v>
      </c>
      <c r="L224" s="5">
        <v>484000000000</v>
      </c>
      <c r="M224" s="5">
        <v>480000000000</v>
      </c>
      <c r="N224" s="5">
        <v>522000000000</v>
      </c>
      <c r="O224" s="5">
        <v>474000000000</v>
      </c>
      <c r="P224" s="5">
        <v>319000000000</v>
      </c>
      <c r="Q224" s="5">
        <v>141000000000</v>
      </c>
    </row>
    <row r="225" spans="3:17" ht="15.5" x14ac:dyDescent="0.35">
      <c r="C225" t="s">
        <v>230</v>
      </c>
      <c r="H225" s="5">
        <v>394000000000</v>
      </c>
      <c r="I225" s="5">
        <v>456000000000</v>
      </c>
      <c r="J225" s="5">
        <v>420000000000</v>
      </c>
      <c r="K225" s="5">
        <v>431000000000</v>
      </c>
      <c r="L225" s="5">
        <v>484000000000</v>
      </c>
      <c r="M225" s="5">
        <v>480000000000</v>
      </c>
      <c r="N225" s="5">
        <v>522000000000</v>
      </c>
      <c r="O225" s="5">
        <v>474000000000</v>
      </c>
      <c r="P225" s="5">
        <v>319000000000</v>
      </c>
      <c r="Q225" s="5">
        <v>141000000000</v>
      </c>
    </row>
    <row r="226" spans="3:17" ht="15.5" x14ac:dyDescent="0.35">
      <c r="C226" t="s">
        <v>234</v>
      </c>
      <c r="I226" s="6">
        <v>-11.24</v>
      </c>
    </row>
    <row r="227" spans="3:17" ht="15.5" x14ac:dyDescent="0.35">
      <c r="C227" t="s">
        <v>235</v>
      </c>
      <c r="I227" s="6">
        <v>-13.59</v>
      </c>
    </row>
    <row r="228" spans="3:17" ht="15.5" x14ac:dyDescent="0.35">
      <c r="C228" t="s">
        <v>237</v>
      </c>
      <c r="I228" s="6">
        <v>7.5</v>
      </c>
    </row>
    <row r="229" spans="3:17" ht="15.5" x14ac:dyDescent="0.35">
      <c r="C229" t="s">
        <v>238</v>
      </c>
      <c r="I229" s="6">
        <v>-7.3599999999999999E-2</v>
      </c>
    </row>
    <row r="230" spans="3:17" ht="15.5" x14ac:dyDescent="0.35">
      <c r="C230" t="s">
        <v>239</v>
      </c>
      <c r="I230" s="6">
        <v>0.36</v>
      </c>
    </row>
    <row r="231" spans="3:17" ht="15.5" x14ac:dyDescent="0.35">
      <c r="C231" t="s">
        <v>240</v>
      </c>
      <c r="I231" s="6">
        <v>0.85</v>
      </c>
    </row>
    <row r="232" spans="3:17" ht="15.5" x14ac:dyDescent="0.35">
      <c r="C232" t="s">
        <v>241</v>
      </c>
      <c r="I232" s="6">
        <v>53.44</v>
      </c>
    </row>
    <row r="233" spans="3:17" ht="15.5" x14ac:dyDescent="0.35">
      <c r="C233" t="s">
        <v>242</v>
      </c>
      <c r="I233" s="6">
        <v>-51.56</v>
      </c>
    </row>
    <row r="234" spans="3:17" ht="15.5" x14ac:dyDescent="0.35">
      <c r="C234" t="s">
        <v>243</v>
      </c>
      <c r="I234" s="6">
        <v>-23.91</v>
      </c>
    </row>
    <row r="235" spans="3:17" ht="15.5" x14ac:dyDescent="0.35">
      <c r="C235" t="s">
        <v>244</v>
      </c>
      <c r="I235" s="6">
        <v>4.53</v>
      </c>
    </row>
    <row r="236" spans="3:17" ht="15.5" x14ac:dyDescent="0.35">
      <c r="C236" t="s">
        <v>245</v>
      </c>
      <c r="I236" s="6">
        <v>-0.12</v>
      </c>
    </row>
    <row r="237" spans="3:17" ht="15.5" x14ac:dyDescent="0.35">
      <c r="C237" t="s">
        <v>248</v>
      </c>
      <c r="I237" s="6">
        <v>-14.5</v>
      </c>
    </row>
    <row r="238" spans="3:17" ht="15.5" x14ac:dyDescent="0.35">
      <c r="C238" t="s">
        <v>249</v>
      </c>
      <c r="I238" s="6">
        <v>-17.53</v>
      </c>
    </row>
    <row r="239" spans="3:17" ht="15.5" x14ac:dyDescent="0.35">
      <c r="C239" t="s">
        <v>250</v>
      </c>
      <c r="I239" s="6">
        <v>546.78</v>
      </c>
    </row>
    <row r="240" spans="3:17" ht="15.5" x14ac:dyDescent="0.35">
      <c r="C240" t="s">
        <v>251</v>
      </c>
      <c r="D240" s="6">
        <v>113.2</v>
      </c>
    </row>
    <row r="241" spans="3:9" ht="15.5" x14ac:dyDescent="0.35">
      <c r="C241" t="s">
        <v>252</v>
      </c>
      <c r="I241" s="6">
        <v>232.95</v>
      </c>
    </row>
    <row r="242" spans="3:9" ht="15.5" x14ac:dyDescent="0.35">
      <c r="C242" t="s">
        <v>253</v>
      </c>
      <c r="I242" s="6">
        <v>-3.82</v>
      </c>
    </row>
    <row r="243" spans="3:9" ht="15.5" x14ac:dyDescent="0.35">
      <c r="C243" t="s">
        <v>254</v>
      </c>
      <c r="D243" s="6">
        <v>2.04</v>
      </c>
    </row>
    <row r="244" spans="3:9" ht="15.5" x14ac:dyDescent="0.35">
      <c r="C244" t="s">
        <v>255</v>
      </c>
      <c r="D244" s="6">
        <v>2.04</v>
      </c>
    </row>
    <row r="245" spans="3:9" ht="15.5" x14ac:dyDescent="0.35">
      <c r="C245" t="s">
        <v>377</v>
      </c>
      <c r="D245" s="6">
        <v>0.46</v>
      </c>
    </row>
    <row r="246" spans="3:9" ht="15.5" x14ac:dyDescent="0.35">
      <c r="C246" t="s">
        <v>378</v>
      </c>
      <c r="D246" s="6">
        <v>0.34</v>
      </c>
    </row>
    <row r="247" spans="3:9" ht="15.5" x14ac:dyDescent="0.35">
      <c r="C247" t="s">
        <v>256</v>
      </c>
      <c r="D247" s="6">
        <v>0.97</v>
      </c>
    </row>
    <row r="248" spans="3:9" ht="15.5" x14ac:dyDescent="0.35">
      <c r="C248" t="s">
        <v>379</v>
      </c>
      <c r="D248" s="6">
        <v>0.23</v>
      </c>
    </row>
    <row r="249" spans="3:9" ht="15.5" x14ac:dyDescent="0.35">
      <c r="C249" t="s">
        <v>257</v>
      </c>
      <c r="D249" s="6">
        <v>1.98</v>
      </c>
    </row>
    <row r="250" spans="3:9" ht="15.5" x14ac:dyDescent="0.35">
      <c r="C250" t="s">
        <v>258</v>
      </c>
      <c r="I250" s="6">
        <v>-1.5</v>
      </c>
    </row>
    <row r="251" spans="3:9" ht="15.5" x14ac:dyDescent="0.35">
      <c r="C251" t="s">
        <v>12</v>
      </c>
      <c r="D251" s="5">
        <v>-12000000000</v>
      </c>
    </row>
    <row r="252" spans="3:9" ht="15.5" x14ac:dyDescent="0.35">
      <c r="C252" t="s">
        <v>259</v>
      </c>
      <c r="I252" s="6">
        <v>3.02</v>
      </c>
    </row>
    <row r="253" spans="3:9" ht="15.5" x14ac:dyDescent="0.35">
      <c r="C253" t="s">
        <v>260</v>
      </c>
      <c r="I253" s="6">
        <v>-3.15E-2</v>
      </c>
    </row>
    <row r="254" spans="3:9" ht="15.5" x14ac:dyDescent="0.35">
      <c r="C254" t="s">
        <v>261</v>
      </c>
      <c r="I254" s="6">
        <v>-6.2199999999999998E-2</v>
      </c>
    </row>
    <row r="255" spans="3:9" ht="15.5" x14ac:dyDescent="0.35">
      <c r="C255" t="s">
        <v>262</v>
      </c>
      <c r="I255" s="6">
        <v>-2.3E-2</v>
      </c>
    </row>
    <row r="256" spans="3:9" ht="15.5" x14ac:dyDescent="0.35">
      <c r="C256" t="s">
        <v>263</v>
      </c>
      <c r="I256" s="6">
        <v>-2.87E-2</v>
      </c>
    </row>
    <row r="257" spans="3:9" ht="15.5" x14ac:dyDescent="0.35">
      <c r="C257" t="s">
        <v>264</v>
      </c>
      <c r="D257" s="6">
        <v>51.76</v>
      </c>
    </row>
    <row r="258" spans="3:9" ht="15.5" x14ac:dyDescent="0.35">
      <c r="C258" t="s">
        <v>266</v>
      </c>
      <c r="D258" s="6">
        <v>62.07</v>
      </c>
    </row>
    <row r="259" spans="3:9" ht="15.5" x14ac:dyDescent="0.35">
      <c r="C259" t="s">
        <v>268</v>
      </c>
      <c r="D259" s="6">
        <v>1.76</v>
      </c>
    </row>
    <row r="260" spans="3:9" ht="15.5" x14ac:dyDescent="0.35">
      <c r="C260" t="s">
        <v>269</v>
      </c>
      <c r="I260" s="6">
        <v>1.18</v>
      </c>
    </row>
    <row r="261" spans="3:9" ht="15.5" x14ac:dyDescent="0.35">
      <c r="C261" t="s">
        <v>52</v>
      </c>
      <c r="I261" s="5">
        <v>142000000000</v>
      </c>
    </row>
    <row r="262" spans="3:9" ht="15.5" x14ac:dyDescent="0.35">
      <c r="C262" t="s">
        <v>271</v>
      </c>
      <c r="I262" s="5">
        <v>139000000000</v>
      </c>
    </row>
    <row r="263" spans="3:9" ht="15.5" x14ac:dyDescent="0.35">
      <c r="C263" t="s">
        <v>272</v>
      </c>
      <c r="I263" s="5">
        <v>720000000</v>
      </c>
    </row>
    <row r="264" spans="3:9" ht="15.5" x14ac:dyDescent="0.35">
      <c r="C264" t="s">
        <v>273</v>
      </c>
      <c r="I264" s="6">
        <v>7.5300000000000006E-2</v>
      </c>
    </row>
    <row r="265" spans="3:9" ht="15.5" x14ac:dyDescent="0.35">
      <c r="C265" t="s">
        <v>274</v>
      </c>
      <c r="D265" s="6">
        <v>0.11509999999999999</v>
      </c>
    </row>
    <row r="266" spans="3:9" ht="15.5" x14ac:dyDescent="0.35">
      <c r="C266" t="s">
        <v>275</v>
      </c>
      <c r="D266" s="6">
        <v>-3.3799999999999997E-2</v>
      </c>
    </row>
    <row r="267" spans="3:9" ht="15.5" x14ac:dyDescent="0.35">
      <c r="C267" t="s">
        <v>276</v>
      </c>
      <c r="D267" s="6">
        <v>-3.8399999999999997E-2</v>
      </c>
    </row>
    <row r="268" spans="3:9" ht="15.5" x14ac:dyDescent="0.35">
      <c r="C268" t="s">
        <v>277</v>
      </c>
      <c r="D268" s="6">
        <v>-0.43049999999999999</v>
      </c>
    </row>
    <row r="269" spans="3:9" ht="15.5" x14ac:dyDescent="0.35">
      <c r="C269" t="s">
        <v>278</v>
      </c>
      <c r="D269" s="6">
        <v>-0.63219999999999998</v>
      </c>
    </row>
    <row r="270" spans="3:9" ht="15.5" x14ac:dyDescent="0.35">
      <c r="C270" t="s">
        <v>279</v>
      </c>
      <c r="D270" s="6">
        <v>-1.3316999999999999</v>
      </c>
    </row>
    <row r="271" spans="3:9" ht="15.5" x14ac:dyDescent="0.35">
      <c r="C271" t="s">
        <v>280</v>
      </c>
      <c r="I271" s="5">
        <v>3</v>
      </c>
    </row>
    <row r="272" spans="3:9" ht="15.5" x14ac:dyDescent="0.35">
      <c r="C272" t="s">
        <v>284</v>
      </c>
      <c r="I272" t="s">
        <v>848</v>
      </c>
    </row>
    <row r="273" spans="3:9" ht="15.5" x14ac:dyDescent="0.35">
      <c r="C273" t="s">
        <v>286</v>
      </c>
      <c r="I273" s="5">
        <v>4</v>
      </c>
    </row>
    <row r="274" spans="3:9" ht="15.5" x14ac:dyDescent="0.35">
      <c r="C274" t="s">
        <v>287</v>
      </c>
      <c r="I274" s="6">
        <v>7.0000000000000007E-2</v>
      </c>
    </row>
    <row r="275" spans="3:9" ht="15.5" x14ac:dyDescent="0.35">
      <c r="C275" t="s">
        <v>288</v>
      </c>
      <c r="I275" s="6">
        <v>0.15</v>
      </c>
    </row>
    <row r="276" spans="3:9" ht="15.5" x14ac:dyDescent="0.35">
      <c r="C276" t="s">
        <v>289</v>
      </c>
      <c r="I276" s="6">
        <v>0.13</v>
      </c>
    </row>
    <row r="277" spans="3:9" ht="15.5" x14ac:dyDescent="0.35">
      <c r="C277" t="s">
        <v>290</v>
      </c>
      <c r="I277" s="6">
        <v>0.15</v>
      </c>
    </row>
    <row r="278" spans="3:9" ht="15.5" x14ac:dyDescent="0.35">
      <c r="C278" t="s">
        <v>291</v>
      </c>
      <c r="I278" s="6">
        <v>0.83</v>
      </c>
    </row>
    <row r="279" spans="3:9" ht="15.5" x14ac:dyDescent="0.35">
      <c r="C279" t="s">
        <v>292</v>
      </c>
      <c r="I279" s="6">
        <v>0.63</v>
      </c>
    </row>
    <row r="280" spans="3:9" ht="15.5" x14ac:dyDescent="0.35">
      <c r="C280" t="s">
        <v>293</v>
      </c>
      <c r="I280" s="6">
        <v>0.11</v>
      </c>
    </row>
    <row r="281" spans="3:9" ht="15.5" x14ac:dyDescent="0.35">
      <c r="C281" t="s">
        <v>294</v>
      </c>
      <c r="I281" s="5">
        <v>394000000000</v>
      </c>
    </row>
    <row r="282" spans="3:9" ht="15.5" x14ac:dyDescent="0.35">
      <c r="C282" t="s">
        <v>295</v>
      </c>
      <c r="I282" s="5">
        <v>45000000000</v>
      </c>
    </row>
    <row r="283" spans="3:9" ht="15.5" x14ac:dyDescent="0.35">
      <c r="C283" t="s">
        <v>296</v>
      </c>
      <c r="I283" s="5">
        <v>31000000000</v>
      </c>
    </row>
    <row r="284" spans="3:9" ht="15.5" x14ac:dyDescent="0.35">
      <c r="C284" t="s">
        <v>297</v>
      </c>
      <c r="I284" s="5">
        <v>-10000000000</v>
      </c>
    </row>
    <row r="285" spans="3:9" ht="15.5" x14ac:dyDescent="0.35">
      <c r="C285" t="s">
        <v>298</v>
      </c>
      <c r="D285" s="5">
        <v>82000000000</v>
      </c>
    </row>
    <row r="286" spans="3:9" ht="15.5" x14ac:dyDescent="0.35">
      <c r="C286" t="s">
        <v>299</v>
      </c>
      <c r="D286" s="5">
        <v>332000000000</v>
      </c>
    </row>
    <row r="287" spans="3:9" ht="15.5" x14ac:dyDescent="0.35">
      <c r="C287" t="s">
        <v>300</v>
      </c>
      <c r="D287" s="5">
        <v>164000000000</v>
      </c>
    </row>
    <row r="288" spans="3:9" ht="15.5" x14ac:dyDescent="0.35">
      <c r="C288" t="s">
        <v>206</v>
      </c>
      <c r="D288" s="5">
        <v>64000000000</v>
      </c>
    </row>
    <row r="289" spans="3:9" ht="15.5" x14ac:dyDescent="0.35">
      <c r="C289" t="s">
        <v>205</v>
      </c>
      <c r="I289" s="5">
        <v>168000000000</v>
      </c>
    </row>
    <row r="290" spans="3:9" ht="15.5" x14ac:dyDescent="0.35">
      <c r="C290" t="s">
        <v>204</v>
      </c>
      <c r="D290" s="5">
        <v>57000000000</v>
      </c>
    </row>
    <row r="291" spans="3:9" ht="15.5" x14ac:dyDescent="0.35">
      <c r="C291" t="s">
        <v>203</v>
      </c>
      <c r="D291" s="5">
        <v>20000000000</v>
      </c>
    </row>
    <row r="292" spans="3:9" ht="15.5" x14ac:dyDescent="0.35">
      <c r="C292" t="s">
        <v>23</v>
      </c>
      <c r="D292" s="5">
        <v>78000000000</v>
      </c>
    </row>
    <row r="293" spans="3:9" ht="15.5" x14ac:dyDescent="0.35">
      <c r="C293" t="s">
        <v>20</v>
      </c>
      <c r="D293" s="5">
        <v>-4000000000</v>
      </c>
    </row>
    <row r="294" spans="3:9" ht="15.5" x14ac:dyDescent="0.35">
      <c r="C294" t="s">
        <v>301</v>
      </c>
      <c r="I294" s="5">
        <v>168000000000</v>
      </c>
    </row>
    <row r="295" spans="3:9" ht="15.5" x14ac:dyDescent="0.35">
      <c r="C295" t="s">
        <v>302</v>
      </c>
      <c r="I295" s="5">
        <v>3000000000</v>
      </c>
    </row>
    <row r="296" spans="3:9" ht="15.5" x14ac:dyDescent="0.35">
      <c r="C296" t="s">
        <v>303</v>
      </c>
      <c r="I296" s="5">
        <v>-7000000000</v>
      </c>
    </row>
    <row r="297" spans="3:9" ht="15.5" x14ac:dyDescent="0.35">
      <c r="C297" t="s">
        <v>304</v>
      </c>
      <c r="I297" s="5">
        <v>-15000000000</v>
      </c>
    </row>
    <row r="298" spans="3:9" ht="15.5" x14ac:dyDescent="0.35">
      <c r="C298" t="s">
        <v>305</v>
      </c>
      <c r="I298" s="5">
        <v>-5000000000</v>
      </c>
    </row>
    <row r="299" spans="3:9" ht="15.5" x14ac:dyDescent="0.35">
      <c r="C299" t="s">
        <v>306</v>
      </c>
      <c r="I299" s="5">
        <v>-3000000000</v>
      </c>
    </row>
  </sheetData>
  <pageMargins left="0.7" right="0.7" top="0.75" bottom="0.75" header="0.3" footer="0.3"/>
  <ignoredErrors>
    <ignoredError sqref="A1:S300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3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849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850</v>
      </c>
      <c r="D2" s="2" vm="180">
        <f ca="1">IFERROR(_xlfn.STOCKHISTORY("XIDX:" &amp; $C$1, D3, , 0, 0, 1), "Libur")</f>
        <v>560</v>
      </c>
      <c r="H2" s="2" t="e" vm="2">
        <f>_FV(C2,"Price")</f>
        <v>#VALUE!</v>
      </c>
      <c r="I2" s="2" vm="181">
        <f t="shared" ref="I2:X2" ca="1" si="0">IFERROR(_xlfn.STOCKHISTORY("XIDX:" &amp; $C$1, I1, , 0, 0, 1), "Libur")</f>
        <v>800</v>
      </c>
      <c r="J2" s="2" vm="182">
        <f t="shared" ca="1" si="0"/>
        <v>645</v>
      </c>
      <c r="K2" s="2" vm="183">
        <f t="shared" ca="1" si="0"/>
        <v>465</v>
      </c>
      <c r="L2" s="2" vm="184">
        <f t="shared" ca="1" si="0"/>
        <v>402.5</v>
      </c>
      <c r="M2" s="2" vm="185">
        <f t="shared" ca="1" si="0"/>
        <v>500</v>
      </c>
      <c r="N2" s="2" vm="186">
        <f t="shared" ca="1" si="0"/>
        <v>285</v>
      </c>
      <c r="O2" s="2" vm="187">
        <f t="shared" ca="1" si="0"/>
        <v>214</v>
      </c>
      <c r="P2" s="2" vm="188">
        <f t="shared" ca="1" si="0"/>
        <v>335</v>
      </c>
      <c r="Q2" s="2" t="str">
        <f t="shared" ca="1" si="0"/>
        <v>Libur</v>
      </c>
      <c r="R2" s="2" t="str">
        <f t="shared" ca="1" si="0"/>
        <v>Libur</v>
      </c>
      <c r="S2" s="2" vm="189">
        <f t="shared" ca="1" si="0"/>
        <v>367.5</v>
      </c>
      <c r="T2" s="2" vm="189">
        <f t="shared" ca="1" si="0"/>
        <v>367.5</v>
      </c>
      <c r="U2" s="2" vm="190">
        <f t="shared" ca="1" si="0"/>
        <v>330</v>
      </c>
      <c r="V2" s="2" vm="191">
        <f t="shared" ca="1" si="0"/>
        <v>235</v>
      </c>
      <c r="W2" s="2" vm="192">
        <f t="shared" ca="1" si="0"/>
        <v>185</v>
      </c>
      <c r="X2" s="2" t="str">
        <f t="shared" ca="1" si="0"/>
        <v>Libur</v>
      </c>
    </row>
    <row r="3" spans="1:24" ht="15.5" x14ac:dyDescent="0.35">
      <c r="D3" s="1">
        <v>46111</v>
      </c>
    </row>
    <row r="4" spans="1:24" ht="15.5" x14ac:dyDescent="0.35">
      <c r="B4" t="s">
        <v>4</v>
      </c>
      <c r="C4" t="s">
        <v>5</v>
      </c>
      <c r="D4" s="2">
        <f>IFERROR(INDEX(D51:D500,MATCH($C$4,$C$51:$C$500,0)),"")</f>
        <v>534445239933</v>
      </c>
      <c r="H4" s="2">
        <f>IFERROR(SUM(D4:G4)*(4/MAX(1,COUNT(D4:G4))),"")</f>
        <v>2137780959732</v>
      </c>
      <c r="I4" s="2">
        <f t="shared" ref="I4:X4" si="1">IFERROR(INDEX(I51:I500,MATCH($C$4,$C$51:$C$500,0)),"")</f>
        <v>2119242447464</v>
      </c>
      <c r="J4" s="2">
        <f t="shared" si="1"/>
        <v>1856914462624</v>
      </c>
      <c r="K4" s="2">
        <f t="shared" si="1"/>
        <v>1652496343253</v>
      </c>
      <c r="L4" s="2">
        <f t="shared" si="1"/>
        <v>1401914243306</v>
      </c>
      <c r="M4" s="2">
        <f t="shared" si="1"/>
        <v>1457266932664</v>
      </c>
      <c r="N4" s="2">
        <f t="shared" si="1"/>
        <v>1105920883249</v>
      </c>
      <c r="O4" s="2">
        <f t="shared" si="1"/>
        <v>1096435817888</v>
      </c>
      <c r="P4" s="2">
        <f t="shared" si="1"/>
        <v>789643654873</v>
      </c>
      <c r="Q4" s="2">
        <f t="shared" si="1"/>
        <v>708740551637</v>
      </c>
      <c r="R4" s="2">
        <f t="shared" si="1"/>
        <v>666434061412</v>
      </c>
      <c r="S4" s="2">
        <f t="shared" si="1"/>
        <v>538363112800</v>
      </c>
      <c r="T4" s="2">
        <f t="shared" si="1"/>
        <v>493881857454</v>
      </c>
      <c r="U4" s="2">
        <f t="shared" si="1"/>
        <v>399345658763</v>
      </c>
      <c r="V4" s="2">
        <f t="shared" si="1"/>
        <v>279603768317</v>
      </c>
      <c r="W4" s="2">
        <f t="shared" si="1"/>
        <v>244802861887</v>
      </c>
      <c r="X4" s="2">
        <f t="shared" si="1"/>
        <v>220763874733</v>
      </c>
    </row>
    <row r="5" spans="1:24" ht="15.5" x14ac:dyDescent="0.35">
      <c r="B5" t="s">
        <v>6</v>
      </c>
      <c r="C5" t="s">
        <v>7</v>
      </c>
      <c r="D5" s="2">
        <f>IFERROR(INDEX(D51:D500,MATCH($C$5,$C$51:$C$500,0)),"")</f>
        <v>13286646711</v>
      </c>
      <c r="H5" s="2">
        <f>IFERROR(SUM(D5:G5)*(4/MAX(1,COUNT(D5:G5))),"")</f>
        <v>53146586844</v>
      </c>
      <c r="I5" s="2">
        <f t="shared" ref="I5:X5" si="2">IFERROR(INDEX(I51:I500,MATCH($C$5,$C$51:$C$500,0)),"")</f>
        <v>33244271411</v>
      </c>
      <c r="J5" s="2">
        <f t="shared" si="2"/>
        <v>217409047577</v>
      </c>
      <c r="K5" s="2">
        <f t="shared" si="2"/>
        <v>-931558529</v>
      </c>
      <c r="L5" s="2">
        <f t="shared" si="2"/>
        <v>66170158272</v>
      </c>
      <c r="M5" s="2">
        <f t="shared" si="2"/>
        <v>76039539697</v>
      </c>
      <c r="N5" s="2">
        <f t="shared" si="2"/>
        <v>48010020807</v>
      </c>
      <c r="O5" s="2">
        <f t="shared" si="2"/>
        <v>54538539642</v>
      </c>
      <c r="P5" s="2">
        <f t="shared" si="2"/>
        <v>24537636213</v>
      </c>
      <c r="Q5" s="2">
        <f t="shared" si="2"/>
        <v>12426839706</v>
      </c>
      <c r="R5" s="2">
        <f t="shared" si="2"/>
        <v>14118520103</v>
      </c>
      <c r="S5" s="2">
        <f t="shared" si="2"/>
        <v>13846365441</v>
      </c>
      <c r="T5" s="2">
        <f t="shared" si="2"/>
        <v>10631649105</v>
      </c>
      <c r="U5" s="2">
        <f t="shared" si="2"/>
        <v>18829503489</v>
      </c>
      <c r="V5" s="2">
        <f t="shared" si="2"/>
        <v>9316254251</v>
      </c>
      <c r="W5" s="2">
        <f t="shared" si="2"/>
        <v>0</v>
      </c>
      <c r="X5" s="2">
        <f t="shared" si="2"/>
        <v>0</v>
      </c>
    </row>
    <row r="6" spans="1:24" ht="15.5" x14ac:dyDescent="0.35">
      <c r="B6" t="s">
        <v>8</v>
      </c>
      <c r="C6" t="s">
        <v>9</v>
      </c>
      <c r="D6" s="2">
        <f>IFERROR(INDEX(D51:D500,MATCH($C$6,$C$51:$C$500,0)),"")</f>
        <v>1069526630783</v>
      </c>
      <c r="H6" s="2">
        <f>IFERROR(INDEX(D6:G6,COUNT(D6:G6)),"")</f>
        <v>1069526630783</v>
      </c>
      <c r="I6" s="2">
        <f t="shared" ref="I6:X6" si="3">IFERROR(INDEX(I51:I500,MATCH($C$6,$C$51:$C$500,0)),"")</f>
        <v>1056528898513</v>
      </c>
      <c r="J6" s="2">
        <f t="shared" si="3"/>
        <v>1026774232130</v>
      </c>
      <c r="K6" s="2">
        <f t="shared" si="3"/>
        <v>809937632854</v>
      </c>
      <c r="L6" s="2">
        <f t="shared" si="3"/>
        <v>765168946137</v>
      </c>
      <c r="M6" s="2">
        <f t="shared" si="3"/>
        <v>703402561482</v>
      </c>
      <c r="N6" s="2">
        <f t="shared" si="3"/>
        <v>590123647820</v>
      </c>
      <c r="O6" s="2">
        <f t="shared" si="3"/>
        <v>533406306270</v>
      </c>
      <c r="P6" s="2">
        <f t="shared" si="3"/>
        <v>271590217470</v>
      </c>
      <c r="Q6" s="2">
        <f t="shared" si="3"/>
        <v>229422823176</v>
      </c>
      <c r="R6" s="2">
        <f t="shared" si="3"/>
        <v>200887900422</v>
      </c>
      <c r="S6" s="2">
        <f t="shared" si="3"/>
        <v>170929026813</v>
      </c>
      <c r="T6" s="2">
        <f t="shared" si="3"/>
        <v>159422655622</v>
      </c>
      <c r="U6" s="2">
        <f t="shared" si="3"/>
        <v>139883299162</v>
      </c>
      <c r="V6" s="2">
        <f t="shared" si="3"/>
        <v>94305753777</v>
      </c>
      <c r="W6" s="2">
        <f t="shared" si="3"/>
        <v>81783031336</v>
      </c>
      <c r="X6" s="2">
        <f t="shared" si="3"/>
        <v>40277929235</v>
      </c>
    </row>
    <row r="7" spans="1:24" ht="15.5" x14ac:dyDescent="0.35">
      <c r="B7" t="s">
        <v>10</v>
      </c>
      <c r="C7" t="s">
        <v>11</v>
      </c>
      <c r="D7" s="3">
        <f>IFERROR(INDEX(D51:D500,MATCH($C$7,$C$51:$C$500,0))/1000000000,"")</f>
        <v>2.7</v>
      </c>
      <c r="H7" s="3">
        <f>IFERROR(INDEX(D7:G7,COUNT(D7:G7)),"")</f>
        <v>2.7</v>
      </c>
      <c r="I7" s="3">
        <f t="shared" ref="I7:X7" si="4">IFERROR(INDEX(I51:I500,MATCH($C$7,$C$51:$C$500,0))/1000000000,"")</f>
        <v>2.7</v>
      </c>
      <c r="J7" s="3">
        <f t="shared" si="4"/>
        <v>2.7</v>
      </c>
      <c r="K7" s="3">
        <f t="shared" si="4"/>
        <v>1.35</v>
      </c>
      <c r="L7" s="3">
        <f t="shared" si="4"/>
        <v>1.32</v>
      </c>
      <c r="M7" s="3">
        <f t="shared" si="4"/>
        <v>1.32</v>
      </c>
      <c r="N7" s="3">
        <f t="shared" si="4"/>
        <v>1.1000000000000001</v>
      </c>
      <c r="O7" s="3">
        <f t="shared" si="4"/>
        <v>1.1000000000000001</v>
      </c>
      <c r="P7" s="3">
        <f t="shared" si="4"/>
        <v>0.55000000000000004</v>
      </c>
      <c r="Q7" s="3">
        <f t="shared" si="4"/>
        <v>0.55000000000000004</v>
      </c>
      <c r="R7" s="3">
        <f t="shared" si="4"/>
        <v>0.55000000000000004</v>
      </c>
      <c r="S7" s="3">
        <f t="shared" si="4"/>
        <v>0.55000000000000004</v>
      </c>
      <c r="T7" s="3">
        <f t="shared" si="4"/>
        <v>0.55000000000000004</v>
      </c>
      <c r="U7" s="3">
        <f t="shared" si="4"/>
        <v>0.55000000000000004</v>
      </c>
      <c r="V7" s="3">
        <f t="shared" si="4"/>
        <v>0.55000000000000004</v>
      </c>
      <c r="W7" s="3">
        <f t="shared" si="4"/>
        <v>0.55000000000000004</v>
      </c>
      <c r="X7" s="3">
        <f t="shared" si="4"/>
        <v>0.26</v>
      </c>
    </row>
    <row r="8" spans="1:2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-43000000000</v>
      </c>
      <c r="H8" s="2">
        <f>IFERROR(INDEX(D8:G8,COUNT(D8:G8)),"")</f>
        <v>-43000000000</v>
      </c>
      <c r="I8" s="2">
        <f t="shared" ref="I8:X8" si="5">IFERROR(INDEX(I51:I500,MATCH($C$8,$C$51:$C$500,0)),"")</f>
        <v>-73000000000</v>
      </c>
      <c r="J8" s="2">
        <f t="shared" si="5"/>
        <v>3000000000</v>
      </c>
      <c r="K8" s="2">
        <f t="shared" si="5"/>
        <v>-14000000000</v>
      </c>
      <c r="L8" s="2">
        <f t="shared" si="5"/>
        <v>-327000000000</v>
      </c>
      <c r="M8" s="2">
        <f t="shared" si="5"/>
        <v>-40000000000</v>
      </c>
      <c r="N8" s="2">
        <f t="shared" si="5"/>
        <v>74000000000</v>
      </c>
      <c r="O8" s="2">
        <f t="shared" si="5"/>
        <v>52000000000</v>
      </c>
      <c r="P8" s="2">
        <f t="shared" si="5"/>
        <v>6000000000</v>
      </c>
      <c r="Q8" s="2">
        <f t="shared" si="5"/>
        <v>-35000000000</v>
      </c>
      <c r="R8" s="2">
        <f t="shared" si="5"/>
        <v>34000000000</v>
      </c>
      <c r="S8" s="2">
        <f t="shared" si="5"/>
        <v>-9000000000</v>
      </c>
      <c r="T8" s="2">
        <f t="shared" si="5"/>
        <v>-16000000000</v>
      </c>
      <c r="U8" s="2">
        <f t="shared" si="5"/>
        <v>2000000000</v>
      </c>
      <c r="V8" s="2">
        <f t="shared" si="5"/>
        <v>9000000000</v>
      </c>
      <c r="W8" s="2">
        <f t="shared" si="5"/>
        <v>-24000000000</v>
      </c>
      <c r="X8" s="2">
        <f t="shared" si="5"/>
        <v>-18000000000</v>
      </c>
    </row>
    <row r="9" spans="1:24" ht="15.5" x14ac:dyDescent="0.35">
      <c r="A9" t="s">
        <v>15</v>
      </c>
      <c r="C9" t="s">
        <v>16</v>
      </c>
      <c r="D9" s="3">
        <f>IFERROR(INDEX(D51:D500,MATCH("Free cash flow per share (Quarter)",$C$51:$C$500,0)),"")</f>
        <v>-16.05</v>
      </c>
      <c r="H9" s="3">
        <f>IFERROR(INDEX(D9:G9,COUNT(D9:G9)),"")</f>
        <v>-16.05</v>
      </c>
      <c r="I9" s="3">
        <f t="shared" ref="I9:X9" si="6">IFERROR(INDEX(I51:I500,MATCH($C$9,$C$51:$C$500,0)),"")</f>
        <v>-26.88</v>
      </c>
      <c r="J9" s="3">
        <f t="shared" si="6"/>
        <v>1</v>
      </c>
      <c r="K9" s="3">
        <f t="shared" si="6"/>
        <v>-10.34</v>
      </c>
      <c r="L9" s="3">
        <f t="shared" si="6"/>
        <v>-248.05</v>
      </c>
      <c r="M9" s="3">
        <f t="shared" si="6"/>
        <v>-30.68</v>
      </c>
      <c r="N9" s="3">
        <f t="shared" si="6"/>
        <v>67.36</v>
      </c>
      <c r="O9" s="3">
        <f t="shared" si="6"/>
        <v>47.62</v>
      </c>
      <c r="P9" s="3">
        <f t="shared" si="6"/>
        <v>11.38</v>
      </c>
      <c r="Q9" s="3">
        <f t="shared" si="6"/>
        <v>-64.349999999999994</v>
      </c>
      <c r="R9" s="3">
        <f t="shared" si="6"/>
        <v>61.06</v>
      </c>
      <c r="S9" s="3">
        <f t="shared" si="6"/>
        <v>-16.350000000000001</v>
      </c>
      <c r="T9" s="3">
        <f t="shared" si="6"/>
        <v>-28.34</v>
      </c>
      <c r="U9" s="3">
        <f t="shared" si="6"/>
        <v>3.99</v>
      </c>
      <c r="V9" s="3">
        <f t="shared" si="6"/>
        <v>16.38</v>
      </c>
      <c r="W9" s="3">
        <f t="shared" si="6"/>
        <v>-42.93</v>
      </c>
      <c r="X9" s="3">
        <f t="shared" si="6"/>
        <v>-68.97</v>
      </c>
    </row>
    <row r="10" spans="1:24" ht="15.5" x14ac:dyDescent="0.35">
      <c r="C10" t="s">
        <v>17</v>
      </c>
      <c r="D10" s="3">
        <f ca="1">IFERROR(IF(D9=0,"",D2/D9),"")</f>
        <v>-34.890965732087224</v>
      </c>
      <c r="I10" s="3">
        <f t="shared" ref="I10:X10" ca="1" si="7">IFERROR(IF(I9=0,"",I2/I9),"")</f>
        <v>-29.761904761904763</v>
      </c>
      <c r="J10" s="3">
        <f t="shared" ca="1" si="7"/>
        <v>645</v>
      </c>
      <c r="K10" s="3">
        <f t="shared" ca="1" si="7"/>
        <v>-44.970986460348165</v>
      </c>
      <c r="L10" s="3">
        <f t="shared" ca="1" si="7"/>
        <v>-1.6226567224349928</v>
      </c>
      <c r="M10" s="3">
        <f t="shared" ca="1" si="7"/>
        <v>-16.297262059973924</v>
      </c>
      <c r="N10" s="3">
        <f t="shared" ca="1" si="7"/>
        <v>4.2309976247030878</v>
      </c>
      <c r="O10" s="3">
        <f t="shared" ca="1" si="7"/>
        <v>4.4939101217975645</v>
      </c>
      <c r="P10" s="3">
        <f t="shared" ca="1" si="7"/>
        <v>29.437609841827765</v>
      </c>
      <c r="Q10" s="3" t="str">
        <f t="shared" ca="1" si="7"/>
        <v/>
      </c>
      <c r="R10" s="3" t="str">
        <f t="shared" ca="1" si="7"/>
        <v/>
      </c>
      <c r="S10" s="3">
        <f t="shared" ca="1" si="7"/>
        <v>-22.477064220183486</v>
      </c>
      <c r="T10" s="3">
        <f t="shared" ca="1" si="7"/>
        <v>-12.967537050105857</v>
      </c>
      <c r="U10" s="3">
        <f t="shared" ca="1" si="7"/>
        <v>82.706766917293223</v>
      </c>
      <c r="V10" s="3">
        <f t="shared" ca="1" si="7"/>
        <v>14.346764346764347</v>
      </c>
      <c r="W10" s="3">
        <f t="shared" ca="1" si="7"/>
        <v>-4.3093407873282086</v>
      </c>
      <c r="X10" s="3" t="str">
        <f t="shared" ca="1" si="7"/>
        <v/>
      </c>
    </row>
    <row r="11" spans="1:24" ht="15.5" x14ac:dyDescent="0.35">
      <c r="B11" t="s">
        <v>18</v>
      </c>
      <c r="C11" t="s">
        <v>19</v>
      </c>
      <c r="D11" s="2">
        <f>IFERROR(INDEX(D51:D500,MATCH($C$11,$C$51:$C$500,0)),"")</f>
        <v>53744662903</v>
      </c>
      <c r="H11" s="2">
        <f>IFERROR(INDEX(D11:G11,COUNT(D11:G11)),"")</f>
        <v>53744662903</v>
      </c>
      <c r="I11" s="2">
        <f t="shared" ref="I11:X11" si="8">IFERROR(INDEX(I51:I500,MATCH($C$11,$C$51:$C$500,0)),"")</f>
        <v>68858071251</v>
      </c>
      <c r="J11" s="2">
        <f t="shared" si="8"/>
        <v>118926927177</v>
      </c>
      <c r="K11" s="2">
        <f t="shared" si="8"/>
        <v>115840880123</v>
      </c>
      <c r="L11" s="2">
        <f t="shared" si="8"/>
        <v>40360274814</v>
      </c>
      <c r="M11" s="2">
        <f t="shared" si="8"/>
        <v>96169853081</v>
      </c>
      <c r="N11" s="2">
        <f t="shared" si="8"/>
        <v>25095517219</v>
      </c>
      <c r="O11" s="2">
        <f t="shared" si="8"/>
        <v>18838991531</v>
      </c>
      <c r="P11" s="2">
        <f t="shared" si="8"/>
        <v>12089897847</v>
      </c>
      <c r="Q11" s="2">
        <f t="shared" si="8"/>
        <v>9115361639</v>
      </c>
      <c r="R11" s="2">
        <f t="shared" si="8"/>
        <v>9022509790</v>
      </c>
      <c r="S11" s="2">
        <f t="shared" si="8"/>
        <v>8658473828</v>
      </c>
      <c r="T11" s="2">
        <f t="shared" si="8"/>
        <v>9410876110</v>
      </c>
      <c r="U11" s="2">
        <f t="shared" si="8"/>
        <v>7466541491</v>
      </c>
      <c r="V11" s="2">
        <f t="shared" si="8"/>
        <v>5119824303</v>
      </c>
      <c r="W11" s="2">
        <f t="shared" si="8"/>
        <v>4738971003</v>
      </c>
      <c r="X11" s="2">
        <f t="shared" si="8"/>
        <v>1353641452</v>
      </c>
    </row>
    <row r="12" spans="1:2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588000000000</v>
      </c>
      <c r="H12" s="2">
        <f>IFERROR(INDEX(D12:G12,COUNT(D12:G12)),"")</f>
        <v>588000000000</v>
      </c>
      <c r="I12" s="2">
        <f t="shared" ref="I12:X12" si="9">IFERROR(INDEX(I51:I500,MATCH($C$12,$C$51:$C$500,0)),"")</f>
        <v>543000000000</v>
      </c>
      <c r="J12" s="2">
        <f t="shared" si="9"/>
        <v>462000000000</v>
      </c>
      <c r="K12" s="2">
        <f t="shared" si="9"/>
        <v>459000000000</v>
      </c>
      <c r="L12" s="2">
        <f t="shared" si="9"/>
        <v>479000000000</v>
      </c>
      <c r="M12" s="2">
        <f t="shared" si="9"/>
        <v>132000000000</v>
      </c>
      <c r="N12" s="2">
        <f t="shared" si="9"/>
        <v>100000000000</v>
      </c>
      <c r="O12" s="2">
        <f t="shared" si="9"/>
        <v>171000000000</v>
      </c>
      <c r="P12" s="2">
        <f t="shared" si="9"/>
        <v>81000000000</v>
      </c>
      <c r="Q12" s="2">
        <f t="shared" si="9"/>
        <v>84000000000</v>
      </c>
      <c r="R12" s="2">
        <f t="shared" si="9"/>
        <v>48000000000</v>
      </c>
      <c r="S12" s="2">
        <f t="shared" si="9"/>
        <v>84000000000</v>
      </c>
      <c r="T12" s="2">
        <f t="shared" si="9"/>
        <v>71000000000</v>
      </c>
      <c r="U12" s="2">
        <f t="shared" si="9"/>
        <v>54000000000</v>
      </c>
      <c r="V12" s="2">
        <f t="shared" si="9"/>
        <v>28000000000</v>
      </c>
      <c r="W12" s="2">
        <f t="shared" si="9"/>
        <v>33000000000</v>
      </c>
      <c r="X12" s="2">
        <f t="shared" si="9"/>
        <v>36000000000</v>
      </c>
    </row>
    <row r="13" spans="1:2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642000000000</v>
      </c>
      <c r="H13" s="2">
        <f>IFERROR(INDEX(D13:G13,COUNT(D13:G13)),"")</f>
        <v>642000000000</v>
      </c>
      <c r="I13" s="2">
        <f t="shared" ref="I13:X13" si="10">IFERROR(INDEX(I51:I500,MATCH($C$13,$C$51:$C$500,0)),"")</f>
        <v>612000000000</v>
      </c>
      <c r="J13" s="2">
        <f t="shared" si="10"/>
        <v>581000000000</v>
      </c>
      <c r="K13" s="2">
        <f t="shared" si="10"/>
        <v>575000000000</v>
      </c>
      <c r="L13" s="2">
        <f t="shared" si="10"/>
        <v>520000000000</v>
      </c>
      <c r="M13" s="2">
        <f t="shared" si="10"/>
        <v>228000000000</v>
      </c>
      <c r="N13" s="2">
        <f t="shared" si="10"/>
        <v>125000000000</v>
      </c>
      <c r="O13" s="2">
        <f t="shared" si="10"/>
        <v>190000000000</v>
      </c>
      <c r="P13" s="2">
        <f t="shared" si="10"/>
        <v>93000000000</v>
      </c>
      <c r="Q13" s="2">
        <f t="shared" si="10"/>
        <v>93000000000</v>
      </c>
      <c r="R13" s="2">
        <f t="shared" si="10"/>
        <v>57000000000</v>
      </c>
      <c r="S13" s="2">
        <f t="shared" si="10"/>
        <v>93000000000</v>
      </c>
      <c r="T13" s="2">
        <f t="shared" si="10"/>
        <v>81000000000</v>
      </c>
      <c r="U13" s="2">
        <f t="shared" si="10"/>
        <v>61000000000</v>
      </c>
      <c r="V13" s="2">
        <f t="shared" si="10"/>
        <v>33000000000</v>
      </c>
      <c r="W13" s="2">
        <f t="shared" si="10"/>
        <v>38000000000</v>
      </c>
      <c r="X13" s="2">
        <f t="shared" si="10"/>
        <v>38000000000</v>
      </c>
    </row>
    <row r="14" spans="1:24" ht="15.5" x14ac:dyDescent="0.35">
      <c r="C14" t="s">
        <v>26</v>
      </c>
      <c r="D14" s="2">
        <f>IFERROR(INDEX(D51:D500,MATCH($C$14,$C$51:$C$500,0)),"")</f>
        <v>-11558005421</v>
      </c>
      <c r="H14" s="2">
        <f>IFERROR(SUM(D14:G14)*(4/MAX(1,COUNT(D14:G14))),"")</f>
        <v>-46232021684</v>
      </c>
      <c r="I14" s="2">
        <f t="shared" ref="I14:X14" si="11">IFERROR(INDEX(I51:I500,MATCH($C$14,$C$51:$C$500,0)),"")</f>
        <v>-46604518749</v>
      </c>
      <c r="J14" s="2">
        <f t="shared" si="11"/>
        <v>-45102961696</v>
      </c>
      <c r="K14" s="2">
        <f t="shared" si="11"/>
        <v>-42658220003</v>
      </c>
      <c r="L14" s="2">
        <f t="shared" si="11"/>
        <v>-15523445910</v>
      </c>
      <c r="M14" s="2">
        <f t="shared" si="11"/>
        <v>-12759329124</v>
      </c>
      <c r="N14" s="2">
        <f t="shared" si="11"/>
        <v>-16276022165</v>
      </c>
      <c r="O14" s="2">
        <f t="shared" si="11"/>
        <v>-21611314605</v>
      </c>
      <c r="P14" s="2">
        <f t="shared" si="11"/>
        <v>-11380269019</v>
      </c>
      <c r="Q14" s="2">
        <f t="shared" si="11"/>
        <v>-9420721207</v>
      </c>
      <c r="R14" s="2">
        <f t="shared" si="11"/>
        <v>-9623919526</v>
      </c>
      <c r="S14" s="2">
        <f t="shared" si="11"/>
        <v>-9890309310</v>
      </c>
      <c r="T14" s="2">
        <f t="shared" si="11"/>
        <v>-7677707716</v>
      </c>
      <c r="U14" s="2">
        <f t="shared" si="11"/>
        <v>-4295963088</v>
      </c>
      <c r="V14" s="2">
        <f t="shared" si="11"/>
        <v>-3619242203</v>
      </c>
      <c r="W14" s="2">
        <f t="shared" si="11"/>
        <v>-4303218655</v>
      </c>
      <c r="X14" s="2">
        <f t="shared" si="11"/>
        <v>-4038564414</v>
      </c>
    </row>
    <row r="15" spans="1:24" ht="15.5" x14ac:dyDescent="0.35">
      <c r="C15" t="s">
        <v>27</v>
      </c>
      <c r="D15" s="2">
        <f>IFERROR(INDEX(D51:D500,MATCH($C$15,$C$51:$C$500,0)),"")</f>
        <v>-3939327438</v>
      </c>
      <c r="H15" s="2">
        <f>IFERROR(SUM(D15:G15)*(4/MAX(1,COUNT(D15:G15))),"")</f>
        <v>-15757309752</v>
      </c>
      <c r="I15" s="2">
        <f t="shared" ref="I15:X15" si="12">IFERROR(INDEX(I51:I500,MATCH($C$15,$C$51:$C$500,0)),"")</f>
        <v>-12103724382</v>
      </c>
      <c r="J15" s="2">
        <f t="shared" si="12"/>
        <v>1422371142</v>
      </c>
      <c r="K15" s="2">
        <f t="shared" si="12"/>
        <v>-1573119881</v>
      </c>
      <c r="L15" s="2">
        <f t="shared" si="12"/>
        <v>-19080105177</v>
      </c>
      <c r="M15" s="2">
        <f t="shared" si="12"/>
        <v>-28997138595</v>
      </c>
      <c r="N15" s="2">
        <f t="shared" si="12"/>
        <v>-18632194966</v>
      </c>
      <c r="O15" s="2">
        <f t="shared" si="12"/>
        <v>-31211431854</v>
      </c>
      <c r="P15" s="2">
        <f t="shared" si="12"/>
        <v>-14702210621</v>
      </c>
      <c r="Q15" s="2">
        <f t="shared" si="12"/>
        <v>-9586395553</v>
      </c>
      <c r="R15" s="2">
        <f t="shared" si="12"/>
        <v>-8617820135</v>
      </c>
      <c r="S15" s="2">
        <f t="shared" si="12"/>
        <v>-8374792461</v>
      </c>
      <c r="T15" s="2">
        <f t="shared" si="12"/>
        <v>-7140433800</v>
      </c>
      <c r="U15" s="2">
        <f t="shared" si="12"/>
        <v>-8451226930</v>
      </c>
      <c r="V15" s="2">
        <f t="shared" si="12"/>
        <v>-4191025134</v>
      </c>
      <c r="W15" s="2">
        <f t="shared" si="12"/>
        <v>-3108157324</v>
      </c>
      <c r="X15" s="2">
        <f t="shared" si="12"/>
        <v>-2280546740</v>
      </c>
    </row>
    <row r="16" spans="1:24" ht="15.5" x14ac:dyDescent="0.35">
      <c r="C16" t="s">
        <v>28</v>
      </c>
      <c r="D16" s="2">
        <f>IFERROR(INDEX(D51:D500,MATCH($C$16,$C$51:$C$500,0)),"")</f>
        <v>17552169480</v>
      </c>
      <c r="H16" s="2">
        <f>IFERROR(SUM(D16:G16)*(4/MAX(1,COUNT(D16:G16))),"")</f>
        <v>70208677920</v>
      </c>
      <c r="I16" s="2">
        <f t="shared" ref="I16:X16" si="13">IFERROR(INDEX(I51:I500,MATCH($C$16,$C$51:$C$500,0)),"")</f>
        <v>47444708904</v>
      </c>
      <c r="J16" s="2">
        <f t="shared" si="13"/>
        <v>-10338145709</v>
      </c>
      <c r="K16" s="2">
        <f t="shared" si="13"/>
        <v>4005495242</v>
      </c>
      <c r="L16" s="2">
        <f t="shared" si="13"/>
        <v>84844590413</v>
      </c>
      <c r="M16" s="2">
        <f t="shared" si="13"/>
        <v>129768148235</v>
      </c>
      <c r="N16" s="2">
        <f t="shared" si="13"/>
        <v>83963236519</v>
      </c>
      <c r="O16" s="2">
        <f t="shared" si="13"/>
        <v>121937309241</v>
      </c>
      <c r="P16" s="2">
        <f t="shared" si="13"/>
        <v>57208486144</v>
      </c>
      <c r="Q16" s="2">
        <f t="shared" si="13"/>
        <v>38621790950</v>
      </c>
      <c r="R16" s="2">
        <f t="shared" si="13"/>
        <v>33847325358</v>
      </c>
      <c r="S16" s="2">
        <f t="shared" si="13"/>
        <v>32453914799</v>
      </c>
      <c r="T16" s="2">
        <f t="shared" si="13"/>
        <v>28201468412</v>
      </c>
      <c r="U16" s="2">
        <f t="shared" si="13"/>
        <v>33591990313</v>
      </c>
      <c r="V16" s="2">
        <f t="shared" si="13"/>
        <v>16435815775</v>
      </c>
      <c r="W16" s="2">
        <f t="shared" si="13"/>
        <v>12350756847</v>
      </c>
      <c r="X16" s="2">
        <f t="shared" si="13"/>
        <v>9107778523</v>
      </c>
    </row>
    <row r="17" spans="1:24" ht="15.5" x14ac:dyDescent="0.35">
      <c r="A17" t="s">
        <v>29</v>
      </c>
    </row>
    <row r="18" spans="1:2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</row>
    <row r="19" spans="1:24" ht="15.5" x14ac:dyDescent="0.35">
      <c r="A19" t="s">
        <v>49</v>
      </c>
      <c r="C19" t="s">
        <v>50</v>
      </c>
    </row>
    <row r="20" spans="1:24" ht="15.5" x14ac:dyDescent="0.35">
      <c r="A20" t="s">
        <v>51</v>
      </c>
      <c r="C20" t="s">
        <v>52</v>
      </c>
      <c r="D20" s="2">
        <f ca="1">IFERROR(D21*D2,"")</f>
        <v>1512000000000</v>
      </c>
      <c r="H20" s="2" t="str">
        <f t="shared" ref="H20:X20" si="14">IFERROR(H21*H2,"")</f>
        <v/>
      </c>
      <c r="I20" s="2">
        <f t="shared" ca="1" si="14"/>
        <v>2160000000000</v>
      </c>
      <c r="J20" s="2">
        <f t="shared" ca="1" si="14"/>
        <v>1741500000000</v>
      </c>
      <c r="K20" s="2">
        <f t="shared" ca="1" si="14"/>
        <v>627750000000</v>
      </c>
      <c r="L20" s="2">
        <f t="shared" ca="1" si="14"/>
        <v>531300000000</v>
      </c>
      <c r="M20" s="2">
        <f t="shared" ca="1" si="14"/>
        <v>660000000000</v>
      </c>
      <c r="N20" s="2">
        <f t="shared" ca="1" si="14"/>
        <v>313500000000</v>
      </c>
      <c r="O20" s="2">
        <f t="shared" ca="1" si="14"/>
        <v>235400000000</v>
      </c>
      <c r="P20" s="2">
        <f t="shared" ca="1" si="14"/>
        <v>184250000000</v>
      </c>
      <c r="Q20" s="2" t="str">
        <f t="shared" ca="1" si="14"/>
        <v/>
      </c>
      <c r="R20" s="2" t="str">
        <f t="shared" ca="1" si="14"/>
        <v/>
      </c>
      <c r="S20" s="2">
        <f t="shared" ca="1" si="14"/>
        <v>202125000000</v>
      </c>
      <c r="T20" s="2">
        <f t="shared" ca="1" si="14"/>
        <v>202125000000</v>
      </c>
      <c r="U20" s="2">
        <f t="shared" ca="1" si="14"/>
        <v>181500000000</v>
      </c>
      <c r="V20" s="2">
        <f t="shared" ca="1" si="14"/>
        <v>129250000000</v>
      </c>
      <c r="W20" s="2">
        <f t="shared" ca="1" si="14"/>
        <v>101750000000</v>
      </c>
      <c r="X20" s="2" t="str">
        <f t="shared" ca="1" si="14"/>
        <v/>
      </c>
    </row>
    <row r="21" spans="1:24" ht="15.5" x14ac:dyDescent="0.35">
      <c r="C21" t="s">
        <v>11</v>
      </c>
      <c r="D21" s="2">
        <f>IFERROR(INDEX(D51:D500,MATCH($C$7,$C$51:$C$500,0)),"")</f>
        <v>2700000000</v>
      </c>
      <c r="H21" s="2">
        <f>IFERROR(INDEX(D21:G21,COUNT(D21:G21)),"")</f>
        <v>2700000000</v>
      </c>
      <c r="I21" s="2">
        <f t="shared" ref="I21:X21" si="15">IFERROR(INDEX(I51:I500,MATCH($C$7,$C$51:$C$500,0)),"")</f>
        <v>2700000000</v>
      </c>
      <c r="J21" s="2">
        <f t="shared" si="15"/>
        <v>2700000000</v>
      </c>
      <c r="K21" s="2">
        <f t="shared" si="15"/>
        <v>1350000000</v>
      </c>
      <c r="L21" s="2">
        <f t="shared" si="15"/>
        <v>1320000000</v>
      </c>
      <c r="M21" s="2">
        <f t="shared" si="15"/>
        <v>1320000000</v>
      </c>
      <c r="N21" s="2">
        <f t="shared" si="15"/>
        <v>1100000000</v>
      </c>
      <c r="O21" s="2">
        <f t="shared" si="15"/>
        <v>1100000000</v>
      </c>
      <c r="P21" s="2">
        <f t="shared" si="15"/>
        <v>550000000</v>
      </c>
      <c r="Q21" s="2">
        <f t="shared" si="15"/>
        <v>550000000</v>
      </c>
      <c r="R21" s="2">
        <f t="shared" si="15"/>
        <v>550000000</v>
      </c>
      <c r="S21" s="2">
        <f t="shared" si="15"/>
        <v>550000000</v>
      </c>
      <c r="T21" s="2">
        <f t="shared" si="15"/>
        <v>550000000</v>
      </c>
      <c r="U21" s="2">
        <f t="shared" si="15"/>
        <v>550000000</v>
      </c>
      <c r="V21" s="2">
        <f t="shared" si="15"/>
        <v>550000000</v>
      </c>
      <c r="W21" s="2">
        <f t="shared" si="15"/>
        <v>550000000</v>
      </c>
      <c r="X21" s="2">
        <f t="shared" si="15"/>
        <v>260000000</v>
      </c>
    </row>
    <row r="23" spans="1:24" ht="15.5" x14ac:dyDescent="0.35">
      <c r="B23" t="s">
        <v>53</v>
      </c>
      <c r="C23" t="s">
        <v>54</v>
      </c>
      <c r="D23" s="3">
        <f>IFERROR(D5/D6*100,"")</f>
        <v>1.2422922747863558</v>
      </c>
      <c r="H23" s="3">
        <f t="shared" ref="H23:X23" si="16">IFERROR(H5/H6*100,"")</f>
        <v>4.9691690991454234</v>
      </c>
      <c r="I23" s="3">
        <f t="shared" si="16"/>
        <v>3.1465558072088027</v>
      </c>
      <c r="J23" s="3">
        <f t="shared" si="16"/>
        <v>21.173987501224499</v>
      </c>
      <c r="K23" s="3">
        <f t="shared" si="16"/>
        <v>-0.11501608163550087</v>
      </c>
      <c r="L23" s="3">
        <f t="shared" si="16"/>
        <v>8.6477840751462676</v>
      </c>
      <c r="M23" s="3">
        <f t="shared" si="16"/>
        <v>10.81024492387292</v>
      </c>
      <c r="N23" s="3">
        <f t="shared" si="16"/>
        <v>8.1355866663462457</v>
      </c>
      <c r="O23" s="3">
        <f t="shared" si="16"/>
        <v>10.224577212702401</v>
      </c>
      <c r="P23" s="3">
        <f t="shared" si="16"/>
        <v>9.0348011948222844</v>
      </c>
      <c r="Q23" s="3">
        <f t="shared" si="16"/>
        <v>5.4165664662172004</v>
      </c>
      <c r="R23" s="3">
        <f t="shared" si="16"/>
        <v>7.0280589688784607</v>
      </c>
      <c r="S23" s="3">
        <f t="shared" si="16"/>
        <v>8.1006518899497504</v>
      </c>
      <c r="T23" s="3">
        <f t="shared" si="16"/>
        <v>6.668844565108885</v>
      </c>
      <c r="U23" s="3">
        <f t="shared" si="16"/>
        <v>13.460866023179364</v>
      </c>
      <c r="V23" s="3">
        <f t="shared" si="16"/>
        <v>9.8787760851047004</v>
      </c>
      <c r="W23" s="3">
        <f t="shared" si="16"/>
        <v>0</v>
      </c>
      <c r="X23" s="3">
        <f t="shared" si="16"/>
        <v>0</v>
      </c>
    </row>
    <row r="24" spans="1:24" ht="15.5" x14ac:dyDescent="0.35">
      <c r="C24" t="s">
        <v>55</v>
      </c>
      <c r="D24" s="4">
        <f>IFERROR(_xlfn.RRI(5,I23,D23),"")</f>
        <v>-0.16961849205719237</v>
      </c>
      <c r="H24" s="4">
        <f t="shared" ref="H24:X24" si="17">IFERROR(_xlfn.RRI(5,M23,H23),"")</f>
        <v>-0.14396869233834808</v>
      </c>
      <c r="I24" s="4">
        <f t="shared" si="17"/>
        <v>-0.17303084230715882</v>
      </c>
      <c r="J24" s="4">
        <f t="shared" si="17"/>
        <v>0.15672856028262561</v>
      </c>
      <c r="K24" s="4" t="str">
        <f t="shared" si="17"/>
        <v/>
      </c>
      <c r="L24" s="4">
        <f t="shared" si="17"/>
        <v>9.8085488120575048E-2</v>
      </c>
      <c r="M24" s="4">
        <f t="shared" si="17"/>
        <v>8.9933565760281331E-2</v>
      </c>
      <c r="N24" s="4">
        <f t="shared" si="17"/>
        <v>8.6103362084344326E-4</v>
      </c>
      <c r="O24" s="4">
        <f t="shared" si="17"/>
        <v>8.9228390867588381E-2</v>
      </c>
      <c r="P24" s="4">
        <f t="shared" si="17"/>
        <v>-7.664411866477483E-2</v>
      </c>
      <c r="Q24" s="4">
        <f t="shared" si="17"/>
        <v>-0.11324389524196321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>
        <f t="shared" si="17"/>
        <v>0</v>
      </c>
      <c r="X24" s="4">
        <f t="shared" si="17"/>
        <v>0</v>
      </c>
    </row>
    <row r="25" spans="1:24" ht="15.5" x14ac:dyDescent="0.35">
      <c r="A25" t="s">
        <v>56</v>
      </c>
      <c r="C25" t="s">
        <v>57</v>
      </c>
      <c r="D25" s="3">
        <f>IFERROR(INDEX(D51:D500,MATCH($A$25,$C$51:$C$500,0)),"")</f>
        <v>5</v>
      </c>
      <c r="H25" s="3">
        <f>IFERROR(INDEX(D25:G25,COUNT(D25:G25)),"")</f>
        <v>5</v>
      </c>
      <c r="I25" s="3">
        <f t="shared" ref="I25:X25" si="18">IFERROR(INDEX(I51:I500,MATCH($C$25,$C$51:$C$500,0)),"")</f>
        <v>13</v>
      </c>
      <c r="J25" s="3">
        <f t="shared" si="18"/>
        <v>-3.2</v>
      </c>
      <c r="K25" s="3">
        <f t="shared" si="18"/>
        <v>2.0099999999999998</v>
      </c>
      <c r="L25" s="3">
        <f t="shared" si="18"/>
        <v>49.59</v>
      </c>
      <c r="M25" s="3">
        <f t="shared" si="18"/>
        <v>57.61</v>
      </c>
      <c r="N25" s="3">
        <f t="shared" si="18"/>
        <v>45.97</v>
      </c>
      <c r="O25" s="3">
        <f t="shared" si="18"/>
        <v>51.2</v>
      </c>
      <c r="P25" s="3">
        <f t="shared" si="18"/>
        <v>44.09</v>
      </c>
      <c r="Q25" s="3">
        <f t="shared" si="18"/>
        <v>23.95</v>
      </c>
      <c r="R25" s="3">
        <f t="shared" si="18"/>
        <v>25.92</v>
      </c>
      <c r="S25" s="3">
        <f t="shared" si="18"/>
        <v>24.99</v>
      </c>
      <c r="T25" s="3">
        <f t="shared" si="18"/>
        <v>19.98</v>
      </c>
      <c r="U25" s="3">
        <f t="shared" si="18"/>
        <v>24.69</v>
      </c>
      <c r="V25" s="3">
        <f t="shared" si="18"/>
        <v>16.77</v>
      </c>
      <c r="W25" s="3">
        <f t="shared" si="18"/>
        <v>11.07</v>
      </c>
      <c r="X25" s="3">
        <f t="shared" si="18"/>
        <v>13.91</v>
      </c>
    </row>
    <row r="26" spans="1:24" ht="15.5" x14ac:dyDescent="0.35">
      <c r="C26" t="s">
        <v>58</v>
      </c>
      <c r="D26" s="4">
        <f>IFERROR(_xlfn.RRI(5,I25,D25),"")</f>
        <v>-0.17395191180786673</v>
      </c>
      <c r="H26" s="4">
        <f t="shared" ref="H26:X26" si="19">IFERROR(_xlfn.RRI(5,M25,H25),"")</f>
        <v>-0.38666969236429483</v>
      </c>
      <c r="I26" s="4">
        <f t="shared" si="19"/>
        <v>-0.22322762909325522</v>
      </c>
      <c r="J26" s="4" t="str">
        <f t="shared" si="19"/>
        <v/>
      </c>
      <c r="K26" s="4">
        <f t="shared" si="19"/>
        <v>-0.46077354408302484</v>
      </c>
      <c r="L26" s="4">
        <f t="shared" si="19"/>
        <v>0.15669196328742951</v>
      </c>
      <c r="M26" s="4">
        <f t="shared" si="19"/>
        <v>0.17320140822903896</v>
      </c>
      <c r="N26" s="4">
        <f t="shared" si="19"/>
        <v>0.12964412895413191</v>
      </c>
      <c r="O26" s="4">
        <f t="shared" si="19"/>
        <v>0.20707677928901314</v>
      </c>
      <c r="P26" s="4">
        <f t="shared" si="19"/>
        <v>0.12295874560791042</v>
      </c>
      <c r="Q26" s="4">
        <f t="shared" si="19"/>
        <v>7.3876876735956776E-2</v>
      </c>
      <c r="R26" s="4">
        <f t="shared" si="19"/>
        <v>0.18548885449042585</v>
      </c>
      <c r="S26" s="4">
        <f t="shared" si="19"/>
        <v>0.1243145350541639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59</v>
      </c>
      <c r="D27" s="3">
        <f>IFERROR(D4/D21,"")</f>
        <v>197.94268145666666</v>
      </c>
      <c r="H27" s="3">
        <f t="shared" ref="H27:X27" si="20">IFERROR(H4/H21,"")</f>
        <v>791.77072582666665</v>
      </c>
      <c r="I27" s="3">
        <f t="shared" si="20"/>
        <v>784.9046101718518</v>
      </c>
      <c r="J27" s="3">
        <f t="shared" si="20"/>
        <v>687.74609726814811</v>
      </c>
      <c r="K27" s="3">
        <f t="shared" si="20"/>
        <v>1224.0713653725925</v>
      </c>
      <c r="L27" s="3">
        <f t="shared" si="20"/>
        <v>1062.0562449287879</v>
      </c>
      <c r="M27" s="3">
        <f t="shared" si="20"/>
        <v>1103.9901005030304</v>
      </c>
      <c r="N27" s="3">
        <f t="shared" si="20"/>
        <v>1005.3826211354545</v>
      </c>
      <c r="O27" s="3">
        <f t="shared" si="20"/>
        <v>996.75983444363635</v>
      </c>
      <c r="P27" s="3">
        <f t="shared" si="20"/>
        <v>1435.7157361327272</v>
      </c>
      <c r="Q27" s="3">
        <f t="shared" si="20"/>
        <v>1288.6191847945454</v>
      </c>
      <c r="R27" s="3">
        <f t="shared" si="20"/>
        <v>1211.6982934763637</v>
      </c>
      <c r="S27" s="3">
        <f t="shared" si="20"/>
        <v>978.84202327272726</v>
      </c>
      <c r="T27" s="3">
        <f t="shared" si="20"/>
        <v>897.96701355272728</v>
      </c>
      <c r="U27" s="3">
        <f t="shared" si="20"/>
        <v>726.08301593272722</v>
      </c>
      <c r="V27" s="3">
        <f t="shared" si="20"/>
        <v>508.37048784909092</v>
      </c>
      <c r="W27" s="3">
        <f t="shared" si="20"/>
        <v>445.09611252181816</v>
      </c>
      <c r="X27" s="3">
        <f t="shared" si="20"/>
        <v>849.09182589615386</v>
      </c>
    </row>
    <row r="28" spans="1:24" ht="15.5" x14ac:dyDescent="0.35">
      <c r="C28" t="s">
        <v>60</v>
      </c>
      <c r="D28" s="4">
        <f>IFERROR(_xlfn.RRI(5,I27,D27),"")</f>
        <v>-0.2408204275301622</v>
      </c>
      <c r="H28" s="4">
        <f t="shared" ref="H28:X28" si="21">IFERROR(_xlfn.RRI(5,M27,H27),"")</f>
        <v>-6.4321064998753785E-2</v>
      </c>
      <c r="I28" s="4">
        <f t="shared" si="21"/>
        <v>-4.8306504156916841E-2</v>
      </c>
      <c r="J28" s="4">
        <f t="shared" si="21"/>
        <v>-7.1530758211696188E-2</v>
      </c>
      <c r="K28" s="4">
        <f t="shared" si="21"/>
        <v>-3.1392883319504961E-2</v>
      </c>
      <c r="L28" s="4">
        <f t="shared" si="21"/>
        <v>-3.7934624371618986E-2</v>
      </c>
      <c r="M28" s="4">
        <f t="shared" si="21"/>
        <v>-1.8446137075562863E-2</v>
      </c>
      <c r="N28" s="4">
        <f t="shared" si="21"/>
        <v>5.3649805363336078E-3</v>
      </c>
      <c r="O28" s="4">
        <f t="shared" si="21"/>
        <v>2.1094716931263635E-2</v>
      </c>
      <c r="P28" s="4">
        <f t="shared" si="21"/>
        <v>0.14608396543234337</v>
      </c>
      <c r="Q28" s="4">
        <f t="shared" si="21"/>
        <v>0.20445021200205171</v>
      </c>
      <c r="R28" s="4">
        <f t="shared" si="21"/>
        <v>0.22176629214099619</v>
      </c>
      <c r="S28" s="4">
        <f t="shared" si="21"/>
        <v>2.8848880154868084E-2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32" spans="1:24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393.23</v>
      </c>
      <c r="H32" s="3">
        <f>IFERROR(INDEX(D32:G32,COUNT(D32:G32)),"")</f>
        <v>393.23</v>
      </c>
      <c r="I32" s="3">
        <f t="shared" ref="I32:X32" si="22">IFERROR(INDEX(I51:I500,MATCH($C$32,$C$51:$C$500,0)),"")</f>
        <v>388.46</v>
      </c>
      <c r="J32" s="3">
        <f t="shared" si="22"/>
        <v>377.52</v>
      </c>
      <c r="K32" s="3">
        <f t="shared" si="22"/>
        <v>595.04999999999995</v>
      </c>
      <c r="L32" s="3">
        <f t="shared" si="22"/>
        <v>576.34</v>
      </c>
      <c r="M32" s="3">
        <f t="shared" si="22"/>
        <v>529.79</v>
      </c>
      <c r="N32" s="3">
        <f t="shared" si="22"/>
        <v>417.41</v>
      </c>
      <c r="O32" s="3">
        <f t="shared" si="22"/>
        <v>378.24</v>
      </c>
      <c r="P32" s="3">
        <f t="shared" si="22"/>
        <v>322.08</v>
      </c>
      <c r="Q32" s="3">
        <f t="shared" si="22"/>
        <v>279.07</v>
      </c>
      <c r="R32" s="3">
        <f t="shared" si="22"/>
        <v>256.19</v>
      </c>
      <c r="S32" s="3">
        <f t="shared" si="22"/>
        <v>225.36</v>
      </c>
      <c r="T32" s="3">
        <f t="shared" si="22"/>
        <v>210.3</v>
      </c>
      <c r="U32" s="3">
        <f t="shared" si="22"/>
        <v>192.47</v>
      </c>
      <c r="V32" s="3">
        <f t="shared" si="22"/>
        <v>158.69</v>
      </c>
      <c r="W32" s="3">
        <f t="shared" si="22"/>
        <v>141.66</v>
      </c>
      <c r="X32" s="3">
        <f t="shared" si="22"/>
        <v>154.91999999999999</v>
      </c>
    </row>
    <row r="33" spans="1:24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1.45</v>
      </c>
      <c r="H33" s="3">
        <f>IFERROR(INDEX(D33:G33,COUNT(D33:G33)),"")</f>
        <v>1.45</v>
      </c>
      <c r="I33" s="3">
        <f t="shared" ref="I33:X33" si="23">IFERROR(INDEX(I51:I500,MATCH($C$33,$C$51:$C$500,0)),"")</f>
        <v>2.06</v>
      </c>
      <c r="J33" s="3">
        <f t="shared" si="23"/>
        <v>1.71</v>
      </c>
      <c r="K33" s="3">
        <f t="shared" si="23"/>
        <v>1.56</v>
      </c>
      <c r="L33" s="3">
        <f t="shared" si="23"/>
        <v>1.4</v>
      </c>
      <c r="M33" s="3">
        <f t="shared" si="23"/>
        <v>1.89</v>
      </c>
      <c r="N33" s="3">
        <f t="shared" si="23"/>
        <v>1.37</v>
      </c>
      <c r="O33" s="3">
        <f t="shared" si="23"/>
        <v>1.1299999999999999</v>
      </c>
      <c r="P33" s="3">
        <f t="shared" si="23"/>
        <v>1.86</v>
      </c>
      <c r="Q33" s="3">
        <f t="shared" si="23"/>
        <v>1.93</v>
      </c>
      <c r="R33" s="3">
        <f t="shared" si="23"/>
        <v>2.1</v>
      </c>
      <c r="S33" s="3">
        <f t="shared" si="23"/>
        <v>2.93</v>
      </c>
      <c r="T33" s="3">
        <f t="shared" si="23"/>
        <v>3.14</v>
      </c>
      <c r="U33" s="3">
        <f t="shared" si="23"/>
        <v>3.08</v>
      </c>
      <c r="V33" s="3">
        <f t="shared" si="23"/>
        <v>2.65</v>
      </c>
      <c r="W33" s="3">
        <f t="shared" si="23"/>
        <v>2.34</v>
      </c>
      <c r="X33" s="3">
        <f t="shared" si="23"/>
        <v>0</v>
      </c>
    </row>
    <row r="34" spans="1:24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114</v>
      </c>
      <c r="H34" s="3">
        <f>IFERROR(INDEX(D34:G34,COUNT(D34:G34)),"")</f>
        <v>114</v>
      </c>
      <c r="I34" s="3">
        <f t="shared" ref="I34:X34" si="24">IFERROR(INDEX(I51:I500,MATCH($C$34,$C$51:$C$500,0)),"")</f>
        <v>61.54</v>
      </c>
      <c r="J34" s="3">
        <f t="shared" si="24"/>
        <v>-201.56</v>
      </c>
      <c r="K34" s="3">
        <f t="shared" si="24"/>
        <v>462.69</v>
      </c>
      <c r="L34" s="3">
        <f t="shared" si="24"/>
        <v>16.23</v>
      </c>
      <c r="M34" s="3">
        <f t="shared" si="24"/>
        <v>17.36</v>
      </c>
      <c r="N34" s="3">
        <f t="shared" si="24"/>
        <v>12.4</v>
      </c>
      <c r="O34" s="3">
        <f t="shared" si="24"/>
        <v>8.36</v>
      </c>
      <c r="P34" s="3">
        <f t="shared" si="24"/>
        <v>13.61</v>
      </c>
      <c r="Q34" s="3">
        <f t="shared" si="24"/>
        <v>22.51</v>
      </c>
      <c r="R34" s="3">
        <f t="shared" si="24"/>
        <v>20.79</v>
      </c>
      <c r="S34" s="3">
        <f t="shared" si="24"/>
        <v>26.45</v>
      </c>
      <c r="T34" s="3">
        <f t="shared" si="24"/>
        <v>33.08</v>
      </c>
      <c r="U34" s="3">
        <f t="shared" si="24"/>
        <v>24.02</v>
      </c>
      <c r="V34" s="3">
        <f t="shared" si="24"/>
        <v>25.1</v>
      </c>
      <c r="W34" s="3">
        <f t="shared" si="24"/>
        <v>29.99</v>
      </c>
      <c r="X34" s="3">
        <f t="shared" si="24"/>
        <v>0</v>
      </c>
    </row>
    <row r="35" spans="1:24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2.88</v>
      </c>
      <c r="H35" s="3">
        <f>IFERROR(INDEX(D35:G35,COUNT(D35:G35)),"")</f>
        <v>2.88</v>
      </c>
      <c r="I35" s="3">
        <f t="shared" ref="I35:X35" si="25">IFERROR(INDEX(I51:I500,MATCH($C$35,$C$51:$C$500,0)),"")</f>
        <v>1.02</v>
      </c>
      <c r="J35" s="3">
        <f t="shared" si="25"/>
        <v>0.94</v>
      </c>
      <c r="K35" s="3">
        <f t="shared" si="25"/>
        <v>0.76</v>
      </c>
      <c r="L35" s="3">
        <f t="shared" si="25"/>
        <v>0.76</v>
      </c>
      <c r="M35" s="3">
        <f t="shared" si="25"/>
        <v>0.9</v>
      </c>
      <c r="N35" s="3">
        <f t="shared" si="25"/>
        <v>0.56999999999999995</v>
      </c>
      <c r="O35" s="3">
        <f t="shared" si="25"/>
        <v>0.43</v>
      </c>
      <c r="P35" s="3">
        <f t="shared" si="25"/>
        <v>0.42</v>
      </c>
      <c r="Q35" s="3">
        <f t="shared" si="25"/>
        <v>0.42</v>
      </c>
      <c r="R35" s="3">
        <f t="shared" si="25"/>
        <v>0.44</v>
      </c>
      <c r="S35" s="3">
        <f t="shared" si="25"/>
        <v>0.68</v>
      </c>
      <c r="T35" s="3">
        <f t="shared" si="25"/>
        <v>0.74</v>
      </c>
      <c r="U35" s="3">
        <f t="shared" si="25"/>
        <v>0.82</v>
      </c>
      <c r="V35" s="3">
        <f t="shared" si="25"/>
        <v>0.83</v>
      </c>
      <c r="W35" s="3">
        <f t="shared" si="25"/>
        <v>0.75</v>
      </c>
      <c r="X35" s="3">
        <f t="shared" si="25"/>
        <v>0</v>
      </c>
    </row>
    <row r="36" spans="1:24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X36" si="26">IFERROR(INDEX(H51:H500,MATCH($C$36,$C$51:$C$500,0)),"")</f>
        <v>2.5000000000000001E-2</v>
      </c>
      <c r="I36" s="4">
        <f t="shared" si="26"/>
        <v>3.85E-2</v>
      </c>
      <c r="J36" s="4">
        <f t="shared" si="26"/>
        <v>-0.15629999999999999</v>
      </c>
      <c r="K36" s="4">
        <f t="shared" si="26"/>
        <v>0.49670000000000003</v>
      </c>
      <c r="L36" s="4">
        <f t="shared" si="26"/>
        <v>2.07E-2</v>
      </c>
      <c r="M36" s="4">
        <f t="shared" si="26"/>
        <v>2.8500000000000001E-2</v>
      </c>
      <c r="N36" s="4">
        <f t="shared" si="26"/>
        <v>4.0099999999999997E-2</v>
      </c>
      <c r="O36" s="4">
        <f t="shared" si="26"/>
        <v>2.64E-2</v>
      </c>
      <c r="P36" s="4">
        <f t="shared" si="26"/>
        <v>6.13E-2</v>
      </c>
      <c r="Q36" s="4">
        <f t="shared" si="26"/>
        <v>0.16399999999999998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</row>
    <row r="37" spans="1:24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X37" si="27">IFERROR(INDEX(H51:H500,MATCH($C$37,$C$51:$C$500,0)),"")</f>
        <v>0.5</v>
      </c>
      <c r="I37" s="3">
        <f t="shared" si="27"/>
        <v>0.5</v>
      </c>
      <c r="J37" s="3">
        <f t="shared" si="27"/>
        <v>0.5</v>
      </c>
      <c r="K37" s="3">
        <f t="shared" si="27"/>
        <v>0.5</v>
      </c>
      <c r="L37" s="3">
        <f t="shared" si="27"/>
        <v>0.5</v>
      </c>
      <c r="M37" s="3">
        <f t="shared" si="27"/>
        <v>0.8</v>
      </c>
      <c r="N37" s="3">
        <f t="shared" si="27"/>
        <v>0.75</v>
      </c>
      <c r="O37" s="3">
        <f t="shared" si="27"/>
        <v>0.55000000000000004</v>
      </c>
      <c r="P37" s="3">
        <f t="shared" si="27"/>
        <v>0.55000000000000004</v>
      </c>
      <c r="Q37" s="3">
        <f t="shared" si="27"/>
        <v>0.8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</row>
    <row r="50" spans="2:24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</row>
    <row r="51" spans="2:24" ht="15.5" x14ac:dyDescent="0.35">
      <c r="B51" t="s">
        <v>82</v>
      </c>
      <c r="C51" t="s">
        <v>5</v>
      </c>
      <c r="D51" s="5">
        <v>534445239933</v>
      </c>
      <c r="E51" s="5">
        <v>562940556709</v>
      </c>
      <c r="F51" s="5">
        <v>554805354527</v>
      </c>
      <c r="G51" s="5">
        <v>519253845051</v>
      </c>
      <c r="I51" s="5">
        <v>2119242447464</v>
      </c>
      <c r="J51" s="5">
        <v>1856914462624</v>
      </c>
      <c r="K51" s="5">
        <v>1652496343253</v>
      </c>
      <c r="L51" s="5">
        <v>1401914243306</v>
      </c>
      <c r="M51" s="5">
        <v>1457266932664</v>
      </c>
      <c r="N51" s="5">
        <v>1105920883249</v>
      </c>
      <c r="O51" s="5">
        <v>1096435817888</v>
      </c>
      <c r="P51" s="5">
        <v>789643654873</v>
      </c>
      <c r="Q51" s="5">
        <v>708740551637</v>
      </c>
      <c r="R51" s="5">
        <v>666434061412</v>
      </c>
      <c r="S51" s="5">
        <v>538363112800</v>
      </c>
      <c r="T51" s="5">
        <v>493881857454</v>
      </c>
      <c r="U51" s="5">
        <v>399345658763</v>
      </c>
      <c r="V51" s="5">
        <v>279603768317</v>
      </c>
      <c r="W51" s="5">
        <v>244802861887</v>
      </c>
      <c r="X51" s="5">
        <v>220763874733</v>
      </c>
    </row>
    <row r="52" spans="2:24" ht="15.5" x14ac:dyDescent="0.35">
      <c r="C52" t="s">
        <v>83</v>
      </c>
      <c r="D52" s="5">
        <v>-441190099294</v>
      </c>
      <c r="E52" s="5">
        <v>-474667399614</v>
      </c>
      <c r="F52" s="5">
        <v>-470264163045</v>
      </c>
      <c r="G52" s="5">
        <v>-440584959452</v>
      </c>
      <c r="I52" s="5">
        <v>-1805361733288</v>
      </c>
      <c r="J52" s="5">
        <v>-1617855308339</v>
      </c>
      <c r="K52" s="5">
        <v>-1424745924821</v>
      </c>
      <c r="L52" s="5">
        <v>-1146503479600</v>
      </c>
      <c r="M52" s="5">
        <v>-1163053476830</v>
      </c>
      <c r="N52" s="5">
        <v>-870991419206</v>
      </c>
      <c r="O52" s="5">
        <v>-821595543791</v>
      </c>
      <c r="P52" s="5">
        <v>-638294546423</v>
      </c>
      <c r="Q52" s="5">
        <v>-588935699382</v>
      </c>
      <c r="R52" s="5">
        <v>-554275328517</v>
      </c>
      <c r="S52" s="5">
        <v>-435203997016</v>
      </c>
      <c r="T52" s="5">
        <v>-408398731266</v>
      </c>
      <c r="U52" s="5">
        <v>-316437023218</v>
      </c>
      <c r="V52" s="5">
        <v>-229653814593</v>
      </c>
      <c r="W52" s="5">
        <v>-204013091248</v>
      </c>
      <c r="X52" s="5">
        <v>-186619712181</v>
      </c>
    </row>
    <row r="53" spans="2:24" ht="15.5" x14ac:dyDescent="0.35">
      <c r="C53" t="s">
        <v>84</v>
      </c>
      <c r="D53" s="5">
        <v>93255140639</v>
      </c>
      <c r="E53" s="5">
        <v>88273157095</v>
      </c>
      <c r="F53" s="5">
        <v>84541191482</v>
      </c>
      <c r="G53" s="5">
        <v>78668885599</v>
      </c>
      <c r="I53" s="5">
        <v>313880714176</v>
      </c>
      <c r="J53" s="5">
        <v>239059154285</v>
      </c>
      <c r="K53" s="5">
        <v>227750418432</v>
      </c>
      <c r="L53" s="5">
        <v>255410763706</v>
      </c>
      <c r="M53" s="5">
        <v>294213455834</v>
      </c>
      <c r="N53" s="5">
        <v>234929464043</v>
      </c>
      <c r="O53" s="5">
        <v>274840274097</v>
      </c>
      <c r="P53" s="5">
        <v>151349108450</v>
      </c>
      <c r="Q53" s="5">
        <v>119804852255</v>
      </c>
      <c r="R53" s="5">
        <v>112158732895</v>
      </c>
      <c r="S53" s="5">
        <v>103159115784</v>
      </c>
      <c r="T53" s="5">
        <v>85483126188</v>
      </c>
      <c r="U53" s="5">
        <v>82908635545</v>
      </c>
      <c r="V53" s="5">
        <v>49949953724</v>
      </c>
      <c r="W53" s="5">
        <v>40789770639</v>
      </c>
      <c r="X53" s="5">
        <v>34144162552</v>
      </c>
    </row>
    <row r="54" spans="2:24" ht="15.5" x14ac:dyDescent="0.35">
      <c r="C54" t="s">
        <v>85</v>
      </c>
      <c r="D54" s="5">
        <v>-64544275108</v>
      </c>
      <c r="E54" s="5">
        <v>-56882156376</v>
      </c>
      <c r="F54" s="5">
        <v>-55405431552</v>
      </c>
      <c r="G54" s="5">
        <v>-48935386028</v>
      </c>
      <c r="I54" s="5">
        <v>-221493743763</v>
      </c>
      <c r="J54" s="5">
        <v>-205568375689</v>
      </c>
      <c r="K54" s="5">
        <v>-182045278136</v>
      </c>
      <c r="L54" s="5">
        <v>-155287148628</v>
      </c>
      <c r="M54" s="5">
        <v>-152036251149</v>
      </c>
      <c r="N54" s="5">
        <v>-134772737335</v>
      </c>
      <c r="O54" s="5">
        <v>-131398320249</v>
      </c>
      <c r="P54" s="5">
        <v>-82789683751</v>
      </c>
      <c r="Q54" s="5">
        <v>-71790420150</v>
      </c>
      <c r="R54" s="5">
        <v>-68731545074</v>
      </c>
      <c r="S54" s="5">
        <v>-60934052578</v>
      </c>
      <c r="T54" s="5">
        <v>-49649815964</v>
      </c>
      <c r="U54" s="5">
        <v>-45053512374</v>
      </c>
      <c r="V54" s="5">
        <v>-29919918204</v>
      </c>
      <c r="W54" s="5">
        <v>-24419136248</v>
      </c>
      <c r="X54" s="5">
        <v>-22135796782</v>
      </c>
    </row>
    <row r="55" spans="2:24" ht="15.5" x14ac:dyDescent="0.35">
      <c r="C55" t="s">
        <v>434</v>
      </c>
      <c r="D55" s="5">
        <v>-63137824620</v>
      </c>
      <c r="E55" s="5">
        <v>-57248056628</v>
      </c>
      <c r="F55" s="5">
        <v>-52307677648</v>
      </c>
      <c r="G55" s="5">
        <v>-52090400273</v>
      </c>
      <c r="I55" s="5">
        <v>-219852050937</v>
      </c>
      <c r="J55" s="5">
        <v>-198353930881</v>
      </c>
      <c r="K55" s="5">
        <v>-182054231838</v>
      </c>
      <c r="L55" s="5">
        <v>-154150443564</v>
      </c>
      <c r="M55" s="5">
        <v>-155359235042</v>
      </c>
      <c r="N55" s="5">
        <v>-141157987955</v>
      </c>
      <c r="O55" s="5">
        <v>-134770148327</v>
      </c>
      <c r="P55" s="5">
        <v>-78154460660</v>
      </c>
      <c r="Q55" s="5">
        <v>-70120926011</v>
      </c>
      <c r="R55" s="5">
        <v>-69230159739</v>
      </c>
      <c r="S55" s="5">
        <v>-55240892094</v>
      </c>
      <c r="T55" s="5">
        <v>-49633842717</v>
      </c>
      <c r="U55" s="5">
        <v>-38950017003</v>
      </c>
      <c r="V55" s="5">
        <v>-30301048283</v>
      </c>
      <c r="W55" s="5">
        <v>-24419136248</v>
      </c>
      <c r="X55" s="5">
        <v>-22135796782</v>
      </c>
    </row>
    <row r="56" spans="2:24" ht="15.5" x14ac:dyDescent="0.35">
      <c r="C56" t="s">
        <v>93</v>
      </c>
      <c r="D56" s="5">
        <v>118206059</v>
      </c>
      <c r="E56" s="5">
        <v>100851151</v>
      </c>
      <c r="F56" s="5">
        <v>111151246</v>
      </c>
      <c r="G56" s="5">
        <v>-34460124</v>
      </c>
      <c r="I56" s="5">
        <v>209863294</v>
      </c>
      <c r="J56" s="5">
        <v>752908571</v>
      </c>
      <c r="K56" s="5">
        <v>-319331178</v>
      </c>
      <c r="L56" s="5">
        <v>468502675</v>
      </c>
      <c r="M56" s="5">
        <v>24957799572</v>
      </c>
      <c r="N56" s="5">
        <v>13631872863</v>
      </c>
      <c r="O56" s="5">
        <v>21153325647</v>
      </c>
      <c r="P56" s="5">
        <v>18509758081</v>
      </c>
      <c r="Q56" s="5">
        <v>15808083048</v>
      </c>
      <c r="R56" s="5">
        <v>11042543506</v>
      </c>
      <c r="S56" s="5">
        <v>10238862452</v>
      </c>
      <c r="T56" s="5">
        <v>9732707355</v>
      </c>
      <c r="U56" s="5">
        <v>14050076404</v>
      </c>
      <c r="V56" s="5">
        <v>3108535143</v>
      </c>
    </row>
    <row r="57" spans="2:24" ht="15.5" x14ac:dyDescent="0.35">
      <c r="C57" t="s">
        <v>88</v>
      </c>
      <c r="D57" s="5">
        <v>28710865531</v>
      </c>
      <c r="E57" s="5">
        <v>31391000719</v>
      </c>
      <c r="F57" s="5">
        <v>29135759930</v>
      </c>
      <c r="G57" s="5">
        <v>29733499571</v>
      </c>
      <c r="I57" s="5">
        <v>92386970413</v>
      </c>
      <c r="J57" s="5">
        <v>33490778596</v>
      </c>
      <c r="K57" s="5">
        <v>45705140296</v>
      </c>
      <c r="L57" s="5">
        <v>100123615078</v>
      </c>
      <c r="M57" s="5">
        <v>142177204685</v>
      </c>
      <c r="N57" s="5">
        <v>100156726708</v>
      </c>
      <c r="O57" s="5">
        <v>143441953848</v>
      </c>
      <c r="P57" s="5">
        <v>68559424699</v>
      </c>
      <c r="Q57" s="5">
        <v>48014432105</v>
      </c>
      <c r="R57" s="5">
        <v>43427187821</v>
      </c>
      <c r="S57" s="5">
        <v>42225063206</v>
      </c>
      <c r="T57" s="5">
        <v>35833310224</v>
      </c>
      <c r="U57" s="5">
        <v>37855123171</v>
      </c>
      <c r="V57" s="5">
        <v>20030035520</v>
      </c>
      <c r="W57" s="5">
        <v>16370634391</v>
      </c>
      <c r="X57" s="5">
        <v>12008365770</v>
      </c>
    </row>
    <row r="58" spans="2:24" ht="15.5" x14ac:dyDescent="0.35">
      <c r="C58" t="s">
        <v>89</v>
      </c>
      <c r="D58" s="5">
        <v>-11158696051</v>
      </c>
      <c r="E58" s="5">
        <v>-10912956778</v>
      </c>
      <c r="F58" s="5">
        <v>-11667863102</v>
      </c>
      <c r="G58" s="5">
        <v>-11677594027</v>
      </c>
      <c r="I58" s="5">
        <v>-44942261509</v>
      </c>
      <c r="J58" s="5">
        <v>-43828924305</v>
      </c>
      <c r="K58" s="5">
        <v>-41699645054</v>
      </c>
      <c r="L58" s="5">
        <v>-15279024665</v>
      </c>
      <c r="M58" s="5">
        <v>-12409056450</v>
      </c>
      <c r="N58" s="5">
        <v>-16193490189</v>
      </c>
      <c r="O58" s="5">
        <v>-21504644607</v>
      </c>
      <c r="P58" s="5">
        <v>-11350938555</v>
      </c>
      <c r="Q58" s="5">
        <v>-9392641155</v>
      </c>
      <c r="R58" s="5">
        <v>-9579862463</v>
      </c>
      <c r="S58" s="5">
        <v>-9771148407</v>
      </c>
      <c r="T58" s="5">
        <v>-7631841812</v>
      </c>
      <c r="U58" s="5">
        <v>-4263132858</v>
      </c>
      <c r="V58" s="5">
        <v>-3594219745</v>
      </c>
      <c r="W58" s="5">
        <v>-4019877544</v>
      </c>
      <c r="X58" s="5">
        <v>-2900587247</v>
      </c>
    </row>
    <row r="59" spans="2:24" ht="15.5" x14ac:dyDescent="0.35">
      <c r="C59" t="s">
        <v>92</v>
      </c>
      <c r="D59" s="5">
        <v>399309370</v>
      </c>
      <c r="E59" s="5">
        <v>337000813</v>
      </c>
      <c r="F59" s="5">
        <v>332894793</v>
      </c>
      <c r="G59" s="5">
        <v>402058882</v>
      </c>
      <c r="I59" s="5">
        <v>1662257240</v>
      </c>
      <c r="J59" s="5">
        <v>1274037391</v>
      </c>
      <c r="K59" s="5">
        <v>958574949</v>
      </c>
      <c r="L59" s="5">
        <v>244421245</v>
      </c>
      <c r="M59" s="5">
        <v>350272674</v>
      </c>
      <c r="N59" s="5">
        <v>82531976</v>
      </c>
      <c r="O59" s="5">
        <v>106669998</v>
      </c>
      <c r="P59" s="5">
        <v>29330464</v>
      </c>
      <c r="Q59" s="5">
        <v>28080052</v>
      </c>
      <c r="R59" s="5">
        <v>44057063</v>
      </c>
      <c r="S59" s="5">
        <v>119160903</v>
      </c>
      <c r="T59" s="5">
        <v>45865904</v>
      </c>
      <c r="U59" s="5">
        <v>32830230</v>
      </c>
      <c r="V59" s="5">
        <v>25022458</v>
      </c>
      <c r="W59" s="5">
        <v>45849073</v>
      </c>
      <c r="X59" s="5">
        <v>40471473</v>
      </c>
    </row>
    <row r="60" spans="2:24" ht="15.5" x14ac:dyDescent="0.35">
      <c r="C60" t="s">
        <v>26</v>
      </c>
      <c r="D60" s="5">
        <v>-11558005421</v>
      </c>
      <c r="E60" s="5">
        <v>-11249957591</v>
      </c>
      <c r="F60" s="5">
        <v>-12000757895</v>
      </c>
      <c r="G60" s="5">
        <v>-12079652909</v>
      </c>
      <c r="I60" s="5">
        <v>-46604518749</v>
      </c>
      <c r="J60" s="5">
        <v>-45102961696</v>
      </c>
      <c r="K60" s="5">
        <v>-42658220003</v>
      </c>
      <c r="L60" s="5">
        <v>-15523445910</v>
      </c>
      <c r="M60" s="5">
        <v>-12759329124</v>
      </c>
      <c r="N60" s="5">
        <v>-16276022165</v>
      </c>
      <c r="O60" s="5">
        <v>-21611314605</v>
      </c>
      <c r="P60" s="5">
        <v>-11380269019</v>
      </c>
      <c r="Q60" s="5">
        <v>-9420721207</v>
      </c>
      <c r="R60" s="5">
        <v>-9623919526</v>
      </c>
      <c r="S60" s="5">
        <v>-9890309310</v>
      </c>
      <c r="T60" s="5">
        <v>-7677707716</v>
      </c>
      <c r="U60" s="5">
        <v>-4295963088</v>
      </c>
      <c r="V60" s="5">
        <v>-3619242203</v>
      </c>
      <c r="W60" s="5">
        <v>-4303218655</v>
      </c>
      <c r="X60" s="5">
        <v>-4038564414</v>
      </c>
    </row>
    <row r="61" spans="2:24" ht="15.5" x14ac:dyDescent="0.35">
      <c r="C61" t="s">
        <v>91</v>
      </c>
      <c r="W61" s="5">
        <v>61068072</v>
      </c>
      <c r="X61" s="5">
        <v>89107881</v>
      </c>
    </row>
    <row r="62" spans="2:24" ht="15.5" x14ac:dyDescent="0.35">
      <c r="C62" t="s">
        <v>310</v>
      </c>
      <c r="W62" s="5">
        <v>155605806</v>
      </c>
      <c r="X62" s="5">
        <v>808783596</v>
      </c>
    </row>
    <row r="63" spans="2:24" ht="15.5" x14ac:dyDescent="0.35">
      <c r="C63" t="s">
        <v>94</v>
      </c>
      <c r="D63" s="5">
        <v>-11158696051</v>
      </c>
      <c r="E63" s="5">
        <v>-10912956778</v>
      </c>
      <c r="F63" s="5">
        <v>-11667863102</v>
      </c>
      <c r="G63" s="5">
        <v>-11677594027</v>
      </c>
      <c r="I63" s="5">
        <v>-44942261509</v>
      </c>
      <c r="J63" s="5">
        <v>-43828924305</v>
      </c>
      <c r="K63" s="5">
        <v>-41699645054</v>
      </c>
      <c r="L63" s="5">
        <v>-15279024665</v>
      </c>
      <c r="M63" s="5">
        <v>-12409056450</v>
      </c>
      <c r="N63" s="5">
        <v>-16193490189</v>
      </c>
      <c r="O63" s="5">
        <v>-21504644607</v>
      </c>
      <c r="P63" s="5">
        <v>-11350938555</v>
      </c>
      <c r="Q63" s="5">
        <v>-9392641155</v>
      </c>
      <c r="R63" s="5">
        <v>-9579862463</v>
      </c>
      <c r="S63" s="5">
        <v>-9771148407</v>
      </c>
      <c r="T63" s="5">
        <v>-7631841812</v>
      </c>
      <c r="U63" s="5">
        <v>-4263132858</v>
      </c>
      <c r="V63" s="5">
        <v>-3594219745</v>
      </c>
      <c r="W63" s="5">
        <v>-4019877544</v>
      </c>
      <c r="X63" s="5">
        <v>-2900587247</v>
      </c>
    </row>
    <row r="64" spans="2:24" ht="15.5" x14ac:dyDescent="0.35">
      <c r="C64" t="s">
        <v>28</v>
      </c>
      <c r="D64" s="5">
        <v>17552169480</v>
      </c>
      <c r="E64" s="5">
        <v>20478043941</v>
      </c>
      <c r="F64" s="5">
        <v>17467896828</v>
      </c>
      <c r="G64" s="5">
        <v>18055905544</v>
      </c>
      <c r="I64" s="5">
        <v>47444708904</v>
      </c>
      <c r="J64" s="5">
        <v>-10338145709</v>
      </c>
      <c r="K64" s="5">
        <v>4005495242</v>
      </c>
      <c r="L64" s="5">
        <v>84844590413</v>
      </c>
      <c r="M64" s="5">
        <v>129768148235</v>
      </c>
      <c r="N64" s="5">
        <v>83963236519</v>
      </c>
      <c r="O64" s="5">
        <v>121937309241</v>
      </c>
      <c r="P64" s="5">
        <v>57208486144</v>
      </c>
      <c r="Q64" s="5">
        <v>38621790950</v>
      </c>
      <c r="R64" s="5">
        <v>33847325358</v>
      </c>
      <c r="S64" s="5">
        <v>32453914799</v>
      </c>
      <c r="T64" s="5">
        <v>28201468412</v>
      </c>
      <c r="U64" s="5">
        <v>33591990313</v>
      </c>
      <c r="V64" s="5">
        <v>16435815775</v>
      </c>
      <c r="W64" s="5">
        <v>12350756847</v>
      </c>
      <c r="X64" s="5">
        <v>9107778523</v>
      </c>
    </row>
    <row r="65" spans="2:24" ht="15.5" x14ac:dyDescent="0.35">
      <c r="C65" t="s">
        <v>27</v>
      </c>
      <c r="D65" s="5">
        <v>-3939327438</v>
      </c>
      <c r="E65" s="5">
        <v>-6500985041</v>
      </c>
      <c r="F65" s="5">
        <v>-3005637429</v>
      </c>
      <c r="G65" s="5">
        <v>-18399392561</v>
      </c>
      <c r="I65" s="5">
        <v>-12103724382</v>
      </c>
      <c r="J65" s="5">
        <v>1422371142</v>
      </c>
      <c r="K65" s="5">
        <v>-1573119881</v>
      </c>
      <c r="L65" s="5">
        <v>-19080105177</v>
      </c>
      <c r="M65" s="5">
        <v>-28997138595</v>
      </c>
      <c r="N65" s="5">
        <v>-18632194966</v>
      </c>
      <c r="O65" s="5">
        <v>-31211431854</v>
      </c>
      <c r="P65" s="5">
        <v>-14702210621</v>
      </c>
      <c r="Q65" s="5">
        <v>-9586395553</v>
      </c>
      <c r="R65" s="5">
        <v>-8617820135</v>
      </c>
      <c r="S65" s="5">
        <v>-8374792461</v>
      </c>
      <c r="T65" s="5">
        <v>-7140433800</v>
      </c>
      <c r="U65" s="5">
        <v>-8451226930</v>
      </c>
      <c r="V65" s="5">
        <v>-4191025134</v>
      </c>
      <c r="W65" s="5">
        <v>-3108157324</v>
      </c>
      <c r="X65" s="5">
        <v>-2280546740</v>
      </c>
    </row>
    <row r="66" spans="2:24" ht="15.5" x14ac:dyDescent="0.35">
      <c r="C66" t="s">
        <v>95</v>
      </c>
      <c r="D66" s="5">
        <v>13612842042</v>
      </c>
      <c r="E66" s="5">
        <v>13977058900</v>
      </c>
      <c r="F66" s="5">
        <v>14462259399</v>
      </c>
      <c r="G66" s="5">
        <v>-343487017</v>
      </c>
      <c r="I66" s="5">
        <v>35340984522</v>
      </c>
      <c r="J66" s="5">
        <v>-8915774567</v>
      </c>
      <c r="K66" s="5">
        <v>2432375361</v>
      </c>
      <c r="L66" s="5">
        <v>65764485236</v>
      </c>
      <c r="M66" s="5">
        <v>100771009640</v>
      </c>
      <c r="N66" s="5">
        <v>65331041553</v>
      </c>
      <c r="O66" s="5">
        <v>90725877387</v>
      </c>
      <c r="P66" s="5">
        <v>42506275523</v>
      </c>
      <c r="Q66" s="5">
        <v>29035395397</v>
      </c>
      <c r="R66" s="5">
        <v>25229505223</v>
      </c>
      <c r="S66" s="5">
        <v>24079122338</v>
      </c>
      <c r="T66" s="5">
        <v>21061034612</v>
      </c>
      <c r="U66" s="5">
        <v>25140763383</v>
      </c>
      <c r="V66" s="5">
        <v>12244790641</v>
      </c>
      <c r="W66" s="5">
        <v>9242599523</v>
      </c>
      <c r="X66" s="5">
        <v>6827231783</v>
      </c>
    </row>
    <row r="67" spans="2:24" ht="15.5" x14ac:dyDescent="0.35">
      <c r="C67" t="s">
        <v>316</v>
      </c>
      <c r="O67" s="5">
        <v>-12304142032</v>
      </c>
      <c r="U67" s="5">
        <v>-2551661831</v>
      </c>
      <c r="W67" s="5">
        <v>-1609447033</v>
      </c>
      <c r="X67" s="5">
        <v>-1637515007</v>
      </c>
    </row>
    <row r="68" spans="2:24" ht="15.5" x14ac:dyDescent="0.35">
      <c r="C68" t="s">
        <v>97</v>
      </c>
      <c r="D68" s="5">
        <v>13612842042</v>
      </c>
      <c r="E68" s="5">
        <v>13977058900</v>
      </c>
      <c r="F68" s="5">
        <v>14462259399</v>
      </c>
      <c r="G68" s="5">
        <v>-343487017</v>
      </c>
      <c r="I68" s="5">
        <v>35340984522</v>
      </c>
      <c r="J68" s="5">
        <v>-8915774567</v>
      </c>
      <c r="K68" s="5">
        <v>2432375361</v>
      </c>
      <c r="L68" s="5">
        <v>65764485236</v>
      </c>
      <c r="M68" s="5">
        <v>100771009640</v>
      </c>
      <c r="N68" s="5">
        <v>65331041553</v>
      </c>
      <c r="O68" s="5">
        <v>78421735355</v>
      </c>
      <c r="P68" s="5">
        <v>42506275523</v>
      </c>
      <c r="Q68" s="5">
        <v>29035395397</v>
      </c>
      <c r="R68" s="5">
        <v>25229505223</v>
      </c>
      <c r="S68" s="5">
        <v>24079122338</v>
      </c>
      <c r="T68" s="5">
        <v>21061034612</v>
      </c>
      <c r="U68" s="5">
        <v>22589101552</v>
      </c>
      <c r="V68" s="5">
        <v>12244790641</v>
      </c>
      <c r="W68" s="5">
        <v>7633152490</v>
      </c>
      <c r="X68" s="5">
        <v>5189716776</v>
      </c>
    </row>
    <row r="69" spans="2:24" ht="15.5" x14ac:dyDescent="0.35">
      <c r="C69" t="s">
        <v>98</v>
      </c>
      <c r="D69" s="5">
        <v>-207989272</v>
      </c>
      <c r="E69" s="5">
        <v>-2035245577</v>
      </c>
      <c r="F69" s="5">
        <v>28034473</v>
      </c>
      <c r="G69" s="5">
        <v>-27903472</v>
      </c>
      <c r="I69" s="5">
        <v>-1886849817</v>
      </c>
      <c r="J69" s="5">
        <v>227077730715</v>
      </c>
      <c r="K69" s="5">
        <v>-3683265068</v>
      </c>
      <c r="L69" s="5">
        <v>874175711</v>
      </c>
      <c r="M69" s="5">
        <v>226329629</v>
      </c>
      <c r="N69" s="5">
        <v>-3689147883</v>
      </c>
      <c r="O69" s="5">
        <v>-2729870066</v>
      </c>
      <c r="P69" s="5">
        <v>541118771</v>
      </c>
      <c r="Q69" s="5">
        <v>-800472643</v>
      </c>
      <c r="R69" s="5">
        <v>-68441614</v>
      </c>
      <c r="S69" s="5">
        <v>6105555</v>
      </c>
      <c r="T69" s="5">
        <v>-696678152</v>
      </c>
      <c r="U69" s="5">
        <v>10290478341</v>
      </c>
      <c r="V69" s="5">
        <v>179998753</v>
      </c>
    </row>
    <row r="70" spans="2:24" ht="15.5" x14ac:dyDescent="0.35">
      <c r="C70" t="s">
        <v>100</v>
      </c>
      <c r="D70" s="5">
        <v>13404852770</v>
      </c>
      <c r="E70" s="5">
        <v>11941813323</v>
      </c>
      <c r="F70" s="5">
        <v>14490293872</v>
      </c>
      <c r="G70" s="5">
        <v>-371390489</v>
      </c>
      <c r="I70" s="5">
        <v>33454134705</v>
      </c>
      <c r="J70" s="5">
        <v>218161956148</v>
      </c>
      <c r="K70" s="5">
        <v>-1250889707</v>
      </c>
      <c r="L70" s="5">
        <v>66638660947</v>
      </c>
      <c r="M70" s="5">
        <v>100997339269</v>
      </c>
      <c r="N70" s="5">
        <v>61641893670</v>
      </c>
      <c r="O70" s="5">
        <v>75691865289</v>
      </c>
      <c r="P70" s="5">
        <v>43047394294</v>
      </c>
      <c r="Q70" s="5">
        <v>28234922754</v>
      </c>
      <c r="R70" s="5">
        <v>25161063609</v>
      </c>
      <c r="S70" s="5">
        <v>24085227893</v>
      </c>
      <c r="T70" s="5">
        <v>20364356460</v>
      </c>
      <c r="U70" s="5">
        <v>32879579893</v>
      </c>
      <c r="V70" s="5">
        <v>12424789394</v>
      </c>
    </row>
    <row r="71" spans="2:24" ht="15.5" x14ac:dyDescent="0.35">
      <c r="C71" t="s">
        <v>101</v>
      </c>
      <c r="D71" s="5">
        <v>13612842042</v>
      </c>
      <c r="E71" s="5">
        <v>13977058900</v>
      </c>
      <c r="F71" s="5">
        <v>14462259399</v>
      </c>
      <c r="G71" s="5">
        <v>-343487017</v>
      </c>
      <c r="I71" s="5">
        <v>35340984522</v>
      </c>
      <c r="J71" s="5">
        <v>-8915774567</v>
      </c>
      <c r="K71" s="5">
        <v>2432375361</v>
      </c>
      <c r="L71" s="5">
        <v>65764485236</v>
      </c>
      <c r="M71" s="5">
        <v>100771009640</v>
      </c>
      <c r="N71" s="5">
        <v>65331041553</v>
      </c>
      <c r="O71" s="5">
        <v>78421735355</v>
      </c>
      <c r="P71" s="5">
        <v>42506275523</v>
      </c>
      <c r="Q71" s="5">
        <v>29035395397</v>
      </c>
      <c r="R71" s="5">
        <v>25229505223</v>
      </c>
      <c r="S71" s="5">
        <v>24079122338</v>
      </c>
      <c r="T71" s="5">
        <v>21061034612</v>
      </c>
      <c r="U71" s="5">
        <v>22589101552</v>
      </c>
      <c r="V71" s="5">
        <v>12244790641</v>
      </c>
      <c r="W71" s="5">
        <v>7633152490</v>
      </c>
      <c r="X71" s="5">
        <v>5189716776</v>
      </c>
    </row>
    <row r="72" spans="2:24" ht="15.5" x14ac:dyDescent="0.35">
      <c r="C72" t="s">
        <v>7</v>
      </c>
      <c r="D72" s="5">
        <v>13286646711</v>
      </c>
      <c r="E72" s="5">
        <v>11840962172</v>
      </c>
      <c r="F72" s="5">
        <v>14379142626</v>
      </c>
      <c r="G72" s="5">
        <v>-336930365</v>
      </c>
      <c r="I72" s="5">
        <v>33244271411</v>
      </c>
      <c r="J72" s="5">
        <v>217409047577</v>
      </c>
      <c r="K72" s="5">
        <v>-931558529</v>
      </c>
      <c r="L72" s="5">
        <v>66170158272</v>
      </c>
      <c r="M72" s="5">
        <v>76039539697</v>
      </c>
      <c r="N72" s="5">
        <v>48010020807</v>
      </c>
      <c r="O72" s="5">
        <v>54538539642</v>
      </c>
      <c r="P72" s="5">
        <v>24537636213</v>
      </c>
      <c r="Q72" s="5">
        <v>12426839706</v>
      </c>
      <c r="R72" s="5">
        <v>14118520103</v>
      </c>
      <c r="S72" s="5">
        <v>13846365441</v>
      </c>
      <c r="T72" s="5">
        <v>10631649105</v>
      </c>
      <c r="U72" s="5">
        <v>18829503489</v>
      </c>
      <c r="V72" s="5">
        <v>9316254251</v>
      </c>
    </row>
    <row r="73" spans="2:24" ht="15.5" x14ac:dyDescent="0.35">
      <c r="C73" t="s">
        <v>312</v>
      </c>
    </row>
    <row r="74" spans="2:24" ht="15.5" x14ac:dyDescent="0.35">
      <c r="C74" t="s">
        <v>102</v>
      </c>
      <c r="D74" s="5">
        <v>13612842042</v>
      </c>
      <c r="E74" s="5">
        <v>13977058900</v>
      </c>
      <c r="F74" s="5">
        <v>14462259399</v>
      </c>
      <c r="G74" s="5">
        <v>-343487017</v>
      </c>
      <c r="I74" s="5">
        <v>35340984522</v>
      </c>
      <c r="J74" s="5">
        <v>-8915774567</v>
      </c>
      <c r="K74" s="5">
        <v>2432375361</v>
      </c>
      <c r="L74" s="5">
        <v>65764485236</v>
      </c>
      <c r="M74" s="5">
        <v>100771009640</v>
      </c>
      <c r="N74" s="5">
        <v>65331041553</v>
      </c>
      <c r="O74" s="5">
        <v>78421735355</v>
      </c>
      <c r="P74" s="5">
        <v>42506275523</v>
      </c>
      <c r="Q74" s="5">
        <v>29035395397</v>
      </c>
      <c r="R74" s="5">
        <v>25229505223</v>
      </c>
      <c r="S74" s="5">
        <v>24079122338</v>
      </c>
      <c r="T74" s="5">
        <v>21061034612</v>
      </c>
      <c r="U74" s="5">
        <v>22589101552</v>
      </c>
      <c r="V74" s="5">
        <v>12244790641</v>
      </c>
      <c r="W74" s="5">
        <v>7633152490</v>
      </c>
      <c r="X74" s="5">
        <v>5189716776</v>
      </c>
    </row>
    <row r="75" spans="2:24" ht="15.5" x14ac:dyDescent="0.35">
      <c r="C75" t="s">
        <v>103</v>
      </c>
      <c r="D75" s="5">
        <v>13404852770</v>
      </c>
      <c r="E75" s="5">
        <v>11941813323</v>
      </c>
      <c r="F75" s="5">
        <v>14490293872</v>
      </c>
      <c r="G75" s="5">
        <v>-371390489</v>
      </c>
      <c r="I75" s="5">
        <v>33454134705</v>
      </c>
      <c r="J75" s="5">
        <v>218161956148</v>
      </c>
      <c r="K75" s="5">
        <v>-1250889707</v>
      </c>
      <c r="L75" s="5">
        <v>66638660947</v>
      </c>
      <c r="M75" s="5">
        <v>100997339269</v>
      </c>
      <c r="N75" s="5">
        <v>61641893670</v>
      </c>
      <c r="O75" s="5">
        <v>75691865289</v>
      </c>
      <c r="P75" s="5">
        <v>43047394294</v>
      </c>
      <c r="Q75" s="5">
        <v>28234922754</v>
      </c>
      <c r="R75" s="5">
        <v>25161063609</v>
      </c>
      <c r="S75" s="5">
        <v>24085227893</v>
      </c>
      <c r="T75" s="5">
        <v>20364356460</v>
      </c>
      <c r="U75" s="5">
        <v>32879579893</v>
      </c>
      <c r="V75" s="5">
        <v>12424789394</v>
      </c>
    </row>
    <row r="76" spans="2:24" ht="15.5" x14ac:dyDescent="0.35">
      <c r="C76" t="s">
        <v>104</v>
      </c>
      <c r="D76" s="5">
        <v>13404852770</v>
      </c>
      <c r="E76" s="5">
        <v>11941813323</v>
      </c>
      <c r="F76" s="5">
        <v>14490293872</v>
      </c>
      <c r="G76" s="5">
        <v>-371390489</v>
      </c>
      <c r="I76" s="5">
        <v>33454134705</v>
      </c>
      <c r="J76" s="5">
        <v>218161956148</v>
      </c>
      <c r="K76" s="5">
        <v>-1250889707</v>
      </c>
      <c r="L76" s="5">
        <v>66638660947</v>
      </c>
      <c r="M76" s="5">
        <v>100997339269</v>
      </c>
      <c r="N76" s="5">
        <v>61641893670</v>
      </c>
      <c r="O76" s="5">
        <v>75691865289</v>
      </c>
      <c r="P76" s="5">
        <v>43047394294</v>
      </c>
      <c r="Q76" s="5">
        <v>28234922754</v>
      </c>
      <c r="R76" s="5">
        <v>25161063609</v>
      </c>
      <c r="S76" s="5">
        <v>24085227893</v>
      </c>
      <c r="T76" s="5">
        <v>20364356460</v>
      </c>
      <c r="U76" s="5">
        <v>32879579893</v>
      </c>
      <c r="V76" s="5">
        <v>12424789394</v>
      </c>
    </row>
    <row r="78" spans="2:24" ht="15.5" x14ac:dyDescent="0.35">
      <c r="B78" t="s">
        <v>105</v>
      </c>
      <c r="C78" t="s">
        <v>106</v>
      </c>
    </row>
    <row r="79" spans="2:24" ht="15.5" x14ac:dyDescent="0.35">
      <c r="C79" t="s">
        <v>107</v>
      </c>
    </row>
    <row r="80" spans="2:24" ht="15.5" x14ac:dyDescent="0.35">
      <c r="C80" t="s">
        <v>19</v>
      </c>
      <c r="D80" s="5">
        <v>53744662903</v>
      </c>
      <c r="E80" s="5">
        <v>68858071251</v>
      </c>
      <c r="F80" s="5">
        <v>55367618729</v>
      </c>
      <c r="G80" s="5">
        <v>47507892589</v>
      </c>
      <c r="I80" s="5">
        <v>68858071251</v>
      </c>
      <c r="J80" s="5">
        <v>118926927177</v>
      </c>
      <c r="K80" s="5">
        <v>115840880123</v>
      </c>
      <c r="L80" s="5">
        <v>40360274814</v>
      </c>
      <c r="M80" s="5">
        <v>96169853081</v>
      </c>
      <c r="N80" s="5">
        <v>25095517219</v>
      </c>
      <c r="O80" s="5">
        <v>18838991531</v>
      </c>
      <c r="P80" s="5">
        <v>12089897847</v>
      </c>
      <c r="Q80" s="5">
        <v>9115361639</v>
      </c>
      <c r="R80" s="5">
        <v>9022509790</v>
      </c>
      <c r="S80" s="5">
        <v>8658473828</v>
      </c>
      <c r="T80" s="5">
        <v>9410876110</v>
      </c>
      <c r="U80" s="5">
        <v>7466541491</v>
      </c>
      <c r="V80" s="5">
        <v>5119824303</v>
      </c>
      <c r="W80" s="5">
        <v>4738971003</v>
      </c>
      <c r="X80" s="5">
        <v>1353641452</v>
      </c>
    </row>
    <row r="81" spans="3:24" ht="15.5" x14ac:dyDescent="0.35">
      <c r="C81" t="s">
        <v>108</v>
      </c>
      <c r="D81" s="5">
        <v>461980775191</v>
      </c>
      <c r="E81" s="5">
        <v>434383081308</v>
      </c>
      <c r="F81" s="5">
        <v>409333557387</v>
      </c>
      <c r="G81" s="5">
        <v>412489605036</v>
      </c>
      <c r="I81" s="5">
        <v>434383081308</v>
      </c>
      <c r="J81" s="5">
        <v>368385087868</v>
      </c>
      <c r="K81" s="5">
        <v>336869882908</v>
      </c>
      <c r="L81" s="5">
        <v>250340581319</v>
      </c>
      <c r="M81" s="5">
        <v>319321566151</v>
      </c>
      <c r="N81" s="5">
        <v>288884783528</v>
      </c>
      <c r="O81" s="5">
        <v>230491208522</v>
      </c>
      <c r="P81" s="5">
        <v>203140191255</v>
      </c>
      <c r="Q81" s="5">
        <v>192425624515</v>
      </c>
      <c r="R81" s="5">
        <v>182427385518</v>
      </c>
      <c r="S81" s="5">
        <v>154802310276</v>
      </c>
      <c r="T81" s="5">
        <v>139752113723</v>
      </c>
      <c r="U81" s="5">
        <v>108397947603</v>
      </c>
      <c r="V81" s="5">
        <v>64422120517</v>
      </c>
      <c r="W81" s="5">
        <v>50617329356</v>
      </c>
      <c r="X81" s="5">
        <v>33247759679</v>
      </c>
    </row>
    <row r="82" spans="3:24" ht="15.5" x14ac:dyDescent="0.35">
      <c r="C82" t="s">
        <v>110</v>
      </c>
      <c r="D82" s="5">
        <v>10000000000</v>
      </c>
      <c r="E82" s="5">
        <v>10000000000</v>
      </c>
      <c r="F82" s="5">
        <v>5000000000</v>
      </c>
      <c r="G82" s="5">
        <v>5000000000</v>
      </c>
      <c r="I82" s="5">
        <v>10000000000</v>
      </c>
    </row>
    <row r="83" spans="3:24" ht="15.5" x14ac:dyDescent="0.35">
      <c r="C83" t="s">
        <v>109</v>
      </c>
      <c r="D83" s="5">
        <v>10591525635</v>
      </c>
      <c r="E83" s="5">
        <v>10615316983</v>
      </c>
      <c r="F83" s="5">
        <v>11893194193</v>
      </c>
      <c r="G83" s="5">
        <v>14454189494</v>
      </c>
      <c r="I83" s="5">
        <v>10615316983</v>
      </c>
      <c r="J83" s="5">
        <v>18189082105</v>
      </c>
      <c r="K83" s="5">
        <v>19827552339</v>
      </c>
      <c r="L83" s="5">
        <v>39372801399</v>
      </c>
      <c r="M83" s="5">
        <v>154682344</v>
      </c>
      <c r="N83" s="5">
        <v>123971711</v>
      </c>
      <c r="O83" s="5">
        <v>82148227</v>
      </c>
      <c r="P83" s="5">
        <v>282444026</v>
      </c>
      <c r="Q83" s="5">
        <v>992980168</v>
      </c>
      <c r="R83" s="5">
        <v>1203553156</v>
      </c>
      <c r="S83" s="5">
        <v>50702164</v>
      </c>
      <c r="T83" s="5">
        <v>38701171</v>
      </c>
      <c r="U83" s="5">
        <v>845384959</v>
      </c>
      <c r="V83" s="5">
        <v>876033837</v>
      </c>
      <c r="X83" s="5">
        <v>1295242500</v>
      </c>
    </row>
    <row r="84" spans="3:24" ht="15.5" x14ac:dyDescent="0.35">
      <c r="C84" t="s">
        <v>111</v>
      </c>
      <c r="D84" s="5">
        <v>461980775191</v>
      </c>
      <c r="E84" s="5">
        <v>434383081308</v>
      </c>
      <c r="F84" s="5">
        <v>409333557387</v>
      </c>
      <c r="G84" s="5">
        <v>412489605036</v>
      </c>
      <c r="I84" s="5">
        <v>434383081308</v>
      </c>
      <c r="J84" s="5">
        <v>368385087868</v>
      </c>
      <c r="K84" s="5">
        <v>336869882908</v>
      </c>
      <c r="L84" s="5">
        <v>250340581319</v>
      </c>
      <c r="M84" s="5">
        <v>319321566151</v>
      </c>
      <c r="N84" s="5">
        <v>288884783528</v>
      </c>
      <c r="O84" s="5">
        <v>230491208522</v>
      </c>
      <c r="P84" s="5">
        <v>203140191255</v>
      </c>
      <c r="Q84" s="5">
        <v>192425624515</v>
      </c>
      <c r="R84" s="5">
        <v>182427385518</v>
      </c>
      <c r="S84" s="5">
        <v>154802310276</v>
      </c>
      <c r="T84" s="5">
        <v>139752113723</v>
      </c>
      <c r="U84" s="5">
        <v>108397947603</v>
      </c>
      <c r="V84" s="5">
        <v>64422120517</v>
      </c>
      <c r="W84" s="5">
        <v>50617329356</v>
      </c>
      <c r="X84" s="5">
        <v>33247759679</v>
      </c>
    </row>
    <row r="85" spans="3:24" ht="15.5" x14ac:dyDescent="0.35">
      <c r="C85" t="s">
        <v>112</v>
      </c>
      <c r="D85" s="5">
        <v>5492772932</v>
      </c>
      <c r="E85" s="5">
        <v>412264529</v>
      </c>
      <c r="F85" s="5">
        <v>6387154785</v>
      </c>
      <c r="G85" s="5">
        <v>4978376894</v>
      </c>
      <c r="I85" s="5">
        <v>412264529</v>
      </c>
      <c r="J85" s="5">
        <v>257491939</v>
      </c>
      <c r="K85" s="5">
        <v>207452504</v>
      </c>
      <c r="L85" s="5">
        <v>222959091</v>
      </c>
      <c r="M85" s="5">
        <v>182072680</v>
      </c>
      <c r="N85" s="5">
        <v>300328462</v>
      </c>
      <c r="O85" s="5">
        <v>1174775622</v>
      </c>
      <c r="P85" s="5">
        <v>570869273</v>
      </c>
      <c r="Q85" s="5">
        <v>249268986</v>
      </c>
      <c r="R85" s="5">
        <v>122441440</v>
      </c>
      <c r="S85" s="5">
        <v>177066140</v>
      </c>
      <c r="T85" s="5">
        <v>239370821</v>
      </c>
      <c r="U85" s="5">
        <v>493829334</v>
      </c>
      <c r="V85" s="5">
        <v>363449200</v>
      </c>
      <c r="W85" s="5">
        <v>442552248</v>
      </c>
      <c r="X85" s="5">
        <v>2112409900</v>
      </c>
    </row>
    <row r="86" spans="3:24" ht="15.5" x14ac:dyDescent="0.35">
      <c r="C86" t="s">
        <v>113</v>
      </c>
      <c r="D86" s="5">
        <v>5492772932</v>
      </c>
      <c r="E86" s="5">
        <v>412264529</v>
      </c>
      <c r="F86" s="5">
        <v>6387154785</v>
      </c>
      <c r="G86" s="5">
        <v>4978376894</v>
      </c>
      <c r="I86" s="5">
        <v>412264529</v>
      </c>
      <c r="J86" s="5">
        <v>257491939</v>
      </c>
      <c r="K86" s="5">
        <v>207452504</v>
      </c>
      <c r="L86" s="5">
        <v>222959091</v>
      </c>
      <c r="M86" s="5">
        <v>182072680</v>
      </c>
      <c r="N86" s="5">
        <v>300328462</v>
      </c>
      <c r="O86" s="5">
        <v>1174775622</v>
      </c>
      <c r="P86" s="5">
        <v>570869273</v>
      </c>
      <c r="Q86" s="5">
        <v>249268986</v>
      </c>
      <c r="R86" s="5">
        <v>122441440</v>
      </c>
      <c r="S86" s="5">
        <v>177066140</v>
      </c>
      <c r="T86" s="5">
        <v>239370821</v>
      </c>
      <c r="U86" s="5">
        <v>493829334</v>
      </c>
      <c r="V86" s="5">
        <v>363449200</v>
      </c>
      <c r="W86" s="5">
        <v>442552248</v>
      </c>
      <c r="X86" s="5">
        <v>2112409900</v>
      </c>
    </row>
    <row r="87" spans="3:24" ht="15.5" x14ac:dyDescent="0.35">
      <c r="C87" t="s">
        <v>114</v>
      </c>
      <c r="D87" s="5">
        <v>457616328156</v>
      </c>
      <c r="E87" s="5">
        <v>457762165879</v>
      </c>
      <c r="F87" s="5">
        <v>424932606542</v>
      </c>
      <c r="G87" s="5">
        <v>443419754099</v>
      </c>
      <c r="I87" s="5">
        <v>457762165879</v>
      </c>
      <c r="J87" s="5">
        <v>418381696358</v>
      </c>
      <c r="K87" s="5">
        <v>371396690624</v>
      </c>
      <c r="L87" s="5">
        <v>362228382554</v>
      </c>
      <c r="M87" s="5">
        <v>258888049512</v>
      </c>
      <c r="N87" s="5">
        <v>207219414600</v>
      </c>
      <c r="O87" s="5">
        <v>257163046834</v>
      </c>
      <c r="P87" s="5">
        <v>144342696536</v>
      </c>
      <c r="Q87" s="5">
        <v>131015702213</v>
      </c>
      <c r="R87" s="5">
        <v>95547717345</v>
      </c>
      <c r="S87" s="5">
        <v>79554208566</v>
      </c>
      <c r="T87" s="5">
        <v>75858974959</v>
      </c>
      <c r="U87" s="5">
        <v>60023256957</v>
      </c>
      <c r="V87" s="5">
        <v>32360684677</v>
      </c>
      <c r="W87" s="5">
        <v>28471849262</v>
      </c>
      <c r="X87" s="5">
        <v>13385459360</v>
      </c>
    </row>
    <row r="88" spans="3:24" ht="15.5" x14ac:dyDescent="0.35">
      <c r="C88" t="s">
        <v>93</v>
      </c>
      <c r="D88" s="5">
        <v>227719030237</v>
      </c>
      <c r="E88" s="5">
        <v>227756215237</v>
      </c>
      <c r="F88" s="5">
        <v>227830225237</v>
      </c>
      <c r="G88" s="5">
        <v>227861075237</v>
      </c>
      <c r="I88" s="5">
        <v>227756215237</v>
      </c>
      <c r="J88" s="5">
        <v>227983920237</v>
      </c>
      <c r="K88" s="5">
        <v>2193000000</v>
      </c>
      <c r="L88" s="5">
        <v>247870000</v>
      </c>
      <c r="M88" s="5">
        <v>621010000</v>
      </c>
      <c r="N88" s="5">
        <v>1279630000</v>
      </c>
      <c r="O88" s="5">
        <v>-475011828</v>
      </c>
      <c r="P88" s="5">
        <v>1301079430</v>
      </c>
      <c r="Q88" s="5">
        <v>1012467214</v>
      </c>
      <c r="R88" s="5">
        <v>1602845331</v>
      </c>
      <c r="S88" s="5">
        <v>-300312028</v>
      </c>
      <c r="T88" s="5">
        <v>5221562301</v>
      </c>
      <c r="U88" s="5">
        <v>5576868159</v>
      </c>
      <c r="V88" s="5">
        <v>141745218</v>
      </c>
      <c r="W88" s="5">
        <v>98996743</v>
      </c>
    </row>
    <row r="89" spans="3:24" ht="15.5" x14ac:dyDescent="0.35">
      <c r="C89" t="s">
        <v>115</v>
      </c>
      <c r="D89" s="5">
        <v>1053098160358</v>
      </c>
      <c r="E89" s="5">
        <v>1025554589240</v>
      </c>
      <c r="F89" s="5">
        <v>957133509780</v>
      </c>
      <c r="G89" s="5">
        <v>958157744658</v>
      </c>
      <c r="I89" s="5">
        <v>1025554589240</v>
      </c>
      <c r="J89" s="5">
        <v>947105255724</v>
      </c>
      <c r="K89" s="5">
        <v>876816259095</v>
      </c>
      <c r="L89" s="5">
        <v>714110899271</v>
      </c>
      <c r="M89" s="5">
        <v>710233784991</v>
      </c>
      <c r="N89" s="5">
        <v>536525873066</v>
      </c>
      <c r="O89" s="5">
        <v>527212418930</v>
      </c>
      <c r="P89" s="5">
        <v>373344346111</v>
      </c>
      <c r="Q89" s="5">
        <v>348662337262</v>
      </c>
      <c r="R89" s="5">
        <v>298258060232</v>
      </c>
      <c r="S89" s="5">
        <v>247659994988</v>
      </c>
      <c r="T89" s="5">
        <v>245345790174</v>
      </c>
      <c r="U89" s="5">
        <v>195585658856</v>
      </c>
      <c r="V89" s="5">
        <v>104370198410</v>
      </c>
      <c r="W89" s="5">
        <v>84637777234</v>
      </c>
      <c r="X89" s="5">
        <v>51303780106</v>
      </c>
    </row>
    <row r="90" spans="3:24" ht="15.5" x14ac:dyDescent="0.35">
      <c r="C90" t="s">
        <v>116</v>
      </c>
    </row>
    <row r="91" spans="3:24" ht="15.5" x14ac:dyDescent="0.35">
      <c r="C91" t="s">
        <v>123</v>
      </c>
      <c r="D91" s="5">
        <v>1012291066184</v>
      </c>
      <c r="E91" s="5">
        <v>1023528336342</v>
      </c>
      <c r="F91" s="5">
        <v>1036316222987</v>
      </c>
      <c r="G91" s="5">
        <v>1045192868083</v>
      </c>
      <c r="I91" s="5">
        <v>1023528336342</v>
      </c>
      <c r="J91" s="5">
        <v>1060362658079</v>
      </c>
      <c r="K91" s="5">
        <v>852286516379</v>
      </c>
      <c r="L91" s="5">
        <v>849985771718</v>
      </c>
      <c r="M91" s="5">
        <v>495847625081</v>
      </c>
      <c r="N91" s="5">
        <v>411364849072</v>
      </c>
      <c r="O91" s="5">
        <v>393219454865</v>
      </c>
      <c r="P91" s="5">
        <v>149708894516</v>
      </c>
      <c r="Q91" s="5">
        <v>147610455698</v>
      </c>
      <c r="R91" s="5">
        <v>111122445703</v>
      </c>
      <c r="S91" s="5">
        <v>117612199760</v>
      </c>
      <c r="T91" s="5">
        <v>110792833798</v>
      </c>
      <c r="U91" s="5">
        <v>105216294418</v>
      </c>
      <c r="V91" s="5">
        <v>75470395188</v>
      </c>
      <c r="W91" s="5">
        <v>73125377937</v>
      </c>
      <c r="X91" s="5">
        <v>50608954438</v>
      </c>
    </row>
    <row r="92" spans="3:24" ht="15.5" x14ac:dyDescent="0.35">
      <c r="C92" t="s">
        <v>118</v>
      </c>
      <c r="D92" s="5">
        <v>32394231255</v>
      </c>
      <c r="E92" s="5">
        <v>34258171552</v>
      </c>
      <c r="F92" s="5">
        <v>37259770419</v>
      </c>
      <c r="G92" s="5">
        <v>36827012640</v>
      </c>
      <c r="I92" s="5">
        <v>34258171552</v>
      </c>
      <c r="J92" s="5">
        <v>34399784165</v>
      </c>
      <c r="K92" s="5">
        <v>17924628731</v>
      </c>
      <c r="L92" s="5">
        <v>2799437323</v>
      </c>
      <c r="M92" s="5">
        <v>2638483221</v>
      </c>
      <c r="N92" s="5">
        <v>3961339990</v>
      </c>
      <c r="O92" s="5">
        <v>2961481558</v>
      </c>
      <c r="P92" s="5">
        <v>1532265134</v>
      </c>
      <c r="Q92" s="5">
        <v>2416800701</v>
      </c>
      <c r="R92" s="5">
        <v>933483583</v>
      </c>
      <c r="S92" s="5">
        <v>706820965</v>
      </c>
      <c r="T92" s="5">
        <v>570555725</v>
      </c>
      <c r="U92" s="5">
        <v>500314243</v>
      </c>
      <c r="V92" s="5">
        <v>443074089</v>
      </c>
      <c r="W92" s="5">
        <v>359002091</v>
      </c>
      <c r="X92" s="5">
        <v>282579888</v>
      </c>
    </row>
    <row r="93" spans="3:24" ht="15.5" x14ac:dyDescent="0.35">
      <c r="C93" t="s">
        <v>125</v>
      </c>
      <c r="D93" s="5">
        <v>1049464777640</v>
      </c>
      <c r="E93" s="5">
        <v>1062599250595</v>
      </c>
      <c r="F93" s="5">
        <v>1078653542386</v>
      </c>
      <c r="G93" s="5">
        <v>1086870668435</v>
      </c>
      <c r="I93" s="5">
        <v>1062599250595</v>
      </c>
      <c r="J93" s="5">
        <v>1099576022445</v>
      </c>
      <c r="K93" s="5">
        <v>874886308648</v>
      </c>
      <c r="L93" s="5">
        <v>854696050916</v>
      </c>
      <c r="M93" s="5">
        <v>500575657037</v>
      </c>
      <c r="N93" s="5">
        <v>417026094146</v>
      </c>
      <c r="O93" s="5">
        <v>397902030577</v>
      </c>
      <c r="P93" s="5">
        <v>152784969052</v>
      </c>
      <c r="Q93" s="5">
        <v>150039319733</v>
      </c>
      <c r="R93" s="5">
        <v>112072516370</v>
      </c>
      <c r="S93" s="5">
        <v>118350824210</v>
      </c>
      <c r="T93" s="5">
        <v>111468475494</v>
      </c>
      <c r="U93" s="5">
        <v>105893573365</v>
      </c>
      <c r="V93" s="5">
        <v>80526544477</v>
      </c>
      <c r="W93" s="5">
        <v>79884933744</v>
      </c>
      <c r="X93" s="5">
        <v>56214545396</v>
      </c>
    </row>
    <row r="94" spans="3:24" ht="15.5" x14ac:dyDescent="0.35">
      <c r="C94" t="s">
        <v>126</v>
      </c>
      <c r="D94" s="5">
        <v>2102562937998</v>
      </c>
      <c r="E94" s="5">
        <v>2088153839835</v>
      </c>
      <c r="F94" s="5">
        <v>2035787052166</v>
      </c>
      <c r="G94" s="5">
        <v>2045028413093</v>
      </c>
      <c r="I94" s="5">
        <v>2088153839835</v>
      </c>
      <c r="J94" s="5">
        <v>2046681278169</v>
      </c>
      <c r="K94" s="5">
        <v>1751702567743</v>
      </c>
      <c r="L94" s="5">
        <v>1568806950187</v>
      </c>
      <c r="M94" s="5">
        <v>1210809442028</v>
      </c>
      <c r="N94" s="5">
        <v>953551967212</v>
      </c>
      <c r="O94" s="5">
        <v>925114449507</v>
      </c>
      <c r="P94" s="5">
        <v>526129315163</v>
      </c>
      <c r="Q94" s="5">
        <v>498701656995</v>
      </c>
      <c r="R94" s="5">
        <v>410330576602</v>
      </c>
      <c r="S94" s="5">
        <v>366010819198</v>
      </c>
      <c r="T94" s="5">
        <v>356814265668</v>
      </c>
      <c r="U94" s="5">
        <v>301479232221</v>
      </c>
      <c r="V94" s="5">
        <v>184896742887</v>
      </c>
      <c r="W94" s="5">
        <v>164522710978</v>
      </c>
      <c r="X94" s="5">
        <v>107518325502</v>
      </c>
    </row>
    <row r="95" spans="3:24" ht="15.5" x14ac:dyDescent="0.35">
      <c r="C95" t="s">
        <v>127</v>
      </c>
    </row>
    <row r="96" spans="3:24" ht="15.5" x14ac:dyDescent="0.35">
      <c r="C96" t="s">
        <v>128</v>
      </c>
    </row>
    <row r="97" spans="3:24" ht="15.5" x14ac:dyDescent="0.35">
      <c r="C97" t="s">
        <v>129</v>
      </c>
      <c r="D97" s="5">
        <v>872448576802</v>
      </c>
      <c r="E97" s="5">
        <v>851473350517</v>
      </c>
      <c r="F97" s="5">
        <v>793049671898</v>
      </c>
      <c r="G97" s="5">
        <v>797527084900</v>
      </c>
      <c r="I97" s="5">
        <v>851473350517</v>
      </c>
      <c r="J97" s="5">
        <v>767212518685</v>
      </c>
      <c r="K97" s="5">
        <v>680008440675</v>
      </c>
      <c r="L97" s="5">
        <v>508007638970</v>
      </c>
      <c r="M97" s="5">
        <v>387942345634</v>
      </c>
      <c r="N97" s="5">
        <v>303886581958</v>
      </c>
      <c r="O97" s="5">
        <v>291076212712</v>
      </c>
      <c r="P97" s="5">
        <v>231453796427</v>
      </c>
      <c r="Q97" s="5">
        <v>242051192180</v>
      </c>
      <c r="R97" s="5">
        <v>201756667857</v>
      </c>
      <c r="S97" s="5">
        <v>184214469035</v>
      </c>
      <c r="T97" s="5">
        <v>184602687438</v>
      </c>
      <c r="U97" s="5">
        <v>150482940928</v>
      </c>
      <c r="V97" s="5">
        <v>85298205317</v>
      </c>
      <c r="W97" s="5">
        <v>74370689900</v>
      </c>
      <c r="X97" s="5">
        <v>59059297349</v>
      </c>
    </row>
    <row r="98" spans="3:24" ht="15.5" x14ac:dyDescent="0.35">
      <c r="C98" t="s">
        <v>134</v>
      </c>
      <c r="D98" s="5">
        <v>426606023985</v>
      </c>
      <c r="E98" s="5">
        <v>378036605510</v>
      </c>
      <c r="F98" s="5">
        <v>326892699370</v>
      </c>
      <c r="G98" s="5">
        <v>377649303681</v>
      </c>
      <c r="I98" s="5">
        <v>378036605510</v>
      </c>
      <c r="J98" s="5">
        <v>289015706967</v>
      </c>
      <c r="K98" s="5">
        <v>292091220965</v>
      </c>
      <c r="L98" s="5">
        <v>217864904330</v>
      </c>
      <c r="M98" s="5">
        <v>107242074691</v>
      </c>
      <c r="N98" s="5">
        <v>27987000905</v>
      </c>
      <c r="O98" s="5">
        <v>47900219384</v>
      </c>
      <c r="P98" s="5">
        <v>72337346328</v>
      </c>
      <c r="Q98" s="5">
        <v>68511770044</v>
      </c>
      <c r="R98" s="5">
        <v>52372608462</v>
      </c>
      <c r="S98" s="5">
        <v>78295145649</v>
      </c>
      <c r="T98" s="5">
        <v>64925172803</v>
      </c>
      <c r="U98" s="5">
        <v>47468749389</v>
      </c>
      <c r="V98" s="5">
        <v>25324716768</v>
      </c>
      <c r="W98" s="5">
        <v>26483541332</v>
      </c>
      <c r="X98" s="5">
        <v>27165249930</v>
      </c>
    </row>
    <row r="99" spans="3:24" ht="15.5" x14ac:dyDescent="0.35">
      <c r="C99" t="s">
        <v>130</v>
      </c>
    </row>
    <row r="100" spans="3:24" ht="15.5" x14ac:dyDescent="0.35">
      <c r="C100" t="s">
        <v>131</v>
      </c>
      <c r="D100" s="5">
        <v>320075269103</v>
      </c>
      <c r="E100" s="5">
        <v>352283150321</v>
      </c>
      <c r="F100" s="5">
        <v>349790452959</v>
      </c>
      <c r="G100" s="5">
        <v>306316480890</v>
      </c>
      <c r="I100" s="5">
        <v>352283150321</v>
      </c>
      <c r="J100" s="5">
        <v>380154383782</v>
      </c>
      <c r="K100" s="5">
        <v>306861379955</v>
      </c>
      <c r="L100" s="5">
        <v>211343503536</v>
      </c>
      <c r="M100" s="5">
        <v>241048113383</v>
      </c>
      <c r="N100" s="5">
        <v>188420601192</v>
      </c>
      <c r="O100" s="5">
        <v>159834778338</v>
      </c>
      <c r="P100" s="5">
        <v>146727881240</v>
      </c>
      <c r="Q100" s="5">
        <v>158994734911</v>
      </c>
      <c r="R100" s="5">
        <v>136922780390</v>
      </c>
      <c r="S100" s="5">
        <v>94351241096</v>
      </c>
      <c r="T100" s="5">
        <v>109360870350</v>
      </c>
      <c r="U100" s="5">
        <v>92214117601</v>
      </c>
      <c r="V100" s="5">
        <v>52595653030</v>
      </c>
      <c r="W100" s="5">
        <v>38695908756</v>
      </c>
      <c r="X100" s="5">
        <v>26776791138</v>
      </c>
    </row>
    <row r="101" spans="3:24" ht="15.5" x14ac:dyDescent="0.35">
      <c r="C101" t="s">
        <v>133</v>
      </c>
      <c r="D101" s="5">
        <v>11336296121</v>
      </c>
      <c r="E101" s="5">
        <v>6311916438</v>
      </c>
      <c r="F101" s="5">
        <v>9550395913</v>
      </c>
      <c r="G101" s="5">
        <v>9183796424</v>
      </c>
      <c r="I101" s="5">
        <v>6311916438</v>
      </c>
      <c r="J101" s="5">
        <v>7583181965</v>
      </c>
      <c r="K101" s="5">
        <v>6137835507</v>
      </c>
      <c r="L101" s="5">
        <v>6527529033</v>
      </c>
      <c r="M101" s="5">
        <v>11615530896</v>
      </c>
      <c r="N101" s="5">
        <v>10629373555</v>
      </c>
      <c r="O101" s="5">
        <v>15988583982</v>
      </c>
      <c r="P101" s="5">
        <v>3965734679</v>
      </c>
      <c r="Q101" s="5">
        <v>2965100020</v>
      </c>
      <c r="R101" s="5">
        <v>3361637724</v>
      </c>
      <c r="S101" s="5">
        <v>1744359019</v>
      </c>
      <c r="T101" s="5">
        <v>2457336323</v>
      </c>
      <c r="U101" s="5">
        <v>3643094292</v>
      </c>
      <c r="V101" s="5">
        <v>1663413796</v>
      </c>
      <c r="W101" s="5">
        <v>1523469179</v>
      </c>
      <c r="X101" s="5">
        <v>445581123</v>
      </c>
    </row>
    <row r="102" spans="3:24" ht="15.5" x14ac:dyDescent="0.35">
      <c r="C102" t="s">
        <v>321</v>
      </c>
      <c r="W102" s="5">
        <v>2584571349</v>
      </c>
    </row>
    <row r="103" spans="3:24" ht="15.5" x14ac:dyDescent="0.35">
      <c r="C103" t="s">
        <v>322</v>
      </c>
      <c r="D103" s="5">
        <v>20591525635</v>
      </c>
      <c r="E103" s="5">
        <v>20615316983</v>
      </c>
      <c r="F103" s="5">
        <v>16893194193</v>
      </c>
      <c r="G103" s="5">
        <v>19454189494</v>
      </c>
      <c r="I103" s="5">
        <v>20615316983</v>
      </c>
      <c r="J103" s="5">
        <v>18189082105</v>
      </c>
      <c r="K103" s="5">
        <v>19827552339</v>
      </c>
      <c r="L103" s="5">
        <v>39372801399</v>
      </c>
      <c r="M103" s="5">
        <v>154682344</v>
      </c>
      <c r="N103" s="5">
        <v>123971711</v>
      </c>
      <c r="O103" s="5">
        <v>82148227</v>
      </c>
      <c r="P103" s="5">
        <v>282444026</v>
      </c>
      <c r="Q103" s="5">
        <v>992980168</v>
      </c>
      <c r="R103" s="5">
        <v>1203553156</v>
      </c>
      <c r="S103" s="5">
        <v>50702164</v>
      </c>
      <c r="T103" s="5">
        <v>38701171</v>
      </c>
      <c r="U103" s="5">
        <v>845384959</v>
      </c>
      <c r="V103" s="5">
        <v>876033837</v>
      </c>
      <c r="W103" s="5">
        <v>2584571349</v>
      </c>
      <c r="X103" s="5">
        <v>1295242500</v>
      </c>
    </row>
    <row r="104" spans="3:24" ht="15.5" x14ac:dyDescent="0.35">
      <c r="C104" t="s">
        <v>132</v>
      </c>
      <c r="D104" s="5">
        <v>7601434403</v>
      </c>
      <c r="E104" s="5">
        <v>10136071149</v>
      </c>
      <c r="F104" s="5">
        <v>8948675035</v>
      </c>
      <c r="G104" s="5">
        <v>8837628249</v>
      </c>
      <c r="I104" s="5">
        <v>10136071149</v>
      </c>
      <c r="J104" s="5">
        <v>7715990017</v>
      </c>
      <c r="K104" s="5">
        <v>9336557485</v>
      </c>
      <c r="L104" s="5">
        <v>7012559439</v>
      </c>
      <c r="M104" s="5">
        <v>6985969819</v>
      </c>
      <c r="N104" s="5">
        <v>7578046469</v>
      </c>
      <c r="O104" s="5">
        <v>8460245812</v>
      </c>
      <c r="P104" s="5">
        <v>1178890423</v>
      </c>
      <c r="Q104" s="5">
        <v>4439692279</v>
      </c>
      <c r="R104" s="5">
        <v>4254005482</v>
      </c>
      <c r="S104" s="5">
        <v>230963500</v>
      </c>
      <c r="T104" s="5">
        <v>405371877</v>
      </c>
      <c r="U104" s="5">
        <v>319302278</v>
      </c>
      <c r="V104" s="5">
        <v>260194425</v>
      </c>
    </row>
    <row r="105" spans="3:24" ht="15.5" x14ac:dyDescent="0.35">
      <c r="C105" t="s">
        <v>135</v>
      </c>
    </row>
    <row r="106" spans="3:24" ht="15.5" x14ac:dyDescent="0.35">
      <c r="C106" t="s">
        <v>597</v>
      </c>
      <c r="D106" s="5">
        <v>126698111685</v>
      </c>
      <c r="E106" s="5">
        <v>147485866321</v>
      </c>
      <c r="F106" s="5">
        <v>166685109730</v>
      </c>
      <c r="G106" s="5">
        <v>185340802530</v>
      </c>
      <c r="I106" s="5">
        <v>147485866321</v>
      </c>
      <c r="J106" s="5">
        <v>222569226319</v>
      </c>
      <c r="K106" s="5">
        <v>230901257846</v>
      </c>
      <c r="L106" s="5">
        <v>274781241402</v>
      </c>
      <c r="M106" s="5">
        <v>97336305852</v>
      </c>
      <c r="N106" s="5">
        <v>31957802356</v>
      </c>
      <c r="O106" s="5">
        <v>80254071610</v>
      </c>
      <c r="P106" s="5">
        <v>12373333323</v>
      </c>
      <c r="Q106" s="5">
        <v>17493333327</v>
      </c>
      <c r="S106" s="5">
        <v>4159816814</v>
      </c>
      <c r="T106" s="5">
        <v>7191077395</v>
      </c>
      <c r="U106" s="5">
        <v>5610867494</v>
      </c>
      <c r="V106" s="5">
        <v>2105129180</v>
      </c>
      <c r="W106" s="5">
        <v>5803342175</v>
      </c>
      <c r="X106" s="5">
        <v>6943551699</v>
      </c>
    </row>
    <row r="107" spans="3:24" ht="15.5" x14ac:dyDescent="0.35">
      <c r="C107" t="s">
        <v>324</v>
      </c>
      <c r="D107" s="5">
        <v>3174925638</v>
      </c>
      <c r="E107" s="5">
        <v>3347710190</v>
      </c>
      <c r="F107" s="5">
        <v>4784465325</v>
      </c>
      <c r="G107" s="5">
        <v>5614394161</v>
      </c>
      <c r="I107" s="5">
        <v>3347710190</v>
      </c>
      <c r="J107" s="5">
        <v>4959746869</v>
      </c>
      <c r="K107" s="5">
        <v>6760137954</v>
      </c>
      <c r="L107" s="5">
        <v>2241664544</v>
      </c>
      <c r="M107" s="5">
        <v>3418010748</v>
      </c>
      <c r="N107" s="5">
        <v>3276904179</v>
      </c>
      <c r="O107" s="5">
        <v>3573813181</v>
      </c>
      <c r="P107" s="5">
        <v>1682908913</v>
      </c>
      <c r="Q107" s="5">
        <v>816972457</v>
      </c>
      <c r="R107" s="5">
        <v>746098495</v>
      </c>
      <c r="S107" s="5">
        <v>1021949350</v>
      </c>
      <c r="T107" s="5">
        <v>1266888938</v>
      </c>
      <c r="U107" s="5">
        <v>2091382642</v>
      </c>
      <c r="V107" s="5">
        <v>772572265</v>
      </c>
      <c r="W107" s="5">
        <v>799562491</v>
      </c>
      <c r="X107" s="5">
        <v>107742094</v>
      </c>
    </row>
    <row r="108" spans="3:24" ht="15.5" x14ac:dyDescent="0.35">
      <c r="C108" t="s">
        <v>137</v>
      </c>
      <c r="D108" s="5">
        <v>85543585392</v>
      </c>
      <c r="E108" s="5">
        <v>83367306035</v>
      </c>
      <c r="F108" s="5">
        <v>80566213379</v>
      </c>
      <c r="G108" s="5">
        <v>75866482729</v>
      </c>
      <c r="I108" s="5">
        <v>83367306035</v>
      </c>
      <c r="J108" s="5">
        <v>64421443424</v>
      </c>
      <c r="K108" s="5">
        <v>44957123614</v>
      </c>
      <c r="L108" s="5">
        <v>24780972580</v>
      </c>
      <c r="M108" s="5">
        <v>20456952510</v>
      </c>
      <c r="N108" s="5">
        <v>61937460328</v>
      </c>
      <c r="O108" s="5">
        <v>57916790977</v>
      </c>
      <c r="P108" s="5">
        <v>6735540813</v>
      </c>
      <c r="Q108" s="5">
        <v>6146914758</v>
      </c>
      <c r="R108" s="5">
        <v>3642082643</v>
      </c>
      <c r="S108" s="5">
        <v>9542057607</v>
      </c>
      <c r="T108" s="5">
        <v>7415234914</v>
      </c>
      <c r="U108" s="5">
        <v>5992292409</v>
      </c>
      <c r="V108" s="5">
        <v>4578193461</v>
      </c>
      <c r="W108" s="5">
        <v>5083199284</v>
      </c>
      <c r="X108" s="5">
        <v>3376432658</v>
      </c>
    </row>
    <row r="109" spans="3:24" ht="15.5" x14ac:dyDescent="0.35">
      <c r="C109" t="s">
        <v>138</v>
      </c>
      <c r="D109" s="5">
        <v>160587730413</v>
      </c>
      <c r="E109" s="5">
        <v>180151590805</v>
      </c>
      <c r="F109" s="5">
        <v>197319351578</v>
      </c>
      <c r="G109" s="5">
        <v>216268051975</v>
      </c>
      <c r="I109" s="5">
        <v>180151590805</v>
      </c>
      <c r="J109" s="5">
        <v>252694527354</v>
      </c>
      <c r="K109" s="5">
        <v>261756494214</v>
      </c>
      <c r="L109" s="5">
        <v>295630365080</v>
      </c>
      <c r="M109" s="5">
        <v>119464534912</v>
      </c>
      <c r="N109" s="5">
        <v>59541737434</v>
      </c>
      <c r="O109" s="5">
        <v>100631930525</v>
      </c>
      <c r="P109" s="5">
        <v>23085301266</v>
      </c>
      <c r="Q109" s="5">
        <v>27227641639</v>
      </c>
      <c r="R109" s="5">
        <v>7686008323</v>
      </c>
      <c r="S109" s="5">
        <v>10867323350</v>
      </c>
      <c r="T109" s="5">
        <v>12788922608</v>
      </c>
      <c r="U109" s="5">
        <v>11112992131</v>
      </c>
      <c r="V109" s="5">
        <v>5292783793</v>
      </c>
      <c r="W109" s="5">
        <v>8368989742</v>
      </c>
      <c r="X109" s="5">
        <v>8181098918</v>
      </c>
    </row>
    <row r="110" spans="3:24" ht="15.5" x14ac:dyDescent="0.35">
      <c r="C110" t="s">
        <v>139</v>
      </c>
      <c r="D110" s="5">
        <v>160587730413</v>
      </c>
      <c r="E110" s="5">
        <v>180151590805</v>
      </c>
      <c r="F110" s="5">
        <v>197319351578</v>
      </c>
      <c r="G110" s="5">
        <v>216268051975</v>
      </c>
      <c r="I110" s="5">
        <v>180151590805</v>
      </c>
      <c r="J110" s="5">
        <v>252694527354</v>
      </c>
      <c r="K110" s="5">
        <v>261756494214</v>
      </c>
      <c r="L110" s="5">
        <v>295630365080</v>
      </c>
      <c r="M110" s="5">
        <v>119464534912</v>
      </c>
      <c r="N110" s="5">
        <v>59541737434</v>
      </c>
      <c r="O110" s="5">
        <v>100631930525</v>
      </c>
      <c r="P110" s="5">
        <v>23085301266</v>
      </c>
      <c r="Q110" s="5">
        <v>27227641639</v>
      </c>
      <c r="R110" s="5">
        <v>7686008323</v>
      </c>
      <c r="S110" s="5">
        <v>10867323350</v>
      </c>
      <c r="T110" s="5">
        <v>12788922608</v>
      </c>
      <c r="U110" s="5">
        <v>11112992131</v>
      </c>
      <c r="V110" s="5">
        <v>5292783793</v>
      </c>
      <c r="W110" s="5">
        <v>8368989742</v>
      </c>
      <c r="X110" s="5">
        <v>8181098918</v>
      </c>
    </row>
    <row r="111" spans="3:24" ht="15.5" x14ac:dyDescent="0.35">
      <c r="C111" t="s">
        <v>141</v>
      </c>
      <c r="F111" s="5">
        <v>19114131</v>
      </c>
      <c r="G111" s="5">
        <v>52668144</v>
      </c>
      <c r="J111" s="5">
        <v>71905221</v>
      </c>
      <c r="L111" s="5">
        <v>224960505</v>
      </c>
      <c r="M111" s="5">
        <v>102898027</v>
      </c>
      <c r="O111" s="5">
        <v>132565051</v>
      </c>
      <c r="P111" s="5">
        <v>300855154</v>
      </c>
      <c r="Q111" s="5">
        <v>178454739</v>
      </c>
      <c r="R111" s="5">
        <v>176222532</v>
      </c>
      <c r="S111" s="5">
        <v>270548900</v>
      </c>
      <c r="T111" s="5">
        <v>293280598</v>
      </c>
      <c r="U111" s="5">
        <v>173102316</v>
      </c>
      <c r="V111" s="5">
        <v>34669858</v>
      </c>
      <c r="W111" s="5">
        <v>9175478</v>
      </c>
    </row>
    <row r="112" spans="3:24" ht="15.5" x14ac:dyDescent="0.35">
      <c r="C112" t="s">
        <v>327</v>
      </c>
    </row>
    <row r="113" spans="2:24" ht="15.5" x14ac:dyDescent="0.35">
      <c r="C113" t="s">
        <v>328</v>
      </c>
      <c r="D113" s="5">
        <v>129873037323</v>
      </c>
      <c r="E113" s="5">
        <v>150833576511</v>
      </c>
      <c r="F113" s="5">
        <v>171469575055</v>
      </c>
      <c r="G113" s="5">
        <v>190955196691</v>
      </c>
      <c r="I113" s="5">
        <v>150833576511</v>
      </c>
      <c r="J113" s="5">
        <v>227528973188</v>
      </c>
      <c r="K113" s="5">
        <v>237661395800</v>
      </c>
      <c r="L113" s="5">
        <v>277022905946</v>
      </c>
      <c r="M113" s="5">
        <v>100754316600</v>
      </c>
      <c r="N113" s="5">
        <v>35234706535</v>
      </c>
      <c r="O113" s="5">
        <v>83827884791</v>
      </c>
      <c r="P113" s="5">
        <v>14056242236</v>
      </c>
      <c r="Q113" s="5">
        <v>18310305784</v>
      </c>
      <c r="R113" s="5">
        <v>746098495</v>
      </c>
      <c r="S113" s="5">
        <v>5181766164</v>
      </c>
      <c r="T113" s="5">
        <v>8457966333</v>
      </c>
      <c r="U113" s="5">
        <v>7702250136</v>
      </c>
      <c r="V113" s="5">
        <v>2877701445</v>
      </c>
      <c r="W113" s="5">
        <v>6602904666</v>
      </c>
      <c r="X113" s="5">
        <v>7051293793</v>
      </c>
    </row>
    <row r="114" spans="2:24" ht="15.5" x14ac:dyDescent="0.35">
      <c r="C114" t="s">
        <v>142</v>
      </c>
      <c r="D114" s="5">
        <v>1033036307215</v>
      </c>
      <c r="E114" s="5">
        <v>1031624941322</v>
      </c>
      <c r="F114" s="5">
        <v>990369023476</v>
      </c>
      <c r="G114" s="5">
        <v>1013795136875</v>
      </c>
      <c r="I114" s="5">
        <v>1031624941322</v>
      </c>
      <c r="J114" s="5">
        <v>1019907046039</v>
      </c>
      <c r="K114" s="5">
        <v>941764934889</v>
      </c>
      <c r="L114" s="5">
        <v>803638004050</v>
      </c>
      <c r="M114" s="5">
        <v>507406880546</v>
      </c>
      <c r="N114" s="5">
        <v>363428319392</v>
      </c>
      <c r="O114" s="5">
        <v>391708143237</v>
      </c>
      <c r="P114" s="5">
        <v>254539097693</v>
      </c>
      <c r="Q114" s="5">
        <v>269278833819</v>
      </c>
      <c r="R114" s="5">
        <v>209442676180</v>
      </c>
      <c r="S114" s="5">
        <v>195081792385</v>
      </c>
      <c r="T114" s="5">
        <v>197391610046</v>
      </c>
      <c r="U114" s="5">
        <v>161595933059</v>
      </c>
      <c r="V114" s="5">
        <v>90590989110</v>
      </c>
      <c r="W114" s="5">
        <v>82739679642</v>
      </c>
      <c r="X114" s="5">
        <v>67240396267</v>
      </c>
    </row>
    <row r="115" spans="2:24" ht="15.5" x14ac:dyDescent="0.35">
      <c r="C115" t="s">
        <v>143</v>
      </c>
    </row>
    <row r="116" spans="2:24" ht="15.5" x14ac:dyDescent="0.35">
      <c r="C116" t="s">
        <v>144</v>
      </c>
      <c r="D116" s="5">
        <v>135035687200</v>
      </c>
      <c r="E116" s="5">
        <v>135035687200</v>
      </c>
      <c r="F116" s="5">
        <v>135035687200</v>
      </c>
      <c r="G116" s="5">
        <v>135035687200</v>
      </c>
      <c r="I116" s="5">
        <v>135035687200</v>
      </c>
      <c r="J116" s="5">
        <v>135035687200</v>
      </c>
      <c r="K116" s="5">
        <v>135035687200</v>
      </c>
      <c r="L116" s="5">
        <v>131685630900</v>
      </c>
      <c r="M116" s="5">
        <v>131685602000</v>
      </c>
      <c r="N116" s="5">
        <v>110000000000</v>
      </c>
      <c r="O116" s="5">
        <v>110000000000</v>
      </c>
      <c r="P116" s="5">
        <v>55000000000</v>
      </c>
      <c r="Q116" s="5">
        <v>55000000000</v>
      </c>
      <c r="R116" s="5">
        <v>55000000000</v>
      </c>
      <c r="S116" s="5">
        <v>55000000000</v>
      </c>
      <c r="T116" s="5">
        <v>55000000000</v>
      </c>
      <c r="U116" s="5">
        <v>55000000000</v>
      </c>
      <c r="V116" s="5">
        <v>55000000000</v>
      </c>
      <c r="W116" s="5">
        <v>55000000000</v>
      </c>
      <c r="X116" s="5">
        <v>26000000000</v>
      </c>
    </row>
    <row r="117" spans="2:24" ht="15.5" x14ac:dyDescent="0.35">
      <c r="C117" t="s">
        <v>145</v>
      </c>
      <c r="D117" s="5">
        <v>324637303065</v>
      </c>
      <c r="E117" s="5">
        <v>325007238565</v>
      </c>
      <c r="F117" s="5">
        <v>325764172065</v>
      </c>
      <c r="G117" s="5">
        <v>326038863465</v>
      </c>
      <c r="I117" s="5">
        <v>325007238565</v>
      </c>
      <c r="J117" s="5">
        <v>327129873465</v>
      </c>
      <c r="K117" s="5">
        <v>327129873465</v>
      </c>
      <c r="L117" s="5">
        <v>285637468265</v>
      </c>
      <c r="M117" s="5">
        <v>288054815665</v>
      </c>
      <c r="N117" s="5">
        <v>144983332989</v>
      </c>
      <c r="O117" s="5">
        <v>147789727789</v>
      </c>
      <c r="P117" s="5">
        <v>16913109711</v>
      </c>
      <c r="Q117" s="5">
        <v>16913109711</v>
      </c>
      <c r="R117" s="5">
        <v>16913109711</v>
      </c>
      <c r="S117" s="5">
        <v>16115299711</v>
      </c>
      <c r="T117" s="5">
        <v>16110157268</v>
      </c>
      <c r="U117" s="5">
        <v>16110157268</v>
      </c>
      <c r="V117" s="5">
        <v>16550166557</v>
      </c>
      <c r="W117" s="5">
        <v>16451169815</v>
      </c>
    </row>
    <row r="118" spans="2:24" ht="15.5" x14ac:dyDescent="0.35">
      <c r="C118" t="s">
        <v>146</v>
      </c>
      <c r="D118" s="5">
        <v>374614305745</v>
      </c>
      <c r="E118" s="5">
        <v>361327659034</v>
      </c>
      <c r="F118" s="5">
        <v>349486696862</v>
      </c>
      <c r="G118" s="5">
        <v>335107554236</v>
      </c>
      <c r="I118" s="5">
        <v>361327659034</v>
      </c>
      <c r="J118" s="5">
        <v>329432516045</v>
      </c>
      <c r="K118" s="5">
        <v>339164745577</v>
      </c>
      <c r="L118" s="5">
        <v>341389319182</v>
      </c>
      <c r="M118" s="5">
        <v>277300978702</v>
      </c>
      <c r="N118" s="5">
        <v>202887859155</v>
      </c>
      <c r="O118" s="5">
        <v>158750637496</v>
      </c>
      <c r="P118" s="5">
        <v>103929398597</v>
      </c>
      <c r="Q118" s="5">
        <v>80560374600</v>
      </c>
      <c r="R118" s="5">
        <v>67390156777</v>
      </c>
      <c r="S118" s="5">
        <v>53134794033</v>
      </c>
      <c r="T118" s="5">
        <v>39332519647</v>
      </c>
      <c r="U118" s="5">
        <v>29170564684</v>
      </c>
      <c r="V118" s="5">
        <v>15589205149</v>
      </c>
      <c r="W118" s="5">
        <v>6364750261</v>
      </c>
      <c r="X118" s="5">
        <v>14277929235</v>
      </c>
    </row>
    <row r="119" spans="2:24" ht="15.5" x14ac:dyDescent="0.35">
      <c r="C119" t="s">
        <v>147</v>
      </c>
      <c r="D119" s="5">
        <v>800000000</v>
      </c>
      <c r="E119" s="5">
        <v>800000000</v>
      </c>
      <c r="F119" s="5">
        <v>800000000</v>
      </c>
      <c r="G119" s="5">
        <v>800000000</v>
      </c>
      <c r="I119" s="5">
        <v>800000000</v>
      </c>
      <c r="J119" s="5">
        <v>700000000</v>
      </c>
      <c r="K119" s="5">
        <v>600000000</v>
      </c>
      <c r="L119" s="5">
        <v>500000000</v>
      </c>
      <c r="M119" s="5">
        <v>400000000</v>
      </c>
      <c r="N119" s="5">
        <v>300000000</v>
      </c>
      <c r="O119" s="5">
        <v>200000000</v>
      </c>
      <c r="P119" s="5">
        <v>100000000</v>
      </c>
      <c r="Q119" s="5">
        <v>100000000</v>
      </c>
      <c r="R119" s="5">
        <v>100000000</v>
      </c>
      <c r="S119" s="5">
        <v>100000000</v>
      </c>
      <c r="T119" s="5">
        <v>100000000</v>
      </c>
      <c r="U119" s="5">
        <v>100000000</v>
      </c>
      <c r="V119" s="5">
        <v>100000000</v>
      </c>
      <c r="W119" s="5">
        <v>100000000</v>
      </c>
    </row>
    <row r="120" spans="2:24" ht="15.5" x14ac:dyDescent="0.35">
      <c r="C120" t="s">
        <v>148</v>
      </c>
      <c r="D120" s="5">
        <v>373814305745</v>
      </c>
      <c r="E120" s="5">
        <v>360527659034</v>
      </c>
      <c r="F120" s="5">
        <v>348686696862</v>
      </c>
      <c r="G120" s="5">
        <v>334307554236</v>
      </c>
      <c r="I120" s="5">
        <v>360527659034</v>
      </c>
      <c r="J120" s="5">
        <v>328732516045</v>
      </c>
      <c r="K120" s="5">
        <v>338564745577</v>
      </c>
      <c r="L120" s="5">
        <v>340889319182</v>
      </c>
      <c r="M120" s="5">
        <v>276900978702</v>
      </c>
      <c r="N120" s="5">
        <v>202587859155</v>
      </c>
      <c r="O120" s="5">
        <v>158550637496</v>
      </c>
      <c r="P120" s="5">
        <v>103829398597</v>
      </c>
      <c r="Q120" s="5">
        <v>80460374600</v>
      </c>
      <c r="R120" s="5">
        <v>67290156777</v>
      </c>
      <c r="S120" s="5">
        <v>53034794033</v>
      </c>
      <c r="T120" s="5">
        <v>39232519647</v>
      </c>
      <c r="U120" s="5">
        <v>29070564684</v>
      </c>
      <c r="V120" s="5">
        <v>15489205149</v>
      </c>
      <c r="W120" s="5">
        <v>6264750261</v>
      </c>
      <c r="X120" s="5">
        <v>14277929235</v>
      </c>
    </row>
    <row r="121" spans="2:24" ht="15.5" x14ac:dyDescent="0.35">
      <c r="C121" t="s">
        <v>149</v>
      </c>
      <c r="D121" s="5">
        <v>374614305745</v>
      </c>
      <c r="E121" s="5">
        <v>361327659034</v>
      </c>
      <c r="F121" s="5">
        <v>349486696862</v>
      </c>
      <c r="G121" s="5">
        <v>335107554236</v>
      </c>
      <c r="I121" s="5">
        <v>361327659034</v>
      </c>
      <c r="J121" s="5">
        <v>329432516045</v>
      </c>
      <c r="K121" s="5">
        <v>339164745577</v>
      </c>
      <c r="L121" s="5">
        <v>341389319182</v>
      </c>
      <c r="M121" s="5">
        <v>277300978702</v>
      </c>
      <c r="N121" s="5">
        <v>202887859155</v>
      </c>
      <c r="O121" s="5">
        <v>158750637496</v>
      </c>
      <c r="P121" s="5">
        <v>103929398597</v>
      </c>
      <c r="Q121" s="5">
        <v>80560374600</v>
      </c>
      <c r="R121" s="5">
        <v>67390156777</v>
      </c>
      <c r="S121" s="5">
        <v>53134794033</v>
      </c>
      <c r="T121" s="5">
        <v>39332519647</v>
      </c>
      <c r="U121" s="5">
        <v>29170564684</v>
      </c>
      <c r="V121" s="5">
        <v>15589205149</v>
      </c>
      <c r="W121" s="5">
        <v>6364750261</v>
      </c>
      <c r="X121" s="5">
        <v>14277929235</v>
      </c>
    </row>
    <row r="122" spans="2:24" ht="15.5" x14ac:dyDescent="0.35">
      <c r="C122" t="s">
        <v>150</v>
      </c>
      <c r="D122" s="5">
        <v>7520304536</v>
      </c>
      <c r="E122" s="5">
        <v>7402098477</v>
      </c>
      <c r="F122" s="5">
        <v>7301247326</v>
      </c>
      <c r="G122" s="5">
        <v>7190096080</v>
      </c>
      <c r="I122" s="5">
        <v>7402098477</v>
      </c>
      <c r="J122" s="5">
        <v>7192235183</v>
      </c>
      <c r="K122" s="5">
        <v>6414326612</v>
      </c>
      <c r="L122" s="5">
        <v>6208657790</v>
      </c>
      <c r="M122" s="5">
        <v>5740155115</v>
      </c>
      <c r="N122" s="5">
        <v>130972825676</v>
      </c>
      <c r="O122" s="5">
        <v>117340952813</v>
      </c>
      <c r="P122" s="5">
        <v>94446629732</v>
      </c>
      <c r="Q122" s="5">
        <v>75936871651</v>
      </c>
      <c r="R122" s="5">
        <v>59981788603</v>
      </c>
      <c r="S122" s="5">
        <v>46979245097</v>
      </c>
      <c r="T122" s="5">
        <v>43758416406</v>
      </c>
      <c r="U122" s="5">
        <v>34025709051</v>
      </c>
      <c r="V122" s="5">
        <v>7024636853</v>
      </c>
      <c r="W122" s="5">
        <v>3868114517</v>
      </c>
    </row>
    <row r="123" spans="2:24" ht="15.5" x14ac:dyDescent="0.35">
      <c r="C123" t="s">
        <v>9</v>
      </c>
      <c r="D123" s="5">
        <v>1069526630783</v>
      </c>
      <c r="E123" s="5">
        <v>1056528898513</v>
      </c>
      <c r="F123" s="5">
        <v>1045418028690</v>
      </c>
      <c r="G123" s="5">
        <v>1031233276218</v>
      </c>
      <c r="I123" s="5">
        <v>1056528898513</v>
      </c>
      <c r="J123" s="5">
        <v>1026774232130</v>
      </c>
      <c r="K123" s="5">
        <v>809937632854</v>
      </c>
      <c r="L123" s="5">
        <v>765168946137</v>
      </c>
      <c r="M123" s="5">
        <v>703402561482</v>
      </c>
      <c r="N123" s="5">
        <v>590123647820</v>
      </c>
      <c r="O123" s="5">
        <v>533406306270</v>
      </c>
      <c r="P123" s="5">
        <v>271590217470</v>
      </c>
      <c r="Q123" s="5">
        <v>229422823176</v>
      </c>
      <c r="R123" s="5">
        <v>200887900422</v>
      </c>
      <c r="S123" s="5">
        <v>170929026813</v>
      </c>
      <c r="T123" s="5">
        <v>159422655622</v>
      </c>
      <c r="U123" s="5">
        <v>139883299162</v>
      </c>
      <c r="V123" s="5">
        <v>94305753777</v>
      </c>
      <c r="W123" s="5">
        <v>81783031336</v>
      </c>
      <c r="X123" s="5">
        <v>40277929235</v>
      </c>
    </row>
    <row r="124" spans="2:24" ht="15.5" x14ac:dyDescent="0.35">
      <c r="C124" t="s">
        <v>151</v>
      </c>
      <c r="D124" s="5">
        <v>2102562937998</v>
      </c>
      <c r="E124" s="5">
        <v>2088153839835</v>
      </c>
      <c r="F124" s="5">
        <v>2035787052166</v>
      </c>
      <c r="G124" s="5">
        <v>2045028413093</v>
      </c>
      <c r="I124" s="5">
        <v>2088153839835</v>
      </c>
      <c r="J124" s="5">
        <v>2046681278169</v>
      </c>
      <c r="K124" s="5">
        <v>1751702567743</v>
      </c>
      <c r="L124" s="5">
        <v>1568806950187</v>
      </c>
      <c r="M124" s="5">
        <v>1210809442028</v>
      </c>
      <c r="N124" s="5">
        <v>953551967212</v>
      </c>
      <c r="O124" s="5">
        <v>925114449507</v>
      </c>
      <c r="P124" s="5">
        <v>526129315163</v>
      </c>
      <c r="Q124" s="5">
        <v>498701656995</v>
      </c>
      <c r="R124" s="5">
        <v>410330576602</v>
      </c>
      <c r="S124" s="5">
        <v>366010819198</v>
      </c>
      <c r="T124" s="5">
        <v>356814265668</v>
      </c>
      <c r="U124" s="5">
        <v>301479232221</v>
      </c>
      <c r="V124" s="5">
        <v>184896742887</v>
      </c>
      <c r="W124" s="5">
        <v>164522710978</v>
      </c>
      <c r="X124" s="5">
        <v>107518325502</v>
      </c>
    </row>
    <row r="125" spans="2:24" ht="15.5" x14ac:dyDescent="0.35">
      <c r="C125" t="s">
        <v>152</v>
      </c>
      <c r="D125" s="5">
        <v>2700713744</v>
      </c>
      <c r="E125" s="5">
        <v>2700713744</v>
      </c>
      <c r="F125" s="5">
        <v>2700713744</v>
      </c>
      <c r="G125" s="5">
        <v>2700713744</v>
      </c>
      <c r="I125" s="5">
        <v>2700713744</v>
      </c>
      <c r="J125" s="5">
        <v>2700713744</v>
      </c>
      <c r="K125" s="5">
        <v>1350356472</v>
      </c>
      <c r="L125" s="5">
        <v>1316856309</v>
      </c>
      <c r="M125" s="5">
        <v>1316856020</v>
      </c>
      <c r="N125" s="5">
        <v>1100000000</v>
      </c>
      <c r="O125" s="5">
        <v>1100000000</v>
      </c>
      <c r="P125" s="5">
        <v>550000000</v>
      </c>
      <c r="Q125" s="5">
        <v>550000000</v>
      </c>
      <c r="R125" s="5">
        <v>550000000</v>
      </c>
      <c r="S125" s="5">
        <v>550000000</v>
      </c>
      <c r="T125" s="5">
        <v>550000000</v>
      </c>
      <c r="U125" s="5">
        <v>550000000</v>
      </c>
      <c r="V125" s="5">
        <v>550000000</v>
      </c>
      <c r="W125" s="5">
        <v>550000000</v>
      </c>
      <c r="X125" s="5">
        <v>260000000</v>
      </c>
    </row>
    <row r="127" spans="2:24" ht="15.5" x14ac:dyDescent="0.35">
      <c r="B127" t="s">
        <v>153</v>
      </c>
      <c r="C127" t="s">
        <v>154</v>
      </c>
      <c r="D127" s="5">
        <v>-38099032121</v>
      </c>
      <c r="E127" s="5">
        <v>-15636862444</v>
      </c>
      <c r="F127" s="5">
        <v>84154125634</v>
      </c>
      <c r="G127" s="5">
        <v>-39646691777</v>
      </c>
      <c r="I127" s="5">
        <v>-46123416933</v>
      </c>
      <c r="J127" s="5">
        <v>46421534961</v>
      </c>
      <c r="K127" s="5">
        <v>39563187127</v>
      </c>
      <c r="L127" s="5">
        <v>21729400130</v>
      </c>
      <c r="M127" s="5">
        <v>73764543079</v>
      </c>
      <c r="N127" s="5">
        <v>119962516014</v>
      </c>
      <c r="O127" s="5">
        <v>99465554519</v>
      </c>
      <c r="P127" s="5">
        <v>17370720460</v>
      </c>
      <c r="Q127" s="5">
        <v>12706380594</v>
      </c>
      <c r="R127" s="5">
        <v>38255302345</v>
      </c>
      <c r="S127" s="5">
        <v>2204123679</v>
      </c>
      <c r="T127" s="5">
        <v>-29883033</v>
      </c>
      <c r="U127" s="5">
        <v>39652190973</v>
      </c>
      <c r="V127" s="5">
        <v>16843147032</v>
      </c>
      <c r="W127" s="5">
        <v>127074583</v>
      </c>
      <c r="X127" s="5">
        <v>1862332040</v>
      </c>
    </row>
    <row r="128" spans="2:24" ht="15.5" x14ac:dyDescent="0.35">
      <c r="C128" t="s">
        <v>331</v>
      </c>
      <c r="D128" s="5">
        <v>506819004132</v>
      </c>
      <c r="E128" s="5">
        <v>538205975820</v>
      </c>
      <c r="F128" s="5">
        <v>558150239792</v>
      </c>
      <c r="G128" s="5">
        <v>501165691565</v>
      </c>
      <c r="I128" s="5">
        <v>2053834707680</v>
      </c>
      <c r="J128" s="5">
        <v>1824735217279</v>
      </c>
      <c r="K128" s="5">
        <v>1565658443821</v>
      </c>
      <c r="L128" s="5">
        <v>1471561574800</v>
      </c>
      <c r="M128" s="5">
        <v>1420059044234</v>
      </c>
      <c r="N128" s="5">
        <v>1053843990049</v>
      </c>
      <c r="O128" s="5">
        <v>1127411792109</v>
      </c>
      <c r="P128" s="5">
        <v>779155047051</v>
      </c>
      <c r="Q128" s="5">
        <v>698742312640</v>
      </c>
      <c r="R128" s="5">
        <v>638808986170</v>
      </c>
      <c r="S128" s="5">
        <v>523312916247</v>
      </c>
      <c r="T128" s="5">
        <v>462527691334</v>
      </c>
      <c r="U128" s="5">
        <v>365728419955</v>
      </c>
      <c r="V128" s="5">
        <v>265798977154</v>
      </c>
      <c r="W128" s="5">
        <v>241776887789</v>
      </c>
      <c r="X128" s="5">
        <v>213972471857</v>
      </c>
    </row>
    <row r="129" spans="3:24" ht="15.5" x14ac:dyDescent="0.35">
      <c r="C129" t="s">
        <v>757</v>
      </c>
      <c r="D129" s="5">
        <v>-457260874922</v>
      </c>
      <c r="E129" s="5">
        <v>-488748599291</v>
      </c>
      <c r="F129" s="5">
        <v>-392309744299</v>
      </c>
      <c r="G129" s="5">
        <v>-471894209481</v>
      </c>
      <c r="I129" s="5">
        <v>-1808870103473</v>
      </c>
      <c r="J129" s="5">
        <v>-1529593104013</v>
      </c>
      <c r="K129" s="5">
        <v>-1281751465257</v>
      </c>
      <c r="L129" s="5">
        <v>-1249470317907</v>
      </c>
      <c r="M129" s="5">
        <v>-1133867967472</v>
      </c>
      <c r="N129" s="5">
        <v>-766734115957</v>
      </c>
      <c r="O129" s="5">
        <v>-868502413716</v>
      </c>
      <c r="P129" s="5">
        <v>-655488738821</v>
      </c>
      <c r="Q129" s="5">
        <v>-593004399784</v>
      </c>
      <c r="R129" s="5">
        <v>-517947929921</v>
      </c>
      <c r="S129" s="5">
        <v>-445050065282</v>
      </c>
      <c r="T129" s="5">
        <v>-398380531398</v>
      </c>
      <c r="U129" s="5">
        <v>-294014664930</v>
      </c>
      <c r="V129" s="5">
        <v>-214106493210</v>
      </c>
      <c r="W129" s="5">
        <v>-214353980302</v>
      </c>
      <c r="X129" s="5">
        <v>-187627141861</v>
      </c>
    </row>
    <row r="130" spans="3:24" ht="15.5" x14ac:dyDescent="0.35">
      <c r="C130" t="s">
        <v>504</v>
      </c>
    </row>
    <row r="131" spans="3:24" ht="15.5" x14ac:dyDescent="0.35">
      <c r="C131" t="s">
        <v>508</v>
      </c>
      <c r="D131" s="5">
        <v>399309370</v>
      </c>
      <c r="E131" s="5">
        <v>337000813</v>
      </c>
      <c r="F131" s="5">
        <v>332894793</v>
      </c>
      <c r="G131" s="5">
        <v>402058882</v>
      </c>
      <c r="I131" s="5">
        <v>1662257240</v>
      </c>
      <c r="J131" s="5">
        <v>1274037391</v>
      </c>
      <c r="K131" s="5">
        <v>958574949</v>
      </c>
      <c r="L131" s="5">
        <v>244421245</v>
      </c>
      <c r="M131" s="5">
        <v>350272674</v>
      </c>
      <c r="N131" s="5">
        <v>82531976</v>
      </c>
      <c r="O131" s="5">
        <v>106669998</v>
      </c>
      <c r="P131" s="5">
        <v>29330464</v>
      </c>
      <c r="Q131" s="5">
        <v>28080052</v>
      </c>
      <c r="R131" s="5">
        <v>44057063</v>
      </c>
      <c r="S131" s="5">
        <v>119160903</v>
      </c>
      <c r="T131" s="5">
        <v>45865904</v>
      </c>
      <c r="U131" s="5">
        <v>32830230</v>
      </c>
    </row>
    <row r="132" spans="3:24" ht="15.5" x14ac:dyDescent="0.35">
      <c r="C132" t="s">
        <v>851</v>
      </c>
    </row>
    <row r="133" spans="3:24" ht="15.5" x14ac:dyDescent="0.35">
      <c r="C133" t="s">
        <v>729</v>
      </c>
      <c r="D133" s="5">
        <v>-70361512465</v>
      </c>
      <c r="E133" s="5">
        <v>-58809641494</v>
      </c>
      <c r="F133" s="5">
        <v>-66840723427</v>
      </c>
      <c r="G133" s="5">
        <v>-54886662597</v>
      </c>
      <c r="I133" s="5">
        <v>-241994189390</v>
      </c>
      <c r="J133" s="5">
        <v>-202456831675</v>
      </c>
      <c r="K133" s="5">
        <v>-168798477364</v>
      </c>
      <c r="L133" s="5">
        <v>-143106973769</v>
      </c>
      <c r="M133" s="5">
        <v>-170102699356</v>
      </c>
      <c r="N133" s="5">
        <v>-125991480670</v>
      </c>
      <c r="O133" s="5">
        <v>-115393888047</v>
      </c>
      <c r="P133" s="5">
        <v>-86966441680</v>
      </c>
      <c r="Q133" s="5">
        <v>-72105599912</v>
      </c>
      <c r="R133" s="5">
        <v>-62628871122</v>
      </c>
      <c r="S133" s="5">
        <v>-56662299022</v>
      </c>
      <c r="T133" s="5">
        <v>-46025812671</v>
      </c>
      <c r="U133" s="5">
        <v>-21341528244</v>
      </c>
      <c r="V133" s="5">
        <v>-27274370578</v>
      </c>
      <c r="W133" s="5">
        <v>-19615694256</v>
      </c>
      <c r="X133" s="5">
        <v>-18618271665</v>
      </c>
    </row>
    <row r="134" spans="3:24" ht="15.5" x14ac:dyDescent="0.35">
      <c r="C134" t="s">
        <v>184</v>
      </c>
      <c r="D134" s="5">
        <v>-11558005421</v>
      </c>
      <c r="E134" s="5">
        <v>-11249957591</v>
      </c>
      <c r="F134" s="5">
        <v>-12000757895</v>
      </c>
      <c r="G134" s="5">
        <v>-12079652909</v>
      </c>
      <c r="I134" s="5">
        <v>-46604518749</v>
      </c>
      <c r="J134" s="5">
        <v>-45102961696</v>
      </c>
      <c r="K134" s="5">
        <v>-42658220003</v>
      </c>
      <c r="L134" s="5">
        <v>-15523445910</v>
      </c>
      <c r="M134" s="5">
        <v>-12759329124</v>
      </c>
      <c r="N134" s="5">
        <v>-16276022165</v>
      </c>
      <c r="O134" s="5">
        <v>-21611314605</v>
      </c>
      <c r="V134" s="5">
        <v>-3619242203</v>
      </c>
      <c r="W134" s="5">
        <v>-4303218655</v>
      </c>
      <c r="X134" s="5">
        <v>-4048689512</v>
      </c>
    </row>
    <row r="135" spans="3:24" ht="15.5" x14ac:dyDescent="0.35">
      <c r="C135" t="s">
        <v>607</v>
      </c>
      <c r="D135" s="5">
        <v>-6136952815</v>
      </c>
      <c r="E135" s="5">
        <v>4628359299</v>
      </c>
      <c r="F135" s="5">
        <v>-3177783330</v>
      </c>
      <c r="G135" s="5">
        <v>-2353917237</v>
      </c>
      <c r="I135" s="5">
        <v>-4151570241</v>
      </c>
      <c r="J135" s="5">
        <v>-2434822325</v>
      </c>
      <c r="K135" s="5">
        <v>-33845669019</v>
      </c>
      <c r="L135" s="5">
        <v>-41975858329</v>
      </c>
      <c r="M135" s="5">
        <v>-29914777877</v>
      </c>
      <c r="N135" s="5">
        <v>-24962387219</v>
      </c>
      <c r="O135" s="5">
        <v>-22545291220</v>
      </c>
      <c r="P135" s="5">
        <v>-7978207535</v>
      </c>
      <c r="Q135" s="5">
        <v>-11533291195</v>
      </c>
      <c r="R135" s="5">
        <v>-10397020319</v>
      </c>
      <c r="S135" s="5">
        <v>-9625279857</v>
      </c>
      <c r="T135" s="5">
        <v>-10519388486</v>
      </c>
      <c r="U135" s="5">
        <v>-6456902950</v>
      </c>
      <c r="V135" s="5">
        <v>-4092257063</v>
      </c>
      <c r="W135" s="5">
        <v>-3020406535</v>
      </c>
      <c r="X135" s="5">
        <v>-2187768325</v>
      </c>
    </row>
    <row r="136" spans="3:24" ht="15.5" x14ac:dyDescent="0.35">
      <c r="C136" t="s">
        <v>763</v>
      </c>
      <c r="P136" s="5">
        <v>-11380269019</v>
      </c>
      <c r="Q136" s="5">
        <v>-9420721207</v>
      </c>
      <c r="R136" s="5">
        <v>-9623919526</v>
      </c>
      <c r="S136" s="5">
        <v>-9890309310</v>
      </c>
      <c r="T136" s="5">
        <v>-7677707716</v>
      </c>
      <c r="U136" s="5">
        <v>-4295963088</v>
      </c>
      <c r="V136" s="5">
        <v>136532932</v>
      </c>
      <c r="W136" s="5">
        <v>-356513458</v>
      </c>
      <c r="X136" s="5">
        <v>371731546</v>
      </c>
    </row>
    <row r="137" spans="3:24" ht="15.5" x14ac:dyDescent="0.35">
      <c r="C137" t="s">
        <v>336</v>
      </c>
    </row>
    <row r="138" spans="3:24" ht="15.5" x14ac:dyDescent="0.35">
      <c r="C138" t="s">
        <v>161</v>
      </c>
      <c r="D138" s="5">
        <v>27525038144</v>
      </c>
      <c r="E138" s="5">
        <v>30979056752</v>
      </c>
      <c r="F138" s="5">
        <v>-70366665119</v>
      </c>
      <c r="G138" s="5">
        <v>7059941326</v>
      </c>
      <c r="I138" s="5">
        <v>17476946155</v>
      </c>
      <c r="J138" s="5">
        <v>-1873198075</v>
      </c>
      <c r="K138" s="5">
        <v>88189541947</v>
      </c>
      <c r="L138" s="5">
        <v>241194076374</v>
      </c>
      <c r="M138" s="5">
        <v>109486196996</v>
      </c>
      <c r="N138" s="5">
        <v>-154950743774</v>
      </c>
      <c r="O138" s="5">
        <v>66895455927</v>
      </c>
      <c r="P138" s="5">
        <v>-4801409203</v>
      </c>
      <c r="Q138" s="5">
        <v>30238920905</v>
      </c>
      <c r="R138" s="5">
        <v>-28095551344</v>
      </c>
      <c r="S138" s="5">
        <v>7943344900</v>
      </c>
      <c r="T138" s="5">
        <v>13957052022</v>
      </c>
      <c r="U138" s="5">
        <v>15754300812</v>
      </c>
      <c r="V138" s="5">
        <v>-8846286816</v>
      </c>
      <c r="W138" s="5">
        <v>26972224711</v>
      </c>
      <c r="X138" s="5">
        <v>12755797356</v>
      </c>
    </row>
    <row r="139" spans="3:24" ht="15.5" x14ac:dyDescent="0.35">
      <c r="C139" t="s">
        <v>162</v>
      </c>
      <c r="D139" s="5">
        <v>-4608808530</v>
      </c>
      <c r="E139" s="5">
        <v>-2148942011</v>
      </c>
      <c r="F139" s="5">
        <v>-6140931977</v>
      </c>
      <c r="G139" s="5">
        <v>-5146979495</v>
      </c>
      <c r="I139" s="5">
        <v>-21980077963</v>
      </c>
      <c r="J139" s="5">
        <v>-41599654445</v>
      </c>
      <c r="K139" s="5">
        <v>-52085365473</v>
      </c>
      <c r="L139" s="5">
        <v>-362014126450</v>
      </c>
      <c r="M139" s="5">
        <v>-112970173922</v>
      </c>
      <c r="N139" s="5">
        <v>-38545662835</v>
      </c>
      <c r="O139" s="5">
        <v>-47428071153</v>
      </c>
      <c r="P139" s="5">
        <v>-9721866652</v>
      </c>
      <c r="Q139" s="5">
        <v>-47209615993</v>
      </c>
      <c r="R139" s="5">
        <v>-4354964692</v>
      </c>
      <c r="S139" s="5">
        <v>-10361348773</v>
      </c>
      <c r="T139" s="5">
        <v>-13902359515</v>
      </c>
      <c r="U139" s="5">
        <v>-53480536098</v>
      </c>
      <c r="V139" s="5">
        <v>-6955260124</v>
      </c>
      <c r="W139" s="5">
        <v>-25161101469</v>
      </c>
      <c r="X139" s="5">
        <v>-17221303870</v>
      </c>
    </row>
    <row r="140" spans="3:24" ht="15.5" x14ac:dyDescent="0.35">
      <c r="C140" t="s">
        <v>343</v>
      </c>
      <c r="D140" s="5">
        <v>800360362</v>
      </c>
      <c r="E140" s="5">
        <v>1708813450</v>
      </c>
      <c r="F140" s="5">
        <v>333333334</v>
      </c>
      <c r="G140" s="5">
        <v>610784233</v>
      </c>
      <c r="I140" s="5">
        <v>4496579665</v>
      </c>
      <c r="J140" s="5">
        <v>2117914873</v>
      </c>
      <c r="K140" s="5">
        <v>1354090995</v>
      </c>
      <c r="L140" s="5">
        <v>1466976352</v>
      </c>
      <c r="M140" s="5">
        <v>1191553087</v>
      </c>
      <c r="N140" s="5">
        <v>7315502727</v>
      </c>
      <c r="O140" s="5">
        <v>2506484640</v>
      </c>
      <c r="P140" s="5">
        <v>1392272728</v>
      </c>
      <c r="Q140" s="5">
        <v>890636364</v>
      </c>
      <c r="R140" s="5">
        <v>314636364</v>
      </c>
      <c r="S140" s="5">
        <v>837272727</v>
      </c>
      <c r="T140" s="5">
        <v>1653272729</v>
      </c>
      <c r="U140" s="5">
        <v>261090909</v>
      </c>
      <c r="V140" s="5">
        <v>880380791</v>
      </c>
      <c r="W140" s="5">
        <v>2504138177</v>
      </c>
      <c r="X140" s="5">
        <v>2573580000</v>
      </c>
    </row>
    <row r="141" spans="3:24" ht="15.5" x14ac:dyDescent="0.35">
      <c r="C141" t="s">
        <v>852</v>
      </c>
      <c r="W141" s="5">
        <v>-858063615</v>
      </c>
    </row>
    <row r="142" spans="3:24" ht="15.5" x14ac:dyDescent="0.35">
      <c r="C142" t="s">
        <v>853</v>
      </c>
      <c r="O142" s="5">
        <v>-2853808500</v>
      </c>
      <c r="U142" s="5">
        <v>-16284300000</v>
      </c>
      <c r="W142" s="5">
        <v>-3927000000</v>
      </c>
    </row>
    <row r="143" spans="3:24" ht="15.5" x14ac:dyDescent="0.35">
      <c r="C143" t="s">
        <v>854</v>
      </c>
      <c r="E143" s="5">
        <v>415746800</v>
      </c>
      <c r="F143" s="5">
        <v>-415746800</v>
      </c>
      <c r="K143" s="5">
        <v>2728878400</v>
      </c>
      <c r="L143" s="5">
        <v>-15101760000</v>
      </c>
    </row>
    <row r="144" spans="3:24" ht="15.5" x14ac:dyDescent="0.35">
      <c r="C144" t="s">
        <v>855</v>
      </c>
      <c r="D144" s="5">
        <v>-169348600</v>
      </c>
      <c r="F144" s="5">
        <v>56984600</v>
      </c>
      <c r="G144" s="5">
        <v>284923000</v>
      </c>
    </row>
    <row r="145" spans="3:24" ht="15.5" x14ac:dyDescent="0.35">
      <c r="C145" t="s">
        <v>856</v>
      </c>
      <c r="K145" s="5">
        <v>-2643280000</v>
      </c>
    </row>
    <row r="146" spans="3:24" ht="15.5" x14ac:dyDescent="0.35">
      <c r="C146" t="s">
        <v>459</v>
      </c>
      <c r="T146" s="5">
        <v>-618411010</v>
      </c>
      <c r="U146" s="5">
        <v>-16499756928</v>
      </c>
      <c r="V146" s="5">
        <v>-1684328638</v>
      </c>
      <c r="X146" s="5">
        <v>-732137130</v>
      </c>
    </row>
    <row r="147" spans="3:24" ht="15.5" x14ac:dyDescent="0.35">
      <c r="C147" t="s">
        <v>163</v>
      </c>
      <c r="D147" s="5">
        <v>-5239820292</v>
      </c>
      <c r="E147" s="5">
        <v>-4273502261</v>
      </c>
      <c r="F147" s="5">
        <v>-6115503111</v>
      </c>
      <c r="G147" s="5">
        <v>-6042686728</v>
      </c>
      <c r="I147" s="5">
        <v>-26476657628</v>
      </c>
      <c r="J147" s="5">
        <v>-43717569318</v>
      </c>
      <c r="K147" s="5">
        <v>-53525054868</v>
      </c>
      <c r="L147" s="5">
        <v>-348379342802</v>
      </c>
      <c r="M147" s="5">
        <v>-114161727009</v>
      </c>
      <c r="N147" s="5">
        <v>-45861165562</v>
      </c>
      <c r="O147" s="5">
        <v>-47080747293</v>
      </c>
      <c r="P147" s="5">
        <v>-11114139380</v>
      </c>
      <c r="Q147" s="5">
        <v>-48100252357</v>
      </c>
      <c r="R147" s="5">
        <v>-4669601056</v>
      </c>
      <c r="S147" s="5">
        <v>-11198621500</v>
      </c>
      <c r="T147" s="5">
        <v>-14937221234</v>
      </c>
      <c r="U147" s="5">
        <v>-20957570079</v>
      </c>
      <c r="V147" s="5">
        <v>-6151312277</v>
      </c>
      <c r="W147" s="5">
        <v>-22880176031</v>
      </c>
      <c r="X147" s="5">
        <v>-19062746740</v>
      </c>
    </row>
    <row r="148" spans="3:24" ht="15.5" x14ac:dyDescent="0.35">
      <c r="C148" t="s">
        <v>175</v>
      </c>
      <c r="D148" s="5">
        <v>27525038144</v>
      </c>
      <c r="E148" s="5">
        <v>30979056752</v>
      </c>
      <c r="F148" s="5">
        <v>-70366665119</v>
      </c>
      <c r="G148" s="5">
        <v>7059941326</v>
      </c>
      <c r="I148" s="5">
        <v>17476946155</v>
      </c>
      <c r="J148" s="5">
        <v>-1873198075</v>
      </c>
      <c r="K148" s="5">
        <v>88189541947</v>
      </c>
      <c r="L148" s="5">
        <v>241194076374</v>
      </c>
      <c r="M148" s="5">
        <v>109486196996</v>
      </c>
      <c r="N148" s="5">
        <v>-154950743774</v>
      </c>
      <c r="O148" s="5">
        <v>66895455927</v>
      </c>
      <c r="P148" s="5">
        <v>-4801409203</v>
      </c>
      <c r="Q148" s="5">
        <v>30238920905</v>
      </c>
      <c r="R148" s="5">
        <v>-28095551344</v>
      </c>
      <c r="S148" s="5">
        <v>7943344900</v>
      </c>
      <c r="T148" s="5">
        <v>13957052022</v>
      </c>
      <c r="U148" s="5">
        <v>15754300812</v>
      </c>
      <c r="V148" s="5">
        <v>-8846286816</v>
      </c>
      <c r="W148" s="5">
        <v>26972224711</v>
      </c>
      <c r="X148" s="5">
        <v>12755797356</v>
      </c>
    </row>
    <row r="149" spans="3:24" ht="15.5" x14ac:dyDescent="0.35">
      <c r="C149" t="s">
        <v>145</v>
      </c>
      <c r="E149" s="5">
        <v>1365701400</v>
      </c>
      <c r="F149" s="5">
        <v>-274691400</v>
      </c>
      <c r="G149" s="5">
        <v>-1091010000</v>
      </c>
      <c r="K149" s="5">
        <v>30150506700</v>
      </c>
      <c r="L149" s="5">
        <v>260100</v>
      </c>
      <c r="M149" s="5">
        <v>14383394143</v>
      </c>
      <c r="O149" s="5">
        <v>2532248682</v>
      </c>
      <c r="Q149" s="5">
        <v>300000000</v>
      </c>
      <c r="R149" s="5">
        <v>4797810000</v>
      </c>
      <c r="W149" s="5">
        <v>33750000000</v>
      </c>
      <c r="X149" s="5">
        <v>21000000000</v>
      </c>
    </row>
    <row r="150" spans="3:24" ht="15.5" x14ac:dyDescent="0.35">
      <c r="C150" t="s">
        <v>857</v>
      </c>
      <c r="F150" s="5">
        <v>122845000</v>
      </c>
      <c r="G150" s="5">
        <v>-122845000</v>
      </c>
      <c r="K150" s="5">
        <v>13287028500</v>
      </c>
      <c r="L150" s="5">
        <v>-2790747500</v>
      </c>
      <c r="M150" s="5">
        <v>-3112725800</v>
      </c>
      <c r="N150" s="5">
        <v>-3719764800</v>
      </c>
    </row>
    <row r="151" spans="3:24" ht="15.5" x14ac:dyDescent="0.35">
      <c r="C151" t="s">
        <v>858</v>
      </c>
      <c r="M151" s="5">
        <v>2637326200</v>
      </c>
      <c r="O151" s="5">
        <v>1535290000</v>
      </c>
    </row>
    <row r="152" spans="3:24" ht="15.5" x14ac:dyDescent="0.35">
      <c r="C152" t="s">
        <v>859</v>
      </c>
      <c r="D152" s="5">
        <v>622897420900</v>
      </c>
      <c r="E152" s="5">
        <v>-4629683558572</v>
      </c>
      <c r="F152" s="5">
        <v>699347180935</v>
      </c>
      <c r="G152" s="5">
        <v>616693542632</v>
      </c>
      <c r="I152" s="5">
        <v>-2609111501353</v>
      </c>
      <c r="J152" s="5">
        <v>3405214760809</v>
      </c>
      <c r="K152" s="5">
        <v>3056012238127</v>
      </c>
      <c r="L152" s="5">
        <v>2118360842953</v>
      </c>
      <c r="M152" s="5">
        <v>1552604872331</v>
      </c>
      <c r="N152" s="5">
        <v>955372569523</v>
      </c>
    </row>
    <row r="153" spans="3:24" ht="15.5" x14ac:dyDescent="0.35">
      <c r="C153" t="s">
        <v>806</v>
      </c>
      <c r="D153" s="5">
        <v>-574328002425</v>
      </c>
      <c r="E153" s="5">
        <v>4680827464712</v>
      </c>
      <c r="F153" s="5">
        <v>-750103785246</v>
      </c>
      <c r="G153" s="5">
        <v>-592502256404</v>
      </c>
      <c r="I153" s="5">
        <v>2698132399896</v>
      </c>
      <c r="J153" s="5">
        <v>-3408290274807</v>
      </c>
      <c r="K153" s="5">
        <v>-2981785921492</v>
      </c>
      <c r="L153" s="5">
        <v>-2007738013314</v>
      </c>
      <c r="M153" s="5">
        <v>-1473349798545</v>
      </c>
      <c r="N153" s="5">
        <v>-975285788002</v>
      </c>
    </row>
    <row r="154" spans="3:24" ht="15.5" x14ac:dyDescent="0.35">
      <c r="C154" t="s">
        <v>860</v>
      </c>
    </row>
    <row r="155" spans="3:24" ht="15.5" x14ac:dyDescent="0.35">
      <c r="C155" t="s">
        <v>354</v>
      </c>
      <c r="O155" s="5">
        <v>-38559191095</v>
      </c>
      <c r="P155" s="5">
        <v>3825576284</v>
      </c>
      <c r="Q155" s="5">
        <v>16139161582</v>
      </c>
      <c r="R155" s="5">
        <v>-25922537187</v>
      </c>
      <c r="S155" s="5">
        <v>13369972846</v>
      </c>
      <c r="T155" s="5">
        <v>17456423414</v>
      </c>
      <c r="U155" s="5">
        <v>14453422994</v>
      </c>
      <c r="V155" s="5">
        <v>-1158824564</v>
      </c>
      <c r="W155" s="5">
        <v>-681708598</v>
      </c>
      <c r="X155" s="5">
        <v>-6951925182</v>
      </c>
    </row>
    <row r="156" spans="3:24" ht="15.5" x14ac:dyDescent="0.35">
      <c r="C156" t="s">
        <v>371</v>
      </c>
      <c r="D156" s="5">
        <v>-2863414269</v>
      </c>
      <c r="E156" s="5">
        <v>-3338190724</v>
      </c>
      <c r="F156" s="5">
        <v>-3223564590</v>
      </c>
      <c r="G156" s="5">
        <v>-1549307609</v>
      </c>
      <c r="I156" s="5">
        <v>-9721162664</v>
      </c>
      <c r="J156" s="5">
        <v>-7774359077</v>
      </c>
      <c r="K156" s="5">
        <v>-6498063626</v>
      </c>
      <c r="L156" s="5">
        <v>-5352428235</v>
      </c>
      <c r="M156" s="5">
        <v>-5135344594</v>
      </c>
      <c r="N156" s="5">
        <v>-5350855252</v>
      </c>
      <c r="O156" s="5">
        <v>-4666795411</v>
      </c>
      <c r="P156" s="5">
        <v>-2550701438</v>
      </c>
      <c r="Q156" s="5">
        <v>-2252889767</v>
      </c>
      <c r="R156" s="5">
        <v>-2816614450</v>
      </c>
      <c r="S156" s="5">
        <v>-3790117041</v>
      </c>
      <c r="T156" s="5">
        <v>-3875893232</v>
      </c>
      <c r="U156" s="5">
        <v>-3046153601</v>
      </c>
      <c r="V156" s="5">
        <v>-1766148195</v>
      </c>
      <c r="W156" s="5">
        <v>-927888440</v>
      </c>
      <c r="X156" s="5">
        <v>-760536709</v>
      </c>
    </row>
    <row r="157" spans="3:24" ht="15.5" x14ac:dyDescent="0.35">
      <c r="C157" t="s">
        <v>861</v>
      </c>
      <c r="D157" s="5">
        <v>-407120500</v>
      </c>
      <c r="E157" s="5">
        <v>-2196644900</v>
      </c>
      <c r="F157" s="5">
        <v>-153695000</v>
      </c>
      <c r="I157" s="5">
        <v>-2350339900</v>
      </c>
    </row>
    <row r="158" spans="3:24" ht="15.5" x14ac:dyDescent="0.35">
      <c r="C158" t="s">
        <v>862</v>
      </c>
    </row>
    <row r="159" spans="3:24" ht="15.5" x14ac:dyDescent="0.35">
      <c r="C159" t="s">
        <v>863</v>
      </c>
      <c r="K159" s="5">
        <v>3350056300</v>
      </c>
      <c r="L159" s="5">
        <v>28900</v>
      </c>
    </row>
    <row r="160" spans="3:24" ht="15.5" x14ac:dyDescent="0.35">
      <c r="C160" t="s">
        <v>496</v>
      </c>
      <c r="K160" s="5">
        <v>25000000</v>
      </c>
    </row>
    <row r="161" spans="2:24" ht="15.5" x14ac:dyDescent="0.35">
      <c r="C161" t="s">
        <v>864</v>
      </c>
      <c r="J161" s="5">
        <v>25000000</v>
      </c>
      <c r="K161" s="5">
        <v>500000000</v>
      </c>
    </row>
    <row r="162" spans="2:24" ht="15.5" x14ac:dyDescent="0.35">
      <c r="C162" t="s">
        <v>865</v>
      </c>
      <c r="W162" s="5">
        <v>-2218830185</v>
      </c>
      <c r="X162" s="5">
        <v>-80000000</v>
      </c>
    </row>
    <row r="163" spans="2:24" ht="15.5" x14ac:dyDescent="0.35">
      <c r="C163" t="s">
        <v>866</v>
      </c>
      <c r="S163" s="5">
        <v>-1960000000</v>
      </c>
      <c r="V163" s="5">
        <v>-2340000000</v>
      </c>
      <c r="W163" s="5">
        <v>-3360201462</v>
      </c>
    </row>
    <row r="164" spans="2:24" ht="15.5" x14ac:dyDescent="0.35">
      <c r="C164" t="s">
        <v>427</v>
      </c>
      <c r="F164" s="5">
        <v>-1349128422</v>
      </c>
      <c r="I164" s="5">
        <v>-1349128422</v>
      </c>
      <c r="J164" s="5">
        <v>-1350356872</v>
      </c>
      <c r="K164" s="5">
        <v>-1293015076</v>
      </c>
      <c r="L164" s="5">
        <v>-2081817792</v>
      </c>
      <c r="M164" s="5">
        <v>-1626420150</v>
      </c>
      <c r="N164" s="5">
        <v>-1204787320</v>
      </c>
      <c r="O164" s="5">
        <v>-1210000000</v>
      </c>
      <c r="P164" s="5">
        <v>-880000000</v>
      </c>
      <c r="T164" s="5">
        <v>-825000000</v>
      </c>
    </row>
    <row r="165" spans="2:24" ht="15.5" x14ac:dyDescent="0.35">
      <c r="C165" t="s">
        <v>312</v>
      </c>
    </row>
    <row r="166" spans="2:24" ht="15.5" x14ac:dyDescent="0.35">
      <c r="C166" t="s">
        <v>186</v>
      </c>
      <c r="D166" s="5">
        <v>-15182802507</v>
      </c>
      <c r="E166" s="5">
        <v>13193252297</v>
      </c>
      <c r="F166" s="5">
        <v>7646528538</v>
      </c>
      <c r="G166" s="5">
        <v>-37733729946</v>
      </c>
      <c r="I166" s="5">
        <v>-50626548741</v>
      </c>
      <c r="J166" s="5">
        <v>2948682441</v>
      </c>
      <c r="K166" s="5">
        <v>75667363601</v>
      </c>
      <c r="L166" s="5">
        <v>-99090649946</v>
      </c>
      <c r="M166" s="5">
        <v>70280566153</v>
      </c>
      <c r="N166" s="5">
        <v>-73533890595</v>
      </c>
      <c r="O166" s="5">
        <v>118932939293</v>
      </c>
      <c r="P166" s="5">
        <v>2847444605</v>
      </c>
      <c r="Q166" s="5">
        <v>-4264314494</v>
      </c>
      <c r="R166" s="5">
        <v>5804786309</v>
      </c>
      <c r="S166" s="5">
        <v>-213880194</v>
      </c>
      <c r="T166" s="5">
        <v>24809474</v>
      </c>
      <c r="U166" s="5">
        <v>1925955687</v>
      </c>
      <c r="V166" s="5">
        <v>1041600092</v>
      </c>
      <c r="W166" s="5">
        <v>1938197825</v>
      </c>
      <c r="X166" s="5">
        <v>-2603174474</v>
      </c>
    </row>
    <row r="167" spans="2:24" ht="15.5" x14ac:dyDescent="0.35">
      <c r="C167" t="s">
        <v>187</v>
      </c>
      <c r="D167" s="5">
        <v>69394159</v>
      </c>
      <c r="E167" s="5">
        <v>297200225</v>
      </c>
      <c r="F167" s="5">
        <v>213197602</v>
      </c>
      <c r="G167" s="5">
        <v>-286000973</v>
      </c>
      <c r="I167" s="5">
        <v>557692815</v>
      </c>
      <c r="J167" s="5">
        <v>137364613</v>
      </c>
      <c r="K167" s="5">
        <v>-186758292</v>
      </c>
      <c r="L167" s="5">
        <v>1585050290</v>
      </c>
      <c r="M167" s="5">
        <v>69193920</v>
      </c>
      <c r="N167" s="5">
        <v>76130496</v>
      </c>
      <c r="O167" s="5">
        <v>-216456328</v>
      </c>
      <c r="P167" s="5">
        <v>50807558</v>
      </c>
      <c r="Q167" s="5">
        <v>6099482</v>
      </c>
      <c r="R167" s="5">
        <v>-47609144</v>
      </c>
      <c r="S167" s="5">
        <v>271395660</v>
      </c>
      <c r="T167" s="5">
        <v>53338002</v>
      </c>
      <c r="U167" s="5">
        <v>535292538</v>
      </c>
    </row>
    <row r="168" spans="2:24" ht="15.5" x14ac:dyDescent="0.35">
      <c r="C168" t="s">
        <v>188</v>
      </c>
      <c r="D168" s="5">
        <v>68858071251</v>
      </c>
      <c r="I168" s="5">
        <v>118926927177</v>
      </c>
      <c r="J168" s="5">
        <v>115840880123</v>
      </c>
      <c r="K168" s="5">
        <v>40360274814</v>
      </c>
      <c r="L168" s="5">
        <v>96169853081</v>
      </c>
      <c r="M168" s="5">
        <v>25095517219</v>
      </c>
      <c r="N168" s="5">
        <v>18838991531</v>
      </c>
      <c r="O168" s="5">
        <v>23319959817</v>
      </c>
      <c r="P168" s="5">
        <v>9115361639</v>
      </c>
      <c r="Q168" s="5">
        <v>9022509790</v>
      </c>
      <c r="R168" s="5">
        <v>8658473828</v>
      </c>
      <c r="S168" s="5">
        <v>9410876110</v>
      </c>
      <c r="T168" s="5">
        <v>7466541491</v>
      </c>
      <c r="U168" s="5">
        <v>6373711519</v>
      </c>
      <c r="V168" s="5">
        <v>4738971003</v>
      </c>
      <c r="W168" s="5">
        <v>3416711156</v>
      </c>
      <c r="X168" s="5">
        <v>6533520956</v>
      </c>
    </row>
    <row r="169" spans="2:24" ht="15.5" x14ac:dyDescent="0.35">
      <c r="C169" t="s">
        <v>189</v>
      </c>
      <c r="D169" s="5">
        <v>53744662903</v>
      </c>
      <c r="E169" s="5">
        <v>13490452522</v>
      </c>
      <c r="F169" s="5">
        <v>7859726140</v>
      </c>
      <c r="G169" s="5">
        <v>-38019730919</v>
      </c>
      <c r="I169" s="5">
        <v>68858071251</v>
      </c>
      <c r="J169" s="5">
        <v>118926927177</v>
      </c>
      <c r="K169" s="5">
        <v>115840880123</v>
      </c>
      <c r="L169" s="5">
        <v>-1335746575</v>
      </c>
      <c r="M169" s="5">
        <v>95445277292</v>
      </c>
      <c r="N169" s="5">
        <v>-54618768568</v>
      </c>
      <c r="O169" s="5">
        <v>142036442782</v>
      </c>
      <c r="P169" s="5">
        <v>12013613802</v>
      </c>
      <c r="Q169" s="5">
        <v>4764294778</v>
      </c>
      <c r="R169" s="5">
        <v>14415650993</v>
      </c>
      <c r="S169" s="5">
        <v>9468391576</v>
      </c>
      <c r="T169" s="5">
        <v>7544688967</v>
      </c>
      <c r="U169" s="5">
        <v>8834959744</v>
      </c>
      <c r="V169" s="5">
        <v>5780571095</v>
      </c>
      <c r="W169" s="5">
        <v>5354908981</v>
      </c>
      <c r="X169" s="5">
        <v>3930346482</v>
      </c>
    </row>
    <row r="171" spans="2:24" ht="15.5" x14ac:dyDescent="0.35">
      <c r="B171" t="s">
        <v>190</v>
      </c>
      <c r="C171" t="s">
        <v>11</v>
      </c>
      <c r="D171" s="5">
        <v>2700000000</v>
      </c>
      <c r="E171" s="5">
        <v>2700000000</v>
      </c>
      <c r="F171" s="5">
        <v>2700000000</v>
      </c>
      <c r="G171" s="5">
        <v>2700000000</v>
      </c>
      <c r="I171" s="5">
        <v>2700000000</v>
      </c>
      <c r="J171" s="5">
        <v>2700000000</v>
      </c>
      <c r="K171" s="5">
        <v>1350000000</v>
      </c>
      <c r="L171" s="5">
        <v>1320000000</v>
      </c>
      <c r="M171" s="5">
        <v>1320000000</v>
      </c>
      <c r="N171" s="5">
        <v>1100000000</v>
      </c>
      <c r="O171" s="5">
        <v>1100000000</v>
      </c>
      <c r="P171" s="5">
        <v>550000000</v>
      </c>
      <c r="Q171" s="5">
        <v>550000000</v>
      </c>
      <c r="R171" s="5">
        <v>550000000</v>
      </c>
      <c r="S171" s="5">
        <v>550000000</v>
      </c>
      <c r="T171" s="5">
        <v>550000000</v>
      </c>
      <c r="U171" s="5">
        <v>550000000</v>
      </c>
      <c r="V171" s="5">
        <v>550000000</v>
      </c>
      <c r="W171" s="5">
        <v>550000000</v>
      </c>
      <c r="X171" s="5">
        <v>260000000</v>
      </c>
    </row>
    <row r="172" spans="2:24" ht="15.5" x14ac:dyDescent="0.35">
      <c r="C172" t="s">
        <v>191</v>
      </c>
      <c r="D172" s="5">
        <v>5</v>
      </c>
      <c r="E172" s="6">
        <v>5.13</v>
      </c>
      <c r="F172" s="6">
        <v>5.31</v>
      </c>
      <c r="G172" s="6">
        <v>-0.11</v>
      </c>
    </row>
    <row r="173" spans="2:24" ht="15.5" x14ac:dyDescent="0.35">
      <c r="C173" t="s">
        <v>192</v>
      </c>
      <c r="D173" s="5">
        <v>114</v>
      </c>
      <c r="E173" s="6">
        <v>155.94999999999999</v>
      </c>
      <c r="F173" s="6">
        <v>93.03</v>
      </c>
      <c r="G173" s="6">
        <v>-4527.2700000000004</v>
      </c>
    </row>
    <row r="174" spans="2:24" ht="15.5" x14ac:dyDescent="0.35">
      <c r="C174" t="s">
        <v>70</v>
      </c>
      <c r="D174" s="6">
        <v>2.88</v>
      </c>
      <c r="E174" s="6">
        <v>3.84</v>
      </c>
      <c r="F174" s="6">
        <v>2.4</v>
      </c>
      <c r="G174" s="6">
        <v>2.59</v>
      </c>
    </row>
    <row r="175" spans="2:24" ht="15.5" x14ac:dyDescent="0.35">
      <c r="C175" t="s">
        <v>193</v>
      </c>
      <c r="D175" s="5">
        <v>46570000000</v>
      </c>
      <c r="E175" s="5">
        <v>49340000000</v>
      </c>
      <c r="F175" s="5">
        <v>46970000000</v>
      </c>
      <c r="G175" s="5">
        <v>47370000000</v>
      </c>
    </row>
    <row r="176" spans="2:24" ht="15.5" x14ac:dyDescent="0.35">
      <c r="C176" t="s">
        <v>194</v>
      </c>
      <c r="D176" s="6">
        <v>6.4000000000000003E-3</v>
      </c>
      <c r="E176" s="6">
        <v>6.6E-3</v>
      </c>
      <c r="F176" s="6">
        <v>6.9999999999999993E-3</v>
      </c>
      <c r="G176" s="6">
        <v>-2.0000000000000001E-4</v>
      </c>
    </row>
    <row r="177" spans="3:7" ht="15.5" x14ac:dyDescent="0.35">
      <c r="C177" t="s">
        <v>195</v>
      </c>
      <c r="D177" s="6">
        <v>1.2699999999999999E-2</v>
      </c>
      <c r="E177" s="6">
        <v>1.32E-2</v>
      </c>
      <c r="F177" s="6">
        <v>1.38E-2</v>
      </c>
      <c r="G177" s="6">
        <v>-2.9999999999999997E-4</v>
      </c>
    </row>
    <row r="178" spans="3:7" ht="15.5" x14ac:dyDescent="0.35">
      <c r="C178" t="s">
        <v>196</v>
      </c>
      <c r="D178" s="6">
        <v>2.3300000000000001E-2</v>
      </c>
      <c r="E178" s="6">
        <v>2.53E-2</v>
      </c>
      <c r="F178" s="6">
        <v>2.3399999999999997E-2</v>
      </c>
      <c r="G178" s="6">
        <v>2.3599999999999999E-2</v>
      </c>
    </row>
    <row r="179" spans="3:7" ht="15.5" x14ac:dyDescent="0.35">
      <c r="C179" t="s">
        <v>197</v>
      </c>
      <c r="D179" s="6">
        <v>2.48</v>
      </c>
      <c r="E179" s="6">
        <v>2.79</v>
      </c>
      <c r="F179" s="6">
        <v>2.4300000000000002</v>
      </c>
      <c r="G179" s="6">
        <v>2.46</v>
      </c>
    </row>
    <row r="180" spans="3:7" ht="15.5" x14ac:dyDescent="0.35">
      <c r="C180" t="s">
        <v>198</v>
      </c>
      <c r="D180" s="5">
        <v>1070000000000</v>
      </c>
      <c r="E180" s="5">
        <v>1057000000000</v>
      </c>
      <c r="F180" s="5">
        <v>1045000000000</v>
      </c>
      <c r="G180" s="5">
        <v>1031000000000</v>
      </c>
    </row>
    <row r="181" spans="3:7" ht="15.5" x14ac:dyDescent="0.35">
      <c r="C181" t="s">
        <v>199</v>
      </c>
      <c r="D181" s="6">
        <v>1.45</v>
      </c>
      <c r="E181" s="6">
        <v>2.06</v>
      </c>
      <c r="F181" s="6">
        <v>1.29</v>
      </c>
      <c r="G181" s="6">
        <v>1.31</v>
      </c>
    </row>
    <row r="182" spans="3:7" ht="15.5" x14ac:dyDescent="0.35">
      <c r="C182" t="s">
        <v>200</v>
      </c>
      <c r="D182" s="6">
        <v>393.23</v>
      </c>
      <c r="E182" s="6">
        <v>388.46</v>
      </c>
      <c r="F182" s="6">
        <v>384.39</v>
      </c>
      <c r="G182" s="6">
        <v>379.18</v>
      </c>
    </row>
    <row r="183" spans="3:7" ht="15.5" x14ac:dyDescent="0.35">
      <c r="C183" t="s">
        <v>201</v>
      </c>
      <c r="D183" s="6">
        <v>1.45</v>
      </c>
      <c r="E183" s="6">
        <v>2.06</v>
      </c>
      <c r="F183" s="6">
        <v>1.29</v>
      </c>
      <c r="G183" s="6">
        <v>1.31</v>
      </c>
    </row>
    <row r="184" spans="3:7" ht="15.5" x14ac:dyDescent="0.35">
      <c r="C184" t="s">
        <v>202</v>
      </c>
      <c r="D184" s="6">
        <v>393.23</v>
      </c>
      <c r="E184" s="6">
        <v>388.46</v>
      </c>
      <c r="F184" s="6">
        <v>384.39</v>
      </c>
      <c r="G184" s="6">
        <v>379.18</v>
      </c>
    </row>
    <row r="185" spans="3:7" ht="15.5" x14ac:dyDescent="0.35">
      <c r="C185" t="s">
        <v>203</v>
      </c>
      <c r="D185" s="5">
        <v>512000000000</v>
      </c>
      <c r="E185" s="5">
        <v>461000000000</v>
      </c>
      <c r="F185" s="5">
        <v>407000000000</v>
      </c>
      <c r="G185" s="5">
        <v>454000000000</v>
      </c>
    </row>
    <row r="186" spans="3:7" ht="15.5" x14ac:dyDescent="0.35">
      <c r="C186" t="s">
        <v>204</v>
      </c>
      <c r="D186" s="5">
        <v>130000000000</v>
      </c>
      <c r="E186" s="5">
        <v>151000000000</v>
      </c>
      <c r="F186" s="5">
        <v>171000000000</v>
      </c>
      <c r="G186" s="5">
        <v>191000000000</v>
      </c>
    </row>
    <row r="187" spans="3:7" ht="15.5" x14ac:dyDescent="0.35">
      <c r="C187" t="s">
        <v>205</v>
      </c>
      <c r="D187" s="5">
        <v>1062000000000</v>
      </c>
      <c r="E187" s="5">
        <v>1049000000000</v>
      </c>
      <c r="F187" s="5">
        <v>1038000000000</v>
      </c>
      <c r="G187" s="5">
        <v>1024000000000</v>
      </c>
    </row>
    <row r="188" spans="3:7" ht="15.5" x14ac:dyDescent="0.35">
      <c r="C188" t="s">
        <v>23</v>
      </c>
      <c r="D188" s="5">
        <v>642000000000</v>
      </c>
      <c r="E188" s="5">
        <v>612000000000</v>
      </c>
      <c r="F188" s="5">
        <v>579000000000</v>
      </c>
      <c r="G188" s="5">
        <v>644000000000</v>
      </c>
    </row>
    <row r="189" spans="3:7" ht="15.5" x14ac:dyDescent="0.35">
      <c r="C189" t="s">
        <v>20</v>
      </c>
      <c r="D189" s="5">
        <v>588000000000</v>
      </c>
      <c r="E189" s="5">
        <v>543000000000</v>
      </c>
      <c r="F189" s="5">
        <v>524000000000</v>
      </c>
      <c r="G189" s="5">
        <v>597000000000</v>
      </c>
    </row>
    <row r="190" spans="3:7" ht="15.5" x14ac:dyDescent="0.35">
      <c r="C190" t="s">
        <v>206</v>
      </c>
      <c r="D190" s="5">
        <v>181000000000</v>
      </c>
      <c r="E190" s="5">
        <v>174000000000</v>
      </c>
      <c r="F190" s="5">
        <v>164000000000</v>
      </c>
      <c r="G190" s="5">
        <v>161000000000</v>
      </c>
    </row>
    <row r="191" spans="3:7" ht="15.5" x14ac:dyDescent="0.35">
      <c r="C191" t="s">
        <v>207</v>
      </c>
      <c r="D191" s="5">
        <v>-38000000000</v>
      </c>
      <c r="E191" s="5">
        <v>-16000000000</v>
      </c>
      <c r="F191" s="5">
        <v>84000000000</v>
      </c>
      <c r="G191" s="5">
        <v>-40000000000</v>
      </c>
    </row>
    <row r="192" spans="3:7" ht="15.5" x14ac:dyDescent="0.35">
      <c r="C192" t="s">
        <v>208</v>
      </c>
      <c r="D192" s="5">
        <v>-5000000000</v>
      </c>
      <c r="E192" s="5">
        <v>-4000000000</v>
      </c>
      <c r="F192" s="5">
        <v>-6000000000</v>
      </c>
      <c r="G192" s="5">
        <v>-6000000000</v>
      </c>
    </row>
    <row r="193" spans="3:24" ht="15.5" x14ac:dyDescent="0.35">
      <c r="C193" t="s">
        <v>12</v>
      </c>
      <c r="D193" s="5">
        <v>-43000000000</v>
      </c>
      <c r="E193" s="5">
        <v>-20000000000</v>
      </c>
      <c r="F193" s="5">
        <v>78000000000</v>
      </c>
      <c r="G193" s="5">
        <v>-46000000000</v>
      </c>
    </row>
    <row r="194" spans="3:24" ht="15.5" x14ac:dyDescent="0.35">
      <c r="C194" t="s">
        <v>15</v>
      </c>
      <c r="D194" s="6">
        <v>-16.05</v>
      </c>
      <c r="E194" s="6">
        <v>-7.37</v>
      </c>
      <c r="F194" s="6">
        <v>28.9</v>
      </c>
      <c r="G194" s="6">
        <v>-16.920000000000002</v>
      </c>
    </row>
    <row r="195" spans="3:24" ht="15.5" x14ac:dyDescent="0.35">
      <c r="C195" t="s">
        <v>57</v>
      </c>
      <c r="I195" s="5">
        <v>13</v>
      </c>
      <c r="J195" s="6">
        <v>-3.2</v>
      </c>
      <c r="K195" s="6">
        <v>2.0099999999999998</v>
      </c>
      <c r="L195" s="6">
        <v>49.59</v>
      </c>
      <c r="M195" s="6">
        <v>57.61</v>
      </c>
      <c r="N195" s="6">
        <v>45.97</v>
      </c>
      <c r="O195" s="6">
        <v>51.2</v>
      </c>
      <c r="P195" s="6">
        <v>44.09</v>
      </c>
      <c r="Q195" s="6">
        <v>23.95</v>
      </c>
      <c r="R195" s="6">
        <v>25.92</v>
      </c>
      <c r="S195" s="6">
        <v>24.99</v>
      </c>
      <c r="T195" s="6">
        <v>19.98</v>
      </c>
      <c r="U195" s="6">
        <v>24.69</v>
      </c>
      <c r="V195" s="6">
        <v>16.77</v>
      </c>
      <c r="W195" s="6">
        <v>11.07</v>
      </c>
      <c r="X195" s="6">
        <v>13.91</v>
      </c>
    </row>
    <row r="196" spans="3:24" ht="15.5" x14ac:dyDescent="0.35">
      <c r="C196" t="s">
        <v>69</v>
      </c>
      <c r="I196" s="6">
        <v>61.54</v>
      </c>
      <c r="J196" s="6">
        <v>-201.56</v>
      </c>
      <c r="K196" s="6">
        <v>462.69</v>
      </c>
      <c r="L196" s="6">
        <v>16.23</v>
      </c>
      <c r="M196" s="6">
        <v>17.36</v>
      </c>
      <c r="N196" s="6">
        <v>12.4</v>
      </c>
      <c r="O196" s="6">
        <v>8.36</v>
      </c>
      <c r="P196" s="6">
        <v>13.61</v>
      </c>
      <c r="Q196" s="6">
        <v>22.51</v>
      </c>
      <c r="R196" s="6">
        <v>20.79</v>
      </c>
      <c r="S196" s="6">
        <v>26.45</v>
      </c>
      <c r="T196" s="6">
        <v>33.08</v>
      </c>
      <c r="U196" s="6">
        <v>24.02</v>
      </c>
      <c r="V196" s="6">
        <v>25.1</v>
      </c>
      <c r="W196" s="6">
        <v>29.99</v>
      </c>
      <c r="X196" s="5">
        <v>0</v>
      </c>
    </row>
    <row r="197" spans="3:24" ht="15.5" x14ac:dyDescent="0.35">
      <c r="C197" t="s">
        <v>72</v>
      </c>
      <c r="I197" s="6">
        <v>1.02</v>
      </c>
      <c r="J197" s="6">
        <v>0.94</v>
      </c>
      <c r="K197" s="6">
        <v>0.76</v>
      </c>
      <c r="L197" s="6">
        <v>0.76</v>
      </c>
      <c r="M197" s="6">
        <v>0.9</v>
      </c>
      <c r="N197" s="6">
        <v>0.56999999999999995</v>
      </c>
      <c r="O197" s="6">
        <v>0.43</v>
      </c>
      <c r="P197" s="6">
        <v>0.42</v>
      </c>
      <c r="Q197" s="6">
        <v>0.42</v>
      </c>
      <c r="R197" s="6">
        <v>0.44</v>
      </c>
      <c r="S197" s="6">
        <v>0.68</v>
      </c>
      <c r="T197" s="6">
        <v>0.74</v>
      </c>
      <c r="U197" s="6">
        <v>0.82</v>
      </c>
      <c r="V197" s="6">
        <v>0.83</v>
      </c>
      <c r="W197" s="6">
        <v>0.75</v>
      </c>
      <c r="X197" s="5">
        <v>0</v>
      </c>
    </row>
    <row r="198" spans="3:24" ht="15.5" x14ac:dyDescent="0.35">
      <c r="C198" t="s">
        <v>209</v>
      </c>
      <c r="I198" s="5">
        <v>163220000000</v>
      </c>
      <c r="J198" s="5">
        <v>102040000000</v>
      </c>
      <c r="K198" s="5">
        <v>108870000000</v>
      </c>
      <c r="L198" s="5">
        <v>136720000000</v>
      </c>
      <c r="M198" s="5">
        <v>176640000000</v>
      </c>
      <c r="N198" s="5">
        <v>132070000000</v>
      </c>
      <c r="O198" s="5">
        <v>173710000000</v>
      </c>
      <c r="P198" s="5">
        <v>96960000000</v>
      </c>
    </row>
    <row r="199" spans="3:24" ht="15.5" x14ac:dyDescent="0.35">
      <c r="C199" t="s">
        <v>210</v>
      </c>
      <c r="I199" s="6">
        <v>1.6799999999999999E-2</v>
      </c>
      <c r="J199" s="6">
        <v>-4.1999999999999997E-3</v>
      </c>
      <c r="K199" s="6">
        <v>1.6000000000000001E-3</v>
      </c>
      <c r="L199" s="6">
        <v>4.1599999999999998E-2</v>
      </c>
      <c r="M199" s="6">
        <v>6.2699999999999992E-2</v>
      </c>
      <c r="N199" s="6">
        <v>5.2999999999999999E-2</v>
      </c>
      <c r="O199" s="6">
        <v>6.0899999999999996E-2</v>
      </c>
      <c r="P199" s="6">
        <v>4.6100000000000002E-2</v>
      </c>
      <c r="Q199" s="6">
        <v>2.64E-2</v>
      </c>
      <c r="R199" s="6">
        <v>3.4700000000000002E-2</v>
      </c>
      <c r="S199" s="6">
        <v>3.7599999999999995E-2</v>
      </c>
      <c r="T199" s="6">
        <v>3.0800000000000001E-2</v>
      </c>
      <c r="U199" s="6">
        <v>4.4999999999999998E-2</v>
      </c>
      <c r="V199" s="6">
        <v>4.99E-2</v>
      </c>
      <c r="W199" s="6">
        <v>3.7000000000000005E-2</v>
      </c>
      <c r="X199" s="6">
        <v>3.3599999999999998E-2</v>
      </c>
    </row>
    <row r="200" spans="3:24" ht="15.5" x14ac:dyDescent="0.35">
      <c r="C200" t="s">
        <v>211</v>
      </c>
      <c r="I200" s="6">
        <v>3.3500000000000002E-2</v>
      </c>
      <c r="J200" s="6">
        <v>-8.5000000000000006E-3</v>
      </c>
      <c r="K200" s="6">
        <v>3.4000000000000002E-3</v>
      </c>
      <c r="L200" s="6">
        <v>8.5999999999999993E-2</v>
      </c>
      <c r="M200" s="6">
        <v>0.10869999999999999</v>
      </c>
      <c r="N200" s="6">
        <v>0.1101</v>
      </c>
      <c r="O200" s="6">
        <v>0.13539999999999999</v>
      </c>
      <c r="P200" s="6">
        <v>0.13689999999999999</v>
      </c>
      <c r="Q200" s="6">
        <v>8.5800000000000001E-2</v>
      </c>
      <c r="R200" s="6">
        <v>0.1012</v>
      </c>
      <c r="S200" s="6">
        <v>0.1109</v>
      </c>
      <c r="T200" s="6">
        <v>9.5000000000000001E-2</v>
      </c>
      <c r="U200" s="6">
        <v>0.1283</v>
      </c>
      <c r="V200" s="6">
        <v>0.1057</v>
      </c>
      <c r="W200" s="6">
        <v>7.8100000000000003E-2</v>
      </c>
      <c r="X200" s="6">
        <v>8.9800000000000005E-2</v>
      </c>
    </row>
    <row r="201" spans="3:24" ht="15.5" x14ac:dyDescent="0.35">
      <c r="C201" t="s">
        <v>212</v>
      </c>
      <c r="I201" s="6">
        <v>7.3399999999999993E-2</v>
      </c>
      <c r="J201" s="6">
        <v>2.8500000000000001E-2</v>
      </c>
      <c r="K201" s="6">
        <v>4.2900000000000001E-2</v>
      </c>
      <c r="L201" s="6">
        <v>0.10630000000000001</v>
      </c>
      <c r="M201" s="6">
        <v>0.19309999999999999</v>
      </c>
      <c r="N201" s="6">
        <v>0.156</v>
      </c>
      <c r="O201" s="6">
        <v>0.30890000000000001</v>
      </c>
      <c r="P201" s="6">
        <v>0.2487</v>
      </c>
      <c r="Q201" s="6">
        <v>0.2064</v>
      </c>
      <c r="R201" s="6">
        <v>0.2225</v>
      </c>
      <c r="S201" s="6">
        <v>0.23860000000000001</v>
      </c>
      <c r="T201" s="6">
        <v>0.22170000000000001</v>
      </c>
      <c r="U201" s="6">
        <v>0.30210000000000004</v>
      </c>
      <c r="V201" s="6">
        <v>0.21109999999999998</v>
      </c>
      <c r="W201" s="6">
        <v>0.23620000000000002</v>
      </c>
      <c r="X201" s="6">
        <v>0.29570000000000002</v>
      </c>
    </row>
    <row r="202" spans="3:24" ht="15.5" x14ac:dyDescent="0.35">
      <c r="C202" t="s">
        <v>213</v>
      </c>
      <c r="I202" s="6">
        <v>1.98</v>
      </c>
      <c r="J202" s="6">
        <v>0.74</v>
      </c>
      <c r="K202" s="6">
        <v>1.07</v>
      </c>
      <c r="L202" s="6">
        <v>6.45</v>
      </c>
      <c r="M202" s="6">
        <v>11.14</v>
      </c>
      <c r="N202" s="6">
        <v>6.15</v>
      </c>
      <c r="O202" s="6">
        <v>6.64</v>
      </c>
      <c r="P202" s="6">
        <v>6.02</v>
      </c>
      <c r="Q202" s="6">
        <v>5.0999999999999996</v>
      </c>
      <c r="R202" s="6">
        <v>4.51</v>
      </c>
      <c r="S202" s="6">
        <v>4.2699999999999996</v>
      </c>
      <c r="T202" s="6">
        <v>4.67</v>
      </c>
      <c r="U202" s="6">
        <v>8.81</v>
      </c>
      <c r="V202" s="6">
        <v>5.53</v>
      </c>
      <c r="W202" s="6">
        <v>3.8</v>
      </c>
      <c r="X202" s="6">
        <v>2.97</v>
      </c>
    </row>
    <row r="203" spans="3:24" ht="15.5" x14ac:dyDescent="0.35">
      <c r="C203" t="s">
        <v>66</v>
      </c>
      <c r="I203" s="6">
        <v>2.06</v>
      </c>
      <c r="J203" s="6">
        <v>1.71</v>
      </c>
      <c r="K203" s="6">
        <v>1.56</v>
      </c>
      <c r="L203" s="6">
        <v>1.4</v>
      </c>
      <c r="M203" s="6">
        <v>1.89</v>
      </c>
      <c r="N203" s="6">
        <v>1.37</v>
      </c>
      <c r="O203" s="6">
        <v>1.1299999999999999</v>
      </c>
      <c r="P203" s="6">
        <v>1.86</v>
      </c>
      <c r="Q203" s="6">
        <v>1.93</v>
      </c>
      <c r="R203" s="6">
        <v>2.1</v>
      </c>
      <c r="S203" s="6">
        <v>2.93</v>
      </c>
      <c r="T203" s="6">
        <v>3.14</v>
      </c>
      <c r="U203" s="6">
        <v>3.08</v>
      </c>
      <c r="V203" s="6">
        <v>2.65</v>
      </c>
      <c r="W203" s="6">
        <v>2.34</v>
      </c>
      <c r="X203" s="5">
        <v>0</v>
      </c>
    </row>
    <row r="204" spans="3:24" ht="15.5" x14ac:dyDescent="0.35">
      <c r="C204" t="s">
        <v>63</v>
      </c>
      <c r="I204" s="6">
        <v>388.46</v>
      </c>
      <c r="J204" s="6">
        <v>377.52</v>
      </c>
      <c r="K204" s="6">
        <v>595.04999999999995</v>
      </c>
      <c r="L204" s="6">
        <v>576.34</v>
      </c>
      <c r="M204" s="6">
        <v>529.79</v>
      </c>
      <c r="N204" s="6">
        <v>417.41</v>
      </c>
      <c r="O204" s="6">
        <v>378.24</v>
      </c>
      <c r="P204" s="6">
        <v>322.08</v>
      </c>
      <c r="Q204" s="6">
        <v>279.07</v>
      </c>
      <c r="R204" s="6">
        <v>256.19</v>
      </c>
      <c r="S204" s="6">
        <v>225.36</v>
      </c>
      <c r="T204" s="6">
        <v>210.3</v>
      </c>
      <c r="U204" s="6">
        <v>192.47</v>
      </c>
      <c r="V204" s="6">
        <v>158.69</v>
      </c>
      <c r="W204" s="6">
        <v>141.66</v>
      </c>
      <c r="X204" s="6">
        <v>154.91999999999999</v>
      </c>
    </row>
    <row r="205" spans="3:24" ht="15.5" x14ac:dyDescent="0.35">
      <c r="C205" t="s">
        <v>214</v>
      </c>
      <c r="I205" s="6">
        <v>2.06</v>
      </c>
      <c r="J205" s="6">
        <v>1.71</v>
      </c>
      <c r="K205" s="6">
        <v>1.56</v>
      </c>
      <c r="L205" s="6">
        <v>1.4</v>
      </c>
      <c r="M205" s="6">
        <v>1.89</v>
      </c>
      <c r="N205" s="6">
        <v>1.37</v>
      </c>
      <c r="O205" s="6">
        <v>1.1299999999999999</v>
      </c>
      <c r="P205" s="6">
        <v>1.86</v>
      </c>
      <c r="Q205" s="6">
        <v>1.93</v>
      </c>
      <c r="R205" s="6">
        <v>2.1</v>
      </c>
      <c r="S205" s="6">
        <v>2.93</v>
      </c>
      <c r="T205" s="6">
        <v>3.14</v>
      </c>
      <c r="U205" s="6">
        <v>3.08</v>
      </c>
      <c r="V205" s="6">
        <v>2.65</v>
      </c>
      <c r="W205" s="6">
        <v>2.34</v>
      </c>
      <c r="X205" s="5">
        <v>0</v>
      </c>
    </row>
    <row r="206" spans="3:24" ht="15.5" x14ac:dyDescent="0.35">
      <c r="C206" t="s">
        <v>215</v>
      </c>
      <c r="I206" s="6">
        <v>388.46</v>
      </c>
      <c r="J206" s="6">
        <v>377.52</v>
      </c>
      <c r="K206" s="6">
        <v>595.04999999999995</v>
      </c>
      <c r="L206" s="6">
        <v>576.34</v>
      </c>
      <c r="M206" s="6">
        <v>529.79</v>
      </c>
      <c r="N206" s="6">
        <v>417.41</v>
      </c>
      <c r="O206" s="6">
        <v>378.24</v>
      </c>
      <c r="P206" s="6">
        <v>322.08</v>
      </c>
      <c r="Q206" s="6">
        <v>279.07</v>
      </c>
      <c r="R206" s="6">
        <v>256.19</v>
      </c>
      <c r="S206" s="6">
        <v>225.36</v>
      </c>
      <c r="T206" s="6">
        <v>210.3</v>
      </c>
      <c r="U206" s="6">
        <v>192.47</v>
      </c>
      <c r="V206" s="6">
        <v>158.69</v>
      </c>
      <c r="W206" s="6">
        <v>141.66</v>
      </c>
      <c r="X206" s="6">
        <v>154.91999999999999</v>
      </c>
    </row>
    <row r="207" spans="3:24" ht="15.5" x14ac:dyDescent="0.35">
      <c r="C207" t="s">
        <v>216</v>
      </c>
      <c r="I207" s="5">
        <v>461000000000</v>
      </c>
      <c r="J207" s="5">
        <v>353000000000</v>
      </c>
      <c r="K207" s="5">
        <v>337000000000</v>
      </c>
      <c r="L207" s="5">
        <v>243000000000</v>
      </c>
      <c r="M207" s="5">
        <v>128000000000</v>
      </c>
      <c r="N207" s="5">
        <v>90000000000</v>
      </c>
      <c r="O207" s="5">
        <v>106000000000</v>
      </c>
      <c r="P207" s="5">
        <v>79000000000</v>
      </c>
      <c r="Q207" s="5">
        <v>75000000000</v>
      </c>
      <c r="R207" s="5">
        <v>56000000000</v>
      </c>
      <c r="S207" s="5">
        <v>88000000000</v>
      </c>
      <c r="T207" s="5">
        <v>72000000000</v>
      </c>
      <c r="U207" s="5">
        <v>53000000000</v>
      </c>
      <c r="V207" s="5">
        <v>30000000000</v>
      </c>
      <c r="W207" s="5">
        <v>32000000000</v>
      </c>
      <c r="X207" s="5">
        <v>31000000000</v>
      </c>
    </row>
    <row r="208" spans="3:24" ht="15.5" x14ac:dyDescent="0.35">
      <c r="C208" t="s">
        <v>217</v>
      </c>
      <c r="I208" s="5">
        <v>151000000000</v>
      </c>
      <c r="J208" s="5">
        <v>228000000000</v>
      </c>
      <c r="K208" s="5">
        <v>238000000000</v>
      </c>
      <c r="L208" s="5">
        <v>277000000000</v>
      </c>
      <c r="M208" s="5">
        <v>101000000000</v>
      </c>
      <c r="N208" s="5">
        <v>35000000000</v>
      </c>
      <c r="O208" s="5">
        <v>84000000000</v>
      </c>
      <c r="P208" s="5">
        <v>14000000000</v>
      </c>
      <c r="Q208" s="5">
        <v>18000000000</v>
      </c>
      <c r="R208" s="5">
        <v>1000000000</v>
      </c>
      <c r="S208" s="5">
        <v>5000000000</v>
      </c>
      <c r="T208" s="5">
        <v>8000000000</v>
      </c>
      <c r="U208" s="5">
        <v>8000000000</v>
      </c>
      <c r="V208" s="5">
        <v>3000000000</v>
      </c>
      <c r="W208" s="5">
        <v>7000000000</v>
      </c>
      <c r="X208" s="5">
        <v>7000000000</v>
      </c>
    </row>
    <row r="209" spans="2:24" ht="15.5" x14ac:dyDescent="0.35">
      <c r="C209" t="s">
        <v>25</v>
      </c>
      <c r="I209" s="5">
        <v>612000000000</v>
      </c>
      <c r="J209" s="5">
        <v>581000000000</v>
      </c>
      <c r="K209" s="5">
        <v>575000000000</v>
      </c>
      <c r="L209" s="5">
        <v>520000000000</v>
      </c>
      <c r="M209" s="5">
        <v>228000000000</v>
      </c>
      <c r="N209" s="5">
        <v>125000000000</v>
      </c>
      <c r="O209" s="5">
        <v>190000000000</v>
      </c>
      <c r="P209" s="5">
        <v>93000000000</v>
      </c>
      <c r="Q209" s="5">
        <v>93000000000</v>
      </c>
      <c r="R209" s="5">
        <v>57000000000</v>
      </c>
      <c r="S209" s="5">
        <v>93000000000</v>
      </c>
      <c r="T209" s="5">
        <v>81000000000</v>
      </c>
      <c r="U209" s="5">
        <v>61000000000</v>
      </c>
      <c r="V209" s="5">
        <v>33000000000</v>
      </c>
      <c r="W209" s="5">
        <v>38000000000</v>
      </c>
      <c r="X209" s="5">
        <v>38000000000</v>
      </c>
    </row>
    <row r="210" spans="2:24" ht="15.5" x14ac:dyDescent="0.35">
      <c r="C210" t="s">
        <v>22</v>
      </c>
      <c r="I210" s="5">
        <v>543000000000</v>
      </c>
      <c r="J210" s="5">
        <v>462000000000</v>
      </c>
      <c r="K210" s="5">
        <v>459000000000</v>
      </c>
      <c r="L210" s="5">
        <v>479000000000</v>
      </c>
      <c r="M210" s="5">
        <v>132000000000</v>
      </c>
      <c r="N210" s="5">
        <v>100000000000</v>
      </c>
      <c r="O210" s="5">
        <v>171000000000</v>
      </c>
      <c r="P210" s="5">
        <v>81000000000</v>
      </c>
      <c r="Q210" s="5">
        <v>84000000000</v>
      </c>
      <c r="R210" s="5">
        <v>48000000000</v>
      </c>
      <c r="S210" s="5">
        <v>84000000000</v>
      </c>
      <c r="T210" s="5">
        <v>71000000000</v>
      </c>
      <c r="U210" s="5">
        <v>54000000000</v>
      </c>
      <c r="V210" s="5">
        <v>28000000000</v>
      </c>
      <c r="W210" s="5">
        <v>33000000000</v>
      </c>
      <c r="X210" s="5">
        <v>36000000000</v>
      </c>
    </row>
    <row r="211" spans="2:24" ht="15.5" x14ac:dyDescent="0.35">
      <c r="C211" t="s">
        <v>218</v>
      </c>
      <c r="I211" s="5">
        <v>174000000000</v>
      </c>
      <c r="J211" s="5">
        <v>180000000000</v>
      </c>
      <c r="K211" s="5">
        <v>197000000000</v>
      </c>
      <c r="L211" s="5">
        <v>206000000000</v>
      </c>
      <c r="M211" s="5">
        <v>322000000000</v>
      </c>
      <c r="N211" s="5">
        <v>233000000000</v>
      </c>
      <c r="O211" s="5">
        <v>236000000000</v>
      </c>
      <c r="P211" s="5">
        <v>142000000000</v>
      </c>
      <c r="Q211" s="5">
        <v>107000000000</v>
      </c>
      <c r="R211" s="5">
        <v>97000000000</v>
      </c>
      <c r="S211" s="5">
        <v>63000000000</v>
      </c>
      <c r="T211" s="5">
        <v>61000000000</v>
      </c>
      <c r="U211" s="5">
        <v>45000000000</v>
      </c>
      <c r="V211" s="5">
        <v>19000000000</v>
      </c>
      <c r="W211" s="5">
        <v>10000000000</v>
      </c>
      <c r="X211" s="5">
        <v>-8000000000</v>
      </c>
    </row>
    <row r="212" spans="2:24" ht="15.5" x14ac:dyDescent="0.35">
      <c r="C212" t="s">
        <v>219</v>
      </c>
      <c r="I212" s="5">
        <v>-46000000000</v>
      </c>
      <c r="J212" s="5">
        <v>46000000000</v>
      </c>
      <c r="K212" s="5">
        <v>40000000000</v>
      </c>
      <c r="L212" s="5">
        <v>22000000000</v>
      </c>
      <c r="M212" s="5">
        <v>74000000000</v>
      </c>
      <c r="N212" s="5">
        <v>120000000000</v>
      </c>
      <c r="O212" s="5">
        <v>99000000000</v>
      </c>
      <c r="P212" s="5">
        <v>17000000000</v>
      </c>
      <c r="Q212" s="5">
        <v>13000000000</v>
      </c>
      <c r="R212" s="5">
        <v>38000000000</v>
      </c>
      <c r="S212" s="5">
        <v>2000000000</v>
      </c>
      <c r="T212" s="5">
        <v>0</v>
      </c>
      <c r="U212" s="5">
        <v>40000000000</v>
      </c>
      <c r="V212" s="5">
        <v>17000000000</v>
      </c>
      <c r="W212" s="5">
        <v>0</v>
      </c>
      <c r="X212" s="5">
        <v>2000000000</v>
      </c>
    </row>
    <row r="213" spans="2:24" ht="15.5" x14ac:dyDescent="0.35">
      <c r="C213" t="s">
        <v>220</v>
      </c>
      <c r="I213" s="5">
        <v>-26000000000</v>
      </c>
      <c r="J213" s="5">
        <v>-44000000000</v>
      </c>
      <c r="K213" s="5">
        <v>-54000000000</v>
      </c>
      <c r="L213" s="5">
        <v>-348000000000</v>
      </c>
      <c r="M213" s="5">
        <v>-114000000000</v>
      </c>
      <c r="N213" s="5">
        <v>-46000000000</v>
      </c>
      <c r="O213" s="5">
        <v>-47000000000</v>
      </c>
      <c r="P213" s="5">
        <v>-11000000000</v>
      </c>
      <c r="Q213" s="5">
        <v>-48000000000</v>
      </c>
      <c r="R213" s="5">
        <v>-5000000000</v>
      </c>
      <c r="S213" s="5">
        <v>-11000000000</v>
      </c>
      <c r="T213" s="5">
        <v>-16000000000</v>
      </c>
      <c r="U213" s="5">
        <v>-37000000000</v>
      </c>
      <c r="V213" s="5">
        <v>-8000000000</v>
      </c>
      <c r="W213" s="5">
        <v>-24000000000</v>
      </c>
      <c r="X213" s="5">
        <v>-20000000000</v>
      </c>
    </row>
    <row r="214" spans="2:24" ht="15.5" x14ac:dyDescent="0.35">
      <c r="C214" t="s">
        <v>14</v>
      </c>
      <c r="I214" s="5">
        <v>-73000000000</v>
      </c>
      <c r="J214" s="5">
        <v>3000000000</v>
      </c>
      <c r="K214" s="5">
        <v>-14000000000</v>
      </c>
      <c r="L214" s="5">
        <v>-327000000000</v>
      </c>
      <c r="M214" s="5">
        <v>-40000000000</v>
      </c>
      <c r="N214" s="5">
        <v>74000000000</v>
      </c>
      <c r="O214" s="5">
        <v>52000000000</v>
      </c>
      <c r="P214" s="5">
        <v>6000000000</v>
      </c>
      <c r="Q214" s="5">
        <v>-35000000000</v>
      </c>
      <c r="R214" s="5">
        <v>34000000000</v>
      </c>
      <c r="S214" s="5">
        <v>-9000000000</v>
      </c>
      <c r="T214" s="5">
        <v>-16000000000</v>
      </c>
      <c r="U214" s="5">
        <v>2000000000</v>
      </c>
      <c r="V214" s="5">
        <v>9000000000</v>
      </c>
      <c r="W214" s="5">
        <v>-24000000000</v>
      </c>
      <c r="X214" s="5">
        <v>-18000000000</v>
      </c>
    </row>
    <row r="215" spans="2:24" ht="15.5" x14ac:dyDescent="0.35">
      <c r="C215" t="s">
        <v>16</v>
      </c>
      <c r="I215" s="6">
        <v>-26.88</v>
      </c>
      <c r="J215" s="5">
        <v>1</v>
      </c>
      <c r="K215" s="6">
        <v>-10.34</v>
      </c>
      <c r="L215" s="6">
        <v>-248.05</v>
      </c>
      <c r="M215" s="6">
        <v>-30.68</v>
      </c>
      <c r="N215" s="6">
        <v>67.36</v>
      </c>
      <c r="O215" s="6">
        <v>47.62</v>
      </c>
      <c r="P215" s="6">
        <v>11.38</v>
      </c>
      <c r="Q215" s="6">
        <v>-64.349999999999994</v>
      </c>
      <c r="R215" s="6">
        <v>61.06</v>
      </c>
      <c r="S215" s="6">
        <v>-16.350000000000001</v>
      </c>
      <c r="T215" s="6">
        <v>-28.34</v>
      </c>
      <c r="U215" s="6">
        <v>3.99</v>
      </c>
      <c r="V215" s="6">
        <v>16.38</v>
      </c>
      <c r="W215" s="6">
        <v>-42.93</v>
      </c>
      <c r="X215" s="6">
        <v>-68.97</v>
      </c>
    </row>
    <row r="217" spans="2:24" ht="15.5" x14ac:dyDescent="0.35">
      <c r="B217" t="s">
        <v>221</v>
      </c>
      <c r="C217" t="s">
        <v>222</v>
      </c>
      <c r="D217" s="5">
        <v>13000000000</v>
      </c>
      <c r="E217" s="5">
        <v>14000000000</v>
      </c>
      <c r="F217" s="5">
        <v>14000000000</v>
      </c>
      <c r="G217" s="5">
        <v>-309000000</v>
      </c>
      <c r="H217" s="5">
        <v>54000000000</v>
      </c>
      <c r="I217" s="5">
        <v>35000000000</v>
      </c>
      <c r="J217" s="5">
        <v>-9000000000</v>
      </c>
      <c r="K217" s="5">
        <v>3000000000</v>
      </c>
      <c r="L217" s="5">
        <v>65000000000</v>
      </c>
      <c r="M217" s="5">
        <v>76000000000</v>
      </c>
      <c r="N217" s="5">
        <v>51000000000</v>
      </c>
      <c r="O217" s="5">
        <v>56000000000</v>
      </c>
      <c r="P217" s="5">
        <v>24000000000</v>
      </c>
      <c r="Q217" s="5">
        <v>13000000000</v>
      </c>
    </row>
    <row r="218" spans="2:24" ht="15.5" x14ac:dyDescent="0.35">
      <c r="C218" t="s">
        <v>223</v>
      </c>
      <c r="H218" s="5">
        <v>41000000000</v>
      </c>
      <c r="I218" s="5">
        <v>35000000000</v>
      </c>
      <c r="J218" s="5">
        <v>-9000000000</v>
      </c>
      <c r="K218" s="5">
        <v>3000000000</v>
      </c>
      <c r="L218" s="5">
        <v>65000000000</v>
      </c>
      <c r="M218" s="5">
        <v>76000000000</v>
      </c>
      <c r="N218" s="5">
        <v>51000000000</v>
      </c>
      <c r="O218" s="5">
        <v>56000000000</v>
      </c>
      <c r="P218" s="5">
        <v>24000000000</v>
      </c>
      <c r="Q218" s="5">
        <v>13000000000</v>
      </c>
    </row>
    <row r="219" spans="2:24" ht="15.5" x14ac:dyDescent="0.35">
      <c r="C219" t="s">
        <v>224</v>
      </c>
      <c r="H219" s="6">
        <v>0.5</v>
      </c>
      <c r="I219" s="6">
        <v>0.5</v>
      </c>
      <c r="J219" s="6">
        <v>0.5</v>
      </c>
      <c r="K219" s="6">
        <v>0.5</v>
      </c>
      <c r="L219" s="6">
        <v>0.5</v>
      </c>
      <c r="M219" s="6">
        <v>0.8</v>
      </c>
      <c r="N219" s="6">
        <v>0.75</v>
      </c>
      <c r="O219" s="6">
        <v>0.55000000000000004</v>
      </c>
      <c r="P219" s="6">
        <v>0.55000000000000004</v>
      </c>
      <c r="Q219" s="6">
        <v>0.8</v>
      </c>
    </row>
    <row r="220" spans="2:24" ht="15.5" x14ac:dyDescent="0.35">
      <c r="C220" t="s">
        <v>74</v>
      </c>
      <c r="H220" s="6">
        <v>2.5000000000000001E-2</v>
      </c>
      <c r="I220" s="6">
        <v>3.85E-2</v>
      </c>
      <c r="J220" s="6">
        <v>-0.15629999999999999</v>
      </c>
      <c r="K220" s="6">
        <v>0.49670000000000003</v>
      </c>
      <c r="L220" s="6">
        <v>2.07E-2</v>
      </c>
      <c r="M220" s="6">
        <v>2.8500000000000001E-2</v>
      </c>
      <c r="N220" s="6">
        <v>4.0099999999999997E-2</v>
      </c>
      <c r="O220" s="6">
        <v>2.64E-2</v>
      </c>
      <c r="P220" s="6">
        <v>6.13E-2</v>
      </c>
      <c r="Q220" s="6">
        <v>0.16399999999999998</v>
      </c>
    </row>
    <row r="221" spans="2:24" ht="15.5" x14ac:dyDescent="0.35">
      <c r="C221" t="s">
        <v>225</v>
      </c>
      <c r="H221" s="6">
        <v>7.000000000000001E-4</v>
      </c>
      <c r="I221" s="6">
        <v>1E-3</v>
      </c>
      <c r="J221" s="6">
        <v>1E-3</v>
      </c>
      <c r="K221" s="6">
        <v>1.1000000000000001E-3</v>
      </c>
      <c r="L221" s="6">
        <v>1.7000000000000001E-3</v>
      </c>
      <c r="M221" s="6">
        <v>2E-3</v>
      </c>
      <c r="N221" s="6">
        <v>2.3E-3</v>
      </c>
      <c r="O221" s="6">
        <v>2.8999999999999998E-3</v>
      </c>
      <c r="P221" s="6">
        <v>3.0999999999999999E-3</v>
      </c>
      <c r="Q221" s="6">
        <v>3.9000000000000003E-3</v>
      </c>
    </row>
    <row r="222" spans="2:24" ht="15.5" x14ac:dyDescent="0.35">
      <c r="C222" t="s">
        <v>56</v>
      </c>
      <c r="D222" s="5">
        <v>5</v>
      </c>
      <c r="E222" s="6">
        <v>5.13</v>
      </c>
      <c r="F222" s="6">
        <v>5.31</v>
      </c>
      <c r="G222" s="6">
        <v>-0.11</v>
      </c>
      <c r="H222" s="6">
        <v>19.989999999999998</v>
      </c>
      <c r="I222" s="5">
        <v>13</v>
      </c>
      <c r="J222" s="6">
        <v>-3.2</v>
      </c>
      <c r="K222" s="6">
        <v>1.01</v>
      </c>
      <c r="L222" s="6">
        <v>24.18</v>
      </c>
      <c r="M222" s="6">
        <v>28.09</v>
      </c>
      <c r="N222" s="6">
        <v>18.72</v>
      </c>
      <c r="O222" s="6">
        <v>20.85</v>
      </c>
      <c r="P222" s="6">
        <v>8.98</v>
      </c>
      <c r="Q222" s="6">
        <v>4.88</v>
      </c>
    </row>
    <row r="223" spans="2:24" ht="15.5" x14ac:dyDescent="0.35">
      <c r="C223" t="s">
        <v>226</v>
      </c>
      <c r="H223" s="6">
        <v>15.33</v>
      </c>
      <c r="I223" s="5">
        <v>13</v>
      </c>
      <c r="J223" s="6">
        <v>-3.2</v>
      </c>
      <c r="K223" s="6">
        <v>1.01</v>
      </c>
      <c r="L223" s="6">
        <v>24.18</v>
      </c>
      <c r="M223" s="6">
        <v>28.09</v>
      </c>
      <c r="N223" s="6">
        <v>18.72</v>
      </c>
      <c r="O223" s="6">
        <v>20.85</v>
      </c>
      <c r="P223" s="6">
        <v>8.98</v>
      </c>
      <c r="Q223" s="6">
        <v>4.88</v>
      </c>
    </row>
    <row r="224" spans="2:24" ht="15.5" x14ac:dyDescent="0.35">
      <c r="C224" t="s">
        <v>76</v>
      </c>
      <c r="H224" s="6">
        <v>0.5</v>
      </c>
      <c r="I224" s="6">
        <v>0.5</v>
      </c>
      <c r="J224" s="6">
        <v>0.5</v>
      </c>
      <c r="K224" s="6">
        <v>0.5</v>
      </c>
      <c r="L224" s="6">
        <v>0.5</v>
      </c>
      <c r="M224" s="6">
        <v>0.8</v>
      </c>
      <c r="N224" s="6">
        <v>0.75</v>
      </c>
      <c r="O224" s="6">
        <v>0.55000000000000004</v>
      </c>
      <c r="P224" s="6">
        <v>0.55000000000000004</v>
      </c>
      <c r="Q224" s="6">
        <v>0.8</v>
      </c>
    </row>
    <row r="225" spans="3:17" ht="15.5" x14ac:dyDescent="0.35">
      <c r="C225" t="s">
        <v>227</v>
      </c>
      <c r="H225" s="6">
        <v>2.5000000000000001E-2</v>
      </c>
      <c r="I225" s="6">
        <v>3.85E-2</v>
      </c>
      <c r="J225" s="6">
        <v>-0.15629999999999999</v>
      </c>
      <c r="K225" s="6">
        <v>0.49670000000000003</v>
      </c>
      <c r="L225" s="6">
        <v>2.07E-2</v>
      </c>
      <c r="M225" s="6">
        <v>2.8500000000000001E-2</v>
      </c>
      <c r="N225" s="6">
        <v>4.0099999999999997E-2</v>
      </c>
      <c r="O225" s="6">
        <v>2.64E-2</v>
      </c>
      <c r="P225" s="6">
        <v>6.13E-2</v>
      </c>
      <c r="Q225" s="6">
        <v>0.16399999999999998</v>
      </c>
    </row>
    <row r="226" spans="3:17" ht="15.5" x14ac:dyDescent="0.35">
      <c r="C226" t="s">
        <v>228</v>
      </c>
      <c r="H226" s="6">
        <v>7.000000000000001E-4</v>
      </c>
      <c r="I226" s="6">
        <v>1E-3</v>
      </c>
      <c r="J226" s="6">
        <v>1E-3</v>
      </c>
      <c r="K226" s="6">
        <v>1.1000000000000001E-3</v>
      </c>
      <c r="L226" s="6">
        <v>1.7000000000000001E-3</v>
      </c>
      <c r="M226" s="6">
        <v>2E-3</v>
      </c>
      <c r="N226" s="6">
        <v>2.3E-3</v>
      </c>
      <c r="O226" s="6">
        <v>2.8999999999999998E-3</v>
      </c>
      <c r="P226" s="6">
        <v>3.0999999999999999E-3</v>
      </c>
      <c r="Q226" s="6">
        <v>3.9000000000000003E-3</v>
      </c>
    </row>
    <row r="227" spans="3:17" ht="15.5" x14ac:dyDescent="0.35">
      <c r="C227" t="s">
        <v>229</v>
      </c>
      <c r="D227" s="5">
        <v>534000000000</v>
      </c>
      <c r="E227" s="5">
        <v>563000000000</v>
      </c>
      <c r="F227" s="5">
        <v>555000000000</v>
      </c>
      <c r="G227" s="5">
        <v>519000000000</v>
      </c>
      <c r="H227" s="5">
        <v>2138000000000</v>
      </c>
      <c r="I227" s="5">
        <v>2119000000000</v>
      </c>
      <c r="J227" s="5">
        <v>1857000000000</v>
      </c>
      <c r="K227" s="5">
        <v>1652000000000</v>
      </c>
      <c r="L227" s="5">
        <v>1402000000000</v>
      </c>
      <c r="M227" s="5">
        <v>1457000000000</v>
      </c>
      <c r="N227" s="5">
        <v>1106000000000</v>
      </c>
      <c r="O227" s="5">
        <v>1096000000000</v>
      </c>
      <c r="P227" s="5">
        <v>790000000000</v>
      </c>
      <c r="Q227" s="5">
        <v>709000000000</v>
      </c>
    </row>
    <row r="228" spans="3:17" ht="15.5" x14ac:dyDescent="0.35">
      <c r="C228" t="s">
        <v>230</v>
      </c>
      <c r="H228" s="5">
        <v>2171000000000</v>
      </c>
      <c r="I228" s="5">
        <v>2119000000000</v>
      </c>
      <c r="J228" s="5">
        <v>1857000000000</v>
      </c>
      <c r="K228" s="5">
        <v>1652000000000</v>
      </c>
      <c r="L228" s="5">
        <v>1402000000000</v>
      </c>
      <c r="M228" s="5">
        <v>1457000000000</v>
      </c>
      <c r="N228" s="5">
        <v>1106000000000</v>
      </c>
      <c r="O228" s="5">
        <v>1096000000000</v>
      </c>
      <c r="P228" s="5">
        <v>790000000000</v>
      </c>
      <c r="Q228" s="5">
        <v>709000000000</v>
      </c>
    </row>
    <row r="229" spans="3:17" ht="15.5" x14ac:dyDescent="0.35">
      <c r="C229" t="s">
        <v>231</v>
      </c>
      <c r="H229" s="6">
        <v>0.5</v>
      </c>
      <c r="I229" s="6">
        <v>0.5</v>
      </c>
      <c r="J229" s="6">
        <v>0.5</v>
      </c>
      <c r="K229" s="6">
        <v>0.5</v>
      </c>
      <c r="L229" s="6">
        <v>0.5</v>
      </c>
      <c r="M229" s="6">
        <v>0.8</v>
      </c>
      <c r="N229" s="6">
        <v>0.75</v>
      </c>
      <c r="O229" s="6">
        <v>0.55000000000000004</v>
      </c>
      <c r="P229" s="6">
        <v>0.55000000000000004</v>
      </c>
      <c r="Q229" s="6">
        <v>0.8</v>
      </c>
    </row>
    <row r="230" spans="3:17" ht="15.5" x14ac:dyDescent="0.35">
      <c r="C230" t="s">
        <v>232</v>
      </c>
      <c r="H230" s="6">
        <v>2.5000000000000001E-2</v>
      </c>
      <c r="I230" s="6">
        <v>3.85E-2</v>
      </c>
      <c r="J230" s="6">
        <v>-0.15629999999999999</v>
      </c>
      <c r="K230" s="6">
        <v>0.49670000000000003</v>
      </c>
      <c r="L230" s="6">
        <v>2.07E-2</v>
      </c>
      <c r="M230" s="6">
        <v>2.8500000000000001E-2</v>
      </c>
      <c r="N230" s="6">
        <v>4.0099999999999997E-2</v>
      </c>
      <c r="O230" s="6">
        <v>2.64E-2</v>
      </c>
      <c r="P230" s="6">
        <v>6.13E-2</v>
      </c>
      <c r="Q230" s="6">
        <v>0.16399999999999998</v>
      </c>
    </row>
    <row r="231" spans="3:17" ht="15.5" x14ac:dyDescent="0.35">
      <c r="C231" t="s">
        <v>233</v>
      </c>
      <c r="H231" s="6">
        <v>7.000000000000001E-4</v>
      </c>
      <c r="I231" s="6">
        <v>1E-3</v>
      </c>
      <c r="J231" s="6">
        <v>1E-3</v>
      </c>
      <c r="K231" s="6">
        <v>1.1000000000000001E-3</v>
      </c>
      <c r="L231" s="6">
        <v>1.7000000000000001E-3</v>
      </c>
      <c r="M231" s="6">
        <v>2E-3</v>
      </c>
      <c r="N231" s="6">
        <v>2.3E-3</v>
      </c>
      <c r="O231" s="6">
        <v>2.8999999999999998E-3</v>
      </c>
      <c r="P231" s="6">
        <v>3.0999999999999999E-3</v>
      </c>
      <c r="Q231" s="6">
        <v>3.9000000000000003E-3</v>
      </c>
    </row>
    <row r="232" spans="3:17" ht="15.5" x14ac:dyDescent="0.35">
      <c r="C232" t="s">
        <v>234</v>
      </c>
      <c r="I232" s="6">
        <v>35.270000000000003</v>
      </c>
    </row>
    <row r="233" spans="3:17" ht="15.5" x14ac:dyDescent="0.35">
      <c r="C233" t="s">
        <v>235</v>
      </c>
      <c r="I233" s="6">
        <v>45.99</v>
      </c>
    </row>
    <row r="234" spans="3:17" ht="15.5" x14ac:dyDescent="0.35">
      <c r="C234" t="s">
        <v>237</v>
      </c>
      <c r="I234" s="6">
        <v>7.5</v>
      </c>
    </row>
    <row r="235" spans="3:17" ht="15.5" x14ac:dyDescent="0.35">
      <c r="C235" t="s">
        <v>238</v>
      </c>
      <c r="I235" s="6">
        <v>2.1700000000000001E-2</v>
      </c>
    </row>
    <row r="236" spans="3:17" ht="15.5" x14ac:dyDescent="0.35">
      <c r="C236" t="s">
        <v>239</v>
      </c>
      <c r="I236" s="6">
        <v>0.88</v>
      </c>
    </row>
    <row r="237" spans="3:17" ht="15.5" x14ac:dyDescent="0.35">
      <c r="C237" t="s">
        <v>240</v>
      </c>
      <c r="I237" s="6">
        <v>1.79</v>
      </c>
    </row>
    <row r="238" spans="3:17" ht="15.5" x14ac:dyDescent="0.35">
      <c r="C238" t="s">
        <v>241</v>
      </c>
      <c r="I238" s="6">
        <v>-206.32</v>
      </c>
    </row>
    <row r="239" spans="3:17" ht="15.5" x14ac:dyDescent="0.35">
      <c r="C239" t="s">
        <v>242</v>
      </c>
      <c r="I239" s="6">
        <v>-61.62</v>
      </c>
    </row>
    <row r="240" spans="3:17" ht="15.5" x14ac:dyDescent="0.35">
      <c r="C240" t="s">
        <v>243</v>
      </c>
      <c r="I240" s="6">
        <v>21.01</v>
      </c>
    </row>
    <row r="241" spans="3:9" ht="15.5" x14ac:dyDescent="0.35">
      <c r="C241" t="s">
        <v>244</v>
      </c>
      <c r="I241" s="6">
        <v>13.14</v>
      </c>
    </row>
    <row r="242" spans="3:9" ht="15.5" x14ac:dyDescent="0.35">
      <c r="C242" t="s">
        <v>245</v>
      </c>
      <c r="I242" s="6">
        <v>0.09</v>
      </c>
    </row>
    <row r="243" spans="3:9" ht="15.5" x14ac:dyDescent="0.35">
      <c r="C243" t="s">
        <v>246</v>
      </c>
      <c r="I243" s="6">
        <v>-1.28</v>
      </c>
    </row>
    <row r="244" spans="3:9" ht="15.5" x14ac:dyDescent="0.35">
      <c r="C244" t="s">
        <v>248</v>
      </c>
      <c r="I244" s="6">
        <v>15.33</v>
      </c>
    </row>
    <row r="245" spans="3:9" ht="15.5" x14ac:dyDescent="0.35">
      <c r="C245" t="s">
        <v>249</v>
      </c>
      <c r="I245" s="6">
        <v>19.989999999999998</v>
      </c>
    </row>
    <row r="246" spans="3:9" ht="15.5" x14ac:dyDescent="0.35">
      <c r="C246" t="s">
        <v>250</v>
      </c>
      <c r="I246" s="6">
        <v>804.03</v>
      </c>
    </row>
    <row r="247" spans="3:9" ht="15.5" x14ac:dyDescent="0.35">
      <c r="C247" t="s">
        <v>251</v>
      </c>
      <c r="D247" s="6">
        <v>19.899999999999999</v>
      </c>
    </row>
    <row r="248" spans="3:9" ht="15.5" x14ac:dyDescent="0.35">
      <c r="C248" t="s">
        <v>252</v>
      </c>
      <c r="I248" s="6">
        <v>393.23</v>
      </c>
    </row>
    <row r="249" spans="3:9" ht="15.5" x14ac:dyDescent="0.35">
      <c r="C249" t="s">
        <v>253</v>
      </c>
      <c r="I249" s="6">
        <v>-11.44</v>
      </c>
    </row>
    <row r="250" spans="3:9" ht="15.5" x14ac:dyDescent="0.35">
      <c r="C250" t="s">
        <v>254</v>
      </c>
      <c r="D250" s="6">
        <v>1.21</v>
      </c>
    </row>
    <row r="251" spans="3:9" ht="15.5" x14ac:dyDescent="0.35">
      <c r="C251" t="s">
        <v>255</v>
      </c>
      <c r="D251" s="6">
        <v>0.68</v>
      </c>
    </row>
    <row r="252" spans="3:9" ht="15.5" x14ac:dyDescent="0.35">
      <c r="C252" t="s">
        <v>377</v>
      </c>
      <c r="D252" s="6">
        <v>0.6</v>
      </c>
    </row>
    <row r="253" spans="3:9" ht="15.5" x14ac:dyDescent="0.35">
      <c r="C253" t="s">
        <v>378</v>
      </c>
      <c r="D253" s="6">
        <v>0.12</v>
      </c>
    </row>
    <row r="254" spans="3:9" ht="15.5" x14ac:dyDescent="0.35">
      <c r="C254" t="s">
        <v>256</v>
      </c>
      <c r="D254" s="6">
        <v>0.97</v>
      </c>
    </row>
    <row r="255" spans="3:9" ht="15.5" x14ac:dyDescent="0.35">
      <c r="C255" t="s">
        <v>379</v>
      </c>
      <c r="D255" s="6">
        <v>0.31</v>
      </c>
    </row>
    <row r="256" spans="3:9" ht="15.5" x14ac:dyDescent="0.35">
      <c r="C256" t="s">
        <v>257</v>
      </c>
      <c r="D256" s="6">
        <v>1.98</v>
      </c>
    </row>
    <row r="257" spans="3:9" ht="15.5" x14ac:dyDescent="0.35">
      <c r="C257" t="s">
        <v>258</v>
      </c>
      <c r="I257" s="6">
        <v>2.54</v>
      </c>
    </row>
    <row r="258" spans="3:9" ht="15.5" x14ac:dyDescent="0.35">
      <c r="C258" t="s">
        <v>12</v>
      </c>
      <c r="D258" s="5">
        <v>-43000000000</v>
      </c>
    </row>
    <row r="259" spans="3:9" ht="15.5" x14ac:dyDescent="0.35">
      <c r="C259" t="s">
        <v>259</v>
      </c>
      <c r="I259" s="6">
        <v>2.6</v>
      </c>
    </row>
    <row r="260" spans="3:9" ht="15.5" x14ac:dyDescent="0.35">
      <c r="C260" t="s">
        <v>260</v>
      </c>
      <c r="I260" s="6">
        <v>1.9699999999999999E-2</v>
      </c>
    </row>
    <row r="261" spans="3:9" ht="15.5" x14ac:dyDescent="0.35">
      <c r="C261" t="s">
        <v>261</v>
      </c>
      <c r="I261" s="6">
        <v>3.9E-2</v>
      </c>
    </row>
    <row r="262" spans="3:9" ht="15.5" x14ac:dyDescent="0.35">
      <c r="C262" t="s">
        <v>262</v>
      </c>
      <c r="I262" s="6">
        <v>9.6500000000000002E-2</v>
      </c>
    </row>
    <row r="263" spans="3:9" ht="15.5" x14ac:dyDescent="0.35">
      <c r="C263" t="s">
        <v>263</v>
      </c>
      <c r="I263" s="6">
        <v>3.9900000000000005E-2</v>
      </c>
    </row>
    <row r="264" spans="3:9" ht="15.5" x14ac:dyDescent="0.35">
      <c r="C264" t="s">
        <v>264</v>
      </c>
      <c r="D264" s="6">
        <v>76.31</v>
      </c>
    </row>
    <row r="265" spans="3:9" ht="15.5" x14ac:dyDescent="0.35">
      <c r="C265" t="s">
        <v>265</v>
      </c>
      <c r="D265" s="6">
        <v>94.4</v>
      </c>
    </row>
    <row r="266" spans="3:9" ht="15.5" x14ac:dyDescent="0.35">
      <c r="C266" t="s">
        <v>266</v>
      </c>
      <c r="D266" s="6">
        <v>69.34</v>
      </c>
    </row>
    <row r="267" spans="3:9" ht="15.5" x14ac:dyDescent="0.35">
      <c r="C267" t="s">
        <v>267</v>
      </c>
      <c r="D267" s="6">
        <v>101.37</v>
      </c>
    </row>
    <row r="268" spans="3:9" ht="15.5" x14ac:dyDescent="0.35">
      <c r="C268" t="s">
        <v>268</v>
      </c>
      <c r="D268" s="6">
        <v>1.19</v>
      </c>
    </row>
    <row r="269" spans="3:9" ht="15.5" x14ac:dyDescent="0.35">
      <c r="C269" t="s">
        <v>269</v>
      </c>
      <c r="I269" s="6">
        <v>1.04</v>
      </c>
    </row>
    <row r="270" spans="3:9" ht="15.5" x14ac:dyDescent="0.35">
      <c r="C270" t="s">
        <v>270</v>
      </c>
      <c r="I270" s="6">
        <v>3.99</v>
      </c>
    </row>
    <row r="271" spans="3:9" ht="15.5" x14ac:dyDescent="0.35">
      <c r="C271" t="s">
        <v>52</v>
      </c>
      <c r="I271" s="5">
        <v>1904000000000</v>
      </c>
    </row>
    <row r="272" spans="3:9" ht="15.5" x14ac:dyDescent="0.35">
      <c r="C272" t="s">
        <v>271</v>
      </c>
      <c r="I272" s="5">
        <v>2500000000000</v>
      </c>
    </row>
    <row r="273" spans="3:9" ht="15.5" x14ac:dyDescent="0.35">
      <c r="C273" t="s">
        <v>272</v>
      </c>
      <c r="I273" s="5">
        <v>2700000000</v>
      </c>
    </row>
    <row r="274" spans="3:9" ht="15.5" x14ac:dyDescent="0.35">
      <c r="C274" t="s">
        <v>273</v>
      </c>
      <c r="I274" s="6">
        <v>0.13300000000000001</v>
      </c>
    </row>
    <row r="275" spans="3:9" ht="15.5" x14ac:dyDescent="0.35">
      <c r="C275" t="s">
        <v>274</v>
      </c>
      <c r="D275" s="6">
        <v>0.17449999999999999</v>
      </c>
    </row>
    <row r="276" spans="3:9" ht="15.5" x14ac:dyDescent="0.35">
      <c r="C276" t="s">
        <v>275</v>
      </c>
      <c r="D276" s="6">
        <v>5.3699999999999998E-2</v>
      </c>
    </row>
    <row r="277" spans="3:9" ht="15.5" x14ac:dyDescent="0.35">
      <c r="C277" t="s">
        <v>276</v>
      </c>
      <c r="D277" s="6">
        <v>2.52E-2</v>
      </c>
    </row>
    <row r="278" spans="3:9" ht="15.5" x14ac:dyDescent="0.35">
      <c r="C278" t="s">
        <v>277</v>
      </c>
      <c r="D278" s="6">
        <v>0.1082</v>
      </c>
    </row>
    <row r="279" spans="3:9" ht="15.5" x14ac:dyDescent="0.35">
      <c r="C279" t="s">
        <v>278</v>
      </c>
      <c r="D279" s="6">
        <v>0.49450000000000005</v>
      </c>
    </row>
    <row r="280" spans="3:9" ht="15.5" x14ac:dyDescent="0.35">
      <c r="C280" t="s">
        <v>279</v>
      </c>
      <c r="D280" s="6">
        <v>0.87049999999999994</v>
      </c>
    </row>
    <row r="281" spans="3:9" ht="15.5" x14ac:dyDescent="0.35">
      <c r="C281" t="s">
        <v>280</v>
      </c>
      <c r="I281" s="6">
        <v>0.5</v>
      </c>
    </row>
    <row r="282" spans="3:9" ht="15.5" x14ac:dyDescent="0.35">
      <c r="C282" t="s">
        <v>281</v>
      </c>
      <c r="I282" s="6">
        <v>0.5</v>
      </c>
    </row>
    <row r="283" spans="3:9" ht="15.5" x14ac:dyDescent="0.35">
      <c r="C283" t="s">
        <v>282</v>
      </c>
      <c r="I283" s="6">
        <v>2.5000000000000001E-2</v>
      </c>
    </row>
    <row r="284" spans="3:9" ht="15.5" x14ac:dyDescent="0.35">
      <c r="C284" t="s">
        <v>283</v>
      </c>
      <c r="I284" s="6">
        <v>7.000000000000001E-4</v>
      </c>
    </row>
    <row r="285" spans="3:9" ht="15.5" x14ac:dyDescent="0.35">
      <c r="C285" t="s">
        <v>284</v>
      </c>
      <c r="I285" t="s">
        <v>867</v>
      </c>
    </row>
    <row r="286" spans="3:9" ht="15.5" x14ac:dyDescent="0.35">
      <c r="C286" t="s">
        <v>286</v>
      </c>
      <c r="I286" s="5">
        <v>7</v>
      </c>
    </row>
    <row r="287" spans="3:9" ht="15.5" x14ac:dyDescent="0.35">
      <c r="C287" t="s">
        <v>287</v>
      </c>
      <c r="I287" s="6">
        <v>0.86</v>
      </c>
    </row>
    <row r="288" spans="3:9" ht="15.5" x14ac:dyDescent="0.35">
      <c r="C288" t="s">
        <v>288</v>
      </c>
      <c r="I288" s="6">
        <v>0.62</v>
      </c>
    </row>
    <row r="289" spans="3:9" ht="15.5" x14ac:dyDescent="0.35">
      <c r="C289" t="s">
        <v>289</v>
      </c>
      <c r="I289" s="6">
        <v>0.22</v>
      </c>
    </row>
    <row r="290" spans="3:9" ht="15.5" x14ac:dyDescent="0.35">
      <c r="C290" t="s">
        <v>290</v>
      </c>
      <c r="I290" s="6">
        <v>0.44</v>
      </c>
    </row>
    <row r="291" spans="3:9" ht="15.5" x14ac:dyDescent="0.35">
      <c r="C291" t="s">
        <v>291</v>
      </c>
      <c r="I291" s="6">
        <v>0.62</v>
      </c>
    </row>
    <row r="292" spans="3:9" ht="15.5" x14ac:dyDescent="0.35">
      <c r="C292" t="s">
        <v>292</v>
      </c>
      <c r="I292" s="6">
        <v>0.36</v>
      </c>
    </row>
    <row r="293" spans="3:9" ht="15.5" x14ac:dyDescent="0.35">
      <c r="C293" t="s">
        <v>293</v>
      </c>
      <c r="I293" s="6">
        <v>0.84</v>
      </c>
    </row>
    <row r="294" spans="3:9" ht="15.5" x14ac:dyDescent="0.35">
      <c r="C294" t="s">
        <v>294</v>
      </c>
      <c r="I294" s="5">
        <v>2171000000000</v>
      </c>
    </row>
    <row r="295" spans="3:9" ht="15.5" x14ac:dyDescent="0.35">
      <c r="C295" t="s">
        <v>295</v>
      </c>
      <c r="I295" s="5">
        <v>345000000000</v>
      </c>
    </row>
    <row r="296" spans="3:9" ht="15.5" x14ac:dyDescent="0.35">
      <c r="C296" t="s">
        <v>296</v>
      </c>
      <c r="I296" s="5">
        <v>190000000000</v>
      </c>
    </row>
    <row r="297" spans="3:9" ht="15.5" x14ac:dyDescent="0.35">
      <c r="C297" t="s">
        <v>297</v>
      </c>
      <c r="I297" s="5">
        <v>41000000000</v>
      </c>
    </row>
    <row r="298" spans="3:9" ht="15.5" x14ac:dyDescent="0.35">
      <c r="C298" t="s">
        <v>298</v>
      </c>
      <c r="D298" s="5">
        <v>54000000000</v>
      </c>
    </row>
    <row r="299" spans="3:9" ht="15.5" x14ac:dyDescent="0.35">
      <c r="C299" t="s">
        <v>299</v>
      </c>
      <c r="D299" s="5">
        <v>2103000000000</v>
      </c>
    </row>
    <row r="300" spans="3:9" ht="15.5" x14ac:dyDescent="0.35">
      <c r="C300" t="s">
        <v>300</v>
      </c>
      <c r="D300" s="5">
        <v>1033000000000</v>
      </c>
    </row>
    <row r="301" spans="3:9" ht="15.5" x14ac:dyDescent="0.35">
      <c r="C301" t="s">
        <v>206</v>
      </c>
      <c r="D301" s="5">
        <v>181000000000</v>
      </c>
    </row>
    <row r="302" spans="3:9" ht="15.5" x14ac:dyDescent="0.35">
      <c r="C302" t="s">
        <v>205</v>
      </c>
      <c r="I302" s="5">
        <v>1062000000000</v>
      </c>
    </row>
    <row r="303" spans="3:9" ht="15.5" x14ac:dyDescent="0.35">
      <c r="C303" t="s">
        <v>204</v>
      </c>
      <c r="D303" s="5">
        <v>130000000000</v>
      </c>
    </row>
    <row r="304" spans="3:9" ht="15.5" x14ac:dyDescent="0.35">
      <c r="C304" t="s">
        <v>203</v>
      </c>
      <c r="D304" s="5">
        <v>512000000000</v>
      </c>
    </row>
    <row r="305" spans="3:9" ht="15.5" x14ac:dyDescent="0.35">
      <c r="C305" t="s">
        <v>23</v>
      </c>
      <c r="D305" s="5">
        <v>642000000000</v>
      </c>
    </row>
    <row r="306" spans="3:9" ht="15.5" x14ac:dyDescent="0.35">
      <c r="C306" t="s">
        <v>20</v>
      </c>
      <c r="D306" s="5">
        <v>588000000000</v>
      </c>
    </row>
    <row r="307" spans="3:9" ht="15.5" x14ac:dyDescent="0.35">
      <c r="C307" t="s">
        <v>301</v>
      </c>
      <c r="I307" s="5">
        <v>1070000000000</v>
      </c>
    </row>
    <row r="308" spans="3:9" ht="15.5" x14ac:dyDescent="0.35">
      <c r="C308" t="s">
        <v>302</v>
      </c>
      <c r="I308" s="5">
        <v>-9000000000</v>
      </c>
    </row>
    <row r="309" spans="3:9" ht="15.5" x14ac:dyDescent="0.35">
      <c r="C309" t="s">
        <v>303</v>
      </c>
      <c r="I309" s="5">
        <v>-18000000000</v>
      </c>
    </row>
    <row r="310" spans="3:9" ht="15.5" x14ac:dyDescent="0.35">
      <c r="C310" t="s">
        <v>304</v>
      </c>
      <c r="I310" s="5">
        <v>-5000000000</v>
      </c>
    </row>
    <row r="311" spans="3:9" ht="15.5" x14ac:dyDescent="0.35">
      <c r="C311" t="s">
        <v>305</v>
      </c>
      <c r="I311" s="5">
        <v>-22000000000</v>
      </c>
    </row>
    <row r="312" spans="3:9" ht="15.5" x14ac:dyDescent="0.35">
      <c r="C312" t="s">
        <v>306</v>
      </c>
      <c r="I312" s="5">
        <v>-31000000000</v>
      </c>
    </row>
  </sheetData>
  <pageMargins left="0.7" right="0.7" top="0.75" bottom="0.75" header="0.3" footer="0.3"/>
  <ignoredErrors>
    <ignoredError sqref="A1:X313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28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868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869</v>
      </c>
      <c r="D2" s="2" vm="193">
        <f ca="1">IFERROR(_xlfn.STOCKHISTORY("XIDX:" &amp; $C$1, D3, , 0, 0, 1), "Libur")</f>
        <v>600</v>
      </c>
      <c r="H2" s="2" t="e" vm="2">
        <f>_FV(C2,"Price")</f>
        <v>#VALUE!</v>
      </c>
      <c r="I2" s="2" vm="194">
        <f t="shared" ref="I2:U2" ca="1" si="0">IFERROR(_xlfn.STOCKHISTORY("XIDX:" &amp; $C$1, I1, , 0, 0, 1), "Libur")</f>
        <v>366</v>
      </c>
      <c r="J2" s="2" vm="195">
        <f t="shared" ca="1" si="0"/>
        <v>362</v>
      </c>
      <c r="K2" s="2" vm="196">
        <f t="shared" ca="1" si="0"/>
        <v>486</v>
      </c>
      <c r="L2" s="2" vm="197">
        <f t="shared" ca="1" si="0"/>
        <v>266</v>
      </c>
      <c r="M2" s="2" vm="198">
        <f t="shared" ca="1" si="0"/>
        <v>256</v>
      </c>
      <c r="N2" s="2" vm="199">
        <f t="shared" ca="1" si="0"/>
        <v>262</v>
      </c>
      <c r="O2" s="2" vm="200">
        <f t="shared" ca="1" si="0"/>
        <v>418</v>
      </c>
      <c r="P2" s="2" vm="201">
        <f t="shared" ca="1" si="0"/>
        <v>300</v>
      </c>
      <c r="Q2" s="2" vm="202">
        <f t="shared" ca="1" si="0"/>
        <v>306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18594315000</v>
      </c>
      <c r="H4" s="2">
        <f>IFERROR(SUM(D4:G4)*(4/MAX(1,COUNT(D4:G4))),"")</f>
        <v>74377260000</v>
      </c>
      <c r="I4" s="2">
        <f t="shared" ref="I4:U4" si="1">IFERROR(INDEX(I51:I500,MATCH($C$4,$C$51:$C$500,0)),"")</f>
        <v>170523601000</v>
      </c>
      <c r="J4" s="2">
        <f t="shared" si="1"/>
        <v>78893845000</v>
      </c>
      <c r="K4" s="2">
        <f t="shared" si="1"/>
        <v>1891073803000</v>
      </c>
      <c r="L4" s="2">
        <f t="shared" si="1"/>
        <v>4131540432000</v>
      </c>
      <c r="M4" s="2">
        <f t="shared" si="1"/>
        <v>3470467000000</v>
      </c>
      <c r="N4" s="2">
        <f t="shared" si="1"/>
        <v>2044133000000</v>
      </c>
      <c r="O4" s="2">
        <f t="shared" si="1"/>
        <v>2218385509000</v>
      </c>
      <c r="P4" s="2">
        <f t="shared" si="1"/>
        <v>3592798235000</v>
      </c>
      <c r="Q4" s="2">
        <f t="shared" si="1"/>
        <v>1932783905000</v>
      </c>
      <c r="R4" s="2">
        <f t="shared" si="1"/>
        <v>1151605756000</v>
      </c>
      <c r="S4" s="2">
        <f t="shared" si="1"/>
        <v>749146492000</v>
      </c>
      <c r="T4" s="2">
        <f t="shared" si="1"/>
        <v>1230364713000</v>
      </c>
      <c r="U4" s="2">
        <f t="shared" si="1"/>
        <v>1099620270000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-3819153000</v>
      </c>
      <c r="H5" s="2">
        <f>IFERROR(SUM(D5:G5)*(4/MAX(1,COUNT(D5:G5))),"")</f>
        <v>-15276612000</v>
      </c>
      <c r="I5" s="2">
        <f t="shared" ref="I5:U5" si="2">IFERROR(INDEX(I51:I500,MATCH($C$5,$C$51:$C$500,0)),"")</f>
        <v>19409833000</v>
      </c>
      <c r="J5" s="2">
        <f t="shared" si="2"/>
        <v>-3671934000</v>
      </c>
      <c r="K5" s="2">
        <f t="shared" si="2"/>
        <v>41261837000</v>
      </c>
      <c r="L5" s="2">
        <f t="shared" si="2"/>
        <v>50857154000</v>
      </c>
      <c r="M5" s="2">
        <f t="shared" si="2"/>
        <v>24025000000</v>
      </c>
      <c r="N5" s="2">
        <f t="shared" si="2"/>
        <v>1636000000</v>
      </c>
      <c r="O5" s="2">
        <f t="shared" si="2"/>
        <v>7453209000</v>
      </c>
      <c r="P5" s="2">
        <f t="shared" si="2"/>
        <v>21609655000</v>
      </c>
      <c r="Q5" s="2">
        <f t="shared" si="2"/>
        <v>12856402000</v>
      </c>
      <c r="R5" s="2">
        <f t="shared" si="2"/>
        <v>-928004000</v>
      </c>
      <c r="S5" s="2">
        <f t="shared" si="2"/>
        <v>47074000</v>
      </c>
      <c r="T5" s="2">
        <f t="shared" si="2"/>
        <v>3580410000</v>
      </c>
      <c r="U5" s="2">
        <f t="shared" si="2"/>
        <v>4720784000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231026466000</v>
      </c>
      <c r="H6" s="2">
        <f>IFERROR(INDEX(D6:G6,COUNT(D6:G6)),"")</f>
        <v>231026466000</v>
      </c>
      <c r="I6" s="2">
        <f t="shared" ref="I6:U6" si="3">IFERROR(INDEX(I51:I500,MATCH($C$6,$C$51:$C$500,0)),"")</f>
        <v>233065028000</v>
      </c>
      <c r="J6" s="2">
        <f t="shared" si="3"/>
        <v>211913369000</v>
      </c>
      <c r="K6" s="2">
        <f t="shared" si="3"/>
        <v>208358088000</v>
      </c>
      <c r="L6" s="2">
        <f t="shared" si="3"/>
        <v>183770843000</v>
      </c>
      <c r="M6" s="2">
        <f t="shared" si="3"/>
        <v>128823000000</v>
      </c>
      <c r="N6" s="2">
        <f t="shared" si="3"/>
        <v>105204000000</v>
      </c>
      <c r="O6" s="2">
        <f t="shared" si="3"/>
        <v>104792363000</v>
      </c>
      <c r="P6" s="2">
        <f t="shared" si="3"/>
        <v>100731483000</v>
      </c>
      <c r="Q6" s="2">
        <f t="shared" si="3"/>
        <v>78490877000</v>
      </c>
      <c r="R6" s="2">
        <f t="shared" si="3"/>
        <v>61104431000</v>
      </c>
      <c r="S6" s="2">
        <f t="shared" si="3"/>
        <v>62032301000</v>
      </c>
      <c r="T6" s="2">
        <f t="shared" si="3"/>
        <v>63235904000</v>
      </c>
      <c r="U6" s="2">
        <f t="shared" si="3"/>
        <v>59659143000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0.51</v>
      </c>
      <c r="H7" s="3">
        <f>IFERROR(INDEX(D7:G7,COUNT(D7:G7)),"")</f>
        <v>0.51</v>
      </c>
      <c r="I7" s="3">
        <f t="shared" ref="I7:U7" si="4">IFERROR(INDEX(I51:I500,MATCH($C$7,$C$51:$C$500,0))/1000000000,"")</f>
        <v>0.51</v>
      </c>
      <c r="J7" s="3">
        <f t="shared" si="4"/>
        <v>0.51</v>
      </c>
      <c r="K7" s="3">
        <f t="shared" si="4"/>
        <v>0.51</v>
      </c>
      <c r="L7" s="3">
        <f t="shared" si="4"/>
        <v>0.51</v>
      </c>
      <c r="M7" s="3">
        <f t="shared" si="4"/>
        <v>0.51</v>
      </c>
      <c r="N7" s="3">
        <f t="shared" si="4"/>
        <v>0.51</v>
      </c>
      <c r="O7" s="3">
        <f t="shared" si="4"/>
        <v>0.51</v>
      </c>
      <c r="P7" s="3">
        <f t="shared" si="4"/>
        <v>0.51</v>
      </c>
      <c r="Q7" s="3">
        <f t="shared" si="4"/>
        <v>0.51</v>
      </c>
      <c r="R7" s="3">
        <f t="shared" si="4"/>
        <v>0.51</v>
      </c>
      <c r="S7" s="3">
        <f t="shared" si="4"/>
        <v>0.51</v>
      </c>
      <c r="T7" s="3">
        <f t="shared" si="4"/>
        <v>0.1</v>
      </c>
      <c r="U7" s="3">
        <f t="shared" si="4"/>
        <v>0.1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3000000000</v>
      </c>
      <c r="H8" s="2">
        <f>IFERROR(INDEX(D8:G8,COUNT(D8:G8)),"")</f>
        <v>3000000000</v>
      </c>
      <c r="I8" s="2">
        <f t="shared" ref="I8:U8" si="5">IFERROR(INDEX(I51:I500,MATCH($C$8,$C$51:$C$500,0)),"")</f>
        <v>-18000000000</v>
      </c>
      <c r="J8" s="2">
        <f t="shared" si="5"/>
        <v>-277000000000</v>
      </c>
      <c r="K8" s="2">
        <f t="shared" si="5"/>
        <v>-111000000000</v>
      </c>
      <c r="L8" s="2">
        <f t="shared" si="5"/>
        <v>176000000000</v>
      </c>
      <c r="M8" s="2">
        <f t="shared" si="5"/>
        <v>66000000000</v>
      </c>
      <c r="N8" s="2">
        <f t="shared" si="5"/>
        <v>-107000000000</v>
      </c>
      <c r="O8" s="2">
        <f t="shared" si="5"/>
        <v>229000000000</v>
      </c>
      <c r="P8" s="2">
        <f t="shared" si="5"/>
        <v>71000000000</v>
      </c>
      <c r="Q8" s="2">
        <f t="shared" si="5"/>
        <v>-4000000000</v>
      </c>
      <c r="R8" s="2">
        <f t="shared" si="5"/>
        <v>3000000000</v>
      </c>
      <c r="S8" s="2">
        <f t="shared" si="5"/>
        <v>-6000000000</v>
      </c>
      <c r="T8" s="2">
        <f t="shared" si="5"/>
        <v>-25000000000</v>
      </c>
      <c r="U8" s="2">
        <f t="shared" si="5"/>
        <v>-4000000000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5.31</v>
      </c>
      <c r="H9" s="3">
        <f>IFERROR(INDEX(D9:G9,COUNT(D9:G9)),"")</f>
        <v>5.31</v>
      </c>
      <c r="I9" s="3">
        <f t="shared" ref="I9:U9" si="6">IFERROR(INDEX(I51:I500,MATCH($C$9,$C$51:$C$500,0)),"")</f>
        <v>-35.549999999999997</v>
      </c>
      <c r="J9" s="3">
        <f t="shared" si="6"/>
        <v>-546.47</v>
      </c>
      <c r="K9" s="3">
        <f t="shared" si="6"/>
        <v>-218.73</v>
      </c>
      <c r="L9" s="3">
        <f t="shared" si="6"/>
        <v>347.43</v>
      </c>
      <c r="M9" s="3">
        <f t="shared" si="6"/>
        <v>129.5</v>
      </c>
      <c r="N9" s="3">
        <f t="shared" si="6"/>
        <v>-211.53</v>
      </c>
      <c r="O9" s="3">
        <f t="shared" si="6"/>
        <v>450.55</v>
      </c>
      <c r="P9" s="3">
        <f t="shared" si="6"/>
        <v>139.31</v>
      </c>
      <c r="Q9" s="3">
        <f t="shared" si="6"/>
        <v>-8.34</v>
      </c>
      <c r="R9" s="3">
        <f t="shared" si="6"/>
        <v>5.59</v>
      </c>
      <c r="S9" s="3">
        <f t="shared" si="6"/>
        <v>-12.21</v>
      </c>
      <c r="T9" s="3">
        <f t="shared" si="6"/>
        <v>-245.81</v>
      </c>
      <c r="U9" s="3">
        <f t="shared" si="6"/>
        <v>-35.799999999999997</v>
      </c>
    </row>
    <row r="10" spans="1:21" ht="15.5" x14ac:dyDescent="0.35">
      <c r="C10" t="s">
        <v>17</v>
      </c>
      <c r="D10" s="3">
        <f ca="1">IFERROR(IF(D9=0,"",D2/D9),"")</f>
        <v>112.99435028248588</v>
      </c>
      <c r="I10" s="3">
        <f t="shared" ref="I10:U10" ca="1" si="7">IFERROR(IF(I9=0,"",I2/I9),"")</f>
        <v>-10.29535864978903</v>
      </c>
      <c r="J10" s="3">
        <f t="shared" ca="1" si="7"/>
        <v>-0.66243343641919961</v>
      </c>
      <c r="K10" s="3">
        <f t="shared" ca="1" si="7"/>
        <v>-2.221917432450967</v>
      </c>
      <c r="L10" s="3">
        <f t="shared" ca="1" si="7"/>
        <v>0.76562185188383269</v>
      </c>
      <c r="M10" s="3">
        <f t="shared" ca="1" si="7"/>
        <v>1.9768339768339769</v>
      </c>
      <c r="N10" s="3">
        <f t="shared" ca="1" si="7"/>
        <v>-1.2385949983453883</v>
      </c>
      <c r="O10" s="3">
        <f t="shared" ca="1" si="7"/>
        <v>0.92775496615248032</v>
      </c>
      <c r="P10" s="3">
        <f t="shared" ca="1" si="7"/>
        <v>2.1534706769076162</v>
      </c>
      <c r="Q10" s="3">
        <f t="shared" ca="1" si="7"/>
        <v>-36.690647482014391</v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22049739000</v>
      </c>
      <c r="H11" s="2">
        <f>IFERROR(INDEX(D11:G11,COUNT(D11:G11)),"")</f>
        <v>22049739000</v>
      </c>
      <c r="I11" s="2">
        <f t="shared" ref="I11:U11" si="8">IFERROR(INDEX(I51:I500,MATCH($C$11,$C$51:$C$500,0)),"")</f>
        <v>19305504000</v>
      </c>
      <c r="J11" s="2">
        <f t="shared" si="8"/>
        <v>37931345000</v>
      </c>
      <c r="K11" s="2">
        <f t="shared" si="8"/>
        <v>316108438000</v>
      </c>
      <c r="L11" s="2">
        <f t="shared" si="8"/>
        <v>427980949000</v>
      </c>
      <c r="M11" s="2">
        <f t="shared" si="8"/>
        <v>248484000000</v>
      </c>
      <c r="N11" s="2">
        <f t="shared" si="8"/>
        <v>181131000000</v>
      </c>
      <c r="O11" s="2">
        <f t="shared" si="8"/>
        <v>284097327000</v>
      </c>
      <c r="P11" s="2">
        <f t="shared" si="8"/>
        <v>88950095000</v>
      </c>
      <c r="Q11" s="2">
        <f t="shared" si="8"/>
        <v>20746931000</v>
      </c>
      <c r="R11" s="2">
        <f t="shared" si="8"/>
        <v>10535932000</v>
      </c>
      <c r="S11" s="2">
        <f t="shared" si="8"/>
        <v>7870164000</v>
      </c>
      <c r="T11" s="2">
        <f t="shared" si="8"/>
        <v>5744755000</v>
      </c>
      <c r="U11" s="2">
        <f t="shared" si="8"/>
        <v>19755514000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-22000000000</v>
      </c>
      <c r="H12" s="2">
        <f>IFERROR(INDEX(D12:G12,COUNT(D12:G12)),"")</f>
        <v>-22000000000</v>
      </c>
      <c r="I12" s="2">
        <f t="shared" ref="I12:U12" si="9">IFERROR(INDEX(I51:I500,MATCH($C$12,$C$51:$C$500,0)),"")</f>
        <v>-19000000000</v>
      </c>
      <c r="J12" s="2">
        <f t="shared" si="9"/>
        <v>-38000000000</v>
      </c>
      <c r="K12" s="2">
        <f t="shared" si="9"/>
        <v>-316000000000</v>
      </c>
      <c r="L12" s="2">
        <f t="shared" si="9"/>
        <v>-428000000000</v>
      </c>
      <c r="M12" s="2">
        <f t="shared" si="9"/>
        <v>-248000000000</v>
      </c>
      <c r="N12" s="2">
        <f t="shared" si="9"/>
        <v>-181000000000</v>
      </c>
      <c r="O12" s="2">
        <f t="shared" si="9"/>
        <v>-284000000000</v>
      </c>
      <c r="P12" s="2">
        <f t="shared" si="9"/>
        <v>-47000000000</v>
      </c>
      <c r="Q12" s="2">
        <f t="shared" si="9"/>
        <v>24000000000</v>
      </c>
      <c r="R12" s="2">
        <f t="shared" si="9"/>
        <v>26000000000</v>
      </c>
      <c r="S12" s="2">
        <f t="shared" si="9"/>
        <v>26000000000</v>
      </c>
      <c r="T12" s="2">
        <f t="shared" si="9"/>
        <v>19000000000</v>
      </c>
      <c r="U12" s="2">
        <f t="shared" si="9"/>
        <v>-3000000000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42000000000</v>
      </c>
      <c r="Q13" s="2">
        <f t="shared" si="10"/>
        <v>45000000000</v>
      </c>
      <c r="R13" s="2">
        <f t="shared" si="10"/>
        <v>36000000000</v>
      </c>
      <c r="S13" s="2">
        <f t="shared" si="10"/>
        <v>34000000000</v>
      </c>
      <c r="T13" s="2">
        <f t="shared" si="10"/>
        <v>25000000000</v>
      </c>
      <c r="U13" s="2">
        <f t="shared" si="10"/>
        <v>16000000000</v>
      </c>
    </row>
    <row r="14" spans="1:21" ht="15.5" x14ac:dyDescent="0.35">
      <c r="C14" t="s">
        <v>26</v>
      </c>
      <c r="D14" s="2">
        <f>IFERROR(INDEX(D51:D500,MATCH($C$14,$C$51:$C$500,0)),"")</f>
        <v>-934000</v>
      </c>
      <c r="H14" s="2">
        <f>IFERROR(SUM(D14:G14)*(4/MAX(1,COUNT(D14:G14))),"")</f>
        <v>-3736000</v>
      </c>
      <c r="I14" s="2">
        <f t="shared" ref="I14:U14" si="11">IFERROR(INDEX(I51:I500,MATCH($C$14,$C$51:$C$500,0)),"")</f>
        <v>-404282000</v>
      </c>
      <c r="J14" s="2">
        <f t="shared" si="11"/>
        <v>-187784000</v>
      </c>
      <c r="K14" s="2">
        <f t="shared" si="11"/>
        <v>-1317872000</v>
      </c>
      <c r="L14" s="2">
        <f t="shared" si="11"/>
        <v>-151304000</v>
      </c>
      <c r="M14" s="2">
        <f t="shared" si="11"/>
        <v>-10000000</v>
      </c>
      <c r="N14" s="2">
        <f t="shared" si="11"/>
        <v>-6000000</v>
      </c>
      <c r="O14" s="2">
        <f t="shared" si="11"/>
        <v>-866151000</v>
      </c>
      <c r="P14" s="2">
        <f t="shared" si="11"/>
        <v>-4581164000</v>
      </c>
      <c r="Q14" s="2">
        <f t="shared" si="11"/>
        <v>-5613797000</v>
      </c>
      <c r="R14" s="2">
        <f t="shared" si="11"/>
        <v>-4306218000</v>
      </c>
      <c r="S14" s="2">
        <f t="shared" si="11"/>
        <v>-6041224000</v>
      </c>
      <c r="T14" s="2">
        <f t="shared" si="11"/>
        <v>-2717959000</v>
      </c>
      <c r="U14" s="2">
        <f t="shared" si="11"/>
        <v>-1839121000</v>
      </c>
    </row>
    <row r="15" spans="1:21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U15" si="12">IFERROR(INDEX(I51:I500,MATCH($C$15,$C$51:$C$500,0)),"")</f>
        <v>-2416434000</v>
      </c>
      <c r="J15" s="2">
        <f t="shared" si="12"/>
        <v>-1256843000</v>
      </c>
      <c r="K15" s="2">
        <f t="shared" si="12"/>
        <v>-1283645000</v>
      </c>
      <c r="L15" s="2">
        <f t="shared" si="12"/>
        <v>-503530000</v>
      </c>
      <c r="M15" s="2">
        <f t="shared" si="12"/>
        <v>183000000</v>
      </c>
      <c r="N15" s="2">
        <f t="shared" si="12"/>
        <v>-1493000000</v>
      </c>
      <c r="O15" s="2">
        <f t="shared" si="12"/>
        <v>-2589412000</v>
      </c>
      <c r="P15" s="2">
        <f t="shared" si="12"/>
        <v>20675000</v>
      </c>
      <c r="Q15" s="2">
        <f t="shared" si="12"/>
        <v>-657133000</v>
      </c>
      <c r="R15" s="2">
        <f t="shared" si="12"/>
        <v>239519000</v>
      </c>
      <c r="S15" s="2">
        <f t="shared" si="12"/>
        <v>-1591922000</v>
      </c>
      <c r="T15" s="2">
        <f t="shared" si="12"/>
        <v>-1275189000</v>
      </c>
      <c r="U15" s="2">
        <f t="shared" si="12"/>
        <v>261706000</v>
      </c>
    </row>
    <row r="16" spans="1:21" ht="15.5" x14ac:dyDescent="0.35">
      <c r="C16" t="s">
        <v>28</v>
      </c>
      <c r="D16" s="2">
        <f>IFERROR(INDEX(D51:D500,MATCH($C$16,$C$51:$C$500,0)),"")</f>
        <v>-3798158000</v>
      </c>
      <c r="H16" s="2">
        <f>IFERROR(SUM(D16:G16)*(4/MAX(1,COUNT(D16:G16))),"")</f>
        <v>-15192632000</v>
      </c>
      <c r="I16" s="2">
        <f t="shared" ref="I16:U16" si="13">IFERROR(INDEX(I51:I500,MATCH($C$16,$C$51:$C$500,0)),"")</f>
        <v>21763666000</v>
      </c>
      <c r="J16" s="2">
        <f t="shared" si="13"/>
        <v>-3119747000</v>
      </c>
      <c r="K16" s="2">
        <f t="shared" si="13"/>
        <v>43295137000</v>
      </c>
      <c r="L16" s="2">
        <f t="shared" si="13"/>
        <v>48544749000</v>
      </c>
      <c r="M16" s="2">
        <f t="shared" si="13"/>
        <v>17262000000</v>
      </c>
      <c r="N16" s="2">
        <f t="shared" si="13"/>
        <v>8177000000</v>
      </c>
      <c r="O16" s="2">
        <f t="shared" si="13"/>
        <v>9944133000</v>
      </c>
      <c r="P16" s="2">
        <f t="shared" si="13"/>
        <v>22922823000</v>
      </c>
      <c r="Q16" s="2">
        <f t="shared" si="13"/>
        <v>16063389000</v>
      </c>
      <c r="R16" s="2">
        <f t="shared" si="13"/>
        <v>276648000</v>
      </c>
      <c r="S16" s="2">
        <f t="shared" si="13"/>
        <v>416384000</v>
      </c>
      <c r="T16" s="2">
        <f t="shared" si="13"/>
        <v>3934443000</v>
      </c>
      <c r="U16" s="2">
        <f t="shared" si="13"/>
        <v>-577200000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>
        <f ca="1">IFERROR(D21*D2,"")</f>
        <v>306000000000</v>
      </c>
      <c r="H20" s="2" t="str">
        <f t="shared" ref="H20:U20" si="14">IFERROR(H21*H2,"")</f>
        <v/>
      </c>
      <c r="I20" s="2">
        <f t="shared" ca="1" si="14"/>
        <v>186660000000</v>
      </c>
      <c r="J20" s="2">
        <f t="shared" ca="1" si="14"/>
        <v>184620000000</v>
      </c>
      <c r="K20" s="2">
        <f t="shared" ca="1" si="14"/>
        <v>247860000000</v>
      </c>
      <c r="L20" s="2">
        <f t="shared" ca="1" si="14"/>
        <v>135660000000</v>
      </c>
      <c r="M20" s="2">
        <f t="shared" ca="1" si="14"/>
        <v>130560000000</v>
      </c>
      <c r="N20" s="2">
        <f t="shared" ca="1" si="14"/>
        <v>133620000000</v>
      </c>
      <c r="O20" s="2">
        <f t="shared" ca="1" si="14"/>
        <v>213180000000</v>
      </c>
      <c r="P20" s="2">
        <f t="shared" ca="1" si="14"/>
        <v>153000000000</v>
      </c>
      <c r="Q20" s="2">
        <f t="shared" ca="1" si="14"/>
        <v>156060000000</v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510000000</v>
      </c>
      <c r="H21" s="2">
        <f>IFERROR(INDEX(D21:G21,COUNT(D21:G21)),"")</f>
        <v>510000000</v>
      </c>
      <c r="I21" s="2">
        <f t="shared" ref="I21:U21" si="15">IFERROR(INDEX(I51:I500,MATCH($C$7,$C$51:$C$500,0)),"")</f>
        <v>510000000</v>
      </c>
      <c r="J21" s="2">
        <f t="shared" si="15"/>
        <v>510000000</v>
      </c>
      <c r="K21" s="2">
        <f t="shared" si="15"/>
        <v>510000000</v>
      </c>
      <c r="L21" s="2">
        <f t="shared" si="15"/>
        <v>510000000</v>
      </c>
      <c r="M21" s="2">
        <f t="shared" si="15"/>
        <v>510000000</v>
      </c>
      <c r="N21" s="2">
        <f t="shared" si="15"/>
        <v>510000000</v>
      </c>
      <c r="O21" s="2">
        <f t="shared" si="15"/>
        <v>510000000</v>
      </c>
      <c r="P21" s="2">
        <f t="shared" si="15"/>
        <v>510000000</v>
      </c>
      <c r="Q21" s="2">
        <f t="shared" si="15"/>
        <v>510000000</v>
      </c>
      <c r="R21" s="2">
        <f t="shared" si="15"/>
        <v>510000000</v>
      </c>
      <c r="S21" s="2">
        <f t="shared" si="15"/>
        <v>510000000</v>
      </c>
      <c r="T21" s="2">
        <f t="shared" si="15"/>
        <v>100000000</v>
      </c>
      <c r="U21" s="2">
        <f t="shared" si="15"/>
        <v>100000000</v>
      </c>
    </row>
    <row r="23" spans="1:21" ht="15.5" x14ac:dyDescent="0.35">
      <c r="B23" t="s">
        <v>53</v>
      </c>
      <c r="C23" t="s">
        <v>54</v>
      </c>
      <c r="D23" s="3">
        <f>IFERROR(D5/D6*100,"")</f>
        <v>-1.6531235862821014</v>
      </c>
      <c r="H23" s="3">
        <f t="shared" ref="H23:U23" si="16">IFERROR(H5/H6*100,"")</f>
        <v>-6.6124943451284057</v>
      </c>
      <c r="I23" s="3">
        <f t="shared" si="16"/>
        <v>8.3280761453408605</v>
      </c>
      <c r="J23" s="3">
        <f t="shared" si="16"/>
        <v>-1.7327524060079476</v>
      </c>
      <c r="K23" s="3">
        <f t="shared" si="16"/>
        <v>19.803328680958142</v>
      </c>
      <c r="L23" s="3">
        <f t="shared" si="16"/>
        <v>27.674223598136294</v>
      </c>
      <c r="M23" s="3">
        <f t="shared" si="16"/>
        <v>18.649620021269495</v>
      </c>
      <c r="N23" s="3">
        <f t="shared" si="16"/>
        <v>1.555073951560777</v>
      </c>
      <c r="O23" s="3">
        <f t="shared" si="16"/>
        <v>7.112358941653028</v>
      </c>
      <c r="P23" s="3">
        <f t="shared" si="16"/>
        <v>21.452731913020678</v>
      </c>
      <c r="Q23" s="3">
        <f t="shared" si="16"/>
        <v>16.379485733099912</v>
      </c>
      <c r="R23" s="3">
        <f t="shared" si="16"/>
        <v>-1.5187180124465933</v>
      </c>
      <c r="S23" s="3">
        <f t="shared" si="16"/>
        <v>7.588627092843131E-2</v>
      </c>
      <c r="T23" s="3">
        <f t="shared" si="16"/>
        <v>5.6619891130203497</v>
      </c>
      <c r="U23" s="3">
        <f t="shared" si="16"/>
        <v>7.9129262718373266</v>
      </c>
    </row>
    <row r="24" spans="1:21" ht="15.5" x14ac:dyDescent="0.35">
      <c r="C24" t="s">
        <v>55</v>
      </c>
      <c r="D24" s="4" t="str">
        <f>IFERROR(_xlfn.RRI(5,I23,D23),"")</f>
        <v/>
      </c>
      <c r="H24" s="4" t="str">
        <f t="shared" ref="H24:U24" si="17">IFERROR(_xlfn.RRI(5,M23,H23),"")</f>
        <v/>
      </c>
      <c r="I24" s="4">
        <f t="shared" si="17"/>
        <v>0.39880999914879922</v>
      </c>
      <c r="J24" s="4" t="str">
        <f t="shared" si="17"/>
        <v/>
      </c>
      <c r="K24" s="4">
        <f t="shared" si="17"/>
        <v>-1.5873065802450625E-2</v>
      </c>
      <c r="L24" s="4">
        <f t="shared" si="17"/>
        <v>0.11059326820735627</v>
      </c>
      <c r="M24" s="4" t="str">
        <f t="shared" si="17"/>
        <v/>
      </c>
      <c r="N24" s="4">
        <f t="shared" si="17"/>
        <v>0.82943745742125219</v>
      </c>
      <c r="O24" s="4">
        <f t="shared" si="17"/>
        <v>4.666795336961238E-2</v>
      </c>
      <c r="P24" s="4">
        <f t="shared" si="17"/>
        <v>0.22075664581557297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-7.64</v>
      </c>
      <c r="H25" s="3">
        <f>IFERROR(INDEX(D25:G25,COUNT(D25:G25)),"")</f>
        <v>-7.64</v>
      </c>
      <c r="I25" s="3">
        <f t="shared" ref="I25:U25" si="18">IFERROR(INDEX(I51:I500,MATCH($C$25,$C$51:$C$500,0)),"")</f>
        <v>38.29</v>
      </c>
      <c r="J25" s="3">
        <f t="shared" si="18"/>
        <v>-8.5299999999999994</v>
      </c>
      <c r="K25" s="3">
        <f t="shared" si="18"/>
        <v>82.67</v>
      </c>
      <c r="L25" s="3">
        <f t="shared" si="18"/>
        <v>94.56</v>
      </c>
      <c r="M25" s="3">
        <f t="shared" si="18"/>
        <v>37.06</v>
      </c>
      <c r="N25" s="3">
        <f t="shared" si="18"/>
        <v>14.24</v>
      </c>
      <c r="O25" s="3">
        <f t="shared" si="18"/>
        <v>14.16</v>
      </c>
      <c r="P25" s="3">
        <f t="shared" si="18"/>
        <v>45.21</v>
      </c>
      <c r="Q25" s="3">
        <f t="shared" si="18"/>
        <v>30.38</v>
      </c>
      <c r="R25" s="3">
        <f t="shared" si="18"/>
        <v>1.02</v>
      </c>
      <c r="S25" s="3">
        <f t="shared" si="18"/>
        <v>-2.3199999999999998</v>
      </c>
      <c r="T25" s="3">
        <f t="shared" si="18"/>
        <v>26.23</v>
      </c>
      <c r="U25" s="3">
        <f t="shared" si="18"/>
        <v>-3.1</v>
      </c>
    </row>
    <row r="26" spans="1:21" ht="15.5" x14ac:dyDescent="0.35">
      <c r="C26" t="s">
        <v>58</v>
      </c>
      <c r="D26" s="4" t="str">
        <f>IFERROR(_xlfn.RRI(5,I25,D25),"")</f>
        <v/>
      </c>
      <c r="H26" s="4" t="str">
        <f t="shared" ref="H26:U26" si="19">IFERROR(_xlfn.RRI(5,M25,H25),"")</f>
        <v/>
      </c>
      <c r="I26" s="4">
        <f t="shared" si="19"/>
        <v>0.21875125357173952</v>
      </c>
      <c r="J26" s="4" t="str">
        <f t="shared" si="19"/>
        <v/>
      </c>
      <c r="K26" s="4">
        <f t="shared" si="19"/>
        <v>0.12829505854125722</v>
      </c>
      <c r="L26" s="4">
        <f t="shared" si="19"/>
        <v>0.25494282188899176</v>
      </c>
      <c r="M26" s="4">
        <f t="shared" si="19"/>
        <v>1.0514505303399924</v>
      </c>
      <c r="N26" s="4" t="str">
        <f t="shared" si="19"/>
        <v/>
      </c>
      <c r="O26" s="4">
        <f t="shared" si="19"/>
        <v>-0.11599851910264247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36.459441176470591</v>
      </c>
      <c r="H27" s="3">
        <f t="shared" ref="H27:U27" si="20">IFERROR(H4/H21,"")</f>
        <v>145.83776470588236</v>
      </c>
      <c r="I27" s="3">
        <f t="shared" si="20"/>
        <v>334.3600019607843</v>
      </c>
      <c r="J27" s="3">
        <f t="shared" si="20"/>
        <v>154.6938137254902</v>
      </c>
      <c r="K27" s="3">
        <f t="shared" si="20"/>
        <v>3707.9878490196079</v>
      </c>
      <c r="L27" s="3">
        <f t="shared" si="20"/>
        <v>8101.0596705882353</v>
      </c>
      <c r="M27" s="3">
        <f t="shared" si="20"/>
        <v>6804.8372549019605</v>
      </c>
      <c r="N27" s="3">
        <f t="shared" si="20"/>
        <v>4008.1039215686274</v>
      </c>
      <c r="O27" s="3">
        <f t="shared" si="20"/>
        <v>4349.7755078431373</v>
      </c>
      <c r="P27" s="3">
        <f t="shared" si="20"/>
        <v>7044.7024215686279</v>
      </c>
      <c r="Q27" s="3">
        <f t="shared" si="20"/>
        <v>3789.7723627450982</v>
      </c>
      <c r="R27" s="3">
        <f t="shared" si="20"/>
        <v>2258.0505019607845</v>
      </c>
      <c r="S27" s="3">
        <f t="shared" si="20"/>
        <v>1468.9146901960785</v>
      </c>
      <c r="T27" s="3">
        <f t="shared" si="20"/>
        <v>12303.647129999999</v>
      </c>
      <c r="U27" s="3">
        <f t="shared" si="20"/>
        <v>10996.2027</v>
      </c>
    </row>
    <row r="28" spans="1:21" ht="15.5" x14ac:dyDescent="0.35">
      <c r="C28" t="s">
        <v>60</v>
      </c>
      <c r="D28" s="4">
        <f>IFERROR(_xlfn.RRI(5,I27,D27),"")</f>
        <v>-0.35802348959678409</v>
      </c>
      <c r="H28" s="4">
        <f t="shared" ref="H28:U28" si="21">IFERROR(_xlfn.RRI(5,M27,H27),"")</f>
        <v>-0.5363284478768382</v>
      </c>
      <c r="I28" s="4">
        <f t="shared" si="21"/>
        <v>-0.39150772491878338</v>
      </c>
      <c r="J28" s="4">
        <f t="shared" si="21"/>
        <v>-0.48690093817728086</v>
      </c>
      <c r="K28" s="4">
        <f t="shared" si="21"/>
        <v>-0.12046094230333149</v>
      </c>
      <c r="L28" s="4">
        <f t="shared" si="21"/>
        <v>0.16408780974845816</v>
      </c>
      <c r="M28" s="4">
        <f t="shared" si="21"/>
        <v>0.24685748989544076</v>
      </c>
      <c r="N28" s="4">
        <f t="shared" si="21"/>
        <v>0.22233002515537903</v>
      </c>
      <c r="O28" s="4">
        <f t="shared" si="21"/>
        <v>-0.18775584403968559</v>
      </c>
      <c r="P28" s="4">
        <f t="shared" si="21"/>
        <v>-8.5204576759808637E-2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32" spans="1:21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452.69</v>
      </c>
      <c r="H32" s="3">
        <f>IFERROR(INDEX(D32:G32,COUNT(D32:G32)),"")</f>
        <v>452.69</v>
      </c>
      <c r="I32" s="3">
        <f t="shared" ref="I32:U32" si="22">IFERROR(INDEX(I51:I500,MATCH($C$32,$C$51:$C$500,0)),"")</f>
        <v>460.21</v>
      </c>
      <c r="J32" s="3">
        <f t="shared" si="22"/>
        <v>418.36</v>
      </c>
      <c r="K32" s="3">
        <f t="shared" si="22"/>
        <v>411.27</v>
      </c>
      <c r="L32" s="3">
        <f t="shared" si="22"/>
        <v>347.05</v>
      </c>
      <c r="M32" s="3">
        <f t="shared" si="22"/>
        <v>246.88</v>
      </c>
      <c r="N32" s="3">
        <f t="shared" si="22"/>
        <v>199.55</v>
      </c>
      <c r="O32" s="3">
        <f t="shared" si="22"/>
        <v>196.33</v>
      </c>
      <c r="P32" s="3">
        <f t="shared" si="22"/>
        <v>189.61</v>
      </c>
      <c r="Q32" s="3">
        <f t="shared" si="22"/>
        <v>145.79</v>
      </c>
      <c r="R32" s="3">
        <f t="shared" si="22"/>
        <v>120.14</v>
      </c>
      <c r="S32" s="3">
        <f t="shared" si="22"/>
        <v>121.97</v>
      </c>
      <c r="T32" s="3">
        <f t="shared" si="22"/>
        <v>621.74</v>
      </c>
      <c r="U32" s="3">
        <f t="shared" si="22"/>
        <v>586.48</v>
      </c>
    </row>
    <row r="33" spans="1:21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1.28</v>
      </c>
      <c r="H33" s="3">
        <f>IFERROR(INDEX(D33:G33,COUNT(D33:G33)),"")</f>
        <v>1.28</v>
      </c>
      <c r="I33" s="3">
        <f t="shared" ref="I33:U33" si="23">IFERROR(INDEX(I51:I500,MATCH($C$33,$C$51:$C$500,0)),"")</f>
        <v>0.8</v>
      </c>
      <c r="J33" s="3">
        <f t="shared" si="23"/>
        <v>0.87</v>
      </c>
      <c r="K33" s="3">
        <f t="shared" si="23"/>
        <v>1.18</v>
      </c>
      <c r="L33" s="3">
        <f t="shared" si="23"/>
        <v>0.77</v>
      </c>
      <c r="M33" s="3">
        <f t="shared" si="23"/>
        <v>1.04</v>
      </c>
      <c r="N33" s="3">
        <f t="shared" si="23"/>
        <v>1.31</v>
      </c>
      <c r="O33" s="3">
        <f t="shared" si="23"/>
        <v>2.13</v>
      </c>
      <c r="P33" s="3">
        <f t="shared" si="23"/>
        <v>1.58</v>
      </c>
      <c r="Q33" s="3">
        <f t="shared" si="23"/>
        <v>2.1</v>
      </c>
      <c r="R33" s="3">
        <f t="shared" si="23"/>
        <v>2.33</v>
      </c>
      <c r="S33" s="3">
        <f t="shared" si="23"/>
        <v>6.03</v>
      </c>
      <c r="T33" s="3">
        <f t="shared" si="23"/>
        <v>1.45</v>
      </c>
      <c r="U33" s="3">
        <f t="shared" si="23"/>
        <v>1.02</v>
      </c>
    </row>
    <row r="34" spans="1:21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-75.92</v>
      </c>
      <c r="H34" s="3">
        <f>IFERROR(INDEX(D34:G34,COUNT(D34:G34)),"")</f>
        <v>-75.92</v>
      </c>
      <c r="I34" s="3">
        <f t="shared" ref="I34:U34" si="24">IFERROR(INDEX(I51:I500,MATCH($C$34,$C$51:$C$500,0)),"")</f>
        <v>9.56</v>
      </c>
      <c r="J34" s="3">
        <f t="shared" si="24"/>
        <v>-42.44</v>
      </c>
      <c r="K34" s="3">
        <f t="shared" si="24"/>
        <v>5.88</v>
      </c>
      <c r="L34" s="3">
        <f t="shared" si="24"/>
        <v>2.81</v>
      </c>
      <c r="M34" s="3">
        <f t="shared" si="24"/>
        <v>6.91</v>
      </c>
      <c r="N34" s="3">
        <f t="shared" si="24"/>
        <v>18.399999999999999</v>
      </c>
      <c r="O34" s="3">
        <f t="shared" si="24"/>
        <v>29.52</v>
      </c>
      <c r="P34" s="3">
        <f t="shared" si="24"/>
        <v>6.64</v>
      </c>
      <c r="Q34" s="3">
        <f t="shared" si="24"/>
        <v>10.07</v>
      </c>
      <c r="R34" s="3">
        <f t="shared" si="24"/>
        <v>274.51</v>
      </c>
      <c r="S34" s="3">
        <f t="shared" si="24"/>
        <v>-316.81</v>
      </c>
      <c r="T34" s="3">
        <f t="shared" si="24"/>
        <v>34.31</v>
      </c>
      <c r="U34" s="3">
        <f t="shared" si="24"/>
        <v>-193.55</v>
      </c>
    </row>
    <row r="35" spans="1:21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15.84</v>
      </c>
      <c r="H35" s="3">
        <f>IFERROR(INDEX(D35:G35,COUNT(D35:G35)),"")</f>
        <v>15.84</v>
      </c>
      <c r="I35" s="3">
        <f t="shared" ref="I35:U35" si="25">IFERROR(INDEX(I51:I500,MATCH($C$35,$C$51:$C$500,0)),"")</f>
        <v>1.0900000000000001</v>
      </c>
      <c r="J35" s="3">
        <f t="shared" si="25"/>
        <v>2.33</v>
      </c>
      <c r="K35" s="3">
        <f t="shared" si="25"/>
        <v>0.13</v>
      </c>
      <c r="L35" s="3">
        <f t="shared" si="25"/>
        <v>0.03</v>
      </c>
      <c r="M35" s="3">
        <f t="shared" si="25"/>
        <v>0.04</v>
      </c>
      <c r="N35" s="3">
        <f t="shared" si="25"/>
        <v>7.0000000000000007E-2</v>
      </c>
      <c r="O35" s="3">
        <f t="shared" si="25"/>
        <v>0.1</v>
      </c>
      <c r="P35" s="3">
        <f t="shared" si="25"/>
        <v>0.04</v>
      </c>
      <c r="Q35" s="3">
        <f t="shared" si="25"/>
        <v>0.08</v>
      </c>
      <c r="R35" s="3">
        <f t="shared" si="25"/>
        <v>0.12</v>
      </c>
      <c r="S35" s="3">
        <f t="shared" si="25"/>
        <v>0.5</v>
      </c>
      <c r="T35" s="3">
        <f t="shared" si="25"/>
        <v>7.0000000000000007E-2</v>
      </c>
      <c r="U35" s="3">
        <f t="shared" si="25"/>
        <v>0.06</v>
      </c>
    </row>
    <row r="36" spans="1:21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U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</row>
    <row r="37" spans="1:21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U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</row>
    <row r="50" spans="2:21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82</v>
      </c>
      <c r="C51" t="s">
        <v>5</v>
      </c>
      <c r="D51" s="5">
        <v>18594315000</v>
      </c>
      <c r="E51" s="5">
        <v>62363072000</v>
      </c>
      <c r="F51" s="5">
        <v>28703875000</v>
      </c>
      <c r="G51" s="5">
        <v>10014546000</v>
      </c>
      <c r="I51" s="5">
        <v>170523601000</v>
      </c>
      <c r="J51" s="5">
        <v>78893845000</v>
      </c>
      <c r="K51" s="5">
        <v>1891073803000</v>
      </c>
      <c r="L51" s="5">
        <v>4131540432000</v>
      </c>
      <c r="M51" s="5">
        <v>3470467000000</v>
      </c>
      <c r="N51" s="5">
        <v>2044133000000</v>
      </c>
      <c r="O51" s="5">
        <v>2218385509000</v>
      </c>
      <c r="P51" s="5">
        <v>3592798235000</v>
      </c>
      <c r="Q51" s="5">
        <v>1932783905000</v>
      </c>
      <c r="R51" s="5">
        <v>1151605756000</v>
      </c>
      <c r="S51" s="5">
        <v>749146492000</v>
      </c>
      <c r="T51" s="5">
        <v>1230364713000</v>
      </c>
      <c r="U51" s="5">
        <v>1099620270000</v>
      </c>
    </row>
    <row r="52" spans="2:21" ht="15.5" x14ac:dyDescent="0.35">
      <c r="C52" t="s">
        <v>83</v>
      </c>
      <c r="D52" s="5">
        <v>-17310599000</v>
      </c>
      <c r="E52" s="5">
        <v>-17378028000</v>
      </c>
      <c r="F52" s="5">
        <v>-26467209000</v>
      </c>
      <c r="G52" s="5">
        <v>-8664504000</v>
      </c>
      <c r="I52" s="5">
        <v>-118435039000</v>
      </c>
      <c r="J52" s="5">
        <v>-56080869000</v>
      </c>
      <c r="K52" s="5">
        <v>-1831878695000</v>
      </c>
      <c r="L52" s="5">
        <v>-4060257837000</v>
      </c>
      <c r="M52" s="5">
        <v>-3427956000000</v>
      </c>
      <c r="N52" s="5">
        <v>-1997197000000</v>
      </c>
      <c r="O52" s="5">
        <v>-2166718175000</v>
      </c>
      <c r="P52" s="5">
        <v>-3532801547000</v>
      </c>
      <c r="Q52" s="5">
        <v>-1888767962000</v>
      </c>
      <c r="R52" s="5">
        <v>-1121597912000</v>
      </c>
      <c r="S52" s="5">
        <v>-730559426000</v>
      </c>
      <c r="T52" s="5">
        <v>-1208701425000</v>
      </c>
      <c r="U52" s="5">
        <v>-1078155970000</v>
      </c>
    </row>
    <row r="53" spans="2:21" ht="15.5" x14ac:dyDescent="0.35">
      <c r="C53" t="s">
        <v>84</v>
      </c>
      <c r="D53" s="5">
        <v>1283716000</v>
      </c>
      <c r="E53" s="5">
        <v>44985044000</v>
      </c>
      <c r="F53" s="5">
        <v>2236666000</v>
      </c>
      <c r="G53" s="5">
        <v>1350042000</v>
      </c>
      <c r="I53" s="5">
        <v>52088562000</v>
      </c>
      <c r="J53" s="5">
        <v>22812976000</v>
      </c>
      <c r="K53" s="5">
        <v>59195108000</v>
      </c>
      <c r="L53" s="5">
        <v>71282595000</v>
      </c>
      <c r="M53" s="5">
        <v>42511000000</v>
      </c>
      <c r="N53" s="5">
        <v>46936000000</v>
      </c>
      <c r="O53" s="5">
        <v>51667334000</v>
      </c>
      <c r="P53" s="5">
        <v>59996688000</v>
      </c>
      <c r="Q53" s="5">
        <v>44015943000</v>
      </c>
      <c r="R53" s="5">
        <v>30007844000</v>
      </c>
      <c r="S53" s="5">
        <v>18587066000</v>
      </c>
      <c r="T53" s="5">
        <v>21663288000</v>
      </c>
      <c r="U53" s="5">
        <v>21464300000</v>
      </c>
    </row>
    <row r="54" spans="2:21" ht="15.5" x14ac:dyDescent="0.35">
      <c r="C54" t="s">
        <v>85</v>
      </c>
      <c r="D54" s="5">
        <v>-6520992000</v>
      </c>
      <c r="E54" s="5">
        <v>-16910559000</v>
      </c>
      <c r="F54" s="5">
        <v>-10085108000</v>
      </c>
      <c r="G54" s="5">
        <v>-386799000</v>
      </c>
      <c r="I54" s="5">
        <v>-30027497000</v>
      </c>
      <c r="J54" s="5">
        <v>-31596377000</v>
      </c>
      <c r="K54" s="5">
        <v>-15974850000</v>
      </c>
      <c r="L54" s="5">
        <v>-22590510000</v>
      </c>
      <c r="M54" s="5">
        <v>-25941000000</v>
      </c>
      <c r="N54" s="5">
        <v>-38887000000</v>
      </c>
      <c r="O54" s="5">
        <v>-40901734000</v>
      </c>
      <c r="P54" s="5">
        <v>-32522134000</v>
      </c>
      <c r="Q54" s="5">
        <v>-22377337000</v>
      </c>
      <c r="R54" s="5">
        <v>-19972512000</v>
      </c>
      <c r="S54" s="5">
        <v>-17242948000</v>
      </c>
      <c r="T54" s="5">
        <v>-19760110000</v>
      </c>
      <c r="U54" s="5">
        <v>-17706636000</v>
      </c>
    </row>
    <row r="55" spans="2:21" ht="15.5" x14ac:dyDescent="0.35">
      <c r="C55" t="s">
        <v>86</v>
      </c>
      <c r="D55" s="5">
        <v>-180807000</v>
      </c>
      <c r="E55" s="5">
        <v>755953000</v>
      </c>
      <c r="F55" s="5">
        <v>-680075000</v>
      </c>
      <c r="G55" s="5">
        <v>-55623000</v>
      </c>
      <c r="R55" s="5">
        <v>-19972512000</v>
      </c>
      <c r="S55" s="5">
        <v>-17242948000</v>
      </c>
      <c r="T55" s="5">
        <v>-1517747000</v>
      </c>
      <c r="U55" s="5">
        <v>-1078928000</v>
      </c>
    </row>
    <row r="56" spans="2:21" ht="15.5" x14ac:dyDescent="0.35">
      <c r="C56" t="s">
        <v>87</v>
      </c>
      <c r="D56" s="5">
        <v>-6340185000</v>
      </c>
      <c r="E56" s="5">
        <v>12360985000</v>
      </c>
      <c r="F56" s="5">
        <v>-9405033000</v>
      </c>
      <c r="G56" s="5">
        <v>-331176000</v>
      </c>
      <c r="T56" s="5">
        <v>-18242363000</v>
      </c>
      <c r="U56" s="5">
        <v>-16627708000</v>
      </c>
    </row>
    <row r="57" spans="2:21" ht="15.5" x14ac:dyDescent="0.35">
      <c r="C57" t="s">
        <v>93</v>
      </c>
      <c r="D57" s="5">
        <v>78408000</v>
      </c>
      <c r="E57" s="5">
        <v>-195693000</v>
      </c>
      <c r="F57" s="5">
        <v>76403000</v>
      </c>
      <c r="G57" s="5">
        <v>4365000</v>
      </c>
      <c r="I57" s="5">
        <v>-93166000</v>
      </c>
      <c r="J57" s="5">
        <v>-44784000</v>
      </c>
      <c r="K57" s="5">
        <v>43654000</v>
      </c>
      <c r="L57" s="5">
        <v>34454000</v>
      </c>
      <c r="M57" s="5">
        <v>-1367000000</v>
      </c>
      <c r="N57" s="5">
        <v>-547000000</v>
      </c>
      <c r="O57" s="5">
        <v>166106000</v>
      </c>
      <c r="P57" s="5">
        <v>-6555000</v>
      </c>
      <c r="Q57" s="5">
        <v>-18590000</v>
      </c>
      <c r="R57" s="5">
        <v>134000</v>
      </c>
      <c r="S57" s="5">
        <v>4343000</v>
      </c>
      <c r="T57" s="5">
        <v>-3649000</v>
      </c>
      <c r="U57" s="5">
        <v>-320000</v>
      </c>
    </row>
    <row r="58" spans="2:21" ht="15.5" x14ac:dyDescent="0.35">
      <c r="C58" t="s">
        <v>88</v>
      </c>
      <c r="D58" s="5">
        <v>-5237276000</v>
      </c>
      <c r="E58" s="5">
        <v>28074485000</v>
      </c>
      <c r="F58" s="5">
        <v>-7848442000</v>
      </c>
      <c r="G58" s="5">
        <v>963243000</v>
      </c>
      <c r="I58" s="5">
        <v>22061065000</v>
      </c>
      <c r="J58" s="5">
        <v>-8783401000</v>
      </c>
      <c r="K58" s="5">
        <v>43220258000</v>
      </c>
      <c r="L58" s="5">
        <v>48692085000</v>
      </c>
      <c r="M58" s="5">
        <v>16570000000</v>
      </c>
      <c r="N58" s="5">
        <v>8049000000</v>
      </c>
      <c r="O58" s="5">
        <v>10765600000</v>
      </c>
      <c r="P58" s="5">
        <v>27474554000</v>
      </c>
      <c r="Q58" s="5">
        <v>21638606000</v>
      </c>
      <c r="R58" s="5">
        <v>10035332000</v>
      </c>
      <c r="S58" s="5">
        <v>1344118000</v>
      </c>
      <c r="T58" s="5">
        <v>1903178000</v>
      </c>
      <c r="U58" s="5">
        <v>3757664000</v>
      </c>
    </row>
    <row r="59" spans="2:21" ht="15.5" x14ac:dyDescent="0.35">
      <c r="C59" t="s">
        <v>89</v>
      </c>
      <c r="D59" s="5">
        <v>1439118000</v>
      </c>
      <c r="E59" s="5">
        <v>-8020779000</v>
      </c>
      <c r="F59" s="5">
        <v>10049186000</v>
      </c>
      <c r="G59" s="5">
        <v>-292932000</v>
      </c>
      <c r="I59" s="5">
        <v>-297399000</v>
      </c>
      <c r="J59" s="5">
        <v>5663654000</v>
      </c>
      <c r="K59" s="5">
        <v>74879000</v>
      </c>
      <c r="L59" s="5">
        <v>-147336000</v>
      </c>
      <c r="M59" s="5">
        <v>692000000</v>
      </c>
      <c r="N59" s="5">
        <v>128000000</v>
      </c>
      <c r="O59" s="5">
        <v>-821467000</v>
      </c>
      <c r="P59" s="5">
        <v>-4551731000</v>
      </c>
      <c r="Q59" s="5">
        <v>-5575217000</v>
      </c>
      <c r="R59" s="5">
        <v>-9758684000</v>
      </c>
      <c r="S59" s="5">
        <v>-927734000</v>
      </c>
      <c r="T59" s="5">
        <v>2031265000</v>
      </c>
      <c r="U59" s="5">
        <v>-4334864000</v>
      </c>
    </row>
    <row r="60" spans="2:21" ht="15.5" x14ac:dyDescent="0.35">
      <c r="C60" t="s">
        <v>92</v>
      </c>
      <c r="D60" s="5">
        <v>59250000</v>
      </c>
      <c r="E60" s="5">
        <v>3274000</v>
      </c>
      <c r="F60" s="5">
        <v>52339000</v>
      </c>
      <c r="G60" s="5">
        <v>22097000</v>
      </c>
      <c r="I60" s="5">
        <v>106883000</v>
      </c>
      <c r="J60" s="5">
        <v>5851438000</v>
      </c>
      <c r="K60" s="5">
        <v>1392751000</v>
      </c>
      <c r="L60" s="5">
        <v>3968000</v>
      </c>
      <c r="M60" s="5">
        <v>702000000</v>
      </c>
      <c r="N60" s="5">
        <v>134000000</v>
      </c>
      <c r="O60" s="5">
        <v>44684000</v>
      </c>
      <c r="P60" s="5">
        <v>29433000</v>
      </c>
      <c r="Q60" s="5">
        <v>38580000</v>
      </c>
      <c r="R60" s="5">
        <v>24149000</v>
      </c>
      <c r="S60" s="5">
        <v>28643000</v>
      </c>
      <c r="T60" s="5">
        <v>40486000</v>
      </c>
      <c r="U60" s="5">
        <v>17433000</v>
      </c>
    </row>
    <row r="61" spans="2:21" ht="15.5" x14ac:dyDescent="0.35">
      <c r="C61" t="s">
        <v>26</v>
      </c>
      <c r="D61" s="5">
        <v>-934000</v>
      </c>
      <c r="E61" s="5">
        <v>-374698000</v>
      </c>
      <c r="G61" s="5">
        <v>-10000000</v>
      </c>
      <c r="I61" s="5">
        <v>-404282000</v>
      </c>
      <c r="J61" s="5">
        <v>-187784000</v>
      </c>
      <c r="K61" s="5">
        <v>-1317872000</v>
      </c>
      <c r="L61" s="5">
        <v>-151304000</v>
      </c>
      <c r="M61" s="5">
        <v>-10000000</v>
      </c>
      <c r="N61" s="5">
        <v>-6000000</v>
      </c>
      <c r="O61" s="5">
        <v>-866151000</v>
      </c>
      <c r="P61" s="5">
        <v>-4581164000</v>
      </c>
      <c r="Q61" s="5">
        <v>-5613797000</v>
      </c>
      <c r="R61" s="5">
        <v>-4306218000</v>
      </c>
      <c r="S61" s="5">
        <v>-6041224000</v>
      </c>
      <c r="T61" s="5">
        <v>-2717959000</v>
      </c>
      <c r="U61" s="5">
        <v>-1839121000</v>
      </c>
    </row>
    <row r="62" spans="2:21" ht="15.5" x14ac:dyDescent="0.35">
      <c r="C62" t="s">
        <v>310</v>
      </c>
      <c r="T62" s="5">
        <v>359434000</v>
      </c>
      <c r="U62" s="5">
        <v>52323000</v>
      </c>
    </row>
    <row r="63" spans="2:21" ht="15.5" x14ac:dyDescent="0.35">
      <c r="C63" t="s">
        <v>91</v>
      </c>
      <c r="D63" s="5">
        <v>1845155000</v>
      </c>
      <c r="E63" s="5">
        <v>-7549353000</v>
      </c>
      <c r="F63" s="5">
        <v>9186902000</v>
      </c>
      <c r="G63" s="5">
        <v>765418000</v>
      </c>
      <c r="T63" s="5">
        <v>-419674000</v>
      </c>
      <c r="U63" s="5">
        <v>395267000</v>
      </c>
    </row>
    <row r="64" spans="2:21" ht="15.5" x14ac:dyDescent="0.35">
      <c r="C64" t="s">
        <v>94</v>
      </c>
      <c r="D64" s="5">
        <v>1439118000</v>
      </c>
      <c r="E64" s="5">
        <v>-8020779000</v>
      </c>
      <c r="F64" s="5">
        <v>10049186000</v>
      </c>
      <c r="G64" s="5">
        <v>-292932000</v>
      </c>
      <c r="I64" s="5">
        <v>-297399000</v>
      </c>
      <c r="J64" s="5">
        <v>5663654000</v>
      </c>
      <c r="K64" s="5">
        <v>74879000</v>
      </c>
      <c r="L64" s="5">
        <v>-147336000</v>
      </c>
      <c r="M64" s="5">
        <v>692000000</v>
      </c>
      <c r="N64" s="5">
        <v>128000000</v>
      </c>
      <c r="O64" s="5">
        <v>-821467000</v>
      </c>
      <c r="P64" s="5">
        <v>-4551731000</v>
      </c>
      <c r="Q64" s="5">
        <v>-5575217000</v>
      </c>
      <c r="R64" s="5">
        <v>-9758684000</v>
      </c>
      <c r="S64" s="5">
        <v>-927734000</v>
      </c>
      <c r="T64" s="5">
        <v>2031265000</v>
      </c>
      <c r="U64" s="5">
        <v>-4334864000</v>
      </c>
    </row>
    <row r="65" spans="2:21" ht="15.5" x14ac:dyDescent="0.35">
      <c r="C65" t="s">
        <v>28</v>
      </c>
      <c r="D65" s="5">
        <v>-3798158000</v>
      </c>
      <c r="E65" s="5">
        <v>20053706000</v>
      </c>
      <c r="F65" s="5">
        <v>2200744000</v>
      </c>
      <c r="G65" s="5">
        <v>670311000</v>
      </c>
      <c r="I65" s="5">
        <v>21763666000</v>
      </c>
      <c r="J65" s="5">
        <v>-3119747000</v>
      </c>
      <c r="K65" s="5">
        <v>43295137000</v>
      </c>
      <c r="L65" s="5">
        <v>48544749000</v>
      </c>
      <c r="M65" s="5">
        <v>17262000000</v>
      </c>
      <c r="N65" s="5">
        <v>8177000000</v>
      </c>
      <c r="O65" s="5">
        <v>9944133000</v>
      </c>
      <c r="P65" s="5">
        <v>22922823000</v>
      </c>
      <c r="Q65" s="5">
        <v>16063389000</v>
      </c>
      <c r="R65" s="5">
        <v>276648000</v>
      </c>
      <c r="S65" s="5">
        <v>416384000</v>
      </c>
      <c r="T65" s="5">
        <v>3934443000</v>
      </c>
      <c r="U65" s="5">
        <v>-577200000</v>
      </c>
    </row>
    <row r="66" spans="2:21" ht="15.5" x14ac:dyDescent="0.35">
      <c r="C66" t="s">
        <v>27</v>
      </c>
      <c r="E66" s="5">
        <v>-2416434000</v>
      </c>
      <c r="I66" s="5">
        <v>-2416434000</v>
      </c>
      <c r="J66" s="5">
        <v>-1256843000</v>
      </c>
      <c r="K66" s="5">
        <v>-1283645000</v>
      </c>
      <c r="L66" s="5">
        <v>-503530000</v>
      </c>
      <c r="M66" s="5">
        <v>183000000</v>
      </c>
      <c r="N66" s="5">
        <v>-1493000000</v>
      </c>
      <c r="O66" s="5">
        <v>-2589412000</v>
      </c>
      <c r="P66" s="5">
        <v>20675000</v>
      </c>
      <c r="Q66" s="5">
        <v>-657133000</v>
      </c>
      <c r="R66" s="5">
        <v>239519000</v>
      </c>
      <c r="S66" s="5">
        <v>-1591922000</v>
      </c>
      <c r="T66" s="5">
        <v>-1275189000</v>
      </c>
      <c r="U66" s="5">
        <v>261706000</v>
      </c>
    </row>
    <row r="67" spans="2:21" ht="15.5" x14ac:dyDescent="0.35">
      <c r="C67" t="s">
        <v>97</v>
      </c>
      <c r="D67" s="5">
        <v>-3798158000</v>
      </c>
      <c r="E67" s="5">
        <v>17637272000</v>
      </c>
      <c r="F67" s="5">
        <v>2200744000</v>
      </c>
      <c r="G67" s="5">
        <v>670311000</v>
      </c>
      <c r="I67" s="5">
        <v>19347232000</v>
      </c>
      <c r="J67" s="5">
        <v>-4376590000</v>
      </c>
      <c r="K67" s="5">
        <v>42011492000</v>
      </c>
      <c r="L67" s="5">
        <v>48041219000</v>
      </c>
      <c r="M67" s="5">
        <v>17445000000</v>
      </c>
      <c r="N67" s="5">
        <v>6684000000</v>
      </c>
      <c r="O67" s="5">
        <v>7354721000</v>
      </c>
      <c r="P67" s="5">
        <v>22943498000</v>
      </c>
      <c r="Q67" s="5">
        <v>15406256000</v>
      </c>
      <c r="R67" s="5">
        <v>516167000</v>
      </c>
      <c r="S67" s="5">
        <v>-1175538000</v>
      </c>
      <c r="T67" s="5">
        <v>2659254000</v>
      </c>
      <c r="U67" s="5">
        <v>-315494000</v>
      </c>
    </row>
    <row r="68" spans="2:21" ht="15.5" x14ac:dyDescent="0.35">
      <c r="C68" t="s">
        <v>98</v>
      </c>
      <c r="D68" s="5">
        <v>57412000</v>
      </c>
      <c r="E68" s="5">
        <v>-341937000</v>
      </c>
      <c r="F68" s="5">
        <v>311372000</v>
      </c>
      <c r="G68" s="5">
        <v>146390000</v>
      </c>
      <c r="I68" s="5">
        <v>-30565000</v>
      </c>
      <c r="J68" s="5">
        <v>659872000</v>
      </c>
      <c r="K68" s="5">
        <v>-706001000</v>
      </c>
      <c r="L68" s="5">
        <v>2850389000</v>
      </c>
      <c r="M68" s="5">
        <v>5213000000</v>
      </c>
      <c r="N68" s="5">
        <v>-5595000000</v>
      </c>
      <c r="O68" s="5">
        <v>264594000</v>
      </c>
      <c r="P68" s="5">
        <v>-1340398000</v>
      </c>
      <c r="Q68" s="5">
        <v>-2568444000</v>
      </c>
      <c r="R68" s="5">
        <v>-1444037000</v>
      </c>
      <c r="S68" s="5">
        <v>1226955000</v>
      </c>
      <c r="T68" s="5">
        <v>917507000</v>
      </c>
      <c r="U68" s="5">
        <v>5035958000</v>
      </c>
    </row>
    <row r="69" spans="2:21" ht="15.5" x14ac:dyDescent="0.35">
      <c r="C69" t="s">
        <v>100</v>
      </c>
      <c r="D69" s="5">
        <v>-3740746000</v>
      </c>
      <c r="E69" s="5">
        <v>17295335000</v>
      </c>
      <c r="F69" s="5">
        <v>2512116000</v>
      </c>
      <c r="G69" s="5">
        <v>816701000</v>
      </c>
      <c r="I69" s="5">
        <v>19316667000</v>
      </c>
      <c r="J69" s="5">
        <v>-3716718000</v>
      </c>
      <c r="K69" s="5">
        <v>41305491000</v>
      </c>
      <c r="L69" s="5">
        <v>50891608000</v>
      </c>
      <c r="M69" s="5">
        <v>22658000000</v>
      </c>
      <c r="N69" s="5">
        <v>1089000000</v>
      </c>
      <c r="O69" s="5">
        <v>7619315000</v>
      </c>
      <c r="P69" s="5">
        <v>21603100000</v>
      </c>
      <c r="Q69" s="5">
        <v>12837812000</v>
      </c>
      <c r="R69" s="5">
        <v>-927870000</v>
      </c>
      <c r="S69" s="5">
        <v>51417000</v>
      </c>
      <c r="T69" s="5">
        <v>3576761000</v>
      </c>
      <c r="U69" s="5">
        <v>4720464000</v>
      </c>
    </row>
    <row r="70" spans="2:21" ht="15.5" x14ac:dyDescent="0.35">
      <c r="C70" t="s">
        <v>101</v>
      </c>
      <c r="D70" s="5">
        <v>-3798157000</v>
      </c>
      <c r="E70" s="5">
        <v>17637272000</v>
      </c>
      <c r="F70" s="5">
        <v>2200745000</v>
      </c>
      <c r="G70" s="5">
        <v>670309000</v>
      </c>
      <c r="I70" s="5">
        <v>19347232000</v>
      </c>
      <c r="J70" s="5">
        <v>-4376590000</v>
      </c>
      <c r="K70" s="5">
        <v>42011492000</v>
      </c>
      <c r="L70" s="5">
        <v>48041219000</v>
      </c>
      <c r="M70" s="5">
        <v>17445000000</v>
      </c>
      <c r="N70" s="5">
        <v>6684000000</v>
      </c>
      <c r="O70" s="5">
        <v>7354721000</v>
      </c>
      <c r="P70" s="5">
        <v>22943498000</v>
      </c>
      <c r="Q70" s="5">
        <v>15406256000</v>
      </c>
      <c r="R70" s="5">
        <v>516167000</v>
      </c>
      <c r="S70" s="5">
        <v>-1175538000</v>
      </c>
      <c r="T70" s="5">
        <v>2659254000</v>
      </c>
      <c r="U70" s="5">
        <v>-315494000</v>
      </c>
    </row>
    <row r="71" spans="2:21" ht="15.5" x14ac:dyDescent="0.35">
      <c r="C71" t="s">
        <v>7</v>
      </c>
      <c r="D71" s="5">
        <v>-3819153000</v>
      </c>
      <c r="E71" s="5">
        <v>17491028000</v>
      </c>
      <c r="F71" s="5">
        <v>2435713000</v>
      </c>
      <c r="G71" s="5">
        <v>812336000</v>
      </c>
      <c r="I71" s="5">
        <v>19409833000</v>
      </c>
      <c r="J71" s="5">
        <v>-3671934000</v>
      </c>
      <c r="K71" s="5">
        <v>41261837000</v>
      </c>
      <c r="L71" s="5">
        <v>50857154000</v>
      </c>
      <c r="M71" s="5">
        <v>24025000000</v>
      </c>
      <c r="N71" s="5">
        <v>1636000000</v>
      </c>
      <c r="O71" s="5">
        <v>7453209000</v>
      </c>
      <c r="P71" s="5">
        <v>21609655000</v>
      </c>
      <c r="Q71" s="5">
        <v>12856402000</v>
      </c>
      <c r="R71" s="5">
        <v>-928004000</v>
      </c>
      <c r="S71" s="5">
        <v>47074000</v>
      </c>
      <c r="T71" s="5">
        <v>3580410000</v>
      </c>
      <c r="U71" s="5">
        <v>4720784000</v>
      </c>
    </row>
    <row r="72" spans="2:21" ht="15.5" x14ac:dyDescent="0.35">
      <c r="C72" t="s">
        <v>102</v>
      </c>
      <c r="D72" s="5">
        <v>-3798157000</v>
      </c>
      <c r="E72" s="5">
        <v>17637272000</v>
      </c>
      <c r="F72" s="5">
        <v>2200745000</v>
      </c>
      <c r="G72" s="5">
        <v>670309000</v>
      </c>
      <c r="I72" s="5">
        <v>19347232000</v>
      </c>
      <c r="J72" s="5">
        <v>-4376590000</v>
      </c>
      <c r="K72" s="5">
        <v>42011492000</v>
      </c>
      <c r="L72" s="5">
        <v>48041219000</v>
      </c>
      <c r="M72" s="5">
        <v>17445000000</v>
      </c>
      <c r="N72" s="5">
        <v>6684000000</v>
      </c>
      <c r="O72" s="5">
        <v>7354721000</v>
      </c>
      <c r="P72" s="5">
        <v>22943498000</v>
      </c>
      <c r="Q72" s="5">
        <v>15406256000</v>
      </c>
      <c r="R72" s="5">
        <v>516167000</v>
      </c>
      <c r="S72" s="5">
        <v>-1175538000</v>
      </c>
      <c r="T72" s="5">
        <v>2659254000</v>
      </c>
      <c r="U72" s="5">
        <v>-315494000</v>
      </c>
    </row>
    <row r="73" spans="2:21" ht="15.5" x14ac:dyDescent="0.35">
      <c r="C73" t="s">
        <v>103</v>
      </c>
      <c r="D73" s="5">
        <v>-3740745000</v>
      </c>
      <c r="E73" s="5">
        <v>17295335000</v>
      </c>
      <c r="F73" s="5">
        <v>2512116000</v>
      </c>
      <c r="G73" s="5">
        <v>816701000</v>
      </c>
      <c r="I73" s="5">
        <v>19316667000</v>
      </c>
      <c r="J73" s="5">
        <v>-3716718000</v>
      </c>
      <c r="K73" s="5">
        <v>41305491000</v>
      </c>
      <c r="L73" s="5">
        <v>50891608000</v>
      </c>
      <c r="M73" s="5">
        <v>22658000000</v>
      </c>
      <c r="N73" s="5">
        <v>1089000000</v>
      </c>
      <c r="O73" s="5">
        <v>7619315000</v>
      </c>
      <c r="P73" s="5">
        <v>21603100000</v>
      </c>
      <c r="Q73" s="5">
        <v>12837812000</v>
      </c>
      <c r="R73" s="5">
        <v>-927870000</v>
      </c>
      <c r="S73" s="5">
        <v>51417000</v>
      </c>
      <c r="T73" s="5">
        <v>3576761000</v>
      </c>
      <c r="U73" s="5">
        <v>4720464000</v>
      </c>
    </row>
    <row r="74" spans="2:21" ht="15.5" x14ac:dyDescent="0.35">
      <c r="C74" t="s">
        <v>312</v>
      </c>
    </row>
    <row r="75" spans="2:21" ht="15.5" x14ac:dyDescent="0.35">
      <c r="C75" t="s">
        <v>104</v>
      </c>
      <c r="D75" s="5">
        <v>-3740745000</v>
      </c>
      <c r="E75" s="5">
        <v>17295335000</v>
      </c>
      <c r="F75" s="5">
        <v>2512116000</v>
      </c>
      <c r="G75" s="5">
        <v>816701000</v>
      </c>
      <c r="I75" s="5">
        <v>19316667000</v>
      </c>
      <c r="J75" s="5">
        <v>-3716718000</v>
      </c>
      <c r="K75" s="5">
        <v>41305491000</v>
      </c>
      <c r="L75" s="5">
        <v>50891608000</v>
      </c>
      <c r="M75" s="5">
        <v>22658000000</v>
      </c>
      <c r="N75" s="5">
        <v>1089000000</v>
      </c>
      <c r="O75" s="5">
        <v>7619315000</v>
      </c>
      <c r="P75" s="5">
        <v>21603100000</v>
      </c>
      <c r="Q75" s="5">
        <v>12837812000</v>
      </c>
      <c r="R75" s="5">
        <v>-927870000</v>
      </c>
      <c r="S75" s="5">
        <v>51417000</v>
      </c>
      <c r="T75" s="5">
        <v>3576761000</v>
      </c>
      <c r="U75" s="5">
        <v>4720464000</v>
      </c>
    </row>
    <row r="77" spans="2:21" ht="15.5" x14ac:dyDescent="0.35">
      <c r="B77" t="s">
        <v>105</v>
      </c>
      <c r="C77" t="s">
        <v>106</v>
      </c>
    </row>
    <row r="78" spans="2:21" ht="15.5" x14ac:dyDescent="0.35">
      <c r="C78" t="s">
        <v>107</v>
      </c>
    </row>
    <row r="79" spans="2:21" ht="15.5" x14ac:dyDescent="0.35">
      <c r="C79" t="s">
        <v>19</v>
      </c>
      <c r="D79" s="5">
        <v>22049739000</v>
      </c>
      <c r="E79" s="5">
        <v>19305504000</v>
      </c>
      <c r="F79" s="5">
        <v>20133316000</v>
      </c>
      <c r="G79" s="5">
        <v>12198261000</v>
      </c>
      <c r="I79" s="5">
        <v>19305504000</v>
      </c>
      <c r="J79" s="5">
        <v>37931345000</v>
      </c>
      <c r="K79" s="5">
        <v>316108438000</v>
      </c>
      <c r="L79" s="5">
        <v>427980949000</v>
      </c>
      <c r="M79" s="5">
        <v>248484000000</v>
      </c>
      <c r="N79" s="5">
        <v>181131000000</v>
      </c>
      <c r="O79" s="5">
        <v>284097327000</v>
      </c>
      <c r="P79" s="5">
        <v>88950095000</v>
      </c>
      <c r="Q79" s="5">
        <v>20746931000</v>
      </c>
      <c r="R79" s="5">
        <v>10535932000</v>
      </c>
      <c r="S79" s="5">
        <v>7870164000</v>
      </c>
      <c r="T79" s="5">
        <v>5744755000</v>
      </c>
      <c r="U79" s="5">
        <v>19755514000</v>
      </c>
    </row>
    <row r="80" spans="2:21" ht="15.5" x14ac:dyDescent="0.35">
      <c r="C80" t="s">
        <v>395</v>
      </c>
      <c r="P80" s="5">
        <v>439000000</v>
      </c>
      <c r="Q80" s="5">
        <v>439000000</v>
      </c>
      <c r="R80" s="5">
        <v>439000000</v>
      </c>
      <c r="S80" s="5">
        <v>439000000</v>
      </c>
      <c r="U80" s="5">
        <v>1843675000</v>
      </c>
    </row>
    <row r="81" spans="3:21" ht="15.5" x14ac:dyDescent="0.35">
      <c r="C81" t="s">
        <v>108</v>
      </c>
      <c r="D81" s="5">
        <v>59883891000</v>
      </c>
      <c r="E81" s="5">
        <v>57784995000</v>
      </c>
      <c r="F81" s="5">
        <v>36701797000</v>
      </c>
      <c r="G81" s="5">
        <v>46588726000</v>
      </c>
      <c r="I81" s="5">
        <v>57784995000</v>
      </c>
      <c r="J81" s="5">
        <v>39849428000</v>
      </c>
      <c r="K81" s="5">
        <v>7432566000</v>
      </c>
      <c r="L81" s="5">
        <v>194575472000</v>
      </c>
      <c r="M81" s="5">
        <v>235738000000</v>
      </c>
      <c r="N81" s="5">
        <v>216330000000</v>
      </c>
      <c r="O81" s="5">
        <v>273956123000</v>
      </c>
      <c r="P81" s="5">
        <v>478422117000</v>
      </c>
      <c r="Q81" s="5">
        <v>154582741000</v>
      </c>
      <c r="R81" s="5">
        <v>15007989000</v>
      </c>
      <c r="S81" s="5">
        <v>27848317000</v>
      </c>
      <c r="T81" s="5">
        <v>163445167000</v>
      </c>
      <c r="U81" s="5">
        <v>148530055000</v>
      </c>
    </row>
    <row r="82" spans="3:21" ht="15.5" x14ac:dyDescent="0.35">
      <c r="C82" t="s">
        <v>110</v>
      </c>
    </row>
    <row r="83" spans="3:21" ht="15.5" x14ac:dyDescent="0.35">
      <c r="C83" t="s">
        <v>109</v>
      </c>
      <c r="K83" s="5">
        <v>543532000</v>
      </c>
      <c r="L83" s="5">
        <v>156095000</v>
      </c>
      <c r="M83" s="5">
        <v>733000000</v>
      </c>
      <c r="N83" s="5">
        <v>537000000</v>
      </c>
      <c r="O83" s="5">
        <v>677315000</v>
      </c>
      <c r="P83" s="5">
        <v>2772478000</v>
      </c>
      <c r="Q83" s="5">
        <v>583730000</v>
      </c>
      <c r="R83" s="5">
        <v>1172490000</v>
      </c>
      <c r="S83" s="5">
        <v>2191245000</v>
      </c>
      <c r="T83" s="5">
        <v>2962866000</v>
      </c>
      <c r="U83" s="5">
        <v>1237359000</v>
      </c>
    </row>
    <row r="84" spans="3:21" ht="15.5" x14ac:dyDescent="0.35">
      <c r="C84" t="s">
        <v>111</v>
      </c>
      <c r="D84" s="5">
        <v>59883891000</v>
      </c>
      <c r="E84" s="5">
        <v>57784995000</v>
      </c>
      <c r="F84" s="5">
        <v>36701797000</v>
      </c>
      <c r="G84" s="5">
        <v>46588726000</v>
      </c>
      <c r="I84" s="5">
        <v>57784995000</v>
      </c>
      <c r="J84" s="5">
        <v>39849428000</v>
      </c>
      <c r="K84" s="5">
        <v>7432566000</v>
      </c>
      <c r="L84" s="5">
        <v>194575472000</v>
      </c>
      <c r="M84" s="5">
        <v>235738000000</v>
      </c>
      <c r="N84" s="5">
        <v>216330000000</v>
      </c>
      <c r="O84" s="5">
        <v>273956123000</v>
      </c>
      <c r="P84" s="5">
        <v>478422117000</v>
      </c>
      <c r="Q84" s="5">
        <v>154582741000</v>
      </c>
      <c r="R84" s="5">
        <v>15007989000</v>
      </c>
      <c r="S84" s="5">
        <v>27848317000</v>
      </c>
      <c r="T84" s="5">
        <v>163445167000</v>
      </c>
      <c r="U84" s="5">
        <v>148530055000</v>
      </c>
    </row>
    <row r="85" spans="3:21" ht="15.5" x14ac:dyDescent="0.35">
      <c r="C85" t="s">
        <v>112</v>
      </c>
      <c r="D85" s="5">
        <v>147886676000</v>
      </c>
      <c r="E85" s="5">
        <v>151828733000</v>
      </c>
      <c r="F85" s="5">
        <v>149169656000</v>
      </c>
      <c r="G85" s="5">
        <v>142756986000</v>
      </c>
      <c r="I85" s="5">
        <v>151828733000</v>
      </c>
      <c r="J85" s="5">
        <v>129648398000</v>
      </c>
      <c r="K85" s="5">
        <v>527978000</v>
      </c>
      <c r="L85" s="5">
        <v>518932000</v>
      </c>
      <c r="M85" s="5">
        <v>720000000</v>
      </c>
      <c r="N85" s="5">
        <v>3297000000</v>
      </c>
      <c r="O85" s="5">
        <v>3419637000</v>
      </c>
      <c r="P85" s="5">
        <v>3418832000</v>
      </c>
      <c r="Q85" s="5">
        <v>3552521000</v>
      </c>
      <c r="R85" s="5">
        <v>4109001000</v>
      </c>
      <c r="S85" s="5">
        <v>5405535000</v>
      </c>
      <c r="T85" s="5">
        <v>3589737000</v>
      </c>
      <c r="U85" s="5">
        <v>3717201000</v>
      </c>
    </row>
    <row r="86" spans="3:21" ht="15.5" x14ac:dyDescent="0.35">
      <c r="C86" t="s">
        <v>113</v>
      </c>
      <c r="D86" s="5">
        <v>147886676000</v>
      </c>
      <c r="E86" s="5">
        <v>151828733000</v>
      </c>
      <c r="F86" s="5">
        <v>149169656000</v>
      </c>
      <c r="G86" s="5">
        <v>142756986000</v>
      </c>
      <c r="I86" s="5">
        <v>151828733000</v>
      </c>
      <c r="J86" s="5">
        <v>129648398000</v>
      </c>
      <c r="K86" s="5">
        <v>527978000</v>
      </c>
      <c r="L86" s="5">
        <v>518932000</v>
      </c>
      <c r="M86" s="5">
        <v>720000000</v>
      </c>
      <c r="N86" s="5">
        <v>3297000000</v>
      </c>
      <c r="O86" s="5">
        <v>3419637000</v>
      </c>
      <c r="P86" s="5">
        <v>3418832000</v>
      </c>
      <c r="Q86" s="5">
        <v>3552521000</v>
      </c>
      <c r="R86" s="5">
        <v>4109001000</v>
      </c>
      <c r="S86" s="5">
        <v>5405535000</v>
      </c>
      <c r="T86" s="5">
        <v>3589737000</v>
      </c>
      <c r="U86" s="5">
        <v>3717201000</v>
      </c>
    </row>
    <row r="87" spans="3:21" ht="15.5" x14ac:dyDescent="0.35">
      <c r="C87" t="s">
        <v>317</v>
      </c>
      <c r="P87" s="5">
        <v>161192000</v>
      </c>
      <c r="Q87" s="5">
        <v>161192000</v>
      </c>
      <c r="R87" s="5">
        <v>49772991000</v>
      </c>
      <c r="S87" s="5">
        <v>51047389000</v>
      </c>
      <c r="T87" s="5">
        <v>7421661000</v>
      </c>
      <c r="U87" s="5">
        <v>7113975000</v>
      </c>
    </row>
    <row r="88" spans="3:21" ht="15.5" x14ac:dyDescent="0.35">
      <c r="C88" t="s">
        <v>114</v>
      </c>
      <c r="D88" s="5">
        <v>12680732000</v>
      </c>
      <c r="E88" s="5">
        <v>7547331000</v>
      </c>
      <c r="F88" s="5">
        <v>7645589000</v>
      </c>
      <c r="G88" s="5">
        <v>9478344000</v>
      </c>
      <c r="I88" s="5">
        <v>7547331000</v>
      </c>
      <c r="J88" s="5">
        <v>3238401000</v>
      </c>
      <c r="K88" s="5">
        <v>2782630000</v>
      </c>
      <c r="L88" s="5">
        <v>2330080000</v>
      </c>
      <c r="M88" s="5">
        <v>1591000000</v>
      </c>
      <c r="N88" s="5">
        <v>5238000000</v>
      </c>
      <c r="O88" s="5">
        <v>19744395000</v>
      </c>
      <c r="P88" s="5">
        <v>33013581000</v>
      </c>
      <c r="Q88" s="5">
        <v>37760806000</v>
      </c>
      <c r="R88" s="5">
        <v>21163233000</v>
      </c>
      <c r="S88" s="5">
        <v>22665145000</v>
      </c>
      <c r="T88" s="5">
        <v>16738946000</v>
      </c>
      <c r="U88" s="5">
        <v>18107176000</v>
      </c>
    </row>
    <row r="89" spans="3:21" ht="15.5" x14ac:dyDescent="0.35">
      <c r="C89" t="s">
        <v>93</v>
      </c>
      <c r="D89" s="5">
        <v>3743478000</v>
      </c>
      <c r="E89" s="5">
        <v>3686066000</v>
      </c>
      <c r="F89" s="5">
        <v>4076500000</v>
      </c>
      <c r="G89" s="5">
        <v>3765128000</v>
      </c>
      <c r="I89" s="5">
        <v>3686066000</v>
      </c>
      <c r="J89" s="5">
        <v>3765128000</v>
      </c>
      <c r="K89" s="5">
        <v>3259057000</v>
      </c>
      <c r="L89" s="5">
        <v>3114345000</v>
      </c>
      <c r="M89" s="5">
        <v>948000000</v>
      </c>
      <c r="N89" s="5">
        <v>-4265000000</v>
      </c>
      <c r="O89" s="5">
        <v>1330329000</v>
      </c>
      <c r="P89" s="5">
        <v>1595304000</v>
      </c>
      <c r="Q89" s="5">
        <v>2935702000</v>
      </c>
      <c r="R89" s="5">
        <v>5340627000</v>
      </c>
      <c r="S89" s="5">
        <v>6784519000</v>
      </c>
      <c r="T89" s="5">
        <v>6713175000</v>
      </c>
      <c r="U89" s="5">
        <v>5795760000</v>
      </c>
    </row>
    <row r="90" spans="3:21" ht="15.5" x14ac:dyDescent="0.35">
      <c r="C90" t="s">
        <v>115</v>
      </c>
      <c r="D90" s="5">
        <v>249347536000</v>
      </c>
      <c r="E90" s="5">
        <v>237653316000</v>
      </c>
      <c r="F90" s="5">
        <v>215670000000</v>
      </c>
      <c r="G90" s="5">
        <v>212971824000</v>
      </c>
      <c r="I90" s="5">
        <v>237653316000</v>
      </c>
      <c r="J90" s="5">
        <v>211887914000</v>
      </c>
      <c r="K90" s="5">
        <v>327422815000</v>
      </c>
      <c r="L90" s="5">
        <v>626370439000</v>
      </c>
      <c r="M90" s="5">
        <v>488110000000</v>
      </c>
      <c r="N90" s="5">
        <v>407951000000</v>
      </c>
      <c r="O90" s="5">
        <v>586263457000</v>
      </c>
      <c r="P90" s="5">
        <v>622859287000</v>
      </c>
      <c r="Q90" s="5">
        <v>277157394000</v>
      </c>
      <c r="R90" s="5">
        <v>58323930000</v>
      </c>
      <c r="S90" s="5">
        <v>71782862000</v>
      </c>
      <c r="T90" s="5">
        <v>219581260000</v>
      </c>
      <c r="U90" s="5">
        <v>219941926000</v>
      </c>
    </row>
    <row r="91" spans="3:21" ht="15.5" x14ac:dyDescent="0.35">
      <c r="C91" t="s">
        <v>116</v>
      </c>
    </row>
    <row r="92" spans="3:21" ht="15.5" x14ac:dyDescent="0.35">
      <c r="C92" t="s">
        <v>118</v>
      </c>
      <c r="D92" s="5">
        <v>602384000</v>
      </c>
      <c r="E92" s="5">
        <v>602384000</v>
      </c>
      <c r="F92" s="5">
        <v>540592000</v>
      </c>
      <c r="G92" s="5">
        <v>540592000</v>
      </c>
      <c r="I92" s="5">
        <v>602384000</v>
      </c>
      <c r="J92" s="5">
        <v>540592000</v>
      </c>
      <c r="K92" s="5">
        <v>521793000</v>
      </c>
      <c r="L92" s="5">
        <v>189249000</v>
      </c>
      <c r="M92" s="5">
        <v>340000000</v>
      </c>
      <c r="N92" s="5">
        <v>39000000</v>
      </c>
      <c r="O92" s="5">
        <v>1437737000</v>
      </c>
      <c r="P92" s="5">
        <v>3840483000</v>
      </c>
      <c r="Q92" s="5">
        <v>3966111000</v>
      </c>
      <c r="R92" s="5">
        <v>3591952000</v>
      </c>
      <c r="S92" s="5">
        <v>2972111000</v>
      </c>
      <c r="T92" s="5">
        <v>3480594000</v>
      </c>
      <c r="U92" s="5">
        <v>4755783000</v>
      </c>
    </row>
    <row r="93" spans="3:21" ht="15.5" x14ac:dyDescent="0.35">
      <c r="C93" t="s">
        <v>398</v>
      </c>
      <c r="D93" s="5">
        <v>7864840000</v>
      </c>
      <c r="E93" s="5">
        <v>7248318000</v>
      </c>
      <c r="F93" s="5">
        <v>7937807000</v>
      </c>
      <c r="G93" s="5">
        <v>7687683000</v>
      </c>
      <c r="I93" s="5">
        <v>7248318000</v>
      </c>
      <c r="J93" s="5">
        <v>7694623000</v>
      </c>
      <c r="K93" s="5">
        <v>7585452000</v>
      </c>
    </row>
    <row r="94" spans="3:21" ht="15.5" x14ac:dyDescent="0.35">
      <c r="C94" t="s">
        <v>123</v>
      </c>
      <c r="D94" s="5">
        <v>2080067000</v>
      </c>
      <c r="E94" s="5">
        <v>2298155000</v>
      </c>
      <c r="F94" s="5">
        <v>2485414000</v>
      </c>
      <c r="G94" s="5">
        <v>2672962000</v>
      </c>
      <c r="I94" s="5">
        <v>2298155000</v>
      </c>
      <c r="J94" s="5">
        <v>2876805000</v>
      </c>
      <c r="K94" s="5">
        <v>2963656000</v>
      </c>
      <c r="L94" s="5">
        <v>11086794000</v>
      </c>
      <c r="M94" s="5">
        <v>10682000000</v>
      </c>
      <c r="N94" s="5">
        <v>9930000000</v>
      </c>
      <c r="O94" s="5">
        <v>16739396000</v>
      </c>
      <c r="P94" s="5">
        <v>20228835000</v>
      </c>
      <c r="Q94" s="5">
        <v>22603493000</v>
      </c>
      <c r="R94" s="5">
        <v>24056278000</v>
      </c>
      <c r="S94" s="5">
        <v>15757855000</v>
      </c>
      <c r="T94" s="5">
        <v>14343585000</v>
      </c>
      <c r="U94" s="5">
        <v>9530157000</v>
      </c>
    </row>
    <row r="95" spans="3:21" ht="15.5" x14ac:dyDescent="0.35">
      <c r="C95" t="s">
        <v>125</v>
      </c>
      <c r="D95" s="5">
        <v>11787612000</v>
      </c>
      <c r="E95" s="5">
        <v>11152824000</v>
      </c>
      <c r="F95" s="5">
        <v>12122051000</v>
      </c>
      <c r="G95" s="5">
        <v>11060557000</v>
      </c>
      <c r="I95" s="5">
        <v>11152824000</v>
      </c>
      <c r="J95" s="5">
        <v>12357750000</v>
      </c>
      <c r="K95" s="5">
        <v>12320958000</v>
      </c>
      <c r="L95" s="5">
        <v>12582362000</v>
      </c>
      <c r="M95" s="5">
        <v>11283000000</v>
      </c>
      <c r="N95" s="5">
        <v>10680000000</v>
      </c>
      <c r="O95" s="5">
        <v>18561157000</v>
      </c>
      <c r="P95" s="5">
        <v>26109008000</v>
      </c>
      <c r="Q95" s="5">
        <v>28051309000</v>
      </c>
      <c r="R95" s="5">
        <v>78294925000</v>
      </c>
      <c r="S95" s="5">
        <v>72845543000</v>
      </c>
      <c r="T95" s="5">
        <v>25298137000</v>
      </c>
      <c r="U95" s="5">
        <v>21970880000</v>
      </c>
    </row>
    <row r="96" spans="3:21" ht="15.5" x14ac:dyDescent="0.35">
      <c r="C96" t="s">
        <v>126</v>
      </c>
      <c r="D96" s="5">
        <v>261135148000</v>
      </c>
      <c r="E96" s="5">
        <v>248806140000</v>
      </c>
      <c r="F96" s="5">
        <v>227792051000</v>
      </c>
      <c r="G96" s="5">
        <v>224032381000</v>
      </c>
      <c r="I96" s="5">
        <v>248806140000</v>
      </c>
      <c r="J96" s="5">
        <v>224245664000</v>
      </c>
      <c r="K96" s="5">
        <v>339743773000</v>
      </c>
      <c r="L96" s="5">
        <v>638952801000</v>
      </c>
      <c r="M96" s="5">
        <v>499393000000</v>
      </c>
      <c r="N96" s="5">
        <v>418631000000</v>
      </c>
      <c r="O96" s="5">
        <v>604824614000</v>
      </c>
      <c r="P96" s="5">
        <v>648968295000</v>
      </c>
      <c r="Q96" s="5">
        <v>305208703000</v>
      </c>
      <c r="R96" s="5">
        <v>136618855000</v>
      </c>
      <c r="S96" s="5">
        <v>144628405000</v>
      </c>
      <c r="T96" s="5">
        <v>244879397000</v>
      </c>
      <c r="U96" s="5">
        <v>241912806000</v>
      </c>
    </row>
    <row r="97" spans="3:21" ht="15.5" x14ac:dyDescent="0.35">
      <c r="C97" t="s">
        <v>127</v>
      </c>
    </row>
    <row r="98" spans="3:21" ht="15.5" x14ac:dyDescent="0.35">
      <c r="C98" t="s">
        <v>128</v>
      </c>
    </row>
    <row r="99" spans="3:21" ht="15.5" x14ac:dyDescent="0.35">
      <c r="C99" t="s">
        <v>129</v>
      </c>
      <c r="D99" s="5">
        <v>27080004000</v>
      </c>
      <c r="E99" s="5">
        <v>13003001000</v>
      </c>
      <c r="F99" s="5">
        <v>10398449000</v>
      </c>
      <c r="G99" s="5">
        <v>9617301000</v>
      </c>
      <c r="I99" s="5">
        <v>13003001000</v>
      </c>
      <c r="J99" s="5">
        <v>9860057000</v>
      </c>
      <c r="K99" s="5">
        <v>128984204000</v>
      </c>
      <c r="L99" s="5">
        <v>454365258000</v>
      </c>
      <c r="M99" s="5">
        <v>368953000000</v>
      </c>
      <c r="N99" s="5">
        <v>313064000000</v>
      </c>
      <c r="O99" s="5">
        <v>498178849000</v>
      </c>
      <c r="P99" s="5">
        <v>536128557000</v>
      </c>
      <c r="Q99" s="5">
        <v>213515571000</v>
      </c>
      <c r="R99" s="5">
        <v>63472099000</v>
      </c>
      <c r="S99" s="5">
        <v>70739218000</v>
      </c>
      <c r="T99" s="5">
        <v>173276661000</v>
      </c>
      <c r="U99" s="5">
        <v>173184454000</v>
      </c>
    </row>
    <row r="100" spans="3:21" ht="15.5" x14ac:dyDescent="0.35">
      <c r="C100" t="s">
        <v>130</v>
      </c>
    </row>
    <row r="101" spans="3:21" ht="15.5" x14ac:dyDescent="0.35">
      <c r="C101" t="s">
        <v>131</v>
      </c>
      <c r="D101" s="5">
        <v>8331936000</v>
      </c>
      <c r="E101" s="5">
        <v>4001914000</v>
      </c>
      <c r="F101" s="5">
        <v>1705674000</v>
      </c>
      <c r="G101" s="5">
        <v>2821554000</v>
      </c>
      <c r="I101" s="5">
        <v>4001914000</v>
      </c>
      <c r="J101" s="5">
        <v>1936619000</v>
      </c>
      <c r="K101" s="5">
        <v>119799308000</v>
      </c>
      <c r="L101" s="5">
        <v>445572543000</v>
      </c>
      <c r="M101" s="5">
        <v>362756000000</v>
      </c>
      <c r="N101" s="5">
        <v>307408000000</v>
      </c>
      <c r="O101" s="5">
        <v>489549583000</v>
      </c>
      <c r="P101" s="5">
        <v>483557985000</v>
      </c>
      <c r="Q101" s="5">
        <v>153314921000</v>
      </c>
      <c r="R101" s="5">
        <v>9089939000</v>
      </c>
      <c r="S101" s="5">
        <v>14576752000</v>
      </c>
      <c r="T101" s="5">
        <v>111013915000</v>
      </c>
      <c r="U101" s="5">
        <v>106306331000</v>
      </c>
    </row>
    <row r="102" spans="3:21" ht="15.5" x14ac:dyDescent="0.35">
      <c r="C102" t="s">
        <v>321</v>
      </c>
    </row>
    <row r="103" spans="3:21" ht="15.5" x14ac:dyDescent="0.35">
      <c r="C103" t="s">
        <v>322</v>
      </c>
      <c r="K103" s="5">
        <v>543532000</v>
      </c>
      <c r="L103" s="5">
        <v>156095000</v>
      </c>
      <c r="M103" s="5">
        <v>733000000</v>
      </c>
      <c r="N103" s="5">
        <v>537000000</v>
      </c>
      <c r="O103" s="5">
        <v>677315000</v>
      </c>
      <c r="P103" s="5">
        <v>2772478000</v>
      </c>
      <c r="Q103" s="5">
        <v>583730000</v>
      </c>
      <c r="R103" s="5">
        <v>1172490000</v>
      </c>
      <c r="S103" s="5">
        <v>2191245000</v>
      </c>
      <c r="T103" s="5">
        <v>2962866000</v>
      </c>
      <c r="U103" s="5">
        <v>1237359000</v>
      </c>
    </row>
    <row r="104" spans="3:21" ht="15.5" x14ac:dyDescent="0.35">
      <c r="C104" t="s">
        <v>329</v>
      </c>
      <c r="D104" s="5">
        <v>9927734000</v>
      </c>
      <c r="E104" s="5">
        <v>4771397000</v>
      </c>
      <c r="F104" s="5">
        <v>4404517000</v>
      </c>
      <c r="G104" s="5">
        <v>2028281000</v>
      </c>
      <c r="I104" s="5">
        <v>4771397000</v>
      </c>
      <c r="J104" s="5">
        <v>4806038000</v>
      </c>
      <c r="K104" s="5">
        <v>1380154000</v>
      </c>
      <c r="L104" s="5">
        <v>2060695000</v>
      </c>
      <c r="M104" s="5">
        <v>789000000</v>
      </c>
      <c r="N104" s="5">
        <v>687000000</v>
      </c>
      <c r="O104" s="5">
        <v>3109782000</v>
      </c>
      <c r="P104" s="5">
        <v>1929782000</v>
      </c>
      <c r="Q104" s="5">
        <v>1699782000</v>
      </c>
      <c r="R104" s="5">
        <v>2245585000</v>
      </c>
      <c r="S104" s="5">
        <v>5779585000</v>
      </c>
      <c r="T104" s="5">
        <v>18876149000</v>
      </c>
      <c r="U104" s="5">
        <v>20565220000</v>
      </c>
    </row>
    <row r="105" spans="3:21" ht="15.5" x14ac:dyDescent="0.35">
      <c r="C105" t="s">
        <v>133</v>
      </c>
      <c r="D105" s="5">
        <v>2225009000</v>
      </c>
      <c r="E105" s="5">
        <v>2008529000</v>
      </c>
      <c r="F105" s="5">
        <v>1184158000</v>
      </c>
      <c r="G105" s="5">
        <v>275213000</v>
      </c>
      <c r="I105" s="5">
        <v>2008529000</v>
      </c>
      <c r="J105" s="5">
        <v>1534044000</v>
      </c>
      <c r="K105" s="5">
        <v>1734026000</v>
      </c>
      <c r="L105" s="5">
        <v>820561000</v>
      </c>
      <c r="M105" s="5">
        <v>90000000</v>
      </c>
      <c r="N105" s="5">
        <v>195000000</v>
      </c>
      <c r="O105" s="5">
        <v>654162000</v>
      </c>
      <c r="P105" s="5">
        <v>1382063000</v>
      </c>
      <c r="Q105" s="5">
        <v>111327000</v>
      </c>
      <c r="R105" s="5">
        <v>61386000</v>
      </c>
      <c r="S105" s="5">
        <v>737434000</v>
      </c>
      <c r="T105" s="5">
        <v>233486000</v>
      </c>
      <c r="U105" s="5">
        <v>171455000</v>
      </c>
    </row>
    <row r="106" spans="3:21" ht="15.5" x14ac:dyDescent="0.35">
      <c r="C106" t="s">
        <v>132</v>
      </c>
      <c r="K106" s="5">
        <v>3957387000</v>
      </c>
      <c r="L106" s="5">
        <v>3957387000</v>
      </c>
      <c r="M106" s="5">
        <v>3907000000</v>
      </c>
      <c r="N106" s="5">
        <v>4008000000</v>
      </c>
      <c r="O106" s="5">
        <v>3080193000</v>
      </c>
      <c r="P106" s="5">
        <v>2052223000</v>
      </c>
      <c r="Q106" s="5">
        <v>11415698000</v>
      </c>
      <c r="R106" s="5">
        <v>14550524000</v>
      </c>
      <c r="S106" s="5">
        <v>15212037000</v>
      </c>
      <c r="T106" s="5">
        <v>14477972000</v>
      </c>
      <c r="U106" s="5">
        <v>26511039000</v>
      </c>
    </row>
    <row r="107" spans="3:21" ht="15.5" x14ac:dyDescent="0.35">
      <c r="C107" t="s">
        <v>135</v>
      </c>
    </row>
    <row r="108" spans="3:21" ht="15.5" x14ac:dyDescent="0.35">
      <c r="C108" t="s">
        <v>597</v>
      </c>
      <c r="P108" s="5">
        <v>1649614000</v>
      </c>
      <c r="Q108" s="5">
        <v>2159982000</v>
      </c>
      <c r="R108" s="5">
        <v>3305941000</v>
      </c>
      <c r="S108" s="5">
        <v>2070038000</v>
      </c>
      <c r="T108" s="5">
        <v>2718619000</v>
      </c>
    </row>
    <row r="109" spans="3:21" ht="15.5" x14ac:dyDescent="0.35">
      <c r="C109" t="s">
        <v>870</v>
      </c>
      <c r="G109" s="5">
        <v>15000000</v>
      </c>
      <c r="J109" s="5">
        <v>15000000</v>
      </c>
      <c r="K109" s="5">
        <v>75000000</v>
      </c>
      <c r="M109" s="5">
        <v>77000000</v>
      </c>
      <c r="N109" s="5">
        <v>238000000</v>
      </c>
      <c r="O109" s="5">
        <v>191489000</v>
      </c>
    </row>
    <row r="110" spans="3:21" ht="15.5" x14ac:dyDescent="0.35">
      <c r="C110" t="s">
        <v>137</v>
      </c>
      <c r="D110" s="5">
        <v>5000000</v>
      </c>
      <c r="E110" s="5">
        <v>355662000</v>
      </c>
      <c r="G110" s="5">
        <v>30000000</v>
      </c>
      <c r="I110" s="5">
        <v>355662000</v>
      </c>
      <c r="J110" s="5">
        <v>665015000</v>
      </c>
      <c r="K110" s="5">
        <v>483470000</v>
      </c>
      <c r="L110" s="5">
        <v>283186000</v>
      </c>
      <c r="M110" s="5">
        <v>315000000</v>
      </c>
      <c r="N110" s="5">
        <v>229000000</v>
      </c>
      <c r="O110" s="5">
        <v>1107814000</v>
      </c>
      <c r="P110" s="5">
        <v>44434026000</v>
      </c>
      <c r="Q110" s="5">
        <v>45753828000</v>
      </c>
      <c r="R110" s="5">
        <v>35715890000</v>
      </c>
      <c r="S110" s="5">
        <v>31605880000</v>
      </c>
      <c r="T110" s="5">
        <v>25075988000</v>
      </c>
      <c r="U110" s="5">
        <v>17756765000</v>
      </c>
    </row>
    <row r="111" spans="3:21" ht="15.5" x14ac:dyDescent="0.35">
      <c r="C111" t="s">
        <v>138</v>
      </c>
      <c r="D111" s="5">
        <v>3028680000</v>
      </c>
      <c r="E111" s="5">
        <v>2738111000</v>
      </c>
      <c r="F111" s="5">
        <v>2457238000</v>
      </c>
      <c r="G111" s="5">
        <v>2472238000</v>
      </c>
      <c r="I111" s="5">
        <v>2738111000</v>
      </c>
      <c r="J111" s="5">
        <v>2472238000</v>
      </c>
      <c r="K111" s="5">
        <v>2401481000</v>
      </c>
      <c r="L111" s="5">
        <v>816700000</v>
      </c>
      <c r="M111" s="5">
        <v>1617000000</v>
      </c>
      <c r="N111" s="5">
        <v>363000000</v>
      </c>
      <c r="O111" s="5">
        <v>1853402000</v>
      </c>
      <c r="P111" s="5">
        <v>12108255000</v>
      </c>
      <c r="Q111" s="5">
        <v>13202255000</v>
      </c>
      <c r="R111" s="5">
        <v>12042325000</v>
      </c>
      <c r="S111" s="5">
        <v>11856886000</v>
      </c>
      <c r="T111" s="5">
        <v>8366832000</v>
      </c>
      <c r="U111" s="5">
        <v>9069209000</v>
      </c>
    </row>
    <row r="112" spans="3:21" ht="15.5" x14ac:dyDescent="0.35">
      <c r="C112" t="s">
        <v>139</v>
      </c>
      <c r="D112" s="5">
        <v>3028680000</v>
      </c>
      <c r="E112" s="5">
        <v>2738111000</v>
      </c>
      <c r="F112" s="5">
        <v>2457238000</v>
      </c>
      <c r="G112" s="5">
        <v>2472238000</v>
      </c>
      <c r="I112" s="5">
        <v>2738111000</v>
      </c>
      <c r="J112" s="5">
        <v>2472238000</v>
      </c>
      <c r="K112" s="5">
        <v>2401481000</v>
      </c>
      <c r="L112" s="5">
        <v>816700000</v>
      </c>
      <c r="M112" s="5">
        <v>1617000000</v>
      </c>
      <c r="N112" s="5">
        <v>363000000</v>
      </c>
      <c r="O112" s="5">
        <v>1853402000</v>
      </c>
      <c r="P112" s="5">
        <v>12108255000</v>
      </c>
      <c r="Q112" s="5">
        <v>13202255000</v>
      </c>
      <c r="R112" s="5">
        <v>12042325000</v>
      </c>
      <c r="S112" s="5">
        <v>11856886000</v>
      </c>
      <c r="T112" s="5">
        <v>8366832000</v>
      </c>
      <c r="U112" s="5">
        <v>9069209000</v>
      </c>
    </row>
    <row r="113" spans="3:21" ht="15.5" x14ac:dyDescent="0.35">
      <c r="C113" t="s">
        <v>327</v>
      </c>
    </row>
    <row r="114" spans="3:21" ht="15.5" x14ac:dyDescent="0.35">
      <c r="C114" t="s">
        <v>328</v>
      </c>
      <c r="D114" s="5">
        <v>290569000</v>
      </c>
      <c r="G114" s="5">
        <v>15000000</v>
      </c>
      <c r="J114" s="5">
        <v>15000000</v>
      </c>
      <c r="K114" s="5">
        <v>75000000</v>
      </c>
      <c r="M114" s="5">
        <v>77000000</v>
      </c>
      <c r="N114" s="5">
        <v>238000000</v>
      </c>
      <c r="O114" s="5">
        <v>1587169000</v>
      </c>
      <c r="P114" s="5">
        <v>3578912000</v>
      </c>
      <c r="Q114" s="5">
        <v>4515974000</v>
      </c>
      <c r="R114" s="5">
        <v>4669012000</v>
      </c>
      <c r="S114" s="5">
        <v>3039590000</v>
      </c>
      <c r="T114" s="5">
        <v>3109230000</v>
      </c>
      <c r="U114" s="5">
        <v>3444985000</v>
      </c>
    </row>
    <row r="115" spans="3:21" ht="15.5" x14ac:dyDescent="0.35">
      <c r="C115" t="s">
        <v>141</v>
      </c>
    </row>
    <row r="116" spans="3:21" ht="15.5" x14ac:dyDescent="0.35">
      <c r="C116" t="s">
        <v>142</v>
      </c>
      <c r="D116" s="5">
        <v>30108684000</v>
      </c>
      <c r="E116" s="5">
        <v>15741112000</v>
      </c>
      <c r="F116" s="5">
        <v>12855687000</v>
      </c>
      <c r="G116" s="5">
        <v>12089539000</v>
      </c>
      <c r="I116" s="5">
        <v>15741112000</v>
      </c>
      <c r="J116" s="5">
        <v>12332295000</v>
      </c>
      <c r="K116" s="5">
        <v>131385685000</v>
      </c>
      <c r="L116" s="5">
        <v>455181958000</v>
      </c>
      <c r="M116" s="5">
        <v>370570000000</v>
      </c>
      <c r="N116" s="5">
        <v>313427000000</v>
      </c>
      <c r="O116" s="5">
        <v>500032251000</v>
      </c>
      <c r="P116" s="5">
        <v>548236812000</v>
      </c>
      <c r="Q116" s="5">
        <v>226717826000</v>
      </c>
      <c r="R116" s="5">
        <v>75514424000</v>
      </c>
      <c r="S116" s="5">
        <v>82596104000</v>
      </c>
      <c r="T116" s="5">
        <v>181643493000</v>
      </c>
      <c r="U116" s="5">
        <v>182253663000</v>
      </c>
    </row>
    <row r="117" spans="3:21" ht="15.5" x14ac:dyDescent="0.35">
      <c r="C117" t="s">
        <v>143</v>
      </c>
    </row>
    <row r="118" spans="3:21" ht="15.5" x14ac:dyDescent="0.35">
      <c r="C118" t="s">
        <v>144</v>
      </c>
      <c r="D118" s="5">
        <v>73503957000</v>
      </c>
      <c r="E118" s="5">
        <v>73503957000</v>
      </c>
      <c r="F118" s="5">
        <v>73503957000</v>
      </c>
      <c r="G118" s="5">
        <v>73503957000</v>
      </c>
      <c r="I118" s="5">
        <v>73503957000</v>
      </c>
      <c r="J118" s="5">
        <v>73503957000</v>
      </c>
      <c r="K118" s="5">
        <v>73503957000</v>
      </c>
      <c r="L118" s="5">
        <v>73503957000</v>
      </c>
      <c r="M118" s="5">
        <v>73504000000</v>
      </c>
      <c r="N118" s="5">
        <v>73504000000</v>
      </c>
      <c r="O118" s="5">
        <v>73503957000</v>
      </c>
      <c r="P118" s="5">
        <v>73503957000</v>
      </c>
      <c r="Q118" s="5">
        <v>73503957000</v>
      </c>
      <c r="R118" s="5">
        <v>73503957000</v>
      </c>
      <c r="S118" s="5">
        <v>73503957000</v>
      </c>
      <c r="T118" s="5">
        <v>73503957000</v>
      </c>
      <c r="U118" s="5">
        <v>73503957000</v>
      </c>
    </row>
    <row r="119" spans="3:21" ht="15.5" x14ac:dyDescent="0.35">
      <c r="C119" t="s">
        <v>145</v>
      </c>
    </row>
    <row r="120" spans="3:21" ht="15.5" x14ac:dyDescent="0.35">
      <c r="C120" t="s">
        <v>146</v>
      </c>
      <c r="D120" s="5">
        <v>152567266000</v>
      </c>
      <c r="E120" s="5">
        <v>156443831000</v>
      </c>
      <c r="F120" s="5">
        <v>136727380000</v>
      </c>
      <c r="G120" s="5">
        <v>134603038000</v>
      </c>
      <c r="I120" s="5">
        <v>156443831000</v>
      </c>
      <c r="J120" s="5">
        <v>135119947000</v>
      </c>
      <c r="K120" s="5">
        <v>132025887000</v>
      </c>
      <c r="L120" s="5">
        <v>99569209000</v>
      </c>
      <c r="M120" s="5">
        <v>50878000000</v>
      </c>
      <c r="N120" s="5">
        <v>32066000000</v>
      </c>
      <c r="O120" s="5">
        <v>24835096000</v>
      </c>
      <c r="P120" s="5">
        <v>21157720000</v>
      </c>
      <c r="Q120" s="5">
        <v>-2428484000</v>
      </c>
      <c r="R120" s="5">
        <v>-17853074000</v>
      </c>
      <c r="S120" s="5">
        <v>-18368962000</v>
      </c>
      <c r="T120" s="5">
        <v>-17089759000</v>
      </c>
      <c r="U120" s="5">
        <v>-19752754000</v>
      </c>
    </row>
    <row r="121" spans="3:21" ht="15.5" x14ac:dyDescent="0.35">
      <c r="C121" t="s">
        <v>147</v>
      </c>
      <c r="D121" s="5">
        <v>1536285000</v>
      </c>
      <c r="E121" s="5">
        <v>1536285000</v>
      </c>
      <c r="F121" s="5">
        <v>1536285000</v>
      </c>
      <c r="G121" s="5">
        <v>1536285000</v>
      </c>
      <c r="I121" s="5">
        <v>1536285000</v>
      </c>
      <c r="J121" s="5">
        <v>1536285000</v>
      </c>
      <c r="K121" s="5">
        <v>1536285000</v>
      </c>
      <c r="L121" s="5">
        <v>1536285000</v>
      </c>
      <c r="M121" s="5">
        <v>1536000000</v>
      </c>
      <c r="N121" s="5">
        <v>1536000000</v>
      </c>
      <c r="O121" s="5">
        <v>1536285000</v>
      </c>
      <c r="P121" s="5">
        <v>1536285000</v>
      </c>
      <c r="Q121" s="5">
        <v>900000000</v>
      </c>
      <c r="R121" s="5">
        <v>900000000</v>
      </c>
      <c r="S121" s="5">
        <v>900000000</v>
      </c>
      <c r="T121" s="5">
        <v>900000000</v>
      </c>
      <c r="U121" s="5">
        <v>900000000</v>
      </c>
    </row>
    <row r="122" spans="3:21" ht="15.5" x14ac:dyDescent="0.35">
      <c r="C122" t="s">
        <v>148</v>
      </c>
      <c r="D122" s="5">
        <v>151030981000</v>
      </c>
      <c r="E122" s="5">
        <v>154907546000</v>
      </c>
      <c r="F122" s="5">
        <v>135191095000</v>
      </c>
      <c r="G122" s="5">
        <v>133066753000</v>
      </c>
      <c r="I122" s="5">
        <v>154907546000</v>
      </c>
      <c r="J122" s="5">
        <v>133583662000</v>
      </c>
      <c r="K122" s="5">
        <v>130489602000</v>
      </c>
      <c r="L122" s="5">
        <v>98032924000</v>
      </c>
      <c r="M122" s="5">
        <v>49342000000</v>
      </c>
      <c r="N122" s="5">
        <v>30530000000</v>
      </c>
      <c r="O122" s="5">
        <v>23298811000</v>
      </c>
      <c r="P122" s="5">
        <v>19621435000</v>
      </c>
      <c r="Q122" s="5">
        <v>-3328484000</v>
      </c>
      <c r="R122" s="5">
        <v>-18753074000</v>
      </c>
      <c r="S122" s="5">
        <v>-19268962000</v>
      </c>
      <c r="T122" s="5">
        <v>-17989759000</v>
      </c>
      <c r="U122" s="5">
        <v>-20652754000</v>
      </c>
    </row>
    <row r="123" spans="3:21" ht="15.5" x14ac:dyDescent="0.35">
      <c r="C123" t="s">
        <v>149</v>
      </c>
      <c r="D123" s="5">
        <v>152567266000</v>
      </c>
      <c r="E123" s="5">
        <v>156443831000</v>
      </c>
      <c r="F123" s="5">
        <v>136727380000</v>
      </c>
      <c r="G123" s="5">
        <v>134603038000</v>
      </c>
      <c r="I123" s="5">
        <v>156443831000</v>
      </c>
      <c r="J123" s="5">
        <v>135119947000</v>
      </c>
      <c r="K123" s="5">
        <v>132025887000</v>
      </c>
      <c r="L123" s="5">
        <v>99569209000</v>
      </c>
      <c r="M123" s="5">
        <v>50878000000</v>
      </c>
      <c r="N123" s="5">
        <v>32066000000</v>
      </c>
      <c r="O123" s="5">
        <v>24835096000</v>
      </c>
      <c r="P123" s="5">
        <v>21157720000</v>
      </c>
      <c r="Q123" s="5">
        <v>-2428484000</v>
      </c>
      <c r="R123" s="5">
        <v>-17853074000</v>
      </c>
      <c r="S123" s="5">
        <v>-18368962000</v>
      </c>
      <c r="T123" s="5">
        <v>-17089759000</v>
      </c>
      <c r="U123" s="5">
        <v>-19752754000</v>
      </c>
    </row>
    <row r="124" spans="3:21" ht="15.5" x14ac:dyDescent="0.35">
      <c r="C124" t="s">
        <v>150</v>
      </c>
      <c r="D124" s="5">
        <v>1211765000</v>
      </c>
      <c r="E124" s="5">
        <v>-568826000</v>
      </c>
      <c r="F124" s="5">
        <v>628527000</v>
      </c>
      <c r="G124" s="5">
        <v>70719000</v>
      </c>
      <c r="I124" s="5">
        <v>-568826000</v>
      </c>
      <c r="J124" s="5">
        <v>-475663000</v>
      </c>
      <c r="K124" s="5">
        <v>-430813000</v>
      </c>
      <c r="L124" s="5">
        <v>7583332000</v>
      </c>
      <c r="M124" s="5">
        <v>3493000000</v>
      </c>
      <c r="N124" s="5">
        <v>3899000000</v>
      </c>
      <c r="O124" s="5">
        <v>5122981000</v>
      </c>
      <c r="P124" s="5">
        <v>4474502000</v>
      </c>
      <c r="Q124" s="5">
        <v>4479702000</v>
      </c>
      <c r="R124" s="5">
        <v>112921000</v>
      </c>
      <c r="S124" s="5">
        <v>112787000</v>
      </c>
      <c r="T124" s="5">
        <v>108531000</v>
      </c>
      <c r="U124" s="5">
        <v>112180000</v>
      </c>
    </row>
    <row r="125" spans="3:21" ht="15.5" x14ac:dyDescent="0.35">
      <c r="C125" t="s">
        <v>9</v>
      </c>
      <c r="D125" s="5">
        <v>231026466000</v>
      </c>
      <c r="E125" s="5">
        <v>233065028000</v>
      </c>
      <c r="F125" s="5">
        <v>214936364000</v>
      </c>
      <c r="G125" s="5">
        <v>211942842000</v>
      </c>
      <c r="I125" s="5">
        <v>233065028000</v>
      </c>
      <c r="J125" s="5">
        <v>211913369000</v>
      </c>
      <c r="K125" s="5">
        <v>208358088000</v>
      </c>
      <c r="L125" s="5">
        <v>183770843000</v>
      </c>
      <c r="M125" s="5">
        <v>128823000000</v>
      </c>
      <c r="N125" s="5">
        <v>105204000000</v>
      </c>
      <c r="O125" s="5">
        <v>104792363000</v>
      </c>
      <c r="P125" s="5">
        <v>100731483000</v>
      </c>
      <c r="Q125" s="5">
        <v>78490877000</v>
      </c>
      <c r="R125" s="5">
        <v>61104431000</v>
      </c>
      <c r="S125" s="5">
        <v>62032301000</v>
      </c>
      <c r="T125" s="5">
        <v>63235904000</v>
      </c>
      <c r="U125" s="5">
        <v>59659143000</v>
      </c>
    </row>
    <row r="126" spans="3:21" ht="15.5" x14ac:dyDescent="0.35">
      <c r="C126" t="s">
        <v>151</v>
      </c>
      <c r="D126" s="5">
        <v>261135150000</v>
      </c>
      <c r="E126" s="5">
        <v>248806140000</v>
      </c>
      <c r="F126" s="5">
        <v>227792051000</v>
      </c>
      <c r="G126" s="5">
        <v>224032381000</v>
      </c>
      <c r="I126" s="5">
        <v>248806140000</v>
      </c>
      <c r="J126" s="5">
        <v>224245664000</v>
      </c>
      <c r="K126" s="5">
        <v>339743773000</v>
      </c>
      <c r="L126" s="5">
        <v>638952801000</v>
      </c>
      <c r="M126" s="5">
        <v>499393000000</v>
      </c>
      <c r="N126" s="5">
        <v>418631000000</v>
      </c>
      <c r="O126" s="5">
        <v>604824614000</v>
      </c>
      <c r="P126" s="5">
        <v>648968295000</v>
      </c>
      <c r="Q126" s="5">
        <v>305208703000</v>
      </c>
      <c r="R126" s="5">
        <v>136618855000</v>
      </c>
      <c r="S126" s="5">
        <v>144628405000</v>
      </c>
      <c r="T126" s="5">
        <v>244879397000</v>
      </c>
      <c r="U126" s="5">
        <v>241912806000</v>
      </c>
    </row>
    <row r="127" spans="3:21" ht="15.5" x14ac:dyDescent="0.35">
      <c r="C127" t="s">
        <v>152</v>
      </c>
      <c r="D127" s="5">
        <v>507665055</v>
      </c>
      <c r="E127" s="5">
        <v>507665055</v>
      </c>
      <c r="F127" s="5">
        <v>507665055</v>
      </c>
      <c r="G127" s="5">
        <v>507665055</v>
      </c>
      <c r="I127" s="5">
        <v>507665055</v>
      </c>
      <c r="J127" s="5">
        <v>507665055</v>
      </c>
      <c r="K127" s="5">
        <v>507665055</v>
      </c>
      <c r="L127" s="5">
        <v>507665055</v>
      </c>
      <c r="M127" s="5">
        <v>507665055</v>
      </c>
      <c r="N127" s="5">
        <v>507665055</v>
      </c>
      <c r="O127" s="5">
        <v>507665055</v>
      </c>
      <c r="P127" s="5">
        <v>507665055</v>
      </c>
      <c r="Q127" s="5">
        <v>507665055</v>
      </c>
      <c r="R127" s="5">
        <v>507665056</v>
      </c>
      <c r="S127" s="5">
        <v>507665057</v>
      </c>
      <c r="T127" s="5">
        <v>101533011</v>
      </c>
      <c r="U127" s="5">
        <v>101533011</v>
      </c>
    </row>
    <row r="129" spans="2:21" ht="15.5" x14ac:dyDescent="0.35">
      <c r="B129" t="s">
        <v>153</v>
      </c>
      <c r="C129" t="s">
        <v>154</v>
      </c>
      <c r="D129" s="5">
        <v>2696824000</v>
      </c>
      <c r="E129" s="5">
        <v>-12573000</v>
      </c>
      <c r="F129" s="5">
        <v>7310473000</v>
      </c>
      <c r="G129" s="5">
        <v>-11191384000</v>
      </c>
      <c r="I129" s="5">
        <v>-17772945000</v>
      </c>
      <c r="J129" s="5">
        <v>-276637791000</v>
      </c>
      <c r="K129" s="5">
        <v>-110585111000</v>
      </c>
      <c r="L129" s="5">
        <v>177714193000</v>
      </c>
      <c r="M129" s="5">
        <v>67117000000</v>
      </c>
      <c r="N129" s="5">
        <v>-106773000000</v>
      </c>
      <c r="O129" s="5">
        <v>233260999000</v>
      </c>
      <c r="P129" s="5">
        <v>71626223000</v>
      </c>
      <c r="Q129" s="5">
        <v>-3678215000</v>
      </c>
      <c r="R129" s="5">
        <v>12555800000</v>
      </c>
      <c r="S129" s="5">
        <v>-2880134000</v>
      </c>
      <c r="T129" s="5">
        <v>-18833943000</v>
      </c>
      <c r="U129" s="5">
        <v>-507543000</v>
      </c>
    </row>
    <row r="130" spans="2:21" ht="15.5" x14ac:dyDescent="0.35">
      <c r="C130" t="s">
        <v>155</v>
      </c>
      <c r="D130" s="5">
        <v>16495419000</v>
      </c>
      <c r="E130" s="5">
        <v>49529929000</v>
      </c>
      <c r="F130" s="5">
        <v>38590804000</v>
      </c>
      <c r="G130" s="5">
        <v>7794769000</v>
      </c>
      <c r="I130" s="5">
        <v>160838089000</v>
      </c>
      <c r="J130" s="5">
        <v>37187431000</v>
      </c>
      <c r="K130" s="5">
        <v>2086439945000</v>
      </c>
      <c r="L130" s="5">
        <v>4165569656000</v>
      </c>
      <c r="M130" s="5">
        <v>3453416000000</v>
      </c>
      <c r="N130" s="5">
        <v>2096147000000</v>
      </c>
      <c r="O130" s="5">
        <v>2423144075000</v>
      </c>
      <c r="P130" s="5">
        <v>3269268882000</v>
      </c>
      <c r="Q130" s="5">
        <v>1797628342000</v>
      </c>
      <c r="R130" s="5">
        <v>1170852379000</v>
      </c>
      <c r="S130" s="5">
        <v>893766145000</v>
      </c>
      <c r="T130" s="5">
        <v>1211710039000</v>
      </c>
      <c r="U130" s="5">
        <v>1093838270000</v>
      </c>
    </row>
    <row r="131" spans="2:21" ht="15.5" x14ac:dyDescent="0.35">
      <c r="C131" t="s">
        <v>157</v>
      </c>
      <c r="D131" s="5">
        <v>-11116569000</v>
      </c>
      <c r="E131" s="5">
        <v>-75348690000</v>
      </c>
      <c r="F131" s="5">
        <v>-27583089000</v>
      </c>
      <c r="G131" s="5">
        <v>-7568353000</v>
      </c>
      <c r="I131" s="5">
        <v>-178313635000</v>
      </c>
      <c r="J131" s="5">
        <v>-319488876000</v>
      </c>
      <c r="K131" s="5">
        <v>-2197099935000</v>
      </c>
      <c r="L131" s="5">
        <v>-3987708127000</v>
      </c>
      <c r="M131" s="5">
        <v>-3386991000000</v>
      </c>
      <c r="N131" s="5">
        <v>-2203048000000</v>
      </c>
      <c r="O131" s="5">
        <v>-2189061609000</v>
      </c>
      <c r="P131" s="5">
        <v>-3193090928000</v>
      </c>
      <c r="Q131" s="5">
        <v>-1794450611000</v>
      </c>
      <c r="R131" s="5">
        <v>-1154332747000</v>
      </c>
      <c r="S131" s="5">
        <v>-894052694000</v>
      </c>
      <c r="T131" s="5">
        <v>-1226300210000</v>
      </c>
      <c r="U131" s="5">
        <v>-1090529224000</v>
      </c>
    </row>
    <row r="132" spans="2:21" ht="15.5" x14ac:dyDescent="0.35">
      <c r="C132" t="s">
        <v>871</v>
      </c>
      <c r="D132" s="5">
        <v>-934000</v>
      </c>
      <c r="E132" s="5">
        <v>-374698000</v>
      </c>
      <c r="G132" s="5">
        <v>-10000000</v>
      </c>
      <c r="I132" s="5">
        <v>-404282000</v>
      </c>
      <c r="J132" s="5">
        <v>-187784000</v>
      </c>
      <c r="K132" s="5">
        <v>-1317872000</v>
      </c>
      <c r="L132" s="5">
        <v>-151304000</v>
      </c>
      <c r="M132" s="5">
        <v>-10000000</v>
      </c>
      <c r="N132" s="5">
        <v>-6000000</v>
      </c>
      <c r="O132" s="5">
        <v>-866151000</v>
      </c>
      <c r="P132" s="5">
        <v>-4581164000</v>
      </c>
      <c r="Q132" s="5">
        <v>-5613797000</v>
      </c>
      <c r="R132" s="5">
        <v>-4306218000</v>
      </c>
      <c r="S132" s="5">
        <v>-3489007000</v>
      </c>
      <c r="T132" s="5">
        <v>-2659998000</v>
      </c>
      <c r="U132" s="5">
        <v>-1856554000</v>
      </c>
    </row>
    <row r="133" spans="2:21" ht="15.5" x14ac:dyDescent="0.35">
      <c r="C133" t="s">
        <v>607</v>
      </c>
      <c r="Q133" s="5">
        <v>-829593000</v>
      </c>
      <c r="R133" s="5">
        <v>-1208230000</v>
      </c>
      <c r="S133" s="5">
        <v>-1300495000</v>
      </c>
      <c r="T133" s="5">
        <v>-1558260000</v>
      </c>
      <c r="U133" s="5">
        <v>-1977468000</v>
      </c>
    </row>
    <row r="134" spans="2:21" ht="15.5" x14ac:dyDescent="0.35">
      <c r="C134" t="s">
        <v>872</v>
      </c>
      <c r="Q134" s="5">
        <v>-412556000</v>
      </c>
      <c r="R134" s="5">
        <v>1526467000</v>
      </c>
      <c r="S134" s="5">
        <v>2167274000</v>
      </c>
    </row>
    <row r="135" spans="2:21" ht="15.5" x14ac:dyDescent="0.35">
      <c r="C135" t="s">
        <v>508</v>
      </c>
      <c r="D135" s="5">
        <v>59250000</v>
      </c>
      <c r="E135" s="5">
        <v>3274000</v>
      </c>
      <c r="F135" s="5">
        <v>52339000</v>
      </c>
      <c r="G135" s="5">
        <v>22096000</v>
      </c>
      <c r="I135" s="5">
        <v>106883000</v>
      </c>
      <c r="J135" s="5">
        <v>5851438000</v>
      </c>
      <c r="K135" s="5">
        <v>1392751000</v>
      </c>
      <c r="L135" s="5">
        <v>3968000</v>
      </c>
      <c r="M135" s="5">
        <v>702000000</v>
      </c>
      <c r="N135" s="5">
        <v>134000000</v>
      </c>
      <c r="O135" s="5">
        <v>44684000</v>
      </c>
      <c r="P135" s="5">
        <v>29433000</v>
      </c>
      <c r="R135" s="5">
        <v>24149000</v>
      </c>
      <c r="S135" s="5">
        <v>28643000</v>
      </c>
      <c r="T135" s="5">
        <v>40486000</v>
      </c>
      <c r="U135" s="5">
        <v>17433000</v>
      </c>
    </row>
    <row r="136" spans="2:21" ht="15.5" x14ac:dyDescent="0.35">
      <c r="C136" t="s">
        <v>873</v>
      </c>
      <c r="T136" s="5">
        <v>-66000000</v>
      </c>
    </row>
    <row r="137" spans="2:21" ht="15.5" x14ac:dyDescent="0.35">
      <c r="C137" t="s">
        <v>367</v>
      </c>
      <c r="D137" s="5">
        <v>-2740342000</v>
      </c>
      <c r="E137" s="5">
        <v>26177612000</v>
      </c>
      <c r="F137" s="5">
        <v>-3749581000</v>
      </c>
      <c r="G137" s="5">
        <v>-11429896000</v>
      </c>
    </row>
    <row r="138" spans="2:21" ht="15.5" x14ac:dyDescent="0.35">
      <c r="C138" t="s">
        <v>161</v>
      </c>
      <c r="D138" s="5">
        <v>-10000000</v>
      </c>
      <c r="E138" s="5">
        <v>15000000</v>
      </c>
      <c r="F138" s="5">
        <v>-45000000</v>
      </c>
      <c r="G138" s="5">
        <v>-45000000</v>
      </c>
      <c r="I138" s="5">
        <v>-60000000</v>
      </c>
      <c r="J138" s="5">
        <v>-60000000</v>
      </c>
      <c r="K138" s="5">
        <v>-122198000</v>
      </c>
      <c r="L138" s="5">
        <v>-160812000</v>
      </c>
      <c r="M138" s="5">
        <v>-131000000</v>
      </c>
      <c r="N138" s="5">
        <v>-131000000</v>
      </c>
      <c r="O138" s="5">
        <v>-41859685000</v>
      </c>
      <c r="P138" s="5">
        <v>-533881000</v>
      </c>
      <c r="Q138" s="5">
        <v>9937099000</v>
      </c>
      <c r="R138" s="5">
        <v>-455157000</v>
      </c>
      <c r="S138" s="5">
        <v>-619110000</v>
      </c>
      <c r="T138" s="5">
        <v>3534205000</v>
      </c>
      <c r="U138" s="5">
        <v>16332017000</v>
      </c>
    </row>
    <row r="139" spans="2:21" ht="15.5" x14ac:dyDescent="0.35">
      <c r="C139" t="s">
        <v>162</v>
      </c>
      <c r="E139" s="5">
        <v>-2876000</v>
      </c>
      <c r="F139" s="5">
        <v>358210000</v>
      </c>
      <c r="G139" s="5">
        <v>-632239000</v>
      </c>
      <c r="I139" s="5">
        <v>-276905000</v>
      </c>
      <c r="J139" s="5">
        <v>-785486000</v>
      </c>
      <c r="K139" s="5">
        <v>-365443000</v>
      </c>
      <c r="L139" s="5">
        <v>-1334850000</v>
      </c>
      <c r="M139" s="5">
        <v>-171000000</v>
      </c>
      <c r="N139" s="5">
        <v>2586000000</v>
      </c>
      <c r="O139" s="5">
        <v>3918499000</v>
      </c>
      <c r="P139" s="5">
        <v>-452505000</v>
      </c>
      <c r="Q139" s="5">
        <v>3827762000</v>
      </c>
      <c r="R139" s="5">
        <v>-9720095000</v>
      </c>
      <c r="S139" s="5">
        <v>-3758675000</v>
      </c>
      <c r="T139" s="5">
        <v>-3921254000</v>
      </c>
      <c r="U139" s="5">
        <v>-3425701000</v>
      </c>
    </row>
    <row r="140" spans="2:21" ht="15.5" x14ac:dyDescent="0.35">
      <c r="C140" t="s">
        <v>874</v>
      </c>
      <c r="S140" s="5">
        <v>-439000000</v>
      </c>
      <c r="T140" s="5">
        <v>1843675000</v>
      </c>
      <c r="U140" s="5">
        <v>-382244000</v>
      </c>
    </row>
    <row r="141" spans="2:21" ht="15.5" x14ac:dyDescent="0.35">
      <c r="C141" t="s">
        <v>875</v>
      </c>
      <c r="P141" s="5">
        <v>1221000</v>
      </c>
      <c r="Q141" s="5">
        <v>4385115000</v>
      </c>
    </row>
    <row r="142" spans="2:21" ht="15.5" x14ac:dyDescent="0.35">
      <c r="C142" t="s">
        <v>876</v>
      </c>
    </row>
    <row r="143" spans="2:21" ht="15.5" x14ac:dyDescent="0.35">
      <c r="C143" t="s">
        <v>343</v>
      </c>
      <c r="K143" s="5">
        <v>90000000</v>
      </c>
      <c r="M143" s="5">
        <v>1202000000</v>
      </c>
      <c r="N143" s="5">
        <v>3200000000</v>
      </c>
      <c r="O143" s="5">
        <v>8451649000</v>
      </c>
      <c r="P143" s="5">
        <v>452000000</v>
      </c>
      <c r="T143" s="5">
        <v>359434000</v>
      </c>
      <c r="U143" s="5">
        <v>84000000</v>
      </c>
    </row>
    <row r="144" spans="2:21" ht="15.5" x14ac:dyDescent="0.35">
      <c r="C144" t="s">
        <v>163</v>
      </c>
      <c r="E144" s="5">
        <v>-2876000</v>
      </c>
      <c r="F144" s="5">
        <v>358210000</v>
      </c>
      <c r="G144" s="5">
        <v>-632239000</v>
      </c>
      <c r="I144" s="5">
        <v>-276905000</v>
      </c>
      <c r="J144" s="5">
        <v>-785486000</v>
      </c>
      <c r="K144" s="5">
        <v>-455443000</v>
      </c>
      <c r="L144" s="5">
        <v>-1334850000</v>
      </c>
      <c r="M144" s="5">
        <v>-1373000000</v>
      </c>
      <c r="N144" s="5">
        <v>-614000000</v>
      </c>
      <c r="O144" s="5">
        <v>-4533150000</v>
      </c>
      <c r="P144" s="5">
        <v>-905726000</v>
      </c>
      <c r="Q144" s="5">
        <v>-557353000</v>
      </c>
      <c r="R144" s="5">
        <v>-9720095000</v>
      </c>
      <c r="S144" s="5">
        <v>-3319675000</v>
      </c>
      <c r="T144" s="5">
        <v>-6124363000</v>
      </c>
      <c r="U144" s="5">
        <v>-3127457000</v>
      </c>
    </row>
    <row r="145" spans="2:21" ht="15.5" x14ac:dyDescent="0.35">
      <c r="C145" t="s">
        <v>175</v>
      </c>
      <c r="D145" s="5">
        <v>-10000000</v>
      </c>
      <c r="E145" s="5">
        <v>15000000</v>
      </c>
      <c r="F145" s="5">
        <v>-45000000</v>
      </c>
      <c r="G145" s="5">
        <v>-45000000</v>
      </c>
      <c r="I145" s="5">
        <v>-60000000</v>
      </c>
      <c r="J145" s="5">
        <v>-60000000</v>
      </c>
      <c r="K145" s="5">
        <v>-122198000</v>
      </c>
      <c r="L145" s="5">
        <v>-160812000</v>
      </c>
      <c r="M145" s="5">
        <v>-131000000</v>
      </c>
      <c r="N145" s="5">
        <v>-131000000</v>
      </c>
      <c r="O145" s="5">
        <v>-41859685000</v>
      </c>
      <c r="P145" s="5">
        <v>-533881000</v>
      </c>
      <c r="Q145" s="5">
        <v>9937099000</v>
      </c>
      <c r="R145" s="5">
        <v>-455157000</v>
      </c>
      <c r="S145" s="5">
        <v>-619110000</v>
      </c>
      <c r="T145" s="5">
        <v>3534205000</v>
      </c>
      <c r="U145" s="5">
        <v>16332017000</v>
      </c>
    </row>
    <row r="146" spans="2:21" ht="15.5" x14ac:dyDescent="0.35">
      <c r="C146" t="s">
        <v>176</v>
      </c>
      <c r="P146" s="5">
        <v>19950000000</v>
      </c>
      <c r="Q146" s="5">
        <v>21083057000</v>
      </c>
      <c r="R146" s="5">
        <v>780746000</v>
      </c>
      <c r="S146" s="5">
        <v>206300000</v>
      </c>
      <c r="T146" s="5">
        <v>4028000000</v>
      </c>
    </row>
    <row r="147" spans="2:21" ht="15.5" x14ac:dyDescent="0.35">
      <c r="C147" t="s">
        <v>179</v>
      </c>
      <c r="O147" s="5">
        <v>-41821387000</v>
      </c>
      <c r="P147" s="5">
        <v>-20483881000</v>
      </c>
      <c r="Q147" s="5">
        <v>-11145958000</v>
      </c>
      <c r="R147" s="5">
        <v>-1235903000</v>
      </c>
      <c r="S147" s="5">
        <v>-825410000</v>
      </c>
      <c r="T147" s="5">
        <v>-493795000</v>
      </c>
    </row>
    <row r="148" spans="2:21" ht="15.5" x14ac:dyDescent="0.35">
      <c r="C148" t="s">
        <v>877</v>
      </c>
      <c r="U148" s="5">
        <v>16332017000</v>
      </c>
    </row>
    <row r="149" spans="2:21" ht="15.5" x14ac:dyDescent="0.35">
      <c r="C149" t="s">
        <v>878</v>
      </c>
    </row>
    <row r="150" spans="2:21" ht="15.5" x14ac:dyDescent="0.35">
      <c r="C150" t="s">
        <v>487</v>
      </c>
      <c r="D150" s="5">
        <v>-10000000</v>
      </c>
      <c r="E150" s="5">
        <v>15000000</v>
      </c>
      <c r="F150" s="5">
        <v>-45000000</v>
      </c>
      <c r="G150" s="5">
        <v>-45000000</v>
      </c>
      <c r="I150" s="5">
        <v>-60000000</v>
      </c>
      <c r="J150" s="5">
        <v>-60000000</v>
      </c>
      <c r="K150" s="5">
        <v>-122198000</v>
      </c>
      <c r="L150" s="5">
        <v>-160812000</v>
      </c>
      <c r="M150" s="5">
        <v>-131000000</v>
      </c>
      <c r="N150" s="5">
        <v>-131000000</v>
      </c>
      <c r="O150" s="5">
        <v>-38298000</v>
      </c>
    </row>
    <row r="151" spans="2:21" ht="15.5" x14ac:dyDescent="0.35">
      <c r="C151" t="s">
        <v>186</v>
      </c>
      <c r="D151" s="5">
        <v>2686823000</v>
      </c>
      <c r="E151" s="5">
        <v>-449000</v>
      </c>
      <c r="F151" s="5">
        <v>7623683000</v>
      </c>
      <c r="G151" s="5">
        <v>-11868623000</v>
      </c>
      <c r="I151" s="5">
        <v>-18109850000</v>
      </c>
      <c r="J151" s="5">
        <v>-277483277000</v>
      </c>
      <c r="K151" s="5">
        <v>-111072752000</v>
      </c>
      <c r="L151" s="5">
        <v>176218531000</v>
      </c>
      <c r="M151" s="5">
        <v>66815000000</v>
      </c>
      <c r="N151" s="5">
        <v>-104318000000</v>
      </c>
      <c r="O151" s="5">
        <v>195319813000</v>
      </c>
      <c r="P151" s="5">
        <v>70639837000</v>
      </c>
      <c r="Q151" s="5">
        <v>10086646000</v>
      </c>
      <c r="R151" s="5">
        <v>2380548000</v>
      </c>
      <c r="S151" s="5">
        <v>-7257919000</v>
      </c>
      <c r="T151" s="5">
        <v>-19220992000</v>
      </c>
      <c r="U151" s="5">
        <v>12398773000</v>
      </c>
    </row>
    <row r="152" spans="2:21" ht="15.5" x14ac:dyDescent="0.35">
      <c r="C152" t="s">
        <v>188</v>
      </c>
      <c r="D152" s="5">
        <v>19305504000</v>
      </c>
      <c r="I152" s="5">
        <v>37931345000</v>
      </c>
      <c r="J152" s="5">
        <v>316108438000</v>
      </c>
      <c r="K152" s="5">
        <v>427980949000</v>
      </c>
      <c r="L152" s="5">
        <v>248483874000</v>
      </c>
      <c r="M152" s="5">
        <v>181131000000</v>
      </c>
      <c r="N152" s="5">
        <v>284097000000</v>
      </c>
      <c r="O152" s="5">
        <v>88950095000</v>
      </c>
      <c r="P152" s="5">
        <v>20746931000</v>
      </c>
      <c r="Q152" s="5">
        <v>10535932000</v>
      </c>
      <c r="R152" s="5">
        <v>7870164000</v>
      </c>
      <c r="S152" s="5">
        <v>5744755000</v>
      </c>
      <c r="T152" s="5">
        <v>19755514000</v>
      </c>
      <c r="U152" s="5">
        <v>3565108000</v>
      </c>
    </row>
    <row r="153" spans="2:21" ht="15.5" x14ac:dyDescent="0.35">
      <c r="C153" t="s">
        <v>187</v>
      </c>
      <c r="D153" s="5">
        <v>57412000</v>
      </c>
      <c r="E153" s="5">
        <v>-827363000</v>
      </c>
      <c r="F153" s="5">
        <v>311372000</v>
      </c>
      <c r="G153" s="5">
        <v>146375000</v>
      </c>
      <c r="I153" s="5">
        <v>-515991000</v>
      </c>
      <c r="J153" s="5">
        <v>-693814000</v>
      </c>
      <c r="K153" s="5">
        <v>-799759000</v>
      </c>
      <c r="L153" s="5">
        <v>3278544000</v>
      </c>
      <c r="M153" s="5">
        <v>538000000</v>
      </c>
      <c r="N153" s="5">
        <v>1352000000</v>
      </c>
      <c r="O153" s="5">
        <v>-172581000</v>
      </c>
      <c r="P153" s="5">
        <v>290725000</v>
      </c>
      <c r="Q153" s="5">
        <v>34217000</v>
      </c>
      <c r="R153" s="5">
        <v>-495526000</v>
      </c>
      <c r="S153" s="5">
        <v>223262000</v>
      </c>
      <c r="T153" s="5">
        <v>-8355000</v>
      </c>
      <c r="U153" s="5">
        <v>5189754000</v>
      </c>
    </row>
    <row r="154" spans="2:21" ht="15.5" x14ac:dyDescent="0.35">
      <c r="C154" t="s">
        <v>879</v>
      </c>
      <c r="P154" s="5">
        <v>-2727397000</v>
      </c>
      <c r="Q154" s="5">
        <v>90136000</v>
      </c>
      <c r="R154" s="5">
        <v>780746000</v>
      </c>
      <c r="S154" s="5">
        <v>9160066000</v>
      </c>
      <c r="T154" s="5">
        <v>5218588000</v>
      </c>
      <c r="U154" s="5">
        <v>-1398121000</v>
      </c>
    </row>
    <row r="155" spans="2:21" ht="15.5" x14ac:dyDescent="0.35">
      <c r="C155" t="s">
        <v>312</v>
      </c>
      <c r="G155" s="5">
        <v>810410000</v>
      </c>
    </row>
    <row r="156" spans="2:21" ht="15.5" x14ac:dyDescent="0.35">
      <c r="C156" t="s">
        <v>189</v>
      </c>
      <c r="D156" s="5">
        <v>22049739000</v>
      </c>
      <c r="E156" s="5">
        <v>-827812000</v>
      </c>
      <c r="F156" s="5">
        <v>7935055000</v>
      </c>
      <c r="G156" s="5">
        <v>-10911838000</v>
      </c>
      <c r="I156" s="5">
        <v>19305504000</v>
      </c>
      <c r="J156" s="5">
        <v>37931347000</v>
      </c>
      <c r="K156" s="5">
        <v>316108438000</v>
      </c>
      <c r="L156" s="5">
        <v>427980949000</v>
      </c>
      <c r="M156" s="5">
        <v>248484000000</v>
      </c>
      <c r="N156" s="5">
        <v>181131000000</v>
      </c>
      <c r="O156" s="5">
        <v>284097327000</v>
      </c>
      <c r="P156" s="5">
        <v>88950096000</v>
      </c>
      <c r="Q156" s="5">
        <v>20746931000</v>
      </c>
      <c r="R156" s="5">
        <v>10535932000</v>
      </c>
      <c r="S156" s="5">
        <v>7870164000</v>
      </c>
      <c r="T156" s="5">
        <v>5744755000</v>
      </c>
      <c r="U156" s="5">
        <v>19755514000</v>
      </c>
    </row>
    <row r="158" spans="2:21" ht="15.5" x14ac:dyDescent="0.35">
      <c r="B158" t="s">
        <v>190</v>
      </c>
      <c r="C158" t="s">
        <v>11</v>
      </c>
      <c r="D158" s="5">
        <v>510000000</v>
      </c>
      <c r="E158" s="5">
        <v>510000000</v>
      </c>
      <c r="F158" s="5">
        <v>510000000</v>
      </c>
      <c r="G158" s="5">
        <v>510000000</v>
      </c>
      <c r="I158" s="5">
        <v>510000000</v>
      </c>
      <c r="J158" s="5">
        <v>510000000</v>
      </c>
      <c r="K158" s="5">
        <v>510000000</v>
      </c>
      <c r="L158" s="5">
        <v>510000000</v>
      </c>
      <c r="M158" s="5">
        <v>510000000</v>
      </c>
      <c r="N158" s="5">
        <v>510000000</v>
      </c>
      <c r="O158" s="5">
        <v>510000000</v>
      </c>
      <c r="P158" s="5">
        <v>510000000</v>
      </c>
      <c r="Q158" s="5">
        <v>510000000</v>
      </c>
      <c r="R158" s="5">
        <v>510000000</v>
      </c>
      <c r="S158" s="5">
        <v>510000000</v>
      </c>
      <c r="T158" s="5">
        <v>100000000</v>
      </c>
      <c r="U158" s="5">
        <v>100000000</v>
      </c>
    </row>
    <row r="159" spans="2:21" ht="15.5" x14ac:dyDescent="0.35">
      <c r="C159" t="s">
        <v>191</v>
      </c>
      <c r="D159" s="6">
        <v>-7.64</v>
      </c>
      <c r="E159" s="6">
        <v>35.130000000000003</v>
      </c>
      <c r="F159" s="6">
        <v>4.18</v>
      </c>
      <c r="G159" s="6">
        <v>1.31</v>
      </c>
    </row>
    <row r="160" spans="2:21" ht="15.5" x14ac:dyDescent="0.35">
      <c r="C160" t="s">
        <v>192</v>
      </c>
      <c r="D160" s="6">
        <v>-75.92</v>
      </c>
      <c r="E160" s="6">
        <v>10.42</v>
      </c>
      <c r="F160" s="6">
        <v>78.47</v>
      </c>
      <c r="G160" s="6">
        <v>225.95</v>
      </c>
    </row>
    <row r="161" spans="3:7" ht="15.5" x14ac:dyDescent="0.35">
      <c r="C161" t="s">
        <v>70</v>
      </c>
      <c r="D161" s="6">
        <v>15.84</v>
      </c>
      <c r="E161" s="6">
        <v>2.98</v>
      </c>
      <c r="F161" s="6">
        <v>5.8</v>
      </c>
      <c r="G161" s="6">
        <v>15.01</v>
      </c>
    </row>
    <row r="162" spans="3:7" ht="15.5" x14ac:dyDescent="0.35">
      <c r="C162" t="s">
        <v>193</v>
      </c>
      <c r="D162" s="5">
        <v>-5020000000</v>
      </c>
      <c r="E162" s="5">
        <v>28260000000</v>
      </c>
      <c r="F162" s="5">
        <v>-8020000000</v>
      </c>
      <c r="G162" s="5">
        <v>1420000000</v>
      </c>
    </row>
    <row r="163" spans="3:7" ht="15.5" x14ac:dyDescent="0.35">
      <c r="C163" t="s">
        <v>194</v>
      </c>
      <c r="D163" s="6">
        <v>-1.4800000000000001E-2</v>
      </c>
      <c r="E163" s="6">
        <v>7.17E-2</v>
      </c>
      <c r="F163" s="6">
        <v>9.300000000000001E-3</v>
      </c>
      <c r="G163" s="6">
        <v>3.0000000000000001E-3</v>
      </c>
    </row>
    <row r="164" spans="3:7" ht="15.5" x14ac:dyDescent="0.35">
      <c r="C164" t="s">
        <v>195</v>
      </c>
      <c r="D164" s="6">
        <v>-1.6899999999999998E-2</v>
      </c>
      <c r="E164" s="6">
        <v>7.6299999999999993E-2</v>
      </c>
      <c r="F164" s="6">
        <v>9.8999999999999991E-3</v>
      </c>
      <c r="G164" s="6">
        <v>3.0999999999999999E-3</v>
      </c>
    </row>
    <row r="165" spans="3:7" ht="15.5" x14ac:dyDescent="0.35">
      <c r="C165" t="s">
        <v>196</v>
      </c>
      <c r="D165" s="6">
        <v>-2.23E-2</v>
      </c>
      <c r="E165" s="6">
        <v>0.12390000000000001</v>
      </c>
      <c r="F165" s="6">
        <v>-3.6400000000000002E-2</v>
      </c>
      <c r="G165" s="6">
        <v>4.5000000000000005E-3</v>
      </c>
    </row>
    <row r="166" spans="3:7" ht="15.5" x14ac:dyDescent="0.35">
      <c r="C166" t="s">
        <v>197</v>
      </c>
      <c r="D166" s="6">
        <v>-5607.36</v>
      </c>
      <c r="E166" s="6">
        <v>74.930000000000007</v>
      </c>
      <c r="G166" s="6">
        <v>96.32</v>
      </c>
    </row>
    <row r="167" spans="3:7" ht="15.5" x14ac:dyDescent="0.35">
      <c r="C167" t="s">
        <v>198</v>
      </c>
      <c r="D167" s="5">
        <v>231000000000</v>
      </c>
      <c r="E167" s="5">
        <v>233000000000</v>
      </c>
      <c r="F167" s="5">
        <v>215000000000</v>
      </c>
      <c r="G167" s="5">
        <v>212000000000</v>
      </c>
    </row>
    <row r="168" spans="3:7" ht="15.5" x14ac:dyDescent="0.35">
      <c r="C168" t="s">
        <v>199</v>
      </c>
      <c r="D168" s="6">
        <v>1.28</v>
      </c>
      <c r="E168" s="6">
        <v>0.8</v>
      </c>
      <c r="F168" s="6">
        <v>0.78</v>
      </c>
      <c r="G168" s="6">
        <v>0.71</v>
      </c>
    </row>
    <row r="169" spans="3:7" ht="15.5" x14ac:dyDescent="0.35">
      <c r="C169" t="s">
        <v>200</v>
      </c>
      <c r="D169" s="6">
        <v>452.69</v>
      </c>
      <c r="E169" s="6">
        <v>460.21</v>
      </c>
      <c r="F169" s="6">
        <v>422.14</v>
      </c>
      <c r="G169" s="6">
        <v>417.35</v>
      </c>
    </row>
    <row r="170" spans="3:7" ht="15.5" x14ac:dyDescent="0.35">
      <c r="C170" t="s">
        <v>201</v>
      </c>
      <c r="D170" s="6">
        <v>1.28</v>
      </c>
      <c r="E170" s="6">
        <v>0.8</v>
      </c>
      <c r="F170" s="6">
        <v>0.78</v>
      </c>
      <c r="G170" s="6">
        <v>0.71</v>
      </c>
    </row>
    <row r="171" spans="3:7" ht="15.5" x14ac:dyDescent="0.35">
      <c r="C171" t="s">
        <v>202</v>
      </c>
      <c r="D171" s="6">
        <v>452.69</v>
      </c>
      <c r="E171" s="6">
        <v>460.21</v>
      </c>
      <c r="F171" s="6">
        <v>422.14</v>
      </c>
      <c r="G171" s="6">
        <v>417.35</v>
      </c>
    </row>
    <row r="172" spans="3:7" ht="15.5" x14ac:dyDescent="0.35">
      <c r="C172" t="s">
        <v>203</v>
      </c>
      <c r="D172" s="5">
        <v>0</v>
      </c>
      <c r="E172" s="5">
        <v>0</v>
      </c>
      <c r="G172" s="5">
        <v>0</v>
      </c>
    </row>
    <row r="173" spans="3:7" ht="15.5" x14ac:dyDescent="0.35">
      <c r="C173" t="s">
        <v>204</v>
      </c>
      <c r="G173" s="5">
        <v>0</v>
      </c>
    </row>
    <row r="174" spans="3:7" ht="15.5" x14ac:dyDescent="0.35">
      <c r="C174" t="s">
        <v>205</v>
      </c>
      <c r="D174" s="5">
        <v>230000000000</v>
      </c>
      <c r="E174" s="5">
        <v>234000000000</v>
      </c>
      <c r="F174" s="5">
        <v>214000000000</v>
      </c>
      <c r="G174" s="5">
        <v>212000000000</v>
      </c>
    </row>
    <row r="175" spans="3:7" ht="15.5" x14ac:dyDescent="0.35">
      <c r="C175" t="s">
        <v>23</v>
      </c>
      <c r="D175" s="5">
        <v>0</v>
      </c>
      <c r="E175" s="5">
        <v>0</v>
      </c>
      <c r="G175" s="5">
        <v>0</v>
      </c>
    </row>
    <row r="176" spans="3:7" ht="15.5" x14ac:dyDescent="0.35">
      <c r="C176" t="s">
        <v>20</v>
      </c>
      <c r="D176" s="5">
        <v>-22000000000</v>
      </c>
      <c r="E176" s="5">
        <v>-19000000000</v>
      </c>
      <c r="F176" s="5">
        <v>-20000000000</v>
      </c>
      <c r="G176" s="5">
        <v>-12000000000</v>
      </c>
    </row>
    <row r="177" spans="3:21" ht="15.5" x14ac:dyDescent="0.35">
      <c r="C177" t="s">
        <v>206</v>
      </c>
      <c r="D177" s="5">
        <v>222000000000</v>
      </c>
      <c r="E177" s="5">
        <v>225000000000</v>
      </c>
      <c r="F177" s="5">
        <v>205000000000</v>
      </c>
      <c r="G177" s="5">
        <v>203000000000</v>
      </c>
    </row>
    <row r="178" spans="3:21" ht="15.5" x14ac:dyDescent="0.35">
      <c r="C178" t="s">
        <v>207</v>
      </c>
      <c r="D178" s="5">
        <v>3000000000</v>
      </c>
      <c r="E178" s="5">
        <v>0</v>
      </c>
      <c r="F178" s="5">
        <v>7000000000</v>
      </c>
      <c r="G178" s="5">
        <v>-11000000000</v>
      </c>
    </row>
    <row r="179" spans="3:21" ht="15.5" x14ac:dyDescent="0.35">
      <c r="C179" t="s">
        <v>208</v>
      </c>
      <c r="E179" s="5">
        <v>0</v>
      </c>
      <c r="F179" s="5">
        <v>0</v>
      </c>
      <c r="G179" s="5">
        <v>-1000000000</v>
      </c>
    </row>
    <row r="180" spans="3:21" ht="15.5" x14ac:dyDescent="0.35">
      <c r="C180" t="s">
        <v>12</v>
      </c>
      <c r="D180" s="5">
        <v>3000000000</v>
      </c>
      <c r="E180" s="5">
        <v>0</v>
      </c>
      <c r="F180" s="5">
        <v>8000000000</v>
      </c>
      <c r="G180" s="5">
        <v>-12000000000</v>
      </c>
    </row>
    <row r="181" spans="3:21" ht="15.5" x14ac:dyDescent="0.35">
      <c r="C181" t="s">
        <v>15</v>
      </c>
      <c r="D181" s="6">
        <v>5.31</v>
      </c>
      <c r="E181" s="6">
        <v>-0.03</v>
      </c>
      <c r="F181" s="6">
        <v>15.11</v>
      </c>
      <c r="G181" s="6">
        <v>-23.29</v>
      </c>
    </row>
    <row r="182" spans="3:21" ht="15.5" x14ac:dyDescent="0.35">
      <c r="C182" t="s">
        <v>57</v>
      </c>
      <c r="I182" s="6">
        <v>38.29</v>
      </c>
      <c r="J182" s="6">
        <v>-8.5299999999999994</v>
      </c>
      <c r="K182" s="6">
        <v>82.67</v>
      </c>
      <c r="L182" s="6">
        <v>94.56</v>
      </c>
      <c r="M182" s="6">
        <v>37.06</v>
      </c>
      <c r="N182" s="6">
        <v>14.24</v>
      </c>
      <c r="O182" s="6">
        <v>14.16</v>
      </c>
      <c r="P182" s="6">
        <v>45.21</v>
      </c>
      <c r="Q182" s="6">
        <v>30.38</v>
      </c>
      <c r="R182" s="6">
        <v>1.02</v>
      </c>
      <c r="S182" s="6">
        <v>-2.3199999999999998</v>
      </c>
      <c r="T182" s="6">
        <v>26.23</v>
      </c>
      <c r="U182" s="6">
        <v>-3.1</v>
      </c>
    </row>
    <row r="183" spans="3:21" ht="15.5" x14ac:dyDescent="0.35">
      <c r="C183" t="s">
        <v>69</v>
      </c>
      <c r="I183" s="6">
        <v>9.56</v>
      </c>
      <c r="J183" s="6">
        <v>-42.44</v>
      </c>
      <c r="K183" s="6">
        <v>5.88</v>
      </c>
      <c r="L183" s="6">
        <v>2.81</v>
      </c>
      <c r="M183" s="6">
        <v>6.91</v>
      </c>
      <c r="N183" s="6">
        <v>18.399999999999999</v>
      </c>
      <c r="O183" s="6">
        <v>29.52</v>
      </c>
      <c r="P183" s="6">
        <v>6.64</v>
      </c>
      <c r="Q183" s="6">
        <v>10.07</v>
      </c>
      <c r="R183" s="6">
        <v>274.51</v>
      </c>
      <c r="S183" s="6">
        <v>-316.81</v>
      </c>
      <c r="T183" s="6">
        <v>34.31</v>
      </c>
      <c r="U183" s="6">
        <v>-193.55</v>
      </c>
    </row>
    <row r="184" spans="3:21" ht="15.5" x14ac:dyDescent="0.35">
      <c r="C184" t="s">
        <v>72</v>
      </c>
      <c r="I184" s="6">
        <v>1.0900000000000001</v>
      </c>
      <c r="J184" s="6">
        <v>2.33</v>
      </c>
      <c r="K184" s="6">
        <v>0.13</v>
      </c>
      <c r="L184" s="6">
        <v>0.03</v>
      </c>
      <c r="M184" s="6">
        <v>0.04</v>
      </c>
      <c r="N184" s="6">
        <v>7.0000000000000007E-2</v>
      </c>
      <c r="O184" s="6">
        <v>0.1</v>
      </c>
      <c r="P184" s="6">
        <v>0.04</v>
      </c>
      <c r="Q184" s="6">
        <v>0.08</v>
      </c>
      <c r="R184" s="6">
        <v>0.12</v>
      </c>
      <c r="S184" s="6">
        <v>0.5</v>
      </c>
      <c r="T184" s="6">
        <v>7.0000000000000007E-2</v>
      </c>
      <c r="U184" s="6">
        <v>0.06</v>
      </c>
    </row>
    <row r="185" spans="3:21" ht="15.5" x14ac:dyDescent="0.35">
      <c r="C185" t="s">
        <v>209</v>
      </c>
      <c r="I185" s="5">
        <v>22920000000</v>
      </c>
      <c r="J185" s="5">
        <v>-7910000000</v>
      </c>
      <c r="K185" s="5">
        <v>44140000000</v>
      </c>
      <c r="L185" s="5">
        <v>49620000000</v>
      </c>
      <c r="M185" s="5">
        <v>17650000000</v>
      </c>
      <c r="N185" s="5">
        <v>10030000000</v>
      </c>
      <c r="O185" s="5">
        <v>14720000000</v>
      </c>
      <c r="P185" s="5">
        <v>30560000000</v>
      </c>
    </row>
    <row r="186" spans="3:21" ht="15.5" x14ac:dyDescent="0.35">
      <c r="C186" t="s">
        <v>210</v>
      </c>
      <c r="I186" s="6">
        <v>7.8100000000000003E-2</v>
      </c>
      <c r="J186" s="6">
        <v>-1.9299999999999998E-2</v>
      </c>
      <c r="K186" s="6">
        <v>0.1235</v>
      </c>
      <c r="L186" s="6">
        <v>7.51E-2</v>
      </c>
      <c r="M186" s="6">
        <v>3.7699999999999997E-2</v>
      </c>
      <c r="N186" s="6">
        <v>1.7299999999999999E-2</v>
      </c>
      <c r="O186" s="6">
        <v>1.1899999999999999E-2</v>
      </c>
      <c r="P186" s="6">
        <v>3.5400000000000001E-2</v>
      </c>
      <c r="Q186" s="6">
        <v>5.0499999999999996E-2</v>
      </c>
      <c r="R186" s="6">
        <v>3.8E-3</v>
      </c>
      <c r="S186" s="6">
        <v>-8.199999999999999E-3</v>
      </c>
      <c r="T186" s="6">
        <v>1.09E-2</v>
      </c>
      <c r="U186" s="6">
        <v>-1.2999999999999999E-3</v>
      </c>
    </row>
    <row r="187" spans="3:21" ht="15.5" x14ac:dyDescent="0.35">
      <c r="C187" t="s">
        <v>211</v>
      </c>
      <c r="I187" s="6">
        <v>8.3199999999999996E-2</v>
      </c>
      <c r="J187" s="6">
        <v>-2.0400000000000001E-2</v>
      </c>
      <c r="K187" s="6">
        <v>0.20100000000000001</v>
      </c>
      <c r="L187" s="6">
        <v>0.27250000000000002</v>
      </c>
      <c r="M187" s="6">
        <v>0.15010000000000001</v>
      </c>
      <c r="N187" s="6">
        <v>7.1399999999999991E-2</v>
      </c>
      <c r="O187" s="6">
        <v>7.2099999999999997E-2</v>
      </c>
      <c r="P187" s="6">
        <v>0.2384</v>
      </c>
      <c r="Q187" s="6">
        <v>0.2084</v>
      </c>
      <c r="R187" s="6">
        <v>8.5000000000000006E-3</v>
      </c>
      <c r="S187" s="6">
        <v>-1.9099999999999999E-2</v>
      </c>
      <c r="T187" s="6">
        <v>4.2199999999999994E-2</v>
      </c>
      <c r="U187" s="6">
        <v>-5.3E-3</v>
      </c>
    </row>
    <row r="188" spans="3:21" ht="15.5" x14ac:dyDescent="0.35">
      <c r="C188" t="s">
        <v>212</v>
      </c>
      <c r="I188" s="6">
        <v>9.8000000000000004E-2</v>
      </c>
      <c r="J188" s="6">
        <v>-4.1299999999999996E-2</v>
      </c>
      <c r="K188" s="6">
        <v>0.21859999999999999</v>
      </c>
      <c r="L188" s="6">
        <v>0.30909999999999999</v>
      </c>
      <c r="M188" s="6">
        <v>0.1404</v>
      </c>
      <c r="N188" s="6">
        <v>7.5899999999999995E-2</v>
      </c>
      <c r="O188" s="6">
        <v>9.8100000000000007E-2</v>
      </c>
      <c r="P188" s="6">
        <v>0.26869999999999999</v>
      </c>
      <c r="Q188" s="6">
        <v>0.26250000000000001</v>
      </c>
      <c r="R188" s="6">
        <v>0.13650000000000001</v>
      </c>
      <c r="S188" s="6">
        <v>1.8500000000000003E-2</v>
      </c>
      <c r="T188" s="6">
        <v>2.7099999999999999E-2</v>
      </c>
      <c r="U188" s="6">
        <v>0.10929999999999999</v>
      </c>
    </row>
    <row r="189" spans="3:21" ht="15.5" x14ac:dyDescent="0.35">
      <c r="C189" t="s">
        <v>213</v>
      </c>
      <c r="I189" s="6">
        <v>54.57</v>
      </c>
      <c r="J189" s="6">
        <v>-46.77</v>
      </c>
      <c r="K189" s="6">
        <v>32.799999999999997</v>
      </c>
      <c r="L189" s="6">
        <v>321.82</v>
      </c>
      <c r="M189" s="5">
        <v>1657</v>
      </c>
      <c r="N189" s="6">
        <v>1341.5</v>
      </c>
      <c r="O189" s="6">
        <v>12.43</v>
      </c>
      <c r="P189" s="5">
        <v>6</v>
      </c>
      <c r="Q189" s="6">
        <v>3.85</v>
      </c>
      <c r="R189" s="6">
        <v>2.33</v>
      </c>
      <c r="S189" s="6">
        <v>0.22</v>
      </c>
      <c r="T189" s="6">
        <v>0.7</v>
      </c>
      <c r="U189" s="6">
        <v>2.04</v>
      </c>
    </row>
    <row r="190" spans="3:21" ht="15.5" x14ac:dyDescent="0.35">
      <c r="C190" t="s">
        <v>66</v>
      </c>
      <c r="I190" s="6">
        <v>0.8</v>
      </c>
      <c r="J190" s="6">
        <v>0.87</v>
      </c>
      <c r="K190" s="6">
        <v>1.18</v>
      </c>
      <c r="L190" s="6">
        <v>0.77</v>
      </c>
      <c r="M190" s="6">
        <v>1.04</v>
      </c>
      <c r="N190" s="6">
        <v>1.31</v>
      </c>
      <c r="O190" s="6">
        <v>2.13</v>
      </c>
      <c r="P190" s="6">
        <v>1.58</v>
      </c>
      <c r="Q190" s="6">
        <v>2.1</v>
      </c>
      <c r="R190" s="6">
        <v>2.33</v>
      </c>
      <c r="S190" s="6">
        <v>6.03</v>
      </c>
      <c r="T190" s="6">
        <v>1.45</v>
      </c>
      <c r="U190" s="6">
        <v>1.02</v>
      </c>
    </row>
    <row r="191" spans="3:21" ht="15.5" x14ac:dyDescent="0.35">
      <c r="C191" t="s">
        <v>63</v>
      </c>
      <c r="I191" s="6">
        <v>460.21</v>
      </c>
      <c r="J191" s="6">
        <v>418.36</v>
      </c>
      <c r="K191" s="6">
        <v>411.27</v>
      </c>
      <c r="L191" s="6">
        <v>347.05</v>
      </c>
      <c r="M191" s="6">
        <v>246.88</v>
      </c>
      <c r="N191" s="6">
        <v>199.55</v>
      </c>
      <c r="O191" s="6">
        <v>196.33</v>
      </c>
      <c r="P191" s="6">
        <v>189.61</v>
      </c>
      <c r="Q191" s="6">
        <v>145.79</v>
      </c>
      <c r="R191" s="6">
        <v>120.14</v>
      </c>
      <c r="S191" s="6">
        <v>121.97</v>
      </c>
      <c r="T191" s="6">
        <v>621.74</v>
      </c>
      <c r="U191" s="6">
        <v>586.48</v>
      </c>
    </row>
    <row r="192" spans="3:21" ht="15.5" x14ac:dyDescent="0.35">
      <c r="C192" t="s">
        <v>214</v>
      </c>
      <c r="I192" s="6">
        <v>0.8</v>
      </c>
      <c r="J192" s="6">
        <v>0.87</v>
      </c>
      <c r="K192" s="6">
        <v>1.18</v>
      </c>
      <c r="L192" s="6">
        <v>0.77</v>
      </c>
      <c r="M192" s="6">
        <v>1.04</v>
      </c>
      <c r="N192" s="6">
        <v>1.31</v>
      </c>
      <c r="O192" s="6">
        <v>2.13</v>
      </c>
      <c r="P192" s="6">
        <v>1.58</v>
      </c>
      <c r="Q192" s="6">
        <v>2.1</v>
      </c>
      <c r="R192" s="6">
        <v>2.33</v>
      </c>
      <c r="S192" s="6">
        <v>6.03</v>
      </c>
      <c r="T192" s="6">
        <v>1.45</v>
      </c>
      <c r="U192" s="6">
        <v>1.02</v>
      </c>
    </row>
    <row r="193" spans="2:21" ht="15.5" x14ac:dyDescent="0.35">
      <c r="C193" t="s">
        <v>215</v>
      </c>
      <c r="I193" s="6">
        <v>460.21</v>
      </c>
      <c r="J193" s="6">
        <v>418.36</v>
      </c>
      <c r="K193" s="6">
        <v>411.27</v>
      </c>
      <c r="L193" s="6">
        <v>347.05</v>
      </c>
      <c r="M193" s="6">
        <v>246.88</v>
      </c>
      <c r="N193" s="6">
        <v>199.55</v>
      </c>
      <c r="O193" s="6">
        <v>196.33</v>
      </c>
      <c r="P193" s="6">
        <v>189.61</v>
      </c>
      <c r="Q193" s="6">
        <v>145.79</v>
      </c>
      <c r="R193" s="6">
        <v>120.14</v>
      </c>
      <c r="S193" s="6">
        <v>121.97</v>
      </c>
      <c r="T193" s="6">
        <v>621.74</v>
      </c>
      <c r="U193" s="6">
        <v>586.48</v>
      </c>
    </row>
    <row r="194" spans="2:21" ht="15.5" x14ac:dyDescent="0.35">
      <c r="C194" t="s">
        <v>216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40000000000</v>
      </c>
      <c r="Q194" s="5">
        <v>43000000000</v>
      </c>
      <c r="R194" s="5">
        <v>33000000000</v>
      </c>
      <c r="S194" s="5">
        <v>32000000000</v>
      </c>
      <c r="T194" s="5">
        <v>22000000000</v>
      </c>
      <c r="U194" s="5">
        <v>16000000000</v>
      </c>
    </row>
    <row r="195" spans="2:21" ht="15.5" x14ac:dyDescent="0.35">
      <c r="C195" t="s">
        <v>217</v>
      </c>
      <c r="J195" s="5">
        <v>0</v>
      </c>
      <c r="K195" s="5">
        <v>0</v>
      </c>
      <c r="N195" s="5">
        <v>0</v>
      </c>
      <c r="O195" s="5">
        <v>0</v>
      </c>
      <c r="P195" s="5">
        <v>2000000000</v>
      </c>
      <c r="R195" s="5">
        <v>3000000000</v>
      </c>
      <c r="S195" s="5">
        <v>2000000000</v>
      </c>
      <c r="T195" s="5">
        <v>3000000000</v>
      </c>
    </row>
    <row r="196" spans="2:21" ht="15.5" x14ac:dyDescent="0.35">
      <c r="C196" t="s">
        <v>25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42000000000</v>
      </c>
      <c r="Q196" s="5">
        <v>45000000000</v>
      </c>
      <c r="R196" s="5">
        <v>36000000000</v>
      </c>
      <c r="S196" s="5">
        <v>34000000000</v>
      </c>
      <c r="T196" s="5">
        <v>25000000000</v>
      </c>
      <c r="U196" s="5">
        <v>16000000000</v>
      </c>
    </row>
    <row r="197" spans="2:21" ht="15.5" x14ac:dyDescent="0.35">
      <c r="C197" t="s">
        <v>22</v>
      </c>
      <c r="I197" s="5">
        <v>-19000000000</v>
      </c>
      <c r="J197" s="5">
        <v>-38000000000</v>
      </c>
      <c r="K197" s="5">
        <v>-316000000000</v>
      </c>
      <c r="L197" s="5">
        <v>-428000000000</v>
      </c>
      <c r="M197" s="5">
        <v>-248000000000</v>
      </c>
      <c r="N197" s="5">
        <v>-181000000000</v>
      </c>
      <c r="O197" s="5">
        <v>-284000000000</v>
      </c>
      <c r="P197" s="5">
        <v>-47000000000</v>
      </c>
      <c r="Q197" s="5">
        <v>24000000000</v>
      </c>
      <c r="R197" s="5">
        <v>26000000000</v>
      </c>
      <c r="S197" s="5">
        <v>26000000000</v>
      </c>
      <c r="T197" s="5">
        <v>19000000000</v>
      </c>
      <c r="U197" s="5">
        <v>-3000000000</v>
      </c>
    </row>
    <row r="198" spans="2:21" ht="15.5" x14ac:dyDescent="0.35">
      <c r="C198" t="s">
        <v>218</v>
      </c>
      <c r="I198" s="5">
        <v>225000000000</v>
      </c>
      <c r="J198" s="5">
        <v>202000000000</v>
      </c>
      <c r="K198" s="5">
        <v>198000000000</v>
      </c>
      <c r="L198" s="5">
        <v>172000000000</v>
      </c>
      <c r="M198" s="5">
        <v>119000000000</v>
      </c>
      <c r="N198" s="5">
        <v>95000000000</v>
      </c>
      <c r="O198" s="5">
        <v>88000000000</v>
      </c>
      <c r="P198" s="5">
        <v>87000000000</v>
      </c>
      <c r="Q198" s="5">
        <v>64000000000</v>
      </c>
      <c r="R198" s="5">
        <v>-5000000000</v>
      </c>
      <c r="S198" s="5">
        <v>1000000000</v>
      </c>
      <c r="T198" s="5">
        <v>46000000000</v>
      </c>
      <c r="U198" s="5">
        <v>47000000000</v>
      </c>
    </row>
    <row r="199" spans="2:21" ht="15.5" x14ac:dyDescent="0.35">
      <c r="C199" t="s">
        <v>219</v>
      </c>
      <c r="I199" s="5">
        <v>-18000000000</v>
      </c>
      <c r="J199" s="5">
        <v>-277000000000</v>
      </c>
      <c r="K199" s="5">
        <v>-111000000000</v>
      </c>
      <c r="L199" s="5">
        <v>178000000000</v>
      </c>
      <c r="M199" s="5">
        <v>67000000000</v>
      </c>
      <c r="N199" s="5">
        <v>-107000000000</v>
      </c>
      <c r="O199" s="5">
        <v>233000000000</v>
      </c>
      <c r="P199" s="5">
        <v>72000000000</v>
      </c>
      <c r="Q199" s="5">
        <v>-4000000000</v>
      </c>
      <c r="R199" s="5">
        <v>13000000000</v>
      </c>
      <c r="S199" s="5">
        <v>-3000000000</v>
      </c>
      <c r="T199" s="5">
        <v>-19000000000</v>
      </c>
      <c r="U199" s="5">
        <v>-1000000000</v>
      </c>
    </row>
    <row r="200" spans="2:21" ht="15.5" x14ac:dyDescent="0.35">
      <c r="C200" t="s">
        <v>220</v>
      </c>
      <c r="J200" s="5">
        <v>-1000000000</v>
      </c>
      <c r="K200" s="5">
        <v>0</v>
      </c>
      <c r="L200" s="5">
        <v>-1000000000</v>
      </c>
      <c r="M200" s="5">
        <v>-1000000000</v>
      </c>
      <c r="N200" s="5">
        <v>-1000000000</v>
      </c>
      <c r="O200" s="5">
        <v>-5000000000</v>
      </c>
      <c r="P200" s="5">
        <v>-1000000000</v>
      </c>
      <c r="Q200" s="5">
        <v>-1000000000</v>
      </c>
      <c r="R200" s="5">
        <v>-10000000000</v>
      </c>
      <c r="S200" s="5">
        <v>-3000000000</v>
      </c>
      <c r="T200" s="5">
        <v>-6000000000</v>
      </c>
      <c r="U200" s="5">
        <v>-3000000000</v>
      </c>
    </row>
    <row r="201" spans="2:21" ht="15.5" x14ac:dyDescent="0.35">
      <c r="C201" t="s">
        <v>14</v>
      </c>
      <c r="I201" s="5">
        <v>-18000000000</v>
      </c>
      <c r="J201" s="5">
        <v>-277000000000</v>
      </c>
      <c r="K201" s="5">
        <v>-111000000000</v>
      </c>
      <c r="L201" s="5">
        <v>176000000000</v>
      </c>
      <c r="M201" s="5">
        <v>66000000000</v>
      </c>
      <c r="N201" s="5">
        <v>-107000000000</v>
      </c>
      <c r="O201" s="5">
        <v>229000000000</v>
      </c>
      <c r="P201" s="5">
        <v>71000000000</v>
      </c>
      <c r="Q201" s="5">
        <v>-4000000000</v>
      </c>
      <c r="R201" s="5">
        <v>3000000000</v>
      </c>
      <c r="S201" s="5">
        <v>-6000000000</v>
      </c>
      <c r="T201" s="5">
        <v>-25000000000</v>
      </c>
      <c r="U201" s="5">
        <v>-4000000000</v>
      </c>
    </row>
    <row r="202" spans="2:21" ht="15.5" x14ac:dyDescent="0.35">
      <c r="C202" t="s">
        <v>16</v>
      </c>
      <c r="I202" s="6">
        <v>-35.549999999999997</v>
      </c>
      <c r="J202" s="6">
        <v>-546.47</v>
      </c>
      <c r="K202" s="6">
        <v>-218.73</v>
      </c>
      <c r="L202" s="6">
        <v>347.43</v>
      </c>
      <c r="M202" s="6">
        <v>129.5</v>
      </c>
      <c r="N202" s="6">
        <v>-211.53</v>
      </c>
      <c r="O202" s="6">
        <v>450.55</v>
      </c>
      <c r="P202" s="6">
        <v>139.31</v>
      </c>
      <c r="Q202" s="6">
        <v>-8.34</v>
      </c>
      <c r="R202" s="6">
        <v>5.59</v>
      </c>
      <c r="S202" s="6">
        <v>-12.21</v>
      </c>
      <c r="T202" s="6">
        <v>-245.81</v>
      </c>
      <c r="U202" s="6">
        <v>-35.799999999999997</v>
      </c>
    </row>
    <row r="204" spans="2:21" ht="15.5" x14ac:dyDescent="0.35">
      <c r="B204" t="s">
        <v>221</v>
      </c>
      <c r="C204" t="s">
        <v>222</v>
      </c>
      <c r="D204" s="5">
        <v>-4000000000</v>
      </c>
      <c r="E204" s="5">
        <v>18000000000</v>
      </c>
      <c r="F204" s="5">
        <v>2000000000</v>
      </c>
      <c r="G204" s="5">
        <v>666000000</v>
      </c>
      <c r="H204" s="5">
        <v>-16000000000</v>
      </c>
      <c r="I204" s="5">
        <v>19000000000</v>
      </c>
      <c r="J204" s="5">
        <v>-4000000000</v>
      </c>
      <c r="K204" s="5">
        <v>42000000000</v>
      </c>
      <c r="L204" s="5">
        <v>48000000000</v>
      </c>
      <c r="M204" s="5">
        <v>19000000000</v>
      </c>
      <c r="N204" s="5">
        <v>7000000000</v>
      </c>
      <c r="O204" s="5">
        <v>7000000000</v>
      </c>
      <c r="P204" s="5">
        <v>23000000000</v>
      </c>
      <c r="Q204" s="5">
        <v>15000000000</v>
      </c>
    </row>
    <row r="205" spans="2:21" ht="15.5" x14ac:dyDescent="0.35">
      <c r="C205" t="s">
        <v>223</v>
      </c>
      <c r="H205" s="5">
        <v>17000000000</v>
      </c>
      <c r="I205" s="5">
        <v>19000000000</v>
      </c>
      <c r="J205" s="5">
        <v>-4000000000</v>
      </c>
      <c r="K205" s="5">
        <v>42000000000</v>
      </c>
      <c r="L205" s="5">
        <v>48000000000</v>
      </c>
      <c r="M205" s="5">
        <v>19000000000</v>
      </c>
      <c r="N205" s="5">
        <v>7000000000</v>
      </c>
      <c r="O205" s="5">
        <v>7000000000</v>
      </c>
      <c r="P205" s="5">
        <v>23000000000</v>
      </c>
      <c r="Q205" s="5">
        <v>15000000000</v>
      </c>
    </row>
    <row r="206" spans="2:21" ht="15.5" x14ac:dyDescent="0.35">
      <c r="C206" t="s">
        <v>56</v>
      </c>
      <c r="D206" s="6">
        <v>-7.64</v>
      </c>
      <c r="E206" s="6">
        <v>35.130000000000003</v>
      </c>
      <c r="F206" s="6">
        <v>4.18</v>
      </c>
      <c r="G206" s="6">
        <v>1.31</v>
      </c>
      <c r="H206" s="6">
        <v>-30.54</v>
      </c>
      <c r="I206" s="6">
        <v>38.29</v>
      </c>
      <c r="J206" s="6">
        <v>-8.5299999999999994</v>
      </c>
      <c r="K206" s="6">
        <v>82.67</v>
      </c>
      <c r="L206" s="6">
        <v>94.56</v>
      </c>
      <c r="M206" s="6">
        <v>37.06</v>
      </c>
      <c r="N206" s="6">
        <v>14.24</v>
      </c>
      <c r="O206" s="6">
        <v>14.16</v>
      </c>
      <c r="P206" s="6">
        <v>45.21</v>
      </c>
      <c r="Q206" s="6">
        <v>30.38</v>
      </c>
    </row>
    <row r="207" spans="2:21" ht="15.5" x14ac:dyDescent="0.35">
      <c r="C207" t="s">
        <v>226</v>
      </c>
      <c r="H207" s="6">
        <v>32.99</v>
      </c>
      <c r="I207" s="6">
        <v>38.29</v>
      </c>
      <c r="J207" s="6">
        <v>-8.5299999999999994</v>
      </c>
      <c r="K207" s="6">
        <v>82.67</v>
      </c>
      <c r="L207" s="6">
        <v>94.56</v>
      </c>
      <c r="M207" s="6">
        <v>37.06</v>
      </c>
      <c r="N207" s="6">
        <v>14.24</v>
      </c>
      <c r="O207" s="6">
        <v>14.16</v>
      </c>
      <c r="P207" s="6">
        <v>45.21</v>
      </c>
      <c r="Q207" s="6">
        <v>30.38</v>
      </c>
    </row>
    <row r="208" spans="2:21" ht="15.5" x14ac:dyDescent="0.35">
      <c r="C208" t="s">
        <v>229</v>
      </c>
      <c r="D208" s="5">
        <v>19000000000</v>
      </c>
      <c r="E208" s="5">
        <v>62000000000</v>
      </c>
      <c r="F208" s="5">
        <v>29000000000</v>
      </c>
      <c r="G208" s="5">
        <v>10000000000</v>
      </c>
      <c r="H208" s="5">
        <v>74000000000</v>
      </c>
      <c r="I208" s="5">
        <v>171000000000</v>
      </c>
      <c r="J208" s="5">
        <v>79000000000</v>
      </c>
      <c r="K208" s="5">
        <v>1891000000000</v>
      </c>
      <c r="L208" s="5">
        <v>4132000000000</v>
      </c>
      <c r="M208" s="5">
        <v>3470000000000</v>
      </c>
      <c r="N208" s="5">
        <v>2044000000000</v>
      </c>
      <c r="O208" s="5">
        <v>2218000000000</v>
      </c>
      <c r="P208" s="5">
        <v>3593000000000</v>
      </c>
      <c r="Q208" s="5">
        <v>1933000000000</v>
      </c>
    </row>
    <row r="209" spans="3:17" ht="15.5" x14ac:dyDescent="0.35">
      <c r="C209" t="s">
        <v>230</v>
      </c>
      <c r="H209" s="5">
        <v>120000000000</v>
      </c>
      <c r="I209" s="5">
        <v>171000000000</v>
      </c>
      <c r="J209" s="5">
        <v>79000000000</v>
      </c>
      <c r="K209" s="5">
        <v>1891000000000</v>
      </c>
      <c r="L209" s="5">
        <v>4132000000000</v>
      </c>
      <c r="M209" s="5">
        <v>3470000000000</v>
      </c>
      <c r="N209" s="5">
        <v>2044000000000</v>
      </c>
      <c r="O209" s="5">
        <v>2218000000000</v>
      </c>
      <c r="P209" s="5">
        <v>3593000000000</v>
      </c>
      <c r="Q209" s="5">
        <v>1933000000000</v>
      </c>
    </row>
    <row r="210" spans="3:17" ht="15.5" x14ac:dyDescent="0.35">
      <c r="C210" t="s">
        <v>234</v>
      </c>
      <c r="I210" s="6">
        <v>-18.66</v>
      </c>
    </row>
    <row r="211" spans="3:17" ht="15.5" x14ac:dyDescent="0.35">
      <c r="C211" t="s">
        <v>235</v>
      </c>
      <c r="I211" s="6">
        <v>17.28</v>
      </c>
    </row>
    <row r="212" spans="3:17" ht="15.5" x14ac:dyDescent="0.35">
      <c r="C212" t="s">
        <v>237</v>
      </c>
      <c r="I212" s="6">
        <v>7.5</v>
      </c>
    </row>
    <row r="213" spans="3:17" ht="15.5" x14ac:dyDescent="0.35">
      <c r="C213" t="s">
        <v>238</v>
      </c>
      <c r="I213" s="6">
        <v>5.79E-2</v>
      </c>
    </row>
    <row r="214" spans="3:17" ht="15.5" x14ac:dyDescent="0.35">
      <c r="C214" t="s">
        <v>239</v>
      </c>
      <c r="I214" s="6">
        <v>2.42</v>
      </c>
    </row>
    <row r="215" spans="3:17" ht="15.5" x14ac:dyDescent="0.35">
      <c r="C215" t="s">
        <v>240</v>
      </c>
      <c r="I215" s="6">
        <v>1.26</v>
      </c>
    </row>
    <row r="216" spans="3:17" ht="15.5" x14ac:dyDescent="0.35">
      <c r="C216" t="s">
        <v>241</v>
      </c>
      <c r="I216" s="6">
        <v>-241.81</v>
      </c>
    </row>
    <row r="217" spans="3:17" ht="15.5" x14ac:dyDescent="0.35">
      <c r="C217" t="s">
        <v>242</v>
      </c>
      <c r="I217" s="6">
        <v>-196.37</v>
      </c>
    </row>
    <row r="218" spans="3:17" ht="15.5" x14ac:dyDescent="0.35">
      <c r="C218" t="s">
        <v>243</v>
      </c>
      <c r="I218" s="6">
        <v>16.829999999999998</v>
      </c>
    </row>
    <row r="219" spans="3:17" ht="15.5" x14ac:dyDescent="0.35">
      <c r="C219" t="s">
        <v>244</v>
      </c>
      <c r="I219" s="6">
        <v>16.14</v>
      </c>
    </row>
    <row r="220" spans="3:17" ht="15.5" x14ac:dyDescent="0.35">
      <c r="C220" t="s">
        <v>245</v>
      </c>
      <c r="I220" s="6">
        <v>0.03</v>
      </c>
    </row>
    <row r="221" spans="3:17" ht="15.5" x14ac:dyDescent="0.35">
      <c r="C221" t="s">
        <v>246</v>
      </c>
      <c r="I221" s="6">
        <v>-0.66</v>
      </c>
    </row>
    <row r="222" spans="3:17" ht="15.5" x14ac:dyDescent="0.35">
      <c r="C222" t="s">
        <v>248</v>
      </c>
      <c r="I222" s="6">
        <v>32.99</v>
      </c>
    </row>
    <row r="223" spans="3:17" ht="15.5" x14ac:dyDescent="0.35">
      <c r="C223" t="s">
        <v>249</v>
      </c>
      <c r="I223" s="6">
        <v>-30.54</v>
      </c>
    </row>
    <row r="224" spans="3:17" ht="15.5" x14ac:dyDescent="0.35">
      <c r="C224" t="s">
        <v>250</v>
      </c>
      <c r="I224" s="6">
        <v>235.74</v>
      </c>
    </row>
    <row r="225" spans="3:9" ht="15.5" x14ac:dyDescent="0.35">
      <c r="C225" t="s">
        <v>251</v>
      </c>
      <c r="D225" s="6">
        <v>43.43</v>
      </c>
    </row>
    <row r="226" spans="3:9" ht="15.5" x14ac:dyDescent="0.35">
      <c r="C226" t="s">
        <v>252</v>
      </c>
      <c r="I226" s="6">
        <v>452.69</v>
      </c>
    </row>
    <row r="227" spans="3:9" ht="15.5" x14ac:dyDescent="0.35">
      <c r="C227" t="s">
        <v>253</v>
      </c>
      <c r="I227" s="6">
        <v>-2.9</v>
      </c>
    </row>
    <row r="228" spans="3:9" ht="15.5" x14ac:dyDescent="0.35">
      <c r="C228" t="s">
        <v>254</v>
      </c>
      <c r="D228" s="6">
        <v>9.2100000000000009</v>
      </c>
    </row>
    <row r="229" spans="3:9" ht="15.5" x14ac:dyDescent="0.35">
      <c r="C229" t="s">
        <v>255</v>
      </c>
      <c r="D229" s="6">
        <v>8.74</v>
      </c>
    </row>
    <row r="230" spans="3:9" ht="15.5" x14ac:dyDescent="0.35">
      <c r="C230" t="s">
        <v>256</v>
      </c>
      <c r="D230" s="6">
        <v>0.13</v>
      </c>
    </row>
    <row r="231" spans="3:9" ht="15.5" x14ac:dyDescent="0.35">
      <c r="C231" t="s">
        <v>257</v>
      </c>
      <c r="D231" s="6">
        <v>1.1399999999999999</v>
      </c>
    </row>
    <row r="232" spans="3:9" ht="15.5" x14ac:dyDescent="0.35">
      <c r="C232" t="s">
        <v>258</v>
      </c>
      <c r="I232" s="6">
        <v>41.37</v>
      </c>
    </row>
    <row r="233" spans="3:9" ht="15.5" x14ac:dyDescent="0.35">
      <c r="C233" t="s">
        <v>12</v>
      </c>
      <c r="D233" s="5">
        <v>3000000000</v>
      </c>
    </row>
    <row r="234" spans="3:9" ht="15.5" x14ac:dyDescent="0.35">
      <c r="C234" t="s">
        <v>259</v>
      </c>
      <c r="I234" s="6">
        <v>15.91</v>
      </c>
    </row>
    <row r="235" spans="3:9" ht="15.5" x14ac:dyDescent="0.35">
      <c r="C235" t="s">
        <v>260</v>
      </c>
      <c r="I235" s="6">
        <v>6.4100000000000004E-2</v>
      </c>
    </row>
    <row r="236" spans="3:9" ht="15.5" x14ac:dyDescent="0.35">
      <c r="C236" t="s">
        <v>261</v>
      </c>
      <c r="I236" s="6">
        <v>7.2900000000000006E-2</v>
      </c>
    </row>
    <row r="237" spans="3:9" ht="15.5" x14ac:dyDescent="0.35">
      <c r="C237" t="s">
        <v>262</v>
      </c>
      <c r="I237" s="6">
        <v>6.7900000000000002E-2</v>
      </c>
    </row>
    <row r="238" spans="3:9" ht="15.5" x14ac:dyDescent="0.35">
      <c r="C238" t="s">
        <v>263</v>
      </c>
      <c r="I238" s="6">
        <v>6.0100000000000001E-2</v>
      </c>
    </row>
    <row r="239" spans="3:9" ht="15.5" x14ac:dyDescent="0.35">
      <c r="C239" t="s">
        <v>264</v>
      </c>
      <c r="D239" s="6">
        <v>287.93</v>
      </c>
    </row>
    <row r="240" spans="3:9" ht="15.5" x14ac:dyDescent="0.35">
      <c r="C240" t="s">
        <v>265</v>
      </c>
      <c r="D240" s="6">
        <v>53.17</v>
      </c>
    </row>
    <row r="241" spans="3:9" ht="15.5" x14ac:dyDescent="0.35">
      <c r="C241" t="s">
        <v>266</v>
      </c>
      <c r="D241" s="6">
        <v>32.42</v>
      </c>
    </row>
    <row r="242" spans="3:9" ht="15.5" x14ac:dyDescent="0.35">
      <c r="C242" t="s">
        <v>267</v>
      </c>
      <c r="D242" s="6">
        <v>308.68</v>
      </c>
    </row>
    <row r="243" spans="3:9" ht="15.5" x14ac:dyDescent="0.35">
      <c r="C243" t="s">
        <v>268</v>
      </c>
      <c r="D243" s="6">
        <v>0.32</v>
      </c>
    </row>
    <row r="244" spans="3:9" ht="15.5" x14ac:dyDescent="0.35">
      <c r="C244" t="s">
        <v>269</v>
      </c>
      <c r="I244" s="6">
        <v>0.47</v>
      </c>
    </row>
    <row r="245" spans="3:9" ht="15.5" x14ac:dyDescent="0.35">
      <c r="C245" t="s">
        <v>270</v>
      </c>
      <c r="I245" s="6">
        <v>6.9</v>
      </c>
    </row>
    <row r="246" spans="3:9" ht="15.5" x14ac:dyDescent="0.35">
      <c r="C246" t="s">
        <v>52</v>
      </c>
      <c r="I246" s="5">
        <v>289000000000</v>
      </c>
    </row>
    <row r="247" spans="3:9" ht="15.5" x14ac:dyDescent="0.35">
      <c r="C247" t="s">
        <v>271</v>
      </c>
      <c r="I247" s="5">
        <v>269000000000</v>
      </c>
    </row>
    <row r="248" spans="3:9" ht="15.5" x14ac:dyDescent="0.35">
      <c r="C248" t="s">
        <v>272</v>
      </c>
      <c r="I248" s="5">
        <v>507670000</v>
      </c>
    </row>
    <row r="249" spans="3:9" ht="15.5" x14ac:dyDescent="0.35">
      <c r="C249" t="s">
        <v>273</v>
      </c>
      <c r="I249" s="6">
        <v>0.11939999999999999</v>
      </c>
    </row>
    <row r="250" spans="3:9" ht="15.5" x14ac:dyDescent="0.35">
      <c r="C250" t="s">
        <v>274</v>
      </c>
      <c r="D250" s="6">
        <v>6.9000000000000006E-2</v>
      </c>
    </row>
    <row r="251" spans="3:9" ht="15.5" x14ac:dyDescent="0.35">
      <c r="C251" t="s">
        <v>275</v>
      </c>
      <c r="D251" s="6">
        <v>-0.28170000000000001</v>
      </c>
    </row>
    <row r="252" spans="3:9" ht="15.5" x14ac:dyDescent="0.35">
      <c r="C252" t="s">
        <v>276</v>
      </c>
      <c r="D252" s="6">
        <v>-0.20850000000000002</v>
      </c>
    </row>
    <row r="253" spans="3:9" ht="15.5" x14ac:dyDescent="0.35">
      <c r="C253" t="s">
        <v>277</v>
      </c>
      <c r="D253" s="6">
        <v>-0.73219999999999996</v>
      </c>
    </row>
    <row r="254" spans="3:9" ht="15.5" x14ac:dyDescent="0.35">
      <c r="C254" t="s">
        <v>278</v>
      </c>
      <c r="D254" s="6">
        <v>-0.63500000000000001</v>
      </c>
    </row>
    <row r="255" spans="3:9" ht="15.5" x14ac:dyDescent="0.35">
      <c r="C255" t="s">
        <v>279</v>
      </c>
      <c r="D255" s="6">
        <v>-2.2772999999999999</v>
      </c>
    </row>
    <row r="256" spans="3:9" ht="15.5" x14ac:dyDescent="0.35">
      <c r="C256" t="s">
        <v>286</v>
      </c>
      <c r="I256" s="5">
        <v>5</v>
      </c>
    </row>
    <row r="257" spans="3:9" ht="15.5" x14ac:dyDescent="0.35">
      <c r="C257" t="s">
        <v>287</v>
      </c>
      <c r="I257" s="6">
        <v>0.85</v>
      </c>
    </row>
    <row r="258" spans="3:9" ht="15.5" x14ac:dyDescent="0.35">
      <c r="C258" t="s">
        <v>288</v>
      </c>
      <c r="I258" s="6">
        <v>0.27</v>
      </c>
    </row>
    <row r="259" spans="3:9" ht="15.5" x14ac:dyDescent="0.35">
      <c r="C259" t="s">
        <v>289</v>
      </c>
      <c r="I259" s="6">
        <v>0.44</v>
      </c>
    </row>
    <row r="260" spans="3:9" ht="15.5" x14ac:dyDescent="0.35">
      <c r="C260" t="s">
        <v>290</v>
      </c>
      <c r="I260" s="6">
        <v>0.94</v>
      </c>
    </row>
    <row r="261" spans="3:9" ht="15.5" x14ac:dyDescent="0.35">
      <c r="C261" t="s">
        <v>291</v>
      </c>
      <c r="I261" s="6">
        <v>0.35</v>
      </c>
    </row>
    <row r="262" spans="3:9" ht="15.5" x14ac:dyDescent="0.35">
      <c r="C262" t="s">
        <v>292</v>
      </c>
      <c r="I262" s="6">
        <v>0.48</v>
      </c>
    </row>
    <row r="263" spans="3:9" ht="15.5" x14ac:dyDescent="0.35">
      <c r="C263" t="s">
        <v>293</v>
      </c>
      <c r="I263" s="6">
        <v>0.43</v>
      </c>
    </row>
    <row r="264" spans="3:9" ht="15.5" x14ac:dyDescent="0.35">
      <c r="C264" t="s">
        <v>294</v>
      </c>
      <c r="I264" s="5">
        <v>120000000000</v>
      </c>
    </row>
    <row r="265" spans="3:9" ht="15.5" x14ac:dyDescent="0.35">
      <c r="C265" t="s">
        <v>295</v>
      </c>
      <c r="I265" s="5">
        <v>50000000000</v>
      </c>
    </row>
    <row r="266" spans="3:9" ht="15.5" x14ac:dyDescent="0.35">
      <c r="C266" t="s">
        <v>296</v>
      </c>
      <c r="I266" s="5">
        <v>17000000000</v>
      </c>
    </row>
    <row r="267" spans="3:9" ht="15.5" x14ac:dyDescent="0.35">
      <c r="C267" t="s">
        <v>297</v>
      </c>
      <c r="I267" s="5">
        <v>17000000000</v>
      </c>
    </row>
    <row r="268" spans="3:9" ht="15.5" x14ac:dyDescent="0.35">
      <c r="C268" t="s">
        <v>298</v>
      </c>
      <c r="D268" s="5">
        <v>22000000000</v>
      </c>
    </row>
    <row r="269" spans="3:9" ht="15.5" x14ac:dyDescent="0.35">
      <c r="C269" t="s">
        <v>299</v>
      </c>
      <c r="D269" s="5">
        <v>261000000000</v>
      </c>
    </row>
    <row r="270" spans="3:9" ht="15.5" x14ac:dyDescent="0.35">
      <c r="C270" t="s">
        <v>300</v>
      </c>
      <c r="D270" s="5">
        <v>30000000000</v>
      </c>
    </row>
    <row r="271" spans="3:9" ht="15.5" x14ac:dyDescent="0.35">
      <c r="C271" t="s">
        <v>206</v>
      </c>
      <c r="D271" s="5">
        <v>222000000000</v>
      </c>
    </row>
    <row r="272" spans="3:9" ht="15.5" x14ac:dyDescent="0.35">
      <c r="C272" t="s">
        <v>205</v>
      </c>
      <c r="I272" s="5">
        <v>230000000000</v>
      </c>
    </row>
    <row r="273" spans="3:9" ht="15.5" x14ac:dyDescent="0.35">
      <c r="C273" t="s">
        <v>203</v>
      </c>
      <c r="D273" s="5">
        <v>0</v>
      </c>
    </row>
    <row r="274" spans="3:9" ht="15.5" x14ac:dyDescent="0.35">
      <c r="C274" t="s">
        <v>23</v>
      </c>
      <c r="D274" s="5">
        <v>0</v>
      </c>
    </row>
    <row r="275" spans="3:9" ht="15.5" x14ac:dyDescent="0.35">
      <c r="C275" t="s">
        <v>20</v>
      </c>
      <c r="D275" s="5">
        <v>-22000000000</v>
      </c>
    </row>
    <row r="276" spans="3:9" ht="15.5" x14ac:dyDescent="0.35">
      <c r="C276" t="s">
        <v>301</v>
      </c>
      <c r="I276" s="5">
        <v>231000000000</v>
      </c>
    </row>
    <row r="277" spans="3:9" ht="15.5" x14ac:dyDescent="0.35">
      <c r="C277" t="s">
        <v>302</v>
      </c>
      <c r="I277" s="5">
        <v>-1000000000</v>
      </c>
    </row>
    <row r="278" spans="3:9" ht="15.5" x14ac:dyDescent="0.35">
      <c r="C278" t="s">
        <v>303</v>
      </c>
      <c r="I278" s="5">
        <v>0</v>
      </c>
    </row>
    <row r="279" spans="3:9" ht="15.5" x14ac:dyDescent="0.35">
      <c r="C279" t="s">
        <v>304</v>
      </c>
      <c r="I279" s="5">
        <v>0</v>
      </c>
    </row>
    <row r="280" spans="3:9" ht="15.5" x14ac:dyDescent="0.35">
      <c r="C280" t="s">
        <v>305</v>
      </c>
      <c r="I280" s="5">
        <v>0</v>
      </c>
    </row>
    <row r="281" spans="3:9" ht="15.5" x14ac:dyDescent="0.35">
      <c r="C281" t="s">
        <v>306</v>
      </c>
      <c r="I281" s="5">
        <v>-1000000000</v>
      </c>
    </row>
  </sheetData>
  <pageMargins left="0.7" right="0.7" top="0.75" bottom="0.75" header="0.3" footer="0.3"/>
  <ignoredErrors>
    <ignoredError sqref="A1:U282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27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880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881</v>
      </c>
      <c r="D2" s="2" t="str">
        <f ca="1">IFERROR(_xlfn.STOCKHISTORY("XIDX:" &amp; $C$1, D3, , 0, 0, 1), "Libur")</f>
        <v>Libur</v>
      </c>
      <c r="H2" s="2" t="e" vm="2">
        <f>_FV(C2,"Price")</f>
        <v>#VALUE!</v>
      </c>
      <c r="I2" s="2" t="str">
        <f t="shared" ref="I2:U2" ca="1" si="0">IFERROR(_xlfn.STOCKHISTORY("XIDX:" &amp; $C$1, I1, , 0, 0, 1), "Libur")</f>
        <v>Libur</v>
      </c>
      <c r="J2" s="2" t="str">
        <f t="shared" ca="1" si="0"/>
        <v>Libur</v>
      </c>
      <c r="K2" s="2" vm="128">
        <f t="shared" ca="1" si="0"/>
        <v>192</v>
      </c>
      <c r="L2" s="2" vm="203">
        <f t="shared" ca="1" si="0"/>
        <v>272</v>
      </c>
      <c r="M2" s="2" vm="201">
        <f t="shared" ca="1" si="0"/>
        <v>300</v>
      </c>
      <c r="N2" s="2" vm="204">
        <f t="shared" ca="1" si="0"/>
        <v>248</v>
      </c>
      <c r="O2" s="2" t="str">
        <f t="shared" ca="1" si="0"/>
        <v>Libur</v>
      </c>
      <c r="P2" s="2" vm="205">
        <f t="shared" ca="1" si="0"/>
        <v>400</v>
      </c>
      <c r="Q2" s="2" t="str">
        <f t="shared" ca="1" si="0"/>
        <v>Libur</v>
      </c>
      <c r="R2" s="2" vm="206">
        <f t="shared" ca="1" si="0"/>
        <v>183</v>
      </c>
      <c r="S2" s="2" t="str">
        <f t="shared" ca="1" si="0"/>
        <v>Libur</v>
      </c>
      <c r="T2" s="2" vm="105">
        <f t="shared" ca="1" si="0"/>
        <v>268</v>
      </c>
      <c r="U2" s="2" t="str">
        <f t="shared" ca="1" si="0"/>
        <v>Libur</v>
      </c>
    </row>
    <row r="3" spans="1:21" ht="15.5" x14ac:dyDescent="0.35">
      <c r="D3" s="1"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0</v>
      </c>
      <c r="H4" s="2">
        <f>IFERROR(SUM(D4:G4)*(4/MAX(1,COUNT(D4:G4))),"")</f>
        <v>0</v>
      </c>
      <c r="I4" s="2">
        <f t="shared" ref="I4:U4" si="1">IFERROR(INDEX(I51:I500,MATCH($C$4,$C$51:$C$500,0)),"")</f>
        <v>76756</v>
      </c>
      <c r="J4" s="2">
        <f t="shared" si="1"/>
        <v>18352116</v>
      </c>
      <c r="K4" s="2">
        <f t="shared" si="1"/>
        <v>56737863</v>
      </c>
      <c r="L4" s="2">
        <f t="shared" si="1"/>
        <v>80712837</v>
      </c>
      <c r="M4" s="2">
        <f t="shared" si="1"/>
        <v>102389792</v>
      </c>
      <c r="N4" s="2">
        <f t="shared" si="1"/>
        <v>68013921</v>
      </c>
      <c r="O4" s="2">
        <f t="shared" si="1"/>
        <v>2234124975480</v>
      </c>
      <c r="P4" s="2">
        <f t="shared" si="1"/>
        <v>4422880456073</v>
      </c>
      <c r="Q4" s="2">
        <f t="shared" si="1"/>
        <v>3484905171484</v>
      </c>
      <c r="R4" s="2">
        <f t="shared" si="1"/>
        <v>2461800368336</v>
      </c>
      <c r="S4" s="2">
        <f t="shared" si="1"/>
        <v>3333329653540</v>
      </c>
      <c r="T4" s="2">
        <f t="shared" si="1"/>
        <v>3336087554837</v>
      </c>
      <c r="U4" s="2">
        <f t="shared" si="1"/>
        <v>2871313447075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-727503</v>
      </c>
      <c r="H5" s="2">
        <f>IFERROR(SUM(D5:G5)*(4/MAX(1,COUNT(D5:G5))),"")</f>
        <v>-2910012</v>
      </c>
      <c r="I5" s="2">
        <f t="shared" ref="I5:U5" si="2">IFERROR(INDEX(I51:I500,MATCH($C$5,$C$51:$C$500,0)),"")</f>
        <v>-2481126</v>
      </c>
      <c r="J5" s="2">
        <f t="shared" si="2"/>
        <v>-15062231</v>
      </c>
      <c r="K5" s="2">
        <f t="shared" si="2"/>
        <v>-10685681</v>
      </c>
      <c r="L5" s="2">
        <f t="shared" si="2"/>
        <v>-3164178</v>
      </c>
      <c r="M5" s="2">
        <f t="shared" si="2"/>
        <v>36470</v>
      </c>
      <c r="N5" s="2">
        <f t="shared" si="2"/>
        <v>-18917908</v>
      </c>
      <c r="O5" s="2">
        <f t="shared" si="2"/>
        <v>-325010593783</v>
      </c>
      <c r="P5" s="2">
        <f t="shared" si="2"/>
        <v>-51669856459</v>
      </c>
      <c r="Q5" s="2">
        <f t="shared" si="2"/>
        <v>-24823789672</v>
      </c>
      <c r="R5" s="2">
        <f t="shared" si="2"/>
        <v>-167302658521</v>
      </c>
      <c r="S5" s="2">
        <f t="shared" si="2"/>
        <v>-49498997063</v>
      </c>
      <c r="T5" s="2">
        <f t="shared" si="2"/>
        <v>-3985778218</v>
      </c>
      <c r="U5" s="2">
        <f t="shared" si="2"/>
        <v>75618535427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4602361</v>
      </c>
      <c r="H6" s="2">
        <f>IFERROR(INDEX(D6:G6,COUNT(D6:G6)),"")</f>
        <v>4602361</v>
      </c>
      <c r="I6" s="2">
        <f t="shared" ref="I6:U6" si="3">IFERROR(INDEX(I51:I500,MATCH($C$6,$C$51:$C$500,0)),"")</f>
        <v>5329864</v>
      </c>
      <c r="J6" s="2">
        <f t="shared" si="3"/>
        <v>7810990</v>
      </c>
      <c r="K6" s="2">
        <f t="shared" si="3"/>
        <v>22873221</v>
      </c>
      <c r="L6" s="2">
        <f t="shared" si="3"/>
        <v>33558902</v>
      </c>
      <c r="M6" s="2">
        <f t="shared" si="3"/>
        <v>36723080</v>
      </c>
      <c r="N6" s="2">
        <f t="shared" si="3"/>
        <v>-19082867</v>
      </c>
      <c r="O6" s="2">
        <f t="shared" si="3"/>
        <v>2190102147</v>
      </c>
      <c r="P6" s="2">
        <f t="shared" si="3"/>
        <v>327200695930</v>
      </c>
      <c r="Q6" s="2">
        <f t="shared" si="3"/>
        <v>378870552389</v>
      </c>
      <c r="R6" s="2">
        <f t="shared" si="3"/>
        <v>403694342061</v>
      </c>
      <c r="S6" s="2">
        <f t="shared" si="3"/>
        <v>565111000582</v>
      </c>
      <c r="T6" s="2">
        <f t="shared" si="3"/>
        <v>641035778235</v>
      </c>
      <c r="U6" s="2">
        <f t="shared" si="3"/>
        <v>657341556453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3.82</v>
      </c>
      <c r="H7" s="3">
        <f>IFERROR(INDEX(D7:G7,COUNT(D7:G7)),"")</f>
        <v>3.82</v>
      </c>
      <c r="I7" s="3">
        <f t="shared" ref="I7:U7" si="4">IFERROR(INDEX(I51:I500,MATCH($C$7,$C$51:$C$500,0))/1000000000,"")</f>
        <v>3.82</v>
      </c>
      <c r="J7" s="3">
        <f t="shared" si="4"/>
        <v>3.82</v>
      </c>
      <c r="K7" s="3">
        <f t="shared" si="4"/>
        <v>3.82</v>
      </c>
      <c r="L7" s="3">
        <f t="shared" si="4"/>
        <v>3.82</v>
      </c>
      <c r="M7" s="3">
        <f t="shared" si="4"/>
        <v>3.82</v>
      </c>
      <c r="N7" s="3">
        <f t="shared" si="4"/>
        <v>0.62</v>
      </c>
      <c r="O7" s="3">
        <f t="shared" si="4"/>
        <v>0.62</v>
      </c>
      <c r="P7" s="3">
        <f t="shared" si="4"/>
        <v>0.62</v>
      </c>
      <c r="Q7" s="3">
        <f t="shared" si="4"/>
        <v>0.62</v>
      </c>
      <c r="R7" s="3">
        <f t="shared" si="4"/>
        <v>0.84</v>
      </c>
      <c r="S7" s="3">
        <f t="shared" si="4"/>
        <v>0.62</v>
      </c>
      <c r="T7" s="3">
        <f t="shared" si="4"/>
        <v>0.62</v>
      </c>
      <c r="U7" s="3">
        <f t="shared" si="4"/>
        <v>0.31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-10000000000</v>
      </c>
      <c r="H8" s="2">
        <f>IFERROR(INDEX(D8:G8,COUNT(D8:G8)),"")</f>
        <v>-10000000000</v>
      </c>
      <c r="I8" s="2">
        <f t="shared" ref="I8:U8" si="5">IFERROR(INDEX(I51:I500,MATCH($C$8,$C$51:$C$500,0)),"")</f>
        <v>-36000000000</v>
      </c>
      <c r="J8" s="2">
        <f t="shared" si="5"/>
        <v>196000000000</v>
      </c>
      <c r="K8" s="2">
        <f t="shared" si="5"/>
        <v>-85000000000</v>
      </c>
      <c r="L8" s="2">
        <f t="shared" si="5"/>
        <v>-92000000000</v>
      </c>
      <c r="M8" s="2">
        <f t="shared" si="5"/>
        <v>230000000000</v>
      </c>
      <c r="N8" s="2">
        <f t="shared" si="5"/>
        <v>184000000000</v>
      </c>
      <c r="O8" s="2">
        <f t="shared" si="5"/>
        <v>-269000000000</v>
      </c>
      <c r="P8" s="2">
        <f t="shared" si="5"/>
        <v>-476000000000</v>
      </c>
      <c r="Q8" s="2">
        <f t="shared" si="5"/>
        <v>-383000000000</v>
      </c>
      <c r="R8" s="2">
        <f t="shared" si="5"/>
        <v>47000000000</v>
      </c>
      <c r="S8" s="2">
        <f t="shared" si="5"/>
        <v>1749000000000</v>
      </c>
      <c r="T8" s="2">
        <f t="shared" si="5"/>
        <v>-949000000000</v>
      </c>
      <c r="U8" s="2">
        <f t="shared" si="5"/>
        <v>-724000000000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-2.56</v>
      </c>
      <c r="H9" s="3">
        <f>IFERROR(INDEX(D9:G9,COUNT(D9:G9)),"")</f>
        <v>-2.56</v>
      </c>
      <c r="I9" s="3">
        <f t="shared" ref="I9:U9" si="6">IFERROR(INDEX(I51:I500,MATCH($C$9,$C$51:$C$500,0)),"")</f>
        <v>-9.43</v>
      </c>
      <c r="J9" s="3">
        <f t="shared" si="6"/>
        <v>51.25</v>
      </c>
      <c r="K9" s="3">
        <f t="shared" si="6"/>
        <v>-22.31</v>
      </c>
      <c r="L9" s="3">
        <f t="shared" si="6"/>
        <v>-24.09</v>
      </c>
      <c r="M9" s="3">
        <f t="shared" si="6"/>
        <v>60.23</v>
      </c>
      <c r="N9" s="3">
        <f t="shared" si="6"/>
        <v>298.69</v>
      </c>
      <c r="O9" s="3">
        <f t="shared" si="6"/>
        <v>-436.71</v>
      </c>
      <c r="P9" s="3">
        <f t="shared" si="6"/>
        <v>-772.56</v>
      </c>
      <c r="Q9" s="3">
        <f t="shared" si="6"/>
        <v>-621.78</v>
      </c>
      <c r="R9" s="3">
        <f t="shared" si="6"/>
        <v>55.78</v>
      </c>
      <c r="S9" s="3">
        <f t="shared" si="6"/>
        <v>2839.52</v>
      </c>
      <c r="T9" s="3">
        <f t="shared" si="6"/>
        <v>-1540.57</v>
      </c>
      <c r="U9" s="3">
        <f t="shared" si="6"/>
        <v>-2349.8000000000002</v>
      </c>
    </row>
    <row r="10" spans="1:21" ht="15.5" x14ac:dyDescent="0.35">
      <c r="C10" t="s">
        <v>17</v>
      </c>
      <c r="D10" s="3" t="str">
        <f ca="1">IFERROR(IF(D9=0,"",D2/D9),"")</f>
        <v/>
      </c>
      <c r="I10" s="3" t="str">
        <f t="shared" ref="I10:U10" ca="1" si="7">IFERROR(IF(I9=0,"",I2/I9),"")</f>
        <v/>
      </c>
      <c r="J10" s="3" t="str">
        <f t="shared" ca="1" si="7"/>
        <v/>
      </c>
      <c r="K10" s="3">
        <f t="shared" ca="1" si="7"/>
        <v>-8.6060062752129092</v>
      </c>
      <c r="L10" s="3">
        <f t="shared" ca="1" si="7"/>
        <v>-11.290992112909921</v>
      </c>
      <c r="M10" s="3">
        <f t="shared" ca="1" si="7"/>
        <v>4.9809065249875477</v>
      </c>
      <c r="N10" s="3">
        <f t="shared" ca="1" si="7"/>
        <v>0.83029227627305902</v>
      </c>
      <c r="O10" s="3" t="str">
        <f t="shared" ca="1" si="7"/>
        <v/>
      </c>
      <c r="P10" s="3">
        <f t="shared" ca="1" si="7"/>
        <v>-0.51775913844879362</v>
      </c>
      <c r="Q10" s="3" t="str">
        <f t="shared" ca="1" si="7"/>
        <v/>
      </c>
      <c r="R10" s="3">
        <f t="shared" ca="1" si="7"/>
        <v>3.2807457870204373</v>
      </c>
      <c r="S10" s="3" t="str">
        <f t="shared" ca="1" si="7"/>
        <v/>
      </c>
      <c r="T10" s="3">
        <f t="shared" ca="1" si="7"/>
        <v>-0.17396158564687098</v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4858</v>
      </c>
      <c r="H11" s="2">
        <f>IFERROR(INDEX(D11:G11,COUNT(D11:G11)),"")</f>
        <v>4858</v>
      </c>
      <c r="I11" s="2">
        <f t="shared" ref="I11:U11" si="8">IFERROR(INDEX(I51:I500,MATCH($C$11,$C$51:$C$500,0)),"")</f>
        <v>9335</v>
      </c>
      <c r="J11" s="2">
        <f t="shared" si="8"/>
        <v>27337</v>
      </c>
      <c r="K11" s="2">
        <f t="shared" si="8"/>
        <v>507776</v>
      </c>
      <c r="L11" s="2">
        <f t="shared" si="8"/>
        <v>557076</v>
      </c>
      <c r="M11" s="2">
        <f t="shared" si="8"/>
        <v>6367341</v>
      </c>
      <c r="N11" s="2">
        <f t="shared" si="8"/>
        <v>821146</v>
      </c>
      <c r="O11" s="2">
        <f t="shared" si="8"/>
        <v>7944591361</v>
      </c>
      <c r="P11" s="2">
        <f t="shared" si="8"/>
        <v>71000352993</v>
      </c>
      <c r="Q11" s="2">
        <f t="shared" si="8"/>
        <v>51808282103</v>
      </c>
      <c r="R11" s="2">
        <f t="shared" si="8"/>
        <v>46166334726</v>
      </c>
      <c r="S11" s="2">
        <f t="shared" si="8"/>
        <v>31773447971</v>
      </c>
      <c r="T11" s="2">
        <f t="shared" si="8"/>
        <v>51502003307</v>
      </c>
      <c r="U11" s="2">
        <f t="shared" si="8"/>
        <v>27850189137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U12" si="9">IFERROR(INDEX(I51:I500,MATCH($C$12,$C$51:$C$500,0)),"")</f>
        <v>0</v>
      </c>
      <c r="J12" s="2">
        <f t="shared" si="9"/>
        <v>15000000000</v>
      </c>
      <c r="K12" s="2">
        <f t="shared" si="9"/>
        <v>175000000000</v>
      </c>
      <c r="L12" s="2">
        <f t="shared" si="9"/>
        <v>308000000000</v>
      </c>
      <c r="M12" s="2">
        <f t="shared" si="9"/>
        <v>327000000000</v>
      </c>
      <c r="N12" s="2">
        <f t="shared" si="9"/>
        <v>581000000000</v>
      </c>
      <c r="O12" s="2">
        <f t="shared" si="9"/>
        <v>918000000000</v>
      </c>
      <c r="P12" s="2">
        <f t="shared" si="9"/>
        <v>1237000000000</v>
      </c>
      <c r="Q12" s="2">
        <f t="shared" si="9"/>
        <v>649000000000</v>
      </c>
      <c r="R12" s="2">
        <f t="shared" si="9"/>
        <v>599000000000</v>
      </c>
      <c r="S12" s="2">
        <f t="shared" si="9"/>
        <v>457000000000</v>
      </c>
      <c r="T12" s="2">
        <f t="shared" si="9"/>
        <v>2327000000000</v>
      </c>
      <c r="U12" s="2">
        <f t="shared" si="9"/>
        <v>1222000000000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16000000000</v>
      </c>
      <c r="K13" s="2">
        <f t="shared" si="10"/>
        <v>183000000000</v>
      </c>
      <c r="L13" s="2">
        <f t="shared" si="10"/>
        <v>317000000000</v>
      </c>
      <c r="M13" s="2">
        <f t="shared" si="10"/>
        <v>417000000000</v>
      </c>
      <c r="N13" s="2">
        <f t="shared" si="10"/>
        <v>592000000000</v>
      </c>
      <c r="O13" s="2">
        <f t="shared" si="10"/>
        <v>926000000000</v>
      </c>
      <c r="P13" s="2">
        <f t="shared" si="10"/>
        <v>1308000000000</v>
      </c>
      <c r="Q13" s="2">
        <f t="shared" si="10"/>
        <v>701000000000</v>
      </c>
      <c r="R13" s="2">
        <f t="shared" si="10"/>
        <v>645000000000</v>
      </c>
      <c r="S13" s="2">
        <f t="shared" si="10"/>
        <v>488000000000</v>
      </c>
      <c r="T13" s="2">
        <f t="shared" si="10"/>
        <v>2378000000000</v>
      </c>
      <c r="U13" s="2">
        <f t="shared" si="10"/>
        <v>1250000000000</v>
      </c>
    </row>
    <row r="14" spans="1:21" ht="15.5" x14ac:dyDescent="0.35">
      <c r="C14" t="s">
        <v>26</v>
      </c>
      <c r="D14" s="2">
        <f>IFERROR(INDEX(D51:D500,MATCH($C$14,$C$51:$C$500,0)),"")</f>
        <v>-502985</v>
      </c>
      <c r="H14" s="2">
        <f>IFERROR(SUM(D14:G14)*(4/MAX(1,COUNT(D14:G14))),"")</f>
        <v>-2011940</v>
      </c>
      <c r="I14" s="2">
        <f t="shared" ref="I14:U14" si="11">IFERROR(INDEX(I51:I500,MATCH($C$14,$C$51:$C$500,0)),"")</f>
        <v>-1921462</v>
      </c>
      <c r="J14" s="2">
        <f t="shared" si="11"/>
        <v>-2239131</v>
      </c>
      <c r="K14" s="2">
        <f t="shared" si="11"/>
        <v>-2628254</v>
      </c>
      <c r="L14" s="2">
        <f t="shared" si="11"/>
        <v>-2168757</v>
      </c>
      <c r="M14" s="2">
        <f t="shared" si="11"/>
        <v>-6890812</v>
      </c>
      <c r="N14" s="2">
        <f t="shared" si="11"/>
        <v>-8570512</v>
      </c>
      <c r="O14" s="2">
        <f t="shared" si="11"/>
        <v>-106595964030</v>
      </c>
      <c r="P14" s="2">
        <f t="shared" si="11"/>
        <v>-91848277580</v>
      </c>
      <c r="Q14" s="2">
        <f t="shared" si="11"/>
        <v>-51880212801</v>
      </c>
      <c r="R14" s="2">
        <f t="shared" si="11"/>
        <v>-44196441226</v>
      </c>
      <c r="S14" s="2">
        <f t="shared" si="11"/>
        <v>-64526434556</v>
      </c>
      <c r="T14" s="2">
        <f t="shared" si="11"/>
        <v>-87477557573</v>
      </c>
      <c r="U14" s="2">
        <f t="shared" si="11"/>
        <v>-47051082345</v>
      </c>
    </row>
    <row r="15" spans="1:21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U15" si="12">IFERROR(INDEX(I51:I500,MATCH($C$15,$C$51:$C$500,0)),"")</f>
        <v>0</v>
      </c>
      <c r="J15" s="2">
        <f t="shared" si="12"/>
        <v>-4288460</v>
      </c>
      <c r="K15" s="2">
        <f t="shared" si="12"/>
        <v>262329</v>
      </c>
      <c r="L15" s="2">
        <f t="shared" si="12"/>
        <v>341941</v>
      </c>
      <c r="M15" s="2">
        <f t="shared" si="12"/>
        <v>4413017</v>
      </c>
      <c r="N15" s="2">
        <f t="shared" si="12"/>
        <v>-467795</v>
      </c>
      <c r="O15" s="2">
        <f t="shared" si="12"/>
        <v>-18517761173</v>
      </c>
      <c r="P15" s="2">
        <f t="shared" si="12"/>
        <v>-7356244381</v>
      </c>
      <c r="Q15" s="2">
        <f t="shared" si="12"/>
        <v>3729904090</v>
      </c>
      <c r="R15" s="2">
        <f t="shared" si="12"/>
        <v>-8890501302</v>
      </c>
      <c r="S15" s="2">
        <f t="shared" si="12"/>
        <v>20263542471</v>
      </c>
      <c r="T15" s="2">
        <f t="shared" si="12"/>
        <v>314142827</v>
      </c>
      <c r="U15" s="2">
        <f t="shared" si="12"/>
        <v>3179681857</v>
      </c>
    </row>
    <row r="16" spans="1:21" ht="15.5" x14ac:dyDescent="0.35">
      <c r="C16" t="s">
        <v>28</v>
      </c>
      <c r="D16" s="2">
        <f>IFERROR(INDEX(D51:D500,MATCH($C$16,$C$51:$C$500,0)),"")</f>
        <v>-728200</v>
      </c>
      <c r="H16" s="2">
        <f>IFERROR(SUM(D16:G16)*(4/MAX(1,COUNT(D16:G16))),"")</f>
        <v>-2912800</v>
      </c>
      <c r="I16" s="2">
        <f t="shared" ref="I16:U16" si="13">IFERROR(INDEX(I51:I500,MATCH($C$16,$C$51:$C$500,0)),"")</f>
        <v>-2481938</v>
      </c>
      <c r="J16" s="2">
        <f t="shared" si="13"/>
        <v>-10772510</v>
      </c>
      <c r="K16" s="2">
        <f t="shared" si="13"/>
        <v>-10947213</v>
      </c>
      <c r="L16" s="2">
        <f t="shared" si="13"/>
        <v>-3505291</v>
      </c>
      <c r="M16" s="2">
        <f t="shared" si="13"/>
        <v>-4375688</v>
      </c>
      <c r="N16" s="2">
        <f t="shared" si="13"/>
        <v>-18448831</v>
      </c>
      <c r="O16" s="2">
        <f t="shared" si="13"/>
        <v>-280291141624</v>
      </c>
      <c r="P16" s="2">
        <f t="shared" si="13"/>
        <v>13900879443</v>
      </c>
      <c r="Q16" s="2">
        <f t="shared" si="13"/>
        <v>4716551594</v>
      </c>
      <c r="R16" s="2">
        <f t="shared" si="13"/>
        <v>-91041353107</v>
      </c>
      <c r="S16" s="2">
        <f t="shared" si="13"/>
        <v>-73877448238</v>
      </c>
      <c r="T16" s="2">
        <f t="shared" si="13"/>
        <v>1634820237</v>
      </c>
      <c r="U16" s="2">
        <f t="shared" si="13"/>
        <v>22939050450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U20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733440000000</v>
      </c>
      <c r="L20" s="2">
        <f t="shared" ca="1" si="14"/>
        <v>1039040000000</v>
      </c>
      <c r="M20" s="2">
        <f t="shared" ca="1" si="14"/>
        <v>1146000000000</v>
      </c>
      <c r="N20" s="2">
        <f t="shared" ca="1" si="14"/>
        <v>153760000000</v>
      </c>
      <c r="O20" s="2" t="str">
        <f t="shared" ca="1" si="14"/>
        <v/>
      </c>
      <c r="P20" s="2">
        <f t="shared" ca="1" si="14"/>
        <v>248000000000</v>
      </c>
      <c r="Q20" s="2" t="str">
        <f t="shared" ca="1" si="14"/>
        <v/>
      </c>
      <c r="R20" s="2">
        <f t="shared" ca="1" si="14"/>
        <v>153720000000</v>
      </c>
      <c r="S20" s="2" t="str">
        <f t="shared" ca="1" si="14"/>
        <v/>
      </c>
      <c r="T20" s="2">
        <f t="shared" ca="1" si="14"/>
        <v>166160000000</v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3820000000</v>
      </c>
      <c r="H21" s="2">
        <f>IFERROR(INDEX(D21:G21,COUNT(D21:G21)),"")</f>
        <v>3820000000</v>
      </c>
      <c r="I21" s="2">
        <f t="shared" ref="I21:U21" si="15">IFERROR(INDEX(I51:I500,MATCH($C$7,$C$51:$C$500,0)),"")</f>
        <v>3820000000</v>
      </c>
      <c r="J21" s="2">
        <f t="shared" si="15"/>
        <v>3820000000</v>
      </c>
      <c r="K21" s="2">
        <f t="shared" si="15"/>
        <v>3820000000</v>
      </c>
      <c r="L21" s="2">
        <f t="shared" si="15"/>
        <v>3820000000</v>
      </c>
      <c r="M21" s="2">
        <f t="shared" si="15"/>
        <v>3820000000</v>
      </c>
      <c r="N21" s="2">
        <f t="shared" si="15"/>
        <v>620000000</v>
      </c>
      <c r="O21" s="2">
        <f t="shared" si="15"/>
        <v>620000000</v>
      </c>
      <c r="P21" s="2">
        <f t="shared" si="15"/>
        <v>620000000</v>
      </c>
      <c r="Q21" s="2">
        <f t="shared" si="15"/>
        <v>620000000</v>
      </c>
      <c r="R21" s="2">
        <f t="shared" si="15"/>
        <v>840000000</v>
      </c>
      <c r="S21" s="2">
        <f t="shared" si="15"/>
        <v>620000000</v>
      </c>
      <c r="T21" s="2">
        <f t="shared" si="15"/>
        <v>620000000</v>
      </c>
      <c r="U21" s="2">
        <f t="shared" si="15"/>
        <v>310000000</v>
      </c>
    </row>
    <row r="23" spans="1:21" ht="15.5" x14ac:dyDescent="0.35">
      <c r="B23" t="s">
        <v>53</v>
      </c>
      <c r="C23" t="s">
        <v>54</v>
      </c>
      <c r="D23" s="3">
        <f>IFERROR(D5/D6*100,"")</f>
        <v>-15.807169407180357</v>
      </c>
      <c r="H23" s="3">
        <f t="shared" ref="H23:U23" si="16">IFERROR(H5/H6*100,"")</f>
        <v>-63.228677628721428</v>
      </c>
      <c r="I23" s="3">
        <f t="shared" si="16"/>
        <v>-46.551394181915335</v>
      </c>
      <c r="J23" s="3">
        <f t="shared" si="16"/>
        <v>-192.83382772222214</v>
      </c>
      <c r="K23" s="3">
        <f t="shared" si="16"/>
        <v>-46.716992766344539</v>
      </c>
      <c r="L23" s="3">
        <f t="shared" si="16"/>
        <v>-9.4287292236200102</v>
      </c>
      <c r="M23" s="3">
        <f t="shared" si="16"/>
        <v>9.9310842118907242E-2</v>
      </c>
      <c r="N23" s="3">
        <f t="shared" si="16"/>
        <v>99.135564902275945</v>
      </c>
      <c r="O23" s="3">
        <f t="shared" si="16"/>
        <v>-14839.974209796526</v>
      </c>
      <c r="P23" s="3">
        <f t="shared" si="16"/>
        <v>-15.791487335361303</v>
      </c>
      <c r="Q23" s="3">
        <f t="shared" si="16"/>
        <v>-6.5520504339731636</v>
      </c>
      <c r="R23" s="3">
        <f t="shared" si="16"/>
        <v>-41.442903972065039</v>
      </c>
      <c r="S23" s="3">
        <f t="shared" si="16"/>
        <v>-8.7591636000753237</v>
      </c>
      <c r="T23" s="3">
        <f t="shared" si="16"/>
        <v>-0.6217715692834288</v>
      </c>
      <c r="U23" s="3">
        <f t="shared" si="16"/>
        <v>11.50369008085171</v>
      </c>
    </row>
    <row r="24" spans="1:21" ht="15.5" x14ac:dyDescent="0.35">
      <c r="C24" t="s">
        <v>55</v>
      </c>
      <c r="D24" s="4">
        <f>IFERROR(_xlfn.RRI(5,I23,D23),"")</f>
        <v>-0.19427974209771104</v>
      </c>
      <c r="H24" s="4" t="str">
        <f t="shared" ref="H24:U24" si="17">IFERROR(_xlfn.RRI(5,M23,H23),"")</f>
        <v/>
      </c>
      <c r="I24" s="4" t="str">
        <f t="shared" si="17"/>
        <v/>
      </c>
      <c r="J24" s="4">
        <f t="shared" si="17"/>
        <v>-0.5804825645199958</v>
      </c>
      <c r="K24" s="4">
        <f t="shared" si="17"/>
        <v>0.24225389897923355</v>
      </c>
      <c r="L24" s="4">
        <f t="shared" si="17"/>
        <v>7.5511816804393783E-2</v>
      </c>
      <c r="M24" s="4" t="str">
        <f t="shared" si="17"/>
        <v/>
      </c>
      <c r="N24" s="4" t="str">
        <f t="shared" si="17"/>
        <v/>
      </c>
      <c r="O24" s="4">
        <f t="shared" si="17"/>
        <v>6.5086257290784717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-3.22</v>
      </c>
      <c r="H25" s="3">
        <f>IFERROR(INDEX(D25:G25,COUNT(D25:G25)),"")</f>
        <v>-3.22</v>
      </c>
      <c r="I25" s="3">
        <f t="shared" ref="I25:U25" si="18">IFERROR(INDEX(I51:I500,MATCH($C$25,$C$51:$C$500,0)),"")</f>
        <v>-10.72</v>
      </c>
      <c r="J25" s="3">
        <f t="shared" si="18"/>
        <v>-62.56</v>
      </c>
      <c r="K25" s="3">
        <f t="shared" si="18"/>
        <v>-42.71</v>
      </c>
      <c r="L25" s="3">
        <f t="shared" si="18"/>
        <v>-12.33</v>
      </c>
      <c r="M25" s="3">
        <f t="shared" si="18"/>
        <v>0.14000000000000001</v>
      </c>
      <c r="N25" s="3">
        <f t="shared" si="18"/>
        <v>-447.64</v>
      </c>
      <c r="O25" s="3">
        <f t="shared" si="18"/>
        <v>-485.08</v>
      </c>
      <c r="P25" s="3">
        <f t="shared" si="18"/>
        <v>10.62</v>
      </c>
      <c r="Q25" s="3">
        <f t="shared" si="18"/>
        <v>13.71</v>
      </c>
      <c r="R25" s="3">
        <f t="shared" si="18"/>
        <v>-119.54</v>
      </c>
      <c r="S25" s="3">
        <f t="shared" si="18"/>
        <v>-87.04</v>
      </c>
      <c r="T25" s="3">
        <f t="shared" si="18"/>
        <v>3.16</v>
      </c>
      <c r="U25" s="3">
        <f t="shared" si="18"/>
        <v>84.8</v>
      </c>
    </row>
    <row r="26" spans="1:21" ht="15.5" x14ac:dyDescent="0.35">
      <c r="C26" t="s">
        <v>58</v>
      </c>
      <c r="D26" s="4">
        <f>IFERROR(_xlfn.RRI(5,I25,D25),"")</f>
        <v>-0.21380148845042768</v>
      </c>
      <c r="H26" s="4" t="str">
        <f t="shared" ref="H26:U26" si="19">IFERROR(_xlfn.RRI(5,M25,H25),"")</f>
        <v/>
      </c>
      <c r="I26" s="4">
        <f t="shared" si="19"/>
        <v>-0.52591831289066016</v>
      </c>
      <c r="J26" s="4">
        <f t="shared" si="19"/>
        <v>-0.33610916351827447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0.3875287830563976</v>
      </c>
      <c r="O26" s="4" t="str">
        <f t="shared" si="19"/>
        <v/>
      </c>
      <c r="P26" s="4">
        <f t="shared" si="19"/>
        <v>-0.33999726854154499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0</v>
      </c>
      <c r="H27" s="3">
        <f t="shared" ref="H27:U27" si="20">IFERROR(H4/H21,"")</f>
        <v>0</v>
      </c>
      <c r="I27" s="3">
        <f t="shared" si="20"/>
        <v>2.0093193717277488E-5</v>
      </c>
      <c r="J27" s="3">
        <f t="shared" si="20"/>
        <v>4.8042188481675395E-3</v>
      </c>
      <c r="K27" s="3">
        <f t="shared" si="20"/>
        <v>1.4852843717277487E-2</v>
      </c>
      <c r="L27" s="3">
        <f t="shared" si="20"/>
        <v>2.1129014921465968E-2</v>
      </c>
      <c r="M27" s="3">
        <f t="shared" si="20"/>
        <v>2.6803610471204189E-2</v>
      </c>
      <c r="N27" s="3">
        <f t="shared" si="20"/>
        <v>0.10969987258064516</v>
      </c>
      <c r="O27" s="3">
        <f t="shared" si="20"/>
        <v>3603.4273798064514</v>
      </c>
      <c r="P27" s="3">
        <f t="shared" si="20"/>
        <v>7133.6781549564512</v>
      </c>
      <c r="Q27" s="3">
        <f t="shared" si="20"/>
        <v>5620.814792716129</v>
      </c>
      <c r="R27" s="3">
        <f t="shared" si="20"/>
        <v>2930.7147242095239</v>
      </c>
      <c r="S27" s="3">
        <f t="shared" si="20"/>
        <v>5376.3381508709681</v>
      </c>
      <c r="T27" s="3">
        <f t="shared" si="20"/>
        <v>5380.786378769355</v>
      </c>
      <c r="U27" s="3">
        <f t="shared" si="20"/>
        <v>9262.3014421774187</v>
      </c>
    </row>
    <row r="28" spans="1:21" ht="15.5" x14ac:dyDescent="0.35">
      <c r="C28" t="s">
        <v>60</v>
      </c>
      <c r="D28" s="4">
        <f>IFERROR(_xlfn.RRI(5,I27,D27),"")</f>
        <v>-1</v>
      </c>
      <c r="H28" s="4">
        <f t="shared" ref="H28:U28" si="21">IFERROR(_xlfn.RRI(5,M27,H27),"")</f>
        <v>-1</v>
      </c>
      <c r="I28" s="4">
        <f t="shared" si="21"/>
        <v>-0.82111720597887194</v>
      </c>
      <c r="J28" s="4">
        <f t="shared" si="21"/>
        <v>-0.93316847030499839</v>
      </c>
      <c r="K28" s="4">
        <f t="shared" si="21"/>
        <v>-0.92693671074330697</v>
      </c>
      <c r="L28" s="4">
        <f t="shared" si="21"/>
        <v>-0.91777270666503608</v>
      </c>
      <c r="M28" s="4">
        <f t="shared" si="21"/>
        <v>-0.90177004381900061</v>
      </c>
      <c r="N28" s="4">
        <f t="shared" si="21"/>
        <v>-0.88466957050608719</v>
      </c>
      <c r="O28" s="4">
        <f t="shared" si="21"/>
        <v>-7.7058860723435596E-2</v>
      </c>
      <c r="P28" s="4">
        <f t="shared" si="21"/>
        <v>-5.0884818597130232E-2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32" spans="1:21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20.5</v>
      </c>
      <c r="H32" s="3">
        <f>IFERROR(INDEX(D32:G32,COUNT(D32:G32)),"")</f>
        <v>20.5</v>
      </c>
      <c r="I32" s="3">
        <f t="shared" ref="I32:U32" si="22">IFERROR(INDEX(I51:I500,MATCH($C$32,$C$51:$C$500,0)),"")</f>
        <v>23.35</v>
      </c>
      <c r="J32" s="3">
        <f t="shared" si="22"/>
        <v>33.07</v>
      </c>
      <c r="K32" s="3">
        <f t="shared" si="22"/>
        <v>92.54</v>
      </c>
      <c r="L32" s="3">
        <f t="shared" si="22"/>
        <v>137.12</v>
      </c>
      <c r="M32" s="3">
        <f t="shared" si="22"/>
        <v>137.4</v>
      </c>
      <c r="N32" s="3">
        <f t="shared" si="22"/>
        <v>-436.95</v>
      </c>
      <c r="O32" s="3">
        <f t="shared" si="22"/>
        <v>3.56</v>
      </c>
      <c r="P32" s="3">
        <f t="shared" si="22"/>
        <v>531.16999999999996</v>
      </c>
      <c r="Q32" s="3">
        <f t="shared" si="22"/>
        <v>615.04999999999995</v>
      </c>
      <c r="R32" s="3">
        <f t="shared" si="22"/>
        <v>482.89</v>
      </c>
      <c r="S32" s="3">
        <f t="shared" si="22"/>
        <v>917.39</v>
      </c>
      <c r="T32" s="3">
        <f t="shared" si="22"/>
        <v>1040.6400000000001</v>
      </c>
      <c r="U32" s="3">
        <f t="shared" si="22"/>
        <v>2134.23</v>
      </c>
    </row>
    <row r="33" spans="1:21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3.61</v>
      </c>
      <c r="H33" s="3">
        <f>IFERROR(INDEX(D33:G33,COUNT(D33:G33)),"")</f>
        <v>3.61</v>
      </c>
      <c r="I33" s="3">
        <f t="shared" ref="I33:U33" si="23">IFERROR(INDEX(I51:I500,MATCH($C$33,$C$51:$C$500,0)),"")</f>
        <v>3.17</v>
      </c>
      <c r="J33" s="3">
        <f t="shared" si="23"/>
        <v>2.2400000000000002</v>
      </c>
      <c r="K33" s="3">
        <f t="shared" si="23"/>
        <v>2.0699999999999998</v>
      </c>
      <c r="L33" s="3">
        <f t="shared" si="23"/>
        <v>1.98</v>
      </c>
      <c r="M33" s="3">
        <f t="shared" si="23"/>
        <v>2.1800000000000002</v>
      </c>
      <c r="N33" s="3">
        <f t="shared" si="23"/>
        <v>-0.56999999999999995</v>
      </c>
      <c r="O33" s="3">
        <f t="shared" si="23"/>
        <v>100.56</v>
      </c>
      <c r="P33" s="3">
        <f t="shared" si="23"/>
        <v>0.75</v>
      </c>
      <c r="Q33" s="3">
        <f t="shared" si="23"/>
        <v>0.36</v>
      </c>
      <c r="R33" s="3">
        <f t="shared" si="23"/>
        <v>0.38</v>
      </c>
      <c r="S33" s="3">
        <f t="shared" si="23"/>
        <v>0.22</v>
      </c>
      <c r="T33" s="3">
        <f t="shared" si="23"/>
        <v>0.26</v>
      </c>
      <c r="U33" s="3">
        <f t="shared" si="23"/>
        <v>0.28000000000000003</v>
      </c>
    </row>
    <row r="34" spans="1:21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-22.98</v>
      </c>
      <c r="H34" s="3">
        <f>IFERROR(INDEX(D34:G34,COUNT(D34:G34)),"")</f>
        <v>-22.98</v>
      </c>
      <c r="I34" s="3">
        <f t="shared" ref="I34:U34" si="24">IFERROR(INDEX(I51:I500,MATCH($C$34,$C$51:$C$500,0)),"")</f>
        <v>-6.9</v>
      </c>
      <c r="J34" s="3">
        <f t="shared" si="24"/>
        <v>-1.18</v>
      </c>
      <c r="K34" s="3">
        <f t="shared" si="24"/>
        <v>-4.5</v>
      </c>
      <c r="L34" s="3">
        <f t="shared" si="24"/>
        <v>-22.06</v>
      </c>
      <c r="M34" s="3">
        <f t="shared" si="24"/>
        <v>2142.86</v>
      </c>
      <c r="N34" s="3">
        <f t="shared" si="24"/>
        <v>-0.55000000000000004</v>
      </c>
      <c r="O34" s="3">
        <f t="shared" si="24"/>
        <v>-0.74</v>
      </c>
      <c r="P34" s="3">
        <f t="shared" si="24"/>
        <v>37.659999999999997</v>
      </c>
      <c r="Q34" s="3">
        <f t="shared" si="24"/>
        <v>16.05</v>
      </c>
      <c r="R34" s="3">
        <f t="shared" si="24"/>
        <v>-1.53</v>
      </c>
      <c r="S34" s="3">
        <f t="shared" si="24"/>
        <v>-2.27</v>
      </c>
      <c r="T34" s="3">
        <f t="shared" si="24"/>
        <v>84.81</v>
      </c>
      <c r="U34" s="3">
        <f t="shared" si="24"/>
        <v>7.08</v>
      </c>
    </row>
    <row r="35" spans="1:21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0</v>
      </c>
      <c r="H35" s="3">
        <f>IFERROR(INDEX(D35:G35,COUNT(D35:G35)),"")</f>
        <v>0</v>
      </c>
      <c r="I35" s="3">
        <f t="shared" ref="I35:U35" si="25">IFERROR(INDEX(I51:I500,MATCH($C$35,$C$51:$C$500,0)),"")</f>
        <v>223.27</v>
      </c>
      <c r="J35" s="3">
        <f t="shared" si="25"/>
        <v>0.97</v>
      </c>
      <c r="K35" s="3">
        <f t="shared" si="25"/>
        <v>0.85</v>
      </c>
      <c r="L35" s="3">
        <f t="shared" si="25"/>
        <v>0.86</v>
      </c>
      <c r="M35" s="3">
        <f t="shared" si="25"/>
        <v>0.78</v>
      </c>
      <c r="N35" s="3">
        <f t="shared" si="25"/>
        <v>0.15</v>
      </c>
      <c r="O35" s="3">
        <f t="shared" si="25"/>
        <v>0.1</v>
      </c>
      <c r="P35" s="3">
        <f t="shared" si="25"/>
        <v>0.06</v>
      </c>
      <c r="Q35" s="3">
        <f t="shared" si="25"/>
        <v>0.04</v>
      </c>
      <c r="R35" s="3">
        <f t="shared" si="25"/>
        <v>0.06</v>
      </c>
      <c r="S35" s="3">
        <f t="shared" si="25"/>
        <v>0.04</v>
      </c>
      <c r="T35" s="3">
        <f t="shared" si="25"/>
        <v>0.05</v>
      </c>
      <c r="U35" s="3">
        <f t="shared" si="25"/>
        <v>0.06</v>
      </c>
    </row>
    <row r="36" spans="1:21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U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</row>
    <row r="37" spans="1:21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U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</row>
    <row r="50" spans="2:21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82</v>
      </c>
      <c r="C51" t="s">
        <v>5</v>
      </c>
      <c r="E51" s="5">
        <v>36</v>
      </c>
      <c r="I51" s="5">
        <v>76756</v>
      </c>
      <c r="J51" s="5">
        <v>18352116</v>
      </c>
      <c r="K51" s="5">
        <v>56737863</v>
      </c>
      <c r="L51" s="5">
        <v>80712837</v>
      </c>
      <c r="M51" s="5">
        <v>102389792</v>
      </c>
      <c r="N51" s="5">
        <v>68013921</v>
      </c>
      <c r="O51" s="5">
        <v>2234124975480</v>
      </c>
      <c r="P51" s="5">
        <v>4422880456073</v>
      </c>
      <c r="Q51" s="5">
        <v>3484905171484</v>
      </c>
      <c r="R51" s="5">
        <v>2461800368336</v>
      </c>
      <c r="S51" s="5">
        <v>3333329653540</v>
      </c>
      <c r="T51" s="5">
        <v>3336087554837</v>
      </c>
      <c r="U51" s="5">
        <v>2871313447075</v>
      </c>
    </row>
    <row r="52" spans="2:21" ht="15.5" x14ac:dyDescent="0.35">
      <c r="C52" t="s">
        <v>83</v>
      </c>
      <c r="E52" s="5">
        <v>166895</v>
      </c>
      <c r="F52" s="5">
        <v>-54349</v>
      </c>
      <c r="G52" s="5">
        <v>-47741</v>
      </c>
      <c r="I52" s="5">
        <v>-126896</v>
      </c>
      <c r="J52" s="5">
        <v>-23005939</v>
      </c>
      <c r="K52" s="5">
        <v>-63588012</v>
      </c>
      <c r="L52" s="5">
        <v>-82330485</v>
      </c>
      <c r="M52" s="5">
        <v>-99120016</v>
      </c>
      <c r="N52" s="5">
        <v>-76840998</v>
      </c>
      <c r="O52" s="5">
        <v>-2314796368653</v>
      </c>
      <c r="P52" s="5">
        <v>-4211082034359</v>
      </c>
      <c r="Q52" s="5">
        <v>-3351275672816</v>
      </c>
      <c r="R52" s="5">
        <v>-2398715233863</v>
      </c>
      <c r="S52" s="5">
        <v>-3265954379057</v>
      </c>
      <c r="T52" s="5">
        <v>-3170079666494</v>
      </c>
      <c r="U52" s="5">
        <v>-2697872674840</v>
      </c>
    </row>
    <row r="53" spans="2:21" ht="15.5" x14ac:dyDescent="0.35">
      <c r="C53" t="s">
        <v>84</v>
      </c>
      <c r="E53" s="5">
        <v>166931</v>
      </c>
      <c r="F53" s="5">
        <v>-54349</v>
      </c>
      <c r="G53" s="5">
        <v>-47741</v>
      </c>
      <c r="I53" s="5">
        <v>-50140</v>
      </c>
      <c r="J53" s="5">
        <v>-4653823</v>
      </c>
      <c r="K53" s="5">
        <v>-6850149</v>
      </c>
      <c r="L53" s="5">
        <v>-1617648</v>
      </c>
      <c r="M53" s="5">
        <v>3269776</v>
      </c>
      <c r="N53" s="5">
        <v>-8827077</v>
      </c>
      <c r="O53" s="5">
        <v>-80671393173</v>
      </c>
      <c r="P53" s="5">
        <v>211798421714</v>
      </c>
      <c r="Q53" s="5">
        <v>133629498668</v>
      </c>
      <c r="R53" s="5">
        <v>63085134473</v>
      </c>
      <c r="S53" s="5">
        <v>67375274483</v>
      </c>
      <c r="T53" s="5">
        <v>166007888343</v>
      </c>
      <c r="U53" s="5">
        <v>173440772235</v>
      </c>
    </row>
    <row r="54" spans="2:21" ht="15.5" x14ac:dyDescent="0.35">
      <c r="C54" t="s">
        <v>85</v>
      </c>
      <c r="D54" s="5">
        <v>-493380</v>
      </c>
      <c r="E54" s="5">
        <v>-1918470</v>
      </c>
      <c r="F54" s="5">
        <v>-35837</v>
      </c>
      <c r="G54" s="5">
        <v>-1019078</v>
      </c>
      <c r="I54" s="5">
        <v>-2994597</v>
      </c>
      <c r="J54" s="5">
        <v>-431946</v>
      </c>
      <c r="K54" s="5">
        <v>-1271174</v>
      </c>
      <c r="L54" s="5">
        <v>-1311619</v>
      </c>
      <c r="M54" s="5">
        <v>-2540784</v>
      </c>
      <c r="N54" s="5">
        <v>-1616821</v>
      </c>
      <c r="O54" s="5">
        <v>-79298797488</v>
      </c>
      <c r="P54" s="5">
        <v>-106503819566</v>
      </c>
      <c r="Q54" s="5">
        <v>-89753569766</v>
      </c>
      <c r="R54" s="5">
        <v>-91733940882</v>
      </c>
      <c r="S54" s="5">
        <v>-92912045908</v>
      </c>
      <c r="T54" s="5">
        <v>-94990184025</v>
      </c>
      <c r="U54" s="5">
        <v>-82904022916</v>
      </c>
    </row>
    <row r="55" spans="2:21" ht="15.5" x14ac:dyDescent="0.35">
      <c r="C55" t="s">
        <v>86</v>
      </c>
      <c r="D55" s="5">
        <v>-19</v>
      </c>
      <c r="E55" s="5">
        <v>-19</v>
      </c>
      <c r="F55" s="5">
        <v>-28</v>
      </c>
      <c r="G55" s="5">
        <v>-20</v>
      </c>
      <c r="I55" s="5">
        <v>-334</v>
      </c>
      <c r="J55" s="5">
        <v>-161461</v>
      </c>
      <c r="K55" s="5">
        <v>-558988</v>
      </c>
      <c r="L55" s="5">
        <v>-768752</v>
      </c>
      <c r="M55" s="5">
        <v>-1336061</v>
      </c>
      <c r="N55" s="5">
        <v>-666575</v>
      </c>
      <c r="O55" s="5">
        <v>-24980553462</v>
      </c>
      <c r="P55" s="5">
        <v>-43710827714</v>
      </c>
      <c r="Q55" s="5">
        <v>-35372526007</v>
      </c>
      <c r="R55" s="5">
        <v>-32983765282</v>
      </c>
      <c r="S55" s="5">
        <v>-33708993211</v>
      </c>
      <c r="T55" s="5">
        <v>-39088794928</v>
      </c>
      <c r="U55" s="5">
        <v>-33908470244</v>
      </c>
    </row>
    <row r="56" spans="2:21" ht="15.5" x14ac:dyDescent="0.35">
      <c r="C56" t="s">
        <v>87</v>
      </c>
      <c r="D56" s="5">
        <v>-493361</v>
      </c>
      <c r="E56" s="5">
        <v>-1918451</v>
      </c>
      <c r="F56" s="5">
        <v>-35809</v>
      </c>
      <c r="G56" s="5">
        <v>-1019058</v>
      </c>
      <c r="I56" s="5">
        <v>-2994263</v>
      </c>
      <c r="J56" s="5">
        <v>-270485</v>
      </c>
      <c r="K56" s="5">
        <v>-712186</v>
      </c>
      <c r="L56" s="5">
        <v>-542867</v>
      </c>
      <c r="M56" s="5">
        <v>-1204723</v>
      </c>
      <c r="N56" s="5">
        <v>-950246</v>
      </c>
      <c r="O56" s="5">
        <v>-54318244026</v>
      </c>
      <c r="P56" s="5">
        <v>-62792991852</v>
      </c>
      <c r="Q56" s="5">
        <v>-54381043759</v>
      </c>
      <c r="R56" s="5">
        <v>-58750175600</v>
      </c>
      <c r="S56" s="5">
        <v>-59203052697</v>
      </c>
      <c r="T56" s="5">
        <v>-55901389097</v>
      </c>
      <c r="U56" s="5">
        <v>-48995552672</v>
      </c>
    </row>
    <row r="57" spans="2:21" ht="15.5" x14ac:dyDescent="0.35">
      <c r="C57" t="s">
        <v>88</v>
      </c>
      <c r="D57" s="5">
        <v>-493380</v>
      </c>
      <c r="E57" s="5">
        <v>-1751539</v>
      </c>
      <c r="F57" s="5">
        <v>-90186</v>
      </c>
      <c r="G57" s="5">
        <v>-1066819</v>
      </c>
      <c r="I57" s="5">
        <v>-3044737</v>
      </c>
      <c r="J57" s="5">
        <v>-5085769</v>
      </c>
      <c r="K57" s="5">
        <v>-8121323</v>
      </c>
      <c r="L57" s="5">
        <v>-2929267</v>
      </c>
      <c r="M57" s="5">
        <v>728992</v>
      </c>
      <c r="N57" s="5">
        <v>-10443898</v>
      </c>
      <c r="O57" s="5">
        <v>-159970190661</v>
      </c>
      <c r="P57" s="5">
        <v>105294602148</v>
      </c>
      <c r="Q57" s="5">
        <v>43875928902</v>
      </c>
      <c r="R57" s="5">
        <v>-28648806409</v>
      </c>
      <c r="S57" s="5">
        <v>-25536771425</v>
      </c>
      <c r="T57" s="5">
        <v>71017704318</v>
      </c>
      <c r="U57" s="5">
        <v>90536749319</v>
      </c>
    </row>
    <row r="58" spans="2:21" ht="15.5" x14ac:dyDescent="0.35">
      <c r="C58" t="s">
        <v>89</v>
      </c>
      <c r="D58" s="5">
        <v>-234820</v>
      </c>
      <c r="E58" s="5">
        <v>1293444</v>
      </c>
      <c r="F58" s="5">
        <v>122078</v>
      </c>
      <c r="G58" s="5">
        <v>-921189</v>
      </c>
      <c r="I58" s="5">
        <v>562799</v>
      </c>
      <c r="J58" s="5">
        <v>-5686741</v>
      </c>
      <c r="K58" s="5">
        <v>-2825890</v>
      </c>
      <c r="L58" s="5">
        <v>-576024</v>
      </c>
      <c r="M58" s="5">
        <v>-5104680</v>
      </c>
      <c r="N58" s="5">
        <v>-8004933</v>
      </c>
      <c r="O58" s="5">
        <v>-120320950963</v>
      </c>
      <c r="P58" s="5">
        <v>-91393722705</v>
      </c>
      <c r="Q58" s="5">
        <v>-39159377308</v>
      </c>
      <c r="R58" s="5">
        <v>-62392546698</v>
      </c>
      <c r="S58" s="5">
        <v>-48340676813</v>
      </c>
      <c r="T58" s="5">
        <v>-69382884081</v>
      </c>
      <c r="U58" s="5">
        <v>-67597698869</v>
      </c>
    </row>
    <row r="59" spans="2:21" ht="15.5" x14ac:dyDescent="0.35">
      <c r="C59" t="s">
        <v>92</v>
      </c>
      <c r="D59" s="5">
        <v>2</v>
      </c>
      <c r="E59" s="5">
        <v>2</v>
      </c>
      <c r="F59" s="5">
        <v>10</v>
      </c>
      <c r="G59" s="5">
        <v>49</v>
      </c>
      <c r="I59" s="5">
        <v>67</v>
      </c>
      <c r="J59" s="5">
        <v>417</v>
      </c>
      <c r="K59" s="5">
        <v>1369</v>
      </c>
      <c r="L59" s="5">
        <v>1264369</v>
      </c>
      <c r="M59" s="5">
        <v>262028</v>
      </c>
      <c r="N59" s="5">
        <v>242309</v>
      </c>
      <c r="O59" s="5">
        <v>2855172580</v>
      </c>
      <c r="P59" s="5">
        <v>3538244109</v>
      </c>
      <c r="Q59" s="5">
        <v>5705631805</v>
      </c>
      <c r="R59" s="5">
        <v>7134657719</v>
      </c>
      <c r="S59" s="5">
        <v>9661187921</v>
      </c>
      <c r="T59" s="5">
        <v>4951535601</v>
      </c>
      <c r="U59" s="5">
        <v>7915389728</v>
      </c>
    </row>
    <row r="60" spans="2:21" ht="15.5" x14ac:dyDescent="0.35">
      <c r="C60" t="s">
        <v>26</v>
      </c>
      <c r="D60" s="5">
        <v>-502985</v>
      </c>
      <c r="E60" s="5">
        <v>-494232</v>
      </c>
      <c r="F60" s="5">
        <v>-484578</v>
      </c>
      <c r="G60" s="5">
        <v>-465725</v>
      </c>
      <c r="I60" s="5">
        <v>-1921462</v>
      </c>
      <c r="J60" s="5">
        <v>-2239131</v>
      </c>
      <c r="K60" s="5">
        <v>-2628254</v>
      </c>
      <c r="L60" s="5">
        <v>-2168757</v>
      </c>
      <c r="M60" s="5">
        <v>-6890812</v>
      </c>
      <c r="N60" s="5">
        <v>-8570512</v>
      </c>
      <c r="O60" s="5">
        <v>-106595964030</v>
      </c>
      <c r="P60" s="5">
        <v>-91848277580</v>
      </c>
      <c r="Q60" s="5">
        <v>-51880212801</v>
      </c>
      <c r="R60" s="5">
        <v>-44196441226</v>
      </c>
      <c r="S60" s="5">
        <v>-64526434556</v>
      </c>
      <c r="T60" s="5">
        <v>-87477557573</v>
      </c>
      <c r="U60" s="5">
        <v>-47051082345</v>
      </c>
    </row>
    <row r="61" spans="2:21" ht="15.5" x14ac:dyDescent="0.35">
      <c r="C61" t="s">
        <v>310</v>
      </c>
      <c r="E61" s="5">
        <v>-78620</v>
      </c>
      <c r="F61" s="5">
        <v>42694</v>
      </c>
      <c r="G61" s="5">
        <v>35926</v>
      </c>
      <c r="L61" s="5">
        <v>7808</v>
      </c>
      <c r="N61" s="5">
        <v>16159</v>
      </c>
      <c r="P61" s="5">
        <v>548636364</v>
      </c>
      <c r="Q61" s="5">
        <v>24114808</v>
      </c>
      <c r="S61" s="5">
        <v>90914378</v>
      </c>
      <c r="U61" s="5">
        <v>-300916848</v>
      </c>
    </row>
    <row r="62" spans="2:21" ht="15.5" x14ac:dyDescent="0.35">
      <c r="C62" t="s">
        <v>91</v>
      </c>
      <c r="D62" s="5">
        <v>268163</v>
      </c>
      <c r="E62" s="5">
        <v>129576</v>
      </c>
      <c r="F62" s="5">
        <v>563952</v>
      </c>
      <c r="G62" s="5">
        <v>-455513</v>
      </c>
      <c r="I62" s="5">
        <v>747476</v>
      </c>
      <c r="J62" s="5">
        <v>127544</v>
      </c>
      <c r="K62" s="5">
        <v>-266238</v>
      </c>
      <c r="L62" s="5">
        <v>138367</v>
      </c>
      <c r="M62" s="5">
        <v>1163876</v>
      </c>
      <c r="N62" s="5">
        <v>-884555</v>
      </c>
      <c r="O62" s="5">
        <v>-3187909101</v>
      </c>
      <c r="P62" s="5">
        <v>-10276650269</v>
      </c>
      <c r="Q62" s="5">
        <v>2343668187</v>
      </c>
      <c r="R62" s="5">
        <v>-28507406056</v>
      </c>
      <c r="S62" s="5">
        <v>-19067301275</v>
      </c>
      <c r="T62" s="5">
        <v>10180607659</v>
      </c>
      <c r="U62" s="5">
        <v>-31313078337</v>
      </c>
    </row>
    <row r="63" spans="2:21" ht="15.5" x14ac:dyDescent="0.35">
      <c r="C63" t="s">
        <v>93</v>
      </c>
    </row>
    <row r="64" spans="2:21" ht="15.5" x14ac:dyDescent="0.35">
      <c r="C64" t="s">
        <v>94</v>
      </c>
      <c r="D64" s="5">
        <v>-234820</v>
      </c>
      <c r="E64" s="5">
        <v>1293444</v>
      </c>
      <c r="F64" s="5">
        <v>122078</v>
      </c>
      <c r="G64" s="5">
        <v>-921189</v>
      </c>
      <c r="I64" s="5">
        <v>562799</v>
      </c>
      <c r="J64" s="5">
        <v>-5686741</v>
      </c>
      <c r="K64" s="5">
        <v>-2825890</v>
      </c>
      <c r="L64" s="5">
        <v>-576024</v>
      </c>
      <c r="M64" s="5">
        <v>-5104680</v>
      </c>
      <c r="N64" s="5">
        <v>-8004933</v>
      </c>
      <c r="O64" s="5">
        <v>-120320950963</v>
      </c>
      <c r="P64" s="5">
        <v>-91393722705</v>
      </c>
      <c r="Q64" s="5">
        <v>-39159377308</v>
      </c>
      <c r="R64" s="5">
        <v>-62392546698</v>
      </c>
      <c r="S64" s="5">
        <v>-48340676813</v>
      </c>
      <c r="T64" s="5">
        <v>-69382884081</v>
      </c>
      <c r="U64" s="5">
        <v>-67597698869</v>
      </c>
    </row>
    <row r="65" spans="2:21" ht="15.5" x14ac:dyDescent="0.35">
      <c r="C65" t="s">
        <v>28</v>
      </c>
      <c r="D65" s="5">
        <v>-728200</v>
      </c>
      <c r="E65" s="5">
        <v>-458095</v>
      </c>
      <c r="F65" s="5">
        <v>31892</v>
      </c>
      <c r="G65" s="5">
        <v>-1988008</v>
      </c>
      <c r="I65" s="5">
        <v>-2481938</v>
      </c>
      <c r="J65" s="5">
        <v>-10772510</v>
      </c>
      <c r="K65" s="5">
        <v>-10947213</v>
      </c>
      <c r="L65" s="5">
        <v>-3505291</v>
      </c>
      <c r="M65" s="5">
        <v>-4375688</v>
      </c>
      <c r="N65" s="5">
        <v>-18448831</v>
      </c>
      <c r="O65" s="5">
        <v>-280291141624</v>
      </c>
      <c r="P65" s="5">
        <v>13900879443</v>
      </c>
      <c r="Q65" s="5">
        <v>4716551594</v>
      </c>
      <c r="R65" s="5">
        <v>-91041353107</v>
      </c>
      <c r="S65" s="5">
        <v>-73877448238</v>
      </c>
      <c r="T65" s="5">
        <v>1634820237</v>
      </c>
      <c r="U65" s="5">
        <v>22939050450</v>
      </c>
    </row>
    <row r="66" spans="2:21" ht="15.5" x14ac:dyDescent="0.35">
      <c r="C66" t="s">
        <v>27</v>
      </c>
      <c r="J66" s="5">
        <v>-4288460</v>
      </c>
      <c r="K66" s="5">
        <v>262329</v>
      </c>
      <c r="L66" s="5">
        <v>341941</v>
      </c>
      <c r="M66" s="5">
        <v>4413017</v>
      </c>
      <c r="N66" s="5">
        <v>-467795</v>
      </c>
      <c r="O66" s="5">
        <v>-18517761173</v>
      </c>
      <c r="P66" s="5">
        <v>-7356244381</v>
      </c>
      <c r="Q66" s="5">
        <v>3729904090</v>
      </c>
      <c r="R66" s="5">
        <v>-8890501302</v>
      </c>
      <c r="S66" s="5">
        <v>20263542471</v>
      </c>
      <c r="T66" s="5">
        <v>314142827</v>
      </c>
      <c r="U66" s="5">
        <v>3179681857</v>
      </c>
    </row>
    <row r="67" spans="2:21" ht="15.5" x14ac:dyDescent="0.35">
      <c r="C67" t="s">
        <v>97</v>
      </c>
      <c r="D67" s="5">
        <v>-728200</v>
      </c>
      <c r="E67" s="5">
        <v>-458095</v>
      </c>
      <c r="F67" s="5">
        <v>31892</v>
      </c>
      <c r="G67" s="5">
        <v>-1988008</v>
      </c>
      <c r="I67" s="5">
        <v>-2481938</v>
      </c>
      <c r="J67" s="5">
        <v>-15060970</v>
      </c>
      <c r="K67" s="5">
        <v>-10684884</v>
      </c>
      <c r="L67" s="5">
        <v>-3163350</v>
      </c>
      <c r="M67" s="5">
        <v>37329</v>
      </c>
      <c r="N67" s="5">
        <v>-18916626</v>
      </c>
      <c r="O67" s="5">
        <v>-298808902797</v>
      </c>
      <c r="P67" s="5">
        <v>6544635062</v>
      </c>
      <c r="Q67" s="5">
        <v>8446455684</v>
      </c>
      <c r="R67" s="5">
        <v>-99931854409</v>
      </c>
      <c r="S67" s="5">
        <v>-53613905767</v>
      </c>
      <c r="T67" s="5">
        <v>1948963064</v>
      </c>
      <c r="U67" s="5">
        <v>26118732307</v>
      </c>
    </row>
    <row r="68" spans="2:21" ht="15.5" x14ac:dyDescent="0.35">
      <c r="C68" t="s">
        <v>98</v>
      </c>
      <c r="D68" s="5">
        <v>697</v>
      </c>
      <c r="E68" s="5">
        <v>-153</v>
      </c>
      <c r="F68" s="5">
        <v>-56</v>
      </c>
      <c r="G68" s="5">
        <v>-202</v>
      </c>
      <c r="I68" s="5">
        <v>812</v>
      </c>
      <c r="J68" s="5">
        <v>-1261</v>
      </c>
      <c r="K68" s="5">
        <v>-797</v>
      </c>
      <c r="L68" s="5">
        <v>-828</v>
      </c>
      <c r="M68" s="5">
        <v>-859</v>
      </c>
      <c r="N68" s="5">
        <v>-1282</v>
      </c>
      <c r="O68" s="5">
        <v>-26201690986</v>
      </c>
      <c r="P68" s="5">
        <v>-58214491521</v>
      </c>
      <c r="Q68" s="5">
        <v>-33270245356</v>
      </c>
      <c r="R68" s="5">
        <v>-67370804112</v>
      </c>
      <c r="S68" s="5">
        <v>4114908704</v>
      </c>
      <c r="T68" s="5">
        <v>-5934741282</v>
      </c>
      <c r="U68" s="5">
        <v>49499803120</v>
      </c>
    </row>
    <row r="69" spans="2:21" ht="15.5" x14ac:dyDescent="0.35">
      <c r="C69" t="s">
        <v>100</v>
      </c>
      <c r="D69" s="5">
        <v>-727503</v>
      </c>
      <c r="E69" s="5">
        <v>-458248</v>
      </c>
      <c r="F69" s="5">
        <v>31836</v>
      </c>
      <c r="G69" s="5">
        <v>-1988210</v>
      </c>
      <c r="I69" s="5">
        <v>-2481126</v>
      </c>
      <c r="J69" s="5">
        <v>-15062231</v>
      </c>
      <c r="K69" s="5">
        <v>-10685681</v>
      </c>
      <c r="L69" s="5">
        <v>-3164178</v>
      </c>
      <c r="M69" s="5">
        <v>36470</v>
      </c>
      <c r="N69" s="5">
        <v>-18917908</v>
      </c>
      <c r="O69" s="5">
        <v>-325010593783</v>
      </c>
      <c r="P69" s="5">
        <v>-51669856459</v>
      </c>
      <c r="Q69" s="5">
        <v>-24823789672</v>
      </c>
      <c r="R69" s="5">
        <v>-167302658521</v>
      </c>
      <c r="S69" s="5">
        <v>-49498997063</v>
      </c>
      <c r="T69" s="5">
        <v>-3985778218</v>
      </c>
      <c r="U69" s="5">
        <v>75618535427</v>
      </c>
    </row>
    <row r="70" spans="2:21" ht="15.5" x14ac:dyDescent="0.35">
      <c r="C70" t="s">
        <v>101</v>
      </c>
      <c r="D70" s="5">
        <v>-728200</v>
      </c>
      <c r="E70" s="5">
        <v>-458095</v>
      </c>
      <c r="F70" s="5">
        <v>31892</v>
      </c>
      <c r="G70" s="5">
        <v>-1988008</v>
      </c>
      <c r="I70" s="5">
        <v>-2481938</v>
      </c>
      <c r="J70" s="5">
        <v>-15060970</v>
      </c>
      <c r="K70" s="5">
        <v>-10684884</v>
      </c>
      <c r="L70" s="5">
        <v>-3163350</v>
      </c>
      <c r="M70" s="5">
        <v>37329</v>
      </c>
      <c r="N70" s="5">
        <v>-18916626</v>
      </c>
      <c r="O70" s="5">
        <v>-298808902797</v>
      </c>
      <c r="P70" s="5">
        <v>6544635062</v>
      </c>
      <c r="Q70" s="5">
        <v>8446455684</v>
      </c>
      <c r="R70" s="5">
        <v>-99931854409</v>
      </c>
      <c r="S70" s="5">
        <v>-53613905767</v>
      </c>
      <c r="T70" s="5">
        <v>1948963064</v>
      </c>
      <c r="U70" s="5">
        <v>26118732307</v>
      </c>
    </row>
    <row r="71" spans="2:21" ht="15.5" x14ac:dyDescent="0.35">
      <c r="C71" t="s">
        <v>7</v>
      </c>
      <c r="D71" s="5">
        <v>-727503</v>
      </c>
      <c r="E71" s="5">
        <v>-458248</v>
      </c>
      <c r="F71" s="5">
        <v>31836</v>
      </c>
      <c r="G71" s="5">
        <v>-1988210</v>
      </c>
      <c r="I71" s="5">
        <v>-2481126</v>
      </c>
      <c r="J71" s="5">
        <v>-15062231</v>
      </c>
      <c r="K71" s="5">
        <v>-10685681</v>
      </c>
      <c r="L71" s="5">
        <v>-3164178</v>
      </c>
      <c r="M71" s="5">
        <v>36470</v>
      </c>
      <c r="N71" s="5">
        <v>-18917908</v>
      </c>
      <c r="O71" s="5">
        <v>-325010593783</v>
      </c>
      <c r="P71" s="5">
        <v>-51669856459</v>
      </c>
      <c r="Q71" s="5">
        <v>-24823789672</v>
      </c>
      <c r="R71" s="5">
        <v>-167302658521</v>
      </c>
      <c r="S71" s="5">
        <v>-49498997063</v>
      </c>
      <c r="T71" s="5">
        <v>-3985778218</v>
      </c>
      <c r="U71" s="5">
        <v>75618535427</v>
      </c>
    </row>
    <row r="72" spans="2:21" ht="15.5" x14ac:dyDescent="0.35">
      <c r="C72" t="s">
        <v>102</v>
      </c>
      <c r="D72" s="5">
        <v>-728200</v>
      </c>
      <c r="E72" s="5">
        <v>-458095</v>
      </c>
      <c r="F72" s="5">
        <v>31892</v>
      </c>
      <c r="G72" s="5">
        <v>-1988008</v>
      </c>
      <c r="I72" s="5">
        <v>-2481938</v>
      </c>
      <c r="J72" s="5">
        <v>-15060970</v>
      </c>
      <c r="K72" s="5">
        <v>-10684884</v>
      </c>
      <c r="L72" s="5">
        <v>-3163350</v>
      </c>
      <c r="M72" s="5">
        <v>37329</v>
      </c>
      <c r="N72" s="5">
        <v>-18916626</v>
      </c>
      <c r="O72" s="5">
        <v>-298808902797</v>
      </c>
      <c r="P72" s="5">
        <v>6544635062</v>
      </c>
      <c r="Q72" s="5">
        <v>8446455684</v>
      </c>
      <c r="R72" s="5">
        <v>-99931854409</v>
      </c>
      <c r="S72" s="5">
        <v>-53613905767</v>
      </c>
      <c r="T72" s="5">
        <v>1948963064</v>
      </c>
      <c r="U72" s="5">
        <v>26118732307</v>
      </c>
    </row>
    <row r="73" spans="2:21" ht="15.5" x14ac:dyDescent="0.35">
      <c r="C73" t="s">
        <v>103</v>
      </c>
      <c r="D73" s="5">
        <v>-727503</v>
      </c>
      <c r="E73" s="5">
        <v>-458248</v>
      </c>
      <c r="F73" s="5">
        <v>31836</v>
      </c>
      <c r="G73" s="5">
        <v>-1988210</v>
      </c>
      <c r="I73" s="5">
        <v>-2481126</v>
      </c>
      <c r="J73" s="5">
        <v>-15062231</v>
      </c>
      <c r="K73" s="5">
        <v>-10685681</v>
      </c>
      <c r="L73" s="5">
        <v>-3164178</v>
      </c>
      <c r="M73" s="5">
        <v>36470</v>
      </c>
      <c r="N73" s="5">
        <v>-18917908</v>
      </c>
      <c r="O73" s="5">
        <v>-325010593783</v>
      </c>
      <c r="P73" s="5">
        <v>-51669856459</v>
      </c>
      <c r="Q73" s="5">
        <v>-24823789672</v>
      </c>
      <c r="R73" s="5">
        <v>-167302658521</v>
      </c>
      <c r="S73" s="5">
        <v>-49498997063</v>
      </c>
      <c r="T73" s="5">
        <v>-3985778218</v>
      </c>
      <c r="U73" s="5">
        <v>75618535427</v>
      </c>
    </row>
    <row r="74" spans="2:21" ht="15.5" x14ac:dyDescent="0.35">
      <c r="C74" t="s">
        <v>104</v>
      </c>
      <c r="D74" s="5">
        <v>-727503</v>
      </c>
      <c r="E74" s="5">
        <v>-458248</v>
      </c>
      <c r="F74" s="5">
        <v>31836</v>
      </c>
      <c r="G74" s="5">
        <v>-1988210</v>
      </c>
      <c r="I74" s="5">
        <v>-2481126</v>
      </c>
      <c r="J74" s="5">
        <v>-15062231</v>
      </c>
      <c r="K74" s="5">
        <v>-10685681</v>
      </c>
      <c r="L74" s="5">
        <v>-3164178</v>
      </c>
      <c r="M74" s="5">
        <v>36470</v>
      </c>
      <c r="N74" s="5">
        <v>-18917908</v>
      </c>
      <c r="O74" s="5">
        <v>-325010593783</v>
      </c>
      <c r="P74" s="5">
        <v>-51669856459</v>
      </c>
      <c r="Q74" s="5">
        <v>-24823789672</v>
      </c>
      <c r="R74" s="5">
        <v>-167302658521</v>
      </c>
      <c r="S74" s="5">
        <v>-49498997063</v>
      </c>
      <c r="T74" s="5">
        <v>-3985778218</v>
      </c>
      <c r="U74" s="5">
        <v>75618535427</v>
      </c>
    </row>
    <row r="76" spans="2:21" ht="15.5" x14ac:dyDescent="0.35">
      <c r="B76" t="s">
        <v>105</v>
      </c>
      <c r="C76" t="s">
        <v>106</v>
      </c>
    </row>
    <row r="77" spans="2:21" ht="15.5" x14ac:dyDescent="0.35">
      <c r="C77" t="s">
        <v>107</v>
      </c>
    </row>
    <row r="78" spans="2:21" ht="15.5" x14ac:dyDescent="0.35">
      <c r="C78" t="s">
        <v>19</v>
      </c>
      <c r="D78" s="5">
        <v>4858</v>
      </c>
      <c r="E78" s="5">
        <v>9335</v>
      </c>
      <c r="F78" s="5">
        <v>9344</v>
      </c>
      <c r="G78" s="5">
        <v>6890</v>
      </c>
      <c r="I78" s="5">
        <v>9335</v>
      </c>
      <c r="J78" s="5">
        <v>27337</v>
      </c>
      <c r="K78" s="5">
        <v>507776</v>
      </c>
      <c r="L78" s="5">
        <v>557076</v>
      </c>
      <c r="M78" s="5">
        <v>6367341</v>
      </c>
      <c r="N78" s="5">
        <v>821146</v>
      </c>
      <c r="O78" s="5">
        <v>7944591361</v>
      </c>
      <c r="P78" s="5">
        <v>71000352993</v>
      </c>
      <c r="Q78" s="5">
        <v>51808282103</v>
      </c>
      <c r="R78" s="5">
        <v>46166334726</v>
      </c>
      <c r="S78" s="5">
        <v>31773447971</v>
      </c>
      <c r="T78" s="5">
        <v>51502003307</v>
      </c>
      <c r="U78" s="5">
        <v>27850189137</v>
      </c>
    </row>
    <row r="79" spans="2:21" ht="15.5" x14ac:dyDescent="0.35">
      <c r="C79" t="s">
        <v>318</v>
      </c>
      <c r="O79" s="5">
        <v>11946866925</v>
      </c>
      <c r="P79" s="5">
        <v>105302102853</v>
      </c>
      <c r="Q79" s="5">
        <v>106048326155</v>
      </c>
      <c r="R79" s="5">
        <v>196298089476</v>
      </c>
      <c r="S79" s="5">
        <v>125237728303</v>
      </c>
      <c r="T79" s="5">
        <v>210340535808</v>
      </c>
      <c r="U79" s="5">
        <v>222197822518</v>
      </c>
    </row>
    <row r="80" spans="2:21" ht="15.5" x14ac:dyDescent="0.35">
      <c r="C80" t="s">
        <v>108</v>
      </c>
      <c r="K80" s="5">
        <v>1886522</v>
      </c>
      <c r="L80" s="5">
        <v>1816683</v>
      </c>
      <c r="M80" s="5">
        <v>9744296</v>
      </c>
      <c r="N80" s="5">
        <v>7066437</v>
      </c>
      <c r="O80" s="5">
        <v>69355724666</v>
      </c>
      <c r="P80" s="5">
        <v>183718940720</v>
      </c>
      <c r="Q80" s="5">
        <v>272641438893</v>
      </c>
      <c r="R80" s="5">
        <v>129840434328</v>
      </c>
      <c r="S80" s="5">
        <v>143680551292</v>
      </c>
      <c r="T80" s="5">
        <v>278752811664</v>
      </c>
      <c r="U80" s="5">
        <v>200674846338</v>
      </c>
    </row>
    <row r="81" spans="3:21" ht="15.5" x14ac:dyDescent="0.35">
      <c r="C81" t="s">
        <v>110</v>
      </c>
      <c r="K81" s="5">
        <v>154438</v>
      </c>
      <c r="L81" s="5">
        <v>1246975</v>
      </c>
      <c r="M81" s="5">
        <v>5621133</v>
      </c>
      <c r="N81" s="5">
        <v>480459</v>
      </c>
      <c r="O81" s="5">
        <v>15933859164</v>
      </c>
      <c r="P81" s="5">
        <v>84310852706</v>
      </c>
      <c r="Q81" s="5">
        <v>15437472100</v>
      </c>
      <c r="R81" s="5">
        <v>87879086040</v>
      </c>
      <c r="S81" s="5">
        <v>21583573923</v>
      </c>
      <c r="T81" s="5">
        <v>27550397900</v>
      </c>
      <c r="U81" s="5">
        <v>18529497161</v>
      </c>
    </row>
    <row r="82" spans="3:21" ht="15.5" x14ac:dyDescent="0.35">
      <c r="C82" t="s">
        <v>109</v>
      </c>
      <c r="J82" s="5">
        <v>16485</v>
      </c>
      <c r="K82" s="5">
        <v>1357498</v>
      </c>
      <c r="L82" s="5">
        <v>11384671</v>
      </c>
      <c r="M82" s="5">
        <v>21288616</v>
      </c>
      <c r="N82" s="5">
        <v>22003653</v>
      </c>
      <c r="O82" s="5">
        <v>93363258498</v>
      </c>
      <c r="P82" s="5">
        <v>835114245093</v>
      </c>
      <c r="Q82" s="5">
        <v>973721525021</v>
      </c>
      <c r="R82" s="5">
        <v>919410499454</v>
      </c>
      <c r="S82" s="5">
        <v>974429200634</v>
      </c>
      <c r="T82" s="5">
        <v>117142490440</v>
      </c>
      <c r="U82" s="5">
        <v>660972996156</v>
      </c>
    </row>
    <row r="83" spans="3:21" ht="15.5" x14ac:dyDescent="0.35">
      <c r="C83" t="s">
        <v>111</v>
      </c>
      <c r="K83" s="5">
        <v>1886522</v>
      </c>
      <c r="L83" s="5">
        <v>1816683</v>
      </c>
      <c r="M83" s="5">
        <v>9744296</v>
      </c>
      <c r="N83" s="5">
        <v>7066437</v>
      </c>
      <c r="O83" s="5">
        <v>69355724666</v>
      </c>
      <c r="P83" s="5">
        <v>183718940720</v>
      </c>
      <c r="Q83" s="5">
        <v>272641438893</v>
      </c>
      <c r="R83" s="5">
        <v>129840434328</v>
      </c>
      <c r="S83" s="5">
        <v>143680551292</v>
      </c>
      <c r="T83" s="5">
        <v>278752811664</v>
      </c>
      <c r="U83" s="5">
        <v>200674846338</v>
      </c>
    </row>
    <row r="84" spans="3:21" ht="15.5" x14ac:dyDescent="0.35">
      <c r="C84" t="s">
        <v>112</v>
      </c>
      <c r="K84" s="5">
        <v>28289</v>
      </c>
      <c r="L84" s="5">
        <v>2072</v>
      </c>
      <c r="M84" s="5">
        <v>138892</v>
      </c>
      <c r="N84" s="5">
        <v>121098</v>
      </c>
      <c r="O84" s="5">
        <v>1707714286</v>
      </c>
      <c r="P84" s="5">
        <v>2169570498</v>
      </c>
      <c r="Q84" s="5">
        <v>1699371432</v>
      </c>
      <c r="R84" s="5">
        <v>3886566719</v>
      </c>
      <c r="S84" s="5">
        <v>1405837513</v>
      </c>
      <c r="T84" s="5">
        <v>35123006028</v>
      </c>
      <c r="U84" s="5">
        <v>491238618</v>
      </c>
    </row>
    <row r="85" spans="3:21" ht="15.5" x14ac:dyDescent="0.35">
      <c r="C85" t="s">
        <v>114</v>
      </c>
      <c r="D85" s="5">
        <v>8648120</v>
      </c>
      <c r="E85" s="5">
        <v>8648120</v>
      </c>
      <c r="F85" s="5">
        <v>9910793</v>
      </c>
      <c r="G85" s="5">
        <v>9499736</v>
      </c>
      <c r="I85" s="5">
        <v>8648120</v>
      </c>
      <c r="J85" s="5">
        <v>8775017</v>
      </c>
      <c r="K85" s="5">
        <v>19640676</v>
      </c>
      <c r="L85" s="5">
        <v>31488614</v>
      </c>
      <c r="M85" s="5">
        <v>30978608</v>
      </c>
      <c r="N85" s="5">
        <v>44876814</v>
      </c>
      <c r="O85" s="5">
        <v>796506004780</v>
      </c>
      <c r="P85" s="5">
        <v>1382113970257</v>
      </c>
      <c r="Q85" s="5">
        <v>991753212184</v>
      </c>
      <c r="R85" s="5">
        <v>840062055130</v>
      </c>
      <c r="S85" s="5">
        <v>729659654409</v>
      </c>
      <c r="T85" s="5">
        <v>1330722084741</v>
      </c>
      <c r="U85" s="5">
        <v>1004084975166</v>
      </c>
    </row>
    <row r="86" spans="3:21" ht="15.5" x14ac:dyDescent="0.35">
      <c r="C86" t="s">
        <v>317</v>
      </c>
      <c r="R86" s="5">
        <v>1563944388</v>
      </c>
      <c r="T86" s="5">
        <v>1961441546</v>
      </c>
      <c r="U86" s="5">
        <v>543490630</v>
      </c>
    </row>
    <row r="87" spans="3:21" ht="15.5" x14ac:dyDescent="0.35">
      <c r="C87" t="s">
        <v>93</v>
      </c>
      <c r="D87" s="5">
        <v>2214</v>
      </c>
      <c r="E87" s="5">
        <v>1517</v>
      </c>
      <c r="F87" s="5">
        <v>1670</v>
      </c>
      <c r="G87" s="5">
        <v>1726</v>
      </c>
      <c r="I87" s="5">
        <v>1517</v>
      </c>
      <c r="J87" s="5">
        <v>705</v>
      </c>
      <c r="K87" s="5">
        <v>1966</v>
      </c>
      <c r="L87" s="5">
        <v>2763</v>
      </c>
      <c r="M87" s="5">
        <v>3591</v>
      </c>
      <c r="N87" s="5">
        <v>4450</v>
      </c>
      <c r="O87" s="5">
        <v>-79853717538</v>
      </c>
      <c r="P87" s="5">
        <v>-53652026552</v>
      </c>
      <c r="Q87" s="5">
        <v>10112159127</v>
      </c>
      <c r="R87" s="5">
        <v>38419764338</v>
      </c>
      <c r="S87" s="5">
        <v>100471665313</v>
      </c>
      <c r="T87" s="5">
        <v>93885256021</v>
      </c>
      <c r="U87" s="5">
        <v>99819997303</v>
      </c>
    </row>
    <row r="88" spans="3:21" ht="15.5" x14ac:dyDescent="0.35">
      <c r="C88" t="s">
        <v>115</v>
      </c>
      <c r="D88" s="5">
        <v>8754507</v>
      </c>
      <c r="E88" s="5">
        <v>8756434</v>
      </c>
      <c r="F88" s="5">
        <v>10016748</v>
      </c>
      <c r="G88" s="5">
        <v>9603237</v>
      </c>
      <c r="I88" s="5">
        <v>8756434</v>
      </c>
      <c r="J88" s="5">
        <v>9754533</v>
      </c>
      <c r="K88" s="5">
        <v>29946138</v>
      </c>
      <c r="L88" s="5">
        <v>43135358</v>
      </c>
      <c r="M88" s="5">
        <v>58924100</v>
      </c>
      <c r="N88" s="5">
        <v>65009326</v>
      </c>
      <c r="O88" s="5">
        <v>1160620662903</v>
      </c>
      <c r="P88" s="5">
        <v>2115994105157</v>
      </c>
      <c r="Q88" s="5">
        <v>1701281476100</v>
      </c>
      <c r="R88" s="5">
        <v>1424711407181</v>
      </c>
      <c r="S88" s="5">
        <v>1370783812492</v>
      </c>
      <c r="T88" s="5">
        <v>2428476989941</v>
      </c>
      <c r="U88" s="5">
        <v>1934929088675</v>
      </c>
    </row>
    <row r="89" spans="3:21" ht="15.5" x14ac:dyDescent="0.35">
      <c r="C89" t="s">
        <v>116</v>
      </c>
    </row>
    <row r="90" spans="3:21" ht="15.5" x14ac:dyDescent="0.35">
      <c r="C90" t="s">
        <v>123</v>
      </c>
      <c r="D90" s="5">
        <v>16942706</v>
      </c>
      <c r="E90" s="5">
        <v>17371266</v>
      </c>
      <c r="F90" s="5">
        <v>16620115</v>
      </c>
      <c r="G90" s="5">
        <v>17116673</v>
      </c>
      <c r="I90" s="5">
        <v>17371266</v>
      </c>
      <c r="J90" s="5">
        <v>17627231</v>
      </c>
      <c r="K90" s="5">
        <v>23049476</v>
      </c>
      <c r="L90" s="5">
        <v>25962845</v>
      </c>
      <c r="M90" s="5">
        <v>30743681</v>
      </c>
      <c r="N90" s="5">
        <v>35679718</v>
      </c>
      <c r="O90" s="5">
        <v>564902241975</v>
      </c>
      <c r="P90" s="5">
        <v>644184195044</v>
      </c>
      <c r="Q90" s="5">
        <v>644735905720</v>
      </c>
      <c r="R90" s="5">
        <v>701939227149</v>
      </c>
      <c r="S90" s="5">
        <v>792208520867</v>
      </c>
      <c r="T90" s="5">
        <v>781940149737</v>
      </c>
      <c r="U90" s="5">
        <v>816552450402</v>
      </c>
    </row>
    <row r="91" spans="3:21" ht="15.5" x14ac:dyDescent="0.35">
      <c r="C91" t="s">
        <v>118</v>
      </c>
      <c r="K91" s="5">
        <v>4287621</v>
      </c>
      <c r="L91" s="5">
        <v>4025067</v>
      </c>
      <c r="M91" s="5">
        <v>3682892</v>
      </c>
      <c r="P91" s="5">
        <v>14806374131</v>
      </c>
      <c r="Q91" s="5">
        <v>24014820530</v>
      </c>
      <c r="R91" s="5">
        <v>18635239058</v>
      </c>
      <c r="S91" s="5">
        <v>25760872648</v>
      </c>
    </row>
    <row r="92" spans="3:21" ht="15.5" x14ac:dyDescent="0.35">
      <c r="C92" t="s">
        <v>125</v>
      </c>
      <c r="D92" s="5">
        <v>17399183</v>
      </c>
      <c r="E92" s="5">
        <v>17827046</v>
      </c>
      <c r="F92" s="5">
        <v>16622791</v>
      </c>
      <c r="G92" s="5">
        <v>17119405</v>
      </c>
      <c r="I92" s="5">
        <v>17827046</v>
      </c>
      <c r="J92" s="5">
        <v>18082199</v>
      </c>
      <c r="K92" s="5">
        <v>27340908</v>
      </c>
      <c r="L92" s="5">
        <v>30446002</v>
      </c>
      <c r="M92" s="5">
        <v>34885724</v>
      </c>
      <c r="N92" s="5">
        <v>36139795</v>
      </c>
      <c r="O92" s="5">
        <v>565028961975</v>
      </c>
      <c r="P92" s="5">
        <v>665672268860</v>
      </c>
      <c r="Q92" s="5">
        <v>675000320828</v>
      </c>
      <c r="R92" s="5">
        <v>728319096350</v>
      </c>
      <c r="S92" s="5">
        <v>818253773565</v>
      </c>
      <c r="T92" s="5">
        <v>783961991283</v>
      </c>
      <c r="U92" s="5">
        <v>817149141032</v>
      </c>
    </row>
    <row r="93" spans="3:21" ht="15.5" x14ac:dyDescent="0.35">
      <c r="C93" t="s">
        <v>126</v>
      </c>
      <c r="D93" s="5">
        <v>26153690</v>
      </c>
      <c r="E93" s="5">
        <v>26583480</v>
      </c>
      <c r="F93" s="5">
        <v>26639539</v>
      </c>
      <c r="G93" s="5">
        <v>26722642</v>
      </c>
      <c r="I93" s="5">
        <v>26583480</v>
      </c>
      <c r="J93" s="5">
        <v>27836732</v>
      </c>
      <c r="K93" s="5">
        <v>57287046</v>
      </c>
      <c r="L93" s="5">
        <v>73581360</v>
      </c>
      <c r="M93" s="5">
        <v>93809824</v>
      </c>
      <c r="N93" s="5">
        <v>101149121</v>
      </c>
      <c r="O93" s="5">
        <v>1725649624878</v>
      </c>
      <c r="P93" s="5">
        <v>2781666374017</v>
      </c>
      <c r="Q93" s="5">
        <v>2376281796928</v>
      </c>
      <c r="R93" s="5">
        <v>2153030503531</v>
      </c>
      <c r="S93" s="5">
        <v>2189037586057</v>
      </c>
      <c r="T93" s="5">
        <v>3212438981224</v>
      </c>
      <c r="U93" s="5">
        <v>2752078229707</v>
      </c>
    </row>
    <row r="94" spans="3:21" ht="15.5" x14ac:dyDescent="0.35">
      <c r="C94" t="s">
        <v>127</v>
      </c>
    </row>
    <row r="95" spans="3:21" ht="15.5" x14ac:dyDescent="0.35">
      <c r="C95" t="s">
        <v>128</v>
      </c>
    </row>
    <row r="96" spans="3:21" ht="15.5" x14ac:dyDescent="0.35">
      <c r="C96" t="s">
        <v>129</v>
      </c>
      <c r="D96" s="5">
        <v>21551329</v>
      </c>
      <c r="E96" s="5">
        <v>21253616</v>
      </c>
      <c r="F96" s="5">
        <v>20851427</v>
      </c>
      <c r="G96" s="5">
        <v>20966366</v>
      </c>
      <c r="I96" s="5">
        <v>21253616</v>
      </c>
      <c r="J96" s="5">
        <v>20025742</v>
      </c>
      <c r="K96" s="5">
        <v>34413825</v>
      </c>
      <c r="L96" s="5">
        <v>33987411</v>
      </c>
      <c r="M96" s="5">
        <v>41756304</v>
      </c>
      <c r="N96" s="5">
        <v>99946499</v>
      </c>
      <c r="O96" s="5">
        <v>1573757483662</v>
      </c>
      <c r="P96" s="5">
        <v>2144650311300</v>
      </c>
      <c r="Q96" s="5">
        <v>1747767173359</v>
      </c>
      <c r="R96" s="5">
        <v>1667249369925</v>
      </c>
      <c r="S96" s="5">
        <v>1520673338662</v>
      </c>
      <c r="T96" s="5">
        <v>2370051137523</v>
      </c>
      <c r="U96" s="5">
        <v>1826964300132</v>
      </c>
    </row>
    <row r="97" spans="3:21" ht="15.5" x14ac:dyDescent="0.35">
      <c r="C97" t="s">
        <v>130</v>
      </c>
    </row>
    <row r="98" spans="3:21" ht="15.5" x14ac:dyDescent="0.35">
      <c r="C98" t="s">
        <v>131</v>
      </c>
      <c r="J98" s="5">
        <v>16485</v>
      </c>
      <c r="K98" s="5">
        <v>1511936</v>
      </c>
      <c r="L98" s="5">
        <v>12631646</v>
      </c>
      <c r="M98" s="5">
        <v>26909749</v>
      </c>
      <c r="N98" s="5">
        <v>22484112</v>
      </c>
      <c r="O98" s="5">
        <v>109297117662</v>
      </c>
      <c r="P98" s="5">
        <v>919425097799</v>
      </c>
      <c r="Q98" s="5">
        <v>989158997121</v>
      </c>
      <c r="R98" s="5">
        <v>1007289585494</v>
      </c>
      <c r="S98" s="5">
        <v>996012774557</v>
      </c>
      <c r="T98" s="5">
        <v>144692888340</v>
      </c>
      <c r="U98" s="5">
        <v>679502493317</v>
      </c>
    </row>
    <row r="99" spans="3:21" ht="15.5" x14ac:dyDescent="0.35">
      <c r="C99" t="s">
        <v>321</v>
      </c>
      <c r="D99" s="5">
        <v>4273</v>
      </c>
      <c r="E99" s="5">
        <v>7120</v>
      </c>
      <c r="F99" s="5">
        <v>4834</v>
      </c>
      <c r="G99" s="5">
        <v>7186</v>
      </c>
      <c r="I99" s="5">
        <v>7120</v>
      </c>
      <c r="J99" s="5">
        <v>7605</v>
      </c>
      <c r="K99" s="5">
        <v>4780</v>
      </c>
      <c r="L99" s="5">
        <v>4661</v>
      </c>
      <c r="M99" s="5">
        <v>9430</v>
      </c>
      <c r="N99" s="5">
        <v>358182</v>
      </c>
      <c r="O99" s="5">
        <v>74829130680</v>
      </c>
      <c r="P99" s="5">
        <v>44025979</v>
      </c>
      <c r="Q99" s="5">
        <v>967304013</v>
      </c>
      <c r="R99" s="5">
        <v>772938144</v>
      </c>
      <c r="S99" s="5">
        <v>1653489945</v>
      </c>
      <c r="T99" s="5">
        <v>455436362</v>
      </c>
      <c r="U99" s="5">
        <v>484542603</v>
      </c>
    </row>
    <row r="100" spans="3:21" ht="15.5" x14ac:dyDescent="0.35">
      <c r="C100" t="s">
        <v>133</v>
      </c>
      <c r="D100" s="5">
        <v>26070</v>
      </c>
      <c r="E100" s="5">
        <v>25622</v>
      </c>
      <c r="F100" s="5">
        <v>167800</v>
      </c>
      <c r="G100" s="5">
        <v>95271</v>
      </c>
      <c r="I100" s="5">
        <v>25622</v>
      </c>
      <c r="J100" s="5">
        <v>43946</v>
      </c>
      <c r="K100" s="5">
        <v>22684</v>
      </c>
      <c r="L100" s="5">
        <v>10872</v>
      </c>
      <c r="M100" s="5">
        <v>23965</v>
      </c>
      <c r="N100" s="5">
        <v>62230</v>
      </c>
      <c r="O100" s="5">
        <v>1881069255</v>
      </c>
      <c r="P100" s="5">
        <v>730632193</v>
      </c>
      <c r="Q100" s="5">
        <v>719485236</v>
      </c>
      <c r="R100" s="5">
        <v>615709940</v>
      </c>
      <c r="S100" s="5">
        <v>832669787</v>
      </c>
      <c r="T100" s="5">
        <v>852012986</v>
      </c>
      <c r="U100" s="5">
        <v>716932034</v>
      </c>
    </row>
    <row r="101" spans="3:21" ht="15.5" x14ac:dyDescent="0.35">
      <c r="C101" t="s">
        <v>132</v>
      </c>
      <c r="D101" s="5">
        <v>143141</v>
      </c>
      <c r="E101" s="5">
        <v>145907</v>
      </c>
      <c r="F101" s="5">
        <v>438116</v>
      </c>
      <c r="G101" s="5">
        <v>829865</v>
      </c>
      <c r="I101" s="5">
        <v>145907</v>
      </c>
      <c r="J101" s="5">
        <v>158627</v>
      </c>
      <c r="K101" s="5">
        <v>378703</v>
      </c>
      <c r="L101" s="5">
        <v>346328</v>
      </c>
      <c r="M101" s="5">
        <v>853592</v>
      </c>
      <c r="N101" s="5">
        <v>699166</v>
      </c>
      <c r="O101" s="5">
        <v>11156316221</v>
      </c>
      <c r="P101" s="5">
        <v>12006732366</v>
      </c>
      <c r="Q101" s="5">
        <v>12108557835</v>
      </c>
      <c r="R101" s="5">
        <v>10024905135</v>
      </c>
      <c r="S101" s="5">
        <v>9168924459</v>
      </c>
      <c r="T101" s="5">
        <v>12593474002</v>
      </c>
      <c r="U101" s="5">
        <v>10748400817</v>
      </c>
    </row>
    <row r="102" spans="3:21" ht="15.5" x14ac:dyDescent="0.35">
      <c r="C102" t="s">
        <v>329</v>
      </c>
      <c r="D102" s="5">
        <v>21377845</v>
      </c>
      <c r="E102" s="5">
        <v>21074967</v>
      </c>
      <c r="F102" s="5">
        <v>20240677</v>
      </c>
      <c r="G102" s="5">
        <v>20034044</v>
      </c>
      <c r="I102" s="5">
        <v>21074967</v>
      </c>
      <c r="J102" s="5">
        <v>18825474</v>
      </c>
      <c r="K102" s="5">
        <v>20607136</v>
      </c>
      <c r="L102" s="5">
        <v>6678105</v>
      </c>
      <c r="N102" s="5">
        <v>53866359</v>
      </c>
      <c r="O102" s="5">
        <v>595675999980</v>
      </c>
      <c r="P102" s="5">
        <v>131667127187</v>
      </c>
      <c r="Q102" s="5">
        <v>204868060900</v>
      </c>
      <c r="R102" s="5">
        <v>2426363707</v>
      </c>
      <c r="S102" s="5">
        <v>57698000000</v>
      </c>
      <c r="U102" s="5">
        <v>122184000000</v>
      </c>
    </row>
    <row r="103" spans="3:21" ht="15.5" x14ac:dyDescent="0.35">
      <c r="C103" t="s">
        <v>134</v>
      </c>
      <c r="J103" s="5">
        <v>973605</v>
      </c>
      <c r="K103" s="5">
        <v>6343605</v>
      </c>
      <c r="L103" s="5">
        <v>8046472</v>
      </c>
      <c r="M103" s="5">
        <v>9680763</v>
      </c>
      <c r="N103" s="5">
        <v>19942067</v>
      </c>
      <c r="O103" s="5">
        <v>706984882457</v>
      </c>
      <c r="P103" s="5">
        <v>1003791095664</v>
      </c>
      <c r="Q103" s="5">
        <v>498530988102</v>
      </c>
      <c r="R103" s="5">
        <v>611772804949</v>
      </c>
      <c r="S103" s="5">
        <v>305091867806</v>
      </c>
      <c r="T103" s="5">
        <v>2041897508110</v>
      </c>
      <c r="U103" s="5">
        <v>885981504956</v>
      </c>
    </row>
    <row r="104" spans="3:21" ht="15.5" x14ac:dyDescent="0.35">
      <c r="C104" t="s">
        <v>135</v>
      </c>
    </row>
    <row r="105" spans="3:21" ht="15.5" x14ac:dyDescent="0.35">
      <c r="C105" t="s">
        <v>597</v>
      </c>
      <c r="L105" s="5">
        <v>6035047</v>
      </c>
      <c r="M105" s="5">
        <v>15330440</v>
      </c>
      <c r="N105" s="5">
        <v>19555297</v>
      </c>
      <c r="O105" s="5">
        <v>145988492027</v>
      </c>
      <c r="P105" s="5">
        <v>228099862313</v>
      </c>
      <c r="Q105" s="5">
        <v>161781612299</v>
      </c>
      <c r="S105" s="5">
        <v>33911943796</v>
      </c>
      <c r="T105" s="5">
        <v>167519217000</v>
      </c>
      <c r="U105" s="5">
        <v>237337587667</v>
      </c>
    </row>
    <row r="106" spans="3:21" ht="15.5" x14ac:dyDescent="0.35">
      <c r="C106" t="s">
        <v>137</v>
      </c>
      <c r="K106" s="5">
        <v>5495047</v>
      </c>
      <c r="L106" s="5">
        <v>6220393</v>
      </c>
      <c r="M106" s="5">
        <v>4224857</v>
      </c>
      <c r="N106" s="5">
        <v>2479808</v>
      </c>
      <c r="O106" s="5">
        <v>73163187160</v>
      </c>
      <c r="P106" s="5">
        <v>76215819960</v>
      </c>
      <c r="Q106" s="5">
        <v>40644000000</v>
      </c>
      <c r="R106" s="5">
        <v>33577282409</v>
      </c>
      <c r="S106" s="5">
        <v>149445831933</v>
      </c>
      <c r="T106" s="5">
        <v>168790037489</v>
      </c>
      <c r="U106" s="5">
        <v>126630166558</v>
      </c>
    </row>
    <row r="107" spans="3:21" ht="15.5" x14ac:dyDescent="0.35">
      <c r="C107" t="s">
        <v>138</v>
      </c>
      <c r="L107" s="5">
        <v>6035047</v>
      </c>
      <c r="M107" s="5">
        <v>15330440</v>
      </c>
      <c r="N107" s="5">
        <v>20285489</v>
      </c>
      <c r="O107" s="5">
        <v>149702039069</v>
      </c>
      <c r="P107" s="5">
        <v>309815366787</v>
      </c>
      <c r="Q107" s="5">
        <v>249644071180</v>
      </c>
      <c r="R107" s="5">
        <v>82086791545</v>
      </c>
      <c r="S107" s="5">
        <v>103253246813</v>
      </c>
      <c r="T107" s="5">
        <v>201352065466</v>
      </c>
      <c r="U107" s="5">
        <v>267772373122</v>
      </c>
    </row>
    <row r="108" spans="3:21" ht="15.5" x14ac:dyDescent="0.35">
      <c r="C108" t="s">
        <v>139</v>
      </c>
      <c r="L108" s="5">
        <v>6035047</v>
      </c>
      <c r="M108" s="5">
        <v>15330440</v>
      </c>
      <c r="N108" s="5">
        <v>20285489</v>
      </c>
      <c r="O108" s="5">
        <v>149702039069</v>
      </c>
      <c r="P108" s="5">
        <v>309815366787</v>
      </c>
      <c r="Q108" s="5">
        <v>249644071180</v>
      </c>
      <c r="R108" s="5">
        <v>82086791545</v>
      </c>
      <c r="S108" s="5">
        <v>103253246813</v>
      </c>
      <c r="T108" s="5">
        <v>201352065466</v>
      </c>
      <c r="U108" s="5">
        <v>267772373122</v>
      </c>
    </row>
    <row r="109" spans="3:21" ht="15.5" x14ac:dyDescent="0.35">
      <c r="C109" t="s">
        <v>327</v>
      </c>
    </row>
    <row r="110" spans="3:21" ht="15.5" x14ac:dyDescent="0.35">
      <c r="C110" t="s">
        <v>328</v>
      </c>
      <c r="L110" s="5">
        <v>6035047</v>
      </c>
      <c r="M110" s="5">
        <v>15330440</v>
      </c>
      <c r="N110" s="5">
        <v>19555297</v>
      </c>
      <c r="O110" s="5">
        <v>145988492027</v>
      </c>
      <c r="P110" s="5">
        <v>228099862313</v>
      </c>
      <c r="Q110" s="5">
        <v>161781612299</v>
      </c>
      <c r="S110" s="5">
        <v>33911943796</v>
      </c>
      <c r="T110" s="5">
        <v>167519217000</v>
      </c>
      <c r="U110" s="5">
        <v>237337587667</v>
      </c>
    </row>
    <row r="111" spans="3:21" ht="15.5" x14ac:dyDescent="0.35">
      <c r="C111" t="s">
        <v>141</v>
      </c>
      <c r="N111" s="5">
        <v>730192</v>
      </c>
      <c r="O111" s="5">
        <v>3713547042</v>
      </c>
      <c r="T111" s="5">
        <v>4133716882</v>
      </c>
      <c r="U111" s="5">
        <v>4447859709</v>
      </c>
    </row>
    <row r="112" spans="3:21" ht="15.5" x14ac:dyDescent="0.35">
      <c r="C112" t="s">
        <v>142</v>
      </c>
      <c r="D112" s="5">
        <v>21551329</v>
      </c>
      <c r="E112" s="5">
        <v>21253616</v>
      </c>
      <c r="F112" s="5">
        <v>20851427</v>
      </c>
      <c r="G112" s="5">
        <v>20966366</v>
      </c>
      <c r="I112" s="5">
        <v>21253616</v>
      </c>
      <c r="J112" s="5">
        <v>20025742</v>
      </c>
      <c r="K112" s="5">
        <v>34413825</v>
      </c>
      <c r="L112" s="5">
        <v>40022458</v>
      </c>
      <c r="M112" s="5">
        <v>57086744</v>
      </c>
      <c r="N112" s="5">
        <v>120231988</v>
      </c>
      <c r="O112" s="5">
        <v>1723459522731</v>
      </c>
      <c r="P112" s="5">
        <v>2454465678087</v>
      </c>
      <c r="Q112" s="5">
        <v>1997411244539</v>
      </c>
      <c r="R112" s="5">
        <v>1749336161470</v>
      </c>
      <c r="S112" s="5">
        <v>1623926585475</v>
      </c>
      <c r="T112" s="5">
        <v>2571403202989</v>
      </c>
      <c r="U112" s="5">
        <v>2094736673254</v>
      </c>
    </row>
    <row r="113" spans="2:21" ht="15.5" x14ac:dyDescent="0.35">
      <c r="C113" t="s">
        <v>143</v>
      </c>
    </row>
    <row r="114" spans="2:21" ht="15.5" x14ac:dyDescent="0.35">
      <c r="C114" t="s">
        <v>144</v>
      </c>
      <c r="D114" s="5">
        <v>128658141</v>
      </c>
      <c r="E114" s="5">
        <v>128658141</v>
      </c>
      <c r="F114" s="5">
        <v>128658141</v>
      </c>
      <c r="G114" s="5">
        <v>128658141</v>
      </c>
      <c r="I114" s="5">
        <v>128658141</v>
      </c>
      <c r="J114" s="5">
        <v>128658141</v>
      </c>
      <c r="K114" s="5">
        <v>128658141</v>
      </c>
      <c r="L114" s="5">
        <v>128658141</v>
      </c>
      <c r="M114" s="5">
        <v>128658141</v>
      </c>
      <c r="N114" s="5">
        <v>72888664</v>
      </c>
      <c r="O114" s="5">
        <v>154000000000</v>
      </c>
      <c r="P114" s="5">
        <v>154000000000</v>
      </c>
      <c r="Q114" s="5">
        <v>154000000000</v>
      </c>
      <c r="R114" s="5">
        <v>154000000000</v>
      </c>
      <c r="S114" s="5">
        <v>154000000000</v>
      </c>
      <c r="T114" s="5">
        <v>154000000000</v>
      </c>
      <c r="U114" s="5">
        <v>154000000000</v>
      </c>
    </row>
    <row r="115" spans="2:21" ht="15.5" x14ac:dyDescent="0.35">
      <c r="C115" t="s">
        <v>145</v>
      </c>
      <c r="D115" s="5">
        <v>28067077</v>
      </c>
      <c r="E115" s="5">
        <v>28067077</v>
      </c>
      <c r="F115" s="5">
        <v>28067077</v>
      </c>
      <c r="G115" s="5">
        <v>28067077</v>
      </c>
      <c r="I115" s="5">
        <v>28067077</v>
      </c>
      <c r="J115" s="5">
        <v>28067077</v>
      </c>
      <c r="K115" s="5">
        <v>28067077</v>
      </c>
      <c r="L115" s="5">
        <v>28067077</v>
      </c>
      <c r="M115" s="5">
        <v>28067077</v>
      </c>
      <c r="N115" s="5">
        <v>28067077</v>
      </c>
      <c r="O115" s="5">
        <v>72324850615</v>
      </c>
      <c r="P115" s="5">
        <v>72324850615</v>
      </c>
      <c r="Q115" s="5">
        <v>72324850615</v>
      </c>
      <c r="R115" s="5">
        <v>72324850615</v>
      </c>
      <c r="S115" s="5">
        <v>66438850615</v>
      </c>
      <c r="T115" s="5">
        <v>66438850615</v>
      </c>
      <c r="U115" s="5">
        <v>66438850615</v>
      </c>
    </row>
    <row r="116" spans="2:21" ht="15.5" x14ac:dyDescent="0.35">
      <c r="C116" t="s">
        <v>146</v>
      </c>
      <c r="D116" s="5">
        <v>-152125071</v>
      </c>
      <c r="E116" s="5">
        <v>-151396871</v>
      </c>
      <c r="F116" s="5">
        <v>-150938776</v>
      </c>
      <c r="G116" s="5">
        <v>-150970668</v>
      </c>
      <c r="I116" s="5">
        <v>-151396871</v>
      </c>
      <c r="J116" s="5">
        <v>-148914933</v>
      </c>
      <c r="K116" s="5">
        <v>-133853963</v>
      </c>
      <c r="L116" s="5">
        <v>-123169079</v>
      </c>
      <c r="M116" s="5">
        <v>-120005729</v>
      </c>
      <c r="N116" s="5">
        <v>-120043058</v>
      </c>
      <c r="O116" s="5">
        <v>-144281030930</v>
      </c>
      <c r="P116" s="5">
        <v>154527871867</v>
      </c>
      <c r="Q116" s="5">
        <v>142433542647</v>
      </c>
      <c r="R116" s="5">
        <v>138949727108</v>
      </c>
      <c r="S116" s="5">
        <v>244200484654</v>
      </c>
      <c r="T116" s="5">
        <v>326711671599</v>
      </c>
      <c r="U116" s="5">
        <v>337082708535</v>
      </c>
    </row>
    <row r="117" spans="2:21" ht="15.5" x14ac:dyDescent="0.35">
      <c r="C117" t="s">
        <v>147</v>
      </c>
      <c r="P117" s="5">
        <v>285351334592</v>
      </c>
      <c r="Q117" s="5">
        <v>285351334592</v>
      </c>
      <c r="R117" s="5">
        <v>285351334592</v>
      </c>
      <c r="S117" s="5">
        <v>285351334592</v>
      </c>
      <c r="T117" s="5">
        <v>285351334592</v>
      </c>
    </row>
    <row r="118" spans="2:21" ht="15.5" x14ac:dyDescent="0.35">
      <c r="C118" t="s">
        <v>148</v>
      </c>
      <c r="P118" s="5">
        <v>-130823462725</v>
      </c>
      <c r="Q118" s="5">
        <v>-142917791945</v>
      </c>
      <c r="R118" s="5">
        <v>-146401607484</v>
      </c>
      <c r="S118" s="5">
        <v>-41150849938</v>
      </c>
      <c r="T118" s="5">
        <v>41360337007</v>
      </c>
    </row>
    <row r="119" spans="2:21" ht="15.5" x14ac:dyDescent="0.35">
      <c r="C119" t="s">
        <v>149</v>
      </c>
      <c r="D119" s="5">
        <v>-152125071</v>
      </c>
      <c r="E119" s="5">
        <v>-151396871</v>
      </c>
      <c r="F119" s="5">
        <v>-150938776</v>
      </c>
      <c r="G119" s="5">
        <v>-150970668</v>
      </c>
      <c r="I119" s="5">
        <v>-151396871</v>
      </c>
      <c r="J119" s="5">
        <v>-148914933</v>
      </c>
      <c r="K119" s="5">
        <v>-133853963</v>
      </c>
      <c r="L119" s="5">
        <v>-123169079</v>
      </c>
      <c r="M119" s="5">
        <v>-120005729</v>
      </c>
      <c r="N119" s="5">
        <v>-120043058</v>
      </c>
      <c r="O119" s="5">
        <v>-144281030930</v>
      </c>
      <c r="P119" s="5">
        <v>154527871867</v>
      </c>
      <c r="Q119" s="5">
        <v>142433542647</v>
      </c>
      <c r="R119" s="5">
        <v>138949727108</v>
      </c>
      <c r="S119" s="5">
        <v>244200484654</v>
      </c>
      <c r="T119" s="5">
        <v>326711671599</v>
      </c>
      <c r="U119" s="5">
        <v>337082708535</v>
      </c>
    </row>
    <row r="120" spans="2:21" ht="15.5" x14ac:dyDescent="0.35">
      <c r="C120" t="s">
        <v>9</v>
      </c>
      <c r="D120" s="5">
        <v>4602361</v>
      </c>
      <c r="E120" s="5">
        <v>5329864</v>
      </c>
      <c r="F120" s="5">
        <v>5788112</v>
      </c>
      <c r="G120" s="5">
        <v>5756276</v>
      </c>
      <c r="I120" s="5">
        <v>5329864</v>
      </c>
      <c r="J120" s="5">
        <v>7810990</v>
      </c>
      <c r="K120" s="5">
        <v>22873221</v>
      </c>
      <c r="L120" s="5">
        <v>33558902</v>
      </c>
      <c r="M120" s="5">
        <v>36723080</v>
      </c>
      <c r="N120" s="5">
        <v>-19082867</v>
      </c>
      <c r="O120" s="5">
        <v>2190102147</v>
      </c>
      <c r="P120" s="5">
        <v>327200695930</v>
      </c>
      <c r="Q120" s="5">
        <v>378870552389</v>
      </c>
      <c r="R120" s="5">
        <v>403694342061</v>
      </c>
      <c r="S120" s="5">
        <v>565111000582</v>
      </c>
      <c r="T120" s="5">
        <v>641035778235</v>
      </c>
      <c r="U120" s="5">
        <v>657341556453</v>
      </c>
    </row>
    <row r="121" spans="2:21" ht="15.5" x14ac:dyDescent="0.35">
      <c r="C121" t="s">
        <v>151</v>
      </c>
      <c r="D121" s="5">
        <v>26153690</v>
      </c>
      <c r="E121" s="5">
        <v>26583480</v>
      </c>
      <c r="F121" s="5">
        <v>26639539</v>
      </c>
      <c r="G121" s="5">
        <v>26722642</v>
      </c>
      <c r="I121" s="5">
        <v>26583480</v>
      </c>
      <c r="J121" s="5">
        <v>27836732</v>
      </c>
      <c r="K121" s="5">
        <v>57287046</v>
      </c>
      <c r="L121" s="5">
        <v>73581360</v>
      </c>
      <c r="M121" s="5">
        <v>93809824</v>
      </c>
      <c r="N121" s="5">
        <v>101149121</v>
      </c>
      <c r="O121" s="5">
        <v>1725649624878</v>
      </c>
      <c r="P121" s="5">
        <v>2781666374017</v>
      </c>
      <c r="Q121" s="5">
        <v>2376281796928</v>
      </c>
      <c r="R121" s="5">
        <v>2153030503531</v>
      </c>
      <c r="S121" s="5">
        <v>2189037586057</v>
      </c>
      <c r="T121" s="5">
        <v>3212438981224</v>
      </c>
      <c r="U121" s="5">
        <v>2752078229707</v>
      </c>
    </row>
    <row r="122" spans="2:21" ht="15.5" x14ac:dyDescent="0.35">
      <c r="C122" t="s">
        <v>152</v>
      </c>
      <c r="D122" s="5">
        <v>3816000000</v>
      </c>
      <c r="E122" s="5">
        <v>3816000000</v>
      </c>
      <c r="F122" s="5">
        <v>3816000000</v>
      </c>
      <c r="G122" s="5">
        <v>3816000000</v>
      </c>
      <c r="I122" s="5">
        <v>3816000000</v>
      </c>
      <c r="J122" s="5">
        <v>3816000000</v>
      </c>
      <c r="K122" s="5">
        <v>3816000000</v>
      </c>
      <c r="L122" s="5">
        <v>3816000000</v>
      </c>
      <c r="M122" s="5">
        <v>3816000000</v>
      </c>
      <c r="N122" s="5">
        <v>616000000</v>
      </c>
      <c r="O122" s="5">
        <v>616000000</v>
      </c>
      <c r="P122" s="5">
        <v>616000000</v>
      </c>
      <c r="Q122" s="5">
        <v>616000000</v>
      </c>
      <c r="R122" s="5">
        <v>836000000</v>
      </c>
      <c r="S122" s="5">
        <v>616000000</v>
      </c>
      <c r="T122" s="5">
        <v>616000000</v>
      </c>
      <c r="U122" s="5">
        <v>308000000</v>
      </c>
    </row>
    <row r="124" spans="2:21" ht="15.5" x14ac:dyDescent="0.35">
      <c r="B124" t="s">
        <v>153</v>
      </c>
      <c r="C124" t="s">
        <v>154</v>
      </c>
      <c r="D124" s="5">
        <v>-575518</v>
      </c>
      <c r="E124" s="5">
        <v>-963874</v>
      </c>
      <c r="F124" s="5">
        <v>-842451</v>
      </c>
      <c r="G124" s="5">
        <v>-254894</v>
      </c>
      <c r="I124" s="5">
        <v>-2151611</v>
      </c>
      <c r="J124" s="5">
        <v>12115863</v>
      </c>
      <c r="K124" s="5">
        <v>-5369467</v>
      </c>
      <c r="L124" s="5">
        <v>-5568948</v>
      </c>
      <c r="M124" s="5">
        <v>16312255</v>
      </c>
      <c r="N124" s="5">
        <v>13710889</v>
      </c>
      <c r="O124" s="5">
        <v>-253724256753</v>
      </c>
      <c r="P124" s="5">
        <v>-444151604001</v>
      </c>
      <c r="Q124" s="5">
        <v>-373368308766</v>
      </c>
      <c r="R124" s="5">
        <v>49190107633</v>
      </c>
      <c r="S124" s="5">
        <v>1749582272593</v>
      </c>
      <c r="T124" s="5">
        <v>-935671862182</v>
      </c>
      <c r="U124" s="5">
        <v>-705788130271</v>
      </c>
    </row>
    <row r="125" spans="2:21" ht="15.5" x14ac:dyDescent="0.35">
      <c r="C125" t="s">
        <v>331</v>
      </c>
      <c r="E125" s="5">
        <v>36</v>
      </c>
      <c r="G125" s="5">
        <v>39267</v>
      </c>
      <c r="I125" s="5">
        <v>76756</v>
      </c>
      <c r="J125" s="5">
        <v>20238638</v>
      </c>
      <c r="K125" s="5">
        <v>56668024</v>
      </c>
      <c r="L125" s="5">
        <v>88640450</v>
      </c>
      <c r="M125" s="5">
        <v>99711934</v>
      </c>
      <c r="N125" s="5">
        <v>65936746</v>
      </c>
      <c r="O125" s="5">
        <v>2299046244502</v>
      </c>
      <c r="P125" s="5">
        <v>4594032502033</v>
      </c>
      <c r="Q125" s="5">
        <v>3342104166919</v>
      </c>
      <c r="R125" s="5">
        <v>2475640485300</v>
      </c>
      <c r="S125" s="5">
        <v>3468401914411</v>
      </c>
      <c r="T125" s="5">
        <v>3258009429714</v>
      </c>
      <c r="U125" s="5">
        <v>2945791746747</v>
      </c>
    </row>
    <row r="126" spans="2:21" ht="15.5" x14ac:dyDescent="0.35">
      <c r="C126" t="s">
        <v>882</v>
      </c>
      <c r="D126" s="5">
        <v>-63975</v>
      </c>
      <c r="E126" s="5">
        <v>-36474</v>
      </c>
      <c r="F126" s="5">
        <v>-36753</v>
      </c>
      <c r="G126" s="5">
        <v>-1037981</v>
      </c>
      <c r="I126" s="5">
        <v>-1132062</v>
      </c>
      <c r="J126" s="5">
        <v>-668968</v>
      </c>
      <c r="K126" s="5">
        <v>-1301792</v>
      </c>
      <c r="L126" s="5">
        <v>-1690801</v>
      </c>
      <c r="M126" s="5">
        <v>-2160752</v>
      </c>
      <c r="N126" s="5">
        <v>-1720511</v>
      </c>
      <c r="O126" s="5">
        <v>-128093131376</v>
      </c>
      <c r="P126" s="5">
        <v>-66267227857</v>
      </c>
      <c r="Q126" s="5">
        <v>-89585853567</v>
      </c>
      <c r="R126" s="5">
        <v>-84110133628</v>
      </c>
      <c r="S126" s="5">
        <v>-94184637789</v>
      </c>
      <c r="T126" s="5">
        <v>-87265025626</v>
      </c>
      <c r="U126" s="5">
        <v>-77839976677</v>
      </c>
    </row>
    <row r="127" spans="2:21" ht="15.5" x14ac:dyDescent="0.35">
      <c r="C127" t="s">
        <v>571</v>
      </c>
      <c r="O127" s="5">
        <v>-2415258947570</v>
      </c>
      <c r="P127" s="5">
        <v>-4800309064084</v>
      </c>
      <c r="Q127" s="5">
        <v>-3482831286303</v>
      </c>
      <c r="R127" s="5">
        <v>-2313139156865</v>
      </c>
      <c r="S127" s="5">
        <v>-1755473541060</v>
      </c>
      <c r="T127" s="5">
        <v>-4134637212240</v>
      </c>
      <c r="U127" s="5">
        <v>-3327795757156</v>
      </c>
    </row>
    <row r="128" spans="2:21" ht="15.5" x14ac:dyDescent="0.35">
      <c r="C128" t="s">
        <v>883</v>
      </c>
      <c r="G128" s="5">
        <v>15489</v>
      </c>
      <c r="J128" s="5">
        <v>-1134320</v>
      </c>
      <c r="K128" s="5">
        <v>-3016450</v>
      </c>
      <c r="L128" s="5">
        <v>-3752225</v>
      </c>
      <c r="M128" s="5">
        <v>-4105575</v>
      </c>
      <c r="N128" s="5">
        <v>-9433119</v>
      </c>
    </row>
    <row r="129" spans="3:21" ht="15.5" x14ac:dyDescent="0.35">
      <c r="C129" t="s">
        <v>508</v>
      </c>
    </row>
    <row r="130" spans="3:21" ht="15.5" x14ac:dyDescent="0.35">
      <c r="C130" t="s">
        <v>714</v>
      </c>
      <c r="D130" s="5">
        <v>-506596</v>
      </c>
      <c r="E130" s="5">
        <v>-784059</v>
      </c>
      <c r="F130" s="5">
        <v>-874411</v>
      </c>
      <c r="G130" s="5">
        <v>-159702</v>
      </c>
      <c r="I130" s="5">
        <v>-1909340</v>
      </c>
      <c r="J130" s="5">
        <v>-2215320</v>
      </c>
      <c r="K130" s="5">
        <v>-2543105</v>
      </c>
      <c r="L130" s="5">
        <v>-2273593</v>
      </c>
      <c r="M130" s="5">
        <v>-7091835</v>
      </c>
      <c r="N130" s="5">
        <v>-8543455</v>
      </c>
      <c r="O130" s="5">
        <v>-99503850704</v>
      </c>
      <c r="P130" s="5">
        <v>-93546364205</v>
      </c>
      <c r="Q130" s="5">
        <v>-50471922648</v>
      </c>
      <c r="R130" s="5">
        <v>-44850253363</v>
      </c>
      <c r="S130" s="5">
        <v>-64658193780</v>
      </c>
      <c r="T130" s="5">
        <v>-88318814135</v>
      </c>
      <c r="U130" s="5">
        <v>-46268579061</v>
      </c>
    </row>
    <row r="131" spans="3:21" ht="15.5" x14ac:dyDescent="0.35">
      <c r="C131" t="s">
        <v>884</v>
      </c>
      <c r="E131" s="5">
        <v>15098</v>
      </c>
      <c r="I131" s="5">
        <v>15098</v>
      </c>
      <c r="J131" s="5">
        <v>77009</v>
      </c>
      <c r="K131" s="5">
        <v>67233</v>
      </c>
      <c r="L131" s="5">
        <v>182189</v>
      </c>
      <c r="M131" s="5">
        <v>360228</v>
      </c>
      <c r="N131" s="5">
        <v>1191666</v>
      </c>
      <c r="O131" s="5">
        <v>2660088979</v>
      </c>
      <c r="P131" s="5">
        <v>6723572612</v>
      </c>
      <c r="Q131" s="5">
        <v>4647420693</v>
      </c>
      <c r="R131" s="5">
        <v>3176642865</v>
      </c>
      <c r="S131" s="5">
        <v>25500957078</v>
      </c>
      <c r="T131" s="5">
        <v>2962530234</v>
      </c>
      <c r="U131" s="5">
        <v>3151988932</v>
      </c>
    </row>
    <row r="132" spans="3:21" ht="15.5" x14ac:dyDescent="0.35">
      <c r="C132" t="s">
        <v>355</v>
      </c>
      <c r="O132" s="5">
        <v>469282468066</v>
      </c>
      <c r="P132" s="5">
        <v>-87309429399</v>
      </c>
      <c r="Q132" s="5">
        <v>202441697193</v>
      </c>
      <c r="R132" s="5">
        <v>-55271636293</v>
      </c>
      <c r="S132" s="5">
        <v>57698000000</v>
      </c>
      <c r="T132" s="5">
        <v>-122184000000</v>
      </c>
      <c r="U132" s="5">
        <v>122184000000</v>
      </c>
    </row>
    <row r="133" spans="3:21" ht="15.5" x14ac:dyDescent="0.35">
      <c r="C133" t="s">
        <v>885</v>
      </c>
      <c r="D133" s="5">
        <v>-2102</v>
      </c>
      <c r="E133" s="5">
        <v>-124222</v>
      </c>
      <c r="F133" s="5">
        <v>72473</v>
      </c>
      <c r="G133" s="5">
        <v>841564</v>
      </c>
      <c r="I133" s="5">
        <v>836127</v>
      </c>
      <c r="J133" s="5">
        <v>2460229</v>
      </c>
      <c r="K133" s="5">
        <v>3953612</v>
      </c>
      <c r="L133" s="5">
        <v>560313</v>
      </c>
      <c r="M133" s="5">
        <v>2712967</v>
      </c>
      <c r="N133" s="5">
        <v>8031914</v>
      </c>
    </row>
    <row r="134" spans="3:21" ht="15.5" x14ac:dyDescent="0.35">
      <c r="C134" t="s">
        <v>312</v>
      </c>
    </row>
    <row r="135" spans="3:21" ht="15.5" x14ac:dyDescent="0.35">
      <c r="C135" t="s">
        <v>161</v>
      </c>
      <c r="D135" s="5">
        <v>571041</v>
      </c>
      <c r="E135" s="5">
        <v>963865</v>
      </c>
      <c r="F135" s="5">
        <v>770585</v>
      </c>
      <c r="G135" s="5">
        <v>252144</v>
      </c>
      <c r="I135" s="5">
        <v>2023363</v>
      </c>
      <c r="J135" s="5">
        <v>-12646709</v>
      </c>
      <c r="K135" s="5">
        <v>5465770</v>
      </c>
      <c r="L135" s="5">
        <v>-2256043</v>
      </c>
      <c r="M135" s="5">
        <v>-10837994</v>
      </c>
      <c r="N135" s="5">
        <v>-13631512</v>
      </c>
      <c r="O135" s="5">
        <v>139705175688</v>
      </c>
      <c r="P135" s="5">
        <v>471568493419</v>
      </c>
      <c r="Q135" s="5">
        <v>258048210236</v>
      </c>
      <c r="R135" s="5">
        <v>101628807502</v>
      </c>
      <c r="S135" s="5">
        <v>-1832059100356</v>
      </c>
      <c r="T135" s="5">
        <v>993807023806</v>
      </c>
      <c r="U135" s="5">
        <v>734675550476</v>
      </c>
    </row>
    <row r="136" spans="3:21" ht="15.5" x14ac:dyDescent="0.35">
      <c r="C136" t="s">
        <v>162</v>
      </c>
      <c r="F136" s="5">
        <v>74320</v>
      </c>
      <c r="I136" s="5">
        <v>110246</v>
      </c>
      <c r="J136" s="5">
        <v>50407</v>
      </c>
      <c r="K136" s="5">
        <v>-145603</v>
      </c>
      <c r="L136" s="5">
        <v>2014726</v>
      </c>
      <c r="M136" s="5">
        <v>71934</v>
      </c>
      <c r="N136" s="5">
        <v>170256</v>
      </c>
      <c r="O136" s="5">
        <v>53807059833</v>
      </c>
      <c r="P136" s="5">
        <v>-11792660807</v>
      </c>
      <c r="Q136" s="5">
        <v>132299999549</v>
      </c>
      <c r="R136" s="5">
        <v>-117192746745</v>
      </c>
      <c r="S136" s="5">
        <v>116560131479</v>
      </c>
      <c r="T136" s="5">
        <v>-27545252972</v>
      </c>
      <c r="U136" s="5">
        <v>-156664969866</v>
      </c>
    </row>
    <row r="137" spans="3:21" ht="15.5" x14ac:dyDescent="0.35">
      <c r="C137" t="s">
        <v>886</v>
      </c>
    </row>
    <row r="138" spans="3:21" ht="15.5" x14ac:dyDescent="0.35">
      <c r="C138" t="s">
        <v>887</v>
      </c>
      <c r="M138" s="5">
        <v>926</v>
      </c>
      <c r="N138" s="5">
        <v>861720</v>
      </c>
      <c r="O138" s="5">
        <v>89137625289</v>
      </c>
      <c r="P138" s="5">
        <v>8049374195</v>
      </c>
      <c r="Q138" s="5">
        <v>90249763321</v>
      </c>
      <c r="R138" s="5">
        <v>-71060361173</v>
      </c>
      <c r="S138" s="5">
        <v>85102807527</v>
      </c>
      <c r="T138" s="5">
        <v>11855486710</v>
      </c>
      <c r="U138" s="5">
        <v>-139000160266</v>
      </c>
    </row>
    <row r="139" spans="3:21" ht="15.5" x14ac:dyDescent="0.35">
      <c r="C139" t="s">
        <v>888</v>
      </c>
    </row>
    <row r="140" spans="3:21" ht="15.5" x14ac:dyDescent="0.35">
      <c r="C140" t="s">
        <v>163</v>
      </c>
      <c r="J140" s="5">
        <v>-11146</v>
      </c>
      <c r="K140" s="5">
        <v>-145603</v>
      </c>
      <c r="L140" s="5">
        <v>-325768</v>
      </c>
      <c r="M140" s="5">
        <v>-215094</v>
      </c>
      <c r="N140" s="5">
        <v>-666275</v>
      </c>
      <c r="O140" s="5">
        <v>-15291742243</v>
      </c>
      <c r="P140" s="5">
        <v>-31743145693</v>
      </c>
      <c r="Q140" s="5">
        <v>-9648708106</v>
      </c>
      <c r="R140" s="5">
        <v>-2557937540</v>
      </c>
      <c r="S140" s="5">
        <v>-437535496</v>
      </c>
      <c r="T140" s="5">
        <v>-13317788766</v>
      </c>
      <c r="U140" s="5">
        <v>-17948877491</v>
      </c>
    </row>
    <row r="141" spans="3:21" ht="15.5" x14ac:dyDescent="0.35">
      <c r="C141" t="s">
        <v>836</v>
      </c>
      <c r="F141" s="5">
        <v>74320</v>
      </c>
      <c r="I141" s="5">
        <v>110246</v>
      </c>
      <c r="J141" s="5">
        <v>61553</v>
      </c>
      <c r="L141" s="5">
        <v>7808</v>
      </c>
      <c r="N141" s="5">
        <v>16159</v>
      </c>
      <c r="P141" s="5">
        <v>547830566</v>
      </c>
      <c r="Q141" s="5">
        <v>430000000</v>
      </c>
      <c r="S141" s="5">
        <v>90914378</v>
      </c>
      <c r="U141" s="5">
        <v>3661363636</v>
      </c>
    </row>
    <row r="142" spans="3:21" ht="15.5" x14ac:dyDescent="0.35">
      <c r="C142" t="s">
        <v>889</v>
      </c>
      <c r="L142" s="5">
        <v>2494013</v>
      </c>
      <c r="M142" s="5">
        <v>2984314</v>
      </c>
      <c r="N142" s="5">
        <v>4426450</v>
      </c>
      <c r="O142" s="5">
        <v>-20038823213</v>
      </c>
      <c r="P142" s="5">
        <v>11353280125</v>
      </c>
      <c r="Q142" s="5">
        <v>51268944334</v>
      </c>
      <c r="R142" s="5">
        <v>-43584448032</v>
      </c>
      <c r="S142" s="5">
        <v>31803945070</v>
      </c>
      <c r="T142" s="5">
        <v>-26082950916</v>
      </c>
      <c r="U142" s="5">
        <v>-3377295745</v>
      </c>
    </row>
    <row r="143" spans="3:21" ht="15.5" x14ac:dyDescent="0.35">
      <c r="C143" t="s">
        <v>890</v>
      </c>
    </row>
    <row r="144" spans="3:21" ht="15.5" x14ac:dyDescent="0.35">
      <c r="C144" t="s">
        <v>891</v>
      </c>
      <c r="R144" s="5">
        <v>10000000</v>
      </c>
    </row>
    <row r="145" spans="3:21" ht="15.5" x14ac:dyDescent="0.35">
      <c r="C145" t="s">
        <v>892</v>
      </c>
    </row>
    <row r="146" spans="3:21" ht="15.5" x14ac:dyDescent="0.35">
      <c r="C146" t="s">
        <v>175</v>
      </c>
      <c r="D146" s="5">
        <v>571041</v>
      </c>
      <c r="E146" s="5">
        <v>963865</v>
      </c>
      <c r="F146" s="5">
        <v>770585</v>
      </c>
      <c r="G146" s="5">
        <v>252144</v>
      </c>
      <c r="I146" s="5">
        <v>2023363</v>
      </c>
      <c r="J146" s="5">
        <v>-12646709</v>
      </c>
      <c r="K146" s="5">
        <v>5465770</v>
      </c>
      <c r="L146" s="5">
        <v>-2256043</v>
      </c>
      <c r="M146" s="5">
        <v>-10837994</v>
      </c>
      <c r="N146" s="5">
        <v>-13631512</v>
      </c>
      <c r="O146" s="5">
        <v>139705175688</v>
      </c>
      <c r="P146" s="5">
        <v>471568493419</v>
      </c>
      <c r="Q146" s="5">
        <v>258048210236</v>
      </c>
      <c r="R146" s="5">
        <v>101628807502</v>
      </c>
      <c r="S146" s="5">
        <v>-1832059100356</v>
      </c>
      <c r="T146" s="5">
        <v>993807023806</v>
      </c>
      <c r="U146" s="5">
        <v>734675550476</v>
      </c>
    </row>
    <row r="147" spans="3:21" ht="15.5" x14ac:dyDescent="0.35">
      <c r="C147" t="s">
        <v>877</v>
      </c>
      <c r="D147" s="5">
        <v>607929</v>
      </c>
      <c r="E147" s="5">
        <v>1008093</v>
      </c>
      <c r="F147" s="5">
        <v>877043</v>
      </c>
      <c r="G147" s="5">
        <v>3122944</v>
      </c>
      <c r="I147" s="5">
        <v>6089282</v>
      </c>
      <c r="J147" s="5">
        <v>32235374</v>
      </c>
      <c r="K147" s="5">
        <v>61111567</v>
      </c>
      <c r="L147" s="5">
        <v>108362578</v>
      </c>
      <c r="M147" s="5">
        <v>122233423</v>
      </c>
      <c r="N147" s="5">
        <v>191964471</v>
      </c>
    </row>
    <row r="148" spans="3:21" ht="15.5" x14ac:dyDescent="0.35">
      <c r="C148" t="s">
        <v>878</v>
      </c>
      <c r="D148" s="5">
        <v>-36888</v>
      </c>
      <c r="E148" s="5">
        <v>-44228</v>
      </c>
      <c r="F148" s="5">
        <v>-106458</v>
      </c>
      <c r="G148" s="5">
        <v>-2870800</v>
      </c>
      <c r="I148" s="5">
        <v>-3092314</v>
      </c>
      <c r="J148" s="5">
        <v>-34017036</v>
      </c>
      <c r="K148" s="5">
        <v>-47182537</v>
      </c>
      <c r="L148" s="5">
        <v>-101684473</v>
      </c>
      <c r="M148" s="5">
        <v>-176099782</v>
      </c>
      <c r="N148" s="5">
        <v>-180949418</v>
      </c>
    </row>
    <row r="149" spans="3:21" ht="15.5" x14ac:dyDescent="0.35">
      <c r="C149" t="s">
        <v>626</v>
      </c>
      <c r="J149" s="5">
        <v>48164655</v>
      </c>
      <c r="K149" s="5">
        <v>72545415</v>
      </c>
      <c r="L149" s="5">
        <v>70589980</v>
      </c>
      <c r="M149" s="5">
        <v>101375968</v>
      </c>
      <c r="N149" s="5">
        <v>314140404</v>
      </c>
    </row>
    <row r="150" spans="3:21" ht="15.5" x14ac:dyDescent="0.35">
      <c r="C150" t="s">
        <v>361</v>
      </c>
      <c r="F150" s="5">
        <v>-973605</v>
      </c>
      <c r="G150" s="5">
        <v>973605</v>
      </c>
      <c r="I150" s="5">
        <v>-973605</v>
      </c>
      <c r="J150" s="5">
        <v>-53534655</v>
      </c>
      <c r="K150" s="5">
        <v>-74248282</v>
      </c>
      <c r="L150" s="5">
        <v>-72224271</v>
      </c>
      <c r="M150" s="5">
        <v>-111637272</v>
      </c>
      <c r="N150" s="5">
        <v>-345056900</v>
      </c>
    </row>
    <row r="151" spans="3:21" ht="15.5" x14ac:dyDescent="0.35">
      <c r="C151" t="s">
        <v>893</v>
      </c>
      <c r="M151" s="5">
        <v>55769477</v>
      </c>
    </row>
    <row r="152" spans="3:21" ht="15.5" x14ac:dyDescent="0.35">
      <c r="C152" t="s">
        <v>894</v>
      </c>
      <c r="T152" s="5">
        <v>-12266479613</v>
      </c>
      <c r="U152" s="5">
        <v>-6134875321</v>
      </c>
    </row>
    <row r="153" spans="3:21" ht="15.5" x14ac:dyDescent="0.35">
      <c r="C153" t="s">
        <v>895</v>
      </c>
      <c r="F153" s="5">
        <v>973605</v>
      </c>
      <c r="G153" s="5">
        <v>-973605</v>
      </c>
      <c r="O153" s="5">
        <v>-256601887850</v>
      </c>
      <c r="P153" s="5">
        <v>470928146246</v>
      </c>
      <c r="Q153" s="5">
        <v>-113241816847</v>
      </c>
      <c r="R153" s="5">
        <v>306680937115</v>
      </c>
      <c r="S153" s="5">
        <v>-1736805640304</v>
      </c>
      <c r="T153" s="5">
        <v>1155916003155</v>
      </c>
      <c r="U153" s="5">
        <v>687053262444</v>
      </c>
    </row>
    <row r="154" spans="3:21" ht="15.5" x14ac:dyDescent="0.35">
      <c r="C154" t="s">
        <v>896</v>
      </c>
      <c r="N154" s="5">
        <v>22035105</v>
      </c>
      <c r="P154" s="5">
        <v>139787500000</v>
      </c>
      <c r="Q154" s="5">
        <v>168848329890</v>
      </c>
      <c r="T154" s="5">
        <v>124400000000</v>
      </c>
    </row>
    <row r="155" spans="3:21" ht="15.5" x14ac:dyDescent="0.35">
      <c r="C155" t="s">
        <v>897</v>
      </c>
      <c r="J155" s="5">
        <v>-5495047</v>
      </c>
      <c r="K155" s="5">
        <v>-6760393</v>
      </c>
      <c r="L155" s="5">
        <v>-7299857</v>
      </c>
      <c r="M155" s="5">
        <v>-2479808</v>
      </c>
      <c r="N155" s="5">
        <v>-15765174</v>
      </c>
      <c r="O155" s="5">
        <v>-72975404528</v>
      </c>
      <c r="P155" s="5">
        <v>-51837723428</v>
      </c>
      <c r="R155" s="5">
        <v>-149780493320</v>
      </c>
      <c r="S155" s="5">
        <v>-152951460052</v>
      </c>
      <c r="T155" s="5">
        <v>-152058499736</v>
      </c>
      <c r="U155" s="5">
        <v>-68426836647</v>
      </c>
    </row>
    <row r="156" spans="3:21" ht="15.5" x14ac:dyDescent="0.35">
      <c r="C156" t="s">
        <v>186</v>
      </c>
      <c r="D156" s="5">
        <v>-4477</v>
      </c>
      <c r="E156" s="5">
        <v>-9</v>
      </c>
      <c r="F156" s="5">
        <v>2454</v>
      </c>
      <c r="G156" s="5">
        <v>-2750</v>
      </c>
      <c r="I156" s="5">
        <v>-18002</v>
      </c>
      <c r="J156" s="5">
        <v>-480439</v>
      </c>
      <c r="K156" s="5">
        <v>-49300</v>
      </c>
      <c r="L156" s="5">
        <v>-5810265</v>
      </c>
      <c r="M156" s="5">
        <v>5546195</v>
      </c>
      <c r="N156" s="5">
        <v>249633</v>
      </c>
      <c r="O156" s="5">
        <v>-60212021232</v>
      </c>
      <c r="P156" s="5">
        <v>15624228611</v>
      </c>
      <c r="Q156" s="5">
        <v>16979901019</v>
      </c>
      <c r="R156" s="5">
        <v>33626168390</v>
      </c>
      <c r="S156" s="5">
        <v>34083303716</v>
      </c>
      <c r="T156" s="5">
        <v>30589908652</v>
      </c>
      <c r="U156" s="5">
        <v>-127777549661</v>
      </c>
    </row>
    <row r="157" spans="3:21" ht="15.5" x14ac:dyDescent="0.35">
      <c r="C157" t="s">
        <v>188</v>
      </c>
      <c r="D157" s="5">
        <v>9335</v>
      </c>
      <c r="I157" s="5">
        <v>27337</v>
      </c>
      <c r="J157" s="5">
        <v>507776</v>
      </c>
      <c r="K157" s="5">
        <v>557076</v>
      </c>
      <c r="L157" s="5">
        <v>6367341</v>
      </c>
      <c r="M157" s="5">
        <v>821146</v>
      </c>
      <c r="N157" s="5">
        <v>571513</v>
      </c>
      <c r="O157" s="5">
        <v>71000352993</v>
      </c>
      <c r="P157" s="5">
        <v>51808282103</v>
      </c>
      <c r="Q157" s="5">
        <v>46166334726</v>
      </c>
      <c r="R157" s="5">
        <v>31773447971</v>
      </c>
      <c r="S157" s="5">
        <v>51502003307</v>
      </c>
      <c r="T157" s="5">
        <v>27850189137</v>
      </c>
      <c r="U157" s="5">
        <v>47687508876</v>
      </c>
    </row>
    <row r="158" spans="3:21" ht="15.5" x14ac:dyDescent="0.35">
      <c r="C158" t="s">
        <v>187</v>
      </c>
      <c r="O158" s="5">
        <v>-2843740400</v>
      </c>
      <c r="P158" s="5">
        <v>3567842279</v>
      </c>
      <c r="Q158" s="5">
        <v>-11337953642</v>
      </c>
      <c r="R158" s="5">
        <v>-19233281635</v>
      </c>
      <c r="S158" s="5">
        <v>-53811859052</v>
      </c>
      <c r="T158" s="5">
        <v>-6938094482</v>
      </c>
      <c r="U158" s="5">
        <v>107940229922</v>
      </c>
    </row>
    <row r="159" spans="3:21" ht="15.5" x14ac:dyDescent="0.35">
      <c r="C159" t="s">
        <v>189</v>
      </c>
      <c r="D159" s="5">
        <v>4858</v>
      </c>
      <c r="E159" s="5">
        <v>-9</v>
      </c>
      <c r="F159" s="5">
        <v>2454</v>
      </c>
      <c r="G159" s="5">
        <v>-2750</v>
      </c>
      <c r="I159" s="5">
        <v>9335</v>
      </c>
      <c r="J159" s="5">
        <v>27337</v>
      </c>
      <c r="K159" s="5">
        <v>507776</v>
      </c>
      <c r="L159" s="5">
        <v>557076</v>
      </c>
      <c r="M159" s="5">
        <v>6367341</v>
      </c>
      <c r="N159" s="5">
        <v>821146</v>
      </c>
      <c r="O159" s="5">
        <v>7944591361</v>
      </c>
      <c r="P159" s="5">
        <v>71000352993</v>
      </c>
      <c r="Q159" s="5">
        <v>51808282103</v>
      </c>
      <c r="R159" s="5">
        <v>46166334726</v>
      </c>
      <c r="S159" s="5">
        <v>31773447971</v>
      </c>
      <c r="T159" s="5">
        <v>51502003307</v>
      </c>
      <c r="U159" s="5">
        <v>27850189137</v>
      </c>
    </row>
    <row r="161" spans="2:21" ht="15.5" x14ac:dyDescent="0.35">
      <c r="B161" t="s">
        <v>190</v>
      </c>
      <c r="C161" t="s">
        <v>11</v>
      </c>
      <c r="D161" s="5">
        <v>3820000000</v>
      </c>
      <c r="E161" s="5">
        <v>3820000000</v>
      </c>
      <c r="F161" s="5">
        <v>3820000000</v>
      </c>
      <c r="G161" s="5">
        <v>3820000000</v>
      </c>
      <c r="I161" s="5">
        <v>3820000000</v>
      </c>
      <c r="J161" s="5">
        <v>3820000000</v>
      </c>
      <c r="K161" s="5">
        <v>3820000000</v>
      </c>
      <c r="L161" s="5">
        <v>3820000000</v>
      </c>
      <c r="M161" s="5">
        <v>3820000000</v>
      </c>
      <c r="N161" s="5">
        <v>620000000</v>
      </c>
      <c r="O161" s="5">
        <v>620000000</v>
      </c>
      <c r="P161" s="5">
        <v>620000000</v>
      </c>
      <c r="Q161" s="5">
        <v>620000000</v>
      </c>
      <c r="R161" s="5">
        <v>840000000</v>
      </c>
      <c r="S161" s="5">
        <v>620000000</v>
      </c>
      <c r="T161" s="5">
        <v>620000000</v>
      </c>
      <c r="U161" s="5">
        <v>310000000</v>
      </c>
    </row>
    <row r="162" spans="2:21" ht="15.5" x14ac:dyDescent="0.35">
      <c r="C162" t="s">
        <v>191</v>
      </c>
      <c r="D162" s="6">
        <v>-3.22</v>
      </c>
      <c r="E162" s="5">
        <v>-2</v>
      </c>
      <c r="F162" s="6">
        <v>0.14000000000000001</v>
      </c>
      <c r="G162" s="6">
        <v>-8.6</v>
      </c>
    </row>
    <row r="163" spans="2:21" ht="15.5" x14ac:dyDescent="0.35">
      <c r="C163" t="s">
        <v>192</v>
      </c>
      <c r="D163" s="6">
        <v>-22.98</v>
      </c>
      <c r="E163" s="5">
        <v>-37</v>
      </c>
      <c r="F163" s="6">
        <v>528.57000000000005</v>
      </c>
      <c r="G163" s="6">
        <v>-8.6</v>
      </c>
    </row>
    <row r="164" spans="2:21" ht="15.5" x14ac:dyDescent="0.35">
      <c r="C164" t="s">
        <v>70</v>
      </c>
      <c r="D164" s="5">
        <v>0</v>
      </c>
      <c r="E164" s="6">
        <v>470606.76</v>
      </c>
      <c r="F164" s="5">
        <v>0</v>
      </c>
      <c r="G164" s="5">
        <v>0</v>
      </c>
    </row>
    <row r="165" spans="2:21" ht="15.5" x14ac:dyDescent="0.35">
      <c r="C165" t="s">
        <v>193</v>
      </c>
      <c r="D165" s="5">
        <v>-1090000000</v>
      </c>
      <c r="E165" s="5">
        <v>-21550000000</v>
      </c>
      <c r="F165" s="5">
        <v>6140000000</v>
      </c>
      <c r="G165" s="5">
        <v>-9810000000</v>
      </c>
    </row>
    <row r="166" spans="2:21" ht="15.5" x14ac:dyDescent="0.35">
      <c r="C166" t="s">
        <v>194</v>
      </c>
      <c r="D166" s="6">
        <v>-2.76E-2</v>
      </c>
      <c r="E166" s="6">
        <v>-1.72E-2</v>
      </c>
      <c r="F166" s="6">
        <v>1.1999999999999999E-3</v>
      </c>
      <c r="G166" s="6">
        <v>-7.5700000000000003E-2</v>
      </c>
    </row>
    <row r="167" spans="2:21" ht="15.5" x14ac:dyDescent="0.35">
      <c r="C167" t="s">
        <v>195</v>
      </c>
      <c r="D167" s="6">
        <v>-0.15689999999999998</v>
      </c>
      <c r="E167" s="6">
        <v>-8.5699999999999998E-2</v>
      </c>
      <c r="F167" s="6">
        <v>5.4000000000000003E-3</v>
      </c>
      <c r="G167" s="6">
        <v>-0.35119999999999996</v>
      </c>
    </row>
    <row r="168" spans="2:21" ht="15.5" x14ac:dyDescent="0.35">
      <c r="C168" t="s">
        <v>196</v>
      </c>
      <c r="D168" s="6">
        <v>-9.9399999999999988E-2</v>
      </c>
      <c r="E168" s="6">
        <v>-0.31440000000000001</v>
      </c>
      <c r="F168" s="6">
        <v>-1.55E-2</v>
      </c>
      <c r="G168" s="6">
        <v>-0.1588</v>
      </c>
    </row>
    <row r="169" spans="2:21" ht="15.5" x14ac:dyDescent="0.35">
      <c r="C169" t="s">
        <v>197</v>
      </c>
      <c r="D169" s="6">
        <v>-0.98</v>
      </c>
      <c r="E169" s="6">
        <v>-3.54</v>
      </c>
      <c r="F169" s="6">
        <v>-0.19</v>
      </c>
      <c r="G169" s="6">
        <v>-2.29</v>
      </c>
    </row>
    <row r="170" spans="2:21" ht="15.5" x14ac:dyDescent="0.35">
      <c r="C170" t="s">
        <v>198</v>
      </c>
      <c r="D170" s="5">
        <v>78000000000</v>
      </c>
      <c r="E170" s="5">
        <v>89000000000</v>
      </c>
      <c r="F170" s="5">
        <v>97000000000</v>
      </c>
      <c r="G170" s="5">
        <v>93000000000</v>
      </c>
    </row>
    <row r="171" spans="2:21" ht="15.5" x14ac:dyDescent="0.35">
      <c r="C171" t="s">
        <v>199</v>
      </c>
      <c r="D171" s="6">
        <v>3.61</v>
      </c>
      <c r="E171" s="6">
        <v>3.17</v>
      </c>
      <c r="F171" s="6">
        <v>2.92</v>
      </c>
      <c r="G171" s="6">
        <v>3.02</v>
      </c>
    </row>
    <row r="172" spans="2:21" ht="15.5" x14ac:dyDescent="0.35">
      <c r="C172" t="s">
        <v>200</v>
      </c>
      <c r="D172" s="6">
        <v>20.5</v>
      </c>
      <c r="E172" s="6">
        <v>23.35</v>
      </c>
      <c r="F172" s="6">
        <v>25.32</v>
      </c>
      <c r="G172" s="6">
        <v>24.48</v>
      </c>
    </row>
    <row r="173" spans="2:21" ht="15.5" x14ac:dyDescent="0.35">
      <c r="C173" t="s">
        <v>201</v>
      </c>
      <c r="D173" s="6">
        <v>3.61</v>
      </c>
      <c r="E173" s="6">
        <v>3.17</v>
      </c>
      <c r="F173" s="6">
        <v>2.92</v>
      </c>
      <c r="G173" s="6">
        <v>3.02</v>
      </c>
    </row>
    <row r="174" spans="2:21" ht="15.5" x14ac:dyDescent="0.35">
      <c r="C174" t="s">
        <v>202</v>
      </c>
      <c r="D174" s="6">
        <v>20.5</v>
      </c>
      <c r="E174" s="6">
        <v>23.35</v>
      </c>
      <c r="F174" s="6">
        <v>25.32</v>
      </c>
      <c r="G174" s="6">
        <v>24.48</v>
      </c>
    </row>
    <row r="175" spans="2:21" ht="15.5" x14ac:dyDescent="0.35">
      <c r="C175" t="s">
        <v>203</v>
      </c>
    </row>
    <row r="176" spans="2:21" ht="15.5" x14ac:dyDescent="0.35">
      <c r="C176" t="s">
        <v>204</v>
      </c>
    </row>
    <row r="177" spans="3:21" ht="15.5" x14ac:dyDescent="0.35">
      <c r="C177" t="s">
        <v>205</v>
      </c>
      <c r="D177" s="5">
        <v>78000000000</v>
      </c>
      <c r="E177" s="5">
        <v>89000000000</v>
      </c>
      <c r="F177" s="5">
        <v>97000000000</v>
      </c>
      <c r="G177" s="5">
        <v>93000000000</v>
      </c>
    </row>
    <row r="178" spans="3:21" ht="15.5" x14ac:dyDescent="0.35">
      <c r="C178" t="s">
        <v>23</v>
      </c>
    </row>
    <row r="179" spans="3:21" ht="15.5" x14ac:dyDescent="0.35">
      <c r="C179" t="s">
        <v>20</v>
      </c>
      <c r="D179" s="5">
        <v>0</v>
      </c>
      <c r="E179" s="5">
        <v>0</v>
      </c>
      <c r="F179" s="5">
        <v>0</v>
      </c>
      <c r="G179" s="5">
        <v>0</v>
      </c>
    </row>
    <row r="180" spans="3:21" ht="15.5" x14ac:dyDescent="0.35">
      <c r="C180" t="s">
        <v>206</v>
      </c>
      <c r="D180" s="5">
        <v>-218000000000</v>
      </c>
      <c r="E180" s="5">
        <v>-209000000000</v>
      </c>
      <c r="F180" s="5">
        <v>-181000000000</v>
      </c>
      <c r="G180" s="5">
        <v>-184000000000</v>
      </c>
    </row>
    <row r="181" spans="3:21" ht="15.5" x14ac:dyDescent="0.35">
      <c r="C181" t="s">
        <v>207</v>
      </c>
      <c r="D181" s="5">
        <v>-10000000000</v>
      </c>
      <c r="E181" s="5">
        <v>-16000000000</v>
      </c>
      <c r="F181" s="5">
        <v>-14000000000</v>
      </c>
      <c r="G181" s="5">
        <v>-4000000000</v>
      </c>
    </row>
    <row r="182" spans="3:21" ht="15.5" x14ac:dyDescent="0.35">
      <c r="C182" t="s">
        <v>208</v>
      </c>
    </row>
    <row r="183" spans="3:21" ht="15.5" x14ac:dyDescent="0.35">
      <c r="C183" t="s">
        <v>12</v>
      </c>
      <c r="D183" s="5">
        <v>-10000000000</v>
      </c>
      <c r="E183" s="5">
        <v>-16000000000</v>
      </c>
      <c r="F183" s="5">
        <v>-14000000000</v>
      </c>
      <c r="G183" s="5">
        <v>-4000000000</v>
      </c>
    </row>
    <row r="184" spans="3:21" ht="15.5" x14ac:dyDescent="0.35">
      <c r="C184" t="s">
        <v>15</v>
      </c>
      <c r="D184" s="6">
        <v>-2.56</v>
      </c>
      <c r="E184" s="6">
        <v>-4.2300000000000004</v>
      </c>
      <c r="F184" s="6">
        <v>-3.73</v>
      </c>
      <c r="G184" s="6">
        <v>-1.08</v>
      </c>
    </row>
    <row r="185" spans="3:21" ht="15.5" x14ac:dyDescent="0.35">
      <c r="C185" t="s">
        <v>57</v>
      </c>
      <c r="I185" s="6">
        <v>-10.72</v>
      </c>
      <c r="J185" s="6">
        <v>-62.56</v>
      </c>
      <c r="K185" s="6">
        <v>-42.71</v>
      </c>
      <c r="L185" s="6">
        <v>-12.33</v>
      </c>
      <c r="M185" s="6">
        <v>0.14000000000000001</v>
      </c>
      <c r="N185" s="6">
        <v>-447.64</v>
      </c>
      <c r="O185" s="6">
        <v>-485.08</v>
      </c>
      <c r="P185" s="6">
        <v>10.62</v>
      </c>
      <c r="Q185" s="6">
        <v>13.71</v>
      </c>
      <c r="R185" s="6">
        <v>-119.54</v>
      </c>
      <c r="S185" s="6">
        <v>-87.04</v>
      </c>
      <c r="T185" s="6">
        <v>3.16</v>
      </c>
      <c r="U185" s="6">
        <v>84.8</v>
      </c>
    </row>
    <row r="186" spans="3:21" ht="15.5" x14ac:dyDescent="0.35">
      <c r="C186" t="s">
        <v>69</v>
      </c>
      <c r="I186" s="6">
        <v>-6.9</v>
      </c>
      <c r="J186" s="6">
        <v>-1.18</v>
      </c>
      <c r="K186" s="6">
        <v>-4.5</v>
      </c>
      <c r="L186" s="6">
        <v>-22.06</v>
      </c>
      <c r="M186" s="6">
        <v>2142.86</v>
      </c>
      <c r="N186" s="6">
        <v>-0.55000000000000004</v>
      </c>
      <c r="O186" s="6">
        <v>-0.74</v>
      </c>
      <c r="P186" s="6">
        <v>37.659999999999997</v>
      </c>
      <c r="Q186" s="6">
        <v>16.05</v>
      </c>
      <c r="R186" s="6">
        <v>-1.53</v>
      </c>
      <c r="S186" s="6">
        <v>-2.27</v>
      </c>
      <c r="T186" s="6">
        <v>84.81</v>
      </c>
      <c r="U186" s="6">
        <v>7.08</v>
      </c>
    </row>
    <row r="187" spans="3:21" ht="15.5" x14ac:dyDescent="0.35">
      <c r="C187" t="s">
        <v>72</v>
      </c>
      <c r="I187" s="6">
        <v>223.27</v>
      </c>
      <c r="J187" s="6">
        <v>0.97</v>
      </c>
      <c r="K187" s="6">
        <v>0.85</v>
      </c>
      <c r="L187" s="6">
        <v>0.86</v>
      </c>
      <c r="M187" s="6">
        <v>0.78</v>
      </c>
      <c r="N187" s="6">
        <v>0.15</v>
      </c>
      <c r="O187" s="6">
        <v>0.1</v>
      </c>
      <c r="P187" s="6">
        <v>0.06</v>
      </c>
      <c r="Q187" s="6">
        <v>0.04</v>
      </c>
      <c r="R187" s="6">
        <v>0.06</v>
      </c>
      <c r="S187" s="6">
        <v>0.04</v>
      </c>
      <c r="T187" s="6">
        <v>0.05</v>
      </c>
      <c r="U187" s="6">
        <v>0.06</v>
      </c>
    </row>
    <row r="188" spans="3:21" ht="15.5" x14ac:dyDescent="0.35">
      <c r="C188" t="s">
        <v>209</v>
      </c>
      <c r="I188" s="5">
        <v>-19070000000</v>
      </c>
      <c r="J188" s="5">
        <v>-28010000000</v>
      </c>
      <c r="K188" s="5">
        <v>-70370000000</v>
      </c>
      <c r="L188" s="6">
        <v>32259999999.999996</v>
      </c>
      <c r="M188" s="5">
        <v>84140000000</v>
      </c>
      <c r="N188" s="5">
        <v>-76860000000</v>
      </c>
      <c r="O188" s="5">
        <v>-108280000000</v>
      </c>
      <c r="P188" s="5">
        <v>155750000000</v>
      </c>
    </row>
    <row r="189" spans="3:21" ht="15.5" x14ac:dyDescent="0.35">
      <c r="C189" t="s">
        <v>210</v>
      </c>
      <c r="I189" s="6">
        <v>-9.1999999999999998E-2</v>
      </c>
      <c r="J189" s="6">
        <v>-0.53079999999999994</v>
      </c>
      <c r="K189" s="6">
        <v>-0.18429999999999999</v>
      </c>
      <c r="L189" s="6">
        <v>-4.0999999999999995E-2</v>
      </c>
      <c r="M189" s="6">
        <v>4.0000000000000002E-4</v>
      </c>
      <c r="N189" s="6">
        <v>-0.19329999999999997</v>
      </c>
      <c r="O189" s="6">
        <v>-0.17319999999999999</v>
      </c>
      <c r="P189" s="6">
        <v>2.3999999999999998E-3</v>
      </c>
      <c r="Q189" s="6">
        <v>3.5999999999999999E-3</v>
      </c>
      <c r="R189" s="6">
        <v>-4.6399999999999997E-2</v>
      </c>
      <c r="S189" s="6">
        <v>-2.4500000000000001E-2</v>
      </c>
      <c r="T189" s="6">
        <v>5.9999999999999995E-4</v>
      </c>
      <c r="U189" s="6">
        <v>9.4999999999999998E-3</v>
      </c>
    </row>
    <row r="190" spans="3:21" ht="15.5" x14ac:dyDescent="0.35">
      <c r="C190" t="s">
        <v>211</v>
      </c>
      <c r="I190" s="6">
        <v>-0.45890000000000003</v>
      </c>
      <c r="J190" s="6">
        <v>-1.8915</v>
      </c>
      <c r="K190" s="6">
        <v>-0.46149999999999997</v>
      </c>
      <c r="L190" s="6">
        <v>-8.9900000000000008E-2</v>
      </c>
      <c r="M190" s="6">
        <v>1E-3</v>
      </c>
      <c r="N190" s="6">
        <v>1.0244</v>
      </c>
      <c r="O190" s="6">
        <v>-136.43610000000001</v>
      </c>
      <c r="P190" s="6">
        <v>0.02</v>
      </c>
      <c r="Q190" s="6">
        <v>2.23E-2</v>
      </c>
      <c r="R190" s="6">
        <v>-0.2475</v>
      </c>
      <c r="S190" s="6">
        <v>-9.4899999999999998E-2</v>
      </c>
      <c r="T190" s="6">
        <v>3.0000000000000001E-3</v>
      </c>
      <c r="U190" s="6">
        <v>3.9699999999999999E-2</v>
      </c>
    </row>
    <row r="191" spans="3:21" ht="15.5" x14ac:dyDescent="0.35">
      <c r="C191" t="s">
        <v>212</v>
      </c>
      <c r="I191" s="6">
        <v>-0.46600000000000003</v>
      </c>
      <c r="J191" s="6">
        <v>-0.33630000000000004</v>
      </c>
      <c r="K191" s="6">
        <v>-0.25530000000000003</v>
      </c>
      <c r="L191" s="6">
        <v>-6.4100000000000004E-2</v>
      </c>
      <c r="M191" s="6">
        <v>2.7400000000000001E-2</v>
      </c>
      <c r="N191" s="6">
        <v>-1.8031999999999999</v>
      </c>
      <c r="O191" s="6">
        <v>-0.40549999999999997</v>
      </c>
      <c r="P191" s="6">
        <v>0.16639999999999999</v>
      </c>
      <c r="Q191" s="6">
        <v>7.8799999999999995E-2</v>
      </c>
      <c r="R191" s="6">
        <v>-4.9599999999999998E-2</v>
      </c>
      <c r="S191" s="6">
        <v>-3.3799999999999997E-2</v>
      </c>
      <c r="T191" s="6">
        <v>8.0399999999999985E-2</v>
      </c>
      <c r="U191" s="6">
        <v>0.19570000000000001</v>
      </c>
    </row>
    <row r="192" spans="3:21" ht="15.5" x14ac:dyDescent="0.35">
      <c r="C192" t="s">
        <v>213</v>
      </c>
      <c r="I192" s="6">
        <v>-1.58</v>
      </c>
      <c r="J192" s="6">
        <v>-2.27</v>
      </c>
      <c r="K192" s="6">
        <v>-3.09</v>
      </c>
      <c r="L192" s="6">
        <v>-1.35</v>
      </c>
      <c r="M192" s="6">
        <v>0.11</v>
      </c>
      <c r="N192" s="6">
        <v>-1.22</v>
      </c>
      <c r="O192" s="6">
        <v>-1.5</v>
      </c>
      <c r="P192" s="6">
        <v>1.1499999999999999</v>
      </c>
      <c r="Q192" s="6">
        <v>0.85</v>
      </c>
      <c r="R192" s="6">
        <v>-0.65</v>
      </c>
      <c r="S192" s="6">
        <v>-0.4</v>
      </c>
      <c r="T192" s="6">
        <v>0.81</v>
      </c>
      <c r="U192" s="6">
        <v>1.92</v>
      </c>
    </row>
    <row r="193" spans="2:21" ht="15.5" x14ac:dyDescent="0.35">
      <c r="C193" t="s">
        <v>66</v>
      </c>
      <c r="I193" s="6">
        <v>3.17</v>
      </c>
      <c r="J193" s="6">
        <v>2.2400000000000002</v>
      </c>
      <c r="K193" s="6">
        <v>2.0699999999999998</v>
      </c>
      <c r="L193" s="6">
        <v>1.98</v>
      </c>
      <c r="M193" s="6">
        <v>2.1800000000000002</v>
      </c>
      <c r="N193" s="6">
        <v>-0.56999999999999995</v>
      </c>
      <c r="O193" s="6">
        <v>100.56</v>
      </c>
      <c r="P193" s="6">
        <v>0.75</v>
      </c>
      <c r="Q193" s="6">
        <v>0.36</v>
      </c>
      <c r="R193" s="6">
        <v>0.38</v>
      </c>
      <c r="S193" s="6">
        <v>0.22</v>
      </c>
      <c r="T193" s="6">
        <v>0.26</v>
      </c>
      <c r="U193" s="6">
        <v>0.28000000000000003</v>
      </c>
    </row>
    <row r="194" spans="2:21" ht="15.5" x14ac:dyDescent="0.35">
      <c r="C194" t="s">
        <v>63</v>
      </c>
      <c r="I194" s="6">
        <v>23.35</v>
      </c>
      <c r="J194" s="6">
        <v>33.07</v>
      </c>
      <c r="K194" s="6">
        <v>92.54</v>
      </c>
      <c r="L194" s="6">
        <v>137.12</v>
      </c>
      <c r="M194" s="6">
        <v>137.4</v>
      </c>
      <c r="N194" s="6">
        <v>-436.95</v>
      </c>
      <c r="O194" s="6">
        <v>3.56</v>
      </c>
      <c r="P194" s="6">
        <v>531.16999999999996</v>
      </c>
      <c r="Q194" s="6">
        <v>615.04999999999995</v>
      </c>
      <c r="R194" s="6">
        <v>482.89</v>
      </c>
      <c r="S194" s="6">
        <v>917.39</v>
      </c>
      <c r="T194" s="6">
        <v>1040.6400000000001</v>
      </c>
      <c r="U194" s="6">
        <v>2134.23</v>
      </c>
    </row>
    <row r="195" spans="2:21" ht="15.5" x14ac:dyDescent="0.35">
      <c r="C195" t="s">
        <v>214</v>
      </c>
      <c r="I195" s="6">
        <v>3.17</v>
      </c>
      <c r="J195" s="6">
        <v>2.2400000000000002</v>
      </c>
      <c r="K195" s="6">
        <v>2.0699999999999998</v>
      </c>
      <c r="L195" s="6">
        <v>1.98</v>
      </c>
      <c r="M195" s="6">
        <v>2.1800000000000002</v>
      </c>
      <c r="N195" s="6">
        <v>-0.56999999999999995</v>
      </c>
      <c r="O195" s="6">
        <v>100.56</v>
      </c>
      <c r="P195" s="6">
        <v>0.75</v>
      </c>
      <c r="Q195" s="6">
        <v>0.36</v>
      </c>
      <c r="R195" s="6">
        <v>0.38</v>
      </c>
      <c r="S195" s="6">
        <v>0.22</v>
      </c>
      <c r="T195" s="6">
        <v>0.26</v>
      </c>
      <c r="U195" s="6">
        <v>0.28000000000000003</v>
      </c>
    </row>
    <row r="196" spans="2:21" ht="15.5" x14ac:dyDescent="0.35">
      <c r="C196" t="s">
        <v>215</v>
      </c>
      <c r="I196" s="6">
        <v>23.35</v>
      </c>
      <c r="J196" s="6">
        <v>33.07</v>
      </c>
      <c r="K196" s="6">
        <v>92.54</v>
      </c>
      <c r="L196" s="6">
        <v>137.12</v>
      </c>
      <c r="M196" s="6">
        <v>137.4</v>
      </c>
      <c r="N196" s="6">
        <v>-436.95</v>
      </c>
      <c r="O196" s="6">
        <v>3.56</v>
      </c>
      <c r="P196" s="6">
        <v>531.16999999999996</v>
      </c>
      <c r="Q196" s="6">
        <v>615.04999999999995</v>
      </c>
      <c r="R196" s="6">
        <v>482.89</v>
      </c>
      <c r="S196" s="6">
        <v>917.39</v>
      </c>
      <c r="T196" s="6">
        <v>1040.6400000000001</v>
      </c>
      <c r="U196" s="6">
        <v>2134.23</v>
      </c>
    </row>
    <row r="197" spans="2:21" ht="15.5" x14ac:dyDescent="0.35">
      <c r="C197" t="s">
        <v>216</v>
      </c>
      <c r="J197" s="5">
        <v>16000000000</v>
      </c>
      <c r="K197" s="5">
        <v>183000000000</v>
      </c>
      <c r="L197" s="5">
        <v>222000000000</v>
      </c>
      <c r="M197" s="5">
        <v>199000000000</v>
      </c>
      <c r="N197" s="5">
        <v>316000000000</v>
      </c>
      <c r="O197" s="5">
        <v>780000000000</v>
      </c>
      <c r="P197" s="5">
        <v>1080000000000</v>
      </c>
      <c r="Q197" s="5">
        <v>539000000000</v>
      </c>
      <c r="R197" s="5">
        <v>645000000000</v>
      </c>
      <c r="S197" s="5">
        <v>455000000000</v>
      </c>
      <c r="T197" s="5">
        <v>2211000000000</v>
      </c>
      <c r="U197" s="5">
        <v>1013000000000</v>
      </c>
    </row>
    <row r="198" spans="2:21" ht="15.5" x14ac:dyDescent="0.35">
      <c r="C198" t="s">
        <v>217</v>
      </c>
      <c r="L198" s="5">
        <v>94000000000</v>
      </c>
      <c r="M198" s="5">
        <v>219000000000</v>
      </c>
      <c r="N198" s="5">
        <v>276000000000</v>
      </c>
      <c r="O198" s="5">
        <v>146000000000</v>
      </c>
      <c r="P198" s="5">
        <v>228000000000</v>
      </c>
      <c r="Q198" s="5">
        <v>162000000000</v>
      </c>
      <c r="S198" s="5">
        <v>34000000000</v>
      </c>
      <c r="T198" s="5">
        <v>168000000000</v>
      </c>
      <c r="U198" s="5">
        <v>237000000000</v>
      </c>
    </row>
    <row r="199" spans="2:21" ht="15.5" x14ac:dyDescent="0.35">
      <c r="C199" t="s">
        <v>25</v>
      </c>
      <c r="J199" s="5">
        <v>16000000000</v>
      </c>
      <c r="K199" s="5">
        <v>183000000000</v>
      </c>
      <c r="L199" s="5">
        <v>317000000000</v>
      </c>
      <c r="M199" s="5">
        <v>417000000000</v>
      </c>
      <c r="N199" s="5">
        <v>592000000000</v>
      </c>
      <c r="O199" s="5">
        <v>926000000000</v>
      </c>
      <c r="P199" s="5">
        <v>1308000000000</v>
      </c>
      <c r="Q199" s="5">
        <v>701000000000</v>
      </c>
      <c r="R199" s="5">
        <v>645000000000</v>
      </c>
      <c r="S199" s="5">
        <v>488000000000</v>
      </c>
      <c r="T199" s="5">
        <v>2378000000000</v>
      </c>
      <c r="U199" s="5">
        <v>1250000000000</v>
      </c>
    </row>
    <row r="200" spans="2:21" ht="15.5" x14ac:dyDescent="0.35">
      <c r="C200" t="s">
        <v>22</v>
      </c>
      <c r="I200" s="5">
        <v>0</v>
      </c>
      <c r="J200" s="5">
        <v>15000000000</v>
      </c>
      <c r="K200" s="5">
        <v>175000000000</v>
      </c>
      <c r="L200" s="5">
        <v>308000000000</v>
      </c>
      <c r="M200" s="5">
        <v>327000000000</v>
      </c>
      <c r="N200" s="5">
        <v>581000000000</v>
      </c>
      <c r="O200" s="5">
        <v>918000000000</v>
      </c>
      <c r="P200" s="5">
        <v>1237000000000</v>
      </c>
      <c r="Q200" s="5">
        <v>649000000000</v>
      </c>
      <c r="R200" s="5">
        <v>599000000000</v>
      </c>
      <c r="S200" s="5">
        <v>457000000000</v>
      </c>
      <c r="T200" s="5">
        <v>2327000000000</v>
      </c>
      <c r="U200" s="5">
        <v>1222000000000</v>
      </c>
    </row>
    <row r="201" spans="2:21" ht="15.5" x14ac:dyDescent="0.35">
      <c r="C201" t="s">
        <v>218</v>
      </c>
      <c r="I201" s="5">
        <v>-209000000000</v>
      </c>
      <c r="J201" s="5">
        <v>-166000000000</v>
      </c>
      <c r="K201" s="5">
        <v>-69000000000</v>
      </c>
      <c r="L201" s="5">
        <v>143000000000</v>
      </c>
      <c r="M201" s="5">
        <v>245000000000</v>
      </c>
      <c r="N201" s="5">
        <v>-493000000000</v>
      </c>
      <c r="O201" s="5">
        <v>-413000000000</v>
      </c>
      <c r="P201" s="5">
        <v>-29000000000</v>
      </c>
      <c r="Q201" s="5">
        <v>-46000000000</v>
      </c>
      <c r="R201" s="5">
        <v>-243000000000</v>
      </c>
      <c r="S201" s="5">
        <v>-150000000000</v>
      </c>
      <c r="T201" s="5">
        <v>58000000000</v>
      </c>
      <c r="U201" s="5">
        <v>108000000000</v>
      </c>
    </row>
    <row r="202" spans="2:21" ht="15.5" x14ac:dyDescent="0.35">
      <c r="C202" t="s">
        <v>219</v>
      </c>
      <c r="I202" s="5">
        <v>-36000000000</v>
      </c>
      <c r="J202" s="5">
        <v>196000000000</v>
      </c>
      <c r="K202" s="5">
        <v>-83000000000</v>
      </c>
      <c r="L202" s="5">
        <v>-87000000000</v>
      </c>
      <c r="M202" s="5">
        <v>233000000000</v>
      </c>
      <c r="N202" s="5">
        <v>193000000000</v>
      </c>
      <c r="O202" s="5">
        <v>-254000000000</v>
      </c>
      <c r="P202" s="5">
        <v>-444000000000</v>
      </c>
      <c r="Q202" s="5">
        <v>-373000000000</v>
      </c>
      <c r="R202" s="5">
        <v>49000000000</v>
      </c>
      <c r="S202" s="5">
        <v>1750000000000</v>
      </c>
      <c r="T202" s="5">
        <v>-936000000000</v>
      </c>
      <c r="U202" s="5">
        <v>-706000000000</v>
      </c>
    </row>
    <row r="203" spans="2:21" ht="15.5" x14ac:dyDescent="0.35">
      <c r="C203" t="s">
        <v>220</v>
      </c>
      <c r="J203" s="5">
        <v>0</v>
      </c>
      <c r="K203" s="5">
        <v>-2000000000</v>
      </c>
      <c r="L203" s="5">
        <v>-5000000000</v>
      </c>
      <c r="M203" s="5">
        <v>-3000000000</v>
      </c>
      <c r="N203" s="5">
        <v>-9000000000</v>
      </c>
      <c r="O203" s="5">
        <v>-15000000000</v>
      </c>
      <c r="P203" s="5">
        <v>-32000000000</v>
      </c>
      <c r="Q203" s="5">
        <v>-10000000000</v>
      </c>
      <c r="R203" s="5">
        <v>-3000000000</v>
      </c>
      <c r="S203" s="5">
        <v>0</v>
      </c>
      <c r="T203" s="5">
        <v>-13000000000</v>
      </c>
      <c r="U203" s="5">
        <v>-18000000000</v>
      </c>
    </row>
    <row r="204" spans="2:21" ht="15.5" x14ac:dyDescent="0.35">
      <c r="C204" t="s">
        <v>14</v>
      </c>
      <c r="I204" s="5">
        <v>-36000000000</v>
      </c>
      <c r="J204" s="5">
        <v>196000000000</v>
      </c>
      <c r="K204" s="5">
        <v>-85000000000</v>
      </c>
      <c r="L204" s="5">
        <v>-92000000000</v>
      </c>
      <c r="M204" s="5">
        <v>230000000000</v>
      </c>
      <c r="N204" s="5">
        <v>184000000000</v>
      </c>
      <c r="O204" s="5">
        <v>-269000000000</v>
      </c>
      <c r="P204" s="5">
        <v>-476000000000</v>
      </c>
      <c r="Q204" s="5">
        <v>-383000000000</v>
      </c>
      <c r="R204" s="5">
        <v>47000000000</v>
      </c>
      <c r="S204" s="5">
        <v>1749000000000</v>
      </c>
      <c r="T204" s="5">
        <v>-949000000000</v>
      </c>
      <c r="U204" s="5">
        <v>-724000000000</v>
      </c>
    </row>
    <row r="205" spans="2:21" ht="15.5" x14ac:dyDescent="0.35">
      <c r="C205" t="s">
        <v>16</v>
      </c>
      <c r="I205" s="6">
        <v>-9.43</v>
      </c>
      <c r="J205" s="6">
        <v>51.25</v>
      </c>
      <c r="K205" s="6">
        <v>-22.31</v>
      </c>
      <c r="L205" s="6">
        <v>-24.09</v>
      </c>
      <c r="M205" s="6">
        <v>60.23</v>
      </c>
      <c r="N205" s="6">
        <v>298.69</v>
      </c>
      <c r="O205" s="6">
        <v>-436.71</v>
      </c>
      <c r="P205" s="6">
        <v>-772.56</v>
      </c>
      <c r="Q205" s="6">
        <v>-621.78</v>
      </c>
      <c r="R205" s="6">
        <v>55.78</v>
      </c>
      <c r="S205" s="6">
        <v>2839.52</v>
      </c>
      <c r="T205" s="6">
        <v>-1540.57</v>
      </c>
      <c r="U205" s="6">
        <v>-2349.8000000000002</v>
      </c>
    </row>
    <row r="207" spans="2:21" ht="15.5" x14ac:dyDescent="0.35">
      <c r="B207" t="s">
        <v>221</v>
      </c>
      <c r="C207" t="s">
        <v>222</v>
      </c>
      <c r="D207" s="5">
        <v>-12000000000</v>
      </c>
      <c r="E207" s="5">
        <v>-8000000000</v>
      </c>
      <c r="F207" s="5">
        <v>522000000</v>
      </c>
      <c r="G207" s="5">
        <v>-33000000000</v>
      </c>
      <c r="H207" s="5">
        <v>-49000000000</v>
      </c>
      <c r="I207" s="5">
        <v>-41000000000</v>
      </c>
      <c r="J207" s="5">
        <v>-239000000000</v>
      </c>
      <c r="K207" s="5">
        <v>-163000000000</v>
      </c>
      <c r="L207" s="5">
        <v>-47000000000</v>
      </c>
      <c r="M207" s="5">
        <v>534000000</v>
      </c>
      <c r="N207" s="5">
        <v>-276000000000</v>
      </c>
      <c r="O207" s="5">
        <v>-299000000000</v>
      </c>
      <c r="P207" s="5">
        <v>7000000000</v>
      </c>
      <c r="Q207" s="5">
        <v>8000000000</v>
      </c>
    </row>
    <row r="208" spans="2:21" ht="15.5" x14ac:dyDescent="0.35">
      <c r="C208" t="s">
        <v>223</v>
      </c>
      <c r="H208" s="5">
        <v>-52000000000</v>
      </c>
      <c r="I208" s="5">
        <v>-41000000000</v>
      </c>
      <c r="J208" s="5">
        <v>-239000000000</v>
      </c>
      <c r="K208" s="5">
        <v>-163000000000</v>
      </c>
      <c r="L208" s="5">
        <v>-47000000000</v>
      </c>
      <c r="M208" s="5">
        <v>534000000</v>
      </c>
      <c r="N208" s="5">
        <v>-270000000000</v>
      </c>
      <c r="O208" s="5">
        <v>-299000000000</v>
      </c>
      <c r="P208" s="5">
        <v>7000000000</v>
      </c>
      <c r="Q208" s="5">
        <v>8000000000</v>
      </c>
    </row>
    <row r="209" spans="3:17" ht="15.5" x14ac:dyDescent="0.35">
      <c r="C209" t="s">
        <v>56</v>
      </c>
      <c r="D209" s="6">
        <v>-3.22</v>
      </c>
      <c r="E209" s="5">
        <v>-2</v>
      </c>
      <c r="F209" s="6">
        <v>0.14000000000000001</v>
      </c>
      <c r="G209" s="6">
        <v>-8.6</v>
      </c>
      <c r="H209" s="6">
        <v>-12.87</v>
      </c>
      <c r="I209" s="6">
        <v>-10.72</v>
      </c>
      <c r="J209" s="6">
        <v>-62.56</v>
      </c>
      <c r="K209" s="6">
        <v>-42.71</v>
      </c>
      <c r="L209" s="6">
        <v>-12.33</v>
      </c>
      <c r="M209" s="6">
        <v>0.14000000000000001</v>
      </c>
      <c r="N209" s="6">
        <v>-72.260000000000005</v>
      </c>
      <c r="O209" s="6">
        <v>-78.3</v>
      </c>
      <c r="P209" s="6">
        <v>1.72</v>
      </c>
      <c r="Q209" s="6">
        <v>2.21</v>
      </c>
    </row>
    <row r="210" spans="3:17" ht="15.5" x14ac:dyDescent="0.35">
      <c r="C210" t="s">
        <v>226</v>
      </c>
      <c r="H210" s="6">
        <v>-13.67</v>
      </c>
      <c r="I210" s="6">
        <v>-10.72</v>
      </c>
      <c r="J210" s="6">
        <v>-62.56</v>
      </c>
      <c r="K210" s="6">
        <v>-42.71</v>
      </c>
      <c r="L210" s="6">
        <v>-12.33</v>
      </c>
      <c r="M210" s="6">
        <v>0.14000000000000001</v>
      </c>
      <c r="N210" s="6">
        <v>-70.86</v>
      </c>
      <c r="O210" s="6">
        <v>-78.3</v>
      </c>
      <c r="P210" s="6">
        <v>1.72</v>
      </c>
      <c r="Q210" s="6">
        <v>2.21</v>
      </c>
    </row>
    <row r="211" spans="3:17" ht="15.5" x14ac:dyDescent="0.35">
      <c r="C211" t="s">
        <v>229</v>
      </c>
      <c r="D211" s="5">
        <v>600000</v>
      </c>
      <c r="E211" s="5">
        <v>1000000000</v>
      </c>
      <c r="F211" s="5">
        <v>923000000</v>
      </c>
      <c r="G211" s="5">
        <v>1000000</v>
      </c>
      <c r="I211" s="5">
        <v>1000000000</v>
      </c>
      <c r="J211" s="5">
        <v>291000000000</v>
      </c>
      <c r="K211" s="5">
        <v>866000000000</v>
      </c>
      <c r="L211" s="5">
        <v>1201000000000</v>
      </c>
      <c r="M211" s="5">
        <v>1465000000000</v>
      </c>
      <c r="N211" s="5">
        <v>991000000000</v>
      </c>
      <c r="O211" s="5">
        <v>2234000000000</v>
      </c>
      <c r="P211" s="5">
        <v>4423000000000</v>
      </c>
      <c r="Q211" s="5">
        <v>3485000000000</v>
      </c>
    </row>
    <row r="212" spans="3:17" ht="15.5" x14ac:dyDescent="0.35">
      <c r="C212" t="s">
        <v>230</v>
      </c>
      <c r="H212" s="5">
        <v>597000</v>
      </c>
      <c r="I212" s="5">
        <v>1000000000</v>
      </c>
      <c r="J212" s="5">
        <v>291000000000</v>
      </c>
      <c r="K212" s="5">
        <v>866000000000</v>
      </c>
      <c r="L212" s="5">
        <v>1201000000000</v>
      </c>
      <c r="M212" s="5">
        <v>1465000000000</v>
      </c>
      <c r="N212" s="5">
        <v>992000000000</v>
      </c>
      <c r="O212" s="5">
        <v>2234000000000</v>
      </c>
      <c r="P212" s="5">
        <v>4423000000000</v>
      </c>
      <c r="Q212" s="5">
        <v>3485000000000</v>
      </c>
    </row>
    <row r="213" spans="3:17" ht="15.5" x14ac:dyDescent="0.35">
      <c r="C213" t="s">
        <v>234</v>
      </c>
      <c r="I213" s="6">
        <v>-5.75</v>
      </c>
    </row>
    <row r="214" spans="3:17" ht="15.5" x14ac:dyDescent="0.35">
      <c r="C214" t="s">
        <v>235</v>
      </c>
      <c r="I214" s="6">
        <v>-5.41</v>
      </c>
    </row>
    <row r="215" spans="3:17" ht="15.5" x14ac:dyDescent="0.35">
      <c r="C215" t="s">
        <v>237</v>
      </c>
      <c r="I215" s="6">
        <v>7.5</v>
      </c>
    </row>
    <row r="216" spans="3:17" ht="15.5" x14ac:dyDescent="0.35">
      <c r="C216" t="s">
        <v>238</v>
      </c>
      <c r="I216" s="6">
        <v>-0.18469999999999998</v>
      </c>
    </row>
    <row r="217" spans="3:17" ht="15.5" x14ac:dyDescent="0.35">
      <c r="C217" t="s">
        <v>239</v>
      </c>
      <c r="I217" s="6">
        <v>472632.45</v>
      </c>
    </row>
    <row r="218" spans="3:17" ht="15.5" x14ac:dyDescent="0.35">
      <c r="C218" t="s">
        <v>240</v>
      </c>
      <c r="I218" s="6">
        <v>3.61</v>
      </c>
    </row>
    <row r="219" spans="3:17" ht="15.5" x14ac:dyDescent="0.35">
      <c r="C219" t="s">
        <v>241</v>
      </c>
      <c r="I219" s="6">
        <v>-6.38</v>
      </c>
    </row>
    <row r="220" spans="3:17" ht="15.5" x14ac:dyDescent="0.35">
      <c r="C220" t="s">
        <v>242</v>
      </c>
      <c r="I220" s="6">
        <v>-6.38</v>
      </c>
    </row>
    <row r="221" spans="3:17" ht="15.5" x14ac:dyDescent="0.35">
      <c r="C221" t="s">
        <v>243</v>
      </c>
      <c r="I221" s="5">
        <v>-5</v>
      </c>
    </row>
    <row r="222" spans="3:17" ht="15.5" x14ac:dyDescent="0.35">
      <c r="C222" t="s">
        <v>244</v>
      </c>
      <c r="I222" s="6">
        <v>-10.79</v>
      </c>
    </row>
    <row r="223" spans="3:17" ht="15.5" x14ac:dyDescent="0.35">
      <c r="C223" t="s">
        <v>245</v>
      </c>
      <c r="I223" s="6">
        <v>-7.0000000000000007E-2</v>
      </c>
    </row>
    <row r="224" spans="3:17" ht="15.5" x14ac:dyDescent="0.35">
      <c r="C224" t="s">
        <v>248</v>
      </c>
      <c r="I224" s="6">
        <v>-13.67</v>
      </c>
    </row>
    <row r="225" spans="3:9" ht="15.5" x14ac:dyDescent="0.35">
      <c r="C225" t="s">
        <v>249</v>
      </c>
      <c r="I225" s="6">
        <v>-12.87</v>
      </c>
    </row>
    <row r="226" spans="3:9" ht="15.5" x14ac:dyDescent="0.35">
      <c r="C226" t="s">
        <v>251</v>
      </c>
      <c r="D226" s="6">
        <v>0.02</v>
      </c>
    </row>
    <row r="227" spans="3:9" ht="15.5" x14ac:dyDescent="0.35">
      <c r="C227" t="s">
        <v>252</v>
      </c>
      <c r="I227" s="6">
        <v>20.5</v>
      </c>
    </row>
    <row r="228" spans="3:9" ht="15.5" x14ac:dyDescent="0.35">
      <c r="C228" t="s">
        <v>253</v>
      </c>
      <c r="I228" s="6">
        <v>-11.6</v>
      </c>
    </row>
    <row r="229" spans="3:9" ht="15.5" x14ac:dyDescent="0.35">
      <c r="C229" t="s">
        <v>254</v>
      </c>
      <c r="D229" s="6">
        <v>0.41</v>
      </c>
    </row>
    <row r="230" spans="3:9" ht="15.5" x14ac:dyDescent="0.35">
      <c r="C230" t="s">
        <v>256</v>
      </c>
      <c r="D230" s="6">
        <v>4.68</v>
      </c>
    </row>
    <row r="231" spans="3:9" ht="15.5" x14ac:dyDescent="0.35">
      <c r="C231" t="s">
        <v>257</v>
      </c>
      <c r="D231" s="6">
        <v>5.68</v>
      </c>
    </row>
    <row r="232" spans="3:9" ht="15.5" x14ac:dyDescent="0.35">
      <c r="C232" t="s">
        <v>258</v>
      </c>
      <c r="I232" s="6">
        <v>-1.75</v>
      </c>
    </row>
    <row r="233" spans="3:9" ht="15.5" x14ac:dyDescent="0.35">
      <c r="C233" t="s">
        <v>12</v>
      </c>
      <c r="D233" s="5">
        <v>-10000000000</v>
      </c>
    </row>
    <row r="234" spans="3:9" ht="15.5" x14ac:dyDescent="0.35">
      <c r="C234" t="s">
        <v>259</v>
      </c>
      <c r="I234" s="6">
        <v>-22.8</v>
      </c>
    </row>
    <row r="235" spans="3:9" ht="15.5" x14ac:dyDescent="0.35">
      <c r="C235" t="s">
        <v>260</v>
      </c>
      <c r="I235" s="6">
        <v>-0.1173</v>
      </c>
    </row>
    <row r="236" spans="3:9" ht="15.5" x14ac:dyDescent="0.35">
      <c r="C236" t="s">
        <v>261</v>
      </c>
      <c r="I236" s="6">
        <v>-0.66659999999999997</v>
      </c>
    </row>
    <row r="237" spans="3:9" ht="15.5" x14ac:dyDescent="0.35">
      <c r="C237" t="s">
        <v>262</v>
      </c>
      <c r="I237" s="6">
        <v>-0.67469999999999997</v>
      </c>
    </row>
    <row r="238" spans="3:9" ht="15.5" x14ac:dyDescent="0.35">
      <c r="C238" t="s">
        <v>263</v>
      </c>
      <c r="I238" s="6">
        <v>-0.67469999999999997</v>
      </c>
    </row>
    <row r="239" spans="3:9" ht="15.5" x14ac:dyDescent="0.35">
      <c r="C239" t="s">
        <v>270</v>
      </c>
      <c r="I239" s="6">
        <v>0.01</v>
      </c>
    </row>
    <row r="240" spans="3:9" ht="15.5" x14ac:dyDescent="0.35">
      <c r="C240" t="s">
        <v>52</v>
      </c>
      <c r="I240" s="5">
        <v>282000000000</v>
      </c>
    </row>
    <row r="241" spans="3:9" ht="15.5" x14ac:dyDescent="0.35">
      <c r="C241" t="s">
        <v>271</v>
      </c>
      <c r="I241" s="5">
        <v>282000000000</v>
      </c>
    </row>
    <row r="242" spans="3:9" ht="15.5" x14ac:dyDescent="0.35">
      <c r="C242" t="s">
        <v>272</v>
      </c>
      <c r="I242" s="5">
        <v>3820000000</v>
      </c>
    </row>
    <row r="243" spans="3:9" ht="15.5" x14ac:dyDescent="0.35">
      <c r="C243" t="s">
        <v>273</v>
      </c>
      <c r="I243" s="6">
        <v>2.5000000000000001E-2</v>
      </c>
    </row>
    <row r="244" spans="3:9" ht="15.5" x14ac:dyDescent="0.35">
      <c r="C244" t="s">
        <v>277</v>
      </c>
      <c r="D244" s="5">
        <v>-1</v>
      </c>
    </row>
    <row r="245" spans="3:9" ht="15.5" x14ac:dyDescent="0.35">
      <c r="C245" t="s">
        <v>278</v>
      </c>
      <c r="D245" s="5">
        <v>1</v>
      </c>
    </row>
    <row r="246" spans="3:9" ht="15.5" x14ac:dyDescent="0.35">
      <c r="C246" t="s">
        <v>279</v>
      </c>
      <c r="D246" s="6">
        <v>-10.0802</v>
      </c>
    </row>
    <row r="247" spans="3:9" ht="15.5" x14ac:dyDescent="0.35">
      <c r="C247" t="s">
        <v>280</v>
      </c>
      <c r="I247" s="5">
        <v>25</v>
      </c>
    </row>
    <row r="248" spans="3:9" ht="15.5" x14ac:dyDescent="0.35">
      <c r="C248" t="s">
        <v>284</v>
      </c>
      <c r="I248" t="s">
        <v>898</v>
      </c>
    </row>
    <row r="249" spans="3:9" ht="15.5" x14ac:dyDescent="0.35">
      <c r="C249" t="s">
        <v>286</v>
      </c>
      <c r="I249" s="5">
        <v>5</v>
      </c>
    </row>
    <row r="250" spans="3:9" ht="15.5" x14ac:dyDescent="0.35">
      <c r="C250" t="s">
        <v>899</v>
      </c>
      <c r="I250" s="6">
        <v>0.76</v>
      </c>
    </row>
    <row r="251" spans="3:9" ht="15.5" x14ac:dyDescent="0.35">
      <c r="C251" t="s">
        <v>287</v>
      </c>
      <c r="I251" s="6">
        <v>0.63</v>
      </c>
    </row>
    <row r="252" spans="3:9" ht="15.5" x14ac:dyDescent="0.35">
      <c r="C252" t="s">
        <v>288</v>
      </c>
      <c r="I252" s="6">
        <v>0.26</v>
      </c>
    </row>
    <row r="253" spans="3:9" ht="15.5" x14ac:dyDescent="0.35">
      <c r="C253" t="s">
        <v>290</v>
      </c>
      <c r="I253" s="6">
        <v>0.11</v>
      </c>
    </row>
    <row r="254" spans="3:9" ht="15.5" x14ac:dyDescent="0.35">
      <c r="C254" t="s">
        <v>291</v>
      </c>
      <c r="I254" s="6">
        <v>0.01</v>
      </c>
    </row>
    <row r="255" spans="3:9" ht="15.5" x14ac:dyDescent="0.35">
      <c r="C255" t="s">
        <v>292</v>
      </c>
      <c r="I255" s="6">
        <v>0.18</v>
      </c>
    </row>
    <row r="256" spans="3:9" ht="15.5" x14ac:dyDescent="0.35">
      <c r="C256" t="s">
        <v>293</v>
      </c>
      <c r="I256" s="6">
        <v>0.95</v>
      </c>
    </row>
    <row r="257" spans="3:9" ht="15.5" x14ac:dyDescent="0.35">
      <c r="C257" t="s">
        <v>294</v>
      </c>
      <c r="I257" s="5">
        <v>0</v>
      </c>
    </row>
    <row r="258" spans="3:9" ht="15.5" x14ac:dyDescent="0.35">
      <c r="C258" t="s">
        <v>295</v>
      </c>
      <c r="I258" s="5">
        <v>1000000000</v>
      </c>
    </row>
    <row r="259" spans="3:9" ht="15.5" x14ac:dyDescent="0.35">
      <c r="C259" t="s">
        <v>296</v>
      </c>
      <c r="I259" s="5">
        <v>-26000000000</v>
      </c>
    </row>
    <row r="260" spans="3:9" ht="15.5" x14ac:dyDescent="0.35">
      <c r="C260" t="s">
        <v>297</v>
      </c>
      <c r="I260" s="5">
        <v>-52000000000</v>
      </c>
    </row>
    <row r="261" spans="3:9" ht="15.5" x14ac:dyDescent="0.35">
      <c r="C261" t="s">
        <v>298</v>
      </c>
      <c r="D261" s="5">
        <v>0</v>
      </c>
    </row>
    <row r="262" spans="3:9" ht="15.5" x14ac:dyDescent="0.35">
      <c r="C262" t="s">
        <v>299</v>
      </c>
      <c r="D262" s="5">
        <v>445000000000</v>
      </c>
    </row>
    <row r="263" spans="3:9" ht="15.5" x14ac:dyDescent="0.35">
      <c r="C263" t="s">
        <v>300</v>
      </c>
      <c r="D263" s="5">
        <v>366000000000</v>
      </c>
    </row>
    <row r="264" spans="3:9" ht="15.5" x14ac:dyDescent="0.35">
      <c r="C264" t="s">
        <v>206</v>
      </c>
      <c r="D264" s="5">
        <v>-218000000000</v>
      </c>
    </row>
    <row r="265" spans="3:9" ht="15.5" x14ac:dyDescent="0.35">
      <c r="C265" t="s">
        <v>205</v>
      </c>
      <c r="I265" s="5">
        <v>78000000000</v>
      </c>
    </row>
    <row r="266" spans="3:9" ht="15.5" x14ac:dyDescent="0.35">
      <c r="C266" t="s">
        <v>20</v>
      </c>
      <c r="D266" s="5">
        <v>0</v>
      </c>
    </row>
    <row r="267" spans="3:9" ht="15.5" x14ac:dyDescent="0.35">
      <c r="C267" t="s">
        <v>301</v>
      </c>
      <c r="I267" s="5">
        <v>78000000000</v>
      </c>
    </row>
    <row r="268" spans="3:9" ht="15.5" x14ac:dyDescent="0.35">
      <c r="C268" t="s">
        <v>302</v>
      </c>
      <c r="I268" s="5">
        <v>-44000000000</v>
      </c>
    </row>
    <row r="269" spans="3:9" ht="15.5" x14ac:dyDescent="0.35">
      <c r="C269" t="s">
        <v>303</v>
      </c>
      <c r="I269" s="5">
        <v>1000000000</v>
      </c>
    </row>
    <row r="270" spans="3:9" ht="15.5" x14ac:dyDescent="0.35">
      <c r="C270" t="s">
        <v>304</v>
      </c>
      <c r="I270" s="5">
        <v>43000000000</v>
      </c>
    </row>
    <row r="271" spans="3:9" ht="15.5" x14ac:dyDescent="0.35">
      <c r="C271" t="s">
        <v>306</v>
      </c>
      <c r="I271" s="5">
        <v>-44000000000</v>
      </c>
    </row>
  </sheetData>
  <pageMargins left="0.7" right="0.7" top="0.75" bottom="0.75" header="0.3" footer="0.3"/>
  <ignoredErrors>
    <ignoredError sqref="A1:U27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900</v>
      </c>
      <c r="D1" t="s">
        <v>1</v>
      </c>
      <c r="H1" t="s">
        <v>2</v>
      </c>
      <c r="I1" s="1">
        <v>45289</v>
      </c>
      <c r="J1" s="1">
        <v>44925</v>
      </c>
      <c r="K1" s="1">
        <v>44560</v>
      </c>
      <c r="L1" s="1">
        <v>44195</v>
      </c>
      <c r="M1" s="1">
        <v>43829</v>
      </c>
      <c r="N1" s="1">
        <v>43462</v>
      </c>
      <c r="O1" s="1">
        <v>43098</v>
      </c>
      <c r="P1" s="1">
        <v>42734</v>
      </c>
      <c r="Q1" s="1">
        <v>42368</v>
      </c>
      <c r="R1" s="1">
        <v>42003</v>
      </c>
      <c r="S1" s="1">
        <v>41638</v>
      </c>
      <c r="T1" s="1">
        <v>41271</v>
      </c>
      <c r="U1" s="1">
        <v>40907</v>
      </c>
    </row>
    <row r="2" spans="1:21" ht="15.5" x14ac:dyDescent="0.35">
      <c r="C2" t="s">
        <v>901</v>
      </c>
      <c r="D2" s="2" t="str">
        <f ca="1">IFERROR(_xlfn.STOCKHISTORY("XIDX:" &amp; $C$1, D3, , 0, 0, 1), "Libur")</f>
        <v>Libur</v>
      </c>
      <c r="H2" s="2" t="e" vm="2">
        <f>_FV(C2,"Price")</f>
        <v>#VALUE!</v>
      </c>
      <c r="I2" s="2" vm="30">
        <f t="shared" ref="I2:U2" ca="1" si="0">IFERROR(_xlfn.STOCKHISTORY("XIDX:" &amp; $C$1, I1, , 0, 0, 1), "Libur")</f>
        <v>50</v>
      </c>
      <c r="J2" s="2" vm="30">
        <f t="shared" ca="1" si="0"/>
        <v>50</v>
      </c>
      <c r="K2" s="2" vm="207">
        <f t="shared" ca="1" si="0"/>
        <v>280</v>
      </c>
      <c r="L2" s="2" vm="208">
        <f t="shared" ca="1" si="0"/>
        <v>308</v>
      </c>
      <c r="M2" s="2" vm="209">
        <f t="shared" ca="1" si="0"/>
        <v>398</v>
      </c>
      <c r="N2" s="2" vm="205">
        <f t="shared" ca="1" si="0"/>
        <v>400</v>
      </c>
      <c r="O2" s="2" vm="210">
        <f t="shared" ca="1" si="0"/>
        <v>388</v>
      </c>
      <c r="P2" s="2" vm="190">
        <f t="shared" ca="1" si="0"/>
        <v>330</v>
      </c>
      <c r="Q2" s="2" vm="211">
        <f t="shared" ca="1" si="0"/>
        <v>325</v>
      </c>
      <c r="R2" s="2" vm="212">
        <f t="shared" ca="1" si="0"/>
        <v>352</v>
      </c>
      <c r="S2" s="2" vm="146">
        <f t="shared" ca="1" si="0"/>
        <v>570</v>
      </c>
      <c r="T2" s="2" vm="213">
        <f t="shared" ca="1" si="0"/>
        <v>300.23439999999999</v>
      </c>
      <c r="U2" s="2" t="str">
        <f t="shared" ca="1" si="0"/>
        <v>Libur</v>
      </c>
    </row>
    <row r="3" spans="1:21" ht="15.5" x14ac:dyDescent="0.35">
      <c r="D3" s="1"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14828415815</v>
      </c>
      <c r="H4" s="2">
        <f>IFERROR(SUM(D4:G4)*(4/MAX(1,COUNT(D4:G4))),"")</f>
        <v>59313663260</v>
      </c>
      <c r="I4" s="2">
        <f t="shared" ref="I4:U4" si="1">IFERROR(INDEX(I51:I500,MATCH($C$4,$C$51:$C$500,0)),"")</f>
        <v>286654013487</v>
      </c>
      <c r="J4" s="2">
        <f t="shared" si="1"/>
        <v>409161010323</v>
      </c>
      <c r="K4" s="2">
        <f t="shared" si="1"/>
        <v>366966569109</v>
      </c>
      <c r="L4" s="2">
        <f t="shared" si="1"/>
        <v>321502485934</v>
      </c>
      <c r="M4" s="2">
        <f t="shared" si="1"/>
        <v>343971642312</v>
      </c>
      <c r="N4" s="2">
        <f t="shared" si="1"/>
        <v>290274839317</v>
      </c>
      <c r="O4" s="2">
        <f t="shared" si="1"/>
        <v>262143990839</v>
      </c>
      <c r="P4" s="2">
        <f t="shared" si="1"/>
        <v>296471502365</v>
      </c>
      <c r="Q4" s="2">
        <f t="shared" si="1"/>
        <v>301781831914</v>
      </c>
      <c r="R4" s="2">
        <f t="shared" si="1"/>
        <v>332402373397</v>
      </c>
      <c r="S4" s="2">
        <f t="shared" si="1"/>
        <v>487200477334</v>
      </c>
      <c r="T4" s="2">
        <f t="shared" si="1"/>
        <v>233675793803</v>
      </c>
      <c r="U4" s="2">
        <f t="shared" si="1"/>
        <v>129525779348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-14731928248</v>
      </c>
      <c r="H5" s="2">
        <f>IFERROR(SUM(D5:G5)*(4/MAX(1,COUNT(D5:G5))),"")</f>
        <v>-58927712992</v>
      </c>
      <c r="I5" s="2">
        <f t="shared" ref="I5:U5" si="2">IFERROR(INDEX(I51:I500,MATCH($C$5,$C$51:$C$500,0)),"")</f>
        <v>-25072982562</v>
      </c>
      <c r="J5" s="2">
        <f t="shared" si="2"/>
        <v>-14845226152</v>
      </c>
      <c r="K5" s="2">
        <f t="shared" si="2"/>
        <v>-9011924370</v>
      </c>
      <c r="L5" s="2">
        <f t="shared" si="2"/>
        <v>-7827103872</v>
      </c>
      <c r="M5" s="2">
        <f t="shared" si="2"/>
        <v>-6379173111</v>
      </c>
      <c r="N5" s="2">
        <f t="shared" si="2"/>
        <v>-32011335901</v>
      </c>
      <c r="O5" s="2">
        <f t="shared" si="2"/>
        <v>-62411606647</v>
      </c>
      <c r="P5" s="2">
        <f t="shared" si="2"/>
        <v>-26081798411</v>
      </c>
      <c r="Q5" s="2">
        <f t="shared" si="2"/>
        <v>-24120698773</v>
      </c>
      <c r="R5" s="2">
        <f t="shared" si="2"/>
        <v>-10135298976</v>
      </c>
      <c r="S5" s="2">
        <f t="shared" si="2"/>
        <v>12058794054</v>
      </c>
      <c r="T5" s="2">
        <f t="shared" si="2"/>
        <v>16167317065</v>
      </c>
      <c r="U5" s="2">
        <f t="shared" si="2"/>
        <v>3242426738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298241183688</v>
      </c>
      <c r="H6" s="2">
        <f>IFERROR(INDEX(D6:G6,COUNT(D6:G6)),"")</f>
        <v>298241183688</v>
      </c>
      <c r="I6" s="2">
        <f t="shared" ref="I6:U6" si="3">IFERROR(INDEX(I51:I500,MATCH($C$6,$C$51:$C$500,0)),"")</f>
        <v>322302717292</v>
      </c>
      <c r="J6" s="2">
        <f t="shared" si="3"/>
        <v>348916160333</v>
      </c>
      <c r="K6" s="2">
        <f t="shared" si="3"/>
        <v>363835661084</v>
      </c>
      <c r="L6" s="2">
        <f t="shared" si="3"/>
        <v>372883080340</v>
      </c>
      <c r="M6" s="2">
        <f t="shared" si="3"/>
        <v>380730523614</v>
      </c>
      <c r="N6" s="2">
        <f t="shared" si="3"/>
        <v>387126677545</v>
      </c>
      <c r="O6" s="2">
        <f t="shared" si="3"/>
        <v>419284788700</v>
      </c>
      <c r="P6" s="2">
        <f t="shared" si="3"/>
        <v>480841418401</v>
      </c>
      <c r="Q6" s="2">
        <f t="shared" si="3"/>
        <v>506972183527</v>
      </c>
      <c r="R6" s="2">
        <f t="shared" si="3"/>
        <v>532650909040</v>
      </c>
      <c r="S6" s="2">
        <f t="shared" si="3"/>
        <v>542329398166</v>
      </c>
      <c r="T6" s="2">
        <f t="shared" si="3"/>
        <v>188921883796</v>
      </c>
      <c r="U6" s="2">
        <f t="shared" si="3"/>
        <v>112306066731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2.19</v>
      </c>
      <c r="H7" s="3">
        <f>IFERROR(INDEX(D7:G7,COUNT(D7:G7)),"")</f>
        <v>2.19</v>
      </c>
      <c r="I7" s="3">
        <f t="shared" ref="I7:U7" si="4">IFERROR(INDEX(I51:I500,MATCH($C$7,$C$51:$C$500,0))/1000000000,"")</f>
        <v>2.19</v>
      </c>
      <c r="J7" s="3">
        <f t="shared" si="4"/>
        <v>2.19</v>
      </c>
      <c r="K7" s="3">
        <f t="shared" si="4"/>
        <v>2.19</v>
      </c>
      <c r="L7" s="3">
        <f t="shared" si="4"/>
        <v>2.19</v>
      </c>
      <c r="M7" s="3">
        <f t="shared" si="4"/>
        <v>2.19</v>
      </c>
      <c r="N7" s="3">
        <f t="shared" si="4"/>
        <v>2.19</v>
      </c>
      <c r="O7" s="3">
        <f t="shared" si="4"/>
        <v>2.19</v>
      </c>
      <c r="P7" s="3">
        <f t="shared" si="4"/>
        <v>2.19</v>
      </c>
      <c r="Q7" s="3">
        <f t="shared" si="4"/>
        <v>2.19</v>
      </c>
      <c r="R7" s="3">
        <f t="shared" si="4"/>
        <v>2.19</v>
      </c>
      <c r="S7" s="3">
        <f t="shared" si="4"/>
        <v>2.1800000000000002</v>
      </c>
      <c r="T7" s="3">
        <f t="shared" si="4"/>
        <v>1.55</v>
      </c>
      <c r="U7" s="3">
        <f t="shared" si="4"/>
        <v>0.12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 t="shared" ref="I8:U8" si="5">IFERROR(INDEX(I51:I500,MATCH($C$8,$C$51:$C$500,0)),"")</f>
        <v>-4000000000</v>
      </c>
      <c r="J8" s="2">
        <f t="shared" si="5"/>
        <v>-3000000000</v>
      </c>
      <c r="K8" s="2">
        <f t="shared" si="5"/>
        <v>15000000000</v>
      </c>
      <c r="L8" s="2">
        <f t="shared" si="5"/>
        <v>25000000000</v>
      </c>
      <c r="M8" s="2">
        <f t="shared" si="5"/>
        <v>25000000000</v>
      </c>
      <c r="N8" s="2">
        <f t="shared" si="5"/>
        <v>-17000000000</v>
      </c>
      <c r="O8" s="2">
        <f t="shared" si="5"/>
        <v>-32000000000</v>
      </c>
      <c r="P8" s="2">
        <f t="shared" si="5"/>
        <v>-18000000000</v>
      </c>
      <c r="Q8" s="2">
        <f t="shared" si="5"/>
        <v>-80000000000</v>
      </c>
      <c r="R8" s="2">
        <f t="shared" si="5"/>
        <v>-125000000000</v>
      </c>
      <c r="S8" s="2">
        <f t="shared" si="5"/>
        <v>-171000000000</v>
      </c>
      <c r="T8" s="2">
        <f t="shared" si="5"/>
        <v>-44000000000</v>
      </c>
      <c r="U8" s="2">
        <f t="shared" si="5"/>
        <v>-6000000000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0.39</v>
      </c>
      <c r="H9" s="3">
        <f>IFERROR(INDEX(D9:G9,COUNT(D9:G9)),"")</f>
        <v>0.39</v>
      </c>
      <c r="I9" s="3">
        <f t="shared" ref="I9:U9" si="6">IFERROR(INDEX(I51:I500,MATCH($C$9,$C$51:$C$500,0)),"")</f>
        <v>-1.93</v>
      </c>
      <c r="J9" s="3">
        <f t="shared" si="6"/>
        <v>-1.27</v>
      </c>
      <c r="K9" s="3">
        <f t="shared" si="6"/>
        <v>6.83</v>
      </c>
      <c r="L9" s="3">
        <f t="shared" si="6"/>
        <v>11.5</v>
      </c>
      <c r="M9" s="3">
        <f t="shared" si="6"/>
        <v>11.33</v>
      </c>
      <c r="N9" s="3">
        <f t="shared" si="6"/>
        <v>-7.58</v>
      </c>
      <c r="O9" s="3">
        <f t="shared" si="6"/>
        <v>-14.53</v>
      </c>
      <c r="P9" s="3">
        <f t="shared" si="6"/>
        <v>-8.09</v>
      </c>
      <c r="Q9" s="3">
        <f t="shared" si="6"/>
        <v>-36.53</v>
      </c>
      <c r="R9" s="3">
        <f t="shared" si="6"/>
        <v>-56.95</v>
      </c>
      <c r="S9" s="3">
        <f t="shared" si="6"/>
        <v>-78.28</v>
      </c>
      <c r="T9" s="3">
        <f t="shared" si="6"/>
        <v>-28.09</v>
      </c>
      <c r="U9" s="3">
        <f t="shared" si="6"/>
        <v>-51.11</v>
      </c>
    </row>
    <row r="10" spans="1:21" ht="15.5" x14ac:dyDescent="0.35">
      <c r="C10" t="s">
        <v>17</v>
      </c>
      <c r="D10" s="3" t="str">
        <f ca="1">IFERROR(IF(D9=0,"",D2/D9),"")</f>
        <v/>
      </c>
      <c r="I10" s="3">
        <f t="shared" ref="I10:U10" ca="1" si="7">IFERROR(IF(I9=0,"",I2/I9),"")</f>
        <v>-25.906735751295336</v>
      </c>
      <c r="J10" s="3">
        <f t="shared" ca="1" si="7"/>
        <v>-39.370078740157481</v>
      </c>
      <c r="K10" s="3">
        <f t="shared" ca="1" si="7"/>
        <v>40.995607613469986</v>
      </c>
      <c r="L10" s="3">
        <f t="shared" ca="1" si="7"/>
        <v>26.782608695652176</v>
      </c>
      <c r="M10" s="3">
        <f t="shared" ca="1" si="7"/>
        <v>35.127978817299208</v>
      </c>
      <c r="N10" s="3">
        <f t="shared" ca="1" si="7"/>
        <v>-52.770448548812666</v>
      </c>
      <c r="O10" s="3">
        <f t="shared" ca="1" si="7"/>
        <v>-26.703372333103925</v>
      </c>
      <c r="P10" s="3">
        <f t="shared" ca="1" si="7"/>
        <v>-40.791100123609397</v>
      </c>
      <c r="Q10" s="3">
        <f t="shared" ca="1" si="7"/>
        <v>-8.8967971530249113</v>
      </c>
      <c r="R10" s="3">
        <f t="shared" ca="1" si="7"/>
        <v>-6.1808604038630373</v>
      </c>
      <c r="S10" s="3">
        <f t="shared" ca="1" si="7"/>
        <v>-7.2815533980582527</v>
      </c>
      <c r="T10" s="3">
        <f t="shared" ca="1" si="7"/>
        <v>-10.688301886792452</v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1616827176</v>
      </c>
      <c r="H11" s="2">
        <f>IFERROR(INDEX(D11:G11,COUNT(D11:G11)),"")</f>
        <v>1616827176</v>
      </c>
      <c r="I11" s="2">
        <f t="shared" ref="I11:U11" si="8">IFERROR(INDEX(I51:I500,MATCH($C$11,$C$51:$C$500,0)),"")</f>
        <v>7671883964</v>
      </c>
      <c r="J11" s="2">
        <f t="shared" si="8"/>
        <v>1373763715</v>
      </c>
      <c r="K11" s="2">
        <f t="shared" si="8"/>
        <v>15903784073</v>
      </c>
      <c r="L11" s="2">
        <f t="shared" si="8"/>
        <v>24388817920</v>
      </c>
      <c r="M11" s="2">
        <f t="shared" si="8"/>
        <v>2979885392</v>
      </c>
      <c r="N11" s="2">
        <f t="shared" si="8"/>
        <v>3844646054</v>
      </c>
      <c r="O11" s="2">
        <f t="shared" si="8"/>
        <v>5547508722</v>
      </c>
      <c r="P11" s="2">
        <f t="shared" si="8"/>
        <v>5320071620</v>
      </c>
      <c r="Q11" s="2">
        <f t="shared" si="8"/>
        <v>2933495039</v>
      </c>
      <c r="R11" s="2">
        <f t="shared" si="8"/>
        <v>105374675114</v>
      </c>
      <c r="S11" s="2">
        <f t="shared" si="8"/>
        <v>72784839717</v>
      </c>
      <c r="T11" s="2">
        <f t="shared" si="8"/>
        <v>31170628472</v>
      </c>
      <c r="U11" s="2">
        <f t="shared" si="8"/>
        <v>1814710250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457000000000</v>
      </c>
      <c r="H12" s="2">
        <f>IFERROR(INDEX(D12:G12,COUNT(D12:G12)),"")</f>
        <v>457000000000</v>
      </c>
      <c r="I12" s="2">
        <f t="shared" ref="I12:U12" si="9">IFERROR(INDEX(I51:I500,MATCH($C$12,$C$51:$C$500,0)),"")</f>
        <v>451000000000</v>
      </c>
      <c r="J12" s="2">
        <f t="shared" si="9"/>
        <v>457000000000</v>
      </c>
      <c r="K12" s="2">
        <f t="shared" si="9"/>
        <v>443000000000</v>
      </c>
      <c r="L12" s="2">
        <f t="shared" si="9"/>
        <v>476000000000</v>
      </c>
      <c r="M12" s="2">
        <f t="shared" si="9"/>
        <v>515000000000</v>
      </c>
      <c r="N12" s="2">
        <f t="shared" si="9"/>
        <v>463000000000</v>
      </c>
      <c r="O12" s="2">
        <f t="shared" si="9"/>
        <v>507000000000</v>
      </c>
      <c r="P12" s="2">
        <f t="shared" si="9"/>
        <v>377000000000</v>
      </c>
      <c r="Q12" s="2">
        <f t="shared" si="9"/>
        <v>367000000000</v>
      </c>
      <c r="R12" s="2">
        <f t="shared" si="9"/>
        <v>464000000000</v>
      </c>
      <c r="S12" s="2">
        <f t="shared" si="9"/>
        <v>399000000000</v>
      </c>
      <c r="T12" s="2">
        <f t="shared" si="9"/>
        <v>54000000000</v>
      </c>
      <c r="U12" s="2">
        <f t="shared" si="9"/>
        <v>70000000000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458000000000</v>
      </c>
      <c r="H13" s="2">
        <f>IFERROR(INDEX(D13:G13,COUNT(D13:G13)),"")</f>
        <v>458000000000</v>
      </c>
      <c r="I13" s="2">
        <f t="shared" ref="I13:U13" si="10">IFERROR(INDEX(I51:I500,MATCH($C$13,$C$51:$C$500,0)),"")</f>
        <v>458000000000</v>
      </c>
      <c r="J13" s="2">
        <f t="shared" si="10"/>
        <v>458000000000</v>
      </c>
      <c r="K13" s="2">
        <f t="shared" si="10"/>
        <v>458000000000</v>
      </c>
      <c r="L13" s="2">
        <f t="shared" si="10"/>
        <v>501000000000</v>
      </c>
      <c r="M13" s="2">
        <f t="shared" si="10"/>
        <v>518000000000</v>
      </c>
      <c r="N13" s="2">
        <f t="shared" si="10"/>
        <v>467000000000</v>
      </c>
      <c r="O13" s="2">
        <f t="shared" si="10"/>
        <v>512000000000</v>
      </c>
      <c r="P13" s="2">
        <f t="shared" si="10"/>
        <v>383000000000</v>
      </c>
      <c r="Q13" s="2">
        <f t="shared" si="10"/>
        <v>370000000000</v>
      </c>
      <c r="R13" s="2">
        <f t="shared" si="10"/>
        <v>569000000000</v>
      </c>
      <c r="S13" s="2">
        <f t="shared" si="10"/>
        <v>471000000000</v>
      </c>
      <c r="T13" s="2">
        <f t="shared" si="10"/>
        <v>86000000000</v>
      </c>
      <c r="U13" s="2">
        <f t="shared" si="10"/>
        <v>72000000000</v>
      </c>
    </row>
    <row r="14" spans="1:21" ht="15.5" x14ac:dyDescent="0.35">
      <c r="C14" t="s">
        <v>26</v>
      </c>
      <c r="D14" s="2">
        <f>IFERROR(INDEX(D51:D500,MATCH($C$14,$C$51:$C$500,0)),"")</f>
        <v>-1163937934</v>
      </c>
      <c r="H14" s="2">
        <f>IFERROR(SUM(D14:G14)*(4/MAX(1,COUNT(D14:G14))),"")</f>
        <v>-4655751736</v>
      </c>
      <c r="I14" s="2">
        <f t="shared" ref="I14:U14" si="11">IFERROR(INDEX(I51:I500,MATCH($C$14,$C$51:$C$500,0)),"")</f>
        <v>-11113138879</v>
      </c>
      <c r="J14" s="2">
        <f t="shared" si="11"/>
        <v>-10661163788</v>
      </c>
      <c r="K14" s="2">
        <f t="shared" si="11"/>
        <v>-12173760697</v>
      </c>
      <c r="L14" s="2">
        <f t="shared" si="11"/>
        <v>-9151747838</v>
      </c>
      <c r="M14" s="2">
        <f t="shared" si="11"/>
        <v>-5534119082</v>
      </c>
      <c r="N14" s="2">
        <f t="shared" si="11"/>
        <v>-18767131696</v>
      </c>
      <c r="O14" s="2">
        <f t="shared" si="11"/>
        <v>-36208246527</v>
      </c>
      <c r="P14" s="2">
        <f t="shared" si="11"/>
        <v>-43062441922</v>
      </c>
      <c r="Q14" s="2">
        <f t="shared" si="11"/>
        <v>-48907380739</v>
      </c>
      <c r="R14" s="2">
        <f t="shared" si="11"/>
        <v>-43913605159</v>
      </c>
      <c r="S14" s="2">
        <f t="shared" si="11"/>
        <v>-45522107753</v>
      </c>
      <c r="T14" s="2">
        <f t="shared" si="11"/>
        <v>-9639677720</v>
      </c>
      <c r="U14" s="2">
        <f t="shared" si="11"/>
        <v>-7107087406</v>
      </c>
    </row>
    <row r="15" spans="1:21" ht="15.5" x14ac:dyDescent="0.35">
      <c r="C15" t="s">
        <v>27</v>
      </c>
      <c r="D15" s="2">
        <f>IFERROR(INDEX(D51:D500,MATCH($C$15,$C$51:$C$500,0)),"")</f>
        <v>2765049453</v>
      </c>
      <c r="H15" s="2">
        <f>IFERROR(SUM(D15:G15)*(4/MAX(1,COUNT(D15:G15))),"")</f>
        <v>11060197812</v>
      </c>
      <c r="I15" s="2">
        <f t="shared" ref="I15:U15" si="12">IFERROR(INDEX(I51:I500,MATCH($C$15,$C$51:$C$500,0)),"")</f>
        <v>-3277613627</v>
      </c>
      <c r="J15" s="2">
        <f t="shared" si="12"/>
        <v>-9383784540</v>
      </c>
      <c r="K15" s="2">
        <f t="shared" si="12"/>
        <v>-1677511075</v>
      </c>
      <c r="L15" s="2">
        <f t="shared" si="12"/>
        <v>-1666357682</v>
      </c>
      <c r="M15" s="2">
        <f t="shared" si="12"/>
        <v>3706273005</v>
      </c>
      <c r="N15" s="2">
        <f t="shared" si="12"/>
        <v>12653972351</v>
      </c>
      <c r="O15" s="2">
        <f t="shared" si="12"/>
        <v>6879122522</v>
      </c>
      <c r="P15" s="2">
        <f t="shared" si="12"/>
        <v>-11880908965</v>
      </c>
      <c r="Q15" s="2">
        <f t="shared" si="12"/>
        <v>14771648172</v>
      </c>
      <c r="R15" s="2">
        <f t="shared" si="12"/>
        <v>-35576868</v>
      </c>
      <c r="S15" s="2">
        <f t="shared" si="12"/>
        <v>-7051116190</v>
      </c>
      <c r="T15" s="2">
        <f t="shared" si="12"/>
        <v>-5788439527</v>
      </c>
      <c r="U15" s="2">
        <f t="shared" si="12"/>
        <v>-1143386640</v>
      </c>
    </row>
    <row r="16" spans="1:21" ht="15.5" x14ac:dyDescent="0.35">
      <c r="C16" t="s">
        <v>28</v>
      </c>
      <c r="D16" s="2">
        <f>IFERROR(INDEX(D51:D500,MATCH($C$16,$C$51:$C$500,0)),"")</f>
        <v>-17518619452</v>
      </c>
      <c r="H16" s="2">
        <f>IFERROR(SUM(D16:G16)*(4/MAX(1,COUNT(D16:G16))),"")</f>
        <v>-70074477808</v>
      </c>
      <c r="I16" s="2">
        <f t="shared" ref="I16:U16" si="13">IFERROR(INDEX(I51:I500,MATCH($C$16,$C$51:$C$500,0)),"")</f>
        <v>-22640151958</v>
      </c>
      <c r="J16" s="2">
        <f t="shared" si="13"/>
        <v>-6745242208</v>
      </c>
      <c r="K16" s="2">
        <f t="shared" si="13"/>
        <v>-7254686643</v>
      </c>
      <c r="L16" s="2">
        <f t="shared" si="13"/>
        <v>-8840581507</v>
      </c>
      <c r="M16" s="2">
        <f t="shared" si="13"/>
        <v>-11089562244</v>
      </c>
      <c r="N16" s="2">
        <f t="shared" si="13"/>
        <v>-45675193213</v>
      </c>
      <c r="O16" s="2">
        <f t="shared" si="13"/>
        <v>-69728704187</v>
      </c>
      <c r="P16" s="2">
        <f t="shared" si="13"/>
        <v>-14619656798</v>
      </c>
      <c r="Q16" s="2">
        <f t="shared" si="13"/>
        <v>-39117374969</v>
      </c>
      <c r="R16" s="2">
        <f t="shared" si="13"/>
        <v>-10099722108</v>
      </c>
      <c r="S16" s="2">
        <f t="shared" si="13"/>
        <v>23889167908</v>
      </c>
      <c r="T16" s="2">
        <f t="shared" si="13"/>
        <v>21955756592</v>
      </c>
      <c r="U16" s="2">
        <f t="shared" si="13"/>
        <v>4385813378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40</v>
      </c>
      <c r="Q18" t="s">
        <v>41</v>
      </c>
      <c r="R18" t="s">
        <v>42</v>
      </c>
      <c r="S18" t="s">
        <v>43</v>
      </c>
      <c r="T18" t="s">
        <v>44</v>
      </c>
      <c r="U18" t="s">
        <v>45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U20" si="14">IFERROR(H21*H2,"")</f>
        <v/>
      </c>
      <c r="I20" s="2">
        <f t="shared" ca="1" si="14"/>
        <v>109500000000</v>
      </c>
      <c r="J20" s="2">
        <f t="shared" ca="1" si="14"/>
        <v>109500000000</v>
      </c>
      <c r="K20" s="2">
        <f t="shared" ca="1" si="14"/>
        <v>613200000000</v>
      </c>
      <c r="L20" s="2">
        <f t="shared" ca="1" si="14"/>
        <v>674520000000</v>
      </c>
      <c r="M20" s="2">
        <f t="shared" ca="1" si="14"/>
        <v>871620000000</v>
      </c>
      <c r="N20" s="2">
        <f t="shared" ca="1" si="14"/>
        <v>876000000000</v>
      </c>
      <c r="O20" s="2">
        <f t="shared" ca="1" si="14"/>
        <v>849720000000</v>
      </c>
      <c r="P20" s="2">
        <f t="shared" ca="1" si="14"/>
        <v>722700000000</v>
      </c>
      <c r="Q20" s="2">
        <f t="shared" ca="1" si="14"/>
        <v>711750000000</v>
      </c>
      <c r="R20" s="2">
        <f t="shared" ca="1" si="14"/>
        <v>770880000000</v>
      </c>
      <c r="S20" s="2">
        <f t="shared" ca="1" si="14"/>
        <v>1242600000000</v>
      </c>
      <c r="T20" s="2">
        <f t="shared" ca="1" si="14"/>
        <v>465363320000</v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2190000000</v>
      </c>
      <c r="H21" s="2">
        <f>IFERROR(INDEX(D21:G21,COUNT(D21:G21)),"")</f>
        <v>2190000000</v>
      </c>
      <c r="I21" s="2">
        <f t="shared" ref="I21:U21" si="15">IFERROR(INDEX(I51:I500,MATCH($C$7,$C$51:$C$500,0)),"")</f>
        <v>2190000000</v>
      </c>
      <c r="J21" s="2">
        <f t="shared" si="15"/>
        <v>2190000000</v>
      </c>
      <c r="K21" s="2">
        <f t="shared" si="15"/>
        <v>2190000000</v>
      </c>
      <c r="L21" s="2">
        <f t="shared" si="15"/>
        <v>2190000000</v>
      </c>
      <c r="M21" s="2">
        <f t="shared" si="15"/>
        <v>2190000000</v>
      </c>
      <c r="N21" s="2">
        <f t="shared" si="15"/>
        <v>2190000000</v>
      </c>
      <c r="O21" s="2">
        <f t="shared" si="15"/>
        <v>2190000000</v>
      </c>
      <c r="P21" s="2">
        <f t="shared" si="15"/>
        <v>2190000000</v>
      </c>
      <c r="Q21" s="2">
        <f t="shared" si="15"/>
        <v>2190000000</v>
      </c>
      <c r="R21" s="2">
        <f t="shared" si="15"/>
        <v>2190000000</v>
      </c>
      <c r="S21" s="2">
        <f t="shared" si="15"/>
        <v>2180000000</v>
      </c>
      <c r="T21" s="2">
        <f t="shared" si="15"/>
        <v>1550000000</v>
      </c>
      <c r="U21" s="2">
        <f t="shared" si="15"/>
        <v>120000000</v>
      </c>
    </row>
    <row r="23" spans="1:21" ht="15.5" x14ac:dyDescent="0.35">
      <c r="B23" t="s">
        <v>53</v>
      </c>
      <c r="C23" t="s">
        <v>54</v>
      </c>
      <c r="D23" s="3">
        <f>IFERROR(D5/D6*100,"")</f>
        <v>-4.9396022594289182</v>
      </c>
      <c r="H23" s="3">
        <f t="shared" ref="H23:U23" si="16">IFERROR(H5/H6*100,"")</f>
        <v>-19.758409037715673</v>
      </c>
      <c r="I23" s="3">
        <f t="shared" si="16"/>
        <v>-7.7793270787985218</v>
      </c>
      <c r="J23" s="3">
        <f t="shared" si="16"/>
        <v>-4.2546685535665514</v>
      </c>
      <c r="K23" s="3">
        <f t="shared" si="16"/>
        <v>-2.4769216802855909</v>
      </c>
      <c r="L23" s="3">
        <f t="shared" si="16"/>
        <v>-2.0990772402070741</v>
      </c>
      <c r="M23" s="3">
        <f t="shared" si="16"/>
        <v>-1.6755087168864515</v>
      </c>
      <c r="N23" s="3">
        <f t="shared" si="16"/>
        <v>-8.2689563281980138</v>
      </c>
      <c r="O23" s="3">
        <f t="shared" si="16"/>
        <v>-14.885254206456738</v>
      </c>
      <c r="P23" s="3">
        <f t="shared" si="16"/>
        <v>-5.4241996244277271</v>
      </c>
      <c r="Q23" s="3">
        <f t="shared" si="16"/>
        <v>-4.7577953104236528</v>
      </c>
      <c r="R23" s="3">
        <f t="shared" si="16"/>
        <v>-1.902803281471332</v>
      </c>
      <c r="S23" s="3">
        <f t="shared" si="16"/>
        <v>2.2235184179171052</v>
      </c>
      <c r="T23" s="3">
        <f t="shared" si="16"/>
        <v>8.5576730128615761</v>
      </c>
      <c r="U23" s="3">
        <f t="shared" si="16"/>
        <v>2.8871340902414389</v>
      </c>
    </row>
    <row r="24" spans="1:21" ht="15.5" x14ac:dyDescent="0.35">
      <c r="C24" t="s">
        <v>55</v>
      </c>
      <c r="D24" s="4">
        <f>IFERROR(_xlfn.RRI(5,I23,D23),"")</f>
        <v>-8.6833460024275499E-2</v>
      </c>
      <c r="H24" s="4">
        <f t="shared" ref="H24:U24" si="17">IFERROR(_xlfn.RRI(5,M23,H23),"")</f>
        <v>0.6380269999983863</v>
      </c>
      <c r="I24" s="4">
        <f t="shared" si="17"/>
        <v>-1.2133480540667874E-2</v>
      </c>
      <c r="J24" s="4">
        <f t="shared" si="17"/>
        <v>-0.22156582259537527</v>
      </c>
      <c r="K24" s="4">
        <f t="shared" si="17"/>
        <v>-0.14509999023635056</v>
      </c>
      <c r="L24" s="4">
        <f t="shared" si="17"/>
        <v>-0.15096707323608261</v>
      </c>
      <c r="M24" s="4">
        <f t="shared" si="17"/>
        <v>-2.5121348642885732E-2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-6.72</v>
      </c>
      <c r="H25" s="3">
        <f>IFERROR(INDEX(D25:G25,COUNT(D25:G25)),"")</f>
        <v>-6.72</v>
      </c>
      <c r="I25" s="3">
        <f t="shared" ref="I25:U25" si="18">IFERROR(INDEX(I51:I500,MATCH($C$25,$C$51:$C$500,0)),"")</f>
        <v>-11.79</v>
      </c>
      <c r="J25" s="3">
        <f t="shared" si="18"/>
        <v>-7.32</v>
      </c>
      <c r="K25" s="3">
        <f t="shared" si="18"/>
        <v>-4.0599999999999996</v>
      </c>
      <c r="L25" s="3">
        <f t="shared" si="18"/>
        <v>-4.78</v>
      </c>
      <c r="M25" s="3">
        <f t="shared" si="18"/>
        <v>-3.36</v>
      </c>
      <c r="N25" s="3">
        <f t="shared" si="18"/>
        <v>-15</v>
      </c>
      <c r="O25" s="3">
        <f t="shared" si="18"/>
        <v>-28.48</v>
      </c>
      <c r="P25" s="3">
        <f t="shared" si="18"/>
        <v>-12.09</v>
      </c>
      <c r="Q25" s="3">
        <f t="shared" si="18"/>
        <v>-11.11</v>
      </c>
      <c r="R25" s="3">
        <f t="shared" si="18"/>
        <v>-4.6100000000000003</v>
      </c>
      <c r="S25" s="3">
        <f t="shared" si="18"/>
        <v>5.51</v>
      </c>
      <c r="T25" s="3">
        <f t="shared" si="18"/>
        <v>10.43</v>
      </c>
      <c r="U25" s="3">
        <f t="shared" si="18"/>
        <v>25.94</v>
      </c>
    </row>
    <row r="26" spans="1:21" ht="15.5" x14ac:dyDescent="0.35">
      <c r="C26" t="s">
        <v>58</v>
      </c>
      <c r="D26" s="4">
        <f>IFERROR(_xlfn.RRI(5,I25,D25),"")</f>
        <v>-0.10634252249272935</v>
      </c>
      <c r="H26" s="4">
        <f t="shared" ref="H26:U26" si="19">IFERROR(_xlfn.RRI(5,M25,H25),"")</f>
        <v>0.1486983549970351</v>
      </c>
      <c r="I26" s="4">
        <f t="shared" si="19"/>
        <v>-4.7018413671571668E-2</v>
      </c>
      <c r="J26" s="4">
        <f t="shared" si="19"/>
        <v>-0.23793113374325925</v>
      </c>
      <c r="K26" s="4">
        <f t="shared" si="19"/>
        <v>-0.1960668324552749</v>
      </c>
      <c r="L26" s="4">
        <f t="shared" si="19"/>
        <v>-0.15522166495568879</v>
      </c>
      <c r="M26" s="4">
        <f t="shared" si="19"/>
        <v>-6.1298157299581657E-2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6.7709661255707765</v>
      </c>
      <c r="H27" s="3">
        <f t="shared" ref="H27:U27" si="20">IFERROR(H4/H21,"")</f>
        <v>27.083864502283106</v>
      </c>
      <c r="I27" s="3">
        <f t="shared" si="20"/>
        <v>130.89224360136987</v>
      </c>
      <c r="J27" s="3">
        <f t="shared" si="20"/>
        <v>186.83151156301369</v>
      </c>
      <c r="K27" s="3">
        <f t="shared" si="20"/>
        <v>167.56464342876711</v>
      </c>
      <c r="L27" s="3">
        <f t="shared" si="20"/>
        <v>146.80478809771691</v>
      </c>
      <c r="M27" s="3">
        <f t="shared" si="20"/>
        <v>157.06467685479453</v>
      </c>
      <c r="N27" s="3">
        <f t="shared" si="20"/>
        <v>132.54558872922374</v>
      </c>
      <c r="O27" s="3">
        <f t="shared" si="20"/>
        <v>119.70045243789954</v>
      </c>
      <c r="P27" s="3">
        <f t="shared" si="20"/>
        <v>135.37511523515983</v>
      </c>
      <c r="Q27" s="3">
        <f t="shared" si="20"/>
        <v>137.79992324840183</v>
      </c>
      <c r="R27" s="3">
        <f t="shared" si="20"/>
        <v>151.78190566073059</v>
      </c>
      <c r="S27" s="3">
        <f t="shared" si="20"/>
        <v>223.48645749266055</v>
      </c>
      <c r="T27" s="3">
        <f t="shared" si="20"/>
        <v>150.75857664709679</v>
      </c>
      <c r="U27" s="3">
        <f t="shared" si="20"/>
        <v>1079.3814945666666</v>
      </c>
    </row>
    <row r="28" spans="1:21" ht="15.5" x14ac:dyDescent="0.35">
      <c r="C28" t="s">
        <v>60</v>
      </c>
      <c r="D28" s="4">
        <f>IFERROR(_xlfn.RRI(5,I27,D27),"")</f>
        <v>-0.4469717128683921</v>
      </c>
      <c r="H28" s="4">
        <f t="shared" ref="H28:U28" si="21">IFERROR(_xlfn.RRI(5,M27,H27),"")</f>
        <v>-0.29639904305725129</v>
      </c>
      <c r="I28" s="4">
        <f t="shared" si="21"/>
        <v>-2.5072985334647635E-3</v>
      </c>
      <c r="J28" s="4">
        <f t="shared" si="21"/>
        <v>9.3127618418593627E-2</v>
      </c>
      <c r="K28" s="4">
        <f t="shared" si="21"/>
        <v>4.3587117834925193E-2</v>
      </c>
      <c r="L28" s="4">
        <f t="shared" si="21"/>
        <v>1.2740665528996109E-2</v>
      </c>
      <c r="M28" s="4">
        <f t="shared" si="21"/>
        <v>6.8660672361477992E-3</v>
      </c>
      <c r="N28" s="4">
        <f t="shared" si="21"/>
        <v>-9.921154083696937E-2</v>
      </c>
      <c r="O28" s="4">
        <f t="shared" si="21"/>
        <v>-4.508931551034856E-2</v>
      </c>
      <c r="P28" s="4">
        <f t="shared" si="21"/>
        <v>-0.339804173967585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32" spans="1:21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136.07</v>
      </c>
      <c r="H32" s="3">
        <f>IFERROR(INDEX(D32:G32,COUNT(D32:G32)),"")</f>
        <v>136.07</v>
      </c>
      <c r="I32" s="3">
        <f t="shared" ref="I32:U32" si="22">IFERROR(INDEX(I51:I500,MATCH($C$32,$C$51:$C$500,0)),"")</f>
        <v>147.04</v>
      </c>
      <c r="J32" s="3">
        <f t="shared" si="22"/>
        <v>159.19</v>
      </c>
      <c r="K32" s="3">
        <f t="shared" si="22"/>
        <v>165.99</v>
      </c>
      <c r="L32" s="3">
        <f t="shared" si="22"/>
        <v>170.12</v>
      </c>
      <c r="M32" s="3">
        <f t="shared" si="22"/>
        <v>173.7</v>
      </c>
      <c r="N32" s="3">
        <f t="shared" si="22"/>
        <v>176.62</v>
      </c>
      <c r="O32" s="3">
        <f t="shared" si="22"/>
        <v>191.29</v>
      </c>
      <c r="P32" s="3">
        <f t="shared" si="22"/>
        <v>219.9</v>
      </c>
      <c r="Q32" s="3">
        <f t="shared" si="22"/>
        <v>231.86</v>
      </c>
      <c r="R32" s="3">
        <f t="shared" si="22"/>
        <v>243.61</v>
      </c>
      <c r="S32" s="3">
        <f t="shared" si="22"/>
        <v>248.24</v>
      </c>
      <c r="T32" s="3">
        <f t="shared" si="22"/>
        <v>121.89</v>
      </c>
      <c r="U32" s="3">
        <f t="shared" si="22"/>
        <v>898.45</v>
      </c>
    </row>
    <row r="33" spans="1:21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0.12</v>
      </c>
      <c r="H33" s="3">
        <f>IFERROR(INDEX(D33:G33,COUNT(D33:G33)),"")</f>
        <v>0.12</v>
      </c>
      <c r="I33" s="3">
        <f t="shared" ref="I33:U33" si="23">IFERROR(INDEX(I51:I500,MATCH($C$33,$C$51:$C$500,0)),"")</f>
        <v>0.34</v>
      </c>
      <c r="J33" s="3">
        <f t="shared" si="23"/>
        <v>0.31</v>
      </c>
      <c r="K33" s="3">
        <f t="shared" si="23"/>
        <v>1.69</v>
      </c>
      <c r="L33" s="3">
        <f t="shared" si="23"/>
        <v>1.81</v>
      </c>
      <c r="M33" s="3">
        <f t="shared" si="23"/>
        <v>2.29</v>
      </c>
      <c r="N33" s="3">
        <f t="shared" si="23"/>
        <v>2.2599999999999998</v>
      </c>
      <c r="O33" s="3">
        <f t="shared" si="23"/>
        <v>2.0299999999999998</v>
      </c>
      <c r="P33" s="3">
        <f t="shared" si="23"/>
        <v>1.5</v>
      </c>
      <c r="Q33" s="3">
        <f t="shared" si="23"/>
        <v>1.4</v>
      </c>
      <c r="R33" s="3">
        <f t="shared" si="23"/>
        <v>1.44</v>
      </c>
      <c r="S33" s="3">
        <f t="shared" si="23"/>
        <v>2.2999999999999998</v>
      </c>
      <c r="T33" s="3">
        <f t="shared" si="23"/>
        <v>2.48</v>
      </c>
      <c r="U33" s="3">
        <f t="shared" si="23"/>
        <v>0</v>
      </c>
    </row>
    <row r="34" spans="1:21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-2.38</v>
      </c>
      <c r="H34" s="3">
        <f>IFERROR(INDEX(D34:G34,COUNT(D34:G34)),"")</f>
        <v>-2.38</v>
      </c>
      <c r="I34" s="3">
        <f t="shared" ref="I34:U34" si="24">IFERROR(INDEX(I51:I500,MATCH($C$34,$C$51:$C$500,0)),"")</f>
        <v>-4.24</v>
      </c>
      <c r="J34" s="3">
        <f t="shared" si="24"/>
        <v>-6.83</v>
      </c>
      <c r="K34" s="3">
        <f t="shared" si="24"/>
        <v>-68.97</v>
      </c>
      <c r="L34" s="3">
        <f t="shared" si="24"/>
        <v>-64.44</v>
      </c>
      <c r="M34" s="3">
        <f t="shared" si="24"/>
        <v>-118.45</v>
      </c>
      <c r="N34" s="3">
        <f t="shared" si="24"/>
        <v>-26.67</v>
      </c>
      <c r="O34" s="3">
        <f t="shared" si="24"/>
        <v>-13.62</v>
      </c>
      <c r="P34" s="3">
        <f t="shared" si="24"/>
        <v>-27.3</v>
      </c>
      <c r="Q34" s="3">
        <f t="shared" si="24"/>
        <v>-29.25</v>
      </c>
      <c r="R34" s="3">
        <f t="shared" si="24"/>
        <v>-76.36</v>
      </c>
      <c r="S34" s="3">
        <f t="shared" si="24"/>
        <v>103.45</v>
      </c>
      <c r="T34" s="3">
        <f t="shared" si="24"/>
        <v>28.95</v>
      </c>
      <c r="U34" s="3">
        <f t="shared" si="24"/>
        <v>0</v>
      </c>
    </row>
    <row r="35" spans="1:21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2.37</v>
      </c>
      <c r="H35" s="3">
        <f>IFERROR(INDEX(D35:G35,COUNT(D35:G35)),"")</f>
        <v>2.37</v>
      </c>
      <c r="I35" s="3">
        <f t="shared" ref="I35:U35" si="25">IFERROR(INDEX(I51:I500,MATCH($C$35,$C$51:$C$500,0)),"")</f>
        <v>0.38</v>
      </c>
      <c r="J35" s="3">
        <f t="shared" si="25"/>
        <v>0.27</v>
      </c>
      <c r="K35" s="3">
        <f t="shared" si="25"/>
        <v>1.67</v>
      </c>
      <c r="L35" s="3">
        <f t="shared" si="25"/>
        <v>2.1</v>
      </c>
      <c r="M35" s="3">
        <f t="shared" si="25"/>
        <v>2.54</v>
      </c>
      <c r="N35" s="3">
        <f t="shared" si="25"/>
        <v>3.02</v>
      </c>
      <c r="O35" s="3">
        <f t="shared" si="25"/>
        <v>3.24</v>
      </c>
      <c r="P35" s="3">
        <f t="shared" si="25"/>
        <v>2.4300000000000002</v>
      </c>
      <c r="Q35" s="3">
        <f t="shared" si="25"/>
        <v>2.35</v>
      </c>
      <c r="R35" s="3">
        <f t="shared" si="25"/>
        <v>2.3199999999999998</v>
      </c>
      <c r="S35" s="3">
        <f t="shared" si="25"/>
        <v>2.56</v>
      </c>
      <c r="T35" s="3">
        <f t="shared" si="25"/>
        <v>2</v>
      </c>
      <c r="U35" s="3">
        <f t="shared" si="25"/>
        <v>0</v>
      </c>
    </row>
    <row r="36" spans="1:21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U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</row>
    <row r="37" spans="1:21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U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</row>
    <row r="50" spans="2:21" ht="15.5" x14ac:dyDescent="0.35">
      <c r="D50" t="s">
        <v>902</v>
      </c>
      <c r="E50" t="s">
        <v>903</v>
      </c>
      <c r="F50" t="s">
        <v>904</v>
      </c>
      <c r="G50" t="s">
        <v>905</v>
      </c>
      <c r="H50" t="s">
        <v>906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  <c r="N50" t="s">
        <v>38</v>
      </c>
      <c r="O50" t="s">
        <v>39</v>
      </c>
      <c r="P50" t="s">
        <v>40</v>
      </c>
      <c r="Q50" t="s">
        <v>41</v>
      </c>
      <c r="R50" t="s">
        <v>42</v>
      </c>
      <c r="S50" t="s">
        <v>43</v>
      </c>
      <c r="T50" t="s">
        <v>44</v>
      </c>
      <c r="U50" t="s">
        <v>45</v>
      </c>
    </row>
    <row r="51" spans="2:21" ht="15.5" x14ac:dyDescent="0.35">
      <c r="B51" t="s">
        <v>82</v>
      </c>
      <c r="C51" t="s">
        <v>5</v>
      </c>
      <c r="D51" s="5">
        <v>14828415815</v>
      </c>
      <c r="E51" s="5">
        <v>16384826572</v>
      </c>
      <c r="F51" s="5">
        <v>27984849521</v>
      </c>
      <c r="G51" s="5">
        <v>53973606947</v>
      </c>
      <c r="I51" s="5">
        <v>286654013487</v>
      </c>
      <c r="J51" s="5">
        <v>409161010323</v>
      </c>
      <c r="K51" s="5">
        <v>366966569109</v>
      </c>
      <c r="L51" s="5">
        <v>321502485934</v>
      </c>
      <c r="M51" s="5">
        <v>343971642312</v>
      </c>
      <c r="N51" s="5">
        <v>290274839317</v>
      </c>
      <c r="O51" s="5">
        <v>262143990839</v>
      </c>
      <c r="P51" s="5">
        <v>296471502365</v>
      </c>
      <c r="Q51" s="5">
        <v>301781831914</v>
      </c>
      <c r="R51" s="5">
        <v>332402373397</v>
      </c>
      <c r="S51" s="5">
        <v>487200477334</v>
      </c>
      <c r="T51" s="5">
        <v>233675793803</v>
      </c>
      <c r="U51" s="5">
        <v>129525779348</v>
      </c>
    </row>
    <row r="52" spans="2:21" ht="15.5" x14ac:dyDescent="0.35">
      <c r="C52" t="s">
        <v>83</v>
      </c>
      <c r="D52" s="5">
        <v>-31660811785</v>
      </c>
      <c r="E52" s="5">
        <v>-18451619389</v>
      </c>
      <c r="F52" s="5">
        <v>-21873695693</v>
      </c>
      <c r="G52" s="5">
        <v>-43668874228</v>
      </c>
      <c r="I52" s="5">
        <v>-253520640572</v>
      </c>
      <c r="J52" s="5">
        <v>-375416556467</v>
      </c>
      <c r="K52" s="5">
        <v>-330905451303</v>
      </c>
      <c r="L52" s="5">
        <v>-284121002771</v>
      </c>
      <c r="M52" s="5">
        <v>-302040144585</v>
      </c>
      <c r="N52" s="5">
        <v>-261497951567</v>
      </c>
      <c r="O52" s="5">
        <v>-220973146395</v>
      </c>
      <c r="P52" s="5">
        <v>-208446575236</v>
      </c>
      <c r="Q52" s="5">
        <v>-213327773588</v>
      </c>
      <c r="R52" s="5">
        <v>-209569908889</v>
      </c>
      <c r="S52" s="5">
        <v>-347278786235</v>
      </c>
      <c r="T52" s="5">
        <v>-186709508830</v>
      </c>
      <c r="U52" s="5">
        <v>-107754729824</v>
      </c>
    </row>
    <row r="53" spans="2:21" ht="15.5" x14ac:dyDescent="0.35">
      <c r="C53" t="s">
        <v>84</v>
      </c>
      <c r="D53" s="5">
        <v>-16832395970</v>
      </c>
      <c r="E53" s="5">
        <v>-2066792817</v>
      </c>
      <c r="F53" s="5">
        <v>6111153828</v>
      </c>
      <c r="G53" s="5">
        <v>10304732719</v>
      </c>
      <c r="I53" s="5">
        <v>33133372915</v>
      </c>
      <c r="J53" s="5">
        <v>33744453856</v>
      </c>
      <c r="K53" s="5">
        <v>36061117806</v>
      </c>
      <c r="L53" s="5">
        <v>37381483163</v>
      </c>
      <c r="M53" s="5">
        <v>41931497727</v>
      </c>
      <c r="N53" s="5">
        <v>28776887750</v>
      </c>
      <c r="O53" s="5">
        <v>41170844444</v>
      </c>
      <c r="P53" s="5">
        <v>88024927129</v>
      </c>
      <c r="Q53" s="5">
        <v>88454058326</v>
      </c>
      <c r="R53" s="5">
        <v>122832464508</v>
      </c>
      <c r="S53" s="5">
        <v>139921691099</v>
      </c>
      <c r="T53" s="5">
        <v>46966284973</v>
      </c>
      <c r="U53" s="5">
        <v>21771049524</v>
      </c>
    </row>
    <row r="54" spans="2:21" ht="15.5" x14ac:dyDescent="0.35">
      <c r="C54" t="s">
        <v>85</v>
      </c>
      <c r="D54" s="5">
        <v>-4132408379</v>
      </c>
      <c r="E54" s="5">
        <v>-7642081343</v>
      </c>
      <c r="F54" s="5">
        <v>-6098476876</v>
      </c>
      <c r="G54" s="5">
        <v>-16638745207</v>
      </c>
      <c r="I54" s="5">
        <v>-40243823648</v>
      </c>
      <c r="J54" s="5">
        <v>-31908104716</v>
      </c>
      <c r="K54" s="5">
        <v>-30437849675</v>
      </c>
      <c r="L54" s="5">
        <v>-35164294425</v>
      </c>
      <c r="M54" s="5">
        <v>-49851657372</v>
      </c>
      <c r="N54" s="5">
        <v>-51717386683</v>
      </c>
      <c r="O54" s="5">
        <v>-75168409306</v>
      </c>
      <c r="P54" s="5">
        <v>-59963947829</v>
      </c>
      <c r="Q54" s="5">
        <v>-78501064628</v>
      </c>
      <c r="R54" s="5">
        <v>-89738923508</v>
      </c>
      <c r="S54" s="5">
        <v>-78657350776</v>
      </c>
      <c r="T54" s="5">
        <v>-16289221794</v>
      </c>
      <c r="U54" s="5">
        <v>-10598637030</v>
      </c>
    </row>
    <row r="55" spans="2:21" ht="15.5" x14ac:dyDescent="0.35">
      <c r="C55" t="s">
        <v>86</v>
      </c>
      <c r="D55" s="5">
        <v>-419717578</v>
      </c>
      <c r="E55" s="5">
        <v>-2984940747</v>
      </c>
      <c r="F55" s="5">
        <v>-3028596252</v>
      </c>
      <c r="G55" s="5">
        <v>-3066306738</v>
      </c>
      <c r="I55" s="5">
        <v>-13368590787</v>
      </c>
      <c r="J55" s="5">
        <v>-14150172510</v>
      </c>
      <c r="K55" s="5">
        <v>-11643011732</v>
      </c>
      <c r="L55" s="5">
        <v>-16106381016</v>
      </c>
      <c r="M55" s="5">
        <v>-19535607685</v>
      </c>
      <c r="N55" s="5">
        <v>-24169544768</v>
      </c>
      <c r="O55" s="5">
        <v>-23941275960</v>
      </c>
      <c r="P55" s="5">
        <v>-24728935173</v>
      </c>
      <c r="Q55" s="5">
        <v>-33356149072</v>
      </c>
      <c r="R55" s="5">
        <v>-42899663198</v>
      </c>
      <c r="S55" s="5">
        <v>-32271566372</v>
      </c>
      <c r="T55" s="5">
        <v>-8134365346</v>
      </c>
      <c r="U55" s="5">
        <v>-5724574070</v>
      </c>
    </row>
    <row r="56" spans="2:21" ht="15.5" x14ac:dyDescent="0.35">
      <c r="C56" t="s">
        <v>87</v>
      </c>
      <c r="D56" s="5">
        <v>-3712690801</v>
      </c>
      <c r="E56" s="5">
        <v>-4657140596</v>
      </c>
      <c r="F56" s="5">
        <v>-3069880624</v>
      </c>
      <c r="G56" s="5">
        <v>-13572438469</v>
      </c>
      <c r="I56" s="5">
        <v>-26875232861</v>
      </c>
      <c r="J56" s="5">
        <v>-17757932206</v>
      </c>
      <c r="K56" s="5">
        <v>-18794837943</v>
      </c>
      <c r="L56" s="5">
        <v>-19057913409</v>
      </c>
      <c r="M56" s="5">
        <v>-30316049687</v>
      </c>
      <c r="N56" s="5">
        <v>-27547841915</v>
      </c>
      <c r="O56" s="5">
        <v>-51227133346</v>
      </c>
      <c r="P56" s="5">
        <v>-35235012656</v>
      </c>
      <c r="Q56" s="5">
        <v>-45144915556</v>
      </c>
      <c r="R56" s="5">
        <v>-46839260310</v>
      </c>
      <c r="S56" s="5">
        <v>-46385784404</v>
      </c>
      <c r="T56" s="5">
        <v>-8154856448</v>
      </c>
      <c r="U56" s="5">
        <v>-4874062960</v>
      </c>
    </row>
    <row r="57" spans="2:21" ht="15.5" x14ac:dyDescent="0.35">
      <c r="C57" t="s">
        <v>88</v>
      </c>
      <c r="D57" s="5">
        <v>-20964804349</v>
      </c>
      <c r="E57" s="5">
        <v>-9708874160</v>
      </c>
      <c r="F57" s="5">
        <v>12676952</v>
      </c>
      <c r="G57" s="5">
        <v>-6334012488</v>
      </c>
      <c r="I57" s="5">
        <v>-7110450733</v>
      </c>
      <c r="J57" s="5">
        <v>1836349140</v>
      </c>
      <c r="K57" s="5">
        <v>5623268131</v>
      </c>
      <c r="L57" s="5">
        <v>2217188738</v>
      </c>
      <c r="M57" s="5">
        <v>-7920159645</v>
      </c>
      <c r="N57" s="5">
        <v>-22940498933</v>
      </c>
      <c r="O57" s="5">
        <v>-33997564862</v>
      </c>
      <c r="P57" s="5">
        <v>28060979300</v>
      </c>
      <c r="Q57" s="5">
        <v>9952993698</v>
      </c>
      <c r="R57" s="5">
        <v>33093541000</v>
      </c>
      <c r="S57" s="5">
        <v>61264340323</v>
      </c>
      <c r="T57" s="5">
        <v>30677063179</v>
      </c>
      <c r="U57" s="5">
        <v>11172412494</v>
      </c>
    </row>
    <row r="58" spans="2:21" ht="15.5" x14ac:dyDescent="0.35">
      <c r="C58" t="s">
        <v>89</v>
      </c>
      <c r="D58" s="5">
        <v>3446184897</v>
      </c>
      <c r="E58" s="5">
        <v>553255065</v>
      </c>
      <c r="F58" s="5">
        <v>613927315</v>
      </c>
      <c r="G58" s="5">
        <v>-7345578967</v>
      </c>
      <c r="I58" s="5">
        <v>-15529701225</v>
      </c>
      <c r="J58" s="5">
        <v>-8581591348</v>
      </c>
      <c r="K58" s="5">
        <v>-12877954774</v>
      </c>
      <c r="L58" s="5">
        <v>-11057770245</v>
      </c>
      <c r="M58" s="5">
        <v>-3169402599</v>
      </c>
      <c r="N58" s="5">
        <v>-22734694280</v>
      </c>
      <c r="O58" s="5">
        <v>-35731139325</v>
      </c>
      <c r="P58" s="5">
        <v>-42680636098</v>
      </c>
      <c r="Q58" s="5">
        <v>-49070368667</v>
      </c>
      <c r="R58" s="5">
        <v>-43193263108</v>
      </c>
      <c r="S58" s="5">
        <v>-37375172415</v>
      </c>
      <c r="T58" s="5">
        <v>-8721306587</v>
      </c>
      <c r="U58" s="5">
        <v>-6786599116</v>
      </c>
    </row>
    <row r="59" spans="2:21" ht="15.5" x14ac:dyDescent="0.35">
      <c r="C59" t="s">
        <v>92</v>
      </c>
      <c r="D59" s="5">
        <v>8414503</v>
      </c>
      <c r="E59" s="5">
        <v>23611816</v>
      </c>
      <c r="F59" s="5">
        <v>56398703</v>
      </c>
      <c r="G59" s="5">
        <v>10612707</v>
      </c>
      <c r="I59" s="5">
        <v>18402471</v>
      </c>
      <c r="J59" s="5">
        <v>55186847</v>
      </c>
      <c r="K59" s="5">
        <v>69947319</v>
      </c>
      <c r="L59" s="5">
        <v>98669725</v>
      </c>
      <c r="M59" s="5">
        <v>24280052</v>
      </c>
      <c r="N59" s="5">
        <v>25810662</v>
      </c>
      <c r="O59" s="5">
        <v>21868524</v>
      </c>
      <c r="P59" s="5">
        <v>22356312</v>
      </c>
      <c r="Q59" s="5">
        <v>62283331</v>
      </c>
      <c r="R59" s="5">
        <v>15250476291</v>
      </c>
      <c r="S59" s="5">
        <v>9424311823</v>
      </c>
      <c r="T59" s="5">
        <v>661517920</v>
      </c>
      <c r="U59" s="5">
        <v>1910793</v>
      </c>
    </row>
    <row r="60" spans="2:21" ht="15.5" x14ac:dyDescent="0.35">
      <c r="C60" t="s">
        <v>91</v>
      </c>
      <c r="N60" s="5">
        <v>-8013414216</v>
      </c>
      <c r="O60" s="5">
        <v>457304</v>
      </c>
      <c r="P60" s="5">
        <v>-7155350</v>
      </c>
      <c r="Q60" s="5">
        <v>-159047300</v>
      </c>
      <c r="R60" s="5">
        <v>162621573</v>
      </c>
      <c r="S60" s="5">
        <v>-1593318926</v>
      </c>
      <c r="T60" s="5">
        <v>11757719</v>
      </c>
      <c r="U60" s="5">
        <v>27831853</v>
      </c>
    </row>
    <row r="61" spans="2:21" ht="15.5" x14ac:dyDescent="0.35">
      <c r="C61" t="s">
        <v>26</v>
      </c>
      <c r="D61" s="5">
        <v>-1163937934</v>
      </c>
      <c r="E61" s="5">
        <v>-691333672</v>
      </c>
      <c r="F61" s="5">
        <v>-624378714</v>
      </c>
      <c r="G61" s="5">
        <v>-2580687079</v>
      </c>
      <c r="I61" s="5">
        <v>-11113138879</v>
      </c>
      <c r="J61" s="5">
        <v>-10661163788</v>
      </c>
      <c r="K61" s="5">
        <v>-12173760697</v>
      </c>
      <c r="L61" s="5">
        <v>-9151747838</v>
      </c>
      <c r="M61" s="5">
        <v>-5534119082</v>
      </c>
      <c r="N61" s="5">
        <v>-18767131696</v>
      </c>
      <c r="O61" s="5">
        <v>-36208246527</v>
      </c>
      <c r="P61" s="5">
        <v>-43062441922</v>
      </c>
      <c r="Q61" s="5">
        <v>-48907380739</v>
      </c>
      <c r="R61" s="5">
        <v>-43913605159</v>
      </c>
      <c r="S61" s="5">
        <v>-45522107753</v>
      </c>
      <c r="T61" s="5">
        <v>-9639677720</v>
      </c>
      <c r="U61" s="5">
        <v>-7107087406</v>
      </c>
    </row>
    <row r="62" spans="2:21" ht="15.5" x14ac:dyDescent="0.35">
      <c r="C62" t="s">
        <v>310</v>
      </c>
      <c r="N62" s="5">
        <v>2591975854</v>
      </c>
      <c r="O62" s="5">
        <v>502486619</v>
      </c>
      <c r="P62" s="5">
        <v>-7121075</v>
      </c>
      <c r="Q62" s="5">
        <v>2397571963</v>
      </c>
      <c r="R62" s="5">
        <v>46248190</v>
      </c>
      <c r="S62" s="5">
        <v>1115026667</v>
      </c>
      <c r="T62" s="5">
        <v>44636252</v>
      </c>
      <c r="U62" s="5">
        <v>41843750</v>
      </c>
    </row>
    <row r="63" spans="2:21" ht="15.5" x14ac:dyDescent="0.35">
      <c r="C63" t="s">
        <v>93</v>
      </c>
      <c r="G63" s="5">
        <v>767495748</v>
      </c>
      <c r="I63" s="5">
        <v>767495748</v>
      </c>
      <c r="J63" s="5">
        <v>1209525997</v>
      </c>
      <c r="K63" s="5">
        <v>-115221538</v>
      </c>
      <c r="L63" s="5">
        <v>2659495915</v>
      </c>
      <c r="M63" s="5">
        <v>987135308</v>
      </c>
      <c r="N63" s="5">
        <v>863109707</v>
      </c>
      <c r="O63" s="5">
        <v>2422304</v>
      </c>
      <c r="P63" s="5">
        <v>351405057</v>
      </c>
      <c r="Q63" s="5">
        <v>182295172</v>
      </c>
    </row>
    <row r="64" spans="2:21" ht="15.5" x14ac:dyDescent="0.35">
      <c r="C64" t="s">
        <v>94</v>
      </c>
      <c r="D64" s="5">
        <v>3446184897</v>
      </c>
      <c r="E64" s="5">
        <v>553255065</v>
      </c>
      <c r="F64" s="5">
        <v>613927315</v>
      </c>
      <c r="G64" s="5">
        <v>-7345578967</v>
      </c>
      <c r="I64" s="5">
        <v>-15529701225</v>
      </c>
      <c r="J64" s="5">
        <v>-8581591348</v>
      </c>
      <c r="K64" s="5">
        <v>-12877954774</v>
      </c>
      <c r="L64" s="5">
        <v>-11057770245</v>
      </c>
      <c r="M64" s="5">
        <v>-3169402599</v>
      </c>
      <c r="N64" s="5">
        <v>-22734694280</v>
      </c>
      <c r="O64" s="5">
        <v>-35731139325</v>
      </c>
      <c r="P64" s="5">
        <v>-42680636098</v>
      </c>
      <c r="Q64" s="5">
        <v>-49070368667</v>
      </c>
      <c r="R64" s="5">
        <v>-43193263108</v>
      </c>
      <c r="S64" s="5">
        <v>-37375172415</v>
      </c>
      <c r="T64" s="5">
        <v>-8721306587</v>
      </c>
      <c r="U64" s="5">
        <v>-6786599116</v>
      </c>
    </row>
    <row r="65" spans="3:21" ht="15.5" x14ac:dyDescent="0.35">
      <c r="C65" t="s">
        <v>28</v>
      </c>
      <c r="D65" s="5">
        <v>-17518619452</v>
      </c>
      <c r="E65" s="5">
        <v>-9155619095</v>
      </c>
      <c r="F65" s="5">
        <v>626604267</v>
      </c>
      <c r="G65" s="5">
        <v>-13679591455</v>
      </c>
      <c r="I65" s="5">
        <v>-22640151958</v>
      </c>
      <c r="J65" s="5">
        <v>-6745242208</v>
      </c>
      <c r="K65" s="5">
        <v>-7254686643</v>
      </c>
      <c r="L65" s="5">
        <v>-8840581507</v>
      </c>
      <c r="M65" s="5">
        <v>-11089562244</v>
      </c>
      <c r="N65" s="5">
        <v>-45675193213</v>
      </c>
      <c r="O65" s="5">
        <v>-69728704187</v>
      </c>
      <c r="P65" s="5">
        <v>-14619656798</v>
      </c>
      <c r="Q65" s="5">
        <v>-39117374969</v>
      </c>
      <c r="R65" s="5">
        <v>-10099722108</v>
      </c>
      <c r="S65" s="5">
        <v>23889167908</v>
      </c>
      <c r="T65" s="5">
        <v>21955756592</v>
      </c>
      <c r="U65" s="5">
        <v>4385813378</v>
      </c>
    </row>
    <row r="66" spans="3:21" ht="15.5" x14ac:dyDescent="0.35">
      <c r="C66" t="s">
        <v>27</v>
      </c>
      <c r="D66" s="5">
        <v>2765049453</v>
      </c>
      <c r="E66" s="5">
        <v>443601164</v>
      </c>
      <c r="F66" s="5">
        <v>-2685723145</v>
      </c>
      <c r="G66" s="5">
        <v>-3453517484</v>
      </c>
      <c r="I66" s="5">
        <v>-3277613627</v>
      </c>
      <c r="J66" s="5">
        <v>-9383784540</v>
      </c>
      <c r="K66" s="5">
        <v>-1677511075</v>
      </c>
      <c r="L66" s="5">
        <v>-1666357682</v>
      </c>
      <c r="M66" s="5">
        <v>3706273005</v>
      </c>
      <c r="N66" s="5">
        <v>12653972351</v>
      </c>
      <c r="O66" s="5">
        <v>6879122522</v>
      </c>
      <c r="P66" s="5">
        <v>-11880908965</v>
      </c>
      <c r="Q66" s="5">
        <v>14771648172</v>
      </c>
      <c r="R66" s="5">
        <v>-35576868</v>
      </c>
      <c r="S66" s="5">
        <v>-7051116190</v>
      </c>
      <c r="T66" s="5">
        <v>-5788439527</v>
      </c>
      <c r="U66" s="5">
        <v>-1143386640</v>
      </c>
    </row>
    <row r="67" spans="3:21" ht="15.5" x14ac:dyDescent="0.35">
      <c r="C67" t="s">
        <v>313</v>
      </c>
      <c r="T67" s="5">
        <v>-5891574578</v>
      </c>
      <c r="U67" s="5">
        <v>-1202175155</v>
      </c>
    </row>
    <row r="68" spans="3:21" ht="15.5" x14ac:dyDescent="0.35">
      <c r="C68" t="s">
        <v>314</v>
      </c>
      <c r="D68" s="5">
        <v>2765049453</v>
      </c>
      <c r="E68" s="5">
        <v>443601164</v>
      </c>
      <c r="F68" s="5">
        <v>-2685723145</v>
      </c>
      <c r="G68" s="5">
        <v>-3453517484</v>
      </c>
      <c r="I68" s="5">
        <v>-3277613627</v>
      </c>
      <c r="J68" s="5">
        <v>-9383784540</v>
      </c>
      <c r="K68" s="5">
        <v>-1677511075</v>
      </c>
      <c r="L68" s="5">
        <v>-1666357682</v>
      </c>
      <c r="M68" s="5">
        <v>3706273005</v>
      </c>
      <c r="N68" s="5">
        <v>12653972351</v>
      </c>
      <c r="O68" s="5">
        <v>6879122522</v>
      </c>
      <c r="P68" s="5">
        <v>-11880908965</v>
      </c>
      <c r="Q68" s="5">
        <v>14771648172</v>
      </c>
      <c r="T68" s="5">
        <v>103135051</v>
      </c>
      <c r="U68" s="5">
        <v>58788515</v>
      </c>
    </row>
    <row r="69" spans="3:21" ht="15.5" x14ac:dyDescent="0.35">
      <c r="C69" t="s">
        <v>315</v>
      </c>
      <c r="D69" s="5">
        <v>2765049453</v>
      </c>
      <c r="E69" s="5">
        <v>443601164</v>
      </c>
      <c r="F69" s="5">
        <v>-2685723145</v>
      </c>
      <c r="G69" s="5">
        <v>-3453517484</v>
      </c>
      <c r="I69" s="5">
        <v>-3277613627</v>
      </c>
      <c r="J69" s="5">
        <v>-9383784540</v>
      </c>
      <c r="K69" s="5">
        <v>-1677511075</v>
      </c>
      <c r="L69" s="5">
        <v>-1666357682</v>
      </c>
      <c r="M69" s="5">
        <v>3706273005</v>
      </c>
      <c r="N69" s="5">
        <v>12653972351</v>
      </c>
      <c r="O69" s="5">
        <v>6879122522</v>
      </c>
      <c r="P69" s="5">
        <v>-11880908965</v>
      </c>
      <c r="Q69" s="5">
        <v>14771648172</v>
      </c>
      <c r="R69" s="5">
        <v>-35576868</v>
      </c>
      <c r="S69" s="5">
        <v>-7051116190</v>
      </c>
      <c r="T69" s="5">
        <v>-5788439527</v>
      </c>
      <c r="U69" s="5">
        <v>-1143386640</v>
      </c>
    </row>
    <row r="70" spans="3:21" ht="15.5" x14ac:dyDescent="0.35">
      <c r="C70" t="s">
        <v>95</v>
      </c>
      <c r="D70" s="5">
        <v>-14753569999</v>
      </c>
      <c r="E70" s="5">
        <v>-8712017931</v>
      </c>
      <c r="F70" s="5">
        <v>-2059118878</v>
      </c>
      <c r="G70" s="5">
        <v>-17133108939</v>
      </c>
      <c r="I70" s="5">
        <v>-25917765585</v>
      </c>
      <c r="J70" s="5">
        <v>-16129026748</v>
      </c>
      <c r="K70" s="5">
        <v>-8932197718</v>
      </c>
      <c r="L70" s="5">
        <v>-10506939189</v>
      </c>
      <c r="M70" s="5">
        <v>-7383289239</v>
      </c>
      <c r="N70" s="5">
        <v>-33021220862</v>
      </c>
      <c r="O70" s="5">
        <v>-62849581665</v>
      </c>
      <c r="P70" s="5">
        <v>-26500565763</v>
      </c>
      <c r="Q70" s="5">
        <v>-24345726797</v>
      </c>
      <c r="R70" s="5">
        <v>-10135298976</v>
      </c>
      <c r="S70" s="5">
        <v>16838051718</v>
      </c>
      <c r="T70" s="5">
        <v>16167317065</v>
      </c>
      <c r="U70" s="5">
        <v>3242426738</v>
      </c>
    </row>
    <row r="71" spans="3:21" ht="15.5" x14ac:dyDescent="0.35">
      <c r="C71" t="s">
        <v>316</v>
      </c>
      <c r="S71" s="5">
        <v>-4779257664</v>
      </c>
    </row>
    <row r="72" spans="3:21" ht="15.5" x14ac:dyDescent="0.35">
      <c r="C72" t="s">
        <v>97</v>
      </c>
      <c r="D72" s="5">
        <v>-14753569999</v>
      </c>
      <c r="E72" s="5">
        <v>-8712017931</v>
      </c>
      <c r="F72" s="5">
        <v>-2059118878</v>
      </c>
      <c r="G72" s="5">
        <v>-17133108939</v>
      </c>
      <c r="I72" s="5">
        <v>-25917765585</v>
      </c>
      <c r="J72" s="5">
        <v>-16129026748</v>
      </c>
      <c r="K72" s="5">
        <v>-8932197718</v>
      </c>
      <c r="L72" s="5">
        <v>-10506939189</v>
      </c>
      <c r="M72" s="5">
        <v>-7383289239</v>
      </c>
      <c r="N72" s="5">
        <v>-33021220862</v>
      </c>
      <c r="O72" s="5">
        <v>-62849581665</v>
      </c>
      <c r="P72" s="5">
        <v>-26500565763</v>
      </c>
      <c r="Q72" s="5">
        <v>-24345726797</v>
      </c>
      <c r="R72" s="5">
        <v>-10135298976</v>
      </c>
      <c r="S72" s="5">
        <v>12058794054</v>
      </c>
      <c r="T72" s="5">
        <v>16167317065</v>
      </c>
      <c r="U72" s="5">
        <v>3242426738</v>
      </c>
    </row>
    <row r="73" spans="3:21" ht="15.5" x14ac:dyDescent="0.35">
      <c r="C73" t="s">
        <v>98</v>
      </c>
      <c r="G73" s="5">
        <v>767495748</v>
      </c>
      <c r="I73" s="5">
        <v>767495748</v>
      </c>
      <c r="J73" s="5">
        <v>1209525997</v>
      </c>
      <c r="K73" s="5">
        <v>-115221538</v>
      </c>
      <c r="L73" s="5">
        <v>2659495915</v>
      </c>
      <c r="M73" s="5">
        <v>987135308</v>
      </c>
      <c r="N73" s="5">
        <v>863109707</v>
      </c>
      <c r="O73" s="5">
        <v>2422304</v>
      </c>
      <c r="P73" s="5">
        <v>351405057</v>
      </c>
      <c r="Q73" s="5">
        <v>182295172</v>
      </c>
    </row>
    <row r="74" spans="3:21" ht="15.5" x14ac:dyDescent="0.35">
      <c r="C74" t="s">
        <v>99</v>
      </c>
      <c r="G74" s="5">
        <v>767495748</v>
      </c>
      <c r="I74" s="5">
        <v>767495748</v>
      </c>
      <c r="J74" s="5">
        <v>1209525997</v>
      </c>
      <c r="K74" s="5">
        <v>-115221538</v>
      </c>
      <c r="L74" s="5">
        <v>2659495915</v>
      </c>
      <c r="M74" s="5">
        <v>987135308</v>
      </c>
      <c r="N74" s="5">
        <v>863109707</v>
      </c>
      <c r="O74" s="5">
        <v>2422304</v>
      </c>
      <c r="P74" s="5">
        <v>351405057</v>
      </c>
      <c r="Q74" s="5">
        <v>182295172</v>
      </c>
    </row>
    <row r="75" spans="3:21" ht="15.5" x14ac:dyDescent="0.35">
      <c r="C75" t="s">
        <v>100</v>
      </c>
      <c r="D75" s="5">
        <v>-14753569999</v>
      </c>
      <c r="E75" s="5">
        <v>-8712017931</v>
      </c>
      <c r="F75" s="5">
        <v>-2059118878</v>
      </c>
      <c r="G75" s="5">
        <v>-16365613191</v>
      </c>
      <c r="I75" s="5">
        <v>-25150269837</v>
      </c>
      <c r="J75" s="5">
        <v>-14919500751</v>
      </c>
      <c r="K75" s="5">
        <v>-9047419256</v>
      </c>
      <c r="L75" s="5">
        <v>-7847443274</v>
      </c>
      <c r="M75" s="5">
        <v>-6396153931</v>
      </c>
      <c r="N75" s="5">
        <v>-32158111155</v>
      </c>
      <c r="O75" s="5">
        <v>-62847159361</v>
      </c>
      <c r="P75" s="5">
        <v>-26149160706</v>
      </c>
      <c r="Q75" s="5">
        <v>-24163431625</v>
      </c>
      <c r="R75" s="5">
        <v>-10135298976</v>
      </c>
      <c r="S75" s="5">
        <v>12058794054</v>
      </c>
      <c r="T75" s="5">
        <v>16167317065</v>
      </c>
      <c r="U75" s="5">
        <v>3242426738</v>
      </c>
    </row>
    <row r="76" spans="3:21" ht="15.5" x14ac:dyDescent="0.35">
      <c r="C76" t="s">
        <v>101</v>
      </c>
      <c r="D76" s="5">
        <v>-14753569999</v>
      </c>
      <c r="E76" s="5">
        <v>-8712017931</v>
      </c>
      <c r="F76" s="5">
        <v>-2059118878</v>
      </c>
      <c r="G76" s="5">
        <v>-17133108939</v>
      </c>
      <c r="I76" s="5">
        <v>-25917765585</v>
      </c>
      <c r="J76" s="5">
        <v>-16129026748</v>
      </c>
      <c r="K76" s="5">
        <v>-8932197718</v>
      </c>
      <c r="L76" s="5">
        <v>-10506939189</v>
      </c>
      <c r="M76" s="5">
        <v>-7383289239</v>
      </c>
      <c r="N76" s="5">
        <v>-33021220862</v>
      </c>
      <c r="O76" s="5">
        <v>-62849581665</v>
      </c>
      <c r="P76" s="5">
        <v>-26500565763</v>
      </c>
      <c r="Q76" s="5">
        <v>-24345726796</v>
      </c>
      <c r="R76" s="5">
        <v>-10135298976</v>
      </c>
      <c r="S76" s="5">
        <v>12058794054</v>
      </c>
      <c r="T76" s="5">
        <v>16167317065</v>
      </c>
      <c r="U76" s="5">
        <v>3242426738</v>
      </c>
    </row>
    <row r="77" spans="3:21" ht="15.5" x14ac:dyDescent="0.35">
      <c r="C77" t="s">
        <v>7</v>
      </c>
      <c r="D77" s="5">
        <v>-14731928248</v>
      </c>
      <c r="E77" s="5">
        <v>-8669122767</v>
      </c>
      <c r="F77" s="5">
        <v>-2053848125</v>
      </c>
      <c r="G77" s="5">
        <v>-16323234298</v>
      </c>
      <c r="I77" s="5">
        <v>-25072982562</v>
      </c>
      <c r="J77" s="5">
        <v>-14845226152</v>
      </c>
      <c r="K77" s="5">
        <v>-9011924370</v>
      </c>
      <c r="L77" s="5">
        <v>-7827103872</v>
      </c>
      <c r="M77" s="5">
        <v>-6379173111</v>
      </c>
      <c r="N77" s="5">
        <v>-32011335901</v>
      </c>
      <c r="O77" s="5">
        <v>-62411606647</v>
      </c>
      <c r="P77" s="5">
        <v>-26081798411</v>
      </c>
      <c r="Q77" s="5">
        <v>-24120698773</v>
      </c>
      <c r="R77" s="5">
        <v>-10135298976</v>
      </c>
      <c r="S77" s="5">
        <v>12058794054</v>
      </c>
      <c r="T77" s="5">
        <v>16167317065</v>
      </c>
      <c r="U77" s="5">
        <v>3242426738</v>
      </c>
    </row>
    <row r="78" spans="3:21" ht="15.5" x14ac:dyDescent="0.35">
      <c r="C78" t="s">
        <v>394</v>
      </c>
      <c r="D78" s="5">
        <v>-21641751</v>
      </c>
      <c r="E78" s="5">
        <v>-42895164</v>
      </c>
      <c r="F78" s="5">
        <v>-5270753</v>
      </c>
      <c r="G78" s="5">
        <v>-42378893</v>
      </c>
      <c r="I78" s="5">
        <v>-77287275</v>
      </c>
      <c r="J78" s="5">
        <v>-74274599</v>
      </c>
      <c r="K78" s="5">
        <v>-35494886</v>
      </c>
      <c r="L78" s="5">
        <v>-20339402</v>
      </c>
      <c r="M78" s="5">
        <v>-16980820</v>
      </c>
      <c r="N78" s="5">
        <v>-146775254</v>
      </c>
      <c r="O78" s="5">
        <v>-435552714</v>
      </c>
      <c r="P78" s="5">
        <v>-67362295</v>
      </c>
      <c r="Q78" s="5">
        <v>-42732852</v>
      </c>
    </row>
    <row r="79" spans="3:21" ht="15.5" x14ac:dyDescent="0.35">
      <c r="C79" t="s">
        <v>102</v>
      </c>
      <c r="D79" s="5">
        <v>-14753569999</v>
      </c>
      <c r="E79" s="5">
        <v>-8712017931</v>
      </c>
      <c r="F79" s="5">
        <v>-2059118878</v>
      </c>
      <c r="G79" s="5">
        <v>-17133108939</v>
      </c>
      <c r="I79" s="5">
        <v>-25917765585</v>
      </c>
      <c r="J79" s="5">
        <v>-16129026748</v>
      </c>
      <c r="K79" s="5">
        <v>-8932197718</v>
      </c>
      <c r="L79" s="5">
        <v>-10506939189</v>
      </c>
      <c r="M79" s="5">
        <v>-7383289239</v>
      </c>
      <c r="N79" s="5">
        <v>-33021220862</v>
      </c>
      <c r="O79" s="5">
        <v>-62849581665</v>
      </c>
      <c r="P79" s="5">
        <v>-26500565763</v>
      </c>
      <c r="Q79" s="5">
        <v>-24345726796</v>
      </c>
      <c r="R79" s="5">
        <v>-10135298976</v>
      </c>
      <c r="S79" s="5">
        <v>12058794054</v>
      </c>
      <c r="T79" s="5">
        <v>16167317065</v>
      </c>
      <c r="U79" s="5">
        <v>3242426738</v>
      </c>
    </row>
    <row r="80" spans="3:21" ht="15.5" x14ac:dyDescent="0.35">
      <c r="C80" t="s">
        <v>103</v>
      </c>
      <c r="D80" s="5">
        <v>-14753569999</v>
      </c>
      <c r="E80" s="5">
        <v>-8712017931</v>
      </c>
      <c r="F80" s="5">
        <v>-2059118878</v>
      </c>
      <c r="G80" s="5">
        <v>-16365613191</v>
      </c>
      <c r="I80" s="5">
        <v>-25150269837</v>
      </c>
      <c r="J80" s="5">
        <v>-14919500751</v>
      </c>
      <c r="K80" s="5">
        <v>-9047419256</v>
      </c>
      <c r="L80" s="5">
        <v>-7847443274</v>
      </c>
      <c r="M80" s="5">
        <v>-6396153931</v>
      </c>
      <c r="N80" s="5">
        <v>-32158111155</v>
      </c>
      <c r="O80" s="5">
        <v>-62847159361</v>
      </c>
      <c r="P80" s="5">
        <v>-26149160706</v>
      </c>
      <c r="Q80" s="5">
        <v>-24163431625</v>
      </c>
      <c r="R80" s="5">
        <v>-10135298976</v>
      </c>
      <c r="S80" s="5">
        <v>12058794054</v>
      </c>
      <c r="T80" s="5">
        <v>16167317065</v>
      </c>
      <c r="U80" s="5">
        <v>3242426738</v>
      </c>
    </row>
    <row r="81" spans="2:21" ht="15.5" x14ac:dyDescent="0.35">
      <c r="C81" t="s">
        <v>104</v>
      </c>
      <c r="D81" s="5">
        <v>-14753569999</v>
      </c>
      <c r="E81" s="5">
        <v>-8712017931</v>
      </c>
      <c r="F81" s="5">
        <v>-2059118878</v>
      </c>
      <c r="G81" s="5">
        <v>-16365613191</v>
      </c>
      <c r="I81" s="5">
        <v>-25150269837</v>
      </c>
      <c r="J81" s="5">
        <v>-14919500751</v>
      </c>
      <c r="K81" s="5">
        <v>-9047419256</v>
      </c>
      <c r="L81" s="5">
        <v>-7847443274</v>
      </c>
      <c r="M81" s="5">
        <v>-6396153931</v>
      </c>
      <c r="N81" s="5">
        <v>-32158111155</v>
      </c>
      <c r="O81" s="5">
        <v>-62847159361</v>
      </c>
      <c r="P81" s="5">
        <v>-26149160706</v>
      </c>
      <c r="Q81" s="5">
        <v>-24163431625</v>
      </c>
      <c r="R81" s="5">
        <v>-10135298976</v>
      </c>
      <c r="S81" s="5">
        <v>12058794054</v>
      </c>
      <c r="T81" s="5">
        <v>16167317065</v>
      </c>
      <c r="U81" s="5">
        <v>3242426738</v>
      </c>
    </row>
    <row r="83" spans="2:21" ht="15.5" x14ac:dyDescent="0.35">
      <c r="B83" t="s">
        <v>105</v>
      </c>
      <c r="C83" t="s">
        <v>106</v>
      </c>
    </row>
    <row r="84" spans="2:21" ht="15.5" x14ac:dyDescent="0.35">
      <c r="C84" t="s">
        <v>107</v>
      </c>
    </row>
    <row r="85" spans="2:21" ht="15.5" x14ac:dyDescent="0.35">
      <c r="C85" t="s">
        <v>19</v>
      </c>
      <c r="D85" s="5">
        <v>1616827176</v>
      </c>
      <c r="E85" s="5">
        <v>3407027966</v>
      </c>
      <c r="F85" s="5">
        <v>6720511127</v>
      </c>
      <c r="G85" s="5">
        <v>7671883964</v>
      </c>
      <c r="I85" s="5">
        <v>7671883964</v>
      </c>
      <c r="J85" s="5">
        <v>1373763715</v>
      </c>
      <c r="K85" s="5">
        <v>15903784073</v>
      </c>
      <c r="L85" s="5">
        <v>24388817920</v>
      </c>
      <c r="M85" s="5">
        <v>2979885392</v>
      </c>
      <c r="N85" s="5">
        <v>3844646054</v>
      </c>
      <c r="O85" s="5">
        <v>5547508722</v>
      </c>
      <c r="P85" s="5">
        <v>5320071620</v>
      </c>
      <c r="Q85" s="5">
        <v>2933495039</v>
      </c>
      <c r="R85" s="5">
        <v>105374675114</v>
      </c>
      <c r="S85" s="5">
        <v>72784839717</v>
      </c>
      <c r="T85" s="5">
        <v>31170628472</v>
      </c>
      <c r="U85" s="5">
        <v>1814710250</v>
      </c>
    </row>
    <row r="86" spans="2:21" ht="15.5" x14ac:dyDescent="0.35">
      <c r="C86" t="s">
        <v>108</v>
      </c>
      <c r="D86" s="5">
        <v>14037235262</v>
      </c>
      <c r="E86" s="5">
        <v>14028560719</v>
      </c>
      <c r="F86" s="5">
        <v>19975008367</v>
      </c>
      <c r="G86" s="5">
        <v>20746316046</v>
      </c>
      <c r="I86" s="5">
        <v>20746316046</v>
      </c>
      <c r="J86" s="5">
        <v>30304627036</v>
      </c>
      <c r="K86" s="5">
        <v>35888198261</v>
      </c>
      <c r="L86" s="5">
        <v>37287011454</v>
      </c>
      <c r="M86" s="5">
        <v>44532793246</v>
      </c>
      <c r="N86" s="5">
        <v>49839466350</v>
      </c>
      <c r="O86" s="5">
        <v>41149558556</v>
      </c>
      <c r="P86" s="5">
        <v>55614107682</v>
      </c>
      <c r="Q86" s="5">
        <v>60403987121</v>
      </c>
      <c r="R86" s="5">
        <v>73441619292</v>
      </c>
      <c r="S86" s="5">
        <v>147918894410</v>
      </c>
      <c r="T86" s="5">
        <v>81700032737</v>
      </c>
      <c r="U86" s="5">
        <v>22499125907</v>
      </c>
    </row>
    <row r="87" spans="2:21" ht="15.5" x14ac:dyDescent="0.35">
      <c r="C87" t="s">
        <v>110</v>
      </c>
      <c r="D87" s="5">
        <v>337695359</v>
      </c>
      <c r="N87" s="5">
        <v>44247194847</v>
      </c>
      <c r="O87" s="5">
        <v>39681477381</v>
      </c>
      <c r="P87" s="5">
        <v>53542494872</v>
      </c>
      <c r="Q87" s="5">
        <v>20341860844</v>
      </c>
    </row>
    <row r="88" spans="2:21" ht="15.5" x14ac:dyDescent="0.35">
      <c r="C88" t="s">
        <v>109</v>
      </c>
      <c r="D88" s="5">
        <v>455569706</v>
      </c>
      <c r="E88" s="5">
        <v>621631956</v>
      </c>
      <c r="F88" s="5">
        <v>1721411610</v>
      </c>
      <c r="G88" s="5">
        <v>2261689159</v>
      </c>
      <c r="I88" s="5">
        <v>2261689159</v>
      </c>
      <c r="J88" s="5">
        <v>3205387068</v>
      </c>
      <c r="K88" s="5">
        <v>3324581973</v>
      </c>
      <c r="L88" s="5">
        <v>4119995785</v>
      </c>
      <c r="M88" s="5">
        <v>941795128</v>
      </c>
      <c r="N88" s="5">
        <v>99154099742</v>
      </c>
      <c r="O88" s="5">
        <v>6580516789</v>
      </c>
      <c r="P88" s="5">
        <v>8389546932</v>
      </c>
      <c r="Q88" s="5">
        <v>5024192351</v>
      </c>
    </row>
    <row r="89" spans="2:21" ht="15.5" x14ac:dyDescent="0.35">
      <c r="C89" t="s">
        <v>111</v>
      </c>
      <c r="D89" s="5">
        <v>14037235262</v>
      </c>
      <c r="E89" s="5">
        <v>14028560719</v>
      </c>
      <c r="F89" s="5">
        <v>19975008367</v>
      </c>
      <c r="G89" s="5">
        <v>20746316046</v>
      </c>
      <c r="I89" s="5">
        <v>20746316046</v>
      </c>
      <c r="J89" s="5">
        <v>30304627036</v>
      </c>
      <c r="K89" s="5">
        <v>35888198261</v>
      </c>
      <c r="L89" s="5">
        <v>37287011454</v>
      </c>
      <c r="M89" s="5">
        <v>44532793246</v>
      </c>
      <c r="N89" s="5">
        <v>49839466350</v>
      </c>
      <c r="O89" s="5">
        <v>41149558556</v>
      </c>
      <c r="P89" s="5">
        <v>55614107682</v>
      </c>
      <c r="Q89" s="5">
        <v>60403987121</v>
      </c>
      <c r="R89" s="5">
        <v>73441619292</v>
      </c>
      <c r="S89" s="5">
        <v>147918894410</v>
      </c>
      <c r="T89" s="5">
        <v>81700032737</v>
      </c>
      <c r="U89" s="5">
        <v>22499125907</v>
      </c>
    </row>
    <row r="90" spans="2:21" ht="15.5" x14ac:dyDescent="0.35">
      <c r="C90" t="s">
        <v>112</v>
      </c>
      <c r="S90" s="5">
        <v>3350000000</v>
      </c>
    </row>
    <row r="91" spans="2:21" ht="15.5" x14ac:dyDescent="0.35">
      <c r="C91" t="s">
        <v>113</v>
      </c>
      <c r="S91" s="5">
        <v>3350000000</v>
      </c>
    </row>
    <row r="92" spans="2:21" ht="15.5" x14ac:dyDescent="0.35">
      <c r="C92" t="s">
        <v>114</v>
      </c>
      <c r="D92" s="5">
        <v>66917940014</v>
      </c>
      <c r="E92" s="5">
        <v>85669247025</v>
      </c>
      <c r="F92" s="5">
        <v>88349832863</v>
      </c>
      <c r="G92" s="5">
        <v>89395373815</v>
      </c>
      <c r="I92" s="5">
        <v>89395373815</v>
      </c>
      <c r="J92" s="5">
        <v>100959005793</v>
      </c>
      <c r="K92" s="5">
        <v>114346121020</v>
      </c>
      <c r="L92" s="5">
        <v>112134962507</v>
      </c>
      <c r="M92" s="5">
        <v>115601575304</v>
      </c>
      <c r="N92" s="5">
        <v>121306183449</v>
      </c>
      <c r="O92" s="5">
        <v>125753902334</v>
      </c>
      <c r="P92" s="5">
        <v>117649171147</v>
      </c>
      <c r="Q92" s="5">
        <v>117443478389</v>
      </c>
      <c r="R92" s="5">
        <v>110303981853</v>
      </c>
      <c r="S92" s="5">
        <v>82438634333</v>
      </c>
      <c r="T92" s="5">
        <v>70699845687</v>
      </c>
      <c r="U92" s="5">
        <v>67837953621</v>
      </c>
    </row>
    <row r="93" spans="2:21" ht="15.5" x14ac:dyDescent="0.35">
      <c r="C93" t="s">
        <v>93</v>
      </c>
      <c r="D93" s="5">
        <v>6570816153</v>
      </c>
      <c r="E93" s="5">
        <v>6592457904</v>
      </c>
      <c r="F93" s="5">
        <v>6635353068</v>
      </c>
      <c r="G93" s="5">
        <v>5177450617</v>
      </c>
      <c r="I93" s="5">
        <v>5177450617</v>
      </c>
      <c r="J93" s="5">
        <v>5952808509</v>
      </c>
      <c r="K93" s="5">
        <v>4820290472</v>
      </c>
      <c r="L93" s="5">
        <v>4968254992</v>
      </c>
      <c r="M93" s="5">
        <v>2335465871</v>
      </c>
      <c r="N93" s="5">
        <v>1687550186</v>
      </c>
      <c r="O93" s="5">
        <v>1834325440</v>
      </c>
      <c r="P93" s="5">
        <v>2269878154</v>
      </c>
      <c r="Q93" s="5">
        <v>2337240449</v>
      </c>
      <c r="R93" s="5">
        <v>2377570523</v>
      </c>
      <c r="S93" s="5">
        <v>2424207009</v>
      </c>
    </row>
    <row r="94" spans="2:21" ht="15.5" x14ac:dyDescent="0.35">
      <c r="C94" t="s">
        <v>115</v>
      </c>
      <c r="D94" s="5">
        <v>95261555559</v>
      </c>
      <c r="E94" s="5">
        <v>116355291971</v>
      </c>
      <c r="F94" s="5">
        <v>127113625035</v>
      </c>
      <c r="G94" s="5">
        <v>131467573004</v>
      </c>
      <c r="I94" s="5">
        <v>131467573004</v>
      </c>
      <c r="J94" s="5">
        <v>152626394141</v>
      </c>
      <c r="K94" s="5">
        <v>189509211466</v>
      </c>
      <c r="L94" s="5">
        <v>192738872245</v>
      </c>
      <c r="M94" s="5">
        <v>176818868579</v>
      </c>
      <c r="N94" s="5">
        <v>188531394038</v>
      </c>
      <c r="O94" s="5">
        <v>192943940639</v>
      </c>
      <c r="P94" s="5">
        <v>249820943200</v>
      </c>
      <c r="Q94" s="5">
        <v>555759090584</v>
      </c>
      <c r="R94" s="5">
        <v>733468016986</v>
      </c>
      <c r="S94" s="5">
        <v>1056508696939</v>
      </c>
      <c r="T94" s="5">
        <v>201292911935</v>
      </c>
      <c r="U94" s="5">
        <v>94124323776</v>
      </c>
    </row>
    <row r="95" spans="2:21" ht="15.5" x14ac:dyDescent="0.35">
      <c r="C95" t="s">
        <v>116</v>
      </c>
    </row>
    <row r="96" spans="2:21" ht="15.5" x14ac:dyDescent="0.35">
      <c r="C96" t="s">
        <v>123</v>
      </c>
      <c r="D96" s="5">
        <v>822711101930</v>
      </c>
      <c r="E96" s="5">
        <v>826934778388</v>
      </c>
      <c r="F96" s="5">
        <v>831619459603</v>
      </c>
      <c r="G96" s="5">
        <v>835827324671</v>
      </c>
      <c r="I96" s="5">
        <v>835827324671</v>
      </c>
      <c r="J96" s="5">
        <v>851900053043</v>
      </c>
      <c r="K96" s="5">
        <v>871177959259</v>
      </c>
      <c r="L96" s="5">
        <v>874144213406</v>
      </c>
      <c r="M96" s="5">
        <v>885151767583</v>
      </c>
      <c r="N96" s="5">
        <v>883204636248</v>
      </c>
      <c r="O96" s="5">
        <v>893121939349</v>
      </c>
      <c r="P96" s="5">
        <v>605273515445</v>
      </c>
      <c r="Q96" s="5">
        <v>583093655136</v>
      </c>
      <c r="R96" s="5">
        <v>502483397341</v>
      </c>
      <c r="S96" s="5">
        <v>438154959274</v>
      </c>
      <c r="T96" s="5">
        <v>122976573963</v>
      </c>
      <c r="U96" s="5">
        <v>118312239882</v>
      </c>
    </row>
    <row r="97" spans="3:21" ht="15.5" x14ac:dyDescent="0.35">
      <c r="C97" t="s">
        <v>118</v>
      </c>
      <c r="D97" s="5">
        <v>11176437328</v>
      </c>
      <c r="E97" s="5">
        <v>8411387875</v>
      </c>
      <c r="F97" s="5">
        <v>8405574762</v>
      </c>
      <c r="G97" s="5">
        <v>10653509856</v>
      </c>
      <c r="I97" s="5">
        <v>10653509856</v>
      </c>
      <c r="J97" s="5">
        <v>13457121123</v>
      </c>
      <c r="K97" s="5">
        <v>23182054022</v>
      </c>
      <c r="L97" s="5">
        <v>24827066716</v>
      </c>
      <c r="M97" s="5">
        <v>27208933657</v>
      </c>
      <c r="N97" s="5">
        <v>23825198707</v>
      </c>
      <c r="O97" s="5">
        <v>11458929593</v>
      </c>
      <c r="P97" s="5">
        <v>4783316598</v>
      </c>
      <c r="Q97" s="5">
        <v>16781360580</v>
      </c>
      <c r="R97" s="5">
        <v>774634321</v>
      </c>
      <c r="S97" s="5">
        <v>948862547</v>
      </c>
      <c r="T97" s="5">
        <v>349568442</v>
      </c>
      <c r="U97" s="5">
        <v>246433391</v>
      </c>
    </row>
    <row r="98" spans="3:21" ht="15.5" x14ac:dyDescent="0.35">
      <c r="C98" t="s">
        <v>125</v>
      </c>
      <c r="D98" s="5">
        <v>839227279886</v>
      </c>
      <c r="E98" s="5">
        <v>840685906891</v>
      </c>
      <c r="F98" s="5">
        <v>845364774993</v>
      </c>
      <c r="G98" s="5">
        <v>851820575155</v>
      </c>
      <c r="I98" s="5">
        <v>851820575155</v>
      </c>
      <c r="J98" s="5">
        <v>870696914794</v>
      </c>
      <c r="K98" s="5">
        <v>899699753909</v>
      </c>
      <c r="L98" s="5">
        <v>913135543011</v>
      </c>
      <c r="M98" s="5">
        <v>926631218585</v>
      </c>
      <c r="N98" s="5">
        <v>921312128306</v>
      </c>
      <c r="O98" s="5">
        <v>916440030472</v>
      </c>
      <c r="P98" s="5">
        <v>915272689623</v>
      </c>
      <c r="Q98" s="5">
        <v>624468981580</v>
      </c>
      <c r="R98" s="5">
        <v>505585609872</v>
      </c>
      <c r="S98" s="5">
        <v>446010692820</v>
      </c>
      <c r="T98" s="5">
        <v>123327042405</v>
      </c>
      <c r="U98" s="5">
        <v>119076194058</v>
      </c>
    </row>
    <row r="99" spans="3:21" ht="15.5" x14ac:dyDescent="0.35">
      <c r="C99" t="s">
        <v>126</v>
      </c>
      <c r="D99" s="5">
        <v>934488835445</v>
      </c>
      <c r="E99" s="5">
        <v>957041198862</v>
      </c>
      <c r="F99" s="5">
        <v>972478400028</v>
      </c>
      <c r="G99" s="5">
        <v>983288148159</v>
      </c>
      <c r="I99" s="5">
        <v>983288148159</v>
      </c>
      <c r="J99" s="5">
        <v>1023323308935</v>
      </c>
      <c r="K99" s="5">
        <v>1089208965375</v>
      </c>
      <c r="L99" s="5">
        <v>1105874415256</v>
      </c>
      <c r="M99" s="5">
        <v>1103450087164</v>
      </c>
      <c r="N99" s="5">
        <v>1109843522344</v>
      </c>
      <c r="O99" s="5">
        <v>1109383971111</v>
      </c>
      <c r="P99" s="5">
        <v>1165093632823</v>
      </c>
      <c r="Q99" s="5">
        <v>1180228072164</v>
      </c>
      <c r="R99" s="5">
        <v>1239053626858</v>
      </c>
      <c r="S99" s="5">
        <v>1502519389759</v>
      </c>
      <c r="T99" s="5">
        <v>324619954340</v>
      </c>
      <c r="U99" s="5">
        <v>213200517834</v>
      </c>
    </row>
    <row r="100" spans="3:21" ht="15.5" x14ac:dyDescent="0.35">
      <c r="C100" t="s">
        <v>127</v>
      </c>
    </row>
    <row r="101" spans="3:21" ht="15.5" x14ac:dyDescent="0.35">
      <c r="C101" t="s">
        <v>128</v>
      </c>
    </row>
    <row r="102" spans="3:21" ht="15.5" x14ac:dyDescent="0.35">
      <c r="C102" t="s">
        <v>129</v>
      </c>
      <c r="D102" s="5">
        <v>147890497215</v>
      </c>
      <c r="E102" s="5">
        <v>155896661082</v>
      </c>
      <c r="F102" s="5">
        <v>163557807106</v>
      </c>
      <c r="G102" s="5">
        <v>172611062041</v>
      </c>
      <c r="I102" s="5">
        <v>172611062041</v>
      </c>
      <c r="J102" s="5">
        <v>187318300982</v>
      </c>
      <c r="K102" s="5">
        <v>232428387396</v>
      </c>
      <c r="L102" s="5">
        <v>232807819931</v>
      </c>
      <c r="M102" s="5">
        <v>200070083238</v>
      </c>
      <c r="N102" s="5">
        <v>246962435572</v>
      </c>
      <c r="O102" s="5">
        <v>179485187884</v>
      </c>
      <c r="P102" s="5">
        <v>331532658228</v>
      </c>
      <c r="Q102" s="5">
        <v>351136317401</v>
      </c>
      <c r="R102" s="5">
        <v>238474789272</v>
      </c>
      <c r="S102" s="5">
        <v>575436437982</v>
      </c>
      <c r="T102" s="5">
        <v>93929237540</v>
      </c>
      <c r="U102" s="5">
        <v>50396092265</v>
      </c>
    </row>
    <row r="103" spans="3:21" ht="15.5" x14ac:dyDescent="0.35">
      <c r="C103" t="s">
        <v>130</v>
      </c>
    </row>
    <row r="104" spans="3:21" ht="15.5" x14ac:dyDescent="0.35">
      <c r="C104" t="s">
        <v>131</v>
      </c>
      <c r="D104" s="5">
        <v>48835973086</v>
      </c>
      <c r="E104" s="5">
        <v>52788601053</v>
      </c>
      <c r="F104" s="5">
        <v>57793769457</v>
      </c>
      <c r="G104" s="5">
        <v>64183027485</v>
      </c>
      <c r="I104" s="5">
        <v>64183027485</v>
      </c>
      <c r="J104" s="5">
        <v>84984630194</v>
      </c>
      <c r="K104" s="5">
        <v>120143228372</v>
      </c>
      <c r="L104" s="5">
        <v>89920861395</v>
      </c>
      <c r="M104" s="5">
        <v>80426056672</v>
      </c>
      <c r="N104" s="5">
        <v>81380552541</v>
      </c>
      <c r="O104" s="5">
        <v>58441540294</v>
      </c>
      <c r="P104" s="5">
        <v>44611471643</v>
      </c>
      <c r="Q104" s="5">
        <v>54317127920</v>
      </c>
      <c r="R104" s="5">
        <v>68930304223</v>
      </c>
      <c r="S104" s="5">
        <v>96120472384</v>
      </c>
      <c r="T104" s="5">
        <v>38649094188</v>
      </c>
      <c r="U104" s="5">
        <v>26451272747</v>
      </c>
    </row>
    <row r="105" spans="3:21" ht="15.5" x14ac:dyDescent="0.35">
      <c r="C105" t="s">
        <v>321</v>
      </c>
      <c r="R105" s="5">
        <v>54717600570</v>
      </c>
      <c r="S105" s="5">
        <v>108945000</v>
      </c>
      <c r="T105" s="5">
        <v>458360000</v>
      </c>
      <c r="U105" s="5">
        <v>239670000</v>
      </c>
    </row>
    <row r="106" spans="3:21" ht="15.5" x14ac:dyDescent="0.35">
      <c r="C106" t="s">
        <v>322</v>
      </c>
      <c r="D106" s="5">
        <v>793265065</v>
      </c>
      <c r="E106" s="5">
        <v>621631956</v>
      </c>
      <c r="F106" s="5">
        <v>1721411610</v>
      </c>
      <c r="G106" s="5">
        <v>2261689159</v>
      </c>
      <c r="I106" s="5">
        <v>2261689159</v>
      </c>
      <c r="J106" s="5">
        <v>3205387068</v>
      </c>
      <c r="K106" s="5">
        <v>3324581973</v>
      </c>
      <c r="L106" s="5">
        <v>4119995785</v>
      </c>
      <c r="M106" s="5">
        <v>941795128</v>
      </c>
      <c r="N106" s="5">
        <v>143401294589</v>
      </c>
      <c r="O106" s="5">
        <v>46261994170</v>
      </c>
      <c r="P106" s="5">
        <v>61932041804</v>
      </c>
      <c r="Q106" s="5">
        <v>25366053195</v>
      </c>
      <c r="R106" s="5">
        <v>54717600570</v>
      </c>
      <c r="S106" s="5">
        <v>108945000</v>
      </c>
      <c r="T106" s="5">
        <v>458360000</v>
      </c>
      <c r="U106" s="5">
        <v>239670000</v>
      </c>
    </row>
    <row r="107" spans="3:21" ht="15.5" x14ac:dyDescent="0.35">
      <c r="C107" t="s">
        <v>133</v>
      </c>
      <c r="D107" s="5">
        <v>1288327016</v>
      </c>
      <c r="E107" s="5">
        <v>465883276</v>
      </c>
      <c r="F107" s="5">
        <v>1435301330</v>
      </c>
      <c r="G107" s="5">
        <v>1309545165</v>
      </c>
      <c r="I107" s="5">
        <v>1309545165</v>
      </c>
      <c r="J107" s="5">
        <v>2016144992</v>
      </c>
      <c r="K107" s="5">
        <v>1259322144</v>
      </c>
      <c r="L107" s="5">
        <v>438567091</v>
      </c>
      <c r="M107" s="5">
        <v>690769869</v>
      </c>
      <c r="N107" s="5">
        <v>558498877</v>
      </c>
      <c r="O107" s="5">
        <v>2785568464</v>
      </c>
      <c r="P107" s="5">
        <v>600453010</v>
      </c>
      <c r="Q107" s="5">
        <v>3015988256</v>
      </c>
      <c r="R107" s="5">
        <v>3445253891</v>
      </c>
      <c r="S107" s="5">
        <v>4490284968</v>
      </c>
      <c r="T107" s="5">
        <v>9636420356</v>
      </c>
      <c r="U107" s="5">
        <v>1502436875</v>
      </c>
    </row>
    <row r="108" spans="3:21" ht="15.5" x14ac:dyDescent="0.35">
      <c r="C108" t="s">
        <v>132</v>
      </c>
      <c r="D108" s="5">
        <v>1081558952</v>
      </c>
      <c r="E108" s="5">
        <v>1085737204</v>
      </c>
      <c r="F108" s="5">
        <v>1207480822</v>
      </c>
      <c r="G108" s="5">
        <v>2660802651</v>
      </c>
      <c r="I108" s="5">
        <v>2660802651</v>
      </c>
      <c r="J108" s="5">
        <v>2688263466</v>
      </c>
      <c r="K108" s="5">
        <v>2707366922</v>
      </c>
      <c r="L108" s="5">
        <v>6296529609</v>
      </c>
      <c r="M108" s="5">
        <v>6926953528</v>
      </c>
      <c r="N108" s="5">
        <v>8013303816</v>
      </c>
      <c r="O108" s="5">
        <v>7039921795</v>
      </c>
      <c r="P108" s="5">
        <v>3943107192</v>
      </c>
      <c r="Q108" s="5">
        <v>2318177829</v>
      </c>
      <c r="R108" s="5">
        <v>635408561</v>
      </c>
      <c r="S108" s="5">
        <v>9463094537</v>
      </c>
      <c r="T108" s="5">
        <v>46482058</v>
      </c>
      <c r="U108" s="5">
        <v>46482058</v>
      </c>
    </row>
    <row r="109" spans="3:21" ht="15.5" x14ac:dyDescent="0.35">
      <c r="C109" t="s">
        <v>135</v>
      </c>
    </row>
    <row r="110" spans="3:21" ht="15.5" x14ac:dyDescent="0.35">
      <c r="C110" t="s">
        <v>136</v>
      </c>
      <c r="N110" s="5">
        <v>315971742597</v>
      </c>
      <c r="O110" s="5">
        <v>486578947545</v>
      </c>
      <c r="P110" s="5">
        <v>321541621975</v>
      </c>
      <c r="Q110" s="5">
        <v>288449797760</v>
      </c>
      <c r="R110" s="5">
        <v>452520721591</v>
      </c>
      <c r="S110" s="5">
        <v>275098795187</v>
      </c>
      <c r="T110" s="5">
        <v>39191368671</v>
      </c>
      <c r="U110" s="5">
        <v>48712672340</v>
      </c>
    </row>
    <row r="111" spans="3:21" ht="15.5" x14ac:dyDescent="0.35">
      <c r="C111" t="s">
        <v>870</v>
      </c>
      <c r="L111" s="5">
        <v>75242853</v>
      </c>
      <c r="M111" s="5">
        <v>588894530</v>
      </c>
      <c r="N111" s="5">
        <v>1163708881</v>
      </c>
      <c r="O111" s="5">
        <v>157748609</v>
      </c>
      <c r="P111" s="5">
        <v>252862133</v>
      </c>
      <c r="Q111" s="5">
        <v>882179847</v>
      </c>
      <c r="R111" s="5">
        <v>2940970813</v>
      </c>
      <c r="S111" s="5">
        <v>6321086593</v>
      </c>
      <c r="T111" s="5">
        <v>1179190567</v>
      </c>
      <c r="U111" s="5">
        <v>799952935</v>
      </c>
    </row>
    <row r="112" spans="3:21" ht="15.5" x14ac:dyDescent="0.35">
      <c r="C112" t="s">
        <v>324</v>
      </c>
      <c r="L112" s="5">
        <v>22283452992</v>
      </c>
      <c r="M112" s="5">
        <v>14446643155</v>
      </c>
      <c r="N112" s="5">
        <v>23855997423</v>
      </c>
      <c r="O112" s="5">
        <v>9626962351</v>
      </c>
      <c r="P112" s="5">
        <v>19084541514</v>
      </c>
      <c r="Q112" s="5">
        <v>23203619557</v>
      </c>
    </row>
    <row r="113" spans="3:21" ht="15.5" x14ac:dyDescent="0.35">
      <c r="C113" t="s">
        <v>137</v>
      </c>
      <c r="D113" s="5">
        <v>4919366948</v>
      </c>
      <c r="E113" s="5">
        <v>4962801445</v>
      </c>
      <c r="F113" s="5">
        <v>5424592766</v>
      </c>
      <c r="G113" s="5">
        <v>6200198563</v>
      </c>
      <c r="I113" s="5">
        <v>6200198563</v>
      </c>
      <c r="J113" s="5">
        <v>5328264045</v>
      </c>
      <c r="K113" s="5">
        <v>5944384473</v>
      </c>
      <c r="L113" s="5">
        <v>15553254210</v>
      </c>
      <c r="M113" s="5">
        <v>11082440383</v>
      </c>
      <c r="N113" s="5">
        <v>5206200759</v>
      </c>
      <c r="O113" s="5">
        <v>15753928457</v>
      </c>
      <c r="P113" s="5">
        <v>41830567708</v>
      </c>
      <c r="Q113" s="5">
        <v>57212337533</v>
      </c>
      <c r="R113" s="5">
        <v>107446222027</v>
      </c>
      <c r="S113" s="5">
        <v>90499419143</v>
      </c>
      <c r="T113" s="5">
        <v>45138880938</v>
      </c>
      <c r="U113" s="5">
        <v>22156230585</v>
      </c>
    </row>
    <row r="114" spans="3:21" ht="15.5" x14ac:dyDescent="0.35">
      <c r="C114" t="s">
        <v>138</v>
      </c>
      <c r="D114" s="5">
        <v>488357154542</v>
      </c>
      <c r="E114" s="5">
        <v>488149784093</v>
      </c>
      <c r="F114" s="5">
        <v>487213821304</v>
      </c>
      <c r="G114" s="5">
        <v>486911195622</v>
      </c>
      <c r="I114" s="5">
        <v>486911195622</v>
      </c>
      <c r="J114" s="5">
        <v>487088847620</v>
      </c>
      <c r="K114" s="5">
        <v>492944916895</v>
      </c>
      <c r="L114" s="5">
        <v>500183514985</v>
      </c>
      <c r="M114" s="5">
        <v>522649480312</v>
      </c>
      <c r="N114" s="5">
        <v>475754409227</v>
      </c>
      <c r="O114" s="5">
        <v>510613994527</v>
      </c>
      <c r="P114" s="5">
        <v>352719556194</v>
      </c>
      <c r="Q114" s="5">
        <v>322119571236</v>
      </c>
      <c r="R114" s="5">
        <v>467927928546</v>
      </c>
      <c r="S114" s="5">
        <v>384753553611</v>
      </c>
      <c r="T114" s="5">
        <v>41768833004</v>
      </c>
      <c r="U114" s="5">
        <v>50498358838</v>
      </c>
    </row>
    <row r="115" spans="3:21" ht="15.5" x14ac:dyDescent="0.35">
      <c r="C115" t="s">
        <v>139</v>
      </c>
      <c r="D115" s="5">
        <v>488357154542</v>
      </c>
      <c r="E115" s="5">
        <v>488149784093</v>
      </c>
      <c r="F115" s="5">
        <v>487213821304</v>
      </c>
      <c r="G115" s="5">
        <v>486911195622</v>
      </c>
      <c r="I115" s="5">
        <v>486911195622</v>
      </c>
      <c r="J115" s="5">
        <v>487088847620</v>
      </c>
      <c r="K115" s="5">
        <v>492944916895</v>
      </c>
      <c r="L115" s="5">
        <v>500183514985</v>
      </c>
      <c r="M115" s="5">
        <v>522649480312</v>
      </c>
      <c r="N115" s="5">
        <v>475754409227</v>
      </c>
      <c r="O115" s="5">
        <v>510613994527</v>
      </c>
      <c r="P115" s="5">
        <v>352719556194</v>
      </c>
      <c r="Q115" s="5">
        <v>322119571236</v>
      </c>
      <c r="R115" s="5">
        <v>467927928546</v>
      </c>
      <c r="S115" s="5">
        <v>384753553611</v>
      </c>
      <c r="T115" s="5">
        <v>41768833004</v>
      </c>
      <c r="U115" s="5">
        <v>50498358838</v>
      </c>
    </row>
    <row r="116" spans="3:21" ht="15.5" x14ac:dyDescent="0.35">
      <c r="C116" t="s">
        <v>327</v>
      </c>
    </row>
    <row r="117" spans="3:21" ht="15.5" x14ac:dyDescent="0.35">
      <c r="C117" t="s">
        <v>328</v>
      </c>
      <c r="D117" s="5">
        <v>16114516512</v>
      </c>
      <c r="E117" s="5">
        <v>16114516512</v>
      </c>
      <c r="F117" s="5">
        <v>16114516512</v>
      </c>
      <c r="G117" s="5">
        <v>15767649454</v>
      </c>
      <c r="I117" s="5">
        <v>15767649454</v>
      </c>
      <c r="J117" s="5">
        <v>16676605950</v>
      </c>
      <c r="K117" s="5">
        <v>18300508409</v>
      </c>
      <c r="L117" s="5">
        <v>22627823626</v>
      </c>
      <c r="M117" s="5">
        <v>15035537685</v>
      </c>
      <c r="N117" s="5">
        <v>340991448901</v>
      </c>
      <c r="O117" s="5">
        <v>496363658505</v>
      </c>
      <c r="P117" s="5">
        <v>340879025622</v>
      </c>
      <c r="Q117" s="5">
        <v>312535597164</v>
      </c>
      <c r="R117" s="5">
        <v>455461692404</v>
      </c>
      <c r="S117" s="5">
        <v>281419881780</v>
      </c>
      <c r="T117" s="5">
        <v>40370559238</v>
      </c>
      <c r="U117" s="5">
        <v>49512625275</v>
      </c>
    </row>
    <row r="118" spans="3:21" ht="15.5" x14ac:dyDescent="0.35">
      <c r="C118" t="s">
        <v>330</v>
      </c>
      <c r="S118" s="5">
        <v>3350000000</v>
      </c>
    </row>
    <row r="119" spans="3:21" ht="15.5" x14ac:dyDescent="0.35">
      <c r="C119" t="s">
        <v>443</v>
      </c>
      <c r="D119" s="5">
        <v>458443606061</v>
      </c>
      <c r="E119" s="5">
        <v>458443606061</v>
      </c>
      <c r="F119" s="5">
        <v>458443606061</v>
      </c>
      <c r="G119" s="5">
        <v>458443606061</v>
      </c>
      <c r="I119" s="5">
        <v>458443606061</v>
      </c>
      <c r="J119" s="5">
        <v>458443606061</v>
      </c>
      <c r="K119" s="5">
        <v>458443606061</v>
      </c>
      <c r="L119" s="5">
        <v>463048912231</v>
      </c>
      <c r="M119" s="5">
        <v>491709885879</v>
      </c>
      <c r="N119" s="5">
        <v>121058714449</v>
      </c>
      <c r="R119" s="5">
        <v>6553938440</v>
      </c>
      <c r="S119" s="5">
        <v>96188221644</v>
      </c>
    </row>
    <row r="120" spans="3:21" ht="15.5" x14ac:dyDescent="0.35">
      <c r="C120" t="s">
        <v>141</v>
      </c>
      <c r="D120" s="5">
        <v>690475519</v>
      </c>
      <c r="E120" s="5">
        <v>690475519</v>
      </c>
      <c r="F120" s="5">
        <v>690475519</v>
      </c>
      <c r="G120" s="5">
        <v>690475519</v>
      </c>
      <c r="I120" s="5">
        <v>690475519</v>
      </c>
    </row>
    <row r="121" spans="3:21" ht="15.5" x14ac:dyDescent="0.35">
      <c r="C121" t="s">
        <v>142</v>
      </c>
      <c r="D121" s="5">
        <v>636247651757</v>
      </c>
      <c r="E121" s="5">
        <v>644046445175</v>
      </c>
      <c r="F121" s="5">
        <v>650771628410</v>
      </c>
      <c r="G121" s="5">
        <v>659522257663</v>
      </c>
      <c r="I121" s="5">
        <v>659522257663</v>
      </c>
      <c r="J121" s="5">
        <v>674407148602</v>
      </c>
      <c r="K121" s="5">
        <v>725373304291</v>
      </c>
      <c r="L121" s="5">
        <v>732991334916</v>
      </c>
      <c r="M121" s="5">
        <v>722719563550</v>
      </c>
      <c r="N121" s="5">
        <v>722716844799</v>
      </c>
      <c r="O121" s="5">
        <v>690099182411</v>
      </c>
      <c r="P121" s="5">
        <v>684252214422</v>
      </c>
      <c r="Q121" s="5">
        <v>673255888637</v>
      </c>
      <c r="R121" s="5">
        <v>706402717818</v>
      </c>
      <c r="S121" s="5">
        <v>960189991593</v>
      </c>
      <c r="T121" s="5">
        <v>135698070544</v>
      </c>
      <c r="U121" s="5">
        <v>100894451103</v>
      </c>
    </row>
    <row r="122" spans="3:21" ht="15.5" x14ac:dyDescent="0.35">
      <c r="C122" t="s">
        <v>143</v>
      </c>
    </row>
    <row r="123" spans="3:21" ht="15.5" x14ac:dyDescent="0.35">
      <c r="C123" t="s">
        <v>144</v>
      </c>
      <c r="D123" s="5">
        <v>219187055800</v>
      </c>
      <c r="E123" s="5">
        <v>219187055800</v>
      </c>
      <c r="F123" s="5">
        <v>219187055800</v>
      </c>
      <c r="G123" s="5">
        <v>219187055800</v>
      </c>
      <c r="I123" s="5">
        <v>219187055800</v>
      </c>
      <c r="J123" s="5">
        <v>219187055800</v>
      </c>
      <c r="K123" s="5">
        <v>219187055800</v>
      </c>
      <c r="L123" s="5">
        <v>219187055800</v>
      </c>
      <c r="M123" s="5">
        <v>219187055800</v>
      </c>
      <c r="N123" s="5">
        <v>219187055800</v>
      </c>
      <c r="O123" s="5">
        <v>219187055800</v>
      </c>
      <c r="P123" s="5">
        <v>218660309000</v>
      </c>
      <c r="Q123" s="5">
        <v>218652800600</v>
      </c>
      <c r="R123" s="5">
        <v>218652777700</v>
      </c>
      <c r="S123" s="5">
        <v>218466324700</v>
      </c>
      <c r="T123" s="5">
        <v>155000000000</v>
      </c>
      <c r="U123" s="5">
        <v>125000000000</v>
      </c>
    </row>
    <row r="124" spans="3:21" ht="15.5" x14ac:dyDescent="0.35">
      <c r="C124" t="s">
        <v>145</v>
      </c>
      <c r="D124" s="5">
        <v>306963031468</v>
      </c>
      <c r="E124" s="5">
        <v>306963031468</v>
      </c>
      <c r="F124" s="5">
        <v>306963031468</v>
      </c>
      <c r="G124" s="5">
        <v>306963031468</v>
      </c>
      <c r="I124" s="5">
        <v>306963031468</v>
      </c>
      <c r="J124" s="5">
        <v>306963031468</v>
      </c>
      <c r="K124" s="5">
        <v>306963031468</v>
      </c>
      <c r="L124" s="5">
        <v>306963031468</v>
      </c>
      <c r="M124" s="5">
        <v>306963031468</v>
      </c>
      <c r="N124" s="5">
        <v>306963031468</v>
      </c>
      <c r="O124" s="5">
        <v>306963031468</v>
      </c>
      <c r="P124" s="5">
        <v>306199248608</v>
      </c>
      <c r="Q124" s="5">
        <v>306188361428</v>
      </c>
      <c r="R124" s="5">
        <v>306188328223</v>
      </c>
      <c r="S124" s="5">
        <v>305917971373</v>
      </c>
      <c r="T124" s="5">
        <v>30448500000</v>
      </c>
    </row>
    <row r="125" spans="3:21" ht="15.5" x14ac:dyDescent="0.35">
      <c r="C125" t="s">
        <v>146</v>
      </c>
      <c r="D125" s="5">
        <v>-234479719733</v>
      </c>
      <c r="E125" s="5">
        <v>-219747791485</v>
      </c>
      <c r="F125" s="5">
        <v>-211078668718</v>
      </c>
      <c r="G125" s="5">
        <v>-209024820593</v>
      </c>
      <c r="I125" s="5">
        <v>-209024820593</v>
      </c>
      <c r="J125" s="5">
        <v>-183186735444</v>
      </c>
      <c r="K125" s="5">
        <v>-167134716656</v>
      </c>
      <c r="L125" s="5">
        <v>-158235261920</v>
      </c>
      <c r="M125" s="5">
        <v>-147755029525</v>
      </c>
      <c r="N125" s="5">
        <v>-140710959909</v>
      </c>
      <c r="O125" s="5">
        <v>-108699624008</v>
      </c>
      <c r="P125" s="5">
        <v>-46288017361</v>
      </c>
      <c r="Q125" s="5">
        <v>-20206218950</v>
      </c>
      <c r="R125" s="5">
        <v>5432232594</v>
      </c>
      <c r="S125" s="5">
        <v>15520895084</v>
      </c>
      <c r="T125" s="5">
        <v>3473383796</v>
      </c>
      <c r="U125" s="5">
        <v>-12693933269</v>
      </c>
    </row>
    <row r="126" spans="3:21" ht="15.5" x14ac:dyDescent="0.35">
      <c r="C126" t="s">
        <v>147</v>
      </c>
      <c r="D126" s="5">
        <v>1000000000</v>
      </c>
      <c r="E126" s="5">
        <v>1000000000</v>
      </c>
      <c r="F126" s="5">
        <v>1000000000</v>
      </c>
      <c r="G126" s="5">
        <v>1000000000</v>
      </c>
      <c r="I126" s="5">
        <v>1000000000</v>
      </c>
      <c r="J126" s="5">
        <v>1000000000</v>
      </c>
      <c r="K126" s="5">
        <v>1000000000</v>
      </c>
      <c r="L126" s="5">
        <v>1000000000</v>
      </c>
      <c r="M126" s="5">
        <v>1000000000</v>
      </c>
      <c r="N126" s="5">
        <v>1000000000</v>
      </c>
      <c r="O126" s="5">
        <v>1000000000</v>
      </c>
      <c r="P126" s="5">
        <v>1000000000</v>
      </c>
      <c r="Q126" s="5">
        <v>1000000000</v>
      </c>
      <c r="R126" s="5">
        <v>1000000000</v>
      </c>
      <c r="S126" s="5">
        <v>500000000</v>
      </c>
    </row>
    <row r="127" spans="3:21" ht="15.5" x14ac:dyDescent="0.35">
      <c r="C127" t="s">
        <v>148</v>
      </c>
      <c r="D127" s="5">
        <v>-235479719733</v>
      </c>
      <c r="E127" s="5">
        <v>-220747791485</v>
      </c>
      <c r="F127" s="5">
        <v>-212078668718</v>
      </c>
      <c r="G127" s="5">
        <v>-210024820593</v>
      </c>
      <c r="I127" s="5">
        <v>-210024820593</v>
      </c>
      <c r="J127" s="5">
        <v>-184186735444</v>
      </c>
      <c r="K127" s="5">
        <v>-168134716656</v>
      </c>
      <c r="L127" s="5">
        <v>-159235261920</v>
      </c>
      <c r="M127" s="5">
        <v>-148755029525</v>
      </c>
      <c r="N127" s="5">
        <v>-141710959909</v>
      </c>
      <c r="O127" s="5">
        <v>-109699624008</v>
      </c>
      <c r="P127" s="5">
        <v>-47288017361</v>
      </c>
      <c r="Q127" s="5">
        <v>-21206218950</v>
      </c>
      <c r="R127" s="5">
        <v>4432232594</v>
      </c>
      <c r="S127" s="5">
        <v>15020895084</v>
      </c>
    </row>
    <row r="128" spans="3:21" ht="15.5" x14ac:dyDescent="0.35">
      <c r="C128" t="s">
        <v>149</v>
      </c>
      <c r="D128" s="5">
        <v>-234479719733</v>
      </c>
      <c r="E128" s="5">
        <v>-219747791485</v>
      </c>
      <c r="F128" s="5">
        <v>-211078668718</v>
      </c>
      <c r="G128" s="5">
        <v>-209024820593</v>
      </c>
      <c r="I128" s="5">
        <v>-209024820593</v>
      </c>
      <c r="J128" s="5">
        <v>-183186735444</v>
      </c>
      <c r="K128" s="5">
        <v>-167134716656</v>
      </c>
      <c r="L128" s="5">
        <v>-158235261920</v>
      </c>
      <c r="M128" s="5">
        <v>-147755029525</v>
      </c>
      <c r="N128" s="5">
        <v>-140710959909</v>
      </c>
      <c r="O128" s="5">
        <v>-108699624008</v>
      </c>
      <c r="P128" s="5">
        <v>-46288017361</v>
      </c>
      <c r="Q128" s="5">
        <v>-20206218950</v>
      </c>
      <c r="R128" s="5">
        <v>5432232594</v>
      </c>
      <c r="S128" s="5">
        <v>15520895084</v>
      </c>
      <c r="T128" s="5">
        <v>3473383796</v>
      </c>
      <c r="U128" s="5">
        <v>-12693933269</v>
      </c>
    </row>
    <row r="129" spans="2:21" ht="15.5" x14ac:dyDescent="0.35">
      <c r="C129" t="s">
        <v>9</v>
      </c>
      <c r="D129" s="5">
        <v>298241183688</v>
      </c>
      <c r="E129" s="5">
        <v>312994753687</v>
      </c>
      <c r="F129" s="5">
        <v>321706771618</v>
      </c>
      <c r="G129" s="5">
        <v>322302717292</v>
      </c>
      <c r="I129" s="5">
        <v>322302717292</v>
      </c>
      <c r="J129" s="5">
        <v>348916160333</v>
      </c>
      <c r="K129" s="5">
        <v>363835661084</v>
      </c>
      <c r="L129" s="5">
        <v>372883080340</v>
      </c>
      <c r="M129" s="5">
        <v>380730523614</v>
      </c>
      <c r="N129" s="5">
        <v>387126677545</v>
      </c>
      <c r="O129" s="5">
        <v>419284788700</v>
      </c>
      <c r="P129" s="5">
        <v>480841418401</v>
      </c>
      <c r="Q129" s="5">
        <v>506972183527</v>
      </c>
      <c r="R129" s="5">
        <v>532650909040</v>
      </c>
      <c r="S129" s="5">
        <v>542329398166</v>
      </c>
      <c r="T129" s="5">
        <v>188921883796</v>
      </c>
      <c r="U129" s="5">
        <v>112306066731</v>
      </c>
    </row>
    <row r="130" spans="2:21" ht="15.5" x14ac:dyDescent="0.35">
      <c r="C130" t="s">
        <v>151</v>
      </c>
      <c r="D130" s="5">
        <v>934488835445</v>
      </c>
      <c r="E130" s="5">
        <v>957041198862</v>
      </c>
      <c r="F130" s="5">
        <v>972478400028</v>
      </c>
      <c r="G130" s="5">
        <v>981824974955</v>
      </c>
      <c r="I130" s="5">
        <v>981824974955</v>
      </c>
      <c r="J130" s="5">
        <v>1023323308935</v>
      </c>
      <c r="K130" s="5">
        <v>1089208965375</v>
      </c>
      <c r="L130" s="5">
        <v>1105874415256</v>
      </c>
      <c r="M130" s="5">
        <v>1103450087164</v>
      </c>
      <c r="N130" s="5">
        <v>1109843522344</v>
      </c>
      <c r="O130" s="5">
        <v>1109383971111</v>
      </c>
      <c r="P130" s="5">
        <v>1165093632823</v>
      </c>
      <c r="Q130" s="5">
        <v>1180228072164</v>
      </c>
      <c r="R130" s="5">
        <v>1239053626858</v>
      </c>
      <c r="S130" s="5">
        <v>1502519389759</v>
      </c>
      <c r="T130" s="5">
        <v>324619954340</v>
      </c>
      <c r="U130" s="5">
        <v>213200517834</v>
      </c>
    </row>
    <row r="131" spans="2:21" ht="15.5" x14ac:dyDescent="0.35">
      <c r="C131" t="s">
        <v>152</v>
      </c>
      <c r="D131" s="5">
        <v>2191870558</v>
      </c>
      <c r="E131" s="5">
        <v>2191870558</v>
      </c>
      <c r="F131" s="5">
        <v>2191870558</v>
      </c>
      <c r="G131" s="5">
        <v>2191870558</v>
      </c>
      <c r="I131" s="5">
        <v>2191870558</v>
      </c>
      <c r="J131" s="5">
        <v>2191870558</v>
      </c>
      <c r="K131" s="5">
        <v>2191870558</v>
      </c>
      <c r="L131" s="5">
        <v>2191870558</v>
      </c>
      <c r="M131" s="5">
        <v>2191870558</v>
      </c>
      <c r="N131" s="5">
        <v>2191870558</v>
      </c>
      <c r="O131" s="5">
        <v>2191870558</v>
      </c>
      <c r="P131" s="5">
        <v>2186603090</v>
      </c>
      <c r="Q131" s="5">
        <v>2186528006</v>
      </c>
      <c r="R131" s="5">
        <v>2186527777</v>
      </c>
      <c r="S131" s="5">
        <v>2184663247</v>
      </c>
      <c r="T131" s="5">
        <v>1550000000</v>
      </c>
      <c r="U131" s="5">
        <v>125000000</v>
      </c>
    </row>
    <row r="133" spans="2:21" ht="15.5" x14ac:dyDescent="0.35">
      <c r="B133" t="s">
        <v>153</v>
      </c>
      <c r="C133" t="s">
        <v>154</v>
      </c>
      <c r="D133" s="5">
        <v>1078276618</v>
      </c>
      <c r="E133" s="5">
        <v>-4326993309</v>
      </c>
      <c r="F133" s="5">
        <v>-842764569</v>
      </c>
      <c r="G133" s="5">
        <v>-3598343265</v>
      </c>
      <c r="I133" s="5">
        <v>-2260306664</v>
      </c>
      <c r="J133" s="5">
        <v>1440523783</v>
      </c>
      <c r="K133" s="5">
        <v>41942240191</v>
      </c>
      <c r="L133" s="5">
        <v>30788406788</v>
      </c>
      <c r="M133" s="5">
        <v>33552221386</v>
      </c>
      <c r="N133" s="5">
        <v>7723486943</v>
      </c>
      <c r="O133" s="5">
        <v>5602423448</v>
      </c>
      <c r="P133" s="5">
        <v>20444874139</v>
      </c>
      <c r="Q133" s="5">
        <v>-11384467878</v>
      </c>
      <c r="R133" s="5">
        <v>-30575376304</v>
      </c>
      <c r="S133" s="5">
        <v>-134573908546</v>
      </c>
      <c r="T133" s="5">
        <v>-29292223029</v>
      </c>
      <c r="U133" s="5">
        <v>31116957526</v>
      </c>
    </row>
    <row r="134" spans="2:21" ht="15.5" x14ac:dyDescent="0.35">
      <c r="C134" t="s">
        <v>155</v>
      </c>
      <c r="D134" s="5">
        <v>14819741272</v>
      </c>
      <c r="E134" s="5">
        <v>23108564636</v>
      </c>
      <c r="F134" s="5">
        <v>28578758900</v>
      </c>
      <c r="G134" s="5">
        <v>70771153382</v>
      </c>
      <c r="I134" s="5">
        <v>301882867409</v>
      </c>
      <c r="J134" s="5">
        <v>412263419592</v>
      </c>
      <c r="K134" s="5">
        <v>362593378494</v>
      </c>
      <c r="L134" s="5">
        <v>346042170635</v>
      </c>
      <c r="M134" s="5">
        <v>349279380094</v>
      </c>
      <c r="N134" s="5">
        <v>281598686503</v>
      </c>
      <c r="O134" s="5">
        <v>276756621965</v>
      </c>
      <c r="P134" s="5">
        <v>301446681804</v>
      </c>
      <c r="Q134" s="5">
        <v>315031754183</v>
      </c>
      <c r="R134" s="5">
        <v>406879648515</v>
      </c>
      <c r="S134" s="5">
        <v>485000038424</v>
      </c>
      <c r="T134" s="5">
        <v>174474886973</v>
      </c>
      <c r="U134" s="5">
        <v>124488239912</v>
      </c>
    </row>
    <row r="135" spans="2:21" ht="15.5" x14ac:dyDescent="0.35">
      <c r="C135" t="s">
        <v>157</v>
      </c>
      <c r="T135" s="5">
        <v>-197288212318</v>
      </c>
      <c r="U135" s="5">
        <v>-85903745306</v>
      </c>
    </row>
    <row r="136" spans="2:21" ht="15.5" x14ac:dyDescent="0.35">
      <c r="C136" t="s">
        <v>907</v>
      </c>
      <c r="D136" s="5">
        <v>-9292428014</v>
      </c>
      <c r="E136" s="5">
        <v>-13610688580</v>
      </c>
      <c r="F136" s="5">
        <v>-20240086359</v>
      </c>
      <c r="G136" s="5">
        <v>-50051098770</v>
      </c>
      <c r="I136" s="5">
        <v>-218314441089</v>
      </c>
      <c r="J136" s="5">
        <v>-331311870796</v>
      </c>
      <c r="K136" s="5">
        <v>-238974204852</v>
      </c>
      <c r="L136" s="5">
        <v>-219642666986</v>
      </c>
      <c r="M136" s="5">
        <v>-225028070094</v>
      </c>
      <c r="N136" s="5">
        <v>-160062467571</v>
      </c>
      <c r="O136" s="5">
        <v>-149477288761</v>
      </c>
      <c r="P136" s="5">
        <v>-155445651396</v>
      </c>
      <c r="Q136" s="5">
        <v>-176591622104</v>
      </c>
      <c r="R136" s="5">
        <v>-264625424570</v>
      </c>
      <c r="S136" s="5">
        <v>-305283970146</v>
      </c>
    </row>
    <row r="137" spans="2:21" ht="15.5" x14ac:dyDescent="0.35">
      <c r="C137" t="s">
        <v>908</v>
      </c>
      <c r="D137" s="5">
        <v>-5286280588</v>
      </c>
      <c r="E137" s="5">
        <v>-6279469180</v>
      </c>
      <c r="F137" s="5">
        <v>-4620594230</v>
      </c>
      <c r="G137" s="5">
        <v>-17083583706</v>
      </c>
      <c r="I137" s="5">
        <v>-52549067350</v>
      </c>
      <c r="J137" s="5">
        <v>-57812282709</v>
      </c>
      <c r="K137" s="5">
        <v>-55126846779</v>
      </c>
      <c r="L137" s="5">
        <v>-53043755520</v>
      </c>
      <c r="M137" s="5">
        <v>-60300544713</v>
      </c>
      <c r="N137" s="5">
        <v>-53700409447</v>
      </c>
      <c r="O137" s="5">
        <v>-56550074507</v>
      </c>
      <c r="P137" s="5">
        <v>-57550909924</v>
      </c>
      <c r="Q137" s="5">
        <v>-62916696613</v>
      </c>
    </row>
    <row r="138" spans="2:21" ht="15.5" x14ac:dyDescent="0.35">
      <c r="C138" t="s">
        <v>833</v>
      </c>
      <c r="D138" s="5">
        <v>-14578708602</v>
      </c>
      <c r="E138" s="5">
        <v>-19890157760</v>
      </c>
      <c r="F138" s="5">
        <v>-24860680589</v>
      </c>
      <c r="G138" s="5">
        <v>-67134682476</v>
      </c>
      <c r="I138" s="5">
        <v>-270863508439</v>
      </c>
      <c r="J138" s="5">
        <v>-389124153505</v>
      </c>
      <c r="K138" s="5">
        <v>-294101051631</v>
      </c>
      <c r="L138" s="5">
        <v>-272686422506</v>
      </c>
      <c r="M138" s="5">
        <v>-285328614807</v>
      </c>
      <c r="N138" s="5">
        <v>-213762877018</v>
      </c>
      <c r="O138" s="5">
        <v>-206027363268</v>
      </c>
      <c r="P138" s="5">
        <v>-212996561320</v>
      </c>
      <c r="Q138" s="5">
        <v>-239508318717</v>
      </c>
      <c r="R138" s="5">
        <v>-264625424570</v>
      </c>
      <c r="S138" s="5">
        <v>-305283970146</v>
      </c>
      <c r="T138" s="5">
        <v>-197288212318</v>
      </c>
      <c r="U138" s="5">
        <v>-85903745306</v>
      </c>
    </row>
    <row r="139" spans="2:21" ht="15.5" x14ac:dyDescent="0.35">
      <c r="C139" t="s">
        <v>909</v>
      </c>
      <c r="D139" s="5">
        <v>2890412747</v>
      </c>
      <c r="E139" s="5">
        <v>-4923713728</v>
      </c>
      <c r="F139" s="5">
        <v>-1025828204</v>
      </c>
      <c r="G139" s="5">
        <v>-2549388006</v>
      </c>
      <c r="I139" s="5">
        <v>-8301322012</v>
      </c>
      <c r="J139" s="5">
        <v>3347537014</v>
      </c>
      <c r="K139" s="5">
        <v>-735330893</v>
      </c>
      <c r="L139" s="5">
        <v>-27177076027</v>
      </c>
      <c r="M139" s="5">
        <v>-17826224996</v>
      </c>
      <c r="N139" s="5">
        <v>-41371001508</v>
      </c>
      <c r="O139" s="5">
        <v>-28940457246</v>
      </c>
      <c r="P139" s="5">
        <v>-24460863636</v>
      </c>
      <c r="Q139" s="5">
        <v>-37515847223</v>
      </c>
      <c r="R139" s="5">
        <v>-128786559773</v>
      </c>
      <c r="S139" s="5">
        <v>-255340365843</v>
      </c>
    </row>
    <row r="140" spans="2:21" ht="15.5" x14ac:dyDescent="0.35">
      <c r="C140" t="s">
        <v>910</v>
      </c>
      <c r="R140" s="5">
        <v>-28663128868</v>
      </c>
      <c r="S140" s="5">
        <v>-35372514706</v>
      </c>
      <c r="T140" s="5">
        <v>-8721306587</v>
      </c>
      <c r="U140" s="5">
        <v>-6265361925</v>
      </c>
    </row>
    <row r="141" spans="2:21" ht="15.5" x14ac:dyDescent="0.35">
      <c r="C141" t="s">
        <v>911</v>
      </c>
      <c r="D141" s="5">
        <v>8414503</v>
      </c>
      <c r="E141" s="5">
        <v>23611816</v>
      </c>
      <c r="F141" s="5">
        <v>56398703</v>
      </c>
      <c r="G141" s="5">
        <v>10612707</v>
      </c>
      <c r="I141" s="5">
        <v>18402471</v>
      </c>
      <c r="J141" s="5">
        <v>55186847</v>
      </c>
      <c r="K141" s="5">
        <v>69947319</v>
      </c>
      <c r="L141" s="5">
        <v>98669725</v>
      </c>
      <c r="M141" s="5">
        <v>24280052</v>
      </c>
      <c r="N141" s="5">
        <v>25810662</v>
      </c>
      <c r="O141" s="5">
        <v>21868524</v>
      </c>
      <c r="P141" s="5">
        <v>22356312</v>
      </c>
      <c r="Q141" s="5">
        <v>62283331</v>
      </c>
    </row>
    <row r="142" spans="2:21" ht="15.5" x14ac:dyDescent="0.35">
      <c r="C142" t="s">
        <v>912</v>
      </c>
      <c r="D142" s="5">
        <v>-1163937934</v>
      </c>
      <c r="E142" s="5">
        <v>-691333672</v>
      </c>
      <c r="F142" s="5">
        <v>-624378714</v>
      </c>
      <c r="G142" s="5">
        <v>-2580687079</v>
      </c>
      <c r="I142" s="5">
        <v>-11113138879</v>
      </c>
      <c r="J142" s="5">
        <v>-10661163788</v>
      </c>
      <c r="K142" s="5">
        <v>-12173760697</v>
      </c>
      <c r="L142" s="5">
        <v>-9151747838</v>
      </c>
      <c r="M142" s="5">
        <v>-5534119082</v>
      </c>
      <c r="N142" s="5">
        <v>-18767131696</v>
      </c>
      <c r="O142" s="5">
        <v>-36208246527</v>
      </c>
      <c r="P142" s="5">
        <v>-43062441922</v>
      </c>
      <c r="Q142" s="5">
        <v>-48907380739</v>
      </c>
    </row>
    <row r="143" spans="2:21" ht="15.5" x14ac:dyDescent="0.35">
      <c r="C143" t="s">
        <v>913</v>
      </c>
      <c r="D143" s="5">
        <v>-1155523431</v>
      </c>
      <c r="E143" s="5">
        <v>-667721856</v>
      </c>
      <c r="F143" s="5">
        <v>-567980011</v>
      </c>
      <c r="G143" s="5">
        <v>-2570074372</v>
      </c>
      <c r="I143" s="5">
        <v>-11094736408</v>
      </c>
      <c r="J143" s="5">
        <v>-10605976941</v>
      </c>
      <c r="K143" s="5">
        <v>-12103813378</v>
      </c>
      <c r="L143" s="5">
        <v>-9053078113</v>
      </c>
      <c r="M143" s="5">
        <v>-5509839030</v>
      </c>
      <c r="N143" s="5">
        <v>-18741321034</v>
      </c>
      <c r="O143" s="5">
        <v>-36186378003</v>
      </c>
      <c r="P143" s="5">
        <v>-43040085610</v>
      </c>
      <c r="Q143" s="5">
        <v>-48845097408</v>
      </c>
      <c r="R143" s="5">
        <v>-28663128868</v>
      </c>
      <c r="S143" s="5">
        <v>-35372514706</v>
      </c>
      <c r="T143" s="5">
        <v>-8721306587</v>
      </c>
      <c r="U143" s="5">
        <v>-6265361925</v>
      </c>
    </row>
    <row r="144" spans="2:21" ht="15.5" x14ac:dyDescent="0.35">
      <c r="C144" t="s">
        <v>355</v>
      </c>
      <c r="D144" s="5">
        <v>-3040358611</v>
      </c>
      <c r="E144" s="5">
        <v>-500000000</v>
      </c>
      <c r="G144" s="5">
        <v>7900690410</v>
      </c>
      <c r="I144" s="5">
        <v>3702303726</v>
      </c>
      <c r="J144" s="5">
        <v>-561703402</v>
      </c>
      <c r="K144" s="5">
        <v>-3140600324</v>
      </c>
      <c r="M144" s="5">
        <v>1640500000</v>
      </c>
      <c r="N144" s="5">
        <v>-800806950</v>
      </c>
      <c r="O144" s="5">
        <v>43601187633</v>
      </c>
      <c r="P144" s="5">
        <v>13679077089</v>
      </c>
      <c r="Q144" s="5">
        <v>20110853685</v>
      </c>
      <c r="R144" s="5">
        <v>54710732695</v>
      </c>
    </row>
    <row r="145" spans="3:21" ht="15.5" x14ac:dyDescent="0.35">
      <c r="C145" t="s">
        <v>161</v>
      </c>
      <c r="D145" s="5">
        <v>-7746097749</v>
      </c>
      <c r="E145" s="5">
        <v>-942326710</v>
      </c>
      <c r="F145" s="5">
        <v>-448500161</v>
      </c>
      <c r="G145" s="5">
        <v>10161615083</v>
      </c>
      <c r="I145" s="5">
        <v>10530187661</v>
      </c>
      <c r="J145" s="5">
        <v>-12804019154</v>
      </c>
      <c r="K145" s="5">
        <v>-41173327315</v>
      </c>
      <c r="L145" s="5">
        <v>-3993552535</v>
      </c>
      <c r="M145" s="5">
        <v>-28403645001</v>
      </c>
      <c r="N145" s="5">
        <v>10692453422</v>
      </c>
      <c r="O145" s="5">
        <v>31010075767</v>
      </c>
      <c r="P145" s="5">
        <v>16823662194</v>
      </c>
      <c r="Q145" s="5">
        <v>-27595659253</v>
      </c>
      <c r="R145" s="5">
        <v>156521872849</v>
      </c>
      <c r="S145" s="5">
        <v>509036552350</v>
      </c>
      <c r="T145" s="5">
        <v>72024903340</v>
      </c>
      <c r="U145" s="5">
        <v>3131037021</v>
      </c>
    </row>
    <row r="146" spans="3:21" ht="15.5" x14ac:dyDescent="0.35">
      <c r="C146" t="s">
        <v>162</v>
      </c>
      <c r="D146" s="5">
        <v>4877620341</v>
      </c>
      <c r="E146" s="5">
        <v>1955836858</v>
      </c>
      <c r="F146" s="5">
        <v>339891893</v>
      </c>
      <c r="G146" s="5">
        <v>-17454956</v>
      </c>
      <c r="I146" s="5">
        <v>-1971760748</v>
      </c>
      <c r="J146" s="5">
        <v>-3166524987</v>
      </c>
      <c r="K146" s="5">
        <v>-9253946723</v>
      </c>
      <c r="L146" s="5">
        <v>-5385921725</v>
      </c>
      <c r="M146" s="5">
        <v>-6013337047</v>
      </c>
      <c r="N146" s="5">
        <v>-20118803033</v>
      </c>
      <c r="O146" s="5">
        <v>-36385062113</v>
      </c>
      <c r="P146" s="5">
        <v>-34881959752</v>
      </c>
      <c r="Q146" s="5">
        <v>-63461052944</v>
      </c>
      <c r="R146" s="5">
        <v>-93356661148</v>
      </c>
      <c r="S146" s="5">
        <v>-334940154644</v>
      </c>
      <c r="T146" s="5">
        <v>-13376762089</v>
      </c>
      <c r="U146" s="5">
        <v>-37506077662</v>
      </c>
    </row>
    <row r="147" spans="3:21" ht="15.5" x14ac:dyDescent="0.35">
      <c r="C147" t="s">
        <v>163</v>
      </c>
      <c r="D147" s="5">
        <v>-222613888</v>
      </c>
      <c r="E147" s="5">
        <v>-419000</v>
      </c>
      <c r="G147" s="5">
        <v>-17454956</v>
      </c>
      <c r="I147" s="5">
        <v>-1971760748</v>
      </c>
      <c r="J147" s="5">
        <v>-4217691653</v>
      </c>
      <c r="K147" s="5">
        <v>-26981776450</v>
      </c>
      <c r="L147" s="5">
        <v>-5591205181</v>
      </c>
      <c r="M147" s="5">
        <v>-8446476973</v>
      </c>
      <c r="N147" s="5">
        <v>-24342189413</v>
      </c>
      <c r="O147" s="5">
        <v>-37440238461</v>
      </c>
      <c r="P147" s="5">
        <v>-38134959752</v>
      </c>
      <c r="Q147" s="5">
        <v>-68480136081</v>
      </c>
      <c r="R147" s="5">
        <v>-93940297512</v>
      </c>
      <c r="S147" s="5">
        <v>-36444394644</v>
      </c>
      <c r="T147" s="5">
        <v>-14249537089</v>
      </c>
      <c r="U147" s="5">
        <v>-37506077662</v>
      </c>
    </row>
    <row r="148" spans="3:21" ht="15.5" x14ac:dyDescent="0.35">
      <c r="C148" t="s">
        <v>610</v>
      </c>
      <c r="D148" s="5">
        <v>5100234229</v>
      </c>
      <c r="E148" s="5">
        <v>1956255858</v>
      </c>
      <c r="F148" s="5">
        <v>339891893</v>
      </c>
      <c r="J148" s="5">
        <v>1051166666</v>
      </c>
      <c r="K148" s="5">
        <v>17727829727</v>
      </c>
      <c r="L148" s="5">
        <v>352480000</v>
      </c>
      <c r="M148" s="5">
        <v>2844700000</v>
      </c>
      <c r="N148" s="5">
        <v>4223386380</v>
      </c>
      <c r="O148" s="5">
        <v>1055176348</v>
      </c>
      <c r="P148" s="5">
        <v>3253000000</v>
      </c>
      <c r="Q148" s="5">
        <v>5019083137</v>
      </c>
      <c r="R148" s="5">
        <v>583636364</v>
      </c>
      <c r="S148" s="5">
        <v>16823360000</v>
      </c>
      <c r="T148" s="5">
        <v>872775000</v>
      </c>
    </row>
    <row r="149" spans="3:21" ht="15.5" x14ac:dyDescent="0.35">
      <c r="C149" t="s">
        <v>914</v>
      </c>
    </row>
    <row r="150" spans="3:21" ht="15.5" x14ac:dyDescent="0.35">
      <c r="C150" t="s">
        <v>459</v>
      </c>
      <c r="M150" s="5">
        <v>-268359350</v>
      </c>
    </row>
    <row r="151" spans="3:21" ht="15.5" x14ac:dyDescent="0.35">
      <c r="C151" t="s">
        <v>915</v>
      </c>
      <c r="L151" s="5">
        <v>-147196544</v>
      </c>
      <c r="M151" s="5">
        <v>-143200724</v>
      </c>
    </row>
    <row r="152" spans="3:21" ht="15.5" x14ac:dyDescent="0.35">
      <c r="C152" t="s">
        <v>916</v>
      </c>
    </row>
    <row r="153" spans="3:21" ht="15.5" x14ac:dyDescent="0.35">
      <c r="C153" t="s">
        <v>917</v>
      </c>
      <c r="S153" s="5">
        <v>-315319120000</v>
      </c>
    </row>
    <row r="154" spans="3:21" ht="15.5" x14ac:dyDescent="0.35">
      <c r="C154" t="s">
        <v>175</v>
      </c>
      <c r="D154" s="5">
        <v>-7746097749</v>
      </c>
      <c r="E154" s="5">
        <v>-942326710</v>
      </c>
      <c r="F154" s="5">
        <v>-448500161</v>
      </c>
      <c r="G154" s="5">
        <v>10161615083</v>
      </c>
      <c r="I154" s="5">
        <v>10530187661</v>
      </c>
      <c r="J154" s="5">
        <v>-12804019154</v>
      </c>
      <c r="K154" s="5">
        <v>-41173327315</v>
      </c>
      <c r="L154" s="5">
        <v>-3993552535</v>
      </c>
      <c r="M154" s="5">
        <v>-28403645001</v>
      </c>
      <c r="N154" s="5">
        <v>10692453422</v>
      </c>
      <c r="O154" s="5">
        <v>31010075767</v>
      </c>
      <c r="P154" s="5">
        <v>16823662194</v>
      </c>
      <c r="Q154" s="5">
        <v>-27595659253</v>
      </c>
      <c r="R154" s="5">
        <v>156521872849</v>
      </c>
      <c r="S154" s="5">
        <v>509036552350</v>
      </c>
      <c r="T154" s="5">
        <v>72024903340</v>
      </c>
      <c r="U154" s="5">
        <v>3131037021</v>
      </c>
    </row>
    <row r="155" spans="3:21" ht="15.5" x14ac:dyDescent="0.35">
      <c r="C155" t="s">
        <v>918</v>
      </c>
      <c r="M155" s="5">
        <v>-21661815917</v>
      </c>
      <c r="N155" s="5">
        <v>4565717466</v>
      </c>
      <c r="O155" s="5">
        <v>-13861017491</v>
      </c>
      <c r="P155" s="5">
        <v>33200634028</v>
      </c>
      <c r="Q155" s="5">
        <v>-32360919074</v>
      </c>
      <c r="R155" s="5">
        <v>-89634283204</v>
      </c>
      <c r="S155" s="5">
        <v>40776771220</v>
      </c>
    </row>
    <row r="156" spans="3:21" ht="15.5" x14ac:dyDescent="0.35">
      <c r="C156" t="s">
        <v>487</v>
      </c>
      <c r="L156" s="5">
        <v>-1006842823</v>
      </c>
      <c r="M156" s="5">
        <v>-1033903743</v>
      </c>
      <c r="N156" s="5">
        <v>1534075210</v>
      </c>
      <c r="O156" s="5">
        <v>-452611667</v>
      </c>
      <c r="P156" s="5">
        <v>-2703794036</v>
      </c>
      <c r="Q156" s="5">
        <v>-5540314338</v>
      </c>
      <c r="R156" s="5">
        <v>-4567663317</v>
      </c>
      <c r="S156" s="5">
        <v>-4113220854</v>
      </c>
      <c r="T156" s="5">
        <v>-1323858817</v>
      </c>
      <c r="U156" s="5">
        <v>222455500</v>
      </c>
    </row>
    <row r="157" spans="3:21" ht="15.5" x14ac:dyDescent="0.35">
      <c r="C157" t="s">
        <v>752</v>
      </c>
      <c r="K157" s="5">
        <v>-4119995785</v>
      </c>
      <c r="L157" s="5">
        <v>3178200657</v>
      </c>
    </row>
    <row r="158" spans="3:21" ht="15.5" x14ac:dyDescent="0.35">
      <c r="C158" t="s">
        <v>750</v>
      </c>
      <c r="S158" s="5">
        <v>63466324700</v>
      </c>
      <c r="U158" s="5">
        <v>27600000000</v>
      </c>
    </row>
    <row r="159" spans="3:21" ht="15.5" x14ac:dyDescent="0.35">
      <c r="C159" t="s">
        <v>919</v>
      </c>
      <c r="T159" s="5">
        <v>30000000000</v>
      </c>
    </row>
    <row r="160" spans="3:21" ht="15.5" x14ac:dyDescent="0.35">
      <c r="C160" t="s">
        <v>920</v>
      </c>
      <c r="S160" s="5">
        <v>343304223350</v>
      </c>
      <c r="T160" s="5">
        <v>33000000000</v>
      </c>
    </row>
    <row r="161" spans="3:21" ht="15.5" x14ac:dyDescent="0.35">
      <c r="C161" t="s">
        <v>921</v>
      </c>
      <c r="S161" s="5">
        <v>1675800000</v>
      </c>
    </row>
    <row r="162" spans="3:21" ht="15.5" x14ac:dyDescent="0.35">
      <c r="C162" t="s">
        <v>365</v>
      </c>
      <c r="S162" s="5">
        <v>-3161818945</v>
      </c>
      <c r="T162" s="5">
        <v>-2551500000</v>
      </c>
    </row>
    <row r="163" spans="3:21" ht="15.5" x14ac:dyDescent="0.35">
      <c r="C163" t="s">
        <v>922</v>
      </c>
      <c r="O163" s="5">
        <v>1290529660</v>
      </c>
      <c r="P163" s="5">
        <v>18395580</v>
      </c>
      <c r="Q163" s="5">
        <v>56105</v>
      </c>
      <c r="R163" s="5">
        <v>186453000</v>
      </c>
    </row>
    <row r="164" spans="3:21" ht="15.5" x14ac:dyDescent="0.35">
      <c r="C164" t="s">
        <v>923</v>
      </c>
      <c r="R164" s="5">
        <v>270356850</v>
      </c>
    </row>
    <row r="165" spans="3:21" ht="15.5" x14ac:dyDescent="0.35">
      <c r="C165" t="s">
        <v>924</v>
      </c>
      <c r="S165" s="5">
        <v>378104221950</v>
      </c>
    </row>
    <row r="166" spans="3:21" ht="15.5" x14ac:dyDescent="0.35">
      <c r="C166" t="s">
        <v>925</v>
      </c>
      <c r="S166" s="5">
        <v>-378104221950</v>
      </c>
    </row>
    <row r="167" spans="3:21" ht="15.5" x14ac:dyDescent="0.35">
      <c r="C167" t="s">
        <v>526</v>
      </c>
      <c r="I167" s="5">
        <v>19990288470</v>
      </c>
      <c r="J167" s="5">
        <v>11419159119</v>
      </c>
      <c r="K167" s="5">
        <v>-11439034521</v>
      </c>
      <c r="L167" s="5">
        <v>10475946473</v>
      </c>
      <c r="M167" s="5">
        <v>99906500000</v>
      </c>
      <c r="N167" s="5">
        <v>-40784817195</v>
      </c>
      <c r="O167" s="5">
        <v>8527311265</v>
      </c>
      <c r="P167" s="5">
        <v>-30291615797</v>
      </c>
      <c r="Q167" s="5">
        <v>7903642835</v>
      </c>
      <c r="R167" s="5">
        <v>289802226354</v>
      </c>
      <c r="S167" s="5">
        <v>644703410302</v>
      </c>
    </row>
    <row r="168" spans="3:21" ht="15.5" x14ac:dyDescent="0.35">
      <c r="C168" t="s">
        <v>525</v>
      </c>
      <c r="I168" s="5">
        <v>-13125382557</v>
      </c>
      <c r="J168" s="5">
        <v>-21421451984</v>
      </c>
      <c r="M168" s="5">
        <v>-1442366888</v>
      </c>
      <c r="N168" s="5">
        <v>-176387269124</v>
      </c>
      <c r="O168" s="5">
        <v>3652431096</v>
      </c>
      <c r="P168" s="5">
        <v>15000000000</v>
      </c>
      <c r="Q168" s="5">
        <v>-15499607228</v>
      </c>
      <c r="R168" s="5">
        <v>-94245949529</v>
      </c>
      <c r="S168" s="5">
        <v>-577614937423</v>
      </c>
    </row>
    <row r="169" spans="3:21" ht="15.5" x14ac:dyDescent="0.35">
      <c r="C169" t="s">
        <v>926</v>
      </c>
      <c r="D169" s="5">
        <v>-5000296811</v>
      </c>
      <c r="G169" s="5">
        <v>2680963597</v>
      </c>
      <c r="I169" s="5">
        <v>6864905913</v>
      </c>
      <c r="J169" s="5">
        <v>-10002292865</v>
      </c>
      <c r="K169" s="5">
        <v>-11439034521</v>
      </c>
      <c r="L169" s="5">
        <v>10475946473</v>
      </c>
      <c r="M169" s="5">
        <v>98464133112</v>
      </c>
      <c r="N169" s="5">
        <v>-217172086319</v>
      </c>
      <c r="O169" s="5">
        <v>12179742361</v>
      </c>
      <c r="P169" s="5">
        <v>-15291615797</v>
      </c>
      <c r="Q169" s="5">
        <v>-7595964393</v>
      </c>
      <c r="R169" s="5">
        <v>195556276825</v>
      </c>
      <c r="S169" s="5">
        <v>67088472879</v>
      </c>
      <c r="T169" s="5">
        <v>12900262157</v>
      </c>
      <c r="U169" s="5">
        <v>-24691418479</v>
      </c>
    </row>
    <row r="170" spans="3:21" ht="15.5" x14ac:dyDescent="0.35">
      <c r="C170" t="s">
        <v>927</v>
      </c>
      <c r="M170" s="5">
        <v>-100849946201</v>
      </c>
      <c r="N170" s="5">
        <v>213632297402</v>
      </c>
    </row>
    <row r="171" spans="3:21" ht="15.5" x14ac:dyDescent="0.35">
      <c r="C171" t="s">
        <v>370</v>
      </c>
      <c r="D171" s="5">
        <v>-43434497</v>
      </c>
      <c r="E171" s="5">
        <v>-461791321</v>
      </c>
      <c r="F171" s="5">
        <v>-428738739</v>
      </c>
      <c r="G171" s="5">
        <v>-420038924</v>
      </c>
      <c r="I171" s="5">
        <v>-37021978</v>
      </c>
      <c r="J171" s="5">
        <v>-2240022887</v>
      </c>
      <c r="K171" s="5">
        <v>-13936184954</v>
      </c>
      <c r="L171" s="5">
        <v>-74363327</v>
      </c>
    </row>
    <row r="172" spans="3:21" ht="15.5" x14ac:dyDescent="0.35">
      <c r="C172" t="s">
        <v>589</v>
      </c>
      <c r="O172" s="5">
        <v>-11747754729</v>
      </c>
      <c r="P172" s="5">
        <v>-12079034670</v>
      </c>
      <c r="Q172" s="5">
        <v>-2209371238</v>
      </c>
    </row>
    <row r="173" spans="3:21" ht="15.5" x14ac:dyDescent="0.35">
      <c r="C173" t="s">
        <v>682</v>
      </c>
      <c r="L173" s="5">
        <v>12094480133</v>
      </c>
      <c r="N173" s="5">
        <v>16808389511</v>
      </c>
    </row>
    <row r="174" spans="3:21" ht="15.5" x14ac:dyDescent="0.35">
      <c r="C174" t="s">
        <v>683</v>
      </c>
      <c r="M174" s="5">
        <v>-4962612252</v>
      </c>
      <c r="N174" s="5">
        <v>-7875132898</v>
      </c>
    </row>
    <row r="175" spans="3:21" ht="15.5" x14ac:dyDescent="0.35">
      <c r="C175" t="s">
        <v>928</v>
      </c>
      <c r="L175" s="5">
        <v>12094480133</v>
      </c>
      <c r="M175" s="5">
        <v>-4962612252</v>
      </c>
      <c r="N175" s="5">
        <v>8933256613</v>
      </c>
      <c r="O175" s="5">
        <v>-11747754729</v>
      </c>
      <c r="P175" s="5">
        <v>-12079034670</v>
      </c>
      <c r="Q175" s="5">
        <v>-2209371238</v>
      </c>
    </row>
    <row r="176" spans="3:21" ht="15.5" x14ac:dyDescent="0.35">
      <c r="C176" t="s">
        <v>186</v>
      </c>
      <c r="D176" s="5">
        <v>-1790200790</v>
      </c>
      <c r="E176" s="5">
        <v>-3313483161</v>
      </c>
      <c r="F176" s="5">
        <v>-951372837</v>
      </c>
      <c r="G176" s="5">
        <v>6545816862</v>
      </c>
      <c r="I176" s="5">
        <v>6298120249</v>
      </c>
      <c r="J176" s="5">
        <v>-14530020358</v>
      </c>
      <c r="K176" s="5">
        <v>-8485033847</v>
      </c>
      <c r="L176" s="5">
        <v>21408932528</v>
      </c>
      <c r="M176" s="5">
        <v>-864760662</v>
      </c>
      <c r="N176" s="5">
        <v>-1702862668</v>
      </c>
      <c r="O176" s="5">
        <v>227437102</v>
      </c>
      <c r="P176" s="5">
        <v>2386576581</v>
      </c>
      <c r="Q176" s="5">
        <v>-102441180075</v>
      </c>
      <c r="R176" s="5">
        <v>32589835397</v>
      </c>
      <c r="S176" s="5">
        <v>39522489160</v>
      </c>
      <c r="T176" s="5">
        <v>29355918222</v>
      </c>
      <c r="U176" s="5">
        <v>-3258083115</v>
      </c>
    </row>
    <row r="177" spans="2:21" ht="15.5" x14ac:dyDescent="0.35">
      <c r="C177" t="s">
        <v>188</v>
      </c>
      <c r="F177" s="5">
        <v>7671883964</v>
      </c>
      <c r="I177" s="5">
        <v>1373763715</v>
      </c>
      <c r="J177" s="5">
        <v>15903784073</v>
      </c>
      <c r="K177" s="5">
        <v>24388817920</v>
      </c>
      <c r="L177" s="5">
        <v>2979885392</v>
      </c>
      <c r="M177" s="5">
        <v>3844646054</v>
      </c>
      <c r="N177" s="5">
        <v>5547508722</v>
      </c>
      <c r="O177" s="5">
        <v>5320071620</v>
      </c>
      <c r="P177" s="5">
        <v>2933495039</v>
      </c>
      <c r="Q177" s="5">
        <v>105374675114</v>
      </c>
      <c r="R177" s="5">
        <v>72784839717</v>
      </c>
      <c r="S177" s="5">
        <v>33262350557</v>
      </c>
      <c r="T177" s="5">
        <v>1814710250</v>
      </c>
      <c r="U177" s="5">
        <v>5072793365</v>
      </c>
    </row>
    <row r="178" spans="2:21" ht="15.5" x14ac:dyDescent="0.35">
      <c r="C178" t="s">
        <v>189</v>
      </c>
      <c r="D178" s="5">
        <v>-1790200790</v>
      </c>
      <c r="E178" s="5">
        <v>-3313483161</v>
      </c>
      <c r="F178" s="5">
        <v>6720511127</v>
      </c>
      <c r="G178" s="5">
        <v>6545816862</v>
      </c>
      <c r="I178" s="5">
        <v>7671883964</v>
      </c>
      <c r="J178" s="5">
        <v>1373763715</v>
      </c>
      <c r="K178" s="5">
        <v>15903784073</v>
      </c>
      <c r="L178" s="5">
        <v>24388817920</v>
      </c>
      <c r="M178" s="5">
        <v>2979885392</v>
      </c>
      <c r="N178" s="5">
        <v>3844646054</v>
      </c>
      <c r="O178" s="5">
        <v>5547508722</v>
      </c>
      <c r="P178" s="5">
        <v>5320071620</v>
      </c>
      <c r="Q178" s="5">
        <v>2933495039</v>
      </c>
      <c r="R178" s="5">
        <v>105374675114</v>
      </c>
      <c r="S178" s="5">
        <v>72784839717</v>
      </c>
      <c r="T178" s="5">
        <v>31170628472</v>
      </c>
      <c r="U178" s="5">
        <v>1814710250</v>
      </c>
    </row>
    <row r="180" spans="2:21" ht="15.5" x14ac:dyDescent="0.35">
      <c r="B180" t="s">
        <v>190</v>
      </c>
      <c r="C180" t="s">
        <v>11</v>
      </c>
      <c r="D180" s="5">
        <v>2190000000</v>
      </c>
      <c r="E180" s="5">
        <v>2190000000</v>
      </c>
      <c r="F180" s="5">
        <v>2190000000</v>
      </c>
      <c r="G180" s="5">
        <v>2190000000</v>
      </c>
      <c r="I180" s="5">
        <v>2190000000</v>
      </c>
      <c r="J180" s="5">
        <v>2190000000</v>
      </c>
      <c r="K180" s="5">
        <v>2190000000</v>
      </c>
      <c r="L180" s="5">
        <v>2190000000</v>
      </c>
      <c r="M180" s="5">
        <v>2190000000</v>
      </c>
      <c r="N180" s="5">
        <v>2190000000</v>
      </c>
      <c r="O180" s="5">
        <v>2190000000</v>
      </c>
      <c r="P180" s="5">
        <v>2190000000</v>
      </c>
      <c r="Q180" s="5">
        <v>2190000000</v>
      </c>
      <c r="R180" s="5">
        <v>2190000000</v>
      </c>
      <c r="S180" s="5">
        <v>2180000000</v>
      </c>
      <c r="T180" s="5">
        <v>1550000000</v>
      </c>
      <c r="U180" s="5">
        <v>120000000</v>
      </c>
    </row>
    <row r="181" spans="2:21" ht="15.5" x14ac:dyDescent="0.35">
      <c r="C181" t="s">
        <v>191</v>
      </c>
      <c r="D181" s="6">
        <v>-6.72</v>
      </c>
      <c r="E181" s="6">
        <v>-3.96</v>
      </c>
      <c r="F181" s="6">
        <v>-0.94</v>
      </c>
      <c r="G181" s="6">
        <v>-7.8</v>
      </c>
    </row>
    <row r="182" spans="2:21" ht="15.5" x14ac:dyDescent="0.35">
      <c r="C182" t="s">
        <v>192</v>
      </c>
      <c r="D182" s="6">
        <v>-2.38</v>
      </c>
      <c r="E182" s="6">
        <v>-2.78</v>
      </c>
      <c r="F182" s="6">
        <v>-36.17</v>
      </c>
      <c r="G182" s="6">
        <v>-6.41</v>
      </c>
    </row>
    <row r="183" spans="2:21" ht="15.5" x14ac:dyDescent="0.35">
      <c r="C183" t="s">
        <v>70</v>
      </c>
      <c r="D183" s="6">
        <v>2.37</v>
      </c>
      <c r="E183" s="6">
        <v>1.47</v>
      </c>
      <c r="F183" s="6">
        <v>2.66</v>
      </c>
      <c r="G183" s="6">
        <v>2.0299999999999998</v>
      </c>
    </row>
    <row r="184" spans="2:21" ht="15.5" x14ac:dyDescent="0.35">
      <c r="C184" t="s">
        <v>193</v>
      </c>
      <c r="D184" s="5">
        <v>-17020000000</v>
      </c>
      <c r="E184" s="5">
        <v>-5690000000</v>
      </c>
      <c r="F184" s="5">
        <v>4170000000</v>
      </c>
      <c r="G184" s="6">
        <v>-2109999999.9999998</v>
      </c>
    </row>
    <row r="185" spans="2:21" ht="15.5" x14ac:dyDescent="0.35">
      <c r="C185" t="s">
        <v>194</v>
      </c>
      <c r="D185" s="6">
        <v>-1.5800000000000002E-2</v>
      </c>
      <c r="E185" s="6">
        <v>-9.1000000000000004E-3</v>
      </c>
      <c r="F185" s="6">
        <v>-2.0999999999999999E-3</v>
      </c>
      <c r="G185" s="6">
        <v>-1.7399999999999999E-2</v>
      </c>
    </row>
    <row r="186" spans="2:21" ht="15.5" x14ac:dyDescent="0.35">
      <c r="C186" t="s">
        <v>195</v>
      </c>
      <c r="D186" s="6">
        <v>-4.9400000000000006E-2</v>
      </c>
      <c r="E186" s="6">
        <v>-2.7699999999999999E-2</v>
      </c>
      <c r="F186" s="6">
        <v>-6.4000000000000003E-3</v>
      </c>
      <c r="G186" s="6">
        <v>-5.2999999999999999E-2</v>
      </c>
    </row>
    <row r="187" spans="2:21" ht="15.5" x14ac:dyDescent="0.35">
      <c r="C187" t="s">
        <v>196</v>
      </c>
      <c r="D187" s="6">
        <v>-2.64E-2</v>
      </c>
      <c r="E187" s="6">
        <v>-1.21E-2</v>
      </c>
      <c r="F187" s="5">
        <v>0</v>
      </c>
      <c r="G187" s="6">
        <v>-7.8000000000000005E-3</v>
      </c>
    </row>
    <row r="188" spans="2:21" ht="15.5" x14ac:dyDescent="0.35">
      <c r="C188" t="s">
        <v>197</v>
      </c>
      <c r="D188" s="6">
        <v>-18.010000000000002</v>
      </c>
      <c r="E188" s="6">
        <v>-14.04</v>
      </c>
      <c r="F188" s="6">
        <v>0.02</v>
      </c>
      <c r="G188" s="6">
        <v>-2.4500000000000002</v>
      </c>
    </row>
    <row r="189" spans="2:21" ht="15.5" x14ac:dyDescent="0.35">
      <c r="C189" t="s">
        <v>199</v>
      </c>
      <c r="D189" s="6">
        <v>0.12</v>
      </c>
      <c r="E189" s="6">
        <v>0.08</v>
      </c>
      <c r="F189" s="6">
        <v>0.23</v>
      </c>
      <c r="G189" s="6">
        <v>0.34</v>
      </c>
    </row>
    <row r="190" spans="2:21" ht="15.5" x14ac:dyDescent="0.35">
      <c r="C190" t="s">
        <v>200</v>
      </c>
      <c r="D190" s="6">
        <v>136.07</v>
      </c>
      <c r="E190" s="6">
        <v>142.80000000000001</v>
      </c>
      <c r="F190" s="6">
        <v>146.77000000000001</v>
      </c>
      <c r="G190" s="6">
        <v>147.04</v>
      </c>
    </row>
    <row r="191" spans="2:21" ht="15.5" x14ac:dyDescent="0.35">
      <c r="C191" t="s">
        <v>201</v>
      </c>
      <c r="D191" s="6">
        <v>0.12</v>
      </c>
      <c r="E191" s="6">
        <v>0.08</v>
      </c>
      <c r="F191" s="6">
        <v>0.23</v>
      </c>
      <c r="G191" s="6">
        <v>0.34</v>
      </c>
    </row>
    <row r="192" spans="2:21" ht="15.5" x14ac:dyDescent="0.35">
      <c r="C192" t="s">
        <v>202</v>
      </c>
      <c r="D192" s="6">
        <v>136.07</v>
      </c>
      <c r="E192" s="6">
        <v>142.80000000000001</v>
      </c>
      <c r="F192" s="6">
        <v>146.77000000000001</v>
      </c>
      <c r="G192" s="6">
        <v>147.04</v>
      </c>
    </row>
    <row r="193" spans="3:21" ht="15.5" x14ac:dyDescent="0.35">
      <c r="C193" t="s">
        <v>203</v>
      </c>
    </row>
    <row r="194" spans="3:21" ht="15.5" x14ac:dyDescent="0.35">
      <c r="C194" t="s">
        <v>204</v>
      </c>
      <c r="D194" s="5">
        <v>458000000000</v>
      </c>
      <c r="E194" s="5">
        <v>458000000000</v>
      </c>
      <c r="F194" s="5">
        <v>458000000000</v>
      </c>
      <c r="G194" s="5">
        <v>458000000000</v>
      </c>
    </row>
    <row r="195" spans="3:21" ht="15.5" x14ac:dyDescent="0.35">
      <c r="C195" t="s">
        <v>301</v>
      </c>
      <c r="D195" s="5">
        <v>298000000000</v>
      </c>
      <c r="E195" s="5">
        <v>313000000000</v>
      </c>
      <c r="F195" s="5">
        <v>322000000000</v>
      </c>
      <c r="G195" s="5">
        <v>322000000000</v>
      </c>
    </row>
    <row r="196" spans="3:21" ht="15.5" x14ac:dyDescent="0.35">
      <c r="C196" t="s">
        <v>23</v>
      </c>
      <c r="D196" s="5">
        <v>458000000000</v>
      </c>
      <c r="E196" s="5">
        <v>458000000000</v>
      </c>
      <c r="F196" s="5">
        <v>458000000000</v>
      </c>
      <c r="G196" s="5">
        <v>458000000000</v>
      </c>
    </row>
    <row r="197" spans="3:21" ht="15.5" x14ac:dyDescent="0.35">
      <c r="C197" t="s">
        <v>20</v>
      </c>
      <c r="D197" s="5">
        <v>457000000000</v>
      </c>
      <c r="E197" s="5">
        <v>455000000000</v>
      </c>
      <c r="F197" s="5">
        <v>452000000000</v>
      </c>
      <c r="G197" s="5">
        <v>451000000000</v>
      </c>
    </row>
    <row r="198" spans="3:21" ht="15.5" x14ac:dyDescent="0.35">
      <c r="C198" t="s">
        <v>206</v>
      </c>
      <c r="D198" s="5">
        <v>-53000000000</v>
      </c>
      <c r="E198" s="5">
        <v>-40000000000</v>
      </c>
      <c r="F198" s="5">
        <v>-36000000000</v>
      </c>
      <c r="G198" s="5">
        <v>-41000000000</v>
      </c>
    </row>
    <row r="199" spans="3:21" ht="15.5" x14ac:dyDescent="0.35">
      <c r="C199" t="s">
        <v>207</v>
      </c>
      <c r="D199" s="5">
        <v>1000000000</v>
      </c>
      <c r="E199" s="5">
        <v>-4000000000</v>
      </c>
      <c r="F199" s="5">
        <v>-1000000000</v>
      </c>
      <c r="G199" s="5">
        <v>-4000000000</v>
      </c>
    </row>
    <row r="200" spans="3:21" ht="15.5" x14ac:dyDescent="0.35">
      <c r="C200" t="s">
        <v>208</v>
      </c>
      <c r="D200" s="5">
        <v>0</v>
      </c>
      <c r="E200" s="5">
        <v>0</v>
      </c>
      <c r="G200" s="5">
        <v>0</v>
      </c>
    </row>
    <row r="201" spans="3:21" ht="15.5" x14ac:dyDescent="0.35">
      <c r="C201" t="s">
        <v>12</v>
      </c>
      <c r="D201" s="5">
        <v>1000000000</v>
      </c>
      <c r="E201" s="5">
        <v>-4000000000</v>
      </c>
      <c r="F201" s="5">
        <v>-1000000000</v>
      </c>
      <c r="G201" s="5">
        <v>-4000000000</v>
      </c>
    </row>
    <row r="202" spans="3:21" ht="15.5" x14ac:dyDescent="0.35">
      <c r="C202" t="s">
        <v>15</v>
      </c>
      <c r="D202" s="6">
        <v>0.39</v>
      </c>
      <c r="E202" s="6">
        <v>-1.97</v>
      </c>
      <c r="F202" s="6">
        <v>-0.38</v>
      </c>
      <c r="G202" s="6">
        <v>-1.65</v>
      </c>
    </row>
    <row r="203" spans="3:21" ht="15.5" x14ac:dyDescent="0.35">
      <c r="C203" t="s">
        <v>57</v>
      </c>
      <c r="I203" s="6">
        <v>-11.79</v>
      </c>
      <c r="J203" s="6">
        <v>-7.32</v>
      </c>
      <c r="K203" s="6">
        <v>-4.0599999999999996</v>
      </c>
      <c r="L203" s="6">
        <v>-4.78</v>
      </c>
      <c r="M203" s="6">
        <v>-3.36</v>
      </c>
      <c r="N203" s="5">
        <v>-15</v>
      </c>
      <c r="O203" s="6">
        <v>-28.48</v>
      </c>
      <c r="P203" s="6">
        <v>-12.09</v>
      </c>
      <c r="Q203" s="6">
        <v>-11.11</v>
      </c>
      <c r="R203" s="6">
        <v>-4.6100000000000003</v>
      </c>
      <c r="S203" s="6">
        <v>5.51</v>
      </c>
      <c r="T203" s="6">
        <v>10.43</v>
      </c>
      <c r="U203" s="6">
        <v>25.94</v>
      </c>
    </row>
    <row r="204" spans="3:21" ht="15.5" x14ac:dyDescent="0.35">
      <c r="C204" t="s">
        <v>69</v>
      </c>
      <c r="I204" s="6">
        <v>-4.24</v>
      </c>
      <c r="J204" s="6">
        <v>-6.83</v>
      </c>
      <c r="K204" s="6">
        <v>-68.97</v>
      </c>
      <c r="L204" s="6">
        <v>-64.44</v>
      </c>
      <c r="M204" s="6">
        <v>-118.45</v>
      </c>
      <c r="N204" s="6">
        <v>-26.67</v>
      </c>
      <c r="O204" s="6">
        <v>-13.62</v>
      </c>
      <c r="P204" s="6">
        <v>-27.3</v>
      </c>
      <c r="Q204" s="6">
        <v>-29.25</v>
      </c>
      <c r="R204" s="6">
        <v>-76.36</v>
      </c>
      <c r="S204" s="6">
        <v>103.45</v>
      </c>
      <c r="T204" s="6">
        <v>28.95</v>
      </c>
      <c r="U204" s="5">
        <v>0</v>
      </c>
    </row>
    <row r="205" spans="3:21" ht="15.5" x14ac:dyDescent="0.35">
      <c r="C205" t="s">
        <v>72</v>
      </c>
      <c r="I205" s="6">
        <v>0.38</v>
      </c>
      <c r="J205" s="6">
        <v>0.27</v>
      </c>
      <c r="K205" s="6">
        <v>1.67</v>
      </c>
      <c r="L205" s="6">
        <v>2.1</v>
      </c>
      <c r="M205" s="6">
        <v>2.54</v>
      </c>
      <c r="N205" s="6">
        <v>3.02</v>
      </c>
      <c r="O205" s="6">
        <v>3.24</v>
      </c>
      <c r="P205" s="6">
        <v>2.4300000000000002</v>
      </c>
      <c r="Q205" s="6">
        <v>2.35</v>
      </c>
      <c r="R205" s="6">
        <v>2.3199999999999998</v>
      </c>
      <c r="S205" s="6">
        <v>2.56</v>
      </c>
      <c r="T205" s="5">
        <v>2</v>
      </c>
      <c r="U205" s="5">
        <v>0</v>
      </c>
    </row>
    <row r="206" spans="3:21" ht="15.5" x14ac:dyDescent="0.35">
      <c r="C206" t="s">
        <v>209</v>
      </c>
      <c r="I206" s="5">
        <v>10930000000</v>
      </c>
      <c r="J206" s="5">
        <v>22350000000</v>
      </c>
      <c r="K206" s="5">
        <v>26990000000</v>
      </c>
      <c r="L206" s="5">
        <v>24400000000</v>
      </c>
      <c r="M206" s="5">
        <v>24830000000</v>
      </c>
      <c r="N206" s="5">
        <v>9690000000</v>
      </c>
    </row>
    <row r="207" spans="3:21" ht="15.5" x14ac:dyDescent="0.35">
      <c r="C207" t="s">
        <v>210</v>
      </c>
      <c r="I207" s="6">
        <v>-2.63E-2</v>
      </c>
      <c r="J207" s="6">
        <v>-1.5700000000000002E-2</v>
      </c>
      <c r="K207" s="6">
        <v>-8.199999999999999E-3</v>
      </c>
      <c r="L207" s="6">
        <v>-9.4999999999999998E-3</v>
      </c>
      <c r="M207" s="6">
        <v>-6.7000000000000002E-3</v>
      </c>
      <c r="N207" s="6">
        <v>-2.9600000000000001E-2</v>
      </c>
      <c r="O207" s="6">
        <v>-5.6299999999999996E-2</v>
      </c>
      <c r="P207" s="6">
        <v>-2.2700000000000001E-2</v>
      </c>
      <c r="Q207" s="6">
        <v>-2.06E-2</v>
      </c>
      <c r="R207" s="6">
        <v>-8.1000000000000013E-3</v>
      </c>
      <c r="S207" s="6">
        <v>8.0000000000000002E-3</v>
      </c>
      <c r="T207" s="6">
        <v>4.9800000000000004E-2</v>
      </c>
      <c r="U207" s="6">
        <v>1.52E-2</v>
      </c>
    </row>
    <row r="208" spans="3:21" ht="15.5" x14ac:dyDescent="0.35">
      <c r="C208" t="s">
        <v>211</v>
      </c>
      <c r="I208" s="6">
        <v>-8.0199999999999994E-2</v>
      </c>
      <c r="J208" s="6">
        <v>-4.5999999999999999E-2</v>
      </c>
      <c r="K208" s="6">
        <v>-2.4500000000000001E-2</v>
      </c>
      <c r="L208" s="6">
        <v>-2.81E-2</v>
      </c>
      <c r="M208" s="6">
        <v>-1.9299999999999998E-2</v>
      </c>
      <c r="N208" s="6">
        <v>-8.4900000000000003E-2</v>
      </c>
      <c r="O208" s="6">
        <v>-0.1489</v>
      </c>
      <c r="P208" s="6">
        <v>-5.5E-2</v>
      </c>
      <c r="Q208" s="6">
        <v>-4.7899999999999998E-2</v>
      </c>
      <c r="R208" s="6">
        <v>-1.89E-2</v>
      </c>
      <c r="S208" s="6">
        <v>2.2200000000000001E-2</v>
      </c>
      <c r="T208" s="6">
        <v>8.5600000000000009E-2</v>
      </c>
      <c r="U208" s="6">
        <v>2.8900000000000002E-2</v>
      </c>
    </row>
    <row r="209" spans="3:21" ht="15.5" x14ac:dyDescent="0.35">
      <c r="C209" t="s">
        <v>212</v>
      </c>
      <c r="I209" s="6">
        <v>-8.6E-3</v>
      </c>
      <c r="J209" s="6">
        <v>2.2000000000000001E-3</v>
      </c>
      <c r="K209" s="6">
        <v>6.5000000000000006E-3</v>
      </c>
      <c r="L209" s="6">
        <v>2.5000000000000001E-3</v>
      </c>
      <c r="M209" s="6">
        <v>-9.0000000000000011E-3</v>
      </c>
      <c r="N209" s="6">
        <v>-2.5600000000000001E-2</v>
      </c>
      <c r="O209" s="6">
        <v>-3.8599999999999995E-2</v>
      </c>
      <c r="P209" s="6">
        <v>3.3799999999999997E-2</v>
      </c>
      <c r="Q209" s="6">
        <v>1.09E-2</v>
      </c>
      <c r="R209" s="6">
        <v>3.4300000000000004E-2</v>
      </c>
      <c r="S209" s="6">
        <v>0.10580000000000001</v>
      </c>
      <c r="T209" s="6">
        <v>0.15590000000000001</v>
      </c>
      <c r="U209" s="6">
        <v>0.13720000000000002</v>
      </c>
    </row>
    <row r="210" spans="3:21" ht="15.5" x14ac:dyDescent="0.35">
      <c r="C210" t="s">
        <v>213</v>
      </c>
      <c r="I210" s="6">
        <v>-0.64</v>
      </c>
      <c r="J210" s="6">
        <v>0.17</v>
      </c>
      <c r="K210" s="6">
        <v>0.46</v>
      </c>
      <c r="L210" s="6">
        <v>0.24</v>
      </c>
      <c r="M210" s="6">
        <v>-1.43</v>
      </c>
      <c r="N210" s="6">
        <v>-1.22</v>
      </c>
      <c r="O210" s="6">
        <v>-0.94</v>
      </c>
      <c r="P210" s="6">
        <v>0.65</v>
      </c>
      <c r="Q210" s="6">
        <v>0.2</v>
      </c>
      <c r="R210" s="6">
        <v>0.75</v>
      </c>
      <c r="S210" s="6">
        <v>1.35</v>
      </c>
      <c r="T210" s="6">
        <v>3.18</v>
      </c>
      <c r="U210" s="6">
        <v>1.57</v>
      </c>
    </row>
    <row r="211" spans="3:21" ht="15.5" x14ac:dyDescent="0.35">
      <c r="C211" t="s">
        <v>66</v>
      </c>
      <c r="I211" s="6">
        <v>0.34</v>
      </c>
      <c r="J211" s="6">
        <v>0.31</v>
      </c>
      <c r="K211" s="6">
        <v>1.69</v>
      </c>
      <c r="L211" s="6">
        <v>1.81</v>
      </c>
      <c r="M211" s="6">
        <v>2.29</v>
      </c>
      <c r="N211" s="6">
        <v>2.2599999999999998</v>
      </c>
      <c r="O211" s="6">
        <v>2.0299999999999998</v>
      </c>
      <c r="P211" s="6">
        <v>1.5</v>
      </c>
      <c r="Q211" s="6">
        <v>1.4</v>
      </c>
      <c r="R211" s="6">
        <v>1.44</v>
      </c>
      <c r="S211" s="6">
        <v>2.2999999999999998</v>
      </c>
      <c r="T211" s="6">
        <v>2.48</v>
      </c>
      <c r="U211" s="5">
        <v>0</v>
      </c>
    </row>
    <row r="212" spans="3:21" ht="15.5" x14ac:dyDescent="0.35">
      <c r="C212" t="s">
        <v>63</v>
      </c>
      <c r="I212" s="6">
        <v>147.04</v>
      </c>
      <c r="J212" s="6">
        <v>159.19</v>
      </c>
      <c r="K212" s="6">
        <v>165.99</v>
      </c>
      <c r="L212" s="6">
        <v>170.12</v>
      </c>
      <c r="M212" s="6">
        <v>173.7</v>
      </c>
      <c r="N212" s="6">
        <v>176.62</v>
      </c>
      <c r="O212" s="6">
        <v>191.29</v>
      </c>
      <c r="P212" s="6">
        <v>219.9</v>
      </c>
      <c r="Q212" s="6">
        <v>231.86</v>
      </c>
      <c r="R212" s="6">
        <v>243.61</v>
      </c>
      <c r="S212" s="6">
        <v>248.24</v>
      </c>
      <c r="T212" s="6">
        <v>121.89</v>
      </c>
      <c r="U212" s="6">
        <v>898.45</v>
      </c>
    </row>
    <row r="213" spans="3:21" ht="15.5" x14ac:dyDescent="0.35">
      <c r="C213" t="s">
        <v>214</v>
      </c>
      <c r="I213" s="6">
        <v>0.34</v>
      </c>
      <c r="J213" s="6">
        <v>0.31</v>
      </c>
      <c r="K213" s="6">
        <v>1.69</v>
      </c>
      <c r="L213" s="6">
        <v>1.81</v>
      </c>
      <c r="M213" s="6">
        <v>2.29</v>
      </c>
      <c r="N213" s="6">
        <v>2.2599999999999998</v>
      </c>
      <c r="O213" s="6">
        <v>2.0299999999999998</v>
      </c>
      <c r="P213" s="6">
        <v>1.5</v>
      </c>
      <c r="Q213" s="6">
        <v>1.4</v>
      </c>
      <c r="R213" s="6">
        <v>1.44</v>
      </c>
      <c r="S213" s="6">
        <v>2.2999999999999998</v>
      </c>
      <c r="T213" s="6">
        <v>2.48</v>
      </c>
      <c r="U213" s="5">
        <v>0</v>
      </c>
    </row>
    <row r="214" spans="3:21" ht="15.5" x14ac:dyDescent="0.35">
      <c r="C214" t="s">
        <v>215</v>
      </c>
      <c r="I214" s="6">
        <v>147.04</v>
      </c>
      <c r="J214" s="6">
        <v>159.19</v>
      </c>
      <c r="K214" s="6">
        <v>165.99</v>
      </c>
      <c r="L214" s="6">
        <v>170.12</v>
      </c>
      <c r="M214" s="6">
        <v>173.7</v>
      </c>
      <c r="N214" s="6">
        <v>176.62</v>
      </c>
      <c r="O214" s="6">
        <v>191.29</v>
      </c>
      <c r="P214" s="6">
        <v>219.9</v>
      </c>
      <c r="Q214" s="6">
        <v>231.86</v>
      </c>
      <c r="R214" s="6">
        <v>243.61</v>
      </c>
      <c r="S214" s="6">
        <v>248.24</v>
      </c>
      <c r="T214" s="6">
        <v>121.89</v>
      </c>
      <c r="U214" s="6">
        <v>898.45</v>
      </c>
    </row>
    <row r="215" spans="3:21" ht="15.5" x14ac:dyDescent="0.35">
      <c r="C215" t="s">
        <v>216</v>
      </c>
      <c r="L215" s="5">
        <v>15000000000</v>
      </c>
      <c r="M215" s="5">
        <v>11000000000</v>
      </c>
      <c r="N215" s="5">
        <v>5000000000</v>
      </c>
      <c r="O215" s="5">
        <v>16000000000</v>
      </c>
      <c r="P215" s="5">
        <v>42000000000</v>
      </c>
      <c r="Q215" s="5">
        <v>57000000000</v>
      </c>
      <c r="R215" s="5">
        <v>107000000000</v>
      </c>
      <c r="S215" s="5">
        <v>90000000000</v>
      </c>
      <c r="T215" s="5">
        <v>45000000000</v>
      </c>
      <c r="U215" s="5">
        <v>22000000000</v>
      </c>
    </row>
    <row r="216" spans="3:21" ht="15.5" x14ac:dyDescent="0.35">
      <c r="C216" t="s">
        <v>217</v>
      </c>
      <c r="I216" s="5">
        <v>458000000000</v>
      </c>
      <c r="J216" s="5">
        <v>458000000000</v>
      </c>
      <c r="K216" s="5">
        <v>458000000000</v>
      </c>
      <c r="L216" s="5">
        <v>485000000000</v>
      </c>
      <c r="M216" s="5">
        <v>507000000000</v>
      </c>
      <c r="N216" s="5">
        <v>462000000000</v>
      </c>
      <c r="O216" s="5">
        <v>496000000000</v>
      </c>
      <c r="P216" s="5">
        <v>341000000000</v>
      </c>
      <c r="Q216" s="5">
        <v>313000000000</v>
      </c>
      <c r="R216" s="5">
        <v>462000000000</v>
      </c>
      <c r="S216" s="5">
        <v>381000000000</v>
      </c>
      <c r="T216" s="5">
        <v>40000000000</v>
      </c>
      <c r="U216" s="5">
        <v>50000000000</v>
      </c>
    </row>
    <row r="217" spans="3:21" ht="15.5" x14ac:dyDescent="0.35">
      <c r="C217" t="s">
        <v>25</v>
      </c>
      <c r="I217" s="5">
        <v>458000000000</v>
      </c>
      <c r="J217" s="5">
        <v>458000000000</v>
      </c>
      <c r="K217" s="5">
        <v>458000000000</v>
      </c>
      <c r="L217" s="5">
        <v>501000000000</v>
      </c>
      <c r="M217" s="5">
        <v>518000000000</v>
      </c>
      <c r="N217" s="5">
        <v>467000000000</v>
      </c>
      <c r="O217" s="5">
        <v>512000000000</v>
      </c>
      <c r="P217" s="5">
        <v>383000000000</v>
      </c>
      <c r="Q217" s="5">
        <v>370000000000</v>
      </c>
      <c r="R217" s="5">
        <v>569000000000</v>
      </c>
      <c r="S217" s="5">
        <v>471000000000</v>
      </c>
      <c r="T217" s="5">
        <v>86000000000</v>
      </c>
      <c r="U217" s="5">
        <v>72000000000</v>
      </c>
    </row>
    <row r="218" spans="3:21" ht="15.5" x14ac:dyDescent="0.35">
      <c r="C218" t="s">
        <v>22</v>
      </c>
      <c r="I218" s="5">
        <v>451000000000</v>
      </c>
      <c r="J218" s="5">
        <v>457000000000</v>
      </c>
      <c r="K218" s="5">
        <v>443000000000</v>
      </c>
      <c r="L218" s="5">
        <v>476000000000</v>
      </c>
      <c r="M218" s="5">
        <v>515000000000</v>
      </c>
      <c r="N218" s="5">
        <v>463000000000</v>
      </c>
      <c r="O218" s="5">
        <v>507000000000</v>
      </c>
      <c r="P218" s="5">
        <v>377000000000</v>
      </c>
      <c r="Q218" s="5">
        <v>367000000000</v>
      </c>
      <c r="R218" s="5">
        <v>464000000000</v>
      </c>
      <c r="S218" s="5">
        <v>399000000000</v>
      </c>
      <c r="T218" s="5">
        <v>54000000000</v>
      </c>
      <c r="U218" s="5">
        <v>70000000000</v>
      </c>
    </row>
    <row r="219" spans="3:21" ht="15.5" x14ac:dyDescent="0.35">
      <c r="C219" t="s">
        <v>218</v>
      </c>
      <c r="I219" s="5">
        <v>-41000000000</v>
      </c>
      <c r="J219" s="5">
        <v>-35000000000</v>
      </c>
      <c r="K219" s="5">
        <v>-43000000000</v>
      </c>
      <c r="L219" s="5">
        <v>-40000000000</v>
      </c>
      <c r="M219" s="5">
        <v>-23000000000</v>
      </c>
      <c r="N219" s="5">
        <v>-58000000000</v>
      </c>
      <c r="O219" s="5">
        <v>13000000000</v>
      </c>
      <c r="P219" s="5">
        <v>-82000000000</v>
      </c>
      <c r="Q219" s="5">
        <v>205000000000</v>
      </c>
      <c r="R219" s="5">
        <v>495000000000</v>
      </c>
      <c r="S219" s="5">
        <v>481000000000</v>
      </c>
      <c r="T219" s="5">
        <v>107000000000</v>
      </c>
      <c r="U219" s="5">
        <v>44000000000</v>
      </c>
    </row>
    <row r="220" spans="3:21" ht="15.5" x14ac:dyDescent="0.35">
      <c r="C220" t="s">
        <v>219</v>
      </c>
      <c r="I220" s="5">
        <v>-2000000000</v>
      </c>
      <c r="J220" s="5">
        <v>1000000000</v>
      </c>
      <c r="K220" s="5">
        <v>42000000000</v>
      </c>
      <c r="L220" s="5">
        <v>31000000000</v>
      </c>
      <c r="M220" s="5">
        <v>34000000000</v>
      </c>
      <c r="N220" s="5">
        <v>8000000000</v>
      </c>
      <c r="O220" s="5">
        <v>6000000000</v>
      </c>
      <c r="P220" s="5">
        <v>20000000000</v>
      </c>
      <c r="Q220" s="5">
        <v>-11000000000</v>
      </c>
      <c r="R220" s="5">
        <v>-31000000000</v>
      </c>
      <c r="S220" s="5">
        <v>-135000000000</v>
      </c>
      <c r="T220" s="5">
        <v>-29000000000</v>
      </c>
      <c r="U220" s="5">
        <v>31000000000</v>
      </c>
    </row>
    <row r="221" spans="3:21" ht="15.5" x14ac:dyDescent="0.35">
      <c r="C221" t="s">
        <v>220</v>
      </c>
      <c r="I221" s="5">
        <v>-2000000000</v>
      </c>
      <c r="J221" s="5">
        <v>-4000000000</v>
      </c>
      <c r="K221" s="5">
        <v>-27000000000</v>
      </c>
      <c r="L221" s="5">
        <v>-6000000000</v>
      </c>
      <c r="M221" s="5">
        <v>-9000000000</v>
      </c>
      <c r="N221" s="5">
        <v>-24000000000</v>
      </c>
      <c r="O221" s="5">
        <v>-37000000000</v>
      </c>
      <c r="P221" s="5">
        <v>-38000000000</v>
      </c>
      <c r="Q221" s="5">
        <v>-68000000000</v>
      </c>
      <c r="R221" s="5">
        <v>-94000000000</v>
      </c>
      <c r="S221" s="5">
        <v>-36000000000</v>
      </c>
      <c r="T221" s="5">
        <v>-14000000000</v>
      </c>
      <c r="U221" s="5">
        <v>-38000000000</v>
      </c>
    </row>
    <row r="222" spans="3:21" ht="15.5" x14ac:dyDescent="0.35">
      <c r="C222" t="s">
        <v>14</v>
      </c>
      <c r="I222" s="5">
        <v>-4000000000</v>
      </c>
      <c r="J222" s="5">
        <v>-3000000000</v>
      </c>
      <c r="K222" s="5">
        <v>15000000000</v>
      </c>
      <c r="L222" s="5">
        <v>25000000000</v>
      </c>
      <c r="M222" s="5">
        <v>25000000000</v>
      </c>
      <c r="N222" s="5">
        <v>-17000000000</v>
      </c>
      <c r="O222" s="5">
        <v>-32000000000</v>
      </c>
      <c r="P222" s="5">
        <v>-18000000000</v>
      </c>
      <c r="Q222" s="5">
        <v>-80000000000</v>
      </c>
      <c r="R222" s="5">
        <v>-125000000000</v>
      </c>
      <c r="S222" s="5">
        <v>-171000000000</v>
      </c>
      <c r="T222" s="5">
        <v>-44000000000</v>
      </c>
      <c r="U222" s="5">
        <v>-6000000000</v>
      </c>
    </row>
    <row r="223" spans="3:21" ht="15.5" x14ac:dyDescent="0.35">
      <c r="C223" t="s">
        <v>16</v>
      </c>
      <c r="I223" s="6">
        <v>-1.93</v>
      </c>
      <c r="J223" s="6">
        <v>-1.27</v>
      </c>
      <c r="K223" s="6">
        <v>6.83</v>
      </c>
      <c r="L223" s="6">
        <v>11.5</v>
      </c>
      <c r="M223" s="6">
        <v>11.33</v>
      </c>
      <c r="N223" s="6">
        <v>-7.58</v>
      </c>
      <c r="O223" s="6">
        <v>-14.53</v>
      </c>
      <c r="P223" s="6">
        <v>-8.09</v>
      </c>
      <c r="Q223" s="6">
        <v>-36.53</v>
      </c>
      <c r="R223" s="6">
        <v>-56.95</v>
      </c>
      <c r="S223" s="6">
        <v>-78.28</v>
      </c>
      <c r="T223" s="6">
        <v>-28.09</v>
      </c>
      <c r="U223" s="6">
        <v>-51.11</v>
      </c>
    </row>
    <row r="225" spans="2:17" ht="15.5" x14ac:dyDescent="0.35">
      <c r="B225" t="s">
        <v>221</v>
      </c>
      <c r="C225" t="s">
        <v>222</v>
      </c>
      <c r="D225" s="5">
        <v>-15000000000</v>
      </c>
      <c r="E225" s="5">
        <v>-9000000000</v>
      </c>
      <c r="F225" s="5">
        <v>-2000000000</v>
      </c>
      <c r="G225" s="5">
        <v>-17000000000</v>
      </c>
      <c r="H225" s="5">
        <v>-34000000000</v>
      </c>
      <c r="I225" s="5">
        <v>-26000000000</v>
      </c>
      <c r="J225" s="5">
        <v>-16000000000</v>
      </c>
      <c r="K225" s="5">
        <v>-9000000000</v>
      </c>
      <c r="L225" s="5">
        <v>-10000000000</v>
      </c>
      <c r="M225" s="5">
        <v>-7000000000</v>
      </c>
      <c r="N225" s="5">
        <v>-33000000000</v>
      </c>
      <c r="O225" s="5">
        <v>-62000000000</v>
      </c>
      <c r="P225" s="5">
        <v>-26000000000</v>
      </c>
      <c r="Q225" s="5">
        <v>-24000000000</v>
      </c>
    </row>
    <row r="226" spans="2:17" ht="15.5" x14ac:dyDescent="0.35">
      <c r="C226" t="s">
        <v>56</v>
      </c>
      <c r="D226" s="6">
        <v>-6.72</v>
      </c>
      <c r="E226" s="6">
        <v>-3.96</v>
      </c>
      <c r="F226" s="6">
        <v>-0.94</v>
      </c>
      <c r="G226" s="6">
        <v>-7.8</v>
      </c>
      <c r="H226" s="6">
        <v>-15.48</v>
      </c>
      <c r="I226" s="6">
        <v>-11.79</v>
      </c>
      <c r="J226" s="6">
        <v>-7.32</v>
      </c>
      <c r="K226" s="6">
        <v>-4.0599999999999996</v>
      </c>
      <c r="L226" s="6">
        <v>-4.78</v>
      </c>
      <c r="M226" s="6">
        <v>-3.36</v>
      </c>
      <c r="N226" s="5">
        <v>-15</v>
      </c>
      <c r="O226" s="6">
        <v>-28.48</v>
      </c>
      <c r="P226" s="6">
        <v>-12.06</v>
      </c>
      <c r="Q226" s="6">
        <v>-11.09</v>
      </c>
    </row>
    <row r="227" spans="2:17" ht="15.5" x14ac:dyDescent="0.35">
      <c r="C227" t="s">
        <v>229</v>
      </c>
      <c r="D227" s="5">
        <v>15000000000</v>
      </c>
      <c r="E227" s="5">
        <v>16000000000</v>
      </c>
      <c r="F227" s="5">
        <v>28000000000</v>
      </c>
      <c r="G227" s="5">
        <v>54000000000</v>
      </c>
      <c r="H227" s="5">
        <v>79000000000</v>
      </c>
      <c r="I227" s="5">
        <v>287000000000</v>
      </c>
      <c r="J227" s="5">
        <v>409000000000</v>
      </c>
      <c r="K227" s="5">
        <v>367000000000</v>
      </c>
      <c r="L227" s="5">
        <v>322000000000</v>
      </c>
      <c r="M227" s="5">
        <v>344000000000</v>
      </c>
      <c r="N227" s="5">
        <v>290000000000</v>
      </c>
      <c r="O227" s="5">
        <v>262000000000</v>
      </c>
      <c r="P227" s="5">
        <v>296000000000</v>
      </c>
      <c r="Q227" s="5">
        <v>302000000000</v>
      </c>
    </row>
    <row r="228" spans="2:17" ht="15.5" x14ac:dyDescent="0.35">
      <c r="C228" t="s">
        <v>234</v>
      </c>
      <c r="I228" s="6">
        <v>-1.1599999999999999</v>
      </c>
    </row>
    <row r="229" spans="2:17" ht="15.5" x14ac:dyDescent="0.35">
      <c r="C229" t="s">
        <v>235</v>
      </c>
      <c r="I229" s="6">
        <v>-0.93</v>
      </c>
    </row>
    <row r="230" spans="2:17" ht="15.5" x14ac:dyDescent="0.35">
      <c r="C230" t="s">
        <v>237</v>
      </c>
      <c r="I230" s="6">
        <v>7.5</v>
      </c>
    </row>
    <row r="231" spans="2:17" ht="15.5" x14ac:dyDescent="0.35">
      <c r="C231" t="s">
        <v>238</v>
      </c>
      <c r="I231" s="6">
        <v>-1.0783</v>
      </c>
    </row>
    <row r="232" spans="2:17" ht="15.5" x14ac:dyDescent="0.35">
      <c r="C232" t="s">
        <v>239</v>
      </c>
      <c r="I232" s="6">
        <v>0.35</v>
      </c>
    </row>
    <row r="233" spans="2:17" ht="15.5" x14ac:dyDescent="0.35">
      <c r="C233" t="s">
        <v>240</v>
      </c>
      <c r="I233" s="6">
        <v>0.13</v>
      </c>
    </row>
    <row r="234" spans="2:17" ht="15.5" x14ac:dyDescent="0.35">
      <c r="C234" t="s">
        <v>241</v>
      </c>
      <c r="I234" s="6">
        <v>-5.13</v>
      </c>
    </row>
    <row r="235" spans="2:17" ht="15.5" x14ac:dyDescent="0.35">
      <c r="C235" t="s">
        <v>242</v>
      </c>
      <c r="I235" s="6">
        <v>-4.9800000000000004</v>
      </c>
    </row>
    <row r="236" spans="2:17" ht="15.5" x14ac:dyDescent="0.35">
      <c r="C236" t="s">
        <v>243</v>
      </c>
      <c r="I236" s="6">
        <v>-13.41</v>
      </c>
    </row>
    <row r="237" spans="2:17" ht="15.5" x14ac:dyDescent="0.35">
      <c r="C237" t="s">
        <v>244</v>
      </c>
      <c r="I237" s="6">
        <v>-24.03</v>
      </c>
    </row>
    <row r="238" spans="2:17" ht="15.5" x14ac:dyDescent="0.35">
      <c r="C238" t="s">
        <v>246</v>
      </c>
      <c r="I238" s="6">
        <v>-0.03</v>
      </c>
    </row>
    <row r="239" spans="2:17" ht="15.5" x14ac:dyDescent="0.35">
      <c r="C239" t="s">
        <v>248</v>
      </c>
      <c r="I239" s="6">
        <v>-19.41</v>
      </c>
    </row>
    <row r="240" spans="2:17" ht="15.5" x14ac:dyDescent="0.35">
      <c r="C240" t="s">
        <v>249</v>
      </c>
      <c r="I240" s="6">
        <v>-15.48</v>
      </c>
    </row>
    <row r="241" spans="3:9" ht="15.5" x14ac:dyDescent="0.35">
      <c r="C241" t="s">
        <v>250</v>
      </c>
      <c r="I241" s="6">
        <v>51.63</v>
      </c>
    </row>
    <row r="242" spans="3:9" ht="15.5" x14ac:dyDescent="0.35">
      <c r="C242" t="s">
        <v>251</v>
      </c>
      <c r="D242" s="6">
        <v>0.74</v>
      </c>
    </row>
    <row r="243" spans="3:9" ht="15.5" x14ac:dyDescent="0.35">
      <c r="C243" t="s">
        <v>252</v>
      </c>
      <c r="I243" s="6">
        <v>136.07</v>
      </c>
    </row>
    <row r="244" spans="3:9" ht="15.5" x14ac:dyDescent="0.35">
      <c r="C244" t="s">
        <v>253</v>
      </c>
      <c r="I244" s="6">
        <v>-3.62</v>
      </c>
    </row>
    <row r="245" spans="3:9" ht="15.5" x14ac:dyDescent="0.35">
      <c r="C245" t="s">
        <v>254</v>
      </c>
      <c r="D245" s="6">
        <v>0.64</v>
      </c>
    </row>
    <row r="246" spans="3:9" ht="15.5" x14ac:dyDescent="0.35">
      <c r="C246" t="s">
        <v>255</v>
      </c>
      <c r="D246" s="6">
        <v>0.19</v>
      </c>
    </row>
    <row r="247" spans="3:9" ht="15.5" x14ac:dyDescent="0.35">
      <c r="C247" t="s">
        <v>377</v>
      </c>
      <c r="D247" s="6">
        <v>1.54</v>
      </c>
    </row>
    <row r="248" spans="3:9" ht="15.5" x14ac:dyDescent="0.35">
      <c r="C248" t="s">
        <v>378</v>
      </c>
      <c r="D248" s="6">
        <v>1.54</v>
      </c>
    </row>
    <row r="249" spans="3:9" ht="15.5" x14ac:dyDescent="0.35">
      <c r="C249" t="s">
        <v>256</v>
      </c>
      <c r="D249" s="6">
        <v>2.13</v>
      </c>
    </row>
    <row r="250" spans="3:9" ht="15.5" x14ac:dyDescent="0.35">
      <c r="C250" t="s">
        <v>379</v>
      </c>
      <c r="D250" s="6">
        <v>0.49</v>
      </c>
    </row>
    <row r="251" spans="3:9" ht="15.5" x14ac:dyDescent="0.35">
      <c r="C251" t="s">
        <v>257</v>
      </c>
      <c r="D251" s="6">
        <v>3.13</v>
      </c>
    </row>
    <row r="252" spans="3:9" ht="15.5" x14ac:dyDescent="0.35">
      <c r="C252" t="s">
        <v>258</v>
      </c>
      <c r="I252" s="6">
        <v>-7.31</v>
      </c>
    </row>
    <row r="253" spans="3:9" ht="15.5" x14ac:dyDescent="0.35">
      <c r="C253" t="s">
        <v>12</v>
      </c>
      <c r="D253" s="5">
        <v>1000000000</v>
      </c>
    </row>
    <row r="254" spans="3:9" ht="15.5" x14ac:dyDescent="0.35">
      <c r="C254" t="s">
        <v>259</v>
      </c>
      <c r="I254" s="6">
        <v>-0.96</v>
      </c>
    </row>
    <row r="255" spans="3:9" ht="15.5" x14ac:dyDescent="0.35">
      <c r="C255" t="s">
        <v>260</v>
      </c>
      <c r="I255" s="6">
        <v>-4.5499999999999999E-2</v>
      </c>
    </row>
    <row r="256" spans="3:9" ht="15.5" x14ac:dyDescent="0.35">
      <c r="C256" t="s">
        <v>261</v>
      </c>
      <c r="I256" s="6">
        <v>-0.1426</v>
      </c>
    </row>
    <row r="257" spans="3:9" ht="15.5" x14ac:dyDescent="0.35">
      <c r="C257" t="s">
        <v>262</v>
      </c>
      <c r="I257" s="6">
        <v>-4.6600000000000003E-2</v>
      </c>
    </row>
    <row r="258" spans="3:9" ht="15.5" x14ac:dyDescent="0.35">
      <c r="C258" t="s">
        <v>263</v>
      </c>
      <c r="I258" s="6">
        <v>-4.4800000000000006E-2</v>
      </c>
    </row>
    <row r="259" spans="3:9" ht="15.5" x14ac:dyDescent="0.35">
      <c r="C259" t="s">
        <v>264</v>
      </c>
      <c r="D259" s="6">
        <v>86.12</v>
      </c>
    </row>
    <row r="260" spans="3:9" ht="15.5" x14ac:dyDescent="0.35">
      <c r="C260" t="s">
        <v>265</v>
      </c>
      <c r="D260" s="6">
        <v>219.28</v>
      </c>
    </row>
    <row r="261" spans="3:9" ht="15.5" x14ac:dyDescent="0.35">
      <c r="C261" t="s">
        <v>266</v>
      </c>
      <c r="D261" s="6">
        <v>146.05000000000001</v>
      </c>
    </row>
    <row r="262" spans="3:9" ht="15.5" x14ac:dyDescent="0.35">
      <c r="C262" t="s">
        <v>267</v>
      </c>
      <c r="D262" s="6">
        <v>159.35</v>
      </c>
    </row>
    <row r="263" spans="3:9" ht="15.5" x14ac:dyDescent="0.35">
      <c r="C263" t="s">
        <v>268</v>
      </c>
      <c r="D263" s="6">
        <v>1.06</v>
      </c>
    </row>
    <row r="264" spans="3:9" ht="15.5" x14ac:dyDescent="0.35">
      <c r="C264" t="s">
        <v>269</v>
      </c>
      <c r="I264" s="6">
        <v>0.12</v>
      </c>
    </row>
    <row r="265" spans="3:9" ht="15.5" x14ac:dyDescent="0.35">
      <c r="C265" t="s">
        <v>270</v>
      </c>
      <c r="I265" s="6">
        <v>1.52</v>
      </c>
    </row>
    <row r="266" spans="3:9" ht="15.5" x14ac:dyDescent="0.35">
      <c r="C266" t="s">
        <v>52</v>
      </c>
      <c r="I266" s="5">
        <v>39000000000</v>
      </c>
    </row>
    <row r="267" spans="3:9" ht="15.5" x14ac:dyDescent="0.35">
      <c r="C267" t="s">
        <v>271</v>
      </c>
      <c r="I267" s="5">
        <v>496000000000</v>
      </c>
    </row>
    <row r="268" spans="3:9" ht="15.5" x14ac:dyDescent="0.35">
      <c r="C268" t="s">
        <v>272</v>
      </c>
      <c r="I268" s="5">
        <v>2190000000</v>
      </c>
    </row>
    <row r="269" spans="3:9" ht="15.5" x14ac:dyDescent="0.35">
      <c r="C269" t="s">
        <v>273</v>
      </c>
      <c r="I269" s="6">
        <v>0.26289999999999997</v>
      </c>
    </row>
    <row r="270" spans="3:9" ht="15.5" x14ac:dyDescent="0.35">
      <c r="C270" t="s">
        <v>274</v>
      </c>
      <c r="D270" s="6">
        <v>-1.1351</v>
      </c>
    </row>
    <row r="271" spans="3:9" ht="15.5" x14ac:dyDescent="0.35">
      <c r="C271" t="s">
        <v>275</v>
      </c>
      <c r="D271" s="6">
        <v>-1.4137999999999999</v>
      </c>
    </row>
    <row r="272" spans="3:9" ht="15.5" x14ac:dyDescent="0.35">
      <c r="C272" t="s">
        <v>276</v>
      </c>
      <c r="D272" s="6">
        <v>-0.99349999999999994</v>
      </c>
    </row>
    <row r="273" spans="3:9" ht="15.5" x14ac:dyDescent="0.35">
      <c r="C273" t="s">
        <v>277</v>
      </c>
      <c r="D273" s="6">
        <v>-0.82099999999999995</v>
      </c>
    </row>
    <row r="274" spans="3:9" ht="15.5" x14ac:dyDescent="0.35">
      <c r="C274" t="s">
        <v>278</v>
      </c>
      <c r="D274" s="6">
        <v>-2.8404000000000003</v>
      </c>
    </row>
    <row r="275" spans="3:9" ht="15.5" x14ac:dyDescent="0.35">
      <c r="C275" t="s">
        <v>279</v>
      </c>
      <c r="D275" s="6">
        <v>-4.9043999999999999</v>
      </c>
    </row>
    <row r="276" spans="3:9" ht="15.5" x14ac:dyDescent="0.35">
      <c r="C276" t="s">
        <v>286</v>
      </c>
      <c r="I276" s="5">
        <v>2</v>
      </c>
    </row>
    <row r="277" spans="3:9" ht="15.5" x14ac:dyDescent="0.35">
      <c r="C277" t="s">
        <v>287</v>
      </c>
      <c r="I277" s="6">
        <v>0.54</v>
      </c>
    </row>
    <row r="278" spans="3:9" ht="15.5" x14ac:dyDescent="0.35">
      <c r="C278" t="s">
        <v>288</v>
      </c>
      <c r="I278" s="6">
        <v>0.02</v>
      </c>
    </row>
    <row r="279" spans="3:9" ht="15.5" x14ac:dyDescent="0.35">
      <c r="C279" t="s">
        <v>290</v>
      </c>
      <c r="I279" s="6">
        <v>0.09</v>
      </c>
    </row>
    <row r="280" spans="3:9" ht="15.5" x14ac:dyDescent="0.35">
      <c r="C280" t="s">
        <v>291</v>
      </c>
      <c r="I280" s="6">
        <v>0.84</v>
      </c>
    </row>
    <row r="281" spans="3:9" ht="15.5" x14ac:dyDescent="0.35">
      <c r="C281" t="s">
        <v>292</v>
      </c>
      <c r="I281" s="6">
        <v>0.99</v>
      </c>
    </row>
    <row r="282" spans="3:9" ht="15.5" x14ac:dyDescent="0.35">
      <c r="C282" t="s">
        <v>293</v>
      </c>
      <c r="I282" s="6">
        <v>0.88</v>
      </c>
    </row>
    <row r="283" spans="3:9" ht="15.5" x14ac:dyDescent="0.35">
      <c r="C283" t="s">
        <v>294</v>
      </c>
      <c r="I283" s="5">
        <v>113000000000</v>
      </c>
    </row>
    <row r="284" spans="3:9" ht="15.5" x14ac:dyDescent="0.35">
      <c r="C284" t="s">
        <v>295</v>
      </c>
      <c r="I284" s="5">
        <v>-2000000000</v>
      </c>
    </row>
    <row r="285" spans="3:9" ht="15.5" x14ac:dyDescent="0.35">
      <c r="C285" t="s">
        <v>296</v>
      </c>
      <c r="I285" s="5">
        <v>-21000000000</v>
      </c>
    </row>
    <row r="286" spans="3:9" ht="15.5" x14ac:dyDescent="0.35">
      <c r="C286" t="s">
        <v>297</v>
      </c>
      <c r="I286" s="5">
        <v>-43000000000</v>
      </c>
    </row>
    <row r="287" spans="3:9" ht="15.5" x14ac:dyDescent="0.35">
      <c r="C287" t="s">
        <v>298</v>
      </c>
      <c r="D287" s="5">
        <v>2000000000</v>
      </c>
    </row>
    <row r="288" spans="3:9" ht="15.5" x14ac:dyDescent="0.35">
      <c r="C288" t="s">
        <v>299</v>
      </c>
      <c r="D288" s="5">
        <v>934000000000</v>
      </c>
    </row>
    <row r="289" spans="3:9" ht="15.5" x14ac:dyDescent="0.35">
      <c r="C289" t="s">
        <v>300</v>
      </c>
      <c r="D289" s="5">
        <v>636000000000</v>
      </c>
    </row>
    <row r="290" spans="3:9" ht="15.5" x14ac:dyDescent="0.35">
      <c r="C290" t="s">
        <v>206</v>
      </c>
      <c r="D290" s="5">
        <v>-53000000000</v>
      </c>
    </row>
    <row r="291" spans="3:9" ht="15.5" x14ac:dyDescent="0.35">
      <c r="C291" t="s">
        <v>205</v>
      </c>
      <c r="I291" s="5">
        <v>298000000000</v>
      </c>
    </row>
    <row r="292" spans="3:9" ht="15.5" x14ac:dyDescent="0.35">
      <c r="C292" t="s">
        <v>204</v>
      </c>
      <c r="D292" s="5">
        <v>458000000000</v>
      </c>
    </row>
    <row r="293" spans="3:9" ht="15.5" x14ac:dyDescent="0.35">
      <c r="C293" t="s">
        <v>23</v>
      </c>
      <c r="D293" s="5">
        <v>458000000000</v>
      </c>
    </row>
    <row r="294" spans="3:9" ht="15.5" x14ac:dyDescent="0.35">
      <c r="C294" t="s">
        <v>20</v>
      </c>
      <c r="D294" s="5">
        <v>457000000000</v>
      </c>
    </row>
    <row r="295" spans="3:9" ht="15.5" x14ac:dyDescent="0.35">
      <c r="C295" t="s">
        <v>301</v>
      </c>
      <c r="I295" s="5">
        <v>298000000000</v>
      </c>
    </row>
    <row r="296" spans="3:9" ht="15.5" x14ac:dyDescent="0.35">
      <c r="C296" t="s">
        <v>302</v>
      </c>
      <c r="I296" s="5">
        <v>-8000000000</v>
      </c>
    </row>
    <row r="297" spans="3:9" ht="15.5" x14ac:dyDescent="0.35">
      <c r="C297" t="s">
        <v>303</v>
      </c>
      <c r="I297" s="5">
        <v>7000000000</v>
      </c>
    </row>
    <row r="298" spans="3:9" ht="15.5" x14ac:dyDescent="0.35">
      <c r="C298" t="s">
        <v>304</v>
      </c>
      <c r="I298" s="5">
        <v>1000000000</v>
      </c>
    </row>
    <row r="299" spans="3:9" ht="15.5" x14ac:dyDescent="0.35">
      <c r="C299" t="s">
        <v>305</v>
      </c>
      <c r="I299" s="5">
        <v>0</v>
      </c>
    </row>
    <row r="300" spans="3:9" ht="15.5" x14ac:dyDescent="0.35">
      <c r="C300" t="s">
        <v>306</v>
      </c>
      <c r="I300" s="5">
        <v>-8000000000</v>
      </c>
    </row>
  </sheetData>
  <pageMargins left="0.7" right="0.7" top="0.75" bottom="0.75" header="0.3" footer="0.3"/>
  <ignoredErrors>
    <ignoredError sqref="A1:U301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31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929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930</v>
      </c>
      <c r="D2" s="2" vm="214">
        <f ca="1">IFERROR(_xlfn.STOCKHISTORY("XIDX:" &amp; $C$1, D3, , 0, 0, 1), "Libur")</f>
        <v>430</v>
      </c>
      <c r="H2" s="2" t="e" vm="2">
        <f>_FV(C2,"Price")</f>
        <v>#VALUE!</v>
      </c>
      <c r="I2" s="2" vm="215">
        <f t="shared" ref="I2:Z2" ca="1" si="0">IFERROR(_xlfn.STOCKHISTORY("XIDX:" &amp; $C$1, I1, , 0, 0, 1), "Libur")</f>
        <v>402</v>
      </c>
      <c r="J2" s="2" vm="190">
        <f t="shared" ca="1" si="0"/>
        <v>330</v>
      </c>
      <c r="K2" s="2" vm="176">
        <f t="shared" ca="1" si="0"/>
        <v>290</v>
      </c>
      <c r="L2" s="2" vm="216">
        <f t="shared" ca="1" si="0"/>
        <v>360</v>
      </c>
      <c r="M2" s="2" vm="217">
        <f t="shared" ca="1" si="0"/>
        <v>336</v>
      </c>
      <c r="N2" s="2" vm="218">
        <f t="shared" ca="1" si="0"/>
        <v>226</v>
      </c>
      <c r="O2" s="2" t="str">
        <f t="shared" ca="1" si="0"/>
        <v>Libur</v>
      </c>
      <c r="P2" s="2" vm="219">
        <f t="shared" ca="1" si="0"/>
        <v>326</v>
      </c>
      <c r="Q2" s="2" vm="220">
        <f t="shared" ca="1" si="0"/>
        <v>380</v>
      </c>
      <c r="R2" s="2" vm="221">
        <f t="shared" ca="1" si="0"/>
        <v>374</v>
      </c>
      <c r="S2" s="2" vm="220">
        <f t="shared" ca="1" si="0"/>
        <v>380</v>
      </c>
      <c r="T2" s="2" vm="222">
        <f t="shared" ca="1" si="0"/>
        <v>233</v>
      </c>
      <c r="U2" s="2" vm="223">
        <f t="shared" ca="1" si="0"/>
        <v>198</v>
      </c>
      <c r="V2" s="2" vm="224">
        <f t="shared" ca="1" si="0"/>
        <v>230</v>
      </c>
      <c r="W2" s="2" vm="225">
        <f t="shared" ca="1" si="0"/>
        <v>147</v>
      </c>
      <c r="X2" s="2" vm="126">
        <f t="shared" ca="1" si="0"/>
        <v>144</v>
      </c>
      <c r="Y2" s="2" vm="226">
        <f t="shared" ca="1" si="0"/>
        <v>93</v>
      </c>
      <c r="Z2" s="2" vm="30">
        <f t="shared" ca="1" si="0"/>
        <v>50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426382439000</v>
      </c>
      <c r="H4" s="2">
        <f>IFERROR(SUM(D4:G4)*(4/MAX(1,COUNT(D4:G4))),"")</f>
        <v>1705529756000</v>
      </c>
      <c r="I4" s="2">
        <f t="shared" ref="I4:Z4" si="1">IFERROR(INDEX(I51:I500,MATCH($C$4,$C$51:$C$500,0)),"")</f>
        <v>2228330677000</v>
      </c>
      <c r="J4" s="2">
        <f t="shared" si="1"/>
        <v>2062437617000</v>
      </c>
      <c r="K4" s="2">
        <f t="shared" si="1"/>
        <v>924323713000</v>
      </c>
      <c r="L4" s="2">
        <f t="shared" si="1"/>
        <v>878518069000</v>
      </c>
      <c r="M4" s="2">
        <f t="shared" si="1"/>
        <v>787324359000</v>
      </c>
      <c r="N4" s="2">
        <f t="shared" si="1"/>
        <v>767768686000</v>
      </c>
      <c r="O4" s="2">
        <f t="shared" si="1"/>
        <v>779573143000</v>
      </c>
      <c r="P4" s="2">
        <f t="shared" si="1"/>
        <v>728317736000</v>
      </c>
      <c r="Q4" s="2">
        <f t="shared" si="1"/>
        <v>768738025000</v>
      </c>
      <c r="R4" s="2">
        <f t="shared" si="1"/>
        <v>748068685000</v>
      </c>
      <c r="S4" s="2">
        <f t="shared" si="1"/>
        <v>757076355000</v>
      </c>
      <c r="T4" s="2">
        <f t="shared" si="1"/>
        <v>571071098000</v>
      </c>
      <c r="U4" s="2">
        <f t="shared" si="1"/>
        <v>497183977000</v>
      </c>
      <c r="V4" s="2">
        <f t="shared" si="1"/>
        <v>441491099000</v>
      </c>
      <c r="W4" s="2">
        <f t="shared" si="1"/>
        <v>367391047000</v>
      </c>
      <c r="X4" s="2">
        <f t="shared" si="1"/>
        <v>277764025000</v>
      </c>
      <c r="Y4" s="2">
        <f t="shared" si="1"/>
        <v>254568266000</v>
      </c>
      <c r="Z4" s="2">
        <f t="shared" si="1"/>
        <v>239576339000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29038639000</v>
      </c>
      <c r="H5" s="2">
        <f>IFERROR(SUM(D5:G5)*(4/MAX(1,COUNT(D5:G5))),"")</f>
        <v>116154556000</v>
      </c>
      <c r="I5" s="2">
        <f t="shared" ref="I5:Z5" si="2">IFERROR(INDEX(I51:I500,MATCH($C$5,$C$51:$C$500,0)),"")</f>
        <v>387208319000</v>
      </c>
      <c r="J5" s="2">
        <f t="shared" si="2"/>
        <v>294505379000</v>
      </c>
      <c r="K5" s="2">
        <f t="shared" si="2"/>
        <v>112983305000</v>
      </c>
      <c r="L5" s="2">
        <f t="shared" si="2"/>
        <v>90414599000</v>
      </c>
      <c r="M5" s="2">
        <f t="shared" si="2"/>
        <v>108186948000</v>
      </c>
      <c r="N5" s="2">
        <f t="shared" si="2"/>
        <v>205326615000</v>
      </c>
      <c r="O5" s="2">
        <f t="shared" si="2"/>
        <v>124789630000</v>
      </c>
      <c r="P5" s="2">
        <f t="shared" si="2"/>
        <v>-27704420000</v>
      </c>
      <c r="Q5" s="2">
        <f t="shared" si="2"/>
        <v>130263321000</v>
      </c>
      <c r="R5" s="2">
        <f t="shared" si="2"/>
        <v>255231780000</v>
      </c>
      <c r="S5" s="2">
        <f t="shared" si="2"/>
        <v>189257265000</v>
      </c>
      <c r="T5" s="2">
        <f t="shared" si="2"/>
        <v>133697671000</v>
      </c>
      <c r="U5" s="2">
        <f t="shared" si="2"/>
        <v>126770234000</v>
      </c>
      <c r="V5" s="2">
        <f t="shared" si="2"/>
        <v>155403118000</v>
      </c>
      <c r="W5" s="2">
        <f t="shared" si="2"/>
        <v>88107028000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2192817086000</v>
      </c>
      <c r="H6" s="2">
        <f>IFERROR(INDEX(D6:G6,COUNT(D6:G6)),"")</f>
        <v>2192817086000</v>
      </c>
      <c r="I6" s="2">
        <f t="shared" ref="I6:Z6" si="3">IFERROR(INDEX(I51:I500,MATCH($C$6,$C$51:$C$500,0)),"")</f>
        <v>2167537463000</v>
      </c>
      <c r="J6" s="2">
        <f t="shared" si="3"/>
        <v>1980119437000</v>
      </c>
      <c r="K6" s="2">
        <f t="shared" si="3"/>
        <v>1705656748000</v>
      </c>
      <c r="L6" s="2">
        <f t="shared" si="3"/>
        <v>1700336893000</v>
      </c>
      <c r="M6" s="2">
        <f t="shared" si="3"/>
        <v>1859762049000</v>
      </c>
      <c r="N6" s="2">
        <f t="shared" si="3"/>
        <v>2006374654000</v>
      </c>
      <c r="O6" s="2">
        <f t="shared" si="3"/>
        <v>1951094614000</v>
      </c>
      <c r="P6" s="2">
        <f t="shared" si="3"/>
        <v>1826304984000</v>
      </c>
      <c r="Q6" s="2">
        <f t="shared" si="3"/>
        <v>1854009404000</v>
      </c>
      <c r="R6" s="2">
        <f t="shared" si="3"/>
        <v>1763758503000</v>
      </c>
      <c r="S6" s="2">
        <f t="shared" si="3"/>
        <v>1508526723000</v>
      </c>
      <c r="T6" s="2">
        <f t="shared" si="3"/>
        <v>1034335215000</v>
      </c>
      <c r="U6" s="2">
        <f t="shared" si="3"/>
        <v>862074629000</v>
      </c>
      <c r="V6" s="2">
        <f t="shared" si="3"/>
        <v>765221914000</v>
      </c>
      <c r="W6" s="2">
        <f t="shared" si="3"/>
        <v>636405022000</v>
      </c>
      <c r="X6" s="2">
        <f t="shared" si="3"/>
        <v>350964799000</v>
      </c>
      <c r="Y6" s="2">
        <f t="shared" si="3"/>
        <v>271811213000</v>
      </c>
      <c r="Z6" s="2">
        <f t="shared" si="3"/>
        <v>221857983000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5</v>
      </c>
      <c r="H7" s="3">
        <f>IFERROR(INDEX(D7:G7,COUNT(D7:G7)),"")</f>
        <v>5</v>
      </c>
      <c r="I7" s="3">
        <f t="shared" ref="I7:Z7" si="4">IFERROR(INDEX(I51:I500,MATCH($C$7,$C$51:$C$500,0))/1000000000,"")</f>
        <v>5</v>
      </c>
      <c r="J7" s="3">
        <f t="shared" si="4"/>
        <v>5</v>
      </c>
      <c r="K7" s="3">
        <f t="shared" si="4"/>
        <v>5</v>
      </c>
      <c r="L7" s="3">
        <f t="shared" si="4"/>
        <v>5</v>
      </c>
      <c r="M7" s="3">
        <f t="shared" si="4"/>
        <v>5</v>
      </c>
      <c r="N7" s="3">
        <f t="shared" si="4"/>
        <v>5</v>
      </c>
      <c r="O7" s="3">
        <f t="shared" si="4"/>
        <v>5</v>
      </c>
      <c r="P7" s="3">
        <f t="shared" si="4"/>
        <v>5</v>
      </c>
      <c r="Q7" s="3">
        <f t="shared" si="4"/>
        <v>5</v>
      </c>
      <c r="R7" s="3">
        <f t="shared" si="4"/>
        <v>5</v>
      </c>
      <c r="S7" s="3">
        <f t="shared" si="4"/>
        <v>5</v>
      </c>
      <c r="T7" s="3">
        <f t="shared" si="4"/>
        <v>3.32</v>
      </c>
      <c r="U7" s="3">
        <f t="shared" si="4"/>
        <v>2.9</v>
      </c>
      <c r="V7" s="3">
        <f t="shared" si="4"/>
        <v>2.87</v>
      </c>
      <c r="W7" s="3">
        <f t="shared" si="4"/>
        <v>2.87</v>
      </c>
      <c r="X7" s="3">
        <f t="shared" si="4"/>
        <v>1.44</v>
      </c>
      <c r="Y7" s="3">
        <f t="shared" si="4"/>
        <v>1.22</v>
      </c>
      <c r="Z7" s="3">
        <f t="shared" si="4"/>
        <v>1.22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68000000000</v>
      </c>
      <c r="H8" s="2">
        <f>IFERROR(INDEX(D8:G8,COUNT(D8:G8)),"")</f>
        <v>68000000000</v>
      </c>
      <c r="I8" s="2">
        <f t="shared" ref="I8:Z8" si="5">IFERROR(INDEX(I51:I500,MATCH($C$8,$C$51:$C$500,0)),"")</f>
        <v>92000000000</v>
      </c>
      <c r="J8" s="2">
        <f t="shared" si="5"/>
        <v>78000000000</v>
      </c>
      <c r="K8" s="2">
        <f t="shared" si="5"/>
        <v>139000000000</v>
      </c>
      <c r="L8" s="2">
        <f t="shared" si="5"/>
        <v>226000000000</v>
      </c>
      <c r="M8" s="2">
        <f t="shared" si="5"/>
        <v>30000000000</v>
      </c>
      <c r="N8" s="2">
        <f t="shared" si="5"/>
        <v>78000000000</v>
      </c>
      <c r="O8" s="2">
        <f t="shared" si="5"/>
        <v>272000000000</v>
      </c>
      <c r="P8" s="2">
        <f t="shared" si="5"/>
        <v>6000000000</v>
      </c>
      <c r="Q8" s="2">
        <f t="shared" si="5"/>
        <v>81000000000</v>
      </c>
      <c r="R8" s="2">
        <f t="shared" si="5"/>
        <v>-61000000000</v>
      </c>
      <c r="S8" s="2">
        <f t="shared" si="5"/>
        <v>22000000000</v>
      </c>
      <c r="T8" s="2">
        <f t="shared" si="5"/>
        <v>-2000000000</v>
      </c>
      <c r="U8" s="2">
        <f t="shared" si="5"/>
        <v>88000000000</v>
      </c>
      <c r="V8" s="2">
        <f t="shared" si="5"/>
        <v>143000000000</v>
      </c>
      <c r="W8" s="2">
        <f t="shared" si="5"/>
        <v>152000000000</v>
      </c>
      <c r="X8" s="2">
        <f t="shared" si="5"/>
        <v>101000000000</v>
      </c>
      <c r="Y8" s="2">
        <f t="shared" si="5"/>
        <v>29000000000</v>
      </c>
      <c r="Z8" s="2">
        <f t="shared" si="5"/>
        <v>53000000000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13.59</v>
      </c>
      <c r="H9" s="3">
        <f>IFERROR(INDEX(D9:G9,COUNT(D9:G9)),"")</f>
        <v>13.59</v>
      </c>
      <c r="I9" s="3">
        <f t="shared" ref="I9:Z9" si="6">IFERROR(INDEX(I51:I500,MATCH($C$9,$C$51:$C$500,0)),"")</f>
        <v>18.38</v>
      </c>
      <c r="J9" s="3">
        <f t="shared" si="6"/>
        <v>15.64</v>
      </c>
      <c r="K9" s="3">
        <f t="shared" si="6"/>
        <v>27.82</v>
      </c>
      <c r="L9" s="3">
        <f t="shared" si="6"/>
        <v>45.27</v>
      </c>
      <c r="M9" s="3">
        <f t="shared" si="6"/>
        <v>6.01</v>
      </c>
      <c r="N9" s="3">
        <f t="shared" si="6"/>
        <v>15.6</v>
      </c>
      <c r="O9" s="3">
        <f t="shared" si="6"/>
        <v>54.4</v>
      </c>
      <c r="P9" s="3">
        <f t="shared" si="6"/>
        <v>1.1100000000000001</v>
      </c>
      <c r="Q9" s="3">
        <f t="shared" si="6"/>
        <v>16.149999999999999</v>
      </c>
      <c r="R9" s="3">
        <f t="shared" si="6"/>
        <v>-12.15</v>
      </c>
      <c r="S9" s="3">
        <f t="shared" si="6"/>
        <v>4.4400000000000004</v>
      </c>
      <c r="T9" s="3">
        <f t="shared" si="6"/>
        <v>-0.56999999999999995</v>
      </c>
      <c r="U9" s="3">
        <f t="shared" si="6"/>
        <v>30.22</v>
      </c>
      <c r="V9" s="3">
        <f t="shared" si="6"/>
        <v>49.66</v>
      </c>
      <c r="W9" s="3">
        <f t="shared" si="6"/>
        <v>52.91</v>
      </c>
      <c r="X9" s="3">
        <f t="shared" si="6"/>
        <v>70.03</v>
      </c>
      <c r="Y9" s="3">
        <f t="shared" si="6"/>
        <v>23.71</v>
      </c>
      <c r="Z9" s="3">
        <f t="shared" si="6"/>
        <v>43.51</v>
      </c>
    </row>
    <row r="10" spans="1:26" ht="15.5" x14ac:dyDescent="0.35">
      <c r="C10" t="s">
        <v>17</v>
      </c>
      <c r="D10" s="3">
        <f ca="1">IFERROR(IF(D9=0,"",D2/D9),"")</f>
        <v>31.640912435614421</v>
      </c>
      <c r="I10" s="3">
        <f t="shared" ref="I10:Z10" ca="1" si="7">IFERROR(IF(I9=0,"",I2/I9),"")</f>
        <v>21.871599564744287</v>
      </c>
      <c r="J10" s="3">
        <f t="shared" ca="1" si="7"/>
        <v>21.099744245524295</v>
      </c>
      <c r="K10" s="3">
        <f t="shared" ca="1" si="7"/>
        <v>10.424155283968368</v>
      </c>
      <c r="L10" s="3">
        <f t="shared" ca="1" si="7"/>
        <v>7.9522862823061624</v>
      </c>
      <c r="M10" s="3">
        <f t="shared" ca="1" si="7"/>
        <v>55.906821963394343</v>
      </c>
      <c r="N10" s="3">
        <f t="shared" ca="1" si="7"/>
        <v>14.487179487179487</v>
      </c>
      <c r="O10" s="3" t="str">
        <f t="shared" ca="1" si="7"/>
        <v/>
      </c>
      <c r="P10" s="3">
        <f t="shared" ca="1" si="7"/>
        <v>293.69369369369366</v>
      </c>
      <c r="Q10" s="3">
        <f t="shared" ca="1" si="7"/>
        <v>23.529411764705884</v>
      </c>
      <c r="R10" s="3">
        <f t="shared" ca="1" si="7"/>
        <v>-30.781893004115226</v>
      </c>
      <c r="S10" s="3">
        <f t="shared" ca="1" si="7"/>
        <v>85.585585585585576</v>
      </c>
      <c r="T10" s="3">
        <f t="shared" ca="1" si="7"/>
        <v>-408.77192982456143</v>
      </c>
      <c r="U10" s="3">
        <f t="shared" ca="1" si="7"/>
        <v>6.5519523494374585</v>
      </c>
      <c r="V10" s="3">
        <f t="shared" ca="1" si="7"/>
        <v>4.6314941602899724</v>
      </c>
      <c r="W10" s="3">
        <f t="shared" ca="1" si="7"/>
        <v>2.7783027783027783</v>
      </c>
      <c r="X10" s="3">
        <f t="shared" ca="1" si="7"/>
        <v>2.0562616021704985</v>
      </c>
      <c r="Y10" s="3">
        <f t="shared" ca="1" si="7"/>
        <v>3.9223956136651199</v>
      </c>
      <c r="Z10" s="3">
        <f t="shared" ca="1" si="7"/>
        <v>1.1491611123879568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0</v>
      </c>
      <c r="H11" s="2">
        <f>IFERROR(INDEX(D11:G11,COUNT(D11:G11)),"")</f>
        <v>0</v>
      </c>
      <c r="I11" s="2">
        <f t="shared" ref="I11:Z11" si="8">IFERROR(INDEX(I51:I500,MATCH($C$11,$C$51:$C$500,0)),"")</f>
        <v>0</v>
      </c>
      <c r="J11" s="2">
        <f t="shared" si="8"/>
        <v>0</v>
      </c>
      <c r="K11" s="2">
        <f t="shared" si="8"/>
        <v>0</v>
      </c>
      <c r="L11" s="2">
        <f t="shared" si="8"/>
        <v>0</v>
      </c>
      <c r="M11" s="2">
        <f t="shared" si="8"/>
        <v>0</v>
      </c>
      <c r="N11" s="2">
        <f t="shared" si="8"/>
        <v>0</v>
      </c>
      <c r="O11" s="2">
        <f t="shared" si="8"/>
        <v>0</v>
      </c>
      <c r="P11" s="2">
        <f t="shared" si="8"/>
        <v>0</v>
      </c>
      <c r="Q11" s="2">
        <f t="shared" si="8"/>
        <v>61418035000</v>
      </c>
      <c r="R11" s="2">
        <f t="shared" si="8"/>
        <v>0</v>
      </c>
      <c r="S11" s="2">
        <f t="shared" si="8"/>
        <v>0</v>
      </c>
      <c r="T11" s="2">
        <f t="shared" si="8"/>
        <v>0</v>
      </c>
      <c r="U11" s="2">
        <f t="shared" si="8"/>
        <v>0</v>
      </c>
      <c r="V11" s="2">
        <f t="shared" si="8"/>
        <v>0</v>
      </c>
      <c r="W11" s="2">
        <f t="shared" si="8"/>
        <v>0</v>
      </c>
      <c r="X11" s="2">
        <f t="shared" si="8"/>
        <v>0</v>
      </c>
      <c r="Y11" s="2">
        <f t="shared" si="8"/>
        <v>0</v>
      </c>
      <c r="Z11" s="2">
        <f t="shared" si="8"/>
        <v>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-911161000</v>
      </c>
      <c r="H15" s="2">
        <f>IFERROR(SUM(D15:G15)*(4/MAX(1,COUNT(D15:G15))),"")</f>
        <v>-3644644000</v>
      </c>
      <c r="I15" s="2">
        <f t="shared" ref="I15:Z15" si="12">IFERROR(INDEX(I51:I500,MATCH($C$15,$C$51:$C$500,0)),"")</f>
        <v>-10758085000</v>
      </c>
      <c r="J15" s="2">
        <f t="shared" si="12"/>
        <v>-19061944000</v>
      </c>
      <c r="K15" s="2">
        <f t="shared" si="12"/>
        <v>-9709153000</v>
      </c>
      <c r="L15" s="2">
        <f t="shared" si="12"/>
        <v>-23038001000</v>
      </c>
      <c r="M15" s="2">
        <f t="shared" si="12"/>
        <v>-11730862000</v>
      </c>
      <c r="N15" s="2">
        <f t="shared" si="12"/>
        <v>-16601935000</v>
      </c>
      <c r="O15" s="2">
        <f t="shared" si="12"/>
        <v>-5873219000</v>
      </c>
      <c r="P15" s="2">
        <f t="shared" si="12"/>
        <v>-26086433000</v>
      </c>
      <c r="Q15" s="2">
        <f t="shared" si="12"/>
        <v>-12523967000</v>
      </c>
      <c r="R15" s="2">
        <f t="shared" si="12"/>
        <v>-8540404000</v>
      </c>
      <c r="S15" s="2">
        <f t="shared" si="12"/>
        <v>-18198799000</v>
      </c>
      <c r="T15" s="2">
        <f t="shared" si="12"/>
        <v>-8680907000</v>
      </c>
      <c r="U15" s="2">
        <f t="shared" si="12"/>
        <v>-23203441000</v>
      </c>
      <c r="V15" s="2">
        <f t="shared" si="12"/>
        <v>-25399816000</v>
      </c>
      <c r="W15" s="2">
        <f t="shared" si="12"/>
        <v>-13928550000</v>
      </c>
      <c r="X15" s="2">
        <f t="shared" si="12"/>
        <v>-8433644000</v>
      </c>
      <c r="Y15" s="2">
        <f t="shared" si="12"/>
        <v>-5710614000</v>
      </c>
      <c r="Z15" s="2">
        <f t="shared" si="12"/>
        <v>-3992406000</v>
      </c>
    </row>
    <row r="16" spans="1:26" ht="15.5" x14ac:dyDescent="0.35">
      <c r="C16" t="s">
        <v>28</v>
      </c>
      <c r="D16" s="2">
        <f>IFERROR(INDEX(D51:D500,MATCH($C$16,$C$51:$C$500,0)),"")</f>
        <v>72145949000</v>
      </c>
      <c r="H16" s="2">
        <f>IFERROR(SUM(D16:G16)*(4/MAX(1,COUNT(D16:G16))),"")</f>
        <v>288583796000</v>
      </c>
      <c r="I16" s="2">
        <f t="shared" ref="I16:Z16" si="13">IFERROR(INDEX(I51:I500,MATCH($C$16,$C$51:$C$500,0)),"")</f>
        <v>167245466000</v>
      </c>
      <c r="J16" s="2">
        <f t="shared" si="13"/>
        <v>284302979000</v>
      </c>
      <c r="K16" s="2">
        <f t="shared" si="13"/>
        <v>157783030000</v>
      </c>
      <c r="L16" s="2">
        <f t="shared" si="13"/>
        <v>192812423000</v>
      </c>
      <c r="M16" s="2">
        <f t="shared" si="13"/>
        <v>161169331000</v>
      </c>
      <c r="N16" s="2">
        <f t="shared" si="13"/>
        <v>123855201000</v>
      </c>
      <c r="O16" s="2">
        <f t="shared" si="13"/>
        <v>78933529000</v>
      </c>
      <c r="P16" s="2">
        <f t="shared" si="13"/>
        <v>54333348000</v>
      </c>
      <c r="Q16" s="2">
        <f t="shared" si="13"/>
        <v>135713877000</v>
      </c>
      <c r="R16" s="2">
        <f t="shared" si="13"/>
        <v>138846826000</v>
      </c>
      <c r="S16" s="2">
        <f t="shared" si="13"/>
        <v>211949051000</v>
      </c>
      <c r="T16" s="2">
        <f t="shared" si="13"/>
        <v>148645148000</v>
      </c>
      <c r="U16" s="2">
        <f t="shared" si="13"/>
        <v>175973057000</v>
      </c>
      <c r="V16" s="2">
        <f t="shared" si="13"/>
        <v>172542497000</v>
      </c>
      <c r="W16" s="2">
        <f t="shared" si="13"/>
        <v>109394713000</v>
      </c>
      <c r="X16" s="2">
        <f t="shared" si="13"/>
        <v>67796085000</v>
      </c>
      <c r="Y16" s="2">
        <f t="shared" si="13"/>
        <v>54903166000</v>
      </c>
      <c r="Z16" s="2">
        <f t="shared" si="13"/>
        <v>33821590000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2150000000000</v>
      </c>
      <c r="H20" s="2" t="str">
        <f t="shared" ref="H20:Z20" si="14">IFERROR(H21*H2,"")</f>
        <v/>
      </c>
      <c r="I20" s="2">
        <f t="shared" ca="1" si="14"/>
        <v>2010000000000</v>
      </c>
      <c r="J20" s="2">
        <f t="shared" ca="1" si="14"/>
        <v>1650000000000</v>
      </c>
      <c r="K20" s="2">
        <f t="shared" ca="1" si="14"/>
        <v>1450000000000</v>
      </c>
      <c r="L20" s="2">
        <f t="shared" ca="1" si="14"/>
        <v>1800000000000</v>
      </c>
      <c r="M20" s="2">
        <f t="shared" ca="1" si="14"/>
        <v>1680000000000</v>
      </c>
      <c r="N20" s="2">
        <f t="shared" ca="1" si="14"/>
        <v>1130000000000</v>
      </c>
      <c r="O20" s="2" t="str">
        <f t="shared" ca="1" si="14"/>
        <v/>
      </c>
      <c r="P20" s="2">
        <f t="shared" ca="1" si="14"/>
        <v>1630000000000</v>
      </c>
      <c r="Q20" s="2">
        <f t="shared" ca="1" si="14"/>
        <v>1900000000000</v>
      </c>
      <c r="R20" s="2">
        <f t="shared" ca="1" si="14"/>
        <v>1870000000000</v>
      </c>
      <c r="S20" s="2">
        <f t="shared" ca="1" si="14"/>
        <v>1900000000000</v>
      </c>
      <c r="T20" s="2">
        <f t="shared" ca="1" si="14"/>
        <v>773560000000</v>
      </c>
      <c r="U20" s="2">
        <f t="shared" ca="1" si="14"/>
        <v>574200000000</v>
      </c>
      <c r="V20" s="2">
        <f t="shared" ca="1" si="14"/>
        <v>660100000000</v>
      </c>
      <c r="W20" s="2">
        <f t="shared" ca="1" si="14"/>
        <v>421890000000</v>
      </c>
      <c r="X20" s="2">
        <f t="shared" ca="1" si="14"/>
        <v>207360000000</v>
      </c>
      <c r="Y20" s="2">
        <f t="shared" ca="1" si="14"/>
        <v>113460000000</v>
      </c>
      <c r="Z20" s="2">
        <f t="shared" ca="1" si="14"/>
        <v>61000000000</v>
      </c>
    </row>
    <row r="21" spans="1:26" ht="15.5" x14ac:dyDescent="0.35">
      <c r="C21" t="s">
        <v>11</v>
      </c>
      <c r="D21" s="2">
        <f>IFERROR(INDEX(D51:D500,MATCH($C$7,$C$51:$C$500,0)),"")</f>
        <v>5000000000</v>
      </c>
      <c r="H21" s="2">
        <f>IFERROR(INDEX(D21:G21,COUNT(D21:G21)),"")</f>
        <v>5000000000</v>
      </c>
      <c r="I21" s="2">
        <f t="shared" ref="I21:Z21" si="15">IFERROR(INDEX(I51:I500,MATCH($C$7,$C$51:$C$500,0)),"")</f>
        <v>5000000000</v>
      </c>
      <c r="J21" s="2">
        <f t="shared" si="15"/>
        <v>5000000000</v>
      </c>
      <c r="K21" s="2">
        <f t="shared" si="15"/>
        <v>5000000000</v>
      </c>
      <c r="L21" s="2">
        <f t="shared" si="15"/>
        <v>5000000000</v>
      </c>
      <c r="M21" s="2">
        <f t="shared" si="15"/>
        <v>5000000000</v>
      </c>
      <c r="N21" s="2">
        <f t="shared" si="15"/>
        <v>5000000000</v>
      </c>
      <c r="O21" s="2">
        <f t="shared" si="15"/>
        <v>5000000000</v>
      </c>
      <c r="P21" s="2">
        <f t="shared" si="15"/>
        <v>5000000000</v>
      </c>
      <c r="Q21" s="2">
        <f t="shared" si="15"/>
        <v>5000000000</v>
      </c>
      <c r="R21" s="2">
        <f t="shared" si="15"/>
        <v>5000000000</v>
      </c>
      <c r="S21" s="2">
        <f t="shared" si="15"/>
        <v>5000000000</v>
      </c>
      <c r="T21" s="2">
        <f t="shared" si="15"/>
        <v>3320000000</v>
      </c>
      <c r="U21" s="2">
        <f t="shared" si="15"/>
        <v>2900000000</v>
      </c>
      <c r="V21" s="2">
        <f t="shared" si="15"/>
        <v>2870000000</v>
      </c>
      <c r="W21" s="2">
        <f t="shared" si="15"/>
        <v>2870000000</v>
      </c>
      <c r="X21" s="2">
        <f t="shared" si="15"/>
        <v>1440000000</v>
      </c>
      <c r="Y21" s="2">
        <f t="shared" si="15"/>
        <v>1220000000</v>
      </c>
      <c r="Z21" s="2">
        <f t="shared" si="15"/>
        <v>1220000000</v>
      </c>
    </row>
    <row r="23" spans="1:26" ht="15.5" x14ac:dyDescent="0.35">
      <c r="B23" t="s">
        <v>53</v>
      </c>
      <c r="C23" t="s">
        <v>54</v>
      </c>
      <c r="D23" s="3">
        <f>IFERROR(D5/D6*100,"")</f>
        <v>1.3242617993719883</v>
      </c>
      <c r="H23" s="3">
        <f t="shared" ref="H23:Z23" si="16">IFERROR(H5/H6*100,"")</f>
        <v>5.2970471974879532</v>
      </c>
      <c r="I23" s="3">
        <f t="shared" si="16"/>
        <v>17.863973546463217</v>
      </c>
      <c r="J23" s="3">
        <f t="shared" si="16"/>
        <v>14.87311186875643</v>
      </c>
      <c r="K23" s="3">
        <f t="shared" si="16"/>
        <v>6.6240352950545711</v>
      </c>
      <c r="L23" s="3">
        <f t="shared" si="16"/>
        <v>5.3174520515447057</v>
      </c>
      <c r="M23" s="3">
        <f t="shared" si="16"/>
        <v>5.8172467847794005</v>
      </c>
      <c r="N23" s="3">
        <f t="shared" si="16"/>
        <v>10.233712561642038</v>
      </c>
      <c r="O23" s="3">
        <f t="shared" si="16"/>
        <v>6.3958779397255823</v>
      </c>
      <c r="P23" s="3">
        <f t="shared" si="16"/>
        <v>-1.5169656898882995</v>
      </c>
      <c r="Q23" s="3">
        <f t="shared" si="16"/>
        <v>7.026033455869138</v>
      </c>
      <c r="R23" s="3">
        <f t="shared" si="16"/>
        <v>14.470902879610383</v>
      </c>
      <c r="S23" s="3">
        <f t="shared" si="16"/>
        <v>12.545834430007641</v>
      </c>
      <c r="T23" s="3">
        <f t="shared" si="16"/>
        <v>12.925951767000409</v>
      </c>
      <c r="U23" s="3">
        <f t="shared" si="16"/>
        <v>14.70525053579787</v>
      </c>
      <c r="V23" s="3">
        <f t="shared" si="16"/>
        <v>20.308241982730255</v>
      </c>
      <c r="W23" s="3">
        <f t="shared" si="16"/>
        <v>13.844489743828579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-0.40570899514107384</v>
      </c>
      <c r="H24" s="4">
        <f t="shared" ref="H24:Z24" si="17">IFERROR(_xlfn.RRI(5,M23,H23),"")</f>
        <v>-1.8561092488607378E-2</v>
      </c>
      <c r="I24" s="4">
        <f t="shared" si="17"/>
        <v>0.11786400059046742</v>
      </c>
      <c r="J24" s="4">
        <f t="shared" si="17"/>
        <v>0.18385996877010147</v>
      </c>
      <c r="K24" s="4" t="str">
        <f t="shared" si="17"/>
        <v/>
      </c>
      <c r="L24" s="4">
        <f t="shared" si="17"/>
        <v>-5.4201384791538354E-2</v>
      </c>
      <c r="M24" s="4">
        <f t="shared" si="17"/>
        <v>-0.16661750898395167</v>
      </c>
      <c r="N24" s="4">
        <f t="shared" si="17"/>
        <v>-3.9921525734707086E-2</v>
      </c>
      <c r="O24" s="4">
        <f t="shared" si="17"/>
        <v>-0.13126458339312308</v>
      </c>
      <c r="P24" s="4" t="str">
        <f t="shared" si="17"/>
        <v/>
      </c>
      <c r="Q24" s="4">
        <f t="shared" si="17"/>
        <v>-0.19126250823441082</v>
      </c>
      <c r="R24" s="4">
        <f t="shared" si="17"/>
        <v>8.8898085782611602E-3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14.24</v>
      </c>
      <c r="H25" s="3">
        <f>IFERROR(INDEX(D25:G25,COUNT(D25:G25)),"")</f>
        <v>14.24</v>
      </c>
      <c r="I25" s="3">
        <f t="shared" ref="I25:Z25" si="18">IFERROR(INDEX(I51:I500,MATCH($C$25,$C$51:$C$500,0)),"")</f>
        <v>31.29</v>
      </c>
      <c r="J25" s="3">
        <f t="shared" si="18"/>
        <v>53.03</v>
      </c>
      <c r="K25" s="3">
        <f t="shared" si="18"/>
        <v>29.61</v>
      </c>
      <c r="L25" s="3">
        <f t="shared" si="18"/>
        <v>33.94</v>
      </c>
      <c r="M25" s="3">
        <f t="shared" si="18"/>
        <v>29.88</v>
      </c>
      <c r="N25" s="3">
        <f t="shared" si="18"/>
        <v>21.44</v>
      </c>
      <c r="O25" s="3">
        <f t="shared" si="18"/>
        <v>14.61</v>
      </c>
      <c r="P25" s="3">
        <f t="shared" si="18"/>
        <v>5.65</v>
      </c>
      <c r="Q25" s="3">
        <f t="shared" si="18"/>
        <v>24.63</v>
      </c>
      <c r="R25" s="3">
        <f t="shared" si="18"/>
        <v>26.05</v>
      </c>
      <c r="S25" s="3">
        <f t="shared" si="18"/>
        <v>38.74</v>
      </c>
      <c r="T25" s="3">
        <f t="shared" si="18"/>
        <v>42.12</v>
      </c>
      <c r="U25" s="3">
        <f t="shared" si="18"/>
        <v>52.66</v>
      </c>
      <c r="V25" s="3">
        <f t="shared" si="18"/>
        <v>51.21</v>
      </c>
      <c r="W25" s="3">
        <f t="shared" si="18"/>
        <v>33.229999999999997</v>
      </c>
      <c r="X25" s="3">
        <f t="shared" si="18"/>
        <v>41.32</v>
      </c>
      <c r="Y25" s="3">
        <f t="shared" si="18"/>
        <v>40.36</v>
      </c>
      <c r="Z25" s="3">
        <f t="shared" si="18"/>
        <v>24.48</v>
      </c>
    </row>
    <row r="26" spans="1:26" ht="15.5" x14ac:dyDescent="0.35">
      <c r="C26" t="s">
        <v>58</v>
      </c>
      <c r="D26" s="4">
        <f>IFERROR(_xlfn.RRI(5,I25,D25),"")</f>
        <v>-0.14567938678643588</v>
      </c>
      <c r="H26" s="4">
        <f t="shared" ref="H26:Z26" si="19">IFERROR(_xlfn.RRI(5,M25,H25),"")</f>
        <v>-0.13776454059493504</v>
      </c>
      <c r="I26" s="4">
        <f t="shared" si="19"/>
        <v>7.8539751490840803E-2</v>
      </c>
      <c r="J26" s="4">
        <f t="shared" si="19"/>
        <v>0.29411920488647292</v>
      </c>
      <c r="K26" s="4">
        <f t="shared" si="19"/>
        <v>0.39276547280341267</v>
      </c>
      <c r="L26" s="4">
        <f t="shared" si="19"/>
        <v>6.6226531787598963E-2</v>
      </c>
      <c r="M26" s="4">
        <f t="shared" si="19"/>
        <v>2.7814104428702358E-2</v>
      </c>
      <c r="N26" s="4">
        <f t="shared" si="19"/>
        <v>-0.11159082934895082</v>
      </c>
      <c r="O26" s="4">
        <f t="shared" si="19"/>
        <v>-0.19084379159591969</v>
      </c>
      <c r="P26" s="4">
        <f t="shared" si="19"/>
        <v>-0.3600979247658942</v>
      </c>
      <c r="Q26" s="4">
        <f t="shared" si="19"/>
        <v>-0.13618264108465383</v>
      </c>
      <c r="R26" s="4">
        <f t="shared" si="19"/>
        <v>-4.7520850808445703E-2</v>
      </c>
      <c r="S26" s="4">
        <f t="shared" si="19"/>
        <v>-1.2812015556159739E-2</v>
      </c>
      <c r="T26" s="4">
        <f t="shared" si="19"/>
        <v>8.5732398727729198E-3</v>
      </c>
      <c r="U26" s="4">
        <f t="shared" si="19"/>
        <v>0.16555799647949976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85.276487799999998</v>
      </c>
      <c r="H27" s="3">
        <f t="shared" ref="H27:Z27" si="20">IFERROR(H4/H21,"")</f>
        <v>341.10595119999999</v>
      </c>
      <c r="I27" s="3">
        <f t="shared" si="20"/>
        <v>445.66613539999997</v>
      </c>
      <c r="J27" s="3">
        <f t="shared" si="20"/>
        <v>412.48752339999999</v>
      </c>
      <c r="K27" s="3">
        <f t="shared" si="20"/>
        <v>184.8647426</v>
      </c>
      <c r="L27" s="3">
        <f t="shared" si="20"/>
        <v>175.7036138</v>
      </c>
      <c r="M27" s="3">
        <f t="shared" si="20"/>
        <v>157.4648718</v>
      </c>
      <c r="N27" s="3">
        <f t="shared" si="20"/>
        <v>153.5537372</v>
      </c>
      <c r="O27" s="3">
        <f t="shared" si="20"/>
        <v>155.91462859999999</v>
      </c>
      <c r="P27" s="3">
        <f t="shared" si="20"/>
        <v>145.66354720000001</v>
      </c>
      <c r="Q27" s="3">
        <f t="shared" si="20"/>
        <v>153.74760499999999</v>
      </c>
      <c r="R27" s="3">
        <f t="shared" si="20"/>
        <v>149.61373699999999</v>
      </c>
      <c r="S27" s="3">
        <f t="shared" si="20"/>
        <v>151.41527099999999</v>
      </c>
      <c r="T27" s="3">
        <f t="shared" si="20"/>
        <v>172.00936686746988</v>
      </c>
      <c r="U27" s="3">
        <f t="shared" si="20"/>
        <v>171.44275068965518</v>
      </c>
      <c r="V27" s="3">
        <f t="shared" si="20"/>
        <v>153.82965121951219</v>
      </c>
      <c r="W27" s="3">
        <f t="shared" si="20"/>
        <v>128.01081777003483</v>
      </c>
      <c r="X27" s="3">
        <f t="shared" si="20"/>
        <v>192.89168402777779</v>
      </c>
      <c r="Y27" s="3">
        <f t="shared" si="20"/>
        <v>208.66251311475409</v>
      </c>
      <c r="Z27" s="3">
        <f t="shared" si="20"/>
        <v>196.37404836065573</v>
      </c>
    </row>
    <row r="28" spans="1:26" ht="15.5" x14ac:dyDescent="0.35">
      <c r="C28" t="s">
        <v>60</v>
      </c>
      <c r="D28" s="4">
        <f>IFERROR(_xlfn.RRI(5,I27,D27),"")</f>
        <v>-0.2816039527918911</v>
      </c>
      <c r="H28" s="4">
        <f t="shared" ref="H28:Z28" si="21">IFERROR(_xlfn.RRI(5,M27,H27),"")</f>
        <v>0.16718882948823</v>
      </c>
      <c r="I28" s="4">
        <f t="shared" si="21"/>
        <v>0.23751322493993343</v>
      </c>
      <c r="J28" s="4">
        <f t="shared" si="21"/>
        <v>0.21480002020914513</v>
      </c>
      <c r="K28" s="4">
        <f t="shared" si="21"/>
        <v>4.8819230588385221E-2</v>
      </c>
      <c r="L28" s="4">
        <f t="shared" si="21"/>
        <v>2.7056810884207749E-2</v>
      </c>
      <c r="M28" s="4">
        <f t="shared" si="21"/>
        <v>1.0281598310842632E-2</v>
      </c>
      <c r="N28" s="4">
        <f t="shared" si="21"/>
        <v>2.8088141610014272E-3</v>
      </c>
      <c r="O28" s="4">
        <f t="shared" si="21"/>
        <v>-1.9456300542593508E-2</v>
      </c>
      <c r="P28" s="4">
        <f t="shared" si="21"/>
        <v>-3.2064649793131172E-2</v>
      </c>
      <c r="Q28" s="4">
        <f t="shared" si="21"/>
        <v>-1.0669429262355479E-4</v>
      </c>
      <c r="R28" s="4">
        <f t="shared" si="21"/>
        <v>3.1679877175209148E-2</v>
      </c>
      <c r="S28" s="4">
        <f t="shared" si="21"/>
        <v>-4.7266941914974936E-2</v>
      </c>
      <c r="T28" s="4">
        <f t="shared" si="21"/>
        <v>-3.7897080040538489E-2</v>
      </c>
      <c r="U28" s="4">
        <f t="shared" si="21"/>
        <v>-2.6789005602618543E-2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438.43</v>
      </c>
      <c r="H32" s="3">
        <f>IFERROR(INDEX(D32:G32,COUNT(D32:G32)),"")</f>
        <v>438.43</v>
      </c>
      <c r="I32" s="3">
        <f t="shared" ref="I32:Z32" si="22">IFERROR(INDEX(I51:I500,MATCH($C$32,$C$51:$C$500,0)),"")</f>
        <v>433.37</v>
      </c>
      <c r="J32" s="3">
        <f t="shared" si="22"/>
        <v>395.9</v>
      </c>
      <c r="K32" s="3">
        <f t="shared" si="22"/>
        <v>341.03</v>
      </c>
      <c r="L32" s="3">
        <f t="shared" si="22"/>
        <v>339.96</v>
      </c>
      <c r="M32" s="3">
        <f t="shared" si="22"/>
        <v>371.84</v>
      </c>
      <c r="N32" s="3">
        <f t="shared" si="22"/>
        <v>401.15</v>
      </c>
      <c r="O32" s="3">
        <f t="shared" si="22"/>
        <v>390.1</v>
      </c>
      <c r="P32" s="3">
        <f t="shared" si="22"/>
        <v>365.15</v>
      </c>
      <c r="Q32" s="3">
        <f t="shared" si="22"/>
        <v>370.69</v>
      </c>
      <c r="R32" s="3">
        <f t="shared" si="22"/>
        <v>352.64</v>
      </c>
      <c r="S32" s="3">
        <f t="shared" si="22"/>
        <v>301.61</v>
      </c>
      <c r="T32" s="3">
        <f t="shared" si="22"/>
        <v>311.29000000000002</v>
      </c>
      <c r="U32" s="3">
        <f t="shared" si="22"/>
        <v>297.14</v>
      </c>
      <c r="V32" s="3">
        <f t="shared" si="22"/>
        <v>266.32</v>
      </c>
      <c r="W32" s="3">
        <f t="shared" si="22"/>
        <v>221.49</v>
      </c>
      <c r="X32" s="3">
        <f t="shared" si="22"/>
        <v>244.29</v>
      </c>
      <c r="Y32" s="3">
        <f t="shared" si="22"/>
        <v>223.03</v>
      </c>
      <c r="Z32" s="3">
        <f t="shared" si="22"/>
        <v>182.04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1</v>
      </c>
      <c r="H33" s="3">
        <f>IFERROR(INDEX(D33:G33,COUNT(D33:G33)),"")</f>
        <v>1</v>
      </c>
      <c r="I33" s="3">
        <f t="shared" ref="I33:Z33" si="23">IFERROR(INDEX(I51:I500,MATCH($C$33,$C$51:$C$500,0)),"")</f>
        <v>0.93</v>
      </c>
      <c r="J33" s="3">
        <f t="shared" si="23"/>
        <v>0.83</v>
      </c>
      <c r="K33" s="3">
        <f t="shared" si="23"/>
        <v>0.85</v>
      </c>
      <c r="L33" s="3">
        <f t="shared" si="23"/>
        <v>1.06</v>
      </c>
      <c r="M33" s="3">
        <f t="shared" si="23"/>
        <v>0.9</v>
      </c>
      <c r="N33" s="3">
        <f t="shared" si="23"/>
        <v>0.56000000000000005</v>
      </c>
      <c r="O33" s="3">
        <f t="shared" si="23"/>
        <v>0.76</v>
      </c>
      <c r="P33" s="3">
        <f t="shared" si="23"/>
        <v>0.89</v>
      </c>
      <c r="Q33" s="3">
        <f t="shared" si="23"/>
        <v>1.03</v>
      </c>
      <c r="R33" s="3">
        <f t="shared" si="23"/>
        <v>1.06</v>
      </c>
      <c r="S33" s="3">
        <f t="shared" si="23"/>
        <v>1.26</v>
      </c>
      <c r="T33" s="3">
        <f t="shared" si="23"/>
        <v>0.75</v>
      </c>
      <c r="U33" s="3">
        <f t="shared" si="23"/>
        <v>0.67</v>
      </c>
      <c r="V33" s="3">
        <f t="shared" si="23"/>
        <v>0.86</v>
      </c>
      <c r="W33" s="3">
        <f t="shared" si="23"/>
        <v>0.66</v>
      </c>
      <c r="X33" s="3">
        <f t="shared" si="23"/>
        <v>0.59</v>
      </c>
      <c r="Y33" s="3">
        <f t="shared" si="23"/>
        <v>0.43</v>
      </c>
      <c r="Z33" s="3">
        <f t="shared" si="23"/>
        <v>0.28000000000000003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30.9</v>
      </c>
      <c r="H34" s="3">
        <f>IFERROR(INDEX(D34:G34,COUNT(D34:G34)),"")</f>
        <v>30.9</v>
      </c>
      <c r="I34" s="3">
        <f t="shared" ref="I34:Z34" si="24">IFERROR(INDEX(I51:I500,MATCH($C$34,$C$51:$C$500,0)),"")</f>
        <v>12.85</v>
      </c>
      <c r="J34" s="3">
        <f t="shared" si="24"/>
        <v>6.22</v>
      </c>
      <c r="K34" s="3">
        <f t="shared" si="24"/>
        <v>9.7899999999999991</v>
      </c>
      <c r="L34" s="3">
        <f t="shared" si="24"/>
        <v>10.61</v>
      </c>
      <c r="M34" s="3">
        <f t="shared" si="24"/>
        <v>11.24</v>
      </c>
      <c r="N34" s="3">
        <f t="shared" si="24"/>
        <v>10.54</v>
      </c>
      <c r="O34" s="3">
        <f t="shared" si="24"/>
        <v>20.260000000000002</v>
      </c>
      <c r="P34" s="3">
        <f t="shared" si="24"/>
        <v>57.7</v>
      </c>
      <c r="Q34" s="3">
        <f t="shared" si="24"/>
        <v>15.43</v>
      </c>
      <c r="R34" s="3">
        <f t="shared" si="24"/>
        <v>14.36</v>
      </c>
      <c r="S34" s="3">
        <f t="shared" si="24"/>
        <v>9.81</v>
      </c>
      <c r="T34" s="3">
        <f t="shared" si="24"/>
        <v>5.53</v>
      </c>
      <c r="U34" s="3">
        <f t="shared" si="24"/>
        <v>3.76</v>
      </c>
      <c r="V34" s="3">
        <f t="shared" si="24"/>
        <v>4.49</v>
      </c>
      <c r="W34" s="3">
        <f t="shared" si="24"/>
        <v>4.42</v>
      </c>
      <c r="X34" s="3">
        <f t="shared" si="24"/>
        <v>3.51</v>
      </c>
      <c r="Y34" s="3">
        <f t="shared" si="24"/>
        <v>2.38</v>
      </c>
      <c r="Z34" s="3">
        <f t="shared" si="24"/>
        <v>2.08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5.16</v>
      </c>
      <c r="H35" s="3">
        <f>IFERROR(INDEX(D35:G35,COUNT(D35:G35)),"")</f>
        <v>5.16</v>
      </c>
      <c r="I35" s="3">
        <f t="shared" ref="I35:Z35" si="25">IFERROR(INDEX(I51:I500,MATCH($C$35,$C$51:$C$500,0)),"")</f>
        <v>0.9</v>
      </c>
      <c r="J35" s="3">
        <f t="shared" si="25"/>
        <v>0.8</v>
      </c>
      <c r="K35" s="3">
        <f t="shared" si="25"/>
        <v>1.57</v>
      </c>
      <c r="L35" s="3">
        <f t="shared" si="25"/>
        <v>2.0499999999999998</v>
      </c>
      <c r="M35" s="3">
        <f t="shared" si="25"/>
        <v>2.13</v>
      </c>
      <c r="N35" s="3">
        <f t="shared" si="25"/>
        <v>1.47</v>
      </c>
      <c r="O35" s="3">
        <f t="shared" si="25"/>
        <v>1.9</v>
      </c>
      <c r="P35" s="3">
        <f t="shared" si="25"/>
        <v>2.2400000000000002</v>
      </c>
      <c r="Q35" s="3">
        <f t="shared" si="25"/>
        <v>2.4700000000000002</v>
      </c>
      <c r="R35" s="3">
        <f t="shared" si="25"/>
        <v>2.5</v>
      </c>
      <c r="S35" s="3">
        <f t="shared" si="25"/>
        <v>2.5099999999999998</v>
      </c>
      <c r="T35" s="3">
        <f t="shared" si="25"/>
        <v>1.36</v>
      </c>
      <c r="U35" s="3">
        <f t="shared" si="25"/>
        <v>1.1599999999999999</v>
      </c>
      <c r="V35" s="3">
        <f t="shared" si="25"/>
        <v>1.5</v>
      </c>
      <c r="W35" s="3">
        <f t="shared" si="25"/>
        <v>1.1499999999999999</v>
      </c>
      <c r="X35" s="3">
        <f t="shared" si="25"/>
        <v>0.75</v>
      </c>
      <c r="Y35" s="3">
        <f t="shared" si="25"/>
        <v>0.46</v>
      </c>
      <c r="Z35" s="3">
        <f t="shared" si="25"/>
        <v>0.26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0.52659999999999996</v>
      </c>
      <c r="I36" s="4">
        <f t="shared" si="26"/>
        <v>0.95879999999999999</v>
      </c>
      <c r="J36" s="4">
        <f t="shared" si="26"/>
        <v>0.75430000000000008</v>
      </c>
      <c r="K36" s="4">
        <f t="shared" si="26"/>
        <v>1.0133000000000001</v>
      </c>
      <c r="L36" s="4">
        <f t="shared" si="26"/>
        <v>0.58920000000000006</v>
      </c>
      <c r="M36" s="4">
        <f t="shared" si="26"/>
        <v>1.6734</v>
      </c>
      <c r="N36" s="4">
        <f t="shared" si="26"/>
        <v>2.3316999999999997</v>
      </c>
      <c r="O36" s="4">
        <f t="shared" si="26"/>
        <v>2.0537000000000001</v>
      </c>
      <c r="P36" s="4">
        <f t="shared" si="26"/>
        <v>0</v>
      </c>
      <c r="Q36" s="4">
        <f t="shared" si="26"/>
        <v>0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30</v>
      </c>
      <c r="I37" s="3">
        <f t="shared" si="27"/>
        <v>30</v>
      </c>
      <c r="J37" s="3">
        <f t="shared" si="27"/>
        <v>40</v>
      </c>
      <c r="K37" s="3">
        <f t="shared" si="27"/>
        <v>30</v>
      </c>
      <c r="L37" s="3">
        <f t="shared" si="27"/>
        <v>20</v>
      </c>
      <c r="M37" s="3">
        <f t="shared" si="27"/>
        <v>50</v>
      </c>
      <c r="N37" s="3">
        <f t="shared" si="27"/>
        <v>50</v>
      </c>
      <c r="O37" s="3">
        <f t="shared" si="27"/>
        <v>30</v>
      </c>
      <c r="P37" s="3">
        <f t="shared" si="27"/>
        <v>0</v>
      </c>
      <c r="Q37" s="3">
        <f t="shared" si="27"/>
        <v>0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426382439000</v>
      </c>
      <c r="E51" s="5">
        <v>601365764000</v>
      </c>
      <c r="F51" s="5">
        <v>689515362000</v>
      </c>
      <c r="G51" s="5">
        <v>393286924000</v>
      </c>
      <c r="I51" s="5">
        <v>2228330677000</v>
      </c>
      <c r="J51" s="5">
        <v>2062437617000</v>
      </c>
      <c r="K51" s="5">
        <v>924323713000</v>
      </c>
      <c r="L51" s="5">
        <v>878518069000</v>
      </c>
      <c r="M51" s="5">
        <v>787324359000</v>
      </c>
      <c r="N51" s="5">
        <v>767768686000</v>
      </c>
      <c r="O51" s="5">
        <v>779573143000</v>
      </c>
      <c r="P51" s="5">
        <v>728317736000</v>
      </c>
      <c r="Q51" s="5">
        <v>768738025000</v>
      </c>
      <c r="R51" s="5">
        <v>748068685000</v>
      </c>
      <c r="S51" s="5">
        <v>757076355000</v>
      </c>
      <c r="T51" s="5">
        <v>571071098000</v>
      </c>
      <c r="U51" s="5">
        <v>497183977000</v>
      </c>
      <c r="V51" s="5">
        <v>441491099000</v>
      </c>
      <c r="W51" s="5">
        <v>367391047000</v>
      </c>
      <c r="X51" s="5">
        <v>277764025000</v>
      </c>
      <c r="Y51" s="5">
        <v>254568266000</v>
      </c>
      <c r="Z51" s="5">
        <v>239576339000</v>
      </c>
    </row>
    <row r="52" spans="2:26" ht="15.5" x14ac:dyDescent="0.35">
      <c r="C52" t="s">
        <v>382</v>
      </c>
      <c r="D52" s="5">
        <v>755801446000</v>
      </c>
      <c r="E52" s="5">
        <v>771504331000</v>
      </c>
      <c r="F52" s="5">
        <v>697254464000</v>
      </c>
      <c r="G52" s="5">
        <v>640966393000</v>
      </c>
      <c r="I52" s="5">
        <v>2791079248000</v>
      </c>
      <c r="J52" s="5">
        <v>2572858029000</v>
      </c>
      <c r="K52" s="5">
        <v>2542336999000</v>
      </c>
      <c r="L52" s="5">
        <v>2289917182000</v>
      </c>
      <c r="M52" s="5">
        <v>2158009381000</v>
      </c>
      <c r="N52" s="5">
        <v>2036966460000</v>
      </c>
      <c r="O52" s="5">
        <v>1981123687000</v>
      </c>
      <c r="P52" s="5">
        <v>1616030333000</v>
      </c>
      <c r="Q52" s="5">
        <v>1459984104000</v>
      </c>
      <c r="R52" s="5">
        <v>981897319000</v>
      </c>
      <c r="S52" s="5">
        <v>906518019000</v>
      </c>
      <c r="T52" s="5">
        <v>587647577000</v>
      </c>
      <c r="U52" s="5">
        <v>555122707000</v>
      </c>
      <c r="V52" s="5">
        <v>496024031000</v>
      </c>
      <c r="W52" s="5">
        <v>377299508000</v>
      </c>
      <c r="X52" s="5">
        <v>290659555000</v>
      </c>
      <c r="Y52" s="5">
        <v>244674572000</v>
      </c>
      <c r="Z52" s="5">
        <v>238719697000</v>
      </c>
    </row>
    <row r="53" spans="2:26" ht="15.5" x14ac:dyDescent="0.35">
      <c r="C53" t="s">
        <v>384</v>
      </c>
      <c r="K53" s="5">
        <v>-1599037539000</v>
      </c>
      <c r="L53" s="5">
        <v>-1446359224000</v>
      </c>
      <c r="M53" s="5">
        <v>-1387420577000</v>
      </c>
      <c r="N53" s="5">
        <v>-1287966593000</v>
      </c>
      <c r="O53" s="5">
        <v>-1149054802000</v>
      </c>
      <c r="P53" s="5">
        <v>-887562397000</v>
      </c>
      <c r="Q53" s="5">
        <v>-803033947000</v>
      </c>
      <c r="R53" s="5">
        <v>-369426113000</v>
      </c>
      <c r="S53" s="5">
        <v>-243992013000</v>
      </c>
      <c r="T53" s="5">
        <v>-55404466000</v>
      </c>
      <c r="U53" s="5">
        <v>-35170542000</v>
      </c>
      <c r="V53" s="5">
        <v>-43096656000</v>
      </c>
      <c r="W53" s="5">
        <v>-34362945000</v>
      </c>
      <c r="X53" s="5">
        <v>-28459348000</v>
      </c>
      <c r="Y53" s="5">
        <v>-23663072000</v>
      </c>
      <c r="Z53" s="5">
        <v>-24421412000</v>
      </c>
    </row>
    <row r="54" spans="2:26" ht="15.5" x14ac:dyDescent="0.35">
      <c r="C54" t="s">
        <v>931</v>
      </c>
      <c r="W54" s="5">
        <v>-32218839000</v>
      </c>
      <c r="X54" s="5">
        <v>-16551087000</v>
      </c>
      <c r="Y54" s="5">
        <v>-2685287000</v>
      </c>
      <c r="Z54" s="5">
        <v>-6967098000</v>
      </c>
    </row>
    <row r="55" spans="2:26" ht="15.5" x14ac:dyDescent="0.35">
      <c r="C55" t="s">
        <v>93</v>
      </c>
      <c r="D55" s="5">
        <v>-42196149000</v>
      </c>
      <c r="E55" s="5">
        <v>65611922000</v>
      </c>
      <c r="F55" s="5">
        <v>131328643000</v>
      </c>
      <c r="G55" s="5">
        <v>27022271000</v>
      </c>
      <c r="I55" s="5">
        <v>230720938000</v>
      </c>
      <c r="J55" s="5">
        <v>29264344000</v>
      </c>
      <c r="K55" s="5">
        <v>-35090572000</v>
      </c>
      <c r="L55" s="5">
        <v>-79359823000</v>
      </c>
      <c r="M55" s="5">
        <v>-41251521000</v>
      </c>
      <c r="N55" s="5">
        <v>98073349000</v>
      </c>
      <c r="O55" s="5">
        <v>51729320000</v>
      </c>
      <c r="P55" s="5">
        <v>-55951335000</v>
      </c>
      <c r="Q55" s="5">
        <v>7073411000</v>
      </c>
      <c r="R55" s="5">
        <v>124925358000</v>
      </c>
      <c r="S55" s="5">
        <v>-4492987000</v>
      </c>
      <c r="T55" s="5">
        <v>-6266570000</v>
      </c>
      <c r="U55" s="5">
        <v>-25999382000</v>
      </c>
      <c r="V55" s="5">
        <v>8260437000</v>
      </c>
      <c r="W55" s="5">
        <v>-7359135000</v>
      </c>
    </row>
    <row r="56" spans="2:26" ht="15.5" x14ac:dyDescent="0.35">
      <c r="C56" t="s">
        <v>932</v>
      </c>
      <c r="K56" s="5">
        <v>-23002665000</v>
      </c>
      <c r="L56" s="5">
        <v>-18733803000</v>
      </c>
      <c r="M56" s="5">
        <v>-9294498000</v>
      </c>
      <c r="N56" s="5">
        <v>15803622000</v>
      </c>
      <c r="O56" s="5">
        <v>-13309705000</v>
      </c>
      <c r="P56" s="5">
        <v>-26884569000</v>
      </c>
      <c r="Q56" s="5">
        <v>-18872000</v>
      </c>
      <c r="R56" s="5">
        <v>22783758000</v>
      </c>
      <c r="S56" s="5">
        <v>3184548000</v>
      </c>
      <c r="T56" s="5">
        <v>-16946927000</v>
      </c>
      <c r="U56" s="5">
        <v>-11203585000</v>
      </c>
      <c r="V56" s="5">
        <v>-4953976000</v>
      </c>
      <c r="W56" s="5">
        <v>-32218839000</v>
      </c>
      <c r="X56" s="5">
        <v>-16551087000</v>
      </c>
      <c r="Y56" s="5">
        <v>-2685287000</v>
      </c>
      <c r="Z56" s="5">
        <v>-6967098000</v>
      </c>
    </row>
    <row r="57" spans="2:26" ht="15.5" x14ac:dyDescent="0.35">
      <c r="C57" t="s">
        <v>722</v>
      </c>
    </row>
    <row r="58" spans="2:26" ht="15.5" x14ac:dyDescent="0.35">
      <c r="C58" t="s">
        <v>393</v>
      </c>
      <c r="D58" s="5">
        <v>41432930000</v>
      </c>
      <c r="E58" s="5">
        <v>36314618000</v>
      </c>
      <c r="F58" s="5">
        <v>43307747000</v>
      </c>
      <c r="G58" s="5">
        <v>38674952000</v>
      </c>
      <c r="I58" s="5">
        <v>162617355000</v>
      </c>
      <c r="J58" s="5">
        <v>166979812000</v>
      </c>
      <c r="K58" s="5">
        <v>124278217000</v>
      </c>
      <c r="L58" s="5">
        <v>93426250000</v>
      </c>
      <c r="M58" s="5">
        <v>107541805000</v>
      </c>
      <c r="N58" s="5">
        <v>53453038000</v>
      </c>
      <c r="O58" s="5">
        <v>54455361000</v>
      </c>
      <c r="P58" s="5">
        <v>21373999000</v>
      </c>
      <c r="Q58" s="5">
        <v>101405731000</v>
      </c>
      <c r="R58" s="5">
        <v>165959430000</v>
      </c>
      <c r="S58" s="5">
        <v>146025707000</v>
      </c>
      <c r="T58" s="5">
        <v>114059666000</v>
      </c>
      <c r="U58" s="5">
        <v>84516871000</v>
      </c>
      <c r="V58" s="5">
        <v>71628318000</v>
      </c>
      <c r="W58" s="5">
        <v>54297562000</v>
      </c>
      <c r="X58" s="5">
        <v>29999157000</v>
      </c>
      <c r="Y58" s="5">
        <v>33607929000</v>
      </c>
      <c r="Z58" s="5">
        <v>28596649000</v>
      </c>
    </row>
    <row r="59" spans="2:26" ht="15.5" x14ac:dyDescent="0.35">
      <c r="C59" t="s">
        <v>85</v>
      </c>
      <c r="D59" s="5">
        <v>-355036827000</v>
      </c>
      <c r="E59" s="5">
        <v>-556667824000</v>
      </c>
      <c r="F59" s="5">
        <v>-642800431000</v>
      </c>
      <c r="G59" s="5">
        <v>-354150896000</v>
      </c>
      <c r="I59" s="5">
        <v>-2061085211000</v>
      </c>
      <c r="J59" s="5">
        <v>-1778134638000</v>
      </c>
      <c r="K59" s="5">
        <v>-766540683000</v>
      </c>
      <c r="L59" s="5">
        <v>-685705646000</v>
      </c>
      <c r="M59" s="5">
        <v>-626155028000</v>
      </c>
      <c r="N59" s="5">
        <v>-643913485000</v>
      </c>
      <c r="O59" s="5">
        <v>-700639614000</v>
      </c>
      <c r="P59" s="5">
        <v>-673984388000</v>
      </c>
      <c r="Q59" s="5">
        <v>-633024148000</v>
      </c>
      <c r="R59" s="5">
        <v>-609221859000</v>
      </c>
      <c r="S59" s="5">
        <v>-545127304000</v>
      </c>
      <c r="T59" s="5">
        <v>-422425950000</v>
      </c>
      <c r="U59" s="5">
        <v>-321210920000</v>
      </c>
      <c r="V59" s="5">
        <v>-268948602000</v>
      </c>
      <c r="W59" s="5">
        <v>-257996334000</v>
      </c>
      <c r="X59" s="5">
        <v>-209967940000</v>
      </c>
      <c r="Y59" s="5">
        <v>-199665100000</v>
      </c>
      <c r="Z59" s="5">
        <v>-205754749000</v>
      </c>
    </row>
    <row r="60" spans="2:26" ht="15.5" x14ac:dyDescent="0.35">
      <c r="C60" t="s">
        <v>386</v>
      </c>
      <c r="D60" s="5">
        <v>-270249317000</v>
      </c>
      <c r="E60" s="5">
        <v>-466777937000</v>
      </c>
      <c r="F60" s="5">
        <v>-551261976000</v>
      </c>
      <c r="G60" s="5">
        <v>-273349969000</v>
      </c>
      <c r="I60" s="5">
        <v>-1718090496000</v>
      </c>
      <c r="J60" s="5">
        <v>-1448172001000</v>
      </c>
      <c r="K60" s="5">
        <v>-807072652000</v>
      </c>
      <c r="L60" s="5">
        <v>-840780315000</v>
      </c>
      <c r="M60" s="5">
        <v>-759644923000</v>
      </c>
      <c r="N60" s="5">
        <v>-764550263000</v>
      </c>
      <c r="O60" s="5">
        <v>-746903813000</v>
      </c>
      <c r="P60" s="5">
        <v>-765645627000</v>
      </c>
      <c r="Q60" s="5">
        <v>-644903560000</v>
      </c>
      <c r="R60" s="5">
        <v>-405692202000</v>
      </c>
      <c r="S60" s="5">
        <v>-404001995000</v>
      </c>
      <c r="T60" s="5">
        <v>-315628961000</v>
      </c>
      <c r="U60" s="5">
        <v>-236942362000</v>
      </c>
      <c r="V60" s="5">
        <v>-174638016000</v>
      </c>
      <c r="W60" s="5">
        <v>-128742104000</v>
      </c>
      <c r="X60" s="5">
        <v>-120935681000</v>
      </c>
      <c r="Y60" s="5">
        <v>-102645573000</v>
      </c>
      <c r="Z60" s="5">
        <v>-101914300000</v>
      </c>
    </row>
    <row r="61" spans="2:26" ht="15.5" x14ac:dyDescent="0.35">
      <c r="C61" t="s">
        <v>388</v>
      </c>
      <c r="K61" s="5">
        <v>445029782000</v>
      </c>
      <c r="L61" s="5">
        <v>516739518000</v>
      </c>
      <c r="M61" s="5">
        <v>485323973000</v>
      </c>
      <c r="N61" s="5">
        <v>490011026000</v>
      </c>
      <c r="O61" s="5">
        <v>432730673000</v>
      </c>
      <c r="P61" s="5">
        <v>444457356000</v>
      </c>
      <c r="Q61" s="5">
        <v>298952988000</v>
      </c>
      <c r="R61" s="5">
        <v>65157375000</v>
      </c>
      <c r="S61" s="5">
        <v>71778326000</v>
      </c>
      <c r="T61" s="5">
        <v>26493750000</v>
      </c>
      <c r="U61" s="5">
        <v>19506537000</v>
      </c>
      <c r="V61" s="5">
        <v>13996693000</v>
      </c>
      <c r="W61" s="5">
        <v>6130816000</v>
      </c>
      <c r="X61" s="5">
        <v>11526893000</v>
      </c>
      <c r="Y61" s="5">
        <v>3994054000</v>
      </c>
      <c r="Z61" s="5">
        <v>4118176000</v>
      </c>
    </row>
    <row r="62" spans="2:26" ht="15.5" x14ac:dyDescent="0.35">
      <c r="C62" t="s">
        <v>391</v>
      </c>
      <c r="K62" s="5">
        <v>70290884000</v>
      </c>
      <c r="L62" s="5">
        <v>70265463000</v>
      </c>
      <c r="M62" s="5">
        <v>66494308000</v>
      </c>
      <c r="N62" s="5">
        <v>-39055989000</v>
      </c>
      <c r="O62" s="5">
        <v>-97287880000</v>
      </c>
      <c r="P62" s="5">
        <v>-64075872000</v>
      </c>
      <c r="Q62" s="5">
        <v>16580021000</v>
      </c>
      <c r="R62" s="5">
        <v>-31268377000</v>
      </c>
      <c r="S62" s="5">
        <v>-28708085000</v>
      </c>
      <c r="T62" s="5">
        <v>-27772377000</v>
      </c>
      <c r="U62" s="5">
        <v>-6207742000</v>
      </c>
      <c r="V62" s="5">
        <v>-9619747000</v>
      </c>
      <c r="W62" s="5">
        <v>-64676922000</v>
      </c>
      <c r="X62" s="5">
        <v>-55008874000</v>
      </c>
      <c r="Y62" s="5">
        <v>-51348465000</v>
      </c>
      <c r="Z62" s="5">
        <v>-53963881000</v>
      </c>
    </row>
    <row r="63" spans="2:26" ht="15.5" x14ac:dyDescent="0.35">
      <c r="C63" t="s">
        <v>933</v>
      </c>
      <c r="Q63" s="5">
        <v>-53961056000</v>
      </c>
    </row>
    <row r="64" spans="2:26" ht="15.5" x14ac:dyDescent="0.35">
      <c r="C64" t="s">
        <v>434</v>
      </c>
      <c r="D64" s="5">
        <v>-84787510000</v>
      </c>
      <c r="E64" s="5">
        <v>-89889887000</v>
      </c>
      <c r="F64" s="5">
        <v>-91538455000</v>
      </c>
      <c r="G64" s="5">
        <v>-80800927000</v>
      </c>
      <c r="I64" s="5">
        <v>-342994715000</v>
      </c>
      <c r="J64" s="5">
        <v>-329962637000</v>
      </c>
      <c r="K64" s="5">
        <v>-459267313000</v>
      </c>
      <c r="L64" s="5">
        <v>-423483586000</v>
      </c>
      <c r="M64" s="5">
        <v>-394283793000</v>
      </c>
      <c r="N64" s="5">
        <v>-335949835000</v>
      </c>
      <c r="O64" s="5">
        <v>-255384370000</v>
      </c>
      <c r="P64" s="5">
        <v>-242653981000</v>
      </c>
      <c r="Q64" s="5">
        <v>-224093055000</v>
      </c>
      <c r="R64" s="5">
        <v>-238394680000</v>
      </c>
      <c r="S64" s="5">
        <v>-188684235000</v>
      </c>
      <c r="T64" s="5">
        <v>-110654138000</v>
      </c>
      <c r="U64" s="5">
        <v>-87114556000</v>
      </c>
      <c r="V64" s="5">
        <v>-75312984000</v>
      </c>
      <c r="W64" s="5">
        <v>-55087598000</v>
      </c>
      <c r="X64" s="5">
        <v>-48920830000</v>
      </c>
      <c r="Y64" s="5">
        <v>-41693550000</v>
      </c>
      <c r="Z64" s="5">
        <v>-40062117000</v>
      </c>
    </row>
    <row r="65" spans="2:26" ht="15.5" x14ac:dyDescent="0.35">
      <c r="C65" t="s">
        <v>88</v>
      </c>
      <c r="D65" s="5">
        <v>71345612000</v>
      </c>
      <c r="E65" s="5">
        <v>44697940000</v>
      </c>
      <c r="F65" s="5">
        <v>46714931000</v>
      </c>
      <c r="G65" s="5">
        <v>39136028000</v>
      </c>
      <c r="I65" s="5">
        <v>167245466000</v>
      </c>
      <c r="J65" s="5">
        <v>284302979000</v>
      </c>
      <c r="K65" s="5">
        <v>157783030000</v>
      </c>
      <c r="L65" s="5">
        <v>192812423000</v>
      </c>
      <c r="M65" s="5">
        <v>161169331000</v>
      </c>
      <c r="N65" s="5">
        <v>123855201000</v>
      </c>
      <c r="O65" s="5">
        <v>78933529000</v>
      </c>
      <c r="P65" s="5">
        <v>54333348000</v>
      </c>
      <c r="Q65" s="5">
        <v>135713877000</v>
      </c>
      <c r="R65" s="5">
        <v>138846826000</v>
      </c>
      <c r="S65" s="5">
        <v>211949051000</v>
      </c>
      <c r="T65" s="5">
        <v>148645148000</v>
      </c>
      <c r="U65" s="5">
        <v>175973057000</v>
      </c>
      <c r="V65" s="5">
        <v>172542497000</v>
      </c>
      <c r="W65" s="5">
        <v>109394713000</v>
      </c>
      <c r="X65" s="5">
        <v>67796085000</v>
      </c>
      <c r="Y65" s="5">
        <v>54903166000</v>
      </c>
      <c r="Z65" s="5">
        <v>33821590000</v>
      </c>
    </row>
    <row r="66" spans="2:26" ht="15.5" x14ac:dyDescent="0.35">
      <c r="C66" t="s">
        <v>89</v>
      </c>
      <c r="D66" s="5">
        <v>800337000</v>
      </c>
      <c r="E66" s="5">
        <v>-1253129000</v>
      </c>
      <c r="F66" s="5">
        <v>-1420255000</v>
      </c>
      <c r="G66" s="5">
        <v>2681547000</v>
      </c>
    </row>
    <row r="67" spans="2:26" ht="15.5" x14ac:dyDescent="0.35">
      <c r="C67" t="s">
        <v>28</v>
      </c>
      <c r="D67" s="5">
        <v>72145949000</v>
      </c>
      <c r="E67" s="5">
        <v>43444811000</v>
      </c>
      <c r="F67" s="5">
        <v>45294676000</v>
      </c>
      <c r="G67" s="5">
        <v>41817575000</v>
      </c>
      <c r="I67" s="5">
        <v>167245466000</v>
      </c>
      <c r="J67" s="5">
        <v>284302979000</v>
      </c>
      <c r="K67" s="5">
        <v>157783030000</v>
      </c>
      <c r="L67" s="5">
        <v>192812423000</v>
      </c>
      <c r="M67" s="5">
        <v>161169331000</v>
      </c>
      <c r="N67" s="5">
        <v>123855201000</v>
      </c>
      <c r="O67" s="5">
        <v>78933529000</v>
      </c>
      <c r="P67" s="5">
        <v>54333348000</v>
      </c>
      <c r="Q67" s="5">
        <v>135713877000</v>
      </c>
      <c r="R67" s="5">
        <v>138846826000</v>
      </c>
      <c r="S67" s="5">
        <v>211949051000</v>
      </c>
      <c r="T67" s="5">
        <v>148645148000</v>
      </c>
      <c r="U67" s="5">
        <v>175973057000</v>
      </c>
      <c r="V67" s="5">
        <v>172542497000</v>
      </c>
      <c r="W67" s="5">
        <v>109394713000</v>
      </c>
      <c r="X67" s="5">
        <v>67796085000</v>
      </c>
      <c r="Y67" s="5">
        <v>54903166000</v>
      </c>
      <c r="Z67" s="5">
        <v>33821590000</v>
      </c>
    </row>
    <row r="68" spans="2:26" ht="15.5" x14ac:dyDescent="0.35">
      <c r="C68" t="s">
        <v>27</v>
      </c>
      <c r="D68" s="5">
        <v>-911161000</v>
      </c>
      <c r="E68" s="5">
        <v>-2083868000</v>
      </c>
      <c r="F68" s="5">
        <v>-2973621000</v>
      </c>
      <c r="G68" s="5">
        <v>-2968211000</v>
      </c>
      <c r="I68" s="5">
        <v>-10758085000</v>
      </c>
      <c r="J68" s="5">
        <v>-19061944000</v>
      </c>
      <c r="K68" s="5">
        <v>-9709153000</v>
      </c>
      <c r="L68" s="5">
        <v>-23038001000</v>
      </c>
      <c r="M68" s="5">
        <v>-11730862000</v>
      </c>
      <c r="N68" s="5">
        <v>-16601935000</v>
      </c>
      <c r="O68" s="5">
        <v>-5873219000</v>
      </c>
      <c r="P68" s="5">
        <v>-26086433000</v>
      </c>
      <c r="Q68" s="5">
        <v>-12523967000</v>
      </c>
      <c r="R68" s="5">
        <v>-8540404000</v>
      </c>
      <c r="S68" s="5">
        <v>-18198799000</v>
      </c>
      <c r="T68" s="5">
        <v>-8680907000</v>
      </c>
      <c r="U68" s="5">
        <v>-23203441000</v>
      </c>
      <c r="V68" s="5">
        <v>-25399816000</v>
      </c>
      <c r="W68" s="5">
        <v>-13928550000</v>
      </c>
      <c r="X68" s="5">
        <v>-8433644000</v>
      </c>
      <c r="Y68" s="5">
        <v>-5710614000</v>
      </c>
      <c r="Z68" s="5">
        <v>-3992406000</v>
      </c>
    </row>
    <row r="69" spans="2:26" ht="15.5" x14ac:dyDescent="0.35">
      <c r="C69" t="s">
        <v>97</v>
      </c>
      <c r="D69" s="5">
        <v>71234788000</v>
      </c>
      <c r="E69" s="5">
        <v>41360943000</v>
      </c>
      <c r="F69" s="5">
        <v>42321055000</v>
      </c>
      <c r="G69" s="5">
        <v>38849364000</v>
      </c>
      <c r="I69" s="5">
        <v>156487381000</v>
      </c>
      <c r="J69" s="5">
        <v>265241035000</v>
      </c>
      <c r="K69" s="5">
        <v>148073877000</v>
      </c>
      <c r="L69" s="5">
        <v>169774422000</v>
      </c>
      <c r="M69" s="5">
        <v>149438469000</v>
      </c>
      <c r="N69" s="5">
        <v>107253266000</v>
      </c>
      <c r="O69" s="5">
        <v>73060310000</v>
      </c>
      <c r="P69" s="5">
        <v>28246915000</v>
      </c>
      <c r="Q69" s="5">
        <v>123189910000</v>
      </c>
      <c r="R69" s="5">
        <v>130306422000</v>
      </c>
      <c r="S69" s="5">
        <v>193750252000</v>
      </c>
      <c r="T69" s="5">
        <v>139964241000</v>
      </c>
      <c r="U69" s="5">
        <v>152769616000</v>
      </c>
      <c r="V69" s="5">
        <v>147142681000</v>
      </c>
      <c r="W69" s="5">
        <v>95466163000</v>
      </c>
      <c r="X69" s="5">
        <v>59362441000</v>
      </c>
      <c r="Y69" s="5">
        <v>49192552000</v>
      </c>
      <c r="Z69" s="5">
        <v>29829184000</v>
      </c>
    </row>
    <row r="70" spans="2:26" ht="15.5" x14ac:dyDescent="0.35">
      <c r="C70" t="s">
        <v>98</v>
      </c>
      <c r="D70" s="5">
        <v>-42196149000</v>
      </c>
      <c r="E70" s="5">
        <v>65611922000</v>
      </c>
      <c r="F70" s="5">
        <v>131328643000</v>
      </c>
      <c r="G70" s="5">
        <v>27022271000</v>
      </c>
      <c r="I70" s="5">
        <v>230720938000</v>
      </c>
      <c r="J70" s="5">
        <v>29264344000</v>
      </c>
      <c r="K70" s="5">
        <v>-35090572000</v>
      </c>
      <c r="L70" s="5">
        <v>-79359823000</v>
      </c>
      <c r="M70" s="5">
        <v>-41251521000</v>
      </c>
      <c r="N70" s="5">
        <v>98073349000</v>
      </c>
      <c r="O70" s="5">
        <v>51729320000</v>
      </c>
      <c r="P70" s="5">
        <v>-55951335000</v>
      </c>
      <c r="Q70" s="5">
        <v>7073411000</v>
      </c>
      <c r="R70" s="5">
        <v>124925358000</v>
      </c>
      <c r="S70" s="5">
        <v>-4492987000</v>
      </c>
      <c r="T70" s="5">
        <v>-6266570000</v>
      </c>
      <c r="U70" s="5">
        <v>-25999382000</v>
      </c>
      <c r="V70" s="5">
        <v>8260437000</v>
      </c>
      <c r="W70" s="5">
        <v>-7359135000</v>
      </c>
    </row>
    <row r="71" spans="2:26" ht="15.5" x14ac:dyDescent="0.35">
      <c r="C71" t="s">
        <v>99</v>
      </c>
      <c r="D71" s="5">
        <v>-42196149000</v>
      </c>
      <c r="E71" s="5">
        <v>65611922000</v>
      </c>
      <c r="F71" s="5">
        <v>131328643000</v>
      </c>
      <c r="G71" s="5">
        <v>27022271000</v>
      </c>
      <c r="I71" s="5">
        <v>230720938000</v>
      </c>
      <c r="J71" s="5">
        <v>29264344000</v>
      </c>
      <c r="K71" s="5">
        <v>-35090572000</v>
      </c>
      <c r="L71" s="5">
        <v>-79359823000</v>
      </c>
      <c r="M71" s="5">
        <v>-41251521000</v>
      </c>
      <c r="N71" s="5">
        <v>98073349000</v>
      </c>
      <c r="O71" s="5">
        <v>51729320000</v>
      </c>
      <c r="P71" s="5">
        <v>-55951335000</v>
      </c>
      <c r="Q71" s="5">
        <v>7073411000</v>
      </c>
      <c r="R71" s="5">
        <v>124925358000</v>
      </c>
      <c r="S71" s="5">
        <v>-4492987000</v>
      </c>
      <c r="T71" s="5">
        <v>-6266570000</v>
      </c>
      <c r="U71" s="5">
        <v>-25999382000</v>
      </c>
      <c r="V71" s="5">
        <v>8260437000</v>
      </c>
      <c r="W71" s="5">
        <v>-7359135000</v>
      </c>
    </row>
    <row r="72" spans="2:26" ht="15.5" x14ac:dyDescent="0.35">
      <c r="C72" t="s">
        <v>100</v>
      </c>
      <c r="D72" s="5">
        <v>29038639000</v>
      </c>
      <c r="E72" s="5">
        <v>106972865000</v>
      </c>
      <c r="F72" s="5">
        <v>173649698000</v>
      </c>
      <c r="G72" s="5">
        <v>65871635000</v>
      </c>
      <c r="I72" s="5">
        <v>387208319000</v>
      </c>
      <c r="J72" s="5">
        <v>294505379000</v>
      </c>
      <c r="K72" s="5">
        <v>112983305000</v>
      </c>
      <c r="L72" s="5">
        <v>90414599000</v>
      </c>
      <c r="M72" s="5">
        <v>108186948000</v>
      </c>
      <c r="N72" s="5">
        <v>205326615000</v>
      </c>
      <c r="O72" s="5">
        <v>124789630000</v>
      </c>
      <c r="P72" s="5">
        <v>-27704420000</v>
      </c>
      <c r="Q72" s="5">
        <v>130263321000</v>
      </c>
      <c r="R72" s="5">
        <v>255231780000</v>
      </c>
      <c r="S72" s="5">
        <v>189257265000</v>
      </c>
      <c r="T72" s="5">
        <v>133697671000</v>
      </c>
      <c r="U72" s="5">
        <v>126770234000</v>
      </c>
      <c r="V72" s="5">
        <v>155403118000</v>
      </c>
      <c r="W72" s="5">
        <v>88107028000</v>
      </c>
    </row>
    <row r="73" spans="2:26" ht="15.5" x14ac:dyDescent="0.35">
      <c r="C73" t="s">
        <v>101</v>
      </c>
      <c r="D73" s="5">
        <v>71234788000</v>
      </c>
      <c r="E73" s="5">
        <v>41360943000</v>
      </c>
      <c r="F73" s="5">
        <v>42321055000</v>
      </c>
      <c r="G73" s="5">
        <v>38849364000</v>
      </c>
      <c r="I73" s="5">
        <v>156487381000</v>
      </c>
      <c r="J73" s="5">
        <v>265241035000</v>
      </c>
      <c r="K73" s="5">
        <v>148073877000</v>
      </c>
      <c r="L73" s="5">
        <v>169774422000</v>
      </c>
      <c r="M73" s="5">
        <v>149438469000</v>
      </c>
      <c r="N73" s="5">
        <v>107253266000</v>
      </c>
      <c r="O73" s="5">
        <v>73060310000</v>
      </c>
      <c r="P73" s="5">
        <v>28246915000</v>
      </c>
      <c r="Q73" s="5">
        <v>123189910000</v>
      </c>
      <c r="R73" s="5">
        <v>130306422000</v>
      </c>
      <c r="S73" s="5">
        <v>193750252000</v>
      </c>
      <c r="T73" s="5">
        <v>139964241000</v>
      </c>
      <c r="U73" s="5">
        <v>152769616000</v>
      </c>
      <c r="V73" s="5">
        <v>147142681000</v>
      </c>
      <c r="W73" s="5">
        <v>95466163000</v>
      </c>
      <c r="X73" s="5">
        <v>59362441000</v>
      </c>
      <c r="Y73" s="5">
        <v>49192552000</v>
      </c>
      <c r="Z73" s="5">
        <v>29829184000</v>
      </c>
    </row>
    <row r="74" spans="2:26" ht="15.5" x14ac:dyDescent="0.35">
      <c r="C74" t="s">
        <v>7</v>
      </c>
      <c r="D74" s="5">
        <v>29038639000</v>
      </c>
      <c r="E74" s="5">
        <v>106972865000</v>
      </c>
      <c r="F74" s="5">
        <v>173649698000</v>
      </c>
      <c r="G74" s="5">
        <v>65871635000</v>
      </c>
      <c r="I74" s="5">
        <v>387208319000</v>
      </c>
      <c r="J74" s="5">
        <v>294505379000</v>
      </c>
      <c r="K74" s="5">
        <v>112983305000</v>
      </c>
      <c r="L74" s="5">
        <v>90414599000</v>
      </c>
      <c r="M74" s="5">
        <v>108186948000</v>
      </c>
      <c r="N74" s="5">
        <v>205326615000</v>
      </c>
      <c r="O74" s="5">
        <v>124789630000</v>
      </c>
      <c r="P74" s="5">
        <v>-27704420000</v>
      </c>
      <c r="Q74" s="5">
        <v>130263321000</v>
      </c>
      <c r="R74" s="5">
        <v>255231780000</v>
      </c>
      <c r="S74" s="5">
        <v>189257265000</v>
      </c>
      <c r="T74" s="5">
        <v>133697671000</v>
      </c>
      <c r="U74" s="5">
        <v>126770234000</v>
      </c>
      <c r="V74" s="5">
        <v>155403118000</v>
      </c>
      <c r="W74" s="5">
        <v>88107028000</v>
      </c>
    </row>
    <row r="75" spans="2:26" ht="15.5" x14ac:dyDescent="0.35">
      <c r="C75" t="s">
        <v>394</v>
      </c>
    </row>
    <row r="76" spans="2:26" ht="15.5" x14ac:dyDescent="0.35">
      <c r="C76" t="s">
        <v>102</v>
      </c>
      <c r="D76" s="5">
        <v>71234788000</v>
      </c>
      <c r="E76" s="5">
        <v>41360943000</v>
      </c>
      <c r="F76" s="5">
        <v>42321055000</v>
      </c>
      <c r="G76" s="5">
        <v>38849364000</v>
      </c>
      <c r="I76" s="5">
        <v>156487381000</v>
      </c>
      <c r="J76" s="5">
        <v>265241035000</v>
      </c>
      <c r="K76" s="5">
        <v>148073877000</v>
      </c>
      <c r="L76" s="5">
        <v>169774422000</v>
      </c>
      <c r="M76" s="5">
        <v>149438469000</v>
      </c>
      <c r="N76" s="5">
        <v>107253266000</v>
      </c>
      <c r="O76" s="5">
        <v>73060310000</v>
      </c>
      <c r="P76" s="5">
        <v>28246915000</v>
      </c>
      <c r="Q76" s="5">
        <v>123189910000</v>
      </c>
      <c r="R76" s="5">
        <v>130306422000</v>
      </c>
      <c r="S76" s="5">
        <v>193750252000</v>
      </c>
      <c r="T76" s="5">
        <v>139964241000</v>
      </c>
      <c r="U76" s="5">
        <v>152769616000</v>
      </c>
      <c r="V76" s="5">
        <v>147142681000</v>
      </c>
      <c r="W76" s="5">
        <v>95466163000</v>
      </c>
      <c r="X76" s="5">
        <v>59362441000</v>
      </c>
      <c r="Y76" s="5">
        <v>49192552000</v>
      </c>
      <c r="Z76" s="5">
        <v>29829184000</v>
      </c>
    </row>
    <row r="77" spans="2:26" ht="15.5" x14ac:dyDescent="0.35">
      <c r="C77" t="s">
        <v>103</v>
      </c>
      <c r="D77" s="5">
        <v>29038639000</v>
      </c>
      <c r="E77" s="5">
        <v>106972865000</v>
      </c>
      <c r="F77" s="5">
        <v>173649698000</v>
      </c>
      <c r="G77" s="5">
        <v>65871635000</v>
      </c>
      <c r="I77" s="5">
        <v>387208319000</v>
      </c>
      <c r="J77" s="5">
        <v>294505379000</v>
      </c>
      <c r="K77" s="5">
        <v>112983305000</v>
      </c>
      <c r="L77" s="5">
        <v>90414599000</v>
      </c>
      <c r="M77" s="5">
        <v>108186948000</v>
      </c>
      <c r="N77" s="5">
        <v>205326615000</v>
      </c>
      <c r="O77" s="5">
        <v>124789630000</v>
      </c>
      <c r="P77" s="5">
        <v>-27704420000</v>
      </c>
      <c r="Q77" s="5">
        <v>130263321000</v>
      </c>
      <c r="R77" s="5">
        <v>255231780000</v>
      </c>
      <c r="S77" s="5">
        <v>189257265000</v>
      </c>
      <c r="T77" s="5">
        <v>133697671000</v>
      </c>
      <c r="U77" s="5">
        <v>126770234000</v>
      </c>
      <c r="V77" s="5">
        <v>155403118000</v>
      </c>
      <c r="W77" s="5">
        <v>88107028000</v>
      </c>
    </row>
    <row r="78" spans="2:26" ht="15.5" x14ac:dyDescent="0.35">
      <c r="C78" t="s">
        <v>104</v>
      </c>
      <c r="D78" s="5">
        <v>29038639000</v>
      </c>
      <c r="E78" s="5">
        <v>106972865000</v>
      </c>
      <c r="F78" s="5">
        <v>173649698000</v>
      </c>
      <c r="G78" s="5">
        <v>65871635000</v>
      </c>
      <c r="I78" s="5">
        <v>387208319000</v>
      </c>
      <c r="J78" s="5">
        <v>294505379000</v>
      </c>
      <c r="K78" s="5">
        <v>112983305000</v>
      </c>
      <c r="L78" s="5">
        <v>90414599000</v>
      </c>
      <c r="M78" s="5">
        <v>108186948000</v>
      </c>
      <c r="N78" s="5">
        <v>205326615000</v>
      </c>
      <c r="O78" s="5">
        <v>124789630000</v>
      </c>
      <c r="P78" s="5">
        <v>-27704420000</v>
      </c>
      <c r="Q78" s="5">
        <v>130263321000</v>
      </c>
      <c r="R78" s="5">
        <v>255231780000</v>
      </c>
      <c r="S78" s="5">
        <v>189257265000</v>
      </c>
      <c r="T78" s="5">
        <v>133697671000</v>
      </c>
      <c r="U78" s="5">
        <v>126770234000</v>
      </c>
      <c r="V78" s="5">
        <v>155403118000</v>
      </c>
      <c r="W78" s="5">
        <v>88107028000</v>
      </c>
    </row>
    <row r="80" spans="2:26" ht="15.5" x14ac:dyDescent="0.35">
      <c r="B80" t="s">
        <v>105</v>
      </c>
      <c r="C80" t="s">
        <v>106</v>
      </c>
    </row>
    <row r="81" spans="3:26" ht="15.5" x14ac:dyDescent="0.35">
      <c r="C81" t="s">
        <v>19</v>
      </c>
      <c r="Q81" s="5">
        <v>61418035000</v>
      </c>
    </row>
    <row r="82" spans="3:26" ht="15.5" x14ac:dyDescent="0.35">
      <c r="C82" t="s">
        <v>93</v>
      </c>
      <c r="D82" s="5">
        <v>345264388000</v>
      </c>
      <c r="E82" s="5">
        <v>388095503000</v>
      </c>
      <c r="F82" s="5">
        <v>210824493000</v>
      </c>
      <c r="G82" s="5">
        <v>79495850000</v>
      </c>
      <c r="I82" s="5">
        <v>388095503000</v>
      </c>
      <c r="J82" s="5">
        <v>159094745000</v>
      </c>
      <c r="K82" s="5">
        <v>13675146000</v>
      </c>
      <c r="L82" s="5">
        <v>56707386000</v>
      </c>
      <c r="M82" s="5">
        <v>136597743000</v>
      </c>
      <c r="N82" s="5">
        <v>182571191000</v>
      </c>
      <c r="O82" s="5">
        <v>84497842000</v>
      </c>
      <c r="P82" s="5">
        <v>32768522000</v>
      </c>
      <c r="Q82" s="5">
        <v>88719857000</v>
      </c>
      <c r="R82" s="5">
        <v>81646446000</v>
      </c>
      <c r="S82" s="5">
        <v>-43303738000</v>
      </c>
      <c r="T82" s="5">
        <v>-30441527000</v>
      </c>
      <c r="U82" s="5">
        <v>-24174957000</v>
      </c>
      <c r="V82" s="5">
        <v>7273927000</v>
      </c>
      <c r="W82" s="5">
        <v>-3131848000</v>
      </c>
      <c r="X82" s="5">
        <v>4227287000</v>
      </c>
      <c r="Y82" s="5">
        <v>6226430000</v>
      </c>
      <c r="Z82" s="5">
        <v>5465752000</v>
      </c>
    </row>
    <row r="83" spans="3:26" ht="15.5" x14ac:dyDescent="0.35">
      <c r="C83" t="s">
        <v>934</v>
      </c>
      <c r="D83" s="5">
        <v>64712807000</v>
      </c>
      <c r="E83" s="5">
        <v>64021213000</v>
      </c>
      <c r="F83" s="5">
        <v>71102272000</v>
      </c>
      <c r="G83" s="5">
        <v>81320261000</v>
      </c>
      <c r="I83" s="5">
        <v>64021213000</v>
      </c>
      <c r="J83" s="5">
        <v>86627441000</v>
      </c>
      <c r="K83" s="5">
        <v>97176075000</v>
      </c>
      <c r="L83" s="5">
        <v>77402505000</v>
      </c>
      <c r="M83" s="5">
        <v>104029021000</v>
      </c>
      <c r="N83" s="5">
        <v>1002410482000</v>
      </c>
      <c r="O83" s="5">
        <v>42965502000</v>
      </c>
      <c r="P83" s="5">
        <v>66521167000</v>
      </c>
      <c r="Q83" s="5">
        <v>61418035000</v>
      </c>
      <c r="R83" s="5">
        <v>52831381000</v>
      </c>
      <c r="S83" s="5">
        <v>18403579000</v>
      </c>
      <c r="T83" s="5">
        <v>12044162000</v>
      </c>
      <c r="U83" s="5">
        <v>9788721000</v>
      </c>
      <c r="V83" s="5">
        <v>5593593000</v>
      </c>
      <c r="W83" s="5">
        <v>9602029000</v>
      </c>
      <c r="X83" s="5">
        <v>11317664000</v>
      </c>
      <c r="Y83" s="5">
        <v>8929352000</v>
      </c>
      <c r="Z83" s="5">
        <v>13219641000</v>
      </c>
    </row>
    <row r="84" spans="3:26" ht="15.5" x14ac:dyDescent="0.35">
      <c r="C84" t="s">
        <v>395</v>
      </c>
      <c r="D84" s="5">
        <v>717536348000</v>
      </c>
      <c r="E84" s="5">
        <v>651473868000</v>
      </c>
      <c r="F84" s="5">
        <v>617601402000</v>
      </c>
      <c r="G84" s="5">
        <v>501930465000</v>
      </c>
      <c r="I84" s="5">
        <v>651473868000</v>
      </c>
      <c r="J84" s="5">
        <v>555457988000</v>
      </c>
      <c r="K84" s="5">
        <v>1083076255000</v>
      </c>
      <c r="L84" s="5">
        <v>1199481153000</v>
      </c>
      <c r="M84" s="5">
        <v>1083256800000</v>
      </c>
      <c r="N84" s="5">
        <v>437837881000</v>
      </c>
    </row>
    <row r="85" spans="3:26" ht="15.5" x14ac:dyDescent="0.35">
      <c r="C85" t="s">
        <v>110</v>
      </c>
      <c r="R85" s="5">
        <v>1623638000</v>
      </c>
      <c r="S85" s="5">
        <v>174387468000</v>
      </c>
      <c r="T85" s="5">
        <v>121611133000</v>
      </c>
      <c r="U85" s="5">
        <v>113809923000</v>
      </c>
      <c r="V85" s="5">
        <v>107530346000</v>
      </c>
      <c r="W85" s="5">
        <v>92250956000</v>
      </c>
      <c r="X85" s="5">
        <v>64096888000</v>
      </c>
      <c r="Y85" s="5">
        <v>55143091000</v>
      </c>
      <c r="Z85" s="5">
        <v>53503141000</v>
      </c>
    </row>
    <row r="86" spans="3:26" ht="15.5" x14ac:dyDescent="0.35">
      <c r="C86" t="s">
        <v>109</v>
      </c>
      <c r="K86" s="5">
        <v>741682299000</v>
      </c>
      <c r="L86" s="5">
        <v>677320379000</v>
      </c>
      <c r="M86" s="5">
        <v>645264870000</v>
      </c>
      <c r="N86" s="5">
        <v>601039829000</v>
      </c>
      <c r="O86" s="5">
        <v>643053072000</v>
      </c>
      <c r="P86" s="5">
        <v>603454373000</v>
      </c>
      <c r="R86" s="5">
        <v>507295303000</v>
      </c>
      <c r="S86" s="5">
        <v>174368804000</v>
      </c>
      <c r="T86" s="5">
        <v>70786170000</v>
      </c>
      <c r="U86" s="5">
        <v>52419671000</v>
      </c>
      <c r="V86" s="5">
        <v>46208787000</v>
      </c>
      <c r="W86" s="5">
        <v>44923571000</v>
      </c>
      <c r="X86" s="5">
        <v>40858800000</v>
      </c>
      <c r="Y86" s="5">
        <v>33261510000</v>
      </c>
      <c r="Z86" s="5">
        <v>32216173000</v>
      </c>
    </row>
    <row r="87" spans="3:26" ht="15.5" x14ac:dyDescent="0.35">
      <c r="C87" t="s">
        <v>935</v>
      </c>
      <c r="D87" s="5">
        <v>717536348000</v>
      </c>
      <c r="E87" s="5">
        <v>651473868000</v>
      </c>
      <c r="F87" s="5">
        <v>617601402000</v>
      </c>
      <c r="G87" s="5">
        <v>501930465000</v>
      </c>
      <c r="I87" s="5">
        <v>651473868000</v>
      </c>
      <c r="J87" s="5">
        <v>555457988000</v>
      </c>
      <c r="K87" s="5">
        <v>1083076255000</v>
      </c>
      <c r="L87" s="5">
        <v>1199481153000</v>
      </c>
      <c r="M87" s="5">
        <v>1083256800000</v>
      </c>
      <c r="N87" s="5">
        <v>437837881000</v>
      </c>
      <c r="O87" s="5">
        <v>577633630000</v>
      </c>
      <c r="P87" s="5">
        <v>501950524000</v>
      </c>
      <c r="Q87" s="5">
        <v>213640345000</v>
      </c>
      <c r="R87" s="5">
        <v>160134532000</v>
      </c>
      <c r="S87" s="5">
        <v>973447921000</v>
      </c>
      <c r="T87" s="5">
        <v>903666113000</v>
      </c>
      <c r="U87" s="5">
        <v>782371000000</v>
      </c>
      <c r="V87" s="5">
        <v>821466300000</v>
      </c>
      <c r="W87" s="5">
        <v>727159500000</v>
      </c>
      <c r="X87" s="5">
        <v>433314730000</v>
      </c>
      <c r="Y87" s="5">
        <v>307298600000</v>
      </c>
      <c r="Z87" s="5">
        <v>197375800000</v>
      </c>
    </row>
    <row r="88" spans="3:26" ht="15.5" x14ac:dyDescent="0.35">
      <c r="C88" t="s">
        <v>936</v>
      </c>
      <c r="D88" s="5">
        <v>2264056656000</v>
      </c>
      <c r="E88" s="5">
        <v>2269837137000</v>
      </c>
      <c r="F88" s="5">
        <v>2224369077000</v>
      </c>
      <c r="G88" s="5">
        <v>2139192341000</v>
      </c>
      <c r="I88" s="5">
        <v>2269837137000</v>
      </c>
      <c r="J88" s="5">
        <v>2105842895000</v>
      </c>
      <c r="K88" s="5">
        <v>1452568861000</v>
      </c>
      <c r="L88" s="5">
        <v>1204180568000</v>
      </c>
      <c r="M88" s="5">
        <v>1310271076000</v>
      </c>
      <c r="N88" s="5">
        <v>1220246688000</v>
      </c>
    </row>
    <row r="89" spans="3:26" ht="15.5" x14ac:dyDescent="0.35">
      <c r="C89" t="s">
        <v>937</v>
      </c>
      <c r="D89" s="5">
        <v>2264056656000</v>
      </c>
      <c r="E89" s="5">
        <v>2269837137000</v>
      </c>
      <c r="F89" s="5">
        <v>2224369077000</v>
      </c>
      <c r="G89" s="5">
        <v>2139192341000</v>
      </c>
      <c r="I89" s="5">
        <v>2269837137000</v>
      </c>
      <c r="J89" s="5">
        <v>2105842895000</v>
      </c>
      <c r="K89" s="5">
        <v>1452568861000</v>
      </c>
      <c r="L89" s="5">
        <v>1204180568000</v>
      </c>
      <c r="M89" s="5">
        <v>1310271076000</v>
      </c>
      <c r="N89" s="5">
        <v>1220246688000</v>
      </c>
      <c r="O89" s="5">
        <v>1101096933000</v>
      </c>
      <c r="P89" s="5">
        <v>830862602000</v>
      </c>
      <c r="Q89" s="5">
        <v>1160297830000</v>
      </c>
      <c r="R89" s="5">
        <v>885128475000</v>
      </c>
      <c r="S89" s="5">
        <v>656913499000</v>
      </c>
      <c r="T89" s="5">
        <v>446867922000</v>
      </c>
      <c r="U89" s="5">
        <v>446424673000</v>
      </c>
      <c r="V89" s="5">
        <v>279763138000</v>
      </c>
      <c r="W89" s="5">
        <v>196421504000</v>
      </c>
      <c r="X89" s="5">
        <v>110764632000</v>
      </c>
      <c r="Y89" s="5">
        <v>49263178000</v>
      </c>
      <c r="Z89" s="5">
        <v>33502500000</v>
      </c>
    </row>
    <row r="90" spans="3:26" ht="15.5" x14ac:dyDescent="0.35">
      <c r="C90" t="s">
        <v>399</v>
      </c>
      <c r="Q90" s="5">
        <v>278139048000</v>
      </c>
    </row>
    <row r="91" spans="3:26" ht="15.5" x14ac:dyDescent="0.35">
      <c r="C91" t="s">
        <v>400</v>
      </c>
      <c r="K91" s="5">
        <v>237960575000</v>
      </c>
      <c r="L91" s="5">
        <v>243996577000</v>
      </c>
      <c r="M91" s="5">
        <v>269076452000</v>
      </c>
      <c r="N91" s="5">
        <v>217981506000</v>
      </c>
      <c r="O91" s="5">
        <v>221882076000</v>
      </c>
      <c r="P91" s="5">
        <v>297728932000</v>
      </c>
      <c r="Q91" s="5">
        <v>278139048000</v>
      </c>
      <c r="R91" s="5">
        <v>156849632000</v>
      </c>
      <c r="S91" s="5">
        <v>117615170000</v>
      </c>
      <c r="T91" s="5">
        <v>30735470000</v>
      </c>
      <c r="U91" s="5">
        <v>19854352000</v>
      </c>
      <c r="V91" s="5">
        <v>18060878000</v>
      </c>
      <c r="W91" s="5">
        <v>7174584000</v>
      </c>
      <c r="X91" s="5">
        <v>8389087000</v>
      </c>
      <c r="Y91" s="5">
        <v>8839180000</v>
      </c>
      <c r="Z91" s="5">
        <v>7542586000</v>
      </c>
    </row>
    <row r="92" spans="3:26" ht="15.5" x14ac:dyDescent="0.35">
      <c r="C92" t="s">
        <v>401</v>
      </c>
      <c r="Q92" s="5">
        <v>74960041000</v>
      </c>
    </row>
    <row r="93" spans="3:26" ht="15.5" x14ac:dyDescent="0.35">
      <c r="C93" t="s">
        <v>402</v>
      </c>
      <c r="K93" s="5">
        <v>85652722000</v>
      </c>
      <c r="L93" s="5">
        <v>88381283000</v>
      </c>
      <c r="M93" s="5">
        <v>118371198000</v>
      </c>
      <c r="N93" s="5">
        <v>141664194000</v>
      </c>
      <c r="O93" s="5">
        <v>77436170000</v>
      </c>
      <c r="P93" s="5">
        <v>142277492000</v>
      </c>
      <c r="Q93" s="5">
        <v>74960041000</v>
      </c>
      <c r="R93" s="5">
        <v>50848078000</v>
      </c>
      <c r="S93" s="5">
        <v>20511866000</v>
      </c>
      <c r="T93" s="5">
        <v>7335299000</v>
      </c>
      <c r="U93" s="5">
        <v>4105966000</v>
      </c>
      <c r="V93" s="5">
        <v>3360751000</v>
      </c>
      <c r="W93" s="5">
        <v>357994000</v>
      </c>
      <c r="X93" s="5">
        <v>295988000</v>
      </c>
      <c r="Y93" s="5">
        <v>970506000</v>
      </c>
      <c r="Z93" s="5">
        <v>1047580000</v>
      </c>
    </row>
    <row r="94" spans="3:26" ht="15.5" x14ac:dyDescent="0.35">
      <c r="C94" t="s">
        <v>118</v>
      </c>
      <c r="D94" s="5">
        <v>20702283000</v>
      </c>
      <c r="E94" s="5">
        <v>20702283000</v>
      </c>
      <c r="F94" s="5">
        <v>31483843000</v>
      </c>
      <c r="G94" s="5">
        <v>31483843000</v>
      </c>
      <c r="I94" s="5">
        <v>20702283000</v>
      </c>
      <c r="J94" s="5">
        <v>31483843000</v>
      </c>
      <c r="K94" s="5">
        <v>30275629000</v>
      </c>
      <c r="L94" s="5">
        <v>30676037000</v>
      </c>
      <c r="M94" s="5">
        <v>35122221000</v>
      </c>
      <c r="N94" s="5">
        <v>34317851000</v>
      </c>
      <c r="O94" s="5">
        <v>2039337000</v>
      </c>
      <c r="P94" s="5">
        <v>2356340000</v>
      </c>
      <c r="Q94" s="5">
        <v>16093235000</v>
      </c>
      <c r="R94" s="5">
        <v>26920594000</v>
      </c>
      <c r="S94" s="5">
        <v>18390203000</v>
      </c>
      <c r="T94" s="5">
        <v>2152011000</v>
      </c>
      <c r="U94" s="5">
        <v>5351228000</v>
      </c>
      <c r="W94" s="5">
        <v>7337757000</v>
      </c>
      <c r="X94" s="5">
        <v>5488726000</v>
      </c>
      <c r="Y94" s="5">
        <v>4772490000</v>
      </c>
      <c r="Z94" s="5">
        <v>3794220000</v>
      </c>
    </row>
    <row r="95" spans="3:26" ht="15.5" x14ac:dyDescent="0.35">
      <c r="C95" t="s">
        <v>403</v>
      </c>
      <c r="D95" s="5">
        <v>2282402134000</v>
      </c>
      <c r="E95" s="5">
        <v>2273268264000</v>
      </c>
      <c r="F95" s="5">
        <v>2167421066000</v>
      </c>
      <c r="G95" s="5">
        <v>2077366537000</v>
      </c>
      <c r="I95" s="5">
        <v>2273268264000</v>
      </c>
      <c r="J95" s="5">
        <v>1939355822000</v>
      </c>
      <c r="K95" s="5">
        <v>1850453408000</v>
      </c>
      <c r="L95" s="5">
        <v>1605462792000</v>
      </c>
      <c r="M95" s="5">
        <v>1484658852000</v>
      </c>
      <c r="N95" s="5">
        <v>1424907876000</v>
      </c>
      <c r="O95" s="5">
        <v>1379846886000</v>
      </c>
      <c r="P95" s="5">
        <v>1243730219000</v>
      </c>
      <c r="Q95" s="5">
        <v>922386090000</v>
      </c>
      <c r="R95" s="5">
        <v>703379396000</v>
      </c>
      <c r="S95" s="5">
        <v>239311278000</v>
      </c>
      <c r="T95" s="5">
        <v>37761762000</v>
      </c>
      <c r="U95" s="5">
        <v>42883364000</v>
      </c>
      <c r="V95" s="5">
        <v>38763028000</v>
      </c>
    </row>
    <row r="96" spans="3:26" ht="15.5" x14ac:dyDescent="0.35">
      <c r="C96" t="s">
        <v>123</v>
      </c>
      <c r="D96" s="5">
        <v>131703978000</v>
      </c>
      <c r="E96" s="5">
        <v>134582547000</v>
      </c>
      <c r="F96" s="5">
        <v>110508884000</v>
      </c>
      <c r="G96" s="5">
        <v>111691342000</v>
      </c>
      <c r="I96" s="5">
        <v>134582547000</v>
      </c>
      <c r="J96" s="5">
        <v>115544131000</v>
      </c>
      <c r="K96" s="5">
        <v>121174846000</v>
      </c>
      <c r="L96" s="5">
        <v>124080912000</v>
      </c>
      <c r="M96" s="5">
        <v>132982776000</v>
      </c>
      <c r="N96" s="5">
        <v>135847560000</v>
      </c>
      <c r="O96" s="5">
        <v>152082335000</v>
      </c>
      <c r="P96" s="5">
        <v>161222128000</v>
      </c>
      <c r="Q96" s="5">
        <v>167302129000</v>
      </c>
      <c r="R96" s="5">
        <v>174883737000</v>
      </c>
      <c r="S96" s="5">
        <v>76680401000</v>
      </c>
      <c r="T96" s="5">
        <v>78305203000</v>
      </c>
      <c r="U96" s="5">
        <v>66062956000</v>
      </c>
      <c r="V96" s="5">
        <v>64155475000</v>
      </c>
      <c r="W96" s="5">
        <v>10658417000</v>
      </c>
      <c r="X96" s="5">
        <v>11206040000</v>
      </c>
      <c r="Y96" s="5">
        <v>13414879000</v>
      </c>
      <c r="Z96" s="5">
        <v>12583055000</v>
      </c>
    </row>
    <row r="97" spans="3:26" ht="15.5" x14ac:dyDescent="0.35">
      <c r="C97" t="s">
        <v>320</v>
      </c>
      <c r="D97" s="5">
        <v>270778000</v>
      </c>
      <c r="E97" s="5">
        <v>314488000</v>
      </c>
      <c r="F97" s="5">
        <v>390502000</v>
      </c>
      <c r="G97" s="5">
        <v>466515000</v>
      </c>
      <c r="I97" s="5">
        <v>314488000</v>
      </c>
      <c r="J97" s="5">
        <v>467934000</v>
      </c>
      <c r="K97" s="5">
        <v>418155000</v>
      </c>
      <c r="L97" s="5">
        <v>735321000</v>
      </c>
      <c r="M97" s="5">
        <v>1390204000</v>
      </c>
      <c r="N97" s="5">
        <v>1016741000</v>
      </c>
      <c r="O97" s="5">
        <v>894599507000</v>
      </c>
      <c r="P97" s="5">
        <v>903103798000</v>
      </c>
      <c r="Q97" s="5">
        <v>908562620000</v>
      </c>
      <c r="R97" s="5">
        <v>908612495000</v>
      </c>
    </row>
    <row r="98" spans="3:26" ht="15.5" x14ac:dyDescent="0.35">
      <c r="C98" t="s">
        <v>126</v>
      </c>
      <c r="D98" s="5">
        <v>5804603143000</v>
      </c>
      <c r="E98" s="5">
        <v>5748462058000</v>
      </c>
      <c r="F98" s="5">
        <v>5426749267000</v>
      </c>
      <c r="G98" s="5">
        <v>5141740678000</v>
      </c>
      <c r="I98" s="5">
        <v>5748462058000</v>
      </c>
      <c r="J98" s="5">
        <v>5142908657000</v>
      </c>
      <c r="K98" s="5">
        <v>5116000794000</v>
      </c>
      <c r="L98" s="5">
        <v>4705846343000</v>
      </c>
      <c r="M98" s="5">
        <v>4652817906000</v>
      </c>
      <c r="N98" s="5">
        <v>4737130041000</v>
      </c>
      <c r="O98" s="5">
        <v>4626630367000</v>
      </c>
      <c r="P98" s="5">
        <v>4280729979000</v>
      </c>
      <c r="Q98" s="5">
        <v>3886960940000</v>
      </c>
      <c r="R98" s="5">
        <v>3436388457000</v>
      </c>
      <c r="S98" s="5">
        <v>2627811764000</v>
      </c>
      <c r="T98" s="5">
        <v>1651782487000</v>
      </c>
      <c r="U98" s="5">
        <v>1478728388000</v>
      </c>
      <c r="V98" s="5">
        <v>1349457388000</v>
      </c>
      <c r="W98" s="5">
        <v>1051934823000</v>
      </c>
      <c r="X98" s="5">
        <v>654356727000</v>
      </c>
      <c r="Y98" s="5">
        <v>506324333000</v>
      </c>
      <c r="Z98" s="5">
        <v>437340237000</v>
      </c>
    </row>
    <row r="99" spans="3:26" ht="15.5" x14ac:dyDescent="0.35">
      <c r="C99" t="s">
        <v>127</v>
      </c>
    </row>
    <row r="100" spans="3:26" ht="15.5" x14ac:dyDescent="0.35">
      <c r="C100" t="s">
        <v>128</v>
      </c>
    </row>
    <row r="101" spans="3:26" ht="15.5" x14ac:dyDescent="0.35">
      <c r="C101" t="s">
        <v>404</v>
      </c>
      <c r="K101" s="5">
        <v>7645439000</v>
      </c>
      <c r="L101" s="5">
        <v>3783019000</v>
      </c>
      <c r="M101" s="5">
        <v>12389079000</v>
      </c>
      <c r="N101" s="5">
        <v>15983557000</v>
      </c>
      <c r="O101" s="5">
        <v>15719412000</v>
      </c>
      <c r="P101" s="5">
        <v>27709111000</v>
      </c>
      <c r="Q101" s="5">
        <v>20312140000</v>
      </c>
      <c r="R101" s="5">
        <v>19308586000</v>
      </c>
      <c r="S101" s="5">
        <v>2277476000</v>
      </c>
      <c r="T101" s="5">
        <v>67059000</v>
      </c>
      <c r="U101" s="5">
        <v>94615000</v>
      </c>
      <c r="V101" s="5">
        <v>2586927000</v>
      </c>
      <c r="W101" s="5">
        <v>270834000</v>
      </c>
      <c r="X101" s="5">
        <v>32605000</v>
      </c>
      <c r="Y101" s="5">
        <v>300144000</v>
      </c>
      <c r="Z101" s="5">
        <v>882907000</v>
      </c>
    </row>
    <row r="102" spans="3:26" ht="15.5" x14ac:dyDescent="0.35">
      <c r="C102" t="s">
        <v>405</v>
      </c>
      <c r="K102" s="5">
        <v>7645439000</v>
      </c>
      <c r="L102" s="5">
        <v>3783019000</v>
      </c>
      <c r="M102" s="5">
        <v>12389079000</v>
      </c>
      <c r="N102" s="5">
        <v>15983557000</v>
      </c>
      <c r="O102" s="5">
        <v>15719412000</v>
      </c>
      <c r="P102" s="5">
        <v>27709111000</v>
      </c>
      <c r="Q102" s="5">
        <v>20312140000</v>
      </c>
      <c r="R102" s="5">
        <v>19308586000</v>
      </c>
      <c r="S102" s="5">
        <v>2277476000</v>
      </c>
      <c r="T102" s="5">
        <v>67059000</v>
      </c>
      <c r="U102" s="5">
        <v>94615000</v>
      </c>
      <c r="V102" s="5">
        <v>2586927000</v>
      </c>
      <c r="W102" s="5">
        <v>270834000</v>
      </c>
      <c r="X102" s="5">
        <v>32605000</v>
      </c>
      <c r="Y102" s="5">
        <v>300144000</v>
      </c>
      <c r="Z102" s="5">
        <v>882907000</v>
      </c>
    </row>
    <row r="103" spans="3:26" ht="15.5" x14ac:dyDescent="0.35">
      <c r="C103" t="s">
        <v>410</v>
      </c>
      <c r="K103" s="5">
        <v>180267177000</v>
      </c>
      <c r="L103" s="5">
        <v>158819846000</v>
      </c>
      <c r="M103" s="5">
        <v>194213614000</v>
      </c>
      <c r="N103" s="5">
        <v>191282476000</v>
      </c>
      <c r="O103" s="5">
        <v>207533459000</v>
      </c>
      <c r="P103" s="5">
        <v>183085171000</v>
      </c>
      <c r="Q103" s="5">
        <v>219467043000</v>
      </c>
      <c r="R103" s="5">
        <v>135560262000</v>
      </c>
      <c r="S103" s="5">
        <v>79724869000</v>
      </c>
      <c r="T103" s="5">
        <v>8819913000</v>
      </c>
      <c r="U103" s="5">
        <v>3166808000</v>
      </c>
      <c r="V103" s="5">
        <v>8087328000</v>
      </c>
      <c r="W103" s="5">
        <v>5922057000</v>
      </c>
      <c r="X103" s="5">
        <v>5946548000</v>
      </c>
      <c r="Y103" s="5">
        <v>7445701000</v>
      </c>
      <c r="Z103" s="5">
        <v>8384176000</v>
      </c>
    </row>
    <row r="104" spans="3:26" ht="15.5" x14ac:dyDescent="0.35">
      <c r="C104" t="s">
        <v>411</v>
      </c>
      <c r="K104" s="5">
        <v>180267177000</v>
      </c>
      <c r="L104" s="5">
        <v>158819846000</v>
      </c>
      <c r="M104" s="5">
        <v>194213614000</v>
      </c>
      <c r="N104" s="5">
        <v>191282476000</v>
      </c>
      <c r="O104" s="5">
        <v>207533459000</v>
      </c>
      <c r="P104" s="5">
        <v>183085171000</v>
      </c>
      <c r="Q104" s="5">
        <v>219467043000</v>
      </c>
      <c r="R104" s="5">
        <v>135560262000</v>
      </c>
      <c r="S104" s="5">
        <v>79724869000</v>
      </c>
      <c r="T104" s="5">
        <v>8819913000</v>
      </c>
      <c r="U104" s="5">
        <v>3166808000</v>
      </c>
      <c r="V104" s="5">
        <v>8087328000</v>
      </c>
      <c r="W104" s="5">
        <v>5922057000</v>
      </c>
      <c r="X104" s="5">
        <v>5946548000</v>
      </c>
      <c r="Y104" s="5">
        <v>7445701000</v>
      </c>
      <c r="Z104" s="5">
        <v>8384176000</v>
      </c>
    </row>
    <row r="105" spans="3:26" ht="15.5" x14ac:dyDescent="0.35">
      <c r="C105" t="s">
        <v>133</v>
      </c>
      <c r="D105" s="5">
        <v>4357405000</v>
      </c>
      <c r="E105" s="5">
        <v>5832103000</v>
      </c>
      <c r="F105" s="5">
        <v>5112309000</v>
      </c>
      <c r="G105" s="5">
        <v>5110049000</v>
      </c>
      <c r="I105" s="5">
        <v>5832103000</v>
      </c>
      <c r="J105" s="5">
        <v>18269487000</v>
      </c>
      <c r="K105" s="5">
        <v>6899043000</v>
      </c>
      <c r="L105" s="5">
        <v>16840172000</v>
      </c>
      <c r="M105" s="5">
        <v>14110924000</v>
      </c>
      <c r="N105" s="5">
        <v>52779343000</v>
      </c>
      <c r="O105" s="5">
        <v>3982533000</v>
      </c>
      <c r="P105" s="5">
        <v>9222542000</v>
      </c>
      <c r="Q105" s="5">
        <v>2950305000</v>
      </c>
      <c r="R105" s="5">
        <v>6030663000</v>
      </c>
      <c r="S105" s="5">
        <v>4217726000</v>
      </c>
      <c r="T105" s="5">
        <v>5464191000</v>
      </c>
      <c r="U105" s="5">
        <v>6762380000</v>
      </c>
      <c r="V105" s="5">
        <v>5802473000</v>
      </c>
      <c r="W105" s="5">
        <v>9058374000</v>
      </c>
      <c r="X105" s="5">
        <v>7295062000</v>
      </c>
      <c r="Y105" s="5">
        <v>4014684000</v>
      </c>
      <c r="Z105" s="5">
        <v>5602316000</v>
      </c>
    </row>
    <row r="106" spans="3:26" ht="15.5" x14ac:dyDescent="0.35">
      <c r="C106" t="s">
        <v>321</v>
      </c>
      <c r="D106" s="5">
        <v>148533674000</v>
      </c>
      <c r="E106" s="5">
        <v>128797342000</v>
      </c>
      <c r="F106" s="5">
        <v>156282355000</v>
      </c>
      <c r="G106" s="5">
        <v>148555184000</v>
      </c>
      <c r="I106" s="5">
        <v>128797342000</v>
      </c>
      <c r="J106" s="5">
        <v>151363057000</v>
      </c>
      <c r="K106" s="5">
        <v>144954890000</v>
      </c>
      <c r="L106" s="5">
        <v>148670519000</v>
      </c>
      <c r="M106" s="5">
        <v>117528885000</v>
      </c>
      <c r="N106" s="5">
        <v>111205495000</v>
      </c>
      <c r="Q106" s="5">
        <v>57679755000</v>
      </c>
      <c r="R106" s="5">
        <v>51953799000</v>
      </c>
      <c r="S106" s="5">
        <v>63901437000</v>
      </c>
      <c r="T106" s="5">
        <v>63786073000</v>
      </c>
      <c r="U106" s="5">
        <v>69544942000</v>
      </c>
      <c r="V106" s="5">
        <v>56038720000</v>
      </c>
      <c r="W106" s="5">
        <v>29516948000</v>
      </c>
      <c r="X106" s="5">
        <v>13797676000</v>
      </c>
      <c r="Y106" s="5">
        <v>1063593000</v>
      </c>
      <c r="Z106" s="5">
        <v>1831594000</v>
      </c>
    </row>
    <row r="107" spans="3:26" ht="15.5" x14ac:dyDescent="0.35">
      <c r="C107" t="s">
        <v>132</v>
      </c>
      <c r="D107" s="5">
        <v>153958237000</v>
      </c>
      <c r="E107" s="5">
        <v>159080044000</v>
      </c>
      <c r="F107" s="5">
        <v>150855087000</v>
      </c>
      <c r="G107" s="5">
        <v>140171676000</v>
      </c>
      <c r="I107" s="5">
        <v>159080044000</v>
      </c>
      <c r="J107" s="5">
        <v>160633042000</v>
      </c>
      <c r="K107" s="5">
        <v>151856966000</v>
      </c>
      <c r="L107" s="5">
        <v>161298140000</v>
      </c>
      <c r="M107" s="5">
        <v>149536536000</v>
      </c>
      <c r="N107" s="5">
        <v>133976911000</v>
      </c>
      <c r="O107" s="5">
        <v>80910741000</v>
      </c>
      <c r="P107" s="5">
        <v>47305094000</v>
      </c>
      <c r="Q107" s="5">
        <v>46983996000</v>
      </c>
      <c r="R107" s="5">
        <v>46859504000</v>
      </c>
      <c r="S107" s="5">
        <v>32701643000</v>
      </c>
      <c r="T107" s="5">
        <v>18816289000</v>
      </c>
      <c r="U107" s="5">
        <v>15290535000</v>
      </c>
      <c r="V107" s="5">
        <v>16400054000</v>
      </c>
      <c r="W107" s="5">
        <v>14321413000</v>
      </c>
      <c r="X107" s="5">
        <v>12942939000</v>
      </c>
      <c r="Y107" s="5">
        <v>13651337000</v>
      </c>
      <c r="Z107" s="5">
        <v>7076343000</v>
      </c>
    </row>
    <row r="108" spans="3:26" ht="15.5" x14ac:dyDescent="0.35">
      <c r="C108" t="s">
        <v>476</v>
      </c>
      <c r="O108" s="5">
        <v>87228154000</v>
      </c>
      <c r="P108" s="5">
        <v>91882903000</v>
      </c>
      <c r="R108" s="5">
        <v>33311000</v>
      </c>
      <c r="S108" s="5">
        <v>433318000</v>
      </c>
      <c r="T108" s="5">
        <v>833327000</v>
      </c>
      <c r="W108" s="5">
        <v>274275000</v>
      </c>
      <c r="X108" s="5">
        <v>639975000</v>
      </c>
      <c r="Y108" s="5">
        <v>1320675000</v>
      </c>
      <c r="Z108" s="5">
        <v>735000000</v>
      </c>
    </row>
    <row r="109" spans="3:26" ht="15.5" x14ac:dyDescent="0.35">
      <c r="C109" t="s">
        <v>938</v>
      </c>
      <c r="O109" s="5">
        <v>87228154000</v>
      </c>
      <c r="P109" s="5">
        <v>91882903000</v>
      </c>
      <c r="R109" s="5">
        <v>33311000</v>
      </c>
      <c r="S109" s="5">
        <v>433318000</v>
      </c>
      <c r="T109" s="5">
        <v>833327000</v>
      </c>
      <c r="W109" s="5">
        <v>274275000</v>
      </c>
      <c r="X109" s="5">
        <v>639975000</v>
      </c>
      <c r="Y109" s="5">
        <v>1320675000</v>
      </c>
      <c r="Z109" s="5">
        <v>735000000</v>
      </c>
    </row>
    <row r="110" spans="3:26" ht="15.5" x14ac:dyDescent="0.35">
      <c r="C110" t="s">
        <v>406</v>
      </c>
      <c r="D110" s="5">
        <v>3242969577000</v>
      </c>
      <c r="E110" s="5">
        <v>3227605395000</v>
      </c>
      <c r="F110" s="5">
        <v>3064260988000</v>
      </c>
      <c r="G110" s="5">
        <v>2973395540000</v>
      </c>
      <c r="I110" s="5">
        <v>3227605395000</v>
      </c>
      <c r="J110" s="5">
        <v>2760623356000</v>
      </c>
      <c r="K110" s="5">
        <v>2470474288000</v>
      </c>
      <c r="L110" s="5">
        <v>2186959623000</v>
      </c>
      <c r="M110" s="5">
        <v>2038975154000</v>
      </c>
      <c r="N110" s="5">
        <v>1945885086000</v>
      </c>
      <c r="O110" s="5">
        <v>1922259295000</v>
      </c>
      <c r="P110" s="5">
        <v>1739038699000</v>
      </c>
      <c r="Q110" s="5">
        <v>1344743736000</v>
      </c>
      <c r="R110" s="5">
        <v>1100118684000</v>
      </c>
      <c r="S110" s="5">
        <v>588515579000</v>
      </c>
      <c r="T110" s="5">
        <v>477964705000</v>
      </c>
      <c r="U110" s="5">
        <v>487033917000</v>
      </c>
      <c r="V110" s="5">
        <v>465069619000</v>
      </c>
      <c r="W110" s="5">
        <v>188719787000</v>
      </c>
      <c r="X110" s="5">
        <v>140880422000</v>
      </c>
      <c r="Y110" s="5">
        <v>127699887000</v>
      </c>
      <c r="Z110" s="5">
        <v>117043034000</v>
      </c>
    </row>
    <row r="111" spans="3:26" ht="15.5" x14ac:dyDescent="0.35">
      <c r="C111" t="s">
        <v>407</v>
      </c>
      <c r="D111" s="5">
        <v>3242969577000</v>
      </c>
      <c r="E111" s="5">
        <v>3227605395000</v>
      </c>
      <c r="F111" s="5">
        <v>3064260988000</v>
      </c>
      <c r="G111" s="5">
        <v>2973395540000</v>
      </c>
      <c r="I111" s="5">
        <v>3227605395000</v>
      </c>
      <c r="J111" s="5">
        <v>2760623356000</v>
      </c>
      <c r="K111" s="5">
        <v>1728791989000</v>
      </c>
      <c r="L111" s="5">
        <v>1509639244000</v>
      </c>
      <c r="M111" s="5">
        <v>1393710284000</v>
      </c>
      <c r="N111" s="5">
        <v>1344845257000</v>
      </c>
      <c r="O111" s="5">
        <v>1279206223000</v>
      </c>
      <c r="P111" s="5">
        <v>1135584326000</v>
      </c>
      <c r="Q111" s="5">
        <v>795810268000</v>
      </c>
      <c r="R111" s="5">
        <v>591199743000</v>
      </c>
      <c r="S111" s="5">
        <v>239759307000</v>
      </c>
      <c r="T111" s="5">
        <v>95880303000</v>
      </c>
      <c r="U111" s="5">
        <v>115358463000</v>
      </c>
      <c r="V111" s="5">
        <v>102072206000</v>
      </c>
      <c r="W111" s="5">
        <v>51545260000</v>
      </c>
      <c r="X111" s="5">
        <v>35924734000</v>
      </c>
      <c r="Y111" s="5">
        <v>39295286000</v>
      </c>
      <c r="Z111" s="5">
        <v>31323720000</v>
      </c>
    </row>
    <row r="112" spans="3:26" ht="15.5" x14ac:dyDescent="0.35">
      <c r="C112" t="s">
        <v>939</v>
      </c>
    </row>
    <row r="113" spans="3:26" ht="15.5" x14ac:dyDescent="0.35">
      <c r="C113" t="s">
        <v>940</v>
      </c>
      <c r="T113" s="5">
        <v>189687099000</v>
      </c>
      <c r="U113" s="5">
        <v>205445860000</v>
      </c>
      <c r="V113" s="5">
        <v>209258280000</v>
      </c>
    </row>
    <row r="114" spans="3:26" ht="15.5" x14ac:dyDescent="0.35">
      <c r="C114" t="s">
        <v>408</v>
      </c>
      <c r="Q114" s="5">
        <v>548933468000</v>
      </c>
    </row>
    <row r="115" spans="3:26" ht="15.5" x14ac:dyDescent="0.35">
      <c r="C115" t="s">
        <v>941</v>
      </c>
      <c r="K115" s="5">
        <v>741682299000</v>
      </c>
      <c r="L115" s="5">
        <v>677320379000</v>
      </c>
      <c r="M115" s="5">
        <v>645264870000</v>
      </c>
      <c r="N115" s="5">
        <v>601039829000</v>
      </c>
      <c r="O115" s="5">
        <v>643053072000</v>
      </c>
      <c r="P115" s="5">
        <v>603454373000</v>
      </c>
      <c r="Q115" s="5">
        <v>548933468000</v>
      </c>
      <c r="R115" s="5">
        <v>508918941000</v>
      </c>
      <c r="S115" s="5">
        <v>348756272000</v>
      </c>
      <c r="T115" s="5">
        <v>192397303000</v>
      </c>
      <c r="U115" s="5">
        <v>166229594000</v>
      </c>
      <c r="V115" s="5">
        <v>153739133000</v>
      </c>
      <c r="W115" s="5">
        <v>137174527000</v>
      </c>
      <c r="X115" s="5">
        <v>104955688000</v>
      </c>
      <c r="Y115" s="5">
        <v>88404601000</v>
      </c>
      <c r="Z115" s="5">
        <v>85719314000</v>
      </c>
    </row>
    <row r="116" spans="3:26" ht="15.5" x14ac:dyDescent="0.35">
      <c r="C116" t="s">
        <v>409</v>
      </c>
      <c r="D116" s="5">
        <v>3242969577000</v>
      </c>
      <c r="E116" s="5">
        <v>3227605395000</v>
      </c>
      <c r="F116" s="5">
        <v>3064260988000</v>
      </c>
      <c r="G116" s="5">
        <v>2973395540000</v>
      </c>
      <c r="I116" s="5">
        <v>3227605395000</v>
      </c>
      <c r="J116" s="5">
        <v>2760623356000</v>
      </c>
      <c r="K116" s="5">
        <v>2470474288000</v>
      </c>
      <c r="L116" s="5">
        <v>2186959623000</v>
      </c>
      <c r="M116" s="5">
        <v>2038975154000</v>
      </c>
      <c r="N116" s="5">
        <v>1945885086000</v>
      </c>
      <c r="O116" s="5">
        <v>1922259295000</v>
      </c>
      <c r="P116" s="5">
        <v>1739038699000</v>
      </c>
      <c r="Q116" s="5">
        <v>1344743736000</v>
      </c>
      <c r="R116" s="5">
        <v>1100118684000</v>
      </c>
      <c r="S116" s="5">
        <v>588515579000</v>
      </c>
      <c r="T116" s="5">
        <v>477964705000</v>
      </c>
      <c r="U116" s="5">
        <v>487033917000</v>
      </c>
      <c r="V116" s="5">
        <v>465069619000</v>
      </c>
      <c r="W116" s="5">
        <v>188719787000</v>
      </c>
      <c r="X116" s="5">
        <v>140880422000</v>
      </c>
      <c r="Y116" s="5">
        <v>127699887000</v>
      </c>
      <c r="Z116" s="5">
        <v>117043034000</v>
      </c>
    </row>
    <row r="117" spans="3:26" ht="15.5" x14ac:dyDescent="0.35">
      <c r="C117" t="s">
        <v>412</v>
      </c>
      <c r="V117" s="5">
        <v>703827000</v>
      </c>
    </row>
    <row r="118" spans="3:26" ht="15.5" x14ac:dyDescent="0.35">
      <c r="C118" t="s">
        <v>312</v>
      </c>
    </row>
    <row r="119" spans="3:26" ht="15.5" x14ac:dyDescent="0.35">
      <c r="C119" t="s">
        <v>142</v>
      </c>
      <c r="D119" s="5">
        <v>3611786057000</v>
      </c>
      <c r="E119" s="5">
        <v>3580924595000</v>
      </c>
      <c r="F119" s="5">
        <v>3456346529000</v>
      </c>
      <c r="G119" s="5">
        <v>3344989069000</v>
      </c>
      <c r="I119" s="5">
        <v>3580924595000</v>
      </c>
      <c r="J119" s="5">
        <v>3162789220000</v>
      </c>
      <c r="K119" s="5">
        <v>3410344046000</v>
      </c>
      <c r="L119" s="5">
        <v>3005509450000</v>
      </c>
      <c r="M119" s="5">
        <v>2793055857000</v>
      </c>
      <c r="N119" s="5">
        <v>2730755387000</v>
      </c>
      <c r="O119" s="5">
        <v>2675535753000</v>
      </c>
      <c r="P119" s="5">
        <v>2454424995000</v>
      </c>
      <c r="Q119" s="5">
        <v>2032951536000</v>
      </c>
      <c r="R119" s="5">
        <v>1672629954000</v>
      </c>
      <c r="S119" s="5">
        <v>1119285041000</v>
      </c>
      <c r="T119" s="5">
        <v>617447272000</v>
      </c>
      <c r="U119" s="5">
        <v>616653759000</v>
      </c>
      <c r="V119" s="5">
        <v>584235474000</v>
      </c>
      <c r="W119" s="5">
        <v>415529801000</v>
      </c>
      <c r="X119" s="5">
        <v>303391928000</v>
      </c>
      <c r="Y119" s="5">
        <v>234513120000</v>
      </c>
      <c r="Z119" s="5">
        <v>215482254000</v>
      </c>
    </row>
    <row r="120" spans="3:26" ht="15.5" x14ac:dyDescent="0.35">
      <c r="C120" t="s">
        <v>143</v>
      </c>
    </row>
    <row r="121" spans="3:26" ht="15.5" x14ac:dyDescent="0.35">
      <c r="C121" t="s">
        <v>144</v>
      </c>
      <c r="D121" s="5">
        <v>500155252000</v>
      </c>
      <c r="E121" s="5">
        <v>500155252000</v>
      </c>
      <c r="F121" s="5">
        <v>500155252000</v>
      </c>
      <c r="G121" s="5">
        <v>500155252000</v>
      </c>
      <c r="I121" s="5">
        <v>500155252000</v>
      </c>
      <c r="J121" s="5">
        <v>500155252000</v>
      </c>
      <c r="K121" s="5">
        <v>500155252000</v>
      </c>
      <c r="L121" s="5">
        <v>500155252000</v>
      </c>
      <c r="M121" s="5">
        <v>500155252000</v>
      </c>
      <c r="N121" s="5">
        <v>500155252000</v>
      </c>
      <c r="O121" s="5">
        <v>500155252000</v>
      </c>
      <c r="P121" s="5">
        <v>500155252000</v>
      </c>
      <c r="Q121" s="5">
        <v>500155252000</v>
      </c>
      <c r="R121" s="5">
        <v>500155252000</v>
      </c>
      <c r="S121" s="5">
        <v>500155252000</v>
      </c>
      <c r="T121" s="5">
        <v>332273310000</v>
      </c>
      <c r="U121" s="5">
        <v>290127858000</v>
      </c>
      <c r="V121" s="5">
        <v>287329738000</v>
      </c>
      <c r="W121" s="5">
        <v>287328976000</v>
      </c>
      <c r="X121" s="5">
        <v>143664488000</v>
      </c>
      <c r="Y121" s="5">
        <v>121874200000</v>
      </c>
      <c r="Z121" s="5">
        <v>121874200000</v>
      </c>
    </row>
    <row r="122" spans="3:26" ht="15.5" x14ac:dyDescent="0.35">
      <c r="C122" t="s">
        <v>145</v>
      </c>
      <c r="D122" s="5">
        <v>263076098000</v>
      </c>
      <c r="E122" s="5">
        <v>263076098000</v>
      </c>
      <c r="F122" s="5">
        <v>263076098000</v>
      </c>
      <c r="G122" s="5">
        <v>263076098000</v>
      </c>
      <c r="I122" s="5">
        <v>263076098000</v>
      </c>
      <c r="J122" s="5">
        <v>263076098000</v>
      </c>
      <c r="K122" s="5">
        <v>263076098000</v>
      </c>
      <c r="L122" s="5">
        <v>263076098000</v>
      </c>
      <c r="M122" s="5">
        <v>263076098000</v>
      </c>
      <c r="N122" s="5">
        <v>263076098000</v>
      </c>
      <c r="O122" s="5">
        <v>263076098000</v>
      </c>
      <c r="P122" s="5">
        <v>263076098000</v>
      </c>
      <c r="Q122" s="5">
        <v>263076098000</v>
      </c>
      <c r="R122" s="5">
        <v>263076098000</v>
      </c>
      <c r="S122" s="5">
        <v>263076098000</v>
      </c>
      <c r="T122" s="5">
        <v>106958039000</v>
      </c>
      <c r="U122" s="5">
        <v>75348949000</v>
      </c>
      <c r="V122" s="5">
        <v>67800857000</v>
      </c>
      <c r="W122" s="5">
        <v>67800285000</v>
      </c>
      <c r="X122" s="5">
        <v>-234872000</v>
      </c>
      <c r="Y122" s="5">
        <v>-234872000</v>
      </c>
      <c r="Z122" s="5">
        <v>-234872000</v>
      </c>
    </row>
    <row r="123" spans="3:26" ht="15.5" x14ac:dyDescent="0.35">
      <c r="C123" t="s">
        <v>146</v>
      </c>
      <c r="D123" s="5">
        <v>1084321348000</v>
      </c>
      <c r="E123" s="5">
        <v>1016210610000</v>
      </c>
      <c r="F123" s="5">
        <v>996346895000</v>
      </c>
      <c r="G123" s="5">
        <v>954024409000</v>
      </c>
      <c r="I123" s="5">
        <v>1016210610000</v>
      </c>
      <c r="J123" s="5">
        <v>1057793342000</v>
      </c>
      <c r="K123" s="5">
        <v>928750252000</v>
      </c>
      <c r="L123" s="5">
        <v>880398157000</v>
      </c>
      <c r="M123" s="5">
        <v>959932956000</v>
      </c>
      <c r="N123" s="5">
        <v>1060572113000</v>
      </c>
      <c r="O123" s="5">
        <v>1103365422000</v>
      </c>
      <c r="P123" s="5">
        <v>1030305112000</v>
      </c>
      <c r="Q123" s="5">
        <v>1002058197000</v>
      </c>
      <c r="R123" s="5">
        <v>918880707000</v>
      </c>
      <c r="S123" s="5">
        <v>788599111000</v>
      </c>
      <c r="T123" s="5">
        <v>625545393000</v>
      </c>
      <c r="U123" s="5">
        <v>520772779000</v>
      </c>
      <c r="V123" s="5">
        <v>402817392000</v>
      </c>
      <c r="W123" s="5">
        <v>284407609000</v>
      </c>
      <c r="X123" s="5">
        <v>203307896000</v>
      </c>
      <c r="Y123" s="5">
        <v>143945455000</v>
      </c>
      <c r="Z123" s="5">
        <v>94752903000</v>
      </c>
    </row>
    <row r="124" spans="3:26" ht="15.5" x14ac:dyDescent="0.35">
      <c r="C124" t="s">
        <v>147</v>
      </c>
      <c r="D124" s="5">
        <v>60000000000</v>
      </c>
      <c r="E124" s="5">
        <v>60000000000</v>
      </c>
      <c r="F124" s="5">
        <v>60000000000</v>
      </c>
      <c r="G124" s="5">
        <v>60000000000</v>
      </c>
      <c r="I124" s="5">
        <v>60000000000</v>
      </c>
      <c r="J124" s="5">
        <v>57000000000</v>
      </c>
      <c r="K124" s="5">
        <v>54000000000</v>
      </c>
      <c r="L124" s="5">
        <v>51000000000</v>
      </c>
      <c r="M124" s="5">
        <v>48000000000</v>
      </c>
      <c r="N124" s="5">
        <v>45000000000</v>
      </c>
      <c r="O124" s="5">
        <v>42000000000</v>
      </c>
      <c r="P124" s="5">
        <v>36000000000</v>
      </c>
      <c r="Q124" s="5">
        <v>36000000000</v>
      </c>
      <c r="R124" s="5">
        <v>33000000000</v>
      </c>
      <c r="S124" s="5">
        <v>30000000000</v>
      </c>
      <c r="T124" s="5">
        <v>27000000000</v>
      </c>
      <c r="U124" s="5">
        <v>24000000000</v>
      </c>
      <c r="V124" s="5">
        <v>21000000000</v>
      </c>
      <c r="W124" s="5">
        <v>18000000000</v>
      </c>
      <c r="X124" s="5">
        <v>15000000000</v>
      </c>
    </row>
    <row r="125" spans="3:26" ht="15.5" x14ac:dyDescent="0.35">
      <c r="C125" t="s">
        <v>148</v>
      </c>
      <c r="D125" s="5">
        <v>1024321348000</v>
      </c>
      <c r="E125" s="5">
        <v>956210610000</v>
      </c>
      <c r="F125" s="5">
        <v>936346895000</v>
      </c>
      <c r="G125" s="5">
        <v>894024409000</v>
      </c>
      <c r="I125" s="5">
        <v>956210610000</v>
      </c>
      <c r="J125" s="5">
        <v>1000793342000</v>
      </c>
      <c r="K125" s="5">
        <v>874750252000</v>
      </c>
      <c r="L125" s="5">
        <v>829398157000</v>
      </c>
      <c r="M125" s="5">
        <v>911932956000</v>
      </c>
      <c r="N125" s="5">
        <v>1015572113000</v>
      </c>
      <c r="O125" s="5">
        <v>1061365422000</v>
      </c>
      <c r="P125" s="5">
        <v>994305112000</v>
      </c>
      <c r="Q125" s="5">
        <v>966058197000</v>
      </c>
      <c r="R125" s="5">
        <v>885880707000</v>
      </c>
      <c r="S125" s="5">
        <v>758599111000</v>
      </c>
      <c r="T125" s="5">
        <v>598545393000</v>
      </c>
      <c r="U125" s="5">
        <v>496772779000</v>
      </c>
      <c r="V125" s="5">
        <v>381817392000</v>
      </c>
      <c r="W125" s="5">
        <v>266407609000</v>
      </c>
      <c r="X125" s="5">
        <v>188307896000</v>
      </c>
    </row>
    <row r="126" spans="3:26" ht="15.5" x14ac:dyDescent="0.35">
      <c r="C126" t="s">
        <v>149</v>
      </c>
      <c r="D126" s="5">
        <v>1084321348000</v>
      </c>
      <c r="E126" s="5">
        <v>1016210610000</v>
      </c>
      <c r="F126" s="5">
        <v>996346895000</v>
      </c>
      <c r="G126" s="5">
        <v>954024409000</v>
      </c>
      <c r="I126" s="5">
        <v>1016210610000</v>
      </c>
      <c r="J126" s="5">
        <v>1057793342000</v>
      </c>
      <c r="K126" s="5">
        <v>928750252000</v>
      </c>
      <c r="L126" s="5">
        <v>880398157000</v>
      </c>
      <c r="M126" s="5">
        <v>959932956000</v>
      </c>
      <c r="N126" s="5">
        <v>1060572113000</v>
      </c>
      <c r="O126" s="5">
        <v>1103365422000</v>
      </c>
      <c r="P126" s="5">
        <v>1030305112000</v>
      </c>
      <c r="Q126" s="5">
        <v>1002058197000</v>
      </c>
      <c r="R126" s="5">
        <v>918880707000</v>
      </c>
      <c r="S126" s="5">
        <v>788599111000</v>
      </c>
      <c r="T126" s="5">
        <v>625545393000</v>
      </c>
      <c r="U126" s="5">
        <v>520772779000</v>
      </c>
      <c r="V126" s="5">
        <v>402817392000</v>
      </c>
      <c r="W126" s="5">
        <v>284407609000</v>
      </c>
      <c r="X126" s="5">
        <v>203307896000</v>
      </c>
      <c r="Y126" s="5">
        <v>143945455000</v>
      </c>
      <c r="Z126" s="5">
        <v>94752903000</v>
      </c>
    </row>
    <row r="127" spans="3:26" ht="15.5" x14ac:dyDescent="0.35">
      <c r="C127" t="s">
        <v>9</v>
      </c>
      <c r="D127" s="5">
        <v>2192817086000</v>
      </c>
      <c r="E127" s="5">
        <v>2167537463000</v>
      </c>
      <c r="F127" s="5">
        <v>1970402738000</v>
      </c>
      <c r="G127" s="5">
        <v>1796751609000</v>
      </c>
      <c r="I127" s="5">
        <v>2167537463000</v>
      </c>
      <c r="J127" s="5">
        <v>1980119437000</v>
      </c>
      <c r="K127" s="5">
        <v>1705656748000</v>
      </c>
      <c r="L127" s="5">
        <v>1700336893000</v>
      </c>
      <c r="M127" s="5">
        <v>1859762049000</v>
      </c>
      <c r="N127" s="5">
        <v>2006374654000</v>
      </c>
      <c r="O127" s="5">
        <v>1951094614000</v>
      </c>
      <c r="P127" s="5">
        <v>1826304984000</v>
      </c>
      <c r="Q127" s="5">
        <v>1854009404000</v>
      </c>
      <c r="R127" s="5">
        <v>1763758503000</v>
      </c>
      <c r="S127" s="5">
        <v>1508526723000</v>
      </c>
      <c r="T127" s="5">
        <v>1034335215000</v>
      </c>
      <c r="U127" s="5">
        <v>862074629000</v>
      </c>
      <c r="V127" s="5">
        <v>765221914000</v>
      </c>
      <c r="W127" s="5">
        <v>636405022000</v>
      </c>
      <c r="X127" s="5">
        <v>350964799000</v>
      </c>
      <c r="Y127" s="5">
        <v>271811213000</v>
      </c>
      <c r="Z127" s="5">
        <v>221857983000</v>
      </c>
    </row>
    <row r="128" spans="3:26" ht="15.5" x14ac:dyDescent="0.35">
      <c r="C128" t="s">
        <v>151</v>
      </c>
      <c r="D128" s="5">
        <v>5804603143000</v>
      </c>
      <c r="E128" s="5">
        <v>5748462058000</v>
      </c>
      <c r="F128" s="5">
        <v>5426749267000</v>
      </c>
      <c r="G128" s="5">
        <v>5141740678000</v>
      </c>
      <c r="I128" s="5">
        <v>5748462058000</v>
      </c>
      <c r="J128" s="5">
        <v>5142908657000</v>
      </c>
      <c r="K128" s="5">
        <v>5116000794000</v>
      </c>
      <c r="L128" s="5">
        <v>4705846343000</v>
      </c>
      <c r="M128" s="5">
        <v>4652817906000</v>
      </c>
      <c r="N128" s="5">
        <v>4737130041000</v>
      </c>
      <c r="O128" s="5">
        <v>4626630367000</v>
      </c>
      <c r="P128" s="5">
        <v>4280729979000</v>
      </c>
      <c r="Q128" s="5">
        <v>3886960940000</v>
      </c>
      <c r="R128" s="5">
        <v>3436388457000</v>
      </c>
      <c r="S128" s="5">
        <v>2627811764000</v>
      </c>
      <c r="T128" s="5">
        <v>1651782487000</v>
      </c>
      <c r="U128" s="5">
        <v>1478728388000</v>
      </c>
      <c r="V128" s="5">
        <v>1349457388000</v>
      </c>
      <c r="W128" s="5">
        <v>1051934823000</v>
      </c>
      <c r="X128" s="5">
        <v>654356727000</v>
      </c>
      <c r="Y128" s="5">
        <v>506324333000</v>
      </c>
      <c r="Z128" s="5">
        <v>437340237000</v>
      </c>
    </row>
    <row r="129" spans="2:26" ht="15.5" x14ac:dyDescent="0.35">
      <c r="C129" t="s">
        <v>152</v>
      </c>
      <c r="D129" s="5">
        <v>5001552516</v>
      </c>
      <c r="E129" s="5">
        <v>5001552516</v>
      </c>
      <c r="F129" s="5">
        <v>5001552516</v>
      </c>
      <c r="G129" s="5">
        <v>5001552516</v>
      </c>
      <c r="I129" s="5">
        <v>5001552516</v>
      </c>
      <c r="J129" s="5">
        <v>5001552516</v>
      </c>
      <c r="K129" s="5">
        <v>5001552516</v>
      </c>
      <c r="L129" s="5">
        <v>5001552516</v>
      </c>
      <c r="M129" s="5">
        <v>5001552516</v>
      </c>
      <c r="N129" s="5">
        <v>5001552516</v>
      </c>
      <c r="O129" s="5">
        <v>5001552516</v>
      </c>
      <c r="P129" s="5">
        <v>5001552516</v>
      </c>
      <c r="Q129" s="5">
        <v>5001552516</v>
      </c>
      <c r="R129" s="5">
        <v>5001552516</v>
      </c>
      <c r="S129" s="5">
        <v>5001552516</v>
      </c>
      <c r="T129" s="5">
        <v>3322733109</v>
      </c>
      <c r="U129" s="5">
        <v>2901278585</v>
      </c>
      <c r="V129" s="5">
        <v>2873297383</v>
      </c>
      <c r="W129" s="5">
        <v>2873289760</v>
      </c>
      <c r="X129" s="5">
        <v>1436644880</v>
      </c>
      <c r="Y129" s="5">
        <v>1218742000</v>
      </c>
      <c r="Z129" s="5">
        <v>1218742000</v>
      </c>
    </row>
    <row r="131" spans="2:26" ht="15.5" x14ac:dyDescent="0.35">
      <c r="B131" t="s">
        <v>153</v>
      </c>
      <c r="C131" t="s">
        <v>154</v>
      </c>
      <c r="D131" s="5">
        <v>68153704000</v>
      </c>
      <c r="E131" s="5">
        <v>14039092000</v>
      </c>
      <c r="F131" s="5">
        <v>19164005000</v>
      </c>
      <c r="G131" s="5">
        <v>-58036920000</v>
      </c>
      <c r="I131" s="5">
        <v>96719293000</v>
      </c>
      <c r="J131" s="5">
        <v>83722515000</v>
      </c>
      <c r="K131" s="5">
        <v>150835024000</v>
      </c>
      <c r="L131" s="5">
        <v>229857987000</v>
      </c>
      <c r="M131" s="5">
        <v>41289895000</v>
      </c>
      <c r="N131" s="5">
        <v>84499712000</v>
      </c>
      <c r="O131" s="5">
        <v>278045189000</v>
      </c>
      <c r="P131" s="5">
        <v>7822108000</v>
      </c>
      <c r="Q131" s="5">
        <v>71805602000</v>
      </c>
      <c r="R131" s="5">
        <v>-49487215000</v>
      </c>
      <c r="S131" s="5">
        <v>29114979000</v>
      </c>
      <c r="T131" s="5">
        <v>19768454000</v>
      </c>
      <c r="U131" s="5">
        <v>96601830000</v>
      </c>
      <c r="V131" s="5">
        <v>199750799000</v>
      </c>
      <c r="W131" s="5">
        <v>154466471000</v>
      </c>
      <c r="X131" s="5">
        <v>102930868000</v>
      </c>
      <c r="Y131" s="5">
        <v>30946786000</v>
      </c>
      <c r="Z131" s="5">
        <v>56172266000</v>
      </c>
    </row>
    <row r="132" spans="2:26" ht="15.5" x14ac:dyDescent="0.35">
      <c r="C132" t="s">
        <v>942</v>
      </c>
      <c r="E132" s="5">
        <v>-115126438000</v>
      </c>
      <c r="F132" s="5">
        <v>42321055000</v>
      </c>
      <c r="G132" s="5">
        <v>72805383000</v>
      </c>
    </row>
    <row r="133" spans="2:26" ht="15.5" x14ac:dyDescent="0.35">
      <c r="C133" t="s">
        <v>621</v>
      </c>
      <c r="E133" s="5">
        <v>308217355000</v>
      </c>
      <c r="F133" s="5">
        <v>-90054529000</v>
      </c>
      <c r="G133" s="5">
        <v>-218162826000</v>
      </c>
    </row>
    <row r="134" spans="2:26" ht="15.5" x14ac:dyDescent="0.35">
      <c r="C134" t="s">
        <v>943</v>
      </c>
      <c r="E134" s="5">
        <v>-9019431000</v>
      </c>
      <c r="F134" s="5">
        <v>3114879000</v>
      </c>
      <c r="G134" s="5">
        <v>5904552000</v>
      </c>
    </row>
    <row r="135" spans="2:26" ht="15.5" x14ac:dyDescent="0.35">
      <c r="C135" t="s">
        <v>944</v>
      </c>
      <c r="E135" s="5">
        <v>141754186000</v>
      </c>
      <c r="F135" s="5">
        <v>-27082847000</v>
      </c>
      <c r="G135" s="5">
        <v>-114671339000</v>
      </c>
    </row>
    <row r="136" spans="2:26" ht="15.5" x14ac:dyDescent="0.35">
      <c r="C136" t="s">
        <v>413</v>
      </c>
      <c r="D136" s="5">
        <v>981643736000</v>
      </c>
      <c r="E136" s="5">
        <v>2872768462000</v>
      </c>
      <c r="G136" s="5">
        <v>-1004527367000</v>
      </c>
      <c r="I136" s="5">
        <v>2872768462000</v>
      </c>
      <c r="J136" s="5">
        <v>2576741674000</v>
      </c>
      <c r="K136" s="5">
        <v>2548591946000</v>
      </c>
      <c r="L136" s="5">
        <v>2311615432000</v>
      </c>
      <c r="M136" s="5">
        <v>1997776472000</v>
      </c>
      <c r="N136" s="5">
        <v>1921886833000</v>
      </c>
      <c r="O136" s="5">
        <v>1981213573000</v>
      </c>
      <c r="P136" s="5">
        <v>1592095417000</v>
      </c>
      <c r="Q136" s="5">
        <v>1320086126000</v>
      </c>
      <c r="R136" s="5">
        <v>915438776000</v>
      </c>
      <c r="S136" s="5">
        <v>855249078000</v>
      </c>
      <c r="T136" s="5">
        <v>488020033000</v>
      </c>
      <c r="U136" s="5">
        <v>464841682000</v>
      </c>
      <c r="V136" s="5">
        <v>495414929000</v>
      </c>
      <c r="W136" s="5">
        <v>420798499000</v>
      </c>
      <c r="X136" s="5">
        <v>330165660000</v>
      </c>
      <c r="Y136" s="5">
        <v>240922523000</v>
      </c>
      <c r="Z136" s="5">
        <v>257461508000</v>
      </c>
    </row>
    <row r="137" spans="2:26" ht="15.5" x14ac:dyDescent="0.35">
      <c r="C137" t="s">
        <v>414</v>
      </c>
      <c r="D137" s="5">
        <v>263075305000</v>
      </c>
      <c r="E137" s="5">
        <v>748610577000</v>
      </c>
      <c r="G137" s="5">
        <v>-215383614000</v>
      </c>
      <c r="I137" s="5">
        <v>748610577000</v>
      </c>
      <c r="J137" s="5">
        <v>768952315000</v>
      </c>
      <c r="K137" s="5">
        <v>446413166000</v>
      </c>
      <c r="L137" s="5">
        <v>537473061000</v>
      </c>
      <c r="M137" s="5">
        <v>508195122000</v>
      </c>
      <c r="N137" s="5">
        <v>391323329000</v>
      </c>
      <c r="O137" s="5">
        <v>489072025000</v>
      </c>
      <c r="P137" s="5">
        <v>398796019000</v>
      </c>
      <c r="Q137" s="5">
        <v>294308868000</v>
      </c>
      <c r="R137" s="5">
        <v>52576823000</v>
      </c>
      <c r="S137" s="5">
        <v>65594961000</v>
      </c>
      <c r="T137" s="5">
        <v>22161056000</v>
      </c>
      <c r="U137" s="5">
        <v>18761324000</v>
      </c>
      <c r="V137" s="5">
        <v>16161964000</v>
      </c>
      <c r="W137" s="5">
        <v>6106325000</v>
      </c>
      <c r="X137" s="5">
        <v>10027740000</v>
      </c>
      <c r="Y137" s="5">
        <v>3055579000</v>
      </c>
      <c r="Z137" s="5">
        <v>5756976000</v>
      </c>
    </row>
    <row r="138" spans="2:26" ht="15.5" x14ac:dyDescent="0.35">
      <c r="C138" t="s">
        <v>367</v>
      </c>
    </row>
    <row r="139" spans="2:26" ht="15.5" x14ac:dyDescent="0.35">
      <c r="C139" t="s">
        <v>945</v>
      </c>
      <c r="D139" s="5">
        <v>2340387000</v>
      </c>
      <c r="E139" s="5">
        <v>18390539000</v>
      </c>
      <c r="G139" s="5">
        <v>-2538011000</v>
      </c>
      <c r="I139" s="5">
        <v>18390539000</v>
      </c>
      <c r="J139" s="5">
        <v>35401999000</v>
      </c>
      <c r="K139" s="5">
        <v>14993522000</v>
      </c>
      <c r="L139" s="5">
        <v>14197468000</v>
      </c>
      <c r="M139" s="5">
        <v>14764402000</v>
      </c>
      <c r="N139" s="5">
        <v>121383725000</v>
      </c>
      <c r="O139" s="5">
        <v>11346372000</v>
      </c>
      <c r="P139" s="5">
        <v>16155314000</v>
      </c>
      <c r="Q139" s="5">
        <v>63257165000</v>
      </c>
      <c r="R139" s="5">
        <v>9227026000</v>
      </c>
      <c r="S139" s="5">
        <v>16129152000</v>
      </c>
      <c r="T139" s="5">
        <v>1993311000</v>
      </c>
      <c r="U139" s="5">
        <v>-2531318000</v>
      </c>
      <c r="V139" s="5">
        <v>2942956000</v>
      </c>
      <c r="W139" s="5">
        <v>2322275000</v>
      </c>
      <c r="X139" s="5">
        <v>2115748000</v>
      </c>
      <c r="Y139" s="5">
        <v>2483502000</v>
      </c>
      <c r="Z139" s="5">
        <v>3530235000</v>
      </c>
    </row>
    <row r="140" spans="2:26" ht="15.5" x14ac:dyDescent="0.35">
      <c r="C140" t="s">
        <v>946</v>
      </c>
      <c r="D140" s="5">
        <v>-1526217000</v>
      </c>
      <c r="E140" s="5">
        <v>-20368579000</v>
      </c>
      <c r="G140" s="5">
        <v>3154448000</v>
      </c>
      <c r="I140" s="5">
        <v>-20368579000</v>
      </c>
      <c r="J140" s="5">
        <v>-9738512000</v>
      </c>
      <c r="K140" s="5">
        <v>-6739432000</v>
      </c>
      <c r="L140" s="5">
        <v>-4235622000</v>
      </c>
      <c r="M140" s="5">
        <v>-4884791000</v>
      </c>
      <c r="N140" s="5">
        <v>-4215985000</v>
      </c>
      <c r="O140" s="5">
        <v>-4331620000</v>
      </c>
      <c r="P140" s="5">
        <v>-14000156000</v>
      </c>
      <c r="R140" s="5">
        <v>-814920000</v>
      </c>
      <c r="S140" s="5">
        <v>-1555600000</v>
      </c>
    </row>
    <row r="141" spans="2:26" ht="15.5" x14ac:dyDescent="0.35">
      <c r="C141" t="s">
        <v>926</v>
      </c>
      <c r="D141" s="5">
        <v>814170000</v>
      </c>
      <c r="E141" s="5">
        <v>-1978040000</v>
      </c>
      <c r="G141" s="5">
        <v>616437000</v>
      </c>
      <c r="I141" s="5">
        <v>-1978040000</v>
      </c>
      <c r="J141" s="5">
        <v>25663487000</v>
      </c>
      <c r="K141" s="5">
        <v>8254090000</v>
      </c>
      <c r="L141" s="5">
        <v>9961846000</v>
      </c>
      <c r="M141" s="5">
        <v>9879611000</v>
      </c>
      <c r="N141" s="5">
        <v>117167740000</v>
      </c>
      <c r="O141" s="5">
        <v>7014752000</v>
      </c>
      <c r="P141" s="5">
        <v>2155158000</v>
      </c>
      <c r="Q141" s="5">
        <v>63257165000</v>
      </c>
      <c r="R141" s="5">
        <v>8412106000</v>
      </c>
      <c r="S141" s="5">
        <v>14573552000</v>
      </c>
      <c r="T141" s="5">
        <v>1993311000</v>
      </c>
      <c r="U141" s="5">
        <v>-2531318000</v>
      </c>
      <c r="V141" s="5">
        <v>2942956000</v>
      </c>
      <c r="W141" s="5">
        <v>2322275000</v>
      </c>
      <c r="X141" s="5">
        <v>2115748000</v>
      </c>
      <c r="Y141" s="5">
        <v>2483502000</v>
      </c>
      <c r="Z141" s="5">
        <v>3530235000</v>
      </c>
    </row>
    <row r="142" spans="2:26" ht="15.5" x14ac:dyDescent="0.35">
      <c r="C142" t="s">
        <v>947</v>
      </c>
    </row>
    <row r="143" spans="2:26" ht="15.5" x14ac:dyDescent="0.35">
      <c r="C143" t="s">
        <v>415</v>
      </c>
      <c r="D143" s="5">
        <v>-422343136000</v>
      </c>
      <c r="E143" s="5">
        <v>-1172663400000</v>
      </c>
      <c r="G143" s="5">
        <v>297616814000</v>
      </c>
      <c r="I143" s="5">
        <v>-1172663400000</v>
      </c>
      <c r="J143" s="5">
        <v>-1144329568000</v>
      </c>
      <c r="K143" s="5">
        <v>-803210231000</v>
      </c>
      <c r="L143" s="5">
        <v>-849386375000</v>
      </c>
      <c r="M143" s="5">
        <v>-763239400000</v>
      </c>
      <c r="N143" s="5">
        <v>-764286117000</v>
      </c>
      <c r="O143" s="5">
        <v>-758893510000</v>
      </c>
      <c r="P143" s="5">
        <v>-758248656000</v>
      </c>
      <c r="Q143" s="5">
        <v>-643900006000</v>
      </c>
      <c r="R143" s="5">
        <v>-395498105000</v>
      </c>
      <c r="S143" s="5">
        <v>-405802908000</v>
      </c>
      <c r="T143" s="5">
        <v>-315656518000</v>
      </c>
      <c r="U143" s="5">
        <v>-239434673000</v>
      </c>
      <c r="V143" s="5">
        <v>-172321923000</v>
      </c>
      <c r="W143" s="5">
        <v>-112773375000</v>
      </c>
      <c r="X143" s="5">
        <v>-108416172000</v>
      </c>
      <c r="Y143" s="5">
        <v>-104024154000</v>
      </c>
      <c r="Z143" s="5">
        <v>-101959423000</v>
      </c>
    </row>
    <row r="144" spans="2:26" ht="15.5" x14ac:dyDescent="0.35">
      <c r="C144" t="s">
        <v>948</v>
      </c>
      <c r="D144" s="5">
        <v>44286572000</v>
      </c>
      <c r="E144" s="5">
        <v>295398059000</v>
      </c>
      <c r="G144" s="5">
        <v>-38896861000</v>
      </c>
      <c r="I144" s="5">
        <v>295398059000</v>
      </c>
      <c r="J144" s="5">
        <v>73434917000</v>
      </c>
    </row>
    <row r="145" spans="3:26" ht="15.5" x14ac:dyDescent="0.35">
      <c r="C145" t="s">
        <v>949</v>
      </c>
      <c r="D145" s="5">
        <v>-75018096000</v>
      </c>
      <c r="E145" s="5">
        <v>-226482826000</v>
      </c>
      <c r="I145" s="5">
        <v>-226482826000</v>
      </c>
      <c r="K145" s="5">
        <v>69981860000</v>
      </c>
      <c r="L145" s="5">
        <v>44509515000</v>
      </c>
      <c r="M145" s="5">
        <v>64791894000</v>
      </c>
      <c r="N145" s="5">
        <v>-25712335000</v>
      </c>
      <c r="O145" s="5">
        <v>-103850156000</v>
      </c>
      <c r="P145" s="5">
        <v>-81073615000</v>
      </c>
      <c r="Q145" s="5">
        <v>-43054280000</v>
      </c>
      <c r="R145" s="5">
        <v>-30711582000</v>
      </c>
      <c r="S145" s="5">
        <v>-42727815000</v>
      </c>
      <c r="T145" s="5">
        <v>-26621089000</v>
      </c>
      <c r="U145" s="5">
        <v>-6154414000</v>
      </c>
      <c r="V145" s="5">
        <v>-9426140000</v>
      </c>
      <c r="W145" s="5">
        <v>-65413482000</v>
      </c>
      <c r="X145" s="5">
        <v>-53628960000</v>
      </c>
      <c r="Y145" s="5">
        <v>-48631918000</v>
      </c>
      <c r="Z145" s="5">
        <v>-53620595000</v>
      </c>
    </row>
    <row r="146" spans="3:26" ht="15.5" x14ac:dyDescent="0.35">
      <c r="C146" t="s">
        <v>950</v>
      </c>
      <c r="D146" s="5">
        <v>-62924473000</v>
      </c>
      <c r="E146" s="5">
        <v>-225488141000</v>
      </c>
      <c r="G146" s="5">
        <v>44850179000</v>
      </c>
      <c r="I146" s="5">
        <v>-225488141000</v>
      </c>
      <c r="J146" s="5">
        <v>-192713282000</v>
      </c>
      <c r="K146" s="5">
        <v>-184503166000</v>
      </c>
      <c r="L146" s="5">
        <v>-171305763000</v>
      </c>
      <c r="M146" s="5">
        <v>-149824800000</v>
      </c>
      <c r="N146" s="5">
        <v>-150766014000</v>
      </c>
      <c r="O146" s="5">
        <v>-147736644000</v>
      </c>
      <c r="P146" s="5">
        <v>-156069710000</v>
      </c>
      <c r="Q146" s="5">
        <v>-143561371000</v>
      </c>
      <c r="R146" s="5">
        <v>-178341953000</v>
      </c>
      <c r="S146" s="5">
        <v>-104181022000</v>
      </c>
      <c r="T146" s="5">
        <v>-67387543000</v>
      </c>
      <c r="U146" s="5">
        <v>-54465623000</v>
      </c>
      <c r="V146" s="5">
        <v>-49960469000</v>
      </c>
      <c r="W146" s="5">
        <v>-35921358000</v>
      </c>
      <c r="X146" s="5">
        <v>-28508877000</v>
      </c>
      <c r="Y146" s="5">
        <v>-24026537000</v>
      </c>
      <c r="Z146" s="5">
        <v>-20592601000</v>
      </c>
    </row>
    <row r="147" spans="3:26" ht="15.5" x14ac:dyDescent="0.35">
      <c r="C147" t="s">
        <v>418</v>
      </c>
      <c r="D147" s="5">
        <v>-676589026000</v>
      </c>
      <c r="E147" s="5">
        <v>-1867595977000</v>
      </c>
      <c r="G147" s="5">
        <v>728866705000</v>
      </c>
      <c r="I147" s="5">
        <v>-1867595977000</v>
      </c>
      <c r="J147" s="5">
        <v>-1758888328000</v>
      </c>
      <c r="K147" s="5">
        <v>-1562348958000</v>
      </c>
      <c r="L147" s="5">
        <v>-1481752994000</v>
      </c>
      <c r="M147" s="5">
        <v>-1384489438000</v>
      </c>
      <c r="N147" s="5">
        <v>-1304216097000</v>
      </c>
      <c r="O147" s="5">
        <v>-1124606513000</v>
      </c>
      <c r="P147" s="5">
        <v>-923944269000</v>
      </c>
      <c r="Q147" s="5">
        <v>-719127166000</v>
      </c>
      <c r="R147" s="5">
        <v>-359599867000</v>
      </c>
      <c r="S147" s="5">
        <v>-249072818000</v>
      </c>
      <c r="T147" s="5">
        <v>-47540628000</v>
      </c>
      <c r="U147" s="5">
        <v>-40091061000</v>
      </c>
      <c r="V147" s="5">
        <v>-46214582000</v>
      </c>
      <c r="W147" s="5">
        <v>-34244837000</v>
      </c>
      <c r="X147" s="5">
        <v>-27827480000</v>
      </c>
      <c r="Y147" s="5">
        <v>-22650205000</v>
      </c>
      <c r="Z147" s="5">
        <v>-21066713000</v>
      </c>
    </row>
    <row r="148" spans="3:26" ht="15.5" x14ac:dyDescent="0.35">
      <c r="C148" t="s">
        <v>729</v>
      </c>
      <c r="D148" s="5">
        <v>24447926000</v>
      </c>
      <c r="E148" s="5">
        <v>-280305870000</v>
      </c>
      <c r="G148" s="5">
        <v>54223970000</v>
      </c>
      <c r="I148" s="5">
        <v>-280305870000</v>
      </c>
      <c r="J148" s="5">
        <v>-213524292000</v>
      </c>
      <c r="K148" s="5">
        <v>-320811082000</v>
      </c>
      <c r="L148" s="5">
        <v>-127645360000</v>
      </c>
      <c r="M148" s="5">
        <v>-168463845000</v>
      </c>
      <c r="N148" s="5">
        <v>-82634929000</v>
      </c>
      <c r="O148" s="5">
        <v>-50439434000</v>
      </c>
      <c r="P148" s="5">
        <v>-60175447000</v>
      </c>
      <c r="Q148" s="5">
        <v>-48467058000</v>
      </c>
      <c r="R148" s="5">
        <v>-50588347000</v>
      </c>
      <c r="S148" s="5">
        <v>-69094744000</v>
      </c>
      <c r="T148" s="5">
        <v>-21076116000</v>
      </c>
      <c r="U148" s="5">
        <v>-23581988000</v>
      </c>
      <c r="V148" s="5">
        <v>-13611373000</v>
      </c>
      <c r="W148" s="5">
        <v>-13520929000</v>
      </c>
      <c r="X148" s="5">
        <v>-13916899000</v>
      </c>
      <c r="Y148" s="5">
        <v>-9956422000</v>
      </c>
      <c r="Z148" s="5">
        <v>-12096097000</v>
      </c>
    </row>
    <row r="149" spans="3:26" ht="15.5" x14ac:dyDescent="0.35">
      <c r="C149" t="s">
        <v>542</v>
      </c>
      <c r="D149" s="5">
        <v>-9239274000</v>
      </c>
      <c r="E149" s="5">
        <v>-37385192000</v>
      </c>
      <c r="G149" s="5">
        <v>9005988000</v>
      </c>
      <c r="I149" s="5">
        <v>-37385192000</v>
      </c>
      <c r="J149" s="5">
        <v>-42501230000</v>
      </c>
      <c r="K149" s="5">
        <v>-38615201000</v>
      </c>
      <c r="L149" s="5">
        <v>-30872448000</v>
      </c>
      <c r="M149" s="5">
        <v>-28818705000</v>
      </c>
      <c r="N149" s="5">
        <v>-15791727000</v>
      </c>
      <c r="O149" s="5">
        <v>-2672329000</v>
      </c>
      <c r="P149" s="5">
        <v>-3480981000</v>
      </c>
      <c r="Q149" s="5">
        <v>-7736676000</v>
      </c>
      <c r="R149" s="5">
        <v>-11175066000</v>
      </c>
      <c r="S149" s="5">
        <v>-35423305000</v>
      </c>
      <c r="T149" s="5">
        <v>-14124052000</v>
      </c>
      <c r="U149" s="5">
        <v>-20742099000</v>
      </c>
      <c r="V149" s="5">
        <v>-23234563000</v>
      </c>
      <c r="W149" s="5">
        <v>-12886647000</v>
      </c>
      <c r="X149" s="5">
        <v>-7079892000</v>
      </c>
      <c r="Y149" s="5">
        <v>-6225582000</v>
      </c>
      <c r="Z149" s="5">
        <v>-1241024000</v>
      </c>
    </row>
    <row r="150" spans="3:26" ht="15.5" x14ac:dyDescent="0.35">
      <c r="C150" t="s">
        <v>951</v>
      </c>
      <c r="M150" s="5">
        <v>5238252000</v>
      </c>
    </row>
    <row r="151" spans="3:26" ht="15.5" x14ac:dyDescent="0.35">
      <c r="C151" t="s">
        <v>607</v>
      </c>
      <c r="E151" s="5">
        <v>-8158359000</v>
      </c>
      <c r="G151" s="5">
        <v>2074633000</v>
      </c>
      <c r="I151" s="5">
        <v>-8158359000</v>
      </c>
      <c r="J151" s="5">
        <v>-9113178000</v>
      </c>
      <c r="K151" s="5">
        <v>-12917400000</v>
      </c>
      <c r="L151" s="5">
        <v>-12738927000</v>
      </c>
      <c r="M151" s="5">
        <v>-49755268000</v>
      </c>
      <c r="N151" s="5">
        <v>-2470971000</v>
      </c>
      <c r="O151" s="5">
        <v>-11056575000</v>
      </c>
      <c r="P151" s="5">
        <v>-2231808000</v>
      </c>
    </row>
    <row r="152" spans="3:26" ht="15.5" x14ac:dyDescent="0.35">
      <c r="C152" t="s">
        <v>161</v>
      </c>
      <c r="D152" s="5">
        <v>-21443000</v>
      </c>
      <c r="E152" s="5">
        <v>-20713653000</v>
      </c>
      <c r="F152" s="5">
        <v>20210499000</v>
      </c>
      <c r="G152" s="5">
        <v>-199276822000</v>
      </c>
      <c r="I152" s="5">
        <v>-199790293000</v>
      </c>
      <c r="J152" s="5">
        <v>-150882151000</v>
      </c>
      <c r="K152" s="5">
        <v>-107663450000</v>
      </c>
      <c r="L152" s="5">
        <v>-249839755000</v>
      </c>
      <c r="M152" s="5">
        <v>-254799553000</v>
      </c>
      <c r="N152" s="5">
        <v>-150046575000</v>
      </c>
      <c r="Q152" s="5">
        <v>-40045731000</v>
      </c>
      <c r="R152" s="5">
        <v>-499607000</v>
      </c>
      <c r="S152" s="5">
        <v>-33726939000</v>
      </c>
      <c r="T152" s="5">
        <v>37704948000</v>
      </c>
      <c r="U152" s="5">
        <v>-29917519000</v>
      </c>
      <c r="V152" s="5">
        <v>-29005839000</v>
      </c>
      <c r="W152" s="5">
        <v>196967495000</v>
      </c>
      <c r="X152" s="5">
        <v>21109588000</v>
      </c>
      <c r="Y152" s="5">
        <v>-633325000</v>
      </c>
      <c r="Z152" s="5">
        <v>-420000000</v>
      </c>
    </row>
    <row r="153" spans="3:26" ht="15.5" x14ac:dyDescent="0.35">
      <c r="C153" t="s">
        <v>162</v>
      </c>
      <c r="D153" s="5">
        <v>-74891094000</v>
      </c>
      <c r="E153" s="5">
        <v>-39312381000</v>
      </c>
      <c r="F153" s="5">
        <v>-49592493000</v>
      </c>
      <c r="G153" s="5">
        <v>134215149000</v>
      </c>
      <c r="I153" s="5">
        <v>41558889000</v>
      </c>
      <c r="J153" s="5">
        <v>-211230729000</v>
      </c>
      <c r="K153" s="5">
        <v>-179110300000</v>
      </c>
      <c r="L153" s="5">
        <v>334339404000</v>
      </c>
      <c r="M153" s="5">
        <v>-612181277000</v>
      </c>
      <c r="N153" s="5">
        <v>1132678336000</v>
      </c>
      <c r="O153" s="5">
        <v>-407200461000</v>
      </c>
      <c r="P153" s="5">
        <v>213863279000</v>
      </c>
      <c r="Q153" s="5">
        <v>30988600000</v>
      </c>
      <c r="R153" s="5">
        <v>-484863887000</v>
      </c>
      <c r="S153" s="5">
        <v>-273325280000</v>
      </c>
      <c r="T153" s="5">
        <v>60177287000</v>
      </c>
      <c r="U153" s="5">
        <v>-55708213000</v>
      </c>
      <c r="V153" s="5">
        <v>-213407796000</v>
      </c>
      <c r="W153" s="5">
        <v>-353149601000</v>
      </c>
      <c r="X153" s="5">
        <v>-121652144000</v>
      </c>
      <c r="Y153" s="5">
        <v>-34603750000</v>
      </c>
      <c r="Z153" s="5">
        <v>-61510905000</v>
      </c>
    </row>
    <row r="154" spans="3:26" ht="15.5" x14ac:dyDescent="0.35">
      <c r="C154" t="s">
        <v>952</v>
      </c>
      <c r="F154" s="5">
        <v>1144913000</v>
      </c>
      <c r="G154" s="5">
        <v>-1144913000</v>
      </c>
    </row>
    <row r="155" spans="3:26" ht="15.5" x14ac:dyDescent="0.35">
      <c r="C155" t="s">
        <v>953</v>
      </c>
      <c r="E155" s="5">
        <v>-83700190000</v>
      </c>
      <c r="F155" s="5">
        <v>-47908486000</v>
      </c>
      <c r="G155" s="5">
        <v>131608676000</v>
      </c>
    </row>
    <row r="156" spans="3:26" ht="15.5" x14ac:dyDescent="0.35">
      <c r="C156" t="s">
        <v>954</v>
      </c>
      <c r="D156" s="5">
        <v>21758000000</v>
      </c>
      <c r="E156" s="5">
        <v>242794362000</v>
      </c>
      <c r="G156" s="5">
        <v>-20000000000</v>
      </c>
      <c r="I156" s="5">
        <v>242794362000</v>
      </c>
      <c r="J156" s="5">
        <v>396199485000</v>
      </c>
      <c r="K156" s="5">
        <v>134965500000</v>
      </c>
      <c r="L156" s="5">
        <v>432672343000</v>
      </c>
      <c r="M156" s="5">
        <v>127950547000</v>
      </c>
      <c r="N156" s="5">
        <v>333514414000</v>
      </c>
      <c r="O156" s="5">
        <v>126717012000</v>
      </c>
      <c r="P156" s="5">
        <v>35701796000</v>
      </c>
      <c r="Q156" s="5">
        <v>-66210783000</v>
      </c>
      <c r="R156" s="5">
        <v>270901052000</v>
      </c>
      <c r="S156" s="5">
        <v>14389501000</v>
      </c>
      <c r="T156" s="5">
        <v>11000000000</v>
      </c>
      <c r="U156" s="5">
        <v>51450000000</v>
      </c>
      <c r="W156" s="5">
        <v>834122130000</v>
      </c>
      <c r="X156" s="5">
        <v>388412100000</v>
      </c>
      <c r="Y156" s="5">
        <v>518578600000</v>
      </c>
      <c r="Z156" s="5">
        <v>369679180000</v>
      </c>
    </row>
    <row r="157" spans="3:26" ht="15.5" x14ac:dyDescent="0.35">
      <c r="C157" t="s">
        <v>550</v>
      </c>
      <c r="D157" s="5">
        <v>-87237924000</v>
      </c>
      <c r="E157" s="5">
        <v>-242857237000</v>
      </c>
      <c r="G157" s="5">
        <v>47000000000</v>
      </c>
      <c r="I157" s="5">
        <v>-242857237000</v>
      </c>
      <c r="J157" s="5">
        <v>-112149679000</v>
      </c>
      <c r="K157" s="5">
        <v>-163164674000</v>
      </c>
      <c r="L157" s="5">
        <v>-196666525000</v>
      </c>
      <c r="M157" s="5">
        <v>-700054141000</v>
      </c>
      <c r="N157" s="5">
        <v>-84381392000</v>
      </c>
      <c r="O157" s="5">
        <v>-310061184000</v>
      </c>
      <c r="P157" s="5">
        <v>-102176373000</v>
      </c>
      <c r="R157" s="5">
        <v>-30200000000</v>
      </c>
      <c r="S157" s="5">
        <v>-167090553000</v>
      </c>
      <c r="T157" s="5">
        <v>-16000000000</v>
      </c>
      <c r="V157" s="5">
        <v>-132250000000</v>
      </c>
      <c r="W157" s="5">
        <v>-1127716400000</v>
      </c>
      <c r="X157" s="5">
        <v>-514551180000</v>
      </c>
      <c r="Y157" s="5">
        <v>-626753300000</v>
      </c>
      <c r="Z157" s="5">
        <v>-482209980000</v>
      </c>
    </row>
    <row r="158" spans="3:26" ht="15.5" x14ac:dyDescent="0.35">
      <c r="C158" t="s">
        <v>955</v>
      </c>
      <c r="Y158" s="5">
        <v>120000000000</v>
      </c>
    </row>
    <row r="159" spans="3:26" ht="15.5" x14ac:dyDescent="0.35">
      <c r="C159" t="s">
        <v>956</v>
      </c>
      <c r="Y159" s="5">
        <v>-120000000000</v>
      </c>
    </row>
    <row r="160" spans="3:26" ht="15.5" x14ac:dyDescent="0.35">
      <c r="C160" t="s">
        <v>957</v>
      </c>
      <c r="D160" s="5">
        <v>25346154000</v>
      </c>
      <c r="E160" s="5">
        <v>369478099000</v>
      </c>
      <c r="G160" s="5">
        <v>-81315350000</v>
      </c>
      <c r="I160" s="5">
        <v>369478099000</v>
      </c>
      <c r="J160" s="5">
        <v>577145448000</v>
      </c>
      <c r="K160" s="5">
        <v>283032850000</v>
      </c>
      <c r="L160" s="5">
        <v>205936622000</v>
      </c>
      <c r="M160" s="5">
        <v>79186198000</v>
      </c>
      <c r="N160" s="5">
        <v>316371566000</v>
      </c>
      <c r="O160" s="5">
        <v>44752500000</v>
      </c>
      <c r="P160" s="5">
        <v>1294794499000</v>
      </c>
      <c r="R160" s="5">
        <v>291768680000</v>
      </c>
      <c r="S160" s="5">
        <v>102519633000</v>
      </c>
      <c r="T160" s="5">
        <v>2000000000</v>
      </c>
      <c r="U160" s="5">
        <v>55690000000</v>
      </c>
      <c r="V160" s="5">
        <v>98171668000</v>
      </c>
      <c r="W160" s="5">
        <v>220786011000</v>
      </c>
      <c r="X160" s="5">
        <v>10000000000</v>
      </c>
      <c r="Y160" s="5">
        <v>38000000000</v>
      </c>
      <c r="Z160" s="5">
        <v>68951800000</v>
      </c>
    </row>
    <row r="161" spans="3:26" ht="15.5" x14ac:dyDescent="0.35">
      <c r="C161" t="s">
        <v>958</v>
      </c>
      <c r="D161" s="5">
        <v>-63973953000</v>
      </c>
      <c r="E161" s="5">
        <v>-350557695000</v>
      </c>
      <c r="G161" s="5">
        <v>87364917000</v>
      </c>
      <c r="I161" s="5">
        <v>-350557695000</v>
      </c>
      <c r="J161" s="5">
        <v>-1205828153000</v>
      </c>
      <c r="K161" s="5">
        <v>-530718293000</v>
      </c>
      <c r="L161" s="5">
        <v>-199977430000</v>
      </c>
      <c r="M161" s="5">
        <v>-219173801000</v>
      </c>
      <c r="N161" s="5">
        <v>-351895532000</v>
      </c>
      <c r="O161" s="5">
        <v>-347324482000</v>
      </c>
      <c r="P161" s="5">
        <v>-1105513662000</v>
      </c>
      <c r="R161" s="5">
        <v>-496020251000</v>
      </c>
      <c r="S161" s="5">
        <v>-299199483000</v>
      </c>
      <c r="U161" s="5">
        <v>-249967389000</v>
      </c>
      <c r="V161" s="5">
        <v>-168816014000</v>
      </c>
      <c r="W161" s="5">
        <v>-313791000000</v>
      </c>
      <c r="X161" s="5">
        <v>-72000154000</v>
      </c>
      <c r="Y161" s="5">
        <v>-53000000000</v>
      </c>
    </row>
    <row r="162" spans="3:26" ht="15.5" x14ac:dyDescent="0.35">
      <c r="C162" t="s">
        <v>959</v>
      </c>
      <c r="Z162" s="5">
        <v>-63000000000</v>
      </c>
    </row>
    <row r="163" spans="3:26" ht="15.5" x14ac:dyDescent="0.35">
      <c r="C163" t="s">
        <v>960</v>
      </c>
      <c r="X163" s="5">
        <v>8000000000</v>
      </c>
      <c r="Y163" s="5">
        <v>60000000000</v>
      </c>
      <c r="Z163" s="5">
        <v>23000000000</v>
      </c>
    </row>
    <row r="164" spans="3:26" ht="15.5" x14ac:dyDescent="0.35">
      <c r="C164" t="s">
        <v>961</v>
      </c>
      <c r="R164" s="5">
        <v>175298972000</v>
      </c>
      <c r="S164" s="5">
        <v>167866300000</v>
      </c>
      <c r="U164" s="5">
        <v>18752960000</v>
      </c>
      <c r="W164" s="5">
        <v>9501536000</v>
      </c>
      <c r="X164" s="5">
        <v>58860000000</v>
      </c>
    </row>
    <row r="165" spans="3:26" ht="15.5" x14ac:dyDescent="0.35">
      <c r="C165" t="s">
        <v>962</v>
      </c>
      <c r="N165" s="5">
        <v>11977716000</v>
      </c>
      <c r="O165" s="5">
        <v>1475954000</v>
      </c>
    </row>
    <row r="166" spans="3:26" ht="15.5" x14ac:dyDescent="0.35">
      <c r="C166" t="s">
        <v>963</v>
      </c>
      <c r="S166" s="5">
        <v>-230311872000</v>
      </c>
      <c r="T166" s="5">
        <v>-23000000000</v>
      </c>
      <c r="V166" s="5">
        <v>-19950125000</v>
      </c>
      <c r="W166" s="5">
        <v>-25963840000</v>
      </c>
      <c r="X166" s="5">
        <v>-42857506000</v>
      </c>
    </row>
    <row r="167" spans="3:26" ht="15.5" x14ac:dyDescent="0.35">
      <c r="C167" t="s">
        <v>964</v>
      </c>
      <c r="P167" s="5">
        <v>-549921000</v>
      </c>
      <c r="X167" s="5">
        <v>17419921000</v>
      </c>
    </row>
    <row r="168" spans="3:26" ht="15.5" x14ac:dyDescent="0.35">
      <c r="C168" t="s">
        <v>421</v>
      </c>
      <c r="U168" s="5">
        <v>76616942000</v>
      </c>
      <c r="V168" s="5">
        <v>65969621000</v>
      </c>
      <c r="W168" s="5">
        <v>52088133000</v>
      </c>
      <c r="X168" s="5">
        <v>27213844000</v>
      </c>
      <c r="Y168" s="5">
        <v>30286793000</v>
      </c>
      <c r="Z168" s="5">
        <v>25004559000</v>
      </c>
    </row>
    <row r="169" spans="3:26" ht="15.5" x14ac:dyDescent="0.35">
      <c r="C169" t="s">
        <v>965</v>
      </c>
      <c r="D169" s="5">
        <v>27594980000</v>
      </c>
      <c r="E169" s="5">
        <v>7944120000</v>
      </c>
      <c r="G169" s="5">
        <v>-27672343000</v>
      </c>
      <c r="I169" s="5">
        <v>7944120000</v>
      </c>
      <c r="J169" s="5">
        <v>120298367000</v>
      </c>
      <c r="K169" s="5">
        <v>93129050000</v>
      </c>
      <c r="L169" s="5">
        <v>82494794000</v>
      </c>
      <c r="M169" s="5">
        <v>98505847000</v>
      </c>
      <c r="N169" s="5">
        <v>86921578000</v>
      </c>
      <c r="O169" s="5">
        <v>80197918000</v>
      </c>
      <c r="P169" s="5">
        <v>90032901000</v>
      </c>
      <c r="Q169" s="5">
        <v>84098615000</v>
      </c>
      <c r="R169" s="5">
        <v>163625935000</v>
      </c>
      <c r="S169" s="5">
        <v>141715335000</v>
      </c>
      <c r="T169" s="5">
        <v>106336076000</v>
      </c>
    </row>
    <row r="170" spans="3:26" ht="15.5" x14ac:dyDescent="0.35">
      <c r="C170" t="s">
        <v>966</v>
      </c>
      <c r="R170" s="5">
        <v>63422000000</v>
      </c>
      <c r="S170" s="5">
        <v>270619000</v>
      </c>
      <c r="T170" s="5">
        <v>347630000</v>
      </c>
    </row>
    <row r="171" spans="3:26" ht="15.5" x14ac:dyDescent="0.35">
      <c r="C171" t="s">
        <v>967</v>
      </c>
      <c r="D171" s="5">
        <v>27594980000</v>
      </c>
      <c r="E171" s="5">
        <v>7944120000</v>
      </c>
      <c r="G171" s="5">
        <v>-27672343000</v>
      </c>
      <c r="I171" s="5">
        <v>7944120000</v>
      </c>
      <c r="J171" s="5">
        <v>120298367000</v>
      </c>
      <c r="K171" s="5">
        <v>93129050000</v>
      </c>
      <c r="L171" s="5">
        <v>82494794000</v>
      </c>
      <c r="M171" s="5">
        <v>98505847000</v>
      </c>
      <c r="N171" s="5">
        <v>86921578000</v>
      </c>
      <c r="O171" s="5">
        <v>80197918000</v>
      </c>
      <c r="P171" s="5">
        <v>90032901000</v>
      </c>
      <c r="Q171" s="5">
        <v>84098615000</v>
      </c>
      <c r="R171" s="5">
        <v>227047935000</v>
      </c>
      <c r="S171" s="5">
        <v>141985954000</v>
      </c>
      <c r="T171" s="5">
        <v>106683706000</v>
      </c>
      <c r="U171" s="5">
        <v>76616942000</v>
      </c>
      <c r="V171" s="5">
        <v>65969621000</v>
      </c>
      <c r="W171" s="5">
        <v>52088133000</v>
      </c>
      <c r="X171" s="5">
        <v>27213844000</v>
      </c>
      <c r="Y171" s="5">
        <v>30286793000</v>
      </c>
      <c r="Z171" s="5">
        <v>25004559000</v>
      </c>
    </row>
    <row r="172" spans="3:26" ht="15.5" x14ac:dyDescent="0.35">
      <c r="C172" t="s">
        <v>545</v>
      </c>
    </row>
    <row r="173" spans="3:26" ht="15.5" x14ac:dyDescent="0.35">
      <c r="C173" t="s">
        <v>968</v>
      </c>
      <c r="D173" s="5">
        <v>1517921000</v>
      </c>
      <c r="E173" s="5">
        <v>18463872000</v>
      </c>
      <c r="G173" s="5">
        <v>-1550621000</v>
      </c>
      <c r="I173" s="5">
        <v>18463872000</v>
      </c>
      <c r="J173" s="5">
        <v>17770070000</v>
      </c>
      <c r="K173" s="5">
        <v>14433995000</v>
      </c>
      <c r="L173" s="5">
        <v>12713901000</v>
      </c>
      <c r="M173" s="5">
        <v>9213083000</v>
      </c>
      <c r="N173" s="5">
        <v>8405606000</v>
      </c>
      <c r="O173" s="5">
        <v>980538000</v>
      </c>
      <c r="P173" s="5">
        <v>3693946000</v>
      </c>
      <c r="Q173" s="5">
        <v>3088501000</v>
      </c>
      <c r="R173" s="5">
        <v>2967096000</v>
      </c>
      <c r="S173" s="5">
        <v>2294320000</v>
      </c>
      <c r="T173" s="5">
        <v>157296000</v>
      </c>
      <c r="U173" s="5">
        <v>135107000</v>
      </c>
      <c r="V173" s="5">
        <v>131419000</v>
      </c>
      <c r="W173" s="5">
        <v>104392000</v>
      </c>
      <c r="X173" s="5">
        <v>78746000</v>
      </c>
      <c r="Y173" s="5">
        <v>-74400000</v>
      </c>
      <c r="Z173" s="5">
        <v>-34915000</v>
      </c>
    </row>
    <row r="174" spans="3:26" ht="15.5" x14ac:dyDescent="0.35">
      <c r="C174" t="s">
        <v>343</v>
      </c>
      <c r="D174" s="5">
        <v>275450000</v>
      </c>
      <c r="E174" s="5">
        <v>1108432000</v>
      </c>
      <c r="G174" s="5">
        <v>-443559000</v>
      </c>
      <c r="I174" s="5">
        <v>1108432000</v>
      </c>
      <c r="J174" s="5">
        <v>810175000</v>
      </c>
      <c r="K174" s="5">
        <v>883571000</v>
      </c>
      <c r="L174" s="5">
        <v>619878000</v>
      </c>
      <c r="M174" s="5">
        <v>3437915000</v>
      </c>
      <c r="N174" s="5">
        <v>128282000</v>
      </c>
      <c r="O174" s="5">
        <v>2046603000</v>
      </c>
      <c r="P174" s="5">
        <v>128925000</v>
      </c>
      <c r="Q174" s="5">
        <v>1041809000</v>
      </c>
      <c r="R174" s="5">
        <v>918492000</v>
      </c>
      <c r="S174" s="5">
        <v>1143850000</v>
      </c>
      <c r="T174" s="5">
        <v>992850000</v>
      </c>
      <c r="U174" s="5">
        <v>536755000</v>
      </c>
      <c r="V174" s="5">
        <v>392000000</v>
      </c>
      <c r="W174" s="5">
        <v>155925000</v>
      </c>
      <c r="X174" s="5">
        <v>97625000</v>
      </c>
      <c r="Y174" s="5">
        <v>413206000</v>
      </c>
      <c r="Z174" s="5">
        <v>239052000</v>
      </c>
    </row>
    <row r="175" spans="3:26" ht="15.5" x14ac:dyDescent="0.35">
      <c r="C175" t="s">
        <v>163</v>
      </c>
      <c r="D175" s="5">
        <v>-171722000</v>
      </c>
      <c r="E175" s="5">
        <v>-1986144000</v>
      </c>
      <c r="F175" s="5">
        <v>-2828920000</v>
      </c>
      <c r="G175" s="5">
        <v>368342000</v>
      </c>
      <c r="I175" s="5">
        <v>-4815064000</v>
      </c>
      <c r="J175" s="5">
        <v>-5476442000</v>
      </c>
      <c r="K175" s="5">
        <v>-11672299000</v>
      </c>
      <c r="L175" s="5">
        <v>-3454179000</v>
      </c>
      <c r="M175" s="5">
        <v>-11246925000</v>
      </c>
      <c r="N175" s="5">
        <v>-6497914000</v>
      </c>
      <c r="O175" s="5">
        <v>-5985320000</v>
      </c>
      <c r="P175" s="5">
        <v>-2248832000</v>
      </c>
      <c r="Q175" s="5">
        <v>8970458000</v>
      </c>
      <c r="R175" s="5">
        <v>-11298388000</v>
      </c>
      <c r="S175" s="5">
        <v>-6922930000</v>
      </c>
      <c r="T175" s="5">
        <v>-21656565000</v>
      </c>
      <c r="U175" s="5">
        <v>-8922588000</v>
      </c>
      <c r="V175" s="5">
        <v>-57056365000</v>
      </c>
      <c r="W175" s="5">
        <v>-2436488000</v>
      </c>
      <c r="X175" s="5">
        <v>-2325540000</v>
      </c>
      <c r="Y175" s="5">
        <v>-2054649000</v>
      </c>
      <c r="Z175" s="5">
        <v>-3140601000</v>
      </c>
    </row>
    <row r="176" spans="3:26" ht="15.5" x14ac:dyDescent="0.35">
      <c r="C176" t="s">
        <v>969</v>
      </c>
      <c r="N176" s="5">
        <v>818134012000</v>
      </c>
    </row>
    <row r="177" spans="2:26" ht="15.5" x14ac:dyDescent="0.35">
      <c r="C177" t="s">
        <v>578</v>
      </c>
      <c r="R177" s="5">
        <v>-916247475000</v>
      </c>
    </row>
    <row r="178" spans="2:26" ht="15.5" x14ac:dyDescent="0.35">
      <c r="C178" t="s">
        <v>175</v>
      </c>
      <c r="D178" s="5">
        <v>-21443000</v>
      </c>
      <c r="E178" s="5">
        <v>-20713653000</v>
      </c>
      <c r="F178" s="5">
        <v>20210499000</v>
      </c>
      <c r="G178" s="5">
        <v>-199276822000</v>
      </c>
      <c r="I178" s="5">
        <v>-199790293000</v>
      </c>
      <c r="J178" s="5">
        <v>-150882151000</v>
      </c>
      <c r="K178" s="5">
        <v>-107663450000</v>
      </c>
      <c r="L178" s="5">
        <v>-249839755000</v>
      </c>
      <c r="M178" s="5">
        <v>-254799553000</v>
      </c>
      <c r="N178" s="5">
        <v>-150046575000</v>
      </c>
      <c r="Q178" s="5">
        <v>-40045731000</v>
      </c>
      <c r="R178" s="5">
        <v>-499607000</v>
      </c>
      <c r="S178" s="5">
        <v>-33726939000</v>
      </c>
      <c r="T178" s="5">
        <v>37704948000</v>
      </c>
      <c r="U178" s="5">
        <v>-29917519000</v>
      </c>
      <c r="V178" s="5">
        <v>-29005839000</v>
      </c>
      <c r="W178" s="5">
        <v>196967495000</v>
      </c>
      <c r="X178" s="5">
        <v>21109588000</v>
      </c>
      <c r="Y178" s="5">
        <v>-633325000</v>
      </c>
      <c r="Z178" s="5">
        <v>-420000000</v>
      </c>
    </row>
    <row r="179" spans="2:26" ht="15.5" x14ac:dyDescent="0.35">
      <c r="C179" t="s">
        <v>970</v>
      </c>
      <c r="E179" s="5">
        <v>-18993473000</v>
      </c>
      <c r="F179" s="5">
        <v>18993473000</v>
      </c>
    </row>
    <row r="180" spans="2:26" ht="15.5" x14ac:dyDescent="0.35">
      <c r="C180" t="s">
        <v>971</v>
      </c>
      <c r="F180" s="5">
        <v>1215595000</v>
      </c>
      <c r="G180" s="5">
        <v>-1215595000</v>
      </c>
    </row>
    <row r="181" spans="2:26" ht="15.5" x14ac:dyDescent="0.35">
      <c r="C181" t="s">
        <v>177</v>
      </c>
      <c r="W181" s="5">
        <v>211699645000</v>
      </c>
    </row>
    <row r="182" spans="2:26" ht="15.5" x14ac:dyDescent="0.35">
      <c r="C182" t="s">
        <v>426</v>
      </c>
      <c r="X182" s="5">
        <v>21790288000</v>
      </c>
    </row>
    <row r="183" spans="2:26" ht="15.5" x14ac:dyDescent="0.35">
      <c r="C183" t="s">
        <v>972</v>
      </c>
      <c r="T183" s="5">
        <v>73754542000</v>
      </c>
      <c r="U183" s="5">
        <v>4896710000</v>
      </c>
      <c r="V183" s="5">
        <v>1334000</v>
      </c>
    </row>
    <row r="184" spans="2:26" ht="15.5" x14ac:dyDescent="0.35">
      <c r="C184" t="s">
        <v>527</v>
      </c>
      <c r="D184" s="5">
        <v>-21443000</v>
      </c>
      <c r="E184" s="5">
        <v>-1720180000</v>
      </c>
      <c r="G184" s="5">
        <v>10317000</v>
      </c>
      <c r="I184" s="5">
        <v>-1720180000</v>
      </c>
      <c r="J184" s="5">
        <v>-2276044000</v>
      </c>
      <c r="K184" s="5">
        <v>-7941668000</v>
      </c>
      <c r="L184" s="5">
        <v>-530534000</v>
      </c>
      <c r="M184" s="5">
        <v>-4721927000</v>
      </c>
    </row>
    <row r="185" spans="2:26" ht="15.5" x14ac:dyDescent="0.35">
      <c r="C185" t="s">
        <v>519</v>
      </c>
      <c r="F185" s="5">
        <v>1431000</v>
      </c>
      <c r="G185" s="5">
        <v>-198071544000</v>
      </c>
      <c r="I185" s="5">
        <v>-198070113000</v>
      </c>
      <c r="J185" s="5">
        <v>-148606107000</v>
      </c>
      <c r="K185" s="5">
        <v>-99721782000</v>
      </c>
      <c r="L185" s="5">
        <v>-249309221000</v>
      </c>
      <c r="M185" s="5">
        <v>-250077626000</v>
      </c>
      <c r="N185" s="5">
        <v>-150046575000</v>
      </c>
      <c r="Q185" s="5">
        <v>-40012420000</v>
      </c>
      <c r="S185" s="5">
        <v>-33227330000</v>
      </c>
      <c r="T185" s="5">
        <v>-35191627000</v>
      </c>
      <c r="U185" s="5">
        <v>-34814229000</v>
      </c>
      <c r="V185" s="5">
        <v>-28732898000</v>
      </c>
      <c r="W185" s="5">
        <v>-14366450000</v>
      </c>
    </row>
    <row r="186" spans="2:26" ht="15.5" x14ac:dyDescent="0.35">
      <c r="C186" t="s">
        <v>973</v>
      </c>
      <c r="Q186" s="5">
        <v>-33311000</v>
      </c>
      <c r="R186" s="5">
        <v>-499607000</v>
      </c>
      <c r="S186" s="5">
        <v>-499609000</v>
      </c>
      <c r="T186" s="5">
        <v>-857967000</v>
      </c>
      <c r="V186" s="5">
        <v>-274275000</v>
      </c>
      <c r="W186" s="5">
        <v>-365700000</v>
      </c>
      <c r="X186" s="5">
        <v>-680700000</v>
      </c>
      <c r="Y186" s="5">
        <v>-633325000</v>
      </c>
      <c r="Z186" s="5">
        <v>-420000000</v>
      </c>
    </row>
    <row r="187" spans="2:26" ht="15.5" x14ac:dyDescent="0.35">
      <c r="C187" t="s">
        <v>186</v>
      </c>
      <c r="D187" s="5">
        <v>-6758833000</v>
      </c>
      <c r="E187" s="5">
        <v>-45986942000</v>
      </c>
      <c r="F187" s="5">
        <v>-10217989000</v>
      </c>
      <c r="G187" s="5">
        <v>-123098593000</v>
      </c>
      <c r="I187" s="5">
        <v>-61512111000</v>
      </c>
      <c r="J187" s="5">
        <v>-278390365000</v>
      </c>
      <c r="K187" s="5">
        <v>-135938726000</v>
      </c>
      <c r="L187" s="5">
        <v>314357636000</v>
      </c>
      <c r="M187" s="5">
        <v>-825690935000</v>
      </c>
      <c r="N187" s="5">
        <v>1067131473000</v>
      </c>
      <c r="O187" s="5">
        <v>-129155272000</v>
      </c>
      <c r="P187" s="5">
        <v>221685387000</v>
      </c>
      <c r="Q187" s="5">
        <v>62748471000</v>
      </c>
      <c r="R187" s="5">
        <v>-534850709000</v>
      </c>
      <c r="S187" s="5">
        <v>-277937240000</v>
      </c>
      <c r="T187" s="5">
        <v>117650689000</v>
      </c>
      <c r="U187" s="5">
        <v>10976098000</v>
      </c>
      <c r="V187" s="5">
        <v>-42662836000</v>
      </c>
      <c r="W187" s="5">
        <v>-1715635000</v>
      </c>
      <c r="X187" s="5">
        <v>2388312000</v>
      </c>
      <c r="Y187" s="5">
        <v>-4290289000</v>
      </c>
      <c r="Z187" s="5">
        <v>-5758639000</v>
      </c>
    </row>
    <row r="188" spans="2:26" ht="15.5" x14ac:dyDescent="0.35">
      <c r="C188" t="s">
        <v>188</v>
      </c>
      <c r="D188" s="5">
        <v>485425155000</v>
      </c>
      <c r="E188" s="5">
        <v>438780461000</v>
      </c>
      <c r="G188" s="5">
        <v>-438780461000</v>
      </c>
      <c r="I188" s="5">
        <v>525407902000</v>
      </c>
      <c r="J188" s="5">
        <v>779356656000</v>
      </c>
      <c r="K188" s="5">
        <v>904187158000</v>
      </c>
      <c r="L188" s="5">
        <v>578794702000</v>
      </c>
      <c r="M188" s="5">
        <v>1403860839000</v>
      </c>
      <c r="N188" s="5">
        <v>335078586000</v>
      </c>
      <c r="O188" s="5">
        <v>466295317000</v>
      </c>
      <c r="P188" s="5">
        <v>239356585000</v>
      </c>
      <c r="Q188" s="5">
        <v>175165913000</v>
      </c>
      <c r="R188" s="5">
        <v>713350448000</v>
      </c>
      <c r="S188" s="5">
        <v>989929402000</v>
      </c>
      <c r="T188" s="5">
        <v>711359721000</v>
      </c>
      <c r="U188" s="5">
        <v>694809893000</v>
      </c>
      <c r="V188" s="5">
        <v>736761529000</v>
      </c>
      <c r="W188" s="5">
        <v>11317664000</v>
      </c>
      <c r="X188" s="5">
        <v>8929352000</v>
      </c>
      <c r="Y188" s="5">
        <v>13219641000</v>
      </c>
      <c r="Z188" s="5">
        <v>18978280000</v>
      </c>
    </row>
    <row r="189" spans="2:26" ht="15.5" x14ac:dyDescent="0.35">
      <c r="C189" t="s">
        <v>187</v>
      </c>
      <c r="D189" s="5">
        <v>9038328000</v>
      </c>
      <c r="E189" s="5">
        <v>21529364000</v>
      </c>
      <c r="G189" s="5">
        <v>-14304483000</v>
      </c>
      <c r="I189" s="5">
        <v>21529364000</v>
      </c>
      <c r="J189" s="5">
        <v>24441611000</v>
      </c>
      <c r="K189" s="5">
        <v>11108224000</v>
      </c>
      <c r="L189" s="5">
        <v>11034820000</v>
      </c>
      <c r="M189" s="5">
        <v>624798000</v>
      </c>
      <c r="N189" s="5">
        <v>1650782000</v>
      </c>
      <c r="O189" s="5">
        <v>-2061459000</v>
      </c>
      <c r="P189" s="5">
        <v>5253345000</v>
      </c>
      <c r="Q189" s="5">
        <v>1442201000</v>
      </c>
      <c r="R189" s="5">
        <v>-3333826000</v>
      </c>
      <c r="S189" s="5">
        <v>1358287000</v>
      </c>
      <c r="T189" s="5">
        <v>899865000</v>
      </c>
      <c r="U189" s="5">
        <v>5573730000</v>
      </c>
      <c r="V189" s="5">
        <v>711200000</v>
      </c>
    </row>
    <row r="190" spans="2:26" ht="15.5" x14ac:dyDescent="0.35">
      <c r="C190" t="s">
        <v>189</v>
      </c>
      <c r="D190" s="5">
        <v>487704650000</v>
      </c>
      <c r="E190" s="5">
        <v>414322883000</v>
      </c>
      <c r="F190" s="5">
        <v>-10217989000</v>
      </c>
      <c r="G190" s="5">
        <v>-576183537000</v>
      </c>
      <c r="I190" s="5">
        <v>485425155000</v>
      </c>
      <c r="J190" s="5">
        <v>525407902000</v>
      </c>
      <c r="K190" s="5">
        <v>779356656000</v>
      </c>
      <c r="L190" s="5">
        <v>904187158000</v>
      </c>
      <c r="M190" s="5">
        <v>578794702000</v>
      </c>
      <c r="N190" s="5">
        <v>1403860841000</v>
      </c>
      <c r="O190" s="5">
        <v>335078586000</v>
      </c>
      <c r="P190" s="5">
        <v>466295317000</v>
      </c>
      <c r="Q190" s="5">
        <v>239356585000</v>
      </c>
      <c r="R190" s="5">
        <v>175165913000</v>
      </c>
      <c r="S190" s="5">
        <v>713350449000</v>
      </c>
      <c r="T190" s="5">
        <v>829910275000</v>
      </c>
      <c r="U190" s="5">
        <v>711359721000</v>
      </c>
      <c r="V190" s="5">
        <v>694809893000</v>
      </c>
      <c r="W190" s="5">
        <v>9602029000</v>
      </c>
      <c r="X190" s="5">
        <v>11317664000</v>
      </c>
      <c r="Y190" s="5">
        <v>8929352000</v>
      </c>
      <c r="Z190" s="5">
        <v>13219641000</v>
      </c>
    </row>
    <row r="192" spans="2:26" ht="15.5" x14ac:dyDescent="0.35">
      <c r="B192" t="s">
        <v>190</v>
      </c>
      <c r="C192" t="s">
        <v>11</v>
      </c>
      <c r="D192" s="5">
        <v>5000000000</v>
      </c>
      <c r="E192" s="5">
        <v>5000000000</v>
      </c>
      <c r="F192" s="5">
        <v>5000000000</v>
      </c>
      <c r="G192" s="5">
        <v>5000000000</v>
      </c>
      <c r="I192" s="5">
        <v>5000000000</v>
      </c>
      <c r="J192" s="5">
        <v>5000000000</v>
      </c>
      <c r="K192" s="5">
        <v>5000000000</v>
      </c>
      <c r="L192" s="5">
        <v>5000000000</v>
      </c>
      <c r="M192" s="5">
        <v>5000000000</v>
      </c>
      <c r="N192" s="5">
        <v>5000000000</v>
      </c>
      <c r="O192" s="5">
        <v>5000000000</v>
      </c>
      <c r="P192" s="5">
        <v>5000000000</v>
      </c>
      <c r="Q192" s="5">
        <v>5000000000</v>
      </c>
      <c r="R192" s="5">
        <v>5000000000</v>
      </c>
      <c r="S192" s="5">
        <v>5000000000</v>
      </c>
      <c r="T192" s="5">
        <v>3320000000</v>
      </c>
      <c r="U192" s="5">
        <v>2900000000</v>
      </c>
      <c r="V192" s="5">
        <v>2870000000</v>
      </c>
      <c r="W192" s="5">
        <v>2870000000</v>
      </c>
      <c r="X192" s="5">
        <v>1440000000</v>
      </c>
      <c r="Y192" s="5">
        <v>1220000000</v>
      </c>
      <c r="Z192" s="5">
        <v>1220000000</v>
      </c>
    </row>
    <row r="193" spans="3:7" ht="15.5" x14ac:dyDescent="0.35">
      <c r="C193" t="s">
        <v>191</v>
      </c>
      <c r="D193" s="6">
        <v>14.24</v>
      </c>
      <c r="E193" s="6">
        <v>8.27</v>
      </c>
      <c r="F193" s="6">
        <v>8.4600000000000009</v>
      </c>
      <c r="G193" s="6">
        <v>7.77</v>
      </c>
    </row>
    <row r="194" spans="3:7" ht="15.5" x14ac:dyDescent="0.35">
      <c r="C194" t="s">
        <v>192</v>
      </c>
      <c r="D194" s="6">
        <v>30.9</v>
      </c>
      <c r="E194" s="6">
        <v>48.61</v>
      </c>
      <c r="F194" s="6">
        <v>42.55</v>
      </c>
      <c r="G194" s="6">
        <v>47.1</v>
      </c>
    </row>
    <row r="195" spans="3:7" ht="15.5" x14ac:dyDescent="0.35">
      <c r="C195" t="s">
        <v>70</v>
      </c>
      <c r="D195" s="6">
        <v>5.16</v>
      </c>
      <c r="E195" s="6">
        <v>3.34</v>
      </c>
      <c r="F195" s="6">
        <v>2.61</v>
      </c>
      <c r="G195" s="6">
        <v>4.6500000000000004</v>
      </c>
    </row>
    <row r="196" spans="3:7" ht="15.5" x14ac:dyDescent="0.35">
      <c r="C196" t="s">
        <v>193</v>
      </c>
      <c r="D196" s="5">
        <v>74380000000</v>
      </c>
      <c r="E196" s="5">
        <v>47970000000</v>
      </c>
      <c r="F196" s="5">
        <v>49830000000</v>
      </c>
      <c r="G196" s="5">
        <v>42240000000</v>
      </c>
    </row>
    <row r="197" spans="3:7" ht="15.5" x14ac:dyDescent="0.35">
      <c r="C197" t="s">
        <v>194</v>
      </c>
      <c r="D197" s="6">
        <v>1.23E-2</v>
      </c>
      <c r="E197" s="6">
        <v>7.1999999999999998E-3</v>
      </c>
      <c r="F197" s="6">
        <v>7.8000000000000005E-3</v>
      </c>
      <c r="G197" s="6">
        <v>7.6E-3</v>
      </c>
    </row>
    <row r="198" spans="3:7" ht="15.5" x14ac:dyDescent="0.35">
      <c r="C198" t="s">
        <v>195</v>
      </c>
      <c r="D198" s="6">
        <v>3.2500000000000001E-2</v>
      </c>
      <c r="E198" s="6">
        <v>1.9099999999999999E-2</v>
      </c>
      <c r="F198" s="6">
        <v>2.1499999999999998E-2</v>
      </c>
      <c r="G198" s="6">
        <v>2.1600000000000001E-2</v>
      </c>
    </row>
    <row r="199" spans="3:7" ht="15.5" x14ac:dyDescent="0.35">
      <c r="C199" t="s">
        <v>196</v>
      </c>
      <c r="D199" s="6">
        <v>1.24E-2</v>
      </c>
      <c r="E199" s="6">
        <v>8.0000000000000002E-3</v>
      </c>
      <c r="F199" s="6">
        <v>8.8000000000000005E-3</v>
      </c>
      <c r="G199" s="6">
        <v>6.8999999999999999E-3</v>
      </c>
    </row>
    <row r="200" spans="3:7" ht="15.5" x14ac:dyDescent="0.35">
      <c r="C200" t="s">
        <v>197</v>
      </c>
    </row>
    <row r="201" spans="3:7" ht="15.5" x14ac:dyDescent="0.35">
      <c r="C201" t="s">
        <v>198</v>
      </c>
      <c r="D201" s="5">
        <v>2193000000000</v>
      </c>
      <c r="E201" s="5">
        <v>2168000000000</v>
      </c>
      <c r="F201" s="5">
        <v>1970000000000</v>
      </c>
      <c r="G201" s="5">
        <v>1797000000000</v>
      </c>
    </row>
    <row r="202" spans="3:7" ht="15.5" x14ac:dyDescent="0.35">
      <c r="C202" t="s">
        <v>199</v>
      </c>
      <c r="D202" s="5">
        <v>1</v>
      </c>
      <c r="E202" s="6">
        <v>0.93</v>
      </c>
      <c r="F202" s="6">
        <v>0.91</v>
      </c>
      <c r="G202" s="6">
        <v>1.02</v>
      </c>
    </row>
    <row r="203" spans="3:7" ht="15.5" x14ac:dyDescent="0.35">
      <c r="C203" t="s">
        <v>200</v>
      </c>
      <c r="D203" s="6">
        <v>438.43</v>
      </c>
      <c r="E203" s="6">
        <v>433.37</v>
      </c>
      <c r="F203" s="6">
        <v>393.96</v>
      </c>
      <c r="G203" s="6">
        <v>359.24</v>
      </c>
    </row>
    <row r="204" spans="3:7" ht="15.5" x14ac:dyDescent="0.35">
      <c r="C204" t="s">
        <v>201</v>
      </c>
      <c r="D204" s="5">
        <v>1</v>
      </c>
      <c r="E204" s="6">
        <v>0.93</v>
      </c>
      <c r="F204" s="6">
        <v>0.91</v>
      </c>
      <c r="G204" s="6">
        <v>1.02</v>
      </c>
    </row>
    <row r="205" spans="3:7" ht="15.5" x14ac:dyDescent="0.35">
      <c r="C205" t="s">
        <v>202</v>
      </c>
      <c r="D205" s="6">
        <v>438.37</v>
      </c>
      <c r="E205" s="6">
        <v>433.31</v>
      </c>
      <c r="F205" s="6">
        <v>393.88</v>
      </c>
      <c r="G205" s="6">
        <v>359.15</v>
      </c>
    </row>
    <row r="206" spans="3:7" ht="15.5" x14ac:dyDescent="0.35">
      <c r="C206" t="s">
        <v>203</v>
      </c>
    </row>
    <row r="207" spans="3:7" ht="15.5" x14ac:dyDescent="0.35">
      <c r="C207" t="s">
        <v>204</v>
      </c>
    </row>
    <row r="208" spans="3:7" ht="15.5" x14ac:dyDescent="0.35">
      <c r="C208" t="s">
        <v>205</v>
      </c>
      <c r="D208" s="5">
        <v>2193000000000</v>
      </c>
      <c r="E208" s="5">
        <v>2168000000000</v>
      </c>
      <c r="F208" s="5">
        <v>1970000000000</v>
      </c>
      <c r="G208" s="5">
        <v>1797000000000</v>
      </c>
    </row>
    <row r="209" spans="3:26" ht="15.5" x14ac:dyDescent="0.35">
      <c r="C209" t="s">
        <v>23</v>
      </c>
    </row>
    <row r="210" spans="3:26" ht="15.5" x14ac:dyDescent="0.35">
      <c r="C210" t="s">
        <v>20</v>
      </c>
    </row>
    <row r="211" spans="3:26" ht="15.5" x14ac:dyDescent="0.35">
      <c r="C211" t="s">
        <v>206</v>
      </c>
    </row>
    <row r="212" spans="3:26" ht="15.5" x14ac:dyDescent="0.35">
      <c r="C212" t="s">
        <v>207</v>
      </c>
      <c r="D212" s="5">
        <v>68000000000</v>
      </c>
      <c r="E212" s="5">
        <v>14000000000</v>
      </c>
      <c r="F212" s="5">
        <v>19000000000</v>
      </c>
      <c r="G212" s="5">
        <v>-58000000000</v>
      </c>
    </row>
    <row r="213" spans="3:26" ht="15.5" x14ac:dyDescent="0.35">
      <c r="C213" t="s">
        <v>208</v>
      </c>
      <c r="D213" s="5">
        <v>0</v>
      </c>
      <c r="E213" s="5">
        <v>-2000000000</v>
      </c>
      <c r="F213" s="5">
        <v>-3000000000</v>
      </c>
      <c r="G213" s="5">
        <v>0</v>
      </c>
    </row>
    <row r="214" spans="3:26" ht="15.5" x14ac:dyDescent="0.35">
      <c r="C214" t="s">
        <v>12</v>
      </c>
      <c r="D214" s="5">
        <v>68000000000</v>
      </c>
      <c r="E214" s="5">
        <v>12000000000</v>
      </c>
      <c r="F214" s="5">
        <v>16000000000</v>
      </c>
      <c r="G214" s="5">
        <v>-58000000000</v>
      </c>
    </row>
    <row r="215" spans="3:26" ht="15.5" x14ac:dyDescent="0.35">
      <c r="C215" t="s">
        <v>15</v>
      </c>
      <c r="D215" s="6">
        <v>13.59</v>
      </c>
      <c r="E215" s="6">
        <v>2.41</v>
      </c>
      <c r="F215" s="6">
        <v>3.27</v>
      </c>
      <c r="G215" s="6">
        <v>-11.53</v>
      </c>
    </row>
    <row r="216" spans="3:26" ht="15.5" x14ac:dyDescent="0.35">
      <c r="C216" t="s">
        <v>57</v>
      </c>
      <c r="I216" s="6">
        <v>31.29</v>
      </c>
      <c r="J216" s="6">
        <v>53.03</v>
      </c>
      <c r="K216" s="6">
        <v>29.61</v>
      </c>
      <c r="L216" s="6">
        <v>33.94</v>
      </c>
      <c r="M216" s="6">
        <v>29.88</v>
      </c>
      <c r="N216" s="6">
        <v>21.44</v>
      </c>
      <c r="O216" s="6">
        <v>14.61</v>
      </c>
      <c r="P216" s="6">
        <v>5.65</v>
      </c>
      <c r="Q216" s="6">
        <v>24.63</v>
      </c>
      <c r="R216" s="6">
        <v>26.05</v>
      </c>
      <c r="S216" s="6">
        <v>38.74</v>
      </c>
      <c r="T216" s="6">
        <v>42.12</v>
      </c>
      <c r="U216" s="6">
        <v>52.66</v>
      </c>
      <c r="V216" s="6">
        <v>51.21</v>
      </c>
      <c r="W216" s="6">
        <v>33.229999999999997</v>
      </c>
      <c r="X216" s="6">
        <v>41.32</v>
      </c>
      <c r="Y216" s="6">
        <v>40.36</v>
      </c>
      <c r="Z216" s="6">
        <v>24.48</v>
      </c>
    </row>
    <row r="217" spans="3:26" ht="15.5" x14ac:dyDescent="0.35">
      <c r="C217" t="s">
        <v>69</v>
      </c>
      <c r="I217" s="6">
        <v>12.85</v>
      </c>
      <c r="J217" s="6">
        <v>6.22</v>
      </c>
      <c r="K217" s="6">
        <v>9.7899999999999991</v>
      </c>
      <c r="L217" s="6">
        <v>10.61</v>
      </c>
      <c r="M217" s="6">
        <v>11.24</v>
      </c>
      <c r="N217" s="6">
        <v>10.54</v>
      </c>
      <c r="O217" s="6">
        <v>20.260000000000002</v>
      </c>
      <c r="P217" s="6">
        <v>57.7</v>
      </c>
      <c r="Q217" s="6">
        <v>15.43</v>
      </c>
      <c r="R217" s="6">
        <v>14.36</v>
      </c>
      <c r="S217" s="6">
        <v>9.81</v>
      </c>
      <c r="T217" s="6">
        <v>5.53</v>
      </c>
      <c r="U217" s="6">
        <v>3.76</v>
      </c>
      <c r="V217" s="6">
        <v>4.49</v>
      </c>
      <c r="W217" s="6">
        <v>4.42</v>
      </c>
      <c r="X217" s="6">
        <v>3.51</v>
      </c>
      <c r="Y217" s="6">
        <v>2.38</v>
      </c>
      <c r="Z217" s="6">
        <v>2.08</v>
      </c>
    </row>
    <row r="218" spans="3:26" ht="15.5" x14ac:dyDescent="0.35">
      <c r="C218" t="s">
        <v>72</v>
      </c>
      <c r="I218" s="6">
        <v>0.9</v>
      </c>
      <c r="J218" s="6">
        <v>0.8</v>
      </c>
      <c r="K218" s="6">
        <v>1.57</v>
      </c>
      <c r="L218" s="6">
        <v>2.0499999999999998</v>
      </c>
      <c r="M218" s="6">
        <v>2.13</v>
      </c>
      <c r="N218" s="6">
        <v>1.47</v>
      </c>
      <c r="O218" s="6">
        <v>1.9</v>
      </c>
      <c r="P218" s="6">
        <v>2.2400000000000002</v>
      </c>
      <c r="Q218" s="6">
        <v>2.4700000000000002</v>
      </c>
      <c r="R218" s="6">
        <v>2.5</v>
      </c>
      <c r="S218" s="6">
        <v>2.5099999999999998</v>
      </c>
      <c r="T218" s="6">
        <v>1.36</v>
      </c>
      <c r="U218" s="6">
        <v>1.1599999999999999</v>
      </c>
      <c r="V218" s="6">
        <v>1.5</v>
      </c>
      <c r="W218" s="6">
        <v>1.1499999999999999</v>
      </c>
      <c r="X218" s="6">
        <v>0.75</v>
      </c>
      <c r="Y218" s="6">
        <v>0.46</v>
      </c>
      <c r="Z218" s="6">
        <v>0.26</v>
      </c>
    </row>
    <row r="219" spans="3:26" ht="15.5" x14ac:dyDescent="0.35">
      <c r="C219" t="s">
        <v>209</v>
      </c>
      <c r="I219" s="5">
        <v>179530000000</v>
      </c>
      <c r="J219" s="5">
        <v>298110000000</v>
      </c>
      <c r="K219" s="5">
        <v>172340000000</v>
      </c>
      <c r="L219" s="5">
        <v>205160000000</v>
      </c>
      <c r="M219" s="5">
        <v>174470000000</v>
      </c>
      <c r="N219" s="5">
        <v>137340000000</v>
      </c>
      <c r="O219" s="5">
        <v>89950000000</v>
      </c>
      <c r="P219" s="5">
        <v>67420000000</v>
      </c>
    </row>
    <row r="220" spans="3:26" ht="15.5" x14ac:dyDescent="0.35">
      <c r="C220" t="s">
        <v>210</v>
      </c>
      <c r="I220" s="6">
        <v>2.7200000000000002E-2</v>
      </c>
      <c r="J220" s="6">
        <v>5.16E-2</v>
      </c>
      <c r="K220" s="6">
        <v>2.8900000000000002E-2</v>
      </c>
      <c r="L220" s="6">
        <v>3.61E-2</v>
      </c>
      <c r="M220" s="6">
        <v>3.2099999999999997E-2</v>
      </c>
      <c r="N220" s="6">
        <v>2.2599999999999999E-2</v>
      </c>
      <c r="O220" s="6">
        <v>1.5800000000000002E-2</v>
      </c>
      <c r="P220" s="6">
        <v>6.6E-3</v>
      </c>
      <c r="Q220" s="6">
        <v>3.1699999999999999E-2</v>
      </c>
      <c r="R220" s="6">
        <v>3.7900000000000003E-2</v>
      </c>
      <c r="S220" s="6">
        <v>7.3700000000000002E-2</v>
      </c>
      <c r="T220" s="6">
        <v>8.4700000000000011E-2</v>
      </c>
      <c r="U220" s="6">
        <v>0.1033</v>
      </c>
      <c r="V220" s="6">
        <v>0.109</v>
      </c>
      <c r="W220" s="6">
        <v>9.0800000000000006E-2</v>
      </c>
      <c r="X220" s="6">
        <v>9.0700000000000003E-2</v>
      </c>
      <c r="Y220" s="6">
        <v>9.7200000000000009E-2</v>
      </c>
      <c r="Z220" s="6">
        <v>6.8199999999999997E-2</v>
      </c>
    </row>
    <row r="221" spans="3:26" ht="15.5" x14ac:dyDescent="0.35">
      <c r="C221" t="s">
        <v>211</v>
      </c>
      <c r="I221" s="6">
        <v>7.22E-2</v>
      </c>
      <c r="J221" s="6">
        <v>0.13400000000000001</v>
      </c>
      <c r="K221" s="6">
        <v>8.6800000000000002E-2</v>
      </c>
      <c r="L221" s="6">
        <v>9.98E-2</v>
      </c>
      <c r="M221" s="6">
        <v>8.0399999999999985E-2</v>
      </c>
      <c r="N221" s="6">
        <v>5.3499999999999999E-2</v>
      </c>
      <c r="O221" s="6">
        <v>3.7400000000000003E-2</v>
      </c>
      <c r="P221" s="6">
        <v>1.55E-2</v>
      </c>
      <c r="Q221" s="6">
        <v>6.6400000000000001E-2</v>
      </c>
      <c r="R221" s="6">
        <v>7.3899999999999993E-2</v>
      </c>
      <c r="S221" s="6">
        <v>0.12839999999999999</v>
      </c>
      <c r="T221" s="6">
        <v>0.1353</v>
      </c>
      <c r="U221" s="6">
        <v>0.1772</v>
      </c>
      <c r="V221" s="6">
        <v>0.1923</v>
      </c>
      <c r="W221" s="6">
        <v>0.15</v>
      </c>
      <c r="X221" s="6">
        <v>0.1691</v>
      </c>
      <c r="Y221" s="6">
        <v>0.18100000000000002</v>
      </c>
      <c r="Z221" s="6">
        <v>0.13449999999999998</v>
      </c>
    </row>
    <row r="222" spans="3:26" ht="15.5" x14ac:dyDescent="0.35">
      <c r="C222" t="s">
        <v>212</v>
      </c>
      <c r="I222" s="6">
        <v>3.0699999999999998E-2</v>
      </c>
      <c r="J222" s="6">
        <v>5.5399999999999998E-2</v>
      </c>
      <c r="K222" s="6">
        <v>3.2099999999999997E-2</v>
      </c>
      <c r="L222" s="6">
        <v>4.1200000000000001E-2</v>
      </c>
      <c r="M222" s="6">
        <v>3.4300000000000004E-2</v>
      </c>
      <c r="N222" s="6">
        <v>2.6499999999999999E-2</v>
      </c>
      <c r="O222" s="6">
        <v>1.77E-2</v>
      </c>
      <c r="P222" s="6">
        <v>1.3300000000000001E-2</v>
      </c>
      <c r="Q222" s="6">
        <v>3.7100000000000001E-2</v>
      </c>
      <c r="R222" s="6">
        <v>4.58E-2</v>
      </c>
      <c r="S222" s="6">
        <v>9.9100000000000008E-2</v>
      </c>
      <c r="T222" s="6">
        <v>9.5000000000000001E-2</v>
      </c>
      <c r="U222" s="6">
        <v>0.1244</v>
      </c>
      <c r="V222" s="6">
        <v>0.14369999999999999</v>
      </c>
      <c r="W222" s="6">
        <v>0.12820000000000001</v>
      </c>
      <c r="X222" s="6">
        <v>0.1168</v>
      </c>
      <c r="Y222" s="6">
        <v>0.1164</v>
      </c>
      <c r="Z222" s="6">
        <v>0.1547</v>
      </c>
    </row>
    <row r="223" spans="3:26" ht="15.5" x14ac:dyDescent="0.35">
      <c r="C223" t="s">
        <v>213</v>
      </c>
    </row>
    <row r="224" spans="3:26" ht="15.5" x14ac:dyDescent="0.35">
      <c r="C224" t="s">
        <v>66</v>
      </c>
      <c r="I224" s="6">
        <v>0.93</v>
      </c>
      <c r="J224" s="6">
        <v>0.83</v>
      </c>
      <c r="K224" s="6">
        <v>0.85</v>
      </c>
      <c r="L224" s="6">
        <v>1.06</v>
      </c>
      <c r="M224" s="6">
        <v>0.9</v>
      </c>
      <c r="N224" s="6">
        <v>0.56000000000000005</v>
      </c>
      <c r="O224" s="6">
        <v>0.76</v>
      </c>
      <c r="P224" s="6">
        <v>0.89</v>
      </c>
      <c r="Q224" s="6">
        <v>1.03</v>
      </c>
      <c r="R224" s="6">
        <v>1.06</v>
      </c>
      <c r="S224" s="6">
        <v>1.26</v>
      </c>
      <c r="T224" s="6">
        <v>0.75</v>
      </c>
      <c r="U224" s="6">
        <v>0.67</v>
      </c>
      <c r="V224" s="6">
        <v>0.86</v>
      </c>
      <c r="W224" s="6">
        <v>0.66</v>
      </c>
      <c r="X224" s="6">
        <v>0.59</v>
      </c>
      <c r="Y224" s="6">
        <v>0.43</v>
      </c>
      <c r="Z224" s="6">
        <v>0.28000000000000003</v>
      </c>
    </row>
    <row r="225" spans="2:26" ht="15.5" x14ac:dyDescent="0.35">
      <c r="C225" t="s">
        <v>63</v>
      </c>
      <c r="I225" s="6">
        <v>433.37</v>
      </c>
      <c r="J225" s="6">
        <v>395.9</v>
      </c>
      <c r="K225" s="6">
        <v>341.03</v>
      </c>
      <c r="L225" s="6">
        <v>339.96</v>
      </c>
      <c r="M225" s="6">
        <v>371.84</v>
      </c>
      <c r="N225" s="6">
        <v>401.15</v>
      </c>
      <c r="O225" s="6">
        <v>390.1</v>
      </c>
      <c r="P225" s="6">
        <v>365.15</v>
      </c>
      <c r="Q225" s="6">
        <v>370.69</v>
      </c>
      <c r="R225" s="6">
        <v>352.64</v>
      </c>
      <c r="S225" s="6">
        <v>301.61</v>
      </c>
      <c r="T225" s="6">
        <v>311.29000000000002</v>
      </c>
      <c r="U225" s="6">
        <v>297.14</v>
      </c>
      <c r="V225" s="6">
        <v>266.32</v>
      </c>
      <c r="W225" s="6">
        <v>221.49</v>
      </c>
      <c r="X225" s="6">
        <v>244.29</v>
      </c>
      <c r="Y225" s="6">
        <v>223.03</v>
      </c>
      <c r="Z225" s="6">
        <v>182.04</v>
      </c>
    </row>
    <row r="226" spans="2:26" ht="15.5" x14ac:dyDescent="0.35">
      <c r="C226" t="s">
        <v>214</v>
      </c>
      <c r="I226" s="6">
        <v>0.93</v>
      </c>
      <c r="J226" s="6">
        <v>0.83</v>
      </c>
      <c r="K226" s="6">
        <v>0.85</v>
      </c>
      <c r="L226" s="6">
        <v>1.06</v>
      </c>
      <c r="M226" s="6">
        <v>0.9</v>
      </c>
      <c r="N226" s="6">
        <v>0.56000000000000005</v>
      </c>
      <c r="O226" s="6">
        <v>1.4</v>
      </c>
      <c r="P226" s="6">
        <v>1.77</v>
      </c>
      <c r="Q226" s="6">
        <v>2.0099999999999998</v>
      </c>
      <c r="R226" s="6">
        <v>2.19</v>
      </c>
      <c r="S226" s="6">
        <v>1.26</v>
      </c>
      <c r="T226" s="6">
        <v>0.75</v>
      </c>
      <c r="U226" s="6">
        <v>0.67</v>
      </c>
      <c r="V226" s="6">
        <v>0.86</v>
      </c>
      <c r="W226" s="6">
        <v>0.66</v>
      </c>
      <c r="X226" s="6">
        <v>0.59</v>
      </c>
      <c r="Y226" s="6">
        <v>0.43</v>
      </c>
      <c r="Z226" s="6">
        <v>0.28000000000000003</v>
      </c>
    </row>
    <row r="227" spans="2:26" ht="15.5" x14ac:dyDescent="0.35">
      <c r="C227" t="s">
        <v>215</v>
      </c>
      <c r="I227" s="6">
        <v>433.31</v>
      </c>
      <c r="J227" s="6">
        <v>395.81</v>
      </c>
      <c r="K227" s="6">
        <v>340.94</v>
      </c>
      <c r="L227" s="6">
        <v>339.81</v>
      </c>
      <c r="M227" s="6">
        <v>371.56</v>
      </c>
      <c r="N227" s="6">
        <v>400.95</v>
      </c>
      <c r="O227" s="6">
        <v>211.23</v>
      </c>
      <c r="P227" s="6">
        <v>184.58</v>
      </c>
      <c r="Q227" s="6">
        <v>189.03</v>
      </c>
      <c r="R227" s="6">
        <v>170.98</v>
      </c>
      <c r="S227" s="6">
        <v>301.61</v>
      </c>
      <c r="T227" s="6">
        <v>311.29000000000002</v>
      </c>
      <c r="U227" s="6">
        <v>297.14</v>
      </c>
      <c r="V227" s="6">
        <v>266.32</v>
      </c>
      <c r="W227" s="6">
        <v>221.49</v>
      </c>
      <c r="X227" s="6">
        <v>244.29</v>
      </c>
      <c r="Y227" s="6">
        <v>223.03</v>
      </c>
      <c r="Z227" s="6">
        <v>182.04</v>
      </c>
    </row>
    <row r="228" spans="2:26" ht="15.5" x14ac:dyDescent="0.35">
      <c r="C228" t="s">
        <v>216</v>
      </c>
    </row>
    <row r="229" spans="2:26" ht="15.5" x14ac:dyDescent="0.35">
      <c r="C229" t="s">
        <v>217</v>
      </c>
    </row>
    <row r="230" spans="2:26" ht="15.5" x14ac:dyDescent="0.35">
      <c r="C230" t="s">
        <v>25</v>
      </c>
    </row>
    <row r="231" spans="2:26" ht="15.5" x14ac:dyDescent="0.35">
      <c r="C231" t="s">
        <v>22</v>
      </c>
    </row>
    <row r="232" spans="2:26" ht="15.5" x14ac:dyDescent="0.35">
      <c r="C232" t="s">
        <v>218</v>
      </c>
    </row>
    <row r="233" spans="2:26" ht="15.5" x14ac:dyDescent="0.35">
      <c r="C233" t="s">
        <v>219</v>
      </c>
      <c r="I233" s="5">
        <v>97000000000</v>
      </c>
      <c r="J233" s="5">
        <v>84000000000</v>
      </c>
      <c r="K233" s="5">
        <v>151000000000</v>
      </c>
      <c r="L233" s="5">
        <v>230000000000</v>
      </c>
      <c r="M233" s="5">
        <v>41000000000</v>
      </c>
      <c r="N233" s="5">
        <v>84000000000</v>
      </c>
      <c r="O233" s="5">
        <v>278000000000</v>
      </c>
      <c r="P233" s="5">
        <v>8000000000</v>
      </c>
      <c r="Q233" s="5">
        <v>72000000000</v>
      </c>
      <c r="R233" s="5">
        <v>-49000000000</v>
      </c>
      <c r="S233" s="5">
        <v>29000000000</v>
      </c>
      <c r="T233" s="5">
        <v>20000000000</v>
      </c>
      <c r="U233" s="5">
        <v>97000000000</v>
      </c>
      <c r="V233" s="5">
        <v>200000000000</v>
      </c>
      <c r="W233" s="5">
        <v>154000000000</v>
      </c>
      <c r="X233" s="5">
        <v>103000000000</v>
      </c>
      <c r="Y233" s="5">
        <v>31000000000</v>
      </c>
      <c r="Z233" s="5">
        <v>56000000000</v>
      </c>
    </row>
    <row r="234" spans="2:26" ht="15.5" x14ac:dyDescent="0.35">
      <c r="C234" t="s">
        <v>220</v>
      </c>
      <c r="I234" s="5">
        <v>-5000000000</v>
      </c>
      <c r="J234" s="5">
        <v>-5000000000</v>
      </c>
      <c r="K234" s="5">
        <v>-12000000000</v>
      </c>
      <c r="L234" s="5">
        <v>-3000000000</v>
      </c>
      <c r="M234" s="5">
        <v>-11000000000</v>
      </c>
      <c r="N234" s="5">
        <v>-6000000000</v>
      </c>
      <c r="O234" s="5">
        <v>-6000000000</v>
      </c>
      <c r="P234" s="5">
        <v>-2000000000</v>
      </c>
      <c r="Q234" s="5">
        <v>9000000000</v>
      </c>
      <c r="R234" s="5">
        <v>-11000000000</v>
      </c>
      <c r="S234" s="5">
        <v>-7000000000</v>
      </c>
      <c r="T234" s="5">
        <v>-22000000000</v>
      </c>
      <c r="U234" s="5">
        <v>-9000000000</v>
      </c>
      <c r="V234" s="5">
        <v>-57000000000</v>
      </c>
      <c r="W234" s="5">
        <v>-2000000000</v>
      </c>
      <c r="X234" s="5">
        <v>-2000000000</v>
      </c>
      <c r="Y234" s="5">
        <v>-2000000000</v>
      </c>
      <c r="Z234" s="5">
        <v>-3000000000</v>
      </c>
    </row>
    <row r="235" spans="2:26" ht="15.5" x14ac:dyDescent="0.35">
      <c r="C235" t="s">
        <v>14</v>
      </c>
      <c r="I235" s="5">
        <v>92000000000</v>
      </c>
      <c r="J235" s="5">
        <v>78000000000</v>
      </c>
      <c r="K235" s="5">
        <v>139000000000</v>
      </c>
      <c r="L235" s="5">
        <v>226000000000</v>
      </c>
      <c r="M235" s="5">
        <v>30000000000</v>
      </c>
      <c r="N235" s="5">
        <v>78000000000</v>
      </c>
      <c r="O235" s="5">
        <v>272000000000</v>
      </c>
      <c r="P235" s="5">
        <v>6000000000</v>
      </c>
      <c r="Q235" s="5">
        <v>81000000000</v>
      </c>
      <c r="R235" s="5">
        <v>-61000000000</v>
      </c>
      <c r="S235" s="5">
        <v>22000000000</v>
      </c>
      <c r="T235" s="5">
        <v>-2000000000</v>
      </c>
      <c r="U235" s="5">
        <v>88000000000</v>
      </c>
      <c r="V235" s="5">
        <v>143000000000</v>
      </c>
      <c r="W235" s="5">
        <v>152000000000</v>
      </c>
      <c r="X235" s="5">
        <v>101000000000</v>
      </c>
      <c r="Y235" s="5">
        <v>29000000000</v>
      </c>
      <c r="Z235" s="5">
        <v>53000000000</v>
      </c>
    </row>
    <row r="236" spans="2:26" ht="15.5" x14ac:dyDescent="0.35">
      <c r="C236" t="s">
        <v>16</v>
      </c>
      <c r="I236" s="6">
        <v>18.38</v>
      </c>
      <c r="J236" s="6">
        <v>15.64</v>
      </c>
      <c r="K236" s="6">
        <v>27.82</v>
      </c>
      <c r="L236" s="6">
        <v>45.27</v>
      </c>
      <c r="M236" s="6">
        <v>6.01</v>
      </c>
      <c r="N236" s="6">
        <v>15.6</v>
      </c>
      <c r="O236" s="6">
        <v>54.4</v>
      </c>
      <c r="P236" s="6">
        <v>1.1100000000000001</v>
      </c>
      <c r="Q236" s="6">
        <v>16.149999999999999</v>
      </c>
      <c r="R236" s="6">
        <v>-12.15</v>
      </c>
      <c r="S236" s="6">
        <v>4.4400000000000004</v>
      </c>
      <c r="T236" s="6">
        <v>-0.56999999999999995</v>
      </c>
      <c r="U236" s="6">
        <v>30.22</v>
      </c>
      <c r="V236" s="6">
        <v>49.66</v>
      </c>
      <c r="W236" s="6">
        <v>52.91</v>
      </c>
      <c r="X236" s="6">
        <v>70.03</v>
      </c>
      <c r="Y236" s="6">
        <v>23.71</v>
      </c>
      <c r="Z236" s="6">
        <v>43.51</v>
      </c>
    </row>
    <row r="238" spans="2:26" ht="15.5" x14ac:dyDescent="0.35">
      <c r="B238" t="s">
        <v>221</v>
      </c>
      <c r="C238" t="s">
        <v>222</v>
      </c>
      <c r="D238" s="5">
        <v>71000000000</v>
      </c>
      <c r="E238" s="5">
        <v>41000000000</v>
      </c>
      <c r="F238" s="5">
        <v>42000000000</v>
      </c>
      <c r="G238" s="5">
        <v>39000000000</v>
      </c>
      <c r="H238" s="5">
        <v>285000000000</v>
      </c>
      <c r="I238" s="5">
        <v>156000000000</v>
      </c>
      <c r="J238" s="5">
        <v>265000000000</v>
      </c>
      <c r="K238" s="5">
        <v>148000000000</v>
      </c>
      <c r="L238" s="5">
        <v>170000000000</v>
      </c>
      <c r="M238" s="5">
        <v>149000000000</v>
      </c>
      <c r="N238" s="5">
        <v>107000000000</v>
      </c>
      <c r="O238" s="5">
        <v>73000000000</v>
      </c>
      <c r="P238" s="5">
        <v>28000000000</v>
      </c>
      <c r="Q238" s="5">
        <v>123000000000</v>
      </c>
    </row>
    <row r="239" spans="2:26" ht="15.5" x14ac:dyDescent="0.35">
      <c r="C239" t="s">
        <v>223</v>
      </c>
      <c r="H239" s="5">
        <v>194000000000</v>
      </c>
      <c r="I239" s="5">
        <v>156000000000</v>
      </c>
      <c r="J239" s="5">
        <v>265000000000</v>
      </c>
      <c r="K239" s="5">
        <v>148000000000</v>
      </c>
      <c r="L239" s="5">
        <v>170000000000</v>
      </c>
      <c r="M239" s="5">
        <v>149000000000</v>
      </c>
      <c r="N239" s="5">
        <v>107000000000</v>
      </c>
      <c r="O239" s="5">
        <v>73000000000</v>
      </c>
      <c r="P239" s="5">
        <v>28000000000</v>
      </c>
      <c r="Q239" s="5">
        <v>123000000000</v>
      </c>
    </row>
    <row r="240" spans="2:26" ht="15.5" x14ac:dyDescent="0.35">
      <c r="C240" t="s">
        <v>224</v>
      </c>
      <c r="H240" s="5">
        <v>30</v>
      </c>
      <c r="I240" s="5">
        <v>30</v>
      </c>
      <c r="J240" s="5">
        <v>40</v>
      </c>
      <c r="K240" s="5">
        <v>30</v>
      </c>
      <c r="L240" s="5">
        <v>20</v>
      </c>
      <c r="M240" s="5">
        <v>50</v>
      </c>
      <c r="N240" s="5">
        <v>50</v>
      </c>
      <c r="O240" s="5">
        <v>30</v>
      </c>
    </row>
    <row r="241" spans="3:17" ht="15.5" x14ac:dyDescent="0.35">
      <c r="C241" t="s">
        <v>74</v>
      </c>
      <c r="H241" s="6">
        <v>0.52659999999999996</v>
      </c>
      <c r="I241" s="6">
        <v>0.95879999999999999</v>
      </c>
      <c r="J241" s="6">
        <v>0.75430000000000008</v>
      </c>
      <c r="K241" s="6">
        <v>1.0133000000000001</v>
      </c>
      <c r="L241" s="6">
        <v>0.58920000000000006</v>
      </c>
      <c r="M241" s="6">
        <v>1.6734</v>
      </c>
      <c r="N241" s="6">
        <v>2.3316999999999997</v>
      </c>
      <c r="O241" s="6">
        <v>2.0537000000000001</v>
      </c>
    </row>
    <row r="242" spans="3:17" ht="15.5" x14ac:dyDescent="0.35">
      <c r="C242" t="s">
        <v>225</v>
      </c>
      <c r="H242" s="6">
        <v>7.6499999999999999E-2</v>
      </c>
      <c r="I242" s="6">
        <v>7.0400000000000004E-2</v>
      </c>
      <c r="J242" s="6">
        <v>9.3900000000000011E-2</v>
      </c>
      <c r="K242" s="6">
        <v>8.5699999999999998E-2</v>
      </c>
      <c r="L242" s="6">
        <v>5.4299999999999994E-2</v>
      </c>
      <c r="M242" s="6">
        <v>0.10679999999999999</v>
      </c>
      <c r="N242" s="6">
        <v>0.1404</v>
      </c>
      <c r="O242" s="6">
        <v>0.1056</v>
      </c>
    </row>
    <row r="243" spans="3:17" ht="15.5" x14ac:dyDescent="0.35">
      <c r="C243" t="s">
        <v>56</v>
      </c>
      <c r="D243" s="6">
        <v>14.24</v>
      </c>
      <c r="E243" s="6">
        <v>8.27</v>
      </c>
      <c r="F243" s="6">
        <v>8.4600000000000009</v>
      </c>
      <c r="G243" s="6">
        <v>7.77</v>
      </c>
      <c r="H243" s="6">
        <v>56.97</v>
      </c>
      <c r="I243" s="6">
        <v>31.29</v>
      </c>
      <c r="J243" s="6">
        <v>53.03</v>
      </c>
      <c r="K243" s="6">
        <v>29.61</v>
      </c>
      <c r="L243" s="6">
        <v>33.94</v>
      </c>
      <c r="M243" s="6">
        <v>29.88</v>
      </c>
      <c r="N243" s="6">
        <v>21.44</v>
      </c>
      <c r="O243" s="6">
        <v>14.61</v>
      </c>
      <c r="P243" s="6">
        <v>5.65</v>
      </c>
      <c r="Q243" s="6">
        <v>24.63</v>
      </c>
    </row>
    <row r="244" spans="3:17" ht="15.5" x14ac:dyDescent="0.35">
      <c r="C244" t="s">
        <v>226</v>
      </c>
      <c r="H244" s="6">
        <v>38.74</v>
      </c>
      <c r="I244" s="6">
        <v>31.29</v>
      </c>
      <c r="J244" s="6">
        <v>53.03</v>
      </c>
      <c r="K244" s="6">
        <v>29.61</v>
      </c>
      <c r="L244" s="6">
        <v>33.94</v>
      </c>
      <c r="M244" s="6">
        <v>29.88</v>
      </c>
      <c r="N244" s="6">
        <v>21.44</v>
      </c>
      <c r="O244" s="6">
        <v>14.61</v>
      </c>
      <c r="P244" s="6">
        <v>5.65</v>
      </c>
      <c r="Q244" s="6">
        <v>24.63</v>
      </c>
    </row>
    <row r="245" spans="3:17" ht="15.5" x14ac:dyDescent="0.35">
      <c r="C245" t="s">
        <v>76</v>
      </c>
      <c r="H245" s="5">
        <v>30</v>
      </c>
      <c r="I245" s="5">
        <v>30</v>
      </c>
      <c r="J245" s="5">
        <v>40</v>
      </c>
      <c r="K245" s="5">
        <v>30</v>
      </c>
      <c r="L245" s="5">
        <v>20</v>
      </c>
      <c r="M245" s="5">
        <v>50</v>
      </c>
      <c r="N245" s="5">
        <v>50</v>
      </c>
      <c r="O245" s="5">
        <v>30</v>
      </c>
    </row>
    <row r="246" spans="3:17" ht="15.5" x14ac:dyDescent="0.35">
      <c r="C246" t="s">
        <v>227</v>
      </c>
      <c r="H246" s="6">
        <v>0.52659999999999996</v>
      </c>
      <c r="I246" s="6">
        <v>0.95879999999999999</v>
      </c>
      <c r="J246" s="6">
        <v>0.75430000000000008</v>
      </c>
      <c r="K246" s="6">
        <v>1.0133000000000001</v>
      </c>
      <c r="L246" s="6">
        <v>0.58920000000000006</v>
      </c>
      <c r="M246" s="6">
        <v>1.6734</v>
      </c>
      <c r="N246" s="6">
        <v>2.3316999999999997</v>
      </c>
      <c r="O246" s="6">
        <v>2.0537000000000001</v>
      </c>
    </row>
    <row r="247" spans="3:17" ht="15.5" x14ac:dyDescent="0.35">
      <c r="C247" t="s">
        <v>228</v>
      </c>
      <c r="H247" s="6">
        <v>7.6499999999999999E-2</v>
      </c>
      <c r="I247" s="6">
        <v>7.0400000000000004E-2</v>
      </c>
      <c r="J247" s="6">
        <v>9.3900000000000011E-2</v>
      </c>
      <c r="K247" s="6">
        <v>8.5699999999999998E-2</v>
      </c>
      <c r="L247" s="6">
        <v>5.4299999999999994E-2</v>
      </c>
      <c r="M247" s="6">
        <v>0.10679999999999999</v>
      </c>
      <c r="N247" s="6">
        <v>0.1404</v>
      </c>
      <c r="O247" s="6">
        <v>0.1056</v>
      </c>
    </row>
    <row r="248" spans="3:17" ht="15.5" x14ac:dyDescent="0.35">
      <c r="C248" t="s">
        <v>229</v>
      </c>
      <c r="D248" s="5">
        <v>426000000000</v>
      </c>
      <c r="E248" s="5">
        <v>601000000000</v>
      </c>
      <c r="F248" s="5">
        <v>690000000000</v>
      </c>
      <c r="G248" s="5">
        <v>393000000000</v>
      </c>
      <c r="H248" s="5">
        <v>1706000000000</v>
      </c>
      <c r="I248" s="5">
        <v>2228000000000</v>
      </c>
      <c r="J248" s="5">
        <v>2062000000000</v>
      </c>
      <c r="K248" s="5">
        <v>924000000000</v>
      </c>
      <c r="L248" s="5">
        <v>879000000000</v>
      </c>
      <c r="M248" s="5">
        <v>787000000000</v>
      </c>
      <c r="N248" s="5">
        <v>768000000000</v>
      </c>
      <c r="O248" s="5">
        <v>780000000000</v>
      </c>
      <c r="P248" s="5">
        <v>728000000000</v>
      </c>
      <c r="Q248" s="5">
        <v>769000000000</v>
      </c>
    </row>
    <row r="249" spans="3:17" ht="15.5" x14ac:dyDescent="0.35">
      <c r="C249" t="s">
        <v>230</v>
      </c>
      <c r="H249" s="5">
        <v>2111000000000</v>
      </c>
      <c r="I249" s="5">
        <v>2228000000000</v>
      </c>
      <c r="J249" s="5">
        <v>2062000000000</v>
      </c>
      <c r="K249" s="5">
        <v>924000000000</v>
      </c>
      <c r="L249" s="5">
        <v>879000000000</v>
      </c>
      <c r="M249" s="5">
        <v>787000000000</v>
      </c>
      <c r="N249" s="5">
        <v>768000000000</v>
      </c>
      <c r="O249" s="5">
        <v>780000000000</v>
      </c>
      <c r="P249" s="5">
        <v>728000000000</v>
      </c>
      <c r="Q249" s="5">
        <v>769000000000</v>
      </c>
    </row>
    <row r="250" spans="3:17" ht="15.5" x14ac:dyDescent="0.35">
      <c r="C250" t="s">
        <v>231</v>
      </c>
      <c r="H250" s="5">
        <v>30</v>
      </c>
      <c r="I250" s="5">
        <v>30</v>
      </c>
      <c r="J250" s="5">
        <v>40</v>
      </c>
      <c r="K250" s="5">
        <v>30</v>
      </c>
      <c r="L250" s="5">
        <v>20</v>
      </c>
      <c r="M250" s="5">
        <v>50</v>
      </c>
      <c r="N250" s="5">
        <v>50</v>
      </c>
      <c r="O250" s="5">
        <v>30</v>
      </c>
    </row>
    <row r="251" spans="3:17" ht="15.5" x14ac:dyDescent="0.35">
      <c r="C251" t="s">
        <v>232</v>
      </c>
      <c r="H251" s="6">
        <v>0.52659999999999996</v>
      </c>
      <c r="I251" s="6">
        <v>0.95879999999999999</v>
      </c>
      <c r="J251" s="6">
        <v>0.75430000000000008</v>
      </c>
      <c r="K251" s="6">
        <v>1.0133000000000001</v>
      </c>
      <c r="L251" s="6">
        <v>0.58920000000000006</v>
      </c>
      <c r="M251" s="6">
        <v>1.6734</v>
      </c>
      <c r="N251" s="6">
        <v>2.3316999999999997</v>
      </c>
      <c r="O251" s="6">
        <v>2.0537000000000001</v>
      </c>
    </row>
    <row r="252" spans="3:17" ht="15.5" x14ac:dyDescent="0.35">
      <c r="C252" t="s">
        <v>233</v>
      </c>
      <c r="H252" s="6">
        <v>7.6499999999999999E-2</v>
      </c>
      <c r="I252" s="6">
        <v>7.0400000000000004E-2</v>
      </c>
      <c r="J252" s="6">
        <v>9.3900000000000011E-2</v>
      </c>
      <c r="K252" s="6">
        <v>8.5699999999999998E-2</v>
      </c>
      <c r="L252" s="6">
        <v>5.4299999999999994E-2</v>
      </c>
      <c r="M252" s="6">
        <v>0.10679999999999999</v>
      </c>
      <c r="N252" s="6">
        <v>0.1404</v>
      </c>
      <c r="O252" s="6">
        <v>0.1056</v>
      </c>
    </row>
    <row r="253" spans="3:17" ht="15.5" x14ac:dyDescent="0.35">
      <c r="C253" t="s">
        <v>234</v>
      </c>
      <c r="I253" s="6">
        <v>6.88</v>
      </c>
    </row>
    <row r="254" spans="3:17" ht="15.5" x14ac:dyDescent="0.35">
      <c r="C254" t="s">
        <v>235</v>
      </c>
      <c r="I254" s="6">
        <v>10.119999999999999</v>
      </c>
    </row>
    <row r="255" spans="3:17" ht="15.5" x14ac:dyDescent="0.35">
      <c r="C255" t="s">
        <v>237</v>
      </c>
      <c r="I255" s="6">
        <v>7.5</v>
      </c>
    </row>
    <row r="256" spans="3:17" ht="15.5" x14ac:dyDescent="0.35">
      <c r="C256" t="s">
        <v>238</v>
      </c>
      <c r="I256" s="6">
        <v>9.8800000000000013E-2</v>
      </c>
    </row>
    <row r="257" spans="3:9" ht="15.5" x14ac:dyDescent="0.35">
      <c r="C257" t="s">
        <v>239</v>
      </c>
      <c r="I257" s="6">
        <v>0.93</v>
      </c>
    </row>
    <row r="258" spans="3:9" ht="15.5" x14ac:dyDescent="0.35">
      <c r="C258" t="s">
        <v>240</v>
      </c>
      <c r="I258" s="6">
        <v>0.89</v>
      </c>
    </row>
    <row r="259" spans="3:9" ht="15.5" x14ac:dyDescent="0.35">
      <c r="C259" t="s">
        <v>241</v>
      </c>
      <c r="I259" s="6">
        <v>45.26</v>
      </c>
    </row>
    <row r="260" spans="3:9" ht="15.5" x14ac:dyDescent="0.35">
      <c r="C260" t="s">
        <v>242</v>
      </c>
      <c r="I260" s="6">
        <v>50.66</v>
      </c>
    </row>
    <row r="261" spans="3:9" ht="15.5" x14ac:dyDescent="0.35">
      <c r="C261" t="s">
        <v>243</v>
      </c>
      <c r="I261" s="6">
        <v>9.39</v>
      </c>
    </row>
    <row r="262" spans="3:9" ht="15.5" x14ac:dyDescent="0.35">
      <c r="C262" t="s">
        <v>244</v>
      </c>
      <c r="I262" s="6">
        <v>8.84</v>
      </c>
    </row>
    <row r="263" spans="3:9" ht="15.5" x14ac:dyDescent="0.35">
      <c r="C263" t="s">
        <v>245</v>
      </c>
      <c r="I263" s="6">
        <v>-0.25</v>
      </c>
    </row>
    <row r="264" spans="3:9" ht="15.5" x14ac:dyDescent="0.35">
      <c r="C264" t="s">
        <v>246</v>
      </c>
      <c r="I264" s="6">
        <v>-3.79</v>
      </c>
    </row>
    <row r="265" spans="3:9" ht="15.5" x14ac:dyDescent="0.35">
      <c r="C265" t="s">
        <v>248</v>
      </c>
      <c r="I265" s="6">
        <v>38.74</v>
      </c>
    </row>
    <row r="266" spans="3:9" ht="15.5" x14ac:dyDescent="0.35">
      <c r="C266" t="s">
        <v>249</v>
      </c>
      <c r="I266" s="6">
        <v>56.97</v>
      </c>
    </row>
    <row r="267" spans="3:9" ht="15.5" x14ac:dyDescent="0.35">
      <c r="C267" t="s">
        <v>250</v>
      </c>
      <c r="I267" s="6">
        <v>421.98</v>
      </c>
    </row>
    <row r="268" spans="3:9" ht="15.5" x14ac:dyDescent="0.35">
      <c r="C268" t="s">
        <v>251</v>
      </c>
      <c r="D268" s="6">
        <v>12.94</v>
      </c>
    </row>
    <row r="269" spans="3:9" ht="15.5" x14ac:dyDescent="0.35">
      <c r="C269" t="s">
        <v>252</v>
      </c>
      <c r="I269" s="6">
        <v>438.43</v>
      </c>
    </row>
    <row r="270" spans="3:9" ht="15.5" x14ac:dyDescent="0.35">
      <c r="C270" t="s">
        <v>253</v>
      </c>
      <c r="I270" s="6">
        <v>7.74</v>
      </c>
    </row>
    <row r="271" spans="3:9" ht="15.5" x14ac:dyDescent="0.35">
      <c r="C271" t="s">
        <v>256</v>
      </c>
      <c r="D271" s="6">
        <v>1.65</v>
      </c>
    </row>
    <row r="272" spans="3:9" ht="15.5" x14ac:dyDescent="0.35">
      <c r="C272" t="s">
        <v>257</v>
      </c>
      <c r="D272" s="6">
        <v>2.65</v>
      </c>
    </row>
    <row r="273" spans="3:9" ht="15.5" x14ac:dyDescent="0.35">
      <c r="C273" t="s">
        <v>12</v>
      </c>
      <c r="D273" s="5">
        <v>68000000000</v>
      </c>
    </row>
    <row r="274" spans="3:9" ht="15.5" x14ac:dyDescent="0.35">
      <c r="C274" t="s">
        <v>259</v>
      </c>
      <c r="I274" s="6">
        <v>1.48</v>
      </c>
    </row>
    <row r="275" spans="3:9" ht="15.5" x14ac:dyDescent="0.35">
      <c r="C275" t="s">
        <v>260</v>
      </c>
      <c r="I275" s="6">
        <v>3.3399999999999999E-2</v>
      </c>
    </row>
    <row r="276" spans="3:9" ht="15.5" x14ac:dyDescent="0.35">
      <c r="C276" t="s">
        <v>261</v>
      </c>
      <c r="I276" s="6">
        <v>8.8399999999999992E-2</v>
      </c>
    </row>
    <row r="277" spans="3:9" ht="15.5" x14ac:dyDescent="0.35">
      <c r="C277" t="s">
        <v>262</v>
      </c>
      <c r="I277" s="6">
        <v>3.5000000000000003E-2</v>
      </c>
    </row>
    <row r="278" spans="3:9" ht="15.5" x14ac:dyDescent="0.35">
      <c r="C278" t="s">
        <v>263</v>
      </c>
      <c r="I278" s="6">
        <v>8.8499999999999995E-2</v>
      </c>
    </row>
    <row r="279" spans="3:9" ht="15.5" x14ac:dyDescent="0.35">
      <c r="C279" t="s">
        <v>269</v>
      </c>
      <c r="I279" s="6">
        <v>0.37</v>
      </c>
    </row>
    <row r="280" spans="3:9" ht="15.5" x14ac:dyDescent="0.35">
      <c r="C280" t="s">
        <v>52</v>
      </c>
      <c r="I280" s="5">
        <v>1961000000000</v>
      </c>
    </row>
    <row r="281" spans="3:9" ht="15.5" x14ac:dyDescent="0.35">
      <c r="C281" t="s">
        <v>271</v>
      </c>
      <c r="I281" s="5">
        <v>1896000000000</v>
      </c>
    </row>
    <row r="282" spans="3:9" ht="15.5" x14ac:dyDescent="0.35">
      <c r="C282" t="s">
        <v>272</v>
      </c>
      <c r="I282" s="5">
        <v>5000000000</v>
      </c>
    </row>
    <row r="283" spans="3:9" ht="15.5" x14ac:dyDescent="0.35">
      <c r="C283" t="s">
        <v>273</v>
      </c>
      <c r="I283" s="6">
        <v>0.10009999999999999</v>
      </c>
    </row>
    <row r="284" spans="3:9" ht="15.5" x14ac:dyDescent="0.35">
      <c r="C284" t="s">
        <v>275</v>
      </c>
      <c r="D284" s="6">
        <v>0.1673</v>
      </c>
    </row>
    <row r="285" spans="3:9" ht="15.5" x14ac:dyDescent="0.35">
      <c r="C285" t="s">
        <v>276</v>
      </c>
      <c r="D285" s="6">
        <v>0.1671</v>
      </c>
    </row>
    <row r="286" spans="3:9" ht="15.5" x14ac:dyDescent="0.35">
      <c r="C286" t="s">
        <v>277</v>
      </c>
      <c r="D286" s="6">
        <v>-0.21640000000000001</v>
      </c>
    </row>
    <row r="287" spans="3:9" ht="15.5" x14ac:dyDescent="0.35">
      <c r="C287" t="s">
        <v>279</v>
      </c>
      <c r="D287" s="6">
        <v>1.0979000000000001</v>
      </c>
    </row>
    <row r="288" spans="3:9" ht="15.5" x14ac:dyDescent="0.35">
      <c r="C288" t="s">
        <v>280</v>
      </c>
      <c r="I288" s="5">
        <v>30</v>
      </c>
    </row>
    <row r="289" spans="3:9" ht="15.5" x14ac:dyDescent="0.35">
      <c r="C289" t="s">
        <v>281</v>
      </c>
      <c r="I289" s="5">
        <v>30</v>
      </c>
    </row>
    <row r="290" spans="3:9" ht="15.5" x14ac:dyDescent="0.35">
      <c r="C290" t="s">
        <v>282</v>
      </c>
      <c r="I290" s="6">
        <v>0.52659999999999996</v>
      </c>
    </row>
    <row r="291" spans="3:9" ht="15.5" x14ac:dyDescent="0.35">
      <c r="C291" t="s">
        <v>283</v>
      </c>
      <c r="I291" s="6">
        <v>7.6499999999999999E-2</v>
      </c>
    </row>
    <row r="292" spans="3:9" ht="15.5" x14ac:dyDescent="0.35">
      <c r="C292" t="s">
        <v>284</v>
      </c>
      <c r="I292" t="s">
        <v>823</v>
      </c>
    </row>
    <row r="293" spans="3:9" ht="15.5" x14ac:dyDescent="0.35">
      <c r="C293" t="s">
        <v>286</v>
      </c>
      <c r="I293" s="5">
        <v>4</v>
      </c>
    </row>
    <row r="294" spans="3:9" ht="15.5" x14ac:dyDescent="0.35">
      <c r="C294" t="s">
        <v>287</v>
      </c>
      <c r="I294" s="6">
        <v>0.68</v>
      </c>
    </row>
    <row r="295" spans="3:9" ht="15.5" x14ac:dyDescent="0.35">
      <c r="C295" t="s">
        <v>288</v>
      </c>
      <c r="I295" s="6">
        <v>0.62</v>
      </c>
    </row>
    <row r="296" spans="3:9" ht="15.5" x14ac:dyDescent="0.35">
      <c r="C296" t="s">
        <v>289</v>
      </c>
      <c r="I296" s="6">
        <v>0.63</v>
      </c>
    </row>
    <row r="297" spans="3:9" ht="15.5" x14ac:dyDescent="0.35">
      <c r="C297" t="s">
        <v>290</v>
      </c>
      <c r="I297" s="6">
        <v>0.78</v>
      </c>
    </row>
    <row r="298" spans="3:9" ht="15.5" x14ac:dyDescent="0.35">
      <c r="C298" t="s">
        <v>291</v>
      </c>
      <c r="I298" s="6">
        <v>0.6</v>
      </c>
    </row>
    <row r="299" spans="3:9" ht="15.5" x14ac:dyDescent="0.35">
      <c r="C299" t="s">
        <v>292</v>
      </c>
      <c r="I299" s="6">
        <v>0.6</v>
      </c>
    </row>
    <row r="300" spans="3:9" ht="15.5" x14ac:dyDescent="0.35">
      <c r="C300" t="s">
        <v>293</v>
      </c>
      <c r="I300" s="6">
        <v>0.79</v>
      </c>
    </row>
    <row r="301" spans="3:9" ht="15.5" x14ac:dyDescent="0.35">
      <c r="C301" t="s">
        <v>294</v>
      </c>
      <c r="I301" s="5">
        <v>2111000000000</v>
      </c>
    </row>
    <row r="302" spans="3:9" ht="15.5" x14ac:dyDescent="0.35">
      <c r="C302" t="s">
        <v>296</v>
      </c>
      <c r="I302" s="5">
        <v>196000000000</v>
      </c>
    </row>
    <row r="303" spans="3:9" ht="15.5" x14ac:dyDescent="0.35">
      <c r="C303" t="s">
        <v>297</v>
      </c>
      <c r="I303" s="5">
        <v>194000000000</v>
      </c>
    </row>
    <row r="304" spans="3:9" ht="15.5" x14ac:dyDescent="0.35">
      <c r="C304" t="s">
        <v>298</v>
      </c>
      <c r="D304" s="5">
        <v>65000000000</v>
      </c>
    </row>
    <row r="305" spans="3:9" ht="15.5" x14ac:dyDescent="0.35">
      <c r="C305" t="s">
        <v>299</v>
      </c>
      <c r="D305" s="5">
        <v>5805000000000</v>
      </c>
    </row>
    <row r="306" spans="3:9" ht="15.5" x14ac:dyDescent="0.35">
      <c r="C306" t="s">
        <v>300</v>
      </c>
      <c r="D306" s="5">
        <v>3612000000000</v>
      </c>
    </row>
    <row r="307" spans="3:9" ht="15.5" x14ac:dyDescent="0.35">
      <c r="C307" t="s">
        <v>205</v>
      </c>
      <c r="I307" s="5">
        <v>2193000000000</v>
      </c>
    </row>
    <row r="308" spans="3:9" ht="15.5" x14ac:dyDescent="0.35">
      <c r="C308" t="s">
        <v>301</v>
      </c>
      <c r="I308" s="5">
        <v>2193000000000</v>
      </c>
    </row>
    <row r="309" spans="3:9" ht="15.5" x14ac:dyDescent="0.35">
      <c r="C309" t="s">
        <v>302</v>
      </c>
      <c r="I309" s="5">
        <v>43000000000</v>
      </c>
    </row>
    <row r="310" spans="3:9" ht="15.5" x14ac:dyDescent="0.35">
      <c r="C310" t="s">
        <v>303</v>
      </c>
      <c r="I310" s="5">
        <v>-30000000000</v>
      </c>
    </row>
    <row r="311" spans="3:9" ht="15.5" x14ac:dyDescent="0.35">
      <c r="C311" t="s">
        <v>304</v>
      </c>
      <c r="I311" s="5">
        <v>-200000000000</v>
      </c>
    </row>
    <row r="312" spans="3:9" ht="15.5" x14ac:dyDescent="0.35">
      <c r="C312" t="s">
        <v>305</v>
      </c>
      <c r="I312" s="5">
        <v>-5000000000</v>
      </c>
    </row>
    <row r="313" spans="3:9" ht="15.5" x14ac:dyDescent="0.35">
      <c r="C313" t="s">
        <v>306</v>
      </c>
      <c r="I313" s="5">
        <v>39000000000</v>
      </c>
    </row>
  </sheetData>
  <pageMargins left="0.7" right="0.7" top="0.75" bottom="0.75" header="0.3" footer="0.3"/>
  <ignoredErrors>
    <ignoredError sqref="A1:Z314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9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974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975</v>
      </c>
      <c r="D2" s="2" vm="227">
        <f ca="1">IFERROR(_xlfn.STOCKHISTORY("XIDX:" &amp; $C$1, D3, , 0, 0, 1), "Libur")</f>
        <v>3240</v>
      </c>
      <c r="H2" s="2" t="e" vm="2">
        <f>_FV(C2,"Price")</f>
        <v>#VALUE!</v>
      </c>
      <c r="I2" s="2" vm="228">
        <f t="shared" ref="I2:Z2" ca="1" si="0">IFERROR(_xlfn.STOCKHISTORY("XIDX:" &amp; $C$1, I1, , 0, 0, 1), "Libur")</f>
        <v>3390</v>
      </c>
      <c r="J2" s="2" vm="162">
        <f t="shared" ca="1" si="0"/>
        <v>4290</v>
      </c>
      <c r="K2" s="2" vm="229">
        <f t="shared" ca="1" si="0"/>
        <v>5900</v>
      </c>
      <c r="L2" s="2" vm="230">
        <f t="shared" ca="1" si="0"/>
        <v>5550</v>
      </c>
      <c r="M2" s="2" vm="231">
        <f t="shared" ca="1" si="0"/>
        <v>4440</v>
      </c>
      <c r="N2" s="2" vm="232">
        <f t="shared" ca="1" si="0"/>
        <v>2700</v>
      </c>
      <c r="O2" s="2" vm="233">
        <f t="shared" ca="1" si="0"/>
        <v>3430</v>
      </c>
      <c r="P2" s="2" vm="234">
        <f t="shared" ca="1" si="0"/>
        <v>3690</v>
      </c>
      <c r="Q2" s="2" vm="235">
        <f t="shared" ca="1" si="0"/>
        <v>6025</v>
      </c>
      <c r="R2" s="2" vm="236">
        <f t="shared" ca="1" si="0"/>
        <v>6700</v>
      </c>
      <c r="S2" s="2" vm="237">
        <f t="shared" ca="1" si="0"/>
        <v>6550</v>
      </c>
      <c r="T2" s="2" vm="238">
        <f t="shared" ca="1" si="0"/>
        <v>8050</v>
      </c>
      <c r="U2" s="2" vm="239">
        <f t="shared" ca="1" si="0"/>
        <v>7000</v>
      </c>
      <c r="V2" s="2" vm="240">
        <f t="shared" ca="1" si="0"/>
        <v>8300</v>
      </c>
      <c r="W2" s="2" vm="237">
        <f t="shared" ca="1" si="0"/>
        <v>6550</v>
      </c>
      <c r="X2" s="2" vm="241">
        <f t="shared" ca="1" si="0"/>
        <v>5800</v>
      </c>
      <c r="Y2" s="2" t="str">
        <f t="shared" ca="1" si="0"/>
        <v>Libur</v>
      </c>
      <c r="Z2" s="2" vm="132">
        <f t="shared" ca="1" si="0"/>
        <v>1210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1219178000000</v>
      </c>
      <c r="H4" s="2">
        <f>IFERROR(SUM(D4:G4)*(4/MAX(1,COUNT(D4:G4))),"")</f>
        <v>4876712000000</v>
      </c>
      <c r="I4" s="2">
        <f t="shared" ref="I4:Z4" si="1">IFERROR(INDEX(I51:I500,MATCH($C$4,$C$51:$C$500,0)),"")</f>
        <v>5085991000000</v>
      </c>
      <c r="J4" s="2">
        <f t="shared" si="1"/>
        <v>5441260000000</v>
      </c>
      <c r="K4" s="2">
        <f t="shared" si="1"/>
        <v>5913565000000</v>
      </c>
      <c r="L4" s="2">
        <f t="shared" si="1"/>
        <v>5571767000000</v>
      </c>
      <c r="M4" s="2">
        <f t="shared" si="1"/>
        <v>4748139000000</v>
      </c>
      <c r="N4" s="2">
        <f t="shared" si="1"/>
        <v>3767789000000</v>
      </c>
      <c r="O4" s="2">
        <f t="shared" si="1"/>
        <v>4289776000000</v>
      </c>
      <c r="P4" s="2">
        <f t="shared" si="1"/>
        <v>4443262000000</v>
      </c>
      <c r="Q4" s="2">
        <f t="shared" si="1"/>
        <v>3885791000000</v>
      </c>
      <c r="R4" s="2">
        <f t="shared" si="1"/>
        <v>3724075000000</v>
      </c>
      <c r="S4" s="2">
        <f t="shared" si="1"/>
        <v>3665989000000</v>
      </c>
      <c r="T4" s="2">
        <f t="shared" si="1"/>
        <v>3672186000000</v>
      </c>
      <c r="U4" s="2">
        <f t="shared" si="1"/>
        <v>3216480000000</v>
      </c>
      <c r="V4" s="2">
        <f t="shared" si="1"/>
        <v>2857310000000</v>
      </c>
      <c r="W4" s="2">
        <f t="shared" si="1"/>
        <v>2596271000000</v>
      </c>
      <c r="X4" s="2">
        <f t="shared" si="1"/>
        <v>2426138000000</v>
      </c>
      <c r="Y4" s="2">
        <f t="shared" si="1"/>
        <v>1912966000000</v>
      </c>
      <c r="Z4" s="2">
        <f t="shared" si="1"/>
        <v>2235021000000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-2260000000</v>
      </c>
      <c r="H5" s="2">
        <f>IFERROR(SUM(D5:G5)*(4/MAX(1,COUNT(D5:G5))),"")</f>
        <v>-9040000000</v>
      </c>
      <c r="I5" s="2">
        <f t="shared" ref="I5:Z5" si="2">IFERROR(INDEX(I51:I500,MATCH($C$5,$C$51:$C$500,0)),"")</f>
        <v>222217000000</v>
      </c>
      <c r="J5" s="2">
        <f t="shared" si="2"/>
        <v>287468000000</v>
      </c>
      <c r="K5" s="2">
        <f t="shared" si="2"/>
        <v>555285000000</v>
      </c>
      <c r="L5" s="2">
        <f t="shared" si="2"/>
        <v>461523000000</v>
      </c>
      <c r="M5" s="2">
        <f t="shared" si="2"/>
        <v>363352000000</v>
      </c>
      <c r="N5" s="2">
        <f t="shared" si="2"/>
        <v>-480094000000</v>
      </c>
      <c r="O5" s="2">
        <f t="shared" si="2"/>
        <v>-173715000000</v>
      </c>
      <c r="P5" s="2">
        <f t="shared" si="2"/>
        <v>60809000000</v>
      </c>
      <c r="Q5" s="2">
        <f t="shared" si="2"/>
        <v>-15667000000</v>
      </c>
      <c r="R5" s="2">
        <f t="shared" si="2"/>
        <v>243761000000</v>
      </c>
      <c r="S5" s="2">
        <f t="shared" si="2"/>
        <v>323503000000</v>
      </c>
      <c r="T5" s="2">
        <f t="shared" si="2"/>
        <v>458635000000</v>
      </c>
      <c r="U5" s="2">
        <f t="shared" si="2"/>
        <v>338358000000</v>
      </c>
      <c r="V5" s="2">
        <f t="shared" si="2"/>
        <v>346609000000</v>
      </c>
      <c r="W5" s="2">
        <f t="shared" si="2"/>
        <v>336995000000</v>
      </c>
      <c r="X5" s="2">
        <f t="shared" si="2"/>
        <v>330973000000</v>
      </c>
      <c r="Y5" s="2">
        <f t="shared" si="2"/>
        <v>67293000000</v>
      </c>
      <c r="Z5" s="2">
        <f t="shared" si="2"/>
        <v>227294000000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4678722000000</v>
      </c>
      <c r="H6" s="2">
        <f>IFERROR(INDEX(D6:G6,COUNT(D6:G6)),"")</f>
        <v>4678722000000</v>
      </c>
      <c r="I6" s="2">
        <f t="shared" ref="I6:Z6" si="3">IFERROR(INDEX(I51:I500,MATCH($C$6,$C$51:$C$500,0)),"")</f>
        <v>4680982000000</v>
      </c>
      <c r="J6" s="2">
        <f t="shared" si="3"/>
        <v>4493485000000</v>
      </c>
      <c r="K6" s="2">
        <f t="shared" si="3"/>
        <v>4240737000000</v>
      </c>
      <c r="L6" s="2">
        <f t="shared" si="3"/>
        <v>3720172000000</v>
      </c>
      <c r="M6" s="2">
        <f t="shared" si="3"/>
        <v>3293369000000</v>
      </c>
      <c r="N6" s="2">
        <f t="shared" si="3"/>
        <v>2929837000000</v>
      </c>
      <c r="O6" s="2">
        <f t="shared" si="3"/>
        <v>3409931000000</v>
      </c>
      <c r="P6" s="2">
        <f t="shared" si="3"/>
        <v>3596666000000</v>
      </c>
      <c r="Q6" s="2">
        <f t="shared" si="3"/>
        <v>3548877000000</v>
      </c>
      <c r="R6" s="2">
        <f t="shared" si="3"/>
        <v>3599264000000</v>
      </c>
      <c r="S6" s="2">
        <f t="shared" si="3"/>
        <v>3390223000000</v>
      </c>
      <c r="T6" s="2">
        <f t="shared" si="3"/>
        <v>3184642000000</v>
      </c>
      <c r="U6" s="2">
        <f t="shared" si="3"/>
        <v>2760727000000</v>
      </c>
      <c r="V6" s="2">
        <f t="shared" si="3"/>
        <v>2457089000000</v>
      </c>
      <c r="W6" s="2">
        <f t="shared" si="3"/>
        <v>2145200000000</v>
      </c>
      <c r="X6" s="2">
        <f t="shared" si="3"/>
        <v>1842925000000</v>
      </c>
      <c r="Y6" s="2">
        <f t="shared" si="3"/>
        <v>1529312000000</v>
      </c>
      <c r="Z6" s="2">
        <f t="shared" si="3"/>
        <v>1479379000000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0.43</v>
      </c>
      <c r="H7" s="3">
        <f>IFERROR(INDEX(D7:G7,COUNT(D7:G7)),"")</f>
        <v>0.43</v>
      </c>
      <c r="I7" s="3">
        <f t="shared" ref="I7:Z7" si="4">IFERROR(INDEX(I51:I500,MATCH($C$7,$C$51:$C$500,0))/1000000000,"")</f>
        <v>0.43</v>
      </c>
      <c r="J7" s="3">
        <f t="shared" si="4"/>
        <v>0.43</v>
      </c>
      <c r="K7" s="3">
        <f t="shared" si="4"/>
        <v>0.43</v>
      </c>
      <c r="L7" s="3">
        <f t="shared" si="4"/>
        <v>0.43</v>
      </c>
      <c r="M7" s="3">
        <f t="shared" si="4"/>
        <v>0.43</v>
      </c>
      <c r="N7" s="3">
        <f t="shared" si="4"/>
        <v>0.43</v>
      </c>
      <c r="O7" s="3">
        <f t="shared" si="4"/>
        <v>0.43</v>
      </c>
      <c r="P7" s="3">
        <f t="shared" si="4"/>
        <v>0.43</v>
      </c>
      <c r="Q7" s="3">
        <f t="shared" si="4"/>
        <v>0.43</v>
      </c>
      <c r="R7" s="3">
        <f t="shared" si="4"/>
        <v>0.43</v>
      </c>
      <c r="S7" s="3">
        <f t="shared" si="4"/>
        <v>0.43</v>
      </c>
      <c r="T7" s="3">
        <f t="shared" si="4"/>
        <v>0.43</v>
      </c>
      <c r="U7" s="3">
        <f t="shared" si="4"/>
        <v>0.43</v>
      </c>
      <c r="V7" s="3">
        <f t="shared" si="4"/>
        <v>0.43</v>
      </c>
      <c r="W7" s="3">
        <f t="shared" si="4"/>
        <v>0.43</v>
      </c>
      <c r="X7" s="3">
        <f t="shared" si="4"/>
        <v>0.43</v>
      </c>
      <c r="Y7" s="3">
        <f t="shared" si="4"/>
        <v>0.43</v>
      </c>
      <c r="Z7" s="3">
        <f t="shared" si="4"/>
        <v>0.43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-6000000000</v>
      </c>
      <c r="H8" s="2">
        <f>IFERROR(INDEX(D8:G8,COUNT(D8:G8)),"")</f>
        <v>-6000000000</v>
      </c>
      <c r="I8" s="2">
        <f t="shared" ref="I8:Z8" si="5">IFERROR(INDEX(I51:I500,MATCH($C$8,$C$51:$C$500,0)),"")</f>
        <v>289000000000</v>
      </c>
      <c r="J8" s="2">
        <f t="shared" si="5"/>
        <v>545000000000</v>
      </c>
      <c r="K8" s="2">
        <f t="shared" si="5"/>
        <v>623000000000</v>
      </c>
      <c r="L8" s="2">
        <f t="shared" si="5"/>
        <v>652000000000</v>
      </c>
      <c r="M8" s="2">
        <f t="shared" si="5"/>
        <v>923000000000</v>
      </c>
      <c r="N8" s="2">
        <f t="shared" si="5"/>
        <v>408000000000</v>
      </c>
      <c r="O8" s="2">
        <f t="shared" si="5"/>
        <v>-1009000000000</v>
      </c>
      <c r="P8" s="2">
        <f t="shared" si="5"/>
        <v>-1698000000000</v>
      </c>
      <c r="Q8" s="2">
        <f t="shared" si="5"/>
        <v>-719000000000</v>
      </c>
      <c r="R8" s="2">
        <f t="shared" si="5"/>
        <v>-1270000000000</v>
      </c>
      <c r="S8" s="2">
        <f t="shared" si="5"/>
        <v>-164000000000</v>
      </c>
      <c r="T8" s="2">
        <f t="shared" si="5"/>
        <v>252000000000</v>
      </c>
      <c r="U8" s="2">
        <f t="shared" si="5"/>
        <v>215000000000</v>
      </c>
      <c r="V8" s="2">
        <f t="shared" si="5"/>
        <v>86000000000</v>
      </c>
      <c r="W8" s="2">
        <f t="shared" si="5"/>
        <v>58000000000</v>
      </c>
      <c r="X8" s="2">
        <f t="shared" si="5"/>
        <v>395000000000</v>
      </c>
      <c r="Y8" s="2">
        <f t="shared" si="5"/>
        <v>-92000000000</v>
      </c>
      <c r="Z8" s="2">
        <f t="shared" si="5"/>
        <v>291000000000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-14.4</v>
      </c>
      <c r="H9" s="3">
        <f>IFERROR(INDEX(D9:G9,COUNT(D9:G9)),"")</f>
        <v>-14.4</v>
      </c>
      <c r="I9" s="3">
        <f t="shared" ref="I9:Z9" si="6">IFERROR(INDEX(I51:I500,MATCH($C$9,$C$51:$C$500,0)),"")</f>
        <v>666.87</v>
      </c>
      <c r="J9" s="3">
        <f t="shared" si="6"/>
        <v>1255.6099999999999</v>
      </c>
      <c r="K9" s="3">
        <f t="shared" si="6"/>
        <v>1434.35</v>
      </c>
      <c r="L9" s="3">
        <f t="shared" si="6"/>
        <v>1501.56</v>
      </c>
      <c r="M9" s="3">
        <f t="shared" si="6"/>
        <v>2127.42</v>
      </c>
      <c r="N9" s="3">
        <f t="shared" si="6"/>
        <v>940.46</v>
      </c>
      <c r="O9" s="3">
        <f t="shared" si="6"/>
        <v>-2324.13</v>
      </c>
      <c r="P9" s="3">
        <f t="shared" si="6"/>
        <v>-3912.1</v>
      </c>
      <c r="Q9" s="3">
        <f t="shared" si="6"/>
        <v>-1655.68</v>
      </c>
      <c r="R9" s="3">
        <f t="shared" si="6"/>
        <v>-2926.7</v>
      </c>
      <c r="S9" s="3">
        <f t="shared" si="6"/>
        <v>-378.75</v>
      </c>
      <c r="T9" s="3">
        <f t="shared" si="6"/>
        <v>580.62</v>
      </c>
      <c r="U9" s="3">
        <f t="shared" si="6"/>
        <v>495.03</v>
      </c>
      <c r="V9" s="3">
        <f t="shared" si="6"/>
        <v>198.14</v>
      </c>
      <c r="W9" s="3">
        <f t="shared" si="6"/>
        <v>134.53</v>
      </c>
      <c r="X9" s="3">
        <f t="shared" si="6"/>
        <v>909.78</v>
      </c>
      <c r="Y9" s="3">
        <f t="shared" si="6"/>
        <v>-212.13</v>
      </c>
      <c r="Z9" s="3">
        <f t="shared" si="6"/>
        <v>670.37</v>
      </c>
    </row>
    <row r="10" spans="1:26" ht="15.5" x14ac:dyDescent="0.35">
      <c r="C10" t="s">
        <v>17</v>
      </c>
      <c r="D10" s="3">
        <f ca="1">IFERROR(IF(D9=0,"",D2/D9),"")</f>
        <v>-225</v>
      </c>
      <c r="I10" s="3">
        <f t="shared" ref="I10:Z10" ca="1" si="7">IFERROR(IF(I9=0,"",I2/I9),"")</f>
        <v>5.083449547887894</v>
      </c>
      <c r="J10" s="3">
        <f t="shared" ca="1" si="7"/>
        <v>3.4166660029786322</v>
      </c>
      <c r="K10" s="3">
        <f t="shared" ca="1" si="7"/>
        <v>4.113361452922927</v>
      </c>
      <c r="L10" s="3">
        <f t="shared" ca="1" si="7"/>
        <v>3.6961559977623275</v>
      </c>
      <c r="M10" s="3">
        <f t="shared" ca="1" si="7"/>
        <v>2.0870350001410158</v>
      </c>
      <c r="N10" s="3">
        <f t="shared" ca="1" si="7"/>
        <v>2.8709354996491077</v>
      </c>
      <c r="O10" s="3">
        <f t="shared" ca="1" si="7"/>
        <v>-1.4758210599234982</v>
      </c>
      <c r="P10" s="3">
        <f t="shared" ca="1" si="7"/>
        <v>-0.9432274226118964</v>
      </c>
      <c r="Q10" s="3">
        <f t="shared" ca="1" si="7"/>
        <v>-3.63898821028218</v>
      </c>
      <c r="R10" s="3">
        <f t="shared" ca="1" si="7"/>
        <v>-2.2892677759934399</v>
      </c>
      <c r="S10" s="3">
        <f t="shared" ca="1" si="7"/>
        <v>-17.293729372937293</v>
      </c>
      <c r="T10" s="3">
        <f t="shared" ca="1" si="7"/>
        <v>13.864489683441837</v>
      </c>
      <c r="U10" s="3">
        <f t="shared" ca="1" si="7"/>
        <v>14.140557137951236</v>
      </c>
      <c r="V10" s="3">
        <f t="shared" ca="1" si="7"/>
        <v>41.889573029171295</v>
      </c>
      <c r="W10" s="3">
        <f t="shared" ca="1" si="7"/>
        <v>48.68802497584182</v>
      </c>
      <c r="X10" s="3">
        <f t="shared" ca="1" si="7"/>
        <v>6.3751676229418104</v>
      </c>
      <c r="Y10" s="3" t="str">
        <f t="shared" ca="1" si="7"/>
        <v/>
      </c>
      <c r="Z10" s="3">
        <f t="shared" ca="1" si="7"/>
        <v>1.8049733729134656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30679000000</v>
      </c>
      <c r="H11" s="2">
        <f>IFERROR(INDEX(D11:G11,COUNT(D11:G11)),"")</f>
        <v>30679000000</v>
      </c>
      <c r="I11" s="2">
        <f t="shared" ref="I11:Z11" si="8">IFERROR(INDEX(I51:I500,MATCH($C$11,$C$51:$C$500,0)),"")</f>
        <v>54386000000</v>
      </c>
      <c r="J11" s="2">
        <f t="shared" si="8"/>
        <v>49883000000</v>
      </c>
      <c r="K11" s="2">
        <f t="shared" si="8"/>
        <v>148822000000</v>
      </c>
      <c r="L11" s="2">
        <f t="shared" si="8"/>
        <v>107248000000</v>
      </c>
      <c r="M11" s="2">
        <f t="shared" si="8"/>
        <v>132175000000</v>
      </c>
      <c r="N11" s="2">
        <f t="shared" si="8"/>
        <v>298981000000</v>
      </c>
      <c r="O11" s="2">
        <f t="shared" si="8"/>
        <v>292885000000</v>
      </c>
      <c r="P11" s="2">
        <f t="shared" si="8"/>
        <v>296628000000</v>
      </c>
      <c r="Q11" s="2">
        <f t="shared" si="8"/>
        <v>346195000000</v>
      </c>
      <c r="R11" s="2">
        <f t="shared" si="8"/>
        <v>320827000000</v>
      </c>
      <c r="S11" s="2">
        <f t="shared" si="8"/>
        <v>931761000000</v>
      </c>
      <c r="T11" s="2">
        <f t="shared" si="8"/>
        <v>1107411000000</v>
      </c>
      <c r="U11" s="2">
        <f t="shared" si="8"/>
        <v>861619000000</v>
      </c>
      <c r="V11" s="2">
        <f t="shared" si="8"/>
        <v>648021000000</v>
      </c>
      <c r="W11" s="2">
        <f t="shared" si="8"/>
        <v>586851000000</v>
      </c>
      <c r="X11" s="2">
        <f t="shared" si="8"/>
        <v>541102000000</v>
      </c>
      <c r="Y11" s="2">
        <f t="shared" si="8"/>
        <v>154676000000</v>
      </c>
      <c r="Z11" s="2">
        <f t="shared" si="8"/>
        <v>260638000000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1019000000000</v>
      </c>
      <c r="H12" s="2">
        <f>IFERROR(INDEX(D12:G12,COUNT(D12:G12)),"")</f>
        <v>1019000000000</v>
      </c>
      <c r="I12" s="2">
        <f t="shared" ref="I12:Z12" si="9">IFERROR(INDEX(I51:I500,MATCH($C$12,$C$51:$C$500,0)),"")</f>
        <v>1003000000000</v>
      </c>
      <c r="J12" s="2">
        <f t="shared" si="9"/>
        <v>1201000000000</v>
      </c>
      <c r="K12" s="2">
        <f t="shared" si="9"/>
        <v>1656000000000</v>
      </c>
      <c r="L12" s="2">
        <f t="shared" si="9"/>
        <v>2250000000000</v>
      </c>
      <c r="M12" s="2">
        <f t="shared" si="9"/>
        <v>2676000000000</v>
      </c>
      <c r="N12" s="2">
        <f t="shared" si="9"/>
        <v>1933000000000</v>
      </c>
      <c r="O12" s="2">
        <f t="shared" si="9"/>
        <v>3884000000000</v>
      </c>
      <c r="P12" s="2">
        <f t="shared" si="9"/>
        <v>2984000000000</v>
      </c>
      <c r="Q12" s="2">
        <f t="shared" si="9"/>
        <v>1147000000000</v>
      </c>
      <c r="R12" s="2">
        <f t="shared" si="9"/>
        <v>378000000000</v>
      </c>
      <c r="S12" s="2">
        <f t="shared" si="9"/>
        <v>-932000000000</v>
      </c>
      <c r="T12" s="2">
        <f t="shared" si="9"/>
        <v>-1107000000000</v>
      </c>
      <c r="U12" s="2">
        <f t="shared" si="9"/>
        <v>0</v>
      </c>
      <c r="V12" s="2">
        <f t="shared" si="9"/>
        <v>-648000000000</v>
      </c>
      <c r="W12" s="2">
        <f t="shared" si="9"/>
        <v>-587000000000</v>
      </c>
      <c r="X12" s="2">
        <f t="shared" si="9"/>
        <v>-541000000000</v>
      </c>
      <c r="Y12" s="2">
        <f t="shared" si="9"/>
        <v>-155000000000</v>
      </c>
      <c r="Z12" s="2">
        <f t="shared" si="9"/>
        <v>-261000000000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1050000000000</v>
      </c>
      <c r="H13" s="2">
        <f>IFERROR(INDEX(D13:G13,COUNT(D13:G13)),"")</f>
        <v>1050000000000</v>
      </c>
      <c r="I13" s="2">
        <f t="shared" ref="I13:Z13" si="10">IFERROR(INDEX(I51:I500,MATCH($C$13,$C$51:$C$500,0)),"")</f>
        <v>1057000000000</v>
      </c>
      <c r="J13" s="2">
        <f t="shared" si="10"/>
        <v>1251000000000</v>
      </c>
      <c r="K13" s="2">
        <f t="shared" si="10"/>
        <v>1805000000000</v>
      </c>
      <c r="L13" s="2">
        <f t="shared" si="10"/>
        <v>2357000000000</v>
      </c>
      <c r="M13" s="2">
        <f t="shared" si="10"/>
        <v>2808000000000</v>
      </c>
      <c r="N13" s="2">
        <f t="shared" si="10"/>
        <v>3838000000000</v>
      </c>
      <c r="O13" s="2">
        <f t="shared" si="10"/>
        <v>4177000000000</v>
      </c>
      <c r="P13" s="2">
        <f t="shared" si="10"/>
        <v>3280000000000</v>
      </c>
      <c r="Q13" s="2">
        <f t="shared" si="10"/>
        <v>1493000000000</v>
      </c>
      <c r="R13" s="2">
        <f t="shared" si="10"/>
        <v>699000000000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-18421000000</v>
      </c>
      <c r="H14" s="2">
        <f>IFERROR(SUM(D14:G14)*(4/MAX(1,COUNT(D14:G14))),"")</f>
        <v>-73684000000</v>
      </c>
      <c r="I14" s="2">
        <f t="shared" ref="I14:Z14" si="11">IFERROR(INDEX(I51:I500,MATCH($C$14,$C$51:$C$500,0)),"")</f>
        <v>-103869000000</v>
      </c>
      <c r="J14" s="2">
        <f t="shared" si="11"/>
        <v>-137969000000</v>
      </c>
      <c r="K14" s="2">
        <f t="shared" si="11"/>
        <v>-143625000000</v>
      </c>
      <c r="L14" s="2">
        <f t="shared" si="11"/>
        <v>-255922000000</v>
      </c>
      <c r="M14" s="2">
        <f t="shared" si="11"/>
        <v>-109552000000</v>
      </c>
      <c r="N14" s="2">
        <f t="shared" si="11"/>
        <v>-176758000000</v>
      </c>
      <c r="O14" s="2">
        <f t="shared" si="11"/>
        <v>-153769000000</v>
      </c>
      <c r="P14" s="2">
        <f t="shared" si="11"/>
        <v>-167671000000</v>
      </c>
      <c r="Q14" s="2">
        <f t="shared" si="11"/>
        <v>-31757000000</v>
      </c>
      <c r="R14" s="2">
        <f t="shared" si="11"/>
        <v>-12483000000</v>
      </c>
      <c r="S14" s="2">
        <f t="shared" si="11"/>
        <v>0</v>
      </c>
      <c r="T14" s="2">
        <f t="shared" si="11"/>
        <v>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-276000000</v>
      </c>
      <c r="Z14" s="2">
        <f t="shared" si="11"/>
        <v>-1056000000</v>
      </c>
    </row>
    <row r="15" spans="1:26" ht="15.5" x14ac:dyDescent="0.35">
      <c r="C15" t="s">
        <v>27</v>
      </c>
      <c r="D15" s="2">
        <f>IFERROR(INDEX(D51:D500,MATCH($C$15,$C$51:$C$500,0)),"")</f>
        <v>643000000</v>
      </c>
      <c r="H15" s="2">
        <f>IFERROR(SUM(D15:G15)*(4/MAX(1,COUNT(D15:G15))),"")</f>
        <v>2572000000</v>
      </c>
      <c r="I15" s="2">
        <f t="shared" ref="I15:Z15" si="12">IFERROR(INDEX(I51:I500,MATCH($C$15,$C$51:$C$500,0)),"")</f>
        <v>-61448000000</v>
      </c>
      <c r="J15" s="2">
        <f t="shared" si="12"/>
        <v>-77649000000</v>
      </c>
      <c r="K15" s="2">
        <f t="shared" si="12"/>
        <v>-172453000000</v>
      </c>
      <c r="L15" s="2">
        <f t="shared" si="12"/>
        <v>-128470000000</v>
      </c>
      <c r="M15" s="2">
        <f t="shared" si="12"/>
        <v>-60127000000</v>
      </c>
      <c r="N15" s="2">
        <f t="shared" si="12"/>
        <v>34761000000</v>
      </c>
      <c r="O15" s="2">
        <f t="shared" si="12"/>
        <v>36193000000</v>
      </c>
      <c r="P15" s="2">
        <f t="shared" si="12"/>
        <v>-4588000000</v>
      </c>
      <c r="Q15" s="2">
        <f t="shared" si="12"/>
        <v>-25020000000</v>
      </c>
      <c r="R15" s="2">
        <f t="shared" si="12"/>
        <v>-88117000000</v>
      </c>
      <c r="S15" s="2">
        <f t="shared" si="12"/>
        <v>-122917000000</v>
      </c>
      <c r="T15" s="2">
        <f t="shared" si="12"/>
        <v>-139172000000</v>
      </c>
      <c r="U15" s="2">
        <f t="shared" si="12"/>
        <v>-112395000000</v>
      </c>
      <c r="V15" s="2">
        <f t="shared" si="12"/>
        <v>-117203000000</v>
      </c>
      <c r="W15" s="2">
        <f t="shared" si="12"/>
        <v>-109666000000</v>
      </c>
      <c r="X15" s="2">
        <f t="shared" si="12"/>
        <v>-108036000000</v>
      </c>
      <c r="Y15" s="2">
        <f t="shared" si="12"/>
        <v>-24131000000</v>
      </c>
      <c r="Z15" s="2">
        <f t="shared" si="12"/>
        <v>-111863000000</v>
      </c>
    </row>
    <row r="16" spans="1:26" ht="15.5" x14ac:dyDescent="0.35">
      <c r="C16" t="s">
        <v>28</v>
      </c>
      <c r="D16" s="2">
        <f>IFERROR(INDEX(D51:D500,MATCH($C$16,$C$51:$C$500,0)),"")</f>
        <v>-2903000000</v>
      </c>
      <c r="H16" s="2">
        <f>IFERROR(SUM(D16:G16)*(4/MAX(1,COUNT(D16:G16))),"")</f>
        <v>-11612000000</v>
      </c>
      <c r="I16" s="2">
        <f t="shared" ref="I16:Z16" si="13">IFERROR(INDEX(I51:I500,MATCH($C$16,$C$51:$C$500,0)),"")</f>
        <v>141079000000</v>
      </c>
      <c r="J16" s="2">
        <f t="shared" si="13"/>
        <v>316259000000</v>
      </c>
      <c r="K16" s="2">
        <f t="shared" si="13"/>
        <v>755750000000</v>
      </c>
      <c r="L16" s="2">
        <f t="shared" si="13"/>
        <v>565840000000</v>
      </c>
      <c r="M16" s="2">
        <f t="shared" si="13"/>
        <v>378799000000</v>
      </c>
      <c r="N16" s="2">
        <f t="shared" si="13"/>
        <v>-465748000000</v>
      </c>
      <c r="O16" s="2">
        <f t="shared" si="13"/>
        <v>-168416000000</v>
      </c>
      <c r="P16" s="2">
        <f t="shared" si="13"/>
        <v>11184000000</v>
      </c>
      <c r="Q16" s="2">
        <f t="shared" si="13"/>
        <v>63589000000</v>
      </c>
      <c r="R16" s="2">
        <f t="shared" si="13"/>
        <v>348561000000</v>
      </c>
      <c r="S16" s="2">
        <f t="shared" si="13"/>
        <v>464263000000</v>
      </c>
      <c r="T16" s="2">
        <f t="shared" si="13"/>
        <v>597807000000</v>
      </c>
      <c r="U16" s="2">
        <f t="shared" si="13"/>
        <v>450753000000</v>
      </c>
      <c r="V16" s="2">
        <f t="shared" si="13"/>
        <v>463812000000</v>
      </c>
      <c r="W16" s="2">
        <f t="shared" si="13"/>
        <v>446661000000</v>
      </c>
      <c r="X16" s="2">
        <f t="shared" si="13"/>
        <v>439009000000</v>
      </c>
      <c r="Y16" s="2">
        <f t="shared" si="13"/>
        <v>91424000000</v>
      </c>
      <c r="Z16" s="2">
        <f t="shared" si="13"/>
        <v>339157000000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1393200000000</v>
      </c>
      <c r="H20" s="2" t="str">
        <f t="shared" ref="H20:Z20" si="14">IFERROR(H21*H2,"")</f>
        <v/>
      </c>
      <c r="I20" s="2">
        <f t="shared" ca="1" si="14"/>
        <v>1457700000000</v>
      </c>
      <c r="J20" s="2">
        <f t="shared" ca="1" si="14"/>
        <v>1844700000000</v>
      </c>
      <c r="K20" s="2">
        <f t="shared" ca="1" si="14"/>
        <v>2537000000000</v>
      </c>
      <c r="L20" s="2">
        <f t="shared" ca="1" si="14"/>
        <v>2386500000000</v>
      </c>
      <c r="M20" s="2">
        <f t="shared" ca="1" si="14"/>
        <v>1909200000000</v>
      </c>
      <c r="N20" s="2">
        <f t="shared" ca="1" si="14"/>
        <v>1161000000000</v>
      </c>
      <c r="O20" s="2">
        <f t="shared" ca="1" si="14"/>
        <v>1474900000000</v>
      </c>
      <c r="P20" s="2">
        <f t="shared" ca="1" si="14"/>
        <v>1586700000000</v>
      </c>
      <c r="Q20" s="2">
        <f t="shared" ca="1" si="14"/>
        <v>2590750000000</v>
      </c>
      <c r="R20" s="2">
        <f t="shared" ca="1" si="14"/>
        <v>2881000000000</v>
      </c>
      <c r="S20" s="2">
        <f t="shared" ca="1" si="14"/>
        <v>2816500000000</v>
      </c>
      <c r="T20" s="2">
        <f t="shared" ca="1" si="14"/>
        <v>3461500000000</v>
      </c>
      <c r="U20" s="2">
        <f t="shared" ca="1" si="14"/>
        <v>3010000000000</v>
      </c>
      <c r="V20" s="2">
        <f t="shared" ca="1" si="14"/>
        <v>3569000000000</v>
      </c>
      <c r="W20" s="2">
        <f t="shared" ca="1" si="14"/>
        <v>2816500000000</v>
      </c>
      <c r="X20" s="2">
        <f t="shared" ca="1" si="14"/>
        <v>2494000000000</v>
      </c>
      <c r="Y20" s="2" t="str">
        <f t="shared" ca="1" si="14"/>
        <v/>
      </c>
      <c r="Z20" s="2">
        <f t="shared" ca="1" si="14"/>
        <v>520300000000</v>
      </c>
    </row>
    <row r="21" spans="1:26" ht="15.5" x14ac:dyDescent="0.35">
      <c r="C21" t="s">
        <v>11</v>
      </c>
      <c r="D21" s="2">
        <f>IFERROR(INDEX(D51:D500,MATCH($C$7,$C$51:$C$500,0)),"")</f>
        <v>430000000</v>
      </c>
      <c r="H21" s="2">
        <f>IFERROR(INDEX(D21:G21,COUNT(D21:G21)),"")</f>
        <v>430000000</v>
      </c>
      <c r="I21" s="2">
        <f t="shared" ref="I21:Z21" si="15">IFERROR(INDEX(I51:I500,MATCH($C$7,$C$51:$C$500,0)),"")</f>
        <v>430000000</v>
      </c>
      <c r="J21" s="2">
        <f t="shared" si="15"/>
        <v>430000000</v>
      </c>
      <c r="K21" s="2">
        <f t="shared" si="15"/>
        <v>430000000</v>
      </c>
      <c r="L21" s="2">
        <f t="shared" si="15"/>
        <v>430000000</v>
      </c>
      <c r="M21" s="2">
        <f t="shared" si="15"/>
        <v>430000000</v>
      </c>
      <c r="N21" s="2">
        <f t="shared" si="15"/>
        <v>430000000</v>
      </c>
      <c r="O21" s="2">
        <f t="shared" si="15"/>
        <v>430000000</v>
      </c>
      <c r="P21" s="2">
        <f t="shared" si="15"/>
        <v>430000000</v>
      </c>
      <c r="Q21" s="2">
        <f t="shared" si="15"/>
        <v>430000000</v>
      </c>
      <c r="R21" s="2">
        <f t="shared" si="15"/>
        <v>430000000</v>
      </c>
      <c r="S21" s="2">
        <f t="shared" si="15"/>
        <v>430000000</v>
      </c>
      <c r="T21" s="2">
        <f t="shared" si="15"/>
        <v>430000000</v>
      </c>
      <c r="U21" s="2">
        <f t="shared" si="15"/>
        <v>430000000</v>
      </c>
      <c r="V21" s="2">
        <f t="shared" si="15"/>
        <v>430000000</v>
      </c>
      <c r="W21" s="2">
        <f t="shared" si="15"/>
        <v>430000000</v>
      </c>
      <c r="X21" s="2">
        <f t="shared" si="15"/>
        <v>430000000</v>
      </c>
      <c r="Y21" s="2">
        <f t="shared" si="15"/>
        <v>430000000</v>
      </c>
      <c r="Z21" s="2">
        <f t="shared" si="15"/>
        <v>430000000</v>
      </c>
    </row>
    <row r="23" spans="1:26" ht="15.5" x14ac:dyDescent="0.35">
      <c r="B23" t="s">
        <v>53</v>
      </c>
      <c r="C23" t="s">
        <v>54</v>
      </c>
      <c r="D23" s="3">
        <f>IFERROR(D5/D6*100,"")</f>
        <v>-4.8303788940655165E-2</v>
      </c>
      <c r="H23" s="3">
        <f t="shared" ref="H23:Z23" si="16">IFERROR(H5/H6*100,"")</f>
        <v>-0.19321515576262066</v>
      </c>
      <c r="I23" s="3">
        <f t="shared" si="16"/>
        <v>4.747230388837214</v>
      </c>
      <c r="J23" s="3">
        <f t="shared" si="16"/>
        <v>6.3974398490258668</v>
      </c>
      <c r="K23" s="3">
        <f t="shared" si="16"/>
        <v>13.094068318785155</v>
      </c>
      <c r="L23" s="3">
        <f t="shared" si="16"/>
        <v>12.405958649223745</v>
      </c>
      <c r="M23" s="3">
        <f t="shared" si="16"/>
        <v>11.03283598042005</v>
      </c>
      <c r="N23" s="3">
        <f t="shared" si="16"/>
        <v>-16.38637234767668</v>
      </c>
      <c r="O23" s="3">
        <f t="shared" si="16"/>
        <v>-5.094384607782386</v>
      </c>
      <c r="P23" s="3">
        <f t="shared" si="16"/>
        <v>1.6907046692687062</v>
      </c>
      <c r="Q23" s="3">
        <f t="shared" si="16"/>
        <v>-0.44146359538524443</v>
      </c>
      <c r="R23" s="3">
        <f t="shared" si="16"/>
        <v>6.7725234936920442</v>
      </c>
      <c r="S23" s="3">
        <f t="shared" si="16"/>
        <v>9.542233652476547</v>
      </c>
      <c r="T23" s="3">
        <f t="shared" si="16"/>
        <v>14.401461765561091</v>
      </c>
      <c r="U23" s="3">
        <f t="shared" si="16"/>
        <v>12.25611949316249</v>
      </c>
      <c r="V23" s="3">
        <f t="shared" si="16"/>
        <v>14.106489427122909</v>
      </c>
      <c r="W23" s="3">
        <f t="shared" si="16"/>
        <v>15.709257878053329</v>
      </c>
      <c r="X23" s="3">
        <f t="shared" si="16"/>
        <v>17.95911390859639</v>
      </c>
      <c r="Y23" s="3">
        <f t="shared" si="16"/>
        <v>4.4002139524178192</v>
      </c>
      <c r="Z23" s="3">
        <f t="shared" si="16"/>
        <v>15.364149416748516</v>
      </c>
    </row>
    <row r="24" spans="1:26" ht="15.5" x14ac:dyDescent="0.35">
      <c r="C24" t="s">
        <v>55</v>
      </c>
      <c r="D24" s="4" t="str">
        <f>IFERROR(_xlfn.RRI(5,I23,D23),"")</f>
        <v/>
      </c>
      <c r="H24" s="4" t="str">
        <f t="shared" ref="H24:Z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0.50591815852946409</v>
      </c>
      <c r="L24" s="4" t="str">
        <f t="shared" si="17"/>
        <v/>
      </c>
      <c r="M24" s="4">
        <f t="shared" si="17"/>
        <v>0.10252216262185176</v>
      </c>
      <c r="N24" s="4" t="str">
        <f t="shared" si="17"/>
        <v/>
      </c>
      <c r="O24" s="4" t="str">
        <f t="shared" si="17"/>
        <v/>
      </c>
      <c r="P24" s="4">
        <f t="shared" si="17"/>
        <v>-0.32711173698090901</v>
      </c>
      <c r="Q24" s="4" t="str">
        <f t="shared" si="17"/>
        <v/>
      </c>
      <c r="R24" s="4">
        <f t="shared" si="17"/>
        <v>-0.15487885046779359</v>
      </c>
      <c r="S24" s="4">
        <f t="shared" si="17"/>
        <v>-0.11880296275065749</v>
      </c>
      <c r="T24" s="4">
        <f t="shared" si="17"/>
        <v>0.26761262623672888</v>
      </c>
      <c r="U24" s="4">
        <f t="shared" si="17"/>
        <v>-4.4195891704150614E-2</v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-5.21</v>
      </c>
      <c r="H25" s="3">
        <f>IFERROR(INDEX(D25:G25,COUNT(D25:G25)),"")</f>
        <v>-5.21</v>
      </c>
      <c r="I25" s="3">
        <f t="shared" ref="I25:Z25" si="18">IFERROR(INDEX(I51:I500,MATCH($C$25,$C$51:$C$500,0)),"")</f>
        <v>183.48</v>
      </c>
      <c r="J25" s="3">
        <f t="shared" si="18"/>
        <v>549.79</v>
      </c>
      <c r="K25" s="3">
        <f t="shared" si="18"/>
        <v>1344</v>
      </c>
      <c r="L25" s="3">
        <f t="shared" si="18"/>
        <v>1007.76</v>
      </c>
      <c r="M25" s="3">
        <f t="shared" si="18"/>
        <v>734.27</v>
      </c>
      <c r="N25" s="3">
        <f t="shared" si="18"/>
        <v>-993.06</v>
      </c>
      <c r="O25" s="3">
        <f t="shared" si="18"/>
        <v>-304.66000000000003</v>
      </c>
      <c r="P25" s="3">
        <f t="shared" si="18"/>
        <v>15.2</v>
      </c>
      <c r="Q25" s="3">
        <f t="shared" si="18"/>
        <v>88.87</v>
      </c>
      <c r="R25" s="3">
        <f t="shared" si="18"/>
        <v>600.1</v>
      </c>
      <c r="S25" s="3">
        <f t="shared" si="18"/>
        <v>786.51</v>
      </c>
      <c r="T25" s="3">
        <f t="shared" si="18"/>
        <v>1056.76</v>
      </c>
      <c r="U25" s="3">
        <f t="shared" si="18"/>
        <v>779.63</v>
      </c>
      <c r="V25" s="3">
        <f t="shared" si="18"/>
        <v>798.64</v>
      </c>
      <c r="W25" s="3">
        <f t="shared" si="18"/>
        <v>776.49</v>
      </c>
      <c r="X25" s="3">
        <f t="shared" si="18"/>
        <v>762.61</v>
      </c>
      <c r="Y25" s="3">
        <f t="shared" si="18"/>
        <v>155.05000000000001</v>
      </c>
      <c r="Z25" s="3">
        <f t="shared" si="18"/>
        <v>523.72</v>
      </c>
    </row>
    <row r="26" spans="1:26" ht="15.5" x14ac:dyDescent="0.35">
      <c r="C26" t="s">
        <v>58</v>
      </c>
      <c r="D26" s="4" t="str">
        <f>IFERROR(_xlfn.RRI(5,I25,D25),"")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1.4508184221858444</v>
      </c>
      <c r="L26" s="4">
        <f t="shared" si="19"/>
        <v>0.62525079532650785</v>
      </c>
      <c r="M26" s="4">
        <f t="shared" si="19"/>
        <v>4.1181472989533452E-2</v>
      </c>
      <c r="N26" s="4" t="str">
        <f t="shared" si="19"/>
        <v/>
      </c>
      <c r="O26" s="4" t="str">
        <f t="shared" si="19"/>
        <v/>
      </c>
      <c r="P26" s="4">
        <f t="shared" si="19"/>
        <v>-0.54502135903297122</v>
      </c>
      <c r="Q26" s="4">
        <f t="shared" si="19"/>
        <v>-0.35541406569843204</v>
      </c>
      <c r="R26" s="4">
        <f t="shared" si="19"/>
        <v>-5.023195868883723E-2</v>
      </c>
      <c r="S26" s="4">
        <f t="shared" si="19"/>
        <v>6.1908197202871218E-3</v>
      </c>
      <c r="T26" s="4">
        <f t="shared" si="19"/>
        <v>0.46791503634229947</v>
      </c>
      <c r="U26" s="4">
        <f t="shared" si="19"/>
        <v>8.2824008977449015E-2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2835.2976744186049</v>
      </c>
      <c r="H27" s="3">
        <f t="shared" ref="H27:Z27" si="20">IFERROR(H4/H21,"")</f>
        <v>11341.190697674419</v>
      </c>
      <c r="I27" s="3">
        <f t="shared" si="20"/>
        <v>11827.886046511629</v>
      </c>
      <c r="J27" s="3">
        <f t="shared" si="20"/>
        <v>12654.093023255815</v>
      </c>
      <c r="K27" s="3">
        <f t="shared" si="20"/>
        <v>13752.476744186046</v>
      </c>
      <c r="L27" s="3">
        <f t="shared" si="20"/>
        <v>12957.597674418605</v>
      </c>
      <c r="M27" s="3">
        <f t="shared" si="20"/>
        <v>11042.183720930232</v>
      </c>
      <c r="N27" s="3">
        <f t="shared" si="20"/>
        <v>8762.2999999999993</v>
      </c>
      <c r="O27" s="3">
        <f t="shared" si="20"/>
        <v>9976.2232558139531</v>
      </c>
      <c r="P27" s="3">
        <f t="shared" si="20"/>
        <v>10333.167441860465</v>
      </c>
      <c r="Q27" s="3">
        <f t="shared" si="20"/>
        <v>9036.7232558139531</v>
      </c>
      <c r="R27" s="3">
        <f t="shared" si="20"/>
        <v>8660.6395348837214</v>
      </c>
      <c r="S27" s="3">
        <f t="shared" si="20"/>
        <v>8525.5558139534878</v>
      </c>
      <c r="T27" s="3">
        <f t="shared" si="20"/>
        <v>8539.9674418604645</v>
      </c>
      <c r="U27" s="3">
        <f t="shared" si="20"/>
        <v>7480.1860465116279</v>
      </c>
      <c r="V27" s="3">
        <f t="shared" si="20"/>
        <v>6644.9069767441861</v>
      </c>
      <c r="W27" s="3">
        <f t="shared" si="20"/>
        <v>6037.8395348837212</v>
      </c>
      <c r="X27" s="3">
        <f t="shared" si="20"/>
        <v>5642.1813953488372</v>
      </c>
      <c r="Y27" s="3">
        <f t="shared" si="20"/>
        <v>4448.7581395348834</v>
      </c>
      <c r="Z27" s="3">
        <f t="shared" si="20"/>
        <v>5197.7232558139531</v>
      </c>
    </row>
    <row r="28" spans="1:26" ht="15.5" x14ac:dyDescent="0.35">
      <c r="C28" t="s">
        <v>60</v>
      </c>
      <c r="D28" s="4">
        <f>IFERROR(_xlfn.RRI(5,I27,D27),"")</f>
        <v>-0.2484838707313044</v>
      </c>
      <c r="H28" s="4">
        <f t="shared" ref="H28:Z28" si="21">IFERROR(_xlfn.RRI(5,M27,H27),"")</f>
        <v>5.3579970958197443E-3</v>
      </c>
      <c r="I28" s="4">
        <f t="shared" si="21"/>
        <v>6.1836873626220701E-2</v>
      </c>
      <c r="J28" s="4">
        <f t="shared" si="21"/>
        <v>4.870411621432269E-2</v>
      </c>
      <c r="K28" s="4">
        <f t="shared" si="21"/>
        <v>5.8837930328626831E-2</v>
      </c>
      <c r="L28" s="4">
        <f t="shared" si="21"/>
        <v>7.4738240181903448E-2</v>
      </c>
      <c r="M28" s="4">
        <f t="shared" si="21"/>
        <v>4.978654244310543E-2</v>
      </c>
      <c r="N28" s="4">
        <f t="shared" si="21"/>
        <v>5.4930735866329794E-3</v>
      </c>
      <c r="O28" s="4">
        <f t="shared" si="21"/>
        <v>3.1577803699599283E-2</v>
      </c>
      <c r="P28" s="4">
        <f t="shared" si="21"/>
        <v>6.6753836475013761E-2</v>
      </c>
      <c r="Q28" s="4">
        <f t="shared" si="21"/>
        <v>6.3418999612275817E-2</v>
      </c>
      <c r="R28" s="4">
        <f t="shared" si="21"/>
        <v>7.4814902266797878E-2</v>
      </c>
      <c r="S28" s="4">
        <f t="shared" si="21"/>
        <v>8.6063282769503591E-2</v>
      </c>
      <c r="T28" s="4">
        <f t="shared" si="21"/>
        <v>0.13931413066409948</v>
      </c>
      <c r="U28" s="4">
        <f t="shared" si="21"/>
        <v>7.5523364692849038E-2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10780.47</v>
      </c>
      <c r="H32" s="3">
        <f>IFERROR(INDEX(D32:G32,COUNT(D32:G32)),"")</f>
        <v>10780.47</v>
      </c>
      <c r="I32" s="3">
        <f t="shared" ref="I32:Z32" si="22">IFERROR(INDEX(I51:I500,MATCH($C$32,$C$51:$C$500,0)),"")</f>
        <v>10785.67</v>
      </c>
      <c r="J32" s="3">
        <f t="shared" si="22"/>
        <v>10353.65</v>
      </c>
      <c r="K32" s="3">
        <f t="shared" si="22"/>
        <v>9771.2800000000007</v>
      </c>
      <c r="L32" s="3">
        <f t="shared" si="22"/>
        <v>8571.82</v>
      </c>
      <c r="M32" s="3">
        <f t="shared" si="22"/>
        <v>7588.41</v>
      </c>
      <c r="N32" s="3">
        <f t="shared" si="22"/>
        <v>6750.78</v>
      </c>
      <c r="O32" s="3">
        <f t="shared" si="22"/>
        <v>7856.98</v>
      </c>
      <c r="P32" s="3">
        <f t="shared" si="22"/>
        <v>8287.25</v>
      </c>
      <c r="Q32" s="3">
        <f t="shared" si="22"/>
        <v>8177.14</v>
      </c>
      <c r="R32" s="3">
        <f t="shared" si="22"/>
        <v>8293.24</v>
      </c>
      <c r="S32" s="3">
        <f t="shared" si="22"/>
        <v>7811.57</v>
      </c>
      <c r="T32" s="3">
        <f t="shared" si="22"/>
        <v>7337.88</v>
      </c>
      <c r="U32" s="3">
        <f t="shared" si="22"/>
        <v>6361.12</v>
      </c>
      <c r="V32" s="3">
        <f t="shared" si="22"/>
        <v>5661.5</v>
      </c>
      <c r="W32" s="3">
        <f t="shared" si="22"/>
        <v>4942.8599999999997</v>
      </c>
      <c r="X32" s="3">
        <f t="shared" si="22"/>
        <v>4246.37</v>
      </c>
      <c r="Y32" s="3">
        <f t="shared" si="22"/>
        <v>3523.76</v>
      </c>
      <c r="Z32" s="3">
        <f t="shared" si="22"/>
        <v>3408.71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0.3</v>
      </c>
      <c r="H33" s="3">
        <f>IFERROR(INDEX(D33:G33,COUNT(D33:G33)),"")</f>
        <v>0.3</v>
      </c>
      <c r="I33" s="3">
        <f t="shared" ref="I33:Z33" si="23">IFERROR(INDEX(I51:I500,MATCH($C$33,$C$51:$C$500,0)),"")</f>
        <v>0.31</v>
      </c>
      <c r="J33" s="3">
        <f t="shared" si="23"/>
        <v>0.41</v>
      </c>
      <c r="K33" s="3">
        <f t="shared" si="23"/>
        <v>0.6</v>
      </c>
      <c r="L33" s="3">
        <f t="shared" si="23"/>
        <v>0.65</v>
      </c>
      <c r="M33" s="3">
        <f t="shared" si="23"/>
        <v>0.59</v>
      </c>
      <c r="N33" s="3">
        <f t="shared" si="23"/>
        <v>0.4</v>
      </c>
      <c r="O33" s="3">
        <f t="shared" si="23"/>
        <v>0.44</v>
      </c>
      <c r="P33" s="3">
        <f t="shared" si="23"/>
        <v>0.45</v>
      </c>
      <c r="Q33" s="3">
        <f t="shared" si="23"/>
        <v>0.74</v>
      </c>
      <c r="R33" s="3">
        <f t="shared" si="23"/>
        <v>0.81</v>
      </c>
      <c r="S33" s="3">
        <f t="shared" si="23"/>
        <v>0.84</v>
      </c>
      <c r="T33" s="3">
        <f t="shared" si="23"/>
        <v>1.1000000000000001</v>
      </c>
      <c r="U33" s="3">
        <f t="shared" si="23"/>
        <v>1.1000000000000001</v>
      </c>
      <c r="V33" s="3">
        <f t="shared" si="23"/>
        <v>1.47</v>
      </c>
      <c r="W33" s="3">
        <f t="shared" si="23"/>
        <v>1.33</v>
      </c>
      <c r="X33" s="3">
        <f t="shared" si="23"/>
        <v>1.37</v>
      </c>
      <c r="Y33" s="3">
        <f t="shared" si="23"/>
        <v>0.53</v>
      </c>
      <c r="Z33" s="3">
        <f t="shared" si="23"/>
        <v>0.35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-612.28</v>
      </c>
      <c r="H34" s="3">
        <f>IFERROR(INDEX(D34:G34,COUNT(D34:G34)),"")</f>
        <v>-612.28</v>
      </c>
      <c r="I34" s="3">
        <f t="shared" ref="I34:Z34" si="24">IFERROR(INDEX(I51:I500,MATCH($C$34,$C$51:$C$500,0)),"")</f>
        <v>18.48</v>
      </c>
      <c r="J34" s="3">
        <f t="shared" si="24"/>
        <v>7.8</v>
      </c>
      <c r="K34" s="3">
        <f t="shared" si="24"/>
        <v>4.3899999999999997</v>
      </c>
      <c r="L34" s="3">
        <f t="shared" si="24"/>
        <v>5.51</v>
      </c>
      <c r="M34" s="3">
        <f t="shared" si="24"/>
        <v>6.05</v>
      </c>
      <c r="N34" s="3">
        <f t="shared" si="24"/>
        <v>-2.72</v>
      </c>
      <c r="O34" s="3">
        <f t="shared" si="24"/>
        <v>-11.26</v>
      </c>
      <c r="P34" s="3">
        <f t="shared" si="24"/>
        <v>242.76</v>
      </c>
      <c r="Q34" s="3">
        <f t="shared" si="24"/>
        <v>67.8</v>
      </c>
      <c r="R34" s="3">
        <f t="shared" si="24"/>
        <v>11.16</v>
      </c>
      <c r="S34" s="3">
        <f t="shared" si="24"/>
        <v>8.33</v>
      </c>
      <c r="T34" s="3">
        <f t="shared" si="24"/>
        <v>7.62</v>
      </c>
      <c r="U34" s="3">
        <f t="shared" si="24"/>
        <v>8.98</v>
      </c>
      <c r="V34" s="3">
        <f t="shared" si="24"/>
        <v>10.39</v>
      </c>
      <c r="W34" s="3">
        <f t="shared" si="24"/>
        <v>8.44</v>
      </c>
      <c r="X34" s="3">
        <f t="shared" si="24"/>
        <v>7.61</v>
      </c>
      <c r="Y34" s="3">
        <f t="shared" si="24"/>
        <v>11.93</v>
      </c>
      <c r="Z34" s="3">
        <f t="shared" si="24"/>
        <v>2.31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1.1399999999999999</v>
      </c>
      <c r="H35" s="3">
        <f>IFERROR(INDEX(D35:G35,COUNT(D35:G35)),"")</f>
        <v>1.1399999999999999</v>
      </c>
      <c r="I35" s="3">
        <f t="shared" ref="I35:Z35" si="25">IFERROR(INDEX(I51:I500,MATCH($C$35,$C$51:$C$500,0)),"")</f>
        <v>0.28999999999999998</v>
      </c>
      <c r="J35" s="3">
        <f t="shared" si="25"/>
        <v>0.34</v>
      </c>
      <c r="K35" s="3">
        <f t="shared" si="25"/>
        <v>0.43</v>
      </c>
      <c r="L35" s="3">
        <f t="shared" si="25"/>
        <v>0.43</v>
      </c>
      <c r="M35" s="3">
        <f t="shared" si="25"/>
        <v>0.41</v>
      </c>
      <c r="N35" s="3">
        <f t="shared" si="25"/>
        <v>0.31</v>
      </c>
      <c r="O35" s="3">
        <f t="shared" si="25"/>
        <v>0.35</v>
      </c>
      <c r="P35" s="3">
        <f t="shared" si="25"/>
        <v>0.36</v>
      </c>
      <c r="Q35" s="3">
        <f t="shared" si="25"/>
        <v>0.67</v>
      </c>
      <c r="R35" s="3">
        <f t="shared" si="25"/>
        <v>0.78</v>
      </c>
      <c r="S35" s="3">
        <f t="shared" si="25"/>
        <v>0.78</v>
      </c>
      <c r="T35" s="3">
        <f t="shared" si="25"/>
        <v>0.95</v>
      </c>
      <c r="U35" s="3">
        <f t="shared" si="25"/>
        <v>0.94</v>
      </c>
      <c r="V35" s="3">
        <f t="shared" si="25"/>
        <v>1.26</v>
      </c>
      <c r="W35" s="3">
        <f t="shared" si="25"/>
        <v>1.0900000000000001</v>
      </c>
      <c r="X35" s="3">
        <f t="shared" si="25"/>
        <v>1.04</v>
      </c>
      <c r="Y35" s="3">
        <f t="shared" si="25"/>
        <v>0.42</v>
      </c>
      <c r="Z35" s="3">
        <f t="shared" si="25"/>
        <v>0.23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-3.8407</v>
      </c>
      <c r="I36" s="4">
        <f t="shared" si="26"/>
        <v>0.436</v>
      </c>
      <c r="J36" s="4">
        <f t="shared" si="26"/>
        <v>0.14550000000000002</v>
      </c>
      <c r="K36" s="4">
        <f t="shared" si="26"/>
        <v>5.9500000000000004E-2</v>
      </c>
      <c r="L36" s="4">
        <f t="shared" si="26"/>
        <v>7.9399999999999998E-2</v>
      </c>
      <c r="M36" s="4">
        <f t="shared" si="26"/>
        <v>0.109</v>
      </c>
      <c r="N36" s="4">
        <f t="shared" si="26"/>
        <v>0</v>
      </c>
      <c r="O36" s="4">
        <f t="shared" si="26"/>
        <v>0</v>
      </c>
      <c r="P36" s="4">
        <f t="shared" si="26"/>
        <v>1.9738999999999998</v>
      </c>
      <c r="Q36" s="4">
        <f t="shared" si="26"/>
        <v>0.33759999999999996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80</v>
      </c>
      <c r="I37" s="3">
        <f t="shared" si="27"/>
        <v>80</v>
      </c>
      <c r="J37" s="3">
        <f t="shared" si="27"/>
        <v>80</v>
      </c>
      <c r="K37" s="3">
        <f t="shared" si="27"/>
        <v>80</v>
      </c>
      <c r="L37" s="3">
        <f t="shared" si="27"/>
        <v>80</v>
      </c>
      <c r="M37" s="3">
        <f t="shared" si="27"/>
        <v>80</v>
      </c>
      <c r="N37" s="3">
        <f t="shared" si="27"/>
        <v>0</v>
      </c>
      <c r="O37" s="3">
        <f t="shared" si="27"/>
        <v>0</v>
      </c>
      <c r="P37" s="3">
        <f t="shared" si="27"/>
        <v>30</v>
      </c>
      <c r="Q37" s="3">
        <f t="shared" si="27"/>
        <v>30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1219178000000</v>
      </c>
      <c r="E51" s="5">
        <v>1384134000000</v>
      </c>
      <c r="F51" s="5">
        <v>1334459000000</v>
      </c>
      <c r="G51" s="5">
        <v>1189718000000</v>
      </c>
      <c r="I51" s="5">
        <v>5085991000000</v>
      </c>
      <c r="J51" s="5">
        <v>5441260000000</v>
      </c>
      <c r="K51" s="5">
        <v>5913565000000</v>
      </c>
      <c r="L51" s="5">
        <v>5571767000000</v>
      </c>
      <c r="M51" s="5">
        <v>4748139000000</v>
      </c>
      <c r="N51" s="5">
        <v>3767789000000</v>
      </c>
      <c r="O51" s="5">
        <v>4289776000000</v>
      </c>
      <c r="P51" s="5">
        <v>4443262000000</v>
      </c>
      <c r="Q51" s="5">
        <v>3885791000000</v>
      </c>
      <c r="R51" s="5">
        <v>3724075000000</v>
      </c>
      <c r="S51" s="5">
        <v>3665989000000</v>
      </c>
      <c r="T51" s="5">
        <v>3672186000000</v>
      </c>
      <c r="U51" s="5">
        <v>3216480000000</v>
      </c>
      <c r="V51" s="5">
        <v>2857310000000</v>
      </c>
      <c r="W51" s="5">
        <v>2596271000000</v>
      </c>
      <c r="X51" s="5">
        <v>2426138000000</v>
      </c>
      <c r="Y51" s="5">
        <v>1912966000000</v>
      </c>
      <c r="Z51" s="5">
        <v>2235021000000</v>
      </c>
    </row>
    <row r="52" spans="2:26" ht="15.5" x14ac:dyDescent="0.35">
      <c r="C52" t="s">
        <v>83</v>
      </c>
      <c r="D52" s="5">
        <v>-1053124000000</v>
      </c>
      <c r="E52" s="5">
        <v>-1185076000000</v>
      </c>
      <c r="F52" s="5">
        <v>-1124302000000</v>
      </c>
      <c r="G52" s="5">
        <v>-1020866000000</v>
      </c>
      <c r="I52" s="5">
        <v>-4254732000000</v>
      </c>
      <c r="J52" s="5">
        <v>-4395767000000</v>
      </c>
      <c r="K52" s="5">
        <v>-4409809000000</v>
      </c>
      <c r="L52" s="5">
        <v>-4124992000000</v>
      </c>
      <c r="M52" s="5">
        <v>-3652014000000</v>
      </c>
      <c r="N52" s="5">
        <v>-3464806000000</v>
      </c>
      <c r="O52" s="5">
        <v>-3881590000000</v>
      </c>
      <c r="P52" s="5">
        <v>-3785958000000</v>
      </c>
      <c r="Q52" s="5">
        <v>-3298157000000</v>
      </c>
      <c r="R52" s="5">
        <v>-2939551000000</v>
      </c>
      <c r="S52" s="5">
        <v>-2868674000000</v>
      </c>
      <c r="T52" s="5">
        <v>-2766551000000</v>
      </c>
      <c r="U52" s="5">
        <v>-2488570000000</v>
      </c>
      <c r="V52" s="5">
        <v>-2137698000000</v>
      </c>
      <c r="W52" s="5">
        <v>-1919036000000</v>
      </c>
      <c r="X52" s="5">
        <v>-1774246000000</v>
      </c>
      <c r="Y52" s="5">
        <v>-1601663000000</v>
      </c>
      <c r="Z52" s="5">
        <v>-1624014000000</v>
      </c>
    </row>
    <row r="53" spans="2:26" ht="15.5" x14ac:dyDescent="0.35">
      <c r="C53" t="s">
        <v>84</v>
      </c>
      <c r="D53" s="5">
        <v>166054000000</v>
      </c>
      <c r="E53" s="5">
        <v>199058000000</v>
      </c>
      <c r="F53" s="5">
        <v>210157000000</v>
      </c>
      <c r="G53" s="5">
        <v>168852000000</v>
      </c>
      <c r="I53" s="5">
        <v>831259000000</v>
      </c>
      <c r="J53" s="5">
        <v>1045493000000</v>
      </c>
      <c r="K53" s="5">
        <v>1503756000000</v>
      </c>
      <c r="L53" s="5">
        <v>1446775000000</v>
      </c>
      <c r="M53" s="5">
        <v>1096125000000</v>
      </c>
      <c r="N53" s="5">
        <v>302983000000</v>
      </c>
      <c r="O53" s="5">
        <v>408186000000</v>
      </c>
      <c r="P53" s="5">
        <v>657304000000</v>
      </c>
      <c r="Q53" s="5">
        <v>587634000000</v>
      </c>
      <c r="R53" s="5">
        <v>784524000000</v>
      </c>
      <c r="S53" s="5">
        <v>797315000000</v>
      </c>
      <c r="T53" s="5">
        <v>905635000000</v>
      </c>
      <c r="U53" s="5">
        <v>727910000000</v>
      </c>
      <c r="V53" s="5">
        <v>719612000000</v>
      </c>
      <c r="W53" s="5">
        <v>677235000000</v>
      </c>
      <c r="X53" s="5">
        <v>651892000000</v>
      </c>
      <c r="Y53" s="5">
        <v>311303000000</v>
      </c>
      <c r="Z53" s="5">
        <v>611007000000</v>
      </c>
    </row>
    <row r="54" spans="2:26" ht="15.5" x14ac:dyDescent="0.35">
      <c r="C54" t="s">
        <v>85</v>
      </c>
      <c r="D54" s="5">
        <v>-150858000000</v>
      </c>
      <c r="E54" s="5">
        <v>-107716000000</v>
      </c>
      <c r="F54" s="5">
        <v>-176252000000</v>
      </c>
      <c r="G54" s="5">
        <v>-150203000000</v>
      </c>
      <c r="I54" s="5">
        <v>-587540000000</v>
      </c>
      <c r="J54" s="5">
        <v>-592725000000</v>
      </c>
      <c r="K54" s="5">
        <v>-643171000000</v>
      </c>
      <c r="L54" s="5">
        <v>-626328000000</v>
      </c>
      <c r="M54" s="5">
        <v>-609222000000</v>
      </c>
      <c r="N54" s="5">
        <v>-594535000000</v>
      </c>
      <c r="O54" s="5">
        <v>-554749000000</v>
      </c>
      <c r="P54" s="5">
        <v>-480608000000</v>
      </c>
      <c r="Q54" s="5">
        <v>-494292000000</v>
      </c>
      <c r="R54" s="5">
        <v>-433517000000</v>
      </c>
      <c r="S54" s="5">
        <v>-368623000000</v>
      </c>
      <c r="T54" s="5">
        <v>-349997000000</v>
      </c>
      <c r="U54" s="5">
        <v>-298535000000</v>
      </c>
      <c r="V54" s="5">
        <v>-270992000000</v>
      </c>
      <c r="W54" s="5">
        <v>-243138000000</v>
      </c>
      <c r="X54" s="5">
        <v>-221421000000</v>
      </c>
      <c r="Y54" s="5">
        <v>-224062000000</v>
      </c>
      <c r="Z54" s="5">
        <v>-287218000000</v>
      </c>
    </row>
    <row r="55" spans="2:26" ht="15.5" x14ac:dyDescent="0.35">
      <c r="C55" t="s">
        <v>86</v>
      </c>
      <c r="D55" s="5">
        <v>-128048000000</v>
      </c>
      <c r="E55" s="5">
        <v>-120828000000</v>
      </c>
      <c r="F55" s="5">
        <v>-132651000000</v>
      </c>
      <c r="G55" s="5">
        <v>-122612000000</v>
      </c>
      <c r="I55" s="5">
        <v>-501875000000</v>
      </c>
      <c r="J55" s="5">
        <v>-495619000000</v>
      </c>
      <c r="K55" s="5">
        <v>-522812000000</v>
      </c>
      <c r="L55" s="5">
        <v>-533814000000</v>
      </c>
      <c r="M55" s="5">
        <v>-502692000000</v>
      </c>
      <c r="N55" s="5">
        <v>-451665000000</v>
      </c>
      <c r="O55" s="5">
        <v>-441462000000</v>
      </c>
      <c r="P55" s="5">
        <v>-433422000000</v>
      </c>
      <c r="Q55" s="5">
        <v>-383080000000</v>
      </c>
      <c r="R55" s="5">
        <v>-353948000000</v>
      </c>
      <c r="S55" s="5">
        <v>-356675000000</v>
      </c>
      <c r="T55" s="5">
        <v>-338976000000</v>
      </c>
      <c r="U55" s="5">
        <v>-298992000000</v>
      </c>
      <c r="V55" s="5">
        <v>-240624000000</v>
      </c>
      <c r="W55" s="5">
        <v>-221840000000</v>
      </c>
      <c r="X55" s="5">
        <v>-190532000000</v>
      </c>
      <c r="Y55" s="5">
        <v>-182032000000</v>
      </c>
      <c r="Z55" s="5">
        <v>-225863000000</v>
      </c>
    </row>
    <row r="56" spans="2:26" ht="15.5" x14ac:dyDescent="0.35">
      <c r="C56" t="s">
        <v>87</v>
      </c>
      <c r="D56" s="5">
        <v>-29158000000</v>
      </c>
      <c r="E56" s="5">
        <v>-12080000000</v>
      </c>
      <c r="F56" s="5">
        <v>-45950000000</v>
      </c>
      <c r="G56" s="5">
        <v>-30901000000</v>
      </c>
      <c r="I56" s="5">
        <v>-119405000000</v>
      </c>
      <c r="J56" s="5">
        <v>-125113000000</v>
      </c>
      <c r="K56" s="5">
        <v>-117997000000</v>
      </c>
      <c r="L56" s="5">
        <v>-98779000000</v>
      </c>
      <c r="M56" s="5">
        <v>-111104000000</v>
      </c>
      <c r="N56" s="5">
        <v>-154672000000</v>
      </c>
      <c r="O56" s="5">
        <v>-77401000000</v>
      </c>
      <c r="P56" s="5">
        <v>-66533000000</v>
      </c>
      <c r="Q56" s="5">
        <v>-75247000000</v>
      </c>
      <c r="R56" s="5">
        <v>-53809000000</v>
      </c>
      <c r="S56" s="5">
        <v>-51637000000</v>
      </c>
      <c r="T56" s="5">
        <v>-43652000000</v>
      </c>
      <c r="U56" s="5">
        <v>-44264000000</v>
      </c>
      <c r="V56" s="5">
        <v>-43274000000</v>
      </c>
      <c r="W56" s="5">
        <v>-39646000000</v>
      </c>
      <c r="X56" s="5">
        <v>-36320000000</v>
      </c>
      <c r="Y56" s="5">
        <v>-37144000000</v>
      </c>
      <c r="Z56" s="5">
        <v>-39985000000</v>
      </c>
    </row>
    <row r="57" spans="2:26" ht="15.5" x14ac:dyDescent="0.35">
      <c r="C57" t="s">
        <v>310</v>
      </c>
      <c r="W57" s="5">
        <v>18161000000</v>
      </c>
      <c r="X57" s="5">
        <v>12186000000</v>
      </c>
      <c r="Y57" s="5">
        <v>-4295000000</v>
      </c>
      <c r="Z57" s="5">
        <v>1370000000</v>
      </c>
    </row>
    <row r="58" spans="2:26" ht="15.5" x14ac:dyDescent="0.35">
      <c r="C58" t="s">
        <v>91</v>
      </c>
      <c r="D58" s="5">
        <v>976000000</v>
      </c>
      <c r="E58" s="5">
        <v>22834000000</v>
      </c>
      <c r="F58" s="5">
        <v>-13234000000</v>
      </c>
      <c r="G58" s="5">
        <v>-6287000000</v>
      </c>
      <c r="I58" s="5">
        <v>6104000000</v>
      </c>
      <c r="J58" s="5">
        <v>15223000000</v>
      </c>
      <c r="K58" s="5">
        <v>-4360000000</v>
      </c>
      <c r="L58" s="5">
        <v>4683000000</v>
      </c>
      <c r="M58" s="5">
        <v>2380000000</v>
      </c>
      <c r="N58" s="5">
        <v>5934000000</v>
      </c>
      <c r="O58" s="5">
        <v>-32659000000</v>
      </c>
      <c r="P58" s="5">
        <v>16909000000</v>
      </c>
      <c r="Q58" s="5">
        <v>-7432000000</v>
      </c>
      <c r="R58" s="5">
        <v>-26200000000</v>
      </c>
      <c r="S58" s="5">
        <v>47558000000</v>
      </c>
      <c r="W58" s="5">
        <v>1361000000</v>
      </c>
      <c r="X58" s="5">
        <v>-6755000000</v>
      </c>
      <c r="Y58" s="5">
        <v>-591000000</v>
      </c>
      <c r="Z58" s="5">
        <v>-22740000000</v>
      </c>
    </row>
    <row r="59" spans="2:26" ht="15.5" x14ac:dyDescent="0.35">
      <c r="C59" t="s">
        <v>93</v>
      </c>
      <c r="X59" s="5">
        <v>337000000</v>
      </c>
      <c r="Y59" s="5">
        <v>-749000000</v>
      </c>
      <c r="Z59" s="5">
        <v>7818000000</v>
      </c>
    </row>
    <row r="60" spans="2:26" ht="15.5" x14ac:dyDescent="0.35">
      <c r="C60" t="s">
        <v>88</v>
      </c>
      <c r="D60" s="5">
        <v>15196000000</v>
      </c>
      <c r="E60" s="5">
        <v>91342000000</v>
      </c>
      <c r="F60" s="5">
        <v>33905000000</v>
      </c>
      <c r="G60" s="5">
        <v>18649000000</v>
      </c>
      <c r="I60" s="5">
        <v>243719000000</v>
      </c>
      <c r="J60" s="5">
        <v>452768000000</v>
      </c>
      <c r="K60" s="5">
        <v>860585000000</v>
      </c>
      <c r="L60" s="5">
        <v>820447000000</v>
      </c>
      <c r="M60" s="5">
        <v>486903000000</v>
      </c>
      <c r="N60" s="5">
        <v>-291552000000</v>
      </c>
      <c r="O60" s="5">
        <v>-146563000000</v>
      </c>
      <c r="P60" s="5">
        <v>176696000000</v>
      </c>
      <c r="Q60" s="5">
        <v>93342000000</v>
      </c>
      <c r="R60" s="5">
        <v>351007000000</v>
      </c>
      <c r="S60" s="5">
        <v>428692000000</v>
      </c>
      <c r="T60" s="5">
        <v>555638000000</v>
      </c>
      <c r="U60" s="5">
        <v>429375000000</v>
      </c>
      <c r="V60" s="5">
        <v>448620000000</v>
      </c>
      <c r="W60" s="5">
        <v>434097000000</v>
      </c>
      <c r="X60" s="5">
        <v>430471000000</v>
      </c>
      <c r="Y60" s="5">
        <v>87241000000</v>
      </c>
      <c r="Z60" s="5">
        <v>323789000000</v>
      </c>
    </row>
    <row r="61" spans="2:26" ht="15.5" x14ac:dyDescent="0.35">
      <c r="C61" t="s">
        <v>89</v>
      </c>
      <c r="D61" s="5">
        <v>-18099000000</v>
      </c>
      <c r="E61" s="5">
        <v>-37993000000</v>
      </c>
      <c r="F61" s="5">
        <v>-21588000000</v>
      </c>
      <c r="G61" s="5">
        <v>-5430000000</v>
      </c>
      <c r="I61" s="5">
        <v>-102640000000</v>
      </c>
      <c r="J61" s="5">
        <v>-136509000000</v>
      </c>
      <c r="K61" s="5">
        <v>-104835000000</v>
      </c>
      <c r="L61" s="5">
        <v>-254607000000</v>
      </c>
      <c r="M61" s="5">
        <v>-108104000000</v>
      </c>
      <c r="N61" s="5">
        <v>-174196000000</v>
      </c>
      <c r="O61" s="5">
        <v>-21853000000</v>
      </c>
      <c r="P61" s="5">
        <v>-165512000000</v>
      </c>
      <c r="Q61" s="5">
        <v>-29753000000</v>
      </c>
      <c r="R61" s="5">
        <v>-2446000000</v>
      </c>
      <c r="S61" s="5">
        <v>35571000000</v>
      </c>
      <c r="T61" s="5">
        <v>42169000000</v>
      </c>
      <c r="U61" s="5">
        <v>21378000000</v>
      </c>
      <c r="V61" s="5">
        <v>15192000000</v>
      </c>
      <c r="W61" s="5">
        <v>12564000000</v>
      </c>
      <c r="X61" s="5">
        <v>8538000000</v>
      </c>
      <c r="Y61" s="5">
        <v>4183000000</v>
      </c>
      <c r="Z61" s="5">
        <v>15368000000</v>
      </c>
    </row>
    <row r="62" spans="2:26" ht="15.5" x14ac:dyDescent="0.35">
      <c r="C62" t="s">
        <v>92</v>
      </c>
      <c r="D62" s="5">
        <v>322000000</v>
      </c>
      <c r="E62" s="5">
        <v>297000000</v>
      </c>
      <c r="F62" s="5">
        <v>293000000</v>
      </c>
      <c r="G62" s="5">
        <v>353000000</v>
      </c>
      <c r="I62" s="5">
        <v>1229000000</v>
      </c>
      <c r="J62" s="5">
        <v>1460000000</v>
      </c>
      <c r="K62" s="5">
        <v>38790000000</v>
      </c>
      <c r="L62" s="5">
        <v>1315000000</v>
      </c>
      <c r="M62" s="5">
        <v>1448000000</v>
      </c>
      <c r="N62" s="5">
        <v>2562000000</v>
      </c>
      <c r="O62" s="5">
        <v>131916000000</v>
      </c>
      <c r="P62" s="5">
        <v>2159000000</v>
      </c>
      <c r="Q62" s="5">
        <v>2004000000</v>
      </c>
      <c r="R62" s="5">
        <v>10037000000</v>
      </c>
      <c r="S62" s="5">
        <v>35571000000</v>
      </c>
      <c r="T62" s="5">
        <v>42169000000</v>
      </c>
      <c r="U62" s="5">
        <v>21378000000</v>
      </c>
      <c r="V62" s="5">
        <v>15192000000</v>
      </c>
      <c r="W62" s="5">
        <v>12564000000</v>
      </c>
      <c r="X62" s="5">
        <v>8201000000</v>
      </c>
      <c r="Y62" s="5">
        <v>5208000000</v>
      </c>
      <c r="Z62" s="5">
        <v>8606000000</v>
      </c>
    </row>
    <row r="63" spans="2:26" ht="15.5" x14ac:dyDescent="0.35">
      <c r="C63" t="s">
        <v>26</v>
      </c>
      <c r="D63" s="5">
        <v>-18421000000</v>
      </c>
      <c r="E63" s="5">
        <v>-38290000000</v>
      </c>
      <c r="F63" s="5">
        <v>-21881000000</v>
      </c>
      <c r="G63" s="5">
        <v>-5783000000</v>
      </c>
      <c r="I63" s="5">
        <v>-103869000000</v>
      </c>
      <c r="J63" s="5">
        <v>-137969000000</v>
      </c>
      <c r="K63" s="5">
        <v>-143625000000</v>
      </c>
      <c r="L63" s="5">
        <v>-255922000000</v>
      </c>
      <c r="M63" s="5">
        <v>-109552000000</v>
      </c>
      <c r="N63" s="5">
        <v>-176758000000</v>
      </c>
      <c r="O63" s="5">
        <v>-153769000000</v>
      </c>
      <c r="P63" s="5">
        <v>-167671000000</v>
      </c>
      <c r="Q63" s="5">
        <v>-31757000000</v>
      </c>
      <c r="R63" s="5">
        <v>-12483000000</v>
      </c>
      <c r="Y63" s="5">
        <v>-276000000</v>
      </c>
      <c r="Z63" s="5">
        <v>-1056000000</v>
      </c>
    </row>
    <row r="64" spans="2:26" ht="15.5" x14ac:dyDescent="0.35">
      <c r="C64" t="s">
        <v>94</v>
      </c>
      <c r="D64" s="5">
        <v>-18099000000</v>
      </c>
      <c r="E64" s="5">
        <v>-37993000000</v>
      </c>
      <c r="F64" s="5">
        <v>-21588000000</v>
      </c>
      <c r="G64" s="5">
        <v>-5430000000</v>
      </c>
      <c r="I64" s="5">
        <v>-102640000000</v>
      </c>
      <c r="J64" s="5">
        <v>-136509000000</v>
      </c>
      <c r="K64" s="5">
        <v>-104835000000</v>
      </c>
      <c r="L64" s="5">
        <v>-254607000000</v>
      </c>
      <c r="M64" s="5">
        <v>-108104000000</v>
      </c>
      <c r="N64" s="5">
        <v>-174196000000</v>
      </c>
      <c r="O64" s="5">
        <v>-21853000000</v>
      </c>
      <c r="P64" s="5">
        <v>-165512000000</v>
      </c>
      <c r="Q64" s="5">
        <v>-29753000000</v>
      </c>
      <c r="R64" s="5">
        <v>-2446000000</v>
      </c>
      <c r="S64" s="5">
        <v>35571000000</v>
      </c>
      <c r="T64" s="5">
        <v>42169000000</v>
      </c>
      <c r="U64" s="5">
        <v>21378000000</v>
      </c>
      <c r="V64" s="5">
        <v>15192000000</v>
      </c>
      <c r="W64" s="5">
        <v>12564000000</v>
      </c>
      <c r="X64" s="5">
        <v>8538000000</v>
      </c>
      <c r="Y64" s="5">
        <v>4183000000</v>
      </c>
      <c r="Z64" s="5">
        <v>15368000000</v>
      </c>
    </row>
    <row r="65" spans="2:26" ht="15.5" x14ac:dyDescent="0.35">
      <c r="C65" t="s">
        <v>28</v>
      </c>
      <c r="D65" s="5">
        <v>-2903000000</v>
      </c>
      <c r="E65" s="5">
        <v>53349000000</v>
      </c>
      <c r="F65" s="5">
        <v>12317000000</v>
      </c>
      <c r="G65" s="5">
        <v>13219000000</v>
      </c>
      <c r="I65" s="5">
        <v>141079000000</v>
      </c>
      <c r="J65" s="5">
        <v>316259000000</v>
      </c>
      <c r="K65" s="5">
        <v>755750000000</v>
      </c>
      <c r="L65" s="5">
        <v>565840000000</v>
      </c>
      <c r="M65" s="5">
        <v>378799000000</v>
      </c>
      <c r="N65" s="5">
        <v>-465748000000</v>
      </c>
      <c r="O65" s="5">
        <v>-168416000000</v>
      </c>
      <c r="P65" s="5">
        <v>11184000000</v>
      </c>
      <c r="Q65" s="5">
        <v>63589000000</v>
      </c>
      <c r="R65" s="5">
        <v>348561000000</v>
      </c>
      <c r="S65" s="5">
        <v>464263000000</v>
      </c>
      <c r="T65" s="5">
        <v>597807000000</v>
      </c>
      <c r="U65" s="5">
        <v>450753000000</v>
      </c>
      <c r="V65" s="5">
        <v>463812000000</v>
      </c>
      <c r="W65" s="5">
        <v>446661000000</v>
      </c>
      <c r="X65" s="5">
        <v>439009000000</v>
      </c>
      <c r="Y65" s="5">
        <v>91424000000</v>
      </c>
      <c r="Z65" s="5">
        <v>339157000000</v>
      </c>
    </row>
    <row r="66" spans="2:26" ht="15.5" x14ac:dyDescent="0.35">
      <c r="C66" t="s">
        <v>27</v>
      </c>
      <c r="D66" s="5">
        <v>643000000</v>
      </c>
      <c r="E66" s="5">
        <v>-44683000000</v>
      </c>
      <c r="F66" s="5">
        <v>5699000000</v>
      </c>
      <c r="G66" s="5">
        <v>-12047000000</v>
      </c>
      <c r="I66" s="5">
        <v>-61448000000</v>
      </c>
      <c r="J66" s="5">
        <v>-77649000000</v>
      </c>
      <c r="K66" s="5">
        <v>-172453000000</v>
      </c>
      <c r="L66" s="5">
        <v>-128470000000</v>
      </c>
      <c r="M66" s="5">
        <v>-60127000000</v>
      </c>
      <c r="N66" s="5">
        <v>34761000000</v>
      </c>
      <c r="O66" s="5">
        <v>36193000000</v>
      </c>
      <c r="P66" s="5">
        <v>-4588000000</v>
      </c>
      <c r="Q66" s="5">
        <v>-25020000000</v>
      </c>
      <c r="R66" s="5">
        <v>-88117000000</v>
      </c>
      <c r="S66" s="5">
        <v>-122917000000</v>
      </c>
      <c r="T66" s="5">
        <v>-139172000000</v>
      </c>
      <c r="U66" s="5">
        <v>-112395000000</v>
      </c>
      <c r="V66" s="5">
        <v>-117203000000</v>
      </c>
      <c r="W66" s="5">
        <v>-109666000000</v>
      </c>
      <c r="X66" s="5">
        <v>-108036000000</v>
      </c>
      <c r="Y66" s="5">
        <v>-24131000000</v>
      </c>
      <c r="Z66" s="5">
        <v>-111863000000</v>
      </c>
    </row>
    <row r="67" spans="2:26" ht="15.5" x14ac:dyDescent="0.35">
      <c r="C67" t="s">
        <v>313</v>
      </c>
      <c r="D67" s="5">
        <v>-5155000000</v>
      </c>
      <c r="E67" s="5">
        <v>-28149000000</v>
      </c>
      <c r="F67" s="5">
        <v>2759000000</v>
      </c>
      <c r="G67" s="5">
        <v>-15342000000</v>
      </c>
      <c r="I67" s="5">
        <v>-59727000000</v>
      </c>
      <c r="J67" s="5">
        <v>-92732000000</v>
      </c>
      <c r="K67" s="5">
        <v>-179477000000</v>
      </c>
      <c r="L67" s="5">
        <v>-23160000000</v>
      </c>
      <c r="M67" s="5">
        <v>-87000000</v>
      </c>
      <c r="N67" s="5">
        <v>-2891000000</v>
      </c>
    </row>
    <row r="68" spans="2:26" ht="15.5" x14ac:dyDescent="0.35">
      <c r="C68" t="s">
        <v>314</v>
      </c>
      <c r="D68" s="5">
        <v>5798000000</v>
      </c>
      <c r="E68" s="5">
        <v>-16534000000</v>
      </c>
      <c r="F68" s="5">
        <v>2940000000</v>
      </c>
      <c r="G68" s="5">
        <v>3295000000</v>
      </c>
      <c r="I68" s="5">
        <v>-1721000000</v>
      </c>
      <c r="J68" s="5">
        <v>15083000000</v>
      </c>
      <c r="K68" s="5">
        <v>7024000000</v>
      </c>
      <c r="L68" s="5">
        <v>-105310000000</v>
      </c>
      <c r="M68" s="5">
        <v>-60040000000</v>
      </c>
      <c r="N68" s="5">
        <v>37652000000</v>
      </c>
    </row>
    <row r="69" spans="2:26" ht="15.5" x14ac:dyDescent="0.35">
      <c r="C69" t="s">
        <v>315</v>
      </c>
      <c r="D69" s="5">
        <v>643000000</v>
      </c>
      <c r="E69" s="5">
        <v>-44683000000</v>
      </c>
      <c r="F69" s="5">
        <v>5699000000</v>
      </c>
      <c r="G69" s="5">
        <v>-12047000000</v>
      </c>
      <c r="I69" s="5">
        <v>-61448000000</v>
      </c>
      <c r="J69" s="5">
        <v>-77649000000</v>
      </c>
      <c r="K69" s="5">
        <v>-172453000000</v>
      </c>
      <c r="L69" s="5">
        <v>-128470000000</v>
      </c>
      <c r="M69" s="5">
        <v>-60127000000</v>
      </c>
      <c r="N69" s="5">
        <v>34761000000</v>
      </c>
      <c r="O69" s="5">
        <v>36193000000</v>
      </c>
      <c r="P69" s="5">
        <v>-4588000000</v>
      </c>
      <c r="Q69" s="5">
        <v>-25020000000</v>
      </c>
      <c r="R69" s="5">
        <v>-88117000000</v>
      </c>
      <c r="S69" s="5">
        <v>-122917000000</v>
      </c>
      <c r="T69" s="5">
        <v>-139172000000</v>
      </c>
      <c r="U69" s="5">
        <v>-112395000000</v>
      </c>
      <c r="V69" s="5">
        <v>-117203000000</v>
      </c>
      <c r="W69" s="5">
        <v>-109666000000</v>
      </c>
      <c r="X69" s="5">
        <v>-108036000000</v>
      </c>
      <c r="Y69" s="5">
        <v>-24131000000</v>
      </c>
      <c r="Z69" s="5">
        <v>-111863000000</v>
      </c>
    </row>
    <row r="70" spans="2:26" ht="15.5" x14ac:dyDescent="0.35">
      <c r="C70" t="s">
        <v>97</v>
      </c>
      <c r="D70" s="5">
        <v>-2260000000</v>
      </c>
      <c r="E70" s="5">
        <v>8666000000</v>
      </c>
      <c r="F70" s="5">
        <v>18016000000</v>
      </c>
      <c r="G70" s="5">
        <v>1172000000</v>
      </c>
      <c r="I70" s="5">
        <v>79631000000</v>
      </c>
      <c r="J70" s="5">
        <v>238610000000</v>
      </c>
      <c r="K70" s="5">
        <v>583297000000</v>
      </c>
      <c r="L70" s="5">
        <v>437370000000</v>
      </c>
      <c r="M70" s="5">
        <v>318672000000</v>
      </c>
      <c r="N70" s="5">
        <v>-430987000000</v>
      </c>
      <c r="O70" s="5">
        <v>-132223000000</v>
      </c>
      <c r="P70" s="5">
        <v>6596000000</v>
      </c>
      <c r="Q70" s="5">
        <v>38569000000</v>
      </c>
      <c r="R70" s="5">
        <v>260444000000</v>
      </c>
      <c r="S70" s="5">
        <v>341346000000</v>
      </c>
      <c r="T70" s="5">
        <v>458635000000</v>
      </c>
      <c r="U70" s="5">
        <v>338358000000</v>
      </c>
      <c r="V70" s="5">
        <v>346609000000</v>
      </c>
      <c r="W70" s="5">
        <v>336995000000</v>
      </c>
      <c r="X70" s="5">
        <v>330973000000</v>
      </c>
      <c r="Y70" s="5">
        <v>67293000000</v>
      </c>
      <c r="Z70" s="5">
        <v>227294000000</v>
      </c>
    </row>
    <row r="71" spans="2:26" ht="15.5" x14ac:dyDescent="0.35">
      <c r="C71" t="s">
        <v>98</v>
      </c>
      <c r="E71" s="5">
        <v>105641000000</v>
      </c>
      <c r="G71" s="5">
        <v>36945000000</v>
      </c>
      <c r="I71" s="5">
        <v>142586000000</v>
      </c>
      <c r="J71" s="5">
        <v>48858000000</v>
      </c>
      <c r="K71" s="5">
        <v>-28012000000</v>
      </c>
      <c r="L71" s="5">
        <v>24153000000</v>
      </c>
      <c r="M71" s="5">
        <v>44680000000</v>
      </c>
      <c r="N71" s="5">
        <v>-49107000000</v>
      </c>
      <c r="O71" s="5">
        <v>-41492000000</v>
      </c>
      <c r="P71" s="5">
        <v>54213000000</v>
      </c>
      <c r="Q71" s="5">
        <v>-54236000000</v>
      </c>
      <c r="R71" s="5">
        <v>-16683000000</v>
      </c>
      <c r="S71" s="5">
        <v>-17843000000</v>
      </c>
    </row>
    <row r="72" spans="2:26" ht="15.5" x14ac:dyDescent="0.35">
      <c r="C72" t="s">
        <v>100</v>
      </c>
      <c r="D72" s="5">
        <v>-2260000000</v>
      </c>
      <c r="E72" s="5">
        <v>114307000000</v>
      </c>
      <c r="F72" s="5">
        <v>18016000000</v>
      </c>
      <c r="G72" s="5">
        <v>38117000000</v>
      </c>
      <c r="I72" s="5">
        <v>222217000000</v>
      </c>
      <c r="J72" s="5">
        <v>287468000000</v>
      </c>
      <c r="K72" s="5">
        <v>555285000000</v>
      </c>
      <c r="L72" s="5">
        <v>461523000000</v>
      </c>
      <c r="M72" s="5">
        <v>363352000000</v>
      </c>
      <c r="N72" s="5">
        <v>-480094000000</v>
      </c>
      <c r="O72" s="5">
        <v>-173715000000</v>
      </c>
      <c r="P72" s="5">
        <v>60809000000</v>
      </c>
      <c r="Q72" s="5">
        <v>-15667000000</v>
      </c>
      <c r="R72" s="5">
        <v>243761000000</v>
      </c>
      <c r="S72" s="5">
        <v>323503000000</v>
      </c>
      <c r="T72" s="5">
        <v>458635000000</v>
      </c>
      <c r="U72" s="5">
        <v>338358000000</v>
      </c>
      <c r="V72" s="5">
        <v>346609000000</v>
      </c>
      <c r="W72" s="5">
        <v>336995000000</v>
      </c>
      <c r="X72" s="5">
        <v>330973000000</v>
      </c>
      <c r="Y72" s="5">
        <v>67293000000</v>
      </c>
      <c r="Z72" s="5">
        <v>227294000000</v>
      </c>
    </row>
    <row r="73" spans="2:26" ht="15.5" x14ac:dyDescent="0.35">
      <c r="C73" t="s">
        <v>101</v>
      </c>
      <c r="D73" s="5">
        <v>-2260000000</v>
      </c>
      <c r="E73" s="5">
        <v>8666000000</v>
      </c>
      <c r="F73" s="5">
        <v>18016000000</v>
      </c>
      <c r="G73" s="5">
        <v>1172000000</v>
      </c>
      <c r="I73" s="5">
        <v>79631000000</v>
      </c>
      <c r="J73" s="5">
        <v>238610000000</v>
      </c>
      <c r="K73" s="5">
        <v>583297000000</v>
      </c>
      <c r="L73" s="5">
        <v>437370000000</v>
      </c>
      <c r="M73" s="5">
        <v>318672000000</v>
      </c>
      <c r="N73" s="5">
        <v>-430987000000</v>
      </c>
      <c r="O73" s="5">
        <v>-132223000000</v>
      </c>
      <c r="P73" s="5">
        <v>6596000000</v>
      </c>
      <c r="Q73" s="5">
        <v>38569000000</v>
      </c>
      <c r="R73" s="5">
        <v>260444000000</v>
      </c>
      <c r="S73" s="5">
        <v>341346000000</v>
      </c>
      <c r="T73" s="5">
        <v>458635000000</v>
      </c>
      <c r="U73" s="5">
        <v>338358000000</v>
      </c>
      <c r="V73" s="5">
        <v>346609000000</v>
      </c>
      <c r="W73" s="5">
        <v>336995000000</v>
      </c>
      <c r="X73" s="5">
        <v>330973000000</v>
      </c>
      <c r="Y73" s="5">
        <v>67293000000</v>
      </c>
      <c r="Z73" s="5">
        <v>227294000000</v>
      </c>
    </row>
    <row r="74" spans="2:26" ht="15.5" x14ac:dyDescent="0.35">
      <c r="C74" t="s">
        <v>7</v>
      </c>
      <c r="D74" s="5">
        <v>-2260000000</v>
      </c>
      <c r="E74" s="5">
        <v>114307000000</v>
      </c>
      <c r="F74" s="5">
        <v>18016000000</v>
      </c>
      <c r="G74" s="5">
        <v>38117000000</v>
      </c>
      <c r="I74" s="5">
        <v>222217000000</v>
      </c>
      <c r="J74" s="5">
        <v>287468000000</v>
      </c>
      <c r="K74" s="5">
        <v>555285000000</v>
      </c>
      <c r="L74" s="5">
        <v>461523000000</v>
      </c>
      <c r="M74" s="5">
        <v>363352000000</v>
      </c>
      <c r="N74" s="5">
        <v>-480094000000</v>
      </c>
      <c r="O74" s="5">
        <v>-173715000000</v>
      </c>
      <c r="P74" s="5">
        <v>60809000000</v>
      </c>
      <c r="Q74" s="5">
        <v>-15667000000</v>
      </c>
      <c r="R74" s="5">
        <v>243761000000</v>
      </c>
      <c r="S74" s="5">
        <v>323503000000</v>
      </c>
      <c r="T74" s="5">
        <v>458635000000</v>
      </c>
      <c r="U74" s="5">
        <v>338358000000</v>
      </c>
      <c r="V74" s="5">
        <v>346609000000</v>
      </c>
      <c r="W74" s="5">
        <v>336995000000</v>
      </c>
      <c r="X74" s="5">
        <v>330973000000</v>
      </c>
      <c r="Y74" s="5">
        <v>67293000000</v>
      </c>
      <c r="Z74" s="5">
        <v>227294000000</v>
      </c>
    </row>
    <row r="75" spans="2:26" ht="15.5" x14ac:dyDescent="0.35">
      <c r="C75" t="s">
        <v>394</v>
      </c>
    </row>
    <row r="76" spans="2:26" ht="15.5" x14ac:dyDescent="0.35">
      <c r="C76" t="s">
        <v>102</v>
      </c>
      <c r="D76" s="5">
        <v>-2260000000</v>
      </c>
      <c r="E76" s="5">
        <v>8666000000</v>
      </c>
      <c r="F76" s="5">
        <v>18016000000</v>
      </c>
      <c r="G76" s="5">
        <v>1172000000</v>
      </c>
      <c r="I76" s="5">
        <v>79631000000</v>
      </c>
      <c r="J76" s="5">
        <v>238610000000</v>
      </c>
      <c r="K76" s="5">
        <v>583297000000</v>
      </c>
      <c r="L76" s="5">
        <v>437370000000</v>
      </c>
      <c r="M76" s="5">
        <v>318672000000</v>
      </c>
      <c r="N76" s="5">
        <v>-430987000000</v>
      </c>
      <c r="O76" s="5">
        <v>-132223000000</v>
      </c>
      <c r="P76" s="5">
        <v>6596000000</v>
      </c>
      <c r="Q76" s="5">
        <v>38569000000</v>
      </c>
      <c r="R76" s="5">
        <v>260444000000</v>
      </c>
      <c r="S76" s="5">
        <v>341346000000</v>
      </c>
      <c r="T76" s="5">
        <v>458635000000</v>
      </c>
      <c r="U76" s="5">
        <v>338358000000</v>
      </c>
      <c r="V76" s="5">
        <v>346609000000</v>
      </c>
      <c r="W76" s="5">
        <v>336995000000</v>
      </c>
      <c r="X76" s="5">
        <v>330973000000</v>
      </c>
      <c r="Y76" s="5">
        <v>67293000000</v>
      </c>
      <c r="Z76" s="5">
        <v>227294000000</v>
      </c>
    </row>
    <row r="77" spans="2:26" ht="15.5" x14ac:dyDescent="0.35">
      <c r="C77" t="s">
        <v>103</v>
      </c>
      <c r="D77" s="5">
        <v>-2260000000</v>
      </c>
      <c r="E77" s="5">
        <v>114307000000</v>
      </c>
      <c r="F77" s="5">
        <v>18016000000</v>
      </c>
      <c r="G77" s="5">
        <v>38117000000</v>
      </c>
      <c r="I77" s="5">
        <v>222217000000</v>
      </c>
      <c r="J77" s="5">
        <v>287468000000</v>
      </c>
      <c r="K77" s="5">
        <v>555285000000</v>
      </c>
      <c r="L77" s="5">
        <v>461523000000</v>
      </c>
      <c r="M77" s="5">
        <v>363352000000</v>
      </c>
      <c r="N77" s="5">
        <v>-480094000000</v>
      </c>
      <c r="O77" s="5">
        <v>-173715000000</v>
      </c>
      <c r="P77" s="5">
        <v>60809000000</v>
      </c>
      <c r="Q77" s="5">
        <v>-15667000000</v>
      </c>
      <c r="R77" s="5">
        <v>243761000000</v>
      </c>
      <c r="S77" s="5">
        <v>323503000000</v>
      </c>
      <c r="T77" s="5">
        <v>458635000000</v>
      </c>
      <c r="U77" s="5">
        <v>338358000000</v>
      </c>
      <c r="V77" s="5">
        <v>346609000000</v>
      </c>
      <c r="W77" s="5">
        <v>336995000000</v>
      </c>
      <c r="X77" s="5">
        <v>330973000000</v>
      </c>
      <c r="Y77" s="5">
        <v>67293000000</v>
      </c>
      <c r="Z77" s="5">
        <v>227294000000</v>
      </c>
    </row>
    <row r="78" spans="2:26" ht="15.5" x14ac:dyDescent="0.35">
      <c r="C78" t="s">
        <v>104</v>
      </c>
      <c r="D78" s="5">
        <v>-2260000000</v>
      </c>
      <c r="E78" s="5">
        <v>114307000000</v>
      </c>
      <c r="F78" s="5">
        <v>18016000000</v>
      </c>
      <c r="G78" s="5">
        <v>38117000000</v>
      </c>
      <c r="I78" s="5">
        <v>222217000000</v>
      </c>
      <c r="J78" s="5">
        <v>287468000000</v>
      </c>
      <c r="K78" s="5">
        <v>555285000000</v>
      </c>
      <c r="L78" s="5">
        <v>461523000000</v>
      </c>
      <c r="M78" s="5">
        <v>363352000000</v>
      </c>
      <c r="N78" s="5">
        <v>-480094000000</v>
      </c>
      <c r="O78" s="5">
        <v>-173715000000</v>
      </c>
      <c r="P78" s="5">
        <v>60809000000</v>
      </c>
      <c r="Q78" s="5">
        <v>-15667000000</v>
      </c>
      <c r="R78" s="5">
        <v>243761000000</v>
      </c>
      <c r="S78" s="5">
        <v>323503000000</v>
      </c>
      <c r="T78" s="5">
        <v>458635000000</v>
      </c>
      <c r="U78" s="5">
        <v>338358000000</v>
      </c>
      <c r="V78" s="5">
        <v>346609000000</v>
      </c>
      <c r="W78" s="5">
        <v>336995000000</v>
      </c>
      <c r="X78" s="5">
        <v>330973000000</v>
      </c>
      <c r="Y78" s="5">
        <v>67293000000</v>
      </c>
      <c r="Z78" s="5">
        <v>227294000000</v>
      </c>
    </row>
    <row r="80" spans="2:26" ht="15.5" x14ac:dyDescent="0.35">
      <c r="B80" t="s">
        <v>105</v>
      </c>
      <c r="C80" t="s">
        <v>106</v>
      </c>
    </row>
    <row r="81" spans="3:26" ht="15.5" x14ac:dyDescent="0.35">
      <c r="C81" t="s">
        <v>107</v>
      </c>
    </row>
    <row r="82" spans="3:26" ht="15.5" x14ac:dyDescent="0.35">
      <c r="C82" t="s">
        <v>19</v>
      </c>
      <c r="D82" s="5">
        <v>30679000000</v>
      </c>
      <c r="E82" s="5">
        <v>54386000000</v>
      </c>
      <c r="F82" s="5">
        <v>47137000000</v>
      </c>
      <c r="G82" s="5">
        <v>42473000000</v>
      </c>
      <c r="I82" s="5">
        <v>54386000000</v>
      </c>
      <c r="J82" s="5">
        <v>49883000000</v>
      </c>
      <c r="K82" s="5">
        <v>148822000000</v>
      </c>
      <c r="L82" s="5">
        <v>107248000000</v>
      </c>
      <c r="M82" s="5">
        <v>132175000000</v>
      </c>
      <c r="N82" s="5">
        <v>298981000000</v>
      </c>
      <c r="O82" s="5">
        <v>292885000000</v>
      </c>
      <c r="P82" s="5">
        <v>296628000000</v>
      </c>
      <c r="Q82" s="5">
        <v>346195000000</v>
      </c>
      <c r="R82" s="5">
        <v>320827000000</v>
      </c>
      <c r="S82" s="5">
        <v>931761000000</v>
      </c>
      <c r="T82" s="5">
        <v>1107411000000</v>
      </c>
      <c r="U82" s="5">
        <v>861619000000</v>
      </c>
      <c r="V82" s="5">
        <v>648021000000</v>
      </c>
      <c r="W82" s="5">
        <v>586851000000</v>
      </c>
      <c r="X82" s="5">
        <v>541102000000</v>
      </c>
      <c r="Y82" s="5">
        <v>154676000000</v>
      </c>
      <c r="Z82" s="5">
        <v>260638000000</v>
      </c>
    </row>
    <row r="83" spans="3:26" ht="15.5" x14ac:dyDescent="0.35">
      <c r="C83" t="s">
        <v>108</v>
      </c>
      <c r="D83" s="5">
        <v>437728000000</v>
      </c>
      <c r="E83" s="5">
        <v>518551000000</v>
      </c>
      <c r="F83" s="5">
        <v>510809000000</v>
      </c>
      <c r="G83" s="5">
        <v>454399000000</v>
      </c>
      <c r="I83" s="5">
        <v>518551000000</v>
      </c>
      <c r="J83" s="5">
        <v>442769000000</v>
      </c>
      <c r="K83" s="5">
        <v>597095000000</v>
      </c>
      <c r="L83" s="5">
        <v>550319000000</v>
      </c>
      <c r="M83" s="5">
        <v>468127000000</v>
      </c>
      <c r="N83" s="5">
        <v>414753000000</v>
      </c>
      <c r="O83" s="5">
        <v>427052000000</v>
      </c>
      <c r="P83" s="5">
        <v>399595000000</v>
      </c>
      <c r="Q83" s="5">
        <v>367771000000</v>
      </c>
      <c r="R83" s="5">
        <v>358377000000</v>
      </c>
      <c r="S83" s="5">
        <v>353443000000</v>
      </c>
      <c r="T83" s="5">
        <v>354306000000</v>
      </c>
      <c r="U83" s="5">
        <v>378342000000</v>
      </c>
      <c r="V83" s="5">
        <v>287845000000</v>
      </c>
      <c r="W83" s="5">
        <v>256979000000</v>
      </c>
      <c r="X83" s="5">
        <v>224362000000</v>
      </c>
      <c r="Y83" s="5">
        <v>185223000000</v>
      </c>
      <c r="Z83" s="5">
        <v>155967000000</v>
      </c>
    </row>
    <row r="84" spans="3:26" ht="15.5" x14ac:dyDescent="0.35">
      <c r="C84" t="s">
        <v>112</v>
      </c>
      <c r="D84" s="5">
        <v>37410000000</v>
      </c>
      <c r="E84" s="5">
        <v>60363000000</v>
      </c>
      <c r="F84" s="5">
        <v>69290000000</v>
      </c>
      <c r="G84" s="5">
        <v>69915000000</v>
      </c>
      <c r="I84" s="5">
        <v>60363000000</v>
      </c>
      <c r="J84" s="5">
        <v>53322000000</v>
      </c>
      <c r="K84" s="5">
        <v>48998000000</v>
      </c>
      <c r="L84" s="5">
        <v>44161000000</v>
      </c>
      <c r="M84" s="5">
        <v>35149000000</v>
      </c>
      <c r="N84" s="5">
        <v>25552000000</v>
      </c>
      <c r="O84" s="5">
        <v>28282000000</v>
      </c>
      <c r="P84" s="5">
        <v>26970000000</v>
      </c>
      <c r="Q84" s="5">
        <v>36485000000</v>
      </c>
      <c r="R84" s="5">
        <v>26888000000</v>
      </c>
      <c r="S84" s="5">
        <v>51485000000</v>
      </c>
      <c r="T84" s="5">
        <v>29511000000</v>
      </c>
      <c r="U84" s="5">
        <v>22104000000</v>
      </c>
      <c r="V84" s="5">
        <v>22273000000</v>
      </c>
      <c r="W84" s="5">
        <v>11630000000</v>
      </c>
      <c r="X84" s="5">
        <v>15651000000</v>
      </c>
      <c r="Y84" s="5">
        <v>9474000000</v>
      </c>
      <c r="Z84" s="5">
        <v>19214000000</v>
      </c>
    </row>
    <row r="85" spans="3:26" ht="15.5" x14ac:dyDescent="0.35">
      <c r="C85" t="s">
        <v>114</v>
      </c>
      <c r="D85" s="5">
        <v>1727476000000</v>
      </c>
      <c r="E85" s="5">
        <v>1609348000000</v>
      </c>
      <c r="F85" s="5">
        <v>1728402000000</v>
      </c>
      <c r="G85" s="5">
        <v>1776769000000</v>
      </c>
      <c r="I85" s="5">
        <v>1609348000000</v>
      </c>
      <c r="J85" s="5">
        <v>1546996000000</v>
      </c>
      <c r="K85" s="5">
        <v>1926759000000</v>
      </c>
      <c r="L85" s="5">
        <v>1655189000000</v>
      </c>
      <c r="M85" s="5">
        <v>1264383000000</v>
      </c>
      <c r="N85" s="5">
        <v>1139169000000</v>
      </c>
      <c r="O85" s="5">
        <v>1410082000000</v>
      </c>
      <c r="P85" s="5">
        <v>1299004000000</v>
      </c>
      <c r="Q85" s="5">
        <v>1144420000000</v>
      </c>
      <c r="R85" s="5">
        <v>957425000000</v>
      </c>
      <c r="S85" s="5">
        <v>861194000000</v>
      </c>
      <c r="T85" s="5">
        <v>745048000000</v>
      </c>
      <c r="U85" s="5">
        <v>689093000000</v>
      </c>
      <c r="V85" s="5">
        <v>671664000000</v>
      </c>
      <c r="W85" s="5">
        <v>594380000000</v>
      </c>
      <c r="X85" s="5">
        <v>490140000000</v>
      </c>
      <c r="Y85" s="5">
        <v>426289000000</v>
      </c>
      <c r="Z85" s="5">
        <v>619342000000</v>
      </c>
    </row>
    <row r="86" spans="3:26" ht="15.5" x14ac:dyDescent="0.35">
      <c r="C86" t="s">
        <v>93</v>
      </c>
    </row>
    <row r="87" spans="3:26" ht="15.5" x14ac:dyDescent="0.35">
      <c r="C87" t="s">
        <v>115</v>
      </c>
      <c r="D87" s="5">
        <v>2304564000000</v>
      </c>
      <c r="E87" s="5">
        <v>2286743000000</v>
      </c>
      <c r="F87" s="5">
        <v>2398684000000</v>
      </c>
      <c r="G87" s="5">
        <v>2442432000000</v>
      </c>
      <c r="I87" s="5">
        <v>2286743000000</v>
      </c>
      <c r="J87" s="5">
        <v>2128507000000</v>
      </c>
      <c r="K87" s="5">
        <v>2776505000000</v>
      </c>
      <c r="L87" s="5">
        <v>2392927000000</v>
      </c>
      <c r="M87" s="5">
        <v>1906967000000</v>
      </c>
      <c r="N87" s="5">
        <v>1932986000000</v>
      </c>
      <c r="O87" s="5">
        <v>2347673000000</v>
      </c>
      <c r="P87" s="5">
        <v>2208918000000</v>
      </c>
      <c r="Q87" s="5">
        <v>2003321000000</v>
      </c>
      <c r="R87" s="5">
        <v>1787723000000</v>
      </c>
      <c r="S87" s="5">
        <v>2231181000000</v>
      </c>
      <c r="T87" s="5">
        <v>2263728000000</v>
      </c>
      <c r="U87" s="5">
        <v>1980116000000</v>
      </c>
      <c r="V87" s="5">
        <v>1658468000000</v>
      </c>
      <c r="W87" s="5">
        <v>1473425000000</v>
      </c>
      <c r="X87" s="5">
        <v>1283712000000</v>
      </c>
      <c r="Y87" s="5">
        <v>786499000000</v>
      </c>
      <c r="Z87" s="5">
        <v>1103041000000</v>
      </c>
    </row>
    <row r="88" spans="3:26" ht="15.5" x14ac:dyDescent="0.35">
      <c r="C88" t="s">
        <v>116</v>
      </c>
    </row>
    <row r="89" spans="3:26" ht="15.5" x14ac:dyDescent="0.35">
      <c r="C89" t="s">
        <v>118</v>
      </c>
      <c r="D89" s="5">
        <v>1575000000</v>
      </c>
      <c r="E89" s="5">
        <v>1575000000</v>
      </c>
      <c r="F89" s="5">
        <v>9550000000</v>
      </c>
      <c r="G89" s="5">
        <v>6610000000</v>
      </c>
      <c r="I89" s="5">
        <v>1575000000</v>
      </c>
      <c r="J89" s="5">
        <v>5157000000</v>
      </c>
      <c r="K89" s="5">
        <v>3854000000</v>
      </c>
      <c r="M89" s="5">
        <v>101051000000</v>
      </c>
      <c r="N89" s="5">
        <v>173744000000</v>
      </c>
      <c r="O89" s="5">
        <v>123815000000</v>
      </c>
      <c r="P89" s="5">
        <v>71618000000</v>
      </c>
      <c r="Q89" s="5">
        <v>92409000000</v>
      </c>
      <c r="R89" s="5">
        <v>89264000000</v>
      </c>
      <c r="S89" s="5">
        <v>75378000000</v>
      </c>
      <c r="T89" s="5">
        <v>52220000000</v>
      </c>
      <c r="U89" s="5">
        <v>50154000000</v>
      </c>
      <c r="V89" s="5">
        <v>45231000000</v>
      </c>
      <c r="W89" s="5">
        <v>37449000000</v>
      </c>
      <c r="X89" s="5">
        <v>31578000000</v>
      </c>
      <c r="Y89" s="5">
        <v>25120000000</v>
      </c>
      <c r="Z89" s="5">
        <v>8470000000</v>
      </c>
    </row>
    <row r="90" spans="3:26" ht="15.5" x14ac:dyDescent="0.35">
      <c r="C90" t="s">
        <v>123</v>
      </c>
      <c r="D90" s="5">
        <v>4627257000000</v>
      </c>
      <c r="E90" s="5">
        <v>4553175000000</v>
      </c>
      <c r="F90" s="5">
        <v>4594616000000</v>
      </c>
      <c r="G90" s="5">
        <v>4691269000000</v>
      </c>
      <c r="I90" s="5">
        <v>4553175000000</v>
      </c>
      <c r="J90" s="5">
        <v>4879443000000</v>
      </c>
      <c r="K90" s="5">
        <v>4488149000000</v>
      </c>
      <c r="L90" s="5">
        <v>4812090000000</v>
      </c>
      <c r="M90" s="5">
        <v>5141047000000</v>
      </c>
      <c r="N90" s="5">
        <v>5570591000000</v>
      </c>
      <c r="O90" s="5">
        <v>5989585000000</v>
      </c>
      <c r="P90" s="5">
        <v>5940400000000</v>
      </c>
      <c r="Q90" s="5">
        <v>4068690000000</v>
      </c>
      <c r="R90" s="5">
        <v>3520207000000</v>
      </c>
      <c r="S90" s="5">
        <v>1822896000000</v>
      </c>
      <c r="T90" s="5">
        <v>1530836000000</v>
      </c>
      <c r="U90" s="5">
        <v>1478147000000</v>
      </c>
      <c r="V90" s="5">
        <v>1384995000000</v>
      </c>
      <c r="W90" s="5">
        <v>1152779000000</v>
      </c>
      <c r="X90" s="5">
        <v>1037313000000</v>
      </c>
      <c r="Y90" s="5">
        <v>1143946000000</v>
      </c>
      <c r="Z90" s="5">
        <v>874547000000</v>
      </c>
    </row>
    <row r="91" spans="3:26" ht="15.5" x14ac:dyDescent="0.35">
      <c r="C91" t="s">
        <v>320</v>
      </c>
      <c r="D91" s="5">
        <v>8133000000</v>
      </c>
      <c r="E91" s="5">
        <v>7243000000</v>
      </c>
      <c r="F91" s="5">
        <v>4195000000</v>
      </c>
      <c r="G91" s="5">
        <v>4711000000</v>
      </c>
      <c r="I91" s="5">
        <v>7243000000</v>
      </c>
      <c r="J91" s="5">
        <v>2682000000</v>
      </c>
      <c r="K91" s="5">
        <v>1334000000</v>
      </c>
      <c r="L91" s="5">
        <v>1512000000</v>
      </c>
      <c r="M91" s="5">
        <v>1627000000</v>
      </c>
      <c r="N91" s="5">
        <v>1680000000</v>
      </c>
      <c r="O91" s="5">
        <v>1785000000</v>
      </c>
      <c r="P91" s="5">
        <v>3165000000</v>
      </c>
      <c r="Q91" s="5">
        <v>3998000000</v>
      </c>
      <c r="R91" s="5">
        <v>5514000000</v>
      </c>
      <c r="S91" s="5">
        <v>6188000000</v>
      </c>
    </row>
    <row r="92" spans="3:26" ht="15.5" x14ac:dyDescent="0.35">
      <c r="C92" t="s">
        <v>125</v>
      </c>
      <c r="D92" s="5">
        <v>4867105000000</v>
      </c>
      <c r="E92" s="5">
        <v>4791085000000</v>
      </c>
      <c r="F92" s="5">
        <v>4845469000000</v>
      </c>
      <c r="G92" s="5">
        <v>4923015000000</v>
      </c>
      <c r="I92" s="5">
        <v>4791085000000</v>
      </c>
      <c r="J92" s="5">
        <v>5143059000000</v>
      </c>
      <c r="K92" s="5">
        <v>4724159000000</v>
      </c>
      <c r="L92" s="5">
        <v>5073593000000</v>
      </c>
      <c r="M92" s="5">
        <v>5496509000000</v>
      </c>
      <c r="N92" s="5">
        <v>6028671000000</v>
      </c>
      <c r="O92" s="5">
        <v>6390382000000</v>
      </c>
      <c r="P92" s="5">
        <v>6223714000000</v>
      </c>
      <c r="Q92" s="5">
        <v>4264495000000</v>
      </c>
      <c r="R92" s="5">
        <v>3717167000000</v>
      </c>
      <c r="S92" s="5">
        <v>2039094000000</v>
      </c>
      <c r="T92" s="5">
        <v>1654663000000</v>
      </c>
      <c r="U92" s="5">
        <v>1559277000000</v>
      </c>
      <c r="V92" s="5">
        <v>1456953000000</v>
      </c>
      <c r="W92" s="5">
        <v>1217170000000</v>
      </c>
      <c r="X92" s="5">
        <v>1088945000000</v>
      </c>
      <c r="Y92" s="5">
        <v>1185898000000</v>
      </c>
      <c r="Z92" s="5">
        <v>895945000000</v>
      </c>
    </row>
    <row r="93" spans="3:26" ht="15.5" x14ac:dyDescent="0.35">
      <c r="C93" t="s">
        <v>126</v>
      </c>
      <c r="D93" s="5">
        <v>7171669000000</v>
      </c>
      <c r="E93" s="5">
        <v>7077828000000</v>
      </c>
      <c r="F93" s="5">
        <v>7244153000000</v>
      </c>
      <c r="G93" s="5">
        <v>7365447000000</v>
      </c>
      <c r="I93" s="5">
        <v>7077828000000</v>
      </c>
      <c r="J93" s="5">
        <v>7271566000000</v>
      </c>
      <c r="K93" s="5">
        <v>7500664000000</v>
      </c>
      <c r="L93" s="5">
        <v>7466520000000</v>
      </c>
      <c r="M93" s="5">
        <v>7403476000000</v>
      </c>
      <c r="N93" s="5">
        <v>7961657000000</v>
      </c>
      <c r="O93" s="5">
        <v>8738055000000</v>
      </c>
      <c r="P93" s="5">
        <v>8432632000000</v>
      </c>
      <c r="Q93" s="5">
        <v>6267816000000</v>
      </c>
      <c r="R93" s="5">
        <v>5504890000000</v>
      </c>
      <c r="S93" s="5">
        <v>4270275000000</v>
      </c>
      <c r="T93" s="5">
        <v>3918391000000</v>
      </c>
      <c r="U93" s="5">
        <v>3539393000000</v>
      </c>
      <c r="V93" s="5">
        <v>3115421000000</v>
      </c>
      <c r="W93" s="5">
        <v>2690595000000</v>
      </c>
      <c r="X93" s="5">
        <v>2372657000000</v>
      </c>
      <c r="Y93" s="5">
        <v>1972397000000</v>
      </c>
      <c r="Z93" s="5">
        <v>1998986000000</v>
      </c>
    </row>
    <row r="94" spans="3:26" ht="15.5" x14ac:dyDescent="0.35">
      <c r="C94" t="s">
        <v>127</v>
      </c>
    </row>
    <row r="95" spans="3:26" ht="15.5" x14ac:dyDescent="0.35">
      <c r="C95" t="s">
        <v>128</v>
      </c>
    </row>
    <row r="96" spans="3:26" ht="15.5" x14ac:dyDescent="0.35">
      <c r="C96" t="s">
        <v>129</v>
      </c>
      <c r="D96" s="5">
        <v>1467232000000</v>
      </c>
      <c r="E96" s="5">
        <v>1345435000000</v>
      </c>
      <c r="F96" s="5">
        <v>1436946000000</v>
      </c>
      <c r="G96" s="5">
        <v>1555506000000</v>
      </c>
      <c r="I96" s="5">
        <v>1345435000000</v>
      </c>
      <c r="J96" s="5">
        <v>1502915000000</v>
      </c>
      <c r="K96" s="5">
        <v>1922939000000</v>
      </c>
      <c r="L96" s="5">
        <v>1986252000000</v>
      </c>
      <c r="M96" s="5">
        <v>1927761000000</v>
      </c>
      <c r="N96" s="5">
        <v>2404568000000</v>
      </c>
      <c r="O96" s="5">
        <v>2286103000000</v>
      </c>
      <c r="P96" s="5">
        <v>1738904000000</v>
      </c>
      <c r="Q96" s="5">
        <v>996903000000</v>
      </c>
      <c r="R96" s="5">
        <v>885086000000</v>
      </c>
      <c r="S96" s="5">
        <v>479376000000</v>
      </c>
      <c r="T96" s="5">
        <v>398238000000</v>
      </c>
      <c r="U96" s="5">
        <v>473960000000</v>
      </c>
      <c r="V96" s="5">
        <v>426669000000</v>
      </c>
      <c r="W96" s="5">
        <v>333132000000</v>
      </c>
      <c r="X96" s="5">
        <v>325854000000</v>
      </c>
      <c r="Y96" s="5">
        <v>235167000000</v>
      </c>
      <c r="Z96" s="5">
        <v>319553000000</v>
      </c>
    </row>
    <row r="97" spans="3:26" ht="15.5" x14ac:dyDescent="0.35">
      <c r="C97" t="s">
        <v>130</v>
      </c>
      <c r="D97" s="5">
        <v>360421000000</v>
      </c>
      <c r="E97" s="5">
        <v>319074000000</v>
      </c>
      <c r="F97" s="5">
        <v>410773000000</v>
      </c>
      <c r="G97" s="5">
        <v>419961000000</v>
      </c>
      <c r="I97" s="5">
        <v>319074000000</v>
      </c>
      <c r="J97" s="5">
        <v>334074000000</v>
      </c>
      <c r="K97" s="5">
        <v>398841000000</v>
      </c>
      <c r="L97" s="5">
        <v>428070000000</v>
      </c>
      <c r="M97" s="5">
        <v>370339000000</v>
      </c>
      <c r="N97" s="5">
        <v>263971000000</v>
      </c>
      <c r="O97" s="5">
        <v>296501000000</v>
      </c>
      <c r="P97" s="5">
        <v>343957000000</v>
      </c>
      <c r="Q97" s="5">
        <v>331917000000</v>
      </c>
      <c r="R97" s="5">
        <v>308377000000</v>
      </c>
      <c r="S97" s="5">
        <v>277988000000</v>
      </c>
    </row>
    <row r="98" spans="3:26" ht="15.5" x14ac:dyDescent="0.35">
      <c r="C98" t="s">
        <v>109</v>
      </c>
      <c r="T98" s="5">
        <v>219459000000</v>
      </c>
      <c r="U98" s="5">
        <v>228484000000</v>
      </c>
      <c r="V98" s="5">
        <v>190965000000</v>
      </c>
      <c r="W98" s="5">
        <v>162526000000</v>
      </c>
      <c r="X98" s="5">
        <v>156078000000</v>
      </c>
      <c r="Y98" s="5">
        <v>122357000000</v>
      </c>
      <c r="Z98" s="5">
        <v>128983000000</v>
      </c>
    </row>
    <row r="99" spans="3:26" ht="15.5" x14ac:dyDescent="0.35">
      <c r="C99" t="s">
        <v>110</v>
      </c>
      <c r="T99" s="5">
        <v>26087000000</v>
      </c>
      <c r="U99" s="5">
        <v>53016000000</v>
      </c>
      <c r="V99" s="5">
        <v>48043000000</v>
      </c>
      <c r="W99" s="5">
        <v>77613000000</v>
      </c>
      <c r="X99" s="5">
        <v>53364000000</v>
      </c>
      <c r="Y99" s="5">
        <v>35524000000</v>
      </c>
      <c r="Z99" s="5">
        <v>33280000000</v>
      </c>
    </row>
    <row r="100" spans="3:26" ht="15.5" x14ac:dyDescent="0.35">
      <c r="C100" t="s">
        <v>131</v>
      </c>
      <c r="D100" s="5">
        <v>360421000000</v>
      </c>
      <c r="E100" s="5">
        <v>319074000000</v>
      </c>
      <c r="F100" s="5">
        <v>410773000000</v>
      </c>
      <c r="G100" s="5">
        <v>419961000000</v>
      </c>
      <c r="I100" s="5">
        <v>319074000000</v>
      </c>
      <c r="J100" s="5">
        <v>334074000000</v>
      </c>
      <c r="K100" s="5">
        <v>398841000000</v>
      </c>
      <c r="L100" s="5">
        <v>428070000000</v>
      </c>
      <c r="M100" s="5">
        <v>370339000000</v>
      </c>
      <c r="N100" s="5">
        <v>263971000000</v>
      </c>
      <c r="O100" s="5">
        <v>296501000000</v>
      </c>
      <c r="P100" s="5">
        <v>343957000000</v>
      </c>
      <c r="Q100" s="5">
        <v>331917000000</v>
      </c>
      <c r="R100" s="5">
        <v>308377000000</v>
      </c>
      <c r="S100" s="5">
        <v>277988000000</v>
      </c>
      <c r="T100" s="5">
        <v>245546000000</v>
      </c>
      <c r="U100" s="5">
        <v>281500000000</v>
      </c>
      <c r="V100" s="5">
        <v>239008000000</v>
      </c>
      <c r="W100" s="5">
        <v>240139000000</v>
      </c>
      <c r="X100" s="5">
        <v>209442000000</v>
      </c>
      <c r="Y100" s="5">
        <v>157881000000</v>
      </c>
      <c r="Z100" s="5">
        <v>162263000000</v>
      </c>
    </row>
    <row r="101" spans="3:26" ht="15.5" x14ac:dyDescent="0.35">
      <c r="C101" t="s">
        <v>134</v>
      </c>
      <c r="D101" s="5">
        <v>577000000000</v>
      </c>
      <c r="E101" s="5">
        <v>560000000000</v>
      </c>
      <c r="F101" s="5">
        <v>570084000000</v>
      </c>
      <c r="G101" s="5">
        <v>659282000000</v>
      </c>
      <c r="I101" s="5">
        <v>560000000000</v>
      </c>
      <c r="J101" s="5">
        <v>547324000000</v>
      </c>
      <c r="K101" s="5">
        <v>745000000000</v>
      </c>
      <c r="L101" s="5">
        <v>707310000000</v>
      </c>
      <c r="M101" s="5">
        <v>855944000000</v>
      </c>
      <c r="N101" s="5">
        <v>1492265000000</v>
      </c>
    </row>
    <row r="102" spans="3:26" ht="15.5" x14ac:dyDescent="0.35">
      <c r="C102" t="s">
        <v>321</v>
      </c>
    </row>
    <row r="103" spans="3:26" ht="15.5" x14ac:dyDescent="0.35">
      <c r="C103" t="s">
        <v>133</v>
      </c>
      <c r="D103" s="5">
        <v>19480000000</v>
      </c>
      <c r="E103" s="5">
        <v>7654000000</v>
      </c>
      <c r="F103" s="5">
        <v>5710000000</v>
      </c>
      <c r="G103" s="5">
        <v>4248000000</v>
      </c>
      <c r="I103" s="5">
        <v>7654000000</v>
      </c>
      <c r="J103" s="5">
        <v>5714000000</v>
      </c>
      <c r="K103" s="5">
        <v>12934000000</v>
      </c>
      <c r="L103" s="5">
        <v>13089000000</v>
      </c>
      <c r="M103" s="5">
        <v>10018000000</v>
      </c>
      <c r="N103" s="5">
        <v>5783000000</v>
      </c>
      <c r="O103" s="5">
        <v>14232000000</v>
      </c>
      <c r="P103" s="5">
        <v>12540000000</v>
      </c>
      <c r="Q103" s="5">
        <v>8669000000</v>
      </c>
      <c r="R103" s="5">
        <v>15996000000</v>
      </c>
      <c r="S103" s="5">
        <v>18659000000</v>
      </c>
      <c r="T103" s="5">
        <v>25455000000</v>
      </c>
      <c r="U103" s="5">
        <v>41648000000</v>
      </c>
      <c r="V103" s="5">
        <v>27454000000</v>
      </c>
      <c r="W103" s="5">
        <v>18605000000</v>
      </c>
      <c r="X103" s="5">
        <v>46784000000</v>
      </c>
      <c r="Y103" s="5">
        <v>12490000000</v>
      </c>
      <c r="Z103" s="5">
        <v>64211000000</v>
      </c>
    </row>
    <row r="104" spans="3:26" ht="15.5" x14ac:dyDescent="0.35">
      <c r="C104" t="s">
        <v>132</v>
      </c>
      <c r="D104" s="5">
        <v>185577000000</v>
      </c>
      <c r="E104" s="5">
        <v>204656000000</v>
      </c>
      <c r="F104" s="5">
        <v>192128000000</v>
      </c>
      <c r="G104" s="5">
        <v>208289000000</v>
      </c>
      <c r="I104" s="5">
        <v>204656000000</v>
      </c>
      <c r="J104" s="5">
        <v>199556000000</v>
      </c>
      <c r="K104" s="5">
        <v>194066000000</v>
      </c>
      <c r="L104" s="5">
        <v>191283000000</v>
      </c>
      <c r="M104" s="5">
        <v>199272000000</v>
      </c>
      <c r="N104" s="5">
        <v>180023000000</v>
      </c>
      <c r="O104" s="5">
        <v>194449000000</v>
      </c>
      <c r="P104" s="5">
        <v>202020000000</v>
      </c>
      <c r="Q104" s="5">
        <v>156632000000</v>
      </c>
      <c r="R104" s="5">
        <v>132432000000</v>
      </c>
      <c r="S104" s="5">
        <v>138521000000</v>
      </c>
      <c r="T104" s="5">
        <v>101106000000</v>
      </c>
      <c r="U104" s="5">
        <v>93349000000</v>
      </c>
      <c r="V104" s="5">
        <v>63635000000</v>
      </c>
      <c r="W104" s="5">
        <v>62330000000</v>
      </c>
      <c r="X104" s="5">
        <v>57194000000</v>
      </c>
      <c r="Y104" s="5">
        <v>43993000000</v>
      </c>
      <c r="Z104" s="5">
        <v>49010000000</v>
      </c>
    </row>
    <row r="105" spans="3:26" ht="15.5" x14ac:dyDescent="0.35">
      <c r="C105" t="s">
        <v>135</v>
      </c>
    </row>
    <row r="106" spans="3:26" ht="15.5" x14ac:dyDescent="0.35">
      <c r="C106" t="s">
        <v>976</v>
      </c>
      <c r="D106" s="5">
        <v>341891000000</v>
      </c>
      <c r="E106" s="5">
        <v>370557000000</v>
      </c>
      <c r="F106" s="5">
        <v>470339000000</v>
      </c>
      <c r="G106" s="5">
        <v>507187000000</v>
      </c>
      <c r="I106" s="5">
        <v>370557000000</v>
      </c>
      <c r="J106" s="5">
        <v>505576000000</v>
      </c>
      <c r="K106" s="5">
        <v>580519000000</v>
      </c>
      <c r="L106" s="5">
        <v>1073520000000</v>
      </c>
      <c r="M106" s="5">
        <v>1514015000000</v>
      </c>
      <c r="N106" s="5">
        <v>1933367000000</v>
      </c>
      <c r="O106" s="5">
        <v>2479295000000</v>
      </c>
      <c r="P106" s="5">
        <v>2613265000000</v>
      </c>
      <c r="Q106" s="5">
        <v>1194366000000</v>
      </c>
      <c r="R106" s="5">
        <v>586096000000</v>
      </c>
    </row>
    <row r="107" spans="3:26" ht="15.5" x14ac:dyDescent="0.35">
      <c r="C107" t="s">
        <v>137</v>
      </c>
      <c r="D107" s="5">
        <v>130848000000</v>
      </c>
      <c r="E107" s="5">
        <v>126683000000</v>
      </c>
      <c r="F107" s="5">
        <v>175500000000</v>
      </c>
      <c r="G107" s="5">
        <v>173694000000</v>
      </c>
      <c r="I107" s="5">
        <v>126683000000</v>
      </c>
      <c r="J107" s="5">
        <v>198428000000</v>
      </c>
      <c r="K107" s="5">
        <v>479420000000</v>
      </c>
      <c r="L107" s="5">
        <v>576495000000</v>
      </c>
      <c r="M107" s="5">
        <v>438526000000</v>
      </c>
      <c r="N107" s="5">
        <v>412408000000</v>
      </c>
      <c r="O107" s="5">
        <v>1697426000000</v>
      </c>
      <c r="P107" s="5">
        <v>667230000000</v>
      </c>
      <c r="Q107" s="5">
        <v>298484000000</v>
      </c>
      <c r="R107" s="5">
        <v>112576000000</v>
      </c>
    </row>
    <row r="108" spans="3:26" ht="15.5" x14ac:dyDescent="0.35">
      <c r="C108" t="s">
        <v>312</v>
      </c>
    </row>
    <row r="109" spans="3:26" ht="15.5" x14ac:dyDescent="0.35">
      <c r="C109" t="s">
        <v>138</v>
      </c>
      <c r="D109" s="5">
        <v>1025715000000</v>
      </c>
      <c r="E109" s="5">
        <v>1051411000000</v>
      </c>
      <c r="F109" s="5">
        <v>1240532000000</v>
      </c>
      <c r="G109" s="5">
        <v>1261282000000</v>
      </c>
      <c r="I109" s="5">
        <v>1051411000000</v>
      </c>
      <c r="J109" s="5">
        <v>1275166000000</v>
      </c>
      <c r="K109" s="5">
        <v>1336988000000</v>
      </c>
      <c r="L109" s="5">
        <v>1760096000000</v>
      </c>
      <c r="M109" s="5">
        <v>2182346000000</v>
      </c>
      <c r="N109" s="5">
        <v>2627252000000</v>
      </c>
      <c r="O109" s="5">
        <v>3042021000000</v>
      </c>
      <c r="P109" s="5">
        <v>3097062000000</v>
      </c>
      <c r="Q109" s="5">
        <v>1722036000000</v>
      </c>
      <c r="R109" s="5">
        <v>1020540000000</v>
      </c>
      <c r="S109" s="5">
        <v>400676000000</v>
      </c>
      <c r="T109" s="5">
        <v>335511000000</v>
      </c>
      <c r="U109" s="5">
        <v>304706000000</v>
      </c>
      <c r="V109" s="5">
        <v>231663000000</v>
      </c>
      <c r="W109" s="5">
        <v>212263000000</v>
      </c>
      <c r="X109" s="5">
        <v>203878000000</v>
      </c>
      <c r="Y109" s="5">
        <v>207918000000</v>
      </c>
      <c r="Z109" s="5">
        <v>200054000000</v>
      </c>
    </row>
    <row r="110" spans="3:26" ht="15.5" x14ac:dyDescent="0.35">
      <c r="C110" t="s">
        <v>139</v>
      </c>
      <c r="D110" s="5">
        <v>1025715000000</v>
      </c>
      <c r="E110" s="5">
        <v>1051411000000</v>
      </c>
      <c r="F110" s="5">
        <v>1240532000000</v>
      </c>
      <c r="G110" s="5">
        <v>1261282000000</v>
      </c>
      <c r="I110" s="5">
        <v>1051411000000</v>
      </c>
      <c r="J110" s="5">
        <v>1275166000000</v>
      </c>
      <c r="K110" s="5">
        <v>1336988000000</v>
      </c>
      <c r="L110" s="5">
        <v>1760096000000</v>
      </c>
      <c r="M110" s="5">
        <v>2182346000000</v>
      </c>
      <c r="N110" s="5">
        <v>2627252000000</v>
      </c>
      <c r="O110" s="5">
        <v>3042021000000</v>
      </c>
      <c r="P110" s="5">
        <v>3097062000000</v>
      </c>
      <c r="Q110" s="5">
        <v>1722036000000</v>
      </c>
      <c r="R110" s="5">
        <v>1020540000000</v>
      </c>
      <c r="S110" s="5">
        <v>400676000000</v>
      </c>
      <c r="T110" s="5">
        <v>335511000000</v>
      </c>
      <c r="U110" s="5">
        <v>304706000000</v>
      </c>
      <c r="V110" s="5">
        <v>231663000000</v>
      </c>
      <c r="W110" s="5">
        <v>212263000000</v>
      </c>
      <c r="X110" s="5">
        <v>203878000000</v>
      </c>
      <c r="Y110" s="5">
        <v>207918000000</v>
      </c>
      <c r="Z110" s="5">
        <v>200054000000</v>
      </c>
    </row>
    <row r="111" spans="3:26" ht="15.5" x14ac:dyDescent="0.35">
      <c r="C111" t="s">
        <v>327</v>
      </c>
    </row>
    <row r="112" spans="3:26" ht="15.5" x14ac:dyDescent="0.35">
      <c r="C112" t="s">
        <v>328</v>
      </c>
      <c r="D112" s="5">
        <v>341891000000</v>
      </c>
      <c r="E112" s="5">
        <v>370557000000</v>
      </c>
      <c r="F112" s="5">
        <v>470339000000</v>
      </c>
      <c r="G112" s="5">
        <v>507187000000</v>
      </c>
      <c r="I112" s="5">
        <v>370557000000</v>
      </c>
      <c r="J112" s="5">
        <v>505576000000</v>
      </c>
      <c r="K112" s="5">
        <v>580519000000</v>
      </c>
      <c r="L112" s="5">
        <v>1073520000000</v>
      </c>
      <c r="M112" s="5">
        <v>1514015000000</v>
      </c>
      <c r="N112" s="5">
        <v>1933367000000</v>
      </c>
      <c r="O112" s="5">
        <v>2479295000000</v>
      </c>
      <c r="P112" s="5">
        <v>2613265000000</v>
      </c>
      <c r="Q112" s="5">
        <v>1194366000000</v>
      </c>
      <c r="R112" s="5">
        <v>586096000000</v>
      </c>
    </row>
    <row r="113" spans="2:26" ht="15.5" x14ac:dyDescent="0.35">
      <c r="C113" t="s">
        <v>141</v>
      </c>
      <c r="D113" s="5">
        <v>30983000000</v>
      </c>
      <c r="E113" s="5">
        <v>36781000000</v>
      </c>
      <c r="I113" s="5">
        <v>36781000000</v>
      </c>
      <c r="L113" s="5">
        <v>11071000000</v>
      </c>
    </row>
    <row r="114" spans="2:26" ht="15.5" x14ac:dyDescent="0.35">
      <c r="C114" t="s">
        <v>142</v>
      </c>
      <c r="D114" s="5">
        <v>2492947000000</v>
      </c>
      <c r="E114" s="5">
        <v>2396846000000</v>
      </c>
      <c r="F114" s="5">
        <v>2677478000000</v>
      </c>
      <c r="G114" s="5">
        <v>2816788000000</v>
      </c>
      <c r="I114" s="5">
        <v>2396846000000</v>
      </c>
      <c r="J114" s="5">
        <v>2778081000000</v>
      </c>
      <c r="K114" s="5">
        <v>3259927000000</v>
      </c>
      <c r="L114" s="5">
        <v>3746348000000</v>
      </c>
      <c r="M114" s="5">
        <v>4110107000000</v>
      </c>
      <c r="N114" s="5">
        <v>5031820000000</v>
      </c>
      <c r="O114" s="5">
        <v>5328124000000</v>
      </c>
      <c r="P114" s="5">
        <v>4835966000000</v>
      </c>
      <c r="Q114" s="5">
        <v>2718939000000</v>
      </c>
      <c r="R114" s="5">
        <v>1905626000000</v>
      </c>
      <c r="S114" s="5">
        <v>880052000000</v>
      </c>
      <c r="T114" s="5">
        <v>733749000000</v>
      </c>
      <c r="U114" s="5">
        <v>778666000000</v>
      </c>
      <c r="V114" s="5">
        <v>658332000000</v>
      </c>
      <c r="W114" s="5">
        <v>545395000000</v>
      </c>
      <c r="X114" s="5">
        <v>529732000000</v>
      </c>
      <c r="Y114" s="5">
        <v>443085000000</v>
      </c>
      <c r="Z114" s="5">
        <v>519607000000</v>
      </c>
    </row>
    <row r="115" spans="2:26" ht="15.5" x14ac:dyDescent="0.35">
      <c r="C115" t="s">
        <v>143</v>
      </c>
    </row>
    <row r="116" spans="2:26" ht="15.5" x14ac:dyDescent="0.35">
      <c r="C116" t="s">
        <v>144</v>
      </c>
      <c r="D116" s="5">
        <v>217000000000</v>
      </c>
      <c r="E116" s="5">
        <v>217000000000</v>
      </c>
      <c r="F116" s="5">
        <v>217000000000</v>
      </c>
      <c r="G116" s="5">
        <v>217000000000</v>
      </c>
      <c r="I116" s="5">
        <v>217000000000</v>
      </c>
      <c r="J116" s="5">
        <v>217000000000</v>
      </c>
      <c r="K116" s="5">
        <v>217000000000</v>
      </c>
      <c r="L116" s="5">
        <v>217000000000</v>
      </c>
      <c r="M116" s="5">
        <v>217000000000</v>
      </c>
      <c r="N116" s="5">
        <v>217000000000</v>
      </c>
      <c r="O116" s="5">
        <v>217000000000</v>
      </c>
      <c r="P116" s="5">
        <v>217000000000</v>
      </c>
      <c r="Q116" s="5">
        <v>217000000000</v>
      </c>
      <c r="R116" s="5">
        <v>217000000000</v>
      </c>
      <c r="S116" s="5">
        <v>217000000000</v>
      </c>
      <c r="T116" s="5">
        <v>217000000000</v>
      </c>
      <c r="U116" s="5">
        <v>217000000000</v>
      </c>
      <c r="V116" s="5">
        <v>217000000000</v>
      </c>
      <c r="W116" s="5">
        <v>217000000000</v>
      </c>
      <c r="X116" s="5">
        <v>217000000000</v>
      </c>
      <c r="Y116" s="5">
        <v>217000000000</v>
      </c>
      <c r="Z116" s="5">
        <v>217000000000</v>
      </c>
    </row>
    <row r="117" spans="2:26" ht="15.5" x14ac:dyDescent="0.35">
      <c r="C117" t="s">
        <v>145</v>
      </c>
      <c r="D117" s="5">
        <v>165083000000</v>
      </c>
      <c r="E117" s="5">
        <v>165083000000</v>
      </c>
      <c r="F117" s="5">
        <v>165083000000</v>
      </c>
      <c r="G117" s="5">
        <v>165083000000</v>
      </c>
      <c r="I117" s="5">
        <v>165083000000</v>
      </c>
      <c r="J117" s="5">
        <v>165083000000</v>
      </c>
      <c r="K117" s="5">
        <v>165083000000</v>
      </c>
      <c r="L117" s="5">
        <v>165083000000</v>
      </c>
      <c r="M117" s="5">
        <v>165083000000</v>
      </c>
      <c r="N117" s="5">
        <v>165083000000</v>
      </c>
      <c r="O117" s="5">
        <v>165083000000</v>
      </c>
      <c r="P117" s="5">
        <v>165083000000</v>
      </c>
      <c r="Q117" s="5">
        <v>165083000000</v>
      </c>
      <c r="R117" s="5">
        <v>165083000000</v>
      </c>
      <c r="S117" s="5">
        <v>165083000000</v>
      </c>
      <c r="T117" s="5">
        <v>165083000000</v>
      </c>
      <c r="U117" s="5">
        <v>165083000000</v>
      </c>
      <c r="V117" s="5">
        <v>165083000000</v>
      </c>
      <c r="W117" s="5">
        <v>165083000000</v>
      </c>
      <c r="X117" s="5">
        <v>165083000000</v>
      </c>
      <c r="Y117" s="5">
        <v>165083000000</v>
      </c>
      <c r="Z117" s="5">
        <v>165083000000</v>
      </c>
    </row>
    <row r="118" spans="2:26" ht="15.5" x14ac:dyDescent="0.35">
      <c r="C118" t="s">
        <v>146</v>
      </c>
      <c r="D118" s="5">
        <v>4296639000000</v>
      </c>
      <c r="E118" s="5">
        <v>4298899000000</v>
      </c>
      <c r="F118" s="5">
        <v>4184592000000</v>
      </c>
      <c r="G118" s="5">
        <v>4166576000000</v>
      </c>
      <c r="I118" s="5">
        <v>4298899000000</v>
      </c>
      <c r="J118" s="5">
        <v>4111402000000</v>
      </c>
      <c r="K118" s="5">
        <v>3858654000000</v>
      </c>
      <c r="L118" s="5">
        <v>3338089000000</v>
      </c>
      <c r="M118" s="5">
        <v>2911286000000</v>
      </c>
      <c r="N118" s="5">
        <v>2547754000000</v>
      </c>
      <c r="O118" s="5">
        <v>3027848000000</v>
      </c>
      <c r="P118" s="5">
        <v>3214583000000</v>
      </c>
      <c r="Q118" s="5">
        <v>3166794000000</v>
      </c>
      <c r="R118" s="5">
        <v>3217181000000</v>
      </c>
      <c r="S118" s="5">
        <v>3008140000000</v>
      </c>
      <c r="T118" s="5">
        <v>2802559000000</v>
      </c>
      <c r="U118" s="5">
        <v>2378644000000</v>
      </c>
      <c r="V118" s="5">
        <v>2075006000000</v>
      </c>
      <c r="W118" s="5">
        <v>1763117000000</v>
      </c>
      <c r="X118" s="5">
        <v>1460842000000</v>
      </c>
      <c r="Y118" s="5">
        <v>1147229000000</v>
      </c>
      <c r="Z118" s="5">
        <v>1097296000000</v>
      </c>
    </row>
    <row r="119" spans="2:26" ht="15.5" x14ac:dyDescent="0.35">
      <c r="C119" t="s">
        <v>147</v>
      </c>
      <c r="D119" s="5">
        <v>82500000000</v>
      </c>
      <c r="E119" s="5">
        <v>82500000000</v>
      </c>
      <c r="F119" s="5">
        <v>82500000000</v>
      </c>
      <c r="G119" s="5">
        <v>82500000000</v>
      </c>
      <c r="I119" s="5">
        <v>82500000000</v>
      </c>
      <c r="J119" s="5">
        <v>82500000000</v>
      </c>
      <c r="K119" s="5">
        <v>82500000000</v>
      </c>
      <c r="L119" s="5">
        <v>82500000000</v>
      </c>
      <c r="M119" s="5">
        <v>82500000000</v>
      </c>
      <c r="N119" s="5">
        <v>82500000000</v>
      </c>
      <c r="O119" s="5">
        <v>82500000000</v>
      </c>
      <c r="P119" s="5">
        <v>82500000000</v>
      </c>
      <c r="Q119" s="5">
        <v>82500000000</v>
      </c>
      <c r="R119" s="5">
        <v>82500000000</v>
      </c>
      <c r="S119" s="5">
        <v>79000000000</v>
      </c>
      <c r="T119" s="5">
        <v>74500000000</v>
      </c>
      <c r="U119" s="5">
        <v>71000000000</v>
      </c>
      <c r="V119" s="5">
        <v>67500000000</v>
      </c>
      <c r="W119" s="5">
        <v>64000000000</v>
      </c>
      <c r="X119" s="5">
        <v>60700000000</v>
      </c>
      <c r="Y119" s="5">
        <v>60000000000</v>
      </c>
      <c r="Z119" s="5">
        <v>57250000000</v>
      </c>
    </row>
    <row r="120" spans="2:26" ht="15.5" x14ac:dyDescent="0.35">
      <c r="C120" t="s">
        <v>148</v>
      </c>
      <c r="D120" s="5">
        <v>4214139000000</v>
      </c>
      <c r="E120" s="5">
        <v>4216399000000</v>
      </c>
      <c r="F120" s="5">
        <v>4102092000000</v>
      </c>
      <c r="G120" s="5">
        <v>4084076000000</v>
      </c>
      <c r="I120" s="5">
        <v>4216399000000</v>
      </c>
      <c r="J120" s="5">
        <v>4028902000000</v>
      </c>
      <c r="K120" s="5">
        <v>3776154000000</v>
      </c>
      <c r="L120" s="5">
        <v>3255589000000</v>
      </c>
      <c r="M120" s="5">
        <v>2828786000000</v>
      </c>
      <c r="N120" s="5">
        <v>2465254000000</v>
      </c>
      <c r="O120" s="5">
        <v>2945348000000</v>
      </c>
      <c r="P120" s="5">
        <v>3132083000000</v>
      </c>
      <c r="Q120" s="5">
        <v>3084294000000</v>
      </c>
      <c r="R120" s="5">
        <v>3134681000000</v>
      </c>
      <c r="S120" s="5">
        <v>2929140000000</v>
      </c>
      <c r="T120" s="5">
        <v>2728059000000</v>
      </c>
      <c r="U120" s="5">
        <v>2307644000000</v>
      </c>
      <c r="V120" s="5">
        <v>2007506000000</v>
      </c>
      <c r="W120" s="5">
        <v>1699117000000</v>
      </c>
      <c r="X120" s="5">
        <v>1400142000000</v>
      </c>
      <c r="Y120" s="5">
        <v>1087229000000</v>
      </c>
      <c r="Z120" s="5">
        <v>1040046000000</v>
      </c>
    </row>
    <row r="121" spans="2:26" ht="15.5" x14ac:dyDescent="0.35">
      <c r="C121" t="s">
        <v>149</v>
      </c>
      <c r="D121" s="5">
        <v>4296639000000</v>
      </c>
      <c r="E121" s="5">
        <v>4298899000000</v>
      </c>
      <c r="F121" s="5">
        <v>4184592000000</v>
      </c>
      <c r="G121" s="5">
        <v>4166576000000</v>
      </c>
      <c r="I121" s="5">
        <v>4298899000000</v>
      </c>
      <c r="J121" s="5">
        <v>4111402000000</v>
      </c>
      <c r="K121" s="5">
        <v>3858654000000</v>
      </c>
      <c r="L121" s="5">
        <v>3338089000000</v>
      </c>
      <c r="M121" s="5">
        <v>2911286000000</v>
      </c>
      <c r="N121" s="5">
        <v>2547754000000</v>
      </c>
      <c r="O121" s="5">
        <v>3027848000000</v>
      </c>
      <c r="P121" s="5">
        <v>3214583000000</v>
      </c>
      <c r="Q121" s="5">
        <v>3166794000000</v>
      </c>
      <c r="R121" s="5">
        <v>3217181000000</v>
      </c>
      <c r="S121" s="5">
        <v>3008140000000</v>
      </c>
      <c r="T121" s="5">
        <v>2802559000000</v>
      </c>
      <c r="U121" s="5">
        <v>2378644000000</v>
      </c>
      <c r="V121" s="5">
        <v>2075006000000</v>
      </c>
      <c r="W121" s="5">
        <v>1763117000000</v>
      </c>
      <c r="X121" s="5">
        <v>1460842000000</v>
      </c>
      <c r="Y121" s="5">
        <v>1147229000000</v>
      </c>
      <c r="Z121" s="5">
        <v>1097296000000</v>
      </c>
    </row>
    <row r="122" spans="2:26" ht="15.5" x14ac:dyDescent="0.35">
      <c r="C122" t="s">
        <v>150</v>
      </c>
    </row>
    <row r="123" spans="2:26" ht="15.5" x14ac:dyDescent="0.35">
      <c r="C123" t="s">
        <v>9</v>
      </c>
      <c r="D123" s="5">
        <v>4678722000000</v>
      </c>
      <c r="E123" s="5">
        <v>4680982000000</v>
      </c>
      <c r="F123" s="5">
        <v>4566675000000</v>
      </c>
      <c r="G123" s="5">
        <v>4548659000000</v>
      </c>
      <c r="I123" s="5">
        <v>4680982000000</v>
      </c>
      <c r="J123" s="5">
        <v>4493485000000</v>
      </c>
      <c r="K123" s="5">
        <v>4240737000000</v>
      </c>
      <c r="L123" s="5">
        <v>3720172000000</v>
      </c>
      <c r="M123" s="5">
        <v>3293369000000</v>
      </c>
      <c r="N123" s="5">
        <v>2929837000000</v>
      </c>
      <c r="O123" s="5">
        <v>3409931000000</v>
      </c>
      <c r="P123" s="5">
        <v>3596666000000</v>
      </c>
      <c r="Q123" s="5">
        <v>3548877000000</v>
      </c>
      <c r="R123" s="5">
        <v>3599264000000</v>
      </c>
      <c r="S123" s="5">
        <v>3390223000000</v>
      </c>
      <c r="T123" s="5">
        <v>3184642000000</v>
      </c>
      <c r="U123" s="5">
        <v>2760727000000</v>
      </c>
      <c r="V123" s="5">
        <v>2457089000000</v>
      </c>
      <c r="W123" s="5">
        <v>2145200000000</v>
      </c>
      <c r="X123" s="5">
        <v>1842925000000</v>
      </c>
      <c r="Y123" s="5">
        <v>1529312000000</v>
      </c>
      <c r="Z123" s="5">
        <v>1479379000000</v>
      </c>
    </row>
    <row r="124" spans="2:26" ht="15.5" x14ac:dyDescent="0.35">
      <c r="C124" t="s">
        <v>151</v>
      </c>
      <c r="D124" s="5">
        <v>7171669000000</v>
      </c>
      <c r="E124" s="5">
        <v>7077828000000</v>
      </c>
      <c r="F124" s="5">
        <v>7244153000000</v>
      </c>
      <c r="G124" s="5">
        <v>7365447000000</v>
      </c>
      <c r="I124" s="5">
        <v>7077828000000</v>
      </c>
      <c r="J124" s="5">
        <v>7271566000000</v>
      </c>
      <c r="K124" s="5">
        <v>7500664000000</v>
      </c>
      <c r="L124" s="5">
        <v>7466520000000</v>
      </c>
      <c r="M124" s="5">
        <v>7403476000000</v>
      </c>
      <c r="N124" s="5">
        <v>7961657000000</v>
      </c>
      <c r="O124" s="5">
        <v>8738055000000</v>
      </c>
      <c r="P124" s="5">
        <v>8432632000000</v>
      </c>
      <c r="Q124" s="5">
        <v>6267816000000</v>
      </c>
      <c r="R124" s="5">
        <v>5504890000000</v>
      </c>
      <c r="S124" s="5">
        <v>4270275000000</v>
      </c>
      <c r="T124" s="5">
        <v>3918391000000</v>
      </c>
      <c r="U124" s="5">
        <v>3539393000000</v>
      </c>
      <c r="V124" s="5">
        <v>3115421000000</v>
      </c>
      <c r="W124" s="5">
        <v>2690595000000</v>
      </c>
      <c r="X124" s="5">
        <v>2372657000000</v>
      </c>
      <c r="Y124" s="5">
        <v>1972397000000</v>
      </c>
      <c r="Z124" s="5">
        <v>1998986000000</v>
      </c>
    </row>
    <row r="125" spans="2:26" ht="15.5" x14ac:dyDescent="0.35">
      <c r="C125" t="s">
        <v>152</v>
      </c>
      <c r="D125" s="5">
        <v>434000000</v>
      </c>
      <c r="E125" s="5">
        <v>434000000</v>
      </c>
      <c r="F125" s="5">
        <v>434000000</v>
      </c>
      <c r="G125" s="5">
        <v>434000000</v>
      </c>
      <c r="I125" s="5">
        <v>434000000</v>
      </c>
      <c r="J125" s="5">
        <v>434000000</v>
      </c>
      <c r="K125" s="5">
        <v>434000000</v>
      </c>
      <c r="L125" s="5">
        <v>434000000</v>
      </c>
      <c r="M125" s="5">
        <v>434000000</v>
      </c>
      <c r="N125" s="5">
        <v>434000000</v>
      </c>
      <c r="O125" s="5">
        <v>434000000</v>
      </c>
      <c r="P125" s="5">
        <v>434000000</v>
      </c>
      <c r="Q125" s="5">
        <v>434000000</v>
      </c>
      <c r="R125" s="5">
        <v>434000000</v>
      </c>
      <c r="S125" s="5">
        <v>434000000</v>
      </c>
      <c r="T125" s="5">
        <v>434000000</v>
      </c>
      <c r="U125" s="5">
        <v>434000000</v>
      </c>
      <c r="V125" s="5">
        <v>434000000</v>
      </c>
      <c r="W125" s="5">
        <v>434000000</v>
      </c>
      <c r="X125" s="5">
        <v>434000000</v>
      </c>
      <c r="Y125" s="5">
        <v>434000000</v>
      </c>
      <c r="Z125" s="5">
        <v>434000000</v>
      </c>
    </row>
    <row r="127" spans="2:26" ht="15.5" x14ac:dyDescent="0.35">
      <c r="B127" t="s">
        <v>153</v>
      </c>
      <c r="C127" t="s">
        <v>154</v>
      </c>
      <c r="D127" s="5">
        <v>149256000000</v>
      </c>
      <c r="E127" s="5">
        <v>210357000000</v>
      </c>
      <c r="F127" s="5">
        <v>224127000000</v>
      </c>
      <c r="G127" s="5">
        <v>15236000000</v>
      </c>
      <c r="I127" s="5">
        <v>599144000000</v>
      </c>
      <c r="J127" s="5">
        <v>1286100000000</v>
      </c>
      <c r="K127" s="5">
        <v>850090000000</v>
      </c>
      <c r="L127" s="5">
        <v>815751000000</v>
      </c>
      <c r="M127" s="5">
        <v>1015935000000</v>
      </c>
      <c r="N127" s="5">
        <v>565550000000</v>
      </c>
      <c r="O127" s="5">
        <v>-45608000000</v>
      </c>
      <c r="P127" s="5">
        <v>216818000000</v>
      </c>
      <c r="Q127" s="5">
        <v>299081000000</v>
      </c>
      <c r="R127" s="5">
        <v>333042000000</v>
      </c>
      <c r="S127" s="5">
        <v>366837000000</v>
      </c>
      <c r="T127" s="5">
        <v>564250000000</v>
      </c>
      <c r="U127" s="5">
        <v>551871000000</v>
      </c>
      <c r="V127" s="5">
        <v>411135000000</v>
      </c>
      <c r="W127" s="5">
        <v>335387000000</v>
      </c>
      <c r="X127" s="5">
        <v>481895000000</v>
      </c>
      <c r="Y127" s="5">
        <v>341732000000</v>
      </c>
      <c r="Z127" s="5">
        <v>414922000000</v>
      </c>
    </row>
    <row r="128" spans="2:26" ht="15.5" x14ac:dyDescent="0.35">
      <c r="C128" t="s">
        <v>331</v>
      </c>
      <c r="D128" s="5">
        <v>1316300000000</v>
      </c>
      <c r="E128" s="5">
        <v>1371877000000</v>
      </c>
      <c r="F128" s="5">
        <v>1284436000000</v>
      </c>
      <c r="G128" s="5">
        <v>1190730000000</v>
      </c>
      <c r="I128" s="5">
        <v>5013225000000</v>
      </c>
      <c r="J128" s="5">
        <v>5597528000000</v>
      </c>
      <c r="K128" s="5">
        <v>5866398000000</v>
      </c>
      <c r="L128" s="5">
        <v>5485250000000</v>
      </c>
      <c r="M128" s="5">
        <v>4701247000000</v>
      </c>
      <c r="N128" s="5">
        <v>3774455000000</v>
      </c>
      <c r="O128" s="5">
        <v>4264602000000</v>
      </c>
      <c r="P128" s="5">
        <v>4411404000000</v>
      </c>
      <c r="Q128" s="5">
        <v>3882899000000</v>
      </c>
      <c r="R128" s="5">
        <v>3709384000000</v>
      </c>
      <c r="S128" s="5">
        <v>3666690000000</v>
      </c>
      <c r="T128" s="5">
        <v>3694422000000</v>
      </c>
      <c r="U128" s="5">
        <v>3127029000000</v>
      </c>
      <c r="V128" s="5">
        <v>2833802000000</v>
      </c>
      <c r="W128" s="5">
        <v>2561598000000</v>
      </c>
      <c r="X128" s="5">
        <v>2392144000000</v>
      </c>
      <c r="Y128" s="5">
        <v>1886472000000</v>
      </c>
      <c r="Z128" s="5">
        <v>2337603000000</v>
      </c>
    </row>
    <row r="129" spans="3:26" ht="15.5" x14ac:dyDescent="0.35">
      <c r="C129" t="s">
        <v>571</v>
      </c>
      <c r="D129" s="5">
        <v>-822005000000</v>
      </c>
      <c r="E129" s="5">
        <v>-838334000000</v>
      </c>
      <c r="F129" s="5">
        <v>-692151000000</v>
      </c>
      <c r="G129" s="5">
        <v>-856786000000</v>
      </c>
      <c r="I129" s="5">
        <v>-3071830000000</v>
      </c>
      <c r="J129" s="5">
        <v>-2866845000000</v>
      </c>
      <c r="K129" s="5">
        <v>-3505511000000</v>
      </c>
      <c r="L129" s="5">
        <v>-3357500000000</v>
      </c>
      <c r="M129" s="5">
        <v>-2542815000000</v>
      </c>
      <c r="N129" s="5">
        <v>-2127159000000</v>
      </c>
      <c r="O129" s="5">
        <v>-2952330000000</v>
      </c>
      <c r="P129" s="5">
        <v>-3076339000000</v>
      </c>
      <c r="Q129" s="5">
        <v>-2599273000000</v>
      </c>
      <c r="R129" s="5">
        <v>-2499945000000</v>
      </c>
      <c r="S129" s="5">
        <v>-2442161000000</v>
      </c>
      <c r="T129" s="5">
        <v>-2373919000000</v>
      </c>
      <c r="U129" s="5">
        <v>-2009004000000</v>
      </c>
      <c r="V129" s="5">
        <v>-1841201000000</v>
      </c>
      <c r="W129" s="5">
        <v>-1667938000000</v>
      </c>
      <c r="X129" s="5">
        <v>-1440425000000</v>
      </c>
      <c r="Y129" s="5">
        <v>-1099476000000</v>
      </c>
      <c r="Z129" s="5">
        <v>-1301276000000</v>
      </c>
    </row>
    <row r="130" spans="3:26" ht="15.5" x14ac:dyDescent="0.35">
      <c r="C130" t="s">
        <v>883</v>
      </c>
      <c r="D130" s="5">
        <v>-269790000000</v>
      </c>
      <c r="E130" s="5">
        <v>-289120000000</v>
      </c>
      <c r="F130" s="5">
        <v>-246632000000</v>
      </c>
      <c r="G130" s="5">
        <v>-227575000000</v>
      </c>
      <c r="I130" s="5">
        <v>-1030738000000</v>
      </c>
      <c r="J130" s="5">
        <v>-1011450000000</v>
      </c>
      <c r="K130" s="5">
        <v>-920335000000</v>
      </c>
      <c r="L130" s="5">
        <v>-864046000000</v>
      </c>
      <c r="M130" s="5">
        <v>-787019000000</v>
      </c>
      <c r="N130" s="5">
        <v>-760900000000</v>
      </c>
      <c r="O130" s="5">
        <v>-796281000000</v>
      </c>
      <c r="P130" s="5">
        <v>-767992000000</v>
      </c>
      <c r="Q130" s="5">
        <v>-653281000000</v>
      </c>
      <c r="R130" s="5">
        <v>-463394000000</v>
      </c>
      <c r="S130" s="5">
        <v>-446251000000</v>
      </c>
      <c r="T130" s="5">
        <v>-451008000000</v>
      </c>
      <c r="U130" s="5">
        <v>-407579000000</v>
      </c>
      <c r="V130" s="5">
        <v>-339880000000</v>
      </c>
      <c r="W130" s="5">
        <v>-271025000000</v>
      </c>
      <c r="X130" s="5">
        <v>-243241000000</v>
      </c>
      <c r="Y130" s="5">
        <v>-221398000000</v>
      </c>
      <c r="Z130" s="5">
        <v>-272162000000</v>
      </c>
    </row>
    <row r="131" spans="3:26" ht="15.5" x14ac:dyDescent="0.35">
      <c r="C131" t="s">
        <v>977</v>
      </c>
      <c r="W131" s="5">
        <v>-36205000000</v>
      </c>
      <c r="X131" s="5">
        <v>-37863000000</v>
      </c>
      <c r="Y131" s="5">
        <v>-30239000000</v>
      </c>
      <c r="Z131" s="5">
        <v>-18066000000</v>
      </c>
    </row>
    <row r="132" spans="3:26" ht="15.5" x14ac:dyDescent="0.35">
      <c r="C132" t="s">
        <v>978</v>
      </c>
      <c r="D132" s="5">
        <v>-56495000000</v>
      </c>
      <c r="E132" s="5">
        <v>-273000000</v>
      </c>
      <c r="F132" s="5">
        <v>-98398000000</v>
      </c>
      <c r="G132" s="5">
        <v>-47444000000</v>
      </c>
      <c r="I132" s="5">
        <v>-171682000000</v>
      </c>
      <c r="J132" s="5">
        <v>-213720000000</v>
      </c>
      <c r="K132" s="5">
        <v>-334217000000</v>
      </c>
      <c r="L132" s="5">
        <v>-324996000000</v>
      </c>
      <c r="M132" s="5">
        <v>-304244000000</v>
      </c>
      <c r="N132" s="5">
        <v>-262411000000</v>
      </c>
      <c r="O132" s="5">
        <v>-401688000000</v>
      </c>
      <c r="P132" s="5">
        <v>-209020000000</v>
      </c>
      <c r="Q132" s="5">
        <v>-288637000000</v>
      </c>
      <c r="R132" s="5">
        <v>-294121000000</v>
      </c>
      <c r="S132" s="5">
        <v>-296902000000</v>
      </c>
      <c r="T132" s="5">
        <v>-184581000000</v>
      </c>
      <c r="U132" s="5">
        <v>-76434000000</v>
      </c>
      <c r="V132" s="5">
        <v>-140440000000</v>
      </c>
      <c r="W132" s="5">
        <v>-120723000000</v>
      </c>
      <c r="X132" s="5">
        <v>-113713000000</v>
      </c>
      <c r="Y132" s="5">
        <v>-111018000000</v>
      </c>
      <c r="Z132" s="5">
        <v>-269288000000</v>
      </c>
    </row>
    <row r="133" spans="3:26" ht="15.5" x14ac:dyDescent="0.35">
      <c r="C133" t="s">
        <v>508</v>
      </c>
      <c r="D133" s="5">
        <v>322000000</v>
      </c>
      <c r="E133" s="5">
        <v>297000000</v>
      </c>
      <c r="F133" s="5">
        <v>293000000</v>
      </c>
      <c r="G133" s="5">
        <v>353000000</v>
      </c>
      <c r="I133" s="5">
        <v>1229000000</v>
      </c>
      <c r="J133" s="5">
        <v>1460000000</v>
      </c>
      <c r="K133" s="5">
        <v>1355000000</v>
      </c>
      <c r="L133" s="5">
        <v>1258000000</v>
      </c>
      <c r="M133" s="5">
        <v>1448000000</v>
      </c>
      <c r="N133" s="5">
        <v>2562000000</v>
      </c>
      <c r="O133" s="5">
        <v>3003000000</v>
      </c>
      <c r="P133" s="5">
        <v>2187000000</v>
      </c>
      <c r="Q133" s="5">
        <v>2016000000</v>
      </c>
      <c r="R133" s="5">
        <v>11175000000</v>
      </c>
      <c r="S133" s="5">
        <v>38429000000</v>
      </c>
      <c r="T133" s="5">
        <v>41041000000</v>
      </c>
      <c r="U133" s="5">
        <v>20983000000</v>
      </c>
      <c r="V133" s="5">
        <v>13124000000</v>
      </c>
      <c r="W133" s="5">
        <v>12564000000</v>
      </c>
      <c r="X133" s="5">
        <v>8201000000</v>
      </c>
      <c r="Y133" s="5">
        <v>5208000000</v>
      </c>
      <c r="Z133" s="5">
        <v>8606000000</v>
      </c>
    </row>
    <row r="134" spans="3:26" ht="15.5" x14ac:dyDescent="0.35">
      <c r="C134" t="s">
        <v>507</v>
      </c>
      <c r="D134" s="5">
        <v>-13921000000</v>
      </c>
      <c r="E134" s="5">
        <v>-19558000000</v>
      </c>
      <c r="F134" s="5">
        <v>-19928000000</v>
      </c>
      <c r="G134" s="5">
        <v>-21759000000</v>
      </c>
      <c r="I134" s="5">
        <v>-81841000000</v>
      </c>
      <c r="J134" s="5">
        <v>-110012000000</v>
      </c>
      <c r="K134" s="5">
        <v>-141567000000</v>
      </c>
      <c r="L134" s="5">
        <v>-91633000000</v>
      </c>
      <c r="M134" s="5">
        <v>-69062000000</v>
      </c>
      <c r="N134" s="5">
        <v>-125971000000</v>
      </c>
      <c r="O134" s="5">
        <v>-170545000000</v>
      </c>
      <c r="P134" s="5">
        <v>-70604000000</v>
      </c>
      <c r="Q134" s="5">
        <v>-21054000000</v>
      </c>
      <c r="R134" s="5">
        <v>-12423000000</v>
      </c>
      <c r="Y134" s="5">
        <v>-276000000</v>
      </c>
      <c r="Z134" s="5">
        <v>-1056000000</v>
      </c>
    </row>
    <row r="135" spans="3:26" ht="15.5" x14ac:dyDescent="0.35">
      <c r="C135" t="s">
        <v>979</v>
      </c>
      <c r="F135" s="5">
        <v>41194000000</v>
      </c>
      <c r="G135" s="5">
        <v>-41194000000</v>
      </c>
      <c r="J135" s="5">
        <v>12621000000</v>
      </c>
      <c r="K135" s="5">
        <v>16565000000</v>
      </c>
      <c r="L135" s="5">
        <v>7972000000</v>
      </c>
      <c r="M135" s="5">
        <v>33013000000</v>
      </c>
      <c r="N135" s="5">
        <v>72954000000</v>
      </c>
      <c r="O135" s="5">
        <v>42074000000</v>
      </c>
      <c r="Q135" s="5">
        <v>36905000000</v>
      </c>
      <c r="Z135" s="5">
        <v>55712000000</v>
      </c>
    </row>
    <row r="136" spans="3:26" ht="15.5" x14ac:dyDescent="0.35">
      <c r="C136" t="s">
        <v>607</v>
      </c>
      <c r="D136" s="5">
        <v>-5155000000</v>
      </c>
      <c r="E136" s="5">
        <v>-14532000000</v>
      </c>
      <c r="F136" s="5">
        <v>-44687000000</v>
      </c>
      <c r="G136" s="5">
        <v>18911000000</v>
      </c>
      <c r="I136" s="5">
        <v>-59219000000</v>
      </c>
      <c r="J136" s="5">
        <v>-123482000000</v>
      </c>
      <c r="K136" s="5">
        <v>-132598000000</v>
      </c>
      <c r="L136" s="5">
        <v>-40554000000</v>
      </c>
      <c r="M136" s="5">
        <v>-16633000000</v>
      </c>
      <c r="N136" s="5">
        <v>-7980000000</v>
      </c>
      <c r="O136" s="5">
        <v>-34443000000</v>
      </c>
      <c r="P136" s="5">
        <v>-72818000000</v>
      </c>
      <c r="Q136" s="5">
        <v>-60494000000</v>
      </c>
      <c r="R136" s="5">
        <v>-117634000000</v>
      </c>
      <c r="S136" s="5">
        <v>-152968000000</v>
      </c>
      <c r="T136" s="5">
        <v>-161705000000</v>
      </c>
      <c r="U136" s="5">
        <v>-103124000000</v>
      </c>
      <c r="V136" s="5">
        <v>-114270000000</v>
      </c>
      <c r="W136" s="5">
        <v>-142884000000</v>
      </c>
      <c r="X136" s="5">
        <v>-83208000000</v>
      </c>
      <c r="Y136" s="5">
        <v>-87541000000</v>
      </c>
      <c r="Z136" s="5">
        <v>-125151000000</v>
      </c>
    </row>
    <row r="137" spans="3:26" ht="15.5" x14ac:dyDescent="0.35">
      <c r="C137" t="s">
        <v>161</v>
      </c>
      <c r="D137" s="5">
        <v>-17579000000</v>
      </c>
      <c r="E137" s="5">
        <v>-172805000000</v>
      </c>
      <c r="F137" s="5">
        <v>-152191000000</v>
      </c>
      <c r="G137" s="5">
        <v>63705000000</v>
      </c>
      <c r="I137" s="5">
        <v>-280709000000</v>
      </c>
      <c r="J137" s="5">
        <v>-642887000000</v>
      </c>
      <c r="K137" s="5">
        <v>-580633000000</v>
      </c>
      <c r="L137" s="5">
        <v>-679025000000</v>
      </c>
      <c r="M137" s="5">
        <v>-1101238000000</v>
      </c>
      <c r="N137" s="5">
        <v>-414734000000</v>
      </c>
      <c r="O137" s="5">
        <v>1009503000000</v>
      </c>
      <c r="P137" s="5">
        <v>1637324000000</v>
      </c>
      <c r="Q137" s="5">
        <v>742946000000</v>
      </c>
      <c r="R137" s="5">
        <v>663952000000</v>
      </c>
      <c r="S137" s="5">
        <v>-34720000000</v>
      </c>
      <c r="T137" s="5">
        <v>-34720000000</v>
      </c>
      <c r="U137" s="5">
        <v>-34720000000</v>
      </c>
      <c r="V137" s="5">
        <v>-34720000000</v>
      </c>
      <c r="W137" s="5">
        <v>-34720000000</v>
      </c>
      <c r="X137" s="5">
        <v>-17360000000</v>
      </c>
      <c r="Y137" s="5">
        <v>-17360000000</v>
      </c>
      <c r="Z137" s="5">
        <v>-143039000000</v>
      </c>
    </row>
    <row r="138" spans="3:26" ht="15.5" x14ac:dyDescent="0.35">
      <c r="C138" t="s">
        <v>162</v>
      </c>
      <c r="D138" s="5">
        <v>-156431000000</v>
      </c>
      <c r="E138" s="5">
        <v>-30136000000</v>
      </c>
      <c r="F138" s="5">
        <v>-67351000000</v>
      </c>
      <c r="G138" s="5">
        <v>-74147000000</v>
      </c>
      <c r="I138" s="5">
        <v>-314674000000</v>
      </c>
      <c r="J138" s="5">
        <v>-743537000000</v>
      </c>
      <c r="K138" s="5">
        <v>-227005000000</v>
      </c>
      <c r="L138" s="5">
        <v>-162494000000</v>
      </c>
      <c r="M138" s="5">
        <v>-81701000000</v>
      </c>
      <c r="N138" s="5">
        <v>-146137000000</v>
      </c>
      <c r="O138" s="5">
        <v>-963224000000</v>
      </c>
      <c r="P138" s="5">
        <v>-1911492000000</v>
      </c>
      <c r="Q138" s="5">
        <v>-1017775000000</v>
      </c>
      <c r="R138" s="5">
        <v>-1602842000000</v>
      </c>
      <c r="S138" s="5">
        <v>-532039000000</v>
      </c>
      <c r="T138" s="5">
        <v>-287413000000</v>
      </c>
      <c r="U138" s="5">
        <v>-329214000000</v>
      </c>
      <c r="V138" s="5">
        <v>-321152000000</v>
      </c>
      <c r="W138" s="5">
        <v>-255909000000</v>
      </c>
      <c r="X138" s="5">
        <v>-72998000000</v>
      </c>
      <c r="Y138" s="5">
        <v>-432004000000</v>
      </c>
      <c r="Z138" s="5">
        <v>-116250000000</v>
      </c>
    </row>
    <row r="139" spans="3:26" ht="15.5" x14ac:dyDescent="0.35">
      <c r="C139" t="s">
        <v>163</v>
      </c>
      <c r="D139" s="5">
        <v>-155504000000</v>
      </c>
      <c r="E139" s="5">
        <v>-24195000000</v>
      </c>
      <c r="F139" s="5">
        <v>-70685000000</v>
      </c>
      <c r="G139" s="5">
        <v>-74890000000</v>
      </c>
      <c r="I139" s="5">
        <v>-309723000000</v>
      </c>
      <c r="J139" s="5">
        <v>-741167000000</v>
      </c>
      <c r="K139" s="5">
        <v>-227583000000</v>
      </c>
      <c r="L139" s="5">
        <v>-164073000000</v>
      </c>
      <c r="M139" s="5">
        <v>-92635000000</v>
      </c>
      <c r="N139" s="5">
        <v>-157390000000</v>
      </c>
      <c r="O139" s="5">
        <v>-963065000000</v>
      </c>
      <c r="P139" s="5">
        <v>-1914669000000</v>
      </c>
      <c r="Q139" s="5">
        <v>-1017648000000</v>
      </c>
      <c r="R139" s="5">
        <v>-1603231000000</v>
      </c>
      <c r="S139" s="5">
        <v>-531215000000</v>
      </c>
      <c r="T139" s="5">
        <v>-312259000000</v>
      </c>
      <c r="U139" s="5">
        <v>-337027000000</v>
      </c>
      <c r="V139" s="5">
        <v>-325143000000</v>
      </c>
      <c r="W139" s="5">
        <v>-276999000000</v>
      </c>
      <c r="X139" s="5">
        <v>-87052000000</v>
      </c>
      <c r="Y139" s="5">
        <v>-433798000000</v>
      </c>
      <c r="Z139" s="5">
        <v>-123982000000</v>
      </c>
    </row>
    <row r="140" spans="3:26" ht="15.5" x14ac:dyDescent="0.35">
      <c r="C140" t="s">
        <v>343</v>
      </c>
      <c r="D140" s="5">
        <v>6000000</v>
      </c>
      <c r="E140" s="5">
        <v>1247000000</v>
      </c>
      <c r="F140" s="5">
        <v>522000000</v>
      </c>
      <c r="G140" s="5">
        <v>1225000000</v>
      </c>
      <c r="I140" s="5">
        <v>3066000000</v>
      </c>
      <c r="J140" s="5">
        <v>871000000</v>
      </c>
      <c r="K140" s="5">
        <v>2329000000</v>
      </c>
      <c r="L140" s="5">
        <v>3107000000</v>
      </c>
      <c r="M140" s="5">
        <v>12627000000</v>
      </c>
      <c r="N140" s="5">
        <v>12995000000</v>
      </c>
      <c r="O140" s="5">
        <v>752000000</v>
      </c>
      <c r="P140" s="5">
        <v>4652000000</v>
      </c>
      <c r="Q140" s="5">
        <v>723000000</v>
      </c>
      <c r="R140" s="5">
        <v>1848000000</v>
      </c>
      <c r="S140" s="5">
        <v>165000000</v>
      </c>
      <c r="T140" s="5">
        <v>828000000</v>
      </c>
      <c r="U140" s="5">
        <v>7813000000</v>
      </c>
      <c r="V140" s="5">
        <v>3991000000</v>
      </c>
      <c r="W140" s="5">
        <v>21090000000</v>
      </c>
      <c r="X140" s="5">
        <v>14054000000</v>
      </c>
      <c r="Y140" s="5">
        <v>1794000000</v>
      </c>
      <c r="Z140" s="5">
        <v>1906000000</v>
      </c>
    </row>
    <row r="141" spans="3:26" ht="15.5" x14ac:dyDescent="0.35">
      <c r="C141" t="s">
        <v>980</v>
      </c>
      <c r="T141" s="5">
        <v>29110000000</v>
      </c>
    </row>
    <row r="142" spans="3:26" ht="15.5" x14ac:dyDescent="0.35">
      <c r="C142" t="s">
        <v>578</v>
      </c>
      <c r="D142" s="5">
        <v>-933000000</v>
      </c>
      <c r="E142" s="5">
        <v>-7188000000</v>
      </c>
      <c r="F142" s="5">
        <v>2812000000</v>
      </c>
      <c r="G142" s="5">
        <v>-482000000</v>
      </c>
      <c r="I142" s="5">
        <v>-8017000000</v>
      </c>
      <c r="J142" s="5">
        <v>-3241000000</v>
      </c>
      <c r="K142" s="5">
        <v>-1751000000</v>
      </c>
      <c r="L142" s="5">
        <v>-1528000000</v>
      </c>
      <c r="M142" s="5">
        <v>-1693000000</v>
      </c>
      <c r="N142" s="5">
        <v>-1742000000</v>
      </c>
      <c r="O142" s="5">
        <v>-911000000</v>
      </c>
      <c r="P142" s="5">
        <v>-1475000000</v>
      </c>
      <c r="Q142" s="5">
        <v>-850000000</v>
      </c>
      <c r="R142" s="5">
        <v>-1459000000</v>
      </c>
      <c r="S142" s="5">
        <v>-989000000</v>
      </c>
      <c r="T142" s="5">
        <v>-5092000000</v>
      </c>
    </row>
    <row r="143" spans="3:26" ht="15.5" x14ac:dyDescent="0.35">
      <c r="C143" t="s">
        <v>981</v>
      </c>
    </row>
    <row r="144" spans="3:26" ht="15.5" x14ac:dyDescent="0.35">
      <c r="C144" t="s">
        <v>982</v>
      </c>
      <c r="Z144" s="5">
        <v>5826000000</v>
      </c>
    </row>
    <row r="145" spans="2:26" ht="15.5" x14ac:dyDescent="0.35">
      <c r="C145" t="s">
        <v>175</v>
      </c>
      <c r="D145" s="5">
        <v>-17579000000</v>
      </c>
      <c r="E145" s="5">
        <v>-172805000000</v>
      </c>
      <c r="F145" s="5">
        <v>-152191000000</v>
      </c>
      <c r="G145" s="5">
        <v>63705000000</v>
      </c>
      <c r="I145" s="5">
        <v>-280709000000</v>
      </c>
      <c r="J145" s="5">
        <v>-642887000000</v>
      </c>
      <c r="K145" s="5">
        <v>-580633000000</v>
      </c>
      <c r="L145" s="5">
        <v>-679025000000</v>
      </c>
      <c r="M145" s="5">
        <v>-1101238000000</v>
      </c>
      <c r="N145" s="5">
        <v>-414734000000</v>
      </c>
      <c r="O145" s="5">
        <v>1009503000000</v>
      </c>
      <c r="P145" s="5">
        <v>1637324000000</v>
      </c>
      <c r="Q145" s="5">
        <v>742946000000</v>
      </c>
      <c r="R145" s="5">
        <v>663952000000</v>
      </c>
      <c r="S145" s="5">
        <v>-34720000000</v>
      </c>
      <c r="T145" s="5">
        <v>-34720000000</v>
      </c>
      <c r="U145" s="5">
        <v>-34720000000</v>
      </c>
      <c r="V145" s="5">
        <v>-34720000000</v>
      </c>
      <c r="W145" s="5">
        <v>-34720000000</v>
      </c>
      <c r="X145" s="5">
        <v>-17360000000</v>
      </c>
      <c r="Y145" s="5">
        <v>-17360000000</v>
      </c>
      <c r="Z145" s="5">
        <v>-143039000000</v>
      </c>
    </row>
    <row r="146" spans="2:26" ht="15.5" x14ac:dyDescent="0.35">
      <c r="C146" t="s">
        <v>558</v>
      </c>
      <c r="D146" s="5">
        <v>2139368000000</v>
      </c>
      <c r="E146" s="5">
        <v>1023726000000</v>
      </c>
      <c r="F146" s="5">
        <v>613377000000</v>
      </c>
      <c r="G146" s="5">
        <v>871594000000</v>
      </c>
      <c r="I146" s="5">
        <v>3131475000000</v>
      </c>
      <c r="J146" s="5">
        <v>2832927000000</v>
      </c>
      <c r="K146" s="5">
        <v>1983261000000</v>
      </c>
      <c r="L146" s="5">
        <v>3391964000000</v>
      </c>
      <c r="M146" s="5">
        <v>1197304000000</v>
      </c>
      <c r="N146" s="5">
        <v>3969342000000</v>
      </c>
      <c r="O146" s="5">
        <v>2138943000000</v>
      </c>
      <c r="P146" s="5">
        <v>2227712000000</v>
      </c>
      <c r="Q146" s="5">
        <v>896764000000</v>
      </c>
      <c r="R146" s="5">
        <v>698672000000</v>
      </c>
    </row>
    <row r="147" spans="2:26" ht="15.5" x14ac:dyDescent="0.35">
      <c r="C147" t="s">
        <v>983</v>
      </c>
      <c r="D147" s="5">
        <v>-2150273000000</v>
      </c>
      <c r="E147" s="5">
        <v>-1185111000000</v>
      </c>
      <c r="F147" s="5">
        <v>-755783000000</v>
      </c>
      <c r="G147" s="5">
        <v>-768062000000</v>
      </c>
      <c r="I147" s="5">
        <v>-3345402000000</v>
      </c>
      <c r="J147" s="5">
        <v>-3417213000000</v>
      </c>
      <c r="K147" s="5">
        <v>-2497532000000</v>
      </c>
      <c r="L147" s="5">
        <v>-4004351000000</v>
      </c>
      <c r="M147" s="5">
        <v>-2263526000000</v>
      </c>
      <c r="N147" s="5">
        <v>-4354258000000</v>
      </c>
      <c r="O147" s="5">
        <v>-1116420000000</v>
      </c>
      <c r="P147" s="5">
        <v>-577368000000</v>
      </c>
      <c r="Q147" s="5">
        <v>-119098000000</v>
      </c>
      <c r="Y147" s="5">
        <v>-441216000000</v>
      </c>
    </row>
    <row r="148" spans="2:26" ht="15.5" x14ac:dyDescent="0.35">
      <c r="C148" t="s">
        <v>984</v>
      </c>
      <c r="D148" s="5">
        <v>-6674000000</v>
      </c>
      <c r="E148" s="5">
        <v>-11715000000</v>
      </c>
      <c r="F148" s="5">
        <v>-9785000000</v>
      </c>
      <c r="G148" s="5">
        <v>-5107000000</v>
      </c>
      <c r="I148" s="5">
        <v>-32357000000</v>
      </c>
      <c r="J148" s="5">
        <v>-23989000000</v>
      </c>
      <c r="K148" s="5">
        <v>-31129000000</v>
      </c>
      <c r="L148" s="5">
        <v>-32025000000</v>
      </c>
      <c r="M148" s="5">
        <v>-35016000000</v>
      </c>
      <c r="N148" s="5">
        <v>-29818000000</v>
      </c>
    </row>
    <row r="149" spans="2:26" ht="15.5" x14ac:dyDescent="0.35">
      <c r="C149" t="s">
        <v>985</v>
      </c>
      <c r="E149" s="5">
        <v>295000000</v>
      </c>
      <c r="G149" s="5">
        <v>-34720000000</v>
      </c>
      <c r="I149" s="5">
        <v>-34425000000</v>
      </c>
      <c r="J149" s="5">
        <v>-34612000000</v>
      </c>
      <c r="K149" s="5">
        <v>-35233000000</v>
      </c>
      <c r="L149" s="5">
        <v>-34613000000</v>
      </c>
      <c r="O149" s="5">
        <v>-13020000000</v>
      </c>
      <c r="P149" s="5">
        <v>-13020000000</v>
      </c>
      <c r="Q149" s="5">
        <v>-34720000000</v>
      </c>
      <c r="R149" s="5">
        <v>-34720000000</v>
      </c>
      <c r="S149" s="5">
        <v>-34720000000</v>
      </c>
      <c r="T149" s="5">
        <v>-34720000000</v>
      </c>
      <c r="U149" s="5">
        <v>-34720000000</v>
      </c>
      <c r="V149" s="5">
        <v>-34720000000</v>
      </c>
      <c r="W149" s="5">
        <v>-34720000000</v>
      </c>
      <c r="X149" s="5">
        <v>-17360000000</v>
      </c>
      <c r="Y149" s="5">
        <v>-17360000000</v>
      </c>
      <c r="Z149" s="5">
        <v>-34720000000</v>
      </c>
    </row>
    <row r="150" spans="2:26" ht="15.5" x14ac:dyDescent="0.35">
      <c r="C150" t="s">
        <v>187</v>
      </c>
      <c r="D150" s="5">
        <v>1047000000</v>
      </c>
      <c r="E150" s="5">
        <v>-167000000</v>
      </c>
      <c r="F150" s="5">
        <v>79000000</v>
      </c>
      <c r="G150" s="5">
        <v>-200000000</v>
      </c>
      <c r="I150" s="5">
        <v>742000000</v>
      </c>
      <c r="J150" s="5">
        <v>1385000000</v>
      </c>
      <c r="K150" s="5">
        <v>-878000000</v>
      </c>
      <c r="L150" s="5">
        <v>841000000</v>
      </c>
      <c r="M150" s="5">
        <v>198000000</v>
      </c>
      <c r="N150" s="5">
        <v>1417000000</v>
      </c>
      <c r="O150" s="5">
        <v>-4414000000</v>
      </c>
      <c r="P150" s="5">
        <v>7783000000</v>
      </c>
      <c r="Q150" s="5">
        <v>1116000000</v>
      </c>
      <c r="R150" s="5">
        <v>-5086000000</v>
      </c>
      <c r="S150" s="5">
        <v>24272000000</v>
      </c>
      <c r="T150" s="5">
        <v>3675000000</v>
      </c>
      <c r="U150" s="5">
        <v>25661000000</v>
      </c>
      <c r="V150" s="5">
        <v>5907000000</v>
      </c>
      <c r="W150" s="5">
        <v>991000000</v>
      </c>
      <c r="X150" s="5">
        <v>-5111000000</v>
      </c>
      <c r="Y150" s="5">
        <v>1670000000</v>
      </c>
      <c r="Z150" s="5">
        <v>-4827000000</v>
      </c>
    </row>
    <row r="151" spans="2:26" ht="15.5" x14ac:dyDescent="0.35">
      <c r="C151" t="s">
        <v>186</v>
      </c>
      <c r="D151" s="5">
        <v>-23707000000</v>
      </c>
      <c r="E151" s="5">
        <v>7249000000</v>
      </c>
      <c r="F151" s="5">
        <v>4664000000</v>
      </c>
      <c r="G151" s="5">
        <v>4594000000</v>
      </c>
      <c r="I151" s="5">
        <v>4503000000</v>
      </c>
      <c r="J151" s="5">
        <v>-98939000000</v>
      </c>
      <c r="K151" s="5">
        <v>41574000000</v>
      </c>
      <c r="L151" s="5">
        <v>-24927000000</v>
      </c>
      <c r="M151" s="5">
        <v>-166806000000</v>
      </c>
      <c r="N151" s="5">
        <v>6096000000</v>
      </c>
      <c r="O151" s="5">
        <v>-3743000000</v>
      </c>
      <c r="P151" s="5">
        <v>-49567000000</v>
      </c>
      <c r="Q151" s="5">
        <v>25368000000</v>
      </c>
      <c r="R151" s="5">
        <v>-610934000000</v>
      </c>
      <c r="S151" s="5">
        <v>-175650000000</v>
      </c>
      <c r="T151" s="5">
        <v>245792000000</v>
      </c>
      <c r="U151" s="5">
        <v>213598000000</v>
      </c>
      <c r="V151" s="5">
        <v>61170000000</v>
      </c>
      <c r="W151" s="5">
        <v>45749000000</v>
      </c>
      <c r="X151" s="5">
        <v>386426000000</v>
      </c>
      <c r="Y151" s="5">
        <v>-105962000000</v>
      </c>
      <c r="Z151" s="5">
        <v>150806000000</v>
      </c>
    </row>
    <row r="152" spans="2:26" ht="15.5" x14ac:dyDescent="0.35">
      <c r="C152" t="s">
        <v>188</v>
      </c>
      <c r="D152" s="5">
        <v>54386000000</v>
      </c>
      <c r="I152" s="5">
        <v>49883000000</v>
      </c>
      <c r="J152" s="5">
        <v>148822000000</v>
      </c>
      <c r="K152" s="5">
        <v>107248000000</v>
      </c>
      <c r="L152" s="5">
        <v>132175000000</v>
      </c>
      <c r="M152" s="5">
        <v>298981000000</v>
      </c>
      <c r="N152" s="5">
        <v>292885000000</v>
      </c>
      <c r="O152" s="5">
        <v>296628000000</v>
      </c>
      <c r="P152" s="5">
        <v>346195000000</v>
      </c>
      <c r="Q152" s="5">
        <v>320827000000</v>
      </c>
      <c r="R152" s="5">
        <v>931761000000</v>
      </c>
      <c r="S152" s="5">
        <v>1107411000000</v>
      </c>
      <c r="T152" s="5">
        <v>861619000000</v>
      </c>
      <c r="U152" s="5">
        <v>648021000000</v>
      </c>
      <c r="V152" s="5">
        <v>586851000000</v>
      </c>
      <c r="W152" s="5">
        <v>541102000000</v>
      </c>
      <c r="X152" s="5">
        <v>154676000000</v>
      </c>
      <c r="Y152" s="5">
        <v>260638000000</v>
      </c>
      <c r="Z152" s="5">
        <v>109832000000</v>
      </c>
    </row>
    <row r="153" spans="2:26" ht="15.5" x14ac:dyDescent="0.35">
      <c r="C153" t="s">
        <v>189</v>
      </c>
      <c r="D153" s="5">
        <v>30679000000</v>
      </c>
      <c r="E153" s="5">
        <v>7249000000</v>
      </c>
      <c r="F153" s="5">
        <v>4664000000</v>
      </c>
      <c r="G153" s="5">
        <v>4594000000</v>
      </c>
      <c r="I153" s="5">
        <v>54386000000</v>
      </c>
      <c r="J153" s="5">
        <v>49883000000</v>
      </c>
      <c r="K153" s="5">
        <v>148822000000</v>
      </c>
      <c r="L153" s="5">
        <v>107248000000</v>
      </c>
      <c r="M153" s="5">
        <v>132175000000</v>
      </c>
      <c r="N153" s="5">
        <v>298981000000</v>
      </c>
      <c r="O153" s="5">
        <v>292885000000</v>
      </c>
      <c r="P153" s="5">
        <v>296628000000</v>
      </c>
      <c r="Q153" s="5">
        <v>346195000000</v>
      </c>
      <c r="R153" s="5">
        <v>320827000000</v>
      </c>
      <c r="S153" s="5">
        <v>931761000000</v>
      </c>
      <c r="T153" s="5">
        <v>1107411000000</v>
      </c>
      <c r="U153" s="5">
        <v>861619000000</v>
      </c>
      <c r="V153" s="5">
        <v>648021000000</v>
      </c>
      <c r="W153" s="5">
        <v>586851000000</v>
      </c>
      <c r="X153" s="5">
        <v>541102000000</v>
      </c>
      <c r="Y153" s="5">
        <v>154676000000</v>
      </c>
      <c r="Z153" s="5">
        <v>260638000000</v>
      </c>
    </row>
    <row r="155" spans="2:26" ht="15.5" x14ac:dyDescent="0.35">
      <c r="B155" t="s">
        <v>190</v>
      </c>
      <c r="C155" t="s">
        <v>11</v>
      </c>
      <c r="D155" s="5">
        <v>430000000</v>
      </c>
      <c r="E155" s="5">
        <v>430000000</v>
      </c>
      <c r="F155" s="5">
        <v>430000000</v>
      </c>
      <c r="G155" s="5">
        <v>430000000</v>
      </c>
      <c r="I155" s="5">
        <v>430000000</v>
      </c>
      <c r="J155" s="5">
        <v>430000000</v>
      </c>
      <c r="K155" s="5">
        <v>430000000</v>
      </c>
      <c r="L155" s="5">
        <v>430000000</v>
      </c>
      <c r="M155" s="5">
        <v>430000000</v>
      </c>
      <c r="N155" s="5">
        <v>430000000</v>
      </c>
      <c r="O155" s="5">
        <v>430000000</v>
      </c>
      <c r="P155" s="5">
        <v>430000000</v>
      </c>
      <c r="Q155" s="5">
        <v>430000000</v>
      </c>
      <c r="R155" s="5">
        <v>430000000</v>
      </c>
      <c r="S155" s="5">
        <v>430000000</v>
      </c>
      <c r="T155" s="5">
        <v>430000000</v>
      </c>
      <c r="U155" s="5">
        <v>430000000</v>
      </c>
      <c r="V155" s="5">
        <v>430000000</v>
      </c>
      <c r="W155" s="5">
        <v>430000000</v>
      </c>
      <c r="X155" s="5">
        <v>430000000</v>
      </c>
      <c r="Y155" s="5">
        <v>430000000</v>
      </c>
      <c r="Z155" s="5">
        <v>430000000</v>
      </c>
    </row>
    <row r="156" spans="2:26" ht="15.5" x14ac:dyDescent="0.35">
      <c r="C156" t="s">
        <v>191</v>
      </c>
      <c r="D156" s="6">
        <v>-5.21</v>
      </c>
      <c r="E156" s="6">
        <v>19.97</v>
      </c>
      <c r="F156" s="6">
        <v>41.51</v>
      </c>
      <c r="G156" s="6">
        <v>2.7</v>
      </c>
    </row>
    <row r="157" spans="2:26" ht="15.5" x14ac:dyDescent="0.35">
      <c r="C157" t="s">
        <v>192</v>
      </c>
      <c r="D157" s="6">
        <v>-612.28</v>
      </c>
      <c r="E157" s="6">
        <v>169.75</v>
      </c>
      <c r="F157" s="6">
        <v>81.430000000000007</v>
      </c>
      <c r="G157" s="6">
        <v>1337.04</v>
      </c>
    </row>
    <row r="158" spans="2:26" ht="15.5" x14ac:dyDescent="0.35">
      <c r="C158" t="s">
        <v>70</v>
      </c>
      <c r="D158" s="6">
        <v>1.1399999999999999</v>
      </c>
      <c r="E158" s="6">
        <v>1.06</v>
      </c>
      <c r="F158" s="6">
        <v>1.1000000000000001</v>
      </c>
      <c r="G158" s="6">
        <v>1.32</v>
      </c>
    </row>
    <row r="159" spans="2:26" ht="15.5" x14ac:dyDescent="0.35">
      <c r="C159" t="s">
        <v>193</v>
      </c>
      <c r="D159" s="5">
        <v>164610000000</v>
      </c>
      <c r="E159" s="5">
        <v>246360000000</v>
      </c>
      <c r="F159" s="5">
        <v>184270000000</v>
      </c>
      <c r="G159" s="5">
        <v>164960000000</v>
      </c>
    </row>
    <row r="160" spans="2:26" ht="15.5" x14ac:dyDescent="0.35">
      <c r="C160" t="s">
        <v>194</v>
      </c>
      <c r="D160" s="6">
        <v>-2.9999999999999997E-4</v>
      </c>
      <c r="E160" s="6">
        <v>1.1999999999999999E-3</v>
      </c>
      <c r="F160" s="6">
        <v>2.5000000000000001E-3</v>
      </c>
      <c r="G160" s="6">
        <v>2.0000000000000001E-4</v>
      </c>
    </row>
    <row r="161" spans="3:7" ht="15.5" x14ac:dyDescent="0.35">
      <c r="C161" t="s">
        <v>195</v>
      </c>
      <c r="D161" s="6">
        <v>-5.0000000000000001E-4</v>
      </c>
      <c r="E161" s="6">
        <v>1.9E-3</v>
      </c>
      <c r="F161" s="6">
        <v>3.9000000000000003E-3</v>
      </c>
      <c r="G161" s="6">
        <v>2.9999999999999997E-4</v>
      </c>
    </row>
    <row r="162" spans="3:7" ht="15.5" x14ac:dyDescent="0.35">
      <c r="C162" t="s">
        <v>196</v>
      </c>
      <c r="D162" s="6">
        <v>2.7000000000000001E-3</v>
      </c>
      <c r="E162" s="6">
        <v>1.5800000000000002E-2</v>
      </c>
      <c r="F162" s="5">
        <v>0</v>
      </c>
      <c r="G162" s="6">
        <v>3.2000000000000002E-3</v>
      </c>
    </row>
    <row r="163" spans="3:7" ht="15.5" x14ac:dyDescent="0.35">
      <c r="C163" t="s">
        <v>197</v>
      </c>
      <c r="D163" s="6">
        <v>0.82</v>
      </c>
      <c r="E163" s="6">
        <v>2.39</v>
      </c>
      <c r="F163" s="6">
        <v>1.55</v>
      </c>
      <c r="G163" s="6">
        <v>3.22</v>
      </c>
    </row>
    <row r="164" spans="3:7" ht="15.5" x14ac:dyDescent="0.35">
      <c r="C164" t="s">
        <v>198</v>
      </c>
      <c r="D164" s="5">
        <v>4679000000000</v>
      </c>
      <c r="E164" s="5">
        <v>4681000000000</v>
      </c>
      <c r="F164" s="5">
        <v>4567000000000</v>
      </c>
      <c r="G164" s="5">
        <v>4549000000000</v>
      </c>
    </row>
    <row r="165" spans="3:7" ht="15.5" x14ac:dyDescent="0.35">
      <c r="C165" t="s">
        <v>199</v>
      </c>
      <c r="D165" s="6">
        <v>0.3</v>
      </c>
      <c r="E165" s="6">
        <v>0.31</v>
      </c>
      <c r="F165" s="6">
        <v>0.32</v>
      </c>
      <c r="G165" s="6">
        <v>0.34</v>
      </c>
    </row>
    <row r="166" spans="3:7" ht="15.5" x14ac:dyDescent="0.35">
      <c r="C166" t="s">
        <v>200</v>
      </c>
      <c r="D166" s="6">
        <v>10780.47</v>
      </c>
      <c r="E166" s="6">
        <v>10785.67</v>
      </c>
      <c r="F166" s="6">
        <v>10522.29</v>
      </c>
      <c r="G166" s="6">
        <v>10480.780000000001</v>
      </c>
    </row>
    <row r="167" spans="3:7" ht="15.5" x14ac:dyDescent="0.35">
      <c r="C167" t="s">
        <v>201</v>
      </c>
      <c r="D167" s="6">
        <v>0.3</v>
      </c>
      <c r="E167" s="6">
        <v>0.31</v>
      </c>
      <c r="F167" s="6">
        <v>0.32</v>
      </c>
      <c r="G167" s="6">
        <v>0.34</v>
      </c>
    </row>
    <row r="168" spans="3:7" ht="15.5" x14ac:dyDescent="0.35">
      <c r="C168" t="s">
        <v>202</v>
      </c>
      <c r="D168" s="6">
        <v>10761.73</v>
      </c>
      <c r="E168" s="6">
        <v>10768.98</v>
      </c>
      <c r="F168" s="6">
        <v>10512.63</v>
      </c>
      <c r="G168" s="6">
        <v>10469.93</v>
      </c>
    </row>
    <row r="169" spans="3:7" ht="15.5" x14ac:dyDescent="0.35">
      <c r="C169" t="s">
        <v>203</v>
      </c>
      <c r="D169" s="5">
        <v>708000000000</v>
      </c>
      <c r="E169" s="5">
        <v>687000000000</v>
      </c>
      <c r="F169" s="5">
        <v>746000000000</v>
      </c>
      <c r="G169" s="5">
        <v>833000000000</v>
      </c>
    </row>
    <row r="170" spans="3:7" ht="15.5" x14ac:dyDescent="0.35">
      <c r="C170" t="s">
        <v>204</v>
      </c>
      <c r="D170" s="5">
        <v>342000000000</v>
      </c>
      <c r="E170" s="5">
        <v>371000000000</v>
      </c>
      <c r="F170" s="5">
        <v>470000000000</v>
      </c>
      <c r="G170" s="5">
        <v>507000000000</v>
      </c>
    </row>
    <row r="171" spans="3:7" ht="15.5" x14ac:dyDescent="0.35">
      <c r="C171" t="s">
        <v>205</v>
      </c>
      <c r="D171" s="5">
        <v>4679000000000</v>
      </c>
      <c r="E171" s="5">
        <v>4681000000000</v>
      </c>
      <c r="F171" s="5">
        <v>4567000000000</v>
      </c>
      <c r="G171" s="5">
        <v>4549000000000</v>
      </c>
    </row>
    <row r="172" spans="3:7" ht="15.5" x14ac:dyDescent="0.35">
      <c r="C172" t="s">
        <v>23</v>
      </c>
      <c r="D172" s="5">
        <v>1050000000000</v>
      </c>
      <c r="E172" s="5">
        <v>1057000000000</v>
      </c>
      <c r="F172" s="5">
        <v>1216000000000</v>
      </c>
      <c r="G172" s="5">
        <v>1340000000000</v>
      </c>
    </row>
    <row r="173" spans="3:7" ht="15.5" x14ac:dyDescent="0.35">
      <c r="C173" t="s">
        <v>20</v>
      </c>
      <c r="D173" s="5">
        <v>1019000000000</v>
      </c>
      <c r="E173" s="5">
        <v>1003000000000</v>
      </c>
      <c r="F173" s="5">
        <v>1169000000000</v>
      </c>
      <c r="G173" s="5">
        <v>1298000000000</v>
      </c>
    </row>
    <row r="174" spans="3:7" ht="15.5" x14ac:dyDescent="0.35">
      <c r="C174" t="s">
        <v>206</v>
      </c>
      <c r="D174" s="5">
        <v>837000000000</v>
      </c>
      <c r="E174" s="5">
        <v>941000000000</v>
      </c>
      <c r="F174" s="5">
        <v>962000000000</v>
      </c>
      <c r="G174" s="5">
        <v>887000000000</v>
      </c>
    </row>
    <row r="175" spans="3:7" ht="15.5" x14ac:dyDescent="0.35">
      <c r="C175" t="s">
        <v>207</v>
      </c>
      <c r="D175" s="5">
        <v>149000000000</v>
      </c>
      <c r="E175" s="5">
        <v>210000000000</v>
      </c>
      <c r="F175" s="5">
        <v>224000000000</v>
      </c>
      <c r="G175" s="5">
        <v>15000000000</v>
      </c>
    </row>
    <row r="176" spans="3:7" ht="15.5" x14ac:dyDescent="0.35">
      <c r="C176" t="s">
        <v>208</v>
      </c>
      <c r="D176" s="5">
        <v>-156000000000</v>
      </c>
      <c r="E176" s="5">
        <v>-24000000000</v>
      </c>
      <c r="F176" s="5">
        <v>-71000000000</v>
      </c>
      <c r="G176" s="5">
        <v>-75000000000</v>
      </c>
    </row>
    <row r="177" spans="3:26" ht="15.5" x14ac:dyDescent="0.35">
      <c r="C177" t="s">
        <v>12</v>
      </c>
      <c r="D177" s="5">
        <v>-6000000000</v>
      </c>
      <c r="E177" s="5">
        <v>186000000000</v>
      </c>
      <c r="F177" s="5">
        <v>153000000000</v>
      </c>
      <c r="G177" s="5">
        <v>-60000000000</v>
      </c>
    </row>
    <row r="178" spans="3:26" ht="15.5" x14ac:dyDescent="0.35">
      <c r="C178" t="s">
        <v>15</v>
      </c>
      <c r="D178" s="6">
        <v>-14.4</v>
      </c>
      <c r="E178" s="6">
        <v>428.94</v>
      </c>
      <c r="F178" s="6">
        <v>353.55</v>
      </c>
      <c r="G178" s="6">
        <v>-137.44999999999999</v>
      </c>
    </row>
    <row r="179" spans="3:26" ht="15.5" x14ac:dyDescent="0.35">
      <c r="C179" t="s">
        <v>57</v>
      </c>
      <c r="I179" s="6">
        <v>183.48</v>
      </c>
      <c r="J179" s="6">
        <v>549.79</v>
      </c>
      <c r="K179" s="5">
        <v>1344</v>
      </c>
      <c r="L179" s="6">
        <v>1007.76</v>
      </c>
      <c r="M179" s="6">
        <v>734.27</v>
      </c>
      <c r="N179" s="6">
        <v>-993.06</v>
      </c>
      <c r="O179" s="6">
        <v>-304.66000000000003</v>
      </c>
      <c r="P179" s="6">
        <v>15.2</v>
      </c>
      <c r="Q179" s="6">
        <v>88.87</v>
      </c>
      <c r="R179" s="6">
        <v>600.1</v>
      </c>
      <c r="S179" s="6">
        <v>786.51</v>
      </c>
      <c r="T179" s="6">
        <v>1056.76</v>
      </c>
      <c r="U179" s="6">
        <v>779.63</v>
      </c>
      <c r="V179" s="6">
        <v>798.64</v>
      </c>
      <c r="W179" s="6">
        <v>776.49</v>
      </c>
      <c r="X179" s="6">
        <v>762.61</v>
      </c>
      <c r="Y179" s="6">
        <v>155.05000000000001</v>
      </c>
      <c r="Z179" s="6">
        <v>523.72</v>
      </c>
    </row>
    <row r="180" spans="3:26" ht="15.5" x14ac:dyDescent="0.35">
      <c r="C180" t="s">
        <v>69</v>
      </c>
      <c r="I180" s="6">
        <v>18.48</v>
      </c>
      <c r="J180" s="6">
        <v>7.8</v>
      </c>
      <c r="K180" s="6">
        <v>4.3899999999999997</v>
      </c>
      <c r="L180" s="6">
        <v>5.51</v>
      </c>
      <c r="M180" s="6">
        <v>6.05</v>
      </c>
      <c r="N180" s="6">
        <v>-2.72</v>
      </c>
      <c r="O180" s="6">
        <v>-11.26</v>
      </c>
      <c r="P180" s="6">
        <v>242.76</v>
      </c>
      <c r="Q180" s="6">
        <v>67.8</v>
      </c>
      <c r="R180" s="6">
        <v>11.16</v>
      </c>
      <c r="S180" s="6">
        <v>8.33</v>
      </c>
      <c r="T180" s="6">
        <v>7.62</v>
      </c>
      <c r="U180" s="6">
        <v>8.98</v>
      </c>
      <c r="V180" s="6">
        <v>10.39</v>
      </c>
      <c r="W180" s="6">
        <v>8.44</v>
      </c>
      <c r="X180" s="6">
        <v>7.61</v>
      </c>
      <c r="Y180" s="6">
        <v>11.93</v>
      </c>
      <c r="Z180" s="6">
        <v>2.31</v>
      </c>
    </row>
    <row r="181" spans="3:26" ht="15.5" x14ac:dyDescent="0.35">
      <c r="C181" t="s">
        <v>72</v>
      </c>
      <c r="I181" s="6">
        <v>0.28999999999999998</v>
      </c>
      <c r="J181" s="6">
        <v>0.34</v>
      </c>
      <c r="K181" s="6">
        <v>0.43</v>
      </c>
      <c r="L181" s="6">
        <v>0.43</v>
      </c>
      <c r="M181" s="6">
        <v>0.41</v>
      </c>
      <c r="N181" s="6">
        <v>0.31</v>
      </c>
      <c r="O181" s="6">
        <v>0.35</v>
      </c>
      <c r="P181" s="6">
        <v>0.36</v>
      </c>
      <c r="Q181" s="6">
        <v>0.67</v>
      </c>
      <c r="R181" s="6">
        <v>0.78</v>
      </c>
      <c r="S181" s="6">
        <v>0.78</v>
      </c>
      <c r="T181" s="6">
        <v>0.95</v>
      </c>
      <c r="U181" s="6">
        <v>0.94</v>
      </c>
      <c r="V181" s="6">
        <v>1.26</v>
      </c>
      <c r="W181" s="6">
        <v>1.0900000000000001</v>
      </c>
      <c r="X181" s="6">
        <v>1.04</v>
      </c>
      <c r="Y181" s="6">
        <v>0.42</v>
      </c>
      <c r="Z181" s="6">
        <v>0.23</v>
      </c>
    </row>
    <row r="182" spans="3:26" ht="15.5" x14ac:dyDescent="0.35">
      <c r="C182" t="s">
        <v>209</v>
      </c>
      <c r="I182" s="5">
        <v>836670000000</v>
      </c>
      <c r="J182" s="5">
        <v>988450000000</v>
      </c>
      <c r="K182" s="5">
        <v>1398990000000</v>
      </c>
      <c r="L182" s="5">
        <v>1358250000000</v>
      </c>
      <c r="M182" s="5">
        <v>1031950000000</v>
      </c>
      <c r="N182" s="5">
        <v>257860000000</v>
      </c>
      <c r="O182" s="5">
        <v>335060000000</v>
      </c>
      <c r="P182" s="5">
        <v>569620000000</v>
      </c>
    </row>
    <row r="183" spans="3:26" ht="15.5" x14ac:dyDescent="0.35">
      <c r="C183" t="s">
        <v>210</v>
      </c>
      <c r="I183" s="6">
        <v>1.1299999999999999E-2</v>
      </c>
      <c r="J183" s="6">
        <v>3.2799999999999996E-2</v>
      </c>
      <c r="K183" s="6">
        <v>7.7800000000000008E-2</v>
      </c>
      <c r="L183" s="6">
        <v>5.8600000000000006E-2</v>
      </c>
      <c r="M183" s="6">
        <v>4.2999999999999997E-2</v>
      </c>
      <c r="N183" s="6">
        <v>-5.4100000000000002E-2</v>
      </c>
      <c r="O183" s="6">
        <v>-1.5100000000000001E-2</v>
      </c>
      <c r="P183" s="6">
        <v>8.0000000000000004E-4</v>
      </c>
      <c r="Q183" s="6">
        <v>6.1999999999999998E-3</v>
      </c>
      <c r="R183" s="6">
        <v>4.7300000000000002E-2</v>
      </c>
      <c r="S183" s="6">
        <v>7.9899999999999999E-2</v>
      </c>
      <c r="T183" s="6">
        <v>0.11699999999999999</v>
      </c>
      <c r="U183" s="6">
        <v>9.5600000000000004E-2</v>
      </c>
      <c r="V183" s="6">
        <v>0.11130000000000001</v>
      </c>
      <c r="W183" s="6">
        <v>0.12520000000000001</v>
      </c>
      <c r="X183" s="6">
        <v>0.13949999999999999</v>
      </c>
      <c r="Y183" s="6">
        <v>3.4099999999999998E-2</v>
      </c>
      <c r="Z183" s="6">
        <v>0.1137</v>
      </c>
    </row>
    <row r="184" spans="3:26" ht="15.5" x14ac:dyDescent="0.35">
      <c r="C184" t="s">
        <v>211</v>
      </c>
      <c r="I184" s="6">
        <v>1.7000000000000001E-2</v>
      </c>
      <c r="J184" s="6">
        <v>5.3099999999999994E-2</v>
      </c>
      <c r="K184" s="6">
        <v>0.13750000000000001</v>
      </c>
      <c r="L184" s="6">
        <v>0.1176</v>
      </c>
      <c r="M184" s="6">
        <v>9.6799999999999997E-2</v>
      </c>
      <c r="N184" s="6">
        <v>-0.14710000000000001</v>
      </c>
      <c r="O184" s="6">
        <v>-3.8800000000000001E-2</v>
      </c>
      <c r="P184" s="6">
        <v>1.8E-3</v>
      </c>
      <c r="Q184" s="6">
        <v>1.09E-2</v>
      </c>
      <c r="R184" s="6">
        <v>7.2400000000000006E-2</v>
      </c>
      <c r="S184" s="6">
        <v>0.1007</v>
      </c>
      <c r="T184" s="6">
        <v>0.14400000000000002</v>
      </c>
      <c r="U184" s="6">
        <v>0.1226</v>
      </c>
      <c r="V184" s="6">
        <v>0.1411</v>
      </c>
      <c r="W184" s="6">
        <v>0.15710000000000002</v>
      </c>
      <c r="X184" s="6">
        <v>0.17960000000000001</v>
      </c>
      <c r="Y184" s="6">
        <v>4.4000000000000004E-2</v>
      </c>
      <c r="Z184" s="6">
        <v>0.15359999999999999</v>
      </c>
    </row>
    <row r="185" spans="3:26" ht="15.5" x14ac:dyDescent="0.35">
      <c r="C185" t="s">
        <v>212</v>
      </c>
      <c r="I185" s="6">
        <v>4.24E-2</v>
      </c>
      <c r="J185" s="6">
        <v>7.980000000000001E-2</v>
      </c>
      <c r="K185" s="6">
        <v>0.15560000000000002</v>
      </c>
      <c r="L185" s="6">
        <v>0.14980000000000002</v>
      </c>
      <c r="M185" s="6">
        <v>8.8300000000000003E-2</v>
      </c>
      <c r="N185" s="6">
        <v>-4.8600000000000004E-2</v>
      </c>
      <c r="O185" s="6">
        <v>-2.23E-2</v>
      </c>
      <c r="P185" s="6">
        <v>2.9500000000000002E-2</v>
      </c>
      <c r="Q185" s="6">
        <v>1.89E-2</v>
      </c>
      <c r="R185" s="6">
        <v>8.3499999999999991E-2</v>
      </c>
      <c r="S185" s="6">
        <v>0.1173</v>
      </c>
      <c r="T185" s="6">
        <v>0.16870000000000002</v>
      </c>
      <c r="U185" s="6">
        <v>0.1492</v>
      </c>
      <c r="V185" s="6">
        <v>0.17780000000000001</v>
      </c>
      <c r="W185" s="6">
        <v>0.1971</v>
      </c>
      <c r="X185" s="6">
        <v>0.22750000000000001</v>
      </c>
      <c r="Y185" s="6">
        <v>5.1100000000000007E-2</v>
      </c>
      <c r="Z185" s="6">
        <v>0.3856</v>
      </c>
    </row>
    <row r="186" spans="3:26" ht="15.5" x14ac:dyDescent="0.35">
      <c r="C186" t="s">
        <v>213</v>
      </c>
      <c r="I186" s="6">
        <v>2.35</v>
      </c>
      <c r="J186" s="6">
        <v>3.28</v>
      </c>
      <c r="K186" s="6">
        <v>5.99</v>
      </c>
      <c r="L186" s="6">
        <v>3.21</v>
      </c>
      <c r="M186" s="6">
        <v>4.4400000000000004</v>
      </c>
      <c r="N186" s="6">
        <v>-1.65</v>
      </c>
      <c r="O186" s="6">
        <v>-0.95</v>
      </c>
      <c r="P186" s="6">
        <v>1.05</v>
      </c>
      <c r="Q186" s="6">
        <v>2.94</v>
      </c>
      <c r="R186" s="6">
        <v>28.12</v>
      </c>
      <c r="Y186" s="6">
        <v>316.08999999999997</v>
      </c>
      <c r="Z186" s="6">
        <v>306.62</v>
      </c>
    </row>
    <row r="187" spans="3:26" ht="15.5" x14ac:dyDescent="0.35">
      <c r="C187" t="s">
        <v>66</v>
      </c>
      <c r="I187" s="6">
        <v>0.31</v>
      </c>
      <c r="J187" s="6">
        <v>0.41</v>
      </c>
      <c r="K187" s="6">
        <v>0.6</v>
      </c>
      <c r="L187" s="6">
        <v>0.65</v>
      </c>
      <c r="M187" s="6">
        <v>0.59</v>
      </c>
      <c r="N187" s="6">
        <v>0.4</v>
      </c>
      <c r="O187" s="6">
        <v>0.44</v>
      </c>
      <c r="P187" s="6">
        <v>0.45</v>
      </c>
      <c r="Q187" s="6">
        <v>0.74</v>
      </c>
      <c r="R187" s="6">
        <v>0.81</v>
      </c>
      <c r="S187" s="6">
        <v>0.84</v>
      </c>
      <c r="T187" s="6">
        <v>1.1000000000000001</v>
      </c>
      <c r="U187" s="6">
        <v>1.1000000000000001</v>
      </c>
      <c r="V187" s="6">
        <v>1.47</v>
      </c>
      <c r="W187" s="6">
        <v>1.33</v>
      </c>
      <c r="X187" s="6">
        <v>1.37</v>
      </c>
      <c r="Y187" s="6">
        <v>0.53</v>
      </c>
      <c r="Z187" s="6">
        <v>0.35</v>
      </c>
    </row>
    <row r="188" spans="3:26" ht="15.5" x14ac:dyDescent="0.35">
      <c r="C188" t="s">
        <v>63</v>
      </c>
      <c r="I188" s="6">
        <v>10785.67</v>
      </c>
      <c r="J188" s="6">
        <v>10353.65</v>
      </c>
      <c r="K188" s="6">
        <v>9771.2800000000007</v>
      </c>
      <c r="L188" s="6">
        <v>8571.82</v>
      </c>
      <c r="M188" s="6">
        <v>7588.41</v>
      </c>
      <c r="N188" s="6">
        <v>6750.78</v>
      </c>
      <c r="O188" s="6">
        <v>7856.98</v>
      </c>
      <c r="P188" s="6">
        <v>8287.25</v>
      </c>
      <c r="Q188" s="6">
        <v>8177.14</v>
      </c>
      <c r="R188" s="6">
        <v>8293.24</v>
      </c>
      <c r="S188" s="6">
        <v>7811.57</v>
      </c>
      <c r="T188" s="6">
        <v>7337.88</v>
      </c>
      <c r="U188" s="6">
        <v>6361.12</v>
      </c>
      <c r="V188" s="6">
        <v>5661.5</v>
      </c>
      <c r="W188" s="6">
        <v>4942.8599999999997</v>
      </c>
      <c r="X188" s="6">
        <v>4246.37</v>
      </c>
      <c r="Y188" s="6">
        <v>3523.76</v>
      </c>
      <c r="Z188" s="6">
        <v>3408.71</v>
      </c>
    </row>
    <row r="189" spans="3:26" ht="15.5" x14ac:dyDescent="0.35">
      <c r="C189" t="s">
        <v>214</v>
      </c>
      <c r="I189" s="6">
        <v>0.31</v>
      </c>
      <c r="J189" s="6">
        <v>0.41</v>
      </c>
      <c r="K189" s="6">
        <v>0.6</v>
      </c>
      <c r="L189" s="6">
        <v>0.65</v>
      </c>
      <c r="M189" s="6">
        <v>0.59</v>
      </c>
      <c r="N189" s="6">
        <v>0.4</v>
      </c>
      <c r="O189" s="6">
        <v>0.44</v>
      </c>
      <c r="P189" s="6">
        <v>0.45</v>
      </c>
      <c r="Q189" s="6">
        <v>0.74</v>
      </c>
      <c r="R189" s="6">
        <v>0.81</v>
      </c>
      <c r="S189" s="6">
        <v>0.84</v>
      </c>
      <c r="T189" s="6">
        <v>1.1000000000000001</v>
      </c>
      <c r="U189" s="6">
        <v>1.1000000000000001</v>
      </c>
      <c r="V189" s="6">
        <v>1.47</v>
      </c>
      <c r="W189" s="6">
        <v>1.33</v>
      </c>
      <c r="X189" s="6">
        <v>1.37</v>
      </c>
      <c r="Y189" s="6">
        <v>0.53</v>
      </c>
      <c r="Z189" s="6">
        <v>0.35</v>
      </c>
    </row>
    <row r="190" spans="3:26" ht="15.5" x14ac:dyDescent="0.35">
      <c r="C190" t="s">
        <v>215</v>
      </c>
      <c r="I190" s="6">
        <v>10768.98</v>
      </c>
      <c r="J190" s="6">
        <v>10347.469999999999</v>
      </c>
      <c r="K190" s="6">
        <v>9768.2099999999991</v>
      </c>
      <c r="L190" s="6">
        <v>8568.34</v>
      </c>
      <c r="M190" s="6">
        <v>7584.66</v>
      </c>
      <c r="N190" s="6">
        <v>6746.91</v>
      </c>
      <c r="O190" s="6">
        <v>7852.87</v>
      </c>
      <c r="P190" s="6">
        <v>8279.9599999999991</v>
      </c>
      <c r="Q190" s="6">
        <v>8167.92</v>
      </c>
      <c r="R190" s="6">
        <v>8280.5300000000007</v>
      </c>
      <c r="S190" s="6">
        <v>7797.32</v>
      </c>
      <c r="T190" s="6">
        <v>7337.88</v>
      </c>
      <c r="U190" s="6">
        <v>6361.12</v>
      </c>
      <c r="V190" s="6">
        <v>5661.5</v>
      </c>
      <c r="W190" s="6">
        <v>4942.8599999999997</v>
      </c>
      <c r="X190" s="6">
        <v>4246.37</v>
      </c>
      <c r="Y190" s="6">
        <v>3523.76</v>
      </c>
      <c r="Z190" s="6">
        <v>3408.71</v>
      </c>
    </row>
    <row r="191" spans="3:26" ht="15.5" x14ac:dyDescent="0.35">
      <c r="C191" t="s">
        <v>216</v>
      </c>
      <c r="I191" s="5">
        <v>687000000000</v>
      </c>
      <c r="J191" s="5">
        <v>746000000000</v>
      </c>
      <c r="K191" s="5">
        <v>1224000000000</v>
      </c>
      <c r="L191" s="5">
        <v>1284000000000</v>
      </c>
      <c r="N191" s="5">
        <v>1905000000000</v>
      </c>
      <c r="O191" s="5">
        <v>1697000000000</v>
      </c>
      <c r="Q191" s="5">
        <v>298000000000</v>
      </c>
      <c r="R191" s="5">
        <v>113000000000</v>
      </c>
    </row>
    <row r="192" spans="3:26" ht="15.5" x14ac:dyDescent="0.35">
      <c r="C192" t="s">
        <v>217</v>
      </c>
      <c r="I192" s="5">
        <v>371000000000</v>
      </c>
      <c r="J192" s="5">
        <v>506000000000</v>
      </c>
      <c r="K192" s="5">
        <v>581000000000</v>
      </c>
      <c r="L192" s="5">
        <v>1074000000000</v>
      </c>
      <c r="M192" s="5">
        <v>1514000000000</v>
      </c>
      <c r="N192" s="5">
        <v>1933000000000</v>
      </c>
      <c r="O192" s="5">
        <v>2479000000000</v>
      </c>
      <c r="P192" s="5">
        <v>2613000000000</v>
      </c>
      <c r="Q192" s="5">
        <v>1194000000000</v>
      </c>
      <c r="R192" s="5">
        <v>586000000000</v>
      </c>
    </row>
    <row r="193" spans="2:26" ht="15.5" x14ac:dyDescent="0.35">
      <c r="C193" t="s">
        <v>25</v>
      </c>
      <c r="I193" s="5">
        <v>1057000000000</v>
      </c>
      <c r="J193" s="5">
        <v>1251000000000</v>
      </c>
      <c r="K193" s="5">
        <v>1805000000000</v>
      </c>
      <c r="L193" s="5">
        <v>2357000000000</v>
      </c>
      <c r="M193" s="5">
        <v>2808000000000</v>
      </c>
      <c r="N193" s="5">
        <v>3838000000000</v>
      </c>
      <c r="O193" s="5">
        <v>4177000000000</v>
      </c>
      <c r="P193" s="5">
        <v>3280000000000</v>
      </c>
      <c r="Q193" s="5">
        <v>1493000000000</v>
      </c>
      <c r="R193" s="5">
        <v>699000000000</v>
      </c>
    </row>
    <row r="194" spans="2:26" ht="15.5" x14ac:dyDescent="0.35">
      <c r="C194" t="s">
        <v>22</v>
      </c>
      <c r="I194" s="5">
        <v>1003000000000</v>
      </c>
      <c r="J194" s="5">
        <v>1201000000000</v>
      </c>
      <c r="K194" s="5">
        <v>1656000000000</v>
      </c>
      <c r="L194" s="5">
        <v>2250000000000</v>
      </c>
      <c r="M194" s="5">
        <v>2676000000000</v>
      </c>
      <c r="N194" s="5">
        <v>1933000000000</v>
      </c>
      <c r="O194" s="5">
        <v>3884000000000</v>
      </c>
      <c r="P194" s="5">
        <v>2984000000000</v>
      </c>
      <c r="Q194" s="5">
        <v>1147000000000</v>
      </c>
      <c r="R194" s="5">
        <v>378000000000</v>
      </c>
      <c r="S194" s="5">
        <v>-932000000000</v>
      </c>
      <c r="T194" s="5">
        <v>-1107000000000</v>
      </c>
      <c r="V194" s="5">
        <v>-648000000000</v>
      </c>
      <c r="W194" s="5">
        <v>-587000000000</v>
      </c>
      <c r="X194" s="5">
        <v>-541000000000</v>
      </c>
      <c r="Y194" s="5">
        <v>-155000000000</v>
      </c>
      <c r="Z194" s="5">
        <v>-261000000000</v>
      </c>
    </row>
    <row r="195" spans="2:26" ht="15.5" x14ac:dyDescent="0.35">
      <c r="C195" t="s">
        <v>218</v>
      </c>
      <c r="I195" s="5">
        <v>941000000000</v>
      </c>
      <c r="J195" s="5">
        <v>626000000000</v>
      </c>
      <c r="K195" s="5">
        <v>854000000000</v>
      </c>
      <c r="L195" s="5">
        <v>407000000000</v>
      </c>
      <c r="M195" s="5">
        <v>-21000000000</v>
      </c>
      <c r="N195" s="5">
        <v>-472000000000</v>
      </c>
      <c r="O195" s="5">
        <v>62000000000</v>
      </c>
      <c r="P195" s="5">
        <v>470000000000</v>
      </c>
      <c r="Q195" s="5">
        <v>1006000000000</v>
      </c>
      <c r="R195" s="5">
        <v>903000000000</v>
      </c>
      <c r="S195" s="5">
        <v>1752000000000</v>
      </c>
      <c r="T195" s="5">
        <v>1865000000000</v>
      </c>
      <c r="U195" s="5">
        <v>1506000000000</v>
      </c>
      <c r="V195" s="5">
        <v>1232000000000</v>
      </c>
      <c r="W195" s="5">
        <v>1140000000000</v>
      </c>
      <c r="X195" s="5">
        <v>958000000000</v>
      </c>
      <c r="Y195" s="5">
        <v>551000000000</v>
      </c>
      <c r="Z195" s="5">
        <v>783000000000</v>
      </c>
    </row>
    <row r="196" spans="2:26" ht="15.5" x14ac:dyDescent="0.35">
      <c r="C196" t="s">
        <v>219</v>
      </c>
      <c r="I196" s="5">
        <v>599000000000</v>
      </c>
      <c r="J196" s="5">
        <v>1286000000000</v>
      </c>
      <c r="K196" s="5">
        <v>850000000000</v>
      </c>
      <c r="L196" s="5">
        <v>816000000000</v>
      </c>
      <c r="M196" s="5">
        <v>1016000000000</v>
      </c>
      <c r="N196" s="5">
        <v>566000000000</v>
      </c>
      <c r="O196" s="5">
        <v>-46000000000</v>
      </c>
      <c r="P196" s="5">
        <v>217000000000</v>
      </c>
      <c r="Q196" s="5">
        <v>299000000000</v>
      </c>
      <c r="R196" s="5">
        <v>333000000000</v>
      </c>
      <c r="S196" s="5">
        <v>367000000000</v>
      </c>
      <c r="T196" s="5">
        <v>564000000000</v>
      </c>
      <c r="U196" s="5">
        <v>552000000000</v>
      </c>
      <c r="V196" s="5">
        <v>411000000000</v>
      </c>
      <c r="W196" s="5">
        <v>335000000000</v>
      </c>
      <c r="X196" s="5">
        <v>482000000000</v>
      </c>
      <c r="Y196" s="5">
        <v>342000000000</v>
      </c>
      <c r="Z196" s="5">
        <v>415000000000</v>
      </c>
    </row>
    <row r="197" spans="2:26" ht="15.5" x14ac:dyDescent="0.35">
      <c r="C197" t="s">
        <v>220</v>
      </c>
      <c r="I197" s="5">
        <v>-310000000000</v>
      </c>
      <c r="J197" s="5">
        <v>-741000000000</v>
      </c>
      <c r="K197" s="5">
        <v>-228000000000</v>
      </c>
      <c r="L197" s="5">
        <v>-164000000000</v>
      </c>
      <c r="M197" s="5">
        <v>-93000000000</v>
      </c>
      <c r="N197" s="5">
        <v>-157000000000</v>
      </c>
      <c r="O197" s="5">
        <v>-963000000000</v>
      </c>
      <c r="P197" s="5">
        <v>-1915000000000</v>
      </c>
      <c r="Q197" s="5">
        <v>-1018000000000</v>
      </c>
      <c r="R197" s="5">
        <v>-1603000000000</v>
      </c>
      <c r="S197" s="5">
        <v>-531000000000</v>
      </c>
      <c r="T197" s="5">
        <v>-312000000000</v>
      </c>
      <c r="U197" s="5">
        <v>-337000000000</v>
      </c>
      <c r="V197" s="5">
        <v>-325000000000</v>
      </c>
      <c r="W197" s="5">
        <v>-277000000000</v>
      </c>
      <c r="X197" s="5">
        <v>-87000000000</v>
      </c>
      <c r="Y197" s="5">
        <v>-434000000000</v>
      </c>
      <c r="Z197" s="5">
        <v>-124000000000</v>
      </c>
    </row>
    <row r="198" spans="2:26" ht="15.5" x14ac:dyDescent="0.35">
      <c r="C198" t="s">
        <v>14</v>
      </c>
      <c r="I198" s="5">
        <v>289000000000</v>
      </c>
      <c r="J198" s="5">
        <v>545000000000</v>
      </c>
      <c r="K198" s="5">
        <v>623000000000</v>
      </c>
      <c r="L198" s="5">
        <v>652000000000</v>
      </c>
      <c r="M198" s="5">
        <v>923000000000</v>
      </c>
      <c r="N198" s="5">
        <v>408000000000</v>
      </c>
      <c r="O198" s="5">
        <v>-1009000000000</v>
      </c>
      <c r="P198" s="5">
        <v>-1698000000000</v>
      </c>
      <c r="Q198" s="5">
        <v>-719000000000</v>
      </c>
      <c r="R198" s="5">
        <v>-1270000000000</v>
      </c>
      <c r="S198" s="5">
        <v>-164000000000</v>
      </c>
      <c r="T198" s="5">
        <v>252000000000</v>
      </c>
      <c r="U198" s="5">
        <v>215000000000</v>
      </c>
      <c r="V198" s="5">
        <v>86000000000</v>
      </c>
      <c r="W198" s="5">
        <v>58000000000</v>
      </c>
      <c r="X198" s="5">
        <v>395000000000</v>
      </c>
      <c r="Y198" s="5">
        <v>-92000000000</v>
      </c>
      <c r="Z198" s="5">
        <v>291000000000</v>
      </c>
    </row>
    <row r="199" spans="2:26" ht="15.5" x14ac:dyDescent="0.35">
      <c r="C199" t="s">
        <v>16</v>
      </c>
      <c r="I199" s="6">
        <v>666.87</v>
      </c>
      <c r="J199" s="6">
        <v>1255.6099999999999</v>
      </c>
      <c r="K199" s="6">
        <v>1434.35</v>
      </c>
      <c r="L199" s="6">
        <v>1501.56</v>
      </c>
      <c r="M199" s="6">
        <v>2127.42</v>
      </c>
      <c r="N199" s="6">
        <v>940.46</v>
      </c>
      <c r="O199" s="6">
        <v>-2324.13</v>
      </c>
      <c r="P199" s="6">
        <v>-3912.1</v>
      </c>
      <c r="Q199" s="6">
        <v>-1655.68</v>
      </c>
      <c r="R199" s="6">
        <v>-2926.7</v>
      </c>
      <c r="S199" s="6">
        <v>-378.75</v>
      </c>
      <c r="T199" s="6">
        <v>580.62</v>
      </c>
      <c r="U199" s="6">
        <v>495.03</v>
      </c>
      <c r="V199" s="6">
        <v>198.14</v>
      </c>
      <c r="W199" s="6">
        <v>134.53</v>
      </c>
      <c r="X199" s="6">
        <v>909.78</v>
      </c>
      <c r="Y199" s="6">
        <v>-212.13</v>
      </c>
      <c r="Z199" s="6">
        <v>670.37</v>
      </c>
    </row>
    <row r="201" spans="2:26" ht="15.5" x14ac:dyDescent="0.35">
      <c r="B201" t="s">
        <v>221</v>
      </c>
      <c r="C201" t="s">
        <v>222</v>
      </c>
      <c r="D201" s="5">
        <v>-2000000000</v>
      </c>
      <c r="E201" s="5">
        <v>9000000000</v>
      </c>
      <c r="F201" s="5">
        <v>18000000000</v>
      </c>
      <c r="G201" s="5">
        <v>1000000000</v>
      </c>
      <c r="H201" s="5">
        <v>-9000000000</v>
      </c>
      <c r="I201" s="5">
        <v>80000000000</v>
      </c>
      <c r="J201" s="5">
        <v>239000000000</v>
      </c>
      <c r="K201" s="5">
        <v>583000000000</v>
      </c>
      <c r="L201" s="5">
        <v>437000000000</v>
      </c>
      <c r="M201" s="5">
        <v>319000000000</v>
      </c>
      <c r="N201" s="5">
        <v>-431000000000</v>
      </c>
      <c r="O201" s="5">
        <v>-132000000000</v>
      </c>
      <c r="P201" s="5">
        <v>7000000000</v>
      </c>
      <c r="Q201" s="5">
        <v>39000000000</v>
      </c>
    </row>
    <row r="202" spans="2:26" ht="15.5" x14ac:dyDescent="0.35">
      <c r="C202" t="s">
        <v>223</v>
      </c>
      <c r="H202" s="5">
        <v>26000000000</v>
      </c>
      <c r="I202" s="5">
        <v>80000000000</v>
      </c>
      <c r="J202" s="5">
        <v>239000000000</v>
      </c>
      <c r="K202" s="5">
        <v>583000000000</v>
      </c>
      <c r="L202" s="5">
        <v>437000000000</v>
      </c>
      <c r="M202" s="5">
        <v>319000000000</v>
      </c>
      <c r="N202" s="5">
        <v>-431000000000</v>
      </c>
      <c r="O202" s="5">
        <v>-132000000000</v>
      </c>
      <c r="P202" s="5">
        <v>7000000000</v>
      </c>
      <c r="Q202" s="5">
        <v>39000000000</v>
      </c>
    </row>
    <row r="203" spans="2:26" ht="15.5" x14ac:dyDescent="0.35">
      <c r="C203" t="s">
        <v>224</v>
      </c>
      <c r="H203" s="5">
        <v>80</v>
      </c>
      <c r="I203" s="5">
        <v>80</v>
      </c>
      <c r="J203" s="5">
        <v>80</v>
      </c>
      <c r="K203" s="5">
        <v>80</v>
      </c>
      <c r="L203" s="5">
        <v>80</v>
      </c>
      <c r="M203" s="5">
        <v>80</v>
      </c>
      <c r="P203" s="5">
        <v>30</v>
      </c>
      <c r="Q203" s="5">
        <v>30</v>
      </c>
    </row>
    <row r="204" spans="2:26" ht="15.5" x14ac:dyDescent="0.35">
      <c r="C204" t="s">
        <v>74</v>
      </c>
      <c r="H204" s="6">
        <v>-3.8407</v>
      </c>
      <c r="I204" s="6">
        <v>0.436</v>
      </c>
      <c r="J204" s="6">
        <v>0.14550000000000002</v>
      </c>
      <c r="K204" s="6">
        <v>5.9500000000000004E-2</v>
      </c>
      <c r="L204" s="6">
        <v>7.9399999999999998E-2</v>
      </c>
      <c r="M204" s="6">
        <v>0.109</v>
      </c>
      <c r="P204" s="6">
        <v>1.9738999999999998</v>
      </c>
      <c r="Q204" s="6">
        <v>0.33759999999999996</v>
      </c>
    </row>
    <row r="205" spans="2:26" ht="15.5" x14ac:dyDescent="0.35">
      <c r="C205" t="s">
        <v>225</v>
      </c>
      <c r="H205" s="6">
        <v>2.6499999999999999E-2</v>
      </c>
      <c r="I205" s="6">
        <v>2.2200000000000001E-2</v>
      </c>
      <c r="J205" s="6">
        <v>2.2200000000000001E-2</v>
      </c>
      <c r="K205" s="6">
        <v>1.7000000000000001E-2</v>
      </c>
      <c r="L205" s="6">
        <v>1.43E-2</v>
      </c>
      <c r="M205" s="6">
        <v>1.21E-2</v>
      </c>
      <c r="P205" s="6">
        <v>5.6999999999999993E-3</v>
      </c>
      <c r="Q205" s="6">
        <v>6.0999999999999995E-3</v>
      </c>
    </row>
    <row r="206" spans="2:26" ht="15.5" x14ac:dyDescent="0.35">
      <c r="C206" t="s">
        <v>56</v>
      </c>
      <c r="D206" s="6">
        <v>-5.21</v>
      </c>
      <c r="E206" s="6">
        <v>19.97</v>
      </c>
      <c r="F206" s="6">
        <v>41.51</v>
      </c>
      <c r="G206" s="6">
        <v>2.7</v>
      </c>
      <c r="H206" s="6">
        <v>-20.83</v>
      </c>
      <c r="I206" s="6">
        <v>183.48</v>
      </c>
      <c r="J206" s="6">
        <v>549.79</v>
      </c>
      <c r="K206" s="5">
        <v>1344</v>
      </c>
      <c r="L206" s="6">
        <v>1007.76</v>
      </c>
      <c r="M206" s="6">
        <v>734.27</v>
      </c>
      <c r="N206" s="6">
        <v>-993.06</v>
      </c>
      <c r="O206" s="6">
        <v>-304.66000000000003</v>
      </c>
      <c r="P206" s="6">
        <v>15.2</v>
      </c>
      <c r="Q206" s="6">
        <v>88.87</v>
      </c>
    </row>
    <row r="207" spans="2:26" ht="15.5" x14ac:dyDescent="0.35">
      <c r="C207" t="s">
        <v>226</v>
      </c>
      <c r="H207" s="6">
        <v>58.97</v>
      </c>
      <c r="I207" s="6">
        <v>183.48</v>
      </c>
      <c r="J207" s="6">
        <v>549.79</v>
      </c>
      <c r="K207" s="5">
        <v>1344</v>
      </c>
      <c r="L207" s="6">
        <v>1007.76</v>
      </c>
      <c r="M207" s="6">
        <v>734.27</v>
      </c>
      <c r="N207" s="6">
        <v>-993.06</v>
      </c>
      <c r="O207" s="6">
        <v>-304.66000000000003</v>
      </c>
      <c r="P207" s="6">
        <v>15.2</v>
      </c>
      <c r="Q207" s="6">
        <v>88.87</v>
      </c>
    </row>
    <row r="208" spans="2:26" ht="15.5" x14ac:dyDescent="0.35">
      <c r="C208" t="s">
        <v>76</v>
      </c>
      <c r="H208" s="5">
        <v>80</v>
      </c>
      <c r="I208" s="5">
        <v>80</v>
      </c>
      <c r="J208" s="5">
        <v>80</v>
      </c>
      <c r="K208" s="5">
        <v>80</v>
      </c>
      <c r="L208" s="5">
        <v>80</v>
      </c>
      <c r="M208" s="5">
        <v>80</v>
      </c>
      <c r="P208" s="5">
        <v>30</v>
      </c>
      <c r="Q208" s="5">
        <v>30</v>
      </c>
    </row>
    <row r="209" spans="3:17" ht="15.5" x14ac:dyDescent="0.35">
      <c r="C209" t="s">
        <v>227</v>
      </c>
      <c r="H209" s="6">
        <v>-3.8407</v>
      </c>
      <c r="I209" s="6">
        <v>0.436</v>
      </c>
      <c r="J209" s="6">
        <v>0.14550000000000002</v>
      </c>
      <c r="K209" s="6">
        <v>5.9500000000000004E-2</v>
      </c>
      <c r="L209" s="6">
        <v>7.9399999999999998E-2</v>
      </c>
      <c r="M209" s="6">
        <v>0.109</v>
      </c>
      <c r="P209" s="6">
        <v>1.9738999999999998</v>
      </c>
      <c r="Q209" s="6">
        <v>0.33759999999999996</v>
      </c>
    </row>
    <row r="210" spans="3:17" ht="15.5" x14ac:dyDescent="0.35">
      <c r="C210" t="s">
        <v>228</v>
      </c>
      <c r="H210" s="6">
        <v>2.6499999999999999E-2</v>
      </c>
      <c r="I210" s="6">
        <v>2.2200000000000001E-2</v>
      </c>
      <c r="J210" s="6">
        <v>2.2200000000000001E-2</v>
      </c>
      <c r="K210" s="6">
        <v>1.7000000000000001E-2</v>
      </c>
      <c r="L210" s="6">
        <v>1.43E-2</v>
      </c>
      <c r="M210" s="6">
        <v>1.21E-2</v>
      </c>
      <c r="P210" s="6">
        <v>5.6999999999999993E-3</v>
      </c>
      <c r="Q210" s="6">
        <v>6.0999999999999995E-3</v>
      </c>
    </row>
    <row r="211" spans="3:17" ht="15.5" x14ac:dyDescent="0.35">
      <c r="C211" t="s">
        <v>229</v>
      </c>
      <c r="D211" s="5">
        <v>1219000000000</v>
      </c>
      <c r="E211" s="5">
        <v>1384000000000</v>
      </c>
      <c r="F211" s="5">
        <v>1334000000000</v>
      </c>
      <c r="G211" s="5">
        <v>1190000000000</v>
      </c>
      <c r="H211" s="5">
        <v>4877000000000</v>
      </c>
      <c r="I211" s="5">
        <v>5086000000000</v>
      </c>
      <c r="J211" s="5">
        <v>5441000000000</v>
      </c>
      <c r="K211" s="5">
        <v>5914000000000</v>
      </c>
      <c r="L211" s="5">
        <v>5572000000000</v>
      </c>
      <c r="M211" s="5">
        <v>4748000000000</v>
      </c>
      <c r="N211" s="5">
        <v>3768000000000</v>
      </c>
      <c r="O211" s="5">
        <v>4290000000000</v>
      </c>
      <c r="P211" s="5">
        <v>4443000000000</v>
      </c>
      <c r="Q211" s="5">
        <v>3886000000000</v>
      </c>
    </row>
    <row r="212" spans="3:17" ht="15.5" x14ac:dyDescent="0.35">
      <c r="C212" t="s">
        <v>230</v>
      </c>
      <c r="H212" s="5">
        <v>5127000000000</v>
      </c>
      <c r="I212" s="5">
        <v>5086000000000</v>
      </c>
      <c r="J212" s="5">
        <v>5441000000000</v>
      </c>
      <c r="K212" s="5">
        <v>5914000000000</v>
      </c>
      <c r="L212" s="5">
        <v>5572000000000</v>
      </c>
      <c r="M212" s="5">
        <v>4748000000000</v>
      </c>
      <c r="N212" s="5">
        <v>3768000000000</v>
      </c>
      <c r="O212" s="5">
        <v>4290000000000</v>
      </c>
      <c r="P212" s="5">
        <v>4443000000000</v>
      </c>
      <c r="Q212" s="5">
        <v>3886000000000</v>
      </c>
    </row>
    <row r="213" spans="3:17" ht="15.5" x14ac:dyDescent="0.35">
      <c r="C213" t="s">
        <v>231</v>
      </c>
      <c r="H213" s="5">
        <v>80</v>
      </c>
      <c r="I213" s="5">
        <v>80</v>
      </c>
      <c r="J213" s="5">
        <v>80</v>
      </c>
      <c r="K213" s="5">
        <v>80</v>
      </c>
      <c r="L213" s="5">
        <v>80</v>
      </c>
      <c r="M213" s="5">
        <v>80</v>
      </c>
      <c r="P213" s="5">
        <v>30</v>
      </c>
      <c r="Q213" s="5">
        <v>30</v>
      </c>
    </row>
    <row r="214" spans="3:17" ht="15.5" x14ac:dyDescent="0.35">
      <c r="C214" t="s">
        <v>232</v>
      </c>
      <c r="H214" s="6">
        <v>-3.8407</v>
      </c>
      <c r="I214" s="6">
        <v>0.436</v>
      </c>
      <c r="J214" s="6">
        <v>0.14550000000000002</v>
      </c>
      <c r="K214" s="6">
        <v>5.9500000000000004E-2</v>
      </c>
      <c r="L214" s="6">
        <v>7.9399999999999998E-2</v>
      </c>
      <c r="M214" s="6">
        <v>0.109</v>
      </c>
      <c r="P214" s="6">
        <v>1.9738999999999998</v>
      </c>
      <c r="Q214" s="6">
        <v>0.33759999999999996</v>
      </c>
    </row>
    <row r="215" spans="3:17" ht="15.5" x14ac:dyDescent="0.35">
      <c r="C215" t="s">
        <v>233</v>
      </c>
      <c r="H215" s="6">
        <v>2.6499999999999999E-2</v>
      </c>
      <c r="I215" s="6">
        <v>2.2200000000000001E-2</v>
      </c>
      <c r="J215" s="6">
        <v>2.2200000000000001E-2</v>
      </c>
      <c r="K215" s="6">
        <v>1.7000000000000001E-2</v>
      </c>
      <c r="L215" s="6">
        <v>1.43E-2</v>
      </c>
      <c r="M215" s="6">
        <v>1.21E-2</v>
      </c>
      <c r="P215" s="6">
        <v>5.6999999999999993E-3</v>
      </c>
      <c r="Q215" s="6">
        <v>6.0999999999999995E-3</v>
      </c>
    </row>
    <row r="216" spans="3:17" ht="15.5" x14ac:dyDescent="0.35">
      <c r="C216" t="s">
        <v>234</v>
      </c>
      <c r="I216" s="6">
        <v>-144.99</v>
      </c>
    </row>
    <row r="217" spans="3:17" ht="15.5" x14ac:dyDescent="0.35">
      <c r="C217" t="s">
        <v>235</v>
      </c>
      <c r="I217" s="6">
        <v>51.21</v>
      </c>
    </row>
    <row r="218" spans="3:17" ht="15.5" x14ac:dyDescent="0.35">
      <c r="C218" t="s">
        <v>237</v>
      </c>
      <c r="I218" s="6">
        <v>7.5</v>
      </c>
    </row>
    <row r="219" spans="3:17" ht="15.5" x14ac:dyDescent="0.35">
      <c r="C219" t="s">
        <v>238</v>
      </c>
      <c r="I219" s="6">
        <v>1.95E-2</v>
      </c>
    </row>
    <row r="220" spans="3:17" ht="15.5" x14ac:dyDescent="0.35">
      <c r="C220" t="s">
        <v>239</v>
      </c>
      <c r="I220" s="6">
        <v>0.26</v>
      </c>
    </row>
    <row r="221" spans="3:17" ht="15.5" x14ac:dyDescent="0.35">
      <c r="C221" t="s">
        <v>240</v>
      </c>
      <c r="I221" s="6">
        <v>0.28000000000000003</v>
      </c>
    </row>
    <row r="222" spans="3:17" ht="15.5" x14ac:dyDescent="0.35">
      <c r="C222" t="s">
        <v>241</v>
      </c>
      <c r="I222" s="6">
        <v>2.19</v>
      </c>
    </row>
    <row r="223" spans="3:17" ht="15.5" x14ac:dyDescent="0.35">
      <c r="C223" t="s">
        <v>242</v>
      </c>
      <c r="I223" s="6">
        <v>4.79</v>
      </c>
    </row>
    <row r="224" spans="3:17" ht="15.5" x14ac:dyDescent="0.35">
      <c r="C224" t="s">
        <v>243</v>
      </c>
      <c r="I224" s="6">
        <v>14.64</v>
      </c>
    </row>
    <row r="225" spans="3:9" ht="15.5" x14ac:dyDescent="0.35">
      <c r="C225" t="s">
        <v>244</v>
      </c>
      <c r="I225" s="6">
        <v>3.06</v>
      </c>
    </row>
    <row r="226" spans="3:9" ht="15.5" x14ac:dyDescent="0.35">
      <c r="C226" t="s">
        <v>245</v>
      </c>
      <c r="I226" s="6">
        <v>-0.77</v>
      </c>
    </row>
    <row r="227" spans="3:9" ht="15.5" x14ac:dyDescent="0.35">
      <c r="C227" t="s">
        <v>246</v>
      </c>
      <c r="I227" s="6">
        <v>-1.18</v>
      </c>
    </row>
    <row r="228" spans="3:9" ht="15.5" x14ac:dyDescent="0.35">
      <c r="C228" t="s">
        <v>248</v>
      </c>
      <c r="I228" s="6">
        <v>58.97</v>
      </c>
    </row>
    <row r="229" spans="3:9" ht="15.5" x14ac:dyDescent="0.35">
      <c r="C229" t="s">
        <v>249</v>
      </c>
      <c r="I229" s="6">
        <v>-20.83</v>
      </c>
    </row>
    <row r="230" spans="3:9" ht="15.5" x14ac:dyDescent="0.35">
      <c r="C230" t="s">
        <v>250</v>
      </c>
      <c r="I230" s="6">
        <v>11814.49</v>
      </c>
    </row>
    <row r="231" spans="3:9" ht="15.5" x14ac:dyDescent="0.35">
      <c r="C231" t="s">
        <v>251</v>
      </c>
      <c r="D231" s="6">
        <v>70.69</v>
      </c>
    </row>
    <row r="232" spans="3:9" ht="15.5" x14ac:dyDescent="0.35">
      <c r="C232" t="s">
        <v>252</v>
      </c>
      <c r="I232" s="6">
        <v>10780.47</v>
      </c>
    </row>
    <row r="233" spans="3:9" ht="15.5" x14ac:dyDescent="0.35">
      <c r="C233" t="s">
        <v>253</v>
      </c>
      <c r="I233" s="6">
        <v>630.65</v>
      </c>
    </row>
    <row r="234" spans="3:9" ht="15.5" x14ac:dyDescent="0.35">
      <c r="C234" t="s">
        <v>254</v>
      </c>
      <c r="D234" s="6">
        <v>1.57</v>
      </c>
    </row>
    <row r="235" spans="3:9" ht="15.5" x14ac:dyDescent="0.35">
      <c r="C235" t="s">
        <v>255</v>
      </c>
      <c r="D235" s="6">
        <v>0.39</v>
      </c>
    </row>
    <row r="236" spans="3:9" ht="15.5" x14ac:dyDescent="0.35">
      <c r="C236" t="s">
        <v>377</v>
      </c>
      <c r="D236" s="6">
        <v>0.22</v>
      </c>
    </row>
    <row r="237" spans="3:9" ht="15.5" x14ac:dyDescent="0.35">
      <c r="C237" t="s">
        <v>378</v>
      </c>
      <c r="D237" s="6">
        <v>7.0000000000000007E-2</v>
      </c>
    </row>
    <row r="238" spans="3:9" ht="15.5" x14ac:dyDescent="0.35">
      <c r="C238" t="s">
        <v>256</v>
      </c>
      <c r="D238" s="6">
        <v>0.53</v>
      </c>
    </row>
    <row r="239" spans="3:9" ht="15.5" x14ac:dyDescent="0.35">
      <c r="C239" t="s">
        <v>379</v>
      </c>
      <c r="D239" s="6">
        <v>0.15</v>
      </c>
    </row>
    <row r="240" spans="3:9" ht="15.5" x14ac:dyDescent="0.35">
      <c r="C240" t="s">
        <v>257</v>
      </c>
      <c r="D240" s="6">
        <v>1.53</v>
      </c>
    </row>
    <row r="241" spans="3:9" ht="15.5" x14ac:dyDescent="0.35">
      <c r="C241" t="s">
        <v>258</v>
      </c>
      <c r="I241" s="6">
        <v>1.89</v>
      </c>
    </row>
    <row r="242" spans="3:9" ht="15.5" x14ac:dyDescent="0.35">
      <c r="C242" t="s">
        <v>12</v>
      </c>
      <c r="D242" s="5">
        <v>-6000000000</v>
      </c>
    </row>
    <row r="243" spans="3:9" ht="15.5" x14ac:dyDescent="0.35">
      <c r="C243" t="s">
        <v>259</v>
      </c>
      <c r="I243" s="6">
        <v>4.84</v>
      </c>
    </row>
    <row r="244" spans="3:9" ht="15.5" x14ac:dyDescent="0.35">
      <c r="C244" t="s">
        <v>260</v>
      </c>
      <c r="I244" s="6">
        <v>3.5999999999999999E-3</v>
      </c>
    </row>
    <row r="245" spans="3:9" ht="15.5" x14ac:dyDescent="0.35">
      <c r="C245" t="s">
        <v>261</v>
      </c>
      <c r="I245" s="6">
        <v>5.5000000000000005E-3</v>
      </c>
    </row>
    <row r="246" spans="3:9" ht="15.5" x14ac:dyDescent="0.35">
      <c r="C246" t="s">
        <v>262</v>
      </c>
      <c r="I246" s="6">
        <v>2.7799999999999998E-2</v>
      </c>
    </row>
    <row r="247" spans="3:9" ht="15.5" x14ac:dyDescent="0.35">
      <c r="C247" t="s">
        <v>263</v>
      </c>
      <c r="I247" s="6">
        <v>9.300000000000001E-3</v>
      </c>
    </row>
    <row r="248" spans="3:9" ht="15.5" x14ac:dyDescent="0.35">
      <c r="C248" t="s">
        <v>264</v>
      </c>
      <c r="D248" s="6">
        <v>35.69</v>
      </c>
    </row>
    <row r="249" spans="3:9" ht="15.5" x14ac:dyDescent="0.35">
      <c r="C249" t="s">
        <v>265</v>
      </c>
      <c r="D249" s="6">
        <v>144.16999999999999</v>
      </c>
    </row>
    <row r="250" spans="3:9" ht="15.5" x14ac:dyDescent="0.35">
      <c r="C250" t="s">
        <v>266</v>
      </c>
      <c r="D250" s="6">
        <v>29.36</v>
      </c>
    </row>
    <row r="251" spans="3:9" ht="15.5" x14ac:dyDescent="0.35">
      <c r="C251" t="s">
        <v>267</v>
      </c>
      <c r="D251" s="6">
        <v>150.5</v>
      </c>
    </row>
    <row r="252" spans="3:9" ht="15.5" x14ac:dyDescent="0.35">
      <c r="C252" t="s">
        <v>268</v>
      </c>
      <c r="D252" s="6">
        <v>2.5499999999999998</v>
      </c>
    </row>
    <row r="253" spans="3:9" ht="15.5" x14ac:dyDescent="0.35">
      <c r="C253" t="s">
        <v>269</v>
      </c>
      <c r="I253" s="6">
        <v>0.72</v>
      </c>
    </row>
    <row r="254" spans="3:9" ht="15.5" x14ac:dyDescent="0.35">
      <c r="C254" t="s">
        <v>270</v>
      </c>
      <c r="I254" s="6">
        <v>2.63</v>
      </c>
    </row>
    <row r="255" spans="3:9" ht="15.5" x14ac:dyDescent="0.35">
      <c r="C255" t="s">
        <v>52</v>
      </c>
      <c r="I255" s="5">
        <v>1311000000000</v>
      </c>
    </row>
    <row r="256" spans="3:9" ht="15.5" x14ac:dyDescent="0.35">
      <c r="C256" t="s">
        <v>271</v>
      </c>
      <c r="I256" s="5">
        <v>2330000000000</v>
      </c>
    </row>
    <row r="257" spans="3:9" ht="15.5" x14ac:dyDescent="0.35">
      <c r="C257" t="s">
        <v>272</v>
      </c>
      <c r="I257" s="5">
        <v>434000000</v>
      </c>
    </row>
    <row r="258" spans="3:9" ht="15.5" x14ac:dyDescent="0.35">
      <c r="C258" t="s">
        <v>273</v>
      </c>
      <c r="I258" s="6">
        <v>0.13070000000000001</v>
      </c>
    </row>
    <row r="259" spans="3:9" ht="15.5" x14ac:dyDescent="0.35">
      <c r="C259" t="s">
        <v>274</v>
      </c>
      <c r="D259" s="6">
        <v>0.13619999999999999</v>
      </c>
    </row>
    <row r="260" spans="3:9" ht="15.5" x14ac:dyDescent="0.35">
      <c r="C260" t="s">
        <v>275</v>
      </c>
      <c r="D260" s="6">
        <v>1.2500000000000001E-2</v>
      </c>
    </row>
    <row r="261" spans="3:9" ht="15.5" x14ac:dyDescent="0.35">
      <c r="C261" t="s">
        <v>276</v>
      </c>
      <c r="D261" s="6">
        <v>-1.9E-3</v>
      </c>
    </row>
    <row r="262" spans="3:9" ht="15.5" x14ac:dyDescent="0.35">
      <c r="C262" t="s">
        <v>277</v>
      </c>
      <c r="D262" s="6">
        <v>3.5200000000000002E-2</v>
      </c>
    </row>
    <row r="263" spans="3:9" ht="15.5" x14ac:dyDescent="0.35">
      <c r="C263" t="s">
        <v>278</v>
      </c>
      <c r="D263" s="6">
        <v>-0.34420000000000001</v>
      </c>
    </row>
    <row r="264" spans="3:9" ht="15.5" x14ac:dyDescent="0.35">
      <c r="C264" t="s">
        <v>279</v>
      </c>
      <c r="D264" s="6">
        <v>-1.0436000000000001</v>
      </c>
    </row>
    <row r="265" spans="3:9" ht="15.5" x14ac:dyDescent="0.35">
      <c r="C265" t="s">
        <v>280</v>
      </c>
      <c r="I265" s="5">
        <v>80</v>
      </c>
    </row>
    <row r="266" spans="3:9" ht="15.5" x14ac:dyDescent="0.35">
      <c r="C266" t="s">
        <v>281</v>
      </c>
      <c r="I266" s="5">
        <v>80</v>
      </c>
    </row>
    <row r="267" spans="3:9" ht="15.5" x14ac:dyDescent="0.35">
      <c r="C267" t="s">
        <v>282</v>
      </c>
      <c r="I267" s="6">
        <v>-3.8407</v>
      </c>
    </row>
    <row r="268" spans="3:9" ht="15.5" x14ac:dyDescent="0.35">
      <c r="C268" t="s">
        <v>283</v>
      </c>
      <c r="I268" s="6">
        <v>2.6499999999999999E-2</v>
      </c>
    </row>
    <row r="269" spans="3:9" ht="15.5" x14ac:dyDescent="0.35">
      <c r="C269" t="s">
        <v>284</v>
      </c>
      <c r="I269" t="s">
        <v>986</v>
      </c>
    </row>
    <row r="270" spans="3:9" ht="15.5" x14ac:dyDescent="0.35">
      <c r="C270" t="s">
        <v>286</v>
      </c>
      <c r="I270" s="5">
        <v>5</v>
      </c>
    </row>
    <row r="271" spans="3:9" ht="15.5" x14ac:dyDescent="0.35">
      <c r="C271" t="s">
        <v>287</v>
      </c>
      <c r="I271" s="6">
        <v>0.39</v>
      </c>
    </row>
    <row r="272" spans="3:9" ht="15.5" x14ac:dyDescent="0.35">
      <c r="C272" t="s">
        <v>288</v>
      </c>
      <c r="I272" s="6">
        <v>0.55000000000000004</v>
      </c>
    </row>
    <row r="273" spans="3:9" ht="15.5" x14ac:dyDescent="0.35">
      <c r="C273" t="s">
        <v>289</v>
      </c>
      <c r="I273" s="6">
        <v>0.19</v>
      </c>
    </row>
    <row r="274" spans="3:9" ht="15.5" x14ac:dyDescent="0.35">
      <c r="C274" t="s">
        <v>290</v>
      </c>
      <c r="I274" s="6">
        <v>0.88</v>
      </c>
    </row>
    <row r="275" spans="3:9" ht="15.5" x14ac:dyDescent="0.35">
      <c r="C275" t="s">
        <v>291</v>
      </c>
      <c r="I275" s="6">
        <v>0.89</v>
      </c>
    </row>
    <row r="276" spans="3:9" ht="15.5" x14ac:dyDescent="0.35">
      <c r="C276" t="s">
        <v>292</v>
      </c>
      <c r="I276" s="6">
        <v>0.94</v>
      </c>
    </row>
    <row r="277" spans="3:9" ht="15.5" x14ac:dyDescent="0.35">
      <c r="C277" t="s">
        <v>293</v>
      </c>
      <c r="I277" s="6">
        <v>0.75</v>
      </c>
    </row>
    <row r="278" spans="3:9" ht="15.5" x14ac:dyDescent="0.35">
      <c r="C278" t="s">
        <v>294</v>
      </c>
      <c r="I278" s="5">
        <v>5127000000000</v>
      </c>
    </row>
    <row r="279" spans="3:9" ht="15.5" x14ac:dyDescent="0.35">
      <c r="C279" t="s">
        <v>295</v>
      </c>
      <c r="I279" s="5">
        <v>744000000000</v>
      </c>
    </row>
    <row r="280" spans="3:9" ht="15.5" x14ac:dyDescent="0.35">
      <c r="C280" t="s">
        <v>296</v>
      </c>
      <c r="I280" s="5">
        <v>760000000000</v>
      </c>
    </row>
    <row r="281" spans="3:9" ht="15.5" x14ac:dyDescent="0.35">
      <c r="C281" t="s">
        <v>297</v>
      </c>
      <c r="I281" s="5">
        <v>26000000000</v>
      </c>
    </row>
    <row r="282" spans="3:9" ht="15.5" x14ac:dyDescent="0.35">
      <c r="C282" t="s">
        <v>298</v>
      </c>
      <c r="D282" s="5">
        <v>31000000000</v>
      </c>
    </row>
    <row r="283" spans="3:9" ht="15.5" x14ac:dyDescent="0.35">
      <c r="C283" t="s">
        <v>299</v>
      </c>
      <c r="D283" s="5">
        <v>7172000000000</v>
      </c>
    </row>
    <row r="284" spans="3:9" ht="15.5" x14ac:dyDescent="0.35">
      <c r="C284" t="s">
        <v>300</v>
      </c>
      <c r="D284" s="5">
        <v>2493000000000</v>
      </c>
    </row>
    <row r="285" spans="3:9" ht="15.5" x14ac:dyDescent="0.35">
      <c r="C285" t="s">
        <v>206</v>
      </c>
      <c r="D285" s="5">
        <v>837000000000</v>
      </c>
    </row>
    <row r="286" spans="3:9" ht="15.5" x14ac:dyDescent="0.35">
      <c r="C286" t="s">
        <v>205</v>
      </c>
      <c r="I286" s="5">
        <v>4679000000000</v>
      </c>
    </row>
    <row r="287" spans="3:9" ht="15.5" x14ac:dyDescent="0.35">
      <c r="C287" t="s">
        <v>204</v>
      </c>
      <c r="D287" s="5">
        <v>342000000000</v>
      </c>
    </row>
    <row r="288" spans="3:9" ht="15.5" x14ac:dyDescent="0.35">
      <c r="C288" t="s">
        <v>203</v>
      </c>
      <c r="D288" s="5">
        <v>708000000000</v>
      </c>
    </row>
    <row r="289" spans="3:9" ht="15.5" x14ac:dyDescent="0.35">
      <c r="C289" t="s">
        <v>23</v>
      </c>
      <c r="D289" s="5">
        <v>1050000000000</v>
      </c>
    </row>
    <row r="290" spans="3:9" ht="15.5" x14ac:dyDescent="0.35">
      <c r="C290" t="s">
        <v>20</v>
      </c>
      <c r="D290" s="5">
        <v>1019000000000</v>
      </c>
    </row>
    <row r="291" spans="3:9" ht="15.5" x14ac:dyDescent="0.35">
      <c r="C291" t="s">
        <v>301</v>
      </c>
      <c r="I291" s="5">
        <v>4679000000000</v>
      </c>
    </row>
    <row r="292" spans="3:9" ht="15.5" x14ac:dyDescent="0.35">
      <c r="C292" t="s">
        <v>302</v>
      </c>
      <c r="I292" s="5">
        <v>599000000000</v>
      </c>
    </row>
    <row r="293" spans="3:9" ht="15.5" x14ac:dyDescent="0.35">
      <c r="C293" t="s">
        <v>303</v>
      </c>
      <c r="I293" s="5">
        <v>-328000000000</v>
      </c>
    </row>
    <row r="294" spans="3:9" ht="15.5" x14ac:dyDescent="0.35">
      <c r="C294" t="s">
        <v>304</v>
      </c>
      <c r="I294" s="5">
        <v>-279000000000</v>
      </c>
    </row>
    <row r="295" spans="3:9" ht="15.5" x14ac:dyDescent="0.35">
      <c r="C295" t="s">
        <v>305</v>
      </c>
      <c r="I295" s="5">
        <v>-325000000000</v>
      </c>
    </row>
    <row r="296" spans="3:9" ht="15.5" x14ac:dyDescent="0.35">
      <c r="C296" t="s">
        <v>306</v>
      </c>
      <c r="I296" s="5">
        <v>274000000000</v>
      </c>
    </row>
  </sheetData>
  <pageMargins left="0.7" right="0.7" top="0.75" bottom="0.75" header="0.3" footer="0.3"/>
  <ignoredErrors>
    <ignoredError sqref="A1:Z297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27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987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</row>
    <row r="2" spans="1:20" ht="15.5" x14ac:dyDescent="0.35">
      <c r="C2" t="s">
        <v>988</v>
      </c>
      <c r="D2" s="2" vm="224">
        <f ca="1">IFERROR(_xlfn.STOCKHISTORY("XIDX:" &amp; $C$1, D3, , 0, 0, 1), "Libur")</f>
        <v>230</v>
      </c>
      <c r="H2" s="2" t="e" vm="2">
        <f>_FV(C2,"Price")</f>
        <v>#VALUE!</v>
      </c>
      <c r="I2" s="2" vm="242">
        <f t="shared" ref="I2:T2" ca="1" si="0">IFERROR(_xlfn.STOCKHISTORY("XIDX:" &amp; $C$1, I1, , 0, 0, 1), "Libur")</f>
        <v>250</v>
      </c>
      <c r="J2" s="2" vm="243">
        <f t="shared" ca="1" si="0"/>
        <v>139</v>
      </c>
      <c r="K2" s="2" vm="244">
        <f t="shared" ca="1" si="0"/>
        <v>160</v>
      </c>
      <c r="L2" s="2" vm="125">
        <f t="shared" ca="1" si="0"/>
        <v>105</v>
      </c>
      <c r="M2" s="2" vm="245">
        <f t="shared" ca="1" si="0"/>
        <v>190</v>
      </c>
      <c r="N2" s="2" vm="198">
        <f t="shared" ca="1" si="0"/>
        <v>256</v>
      </c>
      <c r="O2" s="2" vm="107">
        <f t="shared" ca="1" si="0"/>
        <v>312</v>
      </c>
      <c r="P2" s="2" vm="246">
        <f t="shared" ca="1" si="0"/>
        <v>428</v>
      </c>
      <c r="Q2" s="2" vm="205">
        <f t="shared" ca="1" si="0"/>
        <v>400</v>
      </c>
      <c r="R2" s="2" vm="247">
        <f t="shared" ca="1" si="0"/>
        <v>274</v>
      </c>
      <c r="S2" s="2" vm="248">
        <f t="shared" ca="1" si="0"/>
        <v>132</v>
      </c>
      <c r="T2" s="2" t="str">
        <f t="shared" ca="1" si="0"/>
        <v>Libur</v>
      </c>
    </row>
    <row r="3" spans="1:20" ht="15.5" x14ac:dyDescent="0.35">
      <c r="D3" s="1">
        <v>46111</v>
      </c>
    </row>
    <row r="4" spans="1:20" ht="15.5" x14ac:dyDescent="0.35">
      <c r="B4" t="s">
        <v>4</v>
      </c>
      <c r="C4" t="s">
        <v>5</v>
      </c>
      <c r="D4" s="2">
        <f>IFERROR(INDEX(D51:D500,MATCH($C$4,$C$51:$C$500,0)),"")</f>
        <v>55421898160</v>
      </c>
      <c r="H4" s="2">
        <f>IFERROR(SUM(D4:G4)*(4/MAX(1,COUNT(D4:G4))),"")</f>
        <v>221687592640</v>
      </c>
      <c r="I4" s="2">
        <f t="shared" ref="I4:T4" si="1">IFERROR(INDEX(I51:I500,MATCH($C$4,$C$51:$C$500,0)),"")</f>
        <v>365900306624</v>
      </c>
      <c r="J4" s="2">
        <f t="shared" si="1"/>
        <v>366852043305</v>
      </c>
      <c r="K4" s="2">
        <f t="shared" si="1"/>
        <v>336797741017</v>
      </c>
      <c r="L4" s="2">
        <f t="shared" si="1"/>
        <v>217836301363</v>
      </c>
      <c r="M4" s="2">
        <f t="shared" si="1"/>
        <v>182184441799</v>
      </c>
      <c r="N4" s="2">
        <f t="shared" si="1"/>
        <v>129512982726</v>
      </c>
      <c r="O4" s="2">
        <f t="shared" si="1"/>
        <v>205277939854</v>
      </c>
      <c r="P4" s="2">
        <f t="shared" si="1"/>
        <v>264872722193</v>
      </c>
      <c r="Q4" s="2">
        <f t="shared" si="1"/>
        <v>246403880622</v>
      </c>
      <c r="R4" s="2">
        <f t="shared" si="1"/>
        <v>213761005553</v>
      </c>
      <c r="S4" s="2">
        <f t="shared" si="1"/>
        <v>150329488765</v>
      </c>
      <c r="T4" s="2">
        <f t="shared" si="1"/>
        <v>90776436876</v>
      </c>
    </row>
    <row r="5" spans="1:20" ht="15.5" x14ac:dyDescent="0.35">
      <c r="B5" t="s">
        <v>6</v>
      </c>
      <c r="C5" t="s">
        <v>7</v>
      </c>
      <c r="D5" s="2">
        <f>IFERROR(INDEX(D51:D500,MATCH($C$5,$C$51:$C$500,0)),"")</f>
        <v>5101334556</v>
      </c>
      <c r="H5" s="2">
        <f>IFERROR(SUM(D5:G5)*(4/MAX(1,COUNT(D5:G5))),"")</f>
        <v>20405338224</v>
      </c>
      <c r="I5" s="2">
        <f t="shared" ref="I5:T5" si="2">IFERROR(INDEX(I51:I500,MATCH($C$5,$C$51:$C$500,0)),"")</f>
        <v>23647956678</v>
      </c>
      <c r="J5" s="2">
        <f t="shared" si="2"/>
        <v>18209111271</v>
      </c>
      <c r="K5" s="2">
        <f t="shared" si="2"/>
        <v>14913771992</v>
      </c>
      <c r="L5" s="2">
        <f t="shared" si="2"/>
        <v>7704167555</v>
      </c>
      <c r="M5" s="2">
        <f t="shared" si="2"/>
        <v>5152078243</v>
      </c>
      <c r="N5" s="2">
        <f t="shared" si="2"/>
        <v>-59163294277</v>
      </c>
      <c r="O5" s="2">
        <f t="shared" si="2"/>
        <v>11377914397</v>
      </c>
      <c r="P5" s="2">
        <f t="shared" si="2"/>
        <v>33725292444</v>
      </c>
      <c r="Q5" s="2">
        <f t="shared" si="2"/>
        <v>39412260699</v>
      </c>
      <c r="R5" s="2">
        <f t="shared" si="2"/>
        <v>32443790419</v>
      </c>
      <c r="S5" s="2">
        <f t="shared" si="2"/>
        <v>18258476403</v>
      </c>
      <c r="T5" s="2">
        <f t="shared" si="2"/>
        <v>8282913477</v>
      </c>
    </row>
    <row r="6" spans="1:20" ht="15.5" x14ac:dyDescent="0.35">
      <c r="B6" t="s">
        <v>8</v>
      </c>
      <c r="C6" t="s">
        <v>9</v>
      </c>
      <c r="D6" s="2">
        <f>IFERROR(INDEX(D51:D500,MATCH($C$6,$C$51:$C$500,0)),"")</f>
        <v>202004293515</v>
      </c>
      <c r="H6" s="2">
        <f>IFERROR(INDEX(D6:G6,COUNT(D6:G6)),"")</f>
        <v>202004293515</v>
      </c>
      <c r="I6" s="2">
        <f t="shared" ref="I6:T6" si="3">IFERROR(INDEX(I51:I500,MATCH($C$6,$C$51:$C$500,0)),"")</f>
        <v>196902958959</v>
      </c>
      <c r="J6" s="2">
        <f t="shared" si="3"/>
        <v>181895002281</v>
      </c>
      <c r="K6" s="2">
        <f t="shared" si="3"/>
        <v>169085891010</v>
      </c>
      <c r="L6" s="2">
        <f t="shared" si="3"/>
        <v>154172119018</v>
      </c>
      <c r="M6" s="2">
        <f t="shared" si="3"/>
        <v>146467951463</v>
      </c>
      <c r="N6" s="2">
        <f t="shared" si="3"/>
        <v>141315873220</v>
      </c>
      <c r="O6" s="2">
        <f t="shared" si="3"/>
        <v>209961645652</v>
      </c>
      <c r="P6" s="2">
        <f t="shared" si="3"/>
        <v>207223731255</v>
      </c>
      <c r="Q6" s="2">
        <f t="shared" si="3"/>
        <v>182138438811</v>
      </c>
      <c r="R6" s="2">
        <f t="shared" si="3"/>
        <v>151366178112</v>
      </c>
      <c r="S6" s="2">
        <f t="shared" si="3"/>
        <v>127562387693</v>
      </c>
      <c r="T6" s="2">
        <f t="shared" si="3"/>
        <v>90190022401</v>
      </c>
    </row>
    <row r="7" spans="1:20" ht="15.5" x14ac:dyDescent="0.35">
      <c r="B7" t="s">
        <v>10</v>
      </c>
      <c r="C7" t="s">
        <v>11</v>
      </c>
      <c r="D7" s="3">
        <f>IFERROR(INDEX(D51:D500,MATCH($C$7,$C$51:$C$500,0))/1000000000,"")</f>
        <v>1.08</v>
      </c>
      <c r="H7" s="3">
        <f>IFERROR(INDEX(D7:G7,COUNT(D7:G7)),"")</f>
        <v>1.08</v>
      </c>
      <c r="I7" s="3">
        <f t="shared" ref="I7:T7" si="4">IFERROR(INDEX(I51:I500,MATCH($C$7,$C$51:$C$500,0))/1000000000,"")</f>
        <v>1.08</v>
      </c>
      <c r="J7" s="3">
        <f t="shared" si="4"/>
        <v>1.08</v>
      </c>
      <c r="K7" s="3">
        <f t="shared" si="4"/>
        <v>1.08</v>
      </c>
      <c r="L7" s="3">
        <f t="shared" si="4"/>
        <v>1.08</v>
      </c>
      <c r="M7" s="3">
        <f t="shared" si="4"/>
        <v>1.08</v>
      </c>
      <c r="N7" s="3">
        <f t="shared" si="4"/>
        <v>1.08</v>
      </c>
      <c r="O7" s="3">
        <f t="shared" si="4"/>
        <v>1.08</v>
      </c>
      <c r="P7" s="3">
        <f t="shared" si="4"/>
        <v>1.08</v>
      </c>
      <c r="Q7" s="3">
        <f t="shared" si="4"/>
        <v>1.08</v>
      </c>
      <c r="R7" s="3">
        <f t="shared" si="4"/>
        <v>1.08</v>
      </c>
      <c r="S7" s="3">
        <f t="shared" si="4"/>
        <v>1.08</v>
      </c>
      <c r="T7" s="3">
        <f t="shared" si="4"/>
        <v>0</v>
      </c>
    </row>
    <row r="8" spans="1:20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-3000000000</v>
      </c>
      <c r="H8" s="2">
        <f>IFERROR(INDEX(D8:G8,COUNT(D8:G8)),"")</f>
        <v>-3000000000</v>
      </c>
      <c r="I8" s="2">
        <f t="shared" ref="I8:T8" si="5">IFERROR(INDEX(I51:I500,MATCH($C$8,$C$51:$C$500,0)),"")</f>
        <v>69000000000</v>
      </c>
      <c r="J8" s="2">
        <f t="shared" si="5"/>
        <v>28000000000</v>
      </c>
      <c r="K8" s="2">
        <f t="shared" si="5"/>
        <v>-16000000000</v>
      </c>
      <c r="L8" s="2">
        <f t="shared" si="5"/>
        <v>19000000000</v>
      </c>
      <c r="M8" s="2">
        <f t="shared" si="5"/>
        <v>44000000000</v>
      </c>
      <c r="N8" s="2">
        <f t="shared" si="5"/>
        <v>21000000000</v>
      </c>
      <c r="O8" s="2">
        <f t="shared" si="5"/>
        <v>10000000000</v>
      </c>
      <c r="P8" s="2">
        <f t="shared" si="5"/>
        <v>-1000000000</v>
      </c>
      <c r="Q8" s="2">
        <f t="shared" si="5"/>
        <v>-53000000000</v>
      </c>
      <c r="R8" s="2">
        <f t="shared" si="5"/>
        <v>-7000000000</v>
      </c>
      <c r="S8" s="2">
        <f t="shared" si="5"/>
        <v>-15000000000</v>
      </c>
      <c r="T8" s="2">
        <f t="shared" si="5"/>
        <v>13000000000</v>
      </c>
    </row>
    <row r="9" spans="1:20" ht="15.5" x14ac:dyDescent="0.35">
      <c r="A9" t="s">
        <v>15</v>
      </c>
      <c r="C9" t="s">
        <v>16</v>
      </c>
      <c r="D9" s="3">
        <f>IFERROR(INDEX(D51:D500,MATCH("Free cash flow per share (Quarter)",$C$51:$C$500,0)),"")</f>
        <v>-3.1</v>
      </c>
      <c r="H9" s="3">
        <f>IFERROR(INDEX(D9:G9,COUNT(D9:G9)),"")</f>
        <v>-3.1</v>
      </c>
      <c r="I9" s="3">
        <f t="shared" ref="I9:T9" si="6">IFERROR(INDEX(I51:I500,MATCH($C$9,$C$51:$C$500,0)),"")</f>
        <v>64.08</v>
      </c>
      <c r="J9" s="3">
        <f t="shared" si="6"/>
        <v>25.97</v>
      </c>
      <c r="K9" s="3">
        <f t="shared" si="6"/>
        <v>-14.68</v>
      </c>
      <c r="L9" s="3">
        <f t="shared" si="6"/>
        <v>17.37</v>
      </c>
      <c r="M9" s="3">
        <f t="shared" si="6"/>
        <v>41.01</v>
      </c>
      <c r="N9" s="3">
        <f t="shared" si="6"/>
        <v>19.86</v>
      </c>
      <c r="O9" s="3">
        <f t="shared" si="6"/>
        <v>9.01</v>
      </c>
      <c r="P9" s="3">
        <f t="shared" si="6"/>
        <v>-0.7</v>
      </c>
      <c r="Q9" s="3">
        <f t="shared" si="6"/>
        <v>-48.78</v>
      </c>
      <c r="R9" s="3">
        <f t="shared" si="6"/>
        <v>-6.62</v>
      </c>
      <c r="S9" s="3">
        <f t="shared" si="6"/>
        <v>-13.89</v>
      </c>
      <c r="T9" s="3">
        <f t="shared" si="6"/>
        <v>1137551.93</v>
      </c>
    </row>
    <row r="10" spans="1:20" ht="15.5" x14ac:dyDescent="0.35">
      <c r="C10" t="s">
        <v>17</v>
      </c>
      <c r="D10" s="3">
        <f ca="1">IFERROR(IF(D9=0,"",D2/D9),"")</f>
        <v>-74.193548387096769</v>
      </c>
      <c r="I10" s="3">
        <f t="shared" ref="I10:T10" ca="1" si="7">IFERROR(IF(I9=0,"",I2/I9),"")</f>
        <v>3.9013732833957553</v>
      </c>
      <c r="J10" s="3">
        <f t="shared" ca="1" si="7"/>
        <v>5.3523296110897194</v>
      </c>
      <c r="K10" s="3">
        <f t="shared" ca="1" si="7"/>
        <v>-10.899182561307903</v>
      </c>
      <c r="L10" s="3">
        <f t="shared" ca="1" si="7"/>
        <v>6.0449050086355784</v>
      </c>
      <c r="M10" s="3">
        <f t="shared" ca="1" si="7"/>
        <v>4.6330163374786641</v>
      </c>
      <c r="N10" s="3">
        <f t="shared" ca="1" si="7"/>
        <v>12.890231621349447</v>
      </c>
      <c r="O10" s="3">
        <f t="shared" ca="1" si="7"/>
        <v>34.628190899001112</v>
      </c>
      <c r="P10" s="3">
        <f t="shared" ca="1" si="7"/>
        <v>-611.42857142857144</v>
      </c>
      <c r="Q10" s="3">
        <f t="shared" ca="1" si="7"/>
        <v>-8.2000820008200073</v>
      </c>
      <c r="R10" s="3">
        <f t="shared" ca="1" si="7"/>
        <v>-41.389728096676734</v>
      </c>
      <c r="S10" s="3">
        <f t="shared" ca="1" si="7"/>
        <v>-9.5032397408207334</v>
      </c>
      <c r="T10" s="3" t="str">
        <f t="shared" ca="1" si="7"/>
        <v/>
      </c>
    </row>
    <row r="11" spans="1:20" ht="15.5" x14ac:dyDescent="0.35">
      <c r="B11" t="s">
        <v>18</v>
      </c>
      <c r="C11" t="s">
        <v>19</v>
      </c>
      <c r="D11" s="2">
        <f>IFERROR(INDEX(D51:D500,MATCH($C$11,$C$51:$C$500,0)),"")</f>
        <v>33433171262</v>
      </c>
      <c r="H11" s="2">
        <f>IFERROR(INDEX(D11:G11,COUNT(D11:G11)),"")</f>
        <v>33433171262</v>
      </c>
      <c r="I11" s="2">
        <f t="shared" ref="I11:T11" si="8">IFERROR(INDEX(I51:I500,MATCH($C$11,$C$51:$C$500,0)),"")</f>
        <v>35607432933</v>
      </c>
      <c r="J11" s="2">
        <f t="shared" si="8"/>
        <v>4422008637</v>
      </c>
      <c r="K11" s="2">
        <f t="shared" si="8"/>
        <v>8751493116</v>
      </c>
      <c r="L11" s="2">
        <f t="shared" si="8"/>
        <v>11981286240</v>
      </c>
      <c r="M11" s="2">
        <f t="shared" si="8"/>
        <v>6798481354</v>
      </c>
      <c r="N11" s="2">
        <f t="shared" si="8"/>
        <v>5598640231</v>
      </c>
      <c r="O11" s="2">
        <f t="shared" si="8"/>
        <v>3413356345</v>
      </c>
      <c r="P11" s="2">
        <f t="shared" si="8"/>
        <v>5807838811</v>
      </c>
      <c r="Q11" s="2">
        <f t="shared" si="8"/>
        <v>6734140032</v>
      </c>
      <c r="R11" s="2">
        <f t="shared" si="8"/>
        <v>486852308</v>
      </c>
      <c r="S11" s="2">
        <f t="shared" si="8"/>
        <v>1032111066</v>
      </c>
      <c r="T11" s="2">
        <f t="shared" si="8"/>
        <v>498895382</v>
      </c>
    </row>
    <row r="12" spans="1:20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-33000000000</v>
      </c>
      <c r="H12" s="2">
        <f>IFERROR(INDEX(D12:G12,COUNT(D12:G12)),"")</f>
        <v>-33000000000</v>
      </c>
      <c r="I12" s="2">
        <f t="shared" ref="I12:T12" si="9">IFERROR(INDEX(I51:I500,MATCH($C$12,$C$51:$C$500,0)),"")</f>
        <v>-36000000000</v>
      </c>
      <c r="J12" s="2">
        <f t="shared" si="9"/>
        <v>24000000000</v>
      </c>
      <c r="K12" s="2">
        <f t="shared" si="9"/>
        <v>47000000000</v>
      </c>
      <c r="L12" s="2">
        <f t="shared" si="9"/>
        <v>32000000000</v>
      </c>
      <c r="M12" s="2">
        <f t="shared" si="9"/>
        <v>50000000000</v>
      </c>
      <c r="N12" s="2">
        <f t="shared" si="9"/>
        <v>94000000000</v>
      </c>
      <c r="O12" s="2">
        <f t="shared" si="9"/>
        <v>115000000000</v>
      </c>
      <c r="P12" s="2">
        <f t="shared" si="9"/>
        <v>117000000000</v>
      </c>
      <c r="Q12" s="2">
        <f t="shared" si="9"/>
        <v>107000000000</v>
      </c>
      <c r="R12" s="2">
        <f t="shared" si="9"/>
        <v>45000000000</v>
      </c>
      <c r="S12" s="2">
        <f t="shared" si="9"/>
        <v>29000000000</v>
      </c>
      <c r="T12" s="2">
        <f t="shared" si="9"/>
        <v>33000000000</v>
      </c>
    </row>
    <row r="13" spans="1:20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T13" si="10">IFERROR(INDEX(I51:I500,MATCH($C$13,$C$51:$C$500,0)),"")</f>
        <v>0</v>
      </c>
      <c r="J13" s="2">
        <f t="shared" si="10"/>
        <v>29000000000</v>
      </c>
      <c r="K13" s="2">
        <f t="shared" si="10"/>
        <v>56000000000</v>
      </c>
      <c r="L13" s="2">
        <f t="shared" si="10"/>
        <v>44000000000</v>
      </c>
      <c r="M13" s="2">
        <f t="shared" si="10"/>
        <v>57000000000</v>
      </c>
      <c r="N13" s="2">
        <f t="shared" si="10"/>
        <v>100000000000</v>
      </c>
      <c r="O13" s="2">
        <f t="shared" si="10"/>
        <v>119000000000</v>
      </c>
      <c r="P13" s="2">
        <f t="shared" si="10"/>
        <v>122000000000</v>
      </c>
      <c r="Q13" s="2">
        <f t="shared" si="10"/>
        <v>113000000000</v>
      </c>
      <c r="R13" s="2">
        <f t="shared" si="10"/>
        <v>45000000000</v>
      </c>
      <c r="S13" s="2">
        <f t="shared" si="10"/>
        <v>30000000000</v>
      </c>
      <c r="T13" s="2">
        <f t="shared" si="10"/>
        <v>34000000000</v>
      </c>
    </row>
    <row r="14" spans="1:20" ht="15.5" x14ac:dyDescent="0.35">
      <c r="C14" t="s">
        <v>26</v>
      </c>
      <c r="D14" s="2">
        <f>IFERROR(INDEX(D51:D500,MATCH($C$14,$C$51:$C$500,0)),"")</f>
        <v>-9224353</v>
      </c>
      <c r="H14" s="2">
        <f>IFERROR(SUM(D14:G14)*(4/MAX(1,COUNT(D14:G14))),"")</f>
        <v>-36897412</v>
      </c>
      <c r="I14" s="2">
        <f t="shared" ref="I14:T14" si="11">IFERROR(INDEX(I51:I500,MATCH($C$14,$C$51:$C$500,0)),"")</f>
        <v>-1464258091</v>
      </c>
      <c r="J14" s="2">
        <f t="shared" si="11"/>
        <v>-4964076066</v>
      </c>
      <c r="K14" s="2">
        <f t="shared" si="11"/>
        <v>-4789695212</v>
      </c>
      <c r="L14" s="2">
        <f t="shared" si="11"/>
        <v>-6411373240</v>
      </c>
      <c r="M14" s="2">
        <f t="shared" si="11"/>
        <v>-6195226729</v>
      </c>
      <c r="N14" s="2">
        <f t="shared" si="11"/>
        <v>-9976098871</v>
      </c>
      <c r="O14" s="2">
        <f t="shared" si="11"/>
        <v>-13894839601</v>
      </c>
      <c r="P14" s="2">
        <f t="shared" si="11"/>
        <v>-14278900209</v>
      </c>
      <c r="Q14" s="2">
        <f t="shared" si="11"/>
        <v>-7702987777</v>
      </c>
      <c r="R14" s="2">
        <f t="shared" si="11"/>
        <v>-5697547902</v>
      </c>
      <c r="S14" s="2">
        <f t="shared" si="11"/>
        <v>-6399044981</v>
      </c>
      <c r="T14" s="2">
        <f t="shared" si="11"/>
        <v>-5235556341</v>
      </c>
    </row>
    <row r="15" spans="1:20" ht="15.5" x14ac:dyDescent="0.35">
      <c r="C15" t="s">
        <v>27</v>
      </c>
      <c r="D15" s="2">
        <f>IFERROR(INDEX(D51:D500,MATCH($C$15,$C$51:$C$500,0)),"")</f>
        <v>-1683720720</v>
      </c>
      <c r="H15" s="2">
        <f>IFERROR(SUM(D15:G15)*(4/MAX(1,COUNT(D15:G15))),"")</f>
        <v>-6734882880</v>
      </c>
      <c r="I15" s="2">
        <f t="shared" ref="I15:T15" si="12">IFERROR(INDEX(I51:I500,MATCH($C$15,$C$51:$C$500,0)),"")</f>
        <v>-5410390437</v>
      </c>
      <c r="J15" s="2">
        <f t="shared" si="12"/>
        <v>351209943</v>
      </c>
      <c r="K15" s="2">
        <f t="shared" si="12"/>
        <v>227192631</v>
      </c>
      <c r="L15" s="2">
        <f t="shared" si="12"/>
        <v>166380612</v>
      </c>
      <c r="M15" s="2">
        <f t="shared" si="12"/>
        <v>-1909077230</v>
      </c>
      <c r="N15" s="2">
        <f t="shared" si="12"/>
        <v>-302971965</v>
      </c>
      <c r="O15" s="2">
        <f t="shared" si="12"/>
        <v>-4406354347</v>
      </c>
      <c r="P15" s="2">
        <f t="shared" si="12"/>
        <v>-12304381370</v>
      </c>
      <c r="Q15" s="2">
        <f t="shared" si="12"/>
        <v>-12201358340</v>
      </c>
      <c r="R15" s="2">
        <f t="shared" si="12"/>
        <v>-11033307424</v>
      </c>
      <c r="S15" s="2">
        <f t="shared" si="12"/>
        <v>-6571178105</v>
      </c>
      <c r="T15" s="2">
        <f t="shared" si="12"/>
        <v>-3304939695</v>
      </c>
    </row>
    <row r="16" spans="1:20" ht="15.5" x14ac:dyDescent="0.35">
      <c r="C16" t="s">
        <v>28</v>
      </c>
      <c r="D16" s="2">
        <f>IFERROR(INDEX(D51:D500,MATCH($C$16,$C$51:$C$500,0)),"")</f>
        <v>6785055276</v>
      </c>
      <c r="H16" s="2">
        <f>IFERROR(SUM(D16:G16)*(4/MAX(1,COUNT(D16:G16))),"")</f>
        <v>27140221104</v>
      </c>
      <c r="I16" s="2">
        <f t="shared" ref="I16:T16" si="13">IFERROR(INDEX(I51:I500,MATCH($C$16,$C$51:$C$500,0)),"")</f>
        <v>30575729190</v>
      </c>
      <c r="J16" s="2">
        <f t="shared" si="13"/>
        <v>17894057400</v>
      </c>
      <c r="K16" s="2">
        <f t="shared" si="13"/>
        <v>15232025297</v>
      </c>
      <c r="L16" s="2">
        <f t="shared" si="13"/>
        <v>7763847928</v>
      </c>
      <c r="M16" s="2">
        <f t="shared" si="13"/>
        <v>5731532517</v>
      </c>
      <c r="N16" s="2">
        <f t="shared" si="13"/>
        <v>-56805130187</v>
      </c>
      <c r="O16" s="2">
        <f t="shared" si="13"/>
        <v>14637584276</v>
      </c>
      <c r="P16" s="2">
        <f t="shared" si="13"/>
        <v>44656540624</v>
      </c>
      <c r="Q16" s="2">
        <f t="shared" si="13"/>
        <v>51284231355</v>
      </c>
      <c r="R16" s="2">
        <f t="shared" si="13"/>
        <v>43285170463</v>
      </c>
      <c r="S16" s="2">
        <f t="shared" si="13"/>
        <v>25339603773</v>
      </c>
      <c r="T16" s="2">
        <f t="shared" si="13"/>
        <v>12190207254</v>
      </c>
    </row>
    <row r="17" spans="1:20" ht="15.5" x14ac:dyDescent="0.35">
      <c r="A17" t="s">
        <v>29</v>
      </c>
    </row>
    <row r="18" spans="1:20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</row>
    <row r="19" spans="1:20" ht="15.5" x14ac:dyDescent="0.35">
      <c r="A19" t="s">
        <v>49</v>
      </c>
      <c r="C19" t="s">
        <v>50</v>
      </c>
    </row>
    <row r="20" spans="1:20" ht="15.5" x14ac:dyDescent="0.35">
      <c r="A20" t="s">
        <v>51</v>
      </c>
      <c r="C20" t="s">
        <v>52</v>
      </c>
      <c r="D20" s="2">
        <f ca="1">IFERROR(D21*D2,"")</f>
        <v>248400000000</v>
      </c>
      <c r="H20" s="2" t="str">
        <f t="shared" ref="H20:T20" si="14">IFERROR(H21*H2,"")</f>
        <v/>
      </c>
      <c r="I20" s="2">
        <f t="shared" ca="1" si="14"/>
        <v>270000000000</v>
      </c>
      <c r="J20" s="2">
        <f t="shared" ca="1" si="14"/>
        <v>150120000000</v>
      </c>
      <c r="K20" s="2">
        <f t="shared" ca="1" si="14"/>
        <v>172800000000</v>
      </c>
      <c r="L20" s="2">
        <f t="shared" ca="1" si="14"/>
        <v>113400000000</v>
      </c>
      <c r="M20" s="2">
        <f t="shared" ca="1" si="14"/>
        <v>205200000000</v>
      </c>
      <c r="N20" s="2">
        <f t="shared" ca="1" si="14"/>
        <v>276480000000</v>
      </c>
      <c r="O20" s="2">
        <f t="shared" ca="1" si="14"/>
        <v>336960000000</v>
      </c>
      <c r="P20" s="2">
        <f t="shared" ca="1" si="14"/>
        <v>462240000000</v>
      </c>
      <c r="Q20" s="2">
        <f t="shared" ca="1" si="14"/>
        <v>432000000000</v>
      </c>
      <c r="R20" s="2">
        <f t="shared" ca="1" si="14"/>
        <v>295920000000</v>
      </c>
      <c r="S20" s="2">
        <f t="shared" ca="1" si="14"/>
        <v>142560000000</v>
      </c>
      <c r="T20" s="2" t="str">
        <f t="shared" ca="1" si="14"/>
        <v/>
      </c>
    </row>
    <row r="21" spans="1:20" ht="15.5" x14ac:dyDescent="0.35">
      <c r="C21" t="s">
        <v>11</v>
      </c>
      <c r="D21" s="2">
        <f>IFERROR(INDEX(D51:D500,MATCH($C$7,$C$51:$C$500,0)),"")</f>
        <v>1080000000</v>
      </c>
      <c r="H21" s="2">
        <f>IFERROR(INDEX(D21:G21,COUNT(D21:G21)),"")</f>
        <v>1080000000</v>
      </c>
      <c r="I21" s="2">
        <f t="shared" ref="I21:T21" si="15">IFERROR(INDEX(I51:I500,MATCH($C$7,$C$51:$C$500,0)),"")</f>
        <v>1080000000</v>
      </c>
      <c r="J21" s="2">
        <f t="shared" si="15"/>
        <v>1080000000</v>
      </c>
      <c r="K21" s="2">
        <f t="shared" si="15"/>
        <v>1080000000</v>
      </c>
      <c r="L21" s="2">
        <f t="shared" si="15"/>
        <v>1080000000</v>
      </c>
      <c r="M21" s="2">
        <f t="shared" si="15"/>
        <v>1080000000</v>
      </c>
      <c r="N21" s="2">
        <f t="shared" si="15"/>
        <v>1080000000</v>
      </c>
      <c r="O21" s="2">
        <f t="shared" si="15"/>
        <v>1080000000</v>
      </c>
      <c r="P21" s="2">
        <f t="shared" si="15"/>
        <v>1080000000</v>
      </c>
      <c r="Q21" s="2">
        <f t="shared" si="15"/>
        <v>1080000000</v>
      </c>
      <c r="R21" s="2">
        <f t="shared" si="15"/>
        <v>1080000000</v>
      </c>
      <c r="S21" s="2">
        <f t="shared" si="15"/>
        <v>1080000000</v>
      </c>
      <c r="T21" s="2">
        <f t="shared" si="15"/>
        <v>0</v>
      </c>
    </row>
    <row r="23" spans="1:20" ht="15.5" x14ac:dyDescent="0.35">
      <c r="B23" t="s">
        <v>53</v>
      </c>
      <c r="C23" t="s">
        <v>54</v>
      </c>
      <c r="D23" s="3">
        <f>IFERROR(D5/D6*100,"")</f>
        <v>2.5253594699566109</v>
      </c>
      <c r="H23" s="3">
        <f t="shared" ref="H23:T23" si="16">IFERROR(H5/H6*100,"")</f>
        <v>10.101437879826443</v>
      </c>
      <c r="I23" s="3">
        <f t="shared" si="16"/>
        <v>12.009954955996411</v>
      </c>
      <c r="J23" s="3">
        <f t="shared" si="16"/>
        <v>10.010781518268272</v>
      </c>
      <c r="K23" s="3">
        <f t="shared" si="16"/>
        <v>8.820234439973456</v>
      </c>
      <c r="L23" s="3">
        <f t="shared" si="16"/>
        <v>4.9971211423127144</v>
      </c>
      <c r="M23" s="3">
        <f t="shared" si="16"/>
        <v>3.5175464608730409</v>
      </c>
      <c r="N23" s="3">
        <f t="shared" si="16"/>
        <v>-41.865993486021779</v>
      </c>
      <c r="O23" s="3">
        <f t="shared" si="16"/>
        <v>5.4190442076541316</v>
      </c>
      <c r="P23" s="3">
        <f t="shared" si="16"/>
        <v>16.274821536969242</v>
      </c>
      <c r="Q23" s="3">
        <f t="shared" si="16"/>
        <v>21.638628812393087</v>
      </c>
      <c r="R23" s="3">
        <f t="shared" si="16"/>
        <v>21.433976086120076</v>
      </c>
      <c r="S23" s="3">
        <f t="shared" si="16"/>
        <v>14.313369899395459</v>
      </c>
      <c r="T23" s="3">
        <f t="shared" si="16"/>
        <v>9.1838467898064984</v>
      </c>
    </row>
    <row r="24" spans="1:20" ht="15.5" x14ac:dyDescent="0.35">
      <c r="C24" t="s">
        <v>55</v>
      </c>
      <c r="D24" s="4">
        <f>IFERROR(_xlfn.RRI(5,I23,D23),"")</f>
        <v>-0.26792366942972801</v>
      </c>
      <c r="H24" s="4">
        <f t="shared" ref="H24:T24" si="17">IFERROR(_xlfn.RRI(5,M23,H23),"")</f>
        <v>0.23489112948177016</v>
      </c>
      <c r="I24" s="4" t="str">
        <f t="shared" si="17"/>
        <v/>
      </c>
      <c r="J24" s="4">
        <f t="shared" si="17"/>
        <v>0.13060019972904136</v>
      </c>
      <c r="K24" s="4">
        <f t="shared" si="17"/>
        <v>-0.11530661752042637</v>
      </c>
      <c r="L24" s="4">
        <f t="shared" si="17"/>
        <v>-0.25407007884783595</v>
      </c>
      <c r="M24" s="4">
        <f t="shared" si="17"/>
        <v>-0.30332950147819238</v>
      </c>
      <c r="N24" s="4" t="str">
        <f t="shared" si="17"/>
        <v/>
      </c>
      <c r="O24" s="4">
        <f t="shared" si="17"/>
        <v>-0.10013033295489793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</row>
    <row r="25" spans="1:20" ht="15.5" x14ac:dyDescent="0.35">
      <c r="A25" t="s">
        <v>56</v>
      </c>
      <c r="C25" t="s">
        <v>57</v>
      </c>
      <c r="D25" s="3">
        <f>IFERROR(INDEX(D51:D500,MATCH($A$25,$C$51:$C$500,0)),"")</f>
        <v>4.72</v>
      </c>
      <c r="H25" s="3">
        <f>IFERROR(INDEX(D25:G25,COUNT(D25:G25)),"")</f>
        <v>4.72</v>
      </c>
      <c r="I25" s="3">
        <f t="shared" ref="I25:T25" si="18">IFERROR(INDEX(I51:I500,MATCH($C$25,$C$51:$C$500,0)),"")</f>
        <v>23.3</v>
      </c>
      <c r="J25" s="3">
        <f t="shared" si="18"/>
        <v>16.89</v>
      </c>
      <c r="K25" s="3">
        <f t="shared" si="18"/>
        <v>14.31</v>
      </c>
      <c r="L25" s="3">
        <f t="shared" si="18"/>
        <v>7.34</v>
      </c>
      <c r="M25" s="3">
        <f t="shared" si="18"/>
        <v>3.54</v>
      </c>
      <c r="N25" s="3">
        <f t="shared" si="18"/>
        <v>-52.88</v>
      </c>
      <c r="O25" s="3">
        <f t="shared" si="18"/>
        <v>9.4700000000000006</v>
      </c>
      <c r="P25" s="3">
        <f t="shared" si="18"/>
        <v>29.96</v>
      </c>
      <c r="Q25" s="3">
        <f t="shared" si="18"/>
        <v>36.19</v>
      </c>
      <c r="R25" s="3">
        <f t="shared" si="18"/>
        <v>29.86</v>
      </c>
      <c r="S25" s="3">
        <f t="shared" si="18"/>
        <v>17.38</v>
      </c>
      <c r="T25" s="3">
        <f t="shared" si="18"/>
        <v>793327.46</v>
      </c>
    </row>
    <row r="26" spans="1:20" ht="15.5" x14ac:dyDescent="0.35">
      <c r="C26" t="s">
        <v>58</v>
      </c>
      <c r="D26" s="4">
        <f>IFERROR(_xlfn.RRI(5,I25,D25),"")</f>
        <v>-0.27336348961239565</v>
      </c>
      <c r="H26" s="4">
        <f t="shared" ref="H26:T26" si="19">IFERROR(_xlfn.RRI(5,M25,H25),"")</f>
        <v>5.9223841048812176E-2</v>
      </c>
      <c r="I26" s="4" t="str">
        <f t="shared" si="19"/>
        <v/>
      </c>
      <c r="J26" s="4">
        <f t="shared" si="19"/>
        <v>0.12267986595015024</v>
      </c>
      <c r="K26" s="4">
        <f t="shared" si="19"/>
        <v>-0.1373799169267147</v>
      </c>
      <c r="L26" s="4">
        <f t="shared" si="19"/>
        <v>-0.27318899364246674</v>
      </c>
      <c r="M26" s="4">
        <f t="shared" si="19"/>
        <v>-0.34719617305377404</v>
      </c>
      <c r="N26" s="4" t="str">
        <f t="shared" si="19"/>
        <v/>
      </c>
      <c r="O26" s="4">
        <f t="shared" si="19"/>
        <v>-0.89639529024956777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59</v>
      </c>
      <c r="D27" s="3">
        <f>IFERROR(D4/D21,"")</f>
        <v>51.316572370370373</v>
      </c>
      <c r="H27" s="3">
        <f t="shared" ref="H27:T27" si="20">IFERROR(H4/H21,"")</f>
        <v>205.26628948148149</v>
      </c>
      <c r="I27" s="3">
        <f t="shared" si="20"/>
        <v>338.79658020740743</v>
      </c>
      <c r="J27" s="3">
        <f t="shared" si="20"/>
        <v>339.67781787500002</v>
      </c>
      <c r="K27" s="3">
        <f t="shared" si="20"/>
        <v>311.84976020092591</v>
      </c>
      <c r="L27" s="3">
        <f t="shared" si="20"/>
        <v>201.7002790398148</v>
      </c>
      <c r="M27" s="3">
        <f t="shared" si="20"/>
        <v>168.68929796203705</v>
      </c>
      <c r="N27" s="3">
        <f t="shared" si="20"/>
        <v>119.91942845</v>
      </c>
      <c r="O27" s="3">
        <f t="shared" si="20"/>
        <v>190.07216653148149</v>
      </c>
      <c r="P27" s="3">
        <f t="shared" si="20"/>
        <v>245.25252054907406</v>
      </c>
      <c r="Q27" s="3">
        <f t="shared" si="20"/>
        <v>228.15174131666666</v>
      </c>
      <c r="R27" s="3">
        <f t="shared" si="20"/>
        <v>197.92685699351853</v>
      </c>
      <c r="S27" s="3">
        <f t="shared" si="20"/>
        <v>139.1939710787037</v>
      </c>
      <c r="T27" s="3" t="str">
        <f t="shared" si="20"/>
        <v/>
      </c>
    </row>
    <row r="28" spans="1:20" ht="15.5" x14ac:dyDescent="0.35">
      <c r="C28" t="s">
        <v>60</v>
      </c>
      <c r="D28" s="4">
        <f>IFERROR(_xlfn.RRI(5,I27,D27),"")</f>
        <v>-0.31441118372203858</v>
      </c>
      <c r="H28" s="4">
        <f t="shared" ref="H28:T28" si="21">IFERROR(_xlfn.RRI(5,M27,H27),"")</f>
        <v>4.0030367248981014E-2</v>
      </c>
      <c r="I28" s="4">
        <f t="shared" si="21"/>
        <v>0.23086350079359885</v>
      </c>
      <c r="J28" s="4">
        <f t="shared" si="21"/>
        <v>0.12312923580640911</v>
      </c>
      <c r="K28" s="4">
        <f t="shared" si="21"/>
        <v>4.9219581003957735E-2</v>
      </c>
      <c r="L28" s="4">
        <f t="shared" si="21"/>
        <v>-2.4344398596214178E-2</v>
      </c>
      <c r="M28" s="4">
        <f t="shared" si="21"/>
        <v>-3.1462232293921755E-2</v>
      </c>
      <c r="N28" s="4">
        <f t="shared" si="21"/>
        <v>-2.9369743597392528E-2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32" spans="1:20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187.04</v>
      </c>
      <c r="H32" s="3">
        <f>IFERROR(INDEX(D32:G32,COUNT(D32:G32)),"")</f>
        <v>187.04</v>
      </c>
      <c r="I32" s="3">
        <f t="shared" ref="I32:T32" si="22">IFERROR(INDEX(I51:I500,MATCH($C$32,$C$51:$C$500,0)),"")</f>
        <v>182.32</v>
      </c>
      <c r="J32" s="3">
        <f t="shared" si="22"/>
        <v>168.42</v>
      </c>
      <c r="K32" s="3">
        <f t="shared" si="22"/>
        <v>156.56</v>
      </c>
      <c r="L32" s="3">
        <f t="shared" si="22"/>
        <v>142.75</v>
      </c>
      <c r="M32" s="3">
        <f t="shared" si="22"/>
        <v>135.62</v>
      </c>
      <c r="N32" s="3">
        <f t="shared" si="22"/>
        <v>130.85</v>
      </c>
      <c r="O32" s="3">
        <f t="shared" si="22"/>
        <v>194.41</v>
      </c>
      <c r="P32" s="3">
        <f t="shared" si="22"/>
        <v>191.87</v>
      </c>
      <c r="Q32" s="3">
        <f t="shared" si="22"/>
        <v>168.65</v>
      </c>
      <c r="R32" s="3">
        <f t="shared" si="22"/>
        <v>140.15</v>
      </c>
      <c r="S32" s="3">
        <f t="shared" si="22"/>
        <v>118.11</v>
      </c>
      <c r="T32" s="3">
        <f t="shared" si="22"/>
        <v>8052680.5700000003</v>
      </c>
    </row>
    <row r="33" spans="1:20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1.23</v>
      </c>
      <c r="H33" s="3">
        <f>IFERROR(INDEX(D33:G33,COUNT(D33:G33)),"")</f>
        <v>1.23</v>
      </c>
      <c r="I33" s="3">
        <f t="shared" ref="I33:T33" si="23">IFERROR(INDEX(I51:I500,MATCH($C$33,$C$51:$C$500,0)),"")</f>
        <v>1.37</v>
      </c>
      <c r="J33" s="3">
        <f t="shared" si="23"/>
        <v>0.83</v>
      </c>
      <c r="K33" s="3">
        <f t="shared" si="23"/>
        <v>1.02</v>
      </c>
      <c r="L33" s="3">
        <f t="shared" si="23"/>
        <v>0.74</v>
      </c>
      <c r="M33" s="3">
        <f t="shared" si="23"/>
        <v>1.4</v>
      </c>
      <c r="N33" s="3">
        <f t="shared" si="23"/>
        <v>1.96</v>
      </c>
      <c r="O33" s="3">
        <f t="shared" si="23"/>
        <v>1.6</v>
      </c>
      <c r="P33" s="3">
        <f t="shared" si="23"/>
        <v>2.23</v>
      </c>
      <c r="Q33" s="3">
        <f t="shared" si="23"/>
        <v>2.37</v>
      </c>
      <c r="R33" s="3">
        <f t="shared" si="23"/>
        <v>1.96</v>
      </c>
      <c r="S33" s="3">
        <f t="shared" si="23"/>
        <v>1.1200000000000001</v>
      </c>
      <c r="T33" s="3">
        <f t="shared" si="23"/>
        <v>0</v>
      </c>
    </row>
    <row r="34" spans="1:20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48.73</v>
      </c>
      <c r="H34" s="3">
        <f>IFERROR(INDEX(D34:G34,COUNT(D34:G34)),"")</f>
        <v>48.73</v>
      </c>
      <c r="I34" s="3">
        <f t="shared" ref="I34:T34" si="24">IFERROR(INDEX(I51:I500,MATCH($C$34,$C$51:$C$500,0)),"")</f>
        <v>10.73</v>
      </c>
      <c r="J34" s="3">
        <f t="shared" si="24"/>
        <v>8.23</v>
      </c>
      <c r="K34" s="3">
        <f t="shared" si="24"/>
        <v>11.18</v>
      </c>
      <c r="L34" s="3">
        <f t="shared" si="24"/>
        <v>14.31</v>
      </c>
      <c r="M34" s="3">
        <f t="shared" si="24"/>
        <v>53.67</v>
      </c>
      <c r="N34" s="3">
        <f t="shared" si="24"/>
        <v>-4.84</v>
      </c>
      <c r="O34" s="3">
        <f t="shared" si="24"/>
        <v>32.950000000000003</v>
      </c>
      <c r="P34" s="3">
        <f t="shared" si="24"/>
        <v>14.29</v>
      </c>
      <c r="Q34" s="3">
        <f t="shared" si="24"/>
        <v>11.05</v>
      </c>
      <c r="R34" s="3">
        <f t="shared" si="24"/>
        <v>9.18</v>
      </c>
      <c r="S34" s="3">
        <f t="shared" si="24"/>
        <v>7.59</v>
      </c>
      <c r="T34" s="3">
        <f t="shared" si="24"/>
        <v>0</v>
      </c>
    </row>
    <row r="35" spans="1:20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4.4800000000000004</v>
      </c>
      <c r="H35" s="3">
        <f>IFERROR(INDEX(D35:G35,COUNT(D35:G35)),"")</f>
        <v>4.4800000000000004</v>
      </c>
      <c r="I35" s="3">
        <f t="shared" ref="I35:T35" si="25">IFERROR(INDEX(I51:I500,MATCH($C$35,$C$51:$C$500,0)),"")</f>
        <v>0.74</v>
      </c>
      <c r="J35" s="3">
        <f t="shared" si="25"/>
        <v>0.41</v>
      </c>
      <c r="K35" s="3">
        <f t="shared" si="25"/>
        <v>0.51</v>
      </c>
      <c r="L35" s="3">
        <f t="shared" si="25"/>
        <v>0.52</v>
      </c>
      <c r="M35" s="3">
        <f t="shared" si="25"/>
        <v>1.1299999999999999</v>
      </c>
      <c r="N35" s="3">
        <f t="shared" si="25"/>
        <v>2.13</v>
      </c>
      <c r="O35" s="3">
        <f t="shared" si="25"/>
        <v>1.64</v>
      </c>
      <c r="P35" s="3">
        <f t="shared" si="25"/>
        <v>1.75</v>
      </c>
      <c r="Q35" s="3">
        <f t="shared" si="25"/>
        <v>1.75</v>
      </c>
      <c r="R35" s="3">
        <f t="shared" si="25"/>
        <v>1.38</v>
      </c>
      <c r="S35" s="3">
        <f t="shared" si="25"/>
        <v>0.95</v>
      </c>
      <c r="T35" s="3">
        <f t="shared" si="25"/>
        <v>0</v>
      </c>
    </row>
    <row r="36" spans="1:20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T36" si="26">IFERROR(INDEX(H51:H500,MATCH($C$36,$C$51:$C$500,0)),"")</f>
        <v>0.52929999999999999</v>
      </c>
      <c r="I36" s="4">
        <f t="shared" si="26"/>
        <v>0.42920000000000003</v>
      </c>
      <c r="J36" s="4">
        <f t="shared" si="26"/>
        <v>0.47350000000000003</v>
      </c>
      <c r="K36" s="4">
        <f t="shared" si="26"/>
        <v>0.3493</v>
      </c>
      <c r="L36" s="4">
        <f t="shared" si="26"/>
        <v>0</v>
      </c>
      <c r="M36" s="4">
        <f t="shared" si="26"/>
        <v>0</v>
      </c>
      <c r="N36" s="4">
        <f t="shared" si="26"/>
        <v>0</v>
      </c>
      <c r="O36" s="4">
        <f t="shared" si="26"/>
        <v>0</v>
      </c>
      <c r="P36" s="4">
        <f t="shared" si="26"/>
        <v>0.2671</v>
      </c>
      <c r="Q36" s="4">
        <f t="shared" si="26"/>
        <v>0.22109999999999999</v>
      </c>
      <c r="R36" s="4">
        <f t="shared" si="26"/>
        <v>0</v>
      </c>
      <c r="S36" s="4">
        <f t="shared" si="26"/>
        <v>0</v>
      </c>
      <c r="T36" s="4">
        <f t="shared" si="26"/>
        <v>0</v>
      </c>
    </row>
    <row r="37" spans="1:20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T37" si="27">IFERROR(INDEX(H51:H500,MATCH($C$37,$C$51:$C$500,0)),"")</f>
        <v>10</v>
      </c>
      <c r="I37" s="3">
        <f t="shared" si="27"/>
        <v>10</v>
      </c>
      <c r="J37" s="3">
        <f t="shared" si="27"/>
        <v>8</v>
      </c>
      <c r="K37" s="3">
        <f t="shared" si="27"/>
        <v>5</v>
      </c>
      <c r="L37" s="3">
        <f t="shared" si="27"/>
        <v>0</v>
      </c>
      <c r="M37" s="3">
        <f t="shared" si="27"/>
        <v>0</v>
      </c>
      <c r="N37" s="3">
        <f t="shared" si="27"/>
        <v>0</v>
      </c>
      <c r="O37" s="3">
        <f t="shared" si="27"/>
        <v>0</v>
      </c>
      <c r="P37" s="3">
        <f t="shared" si="27"/>
        <v>8</v>
      </c>
      <c r="Q37" s="3">
        <f t="shared" si="27"/>
        <v>8</v>
      </c>
      <c r="R37" s="3">
        <f t="shared" si="27"/>
        <v>0</v>
      </c>
      <c r="S37" s="3">
        <f t="shared" si="27"/>
        <v>0</v>
      </c>
      <c r="T37" s="3">
        <f t="shared" si="27"/>
        <v>0</v>
      </c>
    </row>
    <row r="50" spans="2:20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</row>
    <row r="51" spans="2:20" ht="15.5" x14ac:dyDescent="0.35">
      <c r="B51" t="s">
        <v>82</v>
      </c>
      <c r="C51" t="s">
        <v>5</v>
      </c>
      <c r="D51" s="5">
        <v>55421898160</v>
      </c>
      <c r="E51" s="5">
        <v>94309975723</v>
      </c>
      <c r="F51" s="5">
        <v>90998130554</v>
      </c>
      <c r="G51" s="5">
        <v>90541815420</v>
      </c>
      <c r="I51" s="5">
        <v>365900306624</v>
      </c>
      <c r="J51" s="5">
        <v>366852043305</v>
      </c>
      <c r="K51" s="5">
        <v>336797741017</v>
      </c>
      <c r="L51" s="5">
        <v>217836301363</v>
      </c>
      <c r="M51" s="5">
        <v>182184441799</v>
      </c>
      <c r="N51" s="5">
        <v>129512982726</v>
      </c>
      <c r="O51" s="5">
        <v>205277939854</v>
      </c>
      <c r="P51" s="5">
        <v>264872722193</v>
      </c>
      <c r="Q51" s="5">
        <v>246403880622</v>
      </c>
      <c r="R51" s="5">
        <v>213761005553</v>
      </c>
      <c r="S51" s="5">
        <v>150329488765</v>
      </c>
      <c r="T51" s="5">
        <v>90776436876</v>
      </c>
    </row>
    <row r="52" spans="2:20" ht="15.5" x14ac:dyDescent="0.35">
      <c r="C52" t="s">
        <v>83</v>
      </c>
      <c r="D52" s="5">
        <v>-44982720507</v>
      </c>
      <c r="E52" s="5">
        <v>-79771952101</v>
      </c>
      <c r="F52" s="5">
        <v>-72035119235</v>
      </c>
      <c r="G52" s="5">
        <v>-72815059267</v>
      </c>
      <c r="I52" s="5">
        <v>-302504960664</v>
      </c>
      <c r="J52" s="5">
        <v>-319799446866</v>
      </c>
      <c r="K52" s="5">
        <v>-293273510944</v>
      </c>
      <c r="L52" s="5">
        <v>-187293471946</v>
      </c>
      <c r="M52" s="5">
        <v>-156056254542</v>
      </c>
      <c r="N52" s="5">
        <v>-152141705996</v>
      </c>
      <c r="O52" s="5">
        <v>-149286744783</v>
      </c>
      <c r="P52" s="5">
        <v>-179492420933</v>
      </c>
      <c r="Q52" s="5">
        <v>-165625372516</v>
      </c>
      <c r="R52" s="5">
        <v>-147132371971</v>
      </c>
      <c r="S52" s="5">
        <v>-104319863259</v>
      </c>
      <c r="T52" s="5">
        <v>-61549022279</v>
      </c>
    </row>
    <row r="53" spans="2:20" ht="15.5" x14ac:dyDescent="0.35">
      <c r="C53" t="s">
        <v>84</v>
      </c>
      <c r="D53" s="5">
        <v>10439177653</v>
      </c>
      <c r="E53" s="5">
        <v>14538023622</v>
      </c>
      <c r="F53" s="5">
        <v>18963011319</v>
      </c>
      <c r="G53" s="5">
        <v>17726756153</v>
      </c>
      <c r="I53" s="5">
        <v>63395345960</v>
      </c>
      <c r="J53" s="5">
        <v>47052596439</v>
      </c>
      <c r="K53" s="5">
        <v>43524230073</v>
      </c>
      <c r="L53" s="5">
        <v>30542829417</v>
      </c>
      <c r="M53" s="5">
        <v>26128187257</v>
      </c>
      <c r="N53" s="5">
        <v>-22628723270</v>
      </c>
      <c r="O53" s="5">
        <v>55991195071</v>
      </c>
      <c r="P53" s="5">
        <v>85380301260</v>
      </c>
      <c r="Q53" s="5">
        <v>80778508106</v>
      </c>
      <c r="R53" s="5">
        <v>66628633582</v>
      </c>
      <c r="S53" s="5">
        <v>46009625506</v>
      </c>
      <c r="T53" s="5">
        <v>29227414597</v>
      </c>
    </row>
    <row r="54" spans="2:20" ht="15.5" x14ac:dyDescent="0.35">
      <c r="C54" t="s">
        <v>85</v>
      </c>
      <c r="D54" s="5">
        <v>-4756643481</v>
      </c>
      <c r="E54" s="5">
        <v>-8898336917</v>
      </c>
      <c r="F54" s="5">
        <v>-6437778309</v>
      </c>
      <c r="G54" s="5">
        <v>-8039783363</v>
      </c>
      <c r="I54" s="5">
        <v>-27759741853</v>
      </c>
      <c r="J54" s="5">
        <v>-21515567969</v>
      </c>
      <c r="K54" s="5">
        <v>-19998002630</v>
      </c>
      <c r="L54" s="5">
        <v>-14328122126</v>
      </c>
      <c r="M54" s="5">
        <v>-14564562088</v>
      </c>
      <c r="N54" s="5">
        <v>-17939588331</v>
      </c>
      <c r="O54" s="5">
        <v>-24561655474</v>
      </c>
      <c r="P54" s="5">
        <v>-22876813663</v>
      </c>
      <c r="Q54" s="5">
        <v>-20761375510</v>
      </c>
      <c r="R54" s="5">
        <v>-17669585082</v>
      </c>
      <c r="S54" s="5">
        <v>-15345594399</v>
      </c>
      <c r="T54" s="5">
        <v>-10905171611</v>
      </c>
    </row>
    <row r="55" spans="2:20" ht="15.5" x14ac:dyDescent="0.35">
      <c r="C55" t="s">
        <v>86</v>
      </c>
      <c r="D55" s="5">
        <v>-657211783</v>
      </c>
      <c r="E55" s="5">
        <v>-1135772657</v>
      </c>
      <c r="F55" s="5">
        <v>-1535684131</v>
      </c>
      <c r="G55" s="5">
        <v>-1902231223</v>
      </c>
      <c r="I55" s="5">
        <v>-5190596546</v>
      </c>
      <c r="J55" s="5">
        <v>-4103966673</v>
      </c>
      <c r="K55" s="5">
        <v>-4144573040</v>
      </c>
      <c r="L55" s="5">
        <v>-2242086502</v>
      </c>
      <c r="M55" s="5">
        <v>-1431870408</v>
      </c>
      <c r="N55" s="5">
        <v>-3680910835</v>
      </c>
      <c r="O55" s="5">
        <v>-4538340187</v>
      </c>
      <c r="P55" s="5">
        <v>-5260786916</v>
      </c>
      <c r="Q55" s="5">
        <v>-4977312495</v>
      </c>
      <c r="R55" s="5">
        <v>-3651198292</v>
      </c>
      <c r="S55" s="5">
        <v>-2903795123</v>
      </c>
      <c r="T55" s="5">
        <v>-1399332872</v>
      </c>
    </row>
    <row r="56" spans="2:20" ht="15.5" x14ac:dyDescent="0.35">
      <c r="C56" t="s">
        <v>87</v>
      </c>
      <c r="D56" s="5">
        <v>-4099431698</v>
      </c>
      <c r="E56" s="5">
        <v>-7762564260</v>
      </c>
      <c r="F56" s="5">
        <v>-4902094178</v>
      </c>
      <c r="G56" s="5">
        <v>-6137552140</v>
      </c>
      <c r="I56" s="5">
        <v>-22569145307</v>
      </c>
      <c r="J56" s="5">
        <v>-17411601296</v>
      </c>
      <c r="K56" s="5">
        <v>-15853429590</v>
      </c>
      <c r="L56" s="5">
        <v>-12086035624</v>
      </c>
      <c r="M56" s="5">
        <v>-13132691680</v>
      </c>
      <c r="N56" s="5">
        <v>-14258677496</v>
      </c>
      <c r="O56" s="5">
        <v>-20023315287</v>
      </c>
      <c r="P56" s="5">
        <v>-17616026747</v>
      </c>
      <c r="Q56" s="5">
        <v>-15784063015</v>
      </c>
      <c r="R56" s="5">
        <v>-14018386790</v>
      </c>
      <c r="S56" s="5">
        <v>-12441799276</v>
      </c>
      <c r="T56" s="5">
        <v>-9505838739</v>
      </c>
    </row>
    <row r="57" spans="2:20" ht="15.5" x14ac:dyDescent="0.35">
      <c r="C57" t="s">
        <v>88</v>
      </c>
      <c r="D57" s="5">
        <v>5682534172</v>
      </c>
      <c r="E57" s="5">
        <v>5639686705</v>
      </c>
      <c r="F57" s="5">
        <v>12525233010</v>
      </c>
      <c r="G57" s="5">
        <v>9686972790</v>
      </c>
      <c r="I57" s="5">
        <v>35635604107</v>
      </c>
      <c r="J57" s="5">
        <v>25537028470</v>
      </c>
      <c r="K57" s="5">
        <v>23526227443</v>
      </c>
      <c r="L57" s="5">
        <v>16214707291</v>
      </c>
      <c r="M57" s="5">
        <v>11563625169</v>
      </c>
      <c r="N57" s="5">
        <v>-40568311601</v>
      </c>
      <c r="O57" s="5">
        <v>31429539597</v>
      </c>
      <c r="P57" s="5">
        <v>62503487597</v>
      </c>
      <c r="Q57" s="5">
        <v>60017132596</v>
      </c>
      <c r="R57" s="5">
        <v>48959048500</v>
      </c>
      <c r="S57" s="5">
        <v>30664031107</v>
      </c>
      <c r="T57" s="5">
        <v>18322242986</v>
      </c>
    </row>
    <row r="58" spans="2:20" ht="15.5" x14ac:dyDescent="0.35">
      <c r="C58" t="s">
        <v>89</v>
      </c>
      <c r="D58" s="5">
        <v>1102521104</v>
      </c>
      <c r="E58" s="5">
        <v>-654882356</v>
      </c>
      <c r="F58" s="5">
        <v>-1913340982</v>
      </c>
      <c r="G58" s="5">
        <v>-1451539180</v>
      </c>
      <c r="I58" s="5">
        <v>-5059874917</v>
      </c>
      <c r="J58" s="5">
        <v>-7642971070</v>
      </c>
      <c r="K58" s="5">
        <v>-8294202146</v>
      </c>
      <c r="L58" s="5">
        <v>-8450859363</v>
      </c>
      <c r="M58" s="5">
        <v>-5832092652</v>
      </c>
      <c r="N58" s="5">
        <v>-16236818586</v>
      </c>
      <c r="O58" s="5">
        <v>-16791955321</v>
      </c>
      <c r="P58" s="5">
        <v>-17846946973</v>
      </c>
      <c r="Q58" s="5">
        <v>-8732901241</v>
      </c>
      <c r="R58" s="5">
        <v>-5673878037</v>
      </c>
      <c r="S58" s="5">
        <v>-5324427334</v>
      </c>
      <c r="T58" s="5">
        <v>-6132035732</v>
      </c>
    </row>
    <row r="59" spans="2:20" ht="15.5" x14ac:dyDescent="0.35">
      <c r="C59" t="s">
        <v>91</v>
      </c>
      <c r="D59" s="5">
        <v>1173295536</v>
      </c>
      <c r="E59" s="5">
        <v>214783818</v>
      </c>
      <c r="F59" s="5">
        <v>78000690</v>
      </c>
      <c r="G59" s="5">
        <v>-119335031</v>
      </c>
      <c r="I59" s="5">
        <v>-204033403</v>
      </c>
      <c r="J59" s="5">
        <v>352956671</v>
      </c>
      <c r="K59" s="5">
        <v>226226905</v>
      </c>
      <c r="L59" s="5">
        <v>-873110755</v>
      </c>
      <c r="M59" s="5">
        <v>-8804207</v>
      </c>
      <c r="N59" s="5">
        <v>-535769441</v>
      </c>
      <c r="O59" s="5">
        <v>27184170</v>
      </c>
      <c r="P59" s="5">
        <v>-1773799539</v>
      </c>
      <c r="Q59" s="5">
        <v>-523939866</v>
      </c>
      <c r="R59" s="5">
        <v>-110816465</v>
      </c>
      <c r="S59" s="5">
        <v>-87417939</v>
      </c>
      <c r="T59" s="5">
        <v>-515913361</v>
      </c>
    </row>
    <row r="60" spans="2:20" ht="15.5" x14ac:dyDescent="0.35">
      <c r="C60" t="s">
        <v>26</v>
      </c>
      <c r="D60" s="5">
        <v>-9224353</v>
      </c>
      <c r="E60" s="5">
        <v>-40936729</v>
      </c>
      <c r="F60" s="5">
        <v>-353015559</v>
      </c>
      <c r="G60" s="5">
        <v>-526252358</v>
      </c>
      <c r="I60" s="5">
        <v>-1464258091</v>
      </c>
      <c r="J60" s="5">
        <v>-4964076066</v>
      </c>
      <c r="K60" s="5">
        <v>-4789695212</v>
      </c>
      <c r="L60" s="5">
        <v>-6411373240</v>
      </c>
      <c r="M60" s="5">
        <v>-6195226729</v>
      </c>
      <c r="N60" s="5">
        <v>-9976098871</v>
      </c>
      <c r="O60" s="5">
        <v>-13894839601</v>
      </c>
      <c r="P60" s="5">
        <v>-14278900209</v>
      </c>
      <c r="Q60" s="5">
        <v>-7702987777</v>
      </c>
      <c r="R60" s="5">
        <v>-5697547902</v>
      </c>
      <c r="S60" s="5">
        <v>-6399044981</v>
      </c>
      <c r="T60" s="5">
        <v>-5235556341</v>
      </c>
    </row>
    <row r="61" spans="2:20" ht="15.5" x14ac:dyDescent="0.35">
      <c r="C61" t="s">
        <v>93</v>
      </c>
    </row>
    <row r="62" spans="2:20" ht="15.5" x14ac:dyDescent="0.35">
      <c r="C62" t="s">
        <v>94</v>
      </c>
      <c r="D62" s="5">
        <v>1102521104</v>
      </c>
      <c r="E62" s="5">
        <v>-654882356</v>
      </c>
      <c r="F62" s="5">
        <v>-1913340982</v>
      </c>
      <c r="G62" s="5">
        <v>-1451539180</v>
      </c>
      <c r="I62" s="5">
        <v>-5059874917</v>
      </c>
      <c r="J62" s="5">
        <v>-7642971070</v>
      </c>
      <c r="K62" s="5">
        <v>-8294202146</v>
      </c>
      <c r="L62" s="5">
        <v>-8450859363</v>
      </c>
      <c r="M62" s="5">
        <v>-5832092652</v>
      </c>
      <c r="N62" s="5">
        <v>-16236818586</v>
      </c>
      <c r="O62" s="5">
        <v>-16791955321</v>
      </c>
      <c r="P62" s="5">
        <v>-17846946973</v>
      </c>
      <c r="Q62" s="5">
        <v>-8732901241</v>
      </c>
      <c r="R62" s="5">
        <v>-5673878037</v>
      </c>
      <c r="S62" s="5">
        <v>-5324427334</v>
      </c>
      <c r="T62" s="5">
        <v>-6132035732</v>
      </c>
    </row>
    <row r="63" spans="2:20" ht="15.5" x14ac:dyDescent="0.35">
      <c r="C63" t="s">
        <v>28</v>
      </c>
      <c r="D63" s="5">
        <v>6785055276</v>
      </c>
      <c r="E63" s="5">
        <v>4984804349</v>
      </c>
      <c r="F63" s="5">
        <v>10611892028</v>
      </c>
      <c r="G63" s="5">
        <v>8235433610</v>
      </c>
      <c r="I63" s="5">
        <v>30575729190</v>
      </c>
      <c r="J63" s="5">
        <v>17894057400</v>
      </c>
      <c r="K63" s="5">
        <v>15232025297</v>
      </c>
      <c r="L63" s="5">
        <v>7763847928</v>
      </c>
      <c r="M63" s="5">
        <v>5731532517</v>
      </c>
      <c r="N63" s="5">
        <v>-56805130187</v>
      </c>
      <c r="O63" s="5">
        <v>14637584276</v>
      </c>
      <c r="P63" s="5">
        <v>44656540624</v>
      </c>
      <c r="Q63" s="5">
        <v>51284231355</v>
      </c>
      <c r="R63" s="5">
        <v>43285170463</v>
      </c>
      <c r="S63" s="5">
        <v>25339603773</v>
      </c>
      <c r="T63" s="5">
        <v>12190207254</v>
      </c>
    </row>
    <row r="64" spans="2:20" ht="15.5" x14ac:dyDescent="0.35">
      <c r="C64" t="s">
        <v>27</v>
      </c>
      <c r="D64" s="5">
        <v>-1683720720</v>
      </c>
      <c r="E64" s="5">
        <v>-463969837</v>
      </c>
      <c r="F64" s="5">
        <v>-1700123700</v>
      </c>
      <c r="G64" s="5">
        <v>-1875124240</v>
      </c>
      <c r="I64" s="5">
        <v>-5410390437</v>
      </c>
      <c r="J64" s="5">
        <v>351209943</v>
      </c>
      <c r="K64" s="5">
        <v>227192631</v>
      </c>
      <c r="L64" s="5">
        <v>166380612</v>
      </c>
      <c r="M64" s="5">
        <v>-1909077230</v>
      </c>
      <c r="N64" s="5">
        <v>-302971965</v>
      </c>
      <c r="O64" s="5">
        <v>-4406354347</v>
      </c>
      <c r="P64" s="5">
        <v>-12304381370</v>
      </c>
      <c r="Q64" s="5">
        <v>-12201358340</v>
      </c>
      <c r="R64" s="5">
        <v>-11033307424</v>
      </c>
      <c r="S64" s="5">
        <v>-6571178105</v>
      </c>
      <c r="T64" s="5">
        <v>-3304939695</v>
      </c>
    </row>
    <row r="65" spans="2:20" ht="15.5" x14ac:dyDescent="0.35">
      <c r="C65" t="s">
        <v>97</v>
      </c>
      <c r="D65" s="5">
        <v>5101334556</v>
      </c>
      <c r="E65" s="5">
        <v>4520834512</v>
      </c>
      <c r="F65" s="5">
        <v>8911768328</v>
      </c>
      <c r="G65" s="5">
        <v>6360309370</v>
      </c>
      <c r="I65" s="5">
        <v>25165338753</v>
      </c>
      <c r="J65" s="5">
        <v>18245267343</v>
      </c>
      <c r="K65" s="5">
        <v>15459217928</v>
      </c>
      <c r="L65" s="5">
        <v>7930228540</v>
      </c>
      <c r="M65" s="5">
        <v>3822455287</v>
      </c>
      <c r="N65" s="5">
        <v>-57108102152</v>
      </c>
      <c r="O65" s="5">
        <v>10231229929</v>
      </c>
      <c r="P65" s="5">
        <v>32352159254</v>
      </c>
      <c r="Q65" s="5">
        <v>39082873015</v>
      </c>
      <c r="R65" s="5">
        <v>32251863039</v>
      </c>
      <c r="S65" s="5">
        <v>18768425668</v>
      </c>
      <c r="T65" s="5">
        <v>8885267559</v>
      </c>
    </row>
    <row r="66" spans="2:20" ht="15.5" x14ac:dyDescent="0.35">
      <c r="C66" t="s">
        <v>98</v>
      </c>
      <c r="E66" s="5">
        <v>-1517382075</v>
      </c>
      <c r="I66" s="5">
        <v>-1517382075</v>
      </c>
      <c r="J66" s="5">
        <v>-36156072</v>
      </c>
      <c r="K66" s="5">
        <v>-545445936</v>
      </c>
      <c r="L66" s="5">
        <v>-226060985</v>
      </c>
      <c r="M66" s="5">
        <v>1329622956</v>
      </c>
      <c r="N66" s="5">
        <v>-2055192125</v>
      </c>
      <c r="O66" s="5">
        <v>1146684468</v>
      </c>
      <c r="P66" s="5">
        <v>1373133190</v>
      </c>
      <c r="Q66" s="5">
        <v>329387684</v>
      </c>
      <c r="R66" s="5">
        <v>191927380</v>
      </c>
      <c r="S66" s="5">
        <v>-509949265</v>
      </c>
      <c r="T66" s="5">
        <v>-602354082</v>
      </c>
    </row>
    <row r="67" spans="2:20" ht="15.5" x14ac:dyDescent="0.35">
      <c r="C67" t="s">
        <v>99</v>
      </c>
      <c r="E67" s="5">
        <v>-1517382075</v>
      </c>
      <c r="I67" s="5">
        <v>-1517382075</v>
      </c>
      <c r="J67" s="5">
        <v>-36156072</v>
      </c>
      <c r="K67" s="5">
        <v>-545445936</v>
      </c>
      <c r="L67" s="5">
        <v>-226060985</v>
      </c>
      <c r="M67" s="5">
        <v>1329622956</v>
      </c>
      <c r="N67" s="5">
        <v>-2055192125</v>
      </c>
      <c r="O67" s="5">
        <v>1146684468</v>
      </c>
      <c r="P67" s="5">
        <v>1373133190</v>
      </c>
      <c r="Q67" s="5">
        <v>329387684</v>
      </c>
      <c r="R67" s="5">
        <v>191927380</v>
      </c>
      <c r="S67" s="5">
        <v>-509949265</v>
      </c>
      <c r="T67" s="5">
        <v>-602354082</v>
      </c>
    </row>
    <row r="68" spans="2:20" ht="15.5" x14ac:dyDescent="0.35">
      <c r="C68" t="s">
        <v>100</v>
      </c>
      <c r="D68" s="5">
        <v>5101334556</v>
      </c>
      <c r="E68" s="5">
        <v>3003452437</v>
      </c>
      <c r="F68" s="5">
        <v>8911768328</v>
      </c>
      <c r="G68" s="5">
        <v>6360309370</v>
      </c>
      <c r="I68" s="5">
        <v>23647956678</v>
      </c>
      <c r="J68" s="5">
        <v>18209111271</v>
      </c>
      <c r="K68" s="5">
        <v>14913771992</v>
      </c>
      <c r="L68" s="5">
        <v>7704167555</v>
      </c>
      <c r="M68" s="5">
        <v>5152078243</v>
      </c>
      <c r="N68" s="5">
        <v>-59163294277</v>
      </c>
      <c r="O68" s="5">
        <v>11377914397</v>
      </c>
      <c r="P68" s="5">
        <v>33725292444</v>
      </c>
      <c r="Q68" s="5">
        <v>39412260699</v>
      </c>
      <c r="R68" s="5">
        <v>32443790419</v>
      </c>
      <c r="S68" s="5">
        <v>18258476403</v>
      </c>
      <c r="T68" s="5">
        <v>8282913477</v>
      </c>
    </row>
    <row r="69" spans="2:20" ht="15.5" x14ac:dyDescent="0.35">
      <c r="C69" t="s">
        <v>101</v>
      </c>
      <c r="D69" s="5">
        <v>5101334556</v>
      </c>
      <c r="E69" s="5">
        <v>4520834512</v>
      </c>
      <c r="F69" s="5">
        <v>8911768328</v>
      </c>
      <c r="G69" s="5">
        <v>6360309370</v>
      </c>
      <c r="I69" s="5">
        <v>25165338753</v>
      </c>
      <c r="J69" s="5">
        <v>18245267343</v>
      </c>
      <c r="K69" s="5">
        <v>15459217928</v>
      </c>
      <c r="L69" s="5">
        <v>7930228540</v>
      </c>
      <c r="M69" s="5">
        <v>3822455287</v>
      </c>
      <c r="N69" s="5">
        <v>-57108102152</v>
      </c>
      <c r="O69" s="5">
        <v>10231229929</v>
      </c>
      <c r="P69" s="5">
        <v>32352159254</v>
      </c>
      <c r="Q69" s="5">
        <v>39082873015</v>
      </c>
      <c r="R69" s="5">
        <v>32251863039</v>
      </c>
      <c r="S69" s="5">
        <v>18768425668</v>
      </c>
      <c r="T69" s="5">
        <v>8885267559</v>
      </c>
    </row>
    <row r="70" spans="2:20" ht="15.5" x14ac:dyDescent="0.35">
      <c r="C70" t="s">
        <v>7</v>
      </c>
      <c r="D70" s="5">
        <v>5101334556</v>
      </c>
      <c r="E70" s="5">
        <v>3003452437</v>
      </c>
      <c r="F70" s="5">
        <v>8911768328</v>
      </c>
      <c r="G70" s="5">
        <v>6360309370</v>
      </c>
      <c r="I70" s="5">
        <v>23647956678</v>
      </c>
      <c r="J70" s="5">
        <v>18209111271</v>
      </c>
      <c r="K70" s="5">
        <v>14913771992</v>
      </c>
      <c r="L70" s="5">
        <v>7704167555</v>
      </c>
      <c r="M70" s="5">
        <v>5152078243</v>
      </c>
      <c r="N70" s="5">
        <v>-59163294277</v>
      </c>
      <c r="O70" s="5">
        <v>11377914397</v>
      </c>
      <c r="P70" s="5">
        <v>33725292444</v>
      </c>
      <c r="Q70" s="5">
        <v>39412260699</v>
      </c>
      <c r="R70" s="5">
        <v>32443790419</v>
      </c>
      <c r="S70" s="5">
        <v>18258476403</v>
      </c>
      <c r="T70" s="5">
        <v>8282913477</v>
      </c>
    </row>
    <row r="71" spans="2:20" ht="15.5" x14ac:dyDescent="0.35">
      <c r="C71" t="s">
        <v>102</v>
      </c>
      <c r="D71" s="5">
        <v>5101334556</v>
      </c>
      <c r="E71" s="5">
        <v>4520834512</v>
      </c>
      <c r="F71" s="5">
        <v>8911768328</v>
      </c>
      <c r="G71" s="5">
        <v>6360309370</v>
      </c>
      <c r="I71" s="5">
        <v>25165338753</v>
      </c>
      <c r="J71" s="5">
        <v>18245267343</v>
      </c>
      <c r="K71" s="5">
        <v>15459217928</v>
      </c>
      <c r="L71" s="5">
        <v>7930228540</v>
      </c>
      <c r="M71" s="5">
        <v>3822455287</v>
      </c>
      <c r="N71" s="5">
        <v>-57108102152</v>
      </c>
      <c r="O71" s="5">
        <v>10231229929</v>
      </c>
      <c r="P71" s="5">
        <v>32352159254</v>
      </c>
      <c r="Q71" s="5">
        <v>39082873015</v>
      </c>
      <c r="R71" s="5">
        <v>32251863039</v>
      </c>
      <c r="S71" s="5">
        <v>18768425668</v>
      </c>
      <c r="T71" s="5">
        <v>8885267559</v>
      </c>
    </row>
    <row r="72" spans="2:20" ht="15.5" x14ac:dyDescent="0.35">
      <c r="C72" t="s">
        <v>103</v>
      </c>
      <c r="D72" s="5">
        <v>5101334556</v>
      </c>
      <c r="E72" s="5">
        <v>3003452437</v>
      </c>
      <c r="F72" s="5">
        <v>8911768328</v>
      </c>
      <c r="G72" s="5">
        <v>6360309370</v>
      </c>
      <c r="I72" s="5">
        <v>23647956678</v>
      </c>
      <c r="J72" s="5">
        <v>18209111271</v>
      </c>
      <c r="K72" s="5">
        <v>14913771992</v>
      </c>
      <c r="L72" s="5">
        <v>7704167555</v>
      </c>
      <c r="M72" s="5">
        <v>5152078243</v>
      </c>
      <c r="N72" s="5">
        <v>-59163294277</v>
      </c>
      <c r="O72" s="5">
        <v>11377914397</v>
      </c>
      <c r="P72" s="5">
        <v>33725292444</v>
      </c>
      <c r="Q72" s="5">
        <v>39412260699</v>
      </c>
      <c r="R72" s="5">
        <v>32443790419</v>
      </c>
      <c r="S72" s="5">
        <v>18258476403</v>
      </c>
      <c r="T72" s="5">
        <v>8282913477</v>
      </c>
    </row>
    <row r="73" spans="2:20" ht="15.5" x14ac:dyDescent="0.35">
      <c r="C73" t="s">
        <v>104</v>
      </c>
      <c r="D73" s="5">
        <v>5101334556</v>
      </c>
      <c r="E73" s="5">
        <v>3003452437</v>
      </c>
      <c r="F73" s="5">
        <v>8911768328</v>
      </c>
      <c r="G73" s="5">
        <v>6360309370</v>
      </c>
      <c r="I73" s="5">
        <v>23647956678</v>
      </c>
      <c r="J73" s="5">
        <v>18209111271</v>
      </c>
      <c r="K73" s="5">
        <v>14913771992</v>
      </c>
      <c r="L73" s="5">
        <v>7704167555</v>
      </c>
      <c r="M73" s="5">
        <v>5152078243</v>
      </c>
      <c r="N73" s="5">
        <v>-59163294277</v>
      </c>
      <c r="O73" s="5">
        <v>11377914397</v>
      </c>
      <c r="P73" s="5">
        <v>33725292444</v>
      </c>
      <c r="Q73" s="5">
        <v>39412260699</v>
      </c>
      <c r="R73" s="5">
        <v>32443790419</v>
      </c>
      <c r="S73" s="5">
        <v>18258476403</v>
      </c>
      <c r="T73" s="5">
        <v>8282913477</v>
      </c>
    </row>
    <row r="75" spans="2:20" ht="15.5" x14ac:dyDescent="0.35">
      <c r="B75" t="s">
        <v>105</v>
      </c>
      <c r="C75" t="s">
        <v>106</v>
      </c>
    </row>
    <row r="76" spans="2:20" ht="15.5" x14ac:dyDescent="0.35">
      <c r="C76" t="s">
        <v>107</v>
      </c>
    </row>
    <row r="77" spans="2:20" ht="15.5" x14ac:dyDescent="0.35">
      <c r="C77" t="s">
        <v>19</v>
      </c>
      <c r="D77" s="5">
        <v>33433171262</v>
      </c>
      <c r="E77" s="5">
        <v>35607432933</v>
      </c>
      <c r="F77" s="5">
        <v>23741969027</v>
      </c>
      <c r="G77" s="5">
        <v>17272592950</v>
      </c>
      <c r="I77" s="5">
        <v>35607432933</v>
      </c>
      <c r="J77" s="5">
        <v>4422008637</v>
      </c>
      <c r="K77" s="5">
        <v>8751493116</v>
      </c>
      <c r="L77" s="5">
        <v>11981286240</v>
      </c>
      <c r="M77" s="5">
        <v>6798481354</v>
      </c>
      <c r="N77" s="5">
        <v>5598640231</v>
      </c>
      <c r="O77" s="5">
        <v>3413356345</v>
      </c>
      <c r="P77" s="5">
        <v>5807838811</v>
      </c>
      <c r="Q77" s="5">
        <v>6734140032</v>
      </c>
      <c r="R77" s="5">
        <v>486852308</v>
      </c>
      <c r="S77" s="5">
        <v>1032111066</v>
      </c>
      <c r="T77" s="5">
        <v>498895382</v>
      </c>
    </row>
    <row r="78" spans="2:20" ht="15.5" x14ac:dyDescent="0.35">
      <c r="C78" t="s">
        <v>108</v>
      </c>
      <c r="D78" s="5">
        <v>63769002654</v>
      </c>
      <c r="E78" s="5">
        <v>88145451137</v>
      </c>
      <c r="F78" s="5">
        <v>53722623817</v>
      </c>
      <c r="G78" s="5">
        <v>85104770727</v>
      </c>
      <c r="I78" s="5">
        <v>88145451137</v>
      </c>
      <c r="J78" s="5">
        <v>79318885177</v>
      </c>
      <c r="K78" s="5">
        <v>68613364406</v>
      </c>
      <c r="L78" s="5">
        <v>55154186279</v>
      </c>
      <c r="M78" s="5">
        <v>47695347057</v>
      </c>
      <c r="N78" s="5">
        <v>52743190087</v>
      </c>
      <c r="O78" s="5">
        <v>54394360320</v>
      </c>
      <c r="P78" s="5">
        <v>72350909314</v>
      </c>
      <c r="Q78" s="5">
        <v>42158111792</v>
      </c>
      <c r="R78" s="5">
        <v>52617834975</v>
      </c>
      <c r="S78" s="5">
        <v>24646786975</v>
      </c>
      <c r="T78" s="5">
        <v>22994495808</v>
      </c>
    </row>
    <row r="79" spans="2:20" ht="15.5" x14ac:dyDescent="0.35">
      <c r="C79" t="s">
        <v>532</v>
      </c>
      <c r="O79" s="5">
        <v>269330319</v>
      </c>
      <c r="P79" s="5">
        <v>848948125</v>
      </c>
      <c r="Q79" s="5">
        <v>1085850824</v>
      </c>
      <c r="R79" s="5">
        <v>851383471</v>
      </c>
      <c r="S79" s="5">
        <v>882299143</v>
      </c>
    </row>
    <row r="80" spans="2:20" ht="15.5" x14ac:dyDescent="0.35">
      <c r="C80" t="s">
        <v>112</v>
      </c>
      <c r="D80" s="5">
        <v>1945659</v>
      </c>
      <c r="E80" s="5">
        <v>14343145</v>
      </c>
      <c r="F80" s="5">
        <v>2825045</v>
      </c>
      <c r="G80" s="5">
        <v>2338988</v>
      </c>
      <c r="I80" s="5">
        <v>14343145</v>
      </c>
      <c r="J80" s="5">
        <v>1953468</v>
      </c>
      <c r="K80" s="5">
        <v>6720135</v>
      </c>
      <c r="L80" s="5">
        <v>7072846</v>
      </c>
      <c r="M80" s="5">
        <v>2700000</v>
      </c>
      <c r="N80" s="5">
        <v>16369865</v>
      </c>
      <c r="O80" s="5">
        <v>76317806</v>
      </c>
      <c r="P80" s="5">
        <v>929094325</v>
      </c>
      <c r="Q80" s="5">
        <v>48738963</v>
      </c>
      <c r="R80" s="5">
        <v>96423604</v>
      </c>
      <c r="S80" s="5">
        <v>42241494</v>
      </c>
      <c r="T80" s="5">
        <v>110030514</v>
      </c>
    </row>
    <row r="81" spans="3:20" ht="15.5" x14ac:dyDescent="0.35">
      <c r="C81" t="s">
        <v>114</v>
      </c>
      <c r="D81" s="5">
        <v>66894621055</v>
      </c>
      <c r="E81" s="5">
        <v>52499623110</v>
      </c>
      <c r="F81" s="5">
        <v>68104314141</v>
      </c>
      <c r="G81" s="5">
        <v>78734759245</v>
      </c>
      <c r="I81" s="5">
        <v>52499623110</v>
      </c>
      <c r="J81" s="5">
        <v>109531101517</v>
      </c>
      <c r="K81" s="5">
        <v>148120517793</v>
      </c>
      <c r="L81" s="5">
        <v>141383770656</v>
      </c>
      <c r="M81" s="5">
        <v>136779394255</v>
      </c>
      <c r="N81" s="5">
        <v>137229473359</v>
      </c>
      <c r="O81" s="5">
        <v>143390406492</v>
      </c>
      <c r="P81" s="5">
        <v>99216496476</v>
      </c>
      <c r="Q81" s="5">
        <v>79310830423</v>
      </c>
      <c r="R81" s="5">
        <v>55773311410</v>
      </c>
      <c r="S81" s="5">
        <v>55209937425</v>
      </c>
      <c r="T81" s="5">
        <v>45709745367</v>
      </c>
    </row>
    <row r="82" spans="3:20" ht="15.5" x14ac:dyDescent="0.35">
      <c r="C82" t="s">
        <v>93</v>
      </c>
      <c r="D82" s="5">
        <v>3763433217</v>
      </c>
      <c r="E82" s="5">
        <v>3763433217</v>
      </c>
      <c r="F82" s="5">
        <v>5280815292</v>
      </c>
      <c r="G82" s="5">
        <v>5280815292</v>
      </c>
      <c r="I82" s="5">
        <v>3763433217</v>
      </c>
      <c r="J82" s="5">
        <v>5280815292</v>
      </c>
      <c r="K82" s="5">
        <v>5316971364</v>
      </c>
      <c r="L82" s="5">
        <v>5862417300</v>
      </c>
      <c r="M82" s="5">
        <v>6088478285</v>
      </c>
      <c r="N82" s="5">
        <v>4758855329</v>
      </c>
      <c r="O82" s="5">
        <v>6814047454</v>
      </c>
      <c r="P82" s="5">
        <v>5667362986</v>
      </c>
      <c r="Q82" s="5">
        <v>4294229796</v>
      </c>
      <c r="R82" s="5">
        <v>3964842112</v>
      </c>
      <c r="S82" s="5">
        <v>3772914732</v>
      </c>
      <c r="T82" s="5">
        <v>93863997</v>
      </c>
    </row>
    <row r="83" spans="3:20" ht="15.5" x14ac:dyDescent="0.35">
      <c r="C83" t="s">
        <v>115</v>
      </c>
      <c r="D83" s="5">
        <v>206701412304</v>
      </c>
      <c r="E83" s="5">
        <v>201569790862</v>
      </c>
      <c r="F83" s="5">
        <v>177319880655</v>
      </c>
      <c r="G83" s="5">
        <v>197651504778</v>
      </c>
      <c r="I83" s="5">
        <v>201569790862</v>
      </c>
      <c r="J83" s="5">
        <v>202027909828</v>
      </c>
      <c r="K83" s="5">
        <v>247361669367</v>
      </c>
      <c r="L83" s="5">
        <v>219546498054</v>
      </c>
      <c r="M83" s="5">
        <v>205809889601</v>
      </c>
      <c r="N83" s="5">
        <v>240379288600</v>
      </c>
      <c r="O83" s="5">
        <v>307856159370</v>
      </c>
      <c r="P83" s="5">
        <v>292588867203</v>
      </c>
      <c r="Q83" s="5">
        <v>257665373808</v>
      </c>
      <c r="R83" s="5">
        <v>198101001850</v>
      </c>
      <c r="S83" s="5">
        <v>141677370188</v>
      </c>
      <c r="T83" s="5">
        <v>99103061178</v>
      </c>
    </row>
    <row r="84" spans="3:20" ht="15.5" x14ac:dyDescent="0.35">
      <c r="C84" t="s">
        <v>116</v>
      </c>
    </row>
    <row r="85" spans="3:20" ht="15.5" x14ac:dyDescent="0.35">
      <c r="C85" t="s">
        <v>123</v>
      </c>
      <c r="D85" s="5">
        <v>94529335778</v>
      </c>
      <c r="E85" s="5">
        <v>95381185069</v>
      </c>
      <c r="F85" s="5">
        <v>96909387867</v>
      </c>
      <c r="G85" s="5">
        <v>97982192867</v>
      </c>
      <c r="I85" s="5">
        <v>95381185069</v>
      </c>
      <c r="J85" s="5">
        <v>97036844361</v>
      </c>
      <c r="K85" s="5">
        <v>99116149293</v>
      </c>
      <c r="L85" s="5">
        <v>100699802793</v>
      </c>
      <c r="M85" s="5">
        <v>103151669729</v>
      </c>
      <c r="N85" s="5">
        <v>104221027521</v>
      </c>
      <c r="O85" s="5">
        <v>106723100880</v>
      </c>
      <c r="P85" s="5">
        <v>109149417993</v>
      </c>
      <c r="Q85" s="5">
        <v>99664970627</v>
      </c>
      <c r="R85" s="5">
        <v>51523257999</v>
      </c>
      <c r="S85" s="5">
        <v>54423409470</v>
      </c>
      <c r="T85" s="5">
        <v>52019522073</v>
      </c>
    </row>
    <row r="86" spans="3:20" ht="15.5" x14ac:dyDescent="0.35">
      <c r="C86" t="s">
        <v>118</v>
      </c>
      <c r="D86" s="5">
        <v>4097171023</v>
      </c>
      <c r="E86" s="5">
        <v>4097171023</v>
      </c>
      <c r="F86" s="5">
        <v>2207736700</v>
      </c>
      <c r="G86" s="5">
        <v>2207736700</v>
      </c>
      <c r="I86" s="5">
        <v>4097171023</v>
      </c>
      <c r="J86" s="5">
        <v>2207736700</v>
      </c>
      <c r="K86" s="5">
        <v>1846328891</v>
      </c>
      <c r="L86" s="5">
        <v>1465292535</v>
      </c>
      <c r="M86" s="5">
        <v>1339677019</v>
      </c>
      <c r="N86" s="5">
        <v>1818528489</v>
      </c>
      <c r="O86" s="5">
        <v>1541830880</v>
      </c>
      <c r="P86" s="5">
        <v>1557893633</v>
      </c>
      <c r="Q86" s="5">
        <v>1784573316</v>
      </c>
      <c r="R86" s="5">
        <v>1170103801</v>
      </c>
      <c r="S86" s="5">
        <v>1098624225</v>
      </c>
      <c r="T86" s="5">
        <v>984055580</v>
      </c>
    </row>
    <row r="87" spans="3:20" ht="15.5" x14ac:dyDescent="0.35">
      <c r="C87" t="s">
        <v>125</v>
      </c>
      <c r="D87" s="5">
        <v>99699020355</v>
      </c>
      <c r="E87" s="5">
        <v>100722824758</v>
      </c>
      <c r="F87" s="5">
        <v>99976519325</v>
      </c>
      <c r="G87" s="5">
        <v>101340856034</v>
      </c>
      <c r="I87" s="5">
        <v>100722824758</v>
      </c>
      <c r="J87" s="5">
        <v>100479831685</v>
      </c>
      <c r="K87" s="5">
        <v>102470200059</v>
      </c>
      <c r="L87" s="5">
        <v>103506026937</v>
      </c>
      <c r="M87" s="5">
        <v>105686891137</v>
      </c>
      <c r="N87" s="5">
        <v>109996193719</v>
      </c>
      <c r="O87" s="5">
        <v>112824763788</v>
      </c>
      <c r="P87" s="5">
        <v>112133189751</v>
      </c>
      <c r="Q87" s="5">
        <v>103240844767</v>
      </c>
      <c r="R87" s="5">
        <v>54351305271</v>
      </c>
      <c r="S87" s="5">
        <v>57297211385</v>
      </c>
      <c r="T87" s="5">
        <v>53216343553</v>
      </c>
    </row>
    <row r="88" spans="3:20" ht="15.5" x14ac:dyDescent="0.35">
      <c r="C88" t="s">
        <v>126</v>
      </c>
      <c r="D88" s="5">
        <v>306400432659</v>
      </c>
      <c r="E88" s="5">
        <v>302292615620</v>
      </c>
      <c r="F88" s="5">
        <v>277296399980</v>
      </c>
      <c r="G88" s="5">
        <v>298992360812</v>
      </c>
      <c r="I88" s="5">
        <v>302292615620</v>
      </c>
      <c r="J88" s="5">
        <v>302507741513</v>
      </c>
      <c r="K88" s="5">
        <v>349831869426</v>
      </c>
      <c r="L88" s="5">
        <v>323052524991</v>
      </c>
      <c r="M88" s="5">
        <v>311496780738</v>
      </c>
      <c r="N88" s="5">
        <v>350375482319</v>
      </c>
      <c r="O88" s="5">
        <v>420680923158</v>
      </c>
      <c r="P88" s="5">
        <v>404722056954</v>
      </c>
      <c r="Q88" s="5">
        <v>360906218575</v>
      </c>
      <c r="R88" s="5">
        <v>252452307121</v>
      </c>
      <c r="S88" s="5">
        <v>198974581573</v>
      </c>
      <c r="T88" s="5">
        <v>152319404731</v>
      </c>
    </row>
    <row r="89" spans="3:20" ht="15.5" x14ac:dyDescent="0.35">
      <c r="C89" t="s">
        <v>127</v>
      </c>
    </row>
    <row r="90" spans="3:20" ht="15.5" x14ac:dyDescent="0.35">
      <c r="C90" t="s">
        <v>128</v>
      </c>
    </row>
    <row r="91" spans="3:20" ht="15.5" x14ac:dyDescent="0.35">
      <c r="C91" t="s">
        <v>129</v>
      </c>
      <c r="D91" s="5">
        <v>87470118607</v>
      </c>
      <c r="E91" s="5">
        <v>88784663495</v>
      </c>
      <c r="F91" s="5">
        <v>69407483450</v>
      </c>
      <c r="G91" s="5">
        <v>100038245034</v>
      </c>
      <c r="I91" s="5">
        <v>88784663495</v>
      </c>
      <c r="J91" s="5">
        <v>106756182307</v>
      </c>
      <c r="K91" s="5">
        <v>167927352765</v>
      </c>
      <c r="L91" s="5">
        <v>156573698247</v>
      </c>
      <c r="M91" s="5">
        <v>147961497672</v>
      </c>
      <c r="N91" s="5">
        <v>182669165262</v>
      </c>
      <c r="O91" s="5">
        <v>180655241982</v>
      </c>
      <c r="P91" s="5">
        <v>167420913753</v>
      </c>
      <c r="Q91" s="5">
        <v>144509470711</v>
      </c>
      <c r="R91" s="5">
        <v>89715515949</v>
      </c>
      <c r="S91" s="5">
        <v>61252922266</v>
      </c>
      <c r="T91" s="5">
        <v>54019869545</v>
      </c>
    </row>
    <row r="92" spans="3:20" ht="15.5" x14ac:dyDescent="0.35">
      <c r="C92" t="s">
        <v>130</v>
      </c>
      <c r="D92" s="5">
        <v>29822502604</v>
      </c>
      <c r="E92" s="5">
        <v>24425731565</v>
      </c>
      <c r="F92" s="5">
        <v>21511685155</v>
      </c>
      <c r="G92" s="5">
        <v>32760748194</v>
      </c>
      <c r="I92" s="5">
        <v>24425731565</v>
      </c>
      <c r="J92" s="5">
        <v>29124913635</v>
      </c>
      <c r="K92" s="5">
        <v>48453870458</v>
      </c>
      <c r="L92" s="5">
        <v>45960508282</v>
      </c>
      <c r="M92" s="5">
        <v>66005509892</v>
      </c>
      <c r="N92" s="5">
        <v>52320900058</v>
      </c>
      <c r="O92" s="5">
        <v>49525945617</v>
      </c>
      <c r="P92" s="5">
        <v>39489348055</v>
      </c>
      <c r="Q92" s="5">
        <v>28690833703</v>
      </c>
      <c r="R92" s="5">
        <v>14930512754</v>
      </c>
      <c r="S92" s="5">
        <v>14228730009</v>
      </c>
      <c r="T92" s="5">
        <v>3815619085</v>
      </c>
    </row>
    <row r="93" spans="3:20" ht="15.5" x14ac:dyDescent="0.35">
      <c r="C93" t="s">
        <v>132</v>
      </c>
      <c r="D93" s="5">
        <v>3650134791</v>
      </c>
      <c r="E93" s="5">
        <v>4680335485</v>
      </c>
      <c r="F93" s="5">
        <v>1713361302</v>
      </c>
      <c r="G93" s="5">
        <v>1327765113</v>
      </c>
      <c r="I93" s="5">
        <v>4680335485</v>
      </c>
      <c r="J93" s="5">
        <v>3099692785</v>
      </c>
      <c r="K93" s="5">
        <v>2082836380</v>
      </c>
      <c r="L93" s="5">
        <v>1541243791</v>
      </c>
      <c r="M93" s="5">
        <v>1999690307</v>
      </c>
      <c r="N93" s="5">
        <v>1355402046</v>
      </c>
      <c r="O93" s="5">
        <v>1210112984</v>
      </c>
      <c r="P93" s="5">
        <v>2338697301</v>
      </c>
      <c r="Q93" s="5">
        <v>2577496272</v>
      </c>
      <c r="R93" s="5">
        <v>2320127893</v>
      </c>
      <c r="S93" s="5">
        <v>2305315399</v>
      </c>
      <c r="T93" s="5">
        <v>1796023130</v>
      </c>
    </row>
    <row r="94" spans="3:20" ht="15.5" x14ac:dyDescent="0.35">
      <c r="C94" t="s">
        <v>133</v>
      </c>
      <c r="D94" s="5">
        <v>2276804291</v>
      </c>
      <c r="E94" s="5">
        <v>3495944351</v>
      </c>
      <c r="F94" s="5">
        <v>4258946253</v>
      </c>
      <c r="G94" s="5">
        <v>2846176263</v>
      </c>
      <c r="I94" s="5">
        <v>3495944351</v>
      </c>
      <c r="J94" s="5">
        <v>1099884440</v>
      </c>
      <c r="K94" s="5">
        <v>617612353</v>
      </c>
      <c r="L94" s="5">
        <v>735448267</v>
      </c>
      <c r="M94" s="5">
        <v>1663371772</v>
      </c>
      <c r="N94" s="5">
        <v>4139791986</v>
      </c>
      <c r="O94" s="5">
        <v>1863055548</v>
      </c>
      <c r="P94" s="5">
        <v>1417611907</v>
      </c>
      <c r="Q94" s="5">
        <v>3994476505</v>
      </c>
      <c r="R94" s="5">
        <v>6060728135</v>
      </c>
      <c r="S94" s="5">
        <v>3653250643</v>
      </c>
      <c r="T94" s="5">
        <v>1911102952</v>
      </c>
    </row>
    <row r="95" spans="3:20" ht="15.5" x14ac:dyDescent="0.35">
      <c r="C95" t="s">
        <v>134</v>
      </c>
      <c r="F95" s="5">
        <v>5889954406</v>
      </c>
      <c r="G95" s="5">
        <v>16331586244</v>
      </c>
      <c r="J95" s="5">
        <v>28721426972</v>
      </c>
      <c r="K95" s="5">
        <v>55620849298</v>
      </c>
      <c r="L95" s="5">
        <v>37595959127</v>
      </c>
      <c r="M95" s="5">
        <v>44766108974</v>
      </c>
      <c r="N95" s="5">
        <v>81926841611</v>
      </c>
      <c r="O95" s="5">
        <v>94488259595</v>
      </c>
      <c r="P95" s="5">
        <v>98269650411</v>
      </c>
      <c r="Q95" s="5">
        <v>89632955871</v>
      </c>
      <c r="R95" s="5">
        <v>45289639312</v>
      </c>
      <c r="S95" s="5">
        <v>29964510695</v>
      </c>
      <c r="T95" s="5">
        <v>33570523777</v>
      </c>
    </row>
    <row r="96" spans="3:20" ht="15.5" x14ac:dyDescent="0.35">
      <c r="C96" t="s">
        <v>329</v>
      </c>
      <c r="M96" s="5">
        <v>2058281669</v>
      </c>
    </row>
    <row r="97" spans="3:20" ht="15.5" x14ac:dyDescent="0.35">
      <c r="C97" t="s">
        <v>135</v>
      </c>
    </row>
    <row r="98" spans="3:20" ht="15.5" x14ac:dyDescent="0.35">
      <c r="C98" t="s">
        <v>136</v>
      </c>
      <c r="L98" s="5">
        <v>430706566</v>
      </c>
      <c r="M98" s="5">
        <v>5789726558</v>
      </c>
      <c r="N98" s="5">
        <v>11957398585</v>
      </c>
      <c r="O98" s="5">
        <v>17725070605</v>
      </c>
      <c r="P98" s="5">
        <v>18748298194</v>
      </c>
      <c r="Q98" s="5">
        <v>23043748000</v>
      </c>
    </row>
    <row r="99" spans="3:20" ht="15.5" x14ac:dyDescent="0.35">
      <c r="C99" t="s">
        <v>137</v>
      </c>
      <c r="K99" s="5">
        <v>430706566</v>
      </c>
      <c r="L99" s="5">
        <v>5627691202</v>
      </c>
      <c r="M99" s="5">
        <v>6167672028</v>
      </c>
      <c r="N99" s="5">
        <v>6167672028</v>
      </c>
      <c r="O99" s="5">
        <v>6567672036</v>
      </c>
      <c r="P99" s="5">
        <v>5334338691</v>
      </c>
      <c r="Q99" s="5">
        <v>794612000</v>
      </c>
    </row>
    <row r="100" spans="3:20" ht="15.5" x14ac:dyDescent="0.35">
      <c r="C100" t="s">
        <v>138</v>
      </c>
      <c r="D100" s="5">
        <v>16926020537</v>
      </c>
      <c r="E100" s="5">
        <v>16604993166</v>
      </c>
      <c r="F100" s="5">
        <v>13989410008</v>
      </c>
      <c r="G100" s="5">
        <v>13966377584</v>
      </c>
      <c r="I100" s="5">
        <v>16604993166</v>
      </c>
      <c r="J100" s="5">
        <v>13856556925</v>
      </c>
      <c r="K100" s="5">
        <v>12818625651</v>
      </c>
      <c r="L100" s="5">
        <v>12306707726</v>
      </c>
      <c r="M100" s="5">
        <v>17067331603</v>
      </c>
      <c r="N100" s="5">
        <v>26390443837</v>
      </c>
      <c r="O100" s="5">
        <v>30064035524</v>
      </c>
      <c r="P100" s="5">
        <v>30077411946</v>
      </c>
      <c r="Q100" s="5">
        <v>34258309053</v>
      </c>
      <c r="R100" s="5">
        <v>11370613060</v>
      </c>
      <c r="S100" s="5">
        <v>10159271614</v>
      </c>
      <c r="T100" s="5">
        <v>8109512785</v>
      </c>
    </row>
    <row r="101" spans="3:20" ht="15.5" x14ac:dyDescent="0.35">
      <c r="C101" t="s">
        <v>139</v>
      </c>
      <c r="D101" s="5">
        <v>16926020537</v>
      </c>
      <c r="E101" s="5">
        <v>16604993166</v>
      </c>
      <c r="F101" s="5">
        <v>13989410008</v>
      </c>
      <c r="G101" s="5">
        <v>13966377584</v>
      </c>
      <c r="I101" s="5">
        <v>16604993166</v>
      </c>
      <c r="J101" s="5">
        <v>13856556925</v>
      </c>
      <c r="K101" s="5">
        <v>12818625651</v>
      </c>
      <c r="L101" s="5">
        <v>12306707726</v>
      </c>
      <c r="M101" s="5">
        <v>17067331603</v>
      </c>
      <c r="N101" s="5">
        <v>26390443837</v>
      </c>
      <c r="O101" s="5">
        <v>30064035524</v>
      </c>
      <c r="P101" s="5">
        <v>30077411946</v>
      </c>
      <c r="Q101" s="5">
        <v>34258309053</v>
      </c>
      <c r="R101" s="5">
        <v>11370613060</v>
      </c>
      <c r="S101" s="5">
        <v>10159271614</v>
      </c>
      <c r="T101" s="5">
        <v>8109512785</v>
      </c>
    </row>
    <row r="102" spans="3:20" ht="15.5" x14ac:dyDescent="0.35">
      <c r="C102" t="s">
        <v>326</v>
      </c>
    </row>
    <row r="103" spans="3:20" ht="15.5" x14ac:dyDescent="0.35">
      <c r="C103" t="s">
        <v>327</v>
      </c>
    </row>
    <row r="104" spans="3:20" ht="15.5" x14ac:dyDescent="0.35">
      <c r="C104" t="s">
        <v>328</v>
      </c>
      <c r="L104" s="5">
        <v>430706566</v>
      </c>
      <c r="M104" s="5">
        <v>5789726558</v>
      </c>
      <c r="N104" s="5">
        <v>11957398585</v>
      </c>
      <c r="O104" s="5">
        <v>17725070605</v>
      </c>
      <c r="P104" s="5">
        <v>18748298194</v>
      </c>
      <c r="Q104" s="5">
        <v>23043748000</v>
      </c>
    </row>
    <row r="105" spans="3:20" ht="15.5" x14ac:dyDescent="0.35">
      <c r="C105" t="s">
        <v>142</v>
      </c>
      <c r="D105" s="5">
        <v>104396139144</v>
      </c>
      <c r="E105" s="5">
        <v>105389656661</v>
      </c>
      <c r="F105" s="5">
        <v>83396893458</v>
      </c>
      <c r="G105" s="5">
        <v>114004622618</v>
      </c>
      <c r="I105" s="5">
        <v>105389656661</v>
      </c>
      <c r="J105" s="5">
        <v>120612739232</v>
      </c>
      <c r="K105" s="5">
        <v>180745978416</v>
      </c>
      <c r="L105" s="5">
        <v>168880405973</v>
      </c>
      <c r="M105" s="5">
        <v>165028829275</v>
      </c>
      <c r="N105" s="5">
        <v>209059609099</v>
      </c>
      <c r="O105" s="5">
        <v>210719277506</v>
      </c>
      <c r="P105" s="5">
        <v>197498325699</v>
      </c>
      <c r="Q105" s="5">
        <v>178767779764</v>
      </c>
      <c r="R105" s="5">
        <v>101086129009</v>
      </c>
      <c r="S105" s="5">
        <v>71412193880</v>
      </c>
      <c r="T105" s="5">
        <v>62129382330</v>
      </c>
    </row>
    <row r="106" spans="3:20" ht="15.5" x14ac:dyDescent="0.35">
      <c r="C106" t="s">
        <v>143</v>
      </c>
    </row>
    <row r="107" spans="3:20" ht="15.5" x14ac:dyDescent="0.35">
      <c r="C107" t="s">
        <v>144</v>
      </c>
      <c r="D107" s="5">
        <v>108000000000</v>
      </c>
      <c r="E107" s="5">
        <v>108000000000</v>
      </c>
      <c r="F107" s="5">
        <v>108000000000</v>
      </c>
      <c r="G107" s="5">
        <v>108000000000</v>
      </c>
      <c r="I107" s="5">
        <v>108000000000</v>
      </c>
      <c r="J107" s="5">
        <v>108000000000</v>
      </c>
      <c r="K107" s="5">
        <v>108000000000</v>
      </c>
      <c r="L107" s="5">
        <v>108000000000</v>
      </c>
      <c r="M107" s="5">
        <v>108000000000</v>
      </c>
      <c r="N107" s="5">
        <v>108000000000</v>
      </c>
      <c r="O107" s="5">
        <v>108000000000</v>
      </c>
      <c r="P107" s="5">
        <v>108000000000</v>
      </c>
      <c r="Q107" s="5">
        <v>108000000000</v>
      </c>
      <c r="R107" s="5">
        <v>108000000000</v>
      </c>
      <c r="S107" s="5">
        <v>108000000000</v>
      </c>
      <c r="T107" s="5">
        <v>2324000000</v>
      </c>
    </row>
    <row r="108" spans="3:20" ht="15.5" x14ac:dyDescent="0.35">
      <c r="C108" t="s">
        <v>146</v>
      </c>
      <c r="D108" s="5">
        <v>90240860298</v>
      </c>
      <c r="E108" s="5">
        <v>85139525742</v>
      </c>
      <c r="F108" s="5">
        <v>80618691230</v>
      </c>
      <c r="G108" s="5">
        <v>71706922902</v>
      </c>
      <c r="I108" s="5">
        <v>85139525742</v>
      </c>
      <c r="J108" s="5">
        <v>68614186989</v>
      </c>
      <c r="K108" s="5">
        <v>55768919646</v>
      </c>
      <c r="L108" s="5">
        <v>40309701718</v>
      </c>
      <c r="M108" s="5">
        <v>32379473178</v>
      </c>
      <c r="N108" s="5">
        <v>28557017891</v>
      </c>
      <c r="O108" s="5">
        <v>95147598198</v>
      </c>
      <c r="P108" s="5">
        <v>93556368269</v>
      </c>
      <c r="Q108" s="5">
        <v>69844209015</v>
      </c>
      <c r="R108" s="5">
        <v>39401336000</v>
      </c>
      <c r="S108" s="5">
        <v>15789472961</v>
      </c>
      <c r="T108" s="5">
        <v>87772158404</v>
      </c>
    </row>
    <row r="109" spans="3:20" ht="15.5" x14ac:dyDescent="0.35">
      <c r="C109" t="s">
        <v>9</v>
      </c>
      <c r="D109" s="5">
        <v>202004293515</v>
      </c>
      <c r="E109" s="5">
        <v>196902958959</v>
      </c>
      <c r="F109" s="5">
        <v>193899506522</v>
      </c>
      <c r="G109" s="5">
        <v>184987738194</v>
      </c>
      <c r="I109" s="5">
        <v>196902958959</v>
      </c>
      <c r="J109" s="5">
        <v>181895002281</v>
      </c>
      <c r="K109" s="5">
        <v>169085891010</v>
      </c>
      <c r="L109" s="5">
        <v>154172119018</v>
      </c>
      <c r="M109" s="5">
        <v>146467951463</v>
      </c>
      <c r="N109" s="5">
        <v>141315873220</v>
      </c>
      <c r="O109" s="5">
        <v>209961645652</v>
      </c>
      <c r="P109" s="5">
        <v>207223731255</v>
      </c>
      <c r="Q109" s="5">
        <v>182138438811</v>
      </c>
      <c r="R109" s="5">
        <v>151366178112</v>
      </c>
      <c r="S109" s="5">
        <v>127562387693</v>
      </c>
      <c r="T109" s="5">
        <v>90190022401</v>
      </c>
    </row>
    <row r="110" spans="3:20" ht="15.5" x14ac:dyDescent="0.35">
      <c r="C110" t="s">
        <v>151</v>
      </c>
      <c r="D110" s="5">
        <v>306400432659</v>
      </c>
      <c r="E110" s="5">
        <v>302292615620</v>
      </c>
      <c r="F110" s="5">
        <v>277296399980</v>
      </c>
      <c r="G110" s="5">
        <v>298992360812</v>
      </c>
      <c r="I110" s="5">
        <v>302292615620</v>
      </c>
      <c r="J110" s="5">
        <v>302507741513</v>
      </c>
      <c r="K110" s="5">
        <v>349831869426</v>
      </c>
      <c r="L110" s="5">
        <v>323052524991</v>
      </c>
      <c r="M110" s="5">
        <v>311496780738</v>
      </c>
      <c r="N110" s="5">
        <v>350375482319</v>
      </c>
      <c r="O110" s="5">
        <v>420680923158</v>
      </c>
      <c r="P110" s="5">
        <v>404722056954</v>
      </c>
      <c r="Q110" s="5">
        <v>360906218575</v>
      </c>
      <c r="R110" s="5">
        <v>252452307121</v>
      </c>
      <c r="S110" s="5">
        <v>198974581573</v>
      </c>
      <c r="T110" s="5">
        <v>152319404731</v>
      </c>
    </row>
    <row r="111" spans="3:20" ht="15.5" x14ac:dyDescent="0.35">
      <c r="C111" t="s">
        <v>152</v>
      </c>
      <c r="D111" s="5">
        <v>1080000000</v>
      </c>
      <c r="E111" s="5">
        <v>1080000000</v>
      </c>
      <c r="F111" s="5">
        <v>1080000000</v>
      </c>
      <c r="G111" s="5">
        <v>1080000000</v>
      </c>
      <c r="I111" s="5">
        <v>1080000000</v>
      </c>
      <c r="J111" s="5">
        <v>1080000000</v>
      </c>
      <c r="K111" s="5">
        <v>1080000000</v>
      </c>
      <c r="L111" s="5">
        <v>1080000000</v>
      </c>
      <c r="M111" s="5">
        <v>1080000000</v>
      </c>
      <c r="N111" s="5">
        <v>1080000000</v>
      </c>
      <c r="O111" s="5">
        <v>1080000000</v>
      </c>
      <c r="P111" s="5">
        <v>1080000000</v>
      </c>
      <c r="Q111" s="5">
        <v>1080000000</v>
      </c>
      <c r="R111" s="5">
        <v>1080000000</v>
      </c>
      <c r="S111" s="5">
        <v>1080000000</v>
      </c>
      <c r="T111" s="5">
        <v>11200</v>
      </c>
    </row>
    <row r="113" spans="2:20" ht="15.5" x14ac:dyDescent="0.35">
      <c r="B113" t="s">
        <v>153</v>
      </c>
      <c r="C113" t="s">
        <v>154</v>
      </c>
      <c r="D113" s="5">
        <v>-3148073566</v>
      </c>
      <c r="E113" s="5">
        <v>17215683374</v>
      </c>
      <c r="F113" s="5">
        <v>16892426340</v>
      </c>
      <c r="G113" s="5">
        <v>21020320288</v>
      </c>
      <c r="I113" s="5">
        <v>69407085332</v>
      </c>
      <c r="J113" s="5">
        <v>29417505150</v>
      </c>
      <c r="K113" s="5">
        <v>-15838026797</v>
      </c>
      <c r="L113" s="5">
        <v>19925105399</v>
      </c>
      <c r="M113" s="5">
        <v>47103444358</v>
      </c>
      <c r="N113" s="5">
        <v>23511622589</v>
      </c>
      <c r="O113" s="5">
        <v>11977178491</v>
      </c>
      <c r="P113" s="5">
        <v>13472771574</v>
      </c>
      <c r="Q113" s="5">
        <v>-644338529</v>
      </c>
      <c r="R113" s="5">
        <v>-6128494910</v>
      </c>
      <c r="S113" s="5">
        <v>-9369929977</v>
      </c>
      <c r="T113" s="5">
        <v>13605183179</v>
      </c>
    </row>
    <row r="114" spans="2:20" ht="15.5" x14ac:dyDescent="0.35">
      <c r="C114" t="s">
        <v>331</v>
      </c>
      <c r="D114" s="5">
        <v>74785409793</v>
      </c>
      <c r="E114" s="5">
        <v>87563382874</v>
      </c>
      <c r="F114" s="5">
        <v>96266592204</v>
      </c>
      <c r="G114" s="5">
        <v>101804341589</v>
      </c>
      <c r="I114" s="5">
        <v>359035434889</v>
      </c>
      <c r="J114" s="5">
        <v>342365671536</v>
      </c>
      <c r="K114" s="5">
        <v>318814339506</v>
      </c>
      <c r="L114" s="5">
        <v>251014446689</v>
      </c>
      <c r="M114" s="5">
        <v>207948334109</v>
      </c>
      <c r="N114" s="5">
        <v>195052313322</v>
      </c>
      <c r="O114" s="5">
        <v>238175905576</v>
      </c>
      <c r="P114" s="5">
        <v>252198551498</v>
      </c>
      <c r="Q114" s="5">
        <v>208857989858</v>
      </c>
      <c r="R114" s="5">
        <v>174188480779</v>
      </c>
      <c r="S114" s="5">
        <v>115706724099</v>
      </c>
      <c r="T114" s="5">
        <v>91883366454</v>
      </c>
    </row>
    <row r="115" spans="2:20" ht="15.5" x14ac:dyDescent="0.35">
      <c r="C115" t="s">
        <v>989</v>
      </c>
      <c r="D115" s="5">
        <v>-61289091876</v>
      </c>
      <c r="E115" s="5">
        <v>-59199510275</v>
      </c>
      <c r="F115" s="5">
        <v>-71464362316</v>
      </c>
      <c r="G115" s="5">
        <v>-60420547293</v>
      </c>
      <c r="I115" s="5">
        <v>-235716805686</v>
      </c>
      <c r="J115" s="5">
        <v>-258166606158</v>
      </c>
      <c r="K115" s="5">
        <v>-290138408633</v>
      </c>
      <c r="L115" s="5">
        <v>-190781356845</v>
      </c>
      <c r="M115" s="5">
        <v>-134606009866</v>
      </c>
      <c r="N115" s="5">
        <v>-130476150282</v>
      </c>
      <c r="O115" s="5">
        <v>-180519192213</v>
      </c>
      <c r="P115" s="5">
        <v>-186089006974</v>
      </c>
      <c r="Q115" s="5">
        <v>-167707093281</v>
      </c>
      <c r="R115" s="5">
        <v>-121408527764</v>
      </c>
      <c r="S115" s="5">
        <v>-88352295249</v>
      </c>
      <c r="T115" s="5">
        <v>-59333243558</v>
      </c>
    </row>
    <row r="116" spans="2:20" ht="15.5" x14ac:dyDescent="0.35">
      <c r="C116" t="s">
        <v>990</v>
      </c>
      <c r="D116" s="5">
        <v>-8530434693</v>
      </c>
      <c r="E116" s="5">
        <v>-16046747046</v>
      </c>
      <c r="F116" s="5">
        <v>-1729866735</v>
      </c>
      <c r="G116" s="5">
        <v>-9675405016</v>
      </c>
      <c r="I116" s="5">
        <v>-39267937765</v>
      </c>
      <c r="J116" s="5">
        <v>-36531694113</v>
      </c>
      <c r="K116" s="5">
        <v>-27116740916</v>
      </c>
      <c r="L116" s="5">
        <v>-25117099257</v>
      </c>
      <c r="M116" s="5">
        <v>-8734368487</v>
      </c>
      <c r="N116" s="5">
        <v>-8257551246</v>
      </c>
      <c r="O116" s="5">
        <v>-9785700324</v>
      </c>
      <c r="P116" s="5">
        <v>-9738361232</v>
      </c>
      <c r="Q116" s="5">
        <v>-9316377747</v>
      </c>
      <c r="R116" s="5">
        <v>-31855158946</v>
      </c>
      <c r="S116" s="5">
        <v>-13828937620</v>
      </c>
      <c r="T116" s="5">
        <v>-9217772182</v>
      </c>
    </row>
    <row r="117" spans="2:20" ht="15.5" x14ac:dyDescent="0.35">
      <c r="C117" t="s">
        <v>991</v>
      </c>
      <c r="D117" s="5">
        <v>-5211096010</v>
      </c>
      <c r="E117" s="5">
        <v>9998606945</v>
      </c>
      <c r="F117" s="5">
        <v>-6450966109</v>
      </c>
      <c r="G117" s="5">
        <v>-8323856317</v>
      </c>
      <c r="I117" s="5">
        <v>-8763825270</v>
      </c>
      <c r="J117" s="5">
        <v>-12891041026</v>
      </c>
      <c r="K117" s="5">
        <v>-10445824711</v>
      </c>
      <c r="L117" s="5">
        <v>-9238948407</v>
      </c>
      <c r="M117" s="5">
        <v>-11605931449</v>
      </c>
      <c r="N117" s="5">
        <v>-12050571266</v>
      </c>
      <c r="O117" s="5">
        <v>-14094712258</v>
      </c>
      <c r="P117" s="5">
        <v>-13304460963</v>
      </c>
      <c r="Q117" s="5">
        <v>-10127421446</v>
      </c>
      <c r="R117" s="5">
        <v>-10702778499</v>
      </c>
      <c r="S117" s="5">
        <v>-13779079304</v>
      </c>
      <c r="T117" s="5">
        <v>-4789966163</v>
      </c>
    </row>
    <row r="118" spans="2:20" ht="15.5" x14ac:dyDescent="0.35">
      <c r="C118" t="s">
        <v>607</v>
      </c>
      <c r="D118" s="5">
        <v>-2902860780</v>
      </c>
      <c r="E118" s="5">
        <v>-4984669649</v>
      </c>
      <c r="F118" s="5">
        <v>581887993</v>
      </c>
      <c r="G118" s="5">
        <v>-1855962158</v>
      </c>
      <c r="I118" s="5">
        <v>-4415522745</v>
      </c>
      <c r="J118" s="5">
        <v>-450212203</v>
      </c>
      <c r="K118" s="5">
        <v>-2619652571</v>
      </c>
      <c r="L118" s="5">
        <v>-1424266053</v>
      </c>
      <c r="M118" s="5">
        <v>-223289509</v>
      </c>
      <c r="N118" s="5">
        <v>-11568126804</v>
      </c>
      <c r="O118" s="5">
        <v>-7904282688</v>
      </c>
      <c r="P118" s="5">
        <v>-15315050546</v>
      </c>
      <c r="Q118" s="5">
        <v>-14991875380</v>
      </c>
      <c r="R118" s="5">
        <v>-9634998241</v>
      </c>
      <c r="S118" s="5">
        <v>-3648296922</v>
      </c>
      <c r="T118" s="5">
        <v>-1079304646</v>
      </c>
    </row>
    <row r="119" spans="2:20" ht="15.5" x14ac:dyDescent="0.35">
      <c r="C119" t="s">
        <v>992</v>
      </c>
      <c r="E119" s="5">
        <v>-115379475</v>
      </c>
      <c r="F119" s="5">
        <v>-310858697</v>
      </c>
      <c r="G119" s="5">
        <v>-508250517</v>
      </c>
      <c r="I119" s="5">
        <v>-1464258091</v>
      </c>
      <c r="J119" s="5">
        <v>-4908612886</v>
      </c>
      <c r="K119" s="5">
        <v>-4331739472</v>
      </c>
      <c r="L119" s="5">
        <v>-4527670728</v>
      </c>
      <c r="M119" s="5">
        <v>-5675290440</v>
      </c>
      <c r="N119" s="5">
        <v>-9188291135</v>
      </c>
      <c r="O119" s="5">
        <v>-13894839602</v>
      </c>
      <c r="P119" s="5">
        <v>-14278900209</v>
      </c>
      <c r="Q119" s="5">
        <v>-7359560533</v>
      </c>
      <c r="R119" s="5">
        <v>-6715512239</v>
      </c>
      <c r="S119" s="5">
        <v>-5468044981</v>
      </c>
      <c r="T119" s="5">
        <v>-3857896726</v>
      </c>
    </row>
    <row r="120" spans="2:20" ht="15.5" x14ac:dyDescent="0.35">
      <c r="C120" t="s">
        <v>161</v>
      </c>
      <c r="E120" s="5">
        <v>-6347981806</v>
      </c>
      <c r="F120" s="5">
        <v>-10441631838</v>
      </c>
      <c r="G120" s="5">
        <v>-15445714543</v>
      </c>
      <c r="I120" s="5">
        <v>-37819454372</v>
      </c>
      <c r="J120" s="5">
        <v>-32730128892</v>
      </c>
      <c r="K120" s="5">
        <v>12397198968</v>
      </c>
      <c r="L120" s="5">
        <v>1894183990</v>
      </c>
      <c r="M120" s="5">
        <v>-43332393804</v>
      </c>
      <c r="N120" s="5">
        <v>-21443305601</v>
      </c>
      <c r="O120" s="5">
        <v>-9569581073</v>
      </c>
      <c r="P120" s="5">
        <v>192258839</v>
      </c>
      <c r="Q120" s="5">
        <v>45768630029</v>
      </c>
      <c r="R120" s="5">
        <v>9908267768</v>
      </c>
      <c r="S120" s="5">
        <v>19533488383</v>
      </c>
      <c r="T120" s="5">
        <v>-43226304479</v>
      </c>
    </row>
    <row r="121" spans="2:20" ht="15.5" x14ac:dyDescent="0.35">
      <c r="C121" t="s">
        <v>162</v>
      </c>
      <c r="D121" s="5">
        <v>-199483641</v>
      </c>
      <c r="E121" s="5">
        <v>782978520</v>
      </c>
      <c r="F121" s="5">
        <v>-59419115</v>
      </c>
      <c r="G121" s="5">
        <v>-921732666</v>
      </c>
      <c r="I121" s="5">
        <v>-198173261</v>
      </c>
      <c r="J121" s="5">
        <v>-1369817408</v>
      </c>
      <c r="K121" s="5">
        <v>-15192200</v>
      </c>
      <c r="L121" s="5">
        <v>-800039094</v>
      </c>
      <c r="M121" s="5">
        <v>-2566394363</v>
      </c>
      <c r="N121" s="5">
        <v>-2061479248</v>
      </c>
      <c r="O121" s="5">
        <v>-2187560067</v>
      </c>
      <c r="P121" s="5">
        <v>-14071728217</v>
      </c>
      <c r="Q121" s="5">
        <v>-52126110440</v>
      </c>
      <c r="R121" s="5">
        <v>-991076000</v>
      </c>
      <c r="S121" s="5">
        <v>-5604912395</v>
      </c>
      <c r="T121" s="5">
        <v>-864601604</v>
      </c>
    </row>
    <row r="122" spans="2:20" ht="15.5" x14ac:dyDescent="0.35">
      <c r="C122" t="s">
        <v>163</v>
      </c>
      <c r="D122" s="5">
        <v>-199483641</v>
      </c>
      <c r="E122" s="5">
        <v>782978520</v>
      </c>
      <c r="F122" s="5">
        <v>-59419115</v>
      </c>
      <c r="G122" s="5">
        <v>-921732666</v>
      </c>
      <c r="I122" s="5">
        <v>-198173261</v>
      </c>
      <c r="J122" s="5">
        <v>-1369817408</v>
      </c>
      <c r="K122" s="5">
        <v>-15192200</v>
      </c>
      <c r="L122" s="5">
        <v>-1163424511</v>
      </c>
      <c r="M122" s="5">
        <v>-2809988363</v>
      </c>
      <c r="N122" s="5">
        <v>-2061479248</v>
      </c>
      <c r="O122" s="5">
        <v>-2247560067</v>
      </c>
      <c r="P122" s="5">
        <v>-14224328217</v>
      </c>
      <c r="Q122" s="5">
        <v>-52038357064</v>
      </c>
      <c r="R122" s="5">
        <v>-1023076000</v>
      </c>
      <c r="S122" s="5">
        <v>-5634608527</v>
      </c>
      <c r="T122" s="5">
        <v>-864601604</v>
      </c>
    </row>
    <row r="123" spans="2:20" ht="15.5" x14ac:dyDescent="0.35">
      <c r="C123" t="s">
        <v>669</v>
      </c>
      <c r="L123" s="5">
        <v>363385417</v>
      </c>
      <c r="M123" s="5">
        <v>243594000</v>
      </c>
      <c r="O123" s="5">
        <v>60000000</v>
      </c>
      <c r="P123" s="5">
        <v>152600000</v>
      </c>
      <c r="Q123" s="5">
        <v>-87753376</v>
      </c>
      <c r="R123" s="5">
        <v>32000000</v>
      </c>
      <c r="S123" s="5">
        <v>29696132</v>
      </c>
    </row>
    <row r="124" spans="2:20" ht="15.5" x14ac:dyDescent="0.35">
      <c r="C124" t="s">
        <v>175</v>
      </c>
      <c r="E124" s="5">
        <v>-6347981806</v>
      </c>
      <c r="F124" s="5">
        <v>-10441631838</v>
      </c>
      <c r="G124" s="5">
        <v>-15445714543</v>
      </c>
      <c r="I124" s="5">
        <v>-37819454372</v>
      </c>
      <c r="J124" s="5">
        <v>-32730128892</v>
      </c>
      <c r="K124" s="5">
        <v>12397198968</v>
      </c>
      <c r="L124" s="5">
        <v>1894183990</v>
      </c>
      <c r="M124" s="5">
        <v>-43332393804</v>
      </c>
      <c r="N124" s="5">
        <v>-21443305601</v>
      </c>
      <c r="O124" s="5">
        <v>-9569581073</v>
      </c>
      <c r="P124" s="5">
        <v>192258839</v>
      </c>
      <c r="Q124" s="5">
        <v>45768630029</v>
      </c>
      <c r="R124" s="5">
        <v>9908267768</v>
      </c>
      <c r="S124" s="5">
        <v>19533488383</v>
      </c>
      <c r="T124" s="5">
        <v>-43226304479</v>
      </c>
    </row>
    <row r="125" spans="2:20" ht="15.5" x14ac:dyDescent="0.35">
      <c r="C125" t="s">
        <v>859</v>
      </c>
    </row>
    <row r="126" spans="2:20" ht="15.5" x14ac:dyDescent="0.35">
      <c r="C126" t="s">
        <v>806</v>
      </c>
      <c r="J126" s="5">
        <v>-430706518</v>
      </c>
      <c r="K126" s="5">
        <v>-5627691202</v>
      </c>
      <c r="L126" s="5">
        <v>-5795875833</v>
      </c>
      <c r="M126" s="5">
        <v>-6171661167</v>
      </c>
      <c r="N126" s="5">
        <v>-6639894242</v>
      </c>
    </row>
    <row r="127" spans="2:20" ht="15.5" x14ac:dyDescent="0.35">
      <c r="C127" t="s">
        <v>371</v>
      </c>
      <c r="E127" s="5">
        <v>-458027400</v>
      </c>
      <c r="I127" s="5">
        <v>-458027400</v>
      </c>
    </row>
    <row r="128" spans="2:20" ht="15.5" x14ac:dyDescent="0.35">
      <c r="C128" t="s">
        <v>993</v>
      </c>
      <c r="S128" s="5">
        <v>28189000000</v>
      </c>
    </row>
    <row r="129" spans="2:20" ht="15.5" x14ac:dyDescent="0.35">
      <c r="C129" t="s">
        <v>487</v>
      </c>
      <c r="T129" s="5">
        <v>-1589380000</v>
      </c>
    </row>
    <row r="130" spans="2:20" ht="15.5" x14ac:dyDescent="0.35">
      <c r="C130" t="s">
        <v>519</v>
      </c>
      <c r="G130" s="5">
        <v>-8640000000</v>
      </c>
      <c r="I130" s="5">
        <v>-8640000000</v>
      </c>
      <c r="J130" s="5">
        <v>-5400000000</v>
      </c>
      <c r="O130" s="5">
        <v>-8640000000</v>
      </c>
      <c r="P130" s="5">
        <v>-8640000000</v>
      </c>
      <c r="Q130" s="5">
        <v>-8640000000</v>
      </c>
      <c r="R130" s="5">
        <v>-8640000000</v>
      </c>
      <c r="S130" s="5">
        <v>-9074928861</v>
      </c>
    </row>
    <row r="131" spans="2:20" ht="15.5" x14ac:dyDescent="0.35">
      <c r="C131" t="s">
        <v>186</v>
      </c>
      <c r="D131" s="5">
        <v>-3347557207</v>
      </c>
      <c r="E131" s="5">
        <v>11650680088</v>
      </c>
      <c r="F131" s="5">
        <v>6391375387</v>
      </c>
      <c r="G131" s="5">
        <v>4652873079</v>
      </c>
      <c r="I131" s="5">
        <v>31389457699</v>
      </c>
      <c r="J131" s="5">
        <v>-4682441150</v>
      </c>
      <c r="K131" s="5">
        <v>-3456020029</v>
      </c>
      <c r="L131" s="5">
        <v>21019250295</v>
      </c>
      <c r="M131" s="5">
        <v>1204656191</v>
      </c>
      <c r="N131" s="5">
        <v>6837740</v>
      </c>
      <c r="O131" s="5">
        <v>220037351</v>
      </c>
      <c r="P131" s="5">
        <v>-406697804</v>
      </c>
      <c r="Q131" s="5">
        <v>-7001818940</v>
      </c>
      <c r="R131" s="5">
        <v>2788696858</v>
      </c>
      <c r="S131" s="5">
        <v>4558646011</v>
      </c>
      <c r="T131" s="5">
        <v>-30485722904</v>
      </c>
    </row>
    <row r="132" spans="2:20" ht="15.5" x14ac:dyDescent="0.35">
      <c r="C132" t="s">
        <v>187</v>
      </c>
      <c r="D132" s="5">
        <v>1173295536</v>
      </c>
      <c r="E132" s="5">
        <v>214783818</v>
      </c>
      <c r="F132" s="5">
        <v>78000690</v>
      </c>
      <c r="G132" s="5">
        <v>-119335031</v>
      </c>
      <c r="I132" s="5">
        <v>-204033403</v>
      </c>
      <c r="J132" s="5">
        <v>352956671</v>
      </c>
      <c r="K132" s="5">
        <v>226226905</v>
      </c>
      <c r="L132" s="5">
        <v>-873110755</v>
      </c>
      <c r="M132" s="5">
        <v>-8804208</v>
      </c>
      <c r="N132" s="5">
        <v>-535769441</v>
      </c>
      <c r="O132" s="5">
        <v>27184170</v>
      </c>
      <c r="P132" s="5">
        <v>-568316002</v>
      </c>
      <c r="Q132" s="5">
        <v>-523939866</v>
      </c>
      <c r="R132" s="5">
        <v>-110816465</v>
      </c>
      <c r="S132" s="5">
        <v>176389807</v>
      </c>
      <c r="T132" s="5">
        <v>-204354236</v>
      </c>
    </row>
    <row r="133" spans="2:20" ht="15.5" x14ac:dyDescent="0.35">
      <c r="C133" t="s">
        <v>994</v>
      </c>
      <c r="L133" s="5">
        <v>-14963334654</v>
      </c>
      <c r="M133" s="5">
        <v>3989140</v>
      </c>
      <c r="N133" s="5">
        <v>2714215587</v>
      </c>
      <c r="O133" s="5">
        <v>-2641703987</v>
      </c>
      <c r="P133" s="5">
        <v>48712585</v>
      </c>
      <c r="Q133" s="5">
        <v>13773046530</v>
      </c>
      <c r="R133" s="5">
        <v>-3223139151</v>
      </c>
      <c r="S133" s="5">
        <v>-4201820134</v>
      </c>
      <c r="T133" s="5">
        <v>29385909840</v>
      </c>
    </row>
    <row r="134" spans="2:20" ht="15.5" x14ac:dyDescent="0.35">
      <c r="C134" t="s">
        <v>188</v>
      </c>
      <c r="D134" s="5">
        <v>35607432933</v>
      </c>
      <c r="I134" s="5">
        <v>4422008637</v>
      </c>
      <c r="J134" s="5">
        <v>8751493116</v>
      </c>
      <c r="K134" s="5">
        <v>11981286240</v>
      </c>
      <c r="L134" s="5">
        <v>6798481354</v>
      </c>
      <c r="M134" s="5">
        <v>5598640231</v>
      </c>
      <c r="N134" s="5">
        <v>3413356345</v>
      </c>
      <c r="O134" s="5">
        <v>5807838811</v>
      </c>
      <c r="P134" s="5">
        <v>6734140032</v>
      </c>
      <c r="Q134" s="5">
        <v>486852308</v>
      </c>
      <c r="R134" s="5">
        <v>1032111066</v>
      </c>
      <c r="S134" s="5">
        <v>498895382</v>
      </c>
      <c r="T134" s="5">
        <v>1803062682</v>
      </c>
    </row>
    <row r="135" spans="2:20" ht="15.5" x14ac:dyDescent="0.35">
      <c r="C135" t="s">
        <v>189</v>
      </c>
      <c r="D135" s="5">
        <v>33433171262</v>
      </c>
      <c r="E135" s="5">
        <v>11865463906</v>
      </c>
      <c r="F135" s="5">
        <v>6469376077</v>
      </c>
      <c r="G135" s="5">
        <v>4533538048</v>
      </c>
      <c r="I135" s="5">
        <v>35607432933</v>
      </c>
      <c r="J135" s="5">
        <v>4422008637</v>
      </c>
      <c r="K135" s="5">
        <v>8751493116</v>
      </c>
      <c r="L135" s="5">
        <v>11981286240</v>
      </c>
      <c r="M135" s="5">
        <v>6798481354</v>
      </c>
      <c r="N135" s="5">
        <v>5598640231</v>
      </c>
      <c r="O135" s="5">
        <v>3413356345</v>
      </c>
      <c r="P135" s="5">
        <v>5807838811</v>
      </c>
      <c r="Q135" s="5">
        <v>6734140032</v>
      </c>
      <c r="R135" s="5">
        <v>486852308</v>
      </c>
      <c r="S135" s="5">
        <v>1032111066</v>
      </c>
      <c r="T135" s="5">
        <v>498895382</v>
      </c>
    </row>
    <row r="137" spans="2:20" ht="15.5" x14ac:dyDescent="0.35">
      <c r="B137" t="s">
        <v>190</v>
      </c>
      <c r="C137" t="s">
        <v>11</v>
      </c>
      <c r="D137" s="5">
        <v>1080000000</v>
      </c>
      <c r="E137" s="5">
        <v>1080000000</v>
      </c>
      <c r="F137" s="5">
        <v>1080000000</v>
      </c>
      <c r="G137" s="5">
        <v>1080000000</v>
      </c>
      <c r="I137" s="5">
        <v>1080000000</v>
      </c>
      <c r="J137" s="5">
        <v>1080000000</v>
      </c>
      <c r="K137" s="5">
        <v>1080000000</v>
      </c>
      <c r="L137" s="5">
        <v>1080000000</v>
      </c>
      <c r="M137" s="5">
        <v>1080000000</v>
      </c>
      <c r="N137" s="5">
        <v>1080000000</v>
      </c>
      <c r="O137" s="5">
        <v>1080000000</v>
      </c>
      <c r="P137" s="5">
        <v>1080000000</v>
      </c>
      <c r="Q137" s="5">
        <v>1080000000</v>
      </c>
      <c r="R137" s="5">
        <v>1080000000</v>
      </c>
      <c r="S137" s="5">
        <v>1080000000</v>
      </c>
      <c r="T137" s="5">
        <v>0</v>
      </c>
    </row>
    <row r="138" spans="2:20" ht="15.5" x14ac:dyDescent="0.35">
      <c r="C138" t="s">
        <v>191</v>
      </c>
      <c r="D138" s="6">
        <v>4.72</v>
      </c>
      <c r="E138" s="6">
        <v>4.1900000000000004</v>
      </c>
      <c r="F138" s="6">
        <v>8.25</v>
      </c>
      <c r="G138" s="6">
        <v>5.89</v>
      </c>
    </row>
    <row r="139" spans="2:20" ht="15.5" x14ac:dyDescent="0.35">
      <c r="C139" t="s">
        <v>192</v>
      </c>
      <c r="D139" s="6">
        <v>48.73</v>
      </c>
      <c r="E139" s="6">
        <v>59.67</v>
      </c>
      <c r="F139" s="6">
        <v>29.33</v>
      </c>
      <c r="G139" s="6">
        <v>27.16</v>
      </c>
    </row>
    <row r="140" spans="2:20" ht="15.5" x14ac:dyDescent="0.35">
      <c r="C140" t="s">
        <v>70</v>
      </c>
      <c r="D140" s="6">
        <v>4.4800000000000004</v>
      </c>
      <c r="E140" s="6">
        <v>2.86</v>
      </c>
      <c r="F140" s="6">
        <v>2.87</v>
      </c>
      <c r="G140" s="6">
        <v>1.91</v>
      </c>
    </row>
    <row r="141" spans="2:20" ht="15.5" x14ac:dyDescent="0.35">
      <c r="C141" t="s">
        <v>193</v>
      </c>
      <c r="F141" s="5">
        <v>13680000000</v>
      </c>
      <c r="G141" s="5">
        <v>10560000000</v>
      </c>
    </row>
    <row r="142" spans="2:20" ht="15.5" x14ac:dyDescent="0.35">
      <c r="C142" t="s">
        <v>194</v>
      </c>
      <c r="D142" s="6">
        <v>1.66E-2</v>
      </c>
      <c r="E142" s="6">
        <v>1.4999999999999999E-2</v>
      </c>
      <c r="F142" s="6">
        <v>3.2099999999999997E-2</v>
      </c>
      <c r="G142" s="6">
        <v>2.1299999999999999E-2</v>
      </c>
    </row>
    <row r="143" spans="2:20" ht="15.5" x14ac:dyDescent="0.35">
      <c r="C143" t="s">
        <v>195</v>
      </c>
      <c r="D143" s="6">
        <v>2.53E-2</v>
      </c>
      <c r="E143" s="6">
        <v>2.3E-2</v>
      </c>
      <c r="F143" s="6">
        <v>4.5999999999999999E-2</v>
      </c>
      <c r="G143" s="6">
        <v>3.44E-2</v>
      </c>
    </row>
    <row r="144" spans="2:20" ht="15.5" x14ac:dyDescent="0.35">
      <c r="C144" t="s">
        <v>196</v>
      </c>
      <c r="D144" s="6">
        <v>2.63E-2</v>
      </c>
      <c r="E144" s="6">
        <v>2.6800000000000001E-2</v>
      </c>
      <c r="F144" s="6">
        <v>6.1600000000000002E-2</v>
      </c>
      <c r="G144" s="6">
        <v>4.8399999999999999E-2</v>
      </c>
    </row>
    <row r="145" spans="3:7" ht="15.5" x14ac:dyDescent="0.35">
      <c r="C145" t="s">
        <v>197</v>
      </c>
      <c r="D145" s="6">
        <v>616.04</v>
      </c>
      <c r="E145" s="6">
        <v>137.77000000000001</v>
      </c>
      <c r="F145" s="6">
        <v>35.479999999999997</v>
      </c>
      <c r="G145" s="6">
        <v>18.41</v>
      </c>
    </row>
    <row r="146" spans="3:7" ht="15.5" x14ac:dyDescent="0.35">
      <c r="C146" t="s">
        <v>198</v>
      </c>
      <c r="D146" s="5">
        <v>202000000000</v>
      </c>
      <c r="E146" s="5">
        <v>197000000000</v>
      </c>
      <c r="F146" s="5">
        <v>194000000000</v>
      </c>
      <c r="G146" s="5">
        <v>185000000000</v>
      </c>
    </row>
    <row r="147" spans="3:7" ht="15.5" x14ac:dyDescent="0.35">
      <c r="C147" t="s">
        <v>199</v>
      </c>
      <c r="D147" s="6">
        <v>1.23</v>
      </c>
      <c r="E147" s="6">
        <v>1.37</v>
      </c>
      <c r="F147" s="6">
        <v>1.35</v>
      </c>
      <c r="G147" s="6">
        <v>0.93</v>
      </c>
    </row>
    <row r="148" spans="3:7" ht="15.5" x14ac:dyDescent="0.35">
      <c r="C148" t="s">
        <v>200</v>
      </c>
      <c r="D148" s="6">
        <v>187.04</v>
      </c>
      <c r="E148" s="6">
        <v>182.32</v>
      </c>
      <c r="F148" s="6">
        <v>179.54</v>
      </c>
      <c r="G148" s="6">
        <v>171.28</v>
      </c>
    </row>
    <row r="149" spans="3:7" ht="15.5" x14ac:dyDescent="0.35">
      <c r="C149" t="s">
        <v>201</v>
      </c>
      <c r="D149" s="6">
        <v>1.23</v>
      </c>
      <c r="E149" s="6">
        <v>1.37</v>
      </c>
      <c r="F149" s="6">
        <v>1.35</v>
      </c>
      <c r="G149" s="6">
        <v>0.93</v>
      </c>
    </row>
    <row r="150" spans="3:7" ht="15.5" x14ac:dyDescent="0.35">
      <c r="C150" t="s">
        <v>202</v>
      </c>
      <c r="D150" s="6">
        <v>187.04</v>
      </c>
      <c r="E150" s="6">
        <v>182.32</v>
      </c>
      <c r="F150" s="6">
        <v>179.54</v>
      </c>
      <c r="G150" s="6">
        <v>171.28</v>
      </c>
    </row>
    <row r="151" spans="3:7" ht="15.5" x14ac:dyDescent="0.35">
      <c r="C151" t="s">
        <v>203</v>
      </c>
      <c r="F151" s="5">
        <v>6000000000</v>
      </c>
      <c r="G151" s="5">
        <v>16000000000</v>
      </c>
    </row>
    <row r="152" spans="3:7" ht="15.5" x14ac:dyDescent="0.35">
      <c r="C152" t="s">
        <v>204</v>
      </c>
    </row>
    <row r="153" spans="3:7" ht="15.5" x14ac:dyDescent="0.35">
      <c r="C153" t="s">
        <v>205</v>
      </c>
      <c r="D153" s="5">
        <v>202000000000</v>
      </c>
      <c r="E153" s="5">
        <v>197000000000</v>
      </c>
      <c r="F153" s="5">
        <v>194000000000</v>
      </c>
      <c r="G153" s="5">
        <v>185000000000</v>
      </c>
    </row>
    <row r="154" spans="3:7" ht="15.5" x14ac:dyDescent="0.35">
      <c r="C154" t="s">
        <v>23</v>
      </c>
      <c r="F154" s="5">
        <v>6000000000</v>
      </c>
      <c r="G154" s="5">
        <v>16000000000</v>
      </c>
    </row>
    <row r="155" spans="3:7" ht="15.5" x14ac:dyDescent="0.35">
      <c r="C155" t="s">
        <v>20</v>
      </c>
      <c r="D155" s="5">
        <v>-33000000000</v>
      </c>
      <c r="E155" s="5">
        <v>-36000000000</v>
      </c>
      <c r="F155" s="5">
        <v>-18000000000</v>
      </c>
      <c r="G155" s="5">
        <v>-1000000000</v>
      </c>
    </row>
    <row r="156" spans="3:7" ht="15.5" x14ac:dyDescent="0.35">
      <c r="C156" t="s">
        <v>206</v>
      </c>
      <c r="D156" s="5">
        <v>119000000000</v>
      </c>
      <c r="E156" s="5">
        <v>113000000000</v>
      </c>
      <c r="F156" s="5">
        <v>108000000000</v>
      </c>
      <c r="G156" s="5">
        <v>98000000000</v>
      </c>
    </row>
    <row r="157" spans="3:7" ht="15.5" x14ac:dyDescent="0.35">
      <c r="C157" t="s">
        <v>207</v>
      </c>
      <c r="D157" s="5">
        <v>-3000000000</v>
      </c>
      <c r="E157" s="5">
        <v>17000000000</v>
      </c>
      <c r="F157" s="5">
        <v>17000000000</v>
      </c>
      <c r="G157" s="5">
        <v>21000000000</v>
      </c>
    </row>
    <row r="158" spans="3:7" ht="15.5" x14ac:dyDescent="0.35">
      <c r="C158" t="s">
        <v>208</v>
      </c>
      <c r="D158" s="5">
        <v>0</v>
      </c>
      <c r="E158" s="5">
        <v>1000000000</v>
      </c>
      <c r="F158" s="5">
        <v>0</v>
      </c>
      <c r="G158" s="5">
        <v>-1000000000</v>
      </c>
    </row>
    <row r="159" spans="3:7" ht="15.5" x14ac:dyDescent="0.35">
      <c r="C159" t="s">
        <v>12</v>
      </c>
      <c r="D159" s="5">
        <v>-3000000000</v>
      </c>
      <c r="E159" s="5">
        <v>18000000000</v>
      </c>
      <c r="F159" s="5">
        <v>17000000000</v>
      </c>
      <c r="G159" s="5">
        <v>20000000000</v>
      </c>
    </row>
    <row r="160" spans="3:7" ht="15.5" x14ac:dyDescent="0.35">
      <c r="C160" t="s">
        <v>15</v>
      </c>
      <c r="D160" s="6">
        <v>-3.1</v>
      </c>
      <c r="E160" s="6">
        <v>16.670000000000002</v>
      </c>
      <c r="F160" s="6">
        <v>15.59</v>
      </c>
      <c r="G160" s="6">
        <v>18.61</v>
      </c>
    </row>
    <row r="161" spans="3:20" ht="15.5" x14ac:dyDescent="0.35">
      <c r="C161" t="s">
        <v>57</v>
      </c>
      <c r="I161" s="6">
        <v>23.3</v>
      </c>
      <c r="J161" s="6">
        <v>16.89</v>
      </c>
      <c r="K161" s="6">
        <v>14.31</v>
      </c>
      <c r="L161" s="6">
        <v>7.34</v>
      </c>
      <c r="M161" s="6">
        <v>3.54</v>
      </c>
      <c r="N161" s="6">
        <v>-52.88</v>
      </c>
      <c r="O161" s="6">
        <v>9.4700000000000006</v>
      </c>
      <c r="P161" s="6">
        <v>29.96</v>
      </c>
      <c r="Q161" s="6">
        <v>36.19</v>
      </c>
      <c r="R161" s="6">
        <v>29.86</v>
      </c>
      <c r="S161" s="6">
        <v>17.38</v>
      </c>
      <c r="T161" s="6">
        <v>793327.46</v>
      </c>
    </row>
    <row r="162" spans="3:20" ht="15.5" x14ac:dyDescent="0.35">
      <c r="C162" t="s">
        <v>69</v>
      </c>
      <c r="I162" s="6">
        <v>10.73</v>
      </c>
      <c r="J162" s="6">
        <v>8.23</v>
      </c>
      <c r="K162" s="6">
        <v>11.18</v>
      </c>
      <c r="L162" s="6">
        <v>14.31</v>
      </c>
      <c r="M162" s="6">
        <v>53.67</v>
      </c>
      <c r="N162" s="6">
        <v>-4.84</v>
      </c>
      <c r="O162" s="6">
        <v>32.950000000000003</v>
      </c>
      <c r="P162" s="6">
        <v>14.29</v>
      </c>
      <c r="Q162" s="6">
        <v>11.05</v>
      </c>
      <c r="R162" s="6">
        <v>9.18</v>
      </c>
      <c r="S162" s="6">
        <v>7.59</v>
      </c>
      <c r="T162" s="5">
        <v>0</v>
      </c>
    </row>
    <row r="163" spans="3:20" ht="15.5" x14ac:dyDescent="0.35">
      <c r="C163" t="s">
        <v>72</v>
      </c>
      <c r="I163" s="6">
        <v>0.74</v>
      </c>
      <c r="J163" s="6">
        <v>0.41</v>
      </c>
      <c r="K163" s="6">
        <v>0.51</v>
      </c>
      <c r="L163" s="6">
        <v>0.52</v>
      </c>
      <c r="M163" s="6">
        <v>1.1299999999999999</v>
      </c>
      <c r="N163" s="6">
        <v>2.13</v>
      </c>
      <c r="O163" s="6">
        <v>1.64</v>
      </c>
      <c r="P163" s="6">
        <v>1.75</v>
      </c>
      <c r="Q163" s="6">
        <v>1.75</v>
      </c>
      <c r="R163" s="6">
        <v>1.38</v>
      </c>
      <c r="S163" s="6">
        <v>0.95</v>
      </c>
      <c r="T163" s="5">
        <v>0</v>
      </c>
    </row>
    <row r="164" spans="3:20" ht="15.5" x14ac:dyDescent="0.35">
      <c r="C164" t="s">
        <v>209</v>
      </c>
      <c r="J164" s="5">
        <v>29090000000</v>
      </c>
      <c r="K164" s="5">
        <v>26880000000</v>
      </c>
      <c r="L164" s="5">
        <v>19720000000</v>
      </c>
      <c r="M164" s="5">
        <v>15310000000</v>
      </c>
      <c r="N164" s="5">
        <v>-36130000000</v>
      </c>
      <c r="O164" s="5">
        <v>36100000000</v>
      </c>
      <c r="P164" s="5">
        <v>67060000000</v>
      </c>
    </row>
    <row r="165" spans="3:20" ht="15.5" x14ac:dyDescent="0.35">
      <c r="C165" t="s">
        <v>210</v>
      </c>
      <c r="I165" s="6">
        <v>8.3199999999999996E-2</v>
      </c>
      <c r="J165" s="6">
        <v>6.0299999999999999E-2</v>
      </c>
      <c r="K165" s="6">
        <v>4.4199999999999996E-2</v>
      </c>
      <c r="L165" s="6">
        <v>2.4500000000000001E-2</v>
      </c>
      <c r="M165" s="6">
        <v>1.23E-2</v>
      </c>
      <c r="N165" s="6">
        <v>-0.16300000000000001</v>
      </c>
      <c r="O165" s="6">
        <v>2.4300000000000002E-2</v>
      </c>
      <c r="P165" s="6">
        <v>7.9899999999999999E-2</v>
      </c>
      <c r="Q165" s="6">
        <v>0.10830000000000001</v>
      </c>
      <c r="R165" s="6">
        <v>0.1278</v>
      </c>
      <c r="S165" s="6">
        <v>9.4299999999999995E-2</v>
      </c>
      <c r="T165" s="6">
        <v>5.8299999999999998E-2</v>
      </c>
    </row>
    <row r="166" spans="3:20" ht="15.5" x14ac:dyDescent="0.35">
      <c r="C166" t="s">
        <v>211</v>
      </c>
      <c r="I166" s="6">
        <v>0.1278</v>
      </c>
      <c r="J166" s="6">
        <v>0.1003</v>
      </c>
      <c r="K166" s="6">
        <v>9.1400000000000009E-2</v>
      </c>
      <c r="L166" s="6">
        <v>5.1399999999999994E-2</v>
      </c>
      <c r="M166" s="6">
        <v>2.6099999999999998E-2</v>
      </c>
      <c r="N166" s="6">
        <v>-0.40409999999999996</v>
      </c>
      <c r="O166" s="6">
        <v>4.87E-2</v>
      </c>
      <c r="P166" s="6">
        <v>0.15609999999999999</v>
      </c>
      <c r="Q166" s="6">
        <v>0.21460000000000001</v>
      </c>
      <c r="R166" s="6">
        <v>0.21309999999999998</v>
      </c>
      <c r="S166" s="6">
        <v>0.14710000000000001</v>
      </c>
      <c r="T166" s="6">
        <v>9.849999999999999E-2</v>
      </c>
    </row>
    <row r="167" spans="3:20" ht="15.5" x14ac:dyDescent="0.35">
      <c r="C167" t="s">
        <v>212</v>
      </c>
      <c r="I167" s="6">
        <v>0.1741</v>
      </c>
      <c r="J167" s="6">
        <v>0.13519999999999999</v>
      </c>
      <c r="K167" s="6">
        <v>0.1351</v>
      </c>
      <c r="L167" s="6">
        <v>9.8299999999999998E-2</v>
      </c>
      <c r="M167" s="6">
        <v>6.9800000000000001E-2</v>
      </c>
      <c r="N167" s="6">
        <v>-0.19899999999999998</v>
      </c>
      <c r="O167" s="6">
        <v>0.13170000000000001</v>
      </c>
      <c r="P167" s="6">
        <v>0.27550000000000002</v>
      </c>
      <c r="Q167" s="6">
        <v>0.31659999999999999</v>
      </c>
      <c r="R167" s="6">
        <v>0.32590000000000002</v>
      </c>
      <c r="S167" s="6">
        <v>0.25980000000000003</v>
      </c>
      <c r="T167" s="6">
        <v>0.19399999999999998</v>
      </c>
    </row>
    <row r="168" spans="3:20" ht="15.5" x14ac:dyDescent="0.35">
      <c r="C168" t="s">
        <v>213</v>
      </c>
      <c r="I168" s="6">
        <v>24.34</v>
      </c>
      <c r="J168" s="6">
        <v>5.14</v>
      </c>
      <c r="K168" s="6">
        <v>4.91</v>
      </c>
      <c r="L168" s="6">
        <v>2.5299999999999998</v>
      </c>
      <c r="M168" s="6">
        <v>1.87</v>
      </c>
      <c r="N168" s="6">
        <v>-4.07</v>
      </c>
      <c r="O168" s="6">
        <v>2.2599999999999998</v>
      </c>
      <c r="P168" s="6">
        <v>4.38</v>
      </c>
      <c r="Q168" s="6">
        <v>7.79</v>
      </c>
      <c r="R168" s="6">
        <v>8.59</v>
      </c>
      <c r="S168" s="6">
        <v>4.79</v>
      </c>
      <c r="T168" s="6">
        <v>3.5</v>
      </c>
    </row>
    <row r="169" spans="3:20" ht="15.5" x14ac:dyDescent="0.35">
      <c r="C169" t="s">
        <v>66</v>
      </c>
      <c r="I169" s="6">
        <v>1.37</v>
      </c>
      <c r="J169" s="6">
        <v>0.83</v>
      </c>
      <c r="K169" s="6">
        <v>1.02</v>
      </c>
      <c r="L169" s="6">
        <v>0.74</v>
      </c>
      <c r="M169" s="6">
        <v>1.4</v>
      </c>
      <c r="N169" s="6">
        <v>1.96</v>
      </c>
      <c r="O169" s="6">
        <v>1.6</v>
      </c>
      <c r="P169" s="6">
        <v>2.23</v>
      </c>
      <c r="Q169" s="6">
        <v>2.37</v>
      </c>
      <c r="R169" s="6">
        <v>1.96</v>
      </c>
      <c r="S169" s="6">
        <v>1.1200000000000001</v>
      </c>
      <c r="T169" s="5">
        <v>0</v>
      </c>
    </row>
    <row r="170" spans="3:20" ht="15.5" x14ac:dyDescent="0.35">
      <c r="C170" t="s">
        <v>63</v>
      </c>
      <c r="I170" s="6">
        <v>182.32</v>
      </c>
      <c r="J170" s="6">
        <v>168.42</v>
      </c>
      <c r="K170" s="6">
        <v>156.56</v>
      </c>
      <c r="L170" s="6">
        <v>142.75</v>
      </c>
      <c r="M170" s="6">
        <v>135.62</v>
      </c>
      <c r="N170" s="6">
        <v>130.85</v>
      </c>
      <c r="O170" s="6">
        <v>194.41</v>
      </c>
      <c r="P170" s="6">
        <v>191.87</v>
      </c>
      <c r="Q170" s="6">
        <v>168.65</v>
      </c>
      <c r="R170" s="6">
        <v>140.15</v>
      </c>
      <c r="S170" s="6">
        <v>118.11</v>
      </c>
      <c r="T170" s="6">
        <v>8052680.5700000003</v>
      </c>
    </row>
    <row r="171" spans="3:20" ht="15.5" x14ac:dyDescent="0.35">
      <c r="C171" t="s">
        <v>214</v>
      </c>
      <c r="I171" s="6">
        <v>1.37</v>
      </c>
      <c r="J171" s="6">
        <v>0.83</v>
      </c>
      <c r="K171" s="6">
        <v>1.02</v>
      </c>
      <c r="L171" s="6">
        <v>0.74</v>
      </c>
      <c r="M171" s="6">
        <v>1.4</v>
      </c>
      <c r="N171" s="6">
        <v>1.96</v>
      </c>
      <c r="O171" s="6">
        <v>1.6</v>
      </c>
      <c r="P171" s="6">
        <v>2.23</v>
      </c>
      <c r="Q171" s="6">
        <v>2.37</v>
      </c>
      <c r="R171" s="6">
        <v>1.96</v>
      </c>
      <c r="S171" s="6">
        <v>1.1200000000000001</v>
      </c>
      <c r="T171" s="5">
        <v>0</v>
      </c>
    </row>
    <row r="172" spans="3:20" ht="15.5" x14ac:dyDescent="0.35">
      <c r="C172" t="s">
        <v>215</v>
      </c>
      <c r="I172" s="6">
        <v>182.32</v>
      </c>
      <c r="J172" s="6">
        <v>168.42</v>
      </c>
      <c r="K172" s="6">
        <v>156.56</v>
      </c>
      <c r="L172" s="6">
        <v>142.75</v>
      </c>
      <c r="M172" s="6">
        <v>135.62</v>
      </c>
      <c r="N172" s="6">
        <v>130.85</v>
      </c>
      <c r="O172" s="6">
        <v>194.41</v>
      </c>
      <c r="P172" s="6">
        <v>191.87</v>
      </c>
      <c r="Q172" s="6">
        <v>168.65</v>
      </c>
      <c r="R172" s="6">
        <v>140.15</v>
      </c>
      <c r="S172" s="6">
        <v>118.11</v>
      </c>
      <c r="T172" s="6">
        <v>8052680.5700000003</v>
      </c>
    </row>
    <row r="173" spans="3:20" ht="15.5" x14ac:dyDescent="0.35">
      <c r="C173" t="s">
        <v>216</v>
      </c>
      <c r="J173" s="5">
        <v>29000000000</v>
      </c>
      <c r="K173" s="5">
        <v>56000000000</v>
      </c>
      <c r="L173" s="5">
        <v>43000000000</v>
      </c>
      <c r="M173" s="5">
        <v>51000000000</v>
      </c>
      <c r="N173" s="5">
        <v>88000000000</v>
      </c>
      <c r="O173" s="5">
        <v>101000000000</v>
      </c>
      <c r="P173" s="5">
        <v>104000000000</v>
      </c>
      <c r="Q173" s="5">
        <v>90000000000</v>
      </c>
      <c r="R173" s="5">
        <v>45000000000</v>
      </c>
      <c r="S173" s="5">
        <v>30000000000</v>
      </c>
      <c r="T173" s="5">
        <v>34000000000</v>
      </c>
    </row>
    <row r="174" spans="3:20" ht="15.5" x14ac:dyDescent="0.35">
      <c r="C174" t="s">
        <v>217</v>
      </c>
      <c r="L174" s="5">
        <v>0</v>
      </c>
      <c r="M174" s="5">
        <v>6000000000</v>
      </c>
      <c r="N174" s="5">
        <v>12000000000</v>
      </c>
      <c r="O174" s="5">
        <v>18000000000</v>
      </c>
      <c r="P174" s="5">
        <v>19000000000</v>
      </c>
      <c r="Q174" s="5">
        <v>23000000000</v>
      </c>
    </row>
    <row r="175" spans="3:20" ht="15.5" x14ac:dyDescent="0.35">
      <c r="C175" t="s">
        <v>25</v>
      </c>
      <c r="J175" s="5">
        <v>29000000000</v>
      </c>
      <c r="K175" s="5">
        <v>56000000000</v>
      </c>
      <c r="L175" s="5">
        <v>44000000000</v>
      </c>
      <c r="M175" s="5">
        <v>57000000000</v>
      </c>
      <c r="N175" s="5">
        <v>100000000000</v>
      </c>
      <c r="O175" s="5">
        <v>119000000000</v>
      </c>
      <c r="P175" s="5">
        <v>122000000000</v>
      </c>
      <c r="Q175" s="5">
        <v>113000000000</v>
      </c>
      <c r="R175" s="5">
        <v>45000000000</v>
      </c>
      <c r="S175" s="5">
        <v>30000000000</v>
      </c>
      <c r="T175" s="5">
        <v>34000000000</v>
      </c>
    </row>
    <row r="176" spans="3:20" ht="15.5" x14ac:dyDescent="0.35">
      <c r="C176" t="s">
        <v>22</v>
      </c>
      <c r="I176" s="5">
        <v>-36000000000</v>
      </c>
      <c r="J176" s="5">
        <v>24000000000</v>
      </c>
      <c r="K176" s="5">
        <v>47000000000</v>
      </c>
      <c r="L176" s="5">
        <v>32000000000</v>
      </c>
      <c r="M176" s="5">
        <v>50000000000</v>
      </c>
      <c r="N176" s="5">
        <v>94000000000</v>
      </c>
      <c r="O176" s="5">
        <v>115000000000</v>
      </c>
      <c r="P176" s="5">
        <v>117000000000</v>
      </c>
      <c r="Q176" s="5">
        <v>107000000000</v>
      </c>
      <c r="R176" s="5">
        <v>45000000000</v>
      </c>
      <c r="S176" s="5">
        <v>29000000000</v>
      </c>
      <c r="T176" s="5">
        <v>33000000000</v>
      </c>
    </row>
    <row r="177" spans="2:20" ht="15.5" x14ac:dyDescent="0.35">
      <c r="C177" t="s">
        <v>218</v>
      </c>
      <c r="I177" s="5">
        <v>113000000000</v>
      </c>
      <c r="J177" s="5">
        <v>95000000000</v>
      </c>
      <c r="K177" s="5">
        <v>79000000000</v>
      </c>
      <c r="L177" s="5">
        <v>63000000000</v>
      </c>
      <c r="M177" s="5">
        <v>58000000000</v>
      </c>
      <c r="N177" s="5">
        <v>58000000000</v>
      </c>
      <c r="O177" s="5">
        <v>127000000000</v>
      </c>
      <c r="P177" s="5">
        <v>125000000000</v>
      </c>
      <c r="Q177" s="5">
        <v>113000000000</v>
      </c>
      <c r="R177" s="5">
        <v>108000000000</v>
      </c>
      <c r="S177" s="5">
        <v>80000000000</v>
      </c>
      <c r="T177" s="5">
        <v>45000000000</v>
      </c>
    </row>
    <row r="178" spans="2:20" ht="15.5" x14ac:dyDescent="0.35">
      <c r="C178" t="s">
        <v>219</v>
      </c>
      <c r="I178" s="5">
        <v>69000000000</v>
      </c>
      <c r="J178" s="5">
        <v>29000000000</v>
      </c>
      <c r="K178" s="5">
        <v>-16000000000</v>
      </c>
      <c r="L178" s="5">
        <v>20000000000</v>
      </c>
      <c r="M178" s="5">
        <v>47000000000</v>
      </c>
      <c r="N178" s="5">
        <v>24000000000</v>
      </c>
      <c r="O178" s="5">
        <v>12000000000</v>
      </c>
      <c r="P178" s="5">
        <v>13000000000</v>
      </c>
      <c r="Q178" s="5">
        <v>-1000000000</v>
      </c>
      <c r="R178" s="5">
        <v>-6000000000</v>
      </c>
      <c r="S178" s="5">
        <v>-9000000000</v>
      </c>
      <c r="T178" s="5">
        <v>14000000000</v>
      </c>
    </row>
    <row r="179" spans="2:20" ht="15.5" x14ac:dyDescent="0.35">
      <c r="C179" t="s">
        <v>220</v>
      </c>
      <c r="I179" s="5">
        <v>0</v>
      </c>
      <c r="J179" s="5">
        <v>-1000000000</v>
      </c>
      <c r="K179" s="5">
        <v>0</v>
      </c>
      <c r="L179" s="5">
        <v>-1000000000</v>
      </c>
      <c r="M179" s="5">
        <v>-3000000000</v>
      </c>
      <c r="N179" s="5">
        <v>-2000000000</v>
      </c>
      <c r="O179" s="5">
        <v>-2000000000</v>
      </c>
      <c r="P179" s="5">
        <v>-14000000000</v>
      </c>
      <c r="Q179" s="5">
        <v>-52000000000</v>
      </c>
      <c r="R179" s="5">
        <v>-1000000000</v>
      </c>
      <c r="S179" s="5">
        <v>-6000000000</v>
      </c>
      <c r="T179" s="5">
        <v>-1000000000</v>
      </c>
    </row>
    <row r="180" spans="2:20" ht="15.5" x14ac:dyDescent="0.35">
      <c r="C180" t="s">
        <v>14</v>
      </c>
      <c r="I180" s="5">
        <v>69000000000</v>
      </c>
      <c r="J180" s="5">
        <v>28000000000</v>
      </c>
      <c r="K180" s="5">
        <v>-16000000000</v>
      </c>
      <c r="L180" s="5">
        <v>19000000000</v>
      </c>
      <c r="M180" s="5">
        <v>44000000000</v>
      </c>
      <c r="N180" s="5">
        <v>21000000000</v>
      </c>
      <c r="O180" s="5">
        <v>10000000000</v>
      </c>
      <c r="P180" s="5">
        <v>-1000000000</v>
      </c>
      <c r="Q180" s="5">
        <v>-53000000000</v>
      </c>
      <c r="R180" s="5">
        <v>-7000000000</v>
      </c>
      <c r="S180" s="5">
        <v>-15000000000</v>
      </c>
      <c r="T180" s="5">
        <v>13000000000</v>
      </c>
    </row>
    <row r="181" spans="2:20" ht="15.5" x14ac:dyDescent="0.35">
      <c r="C181" t="s">
        <v>16</v>
      </c>
      <c r="I181" s="6">
        <v>64.08</v>
      </c>
      <c r="J181" s="6">
        <v>25.97</v>
      </c>
      <c r="K181" s="6">
        <v>-14.68</v>
      </c>
      <c r="L181" s="6">
        <v>17.37</v>
      </c>
      <c r="M181" s="6">
        <v>41.01</v>
      </c>
      <c r="N181" s="6">
        <v>19.86</v>
      </c>
      <c r="O181" s="6">
        <v>9.01</v>
      </c>
      <c r="P181" s="6">
        <v>-0.7</v>
      </c>
      <c r="Q181" s="6">
        <v>-48.78</v>
      </c>
      <c r="R181" s="6">
        <v>-6.62</v>
      </c>
      <c r="S181" s="6">
        <v>-13.89</v>
      </c>
      <c r="T181" s="6">
        <v>1137551.93</v>
      </c>
    </row>
    <row r="183" spans="2:20" ht="15.5" x14ac:dyDescent="0.35">
      <c r="B183" t="s">
        <v>221</v>
      </c>
      <c r="C183" t="s">
        <v>222</v>
      </c>
      <c r="D183" s="5">
        <v>5000000000</v>
      </c>
      <c r="E183" s="5">
        <v>5000000000</v>
      </c>
      <c r="F183" s="5">
        <v>9000000000</v>
      </c>
      <c r="G183" s="5">
        <v>6000000000</v>
      </c>
      <c r="H183" s="5">
        <v>20000000000</v>
      </c>
      <c r="I183" s="5">
        <v>25000000000</v>
      </c>
      <c r="J183" s="5">
        <v>18000000000</v>
      </c>
      <c r="K183" s="5">
        <v>15000000000</v>
      </c>
      <c r="L183" s="5">
        <v>8000000000</v>
      </c>
      <c r="M183" s="5">
        <v>4000000000</v>
      </c>
      <c r="N183" s="5">
        <v>-57000000000</v>
      </c>
      <c r="O183" s="5">
        <v>10000000000</v>
      </c>
      <c r="P183" s="5">
        <v>32000000000</v>
      </c>
      <c r="Q183" s="5">
        <v>39000000000</v>
      </c>
    </row>
    <row r="184" spans="2:20" ht="15.5" x14ac:dyDescent="0.35">
      <c r="C184" t="s">
        <v>223</v>
      </c>
      <c r="H184" s="5">
        <v>25000000000</v>
      </c>
      <c r="I184" s="5">
        <v>25000000000</v>
      </c>
      <c r="J184" s="5">
        <v>18000000000</v>
      </c>
      <c r="K184" s="5">
        <v>15000000000</v>
      </c>
      <c r="L184" s="5">
        <v>8000000000</v>
      </c>
      <c r="M184" s="5">
        <v>4000000000</v>
      </c>
      <c r="N184" s="5">
        <v>-57000000000</v>
      </c>
      <c r="O184" s="5">
        <v>10000000000</v>
      </c>
      <c r="P184" s="5">
        <v>32000000000</v>
      </c>
      <c r="Q184" s="5">
        <v>39000000000</v>
      </c>
    </row>
    <row r="185" spans="2:20" ht="15.5" x14ac:dyDescent="0.35">
      <c r="C185" t="s">
        <v>224</v>
      </c>
      <c r="H185" s="5">
        <v>10</v>
      </c>
      <c r="I185" s="5">
        <v>10</v>
      </c>
      <c r="J185" s="5">
        <v>8</v>
      </c>
      <c r="K185" s="5">
        <v>5</v>
      </c>
      <c r="P185" s="5">
        <v>8</v>
      </c>
      <c r="Q185" s="5">
        <v>8</v>
      </c>
    </row>
    <row r="186" spans="2:20" ht="15.5" x14ac:dyDescent="0.35">
      <c r="C186" t="s">
        <v>74</v>
      </c>
      <c r="H186" s="6">
        <v>0.52929999999999999</v>
      </c>
      <c r="I186" s="6">
        <v>0.42920000000000003</v>
      </c>
      <c r="J186" s="6">
        <v>0.47350000000000003</v>
      </c>
      <c r="K186" s="6">
        <v>0.3493</v>
      </c>
      <c r="P186" s="6">
        <v>0.2671</v>
      </c>
      <c r="Q186" s="6">
        <v>0.22109999999999999</v>
      </c>
    </row>
    <row r="187" spans="2:20" ht="15.5" x14ac:dyDescent="0.35">
      <c r="C187" t="s">
        <v>225</v>
      </c>
      <c r="H187" s="6">
        <v>3.7900000000000003E-2</v>
      </c>
      <c r="I187" s="6">
        <v>6.25E-2</v>
      </c>
      <c r="J187" s="6">
        <v>0.05</v>
      </c>
      <c r="K187" s="6">
        <v>2.6699999999999998E-2</v>
      </c>
      <c r="P187" s="6">
        <v>2.1600000000000001E-2</v>
      </c>
      <c r="Q187" s="6">
        <v>1.67E-2</v>
      </c>
    </row>
    <row r="188" spans="2:20" ht="15.5" x14ac:dyDescent="0.35">
      <c r="C188" t="s">
        <v>56</v>
      </c>
      <c r="D188" s="6">
        <v>4.72</v>
      </c>
      <c r="E188" s="6">
        <v>4.1900000000000004</v>
      </c>
      <c r="F188" s="6">
        <v>8.25</v>
      </c>
      <c r="G188" s="6">
        <v>5.89</v>
      </c>
      <c r="H188" s="6">
        <v>18.89</v>
      </c>
      <c r="I188" s="6">
        <v>23.3</v>
      </c>
      <c r="J188" s="6">
        <v>16.89</v>
      </c>
      <c r="K188" s="6">
        <v>14.31</v>
      </c>
      <c r="L188" s="6">
        <v>7.34</v>
      </c>
      <c r="M188" s="6">
        <v>3.54</v>
      </c>
      <c r="N188" s="6">
        <v>-52.88</v>
      </c>
      <c r="O188" s="6">
        <v>9.4700000000000006</v>
      </c>
      <c r="P188" s="6">
        <v>29.96</v>
      </c>
      <c r="Q188" s="6">
        <v>36.19</v>
      </c>
    </row>
    <row r="189" spans="2:20" ht="15.5" x14ac:dyDescent="0.35">
      <c r="C189" t="s">
        <v>226</v>
      </c>
      <c r="H189" s="6">
        <v>23.05</v>
      </c>
      <c r="I189" s="6">
        <v>23.3</v>
      </c>
      <c r="J189" s="6">
        <v>16.89</v>
      </c>
      <c r="K189" s="6">
        <v>14.31</v>
      </c>
      <c r="L189" s="6">
        <v>7.34</v>
      </c>
      <c r="M189" s="6">
        <v>3.54</v>
      </c>
      <c r="N189" s="6">
        <v>-52.88</v>
      </c>
      <c r="O189" s="6">
        <v>9.4700000000000006</v>
      </c>
      <c r="P189" s="6">
        <v>29.96</v>
      </c>
      <c r="Q189" s="6">
        <v>36.19</v>
      </c>
    </row>
    <row r="190" spans="2:20" ht="15.5" x14ac:dyDescent="0.35">
      <c r="C190" t="s">
        <v>76</v>
      </c>
      <c r="H190" s="5">
        <v>10</v>
      </c>
      <c r="I190" s="5">
        <v>10</v>
      </c>
      <c r="J190" s="5">
        <v>8</v>
      </c>
      <c r="K190" s="5">
        <v>5</v>
      </c>
      <c r="P190" s="5">
        <v>8</v>
      </c>
      <c r="Q190" s="5">
        <v>8</v>
      </c>
    </row>
    <row r="191" spans="2:20" ht="15.5" x14ac:dyDescent="0.35">
      <c r="C191" t="s">
        <v>227</v>
      </c>
      <c r="H191" s="6">
        <v>0.52929999999999999</v>
      </c>
      <c r="I191" s="6">
        <v>0.42920000000000003</v>
      </c>
      <c r="J191" s="6">
        <v>0.47350000000000003</v>
      </c>
      <c r="K191" s="6">
        <v>0.3493</v>
      </c>
      <c r="P191" s="6">
        <v>0.2671</v>
      </c>
      <c r="Q191" s="6">
        <v>0.22109999999999999</v>
      </c>
    </row>
    <row r="192" spans="2:20" ht="15.5" x14ac:dyDescent="0.35">
      <c r="C192" t="s">
        <v>228</v>
      </c>
      <c r="H192" s="6">
        <v>3.7900000000000003E-2</v>
      </c>
      <c r="I192" s="6">
        <v>6.25E-2</v>
      </c>
      <c r="J192" s="6">
        <v>0.05</v>
      </c>
      <c r="K192" s="6">
        <v>2.6699999999999998E-2</v>
      </c>
      <c r="P192" s="6">
        <v>2.1600000000000001E-2</v>
      </c>
      <c r="Q192" s="6">
        <v>1.67E-2</v>
      </c>
    </row>
    <row r="193" spans="3:17" ht="15.5" x14ac:dyDescent="0.35">
      <c r="C193" t="s">
        <v>229</v>
      </c>
      <c r="D193" s="5">
        <v>55000000000</v>
      </c>
      <c r="E193" s="5">
        <v>94000000000</v>
      </c>
      <c r="F193" s="5">
        <v>91000000000</v>
      </c>
      <c r="G193" s="5">
        <v>91000000000</v>
      </c>
      <c r="H193" s="5">
        <v>222000000000</v>
      </c>
      <c r="I193" s="5">
        <v>366000000000</v>
      </c>
      <c r="J193" s="5">
        <v>367000000000</v>
      </c>
      <c r="K193" s="5">
        <v>337000000000</v>
      </c>
      <c r="L193" s="5">
        <v>218000000000</v>
      </c>
      <c r="M193" s="5">
        <v>182000000000</v>
      </c>
      <c r="N193" s="5">
        <v>130000000000</v>
      </c>
      <c r="O193" s="5">
        <v>205000000000</v>
      </c>
      <c r="P193" s="5">
        <v>265000000000</v>
      </c>
      <c r="Q193" s="5">
        <v>246000000000</v>
      </c>
    </row>
    <row r="194" spans="3:17" ht="15.5" x14ac:dyDescent="0.35">
      <c r="C194" t="s">
        <v>230</v>
      </c>
      <c r="H194" s="5">
        <v>331000000000</v>
      </c>
      <c r="I194" s="5">
        <v>366000000000</v>
      </c>
      <c r="J194" s="5">
        <v>367000000000</v>
      </c>
      <c r="K194" s="5">
        <v>337000000000</v>
      </c>
      <c r="L194" s="5">
        <v>218000000000</v>
      </c>
      <c r="M194" s="5">
        <v>182000000000</v>
      </c>
      <c r="N194" s="5">
        <v>130000000000</v>
      </c>
      <c r="O194" s="5">
        <v>205000000000</v>
      </c>
      <c r="P194" s="5">
        <v>265000000000</v>
      </c>
      <c r="Q194" s="5">
        <v>246000000000</v>
      </c>
    </row>
    <row r="195" spans="3:17" ht="15.5" x14ac:dyDescent="0.35">
      <c r="C195" t="s">
        <v>231</v>
      </c>
      <c r="H195" s="5">
        <v>10</v>
      </c>
      <c r="I195" s="5">
        <v>10</v>
      </c>
      <c r="J195" s="5">
        <v>8</v>
      </c>
      <c r="K195" s="5">
        <v>5</v>
      </c>
      <c r="P195" s="5">
        <v>8</v>
      </c>
      <c r="Q195" s="5">
        <v>8</v>
      </c>
    </row>
    <row r="196" spans="3:17" ht="15.5" x14ac:dyDescent="0.35">
      <c r="C196" t="s">
        <v>232</v>
      </c>
      <c r="H196" s="6">
        <v>0.52929999999999999</v>
      </c>
      <c r="I196" s="6">
        <v>0.42920000000000003</v>
      </c>
      <c r="J196" s="6">
        <v>0.47350000000000003</v>
      </c>
      <c r="K196" s="6">
        <v>0.3493</v>
      </c>
      <c r="P196" s="6">
        <v>0.2671</v>
      </c>
      <c r="Q196" s="6">
        <v>0.22109999999999999</v>
      </c>
    </row>
    <row r="197" spans="3:17" ht="15.5" x14ac:dyDescent="0.35">
      <c r="C197" t="s">
        <v>233</v>
      </c>
      <c r="H197" s="6">
        <v>3.7900000000000003E-2</v>
      </c>
      <c r="I197" s="6">
        <v>6.25E-2</v>
      </c>
      <c r="J197" s="6">
        <v>0.05</v>
      </c>
      <c r="K197" s="6">
        <v>2.6699999999999998E-2</v>
      </c>
      <c r="P197" s="6">
        <v>2.1600000000000001E-2</v>
      </c>
      <c r="Q197" s="6">
        <v>1.67E-2</v>
      </c>
    </row>
    <row r="198" spans="3:17" ht="15.5" x14ac:dyDescent="0.35">
      <c r="C198" t="s">
        <v>234</v>
      </c>
      <c r="I198" s="6">
        <v>13.97</v>
      </c>
    </row>
    <row r="199" spans="3:17" ht="15.5" x14ac:dyDescent="0.35">
      <c r="C199" t="s">
        <v>235</v>
      </c>
      <c r="I199" s="6">
        <v>11.45</v>
      </c>
    </row>
    <row r="200" spans="3:17" ht="15.5" x14ac:dyDescent="0.35">
      <c r="C200" t="s">
        <v>237</v>
      </c>
      <c r="I200" s="6">
        <v>7.5</v>
      </c>
    </row>
    <row r="201" spans="3:17" ht="15.5" x14ac:dyDescent="0.35">
      <c r="C201" t="s">
        <v>238</v>
      </c>
      <c r="I201" s="6">
        <v>8.7300000000000003E-2</v>
      </c>
    </row>
    <row r="202" spans="3:17" ht="15.5" x14ac:dyDescent="0.35">
      <c r="C202" t="s">
        <v>239</v>
      </c>
      <c r="I202" s="6">
        <v>0.86</v>
      </c>
    </row>
    <row r="203" spans="3:17" ht="15.5" x14ac:dyDescent="0.35">
      <c r="C203" t="s">
        <v>240</v>
      </c>
      <c r="I203" s="6">
        <v>1.41</v>
      </c>
    </row>
    <row r="204" spans="3:17" ht="15.5" x14ac:dyDescent="0.35">
      <c r="C204" t="s">
        <v>241</v>
      </c>
      <c r="I204" s="6">
        <v>5.49</v>
      </c>
    </row>
    <row r="205" spans="3:17" ht="15.5" x14ac:dyDescent="0.35">
      <c r="C205" t="s">
        <v>242</v>
      </c>
      <c r="I205" s="6">
        <v>5.53</v>
      </c>
    </row>
    <row r="206" spans="3:17" ht="15.5" x14ac:dyDescent="0.35">
      <c r="C206" t="s">
        <v>243</v>
      </c>
      <c r="I206" s="6">
        <v>7.51</v>
      </c>
    </row>
    <row r="207" spans="3:17" ht="15.5" x14ac:dyDescent="0.35">
      <c r="C207" t="s">
        <v>244</v>
      </c>
      <c r="I207" s="6">
        <v>6.69</v>
      </c>
    </row>
    <row r="208" spans="3:17" ht="15.5" x14ac:dyDescent="0.35">
      <c r="C208" t="s">
        <v>245</v>
      </c>
      <c r="I208" s="6">
        <v>0.3</v>
      </c>
    </row>
    <row r="209" spans="3:9" ht="15.5" x14ac:dyDescent="0.35">
      <c r="C209" t="s">
        <v>246</v>
      </c>
      <c r="I209" s="6">
        <v>0.24</v>
      </c>
    </row>
    <row r="210" spans="3:9" ht="15.5" x14ac:dyDescent="0.35">
      <c r="C210" t="s">
        <v>248</v>
      </c>
      <c r="I210" s="6">
        <v>23.05</v>
      </c>
    </row>
    <row r="211" spans="3:9" ht="15.5" x14ac:dyDescent="0.35">
      <c r="C211" t="s">
        <v>249</v>
      </c>
      <c r="I211" s="6">
        <v>18.89</v>
      </c>
    </row>
    <row r="212" spans="3:9" ht="15.5" x14ac:dyDescent="0.35">
      <c r="C212" t="s">
        <v>250</v>
      </c>
      <c r="I212" s="6">
        <v>306.73</v>
      </c>
    </row>
    <row r="213" spans="3:9" ht="15.5" x14ac:dyDescent="0.35">
      <c r="C213" t="s">
        <v>251</v>
      </c>
      <c r="D213" s="6">
        <v>30.96</v>
      </c>
    </row>
    <row r="214" spans="3:9" ht="15.5" x14ac:dyDescent="0.35">
      <c r="C214" t="s">
        <v>252</v>
      </c>
      <c r="I214" s="6">
        <v>187.04</v>
      </c>
    </row>
    <row r="215" spans="3:9" ht="15.5" x14ac:dyDescent="0.35">
      <c r="C215" t="s">
        <v>253</v>
      </c>
      <c r="I215" s="6">
        <v>47.76</v>
      </c>
    </row>
    <row r="216" spans="3:9" ht="15.5" x14ac:dyDescent="0.35">
      <c r="C216" t="s">
        <v>254</v>
      </c>
      <c r="D216" s="6">
        <v>2.36</v>
      </c>
    </row>
    <row r="217" spans="3:9" ht="15.5" x14ac:dyDescent="0.35">
      <c r="C217" t="s">
        <v>255</v>
      </c>
      <c r="D217" s="6">
        <v>1.6</v>
      </c>
    </row>
    <row r="218" spans="3:9" ht="15.5" x14ac:dyDescent="0.35">
      <c r="C218" t="s">
        <v>256</v>
      </c>
      <c r="D218" s="6">
        <v>0.52</v>
      </c>
    </row>
    <row r="219" spans="3:9" ht="15.5" x14ac:dyDescent="0.35">
      <c r="C219" t="s">
        <v>257</v>
      </c>
      <c r="D219" s="6">
        <v>1.52</v>
      </c>
    </row>
    <row r="220" spans="3:9" ht="15.5" x14ac:dyDescent="0.35">
      <c r="C220" t="s">
        <v>258</v>
      </c>
      <c r="I220" s="6">
        <v>36.08</v>
      </c>
    </row>
    <row r="221" spans="3:9" ht="15.5" x14ac:dyDescent="0.35">
      <c r="C221" t="s">
        <v>12</v>
      </c>
      <c r="D221" s="5">
        <v>-3000000000</v>
      </c>
    </row>
    <row r="222" spans="3:9" ht="15.5" x14ac:dyDescent="0.35">
      <c r="C222" t="s">
        <v>259</v>
      </c>
      <c r="I222" s="6">
        <v>6.28</v>
      </c>
    </row>
    <row r="223" spans="3:9" ht="15.5" x14ac:dyDescent="0.35">
      <c r="C223" t="s">
        <v>260</v>
      </c>
      <c r="I223" s="6">
        <v>8.1199999999999994E-2</v>
      </c>
    </row>
    <row r="224" spans="3:9" ht="15.5" x14ac:dyDescent="0.35">
      <c r="C224" t="s">
        <v>261</v>
      </c>
      <c r="I224" s="6">
        <v>0.1232</v>
      </c>
    </row>
    <row r="225" spans="3:9" ht="15.5" x14ac:dyDescent="0.35">
      <c r="C225" t="s">
        <v>262</v>
      </c>
      <c r="I225" s="6">
        <v>0.15509999999999999</v>
      </c>
    </row>
    <row r="226" spans="3:9" ht="15.5" x14ac:dyDescent="0.35">
      <c r="C226" t="s">
        <v>263</v>
      </c>
      <c r="I226" s="6">
        <v>0.13669999999999999</v>
      </c>
    </row>
    <row r="227" spans="3:9" ht="15.5" x14ac:dyDescent="0.35">
      <c r="C227" t="s">
        <v>264</v>
      </c>
      <c r="D227" s="6">
        <v>124.72</v>
      </c>
    </row>
    <row r="228" spans="3:9" ht="15.5" x14ac:dyDescent="0.35">
      <c r="C228" t="s">
        <v>265</v>
      </c>
      <c r="D228" s="6">
        <v>120.77</v>
      </c>
    </row>
    <row r="229" spans="3:9" ht="15.5" x14ac:dyDescent="0.35">
      <c r="C229" t="s">
        <v>266</v>
      </c>
      <c r="D229" s="6">
        <v>54.87</v>
      </c>
    </row>
    <row r="230" spans="3:9" ht="15.5" x14ac:dyDescent="0.35">
      <c r="C230" t="s">
        <v>267</v>
      </c>
      <c r="D230" s="6">
        <v>190.62</v>
      </c>
    </row>
    <row r="231" spans="3:9" ht="15.5" x14ac:dyDescent="0.35">
      <c r="C231" t="s">
        <v>268</v>
      </c>
      <c r="D231" s="6">
        <v>0.73</v>
      </c>
    </row>
    <row r="232" spans="3:9" ht="15.5" x14ac:dyDescent="0.35">
      <c r="C232" t="s">
        <v>269</v>
      </c>
      <c r="I232" s="6">
        <v>1.0900000000000001</v>
      </c>
    </row>
    <row r="233" spans="3:9" ht="15.5" x14ac:dyDescent="0.35">
      <c r="C233" t="s">
        <v>270</v>
      </c>
      <c r="I233" s="6">
        <v>4.5199999999999996</v>
      </c>
    </row>
    <row r="234" spans="3:9" ht="15.5" x14ac:dyDescent="0.35">
      <c r="C234" t="s">
        <v>52</v>
      </c>
      <c r="I234" s="5">
        <v>285000000000</v>
      </c>
    </row>
    <row r="235" spans="3:9" ht="15.5" x14ac:dyDescent="0.35">
      <c r="C235" t="s">
        <v>271</v>
      </c>
      <c r="I235" s="5">
        <v>252000000000</v>
      </c>
    </row>
    <row r="236" spans="3:9" ht="15.5" x14ac:dyDescent="0.35">
      <c r="C236" t="s">
        <v>272</v>
      </c>
      <c r="I236" s="5">
        <v>1080000000</v>
      </c>
    </row>
    <row r="237" spans="3:9" ht="15.5" x14ac:dyDescent="0.35">
      <c r="C237" t="s">
        <v>273</v>
      </c>
      <c r="I237" s="6">
        <v>0.18289999999999998</v>
      </c>
    </row>
    <row r="238" spans="3:9" ht="15.5" x14ac:dyDescent="0.35">
      <c r="C238" t="s">
        <v>274</v>
      </c>
      <c r="D238" s="6">
        <v>0.18840000000000001</v>
      </c>
    </row>
    <row r="239" spans="3:9" ht="15.5" x14ac:dyDescent="0.35">
      <c r="C239" t="s">
        <v>275</v>
      </c>
      <c r="D239" s="6">
        <v>0.10249999999999999</v>
      </c>
    </row>
    <row r="240" spans="3:9" ht="15.5" x14ac:dyDescent="0.35">
      <c r="C240" t="s">
        <v>276</v>
      </c>
      <c r="D240" s="6">
        <v>9.1999999999999998E-2</v>
      </c>
    </row>
    <row r="241" spans="3:9" ht="15.5" x14ac:dyDescent="0.35">
      <c r="C241" t="s">
        <v>277</v>
      </c>
      <c r="D241" s="6">
        <v>-0.38450000000000001</v>
      </c>
    </row>
    <row r="242" spans="3:9" ht="15.5" x14ac:dyDescent="0.35">
      <c r="C242" t="s">
        <v>278</v>
      </c>
      <c r="D242" s="6">
        <v>-0.14199999999999999</v>
      </c>
    </row>
    <row r="243" spans="3:9" ht="15.5" x14ac:dyDescent="0.35">
      <c r="C243" t="s">
        <v>279</v>
      </c>
      <c r="D243" s="6">
        <v>-5.0499999999999996E-2</v>
      </c>
    </row>
    <row r="244" spans="3:9" ht="15.5" x14ac:dyDescent="0.35">
      <c r="C244" t="s">
        <v>280</v>
      </c>
      <c r="I244" s="5">
        <v>8</v>
      </c>
    </row>
    <row r="245" spans="3:9" ht="15.5" x14ac:dyDescent="0.35">
      <c r="C245" t="s">
        <v>281</v>
      </c>
      <c r="I245" s="5">
        <v>10</v>
      </c>
    </row>
    <row r="246" spans="3:9" ht="15.5" x14ac:dyDescent="0.35">
      <c r="C246" t="s">
        <v>282</v>
      </c>
      <c r="I246" s="6">
        <v>0.52929999999999999</v>
      </c>
    </row>
    <row r="247" spans="3:9" ht="15.5" x14ac:dyDescent="0.35">
      <c r="C247" t="s">
        <v>283</v>
      </c>
      <c r="I247" s="6">
        <v>3.7900000000000003E-2</v>
      </c>
    </row>
    <row r="248" spans="3:9" ht="15.5" x14ac:dyDescent="0.35">
      <c r="C248" t="s">
        <v>284</v>
      </c>
      <c r="I248" t="s">
        <v>986</v>
      </c>
    </row>
    <row r="249" spans="3:9" ht="15.5" x14ac:dyDescent="0.35">
      <c r="C249" t="s">
        <v>286</v>
      </c>
      <c r="I249" s="5">
        <v>8</v>
      </c>
    </row>
    <row r="250" spans="3:9" ht="15.5" x14ac:dyDescent="0.35">
      <c r="C250" t="s">
        <v>287</v>
      </c>
      <c r="I250" s="6">
        <v>0.85</v>
      </c>
    </row>
    <row r="251" spans="3:9" ht="15.5" x14ac:dyDescent="0.35">
      <c r="C251" t="s">
        <v>288</v>
      </c>
      <c r="I251" s="6">
        <v>0.26</v>
      </c>
    </row>
    <row r="252" spans="3:9" ht="15.5" x14ac:dyDescent="0.35">
      <c r="C252" t="s">
        <v>289</v>
      </c>
      <c r="I252" s="6">
        <v>0.56999999999999995</v>
      </c>
    </row>
    <row r="253" spans="3:9" ht="15.5" x14ac:dyDescent="0.35">
      <c r="C253" t="s">
        <v>290</v>
      </c>
      <c r="I253" s="6">
        <v>0.79</v>
      </c>
    </row>
    <row r="254" spans="3:9" ht="15.5" x14ac:dyDescent="0.35">
      <c r="C254" t="s">
        <v>291</v>
      </c>
      <c r="I254" s="6">
        <v>0.62</v>
      </c>
    </row>
    <row r="255" spans="3:9" ht="15.5" x14ac:dyDescent="0.35">
      <c r="C255" t="s">
        <v>292</v>
      </c>
      <c r="I255" s="6">
        <v>0.43</v>
      </c>
    </row>
    <row r="256" spans="3:9" ht="15.5" x14ac:dyDescent="0.35">
      <c r="C256" t="s">
        <v>293</v>
      </c>
      <c r="I256" s="6">
        <v>0.8</v>
      </c>
    </row>
    <row r="257" spans="3:9" ht="15.5" x14ac:dyDescent="0.35">
      <c r="C257" t="s">
        <v>294</v>
      </c>
      <c r="I257" s="5">
        <v>331000000000</v>
      </c>
    </row>
    <row r="258" spans="3:9" ht="15.5" x14ac:dyDescent="0.35">
      <c r="C258" t="s">
        <v>295</v>
      </c>
      <c r="I258" s="5">
        <v>62000000000</v>
      </c>
    </row>
    <row r="259" spans="3:9" ht="15.5" x14ac:dyDescent="0.35">
      <c r="C259" t="s">
        <v>296</v>
      </c>
      <c r="I259" s="5">
        <v>38000000000</v>
      </c>
    </row>
    <row r="260" spans="3:9" ht="15.5" x14ac:dyDescent="0.35">
      <c r="C260" t="s">
        <v>297</v>
      </c>
      <c r="I260" s="5">
        <v>25000000000</v>
      </c>
    </row>
    <row r="261" spans="3:9" ht="15.5" x14ac:dyDescent="0.35">
      <c r="C261" t="s">
        <v>298</v>
      </c>
      <c r="D261" s="5">
        <v>33000000000</v>
      </c>
    </row>
    <row r="262" spans="3:9" ht="15.5" x14ac:dyDescent="0.35">
      <c r="C262" t="s">
        <v>299</v>
      </c>
      <c r="D262" s="5">
        <v>306000000000</v>
      </c>
    </row>
    <row r="263" spans="3:9" ht="15.5" x14ac:dyDescent="0.35">
      <c r="C263" t="s">
        <v>300</v>
      </c>
      <c r="D263" s="5">
        <v>104000000000</v>
      </c>
    </row>
    <row r="264" spans="3:9" ht="15.5" x14ac:dyDescent="0.35">
      <c r="C264" t="s">
        <v>206</v>
      </c>
      <c r="D264" s="5">
        <v>119000000000</v>
      </c>
    </row>
    <row r="265" spans="3:9" ht="15.5" x14ac:dyDescent="0.35">
      <c r="C265" t="s">
        <v>205</v>
      </c>
      <c r="I265" s="5">
        <v>202000000000</v>
      </c>
    </row>
    <row r="266" spans="3:9" ht="15.5" x14ac:dyDescent="0.35">
      <c r="C266" t="s">
        <v>20</v>
      </c>
      <c r="D266" s="5">
        <v>-33000000000</v>
      </c>
    </row>
    <row r="267" spans="3:9" ht="15.5" x14ac:dyDescent="0.35">
      <c r="C267" t="s">
        <v>301</v>
      </c>
      <c r="I267" s="5">
        <v>202000000000</v>
      </c>
    </row>
    <row r="268" spans="3:9" ht="15.5" x14ac:dyDescent="0.35">
      <c r="C268" t="s">
        <v>302</v>
      </c>
      <c r="I268" s="5">
        <v>52000000000</v>
      </c>
    </row>
    <row r="269" spans="3:9" ht="15.5" x14ac:dyDescent="0.35">
      <c r="C269" t="s">
        <v>303</v>
      </c>
      <c r="I269" s="5">
        <v>0</v>
      </c>
    </row>
    <row r="270" spans="3:9" ht="15.5" x14ac:dyDescent="0.35">
      <c r="C270" t="s">
        <v>304</v>
      </c>
      <c r="I270" s="5">
        <v>-32000000000</v>
      </c>
    </row>
    <row r="271" spans="3:9" ht="15.5" x14ac:dyDescent="0.35">
      <c r="C271" t="s">
        <v>305</v>
      </c>
      <c r="I271" s="5">
        <v>0</v>
      </c>
    </row>
    <row r="272" spans="3:9" ht="15.5" x14ac:dyDescent="0.35">
      <c r="C272" t="s">
        <v>306</v>
      </c>
      <c r="I272" s="5">
        <v>52000000000</v>
      </c>
    </row>
  </sheetData>
  <pageMargins left="0.7" right="0.7" top="0.75" bottom="0.75" header="0.3" footer="0.3"/>
  <ignoredErrors>
    <ignoredError sqref="A1:T273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35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995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996</v>
      </c>
      <c r="D2" s="2" vm="249">
        <f ca="1">IFERROR(_xlfn.STOCKHISTORY("XIDX:" &amp; $C$1, D3, , 0, 0, 1), "Libur")</f>
        <v>1405</v>
      </c>
      <c r="H2" s="2" t="e" vm="2">
        <f>_FV(C2,"Price")</f>
        <v>#VALUE!</v>
      </c>
      <c r="I2" s="2" vm="250">
        <f t="shared" ref="I2:Z2" ca="1" si="0">IFERROR(_xlfn.STOCKHISTORY("XIDX:" &amp; $C$1, I1, , 0, 0, 1), "Libur")</f>
        <v>1975</v>
      </c>
      <c r="J2" s="2" vm="251">
        <f t="shared" ca="1" si="0"/>
        <v>2850</v>
      </c>
      <c r="K2" s="2" vm="252">
        <f t="shared" ca="1" si="0"/>
        <v>2930</v>
      </c>
      <c r="L2" s="2" vm="253">
        <f t="shared" ca="1" si="0"/>
        <v>2650</v>
      </c>
      <c r="M2" s="2" vm="254">
        <f t="shared" ca="1" si="0"/>
        <v>1215</v>
      </c>
      <c r="N2" s="2" vm="181">
        <f t="shared" ca="1" si="0"/>
        <v>800</v>
      </c>
      <c r="O2" s="2" vm="255">
        <f t="shared" ca="1" si="0"/>
        <v>880</v>
      </c>
      <c r="P2" s="2" vm="256">
        <f t="shared" ca="1" si="0"/>
        <v>935</v>
      </c>
      <c r="Q2" s="2" vm="257">
        <f t="shared" ca="1" si="0"/>
        <v>610</v>
      </c>
      <c r="R2" s="2" vm="258">
        <f t="shared" ca="1" si="0"/>
        <v>625</v>
      </c>
      <c r="S2" s="2" vm="259">
        <f t="shared" ca="1" si="0"/>
        <v>580</v>
      </c>
      <c r="T2" s="2" vm="185">
        <f t="shared" ca="1" si="0"/>
        <v>500</v>
      </c>
      <c r="U2" s="2" vm="260">
        <f t="shared" ca="1" si="0"/>
        <v>450</v>
      </c>
      <c r="V2" s="2" vm="261">
        <f t="shared" ca="1" si="0"/>
        <v>520.85249999999996</v>
      </c>
      <c r="W2" s="2" vm="262">
        <f t="shared" ca="1" si="0"/>
        <v>391.87950000000001</v>
      </c>
      <c r="X2" s="2" vm="263">
        <f t="shared" ca="1" si="0"/>
        <v>287.709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35240388000000</v>
      </c>
      <c r="H4" s="2">
        <f>IFERROR(SUM(D4:G4)*(4/MAX(1,COUNT(D4:G4))),"")</f>
        <v>140961552000000</v>
      </c>
      <c r="I4" s="2">
        <f t="shared" ref="I4:Z4" si="1">IFERROR(INDEX(I51:I500,MATCH($C$4,$C$51:$C$500,0)),"")</f>
        <v>126737251000000</v>
      </c>
      <c r="J4" s="2">
        <f t="shared" si="1"/>
        <v>118227031000000</v>
      </c>
      <c r="K4" s="2">
        <f t="shared" si="1"/>
        <v>106944683000000</v>
      </c>
      <c r="L4" s="2">
        <f t="shared" si="1"/>
        <v>96924686000000</v>
      </c>
      <c r="M4" s="2">
        <f t="shared" si="1"/>
        <v>84904301000000</v>
      </c>
      <c r="N4" s="2">
        <f t="shared" si="1"/>
        <v>75826880000000</v>
      </c>
      <c r="O4" s="2">
        <f t="shared" si="1"/>
        <v>72944988000000</v>
      </c>
      <c r="P4" s="2">
        <f t="shared" si="1"/>
        <v>66817305000000</v>
      </c>
      <c r="Q4" s="2">
        <f t="shared" si="1"/>
        <v>61464903000000</v>
      </c>
      <c r="R4" s="2">
        <f t="shared" si="1"/>
        <v>56107056000000</v>
      </c>
      <c r="S4" s="2">
        <f t="shared" si="1"/>
        <v>48265453000000</v>
      </c>
      <c r="T4" s="2">
        <f t="shared" si="1"/>
        <v>41773316000000</v>
      </c>
      <c r="U4" s="2">
        <f t="shared" si="1"/>
        <v>34897259000000</v>
      </c>
      <c r="V4" s="2">
        <f t="shared" si="1"/>
        <v>23366331000000</v>
      </c>
      <c r="W4" s="2">
        <f t="shared" si="1"/>
        <v>18227044000000</v>
      </c>
      <c r="X4" s="2">
        <f t="shared" si="1"/>
        <v>14063557000000</v>
      </c>
      <c r="Y4" s="2">
        <f t="shared" si="1"/>
        <v>10555113000000</v>
      </c>
      <c r="Z4" s="2">
        <f t="shared" si="1"/>
        <v>8309032000000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949965000000</v>
      </c>
      <c r="H5" s="2">
        <f>IFERROR(SUM(D5:G5)*(4/MAX(1,COUNT(D5:G5))),"")</f>
        <v>3799860000000</v>
      </c>
      <c r="I5" s="2">
        <f t="shared" ref="I5:Z5" si="2">IFERROR(INDEX(I51:I500,MATCH($C$5,$C$51:$C$500,0)),"")</f>
        <v>3310792000000</v>
      </c>
      <c r="J5" s="2">
        <f t="shared" si="2"/>
        <v>3095175000000</v>
      </c>
      <c r="K5" s="2">
        <f t="shared" si="2"/>
        <v>3428499000000</v>
      </c>
      <c r="L5" s="2">
        <f t="shared" si="2"/>
        <v>2778057000000</v>
      </c>
      <c r="M5" s="2">
        <f t="shared" si="2"/>
        <v>1864430000000</v>
      </c>
      <c r="N5" s="2">
        <f t="shared" si="2"/>
        <v>1533565000000</v>
      </c>
      <c r="O5" s="2">
        <f t="shared" si="2"/>
        <v>953587000000</v>
      </c>
      <c r="P5" s="2">
        <f t="shared" si="2"/>
        <v>988167000000</v>
      </c>
      <c r="Q5" s="2">
        <f t="shared" si="2"/>
        <v>160354000000</v>
      </c>
      <c r="R5" s="2">
        <f t="shared" si="2"/>
        <v>578179000000</v>
      </c>
      <c r="S5" s="2">
        <f t="shared" si="2"/>
        <v>461206000000</v>
      </c>
      <c r="T5" s="2">
        <f t="shared" si="2"/>
        <v>533863000000</v>
      </c>
      <c r="U5" s="2">
        <f t="shared" si="2"/>
        <v>538357000000</v>
      </c>
      <c r="V5" s="2">
        <f t="shared" si="2"/>
        <v>615093000000</v>
      </c>
      <c r="W5" s="2">
        <f t="shared" si="2"/>
        <v>375374000000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19905295000000</v>
      </c>
      <c r="H6" s="2">
        <f>IFERROR(INDEX(D6:G6,COUNT(D6:G6)),"")</f>
        <v>19905295000000</v>
      </c>
      <c r="I6" s="2">
        <f t="shared" ref="I6:Z6" si="3">IFERROR(INDEX(I51:I500,MATCH($C$6,$C$51:$C$500,0)),"")</f>
        <v>19382897000000</v>
      </c>
      <c r="J6" s="2">
        <f t="shared" si="3"/>
        <v>17695943000000</v>
      </c>
      <c r="K6" s="2">
        <f t="shared" si="3"/>
        <v>15705200000000</v>
      </c>
      <c r="L6" s="2">
        <f t="shared" si="3"/>
        <v>11470692000000</v>
      </c>
      <c r="M6" s="2">
        <f t="shared" si="3"/>
        <v>8989798000000</v>
      </c>
      <c r="N6" s="2">
        <f t="shared" si="3"/>
        <v>7636328000000</v>
      </c>
      <c r="O6" s="2">
        <f t="shared" si="3"/>
        <v>6884307000000</v>
      </c>
      <c r="P6" s="2">
        <f t="shared" si="3"/>
        <v>6017558000000</v>
      </c>
      <c r="Q6" s="2">
        <f t="shared" si="3"/>
        <v>5250170000000</v>
      </c>
      <c r="R6" s="2">
        <f t="shared" si="3"/>
        <v>5294763000000</v>
      </c>
      <c r="S6" s="2">
        <f t="shared" si="3"/>
        <v>4850216000000</v>
      </c>
      <c r="T6" s="2">
        <f t="shared" si="3"/>
        <v>3006550000000</v>
      </c>
      <c r="U6" s="2">
        <f t="shared" si="3"/>
        <v>2603727000000</v>
      </c>
      <c r="V6" s="2">
        <f t="shared" si="3"/>
        <v>3099506000000</v>
      </c>
      <c r="W6" s="2">
        <f t="shared" si="3"/>
        <v>1460480000000</v>
      </c>
      <c r="X6" s="2">
        <f t="shared" si="3"/>
        <v>1085106000000</v>
      </c>
      <c r="Y6" s="2">
        <f t="shared" si="3"/>
        <v>891093000000</v>
      </c>
      <c r="Z6" s="2">
        <f t="shared" si="3"/>
        <v>605900000000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41.52</v>
      </c>
      <c r="H7" s="3">
        <f>IFERROR(INDEX(D7:G7,COUNT(D7:G7)),"")</f>
        <v>41.52</v>
      </c>
      <c r="I7" s="3">
        <f t="shared" ref="I7:Z7" si="4">IFERROR(INDEX(I51:I500,MATCH($C$7,$C$51:$C$500,0))/1000000000,"")</f>
        <v>41.52</v>
      </c>
      <c r="J7" s="3">
        <f t="shared" si="4"/>
        <v>41.52</v>
      </c>
      <c r="K7" s="3">
        <f t="shared" si="4"/>
        <v>41.52</v>
      </c>
      <c r="L7" s="3">
        <f t="shared" si="4"/>
        <v>41.52</v>
      </c>
      <c r="M7" s="3">
        <f t="shared" si="4"/>
        <v>41.52</v>
      </c>
      <c r="N7" s="3">
        <f t="shared" si="4"/>
        <v>41.52</v>
      </c>
      <c r="O7" s="3">
        <f t="shared" si="4"/>
        <v>41.52</v>
      </c>
      <c r="P7" s="3">
        <f t="shared" si="4"/>
        <v>41.52</v>
      </c>
      <c r="Q7" s="3">
        <f t="shared" si="4"/>
        <v>41.52</v>
      </c>
      <c r="R7" s="3">
        <f t="shared" si="4"/>
        <v>41.52</v>
      </c>
      <c r="S7" s="3">
        <f t="shared" si="4"/>
        <v>41.52</v>
      </c>
      <c r="T7" s="3">
        <f t="shared" si="4"/>
        <v>38.61</v>
      </c>
      <c r="U7" s="3">
        <f t="shared" si="4"/>
        <v>37.75</v>
      </c>
      <c r="V7" s="3">
        <f t="shared" si="4"/>
        <v>3.77</v>
      </c>
      <c r="W7" s="3">
        <f t="shared" si="4"/>
        <v>3.43</v>
      </c>
      <c r="X7" s="3">
        <f t="shared" si="4"/>
        <v>3.43</v>
      </c>
      <c r="Y7" s="3">
        <f t="shared" si="4"/>
        <v>3.43</v>
      </c>
      <c r="Z7" s="3">
        <f t="shared" si="4"/>
        <v>3.09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2129000000000</v>
      </c>
      <c r="H8" s="2">
        <f>IFERROR(INDEX(D8:G8,COUNT(D8:G8)),"")</f>
        <v>2129000000000</v>
      </c>
      <c r="I8" s="2">
        <f t="shared" ref="I8:Z8" si="5">IFERROR(INDEX(I51:I500,MATCH($C$8,$C$51:$C$500,0)),"")</f>
        <v>2680000000000</v>
      </c>
      <c r="J8" s="2">
        <f t="shared" si="5"/>
        <v>3224000000000</v>
      </c>
      <c r="K8" s="2">
        <f t="shared" si="5"/>
        <v>2287000000000</v>
      </c>
      <c r="L8" s="2">
        <f t="shared" si="5"/>
        <v>3042000000000</v>
      </c>
      <c r="M8" s="2">
        <f t="shared" si="5"/>
        <v>2998000000000</v>
      </c>
      <c r="N8" s="2">
        <f t="shared" si="5"/>
        <v>2991000000000</v>
      </c>
      <c r="O8" s="2">
        <f t="shared" si="5"/>
        <v>4155000000000</v>
      </c>
      <c r="P8" s="2">
        <f t="shared" si="5"/>
        <v>5252000000000</v>
      </c>
      <c r="Q8" s="2">
        <f t="shared" si="5"/>
        <v>1690000000000</v>
      </c>
      <c r="R8" s="2">
        <f t="shared" si="5"/>
        <v>-89000000000</v>
      </c>
      <c r="S8" s="2">
        <f t="shared" si="5"/>
        <v>1828000000000</v>
      </c>
      <c r="T8" s="2">
        <f t="shared" si="5"/>
        <v>158000000000</v>
      </c>
      <c r="U8" s="2">
        <f t="shared" si="5"/>
        <v>-134000000000</v>
      </c>
      <c r="V8" s="2">
        <f t="shared" si="5"/>
        <v>-73000000000</v>
      </c>
      <c r="W8" s="2">
        <f t="shared" si="5"/>
        <v>395000000000</v>
      </c>
      <c r="X8" s="2">
        <f t="shared" si="5"/>
        <v>-90000000000</v>
      </c>
      <c r="Y8" s="2">
        <f t="shared" si="5"/>
        <v>195000000000</v>
      </c>
      <c r="Z8" s="2">
        <f t="shared" si="5"/>
        <v>-67000000000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51.28</v>
      </c>
      <c r="H9" s="3">
        <f>IFERROR(INDEX(D9:G9,COUNT(D9:G9)),"")</f>
        <v>51.28</v>
      </c>
      <c r="I9" s="3">
        <f t="shared" ref="I9:Z9" si="6">IFERROR(INDEX(I51:I500,MATCH($C$9,$C$51:$C$500,0)),"")</f>
        <v>64.540000000000006</v>
      </c>
      <c r="J9" s="3">
        <f t="shared" si="6"/>
        <v>77.650000000000006</v>
      </c>
      <c r="K9" s="3">
        <f t="shared" si="6"/>
        <v>55.07</v>
      </c>
      <c r="L9" s="3">
        <f t="shared" si="6"/>
        <v>73.25</v>
      </c>
      <c r="M9" s="3">
        <f t="shared" si="6"/>
        <v>72.2</v>
      </c>
      <c r="N9" s="3">
        <f t="shared" si="6"/>
        <v>72.040000000000006</v>
      </c>
      <c r="O9" s="3">
        <f t="shared" si="6"/>
        <v>100.06</v>
      </c>
      <c r="P9" s="3">
        <f t="shared" si="6"/>
        <v>126.48</v>
      </c>
      <c r="Q9" s="3">
        <f t="shared" si="6"/>
        <v>40.69</v>
      </c>
      <c r="R9" s="3">
        <f t="shared" si="6"/>
        <v>-2.15</v>
      </c>
      <c r="S9" s="3">
        <f t="shared" si="6"/>
        <v>44.02</v>
      </c>
      <c r="T9" s="3">
        <f t="shared" si="6"/>
        <v>4.08</v>
      </c>
      <c r="U9" s="3">
        <f t="shared" si="6"/>
        <v>-3.54</v>
      </c>
      <c r="V9" s="3">
        <f t="shared" si="6"/>
        <v>-19.34</v>
      </c>
      <c r="W9" s="3">
        <f t="shared" si="6"/>
        <v>115.13</v>
      </c>
      <c r="X9" s="3">
        <f t="shared" si="6"/>
        <v>-26.29</v>
      </c>
      <c r="Y9" s="3">
        <f t="shared" si="6"/>
        <v>56.84</v>
      </c>
      <c r="Z9" s="3">
        <f t="shared" si="6"/>
        <v>-21.85</v>
      </c>
    </row>
    <row r="10" spans="1:26" ht="15.5" x14ac:dyDescent="0.35">
      <c r="C10" t="s">
        <v>17</v>
      </c>
      <c r="D10" s="3">
        <f ca="1">IFERROR(IF(D9=0,"",D2/D9),"")</f>
        <v>27.398595943837751</v>
      </c>
      <c r="I10" s="3">
        <f t="shared" ref="I10:Z10" ca="1" si="7">IFERROR(IF(I9=0,"",I2/I9),"")</f>
        <v>30.601177564301207</v>
      </c>
      <c r="J10" s="3">
        <f t="shared" ca="1" si="7"/>
        <v>36.703155183515776</v>
      </c>
      <c r="K10" s="3">
        <f t="shared" ca="1" si="7"/>
        <v>53.205011803159614</v>
      </c>
      <c r="L10" s="3">
        <f t="shared" ca="1" si="7"/>
        <v>36.177474402730375</v>
      </c>
      <c r="M10" s="3">
        <f t="shared" ca="1" si="7"/>
        <v>16.828254847645429</v>
      </c>
      <c r="N10" s="3">
        <f t="shared" ca="1" si="7"/>
        <v>11.104941699056079</v>
      </c>
      <c r="O10" s="3">
        <f t="shared" ca="1" si="7"/>
        <v>8.79472316610034</v>
      </c>
      <c r="P10" s="3">
        <f t="shared" ca="1" si="7"/>
        <v>7.39247311827957</v>
      </c>
      <c r="Q10" s="3">
        <f t="shared" ca="1" si="7"/>
        <v>14.991398377979849</v>
      </c>
      <c r="R10" s="3">
        <f t="shared" ca="1" si="7"/>
        <v>-290.69767441860466</v>
      </c>
      <c r="S10" s="3">
        <f t="shared" ca="1" si="7"/>
        <v>13.175829168559744</v>
      </c>
      <c r="T10" s="3">
        <f t="shared" ca="1" si="7"/>
        <v>122.54901960784314</v>
      </c>
      <c r="U10" s="3">
        <f t="shared" ca="1" si="7"/>
        <v>-127.11864406779661</v>
      </c>
      <c r="V10" s="3">
        <f t="shared" ca="1" si="7"/>
        <v>-26.93135987590486</v>
      </c>
      <c r="W10" s="3">
        <f t="shared" ca="1" si="7"/>
        <v>3.4038000521150007</v>
      </c>
      <c r="X10" s="3">
        <f t="shared" ca="1" si="7"/>
        <v>-10.94366679345759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6214195000000</v>
      </c>
      <c r="H11" s="2">
        <f>IFERROR(INDEX(D11:G11,COUNT(D11:G11)),"")</f>
        <v>6214195000000</v>
      </c>
      <c r="I11" s="2">
        <f t="shared" ref="I11:Z11" si="8">IFERROR(INDEX(I51:I500,MATCH($C$11,$C$51:$C$500,0)),"")</f>
        <v>4679823000000</v>
      </c>
      <c r="J11" s="2">
        <f t="shared" si="8"/>
        <v>4845208000000</v>
      </c>
      <c r="K11" s="2">
        <f t="shared" si="8"/>
        <v>4074530000000</v>
      </c>
      <c r="L11" s="2">
        <f t="shared" si="8"/>
        <v>3818601000000</v>
      </c>
      <c r="M11" s="2">
        <f t="shared" si="8"/>
        <v>3269642000000</v>
      </c>
      <c r="N11" s="2">
        <f t="shared" si="8"/>
        <v>3877560000000</v>
      </c>
      <c r="O11" s="2">
        <f t="shared" si="8"/>
        <v>3898050000000</v>
      </c>
      <c r="P11" s="2">
        <f t="shared" si="8"/>
        <v>2070429000000</v>
      </c>
      <c r="Q11" s="2">
        <f t="shared" si="8"/>
        <v>946700000000</v>
      </c>
      <c r="R11" s="2">
        <f t="shared" si="8"/>
        <v>936614000000</v>
      </c>
      <c r="S11" s="2">
        <f t="shared" si="8"/>
        <v>764766000000</v>
      </c>
      <c r="T11" s="2">
        <f t="shared" si="8"/>
        <v>517980000000</v>
      </c>
      <c r="U11" s="2">
        <f t="shared" si="8"/>
        <v>604677000000</v>
      </c>
      <c r="V11" s="2">
        <f t="shared" si="8"/>
        <v>926564000000</v>
      </c>
      <c r="W11" s="2">
        <f t="shared" si="8"/>
        <v>585028000000</v>
      </c>
      <c r="X11" s="2">
        <f t="shared" si="8"/>
        <v>434817000000</v>
      </c>
      <c r="Y11" s="2">
        <f t="shared" si="8"/>
        <v>387885000000</v>
      </c>
      <c r="Z11" s="2">
        <f t="shared" si="8"/>
        <v>341215000000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-3509000000000</v>
      </c>
      <c r="H12" s="2">
        <f>IFERROR(INDEX(D12:G12,COUNT(D12:G12)),"")</f>
        <v>-3509000000000</v>
      </c>
      <c r="I12" s="2">
        <f t="shared" ref="I12:Z12" si="9">IFERROR(INDEX(I51:I500,MATCH($C$12,$C$51:$C$500,0)),"")</f>
        <v>-1969000000000</v>
      </c>
      <c r="J12" s="2">
        <f t="shared" si="9"/>
        <v>-2972000000000</v>
      </c>
      <c r="K12" s="2">
        <f t="shared" si="9"/>
        <v>-2213000000000</v>
      </c>
      <c r="L12" s="2">
        <f t="shared" si="9"/>
        <v>-762000000000</v>
      </c>
      <c r="M12" s="2">
        <f t="shared" si="9"/>
        <v>-202000000000</v>
      </c>
      <c r="N12" s="2">
        <f t="shared" si="9"/>
        <v>975000000000</v>
      </c>
      <c r="O12" s="2">
        <f t="shared" si="9"/>
        <v>1313000000000</v>
      </c>
      <c r="P12" s="2">
        <f t="shared" si="9"/>
        <v>3533000000000</v>
      </c>
      <c r="Q12" s="2">
        <f t="shared" si="9"/>
        <v>6911000000000</v>
      </c>
      <c r="R12" s="2">
        <f t="shared" si="9"/>
        <v>5796000000000</v>
      </c>
      <c r="S12" s="2">
        <f t="shared" si="9"/>
        <v>3214000000000</v>
      </c>
      <c r="T12" s="2">
        <f t="shared" si="9"/>
        <v>4395000000000</v>
      </c>
      <c r="U12" s="2">
        <f t="shared" si="9"/>
        <v>2931000000000</v>
      </c>
      <c r="V12" s="2">
        <f t="shared" si="9"/>
        <v>79000000000</v>
      </c>
      <c r="W12" s="2">
        <f t="shared" si="9"/>
        <v>416000000000</v>
      </c>
      <c r="X12" s="2">
        <f t="shared" si="9"/>
        <v>418000000000</v>
      </c>
      <c r="Y12" s="2">
        <f t="shared" si="9"/>
        <v>-18000000000</v>
      </c>
      <c r="Z12" s="2">
        <f t="shared" si="9"/>
        <v>111000000000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2705000000000</v>
      </c>
      <c r="H13" s="2">
        <f>IFERROR(INDEX(D13:G13,COUNT(D13:G13)),"")</f>
        <v>2705000000000</v>
      </c>
      <c r="I13" s="2">
        <f t="shared" ref="I13:Z13" si="10">IFERROR(INDEX(I51:I500,MATCH($C$13,$C$51:$C$500,0)),"")</f>
        <v>2710000000000</v>
      </c>
      <c r="J13" s="2">
        <f t="shared" si="10"/>
        <v>1874000000000</v>
      </c>
      <c r="K13" s="2">
        <f t="shared" si="10"/>
        <v>1861000000000</v>
      </c>
      <c r="L13" s="2">
        <f t="shared" si="10"/>
        <v>3057000000000</v>
      </c>
      <c r="M13" s="2">
        <f t="shared" si="10"/>
        <v>3067000000000</v>
      </c>
      <c r="N13" s="2">
        <f t="shared" si="10"/>
        <v>4852000000000</v>
      </c>
      <c r="O13" s="2">
        <f t="shared" si="10"/>
        <v>5211000000000</v>
      </c>
      <c r="P13" s="2">
        <f t="shared" si="10"/>
        <v>5604000000000</v>
      </c>
      <c r="Q13" s="2">
        <f t="shared" si="10"/>
        <v>7858000000000</v>
      </c>
      <c r="R13" s="2">
        <f t="shared" si="10"/>
        <v>6733000000000</v>
      </c>
      <c r="S13" s="2">
        <f t="shared" si="10"/>
        <v>3979000000000</v>
      </c>
      <c r="T13" s="2">
        <f t="shared" si="10"/>
        <v>4913000000000</v>
      </c>
      <c r="U13" s="2">
        <f t="shared" si="10"/>
        <v>3536000000000</v>
      </c>
      <c r="V13" s="2">
        <f t="shared" si="10"/>
        <v>1005000000000</v>
      </c>
      <c r="W13" s="2">
        <f t="shared" si="10"/>
        <v>1001000000000</v>
      </c>
      <c r="X13" s="2">
        <f t="shared" si="10"/>
        <v>852000000000</v>
      </c>
      <c r="Y13" s="2">
        <f t="shared" si="10"/>
        <v>370000000000</v>
      </c>
      <c r="Z13" s="2">
        <f t="shared" si="10"/>
        <v>453000000000</v>
      </c>
    </row>
    <row r="14" spans="1:26" ht="15.5" x14ac:dyDescent="0.35">
      <c r="C14" t="s">
        <v>26</v>
      </c>
      <c r="D14" s="2">
        <f>IFERROR(INDEX(D51:D500,MATCH($C$14,$C$51:$C$500,0)),"")</f>
        <v>-47295000000</v>
      </c>
      <c r="H14" s="2">
        <f>IFERROR(SUM(D14:G14)*(4/MAX(1,COUNT(D14:G14))),"")</f>
        <v>-189180000000</v>
      </c>
      <c r="I14" s="2">
        <f t="shared" ref="I14:Z14" si="11">IFERROR(INDEX(I51:I500,MATCH($C$14,$C$51:$C$500,0)),"")</f>
        <v>-137344000000</v>
      </c>
      <c r="J14" s="2">
        <f t="shared" si="11"/>
        <v>-127868000000</v>
      </c>
      <c r="K14" s="2">
        <f t="shared" si="11"/>
        <v>-162543000000</v>
      </c>
      <c r="L14" s="2">
        <f t="shared" si="11"/>
        <v>-183233000000</v>
      </c>
      <c r="M14" s="2">
        <f t="shared" si="11"/>
        <v>-322031000000</v>
      </c>
      <c r="N14" s="2">
        <f t="shared" si="11"/>
        <v>-381680000000</v>
      </c>
      <c r="O14" s="2">
        <f t="shared" si="11"/>
        <v>-397856000000</v>
      </c>
      <c r="P14" s="2">
        <f t="shared" si="11"/>
        <v>-528487000000</v>
      </c>
      <c r="Q14" s="2">
        <f t="shared" si="11"/>
        <v>-646936000000</v>
      </c>
      <c r="R14" s="2">
        <f t="shared" si="11"/>
        <v>-525827000000</v>
      </c>
      <c r="S14" s="2">
        <f t="shared" si="11"/>
        <v>-515389000000</v>
      </c>
      <c r="T14" s="2">
        <f t="shared" si="11"/>
        <v>-466495000000</v>
      </c>
      <c r="U14" s="2">
        <f t="shared" si="11"/>
        <v>-288163000000</v>
      </c>
      <c r="V14" s="2">
        <f t="shared" si="11"/>
        <v>-48327000000</v>
      </c>
      <c r="W14" s="2">
        <f t="shared" si="11"/>
        <v>-90048000000</v>
      </c>
      <c r="X14" s="2">
        <f t="shared" si="11"/>
        <v>-62284000000</v>
      </c>
      <c r="Y14" s="2">
        <f t="shared" si="11"/>
        <v>-41579000000</v>
      </c>
      <c r="Z14" s="2">
        <f t="shared" si="11"/>
        <v>-38801000000</v>
      </c>
    </row>
    <row r="15" spans="1:26" ht="15.5" x14ac:dyDescent="0.35">
      <c r="C15" t="s">
        <v>27</v>
      </c>
      <c r="D15" s="2">
        <f>IFERROR(INDEX(D51:D500,MATCH($C$15,$C$51:$C$500,0)),"")</f>
        <v>-293503000000</v>
      </c>
      <c r="H15" s="2">
        <f>IFERROR(SUM(D15:G15)*(4/MAX(1,COUNT(D15:G15))),"")</f>
        <v>-1174012000000</v>
      </c>
      <c r="I15" s="2">
        <f t="shared" ref="I15:Z15" si="12">IFERROR(INDEX(I51:I500,MATCH($C$15,$C$51:$C$500,0)),"")</f>
        <v>-880206000000</v>
      </c>
      <c r="J15" s="2">
        <f t="shared" si="12"/>
        <v>-845980000000</v>
      </c>
      <c r="K15" s="2">
        <f t="shared" si="12"/>
        <v>-848496000000</v>
      </c>
      <c r="L15" s="2">
        <f t="shared" si="12"/>
        <v>-709745000000</v>
      </c>
      <c r="M15" s="2">
        <f t="shared" si="12"/>
        <v>-480114000000</v>
      </c>
      <c r="N15" s="2">
        <f t="shared" si="12"/>
        <v>-300490000000</v>
      </c>
      <c r="O15" s="2">
        <f t="shared" si="12"/>
        <v>-315010000000</v>
      </c>
      <c r="P15" s="2">
        <f t="shared" si="12"/>
        <v>-198705000000</v>
      </c>
      <c r="Q15" s="2">
        <f t="shared" si="12"/>
        <v>-123607000000</v>
      </c>
      <c r="R15" s="2">
        <f t="shared" si="12"/>
        <v>-193711000000</v>
      </c>
      <c r="S15" s="2">
        <f t="shared" si="12"/>
        <v>-165526000000</v>
      </c>
      <c r="T15" s="2">
        <f t="shared" si="12"/>
        <v>-130636000000</v>
      </c>
      <c r="U15" s="2">
        <f t="shared" si="12"/>
        <v>-107188000000</v>
      </c>
      <c r="V15" s="2">
        <f t="shared" si="12"/>
        <v>-87007000000</v>
      </c>
      <c r="W15" s="2">
        <f t="shared" si="12"/>
        <v>-49306000000</v>
      </c>
      <c r="X15" s="2">
        <f t="shared" si="12"/>
        <v>-34416000000</v>
      </c>
      <c r="Y15" s="2">
        <f t="shared" si="12"/>
        <v>-26274000000</v>
      </c>
      <c r="Z15" s="2">
        <f t="shared" si="12"/>
        <v>-32643000000</v>
      </c>
    </row>
    <row r="16" spans="1:26" ht="15.5" x14ac:dyDescent="0.35">
      <c r="C16" t="s">
        <v>28</v>
      </c>
      <c r="D16" s="2">
        <f>IFERROR(INDEX(D51:D500,MATCH($C$16,$C$51:$C$500,0)),"")</f>
        <v>1430387000000</v>
      </c>
      <c r="H16" s="2">
        <f>IFERROR(SUM(D16:G16)*(4/MAX(1,COUNT(D16:G16))),"")</f>
        <v>5721548000000</v>
      </c>
      <c r="I16" s="2">
        <f t="shared" ref="I16:Z16" si="13">IFERROR(INDEX(I51:I500,MATCH($C$16,$C$51:$C$500,0)),"")</f>
        <v>4438995000000</v>
      </c>
      <c r="J16" s="2">
        <f t="shared" si="13"/>
        <v>4066063000000</v>
      </c>
      <c r="K16" s="2">
        <f t="shared" si="13"/>
        <v>4332521000000</v>
      </c>
      <c r="L16" s="2">
        <f t="shared" si="13"/>
        <v>3617223000000</v>
      </c>
      <c r="M16" s="2">
        <f t="shared" si="13"/>
        <v>2468864000000</v>
      </c>
      <c r="N16" s="2">
        <f t="shared" si="13"/>
        <v>1388967000000</v>
      </c>
      <c r="O16" s="2">
        <f t="shared" si="13"/>
        <v>1453898000000</v>
      </c>
      <c r="P16" s="2">
        <f t="shared" si="13"/>
        <v>867131000000</v>
      </c>
      <c r="Q16" s="2">
        <f t="shared" si="13"/>
        <v>381342000000</v>
      </c>
      <c r="R16" s="2">
        <f t="shared" si="13"/>
        <v>747546000000</v>
      </c>
      <c r="S16" s="2">
        <f t="shared" si="13"/>
        <v>629730000000</v>
      </c>
      <c r="T16" s="2">
        <f t="shared" si="13"/>
        <v>702954000000</v>
      </c>
      <c r="U16" s="2">
        <f t="shared" si="13"/>
        <v>667026000000</v>
      </c>
      <c r="V16" s="2">
        <f t="shared" si="13"/>
        <v>568083000000</v>
      </c>
      <c r="W16" s="2">
        <f t="shared" si="13"/>
        <v>409980000000</v>
      </c>
      <c r="X16" s="2">
        <f t="shared" si="13"/>
        <v>290239000000</v>
      </c>
      <c r="Y16" s="2">
        <f t="shared" si="13"/>
        <v>212697000000</v>
      </c>
      <c r="Z16" s="2">
        <f t="shared" si="13"/>
        <v>165395000000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58335600000000</v>
      </c>
      <c r="H20" s="2" t="str">
        <f t="shared" ref="H20:Z20" si="14">IFERROR(H21*H2,"")</f>
        <v/>
      </c>
      <c r="I20" s="2">
        <f t="shared" ca="1" si="14"/>
        <v>82002000000000</v>
      </c>
      <c r="J20" s="2">
        <f t="shared" ca="1" si="14"/>
        <v>118332000000000</v>
      </c>
      <c r="K20" s="2">
        <f t="shared" ca="1" si="14"/>
        <v>121653600000000</v>
      </c>
      <c r="L20" s="2">
        <f t="shared" ca="1" si="14"/>
        <v>110028000000000</v>
      </c>
      <c r="M20" s="2">
        <f t="shared" ca="1" si="14"/>
        <v>50446800000000</v>
      </c>
      <c r="N20" s="2">
        <f t="shared" ca="1" si="14"/>
        <v>33216000000000</v>
      </c>
      <c r="O20" s="2">
        <f t="shared" ca="1" si="14"/>
        <v>36537600000000</v>
      </c>
      <c r="P20" s="2">
        <f t="shared" ca="1" si="14"/>
        <v>38821200000000</v>
      </c>
      <c r="Q20" s="2">
        <f t="shared" ca="1" si="14"/>
        <v>25327200000000</v>
      </c>
      <c r="R20" s="2">
        <f t="shared" ca="1" si="14"/>
        <v>25950000000000</v>
      </c>
      <c r="S20" s="2">
        <f t="shared" ca="1" si="14"/>
        <v>24081600000000</v>
      </c>
      <c r="T20" s="2">
        <f t="shared" ca="1" si="14"/>
        <v>19305000000000</v>
      </c>
      <c r="U20" s="2">
        <f t="shared" ca="1" si="14"/>
        <v>16987500000000</v>
      </c>
      <c r="V20" s="2">
        <f t="shared" ca="1" si="14"/>
        <v>1963613924999.9998</v>
      </c>
      <c r="W20" s="2">
        <f t="shared" ca="1" si="14"/>
        <v>1344146685000</v>
      </c>
      <c r="X20" s="2">
        <f t="shared" ca="1" si="14"/>
        <v>986841870000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41520000000</v>
      </c>
      <c r="H21" s="2">
        <f>IFERROR(INDEX(D21:G21,COUNT(D21:G21)),"")</f>
        <v>41520000000</v>
      </c>
      <c r="I21" s="2">
        <f t="shared" ref="I21:Z21" si="15">IFERROR(INDEX(I51:I500,MATCH($C$7,$C$51:$C$500,0)),"")</f>
        <v>41520000000</v>
      </c>
      <c r="J21" s="2">
        <f t="shared" si="15"/>
        <v>41520000000</v>
      </c>
      <c r="K21" s="2">
        <f t="shared" si="15"/>
        <v>41520000000</v>
      </c>
      <c r="L21" s="2">
        <f t="shared" si="15"/>
        <v>41520000000</v>
      </c>
      <c r="M21" s="2">
        <f t="shared" si="15"/>
        <v>41520000000</v>
      </c>
      <c r="N21" s="2">
        <f t="shared" si="15"/>
        <v>41520000000</v>
      </c>
      <c r="O21" s="2">
        <f t="shared" si="15"/>
        <v>41520000000</v>
      </c>
      <c r="P21" s="2">
        <f t="shared" si="15"/>
        <v>41520000000</v>
      </c>
      <c r="Q21" s="2">
        <f t="shared" si="15"/>
        <v>41520000000</v>
      </c>
      <c r="R21" s="2">
        <f t="shared" si="15"/>
        <v>41520000000</v>
      </c>
      <c r="S21" s="2">
        <f t="shared" si="15"/>
        <v>41520000000</v>
      </c>
      <c r="T21" s="2">
        <f t="shared" si="15"/>
        <v>38610000000</v>
      </c>
      <c r="U21" s="2">
        <f t="shared" si="15"/>
        <v>37750000000</v>
      </c>
      <c r="V21" s="2">
        <f t="shared" si="15"/>
        <v>3770000000</v>
      </c>
      <c r="W21" s="2">
        <f t="shared" si="15"/>
        <v>3430000000</v>
      </c>
      <c r="X21" s="2">
        <f t="shared" si="15"/>
        <v>3430000000</v>
      </c>
      <c r="Y21" s="2">
        <f t="shared" si="15"/>
        <v>3430000000</v>
      </c>
      <c r="Z21" s="2">
        <f t="shared" si="15"/>
        <v>3090000000</v>
      </c>
    </row>
    <row r="23" spans="1:26" ht="15.5" x14ac:dyDescent="0.35">
      <c r="B23" t="s">
        <v>53</v>
      </c>
      <c r="C23" t="s">
        <v>54</v>
      </c>
      <c r="D23" s="3">
        <f>IFERROR(D5/D6*100,"")</f>
        <v>4.7724236189415929</v>
      </c>
      <c r="H23" s="3">
        <f t="shared" ref="H23:Z23" si="16">IFERROR(H5/H6*100,"")</f>
        <v>19.089694475766372</v>
      </c>
      <c r="I23" s="3">
        <f t="shared" si="16"/>
        <v>17.08099671581601</v>
      </c>
      <c r="J23" s="3">
        <f t="shared" si="16"/>
        <v>17.490873473089284</v>
      </c>
      <c r="K23" s="3">
        <f t="shared" si="16"/>
        <v>21.830342816392022</v>
      </c>
      <c r="L23" s="3">
        <f t="shared" si="16"/>
        <v>24.218739375096117</v>
      </c>
      <c r="M23" s="3">
        <f t="shared" si="16"/>
        <v>20.739398148879427</v>
      </c>
      <c r="N23" s="3">
        <f t="shared" si="16"/>
        <v>20.082492527822275</v>
      </c>
      <c r="O23" s="3">
        <f t="shared" si="16"/>
        <v>13.851604816577762</v>
      </c>
      <c r="P23" s="3">
        <f t="shared" si="16"/>
        <v>16.421395522901484</v>
      </c>
      <c r="Q23" s="3">
        <f t="shared" si="16"/>
        <v>3.054263004816987</v>
      </c>
      <c r="R23" s="3">
        <f t="shared" si="16"/>
        <v>10.919827761884715</v>
      </c>
      <c r="S23" s="3">
        <f t="shared" si="16"/>
        <v>9.5089785692018669</v>
      </c>
      <c r="T23" s="3">
        <f t="shared" si="16"/>
        <v>17.756664615589298</v>
      </c>
      <c r="U23" s="3">
        <f t="shared" si="16"/>
        <v>20.676399637903668</v>
      </c>
      <c r="V23" s="3">
        <f t="shared" si="16"/>
        <v>19.844872053804703</v>
      </c>
      <c r="W23" s="3">
        <f t="shared" si="16"/>
        <v>25.702097940403156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-0.22510090186626963</v>
      </c>
      <c r="H24" s="4">
        <f t="shared" ref="H24:Z24" si="17">IFERROR(_xlfn.RRI(5,M23,H23),"")</f>
        <v>-1.6440662584985333E-2</v>
      </c>
      <c r="I24" s="4">
        <f t="shared" si="17"/>
        <v>-3.185787091971215E-2</v>
      </c>
      <c r="J24" s="4">
        <f t="shared" si="17"/>
        <v>4.7761125655363168E-2</v>
      </c>
      <c r="K24" s="4">
        <f t="shared" si="17"/>
        <v>5.8595634874887725E-2</v>
      </c>
      <c r="L24" s="4">
        <f t="shared" si="17"/>
        <v>0.5130351602840082</v>
      </c>
      <c r="M24" s="4">
        <f t="shared" si="17"/>
        <v>0.13688378457602668</v>
      </c>
      <c r="N24" s="4">
        <f t="shared" si="17"/>
        <v>0.16127947207350801</v>
      </c>
      <c r="O24" s="4">
        <f t="shared" si="17"/>
        <v>-4.8458486741671747E-2</v>
      </c>
      <c r="P24" s="4">
        <f t="shared" si="17"/>
        <v>-4.5035936661716569E-2</v>
      </c>
      <c r="Q24" s="4">
        <f t="shared" si="17"/>
        <v>-0.3122167013397964</v>
      </c>
      <c r="R24" s="4">
        <f t="shared" si="17"/>
        <v>-0.15734569703387247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25.9</v>
      </c>
      <c r="H25" s="3">
        <f>IFERROR(INDEX(D25:G25,COUNT(D25:G25)),"")</f>
        <v>25.9</v>
      </c>
      <c r="I25" s="3">
        <f t="shared" ref="I25:Z25" si="18">IFERROR(INDEX(I51:I500,MATCH($C$25,$C$51:$C$500,0)),"")</f>
        <v>82.14</v>
      </c>
      <c r="J25" s="3">
        <f t="shared" si="18"/>
        <v>75.81</v>
      </c>
      <c r="K25" s="3">
        <f t="shared" si="18"/>
        <v>81.97</v>
      </c>
      <c r="L25" s="3">
        <f t="shared" si="18"/>
        <v>68.760000000000005</v>
      </c>
      <c r="M25" s="3">
        <f t="shared" si="18"/>
        <v>46.98</v>
      </c>
      <c r="N25" s="3">
        <f t="shared" si="18"/>
        <v>25.56</v>
      </c>
      <c r="O25" s="3">
        <f t="shared" si="18"/>
        <v>26.79</v>
      </c>
      <c r="P25" s="3">
        <f t="shared" si="18"/>
        <v>15.66</v>
      </c>
      <c r="Q25" s="3">
        <f t="shared" si="18"/>
        <v>7.23</v>
      </c>
      <c r="R25" s="3">
        <f t="shared" si="18"/>
        <v>14.49</v>
      </c>
      <c r="S25" s="3">
        <f t="shared" si="18"/>
        <v>10.86</v>
      </c>
      <c r="T25" s="3">
        <f t="shared" si="18"/>
        <v>13.82</v>
      </c>
      <c r="U25" s="3">
        <f t="shared" si="18"/>
        <v>14.26</v>
      </c>
      <c r="V25" s="3">
        <f t="shared" si="18"/>
        <v>127.41</v>
      </c>
      <c r="W25" s="3">
        <f t="shared" si="18"/>
        <v>105.1</v>
      </c>
      <c r="X25" s="3">
        <f t="shared" si="18"/>
        <v>74.55</v>
      </c>
      <c r="Y25" s="3">
        <f t="shared" si="18"/>
        <v>54.32</v>
      </c>
      <c r="Z25" s="3">
        <f t="shared" si="18"/>
        <v>42.98</v>
      </c>
    </row>
    <row r="26" spans="1:26" ht="15.5" x14ac:dyDescent="0.35">
      <c r="C26" t="s">
        <v>58</v>
      </c>
      <c r="D26" s="4">
        <f>IFERROR(_xlfn.RRI(5,I25,D25),"")</f>
        <v>-0.20613068976555748</v>
      </c>
      <c r="H26" s="4">
        <f t="shared" ref="H26:Z26" si="19">IFERROR(_xlfn.RRI(5,M25,H25),"")</f>
        <v>-0.11227724902020797</v>
      </c>
      <c r="I26" s="4">
        <f t="shared" si="19"/>
        <v>0.26298667849624291</v>
      </c>
      <c r="J26" s="4">
        <f t="shared" si="19"/>
        <v>0.2312627949679873</v>
      </c>
      <c r="K26" s="4">
        <f t="shared" si="19"/>
        <v>0.39242763978374473</v>
      </c>
      <c r="L26" s="4">
        <f t="shared" si="19"/>
        <v>0.56905986652208407</v>
      </c>
      <c r="M26" s="4">
        <f t="shared" si="19"/>
        <v>0.26522838144955529</v>
      </c>
      <c r="N26" s="4">
        <f t="shared" si="19"/>
        <v>0.18671437970097826</v>
      </c>
      <c r="O26" s="4">
        <f t="shared" si="19"/>
        <v>0.14154473175898996</v>
      </c>
      <c r="P26" s="4">
        <f t="shared" si="19"/>
        <v>1.8906766656783036E-2</v>
      </c>
      <c r="Q26" s="4">
        <f t="shared" si="19"/>
        <v>-0.43663876950161962</v>
      </c>
      <c r="R26" s="4">
        <f t="shared" si="19"/>
        <v>-0.32718892157501911</v>
      </c>
      <c r="S26" s="4">
        <f t="shared" si="19"/>
        <v>-0.31973764928398918</v>
      </c>
      <c r="T26" s="4">
        <f t="shared" si="19"/>
        <v>-0.2394817216947368</v>
      </c>
      <c r="U26" s="4">
        <f t="shared" si="19"/>
        <v>-0.19800691652245184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848.756936416185</v>
      </c>
      <c r="H27" s="3">
        <f t="shared" ref="H27:Z27" si="20">IFERROR(H4/H21,"")</f>
        <v>3395.02774566474</v>
      </c>
      <c r="I27" s="3">
        <f t="shared" si="20"/>
        <v>3052.4386078998073</v>
      </c>
      <c r="J27" s="3">
        <f t="shared" si="20"/>
        <v>2847.4718448940271</v>
      </c>
      <c r="K27" s="3">
        <f t="shared" si="20"/>
        <v>2575.7389932562619</v>
      </c>
      <c r="L27" s="3">
        <f t="shared" si="20"/>
        <v>2334.409585741811</v>
      </c>
      <c r="M27" s="3">
        <f t="shared" si="20"/>
        <v>2044.9012764932563</v>
      </c>
      <c r="N27" s="3">
        <f t="shared" si="20"/>
        <v>1826.2736030828517</v>
      </c>
      <c r="O27" s="3">
        <f t="shared" si="20"/>
        <v>1756.8638728323699</v>
      </c>
      <c r="P27" s="3">
        <f t="shared" si="20"/>
        <v>1609.279985549133</v>
      </c>
      <c r="Q27" s="3">
        <f t="shared" si="20"/>
        <v>1480.3685693641619</v>
      </c>
      <c r="R27" s="3">
        <f t="shared" si="20"/>
        <v>1351.3260115606936</v>
      </c>
      <c r="S27" s="3">
        <f t="shared" si="20"/>
        <v>1162.4627408477843</v>
      </c>
      <c r="T27" s="3">
        <f t="shared" si="20"/>
        <v>1081.9299663299664</v>
      </c>
      <c r="U27" s="3">
        <f t="shared" si="20"/>
        <v>924.43070198675491</v>
      </c>
      <c r="V27" s="3">
        <f t="shared" si="20"/>
        <v>6197.9657824933684</v>
      </c>
      <c r="W27" s="3">
        <f t="shared" si="20"/>
        <v>5314.0069970845479</v>
      </c>
      <c r="X27" s="3">
        <f t="shared" si="20"/>
        <v>4100.1623906705536</v>
      </c>
      <c r="Y27" s="3">
        <f t="shared" si="20"/>
        <v>3077.292419825073</v>
      </c>
      <c r="Z27" s="3">
        <f t="shared" si="20"/>
        <v>2689.0071197411003</v>
      </c>
    </row>
    <row r="28" spans="1:26" ht="15.5" x14ac:dyDescent="0.35">
      <c r="C28" t="s">
        <v>60</v>
      </c>
      <c r="D28" s="4">
        <f>IFERROR(_xlfn.RRI(5,I27,D27),"")</f>
        <v>-0.22584614685487558</v>
      </c>
      <c r="H28" s="4">
        <f t="shared" ref="H28:Z28" si="21">IFERROR(_xlfn.RRI(5,M27,H27),"")</f>
        <v>0.10671092302049212</v>
      </c>
      <c r="I28" s="4">
        <f t="shared" si="21"/>
        <v>0.10819508384281784</v>
      </c>
      <c r="J28" s="4">
        <f t="shared" si="21"/>
        <v>0.10139795365410875</v>
      </c>
      <c r="K28" s="4">
        <f t="shared" si="21"/>
        <v>9.863656332624493E-2</v>
      </c>
      <c r="L28" s="4">
        <f t="shared" si="21"/>
        <v>9.5371508602893229E-2</v>
      </c>
      <c r="M28" s="4">
        <f t="shared" si="21"/>
        <v>8.6381701376042619E-2</v>
      </c>
      <c r="N28" s="4">
        <f t="shared" si="21"/>
        <v>9.455442237904621E-2</v>
      </c>
      <c r="O28" s="4">
        <f t="shared" si="21"/>
        <v>0.10181274716691324</v>
      </c>
      <c r="P28" s="4">
        <f t="shared" si="21"/>
        <v>0.1172527951658151</v>
      </c>
      <c r="Q28" s="4">
        <f t="shared" si="21"/>
        <v>-0.24902732274547434</v>
      </c>
      <c r="R28" s="4">
        <f t="shared" si="21"/>
        <v>-0.23955536032949598</v>
      </c>
      <c r="S28" s="4">
        <f t="shared" si="21"/>
        <v>-0.22283077121501516</v>
      </c>
      <c r="T28" s="4">
        <f t="shared" si="21"/>
        <v>-0.18865404273714725</v>
      </c>
      <c r="U28" s="4">
        <f t="shared" si="21"/>
        <v>-0.19228809935662972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445.1</v>
      </c>
      <c r="H32" s="3">
        <f>IFERROR(INDEX(D32:G32,COUNT(D32:G32)),"")</f>
        <v>445.1</v>
      </c>
      <c r="I32" s="3">
        <f t="shared" ref="I32:Z32" si="22">IFERROR(INDEX(I51:I500,MATCH($C$32,$C$51:$C$500,0)),"")</f>
        <v>433.99</v>
      </c>
      <c r="J32" s="3">
        <f t="shared" si="22"/>
        <v>394.41</v>
      </c>
      <c r="K32" s="3">
        <f t="shared" si="22"/>
        <v>348.55</v>
      </c>
      <c r="L32" s="3">
        <f t="shared" si="22"/>
        <v>270.24</v>
      </c>
      <c r="M32" s="3">
        <f t="shared" si="22"/>
        <v>211.7</v>
      </c>
      <c r="N32" s="3">
        <f t="shared" si="22"/>
        <v>178.74</v>
      </c>
      <c r="O32" s="3">
        <f t="shared" si="22"/>
        <v>161.28</v>
      </c>
      <c r="P32" s="3">
        <f t="shared" si="22"/>
        <v>141.04</v>
      </c>
      <c r="Q32" s="3">
        <f t="shared" si="22"/>
        <v>123.01</v>
      </c>
      <c r="R32" s="3">
        <f t="shared" si="22"/>
        <v>123.72</v>
      </c>
      <c r="S32" s="3">
        <f t="shared" si="22"/>
        <v>113.84</v>
      </c>
      <c r="T32" s="3">
        <f t="shared" si="22"/>
        <v>75.12</v>
      </c>
      <c r="U32" s="3">
        <f t="shared" si="22"/>
        <v>62.37</v>
      </c>
      <c r="V32" s="3">
        <f t="shared" si="22"/>
        <v>811.77</v>
      </c>
      <c r="W32" s="3">
        <f t="shared" si="22"/>
        <v>425.58</v>
      </c>
      <c r="X32" s="3">
        <f t="shared" si="22"/>
        <v>316.19</v>
      </c>
      <c r="Y32" s="3">
        <f t="shared" si="22"/>
        <v>259.66000000000003</v>
      </c>
      <c r="Z32" s="3">
        <f t="shared" si="22"/>
        <v>196.17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3.33</v>
      </c>
      <c r="H33" s="3">
        <f>IFERROR(INDEX(D33:G33,COUNT(D33:G33)),"")</f>
        <v>3.33</v>
      </c>
      <c r="I33" s="3">
        <f t="shared" ref="I33:Z33" si="23">IFERROR(INDEX(I51:I500,MATCH($C$33,$C$51:$C$500,0)),"")</f>
        <v>4.55</v>
      </c>
      <c r="J33" s="3">
        <f t="shared" si="23"/>
        <v>7.23</v>
      </c>
      <c r="K33" s="3">
        <f t="shared" si="23"/>
        <v>8.41</v>
      </c>
      <c r="L33" s="3">
        <f t="shared" si="23"/>
        <v>9.81</v>
      </c>
      <c r="M33" s="3">
        <f t="shared" si="23"/>
        <v>5.74</v>
      </c>
      <c r="N33" s="3">
        <f t="shared" si="23"/>
        <v>4.4800000000000004</v>
      </c>
      <c r="O33" s="3">
        <f t="shared" si="23"/>
        <v>5.46</v>
      </c>
      <c r="P33" s="3">
        <f t="shared" si="23"/>
        <v>6.63</v>
      </c>
      <c r="Q33" s="3">
        <f t="shared" si="23"/>
        <v>4.96</v>
      </c>
      <c r="R33" s="3">
        <f t="shared" si="23"/>
        <v>5.05</v>
      </c>
      <c r="S33" s="3">
        <f t="shared" si="23"/>
        <v>5.09</v>
      </c>
      <c r="T33" s="3">
        <f t="shared" si="23"/>
        <v>6.66</v>
      </c>
      <c r="U33" s="3">
        <f t="shared" si="23"/>
        <v>7.22</v>
      </c>
      <c r="V33" s="3">
        <f t="shared" si="23"/>
        <v>6.47</v>
      </c>
      <c r="W33" s="3">
        <f t="shared" si="23"/>
        <v>9.2799999999999994</v>
      </c>
      <c r="X33" s="3">
        <f t="shared" si="23"/>
        <v>9.17</v>
      </c>
      <c r="Y33" s="3">
        <f t="shared" si="23"/>
        <v>2</v>
      </c>
      <c r="Z33" s="3">
        <f t="shared" si="23"/>
        <v>0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57.14</v>
      </c>
      <c r="H34" s="3">
        <f>IFERROR(INDEX(D34:G34,COUNT(D34:G34)),"")</f>
        <v>57.14</v>
      </c>
      <c r="I34" s="3">
        <f t="shared" ref="I34:Z34" si="24">IFERROR(INDEX(I51:I500,MATCH($C$34,$C$51:$C$500,0)),"")</f>
        <v>24.04</v>
      </c>
      <c r="J34" s="3">
        <f t="shared" si="24"/>
        <v>37.590000000000003</v>
      </c>
      <c r="K34" s="3">
        <f t="shared" si="24"/>
        <v>35.74</v>
      </c>
      <c r="L34" s="3">
        <f t="shared" si="24"/>
        <v>38.54</v>
      </c>
      <c r="M34" s="3">
        <f t="shared" si="24"/>
        <v>25.86</v>
      </c>
      <c r="N34" s="3">
        <f t="shared" si="24"/>
        <v>31.3</v>
      </c>
      <c r="O34" s="3">
        <f t="shared" si="24"/>
        <v>32.85</v>
      </c>
      <c r="P34" s="3">
        <f t="shared" si="24"/>
        <v>59.71</v>
      </c>
      <c r="Q34" s="3">
        <f t="shared" si="24"/>
        <v>84.37</v>
      </c>
      <c r="R34" s="3">
        <f t="shared" si="24"/>
        <v>43.13</v>
      </c>
      <c r="S34" s="3">
        <f t="shared" si="24"/>
        <v>53.41</v>
      </c>
      <c r="T34" s="3">
        <f t="shared" si="24"/>
        <v>36.18</v>
      </c>
      <c r="U34" s="3">
        <f t="shared" si="24"/>
        <v>31.56</v>
      </c>
      <c r="V34" s="3">
        <f t="shared" si="24"/>
        <v>41.21</v>
      </c>
      <c r="W34" s="3">
        <f t="shared" si="24"/>
        <v>37.58</v>
      </c>
      <c r="X34" s="3">
        <f t="shared" si="24"/>
        <v>38.9</v>
      </c>
      <c r="Y34" s="3">
        <f t="shared" si="24"/>
        <v>9.57</v>
      </c>
      <c r="Z34" s="3">
        <f t="shared" si="24"/>
        <v>0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1.74</v>
      </c>
      <c r="H35" s="3">
        <f>IFERROR(INDEX(D35:G35,COUNT(D35:G35)),"")</f>
        <v>1.74</v>
      </c>
      <c r="I35" s="3">
        <f t="shared" ref="I35:Z35" si="25">IFERROR(INDEX(I51:I500,MATCH($C$35,$C$51:$C$500,0)),"")</f>
        <v>0.65</v>
      </c>
      <c r="J35" s="3">
        <f t="shared" si="25"/>
        <v>1</v>
      </c>
      <c r="K35" s="3">
        <f t="shared" si="25"/>
        <v>1.1399999999999999</v>
      </c>
      <c r="L35" s="3">
        <f t="shared" si="25"/>
        <v>1.1399999999999999</v>
      </c>
      <c r="M35" s="3">
        <f t="shared" si="25"/>
        <v>0.59</v>
      </c>
      <c r="N35" s="3">
        <f t="shared" si="25"/>
        <v>0.44</v>
      </c>
      <c r="O35" s="3">
        <f t="shared" si="25"/>
        <v>0.5</v>
      </c>
      <c r="P35" s="3">
        <f t="shared" si="25"/>
        <v>0.57999999999999996</v>
      </c>
      <c r="Q35" s="3">
        <f t="shared" si="25"/>
        <v>0.41</v>
      </c>
      <c r="R35" s="3">
        <f t="shared" si="25"/>
        <v>0.46</v>
      </c>
      <c r="S35" s="3">
        <f t="shared" si="25"/>
        <v>0.5</v>
      </c>
      <c r="T35" s="3">
        <f t="shared" si="25"/>
        <v>0.46</v>
      </c>
      <c r="U35" s="3">
        <f t="shared" si="25"/>
        <v>0.49</v>
      </c>
      <c r="V35" s="3">
        <f t="shared" si="25"/>
        <v>0.85</v>
      </c>
      <c r="W35" s="3">
        <f t="shared" si="25"/>
        <v>0.74</v>
      </c>
      <c r="X35" s="3">
        <f t="shared" si="25"/>
        <v>0.71</v>
      </c>
      <c r="Y35" s="3">
        <f t="shared" si="25"/>
        <v>0.17</v>
      </c>
      <c r="Z35" s="3">
        <f t="shared" si="25"/>
        <v>0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0.40060000000000001</v>
      </c>
      <c r="I36" s="4">
        <f t="shared" si="26"/>
        <v>0.50519999999999998</v>
      </c>
      <c r="J36" s="4">
        <f t="shared" si="26"/>
        <v>0.44990000000000002</v>
      </c>
      <c r="K36" s="4">
        <f t="shared" si="26"/>
        <v>0.34990000000000004</v>
      </c>
      <c r="L36" s="4">
        <f t="shared" si="26"/>
        <v>0.34990000000000004</v>
      </c>
      <c r="M36" s="4">
        <f t="shared" si="26"/>
        <v>0.3997</v>
      </c>
      <c r="N36" s="4">
        <f t="shared" si="26"/>
        <v>0.59970000000000001</v>
      </c>
      <c r="O36" s="4">
        <f t="shared" si="26"/>
        <v>0.49939999999999996</v>
      </c>
      <c r="P36" s="4">
        <f t="shared" si="26"/>
        <v>0.39860000000000001</v>
      </c>
      <c r="Q36" s="4">
        <f t="shared" si="26"/>
        <v>0.30010000000000003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41.5</v>
      </c>
      <c r="I37" s="3">
        <f t="shared" si="27"/>
        <v>41.5</v>
      </c>
      <c r="J37" s="3">
        <f t="shared" si="27"/>
        <v>34.11</v>
      </c>
      <c r="K37" s="3">
        <f t="shared" si="27"/>
        <v>28.68</v>
      </c>
      <c r="L37" s="3">
        <f t="shared" si="27"/>
        <v>24.06</v>
      </c>
      <c r="M37" s="3">
        <f t="shared" si="27"/>
        <v>18.78</v>
      </c>
      <c r="N37" s="3">
        <f t="shared" si="27"/>
        <v>15.33</v>
      </c>
      <c r="O37" s="3">
        <f t="shared" si="27"/>
        <v>13.38</v>
      </c>
      <c r="P37" s="3">
        <f t="shared" si="27"/>
        <v>6.24</v>
      </c>
      <c r="Q37" s="3">
        <f t="shared" si="27"/>
        <v>2.17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35240388000000</v>
      </c>
      <c r="E51" s="5">
        <v>32261330000000</v>
      </c>
      <c r="F51" s="5">
        <v>30663189000000</v>
      </c>
      <c r="G51" s="5">
        <v>31040220000000</v>
      </c>
      <c r="I51" s="5">
        <v>126737251000000</v>
      </c>
      <c r="J51" s="5">
        <v>118227031000000</v>
      </c>
      <c r="K51" s="5">
        <v>106944683000000</v>
      </c>
      <c r="L51" s="5">
        <v>96924686000000</v>
      </c>
      <c r="M51" s="5">
        <v>84904301000000</v>
      </c>
      <c r="N51" s="5">
        <v>75826880000000</v>
      </c>
      <c r="O51" s="5">
        <v>72944988000000</v>
      </c>
      <c r="P51" s="5">
        <v>66817305000000</v>
      </c>
      <c r="Q51" s="5">
        <v>61464903000000</v>
      </c>
      <c r="R51" s="5">
        <v>56107056000000</v>
      </c>
      <c r="S51" s="5">
        <v>48265453000000</v>
      </c>
      <c r="T51" s="5">
        <v>41773316000000</v>
      </c>
      <c r="U51" s="5">
        <v>34897259000000</v>
      </c>
      <c r="V51" s="5">
        <v>23366331000000</v>
      </c>
      <c r="W51" s="5">
        <v>18227044000000</v>
      </c>
      <c r="X51" s="5">
        <v>14063557000000</v>
      </c>
      <c r="Y51" s="5">
        <v>10555113000000</v>
      </c>
      <c r="Z51" s="5">
        <v>8309032000000</v>
      </c>
    </row>
    <row r="52" spans="2:26" ht="15.5" x14ac:dyDescent="0.35">
      <c r="C52" t="s">
        <v>83</v>
      </c>
      <c r="D52" s="5">
        <v>-27568780000000</v>
      </c>
      <c r="E52" s="5">
        <v>-24808896000000</v>
      </c>
      <c r="F52" s="5">
        <v>-24344819000000</v>
      </c>
      <c r="G52" s="5">
        <v>-24220458000000</v>
      </c>
      <c r="I52" s="5">
        <v>-98981004000000</v>
      </c>
      <c r="J52" s="5">
        <v>-92861550000000</v>
      </c>
      <c r="K52" s="5">
        <v>-83878566000000</v>
      </c>
      <c r="L52" s="5">
        <v>-76902242000000</v>
      </c>
      <c r="M52" s="5">
        <v>-67223296000000</v>
      </c>
      <c r="N52" s="5">
        <v>-60414446000000</v>
      </c>
      <c r="O52" s="5">
        <v>-58403354000000</v>
      </c>
      <c r="P52" s="5">
        <v>-53594853000000</v>
      </c>
      <c r="Q52" s="5">
        <v>-49463586000000</v>
      </c>
      <c r="R52" s="5">
        <v>-45234558000000</v>
      </c>
      <c r="S52" s="5">
        <v>-39056413000000</v>
      </c>
      <c r="T52" s="5">
        <v>-34101616000000</v>
      </c>
      <c r="U52" s="5">
        <v>-28577920000000</v>
      </c>
      <c r="V52" s="5">
        <v>-19766433000000</v>
      </c>
      <c r="W52" s="5">
        <v>-15406118000000</v>
      </c>
      <c r="X52" s="5">
        <v>-11918051000000</v>
      </c>
      <c r="Y52" s="5">
        <v>-8970325000000</v>
      </c>
      <c r="Z52" s="5">
        <v>-7042860000000</v>
      </c>
    </row>
    <row r="53" spans="2:26" ht="15.5" x14ac:dyDescent="0.35">
      <c r="C53" t="s">
        <v>84</v>
      </c>
      <c r="D53" s="5">
        <v>7671608000000</v>
      </c>
      <c r="E53" s="5">
        <v>7452434000000</v>
      </c>
      <c r="F53" s="5">
        <v>6318370000000</v>
      </c>
      <c r="G53" s="5">
        <v>6819762000000</v>
      </c>
      <c r="I53" s="5">
        <v>27756247000000</v>
      </c>
      <c r="J53" s="5">
        <v>25365481000000</v>
      </c>
      <c r="K53" s="5">
        <v>23066117000000</v>
      </c>
      <c r="L53" s="5">
        <v>20022444000000</v>
      </c>
      <c r="M53" s="5">
        <v>17681005000000</v>
      </c>
      <c r="N53" s="5">
        <v>15412434000000</v>
      </c>
      <c r="O53" s="5">
        <v>14541634000000</v>
      </c>
      <c r="P53" s="5">
        <v>13222452000000</v>
      </c>
      <c r="Q53" s="5">
        <v>12001317000000</v>
      </c>
      <c r="R53" s="5">
        <v>10872498000000</v>
      </c>
      <c r="S53" s="5">
        <v>9209040000000</v>
      </c>
      <c r="T53" s="5">
        <v>7671700000000</v>
      </c>
      <c r="U53" s="5">
        <v>6319339000000</v>
      </c>
      <c r="V53" s="5">
        <v>3599898000000</v>
      </c>
      <c r="W53" s="5">
        <v>2820926000000</v>
      </c>
      <c r="X53" s="5">
        <v>2145506000000</v>
      </c>
      <c r="Y53" s="5">
        <v>1584788000000</v>
      </c>
      <c r="Z53" s="5">
        <v>1266172000000</v>
      </c>
    </row>
    <row r="54" spans="2:26" ht="15.5" x14ac:dyDescent="0.35">
      <c r="C54" t="s">
        <v>85</v>
      </c>
      <c r="D54" s="5">
        <v>-6228399000000</v>
      </c>
      <c r="E54" s="5">
        <v>-5848430000000</v>
      </c>
      <c r="F54" s="5">
        <v>-5726185000000</v>
      </c>
      <c r="G54" s="5">
        <v>-5713728000000</v>
      </c>
      <c r="I54" s="5">
        <v>-23193852000000</v>
      </c>
      <c r="J54" s="5">
        <v>-21286954000000</v>
      </c>
      <c r="K54" s="5">
        <v>-18636819000000</v>
      </c>
      <c r="L54" s="5">
        <v>-16252256000000</v>
      </c>
      <c r="M54" s="5">
        <v>-14869852000000</v>
      </c>
      <c r="N54" s="5">
        <v>-13724017000000</v>
      </c>
      <c r="O54" s="5">
        <v>-12751232000000</v>
      </c>
      <c r="P54" s="5">
        <v>-11819092000000</v>
      </c>
      <c r="Q54" s="5">
        <v>-10964360000000</v>
      </c>
      <c r="R54" s="5">
        <v>-9600318000000</v>
      </c>
      <c r="S54" s="5">
        <v>-8065151000000</v>
      </c>
      <c r="T54" s="5">
        <v>-6503193000000</v>
      </c>
      <c r="U54" s="5">
        <v>-5374684000000</v>
      </c>
      <c r="V54" s="5">
        <v>-2992992000000</v>
      </c>
      <c r="W54" s="5">
        <v>-2323866000000</v>
      </c>
      <c r="X54" s="5">
        <v>-1795983000000</v>
      </c>
      <c r="Y54" s="5">
        <v>-1339832000000</v>
      </c>
      <c r="Z54" s="5">
        <v>-1067335000000</v>
      </c>
    </row>
    <row r="55" spans="2:26" ht="15.5" x14ac:dyDescent="0.35">
      <c r="C55" t="s">
        <v>86</v>
      </c>
      <c r="D55" s="5">
        <v>-5960389000000</v>
      </c>
      <c r="E55" s="5">
        <v>-5413450000000</v>
      </c>
      <c r="F55" s="5">
        <v>-5484871000000</v>
      </c>
      <c r="G55" s="5">
        <v>-5454995000000</v>
      </c>
      <c r="I55" s="5">
        <v>-21969024000000</v>
      </c>
      <c r="J55" s="5">
        <v>-20206085000000</v>
      </c>
      <c r="K55" s="5">
        <v>-17889910000000</v>
      </c>
      <c r="L55" s="5">
        <v>-15531052000000</v>
      </c>
      <c r="M55" s="5">
        <v>-14288200000000</v>
      </c>
      <c r="N55" s="5">
        <v>-13137747000000</v>
      </c>
      <c r="O55" s="5">
        <v>-12249849000000</v>
      </c>
      <c r="P55" s="5">
        <v>-11235729000000</v>
      </c>
      <c r="Q55" s="5">
        <v>-10347220000000</v>
      </c>
      <c r="R55" s="5">
        <v>-8931421000000</v>
      </c>
      <c r="S55" s="5">
        <v>-7484699000000</v>
      </c>
      <c r="T55" s="5">
        <v>-5961851000000</v>
      </c>
      <c r="U55" s="5">
        <v>-4852020000000</v>
      </c>
      <c r="V55" s="5">
        <v>-2650939000000</v>
      </c>
      <c r="W55" s="5">
        <v>-2073926000000</v>
      </c>
      <c r="X55" s="5">
        <v>-1574736000000</v>
      </c>
      <c r="Y55" s="5">
        <v>-1159768000000</v>
      </c>
      <c r="Z55" s="5">
        <v>-927899000000</v>
      </c>
    </row>
    <row r="56" spans="2:26" ht="15.5" x14ac:dyDescent="0.35">
      <c r="C56" t="s">
        <v>87</v>
      </c>
      <c r="D56" s="5">
        <v>-574948000000</v>
      </c>
      <c r="E56" s="5">
        <v>-728933000000</v>
      </c>
      <c r="F56" s="5">
        <v>-565679000000</v>
      </c>
      <c r="G56" s="5">
        <v>-566727000000</v>
      </c>
      <c r="I56" s="5">
        <v>-2432224000000</v>
      </c>
      <c r="J56" s="5">
        <v>-2177500000000</v>
      </c>
      <c r="K56" s="5">
        <v>-1890376000000</v>
      </c>
      <c r="L56" s="5">
        <v>-1693731000000</v>
      </c>
      <c r="M56" s="5">
        <v>-1543494000000</v>
      </c>
      <c r="N56" s="5">
        <v>-1510878000000</v>
      </c>
      <c r="O56" s="5">
        <v>-1391899000000</v>
      </c>
      <c r="P56" s="5">
        <v>-1336507000000</v>
      </c>
      <c r="Q56" s="5">
        <v>-1207704000000</v>
      </c>
      <c r="R56" s="5">
        <v>-1130554000000</v>
      </c>
      <c r="S56" s="5">
        <v>-952246000000</v>
      </c>
      <c r="T56" s="5">
        <v>-800799000000</v>
      </c>
      <c r="U56" s="5">
        <v>-706267000000</v>
      </c>
      <c r="V56" s="5">
        <v>-435094000000</v>
      </c>
      <c r="W56" s="5">
        <v>-316127000000</v>
      </c>
      <c r="X56" s="5">
        <v>-259917000000</v>
      </c>
      <c r="Y56" s="5">
        <v>-214688000000</v>
      </c>
      <c r="Z56" s="5">
        <v>-162236000000</v>
      </c>
    </row>
    <row r="57" spans="2:26" ht="15.5" x14ac:dyDescent="0.35">
      <c r="C57" t="s">
        <v>310</v>
      </c>
      <c r="X57" s="5">
        <v>18294000000</v>
      </c>
      <c r="Y57" s="5">
        <v>12580000000</v>
      </c>
      <c r="Z57" s="5">
        <v>11959000000</v>
      </c>
    </row>
    <row r="58" spans="2:26" ht="15.5" x14ac:dyDescent="0.35">
      <c r="C58" t="s">
        <v>93</v>
      </c>
      <c r="D58" s="5">
        <v>61352000000</v>
      </c>
      <c r="E58" s="5">
        <v>39370000000</v>
      </c>
      <c r="F58" s="5">
        <v>33661000000</v>
      </c>
      <c r="G58" s="5">
        <v>39111000000</v>
      </c>
      <c r="I58" s="5">
        <v>145351000000</v>
      </c>
      <c r="J58" s="5">
        <v>71679000000</v>
      </c>
      <c r="K58" s="5">
        <v>82302000000</v>
      </c>
      <c r="L58" s="5">
        <v>51784000000</v>
      </c>
      <c r="M58" s="5">
        <v>38401000000</v>
      </c>
      <c r="N58" s="5">
        <v>32562000000</v>
      </c>
      <c r="O58" s="5">
        <v>24327000000</v>
      </c>
      <c r="P58" s="5">
        <v>22412000000</v>
      </c>
      <c r="Q58" s="5">
        <v>-44856000000</v>
      </c>
      <c r="R58" s="5">
        <v>-46913000000</v>
      </c>
      <c r="S58" s="5">
        <v>14046000000</v>
      </c>
      <c r="T58" s="5">
        <v>38778000000</v>
      </c>
      <c r="U58" s="5">
        <v>30685000000</v>
      </c>
      <c r="V58" s="5">
        <v>120000000</v>
      </c>
    </row>
    <row r="59" spans="2:26" ht="15.5" x14ac:dyDescent="0.35">
      <c r="C59" t="s">
        <v>88</v>
      </c>
      <c r="D59" s="5">
        <v>1443209000000</v>
      </c>
      <c r="E59" s="5">
        <v>1604004000000</v>
      </c>
      <c r="F59" s="5">
        <v>592185000000</v>
      </c>
      <c r="G59" s="5">
        <v>1106034000000</v>
      </c>
      <c r="I59" s="5">
        <v>4562395000000</v>
      </c>
      <c r="J59" s="5">
        <v>4078527000000</v>
      </c>
      <c r="K59" s="5">
        <v>4429298000000</v>
      </c>
      <c r="L59" s="5">
        <v>3770188000000</v>
      </c>
      <c r="M59" s="5">
        <v>2811153000000</v>
      </c>
      <c r="N59" s="5">
        <v>1688417000000</v>
      </c>
      <c r="O59" s="5">
        <v>1790402000000</v>
      </c>
      <c r="P59" s="5">
        <v>1403360000000</v>
      </c>
      <c r="Q59" s="5">
        <v>1036957000000</v>
      </c>
      <c r="R59" s="5">
        <v>1272180000000</v>
      </c>
      <c r="S59" s="5">
        <v>1143889000000</v>
      </c>
      <c r="T59" s="5">
        <v>1168507000000</v>
      </c>
      <c r="U59" s="5">
        <v>944655000000</v>
      </c>
      <c r="V59" s="5">
        <v>606906000000</v>
      </c>
      <c r="W59" s="5">
        <v>497060000000</v>
      </c>
      <c r="X59" s="5">
        <v>349523000000</v>
      </c>
      <c r="Y59" s="5">
        <v>244956000000</v>
      </c>
      <c r="Z59" s="5">
        <v>198837000000</v>
      </c>
    </row>
    <row r="60" spans="2:26" ht="15.5" x14ac:dyDescent="0.35">
      <c r="C60" t="s">
        <v>89</v>
      </c>
      <c r="D60" s="5">
        <v>-12822000000</v>
      </c>
      <c r="E60" s="5">
        <v>-149769000000</v>
      </c>
      <c r="F60" s="5">
        <v>501000000</v>
      </c>
      <c r="G60" s="5">
        <v>21242000000</v>
      </c>
      <c r="I60" s="5">
        <v>-123400000000</v>
      </c>
      <c r="J60" s="5">
        <v>-12464000000</v>
      </c>
      <c r="K60" s="5">
        <v>-96777000000</v>
      </c>
      <c r="L60" s="5">
        <v>-152965000000</v>
      </c>
      <c r="M60" s="5">
        <v>-342289000000</v>
      </c>
      <c r="N60" s="5">
        <v>-299450000000</v>
      </c>
      <c r="O60" s="5">
        <v>-336504000000</v>
      </c>
      <c r="P60" s="5">
        <v>-536229000000</v>
      </c>
      <c r="Q60" s="5">
        <v>-655615000000</v>
      </c>
      <c r="R60" s="5">
        <v>-524634000000</v>
      </c>
      <c r="S60" s="5">
        <v>-514159000000</v>
      </c>
      <c r="T60" s="5">
        <v>-465553000000</v>
      </c>
      <c r="U60" s="5">
        <v>-277629000000</v>
      </c>
      <c r="V60" s="5">
        <v>-38823000000</v>
      </c>
      <c r="W60" s="5">
        <v>-87080000000</v>
      </c>
      <c r="X60" s="5">
        <v>-59284000000</v>
      </c>
      <c r="Y60" s="5">
        <v>-32259000000</v>
      </c>
      <c r="Z60" s="5">
        <v>-33442000000</v>
      </c>
    </row>
    <row r="61" spans="2:26" ht="15.5" x14ac:dyDescent="0.35">
      <c r="C61" t="s">
        <v>92</v>
      </c>
      <c r="D61" s="5">
        <v>49315000000</v>
      </c>
      <c r="E61" s="5">
        <v>30777000000</v>
      </c>
      <c r="F61" s="5">
        <v>35327000000</v>
      </c>
      <c r="G61" s="5">
        <v>40500000000</v>
      </c>
      <c r="I61" s="5">
        <v>147853000000</v>
      </c>
      <c r="J61" s="5">
        <v>108979000000</v>
      </c>
      <c r="K61" s="5">
        <v>75067000000</v>
      </c>
      <c r="L61" s="5">
        <v>38093000000</v>
      </c>
      <c r="M61" s="5">
        <v>61088000000</v>
      </c>
      <c r="N61" s="5">
        <v>118254000000</v>
      </c>
      <c r="O61" s="5">
        <v>66253000000</v>
      </c>
      <c r="P61" s="5">
        <v>7488000000</v>
      </c>
      <c r="Q61" s="5">
        <v>6086000000</v>
      </c>
      <c r="R61" s="5">
        <v>7098000000</v>
      </c>
      <c r="S61" s="5">
        <v>7878000000</v>
      </c>
      <c r="T61" s="5">
        <v>8686000000</v>
      </c>
      <c r="U61" s="5">
        <v>10534000000</v>
      </c>
      <c r="V61" s="5">
        <v>9504000000</v>
      </c>
      <c r="W61" s="5">
        <v>2968000000</v>
      </c>
      <c r="X61" s="5">
        <v>3000000000</v>
      </c>
      <c r="Y61" s="5">
        <v>9320000000</v>
      </c>
      <c r="Z61" s="5">
        <v>5359000000</v>
      </c>
    </row>
    <row r="62" spans="2:26" ht="15.5" x14ac:dyDescent="0.35">
      <c r="C62" t="s">
        <v>26</v>
      </c>
      <c r="D62" s="5">
        <v>-47295000000</v>
      </c>
      <c r="E62" s="5">
        <v>-43715000000</v>
      </c>
      <c r="F62" s="5">
        <v>-32116000000</v>
      </c>
      <c r="G62" s="5">
        <v>-29713000000</v>
      </c>
      <c r="I62" s="5">
        <v>-137344000000</v>
      </c>
      <c r="J62" s="5">
        <v>-127868000000</v>
      </c>
      <c r="K62" s="5">
        <v>-162543000000</v>
      </c>
      <c r="L62" s="5">
        <v>-183233000000</v>
      </c>
      <c r="M62" s="5">
        <v>-322031000000</v>
      </c>
      <c r="N62" s="5">
        <v>-381680000000</v>
      </c>
      <c r="O62" s="5">
        <v>-397856000000</v>
      </c>
      <c r="P62" s="5">
        <v>-528487000000</v>
      </c>
      <c r="Q62" s="5">
        <v>-646936000000</v>
      </c>
      <c r="R62" s="5">
        <v>-525827000000</v>
      </c>
      <c r="S62" s="5">
        <v>-515389000000</v>
      </c>
      <c r="T62" s="5">
        <v>-466495000000</v>
      </c>
      <c r="U62" s="5">
        <v>-288163000000</v>
      </c>
      <c r="V62" s="5">
        <v>-48327000000</v>
      </c>
      <c r="W62" s="5">
        <v>-90048000000</v>
      </c>
      <c r="X62" s="5">
        <v>-62284000000</v>
      </c>
      <c r="Y62" s="5">
        <v>-41579000000</v>
      </c>
      <c r="Z62" s="5">
        <v>-38801000000</v>
      </c>
    </row>
    <row r="63" spans="2:26" ht="15.5" x14ac:dyDescent="0.35">
      <c r="C63" t="s">
        <v>90</v>
      </c>
      <c r="D63" s="5">
        <v>-14842000000</v>
      </c>
      <c r="E63" s="5">
        <v>-136831000000</v>
      </c>
      <c r="F63" s="5">
        <v>-2710000000</v>
      </c>
      <c r="G63" s="5">
        <v>10455000000</v>
      </c>
      <c r="I63" s="5">
        <v>-133909000000</v>
      </c>
      <c r="J63" s="5">
        <v>6425000000</v>
      </c>
      <c r="K63" s="5">
        <v>-9301000000</v>
      </c>
      <c r="L63" s="5">
        <v>-7825000000</v>
      </c>
      <c r="M63" s="5">
        <v>-29966000000</v>
      </c>
      <c r="N63" s="5">
        <v>-45416000000</v>
      </c>
      <c r="O63" s="5">
        <v>-22091000000</v>
      </c>
      <c r="P63" s="5">
        <v>-16028000000</v>
      </c>
      <c r="Q63" s="5">
        <v>-14765000000</v>
      </c>
      <c r="R63" s="5">
        <v>-5905000000</v>
      </c>
      <c r="S63" s="5">
        <v>-6648000000</v>
      </c>
      <c r="T63" s="5">
        <v>-7744000000</v>
      </c>
    </row>
    <row r="64" spans="2:26" ht="15.5" x14ac:dyDescent="0.35">
      <c r="C64" t="s">
        <v>94</v>
      </c>
      <c r="D64" s="5">
        <v>-12822000000</v>
      </c>
      <c r="E64" s="5">
        <v>-149769000000</v>
      </c>
      <c r="F64" s="5">
        <v>501000000</v>
      </c>
      <c r="G64" s="5">
        <v>21242000000</v>
      </c>
      <c r="I64" s="5">
        <v>-123400000000</v>
      </c>
      <c r="J64" s="5">
        <v>-12464000000</v>
      </c>
      <c r="K64" s="5">
        <v>-96777000000</v>
      </c>
      <c r="L64" s="5">
        <v>-152965000000</v>
      </c>
      <c r="M64" s="5">
        <v>-342289000000</v>
      </c>
      <c r="N64" s="5">
        <v>-299450000000</v>
      </c>
      <c r="O64" s="5">
        <v>-336504000000</v>
      </c>
      <c r="P64" s="5">
        <v>-536229000000</v>
      </c>
      <c r="Q64" s="5">
        <v>-655615000000</v>
      </c>
      <c r="R64" s="5">
        <v>-524634000000</v>
      </c>
      <c r="S64" s="5">
        <v>-514159000000</v>
      </c>
      <c r="T64" s="5">
        <v>-465553000000</v>
      </c>
      <c r="U64" s="5">
        <v>-277629000000</v>
      </c>
      <c r="V64" s="5">
        <v>-38823000000</v>
      </c>
      <c r="W64" s="5">
        <v>-87080000000</v>
      </c>
      <c r="X64" s="5">
        <v>-59284000000</v>
      </c>
      <c r="Y64" s="5">
        <v>-32259000000</v>
      </c>
      <c r="Z64" s="5">
        <v>-33442000000</v>
      </c>
    </row>
    <row r="65" spans="3:26" ht="15.5" x14ac:dyDescent="0.35">
      <c r="C65" t="s">
        <v>28</v>
      </c>
      <c r="D65" s="5">
        <v>1430387000000</v>
      </c>
      <c r="E65" s="5">
        <v>1454235000000</v>
      </c>
      <c r="F65" s="5">
        <v>592686000000</v>
      </c>
      <c r="G65" s="5">
        <v>1127276000000</v>
      </c>
      <c r="I65" s="5">
        <v>4438995000000</v>
      </c>
      <c r="J65" s="5">
        <v>4066063000000</v>
      </c>
      <c r="K65" s="5">
        <v>4332521000000</v>
      </c>
      <c r="L65" s="5">
        <v>3617223000000</v>
      </c>
      <c r="M65" s="5">
        <v>2468864000000</v>
      </c>
      <c r="N65" s="5">
        <v>1388967000000</v>
      </c>
      <c r="O65" s="5">
        <v>1453898000000</v>
      </c>
      <c r="P65" s="5">
        <v>867131000000</v>
      </c>
      <c r="Q65" s="5">
        <v>381342000000</v>
      </c>
      <c r="R65" s="5">
        <v>747546000000</v>
      </c>
      <c r="S65" s="5">
        <v>629730000000</v>
      </c>
      <c r="T65" s="5">
        <v>702954000000</v>
      </c>
      <c r="U65" s="5">
        <v>667026000000</v>
      </c>
      <c r="V65" s="5">
        <v>568083000000</v>
      </c>
      <c r="W65" s="5">
        <v>409980000000</v>
      </c>
      <c r="X65" s="5">
        <v>290239000000</v>
      </c>
      <c r="Y65" s="5">
        <v>212697000000</v>
      </c>
      <c r="Z65" s="5">
        <v>165395000000</v>
      </c>
    </row>
    <row r="66" spans="3:26" ht="15.5" x14ac:dyDescent="0.35">
      <c r="C66" t="s">
        <v>27</v>
      </c>
      <c r="D66" s="5">
        <v>-293503000000</v>
      </c>
      <c r="E66" s="5">
        <v>-316331000000</v>
      </c>
      <c r="F66" s="5">
        <v>-127930000000</v>
      </c>
      <c r="G66" s="5">
        <v>-179473000000</v>
      </c>
      <c r="I66" s="5">
        <v>-880206000000</v>
      </c>
      <c r="J66" s="5">
        <v>-845980000000</v>
      </c>
      <c r="K66" s="5">
        <v>-848496000000</v>
      </c>
      <c r="L66" s="5">
        <v>-709745000000</v>
      </c>
      <c r="M66" s="5">
        <v>-480114000000</v>
      </c>
      <c r="N66" s="5">
        <v>-300490000000</v>
      </c>
      <c r="O66" s="5">
        <v>-315010000000</v>
      </c>
      <c r="P66" s="5">
        <v>-198705000000</v>
      </c>
      <c r="Q66" s="5">
        <v>-123607000000</v>
      </c>
      <c r="R66" s="5">
        <v>-193711000000</v>
      </c>
      <c r="S66" s="5">
        <v>-165526000000</v>
      </c>
      <c r="T66" s="5">
        <v>-130636000000</v>
      </c>
      <c r="U66" s="5">
        <v>-107188000000</v>
      </c>
      <c r="V66" s="5">
        <v>-87007000000</v>
      </c>
      <c r="W66" s="5">
        <v>-49306000000</v>
      </c>
      <c r="X66" s="5">
        <v>-34416000000</v>
      </c>
      <c r="Y66" s="5">
        <v>-26274000000</v>
      </c>
      <c r="Z66" s="5">
        <v>-32643000000</v>
      </c>
    </row>
    <row r="67" spans="3:26" ht="15.5" x14ac:dyDescent="0.35">
      <c r="C67" t="s">
        <v>313</v>
      </c>
      <c r="D67" s="5">
        <v>-273701000000</v>
      </c>
      <c r="E67" s="5">
        <v>-304438000000</v>
      </c>
      <c r="F67" s="5">
        <v>-116593000000</v>
      </c>
      <c r="G67" s="5">
        <v>-168039000000</v>
      </c>
      <c r="I67" s="5">
        <v>-826490000000</v>
      </c>
      <c r="J67" s="5">
        <v>-792102000000</v>
      </c>
      <c r="K67" s="5">
        <v>-798322000000</v>
      </c>
      <c r="L67" s="5">
        <v>-659311000000</v>
      </c>
      <c r="M67" s="5">
        <v>-434500000000</v>
      </c>
      <c r="N67" s="5">
        <v>-263989000000</v>
      </c>
      <c r="O67" s="5">
        <v>-275249000000</v>
      </c>
      <c r="P67" s="5">
        <v>-163232000000</v>
      </c>
      <c r="Q67" s="5">
        <v>-61138000000</v>
      </c>
      <c r="R67" s="5">
        <v>-128061000000</v>
      </c>
      <c r="S67" s="5">
        <v>-119423000000</v>
      </c>
      <c r="T67" s="5">
        <v>-130636000000</v>
      </c>
      <c r="U67" s="5">
        <v>-107188000000</v>
      </c>
      <c r="V67" s="5">
        <v>-87007000000</v>
      </c>
      <c r="W67" s="5">
        <v>-29052000000</v>
      </c>
      <c r="X67" s="5">
        <v>-24422000000</v>
      </c>
      <c r="Y67" s="5">
        <v>-19178000000</v>
      </c>
      <c r="Z67" s="5">
        <v>-26669000000</v>
      </c>
    </row>
    <row r="68" spans="3:26" ht="15.5" x14ac:dyDescent="0.35">
      <c r="C68" t="s">
        <v>314</v>
      </c>
      <c r="W68" s="5">
        <v>-20254000000</v>
      </c>
      <c r="X68" s="5">
        <v>-9994000000</v>
      </c>
      <c r="Y68" s="5">
        <v>-7096000000</v>
      </c>
      <c r="Z68" s="5">
        <v>-5974000000</v>
      </c>
    </row>
    <row r="69" spans="3:26" ht="15.5" x14ac:dyDescent="0.35">
      <c r="C69" t="s">
        <v>435</v>
      </c>
      <c r="D69" s="5">
        <v>-19802000000</v>
      </c>
      <c r="E69" s="5">
        <v>-11893000000</v>
      </c>
      <c r="F69" s="5">
        <v>-11337000000</v>
      </c>
      <c r="G69" s="5">
        <v>-11434000000</v>
      </c>
      <c r="I69" s="5">
        <v>-53716000000</v>
      </c>
      <c r="J69" s="5">
        <v>-53878000000</v>
      </c>
      <c r="K69" s="5">
        <v>-50174000000</v>
      </c>
      <c r="L69" s="5">
        <v>-50434000000</v>
      </c>
      <c r="M69" s="5">
        <v>-45614000000</v>
      </c>
      <c r="N69" s="5">
        <v>-36501000000</v>
      </c>
      <c r="O69" s="5">
        <v>-39761000000</v>
      </c>
      <c r="P69" s="5">
        <v>-35473000000</v>
      </c>
      <c r="Q69" s="5">
        <v>-62469000000</v>
      </c>
      <c r="R69" s="5">
        <v>-65650000000</v>
      </c>
      <c r="S69" s="5">
        <v>-46103000000</v>
      </c>
    </row>
    <row r="70" spans="3:26" ht="15.5" x14ac:dyDescent="0.35">
      <c r="C70" t="s">
        <v>315</v>
      </c>
      <c r="D70" s="5">
        <v>-293503000000</v>
      </c>
      <c r="E70" s="5">
        <v>-316331000000</v>
      </c>
      <c r="F70" s="5">
        <v>-127930000000</v>
      </c>
      <c r="G70" s="5">
        <v>-179473000000</v>
      </c>
      <c r="I70" s="5">
        <v>-880206000000</v>
      </c>
      <c r="J70" s="5">
        <v>-845980000000</v>
      </c>
      <c r="K70" s="5">
        <v>-848496000000</v>
      </c>
      <c r="L70" s="5">
        <v>-709745000000</v>
      </c>
      <c r="M70" s="5">
        <v>-480114000000</v>
      </c>
      <c r="N70" s="5">
        <v>-300490000000</v>
      </c>
      <c r="O70" s="5">
        <v>-315010000000</v>
      </c>
      <c r="P70" s="5">
        <v>-198705000000</v>
      </c>
      <c r="Q70" s="5">
        <v>-123607000000</v>
      </c>
      <c r="R70" s="5">
        <v>-193711000000</v>
      </c>
      <c r="S70" s="5">
        <v>-165526000000</v>
      </c>
      <c r="T70" s="5">
        <v>-130636000000</v>
      </c>
      <c r="U70" s="5">
        <v>-107188000000</v>
      </c>
      <c r="V70" s="5">
        <v>-87007000000</v>
      </c>
      <c r="W70" s="5">
        <v>-49306000000</v>
      </c>
      <c r="X70" s="5">
        <v>-34416000000</v>
      </c>
      <c r="Y70" s="5">
        <v>-26274000000</v>
      </c>
      <c r="Z70" s="5">
        <v>-32643000000</v>
      </c>
    </row>
    <row r="71" spans="3:26" ht="15.5" x14ac:dyDescent="0.35">
      <c r="C71" t="s">
        <v>95</v>
      </c>
      <c r="D71" s="5">
        <v>1136884000000</v>
      </c>
      <c r="E71" s="5">
        <v>1137904000000</v>
      </c>
      <c r="F71" s="5">
        <v>464756000000</v>
      </c>
      <c r="G71" s="5">
        <v>947803000000</v>
      </c>
      <c r="I71" s="5">
        <v>3558789000000</v>
      </c>
      <c r="J71" s="5">
        <v>3220083000000</v>
      </c>
      <c r="K71" s="5">
        <v>3484025000000</v>
      </c>
      <c r="L71" s="5">
        <v>2907478000000</v>
      </c>
      <c r="M71" s="5">
        <v>1988750000000</v>
      </c>
      <c r="N71" s="5">
        <v>1088477000000</v>
      </c>
      <c r="O71" s="5">
        <v>1138888000000</v>
      </c>
      <c r="P71" s="5">
        <v>668426000000</v>
      </c>
      <c r="Q71" s="5">
        <v>257735000000</v>
      </c>
      <c r="R71" s="5">
        <v>553835000000</v>
      </c>
      <c r="S71" s="5">
        <v>464204000000</v>
      </c>
      <c r="T71" s="5">
        <v>572318000000</v>
      </c>
      <c r="U71" s="5">
        <v>559838000000</v>
      </c>
      <c r="V71" s="5">
        <v>481076000000</v>
      </c>
      <c r="W71" s="5">
        <v>360674000000</v>
      </c>
      <c r="X71" s="5">
        <v>255823000000</v>
      </c>
      <c r="Y71" s="5">
        <v>186423000000</v>
      </c>
      <c r="Z71" s="5">
        <v>132752000000</v>
      </c>
    </row>
    <row r="72" spans="3:26" ht="15.5" x14ac:dyDescent="0.35">
      <c r="C72" t="s">
        <v>316</v>
      </c>
      <c r="U72" s="5">
        <v>9204000000</v>
      </c>
    </row>
    <row r="73" spans="3:26" ht="15.5" x14ac:dyDescent="0.35">
      <c r="C73" t="s">
        <v>97</v>
      </c>
      <c r="D73" s="5">
        <v>1136884000000</v>
      </c>
      <c r="E73" s="5">
        <v>1137904000000</v>
      </c>
      <c r="F73" s="5">
        <v>464756000000</v>
      </c>
      <c r="G73" s="5">
        <v>947803000000</v>
      </c>
      <c r="I73" s="5">
        <v>3558789000000</v>
      </c>
      <c r="J73" s="5">
        <v>3220083000000</v>
      </c>
      <c r="K73" s="5">
        <v>3484025000000</v>
      </c>
      <c r="L73" s="5">
        <v>2907478000000</v>
      </c>
      <c r="M73" s="5">
        <v>1988750000000</v>
      </c>
      <c r="N73" s="5">
        <v>1088477000000</v>
      </c>
      <c r="O73" s="5">
        <v>1138888000000</v>
      </c>
      <c r="P73" s="5">
        <v>668426000000</v>
      </c>
      <c r="Q73" s="5">
        <v>257735000000</v>
      </c>
      <c r="R73" s="5">
        <v>553835000000</v>
      </c>
      <c r="S73" s="5">
        <v>464204000000</v>
      </c>
      <c r="T73" s="5">
        <v>572318000000</v>
      </c>
      <c r="U73" s="5">
        <v>569042000000</v>
      </c>
      <c r="V73" s="5">
        <v>481076000000</v>
      </c>
      <c r="W73" s="5">
        <v>360674000000</v>
      </c>
      <c r="X73" s="5">
        <v>255823000000</v>
      </c>
      <c r="Y73" s="5">
        <v>186423000000</v>
      </c>
      <c r="Z73" s="5">
        <v>132752000000</v>
      </c>
    </row>
    <row r="74" spans="3:26" ht="15.5" x14ac:dyDescent="0.35">
      <c r="C74" t="s">
        <v>98</v>
      </c>
      <c r="D74" s="5">
        <v>-125567000000</v>
      </c>
      <c r="E74" s="5">
        <v>-57689000000</v>
      </c>
      <c r="F74" s="5">
        <v>-35829000000</v>
      </c>
      <c r="G74" s="5">
        <v>1463000000</v>
      </c>
      <c r="I74" s="5">
        <v>-102646000000</v>
      </c>
      <c r="J74" s="5">
        <v>-53229000000</v>
      </c>
      <c r="K74" s="5">
        <v>26776000000</v>
      </c>
      <c r="L74" s="5">
        <v>-77637000000</v>
      </c>
      <c r="M74" s="5">
        <v>-85919000000</v>
      </c>
      <c r="N74" s="5">
        <v>477650000000</v>
      </c>
      <c r="O74" s="5">
        <v>-160974000000</v>
      </c>
      <c r="P74" s="5">
        <v>342153000000</v>
      </c>
      <c r="Q74" s="5">
        <v>-142237000000</v>
      </c>
      <c r="R74" s="5">
        <v>-22569000000</v>
      </c>
      <c r="S74" s="5">
        <v>11048000000</v>
      </c>
      <c r="T74" s="5">
        <v>323000000</v>
      </c>
      <c r="V74" s="5">
        <v>134137000000</v>
      </c>
      <c r="W74" s="5">
        <v>14700000000</v>
      </c>
    </row>
    <row r="75" spans="3:26" ht="15.5" x14ac:dyDescent="0.35">
      <c r="C75" t="s">
        <v>100</v>
      </c>
      <c r="D75" s="5">
        <v>1011317000000</v>
      </c>
      <c r="E75" s="5">
        <v>1080215000000</v>
      </c>
      <c r="F75" s="5">
        <v>428927000000</v>
      </c>
      <c r="G75" s="5">
        <v>949266000000</v>
      </c>
      <c r="I75" s="5">
        <v>3456143000000</v>
      </c>
      <c r="J75" s="5">
        <v>3166854000000</v>
      </c>
      <c r="K75" s="5">
        <v>3510801000000</v>
      </c>
      <c r="L75" s="5">
        <v>2829841000000</v>
      </c>
      <c r="M75" s="5">
        <v>1902831000000</v>
      </c>
      <c r="N75" s="5">
        <v>1566127000000</v>
      </c>
      <c r="O75" s="5">
        <v>977914000000</v>
      </c>
      <c r="P75" s="5">
        <v>1010579000000</v>
      </c>
      <c r="Q75" s="5">
        <v>115498000000</v>
      </c>
      <c r="R75" s="5">
        <v>531266000000</v>
      </c>
      <c r="S75" s="5">
        <v>475252000000</v>
      </c>
      <c r="T75" s="5">
        <v>572641000000</v>
      </c>
      <c r="U75" s="5">
        <v>569042000000</v>
      </c>
      <c r="V75" s="5">
        <v>615213000000</v>
      </c>
      <c r="W75" s="5">
        <v>375374000000</v>
      </c>
    </row>
    <row r="76" spans="3:26" ht="15.5" x14ac:dyDescent="0.35">
      <c r="C76" t="s">
        <v>101</v>
      </c>
      <c r="D76" s="5">
        <v>1136884000000</v>
      </c>
      <c r="E76" s="5">
        <v>1137904000000</v>
      </c>
      <c r="F76" s="5">
        <v>464756000000</v>
      </c>
      <c r="G76" s="5">
        <v>947803000000</v>
      </c>
      <c r="I76" s="5">
        <v>3558789000000</v>
      </c>
      <c r="J76" s="5">
        <v>3220083000000</v>
      </c>
      <c r="K76" s="5">
        <v>3484025000000</v>
      </c>
      <c r="L76" s="5">
        <v>2907478000000</v>
      </c>
      <c r="M76" s="5">
        <v>1988750000000</v>
      </c>
      <c r="N76" s="5">
        <v>1088477000000</v>
      </c>
      <c r="O76" s="5">
        <v>1138888000000</v>
      </c>
      <c r="P76" s="5">
        <v>668426000000</v>
      </c>
      <c r="Q76" s="5">
        <v>257735000000</v>
      </c>
      <c r="R76" s="5">
        <v>553835000000</v>
      </c>
      <c r="S76" s="5">
        <v>464204000000</v>
      </c>
      <c r="T76" s="5">
        <v>572318000000</v>
      </c>
      <c r="U76" s="5">
        <v>569042000000</v>
      </c>
      <c r="V76" s="5">
        <v>481076000000</v>
      </c>
      <c r="W76" s="5">
        <v>360674000000</v>
      </c>
      <c r="X76" s="5">
        <v>255823000000</v>
      </c>
      <c r="Y76" s="5">
        <v>186423000000</v>
      </c>
      <c r="Z76" s="5">
        <v>132752000000</v>
      </c>
    </row>
    <row r="77" spans="3:26" ht="15.5" x14ac:dyDescent="0.35">
      <c r="C77" t="s">
        <v>7</v>
      </c>
      <c r="D77" s="5">
        <v>949965000000</v>
      </c>
      <c r="E77" s="5">
        <v>1040845000000</v>
      </c>
      <c r="F77" s="5">
        <v>395266000000</v>
      </c>
      <c r="G77" s="5">
        <v>910155000000</v>
      </c>
      <c r="I77" s="5">
        <v>3310792000000</v>
      </c>
      <c r="J77" s="5">
        <v>3095175000000</v>
      </c>
      <c r="K77" s="5">
        <v>3428499000000</v>
      </c>
      <c r="L77" s="5">
        <v>2778057000000</v>
      </c>
      <c r="M77" s="5">
        <v>1864430000000</v>
      </c>
      <c r="N77" s="5">
        <v>1533565000000</v>
      </c>
      <c r="O77" s="5">
        <v>953587000000</v>
      </c>
      <c r="P77" s="5">
        <v>988167000000</v>
      </c>
      <c r="Q77" s="5">
        <v>160354000000</v>
      </c>
      <c r="R77" s="5">
        <v>578179000000</v>
      </c>
      <c r="S77" s="5">
        <v>461206000000</v>
      </c>
      <c r="T77" s="5">
        <v>533863000000</v>
      </c>
      <c r="U77" s="5">
        <v>538357000000</v>
      </c>
      <c r="V77" s="5">
        <v>615093000000</v>
      </c>
      <c r="W77" s="5">
        <v>375374000000</v>
      </c>
    </row>
    <row r="78" spans="3:26" ht="15.5" x14ac:dyDescent="0.35">
      <c r="C78" t="s">
        <v>102</v>
      </c>
      <c r="D78" s="5">
        <v>1136884000000</v>
      </c>
      <c r="E78" s="5">
        <v>1137904000000</v>
      </c>
      <c r="F78" s="5">
        <v>464756000000</v>
      </c>
      <c r="G78" s="5">
        <v>947803000000</v>
      </c>
      <c r="I78" s="5">
        <v>3558789000000</v>
      </c>
      <c r="J78" s="5">
        <v>3220083000000</v>
      </c>
      <c r="K78" s="5">
        <v>3484025000000</v>
      </c>
      <c r="L78" s="5">
        <v>2907478000000</v>
      </c>
      <c r="M78" s="5">
        <v>1988750000000</v>
      </c>
      <c r="N78" s="5">
        <v>1088477000000</v>
      </c>
      <c r="O78" s="5">
        <v>1138888000000</v>
      </c>
      <c r="P78" s="5">
        <v>668426000000</v>
      </c>
      <c r="Q78" s="5">
        <v>257735000000</v>
      </c>
      <c r="R78" s="5">
        <v>553835000000</v>
      </c>
      <c r="S78" s="5">
        <v>464204000000</v>
      </c>
      <c r="T78" s="5">
        <v>572318000000</v>
      </c>
      <c r="U78" s="5">
        <v>569042000000</v>
      </c>
      <c r="V78" s="5">
        <v>481076000000</v>
      </c>
      <c r="W78" s="5">
        <v>360674000000</v>
      </c>
      <c r="X78" s="5">
        <v>255823000000</v>
      </c>
      <c r="Y78" s="5">
        <v>186423000000</v>
      </c>
      <c r="Z78" s="5">
        <v>132752000000</v>
      </c>
    </row>
    <row r="79" spans="3:26" ht="15.5" x14ac:dyDescent="0.35">
      <c r="C79" t="s">
        <v>103</v>
      </c>
      <c r="D79" s="5">
        <v>1011317000000</v>
      </c>
      <c r="E79" s="5">
        <v>1080215000000</v>
      </c>
      <c r="F79" s="5">
        <v>428927000000</v>
      </c>
      <c r="G79" s="5">
        <v>949266000000</v>
      </c>
      <c r="I79" s="5">
        <v>3456143000000</v>
      </c>
      <c r="J79" s="5">
        <v>3166854000000</v>
      </c>
      <c r="K79" s="5">
        <v>3510801000000</v>
      </c>
      <c r="L79" s="5">
        <v>2829841000000</v>
      </c>
      <c r="M79" s="5">
        <v>1902831000000</v>
      </c>
      <c r="N79" s="5">
        <v>1566127000000</v>
      </c>
      <c r="O79" s="5">
        <v>977914000000</v>
      </c>
      <c r="P79" s="5">
        <v>1010579000000</v>
      </c>
      <c r="Q79" s="5">
        <v>115498000000</v>
      </c>
      <c r="R79" s="5">
        <v>531266000000</v>
      </c>
      <c r="S79" s="5">
        <v>475252000000</v>
      </c>
      <c r="T79" s="5">
        <v>572641000000</v>
      </c>
      <c r="U79" s="5">
        <v>569042000000</v>
      </c>
      <c r="V79" s="5">
        <v>615213000000</v>
      </c>
      <c r="W79" s="5">
        <v>375374000000</v>
      </c>
    </row>
    <row r="80" spans="3:26" ht="15.5" x14ac:dyDescent="0.35">
      <c r="C80" t="s">
        <v>104</v>
      </c>
      <c r="D80" s="5">
        <v>1011317000000</v>
      </c>
      <c r="E80" s="5">
        <v>1080215000000</v>
      </c>
      <c r="F80" s="5">
        <v>428927000000</v>
      </c>
      <c r="G80" s="5">
        <v>949266000000</v>
      </c>
      <c r="I80" s="5">
        <v>3456143000000</v>
      </c>
      <c r="J80" s="5">
        <v>3166854000000</v>
      </c>
      <c r="K80" s="5">
        <v>3510801000000</v>
      </c>
      <c r="L80" s="5">
        <v>2829841000000</v>
      </c>
      <c r="M80" s="5">
        <v>1902831000000</v>
      </c>
      <c r="N80" s="5">
        <v>1566127000000</v>
      </c>
      <c r="O80" s="5">
        <v>977914000000</v>
      </c>
      <c r="P80" s="5">
        <v>1010579000000</v>
      </c>
      <c r="Q80" s="5">
        <v>115498000000</v>
      </c>
      <c r="R80" s="5">
        <v>531266000000</v>
      </c>
      <c r="S80" s="5">
        <v>475252000000</v>
      </c>
      <c r="T80" s="5">
        <v>572641000000</v>
      </c>
      <c r="U80" s="5">
        <v>569042000000</v>
      </c>
      <c r="V80" s="5">
        <v>615213000000</v>
      </c>
      <c r="W80" s="5">
        <v>375374000000</v>
      </c>
    </row>
    <row r="82" spans="2:26" ht="15.5" x14ac:dyDescent="0.35">
      <c r="B82" t="s">
        <v>105</v>
      </c>
      <c r="C82" t="s">
        <v>106</v>
      </c>
    </row>
    <row r="83" spans="2:26" ht="15.5" x14ac:dyDescent="0.35">
      <c r="C83" t="s">
        <v>107</v>
      </c>
    </row>
    <row r="84" spans="2:26" ht="15.5" x14ac:dyDescent="0.35">
      <c r="C84" t="s">
        <v>19</v>
      </c>
      <c r="D84" s="5">
        <v>6214195000000</v>
      </c>
      <c r="E84" s="5">
        <v>4679823000000</v>
      </c>
      <c r="F84" s="5">
        <v>3778314000000</v>
      </c>
      <c r="G84" s="5">
        <v>4536171000000</v>
      </c>
      <c r="I84" s="5">
        <v>4679823000000</v>
      </c>
      <c r="J84" s="5">
        <v>4845208000000</v>
      </c>
      <c r="K84" s="5">
        <v>4074530000000</v>
      </c>
      <c r="L84" s="5">
        <v>3818601000000</v>
      </c>
      <c r="M84" s="5">
        <v>3269642000000</v>
      </c>
      <c r="N84" s="5">
        <v>3877560000000</v>
      </c>
      <c r="O84" s="5">
        <v>3898050000000</v>
      </c>
      <c r="P84" s="5">
        <v>2070429000000</v>
      </c>
      <c r="Q84" s="5">
        <v>946700000000</v>
      </c>
      <c r="R84" s="5">
        <v>936614000000</v>
      </c>
      <c r="S84" s="5">
        <v>764766000000</v>
      </c>
      <c r="T84" s="5">
        <v>517980000000</v>
      </c>
      <c r="U84" s="5">
        <v>604677000000</v>
      </c>
      <c r="V84" s="5">
        <v>926564000000</v>
      </c>
      <c r="W84" s="5">
        <v>585028000000</v>
      </c>
      <c r="X84" s="5">
        <v>434817000000</v>
      </c>
      <c r="Y84" s="5">
        <v>387885000000</v>
      </c>
      <c r="Z84" s="5">
        <v>341215000000</v>
      </c>
    </row>
    <row r="85" spans="2:26" ht="15.5" x14ac:dyDescent="0.35">
      <c r="C85" t="s">
        <v>395</v>
      </c>
      <c r="J85" s="5">
        <v>50000000000</v>
      </c>
      <c r="O85" s="5">
        <v>11100000000</v>
      </c>
    </row>
    <row r="86" spans="2:26" ht="15.5" x14ac:dyDescent="0.35">
      <c r="C86" t="s">
        <v>318</v>
      </c>
      <c r="Y86" s="5">
        <v>607000000</v>
      </c>
      <c r="Z86" s="5">
        <v>460000000</v>
      </c>
    </row>
    <row r="87" spans="2:26" ht="15.5" x14ac:dyDescent="0.35">
      <c r="C87" t="s">
        <v>108</v>
      </c>
      <c r="D87" s="5">
        <v>3044461000000</v>
      </c>
      <c r="E87" s="5">
        <v>3214313000000</v>
      </c>
      <c r="F87" s="5">
        <v>3004516000000</v>
      </c>
      <c r="G87" s="5">
        <v>2908777000000</v>
      </c>
      <c r="I87" s="5">
        <v>3214313000000</v>
      </c>
      <c r="J87" s="5">
        <v>2998917000000</v>
      </c>
      <c r="K87" s="5">
        <v>2571277000000</v>
      </c>
      <c r="L87" s="5">
        <v>2162612000000</v>
      </c>
      <c r="M87" s="5">
        <v>1760636000000</v>
      </c>
      <c r="N87" s="5">
        <v>1749286000000</v>
      </c>
      <c r="O87" s="5">
        <v>1485936000000</v>
      </c>
      <c r="P87" s="5">
        <v>1968644000000</v>
      </c>
      <c r="Q87" s="5">
        <v>1897118000000</v>
      </c>
      <c r="R87" s="5">
        <v>1808864000000</v>
      </c>
      <c r="S87" s="5">
        <v>1324004000000</v>
      </c>
      <c r="T87" s="5">
        <v>1533402000000</v>
      </c>
      <c r="U87" s="5">
        <v>1047723000000</v>
      </c>
      <c r="V87" s="5">
        <v>566095000000</v>
      </c>
      <c r="W87" s="5">
        <v>351488000000</v>
      </c>
      <c r="X87" s="5">
        <v>225073000000</v>
      </c>
      <c r="Y87" s="5">
        <v>207076000000</v>
      </c>
      <c r="Z87" s="5">
        <v>196625000000</v>
      </c>
    </row>
    <row r="88" spans="2:26" ht="15.5" x14ac:dyDescent="0.35">
      <c r="C88" t="s">
        <v>110</v>
      </c>
      <c r="D88" s="5">
        <v>11550000000</v>
      </c>
      <c r="E88" s="5">
        <v>23782000000</v>
      </c>
      <c r="F88" s="5">
        <v>17454000000</v>
      </c>
      <c r="G88" s="5">
        <v>17253000000</v>
      </c>
      <c r="I88" s="5">
        <v>23782000000</v>
      </c>
      <c r="J88" s="5">
        <v>16145000000</v>
      </c>
      <c r="K88" s="5">
        <v>5318000000</v>
      </c>
      <c r="L88" s="5">
        <v>6473000000</v>
      </c>
      <c r="M88" s="5">
        <v>2342000000</v>
      </c>
      <c r="N88" s="5">
        <v>1985000000</v>
      </c>
      <c r="O88" s="5">
        <v>3496000000</v>
      </c>
      <c r="P88" s="5">
        <v>2757000000</v>
      </c>
      <c r="R88" s="5">
        <v>677000000</v>
      </c>
      <c r="S88" s="5">
        <v>1407000000</v>
      </c>
    </row>
    <row r="89" spans="2:26" ht="15.5" x14ac:dyDescent="0.35">
      <c r="C89" t="s">
        <v>109</v>
      </c>
      <c r="D89" s="5">
        <v>3427808000000</v>
      </c>
      <c r="E89" s="5">
        <v>2722424000000</v>
      </c>
      <c r="F89" s="5">
        <v>3359923000000</v>
      </c>
      <c r="G89" s="5">
        <v>4071678000000</v>
      </c>
      <c r="I89" s="5">
        <v>2722424000000</v>
      </c>
      <c r="J89" s="5">
        <v>2978957000000</v>
      </c>
      <c r="K89" s="5">
        <v>3163306000000</v>
      </c>
      <c r="L89" s="5">
        <v>3008863000000</v>
      </c>
      <c r="M89" s="5">
        <v>3190089000000</v>
      </c>
      <c r="N89" s="5">
        <v>2513778000000</v>
      </c>
      <c r="O89" s="5">
        <v>1586527000000</v>
      </c>
      <c r="P89" s="5">
        <v>1181691000000</v>
      </c>
      <c r="Q89" s="5">
        <v>447245000000</v>
      </c>
      <c r="R89" s="5">
        <v>526121000000</v>
      </c>
      <c r="S89" s="5">
        <v>479347000000</v>
      </c>
    </row>
    <row r="90" spans="2:26" ht="15.5" x14ac:dyDescent="0.35">
      <c r="C90" t="s">
        <v>111</v>
      </c>
      <c r="D90" s="5">
        <v>3044461000000</v>
      </c>
      <c r="E90" s="5">
        <v>3214313000000</v>
      </c>
      <c r="F90" s="5">
        <v>3004516000000</v>
      </c>
      <c r="G90" s="5">
        <v>2908777000000</v>
      </c>
      <c r="I90" s="5">
        <v>3214313000000</v>
      </c>
      <c r="J90" s="5">
        <v>2998917000000</v>
      </c>
      <c r="K90" s="5">
        <v>2571277000000</v>
      </c>
      <c r="L90" s="5">
        <v>2162612000000</v>
      </c>
      <c r="M90" s="5">
        <v>1760636000000</v>
      </c>
      <c r="N90" s="5">
        <v>1749286000000</v>
      </c>
      <c r="O90" s="5">
        <v>1485936000000</v>
      </c>
      <c r="P90" s="5">
        <v>1968644000000</v>
      </c>
      <c r="Q90" s="5">
        <v>1897118000000</v>
      </c>
      <c r="R90" s="5">
        <v>1808864000000</v>
      </c>
      <c r="S90" s="5">
        <v>1324004000000</v>
      </c>
      <c r="T90" s="5">
        <v>1533402000000</v>
      </c>
      <c r="U90" s="5">
        <v>1047723000000</v>
      </c>
      <c r="V90" s="5">
        <v>566095000000</v>
      </c>
      <c r="W90" s="5">
        <v>351488000000</v>
      </c>
      <c r="X90" s="5">
        <v>225073000000</v>
      </c>
      <c r="Y90" s="5">
        <v>207076000000</v>
      </c>
      <c r="Z90" s="5">
        <v>196625000000</v>
      </c>
    </row>
    <row r="91" spans="2:26" ht="15.5" x14ac:dyDescent="0.35">
      <c r="C91" t="s">
        <v>112</v>
      </c>
      <c r="D91" s="5">
        <v>766981000000</v>
      </c>
      <c r="E91" s="5">
        <v>307480000000</v>
      </c>
      <c r="F91" s="5">
        <v>277385000000</v>
      </c>
      <c r="G91" s="5">
        <v>253736000000</v>
      </c>
      <c r="I91" s="5">
        <v>307480000000</v>
      </c>
      <c r="J91" s="5">
        <v>232051000000</v>
      </c>
      <c r="K91" s="5">
        <v>240419000000</v>
      </c>
      <c r="L91" s="5">
        <v>327214000000</v>
      </c>
      <c r="M91" s="5">
        <v>266024000000</v>
      </c>
      <c r="N91" s="5">
        <v>148016000000</v>
      </c>
      <c r="O91" s="5">
        <v>251312000000</v>
      </c>
      <c r="P91" s="5">
        <v>141910000000</v>
      </c>
      <c r="Q91" s="5">
        <v>416642000000</v>
      </c>
      <c r="R91" s="5">
        <v>257740000000</v>
      </c>
      <c r="S91" s="5">
        <v>193309000000</v>
      </c>
      <c r="T91" s="5">
        <v>205782000000</v>
      </c>
      <c r="U91" s="5">
        <v>176412000000</v>
      </c>
      <c r="V91" s="5">
        <v>192020000000</v>
      </c>
      <c r="W91" s="5">
        <v>41919000000</v>
      </c>
      <c r="X91" s="5">
        <v>21415000000</v>
      </c>
      <c r="Y91" s="5">
        <v>14990000000</v>
      </c>
      <c r="Z91" s="5">
        <v>9095000000</v>
      </c>
    </row>
    <row r="92" spans="2:26" ht="15.5" x14ac:dyDescent="0.35">
      <c r="C92" t="s">
        <v>113</v>
      </c>
      <c r="D92" s="5">
        <v>766981000000</v>
      </c>
      <c r="E92" s="5">
        <v>307480000000</v>
      </c>
      <c r="F92" s="5">
        <v>277385000000</v>
      </c>
      <c r="G92" s="5">
        <v>253736000000</v>
      </c>
      <c r="I92" s="5">
        <v>307480000000</v>
      </c>
      <c r="J92" s="5">
        <v>232051000000</v>
      </c>
      <c r="K92" s="5">
        <v>240419000000</v>
      </c>
      <c r="L92" s="5">
        <v>327214000000</v>
      </c>
      <c r="M92" s="5">
        <v>266024000000</v>
      </c>
      <c r="N92" s="5">
        <v>148016000000</v>
      </c>
      <c r="O92" s="5">
        <v>251312000000</v>
      </c>
      <c r="P92" s="5">
        <v>141910000000</v>
      </c>
      <c r="Q92" s="5">
        <v>416642000000</v>
      </c>
      <c r="R92" s="5">
        <v>257740000000</v>
      </c>
      <c r="S92" s="5">
        <v>193309000000</v>
      </c>
      <c r="T92" s="5">
        <v>205782000000</v>
      </c>
      <c r="U92" s="5">
        <v>176412000000</v>
      </c>
      <c r="V92" s="5">
        <v>192020000000</v>
      </c>
      <c r="W92" s="5">
        <v>41919000000</v>
      </c>
      <c r="X92" s="5">
        <v>21415000000</v>
      </c>
      <c r="Y92" s="5">
        <v>14990000000</v>
      </c>
      <c r="Z92" s="5">
        <v>9095000000</v>
      </c>
    </row>
    <row r="93" spans="2:26" ht="15.5" x14ac:dyDescent="0.35">
      <c r="C93" t="s">
        <v>114</v>
      </c>
      <c r="D93" s="5">
        <v>13909810000000</v>
      </c>
      <c r="E93" s="5">
        <v>13347489000000</v>
      </c>
      <c r="F93" s="5">
        <v>12694410000000</v>
      </c>
      <c r="G93" s="5">
        <v>11835382000000</v>
      </c>
      <c r="I93" s="5">
        <v>13347489000000</v>
      </c>
      <c r="J93" s="5">
        <v>11774822000000</v>
      </c>
      <c r="K93" s="5">
        <v>10094023000000</v>
      </c>
      <c r="L93" s="5">
        <v>9128428000000</v>
      </c>
      <c r="M93" s="5">
        <v>8755334000000</v>
      </c>
      <c r="N93" s="5">
        <v>7640169000000</v>
      </c>
      <c r="O93" s="5">
        <v>7577090000000</v>
      </c>
      <c r="P93" s="5">
        <v>7221444000000</v>
      </c>
      <c r="Q93" s="5">
        <v>6934065000000</v>
      </c>
      <c r="R93" s="5">
        <v>6058907000000</v>
      </c>
      <c r="S93" s="5">
        <v>4545921000000</v>
      </c>
      <c r="T93" s="5">
        <v>4817131000000</v>
      </c>
      <c r="U93" s="5">
        <v>3345239000000</v>
      </c>
      <c r="V93" s="5">
        <v>2101473000000</v>
      </c>
      <c r="W93" s="5">
        <v>1413885000000</v>
      </c>
      <c r="X93" s="5">
        <v>1328986000000</v>
      </c>
      <c r="Y93" s="5">
        <v>816245000000</v>
      </c>
      <c r="Z93" s="5">
        <v>599472000000</v>
      </c>
    </row>
    <row r="94" spans="2:26" ht="15.5" x14ac:dyDescent="0.35">
      <c r="C94" t="s">
        <v>93</v>
      </c>
      <c r="D94" s="5">
        <v>-627831000000</v>
      </c>
      <c r="E94" s="5">
        <v>-13345000000</v>
      </c>
      <c r="F94" s="5">
        <v>358796000000</v>
      </c>
      <c r="G94" s="5">
        <v>342309000000</v>
      </c>
      <c r="I94" s="5">
        <v>-13345000000</v>
      </c>
      <c r="J94" s="5">
        <v>366381000000</v>
      </c>
      <c r="K94" s="5">
        <v>419313000000</v>
      </c>
      <c r="L94" s="5">
        <v>-428012000000</v>
      </c>
      <c r="M94" s="5">
        <v>-104225000000</v>
      </c>
      <c r="N94" s="5">
        <v>91946000000</v>
      </c>
      <c r="O94" s="5">
        <v>-377729000000</v>
      </c>
      <c r="P94" s="5">
        <v>-215317000000</v>
      </c>
      <c r="Q94" s="5">
        <v>-553346000000</v>
      </c>
      <c r="R94" s="5">
        <v>-404246000000</v>
      </c>
      <c r="S94" s="5">
        <v>-391860000000</v>
      </c>
      <c r="T94" s="5">
        <v>-383590000000</v>
      </c>
      <c r="U94" s="5">
        <v>-38622000000</v>
      </c>
      <c r="V94" s="5">
        <v>253575000000</v>
      </c>
      <c r="W94" s="5">
        <v>119438000000</v>
      </c>
      <c r="X94" s="5">
        <v>104738000000</v>
      </c>
      <c r="Y94" s="5">
        <v>107000000</v>
      </c>
      <c r="Z94" s="5">
        <v>-40000000</v>
      </c>
    </row>
    <row r="95" spans="2:26" ht="15.5" x14ac:dyDescent="0.35">
      <c r="C95" t="s">
        <v>115</v>
      </c>
      <c r="D95" s="5">
        <v>25014735000000</v>
      </c>
      <c r="E95" s="5">
        <v>21915107000000</v>
      </c>
      <c r="F95" s="5">
        <v>20305820000000</v>
      </c>
      <c r="G95" s="5">
        <v>20322977000000</v>
      </c>
      <c r="I95" s="5">
        <v>21915107000000</v>
      </c>
      <c r="J95" s="5">
        <v>20340708000000</v>
      </c>
      <c r="K95" s="5">
        <v>17325874000000</v>
      </c>
      <c r="L95" s="5">
        <v>15664200000000</v>
      </c>
      <c r="M95" s="5">
        <v>14211903000000</v>
      </c>
      <c r="N95" s="5">
        <v>13558536000000</v>
      </c>
      <c r="O95" s="5">
        <v>14782817000000</v>
      </c>
      <c r="P95" s="5">
        <v>12791052000000</v>
      </c>
      <c r="Q95" s="5">
        <v>11544190000000</v>
      </c>
      <c r="R95" s="5">
        <v>10232917000000</v>
      </c>
      <c r="S95" s="5">
        <v>7738527000000</v>
      </c>
      <c r="T95" s="5">
        <v>7805421000000</v>
      </c>
      <c r="U95" s="5">
        <v>5727070000000</v>
      </c>
      <c r="V95" s="5">
        <v>4067778000000</v>
      </c>
      <c r="W95" s="5">
        <v>2582053000000</v>
      </c>
      <c r="X95" s="5">
        <v>2165078000000</v>
      </c>
      <c r="Y95" s="5">
        <v>1534343000000</v>
      </c>
      <c r="Z95" s="5">
        <v>1241454000000</v>
      </c>
    </row>
    <row r="96" spans="2:26" ht="15.5" x14ac:dyDescent="0.35">
      <c r="C96" t="s">
        <v>116</v>
      </c>
    </row>
    <row r="97" spans="3:26" ht="15.5" x14ac:dyDescent="0.35">
      <c r="C97" t="s">
        <v>319</v>
      </c>
      <c r="D97" s="5">
        <v>1396788000000</v>
      </c>
      <c r="E97" s="5">
        <v>1479574000000</v>
      </c>
      <c r="F97" s="5">
        <v>749917000000</v>
      </c>
      <c r="G97" s="5">
        <v>759838000000</v>
      </c>
      <c r="I97" s="5">
        <v>1479574000000</v>
      </c>
      <c r="J97" s="5">
        <v>780076000000</v>
      </c>
      <c r="K97" s="5">
        <v>766594000000</v>
      </c>
      <c r="L97" s="5">
        <v>784283000000</v>
      </c>
      <c r="M97" s="5">
        <v>352455000000</v>
      </c>
      <c r="N97" s="5">
        <v>320869000000</v>
      </c>
      <c r="O97" s="5">
        <v>182677000000</v>
      </c>
      <c r="P97" s="5">
        <v>165456000000</v>
      </c>
      <c r="Q97" s="5">
        <v>95657000000</v>
      </c>
      <c r="R97" s="5">
        <v>31058000000</v>
      </c>
      <c r="S97" s="5">
        <v>12025000000</v>
      </c>
      <c r="T97" s="5">
        <v>16598000000</v>
      </c>
    </row>
    <row r="98" spans="3:26" ht="15.5" x14ac:dyDescent="0.35">
      <c r="C98" t="s">
        <v>118</v>
      </c>
      <c r="D98" s="5">
        <v>324466000000</v>
      </c>
      <c r="E98" s="5">
        <v>282856000000</v>
      </c>
      <c r="F98" s="5">
        <v>269075000000</v>
      </c>
      <c r="G98" s="5">
        <v>232260000000</v>
      </c>
      <c r="I98" s="5">
        <v>282856000000</v>
      </c>
      <c r="J98" s="5">
        <v>160434000000</v>
      </c>
      <c r="K98" s="5">
        <v>126469000000</v>
      </c>
      <c r="L98" s="5">
        <v>164604000000</v>
      </c>
      <c r="M98" s="5">
        <v>263463000000</v>
      </c>
      <c r="N98" s="5">
        <v>161075000000</v>
      </c>
      <c r="O98" s="5">
        <v>243020000000</v>
      </c>
      <c r="P98" s="5">
        <v>119614000000</v>
      </c>
      <c r="Q98" s="5">
        <v>171440000000</v>
      </c>
      <c r="R98" s="5">
        <v>80872000000</v>
      </c>
      <c r="S98" s="5">
        <v>33662000000</v>
      </c>
      <c r="T98" s="5">
        <v>33769000000</v>
      </c>
      <c r="U98" s="5">
        <v>24681000000</v>
      </c>
    </row>
    <row r="99" spans="3:26" ht="15.5" x14ac:dyDescent="0.35">
      <c r="C99" t="s">
        <v>348</v>
      </c>
      <c r="V99" s="5">
        <v>290325000000</v>
      </c>
      <c r="W99" s="5">
        <v>156188000000</v>
      </c>
      <c r="X99" s="5">
        <v>141488000000</v>
      </c>
    </row>
    <row r="100" spans="3:26" ht="15.5" x14ac:dyDescent="0.35">
      <c r="C100" t="s">
        <v>123</v>
      </c>
      <c r="D100" s="5">
        <v>9782924000000</v>
      </c>
      <c r="E100" s="5">
        <v>9752718000000</v>
      </c>
      <c r="F100" s="5">
        <v>9572413000000</v>
      </c>
      <c r="G100" s="5">
        <v>9236250000000</v>
      </c>
      <c r="I100" s="5">
        <v>9752718000000</v>
      </c>
      <c r="J100" s="5">
        <v>9002080000000</v>
      </c>
      <c r="K100" s="5">
        <v>8052524000000</v>
      </c>
      <c r="L100" s="5">
        <v>7204035000000</v>
      </c>
      <c r="M100" s="5">
        <v>6462667000000</v>
      </c>
      <c r="N100" s="5">
        <v>6091336000000</v>
      </c>
      <c r="O100" s="5">
        <v>5453229000000</v>
      </c>
      <c r="P100" s="5">
        <v>5497240000000</v>
      </c>
      <c r="Q100" s="5">
        <v>6042904000000</v>
      </c>
      <c r="R100" s="5">
        <v>5743768000000</v>
      </c>
      <c r="S100" s="5">
        <v>4678086000000</v>
      </c>
      <c r="T100" s="5">
        <v>4030038000000</v>
      </c>
      <c r="U100" s="5">
        <v>3387604000000</v>
      </c>
      <c r="V100" s="5">
        <v>2191135000000</v>
      </c>
      <c r="W100" s="5">
        <v>1668522000000</v>
      </c>
      <c r="X100" s="5">
        <v>1464781000000</v>
      </c>
      <c r="Y100" s="5">
        <v>972947000000</v>
      </c>
      <c r="Z100" s="5">
        <v>808091000000</v>
      </c>
    </row>
    <row r="101" spans="3:26" ht="15.5" x14ac:dyDescent="0.35">
      <c r="C101" t="s">
        <v>317</v>
      </c>
    </row>
    <row r="102" spans="3:26" ht="15.5" x14ac:dyDescent="0.35">
      <c r="C102" t="s">
        <v>125</v>
      </c>
      <c r="D102" s="5">
        <v>20794989000000</v>
      </c>
      <c r="E102" s="5">
        <v>20663994000000</v>
      </c>
      <c r="F102" s="5">
        <v>19714961000000</v>
      </c>
      <c r="G102" s="5">
        <v>19168818000000</v>
      </c>
      <c r="I102" s="5">
        <v>20663994000000</v>
      </c>
      <c r="J102" s="5">
        <v>18457674000000</v>
      </c>
      <c r="K102" s="5">
        <v>16920309000000</v>
      </c>
      <c r="L102" s="5">
        <v>15082066000000</v>
      </c>
      <c r="M102" s="5">
        <v>13281845000000</v>
      </c>
      <c r="N102" s="5">
        <v>12412207000000</v>
      </c>
      <c r="O102" s="5">
        <v>9209496000000</v>
      </c>
      <c r="P102" s="5">
        <v>9374916000000</v>
      </c>
      <c r="Q102" s="5">
        <v>10357550000000</v>
      </c>
      <c r="R102" s="5">
        <v>9241450000000</v>
      </c>
      <c r="S102" s="5">
        <v>7457360000000</v>
      </c>
      <c r="T102" s="5">
        <v>6187147000000</v>
      </c>
      <c r="U102" s="5">
        <v>5235157000000</v>
      </c>
      <c r="V102" s="5">
        <v>3436068000000</v>
      </c>
      <c r="W102" s="5">
        <v>2432879000000</v>
      </c>
      <c r="X102" s="5">
        <v>2097851000000</v>
      </c>
      <c r="Y102" s="5">
        <v>1326136000000</v>
      </c>
      <c r="Z102" s="5">
        <v>1065173000000</v>
      </c>
    </row>
    <row r="103" spans="3:26" ht="15.5" x14ac:dyDescent="0.35">
      <c r="C103" t="s">
        <v>126</v>
      </c>
      <c r="D103" s="5">
        <v>45809724000000</v>
      </c>
      <c r="E103" s="5">
        <v>42579101000000</v>
      </c>
      <c r="F103" s="5">
        <v>40020781000000</v>
      </c>
      <c r="G103" s="5">
        <v>39491795000000</v>
      </c>
      <c r="I103" s="5">
        <v>42579101000000</v>
      </c>
      <c r="J103" s="5">
        <v>38798382000000</v>
      </c>
      <c r="K103" s="5">
        <v>34246183000000</v>
      </c>
      <c r="L103" s="5">
        <v>30746266000000</v>
      </c>
      <c r="M103" s="5">
        <v>27493748000000</v>
      </c>
      <c r="N103" s="5">
        <v>25970743000000</v>
      </c>
      <c r="O103" s="5">
        <v>23992313000000</v>
      </c>
      <c r="P103" s="5">
        <v>22165968000000</v>
      </c>
      <c r="Q103" s="5">
        <v>21901740000000</v>
      </c>
      <c r="R103" s="5">
        <v>19474367000000</v>
      </c>
      <c r="S103" s="5">
        <v>15195887000000</v>
      </c>
      <c r="T103" s="5">
        <v>13992568000000</v>
      </c>
      <c r="U103" s="5">
        <v>10962227000000</v>
      </c>
      <c r="V103" s="5">
        <v>7503846000000</v>
      </c>
      <c r="W103" s="5">
        <v>5014932000000</v>
      </c>
      <c r="X103" s="5">
        <v>4262929000000</v>
      </c>
      <c r="Y103" s="5">
        <v>2860479000000</v>
      </c>
      <c r="Z103" s="5">
        <v>2306627000000</v>
      </c>
    </row>
    <row r="104" spans="3:26" ht="15.5" x14ac:dyDescent="0.35">
      <c r="C104" t="s">
        <v>127</v>
      </c>
    </row>
    <row r="105" spans="3:26" ht="15.5" x14ac:dyDescent="0.35">
      <c r="C105" t="s">
        <v>128</v>
      </c>
    </row>
    <row r="106" spans="3:26" ht="15.5" x14ac:dyDescent="0.35">
      <c r="C106" t="s">
        <v>129</v>
      </c>
      <c r="D106" s="5">
        <v>23216117000000</v>
      </c>
      <c r="E106" s="5">
        <v>20552989000000</v>
      </c>
      <c r="F106" s="5">
        <v>19587304000000</v>
      </c>
      <c r="G106" s="5">
        <v>19597004000000</v>
      </c>
      <c r="I106" s="5">
        <v>20552989000000</v>
      </c>
      <c r="J106" s="5">
        <v>19468528000000</v>
      </c>
      <c r="K106" s="5">
        <v>17262927000000</v>
      </c>
      <c r="L106" s="5">
        <v>17389232000000</v>
      </c>
      <c r="M106" s="5">
        <v>16376061000000</v>
      </c>
      <c r="N106" s="5">
        <v>15326139000000</v>
      </c>
      <c r="O106" s="5">
        <v>13167601000000</v>
      </c>
      <c r="P106" s="5">
        <v>11126956000000</v>
      </c>
      <c r="Q106" s="5">
        <v>13055903000000</v>
      </c>
      <c r="R106" s="5">
        <v>11420080000000</v>
      </c>
      <c r="S106" s="5">
        <v>7023633000000</v>
      </c>
      <c r="T106" s="5">
        <v>8534521000000</v>
      </c>
      <c r="U106" s="5">
        <v>6978407000000</v>
      </c>
      <c r="V106" s="5">
        <v>4065584000000</v>
      </c>
      <c r="W106" s="5">
        <v>3099699000000</v>
      </c>
      <c r="X106" s="5">
        <v>2775514000000</v>
      </c>
      <c r="Y106" s="5">
        <v>1858443000000</v>
      </c>
      <c r="Z106" s="5">
        <v>1571391000000</v>
      </c>
    </row>
    <row r="107" spans="3:26" ht="15.5" x14ac:dyDescent="0.35">
      <c r="C107" t="s">
        <v>134</v>
      </c>
      <c r="K107" s="5">
        <v>62792000000</v>
      </c>
      <c r="L107" s="5">
        <v>446000000000</v>
      </c>
      <c r="M107" s="5">
        <v>779000000000</v>
      </c>
      <c r="N107" s="5">
        <v>809000000000</v>
      </c>
      <c r="O107" s="5">
        <v>561000000000</v>
      </c>
      <c r="P107" s="5">
        <v>813000000000</v>
      </c>
      <c r="Q107" s="5">
        <v>4088799000000</v>
      </c>
      <c r="R107" s="5">
        <v>3179025000000</v>
      </c>
      <c r="S107" s="5">
        <v>789937000000</v>
      </c>
      <c r="T107" s="5">
        <v>2123306000000</v>
      </c>
      <c r="U107" s="5">
        <v>1911810000000</v>
      </c>
      <c r="V107" s="5">
        <v>838688000000</v>
      </c>
      <c r="W107" s="5">
        <v>548563000000</v>
      </c>
      <c r="X107" s="5">
        <v>449250000000</v>
      </c>
      <c r="Y107" s="5">
        <v>300000000000</v>
      </c>
      <c r="Z107" s="5">
        <v>345000000000</v>
      </c>
    </row>
    <row r="108" spans="3:26" ht="15.5" x14ac:dyDescent="0.35">
      <c r="C108" t="s">
        <v>130</v>
      </c>
    </row>
    <row r="109" spans="3:26" ht="15.5" x14ac:dyDescent="0.35">
      <c r="C109" t="s">
        <v>131</v>
      </c>
      <c r="D109" s="5">
        <v>16030088000000</v>
      </c>
      <c r="E109" s="5">
        <v>14457575000000</v>
      </c>
      <c r="F109" s="5">
        <v>13121484000000</v>
      </c>
      <c r="G109" s="5">
        <v>12471859000000</v>
      </c>
      <c r="I109" s="5">
        <v>14457575000000</v>
      </c>
      <c r="J109" s="5">
        <v>13351691000000</v>
      </c>
      <c r="K109" s="5">
        <v>10982713000000</v>
      </c>
      <c r="L109" s="5">
        <v>10488605000000</v>
      </c>
      <c r="M109" s="5">
        <v>9753901000000</v>
      </c>
      <c r="N109" s="5">
        <v>8860594000000</v>
      </c>
      <c r="O109" s="5">
        <v>7891770000000</v>
      </c>
      <c r="P109" s="5">
        <v>7590081000000</v>
      </c>
      <c r="Q109" s="5">
        <v>6709221000000</v>
      </c>
      <c r="R109" s="5">
        <v>5660909000000</v>
      </c>
      <c r="S109" s="5">
        <v>4897026000000</v>
      </c>
      <c r="T109" s="5">
        <v>4869687000000</v>
      </c>
      <c r="U109" s="5">
        <v>3838071000000</v>
      </c>
      <c r="V109" s="5">
        <v>2860728000000</v>
      </c>
      <c r="W109" s="5">
        <v>2207813000000</v>
      </c>
      <c r="X109" s="5">
        <v>1941627000000</v>
      </c>
      <c r="Y109" s="5">
        <v>1418223000000</v>
      </c>
      <c r="Z109" s="5">
        <v>1098745000000</v>
      </c>
    </row>
    <row r="110" spans="3:26" ht="15.5" x14ac:dyDescent="0.35">
      <c r="C110" t="s">
        <v>321</v>
      </c>
      <c r="T110" s="5">
        <v>404990000000</v>
      </c>
      <c r="U110" s="5">
        <v>362787000000</v>
      </c>
      <c r="V110" s="5">
        <v>132372000000</v>
      </c>
      <c r="W110" s="5">
        <v>106869000000</v>
      </c>
      <c r="X110" s="5">
        <v>92778000000</v>
      </c>
      <c r="Y110" s="5">
        <v>54126000000</v>
      </c>
      <c r="Z110" s="5">
        <v>46222000000</v>
      </c>
    </row>
    <row r="111" spans="3:26" ht="15.5" x14ac:dyDescent="0.35">
      <c r="C111" t="s">
        <v>322</v>
      </c>
      <c r="D111" s="5">
        <v>3439358000000</v>
      </c>
      <c r="E111" s="5">
        <v>2746206000000</v>
      </c>
      <c r="F111" s="5">
        <v>3377377000000</v>
      </c>
      <c r="G111" s="5">
        <v>4088931000000</v>
      </c>
      <c r="I111" s="5">
        <v>2746206000000</v>
      </c>
      <c r="J111" s="5">
        <v>2995102000000</v>
      </c>
      <c r="K111" s="5">
        <v>3168624000000</v>
      </c>
      <c r="L111" s="5">
        <v>3015336000000</v>
      </c>
      <c r="M111" s="5">
        <v>3192431000000</v>
      </c>
      <c r="N111" s="5">
        <v>2515763000000</v>
      </c>
      <c r="O111" s="5">
        <v>1590023000000</v>
      </c>
      <c r="P111" s="5">
        <v>1184448000000</v>
      </c>
      <c r="Q111" s="5">
        <v>447245000000</v>
      </c>
      <c r="R111" s="5">
        <v>526798000000</v>
      </c>
      <c r="S111" s="5">
        <v>480754000000</v>
      </c>
      <c r="T111" s="5">
        <v>404990000000</v>
      </c>
      <c r="U111" s="5">
        <v>362787000000</v>
      </c>
      <c r="V111" s="5">
        <v>132372000000</v>
      </c>
      <c r="W111" s="5">
        <v>106869000000</v>
      </c>
      <c r="X111" s="5">
        <v>92778000000</v>
      </c>
      <c r="Y111" s="5">
        <v>54126000000</v>
      </c>
      <c r="Z111" s="5">
        <v>46222000000</v>
      </c>
    </row>
    <row r="112" spans="3:26" ht="15.5" x14ac:dyDescent="0.35">
      <c r="C112" t="s">
        <v>133</v>
      </c>
      <c r="D112" s="5">
        <v>687124000000</v>
      </c>
      <c r="E112" s="5">
        <v>320607000000</v>
      </c>
      <c r="F112" s="5">
        <v>149198000000</v>
      </c>
      <c r="G112" s="5">
        <v>333333000000</v>
      </c>
      <c r="I112" s="5">
        <v>320607000000</v>
      </c>
      <c r="J112" s="5">
        <v>317328000000</v>
      </c>
      <c r="K112" s="5">
        <v>413725000000</v>
      </c>
      <c r="L112" s="5">
        <v>503791000000</v>
      </c>
      <c r="M112" s="5">
        <v>262999000000</v>
      </c>
      <c r="N112" s="5">
        <v>167670000000</v>
      </c>
      <c r="O112" s="5">
        <v>83062000000</v>
      </c>
      <c r="P112" s="5">
        <v>110389000000</v>
      </c>
      <c r="Q112" s="5">
        <v>35524000000</v>
      </c>
      <c r="R112" s="5">
        <v>42600000000</v>
      </c>
      <c r="S112" s="5">
        <v>28999000000</v>
      </c>
      <c r="T112" s="5">
        <v>37591000000</v>
      </c>
      <c r="U112" s="5">
        <v>20703000000</v>
      </c>
      <c r="V112" s="5">
        <v>30612000000</v>
      </c>
      <c r="W112" s="5">
        <v>13607000000</v>
      </c>
      <c r="X112" s="5">
        <v>8756000000</v>
      </c>
      <c r="Y112" s="5">
        <v>13571000000</v>
      </c>
      <c r="Z112" s="5">
        <v>18807000000</v>
      </c>
    </row>
    <row r="113" spans="3:26" ht="15.5" x14ac:dyDescent="0.35">
      <c r="C113" t="s">
        <v>132</v>
      </c>
      <c r="D113" s="5">
        <v>1203496000000</v>
      </c>
      <c r="E113" s="5">
        <v>1150985000000</v>
      </c>
      <c r="F113" s="5">
        <v>1045184000000</v>
      </c>
      <c r="G113" s="5">
        <v>1022287000000</v>
      </c>
      <c r="I113" s="5">
        <v>1150985000000</v>
      </c>
      <c r="J113" s="5">
        <v>1068337000000</v>
      </c>
      <c r="K113" s="5">
        <v>753061000000</v>
      </c>
      <c r="L113" s="5">
        <v>750232000000</v>
      </c>
      <c r="M113" s="5">
        <v>556654000000</v>
      </c>
      <c r="N113" s="5">
        <v>543931000000</v>
      </c>
      <c r="O113" s="5">
        <v>538379000000</v>
      </c>
      <c r="P113" s="5">
        <v>393040000000</v>
      </c>
      <c r="Q113" s="5">
        <v>282931000000</v>
      </c>
      <c r="R113" s="5">
        <v>245784000000</v>
      </c>
      <c r="S113" s="5">
        <v>223323000000</v>
      </c>
      <c r="T113" s="5">
        <v>153025000000</v>
      </c>
      <c r="U113" s="5">
        <v>104654000000</v>
      </c>
      <c r="V113" s="5">
        <v>45759000000</v>
      </c>
      <c r="W113" s="5">
        <v>31700000000</v>
      </c>
      <c r="X113" s="5">
        <v>26627000000</v>
      </c>
      <c r="Y113" s="5">
        <v>17822000000</v>
      </c>
      <c r="Z113" s="5">
        <v>18106000000</v>
      </c>
    </row>
    <row r="114" spans="3:26" ht="15.5" x14ac:dyDescent="0.35">
      <c r="C114" t="s">
        <v>135</v>
      </c>
    </row>
    <row r="115" spans="3:26" ht="15.5" x14ac:dyDescent="0.35">
      <c r="C115" t="s">
        <v>136</v>
      </c>
      <c r="D115" s="5">
        <v>724076000000</v>
      </c>
      <c r="E115" s="5">
        <v>721801000000</v>
      </c>
      <c r="I115" s="5">
        <v>721801000000</v>
      </c>
      <c r="L115" s="5">
        <v>765766000000</v>
      </c>
      <c r="M115" s="5">
        <v>606625000000</v>
      </c>
      <c r="N115" s="5">
        <v>724494000000</v>
      </c>
      <c r="O115" s="5">
        <v>707168000000</v>
      </c>
      <c r="P115" s="5">
        <v>800742000000</v>
      </c>
      <c r="Q115" s="5">
        <v>1078314000000</v>
      </c>
      <c r="R115" s="5">
        <v>1022729000000</v>
      </c>
      <c r="S115" s="5">
        <v>775208000000</v>
      </c>
      <c r="T115" s="5">
        <v>1007383000000</v>
      </c>
      <c r="U115" s="5">
        <v>1015874000000</v>
      </c>
      <c r="V115" s="5">
        <v>108878000000</v>
      </c>
      <c r="W115" s="5">
        <v>284633000000</v>
      </c>
      <c r="X115" s="5">
        <v>287687000000</v>
      </c>
      <c r="Y115" s="5">
        <v>32319000000</v>
      </c>
      <c r="Z115" s="5">
        <v>67575000000</v>
      </c>
    </row>
    <row r="116" spans="3:26" ht="15.5" x14ac:dyDescent="0.35">
      <c r="C116" t="s">
        <v>324</v>
      </c>
      <c r="D116" s="5">
        <v>913133000000</v>
      </c>
      <c r="E116" s="5">
        <v>915066000000</v>
      </c>
      <c r="F116" s="5">
        <v>941204000000</v>
      </c>
      <c r="G116" s="5">
        <v>927638000000</v>
      </c>
      <c r="I116" s="5">
        <v>915066000000</v>
      </c>
      <c r="J116" s="5">
        <v>896077000000</v>
      </c>
      <c r="K116" s="5">
        <v>605592000000</v>
      </c>
      <c r="M116" s="5">
        <v>36000000</v>
      </c>
      <c r="N116" s="5">
        <v>234000000</v>
      </c>
      <c r="O116" s="5">
        <v>145000000</v>
      </c>
      <c r="P116" s="5">
        <v>279000000</v>
      </c>
      <c r="Q116" s="5">
        <v>1004000000</v>
      </c>
      <c r="R116" s="5">
        <v>890000000</v>
      </c>
      <c r="S116" s="5">
        <v>1820000000</v>
      </c>
      <c r="T116" s="5">
        <v>3293000000</v>
      </c>
      <c r="U116" s="5">
        <v>8336000000</v>
      </c>
      <c r="V116" s="5">
        <v>11695000000</v>
      </c>
      <c r="W116" s="5">
        <v>6400000000</v>
      </c>
      <c r="X116" s="5">
        <v>1183000000</v>
      </c>
      <c r="Y116" s="5">
        <v>410000000</v>
      </c>
      <c r="Z116" s="5">
        <v>1385000000</v>
      </c>
    </row>
    <row r="117" spans="3:26" ht="15.5" x14ac:dyDescent="0.35">
      <c r="C117" t="s">
        <v>870</v>
      </c>
      <c r="K117" s="5">
        <v>80000000</v>
      </c>
      <c r="L117" s="5">
        <v>411579000000</v>
      </c>
      <c r="M117" s="5">
        <v>380598000000</v>
      </c>
      <c r="N117" s="5">
        <v>330823000000</v>
      </c>
      <c r="O117" s="5">
        <v>772000000</v>
      </c>
      <c r="P117" s="5">
        <v>569000000</v>
      </c>
      <c r="Q117" s="5">
        <v>3085000000</v>
      </c>
      <c r="R117" s="5">
        <v>2502000000</v>
      </c>
      <c r="S117" s="5">
        <v>3865000000</v>
      </c>
      <c r="T117" s="5">
        <v>7346000000</v>
      </c>
      <c r="U117" s="5">
        <v>12168000000</v>
      </c>
    </row>
    <row r="118" spans="3:26" ht="15.5" x14ac:dyDescent="0.35">
      <c r="C118" t="s">
        <v>323</v>
      </c>
      <c r="O118" s="5">
        <v>998553000000</v>
      </c>
      <c r="P118" s="5">
        <v>2393957000000</v>
      </c>
      <c r="Q118" s="5">
        <v>1395666000000</v>
      </c>
      <c r="R118" s="5">
        <v>997706000000</v>
      </c>
      <c r="S118" s="5">
        <v>1994260000000</v>
      </c>
      <c r="T118" s="5">
        <v>995403000000</v>
      </c>
    </row>
    <row r="119" spans="3:26" ht="15.5" x14ac:dyDescent="0.35">
      <c r="C119" t="s">
        <v>137</v>
      </c>
      <c r="D119" s="5">
        <v>1068026000000</v>
      </c>
      <c r="E119" s="5">
        <v>1073562000000</v>
      </c>
      <c r="F119" s="5">
        <v>1026216000000</v>
      </c>
      <c r="G119" s="5">
        <v>1004960000000</v>
      </c>
      <c r="I119" s="5">
        <v>1073562000000</v>
      </c>
      <c r="J119" s="5">
        <v>977492000000</v>
      </c>
      <c r="K119" s="5">
        <v>1192610000000</v>
      </c>
      <c r="L119" s="5">
        <v>1433539000000</v>
      </c>
      <c r="M119" s="5">
        <v>1301075000000</v>
      </c>
      <c r="N119" s="5">
        <v>2096267000000</v>
      </c>
      <c r="O119" s="5">
        <v>2042557000000</v>
      </c>
      <c r="P119" s="5">
        <v>677330000000</v>
      </c>
      <c r="Q119" s="5">
        <v>1291051000000</v>
      </c>
      <c r="R119" s="5">
        <v>1529921000000</v>
      </c>
      <c r="S119" s="5">
        <v>413859000000</v>
      </c>
      <c r="T119" s="5">
        <v>776297000000</v>
      </c>
      <c r="U119" s="5">
        <v>587615000000</v>
      </c>
      <c r="V119" s="5">
        <v>46173000000</v>
      </c>
      <c r="W119" s="5">
        <v>161437000000</v>
      </c>
      <c r="X119" s="5">
        <v>114238000000</v>
      </c>
      <c r="Y119" s="5">
        <v>36773000000</v>
      </c>
      <c r="Z119" s="5">
        <v>38643000000</v>
      </c>
    </row>
    <row r="120" spans="3:26" ht="15.5" x14ac:dyDescent="0.35">
      <c r="C120" t="s">
        <v>138</v>
      </c>
      <c r="D120" s="5">
        <v>2688312000000</v>
      </c>
      <c r="E120" s="5">
        <v>2643215000000</v>
      </c>
      <c r="F120" s="5">
        <v>1813793000000</v>
      </c>
      <c r="G120" s="5">
        <v>1756350000000</v>
      </c>
      <c r="I120" s="5">
        <v>2643215000000</v>
      </c>
      <c r="J120" s="5">
        <v>1633911000000</v>
      </c>
      <c r="K120" s="5">
        <v>1278056000000</v>
      </c>
      <c r="L120" s="5">
        <v>1886342000000</v>
      </c>
      <c r="M120" s="5">
        <v>2127889000000</v>
      </c>
      <c r="N120" s="5">
        <v>3008276000000</v>
      </c>
      <c r="O120" s="5">
        <v>3940405000000</v>
      </c>
      <c r="P120" s="5">
        <v>5021454000000</v>
      </c>
      <c r="Q120" s="5">
        <v>3595667000000</v>
      </c>
      <c r="R120" s="5">
        <v>2759524000000</v>
      </c>
      <c r="S120" s="5">
        <v>3322038000000</v>
      </c>
      <c r="T120" s="5">
        <v>2451497000000</v>
      </c>
      <c r="U120" s="5">
        <v>1380093000000</v>
      </c>
      <c r="V120" s="5">
        <v>338756000000</v>
      </c>
      <c r="W120" s="5">
        <v>454753000000</v>
      </c>
      <c r="X120" s="5">
        <v>402309000000</v>
      </c>
      <c r="Y120" s="5">
        <v>110943000000</v>
      </c>
      <c r="Z120" s="5">
        <v>129336000000</v>
      </c>
    </row>
    <row r="121" spans="3:26" ht="15.5" x14ac:dyDescent="0.35">
      <c r="C121" t="s">
        <v>139</v>
      </c>
      <c r="D121" s="5">
        <v>2688312000000</v>
      </c>
      <c r="E121" s="5">
        <v>2643215000000</v>
      </c>
      <c r="F121" s="5">
        <v>1813793000000</v>
      </c>
      <c r="G121" s="5">
        <v>1756350000000</v>
      </c>
      <c r="I121" s="5">
        <v>2643215000000</v>
      </c>
      <c r="J121" s="5">
        <v>1633911000000</v>
      </c>
      <c r="K121" s="5">
        <v>1278056000000</v>
      </c>
      <c r="L121" s="5">
        <v>1886342000000</v>
      </c>
      <c r="M121" s="5">
        <v>2127889000000</v>
      </c>
      <c r="N121" s="5">
        <v>3008276000000</v>
      </c>
      <c r="O121" s="5">
        <v>3940405000000</v>
      </c>
      <c r="P121" s="5">
        <v>5021454000000</v>
      </c>
      <c r="Q121" s="5">
        <v>3595667000000</v>
      </c>
      <c r="R121" s="5">
        <v>2759524000000</v>
      </c>
      <c r="S121" s="5">
        <v>3322038000000</v>
      </c>
      <c r="T121" s="5">
        <v>2451497000000</v>
      </c>
      <c r="U121" s="5">
        <v>1380093000000</v>
      </c>
      <c r="V121" s="5">
        <v>338756000000</v>
      </c>
      <c r="W121" s="5">
        <v>454753000000</v>
      </c>
      <c r="X121" s="5">
        <v>402309000000</v>
      </c>
      <c r="Y121" s="5">
        <v>110943000000</v>
      </c>
      <c r="Z121" s="5">
        <v>129336000000</v>
      </c>
    </row>
    <row r="122" spans="3:26" ht="15.5" x14ac:dyDescent="0.35">
      <c r="C122" t="s">
        <v>141</v>
      </c>
      <c r="S122" s="5">
        <v>3435000000</v>
      </c>
      <c r="T122" s="5">
        <v>31624000000</v>
      </c>
      <c r="U122" s="5">
        <v>39350000000</v>
      </c>
      <c r="V122" s="5">
        <v>44657000000</v>
      </c>
      <c r="W122" s="5">
        <v>40730000000</v>
      </c>
      <c r="X122" s="5">
        <v>20476000000</v>
      </c>
      <c r="Y122" s="5">
        <v>10482000000</v>
      </c>
      <c r="Z122" s="5">
        <v>3386000000</v>
      </c>
    </row>
    <row r="123" spans="3:26" ht="15.5" x14ac:dyDescent="0.35">
      <c r="C123" t="s">
        <v>327</v>
      </c>
    </row>
    <row r="124" spans="3:26" ht="15.5" x14ac:dyDescent="0.35">
      <c r="C124" t="s">
        <v>976</v>
      </c>
      <c r="N124" s="5">
        <v>722380000000</v>
      </c>
      <c r="O124" s="5">
        <v>647048000000</v>
      </c>
      <c r="P124" s="5">
        <v>579743000000</v>
      </c>
    </row>
    <row r="125" spans="3:26" ht="15.5" x14ac:dyDescent="0.35">
      <c r="C125" t="s">
        <v>997</v>
      </c>
      <c r="N125" s="5">
        <v>168987000000</v>
      </c>
      <c r="O125" s="5">
        <v>253480000000</v>
      </c>
      <c r="P125" s="5">
        <v>338207000000</v>
      </c>
    </row>
    <row r="126" spans="3:26" ht="15.5" x14ac:dyDescent="0.35">
      <c r="C126" t="s">
        <v>328</v>
      </c>
      <c r="D126" s="5">
        <v>1637209000000</v>
      </c>
      <c r="E126" s="5">
        <v>1636867000000</v>
      </c>
      <c r="F126" s="5">
        <v>941204000000</v>
      </c>
      <c r="G126" s="5">
        <v>927638000000</v>
      </c>
      <c r="I126" s="5">
        <v>1636867000000</v>
      </c>
      <c r="J126" s="5">
        <v>896077000000</v>
      </c>
      <c r="K126" s="5">
        <v>605672000000</v>
      </c>
      <c r="L126" s="5">
        <v>1177345000000</v>
      </c>
      <c r="M126" s="5">
        <v>987259000000</v>
      </c>
      <c r="N126" s="5">
        <v>1946918000000</v>
      </c>
      <c r="O126" s="5">
        <v>1608613000000</v>
      </c>
      <c r="P126" s="5">
        <v>1719540000000</v>
      </c>
      <c r="Q126" s="5">
        <v>1082403000000</v>
      </c>
      <c r="R126" s="5">
        <v>1026121000000</v>
      </c>
      <c r="S126" s="5">
        <v>780893000000</v>
      </c>
      <c r="T126" s="5">
        <v>1018022000000</v>
      </c>
      <c r="U126" s="5">
        <v>1036378000000</v>
      </c>
      <c r="V126" s="5">
        <v>120573000000</v>
      </c>
      <c r="W126" s="5">
        <v>291033000000</v>
      </c>
      <c r="X126" s="5">
        <v>288870000000</v>
      </c>
      <c r="Y126" s="5">
        <v>32729000000</v>
      </c>
      <c r="Z126" s="5">
        <v>68960000000</v>
      </c>
    </row>
    <row r="127" spans="3:26" ht="15.5" x14ac:dyDescent="0.35">
      <c r="C127" t="s">
        <v>142</v>
      </c>
      <c r="D127" s="5">
        <v>25904429000000</v>
      </c>
      <c r="E127" s="5">
        <v>23196204000000</v>
      </c>
      <c r="F127" s="5">
        <v>21401097000000</v>
      </c>
      <c r="G127" s="5">
        <v>21353354000000</v>
      </c>
      <c r="I127" s="5">
        <v>23196204000000</v>
      </c>
      <c r="J127" s="5">
        <v>21102439000000</v>
      </c>
      <c r="K127" s="5">
        <v>18540983000000</v>
      </c>
      <c r="L127" s="5">
        <v>19275574000000</v>
      </c>
      <c r="M127" s="5">
        <v>18503950000000</v>
      </c>
      <c r="N127" s="5">
        <v>18334415000000</v>
      </c>
      <c r="O127" s="5">
        <v>17108006000000</v>
      </c>
      <c r="P127" s="5">
        <v>16148410000000</v>
      </c>
      <c r="Q127" s="5">
        <v>16651570000000</v>
      </c>
      <c r="R127" s="5">
        <v>14179604000000</v>
      </c>
      <c r="S127" s="5">
        <v>10345671000000</v>
      </c>
      <c r="T127" s="5">
        <v>10986018000000</v>
      </c>
      <c r="U127" s="5">
        <v>8358500000000</v>
      </c>
      <c r="V127" s="5">
        <v>4404340000000</v>
      </c>
      <c r="W127" s="5">
        <v>3554452000000</v>
      </c>
      <c r="X127" s="5">
        <v>3177823000000</v>
      </c>
      <c r="Y127" s="5">
        <v>1969386000000</v>
      </c>
      <c r="Z127" s="5">
        <v>1700727000000</v>
      </c>
    </row>
    <row r="128" spans="3:26" ht="15.5" x14ac:dyDescent="0.35">
      <c r="C128" t="s">
        <v>143</v>
      </c>
    </row>
    <row r="129" spans="2:26" ht="15.5" x14ac:dyDescent="0.35">
      <c r="C129" t="s">
        <v>144</v>
      </c>
      <c r="D129" s="5">
        <v>415245000000</v>
      </c>
      <c r="E129" s="5">
        <v>415245000000</v>
      </c>
      <c r="F129" s="5">
        <v>415245000000</v>
      </c>
      <c r="G129" s="5">
        <v>415245000000</v>
      </c>
      <c r="I129" s="5">
        <v>415245000000</v>
      </c>
      <c r="J129" s="5">
        <v>415245000000</v>
      </c>
      <c r="K129" s="5">
        <v>415245000000</v>
      </c>
      <c r="L129" s="5">
        <v>415245000000</v>
      </c>
      <c r="M129" s="5">
        <v>415245000000</v>
      </c>
      <c r="N129" s="5">
        <v>415245000000</v>
      </c>
      <c r="O129" s="5">
        <v>415245000000</v>
      </c>
      <c r="P129" s="5">
        <v>415245000000</v>
      </c>
      <c r="Q129" s="5">
        <v>415245000000</v>
      </c>
      <c r="R129" s="5">
        <v>415245000000</v>
      </c>
      <c r="S129" s="5">
        <v>415245000000</v>
      </c>
      <c r="T129" s="5">
        <v>386143000000</v>
      </c>
      <c r="U129" s="5">
        <v>377495000000</v>
      </c>
      <c r="V129" s="5">
        <v>377495000000</v>
      </c>
      <c r="W129" s="5">
        <v>343177000000</v>
      </c>
      <c r="X129" s="5">
        <v>343177000000</v>
      </c>
      <c r="Y129" s="5">
        <v>343177000000</v>
      </c>
      <c r="Z129" s="5">
        <v>308860000000</v>
      </c>
    </row>
    <row r="130" spans="2:26" ht="15.5" x14ac:dyDescent="0.35">
      <c r="C130" t="s">
        <v>145</v>
      </c>
      <c r="D130" s="5">
        <v>2508722000000</v>
      </c>
      <c r="E130" s="5">
        <v>2508722000000</v>
      </c>
      <c r="F130" s="5">
        <v>2479828000000</v>
      </c>
      <c r="G130" s="5">
        <v>2479828000000</v>
      </c>
      <c r="I130" s="5">
        <v>2508722000000</v>
      </c>
      <c r="J130" s="5">
        <v>2479828000000</v>
      </c>
      <c r="K130" s="5">
        <v>2479828000000</v>
      </c>
      <c r="L130" s="5">
        <v>2479828000000</v>
      </c>
      <c r="M130" s="5">
        <v>2479828000000</v>
      </c>
      <c r="N130" s="5">
        <v>2479828000000</v>
      </c>
      <c r="O130" s="5">
        <v>2479828000000</v>
      </c>
      <c r="P130" s="5">
        <v>2479828000000</v>
      </c>
      <c r="Q130" s="5">
        <v>2479828000000</v>
      </c>
      <c r="R130" s="5">
        <v>2479828000000</v>
      </c>
      <c r="S130" s="5">
        <v>2478160000000</v>
      </c>
      <c r="T130" s="5">
        <v>975192000000</v>
      </c>
      <c r="U130" s="5">
        <v>465675000000</v>
      </c>
      <c r="V130" s="5">
        <v>1229168000000</v>
      </c>
      <c r="W130" s="5">
        <v>97251000000</v>
      </c>
      <c r="X130" s="5">
        <v>97251000000</v>
      </c>
      <c r="Y130" s="5">
        <v>97251000000</v>
      </c>
    </row>
    <row r="131" spans="2:26" ht="15.5" x14ac:dyDescent="0.35">
      <c r="C131" t="s">
        <v>146</v>
      </c>
      <c r="D131" s="5">
        <v>16186240000000</v>
      </c>
      <c r="E131" s="5">
        <v>15110708000000</v>
      </c>
      <c r="F131" s="5">
        <v>14014723000000</v>
      </c>
      <c r="G131" s="5">
        <v>13583628000000</v>
      </c>
      <c r="I131" s="5">
        <v>15110708000000</v>
      </c>
      <c r="J131" s="5">
        <v>13116220000000</v>
      </c>
      <c r="K131" s="5">
        <v>11159043000000</v>
      </c>
      <c r="L131" s="5">
        <v>8754466000000</v>
      </c>
      <c r="M131" s="5">
        <v>5999898000000</v>
      </c>
      <c r="N131" s="5">
        <v>4435085000000</v>
      </c>
      <c r="O131" s="5">
        <v>4179600000000</v>
      </c>
      <c r="P131" s="5">
        <v>3176712000000</v>
      </c>
      <c r="Q131" s="5">
        <v>2766170000000</v>
      </c>
      <c r="R131" s="5">
        <v>2646527000000</v>
      </c>
      <c r="S131" s="5">
        <v>2225570000000</v>
      </c>
      <c r="T131" s="5">
        <v>1923085000000</v>
      </c>
      <c r="U131" s="5">
        <v>1549982000000</v>
      </c>
      <c r="V131" s="5">
        <v>1204148000000</v>
      </c>
      <c r="W131" s="5">
        <v>900614000000</v>
      </c>
      <c r="X131" s="5">
        <v>539940000000</v>
      </c>
      <c r="Y131" s="5">
        <v>450558000000</v>
      </c>
      <c r="Z131" s="5">
        <v>297080000000</v>
      </c>
    </row>
    <row r="132" spans="2:26" ht="15.5" x14ac:dyDescent="0.35">
      <c r="C132" t="s">
        <v>147</v>
      </c>
      <c r="D132" s="5">
        <v>17000000000</v>
      </c>
      <c r="E132" s="5">
        <v>17000000000</v>
      </c>
      <c r="F132" s="5">
        <v>17000000000</v>
      </c>
      <c r="G132" s="5">
        <v>17000000000</v>
      </c>
      <c r="I132" s="5">
        <v>17000000000</v>
      </c>
      <c r="J132" s="5">
        <v>16000000000</v>
      </c>
      <c r="K132" s="5">
        <v>15000000000</v>
      </c>
      <c r="L132" s="5">
        <v>14000000000</v>
      </c>
      <c r="M132" s="5">
        <v>13000000000</v>
      </c>
      <c r="N132" s="5">
        <v>12000000000</v>
      </c>
      <c r="O132" s="5">
        <v>11000000000</v>
      </c>
      <c r="P132" s="5">
        <v>10000000000</v>
      </c>
      <c r="Q132" s="5">
        <v>9000000000</v>
      </c>
      <c r="R132" s="5">
        <v>8000000000</v>
      </c>
      <c r="S132" s="5">
        <v>7000000000</v>
      </c>
      <c r="T132" s="5">
        <v>6000000000</v>
      </c>
      <c r="U132" s="5">
        <v>5000000000</v>
      </c>
      <c r="V132" s="5">
        <v>4000000000</v>
      </c>
      <c r="W132" s="5">
        <v>3000000000</v>
      </c>
      <c r="X132" s="5">
        <v>2000000000</v>
      </c>
      <c r="Y132" s="5">
        <v>1000000000</v>
      </c>
    </row>
    <row r="133" spans="2:26" ht="15.5" x14ac:dyDescent="0.35">
      <c r="C133" t="s">
        <v>148</v>
      </c>
      <c r="D133" s="5">
        <v>16169240000000</v>
      </c>
      <c r="E133" s="5">
        <v>15093708000000</v>
      </c>
      <c r="F133" s="5">
        <v>13997723000000</v>
      </c>
      <c r="G133" s="5">
        <v>13566628000000</v>
      </c>
      <c r="I133" s="5">
        <v>15093708000000</v>
      </c>
      <c r="J133" s="5">
        <v>13100220000000</v>
      </c>
      <c r="K133" s="5">
        <v>11144043000000</v>
      </c>
      <c r="L133" s="5">
        <v>8740466000000</v>
      </c>
      <c r="M133" s="5">
        <v>5986898000000</v>
      </c>
      <c r="N133" s="5">
        <v>4423085000000</v>
      </c>
      <c r="O133" s="5">
        <v>4168600000000</v>
      </c>
      <c r="P133" s="5">
        <v>3166712000000</v>
      </c>
      <c r="Q133" s="5">
        <v>2757170000000</v>
      </c>
      <c r="R133" s="5">
        <v>2638527000000</v>
      </c>
      <c r="S133" s="5">
        <v>2218570000000</v>
      </c>
      <c r="T133" s="5">
        <v>1917085000000</v>
      </c>
      <c r="U133" s="5">
        <v>1544982000000</v>
      </c>
      <c r="V133" s="5">
        <v>1200148000000</v>
      </c>
      <c r="W133" s="5">
        <v>897614000000</v>
      </c>
      <c r="X133" s="5">
        <v>537940000000</v>
      </c>
      <c r="Y133" s="5">
        <v>449558000000</v>
      </c>
      <c r="Z133" s="5">
        <v>297080000000</v>
      </c>
    </row>
    <row r="134" spans="2:26" ht="15.5" x14ac:dyDescent="0.35">
      <c r="C134" t="s">
        <v>149</v>
      </c>
      <c r="D134" s="5">
        <v>16186240000000</v>
      </c>
      <c r="E134" s="5">
        <v>15110708000000</v>
      </c>
      <c r="F134" s="5">
        <v>14014723000000</v>
      </c>
      <c r="G134" s="5">
        <v>13583628000000</v>
      </c>
      <c r="I134" s="5">
        <v>15110708000000</v>
      </c>
      <c r="J134" s="5">
        <v>13116220000000</v>
      </c>
      <c r="K134" s="5">
        <v>11159043000000</v>
      </c>
      <c r="L134" s="5">
        <v>8754466000000</v>
      </c>
      <c r="M134" s="5">
        <v>5999898000000</v>
      </c>
      <c r="N134" s="5">
        <v>4435085000000</v>
      </c>
      <c r="O134" s="5">
        <v>4179600000000</v>
      </c>
      <c r="P134" s="5">
        <v>3176712000000</v>
      </c>
      <c r="Q134" s="5">
        <v>2766170000000</v>
      </c>
      <c r="R134" s="5">
        <v>2646527000000</v>
      </c>
      <c r="S134" s="5">
        <v>2225570000000</v>
      </c>
      <c r="T134" s="5">
        <v>1923085000000</v>
      </c>
      <c r="U134" s="5">
        <v>1549982000000</v>
      </c>
      <c r="V134" s="5">
        <v>1204148000000</v>
      </c>
      <c r="W134" s="5">
        <v>900614000000</v>
      </c>
      <c r="X134" s="5">
        <v>539940000000</v>
      </c>
      <c r="Y134" s="5">
        <v>450558000000</v>
      </c>
      <c r="Z134" s="5">
        <v>297080000000</v>
      </c>
    </row>
    <row r="135" spans="2:26" ht="15.5" x14ac:dyDescent="0.35">
      <c r="C135" t="s">
        <v>150</v>
      </c>
      <c r="D135" s="5">
        <v>1422919000000</v>
      </c>
      <c r="E135" s="5">
        <v>1361567000000</v>
      </c>
      <c r="F135" s="5">
        <v>1351092000000</v>
      </c>
      <c r="G135" s="5">
        <v>1317431000000</v>
      </c>
      <c r="I135" s="5">
        <v>1361567000000</v>
      </c>
      <c r="J135" s="5">
        <v>1318269000000</v>
      </c>
      <c r="K135" s="5">
        <v>1231771000000</v>
      </c>
      <c r="L135" s="5">
        <v>249165000000</v>
      </c>
      <c r="M135" s="5">
        <v>199052000000</v>
      </c>
      <c r="N135" s="5">
        <v>214224000000</v>
      </c>
      <c r="O135" s="5">
        <v>187363000000</v>
      </c>
      <c r="P135" s="5">
        <v>161090000000</v>
      </c>
      <c r="Q135" s="5">
        <v>142273000000</v>
      </c>
      <c r="R135" s="5">
        <v>157409000000</v>
      </c>
      <c r="S135" s="5">
        <v>123101000000</v>
      </c>
      <c r="T135" s="5">
        <v>105720000000</v>
      </c>
      <c r="U135" s="5">
        <v>249197000000</v>
      </c>
      <c r="V135" s="5">
        <v>35120000000</v>
      </c>
    </row>
    <row r="136" spans="2:26" ht="15.5" x14ac:dyDescent="0.35">
      <c r="C136" t="s">
        <v>9</v>
      </c>
      <c r="D136" s="5">
        <v>19905295000000</v>
      </c>
      <c r="E136" s="5">
        <v>19382897000000</v>
      </c>
      <c r="F136" s="5">
        <v>18619684000000</v>
      </c>
      <c r="G136" s="5">
        <v>18138441000000</v>
      </c>
      <c r="I136" s="5">
        <v>19382897000000</v>
      </c>
      <c r="J136" s="5">
        <v>17695943000000</v>
      </c>
      <c r="K136" s="5">
        <v>15705200000000</v>
      </c>
      <c r="L136" s="5">
        <v>11470692000000</v>
      </c>
      <c r="M136" s="5">
        <v>8989798000000</v>
      </c>
      <c r="N136" s="5">
        <v>7636328000000</v>
      </c>
      <c r="O136" s="5">
        <v>6884307000000</v>
      </c>
      <c r="P136" s="5">
        <v>6017558000000</v>
      </c>
      <c r="Q136" s="5">
        <v>5250170000000</v>
      </c>
      <c r="R136" s="5">
        <v>5294763000000</v>
      </c>
      <c r="S136" s="5">
        <v>4850216000000</v>
      </c>
      <c r="T136" s="5">
        <v>3006550000000</v>
      </c>
      <c r="U136" s="5">
        <v>2603727000000</v>
      </c>
      <c r="V136" s="5">
        <v>3099506000000</v>
      </c>
      <c r="W136" s="5">
        <v>1460480000000</v>
      </c>
      <c r="X136" s="5">
        <v>1085106000000</v>
      </c>
      <c r="Y136" s="5">
        <v>891093000000</v>
      </c>
      <c r="Z136" s="5">
        <v>605900000000</v>
      </c>
    </row>
    <row r="137" spans="2:26" ht="15.5" x14ac:dyDescent="0.35">
      <c r="C137" t="s">
        <v>151</v>
      </c>
      <c r="D137" s="5">
        <v>45809724000000</v>
      </c>
      <c r="E137" s="5">
        <v>42579101000000</v>
      </c>
      <c r="F137" s="5">
        <v>40020781000000</v>
      </c>
      <c r="G137" s="5">
        <v>39491795000000</v>
      </c>
      <c r="I137" s="5">
        <v>42579101000000</v>
      </c>
      <c r="J137" s="5">
        <v>38798382000000</v>
      </c>
      <c r="K137" s="5">
        <v>34246183000000</v>
      </c>
      <c r="L137" s="5">
        <v>30746266000000</v>
      </c>
      <c r="M137" s="5">
        <v>27493748000000</v>
      </c>
      <c r="N137" s="5">
        <v>25970743000000</v>
      </c>
      <c r="O137" s="5">
        <v>23992313000000</v>
      </c>
      <c r="P137" s="5">
        <v>22165968000000</v>
      </c>
      <c r="Q137" s="5">
        <v>21901740000000</v>
      </c>
      <c r="R137" s="5">
        <v>19474367000000</v>
      </c>
      <c r="S137" s="5">
        <v>15195887000000</v>
      </c>
      <c r="T137" s="5">
        <v>13992568000000</v>
      </c>
      <c r="U137" s="5">
        <v>10962227000000</v>
      </c>
      <c r="V137" s="5">
        <v>7503846000000</v>
      </c>
      <c r="W137" s="5">
        <v>5014932000000</v>
      </c>
      <c r="X137" s="5">
        <v>4262929000000</v>
      </c>
      <c r="Y137" s="5">
        <v>2860479000000</v>
      </c>
      <c r="Z137" s="5">
        <v>2306627000000</v>
      </c>
    </row>
    <row r="138" spans="2:26" ht="15.5" x14ac:dyDescent="0.35">
      <c r="C138" t="s">
        <v>152</v>
      </c>
      <c r="D138" s="5">
        <v>41524501700</v>
      </c>
      <c r="E138" s="5">
        <v>41524501700</v>
      </c>
      <c r="F138" s="5">
        <v>41524501700</v>
      </c>
      <c r="G138" s="5">
        <v>41524501700</v>
      </c>
      <c r="I138" s="5">
        <v>41524501700</v>
      </c>
      <c r="J138" s="5">
        <v>41524501700</v>
      </c>
      <c r="K138" s="5">
        <v>41524501700</v>
      </c>
      <c r="L138" s="5">
        <v>41524501700</v>
      </c>
      <c r="M138" s="5">
        <v>41524501700</v>
      </c>
      <c r="N138" s="5">
        <v>41524501700</v>
      </c>
      <c r="O138" s="5">
        <v>41524501700</v>
      </c>
      <c r="P138" s="5">
        <v>41524501700</v>
      </c>
      <c r="Q138" s="5">
        <v>41524501700</v>
      </c>
      <c r="R138" s="5">
        <v>41524501700</v>
      </c>
      <c r="S138" s="5">
        <v>41524501700</v>
      </c>
      <c r="T138" s="5">
        <v>38614252900</v>
      </c>
      <c r="U138" s="5">
        <v>37749547000</v>
      </c>
      <c r="V138" s="5">
        <v>3774954700</v>
      </c>
      <c r="W138" s="5">
        <v>3431777000</v>
      </c>
      <c r="X138" s="5">
        <v>3431777000</v>
      </c>
      <c r="Y138" s="5">
        <v>3431777000</v>
      </c>
      <c r="Z138" s="5">
        <v>3088600000</v>
      </c>
    </row>
    <row r="140" spans="2:26" ht="15.5" x14ac:dyDescent="0.35">
      <c r="B140" t="s">
        <v>153</v>
      </c>
      <c r="C140" t="s">
        <v>154</v>
      </c>
      <c r="D140" s="5">
        <v>3182967000000</v>
      </c>
      <c r="E140" s="5">
        <v>2797367000000</v>
      </c>
      <c r="F140" s="5">
        <v>925557000000</v>
      </c>
      <c r="G140" s="5">
        <v>405959000000</v>
      </c>
      <c r="I140" s="5">
        <v>7674891000000</v>
      </c>
      <c r="J140" s="5">
        <v>8063130000000</v>
      </c>
      <c r="K140" s="5">
        <v>6817021000000</v>
      </c>
      <c r="L140" s="5">
        <v>7062488000000</v>
      </c>
      <c r="M140" s="5">
        <v>6335963000000</v>
      </c>
      <c r="N140" s="5">
        <v>6560173000000</v>
      </c>
      <c r="O140" s="5">
        <v>5409142000000</v>
      </c>
      <c r="P140" s="5">
        <v>5956645000000</v>
      </c>
      <c r="Q140" s="5">
        <v>3322625000000</v>
      </c>
      <c r="R140" s="5">
        <v>2099475000000</v>
      </c>
      <c r="S140" s="5">
        <v>3411211000000</v>
      </c>
      <c r="T140" s="5">
        <v>1548810000000</v>
      </c>
      <c r="U140" s="5">
        <v>1160105000000</v>
      </c>
      <c r="V140" s="5">
        <v>864179000000</v>
      </c>
      <c r="W140" s="5">
        <v>930507000000</v>
      </c>
      <c r="X140" s="5">
        <v>659353000000</v>
      </c>
      <c r="Y140" s="5">
        <v>559280000000</v>
      </c>
      <c r="Z140" s="5">
        <v>437785000000</v>
      </c>
    </row>
    <row r="141" spans="2:26" ht="15.5" x14ac:dyDescent="0.35">
      <c r="C141" t="s">
        <v>331</v>
      </c>
      <c r="D141" s="5">
        <v>36661557000000</v>
      </c>
      <c r="E141" s="5">
        <v>28394413000000</v>
      </c>
      <c r="F141" s="5">
        <v>31714426000000</v>
      </c>
      <c r="G141" s="5">
        <v>33596690000000</v>
      </c>
      <c r="I141" s="5">
        <v>126395939000000</v>
      </c>
      <c r="J141" s="5">
        <v>117772298000000</v>
      </c>
      <c r="K141" s="5">
        <v>106496110000000</v>
      </c>
      <c r="L141" s="5">
        <v>96648254000000</v>
      </c>
      <c r="M141" s="5">
        <v>84855460000000</v>
      </c>
      <c r="N141" s="5">
        <v>75384970000000</v>
      </c>
      <c r="O141" s="5">
        <v>73492100000000</v>
      </c>
      <c r="P141" s="5">
        <v>66777013000000</v>
      </c>
      <c r="Q141" s="5">
        <v>61286567000000</v>
      </c>
      <c r="R141" s="5">
        <v>55570277000000</v>
      </c>
      <c r="S141" s="5">
        <v>48451284000000</v>
      </c>
      <c r="T141" s="5">
        <v>41319899000000</v>
      </c>
      <c r="U141" s="5">
        <v>34453298000000</v>
      </c>
      <c r="V141" s="5">
        <v>23177062000000</v>
      </c>
      <c r="W141" s="5">
        <v>18116860000000</v>
      </c>
      <c r="X141" s="5">
        <v>14058330000000</v>
      </c>
      <c r="Y141" s="5">
        <v>10561562000000</v>
      </c>
      <c r="Z141" s="5">
        <v>8219608000000</v>
      </c>
    </row>
    <row r="142" spans="2:26" ht="15.5" x14ac:dyDescent="0.35">
      <c r="C142" t="s">
        <v>998</v>
      </c>
      <c r="D142" s="5">
        <v>44939000000</v>
      </c>
      <c r="E142" s="5">
        <v>33247000000</v>
      </c>
      <c r="F142" s="5">
        <v>31052000000</v>
      </c>
      <c r="G142" s="5">
        <v>35430000000</v>
      </c>
      <c r="I142" s="5">
        <v>140635000000</v>
      </c>
      <c r="J142" s="5">
        <v>108130000000</v>
      </c>
      <c r="K142" s="5">
        <v>75067000000</v>
      </c>
      <c r="L142" s="5">
        <v>38093000000</v>
      </c>
      <c r="M142" s="5">
        <v>61088000000</v>
      </c>
      <c r="N142" s="5">
        <v>118254000000</v>
      </c>
      <c r="O142" s="5">
        <v>66253000000</v>
      </c>
      <c r="P142" s="5">
        <v>7488000000</v>
      </c>
      <c r="Q142" s="5">
        <v>6086000000</v>
      </c>
      <c r="R142" s="5">
        <v>7098000000</v>
      </c>
      <c r="S142" s="5">
        <v>7878000000</v>
      </c>
      <c r="T142" s="5">
        <v>8686000000</v>
      </c>
    </row>
    <row r="143" spans="2:26" ht="15.5" x14ac:dyDescent="0.35">
      <c r="C143" t="s">
        <v>571</v>
      </c>
      <c r="D143" s="5">
        <v>-27941072000000</v>
      </c>
      <c r="E143" s="5">
        <v>-20718578000000</v>
      </c>
      <c r="F143" s="5">
        <v>-25588839000000</v>
      </c>
      <c r="G143" s="5">
        <v>-27759077000000</v>
      </c>
      <c r="I143" s="5">
        <v>-99419487000000</v>
      </c>
      <c r="J143" s="5">
        <v>-92180731000000</v>
      </c>
      <c r="K143" s="5">
        <v>-84415454000000</v>
      </c>
      <c r="L143" s="5">
        <v>-76576586000000</v>
      </c>
      <c r="M143" s="5">
        <v>-67417897000000</v>
      </c>
      <c r="N143" s="5">
        <v>-59459325000000</v>
      </c>
      <c r="O143" s="5">
        <v>-58501011000000</v>
      </c>
      <c r="P143" s="5">
        <v>-52966943000000</v>
      </c>
      <c r="Q143" s="5">
        <v>-49281250000000</v>
      </c>
      <c r="R143" s="5">
        <v>-46024990000000</v>
      </c>
      <c r="S143" s="5">
        <v>-38757242000000</v>
      </c>
      <c r="T143" s="5">
        <v>-34538778000000</v>
      </c>
      <c r="U143" s="5">
        <v>-28999080000000</v>
      </c>
      <c r="V143" s="5">
        <v>-19796783000000</v>
      </c>
      <c r="W143" s="5">
        <v>-15216845000000</v>
      </c>
      <c r="X143" s="5">
        <v>-11926188000000</v>
      </c>
      <c r="Y143" s="5">
        <v>-8851454000000</v>
      </c>
      <c r="Z143" s="5">
        <v>-6886312000000</v>
      </c>
    </row>
    <row r="144" spans="2:26" ht="15.5" x14ac:dyDescent="0.35">
      <c r="C144" t="s">
        <v>999</v>
      </c>
    </row>
    <row r="145" spans="3:26" ht="15.5" x14ac:dyDescent="0.35">
      <c r="C145" t="s">
        <v>1000</v>
      </c>
      <c r="D145" s="5">
        <v>-3721757000000</v>
      </c>
      <c r="E145" s="5">
        <v>-3489849000000</v>
      </c>
      <c r="F145" s="5">
        <v>-2495790000000</v>
      </c>
      <c r="G145" s="5">
        <v>-3282075000000</v>
      </c>
      <c r="I145" s="5">
        <v>-12731389000000</v>
      </c>
      <c r="J145" s="5">
        <v>-11497094000000</v>
      </c>
      <c r="K145" s="5">
        <v>-10582362000000</v>
      </c>
      <c r="L145" s="5">
        <v>-9067252000000</v>
      </c>
      <c r="M145" s="5">
        <v>-8122959000000</v>
      </c>
      <c r="N145" s="5">
        <v>-8006914000000</v>
      </c>
      <c r="O145" s="5">
        <v>-6776488000000</v>
      </c>
      <c r="P145" s="5">
        <v>-5984260000000</v>
      </c>
      <c r="Q145" s="5">
        <v>-5524845000000</v>
      </c>
      <c r="R145" s="5">
        <v>-4775490000000</v>
      </c>
      <c r="S145" s="5">
        <v>-3846306000000</v>
      </c>
      <c r="T145" s="5">
        <v>-3063600000000</v>
      </c>
      <c r="U145" s="5">
        <v>-2468369000000</v>
      </c>
      <c r="V145" s="5">
        <v>-1310913000000</v>
      </c>
      <c r="W145" s="5">
        <v>-1021801000000</v>
      </c>
      <c r="X145" s="5">
        <v>-776976000000</v>
      </c>
      <c r="Y145" s="5">
        <v>-606070000000</v>
      </c>
      <c r="Z145" s="5">
        <v>-474352000000</v>
      </c>
    </row>
    <row r="146" spans="3:26" ht="15.5" x14ac:dyDescent="0.35">
      <c r="C146" t="s">
        <v>434</v>
      </c>
      <c r="D146" s="5">
        <v>-1752102000000</v>
      </c>
      <c r="E146" s="5">
        <v>-942887000000</v>
      </c>
      <c r="F146" s="5">
        <v>-2157809000000</v>
      </c>
      <c r="G146" s="5">
        <v>-1889644000000</v>
      </c>
      <c r="I146" s="5">
        <v>-6571193000000</v>
      </c>
      <c r="J146" s="5">
        <v>-5975566000000</v>
      </c>
      <c r="K146" s="5">
        <v>-5232822000000</v>
      </c>
      <c r="L146" s="5">
        <v>-4053746000000</v>
      </c>
      <c r="M146" s="5">
        <v>-3957594000000</v>
      </c>
      <c r="N146" s="5">
        <v>-3693891000000</v>
      </c>
      <c r="O146" s="5">
        <v>-3703146000000</v>
      </c>
      <c r="P146" s="5">
        <v>-3427102000000</v>
      </c>
      <c r="Q146" s="5">
        <v>-3306421000000</v>
      </c>
      <c r="R146" s="5">
        <v>-2927962000000</v>
      </c>
      <c r="S146" s="5">
        <v>-2642416000000</v>
      </c>
      <c r="T146" s="5">
        <v>-2244820000000</v>
      </c>
      <c r="U146" s="5">
        <v>-1829639000000</v>
      </c>
      <c r="V146" s="5">
        <v>-1041820000000</v>
      </c>
      <c r="W146" s="5">
        <v>-861335000000</v>
      </c>
      <c r="X146" s="5">
        <v>-682383000000</v>
      </c>
      <c r="Y146" s="5">
        <v>-497105000000</v>
      </c>
      <c r="Z146" s="5">
        <v>-396177000000</v>
      </c>
    </row>
    <row r="147" spans="3:26" ht="15.5" x14ac:dyDescent="0.35">
      <c r="C147" t="s">
        <v>1001</v>
      </c>
      <c r="U147" s="5">
        <v>-284394000000</v>
      </c>
      <c r="V147" s="5">
        <v>-45119000000</v>
      </c>
      <c r="W147" s="5">
        <v>-86587000000</v>
      </c>
      <c r="X147" s="5">
        <v>-61637000000</v>
      </c>
      <c r="Y147" s="5">
        <v>-44473000000</v>
      </c>
      <c r="Z147" s="5">
        <v>-34884000000</v>
      </c>
    </row>
    <row r="148" spans="3:26" ht="15.5" x14ac:dyDescent="0.35">
      <c r="C148" t="s">
        <v>449</v>
      </c>
      <c r="D148" s="5">
        <v>-242511000000</v>
      </c>
      <c r="E148" s="5">
        <v>203031000000</v>
      </c>
      <c r="F148" s="5">
        <v>-587219000000</v>
      </c>
      <c r="G148" s="5">
        <v>-273734000000</v>
      </c>
      <c r="I148" s="5">
        <v>-898264000000</v>
      </c>
      <c r="J148" s="5">
        <v>-895792000000</v>
      </c>
      <c r="K148" s="5">
        <v>-801306000000</v>
      </c>
      <c r="L148" s="5">
        <v>-673496000000</v>
      </c>
      <c r="M148" s="5">
        <v>-451970000000</v>
      </c>
      <c r="N148" s="5">
        <v>-253622000000</v>
      </c>
      <c r="O148" s="5">
        <v>-240817000000</v>
      </c>
      <c r="P148" s="5">
        <v>-190103000000</v>
      </c>
      <c r="Q148" s="5">
        <v>-195383000000</v>
      </c>
      <c r="R148" s="5">
        <v>-173709000000</v>
      </c>
      <c r="S148" s="5">
        <v>-157006000000</v>
      </c>
      <c r="T148" s="5">
        <v>-137334000000</v>
      </c>
      <c r="U148" s="5">
        <v>-123875000000</v>
      </c>
      <c r="V148" s="5">
        <v>-55835000000</v>
      </c>
      <c r="W148" s="5">
        <v>-42501000000</v>
      </c>
      <c r="X148" s="5">
        <v>-26553000000</v>
      </c>
      <c r="Y148" s="5">
        <v>-34790000000</v>
      </c>
      <c r="Z148" s="5">
        <v>-10920000000</v>
      </c>
    </row>
    <row r="149" spans="3:26" ht="15.5" x14ac:dyDescent="0.35">
      <c r="C149" t="s">
        <v>1002</v>
      </c>
      <c r="D149" s="5">
        <v>-5716370000000</v>
      </c>
      <c r="E149" s="5">
        <v>-4229705000000</v>
      </c>
      <c r="F149" s="5">
        <v>-5240818000000</v>
      </c>
      <c r="G149" s="5">
        <v>-5445453000000</v>
      </c>
      <c r="I149" s="5">
        <v>-20200846000000</v>
      </c>
      <c r="J149" s="5">
        <v>-18368452000000</v>
      </c>
      <c r="K149" s="5">
        <v>-16616490000000</v>
      </c>
      <c r="L149" s="5">
        <v>-13794494000000</v>
      </c>
      <c r="M149" s="5">
        <v>-12532523000000</v>
      </c>
      <c r="N149" s="5">
        <v>-11954427000000</v>
      </c>
      <c r="O149" s="5">
        <v>-10720451000000</v>
      </c>
      <c r="P149" s="5">
        <v>-9601465000000</v>
      </c>
      <c r="Q149" s="5">
        <v>-9026649000000</v>
      </c>
      <c r="R149" s="5">
        <v>-7877161000000</v>
      </c>
      <c r="S149" s="5">
        <v>-6645728000000</v>
      </c>
      <c r="T149" s="5">
        <v>-5445754000000</v>
      </c>
      <c r="U149" s="5">
        <v>-4706277000000</v>
      </c>
      <c r="V149" s="5">
        <v>-2453687000000</v>
      </c>
      <c r="W149" s="5">
        <v>-2012224000000</v>
      </c>
      <c r="X149" s="5">
        <v>-1547549000000</v>
      </c>
      <c r="Y149" s="5">
        <v>-1182438000000</v>
      </c>
      <c r="Z149" s="5">
        <v>-916333000000</v>
      </c>
    </row>
    <row r="150" spans="3:26" ht="15.5" x14ac:dyDescent="0.35">
      <c r="C150" t="s">
        <v>1003</v>
      </c>
      <c r="D150" s="5">
        <v>178852000000</v>
      </c>
      <c r="E150" s="5">
        <v>-649446000000</v>
      </c>
      <c r="F150" s="5">
        <v>40788000000</v>
      </c>
      <c r="G150" s="5">
        <v>13799000000</v>
      </c>
      <c r="I150" s="5">
        <v>898602000000</v>
      </c>
      <c r="J150" s="5">
        <v>840015000000</v>
      </c>
      <c r="K150" s="5">
        <v>1352855000000</v>
      </c>
      <c r="L150" s="5">
        <v>785314000000</v>
      </c>
      <c r="M150" s="5">
        <v>1430923000000</v>
      </c>
      <c r="N150" s="5">
        <v>2588955000000</v>
      </c>
      <c r="O150" s="5">
        <v>1138504000000</v>
      </c>
      <c r="P150" s="5">
        <v>1769429000000</v>
      </c>
      <c r="Q150" s="5">
        <v>364675000000</v>
      </c>
      <c r="R150" s="5">
        <v>443769000000</v>
      </c>
      <c r="S150" s="5">
        <v>375133000000</v>
      </c>
      <c r="T150" s="5">
        <v>458485000000</v>
      </c>
      <c r="U150" s="5">
        <v>401580000000</v>
      </c>
      <c r="V150" s="5">
        <v>-71701000000</v>
      </c>
      <c r="W150" s="5">
        <v>39977000000</v>
      </c>
      <c r="X150" s="5">
        <v>71779000000</v>
      </c>
      <c r="Y150" s="5">
        <v>22169000000</v>
      </c>
      <c r="Z150" s="5">
        <v>15643000000</v>
      </c>
    </row>
    <row r="151" spans="3:26" ht="15.5" x14ac:dyDescent="0.35">
      <c r="C151" t="s">
        <v>872</v>
      </c>
      <c r="E151" s="5">
        <v>683000000</v>
      </c>
      <c r="I151" s="5">
        <v>683000000</v>
      </c>
    </row>
    <row r="152" spans="3:26" ht="15.5" x14ac:dyDescent="0.35">
      <c r="C152" t="s">
        <v>1004</v>
      </c>
      <c r="P152" s="5">
        <v>-21389000000</v>
      </c>
      <c r="Q152" s="5">
        <v>-20718000000</v>
      </c>
      <c r="R152" s="5">
        <v>-12420000000</v>
      </c>
      <c r="S152" s="5">
        <v>-12236000000</v>
      </c>
      <c r="T152" s="5">
        <v>-245042000000</v>
      </c>
    </row>
    <row r="153" spans="3:26" ht="15.5" x14ac:dyDescent="0.35">
      <c r="C153" t="s">
        <v>161</v>
      </c>
      <c r="D153" s="5">
        <v>-740794000000</v>
      </c>
      <c r="E153" s="5">
        <v>225191000000</v>
      </c>
      <c r="F153" s="5">
        <v>-454422000000</v>
      </c>
      <c r="G153" s="5">
        <v>-1539695000000</v>
      </c>
      <c r="I153" s="5">
        <v>-2023760000000</v>
      </c>
      <c r="J153" s="5">
        <v>-2236377000000</v>
      </c>
      <c r="K153" s="5">
        <v>-1836246000000</v>
      </c>
      <c r="L153" s="5">
        <v>-1813512000000</v>
      </c>
      <c r="M153" s="5">
        <v>-3278614000000</v>
      </c>
      <c r="N153" s="5">
        <v>-36465889000000</v>
      </c>
      <c r="O153" s="5">
        <v>-892330000000</v>
      </c>
      <c r="P153" s="5">
        <v>-2932622000000</v>
      </c>
      <c r="Q153" s="5">
        <v>298713000000</v>
      </c>
      <c r="R153" s="5">
        <v>2132405000000</v>
      </c>
      <c r="S153" s="5">
        <v>-77058000000</v>
      </c>
      <c r="T153" s="5">
        <v>1245587000000</v>
      </c>
      <c r="U153" s="5">
        <v>1522595000000</v>
      </c>
      <c r="V153" s="5">
        <v>994200000000</v>
      </c>
      <c r="W153" s="5">
        <v>7734000000</v>
      </c>
      <c r="X153" s="5">
        <v>438109000000</v>
      </c>
      <c r="Y153" s="5">
        <v>14385000000</v>
      </c>
      <c r="Z153" s="5">
        <v>193252000000</v>
      </c>
    </row>
    <row r="154" spans="3:26" ht="15.5" x14ac:dyDescent="0.35">
      <c r="C154" t="s">
        <v>162</v>
      </c>
      <c r="D154" s="5">
        <v>-907801000000</v>
      </c>
      <c r="E154" s="5">
        <v>-2121049000000</v>
      </c>
      <c r="F154" s="5">
        <v>-1228992000000</v>
      </c>
      <c r="G154" s="5">
        <v>-1341006000000</v>
      </c>
      <c r="I154" s="5">
        <v>-5816516000000</v>
      </c>
      <c r="J154" s="5">
        <v>-5056075000000</v>
      </c>
      <c r="K154" s="5">
        <v>-4724846000000</v>
      </c>
      <c r="L154" s="5">
        <v>-4700017000000</v>
      </c>
      <c r="M154" s="5">
        <v>-3659677000000</v>
      </c>
      <c r="N154" s="5">
        <v>-3830974000000</v>
      </c>
      <c r="O154" s="5">
        <v>-2689191000000</v>
      </c>
      <c r="P154" s="5">
        <v>-1886495000000</v>
      </c>
      <c r="Q154" s="5">
        <v>-3625051000000</v>
      </c>
      <c r="R154" s="5">
        <v>-4060032000000</v>
      </c>
      <c r="S154" s="5">
        <v>-3096475000000</v>
      </c>
      <c r="T154" s="5">
        <v>-2877802000000</v>
      </c>
      <c r="U154" s="5">
        <v>-3219841000000</v>
      </c>
      <c r="V154" s="5">
        <v>-1516843000000</v>
      </c>
      <c r="W154" s="5">
        <v>-788030000000</v>
      </c>
      <c r="X154" s="5">
        <v>-1050530000000</v>
      </c>
      <c r="Y154" s="5">
        <v>-526995000000</v>
      </c>
      <c r="Z154" s="5">
        <v>-651064000000</v>
      </c>
    </row>
    <row r="155" spans="3:26" ht="15.5" x14ac:dyDescent="0.35">
      <c r="C155" t="s">
        <v>343</v>
      </c>
      <c r="D155" s="5">
        <v>13235000000</v>
      </c>
      <c r="E155" s="5">
        <v>4265000000</v>
      </c>
      <c r="F155" s="5">
        <v>33713000000</v>
      </c>
      <c r="G155" s="5">
        <v>14081000000</v>
      </c>
      <c r="I155" s="5">
        <v>65105000000</v>
      </c>
      <c r="J155" s="5">
        <v>62114000000</v>
      </c>
      <c r="K155" s="5">
        <v>54590000000</v>
      </c>
      <c r="L155" s="5">
        <v>55609000000</v>
      </c>
      <c r="M155" s="5">
        <v>30352000000</v>
      </c>
      <c r="N155" s="5">
        <v>49454000000</v>
      </c>
      <c r="O155" s="5">
        <v>39455000000</v>
      </c>
      <c r="P155" s="5">
        <v>30042000000</v>
      </c>
      <c r="Q155" s="5">
        <v>39660000000</v>
      </c>
      <c r="R155" s="5">
        <v>31795000000</v>
      </c>
      <c r="S155" s="5">
        <v>43912000000</v>
      </c>
      <c r="T155" s="5">
        <v>64089000000</v>
      </c>
      <c r="U155" s="5">
        <v>59135000000</v>
      </c>
      <c r="V155" s="5">
        <v>42357000000</v>
      </c>
      <c r="W155" s="5">
        <v>36315000000</v>
      </c>
      <c r="X155" s="5">
        <v>28244000000</v>
      </c>
      <c r="Y155" s="5">
        <v>20906000000</v>
      </c>
      <c r="Z155" s="5">
        <v>17147000000</v>
      </c>
    </row>
    <row r="156" spans="3:26" ht="15.5" x14ac:dyDescent="0.35">
      <c r="C156" t="s">
        <v>551</v>
      </c>
      <c r="Y156" s="5">
        <v>-6750000000</v>
      </c>
      <c r="Z156" s="5">
        <v>-30000000000</v>
      </c>
    </row>
    <row r="157" spans="3:26" ht="15.5" x14ac:dyDescent="0.35">
      <c r="C157" t="s">
        <v>459</v>
      </c>
      <c r="D157" s="5">
        <v>-93502000000</v>
      </c>
      <c r="E157" s="5">
        <v>-83381000000</v>
      </c>
      <c r="F157" s="5">
        <v>15763000000</v>
      </c>
      <c r="G157" s="5">
        <v>-25450000000</v>
      </c>
      <c r="I157" s="5">
        <v>-141743000000</v>
      </c>
      <c r="J157" s="5">
        <v>-242909000000</v>
      </c>
      <c r="K157" s="5">
        <v>-276956000000</v>
      </c>
      <c r="L157" s="5">
        <v>-161433000000</v>
      </c>
      <c r="M157" s="5">
        <v>-125158000000</v>
      </c>
      <c r="N157" s="5">
        <v>-76997000000</v>
      </c>
      <c r="O157" s="5">
        <v>-26435000000</v>
      </c>
      <c r="P157" s="5">
        <v>-8899000000</v>
      </c>
      <c r="Q157" s="5">
        <v>-58794000000</v>
      </c>
      <c r="R157" s="5">
        <v>9885000000</v>
      </c>
      <c r="S157" s="5">
        <v>15622000000</v>
      </c>
      <c r="T157" s="5">
        <v>59223000000</v>
      </c>
      <c r="U157" s="5">
        <v>-46600000000</v>
      </c>
      <c r="V157" s="5">
        <v>-30412000000</v>
      </c>
      <c r="W157" s="5">
        <v>-7576000000</v>
      </c>
    </row>
    <row r="158" spans="3:26" ht="15.5" x14ac:dyDescent="0.35">
      <c r="C158" t="s">
        <v>1005</v>
      </c>
    </row>
    <row r="159" spans="3:26" ht="15.5" x14ac:dyDescent="0.35">
      <c r="C159" t="s">
        <v>1006</v>
      </c>
      <c r="V159" s="5">
        <v>1007000000</v>
      </c>
    </row>
    <row r="160" spans="3:26" ht="15.5" x14ac:dyDescent="0.35">
      <c r="C160" t="s">
        <v>163</v>
      </c>
      <c r="O160" s="5">
        <v>-1227968000000</v>
      </c>
      <c r="P160" s="5">
        <v>-695751000000</v>
      </c>
      <c r="Q160" s="5">
        <v>-1574150000000</v>
      </c>
      <c r="R160" s="5">
        <v>-2198773000000</v>
      </c>
      <c r="S160" s="5">
        <v>-1598862000000</v>
      </c>
      <c r="T160" s="5">
        <v>-1450310000000</v>
      </c>
      <c r="U160" s="5">
        <v>-1247035000000</v>
      </c>
      <c r="V160" s="5">
        <v>-906782000000</v>
      </c>
      <c r="W160" s="5">
        <v>-527815000000</v>
      </c>
      <c r="X160" s="5">
        <v>-749580000000</v>
      </c>
      <c r="Y160" s="5">
        <v>-364227000000</v>
      </c>
      <c r="Z160" s="5">
        <v>-505265000000</v>
      </c>
    </row>
    <row r="161" spans="3:26" ht="15.5" x14ac:dyDescent="0.35">
      <c r="C161" t="s">
        <v>1007</v>
      </c>
      <c r="D161" s="5">
        <v>-433301000000</v>
      </c>
      <c r="E161" s="5">
        <v>-717200000000</v>
      </c>
      <c r="F161" s="5">
        <v>-745446000000</v>
      </c>
      <c r="G161" s="5">
        <v>-569536000000</v>
      </c>
      <c r="I161" s="5">
        <v>-2555332000000</v>
      </c>
      <c r="J161" s="5">
        <v>-2543341000000</v>
      </c>
      <c r="K161" s="5">
        <v>-2251881000000</v>
      </c>
      <c r="L161" s="5">
        <v>-1998669000000</v>
      </c>
      <c r="M161" s="5">
        <v>-1664092000000</v>
      </c>
      <c r="N161" s="5">
        <v>-1899836000000</v>
      </c>
    </row>
    <row r="162" spans="3:26" ht="15.5" x14ac:dyDescent="0.35">
      <c r="C162" t="s">
        <v>1008</v>
      </c>
      <c r="D162" s="5">
        <v>-526686000000</v>
      </c>
      <c r="E162" s="5">
        <v>-513104000000</v>
      </c>
      <c r="F162" s="5">
        <v>-462299000000</v>
      </c>
      <c r="G162" s="5">
        <v>-741521000000</v>
      </c>
      <c r="I162" s="5">
        <v>-2297659000000</v>
      </c>
      <c r="J162" s="5">
        <v>-2052641000000</v>
      </c>
      <c r="K162" s="5">
        <v>-2001532000000</v>
      </c>
      <c r="L162" s="5">
        <v>-1860713000000</v>
      </c>
      <c r="M162" s="5">
        <v>-1548571000000</v>
      </c>
      <c r="N162" s="5">
        <v>-1591975000000</v>
      </c>
    </row>
    <row r="163" spans="3:26" ht="15.5" x14ac:dyDescent="0.35">
      <c r="C163" t="s">
        <v>1009</v>
      </c>
      <c r="D163" s="5">
        <v>-959987000000</v>
      </c>
      <c r="E163" s="5">
        <v>-1230304000000</v>
      </c>
      <c r="F163" s="5">
        <v>-1207745000000</v>
      </c>
      <c r="G163" s="5">
        <v>-1311057000000</v>
      </c>
      <c r="I163" s="5">
        <v>-4852991000000</v>
      </c>
      <c r="J163" s="5">
        <v>-4595982000000</v>
      </c>
      <c r="K163" s="5">
        <v>-4253413000000</v>
      </c>
      <c r="L163" s="5">
        <v>-3859382000000</v>
      </c>
      <c r="M163" s="5">
        <v>-3212663000000</v>
      </c>
      <c r="N163" s="5">
        <v>-3491811000000</v>
      </c>
      <c r="O163" s="5">
        <v>-1227968000000</v>
      </c>
      <c r="P163" s="5">
        <v>-695751000000</v>
      </c>
      <c r="Q163" s="5">
        <v>-1574150000000</v>
      </c>
      <c r="R163" s="5">
        <v>-2198773000000</v>
      </c>
      <c r="S163" s="5">
        <v>-1598862000000</v>
      </c>
      <c r="T163" s="5">
        <v>-1450310000000</v>
      </c>
      <c r="U163" s="5">
        <v>-1247035000000</v>
      </c>
      <c r="V163" s="5">
        <v>-906782000000</v>
      </c>
      <c r="W163" s="5">
        <v>-527815000000</v>
      </c>
      <c r="X163" s="5">
        <v>-749580000000</v>
      </c>
      <c r="Y163" s="5">
        <v>-364227000000</v>
      </c>
      <c r="Z163" s="5">
        <v>-505265000000</v>
      </c>
    </row>
    <row r="164" spans="3:26" ht="15.5" x14ac:dyDescent="0.35">
      <c r="C164" t="s">
        <v>1010</v>
      </c>
      <c r="O164" s="5">
        <v>-1380652000000</v>
      </c>
      <c r="P164" s="5">
        <v>-994229000000</v>
      </c>
      <c r="Q164" s="5">
        <v>-1712337000000</v>
      </c>
      <c r="R164" s="5">
        <v>-1711895000000</v>
      </c>
      <c r="S164" s="5">
        <v>-1443726000000</v>
      </c>
      <c r="T164" s="5">
        <v>-977400000000</v>
      </c>
      <c r="U164" s="5">
        <v>-926142000000</v>
      </c>
      <c r="V164" s="5">
        <v>-591374000000</v>
      </c>
      <c r="W164" s="5">
        <v>-281103000000</v>
      </c>
      <c r="X164" s="5">
        <v>-309274000000</v>
      </c>
      <c r="Y164" s="5">
        <v>-171948000000</v>
      </c>
      <c r="Z164" s="5">
        <v>-118068000000</v>
      </c>
    </row>
    <row r="165" spans="3:26" ht="15.5" x14ac:dyDescent="0.35">
      <c r="C165" t="s">
        <v>1011</v>
      </c>
      <c r="D165" s="5">
        <v>-73368000000</v>
      </c>
      <c r="E165" s="5">
        <v>-81274000000</v>
      </c>
      <c r="F165" s="5">
        <v>-85451000000</v>
      </c>
      <c r="G165" s="5">
        <v>-54010000000</v>
      </c>
      <c r="I165" s="5">
        <v>-297596000000</v>
      </c>
      <c r="J165" s="5">
        <v>-228253000000</v>
      </c>
      <c r="K165" s="5">
        <v>-191804000000</v>
      </c>
      <c r="L165" s="5">
        <v>-198674000000</v>
      </c>
      <c r="M165" s="5">
        <v>-221980000000</v>
      </c>
      <c r="N165" s="5">
        <v>-242941000000</v>
      </c>
      <c r="O165" s="5">
        <v>-155437000000</v>
      </c>
      <c r="P165" s="5">
        <v>-146577000000</v>
      </c>
      <c r="Q165" s="5">
        <v>-241019000000</v>
      </c>
      <c r="R165" s="5">
        <v>-172605000000</v>
      </c>
      <c r="S165" s="5">
        <v>-121299000000</v>
      </c>
      <c r="T165" s="5">
        <v>-40505000000</v>
      </c>
      <c r="U165" s="5">
        <v>-46558000000</v>
      </c>
      <c r="V165" s="5">
        <v>-31639000000</v>
      </c>
      <c r="W165" s="5">
        <v>-7851000000</v>
      </c>
      <c r="X165" s="5">
        <v>-20634000000</v>
      </c>
      <c r="Y165" s="5">
        <v>-4976000000</v>
      </c>
      <c r="Z165" s="5">
        <v>-14878000000</v>
      </c>
    </row>
    <row r="166" spans="3:26" ht="15.5" x14ac:dyDescent="0.35">
      <c r="C166" t="s">
        <v>1012</v>
      </c>
      <c r="E166" s="5">
        <v>-800000000000</v>
      </c>
      <c r="I166" s="5">
        <v>-800000000000</v>
      </c>
    </row>
    <row r="167" spans="3:26" ht="15.5" x14ac:dyDescent="0.35">
      <c r="C167" t="s">
        <v>318</v>
      </c>
      <c r="X167" s="5">
        <v>714000000</v>
      </c>
    </row>
    <row r="168" spans="3:26" ht="15.5" x14ac:dyDescent="0.35">
      <c r="C168" t="s">
        <v>348</v>
      </c>
      <c r="E168" s="5">
        <v>39673000000</v>
      </c>
      <c r="I168" s="5">
        <v>39673000000</v>
      </c>
    </row>
    <row r="169" spans="3:26" ht="15.5" x14ac:dyDescent="0.35">
      <c r="C169" t="s">
        <v>395</v>
      </c>
      <c r="F169" s="5">
        <v>50000000000</v>
      </c>
      <c r="I169" s="5">
        <v>50000000000</v>
      </c>
      <c r="J169" s="5">
        <v>-50000000000</v>
      </c>
      <c r="N169" s="5">
        <v>11100000000</v>
      </c>
    </row>
    <row r="170" spans="3:26" ht="15.5" x14ac:dyDescent="0.35">
      <c r="C170" t="s">
        <v>954</v>
      </c>
      <c r="F170" s="5">
        <v>-50000000000</v>
      </c>
    </row>
    <row r="171" spans="3:26" ht="15.5" x14ac:dyDescent="0.35">
      <c r="C171" t="s">
        <v>1013</v>
      </c>
      <c r="E171" s="5">
        <v>-19599000000</v>
      </c>
      <c r="I171" s="5">
        <v>-19599000000</v>
      </c>
      <c r="J171" s="5">
        <v>-109175000000</v>
      </c>
      <c r="K171" s="5">
        <v>-132330000000</v>
      </c>
      <c r="L171" s="5">
        <v>-574230000000</v>
      </c>
      <c r="M171" s="5">
        <v>-191316000000</v>
      </c>
      <c r="N171" s="5">
        <v>-169377000000</v>
      </c>
      <c r="O171" s="5">
        <v>-52987000000</v>
      </c>
      <c r="P171" s="5">
        <v>-78569000000</v>
      </c>
      <c r="Q171" s="5">
        <v>-83497000000</v>
      </c>
      <c r="R171" s="5">
        <v>-25537000000</v>
      </c>
      <c r="T171" s="5">
        <v>-22761000000</v>
      </c>
    </row>
    <row r="172" spans="3:26" ht="15.5" x14ac:dyDescent="0.35">
      <c r="C172" t="s">
        <v>1014</v>
      </c>
      <c r="N172" s="5">
        <v>-28656000000</v>
      </c>
    </row>
    <row r="173" spans="3:26" ht="15.5" x14ac:dyDescent="0.35">
      <c r="C173" t="s">
        <v>1015</v>
      </c>
      <c r="O173" s="5">
        <v>48580000000</v>
      </c>
    </row>
    <row r="174" spans="3:26" ht="15.5" x14ac:dyDescent="0.35">
      <c r="C174" t="s">
        <v>1016</v>
      </c>
      <c r="D174" s="5">
        <v>-8492000000</v>
      </c>
    </row>
    <row r="175" spans="3:26" ht="15.5" x14ac:dyDescent="0.35">
      <c r="C175" t="s">
        <v>174</v>
      </c>
      <c r="Q175" s="5">
        <v>-1000000000</v>
      </c>
      <c r="T175" s="5">
        <v>-518824000000</v>
      </c>
      <c r="U175" s="5">
        <v>-1012641000000</v>
      </c>
    </row>
    <row r="176" spans="3:26" ht="15.5" x14ac:dyDescent="0.35">
      <c r="C176" t="s">
        <v>175</v>
      </c>
      <c r="D176" s="5">
        <v>-740794000000</v>
      </c>
      <c r="E176" s="5">
        <v>225191000000</v>
      </c>
      <c r="F176" s="5">
        <v>-454422000000</v>
      </c>
      <c r="G176" s="5">
        <v>-1539695000000</v>
      </c>
      <c r="I176" s="5">
        <v>-2023760000000</v>
      </c>
      <c r="J176" s="5">
        <v>-2236377000000</v>
      </c>
      <c r="K176" s="5">
        <v>-1836246000000</v>
      </c>
      <c r="L176" s="5">
        <v>-1813512000000</v>
      </c>
      <c r="M176" s="5">
        <v>-3278614000000</v>
      </c>
      <c r="N176" s="5">
        <v>-36465889000000</v>
      </c>
      <c r="O176" s="5">
        <v>-892330000000</v>
      </c>
      <c r="P176" s="5">
        <v>-2932622000000</v>
      </c>
      <c r="Q176" s="5">
        <v>298713000000</v>
      </c>
      <c r="R176" s="5">
        <v>2132405000000</v>
      </c>
      <c r="S176" s="5">
        <v>-77058000000</v>
      </c>
      <c r="T176" s="5">
        <v>1245587000000</v>
      </c>
      <c r="U176" s="5">
        <v>1522595000000</v>
      </c>
      <c r="V176" s="5">
        <v>994200000000</v>
      </c>
      <c r="W176" s="5">
        <v>7734000000</v>
      </c>
      <c r="X176" s="5">
        <v>438109000000</v>
      </c>
      <c r="Y176" s="5">
        <v>14385000000</v>
      </c>
      <c r="Z176" s="5">
        <v>193252000000</v>
      </c>
    </row>
    <row r="177" spans="3:26" ht="15.5" x14ac:dyDescent="0.35">
      <c r="C177" t="s">
        <v>444</v>
      </c>
    </row>
    <row r="178" spans="3:26" ht="15.5" x14ac:dyDescent="0.35">
      <c r="C178" t="s">
        <v>471</v>
      </c>
      <c r="D178" s="5">
        <v>-31900000000000</v>
      </c>
      <c r="E178" s="5">
        <v>-34541655000000</v>
      </c>
      <c r="F178" s="5">
        <v>-35200000000000</v>
      </c>
      <c r="G178" s="5">
        <v>-28050000000000</v>
      </c>
      <c r="I178" s="5">
        <v>-129691655000000</v>
      </c>
      <c r="J178" s="5">
        <v>-109336938000000</v>
      </c>
      <c r="K178" s="5">
        <v>-15265137000000</v>
      </c>
      <c r="L178" s="5">
        <v>-90217000000000</v>
      </c>
      <c r="M178" s="5">
        <v>-22578000000000</v>
      </c>
      <c r="N178" s="5">
        <v>-33468200000000</v>
      </c>
      <c r="O178" s="5">
        <v>-24704000000000</v>
      </c>
      <c r="P178" s="5">
        <v>-139223854000000</v>
      </c>
      <c r="Q178" s="5">
        <v>-134947457000000</v>
      </c>
      <c r="R178" s="5">
        <v>-71740000000000</v>
      </c>
      <c r="S178" s="5">
        <v>-59226100000000</v>
      </c>
      <c r="X178" s="5">
        <v>-24775000000000</v>
      </c>
      <c r="Y178" s="5">
        <v>-5840000000000</v>
      </c>
      <c r="Z178" s="5">
        <v>-990000000000</v>
      </c>
    </row>
    <row r="179" spans="3:26" ht="15.5" x14ac:dyDescent="0.35">
      <c r="C179" t="s">
        <v>470</v>
      </c>
      <c r="K179" s="5">
        <v>-1127056000000</v>
      </c>
      <c r="L179" s="5">
        <v>-550477000000</v>
      </c>
      <c r="M179" s="5">
        <v>-520833000000</v>
      </c>
      <c r="N179" s="5">
        <v>-616666000000</v>
      </c>
      <c r="O179" s="5">
        <v>-756000000000</v>
      </c>
      <c r="P179" s="5">
        <v>-694444000000</v>
      </c>
      <c r="Q179" s="5">
        <v>-530556000000</v>
      </c>
      <c r="R179" s="5">
        <v>-426389000000</v>
      </c>
      <c r="S179" s="5">
        <v>-1338413000000</v>
      </c>
      <c r="T179" s="5">
        <v>-666032000000</v>
      </c>
      <c r="U179" s="5">
        <v>-472778000000</v>
      </c>
      <c r="V179" s="5">
        <v>-300720000000</v>
      </c>
      <c r="X179" s="5">
        <v>-56834000000</v>
      </c>
      <c r="Y179" s="5">
        <v>-35256000000</v>
      </c>
      <c r="Z179" s="5">
        <v>-2938000000</v>
      </c>
    </row>
    <row r="180" spans="3:26" ht="15.5" x14ac:dyDescent="0.35">
      <c r="C180" t="s">
        <v>1017</v>
      </c>
      <c r="E180" s="5">
        <v>-19933000000</v>
      </c>
      <c r="F180" s="5">
        <v>19933000000</v>
      </c>
    </row>
    <row r="181" spans="3:26" ht="15.5" x14ac:dyDescent="0.35">
      <c r="C181" t="s">
        <v>1018</v>
      </c>
      <c r="P181" s="5">
        <v>1000000000000</v>
      </c>
      <c r="Q181" s="5">
        <v>1000000000000</v>
      </c>
      <c r="S181" s="5">
        <v>1000000000000</v>
      </c>
      <c r="T181" s="5">
        <v>1000000000000</v>
      </c>
    </row>
    <row r="182" spans="3:26" ht="15.5" x14ac:dyDescent="0.35">
      <c r="C182" t="s">
        <v>1019</v>
      </c>
      <c r="F182" s="5">
        <v>-19933000000</v>
      </c>
      <c r="G182" s="5">
        <v>9935000000</v>
      </c>
    </row>
    <row r="183" spans="3:26" ht="15.5" x14ac:dyDescent="0.35">
      <c r="C183" t="s">
        <v>1020</v>
      </c>
      <c r="J183" s="5">
        <v>60000000000</v>
      </c>
      <c r="K183" s="5">
        <v>1743478000000</v>
      </c>
      <c r="S183" s="5">
        <v>1541798000000</v>
      </c>
      <c r="T183" s="5">
        <v>518165000000</v>
      </c>
      <c r="V183" s="5">
        <v>1166235000000</v>
      </c>
      <c r="Y183" s="5">
        <v>131568000000</v>
      </c>
    </row>
    <row r="184" spans="3:26" ht="15.5" x14ac:dyDescent="0.35">
      <c r="C184" t="s">
        <v>1021</v>
      </c>
      <c r="P184" s="5">
        <v>500000000</v>
      </c>
      <c r="Q184" s="5">
        <v>29388000000</v>
      </c>
      <c r="R184" s="5">
        <v>97960000000</v>
      </c>
      <c r="T184" s="5">
        <v>10000000</v>
      </c>
      <c r="V184" s="5">
        <v>35000000000</v>
      </c>
    </row>
    <row r="185" spans="3:26" ht="15.5" x14ac:dyDescent="0.35">
      <c r="C185" t="s">
        <v>1022</v>
      </c>
    </row>
    <row r="186" spans="3:26" ht="15.5" x14ac:dyDescent="0.35">
      <c r="C186" t="s">
        <v>1023</v>
      </c>
    </row>
    <row r="187" spans="3:26" ht="15.5" x14ac:dyDescent="0.35">
      <c r="C187" t="s">
        <v>428</v>
      </c>
    </row>
    <row r="188" spans="3:26" ht="15.5" x14ac:dyDescent="0.35">
      <c r="C188" t="s">
        <v>1024</v>
      </c>
      <c r="P188" s="5">
        <v>1000000000000</v>
      </c>
    </row>
    <row r="189" spans="3:26" ht="15.5" x14ac:dyDescent="0.35">
      <c r="C189" t="s">
        <v>446</v>
      </c>
      <c r="D189" s="5">
        <v>31900000000000</v>
      </c>
      <c r="E189" s="5">
        <v>35281722000000</v>
      </c>
      <c r="F189" s="5">
        <v>35200000000000</v>
      </c>
      <c r="G189" s="5">
        <v>28059935000000</v>
      </c>
      <c r="I189" s="5">
        <v>130451655000000</v>
      </c>
      <c r="J189" s="5">
        <v>109334146000000</v>
      </c>
      <c r="K189" s="5">
        <v>16625407000000</v>
      </c>
      <c r="L189" s="5">
        <v>90484000000000</v>
      </c>
      <c r="M189" s="5">
        <v>22898000000000</v>
      </c>
      <c r="N189" s="5">
        <v>508000000000</v>
      </c>
      <c r="O189" s="5">
        <v>25081700000000</v>
      </c>
      <c r="P189" s="5">
        <v>138362354000000</v>
      </c>
      <c r="Q189" s="5">
        <v>137621846000000</v>
      </c>
      <c r="R189" s="5">
        <v>75024960000000</v>
      </c>
      <c r="S189" s="5">
        <v>61195898000000</v>
      </c>
      <c r="T189" s="5">
        <v>2582363000000</v>
      </c>
      <c r="U189" s="5">
        <v>2237800000000</v>
      </c>
      <c r="V189" s="5">
        <v>1489485000000</v>
      </c>
      <c r="W189" s="5">
        <v>135579000000</v>
      </c>
      <c r="X189" s="5">
        <v>25318600000000</v>
      </c>
      <c r="Y189" s="5">
        <v>5926568000000</v>
      </c>
      <c r="Z189" s="5">
        <v>1190769000000</v>
      </c>
    </row>
    <row r="190" spans="3:26" ht="15.5" x14ac:dyDescent="0.35">
      <c r="C190" t="s">
        <v>475</v>
      </c>
    </row>
    <row r="191" spans="3:26" ht="15.5" x14ac:dyDescent="0.35">
      <c r="C191" t="s">
        <v>476</v>
      </c>
      <c r="E191" s="5">
        <v>-1001949000000</v>
      </c>
      <c r="I191" s="5">
        <v>-1001949000000</v>
      </c>
      <c r="J191" s="5">
        <v>-979059000000</v>
      </c>
      <c r="K191" s="5">
        <v>-983127000000</v>
      </c>
      <c r="L191" s="5">
        <v>-620849000000</v>
      </c>
      <c r="M191" s="5">
        <v>-424314000000</v>
      </c>
      <c r="N191" s="5">
        <v>-338200000000</v>
      </c>
      <c r="O191" s="5">
        <v>-2684000000</v>
      </c>
      <c r="P191" s="5">
        <v>-3340000000</v>
      </c>
      <c r="Q191" s="5">
        <v>-7294000000</v>
      </c>
      <c r="R191" s="5">
        <v>-10481000000</v>
      </c>
      <c r="S191" s="5">
        <v>-17173000000</v>
      </c>
      <c r="T191" s="5">
        <v>-21917000000</v>
      </c>
      <c r="U191" s="5">
        <v>-32386000000</v>
      </c>
      <c r="V191" s="5">
        <v>-17143000000</v>
      </c>
      <c r="W191" s="5">
        <v>-7733000000</v>
      </c>
      <c r="X191" s="5">
        <v>-2328000000</v>
      </c>
      <c r="Y191" s="5">
        <v>-3982000000</v>
      </c>
      <c r="Z191" s="5">
        <v>-4579000000</v>
      </c>
    </row>
    <row r="192" spans="3:26" ht="15.5" x14ac:dyDescent="0.35">
      <c r="C192" t="s">
        <v>1025</v>
      </c>
      <c r="E192" s="5">
        <v>3480000000</v>
      </c>
      <c r="F192" s="5">
        <v>-718000000</v>
      </c>
      <c r="G192" s="5">
        <v>-2762000000</v>
      </c>
      <c r="J192" s="5">
        <v>-47000000</v>
      </c>
      <c r="K192" s="5">
        <v>-116000000</v>
      </c>
      <c r="L192" s="5">
        <v>-759000000</v>
      </c>
      <c r="M192" s="5">
        <v>-197000000</v>
      </c>
      <c r="N192" s="5">
        <v>-525000000</v>
      </c>
      <c r="O192" s="5">
        <v>-804000000</v>
      </c>
      <c r="P192" s="5">
        <v>-1189000000</v>
      </c>
      <c r="Q192" s="5">
        <v>-1803000000</v>
      </c>
      <c r="R192" s="5">
        <v>-3927000000</v>
      </c>
      <c r="S192" s="5">
        <v>-8757000000</v>
      </c>
      <c r="T192" s="5">
        <v>-9063000000</v>
      </c>
      <c r="U192" s="5">
        <v>-12653000000</v>
      </c>
    </row>
    <row r="193" spans="2:26" ht="15.5" x14ac:dyDescent="0.35">
      <c r="C193" t="s">
        <v>323</v>
      </c>
      <c r="M193" s="5">
        <v>-1000000000000</v>
      </c>
      <c r="N193" s="5">
        <v>-1400000000000</v>
      </c>
    </row>
    <row r="194" spans="2:26" ht="15.5" x14ac:dyDescent="0.35">
      <c r="C194" t="s">
        <v>1026</v>
      </c>
      <c r="D194" s="5">
        <v>-532835000000</v>
      </c>
      <c r="E194" s="5">
        <v>-279629000000</v>
      </c>
      <c r="I194" s="5">
        <v>-279629000000</v>
      </c>
    </row>
    <row r="195" spans="2:26" ht="15.5" x14ac:dyDescent="0.35">
      <c r="C195" t="s">
        <v>1027</v>
      </c>
      <c r="E195" s="5">
        <v>-1000000</v>
      </c>
      <c r="G195" s="5">
        <v>-73158000000</v>
      </c>
      <c r="I195" s="5">
        <v>-73159000000</v>
      </c>
      <c r="J195" s="5">
        <v>-45181000000</v>
      </c>
      <c r="K195" s="5">
        <v>-21026000000</v>
      </c>
      <c r="L195" s="5">
        <v>-12417000000</v>
      </c>
      <c r="M195" s="5">
        <v>-7981000000</v>
      </c>
      <c r="N195" s="5">
        <v>-8115000000</v>
      </c>
      <c r="O195" s="5">
        <v>-6355000000</v>
      </c>
      <c r="P195" s="5">
        <v>-4095000000</v>
      </c>
      <c r="Q195" s="5">
        <v>-7847000000</v>
      </c>
      <c r="R195" s="5">
        <v>-5742000000</v>
      </c>
      <c r="S195" s="5">
        <v>-5552000000</v>
      </c>
      <c r="T195" s="5">
        <v>-8733000000</v>
      </c>
      <c r="U195" s="5">
        <v>-4865000000</v>
      </c>
    </row>
    <row r="196" spans="2:26" ht="15.5" x14ac:dyDescent="0.35">
      <c r="C196" t="s">
        <v>1028</v>
      </c>
      <c r="G196" s="5">
        <v>-1416401000000</v>
      </c>
      <c r="I196" s="5">
        <v>-1416401000000</v>
      </c>
      <c r="J196" s="5">
        <v>-1190930000000</v>
      </c>
      <c r="K196" s="5">
        <v>-999080000000</v>
      </c>
      <c r="L196" s="5">
        <v>-779830000000</v>
      </c>
      <c r="M196" s="5">
        <v>-386178000000</v>
      </c>
      <c r="N196" s="5">
        <v>-805991000000</v>
      </c>
      <c r="O196" s="5">
        <v>-109625000000</v>
      </c>
      <c r="P196" s="5">
        <v>-239596000000</v>
      </c>
      <c r="Q196" s="5">
        <v>-180632000000</v>
      </c>
      <c r="R196" s="5">
        <v>-180632000000</v>
      </c>
      <c r="S196" s="5">
        <v>-159870000000</v>
      </c>
      <c r="T196" s="5">
        <v>-160437000000</v>
      </c>
      <c r="U196" s="5">
        <v>-192523000000</v>
      </c>
      <c r="V196" s="5">
        <v>-177422000000</v>
      </c>
      <c r="W196" s="5">
        <v>-120112000000</v>
      </c>
      <c r="X196" s="5">
        <v>-46329000000</v>
      </c>
      <c r="Y196" s="5">
        <v>-32945000000</v>
      </c>
    </row>
    <row r="197" spans="2:26" ht="15.5" x14ac:dyDescent="0.35">
      <c r="C197" t="s">
        <v>1029</v>
      </c>
      <c r="M197" s="5">
        <v>-1000000000000</v>
      </c>
    </row>
    <row r="198" spans="2:26" ht="15.5" x14ac:dyDescent="0.35">
      <c r="C198" t="s">
        <v>477</v>
      </c>
      <c r="D198" s="5">
        <v>-17767000000</v>
      </c>
      <c r="E198" s="5">
        <v>95932000000</v>
      </c>
      <c r="F198" s="5">
        <v>-37158000000</v>
      </c>
      <c r="G198" s="5">
        <v>-35415000000</v>
      </c>
      <c r="I198" s="5">
        <v>-12622000000</v>
      </c>
      <c r="J198" s="5">
        <v>-18368000000</v>
      </c>
      <c r="K198" s="5">
        <v>-66111000000</v>
      </c>
      <c r="L198" s="5">
        <v>-116180000000</v>
      </c>
      <c r="M198" s="5">
        <v>-259111000000</v>
      </c>
      <c r="N198" s="5">
        <v>-336192000000</v>
      </c>
      <c r="O198" s="5">
        <v>-394562000000</v>
      </c>
      <c r="P198" s="5">
        <v>-528458000000</v>
      </c>
      <c r="Q198" s="5">
        <v>-647544000000</v>
      </c>
      <c r="R198" s="5">
        <v>-525384000000</v>
      </c>
      <c r="S198" s="5">
        <v>-515948000000</v>
      </c>
      <c r="T198" s="5">
        <v>-465078000000</v>
      </c>
    </row>
    <row r="199" spans="2:26" ht="15.5" x14ac:dyDescent="0.35">
      <c r="C199" t="s">
        <v>473</v>
      </c>
      <c r="D199" s="5">
        <v>-190192000000</v>
      </c>
      <c r="E199" s="5">
        <v>667291000000</v>
      </c>
      <c r="F199" s="5">
        <v>-416546000000</v>
      </c>
      <c r="G199" s="5">
        <v>-21894000000</v>
      </c>
    </row>
    <row r="200" spans="2:26" ht="15.5" x14ac:dyDescent="0.35">
      <c r="C200" t="s">
        <v>1030</v>
      </c>
      <c r="P200" s="5">
        <v>-600000000000</v>
      </c>
      <c r="Q200" s="5">
        <v>-1000000000000</v>
      </c>
      <c r="S200" s="5">
        <v>-1143000000</v>
      </c>
      <c r="T200" s="5">
        <v>-5516000000</v>
      </c>
    </row>
    <row r="201" spans="2:26" ht="15.5" x14ac:dyDescent="0.35">
      <c r="C201" t="s">
        <v>478</v>
      </c>
      <c r="D201" s="5">
        <v>-32640794000000</v>
      </c>
      <c r="E201" s="5">
        <v>-35056531000000</v>
      </c>
      <c r="F201" s="5">
        <v>-35654422000000</v>
      </c>
      <c r="G201" s="5">
        <v>-29599630000000</v>
      </c>
      <c r="I201" s="5">
        <v>-132475415000000</v>
      </c>
      <c r="J201" s="5">
        <v>-111570523000000</v>
      </c>
      <c r="K201" s="5">
        <v>-18461653000000</v>
      </c>
      <c r="L201" s="5">
        <v>-92297512000000</v>
      </c>
      <c r="M201" s="5">
        <v>-26176614000000</v>
      </c>
      <c r="N201" s="5">
        <v>-36973889000000</v>
      </c>
      <c r="O201" s="5">
        <v>-25974030000000</v>
      </c>
      <c r="P201" s="5">
        <v>-141294976000000</v>
      </c>
      <c r="Q201" s="5">
        <v>-137323133000000</v>
      </c>
      <c r="R201" s="5">
        <v>-72892555000000</v>
      </c>
      <c r="S201" s="5">
        <v>-61272956000000</v>
      </c>
      <c r="T201" s="5">
        <v>-1336776000000</v>
      </c>
      <c r="U201" s="5">
        <v>-715205000000</v>
      </c>
      <c r="V201" s="5">
        <v>-495285000000</v>
      </c>
      <c r="W201" s="5">
        <v>-127845000000</v>
      </c>
      <c r="X201" s="5">
        <v>-24880491000000</v>
      </c>
      <c r="Y201" s="5">
        <v>-5912183000000</v>
      </c>
      <c r="Z201" s="5">
        <v>-997517000000</v>
      </c>
    </row>
    <row r="202" spans="2:26" ht="15.5" x14ac:dyDescent="0.35">
      <c r="C202" t="s">
        <v>186</v>
      </c>
      <c r="D202" s="5">
        <v>1534372000000</v>
      </c>
      <c r="E202" s="5">
        <v>901509000000</v>
      </c>
      <c r="F202" s="5">
        <v>-757857000000</v>
      </c>
      <c r="G202" s="5">
        <v>-2474742000000</v>
      </c>
      <c r="I202" s="5">
        <v>-165385000000</v>
      </c>
      <c r="J202" s="5">
        <v>770678000000</v>
      </c>
      <c r="K202" s="5">
        <v>255929000000</v>
      </c>
      <c r="L202" s="5">
        <v>548959000000</v>
      </c>
      <c r="M202" s="5">
        <v>-602328000000</v>
      </c>
      <c r="N202" s="5">
        <v>-20490000000</v>
      </c>
      <c r="O202" s="5">
        <v>1827621000000</v>
      </c>
      <c r="P202" s="5">
        <v>1137528000000</v>
      </c>
      <c r="Q202" s="5">
        <v>-3713000000</v>
      </c>
      <c r="R202" s="5">
        <v>171848000000</v>
      </c>
      <c r="S202" s="5">
        <v>237678000000</v>
      </c>
      <c r="T202" s="5">
        <v>-83405000000</v>
      </c>
      <c r="U202" s="5">
        <v>-537141000000</v>
      </c>
      <c r="V202" s="5">
        <v>341536000000</v>
      </c>
      <c r="W202" s="5">
        <v>150211000000</v>
      </c>
      <c r="X202" s="5">
        <v>46932000000</v>
      </c>
      <c r="Y202" s="5">
        <v>46670000000</v>
      </c>
      <c r="Z202" s="5">
        <v>-20027000000</v>
      </c>
    </row>
    <row r="203" spans="2:26" ht="15.5" x14ac:dyDescent="0.35">
      <c r="C203" t="s">
        <v>1031</v>
      </c>
      <c r="M203" s="5">
        <v>-5590000000</v>
      </c>
    </row>
    <row r="204" spans="2:26" ht="15.5" x14ac:dyDescent="0.35">
      <c r="C204" t="s">
        <v>188</v>
      </c>
      <c r="D204" s="5">
        <v>4679823000000</v>
      </c>
      <c r="I204" s="5">
        <v>4845208000000</v>
      </c>
      <c r="J204" s="5">
        <v>4074530000000</v>
      </c>
      <c r="K204" s="5">
        <v>3818601000000</v>
      </c>
      <c r="L204" s="5">
        <v>3269642000000</v>
      </c>
      <c r="M204" s="5">
        <v>3877560000000</v>
      </c>
      <c r="N204" s="5">
        <v>3898050000000</v>
      </c>
      <c r="O204" s="5">
        <v>2070429000000</v>
      </c>
      <c r="P204" s="5">
        <v>932901000000</v>
      </c>
      <c r="Q204" s="5">
        <v>936614000000</v>
      </c>
      <c r="R204" s="5">
        <v>764766000000</v>
      </c>
      <c r="S204" s="5">
        <v>527088000000</v>
      </c>
      <c r="T204" s="5">
        <v>590485000000</v>
      </c>
      <c r="U204" s="5">
        <v>1127626000000</v>
      </c>
      <c r="V204" s="5">
        <v>585028000000</v>
      </c>
      <c r="W204" s="5">
        <v>434817000000</v>
      </c>
      <c r="X204" s="5">
        <v>387885000000</v>
      </c>
      <c r="Y204" s="5">
        <v>341215000000</v>
      </c>
      <c r="Z204" s="5">
        <v>361242000000</v>
      </c>
    </row>
    <row r="205" spans="2:26" ht="15.5" x14ac:dyDescent="0.35">
      <c r="C205" t="s">
        <v>189</v>
      </c>
      <c r="D205" s="5">
        <v>6214195000000</v>
      </c>
      <c r="E205" s="5">
        <v>901509000000</v>
      </c>
      <c r="F205" s="5">
        <v>-757857000000</v>
      </c>
      <c r="G205" s="5">
        <v>-2474742000000</v>
      </c>
      <c r="I205" s="5">
        <v>4679823000000</v>
      </c>
      <c r="J205" s="5">
        <v>4845208000000</v>
      </c>
      <c r="K205" s="5">
        <v>4074530000000</v>
      </c>
      <c r="L205" s="5">
        <v>3818601000000</v>
      </c>
      <c r="M205" s="5">
        <v>3269642000000</v>
      </c>
      <c r="N205" s="5">
        <v>3877560000000</v>
      </c>
      <c r="O205" s="5">
        <v>3898050000000</v>
      </c>
      <c r="P205" s="5">
        <v>2070429000000</v>
      </c>
      <c r="Q205" s="5">
        <v>932901000000</v>
      </c>
      <c r="R205" s="5">
        <v>936614000000</v>
      </c>
      <c r="S205" s="5">
        <v>764766000000</v>
      </c>
      <c r="T205" s="5">
        <v>507080000000</v>
      </c>
      <c r="U205" s="5">
        <v>590485000000</v>
      </c>
      <c r="V205" s="5">
        <v>926564000000</v>
      </c>
      <c r="W205" s="5">
        <v>585028000000</v>
      </c>
      <c r="X205" s="5">
        <v>434817000000</v>
      </c>
      <c r="Y205" s="5">
        <v>387885000000</v>
      </c>
      <c r="Z205" s="5">
        <v>341215000000</v>
      </c>
    </row>
    <row r="207" spans="2:26" ht="15.5" x14ac:dyDescent="0.35">
      <c r="B207" t="s">
        <v>190</v>
      </c>
      <c r="C207" t="s">
        <v>11</v>
      </c>
      <c r="D207" s="5">
        <v>41520000000</v>
      </c>
      <c r="E207" s="5">
        <v>41520000000</v>
      </c>
      <c r="F207" s="5">
        <v>41520000000</v>
      </c>
      <c r="G207" s="5">
        <v>41520000000</v>
      </c>
      <c r="I207" s="5">
        <v>41520000000</v>
      </c>
      <c r="J207" s="5">
        <v>41520000000</v>
      </c>
      <c r="K207" s="5">
        <v>41520000000</v>
      </c>
      <c r="L207" s="5">
        <v>41520000000</v>
      </c>
      <c r="M207" s="5">
        <v>41520000000</v>
      </c>
      <c r="N207" s="5">
        <v>41520000000</v>
      </c>
      <c r="O207" s="5">
        <v>41520000000</v>
      </c>
      <c r="P207" s="5">
        <v>41520000000</v>
      </c>
      <c r="Q207" s="5">
        <v>41520000000</v>
      </c>
      <c r="R207" s="5">
        <v>41520000000</v>
      </c>
      <c r="S207" s="5">
        <v>41520000000</v>
      </c>
      <c r="T207" s="5">
        <v>38610000000</v>
      </c>
      <c r="U207" s="5">
        <v>37750000000</v>
      </c>
      <c r="V207" s="5">
        <v>3770000000</v>
      </c>
      <c r="W207" s="5">
        <v>3430000000</v>
      </c>
      <c r="X207" s="5">
        <v>3430000000</v>
      </c>
      <c r="Y207" s="5">
        <v>3430000000</v>
      </c>
      <c r="Z207" s="5">
        <v>3090000000</v>
      </c>
    </row>
    <row r="208" spans="2:26" ht="15.5" x14ac:dyDescent="0.35">
      <c r="C208" t="s">
        <v>191</v>
      </c>
      <c r="D208" s="6">
        <v>25.9</v>
      </c>
      <c r="E208" s="6">
        <v>26.39</v>
      </c>
      <c r="F208" s="6">
        <v>10.38</v>
      </c>
      <c r="G208" s="6">
        <v>21.88</v>
      </c>
    </row>
    <row r="209" spans="3:7" ht="15.5" x14ac:dyDescent="0.35">
      <c r="C209" t="s">
        <v>192</v>
      </c>
      <c r="D209" s="6">
        <v>57.14</v>
      </c>
      <c r="E209" s="6">
        <v>74.84</v>
      </c>
      <c r="F209" s="6">
        <v>185.93</v>
      </c>
      <c r="G209" s="6">
        <v>109.23</v>
      </c>
    </row>
    <row r="210" spans="3:7" ht="15.5" x14ac:dyDescent="0.35">
      <c r="C210" t="s">
        <v>70</v>
      </c>
      <c r="D210" s="6">
        <v>1.74</v>
      </c>
      <c r="E210" s="6">
        <v>2.54</v>
      </c>
      <c r="F210" s="6">
        <v>2.61</v>
      </c>
      <c r="G210" s="6">
        <v>3.2</v>
      </c>
    </row>
    <row r="211" spans="3:7" ht="15.5" x14ac:dyDescent="0.35">
      <c r="C211" t="s">
        <v>193</v>
      </c>
      <c r="D211" s="5">
        <v>2679500000000</v>
      </c>
      <c r="E211" s="5">
        <v>2836270000000</v>
      </c>
      <c r="F211" s="5">
        <v>1789410000000</v>
      </c>
      <c r="G211" s="5">
        <v>2266660000000</v>
      </c>
    </row>
    <row r="212" spans="3:7" ht="15.5" x14ac:dyDescent="0.35">
      <c r="C212" t="s">
        <v>194</v>
      </c>
      <c r="D212" s="6">
        <v>2.35E-2</v>
      </c>
      <c r="E212" s="6">
        <v>2.5699999999999997E-2</v>
      </c>
      <c r="F212" s="6">
        <v>1.0800000000000001E-2</v>
      </c>
      <c r="G212" s="6">
        <v>2.3E-2</v>
      </c>
    </row>
    <row r="213" spans="3:7" ht="15.5" x14ac:dyDescent="0.35">
      <c r="C213" t="s">
        <v>195</v>
      </c>
      <c r="D213" s="6">
        <v>5.8200000000000002E-2</v>
      </c>
      <c r="E213" s="6">
        <v>6.08E-2</v>
      </c>
      <c r="F213" s="6">
        <v>2.5000000000000001E-2</v>
      </c>
      <c r="G213" s="6">
        <v>5.4000000000000006E-2</v>
      </c>
    </row>
    <row r="214" spans="3:7" ht="15.5" x14ac:dyDescent="0.35">
      <c r="C214" t="s">
        <v>196</v>
      </c>
      <c r="D214" s="6">
        <v>6.4699999999999994E-2</v>
      </c>
      <c r="E214" s="6">
        <v>7.5600000000000001E-2</v>
      </c>
      <c r="F214" s="6">
        <v>2.9399999999999999E-2</v>
      </c>
      <c r="G214" s="6">
        <v>5.4900000000000004E-2</v>
      </c>
    </row>
    <row r="215" spans="3:7" ht="15.5" x14ac:dyDescent="0.35">
      <c r="C215" t="s">
        <v>197</v>
      </c>
      <c r="D215" s="6">
        <v>30.52</v>
      </c>
      <c r="E215" s="6">
        <v>36.69</v>
      </c>
      <c r="F215" s="6">
        <v>18.440000000000001</v>
      </c>
      <c r="G215" s="6">
        <v>37.22</v>
      </c>
    </row>
    <row r="216" spans="3:7" ht="15.5" x14ac:dyDescent="0.35">
      <c r="C216" t="s">
        <v>198</v>
      </c>
      <c r="D216" s="5">
        <v>19905000000000</v>
      </c>
      <c r="E216" s="5">
        <v>19383000000000</v>
      </c>
      <c r="F216" s="5">
        <v>18620000000000</v>
      </c>
      <c r="G216" s="5">
        <v>18138000000000</v>
      </c>
    </row>
    <row r="217" spans="3:7" ht="15.5" x14ac:dyDescent="0.35">
      <c r="C217" t="s">
        <v>199</v>
      </c>
      <c r="D217" s="6">
        <v>3.33</v>
      </c>
      <c r="E217" s="6">
        <v>4.55</v>
      </c>
      <c r="F217" s="6">
        <v>4.6399999999999997</v>
      </c>
      <c r="G217" s="6">
        <v>5.9</v>
      </c>
    </row>
    <row r="218" spans="3:7" ht="15.5" x14ac:dyDescent="0.35">
      <c r="C218" t="s">
        <v>200</v>
      </c>
      <c r="D218" s="6">
        <v>445.1</v>
      </c>
      <c r="E218" s="6">
        <v>433.99</v>
      </c>
      <c r="F218" s="6">
        <v>415.87</v>
      </c>
      <c r="G218" s="6">
        <v>405.09</v>
      </c>
    </row>
    <row r="219" spans="3:7" ht="15.5" x14ac:dyDescent="0.35">
      <c r="C219" t="s">
        <v>201</v>
      </c>
      <c r="D219" s="6">
        <v>3.33</v>
      </c>
      <c r="E219" s="6">
        <v>4.55</v>
      </c>
      <c r="F219" s="6">
        <v>4.6399999999999997</v>
      </c>
      <c r="G219" s="6">
        <v>5.9</v>
      </c>
    </row>
    <row r="220" spans="3:7" ht="15.5" x14ac:dyDescent="0.35">
      <c r="C220" t="s">
        <v>202</v>
      </c>
      <c r="D220" s="6">
        <v>445.1</v>
      </c>
      <c r="E220" s="6">
        <v>433.99</v>
      </c>
      <c r="F220" s="6">
        <v>415.87</v>
      </c>
      <c r="G220" s="6">
        <v>405.09</v>
      </c>
    </row>
    <row r="221" spans="3:7" ht="15.5" x14ac:dyDescent="0.35">
      <c r="C221" t="s">
        <v>203</v>
      </c>
      <c r="D221" s="5">
        <v>1068000000000</v>
      </c>
      <c r="E221" s="5">
        <v>1074000000000</v>
      </c>
      <c r="F221" s="5">
        <v>1026000000000</v>
      </c>
      <c r="G221" s="5">
        <v>1005000000000</v>
      </c>
    </row>
    <row r="222" spans="3:7" ht="15.5" x14ac:dyDescent="0.35">
      <c r="C222" t="s">
        <v>204</v>
      </c>
      <c r="D222" s="5">
        <v>1637000000000</v>
      </c>
      <c r="E222" s="5">
        <v>1637000000000</v>
      </c>
      <c r="F222" s="5">
        <v>941000000000</v>
      </c>
      <c r="G222" s="5">
        <v>928000000000</v>
      </c>
    </row>
    <row r="223" spans="3:7" ht="15.5" x14ac:dyDescent="0.35">
      <c r="C223" t="s">
        <v>205</v>
      </c>
      <c r="D223" s="5">
        <v>18482000000000</v>
      </c>
      <c r="E223" s="5">
        <v>18021000000000</v>
      </c>
      <c r="F223" s="5">
        <v>17269000000000</v>
      </c>
      <c r="G223" s="5">
        <v>16821000000000</v>
      </c>
    </row>
    <row r="224" spans="3:7" ht="15.5" x14ac:dyDescent="0.35">
      <c r="C224" t="s">
        <v>23</v>
      </c>
      <c r="D224" s="5">
        <v>2705000000000</v>
      </c>
      <c r="E224" s="5">
        <v>2710000000000</v>
      </c>
      <c r="F224" s="5">
        <v>1967000000000</v>
      </c>
      <c r="G224" s="5">
        <v>1933000000000</v>
      </c>
    </row>
    <row r="225" spans="3:26" ht="15.5" x14ac:dyDescent="0.35">
      <c r="C225" t="s">
        <v>20</v>
      </c>
      <c r="D225" s="5">
        <v>-3509000000000</v>
      </c>
      <c r="E225" s="5">
        <v>-1969000000000</v>
      </c>
      <c r="F225" s="5">
        <v>-1811000000000</v>
      </c>
      <c r="G225" s="5">
        <v>-2604000000000</v>
      </c>
    </row>
    <row r="226" spans="3:26" ht="15.5" x14ac:dyDescent="0.35">
      <c r="C226" t="s">
        <v>206</v>
      </c>
      <c r="D226" s="5">
        <v>1799000000000</v>
      </c>
      <c r="E226" s="5">
        <v>1362000000000</v>
      </c>
      <c r="F226" s="5">
        <v>719000000000</v>
      </c>
      <c r="G226" s="5">
        <v>726000000000</v>
      </c>
    </row>
    <row r="227" spans="3:26" ht="15.5" x14ac:dyDescent="0.35">
      <c r="C227" t="s">
        <v>207</v>
      </c>
      <c r="D227" s="5">
        <v>3183000000000</v>
      </c>
      <c r="E227" s="5">
        <v>2797000000000</v>
      </c>
      <c r="F227" s="5">
        <v>926000000000</v>
      </c>
      <c r="G227" s="5">
        <v>406000000000</v>
      </c>
    </row>
    <row r="228" spans="3:26" ht="15.5" x14ac:dyDescent="0.35">
      <c r="C228" t="s">
        <v>208</v>
      </c>
      <c r="D228" s="5">
        <v>-1053000000000</v>
      </c>
      <c r="E228" s="5">
        <v>-1314000000000</v>
      </c>
      <c r="F228" s="5">
        <v>-1192000000000</v>
      </c>
      <c r="G228" s="5">
        <v>-1337000000000</v>
      </c>
    </row>
    <row r="229" spans="3:26" ht="15.5" x14ac:dyDescent="0.35">
      <c r="C229" t="s">
        <v>12</v>
      </c>
      <c r="D229" s="5">
        <v>2129000000000</v>
      </c>
      <c r="E229" s="5">
        <v>1484000000000</v>
      </c>
      <c r="F229" s="5">
        <v>-266000000000</v>
      </c>
      <c r="G229" s="5">
        <v>-931000000000</v>
      </c>
    </row>
    <row r="230" spans="3:26" ht="15.5" x14ac:dyDescent="0.35">
      <c r="C230" t="s">
        <v>15</v>
      </c>
      <c r="D230" s="6">
        <v>51.28</v>
      </c>
      <c r="E230" s="6">
        <v>35.729999999999997</v>
      </c>
      <c r="F230" s="6">
        <v>-6.42</v>
      </c>
      <c r="G230" s="6">
        <v>-22.41</v>
      </c>
    </row>
    <row r="231" spans="3:26" ht="15.5" x14ac:dyDescent="0.35">
      <c r="C231" t="s">
        <v>57</v>
      </c>
      <c r="I231" s="6">
        <v>82.14</v>
      </c>
      <c r="J231" s="6">
        <v>75.81</v>
      </c>
      <c r="K231" s="6">
        <v>81.97</v>
      </c>
      <c r="L231" s="6">
        <v>68.760000000000005</v>
      </c>
      <c r="M231" s="6">
        <v>46.98</v>
      </c>
      <c r="N231" s="6">
        <v>25.56</v>
      </c>
      <c r="O231" s="6">
        <v>26.79</v>
      </c>
      <c r="P231" s="6">
        <v>15.66</v>
      </c>
      <c r="Q231" s="6">
        <v>7.23</v>
      </c>
      <c r="R231" s="6">
        <v>14.49</v>
      </c>
      <c r="S231" s="6">
        <v>10.86</v>
      </c>
      <c r="T231" s="6">
        <v>13.82</v>
      </c>
      <c r="U231" s="6">
        <v>14.26</v>
      </c>
      <c r="V231" s="6">
        <v>127.41</v>
      </c>
      <c r="W231" s="6">
        <v>105.1</v>
      </c>
      <c r="X231" s="6">
        <v>74.55</v>
      </c>
      <c r="Y231" s="6">
        <v>54.32</v>
      </c>
      <c r="Z231" s="6">
        <v>42.98</v>
      </c>
    </row>
    <row r="232" spans="3:26" ht="15.5" x14ac:dyDescent="0.35">
      <c r="C232" t="s">
        <v>69</v>
      </c>
      <c r="I232" s="6">
        <v>24.04</v>
      </c>
      <c r="J232" s="6">
        <v>37.590000000000003</v>
      </c>
      <c r="K232" s="6">
        <v>35.74</v>
      </c>
      <c r="L232" s="6">
        <v>38.54</v>
      </c>
      <c r="M232" s="6">
        <v>25.86</v>
      </c>
      <c r="N232" s="6">
        <v>31.3</v>
      </c>
      <c r="O232" s="6">
        <v>32.85</v>
      </c>
      <c r="P232" s="6">
        <v>59.71</v>
      </c>
      <c r="Q232" s="6">
        <v>84.37</v>
      </c>
      <c r="R232" s="6">
        <v>43.13</v>
      </c>
      <c r="S232" s="6">
        <v>53.41</v>
      </c>
      <c r="T232" s="6">
        <v>36.18</v>
      </c>
      <c r="U232" s="6">
        <v>31.56</v>
      </c>
      <c r="V232" s="6">
        <v>41.21</v>
      </c>
      <c r="W232" s="6">
        <v>37.58</v>
      </c>
      <c r="X232" s="6">
        <v>38.9</v>
      </c>
      <c r="Y232" s="6">
        <v>9.57</v>
      </c>
      <c r="Z232" s="5">
        <v>0</v>
      </c>
    </row>
    <row r="233" spans="3:26" ht="15.5" x14ac:dyDescent="0.35">
      <c r="C233" t="s">
        <v>72</v>
      </c>
      <c r="I233" s="6">
        <v>0.65</v>
      </c>
      <c r="J233" s="5">
        <v>1</v>
      </c>
      <c r="K233" s="6">
        <v>1.1399999999999999</v>
      </c>
      <c r="L233" s="6">
        <v>1.1399999999999999</v>
      </c>
      <c r="M233" s="6">
        <v>0.59</v>
      </c>
      <c r="N233" s="6">
        <v>0.44</v>
      </c>
      <c r="O233" s="6">
        <v>0.5</v>
      </c>
      <c r="P233" s="6">
        <v>0.57999999999999996</v>
      </c>
      <c r="Q233" s="6">
        <v>0.41</v>
      </c>
      <c r="R233" s="6">
        <v>0.46</v>
      </c>
      <c r="S233" s="6">
        <v>0.5</v>
      </c>
      <c r="T233" s="6">
        <v>0.46</v>
      </c>
      <c r="U233" s="6">
        <v>0.49</v>
      </c>
      <c r="V233" s="6">
        <v>0.85</v>
      </c>
      <c r="W233" s="6">
        <v>0.74</v>
      </c>
      <c r="X233" s="6">
        <v>0.71</v>
      </c>
      <c r="Y233" s="6">
        <v>0.17</v>
      </c>
      <c r="Z233" s="5">
        <v>0</v>
      </c>
    </row>
    <row r="234" spans="3:26" ht="15.5" x14ac:dyDescent="0.35">
      <c r="C234" t="s">
        <v>209</v>
      </c>
      <c r="I234" s="5">
        <v>9307890000000</v>
      </c>
      <c r="J234" s="5">
        <v>8491570000000</v>
      </c>
      <c r="K234" s="5">
        <v>8295240000000</v>
      </c>
      <c r="L234" s="5">
        <v>7254330000000</v>
      </c>
      <c r="M234" s="5">
        <v>6153320000000</v>
      </c>
      <c r="N234" s="5">
        <v>4770410000000</v>
      </c>
      <c r="O234" s="5">
        <v>4646980000000</v>
      </c>
      <c r="P234" s="5">
        <v>4190590000000</v>
      </c>
    </row>
    <row r="235" spans="3:26" ht="15.5" x14ac:dyDescent="0.35">
      <c r="C235" t="s">
        <v>210</v>
      </c>
      <c r="I235" s="6">
        <v>8.0100000000000005E-2</v>
      </c>
      <c r="J235" s="6">
        <v>8.1099999999999992E-2</v>
      </c>
      <c r="K235" s="6">
        <v>9.9399999999999988E-2</v>
      </c>
      <c r="L235" s="6">
        <v>9.2899999999999996E-2</v>
      </c>
      <c r="M235" s="6">
        <v>7.0999999999999994E-2</v>
      </c>
      <c r="N235" s="6">
        <v>4.0899999999999999E-2</v>
      </c>
      <c r="O235" s="6">
        <v>4.6399999999999997E-2</v>
      </c>
      <c r="P235" s="6">
        <v>2.9300000000000003E-2</v>
      </c>
      <c r="Q235" s="6">
        <v>1.37E-2</v>
      </c>
      <c r="R235" s="6">
        <v>3.0899999999999997E-2</v>
      </c>
      <c r="S235" s="6">
        <v>2.9700000000000001E-2</v>
      </c>
      <c r="T235" s="6">
        <v>3.8100000000000002E-2</v>
      </c>
      <c r="U235" s="6">
        <v>4.9100000000000005E-2</v>
      </c>
      <c r="V235" s="6">
        <v>6.4100000000000004E-2</v>
      </c>
      <c r="W235" s="6">
        <v>7.1900000000000006E-2</v>
      </c>
      <c r="X235" s="6">
        <v>0.06</v>
      </c>
      <c r="Y235" s="6">
        <v>6.5199999999999994E-2</v>
      </c>
      <c r="Z235" s="6">
        <v>5.7599999999999998E-2</v>
      </c>
    </row>
    <row r="236" spans="3:26" ht="15.5" x14ac:dyDescent="0.35">
      <c r="C236" t="s">
        <v>211</v>
      </c>
      <c r="I236" s="6">
        <v>0.1893</v>
      </c>
      <c r="J236" s="6">
        <v>0.19219999999999998</v>
      </c>
      <c r="K236" s="6">
        <v>0.23519999999999999</v>
      </c>
      <c r="L236" s="6">
        <v>0.25440000000000002</v>
      </c>
      <c r="M236" s="6">
        <v>0.22190000000000001</v>
      </c>
      <c r="N236" s="6">
        <v>0.14300000000000002</v>
      </c>
      <c r="O236" s="6">
        <v>0.1661</v>
      </c>
      <c r="P236" s="6">
        <v>0.111</v>
      </c>
      <c r="Q236" s="6">
        <v>5.8799999999999998E-2</v>
      </c>
      <c r="R236" s="6">
        <v>0.11710000000000001</v>
      </c>
      <c r="S236" s="6">
        <v>9.5399999999999985E-2</v>
      </c>
      <c r="T236" s="6">
        <v>0.18390000000000001</v>
      </c>
      <c r="U236" s="6">
        <v>0.2286</v>
      </c>
      <c r="V236" s="6">
        <v>0.157</v>
      </c>
      <c r="W236" s="6">
        <v>0.247</v>
      </c>
      <c r="X236" s="6">
        <v>0.23579999999999998</v>
      </c>
      <c r="Y236" s="6">
        <v>0.20920000000000002</v>
      </c>
      <c r="Z236" s="6">
        <v>0.21909999999999999</v>
      </c>
    </row>
    <row r="237" spans="3:26" ht="15.5" x14ac:dyDescent="0.35">
      <c r="C237" t="s">
        <v>212</v>
      </c>
      <c r="I237" s="6">
        <v>0.22059999999999999</v>
      </c>
      <c r="J237" s="6">
        <v>0.22460000000000002</v>
      </c>
      <c r="K237" s="6">
        <v>0.29199999999999998</v>
      </c>
      <c r="L237" s="6">
        <v>0.30809999999999998</v>
      </c>
      <c r="M237" s="6">
        <v>0.25840000000000002</v>
      </c>
      <c r="N237" s="6">
        <v>0.1573</v>
      </c>
      <c r="O237" s="6">
        <v>0.1638</v>
      </c>
      <c r="P237" s="6">
        <v>0.1411</v>
      </c>
      <c r="Q237" s="6">
        <v>0.12269999999999999</v>
      </c>
      <c r="R237" s="6">
        <v>0.15679999999999999</v>
      </c>
      <c r="S237" s="6">
        <v>0.1678</v>
      </c>
      <c r="T237" s="6">
        <v>0.2475</v>
      </c>
      <c r="U237" s="6">
        <v>0.25459999999999999</v>
      </c>
      <c r="V237" s="6">
        <v>0.22670000000000001</v>
      </c>
      <c r="W237" s="6">
        <v>0.29220000000000002</v>
      </c>
      <c r="X237" s="6">
        <v>0.28079999999999999</v>
      </c>
      <c r="Y237" s="6">
        <v>0.28199999999999997</v>
      </c>
      <c r="Z237" s="6">
        <v>0.54090000000000005</v>
      </c>
    </row>
    <row r="238" spans="3:26" ht="15.5" x14ac:dyDescent="0.35">
      <c r="C238" t="s">
        <v>213</v>
      </c>
      <c r="I238" s="6">
        <v>33.22</v>
      </c>
      <c r="J238" s="6">
        <v>31.9</v>
      </c>
      <c r="K238" s="6">
        <v>27.25</v>
      </c>
      <c r="L238" s="6">
        <v>20.58</v>
      </c>
      <c r="M238" s="6">
        <v>8.73</v>
      </c>
      <c r="N238" s="6">
        <v>4.42</v>
      </c>
      <c r="O238" s="6">
        <v>4.5</v>
      </c>
      <c r="P238" s="6">
        <v>2.66</v>
      </c>
      <c r="Q238" s="6">
        <v>1.6</v>
      </c>
      <c r="R238" s="6">
        <v>2.42</v>
      </c>
      <c r="S238" s="6">
        <v>2.2200000000000002</v>
      </c>
      <c r="T238" s="6">
        <v>2.5</v>
      </c>
      <c r="U238" s="6">
        <v>3.28</v>
      </c>
      <c r="V238" s="6">
        <v>12.56</v>
      </c>
      <c r="W238" s="6">
        <v>5.52</v>
      </c>
      <c r="X238" s="6">
        <v>5.61</v>
      </c>
      <c r="Y238" s="6">
        <v>5.89</v>
      </c>
      <c r="Z238" s="6">
        <v>5.12</v>
      </c>
    </row>
    <row r="239" spans="3:26" ht="15.5" x14ac:dyDescent="0.35">
      <c r="C239" t="s">
        <v>66</v>
      </c>
      <c r="I239" s="6">
        <v>4.55</v>
      </c>
      <c r="J239" s="6">
        <v>7.23</v>
      </c>
      <c r="K239" s="6">
        <v>8.41</v>
      </c>
      <c r="L239" s="6">
        <v>9.81</v>
      </c>
      <c r="M239" s="6">
        <v>5.74</v>
      </c>
      <c r="N239" s="6">
        <v>4.4800000000000004</v>
      </c>
      <c r="O239" s="6">
        <v>5.46</v>
      </c>
      <c r="P239" s="6">
        <v>6.63</v>
      </c>
      <c r="Q239" s="6">
        <v>4.96</v>
      </c>
      <c r="R239" s="6">
        <v>5.05</v>
      </c>
      <c r="S239" s="6">
        <v>5.09</v>
      </c>
      <c r="T239" s="6">
        <v>6.66</v>
      </c>
      <c r="U239" s="6">
        <v>7.22</v>
      </c>
      <c r="V239" s="6">
        <v>6.47</v>
      </c>
      <c r="W239" s="6">
        <v>9.2799999999999994</v>
      </c>
      <c r="X239" s="6">
        <v>9.17</v>
      </c>
      <c r="Y239" s="5">
        <v>2</v>
      </c>
      <c r="Z239" s="5">
        <v>0</v>
      </c>
    </row>
    <row r="240" spans="3:26" ht="15.5" x14ac:dyDescent="0.35">
      <c r="C240" t="s">
        <v>63</v>
      </c>
      <c r="I240" s="6">
        <v>433.99</v>
      </c>
      <c r="J240" s="6">
        <v>394.41</v>
      </c>
      <c r="K240" s="6">
        <v>348.55</v>
      </c>
      <c r="L240" s="6">
        <v>270.24</v>
      </c>
      <c r="M240" s="6">
        <v>211.7</v>
      </c>
      <c r="N240" s="6">
        <v>178.74</v>
      </c>
      <c r="O240" s="6">
        <v>161.28</v>
      </c>
      <c r="P240" s="6">
        <v>141.04</v>
      </c>
      <c r="Q240" s="6">
        <v>123.01</v>
      </c>
      <c r="R240" s="6">
        <v>123.72</v>
      </c>
      <c r="S240" s="6">
        <v>113.84</v>
      </c>
      <c r="T240" s="6">
        <v>75.12</v>
      </c>
      <c r="U240" s="6">
        <v>62.37</v>
      </c>
      <c r="V240" s="6">
        <v>811.77</v>
      </c>
      <c r="W240" s="6">
        <v>425.58</v>
      </c>
      <c r="X240" s="6">
        <v>316.19</v>
      </c>
      <c r="Y240" s="6">
        <v>259.66000000000003</v>
      </c>
      <c r="Z240" s="6">
        <v>196.17</v>
      </c>
    </row>
    <row r="241" spans="2:26" ht="15.5" x14ac:dyDescent="0.35">
      <c r="C241" t="s">
        <v>214</v>
      </c>
      <c r="I241" s="6">
        <v>4.55</v>
      </c>
      <c r="J241" s="6">
        <v>7.23</v>
      </c>
      <c r="K241" s="6">
        <v>8.41</v>
      </c>
      <c r="L241" s="6">
        <v>9.81</v>
      </c>
      <c r="M241" s="6">
        <v>5.74</v>
      </c>
      <c r="N241" s="6">
        <v>4.4800000000000004</v>
      </c>
      <c r="O241" s="6">
        <v>5.46</v>
      </c>
      <c r="P241" s="6">
        <v>6.63</v>
      </c>
      <c r="Q241" s="6">
        <v>4.96</v>
      </c>
      <c r="R241" s="6">
        <v>5.05</v>
      </c>
      <c r="S241" s="6">
        <v>5.09</v>
      </c>
      <c r="T241" s="6">
        <v>6.66</v>
      </c>
      <c r="U241" s="6">
        <v>7.22</v>
      </c>
      <c r="V241" s="6">
        <v>6.47</v>
      </c>
      <c r="W241" s="6">
        <v>9.2799999999999994</v>
      </c>
      <c r="X241" s="6">
        <v>9.17</v>
      </c>
      <c r="Y241" s="5">
        <v>2</v>
      </c>
      <c r="Z241" s="5">
        <v>0</v>
      </c>
    </row>
    <row r="242" spans="2:26" ht="15.5" x14ac:dyDescent="0.35">
      <c r="C242" t="s">
        <v>215</v>
      </c>
      <c r="I242" s="6">
        <v>433.99</v>
      </c>
      <c r="J242" s="6">
        <v>394.41</v>
      </c>
      <c r="K242" s="6">
        <v>348.55</v>
      </c>
      <c r="L242" s="6">
        <v>270.24</v>
      </c>
      <c r="M242" s="6">
        <v>211.7</v>
      </c>
      <c r="N242" s="6">
        <v>178.74</v>
      </c>
      <c r="O242" s="6">
        <v>161.28</v>
      </c>
      <c r="P242" s="6">
        <v>141.04</v>
      </c>
      <c r="Q242" s="6">
        <v>123.01</v>
      </c>
      <c r="R242" s="6">
        <v>123.72</v>
      </c>
      <c r="S242" s="6">
        <v>113.84</v>
      </c>
      <c r="T242" s="6">
        <v>75.12</v>
      </c>
      <c r="U242" s="6">
        <v>62.37</v>
      </c>
      <c r="V242" s="6">
        <v>811.77</v>
      </c>
      <c r="W242" s="6">
        <v>425.58</v>
      </c>
      <c r="X242" s="6">
        <v>316.19</v>
      </c>
      <c r="Y242" s="6">
        <v>259.66000000000003</v>
      </c>
      <c r="Z242" s="6">
        <v>196.17</v>
      </c>
    </row>
    <row r="243" spans="2:26" ht="15.5" x14ac:dyDescent="0.35">
      <c r="C243" t="s">
        <v>216</v>
      </c>
      <c r="I243" s="5">
        <v>1074000000000</v>
      </c>
      <c r="J243" s="5">
        <v>977000000000</v>
      </c>
      <c r="K243" s="5">
        <v>1255000000000</v>
      </c>
      <c r="L243" s="5">
        <v>1880000000000</v>
      </c>
      <c r="M243" s="5">
        <v>2080000000000</v>
      </c>
      <c r="N243" s="5">
        <v>2905000000000</v>
      </c>
      <c r="O243" s="5">
        <v>2604000000000</v>
      </c>
      <c r="P243" s="5">
        <v>1490000000000</v>
      </c>
      <c r="Q243" s="5">
        <v>5380000000000</v>
      </c>
      <c r="R243" s="5">
        <v>4709000000000</v>
      </c>
      <c r="S243" s="5">
        <v>1204000000000</v>
      </c>
      <c r="T243" s="5">
        <v>2900000000000</v>
      </c>
      <c r="U243" s="5">
        <v>2499000000000</v>
      </c>
      <c r="V243" s="5">
        <v>885000000000</v>
      </c>
      <c r="W243" s="5">
        <v>710000000000</v>
      </c>
      <c r="X243" s="5">
        <v>563000000000</v>
      </c>
      <c r="Y243" s="5">
        <v>337000000000</v>
      </c>
      <c r="Z243" s="5">
        <v>384000000000</v>
      </c>
    </row>
    <row r="244" spans="2:26" ht="15.5" x14ac:dyDescent="0.35">
      <c r="C244" t="s">
        <v>217</v>
      </c>
      <c r="I244" s="5">
        <v>1637000000000</v>
      </c>
      <c r="J244" s="5">
        <v>896000000000</v>
      </c>
      <c r="K244" s="5">
        <v>606000000000</v>
      </c>
      <c r="L244" s="5">
        <v>1177000000000</v>
      </c>
      <c r="M244" s="5">
        <v>987000000000</v>
      </c>
      <c r="N244" s="5">
        <v>1947000000000</v>
      </c>
      <c r="O244" s="5">
        <v>2607000000000</v>
      </c>
      <c r="P244" s="5">
        <v>4113000000000</v>
      </c>
      <c r="Q244" s="5">
        <v>2478000000000</v>
      </c>
      <c r="R244" s="5">
        <v>2024000000000</v>
      </c>
      <c r="S244" s="5">
        <v>2775000000000</v>
      </c>
      <c r="T244" s="5">
        <v>2013000000000</v>
      </c>
      <c r="U244" s="5">
        <v>1036000000000</v>
      </c>
      <c r="V244" s="5">
        <v>121000000000</v>
      </c>
      <c r="W244" s="5">
        <v>291000000000</v>
      </c>
      <c r="X244" s="5">
        <v>289000000000</v>
      </c>
      <c r="Y244" s="5">
        <v>33000000000</v>
      </c>
      <c r="Z244" s="5">
        <v>69000000000</v>
      </c>
    </row>
    <row r="245" spans="2:26" ht="15.5" x14ac:dyDescent="0.35">
      <c r="C245" t="s">
        <v>25</v>
      </c>
      <c r="I245" s="5">
        <v>2710000000000</v>
      </c>
      <c r="J245" s="5">
        <v>1874000000000</v>
      </c>
      <c r="K245" s="5">
        <v>1861000000000</v>
      </c>
      <c r="L245" s="5">
        <v>3057000000000</v>
      </c>
      <c r="M245" s="5">
        <v>3067000000000</v>
      </c>
      <c r="N245" s="5">
        <v>4852000000000</v>
      </c>
      <c r="O245" s="5">
        <v>5211000000000</v>
      </c>
      <c r="P245" s="5">
        <v>5604000000000</v>
      </c>
      <c r="Q245" s="5">
        <v>7858000000000</v>
      </c>
      <c r="R245" s="5">
        <v>6733000000000</v>
      </c>
      <c r="S245" s="5">
        <v>3979000000000</v>
      </c>
      <c r="T245" s="5">
        <v>4913000000000</v>
      </c>
      <c r="U245" s="5">
        <v>3536000000000</v>
      </c>
      <c r="V245" s="5">
        <v>1005000000000</v>
      </c>
      <c r="W245" s="5">
        <v>1001000000000</v>
      </c>
      <c r="X245" s="5">
        <v>852000000000</v>
      </c>
      <c r="Y245" s="5">
        <v>370000000000</v>
      </c>
      <c r="Z245" s="5">
        <v>453000000000</v>
      </c>
    </row>
    <row r="246" spans="2:26" ht="15.5" x14ac:dyDescent="0.35">
      <c r="C246" t="s">
        <v>22</v>
      </c>
      <c r="I246" s="5">
        <v>-1969000000000</v>
      </c>
      <c r="J246" s="5">
        <v>-2972000000000</v>
      </c>
      <c r="K246" s="5">
        <v>-2213000000000</v>
      </c>
      <c r="L246" s="5">
        <v>-762000000000</v>
      </c>
      <c r="M246" s="5">
        <v>-202000000000</v>
      </c>
      <c r="N246" s="5">
        <v>975000000000</v>
      </c>
      <c r="O246" s="5">
        <v>1313000000000</v>
      </c>
      <c r="P246" s="5">
        <v>3533000000000</v>
      </c>
      <c r="Q246" s="5">
        <v>6911000000000</v>
      </c>
      <c r="R246" s="5">
        <v>5796000000000</v>
      </c>
      <c r="S246" s="5">
        <v>3214000000000</v>
      </c>
      <c r="T246" s="5">
        <v>4395000000000</v>
      </c>
      <c r="U246" s="5">
        <v>2931000000000</v>
      </c>
      <c r="V246" s="5">
        <v>79000000000</v>
      </c>
      <c r="W246" s="5">
        <v>416000000000</v>
      </c>
      <c r="X246" s="5">
        <v>418000000000</v>
      </c>
      <c r="Y246" s="5">
        <v>-18000000000</v>
      </c>
      <c r="Z246" s="5">
        <v>111000000000</v>
      </c>
    </row>
    <row r="247" spans="2:26" ht="15.5" x14ac:dyDescent="0.35">
      <c r="C247" t="s">
        <v>218</v>
      </c>
      <c r="I247" s="5">
        <v>1362000000000</v>
      </c>
      <c r="J247" s="5">
        <v>872000000000</v>
      </c>
      <c r="K247" s="5">
        <v>63000000000</v>
      </c>
      <c r="L247" s="5">
        <v>-1725000000000</v>
      </c>
      <c r="M247" s="5">
        <v>-2164000000000</v>
      </c>
      <c r="N247" s="5">
        <v>-1768000000000</v>
      </c>
      <c r="O247" s="5">
        <v>1615000000000</v>
      </c>
      <c r="P247" s="5">
        <v>1664000000000</v>
      </c>
      <c r="Q247" s="5">
        <v>-1512000000000</v>
      </c>
      <c r="R247" s="5">
        <v>-1187000000000</v>
      </c>
      <c r="S247" s="5">
        <v>715000000000</v>
      </c>
      <c r="T247" s="5">
        <v>-729000000000</v>
      </c>
      <c r="U247" s="5">
        <v>-1251000000000</v>
      </c>
      <c r="V247" s="5">
        <v>2000000000</v>
      </c>
      <c r="W247" s="5">
        <v>-518000000000</v>
      </c>
      <c r="X247" s="5">
        <v>-610000000000</v>
      </c>
      <c r="Y247" s="5">
        <v>-324000000000</v>
      </c>
      <c r="Z247" s="5">
        <v>-330000000000</v>
      </c>
    </row>
    <row r="248" spans="2:26" ht="15.5" x14ac:dyDescent="0.35">
      <c r="C248" t="s">
        <v>219</v>
      </c>
      <c r="I248" s="5">
        <v>7675000000000</v>
      </c>
      <c r="J248" s="5">
        <v>8063000000000</v>
      </c>
      <c r="K248" s="5">
        <v>6817000000000</v>
      </c>
      <c r="L248" s="5">
        <v>7062000000000</v>
      </c>
      <c r="M248" s="5">
        <v>6336000000000</v>
      </c>
      <c r="N248" s="5">
        <v>6560000000000</v>
      </c>
      <c r="O248" s="5">
        <v>5409000000000</v>
      </c>
      <c r="P248" s="5">
        <v>5957000000000</v>
      </c>
      <c r="Q248" s="5">
        <v>3323000000000</v>
      </c>
      <c r="R248" s="5">
        <v>2099000000000</v>
      </c>
      <c r="S248" s="5">
        <v>3411000000000</v>
      </c>
      <c r="T248" s="5">
        <v>1549000000000</v>
      </c>
      <c r="U248" s="5">
        <v>1160000000000</v>
      </c>
      <c r="V248" s="5">
        <v>864000000000</v>
      </c>
      <c r="W248" s="5">
        <v>931000000000</v>
      </c>
      <c r="X248" s="5">
        <v>659000000000</v>
      </c>
      <c r="Y248" s="5">
        <v>559000000000</v>
      </c>
      <c r="Z248" s="5">
        <v>438000000000</v>
      </c>
    </row>
    <row r="249" spans="2:26" ht="15.5" x14ac:dyDescent="0.35">
      <c r="C249" t="s">
        <v>220</v>
      </c>
      <c r="I249" s="5">
        <v>-4995000000000</v>
      </c>
      <c r="J249" s="5">
        <v>-4839000000000</v>
      </c>
      <c r="K249" s="5">
        <v>-4530000000000</v>
      </c>
      <c r="L249" s="5">
        <v>-4021000000000</v>
      </c>
      <c r="M249" s="5">
        <v>-3338000000000</v>
      </c>
      <c r="N249" s="5">
        <v>-3569000000000</v>
      </c>
      <c r="O249" s="5">
        <v>-1254000000000</v>
      </c>
      <c r="P249" s="5">
        <v>-705000000000</v>
      </c>
      <c r="Q249" s="5">
        <v>-1633000000000</v>
      </c>
      <c r="R249" s="5">
        <v>-2189000000000</v>
      </c>
      <c r="S249" s="5">
        <v>-1583000000000</v>
      </c>
      <c r="T249" s="5">
        <v>-1391000000000</v>
      </c>
      <c r="U249" s="5">
        <v>-1294000000000</v>
      </c>
      <c r="V249" s="5">
        <v>-937000000000</v>
      </c>
      <c r="W249" s="5">
        <v>-535000000000</v>
      </c>
      <c r="X249" s="5">
        <v>-750000000000</v>
      </c>
      <c r="Y249" s="5">
        <v>-364000000000</v>
      </c>
      <c r="Z249" s="5">
        <v>-505000000000</v>
      </c>
    </row>
    <row r="250" spans="2:26" ht="15.5" x14ac:dyDescent="0.35">
      <c r="C250" t="s">
        <v>14</v>
      </c>
      <c r="I250" s="5">
        <v>2680000000000</v>
      </c>
      <c r="J250" s="5">
        <v>3224000000000</v>
      </c>
      <c r="K250" s="5">
        <v>2287000000000</v>
      </c>
      <c r="L250" s="5">
        <v>3042000000000</v>
      </c>
      <c r="M250" s="5">
        <v>2998000000000</v>
      </c>
      <c r="N250" s="5">
        <v>2991000000000</v>
      </c>
      <c r="O250" s="5">
        <v>4155000000000</v>
      </c>
      <c r="P250" s="5">
        <v>5252000000000</v>
      </c>
      <c r="Q250" s="5">
        <v>1690000000000</v>
      </c>
      <c r="R250" s="5">
        <v>-89000000000</v>
      </c>
      <c r="S250" s="5">
        <v>1828000000000</v>
      </c>
      <c r="T250" s="5">
        <v>158000000000</v>
      </c>
      <c r="U250" s="5">
        <v>-134000000000</v>
      </c>
      <c r="V250" s="5">
        <v>-73000000000</v>
      </c>
      <c r="W250" s="5">
        <v>395000000000</v>
      </c>
      <c r="X250" s="5">
        <v>-90000000000</v>
      </c>
      <c r="Y250" s="5">
        <v>195000000000</v>
      </c>
      <c r="Z250" s="5">
        <v>-67000000000</v>
      </c>
    </row>
    <row r="251" spans="2:26" ht="15.5" x14ac:dyDescent="0.35">
      <c r="C251" t="s">
        <v>16</v>
      </c>
      <c r="I251" s="6">
        <v>64.540000000000006</v>
      </c>
      <c r="J251" s="6">
        <v>77.650000000000006</v>
      </c>
      <c r="K251" s="6">
        <v>55.07</v>
      </c>
      <c r="L251" s="6">
        <v>73.25</v>
      </c>
      <c r="M251" s="6">
        <v>72.2</v>
      </c>
      <c r="N251" s="6">
        <v>72.040000000000006</v>
      </c>
      <c r="O251" s="6">
        <v>100.06</v>
      </c>
      <c r="P251" s="6">
        <v>126.48</v>
      </c>
      <c r="Q251" s="6">
        <v>40.69</v>
      </c>
      <c r="R251" s="6">
        <v>-2.15</v>
      </c>
      <c r="S251" s="6">
        <v>44.02</v>
      </c>
      <c r="T251" s="6">
        <v>4.08</v>
      </c>
      <c r="U251" s="6">
        <v>-3.54</v>
      </c>
      <c r="V251" s="6">
        <v>-19.34</v>
      </c>
      <c r="W251" s="6">
        <v>115.13</v>
      </c>
      <c r="X251" s="6">
        <v>-26.29</v>
      </c>
      <c r="Y251" s="6">
        <v>56.84</v>
      </c>
      <c r="Z251" s="6">
        <v>-21.85</v>
      </c>
    </row>
    <row r="253" spans="2:26" ht="15.5" x14ac:dyDescent="0.35">
      <c r="B253" t="s">
        <v>221</v>
      </c>
      <c r="C253" t="s">
        <v>222</v>
      </c>
      <c r="D253" s="5">
        <v>1076000000000</v>
      </c>
      <c r="E253" s="5">
        <v>1096000000000</v>
      </c>
      <c r="F253" s="5">
        <v>431000000000</v>
      </c>
      <c r="G253" s="5">
        <v>909000000000</v>
      </c>
      <c r="H253" s="5">
        <v>4302000000000</v>
      </c>
      <c r="I253" s="5">
        <v>3411000000000</v>
      </c>
      <c r="J253" s="5">
        <v>3148000000000</v>
      </c>
      <c r="K253" s="5">
        <v>3404000000000</v>
      </c>
      <c r="L253" s="5">
        <v>2855000000000</v>
      </c>
      <c r="M253" s="5">
        <v>1951000000000</v>
      </c>
      <c r="N253" s="5">
        <v>1061000000000</v>
      </c>
      <c r="O253" s="5">
        <v>1113000000000</v>
      </c>
      <c r="P253" s="5">
        <v>650000000000</v>
      </c>
      <c r="Q253" s="5">
        <v>300000000000</v>
      </c>
    </row>
    <row r="254" spans="2:26" ht="15.5" x14ac:dyDescent="0.35">
      <c r="C254" t="s">
        <v>223</v>
      </c>
      <c r="H254" s="5">
        <v>3511000000000</v>
      </c>
      <c r="I254" s="5">
        <v>3411000000000</v>
      </c>
      <c r="J254" s="5">
        <v>3148000000000</v>
      </c>
      <c r="K254" s="5">
        <v>3404000000000</v>
      </c>
      <c r="L254" s="5">
        <v>2855000000000</v>
      </c>
      <c r="M254" s="5">
        <v>1951000000000</v>
      </c>
      <c r="N254" s="5">
        <v>1061000000000</v>
      </c>
      <c r="O254" s="5">
        <v>1113000000000</v>
      </c>
      <c r="P254" s="5">
        <v>650000000000</v>
      </c>
      <c r="Q254" s="5">
        <v>300000000000</v>
      </c>
    </row>
    <row r="255" spans="2:26" ht="15.5" x14ac:dyDescent="0.35">
      <c r="C255" t="s">
        <v>224</v>
      </c>
      <c r="H255" s="6">
        <v>41.5</v>
      </c>
      <c r="I255" s="6">
        <v>41.5</v>
      </c>
      <c r="J255" s="6">
        <v>34.11</v>
      </c>
      <c r="K255" s="6">
        <v>28.68</v>
      </c>
      <c r="L255" s="6">
        <v>24.06</v>
      </c>
      <c r="M255" s="6">
        <v>18.78</v>
      </c>
      <c r="N255" s="6">
        <v>15.33</v>
      </c>
      <c r="O255" s="6">
        <v>13.38</v>
      </c>
      <c r="P255" s="6">
        <v>6.24</v>
      </c>
      <c r="Q255" s="6">
        <v>2.17</v>
      </c>
    </row>
    <row r="256" spans="2:26" ht="15.5" x14ac:dyDescent="0.35">
      <c r="C256" t="s">
        <v>74</v>
      </c>
      <c r="H256" s="6">
        <v>0.40060000000000001</v>
      </c>
      <c r="I256" s="6">
        <v>0.50519999999999998</v>
      </c>
      <c r="J256" s="6">
        <v>0.44990000000000002</v>
      </c>
      <c r="K256" s="6">
        <v>0.34990000000000004</v>
      </c>
      <c r="L256" s="6">
        <v>0.34990000000000004</v>
      </c>
      <c r="M256" s="6">
        <v>0.3997</v>
      </c>
      <c r="N256" s="6">
        <v>0.59970000000000001</v>
      </c>
      <c r="O256" s="6">
        <v>0.49939999999999996</v>
      </c>
      <c r="P256" s="6">
        <v>0.39860000000000001</v>
      </c>
      <c r="Q256" s="6">
        <v>0.30010000000000003</v>
      </c>
    </row>
    <row r="257" spans="3:17" ht="15.5" x14ac:dyDescent="0.35">
      <c r="C257" t="s">
        <v>225</v>
      </c>
      <c r="H257" s="6">
        <v>0.03</v>
      </c>
      <c r="I257" s="6">
        <v>1.5800000000000002E-2</v>
      </c>
      <c r="J257" s="6">
        <v>1.3000000000000001E-2</v>
      </c>
      <c r="K257" s="6">
        <v>0.01</v>
      </c>
      <c r="L257" s="6">
        <v>8.8000000000000005E-3</v>
      </c>
      <c r="M257" s="6">
        <v>1.03E-2</v>
      </c>
      <c r="N257" s="6">
        <v>1.7100000000000001E-2</v>
      </c>
      <c r="O257" s="6">
        <v>1.46E-2</v>
      </c>
      <c r="P257" s="6">
        <v>6.8999999999999999E-3</v>
      </c>
      <c r="Q257" s="6">
        <v>3.0999999999999999E-3</v>
      </c>
    </row>
    <row r="258" spans="3:17" ht="15.5" x14ac:dyDescent="0.35">
      <c r="C258" t="s">
        <v>56</v>
      </c>
      <c r="D258" s="6">
        <v>25.9</v>
      </c>
      <c r="E258" s="6">
        <v>26.39</v>
      </c>
      <c r="F258" s="6">
        <v>10.38</v>
      </c>
      <c r="G258" s="6">
        <v>21.88</v>
      </c>
      <c r="H258" s="6">
        <v>103.6</v>
      </c>
      <c r="I258" s="6">
        <v>82.14</v>
      </c>
      <c r="J258" s="6">
        <v>75.81</v>
      </c>
      <c r="K258" s="6">
        <v>81.97</v>
      </c>
      <c r="L258" s="6">
        <v>68.760000000000005</v>
      </c>
      <c r="M258" s="6">
        <v>46.98</v>
      </c>
      <c r="N258" s="6">
        <v>25.56</v>
      </c>
      <c r="O258" s="6">
        <v>26.79</v>
      </c>
      <c r="P258" s="6">
        <v>15.66</v>
      </c>
      <c r="Q258" s="6">
        <v>7.23</v>
      </c>
    </row>
    <row r="259" spans="3:17" ht="15.5" x14ac:dyDescent="0.35">
      <c r="C259" t="s">
        <v>226</v>
      </c>
      <c r="H259" s="6">
        <v>84.56</v>
      </c>
      <c r="I259" s="6">
        <v>82.14</v>
      </c>
      <c r="J259" s="6">
        <v>75.81</v>
      </c>
      <c r="K259" s="6">
        <v>81.97</v>
      </c>
      <c r="L259" s="6">
        <v>68.760000000000005</v>
      </c>
      <c r="M259" s="6">
        <v>46.98</v>
      </c>
      <c r="N259" s="6">
        <v>25.56</v>
      </c>
      <c r="O259" s="6">
        <v>26.79</v>
      </c>
      <c r="P259" s="6">
        <v>15.66</v>
      </c>
      <c r="Q259" s="6">
        <v>7.23</v>
      </c>
    </row>
    <row r="260" spans="3:17" ht="15.5" x14ac:dyDescent="0.35">
      <c r="C260" t="s">
        <v>76</v>
      </c>
      <c r="H260" s="6">
        <v>41.5</v>
      </c>
      <c r="I260" s="6">
        <v>41.5</v>
      </c>
      <c r="J260" s="6">
        <v>34.11</v>
      </c>
      <c r="K260" s="6">
        <v>28.68</v>
      </c>
      <c r="L260" s="6">
        <v>24.06</v>
      </c>
      <c r="M260" s="6">
        <v>18.78</v>
      </c>
      <c r="N260" s="6">
        <v>15.33</v>
      </c>
      <c r="O260" s="6">
        <v>13.38</v>
      </c>
      <c r="P260" s="6">
        <v>6.24</v>
      </c>
      <c r="Q260" s="6">
        <v>2.17</v>
      </c>
    </row>
    <row r="261" spans="3:17" ht="15.5" x14ac:dyDescent="0.35">
      <c r="C261" t="s">
        <v>227</v>
      </c>
      <c r="H261" s="6">
        <v>0.40060000000000001</v>
      </c>
      <c r="I261" s="6">
        <v>0.50519999999999998</v>
      </c>
      <c r="J261" s="6">
        <v>0.44990000000000002</v>
      </c>
      <c r="K261" s="6">
        <v>0.34990000000000004</v>
      </c>
      <c r="L261" s="6">
        <v>0.34990000000000004</v>
      </c>
      <c r="M261" s="6">
        <v>0.3997</v>
      </c>
      <c r="N261" s="6">
        <v>0.59970000000000001</v>
      </c>
      <c r="O261" s="6">
        <v>0.49939999999999996</v>
      </c>
      <c r="P261" s="6">
        <v>0.39860000000000001</v>
      </c>
      <c r="Q261" s="6">
        <v>0.30010000000000003</v>
      </c>
    </row>
    <row r="262" spans="3:17" ht="15.5" x14ac:dyDescent="0.35">
      <c r="C262" t="s">
        <v>228</v>
      </c>
      <c r="H262" s="6">
        <v>0.03</v>
      </c>
      <c r="I262" s="6">
        <v>1.5800000000000002E-2</v>
      </c>
      <c r="J262" s="6">
        <v>1.3000000000000001E-2</v>
      </c>
      <c r="K262" s="6">
        <v>0.01</v>
      </c>
      <c r="L262" s="6">
        <v>8.8000000000000005E-3</v>
      </c>
      <c r="M262" s="6">
        <v>1.03E-2</v>
      </c>
      <c r="N262" s="6">
        <v>1.7100000000000001E-2</v>
      </c>
      <c r="O262" s="6">
        <v>1.46E-2</v>
      </c>
      <c r="P262" s="6">
        <v>6.8999999999999999E-3</v>
      </c>
      <c r="Q262" s="6">
        <v>3.0999999999999999E-3</v>
      </c>
    </row>
    <row r="263" spans="3:17" ht="15.5" x14ac:dyDescent="0.35">
      <c r="C263" t="s">
        <v>229</v>
      </c>
      <c r="D263" s="5">
        <v>35240000000000</v>
      </c>
      <c r="E263" s="5">
        <v>32261000000000</v>
      </c>
      <c r="F263" s="5">
        <v>30663000000000</v>
      </c>
      <c r="G263" s="5">
        <v>31040000000000</v>
      </c>
      <c r="H263" s="5">
        <v>140962000000000</v>
      </c>
      <c r="I263" s="5">
        <v>126737000000000</v>
      </c>
      <c r="J263" s="5">
        <v>118227000000000</v>
      </c>
      <c r="K263" s="5">
        <v>106945000000000</v>
      </c>
      <c r="L263" s="5">
        <v>96925000000000</v>
      </c>
      <c r="M263" s="5">
        <v>84904000000000</v>
      </c>
      <c r="N263" s="5">
        <v>75827000000000</v>
      </c>
      <c r="O263" s="5">
        <v>72945000000000</v>
      </c>
      <c r="P263" s="5">
        <v>66817000000000</v>
      </c>
      <c r="Q263" s="5">
        <v>61465000000000</v>
      </c>
    </row>
    <row r="264" spans="3:17" ht="15.5" x14ac:dyDescent="0.35">
      <c r="C264" t="s">
        <v>230</v>
      </c>
      <c r="H264" s="5">
        <v>129205000000000</v>
      </c>
      <c r="I264" s="5">
        <v>126737000000000</v>
      </c>
      <c r="J264" s="5">
        <v>118227000000000</v>
      </c>
      <c r="K264" s="5">
        <v>106945000000000</v>
      </c>
      <c r="L264" s="5">
        <v>96925000000000</v>
      </c>
      <c r="M264" s="5">
        <v>84904000000000</v>
      </c>
      <c r="N264" s="5">
        <v>75827000000000</v>
      </c>
      <c r="O264" s="5">
        <v>72945000000000</v>
      </c>
      <c r="P264" s="5">
        <v>66817000000000</v>
      </c>
      <c r="Q264" s="5">
        <v>61465000000000</v>
      </c>
    </row>
    <row r="265" spans="3:17" ht="15.5" x14ac:dyDescent="0.35">
      <c r="C265" t="s">
        <v>231</v>
      </c>
      <c r="H265" s="6">
        <v>41.5</v>
      </c>
      <c r="I265" s="6">
        <v>41.5</v>
      </c>
      <c r="J265" s="6">
        <v>34.11</v>
      </c>
      <c r="K265" s="6">
        <v>28.68</v>
      </c>
      <c r="L265" s="6">
        <v>24.06</v>
      </c>
      <c r="M265" s="6">
        <v>18.78</v>
      </c>
      <c r="N265" s="6">
        <v>15.33</v>
      </c>
      <c r="O265" s="6">
        <v>13.38</v>
      </c>
      <c r="P265" s="6">
        <v>6.24</v>
      </c>
      <c r="Q265" s="6">
        <v>2.17</v>
      </c>
    </row>
    <row r="266" spans="3:17" ht="15.5" x14ac:dyDescent="0.35">
      <c r="C266" t="s">
        <v>232</v>
      </c>
      <c r="H266" s="6">
        <v>0.40060000000000001</v>
      </c>
      <c r="I266" s="6">
        <v>0.50519999999999998</v>
      </c>
      <c r="J266" s="6">
        <v>0.44990000000000002</v>
      </c>
      <c r="K266" s="6">
        <v>0.34990000000000004</v>
      </c>
      <c r="L266" s="6">
        <v>0.34990000000000004</v>
      </c>
      <c r="M266" s="6">
        <v>0.3997</v>
      </c>
      <c r="N266" s="6">
        <v>0.59970000000000001</v>
      </c>
      <c r="O266" s="6">
        <v>0.49939999999999996</v>
      </c>
      <c r="P266" s="6">
        <v>0.39860000000000001</v>
      </c>
      <c r="Q266" s="6">
        <v>0.30010000000000003</v>
      </c>
    </row>
    <row r="267" spans="3:17" ht="15.5" x14ac:dyDescent="0.35">
      <c r="C267" t="s">
        <v>233</v>
      </c>
      <c r="H267" s="6">
        <v>0.03</v>
      </c>
      <c r="I267" s="6">
        <v>1.5800000000000002E-2</v>
      </c>
      <c r="J267" s="6">
        <v>1.3000000000000001E-2</v>
      </c>
      <c r="K267" s="6">
        <v>0.01</v>
      </c>
      <c r="L267" s="6">
        <v>8.8000000000000005E-3</v>
      </c>
      <c r="M267" s="6">
        <v>1.03E-2</v>
      </c>
      <c r="N267" s="6">
        <v>1.7100000000000001E-2</v>
      </c>
      <c r="O267" s="6">
        <v>1.46E-2</v>
      </c>
      <c r="P267" s="6">
        <v>6.8999999999999999E-3</v>
      </c>
      <c r="Q267" s="6">
        <v>3.0999999999999999E-3</v>
      </c>
    </row>
    <row r="268" spans="3:17" ht="15.5" x14ac:dyDescent="0.35">
      <c r="C268" t="s">
        <v>234</v>
      </c>
      <c r="I268" s="6">
        <v>13.37</v>
      </c>
    </row>
    <row r="269" spans="3:17" ht="15.5" x14ac:dyDescent="0.35">
      <c r="C269" t="s">
        <v>235</v>
      </c>
      <c r="I269" s="6">
        <v>16.38</v>
      </c>
    </row>
    <row r="270" spans="3:17" ht="15.5" x14ac:dyDescent="0.35">
      <c r="C270" t="s">
        <v>236</v>
      </c>
      <c r="I270" s="6">
        <v>13.96</v>
      </c>
    </row>
    <row r="271" spans="3:17" ht="15.5" x14ac:dyDescent="0.35">
      <c r="C271" t="s">
        <v>237</v>
      </c>
      <c r="I271" s="6">
        <v>7.5</v>
      </c>
    </row>
    <row r="272" spans="3:17" ht="15.5" x14ac:dyDescent="0.35">
      <c r="C272" t="s">
        <v>238</v>
      </c>
      <c r="I272" s="6">
        <v>6.1100000000000002E-2</v>
      </c>
    </row>
    <row r="273" spans="3:9" ht="15.5" x14ac:dyDescent="0.35">
      <c r="C273" t="s">
        <v>239</v>
      </c>
      <c r="I273" s="6">
        <v>0.45</v>
      </c>
    </row>
    <row r="274" spans="3:9" ht="15.5" x14ac:dyDescent="0.35">
      <c r="C274" t="s">
        <v>240</v>
      </c>
      <c r="I274" s="6">
        <v>3.11</v>
      </c>
    </row>
    <row r="275" spans="3:9" ht="15.5" x14ac:dyDescent="0.35">
      <c r="C275" t="s">
        <v>241</v>
      </c>
      <c r="I275" s="6">
        <v>7.87</v>
      </c>
    </row>
    <row r="276" spans="3:9" ht="15.5" x14ac:dyDescent="0.35">
      <c r="C276" t="s">
        <v>242</v>
      </c>
      <c r="I276" s="6">
        <v>23.8</v>
      </c>
    </row>
    <row r="277" spans="3:9" ht="15.5" x14ac:dyDescent="0.35">
      <c r="C277" t="s">
        <v>243</v>
      </c>
      <c r="I277" s="6">
        <v>11.68</v>
      </c>
    </row>
    <row r="278" spans="3:9" ht="15.5" x14ac:dyDescent="0.35">
      <c r="C278" t="s">
        <v>244</v>
      </c>
      <c r="I278" s="6">
        <v>5.79</v>
      </c>
    </row>
    <row r="279" spans="3:9" ht="15.5" x14ac:dyDescent="0.35">
      <c r="C279" t="s">
        <v>245</v>
      </c>
      <c r="I279" s="6">
        <v>1.96</v>
      </c>
    </row>
    <row r="280" spans="3:9" ht="15.5" x14ac:dyDescent="0.35">
      <c r="C280" t="s">
        <v>246</v>
      </c>
      <c r="I280" s="6">
        <v>2.68</v>
      </c>
    </row>
    <row r="281" spans="3:9" ht="15.5" x14ac:dyDescent="0.35">
      <c r="C281" t="s">
        <v>247</v>
      </c>
      <c r="I281" s="6">
        <v>1.07</v>
      </c>
    </row>
    <row r="282" spans="3:9" ht="15.5" x14ac:dyDescent="0.35">
      <c r="C282" t="s">
        <v>248</v>
      </c>
      <c r="I282" s="6">
        <v>84.56</v>
      </c>
    </row>
    <row r="283" spans="3:9" ht="15.5" x14ac:dyDescent="0.35">
      <c r="C283" t="s">
        <v>249</v>
      </c>
      <c r="I283" s="6">
        <v>103.6</v>
      </c>
    </row>
    <row r="284" spans="3:9" ht="15.5" x14ac:dyDescent="0.35">
      <c r="C284" t="s">
        <v>250</v>
      </c>
      <c r="I284" s="6">
        <v>3111.54</v>
      </c>
    </row>
    <row r="285" spans="3:9" ht="15.5" x14ac:dyDescent="0.35">
      <c r="C285" t="s">
        <v>251</v>
      </c>
      <c r="D285" s="6">
        <v>149.65</v>
      </c>
    </row>
    <row r="286" spans="3:9" ht="15.5" x14ac:dyDescent="0.35">
      <c r="C286" t="s">
        <v>252</v>
      </c>
      <c r="I286" s="6">
        <v>445.1</v>
      </c>
    </row>
    <row r="287" spans="3:9" ht="15.5" x14ac:dyDescent="0.35">
      <c r="C287" t="s">
        <v>253</v>
      </c>
      <c r="I287" s="6">
        <v>58.19</v>
      </c>
    </row>
    <row r="288" spans="3:9" ht="15.5" x14ac:dyDescent="0.35">
      <c r="C288" t="s">
        <v>254</v>
      </c>
      <c r="D288" s="6">
        <v>1.08</v>
      </c>
    </row>
    <row r="289" spans="3:9" ht="15.5" x14ac:dyDescent="0.35">
      <c r="C289" t="s">
        <v>255</v>
      </c>
      <c r="D289" s="6">
        <v>0.48</v>
      </c>
    </row>
    <row r="290" spans="3:9" ht="15.5" x14ac:dyDescent="0.35">
      <c r="C290" t="s">
        <v>377</v>
      </c>
      <c r="D290" s="6">
        <v>0.15</v>
      </c>
    </row>
    <row r="291" spans="3:9" ht="15.5" x14ac:dyDescent="0.35">
      <c r="C291" t="s">
        <v>378</v>
      </c>
      <c r="D291" s="6">
        <v>0.09</v>
      </c>
    </row>
    <row r="292" spans="3:9" ht="15.5" x14ac:dyDescent="0.35">
      <c r="C292" t="s">
        <v>256</v>
      </c>
      <c r="D292" s="6">
        <v>1.4</v>
      </c>
    </row>
    <row r="293" spans="3:9" ht="15.5" x14ac:dyDescent="0.35">
      <c r="C293" t="s">
        <v>379</v>
      </c>
      <c r="D293" s="6">
        <v>0.06</v>
      </c>
    </row>
    <row r="294" spans="3:9" ht="15.5" x14ac:dyDescent="0.35">
      <c r="C294" t="s">
        <v>257</v>
      </c>
      <c r="D294" s="6">
        <v>2.48</v>
      </c>
    </row>
    <row r="295" spans="3:9" ht="15.5" x14ac:dyDescent="0.35">
      <c r="C295" t="s">
        <v>258</v>
      </c>
      <c r="I295" s="6">
        <v>31.05</v>
      </c>
    </row>
    <row r="296" spans="3:9" ht="15.5" x14ac:dyDescent="0.35">
      <c r="C296" t="s">
        <v>12</v>
      </c>
      <c r="D296" s="5">
        <v>2129000000000</v>
      </c>
    </row>
    <row r="297" spans="3:9" ht="15.5" x14ac:dyDescent="0.35">
      <c r="C297" t="s">
        <v>259</v>
      </c>
      <c r="I297" s="6">
        <v>2.85</v>
      </c>
    </row>
    <row r="298" spans="3:9" ht="15.5" x14ac:dyDescent="0.35">
      <c r="C298" t="s">
        <v>260</v>
      </c>
      <c r="I298" s="6">
        <v>7.6600000000000001E-2</v>
      </c>
    </row>
    <row r="299" spans="3:9" ht="15.5" x14ac:dyDescent="0.35">
      <c r="C299" t="s">
        <v>261</v>
      </c>
      <c r="I299" s="6">
        <v>0.19</v>
      </c>
    </row>
    <row r="300" spans="3:9" ht="15.5" x14ac:dyDescent="0.35">
      <c r="C300" t="s">
        <v>262</v>
      </c>
      <c r="I300" s="6">
        <v>0.2127</v>
      </c>
    </row>
    <row r="301" spans="3:9" ht="15.5" x14ac:dyDescent="0.35">
      <c r="C301" t="s">
        <v>263</v>
      </c>
      <c r="I301" s="6">
        <v>0.17</v>
      </c>
    </row>
    <row r="302" spans="3:9" ht="15.5" x14ac:dyDescent="0.35">
      <c r="C302" t="s">
        <v>264</v>
      </c>
      <c r="D302" s="6">
        <v>8.08</v>
      </c>
    </row>
    <row r="303" spans="3:9" ht="15.5" x14ac:dyDescent="0.35">
      <c r="C303" t="s">
        <v>265</v>
      </c>
      <c r="D303" s="6">
        <v>44.99</v>
      </c>
    </row>
    <row r="304" spans="3:9" ht="15.5" x14ac:dyDescent="0.35">
      <c r="C304" t="s">
        <v>266</v>
      </c>
      <c r="D304" s="6">
        <v>50.32</v>
      </c>
    </row>
    <row r="305" spans="3:9" ht="15.5" x14ac:dyDescent="0.35">
      <c r="C305" t="s">
        <v>267</v>
      </c>
      <c r="D305" s="6">
        <v>2.75</v>
      </c>
    </row>
    <row r="306" spans="3:9" ht="15.5" x14ac:dyDescent="0.35">
      <c r="C306" t="s">
        <v>268</v>
      </c>
      <c r="D306" s="6">
        <v>11.26</v>
      </c>
    </row>
    <row r="307" spans="3:9" ht="15.5" x14ac:dyDescent="0.35">
      <c r="C307" t="s">
        <v>269</v>
      </c>
      <c r="I307" s="6">
        <v>2.92</v>
      </c>
    </row>
    <row r="308" spans="3:9" ht="15.5" x14ac:dyDescent="0.35">
      <c r="C308" t="s">
        <v>270</v>
      </c>
      <c r="I308" s="6">
        <v>7.41</v>
      </c>
    </row>
    <row r="309" spans="3:9" ht="15.5" x14ac:dyDescent="0.35">
      <c r="C309" t="s">
        <v>52</v>
      </c>
      <c r="I309" s="5">
        <v>57511000000000</v>
      </c>
    </row>
    <row r="310" spans="3:9" ht="15.5" x14ac:dyDescent="0.35">
      <c r="C310" t="s">
        <v>271</v>
      </c>
      <c r="I310" s="5">
        <v>55425000000000</v>
      </c>
    </row>
    <row r="311" spans="3:9" ht="15.5" x14ac:dyDescent="0.35">
      <c r="C311" t="s">
        <v>272</v>
      </c>
      <c r="I311" s="5">
        <v>41520000000</v>
      </c>
    </row>
    <row r="312" spans="3:9" ht="15.5" x14ac:dyDescent="0.35">
      <c r="C312" t="s">
        <v>273</v>
      </c>
      <c r="I312" s="6">
        <v>0.40899999999999997</v>
      </c>
    </row>
    <row r="313" spans="3:9" ht="15.5" x14ac:dyDescent="0.35">
      <c r="C313" t="s">
        <v>274</v>
      </c>
      <c r="D313" s="6">
        <v>0.2177</v>
      </c>
    </row>
    <row r="314" spans="3:9" ht="15.5" x14ac:dyDescent="0.35">
      <c r="C314" t="s">
        <v>275</v>
      </c>
      <c r="D314" s="6">
        <v>4.0999999999999995E-2</v>
      </c>
    </row>
    <row r="315" spans="3:9" ht="15.5" x14ac:dyDescent="0.35">
      <c r="C315" t="s">
        <v>276</v>
      </c>
      <c r="D315" s="6">
        <v>3.0499999999999999E-2</v>
      </c>
    </row>
    <row r="316" spans="3:9" ht="15.5" x14ac:dyDescent="0.35">
      <c r="C316" t="s">
        <v>277</v>
      </c>
      <c r="D316" s="6">
        <v>7.5300000000000006E-2</v>
      </c>
    </row>
    <row r="317" spans="3:9" ht="15.5" x14ac:dyDescent="0.35">
      <c r="C317" t="s">
        <v>278</v>
      </c>
      <c r="D317" s="6">
        <v>7.0599999999999996E-2</v>
      </c>
    </row>
    <row r="318" spans="3:9" ht="15.5" x14ac:dyDescent="0.35">
      <c r="C318" t="s">
        <v>279</v>
      </c>
      <c r="D318" s="6">
        <v>0.10300000000000001</v>
      </c>
    </row>
    <row r="319" spans="3:9" ht="15.5" x14ac:dyDescent="0.35">
      <c r="C319" t="s">
        <v>280</v>
      </c>
      <c r="I319" s="6">
        <v>41.5</v>
      </c>
    </row>
    <row r="320" spans="3:9" ht="15.5" x14ac:dyDescent="0.35">
      <c r="C320" t="s">
        <v>281</v>
      </c>
      <c r="I320" s="6">
        <v>41.5</v>
      </c>
    </row>
    <row r="321" spans="3:9" ht="15.5" x14ac:dyDescent="0.35">
      <c r="C321" t="s">
        <v>282</v>
      </c>
      <c r="I321" s="6">
        <v>0.40060000000000001</v>
      </c>
    </row>
    <row r="322" spans="3:9" ht="15.5" x14ac:dyDescent="0.35">
      <c r="C322" t="s">
        <v>283</v>
      </c>
      <c r="I322" s="6">
        <v>0.03</v>
      </c>
    </row>
    <row r="323" spans="3:9" ht="15.5" x14ac:dyDescent="0.35">
      <c r="C323" t="s">
        <v>284</v>
      </c>
      <c r="I323" t="s">
        <v>1032</v>
      </c>
    </row>
    <row r="324" spans="3:9" ht="15.5" x14ac:dyDescent="0.35">
      <c r="C324" t="s">
        <v>286</v>
      </c>
      <c r="I324" s="5">
        <v>8</v>
      </c>
    </row>
    <row r="325" spans="3:9" ht="15.5" x14ac:dyDescent="0.35">
      <c r="C325" t="s">
        <v>287</v>
      </c>
      <c r="I325" s="6">
        <v>0.17</v>
      </c>
    </row>
    <row r="326" spans="3:9" ht="15.5" x14ac:dyDescent="0.35">
      <c r="C326" t="s">
        <v>288</v>
      </c>
      <c r="I326" s="6">
        <v>0.96</v>
      </c>
    </row>
    <row r="327" spans="3:9" ht="15.5" x14ac:dyDescent="0.35">
      <c r="C327" t="s">
        <v>289</v>
      </c>
      <c r="I327" s="6">
        <v>0.45</v>
      </c>
    </row>
    <row r="328" spans="3:9" ht="15.5" x14ac:dyDescent="0.35">
      <c r="C328" t="s">
        <v>290</v>
      </c>
      <c r="I328" s="6">
        <v>0.49</v>
      </c>
    </row>
    <row r="329" spans="3:9" ht="15.5" x14ac:dyDescent="0.35">
      <c r="C329" t="s">
        <v>291</v>
      </c>
      <c r="I329" s="6">
        <v>0.79</v>
      </c>
    </row>
    <row r="330" spans="3:9" ht="15.5" x14ac:dyDescent="0.35">
      <c r="C330" t="s">
        <v>292</v>
      </c>
      <c r="I330" s="6">
        <v>0.21</v>
      </c>
    </row>
    <row r="331" spans="3:9" ht="15.5" x14ac:dyDescent="0.35">
      <c r="C331" t="s">
        <v>293</v>
      </c>
      <c r="I331" s="6">
        <v>0.49</v>
      </c>
    </row>
    <row r="332" spans="3:9" ht="15.5" x14ac:dyDescent="0.35">
      <c r="C332" t="s">
        <v>294</v>
      </c>
      <c r="I332" s="5">
        <v>129205000000000</v>
      </c>
    </row>
    <row r="333" spans="3:9" ht="15.5" x14ac:dyDescent="0.35">
      <c r="C333" t="s">
        <v>295</v>
      </c>
      <c r="I333" s="5">
        <v>28262000000000</v>
      </c>
    </row>
    <row r="334" spans="3:9" ht="15.5" x14ac:dyDescent="0.35">
      <c r="C334" t="s">
        <v>296</v>
      </c>
      <c r="I334" s="5">
        <v>9572000000000</v>
      </c>
    </row>
    <row r="335" spans="3:9" ht="15.5" x14ac:dyDescent="0.35">
      <c r="C335" t="s">
        <v>297</v>
      </c>
      <c r="I335" s="5">
        <v>3511000000000</v>
      </c>
    </row>
    <row r="336" spans="3:9" ht="15.5" x14ac:dyDescent="0.35">
      <c r="C336" t="s">
        <v>298</v>
      </c>
      <c r="D336" s="5">
        <v>6214000000000</v>
      </c>
    </row>
    <row r="337" spans="3:9" ht="15.5" x14ac:dyDescent="0.35">
      <c r="C337" t="s">
        <v>299</v>
      </c>
      <c r="D337" s="5">
        <v>45810000000000</v>
      </c>
    </row>
    <row r="338" spans="3:9" ht="15.5" x14ac:dyDescent="0.35">
      <c r="C338" t="s">
        <v>300</v>
      </c>
      <c r="D338" s="5">
        <v>25904000000000</v>
      </c>
    </row>
    <row r="339" spans="3:9" ht="15.5" x14ac:dyDescent="0.35">
      <c r="C339" t="s">
        <v>206</v>
      </c>
      <c r="D339" s="5">
        <v>1799000000000</v>
      </c>
    </row>
    <row r="340" spans="3:9" ht="15.5" x14ac:dyDescent="0.35">
      <c r="C340" t="s">
        <v>205</v>
      </c>
      <c r="I340" s="5">
        <v>18482000000000</v>
      </c>
    </row>
    <row r="341" spans="3:9" ht="15.5" x14ac:dyDescent="0.35">
      <c r="C341" t="s">
        <v>204</v>
      </c>
      <c r="D341" s="5">
        <v>1637000000000</v>
      </c>
    </row>
    <row r="342" spans="3:9" ht="15.5" x14ac:dyDescent="0.35">
      <c r="C342" t="s">
        <v>203</v>
      </c>
      <c r="D342" s="5">
        <v>1068000000000</v>
      </c>
    </row>
    <row r="343" spans="3:9" ht="15.5" x14ac:dyDescent="0.35">
      <c r="C343" t="s">
        <v>23</v>
      </c>
      <c r="D343" s="5">
        <v>2705000000000</v>
      </c>
    </row>
    <row r="344" spans="3:9" ht="15.5" x14ac:dyDescent="0.35">
      <c r="C344" t="s">
        <v>20</v>
      </c>
      <c r="D344" s="5">
        <v>-3509000000000</v>
      </c>
    </row>
    <row r="345" spans="3:9" ht="15.5" x14ac:dyDescent="0.35">
      <c r="C345" t="s">
        <v>301</v>
      </c>
      <c r="I345" s="5">
        <v>19905000000000</v>
      </c>
    </row>
    <row r="346" spans="3:9" ht="15.5" x14ac:dyDescent="0.35">
      <c r="C346" t="s">
        <v>302</v>
      </c>
      <c r="I346" s="5">
        <v>7312000000000</v>
      </c>
    </row>
    <row r="347" spans="3:9" ht="15.5" x14ac:dyDescent="0.35">
      <c r="C347" t="s">
        <v>303</v>
      </c>
      <c r="I347" s="5">
        <v>-5599000000000</v>
      </c>
    </row>
    <row r="348" spans="3:9" ht="15.5" x14ac:dyDescent="0.35">
      <c r="C348" t="s">
        <v>304</v>
      </c>
      <c r="I348" s="5">
        <v>-2510000000000</v>
      </c>
    </row>
    <row r="349" spans="3:9" ht="15.5" x14ac:dyDescent="0.35">
      <c r="C349" t="s">
        <v>305</v>
      </c>
      <c r="I349" s="5">
        <v>-4896000000000</v>
      </c>
    </row>
    <row r="350" spans="3:9" ht="15.5" x14ac:dyDescent="0.35">
      <c r="C350" t="s">
        <v>306</v>
      </c>
      <c r="I350" s="5">
        <v>2416000000000</v>
      </c>
    </row>
  </sheetData>
  <pageMargins left="0.7" right="0.7" top="0.75" bottom="0.75" header="0.3" footer="0.3"/>
  <ignoredErrors>
    <ignoredError sqref="A1:Z351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33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1033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1034</v>
      </c>
      <c r="D2" s="2" vm="264">
        <f ca="1">IFERROR(_xlfn.STOCKHISTORY("XIDX:" &amp; $C$1, D3, , 0, 0, 1), "Libur")</f>
        <v>1560</v>
      </c>
      <c r="H2" s="2" t="e" vm="2">
        <f>_FV(C2,"Price")</f>
        <v>#VALUE!</v>
      </c>
      <c r="I2" s="2" vm="265">
        <f t="shared" ref="I2:V2" ca="1" si="0">IFERROR(_xlfn.STOCKHISTORY("XIDX:" &amp; $C$1, I1, , 0, 0, 1), "Libur")</f>
        <v>1780</v>
      </c>
      <c r="J2" s="2" vm="266">
        <f t="shared" ca="1" si="0"/>
        <v>715</v>
      </c>
      <c r="K2" s="2" vm="267">
        <f t="shared" ca="1" si="0"/>
        <v>745</v>
      </c>
      <c r="L2" s="2" vm="268">
        <f t="shared" ca="1" si="0"/>
        <v>665</v>
      </c>
      <c r="M2" s="2" vm="269">
        <f t="shared" ca="1" si="0"/>
        <v>990</v>
      </c>
      <c r="N2" s="2" vm="270">
        <f t="shared" ca="1" si="0"/>
        <v>735</v>
      </c>
      <c r="O2" s="2" vm="95">
        <f t="shared" ca="1" si="0"/>
        <v>1000</v>
      </c>
      <c r="P2" s="2" vm="271">
        <f t="shared" ca="1" si="0"/>
        <v>1150</v>
      </c>
      <c r="Q2" s="2" vm="272">
        <f t="shared" ca="1" si="0"/>
        <v>1200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</row>
    <row r="3" spans="1:22" ht="15.5" x14ac:dyDescent="0.35">
      <c r="D3" s="1">
        <v>46111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1154772962596</v>
      </c>
      <c r="H4" s="2">
        <f>IFERROR(SUM(D4:G4)*(4/MAX(1,COUNT(D4:G4))),"")</f>
        <v>4619091850384</v>
      </c>
      <c r="I4" s="2">
        <f t="shared" ref="I4:V4" si="1">IFERROR(INDEX(I51:I500,MATCH($C$4,$C$51:$C$500,0)),"")</f>
        <v>236598588</v>
      </c>
      <c r="J4" s="2">
        <f t="shared" si="1"/>
        <v>229662248</v>
      </c>
      <c r="K4" s="2">
        <f t="shared" si="1"/>
        <v>237568975</v>
      </c>
      <c r="L4" s="2">
        <f t="shared" si="1"/>
        <v>269166721</v>
      </c>
      <c r="M4" s="2">
        <f t="shared" si="1"/>
        <v>266792377</v>
      </c>
      <c r="N4" s="2">
        <f t="shared" si="1"/>
        <v>164099644</v>
      </c>
      <c r="O4" s="2">
        <f t="shared" si="1"/>
        <v>130355274</v>
      </c>
      <c r="P4" s="2">
        <f t="shared" si="1"/>
        <v>151701360</v>
      </c>
      <c r="Q4" s="2">
        <f t="shared" si="1"/>
        <v>161797280</v>
      </c>
      <c r="R4" s="2">
        <f t="shared" si="1"/>
        <v>134443317</v>
      </c>
      <c r="S4" s="2">
        <f t="shared" si="1"/>
        <v>125994045</v>
      </c>
      <c r="T4" s="2">
        <f t="shared" si="1"/>
        <v>158332872</v>
      </c>
      <c r="U4" s="2">
        <f t="shared" si="1"/>
        <v>138439337</v>
      </c>
      <c r="V4" s="2">
        <f t="shared" si="1"/>
        <v>165859767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269623395355</v>
      </c>
      <c r="H5" s="2">
        <f>IFERROR(SUM(D5:G5)*(4/MAX(1,COUNT(D5:G5))),"")</f>
        <v>1078493581420</v>
      </c>
      <c r="I5" s="2">
        <f t="shared" ref="I5:V5" si="2">IFERROR(INDEX(I51:I500,MATCH($C$5,$C$51:$C$500,0)),"")</f>
        <v>-61462238</v>
      </c>
      <c r="J5" s="2">
        <f t="shared" si="2"/>
        <v>-11373769</v>
      </c>
      <c r="K5" s="2">
        <f t="shared" si="2"/>
        <v>9674146</v>
      </c>
      <c r="L5" s="2">
        <f t="shared" si="2"/>
        <v>6872372</v>
      </c>
      <c r="M5" s="2">
        <f t="shared" si="2"/>
        <v>37608901</v>
      </c>
      <c r="N5" s="2">
        <f t="shared" si="2"/>
        <v>5844969</v>
      </c>
      <c r="O5" s="2">
        <f t="shared" si="2"/>
        <v>2514460</v>
      </c>
      <c r="P5" s="2">
        <f t="shared" si="2"/>
        <v>-6935538</v>
      </c>
      <c r="Q5" s="2">
        <f t="shared" si="2"/>
        <v>41723442</v>
      </c>
      <c r="R5" s="2">
        <f t="shared" si="2"/>
        <v>11870326</v>
      </c>
      <c r="S5" s="2">
        <f t="shared" si="2"/>
        <v>-16007525</v>
      </c>
      <c r="T5" s="2">
        <f t="shared" si="2"/>
        <v>20027587</v>
      </c>
      <c r="U5" s="2">
        <f t="shared" si="2"/>
        <v>1269414</v>
      </c>
      <c r="V5" s="2">
        <f t="shared" si="2"/>
        <v>93300358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4068040689590</v>
      </c>
      <c r="H6" s="2">
        <f>IFERROR(INDEX(D6:G6,COUNT(D6:G6)),"")</f>
        <v>4068040689590</v>
      </c>
      <c r="I6" s="2">
        <f t="shared" ref="I6:V6" si="3">IFERROR(INDEX(I51:I500,MATCH($C$6,$C$51:$C$500,0)),"")</f>
        <v>3799057959887</v>
      </c>
      <c r="J6" s="2">
        <f t="shared" si="3"/>
        <v>288304628</v>
      </c>
      <c r="K6" s="2">
        <f t="shared" si="3"/>
        <v>391928454</v>
      </c>
      <c r="L6" s="2">
        <f t="shared" si="3"/>
        <v>424111190</v>
      </c>
      <c r="M6" s="2">
        <f t="shared" si="3"/>
        <v>433276265</v>
      </c>
      <c r="N6" s="2">
        <f t="shared" si="3"/>
        <v>395757355</v>
      </c>
      <c r="O6" s="2">
        <f t="shared" si="3"/>
        <v>388708061</v>
      </c>
      <c r="P6" s="2">
        <f t="shared" si="3"/>
        <v>386389213</v>
      </c>
      <c r="Q6" s="2">
        <f t="shared" si="3"/>
        <v>392382189</v>
      </c>
      <c r="R6" s="2">
        <f t="shared" si="3"/>
        <v>354647881</v>
      </c>
      <c r="S6" s="2">
        <f t="shared" si="3"/>
        <v>340429895</v>
      </c>
      <c r="T6" s="2">
        <f t="shared" si="3"/>
        <v>375460796</v>
      </c>
      <c r="U6" s="2">
        <f t="shared" si="3"/>
        <v>364657838</v>
      </c>
      <c r="V6" s="2">
        <f t="shared" si="3"/>
        <v>327669131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3.35</v>
      </c>
      <c r="H7" s="3">
        <f>IFERROR(INDEX(D7:G7,COUNT(D7:G7)),"")</f>
        <v>3.35</v>
      </c>
      <c r="I7" s="3">
        <f t="shared" ref="I7:V7" si="4">IFERROR(INDEX(I51:I500,MATCH($C$7,$C$51:$C$500,0))/1000000000,"")</f>
        <v>3.35</v>
      </c>
      <c r="J7" s="3">
        <f t="shared" si="4"/>
        <v>3.35</v>
      </c>
      <c r="K7" s="3">
        <f t="shared" si="4"/>
        <v>3.35</v>
      </c>
      <c r="L7" s="3">
        <f t="shared" si="4"/>
        <v>3.35</v>
      </c>
      <c r="M7" s="3">
        <f t="shared" si="4"/>
        <v>3.35</v>
      </c>
      <c r="N7" s="3">
        <f t="shared" si="4"/>
        <v>3.35</v>
      </c>
      <c r="O7" s="3">
        <f t="shared" si="4"/>
        <v>3.35</v>
      </c>
      <c r="P7" s="3">
        <f t="shared" si="4"/>
        <v>3.35</v>
      </c>
      <c r="Q7" s="3">
        <f t="shared" si="4"/>
        <v>3.35</v>
      </c>
      <c r="R7" s="3">
        <f t="shared" si="4"/>
        <v>3.35</v>
      </c>
      <c r="S7" s="3">
        <f t="shared" si="4"/>
        <v>3.34</v>
      </c>
      <c r="T7" s="3">
        <f t="shared" si="4"/>
        <v>3.33</v>
      </c>
      <c r="U7" s="3">
        <f t="shared" si="4"/>
        <v>3.33</v>
      </c>
      <c r="V7" s="3">
        <f t="shared" si="4"/>
        <v>3.33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213000000000</v>
      </c>
      <c r="H8" s="2">
        <f>IFERROR(INDEX(D8:G8,COUNT(D8:G8)),"")</f>
        <v>213000000000</v>
      </c>
      <c r="I8" s="2">
        <f t="shared" ref="I8:V8" si="5">IFERROR(INDEX(I51:I500,MATCH($C$8,$C$51:$C$500,0)),"")</f>
        <v>265000000000</v>
      </c>
      <c r="J8" s="2">
        <f t="shared" si="5"/>
        <v>437000000000</v>
      </c>
      <c r="K8" s="2">
        <f t="shared" si="5"/>
        <v>41000000000</v>
      </c>
      <c r="L8" s="2">
        <f t="shared" si="5"/>
        <v>408000000000</v>
      </c>
      <c r="M8" s="2">
        <f t="shared" si="5"/>
        <v>697000000000</v>
      </c>
      <c r="N8" s="2">
        <f t="shared" si="5"/>
        <v>-152000000000</v>
      </c>
      <c r="O8" s="2">
        <f t="shared" si="5"/>
        <v>-858000000000</v>
      </c>
      <c r="P8" s="2">
        <f t="shared" si="5"/>
        <v>-1128000000000</v>
      </c>
      <c r="Q8" s="2">
        <f t="shared" si="5"/>
        <v>-352000000000</v>
      </c>
      <c r="R8" s="2">
        <f t="shared" si="5"/>
        <v>-370000000000</v>
      </c>
      <c r="S8" s="2">
        <f t="shared" si="5"/>
        <v>-802000000000</v>
      </c>
      <c r="T8" s="2">
        <f t="shared" si="5"/>
        <v>-68000000000</v>
      </c>
      <c r="U8" s="2">
        <f t="shared" si="5"/>
        <v>-559000000000</v>
      </c>
      <c r="V8" s="2">
        <f t="shared" si="5"/>
        <v>-105000000000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63.44</v>
      </c>
      <c r="H9" s="3">
        <f>IFERROR(INDEX(D9:G9,COUNT(D9:G9)),"")</f>
        <v>63.44</v>
      </c>
      <c r="I9" s="3">
        <f t="shared" ref="I9:V9" si="6">IFERROR(INDEX(I51:I500,MATCH($C$9,$C$51:$C$500,0)),"")</f>
        <v>79.14</v>
      </c>
      <c r="J9" s="3">
        <f t="shared" si="6"/>
        <v>130.29</v>
      </c>
      <c r="K9" s="3">
        <f t="shared" si="6"/>
        <v>12.23</v>
      </c>
      <c r="L9" s="3">
        <f t="shared" si="6"/>
        <v>121.6</v>
      </c>
      <c r="M9" s="3">
        <f t="shared" si="6"/>
        <v>207.91</v>
      </c>
      <c r="N9" s="3">
        <f t="shared" si="6"/>
        <v>-45.29</v>
      </c>
      <c r="O9" s="3">
        <f t="shared" si="6"/>
        <v>-255.81</v>
      </c>
      <c r="P9" s="3">
        <f t="shared" si="6"/>
        <v>-336.41</v>
      </c>
      <c r="Q9" s="3">
        <f t="shared" si="6"/>
        <v>-105.03</v>
      </c>
      <c r="R9" s="3">
        <f t="shared" si="6"/>
        <v>-110.25</v>
      </c>
      <c r="S9" s="3">
        <f t="shared" si="6"/>
        <v>-240.39</v>
      </c>
      <c r="T9" s="3">
        <f t="shared" si="6"/>
        <v>-20.39</v>
      </c>
      <c r="U9" s="3">
        <f t="shared" si="6"/>
        <v>-167.78</v>
      </c>
      <c r="V9" s="3">
        <f t="shared" si="6"/>
        <v>-31.44</v>
      </c>
    </row>
    <row r="10" spans="1:22" ht="15.5" x14ac:dyDescent="0.35">
      <c r="C10" t="s">
        <v>17</v>
      </c>
      <c r="D10" s="3">
        <f ca="1">IFERROR(IF(D9=0,"",D2/D9),"")</f>
        <v>24.590163934426229</v>
      </c>
      <c r="I10" s="3">
        <f t="shared" ref="I10:V10" ca="1" si="7">IFERROR(IF(I9=0,"",I2/I9),"")</f>
        <v>22.49178670710134</v>
      </c>
      <c r="J10" s="3">
        <f t="shared" ca="1" si="7"/>
        <v>5.4877580781333952</v>
      </c>
      <c r="K10" s="3">
        <f t="shared" ca="1" si="7"/>
        <v>60.915780866721178</v>
      </c>
      <c r="L10" s="3">
        <f t="shared" ca="1" si="7"/>
        <v>5.46875</v>
      </c>
      <c r="M10" s="3">
        <f t="shared" ca="1" si="7"/>
        <v>4.7616757250733492</v>
      </c>
      <c r="N10" s="3">
        <f t="shared" ca="1" si="7"/>
        <v>-16.228748068006183</v>
      </c>
      <c r="O10" s="3">
        <f t="shared" ca="1" si="7"/>
        <v>-3.9091513232477229</v>
      </c>
      <c r="P10" s="3">
        <f t="shared" ca="1" si="7"/>
        <v>-3.4184477274754017</v>
      </c>
      <c r="Q10" s="3">
        <f t="shared" ca="1" si="7"/>
        <v>-11.425307055127107</v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1544523127703</v>
      </c>
      <c r="H11" s="2">
        <f>IFERROR(INDEX(D11:G11,COUNT(D11:G11)),"")</f>
        <v>1544523127703</v>
      </c>
      <c r="I11" s="2">
        <f t="shared" ref="I11:V11" si="8">IFERROR(INDEX(I51:I500,MATCH($C$11,$C$51:$C$500,0)),"")</f>
        <v>253318959064</v>
      </c>
      <c r="J11" s="2">
        <f t="shared" si="8"/>
        <v>9132895</v>
      </c>
      <c r="K11" s="2">
        <f t="shared" si="8"/>
        <v>5852646</v>
      </c>
      <c r="L11" s="2">
        <f t="shared" si="8"/>
        <v>10820724</v>
      </c>
      <c r="M11" s="2">
        <f t="shared" si="8"/>
        <v>27141425</v>
      </c>
      <c r="N11" s="2">
        <f t="shared" si="8"/>
        <v>15887126</v>
      </c>
      <c r="O11" s="2">
        <f t="shared" si="8"/>
        <v>18484660</v>
      </c>
      <c r="P11" s="2">
        <f t="shared" si="8"/>
        <v>29234164</v>
      </c>
      <c r="Q11" s="2">
        <f t="shared" si="8"/>
        <v>46404941</v>
      </c>
      <c r="R11" s="2">
        <f t="shared" si="8"/>
        <v>16882293</v>
      </c>
      <c r="S11" s="2">
        <f t="shared" si="8"/>
        <v>19104326</v>
      </c>
      <c r="T11" s="2">
        <f t="shared" si="8"/>
        <v>30134307</v>
      </c>
      <c r="U11" s="2">
        <f t="shared" si="8"/>
        <v>41438142</v>
      </c>
      <c r="V11" s="2">
        <f t="shared" si="8"/>
        <v>76598758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557000000000</v>
      </c>
      <c r="H12" s="2">
        <f>IFERROR(INDEX(D12:G12,COUNT(D12:G12)),"")</f>
        <v>557000000000</v>
      </c>
      <c r="I12" s="2">
        <f t="shared" ref="I12:V12" si="9">IFERROR(INDEX(I51:I500,MATCH($C$12,$C$51:$C$500,0)),"")</f>
        <v>725000000000</v>
      </c>
      <c r="J12" s="2">
        <f t="shared" si="9"/>
        <v>2203000000000</v>
      </c>
      <c r="K12" s="2">
        <f t="shared" si="9"/>
        <v>2245000000000</v>
      </c>
      <c r="L12" s="2">
        <f t="shared" si="9"/>
        <v>1941000000000</v>
      </c>
      <c r="M12" s="2">
        <f t="shared" si="9"/>
        <v>2056000000000</v>
      </c>
      <c r="N12" s="2">
        <f t="shared" si="9"/>
        <v>2556000000000</v>
      </c>
      <c r="O12" s="2">
        <f t="shared" si="9"/>
        <v>2391000000000</v>
      </c>
      <c r="P12" s="2">
        <f t="shared" si="9"/>
        <v>2059000000000</v>
      </c>
      <c r="Q12" s="2">
        <f t="shared" si="9"/>
        <v>888000000000</v>
      </c>
      <c r="R12" s="2">
        <f t="shared" si="9"/>
        <v>1507000000000</v>
      </c>
      <c r="S12" s="2">
        <f t="shared" si="9"/>
        <v>1090000000000</v>
      </c>
      <c r="T12" s="2">
        <f t="shared" si="9"/>
        <v>-27000000000</v>
      </c>
      <c r="U12" s="2">
        <f t="shared" si="9"/>
        <v>-483000000000</v>
      </c>
      <c r="V12" s="2">
        <f t="shared" si="9"/>
        <v>-682000000000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2101000000000</v>
      </c>
      <c r="H13" s="2">
        <f>IFERROR(INDEX(D13:G13,COUNT(D13:G13)),"")</f>
        <v>2101000000000</v>
      </c>
      <c r="I13" s="2">
        <f t="shared" ref="I13:V13" si="10">IFERROR(INDEX(I51:I500,MATCH($C$13,$C$51:$C$500,0)),"")</f>
        <v>978000000000</v>
      </c>
      <c r="J13" s="2">
        <f t="shared" si="10"/>
        <v>2351000000000</v>
      </c>
      <c r="K13" s="2">
        <f t="shared" si="10"/>
        <v>2335000000000</v>
      </c>
      <c r="L13" s="2">
        <f t="shared" si="10"/>
        <v>2110000000000</v>
      </c>
      <c r="M13" s="2">
        <f t="shared" si="10"/>
        <v>2444000000000</v>
      </c>
      <c r="N13" s="2">
        <f t="shared" si="10"/>
        <v>2780000000000</v>
      </c>
      <c r="O13" s="2">
        <f t="shared" si="10"/>
        <v>2648000000000</v>
      </c>
      <c r="P13" s="2">
        <f t="shared" si="10"/>
        <v>2482000000000</v>
      </c>
      <c r="Q13" s="2">
        <f t="shared" si="10"/>
        <v>1517000000000</v>
      </c>
      <c r="R13" s="2">
        <f t="shared" si="10"/>
        <v>1734000000000</v>
      </c>
      <c r="S13" s="2">
        <f t="shared" si="10"/>
        <v>1353000000000</v>
      </c>
      <c r="T13" s="2">
        <f t="shared" si="10"/>
        <v>348000000000</v>
      </c>
      <c r="U13" s="2">
        <f t="shared" si="10"/>
        <v>23000000000</v>
      </c>
      <c r="V13" s="2">
        <f t="shared" si="10"/>
        <v>58000000000</v>
      </c>
    </row>
    <row r="14" spans="1:22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V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</row>
    <row r="15" spans="1:22" ht="15.5" x14ac:dyDescent="0.35">
      <c r="C15" t="s">
        <v>27</v>
      </c>
      <c r="D15" s="2">
        <f>IFERROR(INDEX(D51:D500,MATCH($C$15,$C$51:$C$500,0)),"")</f>
        <v>-63304244750</v>
      </c>
      <c r="H15" s="2">
        <f>IFERROR(SUM(D15:G15)*(4/MAX(1,COUNT(D15:G15))),"")</f>
        <v>-253216979000</v>
      </c>
      <c r="I15" s="2">
        <f t="shared" ref="I15:V15" si="12">IFERROR(INDEX(I51:I500,MATCH($C$15,$C$51:$C$500,0)),"")</f>
        <v>-13204384</v>
      </c>
      <c r="J15" s="2">
        <f t="shared" si="12"/>
        <v>-11189739</v>
      </c>
      <c r="K15" s="2">
        <f t="shared" si="12"/>
        <v>-7666071</v>
      </c>
      <c r="L15" s="2">
        <f t="shared" si="12"/>
        <v>-13352523</v>
      </c>
      <c r="M15" s="2">
        <f t="shared" si="12"/>
        <v>-18704709</v>
      </c>
      <c r="N15" s="2">
        <f t="shared" si="12"/>
        <v>-12812792</v>
      </c>
      <c r="O15" s="2">
        <f t="shared" si="12"/>
        <v>-12035155</v>
      </c>
      <c r="P15" s="2">
        <f t="shared" si="12"/>
        <v>-7130330</v>
      </c>
      <c r="Q15" s="2">
        <f t="shared" si="12"/>
        <v>-25760825</v>
      </c>
      <c r="R15" s="2">
        <f t="shared" si="12"/>
        <v>-10167380</v>
      </c>
      <c r="S15" s="2">
        <f t="shared" si="12"/>
        <v>-8943927</v>
      </c>
      <c r="T15" s="2">
        <f t="shared" si="12"/>
        <v>-15554160</v>
      </c>
      <c r="U15" s="2">
        <f t="shared" si="12"/>
        <v>-11488955</v>
      </c>
      <c r="V15" s="2">
        <f t="shared" si="12"/>
        <v>-17305555</v>
      </c>
    </row>
    <row r="16" spans="1:22" ht="15.5" x14ac:dyDescent="0.35">
      <c r="C16" t="s">
        <v>28</v>
      </c>
      <c r="D16" s="2">
        <f>IFERROR(INDEX(D51:D500,MATCH($C$16,$C$51:$C$500,0)),"")</f>
        <v>296196419091</v>
      </c>
      <c r="H16" s="2">
        <f>IFERROR(SUM(D16:G16)*(4/MAX(1,COUNT(D16:G16))),"")</f>
        <v>1184785676364</v>
      </c>
      <c r="I16" s="2">
        <f t="shared" ref="I16:V16" si="13">IFERROR(INDEX(I51:I500,MATCH($C$16,$C$51:$C$500,0)),"")</f>
        <v>-26925338</v>
      </c>
      <c r="J16" s="2">
        <f t="shared" si="13"/>
        <v>19802403</v>
      </c>
      <c r="K16" s="2">
        <f t="shared" si="13"/>
        <v>12097306</v>
      </c>
      <c r="L16" s="2">
        <f t="shared" si="13"/>
        <v>34507811</v>
      </c>
      <c r="M16" s="2">
        <f t="shared" si="13"/>
        <v>58386169</v>
      </c>
      <c r="N16" s="2">
        <f t="shared" si="13"/>
        <v>15023617</v>
      </c>
      <c r="O16" s="2">
        <f t="shared" si="13"/>
        <v>7476963</v>
      </c>
      <c r="P16" s="2">
        <f t="shared" si="13"/>
        <v>6638718</v>
      </c>
      <c r="Q16" s="2">
        <f t="shared" si="13"/>
        <v>73160350</v>
      </c>
      <c r="R16" s="2">
        <f t="shared" si="13"/>
        <v>19366625</v>
      </c>
      <c r="S16" s="2">
        <f t="shared" si="13"/>
        <v>557513</v>
      </c>
      <c r="T16" s="2">
        <f t="shared" si="13"/>
        <v>33822364</v>
      </c>
      <c r="U16" s="2">
        <f t="shared" si="13"/>
        <v>33350795</v>
      </c>
      <c r="V16" s="2">
        <f t="shared" si="13"/>
        <v>59262636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5226000000000</v>
      </c>
      <c r="H20" s="2" t="str">
        <f t="shared" ref="H20:V20" si="14">IFERROR(H21*H2,"")</f>
        <v/>
      </c>
      <c r="I20" s="2">
        <f t="shared" ca="1" si="14"/>
        <v>5963000000000</v>
      </c>
      <c r="J20" s="2">
        <f t="shared" ca="1" si="14"/>
        <v>2395250000000</v>
      </c>
      <c r="K20" s="2">
        <f t="shared" ca="1" si="14"/>
        <v>2495750000000</v>
      </c>
      <c r="L20" s="2">
        <f t="shared" ca="1" si="14"/>
        <v>2227750000000</v>
      </c>
      <c r="M20" s="2">
        <f t="shared" ca="1" si="14"/>
        <v>3316500000000</v>
      </c>
      <c r="N20" s="2">
        <f t="shared" ca="1" si="14"/>
        <v>2462250000000</v>
      </c>
      <c r="O20" s="2">
        <f t="shared" ca="1" si="14"/>
        <v>3350000000000</v>
      </c>
      <c r="P20" s="2">
        <f t="shared" ca="1" si="14"/>
        <v>3852500000000</v>
      </c>
      <c r="Q20" s="2">
        <f t="shared" ca="1" si="14"/>
        <v>4020000000000</v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3350000000</v>
      </c>
      <c r="H21" s="2">
        <f>IFERROR(INDEX(D21:G21,COUNT(D21:G21)),"")</f>
        <v>3350000000</v>
      </c>
      <c r="I21" s="2">
        <f t="shared" ref="I21:V21" si="15">IFERROR(INDEX(I51:I500,MATCH($C$7,$C$51:$C$500,0)),"")</f>
        <v>3350000000</v>
      </c>
      <c r="J21" s="2">
        <f t="shared" si="15"/>
        <v>3350000000</v>
      </c>
      <c r="K21" s="2">
        <f t="shared" si="15"/>
        <v>3350000000</v>
      </c>
      <c r="L21" s="2">
        <f t="shared" si="15"/>
        <v>3350000000</v>
      </c>
      <c r="M21" s="2">
        <f t="shared" si="15"/>
        <v>3350000000</v>
      </c>
      <c r="N21" s="2">
        <f t="shared" si="15"/>
        <v>3350000000</v>
      </c>
      <c r="O21" s="2">
        <f t="shared" si="15"/>
        <v>3350000000</v>
      </c>
      <c r="P21" s="2">
        <f t="shared" si="15"/>
        <v>3350000000</v>
      </c>
      <c r="Q21" s="2">
        <f t="shared" si="15"/>
        <v>3350000000</v>
      </c>
      <c r="R21" s="2">
        <f t="shared" si="15"/>
        <v>3350000000</v>
      </c>
      <c r="S21" s="2">
        <f t="shared" si="15"/>
        <v>3340000000</v>
      </c>
      <c r="T21" s="2">
        <f t="shared" si="15"/>
        <v>3330000000</v>
      </c>
      <c r="U21" s="2">
        <f t="shared" si="15"/>
        <v>3330000000</v>
      </c>
      <c r="V21" s="2">
        <f t="shared" si="15"/>
        <v>3330000000</v>
      </c>
    </row>
    <row r="23" spans="1:22" ht="15.5" x14ac:dyDescent="0.35">
      <c r="B23" t="s">
        <v>53</v>
      </c>
      <c r="C23" t="s">
        <v>54</v>
      </c>
      <c r="D23" s="3">
        <f>IFERROR(D5/D6*100,"")</f>
        <v>6.62784411289097</v>
      </c>
      <c r="H23" s="3">
        <f t="shared" ref="H23:V23" si="16">IFERROR(H5/H6*100,"")</f>
        <v>26.51137645156388</v>
      </c>
      <c r="I23" s="3">
        <f t="shared" si="16"/>
        <v>-1.6178283840088646E-3</v>
      </c>
      <c r="J23" s="3">
        <f t="shared" si="16"/>
        <v>-3.945052522708723</v>
      </c>
      <c r="K23" s="3">
        <f t="shared" si="16"/>
        <v>2.4683448984798639</v>
      </c>
      <c r="L23" s="3">
        <f t="shared" si="16"/>
        <v>1.6204175136241985</v>
      </c>
      <c r="M23" s="3">
        <f t="shared" si="16"/>
        <v>8.6801202923035721</v>
      </c>
      <c r="N23" s="3">
        <f t="shared" si="16"/>
        <v>1.4769072327158645</v>
      </c>
      <c r="O23" s="3">
        <f t="shared" si="16"/>
        <v>0.64687621695604602</v>
      </c>
      <c r="P23" s="3">
        <f t="shared" si="16"/>
        <v>-1.7949616000278974</v>
      </c>
      <c r="Q23" s="3">
        <f t="shared" si="16"/>
        <v>10.633367968697478</v>
      </c>
      <c r="R23" s="3">
        <f t="shared" si="16"/>
        <v>3.3470737133771284</v>
      </c>
      <c r="S23" s="3">
        <f t="shared" si="16"/>
        <v>-4.702150203348034</v>
      </c>
      <c r="T23" s="3">
        <f t="shared" si="16"/>
        <v>5.3341353380607011</v>
      </c>
      <c r="U23" s="3">
        <f t="shared" si="16"/>
        <v>0.34811098726472456</v>
      </c>
      <c r="V23" s="3">
        <f t="shared" si="16"/>
        <v>28.47395411196058</v>
      </c>
    </row>
    <row r="24" spans="1:22" ht="15.5" x14ac:dyDescent="0.35">
      <c r="C24" t="s">
        <v>55</v>
      </c>
      <c r="D24" s="4" t="str">
        <f>IFERROR(_xlfn.RRI(5,I23,D23),"")</f>
        <v/>
      </c>
      <c r="H24" s="4">
        <f t="shared" ref="H24:V24" si="17">IFERROR(_xlfn.RRI(5,M23,H23),"")</f>
        <v>0.25020521614879532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-0.31357796398527737</v>
      </c>
      <c r="M24" s="4">
        <f t="shared" si="17"/>
        <v>0.20996300926598654</v>
      </c>
      <c r="N24" s="4" t="str">
        <f t="shared" si="17"/>
        <v/>
      </c>
      <c r="O24" s="4">
        <f t="shared" si="17"/>
        <v>-0.34423017221011276</v>
      </c>
      <c r="P24" s="4" t="str">
        <f t="shared" si="17"/>
        <v/>
      </c>
      <c r="Q24" s="4">
        <f t="shared" si="17"/>
        <v>-0.17880818421332367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69.33</v>
      </c>
      <c r="H25" s="3">
        <f>IFERROR(INDEX(D25:G25,COUNT(D25:G25)),"")</f>
        <v>69.33</v>
      </c>
      <c r="I25" s="3">
        <f t="shared" ref="I25:V25" si="18">IFERROR(INDEX(I51:I500,MATCH($C$25,$C$51:$C$500,0)),"")</f>
        <v>-290.81</v>
      </c>
      <c r="J25" s="3">
        <f t="shared" si="18"/>
        <v>17.64</v>
      </c>
      <c r="K25" s="3">
        <f t="shared" si="18"/>
        <v>23.45</v>
      </c>
      <c r="L25" s="3">
        <f t="shared" si="18"/>
        <v>96.34</v>
      </c>
      <c r="M25" s="3">
        <f t="shared" si="18"/>
        <v>170.78</v>
      </c>
      <c r="N25" s="3">
        <f t="shared" si="18"/>
        <v>10.199999999999999</v>
      </c>
      <c r="O25" s="3">
        <f t="shared" si="18"/>
        <v>-17.7</v>
      </c>
      <c r="P25" s="3">
        <f t="shared" si="18"/>
        <v>-1.32</v>
      </c>
      <c r="Q25" s="3">
        <f t="shared" si="18"/>
        <v>189.22</v>
      </c>
      <c r="R25" s="3">
        <f t="shared" si="18"/>
        <v>36.51</v>
      </c>
      <c r="S25" s="3">
        <f t="shared" si="18"/>
        <v>-33</v>
      </c>
      <c r="T25" s="3">
        <f t="shared" si="18"/>
        <v>68.77</v>
      </c>
      <c r="U25" s="3">
        <f t="shared" si="18"/>
        <v>80.22</v>
      </c>
      <c r="V25" s="3">
        <f t="shared" si="18"/>
        <v>279.36</v>
      </c>
    </row>
    <row r="26" spans="1:22" ht="15.5" x14ac:dyDescent="0.35">
      <c r="C26" t="s">
        <v>58</v>
      </c>
      <c r="D26" s="4" t="str">
        <f>IFERROR(_xlfn.RRI(5,I25,D25),"")</f>
        <v/>
      </c>
      <c r="H26" s="4">
        <f t="shared" ref="H26:V26" si="19">IFERROR(_xlfn.RRI(5,M25,H25),"")</f>
        <v>-0.16498007580536023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-0.12628876409049716</v>
      </c>
      <c r="M26" s="4">
        <f t="shared" si="19"/>
        <v>0.36146046728485581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>
        <f t="shared" si="19"/>
        <v>-7.4959892245374693E-2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344.70834704358208</v>
      </c>
      <c r="H27" s="3">
        <f t="shared" ref="H27:V27" si="20">IFERROR(H4/H21,"")</f>
        <v>1378.8333881743283</v>
      </c>
      <c r="I27" s="3">
        <f t="shared" si="20"/>
        <v>7.0626444179104478E-2</v>
      </c>
      <c r="J27" s="3">
        <f t="shared" si="20"/>
        <v>6.8555894925373131E-2</v>
      </c>
      <c r="K27" s="3">
        <f t="shared" si="20"/>
        <v>7.091611194029851E-2</v>
      </c>
      <c r="L27" s="3">
        <f t="shared" si="20"/>
        <v>8.0348274925373137E-2</v>
      </c>
      <c r="M27" s="3">
        <f t="shared" si="20"/>
        <v>7.9639515522388057E-2</v>
      </c>
      <c r="N27" s="3">
        <f t="shared" si="20"/>
        <v>4.8984968358208952E-2</v>
      </c>
      <c r="O27" s="3">
        <f t="shared" si="20"/>
        <v>3.8912022089552238E-2</v>
      </c>
      <c r="P27" s="3">
        <f t="shared" si="20"/>
        <v>4.5283988059701491E-2</v>
      </c>
      <c r="Q27" s="3">
        <f t="shared" si="20"/>
        <v>4.8297695522388058E-2</v>
      </c>
      <c r="R27" s="3">
        <f t="shared" si="20"/>
        <v>4.0132333432835822E-2</v>
      </c>
      <c r="S27" s="3">
        <f t="shared" si="20"/>
        <v>3.7722767964071854E-2</v>
      </c>
      <c r="T27" s="3">
        <f t="shared" si="20"/>
        <v>4.7547409009009008E-2</v>
      </c>
      <c r="U27" s="3">
        <f t="shared" si="20"/>
        <v>4.1573374474474477E-2</v>
      </c>
      <c r="V27" s="3">
        <f t="shared" si="20"/>
        <v>4.9807737837837839E-2</v>
      </c>
    </row>
    <row r="28" spans="1:22" ht="15.5" x14ac:dyDescent="0.35">
      <c r="C28" t="s">
        <v>60</v>
      </c>
      <c r="D28" s="4">
        <f>IFERROR(_xlfn.RRI(5,I27,D27),"")</f>
        <v>4.4663431577869606</v>
      </c>
      <c r="H28" s="4">
        <f t="shared" ref="H28:V28" si="21">IFERROR(_xlfn.RRI(5,M27,H27),"")</f>
        <v>6.0416856932895238</v>
      </c>
      <c r="I28" s="4">
        <f t="shared" si="21"/>
        <v>7.592228252315314E-2</v>
      </c>
      <c r="J28" s="4">
        <f t="shared" si="21"/>
        <v>0.11993341042807271</v>
      </c>
      <c r="K28" s="4">
        <f t="shared" si="21"/>
        <v>9.3855739572343388E-2</v>
      </c>
      <c r="L28" s="4">
        <f t="shared" si="21"/>
        <v>0.10715908866943868</v>
      </c>
      <c r="M28" s="4">
        <f t="shared" si="21"/>
        <v>0.14690339814554187</v>
      </c>
      <c r="N28" s="4">
        <f t="shared" si="21"/>
        <v>5.363904475239778E-2</v>
      </c>
      <c r="O28" s="4">
        <f t="shared" si="21"/>
        <v>-3.9292040727057165E-2</v>
      </c>
      <c r="P28" s="4">
        <f t="shared" si="21"/>
        <v>1.7245735769491066E-2</v>
      </c>
      <c r="Q28" s="4">
        <f t="shared" si="21"/>
        <v>-6.1383831641963482E-3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32" spans="1:22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1210.0999999999999</v>
      </c>
      <c r="H32" s="3">
        <f>IFERROR(INDEX(D32:G32,COUNT(D32:G32)),"")</f>
        <v>1210.0999999999999</v>
      </c>
      <c r="I32" s="3">
        <f t="shared" ref="I32:V32" si="22">IFERROR(INDEX(I51:I500,MATCH($C$32,$C$51:$C$500,0)),"")</f>
        <v>1129.71</v>
      </c>
      <c r="J32" s="3">
        <f t="shared" si="22"/>
        <v>1384.65</v>
      </c>
      <c r="K32" s="3">
        <f t="shared" si="22"/>
        <v>1797.44</v>
      </c>
      <c r="L32" s="3">
        <f t="shared" si="22"/>
        <v>1961.71</v>
      </c>
      <c r="M32" s="3">
        <f t="shared" si="22"/>
        <v>1833.05</v>
      </c>
      <c r="N32" s="3">
        <f t="shared" si="22"/>
        <v>1655.86</v>
      </c>
      <c r="O32" s="3">
        <f t="shared" si="22"/>
        <v>1607.69</v>
      </c>
      <c r="P32" s="3">
        <f t="shared" si="22"/>
        <v>1663.91</v>
      </c>
      <c r="Q32" s="3">
        <f t="shared" si="22"/>
        <v>1582.94</v>
      </c>
      <c r="R32" s="3">
        <f t="shared" si="22"/>
        <v>1420</v>
      </c>
      <c r="S32" s="3">
        <f t="shared" si="22"/>
        <v>1407.3</v>
      </c>
      <c r="T32" s="3">
        <f t="shared" si="22"/>
        <v>1400.01</v>
      </c>
      <c r="U32" s="3">
        <f t="shared" si="22"/>
        <v>1332.55</v>
      </c>
      <c r="V32" s="3">
        <f t="shared" si="22"/>
        <v>948.51</v>
      </c>
    </row>
    <row r="33" spans="1:22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1.32</v>
      </c>
      <c r="H33" s="3">
        <f>IFERROR(INDEX(D33:G33,COUNT(D33:G33)),"")</f>
        <v>1.32</v>
      </c>
      <c r="I33" s="3">
        <f t="shared" ref="I33:V33" si="23">IFERROR(INDEX(I51:I500,MATCH($C$33,$C$51:$C$500,0)),"")</f>
        <v>1.58</v>
      </c>
      <c r="J33" s="3">
        <f t="shared" si="23"/>
        <v>0.52</v>
      </c>
      <c r="K33" s="3">
        <f t="shared" si="23"/>
        <v>0.41</v>
      </c>
      <c r="L33" s="3">
        <f t="shared" si="23"/>
        <v>0.34</v>
      </c>
      <c r="M33" s="3">
        <f t="shared" si="23"/>
        <v>0.53</v>
      </c>
      <c r="N33" s="3">
        <f t="shared" si="23"/>
        <v>0.44</v>
      </c>
      <c r="O33" s="3">
        <f t="shared" si="23"/>
        <v>0.62</v>
      </c>
      <c r="P33" s="3">
        <f t="shared" si="23"/>
        <v>0.69</v>
      </c>
      <c r="Q33" s="3">
        <f t="shared" si="23"/>
        <v>0.76</v>
      </c>
      <c r="R33" s="3">
        <f t="shared" si="23"/>
        <v>1.4</v>
      </c>
      <c r="S33" s="3">
        <f t="shared" si="23"/>
        <v>1.1399999999999999</v>
      </c>
      <c r="T33" s="3">
        <f t="shared" si="23"/>
        <v>0.95</v>
      </c>
      <c r="U33" s="3">
        <f t="shared" si="23"/>
        <v>1.1200000000000001</v>
      </c>
      <c r="V33" s="3">
        <f t="shared" si="23"/>
        <v>0</v>
      </c>
    </row>
    <row r="34" spans="1:22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23.01</v>
      </c>
      <c r="H34" s="3">
        <f>IFERROR(INDEX(D34:G34,COUNT(D34:G34)),"")</f>
        <v>23.01</v>
      </c>
      <c r="I34" s="3">
        <f t="shared" ref="I34:V34" si="24">IFERROR(INDEX(I51:I500,MATCH($C$34,$C$51:$C$500,0)),"")</f>
        <v>-6.12</v>
      </c>
      <c r="J34" s="3">
        <f t="shared" si="24"/>
        <v>40.53</v>
      </c>
      <c r="K34" s="3">
        <f t="shared" si="24"/>
        <v>31.77</v>
      </c>
      <c r="L34" s="3">
        <f t="shared" si="24"/>
        <v>6.9</v>
      </c>
      <c r="M34" s="3">
        <f t="shared" si="24"/>
        <v>5.74</v>
      </c>
      <c r="N34" s="3">
        <f t="shared" si="24"/>
        <v>72.06</v>
      </c>
      <c r="O34" s="3">
        <f t="shared" si="24"/>
        <v>-56.5</v>
      </c>
      <c r="P34" s="3">
        <f t="shared" si="24"/>
        <v>-871.21</v>
      </c>
      <c r="Q34" s="3">
        <f t="shared" si="24"/>
        <v>6.34</v>
      </c>
      <c r="R34" s="3">
        <f t="shared" si="24"/>
        <v>54.51</v>
      </c>
      <c r="S34" s="3">
        <f t="shared" si="24"/>
        <v>-48.79</v>
      </c>
      <c r="T34" s="3">
        <f t="shared" si="24"/>
        <v>19.27</v>
      </c>
      <c r="U34" s="3">
        <f t="shared" si="24"/>
        <v>18.57</v>
      </c>
      <c r="V34" s="3">
        <f t="shared" si="24"/>
        <v>0</v>
      </c>
    </row>
    <row r="35" spans="1:22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4.63</v>
      </c>
      <c r="H35" s="3">
        <f>IFERROR(INDEX(D35:G35,COUNT(D35:G35)),"")</f>
        <v>4.63</v>
      </c>
      <c r="I35" s="3">
        <f t="shared" ref="I35:V35" si="25">IFERROR(INDEX(I51:I500,MATCH($C$35,$C$51:$C$500,0)),"")</f>
        <v>1.53</v>
      </c>
      <c r="J35" s="3">
        <f t="shared" si="25"/>
        <v>0.66</v>
      </c>
      <c r="K35" s="3">
        <f t="shared" si="25"/>
        <v>0.69</v>
      </c>
      <c r="L35" s="3">
        <f t="shared" si="25"/>
        <v>0.56000000000000005</v>
      </c>
      <c r="M35" s="3">
        <f t="shared" si="25"/>
        <v>0.86</v>
      </c>
      <c r="N35" s="3">
        <f t="shared" si="25"/>
        <v>1.03</v>
      </c>
      <c r="O35" s="3">
        <f t="shared" si="25"/>
        <v>1.82</v>
      </c>
      <c r="P35" s="3">
        <f t="shared" si="25"/>
        <v>1.78</v>
      </c>
      <c r="Q35" s="3">
        <f t="shared" si="25"/>
        <v>1.86</v>
      </c>
      <c r="R35" s="3">
        <f t="shared" si="25"/>
        <v>3.73</v>
      </c>
      <c r="S35" s="3">
        <f t="shared" si="25"/>
        <v>3.18</v>
      </c>
      <c r="T35" s="3">
        <f t="shared" si="25"/>
        <v>2.2400000000000002</v>
      </c>
      <c r="U35" s="3">
        <f t="shared" si="25"/>
        <v>2.94</v>
      </c>
      <c r="V35" s="3">
        <f t="shared" si="25"/>
        <v>0</v>
      </c>
    </row>
    <row r="36" spans="1:22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V36" si="26">IFERROR(INDEX(H51:H500,MATCH($C$36,$C$51:$C$500,0)),"")</f>
        <v>0</v>
      </c>
      <c r="I36" s="4">
        <f t="shared" si="26"/>
        <v>0</v>
      </c>
      <c r="J36" s="4">
        <f t="shared" si="26"/>
        <v>0</v>
      </c>
      <c r="K36" s="4">
        <f t="shared" si="26"/>
        <v>0</v>
      </c>
      <c r="L36" s="4">
        <f t="shared" si="26"/>
        <v>0.28859999999999997</v>
      </c>
      <c r="M36" s="4">
        <f t="shared" si="26"/>
        <v>0.25180000000000002</v>
      </c>
      <c r="N36" s="4">
        <f t="shared" si="26"/>
        <v>0.39200000000000002</v>
      </c>
      <c r="O36" s="4">
        <f t="shared" si="26"/>
        <v>0</v>
      </c>
      <c r="P36" s="4">
        <f t="shared" si="26"/>
        <v>0</v>
      </c>
      <c r="Q36" s="4">
        <f t="shared" si="26"/>
        <v>6.3399999999999998E-2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</row>
    <row r="37" spans="1:22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V37" si="27">IFERROR(INDEX(H51:H500,MATCH($C$37,$C$51:$C$500,0)),"")</f>
        <v>0</v>
      </c>
      <c r="I37" s="3">
        <f t="shared" si="27"/>
        <v>0</v>
      </c>
      <c r="J37" s="3">
        <f t="shared" si="27"/>
        <v>0</v>
      </c>
      <c r="K37" s="3">
        <f t="shared" si="27"/>
        <v>0</v>
      </c>
      <c r="L37" s="3">
        <f t="shared" si="27"/>
        <v>27.8</v>
      </c>
      <c r="M37" s="3">
        <f t="shared" si="27"/>
        <v>43</v>
      </c>
      <c r="N37" s="3">
        <f t="shared" si="27"/>
        <v>4</v>
      </c>
      <c r="O37" s="3">
        <f t="shared" si="27"/>
        <v>0</v>
      </c>
      <c r="P37" s="3">
        <f t="shared" si="27"/>
        <v>0</v>
      </c>
      <c r="Q37" s="3">
        <f t="shared" si="27"/>
        <v>12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</row>
    <row r="50" spans="2:22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82</v>
      </c>
      <c r="C51" t="s">
        <v>5</v>
      </c>
      <c r="D51" s="5">
        <v>1154772962596</v>
      </c>
      <c r="E51" s="5">
        <v>48808612</v>
      </c>
      <c r="F51" s="5">
        <v>68106199</v>
      </c>
      <c r="G51" s="5">
        <v>-1005190008645</v>
      </c>
      <c r="I51" s="5">
        <v>236598588</v>
      </c>
      <c r="J51" s="5">
        <v>229662248</v>
      </c>
      <c r="K51" s="5">
        <v>237568975</v>
      </c>
      <c r="L51" s="5">
        <v>269166721</v>
      </c>
      <c r="M51" s="5">
        <v>266792377</v>
      </c>
      <c r="N51" s="5">
        <v>164099644</v>
      </c>
      <c r="O51" s="5">
        <v>130355274</v>
      </c>
      <c r="P51" s="5">
        <v>151701360</v>
      </c>
      <c r="Q51" s="5">
        <v>161797280</v>
      </c>
      <c r="R51" s="5">
        <v>134443317</v>
      </c>
      <c r="S51" s="5">
        <v>125994045</v>
      </c>
      <c r="T51" s="5">
        <v>158332872</v>
      </c>
      <c r="U51" s="5">
        <v>138439337</v>
      </c>
      <c r="V51" s="5">
        <v>165859767</v>
      </c>
    </row>
    <row r="52" spans="2:22" ht="15.5" x14ac:dyDescent="0.35">
      <c r="C52" t="s">
        <v>501</v>
      </c>
      <c r="D52" s="5">
        <v>1154772962596</v>
      </c>
      <c r="E52" s="5">
        <v>48808612</v>
      </c>
      <c r="F52" s="5">
        <v>68106199</v>
      </c>
      <c r="G52" s="5">
        <v>-1005190008645</v>
      </c>
      <c r="I52" s="5">
        <v>236598588</v>
      </c>
      <c r="J52" s="5">
        <v>229662248</v>
      </c>
      <c r="K52" s="5">
        <v>237568975</v>
      </c>
      <c r="L52" s="5">
        <v>268586966</v>
      </c>
      <c r="M52" s="5">
        <v>266792377</v>
      </c>
      <c r="N52" s="5">
        <v>164099644</v>
      </c>
      <c r="O52" s="5">
        <v>130355274</v>
      </c>
      <c r="P52" s="5">
        <v>151701360</v>
      </c>
      <c r="Q52" s="5">
        <v>161797280</v>
      </c>
      <c r="R52" s="5">
        <v>134443317</v>
      </c>
      <c r="S52" s="5">
        <v>119935906</v>
      </c>
      <c r="T52" s="5">
        <v>152174742</v>
      </c>
      <c r="U52" s="5">
        <v>134798060</v>
      </c>
      <c r="V52" s="5">
        <v>159880575</v>
      </c>
    </row>
    <row r="53" spans="2:22" ht="15.5" x14ac:dyDescent="0.35">
      <c r="C53" t="s">
        <v>93</v>
      </c>
      <c r="D53" s="5">
        <v>-640665652</v>
      </c>
      <c r="E53" s="5">
        <v>-1005</v>
      </c>
      <c r="F53" s="5">
        <v>-237094</v>
      </c>
      <c r="G53" s="5">
        <v>3347962319</v>
      </c>
      <c r="I53" s="5">
        <v>-465441</v>
      </c>
      <c r="J53" s="5">
        <v>-576825</v>
      </c>
      <c r="K53" s="5">
        <v>-675894</v>
      </c>
      <c r="L53" s="5">
        <v>-763294</v>
      </c>
      <c r="M53" s="5">
        <v>-658024</v>
      </c>
      <c r="N53" s="5">
        <v>-4675</v>
      </c>
      <c r="O53" s="5">
        <v>-317612</v>
      </c>
      <c r="P53" s="5">
        <v>-195614</v>
      </c>
      <c r="Q53" s="5">
        <v>-28611</v>
      </c>
      <c r="R53" s="5">
        <v>1647</v>
      </c>
      <c r="S53" s="5">
        <v>-197894</v>
      </c>
      <c r="T53" s="5">
        <v>-159849</v>
      </c>
      <c r="U53" s="5">
        <v>-194224</v>
      </c>
      <c r="V53" s="5">
        <v>2338980</v>
      </c>
    </row>
    <row r="54" spans="2:22" ht="15.5" x14ac:dyDescent="0.35">
      <c r="C54" t="s">
        <v>83</v>
      </c>
      <c r="D54" s="5">
        <v>-800070018653</v>
      </c>
      <c r="E54" s="5">
        <v>-15503384</v>
      </c>
      <c r="F54" s="5">
        <v>-49919774</v>
      </c>
      <c r="G54" s="5">
        <v>739802310623</v>
      </c>
      <c r="I54" s="5">
        <v>-153112046</v>
      </c>
      <c r="J54" s="5">
        <v>-171903228</v>
      </c>
      <c r="K54" s="5">
        <v>-202423260</v>
      </c>
      <c r="L54" s="5">
        <v>-215294824</v>
      </c>
      <c r="M54" s="5">
        <v>-166045987</v>
      </c>
      <c r="N54" s="5">
        <v>-124010517</v>
      </c>
      <c r="O54" s="5">
        <v>-106590252</v>
      </c>
      <c r="P54" s="5">
        <v>-110786077</v>
      </c>
      <c r="Q54" s="5">
        <v>-111650408</v>
      </c>
      <c r="R54" s="5">
        <v>-89157096</v>
      </c>
      <c r="S54" s="5">
        <v>-87138035</v>
      </c>
      <c r="T54" s="5">
        <v>-93981656</v>
      </c>
      <c r="U54" s="5">
        <v>-90224608</v>
      </c>
      <c r="V54" s="5">
        <v>-88231772</v>
      </c>
    </row>
    <row r="55" spans="2:22" ht="15.5" x14ac:dyDescent="0.35">
      <c r="C55" t="s">
        <v>341</v>
      </c>
      <c r="D55" s="5">
        <v>-800070018653</v>
      </c>
      <c r="E55" s="5">
        <v>-15503384</v>
      </c>
      <c r="F55" s="5">
        <v>-49919774</v>
      </c>
      <c r="G55" s="5">
        <v>739802310623</v>
      </c>
      <c r="I55" s="5">
        <v>-153112046</v>
      </c>
      <c r="J55" s="5">
        <v>-171903228</v>
      </c>
      <c r="K55" s="5">
        <v>-202423260</v>
      </c>
      <c r="L55" s="5">
        <v>-215294824</v>
      </c>
      <c r="Q55" s="5">
        <v>-111650408</v>
      </c>
      <c r="R55" s="5">
        <v>-89157096</v>
      </c>
      <c r="S55" s="5">
        <v>-84215990</v>
      </c>
      <c r="T55" s="5">
        <v>-91115342</v>
      </c>
      <c r="U55" s="5">
        <v>-86668051</v>
      </c>
      <c r="V55" s="5">
        <v>-85736972</v>
      </c>
    </row>
    <row r="56" spans="2:22" ht="15.5" x14ac:dyDescent="0.35">
      <c r="C56" t="s">
        <v>1035</v>
      </c>
      <c r="D56" s="5">
        <v>-800070018653</v>
      </c>
      <c r="E56" s="5">
        <v>-15503384</v>
      </c>
      <c r="F56" s="5">
        <v>-49919774</v>
      </c>
      <c r="G56" s="5">
        <v>739802310623</v>
      </c>
      <c r="I56" s="5">
        <v>-153112046</v>
      </c>
      <c r="J56" s="5">
        <v>-171903228</v>
      </c>
      <c r="K56" s="5">
        <v>-202423260</v>
      </c>
      <c r="L56" s="5">
        <v>-215294824</v>
      </c>
      <c r="M56" s="5">
        <v>-166045987</v>
      </c>
      <c r="N56" s="5">
        <v>-124010517</v>
      </c>
      <c r="O56" s="5">
        <v>-106590252</v>
      </c>
      <c r="P56" s="5">
        <v>-110786077</v>
      </c>
      <c r="Q56" s="5">
        <v>-111650408</v>
      </c>
      <c r="R56" s="5">
        <v>-89157096</v>
      </c>
      <c r="S56" s="5">
        <v>-87138035</v>
      </c>
      <c r="T56" s="5">
        <v>-93981656</v>
      </c>
      <c r="U56" s="5">
        <v>-90224608</v>
      </c>
      <c r="V56" s="5">
        <v>-88231772</v>
      </c>
    </row>
    <row r="57" spans="2:22" ht="15.5" x14ac:dyDescent="0.35">
      <c r="C57" t="s">
        <v>84</v>
      </c>
      <c r="D57" s="5">
        <v>354702943943</v>
      </c>
      <c r="E57" s="5">
        <v>33305228</v>
      </c>
      <c r="F57" s="5">
        <v>18186425</v>
      </c>
      <c r="G57" s="5">
        <v>-265387698022</v>
      </c>
      <c r="I57" s="5">
        <v>83486542</v>
      </c>
      <c r="J57" s="5">
        <v>57759020</v>
      </c>
      <c r="K57" s="5">
        <v>35145715</v>
      </c>
      <c r="L57" s="5">
        <v>53871897</v>
      </c>
      <c r="M57" s="5">
        <v>100746390</v>
      </c>
      <c r="N57" s="5">
        <v>40089127</v>
      </c>
      <c r="O57" s="5">
        <v>23765022</v>
      </c>
      <c r="P57" s="5">
        <v>40915283</v>
      </c>
      <c r="Q57" s="5">
        <v>50146872</v>
      </c>
      <c r="R57" s="5">
        <v>45286221</v>
      </c>
      <c r="S57" s="5">
        <v>38856010</v>
      </c>
      <c r="T57" s="5">
        <v>64351216</v>
      </c>
      <c r="U57" s="5">
        <v>48214729</v>
      </c>
      <c r="V57" s="5">
        <v>77627995</v>
      </c>
    </row>
    <row r="58" spans="2:22" ht="15.5" x14ac:dyDescent="0.35">
      <c r="C58" t="s">
        <v>85</v>
      </c>
      <c r="D58" s="5">
        <v>-54376052644</v>
      </c>
      <c r="E58" s="5">
        <v>-12583257</v>
      </c>
      <c r="F58" s="5">
        <v>-2818749</v>
      </c>
      <c r="G58" s="5">
        <v>69209689154</v>
      </c>
      <c r="I58" s="5">
        <v>-21835024</v>
      </c>
      <c r="J58" s="5">
        <v>-18688917</v>
      </c>
      <c r="K58" s="5">
        <v>-15481556</v>
      </c>
      <c r="L58" s="5">
        <v>-14914568</v>
      </c>
      <c r="M58" s="5">
        <v>-39031159</v>
      </c>
      <c r="N58" s="5">
        <v>-27273106</v>
      </c>
      <c r="O58" s="5">
        <v>-31044108</v>
      </c>
      <c r="P58" s="5">
        <v>-35841779</v>
      </c>
      <c r="Q58" s="5">
        <v>-41384184</v>
      </c>
      <c r="R58" s="5">
        <v>-30068966</v>
      </c>
      <c r="S58" s="5">
        <v>-29652457</v>
      </c>
      <c r="T58" s="5">
        <v>-28838850</v>
      </c>
      <c r="U58" s="5">
        <v>-26231524</v>
      </c>
      <c r="V58" s="5">
        <v>-37231407</v>
      </c>
    </row>
    <row r="59" spans="2:22" ht="15.5" x14ac:dyDescent="0.35">
      <c r="C59" t="s">
        <v>86</v>
      </c>
      <c r="D59" s="5">
        <v>-45862836466</v>
      </c>
      <c r="E59" s="5">
        <v>-9004076</v>
      </c>
      <c r="F59" s="5">
        <v>-191747</v>
      </c>
      <c r="G59" s="5">
        <v>23219901162</v>
      </c>
      <c r="I59" s="5">
        <v>-9489675</v>
      </c>
      <c r="J59" s="5">
        <v>-5672254</v>
      </c>
      <c r="K59" s="5">
        <v>-656377</v>
      </c>
      <c r="L59" s="5">
        <v>-605092</v>
      </c>
      <c r="M59" s="5">
        <v>-19985362</v>
      </c>
      <c r="N59" s="5">
        <v>-9642430</v>
      </c>
      <c r="O59" s="5">
        <v>-7706111</v>
      </c>
      <c r="P59" s="5">
        <v>-11635291</v>
      </c>
      <c r="Q59" s="5">
        <v>-10123939</v>
      </c>
      <c r="R59" s="5">
        <v>-6118643</v>
      </c>
      <c r="S59" s="5">
        <v>-3369818</v>
      </c>
      <c r="T59" s="5">
        <v>-2424824</v>
      </c>
      <c r="U59" s="5">
        <v>-2398767</v>
      </c>
      <c r="V59" s="5">
        <v>-2248691</v>
      </c>
    </row>
    <row r="60" spans="2:22" ht="15.5" x14ac:dyDescent="0.35">
      <c r="C60" t="s">
        <v>828</v>
      </c>
      <c r="E60" s="5">
        <v>6568041</v>
      </c>
      <c r="F60" s="5">
        <v>-2307809</v>
      </c>
      <c r="G60" s="5">
        <v>-4260232</v>
      </c>
      <c r="K60" s="5">
        <v>-10455863</v>
      </c>
      <c r="L60" s="5">
        <v>-9425138</v>
      </c>
      <c r="M60" s="5">
        <v>-12318859</v>
      </c>
      <c r="N60" s="5">
        <v>-12176581</v>
      </c>
      <c r="O60" s="5">
        <v>-10679347</v>
      </c>
      <c r="P60" s="5">
        <v>-13860249</v>
      </c>
      <c r="Q60" s="5">
        <v>-16995554</v>
      </c>
      <c r="R60" s="5">
        <v>-12788930</v>
      </c>
      <c r="S60" s="5">
        <v>-14371315</v>
      </c>
      <c r="T60" s="5">
        <v>-13923849</v>
      </c>
      <c r="U60" s="5">
        <v>-11342654</v>
      </c>
      <c r="V60" s="5">
        <v>-20104253</v>
      </c>
    </row>
    <row r="61" spans="2:22" ht="15.5" x14ac:dyDescent="0.35">
      <c r="C61" t="s">
        <v>87</v>
      </c>
      <c r="D61" s="5">
        <v>-8513216178</v>
      </c>
      <c r="E61" s="5">
        <v>-9375750</v>
      </c>
      <c r="F61" s="5">
        <v>-1090665</v>
      </c>
      <c r="G61" s="5">
        <v>45994048224</v>
      </c>
      <c r="I61" s="5">
        <v>-12345349</v>
      </c>
      <c r="J61" s="5">
        <v>-13016663</v>
      </c>
      <c r="K61" s="5">
        <v>-4369316</v>
      </c>
      <c r="L61" s="5">
        <v>-4884338</v>
      </c>
      <c r="M61" s="5">
        <v>-6726938</v>
      </c>
      <c r="N61" s="5">
        <v>-5454095</v>
      </c>
      <c r="O61" s="5">
        <v>-12658650</v>
      </c>
      <c r="P61" s="5">
        <v>-10346239</v>
      </c>
      <c r="Q61" s="5">
        <v>-14264691</v>
      </c>
      <c r="R61" s="5">
        <v>-11161393</v>
      </c>
      <c r="S61" s="5">
        <v>-11911324</v>
      </c>
      <c r="T61" s="5">
        <v>-12490177</v>
      </c>
      <c r="U61" s="5">
        <v>-12490103</v>
      </c>
      <c r="V61" s="5">
        <v>-14878463</v>
      </c>
    </row>
    <row r="62" spans="2:22" ht="15.5" x14ac:dyDescent="0.35">
      <c r="C62" t="s">
        <v>88</v>
      </c>
      <c r="D62" s="5">
        <v>300326891299</v>
      </c>
      <c r="E62" s="5">
        <v>20721971</v>
      </c>
      <c r="F62" s="5">
        <v>15367676</v>
      </c>
      <c r="G62" s="5">
        <v>-196178008868</v>
      </c>
      <c r="I62" s="5">
        <v>61651518</v>
      </c>
      <c r="J62" s="5">
        <v>39070103</v>
      </c>
      <c r="K62" s="5">
        <v>19664159</v>
      </c>
      <c r="L62" s="5">
        <v>38957329</v>
      </c>
      <c r="M62" s="5">
        <v>61715231</v>
      </c>
      <c r="N62" s="5">
        <v>12816021</v>
      </c>
      <c r="O62" s="5">
        <v>-7279086</v>
      </c>
      <c r="P62" s="5">
        <v>5073504</v>
      </c>
      <c r="Q62" s="5">
        <v>8762688</v>
      </c>
      <c r="R62" s="5">
        <v>15217255</v>
      </c>
      <c r="S62" s="5">
        <v>9203553</v>
      </c>
      <c r="T62" s="5">
        <v>35512366</v>
      </c>
      <c r="U62" s="5">
        <v>21983205</v>
      </c>
      <c r="V62" s="5">
        <v>40396588</v>
      </c>
    </row>
    <row r="63" spans="2:22" ht="15.5" x14ac:dyDescent="0.35">
      <c r="C63" t="s">
        <v>89</v>
      </c>
      <c r="D63" s="5">
        <v>-4130472208</v>
      </c>
      <c r="E63" s="5">
        <v>-82674031</v>
      </c>
      <c r="F63" s="5">
        <v>-1788071</v>
      </c>
      <c r="G63" s="5">
        <v>36094818200</v>
      </c>
      <c r="I63" s="5">
        <v>-88576856</v>
      </c>
      <c r="J63" s="5">
        <v>-19267700</v>
      </c>
      <c r="K63" s="5">
        <v>-7566853</v>
      </c>
      <c r="L63" s="5">
        <v>-4449518</v>
      </c>
      <c r="M63" s="5">
        <v>-3329062</v>
      </c>
      <c r="N63" s="5">
        <v>2207596</v>
      </c>
      <c r="O63" s="5">
        <v>14756049</v>
      </c>
      <c r="P63" s="5">
        <v>1565214</v>
      </c>
      <c r="Q63" s="5">
        <v>64397662</v>
      </c>
      <c r="R63" s="5">
        <v>4149370</v>
      </c>
      <c r="S63" s="5">
        <v>-8646040</v>
      </c>
      <c r="T63" s="5">
        <v>-1690002</v>
      </c>
      <c r="U63" s="5">
        <v>11367590</v>
      </c>
      <c r="V63" s="5">
        <v>18866048</v>
      </c>
    </row>
    <row r="64" spans="2:22" ht="15.5" x14ac:dyDescent="0.35">
      <c r="C64" t="s">
        <v>337</v>
      </c>
      <c r="E64" s="5">
        <v>1212249</v>
      </c>
      <c r="I64" s="5">
        <v>1212249</v>
      </c>
      <c r="J64" s="5">
        <v>221825</v>
      </c>
      <c r="Q64" s="5">
        <v>-2431466</v>
      </c>
      <c r="R64" s="5">
        <v>73033</v>
      </c>
      <c r="S64" s="5">
        <v>247526</v>
      </c>
      <c r="T64" s="5">
        <v>637025</v>
      </c>
      <c r="U64" s="5">
        <v>1112889</v>
      </c>
      <c r="V64" s="5">
        <v>1990658</v>
      </c>
    </row>
    <row r="65" spans="3:22" ht="15.5" x14ac:dyDescent="0.35">
      <c r="C65" t="s">
        <v>91</v>
      </c>
      <c r="E65" s="5">
        <v>569197</v>
      </c>
      <c r="F65" s="5">
        <v>350675</v>
      </c>
      <c r="G65" s="5">
        <v>-919872</v>
      </c>
      <c r="K65" s="5">
        <v>175665</v>
      </c>
      <c r="L65" s="5">
        <v>-2583039</v>
      </c>
      <c r="M65" s="5">
        <v>-431820</v>
      </c>
      <c r="N65" s="5">
        <v>3137837</v>
      </c>
      <c r="O65" s="5">
        <v>-564928</v>
      </c>
      <c r="P65" s="5">
        <v>-2116342</v>
      </c>
      <c r="Q65" s="5">
        <v>-724575</v>
      </c>
      <c r="R65" s="5">
        <v>-442875</v>
      </c>
      <c r="S65" s="5">
        <v>-4387591</v>
      </c>
      <c r="T65" s="5">
        <v>-2156137</v>
      </c>
      <c r="U65" s="5">
        <v>3188359</v>
      </c>
      <c r="V65" s="5">
        <v>2009636</v>
      </c>
    </row>
    <row r="66" spans="3:22" ht="15.5" x14ac:dyDescent="0.35">
      <c r="C66" t="s">
        <v>477</v>
      </c>
      <c r="D66" s="5">
        <v>-18349874317</v>
      </c>
      <c r="E66" s="5">
        <v>-353537</v>
      </c>
      <c r="F66" s="5">
        <v>-1681019</v>
      </c>
      <c r="G66" s="5">
        <v>32201734239</v>
      </c>
      <c r="I66" s="5">
        <v>-5695529</v>
      </c>
      <c r="J66" s="5">
        <v>-9913030</v>
      </c>
      <c r="K66" s="5">
        <v>-9551328</v>
      </c>
      <c r="L66" s="5">
        <v>-4769432</v>
      </c>
      <c r="M66" s="5">
        <v>-4119003</v>
      </c>
      <c r="N66" s="5">
        <v>-2559606</v>
      </c>
      <c r="O66" s="5">
        <v>-140101</v>
      </c>
      <c r="P66" s="5">
        <v>-354783</v>
      </c>
      <c r="S66" s="5">
        <v>-2176248</v>
      </c>
      <c r="T66" s="5">
        <v>-533134</v>
      </c>
      <c r="U66" s="5">
        <v>-425015</v>
      </c>
      <c r="V66" s="5">
        <v>-247418</v>
      </c>
    </row>
    <row r="67" spans="3:22" ht="15.5" x14ac:dyDescent="0.35">
      <c r="C67" t="s">
        <v>94</v>
      </c>
      <c r="D67" s="5">
        <v>-4130472208</v>
      </c>
      <c r="E67" s="5">
        <v>-82674031</v>
      </c>
      <c r="F67" s="5">
        <v>-1788071</v>
      </c>
      <c r="G67" s="5">
        <v>36094818200</v>
      </c>
      <c r="I67" s="5">
        <v>-88576856</v>
      </c>
      <c r="J67" s="5">
        <v>-19267700</v>
      </c>
      <c r="K67" s="5">
        <v>-7566853</v>
      </c>
      <c r="L67" s="5">
        <v>-4449518</v>
      </c>
      <c r="M67" s="5">
        <v>-3329062</v>
      </c>
      <c r="N67" s="5">
        <v>2207596</v>
      </c>
      <c r="O67" s="5">
        <v>14756049</v>
      </c>
      <c r="P67" s="5">
        <v>1565214</v>
      </c>
      <c r="Q67" s="5">
        <v>64397662</v>
      </c>
      <c r="R67" s="5">
        <v>4149370</v>
      </c>
      <c r="S67" s="5">
        <v>-8646040</v>
      </c>
      <c r="T67" s="5">
        <v>-1690002</v>
      </c>
      <c r="U67" s="5">
        <v>11367590</v>
      </c>
      <c r="V67" s="5">
        <v>18866048</v>
      </c>
    </row>
    <row r="68" spans="3:22" ht="15.5" x14ac:dyDescent="0.35">
      <c r="C68" t="s">
        <v>28</v>
      </c>
      <c r="D68" s="5">
        <v>296196419091</v>
      </c>
      <c r="E68" s="5">
        <v>-61952060</v>
      </c>
      <c r="F68" s="5">
        <v>13579605</v>
      </c>
      <c r="G68" s="5">
        <v>-160083190668</v>
      </c>
      <c r="I68" s="5">
        <v>-26925338</v>
      </c>
      <c r="J68" s="5">
        <v>19802403</v>
      </c>
      <c r="K68" s="5">
        <v>12097306</v>
      </c>
      <c r="L68" s="5">
        <v>34507811</v>
      </c>
      <c r="M68" s="5">
        <v>58386169</v>
      </c>
      <c r="N68" s="5">
        <v>15023617</v>
      </c>
      <c r="O68" s="5">
        <v>7476963</v>
      </c>
      <c r="P68" s="5">
        <v>6638718</v>
      </c>
      <c r="Q68" s="5">
        <v>73160350</v>
      </c>
      <c r="R68" s="5">
        <v>19366625</v>
      </c>
      <c r="S68" s="5">
        <v>557513</v>
      </c>
      <c r="T68" s="5">
        <v>33822364</v>
      </c>
      <c r="U68" s="5">
        <v>33350795</v>
      </c>
      <c r="V68" s="5">
        <v>59262636</v>
      </c>
    </row>
    <row r="69" spans="3:22" ht="15.5" x14ac:dyDescent="0.35">
      <c r="C69" t="s">
        <v>27</v>
      </c>
      <c r="D69" s="5">
        <v>-63304244750</v>
      </c>
      <c r="E69" s="5">
        <v>-2071726</v>
      </c>
      <c r="F69" s="5">
        <v>-3918522</v>
      </c>
      <c r="G69" s="5">
        <v>56715281880</v>
      </c>
      <c r="I69" s="5">
        <v>-13204384</v>
      </c>
      <c r="J69" s="5">
        <v>-11189739</v>
      </c>
      <c r="K69" s="5">
        <v>-7666071</v>
      </c>
      <c r="L69" s="5">
        <v>-13352523</v>
      </c>
      <c r="M69" s="5">
        <v>-18704709</v>
      </c>
      <c r="N69" s="5">
        <v>-12812792</v>
      </c>
      <c r="O69" s="5">
        <v>-12035155</v>
      </c>
      <c r="P69" s="5">
        <v>-7130330</v>
      </c>
      <c r="Q69" s="5">
        <v>-25760825</v>
      </c>
      <c r="R69" s="5">
        <v>-10167380</v>
      </c>
      <c r="S69" s="5">
        <v>-8943927</v>
      </c>
      <c r="T69" s="5">
        <v>-15554160</v>
      </c>
      <c r="U69" s="5">
        <v>-11488955</v>
      </c>
      <c r="V69" s="5">
        <v>-17305555</v>
      </c>
    </row>
    <row r="70" spans="3:22" ht="15.5" x14ac:dyDescent="0.35">
      <c r="C70" t="s">
        <v>95</v>
      </c>
      <c r="D70" s="5">
        <v>232892174341</v>
      </c>
      <c r="E70" s="5">
        <v>-64023786</v>
      </c>
      <c r="F70" s="5">
        <v>9661083</v>
      </c>
      <c r="G70" s="5">
        <v>-103367908788</v>
      </c>
      <c r="I70" s="5">
        <v>-40129722</v>
      </c>
      <c r="J70" s="5">
        <v>8612664</v>
      </c>
      <c r="K70" s="5">
        <v>4431235</v>
      </c>
      <c r="L70" s="5">
        <v>21155288</v>
      </c>
      <c r="M70" s="5">
        <v>39681460</v>
      </c>
      <c r="N70" s="5">
        <v>2210825</v>
      </c>
      <c r="O70" s="5">
        <v>-4558192</v>
      </c>
      <c r="P70" s="5">
        <v>-491612</v>
      </c>
      <c r="Q70" s="5">
        <v>47399525</v>
      </c>
      <c r="R70" s="5">
        <v>9199245</v>
      </c>
      <c r="S70" s="5">
        <v>-8386414</v>
      </c>
      <c r="T70" s="5">
        <v>18268204</v>
      </c>
      <c r="U70" s="5">
        <v>21861840</v>
      </c>
      <c r="V70" s="5">
        <v>41957081</v>
      </c>
    </row>
    <row r="71" spans="3:22" ht="15.5" x14ac:dyDescent="0.35">
      <c r="C71" t="s">
        <v>97</v>
      </c>
      <c r="D71" s="5">
        <v>231898989361</v>
      </c>
      <c r="E71" s="5">
        <v>-83478333</v>
      </c>
      <c r="F71" s="5">
        <v>9661083</v>
      </c>
      <c r="G71" s="5">
        <v>-80099838395</v>
      </c>
      <c r="I71" s="5">
        <v>-59584269</v>
      </c>
      <c r="J71" s="5">
        <v>3242404</v>
      </c>
      <c r="K71" s="5">
        <v>4431235</v>
      </c>
      <c r="L71" s="5">
        <v>21155288</v>
      </c>
      <c r="M71" s="5">
        <v>39681460</v>
      </c>
      <c r="N71" s="5">
        <v>2210825</v>
      </c>
      <c r="O71" s="5">
        <v>-4558192</v>
      </c>
      <c r="P71" s="5">
        <v>-491612</v>
      </c>
      <c r="Q71" s="5">
        <v>47399525</v>
      </c>
      <c r="R71" s="5">
        <v>9199245</v>
      </c>
      <c r="S71" s="5">
        <v>-8386414</v>
      </c>
      <c r="T71" s="5">
        <v>18268204</v>
      </c>
      <c r="U71" s="5">
        <v>21861840</v>
      </c>
      <c r="V71" s="5">
        <v>98660104</v>
      </c>
    </row>
    <row r="72" spans="3:22" ht="15.5" x14ac:dyDescent="0.35">
      <c r="C72" t="s">
        <v>98</v>
      </c>
      <c r="D72" s="5">
        <v>37083740342</v>
      </c>
      <c r="E72" s="5">
        <v>-2343410</v>
      </c>
      <c r="F72" s="5">
        <v>181138</v>
      </c>
      <c r="G72" s="5">
        <v>66209484520</v>
      </c>
      <c r="I72" s="5">
        <v>-2343410</v>
      </c>
      <c r="J72" s="5">
        <v>-15192998</v>
      </c>
      <c r="K72" s="5">
        <v>4567017</v>
      </c>
      <c r="L72" s="5">
        <v>-15046210</v>
      </c>
      <c r="M72" s="5">
        <v>-2730583</v>
      </c>
      <c r="N72" s="5">
        <v>3629469</v>
      </c>
      <c r="O72" s="5">
        <v>6755040</v>
      </c>
      <c r="P72" s="5">
        <v>-6639540</v>
      </c>
      <c r="Q72" s="5">
        <v>-5704694</v>
      </c>
      <c r="R72" s="5">
        <v>2672728</v>
      </c>
      <c r="S72" s="5">
        <v>-7819005</v>
      </c>
      <c r="T72" s="5">
        <v>1599534</v>
      </c>
      <c r="U72" s="5">
        <v>-20786650</v>
      </c>
      <c r="V72" s="5">
        <v>-3020766</v>
      </c>
    </row>
    <row r="73" spans="3:22" ht="15.5" x14ac:dyDescent="0.35">
      <c r="C73" t="s">
        <v>723</v>
      </c>
    </row>
    <row r="74" spans="3:22" ht="15.5" x14ac:dyDescent="0.35">
      <c r="C74" t="s">
        <v>1036</v>
      </c>
      <c r="E74" s="5">
        <v>5874517</v>
      </c>
      <c r="F74" s="5">
        <v>-5874517</v>
      </c>
      <c r="Q74" s="5">
        <v>-688645</v>
      </c>
      <c r="R74" s="5">
        <v>1669592</v>
      </c>
      <c r="V74" s="5">
        <v>1997539</v>
      </c>
    </row>
    <row r="75" spans="3:22" ht="15.5" x14ac:dyDescent="0.35">
      <c r="C75" t="s">
        <v>99</v>
      </c>
      <c r="D75" s="5">
        <v>37083740342</v>
      </c>
      <c r="E75" s="5">
        <v>-2343410</v>
      </c>
      <c r="F75" s="5">
        <v>181138</v>
      </c>
      <c r="G75" s="5">
        <v>66209484520</v>
      </c>
      <c r="I75" s="5">
        <v>-2343410</v>
      </c>
      <c r="J75" s="5">
        <v>-15192998</v>
      </c>
      <c r="K75" s="5">
        <v>4567017</v>
      </c>
      <c r="L75" s="5">
        <v>-15046210</v>
      </c>
      <c r="M75" s="5">
        <v>-2730583</v>
      </c>
      <c r="N75" s="5">
        <v>3629469</v>
      </c>
      <c r="O75" s="5">
        <v>6755040</v>
      </c>
      <c r="P75" s="5">
        <v>-6639540</v>
      </c>
      <c r="Q75" s="5">
        <v>-5704694</v>
      </c>
      <c r="R75" s="5">
        <v>2672728</v>
      </c>
      <c r="S75" s="5">
        <v>-7819005</v>
      </c>
      <c r="T75" s="5">
        <v>1599534</v>
      </c>
      <c r="U75" s="5">
        <v>-20786650</v>
      </c>
      <c r="V75" s="5">
        <v>-3020766</v>
      </c>
    </row>
    <row r="76" spans="3:22" ht="15.5" x14ac:dyDescent="0.35">
      <c r="C76" t="s">
        <v>100</v>
      </c>
      <c r="D76" s="5">
        <v>268982729703</v>
      </c>
      <c r="E76" s="5">
        <v>-80525221</v>
      </c>
      <c r="F76" s="5">
        <v>4545699</v>
      </c>
      <c r="G76" s="5">
        <v>-13890353875</v>
      </c>
      <c r="I76" s="5">
        <v>-61927679</v>
      </c>
      <c r="J76" s="5">
        <v>-11950594</v>
      </c>
      <c r="K76" s="5">
        <v>8998252</v>
      </c>
      <c r="L76" s="5">
        <v>6109078</v>
      </c>
      <c r="M76" s="5">
        <v>36950877</v>
      </c>
      <c r="N76" s="5">
        <v>5840294</v>
      </c>
      <c r="O76" s="5">
        <v>2196848</v>
      </c>
      <c r="P76" s="5">
        <v>-7131152</v>
      </c>
      <c r="Q76" s="5">
        <v>41694831</v>
      </c>
      <c r="R76" s="5">
        <v>11871973</v>
      </c>
      <c r="S76" s="5">
        <v>-16205419</v>
      </c>
      <c r="T76" s="5">
        <v>19867738</v>
      </c>
      <c r="U76" s="5">
        <v>1075190</v>
      </c>
      <c r="V76" s="5">
        <v>95639338</v>
      </c>
    </row>
    <row r="77" spans="3:22" ht="15.5" x14ac:dyDescent="0.35">
      <c r="C77" t="s">
        <v>101</v>
      </c>
      <c r="D77" s="5">
        <v>231898989361</v>
      </c>
      <c r="E77" s="5">
        <v>-83478333</v>
      </c>
      <c r="F77" s="5">
        <v>9661083</v>
      </c>
      <c r="G77" s="5">
        <v>-80099838395</v>
      </c>
      <c r="I77" s="5">
        <v>-59584269</v>
      </c>
      <c r="J77" s="5">
        <v>3242404</v>
      </c>
      <c r="K77" s="5">
        <v>4431235</v>
      </c>
      <c r="L77" s="5">
        <v>21155288</v>
      </c>
      <c r="M77" s="5">
        <v>39681460</v>
      </c>
      <c r="N77" s="5">
        <v>2210825</v>
      </c>
      <c r="O77" s="5">
        <v>-4558192</v>
      </c>
      <c r="P77" s="5">
        <v>-491612</v>
      </c>
      <c r="Q77" s="5">
        <v>47399525</v>
      </c>
      <c r="R77" s="5">
        <v>9199245</v>
      </c>
      <c r="S77" s="5">
        <v>-8386414</v>
      </c>
      <c r="T77" s="5">
        <v>18268204</v>
      </c>
      <c r="U77" s="5">
        <v>21861840</v>
      </c>
      <c r="V77" s="5">
        <v>98660104</v>
      </c>
    </row>
    <row r="78" spans="3:22" ht="15.5" x14ac:dyDescent="0.35">
      <c r="C78" t="s">
        <v>7</v>
      </c>
      <c r="D78" s="5">
        <v>269623395355</v>
      </c>
      <c r="E78" s="5">
        <v>-80524216</v>
      </c>
      <c r="F78" s="5">
        <v>4782793</v>
      </c>
      <c r="G78" s="5">
        <v>-17238316194</v>
      </c>
      <c r="I78" s="5">
        <v>-61462238</v>
      </c>
      <c r="J78" s="5">
        <v>-11373769</v>
      </c>
      <c r="K78" s="5">
        <v>9674146</v>
      </c>
      <c r="L78" s="5">
        <v>6872372</v>
      </c>
      <c r="M78" s="5">
        <v>37608901</v>
      </c>
      <c r="N78" s="5">
        <v>5844969</v>
      </c>
      <c r="O78" s="5">
        <v>2514460</v>
      </c>
      <c r="P78" s="5">
        <v>-6935538</v>
      </c>
      <c r="Q78" s="5">
        <v>41723442</v>
      </c>
      <c r="R78" s="5">
        <v>11870326</v>
      </c>
      <c r="S78" s="5">
        <v>-16007525</v>
      </c>
      <c r="T78" s="5">
        <v>20027587</v>
      </c>
      <c r="U78" s="5">
        <v>1269414</v>
      </c>
      <c r="V78" s="5">
        <v>93300358</v>
      </c>
    </row>
    <row r="79" spans="3:22" ht="15.5" x14ac:dyDescent="0.35">
      <c r="C79" t="s">
        <v>102</v>
      </c>
      <c r="D79" s="5">
        <v>231898989361</v>
      </c>
      <c r="E79" s="5">
        <v>-83478333</v>
      </c>
      <c r="F79" s="5">
        <v>9661083</v>
      </c>
      <c r="G79" s="5">
        <v>-80099838395</v>
      </c>
      <c r="I79" s="5">
        <v>-59584269</v>
      </c>
      <c r="J79" s="5">
        <v>3242404</v>
      </c>
      <c r="K79" s="5">
        <v>4431235</v>
      </c>
      <c r="L79" s="5">
        <v>21155288</v>
      </c>
      <c r="M79" s="5">
        <v>39681460</v>
      </c>
      <c r="N79" s="5">
        <v>2210825</v>
      </c>
      <c r="O79" s="5">
        <v>-4558192</v>
      </c>
      <c r="P79" s="5">
        <v>-491612</v>
      </c>
      <c r="Q79" s="5">
        <v>47399525</v>
      </c>
      <c r="R79" s="5">
        <v>9199245</v>
      </c>
      <c r="S79" s="5">
        <v>-8386414</v>
      </c>
      <c r="T79" s="5">
        <v>18268204</v>
      </c>
      <c r="U79" s="5">
        <v>21861840</v>
      </c>
      <c r="V79" s="5">
        <v>98660104</v>
      </c>
    </row>
    <row r="80" spans="3:22" ht="15.5" x14ac:dyDescent="0.35">
      <c r="C80" t="s">
        <v>103</v>
      </c>
      <c r="D80" s="5">
        <v>268982729703</v>
      </c>
      <c r="E80" s="5">
        <v>-80525221</v>
      </c>
      <c r="F80" s="5">
        <v>4545699</v>
      </c>
      <c r="G80" s="5">
        <v>-13890353875</v>
      </c>
      <c r="I80" s="5">
        <v>-61927679</v>
      </c>
      <c r="J80" s="5">
        <v>-11950594</v>
      </c>
      <c r="K80" s="5">
        <v>8998252</v>
      </c>
      <c r="L80" s="5">
        <v>6109078</v>
      </c>
      <c r="M80" s="5">
        <v>36950877</v>
      </c>
      <c r="N80" s="5">
        <v>5840294</v>
      </c>
      <c r="O80" s="5">
        <v>2196848</v>
      </c>
      <c r="P80" s="5">
        <v>-7131152</v>
      </c>
      <c r="Q80" s="5">
        <v>41694831</v>
      </c>
      <c r="R80" s="5">
        <v>11871973</v>
      </c>
      <c r="S80" s="5">
        <v>-16205419</v>
      </c>
      <c r="T80" s="5">
        <v>19867738</v>
      </c>
      <c r="U80" s="5">
        <v>1075190</v>
      </c>
      <c r="V80" s="5">
        <v>95639338</v>
      </c>
    </row>
    <row r="81" spans="2:22" ht="15.5" x14ac:dyDescent="0.35">
      <c r="C81" t="s">
        <v>104</v>
      </c>
      <c r="D81" s="5">
        <v>268982729703</v>
      </c>
      <c r="E81" s="5">
        <v>-80525221</v>
      </c>
      <c r="F81" s="5">
        <v>4545699</v>
      </c>
      <c r="G81" s="5">
        <v>-13890353875</v>
      </c>
      <c r="I81" s="5">
        <v>-61927679</v>
      </c>
      <c r="J81" s="5">
        <v>-11950594</v>
      </c>
      <c r="K81" s="5">
        <v>8998252</v>
      </c>
      <c r="L81" s="5">
        <v>6109078</v>
      </c>
      <c r="M81" s="5">
        <v>36950877</v>
      </c>
      <c r="N81" s="5">
        <v>5840294</v>
      </c>
      <c r="O81" s="5">
        <v>2196848</v>
      </c>
      <c r="P81" s="5">
        <v>-7131152</v>
      </c>
      <c r="Q81" s="5">
        <v>41694831</v>
      </c>
      <c r="R81" s="5">
        <v>11871973</v>
      </c>
      <c r="S81" s="5">
        <v>-16205419</v>
      </c>
      <c r="T81" s="5">
        <v>19867738</v>
      </c>
      <c r="U81" s="5">
        <v>1075190</v>
      </c>
      <c r="V81" s="5">
        <v>95639338</v>
      </c>
    </row>
    <row r="83" spans="2:22" ht="15.5" x14ac:dyDescent="0.35">
      <c r="B83" t="s">
        <v>105</v>
      </c>
      <c r="C83" t="s">
        <v>106</v>
      </c>
    </row>
    <row r="84" spans="2:22" ht="15.5" x14ac:dyDescent="0.35">
      <c r="C84" t="s">
        <v>107</v>
      </c>
    </row>
    <row r="85" spans="2:22" ht="15.5" x14ac:dyDescent="0.35">
      <c r="C85" t="s">
        <v>19</v>
      </c>
      <c r="D85" s="5">
        <v>1544523127703</v>
      </c>
      <c r="E85" s="5">
        <v>253318959064</v>
      </c>
      <c r="F85" s="5">
        <v>18180458</v>
      </c>
      <c r="G85" s="5">
        <v>11972829</v>
      </c>
      <c r="I85" s="5">
        <v>253318959064</v>
      </c>
      <c r="J85" s="5">
        <v>9132895</v>
      </c>
      <c r="K85" s="5">
        <v>5852646</v>
      </c>
      <c r="L85" s="5">
        <v>10820724</v>
      </c>
      <c r="M85" s="5">
        <v>27141425</v>
      </c>
      <c r="N85" s="5">
        <v>15887126</v>
      </c>
      <c r="O85" s="5">
        <v>18484660</v>
      </c>
      <c r="P85" s="5">
        <v>29234164</v>
      </c>
      <c r="Q85" s="5">
        <v>46404941</v>
      </c>
      <c r="R85" s="5">
        <v>16882293</v>
      </c>
      <c r="S85" s="5">
        <v>19104326</v>
      </c>
      <c r="T85" s="5">
        <v>30134307</v>
      </c>
      <c r="U85" s="5">
        <v>41438142</v>
      </c>
      <c r="V85" s="5">
        <v>76598758</v>
      </c>
    </row>
    <row r="86" spans="2:22" ht="15.5" x14ac:dyDescent="0.35">
      <c r="C86" t="s">
        <v>395</v>
      </c>
      <c r="S86" s="5">
        <v>736504</v>
      </c>
      <c r="T86" s="5">
        <v>236466</v>
      </c>
      <c r="U86" s="5">
        <v>331837</v>
      </c>
      <c r="V86" s="5">
        <v>1500000</v>
      </c>
    </row>
    <row r="87" spans="2:22" ht="15.5" x14ac:dyDescent="0.35">
      <c r="C87" t="s">
        <v>108</v>
      </c>
      <c r="D87" s="5">
        <v>750285363437</v>
      </c>
      <c r="E87" s="5">
        <v>461472695449</v>
      </c>
      <c r="F87" s="5">
        <v>24957792</v>
      </c>
      <c r="G87" s="5">
        <v>23008094</v>
      </c>
      <c r="I87" s="5">
        <v>461472695449</v>
      </c>
      <c r="J87" s="5">
        <v>869778</v>
      </c>
      <c r="K87" s="5">
        <v>590958</v>
      </c>
      <c r="L87" s="5">
        <v>1292435</v>
      </c>
      <c r="M87" s="5">
        <v>3131655</v>
      </c>
      <c r="N87" s="5">
        <v>1136353</v>
      </c>
      <c r="O87" s="5">
        <v>5084254</v>
      </c>
      <c r="P87" s="5">
        <v>9740872</v>
      </c>
      <c r="Q87" s="5">
        <v>3132403</v>
      </c>
      <c r="R87" s="5">
        <v>2829103</v>
      </c>
      <c r="S87" s="5">
        <v>1252446</v>
      </c>
      <c r="T87" s="5">
        <v>1499481</v>
      </c>
      <c r="U87" s="5">
        <v>741057</v>
      </c>
      <c r="V87" s="5">
        <v>1433658</v>
      </c>
    </row>
    <row r="88" spans="2:22" ht="15.5" x14ac:dyDescent="0.35">
      <c r="C88" t="s">
        <v>110</v>
      </c>
      <c r="D88" s="5">
        <v>746650958103</v>
      </c>
      <c r="E88" s="5">
        <v>459710992620</v>
      </c>
      <c r="I88" s="5">
        <v>459710992620</v>
      </c>
    </row>
    <row r="89" spans="2:22" ht="15.5" x14ac:dyDescent="0.35">
      <c r="C89" t="s">
        <v>109</v>
      </c>
      <c r="D89" s="5">
        <v>3634405334</v>
      </c>
      <c r="E89" s="5">
        <v>1761702829</v>
      </c>
      <c r="I89" s="5">
        <v>1761702829</v>
      </c>
    </row>
    <row r="90" spans="2:22" ht="15.5" x14ac:dyDescent="0.35">
      <c r="C90" t="s">
        <v>111</v>
      </c>
      <c r="D90" s="5">
        <v>750285363437</v>
      </c>
      <c r="E90" s="5">
        <v>461472695449</v>
      </c>
      <c r="F90" s="5">
        <v>24957792</v>
      </c>
      <c r="G90" s="5">
        <v>23008094</v>
      </c>
      <c r="I90" s="5">
        <v>461472695449</v>
      </c>
      <c r="J90" s="5">
        <v>869778</v>
      </c>
      <c r="K90" s="5">
        <v>590958</v>
      </c>
      <c r="L90" s="5">
        <v>1292435</v>
      </c>
      <c r="M90" s="5">
        <v>3131655</v>
      </c>
      <c r="N90" s="5">
        <v>1136353</v>
      </c>
      <c r="O90" s="5">
        <v>5084254</v>
      </c>
      <c r="P90" s="5">
        <v>9740872</v>
      </c>
      <c r="Q90" s="5">
        <v>3132403</v>
      </c>
      <c r="R90" s="5">
        <v>2829103</v>
      </c>
      <c r="S90" s="5">
        <v>1252446</v>
      </c>
      <c r="T90" s="5">
        <v>1499481</v>
      </c>
      <c r="U90" s="5">
        <v>741057</v>
      </c>
      <c r="V90" s="5">
        <v>1433658</v>
      </c>
    </row>
    <row r="91" spans="2:22" ht="15.5" x14ac:dyDescent="0.35">
      <c r="C91" t="s">
        <v>112</v>
      </c>
      <c r="F91" s="5">
        <v>741673</v>
      </c>
      <c r="G91" s="5">
        <v>541139</v>
      </c>
      <c r="K91" s="5">
        <v>779250</v>
      </c>
      <c r="L91" s="5">
        <v>524143</v>
      </c>
      <c r="M91" s="5">
        <v>397065</v>
      </c>
      <c r="N91" s="5">
        <v>3509421</v>
      </c>
      <c r="O91" s="5">
        <v>790073</v>
      </c>
      <c r="P91" s="5">
        <v>548531</v>
      </c>
      <c r="Q91" s="5">
        <v>438832</v>
      </c>
      <c r="R91" s="5">
        <v>983989</v>
      </c>
      <c r="S91" s="5">
        <v>890056</v>
      </c>
      <c r="T91" s="5">
        <v>1702707</v>
      </c>
      <c r="U91" s="5">
        <v>1439772</v>
      </c>
      <c r="V91" s="5">
        <v>2251012</v>
      </c>
    </row>
    <row r="92" spans="2:22" ht="15.5" x14ac:dyDescent="0.35">
      <c r="C92" t="s">
        <v>114</v>
      </c>
      <c r="D92" s="5">
        <v>315951193727</v>
      </c>
      <c r="E92" s="5">
        <v>393233335403</v>
      </c>
      <c r="F92" s="5">
        <v>29101912</v>
      </c>
      <c r="G92" s="5">
        <v>24571642</v>
      </c>
      <c r="I92" s="5">
        <v>393233335403</v>
      </c>
      <c r="J92" s="5">
        <v>12469841</v>
      </c>
      <c r="K92" s="5">
        <v>13004641</v>
      </c>
      <c r="L92" s="5">
        <v>16661133</v>
      </c>
      <c r="M92" s="5">
        <v>18992054</v>
      </c>
      <c r="N92" s="5">
        <v>17132182</v>
      </c>
      <c r="O92" s="5">
        <v>11734226</v>
      </c>
      <c r="P92" s="5">
        <v>10072829</v>
      </c>
      <c r="Q92" s="5">
        <v>7567815</v>
      </c>
      <c r="R92" s="5">
        <v>7701313</v>
      </c>
      <c r="S92" s="5">
        <v>8971071</v>
      </c>
      <c r="T92" s="5">
        <v>12718960</v>
      </c>
      <c r="U92" s="5">
        <v>10414277</v>
      </c>
      <c r="V92" s="5">
        <v>16067141</v>
      </c>
    </row>
    <row r="93" spans="2:22" ht="15.5" x14ac:dyDescent="0.35">
      <c r="C93" t="s">
        <v>93</v>
      </c>
      <c r="D93" s="5">
        <v>23990290662</v>
      </c>
      <c r="E93" s="5">
        <v>-13093449680</v>
      </c>
      <c r="F93" s="5">
        <v>-32735009</v>
      </c>
      <c r="G93" s="5">
        <v>-27709920</v>
      </c>
      <c r="I93" s="5">
        <v>-13093449680</v>
      </c>
      <c r="J93" s="5">
        <v>-60564465</v>
      </c>
      <c r="K93" s="5">
        <v>-15911126</v>
      </c>
      <c r="L93" s="5">
        <v>-22035777</v>
      </c>
      <c r="M93" s="5">
        <v>-4322915</v>
      </c>
      <c r="N93" s="5">
        <v>-2393312</v>
      </c>
      <c r="O93" s="5">
        <v>-6694045</v>
      </c>
      <c r="P93" s="5">
        <v>-12895288</v>
      </c>
      <c r="Q93" s="5">
        <v>-4533909</v>
      </c>
      <c r="R93" s="5">
        <v>122548</v>
      </c>
      <c r="S93" s="5">
        <v>-8882062</v>
      </c>
      <c r="T93" s="5">
        <v>10401324</v>
      </c>
      <c r="U93" s="5">
        <v>8434396</v>
      </c>
      <c r="V93" s="5">
        <v>29944302</v>
      </c>
    </row>
    <row r="94" spans="2:22" ht="15.5" x14ac:dyDescent="0.35">
      <c r="C94" t="s">
        <v>115</v>
      </c>
      <c r="D94" s="5">
        <v>3197438076172</v>
      </c>
      <c r="E94" s="5">
        <v>1659791520310</v>
      </c>
      <c r="F94" s="5">
        <v>102036385</v>
      </c>
      <c r="G94" s="5">
        <v>86618431</v>
      </c>
      <c r="I94" s="5">
        <v>1659791520310</v>
      </c>
      <c r="J94" s="5">
        <v>62509139</v>
      </c>
      <c r="K94" s="5">
        <v>54978276</v>
      </c>
      <c r="L94" s="5">
        <v>59147966</v>
      </c>
      <c r="M94" s="5">
        <v>78228538</v>
      </c>
      <c r="N94" s="5">
        <v>66508580</v>
      </c>
      <c r="O94" s="5">
        <v>66837009</v>
      </c>
      <c r="P94" s="5">
        <v>93472749</v>
      </c>
      <c r="Q94" s="5">
        <v>80796928</v>
      </c>
      <c r="R94" s="5">
        <v>64409517</v>
      </c>
      <c r="S94" s="5">
        <v>51690082</v>
      </c>
      <c r="T94" s="5">
        <v>65511128</v>
      </c>
      <c r="U94" s="5">
        <v>72110275</v>
      </c>
      <c r="V94" s="5">
        <v>109318686</v>
      </c>
    </row>
    <row r="95" spans="2:22" ht="15.5" x14ac:dyDescent="0.35">
      <c r="C95" t="s">
        <v>116</v>
      </c>
    </row>
    <row r="96" spans="2:22" ht="15.5" x14ac:dyDescent="0.35">
      <c r="C96" t="s">
        <v>319</v>
      </c>
      <c r="P96" s="5">
        <v>19602345</v>
      </c>
      <c r="Q96" s="5">
        <v>24317576</v>
      </c>
      <c r="R96" s="5">
        <v>25097944</v>
      </c>
      <c r="S96" s="5">
        <v>24010736</v>
      </c>
      <c r="T96" s="5">
        <v>22235090</v>
      </c>
      <c r="U96" s="5">
        <v>18441784</v>
      </c>
      <c r="V96" s="5">
        <v>16828699</v>
      </c>
    </row>
    <row r="97" spans="3:22" ht="15.5" x14ac:dyDescent="0.35">
      <c r="C97" t="s">
        <v>118</v>
      </c>
      <c r="D97" s="5">
        <v>12557880935</v>
      </c>
      <c r="E97" s="5">
        <v>12578853567</v>
      </c>
      <c r="F97" s="5">
        <v>2942214</v>
      </c>
      <c r="G97" s="5">
        <v>2694113</v>
      </c>
      <c r="I97" s="5">
        <v>12578853567</v>
      </c>
      <c r="J97" s="5">
        <v>2046367</v>
      </c>
      <c r="K97" s="5">
        <v>2068473</v>
      </c>
      <c r="L97" s="5">
        <v>1115132</v>
      </c>
      <c r="M97" s="5">
        <v>974832</v>
      </c>
      <c r="N97" s="5">
        <v>5013408</v>
      </c>
      <c r="O97" s="5">
        <v>11164151</v>
      </c>
      <c r="P97" s="5">
        <v>13026841</v>
      </c>
      <c r="Q97" s="5">
        <v>13039146</v>
      </c>
      <c r="R97" s="5">
        <v>12885940</v>
      </c>
      <c r="S97" s="5">
        <v>10972366</v>
      </c>
      <c r="T97" s="5">
        <v>8742933</v>
      </c>
      <c r="U97" s="5">
        <v>5908145</v>
      </c>
      <c r="V97" s="5">
        <v>6267430</v>
      </c>
    </row>
    <row r="98" spans="3:22" ht="15.5" x14ac:dyDescent="0.35">
      <c r="C98" t="s">
        <v>119</v>
      </c>
      <c r="F98" s="5">
        <v>235621610</v>
      </c>
      <c r="G98" s="5">
        <v>241549241</v>
      </c>
      <c r="K98" s="5">
        <v>249162929</v>
      </c>
      <c r="L98" s="5">
        <v>291397955</v>
      </c>
      <c r="M98" s="5">
        <v>310596108</v>
      </c>
      <c r="N98" s="5">
        <v>304820634</v>
      </c>
      <c r="O98" s="5">
        <v>271885314</v>
      </c>
      <c r="P98" s="5">
        <v>228812801</v>
      </c>
      <c r="Q98" s="5">
        <v>202893845</v>
      </c>
      <c r="R98" s="5">
        <v>181015668</v>
      </c>
      <c r="S98" s="5">
        <v>160026636</v>
      </c>
      <c r="T98" s="5">
        <v>148530019</v>
      </c>
      <c r="U98" s="5">
        <v>141660411</v>
      </c>
      <c r="V98" s="5">
        <v>140964645</v>
      </c>
    </row>
    <row r="99" spans="3:22" ht="15.5" x14ac:dyDescent="0.35">
      <c r="C99" t="s">
        <v>123</v>
      </c>
      <c r="D99" s="5">
        <v>3350954191183</v>
      </c>
      <c r="E99" s="5">
        <v>3331084497556</v>
      </c>
      <c r="F99" s="5">
        <v>196831961</v>
      </c>
      <c r="G99" s="5">
        <v>200375739</v>
      </c>
      <c r="I99" s="5">
        <v>3331084497556</v>
      </c>
      <c r="J99" s="5">
        <v>345494412</v>
      </c>
      <c r="K99" s="5">
        <v>213432979</v>
      </c>
      <c r="L99" s="5">
        <v>206017356</v>
      </c>
      <c r="M99" s="5">
        <v>209418273</v>
      </c>
      <c r="N99" s="5">
        <v>206861002</v>
      </c>
      <c r="O99" s="5">
        <v>217237259</v>
      </c>
      <c r="P99" s="5">
        <v>193309303</v>
      </c>
      <c r="Q99" s="5">
        <v>175682881</v>
      </c>
      <c r="R99" s="5">
        <v>177347866</v>
      </c>
      <c r="S99" s="5">
        <v>162381590</v>
      </c>
      <c r="T99" s="5">
        <v>125130064</v>
      </c>
      <c r="U99" s="5">
        <v>88572085</v>
      </c>
      <c r="V99" s="5">
        <v>77865835</v>
      </c>
    </row>
    <row r="100" spans="3:22" ht="15.5" x14ac:dyDescent="0.35">
      <c r="C100" t="s">
        <v>320</v>
      </c>
      <c r="F100" s="5">
        <v>210760</v>
      </c>
      <c r="G100" s="5">
        <v>859046</v>
      </c>
      <c r="K100" s="5">
        <v>971911</v>
      </c>
      <c r="L100" s="5">
        <v>1038593</v>
      </c>
      <c r="M100" s="5">
        <v>894054</v>
      </c>
      <c r="N100" s="5">
        <v>1184641</v>
      </c>
      <c r="O100" s="5">
        <v>1557757</v>
      </c>
      <c r="P100" s="5">
        <v>1945608</v>
      </c>
      <c r="Q100" s="5">
        <v>2010720</v>
      </c>
      <c r="R100" s="5">
        <v>801594</v>
      </c>
      <c r="S100" s="5">
        <v>798385</v>
      </c>
      <c r="T100" s="5">
        <v>817421</v>
      </c>
      <c r="U100" s="5">
        <v>816218</v>
      </c>
      <c r="V100" s="5">
        <v>864624</v>
      </c>
    </row>
    <row r="101" spans="3:22" ht="15.5" x14ac:dyDescent="0.35">
      <c r="C101" t="s">
        <v>124</v>
      </c>
      <c r="D101" s="5">
        <v>78189217789</v>
      </c>
      <c r="E101" s="5">
        <v>78189217789</v>
      </c>
      <c r="F101" s="5">
        <v>4967256</v>
      </c>
      <c r="G101" s="5">
        <v>4967256</v>
      </c>
      <c r="I101" s="5">
        <v>78189217789</v>
      </c>
      <c r="J101" s="5">
        <v>4835106</v>
      </c>
      <c r="K101" s="5">
        <v>4967256</v>
      </c>
      <c r="L101" s="5">
        <v>4967256</v>
      </c>
      <c r="M101" s="5">
        <v>4967256</v>
      </c>
      <c r="N101" s="5">
        <v>4967256</v>
      </c>
      <c r="O101" s="5">
        <v>4967256</v>
      </c>
      <c r="P101" s="5">
        <v>4967256</v>
      </c>
      <c r="Q101" s="5">
        <v>4967256</v>
      </c>
      <c r="R101" s="5">
        <v>4967256</v>
      </c>
      <c r="S101" s="5">
        <v>4967579</v>
      </c>
      <c r="T101" s="5">
        <v>4967579</v>
      </c>
      <c r="U101" s="5">
        <v>4967579</v>
      </c>
      <c r="V101" s="5">
        <v>4967579</v>
      </c>
    </row>
    <row r="102" spans="3:22" ht="15.5" x14ac:dyDescent="0.35">
      <c r="C102" t="s">
        <v>125</v>
      </c>
      <c r="D102" s="5">
        <v>3677346187853</v>
      </c>
      <c r="E102" s="5">
        <v>3652599248162</v>
      </c>
      <c r="F102" s="5">
        <v>492981426</v>
      </c>
      <c r="G102" s="5">
        <v>498302413</v>
      </c>
      <c r="I102" s="5">
        <v>3652599248162</v>
      </c>
      <c r="J102" s="5">
        <v>407311983</v>
      </c>
      <c r="K102" s="5">
        <v>525696755</v>
      </c>
      <c r="L102" s="5">
        <v>543442508</v>
      </c>
      <c r="M102" s="5">
        <v>574421824</v>
      </c>
      <c r="N102" s="5">
        <v>569635232</v>
      </c>
      <c r="O102" s="5">
        <v>558871095</v>
      </c>
      <c r="P102" s="5">
        <v>508732167</v>
      </c>
      <c r="Q102" s="5">
        <v>485727014</v>
      </c>
      <c r="R102" s="5">
        <v>460698159</v>
      </c>
      <c r="S102" s="5">
        <v>418753938</v>
      </c>
      <c r="T102" s="5">
        <v>378518333</v>
      </c>
      <c r="U102" s="5">
        <v>325246988</v>
      </c>
      <c r="V102" s="5">
        <v>290049202</v>
      </c>
    </row>
    <row r="103" spans="3:22" ht="15.5" x14ac:dyDescent="0.35">
      <c r="C103" t="s">
        <v>126</v>
      </c>
      <c r="D103" s="5">
        <v>6874784264025</v>
      </c>
      <c r="E103" s="5">
        <v>5312390768472</v>
      </c>
      <c r="F103" s="5">
        <v>595017811</v>
      </c>
      <c r="G103" s="5">
        <v>584920844</v>
      </c>
      <c r="I103" s="5">
        <v>5312390768472</v>
      </c>
      <c r="J103" s="5">
        <v>469821122</v>
      </c>
      <c r="K103" s="5">
        <v>580675031</v>
      </c>
      <c r="L103" s="5">
        <v>602590474</v>
      </c>
      <c r="M103" s="5">
        <v>652650362</v>
      </c>
      <c r="N103" s="5">
        <v>636143812</v>
      </c>
      <c r="O103" s="5">
        <v>625708104</v>
      </c>
      <c r="P103" s="5">
        <v>602204916</v>
      </c>
      <c r="Q103" s="5">
        <v>566523942</v>
      </c>
      <c r="R103" s="5">
        <v>525107676</v>
      </c>
      <c r="S103" s="5">
        <v>470444020</v>
      </c>
      <c r="T103" s="5">
        <v>444029461</v>
      </c>
      <c r="U103" s="5">
        <v>397357263</v>
      </c>
      <c r="V103" s="5">
        <v>399367888</v>
      </c>
    </row>
    <row r="104" spans="3:22" ht="15.5" x14ac:dyDescent="0.35">
      <c r="C104" t="s">
        <v>127</v>
      </c>
    </row>
    <row r="105" spans="3:22" ht="15.5" x14ac:dyDescent="0.35">
      <c r="C105" t="s">
        <v>128</v>
      </c>
    </row>
    <row r="106" spans="3:22" ht="15.5" x14ac:dyDescent="0.35">
      <c r="C106" t="s">
        <v>129</v>
      </c>
      <c r="D106" s="5">
        <v>1345168454422</v>
      </c>
      <c r="E106" s="5">
        <v>1376104991821</v>
      </c>
      <c r="F106" s="5">
        <v>174681051</v>
      </c>
      <c r="G106" s="5">
        <v>169117795</v>
      </c>
      <c r="I106" s="5">
        <v>1376104991821</v>
      </c>
      <c r="J106" s="5">
        <v>49784014</v>
      </c>
      <c r="K106" s="5">
        <v>52761670</v>
      </c>
      <c r="L106" s="5">
        <v>40470085</v>
      </c>
      <c r="M106" s="5">
        <v>48778183</v>
      </c>
      <c r="N106" s="5">
        <v>28406129</v>
      </c>
      <c r="O106" s="5">
        <v>31440938</v>
      </c>
      <c r="P106" s="5">
        <v>56069430</v>
      </c>
      <c r="Q106" s="5">
        <v>55602980</v>
      </c>
      <c r="R106" s="5">
        <v>45040889</v>
      </c>
      <c r="S106" s="5">
        <v>55893474</v>
      </c>
      <c r="T106" s="5">
        <v>53639085</v>
      </c>
      <c r="U106" s="5">
        <v>19236706</v>
      </c>
      <c r="V106" s="5">
        <v>55881007</v>
      </c>
    </row>
    <row r="107" spans="3:22" ht="15.5" x14ac:dyDescent="0.35">
      <c r="C107" t="s">
        <v>134</v>
      </c>
      <c r="D107" s="5">
        <v>728654295945</v>
      </c>
      <c r="E107" s="5">
        <v>978402877376</v>
      </c>
      <c r="F107" s="5">
        <v>143431918</v>
      </c>
      <c r="G107" s="5">
        <v>148748177</v>
      </c>
      <c r="I107" s="5">
        <v>978402877376</v>
      </c>
      <c r="J107" s="5">
        <v>14199726</v>
      </c>
      <c r="K107" s="5">
        <v>23251634</v>
      </c>
      <c r="L107" s="5">
        <v>4635687</v>
      </c>
      <c r="M107" s="5">
        <v>2000000</v>
      </c>
      <c r="N107" s="5">
        <v>3142999</v>
      </c>
      <c r="O107" s="5">
        <v>2473635</v>
      </c>
      <c r="P107" s="5">
        <v>24981911</v>
      </c>
      <c r="Q107" s="5">
        <v>9270000</v>
      </c>
      <c r="R107" s="5">
        <v>22733039</v>
      </c>
      <c r="S107" s="5">
        <v>40244250</v>
      </c>
      <c r="T107" s="5">
        <v>27808589</v>
      </c>
      <c r="U107" s="5">
        <v>1440700</v>
      </c>
      <c r="V107" s="5">
        <v>1500000</v>
      </c>
    </row>
    <row r="108" spans="3:22" ht="15.5" x14ac:dyDescent="0.35">
      <c r="C108" t="s">
        <v>130</v>
      </c>
      <c r="D108" s="5">
        <v>307923784140</v>
      </c>
      <c r="E108" s="5">
        <v>167904363114</v>
      </c>
      <c r="F108" s="5">
        <v>12524256</v>
      </c>
      <c r="G108" s="5">
        <v>9246904</v>
      </c>
      <c r="I108" s="5">
        <v>167904363114</v>
      </c>
      <c r="J108" s="5">
        <v>8511030</v>
      </c>
      <c r="K108" s="5">
        <v>6141049</v>
      </c>
      <c r="L108" s="5">
        <v>6317320</v>
      </c>
      <c r="M108" s="5">
        <v>5939443</v>
      </c>
      <c r="N108" s="5">
        <v>5661890</v>
      </c>
      <c r="O108" s="5">
        <v>3035247</v>
      </c>
      <c r="P108" s="5">
        <v>5432526</v>
      </c>
      <c r="Q108" s="5">
        <v>12661523</v>
      </c>
      <c r="R108" s="5">
        <v>6247916</v>
      </c>
      <c r="S108" s="5">
        <v>3286379</v>
      </c>
      <c r="T108" s="5">
        <v>6260242</v>
      </c>
      <c r="U108" s="5">
        <v>3276845</v>
      </c>
      <c r="V108" s="5">
        <v>4579888</v>
      </c>
    </row>
    <row r="109" spans="3:22" ht="15.5" x14ac:dyDescent="0.35">
      <c r="C109" t="s">
        <v>133</v>
      </c>
      <c r="D109" s="5">
        <v>95310686200</v>
      </c>
      <c r="E109" s="5">
        <v>73671676154</v>
      </c>
      <c r="F109" s="5">
        <v>5111246</v>
      </c>
      <c r="G109" s="5">
        <v>2435225</v>
      </c>
      <c r="I109" s="5">
        <v>73671676154</v>
      </c>
      <c r="J109" s="5">
        <v>1757909</v>
      </c>
      <c r="K109" s="5">
        <v>2620709</v>
      </c>
      <c r="L109" s="5">
        <v>4213109</v>
      </c>
      <c r="M109" s="5">
        <v>8748220</v>
      </c>
      <c r="N109" s="5">
        <v>3404812</v>
      </c>
      <c r="O109" s="5">
        <v>5078363</v>
      </c>
      <c r="P109" s="5">
        <v>867475</v>
      </c>
      <c r="Q109" s="5">
        <v>17119957</v>
      </c>
      <c r="R109" s="5">
        <v>1649247</v>
      </c>
      <c r="S109" s="5">
        <v>2402992</v>
      </c>
      <c r="T109" s="5">
        <v>4511398</v>
      </c>
      <c r="U109" s="5">
        <v>2414865</v>
      </c>
      <c r="V109" s="5">
        <v>26534378</v>
      </c>
    </row>
    <row r="110" spans="3:22" ht="15.5" x14ac:dyDescent="0.35">
      <c r="C110" t="s">
        <v>321</v>
      </c>
      <c r="T110" s="5">
        <v>253993</v>
      </c>
      <c r="U110" s="5">
        <v>998468</v>
      </c>
      <c r="V110" s="5">
        <v>1006781</v>
      </c>
    </row>
    <row r="111" spans="3:22" ht="15.5" x14ac:dyDescent="0.35">
      <c r="C111" t="s">
        <v>132</v>
      </c>
      <c r="D111" s="5">
        <v>102499226174</v>
      </c>
      <c r="E111" s="5">
        <v>58040093886</v>
      </c>
      <c r="I111" s="5">
        <v>58040093886</v>
      </c>
    </row>
    <row r="112" spans="3:22" ht="15.5" x14ac:dyDescent="0.35">
      <c r="C112" t="s">
        <v>135</v>
      </c>
    </row>
    <row r="113" spans="3:22" ht="15.5" x14ac:dyDescent="0.35">
      <c r="C113" t="s">
        <v>136</v>
      </c>
      <c r="D113" s="5">
        <v>52125000000</v>
      </c>
      <c r="J113" s="5">
        <v>11661708</v>
      </c>
      <c r="K113" s="5">
        <v>5806250</v>
      </c>
      <c r="L113" s="5">
        <v>4600000</v>
      </c>
      <c r="M113" s="5">
        <v>12744759</v>
      </c>
      <c r="N113" s="5">
        <v>2665668</v>
      </c>
      <c r="O113" s="5">
        <v>958761</v>
      </c>
      <c r="P113" s="5">
        <v>6595726</v>
      </c>
      <c r="Q113" s="5">
        <v>3228879</v>
      </c>
      <c r="R113" s="5">
        <v>905478</v>
      </c>
      <c r="V113" s="5">
        <v>2341039</v>
      </c>
    </row>
    <row r="114" spans="3:22" ht="15.5" x14ac:dyDescent="0.35">
      <c r="C114" t="s">
        <v>324</v>
      </c>
      <c r="F114" s="5">
        <v>272659</v>
      </c>
      <c r="G114" s="5">
        <v>209394</v>
      </c>
      <c r="K114" s="5">
        <v>304924</v>
      </c>
      <c r="L114" s="5">
        <v>822607</v>
      </c>
      <c r="M114" s="5">
        <v>897863</v>
      </c>
      <c r="N114" s="5">
        <v>430258</v>
      </c>
      <c r="T114" s="5">
        <v>149204</v>
      </c>
      <c r="U114" s="5">
        <v>278043</v>
      </c>
      <c r="V114" s="5">
        <v>1772756</v>
      </c>
    </row>
    <row r="115" spans="3:22" ht="15.5" x14ac:dyDescent="0.35">
      <c r="C115" t="s">
        <v>137</v>
      </c>
      <c r="D115" s="5">
        <v>52125000000</v>
      </c>
      <c r="F115" s="5">
        <v>272659</v>
      </c>
      <c r="G115" s="5">
        <v>209394</v>
      </c>
      <c r="J115" s="5">
        <v>11661708</v>
      </c>
      <c r="K115" s="5">
        <v>6111174</v>
      </c>
      <c r="L115" s="5">
        <v>5422607</v>
      </c>
      <c r="M115" s="5">
        <v>13642622</v>
      </c>
      <c r="N115" s="5">
        <v>3095926</v>
      </c>
      <c r="O115" s="5">
        <v>958761</v>
      </c>
      <c r="P115" s="5">
        <v>6595726</v>
      </c>
      <c r="Q115" s="5">
        <v>3228879</v>
      </c>
      <c r="R115" s="5">
        <v>905478</v>
      </c>
      <c r="T115" s="5">
        <v>149204</v>
      </c>
      <c r="U115" s="5">
        <v>278043</v>
      </c>
      <c r="V115" s="5">
        <v>4113795</v>
      </c>
    </row>
    <row r="116" spans="3:22" ht="15.5" x14ac:dyDescent="0.35">
      <c r="C116" t="s">
        <v>138</v>
      </c>
      <c r="D116" s="5">
        <v>1461575120013</v>
      </c>
      <c r="E116" s="5">
        <v>137227816764</v>
      </c>
      <c r="F116" s="5">
        <v>9845896</v>
      </c>
      <c r="G116" s="5">
        <v>9857884</v>
      </c>
      <c r="I116" s="5">
        <v>137227816764</v>
      </c>
      <c r="J116" s="5">
        <v>131732480</v>
      </c>
      <c r="K116" s="5">
        <v>135984907</v>
      </c>
      <c r="L116" s="5">
        <v>138009199</v>
      </c>
      <c r="M116" s="5">
        <v>170595914</v>
      </c>
      <c r="N116" s="5">
        <v>211980328</v>
      </c>
      <c r="O116" s="5">
        <v>205559105</v>
      </c>
      <c r="P116" s="5">
        <v>159746273</v>
      </c>
      <c r="Q116" s="5">
        <v>118538773</v>
      </c>
      <c r="R116" s="5">
        <v>125418906</v>
      </c>
      <c r="S116" s="5">
        <v>74120651</v>
      </c>
      <c r="T116" s="5">
        <v>14929580</v>
      </c>
      <c r="U116" s="5">
        <v>13462719</v>
      </c>
      <c r="V116" s="5">
        <v>15817750</v>
      </c>
    </row>
    <row r="117" spans="3:22" ht="15.5" x14ac:dyDescent="0.35">
      <c r="C117" t="s">
        <v>139</v>
      </c>
      <c r="D117" s="5">
        <v>1461575120013</v>
      </c>
      <c r="E117" s="5">
        <v>137227816764</v>
      </c>
      <c r="F117" s="5">
        <v>9845896</v>
      </c>
      <c r="G117" s="5">
        <v>9857884</v>
      </c>
      <c r="I117" s="5">
        <v>137227816764</v>
      </c>
      <c r="J117" s="5">
        <v>131732480</v>
      </c>
      <c r="K117" s="5">
        <v>135984907</v>
      </c>
      <c r="L117" s="5">
        <v>138009199</v>
      </c>
      <c r="M117" s="5">
        <v>170595914</v>
      </c>
      <c r="N117" s="5">
        <v>211980328</v>
      </c>
      <c r="O117" s="5">
        <v>205559105</v>
      </c>
      <c r="P117" s="5">
        <v>159746273</v>
      </c>
      <c r="Q117" s="5">
        <v>118538773</v>
      </c>
      <c r="R117" s="5">
        <v>125418906</v>
      </c>
      <c r="S117" s="5">
        <v>74120651</v>
      </c>
      <c r="T117" s="5">
        <v>14929580</v>
      </c>
      <c r="U117" s="5">
        <v>13462719</v>
      </c>
      <c r="V117" s="5">
        <v>15817750</v>
      </c>
    </row>
    <row r="118" spans="3:22" ht="15.5" x14ac:dyDescent="0.35">
      <c r="C118" t="s">
        <v>140</v>
      </c>
      <c r="D118" s="5">
        <v>1320500000000</v>
      </c>
      <c r="J118" s="5">
        <v>119626860</v>
      </c>
      <c r="K118" s="5">
        <v>121884725</v>
      </c>
      <c r="L118" s="5">
        <v>125006648</v>
      </c>
      <c r="M118" s="5">
        <v>154501272</v>
      </c>
      <c r="N118" s="5">
        <v>190114005</v>
      </c>
      <c r="O118" s="5">
        <v>187024157</v>
      </c>
      <c r="P118" s="5">
        <v>139838445</v>
      </c>
      <c r="Q118" s="5">
        <v>99482000</v>
      </c>
      <c r="R118" s="5">
        <v>105382449</v>
      </c>
      <c r="S118" s="5">
        <v>57842919</v>
      </c>
    </row>
    <row r="119" spans="3:22" ht="15.5" x14ac:dyDescent="0.35">
      <c r="C119" t="s">
        <v>476</v>
      </c>
      <c r="F119" s="5">
        <v>286509</v>
      </c>
      <c r="G119" s="5">
        <v>346041</v>
      </c>
      <c r="K119" s="5">
        <v>19868</v>
      </c>
      <c r="L119" s="5">
        <v>264475</v>
      </c>
      <c r="M119" s="5">
        <v>1027382</v>
      </c>
      <c r="N119" s="5">
        <v>751360</v>
      </c>
      <c r="U119" s="5">
        <v>149201</v>
      </c>
      <c r="V119" s="5">
        <v>427244</v>
      </c>
    </row>
    <row r="120" spans="3:22" ht="15.5" x14ac:dyDescent="0.35">
      <c r="C120" t="s">
        <v>503</v>
      </c>
    </row>
    <row r="121" spans="3:22" ht="15.5" x14ac:dyDescent="0.35">
      <c r="C121" t="s">
        <v>141</v>
      </c>
      <c r="D121" s="5">
        <v>89470503500</v>
      </c>
      <c r="E121" s="5">
        <v>82234253842</v>
      </c>
      <c r="F121" s="5">
        <v>1691543</v>
      </c>
      <c r="G121" s="5">
        <v>2629488</v>
      </c>
      <c r="I121" s="5">
        <v>82234253842</v>
      </c>
      <c r="J121" s="5">
        <v>1671672</v>
      </c>
      <c r="K121" s="5">
        <v>176938</v>
      </c>
      <c r="L121" s="5">
        <v>781200</v>
      </c>
      <c r="M121" s="5">
        <v>770444</v>
      </c>
      <c r="N121" s="5">
        <v>427697</v>
      </c>
      <c r="O121" s="5">
        <v>373587</v>
      </c>
      <c r="P121" s="5">
        <v>120302</v>
      </c>
      <c r="R121" s="5">
        <v>3721577</v>
      </c>
      <c r="S121" s="5">
        <v>3471198</v>
      </c>
      <c r="T121" s="5">
        <v>3223998</v>
      </c>
      <c r="U121" s="5">
        <v>2986654</v>
      </c>
      <c r="V121" s="5">
        <v>2967032</v>
      </c>
    </row>
    <row r="122" spans="3:22" ht="15.5" x14ac:dyDescent="0.35">
      <c r="C122" t="s">
        <v>142</v>
      </c>
      <c r="D122" s="5">
        <v>2806743574435</v>
      </c>
      <c r="E122" s="5">
        <v>1513332808585</v>
      </c>
      <c r="F122" s="5">
        <v>184526947</v>
      </c>
      <c r="G122" s="5">
        <v>178975679</v>
      </c>
      <c r="I122" s="5">
        <v>1513332808585</v>
      </c>
      <c r="J122" s="5">
        <v>181516494</v>
      </c>
      <c r="K122" s="5">
        <v>188746577</v>
      </c>
      <c r="L122" s="5">
        <v>178479284</v>
      </c>
      <c r="M122" s="5">
        <v>219374097</v>
      </c>
      <c r="N122" s="5">
        <v>240386457</v>
      </c>
      <c r="O122" s="5">
        <v>237000043</v>
      </c>
      <c r="P122" s="5">
        <v>215815703</v>
      </c>
      <c r="Q122" s="5">
        <v>174141753</v>
      </c>
      <c r="R122" s="5">
        <v>170459795</v>
      </c>
      <c r="S122" s="5">
        <v>130014125</v>
      </c>
      <c r="T122" s="5">
        <v>68568665</v>
      </c>
      <c r="U122" s="5">
        <v>32699425</v>
      </c>
      <c r="V122" s="5">
        <v>71698757</v>
      </c>
    </row>
    <row r="123" spans="3:22" ht="15.5" x14ac:dyDescent="0.35">
      <c r="C123" t="s">
        <v>143</v>
      </c>
    </row>
    <row r="124" spans="3:22" ht="15.5" x14ac:dyDescent="0.35">
      <c r="C124" t="s">
        <v>144</v>
      </c>
      <c r="D124" s="5">
        <v>335417500000</v>
      </c>
      <c r="E124" s="5">
        <v>335417500000</v>
      </c>
      <c r="F124" s="5">
        <v>46735308</v>
      </c>
      <c r="G124" s="5">
        <v>46735308</v>
      </c>
      <c r="I124" s="5">
        <v>335417500000</v>
      </c>
      <c r="J124" s="5">
        <v>46735308</v>
      </c>
      <c r="K124" s="5">
        <v>46735308</v>
      </c>
      <c r="L124" s="5">
        <v>46735308</v>
      </c>
      <c r="M124" s="5">
        <v>46735308</v>
      </c>
      <c r="N124" s="5">
        <v>46735308</v>
      </c>
      <c r="O124" s="5">
        <v>46735308</v>
      </c>
      <c r="P124" s="5">
        <v>46735308</v>
      </c>
      <c r="Q124" s="5">
        <v>46735308</v>
      </c>
      <c r="R124" s="5">
        <v>46735308</v>
      </c>
      <c r="S124" s="5">
        <v>46598236</v>
      </c>
      <c r="T124" s="5">
        <v>46593718</v>
      </c>
      <c r="U124" s="5">
        <v>46581073</v>
      </c>
      <c r="V124" s="5">
        <v>43158940</v>
      </c>
    </row>
    <row r="125" spans="3:22" ht="15.5" x14ac:dyDescent="0.35">
      <c r="C125" t="s">
        <v>145</v>
      </c>
      <c r="D125" s="5">
        <v>770305302828</v>
      </c>
      <c r="E125" s="5">
        <v>770305302828</v>
      </c>
      <c r="F125" s="5">
        <v>48902344</v>
      </c>
      <c r="G125" s="5">
        <v>48902344</v>
      </c>
      <c r="I125" s="5">
        <v>770305302828</v>
      </c>
      <c r="J125" s="5">
        <v>79608710</v>
      </c>
      <c r="K125" s="5">
        <v>48902344</v>
      </c>
      <c r="L125" s="5">
        <v>49890831</v>
      </c>
      <c r="M125" s="5">
        <v>50223609</v>
      </c>
      <c r="N125" s="5">
        <v>50307877</v>
      </c>
      <c r="O125" s="5">
        <v>50307877</v>
      </c>
      <c r="P125" s="5">
        <v>50307877</v>
      </c>
      <c r="Q125" s="5">
        <v>50307877</v>
      </c>
      <c r="R125" s="5">
        <v>50251938</v>
      </c>
      <c r="S125" s="5">
        <v>45395647</v>
      </c>
      <c r="T125" s="5">
        <v>45329389</v>
      </c>
      <c r="U125" s="5">
        <v>45151418</v>
      </c>
      <c r="V125" s="5">
        <v>13004333</v>
      </c>
    </row>
    <row r="126" spans="3:22" ht="15.5" x14ac:dyDescent="0.35">
      <c r="C126" t="s">
        <v>146</v>
      </c>
      <c r="D126" s="5">
        <v>2929157883746</v>
      </c>
      <c r="E126" s="5">
        <v>2696618228733</v>
      </c>
      <c r="F126" s="5">
        <v>347200049</v>
      </c>
      <c r="G126" s="5">
        <v>337392167</v>
      </c>
      <c r="I126" s="5">
        <v>2696618228733</v>
      </c>
      <c r="J126" s="5">
        <v>221672467</v>
      </c>
      <c r="K126" s="5">
        <v>310772495</v>
      </c>
      <c r="L126" s="5">
        <v>347415501</v>
      </c>
      <c r="M126" s="5">
        <v>337982941</v>
      </c>
      <c r="N126" s="5">
        <v>299114358</v>
      </c>
      <c r="O126" s="5">
        <v>297570122</v>
      </c>
      <c r="P126" s="5">
        <v>301256905</v>
      </c>
      <c r="Q126" s="5">
        <v>299389319</v>
      </c>
      <c r="R126" s="5">
        <v>257381247</v>
      </c>
      <c r="S126" s="5">
        <v>257162881</v>
      </c>
      <c r="T126" s="5">
        <v>272783278</v>
      </c>
      <c r="U126" s="5">
        <v>263978015</v>
      </c>
      <c r="V126" s="5">
        <v>240854396</v>
      </c>
    </row>
    <row r="127" spans="3:22" ht="15.5" x14ac:dyDescent="0.35">
      <c r="C127" t="s">
        <v>147</v>
      </c>
      <c r="D127" s="5">
        <v>107355470143</v>
      </c>
      <c r="E127" s="5">
        <v>107355470143</v>
      </c>
      <c r="F127" s="5">
        <v>6824453</v>
      </c>
      <c r="G127" s="5">
        <v>6824453</v>
      </c>
      <c r="I127" s="5">
        <v>107355470143</v>
      </c>
      <c r="J127" s="5">
        <v>6824453</v>
      </c>
      <c r="K127" s="5">
        <v>6824453</v>
      </c>
      <c r="L127" s="5">
        <v>6824453</v>
      </c>
      <c r="M127" s="5">
        <v>6824453</v>
      </c>
      <c r="N127" s="5">
        <v>6824453</v>
      </c>
      <c r="O127" s="5">
        <v>6824453</v>
      </c>
      <c r="P127" s="5">
        <v>6824453</v>
      </c>
      <c r="Q127" s="5">
        <v>6824453</v>
      </c>
      <c r="R127" s="5">
        <v>6796399</v>
      </c>
      <c r="S127" s="5">
        <v>6796399</v>
      </c>
      <c r="T127" s="5">
        <v>6794072</v>
      </c>
      <c r="U127" s="5">
        <v>675566</v>
      </c>
      <c r="V127" s="5">
        <v>675566</v>
      </c>
    </row>
    <row r="128" spans="3:22" ht="15.5" x14ac:dyDescent="0.35">
      <c r="C128" t="s">
        <v>148</v>
      </c>
      <c r="D128" s="5">
        <v>2821802413603</v>
      </c>
      <c r="E128" s="5">
        <v>2589262758590</v>
      </c>
      <c r="F128" s="5">
        <v>340375596</v>
      </c>
      <c r="G128" s="5">
        <v>330567714</v>
      </c>
      <c r="I128" s="5">
        <v>2589262758590</v>
      </c>
      <c r="J128" s="5">
        <v>214848014</v>
      </c>
      <c r="K128" s="5">
        <v>303948042</v>
      </c>
      <c r="L128" s="5">
        <v>340591048</v>
      </c>
      <c r="M128" s="5">
        <v>331158488</v>
      </c>
      <c r="N128" s="5">
        <v>292289905</v>
      </c>
      <c r="O128" s="5">
        <v>290745669</v>
      </c>
      <c r="P128" s="5">
        <v>294432452</v>
      </c>
      <c r="Q128" s="5">
        <v>292564866</v>
      </c>
      <c r="R128" s="5">
        <v>250584848</v>
      </c>
      <c r="S128" s="5">
        <v>250366482</v>
      </c>
      <c r="T128" s="5">
        <v>265989206</v>
      </c>
      <c r="U128" s="5">
        <v>263302449</v>
      </c>
      <c r="V128" s="5">
        <v>240178830</v>
      </c>
    </row>
    <row r="129" spans="2:22" ht="15.5" x14ac:dyDescent="0.35">
      <c r="C129" t="s">
        <v>149</v>
      </c>
      <c r="D129" s="5">
        <v>2929157883746</v>
      </c>
      <c r="E129" s="5">
        <v>2696618228733</v>
      </c>
      <c r="F129" s="5">
        <v>347200049</v>
      </c>
      <c r="G129" s="5">
        <v>337392167</v>
      </c>
      <c r="I129" s="5">
        <v>2696618228733</v>
      </c>
      <c r="J129" s="5">
        <v>221672467</v>
      </c>
      <c r="K129" s="5">
        <v>310772495</v>
      </c>
      <c r="L129" s="5">
        <v>347415501</v>
      </c>
      <c r="M129" s="5">
        <v>337982941</v>
      </c>
      <c r="N129" s="5">
        <v>299114358</v>
      </c>
      <c r="O129" s="5">
        <v>297570122</v>
      </c>
      <c r="P129" s="5">
        <v>301256905</v>
      </c>
      <c r="Q129" s="5">
        <v>299389319</v>
      </c>
      <c r="R129" s="5">
        <v>257381247</v>
      </c>
      <c r="S129" s="5">
        <v>257162881</v>
      </c>
      <c r="T129" s="5">
        <v>272783278</v>
      </c>
      <c r="U129" s="5">
        <v>263978015</v>
      </c>
      <c r="V129" s="5">
        <v>240854396</v>
      </c>
    </row>
    <row r="130" spans="2:22" ht="15.5" x14ac:dyDescent="0.35">
      <c r="C130" t="s">
        <v>150</v>
      </c>
      <c r="D130" s="5">
        <v>9169712354</v>
      </c>
      <c r="E130" s="5">
        <v>9810378006</v>
      </c>
      <c r="F130" s="5">
        <v>388172</v>
      </c>
      <c r="G130" s="5">
        <v>625266</v>
      </c>
      <c r="I130" s="5">
        <v>9810378006</v>
      </c>
      <c r="J130" s="5">
        <v>852608</v>
      </c>
      <c r="K130" s="5">
        <v>1429433</v>
      </c>
      <c r="L130" s="5">
        <v>2105327</v>
      </c>
      <c r="M130" s="5">
        <v>2657322</v>
      </c>
      <c r="N130" s="5">
        <v>1993124</v>
      </c>
      <c r="O130" s="5">
        <v>788799</v>
      </c>
      <c r="P130" s="5">
        <v>984411</v>
      </c>
      <c r="Q130" s="5">
        <v>483594</v>
      </c>
      <c r="R130" s="5">
        <v>156840</v>
      </c>
      <c r="S130" s="5">
        <v>155193</v>
      </c>
      <c r="T130" s="5">
        <v>353087</v>
      </c>
      <c r="U130" s="5">
        <v>512936</v>
      </c>
      <c r="V130" s="5">
        <v>707160</v>
      </c>
    </row>
    <row r="131" spans="2:22" ht="15.5" x14ac:dyDescent="0.35">
      <c r="C131" t="s">
        <v>9</v>
      </c>
      <c r="D131" s="5">
        <v>4068040689590</v>
      </c>
      <c r="E131" s="5">
        <v>3799057959887</v>
      </c>
      <c r="F131" s="5">
        <v>410490864</v>
      </c>
      <c r="G131" s="5">
        <v>405945165</v>
      </c>
      <c r="I131" s="5">
        <v>3799057959887</v>
      </c>
      <c r="J131" s="5">
        <v>288304628</v>
      </c>
      <c r="K131" s="5">
        <v>391928454</v>
      </c>
      <c r="L131" s="5">
        <v>424111190</v>
      </c>
      <c r="M131" s="5">
        <v>433276265</v>
      </c>
      <c r="N131" s="5">
        <v>395757355</v>
      </c>
      <c r="O131" s="5">
        <v>388708061</v>
      </c>
      <c r="P131" s="5">
        <v>386389213</v>
      </c>
      <c r="Q131" s="5">
        <v>392382189</v>
      </c>
      <c r="R131" s="5">
        <v>354647881</v>
      </c>
      <c r="S131" s="5">
        <v>340429895</v>
      </c>
      <c r="T131" s="5">
        <v>375460796</v>
      </c>
      <c r="U131" s="5">
        <v>364657838</v>
      </c>
      <c r="V131" s="5">
        <v>327669131</v>
      </c>
    </row>
    <row r="132" spans="2:22" ht="15.5" x14ac:dyDescent="0.35">
      <c r="C132" t="s">
        <v>151</v>
      </c>
      <c r="D132" s="5">
        <v>6874784264025</v>
      </c>
      <c r="E132" s="5">
        <v>5312390768472</v>
      </c>
      <c r="F132" s="5">
        <v>595017811</v>
      </c>
      <c r="G132" s="5">
        <v>584920844</v>
      </c>
      <c r="I132" s="5">
        <v>5312390768472</v>
      </c>
      <c r="J132" s="5">
        <v>469821122</v>
      </c>
      <c r="K132" s="5">
        <v>580675031</v>
      </c>
      <c r="L132" s="5">
        <v>602590474</v>
      </c>
      <c r="M132" s="5">
        <v>652650362</v>
      </c>
      <c r="N132" s="5">
        <v>636143812</v>
      </c>
      <c r="O132" s="5">
        <v>625708104</v>
      </c>
      <c r="P132" s="5">
        <v>602204916</v>
      </c>
      <c r="Q132" s="5">
        <v>566523942</v>
      </c>
      <c r="R132" s="5">
        <v>525107676</v>
      </c>
      <c r="S132" s="5">
        <v>470444020</v>
      </c>
      <c r="T132" s="5">
        <v>444029461</v>
      </c>
      <c r="U132" s="5">
        <v>397357263</v>
      </c>
      <c r="V132" s="5">
        <v>399367888</v>
      </c>
    </row>
    <row r="133" spans="2:22" ht="15.5" x14ac:dyDescent="0.35">
      <c r="C133" t="s">
        <v>152</v>
      </c>
      <c r="D133" s="5">
        <v>3354175000</v>
      </c>
      <c r="E133" s="5">
        <v>3354175000</v>
      </c>
      <c r="F133" s="5">
        <v>3354175000</v>
      </c>
      <c r="G133" s="5">
        <v>3354175000</v>
      </c>
      <c r="I133" s="5">
        <v>3354175000</v>
      </c>
      <c r="J133" s="5">
        <v>3354175000</v>
      </c>
      <c r="K133" s="5">
        <v>3354175000</v>
      </c>
      <c r="L133" s="5">
        <v>3354175000</v>
      </c>
      <c r="M133" s="5">
        <v>3354175000</v>
      </c>
      <c r="N133" s="5">
        <v>3354175000</v>
      </c>
      <c r="O133" s="5">
        <v>3354175000</v>
      </c>
      <c r="P133" s="5">
        <v>3354175000</v>
      </c>
      <c r="Q133" s="5">
        <v>3354175000</v>
      </c>
      <c r="R133" s="5">
        <v>3354175000</v>
      </c>
      <c r="S133" s="5">
        <v>3335525000</v>
      </c>
      <c r="T133" s="5">
        <v>3333350000</v>
      </c>
      <c r="U133" s="5">
        <v>3333350000</v>
      </c>
      <c r="V133" s="5">
        <v>3333350000</v>
      </c>
    </row>
    <row r="135" spans="2:22" ht="15.5" x14ac:dyDescent="0.35">
      <c r="B135" t="s">
        <v>153</v>
      </c>
      <c r="C135" t="s">
        <v>154</v>
      </c>
      <c r="D135" s="5">
        <v>291655032288</v>
      </c>
      <c r="E135" s="5">
        <v>6192199</v>
      </c>
      <c r="F135" s="5">
        <v>16153882</v>
      </c>
      <c r="G135" s="5">
        <v>-309783854424</v>
      </c>
      <c r="I135" s="5">
        <v>30721230</v>
      </c>
      <c r="J135" s="5">
        <v>43375854</v>
      </c>
      <c r="K135" s="5">
        <v>36645326</v>
      </c>
      <c r="L135" s="5">
        <v>59995457</v>
      </c>
      <c r="M135" s="5">
        <v>85781202</v>
      </c>
      <c r="N135" s="5">
        <v>35054252</v>
      </c>
      <c r="O135" s="5">
        <v>8693056</v>
      </c>
      <c r="P135" s="5">
        <v>-6385296</v>
      </c>
      <c r="Q135" s="5">
        <v>13801144</v>
      </c>
      <c r="R135" s="5">
        <v>20974709</v>
      </c>
      <c r="S135" s="5">
        <v>887269</v>
      </c>
      <c r="T135" s="5">
        <v>46406555</v>
      </c>
      <c r="U135" s="5">
        <v>-6809113</v>
      </c>
      <c r="V135" s="5">
        <v>27744651</v>
      </c>
    </row>
    <row r="136" spans="2:22" ht="15.5" x14ac:dyDescent="0.35">
      <c r="C136" t="s">
        <v>331</v>
      </c>
      <c r="D136" s="5">
        <v>865960294608</v>
      </c>
      <c r="E136" s="5">
        <v>42896043</v>
      </c>
      <c r="F136" s="5">
        <v>69096808</v>
      </c>
      <c r="G136" s="5">
        <v>-1045443383854</v>
      </c>
      <c r="I136" s="5">
        <v>206664038</v>
      </c>
      <c r="J136" s="5">
        <v>228267859</v>
      </c>
      <c r="K136" s="5">
        <v>232104652</v>
      </c>
      <c r="L136" s="5">
        <v>273148978</v>
      </c>
      <c r="M136" s="5">
        <v>270470118</v>
      </c>
      <c r="N136" s="5">
        <v>168372619</v>
      </c>
      <c r="O136" s="5">
        <v>134827305</v>
      </c>
      <c r="P136" s="5">
        <v>144991396</v>
      </c>
      <c r="Q136" s="5">
        <v>145816270</v>
      </c>
      <c r="R136" s="5">
        <v>133093192</v>
      </c>
      <c r="S136" s="5">
        <v>125228781</v>
      </c>
      <c r="T136" s="5">
        <v>157574873</v>
      </c>
      <c r="U136" s="5">
        <v>139009933</v>
      </c>
      <c r="V136" s="5">
        <v>169442919</v>
      </c>
    </row>
    <row r="137" spans="2:22" ht="15.5" x14ac:dyDescent="0.35">
      <c r="C137" t="s">
        <v>508</v>
      </c>
      <c r="D137" s="5">
        <v>11796841072</v>
      </c>
      <c r="E137" s="5">
        <v>36879</v>
      </c>
      <c r="F137" s="5">
        <v>770920</v>
      </c>
      <c r="G137" s="5">
        <v>-750600261</v>
      </c>
      <c r="I137" s="5">
        <v>1160013</v>
      </c>
      <c r="J137" s="5">
        <v>223471</v>
      </c>
      <c r="K137" s="5">
        <v>26451</v>
      </c>
      <c r="L137" s="5">
        <v>265421</v>
      </c>
      <c r="M137" s="5">
        <v>234945</v>
      </c>
      <c r="N137" s="5">
        <v>199134</v>
      </c>
      <c r="O137" s="5">
        <v>333275</v>
      </c>
      <c r="P137" s="5">
        <v>849419</v>
      </c>
      <c r="Q137" s="5">
        <v>432456</v>
      </c>
      <c r="R137" s="5">
        <v>138723</v>
      </c>
      <c r="S137" s="5">
        <v>239265</v>
      </c>
      <c r="T137" s="5">
        <v>690103</v>
      </c>
      <c r="U137" s="5">
        <v>1138469</v>
      </c>
      <c r="V137" s="5">
        <v>2073218</v>
      </c>
    </row>
    <row r="138" spans="2:22" ht="15.5" x14ac:dyDescent="0.35">
      <c r="C138" t="s">
        <v>1037</v>
      </c>
      <c r="E138" s="5">
        <v>7420270</v>
      </c>
      <c r="F138" s="5">
        <v>-2529230</v>
      </c>
      <c r="G138" s="5">
        <v>-4891040</v>
      </c>
      <c r="M138" s="5">
        <v>-391350</v>
      </c>
      <c r="N138" s="5">
        <v>-238809</v>
      </c>
      <c r="O138" s="5">
        <v>-422278</v>
      </c>
      <c r="P138" s="5">
        <v>-1289415</v>
      </c>
      <c r="Q138" s="5">
        <v>-1953122</v>
      </c>
      <c r="R138" s="5">
        <v>-1205311</v>
      </c>
      <c r="S138" s="5">
        <v>-494223</v>
      </c>
      <c r="T138" s="5">
        <v>-769603</v>
      </c>
      <c r="U138" s="5">
        <v>-1062751</v>
      </c>
      <c r="V138" s="5">
        <v>-10473856</v>
      </c>
    </row>
    <row r="139" spans="2:22" ht="15.5" x14ac:dyDescent="0.35">
      <c r="C139" t="s">
        <v>951</v>
      </c>
      <c r="D139" s="5">
        <v>28711901667</v>
      </c>
      <c r="G139" s="5">
        <v>-55528701904</v>
      </c>
    </row>
    <row r="140" spans="2:22" ht="15.5" x14ac:dyDescent="0.35">
      <c r="C140" t="s">
        <v>1038</v>
      </c>
      <c r="E140" s="5">
        <v>6063790</v>
      </c>
      <c r="F140" s="5">
        <v>118618</v>
      </c>
      <c r="G140" s="5">
        <v>11684135</v>
      </c>
      <c r="I140" s="5">
        <v>17866543</v>
      </c>
      <c r="J140" s="5">
        <v>8442693</v>
      </c>
      <c r="K140" s="5">
        <v>3555119</v>
      </c>
      <c r="L140" s="5">
        <v>5057283</v>
      </c>
      <c r="M140" s="5">
        <v>12401746</v>
      </c>
      <c r="N140" s="5">
        <v>7133133</v>
      </c>
      <c r="O140" s="5">
        <v>10659262</v>
      </c>
      <c r="P140" s="5">
        <v>2086108</v>
      </c>
    </row>
    <row r="141" spans="2:22" ht="15.5" x14ac:dyDescent="0.35">
      <c r="C141" t="s">
        <v>1039</v>
      </c>
      <c r="K141" s="5">
        <v>-648199</v>
      </c>
      <c r="L141" s="5">
        <v>-1235759</v>
      </c>
      <c r="M141" s="5">
        <v>-8299748</v>
      </c>
      <c r="N141" s="5">
        <v>-2960845</v>
      </c>
      <c r="O141" s="5">
        <v>-3010915</v>
      </c>
    </row>
    <row r="142" spans="2:22" ht="15.5" x14ac:dyDescent="0.35">
      <c r="C142" t="s">
        <v>607</v>
      </c>
      <c r="D142" s="5">
        <v>-35033444448</v>
      </c>
      <c r="E142" s="5">
        <v>-641635</v>
      </c>
      <c r="F142" s="5">
        <v>-2483730</v>
      </c>
      <c r="G142" s="5">
        <v>31254657085</v>
      </c>
      <c r="I142" s="5">
        <v>-8191229</v>
      </c>
      <c r="J142" s="5">
        <v>-10038901</v>
      </c>
      <c r="K142" s="5">
        <v>-11575977</v>
      </c>
      <c r="L142" s="5">
        <v>-18536217</v>
      </c>
      <c r="M142" s="5">
        <v>-7677879</v>
      </c>
      <c r="N142" s="5">
        <v>-5250166</v>
      </c>
      <c r="O142" s="5">
        <v>-8177590</v>
      </c>
      <c r="P142" s="5">
        <v>-26212869</v>
      </c>
      <c r="Q142" s="5">
        <v>-11652100</v>
      </c>
      <c r="R142" s="5">
        <v>-14230349</v>
      </c>
      <c r="S142" s="5">
        <v>-19352323</v>
      </c>
      <c r="T142" s="5">
        <v>-16336551</v>
      </c>
      <c r="U142" s="5">
        <v>-41102145</v>
      </c>
      <c r="V142" s="5">
        <v>-23961988</v>
      </c>
    </row>
    <row r="143" spans="2:22" ht="15.5" x14ac:dyDescent="0.35">
      <c r="C143" t="s">
        <v>157</v>
      </c>
      <c r="D143" s="5">
        <v>-579780560611</v>
      </c>
      <c r="E143" s="5">
        <v>-54060382</v>
      </c>
      <c r="F143" s="5">
        <v>-137194987</v>
      </c>
      <c r="G143" s="5">
        <v>761689991983</v>
      </c>
      <c r="I143" s="5">
        <v>-191255369</v>
      </c>
      <c r="J143" s="5">
        <v>-183668741</v>
      </c>
    </row>
    <row r="144" spans="2:22" ht="15.5" x14ac:dyDescent="0.35">
      <c r="C144" t="s">
        <v>835</v>
      </c>
      <c r="F144" s="5">
        <v>7878642</v>
      </c>
      <c r="G144" s="5">
        <v>-7878642</v>
      </c>
      <c r="K144" s="5">
        <v>-22838167</v>
      </c>
      <c r="L144" s="5">
        <v>-15309708</v>
      </c>
      <c r="M144" s="5">
        <v>-35564565</v>
      </c>
      <c r="N144" s="5">
        <v>-17062131</v>
      </c>
      <c r="O144" s="5">
        <v>-18679749</v>
      </c>
      <c r="P144" s="5">
        <v>-16928608</v>
      </c>
      <c r="Q144" s="5">
        <v>-25046010</v>
      </c>
      <c r="R144" s="5">
        <v>-13503169</v>
      </c>
      <c r="S144" s="5">
        <v>-28484559</v>
      </c>
      <c r="T144" s="5">
        <v>-8270729</v>
      </c>
      <c r="U144" s="5">
        <v>-19336423</v>
      </c>
      <c r="V144" s="5">
        <v>-31343898</v>
      </c>
    </row>
    <row r="145" spans="3:22" ht="15.5" x14ac:dyDescent="0.35">
      <c r="C145" t="s">
        <v>757</v>
      </c>
      <c r="F145" s="5">
        <v>57876763</v>
      </c>
      <c r="G145" s="5">
        <v>-57876763</v>
      </c>
      <c r="K145" s="5">
        <v>-116540482</v>
      </c>
      <c r="L145" s="5">
        <v>-139513542</v>
      </c>
      <c r="M145" s="5">
        <v>-38573694</v>
      </c>
      <c r="N145" s="5">
        <v>-35624616</v>
      </c>
      <c r="O145" s="5">
        <v>-31627328</v>
      </c>
      <c r="P145" s="5">
        <v>-76526519</v>
      </c>
      <c r="Q145" s="5">
        <v>-64729285</v>
      </c>
      <c r="R145" s="5">
        <v>-54283403</v>
      </c>
      <c r="S145" s="5">
        <v>-50439395</v>
      </c>
      <c r="T145" s="5">
        <v>-58293137</v>
      </c>
      <c r="U145" s="5">
        <v>-55767849</v>
      </c>
      <c r="V145" s="5">
        <v>-52949823</v>
      </c>
    </row>
    <row r="146" spans="3:22" ht="15.5" x14ac:dyDescent="0.35">
      <c r="C146" t="s">
        <v>504</v>
      </c>
      <c r="F146" s="5">
        <v>22676600</v>
      </c>
      <c r="G146" s="5">
        <v>-22676600</v>
      </c>
      <c r="K146" s="5">
        <v>-47601151</v>
      </c>
      <c r="L146" s="5">
        <v>-44141681</v>
      </c>
      <c r="M146" s="5">
        <v>-107534294</v>
      </c>
      <c r="N146" s="5">
        <v>-82283182</v>
      </c>
      <c r="O146" s="5">
        <v>-76464880</v>
      </c>
      <c r="P146" s="5">
        <v>-35233508</v>
      </c>
      <c r="Q146" s="5">
        <v>-34368724</v>
      </c>
      <c r="R146" s="5">
        <v>-29034974</v>
      </c>
      <c r="S146" s="5">
        <v>-32258209</v>
      </c>
      <c r="T146" s="5">
        <v>-28188401</v>
      </c>
      <c r="U146" s="5">
        <v>-29688347</v>
      </c>
      <c r="V146" s="5">
        <v>-25041921</v>
      </c>
    </row>
    <row r="147" spans="3:22" ht="15.5" x14ac:dyDescent="0.35">
      <c r="C147" t="s">
        <v>161</v>
      </c>
      <c r="D147" s="5">
        <v>1092729703180</v>
      </c>
      <c r="E147" s="5">
        <v>-5830065</v>
      </c>
      <c r="F147" s="5">
        <v>-9605580</v>
      </c>
      <c r="G147" s="5">
        <v>105642784641</v>
      </c>
      <c r="I147" s="5">
        <v>-14418534</v>
      </c>
      <c r="J147" s="5">
        <v>-12514301</v>
      </c>
      <c r="K147" s="5">
        <v>-370337</v>
      </c>
      <c r="L147" s="5">
        <v>-43136110</v>
      </c>
      <c r="M147" s="5">
        <v>-31594000</v>
      </c>
      <c r="N147" s="5">
        <v>13068828</v>
      </c>
      <c r="O147" s="5">
        <v>11119053</v>
      </c>
      <c r="P147" s="5">
        <v>59629762</v>
      </c>
      <c r="Q147" s="5">
        <v>-6147988</v>
      </c>
      <c r="R147" s="5">
        <v>27154802</v>
      </c>
      <c r="S147" s="5">
        <v>50981970</v>
      </c>
      <c r="T147" s="5">
        <v>15968479</v>
      </c>
      <c r="U147" s="5">
        <v>31883023</v>
      </c>
      <c r="V147" s="5">
        <v>-259577346</v>
      </c>
    </row>
    <row r="148" spans="3:22" ht="15.5" x14ac:dyDescent="0.35">
      <c r="C148" t="s">
        <v>162</v>
      </c>
      <c r="D148" s="5">
        <v>-92227044712</v>
      </c>
      <c r="E148" s="5">
        <v>-3979922</v>
      </c>
      <c r="F148" s="5">
        <v>-340673</v>
      </c>
      <c r="G148" s="5">
        <v>127486708447</v>
      </c>
      <c r="I148" s="5">
        <v>-10872921</v>
      </c>
      <c r="J148" s="5">
        <v>-23057309</v>
      </c>
      <c r="K148" s="5">
        <v>-41243067</v>
      </c>
      <c r="L148" s="5">
        <v>-33180048</v>
      </c>
      <c r="M148" s="5">
        <v>-42932903</v>
      </c>
      <c r="N148" s="5">
        <v>-50720614</v>
      </c>
      <c r="O148" s="5">
        <v>-30561613</v>
      </c>
      <c r="P148" s="5">
        <v>-70415243</v>
      </c>
      <c r="Q148" s="5">
        <v>21886230</v>
      </c>
      <c r="R148" s="5">
        <v>-50351544</v>
      </c>
      <c r="S148" s="5">
        <v>-62899220</v>
      </c>
      <c r="T148" s="5">
        <v>-73678869</v>
      </c>
      <c r="U148" s="5">
        <v>-60234526</v>
      </c>
      <c r="V148" s="5">
        <v>217518631</v>
      </c>
    </row>
    <row r="149" spans="3:22" ht="15.5" x14ac:dyDescent="0.35">
      <c r="C149" t="s">
        <v>1040</v>
      </c>
      <c r="O149" s="5">
        <v>47270961</v>
      </c>
      <c r="P149" s="5">
        <v>12481</v>
      </c>
      <c r="Q149" s="5">
        <v>71202199</v>
      </c>
      <c r="T149" s="5">
        <v>747603</v>
      </c>
      <c r="V149" s="5">
        <v>2630886</v>
      </c>
    </row>
    <row r="150" spans="3:22" ht="15.5" x14ac:dyDescent="0.35">
      <c r="C150" t="s">
        <v>1041</v>
      </c>
      <c r="T150" s="5">
        <v>-14746635</v>
      </c>
      <c r="U150" s="5">
        <v>-23591764</v>
      </c>
      <c r="V150" s="5">
        <v>-12261698</v>
      </c>
    </row>
    <row r="151" spans="3:22" ht="15.5" x14ac:dyDescent="0.35">
      <c r="C151" t="s">
        <v>545</v>
      </c>
      <c r="D151" s="5">
        <v>42000000000</v>
      </c>
      <c r="E151" s="5">
        <v>-113475</v>
      </c>
      <c r="F151" s="5">
        <v>615504</v>
      </c>
      <c r="G151" s="5">
        <v>4138978</v>
      </c>
      <c r="I151" s="5">
        <v>4641007</v>
      </c>
      <c r="L151" s="5">
        <v>5500000</v>
      </c>
    </row>
    <row r="152" spans="3:22" ht="15.5" x14ac:dyDescent="0.35">
      <c r="C152" t="s">
        <v>459</v>
      </c>
    </row>
    <row r="153" spans="3:22" ht="15.5" x14ac:dyDescent="0.35">
      <c r="C153" t="s">
        <v>163</v>
      </c>
      <c r="D153" s="5">
        <v>-78859447210</v>
      </c>
      <c r="E153" s="5">
        <v>-1965388</v>
      </c>
      <c r="F153" s="5">
        <v>140371</v>
      </c>
      <c r="G153" s="5">
        <v>51359398137</v>
      </c>
      <c r="I153" s="5">
        <v>-5913958</v>
      </c>
      <c r="J153" s="5">
        <v>-6624217</v>
      </c>
      <c r="K153" s="5">
        <v>-20699972</v>
      </c>
      <c r="L153" s="5">
        <v>-16155639</v>
      </c>
      <c r="M153" s="5">
        <v>-15431183</v>
      </c>
      <c r="N153" s="5">
        <v>-16413621</v>
      </c>
      <c r="O153" s="5">
        <v>-25596213</v>
      </c>
      <c r="P153" s="5">
        <v>-29191934</v>
      </c>
      <c r="Q153" s="5">
        <v>-11930189</v>
      </c>
      <c r="R153" s="5">
        <v>-22224444</v>
      </c>
      <c r="S153" s="5">
        <v>-34075446</v>
      </c>
      <c r="T153" s="5">
        <v>-29653578</v>
      </c>
      <c r="U153" s="5">
        <v>-21508242</v>
      </c>
      <c r="V153" s="5">
        <v>-20578767</v>
      </c>
    </row>
    <row r="154" spans="3:22" ht="15.5" x14ac:dyDescent="0.35">
      <c r="C154" t="s">
        <v>343</v>
      </c>
      <c r="E154" s="5">
        <v>-240455</v>
      </c>
      <c r="F154" s="5">
        <v>67413</v>
      </c>
      <c r="G154" s="5">
        <v>-437626373</v>
      </c>
      <c r="I154" s="5">
        <v>71148</v>
      </c>
      <c r="J154" s="5">
        <v>133186</v>
      </c>
      <c r="K154" s="5">
        <v>180003</v>
      </c>
      <c r="L154" s="5">
        <v>711267</v>
      </c>
      <c r="M154" s="5">
        <v>620884</v>
      </c>
      <c r="N154" s="5">
        <v>155272</v>
      </c>
      <c r="O154" s="5">
        <v>258021</v>
      </c>
      <c r="P154" s="5">
        <v>171178</v>
      </c>
      <c r="Q154" s="5">
        <v>63224</v>
      </c>
      <c r="R154" s="5">
        <v>22955</v>
      </c>
      <c r="S154" s="5">
        <v>1019527</v>
      </c>
      <c r="T154" s="5">
        <v>203735</v>
      </c>
      <c r="U154" s="5">
        <v>1621961</v>
      </c>
      <c r="V154" s="5">
        <v>7246431</v>
      </c>
    </row>
    <row r="155" spans="3:22" ht="15.5" x14ac:dyDescent="0.35">
      <c r="C155" t="s">
        <v>1042</v>
      </c>
      <c r="D155" s="5">
        <v>-26814528723</v>
      </c>
      <c r="G155" s="5">
        <v>64165922578</v>
      </c>
    </row>
    <row r="156" spans="3:22" ht="15.5" x14ac:dyDescent="0.35">
      <c r="C156" t="s">
        <v>1043</v>
      </c>
      <c r="V156" s="5">
        <v>6930536</v>
      </c>
    </row>
    <row r="157" spans="3:22" ht="15.5" x14ac:dyDescent="0.35">
      <c r="C157" t="s">
        <v>347</v>
      </c>
      <c r="F157" s="5">
        <v>1781</v>
      </c>
      <c r="G157" s="5">
        <v>-1781</v>
      </c>
      <c r="J157" s="5">
        <v>-8101</v>
      </c>
      <c r="K157" s="5">
        <v>-6045</v>
      </c>
      <c r="L157" s="5">
        <v>-210376</v>
      </c>
      <c r="M157" s="5">
        <v>-4862</v>
      </c>
      <c r="N157" s="5">
        <v>-38978</v>
      </c>
      <c r="O157" s="5">
        <v>-51653</v>
      </c>
      <c r="P157" s="5">
        <v>-275248</v>
      </c>
      <c r="Q157" s="5">
        <v>-659842</v>
      </c>
    </row>
    <row r="158" spans="3:22" ht="15.5" x14ac:dyDescent="0.35">
      <c r="C158" t="s">
        <v>575</v>
      </c>
      <c r="O158" s="5">
        <v>-2000000</v>
      </c>
    </row>
    <row r="159" spans="3:22" ht="15.5" x14ac:dyDescent="0.35">
      <c r="C159" t="s">
        <v>1044</v>
      </c>
      <c r="T159" s="5">
        <v>1991617</v>
      </c>
      <c r="U159" s="5">
        <v>2544252</v>
      </c>
      <c r="V159" s="5">
        <v>105625310</v>
      </c>
    </row>
    <row r="160" spans="3:22" ht="15.5" x14ac:dyDescent="0.35">
      <c r="C160" t="s">
        <v>1045</v>
      </c>
      <c r="N160" s="5">
        <v>1800000</v>
      </c>
    </row>
    <row r="161" spans="3:22" ht="15.5" x14ac:dyDescent="0.35">
      <c r="C161" t="s">
        <v>344</v>
      </c>
      <c r="R161" s="5">
        <v>1250000</v>
      </c>
    </row>
    <row r="162" spans="3:22" ht="15.5" x14ac:dyDescent="0.35">
      <c r="C162" t="s">
        <v>1046</v>
      </c>
      <c r="U162" s="5">
        <v>-638998</v>
      </c>
    </row>
    <row r="163" spans="3:22" ht="15.5" x14ac:dyDescent="0.35">
      <c r="C163" t="s">
        <v>621</v>
      </c>
      <c r="E163" s="5">
        <v>-44607</v>
      </c>
      <c r="F163" s="5">
        <v>475401</v>
      </c>
      <c r="G163" s="5">
        <v>5356304224</v>
      </c>
      <c r="J163" s="5">
        <v>-1855683</v>
      </c>
      <c r="K163" s="5">
        <v>-1304818</v>
      </c>
      <c r="L163" s="5">
        <v>-648668</v>
      </c>
      <c r="M163" s="5">
        <v>-406998</v>
      </c>
      <c r="N163" s="5">
        <v>-4976312</v>
      </c>
      <c r="O163" s="5">
        <v>-2676398</v>
      </c>
      <c r="P163" s="5">
        <v>-3545964</v>
      </c>
      <c r="Q163" s="5">
        <v>-1681705</v>
      </c>
      <c r="R163" s="5">
        <v>-2940974</v>
      </c>
      <c r="S163" s="5">
        <v>-1801236</v>
      </c>
      <c r="T163" s="5">
        <v>-4962506</v>
      </c>
      <c r="U163" s="5">
        <v>-5704000</v>
      </c>
      <c r="V163" s="5">
        <v>-4019892</v>
      </c>
    </row>
    <row r="164" spans="3:22" ht="15.5" x14ac:dyDescent="0.35">
      <c r="C164" t="s">
        <v>174</v>
      </c>
      <c r="Q164" s="5">
        <v>-1469251</v>
      </c>
    </row>
    <row r="165" spans="3:22" ht="15.5" x14ac:dyDescent="0.35">
      <c r="C165" t="s">
        <v>352</v>
      </c>
      <c r="E165" s="5">
        <v>-103</v>
      </c>
      <c r="F165" s="5">
        <v>103</v>
      </c>
      <c r="G165" s="5">
        <v>8261</v>
      </c>
      <c r="I165" s="5">
        <v>8261</v>
      </c>
      <c r="J165" s="5">
        <v>463969</v>
      </c>
      <c r="K165" s="5">
        <v>498784</v>
      </c>
      <c r="L165" s="5">
        <v>640276</v>
      </c>
      <c r="M165" s="5">
        <v>278883</v>
      </c>
      <c r="N165" s="5">
        <v>85162</v>
      </c>
      <c r="O165" s="5">
        <v>97161</v>
      </c>
      <c r="P165" s="5">
        <v>7767937</v>
      </c>
      <c r="Q165" s="5">
        <v>1183936</v>
      </c>
      <c r="R165" s="5">
        <v>3384104</v>
      </c>
      <c r="S165" s="5">
        <v>2657471</v>
      </c>
      <c r="T165" s="5">
        <v>4149738</v>
      </c>
      <c r="U165" s="5">
        <v>4102854</v>
      </c>
      <c r="V165" s="5">
        <v>8498642</v>
      </c>
    </row>
    <row r="166" spans="3:22" ht="15.5" x14ac:dyDescent="0.35">
      <c r="C166" t="s">
        <v>550</v>
      </c>
      <c r="S166" s="5">
        <v>-736524</v>
      </c>
      <c r="T166" s="5">
        <v>-236466</v>
      </c>
      <c r="U166" s="5">
        <v>-331837</v>
      </c>
      <c r="V166" s="5">
        <v>-1500000</v>
      </c>
    </row>
    <row r="167" spans="3:22" ht="15.5" x14ac:dyDescent="0.35">
      <c r="C167" t="s">
        <v>954</v>
      </c>
      <c r="R167" s="5">
        <v>745091</v>
      </c>
      <c r="S167" s="5">
        <v>236466</v>
      </c>
      <c r="T167" s="5">
        <v>331837</v>
      </c>
      <c r="U167" s="5">
        <v>1500000</v>
      </c>
    </row>
    <row r="168" spans="3:22" ht="15.5" x14ac:dyDescent="0.35">
      <c r="C168" t="s">
        <v>1047</v>
      </c>
    </row>
    <row r="169" spans="3:22" ht="15.5" x14ac:dyDescent="0.35">
      <c r="C169" t="s">
        <v>170</v>
      </c>
      <c r="E169" s="5">
        <v>-1439191</v>
      </c>
      <c r="F169" s="5">
        <v>-523729</v>
      </c>
      <c r="G169" s="5">
        <v>-6967460</v>
      </c>
      <c r="I169" s="5">
        <v>-8930380</v>
      </c>
      <c r="J169" s="5">
        <v>-9695907</v>
      </c>
      <c r="K169" s="5">
        <v>-13282442</v>
      </c>
      <c r="L169" s="5">
        <v>-17471540</v>
      </c>
      <c r="M169" s="5">
        <v>-21503170</v>
      </c>
      <c r="N169" s="5">
        <v>-29370778</v>
      </c>
      <c r="O169" s="5">
        <v>-44768897</v>
      </c>
      <c r="P169" s="5">
        <v>-42069283</v>
      </c>
      <c r="Q169" s="5">
        <v>-27213395</v>
      </c>
      <c r="R169" s="5">
        <v>-26272578</v>
      </c>
      <c r="S169" s="5">
        <v>-24936808</v>
      </c>
      <c r="T169" s="5">
        <v>-22215078</v>
      </c>
      <c r="U169" s="5">
        <v>-17533136</v>
      </c>
      <c r="V169" s="5">
        <v>-18002735</v>
      </c>
    </row>
    <row r="170" spans="3:22" ht="15.5" x14ac:dyDescent="0.35">
      <c r="C170" t="s">
        <v>589</v>
      </c>
      <c r="F170" s="5">
        <v>66967</v>
      </c>
      <c r="G170" s="5">
        <v>-66967</v>
      </c>
      <c r="K170" s="5">
        <v>-978219</v>
      </c>
      <c r="L170" s="5">
        <v>-931730</v>
      </c>
      <c r="M170" s="5">
        <v>-619075</v>
      </c>
      <c r="N170" s="5">
        <v>-542553</v>
      </c>
      <c r="S170" s="5">
        <v>-149204</v>
      </c>
      <c r="T170" s="5">
        <v>-278040</v>
      </c>
      <c r="U170" s="5">
        <v>-1772756</v>
      </c>
    </row>
    <row r="171" spans="3:22" ht="15.5" x14ac:dyDescent="0.35">
      <c r="C171" t="s">
        <v>736</v>
      </c>
      <c r="D171" s="5">
        <v>-28553068779</v>
      </c>
      <c r="E171" s="5">
        <v>-201019</v>
      </c>
      <c r="F171" s="5">
        <v>-1117517</v>
      </c>
      <c r="G171" s="5">
        <v>7045531883</v>
      </c>
      <c r="I171" s="5">
        <v>-773315</v>
      </c>
      <c r="J171" s="5">
        <v>-5470556</v>
      </c>
      <c r="K171" s="5">
        <v>-6628577</v>
      </c>
      <c r="L171" s="5">
        <v>-5545368</v>
      </c>
      <c r="M171" s="5">
        <v>-6486457</v>
      </c>
      <c r="N171" s="5">
        <v>-1961359</v>
      </c>
      <c r="O171" s="5">
        <v>-3094595</v>
      </c>
      <c r="P171" s="5">
        <v>-3284410</v>
      </c>
      <c r="Q171" s="5">
        <v>-7608747</v>
      </c>
      <c r="R171" s="5">
        <v>-4315698</v>
      </c>
      <c r="S171" s="5">
        <v>-5262670</v>
      </c>
      <c r="T171" s="5">
        <v>-9289136</v>
      </c>
      <c r="U171" s="5">
        <v>-695616</v>
      </c>
    </row>
    <row r="172" spans="3:22" ht="15.5" x14ac:dyDescent="0.35">
      <c r="C172" t="s">
        <v>175</v>
      </c>
      <c r="D172" s="5">
        <v>1092729703180</v>
      </c>
      <c r="E172" s="5">
        <v>-5830065</v>
      </c>
      <c r="F172" s="5">
        <v>-9605580</v>
      </c>
      <c r="G172" s="5">
        <v>105642784641</v>
      </c>
      <c r="I172" s="5">
        <v>-14418534</v>
      </c>
      <c r="J172" s="5">
        <v>-12514301</v>
      </c>
      <c r="K172" s="5">
        <v>-370337</v>
      </c>
      <c r="L172" s="5">
        <v>-43136110</v>
      </c>
      <c r="M172" s="5">
        <v>-31594000</v>
      </c>
      <c r="N172" s="5">
        <v>13068828</v>
      </c>
      <c r="O172" s="5">
        <v>11119053</v>
      </c>
      <c r="P172" s="5">
        <v>59629762</v>
      </c>
      <c r="Q172" s="5">
        <v>-6147988</v>
      </c>
      <c r="R172" s="5">
        <v>27154802</v>
      </c>
      <c r="S172" s="5">
        <v>50981970</v>
      </c>
      <c r="T172" s="5">
        <v>15968479</v>
      </c>
      <c r="U172" s="5">
        <v>31883023</v>
      </c>
      <c r="V172" s="5">
        <v>-259577346</v>
      </c>
    </row>
    <row r="173" spans="3:22" ht="15.5" x14ac:dyDescent="0.35">
      <c r="C173" t="s">
        <v>1048</v>
      </c>
      <c r="R173" s="5">
        <v>46188</v>
      </c>
      <c r="S173" s="5">
        <v>49474</v>
      </c>
      <c r="T173" s="5">
        <v>138603</v>
      </c>
    </row>
    <row r="174" spans="3:22" ht="15.5" x14ac:dyDescent="0.35">
      <c r="C174" t="s">
        <v>793</v>
      </c>
      <c r="V174" s="5">
        <v>28074892</v>
      </c>
    </row>
    <row r="175" spans="3:22" ht="15.5" x14ac:dyDescent="0.35">
      <c r="C175" t="s">
        <v>1049</v>
      </c>
      <c r="V175" s="5">
        <v>4000000</v>
      </c>
    </row>
    <row r="176" spans="3:22" ht="15.5" x14ac:dyDescent="0.35">
      <c r="C176" t="s">
        <v>1050</v>
      </c>
      <c r="L176" s="5">
        <v>-235807</v>
      </c>
      <c r="M176" s="5">
        <v>-232295</v>
      </c>
      <c r="N176" s="5">
        <v>-342835</v>
      </c>
      <c r="O176" s="5">
        <v>-1138093</v>
      </c>
      <c r="P176" s="5">
        <v>-375327</v>
      </c>
      <c r="Q176" s="5">
        <v>-86247</v>
      </c>
      <c r="R176" s="5">
        <v>-1065597</v>
      </c>
      <c r="S176" s="5">
        <v>-693435</v>
      </c>
    </row>
    <row r="177" spans="3:22" ht="15.5" x14ac:dyDescent="0.35">
      <c r="C177" t="s">
        <v>1051</v>
      </c>
      <c r="Q177" s="5">
        <v>1459144</v>
      </c>
    </row>
    <row r="178" spans="3:22" ht="15.5" x14ac:dyDescent="0.35">
      <c r="C178" t="s">
        <v>859</v>
      </c>
      <c r="D178" s="5">
        <v>1390000000000</v>
      </c>
      <c r="F178" s="5">
        <v>-377227</v>
      </c>
      <c r="G178" s="5">
        <v>377227</v>
      </c>
      <c r="J178" s="5">
        <v>15103749</v>
      </c>
      <c r="K178" s="5">
        <v>1435810</v>
      </c>
      <c r="L178" s="5">
        <v>20000000</v>
      </c>
      <c r="M178" s="5">
        <v>7453187</v>
      </c>
      <c r="N178" s="5">
        <v>175853400</v>
      </c>
      <c r="O178" s="5">
        <v>52867062</v>
      </c>
      <c r="P178" s="5">
        <v>52170860</v>
      </c>
      <c r="Q178" s="5">
        <v>27357272</v>
      </c>
      <c r="R178" s="5">
        <v>49140932</v>
      </c>
      <c r="S178" s="5">
        <v>58695326</v>
      </c>
    </row>
    <row r="179" spans="3:22" ht="15.5" x14ac:dyDescent="0.35">
      <c r="C179" t="s">
        <v>806</v>
      </c>
      <c r="E179" s="5">
        <v>-3884186</v>
      </c>
      <c r="F179" s="5">
        <v>3884186</v>
      </c>
      <c r="G179" s="5">
        <v>81584236180</v>
      </c>
      <c r="I179" s="5">
        <v>-129593254</v>
      </c>
      <c r="J179" s="5">
        <v>-8931709</v>
      </c>
      <c r="K179" s="5">
        <v>-4600000</v>
      </c>
      <c r="L179" s="5">
        <v>-51428428</v>
      </c>
      <c r="M179" s="5">
        <v>-31763090</v>
      </c>
      <c r="N179" s="5">
        <v>-163355744</v>
      </c>
      <c r="O179" s="5">
        <v>-16155052</v>
      </c>
      <c r="P179" s="5">
        <v>-4185279</v>
      </c>
      <c r="Q179" s="5">
        <v>-37923357</v>
      </c>
      <c r="R179" s="5">
        <v>-651138</v>
      </c>
    </row>
    <row r="180" spans="3:22" ht="15.5" x14ac:dyDescent="0.35">
      <c r="C180" t="s">
        <v>698</v>
      </c>
      <c r="N180" s="5">
        <v>1209000</v>
      </c>
      <c r="O180" s="5">
        <v>122000</v>
      </c>
      <c r="P180" s="5">
        <v>964567</v>
      </c>
      <c r="Q180" s="5">
        <v>527421</v>
      </c>
    </row>
    <row r="181" spans="3:22" ht="15.5" x14ac:dyDescent="0.35">
      <c r="C181" t="s">
        <v>992</v>
      </c>
      <c r="D181" s="5">
        <v>-30146715389</v>
      </c>
      <c r="E181" s="5">
        <v>940127</v>
      </c>
      <c r="F181" s="5">
        <v>-2231257</v>
      </c>
      <c r="G181" s="5">
        <v>33277100940</v>
      </c>
      <c r="I181" s="5">
        <v>-5524999</v>
      </c>
      <c r="J181" s="5">
        <v>-9653575</v>
      </c>
      <c r="K181" s="5">
        <v>-9648476</v>
      </c>
      <c r="L181" s="5">
        <v>-4933671</v>
      </c>
      <c r="M181" s="5">
        <v>-4507477</v>
      </c>
      <c r="N181" s="5">
        <v>-3171043</v>
      </c>
      <c r="O181" s="5">
        <v>-1552680</v>
      </c>
      <c r="P181" s="5">
        <v>-1963126</v>
      </c>
      <c r="Q181" s="5">
        <v>-3699882</v>
      </c>
      <c r="R181" s="5">
        <v>-598815</v>
      </c>
      <c r="S181" s="5">
        <v>-478992</v>
      </c>
      <c r="T181" s="5">
        <v>-620441</v>
      </c>
      <c r="U181" s="5">
        <v>-462604</v>
      </c>
      <c r="V181" s="5">
        <v>-238468</v>
      </c>
    </row>
    <row r="182" spans="3:22" ht="15.5" x14ac:dyDescent="0.35">
      <c r="C182" t="s">
        <v>1052</v>
      </c>
    </row>
    <row r="183" spans="3:22" ht="15.5" x14ac:dyDescent="0.35">
      <c r="C183" t="s">
        <v>1053</v>
      </c>
      <c r="K183" s="5">
        <v>985104</v>
      </c>
      <c r="L183" s="5">
        <v>1361940</v>
      </c>
      <c r="M183" s="5">
        <v>174091</v>
      </c>
      <c r="P183" s="5">
        <v>-2742619</v>
      </c>
      <c r="Q183" s="5">
        <v>-4391808</v>
      </c>
      <c r="R183" s="5">
        <v>-8496239</v>
      </c>
      <c r="S183" s="5">
        <v>-10642803</v>
      </c>
    </row>
    <row r="184" spans="3:22" ht="15.5" x14ac:dyDescent="0.35">
      <c r="C184" t="s">
        <v>427</v>
      </c>
      <c r="K184" s="5">
        <v>-6239282</v>
      </c>
      <c r="L184" s="5">
        <v>-9666022</v>
      </c>
      <c r="M184" s="5">
        <v>-928280</v>
      </c>
      <c r="R184" s="5">
        <v>7887592</v>
      </c>
      <c r="S184" s="5">
        <v>-8448205</v>
      </c>
      <c r="T184" s="5">
        <v>-9639532</v>
      </c>
      <c r="V184" s="5">
        <v>-293000000</v>
      </c>
    </row>
    <row r="185" spans="3:22" ht="15.5" x14ac:dyDescent="0.35">
      <c r="C185" t="s">
        <v>370</v>
      </c>
      <c r="F185" s="5">
        <v>-66967</v>
      </c>
      <c r="G185" s="5">
        <v>1095013034</v>
      </c>
      <c r="I185" s="5">
        <v>-66967</v>
      </c>
      <c r="J185" s="5">
        <v>-311141</v>
      </c>
    </row>
    <row r="186" spans="3:22" ht="15.5" x14ac:dyDescent="0.35">
      <c r="C186" t="s">
        <v>1054</v>
      </c>
      <c r="E186" s="5">
        <v>-8465506</v>
      </c>
      <c r="F186" s="5">
        <v>-10881282</v>
      </c>
      <c r="G186" s="5">
        <v>-89562486767</v>
      </c>
      <c r="I186" s="5">
        <v>134966412</v>
      </c>
      <c r="J186" s="5">
        <v>75546856</v>
      </c>
      <c r="K186" s="5">
        <v>64883886</v>
      </c>
      <c r="L186" s="5">
        <v>12266355</v>
      </c>
      <c r="M186" s="5">
        <v>9028550</v>
      </c>
      <c r="N186" s="5">
        <v>104583764</v>
      </c>
      <c r="O186" s="5">
        <v>100677772</v>
      </c>
      <c r="P186" s="5">
        <v>83577701</v>
      </c>
      <c r="Q186" s="5">
        <v>61936100</v>
      </c>
      <c r="R186" s="5">
        <v>64447359</v>
      </c>
      <c r="S186" s="5">
        <v>122901418</v>
      </c>
      <c r="T186" s="5">
        <v>87817333</v>
      </c>
      <c r="U186" s="5">
        <v>57998434</v>
      </c>
      <c r="V186" s="5">
        <v>1586230</v>
      </c>
    </row>
    <row r="187" spans="3:22" ht="15.5" x14ac:dyDescent="0.35">
      <c r="C187" t="s">
        <v>525</v>
      </c>
      <c r="D187" s="5">
        <v>-267123581431</v>
      </c>
      <c r="E187" s="5">
        <v>5579500</v>
      </c>
      <c r="G187" s="5">
        <v>79248610994</v>
      </c>
      <c r="I187" s="5">
        <v>-14199726</v>
      </c>
      <c r="J187" s="5">
        <v>-84268481</v>
      </c>
      <c r="K187" s="5">
        <v>-46209160</v>
      </c>
      <c r="L187" s="5">
        <v>-9568747</v>
      </c>
      <c r="M187" s="5">
        <v>-10199611</v>
      </c>
      <c r="N187" s="5">
        <v>-101165161</v>
      </c>
      <c r="O187" s="5">
        <v>-123701956</v>
      </c>
      <c r="P187" s="5">
        <v>-67817015</v>
      </c>
      <c r="Q187" s="5">
        <v>-51326631</v>
      </c>
      <c r="R187" s="5">
        <v>-83555480</v>
      </c>
      <c r="S187" s="5">
        <v>-110251609</v>
      </c>
      <c r="T187" s="5">
        <v>-61449444</v>
      </c>
      <c r="U187" s="5">
        <v>-60398773</v>
      </c>
    </row>
    <row r="188" spans="3:22" ht="15.5" x14ac:dyDescent="0.35">
      <c r="C188" t="s">
        <v>1055</v>
      </c>
    </row>
    <row r="189" spans="3:22" ht="15.5" x14ac:dyDescent="0.35">
      <c r="C189" t="s">
        <v>1056</v>
      </c>
    </row>
    <row r="190" spans="3:22" ht="15.5" x14ac:dyDescent="0.35">
      <c r="C190" t="s">
        <v>312</v>
      </c>
    </row>
    <row r="191" spans="3:22" ht="15.5" x14ac:dyDescent="0.35">
      <c r="C191" t="s">
        <v>186</v>
      </c>
      <c r="D191" s="5">
        <v>1292157690756</v>
      </c>
      <c r="E191" s="5">
        <v>-3617788</v>
      </c>
      <c r="F191" s="5">
        <v>6207629</v>
      </c>
      <c r="G191" s="5">
        <v>-76654361336</v>
      </c>
      <c r="I191" s="5">
        <v>5429775</v>
      </c>
      <c r="J191" s="5">
        <v>7804244</v>
      </c>
      <c r="K191" s="5">
        <v>-4968078</v>
      </c>
      <c r="L191" s="5">
        <v>-16320701</v>
      </c>
      <c r="M191" s="5">
        <v>11254299</v>
      </c>
      <c r="N191" s="5">
        <v>-2597534</v>
      </c>
      <c r="O191" s="5">
        <v>-10749504</v>
      </c>
      <c r="P191" s="5">
        <v>-17170777</v>
      </c>
      <c r="Q191" s="5">
        <v>29539386</v>
      </c>
      <c r="R191" s="5">
        <v>-2222033</v>
      </c>
      <c r="S191" s="5">
        <v>-11029981</v>
      </c>
      <c r="T191" s="5">
        <v>-11303835</v>
      </c>
      <c r="U191" s="5">
        <v>-35160616</v>
      </c>
      <c r="V191" s="5">
        <v>-14314064</v>
      </c>
    </row>
    <row r="192" spans="3:22" ht="15.5" x14ac:dyDescent="0.35">
      <c r="C192" t="s">
        <v>1057</v>
      </c>
      <c r="Q192" s="5">
        <v>-16738</v>
      </c>
    </row>
    <row r="193" spans="2:22" ht="15.5" x14ac:dyDescent="0.35">
      <c r="C193" t="s">
        <v>1058</v>
      </c>
    </row>
    <row r="194" spans="2:22" ht="15.5" x14ac:dyDescent="0.35">
      <c r="C194" t="s">
        <v>1059</v>
      </c>
      <c r="D194" s="5">
        <v>-953522117</v>
      </c>
      <c r="E194" s="5">
        <v>532012</v>
      </c>
      <c r="G194" s="5">
        <v>2938556012</v>
      </c>
      <c r="I194" s="5">
        <v>532012</v>
      </c>
      <c r="J194" s="5">
        <v>-4523995</v>
      </c>
    </row>
    <row r="195" spans="2:22" ht="15.5" x14ac:dyDescent="0.35">
      <c r="C195" t="s">
        <v>188</v>
      </c>
      <c r="D195" s="5">
        <v>253318959064</v>
      </c>
      <c r="G195" s="5">
        <v>-147596716095</v>
      </c>
      <c r="I195" s="5">
        <v>9132895</v>
      </c>
      <c r="J195" s="5">
        <v>5852646</v>
      </c>
      <c r="K195" s="5">
        <v>10820724</v>
      </c>
      <c r="L195" s="5">
        <v>27141425</v>
      </c>
      <c r="M195" s="5">
        <v>15887126</v>
      </c>
      <c r="N195" s="5">
        <v>18484660</v>
      </c>
      <c r="O195" s="5">
        <v>29234164</v>
      </c>
      <c r="P195" s="5">
        <v>46404941</v>
      </c>
      <c r="Q195" s="5">
        <v>16882293</v>
      </c>
      <c r="R195" s="5">
        <v>19104326</v>
      </c>
      <c r="S195" s="5">
        <v>30134307</v>
      </c>
      <c r="T195" s="5">
        <v>41438142</v>
      </c>
      <c r="U195" s="5">
        <v>76598758</v>
      </c>
      <c r="V195" s="5">
        <v>90912822</v>
      </c>
    </row>
    <row r="196" spans="2:22" ht="15.5" x14ac:dyDescent="0.35">
      <c r="C196" t="s">
        <v>189</v>
      </c>
      <c r="D196" s="5">
        <v>1544523127703</v>
      </c>
      <c r="E196" s="5">
        <v>-3085776</v>
      </c>
      <c r="F196" s="5">
        <v>6207629</v>
      </c>
      <c r="G196" s="5">
        <v>-221312521419</v>
      </c>
      <c r="I196" s="5">
        <v>15094682</v>
      </c>
      <c r="J196" s="5">
        <v>9132895</v>
      </c>
      <c r="K196" s="5">
        <v>5852646</v>
      </c>
      <c r="L196" s="5">
        <v>10820724</v>
      </c>
      <c r="M196" s="5">
        <v>27141425</v>
      </c>
      <c r="N196" s="5">
        <v>15887126</v>
      </c>
      <c r="O196" s="5">
        <v>18484660</v>
      </c>
      <c r="P196" s="5">
        <v>29234164</v>
      </c>
      <c r="Q196" s="5">
        <v>46404941</v>
      </c>
      <c r="R196" s="5">
        <v>16882293</v>
      </c>
      <c r="S196" s="5">
        <v>19104326</v>
      </c>
      <c r="T196" s="5">
        <v>30134307</v>
      </c>
      <c r="U196" s="5">
        <v>41438142</v>
      </c>
      <c r="V196" s="5">
        <v>76598758</v>
      </c>
    </row>
    <row r="198" spans="2:22" ht="15.5" x14ac:dyDescent="0.35">
      <c r="B198" t="s">
        <v>190</v>
      </c>
      <c r="C198" t="s">
        <v>11</v>
      </c>
      <c r="D198" s="5">
        <v>3350000000</v>
      </c>
      <c r="E198" s="5">
        <v>3350000000</v>
      </c>
      <c r="F198" s="5">
        <v>3350000000</v>
      </c>
      <c r="G198" s="5">
        <v>3350000000</v>
      </c>
      <c r="I198" s="5">
        <v>3350000000</v>
      </c>
      <c r="J198" s="5">
        <v>3350000000</v>
      </c>
      <c r="K198" s="5">
        <v>3350000000</v>
      </c>
      <c r="L198" s="5">
        <v>3350000000</v>
      </c>
      <c r="M198" s="5">
        <v>3350000000</v>
      </c>
      <c r="N198" s="5">
        <v>3350000000</v>
      </c>
      <c r="O198" s="5">
        <v>3350000000</v>
      </c>
      <c r="P198" s="5">
        <v>3350000000</v>
      </c>
      <c r="Q198" s="5">
        <v>3350000000</v>
      </c>
      <c r="R198" s="5">
        <v>3350000000</v>
      </c>
      <c r="S198" s="5">
        <v>3340000000</v>
      </c>
      <c r="T198" s="5">
        <v>3330000000</v>
      </c>
      <c r="U198" s="5">
        <v>3330000000</v>
      </c>
      <c r="V198" s="5">
        <v>3330000000</v>
      </c>
    </row>
    <row r="199" spans="2:22" ht="15.5" x14ac:dyDescent="0.35">
      <c r="C199" t="s">
        <v>191</v>
      </c>
      <c r="D199" s="6">
        <v>69.33</v>
      </c>
      <c r="E199" s="6">
        <v>-414.87</v>
      </c>
      <c r="F199" s="6">
        <v>47.87</v>
      </c>
      <c r="G199" s="6">
        <v>46.24</v>
      </c>
    </row>
    <row r="200" spans="2:22" ht="15.5" x14ac:dyDescent="0.35">
      <c r="C200" t="s">
        <v>192</v>
      </c>
      <c r="D200" s="6">
        <v>23.01</v>
      </c>
      <c r="E200" s="6">
        <v>-4.29</v>
      </c>
      <c r="F200" s="6">
        <v>40.32</v>
      </c>
      <c r="G200" s="6">
        <v>37.200000000000003</v>
      </c>
    </row>
    <row r="201" spans="2:22" ht="15.5" x14ac:dyDescent="0.35">
      <c r="C201" t="s">
        <v>70</v>
      </c>
      <c r="D201" s="6">
        <v>4.63</v>
      </c>
      <c r="E201" s="6">
        <v>7.34</v>
      </c>
      <c r="F201" s="6">
        <v>5.81</v>
      </c>
      <c r="G201" s="5">
        <v>6</v>
      </c>
    </row>
    <row r="202" spans="2:22" ht="15.5" x14ac:dyDescent="0.35">
      <c r="C202" t="s">
        <v>193</v>
      </c>
      <c r="F202" s="5">
        <v>377090000000</v>
      </c>
      <c r="G202" s="5">
        <v>341750000000</v>
      </c>
    </row>
    <row r="203" spans="2:22" ht="15.5" x14ac:dyDescent="0.35">
      <c r="C203" t="s">
        <v>194</v>
      </c>
      <c r="D203" s="6">
        <v>3.3799999999999997E-2</v>
      </c>
      <c r="E203" s="6">
        <v>-0.26190000000000002</v>
      </c>
      <c r="F203" s="6">
        <v>1.6200000000000003E-2</v>
      </c>
      <c r="G203" s="6">
        <v>1.6299999999999999E-2</v>
      </c>
    </row>
    <row r="204" spans="2:22" ht="15.5" x14ac:dyDescent="0.35">
      <c r="C204" t="s">
        <v>195</v>
      </c>
      <c r="D204" s="6">
        <v>5.7300000000000004E-2</v>
      </c>
      <c r="E204" s="6">
        <v>-0.36719999999999997</v>
      </c>
      <c r="F204" s="6">
        <v>2.35E-2</v>
      </c>
      <c r="G204" s="6">
        <v>2.3599999999999999E-2</v>
      </c>
    </row>
    <row r="205" spans="2:22" ht="15.5" x14ac:dyDescent="0.35">
      <c r="C205" t="s">
        <v>196</v>
      </c>
      <c r="D205" s="6">
        <v>6.3500000000000001E-2</v>
      </c>
      <c r="E205" s="6">
        <v>6.3099999999999989E-2</v>
      </c>
      <c r="F205" s="6">
        <v>3.6600000000000001E-2</v>
      </c>
      <c r="G205" s="6">
        <v>2.9300000000000003E-2</v>
      </c>
    </row>
    <row r="206" spans="2:22" ht="15.5" x14ac:dyDescent="0.35">
      <c r="C206" t="s">
        <v>197</v>
      </c>
    </row>
    <row r="207" spans="2:22" ht="15.5" x14ac:dyDescent="0.35">
      <c r="C207" t="s">
        <v>198</v>
      </c>
      <c r="D207" s="5">
        <v>4068000000000</v>
      </c>
      <c r="E207" s="5">
        <v>3799000000000</v>
      </c>
      <c r="F207" s="5">
        <v>6852000000000</v>
      </c>
      <c r="G207" s="5">
        <v>6589000000000</v>
      </c>
    </row>
    <row r="208" spans="2:22" ht="15.5" x14ac:dyDescent="0.35">
      <c r="C208" t="s">
        <v>199</v>
      </c>
      <c r="D208" s="6">
        <v>1.32</v>
      </c>
      <c r="E208" s="6">
        <v>1.58</v>
      </c>
      <c r="F208" s="6">
        <v>0.95</v>
      </c>
      <c r="G208" s="6">
        <v>0.88</v>
      </c>
    </row>
    <row r="209" spans="3:22" ht="15.5" x14ac:dyDescent="0.35">
      <c r="C209" t="s">
        <v>200</v>
      </c>
      <c r="D209" s="6">
        <v>1210.0999999999999</v>
      </c>
      <c r="E209" s="6">
        <v>1129.71</v>
      </c>
      <c r="F209" s="6">
        <v>2040.87</v>
      </c>
      <c r="G209" s="6">
        <v>1961.36</v>
      </c>
    </row>
    <row r="210" spans="3:22" ht="15.5" x14ac:dyDescent="0.35">
      <c r="C210" t="s">
        <v>201</v>
      </c>
      <c r="D210" s="6">
        <v>1.34</v>
      </c>
      <c r="E210" s="6">
        <v>1.61</v>
      </c>
      <c r="F210" s="6">
        <v>0.96</v>
      </c>
      <c r="G210" s="6">
        <v>0.89</v>
      </c>
    </row>
    <row r="211" spans="3:22" ht="15.5" x14ac:dyDescent="0.35">
      <c r="C211" t="s">
        <v>202</v>
      </c>
      <c r="D211" s="6">
        <v>1186.78</v>
      </c>
      <c r="E211" s="6">
        <v>1106.4000000000001</v>
      </c>
      <c r="F211" s="6">
        <v>2015.1</v>
      </c>
      <c r="G211" s="6">
        <v>1933.17</v>
      </c>
    </row>
    <row r="212" spans="3:22" ht="15.5" x14ac:dyDescent="0.35">
      <c r="C212" t="s">
        <v>203</v>
      </c>
      <c r="D212" s="5">
        <v>781000000000</v>
      </c>
      <c r="E212" s="5">
        <v>978000000000</v>
      </c>
      <c r="F212" s="5">
        <v>2399000000000</v>
      </c>
      <c r="G212" s="5">
        <v>2418000000000</v>
      </c>
    </row>
    <row r="213" spans="3:22" ht="15.5" x14ac:dyDescent="0.35">
      <c r="C213" t="s">
        <v>204</v>
      </c>
      <c r="D213" s="5">
        <v>1320000000000</v>
      </c>
      <c r="F213" s="5">
        <v>5000000000</v>
      </c>
      <c r="G213" s="5">
        <v>6000000000</v>
      </c>
    </row>
    <row r="214" spans="3:22" ht="15.5" x14ac:dyDescent="0.35">
      <c r="C214" t="s">
        <v>205</v>
      </c>
      <c r="D214" s="5">
        <v>4059000000000</v>
      </c>
      <c r="E214" s="5">
        <v>3789000000000</v>
      </c>
      <c r="F214" s="5">
        <v>6845000000000</v>
      </c>
      <c r="G214" s="5">
        <v>6579000000000</v>
      </c>
    </row>
    <row r="215" spans="3:22" ht="15.5" x14ac:dyDescent="0.35">
      <c r="C215" t="s">
        <v>23</v>
      </c>
      <c r="D215" s="5">
        <v>2101000000000</v>
      </c>
      <c r="E215" s="5">
        <v>978000000000</v>
      </c>
      <c r="F215" s="5">
        <v>2403000000000</v>
      </c>
      <c r="G215" s="5">
        <v>2423000000000</v>
      </c>
    </row>
    <row r="216" spans="3:22" ht="15.5" x14ac:dyDescent="0.35">
      <c r="C216" t="s">
        <v>20</v>
      </c>
      <c r="D216" s="5">
        <v>557000000000</v>
      </c>
      <c r="E216" s="5">
        <v>725000000000</v>
      </c>
      <c r="F216" s="5">
        <v>2100000000000</v>
      </c>
      <c r="G216" s="5">
        <v>2229000000000</v>
      </c>
    </row>
    <row r="217" spans="3:22" ht="15.5" x14ac:dyDescent="0.35">
      <c r="C217" t="s">
        <v>206</v>
      </c>
      <c r="D217" s="5">
        <v>1852000000000</v>
      </c>
      <c r="E217" s="5">
        <v>284000000000</v>
      </c>
      <c r="F217" s="5">
        <v>-1213000000000</v>
      </c>
      <c r="G217" s="5">
        <v>-1339000000000</v>
      </c>
    </row>
    <row r="218" spans="3:22" ht="15.5" x14ac:dyDescent="0.35">
      <c r="C218" t="s">
        <v>207</v>
      </c>
      <c r="D218" s="5">
        <v>292000000000</v>
      </c>
      <c r="E218" s="5">
        <v>104000000000</v>
      </c>
      <c r="F218" s="5">
        <v>274000000000</v>
      </c>
      <c r="G218" s="5">
        <v>-174000000000</v>
      </c>
    </row>
    <row r="219" spans="3:22" ht="15.5" x14ac:dyDescent="0.35">
      <c r="C219" t="s">
        <v>208</v>
      </c>
      <c r="D219" s="5">
        <v>-79000000000</v>
      </c>
      <c r="E219" s="5">
        <v>-57000000000</v>
      </c>
      <c r="F219" s="5">
        <v>-11000000000</v>
      </c>
      <c r="G219" s="5">
        <v>-128000000000</v>
      </c>
    </row>
    <row r="220" spans="3:22" ht="15.5" x14ac:dyDescent="0.35">
      <c r="C220" t="s">
        <v>12</v>
      </c>
      <c r="D220" s="5">
        <v>213000000000</v>
      </c>
      <c r="E220" s="5">
        <v>47000000000</v>
      </c>
      <c r="F220" s="5">
        <v>262000000000</v>
      </c>
      <c r="G220" s="5">
        <v>-302000000000</v>
      </c>
    </row>
    <row r="221" spans="3:22" ht="15.5" x14ac:dyDescent="0.35">
      <c r="C221" t="s">
        <v>15</v>
      </c>
      <c r="D221" s="6">
        <v>63.44</v>
      </c>
      <c r="E221" s="6">
        <v>14.01</v>
      </c>
      <c r="F221" s="6">
        <v>78.12</v>
      </c>
      <c r="G221" s="6">
        <v>-90.03</v>
      </c>
    </row>
    <row r="222" spans="3:22" ht="15.5" x14ac:dyDescent="0.35">
      <c r="C222" t="s">
        <v>57</v>
      </c>
      <c r="I222" s="6">
        <v>-290.81</v>
      </c>
      <c r="J222" s="6">
        <v>17.64</v>
      </c>
      <c r="K222" s="6">
        <v>23.45</v>
      </c>
      <c r="L222" s="6">
        <v>96.34</v>
      </c>
      <c r="M222" s="6">
        <v>170.78</v>
      </c>
      <c r="N222" s="6">
        <v>10.199999999999999</v>
      </c>
      <c r="O222" s="6">
        <v>-17.7</v>
      </c>
      <c r="P222" s="6">
        <v>-1.32</v>
      </c>
      <c r="Q222" s="6">
        <v>189.22</v>
      </c>
      <c r="R222" s="6">
        <v>36.51</v>
      </c>
      <c r="S222" s="5">
        <v>-33</v>
      </c>
      <c r="T222" s="6">
        <v>68.77</v>
      </c>
      <c r="U222" s="6">
        <v>80.22</v>
      </c>
      <c r="V222" s="6">
        <v>279.36</v>
      </c>
    </row>
    <row r="223" spans="3:22" ht="15.5" x14ac:dyDescent="0.35">
      <c r="C223" t="s">
        <v>69</v>
      </c>
      <c r="I223" s="6">
        <v>-6.12</v>
      </c>
      <c r="J223" s="6">
        <v>40.53</v>
      </c>
      <c r="K223" s="6">
        <v>31.77</v>
      </c>
      <c r="L223" s="6">
        <v>6.9</v>
      </c>
      <c r="M223" s="6">
        <v>5.74</v>
      </c>
      <c r="N223" s="6">
        <v>72.06</v>
      </c>
      <c r="O223" s="6">
        <v>-56.5</v>
      </c>
      <c r="P223" s="6">
        <v>-871.21</v>
      </c>
      <c r="Q223" s="6">
        <v>6.34</v>
      </c>
      <c r="R223" s="6">
        <v>54.51</v>
      </c>
      <c r="S223" s="6">
        <v>-48.79</v>
      </c>
      <c r="T223" s="6">
        <v>19.27</v>
      </c>
      <c r="U223" s="6">
        <v>18.57</v>
      </c>
      <c r="V223" s="5">
        <v>0</v>
      </c>
    </row>
    <row r="224" spans="3:22" ht="15.5" x14ac:dyDescent="0.35">
      <c r="C224" t="s">
        <v>72</v>
      </c>
      <c r="I224" s="6">
        <v>1.53</v>
      </c>
      <c r="J224" s="6">
        <v>0.66</v>
      </c>
      <c r="K224" s="6">
        <v>0.69</v>
      </c>
      <c r="L224" s="6">
        <v>0.56000000000000005</v>
      </c>
      <c r="M224" s="6">
        <v>0.86</v>
      </c>
      <c r="N224" s="6">
        <v>1.03</v>
      </c>
      <c r="O224" s="6">
        <v>1.82</v>
      </c>
      <c r="P224" s="6">
        <v>1.78</v>
      </c>
      <c r="Q224" s="6">
        <v>1.86</v>
      </c>
      <c r="R224" s="6">
        <v>3.73</v>
      </c>
      <c r="S224" s="6">
        <v>3.18</v>
      </c>
      <c r="T224" s="6">
        <v>2.2400000000000002</v>
      </c>
      <c r="U224" s="6">
        <v>2.94</v>
      </c>
      <c r="V224" s="5">
        <v>0</v>
      </c>
    </row>
    <row r="225" spans="3:22" ht="15.5" x14ac:dyDescent="0.35">
      <c r="C225" t="s">
        <v>209</v>
      </c>
      <c r="J225" s="6">
        <v>1066180000000.0001</v>
      </c>
      <c r="K225" s="5">
        <v>721320000000</v>
      </c>
      <c r="L225" s="5">
        <v>994160000000</v>
      </c>
      <c r="M225" s="5">
        <v>1238250000000</v>
      </c>
      <c r="N225" s="5">
        <v>483960000000</v>
      </c>
      <c r="O225" s="5">
        <v>104420000000</v>
      </c>
      <c r="P225" s="5">
        <v>436680000000</v>
      </c>
    </row>
    <row r="226" spans="3:22" ht="15.5" x14ac:dyDescent="0.35">
      <c r="C226" t="s">
        <v>210</v>
      </c>
      <c r="I226" s="6">
        <v>-0.18359999999999999</v>
      </c>
      <c r="J226" s="6">
        <v>7.8000000000000005E-3</v>
      </c>
      <c r="K226" s="6">
        <v>8.8000000000000005E-3</v>
      </c>
      <c r="L226" s="6">
        <v>3.44E-2</v>
      </c>
      <c r="M226" s="6">
        <v>6.1500000000000006E-2</v>
      </c>
      <c r="N226" s="6">
        <v>3.8E-3</v>
      </c>
      <c r="O226" s="6">
        <v>-6.8000000000000005E-3</v>
      </c>
      <c r="P226" s="6">
        <v>-5.0000000000000001E-4</v>
      </c>
      <c r="Q226" s="6">
        <v>8.2699999999999996E-2</v>
      </c>
      <c r="R226" s="6">
        <v>1.7399999999999999E-2</v>
      </c>
      <c r="S226" s="6">
        <v>-1.7000000000000001E-2</v>
      </c>
      <c r="T226" s="6">
        <v>4.1500000000000002E-2</v>
      </c>
      <c r="U226" s="6">
        <v>5.5199999999999999E-2</v>
      </c>
      <c r="V226" s="6">
        <v>0.24109999999999998</v>
      </c>
    </row>
    <row r="227" spans="3:22" ht="15.5" x14ac:dyDescent="0.35">
      <c r="C227" t="s">
        <v>211</v>
      </c>
      <c r="I227" s="6">
        <v>-0.25739999999999996</v>
      </c>
      <c r="J227" s="6">
        <v>1.2699999999999999E-2</v>
      </c>
      <c r="K227" s="6">
        <v>1.3000000000000001E-2</v>
      </c>
      <c r="L227" s="6">
        <v>4.9100000000000005E-2</v>
      </c>
      <c r="M227" s="6">
        <v>9.3200000000000005E-2</v>
      </c>
      <c r="N227" s="6">
        <v>6.1999999999999998E-3</v>
      </c>
      <c r="O227" s="6">
        <v>-1.1000000000000001E-2</v>
      </c>
      <c r="P227" s="6">
        <v>-8.0000000000000004E-4</v>
      </c>
      <c r="Q227" s="6">
        <v>0.1195</v>
      </c>
      <c r="R227" s="6">
        <v>2.5699999999999997E-2</v>
      </c>
      <c r="S227" s="6">
        <v>-2.3399999999999997E-2</v>
      </c>
      <c r="T227" s="6">
        <v>4.9100000000000005E-2</v>
      </c>
      <c r="U227" s="6">
        <v>6.0199999999999997E-2</v>
      </c>
      <c r="V227" s="6">
        <v>0.29449999999999998</v>
      </c>
    </row>
    <row r="228" spans="3:22" ht="15.5" x14ac:dyDescent="0.35">
      <c r="C228" t="s">
        <v>212</v>
      </c>
      <c r="I228" s="6">
        <v>0.1895</v>
      </c>
      <c r="J228" s="6">
        <v>8.2899999999999988E-2</v>
      </c>
      <c r="K228" s="6">
        <v>3.5499999999999997E-2</v>
      </c>
      <c r="L228" s="6">
        <v>6.6699999999999995E-2</v>
      </c>
      <c r="M228" s="6">
        <v>0.1027</v>
      </c>
      <c r="N228" s="6">
        <v>2.2200000000000001E-2</v>
      </c>
      <c r="O228" s="6">
        <v>-1.2699999999999999E-2</v>
      </c>
      <c r="P228" s="6">
        <v>9.7000000000000003E-3</v>
      </c>
      <c r="Q228" s="6">
        <v>1.7500000000000002E-2</v>
      </c>
      <c r="R228" s="6">
        <v>3.3300000000000003E-2</v>
      </c>
      <c r="S228" s="6">
        <v>2.3300000000000001E-2</v>
      </c>
      <c r="T228" s="6">
        <v>9.3299999999999994E-2</v>
      </c>
      <c r="U228" s="6">
        <v>6.7599999999999993E-2</v>
      </c>
      <c r="V228" s="6">
        <v>0.23519999999999999</v>
      </c>
    </row>
    <row r="229" spans="3:22" ht="15.5" x14ac:dyDescent="0.35">
      <c r="C229" t="s">
        <v>213</v>
      </c>
    </row>
    <row r="230" spans="3:22" ht="15.5" x14ac:dyDescent="0.35">
      <c r="C230" t="s">
        <v>66</v>
      </c>
      <c r="I230" s="6">
        <v>1.58</v>
      </c>
      <c r="J230" s="6">
        <v>0.52</v>
      </c>
      <c r="K230" s="6">
        <v>0.41</v>
      </c>
      <c r="L230" s="6">
        <v>0.34</v>
      </c>
      <c r="M230" s="6">
        <v>0.53</v>
      </c>
      <c r="N230" s="6">
        <v>0.44</v>
      </c>
      <c r="O230" s="6">
        <v>0.62</v>
      </c>
      <c r="P230" s="6">
        <v>0.69</v>
      </c>
      <c r="Q230" s="6">
        <v>0.76</v>
      </c>
      <c r="R230" s="6">
        <v>1.4</v>
      </c>
      <c r="S230" s="6">
        <v>1.1399999999999999</v>
      </c>
      <c r="T230" s="6">
        <v>0.95</v>
      </c>
      <c r="U230" s="6">
        <v>1.1200000000000001</v>
      </c>
      <c r="V230" s="5">
        <v>0</v>
      </c>
    </row>
    <row r="231" spans="3:22" ht="15.5" x14ac:dyDescent="0.35">
      <c r="C231" t="s">
        <v>63</v>
      </c>
      <c r="I231" s="6">
        <v>1129.71</v>
      </c>
      <c r="J231" s="6">
        <v>1384.65</v>
      </c>
      <c r="K231" s="6">
        <v>1797.44</v>
      </c>
      <c r="L231" s="6">
        <v>1961.71</v>
      </c>
      <c r="M231" s="6">
        <v>1833.05</v>
      </c>
      <c r="N231" s="6">
        <v>1655.86</v>
      </c>
      <c r="O231" s="6">
        <v>1607.69</v>
      </c>
      <c r="P231" s="6">
        <v>1663.91</v>
      </c>
      <c r="Q231" s="6">
        <v>1582.94</v>
      </c>
      <c r="R231" s="5">
        <v>1420</v>
      </c>
      <c r="S231" s="6">
        <v>1407.3</v>
      </c>
      <c r="T231" s="6">
        <v>1400.01</v>
      </c>
      <c r="U231" s="6">
        <v>1332.55</v>
      </c>
      <c r="V231" s="6">
        <v>948.51</v>
      </c>
    </row>
    <row r="232" spans="3:22" ht="15.5" x14ac:dyDescent="0.35">
      <c r="C232" t="s">
        <v>214</v>
      </c>
      <c r="I232" s="6">
        <v>1.61</v>
      </c>
      <c r="J232" s="6">
        <v>0.53</v>
      </c>
      <c r="K232" s="6">
        <v>0.42</v>
      </c>
      <c r="L232" s="6">
        <v>0.34</v>
      </c>
      <c r="M232" s="6">
        <v>0.54</v>
      </c>
      <c r="N232" s="6">
        <v>0.45</v>
      </c>
      <c r="O232" s="6">
        <v>0.63</v>
      </c>
      <c r="P232" s="6">
        <v>0.7</v>
      </c>
      <c r="Q232" s="6">
        <v>0.77</v>
      </c>
      <c r="R232" s="6">
        <v>1.42</v>
      </c>
      <c r="S232" s="6">
        <v>1.1599999999999999</v>
      </c>
      <c r="T232" s="6">
        <v>0.96</v>
      </c>
      <c r="U232" s="6">
        <v>1.1399999999999999</v>
      </c>
      <c r="V232" s="5">
        <v>0</v>
      </c>
    </row>
    <row r="233" spans="3:22" ht="15.5" x14ac:dyDescent="0.35">
      <c r="C233" t="s">
        <v>215</v>
      </c>
      <c r="I233" s="6">
        <v>1106.4000000000001</v>
      </c>
      <c r="J233" s="6">
        <v>1361.36</v>
      </c>
      <c r="K233" s="6">
        <v>1770.1</v>
      </c>
      <c r="L233" s="6">
        <v>1933.79</v>
      </c>
      <c r="M233" s="6">
        <v>1808.1</v>
      </c>
      <c r="N233" s="6">
        <v>1629.99</v>
      </c>
      <c r="O233" s="6">
        <v>1580.65</v>
      </c>
      <c r="P233" s="6">
        <v>1634.07</v>
      </c>
      <c r="Q233" s="6">
        <v>1554.75</v>
      </c>
      <c r="R233" s="6">
        <v>1396.9</v>
      </c>
      <c r="S233" s="6">
        <v>1383.45</v>
      </c>
      <c r="T233" s="6">
        <v>1378.42</v>
      </c>
      <c r="U233" s="6">
        <v>1311.38</v>
      </c>
      <c r="V233" s="6">
        <v>931.59</v>
      </c>
    </row>
    <row r="234" spans="3:22" ht="15.5" x14ac:dyDescent="0.35">
      <c r="C234" t="s">
        <v>216</v>
      </c>
      <c r="I234" s="5">
        <v>978000000000</v>
      </c>
      <c r="J234" s="5">
        <v>418000000000</v>
      </c>
      <c r="K234" s="5">
        <v>453000000000</v>
      </c>
      <c r="L234" s="5">
        <v>157000000000</v>
      </c>
      <c r="M234" s="5">
        <v>223000000000</v>
      </c>
      <c r="N234" s="5">
        <v>88000000000</v>
      </c>
      <c r="O234" s="5">
        <v>48000000000</v>
      </c>
      <c r="P234" s="5">
        <v>457000000000</v>
      </c>
      <c r="Q234" s="5">
        <v>169000000000</v>
      </c>
      <c r="R234" s="5">
        <v>318000000000</v>
      </c>
      <c r="S234" s="5">
        <v>555000000000</v>
      </c>
      <c r="T234" s="5">
        <v>348000000000</v>
      </c>
      <c r="U234" s="5">
        <v>21000000000</v>
      </c>
      <c r="V234" s="5">
        <v>54000000000</v>
      </c>
    </row>
    <row r="235" spans="3:22" ht="15.5" x14ac:dyDescent="0.35">
      <c r="C235" t="s">
        <v>217</v>
      </c>
      <c r="J235" s="5">
        <v>1933000000000</v>
      </c>
      <c r="K235" s="5">
        <v>1882000000000</v>
      </c>
      <c r="L235" s="5">
        <v>1953000000000</v>
      </c>
      <c r="M235" s="5">
        <v>2221000000000</v>
      </c>
      <c r="N235" s="5">
        <v>2692000000000</v>
      </c>
      <c r="O235" s="5">
        <v>2600000000000</v>
      </c>
      <c r="P235" s="5">
        <v>2025000000000</v>
      </c>
      <c r="Q235" s="5">
        <v>1348000000000</v>
      </c>
      <c r="R235" s="5">
        <v>1416000000000</v>
      </c>
      <c r="S235" s="5">
        <v>798000000000</v>
      </c>
      <c r="U235" s="5">
        <v>2000000000</v>
      </c>
      <c r="V235" s="5">
        <v>4000000000</v>
      </c>
    </row>
    <row r="236" spans="3:22" ht="15.5" x14ac:dyDescent="0.35">
      <c r="C236" t="s">
        <v>25</v>
      </c>
      <c r="I236" s="5">
        <v>978000000000</v>
      </c>
      <c r="J236" s="5">
        <v>2351000000000</v>
      </c>
      <c r="K236" s="5">
        <v>2335000000000</v>
      </c>
      <c r="L236" s="5">
        <v>2110000000000</v>
      </c>
      <c r="M236" s="5">
        <v>2444000000000</v>
      </c>
      <c r="N236" s="5">
        <v>2780000000000</v>
      </c>
      <c r="O236" s="5">
        <v>2648000000000</v>
      </c>
      <c r="P236" s="5">
        <v>2482000000000</v>
      </c>
      <c r="Q236" s="5">
        <v>1517000000000</v>
      </c>
      <c r="R236" s="5">
        <v>1734000000000</v>
      </c>
      <c r="S236" s="5">
        <v>1353000000000</v>
      </c>
      <c r="T236" s="5">
        <v>348000000000</v>
      </c>
      <c r="U236" s="5">
        <v>23000000000</v>
      </c>
      <c r="V236" s="5">
        <v>58000000000</v>
      </c>
    </row>
    <row r="237" spans="3:22" ht="15.5" x14ac:dyDescent="0.35">
      <c r="C237" t="s">
        <v>22</v>
      </c>
      <c r="I237" s="5">
        <v>725000000000</v>
      </c>
      <c r="J237" s="5">
        <v>2203000000000</v>
      </c>
      <c r="K237" s="5">
        <v>2245000000000</v>
      </c>
      <c r="L237" s="5">
        <v>1941000000000</v>
      </c>
      <c r="M237" s="5">
        <v>2056000000000</v>
      </c>
      <c r="N237" s="5">
        <v>2556000000000</v>
      </c>
      <c r="O237" s="5">
        <v>2391000000000</v>
      </c>
      <c r="P237" s="5">
        <v>2059000000000</v>
      </c>
      <c r="Q237" s="5">
        <v>888000000000</v>
      </c>
      <c r="R237" s="5">
        <v>1507000000000</v>
      </c>
      <c r="S237" s="5">
        <v>1090000000000</v>
      </c>
      <c r="T237" s="5">
        <v>-27000000000</v>
      </c>
      <c r="U237" s="5">
        <v>-483000000000</v>
      </c>
      <c r="V237" s="5">
        <v>-682000000000</v>
      </c>
    </row>
    <row r="238" spans="3:22" ht="15.5" x14ac:dyDescent="0.35">
      <c r="C238" t="s">
        <v>218</v>
      </c>
      <c r="I238" s="5">
        <v>284000000000</v>
      </c>
      <c r="J238" s="5">
        <v>206000000000</v>
      </c>
      <c r="K238" s="5">
        <v>34000000000</v>
      </c>
      <c r="L238" s="5">
        <v>291000000000</v>
      </c>
      <c r="M238" s="5">
        <v>420000000000</v>
      </c>
      <c r="N238" s="5">
        <v>537000000000</v>
      </c>
      <c r="O238" s="5">
        <v>492000000000</v>
      </c>
      <c r="P238" s="5">
        <v>542000000000</v>
      </c>
      <c r="Q238" s="5">
        <v>341000000000</v>
      </c>
      <c r="R238" s="5">
        <v>260000000000</v>
      </c>
      <c r="S238" s="5">
        <v>-58000000000</v>
      </c>
      <c r="T238" s="5">
        <v>148000000000</v>
      </c>
      <c r="U238" s="5">
        <v>645000000000</v>
      </c>
      <c r="V238" s="5">
        <v>517000000000</v>
      </c>
    </row>
    <row r="239" spans="3:22" ht="15.5" x14ac:dyDescent="0.35">
      <c r="C239" t="s">
        <v>219</v>
      </c>
      <c r="I239" s="5">
        <v>514000000000</v>
      </c>
      <c r="J239" s="5">
        <v>701000000000</v>
      </c>
      <c r="K239" s="5">
        <v>566000000000</v>
      </c>
      <c r="L239" s="5">
        <v>935000000000</v>
      </c>
      <c r="M239" s="5">
        <v>1225000000000</v>
      </c>
      <c r="N239" s="5">
        <v>494000000000</v>
      </c>
      <c r="O239" s="5">
        <v>121000000000</v>
      </c>
      <c r="P239" s="5">
        <v>-92000000000</v>
      </c>
      <c r="Q239" s="5">
        <v>187000000000</v>
      </c>
      <c r="R239" s="5">
        <v>282000000000</v>
      </c>
      <c r="S239" s="5">
        <v>12000000000</v>
      </c>
      <c r="T239" s="5">
        <v>577000000000</v>
      </c>
      <c r="U239" s="5">
        <v>-83000000000</v>
      </c>
      <c r="V239" s="5">
        <v>268000000000</v>
      </c>
    </row>
    <row r="240" spans="3:22" ht="15.5" x14ac:dyDescent="0.35">
      <c r="C240" t="s">
        <v>220</v>
      </c>
      <c r="I240" s="5">
        <v>-248000000000</v>
      </c>
      <c r="J240" s="5">
        <v>-264000000000</v>
      </c>
      <c r="K240" s="5">
        <v>-525000000000</v>
      </c>
      <c r="L240" s="5">
        <v>-528000000000</v>
      </c>
      <c r="M240" s="5">
        <v>-527000000000</v>
      </c>
      <c r="N240" s="5">
        <v>-646000000000</v>
      </c>
      <c r="O240" s="5">
        <v>-979000000000</v>
      </c>
      <c r="P240" s="5">
        <v>-1036000000000</v>
      </c>
      <c r="Q240" s="5">
        <v>-539000000000</v>
      </c>
      <c r="R240" s="5">
        <v>-652000000000</v>
      </c>
      <c r="S240" s="5">
        <v>-814000000000</v>
      </c>
      <c r="T240" s="5">
        <v>-645000000000</v>
      </c>
      <c r="U240" s="5">
        <v>-476000000000</v>
      </c>
      <c r="V240" s="5">
        <v>-373000000000</v>
      </c>
    </row>
    <row r="241" spans="2:22" ht="15.5" x14ac:dyDescent="0.35">
      <c r="C241" t="s">
        <v>14</v>
      </c>
      <c r="I241" s="5">
        <v>265000000000</v>
      </c>
      <c r="J241" s="5">
        <v>437000000000</v>
      </c>
      <c r="K241" s="5">
        <v>41000000000</v>
      </c>
      <c r="L241" s="5">
        <v>408000000000</v>
      </c>
      <c r="M241" s="5">
        <v>697000000000</v>
      </c>
      <c r="N241" s="5">
        <v>-152000000000</v>
      </c>
      <c r="O241" s="5">
        <v>-858000000000</v>
      </c>
      <c r="P241" s="5">
        <v>-1128000000000</v>
      </c>
      <c r="Q241" s="5">
        <v>-352000000000</v>
      </c>
      <c r="R241" s="5">
        <v>-370000000000</v>
      </c>
      <c r="S241" s="5">
        <v>-802000000000</v>
      </c>
      <c r="T241" s="5">
        <v>-68000000000</v>
      </c>
      <c r="U241" s="5">
        <v>-559000000000</v>
      </c>
      <c r="V241" s="5">
        <v>-105000000000</v>
      </c>
    </row>
    <row r="242" spans="2:22" ht="15.5" x14ac:dyDescent="0.35">
      <c r="C242" t="s">
        <v>16</v>
      </c>
      <c r="I242" s="6">
        <v>79.14</v>
      </c>
      <c r="J242" s="6">
        <v>130.29</v>
      </c>
      <c r="K242" s="6">
        <v>12.23</v>
      </c>
      <c r="L242" s="6">
        <v>121.6</v>
      </c>
      <c r="M242" s="6">
        <v>207.91</v>
      </c>
      <c r="N242" s="6">
        <v>-45.29</v>
      </c>
      <c r="O242" s="6">
        <v>-255.81</v>
      </c>
      <c r="P242" s="6">
        <v>-336.41</v>
      </c>
      <c r="Q242" s="6">
        <v>-105.03</v>
      </c>
      <c r="R242" s="6">
        <v>-110.25</v>
      </c>
      <c r="S242" s="6">
        <v>-240.39</v>
      </c>
      <c r="T242" s="6">
        <v>-20.39</v>
      </c>
      <c r="U242" s="6">
        <v>-167.78</v>
      </c>
      <c r="V242" s="6">
        <v>-31.44</v>
      </c>
    </row>
    <row r="244" spans="2:22" ht="15.5" x14ac:dyDescent="0.35">
      <c r="B244" t="s">
        <v>221</v>
      </c>
      <c r="C244" t="s">
        <v>222</v>
      </c>
      <c r="D244" s="5">
        <v>233000000000</v>
      </c>
      <c r="E244" s="5">
        <v>-1392000000000</v>
      </c>
      <c r="F244" s="5">
        <v>161000000000</v>
      </c>
      <c r="G244" s="5">
        <v>155000000000</v>
      </c>
      <c r="H244" s="5">
        <v>930000000000</v>
      </c>
      <c r="I244" s="5">
        <v>-975000000000</v>
      </c>
      <c r="J244" s="5">
        <v>59000000000</v>
      </c>
      <c r="K244" s="5">
        <v>79000000000</v>
      </c>
      <c r="L244" s="5">
        <v>323000000000</v>
      </c>
      <c r="M244" s="5">
        <v>573000000000</v>
      </c>
      <c r="N244" s="5">
        <v>34000000000</v>
      </c>
      <c r="O244" s="5">
        <v>-59000000000</v>
      </c>
      <c r="P244" s="5">
        <v>-4000000000</v>
      </c>
      <c r="Q244" s="5">
        <v>635000000000</v>
      </c>
    </row>
    <row r="245" spans="2:22" ht="15.5" x14ac:dyDescent="0.35">
      <c r="C245" t="s">
        <v>223</v>
      </c>
      <c r="H245" s="5">
        <v>-843000000000</v>
      </c>
      <c r="I245" s="5">
        <v>-975000000000</v>
      </c>
      <c r="J245" s="5">
        <v>59000000000</v>
      </c>
      <c r="K245" s="5">
        <v>79000000000</v>
      </c>
      <c r="L245" s="5">
        <v>323000000000</v>
      </c>
      <c r="M245" s="5">
        <v>573000000000</v>
      </c>
      <c r="N245" s="5">
        <v>34000000000</v>
      </c>
      <c r="O245" s="5">
        <v>-59000000000</v>
      </c>
      <c r="P245" s="5">
        <v>-4000000000</v>
      </c>
      <c r="Q245" s="5">
        <v>635000000000</v>
      </c>
    </row>
    <row r="246" spans="2:22" ht="15.5" x14ac:dyDescent="0.35">
      <c r="C246" t="s">
        <v>224</v>
      </c>
      <c r="L246" s="6">
        <v>27.8</v>
      </c>
      <c r="M246" s="5">
        <v>43</v>
      </c>
      <c r="N246" s="5">
        <v>4</v>
      </c>
      <c r="Q246" s="5">
        <v>12</v>
      </c>
    </row>
    <row r="247" spans="2:22" ht="15.5" x14ac:dyDescent="0.35">
      <c r="C247" t="s">
        <v>74</v>
      </c>
      <c r="L247" s="6">
        <v>0.28859999999999997</v>
      </c>
      <c r="M247" s="6">
        <v>0.25180000000000002</v>
      </c>
      <c r="N247" s="6">
        <v>0.39200000000000002</v>
      </c>
      <c r="Q247" s="6">
        <v>6.3399999999999998E-2</v>
      </c>
    </row>
    <row r="248" spans="2:22" ht="15.5" x14ac:dyDescent="0.35">
      <c r="C248" t="s">
        <v>225</v>
      </c>
      <c r="L248" s="6">
        <v>3.8900000000000004E-2</v>
      </c>
      <c r="M248" s="6">
        <v>4.3400000000000001E-2</v>
      </c>
      <c r="N248" s="6">
        <v>5.7999999999999996E-3</v>
      </c>
      <c r="Q248" s="6">
        <v>1.03E-2</v>
      </c>
    </row>
    <row r="249" spans="2:22" ht="15.5" x14ac:dyDescent="0.35">
      <c r="C249" t="s">
        <v>56</v>
      </c>
      <c r="D249" s="6">
        <v>69.33</v>
      </c>
      <c r="E249" s="6">
        <v>-414.87</v>
      </c>
      <c r="F249" s="6">
        <v>47.87</v>
      </c>
      <c r="G249" s="6">
        <v>46.24</v>
      </c>
      <c r="H249" s="6">
        <v>277.31</v>
      </c>
      <c r="I249" s="6">
        <v>-290.81</v>
      </c>
      <c r="J249" s="6">
        <v>17.64</v>
      </c>
      <c r="K249" s="6">
        <v>23.45</v>
      </c>
      <c r="L249" s="6">
        <v>96.34</v>
      </c>
      <c r="M249" s="6">
        <v>170.78</v>
      </c>
      <c r="N249" s="6">
        <v>10.199999999999999</v>
      </c>
      <c r="O249" s="6">
        <v>-17.7</v>
      </c>
      <c r="P249" s="6">
        <v>-1.32</v>
      </c>
      <c r="Q249" s="6">
        <v>189.22</v>
      </c>
    </row>
    <row r="250" spans="2:22" ht="15.5" x14ac:dyDescent="0.35">
      <c r="C250" t="s">
        <v>226</v>
      </c>
      <c r="H250" s="6">
        <v>-251.43</v>
      </c>
      <c r="I250" s="6">
        <v>-290.81</v>
      </c>
      <c r="J250" s="6">
        <v>17.64</v>
      </c>
      <c r="K250" s="6">
        <v>23.45</v>
      </c>
      <c r="L250" s="6">
        <v>96.34</v>
      </c>
      <c r="M250" s="6">
        <v>170.78</v>
      </c>
      <c r="N250" s="6">
        <v>10.199999999999999</v>
      </c>
      <c r="O250" s="6">
        <v>-17.7</v>
      </c>
      <c r="P250" s="6">
        <v>-1.32</v>
      </c>
      <c r="Q250" s="6">
        <v>189.22</v>
      </c>
    </row>
    <row r="251" spans="2:22" ht="15.5" x14ac:dyDescent="0.35">
      <c r="C251" t="s">
        <v>76</v>
      </c>
      <c r="L251" s="6">
        <v>27.8</v>
      </c>
      <c r="M251" s="5">
        <v>43</v>
      </c>
      <c r="N251" s="5">
        <v>4</v>
      </c>
      <c r="Q251" s="5">
        <v>12</v>
      </c>
    </row>
    <row r="252" spans="2:22" ht="15.5" x14ac:dyDescent="0.35">
      <c r="C252" t="s">
        <v>227</v>
      </c>
      <c r="L252" s="6">
        <v>0.28859999999999997</v>
      </c>
      <c r="M252" s="6">
        <v>0.25180000000000002</v>
      </c>
      <c r="N252" s="6">
        <v>0.39200000000000002</v>
      </c>
      <c r="Q252" s="6">
        <v>6.3399999999999998E-2</v>
      </c>
    </row>
    <row r="253" spans="2:22" ht="15.5" x14ac:dyDescent="0.35">
      <c r="C253" t="s">
        <v>228</v>
      </c>
      <c r="L253" s="6">
        <v>3.8900000000000004E-2</v>
      </c>
      <c r="M253" s="6">
        <v>4.3400000000000001E-2</v>
      </c>
      <c r="N253" s="6">
        <v>5.7999999999999996E-3</v>
      </c>
      <c r="Q253" s="6">
        <v>1.03E-2</v>
      </c>
    </row>
    <row r="254" spans="2:22" ht="15.5" x14ac:dyDescent="0.35">
      <c r="C254" t="s">
        <v>229</v>
      </c>
      <c r="D254" s="5">
        <v>1155000000000</v>
      </c>
      <c r="E254" s="5">
        <v>814000000000</v>
      </c>
      <c r="F254" s="5">
        <v>1115000000000</v>
      </c>
      <c r="G254" s="5">
        <v>961000000000</v>
      </c>
      <c r="H254" s="5">
        <v>4619000000000</v>
      </c>
      <c r="I254" s="5">
        <v>3899000000000</v>
      </c>
      <c r="J254" s="5">
        <v>3640000000000</v>
      </c>
      <c r="K254" s="5">
        <v>3624000000000</v>
      </c>
      <c r="L254" s="5">
        <v>4004000000000</v>
      </c>
      <c r="M254" s="5">
        <v>3818000000000</v>
      </c>
      <c r="N254" s="5">
        <v>2392000000000</v>
      </c>
      <c r="O254" s="5">
        <v>1844000000000</v>
      </c>
      <c r="P254" s="5">
        <v>2162000000000</v>
      </c>
      <c r="Q254" s="5">
        <v>2166000000000</v>
      </c>
    </row>
    <row r="255" spans="2:22" ht="15.5" x14ac:dyDescent="0.35">
      <c r="C255" t="s">
        <v>230</v>
      </c>
      <c r="H255" s="5">
        <v>4044000000000</v>
      </c>
      <c r="I255" s="5">
        <v>3899000000000</v>
      </c>
      <c r="J255" s="5">
        <v>3640000000000</v>
      </c>
      <c r="K255" s="5">
        <v>3624000000000</v>
      </c>
      <c r="L255" s="5">
        <v>4004000000000</v>
      </c>
      <c r="M255" s="5">
        <v>3818000000000</v>
      </c>
      <c r="N255" s="5">
        <v>2392000000000</v>
      </c>
      <c r="O255" s="5">
        <v>1844000000000</v>
      </c>
      <c r="P255" s="5">
        <v>2162000000000</v>
      </c>
      <c r="Q255" s="5">
        <v>2166000000000</v>
      </c>
    </row>
    <row r="256" spans="2:22" ht="15.5" x14ac:dyDescent="0.35">
      <c r="C256" t="s">
        <v>231</v>
      </c>
      <c r="L256" s="6">
        <v>27.8</v>
      </c>
      <c r="M256" s="5">
        <v>43</v>
      </c>
      <c r="N256" s="5">
        <v>4</v>
      </c>
      <c r="Q256" s="5">
        <v>12</v>
      </c>
    </row>
    <row r="257" spans="3:17" ht="15.5" x14ac:dyDescent="0.35">
      <c r="C257" t="s">
        <v>232</v>
      </c>
      <c r="L257" s="6">
        <v>0.28859999999999997</v>
      </c>
      <c r="M257" s="6">
        <v>0.25180000000000002</v>
      </c>
      <c r="N257" s="6">
        <v>0.39200000000000002</v>
      </c>
      <c r="Q257" s="6">
        <v>6.3399999999999998E-2</v>
      </c>
    </row>
    <row r="258" spans="3:17" ht="15.5" x14ac:dyDescent="0.35">
      <c r="C258" t="s">
        <v>233</v>
      </c>
      <c r="L258" s="6">
        <v>3.8900000000000004E-2</v>
      </c>
      <c r="M258" s="6">
        <v>4.3400000000000001E-2</v>
      </c>
      <c r="N258" s="6">
        <v>5.7999999999999996E-3</v>
      </c>
      <c r="Q258" s="6">
        <v>1.03E-2</v>
      </c>
    </row>
    <row r="259" spans="3:17" ht="15.5" x14ac:dyDescent="0.35">
      <c r="C259" t="s">
        <v>234</v>
      </c>
      <c r="I259" s="6">
        <v>5.61</v>
      </c>
    </row>
    <row r="260" spans="3:17" ht="15.5" x14ac:dyDescent="0.35">
      <c r="C260" t="s">
        <v>235</v>
      </c>
      <c r="I260" s="6">
        <v>-6.18</v>
      </c>
    </row>
    <row r="261" spans="3:17" ht="15.5" x14ac:dyDescent="0.35">
      <c r="C261" t="s">
        <v>237</v>
      </c>
      <c r="I261" s="6">
        <v>7.5</v>
      </c>
    </row>
    <row r="262" spans="3:17" ht="15.5" x14ac:dyDescent="0.35">
      <c r="C262" t="s">
        <v>238</v>
      </c>
      <c r="I262" s="6">
        <v>-0.16170000000000001</v>
      </c>
    </row>
    <row r="263" spans="3:17" ht="15.5" x14ac:dyDescent="0.35">
      <c r="C263" t="s">
        <v>239</v>
      </c>
      <c r="I263" s="6">
        <v>1.29</v>
      </c>
    </row>
    <row r="264" spans="3:17" ht="15.5" x14ac:dyDescent="0.35">
      <c r="C264" t="s">
        <v>240</v>
      </c>
      <c r="I264" s="6">
        <v>1.29</v>
      </c>
    </row>
    <row r="265" spans="3:17" ht="15.5" x14ac:dyDescent="0.35">
      <c r="C265" t="s">
        <v>241</v>
      </c>
      <c r="I265" s="6">
        <v>10.53</v>
      </c>
    </row>
    <row r="266" spans="3:17" ht="15.5" x14ac:dyDescent="0.35">
      <c r="C266" t="s">
        <v>242</v>
      </c>
      <c r="I266" s="6">
        <v>23.73</v>
      </c>
    </row>
    <row r="267" spans="3:17" ht="15.5" x14ac:dyDescent="0.35">
      <c r="C267" t="s">
        <v>243</v>
      </c>
      <c r="I267" s="6">
        <v>5.16</v>
      </c>
    </row>
    <row r="268" spans="3:17" ht="15.5" x14ac:dyDescent="0.35">
      <c r="C268" t="s">
        <v>244</v>
      </c>
      <c r="I268" s="6">
        <v>3.9</v>
      </c>
    </row>
    <row r="269" spans="3:17" ht="15.5" x14ac:dyDescent="0.35">
      <c r="C269" t="s">
        <v>246</v>
      </c>
      <c r="I269" s="6">
        <v>-0.14000000000000001</v>
      </c>
    </row>
    <row r="270" spans="3:17" ht="15.5" x14ac:dyDescent="0.35">
      <c r="C270" t="s">
        <v>248</v>
      </c>
      <c r="I270" s="6">
        <v>-251.43</v>
      </c>
    </row>
    <row r="271" spans="3:17" ht="15.5" x14ac:dyDescent="0.35">
      <c r="C271" t="s">
        <v>249</v>
      </c>
      <c r="I271" s="6">
        <v>277.31</v>
      </c>
    </row>
    <row r="272" spans="3:17" ht="15.5" x14ac:dyDescent="0.35">
      <c r="C272" t="s">
        <v>250</v>
      </c>
      <c r="I272" s="6">
        <v>1205.81</v>
      </c>
    </row>
    <row r="273" spans="3:9" ht="15.5" x14ac:dyDescent="0.35">
      <c r="C273" t="s">
        <v>251</v>
      </c>
      <c r="D273" s="6">
        <v>460.48</v>
      </c>
    </row>
    <row r="274" spans="3:9" ht="15.5" x14ac:dyDescent="0.35">
      <c r="C274" t="s">
        <v>252</v>
      </c>
      <c r="I274" s="6">
        <v>1210.0999999999999</v>
      </c>
    </row>
    <row r="275" spans="3:9" ht="15.5" x14ac:dyDescent="0.35">
      <c r="C275" t="s">
        <v>253</v>
      </c>
      <c r="I275" s="6">
        <v>65.540000000000006</v>
      </c>
    </row>
    <row r="276" spans="3:9" ht="15.5" x14ac:dyDescent="0.35">
      <c r="C276" t="s">
        <v>254</v>
      </c>
      <c r="D276" s="6">
        <v>2.38</v>
      </c>
    </row>
    <row r="277" spans="3:9" ht="15.5" x14ac:dyDescent="0.35">
      <c r="C277" t="s">
        <v>255</v>
      </c>
      <c r="D277" s="6">
        <v>2.14</v>
      </c>
    </row>
    <row r="278" spans="3:9" ht="15.5" x14ac:dyDescent="0.35">
      <c r="C278" t="s">
        <v>377</v>
      </c>
      <c r="D278" s="6">
        <v>0.52</v>
      </c>
    </row>
    <row r="279" spans="3:9" ht="15.5" x14ac:dyDescent="0.35">
      <c r="C279" t="s">
        <v>378</v>
      </c>
      <c r="D279" s="6">
        <v>0.33</v>
      </c>
    </row>
    <row r="280" spans="3:9" ht="15.5" x14ac:dyDescent="0.35">
      <c r="C280" t="s">
        <v>256</v>
      </c>
      <c r="D280" s="6">
        <v>0.69</v>
      </c>
    </row>
    <row r="281" spans="3:9" ht="15.5" x14ac:dyDescent="0.35">
      <c r="C281" t="s">
        <v>379</v>
      </c>
      <c r="D281" s="6">
        <v>0.31</v>
      </c>
    </row>
    <row r="282" spans="3:9" ht="15.5" x14ac:dyDescent="0.35">
      <c r="C282" t="s">
        <v>257</v>
      </c>
      <c r="D282" s="6">
        <v>1.69</v>
      </c>
    </row>
    <row r="283" spans="3:9" ht="15.5" x14ac:dyDescent="0.35">
      <c r="C283" t="s">
        <v>12</v>
      </c>
      <c r="D283" s="5">
        <v>213000000000</v>
      </c>
    </row>
    <row r="284" spans="3:9" ht="15.5" x14ac:dyDescent="0.35">
      <c r="C284" t="s">
        <v>259</v>
      </c>
      <c r="I284" s="6">
        <v>5.77</v>
      </c>
    </row>
    <row r="285" spans="3:9" ht="15.5" x14ac:dyDescent="0.35">
      <c r="C285" t="s">
        <v>260</v>
      </c>
      <c r="I285" s="6">
        <v>-0.12269999999999999</v>
      </c>
    </row>
    <row r="286" spans="3:9" ht="15.5" x14ac:dyDescent="0.35">
      <c r="C286" t="s">
        <v>261</v>
      </c>
      <c r="I286" s="6">
        <v>-0.20780000000000001</v>
      </c>
    </row>
    <row r="287" spans="3:9" ht="15.5" x14ac:dyDescent="0.35">
      <c r="C287" t="s">
        <v>262</v>
      </c>
      <c r="I287" s="6">
        <v>0.2369</v>
      </c>
    </row>
    <row r="288" spans="3:9" ht="15.5" x14ac:dyDescent="0.35">
      <c r="C288" t="s">
        <v>263</v>
      </c>
      <c r="I288" s="6">
        <v>6.2300000000000001E-2</v>
      </c>
    </row>
    <row r="289" spans="3:9" ht="15.5" x14ac:dyDescent="0.35">
      <c r="C289" t="s">
        <v>264</v>
      </c>
      <c r="D289" s="6">
        <v>47.75</v>
      </c>
    </row>
    <row r="290" spans="3:9" ht="15.5" x14ac:dyDescent="0.35">
      <c r="C290" t="s">
        <v>265</v>
      </c>
      <c r="D290" s="6">
        <v>40.33</v>
      </c>
    </row>
    <row r="291" spans="3:9" ht="15.5" x14ac:dyDescent="0.35">
      <c r="C291" t="s">
        <v>266</v>
      </c>
      <c r="D291" s="6">
        <v>27.06</v>
      </c>
    </row>
    <row r="292" spans="3:9" ht="15.5" x14ac:dyDescent="0.35">
      <c r="C292" t="s">
        <v>267</v>
      </c>
      <c r="D292" s="6">
        <v>61.02</v>
      </c>
    </row>
    <row r="293" spans="3:9" ht="15.5" x14ac:dyDescent="0.35">
      <c r="C293" t="s">
        <v>268</v>
      </c>
      <c r="D293" s="6">
        <v>1.91</v>
      </c>
    </row>
    <row r="294" spans="3:9" ht="15.5" x14ac:dyDescent="0.35">
      <c r="C294" t="s">
        <v>269</v>
      </c>
      <c r="I294" s="6">
        <v>0.66</v>
      </c>
    </row>
    <row r="295" spans="3:9" ht="15.5" x14ac:dyDescent="0.35">
      <c r="C295" t="s">
        <v>270</v>
      </c>
      <c r="I295" s="6">
        <v>7.27</v>
      </c>
    </row>
    <row r="296" spans="3:9" ht="15.5" x14ac:dyDescent="0.35">
      <c r="C296" t="s">
        <v>52</v>
      </c>
      <c r="I296" s="5">
        <v>5216000000000</v>
      </c>
    </row>
    <row r="297" spans="3:9" ht="15.5" x14ac:dyDescent="0.35">
      <c r="C297" t="s">
        <v>271</v>
      </c>
      <c r="I297" s="5">
        <v>5782000000000</v>
      </c>
    </row>
    <row r="298" spans="3:9" ht="15.5" x14ac:dyDescent="0.35">
      <c r="C298" t="s">
        <v>272</v>
      </c>
      <c r="I298" s="5">
        <v>3350000000</v>
      </c>
    </row>
    <row r="299" spans="3:9" ht="15.5" x14ac:dyDescent="0.35">
      <c r="C299" t="s">
        <v>273</v>
      </c>
      <c r="I299" s="6">
        <v>1.6299999999999999E-2</v>
      </c>
    </row>
    <row r="300" spans="3:9" ht="15.5" x14ac:dyDescent="0.35">
      <c r="C300" t="s">
        <v>274</v>
      </c>
      <c r="D300" s="6">
        <v>0.30719999999999997</v>
      </c>
    </row>
    <row r="301" spans="3:9" ht="15.5" x14ac:dyDescent="0.35">
      <c r="C301" t="s">
        <v>275</v>
      </c>
      <c r="D301" s="6">
        <v>0.2601</v>
      </c>
    </row>
    <row r="302" spans="3:9" ht="15.5" x14ac:dyDescent="0.35">
      <c r="C302" t="s">
        <v>276</v>
      </c>
      <c r="D302" s="6">
        <v>0.2014</v>
      </c>
    </row>
    <row r="303" spans="3:9" ht="15.5" x14ac:dyDescent="0.35">
      <c r="C303" t="s">
        <v>277</v>
      </c>
      <c r="D303" s="6">
        <v>0.1487</v>
      </c>
    </row>
    <row r="304" spans="3:9" ht="15.5" x14ac:dyDescent="0.35">
      <c r="C304" t="s">
        <v>278</v>
      </c>
      <c r="D304" s="6">
        <v>0.33640000000000003</v>
      </c>
    </row>
    <row r="305" spans="3:9" ht="15.5" x14ac:dyDescent="0.35">
      <c r="C305" t="s">
        <v>279</v>
      </c>
      <c r="D305" s="6">
        <v>1.7949000000000002</v>
      </c>
    </row>
    <row r="306" spans="3:9" ht="15.5" x14ac:dyDescent="0.35">
      <c r="C306" t="s">
        <v>280</v>
      </c>
      <c r="I306" s="6">
        <v>27.8</v>
      </c>
    </row>
    <row r="307" spans="3:9" ht="15.5" x14ac:dyDescent="0.35">
      <c r="C307" t="s">
        <v>284</v>
      </c>
      <c r="I307" t="s">
        <v>1060</v>
      </c>
    </row>
    <row r="308" spans="3:9" ht="15.5" x14ac:dyDescent="0.35">
      <c r="C308" t="s">
        <v>286</v>
      </c>
      <c r="I308" s="5">
        <v>7</v>
      </c>
    </row>
    <row r="309" spans="3:9" ht="15.5" x14ac:dyDescent="0.35">
      <c r="C309" t="s">
        <v>287</v>
      </c>
      <c r="I309" s="6">
        <v>0.48</v>
      </c>
    </row>
    <row r="310" spans="3:9" ht="15.5" x14ac:dyDescent="0.35">
      <c r="C310" t="s">
        <v>288</v>
      </c>
      <c r="I310" s="6">
        <v>0.78</v>
      </c>
    </row>
    <row r="311" spans="3:9" ht="15.5" x14ac:dyDescent="0.35">
      <c r="C311" t="s">
        <v>289</v>
      </c>
      <c r="I311" s="6">
        <v>0.66</v>
      </c>
    </row>
    <row r="312" spans="3:9" ht="15.5" x14ac:dyDescent="0.35">
      <c r="C312" t="s">
        <v>290</v>
      </c>
      <c r="I312" s="6">
        <v>0.39</v>
      </c>
    </row>
    <row r="313" spans="3:9" ht="15.5" x14ac:dyDescent="0.35">
      <c r="C313" t="s">
        <v>291</v>
      </c>
      <c r="I313" s="6">
        <v>0.51</v>
      </c>
    </row>
    <row r="314" spans="3:9" ht="15.5" x14ac:dyDescent="0.35">
      <c r="C314" t="s">
        <v>292</v>
      </c>
      <c r="I314" s="6">
        <v>0.47</v>
      </c>
    </row>
    <row r="315" spans="3:9" ht="15.5" x14ac:dyDescent="0.35">
      <c r="C315" t="s">
        <v>293</v>
      </c>
      <c r="I315" s="6">
        <v>0.48</v>
      </c>
    </row>
    <row r="316" spans="3:9" ht="15.5" x14ac:dyDescent="0.35">
      <c r="C316" t="s">
        <v>294</v>
      </c>
      <c r="I316" s="5">
        <v>4044000000000</v>
      </c>
    </row>
    <row r="317" spans="3:9" ht="15.5" x14ac:dyDescent="0.35">
      <c r="C317" t="s">
        <v>295</v>
      </c>
      <c r="I317" s="5">
        <v>1468000000000</v>
      </c>
    </row>
    <row r="318" spans="3:9" ht="15.5" x14ac:dyDescent="0.35">
      <c r="C318" t="s">
        <v>296</v>
      </c>
      <c r="I318" s="5">
        <v>1483000000000</v>
      </c>
    </row>
    <row r="319" spans="3:9" ht="15.5" x14ac:dyDescent="0.35">
      <c r="C319" t="s">
        <v>297</v>
      </c>
      <c r="I319" s="5">
        <v>-843000000000</v>
      </c>
    </row>
    <row r="320" spans="3:9" ht="15.5" x14ac:dyDescent="0.35">
      <c r="C320" t="s">
        <v>298</v>
      </c>
      <c r="D320" s="5">
        <v>1545000000000</v>
      </c>
    </row>
    <row r="321" spans="3:9" ht="15.5" x14ac:dyDescent="0.35">
      <c r="C321" t="s">
        <v>299</v>
      </c>
      <c r="D321" s="5">
        <v>6875000000000</v>
      </c>
    </row>
    <row r="322" spans="3:9" ht="15.5" x14ac:dyDescent="0.35">
      <c r="C322" t="s">
        <v>300</v>
      </c>
      <c r="D322" s="5">
        <v>2807000000000</v>
      </c>
    </row>
    <row r="323" spans="3:9" ht="15.5" x14ac:dyDescent="0.35">
      <c r="C323" t="s">
        <v>206</v>
      </c>
      <c r="D323" s="5">
        <v>1852000000000</v>
      </c>
    </row>
    <row r="324" spans="3:9" ht="15.5" x14ac:dyDescent="0.35">
      <c r="C324" t="s">
        <v>205</v>
      </c>
      <c r="I324" s="5">
        <v>4059000000000</v>
      </c>
    </row>
    <row r="325" spans="3:9" ht="15.5" x14ac:dyDescent="0.35">
      <c r="C325" t="s">
        <v>204</v>
      </c>
      <c r="D325" s="5">
        <v>1321000000000</v>
      </c>
    </row>
    <row r="326" spans="3:9" ht="15.5" x14ac:dyDescent="0.35">
      <c r="C326" t="s">
        <v>203</v>
      </c>
      <c r="D326" s="5">
        <v>781000000000</v>
      </c>
    </row>
    <row r="327" spans="3:9" ht="15.5" x14ac:dyDescent="0.35">
      <c r="C327" t="s">
        <v>23</v>
      </c>
      <c r="D327" s="5">
        <v>2101000000000</v>
      </c>
    </row>
    <row r="328" spans="3:9" ht="15.5" x14ac:dyDescent="0.35">
      <c r="C328" t="s">
        <v>20</v>
      </c>
      <c r="D328" s="5">
        <v>557000000000</v>
      </c>
    </row>
    <row r="329" spans="3:9" ht="15.5" x14ac:dyDescent="0.35">
      <c r="C329" t="s">
        <v>301</v>
      </c>
      <c r="I329" s="5">
        <v>4068000000000</v>
      </c>
    </row>
    <row r="330" spans="3:9" ht="15.5" x14ac:dyDescent="0.35">
      <c r="C330" t="s">
        <v>302</v>
      </c>
      <c r="I330" s="5">
        <v>496000000000</v>
      </c>
    </row>
    <row r="331" spans="3:9" ht="15.5" x14ac:dyDescent="0.35">
      <c r="C331" t="s">
        <v>303</v>
      </c>
      <c r="I331" s="5">
        <v>-147000000000</v>
      </c>
    </row>
    <row r="332" spans="3:9" ht="15.5" x14ac:dyDescent="0.35">
      <c r="C332" t="s">
        <v>304</v>
      </c>
      <c r="I332" s="5">
        <v>957000000000</v>
      </c>
    </row>
    <row r="333" spans="3:9" ht="15.5" x14ac:dyDescent="0.35">
      <c r="C333" t="s">
        <v>305</v>
      </c>
      <c r="I333" s="5">
        <v>-276000000000</v>
      </c>
    </row>
    <row r="334" spans="3:9" ht="15.5" x14ac:dyDescent="0.35">
      <c r="C334" t="s">
        <v>306</v>
      </c>
      <c r="I334" s="5">
        <v>220000000000</v>
      </c>
    </row>
  </sheetData>
  <pageMargins left="0.7" right="0.7" top="0.75" bottom="0.75" header="0.3" footer="0.3"/>
  <ignoredErrors>
    <ignoredError sqref="A1:V335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35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1061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1062</v>
      </c>
      <c r="D2" s="2" vm="273">
        <f ca="1">IFERROR(_xlfn.STOCKHISTORY("XIDX:" &amp; $C$1, D3, , 0, 0, 1), "Libur")</f>
        <v>3500</v>
      </c>
      <c r="H2" s="2" t="e" vm="2">
        <f>_FV(C2,"Price")</f>
        <v>#VALUE!</v>
      </c>
      <c r="I2" s="2" vm="274">
        <f t="shared" ref="I2:Z2" ca="1" si="0">IFERROR(_xlfn.STOCKHISTORY("XIDX:" &amp; $C$1, I1, , 0, 0, 1), "Libur")</f>
        <v>3150</v>
      </c>
      <c r="J2" s="2" vm="275">
        <f t="shared" ca="1" si="0"/>
        <v>1525</v>
      </c>
      <c r="K2" s="2" vm="276">
        <f t="shared" ca="1" si="0"/>
        <v>1705</v>
      </c>
      <c r="L2" s="2" vm="277">
        <f t="shared" ca="1" si="0"/>
        <v>1985</v>
      </c>
      <c r="M2" s="2" vm="278">
        <f t="shared" ca="1" si="0"/>
        <v>2250</v>
      </c>
      <c r="N2" s="2" vm="279">
        <f t="shared" ca="1" si="0"/>
        <v>1935</v>
      </c>
      <c r="O2" s="2" vm="280">
        <f t="shared" ca="1" si="0"/>
        <v>840</v>
      </c>
      <c r="P2" s="2" vm="281">
        <f t="shared" ca="1" si="0"/>
        <v>765</v>
      </c>
      <c r="Q2" s="2" vm="258">
        <f t="shared" ca="1" si="0"/>
        <v>625</v>
      </c>
      <c r="R2" s="2" vm="109">
        <f t="shared" ca="1" si="0"/>
        <v>895</v>
      </c>
      <c r="S2" s="2" vm="282">
        <f t="shared" ca="1" si="0"/>
        <v>314</v>
      </c>
      <c r="T2" s="2" vm="283">
        <f t="shared" ca="1" si="0"/>
        <v>894.57550000000003</v>
      </c>
      <c r="U2" s="2" vm="284">
        <f t="shared" ca="1" si="0"/>
        <v>915.57489999999996</v>
      </c>
      <c r="V2" s="2" vm="285">
        <f t="shared" ca="1" si="0"/>
        <v>1075.1705999999999</v>
      </c>
      <c r="W2" s="2" vm="286">
        <f t="shared" ca="1" si="0"/>
        <v>1360.7627</v>
      </c>
      <c r="X2" s="2" vm="287">
        <f t="shared" ca="1" si="0"/>
        <v>2057.9436999999998</v>
      </c>
      <c r="Y2" s="2" vm="288">
        <f t="shared" ca="1" si="0"/>
        <v>1889.9483</v>
      </c>
      <c r="Z2" s="2" vm="284">
        <f t="shared" ca="1" si="0"/>
        <v>915.57489999999996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29323338000000</v>
      </c>
      <c r="H4" s="2">
        <f>IFERROR(SUM(D4:G4)*(4/MAX(1,COUNT(D4:G4))),"")</f>
        <v>117293352000000</v>
      </c>
      <c r="I4" s="2">
        <f t="shared" ref="I4:Z4" si="1">IFERROR(INDEX(I51:I500,MATCH($C$4,$C$51:$C$500,0)),"")</f>
        <v>84642439000000</v>
      </c>
      <c r="J4" s="2">
        <f t="shared" si="1"/>
        <v>69192440000000</v>
      </c>
      <c r="K4" s="2">
        <f t="shared" si="1"/>
        <v>41047693000000</v>
      </c>
      <c r="L4" s="2">
        <f t="shared" si="1"/>
        <v>45930356000000</v>
      </c>
      <c r="M4" s="2">
        <f t="shared" si="1"/>
        <v>38445595000000</v>
      </c>
      <c r="N4" s="2">
        <f t="shared" si="1"/>
        <v>27372461091000</v>
      </c>
      <c r="O4" s="2">
        <f t="shared" si="1"/>
        <v>32718542699000</v>
      </c>
      <c r="P4" s="2">
        <f t="shared" si="1"/>
        <v>25241268367000</v>
      </c>
      <c r="Q4" s="2">
        <f t="shared" si="1"/>
        <v>12653619205000</v>
      </c>
      <c r="R4" s="2">
        <f t="shared" si="1"/>
        <v>9106260754000</v>
      </c>
      <c r="S4" s="2">
        <f t="shared" si="1"/>
        <v>10531504802000</v>
      </c>
      <c r="T4" s="2">
        <f t="shared" si="1"/>
        <v>9420630933000</v>
      </c>
      <c r="U4" s="2">
        <f t="shared" si="1"/>
        <v>11298321506000</v>
      </c>
      <c r="V4" s="2">
        <f t="shared" si="1"/>
        <v>10449885512000</v>
      </c>
      <c r="W4" s="2">
        <f t="shared" si="1"/>
        <v>10346433404000</v>
      </c>
      <c r="X4" s="2">
        <f t="shared" si="1"/>
        <v>8744300219000</v>
      </c>
      <c r="Y4" s="2">
        <f t="shared" si="1"/>
        <v>8711370255000</v>
      </c>
      <c r="Z4" s="2">
        <f t="shared" si="1"/>
        <v>9591981138000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3548796000000</v>
      </c>
      <c r="H5" s="2">
        <f>IFERROR(SUM(D5:G5)*(4/MAX(1,COUNT(D5:G5))),"")</f>
        <v>14195184000000</v>
      </c>
      <c r="I5" s="2">
        <f t="shared" ref="I5:Z5" si="2">IFERROR(INDEX(I51:I500,MATCH($C$5,$C$51:$C$500,0)),"")</f>
        <v>7487305000000</v>
      </c>
      <c r="J5" s="2">
        <f t="shared" si="2"/>
        <v>3892564000000</v>
      </c>
      <c r="K5" s="2">
        <f t="shared" si="2"/>
        <v>3080399000000</v>
      </c>
      <c r="L5" s="2">
        <f t="shared" si="2"/>
        <v>3805834000000</v>
      </c>
      <c r="M5" s="2">
        <f t="shared" si="2"/>
        <v>2199925000000</v>
      </c>
      <c r="N5" s="2">
        <f t="shared" si="2"/>
        <v>973876861000</v>
      </c>
      <c r="O5" s="2">
        <f t="shared" si="2"/>
        <v>-8899239000</v>
      </c>
      <c r="P5" s="2">
        <f t="shared" si="2"/>
        <v>1296603017000</v>
      </c>
      <c r="Q5" s="2">
        <f t="shared" si="2"/>
        <v>81611457000</v>
      </c>
      <c r="R5" s="2">
        <f t="shared" si="2"/>
        <v>92080748000</v>
      </c>
      <c r="S5" s="2">
        <f t="shared" si="2"/>
        <v>912557152000</v>
      </c>
      <c r="T5" s="2">
        <f t="shared" si="2"/>
        <v>-775179588000</v>
      </c>
      <c r="U5" s="2">
        <f t="shared" si="2"/>
        <v>410135469000</v>
      </c>
      <c r="V5" s="2">
        <f t="shared" si="2"/>
        <v>2989023840000</v>
      </c>
      <c r="W5" s="2">
        <f t="shared" si="2"/>
        <v>1924736965000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40406011000000</v>
      </c>
      <c r="H6" s="2">
        <f>IFERROR(INDEX(D6:G6,COUNT(D6:G6)),"")</f>
        <v>40406011000000</v>
      </c>
      <c r="I6" s="2">
        <f t="shared" ref="I6:Z6" si="3">IFERROR(INDEX(I51:I500,MATCH($C$6,$C$51:$C$500,0)),"")</f>
        <v>36599886000000</v>
      </c>
      <c r="J6" s="2">
        <f t="shared" si="3"/>
        <v>32199506000000</v>
      </c>
      <c r="K6" s="2">
        <f t="shared" si="3"/>
        <v>31165670000000</v>
      </c>
      <c r="L6" s="2">
        <f t="shared" si="3"/>
        <v>23712060000000</v>
      </c>
      <c r="M6" s="2">
        <f t="shared" si="3"/>
        <v>20837098000000</v>
      </c>
      <c r="N6" s="2">
        <f t="shared" si="3"/>
        <v>19039449025000</v>
      </c>
      <c r="O6" s="2">
        <f t="shared" si="3"/>
        <v>18133419175000</v>
      </c>
      <c r="P6" s="2">
        <f t="shared" si="3"/>
        <v>19739230723000</v>
      </c>
      <c r="Q6" s="2">
        <f t="shared" si="3"/>
        <v>18490403517000</v>
      </c>
      <c r="R6" s="2">
        <f t="shared" si="3"/>
        <v>18408795573000</v>
      </c>
      <c r="S6" s="2">
        <f t="shared" si="3"/>
        <v>18316718962000</v>
      </c>
      <c r="T6" s="2">
        <f t="shared" si="3"/>
        <v>11929561267000</v>
      </c>
      <c r="U6" s="2">
        <f t="shared" si="3"/>
        <v>12793487532000</v>
      </c>
      <c r="V6" s="2">
        <f t="shared" si="3"/>
        <v>12832316056000</v>
      </c>
      <c r="W6" s="2">
        <f t="shared" si="3"/>
        <v>10772043550000</v>
      </c>
      <c r="X6" s="2">
        <f t="shared" si="3"/>
        <v>9600835298000</v>
      </c>
      <c r="Y6" s="2">
        <f t="shared" si="3"/>
        <v>8191869019000</v>
      </c>
      <c r="Z6" s="2">
        <f t="shared" si="3"/>
        <v>8114070486000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24.03</v>
      </c>
      <c r="H7" s="3">
        <f>IFERROR(INDEX(D7:G7,COUNT(D7:G7)),"")</f>
        <v>24.03</v>
      </c>
      <c r="I7" s="3">
        <f t="shared" ref="I7:Z7" si="4">IFERROR(INDEX(I51:I500,MATCH($C$7,$C$51:$C$500,0))/1000000000,"")</f>
        <v>24.03</v>
      </c>
      <c r="J7" s="3">
        <f t="shared" si="4"/>
        <v>24.03</v>
      </c>
      <c r="K7" s="3">
        <f t="shared" si="4"/>
        <v>24.03</v>
      </c>
      <c r="L7" s="3">
        <f t="shared" si="4"/>
        <v>24.03</v>
      </c>
      <c r="M7" s="3">
        <f t="shared" si="4"/>
        <v>24.03</v>
      </c>
      <c r="N7" s="3">
        <f t="shared" si="4"/>
        <v>24.03</v>
      </c>
      <c r="O7" s="3">
        <f t="shared" si="4"/>
        <v>24.03</v>
      </c>
      <c r="P7" s="3">
        <f t="shared" si="4"/>
        <v>24.03</v>
      </c>
      <c r="Q7" s="3">
        <f t="shared" si="4"/>
        <v>24.03</v>
      </c>
      <c r="R7" s="3">
        <f t="shared" si="4"/>
        <v>24.03</v>
      </c>
      <c r="S7" s="3">
        <f t="shared" si="4"/>
        <v>24.03</v>
      </c>
      <c r="T7" s="3">
        <f t="shared" si="4"/>
        <v>9.5399999999999991</v>
      </c>
      <c r="U7" s="3">
        <f t="shared" si="4"/>
        <v>9.5399999999999991</v>
      </c>
      <c r="V7" s="3">
        <f t="shared" si="4"/>
        <v>9.5399999999999991</v>
      </c>
      <c r="W7" s="3">
        <f t="shared" si="4"/>
        <v>9.5399999999999991</v>
      </c>
      <c r="X7" s="3">
        <f t="shared" si="4"/>
        <v>9.5399999999999991</v>
      </c>
      <c r="Y7" s="3">
        <f t="shared" si="4"/>
        <v>9.5399999999999991</v>
      </c>
      <c r="Z7" s="3">
        <f t="shared" si="4"/>
        <v>9.5399999999999991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-3251000000000</v>
      </c>
      <c r="H8" s="2">
        <f>IFERROR(INDEX(D8:G8,COUNT(D8:G8)),"")</f>
        <v>-3251000000000</v>
      </c>
      <c r="I8" s="2">
        <f t="shared" ref="I8:Z8" si="5">IFERROR(INDEX(I51:I500,MATCH($C$8,$C$51:$C$500,0)),"")</f>
        <v>4187000000000</v>
      </c>
      <c r="J8" s="2">
        <f t="shared" si="5"/>
        <v>2502000000000</v>
      </c>
      <c r="K8" s="2">
        <f t="shared" si="5"/>
        <v>2924000000000</v>
      </c>
      <c r="L8" s="2">
        <f t="shared" si="5"/>
        <v>3408000000000</v>
      </c>
      <c r="M8" s="2">
        <f t="shared" si="5"/>
        <v>4531000000000</v>
      </c>
      <c r="N8" s="2">
        <f t="shared" si="5"/>
        <v>1646000000000</v>
      </c>
      <c r="O8" s="2">
        <f t="shared" si="5"/>
        <v>398000000000</v>
      </c>
      <c r="P8" s="2">
        <f t="shared" si="5"/>
        <v>-288000000000</v>
      </c>
      <c r="Q8" s="2">
        <f t="shared" si="5"/>
        <v>-985000000000</v>
      </c>
      <c r="R8" s="2">
        <f t="shared" si="5"/>
        <v>-215000000000</v>
      </c>
      <c r="S8" s="2">
        <f t="shared" si="5"/>
        <v>-1332000000000</v>
      </c>
      <c r="T8" s="2">
        <f t="shared" si="5"/>
        <v>-1684000000000</v>
      </c>
      <c r="U8" s="2">
        <f t="shared" si="5"/>
        <v>-2523000000000</v>
      </c>
      <c r="V8" s="2">
        <f t="shared" si="5"/>
        <v>-1670000000000</v>
      </c>
      <c r="W8" s="2">
        <f t="shared" si="5"/>
        <v>669000000000</v>
      </c>
      <c r="X8" s="2">
        <f t="shared" si="5"/>
        <v>1323000000000</v>
      </c>
      <c r="Y8" s="2">
        <f t="shared" si="5"/>
        <v>420000000000</v>
      </c>
      <c r="Z8" s="2">
        <f t="shared" si="5"/>
        <v>637000000000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-135.27000000000001</v>
      </c>
      <c r="H9" s="3">
        <f>IFERROR(INDEX(D9:G9,COUNT(D9:G9)),"")</f>
        <v>-135.27000000000001</v>
      </c>
      <c r="I9" s="3">
        <f t="shared" ref="I9:Z9" si="6">IFERROR(INDEX(I51:I500,MATCH($C$9,$C$51:$C$500,0)),"")</f>
        <v>174.22</v>
      </c>
      <c r="J9" s="3">
        <f t="shared" si="6"/>
        <v>104.12</v>
      </c>
      <c r="K9" s="3">
        <f t="shared" si="6"/>
        <v>121.67</v>
      </c>
      <c r="L9" s="3">
        <f t="shared" si="6"/>
        <v>141.81</v>
      </c>
      <c r="M9" s="3">
        <f t="shared" si="6"/>
        <v>188.56</v>
      </c>
      <c r="N9" s="3">
        <f t="shared" si="6"/>
        <v>68.510000000000005</v>
      </c>
      <c r="O9" s="3">
        <f t="shared" si="6"/>
        <v>16.54</v>
      </c>
      <c r="P9" s="3">
        <f t="shared" si="6"/>
        <v>-12</v>
      </c>
      <c r="Q9" s="3">
        <f t="shared" si="6"/>
        <v>-41</v>
      </c>
      <c r="R9" s="3">
        <f t="shared" si="6"/>
        <v>-8.9499999999999993</v>
      </c>
      <c r="S9" s="3">
        <f t="shared" si="6"/>
        <v>-55.43</v>
      </c>
      <c r="T9" s="3">
        <f t="shared" si="6"/>
        <v>-176.59</v>
      </c>
      <c r="U9" s="3">
        <f t="shared" si="6"/>
        <v>-264.49</v>
      </c>
      <c r="V9" s="3">
        <f t="shared" si="6"/>
        <v>-175.11</v>
      </c>
      <c r="W9" s="3">
        <f t="shared" si="6"/>
        <v>70.12</v>
      </c>
      <c r="X9" s="3">
        <f t="shared" si="6"/>
        <v>138.72999999999999</v>
      </c>
      <c r="Y9" s="3">
        <f t="shared" si="6"/>
        <v>44.01</v>
      </c>
      <c r="Z9" s="3">
        <f t="shared" si="6"/>
        <v>66.83</v>
      </c>
    </row>
    <row r="10" spans="1:26" ht="15.5" x14ac:dyDescent="0.35">
      <c r="C10" t="s">
        <v>17</v>
      </c>
      <c r="D10" s="3">
        <f ca="1">IFERROR(IF(D9=0,"",D2/D9),"")</f>
        <v>-25.874177570784354</v>
      </c>
      <c r="I10" s="3">
        <f t="shared" ref="I10:Z10" ca="1" si="7">IFERROR(IF(I9=0,"",I2/I9),"")</f>
        <v>18.080587762599013</v>
      </c>
      <c r="J10" s="3">
        <f t="shared" ca="1" si="7"/>
        <v>14.646561659623512</v>
      </c>
      <c r="K10" s="3">
        <f t="shared" ca="1" si="7"/>
        <v>14.013314703706747</v>
      </c>
      <c r="L10" s="3">
        <f t="shared" ca="1" si="7"/>
        <v>13.997602425780974</v>
      </c>
      <c r="M10" s="3">
        <f t="shared" ca="1" si="7"/>
        <v>11.932541366143402</v>
      </c>
      <c r="N10" s="3">
        <f t="shared" ca="1" si="7"/>
        <v>28.244051963217046</v>
      </c>
      <c r="O10" s="3">
        <f t="shared" ca="1" si="7"/>
        <v>50.785973397823462</v>
      </c>
      <c r="P10" s="3">
        <f t="shared" ca="1" si="7"/>
        <v>-63.75</v>
      </c>
      <c r="Q10" s="3">
        <f t="shared" ca="1" si="7"/>
        <v>-15.24390243902439</v>
      </c>
      <c r="R10" s="3">
        <f t="shared" ca="1" si="7"/>
        <v>-100.00000000000001</v>
      </c>
      <c r="S10" s="3">
        <f t="shared" ca="1" si="7"/>
        <v>-5.6648024535450121</v>
      </c>
      <c r="T10" s="3">
        <f t="shared" ca="1" si="7"/>
        <v>-5.0658332861430431</v>
      </c>
      <c r="U10" s="3">
        <f t="shared" ca="1" si="7"/>
        <v>-3.4616616885326477</v>
      </c>
      <c r="V10" s="3">
        <f t="shared" ca="1" si="7"/>
        <v>-6.1399725886585568</v>
      </c>
      <c r="W10" s="3">
        <f t="shared" ca="1" si="7"/>
        <v>19.406199372504275</v>
      </c>
      <c r="X10" s="3">
        <f t="shared" ca="1" si="7"/>
        <v>14.834164924673827</v>
      </c>
      <c r="Y10" s="3">
        <f t="shared" ca="1" si="7"/>
        <v>42.943610543058398</v>
      </c>
      <c r="Z10" s="3">
        <f t="shared" ca="1" si="7"/>
        <v>13.700058357025288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9038508000000</v>
      </c>
      <c r="H11" s="2">
        <f>IFERROR(INDEX(D11:G11,COUNT(D11:G11)),"")</f>
        <v>9038508000000</v>
      </c>
      <c r="I11" s="2">
        <f t="shared" ref="I11:Z11" si="8">IFERROR(INDEX(I51:I500,MATCH($C$11,$C$51:$C$500,0)),"")</f>
        <v>8433610000000</v>
      </c>
      <c r="J11" s="2">
        <f t="shared" si="8"/>
        <v>4751621000000</v>
      </c>
      <c r="K11" s="2">
        <f t="shared" si="8"/>
        <v>9208814000000</v>
      </c>
      <c r="L11" s="2">
        <f t="shared" si="8"/>
        <v>4476491000000</v>
      </c>
      <c r="M11" s="2">
        <f t="shared" si="8"/>
        <v>5089160000000</v>
      </c>
      <c r="N11" s="2">
        <f t="shared" si="8"/>
        <v>3984387647000</v>
      </c>
      <c r="O11" s="2">
        <f t="shared" si="8"/>
        <v>3636243080000</v>
      </c>
      <c r="P11" s="2">
        <f t="shared" si="8"/>
        <v>4299068085000</v>
      </c>
      <c r="Q11" s="2">
        <f t="shared" si="8"/>
        <v>5550677020000</v>
      </c>
      <c r="R11" s="2">
        <f t="shared" si="8"/>
        <v>7623385438000</v>
      </c>
      <c r="S11" s="2">
        <f t="shared" si="8"/>
        <v>8086634372000</v>
      </c>
      <c r="T11" s="2">
        <f t="shared" si="8"/>
        <v>2618910283000</v>
      </c>
      <c r="U11" s="2">
        <f t="shared" si="8"/>
        <v>2792737848000</v>
      </c>
      <c r="V11" s="2">
        <f t="shared" si="8"/>
        <v>3868574769000</v>
      </c>
      <c r="W11" s="2">
        <f t="shared" si="8"/>
        <v>5639678574000</v>
      </c>
      <c r="X11" s="2">
        <f t="shared" si="8"/>
        <v>4308242737000</v>
      </c>
      <c r="Y11" s="2">
        <f t="shared" si="8"/>
        <v>2773582727000</v>
      </c>
      <c r="Z11" s="2">
        <f t="shared" si="8"/>
        <v>3284218532000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-3450000000000</v>
      </c>
      <c r="H12" s="2">
        <f>IFERROR(INDEX(D12:G12,COUNT(D12:G12)),"")</f>
        <v>-3450000000000</v>
      </c>
      <c r="I12" s="2">
        <f t="shared" ref="I12:Z12" si="9">IFERROR(INDEX(I51:I500,MATCH($C$12,$C$51:$C$500,0)),"")</f>
        <v>-6982000000000</v>
      </c>
      <c r="J12" s="2">
        <f t="shared" si="9"/>
        <v>-4654000000000</v>
      </c>
      <c r="K12" s="2">
        <f t="shared" si="9"/>
        <v>-6561000000000</v>
      </c>
      <c r="L12" s="2">
        <f t="shared" si="9"/>
        <v>-1322000000000</v>
      </c>
      <c r="M12" s="2">
        <f t="shared" si="9"/>
        <v>926000000000</v>
      </c>
      <c r="N12" s="2">
        <f t="shared" si="9"/>
        <v>3779000000000</v>
      </c>
      <c r="O12" s="2">
        <f t="shared" si="9"/>
        <v>4931000000000</v>
      </c>
      <c r="P12" s="2">
        <f t="shared" si="9"/>
        <v>5625000000000</v>
      </c>
      <c r="Q12" s="2">
        <f t="shared" si="9"/>
        <v>3848000000000</v>
      </c>
      <c r="R12" s="2">
        <f t="shared" si="9"/>
        <v>2281000000000</v>
      </c>
      <c r="S12" s="2">
        <f t="shared" si="9"/>
        <v>2024000000000</v>
      </c>
      <c r="T12" s="2">
        <f t="shared" si="9"/>
        <v>5396000000000</v>
      </c>
      <c r="U12" s="2">
        <f t="shared" si="9"/>
        <v>3993000000000</v>
      </c>
      <c r="V12" s="2">
        <f t="shared" si="9"/>
        <v>788000000000</v>
      </c>
      <c r="W12" s="2">
        <f t="shared" si="9"/>
        <v>-2639000000000</v>
      </c>
      <c r="X12" s="2">
        <f t="shared" si="9"/>
        <v>-3516000000000</v>
      </c>
      <c r="Y12" s="2">
        <f t="shared" si="9"/>
        <v>-2260000000000</v>
      </c>
      <c r="Z12" s="2">
        <f t="shared" si="9"/>
        <v>-2433000000000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5589000000000</v>
      </c>
      <c r="H13" s="2">
        <f>IFERROR(INDEX(D13:G13,COUNT(D13:G13)),"")</f>
        <v>5589000000000</v>
      </c>
      <c r="I13" s="2">
        <f t="shared" ref="I13:Z13" si="10">IFERROR(INDEX(I51:I500,MATCH($C$13,$C$51:$C$500,0)),"")</f>
        <v>1452000000000</v>
      </c>
      <c r="J13" s="2">
        <f t="shared" si="10"/>
        <v>98000000000</v>
      </c>
      <c r="K13" s="2">
        <f t="shared" si="10"/>
        <v>2648000000000</v>
      </c>
      <c r="L13" s="2">
        <f t="shared" si="10"/>
        <v>3155000000000</v>
      </c>
      <c r="M13" s="2">
        <f t="shared" si="10"/>
        <v>6015000000000</v>
      </c>
      <c r="N13" s="2">
        <f t="shared" si="10"/>
        <v>7763000000000</v>
      </c>
      <c r="O13" s="2">
        <f t="shared" si="10"/>
        <v>8568000000000</v>
      </c>
      <c r="P13" s="2">
        <f t="shared" si="10"/>
        <v>9924000000000</v>
      </c>
      <c r="Q13" s="2">
        <f t="shared" si="10"/>
        <v>9399000000000</v>
      </c>
      <c r="R13" s="2">
        <f t="shared" si="10"/>
        <v>9905000000000</v>
      </c>
      <c r="S13" s="2">
        <f t="shared" si="10"/>
        <v>10110000000000</v>
      </c>
      <c r="T13" s="2">
        <f t="shared" si="10"/>
        <v>8015000000000</v>
      </c>
      <c r="U13" s="2">
        <f t="shared" si="10"/>
        <v>6785000000000</v>
      </c>
      <c r="V13" s="2">
        <f t="shared" si="10"/>
        <v>4657000000000</v>
      </c>
      <c r="W13" s="2">
        <f t="shared" si="10"/>
        <v>3000000000000</v>
      </c>
      <c r="X13" s="2">
        <f t="shared" si="10"/>
        <v>793000000000</v>
      </c>
      <c r="Y13" s="2">
        <f t="shared" si="10"/>
        <v>513000000000</v>
      </c>
      <c r="Z13" s="2">
        <f t="shared" si="10"/>
        <v>851000000000</v>
      </c>
    </row>
    <row r="14" spans="1:26" ht="15.5" x14ac:dyDescent="0.35">
      <c r="C14" t="s">
        <v>26</v>
      </c>
      <c r="D14" s="2">
        <f>IFERROR(INDEX(D51:D500,MATCH($C$14,$C$51:$C$500,0)),"")</f>
        <v>-107769000000</v>
      </c>
      <c r="H14" s="2">
        <f>IFERROR(SUM(D14:G14)*(4/MAX(1,COUNT(D14:G14))),"")</f>
        <v>-431076000000</v>
      </c>
      <c r="I14" s="2">
        <f t="shared" ref="I14:Z14" si="11">IFERROR(INDEX(I51:I500,MATCH($C$14,$C$51:$C$500,0)),"")</f>
        <v>-167100000000</v>
      </c>
      <c r="J14" s="2">
        <f t="shared" si="11"/>
        <v>-237136000000</v>
      </c>
      <c r="K14" s="2">
        <f t="shared" si="11"/>
        <v>-215144000000</v>
      </c>
      <c r="L14" s="2">
        <f t="shared" si="11"/>
        <v>-381088000000</v>
      </c>
      <c r="M14" s="2">
        <f t="shared" si="11"/>
        <v>-359094000000</v>
      </c>
      <c r="N14" s="2">
        <f t="shared" si="11"/>
        <v>-565451837000</v>
      </c>
      <c r="O14" s="2">
        <f t="shared" si="11"/>
        <v>-233360576000</v>
      </c>
      <c r="P14" s="2">
        <f t="shared" si="11"/>
        <v>-554331857000</v>
      </c>
      <c r="Q14" s="2">
        <f t="shared" si="11"/>
        <v>-607685684000</v>
      </c>
      <c r="R14" s="2">
        <f t="shared" si="11"/>
        <v>-319273938000</v>
      </c>
      <c r="S14" s="2">
        <f t="shared" si="11"/>
        <v>-246021355000</v>
      </c>
      <c r="T14" s="2">
        <f t="shared" si="11"/>
        <v>-126552132000</v>
      </c>
      <c r="U14" s="2">
        <f t="shared" si="11"/>
        <v>-60660045000</v>
      </c>
      <c r="V14" s="2">
        <f t="shared" si="11"/>
        <v>-234500820000</v>
      </c>
      <c r="W14" s="2">
        <f t="shared" si="11"/>
        <v>-22723138000</v>
      </c>
      <c r="X14" s="2">
        <f t="shared" si="11"/>
        <v>-12651557000</v>
      </c>
      <c r="Y14" s="2">
        <f t="shared" si="11"/>
        <v>-47049683000</v>
      </c>
      <c r="Z14" s="2">
        <f t="shared" si="11"/>
        <v>-50346415000</v>
      </c>
    </row>
    <row r="15" spans="1:26" ht="15.5" x14ac:dyDescent="0.35">
      <c r="C15" t="s">
        <v>27</v>
      </c>
      <c r="D15" s="2">
        <f>IFERROR(INDEX(D51:D500,MATCH($C$15,$C$51:$C$500,0)),"")</f>
        <v>-1118452000000</v>
      </c>
      <c r="H15" s="2">
        <f>IFERROR(SUM(D15:G15)*(4/MAX(1,COUNT(D15:G15))),"")</f>
        <v>-4473808000000</v>
      </c>
      <c r="I15" s="2">
        <f t="shared" ref="I15:Z15" si="12">IFERROR(INDEX(I51:I500,MATCH($C$15,$C$51:$C$500,0)),"")</f>
        <v>-1826712000000</v>
      </c>
      <c r="J15" s="2">
        <f t="shared" si="12"/>
        <v>-761425000000</v>
      </c>
      <c r="K15" s="2">
        <f t="shared" si="12"/>
        <v>-776833000000</v>
      </c>
      <c r="L15" s="2">
        <f t="shared" si="12"/>
        <v>-1393807000000</v>
      </c>
      <c r="M15" s="2">
        <f t="shared" si="12"/>
        <v>-1181769000000</v>
      </c>
      <c r="N15" s="2">
        <f t="shared" si="12"/>
        <v>-491824319000</v>
      </c>
      <c r="O15" s="2">
        <f t="shared" si="12"/>
        <v>-493182022000</v>
      </c>
      <c r="P15" s="2">
        <f t="shared" si="12"/>
        <v>-391075213000</v>
      </c>
      <c r="Q15" s="2">
        <f t="shared" si="12"/>
        <v>-317893255000</v>
      </c>
      <c r="R15" s="2">
        <f t="shared" si="12"/>
        <v>-172485407000</v>
      </c>
      <c r="S15" s="2">
        <f t="shared" si="12"/>
        <v>227921028000</v>
      </c>
      <c r="T15" s="2">
        <f t="shared" si="12"/>
        <v>57848528000</v>
      </c>
      <c r="U15" s="2">
        <f t="shared" si="12"/>
        <v>542877769000</v>
      </c>
      <c r="V15" s="2">
        <f t="shared" si="12"/>
        <v>-902379330000</v>
      </c>
      <c r="W15" s="2">
        <f t="shared" si="12"/>
        <v>-640889387000</v>
      </c>
      <c r="X15" s="2">
        <f t="shared" si="12"/>
        <v>-597699273000</v>
      </c>
      <c r="Y15" s="2">
        <f t="shared" si="12"/>
        <v>-188786842000</v>
      </c>
      <c r="Z15" s="2">
        <f t="shared" si="12"/>
        <v>-546711187000</v>
      </c>
    </row>
    <row r="16" spans="1:26" ht="15.5" x14ac:dyDescent="0.35">
      <c r="C16" t="s">
        <v>28</v>
      </c>
      <c r="D16" s="2">
        <f>IFERROR(INDEX(D51:D500,MATCH($C$16,$C$51:$C$500,0)),"")</f>
        <v>4782563000000</v>
      </c>
      <c r="H16" s="2">
        <f>IFERROR(SUM(D16:G16)*(4/MAX(1,COUNT(D16:G16))),"")</f>
        <v>19130252000000</v>
      </c>
      <c r="I16" s="2">
        <f t="shared" ref="I16:Z16" si="13">IFERROR(INDEX(I51:I500,MATCH($C$16,$C$51:$C$500,0)),"")</f>
        <v>9747127000000</v>
      </c>
      <c r="J16" s="2">
        <f t="shared" si="13"/>
        <v>4613643000000</v>
      </c>
      <c r="K16" s="2">
        <f t="shared" si="13"/>
        <v>3854481000000</v>
      </c>
      <c r="L16" s="2">
        <f t="shared" si="13"/>
        <v>5214771000000</v>
      </c>
      <c r="M16" s="2">
        <f t="shared" si="13"/>
        <v>3043509000000</v>
      </c>
      <c r="N16" s="2">
        <f t="shared" si="13"/>
        <v>1641178012000</v>
      </c>
      <c r="O16" s="2">
        <f t="shared" si="13"/>
        <v>687034053000</v>
      </c>
      <c r="P16" s="2">
        <f t="shared" si="13"/>
        <v>1265501806000</v>
      </c>
      <c r="Q16" s="2">
        <f t="shared" si="13"/>
        <v>454396524000</v>
      </c>
      <c r="R16" s="2">
        <f t="shared" si="13"/>
        <v>237291595000</v>
      </c>
      <c r="S16" s="2">
        <f t="shared" si="13"/>
        <v>-1668773924000</v>
      </c>
      <c r="T16" s="2">
        <f t="shared" si="13"/>
        <v>-833134817000</v>
      </c>
      <c r="U16" s="2">
        <f t="shared" si="13"/>
        <v>-132930400000</v>
      </c>
      <c r="V16" s="2">
        <f t="shared" si="13"/>
        <v>3895495061000</v>
      </c>
      <c r="W16" s="2">
        <f t="shared" si="13"/>
        <v>2568781385000</v>
      </c>
      <c r="X16" s="2">
        <f t="shared" si="13"/>
        <v>2272623684000</v>
      </c>
      <c r="Y16" s="2">
        <f t="shared" si="13"/>
        <v>784017742000</v>
      </c>
      <c r="Z16" s="2">
        <f t="shared" si="13"/>
        <v>1915753038000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84105000000000</v>
      </c>
      <c r="H20" s="2" t="str">
        <f t="shared" ref="H20:Z20" si="14">IFERROR(H21*H2,"")</f>
        <v/>
      </c>
      <c r="I20" s="2">
        <f t="shared" ca="1" si="14"/>
        <v>75694500000000</v>
      </c>
      <c r="J20" s="2">
        <f t="shared" ca="1" si="14"/>
        <v>36645750000000</v>
      </c>
      <c r="K20" s="2">
        <f t="shared" ca="1" si="14"/>
        <v>40971150000000</v>
      </c>
      <c r="L20" s="2">
        <f t="shared" ca="1" si="14"/>
        <v>47699550000000</v>
      </c>
      <c r="M20" s="2">
        <f t="shared" ca="1" si="14"/>
        <v>54067500000000</v>
      </c>
      <c r="N20" s="2">
        <f t="shared" ca="1" si="14"/>
        <v>46498050000000</v>
      </c>
      <c r="O20" s="2">
        <f t="shared" ca="1" si="14"/>
        <v>20185200000000</v>
      </c>
      <c r="P20" s="2">
        <f t="shared" ca="1" si="14"/>
        <v>18382950000000</v>
      </c>
      <c r="Q20" s="2">
        <f t="shared" ca="1" si="14"/>
        <v>15018750000000</v>
      </c>
      <c r="R20" s="2">
        <f t="shared" ca="1" si="14"/>
        <v>21506850000000</v>
      </c>
      <c r="S20" s="2">
        <f t="shared" ca="1" si="14"/>
        <v>7545420000000</v>
      </c>
      <c r="T20" s="2">
        <f t="shared" ca="1" si="14"/>
        <v>8534250270000</v>
      </c>
      <c r="U20" s="2">
        <f t="shared" ca="1" si="14"/>
        <v>8734584546000</v>
      </c>
      <c r="V20" s="2">
        <f t="shared" ca="1" si="14"/>
        <v>10257127524000</v>
      </c>
      <c r="W20" s="2">
        <f t="shared" ca="1" si="14"/>
        <v>12981676158000</v>
      </c>
      <c r="X20" s="2">
        <f t="shared" ca="1" si="14"/>
        <v>19632782898000</v>
      </c>
      <c r="Y20" s="2">
        <f t="shared" ca="1" si="14"/>
        <v>18030106782000</v>
      </c>
      <c r="Z20" s="2">
        <f t="shared" ca="1" si="14"/>
        <v>8734584546000</v>
      </c>
    </row>
    <row r="21" spans="1:26" ht="15.5" x14ac:dyDescent="0.35">
      <c r="C21" t="s">
        <v>11</v>
      </c>
      <c r="D21" s="2">
        <f>IFERROR(INDEX(D51:D500,MATCH($C$7,$C$51:$C$500,0)),"")</f>
        <v>24030000000</v>
      </c>
      <c r="H21" s="2">
        <f>IFERROR(INDEX(D21:G21,COUNT(D21:G21)),"")</f>
        <v>24030000000</v>
      </c>
      <c r="I21" s="2">
        <f t="shared" ref="I21:Z21" si="15">IFERROR(INDEX(I51:I500,MATCH($C$7,$C$51:$C$500,0)),"")</f>
        <v>24030000000</v>
      </c>
      <c r="J21" s="2">
        <f t="shared" si="15"/>
        <v>24030000000</v>
      </c>
      <c r="K21" s="2">
        <f t="shared" si="15"/>
        <v>24030000000</v>
      </c>
      <c r="L21" s="2">
        <f t="shared" si="15"/>
        <v>24030000000</v>
      </c>
      <c r="M21" s="2">
        <f t="shared" si="15"/>
        <v>24030000000</v>
      </c>
      <c r="N21" s="2">
        <f t="shared" si="15"/>
        <v>24030000000</v>
      </c>
      <c r="O21" s="2">
        <f t="shared" si="15"/>
        <v>24030000000</v>
      </c>
      <c r="P21" s="2">
        <f t="shared" si="15"/>
        <v>24030000000</v>
      </c>
      <c r="Q21" s="2">
        <f t="shared" si="15"/>
        <v>24030000000</v>
      </c>
      <c r="R21" s="2">
        <f t="shared" si="15"/>
        <v>24030000000</v>
      </c>
      <c r="S21" s="2">
        <f t="shared" si="15"/>
        <v>24030000000</v>
      </c>
      <c r="T21" s="2">
        <f t="shared" si="15"/>
        <v>9540000000</v>
      </c>
      <c r="U21" s="2">
        <f t="shared" si="15"/>
        <v>9540000000</v>
      </c>
      <c r="V21" s="2">
        <f t="shared" si="15"/>
        <v>9540000000</v>
      </c>
      <c r="W21" s="2">
        <f t="shared" si="15"/>
        <v>9540000000</v>
      </c>
      <c r="X21" s="2">
        <f t="shared" si="15"/>
        <v>9540000000</v>
      </c>
      <c r="Y21" s="2">
        <f t="shared" si="15"/>
        <v>9540000000</v>
      </c>
      <c r="Z21" s="2">
        <f t="shared" si="15"/>
        <v>9540000000</v>
      </c>
    </row>
    <row r="23" spans="1:26" ht="15.5" x14ac:dyDescent="0.35">
      <c r="B23" t="s">
        <v>53</v>
      </c>
      <c r="C23" t="s">
        <v>54</v>
      </c>
      <c r="D23" s="3">
        <f>IFERROR(D5/D6*100,"")</f>
        <v>8.7828417410468962</v>
      </c>
      <c r="H23" s="3">
        <f t="shared" ref="H23:Z23" si="16">IFERROR(H5/H6*100,"")</f>
        <v>35.131366964187585</v>
      </c>
      <c r="I23" s="3">
        <f t="shared" si="16"/>
        <v>20.457181205427798</v>
      </c>
      <c r="J23" s="3">
        <f t="shared" si="16"/>
        <v>12.088893537683466</v>
      </c>
      <c r="K23" s="3">
        <f t="shared" si="16"/>
        <v>9.8839492300342009</v>
      </c>
      <c r="L23" s="3">
        <f t="shared" si="16"/>
        <v>16.050203989024993</v>
      </c>
      <c r="M23" s="3">
        <f t="shared" si="16"/>
        <v>10.557732175564945</v>
      </c>
      <c r="N23" s="3">
        <f t="shared" si="16"/>
        <v>5.1150474980722294</v>
      </c>
      <c r="O23" s="3">
        <f t="shared" si="16"/>
        <v>-4.9076453337984452E-2</v>
      </c>
      <c r="P23" s="3">
        <f t="shared" si="16"/>
        <v>6.5686603251929574</v>
      </c>
      <c r="Q23" s="3">
        <f t="shared" si="16"/>
        <v>0.44137196316438831</v>
      </c>
      <c r="R23" s="3">
        <f t="shared" si="16"/>
        <v>0.50019974220939212</v>
      </c>
      <c r="S23" s="3">
        <f t="shared" si="16"/>
        <v>4.9820994354567416</v>
      </c>
      <c r="T23" s="3">
        <f t="shared" si="16"/>
        <v>-6.497972311390285</v>
      </c>
      <c r="U23" s="3">
        <f t="shared" si="16"/>
        <v>3.2058144268647575</v>
      </c>
      <c r="V23" s="3">
        <f t="shared" si="16"/>
        <v>23.292941250480062</v>
      </c>
      <c r="W23" s="3">
        <f t="shared" si="16"/>
        <v>17.867890675209903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-0.15558127927643239</v>
      </c>
      <c r="H24" s="4">
        <f t="shared" ref="H24:Z24" si="17">IFERROR(_xlfn.RRI(5,M23,H23),"")</f>
        <v>0.27181774904487122</v>
      </c>
      <c r="I24" s="4">
        <f t="shared" si="17"/>
        <v>0.31946910026704334</v>
      </c>
      <c r="J24" s="4" t="str">
        <f t="shared" si="17"/>
        <v/>
      </c>
      <c r="K24" s="4">
        <f t="shared" si="17"/>
        <v>8.515241257085715E-2</v>
      </c>
      <c r="L24" s="4">
        <f t="shared" si="17"/>
        <v>1.0518006487339528</v>
      </c>
      <c r="M24" s="4">
        <f t="shared" si="17"/>
        <v>0.84028647972688097</v>
      </c>
      <c r="N24" s="4">
        <f t="shared" si="17"/>
        <v>5.2809573183953962E-3</v>
      </c>
      <c r="O24" s="4">
        <f t="shared" si="17"/>
        <v>-0.6236264783880987</v>
      </c>
      <c r="P24" s="4">
        <f t="shared" si="17"/>
        <v>0.15427073567718264</v>
      </c>
      <c r="Q24" s="4">
        <f t="shared" si="17"/>
        <v>-0.54760678554230813</v>
      </c>
      <c r="R24" s="4">
        <f t="shared" si="17"/>
        <v>-0.51088156094755854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141.77000000000001</v>
      </c>
      <c r="H25" s="3">
        <f>IFERROR(INDEX(D25:G25,COUNT(D25:G25)),"")</f>
        <v>141.77000000000001</v>
      </c>
      <c r="I25" s="3">
        <f t="shared" ref="I25:Z25" si="18">IFERROR(INDEX(I51:I500,MATCH($C$25,$C$51:$C$500,0)),"")</f>
        <v>299.98</v>
      </c>
      <c r="J25" s="3">
        <f t="shared" si="18"/>
        <v>151.77000000000001</v>
      </c>
      <c r="K25" s="3">
        <f t="shared" si="18"/>
        <v>128.07</v>
      </c>
      <c r="L25" s="3">
        <f t="shared" si="18"/>
        <v>159</v>
      </c>
      <c r="M25" s="3">
        <f t="shared" si="18"/>
        <v>77.47</v>
      </c>
      <c r="N25" s="3">
        <f t="shared" si="18"/>
        <v>47.83</v>
      </c>
      <c r="O25" s="3">
        <f t="shared" si="18"/>
        <v>8.07</v>
      </c>
      <c r="P25" s="3">
        <f t="shared" si="18"/>
        <v>36.39</v>
      </c>
      <c r="Q25" s="3">
        <f t="shared" si="18"/>
        <v>5.68</v>
      </c>
      <c r="R25" s="3">
        <f t="shared" si="18"/>
        <v>2.7</v>
      </c>
      <c r="S25" s="3">
        <f t="shared" si="18"/>
        <v>-59.96</v>
      </c>
      <c r="T25" s="3">
        <f t="shared" si="18"/>
        <v>-81.28</v>
      </c>
      <c r="U25" s="3">
        <f t="shared" si="18"/>
        <v>42.98</v>
      </c>
      <c r="V25" s="3">
        <f t="shared" si="18"/>
        <v>313.79000000000002</v>
      </c>
      <c r="W25" s="3">
        <f t="shared" si="18"/>
        <v>202.12</v>
      </c>
      <c r="X25" s="3">
        <f t="shared" si="18"/>
        <v>175.6</v>
      </c>
      <c r="Y25" s="3">
        <f t="shared" si="18"/>
        <v>62.4</v>
      </c>
      <c r="Z25" s="3">
        <f t="shared" si="18"/>
        <v>143.53</v>
      </c>
    </row>
    <row r="26" spans="1:26" ht="15.5" x14ac:dyDescent="0.35">
      <c r="C26" t="s">
        <v>58</v>
      </c>
      <c r="D26" s="4">
        <f>IFERROR(_xlfn.RRI(5,I25,D25),"")</f>
        <v>-0.13920763212275689</v>
      </c>
      <c r="H26" s="4">
        <f t="shared" ref="H26:Z26" si="19">IFERROR(_xlfn.RRI(5,M25,H25),"")</f>
        <v>0.12847036036122383</v>
      </c>
      <c r="I26" s="4">
        <f t="shared" si="19"/>
        <v>0.44370474539392846</v>
      </c>
      <c r="J26" s="4">
        <f t="shared" si="19"/>
        <v>0.79830138963507324</v>
      </c>
      <c r="K26" s="4">
        <f t="shared" si="19"/>
        <v>0.28615429035000028</v>
      </c>
      <c r="L26" s="4">
        <f t="shared" si="19"/>
        <v>0.94719639894182217</v>
      </c>
      <c r="M26" s="4">
        <f t="shared" si="19"/>
        <v>0.95683387715047519</v>
      </c>
      <c r="N26" s="4" t="str">
        <f t="shared" si="19"/>
        <v/>
      </c>
      <c r="O26" s="4" t="str">
        <f t="shared" si="19"/>
        <v/>
      </c>
      <c r="P26" s="4">
        <f t="shared" si="19"/>
        <v>-3.2740221552700177E-2</v>
      </c>
      <c r="Q26" s="4">
        <f t="shared" si="19"/>
        <v>-0.55172775792348716</v>
      </c>
      <c r="R26" s="4">
        <f t="shared" si="19"/>
        <v>-0.5781569533435682</v>
      </c>
      <c r="S26" s="4" t="str">
        <f t="shared" si="19"/>
        <v/>
      </c>
      <c r="T26" s="4" t="str">
        <f t="shared" si="19"/>
        <v/>
      </c>
      <c r="U26" s="4">
        <f t="shared" si="19"/>
        <v>-0.21428554100182839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1220.2803995006243</v>
      </c>
      <c r="H27" s="3">
        <f t="shared" ref="H27:Z27" si="20">IFERROR(H4/H21,"")</f>
        <v>4881.1215980024972</v>
      </c>
      <c r="I27" s="3">
        <f t="shared" si="20"/>
        <v>3522.3653349979195</v>
      </c>
      <c r="J27" s="3">
        <f t="shared" si="20"/>
        <v>2879.4190595089472</v>
      </c>
      <c r="K27" s="3">
        <f t="shared" si="20"/>
        <v>1708.1853100291303</v>
      </c>
      <c r="L27" s="3">
        <f t="shared" si="20"/>
        <v>1911.3756138160632</v>
      </c>
      <c r="M27" s="3">
        <f t="shared" si="20"/>
        <v>1599.8999167707034</v>
      </c>
      <c r="N27" s="3">
        <f t="shared" si="20"/>
        <v>1139.095342946317</v>
      </c>
      <c r="O27" s="3">
        <f t="shared" si="20"/>
        <v>1361.5706491468998</v>
      </c>
      <c r="P27" s="3">
        <f t="shared" si="20"/>
        <v>1050.4065071577195</v>
      </c>
      <c r="Q27" s="3">
        <f t="shared" si="20"/>
        <v>526.57591364960467</v>
      </c>
      <c r="R27" s="3">
        <f t="shared" si="20"/>
        <v>378.95383911776946</v>
      </c>
      <c r="S27" s="3">
        <f t="shared" si="20"/>
        <v>438.26486899708698</v>
      </c>
      <c r="T27" s="3">
        <f t="shared" si="20"/>
        <v>987.48751918238997</v>
      </c>
      <c r="U27" s="3">
        <f t="shared" si="20"/>
        <v>1184.3104303983228</v>
      </c>
      <c r="V27" s="3">
        <f t="shared" si="20"/>
        <v>1095.375839832285</v>
      </c>
      <c r="W27" s="3">
        <f t="shared" si="20"/>
        <v>1084.5318033542976</v>
      </c>
      <c r="X27" s="3">
        <f t="shared" si="20"/>
        <v>916.59331436058699</v>
      </c>
      <c r="Y27" s="3">
        <f t="shared" si="20"/>
        <v>913.14153616352201</v>
      </c>
      <c r="Z27" s="3">
        <f t="shared" si="20"/>
        <v>1005.4487566037736</v>
      </c>
    </row>
    <row r="28" spans="1:26" ht="15.5" x14ac:dyDescent="0.35">
      <c r="C28" t="s">
        <v>60</v>
      </c>
      <c r="D28" s="4">
        <f>IFERROR(_xlfn.RRI(5,I27,D27),"")</f>
        <v>-0.19104372631955779</v>
      </c>
      <c r="H28" s="4">
        <f t="shared" ref="H28:Z28" si="21">IFERROR(_xlfn.RRI(5,M27,H27),"")</f>
        <v>0.24992905133134213</v>
      </c>
      <c r="I28" s="4">
        <f t="shared" si="21"/>
        <v>0.25329949426332243</v>
      </c>
      <c r="J28" s="4">
        <f t="shared" si="21"/>
        <v>0.1615901985662862</v>
      </c>
      <c r="K28" s="4">
        <f t="shared" si="21"/>
        <v>0.10213683110398453</v>
      </c>
      <c r="L28" s="4">
        <f t="shared" si="21"/>
        <v>0.29412733364502097</v>
      </c>
      <c r="M28" s="4">
        <f t="shared" si="21"/>
        <v>0.33383251764841315</v>
      </c>
      <c r="N28" s="4">
        <f t="shared" si="21"/>
        <v>0.21049969234245691</v>
      </c>
      <c r="O28" s="4">
        <f t="shared" si="21"/>
        <v>6.6354763020141094E-2</v>
      </c>
      <c r="P28" s="4">
        <f t="shared" si="21"/>
        <v>-2.3711058928772677E-2</v>
      </c>
      <c r="Q28" s="4">
        <f t="shared" si="21"/>
        <v>-0.13626689304561534</v>
      </c>
      <c r="R28" s="4">
        <f t="shared" si="21"/>
        <v>-0.18965715125315874</v>
      </c>
      <c r="S28" s="4">
        <f t="shared" si="21"/>
        <v>-0.13719630796996896</v>
      </c>
      <c r="T28" s="4">
        <f t="shared" si="21"/>
        <v>1.5777768283461668E-2</v>
      </c>
      <c r="U28" s="4">
        <f t="shared" si="21"/>
        <v>3.3287373752404426E-2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1616.55</v>
      </c>
      <c r="H32" s="3">
        <f>IFERROR(INDEX(D32:G32,COUNT(D32:G32)),"")</f>
        <v>1616.55</v>
      </c>
      <c r="I32" s="3">
        <f t="shared" ref="I32:Z32" si="22">IFERROR(INDEX(I51:I500,MATCH($C$32,$C$51:$C$500,0)),"")</f>
        <v>1468.88</v>
      </c>
      <c r="J32" s="3">
        <f t="shared" si="22"/>
        <v>1309.08</v>
      </c>
      <c r="K32" s="3">
        <f t="shared" si="22"/>
        <v>1275.17</v>
      </c>
      <c r="L32" s="3">
        <f t="shared" si="22"/>
        <v>986.74</v>
      </c>
      <c r="M32" s="3">
        <f t="shared" si="22"/>
        <v>867.1</v>
      </c>
      <c r="N32" s="3">
        <f t="shared" si="22"/>
        <v>792.29</v>
      </c>
      <c r="O32" s="3">
        <f t="shared" si="22"/>
        <v>754.59</v>
      </c>
      <c r="P32" s="3">
        <f t="shared" si="22"/>
        <v>821.41</v>
      </c>
      <c r="Q32" s="3">
        <f t="shared" si="22"/>
        <v>769.45</v>
      </c>
      <c r="R32" s="3">
        <f t="shared" si="22"/>
        <v>766.05</v>
      </c>
      <c r="S32" s="3">
        <f t="shared" si="22"/>
        <v>762.22</v>
      </c>
      <c r="T32" s="3">
        <f t="shared" si="22"/>
        <v>1250.68</v>
      </c>
      <c r="U32" s="3">
        <f t="shared" si="22"/>
        <v>1341.25</v>
      </c>
      <c r="V32" s="3">
        <f t="shared" si="22"/>
        <v>1345.32</v>
      </c>
      <c r="W32" s="3">
        <f t="shared" si="22"/>
        <v>1129.33</v>
      </c>
      <c r="X32" s="3">
        <f t="shared" si="22"/>
        <v>1004.37</v>
      </c>
      <c r="Y32" s="3">
        <f t="shared" si="22"/>
        <v>854.32</v>
      </c>
      <c r="Z32" s="3">
        <f t="shared" si="22"/>
        <v>845.33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2.17</v>
      </c>
      <c r="H33" s="3">
        <f>IFERROR(INDEX(D33:G33,COUNT(D33:G33)),"")</f>
        <v>2.17</v>
      </c>
      <c r="I33" s="3">
        <f t="shared" ref="I33:Z33" si="23">IFERROR(INDEX(I51:I500,MATCH($C$33,$C$51:$C$500,0)),"")</f>
        <v>2.14</v>
      </c>
      <c r="J33" s="3">
        <f t="shared" si="23"/>
        <v>1.1599999999999999</v>
      </c>
      <c r="K33" s="3">
        <f t="shared" si="23"/>
        <v>1.34</v>
      </c>
      <c r="L33" s="3">
        <f t="shared" si="23"/>
        <v>2.0099999999999998</v>
      </c>
      <c r="M33" s="3">
        <f t="shared" si="23"/>
        <v>2.59</v>
      </c>
      <c r="N33" s="3">
        <f t="shared" si="23"/>
        <v>2.44</v>
      </c>
      <c r="O33" s="3">
        <f t="shared" si="23"/>
        <v>1.1100000000000001</v>
      </c>
      <c r="P33" s="3">
        <f t="shared" si="23"/>
        <v>0.93</v>
      </c>
      <c r="Q33" s="3">
        <f t="shared" si="23"/>
        <v>0.81</v>
      </c>
      <c r="R33" s="3">
        <f t="shared" si="23"/>
        <v>1.17</v>
      </c>
      <c r="S33" s="3">
        <f t="shared" si="23"/>
        <v>0.41</v>
      </c>
      <c r="T33" s="3">
        <f t="shared" si="23"/>
        <v>0.85</v>
      </c>
      <c r="U33" s="3">
        <f t="shared" si="23"/>
        <v>0.81</v>
      </c>
      <c r="V33" s="3">
        <f t="shared" si="23"/>
        <v>0.95</v>
      </c>
      <c r="W33" s="3">
        <f t="shared" si="23"/>
        <v>1.43</v>
      </c>
      <c r="X33" s="3">
        <f t="shared" si="23"/>
        <v>2.44</v>
      </c>
      <c r="Y33" s="3">
        <f t="shared" si="23"/>
        <v>2.58</v>
      </c>
      <c r="Z33" s="3">
        <f t="shared" si="23"/>
        <v>1.29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24.69</v>
      </c>
      <c r="H34" s="3">
        <f>IFERROR(INDEX(D34:G34,COUNT(D34:G34)),"")</f>
        <v>24.69</v>
      </c>
      <c r="I34" s="3">
        <f t="shared" ref="I34:Z34" si="24">IFERROR(INDEX(I51:I500,MATCH($C$34,$C$51:$C$500,0)),"")</f>
        <v>10.5</v>
      </c>
      <c r="J34" s="3">
        <f t="shared" si="24"/>
        <v>10.050000000000001</v>
      </c>
      <c r="K34" s="3">
        <f t="shared" si="24"/>
        <v>13.31</v>
      </c>
      <c r="L34" s="3">
        <f t="shared" si="24"/>
        <v>12.48</v>
      </c>
      <c r="M34" s="3">
        <f t="shared" si="24"/>
        <v>29.04</v>
      </c>
      <c r="N34" s="3">
        <f t="shared" si="24"/>
        <v>40.46</v>
      </c>
      <c r="O34" s="3">
        <f t="shared" si="24"/>
        <v>104.09</v>
      </c>
      <c r="P34" s="3">
        <f t="shared" si="24"/>
        <v>21.02</v>
      </c>
      <c r="Q34" s="3">
        <f t="shared" si="24"/>
        <v>110.04</v>
      </c>
      <c r="R34" s="3">
        <f t="shared" si="24"/>
        <v>331.48</v>
      </c>
      <c r="S34" s="3">
        <f t="shared" si="24"/>
        <v>-5.24</v>
      </c>
      <c r="T34" s="3">
        <f t="shared" si="24"/>
        <v>-13.12</v>
      </c>
      <c r="U34" s="3">
        <f t="shared" si="24"/>
        <v>25.38</v>
      </c>
      <c r="V34" s="3">
        <f t="shared" si="24"/>
        <v>4.08</v>
      </c>
      <c r="W34" s="3">
        <f t="shared" si="24"/>
        <v>8.02</v>
      </c>
      <c r="X34" s="3">
        <f t="shared" si="24"/>
        <v>13.95</v>
      </c>
      <c r="Y34" s="3">
        <f t="shared" si="24"/>
        <v>35.26</v>
      </c>
      <c r="Z34" s="3">
        <f t="shared" si="24"/>
        <v>7.6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2.87</v>
      </c>
      <c r="H35" s="3">
        <f>IFERROR(INDEX(D35:G35,COUNT(D35:G35)),"")</f>
        <v>2.87</v>
      </c>
      <c r="I35" s="3">
        <f t="shared" ref="I35:Z35" si="25">IFERROR(INDEX(I51:I500,MATCH($C$35,$C$51:$C$500,0)),"")</f>
        <v>0.89</v>
      </c>
      <c r="J35" s="3">
        <f t="shared" si="25"/>
        <v>0.53</v>
      </c>
      <c r="K35" s="3">
        <f t="shared" si="25"/>
        <v>1</v>
      </c>
      <c r="L35" s="3">
        <f t="shared" si="25"/>
        <v>1.04</v>
      </c>
      <c r="M35" s="3">
        <f t="shared" si="25"/>
        <v>1.41</v>
      </c>
      <c r="N35" s="3">
        <f t="shared" si="25"/>
        <v>1.7</v>
      </c>
      <c r="O35" s="3">
        <f t="shared" si="25"/>
        <v>0.62</v>
      </c>
      <c r="P35" s="3">
        <f t="shared" si="25"/>
        <v>0.73</v>
      </c>
      <c r="Q35" s="3">
        <f t="shared" si="25"/>
        <v>1.19</v>
      </c>
      <c r="R35" s="3">
        <f t="shared" si="25"/>
        <v>2.36</v>
      </c>
      <c r="S35" s="3">
        <f t="shared" si="25"/>
        <v>0.72</v>
      </c>
      <c r="T35" s="3">
        <f t="shared" si="25"/>
        <v>1.08</v>
      </c>
      <c r="U35" s="3">
        <f t="shared" si="25"/>
        <v>0.92</v>
      </c>
      <c r="V35" s="3">
        <f t="shared" si="25"/>
        <v>1.17</v>
      </c>
      <c r="W35" s="3">
        <f t="shared" si="25"/>
        <v>1.49</v>
      </c>
      <c r="X35" s="3">
        <f t="shared" si="25"/>
        <v>2.67</v>
      </c>
      <c r="Y35" s="3">
        <f t="shared" si="25"/>
        <v>2.41</v>
      </c>
      <c r="Z35" s="3">
        <f t="shared" si="25"/>
        <v>1.08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0.37030000000000002</v>
      </c>
      <c r="I36" s="4">
        <f t="shared" si="26"/>
        <v>0.7</v>
      </c>
      <c r="J36" s="4">
        <f t="shared" si="26"/>
        <v>1</v>
      </c>
      <c r="K36" s="4">
        <f t="shared" si="26"/>
        <v>1</v>
      </c>
      <c r="L36" s="4">
        <f t="shared" si="26"/>
        <v>0.5</v>
      </c>
      <c r="M36" s="4">
        <f t="shared" si="26"/>
        <v>0.5</v>
      </c>
      <c r="N36" s="4">
        <f t="shared" si="26"/>
        <v>0.35</v>
      </c>
      <c r="O36" s="4">
        <f t="shared" si="26"/>
        <v>0.34960000000000002</v>
      </c>
      <c r="P36" s="4">
        <f t="shared" si="26"/>
        <v>0.35009999999999997</v>
      </c>
      <c r="Q36" s="4">
        <f t="shared" si="26"/>
        <v>0.3503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209.99</v>
      </c>
      <c r="I37" s="3">
        <f t="shared" si="27"/>
        <v>209.99</v>
      </c>
      <c r="J37" s="3">
        <f t="shared" si="27"/>
        <v>151.77000000000001</v>
      </c>
      <c r="K37" s="3">
        <f t="shared" si="27"/>
        <v>128.07</v>
      </c>
      <c r="L37" s="3">
        <f t="shared" si="27"/>
        <v>79.5</v>
      </c>
      <c r="M37" s="3">
        <f t="shared" si="27"/>
        <v>38.74</v>
      </c>
      <c r="N37" s="3">
        <f t="shared" si="27"/>
        <v>16.739999999999998</v>
      </c>
      <c r="O37" s="3">
        <f t="shared" si="27"/>
        <v>2.82</v>
      </c>
      <c r="P37" s="3">
        <f t="shared" si="27"/>
        <v>12.74</v>
      </c>
      <c r="Q37" s="3">
        <f t="shared" si="27"/>
        <v>1.99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29323338000000</v>
      </c>
      <c r="E51" s="5">
        <v>12614315000000</v>
      </c>
      <c r="F51" s="5">
        <v>13008399000000</v>
      </c>
      <c r="G51" s="5">
        <v>32868024000000</v>
      </c>
      <c r="I51" s="5">
        <v>84642439000000</v>
      </c>
      <c r="J51" s="5">
        <v>69192440000000</v>
      </c>
      <c r="K51" s="5">
        <v>41047693000000</v>
      </c>
      <c r="L51" s="5">
        <v>45930356000000</v>
      </c>
      <c r="M51" s="5">
        <v>38445595000000</v>
      </c>
      <c r="N51" s="5">
        <v>27372461091000</v>
      </c>
      <c r="O51" s="5">
        <v>32718542699000</v>
      </c>
      <c r="P51" s="5">
        <v>25241268367000</v>
      </c>
      <c r="Q51" s="5">
        <v>12653619205000</v>
      </c>
      <c r="R51" s="5">
        <v>9106260754000</v>
      </c>
      <c r="S51" s="5">
        <v>10531504802000</v>
      </c>
      <c r="T51" s="5">
        <v>9420630933000</v>
      </c>
      <c r="U51" s="5">
        <v>11298321506000</v>
      </c>
      <c r="V51" s="5">
        <v>10449885512000</v>
      </c>
      <c r="W51" s="5">
        <v>10346433404000</v>
      </c>
      <c r="X51" s="5">
        <v>8744300219000</v>
      </c>
      <c r="Y51" s="5">
        <v>8711370255000</v>
      </c>
      <c r="Z51" s="5">
        <v>9591981138000</v>
      </c>
    </row>
    <row r="52" spans="2:26" ht="15.5" x14ac:dyDescent="0.35">
      <c r="C52" t="s">
        <v>83</v>
      </c>
      <c r="D52" s="5">
        <v>-23706590000000</v>
      </c>
      <c r="E52" s="5">
        <v>-9917120000000</v>
      </c>
      <c r="F52" s="5">
        <v>-10261910000000</v>
      </c>
      <c r="G52" s="5">
        <v>-28266773000000</v>
      </c>
      <c r="I52" s="5">
        <v>-70961090000000</v>
      </c>
      <c r="J52" s="5">
        <v>-62694143000000</v>
      </c>
      <c r="K52" s="5">
        <v>-34733015000000</v>
      </c>
      <c r="L52" s="5">
        <v>-37719837000000</v>
      </c>
      <c r="M52" s="5">
        <v>-32086534000000</v>
      </c>
      <c r="N52" s="5">
        <v>-22896684435000</v>
      </c>
      <c r="O52" s="5">
        <v>-28271386345000</v>
      </c>
      <c r="P52" s="5">
        <v>-21764832184000</v>
      </c>
      <c r="Q52" s="5">
        <v>-11009726759000</v>
      </c>
      <c r="R52" s="5">
        <v>-8254466187000</v>
      </c>
      <c r="S52" s="5">
        <v>-10336364157000</v>
      </c>
      <c r="T52" s="5">
        <v>-8644136017000</v>
      </c>
      <c r="U52" s="5">
        <v>-9682520825000</v>
      </c>
      <c r="V52" s="5">
        <v>-8427157554000</v>
      </c>
      <c r="W52" s="5">
        <v>-7318735238000</v>
      </c>
      <c r="X52" s="5">
        <v>-5807220162000</v>
      </c>
      <c r="Y52" s="5">
        <v>-7513371858000</v>
      </c>
      <c r="Z52" s="5">
        <v>-6940796904000</v>
      </c>
    </row>
    <row r="53" spans="2:26" ht="15.5" x14ac:dyDescent="0.35">
      <c r="C53" t="s">
        <v>84</v>
      </c>
      <c r="D53" s="5">
        <v>5616748000000</v>
      </c>
      <c r="E53" s="5">
        <v>2697195000000</v>
      </c>
      <c r="F53" s="5">
        <v>2746489000000</v>
      </c>
      <c r="G53" s="5">
        <v>4601251000000</v>
      </c>
      <c r="I53" s="5">
        <v>13681349000000</v>
      </c>
      <c r="J53" s="5">
        <v>6498297000000</v>
      </c>
      <c r="K53" s="5">
        <v>6314678000000</v>
      </c>
      <c r="L53" s="5">
        <v>8210519000000</v>
      </c>
      <c r="M53" s="5">
        <v>6359061000000</v>
      </c>
      <c r="N53" s="5">
        <v>4475776656000</v>
      </c>
      <c r="O53" s="5">
        <v>4447156354000</v>
      </c>
      <c r="P53" s="5">
        <v>3476436183000</v>
      </c>
      <c r="Q53" s="5">
        <v>1643892446000</v>
      </c>
      <c r="R53" s="5">
        <v>851794567000</v>
      </c>
      <c r="S53" s="5">
        <v>195140645000</v>
      </c>
      <c r="T53" s="5">
        <v>776494916000</v>
      </c>
      <c r="U53" s="5">
        <v>1615800681000</v>
      </c>
      <c r="V53" s="5">
        <v>2022727958000</v>
      </c>
      <c r="W53" s="5">
        <v>3027698166000</v>
      </c>
      <c r="X53" s="5">
        <v>2937080057000</v>
      </c>
      <c r="Y53" s="5">
        <v>1197998397000</v>
      </c>
      <c r="Z53" s="5">
        <v>2651184234000</v>
      </c>
    </row>
    <row r="54" spans="2:26" ht="15.5" x14ac:dyDescent="0.35">
      <c r="C54" t="s">
        <v>85</v>
      </c>
      <c r="D54" s="5">
        <v>-1113789000000</v>
      </c>
      <c r="E54" s="5">
        <v>-2189878000000</v>
      </c>
      <c r="F54" s="5">
        <v>-996379000000</v>
      </c>
      <c r="G54" s="5">
        <v>-1154946000000</v>
      </c>
      <c r="I54" s="5">
        <v>-5286319000000</v>
      </c>
      <c r="J54" s="5">
        <v>-3500344000000</v>
      </c>
      <c r="K54" s="5">
        <v>-3697784000000</v>
      </c>
      <c r="L54" s="5">
        <v>-4268648000000</v>
      </c>
      <c r="M54" s="5">
        <v>-3620917000000</v>
      </c>
      <c r="N54" s="5">
        <v>-2443473812000</v>
      </c>
      <c r="O54" s="5">
        <v>-3491541536000</v>
      </c>
      <c r="P54" s="5">
        <v>-1623707332000</v>
      </c>
      <c r="Q54" s="5">
        <v>-1043286128000</v>
      </c>
      <c r="R54" s="5">
        <v>-843638508000</v>
      </c>
      <c r="S54" s="5">
        <v>-896579167000</v>
      </c>
      <c r="T54" s="5">
        <v>-955899898000</v>
      </c>
      <c r="U54" s="5">
        <v>-1194768989000</v>
      </c>
      <c r="V54" s="5">
        <v>-1126863902000</v>
      </c>
      <c r="W54" s="5">
        <v>-1014819741000</v>
      </c>
      <c r="X54" s="5">
        <v>-990544014000</v>
      </c>
      <c r="Y54" s="5">
        <v>-610477292000</v>
      </c>
      <c r="Z54" s="5">
        <v>-937888223000</v>
      </c>
    </row>
    <row r="55" spans="2:26" ht="15.5" x14ac:dyDescent="0.35">
      <c r="C55" t="s">
        <v>87</v>
      </c>
      <c r="D55" s="5">
        <v>-666753000000</v>
      </c>
      <c r="E55" s="5">
        <v>-1579914000000</v>
      </c>
      <c r="F55" s="5">
        <v>-719826000000</v>
      </c>
      <c r="G55" s="5">
        <v>-694182000000</v>
      </c>
      <c r="I55" s="5">
        <v>-3575923000000</v>
      </c>
      <c r="J55" s="5">
        <v>-2898333000000</v>
      </c>
      <c r="K55" s="5">
        <v>-2863958000000</v>
      </c>
      <c r="L55" s="5">
        <v>-3351019000000</v>
      </c>
      <c r="M55" s="5">
        <v>-2542548000000</v>
      </c>
      <c r="N55" s="5">
        <v>-1910403835000</v>
      </c>
      <c r="O55" s="5">
        <v>-2047135504000</v>
      </c>
      <c r="P55" s="5">
        <v>-1091989469000</v>
      </c>
      <c r="Q55" s="5">
        <v>-794369050000</v>
      </c>
      <c r="R55" s="5">
        <v>-707278248000</v>
      </c>
      <c r="S55" s="5">
        <v>-776280373000</v>
      </c>
      <c r="T55" s="5">
        <v>-809171729000</v>
      </c>
      <c r="U55" s="5">
        <v>-953439884000</v>
      </c>
      <c r="V55" s="5">
        <v>-857209800000</v>
      </c>
      <c r="W55" s="5">
        <v>-783757736000</v>
      </c>
      <c r="X55" s="5">
        <v>-756993203000</v>
      </c>
      <c r="Y55" s="5">
        <v>-468182753000</v>
      </c>
      <c r="Z55" s="5">
        <v>-650963574000</v>
      </c>
    </row>
    <row r="56" spans="2:26" ht="15.5" x14ac:dyDescent="0.35">
      <c r="C56" t="s">
        <v>86</v>
      </c>
      <c r="D56" s="5">
        <v>-447036000000</v>
      </c>
      <c r="E56" s="5">
        <v>-609964000000</v>
      </c>
      <c r="F56" s="5">
        <v>-276553000000</v>
      </c>
      <c r="G56" s="5">
        <v>-460764000000</v>
      </c>
      <c r="I56" s="5">
        <v>-1710396000000</v>
      </c>
      <c r="J56" s="5">
        <v>-602011000000</v>
      </c>
      <c r="K56" s="5">
        <v>-833826000000</v>
      </c>
      <c r="L56" s="5">
        <v>-917629000000</v>
      </c>
      <c r="M56" s="5">
        <v>-1078369000000</v>
      </c>
      <c r="N56" s="5">
        <v>-533069977000</v>
      </c>
      <c r="O56" s="5">
        <v>-1444406032000</v>
      </c>
      <c r="P56" s="5">
        <v>-531717863000</v>
      </c>
      <c r="Q56" s="5">
        <v>-248917078000</v>
      </c>
      <c r="R56" s="5">
        <v>-136360260000</v>
      </c>
      <c r="S56" s="5">
        <v>-120298794000</v>
      </c>
      <c r="T56" s="5">
        <v>-146728169000</v>
      </c>
      <c r="U56" s="5">
        <v>-160967042000</v>
      </c>
      <c r="V56" s="5">
        <v>-179218327000</v>
      </c>
      <c r="W56" s="5">
        <v>-133786186000</v>
      </c>
      <c r="X56" s="5">
        <v>-104269787000</v>
      </c>
      <c r="Y56" s="5">
        <v>-77877295000</v>
      </c>
      <c r="Z56" s="5">
        <v>-150775271000</v>
      </c>
    </row>
    <row r="57" spans="2:26" ht="15.5" x14ac:dyDescent="0.35">
      <c r="C57" t="s">
        <v>1063</v>
      </c>
      <c r="U57" s="5">
        <v>-80362063000</v>
      </c>
      <c r="V57" s="5">
        <v>-90435775000</v>
      </c>
      <c r="W57" s="5">
        <v>-97275819000</v>
      </c>
      <c r="X57" s="5">
        <v>-129281024000</v>
      </c>
      <c r="Y57" s="5">
        <v>-64417244000</v>
      </c>
      <c r="Z57" s="5">
        <v>-136149378000</v>
      </c>
    </row>
    <row r="58" spans="2:26" ht="15.5" x14ac:dyDescent="0.35">
      <c r="C58" t="s">
        <v>88</v>
      </c>
      <c r="D58" s="5">
        <v>4502959000000</v>
      </c>
      <c r="E58" s="5">
        <v>507317000000</v>
      </c>
      <c r="F58" s="5">
        <v>1750110000000</v>
      </c>
      <c r="G58" s="5">
        <v>3446305000000</v>
      </c>
      <c r="I58" s="5">
        <v>8395030000000</v>
      </c>
      <c r="J58" s="5">
        <v>2997953000000</v>
      </c>
      <c r="K58" s="5">
        <v>2616894000000</v>
      </c>
      <c r="L58" s="5">
        <v>3941871000000</v>
      </c>
      <c r="M58" s="5">
        <v>2738144000000</v>
      </c>
      <c r="N58" s="5">
        <v>2032302844000</v>
      </c>
      <c r="O58" s="5">
        <v>955614818000</v>
      </c>
      <c r="P58" s="5">
        <v>1852728851000</v>
      </c>
      <c r="Q58" s="5">
        <v>600606318000</v>
      </c>
      <c r="R58" s="5">
        <v>8156059000</v>
      </c>
      <c r="S58" s="5">
        <v>-701438522000</v>
      </c>
      <c r="T58" s="5">
        <v>-179404982000</v>
      </c>
      <c r="U58" s="5">
        <v>421031692000</v>
      </c>
      <c r="V58" s="5">
        <v>895864056000</v>
      </c>
      <c r="W58" s="5">
        <v>2012878425000</v>
      </c>
      <c r="X58" s="5">
        <v>1946536043000</v>
      </c>
      <c r="Y58" s="5">
        <v>587521105000</v>
      </c>
      <c r="Z58" s="5">
        <v>1713296011000</v>
      </c>
    </row>
    <row r="59" spans="2:26" ht="15.5" x14ac:dyDescent="0.35">
      <c r="C59" t="s">
        <v>89</v>
      </c>
      <c r="D59" s="5">
        <v>279604000000</v>
      </c>
      <c r="E59" s="5">
        <v>793363000000</v>
      </c>
      <c r="F59" s="5">
        <v>163313000000</v>
      </c>
      <c r="G59" s="5">
        <v>151778000000</v>
      </c>
      <c r="I59" s="5">
        <v>1352097000000</v>
      </c>
      <c r="J59" s="5">
        <v>1615690000000</v>
      </c>
      <c r="K59" s="5">
        <v>1237587000000</v>
      </c>
      <c r="L59" s="5">
        <v>1272900000000</v>
      </c>
      <c r="M59" s="5">
        <v>305365000000</v>
      </c>
      <c r="N59" s="5">
        <v>-391124832000</v>
      </c>
      <c r="O59" s="5">
        <v>-268580765000</v>
      </c>
      <c r="P59" s="5">
        <v>-587227045000</v>
      </c>
      <c r="Q59" s="5">
        <v>-146209794000</v>
      </c>
      <c r="R59" s="5">
        <v>229135536000</v>
      </c>
      <c r="S59" s="5">
        <v>-967335402000</v>
      </c>
      <c r="T59" s="5">
        <v>-653729835000</v>
      </c>
      <c r="U59" s="5">
        <v>-553962092000</v>
      </c>
      <c r="V59" s="5">
        <v>2999631005000</v>
      </c>
      <c r="W59" s="5">
        <v>555902960000</v>
      </c>
      <c r="X59" s="5">
        <v>326087641000</v>
      </c>
      <c r="Y59" s="5">
        <v>196496637000</v>
      </c>
      <c r="Z59" s="5">
        <v>202457027000</v>
      </c>
    </row>
    <row r="60" spans="2:26" ht="15.5" x14ac:dyDescent="0.35">
      <c r="C60" t="s">
        <v>90</v>
      </c>
      <c r="D60" s="5">
        <v>205352000000</v>
      </c>
      <c r="E60" s="5">
        <v>42617000000</v>
      </c>
      <c r="F60" s="5">
        <v>-28310000000</v>
      </c>
      <c r="G60" s="5">
        <v>116810000000</v>
      </c>
      <c r="I60" s="5">
        <v>182650000000</v>
      </c>
      <c r="J60" s="5">
        <v>689710000000</v>
      </c>
      <c r="K60" s="5">
        <v>947017000000</v>
      </c>
      <c r="L60" s="5">
        <v>931107000000</v>
      </c>
      <c r="M60" s="5">
        <v>452624000000</v>
      </c>
      <c r="N60" s="5">
        <v>128509006000</v>
      </c>
      <c r="O60" s="5">
        <v>-88099410000</v>
      </c>
      <c r="P60" s="5">
        <v>-520228547000</v>
      </c>
      <c r="Q60" s="5">
        <v>-488268854000</v>
      </c>
      <c r="R60" s="5">
        <v>-281813472000</v>
      </c>
      <c r="S60" s="5">
        <v>-496574736000</v>
      </c>
      <c r="T60" s="5">
        <v>-370552808000</v>
      </c>
      <c r="U60" s="5">
        <v>-181009979000</v>
      </c>
      <c r="V60" s="5">
        <v>115099172000</v>
      </c>
      <c r="W60" s="5">
        <v>-26152056000</v>
      </c>
      <c r="X60" s="5">
        <v>-1756758000</v>
      </c>
      <c r="Y60" s="5">
        <v>-1771248000</v>
      </c>
      <c r="Z60" s="5">
        <v>29931362000</v>
      </c>
    </row>
    <row r="61" spans="2:26" ht="15.5" x14ac:dyDescent="0.35">
      <c r="C61" t="s">
        <v>92</v>
      </c>
      <c r="D61" s="5">
        <v>92358000000</v>
      </c>
      <c r="E61" s="5">
        <v>78961000000</v>
      </c>
      <c r="F61" s="5">
        <v>95884000000</v>
      </c>
      <c r="G61" s="5">
        <v>140599000000</v>
      </c>
      <c r="I61" s="5">
        <v>414393000000</v>
      </c>
      <c r="J61" s="5">
        <v>492333000000</v>
      </c>
      <c r="K61" s="5">
        <v>172182000000</v>
      </c>
      <c r="L61" s="5">
        <v>85299000000</v>
      </c>
      <c r="M61" s="5">
        <v>89738000000</v>
      </c>
      <c r="N61" s="5">
        <v>110379694000</v>
      </c>
      <c r="O61" s="5">
        <v>120446161000</v>
      </c>
      <c r="P61" s="5">
        <v>163547193000</v>
      </c>
      <c r="Q61" s="5">
        <v>259842315000</v>
      </c>
      <c r="R61" s="5">
        <v>343190135000</v>
      </c>
      <c r="S61" s="5">
        <v>73214891000</v>
      </c>
      <c r="T61" s="5">
        <v>68664556000</v>
      </c>
      <c r="U61" s="5">
        <v>85316381000</v>
      </c>
      <c r="V61" s="5">
        <v>166069157000</v>
      </c>
      <c r="W61" s="5">
        <v>74152626000</v>
      </c>
      <c r="X61" s="5">
        <v>58315889000</v>
      </c>
      <c r="Y61" s="5">
        <v>151196066000</v>
      </c>
      <c r="Z61" s="5">
        <v>178548866000</v>
      </c>
    </row>
    <row r="62" spans="2:26" ht="15.5" x14ac:dyDescent="0.35">
      <c r="C62" t="s">
        <v>91</v>
      </c>
      <c r="D62" s="5">
        <v>79730000000</v>
      </c>
      <c r="E62" s="5">
        <v>-18074000000</v>
      </c>
      <c r="F62" s="5">
        <v>153503000000</v>
      </c>
      <c r="G62" s="5">
        <v>-98063000000</v>
      </c>
      <c r="I62" s="5">
        <v>135519000000</v>
      </c>
      <c r="J62" s="5">
        <v>469427000000</v>
      </c>
      <c r="K62" s="5">
        <v>-221372000000</v>
      </c>
      <c r="L62" s="5">
        <v>563790000000</v>
      </c>
      <c r="M62" s="5">
        <v>60599000000</v>
      </c>
      <c r="N62" s="5">
        <v>-134409334000</v>
      </c>
      <c r="O62" s="5">
        <v>-235718069000</v>
      </c>
      <c r="V62" s="5">
        <v>176306896000</v>
      </c>
      <c r="W62" s="5">
        <v>-64560639000</v>
      </c>
      <c r="X62" s="5">
        <v>-122740175000</v>
      </c>
      <c r="Y62" s="5">
        <v>-287086019000</v>
      </c>
      <c r="Z62" s="5">
        <v>-217635384000</v>
      </c>
    </row>
    <row r="63" spans="2:26" ht="15.5" x14ac:dyDescent="0.35">
      <c r="C63" t="s">
        <v>26</v>
      </c>
      <c r="D63" s="5">
        <v>-107769000000</v>
      </c>
      <c r="E63" s="5">
        <v>-63425000000</v>
      </c>
      <c r="F63" s="5">
        <v>-63216000000</v>
      </c>
      <c r="G63" s="5">
        <v>-17465000000</v>
      </c>
      <c r="I63" s="5">
        <v>-167100000000</v>
      </c>
      <c r="J63" s="5">
        <v>-237136000000</v>
      </c>
      <c r="K63" s="5">
        <v>-215144000000</v>
      </c>
      <c r="L63" s="5">
        <v>-381088000000</v>
      </c>
      <c r="M63" s="5">
        <v>-359094000000</v>
      </c>
      <c r="N63" s="5">
        <v>-565451837000</v>
      </c>
      <c r="O63" s="5">
        <v>-233360576000</v>
      </c>
      <c r="P63" s="5">
        <v>-554331857000</v>
      </c>
      <c r="Q63" s="5">
        <v>-607685684000</v>
      </c>
      <c r="R63" s="5">
        <v>-319273938000</v>
      </c>
      <c r="S63" s="5">
        <v>-246021355000</v>
      </c>
      <c r="T63" s="5">
        <v>-126552132000</v>
      </c>
      <c r="U63" s="5">
        <v>-60660045000</v>
      </c>
      <c r="V63" s="5">
        <v>-234500820000</v>
      </c>
      <c r="W63" s="5">
        <v>-22723138000</v>
      </c>
      <c r="X63" s="5">
        <v>-12651557000</v>
      </c>
      <c r="Y63" s="5">
        <v>-47049683000</v>
      </c>
      <c r="Z63" s="5">
        <v>-50346415000</v>
      </c>
    </row>
    <row r="64" spans="2:26" ht="15.5" x14ac:dyDescent="0.35">
      <c r="C64" t="s">
        <v>93</v>
      </c>
      <c r="D64" s="5">
        <v>257329000000</v>
      </c>
      <c r="E64" s="5">
        <v>73953000000</v>
      </c>
      <c r="F64" s="5">
        <v>190527000000</v>
      </c>
      <c r="G64" s="5">
        <v>254838000000</v>
      </c>
      <c r="I64" s="5">
        <v>711581000000</v>
      </c>
      <c r="J64" s="5">
        <v>205008000000</v>
      </c>
      <c r="K64" s="5">
        <v>2000000</v>
      </c>
      <c r="L64" s="5">
        <v>-1000000</v>
      </c>
      <c r="M64" s="5">
        <v>-3000000</v>
      </c>
      <c r="N64" s="5">
        <v>890000</v>
      </c>
      <c r="O64" s="5">
        <v>884000</v>
      </c>
      <c r="P64" s="5">
        <v>1563000</v>
      </c>
      <c r="Q64" s="5">
        <v>-3513000</v>
      </c>
      <c r="R64" s="5">
        <v>-4137000</v>
      </c>
      <c r="S64" s="5">
        <v>-1101000</v>
      </c>
      <c r="T64" s="5">
        <v>544000</v>
      </c>
      <c r="U64" s="5">
        <v>3254000</v>
      </c>
      <c r="V64" s="5">
        <v>749000</v>
      </c>
      <c r="W64" s="5">
        <v>2449000</v>
      </c>
    </row>
    <row r="65" spans="2:26" ht="15.5" x14ac:dyDescent="0.35">
      <c r="C65" t="s">
        <v>94</v>
      </c>
      <c r="D65" s="5">
        <v>279604000000</v>
      </c>
      <c r="E65" s="5">
        <v>793363000000</v>
      </c>
      <c r="F65" s="5">
        <v>163313000000</v>
      </c>
      <c r="G65" s="5">
        <v>151778000000</v>
      </c>
      <c r="I65" s="5">
        <v>1352097000000</v>
      </c>
      <c r="J65" s="5">
        <v>1615690000000</v>
      </c>
      <c r="K65" s="5">
        <v>1237587000000</v>
      </c>
      <c r="L65" s="5">
        <v>1272900000000</v>
      </c>
      <c r="M65" s="5">
        <v>305365000000</v>
      </c>
      <c r="N65" s="5">
        <v>-391124832000</v>
      </c>
      <c r="O65" s="5">
        <v>-268580765000</v>
      </c>
      <c r="P65" s="5">
        <v>-587227045000</v>
      </c>
      <c r="Q65" s="5">
        <v>-146209794000</v>
      </c>
      <c r="R65" s="5">
        <v>229135536000</v>
      </c>
      <c r="S65" s="5">
        <v>-967335402000</v>
      </c>
      <c r="T65" s="5">
        <v>-653729835000</v>
      </c>
      <c r="U65" s="5">
        <v>-553962092000</v>
      </c>
      <c r="V65" s="5">
        <v>2999631005000</v>
      </c>
      <c r="W65" s="5">
        <v>555902960000</v>
      </c>
      <c r="X65" s="5">
        <v>326087641000</v>
      </c>
      <c r="Y65" s="5">
        <v>196496637000</v>
      </c>
      <c r="Z65" s="5">
        <v>202457027000</v>
      </c>
    </row>
    <row r="66" spans="2:26" ht="15.5" x14ac:dyDescent="0.35">
      <c r="C66" t="s">
        <v>28</v>
      </c>
      <c r="D66" s="5">
        <v>4782563000000</v>
      </c>
      <c r="E66" s="5">
        <v>1300680000000</v>
      </c>
      <c r="F66" s="5">
        <v>1913423000000</v>
      </c>
      <c r="G66" s="5">
        <v>3598083000000</v>
      </c>
      <c r="I66" s="5">
        <v>9747127000000</v>
      </c>
      <c r="J66" s="5">
        <v>4613643000000</v>
      </c>
      <c r="K66" s="5">
        <v>3854481000000</v>
      </c>
      <c r="L66" s="5">
        <v>5214771000000</v>
      </c>
      <c r="M66" s="5">
        <v>3043509000000</v>
      </c>
      <c r="N66" s="5">
        <v>1641178012000</v>
      </c>
      <c r="O66" s="5">
        <v>687034053000</v>
      </c>
      <c r="P66" s="5">
        <v>1265501806000</v>
      </c>
      <c r="Q66" s="5">
        <v>454396524000</v>
      </c>
      <c r="R66" s="5">
        <v>237291595000</v>
      </c>
      <c r="S66" s="5">
        <v>-1668773924000</v>
      </c>
      <c r="T66" s="5">
        <v>-833134817000</v>
      </c>
      <c r="U66" s="5">
        <v>-132930400000</v>
      </c>
      <c r="V66" s="5">
        <v>3895495061000</v>
      </c>
      <c r="W66" s="5">
        <v>2568781385000</v>
      </c>
      <c r="X66" s="5">
        <v>2272623684000</v>
      </c>
      <c r="Y66" s="5">
        <v>784017742000</v>
      </c>
      <c r="Z66" s="5">
        <v>1915753038000</v>
      </c>
    </row>
    <row r="67" spans="2:26" ht="15.5" x14ac:dyDescent="0.35">
      <c r="C67" t="s">
        <v>27</v>
      </c>
      <c r="D67" s="5">
        <v>-1118452000000</v>
      </c>
      <c r="E67" s="5">
        <v>7528000000</v>
      </c>
      <c r="F67" s="5">
        <v>-444687000000</v>
      </c>
      <c r="G67" s="5">
        <v>-778063000000</v>
      </c>
      <c r="I67" s="5">
        <v>-1826712000000</v>
      </c>
      <c r="J67" s="5">
        <v>-761425000000</v>
      </c>
      <c r="K67" s="5">
        <v>-776833000000</v>
      </c>
      <c r="L67" s="5">
        <v>-1393807000000</v>
      </c>
      <c r="M67" s="5">
        <v>-1181769000000</v>
      </c>
      <c r="N67" s="5">
        <v>-491824319000</v>
      </c>
      <c r="O67" s="5">
        <v>-493182022000</v>
      </c>
      <c r="P67" s="5">
        <v>-391075213000</v>
      </c>
      <c r="Q67" s="5">
        <v>-317893255000</v>
      </c>
      <c r="R67" s="5">
        <v>-172485407000</v>
      </c>
      <c r="S67" s="5">
        <v>227921028000</v>
      </c>
      <c r="T67" s="5">
        <v>57848528000</v>
      </c>
      <c r="U67" s="5">
        <v>542877769000</v>
      </c>
      <c r="V67" s="5">
        <v>-902379330000</v>
      </c>
      <c r="W67" s="5">
        <v>-640889387000</v>
      </c>
      <c r="X67" s="5">
        <v>-597699273000</v>
      </c>
      <c r="Y67" s="5">
        <v>-188786842000</v>
      </c>
      <c r="Z67" s="5">
        <v>-546711187000</v>
      </c>
    </row>
    <row r="68" spans="2:26" ht="15.5" x14ac:dyDescent="0.35">
      <c r="C68" t="s">
        <v>95</v>
      </c>
      <c r="D68" s="5">
        <v>3664111000000</v>
      </c>
      <c r="E68" s="5">
        <v>1308208000000</v>
      </c>
      <c r="F68" s="5">
        <v>1468736000000</v>
      </c>
      <c r="G68" s="5">
        <v>2820020000000</v>
      </c>
      <c r="I68" s="5">
        <v>7920415000000</v>
      </c>
      <c r="J68" s="5">
        <v>3852218000000</v>
      </c>
      <c r="K68" s="5">
        <v>3077648000000</v>
      </c>
      <c r="L68" s="5">
        <v>3820964000000</v>
      </c>
      <c r="M68" s="5">
        <v>1861740000000</v>
      </c>
      <c r="N68" s="5">
        <v>1149353693000</v>
      </c>
      <c r="O68" s="5">
        <v>193852031000</v>
      </c>
      <c r="P68" s="5">
        <v>874426593000</v>
      </c>
      <c r="Q68" s="5">
        <v>136503269000</v>
      </c>
      <c r="R68" s="5">
        <v>64806188000</v>
      </c>
      <c r="S68" s="5">
        <v>-1440852896000</v>
      </c>
      <c r="T68" s="5">
        <v>-775286289000</v>
      </c>
      <c r="U68" s="5">
        <v>409947369000</v>
      </c>
      <c r="V68" s="5">
        <v>2993115731000</v>
      </c>
      <c r="W68" s="5">
        <v>1927891998000</v>
      </c>
      <c r="X68" s="5">
        <v>1674924411000</v>
      </c>
      <c r="Y68" s="5">
        <v>595230900000</v>
      </c>
      <c r="Z68" s="5">
        <v>1369041851000</v>
      </c>
    </row>
    <row r="69" spans="2:26" ht="15.5" x14ac:dyDescent="0.35">
      <c r="C69" t="s">
        <v>96</v>
      </c>
      <c r="X69" s="5">
        <v>8475581000</v>
      </c>
      <c r="Y69" s="5">
        <v>9076188000</v>
      </c>
      <c r="Z69" s="5">
        <v>-902686000</v>
      </c>
    </row>
    <row r="70" spans="2:26" ht="15.5" x14ac:dyDescent="0.35">
      <c r="C70" t="s">
        <v>97</v>
      </c>
      <c r="D70" s="5">
        <v>3664111000000</v>
      </c>
      <c r="E70" s="5">
        <v>1308208000000</v>
      </c>
      <c r="F70" s="5">
        <v>1468736000000</v>
      </c>
      <c r="G70" s="5">
        <v>2820020000000</v>
      </c>
      <c r="I70" s="5">
        <v>7920415000000</v>
      </c>
      <c r="J70" s="5">
        <v>3852218000000</v>
      </c>
      <c r="K70" s="5">
        <v>3077648000000</v>
      </c>
      <c r="L70" s="5">
        <v>3820964000000</v>
      </c>
      <c r="M70" s="5">
        <v>1861740000000</v>
      </c>
      <c r="N70" s="5">
        <v>1149353693000</v>
      </c>
      <c r="O70" s="5">
        <v>193852031000</v>
      </c>
      <c r="P70" s="5">
        <v>874426593000</v>
      </c>
      <c r="Q70" s="5">
        <v>136503269000</v>
      </c>
      <c r="R70" s="5">
        <v>64806188000</v>
      </c>
      <c r="S70" s="5">
        <v>-1440852896000</v>
      </c>
      <c r="T70" s="5">
        <v>-775286289000</v>
      </c>
      <c r="U70" s="5">
        <v>409947369000</v>
      </c>
      <c r="V70" s="5">
        <v>2993115731000</v>
      </c>
      <c r="W70" s="5">
        <v>1927891998000</v>
      </c>
      <c r="X70" s="5">
        <v>1683399992000</v>
      </c>
      <c r="Y70" s="5">
        <v>604307088000</v>
      </c>
      <c r="Z70" s="5">
        <v>1368139165000</v>
      </c>
    </row>
    <row r="71" spans="2:26" ht="15.5" x14ac:dyDescent="0.35">
      <c r="C71" t="s">
        <v>98</v>
      </c>
      <c r="D71" s="5">
        <v>142014000000</v>
      </c>
      <c r="E71" s="5">
        <v>246056000000</v>
      </c>
      <c r="F71" s="5">
        <v>21683000000</v>
      </c>
      <c r="G71" s="5">
        <v>-89769000000</v>
      </c>
      <c r="I71" s="5">
        <v>278471000000</v>
      </c>
      <c r="J71" s="5">
        <v>245354000000</v>
      </c>
      <c r="K71" s="5">
        <v>2753000000</v>
      </c>
      <c r="L71" s="5">
        <v>-15131000000</v>
      </c>
      <c r="M71" s="5">
        <v>338182000000</v>
      </c>
      <c r="N71" s="5">
        <v>-175475942000</v>
      </c>
      <c r="O71" s="5">
        <v>-202750386000</v>
      </c>
      <c r="P71" s="5">
        <v>422177987000</v>
      </c>
      <c r="Q71" s="5">
        <v>-54895325000</v>
      </c>
      <c r="R71" s="5">
        <v>27270423000</v>
      </c>
      <c r="S71" s="5">
        <v>2353408947000</v>
      </c>
      <c r="T71" s="5">
        <v>107245000</v>
      </c>
      <c r="U71" s="5">
        <v>191354000</v>
      </c>
      <c r="V71" s="5">
        <v>-4091142000</v>
      </c>
      <c r="W71" s="5">
        <v>-3152584000</v>
      </c>
    </row>
    <row r="72" spans="2:26" ht="15.5" x14ac:dyDescent="0.35">
      <c r="C72" t="s">
        <v>100</v>
      </c>
      <c r="D72" s="5">
        <v>3806125000000</v>
      </c>
      <c r="E72" s="5">
        <v>1554264000000</v>
      </c>
      <c r="F72" s="5">
        <v>1490419000000</v>
      </c>
      <c r="G72" s="5">
        <v>2730251000000</v>
      </c>
      <c r="I72" s="5">
        <v>8198886000000</v>
      </c>
      <c r="J72" s="5">
        <v>4097572000000</v>
      </c>
      <c r="K72" s="5">
        <v>3080401000000</v>
      </c>
      <c r="L72" s="5">
        <v>3805833000000</v>
      </c>
      <c r="M72" s="5">
        <v>2199922000000</v>
      </c>
      <c r="N72" s="5">
        <v>973877751000</v>
      </c>
      <c r="O72" s="5">
        <v>-8898355000</v>
      </c>
      <c r="P72" s="5">
        <v>1296604580000</v>
      </c>
      <c r="Q72" s="5">
        <v>81607944000</v>
      </c>
      <c r="R72" s="5">
        <v>92076611000</v>
      </c>
      <c r="S72" s="5">
        <v>912556051000</v>
      </c>
      <c r="T72" s="5">
        <v>-775179044000</v>
      </c>
      <c r="U72" s="5">
        <v>410138723000</v>
      </c>
      <c r="V72" s="5">
        <v>2989024589000</v>
      </c>
      <c r="W72" s="5">
        <v>1924739414000</v>
      </c>
    </row>
    <row r="73" spans="2:26" ht="15.5" x14ac:dyDescent="0.35">
      <c r="C73" t="s">
        <v>101</v>
      </c>
      <c r="D73" s="5">
        <v>3664111000000</v>
      </c>
      <c r="E73" s="5">
        <v>1308208000000</v>
      </c>
      <c r="F73" s="5">
        <v>1468736000000</v>
      </c>
      <c r="G73" s="5">
        <v>2820020000000</v>
      </c>
      <c r="I73" s="5">
        <v>7920415000000</v>
      </c>
      <c r="J73" s="5">
        <v>3852218000000</v>
      </c>
      <c r="K73" s="5">
        <v>3077648000000</v>
      </c>
      <c r="L73" s="5">
        <v>3820964000000</v>
      </c>
      <c r="M73" s="5">
        <v>1861740000000</v>
      </c>
      <c r="N73" s="5">
        <v>1149353693000</v>
      </c>
      <c r="O73" s="5">
        <v>193852031000</v>
      </c>
      <c r="P73" s="5">
        <v>874426593000</v>
      </c>
      <c r="Q73" s="5">
        <v>136503269000</v>
      </c>
      <c r="R73" s="5">
        <v>64806188000</v>
      </c>
      <c r="S73" s="5">
        <v>-1440852896000</v>
      </c>
      <c r="T73" s="5">
        <v>-775286289000</v>
      </c>
      <c r="U73" s="5">
        <v>409947369000</v>
      </c>
      <c r="V73" s="5">
        <v>2993115731000</v>
      </c>
      <c r="W73" s="5">
        <v>1927891998000</v>
      </c>
      <c r="X73" s="5">
        <v>1683399992000</v>
      </c>
      <c r="Y73" s="5">
        <v>604307088000</v>
      </c>
      <c r="Z73" s="5">
        <v>1368139165000</v>
      </c>
    </row>
    <row r="74" spans="2:26" ht="15.5" x14ac:dyDescent="0.35">
      <c r="C74" t="s">
        <v>7</v>
      </c>
      <c r="D74" s="5">
        <v>3548796000000</v>
      </c>
      <c r="E74" s="5">
        <v>1480311000000</v>
      </c>
      <c r="F74" s="5">
        <v>1299892000000</v>
      </c>
      <c r="G74" s="5">
        <v>2475413000000</v>
      </c>
      <c r="I74" s="5">
        <v>7487305000000</v>
      </c>
      <c r="J74" s="5">
        <v>3892564000000</v>
      </c>
      <c r="K74" s="5">
        <v>3080399000000</v>
      </c>
      <c r="L74" s="5">
        <v>3805834000000</v>
      </c>
      <c r="M74" s="5">
        <v>2199925000000</v>
      </c>
      <c r="N74" s="5">
        <v>973876861000</v>
      </c>
      <c r="O74" s="5">
        <v>-8899239000</v>
      </c>
      <c r="P74" s="5">
        <v>1296603017000</v>
      </c>
      <c r="Q74" s="5">
        <v>81611457000</v>
      </c>
      <c r="R74" s="5">
        <v>92080748000</v>
      </c>
      <c r="S74" s="5">
        <v>912557152000</v>
      </c>
      <c r="T74" s="5">
        <v>-775179588000</v>
      </c>
      <c r="U74" s="5">
        <v>410135469000</v>
      </c>
      <c r="V74" s="5">
        <v>2989023840000</v>
      </c>
      <c r="W74" s="5">
        <v>1924736965000</v>
      </c>
    </row>
    <row r="75" spans="2:26" ht="15.5" x14ac:dyDescent="0.35">
      <c r="C75" t="s">
        <v>102</v>
      </c>
      <c r="D75" s="5">
        <v>3664111000000</v>
      </c>
      <c r="E75" s="5">
        <v>1308208000000</v>
      </c>
      <c r="F75" s="5">
        <v>1468736000000</v>
      </c>
      <c r="G75" s="5">
        <v>2820020000000</v>
      </c>
      <c r="I75" s="5">
        <v>7920415000000</v>
      </c>
      <c r="J75" s="5">
        <v>3852218000000</v>
      </c>
      <c r="K75" s="5">
        <v>3077648000000</v>
      </c>
      <c r="L75" s="5">
        <v>3820964000000</v>
      </c>
      <c r="M75" s="5">
        <v>1861740000000</v>
      </c>
      <c r="N75" s="5">
        <v>1149353693000</v>
      </c>
      <c r="O75" s="5">
        <v>193852031000</v>
      </c>
      <c r="P75" s="5">
        <v>874426593000</v>
      </c>
      <c r="Q75" s="5">
        <v>136503269000</v>
      </c>
      <c r="R75" s="5">
        <v>64806188000</v>
      </c>
      <c r="S75" s="5">
        <v>-1440852896000</v>
      </c>
      <c r="T75" s="5">
        <v>-775286289000</v>
      </c>
      <c r="U75" s="5">
        <v>409947369000</v>
      </c>
      <c r="V75" s="5">
        <v>2993115731000</v>
      </c>
      <c r="W75" s="5">
        <v>1927891998000</v>
      </c>
      <c r="X75" s="5">
        <v>1683399992000</v>
      </c>
      <c r="Y75" s="5">
        <v>604307088000</v>
      </c>
      <c r="Z75" s="5">
        <v>1368139165000</v>
      </c>
    </row>
    <row r="76" spans="2:26" ht="15.5" x14ac:dyDescent="0.35">
      <c r="C76" t="s">
        <v>103</v>
      </c>
      <c r="D76" s="5">
        <v>3806125000000</v>
      </c>
      <c r="E76" s="5">
        <v>1554264000000</v>
      </c>
      <c r="F76" s="5">
        <v>1490419000000</v>
      </c>
      <c r="G76" s="5">
        <v>2730251000000</v>
      </c>
      <c r="I76" s="5">
        <v>8198886000000</v>
      </c>
      <c r="J76" s="5">
        <v>4097572000000</v>
      </c>
      <c r="K76" s="5">
        <v>3080401000000</v>
      </c>
      <c r="L76" s="5">
        <v>3805833000000</v>
      </c>
      <c r="M76" s="5">
        <v>2199922000000</v>
      </c>
      <c r="N76" s="5">
        <v>973877751000</v>
      </c>
      <c r="O76" s="5">
        <v>-8898355000</v>
      </c>
      <c r="P76" s="5">
        <v>1296604580000</v>
      </c>
      <c r="Q76" s="5">
        <v>81607944000</v>
      </c>
      <c r="R76" s="5">
        <v>92076611000</v>
      </c>
      <c r="S76" s="5">
        <v>912556051000</v>
      </c>
      <c r="T76" s="5">
        <v>-775179044000</v>
      </c>
      <c r="U76" s="5">
        <v>410138723000</v>
      </c>
      <c r="V76" s="5">
        <v>2989024589000</v>
      </c>
      <c r="W76" s="5">
        <v>1924739414000</v>
      </c>
    </row>
    <row r="77" spans="2:26" ht="15.5" x14ac:dyDescent="0.35">
      <c r="C77" t="s">
        <v>104</v>
      </c>
      <c r="D77" s="5">
        <v>3806125000000</v>
      </c>
      <c r="E77" s="5">
        <v>1554264000000</v>
      </c>
      <c r="F77" s="5">
        <v>1490419000000</v>
      </c>
      <c r="G77" s="5">
        <v>2730251000000</v>
      </c>
      <c r="I77" s="5">
        <v>8198886000000</v>
      </c>
      <c r="J77" s="5">
        <v>4097572000000</v>
      </c>
      <c r="K77" s="5">
        <v>3080401000000</v>
      </c>
      <c r="L77" s="5">
        <v>3805833000000</v>
      </c>
      <c r="M77" s="5">
        <v>2199922000000</v>
      </c>
      <c r="N77" s="5">
        <v>973877751000</v>
      </c>
      <c r="O77" s="5">
        <v>-8898355000</v>
      </c>
      <c r="P77" s="5">
        <v>1296604580000</v>
      </c>
      <c r="Q77" s="5">
        <v>81607944000</v>
      </c>
      <c r="R77" s="5">
        <v>92076611000</v>
      </c>
      <c r="S77" s="5">
        <v>912556051000</v>
      </c>
      <c r="T77" s="5">
        <v>-775179044000</v>
      </c>
      <c r="U77" s="5">
        <v>410138723000</v>
      </c>
      <c r="V77" s="5">
        <v>2989024589000</v>
      </c>
      <c r="W77" s="5">
        <v>1924739414000</v>
      </c>
    </row>
    <row r="79" spans="2:26" ht="15.5" x14ac:dyDescent="0.35">
      <c r="B79" t="s">
        <v>105</v>
      </c>
      <c r="C79" t="s">
        <v>106</v>
      </c>
    </row>
    <row r="80" spans="2:26" ht="15.5" x14ac:dyDescent="0.35">
      <c r="C80" t="s">
        <v>107</v>
      </c>
    </row>
    <row r="81" spans="3:26" ht="15.5" x14ac:dyDescent="0.35">
      <c r="C81" t="s">
        <v>19</v>
      </c>
      <c r="D81" s="5">
        <v>9038508000000</v>
      </c>
      <c r="E81" s="5">
        <v>8433610000000</v>
      </c>
      <c r="F81" s="5">
        <v>9261871000000</v>
      </c>
      <c r="G81" s="5">
        <v>10513725000000</v>
      </c>
      <c r="I81" s="5">
        <v>8433610000000</v>
      </c>
      <c r="J81" s="5">
        <v>4751621000000</v>
      </c>
      <c r="K81" s="5">
        <v>9208814000000</v>
      </c>
      <c r="L81" s="5">
        <v>4476491000000</v>
      </c>
      <c r="M81" s="5">
        <v>5089160000000</v>
      </c>
      <c r="N81" s="5">
        <v>3984387647000</v>
      </c>
      <c r="O81" s="5">
        <v>3636243080000</v>
      </c>
      <c r="P81" s="5">
        <v>4299068085000</v>
      </c>
      <c r="Q81" s="5">
        <v>5550677020000</v>
      </c>
      <c r="R81" s="5">
        <v>7623385438000</v>
      </c>
      <c r="S81" s="5">
        <v>8086634372000</v>
      </c>
      <c r="T81" s="5">
        <v>2618910283000</v>
      </c>
      <c r="U81" s="5">
        <v>2792737848000</v>
      </c>
      <c r="V81" s="5">
        <v>3868574769000</v>
      </c>
      <c r="W81" s="5">
        <v>5639678574000</v>
      </c>
      <c r="X81" s="5">
        <v>4308242737000</v>
      </c>
      <c r="Y81" s="5">
        <v>2773582727000</v>
      </c>
      <c r="Z81" s="5">
        <v>3284218532000</v>
      </c>
    </row>
    <row r="82" spans="3:26" ht="15.5" x14ac:dyDescent="0.35">
      <c r="C82" t="s">
        <v>108</v>
      </c>
      <c r="D82" s="5">
        <v>3116720000000</v>
      </c>
      <c r="E82" s="5">
        <v>2327866000000</v>
      </c>
      <c r="F82" s="5">
        <v>1568489000000</v>
      </c>
      <c r="G82" s="5">
        <v>2047916000000</v>
      </c>
      <c r="I82" s="5">
        <v>2327866000000</v>
      </c>
      <c r="J82" s="5">
        <v>1148794000000</v>
      </c>
      <c r="K82" s="5">
        <v>1094271000000</v>
      </c>
      <c r="L82" s="5">
        <v>1832623000000</v>
      </c>
      <c r="M82" s="5">
        <v>1447676000000</v>
      </c>
      <c r="N82" s="5">
        <v>1344195664000</v>
      </c>
      <c r="O82" s="5">
        <v>1002334714000</v>
      </c>
      <c r="P82" s="5">
        <v>923895620000</v>
      </c>
      <c r="Q82" s="5">
        <v>971168156000</v>
      </c>
      <c r="R82" s="5">
        <v>834170879000</v>
      </c>
      <c r="S82" s="5">
        <v>448012221000</v>
      </c>
      <c r="T82" s="5">
        <v>1067620272000</v>
      </c>
      <c r="U82" s="5">
        <v>1152686688000</v>
      </c>
      <c r="V82" s="5">
        <v>1722426366000</v>
      </c>
      <c r="W82" s="5">
        <v>1247342620000</v>
      </c>
      <c r="X82" s="5">
        <v>1579883859000</v>
      </c>
      <c r="Y82" s="5">
        <v>818097073000</v>
      </c>
      <c r="Z82" s="5">
        <v>594950328000</v>
      </c>
    </row>
    <row r="83" spans="3:26" ht="15.5" x14ac:dyDescent="0.35">
      <c r="C83" t="s">
        <v>109</v>
      </c>
      <c r="O83" s="5">
        <v>642785413000</v>
      </c>
      <c r="P83" s="5">
        <v>429241388000</v>
      </c>
      <c r="Q83" s="5">
        <v>327219276000</v>
      </c>
      <c r="R83" s="5">
        <v>419910100000</v>
      </c>
      <c r="S83" s="5">
        <v>547034314000</v>
      </c>
      <c r="T83" s="5">
        <v>448654416000</v>
      </c>
      <c r="U83" s="5">
        <v>471822225000</v>
      </c>
      <c r="V83" s="5">
        <v>378228386000</v>
      </c>
      <c r="W83" s="5">
        <v>255244948000</v>
      </c>
      <c r="X83" s="5">
        <v>247912405000</v>
      </c>
      <c r="Y83" s="5">
        <v>155577968000</v>
      </c>
      <c r="Z83" s="5">
        <v>128562808000</v>
      </c>
    </row>
    <row r="84" spans="3:26" ht="15.5" x14ac:dyDescent="0.35">
      <c r="C84" t="s">
        <v>110</v>
      </c>
      <c r="O84" s="5">
        <v>96958283000</v>
      </c>
      <c r="P84" s="5">
        <v>728749573000</v>
      </c>
      <c r="Q84" s="5">
        <v>479165925000</v>
      </c>
      <c r="R84" s="5">
        <v>165815841000</v>
      </c>
      <c r="S84" s="5">
        <v>177060544000</v>
      </c>
      <c r="T84" s="5">
        <v>238821839000</v>
      </c>
      <c r="U84" s="5">
        <v>75257785000</v>
      </c>
      <c r="V84" s="5">
        <v>38725066000</v>
      </c>
      <c r="W84" s="5">
        <v>2349614000</v>
      </c>
      <c r="X84" s="5">
        <v>16744722000</v>
      </c>
      <c r="Y84" s="5">
        <v>2932320000</v>
      </c>
      <c r="Z84" s="5">
        <v>1968830000</v>
      </c>
    </row>
    <row r="85" spans="3:26" ht="15.5" x14ac:dyDescent="0.35">
      <c r="C85" t="s">
        <v>111</v>
      </c>
      <c r="D85" s="5">
        <v>3116720000000</v>
      </c>
      <c r="E85" s="5">
        <v>2327866000000</v>
      </c>
      <c r="F85" s="5">
        <v>1568489000000</v>
      </c>
      <c r="G85" s="5">
        <v>2047916000000</v>
      </c>
      <c r="I85" s="5">
        <v>2327866000000</v>
      </c>
      <c r="J85" s="5">
        <v>1148794000000</v>
      </c>
      <c r="K85" s="5">
        <v>1094271000000</v>
      </c>
      <c r="L85" s="5">
        <v>1832623000000</v>
      </c>
      <c r="M85" s="5">
        <v>1447676000000</v>
      </c>
      <c r="N85" s="5">
        <v>1344195664000</v>
      </c>
      <c r="O85" s="5">
        <v>1002334714000</v>
      </c>
      <c r="P85" s="5">
        <v>923895620000</v>
      </c>
      <c r="Q85" s="5">
        <v>971168156000</v>
      </c>
      <c r="R85" s="5">
        <v>834170879000</v>
      </c>
      <c r="S85" s="5">
        <v>448012221000</v>
      </c>
      <c r="T85" s="5">
        <v>1067620272000</v>
      </c>
      <c r="U85" s="5">
        <v>1152686688000</v>
      </c>
      <c r="V85" s="5">
        <v>1722426366000</v>
      </c>
      <c r="W85" s="5">
        <v>1247342620000</v>
      </c>
      <c r="X85" s="5">
        <v>1579883859000</v>
      </c>
      <c r="Y85" s="5">
        <v>818097073000</v>
      </c>
      <c r="Z85" s="5">
        <v>594950328000</v>
      </c>
    </row>
    <row r="86" spans="3:26" ht="15.5" x14ac:dyDescent="0.35">
      <c r="C86" t="s">
        <v>112</v>
      </c>
      <c r="D86" s="5">
        <v>248321000000</v>
      </c>
      <c r="E86" s="5">
        <v>109352000000</v>
      </c>
      <c r="F86" s="5">
        <v>244829000000</v>
      </c>
      <c r="G86" s="5">
        <v>243084000000</v>
      </c>
      <c r="I86" s="5">
        <v>109352000000</v>
      </c>
      <c r="J86" s="5">
        <v>239592000000</v>
      </c>
      <c r="P86" s="5">
        <v>455070658000</v>
      </c>
      <c r="Q86" s="5">
        <v>1810907131000</v>
      </c>
      <c r="R86" s="5">
        <v>514361416000</v>
      </c>
      <c r="S86" s="5">
        <v>481963825000</v>
      </c>
      <c r="T86" s="5">
        <v>37027697000</v>
      </c>
      <c r="U86" s="5">
        <v>33732183000</v>
      </c>
    </row>
    <row r="87" spans="3:26" ht="15.5" x14ac:dyDescent="0.35">
      <c r="C87" t="s">
        <v>113</v>
      </c>
      <c r="D87" s="5">
        <v>248321000000</v>
      </c>
      <c r="E87" s="5">
        <v>109352000000</v>
      </c>
      <c r="F87" s="5">
        <v>244829000000</v>
      </c>
      <c r="G87" s="5">
        <v>243084000000</v>
      </c>
      <c r="I87" s="5">
        <v>109352000000</v>
      </c>
      <c r="J87" s="5">
        <v>239592000000</v>
      </c>
      <c r="P87" s="5">
        <v>455070658000</v>
      </c>
      <c r="Q87" s="5">
        <v>1810907131000</v>
      </c>
      <c r="R87" s="5">
        <v>514361416000</v>
      </c>
      <c r="S87" s="5">
        <v>481963825000</v>
      </c>
      <c r="T87" s="5">
        <v>37027697000</v>
      </c>
      <c r="U87" s="5">
        <v>33732183000</v>
      </c>
    </row>
    <row r="88" spans="3:26" ht="15.5" x14ac:dyDescent="0.35">
      <c r="C88" t="s">
        <v>317</v>
      </c>
    </row>
    <row r="89" spans="3:26" ht="15.5" x14ac:dyDescent="0.35">
      <c r="C89" t="s">
        <v>114</v>
      </c>
      <c r="D89" s="5">
        <v>16848545000000</v>
      </c>
      <c r="E89" s="5">
        <v>7731354000000</v>
      </c>
      <c r="F89" s="5">
        <v>5978877000000</v>
      </c>
      <c r="G89" s="5">
        <v>6592627000000</v>
      </c>
      <c r="I89" s="5">
        <v>7731354000000</v>
      </c>
      <c r="J89" s="5">
        <v>6039652000000</v>
      </c>
      <c r="K89" s="5">
        <v>3470153000000</v>
      </c>
      <c r="L89" s="5">
        <v>2906069000000</v>
      </c>
      <c r="M89" s="5">
        <v>3107312000000</v>
      </c>
      <c r="N89" s="5">
        <v>2626022280000</v>
      </c>
      <c r="O89" s="5">
        <v>1796301441000</v>
      </c>
      <c r="P89" s="5">
        <v>2027731541000</v>
      </c>
      <c r="Q89" s="5">
        <v>1257785082000</v>
      </c>
      <c r="R89" s="5">
        <v>1388415530000</v>
      </c>
      <c r="S89" s="5">
        <v>1752584557000</v>
      </c>
      <c r="T89" s="5">
        <v>1761888223000</v>
      </c>
      <c r="U89" s="5">
        <v>2445933902000</v>
      </c>
      <c r="V89" s="5">
        <v>1449967933000</v>
      </c>
      <c r="W89" s="5">
        <v>1687897283000</v>
      </c>
      <c r="X89" s="5">
        <v>1229283112000</v>
      </c>
      <c r="Y89" s="5">
        <v>1170505411000</v>
      </c>
      <c r="Z89" s="5">
        <v>1391471720000</v>
      </c>
    </row>
    <row r="90" spans="3:26" ht="15.5" x14ac:dyDescent="0.35">
      <c r="C90" t="s">
        <v>93</v>
      </c>
      <c r="D90" s="5">
        <v>4560002000000</v>
      </c>
      <c r="E90" s="5">
        <v>4417988000000</v>
      </c>
      <c r="F90" s="5">
        <v>4408959000000</v>
      </c>
      <c r="G90" s="5">
        <v>4384363000000</v>
      </c>
      <c r="I90" s="5">
        <v>4417988000000</v>
      </c>
      <c r="J90" s="5">
        <v>4373203000000</v>
      </c>
      <c r="K90" s="5">
        <v>4154409000000</v>
      </c>
      <c r="L90" s="5">
        <v>4231622000000</v>
      </c>
      <c r="M90" s="5">
        <v>4227664000000</v>
      </c>
      <c r="N90" s="5">
        <v>3915454638000</v>
      </c>
      <c r="O90" s="5">
        <v>3882713696000</v>
      </c>
      <c r="P90" s="5">
        <v>2810123112000</v>
      </c>
      <c r="Q90" s="5">
        <v>2386755460000</v>
      </c>
      <c r="R90" s="5">
        <v>2385616340000</v>
      </c>
      <c r="S90" s="5">
        <v>2385736471000</v>
      </c>
      <c r="T90" s="5">
        <v>55102023000</v>
      </c>
      <c r="U90" s="5">
        <v>51617267000</v>
      </c>
      <c r="V90" s="5">
        <v>121157392000</v>
      </c>
      <c r="W90" s="5">
        <v>115190902000</v>
      </c>
      <c r="X90" s="5">
        <v>114898262000</v>
      </c>
      <c r="Y90" s="5">
        <v>101244400000</v>
      </c>
      <c r="Z90" s="5">
        <v>51972066000</v>
      </c>
    </row>
    <row r="91" spans="3:26" ht="15.5" x14ac:dyDescent="0.35">
      <c r="C91" t="s">
        <v>115</v>
      </c>
      <c r="D91" s="5">
        <v>33206503000000</v>
      </c>
      <c r="E91" s="5">
        <v>23021850000000</v>
      </c>
      <c r="F91" s="5">
        <v>19373128000000</v>
      </c>
      <c r="G91" s="5">
        <v>20959065000000</v>
      </c>
      <c r="I91" s="5">
        <v>23021850000000</v>
      </c>
      <c r="J91" s="5">
        <v>17991975000000</v>
      </c>
      <c r="K91" s="5">
        <v>20064546000000</v>
      </c>
      <c r="L91" s="5">
        <v>11694779000000</v>
      </c>
      <c r="M91" s="5">
        <v>11728143000000</v>
      </c>
      <c r="N91" s="5">
        <v>9150514439000</v>
      </c>
      <c r="O91" s="5">
        <v>7665239260000</v>
      </c>
      <c r="P91" s="5">
        <v>8498442636000</v>
      </c>
      <c r="Q91" s="5">
        <v>9001938755000</v>
      </c>
      <c r="R91" s="5">
        <v>10630221568000</v>
      </c>
      <c r="S91" s="5">
        <v>11252826560000</v>
      </c>
      <c r="T91" s="5">
        <v>6343109936000</v>
      </c>
      <c r="U91" s="5">
        <v>7080437173000</v>
      </c>
      <c r="V91" s="5">
        <v>7646851196000</v>
      </c>
      <c r="W91" s="5">
        <v>9108019774000</v>
      </c>
      <c r="X91" s="5">
        <v>7593630426000</v>
      </c>
      <c r="Y91" s="5">
        <v>5436847017000</v>
      </c>
      <c r="Z91" s="5">
        <v>5819531944000</v>
      </c>
    </row>
    <row r="92" spans="3:26" ht="15.5" x14ac:dyDescent="0.35">
      <c r="C92" t="s">
        <v>116</v>
      </c>
    </row>
    <row r="93" spans="3:26" ht="15.5" x14ac:dyDescent="0.35">
      <c r="C93" t="s">
        <v>319</v>
      </c>
      <c r="D93" s="5">
        <v>9242995000000</v>
      </c>
      <c r="E93" s="5">
        <v>8999142000000</v>
      </c>
      <c r="F93" s="5">
        <v>8740398000000</v>
      </c>
      <c r="G93" s="5">
        <v>5982098000000</v>
      </c>
      <c r="I93" s="5">
        <v>8999142000000</v>
      </c>
      <c r="J93" s="5">
        <v>5426133000000</v>
      </c>
      <c r="K93" s="5">
        <v>2568246000000</v>
      </c>
      <c r="L93" s="5">
        <v>2708056000000</v>
      </c>
      <c r="M93" s="5">
        <v>1770368000000</v>
      </c>
      <c r="N93" s="5">
        <v>1071954072000</v>
      </c>
      <c r="O93" s="5">
        <v>744529918000</v>
      </c>
      <c r="P93" s="5">
        <v>1097162918000</v>
      </c>
      <c r="Q93" s="5">
        <v>1690633406000</v>
      </c>
      <c r="R93" s="5">
        <v>2080115940000</v>
      </c>
      <c r="S93" s="5">
        <v>1992516049000</v>
      </c>
      <c r="T93" s="5">
        <v>2687171571000</v>
      </c>
      <c r="U93" s="5">
        <v>3582548750000</v>
      </c>
      <c r="V93" s="5">
        <v>3956042901000</v>
      </c>
      <c r="W93" s="5">
        <v>173259737000</v>
      </c>
    </row>
    <row r="94" spans="3:26" ht="15.5" x14ac:dyDescent="0.35">
      <c r="C94" t="s">
        <v>117</v>
      </c>
      <c r="Q94" s="5">
        <v>835350024000</v>
      </c>
      <c r="R94" s="5">
        <v>1136694848000</v>
      </c>
      <c r="S94" s="5">
        <v>1481635779000</v>
      </c>
      <c r="T94" s="5">
        <v>1438385425000</v>
      </c>
      <c r="U94" s="5">
        <v>1350639204000</v>
      </c>
      <c r="V94" s="5">
        <v>1154405032000</v>
      </c>
      <c r="W94" s="5">
        <v>1035900790000</v>
      </c>
    </row>
    <row r="95" spans="3:26" ht="15.5" x14ac:dyDescent="0.35">
      <c r="C95" t="s">
        <v>123</v>
      </c>
      <c r="D95" s="5">
        <v>14304935000000</v>
      </c>
      <c r="E95" s="5">
        <v>14418214000000</v>
      </c>
      <c r="F95" s="5">
        <v>15268785000000</v>
      </c>
      <c r="G95" s="5">
        <v>15374274000000</v>
      </c>
      <c r="I95" s="5">
        <v>14418214000000</v>
      </c>
      <c r="J95" s="5">
        <v>15644099000000</v>
      </c>
      <c r="K95" s="5">
        <v>16183257000000</v>
      </c>
      <c r="L95" s="5">
        <v>16471563000000</v>
      </c>
      <c r="M95" s="5">
        <v>16863748000000</v>
      </c>
      <c r="N95" s="5">
        <v>18248068325000</v>
      </c>
      <c r="O95" s="5">
        <v>18865691270000</v>
      </c>
      <c r="P95" s="5">
        <v>20128155732000</v>
      </c>
      <c r="Q95" s="5">
        <v>14092994799000</v>
      </c>
      <c r="R95" s="5">
        <v>12958946013000</v>
      </c>
      <c r="S95" s="5">
        <v>12267804244000</v>
      </c>
      <c r="T95" s="5">
        <v>8699660101000</v>
      </c>
      <c r="U95" s="5">
        <v>6700155560000</v>
      </c>
      <c r="V95" s="5">
        <v>4663449270000</v>
      </c>
      <c r="W95" s="5">
        <v>2980742742000</v>
      </c>
      <c r="X95" s="5">
        <v>2952396841000</v>
      </c>
      <c r="Y95" s="5">
        <v>2890601952000</v>
      </c>
      <c r="Z95" s="5">
        <v>2890477780000</v>
      </c>
    </row>
    <row r="96" spans="3:26" ht="15.5" x14ac:dyDescent="0.35">
      <c r="C96" t="s">
        <v>436</v>
      </c>
      <c r="D96" s="5">
        <v>852131000000</v>
      </c>
      <c r="E96" s="5">
        <v>865053000000</v>
      </c>
      <c r="F96" s="5">
        <v>523155000000</v>
      </c>
      <c r="G96" s="5">
        <v>540637000000</v>
      </c>
      <c r="I96" s="5">
        <v>865053000000</v>
      </c>
      <c r="J96" s="5">
        <v>578136000000</v>
      </c>
      <c r="K96" s="5">
        <v>616042000000</v>
      </c>
      <c r="L96" s="5">
        <v>719502000000</v>
      </c>
      <c r="M96" s="5">
        <v>680418000000</v>
      </c>
      <c r="N96" s="5">
        <v>717278245000</v>
      </c>
      <c r="O96" s="5">
        <v>752994987000</v>
      </c>
      <c r="P96" s="5">
        <v>868955970000</v>
      </c>
      <c r="Q96" s="5">
        <v>933832021000</v>
      </c>
      <c r="R96" s="5">
        <v>853515777000</v>
      </c>
      <c r="S96" s="5">
        <v>863973221000</v>
      </c>
      <c r="T96" s="5">
        <v>893941509000</v>
      </c>
      <c r="U96" s="5">
        <v>858785854000</v>
      </c>
      <c r="V96" s="5">
        <v>666238614000</v>
      </c>
    </row>
    <row r="97" spans="3:26" ht="15.5" x14ac:dyDescent="0.35">
      <c r="C97" t="s">
        <v>1064</v>
      </c>
      <c r="D97" s="5">
        <v>1168103000000</v>
      </c>
      <c r="E97" s="5">
        <v>1146270000000</v>
      </c>
      <c r="F97" s="5">
        <v>1090516000000</v>
      </c>
      <c r="G97" s="5">
        <v>1045122000000</v>
      </c>
      <c r="I97" s="5">
        <v>1146270000000</v>
      </c>
      <c r="J97" s="5">
        <v>952224000000</v>
      </c>
      <c r="K97" s="5">
        <v>741468000000</v>
      </c>
      <c r="L97" s="5">
        <v>521179000000</v>
      </c>
      <c r="M97" s="5">
        <v>594141000000</v>
      </c>
      <c r="N97" s="5">
        <v>672919983000</v>
      </c>
      <c r="O97" s="5">
        <v>658740597000</v>
      </c>
      <c r="P97" s="5">
        <v>670169961000</v>
      </c>
      <c r="Q97" s="5">
        <v>665322451000</v>
      </c>
      <c r="R97" s="5">
        <v>799356725000</v>
      </c>
      <c r="S97" s="5">
        <v>743551056000</v>
      </c>
      <c r="T97" s="5">
        <v>687064468000</v>
      </c>
      <c r="U97" s="5">
        <v>709712614000</v>
      </c>
      <c r="V97" s="5">
        <v>754404102000</v>
      </c>
    </row>
    <row r="98" spans="3:26" ht="15.5" x14ac:dyDescent="0.35">
      <c r="C98" t="s">
        <v>437</v>
      </c>
      <c r="W98" s="5">
        <v>1142208576000</v>
      </c>
      <c r="X98" s="5">
        <v>913438233000</v>
      </c>
      <c r="Y98" s="5">
        <v>780712101000</v>
      </c>
      <c r="Z98" s="5">
        <v>622828357000</v>
      </c>
    </row>
    <row r="99" spans="3:26" ht="15.5" x14ac:dyDescent="0.35">
      <c r="C99" t="s">
        <v>320</v>
      </c>
      <c r="D99" s="5">
        <v>72282000000</v>
      </c>
      <c r="E99" s="5">
        <v>75331000000</v>
      </c>
      <c r="F99" s="5">
        <v>105220000000</v>
      </c>
      <c r="G99" s="5">
        <v>82274000000</v>
      </c>
      <c r="I99" s="5">
        <v>75331000000</v>
      </c>
      <c r="J99" s="5">
        <v>67231000000</v>
      </c>
      <c r="K99" s="5">
        <v>45534000000</v>
      </c>
      <c r="L99" s="5">
        <v>33144000000</v>
      </c>
      <c r="M99" s="5">
        <v>42121000000</v>
      </c>
      <c r="N99" s="5">
        <v>46926785000</v>
      </c>
      <c r="O99" s="5">
        <v>42992368000</v>
      </c>
    </row>
    <row r="100" spans="3:26" ht="15.5" x14ac:dyDescent="0.35">
      <c r="C100" t="s">
        <v>124</v>
      </c>
      <c r="D100" s="5">
        <v>68336000000</v>
      </c>
      <c r="E100" s="5">
        <v>68336000000</v>
      </c>
      <c r="F100" s="5">
        <v>68336000000</v>
      </c>
      <c r="G100" s="5">
        <v>68336000000</v>
      </c>
      <c r="I100" s="5">
        <v>68336000000</v>
      </c>
      <c r="J100" s="5">
        <v>68336000000</v>
      </c>
      <c r="K100" s="5">
        <v>68336000000</v>
      </c>
      <c r="L100" s="5">
        <v>68336000000</v>
      </c>
      <c r="M100" s="5">
        <v>68336000000</v>
      </c>
      <c r="N100" s="5">
        <v>68336044000</v>
      </c>
      <c r="O100" s="5">
        <v>68336044000</v>
      </c>
      <c r="P100" s="5">
        <v>101759427000</v>
      </c>
      <c r="Q100" s="5">
        <v>101759427000</v>
      </c>
      <c r="R100" s="5">
        <v>101759427000</v>
      </c>
      <c r="S100" s="5">
        <v>101759427000</v>
      </c>
      <c r="T100" s="5">
        <v>133651462000</v>
      </c>
      <c r="U100" s="5">
        <v>179941213000</v>
      </c>
      <c r="V100" s="5">
        <v>185373972000</v>
      </c>
      <c r="W100" s="5">
        <v>185373972000</v>
      </c>
      <c r="X100" s="5">
        <v>89766189000</v>
      </c>
      <c r="Y100" s="5">
        <v>80964126000</v>
      </c>
      <c r="Z100" s="5">
        <v>85360253000</v>
      </c>
    </row>
    <row r="101" spans="3:26" ht="15.5" x14ac:dyDescent="0.35">
      <c r="C101" t="s">
        <v>118</v>
      </c>
      <c r="D101" s="5">
        <v>835270000000</v>
      </c>
      <c r="E101" s="5">
        <v>957591000000</v>
      </c>
      <c r="F101" s="5">
        <v>469254000000</v>
      </c>
      <c r="G101" s="5">
        <v>424436000000</v>
      </c>
      <c r="I101" s="5">
        <v>957591000000</v>
      </c>
      <c r="J101" s="5">
        <v>430803000000</v>
      </c>
      <c r="K101" s="5">
        <v>183565000000</v>
      </c>
      <c r="L101" s="5">
        <v>159725000000</v>
      </c>
      <c r="M101" s="5">
        <v>111471000000</v>
      </c>
      <c r="N101" s="5">
        <v>173374046000</v>
      </c>
      <c r="O101" s="5">
        <v>129448529000</v>
      </c>
      <c r="P101" s="5">
        <v>220095687000</v>
      </c>
      <c r="Q101" s="5">
        <v>306609010000</v>
      </c>
      <c r="R101" s="5">
        <v>560641159000</v>
      </c>
      <c r="S101" s="5">
        <v>732082537000</v>
      </c>
      <c r="T101" s="5">
        <v>517099063000</v>
      </c>
      <c r="U101" s="5">
        <v>433034792000</v>
      </c>
      <c r="V101" s="5">
        <v>36211700000</v>
      </c>
      <c r="W101" s="5">
        <v>371457104000</v>
      </c>
      <c r="X101" s="5">
        <v>407752089000</v>
      </c>
      <c r="Y101" s="5">
        <v>348539106000</v>
      </c>
      <c r="Z101" s="5">
        <v>380271230000</v>
      </c>
    </row>
    <row r="102" spans="3:26" ht="15.5" x14ac:dyDescent="0.35">
      <c r="C102" t="s">
        <v>125</v>
      </c>
      <c r="D102" s="5">
        <v>30089159000000</v>
      </c>
      <c r="E102" s="5">
        <v>29508555000000</v>
      </c>
      <c r="F102" s="5">
        <v>28701619000000</v>
      </c>
      <c r="G102" s="5">
        <v>27419084000000</v>
      </c>
      <c r="I102" s="5">
        <v>29508555000000</v>
      </c>
      <c r="J102" s="5">
        <v>26530670000000</v>
      </c>
      <c r="K102" s="5">
        <v>22786783000000</v>
      </c>
      <c r="L102" s="5">
        <v>21942492000000</v>
      </c>
      <c r="M102" s="5">
        <v>21188011000000</v>
      </c>
      <c r="N102" s="5">
        <v>22578998556000</v>
      </c>
      <c r="O102" s="5">
        <v>22529668470000</v>
      </c>
      <c r="P102" s="5">
        <v>24807948171000</v>
      </c>
      <c r="Q102" s="5">
        <v>21012334697000</v>
      </c>
      <c r="R102" s="5">
        <v>19351314244000</v>
      </c>
      <c r="S102" s="5">
        <v>19104024330000</v>
      </c>
      <c r="T102" s="5">
        <v>15701092284000</v>
      </c>
      <c r="U102" s="5">
        <v>14784680218000</v>
      </c>
      <c r="V102" s="5">
        <v>12061689750000</v>
      </c>
      <c r="W102" s="5">
        <v>6093215303000</v>
      </c>
      <c r="X102" s="5">
        <v>4717101673000</v>
      </c>
      <c r="Y102" s="5">
        <v>4503149421000</v>
      </c>
      <c r="Z102" s="5">
        <v>4425508836000</v>
      </c>
    </row>
    <row r="103" spans="3:26" ht="15.5" x14ac:dyDescent="0.35">
      <c r="C103" t="s">
        <v>126</v>
      </c>
      <c r="D103" s="5">
        <v>63295662000000</v>
      </c>
      <c r="E103" s="5">
        <v>52530405000000</v>
      </c>
      <c r="F103" s="5">
        <v>48074747000000</v>
      </c>
      <c r="G103" s="5">
        <v>48378149000000</v>
      </c>
      <c r="I103" s="5">
        <v>52530405000000</v>
      </c>
      <c r="J103" s="5">
        <v>44522645000000</v>
      </c>
      <c r="K103" s="5">
        <v>42851329000000</v>
      </c>
      <c r="L103" s="5">
        <v>33637271000000</v>
      </c>
      <c r="M103" s="5">
        <v>32916154000000</v>
      </c>
      <c r="N103" s="5">
        <v>31729512995000</v>
      </c>
      <c r="O103" s="5">
        <v>30194907730000</v>
      </c>
      <c r="P103" s="5">
        <v>33306390807000</v>
      </c>
      <c r="Q103" s="5">
        <v>30014273452000</v>
      </c>
      <c r="R103" s="5">
        <v>29981535812000</v>
      </c>
      <c r="S103" s="5">
        <v>30356850890000</v>
      </c>
      <c r="T103" s="5">
        <v>22044202220000</v>
      </c>
      <c r="U103" s="5">
        <v>21865117391000</v>
      </c>
      <c r="V103" s="5">
        <v>19708540946000</v>
      </c>
      <c r="W103" s="5">
        <v>15201235077000</v>
      </c>
      <c r="X103" s="5">
        <v>12310732099000</v>
      </c>
      <c r="Y103" s="5">
        <v>9939996438000</v>
      </c>
      <c r="Z103" s="5">
        <v>10245040780000</v>
      </c>
    </row>
    <row r="104" spans="3:26" ht="15.5" x14ac:dyDescent="0.35">
      <c r="C104" t="s">
        <v>127</v>
      </c>
    </row>
    <row r="105" spans="3:26" ht="15.5" x14ac:dyDescent="0.35">
      <c r="C105" t="s">
        <v>128</v>
      </c>
    </row>
    <row r="106" spans="3:26" ht="15.5" x14ac:dyDescent="0.35">
      <c r="C106" t="s">
        <v>129</v>
      </c>
      <c r="D106" s="5">
        <v>16797083000000</v>
      </c>
      <c r="E106" s="5">
        <v>9682943000000</v>
      </c>
      <c r="F106" s="5">
        <v>7179273000000</v>
      </c>
      <c r="G106" s="5">
        <v>12089153000000</v>
      </c>
      <c r="I106" s="5">
        <v>9682943000000</v>
      </c>
      <c r="J106" s="5">
        <v>9770898000000</v>
      </c>
      <c r="K106" s="5">
        <v>8576440000000</v>
      </c>
      <c r="L106" s="5">
        <v>5971662000000</v>
      </c>
      <c r="M106" s="5">
        <v>6562383000000</v>
      </c>
      <c r="N106" s="5">
        <v>7553261301000</v>
      </c>
      <c r="O106" s="5">
        <v>5293238393000</v>
      </c>
      <c r="P106" s="5">
        <v>5511744144000</v>
      </c>
      <c r="Q106" s="5">
        <v>5552461635000</v>
      </c>
      <c r="R106" s="5">
        <v>4352313598000</v>
      </c>
      <c r="S106" s="5">
        <v>4339330380000</v>
      </c>
      <c r="T106" s="5">
        <v>3862917319000</v>
      </c>
      <c r="U106" s="5">
        <v>3855511633000</v>
      </c>
      <c r="V106" s="5">
        <v>3041406158000</v>
      </c>
      <c r="W106" s="5">
        <v>855829583000</v>
      </c>
      <c r="X106" s="5">
        <v>1989071312000</v>
      </c>
      <c r="Y106" s="5">
        <v>747531096000</v>
      </c>
      <c r="Z106" s="5">
        <v>718198391000</v>
      </c>
    </row>
    <row r="107" spans="3:26" ht="15.5" x14ac:dyDescent="0.35">
      <c r="C107" t="s">
        <v>134</v>
      </c>
      <c r="F107" s="5">
        <v>667000000000</v>
      </c>
      <c r="G107" s="5">
        <v>250000000000</v>
      </c>
      <c r="K107" s="5">
        <v>1002040000000</v>
      </c>
      <c r="L107" s="5">
        <v>188772000000</v>
      </c>
      <c r="M107" s="5">
        <v>1088646000000</v>
      </c>
      <c r="N107" s="5">
        <v>1071875750000</v>
      </c>
      <c r="O107" s="5">
        <v>1408101000000</v>
      </c>
      <c r="P107" s="5">
        <v>1452000000000</v>
      </c>
      <c r="Q107" s="5">
        <v>2715620000000</v>
      </c>
      <c r="R107" s="5">
        <v>2687200000000</v>
      </c>
      <c r="S107" s="5">
        <v>2808100000000</v>
      </c>
      <c r="T107" s="5">
        <v>2528041360000</v>
      </c>
      <c r="U107" s="5">
        <v>2469800000000</v>
      </c>
      <c r="V107" s="5">
        <v>1663900000000</v>
      </c>
      <c r="W107" s="5">
        <v>8000000000</v>
      </c>
      <c r="X107" s="5">
        <v>768730500000</v>
      </c>
      <c r="Y107" s="5">
        <v>239700000000</v>
      </c>
      <c r="Z107" s="5">
        <v>255500000000</v>
      </c>
    </row>
    <row r="108" spans="3:26" ht="15.5" x14ac:dyDescent="0.35">
      <c r="C108" t="s">
        <v>130</v>
      </c>
      <c r="D108" s="5">
        <v>1535333000000</v>
      </c>
      <c r="E108" s="5">
        <v>1597954000000</v>
      </c>
      <c r="F108" s="5">
        <v>1616861000000</v>
      </c>
      <c r="G108" s="5">
        <v>1599674000000</v>
      </c>
      <c r="I108" s="5">
        <v>1597954000000</v>
      </c>
      <c r="J108" s="5">
        <v>1771033000000</v>
      </c>
      <c r="K108" s="5">
        <v>1549578000000</v>
      </c>
      <c r="L108" s="5">
        <v>1301565000000</v>
      </c>
      <c r="M108" s="5">
        <v>1399446000000</v>
      </c>
      <c r="N108" s="5">
        <v>672748000000</v>
      </c>
    </row>
    <row r="109" spans="3:26" ht="15.5" x14ac:dyDescent="0.35">
      <c r="C109" t="s">
        <v>131</v>
      </c>
      <c r="D109" s="5">
        <v>1535333000000</v>
      </c>
      <c r="E109" s="5">
        <v>1597954000000</v>
      </c>
      <c r="F109" s="5">
        <v>1616861000000</v>
      </c>
      <c r="G109" s="5">
        <v>1599674000000</v>
      </c>
      <c r="I109" s="5">
        <v>1597954000000</v>
      </c>
      <c r="J109" s="5">
        <v>1771033000000</v>
      </c>
      <c r="K109" s="5">
        <v>1549578000000</v>
      </c>
      <c r="L109" s="5">
        <v>1301565000000</v>
      </c>
      <c r="M109" s="5">
        <v>1399446000000</v>
      </c>
      <c r="N109" s="5">
        <v>672748000000</v>
      </c>
      <c r="O109" s="5">
        <v>739743696000</v>
      </c>
      <c r="P109" s="5">
        <v>1157990961000</v>
      </c>
      <c r="Q109" s="5">
        <v>806385201000</v>
      </c>
      <c r="R109" s="5">
        <v>585725941000</v>
      </c>
      <c r="S109" s="5">
        <v>724094858000</v>
      </c>
      <c r="T109" s="5">
        <v>687476255000</v>
      </c>
      <c r="U109" s="5">
        <v>547080010000</v>
      </c>
      <c r="V109" s="5">
        <v>416953452000</v>
      </c>
      <c r="W109" s="5">
        <v>257594562000</v>
      </c>
      <c r="X109" s="5">
        <v>264657127000</v>
      </c>
      <c r="Y109" s="5">
        <v>158510288000</v>
      </c>
      <c r="Z109" s="5">
        <v>130531638000</v>
      </c>
    </row>
    <row r="110" spans="3:26" ht="15.5" x14ac:dyDescent="0.35">
      <c r="C110" t="s">
        <v>132</v>
      </c>
      <c r="D110" s="5">
        <v>3884974000000</v>
      </c>
      <c r="E110" s="5">
        <v>3575434000000</v>
      </c>
      <c r="F110" s="5">
        <v>1235346000000</v>
      </c>
      <c r="G110" s="5">
        <v>1443318000000</v>
      </c>
      <c r="I110" s="5">
        <v>3575434000000</v>
      </c>
      <c r="J110" s="5">
        <v>1609847000000</v>
      </c>
      <c r="K110" s="5">
        <v>1787341000000</v>
      </c>
      <c r="L110" s="5">
        <v>777836000000</v>
      </c>
      <c r="M110" s="5">
        <v>723302000000</v>
      </c>
      <c r="N110" s="5">
        <v>624041521000</v>
      </c>
      <c r="O110" s="5">
        <v>441970183000</v>
      </c>
      <c r="P110" s="5">
        <v>756944297000</v>
      </c>
      <c r="Q110" s="5">
        <v>388295108000</v>
      </c>
      <c r="R110" s="5">
        <v>214649427000</v>
      </c>
      <c r="S110" s="5">
        <v>251599629000</v>
      </c>
      <c r="T110" s="5">
        <v>161623654000</v>
      </c>
      <c r="U110" s="5">
        <v>331623859000</v>
      </c>
      <c r="V110" s="5">
        <v>414007012000</v>
      </c>
      <c r="W110" s="5">
        <v>379582278000</v>
      </c>
      <c r="X110" s="5">
        <v>420448898000</v>
      </c>
      <c r="Y110" s="5">
        <v>227432287000</v>
      </c>
      <c r="Z110" s="5">
        <v>204523461000</v>
      </c>
    </row>
    <row r="111" spans="3:26" ht="15.5" x14ac:dyDescent="0.35">
      <c r="C111" t="s">
        <v>133</v>
      </c>
      <c r="T111" s="5">
        <v>120169672000</v>
      </c>
      <c r="U111" s="5">
        <v>180599828000</v>
      </c>
      <c r="V111" s="5">
        <v>150007865000</v>
      </c>
      <c r="W111" s="5">
        <v>87685073000</v>
      </c>
      <c r="X111" s="5">
        <v>412061288000</v>
      </c>
      <c r="Y111" s="5">
        <v>16425379000</v>
      </c>
      <c r="Z111" s="5">
        <v>20140415000</v>
      </c>
    </row>
    <row r="112" spans="3:26" ht="15.5" x14ac:dyDescent="0.35">
      <c r="C112" t="s">
        <v>831</v>
      </c>
      <c r="D112" s="5">
        <v>1747305000000</v>
      </c>
      <c r="E112" s="5">
        <v>840126000000</v>
      </c>
      <c r="F112" s="5">
        <v>708946000000</v>
      </c>
      <c r="G112" s="5">
        <v>626389000000</v>
      </c>
      <c r="I112" s="5">
        <v>840126000000</v>
      </c>
      <c r="J112" s="5">
        <v>172529000000</v>
      </c>
      <c r="K112" s="5">
        <v>639663000000</v>
      </c>
      <c r="L112" s="5">
        <v>275617000000</v>
      </c>
      <c r="M112" s="5">
        <v>327643000000</v>
      </c>
      <c r="N112" s="5">
        <v>455925240000</v>
      </c>
      <c r="O112" s="5">
        <v>96270146000</v>
      </c>
      <c r="P112" s="5">
        <v>123819266000</v>
      </c>
      <c r="Q112" s="5">
        <v>36268950000</v>
      </c>
      <c r="R112" s="5">
        <v>61481631000</v>
      </c>
      <c r="S112" s="5">
        <v>62779033000</v>
      </c>
      <c r="T112" s="5">
        <v>120169672000</v>
      </c>
      <c r="U112" s="5">
        <v>180599828000</v>
      </c>
      <c r="V112" s="5">
        <v>150007865000</v>
      </c>
      <c r="W112" s="5">
        <v>87685073000</v>
      </c>
      <c r="X112" s="5">
        <v>412061288000</v>
      </c>
      <c r="Y112" s="5">
        <v>16425379000</v>
      </c>
      <c r="Z112" s="5">
        <v>20140415000</v>
      </c>
    </row>
    <row r="113" spans="3:26" ht="15.5" x14ac:dyDescent="0.35">
      <c r="C113" t="s">
        <v>323</v>
      </c>
      <c r="O113" s="5">
        <v>2098515743000</v>
      </c>
      <c r="P113" s="5">
        <v>2097852666000</v>
      </c>
      <c r="Q113" s="5">
        <v>2097246586000</v>
      </c>
      <c r="R113" s="5">
        <v>2995896341000</v>
      </c>
      <c r="S113" s="5">
        <v>2995030772000</v>
      </c>
      <c r="T113" s="5">
        <v>2994237464000</v>
      </c>
      <c r="U113" s="5">
        <v>2993510374000</v>
      </c>
      <c r="V113" s="5">
        <v>2992843970000</v>
      </c>
      <c r="W113" s="5">
        <v>2992235852000</v>
      </c>
    </row>
    <row r="114" spans="3:26" ht="15.5" x14ac:dyDescent="0.35">
      <c r="C114" t="s">
        <v>1065</v>
      </c>
      <c r="N114" s="5">
        <v>10292720000</v>
      </c>
      <c r="O114" s="5">
        <v>10041652000</v>
      </c>
      <c r="P114" s="5">
        <v>2620644000</v>
      </c>
    </row>
    <row r="115" spans="3:26" ht="15.5" x14ac:dyDescent="0.35">
      <c r="C115" t="s">
        <v>1066</v>
      </c>
      <c r="K115" s="5">
        <v>881497000000</v>
      </c>
      <c r="L115" s="5">
        <v>2082133000000</v>
      </c>
      <c r="M115" s="5">
        <v>3703354000000</v>
      </c>
      <c r="N115" s="5">
        <v>3387656839000</v>
      </c>
      <c r="O115" s="5">
        <v>3465639144000</v>
      </c>
      <c r="P115" s="5">
        <v>5249741153000</v>
      </c>
      <c r="Q115" s="5">
        <v>3200350554000</v>
      </c>
      <c r="R115" s="5">
        <v>3653536133000</v>
      </c>
      <c r="S115" s="5">
        <v>3927468734000</v>
      </c>
      <c r="T115" s="5">
        <v>2268658242000</v>
      </c>
      <c r="U115" s="5">
        <v>1223734214000</v>
      </c>
      <c r="Y115" s="5">
        <v>239700000000</v>
      </c>
      <c r="Z115" s="5">
        <v>558450000000</v>
      </c>
    </row>
    <row r="116" spans="3:26" ht="15.5" x14ac:dyDescent="0.35">
      <c r="C116" t="s">
        <v>597</v>
      </c>
      <c r="D116" s="5">
        <v>5485244000000</v>
      </c>
      <c r="E116" s="5">
        <v>1330000000000</v>
      </c>
      <c r="I116" s="5">
        <v>1330000000000</v>
      </c>
    </row>
    <row r="117" spans="3:26" ht="15.5" x14ac:dyDescent="0.35">
      <c r="C117" t="s">
        <v>476</v>
      </c>
      <c r="D117" s="5">
        <v>39255000000</v>
      </c>
      <c r="E117" s="5">
        <v>53956000000</v>
      </c>
      <c r="F117" s="5">
        <v>51026000000</v>
      </c>
      <c r="G117" s="5">
        <v>51905000000</v>
      </c>
      <c r="I117" s="5">
        <v>53956000000</v>
      </c>
      <c r="J117" s="5">
        <v>42357000000</v>
      </c>
      <c r="K117" s="5">
        <v>63486000000</v>
      </c>
      <c r="L117" s="5">
        <v>62641000000</v>
      </c>
      <c r="M117" s="5">
        <v>83710000000</v>
      </c>
      <c r="N117" s="5">
        <v>87795767000</v>
      </c>
    </row>
    <row r="118" spans="3:26" ht="15.5" x14ac:dyDescent="0.35">
      <c r="C118" t="s">
        <v>321</v>
      </c>
      <c r="D118" s="5">
        <v>235513000000</v>
      </c>
      <c r="E118" s="5">
        <v>330899000000</v>
      </c>
      <c r="F118" s="5">
        <v>262864000000</v>
      </c>
      <c r="G118" s="5">
        <v>261601000000</v>
      </c>
      <c r="I118" s="5">
        <v>330899000000</v>
      </c>
      <c r="J118" s="5">
        <v>359705000000</v>
      </c>
      <c r="K118" s="5">
        <v>450285000000</v>
      </c>
      <c r="L118" s="5">
        <v>473188000000</v>
      </c>
      <c r="M118" s="5">
        <v>609149000000</v>
      </c>
      <c r="N118" s="5">
        <v>656144957000</v>
      </c>
      <c r="O118" s="5">
        <v>706574335000</v>
      </c>
      <c r="P118" s="5">
        <v>435253992000</v>
      </c>
      <c r="Q118" s="5">
        <v>59654341000</v>
      </c>
      <c r="R118" s="5">
        <v>62465512000</v>
      </c>
      <c r="S118" s="5">
        <v>42387538000</v>
      </c>
      <c r="T118" s="5">
        <v>55679758000</v>
      </c>
      <c r="U118" s="5">
        <v>71908862000</v>
      </c>
      <c r="V118" s="5">
        <v>37756594000</v>
      </c>
      <c r="W118" s="5">
        <v>32830173000</v>
      </c>
      <c r="X118" s="5">
        <v>36875899000</v>
      </c>
      <c r="Y118" s="5">
        <v>70875303000</v>
      </c>
      <c r="Z118" s="5">
        <v>47600296000</v>
      </c>
    </row>
    <row r="119" spans="3:26" ht="15.5" x14ac:dyDescent="0.35">
      <c r="C119" t="s">
        <v>138</v>
      </c>
      <c r="D119" s="5">
        <v>6092568000000</v>
      </c>
      <c r="E119" s="5">
        <v>6247576000000</v>
      </c>
      <c r="F119" s="5">
        <v>5698556000000</v>
      </c>
      <c r="G119" s="5">
        <v>2582497000000</v>
      </c>
      <c r="I119" s="5">
        <v>6247576000000</v>
      </c>
      <c r="J119" s="5">
        <v>2552241000000</v>
      </c>
      <c r="K119" s="5">
        <v>3109219000000</v>
      </c>
      <c r="L119" s="5">
        <v>3953549000000</v>
      </c>
      <c r="M119" s="5">
        <v>5516673000000</v>
      </c>
      <c r="N119" s="5">
        <v>5136802669000</v>
      </c>
      <c r="O119" s="5">
        <v>6768250162000</v>
      </c>
      <c r="P119" s="5">
        <v>8055415940000</v>
      </c>
      <c r="Q119" s="5">
        <v>5971408300000</v>
      </c>
      <c r="R119" s="5">
        <v>7220426641000</v>
      </c>
      <c r="S119" s="5">
        <v>7700801548000</v>
      </c>
      <c r="T119" s="5">
        <v>6251723634000</v>
      </c>
      <c r="U119" s="5">
        <v>5216118226000</v>
      </c>
      <c r="V119" s="5">
        <v>3834818732000</v>
      </c>
      <c r="W119" s="5">
        <v>3573361944000</v>
      </c>
      <c r="X119" s="5">
        <v>720825489000</v>
      </c>
      <c r="Y119" s="5">
        <v>1000596323000</v>
      </c>
      <c r="Z119" s="5">
        <v>1412771903000</v>
      </c>
    </row>
    <row r="120" spans="3:26" ht="15.5" x14ac:dyDescent="0.35">
      <c r="C120" t="s">
        <v>139</v>
      </c>
      <c r="D120" s="5">
        <v>6092568000000</v>
      </c>
      <c r="E120" s="5">
        <v>6247576000000</v>
      </c>
      <c r="F120" s="5">
        <v>5698556000000</v>
      </c>
      <c r="G120" s="5">
        <v>2582497000000</v>
      </c>
      <c r="I120" s="5">
        <v>6247576000000</v>
      </c>
      <c r="J120" s="5">
        <v>2552241000000</v>
      </c>
      <c r="K120" s="5">
        <v>3109219000000</v>
      </c>
      <c r="L120" s="5">
        <v>3953549000000</v>
      </c>
      <c r="M120" s="5">
        <v>5516673000000</v>
      </c>
      <c r="N120" s="5">
        <v>5136802669000</v>
      </c>
      <c r="O120" s="5">
        <v>6768250162000</v>
      </c>
      <c r="P120" s="5">
        <v>8055415940000</v>
      </c>
      <c r="Q120" s="5">
        <v>5971408300000</v>
      </c>
      <c r="R120" s="5">
        <v>7220426641000</v>
      </c>
      <c r="S120" s="5">
        <v>7700801548000</v>
      </c>
      <c r="T120" s="5">
        <v>6251723634000</v>
      </c>
      <c r="U120" s="5">
        <v>5216118226000</v>
      </c>
      <c r="V120" s="5">
        <v>3834818732000</v>
      </c>
      <c r="W120" s="5">
        <v>3573361944000</v>
      </c>
      <c r="X120" s="5">
        <v>720825489000</v>
      </c>
      <c r="Y120" s="5">
        <v>1000596323000</v>
      </c>
      <c r="Z120" s="5">
        <v>1412771903000</v>
      </c>
    </row>
    <row r="121" spans="3:26" ht="15.5" x14ac:dyDescent="0.35">
      <c r="C121" t="s">
        <v>326</v>
      </c>
      <c r="X121" s="5">
        <v>23934291000</v>
      </c>
      <c r="Y121" s="5">
        <v>34008915000</v>
      </c>
      <c r="Z121" s="5">
        <v>37114469000</v>
      </c>
    </row>
    <row r="122" spans="3:26" ht="15.5" x14ac:dyDescent="0.35">
      <c r="C122" t="s">
        <v>141</v>
      </c>
      <c r="T122" s="5">
        <v>579734448000</v>
      </c>
      <c r="U122" s="5">
        <v>568114116000</v>
      </c>
      <c r="V122" s="5">
        <v>296357929000</v>
      </c>
    </row>
    <row r="123" spans="3:26" ht="15.5" x14ac:dyDescent="0.35">
      <c r="C123" t="s">
        <v>142</v>
      </c>
      <c r="D123" s="5">
        <v>22889651000000</v>
      </c>
      <c r="E123" s="5">
        <v>15930519000000</v>
      </c>
      <c r="F123" s="5">
        <v>12877829000000</v>
      </c>
      <c r="G123" s="5">
        <v>14671650000000</v>
      </c>
      <c r="I123" s="5">
        <v>15930519000000</v>
      </c>
      <c r="J123" s="5">
        <v>12323139000000</v>
      </c>
      <c r="K123" s="5">
        <v>11685659000000</v>
      </c>
      <c r="L123" s="5">
        <v>9925211000000</v>
      </c>
      <c r="M123" s="5">
        <v>12079056000000</v>
      </c>
      <c r="N123" s="5">
        <v>12690063970000</v>
      </c>
      <c r="O123" s="5">
        <v>12061488555000</v>
      </c>
      <c r="P123" s="5">
        <v>13567160084000</v>
      </c>
      <c r="Q123" s="5">
        <v>11523869935000</v>
      </c>
      <c r="R123" s="5">
        <v>11572740239000</v>
      </c>
      <c r="S123" s="5">
        <v>12040131928000</v>
      </c>
      <c r="T123" s="5">
        <v>10114640953000</v>
      </c>
      <c r="U123" s="5">
        <v>9071629859000</v>
      </c>
      <c r="V123" s="5">
        <v>6876224890000</v>
      </c>
      <c r="W123" s="5">
        <v>4429191527000</v>
      </c>
      <c r="X123" s="5">
        <v>2709896801000</v>
      </c>
      <c r="Y123" s="5">
        <v>1748127419000</v>
      </c>
      <c r="Z123" s="5">
        <v>2130970294000</v>
      </c>
    </row>
    <row r="124" spans="3:26" ht="15.5" x14ac:dyDescent="0.35">
      <c r="C124" t="s">
        <v>143</v>
      </c>
    </row>
    <row r="125" spans="3:26" ht="15.5" x14ac:dyDescent="0.35">
      <c r="C125" t="s">
        <v>144</v>
      </c>
      <c r="D125" s="5">
        <v>2403076000000</v>
      </c>
      <c r="E125" s="5">
        <v>2403076000000</v>
      </c>
      <c r="F125" s="5">
        <v>2403076000000</v>
      </c>
      <c r="G125" s="5">
        <v>2403076000000</v>
      </c>
      <c r="I125" s="5">
        <v>2403076000000</v>
      </c>
      <c r="J125" s="5">
        <v>2403076000000</v>
      </c>
      <c r="K125" s="5">
        <v>2403076000000</v>
      </c>
      <c r="L125" s="5">
        <v>2403076000000</v>
      </c>
      <c r="M125" s="5">
        <v>2403076000000</v>
      </c>
      <c r="N125" s="5">
        <v>2403076473000</v>
      </c>
      <c r="O125" s="5">
        <v>2403076473000</v>
      </c>
      <c r="P125" s="5">
        <v>2403076473000</v>
      </c>
      <c r="Q125" s="5">
        <v>2403076473000</v>
      </c>
      <c r="R125" s="5">
        <v>2403076473000</v>
      </c>
      <c r="S125" s="5">
        <v>2403076473000</v>
      </c>
      <c r="T125" s="5">
        <v>953845975000</v>
      </c>
      <c r="U125" s="5">
        <v>953845975000</v>
      </c>
      <c r="V125" s="5">
        <v>953845975000</v>
      </c>
      <c r="W125" s="5">
        <v>953845975000</v>
      </c>
      <c r="X125" s="5">
        <v>953845975000</v>
      </c>
      <c r="Y125" s="5">
        <v>953845975000</v>
      </c>
      <c r="Z125" s="5">
        <v>953845975000</v>
      </c>
    </row>
    <row r="126" spans="3:26" ht="15.5" x14ac:dyDescent="0.35">
      <c r="C126" t="s">
        <v>145</v>
      </c>
      <c r="D126" s="5">
        <v>9696068000000</v>
      </c>
      <c r="E126" s="5">
        <v>9696068000000</v>
      </c>
      <c r="F126" s="5">
        <v>9696068000000</v>
      </c>
      <c r="G126" s="5">
        <v>9696068000000</v>
      </c>
      <c r="I126" s="5">
        <v>9696068000000</v>
      </c>
      <c r="J126" s="5">
        <v>9696068000000</v>
      </c>
      <c r="K126" s="5">
        <v>9696068000000</v>
      </c>
      <c r="L126" s="5">
        <v>3934833000000</v>
      </c>
      <c r="M126" s="5">
        <v>3934833000000</v>
      </c>
      <c r="N126" s="5">
        <v>3934833124000</v>
      </c>
      <c r="O126" s="5">
        <v>3934833124000</v>
      </c>
      <c r="P126" s="5">
        <v>3934833124000</v>
      </c>
      <c r="Q126" s="5">
        <v>3934833124000</v>
      </c>
      <c r="R126" s="5">
        <v>3934833124000</v>
      </c>
      <c r="S126" s="5">
        <v>3934833124000</v>
      </c>
      <c r="T126" s="5">
        <v>29817600000</v>
      </c>
      <c r="U126" s="5">
        <v>29704906000</v>
      </c>
      <c r="V126" s="5">
        <v>8370273000</v>
      </c>
      <c r="W126" s="5">
        <v>2526309000</v>
      </c>
      <c r="X126" s="5">
        <v>2526309000</v>
      </c>
      <c r="Y126" s="5">
        <v>2526309000</v>
      </c>
      <c r="Z126" s="5">
        <v>2526309000</v>
      </c>
    </row>
    <row r="127" spans="3:26" ht="15.5" x14ac:dyDescent="0.35">
      <c r="C127" t="s">
        <v>146</v>
      </c>
      <c r="D127" s="5">
        <v>22187857000000</v>
      </c>
      <c r="E127" s="5">
        <v>18781075000000</v>
      </c>
      <c r="F127" s="5">
        <v>17309794000000</v>
      </c>
      <c r="G127" s="5">
        <v>16034498000000</v>
      </c>
      <c r="I127" s="5">
        <v>18781075000000</v>
      </c>
      <c r="J127" s="5">
        <v>14985766000000</v>
      </c>
      <c r="K127" s="5">
        <v>14389642000000</v>
      </c>
      <c r="L127" s="5">
        <v>13142512000000</v>
      </c>
      <c r="M127" s="5">
        <v>10271507000000</v>
      </c>
      <c r="N127" s="5">
        <v>8786064046000</v>
      </c>
      <c r="O127" s="5">
        <v>7912776028000</v>
      </c>
      <c r="P127" s="5">
        <v>10591179044000</v>
      </c>
      <c r="Q127" s="5">
        <v>9765721053000</v>
      </c>
      <c r="R127" s="5">
        <v>9685248716000</v>
      </c>
      <c r="S127" s="5">
        <v>9593047837000</v>
      </c>
      <c r="T127" s="5">
        <v>10890769511000</v>
      </c>
      <c r="U127" s="5">
        <v>11758293770000</v>
      </c>
      <c r="V127" s="5">
        <v>11748920056000</v>
      </c>
      <c r="W127" s="5">
        <v>9700470953000</v>
      </c>
      <c r="X127" s="5">
        <v>8508827679000</v>
      </c>
      <c r="Y127" s="5">
        <v>7091322806000</v>
      </c>
      <c r="Z127" s="5">
        <v>7054793471000</v>
      </c>
    </row>
    <row r="128" spans="3:26" ht="15.5" x14ac:dyDescent="0.35">
      <c r="C128" t="s">
        <v>147</v>
      </c>
      <c r="D128" s="5">
        <v>480615000000</v>
      </c>
      <c r="E128" s="5">
        <v>480615000000</v>
      </c>
      <c r="F128" s="5">
        <v>480615000000</v>
      </c>
      <c r="G128" s="5">
        <v>480615000000</v>
      </c>
      <c r="I128" s="5">
        <v>480615000000</v>
      </c>
      <c r="J128" s="5">
        <v>480615000000</v>
      </c>
      <c r="K128" s="5">
        <v>480615000000</v>
      </c>
      <c r="L128" s="5">
        <v>480615000000</v>
      </c>
      <c r="M128" s="5">
        <v>480615000000</v>
      </c>
      <c r="N128" s="5">
        <v>480615295000</v>
      </c>
      <c r="O128" s="5">
        <v>480615295000</v>
      </c>
      <c r="P128" s="5">
        <v>9113209777000</v>
      </c>
      <c r="Q128" s="5">
        <v>11613209777000</v>
      </c>
      <c r="R128" s="5">
        <v>11613209777000</v>
      </c>
      <c r="S128" s="5">
        <v>11613209777000</v>
      </c>
      <c r="T128" s="5">
        <v>11613209777000</v>
      </c>
      <c r="U128" s="5">
        <v>11295503087000</v>
      </c>
      <c r="V128" s="5">
        <v>8751355353000</v>
      </c>
      <c r="W128" s="5">
        <v>7768131683000</v>
      </c>
      <c r="X128" s="5">
        <v>6825427687000</v>
      </c>
      <c r="Y128" s="5">
        <v>6487015718000</v>
      </c>
      <c r="Z128" s="5">
        <v>5686654306000</v>
      </c>
    </row>
    <row r="129" spans="2:26" ht="15.5" x14ac:dyDescent="0.35">
      <c r="C129" t="s">
        <v>148</v>
      </c>
      <c r="D129" s="5">
        <v>21707242000000</v>
      </c>
      <c r="E129" s="5">
        <v>18300460000000</v>
      </c>
      <c r="F129" s="5">
        <v>16829179000000</v>
      </c>
      <c r="G129" s="5">
        <v>15553883000000</v>
      </c>
      <c r="I129" s="5">
        <v>18300460000000</v>
      </c>
      <c r="J129" s="5">
        <v>14505151000000</v>
      </c>
      <c r="K129" s="5">
        <v>13909027000000</v>
      </c>
      <c r="L129" s="5">
        <v>12661897000000</v>
      </c>
      <c r="M129" s="5">
        <v>9790892000000</v>
      </c>
      <c r="N129" s="5">
        <v>8305448751000</v>
      </c>
      <c r="O129" s="5">
        <v>7432160733000</v>
      </c>
      <c r="P129" s="5">
        <v>1477969267000</v>
      </c>
      <c r="Q129" s="5">
        <v>-1847488724000</v>
      </c>
      <c r="R129" s="5">
        <v>-1927961061000</v>
      </c>
      <c r="S129" s="5">
        <v>-2020161940000</v>
      </c>
      <c r="T129" s="5">
        <v>-722440266000</v>
      </c>
      <c r="U129" s="5">
        <v>462790683000</v>
      </c>
      <c r="V129" s="5">
        <v>2997564703000</v>
      </c>
      <c r="W129" s="5">
        <v>1932339270000</v>
      </c>
      <c r="X129" s="5">
        <v>1683399992000</v>
      </c>
      <c r="Y129" s="5">
        <v>604307088000</v>
      </c>
      <c r="Z129" s="5">
        <v>1368139165000</v>
      </c>
    </row>
    <row r="130" spans="2:26" ht="15.5" x14ac:dyDescent="0.35">
      <c r="C130" t="s">
        <v>149</v>
      </c>
      <c r="D130" s="5">
        <v>22187857000000</v>
      </c>
      <c r="E130" s="5">
        <v>18781075000000</v>
      </c>
      <c r="F130" s="5">
        <v>17309794000000</v>
      </c>
      <c r="G130" s="5">
        <v>16034498000000</v>
      </c>
      <c r="I130" s="5">
        <v>18781075000000</v>
      </c>
      <c r="J130" s="5">
        <v>14985766000000</v>
      </c>
      <c r="K130" s="5">
        <v>14389642000000</v>
      </c>
      <c r="L130" s="5">
        <v>13142512000000</v>
      </c>
      <c r="M130" s="5">
        <v>10271507000000</v>
      </c>
      <c r="N130" s="5">
        <v>8786064046000</v>
      </c>
      <c r="O130" s="5">
        <v>7912776028000</v>
      </c>
      <c r="P130" s="5">
        <v>10591179044000</v>
      </c>
      <c r="Q130" s="5">
        <v>9765721053000</v>
      </c>
      <c r="R130" s="5">
        <v>9685248716000</v>
      </c>
      <c r="S130" s="5">
        <v>9593047837000</v>
      </c>
      <c r="T130" s="5">
        <v>10890769511000</v>
      </c>
      <c r="U130" s="5">
        <v>11758293770000</v>
      </c>
      <c r="V130" s="5">
        <v>11748920056000</v>
      </c>
      <c r="W130" s="5">
        <v>9700470953000</v>
      </c>
      <c r="X130" s="5">
        <v>8508827679000</v>
      </c>
      <c r="Y130" s="5">
        <v>7091322806000</v>
      </c>
      <c r="Z130" s="5">
        <v>7054793471000</v>
      </c>
    </row>
    <row r="131" spans="2:26" ht="15.5" x14ac:dyDescent="0.35">
      <c r="C131" t="s">
        <v>150</v>
      </c>
      <c r="D131" s="5">
        <v>1559008000000</v>
      </c>
      <c r="E131" s="5">
        <v>1301679000000</v>
      </c>
      <c r="F131" s="5">
        <v>1379021000000</v>
      </c>
      <c r="G131" s="5">
        <v>1188494000000</v>
      </c>
      <c r="I131" s="5">
        <v>1301679000000</v>
      </c>
      <c r="J131" s="5">
        <v>741393000000</v>
      </c>
      <c r="K131" s="5">
        <v>522475000000</v>
      </c>
      <c r="L131" s="5">
        <v>17000000</v>
      </c>
      <c r="M131" s="5">
        <v>18000000</v>
      </c>
      <c r="N131" s="5">
        <v>20744000</v>
      </c>
      <c r="O131" s="5">
        <v>19854000</v>
      </c>
      <c r="P131" s="5">
        <v>18970000</v>
      </c>
      <c r="Q131" s="5">
        <v>17407000</v>
      </c>
      <c r="R131" s="5">
        <v>20920000</v>
      </c>
      <c r="S131" s="5">
        <v>25057000</v>
      </c>
      <c r="T131" s="5">
        <v>26158000</v>
      </c>
      <c r="U131" s="5">
        <v>25614000</v>
      </c>
      <c r="V131" s="5">
        <v>22360000</v>
      </c>
      <c r="W131" s="5">
        <v>9411000</v>
      </c>
      <c r="X131" s="5">
        <v>20737073000</v>
      </c>
      <c r="Y131" s="5">
        <v>42929529000</v>
      </c>
      <c r="Z131" s="5">
        <v>50932665000</v>
      </c>
    </row>
    <row r="132" spans="2:26" ht="15.5" x14ac:dyDescent="0.35">
      <c r="C132" t="s">
        <v>9</v>
      </c>
      <c r="D132" s="5">
        <v>40406011000000</v>
      </c>
      <c r="E132" s="5">
        <v>36599886000000</v>
      </c>
      <c r="F132" s="5">
        <v>35196918000000</v>
      </c>
      <c r="G132" s="5">
        <v>33706499000000</v>
      </c>
      <c r="I132" s="5">
        <v>36599886000000</v>
      </c>
      <c r="J132" s="5">
        <v>32199506000000</v>
      </c>
      <c r="K132" s="5">
        <v>31165670000000</v>
      </c>
      <c r="L132" s="5">
        <v>23712060000000</v>
      </c>
      <c r="M132" s="5">
        <v>20837098000000</v>
      </c>
      <c r="N132" s="5">
        <v>19039449025000</v>
      </c>
      <c r="O132" s="5">
        <v>18133419175000</v>
      </c>
      <c r="P132" s="5">
        <v>19739230723000</v>
      </c>
      <c r="Q132" s="5">
        <v>18490403517000</v>
      </c>
      <c r="R132" s="5">
        <v>18408795573000</v>
      </c>
      <c r="S132" s="5">
        <v>18316718962000</v>
      </c>
      <c r="T132" s="5">
        <v>11929561267000</v>
      </c>
      <c r="U132" s="5">
        <v>12793487532000</v>
      </c>
      <c r="V132" s="5">
        <v>12832316056000</v>
      </c>
      <c r="W132" s="5">
        <v>10772043550000</v>
      </c>
      <c r="X132" s="5">
        <v>9600835298000</v>
      </c>
      <c r="Y132" s="5">
        <v>8191869019000</v>
      </c>
      <c r="Z132" s="5">
        <v>8114070486000</v>
      </c>
    </row>
    <row r="133" spans="2:26" ht="15.5" x14ac:dyDescent="0.35">
      <c r="C133" t="s">
        <v>151</v>
      </c>
      <c r="D133" s="5">
        <v>63295662000000</v>
      </c>
      <c r="E133" s="5">
        <v>52530405000000</v>
      </c>
      <c r="F133" s="5">
        <v>48074747000000</v>
      </c>
      <c r="G133" s="5">
        <v>48378149000000</v>
      </c>
      <c r="I133" s="5">
        <v>52530405000000</v>
      </c>
      <c r="J133" s="5">
        <v>44522645000000</v>
      </c>
      <c r="K133" s="5">
        <v>42851329000000</v>
      </c>
      <c r="L133" s="5">
        <v>33637271000000</v>
      </c>
      <c r="M133" s="5">
        <v>32916154000000</v>
      </c>
      <c r="N133" s="5">
        <v>31729512995000</v>
      </c>
      <c r="O133" s="5">
        <v>30194907730000</v>
      </c>
      <c r="P133" s="5">
        <v>33306390807000</v>
      </c>
      <c r="Q133" s="5">
        <v>30014273452000</v>
      </c>
      <c r="R133" s="5">
        <v>29981535812000</v>
      </c>
      <c r="S133" s="5">
        <v>30356850890000</v>
      </c>
      <c r="T133" s="5">
        <v>22044202220000</v>
      </c>
      <c r="U133" s="5">
        <v>21865117391000</v>
      </c>
      <c r="V133" s="5">
        <v>19708540946000</v>
      </c>
      <c r="W133" s="5">
        <v>15201235077000</v>
      </c>
      <c r="X133" s="5">
        <v>12310732099000</v>
      </c>
      <c r="Y133" s="5">
        <v>9939996438000</v>
      </c>
      <c r="Z133" s="5">
        <v>10245040780000</v>
      </c>
    </row>
    <row r="134" spans="2:26" ht="15.5" x14ac:dyDescent="0.35">
      <c r="C134" t="s">
        <v>152</v>
      </c>
      <c r="D134" s="5">
        <v>24030764725</v>
      </c>
      <c r="E134" s="5">
        <v>24030764725</v>
      </c>
      <c r="F134" s="5">
        <v>24030764725</v>
      </c>
      <c r="G134" s="5">
        <v>24030764725</v>
      </c>
      <c r="I134" s="5">
        <v>24030764725</v>
      </c>
      <c r="J134" s="5">
        <v>24030764725</v>
      </c>
      <c r="K134" s="5">
        <v>24030764725</v>
      </c>
      <c r="L134" s="5">
        <v>24030764725</v>
      </c>
      <c r="M134" s="5">
        <v>24030764725</v>
      </c>
      <c r="N134" s="5">
        <v>24030764725</v>
      </c>
      <c r="O134" s="5">
        <v>24030764725</v>
      </c>
      <c r="P134" s="5">
        <v>24030764725</v>
      </c>
      <c r="Q134" s="5">
        <v>24030764725</v>
      </c>
      <c r="R134" s="5">
        <v>24030764725</v>
      </c>
      <c r="S134" s="5">
        <v>24030764725</v>
      </c>
      <c r="T134" s="5">
        <v>9538459749</v>
      </c>
      <c r="U134" s="5">
        <v>9538459749</v>
      </c>
      <c r="V134" s="5">
        <v>9538459749</v>
      </c>
      <c r="W134" s="5">
        <v>9538459749</v>
      </c>
      <c r="X134" s="5">
        <v>9538459749</v>
      </c>
      <c r="Y134" s="5">
        <v>9538459749</v>
      </c>
      <c r="Z134" s="5">
        <v>9538459749</v>
      </c>
    </row>
    <row r="136" spans="2:26" ht="15.5" x14ac:dyDescent="0.35">
      <c r="B136" t="s">
        <v>153</v>
      </c>
      <c r="C136" t="s">
        <v>154</v>
      </c>
      <c r="D136" s="5">
        <v>-3154169000000</v>
      </c>
      <c r="E136" s="5">
        <v>831959000000</v>
      </c>
      <c r="F136" s="5">
        <v>1746066000000</v>
      </c>
      <c r="G136" s="5">
        <v>193181000000</v>
      </c>
      <c r="I136" s="5">
        <v>4853256000000</v>
      </c>
      <c r="J136" s="5">
        <v>3681115000000</v>
      </c>
      <c r="K136" s="5">
        <v>4357302000000</v>
      </c>
      <c r="L136" s="5">
        <v>4108037000000</v>
      </c>
      <c r="M136" s="5">
        <v>5042665000000</v>
      </c>
      <c r="N136" s="5">
        <v>2218674280000</v>
      </c>
      <c r="O136" s="5">
        <v>1633837222000</v>
      </c>
      <c r="P136" s="5">
        <v>1874578431000</v>
      </c>
      <c r="Q136" s="5">
        <v>1379176412000</v>
      </c>
      <c r="R136" s="5">
        <v>1015391750000</v>
      </c>
      <c r="S136" s="5">
        <v>488904984000</v>
      </c>
      <c r="T136" s="5">
        <v>391684676000</v>
      </c>
      <c r="U136" s="5">
        <v>157236346000</v>
      </c>
      <c r="V136" s="5">
        <v>890602351000</v>
      </c>
      <c r="W136" s="5">
        <v>1567957001000</v>
      </c>
      <c r="X136" s="5">
        <v>2004573531000</v>
      </c>
      <c r="Y136" s="5">
        <v>1004174188000</v>
      </c>
      <c r="Z136" s="5">
        <v>1137316193000</v>
      </c>
    </row>
    <row r="137" spans="2:26" ht="15.5" x14ac:dyDescent="0.35">
      <c r="C137" t="s">
        <v>331</v>
      </c>
      <c r="D137" s="5">
        <v>30616723000000</v>
      </c>
      <c r="E137" s="5">
        <v>12333977000000</v>
      </c>
      <c r="F137" s="5">
        <v>11801814000000</v>
      </c>
      <c r="G137" s="5">
        <v>29357817000000</v>
      </c>
      <c r="I137" s="5">
        <v>80569649000000</v>
      </c>
      <c r="J137" s="5">
        <v>72444817000000</v>
      </c>
      <c r="K137" s="5">
        <v>42004017000000</v>
      </c>
      <c r="L137" s="5">
        <v>45065127000000</v>
      </c>
      <c r="M137" s="5">
        <v>38780292000000</v>
      </c>
      <c r="N137" s="5">
        <v>27417076150000</v>
      </c>
      <c r="O137" s="5">
        <v>32502238389000</v>
      </c>
      <c r="P137" s="5">
        <v>25547387115000</v>
      </c>
      <c r="Q137" s="5">
        <v>12239306888000</v>
      </c>
      <c r="R137" s="5">
        <v>8841691124000</v>
      </c>
      <c r="S137" s="5">
        <v>11099298878000</v>
      </c>
      <c r="T137" s="5">
        <v>9372115558000</v>
      </c>
      <c r="U137" s="5">
        <v>12100310592000</v>
      </c>
      <c r="V137" s="5">
        <v>10058244598000</v>
      </c>
      <c r="W137" s="5">
        <v>10762308459000</v>
      </c>
      <c r="X137" s="5">
        <v>7919932022000</v>
      </c>
      <c r="Y137" s="5">
        <v>8338364981000</v>
      </c>
      <c r="Z137" s="5">
        <v>10699250207000</v>
      </c>
    </row>
    <row r="138" spans="2:26" ht="15.5" x14ac:dyDescent="0.35">
      <c r="C138" t="s">
        <v>508</v>
      </c>
      <c r="D138" s="5">
        <v>69104000000</v>
      </c>
      <c r="E138" s="5">
        <v>65638000000</v>
      </c>
      <c r="F138" s="5">
        <v>80175000000</v>
      </c>
      <c r="G138" s="5">
        <v>129696000000</v>
      </c>
      <c r="I138" s="5">
        <v>365167000000</v>
      </c>
      <c r="J138" s="5">
        <v>412657000000</v>
      </c>
      <c r="K138" s="5">
        <v>170524000000</v>
      </c>
      <c r="L138" s="5">
        <v>74315000000</v>
      </c>
      <c r="M138" s="5">
        <v>76238000000</v>
      </c>
      <c r="N138" s="5">
        <v>81141670000</v>
      </c>
      <c r="O138" s="5">
        <v>96157723000</v>
      </c>
      <c r="P138" s="5">
        <v>165630043000</v>
      </c>
      <c r="Q138" s="5">
        <v>262588507000</v>
      </c>
      <c r="R138" s="5">
        <v>335506495000</v>
      </c>
      <c r="S138" s="5">
        <v>66926702000</v>
      </c>
      <c r="T138" s="5">
        <v>69142290000</v>
      </c>
      <c r="U138" s="5">
        <v>85768689000</v>
      </c>
      <c r="V138" s="5">
        <v>174170208000</v>
      </c>
      <c r="W138" s="5">
        <v>66115082000</v>
      </c>
      <c r="X138" s="5">
        <v>60504874000</v>
      </c>
      <c r="Y138" s="5">
        <v>155983781000</v>
      </c>
      <c r="Z138" s="5">
        <v>170334263000</v>
      </c>
    </row>
    <row r="139" spans="2:26" ht="15.5" x14ac:dyDescent="0.35">
      <c r="C139" t="s">
        <v>1067</v>
      </c>
      <c r="E139" s="5">
        <v>25578000000</v>
      </c>
      <c r="F139" s="5">
        <v>458525000000</v>
      </c>
      <c r="I139" s="5">
        <v>484103000000</v>
      </c>
      <c r="J139" s="5">
        <v>65261000000</v>
      </c>
      <c r="K139" s="5">
        <v>450789000000</v>
      </c>
      <c r="L139" s="5">
        <v>164583000000</v>
      </c>
      <c r="M139" s="5">
        <v>407990000000</v>
      </c>
      <c r="N139" s="5">
        <v>412911627000</v>
      </c>
      <c r="O139" s="5">
        <v>353918278000</v>
      </c>
    </row>
    <row r="140" spans="2:26" ht="15.5" x14ac:dyDescent="0.35">
      <c r="C140" t="s">
        <v>571</v>
      </c>
      <c r="D140" s="5">
        <v>-31951899000000</v>
      </c>
      <c r="E140" s="5">
        <v>-10042732000000</v>
      </c>
      <c r="F140" s="5">
        <v>-9326738000000</v>
      </c>
      <c r="G140" s="5">
        <v>-27450608000000</v>
      </c>
      <c r="I140" s="5">
        <v>-70110592000000</v>
      </c>
      <c r="J140" s="5">
        <v>-62970785000000</v>
      </c>
      <c r="K140" s="5">
        <v>-32510012000000</v>
      </c>
      <c r="L140" s="5">
        <v>-36041200000000</v>
      </c>
      <c r="M140" s="5">
        <v>-29620228000000</v>
      </c>
      <c r="N140" s="5">
        <v>-22631109192000</v>
      </c>
      <c r="O140" s="5">
        <v>-28289848891000</v>
      </c>
      <c r="P140" s="5">
        <v>-21393706262000</v>
      </c>
      <c r="Q140" s="5">
        <v>-9772810344000</v>
      </c>
      <c r="R140" s="5">
        <v>-7278447325000</v>
      </c>
      <c r="S140" s="5">
        <v>-9757388947000</v>
      </c>
      <c r="T140" s="5">
        <v>-8126101763000</v>
      </c>
      <c r="U140" s="5">
        <v>-10154298982000</v>
      </c>
      <c r="V140" s="5">
        <v>-5906479723000</v>
      </c>
      <c r="W140" s="5">
        <v>-7437952568000</v>
      </c>
      <c r="X140" s="5">
        <v>-5308406714000</v>
      </c>
      <c r="Y140" s="5">
        <v>-6746307851000</v>
      </c>
      <c r="Z140" s="5">
        <v>-7034467154000</v>
      </c>
    </row>
    <row r="141" spans="2:26" ht="15.5" x14ac:dyDescent="0.35">
      <c r="C141" t="s">
        <v>1068</v>
      </c>
      <c r="D141" s="5">
        <v>-947131000000</v>
      </c>
      <c r="E141" s="5">
        <v>-567520000000</v>
      </c>
      <c r="F141" s="5">
        <v>-345055000000</v>
      </c>
      <c r="G141" s="5">
        <v>-503285000000</v>
      </c>
      <c r="I141" s="5">
        <v>-2112148000000</v>
      </c>
      <c r="J141" s="5">
        <v>-2053906000000</v>
      </c>
      <c r="K141" s="5">
        <v>-2280373000000</v>
      </c>
      <c r="L141" s="5">
        <v>-1670046000000</v>
      </c>
      <c r="M141" s="5">
        <v>-2305659000000</v>
      </c>
      <c r="N141" s="5">
        <v>-1611712979000</v>
      </c>
      <c r="O141" s="5">
        <v>-1549571203000</v>
      </c>
      <c r="P141" s="5">
        <v>-1224228892000</v>
      </c>
      <c r="Q141" s="5">
        <v>-916259496000</v>
      </c>
      <c r="R141" s="5">
        <v>-860793576000</v>
      </c>
      <c r="S141" s="5">
        <v>-914685014000</v>
      </c>
      <c r="T141" s="5">
        <v>-979300745000</v>
      </c>
      <c r="U141" s="5">
        <v>-1070706960000</v>
      </c>
      <c r="V141" s="5">
        <v>-2415277493000</v>
      </c>
      <c r="W141" s="5">
        <v>-936878854000</v>
      </c>
      <c r="X141" s="5">
        <v>-647017176000</v>
      </c>
      <c r="Y141" s="5">
        <v>-665717026000</v>
      </c>
      <c r="Z141" s="5">
        <v>-756754778000</v>
      </c>
    </row>
    <row r="142" spans="2:26" ht="15.5" x14ac:dyDescent="0.35">
      <c r="C142" t="s">
        <v>158</v>
      </c>
      <c r="D142" s="5">
        <v>-340660000000</v>
      </c>
      <c r="E142" s="5">
        <v>-1766359000000</v>
      </c>
      <c r="G142" s="5">
        <v>574778000000</v>
      </c>
      <c r="I142" s="5">
        <v>-1766359000000</v>
      </c>
      <c r="J142" s="5">
        <v>-2192984000000</v>
      </c>
      <c r="K142" s="5">
        <v>-1005688000000</v>
      </c>
      <c r="L142" s="5">
        <v>-1590785000000</v>
      </c>
      <c r="M142" s="5">
        <v>-1092873000000</v>
      </c>
      <c r="N142" s="5">
        <v>-335390894000</v>
      </c>
      <c r="O142" s="5">
        <v>-734464694000</v>
      </c>
      <c r="P142" s="5">
        <v>-551348245000</v>
      </c>
      <c r="Q142" s="5">
        <v>-195949984000</v>
      </c>
      <c r="R142" s="5">
        <v>-99862217000</v>
      </c>
      <c r="S142" s="5">
        <v>-145946527000</v>
      </c>
      <c r="T142" s="5">
        <v>-202969401000</v>
      </c>
      <c r="U142" s="5">
        <v>-467808240000</v>
      </c>
      <c r="V142" s="5">
        <v>-904884217000</v>
      </c>
      <c r="W142" s="5">
        <v>-1061311374000</v>
      </c>
      <c r="X142" s="5">
        <v>-379534789000</v>
      </c>
      <c r="Y142" s="5">
        <v>-242973768000</v>
      </c>
      <c r="Z142" s="5">
        <v>-1990740752000</v>
      </c>
    </row>
    <row r="143" spans="2:26" ht="15.5" x14ac:dyDescent="0.35">
      <c r="C143" t="s">
        <v>1069</v>
      </c>
      <c r="E143" s="5">
        <v>48873000000</v>
      </c>
      <c r="F143" s="5">
        <v>-48873000000</v>
      </c>
    </row>
    <row r="144" spans="2:26" ht="15.5" x14ac:dyDescent="0.35">
      <c r="C144" t="s">
        <v>1070</v>
      </c>
      <c r="D144" s="5">
        <v>-554378000000</v>
      </c>
      <c r="G144" s="5">
        <v>449413000000</v>
      </c>
      <c r="N144" s="5">
        <v>-437196524000</v>
      </c>
      <c r="O144" s="5">
        <v>-313606867000</v>
      </c>
      <c r="P144" s="5">
        <v>-312762511000</v>
      </c>
      <c r="Q144" s="5">
        <v>-174112420000</v>
      </c>
    </row>
    <row r="145" spans="3:26" ht="15.5" x14ac:dyDescent="0.35">
      <c r="C145" t="s">
        <v>1071</v>
      </c>
      <c r="E145" s="5">
        <v>1403335000000</v>
      </c>
      <c r="F145" s="5">
        <v>-221237000000</v>
      </c>
      <c r="G145" s="5">
        <v>-1182098000000</v>
      </c>
    </row>
    <row r="146" spans="3:26" ht="15.5" x14ac:dyDescent="0.35">
      <c r="C146" t="s">
        <v>1072</v>
      </c>
      <c r="E146" s="5">
        <v>-637685000000</v>
      </c>
      <c r="F146" s="5">
        <v>-611100000000</v>
      </c>
      <c r="G146" s="5">
        <v>-1116870000000</v>
      </c>
      <c r="I146" s="5">
        <v>-2365655000000</v>
      </c>
      <c r="J146" s="5">
        <v>-1613093000000</v>
      </c>
      <c r="K146" s="5">
        <v>-2012611000000</v>
      </c>
      <c r="L146" s="5">
        <v>-1448745000000</v>
      </c>
      <c r="M146" s="5">
        <v>-1063503000000</v>
      </c>
    </row>
    <row r="147" spans="3:26" ht="15.5" x14ac:dyDescent="0.35">
      <c r="C147" t="s">
        <v>507</v>
      </c>
      <c r="D147" s="5">
        <v>-45928000000</v>
      </c>
      <c r="E147" s="5">
        <v>-23512000000</v>
      </c>
      <c r="F147" s="5">
        <v>-14341000000</v>
      </c>
      <c r="I147" s="5">
        <v>-37853000000</v>
      </c>
      <c r="J147" s="5">
        <v>-130153000000</v>
      </c>
      <c r="K147" s="5">
        <v>-226414000000</v>
      </c>
      <c r="L147" s="5">
        <v>-189182000000</v>
      </c>
      <c r="M147" s="5">
        <v>-297829000000</v>
      </c>
      <c r="N147" s="5">
        <v>-400293200000</v>
      </c>
      <c r="O147" s="5">
        <v>-530882408000</v>
      </c>
      <c r="P147" s="5">
        <v>-524548812000</v>
      </c>
      <c r="Q147" s="5">
        <v>-484229818000</v>
      </c>
      <c r="R147" s="5">
        <v>-505710587000</v>
      </c>
      <c r="S147" s="5">
        <v>-527461401000</v>
      </c>
      <c r="T147" s="5">
        <v>-375755378000</v>
      </c>
      <c r="U147" s="5">
        <v>-317054555000</v>
      </c>
      <c r="V147" s="5">
        <v>-273892532000</v>
      </c>
      <c r="W147" s="5">
        <v>-10897724000</v>
      </c>
      <c r="X147" s="5">
        <v>-12342513000</v>
      </c>
      <c r="Y147" s="5">
        <v>-48060861000</v>
      </c>
      <c r="Z147" s="5">
        <v>-49324454000</v>
      </c>
    </row>
    <row r="148" spans="3:26" ht="15.5" x14ac:dyDescent="0.35">
      <c r="C148" t="s">
        <v>1073</v>
      </c>
      <c r="N148" s="5">
        <v>-161142729000</v>
      </c>
    </row>
    <row r="149" spans="3:26" ht="15.5" x14ac:dyDescent="0.35">
      <c r="C149" t="s">
        <v>1074</v>
      </c>
    </row>
    <row r="150" spans="3:26" ht="15.5" x14ac:dyDescent="0.35">
      <c r="C150" t="s">
        <v>1075</v>
      </c>
      <c r="E150" s="5">
        <v>-55239000000</v>
      </c>
      <c r="G150" s="5">
        <v>-73599000000</v>
      </c>
      <c r="I150" s="5">
        <v>-186502000000</v>
      </c>
      <c r="J150" s="5">
        <v>-229614000000</v>
      </c>
      <c r="K150" s="5">
        <v>-189244000000</v>
      </c>
      <c r="L150" s="5">
        <v>-180613000000</v>
      </c>
      <c r="M150" s="5">
        <v>-184253000000</v>
      </c>
      <c r="N150" s="5">
        <v>-140215771000</v>
      </c>
    </row>
    <row r="151" spans="3:26" ht="15.5" x14ac:dyDescent="0.35">
      <c r="C151" t="s">
        <v>1076</v>
      </c>
      <c r="Q151" s="5">
        <v>233963560000</v>
      </c>
    </row>
    <row r="152" spans="3:26" ht="15.5" x14ac:dyDescent="0.35">
      <c r="C152" t="s">
        <v>1077</v>
      </c>
      <c r="K152" s="5">
        <v>4598000000</v>
      </c>
      <c r="L152" s="5">
        <v>2462000000</v>
      </c>
      <c r="M152" s="5">
        <v>44670000000</v>
      </c>
      <c r="N152" s="5">
        <v>49077213000</v>
      </c>
      <c r="Y152" s="5">
        <v>119126316000</v>
      </c>
      <c r="Z152" s="5">
        <v>15845655000</v>
      </c>
    </row>
    <row r="153" spans="3:26" ht="15.5" x14ac:dyDescent="0.35">
      <c r="C153" t="s">
        <v>1078</v>
      </c>
    </row>
    <row r="154" spans="3:26" ht="15.5" x14ac:dyDescent="0.35">
      <c r="C154" t="s">
        <v>1079</v>
      </c>
      <c r="T154" s="5">
        <v>89568477000</v>
      </c>
      <c r="U154" s="5">
        <v>-26118857000</v>
      </c>
      <c r="V154" s="5">
        <v>7698167000</v>
      </c>
      <c r="W154" s="5">
        <v>13135272000</v>
      </c>
      <c r="X154" s="5">
        <v>27989166000</v>
      </c>
      <c r="Y154" s="5">
        <v>34849181000</v>
      </c>
      <c r="Z154" s="5">
        <v>-158549964000</v>
      </c>
    </row>
    <row r="155" spans="3:26" ht="15.5" x14ac:dyDescent="0.35">
      <c r="C155" t="s">
        <v>1080</v>
      </c>
      <c r="E155" s="5">
        <v>35623000000</v>
      </c>
      <c r="F155" s="5">
        <v>-28568000000</v>
      </c>
      <c r="G155" s="5">
        <v>7937000000</v>
      </c>
      <c r="J155" s="5">
        <v>-69881000000</v>
      </c>
      <c r="K155" s="5">
        <v>-78219000000</v>
      </c>
      <c r="L155" s="5">
        <v>-81800000000</v>
      </c>
      <c r="M155" s="5">
        <v>-109357000000</v>
      </c>
      <c r="N155" s="5">
        <v>-31114353000</v>
      </c>
      <c r="O155" s="5">
        <v>13462715000</v>
      </c>
      <c r="P155" s="5">
        <v>69347686000</v>
      </c>
      <c r="Q155" s="5">
        <v>44233770000</v>
      </c>
      <c r="R155" s="5">
        <v>38979028000</v>
      </c>
      <c r="S155" s="5">
        <v>151881195000</v>
      </c>
      <c r="T155" s="5">
        <v>-83371259000</v>
      </c>
      <c r="U155" s="5">
        <v>-43458683000</v>
      </c>
      <c r="V155" s="5">
        <v>-38554658000</v>
      </c>
      <c r="W155" s="5">
        <v>40492164000</v>
      </c>
      <c r="X155" s="5">
        <v>-22791626000</v>
      </c>
      <c r="Y155" s="5">
        <v>-11960792000</v>
      </c>
      <c r="Z155" s="5">
        <v>150988988000</v>
      </c>
    </row>
    <row r="156" spans="3:26" ht="15.5" x14ac:dyDescent="0.35">
      <c r="C156" t="s">
        <v>312</v>
      </c>
    </row>
    <row r="157" spans="3:26" ht="15.5" x14ac:dyDescent="0.35">
      <c r="C157" t="s">
        <v>161</v>
      </c>
      <c r="D157" s="5">
        <v>4109867000000</v>
      </c>
      <c r="E157" s="5">
        <v>458972000000</v>
      </c>
      <c r="F157" s="5">
        <v>-353970000000</v>
      </c>
      <c r="G157" s="5">
        <v>219010000000</v>
      </c>
      <c r="I157" s="5">
        <v>299870000000</v>
      </c>
      <c r="J157" s="5">
        <v>-5720858000000</v>
      </c>
      <c r="K157" s="5">
        <v>-2427768000000</v>
      </c>
      <c r="L157" s="5">
        <v>-4077783000000</v>
      </c>
      <c r="M157" s="5">
        <v>-2221595000000</v>
      </c>
      <c r="N157" s="5">
        <v>-1218455889000</v>
      </c>
      <c r="O157" s="5">
        <v>-1363159711000</v>
      </c>
      <c r="P157" s="5">
        <v>-619759898000</v>
      </c>
      <c r="Q157" s="5">
        <v>-568358413000</v>
      </c>
      <c r="R157" s="5">
        <v>-26840072000</v>
      </c>
      <c r="S157" s="5">
        <v>6887375528000</v>
      </c>
      <c r="T157" s="5">
        <v>956082001000</v>
      </c>
      <c r="U157" s="5">
        <v>887255635000</v>
      </c>
      <c r="V157" s="5">
        <v>694416788000</v>
      </c>
      <c r="W157" s="5">
        <v>1535129650000</v>
      </c>
      <c r="X157" s="5">
        <v>42875112000</v>
      </c>
      <c r="Y157" s="5">
        <v>-800459116000</v>
      </c>
      <c r="Z157" s="5">
        <v>-2361531312000</v>
      </c>
    </row>
    <row r="158" spans="3:26" ht="15.5" x14ac:dyDescent="0.35">
      <c r="C158" t="s">
        <v>162</v>
      </c>
      <c r="D158" s="5">
        <v>-349658000000</v>
      </c>
      <c r="E158" s="5">
        <v>-2099695000000</v>
      </c>
      <c r="F158" s="5">
        <v>-2695377000000</v>
      </c>
      <c r="G158" s="5">
        <v>3205681000000</v>
      </c>
      <c r="I158" s="5">
        <v>-1506766000000</v>
      </c>
      <c r="J158" s="5">
        <v>-2637219000000</v>
      </c>
      <c r="K158" s="5">
        <v>2865002000000</v>
      </c>
      <c r="L158" s="5">
        <v>-783125000000</v>
      </c>
      <c r="M158" s="5">
        <v>-1729827000000</v>
      </c>
      <c r="N158" s="5">
        <v>-567381567000</v>
      </c>
      <c r="O158" s="5">
        <v>-885313400000</v>
      </c>
      <c r="P158" s="5">
        <v>-2593809364000</v>
      </c>
      <c r="Q158" s="5">
        <v>-2890561357000</v>
      </c>
      <c r="R158" s="5">
        <v>-1382046458000</v>
      </c>
      <c r="S158" s="5">
        <v>-2103884552000</v>
      </c>
      <c r="T158" s="5">
        <v>-1639021756000</v>
      </c>
      <c r="U158" s="5">
        <v>-2647226091000</v>
      </c>
      <c r="V158" s="5">
        <v>-3495941139000</v>
      </c>
      <c r="W158" s="5">
        <v>-1609433549000</v>
      </c>
      <c r="X158" s="5">
        <v>-430014991000</v>
      </c>
      <c r="Y158" s="5">
        <v>-464963515000</v>
      </c>
      <c r="Z158" s="5">
        <v>-359230649000</v>
      </c>
    </row>
    <row r="159" spans="3:26" ht="15.5" x14ac:dyDescent="0.35">
      <c r="C159" t="s">
        <v>1081</v>
      </c>
      <c r="E159" s="5">
        <v>181755000000</v>
      </c>
      <c r="I159" s="5">
        <v>181755000000</v>
      </c>
      <c r="J159" s="5">
        <v>569042000000</v>
      </c>
      <c r="K159" s="5">
        <v>1263395000000</v>
      </c>
      <c r="O159" s="5">
        <v>331724138000</v>
      </c>
      <c r="P159" s="5">
        <v>219692558000</v>
      </c>
      <c r="Q159" s="5">
        <v>171944592000</v>
      </c>
      <c r="R159" s="5">
        <v>87317417000</v>
      </c>
      <c r="S159" s="5">
        <v>226172252000</v>
      </c>
      <c r="T159" s="5">
        <v>437105650000</v>
      </c>
      <c r="U159" s="5">
        <v>69034671000</v>
      </c>
      <c r="V159" s="5">
        <v>323221931000</v>
      </c>
      <c r="W159" s="5">
        <v>325585041000</v>
      </c>
      <c r="X159" s="5">
        <v>343388915000</v>
      </c>
      <c r="Y159" s="5">
        <v>138403686000</v>
      </c>
      <c r="Z159" s="5">
        <v>165064391000</v>
      </c>
    </row>
    <row r="160" spans="3:26" ht="15.5" x14ac:dyDescent="0.35">
      <c r="C160" t="s">
        <v>550</v>
      </c>
      <c r="D160" s="5">
        <v>-853924000000</v>
      </c>
      <c r="E160" s="5">
        <v>252217000000</v>
      </c>
      <c r="G160" s="5">
        <v>-200000000000</v>
      </c>
      <c r="K160" s="5">
        <v>-6398246000000</v>
      </c>
      <c r="L160" s="5">
        <v>-2316950000000</v>
      </c>
      <c r="M160" s="5">
        <v>-963918000000</v>
      </c>
    </row>
    <row r="161" spans="3:26" ht="15.5" x14ac:dyDescent="0.35">
      <c r="C161" t="s">
        <v>1082</v>
      </c>
      <c r="D161" s="5">
        <v>610000000000</v>
      </c>
      <c r="E161" s="5">
        <v>-2426575000000</v>
      </c>
      <c r="F161" s="5">
        <v>86034000000</v>
      </c>
      <c r="G161" s="5">
        <v>4100605000000</v>
      </c>
      <c r="I161" s="5">
        <v>2188017000000</v>
      </c>
      <c r="J161" s="5">
        <v>559963000000</v>
      </c>
      <c r="K161" s="5">
        <v>2244787000000</v>
      </c>
      <c r="L161" s="5">
        <v>2308826000000</v>
      </c>
    </row>
    <row r="162" spans="3:26" ht="15.5" x14ac:dyDescent="0.35">
      <c r="C162" t="s">
        <v>1083</v>
      </c>
      <c r="P162" s="5">
        <v>368850000000</v>
      </c>
    </row>
    <row r="163" spans="3:26" ht="15.5" x14ac:dyDescent="0.35">
      <c r="C163" t="s">
        <v>163</v>
      </c>
      <c r="D163" s="5">
        <v>-74735000000</v>
      </c>
      <c r="E163" s="5">
        <v>-169187000000</v>
      </c>
      <c r="F163" s="5">
        <v>-66240000000</v>
      </c>
      <c r="G163" s="5">
        <v>32993000000</v>
      </c>
      <c r="I163" s="5">
        <v>-430528000000</v>
      </c>
      <c r="J163" s="5">
        <v>-972085000000</v>
      </c>
      <c r="K163" s="5">
        <v>-1226904000000</v>
      </c>
      <c r="L163" s="5">
        <v>-627748000000</v>
      </c>
      <c r="M163" s="5">
        <v>-429060000000</v>
      </c>
      <c r="N163" s="5">
        <v>-506759269000</v>
      </c>
      <c r="O163" s="5">
        <v>-1137324142000</v>
      </c>
      <c r="P163" s="5">
        <v>-2137853867000</v>
      </c>
      <c r="Q163" s="5">
        <v>-2321508104000</v>
      </c>
      <c r="R163" s="5">
        <v>-1176884041000</v>
      </c>
      <c r="S163" s="5">
        <v>-1737740720000</v>
      </c>
      <c r="T163" s="5">
        <v>-2029767918000</v>
      </c>
      <c r="U163" s="5">
        <v>-2442914390000</v>
      </c>
      <c r="V163" s="5">
        <v>-2249361358000</v>
      </c>
      <c r="W163" s="5">
        <v>-675402832000</v>
      </c>
      <c r="X163" s="5">
        <v>-560340434000</v>
      </c>
      <c r="Y163" s="5">
        <v>-449433519000</v>
      </c>
      <c r="Z163" s="5">
        <v>-302385936000</v>
      </c>
    </row>
    <row r="164" spans="3:26" ht="15.5" x14ac:dyDescent="0.35">
      <c r="C164" t="s">
        <v>1084</v>
      </c>
      <c r="D164" s="5">
        <v>-8778000000</v>
      </c>
      <c r="E164" s="5">
        <v>39034000000</v>
      </c>
      <c r="F164" s="5">
        <v>-31025000000</v>
      </c>
      <c r="G164" s="5">
        <v>-19496000000</v>
      </c>
      <c r="I164" s="5">
        <v>-32682000000</v>
      </c>
      <c r="J164" s="5">
        <v>-45351000000</v>
      </c>
    </row>
    <row r="165" spans="3:26" ht="15.5" x14ac:dyDescent="0.35">
      <c r="C165" t="s">
        <v>917</v>
      </c>
      <c r="S165" s="5">
        <v>-285447834000</v>
      </c>
      <c r="W165" s="5">
        <v>-962169891000</v>
      </c>
    </row>
    <row r="166" spans="3:26" ht="15.5" x14ac:dyDescent="0.35">
      <c r="C166" t="s">
        <v>1085</v>
      </c>
      <c r="L166" s="5">
        <v>-64000000000</v>
      </c>
      <c r="M166" s="5">
        <v>-258951000000</v>
      </c>
      <c r="N166" s="5">
        <v>-190000000000</v>
      </c>
      <c r="O166" s="5">
        <v>-50000000000</v>
      </c>
      <c r="P166" s="5">
        <v>-80051000000</v>
      </c>
      <c r="Q166" s="5">
        <v>-15000000000</v>
      </c>
    </row>
    <row r="167" spans="3:26" ht="15.5" x14ac:dyDescent="0.35">
      <c r="C167" t="s">
        <v>1086</v>
      </c>
      <c r="E167" s="5">
        <v>3407326000000</v>
      </c>
      <c r="F167" s="5">
        <v>-3407326000000</v>
      </c>
      <c r="K167" s="5">
        <v>-38250000000</v>
      </c>
    </row>
    <row r="168" spans="3:26" ht="15.5" x14ac:dyDescent="0.35">
      <c r="C168" t="s">
        <v>738</v>
      </c>
      <c r="K168" s="5">
        <v>7232659000000</v>
      </c>
    </row>
    <row r="169" spans="3:26" ht="15.5" x14ac:dyDescent="0.35">
      <c r="C169" t="s">
        <v>1087</v>
      </c>
      <c r="E169" s="5">
        <v>219357000000</v>
      </c>
      <c r="I169" s="5">
        <v>219357000000</v>
      </c>
      <c r="J169" s="5">
        <v>460180000000</v>
      </c>
    </row>
    <row r="170" spans="3:26" ht="15.5" x14ac:dyDescent="0.35">
      <c r="C170" t="s">
        <v>1088</v>
      </c>
    </row>
    <row r="171" spans="3:26" ht="15.5" x14ac:dyDescent="0.35">
      <c r="C171" t="s">
        <v>1089</v>
      </c>
    </row>
    <row r="172" spans="3:26" ht="15.5" x14ac:dyDescent="0.35">
      <c r="C172" t="s">
        <v>1090</v>
      </c>
      <c r="D172" s="5">
        <v>-388000000</v>
      </c>
      <c r="K172" s="5">
        <v>-5920000000</v>
      </c>
      <c r="L172" s="5">
        <v>-10826000000</v>
      </c>
    </row>
    <row r="173" spans="3:26" ht="15.5" x14ac:dyDescent="0.35">
      <c r="C173" t="s">
        <v>1091</v>
      </c>
    </row>
    <row r="174" spans="3:26" ht="15.5" x14ac:dyDescent="0.35">
      <c r="C174" t="s">
        <v>464</v>
      </c>
      <c r="E174" s="5">
        <v>-98436000000</v>
      </c>
      <c r="G174" s="5">
        <v>98436000000</v>
      </c>
    </row>
    <row r="175" spans="3:26" ht="15.5" x14ac:dyDescent="0.35">
      <c r="C175" t="s">
        <v>1092</v>
      </c>
      <c r="D175" s="5">
        <v>-21833000000</v>
      </c>
      <c r="E175" s="5">
        <v>-97861000000</v>
      </c>
      <c r="F175" s="5">
        <v>-45394000000</v>
      </c>
      <c r="G175" s="5">
        <v>-49076000000</v>
      </c>
      <c r="I175" s="5">
        <v>-236153000000</v>
      </c>
      <c r="J175" s="5">
        <v>-206830000000</v>
      </c>
      <c r="K175" s="5">
        <v>-206519000000</v>
      </c>
      <c r="L175" s="5">
        <v>-62042000000</v>
      </c>
      <c r="M175" s="5">
        <v>-71788000000</v>
      </c>
      <c r="N175" s="5">
        <v>-57927942000</v>
      </c>
      <c r="O175" s="5">
        <v>-83595648000</v>
      </c>
      <c r="P175" s="5">
        <v>-4847510000</v>
      </c>
      <c r="Q175" s="5">
        <v>-3081983000</v>
      </c>
      <c r="R175" s="5">
        <v>-40877130000</v>
      </c>
      <c r="S175" s="5">
        <v>-55749476000</v>
      </c>
      <c r="T175" s="5">
        <v>-2397467000</v>
      </c>
      <c r="U175" s="5">
        <v>-125085489000</v>
      </c>
      <c r="V175" s="5">
        <v>-30201619000</v>
      </c>
      <c r="W175" s="5">
        <v>-223674915000</v>
      </c>
      <c r="X175" s="5">
        <v>-120959942000</v>
      </c>
      <c r="Y175" s="5">
        <v>-126178079000</v>
      </c>
      <c r="Z175" s="5">
        <v>-187035485000</v>
      </c>
    </row>
    <row r="176" spans="3:26" ht="15.5" x14ac:dyDescent="0.35">
      <c r="C176" t="s">
        <v>1093</v>
      </c>
      <c r="O176" s="5">
        <v>-14467291000</v>
      </c>
      <c r="P176" s="5">
        <v>-1416126000</v>
      </c>
      <c r="Q176" s="5">
        <v>-27697963000</v>
      </c>
      <c r="R176" s="5">
        <v>-1581310000</v>
      </c>
      <c r="S176" s="5">
        <v>-7335622000</v>
      </c>
      <c r="T176" s="5">
        <v>-35352736000</v>
      </c>
      <c r="U176" s="5">
        <v>-112028707000</v>
      </c>
      <c r="V176" s="5">
        <v>-281299305000</v>
      </c>
    </row>
    <row r="177" spans="3:26" ht="15.5" x14ac:dyDescent="0.35">
      <c r="C177" t="s">
        <v>343</v>
      </c>
      <c r="E177" s="5">
        <v>1000000</v>
      </c>
      <c r="F177" s="5">
        <v>10793000000</v>
      </c>
      <c r="I177" s="5">
        <v>10794000000</v>
      </c>
      <c r="M177" s="5">
        <v>4477000000</v>
      </c>
      <c r="N177" s="5">
        <v>71731045000</v>
      </c>
      <c r="O177" s="5">
        <v>69272357000</v>
      </c>
      <c r="Q177" s="5">
        <v>2277201000</v>
      </c>
      <c r="R177" s="5">
        <v>475225000</v>
      </c>
      <c r="W177" s="5">
        <v>82797300000</v>
      </c>
      <c r="Z177" s="5">
        <v>1855000000</v>
      </c>
    </row>
    <row r="178" spans="3:26" ht="15.5" x14ac:dyDescent="0.35">
      <c r="C178" t="s">
        <v>1094</v>
      </c>
      <c r="U178" s="5">
        <v>-33732176000</v>
      </c>
    </row>
    <row r="179" spans="3:26" ht="15.5" x14ac:dyDescent="0.35">
      <c r="C179" t="s">
        <v>1095</v>
      </c>
    </row>
    <row r="180" spans="3:26" ht="15.5" x14ac:dyDescent="0.35">
      <c r="C180" t="s">
        <v>1096</v>
      </c>
    </row>
    <row r="181" spans="3:26" ht="15.5" x14ac:dyDescent="0.35">
      <c r="C181" t="s">
        <v>1097</v>
      </c>
    </row>
    <row r="182" spans="3:26" ht="15.5" x14ac:dyDescent="0.35">
      <c r="C182" t="s">
        <v>1098</v>
      </c>
      <c r="P182" s="5">
        <v>326458000000</v>
      </c>
      <c r="Q182" s="5">
        <v>11250000000</v>
      </c>
    </row>
    <row r="183" spans="3:26" ht="15.5" x14ac:dyDescent="0.35">
      <c r="C183" t="s">
        <v>852</v>
      </c>
      <c r="L183" s="5">
        <v>-10385000000</v>
      </c>
      <c r="M183" s="5">
        <v>-10587000000</v>
      </c>
      <c r="N183" s="5">
        <v>-7717658000</v>
      </c>
      <c r="O183" s="5">
        <v>-922814000</v>
      </c>
      <c r="P183" s="5">
        <v>-18917895000</v>
      </c>
      <c r="Q183" s="5">
        <v>-12244137000</v>
      </c>
      <c r="R183" s="5">
        <v>-11201793000</v>
      </c>
      <c r="S183" s="5">
        <v>-20078851000</v>
      </c>
      <c r="T183" s="5">
        <v>-8581785000</v>
      </c>
      <c r="Y183" s="5">
        <v>-8764494000</v>
      </c>
      <c r="Z183" s="5">
        <v>-10461638000</v>
      </c>
    </row>
    <row r="184" spans="3:26" ht="15.5" x14ac:dyDescent="0.35">
      <c r="C184" t="s">
        <v>1099</v>
      </c>
      <c r="P184" s="5">
        <v>-30028420000</v>
      </c>
    </row>
    <row r="185" spans="3:26" ht="15.5" x14ac:dyDescent="0.35">
      <c r="C185" t="s">
        <v>1100</v>
      </c>
      <c r="P185" s="5">
        <v>-368850000000</v>
      </c>
    </row>
    <row r="186" spans="3:26" ht="15.5" x14ac:dyDescent="0.35">
      <c r="C186" t="s">
        <v>1101</v>
      </c>
    </row>
    <row r="187" spans="3:26" ht="15.5" x14ac:dyDescent="0.35">
      <c r="C187" t="s">
        <v>790</v>
      </c>
    </row>
    <row r="188" spans="3:26" ht="15.5" x14ac:dyDescent="0.35">
      <c r="C188" t="s">
        <v>1102</v>
      </c>
    </row>
    <row r="189" spans="3:26" ht="15.5" x14ac:dyDescent="0.35">
      <c r="C189" t="s">
        <v>1103</v>
      </c>
      <c r="J189" s="5">
        <v>-406136000000</v>
      </c>
      <c r="P189" s="5">
        <v>-782516038000</v>
      </c>
      <c r="Q189" s="5">
        <v>-696500963000</v>
      </c>
      <c r="R189" s="5">
        <v>-239294826000</v>
      </c>
      <c r="S189" s="5">
        <v>-223654301000</v>
      </c>
    </row>
    <row r="190" spans="3:26" ht="15.5" x14ac:dyDescent="0.35">
      <c r="C190" t="s">
        <v>1104</v>
      </c>
      <c r="P190" s="5">
        <v>284520934000</v>
      </c>
      <c r="W190" s="5">
        <v>-109518890000</v>
      </c>
    </row>
    <row r="191" spans="3:26" ht="15.5" x14ac:dyDescent="0.35">
      <c r="C191" t="s">
        <v>946</v>
      </c>
      <c r="J191" s="5">
        <v>-141837000000</v>
      </c>
    </row>
    <row r="192" spans="3:26" ht="15.5" x14ac:dyDescent="0.35">
      <c r="C192" t="s">
        <v>175</v>
      </c>
      <c r="D192" s="5">
        <v>4109867000000</v>
      </c>
      <c r="E192" s="5">
        <v>458972000000</v>
      </c>
      <c r="F192" s="5">
        <v>-353970000000</v>
      </c>
      <c r="G192" s="5">
        <v>219010000000</v>
      </c>
      <c r="I192" s="5">
        <v>299870000000</v>
      </c>
      <c r="J192" s="5">
        <v>-5720858000000</v>
      </c>
      <c r="K192" s="5">
        <v>-2427768000000</v>
      </c>
      <c r="L192" s="5">
        <v>-4077783000000</v>
      </c>
      <c r="M192" s="5">
        <v>-2221595000000</v>
      </c>
      <c r="N192" s="5">
        <v>-1218455889000</v>
      </c>
      <c r="O192" s="5">
        <v>-1363159711000</v>
      </c>
      <c r="P192" s="5">
        <v>-619759898000</v>
      </c>
      <c r="Q192" s="5">
        <v>-568358413000</v>
      </c>
      <c r="R192" s="5">
        <v>-26840072000</v>
      </c>
      <c r="S192" s="5">
        <v>6887375528000</v>
      </c>
      <c r="T192" s="5">
        <v>956082001000</v>
      </c>
      <c r="U192" s="5">
        <v>887255635000</v>
      </c>
      <c r="V192" s="5">
        <v>694416788000</v>
      </c>
      <c r="W192" s="5">
        <v>1535129650000</v>
      </c>
      <c r="X192" s="5">
        <v>42875112000</v>
      </c>
      <c r="Y192" s="5">
        <v>-800459116000</v>
      </c>
      <c r="Z192" s="5">
        <v>-2361531312000</v>
      </c>
    </row>
    <row r="193" spans="3:26" ht="15.5" x14ac:dyDescent="0.35">
      <c r="C193" t="s">
        <v>626</v>
      </c>
      <c r="D193" s="5">
        <v>8916092000000</v>
      </c>
      <c r="E193" s="5">
        <v>2887150000000</v>
      </c>
      <c r="I193" s="5">
        <v>2887150000000</v>
      </c>
    </row>
    <row r="194" spans="3:26" ht="15.5" x14ac:dyDescent="0.35">
      <c r="C194" t="s">
        <v>1105</v>
      </c>
      <c r="M194" s="5">
        <v>1600000000000</v>
      </c>
      <c r="O194" s="5">
        <v>1825317661000</v>
      </c>
    </row>
    <row r="195" spans="3:26" ht="15.5" x14ac:dyDescent="0.35">
      <c r="C195" t="s">
        <v>1106</v>
      </c>
      <c r="J195" s="5">
        <v>-1534050000000</v>
      </c>
      <c r="K195" s="5">
        <v>-1267679000000</v>
      </c>
      <c r="L195" s="5">
        <v>-2132164000000</v>
      </c>
      <c r="M195" s="5">
        <v>-1230117000000</v>
      </c>
      <c r="N195" s="5">
        <v>-765009747000</v>
      </c>
      <c r="O195" s="5">
        <v>-2904827111000</v>
      </c>
    </row>
    <row r="196" spans="3:26" ht="15.5" x14ac:dyDescent="0.35">
      <c r="C196" t="s">
        <v>1107</v>
      </c>
      <c r="V196" s="5">
        <v>12200000</v>
      </c>
    </row>
    <row r="197" spans="3:26" ht="15.5" x14ac:dyDescent="0.35">
      <c r="C197" t="s">
        <v>427</v>
      </c>
      <c r="E197" s="5">
        <v>-1000000</v>
      </c>
      <c r="F197" s="5">
        <v>-3647210000000</v>
      </c>
      <c r="I197" s="5">
        <v>-3647211000000</v>
      </c>
      <c r="J197" s="5">
        <v>-3077646000000</v>
      </c>
      <c r="K197" s="5">
        <v>-1910482000000</v>
      </c>
      <c r="L197" s="5">
        <v>-930871000000</v>
      </c>
      <c r="M197" s="5">
        <v>-402273000000</v>
      </c>
      <c r="N197" s="5">
        <v>-67847901000</v>
      </c>
      <c r="O197" s="5">
        <v>-306048761000</v>
      </c>
      <c r="P197" s="5">
        <v>-47777374000</v>
      </c>
      <c r="T197" s="5">
        <v>-92237426000</v>
      </c>
      <c r="U197" s="5">
        <v>-448967247000</v>
      </c>
      <c r="V197" s="5">
        <v>-867550297000</v>
      </c>
      <c r="W197" s="5">
        <v>-673359997000</v>
      </c>
      <c r="X197" s="5">
        <v>-241722835000</v>
      </c>
      <c r="Y197" s="5">
        <v>-547255666000</v>
      </c>
      <c r="Z197" s="5">
        <v>-2052984177000</v>
      </c>
    </row>
    <row r="198" spans="3:26" ht="15.5" x14ac:dyDescent="0.35">
      <c r="C198" t="s">
        <v>179</v>
      </c>
      <c r="E198" s="5">
        <v>-1066340000000</v>
      </c>
      <c r="F198" s="5">
        <v>-2298585000000</v>
      </c>
      <c r="I198" s="5">
        <v>-3364925000000</v>
      </c>
      <c r="J198" s="5">
        <v>-2237184000000</v>
      </c>
      <c r="K198" s="5">
        <v>-712413000000</v>
      </c>
      <c r="L198" s="5">
        <v>-2428811000000</v>
      </c>
      <c r="M198" s="5">
        <v>-1197831000000</v>
      </c>
      <c r="N198" s="5">
        <v>-2436549039000</v>
      </c>
      <c r="O198" s="5">
        <v>-4326801500000</v>
      </c>
      <c r="P198" s="5">
        <v>-6263031093000</v>
      </c>
      <c r="Q198" s="5">
        <v>-5233358413000</v>
      </c>
      <c r="R198" s="5">
        <v>-5782020072000</v>
      </c>
      <c r="S198" s="5">
        <v>-5566175610000</v>
      </c>
      <c r="T198" s="5">
        <v>-3317105423000</v>
      </c>
      <c r="U198" s="5">
        <v>-3281114176000</v>
      </c>
      <c r="V198" s="5">
        <v>-20000000000</v>
      </c>
      <c r="W198" s="5">
        <v>-1430063590000</v>
      </c>
      <c r="X198" s="5">
        <v>-230689769000</v>
      </c>
      <c r="Y198" s="5">
        <v>-232681363000</v>
      </c>
      <c r="Z198" s="5">
        <v>-243787387000</v>
      </c>
    </row>
    <row r="199" spans="3:26" ht="15.5" x14ac:dyDescent="0.35">
      <c r="C199" t="s">
        <v>480</v>
      </c>
      <c r="M199" s="5">
        <v>-2100000000000</v>
      </c>
      <c r="P199" s="5">
        <v>-900000000000</v>
      </c>
    </row>
    <row r="200" spans="3:26" ht="15.5" x14ac:dyDescent="0.35">
      <c r="C200" t="s">
        <v>370</v>
      </c>
      <c r="D200" s="5">
        <v>-27260000000</v>
      </c>
      <c r="E200" s="5">
        <v>-39607000000</v>
      </c>
      <c r="F200" s="5">
        <v>-22078000000</v>
      </c>
      <c r="G200" s="5">
        <v>-30990000000</v>
      </c>
      <c r="I200" s="5">
        <v>-116817000000</v>
      </c>
      <c r="J200" s="5">
        <v>-122328000000</v>
      </c>
      <c r="K200" s="5">
        <v>-80954000000</v>
      </c>
      <c r="L200" s="5">
        <v>-102663000000</v>
      </c>
      <c r="M200" s="5">
        <v>-96541000000</v>
      </c>
      <c r="N200" s="5">
        <v>-63484641000</v>
      </c>
    </row>
    <row r="201" spans="3:26" ht="15.5" x14ac:dyDescent="0.35">
      <c r="C201" t="s">
        <v>1108</v>
      </c>
      <c r="E201" s="5">
        <v>-164473000000</v>
      </c>
      <c r="I201" s="5">
        <v>-164473000000</v>
      </c>
    </row>
    <row r="202" spans="3:26" ht="15.5" x14ac:dyDescent="0.35">
      <c r="C202" t="s">
        <v>1109</v>
      </c>
      <c r="V202" s="5">
        <v>-77115582000</v>
      </c>
      <c r="W202" s="5">
        <v>-67336000000</v>
      </c>
      <c r="X202" s="5">
        <v>-24172284000</v>
      </c>
      <c r="Y202" s="5">
        <v>-20522087000</v>
      </c>
      <c r="Z202" s="5">
        <v>-51324605000</v>
      </c>
    </row>
    <row r="203" spans="3:26" ht="15.5" x14ac:dyDescent="0.35">
      <c r="C203" t="s">
        <v>1110</v>
      </c>
      <c r="Z203" s="5">
        <v>-13435143000</v>
      </c>
    </row>
    <row r="204" spans="3:26" ht="15.5" x14ac:dyDescent="0.35">
      <c r="C204" t="s">
        <v>1111</v>
      </c>
      <c r="S204" s="5">
        <v>5354246022000</v>
      </c>
    </row>
    <row r="205" spans="3:26" ht="15.5" x14ac:dyDescent="0.35">
      <c r="C205" t="s">
        <v>1112</v>
      </c>
      <c r="E205" s="5">
        <v>13178000000</v>
      </c>
      <c r="I205" s="5">
        <v>13178000000</v>
      </c>
      <c r="J205" s="5">
        <v>13910000000</v>
      </c>
    </row>
    <row r="206" spans="3:26" ht="15.5" x14ac:dyDescent="0.35">
      <c r="C206" t="s">
        <v>627</v>
      </c>
      <c r="W206" s="5">
        <v>3000000000000</v>
      </c>
    </row>
    <row r="207" spans="3:26" ht="15.5" x14ac:dyDescent="0.35">
      <c r="C207" t="s">
        <v>186</v>
      </c>
      <c r="D207" s="5">
        <v>606040000000</v>
      </c>
      <c r="E207" s="5">
        <v>-808764000000</v>
      </c>
      <c r="F207" s="5">
        <v>-1303281000000</v>
      </c>
      <c r="G207" s="5">
        <v>3617872000000</v>
      </c>
      <c r="I207" s="5">
        <v>3646360000000</v>
      </c>
      <c r="J207" s="5">
        <v>-4676962000000</v>
      </c>
      <c r="K207" s="5">
        <v>4794536000000</v>
      </c>
      <c r="L207" s="5">
        <v>-752871000000</v>
      </c>
      <c r="M207" s="5">
        <v>1091243000000</v>
      </c>
      <c r="N207" s="5">
        <v>432836824000</v>
      </c>
      <c r="O207" s="5">
        <v>-614635889000</v>
      </c>
      <c r="P207" s="5">
        <v>-1338990831000</v>
      </c>
      <c r="Q207" s="5">
        <v>-2079743358000</v>
      </c>
      <c r="R207" s="5">
        <v>-393494780000</v>
      </c>
      <c r="S207" s="5">
        <v>5272395960000</v>
      </c>
      <c r="T207" s="5">
        <v>-291255079000</v>
      </c>
      <c r="U207" s="5">
        <v>-1602734110000</v>
      </c>
      <c r="V207" s="5">
        <v>-1910922000000</v>
      </c>
      <c r="W207" s="5">
        <v>1493653102000</v>
      </c>
      <c r="X207" s="5">
        <v>1617433652000</v>
      </c>
      <c r="Y207" s="5">
        <v>-261248443000</v>
      </c>
      <c r="Z207" s="5">
        <v>-1583445768000</v>
      </c>
    </row>
    <row r="208" spans="3:26" ht="15.5" x14ac:dyDescent="0.35">
      <c r="C208" t="s">
        <v>188</v>
      </c>
      <c r="D208" s="5">
        <v>8433610000000</v>
      </c>
      <c r="I208" s="5">
        <v>4751621000000</v>
      </c>
      <c r="J208" s="5">
        <v>9208814000000</v>
      </c>
      <c r="K208" s="5">
        <v>4476491000000</v>
      </c>
      <c r="L208" s="5">
        <v>5089160000000</v>
      </c>
      <c r="M208" s="5">
        <v>3984388000000</v>
      </c>
      <c r="N208" s="5">
        <v>3636243080000</v>
      </c>
      <c r="O208" s="5">
        <v>4299068085000</v>
      </c>
      <c r="P208" s="5">
        <v>5550677020000</v>
      </c>
      <c r="Q208" s="5">
        <v>7623385438000</v>
      </c>
      <c r="R208" s="5">
        <v>8086634372000</v>
      </c>
      <c r="S208" s="5">
        <v>2618910283000</v>
      </c>
      <c r="T208" s="5">
        <v>2792737848000</v>
      </c>
      <c r="U208" s="5">
        <v>3868574769000</v>
      </c>
      <c r="V208" s="5">
        <v>5639678574000</v>
      </c>
      <c r="W208" s="5">
        <v>4229101514000</v>
      </c>
      <c r="X208" s="5">
        <v>2773582727000</v>
      </c>
      <c r="Y208" s="5">
        <v>3284218532000</v>
      </c>
      <c r="Z208" s="5">
        <v>4743875109000</v>
      </c>
    </row>
    <row r="209" spans="2:26" ht="15.5" x14ac:dyDescent="0.35">
      <c r="C209" t="s">
        <v>187</v>
      </c>
      <c r="D209" s="5">
        <v>-1142000000</v>
      </c>
      <c r="E209" s="5">
        <v>-19497000000</v>
      </c>
      <c r="F209" s="5">
        <v>51427000000</v>
      </c>
      <c r="G209" s="5">
        <v>-20024000000</v>
      </c>
      <c r="I209" s="5">
        <v>35629000000</v>
      </c>
      <c r="J209" s="5">
        <v>219769000000</v>
      </c>
      <c r="K209" s="5">
        <v>-62213000000</v>
      </c>
      <c r="L209" s="5">
        <v>140202000000</v>
      </c>
      <c r="M209" s="5">
        <v>13529000000</v>
      </c>
      <c r="N209" s="5">
        <v>-84692257000</v>
      </c>
      <c r="O209" s="5">
        <v>-48189116000</v>
      </c>
      <c r="P209" s="5">
        <v>87381896000</v>
      </c>
      <c r="Q209" s="5">
        <v>7034940000</v>
      </c>
      <c r="R209" s="5">
        <v>-69754154000</v>
      </c>
      <c r="S209" s="5">
        <v>195328129000</v>
      </c>
      <c r="T209" s="5">
        <v>117427514000</v>
      </c>
      <c r="U209" s="5">
        <v>526897189000</v>
      </c>
      <c r="V209" s="5">
        <v>139818195000</v>
      </c>
      <c r="W209" s="5">
        <v>-83076042000</v>
      </c>
      <c r="X209" s="5">
        <v>-82773642000</v>
      </c>
      <c r="Y209" s="5">
        <v>-249387362000</v>
      </c>
      <c r="Z209" s="5">
        <v>123789191000</v>
      </c>
    </row>
    <row r="210" spans="2:26" ht="15.5" x14ac:dyDescent="0.35">
      <c r="C210" t="s">
        <v>189</v>
      </c>
      <c r="D210" s="5">
        <v>9038508000000</v>
      </c>
      <c r="E210" s="5">
        <v>-828261000000</v>
      </c>
      <c r="F210" s="5">
        <v>-1251854000000</v>
      </c>
      <c r="G210" s="5">
        <v>3597848000000</v>
      </c>
      <c r="I210" s="5">
        <v>8433610000000</v>
      </c>
      <c r="J210" s="5">
        <v>4751621000000</v>
      </c>
      <c r="K210" s="5">
        <v>9208814000000</v>
      </c>
      <c r="L210" s="5">
        <v>4476491000000</v>
      </c>
      <c r="M210" s="5">
        <v>5089160000000</v>
      </c>
      <c r="N210" s="5">
        <v>3984387647000</v>
      </c>
      <c r="O210" s="5">
        <v>3636243080000</v>
      </c>
      <c r="P210" s="5">
        <v>4299068085000</v>
      </c>
      <c r="Q210" s="5">
        <v>5550677020000</v>
      </c>
      <c r="R210" s="5">
        <v>7623385438000</v>
      </c>
      <c r="S210" s="5">
        <v>8086634372000</v>
      </c>
      <c r="T210" s="5">
        <v>2618910283000</v>
      </c>
      <c r="U210" s="5">
        <v>2792737848000</v>
      </c>
      <c r="V210" s="5">
        <v>3868574769000</v>
      </c>
      <c r="W210" s="5">
        <v>5639678574000</v>
      </c>
      <c r="X210" s="5">
        <v>4308242737000</v>
      </c>
      <c r="Y210" s="5">
        <v>2773582727000</v>
      </c>
      <c r="Z210" s="5">
        <v>3284218532000</v>
      </c>
    </row>
    <row r="212" spans="2:26" ht="15.5" x14ac:dyDescent="0.35">
      <c r="B212" t="s">
        <v>190</v>
      </c>
      <c r="C212" t="s">
        <v>11</v>
      </c>
      <c r="D212" s="5">
        <v>24030000000</v>
      </c>
      <c r="E212" s="5">
        <v>24030000000</v>
      </c>
      <c r="F212" s="5">
        <v>24030000000</v>
      </c>
      <c r="G212" s="5">
        <v>24030000000</v>
      </c>
      <c r="I212" s="5">
        <v>24030000000</v>
      </c>
      <c r="J212" s="5">
        <v>24030000000</v>
      </c>
      <c r="K212" s="5">
        <v>24030000000</v>
      </c>
      <c r="L212" s="5">
        <v>24030000000</v>
      </c>
      <c r="M212" s="5">
        <v>24030000000</v>
      </c>
      <c r="N212" s="5">
        <v>24030000000</v>
      </c>
      <c r="O212" s="5">
        <v>24030000000</v>
      </c>
      <c r="P212" s="5">
        <v>24030000000</v>
      </c>
      <c r="Q212" s="5">
        <v>24030000000</v>
      </c>
      <c r="R212" s="5">
        <v>24030000000</v>
      </c>
      <c r="S212" s="5">
        <v>24030000000</v>
      </c>
      <c r="T212" s="5">
        <v>9540000000</v>
      </c>
      <c r="U212" s="5">
        <v>9540000000</v>
      </c>
      <c r="V212" s="5">
        <v>9540000000</v>
      </c>
      <c r="W212" s="5">
        <v>9540000000</v>
      </c>
      <c r="X212" s="5">
        <v>9540000000</v>
      </c>
      <c r="Y212" s="5">
        <v>9540000000</v>
      </c>
      <c r="Z212" s="5">
        <v>9540000000</v>
      </c>
    </row>
    <row r="213" spans="2:26" ht="15.5" x14ac:dyDescent="0.35">
      <c r="C213" t="s">
        <v>191</v>
      </c>
      <c r="D213" s="6">
        <v>141.77000000000001</v>
      </c>
      <c r="E213" s="6">
        <v>51.36</v>
      </c>
      <c r="F213" s="6">
        <v>53.19</v>
      </c>
      <c r="G213" s="6">
        <v>106.75</v>
      </c>
    </row>
    <row r="214" spans="2:26" ht="15.5" x14ac:dyDescent="0.35">
      <c r="C214" t="s">
        <v>192</v>
      </c>
      <c r="D214" s="6">
        <v>24.69</v>
      </c>
      <c r="E214" s="6">
        <v>61.33</v>
      </c>
      <c r="F214" s="6">
        <v>59.41</v>
      </c>
      <c r="G214" s="6">
        <v>28.48</v>
      </c>
    </row>
    <row r="215" spans="2:26" ht="15.5" x14ac:dyDescent="0.35">
      <c r="C215" t="s">
        <v>70</v>
      </c>
      <c r="D215" s="6">
        <v>2.87</v>
      </c>
      <c r="E215" s="5">
        <v>6</v>
      </c>
      <c r="F215" s="6">
        <v>5.84</v>
      </c>
      <c r="G215" s="6">
        <v>2.2200000000000002</v>
      </c>
    </row>
    <row r="216" spans="2:26" ht="15.5" x14ac:dyDescent="0.35">
      <c r="C216" t="s">
        <v>193</v>
      </c>
      <c r="D216" s="5">
        <v>4716240000000</v>
      </c>
      <c r="E216" s="5">
        <v>766980000000</v>
      </c>
      <c r="F216" s="5">
        <v>1997070000000</v>
      </c>
      <c r="G216" s="5">
        <v>3688130000000</v>
      </c>
    </row>
    <row r="217" spans="2:26" ht="15.5" x14ac:dyDescent="0.35">
      <c r="C217" t="s">
        <v>194</v>
      </c>
      <c r="D217" s="6">
        <v>5.3800000000000001E-2</v>
      </c>
      <c r="E217" s="6">
        <v>2.35E-2</v>
      </c>
      <c r="F217" s="6">
        <v>2.6600000000000002E-2</v>
      </c>
      <c r="G217" s="6">
        <v>5.2999999999999999E-2</v>
      </c>
    </row>
    <row r="218" spans="2:26" ht="15.5" x14ac:dyDescent="0.35">
      <c r="C218" t="s">
        <v>195</v>
      </c>
      <c r="D218" s="6">
        <v>8.77E-2</v>
      </c>
      <c r="E218" s="6">
        <v>3.5000000000000003E-2</v>
      </c>
      <c r="F218" s="6">
        <v>3.78E-2</v>
      </c>
      <c r="G218" s="6">
        <v>7.8899999999999998E-2</v>
      </c>
    </row>
    <row r="219" spans="2:26" ht="15.5" x14ac:dyDescent="0.35">
      <c r="C219" t="s">
        <v>196</v>
      </c>
      <c r="D219" s="6">
        <v>0.1008</v>
      </c>
      <c r="E219" s="6">
        <v>1.21E-2</v>
      </c>
      <c r="F219" s="6">
        <v>4.53E-2</v>
      </c>
      <c r="G219" s="6">
        <v>9.3800000000000008E-2</v>
      </c>
    </row>
    <row r="220" spans="2:26" ht="15.5" x14ac:dyDescent="0.35">
      <c r="C220" t="s">
        <v>197</v>
      </c>
      <c r="D220" s="6">
        <v>41.78</v>
      </c>
      <c r="E220" s="5">
        <v>8</v>
      </c>
      <c r="F220" s="6">
        <v>27.68</v>
      </c>
      <c r="G220" s="6">
        <v>197.33</v>
      </c>
    </row>
    <row r="221" spans="2:26" ht="15.5" x14ac:dyDescent="0.35">
      <c r="C221" t="s">
        <v>198</v>
      </c>
      <c r="D221" s="5">
        <v>40406000000000</v>
      </c>
      <c r="E221" s="5">
        <v>36600000000000</v>
      </c>
      <c r="F221" s="5">
        <v>35197000000000</v>
      </c>
      <c r="G221" s="5">
        <v>33706000000000</v>
      </c>
    </row>
    <row r="222" spans="2:26" ht="15.5" x14ac:dyDescent="0.35">
      <c r="C222" t="s">
        <v>199</v>
      </c>
      <c r="D222" s="6">
        <v>2.17</v>
      </c>
      <c r="E222" s="6">
        <v>2.14</v>
      </c>
      <c r="F222" s="6">
        <v>2.25</v>
      </c>
      <c r="G222" s="6">
        <v>2.25</v>
      </c>
    </row>
    <row r="223" spans="2:26" ht="15.5" x14ac:dyDescent="0.35">
      <c r="C223" t="s">
        <v>200</v>
      </c>
      <c r="D223" s="6">
        <v>1616.55</v>
      </c>
      <c r="E223" s="6">
        <v>1468.88</v>
      </c>
      <c r="F223" s="6">
        <v>1407.28</v>
      </c>
      <c r="G223" s="6">
        <v>1353.18</v>
      </c>
    </row>
    <row r="224" spans="2:26" ht="15.5" x14ac:dyDescent="0.35">
      <c r="C224" t="s">
        <v>201</v>
      </c>
      <c r="D224" s="6">
        <v>2.17</v>
      </c>
      <c r="E224" s="6">
        <v>2.15</v>
      </c>
      <c r="F224" s="6">
        <v>2.2599999999999998</v>
      </c>
      <c r="G224" s="6">
        <v>2.2599999999999998</v>
      </c>
    </row>
    <row r="225" spans="3:26" ht="15.5" x14ac:dyDescent="0.35">
      <c r="C225" t="s">
        <v>202</v>
      </c>
      <c r="D225" s="6">
        <v>1610.7</v>
      </c>
      <c r="E225" s="6">
        <v>1462.9</v>
      </c>
      <c r="F225" s="6">
        <v>1400.05</v>
      </c>
      <c r="G225" s="6">
        <v>1346.91</v>
      </c>
    </row>
    <row r="226" spans="3:26" ht="15.5" x14ac:dyDescent="0.35">
      <c r="C226" t="s">
        <v>203</v>
      </c>
      <c r="D226" s="5">
        <v>5550000000000</v>
      </c>
      <c r="E226" s="5">
        <v>1398000000000</v>
      </c>
      <c r="F226" s="5">
        <v>736000000000</v>
      </c>
      <c r="G226" s="5">
        <v>330000000000</v>
      </c>
    </row>
    <row r="227" spans="3:26" ht="15.5" x14ac:dyDescent="0.35">
      <c r="C227" t="s">
        <v>204</v>
      </c>
      <c r="D227" s="5">
        <v>39000000000</v>
      </c>
      <c r="E227" s="5">
        <v>54000000000</v>
      </c>
      <c r="F227" s="5">
        <v>51000000000</v>
      </c>
      <c r="G227" s="5">
        <v>52000000000</v>
      </c>
    </row>
    <row r="228" spans="3:26" ht="15.5" x14ac:dyDescent="0.35">
      <c r="C228" t="s">
        <v>205</v>
      </c>
      <c r="D228" s="5">
        <v>38847000000000</v>
      </c>
      <c r="E228" s="5">
        <v>35298000000000</v>
      </c>
      <c r="F228" s="5">
        <v>33818000000000</v>
      </c>
      <c r="G228" s="5">
        <v>32518000000000</v>
      </c>
    </row>
    <row r="229" spans="3:26" ht="15.5" x14ac:dyDescent="0.35">
      <c r="C229" t="s">
        <v>23</v>
      </c>
      <c r="D229" s="5">
        <v>5589000000000</v>
      </c>
      <c r="E229" s="5">
        <v>1452000000000</v>
      </c>
      <c r="F229" s="5">
        <v>787000000000</v>
      </c>
      <c r="G229" s="5">
        <v>382000000000</v>
      </c>
    </row>
    <row r="230" spans="3:26" ht="15.5" x14ac:dyDescent="0.35">
      <c r="C230" t="s">
        <v>20</v>
      </c>
      <c r="D230" s="5">
        <v>-3450000000000</v>
      </c>
      <c r="E230" s="5">
        <v>-6982000000000</v>
      </c>
      <c r="F230" s="5">
        <v>-8475000000000</v>
      </c>
      <c r="G230" s="5">
        <v>-10132000000000</v>
      </c>
    </row>
    <row r="231" spans="3:26" ht="15.5" x14ac:dyDescent="0.35">
      <c r="C231" t="s">
        <v>206</v>
      </c>
      <c r="D231" s="5">
        <v>16409000000000</v>
      </c>
      <c r="E231" s="5">
        <v>13339000000000</v>
      </c>
      <c r="F231" s="5">
        <v>12194000000000</v>
      </c>
      <c r="G231" s="5">
        <v>8870000000000</v>
      </c>
    </row>
    <row r="232" spans="3:26" ht="15.5" x14ac:dyDescent="0.35">
      <c r="C232" t="s">
        <v>207</v>
      </c>
      <c r="D232" s="5">
        <v>-3154000000000</v>
      </c>
      <c r="E232" s="5">
        <v>832000000000</v>
      </c>
      <c r="F232" s="5">
        <v>1746000000000</v>
      </c>
      <c r="G232" s="5">
        <v>193000000000</v>
      </c>
    </row>
    <row r="233" spans="3:26" ht="15.5" x14ac:dyDescent="0.35">
      <c r="C233" t="s">
        <v>208</v>
      </c>
      <c r="D233" s="5">
        <v>-97000000000</v>
      </c>
      <c r="E233" s="5">
        <v>-267000000000</v>
      </c>
      <c r="F233" s="5">
        <v>-112000000000</v>
      </c>
      <c r="G233" s="5">
        <v>-16000000000</v>
      </c>
    </row>
    <row r="234" spans="3:26" ht="15.5" x14ac:dyDescent="0.35">
      <c r="C234" t="s">
        <v>12</v>
      </c>
      <c r="D234" s="5">
        <v>-3251000000000</v>
      </c>
      <c r="E234" s="5">
        <v>565000000000</v>
      </c>
      <c r="F234" s="5">
        <v>1634000000000</v>
      </c>
      <c r="G234" s="5">
        <v>177000000000</v>
      </c>
    </row>
    <row r="235" spans="3:26" ht="15.5" x14ac:dyDescent="0.35">
      <c r="C235" t="s">
        <v>15</v>
      </c>
      <c r="D235" s="6">
        <v>-135.27000000000001</v>
      </c>
      <c r="E235" s="6">
        <v>23.51</v>
      </c>
      <c r="F235" s="6">
        <v>68.010000000000005</v>
      </c>
      <c r="G235" s="6">
        <v>7.37</v>
      </c>
    </row>
    <row r="236" spans="3:26" ht="15.5" x14ac:dyDescent="0.35">
      <c r="C236" t="s">
        <v>57</v>
      </c>
      <c r="I236" s="6">
        <v>299.98</v>
      </c>
      <c r="J236" s="6">
        <v>151.77000000000001</v>
      </c>
      <c r="K236" s="6">
        <v>128.07</v>
      </c>
      <c r="L236" s="5">
        <v>159</v>
      </c>
      <c r="M236" s="6">
        <v>77.47</v>
      </c>
      <c r="N236" s="6">
        <v>47.83</v>
      </c>
      <c r="O236" s="6">
        <v>8.07</v>
      </c>
      <c r="P236" s="6">
        <v>36.39</v>
      </c>
      <c r="Q236" s="6">
        <v>5.68</v>
      </c>
      <c r="R236" s="6">
        <v>2.7</v>
      </c>
      <c r="S236" s="6">
        <v>-59.96</v>
      </c>
      <c r="T236" s="6">
        <v>-81.28</v>
      </c>
      <c r="U236" s="6">
        <v>42.98</v>
      </c>
      <c r="V236" s="6">
        <v>313.79000000000002</v>
      </c>
      <c r="W236" s="6">
        <v>202.12</v>
      </c>
      <c r="X236" s="6">
        <v>175.6</v>
      </c>
      <c r="Y236" s="6">
        <v>62.4</v>
      </c>
      <c r="Z236" s="6">
        <v>143.53</v>
      </c>
    </row>
    <row r="237" spans="3:26" ht="15.5" x14ac:dyDescent="0.35">
      <c r="C237" t="s">
        <v>69</v>
      </c>
      <c r="I237" s="6">
        <v>10.5</v>
      </c>
      <c r="J237" s="6">
        <v>10.050000000000001</v>
      </c>
      <c r="K237" s="6">
        <v>13.31</v>
      </c>
      <c r="L237" s="6">
        <v>12.48</v>
      </c>
      <c r="M237" s="6">
        <v>29.04</v>
      </c>
      <c r="N237" s="6">
        <v>40.46</v>
      </c>
      <c r="O237" s="6">
        <v>104.09</v>
      </c>
      <c r="P237" s="6">
        <v>21.02</v>
      </c>
      <c r="Q237" s="6">
        <v>110.04</v>
      </c>
      <c r="R237" s="6">
        <v>331.48</v>
      </c>
      <c r="S237" s="6">
        <v>-5.24</v>
      </c>
      <c r="T237" s="6">
        <v>-13.12</v>
      </c>
      <c r="U237" s="6">
        <v>25.38</v>
      </c>
      <c r="V237" s="6">
        <v>4.08</v>
      </c>
      <c r="W237" s="6">
        <v>8.02</v>
      </c>
      <c r="X237" s="6">
        <v>13.95</v>
      </c>
      <c r="Y237" s="6">
        <v>35.26</v>
      </c>
      <c r="Z237" s="6">
        <v>7.6</v>
      </c>
    </row>
    <row r="238" spans="3:26" ht="15.5" x14ac:dyDescent="0.35">
      <c r="C238" t="s">
        <v>72</v>
      </c>
      <c r="I238" s="6">
        <v>0.89</v>
      </c>
      <c r="J238" s="6">
        <v>0.53</v>
      </c>
      <c r="K238" s="5">
        <v>1</v>
      </c>
      <c r="L238" s="6">
        <v>1.04</v>
      </c>
      <c r="M238" s="6">
        <v>1.41</v>
      </c>
      <c r="N238" s="6">
        <v>1.7</v>
      </c>
      <c r="O238" s="6">
        <v>0.62</v>
      </c>
      <c r="P238" s="6">
        <v>0.73</v>
      </c>
      <c r="Q238" s="6">
        <v>1.19</v>
      </c>
      <c r="R238" s="6">
        <v>2.36</v>
      </c>
      <c r="S238" s="6">
        <v>0.72</v>
      </c>
      <c r="T238" s="6">
        <v>1.08</v>
      </c>
      <c r="U238" s="6">
        <v>0.92</v>
      </c>
      <c r="V238" s="6">
        <v>1.17</v>
      </c>
      <c r="W238" s="6">
        <v>1.49</v>
      </c>
      <c r="X238" s="6">
        <v>2.67</v>
      </c>
      <c r="Y238" s="6">
        <v>2.41</v>
      </c>
      <c r="Z238" s="6">
        <v>1.08</v>
      </c>
    </row>
    <row r="239" spans="3:26" ht="15.5" x14ac:dyDescent="0.35">
      <c r="C239" t="s">
        <v>209</v>
      </c>
      <c r="I239" s="5">
        <v>9369050000000</v>
      </c>
      <c r="J239" s="6">
        <v>4285970000000.0005</v>
      </c>
      <c r="K239" s="5">
        <v>4085540000000</v>
      </c>
      <c r="L239" s="5">
        <v>4800270000000</v>
      </c>
      <c r="M239" s="5">
        <v>3628740000000</v>
      </c>
      <c r="N239" s="5">
        <v>3131640000000</v>
      </c>
      <c r="O239" s="5">
        <v>2065620000000</v>
      </c>
      <c r="P239" s="5">
        <v>2696670000000</v>
      </c>
    </row>
    <row r="240" spans="3:26" ht="15.5" x14ac:dyDescent="0.35">
      <c r="C240" t="s">
        <v>210</v>
      </c>
      <c r="I240" s="6">
        <v>0.13720000000000002</v>
      </c>
      <c r="J240" s="6">
        <v>8.1900000000000001E-2</v>
      </c>
      <c r="K240" s="6">
        <v>7.1800000000000003E-2</v>
      </c>
      <c r="L240" s="6">
        <v>0.11359999999999999</v>
      </c>
      <c r="M240" s="6">
        <v>5.6600000000000004E-2</v>
      </c>
      <c r="N240" s="6">
        <v>3.6200000000000003E-2</v>
      </c>
      <c r="O240" s="6">
        <v>6.4000000000000003E-3</v>
      </c>
      <c r="P240" s="6">
        <v>2.63E-2</v>
      </c>
      <c r="Q240" s="6">
        <v>4.5000000000000005E-3</v>
      </c>
      <c r="R240" s="6">
        <v>2.2000000000000001E-3</v>
      </c>
      <c r="S240" s="6">
        <v>-4.7500000000000001E-2</v>
      </c>
      <c r="T240" s="6">
        <v>-3.5200000000000002E-2</v>
      </c>
      <c r="U240" s="6">
        <v>1.8700000000000001E-2</v>
      </c>
      <c r="V240" s="6">
        <v>0.15190000000000001</v>
      </c>
      <c r="W240" s="6">
        <v>0.1268</v>
      </c>
      <c r="X240" s="6">
        <v>0.1361</v>
      </c>
      <c r="Y240" s="6">
        <v>5.9900000000000002E-2</v>
      </c>
      <c r="Z240" s="6">
        <v>0.1336</v>
      </c>
    </row>
    <row r="241" spans="3:26" ht="15.5" x14ac:dyDescent="0.35">
      <c r="C241" t="s">
        <v>211</v>
      </c>
      <c r="I241" s="6">
        <v>0.20420000000000002</v>
      </c>
      <c r="J241" s="6">
        <v>0.1159</v>
      </c>
      <c r="K241" s="6">
        <v>0.10039999999999999</v>
      </c>
      <c r="L241" s="6">
        <v>0.16109999999999999</v>
      </c>
      <c r="M241" s="6">
        <v>8.929999999999999E-2</v>
      </c>
      <c r="N241" s="6">
        <v>6.0400000000000002E-2</v>
      </c>
      <c r="O241" s="6">
        <v>1.0700000000000001E-2</v>
      </c>
      <c r="P241" s="6">
        <v>4.4299999999999999E-2</v>
      </c>
      <c r="Q241" s="6">
        <v>7.4000000000000003E-3</v>
      </c>
      <c r="R241" s="6">
        <v>3.4999999999999996E-3</v>
      </c>
      <c r="S241" s="6">
        <v>-7.8700000000000006E-2</v>
      </c>
      <c r="T241" s="6">
        <v>-6.5000000000000002E-2</v>
      </c>
      <c r="U241" s="6">
        <v>3.2000000000000001E-2</v>
      </c>
      <c r="V241" s="6">
        <v>0.23319999999999999</v>
      </c>
      <c r="W241" s="6">
        <v>0.17899999999999999</v>
      </c>
      <c r="X241" s="6">
        <v>0.17480000000000001</v>
      </c>
      <c r="Y241" s="6">
        <v>7.2999999999999995E-2</v>
      </c>
      <c r="Z241" s="6">
        <v>0.16980000000000001</v>
      </c>
    </row>
    <row r="242" spans="3:26" ht="15.5" x14ac:dyDescent="0.35">
      <c r="C242" t="s">
        <v>212</v>
      </c>
      <c r="I242" s="6">
        <v>0.21640000000000001</v>
      </c>
      <c r="J242" s="6">
        <v>8.6899999999999991E-2</v>
      </c>
      <c r="K242" s="6">
        <v>8.4499999999999992E-2</v>
      </c>
      <c r="L242" s="6">
        <v>0.1459</v>
      </c>
      <c r="M242" s="6">
        <v>0.1084</v>
      </c>
      <c r="N242" s="6">
        <v>8.2799999999999999E-2</v>
      </c>
      <c r="O242" s="6">
        <v>3.6299999999999999E-2</v>
      </c>
      <c r="P242" s="6">
        <v>7.0900000000000005E-2</v>
      </c>
      <c r="Q242" s="6">
        <v>2.4E-2</v>
      </c>
      <c r="R242" s="6">
        <v>2.9999999999999997E-4</v>
      </c>
      <c r="S242" s="6">
        <v>-3.1699999999999999E-2</v>
      </c>
      <c r="T242" s="6">
        <v>-9.8999999999999991E-3</v>
      </c>
      <c r="U242" s="6">
        <v>2.4300000000000002E-2</v>
      </c>
      <c r="V242" s="6">
        <v>5.7800000000000004E-2</v>
      </c>
      <c r="W242" s="6">
        <v>0.16320000000000001</v>
      </c>
      <c r="X242" s="6">
        <v>0.19949999999999998</v>
      </c>
      <c r="Y242" s="6">
        <v>6.2800000000000009E-2</v>
      </c>
      <c r="Z242" s="6">
        <v>0.35969999999999996</v>
      </c>
    </row>
    <row r="243" spans="3:26" ht="15.5" x14ac:dyDescent="0.35">
      <c r="C243" t="s">
        <v>213</v>
      </c>
      <c r="I243" s="6">
        <v>50.24</v>
      </c>
      <c r="J243" s="6">
        <v>12.64</v>
      </c>
      <c r="K243" s="6">
        <v>12.16</v>
      </c>
      <c r="L243" s="6">
        <v>10.34</v>
      </c>
      <c r="M243" s="6">
        <v>7.63</v>
      </c>
      <c r="N243" s="6">
        <v>3.59</v>
      </c>
      <c r="O243" s="6">
        <v>4.0999999999999996</v>
      </c>
      <c r="P243" s="6">
        <v>3.34</v>
      </c>
      <c r="Q243" s="6">
        <v>0.99</v>
      </c>
      <c r="R243" s="6">
        <v>0.03</v>
      </c>
      <c r="S243" s="6">
        <v>-2.85</v>
      </c>
      <c r="T243" s="6">
        <v>-1.42</v>
      </c>
      <c r="U243" s="6">
        <v>6.94</v>
      </c>
      <c r="V243" s="6">
        <v>3.82</v>
      </c>
      <c r="W243" s="6">
        <v>88.58</v>
      </c>
      <c r="X243" s="6">
        <v>153.86000000000001</v>
      </c>
      <c r="Y243" s="6">
        <v>12.49</v>
      </c>
      <c r="Z243" s="6">
        <v>34.03</v>
      </c>
    </row>
    <row r="244" spans="3:26" ht="15.5" x14ac:dyDescent="0.35">
      <c r="C244" t="s">
        <v>66</v>
      </c>
      <c r="I244" s="6">
        <v>2.14</v>
      </c>
      <c r="J244" s="6">
        <v>1.1599999999999999</v>
      </c>
      <c r="K244" s="6">
        <v>1.34</v>
      </c>
      <c r="L244" s="6">
        <v>2.0099999999999998</v>
      </c>
      <c r="M244" s="6">
        <v>2.59</v>
      </c>
      <c r="N244" s="6">
        <v>2.44</v>
      </c>
      <c r="O244" s="6">
        <v>1.1100000000000001</v>
      </c>
      <c r="P244" s="6">
        <v>0.93</v>
      </c>
      <c r="Q244" s="6">
        <v>0.81</v>
      </c>
      <c r="R244" s="6">
        <v>1.17</v>
      </c>
      <c r="S244" s="6">
        <v>0.41</v>
      </c>
      <c r="T244" s="6">
        <v>0.85</v>
      </c>
      <c r="U244" s="6">
        <v>0.81</v>
      </c>
      <c r="V244" s="6">
        <v>0.95</v>
      </c>
      <c r="W244" s="6">
        <v>1.43</v>
      </c>
      <c r="X244" s="6">
        <v>2.44</v>
      </c>
      <c r="Y244" s="6">
        <v>2.58</v>
      </c>
      <c r="Z244" s="6">
        <v>1.29</v>
      </c>
    </row>
    <row r="245" spans="3:26" ht="15.5" x14ac:dyDescent="0.35">
      <c r="C245" t="s">
        <v>63</v>
      </c>
      <c r="I245" s="6">
        <v>1468.88</v>
      </c>
      <c r="J245" s="6">
        <v>1309.08</v>
      </c>
      <c r="K245" s="6">
        <v>1275.17</v>
      </c>
      <c r="L245" s="6">
        <v>986.74</v>
      </c>
      <c r="M245" s="6">
        <v>867.1</v>
      </c>
      <c r="N245" s="6">
        <v>792.29</v>
      </c>
      <c r="O245" s="6">
        <v>754.59</v>
      </c>
      <c r="P245" s="6">
        <v>821.41</v>
      </c>
      <c r="Q245" s="6">
        <v>769.45</v>
      </c>
      <c r="R245" s="6">
        <v>766.05</v>
      </c>
      <c r="S245" s="6">
        <v>762.22</v>
      </c>
      <c r="T245" s="6">
        <v>1250.68</v>
      </c>
      <c r="U245" s="6">
        <v>1341.25</v>
      </c>
      <c r="V245" s="6">
        <v>1345.32</v>
      </c>
      <c r="W245" s="6">
        <v>1129.33</v>
      </c>
      <c r="X245" s="6">
        <v>1004.37</v>
      </c>
      <c r="Y245" s="6">
        <v>854.32</v>
      </c>
      <c r="Z245" s="6">
        <v>845.33</v>
      </c>
    </row>
    <row r="246" spans="3:26" ht="15.5" x14ac:dyDescent="0.35">
      <c r="C246" t="s">
        <v>214</v>
      </c>
      <c r="I246" s="6">
        <v>2.15</v>
      </c>
      <c r="J246" s="6">
        <v>1.17</v>
      </c>
      <c r="K246" s="6">
        <v>1.34</v>
      </c>
      <c r="L246" s="6">
        <v>2.02</v>
      </c>
      <c r="M246" s="6">
        <v>2.61</v>
      </c>
      <c r="N246" s="6">
        <v>2.46</v>
      </c>
      <c r="O246" s="6">
        <v>1.1200000000000001</v>
      </c>
      <c r="P246" s="6">
        <v>0.94</v>
      </c>
      <c r="Q246" s="6">
        <v>0.82</v>
      </c>
      <c r="R246" s="6">
        <v>1.17</v>
      </c>
      <c r="S246" s="6">
        <v>0.41</v>
      </c>
      <c r="T246" s="6">
        <v>0.86</v>
      </c>
      <c r="U246" s="6">
        <v>0.83</v>
      </c>
      <c r="V246" s="6">
        <v>0.97</v>
      </c>
      <c r="W246" s="6">
        <v>1.46</v>
      </c>
      <c r="X246" s="6">
        <v>2.46</v>
      </c>
      <c r="Y246" s="6">
        <v>2.6</v>
      </c>
      <c r="Z246" s="6">
        <v>1.3</v>
      </c>
    </row>
    <row r="247" spans="3:26" ht="15.5" x14ac:dyDescent="0.35">
      <c r="C247" t="s">
        <v>215</v>
      </c>
      <c r="I247" s="6">
        <v>1462.9</v>
      </c>
      <c r="J247" s="6">
        <v>1303.44</v>
      </c>
      <c r="K247" s="6">
        <v>1270.43</v>
      </c>
      <c r="L247" s="6">
        <v>982.51</v>
      </c>
      <c r="M247" s="6">
        <v>862.5</v>
      </c>
      <c r="N247" s="6">
        <v>787.5</v>
      </c>
      <c r="O247" s="6">
        <v>749.96</v>
      </c>
      <c r="P247" s="6">
        <v>817.18</v>
      </c>
      <c r="Q247" s="6">
        <v>765.21</v>
      </c>
      <c r="R247" s="6">
        <v>761.82</v>
      </c>
      <c r="S247" s="6">
        <v>757.98</v>
      </c>
      <c r="T247" s="6">
        <v>1236.67</v>
      </c>
      <c r="U247" s="6">
        <v>1322.39</v>
      </c>
      <c r="V247" s="6">
        <v>1325.89</v>
      </c>
      <c r="W247" s="6">
        <v>1109.8900000000001</v>
      </c>
      <c r="X247" s="6">
        <v>994.95</v>
      </c>
      <c r="Y247" s="6">
        <v>845.84</v>
      </c>
      <c r="Z247" s="6">
        <v>836.38</v>
      </c>
    </row>
    <row r="248" spans="3:26" ht="15.5" x14ac:dyDescent="0.35">
      <c r="C248" t="s">
        <v>216</v>
      </c>
      <c r="I248" s="5">
        <v>1398000000000</v>
      </c>
      <c r="J248" s="5">
        <v>55000000000</v>
      </c>
      <c r="K248" s="5">
        <v>1703000000000</v>
      </c>
      <c r="L248" s="5">
        <v>1010000000000</v>
      </c>
      <c r="M248" s="5">
        <v>2228000000000</v>
      </c>
      <c r="N248" s="5">
        <v>4288000000000</v>
      </c>
      <c r="O248" s="5">
        <v>3003000000000</v>
      </c>
      <c r="P248" s="5">
        <v>2576000000000</v>
      </c>
      <c r="Q248" s="5">
        <v>4101000000000</v>
      </c>
      <c r="R248" s="5">
        <v>3255000000000</v>
      </c>
      <c r="S248" s="5">
        <v>3188000000000</v>
      </c>
      <c r="T248" s="5">
        <v>2752000000000</v>
      </c>
      <c r="U248" s="5">
        <v>2568000000000</v>
      </c>
      <c r="V248" s="5">
        <v>1664000000000</v>
      </c>
      <c r="W248" s="5">
        <v>8000000000</v>
      </c>
      <c r="X248" s="5">
        <v>769000000000</v>
      </c>
      <c r="Y248" s="5">
        <v>240000000000</v>
      </c>
      <c r="Z248" s="5">
        <v>256000000000</v>
      </c>
    </row>
    <row r="249" spans="3:26" ht="15.5" x14ac:dyDescent="0.35">
      <c r="C249" t="s">
        <v>217</v>
      </c>
      <c r="I249" s="5">
        <v>54000000000</v>
      </c>
      <c r="J249" s="5">
        <v>42000000000</v>
      </c>
      <c r="K249" s="5">
        <v>945000000000</v>
      </c>
      <c r="L249" s="5">
        <v>2145000000000</v>
      </c>
      <c r="M249" s="5">
        <v>3787000000000</v>
      </c>
      <c r="N249" s="5">
        <v>3475000000000</v>
      </c>
      <c r="O249" s="5">
        <v>5564000000000</v>
      </c>
      <c r="P249" s="5">
        <v>7348000000000</v>
      </c>
      <c r="Q249" s="5">
        <v>5298000000000</v>
      </c>
      <c r="R249" s="5">
        <v>6649000000000</v>
      </c>
      <c r="S249" s="5">
        <v>6922000000000</v>
      </c>
      <c r="T249" s="5">
        <v>5263000000000</v>
      </c>
      <c r="U249" s="5">
        <v>4217000000000</v>
      </c>
      <c r="V249" s="5">
        <v>2993000000000</v>
      </c>
      <c r="W249" s="5">
        <v>2992000000000</v>
      </c>
      <c r="X249" s="5">
        <v>24000000000</v>
      </c>
      <c r="Y249" s="5">
        <v>274000000000</v>
      </c>
      <c r="Z249" s="5">
        <v>596000000000</v>
      </c>
    </row>
    <row r="250" spans="3:26" ht="15.5" x14ac:dyDescent="0.35">
      <c r="C250" t="s">
        <v>25</v>
      </c>
      <c r="I250" s="5">
        <v>1452000000000</v>
      </c>
      <c r="J250" s="5">
        <v>98000000000</v>
      </c>
      <c r="K250" s="5">
        <v>2648000000000</v>
      </c>
      <c r="L250" s="5">
        <v>3155000000000</v>
      </c>
      <c r="M250" s="5">
        <v>6015000000000</v>
      </c>
      <c r="N250" s="5">
        <v>7763000000000</v>
      </c>
      <c r="O250" s="5">
        <v>8568000000000</v>
      </c>
      <c r="P250" s="5">
        <v>9924000000000</v>
      </c>
      <c r="Q250" s="5">
        <v>9399000000000</v>
      </c>
      <c r="R250" s="5">
        <v>9905000000000</v>
      </c>
      <c r="S250" s="5">
        <v>10110000000000</v>
      </c>
      <c r="T250" s="5">
        <v>8015000000000</v>
      </c>
      <c r="U250" s="5">
        <v>6785000000000</v>
      </c>
      <c r="V250" s="5">
        <v>4657000000000</v>
      </c>
      <c r="W250" s="5">
        <v>3000000000000</v>
      </c>
      <c r="X250" s="5">
        <v>793000000000</v>
      </c>
      <c r="Y250" s="5">
        <v>513000000000</v>
      </c>
      <c r="Z250" s="5">
        <v>851000000000</v>
      </c>
    </row>
    <row r="251" spans="3:26" ht="15.5" x14ac:dyDescent="0.35">
      <c r="C251" t="s">
        <v>22</v>
      </c>
      <c r="I251" s="5">
        <v>-6982000000000</v>
      </c>
      <c r="J251" s="5">
        <v>-4654000000000</v>
      </c>
      <c r="K251" s="5">
        <v>-6561000000000</v>
      </c>
      <c r="L251" s="5">
        <v>-1322000000000</v>
      </c>
      <c r="M251" s="5">
        <v>926000000000</v>
      </c>
      <c r="N251" s="5">
        <v>3779000000000</v>
      </c>
      <c r="O251" s="5">
        <v>4931000000000</v>
      </c>
      <c r="P251" s="5">
        <v>5625000000000</v>
      </c>
      <c r="Q251" s="5">
        <v>3848000000000</v>
      </c>
      <c r="R251" s="5">
        <v>2281000000000</v>
      </c>
      <c r="S251" s="5">
        <v>2024000000000</v>
      </c>
      <c r="T251" s="5">
        <v>5396000000000</v>
      </c>
      <c r="U251" s="5">
        <v>3993000000000</v>
      </c>
      <c r="V251" s="5">
        <v>788000000000</v>
      </c>
      <c r="W251" s="5">
        <v>-2639000000000</v>
      </c>
      <c r="X251" s="5">
        <v>-3516000000000</v>
      </c>
      <c r="Y251" s="5">
        <v>-2260000000000</v>
      </c>
      <c r="Z251" s="5">
        <v>-2433000000000</v>
      </c>
    </row>
    <row r="252" spans="3:26" ht="15.5" x14ac:dyDescent="0.35">
      <c r="C252" t="s">
        <v>218</v>
      </c>
      <c r="I252" s="5">
        <v>13339000000000</v>
      </c>
      <c r="J252" s="5">
        <v>8221000000000</v>
      </c>
      <c r="K252" s="5">
        <v>11488000000000</v>
      </c>
      <c r="L252" s="5">
        <v>5723000000000</v>
      </c>
      <c r="M252" s="5">
        <v>5166000000000</v>
      </c>
      <c r="N252" s="5">
        <v>1597000000000</v>
      </c>
      <c r="O252" s="5">
        <v>2372000000000</v>
      </c>
      <c r="P252" s="5">
        <v>2987000000000</v>
      </c>
      <c r="Q252" s="5">
        <v>3449000000000</v>
      </c>
      <c r="R252" s="5">
        <v>6278000000000</v>
      </c>
      <c r="S252" s="5">
        <v>6913000000000</v>
      </c>
      <c r="T252" s="5">
        <v>2480000000000</v>
      </c>
      <c r="U252" s="5">
        <v>3225000000000</v>
      </c>
      <c r="V252" s="5">
        <v>4605000000000</v>
      </c>
      <c r="W252" s="5">
        <v>8252000000000</v>
      </c>
      <c r="X252" s="5">
        <v>5605000000000</v>
      </c>
      <c r="Y252" s="5">
        <v>4689000000000</v>
      </c>
      <c r="Z252" s="5">
        <v>5101000000000</v>
      </c>
    </row>
    <row r="253" spans="3:26" ht="15.5" x14ac:dyDescent="0.35">
      <c r="C253" t="s">
        <v>219</v>
      </c>
      <c r="I253" s="5">
        <v>4853000000000</v>
      </c>
      <c r="J253" s="5">
        <v>3681000000000</v>
      </c>
      <c r="K253" s="5">
        <v>4357000000000</v>
      </c>
      <c r="L253" s="5">
        <v>4108000000000</v>
      </c>
      <c r="M253" s="5">
        <v>5043000000000</v>
      </c>
      <c r="N253" s="5">
        <v>2219000000000</v>
      </c>
      <c r="O253" s="5">
        <v>1634000000000</v>
      </c>
      <c r="P253" s="5">
        <v>1875000000000</v>
      </c>
      <c r="Q253" s="5">
        <v>1379000000000</v>
      </c>
      <c r="R253" s="5">
        <v>1015000000000</v>
      </c>
      <c r="S253" s="5">
        <v>489000000000</v>
      </c>
      <c r="T253" s="5">
        <v>392000000000</v>
      </c>
      <c r="U253" s="5">
        <v>157000000000</v>
      </c>
      <c r="V253" s="5">
        <v>891000000000</v>
      </c>
      <c r="W253" s="5">
        <v>1568000000000</v>
      </c>
      <c r="X253" s="5">
        <v>2005000000000</v>
      </c>
      <c r="Y253" s="5">
        <v>1004000000000</v>
      </c>
      <c r="Z253" s="5">
        <v>1137000000000</v>
      </c>
    </row>
    <row r="254" spans="3:26" ht="15.5" x14ac:dyDescent="0.35">
      <c r="C254" t="s">
        <v>220</v>
      </c>
      <c r="I254" s="5">
        <v>-667000000000</v>
      </c>
      <c r="J254" s="5">
        <v>-1179000000000</v>
      </c>
      <c r="K254" s="5">
        <v>-1433000000000</v>
      </c>
      <c r="L254" s="5">
        <v>-700000000000</v>
      </c>
      <c r="M254" s="5">
        <v>-511000000000</v>
      </c>
      <c r="N254" s="5">
        <v>-572000000000</v>
      </c>
      <c r="O254" s="5">
        <v>-1236000000000</v>
      </c>
      <c r="P254" s="5">
        <v>-2163000000000</v>
      </c>
      <c r="Q254" s="5">
        <v>-2365000000000</v>
      </c>
      <c r="R254" s="5">
        <v>-1231000000000</v>
      </c>
      <c r="S254" s="5">
        <v>-1821000000000</v>
      </c>
      <c r="T254" s="5">
        <v>-2076000000000</v>
      </c>
      <c r="U254" s="5">
        <v>-2680000000000</v>
      </c>
      <c r="V254" s="5">
        <v>-2561000000000</v>
      </c>
      <c r="W254" s="5">
        <v>-899000000000</v>
      </c>
      <c r="X254" s="5">
        <v>-681000000000</v>
      </c>
      <c r="Y254" s="5">
        <v>-584000000000</v>
      </c>
      <c r="Z254" s="5">
        <v>-500000000000</v>
      </c>
    </row>
    <row r="255" spans="3:26" ht="15.5" x14ac:dyDescent="0.35">
      <c r="C255" t="s">
        <v>14</v>
      </c>
      <c r="I255" s="5">
        <v>4187000000000</v>
      </c>
      <c r="J255" s="5">
        <v>2502000000000</v>
      </c>
      <c r="K255" s="5">
        <v>2924000000000</v>
      </c>
      <c r="L255" s="5">
        <v>3408000000000</v>
      </c>
      <c r="M255" s="5">
        <v>4531000000000</v>
      </c>
      <c r="N255" s="5">
        <v>1646000000000</v>
      </c>
      <c r="O255" s="5">
        <v>398000000000</v>
      </c>
      <c r="P255" s="5">
        <v>-288000000000</v>
      </c>
      <c r="Q255" s="5">
        <v>-985000000000</v>
      </c>
      <c r="R255" s="5">
        <v>-215000000000</v>
      </c>
      <c r="S255" s="5">
        <v>-1332000000000</v>
      </c>
      <c r="T255" s="5">
        <v>-1684000000000</v>
      </c>
      <c r="U255" s="5">
        <v>-2523000000000</v>
      </c>
      <c r="V255" s="5">
        <v>-1670000000000</v>
      </c>
      <c r="W255" s="5">
        <v>669000000000</v>
      </c>
      <c r="X255" s="5">
        <v>1323000000000</v>
      </c>
      <c r="Y255" s="5">
        <v>420000000000</v>
      </c>
      <c r="Z255" s="5">
        <v>637000000000</v>
      </c>
    </row>
    <row r="256" spans="3:26" ht="15.5" x14ac:dyDescent="0.35">
      <c r="C256" t="s">
        <v>16</v>
      </c>
      <c r="I256" s="6">
        <v>174.22</v>
      </c>
      <c r="J256" s="6">
        <v>104.12</v>
      </c>
      <c r="K256" s="6">
        <v>121.67</v>
      </c>
      <c r="L256" s="6">
        <v>141.81</v>
      </c>
      <c r="M256" s="6">
        <v>188.56</v>
      </c>
      <c r="N256" s="6">
        <v>68.510000000000005</v>
      </c>
      <c r="O256" s="6">
        <v>16.54</v>
      </c>
      <c r="P256" s="5">
        <v>-12</v>
      </c>
      <c r="Q256" s="5">
        <v>-41</v>
      </c>
      <c r="R256" s="6">
        <v>-8.9499999999999993</v>
      </c>
      <c r="S256" s="6">
        <v>-55.43</v>
      </c>
      <c r="T256" s="6">
        <v>-176.59</v>
      </c>
      <c r="U256" s="6">
        <v>-264.49</v>
      </c>
      <c r="V256" s="6">
        <v>-175.11</v>
      </c>
      <c r="W256" s="6">
        <v>70.12</v>
      </c>
      <c r="X256" s="6">
        <v>138.72999999999999</v>
      </c>
      <c r="Y256" s="6">
        <v>44.01</v>
      </c>
      <c r="Z256" s="6">
        <v>66.83</v>
      </c>
    </row>
    <row r="258" spans="2:17" ht="15.5" x14ac:dyDescent="0.35">
      <c r="B258" t="s">
        <v>221</v>
      </c>
      <c r="C258" t="s">
        <v>222</v>
      </c>
      <c r="D258" s="5">
        <v>3407000000000</v>
      </c>
      <c r="E258" s="5">
        <v>1234000000000</v>
      </c>
      <c r="F258" s="5">
        <v>1278000000000</v>
      </c>
      <c r="G258" s="5">
        <v>2565000000000</v>
      </c>
      <c r="H258" s="5">
        <v>13627000000000</v>
      </c>
      <c r="I258" s="5">
        <v>7209000000000</v>
      </c>
      <c r="J258" s="5">
        <v>3647000000000</v>
      </c>
      <c r="K258" s="5">
        <v>3078000000000</v>
      </c>
      <c r="L258" s="5">
        <v>3821000000000</v>
      </c>
      <c r="M258" s="5">
        <v>1862000000000</v>
      </c>
      <c r="N258" s="5">
        <v>1149000000000</v>
      </c>
      <c r="O258" s="5">
        <v>194000000000</v>
      </c>
      <c r="P258" s="5">
        <v>874000000000</v>
      </c>
      <c r="Q258" s="5">
        <v>137000000000</v>
      </c>
    </row>
    <row r="259" spans="2:17" ht="15.5" x14ac:dyDescent="0.35">
      <c r="C259" t="s">
        <v>223</v>
      </c>
      <c r="H259" s="5">
        <v>8484000000000</v>
      </c>
      <c r="I259" s="5">
        <v>7209000000000</v>
      </c>
      <c r="J259" s="5">
        <v>3647000000000</v>
      </c>
      <c r="K259" s="5">
        <v>3078000000000</v>
      </c>
      <c r="L259" s="5">
        <v>3821000000000</v>
      </c>
      <c r="M259" s="5">
        <v>1862000000000</v>
      </c>
      <c r="N259" s="5">
        <v>1149000000000</v>
      </c>
      <c r="O259" s="5">
        <v>194000000000</v>
      </c>
      <c r="P259" s="5">
        <v>874000000000</v>
      </c>
      <c r="Q259" s="5">
        <v>137000000000</v>
      </c>
    </row>
    <row r="260" spans="2:17" ht="15.5" x14ac:dyDescent="0.35">
      <c r="C260" t="s">
        <v>224</v>
      </c>
      <c r="H260" s="6">
        <v>209.99</v>
      </c>
      <c r="I260" s="6">
        <v>209.99</v>
      </c>
      <c r="J260" s="6">
        <v>151.77000000000001</v>
      </c>
      <c r="K260" s="6">
        <v>128.07</v>
      </c>
      <c r="L260" s="6">
        <v>79.5</v>
      </c>
      <c r="M260" s="6">
        <v>38.74</v>
      </c>
      <c r="N260" s="6">
        <v>16.739999999999998</v>
      </c>
      <c r="O260" s="6">
        <v>2.82</v>
      </c>
      <c r="P260" s="6">
        <v>12.74</v>
      </c>
      <c r="Q260" s="6">
        <v>1.99</v>
      </c>
    </row>
    <row r="261" spans="2:17" ht="15.5" x14ac:dyDescent="0.35">
      <c r="C261" t="s">
        <v>74</v>
      </c>
      <c r="H261" s="6">
        <v>0.37030000000000002</v>
      </c>
      <c r="I261" s="6">
        <v>0.7</v>
      </c>
      <c r="J261" s="5">
        <v>1</v>
      </c>
      <c r="K261" s="5">
        <v>1</v>
      </c>
      <c r="L261" s="6">
        <v>0.5</v>
      </c>
      <c r="M261" s="6">
        <v>0.5</v>
      </c>
      <c r="N261" s="6">
        <v>0.35</v>
      </c>
      <c r="O261" s="6">
        <v>0.34960000000000002</v>
      </c>
      <c r="P261" s="6">
        <v>0.35009999999999997</v>
      </c>
      <c r="Q261" s="6">
        <v>0.3503</v>
      </c>
    </row>
    <row r="262" spans="2:17" ht="15.5" x14ac:dyDescent="0.35">
      <c r="C262" t="s">
        <v>225</v>
      </c>
      <c r="H262" s="6">
        <v>6.7099999999999993E-2</v>
      </c>
      <c r="I262" s="6">
        <v>6.5599999999999992E-2</v>
      </c>
      <c r="J262" s="6">
        <v>4.7400000000000005E-2</v>
      </c>
      <c r="K262" s="6">
        <v>7.7399999999999997E-2</v>
      </c>
      <c r="L262" s="6">
        <v>3.9599999999999996E-2</v>
      </c>
      <c r="M262" s="6">
        <v>1.55E-2</v>
      </c>
      <c r="N262" s="6">
        <v>7.1999999999999998E-3</v>
      </c>
      <c r="O262" s="6">
        <v>4.5999999999999999E-3</v>
      </c>
      <c r="P262" s="6">
        <v>1.61E-2</v>
      </c>
      <c r="Q262" s="6">
        <v>2.0999999999999999E-3</v>
      </c>
    </row>
    <row r="263" spans="2:17" ht="15.5" x14ac:dyDescent="0.35">
      <c r="C263" t="s">
        <v>56</v>
      </c>
      <c r="D263" s="6">
        <v>141.77000000000001</v>
      </c>
      <c r="E263" s="6">
        <v>51.36</v>
      </c>
      <c r="F263" s="6">
        <v>53.19</v>
      </c>
      <c r="G263" s="6">
        <v>106.75</v>
      </c>
      <c r="H263" s="6">
        <v>567.07000000000005</v>
      </c>
      <c r="I263" s="6">
        <v>299.98</v>
      </c>
      <c r="J263" s="6">
        <v>151.77000000000001</v>
      </c>
      <c r="K263" s="6">
        <v>128.07</v>
      </c>
      <c r="L263" s="5">
        <v>159</v>
      </c>
      <c r="M263" s="6">
        <v>77.47</v>
      </c>
      <c r="N263" s="6">
        <v>47.83</v>
      </c>
      <c r="O263" s="6">
        <v>8.07</v>
      </c>
      <c r="P263" s="6">
        <v>36.39</v>
      </c>
      <c r="Q263" s="6">
        <v>5.68</v>
      </c>
    </row>
    <row r="264" spans="2:17" ht="15.5" x14ac:dyDescent="0.35">
      <c r="C264" t="s">
        <v>226</v>
      </c>
      <c r="H264" s="6">
        <v>353.07</v>
      </c>
      <c r="I264" s="6">
        <v>299.98</v>
      </c>
      <c r="J264" s="6">
        <v>151.77000000000001</v>
      </c>
      <c r="K264" s="6">
        <v>128.07</v>
      </c>
      <c r="L264" s="5">
        <v>159</v>
      </c>
      <c r="M264" s="6">
        <v>77.47</v>
      </c>
      <c r="N264" s="6">
        <v>47.83</v>
      </c>
      <c r="O264" s="6">
        <v>8.07</v>
      </c>
      <c r="P264" s="6">
        <v>36.39</v>
      </c>
      <c r="Q264" s="6">
        <v>5.68</v>
      </c>
    </row>
    <row r="265" spans="2:17" ht="15.5" x14ac:dyDescent="0.35">
      <c r="C265" t="s">
        <v>76</v>
      </c>
      <c r="H265" s="6">
        <v>209.99</v>
      </c>
      <c r="I265" s="6">
        <v>209.99</v>
      </c>
      <c r="J265" s="6">
        <v>151.77000000000001</v>
      </c>
      <c r="K265" s="6">
        <v>128.07</v>
      </c>
      <c r="L265" s="6">
        <v>79.5</v>
      </c>
      <c r="M265" s="6">
        <v>38.74</v>
      </c>
      <c r="N265" s="6">
        <v>16.739999999999998</v>
      </c>
      <c r="O265" s="6">
        <v>2.82</v>
      </c>
      <c r="P265" s="6">
        <v>12.74</v>
      </c>
      <c r="Q265" s="6">
        <v>1.99</v>
      </c>
    </row>
    <row r="266" spans="2:17" ht="15.5" x14ac:dyDescent="0.35">
      <c r="C266" t="s">
        <v>227</v>
      </c>
      <c r="H266" s="6">
        <v>0.37030000000000002</v>
      </c>
      <c r="I266" s="6">
        <v>0.7</v>
      </c>
      <c r="J266" s="5">
        <v>1</v>
      </c>
      <c r="K266" s="5">
        <v>1</v>
      </c>
      <c r="L266" s="6">
        <v>0.5</v>
      </c>
      <c r="M266" s="6">
        <v>0.5</v>
      </c>
      <c r="N266" s="6">
        <v>0.35</v>
      </c>
      <c r="O266" s="6">
        <v>0.34960000000000002</v>
      </c>
      <c r="P266" s="6">
        <v>0.35009999999999997</v>
      </c>
      <c r="Q266" s="6">
        <v>0.3503</v>
      </c>
    </row>
    <row r="267" spans="2:17" ht="15.5" x14ac:dyDescent="0.35">
      <c r="C267" t="s">
        <v>228</v>
      </c>
      <c r="H267" s="6">
        <v>6.7099999999999993E-2</v>
      </c>
      <c r="I267" s="6">
        <v>6.5599999999999992E-2</v>
      </c>
      <c r="J267" s="6">
        <v>4.7400000000000005E-2</v>
      </c>
      <c r="K267" s="6">
        <v>7.7399999999999997E-2</v>
      </c>
      <c r="L267" s="6">
        <v>3.9599999999999996E-2</v>
      </c>
      <c r="M267" s="6">
        <v>1.55E-2</v>
      </c>
      <c r="N267" s="6">
        <v>7.1999999999999998E-3</v>
      </c>
      <c r="O267" s="6">
        <v>4.5999999999999999E-3</v>
      </c>
      <c r="P267" s="6">
        <v>1.61E-2</v>
      </c>
      <c r="Q267" s="6">
        <v>2.0999999999999999E-3</v>
      </c>
    </row>
    <row r="268" spans="2:17" ht="15.5" x14ac:dyDescent="0.35">
      <c r="C268" t="s">
        <v>229</v>
      </c>
      <c r="D268" s="5">
        <v>29323000000000</v>
      </c>
      <c r="E268" s="5">
        <v>12614000000000</v>
      </c>
      <c r="F268" s="5">
        <v>13008000000000</v>
      </c>
      <c r="G268" s="5">
        <v>32868000000000</v>
      </c>
      <c r="H268" s="5">
        <v>117293000000000</v>
      </c>
      <c r="I268" s="5">
        <v>84642000000000</v>
      </c>
      <c r="J268" s="5">
        <v>69192000000000</v>
      </c>
      <c r="K268" s="5">
        <v>41048000000000</v>
      </c>
      <c r="L268" s="5">
        <v>45930000000000</v>
      </c>
      <c r="M268" s="5">
        <v>38446000000000</v>
      </c>
      <c r="N268" s="5">
        <v>27372000000000</v>
      </c>
      <c r="O268" s="5">
        <v>32719000000000</v>
      </c>
      <c r="P268" s="5">
        <v>25241000000000</v>
      </c>
      <c r="Q268" s="5">
        <v>12654000000000</v>
      </c>
    </row>
    <row r="269" spans="2:17" ht="15.5" x14ac:dyDescent="0.35">
      <c r="C269" t="s">
        <v>230</v>
      </c>
      <c r="H269" s="5">
        <v>87814000000000</v>
      </c>
      <c r="I269" s="5">
        <v>84642000000000</v>
      </c>
      <c r="J269" s="5">
        <v>69192000000000</v>
      </c>
      <c r="K269" s="5">
        <v>41048000000000</v>
      </c>
      <c r="L269" s="5">
        <v>45930000000000</v>
      </c>
      <c r="M269" s="5">
        <v>38446000000000</v>
      </c>
      <c r="N269" s="5">
        <v>27372000000000</v>
      </c>
      <c r="O269" s="5">
        <v>32719000000000</v>
      </c>
      <c r="P269" s="5">
        <v>25241000000000</v>
      </c>
      <c r="Q269" s="5">
        <v>12654000000000</v>
      </c>
    </row>
    <row r="270" spans="2:17" ht="15.5" x14ac:dyDescent="0.35">
      <c r="C270" t="s">
        <v>231</v>
      </c>
      <c r="H270" s="6">
        <v>209.99</v>
      </c>
      <c r="I270" s="6">
        <v>209.99</v>
      </c>
      <c r="J270" s="6">
        <v>151.77000000000001</v>
      </c>
      <c r="K270" s="6">
        <v>128.07</v>
      </c>
      <c r="L270" s="6">
        <v>79.5</v>
      </c>
      <c r="M270" s="6">
        <v>38.74</v>
      </c>
      <c r="N270" s="6">
        <v>16.739999999999998</v>
      </c>
      <c r="O270" s="6">
        <v>2.82</v>
      </c>
      <c r="P270" s="6">
        <v>12.74</v>
      </c>
      <c r="Q270" s="6">
        <v>1.99</v>
      </c>
    </row>
    <row r="271" spans="2:17" ht="15.5" x14ac:dyDescent="0.35">
      <c r="C271" t="s">
        <v>232</v>
      </c>
      <c r="H271" s="6">
        <v>0.37030000000000002</v>
      </c>
      <c r="I271" s="6">
        <v>0.7</v>
      </c>
      <c r="J271" s="5">
        <v>1</v>
      </c>
      <c r="K271" s="5">
        <v>1</v>
      </c>
      <c r="L271" s="6">
        <v>0.5</v>
      </c>
      <c r="M271" s="6">
        <v>0.5</v>
      </c>
      <c r="N271" s="6">
        <v>0.35</v>
      </c>
      <c r="O271" s="6">
        <v>0.34960000000000002</v>
      </c>
      <c r="P271" s="6">
        <v>0.35009999999999997</v>
      </c>
      <c r="Q271" s="6">
        <v>0.3503</v>
      </c>
    </row>
    <row r="272" spans="2:17" ht="15.5" x14ac:dyDescent="0.35">
      <c r="C272" t="s">
        <v>233</v>
      </c>
      <c r="H272" s="6">
        <v>6.7099999999999993E-2</v>
      </c>
      <c r="I272" s="6">
        <v>6.5599999999999992E-2</v>
      </c>
      <c r="J272" s="6">
        <v>4.7400000000000005E-2</v>
      </c>
      <c r="K272" s="6">
        <v>7.7399999999999997E-2</v>
      </c>
      <c r="L272" s="6">
        <v>3.9599999999999996E-2</v>
      </c>
      <c r="M272" s="6">
        <v>1.55E-2</v>
      </c>
      <c r="N272" s="6">
        <v>7.1999999999999998E-3</v>
      </c>
      <c r="O272" s="6">
        <v>4.5999999999999999E-3</v>
      </c>
      <c r="P272" s="6">
        <v>1.61E-2</v>
      </c>
      <c r="Q272" s="6">
        <v>2.0999999999999999E-3</v>
      </c>
    </row>
    <row r="273" spans="3:9" ht="15.5" x14ac:dyDescent="0.35">
      <c r="C273" t="s">
        <v>234</v>
      </c>
      <c r="I273" s="6">
        <v>5.52</v>
      </c>
    </row>
    <row r="274" spans="3:9" ht="15.5" x14ac:dyDescent="0.35">
      <c r="C274" t="s">
        <v>235</v>
      </c>
      <c r="I274" s="6">
        <v>8.8699999999999992</v>
      </c>
    </row>
    <row r="275" spans="3:9" ht="15.5" x14ac:dyDescent="0.35">
      <c r="C275" t="s">
        <v>236</v>
      </c>
      <c r="I275" s="6">
        <v>7.47</v>
      </c>
    </row>
    <row r="276" spans="3:9" ht="15.5" x14ac:dyDescent="0.35">
      <c r="C276" t="s">
        <v>237</v>
      </c>
      <c r="I276" s="6">
        <v>7.5</v>
      </c>
    </row>
    <row r="277" spans="3:9" ht="15.5" x14ac:dyDescent="0.35">
      <c r="C277" t="s">
        <v>238</v>
      </c>
      <c r="I277" s="6">
        <v>0.1128</v>
      </c>
    </row>
    <row r="278" spans="3:9" ht="15.5" x14ac:dyDescent="0.35">
      <c r="C278" t="s">
        <v>239</v>
      </c>
      <c r="I278" s="6">
        <v>0.86</v>
      </c>
    </row>
    <row r="279" spans="3:9" ht="15.5" x14ac:dyDescent="0.35">
      <c r="C279" t="s">
        <v>240</v>
      </c>
      <c r="I279" s="6">
        <v>1.94</v>
      </c>
    </row>
    <row r="280" spans="3:9" ht="15.5" x14ac:dyDescent="0.35">
      <c r="C280" t="s">
        <v>241</v>
      </c>
      <c r="I280" s="6">
        <v>-196.41</v>
      </c>
    </row>
    <row r="281" spans="3:9" ht="15.5" x14ac:dyDescent="0.35">
      <c r="C281" t="s">
        <v>242</v>
      </c>
      <c r="I281" s="6">
        <v>-86.03</v>
      </c>
    </row>
    <row r="282" spans="3:9" ht="15.5" x14ac:dyDescent="0.35">
      <c r="C282" t="s">
        <v>243</v>
      </c>
      <c r="I282" s="6">
        <v>7.18</v>
      </c>
    </row>
    <row r="283" spans="3:9" ht="15.5" x14ac:dyDescent="0.35">
      <c r="C283" t="s">
        <v>244</v>
      </c>
      <c r="I283" s="6">
        <v>6.57</v>
      </c>
    </row>
    <row r="284" spans="3:9" ht="15.5" x14ac:dyDescent="0.35">
      <c r="C284" t="s">
        <v>245</v>
      </c>
      <c r="I284" s="6">
        <v>0.09</v>
      </c>
    </row>
    <row r="285" spans="3:9" ht="15.5" x14ac:dyDescent="0.35">
      <c r="C285" t="s">
        <v>246</v>
      </c>
      <c r="I285" s="6">
        <v>0.38</v>
      </c>
    </row>
    <row r="286" spans="3:9" ht="15.5" x14ac:dyDescent="0.35">
      <c r="C286" t="s">
        <v>247</v>
      </c>
      <c r="I286" s="6">
        <v>0.61</v>
      </c>
    </row>
    <row r="287" spans="3:9" ht="15.5" x14ac:dyDescent="0.35">
      <c r="C287" t="s">
        <v>248</v>
      </c>
      <c r="I287" s="6">
        <v>353.07</v>
      </c>
    </row>
    <row r="288" spans="3:9" ht="15.5" x14ac:dyDescent="0.35">
      <c r="C288" t="s">
        <v>249</v>
      </c>
      <c r="I288" s="6">
        <v>567.07000000000005</v>
      </c>
    </row>
    <row r="289" spans="3:9" ht="15.5" x14ac:dyDescent="0.35">
      <c r="C289" t="s">
        <v>250</v>
      </c>
      <c r="I289" s="6">
        <v>3654.24</v>
      </c>
    </row>
    <row r="290" spans="3:9" ht="15.5" x14ac:dyDescent="0.35">
      <c r="C290" t="s">
        <v>251</v>
      </c>
      <c r="D290" s="6">
        <v>376.12</v>
      </c>
    </row>
    <row r="291" spans="3:9" ht="15.5" x14ac:dyDescent="0.35">
      <c r="C291" t="s">
        <v>252</v>
      </c>
      <c r="I291" s="6">
        <v>1616.55</v>
      </c>
    </row>
    <row r="292" spans="3:9" ht="15.5" x14ac:dyDescent="0.35">
      <c r="C292" t="s">
        <v>253</v>
      </c>
      <c r="I292" s="6">
        <v>-36.380000000000003</v>
      </c>
    </row>
    <row r="293" spans="3:9" ht="15.5" x14ac:dyDescent="0.35">
      <c r="C293" t="s">
        <v>254</v>
      </c>
      <c r="D293" s="6">
        <v>1.98</v>
      </c>
    </row>
    <row r="294" spans="3:9" ht="15.5" x14ac:dyDescent="0.35">
      <c r="C294" t="s">
        <v>255</v>
      </c>
      <c r="D294" s="6">
        <v>0.97</v>
      </c>
    </row>
    <row r="295" spans="3:9" ht="15.5" x14ac:dyDescent="0.35">
      <c r="C295" t="s">
        <v>377</v>
      </c>
      <c r="D295" s="6">
        <v>0.14000000000000001</v>
      </c>
    </row>
    <row r="296" spans="3:9" ht="15.5" x14ac:dyDescent="0.35">
      <c r="C296" t="s">
        <v>256</v>
      </c>
      <c r="D296" s="6">
        <v>0.59</v>
      </c>
    </row>
    <row r="297" spans="3:9" ht="15.5" x14ac:dyDescent="0.35">
      <c r="C297" t="s">
        <v>379</v>
      </c>
      <c r="D297" s="6">
        <v>0.09</v>
      </c>
    </row>
    <row r="298" spans="3:9" ht="15.5" x14ac:dyDescent="0.35">
      <c r="C298" t="s">
        <v>257</v>
      </c>
      <c r="D298" s="6">
        <v>1.63</v>
      </c>
    </row>
    <row r="299" spans="3:9" ht="15.5" x14ac:dyDescent="0.35">
      <c r="C299" t="s">
        <v>258</v>
      </c>
      <c r="I299" s="6">
        <v>40.520000000000003</v>
      </c>
    </row>
    <row r="300" spans="3:9" ht="15.5" x14ac:dyDescent="0.35">
      <c r="C300" t="s">
        <v>12</v>
      </c>
      <c r="D300" s="5">
        <v>-3251000000000</v>
      </c>
    </row>
    <row r="301" spans="3:9" ht="15.5" x14ac:dyDescent="0.35">
      <c r="C301" t="s">
        <v>259</v>
      </c>
      <c r="I301" s="6">
        <v>5.71</v>
      </c>
    </row>
    <row r="302" spans="3:9" ht="15.5" x14ac:dyDescent="0.35">
      <c r="C302" t="s">
        <v>260</v>
      </c>
      <c r="I302" s="6">
        <v>0.13400000000000001</v>
      </c>
    </row>
    <row r="303" spans="3:9" ht="15.5" x14ac:dyDescent="0.35">
      <c r="C303" t="s">
        <v>261</v>
      </c>
      <c r="I303" s="6">
        <v>0.21840000000000001</v>
      </c>
    </row>
    <row r="304" spans="3:9" ht="15.5" x14ac:dyDescent="0.35">
      <c r="C304" t="s">
        <v>262</v>
      </c>
      <c r="I304" s="6">
        <v>0.22850000000000001</v>
      </c>
    </row>
    <row r="305" spans="3:9" ht="15.5" x14ac:dyDescent="0.35">
      <c r="C305" t="s">
        <v>263</v>
      </c>
      <c r="I305" s="6">
        <v>0.19399999999999998</v>
      </c>
    </row>
    <row r="306" spans="3:9" ht="15.5" x14ac:dyDescent="0.35">
      <c r="C306" t="s">
        <v>264</v>
      </c>
      <c r="D306" s="6">
        <v>8.4499999999999993</v>
      </c>
    </row>
    <row r="307" spans="3:9" ht="15.5" x14ac:dyDescent="0.35">
      <c r="C307" t="s">
        <v>265</v>
      </c>
      <c r="D307" s="6">
        <v>47.18</v>
      </c>
    </row>
    <row r="308" spans="3:9" ht="15.5" x14ac:dyDescent="0.35">
      <c r="C308" t="s">
        <v>266</v>
      </c>
      <c r="D308" s="6">
        <v>6.01</v>
      </c>
    </row>
    <row r="309" spans="3:9" ht="15.5" x14ac:dyDescent="0.35">
      <c r="C309" t="s">
        <v>267</v>
      </c>
      <c r="D309" s="6">
        <v>49.62</v>
      </c>
    </row>
    <row r="310" spans="3:9" ht="15.5" x14ac:dyDescent="0.35">
      <c r="C310" t="s">
        <v>268</v>
      </c>
      <c r="D310" s="6">
        <v>10.77</v>
      </c>
    </row>
    <row r="311" spans="3:9" ht="15.5" x14ac:dyDescent="0.35">
      <c r="C311" t="s">
        <v>269</v>
      </c>
      <c r="I311" s="6">
        <v>1.52</v>
      </c>
    </row>
    <row r="312" spans="3:9" ht="15.5" x14ac:dyDescent="0.35">
      <c r="C312" t="s">
        <v>270</v>
      </c>
      <c r="I312" s="6">
        <v>5.87</v>
      </c>
    </row>
    <row r="313" spans="3:9" ht="15.5" x14ac:dyDescent="0.35">
      <c r="C313" t="s">
        <v>52</v>
      </c>
      <c r="I313" s="5">
        <v>75216000000000</v>
      </c>
    </row>
    <row r="314" spans="3:9" ht="15.5" x14ac:dyDescent="0.35">
      <c r="C314" t="s">
        <v>271</v>
      </c>
      <c r="I314" s="5">
        <v>73326000000000</v>
      </c>
    </row>
    <row r="315" spans="3:9" ht="15.5" x14ac:dyDescent="0.35">
      <c r="C315" t="s">
        <v>272</v>
      </c>
      <c r="I315" s="5">
        <v>24030000000</v>
      </c>
    </row>
    <row r="316" spans="3:9" ht="15.5" x14ac:dyDescent="0.35">
      <c r="C316" t="s">
        <v>273</v>
      </c>
      <c r="I316" s="6">
        <v>0.34840000000000004</v>
      </c>
    </row>
    <row r="317" spans="3:9" ht="15.5" x14ac:dyDescent="0.35">
      <c r="C317" t="s">
        <v>274</v>
      </c>
      <c r="D317" s="6">
        <v>0.19149999999999998</v>
      </c>
    </row>
    <row r="318" spans="3:9" ht="15.5" x14ac:dyDescent="0.35">
      <c r="C318" t="s">
        <v>275</v>
      </c>
      <c r="D318" s="6">
        <v>0.15359999999999999</v>
      </c>
    </row>
    <row r="319" spans="3:9" ht="15.5" x14ac:dyDescent="0.35">
      <c r="C319" t="s">
        <v>276</v>
      </c>
      <c r="D319" s="6">
        <v>0.1162</v>
      </c>
    </row>
    <row r="320" spans="3:9" ht="15.5" x14ac:dyDescent="0.35">
      <c r="C320" t="s">
        <v>277</v>
      </c>
      <c r="D320" s="6">
        <v>0.12130000000000001</v>
      </c>
    </row>
    <row r="321" spans="3:9" ht="15.5" x14ac:dyDescent="0.35">
      <c r="C321" t="s">
        <v>278</v>
      </c>
      <c r="D321" s="6">
        <v>0.54459999999999997</v>
      </c>
    </row>
    <row r="322" spans="3:9" ht="15.5" x14ac:dyDescent="0.35">
      <c r="C322" t="s">
        <v>279</v>
      </c>
      <c r="D322" s="6">
        <v>0.59850000000000003</v>
      </c>
    </row>
    <row r="323" spans="3:9" ht="15.5" x14ac:dyDescent="0.35">
      <c r="C323" t="s">
        <v>280</v>
      </c>
      <c r="I323" s="6">
        <v>151.77000000000001</v>
      </c>
    </row>
    <row r="324" spans="3:9" ht="15.5" x14ac:dyDescent="0.35">
      <c r="C324" t="s">
        <v>281</v>
      </c>
      <c r="I324" s="6">
        <v>209.99</v>
      </c>
    </row>
    <row r="325" spans="3:9" ht="15.5" x14ac:dyDescent="0.35">
      <c r="C325" t="s">
        <v>282</v>
      </c>
      <c r="I325" s="6">
        <v>0.37030000000000002</v>
      </c>
    </row>
    <row r="326" spans="3:9" ht="15.5" x14ac:dyDescent="0.35">
      <c r="C326" t="s">
        <v>283</v>
      </c>
      <c r="I326" s="6">
        <v>6.7099999999999993E-2</v>
      </c>
    </row>
    <row r="327" spans="3:9" ht="15.5" x14ac:dyDescent="0.35">
      <c r="C327" t="s">
        <v>284</v>
      </c>
      <c r="I327" t="s">
        <v>867</v>
      </c>
    </row>
    <row r="328" spans="3:9" ht="15.5" x14ac:dyDescent="0.35">
      <c r="C328" t="s">
        <v>286</v>
      </c>
      <c r="I328" s="5">
        <v>6</v>
      </c>
    </row>
    <row r="329" spans="3:9" ht="15.5" x14ac:dyDescent="0.35">
      <c r="C329" t="s">
        <v>899</v>
      </c>
      <c r="I329" s="6">
        <v>0.6</v>
      </c>
    </row>
    <row r="330" spans="3:9" ht="15.5" x14ac:dyDescent="0.35">
      <c r="C330" t="s">
        <v>287</v>
      </c>
      <c r="I330" s="6">
        <v>0.43</v>
      </c>
    </row>
    <row r="331" spans="3:9" ht="15.5" x14ac:dyDescent="0.35">
      <c r="C331" t="s">
        <v>288</v>
      </c>
      <c r="I331" s="6">
        <v>0.97</v>
      </c>
    </row>
    <row r="332" spans="3:9" ht="15.5" x14ac:dyDescent="0.35">
      <c r="C332" t="s">
        <v>289</v>
      </c>
      <c r="I332" s="6">
        <v>0.69</v>
      </c>
    </row>
    <row r="333" spans="3:9" ht="15.5" x14ac:dyDescent="0.35">
      <c r="C333" t="s">
        <v>290</v>
      </c>
      <c r="I333" s="6">
        <v>0.78</v>
      </c>
    </row>
    <row r="334" spans="3:9" ht="15.5" x14ac:dyDescent="0.35">
      <c r="C334" t="s">
        <v>291</v>
      </c>
      <c r="I334" s="6">
        <v>0.62</v>
      </c>
    </row>
    <row r="335" spans="3:9" ht="15.5" x14ac:dyDescent="0.35">
      <c r="C335" t="s">
        <v>292</v>
      </c>
      <c r="I335" s="6">
        <v>0.33</v>
      </c>
    </row>
    <row r="336" spans="3:9" ht="15.5" x14ac:dyDescent="0.35">
      <c r="C336" t="s">
        <v>293</v>
      </c>
      <c r="I336" s="6">
        <v>0.61</v>
      </c>
    </row>
    <row r="337" spans="3:9" ht="15.5" x14ac:dyDescent="0.35">
      <c r="C337" t="s">
        <v>294</v>
      </c>
      <c r="I337" s="5">
        <v>87814000000000</v>
      </c>
    </row>
    <row r="338" spans="3:9" ht="15.5" x14ac:dyDescent="0.35">
      <c r="C338" t="s">
        <v>295</v>
      </c>
      <c r="I338" s="5">
        <v>15662000000000</v>
      </c>
    </row>
    <row r="339" spans="3:9" ht="15.5" x14ac:dyDescent="0.35">
      <c r="C339" t="s">
        <v>296</v>
      </c>
      <c r="I339" s="5">
        <v>11168000000000</v>
      </c>
    </row>
    <row r="340" spans="3:9" ht="15.5" x14ac:dyDescent="0.35">
      <c r="C340" t="s">
        <v>297</v>
      </c>
      <c r="I340" s="5">
        <v>8484000000000</v>
      </c>
    </row>
    <row r="341" spans="3:9" ht="15.5" x14ac:dyDescent="0.35">
      <c r="C341" t="s">
        <v>298</v>
      </c>
      <c r="D341" s="5">
        <v>9039000000000</v>
      </c>
    </row>
    <row r="342" spans="3:9" ht="15.5" x14ac:dyDescent="0.35">
      <c r="C342" t="s">
        <v>299</v>
      </c>
      <c r="D342" s="5">
        <v>63296000000000</v>
      </c>
    </row>
    <row r="343" spans="3:9" ht="15.5" x14ac:dyDescent="0.35">
      <c r="C343" t="s">
        <v>300</v>
      </c>
      <c r="D343" s="5">
        <v>22890000000000</v>
      </c>
    </row>
    <row r="344" spans="3:9" ht="15.5" x14ac:dyDescent="0.35">
      <c r="C344" t="s">
        <v>206</v>
      </c>
      <c r="D344" s="5">
        <v>16409000000000</v>
      </c>
    </row>
    <row r="345" spans="3:9" ht="15.5" x14ac:dyDescent="0.35">
      <c r="C345" t="s">
        <v>205</v>
      </c>
      <c r="I345" s="5">
        <v>38847000000000</v>
      </c>
    </row>
    <row r="346" spans="3:9" ht="15.5" x14ac:dyDescent="0.35">
      <c r="C346" t="s">
        <v>204</v>
      </c>
      <c r="D346" s="5">
        <v>39000000000</v>
      </c>
    </row>
    <row r="347" spans="3:9" ht="15.5" x14ac:dyDescent="0.35">
      <c r="C347" t="s">
        <v>203</v>
      </c>
      <c r="D347" s="5">
        <v>5550000000000</v>
      </c>
    </row>
    <row r="348" spans="3:9" ht="15.5" x14ac:dyDescent="0.35">
      <c r="C348" t="s">
        <v>23</v>
      </c>
      <c r="D348" s="5">
        <v>5589000000000</v>
      </c>
    </row>
    <row r="349" spans="3:9" ht="15.5" x14ac:dyDescent="0.35">
      <c r="C349" t="s">
        <v>20</v>
      </c>
      <c r="D349" s="5">
        <v>-3450000000000</v>
      </c>
    </row>
    <row r="350" spans="3:9" ht="15.5" x14ac:dyDescent="0.35">
      <c r="C350" t="s">
        <v>301</v>
      </c>
      <c r="I350" s="5">
        <v>40406000000000</v>
      </c>
    </row>
    <row r="351" spans="3:9" ht="15.5" x14ac:dyDescent="0.35">
      <c r="C351" t="s">
        <v>302</v>
      </c>
      <c r="I351" s="5">
        <v>-383000000000</v>
      </c>
    </row>
    <row r="352" spans="3:9" ht="15.5" x14ac:dyDescent="0.35">
      <c r="C352" t="s">
        <v>303</v>
      </c>
      <c r="I352" s="5">
        <v>-1939000000000</v>
      </c>
    </row>
    <row r="353" spans="3:9" ht="15.5" x14ac:dyDescent="0.35">
      <c r="C353" t="s">
        <v>304</v>
      </c>
      <c r="I353" s="5">
        <v>4434000000000</v>
      </c>
    </row>
    <row r="354" spans="3:9" ht="15.5" x14ac:dyDescent="0.35">
      <c r="C354" t="s">
        <v>305</v>
      </c>
      <c r="I354" s="5">
        <v>-491000000000</v>
      </c>
    </row>
    <row r="355" spans="3:9" ht="15.5" x14ac:dyDescent="0.35">
      <c r="C355" t="s">
        <v>306</v>
      </c>
      <c r="I355" s="5">
        <v>-874000000000</v>
      </c>
    </row>
  </sheetData>
  <pageMargins left="0.7" right="0.7" top="0.75" bottom="0.75" header="0.3" footer="0.3"/>
  <ignoredErrors>
    <ignoredError sqref="A1:Z356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3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1113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1114</v>
      </c>
      <c r="D2" s="2" vm="289">
        <f ca="1">IFERROR(_xlfn.STOCKHISTORY("XIDX:" &amp; $C$1, D3, , 0, 0, 1), "Libur")</f>
        <v>199</v>
      </c>
      <c r="H2" s="2" t="e" vm="2">
        <f>_FV(C2,"Price")</f>
        <v>#VALUE!</v>
      </c>
      <c r="I2" s="2" vm="290">
        <f t="shared" ref="I2:U2" ca="1" si="0">IFERROR(_xlfn.STOCKHISTORY("XIDX:" &amp; $C$1, I1, , 0, 0, 1), "Libur")</f>
        <v>234</v>
      </c>
      <c r="J2" s="2" vm="291">
        <f t="shared" ca="1" si="0"/>
        <v>120</v>
      </c>
      <c r="K2" s="2" vm="292">
        <f t="shared" ca="1" si="0"/>
        <v>166</v>
      </c>
      <c r="L2" s="2" vm="293">
        <f t="shared" ca="1" si="0"/>
        <v>170</v>
      </c>
      <c r="M2" s="2" vm="294">
        <f t="shared" ca="1" si="0"/>
        <v>850</v>
      </c>
      <c r="N2" s="2" vm="56">
        <f t="shared" ca="1" si="0"/>
        <v>410</v>
      </c>
      <c r="O2" s="2" t="str">
        <f t="shared" ca="1" si="0"/>
        <v>Libur</v>
      </c>
      <c r="P2" s="2" t="str">
        <f t="shared" ca="1" si="0"/>
        <v>Libur</v>
      </c>
      <c r="Q2" s="2" vm="265">
        <f t="shared" ca="1" si="0"/>
        <v>1780</v>
      </c>
      <c r="R2" s="2" vm="265">
        <f t="shared" ca="1" si="0"/>
        <v>1780</v>
      </c>
      <c r="S2" s="2" t="str">
        <f t="shared" ca="1" si="0"/>
        <v>Libur</v>
      </c>
      <c r="T2" s="2" vm="295">
        <f t="shared" ca="1" si="0"/>
        <v>3300</v>
      </c>
      <c r="U2" s="2" vm="296">
        <f t="shared" ca="1" si="0"/>
        <v>2550</v>
      </c>
    </row>
    <row r="3" spans="1:21" ht="15.5" x14ac:dyDescent="0.35">
      <c r="D3" s="1"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19866647</v>
      </c>
      <c r="H4" s="2">
        <f>IFERROR(SUM(D4:G4)*(4/MAX(1,COUNT(D4:G4))),"")</f>
        <v>79466588</v>
      </c>
      <c r="I4" s="2">
        <f t="shared" ref="I4:U4" si="1">IFERROR(INDEX(I51:I500,MATCH($C$4,$C$51:$C$500,0)),"")</f>
        <v>84239187</v>
      </c>
      <c r="J4" s="2">
        <f t="shared" si="1"/>
        <v>84582436</v>
      </c>
      <c r="K4" s="2">
        <f t="shared" si="1"/>
        <v>62274932</v>
      </c>
      <c r="L4" s="2">
        <f t="shared" si="1"/>
        <v>80976771</v>
      </c>
      <c r="M4" s="2">
        <f t="shared" si="1"/>
        <v>65155633</v>
      </c>
      <c r="N4" s="2">
        <f t="shared" si="1"/>
        <v>54767506</v>
      </c>
      <c r="O4" s="2">
        <f t="shared" si="1"/>
        <v>93918906</v>
      </c>
      <c r="P4" s="2">
        <f t="shared" si="1"/>
        <v>91610151</v>
      </c>
      <c r="Q4" s="2">
        <f t="shared" si="1"/>
        <v>74475065</v>
      </c>
      <c r="R4" s="2">
        <f t="shared" si="1"/>
        <v>105176356</v>
      </c>
      <c r="S4" s="2">
        <f t="shared" si="1"/>
        <v>246286442</v>
      </c>
      <c r="T4" s="2">
        <f t="shared" si="1"/>
        <v>249325833</v>
      </c>
      <c r="U4" s="2">
        <f t="shared" si="1"/>
        <v>259595002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1297555</v>
      </c>
      <c r="H5" s="2">
        <f>IFERROR(SUM(D5:G5)*(4/MAX(1,COUNT(D5:G5))),"")</f>
        <v>5190220</v>
      </c>
      <c r="I5" s="2">
        <f t="shared" ref="I5:U5" si="2">IFERROR(INDEX(I51:I500,MATCH($C$5,$C$51:$C$500,0)),"")</f>
        <v>3683669</v>
      </c>
      <c r="J5" s="2">
        <f t="shared" si="2"/>
        <v>455806</v>
      </c>
      <c r="K5" s="2">
        <f t="shared" si="2"/>
        <v>-1460224</v>
      </c>
      <c r="L5" s="2">
        <f t="shared" si="2"/>
        <v>-64822016</v>
      </c>
      <c r="M5" s="2">
        <f t="shared" si="2"/>
        <v>4513952</v>
      </c>
      <c r="N5" s="2">
        <f t="shared" si="2"/>
        <v>44403733</v>
      </c>
      <c r="O5" s="2">
        <f t="shared" si="2"/>
        <v>20203594</v>
      </c>
      <c r="P5" s="2">
        <f t="shared" si="2"/>
        <v>-103272082</v>
      </c>
      <c r="Q5" s="2">
        <f t="shared" si="2"/>
        <v>-102629729</v>
      </c>
      <c r="R5" s="2">
        <f t="shared" si="2"/>
        <v>-19047976</v>
      </c>
      <c r="S5" s="2">
        <f t="shared" si="2"/>
        <v>20159818</v>
      </c>
      <c r="T5" s="2">
        <f t="shared" si="2"/>
        <v>-15931877</v>
      </c>
      <c r="U5" s="2">
        <f t="shared" si="2"/>
        <v>-10094395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70331312</v>
      </c>
      <c r="H6" s="2">
        <f>IFERROR(INDEX(D6:G6,COUNT(D6:G6)),"")</f>
        <v>70331312</v>
      </c>
      <c r="I6" s="2">
        <f t="shared" ref="I6:U6" si="3">IFERROR(INDEX(I51:I500,MATCH($C$6,$C$51:$C$500,0)),"")</f>
        <v>69033757</v>
      </c>
      <c r="J6" s="2">
        <f t="shared" si="3"/>
        <v>65350091</v>
      </c>
      <c r="K6" s="2">
        <f t="shared" si="3"/>
        <v>64938060</v>
      </c>
      <c r="L6" s="2">
        <f t="shared" si="3"/>
        <v>66398284</v>
      </c>
      <c r="M6" s="2">
        <f t="shared" si="3"/>
        <v>131220300</v>
      </c>
      <c r="N6" s="2">
        <f t="shared" si="3"/>
        <v>126706348</v>
      </c>
      <c r="O6" s="2">
        <f t="shared" si="3"/>
        <v>56295236</v>
      </c>
      <c r="P6" s="2">
        <f t="shared" si="3"/>
        <v>-150267591</v>
      </c>
      <c r="Q6" s="2">
        <f t="shared" si="3"/>
        <v>-46995509</v>
      </c>
      <c r="R6" s="2">
        <f t="shared" si="3"/>
        <v>26972883</v>
      </c>
      <c r="S6" s="2">
        <f t="shared" si="3"/>
        <v>46020859</v>
      </c>
      <c r="T6" s="2">
        <f t="shared" si="3"/>
        <v>26671471</v>
      </c>
      <c r="U6" s="2">
        <f t="shared" si="3"/>
        <v>282521524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3.55</v>
      </c>
      <c r="H7" s="3">
        <f>IFERROR(INDEX(D7:G7,COUNT(D7:G7)),"")</f>
        <v>3.55</v>
      </c>
      <c r="I7" s="3">
        <f t="shared" ref="I7:U7" si="4">IFERROR(INDEX(I51:I500,MATCH($C$7,$C$51:$C$500,0))/1000000000,"")</f>
        <v>3.55</v>
      </c>
      <c r="J7" s="3">
        <f t="shared" si="4"/>
        <v>3.55</v>
      </c>
      <c r="K7" s="3">
        <f t="shared" si="4"/>
        <v>2.83</v>
      </c>
      <c r="L7" s="3">
        <f t="shared" si="4"/>
        <v>2.8</v>
      </c>
      <c r="M7" s="3">
        <f t="shared" si="4"/>
        <v>2.66</v>
      </c>
      <c r="N7" s="3">
        <f t="shared" si="4"/>
        <v>2.66</v>
      </c>
      <c r="O7" s="3">
        <f t="shared" si="4"/>
        <v>2.66</v>
      </c>
      <c r="P7" s="3">
        <f t="shared" si="4"/>
        <v>2.66</v>
      </c>
      <c r="Q7" s="3">
        <f t="shared" si="4"/>
        <v>2.66</v>
      </c>
      <c r="R7" s="3">
        <f t="shared" si="4"/>
        <v>2.66</v>
      </c>
      <c r="S7" s="3">
        <f t="shared" si="4"/>
        <v>2.66</v>
      </c>
      <c r="T7" s="3">
        <f t="shared" si="4"/>
        <v>2.66</v>
      </c>
      <c r="U7" s="3">
        <f t="shared" si="4"/>
        <v>2.66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86000000000</v>
      </c>
      <c r="H8" s="2">
        <f>IFERROR(INDEX(D8:G8,COUNT(D8:G8)),"")</f>
        <v>86000000000</v>
      </c>
      <c r="I8" s="2">
        <f t="shared" ref="I8:U8" si="5">IFERROR(INDEX(I51:I500,MATCH($C$8,$C$51:$C$500,0)),"")</f>
        <v>512000000000</v>
      </c>
      <c r="J8" s="2">
        <f t="shared" si="5"/>
        <v>65000000000</v>
      </c>
      <c r="K8" s="2">
        <f t="shared" si="5"/>
        <v>-181000000000</v>
      </c>
      <c r="L8" s="2">
        <f t="shared" si="5"/>
        <v>194000000000</v>
      </c>
      <c r="M8" s="2">
        <f t="shared" si="5"/>
        <v>27000000000</v>
      </c>
      <c r="N8" s="2">
        <f t="shared" si="5"/>
        <v>-41000000000</v>
      </c>
      <c r="O8" s="2">
        <f t="shared" si="5"/>
        <v>86000000000</v>
      </c>
      <c r="P8" s="2">
        <f t="shared" si="5"/>
        <v>78000000000</v>
      </c>
      <c r="Q8" s="2">
        <f t="shared" si="5"/>
        <v>-171000000000</v>
      </c>
      <c r="R8" s="2">
        <f t="shared" si="5"/>
        <v>248000000000</v>
      </c>
      <c r="S8" s="2">
        <f t="shared" si="5"/>
        <v>638000000000</v>
      </c>
      <c r="T8" s="2">
        <f t="shared" si="5"/>
        <v>571000000000</v>
      </c>
      <c r="U8" s="2">
        <f t="shared" si="5"/>
        <v>-540000000000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24.23</v>
      </c>
      <c r="H9" s="3">
        <f>IFERROR(INDEX(D9:G9,COUNT(D9:G9)),"")</f>
        <v>24.23</v>
      </c>
      <c r="I9" s="3">
        <f t="shared" ref="I9:U9" si="6">IFERROR(INDEX(I51:I500,MATCH($C$9,$C$51:$C$500,0)),"")</f>
        <v>144.49</v>
      </c>
      <c r="J9" s="3">
        <f t="shared" si="6"/>
        <v>18.329999999999998</v>
      </c>
      <c r="K9" s="3">
        <f t="shared" si="6"/>
        <v>-63.95</v>
      </c>
      <c r="L9" s="3">
        <f t="shared" si="6"/>
        <v>69.47</v>
      </c>
      <c r="M9" s="3">
        <f t="shared" si="6"/>
        <v>10.050000000000001</v>
      </c>
      <c r="N9" s="3">
        <f t="shared" si="6"/>
        <v>-15.37</v>
      </c>
      <c r="O9" s="3">
        <f t="shared" si="6"/>
        <v>32.26</v>
      </c>
      <c r="P9" s="3">
        <f t="shared" si="6"/>
        <v>29.27</v>
      </c>
      <c r="Q9" s="3">
        <f t="shared" si="6"/>
        <v>-64.41</v>
      </c>
      <c r="R9" s="3">
        <f t="shared" si="6"/>
        <v>93.05</v>
      </c>
      <c r="S9" s="3">
        <f t="shared" si="6"/>
        <v>239.82</v>
      </c>
      <c r="T9" s="3">
        <f t="shared" si="6"/>
        <v>214.78</v>
      </c>
      <c r="U9" s="3">
        <f t="shared" si="6"/>
        <v>-203.1</v>
      </c>
    </row>
    <row r="10" spans="1:21" ht="15.5" x14ac:dyDescent="0.35">
      <c r="C10" t="s">
        <v>17</v>
      </c>
      <c r="D10" s="3">
        <f ca="1">IFERROR(IF(D9=0,"",D2/D9),"")</f>
        <v>8.2129591415600487</v>
      </c>
      <c r="I10" s="3">
        <f t="shared" ref="I10:U10" ca="1" si="7">IFERROR(IF(I9=0,"",I2/I9),"")</f>
        <v>1.6194892380095507</v>
      </c>
      <c r="J10" s="3">
        <f t="shared" ca="1" si="7"/>
        <v>6.5466448445171856</v>
      </c>
      <c r="K10" s="3">
        <f t="shared" ca="1" si="7"/>
        <v>-2.5957779515246284</v>
      </c>
      <c r="L10" s="3">
        <f t="shared" ca="1" si="7"/>
        <v>2.4470994673959985</v>
      </c>
      <c r="M10" s="3">
        <f t="shared" ca="1" si="7"/>
        <v>84.577114427860693</v>
      </c>
      <c r="N10" s="3">
        <f t="shared" ca="1" si="7"/>
        <v>-26.675341574495771</v>
      </c>
      <c r="O10" s="3" t="str">
        <f t="shared" ca="1" si="7"/>
        <v/>
      </c>
      <c r="P10" s="3" t="str">
        <f t="shared" ca="1" si="7"/>
        <v/>
      </c>
      <c r="Q10" s="3">
        <f t="shared" ca="1" si="7"/>
        <v>-27.635460332246549</v>
      </c>
      <c r="R10" s="3">
        <f t="shared" ca="1" si="7"/>
        <v>19.129500268672757</v>
      </c>
      <c r="S10" s="3" t="str">
        <f t="shared" ca="1" si="7"/>
        <v/>
      </c>
      <c r="T10" s="3">
        <f t="shared" ca="1" si="7"/>
        <v>15.364559083713567</v>
      </c>
      <c r="U10" s="3">
        <f t="shared" ca="1" si="7"/>
        <v>-12.555391432791728</v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30092223</v>
      </c>
      <c r="H11" s="2">
        <f>IFERROR(INDEX(D11:G11,COUNT(D11:G11)),"")</f>
        <v>30092223</v>
      </c>
      <c r="I11" s="2">
        <f t="shared" ref="I11:U11" si="8">IFERROR(INDEX(I51:I500,MATCH($C$11,$C$51:$C$500,0)),"")</f>
        <v>26915826</v>
      </c>
      <c r="J11" s="2">
        <f t="shared" si="8"/>
        <v>11896520</v>
      </c>
      <c r="K11" s="2">
        <f t="shared" si="8"/>
        <v>8613001</v>
      </c>
      <c r="L11" s="2">
        <f t="shared" si="8"/>
        <v>22798270</v>
      </c>
      <c r="M11" s="2">
        <f t="shared" si="8"/>
        <v>13463925</v>
      </c>
      <c r="N11" s="2">
        <f t="shared" si="8"/>
        <v>13112369</v>
      </c>
      <c r="O11" s="2">
        <f t="shared" si="8"/>
        <v>19071273</v>
      </c>
      <c r="P11" s="2">
        <f t="shared" si="8"/>
        <v>12774969</v>
      </c>
      <c r="Q11" s="2">
        <f t="shared" si="8"/>
        <v>10029740</v>
      </c>
      <c r="R11" s="2">
        <f t="shared" si="8"/>
        <v>38215464</v>
      </c>
      <c r="S11" s="2">
        <f t="shared" si="8"/>
        <v>34267895</v>
      </c>
      <c r="T11" s="2">
        <f t="shared" si="8"/>
        <v>61938284</v>
      </c>
      <c r="U11" s="2">
        <f t="shared" si="8"/>
        <v>37633757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-239000000000</v>
      </c>
      <c r="H12" s="2">
        <f>IFERROR(INDEX(D12:G12,COUNT(D12:G12)),"")</f>
        <v>-239000000000</v>
      </c>
      <c r="I12" s="2">
        <f t="shared" ref="I12:U12" si="9">IFERROR(INDEX(I51:I500,MATCH($C$12,$C$51:$C$500,0)),"")</f>
        <v>-152000000000</v>
      </c>
      <c r="J12" s="2">
        <f t="shared" si="9"/>
        <v>-110000000000</v>
      </c>
      <c r="K12" s="2">
        <f t="shared" si="9"/>
        <v>-70000000000</v>
      </c>
      <c r="L12" s="2">
        <f t="shared" si="9"/>
        <v>-274000000000</v>
      </c>
      <c r="M12" s="2">
        <f t="shared" si="9"/>
        <v>-91000000000</v>
      </c>
      <c r="N12" s="2">
        <f t="shared" si="9"/>
        <v>-160000000000</v>
      </c>
      <c r="O12" s="2">
        <f t="shared" si="9"/>
        <v>2588000000000</v>
      </c>
      <c r="P12" s="2">
        <f t="shared" si="9"/>
        <v>7177000000000</v>
      </c>
      <c r="Q12" s="2">
        <f t="shared" si="9"/>
        <v>6554000000000</v>
      </c>
      <c r="R12" s="2">
        <f t="shared" si="9"/>
        <v>5902000000000</v>
      </c>
      <c r="S12" s="2">
        <f t="shared" si="9"/>
        <v>6104000000000</v>
      </c>
      <c r="T12" s="2">
        <f t="shared" si="9"/>
        <v>6074000000000</v>
      </c>
      <c r="U12" s="2">
        <f t="shared" si="9"/>
        <v>4598000000000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273000000000</v>
      </c>
      <c r="H13" s="2">
        <f>IFERROR(INDEX(D13:G13,COUNT(D13:G13)),"")</f>
        <v>273000000000</v>
      </c>
      <c r="I13" s="2">
        <f t="shared" ref="I13:U13" si="10">IFERROR(INDEX(I51:I500,MATCH($C$13,$C$51:$C$500,0)),"")</f>
        <v>298000000000</v>
      </c>
      <c r="J13" s="2">
        <f t="shared" si="10"/>
        <v>82000000000</v>
      </c>
      <c r="K13" s="2">
        <f t="shared" si="10"/>
        <v>63000000000</v>
      </c>
      <c r="L13" s="2">
        <f t="shared" si="10"/>
        <v>82000000000</v>
      </c>
      <c r="M13" s="2">
        <f t="shared" si="10"/>
        <v>102000000000</v>
      </c>
      <c r="N13" s="2">
        <f t="shared" si="10"/>
        <v>25000000000</v>
      </c>
      <c r="O13" s="2">
        <f t="shared" si="10"/>
        <v>2854000000000</v>
      </c>
      <c r="P13" s="2">
        <f t="shared" si="10"/>
        <v>7362000000000</v>
      </c>
      <c r="Q13" s="2">
        <f t="shared" si="10"/>
        <v>6690000000000</v>
      </c>
      <c r="R13" s="2">
        <f t="shared" si="10"/>
        <v>6416000000000</v>
      </c>
      <c r="S13" s="2">
        <f t="shared" si="10"/>
        <v>6577000000000</v>
      </c>
      <c r="T13" s="2">
        <f t="shared" si="10"/>
        <v>6845000000000</v>
      </c>
      <c r="U13" s="2">
        <f t="shared" si="10"/>
        <v>5057000000000</v>
      </c>
    </row>
    <row r="14" spans="1:21" ht="15.5" x14ac:dyDescent="0.35">
      <c r="C14" t="s">
        <v>26</v>
      </c>
      <c r="D14" s="2">
        <f>IFERROR(INDEX(D51:D500,MATCH($C$14,$C$51:$C$500,0)),"")</f>
        <v>-823861</v>
      </c>
      <c r="H14" s="2">
        <f>IFERROR(SUM(D14:G14)*(4/MAX(1,COUNT(D14:G14))),"")</f>
        <v>-3295444</v>
      </c>
      <c r="I14" s="2">
        <f t="shared" ref="I14:U14" si="11">IFERROR(INDEX(I51:I500,MATCH($C$14,$C$51:$C$500,0)),"")</f>
        <v>-4873689</v>
      </c>
      <c r="J14" s="2">
        <f t="shared" si="11"/>
        <v>-4224380</v>
      </c>
      <c r="K14" s="2">
        <f t="shared" si="11"/>
        <v>-4436765</v>
      </c>
      <c r="L14" s="2">
        <f t="shared" si="11"/>
        <v>-4128600</v>
      </c>
      <c r="M14" s="2">
        <f t="shared" si="11"/>
        <v>-3649713</v>
      </c>
      <c r="N14" s="2">
        <f t="shared" si="11"/>
        <v>-15448344</v>
      </c>
      <c r="O14" s="2">
        <f t="shared" si="11"/>
        <v>-17028324</v>
      </c>
      <c r="P14" s="2">
        <f t="shared" si="11"/>
        <v>-43006211</v>
      </c>
      <c r="Q14" s="2">
        <f t="shared" si="11"/>
        <v>-39215418</v>
      </c>
      <c r="R14" s="2">
        <f t="shared" si="11"/>
        <v>-40476519</v>
      </c>
      <c r="S14" s="2">
        <f t="shared" si="11"/>
        <v>-41409969</v>
      </c>
      <c r="T14" s="2">
        <f t="shared" si="11"/>
        <v>-33524089</v>
      </c>
      <c r="U14" s="2">
        <f t="shared" si="11"/>
        <v>-39049486</v>
      </c>
    </row>
    <row r="15" spans="1:21" ht="15.5" x14ac:dyDescent="0.35">
      <c r="C15" t="s">
        <v>27</v>
      </c>
      <c r="D15" s="2">
        <f>IFERROR(INDEX(D51:D500,MATCH($C$15,$C$51:$C$500,0)),"")</f>
        <v>-296535</v>
      </c>
      <c r="H15" s="2">
        <f>IFERROR(SUM(D15:G15)*(4/MAX(1,COUNT(D15:G15))),"")</f>
        <v>-1186140</v>
      </c>
      <c r="I15" s="2">
        <f t="shared" ref="I15:U15" si="12">IFERROR(INDEX(I51:I500,MATCH($C$15,$C$51:$C$500,0)),"")</f>
        <v>-370304</v>
      </c>
      <c r="J15" s="2">
        <f t="shared" si="12"/>
        <v>-285001</v>
      </c>
      <c r="K15" s="2">
        <f t="shared" si="12"/>
        <v>-755462</v>
      </c>
      <c r="L15" s="2">
        <f t="shared" si="12"/>
        <v>17245604</v>
      </c>
      <c r="M15" s="2">
        <f t="shared" si="12"/>
        <v>-3426134</v>
      </c>
      <c r="N15" s="2">
        <f t="shared" si="12"/>
        <v>594148</v>
      </c>
      <c r="O15" s="2">
        <f t="shared" si="12"/>
        <v>-7545725</v>
      </c>
      <c r="P15" s="2">
        <f t="shared" si="12"/>
        <v>6048239</v>
      </c>
      <c r="Q15" s="2">
        <f t="shared" si="12"/>
        <v>4802788</v>
      </c>
      <c r="R15" s="2">
        <f t="shared" si="12"/>
        <v>5901520</v>
      </c>
      <c r="S15" s="2">
        <f t="shared" si="12"/>
        <v>-8641719</v>
      </c>
      <c r="T15" s="2">
        <f t="shared" si="12"/>
        <v>-4077482</v>
      </c>
      <c r="U15" s="2">
        <f t="shared" si="12"/>
        <v>-11526380</v>
      </c>
    </row>
    <row r="16" spans="1:21" ht="15.5" x14ac:dyDescent="0.35">
      <c r="C16" t="s">
        <v>28</v>
      </c>
      <c r="D16" s="2">
        <f>IFERROR(INDEX(D51:D500,MATCH($C$16,$C$51:$C$500,0)),"")</f>
        <v>1393193</v>
      </c>
      <c r="H16" s="2">
        <f>IFERROR(SUM(D16:G16)*(4/MAX(1,COUNT(D16:G16))),"")</f>
        <v>5572772</v>
      </c>
      <c r="I16" s="2">
        <f t="shared" ref="I16:U16" si="13">IFERROR(INDEX(I51:I500,MATCH($C$16,$C$51:$C$500,0)),"")</f>
        <v>4428797</v>
      </c>
      <c r="J16" s="2">
        <f t="shared" si="13"/>
        <v>827789</v>
      </c>
      <c r="K16" s="2">
        <f t="shared" si="13"/>
        <v>-591099</v>
      </c>
      <c r="L16" s="2">
        <f t="shared" si="13"/>
        <v>-81985918</v>
      </c>
      <c r="M16" s="2">
        <f t="shared" si="13"/>
        <v>7082621</v>
      </c>
      <c r="N16" s="2">
        <f t="shared" si="13"/>
        <v>43915354</v>
      </c>
      <c r="O16" s="2">
        <f t="shared" si="13"/>
        <v>27749319</v>
      </c>
      <c r="P16" s="2">
        <f t="shared" si="13"/>
        <v>-109852174</v>
      </c>
      <c r="Q16" s="2">
        <f t="shared" si="13"/>
        <v>-107325657</v>
      </c>
      <c r="R16" s="2">
        <f t="shared" si="13"/>
        <v>-25478331</v>
      </c>
      <c r="S16" s="2">
        <f t="shared" si="13"/>
        <v>28390865</v>
      </c>
      <c r="T16" s="2">
        <f t="shared" si="13"/>
        <v>-11842094</v>
      </c>
      <c r="U16" s="2">
        <f t="shared" si="13"/>
        <v>1569900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>
        <f ca="1">IFERROR(D21*D2,"")</f>
        <v>706450000000</v>
      </c>
      <c r="H20" s="2" t="str">
        <f t="shared" ref="H20:U20" si="14">IFERROR(H21*H2,"")</f>
        <v/>
      </c>
      <c r="I20" s="2">
        <f t="shared" ca="1" si="14"/>
        <v>830700000000</v>
      </c>
      <c r="J20" s="2">
        <f t="shared" ca="1" si="14"/>
        <v>426000000000</v>
      </c>
      <c r="K20" s="2">
        <f t="shared" ca="1" si="14"/>
        <v>469780000000</v>
      </c>
      <c r="L20" s="2">
        <f t="shared" ca="1" si="14"/>
        <v>476000000000</v>
      </c>
      <c r="M20" s="2">
        <f t="shared" ca="1" si="14"/>
        <v>2261000000000</v>
      </c>
      <c r="N20" s="2">
        <f t="shared" ca="1" si="14"/>
        <v>1090600000000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4734800000000</v>
      </c>
      <c r="R20" s="2">
        <f t="shared" ca="1" si="14"/>
        <v>4734800000000</v>
      </c>
      <c r="S20" s="2" t="str">
        <f t="shared" ca="1" si="14"/>
        <v/>
      </c>
      <c r="T20" s="2">
        <f t="shared" ca="1" si="14"/>
        <v>8778000000000</v>
      </c>
      <c r="U20" s="2">
        <f t="shared" ca="1" si="14"/>
        <v>6783000000000</v>
      </c>
    </row>
    <row r="21" spans="1:21" ht="15.5" x14ac:dyDescent="0.35">
      <c r="C21" t="s">
        <v>11</v>
      </c>
      <c r="D21" s="2">
        <f>IFERROR(INDEX(D51:D500,MATCH($C$7,$C$51:$C$500,0)),"")</f>
        <v>3550000000</v>
      </c>
      <c r="H21" s="2">
        <f>IFERROR(INDEX(D21:G21,COUNT(D21:G21)),"")</f>
        <v>3550000000</v>
      </c>
      <c r="I21" s="2">
        <f t="shared" ref="I21:U21" si="15">IFERROR(INDEX(I51:I500,MATCH($C$7,$C$51:$C$500,0)),"")</f>
        <v>3550000000</v>
      </c>
      <c r="J21" s="2">
        <f t="shared" si="15"/>
        <v>3550000000</v>
      </c>
      <c r="K21" s="2">
        <f t="shared" si="15"/>
        <v>2830000000</v>
      </c>
      <c r="L21" s="2">
        <f t="shared" si="15"/>
        <v>2800000000</v>
      </c>
      <c r="M21" s="2">
        <f t="shared" si="15"/>
        <v>2660000000</v>
      </c>
      <c r="N21" s="2">
        <f t="shared" si="15"/>
        <v>2660000000</v>
      </c>
      <c r="O21" s="2">
        <f t="shared" si="15"/>
        <v>2660000000</v>
      </c>
      <c r="P21" s="2">
        <f t="shared" si="15"/>
        <v>2660000000</v>
      </c>
      <c r="Q21" s="2">
        <f t="shared" si="15"/>
        <v>2660000000</v>
      </c>
      <c r="R21" s="2">
        <f t="shared" si="15"/>
        <v>2660000000</v>
      </c>
      <c r="S21" s="2">
        <f t="shared" si="15"/>
        <v>2660000000</v>
      </c>
      <c r="T21" s="2">
        <f t="shared" si="15"/>
        <v>2660000000</v>
      </c>
      <c r="U21" s="2">
        <f t="shared" si="15"/>
        <v>2660000000</v>
      </c>
    </row>
    <row r="23" spans="1:21" ht="15.5" x14ac:dyDescent="0.35">
      <c r="B23" t="s">
        <v>53</v>
      </c>
      <c r="C23" t="s">
        <v>54</v>
      </c>
      <c r="D23" s="3">
        <f>IFERROR(D5/D6*100,"")</f>
        <v>1.8449179506277373</v>
      </c>
      <c r="H23" s="3">
        <f t="shared" ref="H23:U23" si="16">IFERROR(H5/H6*100,"")</f>
        <v>7.3796718025109493</v>
      </c>
      <c r="I23" s="3">
        <f t="shared" si="16"/>
        <v>5.3360401636550074</v>
      </c>
      <c r="J23" s="3">
        <f t="shared" si="16"/>
        <v>0.69748334397881706</v>
      </c>
      <c r="K23" s="3">
        <f t="shared" si="16"/>
        <v>-2.2486412436712766</v>
      </c>
      <c r="L23" s="3">
        <f t="shared" si="16"/>
        <v>-97.626041058530973</v>
      </c>
      <c r="M23" s="3">
        <f t="shared" si="16"/>
        <v>3.4399799421278567</v>
      </c>
      <c r="N23" s="3">
        <f t="shared" si="16"/>
        <v>35.044600133215113</v>
      </c>
      <c r="O23" s="3">
        <f t="shared" si="16"/>
        <v>35.888638960497474</v>
      </c>
      <c r="P23" s="3">
        <f t="shared" si="16"/>
        <v>68.725452582786133</v>
      </c>
      <c r="Q23" s="3">
        <f t="shared" si="16"/>
        <v>218.3819926282743</v>
      </c>
      <c r="R23" s="3">
        <f t="shared" si="16"/>
        <v>-70.618984259116829</v>
      </c>
      <c r="S23" s="3">
        <f t="shared" si="16"/>
        <v>43.805827266283757</v>
      </c>
      <c r="T23" s="3">
        <f t="shared" si="16"/>
        <v>-59.733776963407827</v>
      </c>
      <c r="U23" s="3">
        <f t="shared" si="16"/>
        <v>-3.5729649398323362</v>
      </c>
    </row>
    <row r="24" spans="1:21" ht="15.5" x14ac:dyDescent="0.35">
      <c r="C24" t="s">
        <v>55</v>
      </c>
      <c r="D24" s="4">
        <f>IFERROR(_xlfn.RRI(5,I23,D23),"")</f>
        <v>-0.19136675313406859</v>
      </c>
      <c r="H24" s="4">
        <f t="shared" ref="H24:U24" si="17">IFERROR(_xlfn.RRI(5,M23,H23),"")</f>
        <v>0.16492033786598403</v>
      </c>
      <c r="I24" s="4">
        <f t="shared" si="17"/>
        <v>-0.31369115476412657</v>
      </c>
      <c r="J24" s="4">
        <f t="shared" si="17"/>
        <v>-0.54531003387507981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-4.3647836852868216E-2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5.21</v>
      </c>
      <c r="H25" s="3">
        <f>IFERROR(INDEX(D25:G25,COUNT(D25:G25)),"")</f>
        <v>5.21</v>
      </c>
      <c r="I25" s="3">
        <f t="shared" ref="I25:U25" si="18">IFERROR(INDEX(I51:I500,MATCH($C$25,$C$51:$C$500,0)),"")</f>
        <v>18.86</v>
      </c>
      <c r="J25" s="3">
        <f t="shared" si="18"/>
        <v>2.4300000000000002</v>
      </c>
      <c r="K25" s="3">
        <f t="shared" si="18"/>
        <v>-7.26</v>
      </c>
      <c r="L25" s="3">
        <f t="shared" si="18"/>
        <v>-344.35</v>
      </c>
      <c r="M25" s="3">
        <f t="shared" si="18"/>
        <v>19.670000000000002</v>
      </c>
      <c r="N25" s="3">
        <f t="shared" si="18"/>
        <v>243.93</v>
      </c>
      <c r="O25" s="3">
        <f t="shared" si="18"/>
        <v>107.45</v>
      </c>
      <c r="P25" s="3">
        <f t="shared" si="18"/>
        <v>-556.11</v>
      </c>
      <c r="Q25" s="3">
        <f t="shared" si="18"/>
        <v>-515.88</v>
      </c>
      <c r="R25" s="3">
        <f t="shared" si="18"/>
        <v>-97.94</v>
      </c>
      <c r="S25" s="3">
        <f t="shared" si="18"/>
        <v>99.43</v>
      </c>
      <c r="T25" s="3">
        <f t="shared" si="18"/>
        <v>-74.459999999999994</v>
      </c>
      <c r="U25" s="3">
        <f t="shared" si="18"/>
        <v>-45.66</v>
      </c>
    </row>
    <row r="26" spans="1:21" ht="15.5" x14ac:dyDescent="0.35">
      <c r="C26" t="s">
        <v>58</v>
      </c>
      <c r="D26" s="4">
        <f>IFERROR(_xlfn.RRI(5,I25,D25),"")</f>
        <v>-0.2268581058378526</v>
      </c>
      <c r="H26" s="4">
        <f t="shared" ref="H26:U26" si="19">IFERROR(_xlfn.RRI(5,M25,H25),"")</f>
        <v>-0.23333317202215154</v>
      </c>
      <c r="I26" s="4">
        <f t="shared" si="19"/>
        <v>-0.40068479725530937</v>
      </c>
      <c r="J26" s="4">
        <f t="shared" si="19"/>
        <v>-0.53131616944631677</v>
      </c>
      <c r="K26" s="4">
        <f t="shared" si="19"/>
        <v>-0.58009099986037094</v>
      </c>
      <c r="L26" s="4">
        <f t="shared" si="19"/>
        <v>-7.7661623147692427E-2</v>
      </c>
      <c r="M26" s="4" t="str">
        <f t="shared" si="19"/>
        <v/>
      </c>
      <c r="N26" s="4">
        <f t="shared" si="19"/>
        <v>0.19660153404862157</v>
      </c>
      <c r="O26" s="4" t="str">
        <f t="shared" si="19"/>
        <v/>
      </c>
      <c r="P26" s="4">
        <f t="shared" si="19"/>
        <v>0.64863668532655971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5.5962385915492956E-3</v>
      </c>
      <c r="H27" s="3">
        <f t="shared" ref="H27:U27" si="20">IFERROR(H4/H21,"")</f>
        <v>2.2384954366197182E-2</v>
      </c>
      <c r="I27" s="3">
        <f t="shared" si="20"/>
        <v>2.3729348450704225E-2</v>
      </c>
      <c r="J27" s="3">
        <f t="shared" si="20"/>
        <v>2.3826038309859156E-2</v>
      </c>
      <c r="K27" s="3">
        <f t="shared" si="20"/>
        <v>2.2005276325088339E-2</v>
      </c>
      <c r="L27" s="3">
        <f t="shared" si="20"/>
        <v>2.8920275357142856E-2</v>
      </c>
      <c r="M27" s="3">
        <f t="shared" si="20"/>
        <v>2.4494598872180452E-2</v>
      </c>
      <c r="N27" s="3">
        <f t="shared" si="20"/>
        <v>2.0589287969924812E-2</v>
      </c>
      <c r="O27" s="3">
        <f t="shared" si="20"/>
        <v>3.530785939849624E-2</v>
      </c>
      <c r="P27" s="3">
        <f t="shared" si="20"/>
        <v>3.4439906390977444E-2</v>
      </c>
      <c r="Q27" s="3">
        <f t="shared" si="20"/>
        <v>2.7998144736842104E-2</v>
      </c>
      <c r="R27" s="3">
        <f t="shared" si="20"/>
        <v>3.9539983458646615E-2</v>
      </c>
      <c r="S27" s="3">
        <f t="shared" si="20"/>
        <v>9.2588887969924816E-2</v>
      </c>
      <c r="T27" s="3">
        <f t="shared" si="20"/>
        <v>9.3731516165413531E-2</v>
      </c>
      <c r="U27" s="3">
        <f t="shared" si="20"/>
        <v>9.7592106015037594E-2</v>
      </c>
    </row>
    <row r="28" spans="1:21" ht="15.5" x14ac:dyDescent="0.35">
      <c r="C28" t="s">
        <v>60</v>
      </c>
      <c r="D28" s="4">
        <f>IFERROR(_xlfn.RRI(5,I27,D27),"")</f>
        <v>-0.25093055609027681</v>
      </c>
      <c r="H28" s="4">
        <f t="shared" ref="H28:U28" si="21">IFERROR(_xlfn.RRI(5,M27,H27),"")</f>
        <v>-1.7851457890341371E-2</v>
      </c>
      <c r="I28" s="4">
        <f t="shared" si="21"/>
        <v>2.8795123849482795E-2</v>
      </c>
      <c r="J28" s="4">
        <f t="shared" si="21"/>
        <v>-7.5650757931820523E-2</v>
      </c>
      <c r="K28" s="4">
        <f t="shared" si="21"/>
        <v>-8.5691046198610121E-2</v>
      </c>
      <c r="L28" s="4">
        <f t="shared" si="21"/>
        <v>6.5019806962962612E-3</v>
      </c>
      <c r="M28" s="4">
        <f t="shared" si="21"/>
        <v>-9.1328786967922793E-2</v>
      </c>
      <c r="N28" s="4">
        <f t="shared" si="21"/>
        <v>-0.2596850972221032</v>
      </c>
      <c r="O28" s="4">
        <f t="shared" si="21"/>
        <v>-0.17738400579799618</v>
      </c>
      <c r="P28" s="4">
        <f t="shared" si="21"/>
        <v>-0.18804968533285926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32" spans="1:21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337.11</v>
      </c>
      <c r="H32" s="3">
        <f>IFERROR(INDEX(D32:G32,COUNT(D32:G32)),"")</f>
        <v>337.11</v>
      </c>
      <c r="I32" s="3">
        <f t="shared" ref="I32:U32" si="22">IFERROR(INDEX(I51:I500,MATCH($C$32,$C$51:$C$500,0)),"")</f>
        <v>325.45999999999998</v>
      </c>
      <c r="J32" s="3">
        <f t="shared" si="22"/>
        <v>297.72000000000003</v>
      </c>
      <c r="K32" s="3">
        <f t="shared" si="22"/>
        <v>354.27</v>
      </c>
      <c r="L32" s="3">
        <f t="shared" si="22"/>
        <v>370.17</v>
      </c>
      <c r="M32" s="3">
        <f t="shared" si="22"/>
        <v>704.39</v>
      </c>
      <c r="N32" s="3">
        <f t="shared" si="22"/>
        <v>671.91</v>
      </c>
      <c r="O32" s="3">
        <f t="shared" si="22"/>
        <v>294.20999999999998</v>
      </c>
      <c r="P32" s="3">
        <f t="shared" si="22"/>
        <v>-818.1</v>
      </c>
      <c r="Q32" s="3">
        <f t="shared" si="22"/>
        <v>-239.37</v>
      </c>
      <c r="R32" s="3">
        <f t="shared" si="22"/>
        <v>136.25</v>
      </c>
      <c r="S32" s="3">
        <f t="shared" si="22"/>
        <v>238.68</v>
      </c>
      <c r="T32" s="3">
        <f t="shared" si="22"/>
        <v>124.75</v>
      </c>
      <c r="U32" s="3">
        <f t="shared" si="22"/>
        <v>1295.6400000000001</v>
      </c>
    </row>
    <row r="33" spans="1:21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0.55000000000000004</v>
      </c>
      <c r="H33" s="3">
        <f>IFERROR(INDEX(D33:G33,COUNT(D33:G33)),"")</f>
        <v>0.55000000000000004</v>
      </c>
      <c r="I33" s="3">
        <f t="shared" ref="I33:U33" si="23">IFERROR(INDEX(I51:I500,MATCH($C$33,$C$51:$C$500,0)),"")</f>
        <v>0.72</v>
      </c>
      <c r="J33" s="3">
        <f t="shared" si="23"/>
        <v>0.4</v>
      </c>
      <c r="K33" s="3">
        <f t="shared" si="23"/>
        <v>0.47</v>
      </c>
      <c r="L33" s="3">
        <f t="shared" si="23"/>
        <v>0.46</v>
      </c>
      <c r="M33" s="3">
        <f t="shared" si="23"/>
        <v>1.21</v>
      </c>
      <c r="N33" s="3">
        <f t="shared" si="23"/>
        <v>0.61</v>
      </c>
      <c r="O33" s="3">
        <f t="shared" si="23"/>
        <v>1.18</v>
      </c>
      <c r="P33" s="3">
        <f t="shared" si="23"/>
        <v>-2.0499999999999998</v>
      </c>
      <c r="Q33" s="3">
        <f t="shared" si="23"/>
        <v>-7.44</v>
      </c>
      <c r="R33" s="3">
        <f t="shared" si="23"/>
        <v>13.06</v>
      </c>
      <c r="S33" s="3">
        <f t="shared" si="23"/>
        <v>13.95</v>
      </c>
      <c r="T33" s="3">
        <f t="shared" si="23"/>
        <v>26.45</v>
      </c>
      <c r="U33" s="3">
        <f t="shared" si="23"/>
        <v>1.97</v>
      </c>
    </row>
    <row r="34" spans="1:21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35.89</v>
      </c>
      <c r="H34" s="3">
        <f>IFERROR(INDEX(D34:G34,COUNT(D34:G34)),"")</f>
        <v>35.89</v>
      </c>
      <c r="I34" s="3">
        <f t="shared" ref="I34:U34" si="24">IFERROR(INDEX(I51:I500,MATCH($C$34,$C$51:$C$500,0)),"")</f>
        <v>12.41</v>
      </c>
      <c r="J34" s="3">
        <f t="shared" si="24"/>
        <v>49.38</v>
      </c>
      <c r="K34" s="3">
        <f t="shared" si="24"/>
        <v>-22.87</v>
      </c>
      <c r="L34" s="3">
        <f t="shared" si="24"/>
        <v>-0.49</v>
      </c>
      <c r="M34" s="3">
        <f t="shared" si="24"/>
        <v>43.21</v>
      </c>
      <c r="N34" s="3">
        <f t="shared" si="24"/>
        <v>1.68</v>
      </c>
      <c r="O34" s="3">
        <f t="shared" si="24"/>
        <v>3.22</v>
      </c>
      <c r="P34" s="3">
        <f t="shared" si="24"/>
        <v>-3.02</v>
      </c>
      <c r="Q34" s="3">
        <f t="shared" si="24"/>
        <v>-3.45</v>
      </c>
      <c r="R34" s="3">
        <f t="shared" si="24"/>
        <v>-18.170000000000002</v>
      </c>
      <c r="S34" s="3">
        <f t="shared" si="24"/>
        <v>33.49</v>
      </c>
      <c r="T34" s="3">
        <f t="shared" si="24"/>
        <v>-44.32</v>
      </c>
      <c r="U34" s="3">
        <f t="shared" si="24"/>
        <v>-55.85</v>
      </c>
    </row>
    <row r="35" spans="1:21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1.98</v>
      </c>
      <c r="H35" s="3">
        <f>IFERROR(INDEX(D35:G35,COUNT(D35:G35)),"")</f>
        <v>1.98</v>
      </c>
      <c r="I35" s="3">
        <f t="shared" ref="I35:U35" si="25">IFERROR(INDEX(I51:I500,MATCH($C$35,$C$51:$C$500,0)),"")</f>
        <v>0.6</v>
      </c>
      <c r="J35" s="3">
        <f t="shared" si="25"/>
        <v>0.32</v>
      </c>
      <c r="K35" s="3">
        <f t="shared" si="25"/>
        <v>0.49</v>
      </c>
      <c r="L35" s="3">
        <f t="shared" si="25"/>
        <v>0.39</v>
      </c>
      <c r="M35" s="3">
        <f t="shared" si="25"/>
        <v>2.42</v>
      </c>
      <c r="N35" s="3">
        <f t="shared" si="25"/>
        <v>1.37</v>
      </c>
      <c r="O35" s="3">
        <f t="shared" si="25"/>
        <v>0.69</v>
      </c>
      <c r="P35" s="3">
        <f t="shared" si="25"/>
        <v>3.42</v>
      </c>
      <c r="Q35" s="3">
        <f t="shared" si="25"/>
        <v>4.75</v>
      </c>
      <c r="R35" s="3">
        <f t="shared" si="25"/>
        <v>3.38</v>
      </c>
      <c r="S35" s="3">
        <f t="shared" si="25"/>
        <v>2.69</v>
      </c>
      <c r="T35" s="3">
        <f t="shared" si="25"/>
        <v>2.83</v>
      </c>
      <c r="U35" s="3">
        <f t="shared" si="25"/>
        <v>2.14</v>
      </c>
    </row>
    <row r="36" spans="1:21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U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</row>
    <row r="37" spans="1:21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U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</row>
    <row r="50" spans="2:21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82</v>
      </c>
      <c r="C51" t="s">
        <v>5</v>
      </c>
      <c r="D51" s="5">
        <v>19866647</v>
      </c>
      <c r="E51" s="5">
        <v>20518162</v>
      </c>
      <c r="F51" s="5">
        <v>20862105</v>
      </c>
      <c r="G51" s="5">
        <v>19979485</v>
      </c>
      <c r="I51" s="5">
        <v>84239187</v>
      </c>
      <c r="J51" s="5">
        <v>84582436</v>
      </c>
      <c r="K51" s="5">
        <v>62274932</v>
      </c>
      <c r="L51" s="5">
        <v>80976771</v>
      </c>
      <c r="M51" s="5">
        <v>65155633</v>
      </c>
      <c r="N51" s="5">
        <v>54767506</v>
      </c>
      <c r="O51" s="5">
        <v>93918906</v>
      </c>
      <c r="P51" s="5">
        <v>91610151</v>
      </c>
      <c r="Q51" s="5">
        <v>74475065</v>
      </c>
      <c r="R51" s="5">
        <v>105176356</v>
      </c>
      <c r="S51" s="5">
        <v>246286442</v>
      </c>
      <c r="T51" s="5">
        <v>249325833</v>
      </c>
      <c r="U51" s="5">
        <v>259595002</v>
      </c>
    </row>
    <row r="52" spans="2:21" ht="15.5" x14ac:dyDescent="0.35">
      <c r="C52" t="s">
        <v>83</v>
      </c>
      <c r="D52" s="5">
        <v>-14105016</v>
      </c>
      <c r="E52" s="5">
        <v>-12807801</v>
      </c>
      <c r="F52" s="5">
        <v>-16065620</v>
      </c>
      <c r="G52" s="5">
        <v>-15128121</v>
      </c>
      <c r="I52" s="5">
        <v>-59818429</v>
      </c>
      <c r="J52" s="5">
        <v>-66016956</v>
      </c>
      <c r="K52" s="5">
        <v>-42981081</v>
      </c>
      <c r="L52" s="5">
        <v>-60844071</v>
      </c>
      <c r="M52" s="5">
        <v>-41737876</v>
      </c>
      <c r="N52" s="5">
        <v>-49461541</v>
      </c>
      <c r="O52" s="5">
        <v>-74963972</v>
      </c>
      <c r="P52" s="5">
        <v>-98880829</v>
      </c>
      <c r="Q52" s="5">
        <v>-61533274</v>
      </c>
      <c r="R52" s="5">
        <v>-80450240</v>
      </c>
      <c r="S52" s="5">
        <v>-174602578</v>
      </c>
      <c r="T52" s="5">
        <v>-153076784</v>
      </c>
      <c r="U52" s="5">
        <v>-195331051</v>
      </c>
    </row>
    <row r="53" spans="2:21" ht="15.5" x14ac:dyDescent="0.35">
      <c r="C53" t="s">
        <v>84</v>
      </c>
      <c r="D53" s="5">
        <v>5761631</v>
      </c>
      <c r="E53" s="5">
        <v>7710361</v>
      </c>
      <c r="F53" s="5">
        <v>4796485</v>
      </c>
      <c r="G53" s="5">
        <v>4851364</v>
      </c>
      <c r="I53" s="5">
        <v>24420758</v>
      </c>
      <c r="J53" s="5">
        <v>18565480</v>
      </c>
      <c r="K53" s="5">
        <v>19293851</v>
      </c>
      <c r="L53" s="5">
        <v>20132700</v>
      </c>
      <c r="M53" s="5">
        <v>23417757</v>
      </c>
      <c r="N53" s="5">
        <v>5305965</v>
      </c>
      <c r="O53" s="5">
        <v>18954934</v>
      </c>
      <c r="P53" s="5">
        <v>-7270678</v>
      </c>
      <c r="Q53" s="5">
        <v>12941791</v>
      </c>
      <c r="R53" s="5">
        <v>24726116</v>
      </c>
      <c r="S53" s="5">
        <v>71683864</v>
      </c>
      <c r="T53" s="5">
        <v>96249049</v>
      </c>
      <c r="U53" s="5">
        <v>64263951</v>
      </c>
    </row>
    <row r="54" spans="2:21" ht="15.5" x14ac:dyDescent="0.35">
      <c r="C54" t="s">
        <v>85</v>
      </c>
      <c r="D54" s="5">
        <v>-2847004</v>
      </c>
      <c r="E54" s="5">
        <v>-2821132</v>
      </c>
      <c r="F54" s="5">
        <v>-2741903</v>
      </c>
      <c r="G54" s="5">
        <v>-3339903</v>
      </c>
      <c r="I54" s="5">
        <v>-12572681</v>
      </c>
      <c r="J54" s="5">
        <v>-13666225</v>
      </c>
      <c r="K54" s="5">
        <v>-14542339</v>
      </c>
      <c r="L54" s="5">
        <v>-12957808</v>
      </c>
      <c r="M54" s="5">
        <v>-12218709</v>
      </c>
      <c r="N54" s="5">
        <v>-11570986</v>
      </c>
      <c r="O54" s="5">
        <v>-15247646</v>
      </c>
      <c r="P54" s="5">
        <v>-14520707</v>
      </c>
      <c r="Q54" s="5">
        <v>-12480368</v>
      </c>
      <c r="R54" s="5">
        <v>-15686932</v>
      </c>
      <c r="S54" s="5">
        <v>-20326121</v>
      </c>
      <c r="T54" s="5">
        <v>-22558152</v>
      </c>
      <c r="U54" s="5">
        <v>-16852933</v>
      </c>
    </row>
    <row r="55" spans="2:21" ht="15.5" x14ac:dyDescent="0.35">
      <c r="C55" t="s">
        <v>434</v>
      </c>
      <c r="D55" s="5">
        <v>-2847004</v>
      </c>
      <c r="E55" s="5">
        <v>-2821132</v>
      </c>
      <c r="F55" s="5">
        <v>-2741903</v>
      </c>
      <c r="G55" s="5">
        <v>-3339903</v>
      </c>
      <c r="I55" s="5">
        <v>-12572681</v>
      </c>
      <c r="J55" s="5">
        <v>-13666225</v>
      </c>
      <c r="K55" s="5">
        <v>-14542339</v>
      </c>
      <c r="L55" s="5">
        <v>-12957808</v>
      </c>
      <c r="M55" s="5">
        <v>-12218709</v>
      </c>
      <c r="N55" s="5">
        <v>-11570986</v>
      </c>
      <c r="O55" s="5">
        <v>-15247646</v>
      </c>
      <c r="P55" s="5">
        <v>-14520707</v>
      </c>
      <c r="Q55" s="5">
        <v>-12480368</v>
      </c>
      <c r="R55" s="5">
        <v>-15686932</v>
      </c>
      <c r="S55" s="5">
        <v>-20326121</v>
      </c>
      <c r="T55" s="5">
        <v>-22558152</v>
      </c>
      <c r="U55" s="5">
        <v>-16852933</v>
      </c>
    </row>
    <row r="56" spans="2:21" ht="15.5" x14ac:dyDescent="0.35">
      <c r="C56" t="s">
        <v>86</v>
      </c>
    </row>
    <row r="57" spans="2:21" ht="15.5" x14ac:dyDescent="0.35">
      <c r="C57" t="s">
        <v>87</v>
      </c>
    </row>
    <row r="58" spans="2:21" ht="15.5" x14ac:dyDescent="0.35">
      <c r="C58" t="s">
        <v>88</v>
      </c>
      <c r="D58" s="5">
        <v>2914627</v>
      </c>
      <c r="E58" s="5">
        <v>4889229</v>
      </c>
      <c r="F58" s="5">
        <v>2054582</v>
      </c>
      <c r="G58" s="5">
        <v>1511461</v>
      </c>
      <c r="I58" s="5">
        <v>11848077</v>
      </c>
      <c r="J58" s="5">
        <v>4899255</v>
      </c>
      <c r="K58" s="5">
        <v>4751512</v>
      </c>
      <c r="L58" s="5">
        <v>7174892</v>
      </c>
      <c r="M58" s="5">
        <v>11199048</v>
      </c>
      <c r="N58" s="5">
        <v>-6265021</v>
      </c>
      <c r="O58" s="5">
        <v>3707288</v>
      </c>
      <c r="P58" s="5">
        <v>-21791385</v>
      </c>
      <c r="Q58" s="5">
        <v>461423</v>
      </c>
      <c r="R58" s="5">
        <v>9039184</v>
      </c>
      <c r="S58" s="5">
        <v>51357743</v>
      </c>
      <c r="T58" s="5">
        <v>73690897</v>
      </c>
      <c r="U58" s="5">
        <v>47411018</v>
      </c>
    </row>
    <row r="59" spans="2:21" ht="15.5" x14ac:dyDescent="0.35">
      <c r="C59" t="s">
        <v>89</v>
      </c>
      <c r="D59" s="5">
        <v>-1521434</v>
      </c>
      <c r="E59" s="5">
        <v>-1608683</v>
      </c>
      <c r="F59" s="5">
        <v>-3231928</v>
      </c>
      <c r="G59" s="5">
        <v>-1061714</v>
      </c>
      <c r="I59" s="5">
        <v>-7419280</v>
      </c>
      <c r="J59" s="5">
        <v>-4071466</v>
      </c>
      <c r="K59" s="5">
        <v>-5342611</v>
      </c>
      <c r="L59" s="5">
        <v>-89160810</v>
      </c>
      <c r="M59" s="5">
        <v>-4116427</v>
      </c>
      <c r="N59" s="5">
        <v>50180375</v>
      </c>
      <c r="O59" s="5">
        <v>24042031</v>
      </c>
      <c r="P59" s="5">
        <v>-88060789</v>
      </c>
      <c r="Q59" s="5">
        <v>-107787080</v>
      </c>
      <c r="R59" s="5">
        <v>-34517515</v>
      </c>
      <c r="S59" s="5">
        <v>-22966878</v>
      </c>
      <c r="T59" s="5">
        <v>-85532991</v>
      </c>
      <c r="U59" s="5">
        <v>-45841118</v>
      </c>
    </row>
    <row r="60" spans="2:21" ht="15.5" x14ac:dyDescent="0.35">
      <c r="C60" t="s">
        <v>91</v>
      </c>
      <c r="D60" s="5">
        <v>-711030</v>
      </c>
      <c r="E60" s="5">
        <v>-422480</v>
      </c>
      <c r="F60" s="5">
        <v>-240878</v>
      </c>
      <c r="G60" s="5">
        <v>-133875</v>
      </c>
      <c r="I60" s="5">
        <v>-1146204</v>
      </c>
      <c r="J60" s="5">
        <v>-1027462</v>
      </c>
      <c r="K60" s="5">
        <v>-187436</v>
      </c>
      <c r="L60" s="5">
        <v>-1085212</v>
      </c>
      <c r="M60" s="5">
        <v>-556843</v>
      </c>
      <c r="N60" s="5">
        <v>129059</v>
      </c>
      <c r="O60" s="5">
        <v>431450</v>
      </c>
      <c r="P60" s="5">
        <v>135026</v>
      </c>
      <c r="Q60" s="5">
        <v>-2150</v>
      </c>
      <c r="R60" s="5">
        <v>676274</v>
      </c>
      <c r="S60" s="5">
        <v>1610124</v>
      </c>
      <c r="T60" s="5">
        <v>-1007873</v>
      </c>
      <c r="U60" s="5">
        <v>8821083</v>
      </c>
    </row>
    <row r="61" spans="2:21" ht="15.5" x14ac:dyDescent="0.35">
      <c r="C61" t="s">
        <v>92</v>
      </c>
      <c r="D61" s="5">
        <v>111241</v>
      </c>
      <c r="E61" s="5">
        <v>147222</v>
      </c>
      <c r="F61" s="5">
        <v>98760</v>
      </c>
      <c r="G61" s="5">
        <v>56704</v>
      </c>
      <c r="I61" s="5">
        <v>344500</v>
      </c>
      <c r="J61" s="5">
        <v>90147</v>
      </c>
      <c r="K61" s="5">
        <v>216308</v>
      </c>
      <c r="L61" s="5">
        <v>152286</v>
      </c>
      <c r="M61" s="5">
        <v>112415</v>
      </c>
      <c r="N61" s="5">
        <v>296342</v>
      </c>
      <c r="P61" s="5">
        <v>68446</v>
      </c>
      <c r="Q61" s="5">
        <v>118720</v>
      </c>
      <c r="R61" s="5">
        <v>114858</v>
      </c>
      <c r="S61" s="5">
        <v>124612</v>
      </c>
      <c r="T61" s="5">
        <v>180649</v>
      </c>
      <c r="U61" s="5">
        <v>103827</v>
      </c>
    </row>
    <row r="62" spans="2:21" ht="15.5" x14ac:dyDescent="0.35">
      <c r="C62" t="s">
        <v>309</v>
      </c>
      <c r="O62" s="5">
        <v>24319</v>
      </c>
    </row>
    <row r="63" spans="2:21" ht="15.5" x14ac:dyDescent="0.35">
      <c r="C63" t="s">
        <v>310</v>
      </c>
      <c r="E63" s="5">
        <v>5169</v>
      </c>
      <c r="F63" s="5">
        <v>3423</v>
      </c>
      <c r="I63" s="5">
        <v>1465</v>
      </c>
      <c r="J63" s="5">
        <v>-11123</v>
      </c>
      <c r="K63" s="5">
        <v>136317</v>
      </c>
      <c r="L63" s="5">
        <v>-84335635</v>
      </c>
      <c r="M63" s="5">
        <v>34519</v>
      </c>
      <c r="N63" s="5">
        <v>-19006</v>
      </c>
      <c r="O63" s="5">
        <v>720004</v>
      </c>
      <c r="P63" s="5">
        <v>-58199</v>
      </c>
      <c r="Q63" s="5">
        <v>-132654</v>
      </c>
      <c r="R63" s="5">
        <v>-1018760</v>
      </c>
      <c r="S63" s="5">
        <v>-79377</v>
      </c>
      <c r="T63" s="5">
        <v>-19662</v>
      </c>
      <c r="U63" s="5">
        <v>-3773</v>
      </c>
    </row>
    <row r="64" spans="2:21" ht="15.5" x14ac:dyDescent="0.35">
      <c r="C64" t="s">
        <v>26</v>
      </c>
      <c r="D64" s="5">
        <v>-823861</v>
      </c>
      <c r="E64" s="5">
        <v>-1561107</v>
      </c>
      <c r="F64" s="5">
        <v>-3312582</v>
      </c>
      <c r="G64" s="5">
        <v>1165126</v>
      </c>
      <c r="I64" s="5">
        <v>-4873689</v>
      </c>
      <c r="J64" s="5">
        <v>-4224380</v>
      </c>
      <c r="K64" s="5">
        <v>-4436765</v>
      </c>
      <c r="L64" s="5">
        <v>-4128600</v>
      </c>
      <c r="M64" s="5">
        <v>-3649713</v>
      </c>
      <c r="N64" s="5">
        <v>-15448344</v>
      </c>
      <c r="O64" s="5">
        <v>-17028324</v>
      </c>
      <c r="P64" s="5">
        <v>-43006211</v>
      </c>
      <c r="Q64" s="5">
        <v>-39215418</v>
      </c>
      <c r="R64" s="5">
        <v>-40476519</v>
      </c>
      <c r="S64" s="5">
        <v>-41409969</v>
      </c>
      <c r="T64" s="5">
        <v>-33524089</v>
      </c>
      <c r="U64" s="5">
        <v>-39049486</v>
      </c>
    </row>
    <row r="65" spans="3:21" ht="15.5" x14ac:dyDescent="0.35">
      <c r="C65" t="s">
        <v>90</v>
      </c>
    </row>
    <row r="66" spans="3:21" ht="15.5" x14ac:dyDescent="0.35">
      <c r="C66" t="s">
        <v>1115</v>
      </c>
      <c r="T66" s="5">
        <v>2076832</v>
      </c>
      <c r="U66" s="5">
        <v>-5188536</v>
      </c>
    </row>
    <row r="67" spans="3:21" ht="15.5" x14ac:dyDescent="0.35">
      <c r="C67" t="s">
        <v>93</v>
      </c>
      <c r="E67" s="5">
        <v>-1</v>
      </c>
      <c r="G67" s="5">
        <v>-1</v>
      </c>
      <c r="I67" s="5">
        <v>-3</v>
      </c>
      <c r="J67" s="5">
        <v>-1</v>
      </c>
    </row>
    <row r="68" spans="3:21" ht="15.5" x14ac:dyDescent="0.35">
      <c r="C68" t="s">
        <v>94</v>
      </c>
      <c r="D68" s="5">
        <v>-1521434</v>
      </c>
      <c r="E68" s="5">
        <v>-1608683</v>
      </c>
      <c r="F68" s="5">
        <v>-3231928</v>
      </c>
      <c r="G68" s="5">
        <v>-1061714</v>
      </c>
      <c r="I68" s="5">
        <v>-7419280</v>
      </c>
      <c r="J68" s="5">
        <v>-4071466</v>
      </c>
      <c r="K68" s="5">
        <v>-5342611</v>
      </c>
      <c r="L68" s="5">
        <v>-89160810</v>
      </c>
      <c r="M68" s="5">
        <v>-4116427</v>
      </c>
      <c r="N68" s="5">
        <v>50180375</v>
      </c>
      <c r="O68" s="5">
        <v>24042031</v>
      </c>
      <c r="P68" s="5">
        <v>-88060789</v>
      </c>
      <c r="Q68" s="5">
        <v>-107787080</v>
      </c>
      <c r="R68" s="5">
        <v>-34517515</v>
      </c>
      <c r="S68" s="5">
        <v>-22966878</v>
      </c>
      <c r="T68" s="5">
        <v>-85532991</v>
      </c>
      <c r="U68" s="5">
        <v>-45841118</v>
      </c>
    </row>
    <row r="69" spans="3:21" ht="15.5" x14ac:dyDescent="0.35">
      <c r="C69" t="s">
        <v>28</v>
      </c>
      <c r="D69" s="5">
        <v>1393193</v>
      </c>
      <c r="E69" s="5">
        <v>3280546</v>
      </c>
      <c r="F69" s="5">
        <v>-1177346</v>
      </c>
      <c r="G69" s="5">
        <v>449747</v>
      </c>
      <c r="I69" s="5">
        <v>4428797</v>
      </c>
      <c r="J69" s="5">
        <v>827789</v>
      </c>
      <c r="K69" s="5">
        <v>-591099</v>
      </c>
      <c r="L69" s="5">
        <v>-81985918</v>
      </c>
      <c r="M69" s="5">
        <v>7082621</v>
      </c>
      <c r="N69" s="5">
        <v>43915354</v>
      </c>
      <c r="O69" s="5">
        <v>27749319</v>
      </c>
      <c r="P69" s="5">
        <v>-109852174</v>
      </c>
      <c r="Q69" s="5">
        <v>-107325657</v>
      </c>
      <c r="R69" s="5">
        <v>-25478331</v>
      </c>
      <c r="S69" s="5">
        <v>28390865</v>
      </c>
      <c r="T69" s="5">
        <v>-11842094</v>
      </c>
      <c r="U69" s="5">
        <v>1569900</v>
      </c>
    </row>
    <row r="70" spans="3:21" ht="15.5" x14ac:dyDescent="0.35">
      <c r="C70" t="s">
        <v>27</v>
      </c>
      <c r="D70" s="5">
        <v>-296535</v>
      </c>
      <c r="E70" s="5">
        <v>-740796</v>
      </c>
      <c r="F70" s="5">
        <v>1944864</v>
      </c>
      <c r="G70" s="5">
        <v>-135972</v>
      </c>
      <c r="I70" s="5">
        <v>-370304</v>
      </c>
      <c r="J70" s="5">
        <v>-285001</v>
      </c>
      <c r="K70" s="5">
        <v>-755462</v>
      </c>
      <c r="L70" s="5">
        <v>17245604</v>
      </c>
      <c r="M70" s="5">
        <v>-3426134</v>
      </c>
      <c r="N70" s="5">
        <v>594148</v>
      </c>
      <c r="O70" s="5">
        <v>-7545725</v>
      </c>
      <c r="P70" s="5">
        <v>6048239</v>
      </c>
      <c r="Q70" s="5">
        <v>4802788</v>
      </c>
      <c r="R70" s="5">
        <v>5901520</v>
      </c>
      <c r="S70" s="5">
        <v>-8641719</v>
      </c>
      <c r="T70" s="5">
        <v>-4077482</v>
      </c>
      <c r="U70" s="5">
        <v>-11526380</v>
      </c>
    </row>
    <row r="71" spans="3:21" ht="15.5" x14ac:dyDescent="0.35">
      <c r="C71" t="s">
        <v>95</v>
      </c>
      <c r="D71" s="5">
        <v>1096658</v>
      </c>
      <c r="E71" s="5">
        <v>2539750</v>
      </c>
      <c r="F71" s="5">
        <v>767518</v>
      </c>
      <c r="G71" s="5">
        <v>313775</v>
      </c>
      <c r="I71" s="5">
        <v>4058493</v>
      </c>
      <c r="J71" s="5">
        <v>542788</v>
      </c>
      <c r="K71" s="5">
        <v>-1346561</v>
      </c>
      <c r="L71" s="5">
        <v>-64740314</v>
      </c>
      <c r="M71" s="5">
        <v>3656487</v>
      </c>
      <c r="N71" s="5">
        <v>44509502</v>
      </c>
      <c r="O71" s="5">
        <v>20203594</v>
      </c>
      <c r="P71" s="5">
        <v>-103803935</v>
      </c>
      <c r="Q71" s="5">
        <v>-102522869</v>
      </c>
      <c r="R71" s="5">
        <v>-19576811</v>
      </c>
      <c r="S71" s="5">
        <v>19749146</v>
      </c>
      <c r="T71" s="5">
        <v>-15919576</v>
      </c>
      <c r="U71" s="5">
        <v>-9956480</v>
      </c>
    </row>
    <row r="72" spans="3:21" ht="15.5" x14ac:dyDescent="0.35">
      <c r="C72" t="s">
        <v>96</v>
      </c>
      <c r="J72" s="5">
        <v>36</v>
      </c>
    </row>
    <row r="73" spans="3:21" ht="15.5" x14ac:dyDescent="0.35">
      <c r="C73" t="s">
        <v>97</v>
      </c>
      <c r="D73" s="5">
        <v>1096658</v>
      </c>
      <c r="E73" s="5">
        <v>2539750</v>
      </c>
      <c r="F73" s="5">
        <v>767518</v>
      </c>
      <c r="G73" s="5">
        <v>313775</v>
      </c>
      <c r="I73" s="5">
        <v>4058493</v>
      </c>
      <c r="J73" s="5">
        <v>542824</v>
      </c>
      <c r="K73" s="5">
        <v>-1346561</v>
      </c>
      <c r="L73" s="5">
        <v>-64740314</v>
      </c>
      <c r="M73" s="5">
        <v>3656487</v>
      </c>
      <c r="N73" s="5">
        <v>44509502</v>
      </c>
      <c r="O73" s="5">
        <v>20203594</v>
      </c>
      <c r="P73" s="5">
        <v>-103803935</v>
      </c>
      <c r="Q73" s="5">
        <v>-102522869</v>
      </c>
      <c r="R73" s="5">
        <v>-19576811</v>
      </c>
      <c r="S73" s="5">
        <v>19749146</v>
      </c>
      <c r="T73" s="5">
        <v>-15919576</v>
      </c>
      <c r="U73" s="5">
        <v>-9956480</v>
      </c>
    </row>
    <row r="74" spans="3:21" ht="15.5" x14ac:dyDescent="0.35">
      <c r="C74" t="s">
        <v>98</v>
      </c>
      <c r="D74" s="5">
        <v>200897</v>
      </c>
      <c r="E74" s="5">
        <v>-39358</v>
      </c>
      <c r="F74" s="5">
        <v>-95997</v>
      </c>
      <c r="G74" s="5">
        <v>-329479</v>
      </c>
      <c r="I74" s="5">
        <v>-374827</v>
      </c>
      <c r="J74" s="5">
        <v>-87019</v>
      </c>
      <c r="K74" s="5">
        <v>-113663</v>
      </c>
      <c r="L74" s="5">
        <v>-81702</v>
      </c>
      <c r="M74" s="5">
        <v>857465</v>
      </c>
      <c r="N74" s="5">
        <v>-105769</v>
      </c>
      <c r="P74" s="5">
        <v>531853</v>
      </c>
      <c r="Q74" s="5">
        <v>-106860</v>
      </c>
      <c r="R74" s="5">
        <v>528835</v>
      </c>
      <c r="S74" s="5">
        <v>410672</v>
      </c>
      <c r="T74" s="5">
        <v>-12301</v>
      </c>
      <c r="U74" s="5">
        <v>-137915</v>
      </c>
    </row>
    <row r="75" spans="3:21" ht="15.5" x14ac:dyDescent="0.35">
      <c r="C75" t="s">
        <v>100</v>
      </c>
      <c r="D75" s="5">
        <v>1297555</v>
      </c>
      <c r="E75" s="5">
        <v>2500392</v>
      </c>
      <c r="F75" s="5">
        <v>671521</v>
      </c>
      <c r="G75" s="5">
        <v>-15704</v>
      </c>
      <c r="I75" s="5">
        <v>3683666</v>
      </c>
      <c r="J75" s="5">
        <v>455805</v>
      </c>
      <c r="K75" s="5">
        <v>-1460224</v>
      </c>
      <c r="L75" s="5">
        <v>-64822016</v>
      </c>
      <c r="M75" s="5">
        <v>4513952</v>
      </c>
      <c r="N75" s="5">
        <v>44403733</v>
      </c>
      <c r="O75" s="5">
        <v>20203594</v>
      </c>
      <c r="P75" s="5">
        <v>-103272082</v>
      </c>
      <c r="Q75" s="5">
        <v>-102629729</v>
      </c>
      <c r="R75" s="5">
        <v>-19047976</v>
      </c>
      <c r="S75" s="5">
        <v>20159818</v>
      </c>
      <c r="T75" s="5">
        <v>-15931877</v>
      </c>
      <c r="U75" s="5">
        <v>-10094395</v>
      </c>
    </row>
    <row r="76" spans="3:21" ht="15.5" x14ac:dyDescent="0.35">
      <c r="C76" t="s">
        <v>101</v>
      </c>
      <c r="D76" s="5">
        <v>1096658</v>
      </c>
      <c r="E76" s="5">
        <v>2539750</v>
      </c>
      <c r="F76" s="5">
        <v>767518</v>
      </c>
      <c r="G76" s="5">
        <v>313775</v>
      </c>
      <c r="I76" s="5">
        <v>4058493</v>
      </c>
      <c r="J76" s="5">
        <v>542824</v>
      </c>
      <c r="K76" s="5">
        <v>-1346561</v>
      </c>
      <c r="L76" s="5">
        <v>-64740314</v>
      </c>
      <c r="M76" s="5">
        <v>3656487</v>
      </c>
      <c r="N76" s="5">
        <v>44509502</v>
      </c>
      <c r="O76" s="5">
        <v>20203594</v>
      </c>
      <c r="P76" s="5">
        <v>-103803935</v>
      </c>
      <c r="Q76" s="5">
        <v>-102522869</v>
      </c>
      <c r="R76" s="5">
        <v>-19576811</v>
      </c>
      <c r="S76" s="5">
        <v>19749146</v>
      </c>
      <c r="T76" s="5">
        <v>-15919576</v>
      </c>
      <c r="U76" s="5">
        <v>-9956480</v>
      </c>
    </row>
    <row r="77" spans="3:21" ht="15.5" x14ac:dyDescent="0.35">
      <c r="C77" t="s">
        <v>7</v>
      </c>
      <c r="D77" s="5">
        <v>1297555</v>
      </c>
      <c r="E77" s="5">
        <v>2500393</v>
      </c>
      <c r="F77" s="5">
        <v>671521</v>
      </c>
      <c r="G77" s="5">
        <v>-15703</v>
      </c>
      <c r="I77" s="5">
        <v>3683669</v>
      </c>
      <c r="J77" s="5">
        <v>455806</v>
      </c>
      <c r="K77" s="5">
        <v>-1460224</v>
      </c>
      <c r="L77" s="5">
        <v>-64822016</v>
      </c>
      <c r="M77" s="5">
        <v>4513952</v>
      </c>
      <c r="N77" s="5">
        <v>44403733</v>
      </c>
      <c r="O77" s="5">
        <v>20203594</v>
      </c>
      <c r="P77" s="5">
        <v>-103272082</v>
      </c>
      <c r="Q77" s="5">
        <v>-102629729</v>
      </c>
      <c r="R77" s="5">
        <v>-19047976</v>
      </c>
      <c r="S77" s="5">
        <v>20159818</v>
      </c>
      <c r="T77" s="5">
        <v>-15931877</v>
      </c>
      <c r="U77" s="5">
        <v>-10094395</v>
      </c>
    </row>
    <row r="78" spans="3:21" ht="15.5" x14ac:dyDescent="0.35">
      <c r="C78" t="s">
        <v>102</v>
      </c>
      <c r="D78" s="5">
        <v>1096658</v>
      </c>
      <c r="E78" s="5">
        <v>2539750</v>
      </c>
      <c r="F78" s="5">
        <v>767518</v>
      </c>
      <c r="G78" s="5">
        <v>313775</v>
      </c>
      <c r="I78" s="5">
        <v>4058493</v>
      </c>
      <c r="J78" s="5">
        <v>542824</v>
      </c>
      <c r="K78" s="5">
        <v>-1346561</v>
      </c>
      <c r="L78" s="5">
        <v>-64740314</v>
      </c>
      <c r="M78" s="5">
        <v>3656487</v>
      </c>
      <c r="N78" s="5">
        <v>44509502</v>
      </c>
      <c r="O78" s="5">
        <v>20203594</v>
      </c>
      <c r="P78" s="5">
        <v>-103803935</v>
      </c>
      <c r="Q78" s="5">
        <v>-102522869</v>
      </c>
      <c r="R78" s="5">
        <v>-19576811</v>
      </c>
      <c r="S78" s="5">
        <v>19749146</v>
      </c>
      <c r="T78" s="5">
        <v>-15919576</v>
      </c>
      <c r="U78" s="5">
        <v>-9956480</v>
      </c>
    </row>
    <row r="79" spans="3:21" ht="15.5" x14ac:dyDescent="0.35">
      <c r="C79" t="s">
        <v>103</v>
      </c>
      <c r="D79" s="5">
        <v>1297555</v>
      </c>
      <c r="E79" s="5">
        <v>2500392</v>
      </c>
      <c r="F79" s="5">
        <v>671521</v>
      </c>
      <c r="G79" s="5">
        <v>-15704</v>
      </c>
      <c r="I79" s="5">
        <v>3683666</v>
      </c>
      <c r="J79" s="5">
        <v>455805</v>
      </c>
      <c r="K79" s="5">
        <v>-1460224</v>
      </c>
      <c r="L79" s="5">
        <v>-64822016</v>
      </c>
      <c r="M79" s="5">
        <v>4513952</v>
      </c>
      <c r="N79" s="5">
        <v>44403733</v>
      </c>
      <c r="O79" s="5">
        <v>20203594</v>
      </c>
      <c r="P79" s="5">
        <v>-103272082</v>
      </c>
      <c r="Q79" s="5">
        <v>-102629729</v>
      </c>
      <c r="R79" s="5">
        <v>-19047976</v>
      </c>
      <c r="S79" s="5">
        <v>20159818</v>
      </c>
      <c r="T79" s="5">
        <v>-15931877</v>
      </c>
      <c r="U79" s="5">
        <v>-10094395</v>
      </c>
    </row>
    <row r="80" spans="3:21" ht="15.5" x14ac:dyDescent="0.35">
      <c r="C80" t="s">
        <v>104</v>
      </c>
      <c r="D80" s="5">
        <v>1297555</v>
      </c>
      <c r="E80" s="5">
        <v>2500392</v>
      </c>
      <c r="F80" s="5">
        <v>671521</v>
      </c>
      <c r="G80" s="5">
        <v>-15704</v>
      </c>
      <c r="I80" s="5">
        <v>3683666</v>
      </c>
      <c r="J80" s="5">
        <v>455805</v>
      </c>
      <c r="K80" s="5">
        <v>-1460224</v>
      </c>
      <c r="L80" s="5">
        <v>-64822016</v>
      </c>
      <c r="M80" s="5">
        <v>4513952</v>
      </c>
      <c r="N80" s="5">
        <v>44403733</v>
      </c>
      <c r="O80" s="5">
        <v>20203594</v>
      </c>
      <c r="P80" s="5">
        <v>-103272082</v>
      </c>
      <c r="Q80" s="5">
        <v>-102629729</v>
      </c>
      <c r="R80" s="5">
        <v>-19047976</v>
      </c>
      <c r="S80" s="5">
        <v>20159818</v>
      </c>
      <c r="T80" s="5">
        <v>-15931877</v>
      </c>
      <c r="U80" s="5">
        <v>-10094395</v>
      </c>
    </row>
    <row r="82" spans="2:21" ht="15.5" x14ac:dyDescent="0.35">
      <c r="B82" t="s">
        <v>105</v>
      </c>
      <c r="C82" t="s">
        <v>106</v>
      </c>
    </row>
    <row r="83" spans="2:21" ht="15.5" x14ac:dyDescent="0.35">
      <c r="C83" t="s">
        <v>107</v>
      </c>
    </row>
    <row r="84" spans="2:21" ht="15.5" x14ac:dyDescent="0.35">
      <c r="C84" t="s">
        <v>19</v>
      </c>
      <c r="D84" s="5">
        <v>30092223</v>
      </c>
      <c r="E84" s="5">
        <v>26915826</v>
      </c>
      <c r="F84" s="5">
        <v>25878813</v>
      </c>
      <c r="G84" s="5">
        <v>22673710</v>
      </c>
      <c r="I84" s="5">
        <v>26915826</v>
      </c>
      <c r="J84" s="5">
        <v>11896520</v>
      </c>
      <c r="K84" s="5">
        <v>8613001</v>
      </c>
      <c r="L84" s="5">
        <v>22798270</v>
      </c>
      <c r="M84" s="5">
        <v>13463925</v>
      </c>
      <c r="N84" s="5">
        <v>13112369</v>
      </c>
      <c r="O84" s="5">
        <v>19071273</v>
      </c>
      <c r="P84" s="5">
        <v>12774969</v>
      </c>
      <c r="Q84" s="5">
        <v>10029740</v>
      </c>
      <c r="R84" s="5">
        <v>38215464</v>
      </c>
      <c r="S84" s="5">
        <v>34267895</v>
      </c>
      <c r="T84" s="5">
        <v>61938284</v>
      </c>
      <c r="U84" s="5">
        <v>37633757</v>
      </c>
    </row>
    <row r="85" spans="2:21" ht="15.5" x14ac:dyDescent="0.35">
      <c r="C85" t="s">
        <v>108</v>
      </c>
      <c r="D85" s="5">
        <v>11884426</v>
      </c>
      <c r="E85" s="5">
        <v>11930868</v>
      </c>
      <c r="F85" s="5">
        <v>11010547</v>
      </c>
      <c r="G85" s="5">
        <v>14048043</v>
      </c>
      <c r="I85" s="5">
        <v>11930868</v>
      </c>
      <c r="J85" s="5">
        <v>13559697</v>
      </c>
      <c r="K85" s="5">
        <v>11855988</v>
      </c>
      <c r="L85" s="5">
        <v>8574829</v>
      </c>
      <c r="M85" s="5">
        <v>13956286</v>
      </c>
      <c r="N85" s="5">
        <v>4163859</v>
      </c>
      <c r="O85" s="5">
        <v>13714651</v>
      </c>
      <c r="P85" s="5">
        <v>16657140</v>
      </c>
      <c r="Q85" s="5">
        <v>30682969</v>
      </c>
      <c r="R85" s="5">
        <v>17053858</v>
      </c>
      <c r="S85" s="5">
        <v>28479807</v>
      </c>
      <c r="T85" s="5">
        <v>44528943</v>
      </c>
      <c r="U85" s="5">
        <v>41645262</v>
      </c>
    </row>
    <row r="86" spans="2:21" ht="15.5" x14ac:dyDescent="0.35">
      <c r="C86" t="s">
        <v>109</v>
      </c>
      <c r="K86" s="5">
        <v>2524110</v>
      </c>
      <c r="L86" s="5">
        <v>5166125</v>
      </c>
      <c r="M86" s="5">
        <v>11494241</v>
      </c>
      <c r="N86" s="5">
        <v>12181186</v>
      </c>
      <c r="O86" s="5">
        <v>2286626</v>
      </c>
    </row>
    <row r="87" spans="2:21" ht="15.5" x14ac:dyDescent="0.35">
      <c r="C87" t="s">
        <v>110</v>
      </c>
    </row>
    <row r="88" spans="2:21" ht="15.5" x14ac:dyDescent="0.35">
      <c r="C88" t="s">
        <v>111</v>
      </c>
      <c r="D88" s="5">
        <v>11884426</v>
      </c>
      <c r="E88" s="5">
        <v>11930868</v>
      </c>
      <c r="F88" s="5">
        <v>11010547</v>
      </c>
      <c r="G88" s="5">
        <v>14048043</v>
      </c>
      <c r="I88" s="5">
        <v>11930868</v>
      </c>
      <c r="J88" s="5">
        <v>13559697</v>
      </c>
      <c r="K88" s="5">
        <v>11855988</v>
      </c>
      <c r="L88" s="5">
        <v>8574829</v>
      </c>
      <c r="M88" s="5">
        <v>13956286</v>
      </c>
      <c r="N88" s="5">
        <v>4163859</v>
      </c>
      <c r="O88" s="5">
        <v>13714651</v>
      </c>
      <c r="P88" s="5">
        <v>16657140</v>
      </c>
      <c r="Q88" s="5">
        <v>30682969</v>
      </c>
      <c r="R88" s="5">
        <v>17053858</v>
      </c>
      <c r="S88" s="5">
        <v>28479807</v>
      </c>
      <c r="T88" s="5">
        <v>44528943</v>
      </c>
      <c r="U88" s="5">
        <v>41645262</v>
      </c>
    </row>
    <row r="89" spans="2:21" ht="15.5" x14ac:dyDescent="0.35">
      <c r="C89" t="s">
        <v>317</v>
      </c>
      <c r="D89" s="5">
        <v>2841061</v>
      </c>
      <c r="E89" s="5">
        <v>2608512</v>
      </c>
      <c r="F89" s="5">
        <v>2596656</v>
      </c>
      <c r="G89" s="5">
        <v>2821228</v>
      </c>
      <c r="I89" s="5">
        <v>2608512</v>
      </c>
      <c r="J89" s="5">
        <v>2308546</v>
      </c>
      <c r="K89" s="5">
        <v>2148543</v>
      </c>
      <c r="L89" s="5">
        <v>1649594</v>
      </c>
      <c r="M89" s="5">
        <v>859980</v>
      </c>
      <c r="N89" s="5">
        <v>803645</v>
      </c>
    </row>
    <row r="90" spans="2:21" ht="15.5" x14ac:dyDescent="0.35">
      <c r="C90" t="s">
        <v>112</v>
      </c>
      <c r="D90" s="5">
        <v>189959</v>
      </c>
      <c r="E90" s="5">
        <v>126398</v>
      </c>
      <c r="F90" s="5">
        <v>167179</v>
      </c>
      <c r="G90" s="5">
        <v>300701</v>
      </c>
      <c r="I90" s="5">
        <v>126398</v>
      </c>
      <c r="J90" s="5">
        <v>286721</v>
      </c>
      <c r="K90" s="5">
        <v>211611</v>
      </c>
      <c r="L90" s="5">
        <v>127596</v>
      </c>
      <c r="M90" s="5">
        <v>312148</v>
      </c>
      <c r="N90" s="5">
        <v>180066</v>
      </c>
      <c r="O90" s="5">
        <v>245343</v>
      </c>
      <c r="P90" s="5">
        <v>240764</v>
      </c>
      <c r="Q90" s="5">
        <v>254420</v>
      </c>
      <c r="R90" s="5">
        <v>269190</v>
      </c>
      <c r="S90" s="5">
        <v>238375</v>
      </c>
      <c r="T90" s="5">
        <v>791090</v>
      </c>
      <c r="U90" s="5">
        <v>26231970</v>
      </c>
    </row>
    <row r="91" spans="2:21" ht="15.5" x14ac:dyDescent="0.35">
      <c r="C91" t="s">
        <v>113</v>
      </c>
      <c r="D91" s="5">
        <v>189959</v>
      </c>
      <c r="E91" s="5">
        <v>126398</v>
      </c>
      <c r="F91" s="5">
        <v>167179</v>
      </c>
      <c r="G91" s="5">
        <v>300701</v>
      </c>
      <c r="I91" s="5">
        <v>126398</v>
      </c>
      <c r="J91" s="5">
        <v>286721</v>
      </c>
      <c r="K91" s="5">
        <v>211611</v>
      </c>
      <c r="L91" s="5">
        <v>127596</v>
      </c>
      <c r="M91" s="5">
        <v>312148</v>
      </c>
      <c r="N91" s="5">
        <v>180066</v>
      </c>
      <c r="O91" s="5">
        <v>245343</v>
      </c>
      <c r="P91" s="5">
        <v>240764</v>
      </c>
      <c r="Q91" s="5">
        <v>254420</v>
      </c>
      <c r="R91" s="5">
        <v>269190</v>
      </c>
      <c r="S91" s="5">
        <v>238375</v>
      </c>
      <c r="T91" s="5">
        <v>791090</v>
      </c>
      <c r="U91" s="5">
        <v>26231970</v>
      </c>
    </row>
    <row r="92" spans="2:21" ht="15.5" x14ac:dyDescent="0.35">
      <c r="C92" t="s">
        <v>114</v>
      </c>
      <c r="D92" s="5">
        <v>25882334</v>
      </c>
      <c r="E92" s="5">
        <v>26058291</v>
      </c>
      <c r="F92" s="5">
        <v>26119319</v>
      </c>
      <c r="G92" s="5">
        <v>26254257</v>
      </c>
      <c r="I92" s="5">
        <v>26058291</v>
      </c>
      <c r="J92" s="5">
        <v>26250857</v>
      </c>
      <c r="K92" s="5">
        <v>26545877</v>
      </c>
      <c r="L92" s="5">
        <v>26603732</v>
      </c>
      <c r="M92" s="5">
        <v>29216474</v>
      </c>
      <c r="N92" s="5">
        <v>27967630</v>
      </c>
      <c r="O92" s="5">
        <v>29011831</v>
      </c>
      <c r="P92" s="5">
        <v>28227962</v>
      </c>
      <c r="Q92" s="5">
        <v>26796862</v>
      </c>
      <c r="R92" s="5">
        <v>26297582</v>
      </c>
      <c r="S92" s="5">
        <v>26710122</v>
      </c>
      <c r="T92" s="5">
        <v>33968961</v>
      </c>
      <c r="U92" s="5">
        <v>30785365</v>
      </c>
    </row>
    <row r="93" spans="2:21" ht="15.5" x14ac:dyDescent="0.35">
      <c r="C93" t="s">
        <v>93</v>
      </c>
      <c r="D93" s="5">
        <v>371952</v>
      </c>
      <c r="E93" s="5">
        <v>171055</v>
      </c>
      <c r="F93" s="5">
        <v>210413</v>
      </c>
      <c r="G93" s="5">
        <v>306410</v>
      </c>
      <c r="I93" s="5">
        <v>171055</v>
      </c>
      <c r="J93" s="5">
        <v>545882</v>
      </c>
      <c r="K93" s="5">
        <v>632930</v>
      </c>
      <c r="L93" s="5">
        <v>746593</v>
      </c>
      <c r="M93" s="5">
        <v>828295</v>
      </c>
      <c r="N93" s="5">
        <v>-29170</v>
      </c>
      <c r="O93" s="5">
        <v>76599</v>
      </c>
      <c r="P93" s="5">
        <v>-287615</v>
      </c>
      <c r="Q93" s="5">
        <v>-819468</v>
      </c>
      <c r="R93" s="5">
        <v>-712608</v>
      </c>
      <c r="S93" s="5">
        <v>-1241443</v>
      </c>
      <c r="T93" s="5">
        <v>-265820</v>
      </c>
      <c r="U93" s="5">
        <v>-253519</v>
      </c>
    </row>
    <row r="94" spans="2:21" ht="15.5" x14ac:dyDescent="0.35">
      <c r="C94" t="s">
        <v>115</v>
      </c>
      <c r="D94" s="5">
        <v>75100009</v>
      </c>
      <c r="E94" s="5">
        <v>71475894</v>
      </c>
      <c r="F94" s="5">
        <v>69451191</v>
      </c>
      <c r="G94" s="5">
        <v>69473604</v>
      </c>
      <c r="I94" s="5">
        <v>71475894</v>
      </c>
      <c r="J94" s="5">
        <v>70988390</v>
      </c>
      <c r="K94" s="5">
        <v>74696438</v>
      </c>
      <c r="L94" s="5">
        <v>70713353</v>
      </c>
      <c r="M94" s="5">
        <v>65351664</v>
      </c>
      <c r="N94" s="5">
        <v>52420629</v>
      </c>
      <c r="O94" s="5">
        <v>68631995</v>
      </c>
      <c r="P94" s="5">
        <v>73339888</v>
      </c>
      <c r="Q94" s="5">
        <v>84441537</v>
      </c>
      <c r="R94" s="5">
        <v>98575208</v>
      </c>
      <c r="S94" s="5">
        <v>113538617</v>
      </c>
      <c r="T94" s="5">
        <v>158211513</v>
      </c>
      <c r="U94" s="5">
        <v>152051043</v>
      </c>
    </row>
    <row r="95" spans="2:21" ht="15.5" x14ac:dyDescent="0.35">
      <c r="C95" t="s">
        <v>116</v>
      </c>
    </row>
    <row r="96" spans="2:21" ht="15.5" x14ac:dyDescent="0.35">
      <c r="C96" t="s">
        <v>118</v>
      </c>
      <c r="R96" s="5">
        <v>5467018</v>
      </c>
      <c r="S96" s="5">
        <v>2358108</v>
      </c>
    </row>
    <row r="97" spans="3:21" ht="15.5" x14ac:dyDescent="0.35">
      <c r="C97" t="s">
        <v>319</v>
      </c>
    </row>
    <row r="98" spans="3:21" ht="15.5" x14ac:dyDescent="0.35">
      <c r="C98" t="s">
        <v>348</v>
      </c>
      <c r="T98" s="5">
        <v>2208210</v>
      </c>
    </row>
    <row r="99" spans="3:21" ht="15.5" x14ac:dyDescent="0.35">
      <c r="C99" t="s">
        <v>123</v>
      </c>
      <c r="D99" s="5">
        <v>163425256</v>
      </c>
      <c r="E99" s="5">
        <v>164443161</v>
      </c>
      <c r="F99" s="5">
        <v>166141152</v>
      </c>
      <c r="G99" s="5">
        <v>166511992</v>
      </c>
      <c r="I99" s="5">
        <v>164443161</v>
      </c>
      <c r="J99" s="5">
        <v>170671413</v>
      </c>
      <c r="K99" s="5">
        <v>174287575</v>
      </c>
      <c r="L99" s="5">
        <v>177490460</v>
      </c>
      <c r="M99" s="5">
        <v>278120654</v>
      </c>
      <c r="N99" s="5">
        <v>273845974</v>
      </c>
      <c r="O99" s="5">
        <v>425178950</v>
      </c>
      <c r="P99" s="5">
        <v>437583074</v>
      </c>
      <c r="Q99" s="5">
        <v>491872145</v>
      </c>
      <c r="R99" s="5">
        <v>570777358</v>
      </c>
      <c r="S99" s="5">
        <v>578339934</v>
      </c>
      <c r="T99" s="5">
        <v>597776924</v>
      </c>
      <c r="U99" s="5">
        <v>243254226</v>
      </c>
    </row>
    <row r="100" spans="3:21" ht="15.5" x14ac:dyDescent="0.35">
      <c r="C100" t="s">
        <v>125</v>
      </c>
      <c r="D100" s="5">
        <v>186477410</v>
      </c>
      <c r="E100" s="5">
        <v>190978101</v>
      </c>
      <c r="F100" s="5">
        <v>173421442</v>
      </c>
      <c r="G100" s="5">
        <v>176124443</v>
      </c>
      <c r="I100" s="5">
        <v>190978101</v>
      </c>
      <c r="J100" s="5">
        <v>180011360</v>
      </c>
      <c r="K100" s="5">
        <v>182550831</v>
      </c>
      <c r="L100" s="5">
        <v>192253435</v>
      </c>
      <c r="M100" s="5">
        <v>292398291</v>
      </c>
      <c r="N100" s="5">
        <v>283840884</v>
      </c>
      <c r="O100" s="5">
        <v>432094254</v>
      </c>
      <c r="P100" s="5">
        <v>441335610</v>
      </c>
      <c r="Q100" s="5">
        <v>493193058</v>
      </c>
      <c r="R100" s="5">
        <v>583799032</v>
      </c>
      <c r="S100" s="5">
        <v>590730690</v>
      </c>
      <c r="T100" s="5">
        <v>620252036</v>
      </c>
      <c r="U100" s="5">
        <v>638859911</v>
      </c>
    </row>
    <row r="101" spans="3:21" ht="15.5" x14ac:dyDescent="0.35">
      <c r="C101" t="s">
        <v>126</v>
      </c>
      <c r="D101" s="5">
        <v>261577419</v>
      </c>
      <c r="E101" s="5">
        <v>262453995</v>
      </c>
      <c r="F101" s="5">
        <v>242872633</v>
      </c>
      <c r="G101" s="5">
        <v>245598047</v>
      </c>
      <c r="I101" s="5">
        <v>262453995</v>
      </c>
      <c r="J101" s="5">
        <v>250999750</v>
      </c>
      <c r="K101" s="5">
        <v>257247269</v>
      </c>
      <c r="L101" s="5">
        <v>262966788</v>
      </c>
      <c r="M101" s="5">
        <v>357749955</v>
      </c>
      <c r="N101" s="5">
        <v>336261513</v>
      </c>
      <c r="O101" s="5">
        <v>500726249</v>
      </c>
      <c r="P101" s="5">
        <v>514675498</v>
      </c>
      <c r="Q101" s="5">
        <v>577634595</v>
      </c>
      <c r="R101" s="5">
        <v>682374240</v>
      </c>
      <c r="S101" s="5">
        <v>704269307</v>
      </c>
      <c r="T101" s="5">
        <v>778463549</v>
      </c>
      <c r="U101" s="5">
        <v>790910954</v>
      </c>
    </row>
    <row r="102" spans="3:21" ht="15.5" x14ac:dyDescent="0.35">
      <c r="C102" t="s">
        <v>127</v>
      </c>
    </row>
    <row r="103" spans="3:21" ht="15.5" x14ac:dyDescent="0.35">
      <c r="C103" t="s">
        <v>128</v>
      </c>
    </row>
    <row r="104" spans="3:21" ht="15.5" x14ac:dyDescent="0.35">
      <c r="C104" t="s">
        <v>129</v>
      </c>
      <c r="D104" s="5">
        <v>18613724</v>
      </c>
      <c r="E104" s="5">
        <v>18083752</v>
      </c>
      <c r="F104" s="5">
        <v>13207441</v>
      </c>
      <c r="G104" s="5">
        <v>14774673</v>
      </c>
      <c r="I104" s="5">
        <v>18083752</v>
      </c>
      <c r="J104" s="5">
        <v>14132984</v>
      </c>
      <c r="K104" s="5">
        <v>16138682</v>
      </c>
      <c r="L104" s="5">
        <v>15239151</v>
      </c>
      <c r="M104" s="5">
        <v>17294981</v>
      </c>
      <c r="N104" s="5">
        <v>6329060</v>
      </c>
      <c r="O104" s="5">
        <v>18904522</v>
      </c>
      <c r="P104" s="5">
        <v>422218404</v>
      </c>
      <c r="Q104" s="5">
        <v>376352687</v>
      </c>
      <c r="R104" s="5">
        <v>42685678</v>
      </c>
      <c r="S104" s="5">
        <v>379483295</v>
      </c>
      <c r="T104" s="5">
        <v>149212464</v>
      </c>
      <c r="U104" s="5">
        <v>119109331</v>
      </c>
    </row>
    <row r="105" spans="3:21" ht="15.5" x14ac:dyDescent="0.35">
      <c r="C105" t="s">
        <v>778</v>
      </c>
    </row>
    <row r="106" spans="3:21" ht="15.5" x14ac:dyDescent="0.35">
      <c r="C106" t="s">
        <v>130</v>
      </c>
    </row>
    <row r="107" spans="3:21" ht="15.5" x14ac:dyDescent="0.35">
      <c r="C107" t="s">
        <v>131</v>
      </c>
      <c r="K107" s="5">
        <v>2524110</v>
      </c>
      <c r="L107" s="5">
        <v>5166125</v>
      </c>
      <c r="M107" s="5">
        <v>11494241</v>
      </c>
      <c r="N107" s="5">
        <v>12181186</v>
      </c>
      <c r="O107" s="5">
        <v>2286626</v>
      </c>
    </row>
    <row r="108" spans="3:21" ht="15.5" x14ac:dyDescent="0.35">
      <c r="C108" t="s">
        <v>321</v>
      </c>
      <c r="U108" s="5">
        <v>716917</v>
      </c>
    </row>
    <row r="109" spans="3:21" ht="15.5" x14ac:dyDescent="0.35">
      <c r="C109" t="s">
        <v>322</v>
      </c>
      <c r="D109" s="5">
        <v>27799</v>
      </c>
      <c r="E109" s="5">
        <v>35398</v>
      </c>
      <c r="F109" s="5">
        <v>37711</v>
      </c>
      <c r="G109" s="5">
        <v>24204</v>
      </c>
      <c r="I109" s="5">
        <v>35398</v>
      </c>
      <c r="J109" s="5">
        <v>20782</v>
      </c>
      <c r="K109" s="5">
        <v>64319</v>
      </c>
      <c r="L109" s="5">
        <v>51007</v>
      </c>
      <c r="M109" s="5">
        <v>47562</v>
      </c>
      <c r="N109" s="5">
        <v>29812</v>
      </c>
      <c r="O109" s="5">
        <v>46739</v>
      </c>
      <c r="P109" s="5">
        <v>323318</v>
      </c>
      <c r="Q109" s="5">
        <v>496213</v>
      </c>
      <c r="R109" s="5">
        <v>281274</v>
      </c>
      <c r="S109" s="5">
        <v>156931</v>
      </c>
      <c r="T109" s="5">
        <v>15315808</v>
      </c>
      <c r="U109" s="5">
        <v>716917</v>
      </c>
    </row>
    <row r="110" spans="3:21" ht="15.5" x14ac:dyDescent="0.35">
      <c r="C110" t="s">
        <v>133</v>
      </c>
      <c r="D110" s="5">
        <v>287508</v>
      </c>
      <c r="E110" s="5">
        <v>294283</v>
      </c>
      <c r="F110" s="5">
        <v>213999</v>
      </c>
      <c r="G110" s="5">
        <v>1757017</v>
      </c>
      <c r="I110" s="5">
        <v>294283</v>
      </c>
      <c r="J110" s="5">
        <v>244403</v>
      </c>
      <c r="K110" s="5">
        <v>400032</v>
      </c>
      <c r="L110" s="5">
        <v>306374</v>
      </c>
      <c r="M110" s="5">
        <v>313004</v>
      </c>
      <c r="N110" s="5">
        <v>236972</v>
      </c>
      <c r="O110" s="5">
        <v>599215</v>
      </c>
      <c r="P110" s="5">
        <v>1413180</v>
      </c>
      <c r="Q110" s="5">
        <v>1331117</v>
      </c>
      <c r="R110" s="5">
        <v>8159208</v>
      </c>
      <c r="S110" s="5">
        <v>8469054</v>
      </c>
      <c r="T110" s="5">
        <v>22640444</v>
      </c>
      <c r="U110" s="5">
        <v>21982132</v>
      </c>
    </row>
    <row r="111" spans="3:21" ht="15.5" x14ac:dyDescent="0.35">
      <c r="C111" t="s">
        <v>132</v>
      </c>
      <c r="D111" s="5">
        <v>15000000</v>
      </c>
      <c r="E111" s="5">
        <v>14840557</v>
      </c>
      <c r="F111" s="5">
        <v>14356365</v>
      </c>
      <c r="G111" s="5">
        <v>13859823</v>
      </c>
      <c r="I111" s="5">
        <v>14840557</v>
      </c>
      <c r="J111" s="5">
        <v>12856783</v>
      </c>
      <c r="K111" s="5">
        <v>10595179</v>
      </c>
      <c r="L111" s="5">
        <v>8169496</v>
      </c>
      <c r="M111" s="5">
        <v>5733449</v>
      </c>
      <c r="N111" s="5">
        <v>3502685</v>
      </c>
    </row>
    <row r="112" spans="3:21" ht="15.5" x14ac:dyDescent="0.35">
      <c r="C112" t="s">
        <v>1065</v>
      </c>
      <c r="U112" s="5">
        <v>8053362</v>
      </c>
    </row>
    <row r="113" spans="3:21" ht="15.5" x14ac:dyDescent="0.35">
      <c r="C113" t="s">
        <v>329</v>
      </c>
      <c r="D113" s="5">
        <v>35279</v>
      </c>
      <c r="E113" s="5">
        <v>35723</v>
      </c>
      <c r="F113" s="5">
        <v>35941</v>
      </c>
      <c r="G113" s="5">
        <v>68317</v>
      </c>
      <c r="I113" s="5">
        <v>35723</v>
      </c>
      <c r="J113" s="5">
        <v>70131</v>
      </c>
      <c r="O113" s="5">
        <v>34066871</v>
      </c>
      <c r="R113" s="5">
        <v>52742292</v>
      </c>
      <c r="S113" s="5">
        <v>48712500</v>
      </c>
      <c r="T113" s="5">
        <v>45000000</v>
      </c>
    </row>
    <row r="114" spans="3:21" ht="15.5" x14ac:dyDescent="0.35">
      <c r="C114" t="s">
        <v>135</v>
      </c>
    </row>
    <row r="115" spans="3:21" ht="15.5" x14ac:dyDescent="0.35">
      <c r="C115" t="s">
        <v>1116</v>
      </c>
      <c r="S115" s="5">
        <v>309012189</v>
      </c>
      <c r="T115" s="5">
        <v>51960571</v>
      </c>
      <c r="U115" s="5">
        <v>19591158</v>
      </c>
    </row>
    <row r="116" spans="3:21" ht="15.5" x14ac:dyDescent="0.35">
      <c r="C116" t="s">
        <v>597</v>
      </c>
      <c r="D116" s="5">
        <v>5070409</v>
      </c>
      <c r="E116" s="5">
        <v>5070409</v>
      </c>
      <c r="F116" s="5">
        <v>5070409</v>
      </c>
      <c r="G116" s="5">
        <v>5070409</v>
      </c>
      <c r="I116" s="5">
        <v>5070409</v>
      </c>
      <c r="J116" s="5">
        <v>5070409</v>
      </c>
      <c r="K116" s="5">
        <v>4070409</v>
      </c>
      <c r="L116" s="5">
        <v>3070409</v>
      </c>
      <c r="M116" s="5">
        <v>2049575</v>
      </c>
      <c r="N116" s="5">
        <v>620409</v>
      </c>
      <c r="O116" s="5">
        <v>537075</v>
      </c>
      <c r="P116" s="5">
        <v>315890254</v>
      </c>
      <c r="Q116" s="5">
        <v>302532801</v>
      </c>
    </row>
    <row r="117" spans="3:21" ht="15.5" x14ac:dyDescent="0.35">
      <c r="C117" t="s">
        <v>323</v>
      </c>
      <c r="U117" s="5">
        <v>24574729</v>
      </c>
    </row>
    <row r="118" spans="3:21" ht="15.5" x14ac:dyDescent="0.35">
      <c r="C118" t="s">
        <v>324</v>
      </c>
      <c r="D118" s="5">
        <v>10977089</v>
      </c>
      <c r="E118" s="5">
        <v>12757236</v>
      </c>
      <c r="I118" s="5">
        <v>12757236</v>
      </c>
      <c r="L118" s="5">
        <v>2177594</v>
      </c>
      <c r="M118" s="5">
        <v>5063927</v>
      </c>
      <c r="N118" s="5">
        <v>1152025</v>
      </c>
      <c r="O118" s="5">
        <v>201078688</v>
      </c>
      <c r="P118" s="5">
        <v>192478402</v>
      </c>
      <c r="Q118" s="5">
        <v>178799027</v>
      </c>
      <c r="R118" s="5">
        <v>163942814</v>
      </c>
      <c r="S118" s="5">
        <v>161596768</v>
      </c>
      <c r="T118" s="5">
        <v>163346670</v>
      </c>
    </row>
    <row r="119" spans="3:21" ht="15.5" x14ac:dyDescent="0.35">
      <c r="C119" t="s">
        <v>137</v>
      </c>
      <c r="D119" s="5">
        <v>5070409</v>
      </c>
      <c r="E119" s="5">
        <v>5070409</v>
      </c>
      <c r="F119" s="5">
        <v>5070409</v>
      </c>
      <c r="G119" s="5">
        <v>5070409</v>
      </c>
      <c r="I119" s="5">
        <v>5070409</v>
      </c>
      <c r="J119" s="5">
        <v>5070409</v>
      </c>
      <c r="K119" s="5">
        <v>4070409</v>
      </c>
      <c r="L119" s="5">
        <v>3070409</v>
      </c>
      <c r="M119" s="5">
        <v>2049575</v>
      </c>
      <c r="N119" s="5">
        <v>620409</v>
      </c>
      <c r="O119" s="5">
        <v>4200869</v>
      </c>
      <c r="P119" s="5">
        <v>315890254</v>
      </c>
      <c r="Q119" s="5">
        <v>302532801</v>
      </c>
      <c r="R119" s="5">
        <v>1233578</v>
      </c>
      <c r="S119" s="5">
        <v>315180319</v>
      </c>
      <c r="T119" s="5">
        <v>59714122</v>
      </c>
      <c r="U119" s="5">
        <v>44165887</v>
      </c>
    </row>
    <row r="120" spans="3:21" ht="15.5" x14ac:dyDescent="0.35">
      <c r="C120" t="s">
        <v>138</v>
      </c>
      <c r="D120" s="5">
        <v>172632383</v>
      </c>
      <c r="E120" s="5">
        <v>175336486</v>
      </c>
      <c r="F120" s="5">
        <v>163131829</v>
      </c>
      <c r="G120" s="5">
        <v>164961532</v>
      </c>
      <c r="I120" s="5">
        <v>175336486</v>
      </c>
      <c r="J120" s="5">
        <v>171516675</v>
      </c>
      <c r="K120" s="5">
        <v>176170527</v>
      </c>
      <c r="L120" s="5">
        <v>181329353</v>
      </c>
      <c r="M120" s="5">
        <v>209234674</v>
      </c>
      <c r="N120" s="5">
        <v>203226105</v>
      </c>
      <c r="O120" s="5">
        <v>425526491</v>
      </c>
      <c r="P120" s="5">
        <v>242724685</v>
      </c>
      <c r="Q120" s="5">
        <v>248277417</v>
      </c>
      <c r="R120" s="5">
        <v>612715679</v>
      </c>
      <c r="S120" s="5">
        <v>278765153</v>
      </c>
      <c r="T120" s="5">
        <v>602579614</v>
      </c>
      <c r="U120" s="5">
        <v>389280099</v>
      </c>
    </row>
    <row r="121" spans="3:21" ht="15.5" x14ac:dyDescent="0.35">
      <c r="C121" t="s">
        <v>139</v>
      </c>
      <c r="D121" s="5">
        <v>172632383</v>
      </c>
      <c r="E121" s="5">
        <v>175336486</v>
      </c>
      <c r="F121" s="5">
        <v>163131829</v>
      </c>
      <c r="G121" s="5">
        <v>164961532</v>
      </c>
      <c r="I121" s="5">
        <v>175336486</v>
      </c>
      <c r="J121" s="5">
        <v>171516675</v>
      </c>
      <c r="K121" s="5">
        <v>176170527</v>
      </c>
      <c r="L121" s="5">
        <v>181329353</v>
      </c>
      <c r="M121" s="5">
        <v>209234674</v>
      </c>
      <c r="N121" s="5">
        <v>203226105</v>
      </c>
      <c r="O121" s="5">
        <v>425526491</v>
      </c>
      <c r="P121" s="5">
        <v>242724685</v>
      </c>
      <c r="Q121" s="5">
        <v>248277417</v>
      </c>
      <c r="R121" s="5">
        <v>612715679</v>
      </c>
      <c r="S121" s="5">
        <v>278765153</v>
      </c>
      <c r="T121" s="5">
        <v>602579614</v>
      </c>
      <c r="U121" s="5">
        <v>389280099</v>
      </c>
    </row>
    <row r="122" spans="3:21" ht="15.5" x14ac:dyDescent="0.35">
      <c r="C122" t="s">
        <v>326</v>
      </c>
    </row>
    <row r="123" spans="3:21" ht="15.5" x14ac:dyDescent="0.35">
      <c r="C123" t="s">
        <v>141</v>
      </c>
      <c r="D123" s="5">
        <v>35313706</v>
      </c>
      <c r="E123" s="5">
        <v>34960544</v>
      </c>
      <c r="F123" s="5">
        <v>34230865</v>
      </c>
      <c r="G123" s="5">
        <v>35529366</v>
      </c>
      <c r="I123" s="5">
        <v>34960544</v>
      </c>
      <c r="J123" s="5">
        <v>34696052</v>
      </c>
      <c r="K123" s="5">
        <v>34435708</v>
      </c>
      <c r="L123" s="5">
        <v>33712305</v>
      </c>
      <c r="M123" s="5">
        <v>50980952</v>
      </c>
      <c r="N123" s="5">
        <v>47312969</v>
      </c>
      <c r="O123" s="5">
        <v>47942372</v>
      </c>
      <c r="P123" s="5">
        <v>40278786</v>
      </c>
      <c r="Q123" s="5">
        <v>46153853</v>
      </c>
      <c r="R123" s="5">
        <v>56459279</v>
      </c>
      <c r="S123" s="5">
        <v>59188510</v>
      </c>
      <c r="T123" s="5">
        <v>60985948</v>
      </c>
      <c r="U123" s="5">
        <v>20974916</v>
      </c>
    </row>
    <row r="124" spans="3:21" ht="15.5" x14ac:dyDescent="0.35">
      <c r="C124" t="s">
        <v>327</v>
      </c>
    </row>
    <row r="125" spans="3:21" ht="15.5" x14ac:dyDescent="0.35">
      <c r="C125" t="s">
        <v>136</v>
      </c>
      <c r="Q125" s="5">
        <v>12450408</v>
      </c>
      <c r="R125" s="5">
        <v>312334701</v>
      </c>
      <c r="T125" s="5">
        <v>327141434</v>
      </c>
      <c r="U125" s="5">
        <v>362328143</v>
      </c>
    </row>
    <row r="126" spans="3:21" ht="15.5" x14ac:dyDescent="0.35">
      <c r="C126" t="s">
        <v>328</v>
      </c>
      <c r="D126" s="5">
        <v>133114142</v>
      </c>
      <c r="E126" s="5">
        <v>136002448</v>
      </c>
      <c r="F126" s="5">
        <v>124028623</v>
      </c>
      <c r="G126" s="5">
        <v>124799683</v>
      </c>
      <c r="I126" s="5">
        <v>136002448</v>
      </c>
      <c r="J126" s="5">
        <v>132938775</v>
      </c>
      <c r="K126" s="5">
        <v>135747580</v>
      </c>
      <c r="L126" s="5">
        <v>139569900</v>
      </c>
      <c r="M126" s="5">
        <v>143498928</v>
      </c>
      <c r="N126" s="5">
        <v>139405836</v>
      </c>
      <c r="O126" s="5">
        <v>336398523</v>
      </c>
      <c r="P126" s="5">
        <v>197459456</v>
      </c>
      <c r="Q126" s="5">
        <v>196303590</v>
      </c>
      <c r="R126" s="5">
        <v>498084754</v>
      </c>
      <c r="S126" s="5">
        <v>165596768</v>
      </c>
      <c r="T126" s="5">
        <v>490488104</v>
      </c>
      <c r="U126" s="5">
        <v>362328143</v>
      </c>
    </row>
    <row r="127" spans="3:21" ht="15.5" x14ac:dyDescent="0.35">
      <c r="C127" t="s">
        <v>142</v>
      </c>
      <c r="D127" s="5">
        <v>191246107</v>
      </c>
      <c r="E127" s="5">
        <v>193420238</v>
      </c>
      <c r="F127" s="5">
        <v>176339270</v>
      </c>
      <c r="G127" s="5">
        <v>179736205</v>
      </c>
      <c r="I127" s="5">
        <v>193420238</v>
      </c>
      <c r="J127" s="5">
        <v>185649659</v>
      </c>
      <c r="K127" s="5">
        <v>192309209</v>
      </c>
      <c r="L127" s="5">
        <v>196568504</v>
      </c>
      <c r="M127" s="5">
        <v>226529655</v>
      </c>
      <c r="N127" s="5">
        <v>209555165</v>
      </c>
      <c r="O127" s="5">
        <v>444431013</v>
      </c>
      <c r="P127" s="5">
        <v>664943089</v>
      </c>
      <c r="Q127" s="5">
        <v>624630104</v>
      </c>
      <c r="R127" s="5">
        <v>655401357</v>
      </c>
      <c r="S127" s="5">
        <v>658248448</v>
      </c>
      <c r="T127" s="5">
        <v>751792078</v>
      </c>
      <c r="U127" s="5">
        <v>508389430</v>
      </c>
    </row>
    <row r="128" spans="3:21" ht="15.5" x14ac:dyDescent="0.35">
      <c r="C128" t="s">
        <v>143</v>
      </c>
    </row>
    <row r="129" spans="2:21" ht="15.5" x14ac:dyDescent="0.35">
      <c r="C129" t="s">
        <v>144</v>
      </c>
      <c r="D129" s="5">
        <v>153168322</v>
      </c>
      <c r="E129" s="5">
        <v>153168322</v>
      </c>
      <c r="F129" s="5">
        <v>153168322</v>
      </c>
      <c r="G129" s="5">
        <v>153168322</v>
      </c>
      <c r="I129" s="5">
        <v>153168322</v>
      </c>
      <c r="J129" s="5">
        <v>153168322</v>
      </c>
      <c r="K129" s="5">
        <v>128006362</v>
      </c>
      <c r="L129" s="5">
        <v>126840386</v>
      </c>
      <c r="M129" s="5">
        <v>122030559</v>
      </c>
      <c r="N129" s="5">
        <v>122030559</v>
      </c>
      <c r="O129" s="5">
        <v>122030559</v>
      </c>
      <c r="P129" s="5">
        <v>122030559</v>
      </c>
      <c r="Q129" s="5">
        <v>122030559</v>
      </c>
      <c r="R129" s="5">
        <v>122030559</v>
      </c>
      <c r="S129" s="5">
        <v>122030559</v>
      </c>
      <c r="T129" s="5">
        <v>122030559</v>
      </c>
      <c r="U129" s="5">
        <v>122030559</v>
      </c>
    </row>
    <row r="130" spans="2:21" ht="15.5" x14ac:dyDescent="0.35">
      <c r="C130" t="s">
        <v>145</v>
      </c>
      <c r="D130" s="5">
        <v>38697891</v>
      </c>
      <c r="E130" s="5">
        <v>38697891</v>
      </c>
      <c r="F130" s="5">
        <v>38697891</v>
      </c>
      <c r="G130" s="5">
        <v>38697891</v>
      </c>
      <c r="I130" s="5">
        <v>38697891</v>
      </c>
      <c r="J130" s="5">
        <v>38697891</v>
      </c>
      <c r="K130" s="5">
        <v>63903590</v>
      </c>
      <c r="L130" s="5">
        <v>65069566</v>
      </c>
      <c r="M130" s="5">
        <v>69879393</v>
      </c>
      <c r="N130" s="5">
        <v>69879393</v>
      </c>
      <c r="O130" s="5">
        <v>43872014</v>
      </c>
      <c r="P130" s="5">
        <v>-141970272</v>
      </c>
      <c r="Q130" s="5">
        <v>-141970272</v>
      </c>
      <c r="R130" s="5">
        <v>-170631609</v>
      </c>
      <c r="S130" s="5">
        <v>-170631609</v>
      </c>
      <c r="T130" s="5">
        <v>-170631609</v>
      </c>
      <c r="U130" s="5">
        <v>10090948</v>
      </c>
    </row>
    <row r="131" spans="2:21" ht="15.5" x14ac:dyDescent="0.35">
      <c r="C131" t="s">
        <v>146</v>
      </c>
      <c r="D131" s="5">
        <v>-121906844</v>
      </c>
      <c r="E131" s="5">
        <v>-123003502</v>
      </c>
      <c r="F131" s="5">
        <v>-125543255</v>
      </c>
      <c r="G131" s="5">
        <v>-126310773</v>
      </c>
      <c r="I131" s="5">
        <v>-123003502</v>
      </c>
      <c r="J131" s="5">
        <v>-127061998</v>
      </c>
      <c r="K131" s="5">
        <v>-127604822</v>
      </c>
      <c r="L131" s="5">
        <v>-126258261</v>
      </c>
      <c r="M131" s="5">
        <v>-61517947</v>
      </c>
      <c r="N131" s="5">
        <v>-65174434</v>
      </c>
      <c r="O131" s="5">
        <v>-109683936</v>
      </c>
      <c r="P131" s="5">
        <v>-130040263</v>
      </c>
      <c r="Q131" s="5">
        <v>-26236328</v>
      </c>
      <c r="R131" s="5">
        <v>76286541</v>
      </c>
      <c r="S131" s="5">
        <v>95863352</v>
      </c>
      <c r="T131" s="5">
        <v>75538341</v>
      </c>
      <c r="U131" s="5">
        <v>150653536</v>
      </c>
    </row>
    <row r="132" spans="2:21" ht="15.5" x14ac:dyDescent="0.35">
      <c r="C132" t="s">
        <v>147</v>
      </c>
      <c r="D132" s="5">
        <v>24406111</v>
      </c>
      <c r="E132" s="5">
        <v>24406111</v>
      </c>
      <c r="F132" s="5">
        <v>24406111</v>
      </c>
      <c r="G132" s="5">
        <v>24406111</v>
      </c>
      <c r="I132" s="5">
        <v>24406111</v>
      </c>
      <c r="J132" s="5">
        <v>24406111</v>
      </c>
      <c r="K132" s="5">
        <v>24406111</v>
      </c>
      <c r="L132" s="5">
        <v>24406111</v>
      </c>
      <c r="M132" s="5">
        <v>24406111</v>
      </c>
      <c r="N132" s="5">
        <v>24406111</v>
      </c>
      <c r="O132" s="5">
        <v>24406111</v>
      </c>
      <c r="P132" s="5">
        <v>24406111</v>
      </c>
      <c r="Q132" s="5">
        <v>24406111</v>
      </c>
      <c r="R132" s="5">
        <v>24406111</v>
      </c>
      <c r="S132" s="5">
        <v>24406111</v>
      </c>
      <c r="T132" s="5">
        <v>24406111</v>
      </c>
      <c r="U132" s="5">
        <v>24406111</v>
      </c>
    </row>
    <row r="133" spans="2:21" ht="15.5" x14ac:dyDescent="0.35">
      <c r="C133" t="s">
        <v>148</v>
      </c>
      <c r="D133" s="5">
        <v>-146312955</v>
      </c>
      <c r="E133" s="5">
        <v>-147409613</v>
      </c>
      <c r="F133" s="5">
        <v>-149949366</v>
      </c>
      <c r="G133" s="5">
        <v>-150716884</v>
      </c>
      <c r="I133" s="5">
        <v>-147409613</v>
      </c>
      <c r="J133" s="5">
        <v>-151468109</v>
      </c>
      <c r="K133" s="5">
        <v>-152010933</v>
      </c>
      <c r="L133" s="5">
        <v>-150664372</v>
      </c>
      <c r="M133" s="5">
        <v>-85924058</v>
      </c>
      <c r="N133" s="5">
        <v>-89580545</v>
      </c>
      <c r="O133" s="5">
        <v>-134090047</v>
      </c>
      <c r="P133" s="5">
        <v>-154446374</v>
      </c>
      <c r="Q133" s="5">
        <v>-50642439</v>
      </c>
      <c r="R133" s="5">
        <v>51880430</v>
      </c>
      <c r="S133" s="5">
        <v>71457241</v>
      </c>
      <c r="T133" s="5">
        <v>51132230</v>
      </c>
      <c r="U133" s="5">
        <v>126247425</v>
      </c>
    </row>
    <row r="134" spans="2:21" ht="15.5" x14ac:dyDescent="0.35">
      <c r="C134" t="s">
        <v>149</v>
      </c>
      <c r="D134" s="5">
        <v>-121906844</v>
      </c>
      <c r="E134" s="5">
        <v>-123003502</v>
      </c>
      <c r="F134" s="5">
        <v>-125543255</v>
      </c>
      <c r="G134" s="5">
        <v>-126310773</v>
      </c>
      <c r="I134" s="5">
        <v>-123003502</v>
      </c>
      <c r="J134" s="5">
        <v>-127061998</v>
      </c>
      <c r="K134" s="5">
        <v>-127604822</v>
      </c>
      <c r="L134" s="5">
        <v>-126258261</v>
      </c>
      <c r="M134" s="5">
        <v>-61517947</v>
      </c>
      <c r="N134" s="5">
        <v>-65174434</v>
      </c>
      <c r="O134" s="5">
        <v>-109683936</v>
      </c>
      <c r="P134" s="5">
        <v>-130040263</v>
      </c>
      <c r="Q134" s="5">
        <v>-26236328</v>
      </c>
      <c r="R134" s="5">
        <v>76286541</v>
      </c>
      <c r="S134" s="5">
        <v>95863352</v>
      </c>
      <c r="T134" s="5">
        <v>75538341</v>
      </c>
      <c r="U134" s="5">
        <v>150653536</v>
      </c>
    </row>
    <row r="135" spans="2:21" ht="15.5" x14ac:dyDescent="0.35">
      <c r="C135" t="s">
        <v>150</v>
      </c>
      <c r="D135" s="5">
        <v>-9</v>
      </c>
      <c r="E135" s="5">
        <v>-9</v>
      </c>
      <c r="F135" s="5">
        <v>-8</v>
      </c>
      <c r="G135" s="5">
        <v>-8</v>
      </c>
      <c r="I135" s="5">
        <v>-9</v>
      </c>
      <c r="J135" s="5">
        <v>-6</v>
      </c>
    </row>
    <row r="136" spans="2:21" ht="15.5" x14ac:dyDescent="0.35">
      <c r="C136" t="s">
        <v>9</v>
      </c>
      <c r="D136" s="5">
        <v>70331312</v>
      </c>
      <c r="E136" s="5">
        <v>69033757</v>
      </c>
      <c r="F136" s="5">
        <v>66533363</v>
      </c>
      <c r="G136" s="5">
        <v>65861842</v>
      </c>
      <c r="I136" s="5">
        <v>69033757</v>
      </c>
      <c r="J136" s="5">
        <v>65350091</v>
      </c>
      <c r="K136" s="5">
        <v>64938060</v>
      </c>
      <c r="L136" s="5">
        <v>66398284</v>
      </c>
      <c r="M136" s="5">
        <v>131220300</v>
      </c>
      <c r="N136" s="5">
        <v>126706348</v>
      </c>
      <c r="O136" s="5">
        <v>56295236</v>
      </c>
      <c r="P136" s="5">
        <v>-150267591</v>
      </c>
      <c r="Q136" s="5">
        <v>-46995509</v>
      </c>
      <c r="R136" s="5">
        <v>26972883</v>
      </c>
      <c r="S136" s="5">
        <v>46020859</v>
      </c>
      <c r="T136" s="5">
        <v>26671471</v>
      </c>
      <c r="U136" s="5">
        <v>282521524</v>
      </c>
    </row>
    <row r="137" spans="2:21" ht="15.5" x14ac:dyDescent="0.35">
      <c r="C137" t="s">
        <v>151</v>
      </c>
      <c r="D137" s="5">
        <v>261577419</v>
      </c>
      <c r="E137" s="5">
        <v>262453995</v>
      </c>
      <c r="F137" s="5">
        <v>242872633</v>
      </c>
      <c r="G137" s="5">
        <v>245598047</v>
      </c>
      <c r="I137" s="5">
        <v>262453995</v>
      </c>
      <c r="J137" s="5">
        <v>250999750</v>
      </c>
      <c r="K137" s="5">
        <v>257247269</v>
      </c>
      <c r="L137" s="5">
        <v>262966788</v>
      </c>
      <c r="M137" s="5">
        <v>357749955</v>
      </c>
      <c r="N137" s="5">
        <v>336261513</v>
      </c>
      <c r="O137" s="5">
        <v>500726249</v>
      </c>
      <c r="P137" s="5">
        <v>514675498</v>
      </c>
      <c r="Q137" s="5">
        <v>577634595</v>
      </c>
      <c r="R137" s="5">
        <v>682374240</v>
      </c>
      <c r="S137" s="5">
        <v>704269307</v>
      </c>
      <c r="T137" s="5">
        <v>778463549</v>
      </c>
      <c r="U137" s="5">
        <v>790910954</v>
      </c>
    </row>
    <row r="138" spans="2:21" ht="15.5" x14ac:dyDescent="0.35">
      <c r="C138" t="s">
        <v>152</v>
      </c>
      <c r="D138" s="5">
        <v>3546466661</v>
      </c>
      <c r="E138" s="5">
        <v>3546466661</v>
      </c>
      <c r="F138" s="5">
        <v>3546466661</v>
      </c>
      <c r="G138" s="5">
        <v>3546466661</v>
      </c>
      <c r="I138" s="5">
        <v>3546466661</v>
      </c>
      <c r="J138" s="5">
        <v>3546466661</v>
      </c>
      <c r="K138" s="5">
        <v>2830004997</v>
      </c>
      <c r="L138" s="5">
        <v>2796804997</v>
      </c>
      <c r="M138" s="5">
        <v>2659849998</v>
      </c>
      <c r="N138" s="5">
        <v>2659849998</v>
      </c>
      <c r="O138" s="5">
        <v>2659850000</v>
      </c>
      <c r="P138" s="5">
        <v>2659850000</v>
      </c>
      <c r="Q138" s="5">
        <v>2659850000</v>
      </c>
      <c r="R138" s="5">
        <v>2659850000</v>
      </c>
      <c r="S138" s="5">
        <v>2659850000</v>
      </c>
      <c r="T138" s="5">
        <v>2659850000</v>
      </c>
      <c r="U138" s="5">
        <v>2659850000</v>
      </c>
    </row>
    <row r="140" spans="2:21" ht="15.5" x14ac:dyDescent="0.35">
      <c r="B140" t="s">
        <v>153</v>
      </c>
      <c r="C140" t="s">
        <v>154</v>
      </c>
      <c r="D140" s="5">
        <v>6877672</v>
      </c>
      <c r="E140" s="5">
        <v>7021758</v>
      </c>
      <c r="F140" s="5">
        <v>7357379</v>
      </c>
      <c r="G140" s="5">
        <v>8592732</v>
      </c>
      <c r="I140" s="5">
        <v>30648022</v>
      </c>
      <c r="J140" s="5">
        <v>10213730</v>
      </c>
      <c r="K140" s="5">
        <v>-4951869</v>
      </c>
      <c r="L140" s="5">
        <v>18497885</v>
      </c>
      <c r="M140" s="5">
        <v>13521898</v>
      </c>
      <c r="N140" s="5">
        <v>5200816</v>
      </c>
      <c r="O140" s="5">
        <v>11214667</v>
      </c>
      <c r="P140" s="5">
        <v>10886178</v>
      </c>
      <c r="Q140" s="5">
        <v>3706954</v>
      </c>
      <c r="R140" s="5">
        <v>27150092</v>
      </c>
      <c r="S140" s="5">
        <v>62213912</v>
      </c>
      <c r="T140" s="5">
        <v>59078616</v>
      </c>
      <c r="U140" s="5">
        <v>56336022</v>
      </c>
    </row>
    <row r="141" spans="2:21" ht="15.5" x14ac:dyDescent="0.35">
      <c r="C141" t="s">
        <v>331</v>
      </c>
      <c r="D141" s="5">
        <v>19913090</v>
      </c>
      <c r="E141" s="5">
        <v>19769676</v>
      </c>
      <c r="F141" s="5">
        <v>23727766</v>
      </c>
      <c r="G141" s="5">
        <v>18721448</v>
      </c>
      <c r="I141" s="5">
        <v>85868016</v>
      </c>
      <c r="J141" s="5">
        <v>81245063</v>
      </c>
      <c r="K141" s="5">
        <v>58874686</v>
      </c>
      <c r="L141" s="5">
        <v>86358228</v>
      </c>
      <c r="M141" s="5">
        <v>55363206</v>
      </c>
      <c r="N141" s="5">
        <v>64318298</v>
      </c>
      <c r="O141" s="5">
        <v>96861395</v>
      </c>
      <c r="P141" s="5">
        <v>110336260</v>
      </c>
      <c r="Q141" s="5">
        <v>60845954</v>
      </c>
      <c r="R141" s="5">
        <v>116741492</v>
      </c>
      <c r="S141" s="5">
        <v>260632624</v>
      </c>
      <c r="T141" s="5">
        <v>244288540</v>
      </c>
      <c r="U141" s="5">
        <v>252784474</v>
      </c>
    </row>
    <row r="142" spans="2:21" ht="15.5" x14ac:dyDescent="0.35">
      <c r="C142" t="s">
        <v>1117</v>
      </c>
      <c r="D142" s="5">
        <v>-12703250</v>
      </c>
      <c r="E142" s="5">
        <v>-13400736</v>
      </c>
      <c r="F142" s="5">
        <v>-16466593</v>
      </c>
      <c r="G142" s="5">
        <v>-10219420</v>
      </c>
      <c r="I142" s="5">
        <v>-55609461</v>
      </c>
      <c r="J142" s="5">
        <v>-70756753</v>
      </c>
      <c r="K142" s="5">
        <v>-63786314</v>
      </c>
      <c r="L142" s="5">
        <v>-67821330</v>
      </c>
      <c r="M142" s="5">
        <v>-42169716</v>
      </c>
      <c r="N142" s="5">
        <v>-61401860</v>
      </c>
      <c r="O142" s="5">
        <v>-90918319</v>
      </c>
      <c r="P142" s="5">
        <v>-101958557</v>
      </c>
      <c r="Q142" s="5">
        <v>-55033013</v>
      </c>
      <c r="R142" s="5">
        <v>-86431023</v>
      </c>
      <c r="S142" s="5">
        <v>-180509866</v>
      </c>
      <c r="T142" s="5">
        <v>-169024351</v>
      </c>
      <c r="U142" s="5">
        <v>-171352518</v>
      </c>
    </row>
    <row r="143" spans="2:21" ht="15.5" x14ac:dyDescent="0.35">
      <c r="C143" t="s">
        <v>600</v>
      </c>
      <c r="E143" s="5">
        <v>506889</v>
      </c>
      <c r="I143" s="5">
        <v>506889</v>
      </c>
      <c r="K143" s="5">
        <v>197546</v>
      </c>
      <c r="L143" s="5">
        <v>236755</v>
      </c>
      <c r="M143" s="5">
        <v>545211</v>
      </c>
      <c r="N143" s="5">
        <v>2671012</v>
      </c>
      <c r="O143" s="5">
        <v>5972984</v>
      </c>
      <c r="P143" s="5">
        <v>5007052</v>
      </c>
    </row>
    <row r="144" spans="2:21" ht="15.5" x14ac:dyDescent="0.35">
      <c r="C144" t="s">
        <v>508</v>
      </c>
      <c r="D144" s="5">
        <v>111241</v>
      </c>
      <c r="E144" s="5">
        <v>147222</v>
      </c>
      <c r="F144" s="5">
        <v>98760</v>
      </c>
      <c r="G144" s="5">
        <v>98518</v>
      </c>
      <c r="I144" s="5">
        <v>344500</v>
      </c>
    </row>
    <row r="145" spans="3:21" ht="15.5" x14ac:dyDescent="0.35">
      <c r="C145" t="s">
        <v>607</v>
      </c>
      <c r="D145" s="5">
        <v>-443409</v>
      </c>
      <c r="E145" s="5">
        <v>-1293</v>
      </c>
      <c r="F145" s="5">
        <v>-2554</v>
      </c>
      <c r="G145" s="5">
        <v>-7814</v>
      </c>
      <c r="I145" s="5">
        <v>-461922</v>
      </c>
      <c r="J145" s="5">
        <v>-274580</v>
      </c>
      <c r="K145" s="5">
        <v>-237787</v>
      </c>
      <c r="L145" s="5">
        <v>-275768</v>
      </c>
      <c r="M145" s="5">
        <v>-216803</v>
      </c>
      <c r="N145" s="5">
        <v>-386634</v>
      </c>
      <c r="O145" s="5">
        <v>-701393</v>
      </c>
      <c r="P145" s="5">
        <v>-2498577</v>
      </c>
      <c r="Q145" s="5">
        <v>-2105987</v>
      </c>
      <c r="R145" s="5">
        <v>-3160377</v>
      </c>
      <c r="S145" s="5">
        <v>-17908846</v>
      </c>
      <c r="T145" s="5">
        <v>-16185573</v>
      </c>
      <c r="U145" s="5">
        <v>-25095934</v>
      </c>
    </row>
    <row r="146" spans="3:21" ht="15.5" x14ac:dyDescent="0.35">
      <c r="C146" t="s">
        <v>161</v>
      </c>
      <c r="D146" s="5">
        <v>-1878450</v>
      </c>
      <c r="E146" s="5">
        <v>-7217316</v>
      </c>
      <c r="F146" s="5">
        <v>-1918182</v>
      </c>
      <c r="G146" s="5">
        <v>-1721112</v>
      </c>
      <c r="I146" s="5">
        <v>-19122835</v>
      </c>
      <c r="J146" s="5">
        <v>-5706696</v>
      </c>
      <c r="K146" s="5">
        <v>-4593195</v>
      </c>
      <c r="L146" s="5">
        <v>-4150893</v>
      </c>
      <c r="M146" s="5">
        <v>-1659306</v>
      </c>
      <c r="N146" s="5">
        <v>-2700318</v>
      </c>
      <c r="O146" s="5">
        <v>-4744214</v>
      </c>
      <c r="P146" s="5">
        <v>-2720019</v>
      </c>
      <c r="Q146" s="5">
        <v>-15689671</v>
      </c>
      <c r="R146" s="5">
        <v>-14598647</v>
      </c>
      <c r="S146" s="5">
        <v>-92673944</v>
      </c>
      <c r="T146" s="5">
        <v>-85595065</v>
      </c>
      <c r="U146" s="5">
        <v>63204323</v>
      </c>
    </row>
    <row r="147" spans="3:21" ht="15.5" x14ac:dyDescent="0.35">
      <c r="C147" t="s">
        <v>162</v>
      </c>
      <c r="D147" s="5">
        <v>-1822825</v>
      </c>
      <c r="E147" s="5">
        <v>1232571</v>
      </c>
      <c r="F147" s="5">
        <v>-2234094</v>
      </c>
      <c r="G147" s="5">
        <v>-907195</v>
      </c>
      <c r="I147" s="5">
        <v>3494119</v>
      </c>
      <c r="J147" s="5">
        <v>-1224093</v>
      </c>
      <c r="K147" s="5">
        <v>-4640205</v>
      </c>
      <c r="L147" s="5">
        <v>-5012647</v>
      </c>
      <c r="M147" s="5">
        <v>-11511036</v>
      </c>
      <c r="N147" s="5">
        <v>-8459402</v>
      </c>
      <c r="O147" s="5">
        <v>-174149</v>
      </c>
      <c r="P147" s="5">
        <v>-5420930</v>
      </c>
      <c r="Q147" s="5">
        <v>-16203007</v>
      </c>
      <c r="R147" s="5">
        <v>-8603876</v>
      </c>
      <c r="S147" s="5">
        <v>2789643</v>
      </c>
      <c r="T147" s="5">
        <v>50056766</v>
      </c>
      <c r="U147" s="5">
        <v>-100472067</v>
      </c>
    </row>
    <row r="148" spans="3:21" ht="15.5" x14ac:dyDescent="0.35">
      <c r="C148" t="s">
        <v>343</v>
      </c>
      <c r="E148" s="5">
        <v>5168</v>
      </c>
      <c r="F148" s="5">
        <v>3424</v>
      </c>
      <c r="G148" s="5">
        <v>-1</v>
      </c>
      <c r="I148" s="5">
        <v>48602</v>
      </c>
      <c r="J148" s="5">
        <v>34000</v>
      </c>
      <c r="K148" s="5">
        <v>165054</v>
      </c>
      <c r="L148" s="5">
        <v>6815352</v>
      </c>
      <c r="M148" s="5">
        <v>34519</v>
      </c>
      <c r="N148" s="5">
        <v>38710</v>
      </c>
      <c r="O148" s="5">
        <v>803895</v>
      </c>
      <c r="P148" s="5">
        <v>21375</v>
      </c>
      <c r="Q148" s="5">
        <v>31517</v>
      </c>
      <c r="R148" s="5">
        <v>10477</v>
      </c>
      <c r="S148" s="5">
        <v>138870</v>
      </c>
      <c r="T148" s="5">
        <v>36272</v>
      </c>
      <c r="U148" s="5">
        <v>47773</v>
      </c>
    </row>
    <row r="149" spans="3:21" ht="15.5" x14ac:dyDescent="0.35">
      <c r="C149" t="s">
        <v>1118</v>
      </c>
      <c r="E149" s="5">
        <v>-3168538</v>
      </c>
      <c r="I149" s="5">
        <v>-3168538</v>
      </c>
      <c r="J149" s="5">
        <v>4842174</v>
      </c>
      <c r="S149" s="5">
        <v>18500000</v>
      </c>
      <c r="T149" s="5">
        <v>63000000</v>
      </c>
    </row>
    <row r="150" spans="3:21" ht="15.5" x14ac:dyDescent="0.35">
      <c r="C150" t="s">
        <v>459</v>
      </c>
      <c r="D150" s="5">
        <v>-851738</v>
      </c>
      <c r="E150" s="5">
        <v>1582874</v>
      </c>
      <c r="F150" s="5">
        <v>-400698</v>
      </c>
      <c r="G150" s="5">
        <v>-188951</v>
      </c>
      <c r="J150" s="5">
        <v>-1385840</v>
      </c>
      <c r="K150" s="5">
        <v>-1381595</v>
      </c>
      <c r="L150" s="5">
        <v>-3974123</v>
      </c>
      <c r="M150" s="5">
        <v>-554219</v>
      </c>
      <c r="N150" s="5">
        <v>-3358317</v>
      </c>
      <c r="O150" s="5">
        <v>-683836</v>
      </c>
      <c r="P150" s="5">
        <v>-708644</v>
      </c>
      <c r="Q150" s="5">
        <v>-321420</v>
      </c>
      <c r="R150" s="5">
        <v>-1652443</v>
      </c>
      <c r="S150" s="5">
        <v>-1792875</v>
      </c>
      <c r="T150" s="5">
        <v>7755976</v>
      </c>
      <c r="U150" s="5">
        <v>-65604860</v>
      </c>
    </row>
    <row r="151" spans="3:21" ht="15.5" x14ac:dyDescent="0.35">
      <c r="C151" t="s">
        <v>1119</v>
      </c>
    </row>
    <row r="152" spans="3:21" ht="15.5" x14ac:dyDescent="0.35">
      <c r="C152" t="s">
        <v>163</v>
      </c>
      <c r="D152" s="5">
        <v>-971087</v>
      </c>
      <c r="E152" s="5">
        <v>2813067</v>
      </c>
      <c r="F152" s="5">
        <v>-1836820</v>
      </c>
      <c r="G152" s="5">
        <v>-676429</v>
      </c>
      <c r="J152" s="5">
        <v>-4804576</v>
      </c>
      <c r="K152" s="5">
        <v>-5388098</v>
      </c>
      <c r="L152" s="5">
        <v>-2063450</v>
      </c>
      <c r="M152" s="5">
        <v>-11095757</v>
      </c>
      <c r="N152" s="5">
        <v>-4740791</v>
      </c>
      <c r="O152" s="5">
        <v>-4357950</v>
      </c>
      <c r="P152" s="5">
        <v>-4802003</v>
      </c>
      <c r="Q152" s="5">
        <v>-16031824</v>
      </c>
      <c r="R152" s="5">
        <v>-7076768</v>
      </c>
      <c r="S152" s="5">
        <v>-14180964</v>
      </c>
      <c r="T152" s="5">
        <v>-20916131</v>
      </c>
      <c r="U152" s="5">
        <v>-35018807</v>
      </c>
    </row>
    <row r="153" spans="3:21" ht="15.5" x14ac:dyDescent="0.35">
      <c r="C153" t="s">
        <v>1120</v>
      </c>
      <c r="F153" s="5">
        <v>-6614055</v>
      </c>
      <c r="K153" s="5">
        <v>1748126</v>
      </c>
      <c r="L153" s="5">
        <v>-5942712</v>
      </c>
      <c r="M153" s="5">
        <v>-7994</v>
      </c>
      <c r="N153" s="5">
        <v>-695346</v>
      </c>
      <c r="O153" s="5">
        <v>3911010</v>
      </c>
    </row>
    <row r="154" spans="3:21" ht="15.5" x14ac:dyDescent="0.35">
      <c r="C154" t="s">
        <v>576</v>
      </c>
      <c r="F154" s="5">
        <v>6614055</v>
      </c>
      <c r="I154" s="5">
        <v>6614055</v>
      </c>
    </row>
    <row r="155" spans="3:21" ht="15.5" x14ac:dyDescent="0.35">
      <c r="C155" t="s">
        <v>1121</v>
      </c>
      <c r="G155" s="5">
        <v>-41814</v>
      </c>
      <c r="J155" s="5">
        <v>90149</v>
      </c>
      <c r="K155" s="5">
        <v>216308</v>
      </c>
      <c r="L155" s="5">
        <v>152286</v>
      </c>
      <c r="M155" s="5">
        <v>112415</v>
      </c>
      <c r="N155" s="5">
        <v>296342</v>
      </c>
      <c r="O155" s="5">
        <v>152732</v>
      </c>
      <c r="P155" s="5">
        <v>68342</v>
      </c>
      <c r="Q155" s="5">
        <v>118720</v>
      </c>
      <c r="R155" s="5">
        <v>114858</v>
      </c>
      <c r="S155" s="5">
        <v>124612</v>
      </c>
      <c r="T155" s="5">
        <v>180649</v>
      </c>
      <c r="U155" s="5">
        <v>103827</v>
      </c>
    </row>
    <row r="156" spans="3:21" ht="15.5" x14ac:dyDescent="0.35">
      <c r="C156" t="s">
        <v>175</v>
      </c>
      <c r="D156" s="5">
        <v>-1878450</v>
      </c>
      <c r="E156" s="5">
        <v>-7217316</v>
      </c>
      <c r="F156" s="5">
        <v>-1918182</v>
      </c>
      <c r="G156" s="5">
        <v>-1721112</v>
      </c>
      <c r="I156" s="5">
        <v>-19122835</v>
      </c>
      <c r="J156" s="5">
        <v>-5706696</v>
      </c>
      <c r="K156" s="5">
        <v>-4593195</v>
      </c>
      <c r="L156" s="5">
        <v>-4150893</v>
      </c>
      <c r="M156" s="5">
        <v>-1659306</v>
      </c>
      <c r="N156" s="5">
        <v>-2700318</v>
      </c>
      <c r="O156" s="5">
        <v>-4744214</v>
      </c>
      <c r="P156" s="5">
        <v>-2720019</v>
      </c>
      <c r="Q156" s="5">
        <v>-15689671</v>
      </c>
      <c r="R156" s="5">
        <v>-14598647</v>
      </c>
      <c r="S156" s="5">
        <v>-92673944</v>
      </c>
      <c r="T156" s="5">
        <v>-85595065</v>
      </c>
      <c r="U156" s="5">
        <v>63204323</v>
      </c>
    </row>
    <row r="157" spans="3:21" ht="15.5" x14ac:dyDescent="0.35">
      <c r="C157" t="s">
        <v>184</v>
      </c>
      <c r="D157" s="5">
        <v>-610848</v>
      </c>
      <c r="E157" s="5">
        <v>-610493</v>
      </c>
      <c r="F157" s="5">
        <v>-650580</v>
      </c>
      <c r="G157" s="5">
        <v>-453510</v>
      </c>
      <c r="I157" s="5">
        <v>-2106278</v>
      </c>
      <c r="J157" s="5">
        <v>-1636287</v>
      </c>
      <c r="K157" s="5">
        <v>-1522786</v>
      </c>
      <c r="L157" s="5">
        <v>-1692985</v>
      </c>
      <c r="M157" s="5">
        <v>-1038897</v>
      </c>
      <c r="N157" s="5">
        <v>-998943</v>
      </c>
      <c r="O157" s="5">
        <v>-762285</v>
      </c>
      <c r="P157" s="5">
        <v>-1951144</v>
      </c>
      <c r="Q157" s="5">
        <v>-12800384</v>
      </c>
      <c r="R157" s="5">
        <v>-15840666</v>
      </c>
      <c r="S157" s="5">
        <v>-32630869</v>
      </c>
      <c r="T157" s="5">
        <v>-25837569</v>
      </c>
    </row>
    <row r="158" spans="3:21" ht="15.5" x14ac:dyDescent="0.35">
      <c r="C158" t="s">
        <v>1122</v>
      </c>
      <c r="T158" s="5">
        <v>-5976530</v>
      </c>
    </row>
    <row r="159" spans="3:21" ht="15.5" x14ac:dyDescent="0.35">
      <c r="C159" t="s">
        <v>1123</v>
      </c>
    </row>
    <row r="160" spans="3:21" ht="15.5" x14ac:dyDescent="0.35">
      <c r="C160" t="s">
        <v>1124</v>
      </c>
      <c r="Q160" s="5">
        <v>134640</v>
      </c>
      <c r="R160" s="5">
        <v>-66523</v>
      </c>
      <c r="S160" s="5">
        <v>14245387</v>
      </c>
      <c r="T160" s="5">
        <v>-13287953</v>
      </c>
      <c r="U160" s="5">
        <v>6115</v>
      </c>
    </row>
    <row r="161" spans="2:21" ht="15.5" x14ac:dyDescent="0.35">
      <c r="C161" t="s">
        <v>1125</v>
      </c>
    </row>
    <row r="162" spans="2:21" ht="15.5" x14ac:dyDescent="0.35">
      <c r="C162" t="s">
        <v>1054</v>
      </c>
      <c r="T162" s="5">
        <v>15000000</v>
      </c>
      <c r="U162" s="5">
        <v>84538559</v>
      </c>
    </row>
    <row r="163" spans="2:21" ht="15.5" x14ac:dyDescent="0.35">
      <c r="C163" t="s">
        <v>480</v>
      </c>
      <c r="T163" s="5">
        <v>-26255513</v>
      </c>
      <c r="U163" s="5">
        <v>-21340351</v>
      </c>
    </row>
    <row r="164" spans="2:21" ht="15.5" x14ac:dyDescent="0.35">
      <c r="C164" t="s">
        <v>1126</v>
      </c>
      <c r="Q164" s="5">
        <v>-4350000</v>
      </c>
    </row>
    <row r="165" spans="2:21" ht="15.5" x14ac:dyDescent="0.35">
      <c r="C165" t="s">
        <v>525</v>
      </c>
      <c r="D165" s="5">
        <v>-1267602</v>
      </c>
      <c r="E165" s="5">
        <v>-1267603</v>
      </c>
      <c r="F165" s="5">
        <v>-1267602</v>
      </c>
      <c r="G165" s="5">
        <v>-1267602</v>
      </c>
      <c r="I165" s="5">
        <v>-11677337</v>
      </c>
      <c r="J165" s="5">
        <v>-4070409</v>
      </c>
      <c r="K165" s="5">
        <v>-3070409</v>
      </c>
      <c r="L165" s="5">
        <v>-2457908</v>
      </c>
      <c r="M165" s="5">
        <v>-620409</v>
      </c>
      <c r="N165" s="5">
        <v>-485375</v>
      </c>
      <c r="O165" s="5">
        <v>-3981929</v>
      </c>
      <c r="P165" s="5">
        <v>-768875</v>
      </c>
      <c r="S165" s="5">
        <v>-74250000</v>
      </c>
      <c r="T165" s="5">
        <v>-20300000</v>
      </c>
    </row>
    <row r="166" spans="2:21" ht="15.5" x14ac:dyDescent="0.35">
      <c r="C166" t="s">
        <v>1127</v>
      </c>
      <c r="T166" s="5">
        <v>-8937500</v>
      </c>
    </row>
    <row r="167" spans="2:21" ht="15.5" x14ac:dyDescent="0.35">
      <c r="C167" t="s">
        <v>589</v>
      </c>
      <c r="E167" s="5">
        <v>-5339220</v>
      </c>
      <c r="I167" s="5">
        <v>-5339220</v>
      </c>
      <c r="N167" s="5">
        <v>-1216000</v>
      </c>
      <c r="R167" s="5">
        <v>-3365384</v>
      </c>
      <c r="S167" s="5">
        <v>-4038462</v>
      </c>
    </row>
    <row r="168" spans="2:21" ht="15.5" x14ac:dyDescent="0.35">
      <c r="C168" t="s">
        <v>1128</v>
      </c>
      <c r="Q168" s="5">
        <v>1326073</v>
      </c>
      <c r="R168" s="5">
        <v>4673926</v>
      </c>
      <c r="S168" s="5">
        <v>4000000</v>
      </c>
    </row>
    <row r="169" spans="2:21" ht="15.5" x14ac:dyDescent="0.35">
      <c r="C169" t="s">
        <v>186</v>
      </c>
      <c r="D169" s="5">
        <v>3176397</v>
      </c>
      <c r="E169" s="5">
        <v>1037013</v>
      </c>
      <c r="F169" s="5">
        <v>3205103</v>
      </c>
      <c r="G169" s="5">
        <v>5964425</v>
      </c>
      <c r="I169" s="5">
        <v>15019306</v>
      </c>
      <c r="J169" s="5">
        <v>3282941</v>
      </c>
      <c r="K169" s="5">
        <v>-14185269</v>
      </c>
      <c r="L169" s="5">
        <v>9334345</v>
      </c>
      <c r="M169" s="5">
        <v>351556</v>
      </c>
      <c r="N169" s="5">
        <v>-5958904</v>
      </c>
      <c r="O169" s="5">
        <v>6296304</v>
      </c>
      <c r="P169" s="5">
        <v>2745229</v>
      </c>
      <c r="Q169" s="5">
        <v>-28185724</v>
      </c>
      <c r="R169" s="5">
        <v>3947569</v>
      </c>
      <c r="S169" s="5">
        <v>-27670389</v>
      </c>
      <c r="T169" s="5">
        <v>23540317</v>
      </c>
      <c r="U169" s="5">
        <v>19068278</v>
      </c>
    </row>
    <row r="170" spans="2:21" ht="15.5" x14ac:dyDescent="0.35">
      <c r="C170" t="s">
        <v>187</v>
      </c>
    </row>
    <row r="171" spans="2:21" ht="15.5" x14ac:dyDescent="0.35">
      <c r="C171" t="s">
        <v>188</v>
      </c>
      <c r="D171" s="5">
        <v>26915826</v>
      </c>
      <c r="I171" s="5">
        <v>11896520</v>
      </c>
      <c r="J171" s="5">
        <v>8613579</v>
      </c>
      <c r="K171" s="5">
        <v>22798270</v>
      </c>
      <c r="L171" s="5">
        <v>13463925</v>
      </c>
      <c r="M171" s="5">
        <v>13112369</v>
      </c>
      <c r="N171" s="5">
        <v>19071273</v>
      </c>
      <c r="O171" s="5">
        <v>12774969</v>
      </c>
      <c r="P171" s="5">
        <v>10029740</v>
      </c>
      <c r="Q171" s="5">
        <v>38215464</v>
      </c>
      <c r="R171" s="5">
        <v>34267895</v>
      </c>
      <c r="S171" s="5">
        <v>61938284</v>
      </c>
      <c r="T171" s="5">
        <v>38397967</v>
      </c>
      <c r="U171" s="5">
        <v>19329689</v>
      </c>
    </row>
    <row r="172" spans="2:21" ht="15.5" x14ac:dyDescent="0.35">
      <c r="C172" t="s">
        <v>189</v>
      </c>
      <c r="D172" s="5">
        <v>30092223</v>
      </c>
      <c r="E172" s="5">
        <v>1037013</v>
      </c>
      <c r="F172" s="5">
        <v>3205103</v>
      </c>
      <c r="G172" s="5">
        <v>5964425</v>
      </c>
      <c r="I172" s="5">
        <v>26915826</v>
      </c>
      <c r="J172" s="5">
        <v>11896520</v>
      </c>
      <c r="K172" s="5">
        <v>8613001</v>
      </c>
      <c r="L172" s="5">
        <v>22798270</v>
      </c>
      <c r="M172" s="5">
        <v>13463925</v>
      </c>
      <c r="N172" s="5">
        <v>13112369</v>
      </c>
      <c r="O172" s="5">
        <v>19071273</v>
      </c>
      <c r="P172" s="5">
        <v>12774969</v>
      </c>
      <c r="Q172" s="5">
        <v>10029740</v>
      </c>
      <c r="R172" s="5">
        <v>38215464</v>
      </c>
      <c r="S172" s="5">
        <v>34267895</v>
      </c>
      <c r="T172" s="5">
        <v>61938284</v>
      </c>
      <c r="U172" s="5">
        <v>38397967</v>
      </c>
    </row>
    <row r="174" spans="2:21" ht="15.5" x14ac:dyDescent="0.35">
      <c r="B174" t="s">
        <v>190</v>
      </c>
      <c r="C174" t="s">
        <v>11</v>
      </c>
      <c r="D174" s="5">
        <v>3550000000</v>
      </c>
      <c r="E174" s="5">
        <v>3550000000</v>
      </c>
      <c r="F174" s="5">
        <v>3550000000</v>
      </c>
      <c r="G174" s="5">
        <v>3550000000</v>
      </c>
      <c r="I174" s="5">
        <v>3550000000</v>
      </c>
      <c r="J174" s="5">
        <v>3550000000</v>
      </c>
      <c r="K174" s="5">
        <v>2830000000</v>
      </c>
      <c r="L174" s="5">
        <v>2800000000</v>
      </c>
      <c r="M174" s="5">
        <v>2660000000</v>
      </c>
      <c r="N174" s="5">
        <v>2660000000</v>
      </c>
      <c r="O174" s="5">
        <v>2660000000</v>
      </c>
      <c r="P174" s="5">
        <v>2660000000</v>
      </c>
      <c r="Q174" s="5">
        <v>2660000000</v>
      </c>
      <c r="R174" s="5">
        <v>2660000000</v>
      </c>
      <c r="S174" s="5">
        <v>2660000000</v>
      </c>
      <c r="T174" s="5">
        <v>2660000000</v>
      </c>
      <c r="U174" s="5">
        <v>2660000000</v>
      </c>
    </row>
    <row r="175" spans="2:21" ht="15.5" x14ac:dyDescent="0.35">
      <c r="C175" t="s">
        <v>191</v>
      </c>
      <c r="D175" s="6">
        <v>5.21</v>
      </c>
      <c r="E175" s="6">
        <v>11.94</v>
      </c>
      <c r="F175" s="6">
        <v>3.54</v>
      </c>
      <c r="G175" s="6">
        <v>1.46</v>
      </c>
    </row>
    <row r="176" spans="2:21" ht="15.5" x14ac:dyDescent="0.35">
      <c r="C176" t="s">
        <v>192</v>
      </c>
      <c r="D176" s="6">
        <v>35.89</v>
      </c>
      <c r="E176" s="6">
        <v>19.600000000000001</v>
      </c>
      <c r="F176" s="6">
        <v>33.33</v>
      </c>
      <c r="G176" s="6">
        <v>80.819999999999993</v>
      </c>
    </row>
    <row r="177" spans="3:7" ht="15.5" x14ac:dyDescent="0.35">
      <c r="C177" t="s">
        <v>70</v>
      </c>
      <c r="D177" s="6">
        <v>1.98</v>
      </c>
      <c r="E177" s="6">
        <v>2.4300000000000002</v>
      </c>
      <c r="F177" s="6">
        <v>1.23</v>
      </c>
      <c r="G177" s="6">
        <v>1.27</v>
      </c>
    </row>
    <row r="178" spans="3:7" ht="15.5" x14ac:dyDescent="0.35">
      <c r="C178" t="s">
        <v>193</v>
      </c>
      <c r="D178" s="5">
        <v>82660000000</v>
      </c>
      <c r="E178" s="5">
        <v>215340000000</v>
      </c>
      <c r="F178" s="5">
        <v>69770000000</v>
      </c>
      <c r="G178" s="5">
        <v>58750000000</v>
      </c>
    </row>
    <row r="179" spans="3:7" ht="15.5" x14ac:dyDescent="0.35">
      <c r="C179" t="s">
        <v>194</v>
      </c>
      <c r="D179" s="6">
        <v>4.1999999999999997E-3</v>
      </c>
      <c r="E179" s="6">
        <v>9.5999999999999992E-3</v>
      </c>
      <c r="F179" s="6">
        <v>3.0999999999999999E-3</v>
      </c>
      <c r="G179" s="6">
        <v>1.2999999999999999E-3</v>
      </c>
    </row>
    <row r="180" spans="3:7" ht="15.5" x14ac:dyDescent="0.35">
      <c r="C180" t="s">
        <v>195</v>
      </c>
      <c r="D180" s="6">
        <v>1.55E-2</v>
      </c>
      <c r="E180" s="6">
        <v>3.6699999999999997E-2</v>
      </c>
      <c r="F180" s="6">
        <v>1.1299999999999999E-2</v>
      </c>
      <c r="G180" s="6">
        <v>4.7999999999999996E-3</v>
      </c>
    </row>
    <row r="181" spans="3:7" ht="15.5" x14ac:dyDescent="0.35">
      <c r="C181" t="s">
        <v>196</v>
      </c>
      <c r="D181" s="6">
        <v>1.2E-2</v>
      </c>
      <c r="E181" s="6">
        <v>2.06E-2</v>
      </c>
      <c r="F181" s="6">
        <v>8.8999999999999999E-3</v>
      </c>
      <c r="G181" s="6">
        <v>6.6E-3</v>
      </c>
    </row>
    <row r="182" spans="3:7" ht="15.5" x14ac:dyDescent="0.35">
      <c r="C182" t="s">
        <v>197</v>
      </c>
      <c r="D182" s="6">
        <v>3.54</v>
      </c>
      <c r="E182" s="6">
        <v>3.13</v>
      </c>
      <c r="F182" s="6">
        <v>0.62</v>
      </c>
      <c r="G182" s="6">
        <v>1.3</v>
      </c>
    </row>
    <row r="183" spans="3:7" ht="15.5" x14ac:dyDescent="0.35">
      <c r="C183" t="s">
        <v>198</v>
      </c>
      <c r="D183" s="5">
        <v>1196000000000</v>
      </c>
      <c r="E183" s="5">
        <v>1154000000000</v>
      </c>
      <c r="F183" s="5">
        <v>1111000000000</v>
      </c>
      <c r="G183" s="5">
        <v>1069000000000</v>
      </c>
    </row>
    <row r="184" spans="3:7" ht="15.5" x14ac:dyDescent="0.35">
      <c r="C184" t="s">
        <v>199</v>
      </c>
      <c r="D184" s="6">
        <v>0.55000000000000004</v>
      </c>
      <c r="E184" s="6">
        <v>0.72</v>
      </c>
      <c r="F184" s="6">
        <v>0.38</v>
      </c>
      <c r="G184" s="6">
        <v>0.39</v>
      </c>
    </row>
    <row r="185" spans="3:7" ht="15.5" x14ac:dyDescent="0.35">
      <c r="C185" t="s">
        <v>200</v>
      </c>
      <c r="D185" s="6">
        <v>337.11</v>
      </c>
      <c r="E185" s="6">
        <v>325.45999999999998</v>
      </c>
      <c r="F185" s="6">
        <v>313.14999999999998</v>
      </c>
      <c r="G185" s="6">
        <v>301.43</v>
      </c>
    </row>
    <row r="186" spans="3:7" ht="15.5" x14ac:dyDescent="0.35">
      <c r="C186" t="s">
        <v>201</v>
      </c>
      <c r="D186" s="6">
        <v>0.55000000000000004</v>
      </c>
      <c r="E186" s="6">
        <v>0.72</v>
      </c>
      <c r="F186" s="6">
        <v>0.38</v>
      </c>
      <c r="G186" s="6">
        <v>0.39</v>
      </c>
    </row>
    <row r="187" spans="3:7" ht="15.5" x14ac:dyDescent="0.35">
      <c r="C187" t="s">
        <v>202</v>
      </c>
      <c r="D187" s="6">
        <v>337.11</v>
      </c>
      <c r="E187" s="6">
        <v>325.45999999999998</v>
      </c>
      <c r="F187" s="6">
        <v>313.14999999999998</v>
      </c>
      <c r="G187" s="6">
        <v>301.43</v>
      </c>
    </row>
    <row r="188" spans="3:7" ht="15.5" x14ac:dyDescent="0.35">
      <c r="C188" t="s">
        <v>203</v>
      </c>
      <c r="D188" s="5">
        <v>86000000000</v>
      </c>
      <c r="E188" s="5">
        <v>85000000000</v>
      </c>
      <c r="F188" s="5">
        <v>85000000000</v>
      </c>
      <c r="G188" s="5">
        <v>82000000000</v>
      </c>
    </row>
    <row r="189" spans="3:7" ht="15.5" x14ac:dyDescent="0.35">
      <c r="C189" t="s">
        <v>204</v>
      </c>
      <c r="D189" s="5">
        <v>187000000000</v>
      </c>
      <c r="E189" s="5">
        <v>213000000000</v>
      </c>
    </row>
    <row r="190" spans="3:7" ht="15.5" x14ac:dyDescent="0.35">
      <c r="C190" t="s">
        <v>205</v>
      </c>
      <c r="D190" s="5">
        <v>1196000000000</v>
      </c>
      <c r="E190" s="5">
        <v>1154000000000</v>
      </c>
      <c r="F190" s="5">
        <v>1111000000000</v>
      </c>
      <c r="G190" s="5">
        <v>1069000000000</v>
      </c>
    </row>
    <row r="191" spans="3:7" ht="15.5" x14ac:dyDescent="0.35">
      <c r="C191" t="s">
        <v>23</v>
      </c>
      <c r="D191" s="5">
        <v>273000000000</v>
      </c>
      <c r="E191" s="5">
        <v>298000000000</v>
      </c>
      <c r="F191" s="5">
        <v>85000000000</v>
      </c>
      <c r="G191" s="5">
        <v>82000000000</v>
      </c>
    </row>
    <row r="192" spans="3:7" ht="15.5" x14ac:dyDescent="0.35">
      <c r="C192" t="s">
        <v>20</v>
      </c>
      <c r="D192" s="5">
        <v>-239000000000</v>
      </c>
      <c r="E192" s="5">
        <v>-152000000000</v>
      </c>
      <c r="F192" s="5">
        <v>-347000000000</v>
      </c>
      <c r="G192" s="5">
        <v>-286000000000</v>
      </c>
    </row>
    <row r="193" spans="3:21" ht="15.5" x14ac:dyDescent="0.35">
      <c r="C193" t="s">
        <v>206</v>
      </c>
      <c r="D193" s="5">
        <v>960000000000</v>
      </c>
      <c r="E193" s="5">
        <v>893000000000</v>
      </c>
      <c r="F193" s="5">
        <v>939000000000</v>
      </c>
      <c r="G193" s="5">
        <v>888000000000</v>
      </c>
    </row>
    <row r="194" spans="3:21" ht="15.5" x14ac:dyDescent="0.35">
      <c r="C194" t="s">
        <v>207</v>
      </c>
      <c r="D194" s="5">
        <v>117000000000</v>
      </c>
      <c r="E194" s="5">
        <v>118000000000</v>
      </c>
      <c r="F194" s="5">
        <v>130000000000</v>
      </c>
      <c r="G194" s="5">
        <v>137000000000</v>
      </c>
    </row>
    <row r="195" spans="3:21" ht="15.5" x14ac:dyDescent="0.35">
      <c r="C195" t="s">
        <v>208</v>
      </c>
      <c r="D195" s="5">
        <v>-31000000000</v>
      </c>
      <c r="E195" s="5">
        <v>73000000000</v>
      </c>
      <c r="F195" s="5">
        <v>-38000000000</v>
      </c>
      <c r="G195" s="5">
        <v>-14000000000</v>
      </c>
    </row>
    <row r="196" spans="3:21" ht="15.5" x14ac:dyDescent="0.35">
      <c r="C196" t="s">
        <v>12</v>
      </c>
      <c r="D196" s="5">
        <v>86000000000</v>
      </c>
      <c r="E196" s="5">
        <v>191000000000</v>
      </c>
      <c r="F196" s="5">
        <v>92000000000</v>
      </c>
      <c r="G196" s="5">
        <v>123000000000</v>
      </c>
    </row>
    <row r="197" spans="3:21" ht="15.5" x14ac:dyDescent="0.35">
      <c r="C197" t="s">
        <v>15</v>
      </c>
      <c r="D197" s="6">
        <v>24.23</v>
      </c>
      <c r="E197" s="6">
        <v>53.98</v>
      </c>
      <c r="F197" s="6">
        <v>25.93</v>
      </c>
      <c r="G197" s="6">
        <v>34.76</v>
      </c>
    </row>
    <row r="198" spans="3:21" ht="15.5" x14ac:dyDescent="0.35">
      <c r="C198" t="s">
        <v>57</v>
      </c>
      <c r="I198" s="6">
        <v>18.86</v>
      </c>
      <c r="J198" s="6">
        <v>2.4300000000000002</v>
      </c>
      <c r="K198" s="6">
        <v>-7.26</v>
      </c>
      <c r="L198" s="6">
        <v>-344.35</v>
      </c>
      <c r="M198" s="6">
        <v>19.670000000000002</v>
      </c>
      <c r="N198" s="6">
        <v>243.93</v>
      </c>
      <c r="O198" s="6">
        <v>107.45</v>
      </c>
      <c r="P198" s="6">
        <v>-556.11</v>
      </c>
      <c r="Q198" s="6">
        <v>-515.88</v>
      </c>
      <c r="R198" s="6">
        <v>-97.94</v>
      </c>
      <c r="S198" s="6">
        <v>99.43</v>
      </c>
      <c r="T198" s="6">
        <v>-74.459999999999994</v>
      </c>
      <c r="U198" s="6">
        <v>-45.66</v>
      </c>
    </row>
    <row r="199" spans="3:21" ht="15.5" x14ac:dyDescent="0.35">
      <c r="C199" t="s">
        <v>69</v>
      </c>
      <c r="I199" s="6">
        <v>12.41</v>
      </c>
      <c r="J199" s="6">
        <v>49.38</v>
      </c>
      <c r="K199" s="6">
        <v>-22.87</v>
      </c>
      <c r="L199" s="6">
        <v>-0.49</v>
      </c>
      <c r="M199" s="6">
        <v>43.21</v>
      </c>
      <c r="N199" s="6">
        <v>1.68</v>
      </c>
      <c r="O199" s="6">
        <v>3.22</v>
      </c>
      <c r="P199" s="6">
        <v>-3.02</v>
      </c>
      <c r="Q199" s="6">
        <v>-3.45</v>
      </c>
      <c r="R199" s="6">
        <v>-18.170000000000002</v>
      </c>
      <c r="S199" s="6">
        <v>33.49</v>
      </c>
      <c r="T199" s="6">
        <v>-44.32</v>
      </c>
      <c r="U199" s="6">
        <v>-55.85</v>
      </c>
    </row>
    <row r="200" spans="3:21" ht="15.5" x14ac:dyDescent="0.35">
      <c r="C200" t="s">
        <v>72</v>
      </c>
      <c r="I200" s="6">
        <v>0.6</v>
      </c>
      <c r="J200" s="6">
        <v>0.32</v>
      </c>
      <c r="K200" s="6">
        <v>0.49</v>
      </c>
      <c r="L200" s="6">
        <v>0.39</v>
      </c>
      <c r="M200" s="6">
        <v>2.42</v>
      </c>
      <c r="N200" s="6">
        <v>1.37</v>
      </c>
      <c r="O200" s="6">
        <v>0.69</v>
      </c>
      <c r="P200" s="6">
        <v>3.42</v>
      </c>
      <c r="Q200" s="6">
        <v>4.75</v>
      </c>
      <c r="R200" s="6">
        <v>3.38</v>
      </c>
      <c r="S200" s="6">
        <v>2.69</v>
      </c>
      <c r="T200" s="6">
        <v>2.83</v>
      </c>
      <c r="U200" s="6">
        <v>2.14</v>
      </c>
    </row>
    <row r="201" spans="3:21" ht="15.5" x14ac:dyDescent="0.35">
      <c r="C201" t="s">
        <v>209</v>
      </c>
      <c r="I201" s="5">
        <v>448860000000</v>
      </c>
      <c r="J201" s="5">
        <v>262630000000</v>
      </c>
      <c r="K201" s="5">
        <v>250530000000</v>
      </c>
      <c r="L201" s="5">
        <v>337580000000</v>
      </c>
      <c r="M201" s="5">
        <v>305930000000</v>
      </c>
      <c r="N201" s="5">
        <v>81370000000</v>
      </c>
      <c r="O201" s="5">
        <v>277670000000</v>
      </c>
      <c r="P201" s="5">
        <v>-58020000000</v>
      </c>
    </row>
    <row r="202" spans="3:21" ht="15.5" x14ac:dyDescent="0.35">
      <c r="C202" t="s">
        <v>210</v>
      </c>
      <c r="I202" s="6">
        <v>1.52E-2</v>
      </c>
      <c r="J202" s="6">
        <v>2.0999999999999999E-3</v>
      </c>
      <c r="K202" s="6">
        <v>-5.1999999999999998E-3</v>
      </c>
      <c r="L202" s="6">
        <v>-0.2349</v>
      </c>
      <c r="M202" s="6">
        <v>1.0200000000000001E-2</v>
      </c>
      <c r="N202" s="6">
        <v>0.1368</v>
      </c>
      <c r="O202" s="6">
        <v>4.1100000000000005E-2</v>
      </c>
      <c r="P202" s="6">
        <v>-0.19850000000000001</v>
      </c>
      <c r="Q202" s="6">
        <v>-0.17530000000000001</v>
      </c>
      <c r="R202" s="6">
        <v>-2.8399999999999998E-2</v>
      </c>
      <c r="S202" s="6">
        <v>2.7200000000000002E-2</v>
      </c>
      <c r="T202" s="6">
        <v>-2.0400000000000001E-2</v>
      </c>
      <c r="U202" s="6">
        <v>-1.26E-2</v>
      </c>
    </row>
    <row r="203" spans="3:21" ht="15.5" x14ac:dyDescent="0.35">
      <c r="C203" t="s">
        <v>211</v>
      </c>
      <c r="I203" s="6">
        <v>5.79E-2</v>
      </c>
      <c r="J203" s="6">
        <v>8.1000000000000013E-3</v>
      </c>
      <c r="K203" s="6">
        <v>-2.0499999999999997E-2</v>
      </c>
      <c r="L203" s="6">
        <v>-0.93030000000000002</v>
      </c>
      <c r="M203" s="6">
        <v>2.7900000000000001E-2</v>
      </c>
      <c r="N203" s="6">
        <v>0.36299999999999999</v>
      </c>
      <c r="O203" s="6">
        <v>0.36520000000000002</v>
      </c>
      <c r="P203" s="6">
        <v>0.67980000000000007</v>
      </c>
      <c r="Q203" s="6">
        <v>2.1552000000000002</v>
      </c>
      <c r="R203" s="6">
        <v>-0.71879999999999999</v>
      </c>
      <c r="S203" s="6">
        <v>0.41659999999999997</v>
      </c>
      <c r="T203" s="6">
        <v>-0.59689999999999999</v>
      </c>
      <c r="U203" s="6">
        <v>-3.5200000000000002E-2</v>
      </c>
    </row>
    <row r="204" spans="3:21" ht="15.5" x14ac:dyDescent="0.35">
      <c r="C204" t="s">
        <v>212</v>
      </c>
      <c r="I204" s="6">
        <v>4.9299999999999997E-2</v>
      </c>
      <c r="J204" s="6">
        <v>2.06E-2</v>
      </c>
      <c r="K204" s="6">
        <v>1.9099999999999999E-2</v>
      </c>
      <c r="L204" s="6">
        <v>2.4500000000000001E-2</v>
      </c>
      <c r="M204" s="6">
        <v>3.3700000000000001E-2</v>
      </c>
      <c r="N204" s="6">
        <v>-1.61E-2</v>
      </c>
      <c r="O204" s="6">
        <v>1.3100000000000001E-2</v>
      </c>
      <c r="P204" s="6">
        <v>-0.1527</v>
      </c>
      <c r="Q204" s="6">
        <v>1.1000000000000001E-3</v>
      </c>
      <c r="R204" s="6">
        <v>1.84E-2</v>
      </c>
      <c r="S204" s="6">
        <v>0.1118</v>
      </c>
      <c r="T204" s="6">
        <v>0.1144</v>
      </c>
      <c r="U204" s="6">
        <v>0.1411</v>
      </c>
    </row>
    <row r="205" spans="3:21" ht="15.5" x14ac:dyDescent="0.35">
      <c r="C205" t="s">
        <v>213</v>
      </c>
      <c r="I205" s="6">
        <v>2.4300000000000002</v>
      </c>
      <c r="J205" s="6">
        <v>1.1599999999999999</v>
      </c>
      <c r="K205" s="6">
        <v>1.07</v>
      </c>
      <c r="L205" s="6">
        <v>1.74</v>
      </c>
      <c r="M205" s="6">
        <v>3.07</v>
      </c>
      <c r="N205" s="6">
        <v>-0.41</v>
      </c>
      <c r="O205" s="6">
        <v>0.22</v>
      </c>
      <c r="P205" s="6">
        <v>-0.51</v>
      </c>
      <c r="Q205" s="6">
        <v>0.01</v>
      </c>
      <c r="R205" s="6">
        <v>0.22</v>
      </c>
      <c r="S205" s="6">
        <v>1.24</v>
      </c>
      <c r="T205" s="6">
        <v>2.2000000000000002</v>
      </c>
      <c r="U205" s="6">
        <v>1.21</v>
      </c>
    </row>
    <row r="206" spans="3:21" ht="15.5" x14ac:dyDescent="0.35">
      <c r="C206" t="s">
        <v>66</v>
      </c>
      <c r="I206" s="6">
        <v>0.72</v>
      </c>
      <c r="J206" s="6">
        <v>0.4</v>
      </c>
      <c r="K206" s="6">
        <v>0.47</v>
      </c>
      <c r="L206" s="6">
        <v>0.46</v>
      </c>
      <c r="M206" s="6">
        <v>1.21</v>
      </c>
      <c r="N206" s="6">
        <v>0.61</v>
      </c>
      <c r="O206" s="6">
        <v>1.18</v>
      </c>
      <c r="P206" s="6">
        <v>-2.0499999999999998</v>
      </c>
      <c r="Q206" s="6">
        <v>-7.44</v>
      </c>
      <c r="R206" s="6">
        <v>13.06</v>
      </c>
      <c r="S206" s="6">
        <v>13.95</v>
      </c>
      <c r="T206" s="6">
        <v>26.45</v>
      </c>
      <c r="U206" s="6">
        <v>1.97</v>
      </c>
    </row>
    <row r="207" spans="3:21" ht="15.5" x14ac:dyDescent="0.35">
      <c r="C207" t="s">
        <v>63</v>
      </c>
      <c r="I207" s="6">
        <v>325.45999999999998</v>
      </c>
      <c r="J207" s="6">
        <v>297.72000000000003</v>
      </c>
      <c r="K207" s="6">
        <v>354.27</v>
      </c>
      <c r="L207" s="6">
        <v>370.17</v>
      </c>
      <c r="M207" s="6">
        <v>704.39</v>
      </c>
      <c r="N207" s="6">
        <v>671.91</v>
      </c>
      <c r="O207" s="6">
        <v>294.20999999999998</v>
      </c>
      <c r="P207" s="6">
        <v>-818.1</v>
      </c>
      <c r="Q207" s="6">
        <v>-239.37</v>
      </c>
      <c r="R207" s="6">
        <v>136.25</v>
      </c>
      <c r="S207" s="6">
        <v>238.68</v>
      </c>
      <c r="T207" s="6">
        <v>124.75</v>
      </c>
      <c r="U207" s="6">
        <v>1295.6400000000001</v>
      </c>
    </row>
    <row r="208" spans="3:21" ht="15.5" x14ac:dyDescent="0.35">
      <c r="C208" t="s">
        <v>214</v>
      </c>
      <c r="I208" s="6">
        <v>0.72</v>
      </c>
      <c r="J208" s="6">
        <v>0.4</v>
      </c>
      <c r="K208" s="6">
        <v>0.47</v>
      </c>
      <c r="L208" s="6">
        <v>0.46</v>
      </c>
      <c r="M208" s="6">
        <v>1.21</v>
      </c>
      <c r="N208" s="6">
        <v>0.61</v>
      </c>
      <c r="O208" s="6">
        <v>1.18</v>
      </c>
      <c r="P208" s="6">
        <v>-2.0499999999999998</v>
      </c>
      <c r="Q208" s="6">
        <v>-7.44</v>
      </c>
      <c r="R208" s="6">
        <v>13.06</v>
      </c>
      <c r="S208" s="6">
        <v>13.95</v>
      </c>
      <c r="T208" s="6">
        <v>26.45</v>
      </c>
      <c r="U208" s="6">
        <v>1.97</v>
      </c>
    </row>
    <row r="209" spans="2:21" ht="15.5" x14ac:dyDescent="0.35">
      <c r="C209" t="s">
        <v>215</v>
      </c>
      <c r="I209" s="6">
        <v>325.45999999999998</v>
      </c>
      <c r="J209" s="6">
        <v>297.72000000000003</v>
      </c>
      <c r="K209" s="6">
        <v>354.27</v>
      </c>
      <c r="L209" s="6">
        <v>370.17</v>
      </c>
      <c r="M209" s="6">
        <v>704.39</v>
      </c>
      <c r="N209" s="6">
        <v>671.91</v>
      </c>
      <c r="O209" s="6">
        <v>294.20999999999998</v>
      </c>
      <c r="P209" s="6">
        <v>-818.1</v>
      </c>
      <c r="Q209" s="6">
        <v>-239.37</v>
      </c>
      <c r="R209" s="6">
        <v>136.25</v>
      </c>
      <c r="S209" s="6">
        <v>238.68</v>
      </c>
      <c r="T209" s="6">
        <v>124.75</v>
      </c>
      <c r="U209" s="6">
        <v>1295.6400000000001</v>
      </c>
    </row>
    <row r="210" spans="2:21" ht="15.5" x14ac:dyDescent="0.35">
      <c r="C210" t="s">
        <v>216</v>
      </c>
      <c r="I210" s="5">
        <v>85000000000</v>
      </c>
      <c r="J210" s="5">
        <v>82000000000</v>
      </c>
      <c r="K210" s="5">
        <v>63000000000</v>
      </c>
      <c r="L210" s="5">
        <v>48000000000</v>
      </c>
      <c r="M210" s="5">
        <v>29000000000</v>
      </c>
      <c r="N210" s="5">
        <v>9000000000</v>
      </c>
      <c r="O210" s="5">
        <v>58000000000</v>
      </c>
      <c r="P210" s="5">
        <v>4574000000000</v>
      </c>
      <c r="Q210" s="5">
        <v>4099000000000</v>
      </c>
      <c r="R210" s="5">
        <v>17000000000</v>
      </c>
      <c r="S210" s="5">
        <v>4348000000000</v>
      </c>
      <c r="T210" s="5">
        <v>743000000000</v>
      </c>
      <c r="U210" s="5">
        <v>637000000000</v>
      </c>
    </row>
    <row r="211" spans="2:21" ht="15.5" x14ac:dyDescent="0.35">
      <c r="C211" t="s">
        <v>217</v>
      </c>
      <c r="I211" s="5">
        <v>213000000000</v>
      </c>
      <c r="L211" s="5">
        <v>34000000000</v>
      </c>
      <c r="M211" s="5">
        <v>72000000000</v>
      </c>
      <c r="N211" s="5">
        <v>16000000000</v>
      </c>
      <c r="O211" s="5">
        <v>2795000000000</v>
      </c>
      <c r="P211" s="5">
        <v>2787000000000</v>
      </c>
      <c r="Q211" s="5">
        <v>2591000000000</v>
      </c>
      <c r="R211" s="5">
        <v>6399000000000</v>
      </c>
      <c r="S211" s="5">
        <v>2229000000000</v>
      </c>
      <c r="T211" s="5">
        <v>6102000000000</v>
      </c>
      <c r="U211" s="5">
        <v>4420000000000</v>
      </c>
    </row>
    <row r="212" spans="2:21" ht="15.5" x14ac:dyDescent="0.35">
      <c r="C212" t="s">
        <v>25</v>
      </c>
      <c r="I212" s="5">
        <v>298000000000</v>
      </c>
      <c r="J212" s="5">
        <v>82000000000</v>
      </c>
      <c r="K212" s="5">
        <v>63000000000</v>
      </c>
      <c r="L212" s="5">
        <v>82000000000</v>
      </c>
      <c r="M212" s="5">
        <v>102000000000</v>
      </c>
      <c r="N212" s="5">
        <v>25000000000</v>
      </c>
      <c r="O212" s="5">
        <v>2854000000000</v>
      </c>
      <c r="P212" s="5">
        <v>7362000000000</v>
      </c>
      <c r="Q212" s="5">
        <v>6690000000000</v>
      </c>
      <c r="R212" s="5">
        <v>6416000000000</v>
      </c>
      <c r="S212" s="5">
        <v>6577000000000</v>
      </c>
      <c r="T212" s="5">
        <v>6845000000000</v>
      </c>
      <c r="U212" s="5">
        <v>5057000000000</v>
      </c>
    </row>
    <row r="213" spans="2:21" ht="15.5" x14ac:dyDescent="0.35">
      <c r="C213" t="s">
        <v>22</v>
      </c>
      <c r="I213" s="5">
        <v>-152000000000</v>
      </c>
      <c r="J213" s="5">
        <v>-110000000000</v>
      </c>
      <c r="K213" s="5">
        <v>-70000000000</v>
      </c>
      <c r="L213" s="5">
        <v>-274000000000</v>
      </c>
      <c r="M213" s="5">
        <v>-91000000000</v>
      </c>
      <c r="N213" s="5">
        <v>-160000000000</v>
      </c>
      <c r="O213" s="5">
        <v>2588000000000</v>
      </c>
      <c r="P213" s="5">
        <v>7177000000000</v>
      </c>
      <c r="Q213" s="5">
        <v>6554000000000</v>
      </c>
      <c r="R213" s="5">
        <v>5902000000000</v>
      </c>
      <c r="S213" s="5">
        <v>6104000000000</v>
      </c>
      <c r="T213" s="5">
        <v>6074000000000</v>
      </c>
      <c r="U213" s="5">
        <v>4598000000000</v>
      </c>
    </row>
    <row r="214" spans="2:21" ht="15.5" x14ac:dyDescent="0.35">
      <c r="C214" t="s">
        <v>218</v>
      </c>
      <c r="I214" s="5">
        <v>893000000000</v>
      </c>
      <c r="J214" s="5">
        <v>919000000000</v>
      </c>
      <c r="K214" s="5">
        <v>904000000000</v>
      </c>
      <c r="L214" s="5">
        <v>865000000000</v>
      </c>
      <c r="M214" s="5">
        <v>686000000000</v>
      </c>
      <c r="N214" s="5">
        <v>650000000000</v>
      </c>
      <c r="O214" s="5">
        <v>691000000000</v>
      </c>
      <c r="P214" s="5">
        <v>-5052000000000</v>
      </c>
      <c r="Q214" s="5">
        <v>-3955000000000</v>
      </c>
      <c r="R214" s="5">
        <v>751000000000</v>
      </c>
      <c r="S214" s="5">
        <v>-3669000000000</v>
      </c>
      <c r="T214" s="5">
        <v>112000000000</v>
      </c>
      <c r="U214" s="5">
        <v>402000000000</v>
      </c>
    </row>
    <row r="215" spans="2:21" ht="15.5" x14ac:dyDescent="0.35">
      <c r="C215" t="s">
        <v>219</v>
      </c>
      <c r="I215" s="5">
        <v>512000000000</v>
      </c>
      <c r="J215" s="5">
        <v>165000000000</v>
      </c>
      <c r="K215" s="5">
        <v>-76000000000</v>
      </c>
      <c r="L215" s="5">
        <v>288000000000</v>
      </c>
      <c r="M215" s="5">
        <v>193000000000</v>
      </c>
      <c r="N215" s="5">
        <v>73000000000</v>
      </c>
      <c r="O215" s="5">
        <v>156000000000</v>
      </c>
      <c r="P215" s="5">
        <v>158000000000</v>
      </c>
      <c r="Q215" s="5">
        <v>50000000000</v>
      </c>
      <c r="R215" s="5">
        <v>365000000000</v>
      </c>
      <c r="S215" s="5">
        <v>858000000000</v>
      </c>
      <c r="T215" s="5">
        <v>735000000000</v>
      </c>
      <c r="U215" s="5">
        <v>687000000000</v>
      </c>
    </row>
    <row r="216" spans="2:21" ht="15.5" x14ac:dyDescent="0.35">
      <c r="C216" t="s">
        <v>220</v>
      </c>
      <c r="J216" s="5">
        <v>-100000000000</v>
      </c>
      <c r="K216" s="5">
        <v>-105000000000</v>
      </c>
      <c r="L216" s="5">
        <v>-94000000000</v>
      </c>
      <c r="M216" s="5">
        <v>-166000000000</v>
      </c>
      <c r="N216" s="5">
        <v>-114000000000</v>
      </c>
      <c r="O216" s="5">
        <v>-70000000000</v>
      </c>
      <c r="P216" s="5">
        <v>-80000000000</v>
      </c>
      <c r="Q216" s="5">
        <v>-222000000000</v>
      </c>
      <c r="R216" s="5">
        <v>-117000000000</v>
      </c>
      <c r="S216" s="5">
        <v>-220000000000</v>
      </c>
      <c r="T216" s="5">
        <v>-164000000000</v>
      </c>
      <c r="U216" s="5">
        <v>-1227000000000</v>
      </c>
    </row>
    <row r="217" spans="2:21" ht="15.5" x14ac:dyDescent="0.35">
      <c r="C217" t="s">
        <v>14</v>
      </c>
      <c r="I217" s="5">
        <v>512000000000</v>
      </c>
      <c r="J217" s="5">
        <v>65000000000</v>
      </c>
      <c r="K217" s="5">
        <v>-181000000000</v>
      </c>
      <c r="L217" s="5">
        <v>194000000000</v>
      </c>
      <c r="M217" s="5">
        <v>27000000000</v>
      </c>
      <c r="N217" s="5">
        <v>-41000000000</v>
      </c>
      <c r="O217" s="5">
        <v>86000000000</v>
      </c>
      <c r="P217" s="5">
        <v>78000000000</v>
      </c>
      <c r="Q217" s="5">
        <v>-171000000000</v>
      </c>
      <c r="R217" s="5">
        <v>248000000000</v>
      </c>
      <c r="S217" s="5">
        <v>638000000000</v>
      </c>
      <c r="T217" s="5">
        <v>571000000000</v>
      </c>
      <c r="U217" s="5">
        <v>-540000000000</v>
      </c>
    </row>
    <row r="218" spans="2:21" ht="15.5" x14ac:dyDescent="0.35">
      <c r="C218" t="s">
        <v>16</v>
      </c>
      <c r="I218" s="6">
        <v>144.49</v>
      </c>
      <c r="J218" s="6">
        <v>18.329999999999998</v>
      </c>
      <c r="K218" s="6">
        <v>-63.95</v>
      </c>
      <c r="L218" s="6">
        <v>69.47</v>
      </c>
      <c r="M218" s="6">
        <v>10.050000000000001</v>
      </c>
      <c r="N218" s="6">
        <v>-15.37</v>
      </c>
      <c r="O218" s="6">
        <v>32.26</v>
      </c>
      <c r="P218" s="6">
        <v>29.27</v>
      </c>
      <c r="Q218" s="6">
        <v>-64.41</v>
      </c>
      <c r="R218" s="6">
        <v>93.05</v>
      </c>
      <c r="S218" s="6">
        <v>239.82</v>
      </c>
      <c r="T218" s="6">
        <v>214.78</v>
      </c>
      <c r="U218" s="6">
        <v>-203.1</v>
      </c>
    </row>
    <row r="220" spans="2:21" ht="15.5" x14ac:dyDescent="0.35">
      <c r="B220" t="s">
        <v>221</v>
      </c>
      <c r="C220" t="s">
        <v>222</v>
      </c>
      <c r="D220" s="5">
        <v>18000000000</v>
      </c>
      <c r="E220" s="5">
        <v>42000000000</v>
      </c>
      <c r="F220" s="5">
        <v>13000000000</v>
      </c>
      <c r="G220" s="5">
        <v>5000000000</v>
      </c>
      <c r="H220" s="5">
        <v>74000000000</v>
      </c>
      <c r="I220" s="5">
        <v>67000000000</v>
      </c>
      <c r="J220" s="5">
        <v>9000000000</v>
      </c>
      <c r="K220" s="5">
        <v>-21000000000</v>
      </c>
      <c r="L220" s="5">
        <v>-963000000000</v>
      </c>
      <c r="M220" s="5">
        <v>52000000000</v>
      </c>
      <c r="N220" s="5">
        <v>649000000000</v>
      </c>
      <c r="O220" s="5">
        <v>286000000000</v>
      </c>
      <c r="P220" s="5">
        <v>-1479000000000</v>
      </c>
      <c r="Q220" s="5">
        <v>-1372000000000</v>
      </c>
    </row>
    <row r="221" spans="2:21" ht="15.5" x14ac:dyDescent="0.35">
      <c r="C221" t="s">
        <v>223</v>
      </c>
      <c r="H221" s="5">
        <v>78000000000</v>
      </c>
      <c r="I221" s="5">
        <v>67000000000</v>
      </c>
      <c r="J221" s="5">
        <v>9000000000</v>
      </c>
      <c r="K221" s="5">
        <v>-21000000000</v>
      </c>
      <c r="L221" s="5">
        <v>-963000000000</v>
      </c>
      <c r="M221" s="5">
        <v>52000000000</v>
      </c>
      <c r="N221" s="5">
        <v>649000000000</v>
      </c>
      <c r="O221" s="5">
        <v>286000000000</v>
      </c>
      <c r="P221" s="5">
        <v>-1479000000000</v>
      </c>
      <c r="Q221" s="5">
        <v>-1372000000000</v>
      </c>
    </row>
    <row r="222" spans="2:21" ht="15.5" x14ac:dyDescent="0.35">
      <c r="C222" t="s">
        <v>56</v>
      </c>
      <c r="D222" s="6">
        <v>5.21</v>
      </c>
      <c r="E222" s="6">
        <v>11.94</v>
      </c>
      <c r="F222" s="6">
        <v>3.54</v>
      </c>
      <c r="G222" s="6">
        <v>1.46</v>
      </c>
      <c r="H222" s="6">
        <v>20.85</v>
      </c>
      <c r="I222" s="6">
        <v>18.86</v>
      </c>
      <c r="J222" s="6">
        <v>2.4300000000000002</v>
      </c>
      <c r="K222" s="6">
        <v>-5.79</v>
      </c>
      <c r="L222" s="6">
        <v>-271.56</v>
      </c>
      <c r="M222" s="6">
        <v>14.76</v>
      </c>
      <c r="N222" s="6">
        <v>182.94</v>
      </c>
      <c r="O222" s="6">
        <v>80.59</v>
      </c>
      <c r="P222" s="6">
        <v>-417.08</v>
      </c>
      <c r="Q222" s="6">
        <v>-386.91</v>
      </c>
    </row>
    <row r="223" spans="2:21" ht="15.5" x14ac:dyDescent="0.35">
      <c r="C223" t="s">
        <v>226</v>
      </c>
      <c r="H223" s="6">
        <v>22.08</v>
      </c>
      <c r="I223" s="6">
        <v>18.86</v>
      </c>
      <c r="J223" s="6">
        <v>2.4300000000000002</v>
      </c>
      <c r="K223" s="6">
        <v>-5.79</v>
      </c>
      <c r="L223" s="6">
        <v>-271.56</v>
      </c>
      <c r="M223" s="6">
        <v>14.76</v>
      </c>
      <c r="N223" s="6">
        <v>182.94</v>
      </c>
      <c r="O223" s="6">
        <v>80.59</v>
      </c>
      <c r="P223" s="6">
        <v>-417.08</v>
      </c>
      <c r="Q223" s="6">
        <v>-386.91</v>
      </c>
    </row>
    <row r="224" spans="2:21" ht="15.5" x14ac:dyDescent="0.35">
      <c r="C224" t="s">
        <v>229</v>
      </c>
      <c r="D224" s="5">
        <v>335000000000</v>
      </c>
      <c r="E224" s="5">
        <v>342000000000</v>
      </c>
      <c r="F224" s="5">
        <v>342000000000</v>
      </c>
      <c r="G224" s="5">
        <v>330000000000</v>
      </c>
      <c r="H224" s="5">
        <v>1340000000000</v>
      </c>
      <c r="I224" s="5">
        <v>1388000000000</v>
      </c>
      <c r="J224" s="5">
        <v>1341000000000</v>
      </c>
      <c r="K224" s="5">
        <v>950000000000</v>
      </c>
      <c r="L224" s="5">
        <v>1205000000000</v>
      </c>
      <c r="M224" s="5">
        <v>932000000000</v>
      </c>
      <c r="N224" s="5">
        <v>798000000000</v>
      </c>
      <c r="O224" s="5">
        <v>1329000000000</v>
      </c>
      <c r="P224" s="5">
        <v>1305000000000</v>
      </c>
      <c r="Q224" s="5">
        <v>997000000000</v>
      </c>
    </row>
    <row r="225" spans="3:17" ht="15.5" x14ac:dyDescent="0.35">
      <c r="C225" t="s">
        <v>230</v>
      </c>
      <c r="H225" s="5">
        <v>1348000000000</v>
      </c>
      <c r="I225" s="5">
        <v>1388000000000</v>
      </c>
      <c r="J225" s="5">
        <v>1341000000000</v>
      </c>
      <c r="K225" s="5">
        <v>950000000000</v>
      </c>
      <c r="L225" s="5">
        <v>1205000000000</v>
      </c>
      <c r="M225" s="5">
        <v>932000000000</v>
      </c>
      <c r="N225" s="5">
        <v>798000000000</v>
      </c>
      <c r="O225" s="5">
        <v>1329000000000</v>
      </c>
      <c r="P225" s="5">
        <v>1305000000000</v>
      </c>
      <c r="Q225" s="5">
        <v>997000000000</v>
      </c>
    </row>
    <row r="226" spans="3:17" ht="15.5" x14ac:dyDescent="0.35">
      <c r="C226" t="s">
        <v>234</v>
      </c>
      <c r="I226" s="6">
        <v>6.81</v>
      </c>
    </row>
    <row r="227" spans="3:17" ht="15.5" x14ac:dyDescent="0.35">
      <c r="C227" t="s">
        <v>235</v>
      </c>
      <c r="I227" s="6">
        <v>6.43</v>
      </c>
    </row>
    <row r="228" spans="3:17" ht="15.5" x14ac:dyDescent="0.35">
      <c r="C228" t="s">
        <v>237</v>
      </c>
      <c r="I228" s="6">
        <v>7.5</v>
      </c>
    </row>
    <row r="229" spans="3:17" ht="15.5" x14ac:dyDescent="0.35">
      <c r="C229" t="s">
        <v>238</v>
      </c>
      <c r="I229" s="6">
        <v>0.1555</v>
      </c>
    </row>
    <row r="230" spans="3:17" ht="15.5" x14ac:dyDescent="0.35">
      <c r="C230" t="s">
        <v>239</v>
      </c>
      <c r="I230" s="6">
        <v>0.37</v>
      </c>
    </row>
    <row r="231" spans="3:17" ht="15.5" x14ac:dyDescent="0.35">
      <c r="C231" t="s">
        <v>240</v>
      </c>
      <c r="I231" s="6">
        <v>0.42</v>
      </c>
    </row>
    <row r="232" spans="3:17" ht="15.5" x14ac:dyDescent="0.35">
      <c r="C232" t="s">
        <v>241</v>
      </c>
      <c r="I232" s="5">
        <v>1</v>
      </c>
    </row>
    <row r="233" spans="3:17" ht="15.5" x14ac:dyDescent="0.35">
      <c r="C233" t="s">
        <v>242</v>
      </c>
      <c r="I233" s="6">
        <v>1.02</v>
      </c>
    </row>
    <row r="234" spans="3:17" ht="15.5" x14ac:dyDescent="0.35">
      <c r="C234" t="s">
        <v>243</v>
      </c>
      <c r="I234" s="6">
        <v>1.4</v>
      </c>
    </row>
    <row r="235" spans="3:17" ht="15.5" x14ac:dyDescent="0.35">
      <c r="C235" t="s">
        <v>244</v>
      </c>
      <c r="I235" s="6">
        <v>0.62</v>
      </c>
    </row>
    <row r="236" spans="3:17" ht="15.5" x14ac:dyDescent="0.35">
      <c r="C236" t="s">
        <v>245</v>
      </c>
      <c r="I236" s="6">
        <v>0.01</v>
      </c>
    </row>
    <row r="237" spans="3:17" ht="15.5" x14ac:dyDescent="0.35">
      <c r="C237" t="s">
        <v>246</v>
      </c>
      <c r="I237" s="6">
        <v>-0.1</v>
      </c>
    </row>
    <row r="238" spans="3:17" ht="15.5" x14ac:dyDescent="0.35">
      <c r="C238" t="s">
        <v>248</v>
      </c>
      <c r="I238" s="6">
        <v>22.08</v>
      </c>
    </row>
    <row r="239" spans="3:17" ht="15.5" x14ac:dyDescent="0.35">
      <c r="C239" t="s">
        <v>249</v>
      </c>
      <c r="I239" s="6">
        <v>20.85</v>
      </c>
    </row>
    <row r="240" spans="3:17" ht="15.5" x14ac:dyDescent="0.35">
      <c r="C240" t="s">
        <v>250</v>
      </c>
      <c r="I240" s="6">
        <v>380.12</v>
      </c>
    </row>
    <row r="241" spans="3:9" ht="15.5" x14ac:dyDescent="0.35">
      <c r="C241" t="s">
        <v>251</v>
      </c>
      <c r="D241" s="6">
        <v>144.24</v>
      </c>
    </row>
    <row r="242" spans="3:9" ht="15.5" x14ac:dyDescent="0.35">
      <c r="C242" t="s">
        <v>252</v>
      </c>
      <c r="I242" s="6">
        <v>337.11</v>
      </c>
    </row>
    <row r="243" spans="3:9" ht="15.5" x14ac:dyDescent="0.35">
      <c r="C243" t="s">
        <v>253</v>
      </c>
      <c r="I243" s="6">
        <v>138.9</v>
      </c>
    </row>
    <row r="244" spans="3:9" ht="15.5" x14ac:dyDescent="0.35">
      <c r="C244" t="s">
        <v>254</v>
      </c>
      <c r="D244" s="6">
        <v>4.03</v>
      </c>
    </row>
    <row r="245" spans="3:9" ht="15.5" x14ac:dyDescent="0.35">
      <c r="C245" t="s">
        <v>255</v>
      </c>
      <c r="D245" s="6">
        <v>2.64</v>
      </c>
    </row>
    <row r="246" spans="3:9" ht="15.5" x14ac:dyDescent="0.35">
      <c r="C246" t="s">
        <v>377</v>
      </c>
      <c r="D246" s="6">
        <v>0.23</v>
      </c>
    </row>
    <row r="247" spans="3:9" ht="15.5" x14ac:dyDescent="0.35">
      <c r="C247" t="s">
        <v>378</v>
      </c>
      <c r="D247" s="6">
        <v>0.16</v>
      </c>
    </row>
    <row r="248" spans="3:9" ht="15.5" x14ac:dyDescent="0.35">
      <c r="C248" t="s">
        <v>256</v>
      </c>
      <c r="D248" s="6">
        <v>2.72</v>
      </c>
    </row>
    <row r="249" spans="3:9" ht="15.5" x14ac:dyDescent="0.35">
      <c r="C249" t="s">
        <v>379</v>
      </c>
      <c r="D249" s="6">
        <v>0.06</v>
      </c>
    </row>
    <row r="250" spans="3:9" ht="15.5" x14ac:dyDescent="0.35">
      <c r="C250" t="s">
        <v>257</v>
      </c>
      <c r="D250" s="6">
        <v>3.72</v>
      </c>
    </row>
    <row r="251" spans="3:9" ht="15.5" x14ac:dyDescent="0.35">
      <c r="C251" t="s">
        <v>258</v>
      </c>
      <c r="I251" s="6">
        <v>2.5099999999999998</v>
      </c>
    </row>
    <row r="252" spans="3:9" ht="15.5" x14ac:dyDescent="0.35">
      <c r="C252" t="s">
        <v>12</v>
      </c>
      <c r="D252" s="5">
        <v>86000000000</v>
      </c>
    </row>
    <row r="253" spans="3:9" ht="15.5" x14ac:dyDescent="0.35">
      <c r="C253" t="s">
        <v>259</v>
      </c>
      <c r="I253" s="6">
        <v>0.56999999999999995</v>
      </c>
    </row>
    <row r="254" spans="3:9" ht="15.5" x14ac:dyDescent="0.35">
      <c r="C254" t="s">
        <v>260</v>
      </c>
      <c r="I254" s="6">
        <v>1.7600000000000001E-2</v>
      </c>
    </row>
    <row r="255" spans="3:9" ht="15.5" x14ac:dyDescent="0.35">
      <c r="C255" t="s">
        <v>261</v>
      </c>
      <c r="I255" s="6">
        <v>6.5500000000000003E-2</v>
      </c>
    </row>
    <row r="256" spans="3:9" ht="15.5" x14ac:dyDescent="0.35">
      <c r="C256" t="s">
        <v>262</v>
      </c>
      <c r="I256" s="6">
        <v>4.5899999999999996E-2</v>
      </c>
    </row>
    <row r="257" spans="3:9" ht="15.5" x14ac:dyDescent="0.35">
      <c r="C257" t="s">
        <v>263</v>
      </c>
      <c r="I257" s="6">
        <v>0.1545</v>
      </c>
    </row>
    <row r="258" spans="3:9" ht="15.5" x14ac:dyDescent="0.35">
      <c r="C258" t="s">
        <v>264</v>
      </c>
      <c r="D258" s="6">
        <v>54.55</v>
      </c>
    </row>
    <row r="259" spans="3:9" ht="15.5" x14ac:dyDescent="0.35">
      <c r="C259" t="s">
        <v>265</v>
      </c>
      <c r="D259" s="6">
        <v>167.56</v>
      </c>
    </row>
    <row r="260" spans="3:9" ht="15.5" x14ac:dyDescent="0.35">
      <c r="C260" t="s">
        <v>266</v>
      </c>
      <c r="D260" s="6">
        <v>31.31</v>
      </c>
    </row>
    <row r="261" spans="3:9" ht="15.5" x14ac:dyDescent="0.35">
      <c r="C261" t="s">
        <v>267</v>
      </c>
      <c r="D261" s="6">
        <v>190.8</v>
      </c>
    </row>
    <row r="262" spans="3:9" ht="15.5" x14ac:dyDescent="0.35">
      <c r="C262" t="s">
        <v>268</v>
      </c>
      <c r="D262" s="6">
        <v>1.67</v>
      </c>
    </row>
    <row r="263" spans="3:9" ht="15.5" x14ac:dyDescent="0.35">
      <c r="C263" t="s">
        <v>269</v>
      </c>
      <c r="I263" s="6">
        <v>0.31</v>
      </c>
    </row>
    <row r="264" spans="3:9" ht="15.5" x14ac:dyDescent="0.35">
      <c r="C264" t="s">
        <v>270</v>
      </c>
      <c r="I264" s="6">
        <v>2.2000000000000002</v>
      </c>
    </row>
    <row r="265" spans="3:9" ht="15.5" x14ac:dyDescent="0.35">
      <c r="C265" t="s">
        <v>52</v>
      </c>
      <c r="I265" s="5">
        <v>504000000000</v>
      </c>
    </row>
    <row r="266" spans="3:9" ht="15.5" x14ac:dyDescent="0.35">
      <c r="C266" t="s">
        <v>271</v>
      </c>
      <c r="I266" s="5">
        <v>265000000000</v>
      </c>
    </row>
    <row r="267" spans="3:9" ht="15.5" x14ac:dyDescent="0.35">
      <c r="C267" t="s">
        <v>272</v>
      </c>
      <c r="I267" s="5">
        <v>3550000000</v>
      </c>
    </row>
    <row r="268" spans="3:9" ht="15.5" x14ac:dyDescent="0.35">
      <c r="C268" t="s">
        <v>273</v>
      </c>
      <c r="I268" s="6">
        <v>0.29969999999999997</v>
      </c>
    </row>
    <row r="269" spans="3:9" ht="15.5" x14ac:dyDescent="0.35">
      <c r="C269" t="s">
        <v>274</v>
      </c>
      <c r="D269" s="6">
        <v>0.28999999999999998</v>
      </c>
    </row>
    <row r="270" spans="3:9" ht="15.5" x14ac:dyDescent="0.35">
      <c r="C270" t="s">
        <v>275</v>
      </c>
      <c r="D270" s="6">
        <v>0.1467</v>
      </c>
    </row>
    <row r="271" spans="3:9" ht="15.5" x14ac:dyDescent="0.35">
      <c r="C271" t="s">
        <v>276</v>
      </c>
      <c r="D271" s="6">
        <v>5.5199999999999999E-2</v>
      </c>
    </row>
    <row r="272" spans="3:9" ht="15.5" x14ac:dyDescent="0.35">
      <c r="C272" t="s">
        <v>277</v>
      </c>
      <c r="D272" s="6">
        <v>-0.1052</v>
      </c>
    </row>
    <row r="273" spans="3:9" ht="15.5" x14ac:dyDescent="0.35">
      <c r="C273" t="s">
        <v>278</v>
      </c>
      <c r="D273" s="6">
        <v>-0.1593</v>
      </c>
    </row>
    <row r="274" spans="3:9" ht="15.5" x14ac:dyDescent="0.35">
      <c r="C274" t="s">
        <v>279</v>
      </c>
      <c r="D274" s="6">
        <v>1.5834000000000001</v>
      </c>
    </row>
    <row r="275" spans="3:9" ht="15.5" x14ac:dyDescent="0.35">
      <c r="C275" t="s">
        <v>280</v>
      </c>
      <c r="I275" s="5">
        <v>77</v>
      </c>
    </row>
    <row r="276" spans="3:9" ht="15.5" x14ac:dyDescent="0.35">
      <c r="C276" t="s">
        <v>284</v>
      </c>
      <c r="I276" t="s">
        <v>1129</v>
      </c>
    </row>
    <row r="277" spans="3:9" ht="15.5" x14ac:dyDescent="0.35">
      <c r="C277" t="s">
        <v>286</v>
      </c>
      <c r="I277" s="5">
        <v>6</v>
      </c>
    </row>
    <row r="278" spans="3:9" ht="15.5" x14ac:dyDescent="0.35">
      <c r="C278" t="s">
        <v>287</v>
      </c>
      <c r="I278" s="6">
        <v>0.43</v>
      </c>
    </row>
    <row r="279" spans="3:9" ht="15.5" x14ac:dyDescent="0.35">
      <c r="C279" t="s">
        <v>288</v>
      </c>
      <c r="I279" s="6">
        <v>0.39</v>
      </c>
    </row>
    <row r="280" spans="3:9" ht="15.5" x14ac:dyDescent="0.35">
      <c r="C280" t="s">
        <v>289</v>
      </c>
      <c r="I280" s="6">
        <v>0.84</v>
      </c>
    </row>
    <row r="281" spans="3:9" ht="15.5" x14ac:dyDescent="0.35">
      <c r="C281" t="s">
        <v>290</v>
      </c>
      <c r="I281" s="6">
        <v>0.21</v>
      </c>
    </row>
    <row r="282" spans="3:9" ht="15.5" x14ac:dyDescent="0.35">
      <c r="C282" t="s">
        <v>291</v>
      </c>
      <c r="I282" s="6">
        <v>0.82</v>
      </c>
    </row>
    <row r="283" spans="3:9" ht="15.5" x14ac:dyDescent="0.35">
      <c r="C283" t="s">
        <v>292</v>
      </c>
      <c r="I283" s="6">
        <v>0.86</v>
      </c>
    </row>
    <row r="284" spans="3:9" ht="15.5" x14ac:dyDescent="0.35">
      <c r="C284" t="s">
        <v>293</v>
      </c>
      <c r="I284" s="6">
        <v>0.32</v>
      </c>
    </row>
    <row r="285" spans="3:9" ht="15.5" x14ac:dyDescent="0.35">
      <c r="C285" t="s">
        <v>294</v>
      </c>
      <c r="I285" s="5">
        <v>1348000000000</v>
      </c>
    </row>
    <row r="286" spans="3:9" ht="15.5" x14ac:dyDescent="0.35">
      <c r="C286" t="s">
        <v>295</v>
      </c>
      <c r="I286" s="5">
        <v>384000000000</v>
      </c>
    </row>
    <row r="287" spans="3:9" ht="15.5" x14ac:dyDescent="0.35">
      <c r="C287" t="s">
        <v>296</v>
      </c>
      <c r="I287" s="5">
        <v>426000000000</v>
      </c>
    </row>
    <row r="288" spans="3:9" ht="15.5" x14ac:dyDescent="0.35">
      <c r="C288" t="s">
        <v>297</v>
      </c>
      <c r="I288" s="5">
        <v>78000000000</v>
      </c>
    </row>
    <row r="289" spans="3:9" ht="15.5" x14ac:dyDescent="0.35">
      <c r="C289" t="s">
        <v>298</v>
      </c>
      <c r="D289" s="5">
        <v>512000000000</v>
      </c>
    </row>
    <row r="290" spans="3:9" ht="15.5" x14ac:dyDescent="0.35">
      <c r="C290" t="s">
        <v>299</v>
      </c>
      <c r="D290" s="5">
        <v>4447000000000</v>
      </c>
    </row>
    <row r="291" spans="3:9" ht="15.5" x14ac:dyDescent="0.35">
      <c r="C291" t="s">
        <v>300</v>
      </c>
      <c r="D291" s="5">
        <v>3251000000000</v>
      </c>
    </row>
    <row r="292" spans="3:9" ht="15.5" x14ac:dyDescent="0.35">
      <c r="C292" t="s">
        <v>206</v>
      </c>
      <c r="D292" s="5">
        <v>960000000000</v>
      </c>
    </row>
    <row r="293" spans="3:9" ht="15.5" x14ac:dyDescent="0.35">
      <c r="C293" t="s">
        <v>205</v>
      </c>
      <c r="I293" s="5">
        <v>1196000000000</v>
      </c>
    </row>
    <row r="294" spans="3:9" ht="15.5" x14ac:dyDescent="0.35">
      <c r="C294" t="s">
        <v>204</v>
      </c>
      <c r="D294" s="5">
        <v>187000000000</v>
      </c>
    </row>
    <row r="295" spans="3:9" ht="15.5" x14ac:dyDescent="0.35">
      <c r="C295" t="s">
        <v>203</v>
      </c>
      <c r="D295" s="5">
        <v>86000000000</v>
      </c>
    </row>
    <row r="296" spans="3:9" ht="15.5" x14ac:dyDescent="0.35">
      <c r="C296" t="s">
        <v>23</v>
      </c>
      <c r="D296" s="5">
        <v>273000000000</v>
      </c>
    </row>
    <row r="297" spans="3:9" ht="15.5" x14ac:dyDescent="0.35">
      <c r="C297" t="s">
        <v>20</v>
      </c>
      <c r="D297" s="5">
        <v>-239000000000</v>
      </c>
    </row>
    <row r="298" spans="3:9" ht="15.5" x14ac:dyDescent="0.35">
      <c r="C298" t="s">
        <v>301</v>
      </c>
      <c r="I298" s="5">
        <v>1196000000000</v>
      </c>
    </row>
    <row r="299" spans="3:9" ht="15.5" x14ac:dyDescent="0.35">
      <c r="C299" t="s">
        <v>302</v>
      </c>
      <c r="I299" s="5">
        <v>502000000000</v>
      </c>
    </row>
    <row r="300" spans="3:9" ht="15.5" x14ac:dyDescent="0.35">
      <c r="C300" t="s">
        <v>303</v>
      </c>
      <c r="I300" s="5">
        <v>-62000000000</v>
      </c>
    </row>
    <row r="301" spans="3:9" ht="15.5" x14ac:dyDescent="0.35">
      <c r="C301" t="s">
        <v>304</v>
      </c>
      <c r="I301" s="5">
        <v>-215000000000</v>
      </c>
    </row>
    <row r="302" spans="3:9" ht="15.5" x14ac:dyDescent="0.35">
      <c r="C302" t="s">
        <v>305</v>
      </c>
      <c r="I302" s="5">
        <v>-10000000000</v>
      </c>
    </row>
    <row r="303" spans="3:9" ht="15.5" x14ac:dyDescent="0.35">
      <c r="C303" t="s">
        <v>306</v>
      </c>
      <c r="I303" s="5">
        <v>493000000000</v>
      </c>
    </row>
  </sheetData>
  <pageMargins left="0.7" right="0.7" top="0.75" bottom="0.75" header="0.3" footer="0.3"/>
  <ignoredErrors>
    <ignoredError sqref="A1:U304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3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1130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1131</v>
      </c>
      <c r="D2" s="2" vm="297">
        <f ca="1">IFERROR(_xlfn.STOCKHISTORY("XIDX:" &amp; $C$1, D3, , 0, 0, 1), "Libur")</f>
        <v>1135</v>
      </c>
      <c r="H2" s="2" t="e" vm="2">
        <f>_FV(C2,"Price")</f>
        <v>#VALUE!</v>
      </c>
      <c r="I2" s="2" vm="91">
        <f t="shared" ref="I2:Z2" ca="1" si="0">IFERROR(_xlfn.STOCKHISTORY("XIDX:" &amp; $C$1, I1, , 0, 0, 1), "Libur")</f>
        <v>1460</v>
      </c>
      <c r="J2" s="2" vm="298">
        <f t="shared" ca="1" si="0"/>
        <v>1095</v>
      </c>
      <c r="K2" s="2" vm="178">
        <f t="shared" ca="1" si="0"/>
        <v>1145</v>
      </c>
      <c r="L2" s="2" vm="150">
        <f t="shared" ca="1" si="0"/>
        <v>1130</v>
      </c>
      <c r="M2" s="2" vm="299">
        <f t="shared" ca="1" si="0"/>
        <v>1115</v>
      </c>
      <c r="N2" s="2" vm="67">
        <f t="shared" ca="1" si="0"/>
        <v>785</v>
      </c>
      <c r="O2" s="2" vm="300">
        <f t="shared" ca="1" si="0"/>
        <v>690</v>
      </c>
      <c r="P2" s="2" vm="301">
        <f t="shared" ca="1" si="0"/>
        <v>540</v>
      </c>
      <c r="Q2" s="2" vm="302">
        <f t="shared" ca="1" si="0"/>
        <v>466</v>
      </c>
      <c r="R2" s="2" vm="246">
        <f t="shared" ca="1" si="0"/>
        <v>428</v>
      </c>
      <c r="S2" s="2" vm="303">
        <f t="shared" ca="1" si="0"/>
        <v>258.64870000000002</v>
      </c>
      <c r="T2" s="2" vm="304">
        <f t="shared" ca="1" si="0"/>
        <v>221.41900000000001</v>
      </c>
      <c r="U2" s="2" vm="305">
        <f t="shared" ca="1" si="0"/>
        <v>199.86490000000001</v>
      </c>
      <c r="V2" s="2" vm="306">
        <f t="shared" ca="1" si="0"/>
        <v>77.986500000000007</v>
      </c>
      <c r="W2" s="2" vm="307">
        <f t="shared" ca="1" si="0"/>
        <v>80.337900000000005</v>
      </c>
      <c r="X2" s="2" vm="308">
        <f t="shared" ca="1" si="0"/>
        <v>54.717300000000002</v>
      </c>
      <c r="Y2" s="2" vm="309">
        <f t="shared" ca="1" si="0"/>
        <v>44.667200000000001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614210497946</v>
      </c>
      <c r="H4" s="2">
        <f>IFERROR(SUM(D4:G4)*(4/MAX(1,COUNT(D4:G4))),"")</f>
        <v>2456841991784</v>
      </c>
      <c r="I4" s="2">
        <f t="shared" ref="I4:Z4" si="1">IFERROR(INDEX(I51:I500,MATCH($C$4,$C$51:$C$500,0)),"")</f>
        <v>2031032418644</v>
      </c>
      <c r="J4" s="2">
        <f t="shared" si="1"/>
        <v>2057171107586</v>
      </c>
      <c r="K4" s="2">
        <f t="shared" si="1"/>
        <v>2144995015994</v>
      </c>
      <c r="L4" s="2">
        <f t="shared" si="1"/>
        <v>2366530208133</v>
      </c>
      <c r="M4" s="2">
        <f t="shared" si="1"/>
        <v>2193251791687</v>
      </c>
      <c r="N4" s="2">
        <f t="shared" si="1"/>
        <v>2275473702348</v>
      </c>
      <c r="O4" s="2">
        <f t="shared" si="1"/>
        <v>1193590630021</v>
      </c>
      <c r="P4" s="2">
        <f t="shared" si="1"/>
        <v>473564916412</v>
      </c>
      <c r="Q4" s="2">
        <f t="shared" si="1"/>
        <v>255119235664</v>
      </c>
      <c r="R4" s="2">
        <f t="shared" si="1"/>
        <v>153359234412</v>
      </c>
      <c r="S4" s="2">
        <f t="shared" si="1"/>
        <v>83488085690</v>
      </c>
      <c r="T4" s="2">
        <f t="shared" si="1"/>
        <v>71130942578</v>
      </c>
      <c r="U4" s="2">
        <f t="shared" si="1"/>
        <v>25323497701</v>
      </c>
      <c r="V4" s="2">
        <f t="shared" si="1"/>
        <v>10884696285</v>
      </c>
      <c r="W4" s="2">
        <f t="shared" si="1"/>
        <v>26940846146</v>
      </c>
      <c r="X4" s="2">
        <f t="shared" si="1"/>
        <v>18843272131</v>
      </c>
      <c r="Y4" s="2">
        <f t="shared" si="1"/>
        <v>13378210145</v>
      </c>
      <c r="Z4" s="2">
        <f t="shared" si="1"/>
        <v>5352489345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126957032280</v>
      </c>
      <c r="H5" s="2">
        <f>IFERROR(SUM(D5:G5)*(4/MAX(1,COUNT(D5:G5))),"")</f>
        <v>507828129120</v>
      </c>
      <c r="I5" s="2">
        <f t="shared" ref="I5:Z5" si="2">IFERROR(INDEX(I51:I500,MATCH($C$5,$C$51:$C$500,0)),"")</f>
        <v>801626978375</v>
      </c>
      <c r="J5" s="2">
        <f t="shared" si="2"/>
        <v>131923656644</v>
      </c>
      <c r="K5" s="2">
        <f t="shared" si="2"/>
        <v>161905268157</v>
      </c>
      <c r="L5" s="2">
        <f t="shared" si="2"/>
        <v>151942254982</v>
      </c>
      <c r="M5" s="2">
        <f t="shared" si="2"/>
        <v>142956825792</v>
      </c>
      <c r="N5" s="2">
        <f t="shared" si="2"/>
        <v>122403937862</v>
      </c>
      <c r="O5" s="2">
        <f t="shared" si="2"/>
        <v>101945775548</v>
      </c>
      <c r="P5" s="2">
        <f t="shared" si="2"/>
        <v>69201425419</v>
      </c>
      <c r="Q5" s="2">
        <f t="shared" si="2"/>
        <v>119297295751</v>
      </c>
      <c r="R5" s="2">
        <f t="shared" si="2"/>
        <v>67408918397</v>
      </c>
      <c r="S5" s="2">
        <f t="shared" si="2"/>
        <v>27752281419</v>
      </c>
      <c r="T5" s="2">
        <f t="shared" si="2"/>
        <v>29765048780</v>
      </c>
      <c r="U5" s="2">
        <f t="shared" si="2"/>
        <v>12213628017</v>
      </c>
      <c r="V5" s="2">
        <f t="shared" si="2"/>
        <v>4047150869</v>
      </c>
      <c r="W5" s="2">
        <f t="shared" si="2"/>
        <v>17143972276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3344383490902</v>
      </c>
      <c r="H6" s="2">
        <f>IFERROR(INDEX(D6:G6,COUNT(D6:G6)),"")</f>
        <v>3344383490902</v>
      </c>
      <c r="I6" s="2">
        <f t="shared" ref="I6:Z6" si="3">IFERROR(INDEX(I51:I500,MATCH($C$6,$C$51:$C$500,0)),"")</f>
        <v>3213086890074</v>
      </c>
      <c r="J6" s="2">
        <f t="shared" si="3"/>
        <v>2465089207280</v>
      </c>
      <c r="K6" s="2">
        <f t="shared" si="3"/>
        <v>2434355338221</v>
      </c>
      <c r="L6" s="2">
        <f t="shared" si="3"/>
        <v>2268545666855</v>
      </c>
      <c r="M6" s="2">
        <f t="shared" si="3"/>
        <v>2112467867543</v>
      </c>
      <c r="N6" s="2">
        <f t="shared" si="3"/>
        <v>1960925784273</v>
      </c>
      <c r="O6" s="2">
        <f t="shared" si="3"/>
        <v>1834832036373</v>
      </c>
      <c r="P6" s="2">
        <f t="shared" si="3"/>
        <v>1729506653757</v>
      </c>
      <c r="Q6" s="2">
        <f t="shared" si="3"/>
        <v>1657351976596</v>
      </c>
      <c r="R6" s="2">
        <f t="shared" si="3"/>
        <v>1532748456367</v>
      </c>
      <c r="S6" s="2">
        <f t="shared" si="3"/>
        <v>541822725083</v>
      </c>
      <c r="T6" s="2">
        <f t="shared" si="3"/>
        <v>511097522251</v>
      </c>
      <c r="U6" s="2">
        <f t="shared" si="3"/>
        <v>477695638922</v>
      </c>
      <c r="V6" s="2">
        <f t="shared" si="3"/>
        <v>464852816860</v>
      </c>
      <c r="W6" s="2">
        <f t="shared" si="3"/>
        <v>460589487418</v>
      </c>
      <c r="X6" s="2">
        <f t="shared" si="3"/>
        <v>156357518505</v>
      </c>
      <c r="Y6" s="2">
        <f t="shared" si="3"/>
        <v>145132744194</v>
      </c>
      <c r="Z6" s="2">
        <f t="shared" si="3"/>
        <v>128534309530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11.77</v>
      </c>
      <c r="H7" s="3">
        <f>IFERROR(INDEX(D7:G7,COUNT(D7:G7)),"")</f>
        <v>11.77</v>
      </c>
      <c r="I7" s="3">
        <f t="shared" ref="I7:Z7" si="4">IFERROR(INDEX(I51:I500,MATCH($C$7,$C$51:$C$500,0))/1000000000,"")</f>
        <v>11.77</v>
      </c>
      <c r="J7" s="3">
        <f t="shared" si="4"/>
        <v>11.77</v>
      </c>
      <c r="K7" s="3">
        <f t="shared" si="4"/>
        <v>11.77</v>
      </c>
      <c r="L7" s="3">
        <f t="shared" si="4"/>
        <v>11.77</v>
      </c>
      <c r="M7" s="3">
        <f t="shared" si="4"/>
        <v>11.77</v>
      </c>
      <c r="N7" s="3">
        <f t="shared" si="4"/>
        <v>11.77</v>
      </c>
      <c r="O7" s="3">
        <f t="shared" si="4"/>
        <v>11.77</v>
      </c>
      <c r="P7" s="3">
        <f t="shared" si="4"/>
        <v>11.77</v>
      </c>
      <c r="Q7" s="3">
        <f t="shared" si="4"/>
        <v>11.76</v>
      </c>
      <c r="R7" s="3">
        <f t="shared" si="4"/>
        <v>11.76</v>
      </c>
      <c r="S7" s="3">
        <f t="shared" si="4"/>
        <v>2.94</v>
      </c>
      <c r="T7" s="3">
        <f t="shared" si="4"/>
        <v>2.94</v>
      </c>
      <c r="U7" s="3">
        <f t="shared" si="4"/>
        <v>2.94</v>
      </c>
      <c r="V7" s="3">
        <f t="shared" si="4"/>
        <v>2.94</v>
      </c>
      <c r="W7" s="3">
        <f t="shared" si="4"/>
        <v>2.94</v>
      </c>
      <c r="X7" s="3">
        <f t="shared" si="4"/>
        <v>0.14000000000000001</v>
      </c>
      <c r="Y7" s="3">
        <f t="shared" si="4"/>
        <v>0.14000000000000001</v>
      </c>
      <c r="Z7" s="3">
        <f t="shared" si="4"/>
        <v>0.14000000000000001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-434000000000</v>
      </c>
      <c r="H8" s="2">
        <f>IFERROR(INDEX(D8:G8,COUNT(D8:G8)),"")</f>
        <v>-434000000000</v>
      </c>
      <c r="I8" s="2">
        <f t="shared" ref="I8:Z8" si="5">IFERROR(INDEX(I51:I500,MATCH($C$8,$C$51:$C$500,0)),"")</f>
        <v>-619000000000</v>
      </c>
      <c r="J8" s="2">
        <f t="shared" si="5"/>
        <v>-95000000000</v>
      </c>
      <c r="K8" s="2">
        <f t="shared" si="5"/>
        <v>-96000000000</v>
      </c>
      <c r="L8" s="2">
        <f t="shared" si="5"/>
        <v>339000000000</v>
      </c>
      <c r="M8" s="2">
        <f t="shared" si="5"/>
        <v>1513000000000</v>
      </c>
      <c r="N8" s="2">
        <f t="shared" si="5"/>
        <v>496000000000</v>
      </c>
      <c r="O8" s="2">
        <f t="shared" si="5"/>
        <v>621000000000</v>
      </c>
      <c r="P8" s="2">
        <f t="shared" si="5"/>
        <v>-138000000000</v>
      </c>
      <c r="Q8" s="2">
        <f t="shared" si="5"/>
        <v>-135000000000</v>
      </c>
      <c r="R8" s="2">
        <f t="shared" si="5"/>
        <v>-919000000000</v>
      </c>
      <c r="S8" s="2">
        <f t="shared" si="5"/>
        <v>13000000000</v>
      </c>
      <c r="T8" s="2">
        <f t="shared" si="5"/>
        <v>-41000000000</v>
      </c>
      <c r="U8" s="2">
        <f t="shared" si="5"/>
        <v>-304000000000</v>
      </c>
      <c r="V8" s="2">
        <f t="shared" si="5"/>
        <v>0</v>
      </c>
      <c r="W8" s="2">
        <f t="shared" si="5"/>
        <v>-2000000000</v>
      </c>
      <c r="X8" s="2">
        <f t="shared" si="5"/>
        <v>-10000000000</v>
      </c>
      <c r="Y8" s="2">
        <f t="shared" si="5"/>
        <v>-7000000000</v>
      </c>
      <c r="Z8" s="2">
        <f t="shared" si="5"/>
        <v>8000000000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-36.86</v>
      </c>
      <c r="H9" s="3">
        <f>IFERROR(INDEX(D9:G9,COUNT(D9:G9)),"")</f>
        <v>-36.86</v>
      </c>
      <c r="I9" s="3">
        <f t="shared" ref="I9:Z9" si="6">IFERROR(INDEX(I51:I500,MATCH($C$9,$C$51:$C$500,0)),"")</f>
        <v>-52.57</v>
      </c>
      <c r="J9" s="3">
        <f t="shared" si="6"/>
        <v>-8.1</v>
      </c>
      <c r="K9" s="3">
        <f t="shared" si="6"/>
        <v>-8.14</v>
      </c>
      <c r="L9" s="3">
        <f t="shared" si="6"/>
        <v>28.77</v>
      </c>
      <c r="M9" s="3">
        <f t="shared" si="6"/>
        <v>128.62</v>
      </c>
      <c r="N9" s="3">
        <f t="shared" si="6"/>
        <v>42.15</v>
      </c>
      <c r="O9" s="3">
        <f t="shared" si="6"/>
        <v>52.81</v>
      </c>
      <c r="P9" s="3">
        <f t="shared" si="6"/>
        <v>-11.71</v>
      </c>
      <c r="Q9" s="3">
        <f t="shared" si="6"/>
        <v>-11.48</v>
      </c>
      <c r="R9" s="3">
        <f t="shared" si="6"/>
        <v>-78.11</v>
      </c>
      <c r="S9" s="3">
        <f t="shared" si="6"/>
        <v>4.32</v>
      </c>
      <c r="T9" s="3">
        <f t="shared" si="6"/>
        <v>-13.89</v>
      </c>
      <c r="U9" s="3">
        <f t="shared" si="6"/>
        <v>-103.5</v>
      </c>
      <c r="V9" s="3">
        <f t="shared" si="6"/>
        <v>0.12</v>
      </c>
      <c r="W9" s="3">
        <f t="shared" si="6"/>
        <v>-0.72</v>
      </c>
      <c r="X9" s="3">
        <f t="shared" si="6"/>
        <v>-70.09</v>
      </c>
      <c r="Y9" s="3">
        <f t="shared" si="6"/>
        <v>-49.29</v>
      </c>
      <c r="Z9" s="3">
        <f t="shared" si="6"/>
        <v>60.4</v>
      </c>
    </row>
    <row r="10" spans="1:26" ht="15.5" x14ac:dyDescent="0.35">
      <c r="C10" t="s">
        <v>17</v>
      </c>
      <c r="D10" s="3">
        <f ca="1">IFERROR(IF(D9=0,"",D2/D9),"")</f>
        <v>-30.792186652197504</v>
      </c>
      <c r="I10" s="3">
        <f t="shared" ref="I10:Z10" ca="1" si="7">IFERROR(IF(I9=0,"",I2/I9),"")</f>
        <v>-27.772493817766787</v>
      </c>
      <c r="J10" s="3">
        <f t="shared" ca="1" si="7"/>
        <v>-135.18518518518519</v>
      </c>
      <c r="K10" s="3">
        <f t="shared" ca="1" si="7"/>
        <v>-140.66339066339066</v>
      </c>
      <c r="L10" s="3">
        <f t="shared" ca="1" si="7"/>
        <v>39.27702467848453</v>
      </c>
      <c r="M10" s="3">
        <f t="shared" ca="1" si="7"/>
        <v>8.6689472865806252</v>
      </c>
      <c r="N10" s="3">
        <f t="shared" ca="1" si="7"/>
        <v>18.623962040332149</v>
      </c>
      <c r="O10" s="3">
        <f t="shared" ca="1" si="7"/>
        <v>13.065707252414315</v>
      </c>
      <c r="P10" s="3">
        <f t="shared" ca="1" si="7"/>
        <v>-46.114432109308282</v>
      </c>
      <c r="Q10" s="3">
        <f t="shared" ca="1" si="7"/>
        <v>-40.592334494773517</v>
      </c>
      <c r="R10" s="3">
        <f t="shared" ca="1" si="7"/>
        <v>-5.4794520547945202</v>
      </c>
      <c r="S10" s="3">
        <f t="shared" ca="1" si="7"/>
        <v>59.872384259259263</v>
      </c>
      <c r="T10" s="3">
        <f t="shared" ca="1" si="7"/>
        <v>-15.940892728581714</v>
      </c>
      <c r="U10" s="3">
        <f t="shared" ca="1" si="7"/>
        <v>-1.9310618357487923</v>
      </c>
      <c r="V10" s="3">
        <f t="shared" ca="1" si="7"/>
        <v>649.88750000000005</v>
      </c>
      <c r="W10" s="3">
        <f t="shared" ca="1" si="7"/>
        <v>-111.58041666666668</v>
      </c>
      <c r="X10" s="3">
        <f t="shared" ca="1" si="7"/>
        <v>-0.78067199315166214</v>
      </c>
      <c r="Y10" s="3">
        <f t="shared" ca="1" si="7"/>
        <v>-0.90621221343071623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308554830686</v>
      </c>
      <c r="H11" s="2">
        <f>IFERROR(INDEX(D11:G11,COUNT(D11:G11)),"")</f>
        <v>308554830686</v>
      </c>
      <c r="I11" s="2">
        <f t="shared" ref="I11:Z11" si="8">IFERROR(INDEX(I51:I500,MATCH($C$11,$C$51:$C$500,0)),"")</f>
        <v>266527092476</v>
      </c>
      <c r="J11" s="2">
        <f t="shared" si="8"/>
        <v>178357005205</v>
      </c>
      <c r="K11" s="2">
        <f t="shared" si="8"/>
        <v>112577426448</v>
      </c>
      <c r="L11" s="2">
        <f t="shared" si="8"/>
        <v>711161908208</v>
      </c>
      <c r="M11" s="2">
        <f t="shared" si="8"/>
        <v>750002049346</v>
      </c>
      <c r="N11" s="2">
        <f t="shared" si="8"/>
        <v>320984731248</v>
      </c>
      <c r="O11" s="2">
        <f t="shared" si="8"/>
        <v>258830365244</v>
      </c>
      <c r="P11" s="2">
        <f t="shared" si="8"/>
        <v>143099562532</v>
      </c>
      <c r="Q11" s="2">
        <f t="shared" si="8"/>
        <v>141598952929</v>
      </c>
      <c r="R11" s="2">
        <f t="shared" si="8"/>
        <v>142414980760</v>
      </c>
      <c r="S11" s="2">
        <f t="shared" si="8"/>
        <v>36099360768</v>
      </c>
      <c r="T11" s="2">
        <f t="shared" si="8"/>
        <v>29125500353</v>
      </c>
      <c r="U11" s="2">
        <f t="shared" si="8"/>
        <v>22420155176</v>
      </c>
      <c r="V11" s="2">
        <f t="shared" si="8"/>
        <v>14807224669</v>
      </c>
      <c r="W11" s="2">
        <f t="shared" si="8"/>
        <v>7649047225</v>
      </c>
      <c r="X11" s="2">
        <f t="shared" si="8"/>
        <v>8316271784</v>
      </c>
      <c r="Y11" s="2">
        <f t="shared" si="8"/>
        <v>13676019935</v>
      </c>
      <c r="Z11" s="2">
        <f t="shared" si="8"/>
        <v>9751053284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-1838703680</v>
      </c>
      <c r="H15" s="2">
        <f>IFERROR(SUM(D15:G15)*(4/MAX(1,COUNT(D15:G15))),"")</f>
        <v>-7354814720</v>
      </c>
      <c r="I15" s="2">
        <f t="shared" ref="I15:Z15" si="12">IFERROR(INDEX(I51:I500,MATCH($C$15,$C$51:$C$500,0)),"")</f>
        <v>-5771283597</v>
      </c>
      <c r="J15" s="2">
        <f t="shared" si="12"/>
        <v>-4242090076</v>
      </c>
      <c r="K15" s="2">
        <f t="shared" si="12"/>
        <v>-4254595195</v>
      </c>
      <c r="L15" s="2">
        <f t="shared" si="12"/>
        <v>-6529068249</v>
      </c>
      <c r="M15" s="2">
        <f t="shared" si="12"/>
        <v>-9632191656</v>
      </c>
      <c r="N15" s="2">
        <f t="shared" si="12"/>
        <v>-7185626138</v>
      </c>
      <c r="O15" s="2">
        <f t="shared" si="12"/>
        <v>-10330959021</v>
      </c>
      <c r="P15" s="2">
        <f t="shared" si="12"/>
        <v>-8292348150</v>
      </c>
      <c r="Q15" s="2">
        <f t="shared" si="12"/>
        <v>-5694508383</v>
      </c>
      <c r="R15" s="2">
        <f t="shared" si="12"/>
        <v>-3279233542</v>
      </c>
      <c r="S15" s="2">
        <f t="shared" si="12"/>
        <v>-1470645166</v>
      </c>
      <c r="T15" s="2">
        <f t="shared" si="12"/>
        <v>-69516602</v>
      </c>
      <c r="U15" s="2">
        <f t="shared" si="12"/>
        <v>341855049</v>
      </c>
      <c r="V15" s="2">
        <f t="shared" si="12"/>
        <v>306772573</v>
      </c>
      <c r="W15" s="2">
        <f t="shared" si="12"/>
        <v>-83900509</v>
      </c>
      <c r="X15" s="2">
        <f t="shared" si="12"/>
        <v>498490380</v>
      </c>
      <c r="Y15" s="2">
        <f t="shared" si="12"/>
        <v>-325929942</v>
      </c>
      <c r="Z15" s="2">
        <f t="shared" si="12"/>
        <v>-233139395</v>
      </c>
    </row>
    <row r="16" spans="1:26" ht="15.5" x14ac:dyDescent="0.35">
      <c r="C16" t="s">
        <v>28</v>
      </c>
      <c r="D16" s="2">
        <f>IFERROR(INDEX(D51:D500,MATCH($C$16,$C$51:$C$500,0)),"")</f>
        <v>128880804046</v>
      </c>
      <c r="H16" s="2">
        <f>IFERROR(SUM(D16:G16)*(4/MAX(1,COUNT(D16:G16))),"")</f>
        <v>515523216184</v>
      </c>
      <c r="I16" s="2">
        <f t="shared" ref="I16:Z16" si="13">IFERROR(INDEX(I51:I500,MATCH($C$16,$C$51:$C$500,0)),"")</f>
        <v>109671821056</v>
      </c>
      <c r="J16" s="2">
        <f t="shared" si="13"/>
        <v>97342393693</v>
      </c>
      <c r="K16" s="2">
        <f t="shared" si="13"/>
        <v>113021263471</v>
      </c>
      <c r="L16" s="2">
        <f t="shared" si="13"/>
        <v>163126522313</v>
      </c>
      <c r="M16" s="2">
        <f t="shared" si="13"/>
        <v>112587381009</v>
      </c>
      <c r="N16" s="2">
        <f t="shared" si="13"/>
        <v>131911926462</v>
      </c>
      <c r="O16" s="2">
        <f t="shared" si="13"/>
        <v>113228232421</v>
      </c>
      <c r="P16" s="2">
        <f t="shared" si="13"/>
        <v>78692070820</v>
      </c>
      <c r="Q16" s="2">
        <f t="shared" si="13"/>
        <v>130539713074</v>
      </c>
      <c r="R16" s="2">
        <f t="shared" si="13"/>
        <v>73638700977</v>
      </c>
      <c r="S16" s="2">
        <f t="shared" si="13"/>
        <v>28906227354</v>
      </c>
      <c r="T16" s="2">
        <f t="shared" si="13"/>
        <v>33471399931</v>
      </c>
      <c r="U16" s="2">
        <f t="shared" si="13"/>
        <v>12500967013</v>
      </c>
      <c r="V16" s="2">
        <f t="shared" si="13"/>
        <v>3956556869</v>
      </c>
      <c r="W16" s="2">
        <f t="shared" si="13"/>
        <v>19315869418</v>
      </c>
      <c r="X16" s="2">
        <f t="shared" si="13"/>
        <v>10725783932</v>
      </c>
      <c r="Y16" s="2">
        <f t="shared" si="13"/>
        <v>6924364604</v>
      </c>
      <c r="Z16" s="2">
        <f t="shared" si="13"/>
        <v>774089776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13358950000000</v>
      </c>
      <c r="H20" s="2" t="str">
        <f t="shared" ref="H20:Z20" si="14">IFERROR(H21*H2,"")</f>
        <v/>
      </c>
      <c r="I20" s="2">
        <f t="shared" ca="1" si="14"/>
        <v>17184200000000</v>
      </c>
      <c r="J20" s="2">
        <f t="shared" ca="1" si="14"/>
        <v>12888150000000</v>
      </c>
      <c r="K20" s="2">
        <f t="shared" ca="1" si="14"/>
        <v>13476650000000</v>
      </c>
      <c r="L20" s="2">
        <f t="shared" ca="1" si="14"/>
        <v>13300100000000</v>
      </c>
      <c r="M20" s="2">
        <f t="shared" ca="1" si="14"/>
        <v>13123550000000</v>
      </c>
      <c r="N20" s="2">
        <f t="shared" ca="1" si="14"/>
        <v>9239450000000</v>
      </c>
      <c r="O20" s="2">
        <f t="shared" ca="1" si="14"/>
        <v>8121300000000</v>
      </c>
      <c r="P20" s="2">
        <f t="shared" ca="1" si="14"/>
        <v>6355800000000</v>
      </c>
      <c r="Q20" s="2">
        <f t="shared" ca="1" si="14"/>
        <v>5480160000000</v>
      </c>
      <c r="R20" s="2">
        <f t="shared" ca="1" si="14"/>
        <v>5033280000000</v>
      </c>
      <c r="S20" s="2">
        <f t="shared" ca="1" si="14"/>
        <v>760427178000</v>
      </c>
      <c r="T20" s="2">
        <f t="shared" ca="1" si="14"/>
        <v>650971860000</v>
      </c>
      <c r="U20" s="2">
        <f t="shared" ca="1" si="14"/>
        <v>587602806000</v>
      </c>
      <c r="V20" s="2">
        <f t="shared" ca="1" si="14"/>
        <v>229280310000.00003</v>
      </c>
      <c r="W20" s="2">
        <f t="shared" ca="1" si="14"/>
        <v>236193426000</v>
      </c>
      <c r="X20" s="2">
        <f t="shared" ca="1" si="14"/>
        <v>7660422000</v>
      </c>
      <c r="Y20" s="2">
        <f t="shared" ca="1" si="14"/>
        <v>6253408000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11770000000</v>
      </c>
      <c r="H21" s="2">
        <f>IFERROR(INDEX(D21:G21,COUNT(D21:G21)),"")</f>
        <v>11770000000</v>
      </c>
      <c r="I21" s="2">
        <f t="shared" ref="I21:Z21" si="15">IFERROR(INDEX(I51:I500,MATCH($C$7,$C$51:$C$500,0)),"")</f>
        <v>11770000000</v>
      </c>
      <c r="J21" s="2">
        <f t="shared" si="15"/>
        <v>11770000000</v>
      </c>
      <c r="K21" s="2">
        <f t="shared" si="15"/>
        <v>11770000000</v>
      </c>
      <c r="L21" s="2">
        <f t="shared" si="15"/>
        <v>11770000000</v>
      </c>
      <c r="M21" s="2">
        <f t="shared" si="15"/>
        <v>11770000000</v>
      </c>
      <c r="N21" s="2">
        <f t="shared" si="15"/>
        <v>11770000000</v>
      </c>
      <c r="O21" s="2">
        <f t="shared" si="15"/>
        <v>11770000000</v>
      </c>
      <c r="P21" s="2">
        <f t="shared" si="15"/>
        <v>11770000000</v>
      </c>
      <c r="Q21" s="2">
        <f t="shared" si="15"/>
        <v>11760000000</v>
      </c>
      <c r="R21" s="2">
        <f t="shared" si="15"/>
        <v>11760000000</v>
      </c>
      <c r="S21" s="2">
        <f t="shared" si="15"/>
        <v>2940000000</v>
      </c>
      <c r="T21" s="2">
        <f t="shared" si="15"/>
        <v>2940000000</v>
      </c>
      <c r="U21" s="2">
        <f t="shared" si="15"/>
        <v>2940000000</v>
      </c>
      <c r="V21" s="2">
        <f t="shared" si="15"/>
        <v>2940000000</v>
      </c>
      <c r="W21" s="2">
        <f t="shared" si="15"/>
        <v>2940000000</v>
      </c>
      <c r="X21" s="2">
        <f t="shared" si="15"/>
        <v>140000000</v>
      </c>
      <c r="Y21" s="2">
        <f t="shared" si="15"/>
        <v>140000000</v>
      </c>
      <c r="Z21" s="2">
        <f t="shared" si="15"/>
        <v>140000000</v>
      </c>
    </row>
    <row r="23" spans="1:26" ht="15.5" x14ac:dyDescent="0.35">
      <c r="B23" t="s">
        <v>53</v>
      </c>
      <c r="C23" t="s">
        <v>54</v>
      </c>
      <c r="D23" s="3">
        <f>IFERROR(D5/D6*100,"")</f>
        <v>3.7961266291790876</v>
      </c>
      <c r="H23" s="3">
        <f t="shared" ref="H23:Z23" si="16">IFERROR(H5/H6*100,"")</f>
        <v>15.18450651671635</v>
      </c>
      <c r="I23" s="3">
        <f t="shared" si="16"/>
        <v>24.948811090400916</v>
      </c>
      <c r="J23" s="3">
        <f t="shared" si="16"/>
        <v>5.3516788055538829</v>
      </c>
      <c r="K23" s="3">
        <f t="shared" si="16"/>
        <v>6.6508477877070566</v>
      </c>
      <c r="L23" s="3">
        <f t="shared" si="16"/>
        <v>6.697782513351175</v>
      </c>
      <c r="M23" s="3">
        <f t="shared" si="16"/>
        <v>6.7672899544868494</v>
      </c>
      <c r="N23" s="3">
        <f t="shared" si="16"/>
        <v>6.2421504599359645</v>
      </c>
      <c r="O23" s="3">
        <f t="shared" si="16"/>
        <v>5.5561366668483219</v>
      </c>
      <c r="P23" s="3">
        <f t="shared" si="16"/>
        <v>4.0012234280032422</v>
      </c>
      <c r="Q23" s="3">
        <f t="shared" si="16"/>
        <v>7.1980663996323928</v>
      </c>
      <c r="R23" s="3">
        <f t="shared" si="16"/>
        <v>4.3979113544029342</v>
      </c>
      <c r="S23" s="3">
        <f t="shared" si="16"/>
        <v>5.1220224132807868</v>
      </c>
      <c r="T23" s="3">
        <f t="shared" si="16"/>
        <v>5.8237513359304414</v>
      </c>
      <c r="U23" s="3">
        <f t="shared" si="16"/>
        <v>2.5567803056695455</v>
      </c>
      <c r="V23" s="3">
        <f t="shared" si="16"/>
        <v>0.87063060009785476</v>
      </c>
      <c r="W23" s="3">
        <f t="shared" si="16"/>
        <v>3.7221805413116789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-0.31378822303427201</v>
      </c>
      <c r="H24" s="4">
        <f t="shared" ref="H24:Z24" si="17">IFERROR(_xlfn.RRI(5,M23,H23),"")</f>
        <v>0.175431106026394</v>
      </c>
      <c r="I24" s="4">
        <f t="shared" si="17"/>
        <v>0.31929866931123874</v>
      </c>
      <c r="J24" s="4">
        <f t="shared" si="17"/>
        <v>-7.4704991734991788E-3</v>
      </c>
      <c r="K24" s="4">
        <f t="shared" si="17"/>
        <v>0.10697252314569194</v>
      </c>
      <c r="L24" s="4">
        <f t="shared" si="17"/>
        <v>-1.4303899290553534E-2</v>
      </c>
      <c r="M24" s="4">
        <f t="shared" si="17"/>
        <v>9.0017982399749119E-2</v>
      </c>
      <c r="N24" s="4">
        <f t="shared" si="17"/>
        <v>4.0347796407228076E-2</v>
      </c>
      <c r="O24" s="4">
        <f t="shared" si="17"/>
        <v>-9.3641984247576637E-3</v>
      </c>
      <c r="P24" s="4">
        <f t="shared" si="17"/>
        <v>9.3704195600240459E-2</v>
      </c>
      <c r="Q24" s="4">
        <f t="shared" si="17"/>
        <v>0.52572542779000542</v>
      </c>
      <c r="R24" s="4">
        <f t="shared" si="17"/>
        <v>3.3926835101363517E-2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10.43</v>
      </c>
      <c r="H25" s="3">
        <f>IFERROR(INDEX(D25:G25,COUNT(D25:G25)),"")</f>
        <v>10.43</v>
      </c>
      <c r="I25" s="3">
        <f t="shared" ref="I25:Z25" si="18">IFERROR(INDEX(I51:I500,MATCH($C$25,$C$51:$C$500,0)),"")</f>
        <v>8.32</v>
      </c>
      <c r="J25" s="3">
        <f t="shared" si="18"/>
        <v>7.58</v>
      </c>
      <c r="K25" s="3">
        <f t="shared" si="18"/>
        <v>8.92</v>
      </c>
      <c r="L25" s="3">
        <f t="shared" si="18"/>
        <v>12.96</v>
      </c>
      <c r="M25" s="3">
        <f t="shared" si="18"/>
        <v>8.4</v>
      </c>
      <c r="N25" s="3">
        <f t="shared" si="18"/>
        <v>10.29</v>
      </c>
      <c r="O25" s="3">
        <f t="shared" si="18"/>
        <v>8.4700000000000006</v>
      </c>
      <c r="P25" s="3">
        <f t="shared" si="18"/>
        <v>5.74</v>
      </c>
      <c r="Q25" s="3">
        <f t="shared" si="18"/>
        <v>10.199999999999999</v>
      </c>
      <c r="R25" s="3">
        <f t="shared" si="18"/>
        <v>5.73</v>
      </c>
      <c r="S25" s="3">
        <f t="shared" si="18"/>
        <v>8.6999999999999993</v>
      </c>
      <c r="T25" s="3">
        <f t="shared" si="18"/>
        <v>10.119999999999999</v>
      </c>
      <c r="U25" s="3">
        <f t="shared" si="18"/>
        <v>4.1500000000000004</v>
      </c>
      <c r="V25" s="3">
        <f t="shared" si="18"/>
        <v>1.38</v>
      </c>
      <c r="W25" s="3">
        <f t="shared" si="18"/>
        <v>5.83</v>
      </c>
      <c r="X25" s="3">
        <f t="shared" si="18"/>
        <v>80.16</v>
      </c>
      <c r="Y25" s="3">
        <f t="shared" si="18"/>
        <v>47.12</v>
      </c>
      <c r="Z25" s="3">
        <f t="shared" si="18"/>
        <v>3.86</v>
      </c>
    </row>
    <row r="26" spans="1:26" ht="15.5" x14ac:dyDescent="0.35">
      <c r="C26" t="s">
        <v>58</v>
      </c>
      <c r="D26" s="4">
        <f>IFERROR(_xlfn.RRI(5,I25,D25),"")</f>
        <v>4.6242111319769519E-2</v>
      </c>
      <c r="H26" s="4">
        <f t="shared" ref="H26:Z26" si="19">IFERROR(_xlfn.RRI(5,M25,H25),"")</f>
        <v>4.4241633750560005E-2</v>
      </c>
      <c r="I26" s="4">
        <f t="shared" si="19"/>
        <v>-4.1611507805451309E-2</v>
      </c>
      <c r="J26" s="4">
        <f t="shared" si="19"/>
        <v>-2.1958779223152369E-2</v>
      </c>
      <c r="K26" s="4">
        <f t="shared" si="19"/>
        <v>9.2170878531204981E-2</v>
      </c>
      <c r="L26" s="4">
        <f t="shared" si="19"/>
        <v>4.9061541088666338E-2</v>
      </c>
      <c r="M26" s="4">
        <f t="shared" si="19"/>
        <v>7.950568255887358E-2</v>
      </c>
      <c r="N26" s="4">
        <f t="shared" si="19"/>
        <v>3.4139732569106629E-2</v>
      </c>
      <c r="O26" s="4">
        <f t="shared" si="19"/>
        <v>-3.4970522076840038E-2</v>
      </c>
      <c r="P26" s="4">
        <f t="shared" si="19"/>
        <v>6.7020489689063822E-2</v>
      </c>
      <c r="Q26" s="4">
        <f t="shared" si="19"/>
        <v>0.49191546931911234</v>
      </c>
      <c r="R26" s="4">
        <f t="shared" si="19"/>
        <v>-3.4543140095321112E-3</v>
      </c>
      <c r="S26" s="4">
        <f t="shared" si="19"/>
        <v>-0.3586245847834364</v>
      </c>
      <c r="T26" s="4">
        <f t="shared" si="19"/>
        <v>-0.26481769396027355</v>
      </c>
      <c r="U26" s="4">
        <f t="shared" si="19"/>
        <v>1.4593693268762031E-2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52.184409341206454</v>
      </c>
      <c r="H27" s="3">
        <f t="shared" ref="H27:Z27" si="20">IFERROR(H4/H21,"")</f>
        <v>208.73763736482582</v>
      </c>
      <c r="I27" s="3">
        <f t="shared" si="20"/>
        <v>172.56010353814784</v>
      </c>
      <c r="J27" s="3">
        <f t="shared" si="20"/>
        <v>174.78089274307561</v>
      </c>
      <c r="K27" s="3">
        <f t="shared" si="20"/>
        <v>182.24256720424808</v>
      </c>
      <c r="L27" s="3">
        <f t="shared" si="20"/>
        <v>201.0645886264231</v>
      </c>
      <c r="M27" s="3">
        <f t="shared" si="20"/>
        <v>186.34254814672897</v>
      </c>
      <c r="N27" s="3">
        <f t="shared" si="20"/>
        <v>193.32826697943926</v>
      </c>
      <c r="O27" s="3">
        <f t="shared" si="20"/>
        <v>101.40956924562447</v>
      </c>
      <c r="P27" s="3">
        <f t="shared" si="20"/>
        <v>40.23491218453696</v>
      </c>
      <c r="Q27" s="3">
        <f t="shared" si="20"/>
        <v>21.693812556462586</v>
      </c>
      <c r="R27" s="3">
        <f t="shared" si="20"/>
        <v>13.040751225510204</v>
      </c>
      <c r="S27" s="3">
        <f t="shared" si="20"/>
        <v>28.397308057823128</v>
      </c>
      <c r="T27" s="3">
        <f t="shared" si="20"/>
        <v>24.194198155782313</v>
      </c>
      <c r="U27" s="3">
        <f t="shared" si="20"/>
        <v>8.6134345921768709</v>
      </c>
      <c r="V27" s="3">
        <f t="shared" si="20"/>
        <v>3.7022776479591837</v>
      </c>
      <c r="W27" s="3">
        <f t="shared" si="20"/>
        <v>9.1635531108843544</v>
      </c>
      <c r="X27" s="3">
        <f t="shared" si="20"/>
        <v>134.59480093571429</v>
      </c>
      <c r="Y27" s="3">
        <f t="shared" si="20"/>
        <v>95.558643892857148</v>
      </c>
      <c r="Z27" s="3">
        <f t="shared" si="20"/>
        <v>38.232066750000001</v>
      </c>
    </row>
    <row r="28" spans="1:26" ht="15.5" x14ac:dyDescent="0.35">
      <c r="C28" t="s">
        <v>60</v>
      </c>
      <c r="D28" s="4">
        <f>IFERROR(_xlfn.RRI(5,I27,D27),"")</f>
        <v>-0.21273657387763745</v>
      </c>
      <c r="H28" s="4">
        <f t="shared" ref="H28:Z28" si="21">IFERROR(_xlfn.RRI(5,M27,H27),"")</f>
        <v>2.295786723770088E-2</v>
      </c>
      <c r="I28" s="4">
        <f t="shared" si="21"/>
        <v>-2.247244809856519E-2</v>
      </c>
      <c r="J28" s="4">
        <f t="shared" si="21"/>
        <v>0.1150208875961618</v>
      </c>
      <c r="K28" s="4">
        <f t="shared" si="21"/>
        <v>0.35272449219292668</v>
      </c>
      <c r="L28" s="4">
        <f t="shared" si="21"/>
        <v>0.56098935432361063</v>
      </c>
      <c r="M28" s="4">
        <f t="shared" si="21"/>
        <v>0.70216589240182392</v>
      </c>
      <c r="N28" s="4">
        <f t="shared" si="21"/>
        <v>0.46758625974063528</v>
      </c>
      <c r="O28" s="4">
        <f t="shared" si="21"/>
        <v>0.33190589448261543</v>
      </c>
      <c r="P28" s="4">
        <f t="shared" si="21"/>
        <v>0.3610852874099062</v>
      </c>
      <c r="Q28" s="4">
        <f t="shared" si="21"/>
        <v>0.4242078646317069</v>
      </c>
      <c r="R28" s="4">
        <f t="shared" si="21"/>
        <v>7.311864779133348E-2</v>
      </c>
      <c r="S28" s="4">
        <f t="shared" si="21"/>
        <v>-0.2674289068387905</v>
      </c>
      <c r="T28" s="4">
        <f t="shared" si="21"/>
        <v>-0.24021931102358163</v>
      </c>
      <c r="U28" s="4">
        <f t="shared" si="21"/>
        <v>-0.2577508364065787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275.5</v>
      </c>
      <c r="H32" s="3">
        <f>IFERROR(INDEX(D32:G32,COUNT(D32:G32)),"")</f>
        <v>275.5</v>
      </c>
      <c r="I32" s="3">
        <f t="shared" ref="I32:Z32" si="22">IFERROR(INDEX(I51:I500,MATCH($C$32,$C$51:$C$500,0)),"")</f>
        <v>264.70999999999998</v>
      </c>
      <c r="J32" s="3">
        <f t="shared" si="22"/>
        <v>201.65</v>
      </c>
      <c r="K32" s="3">
        <f t="shared" si="22"/>
        <v>199.37</v>
      </c>
      <c r="L32" s="3">
        <f t="shared" si="22"/>
        <v>185.61</v>
      </c>
      <c r="M32" s="3">
        <f t="shared" si="22"/>
        <v>172.7</v>
      </c>
      <c r="N32" s="3">
        <f t="shared" si="22"/>
        <v>160.55000000000001</v>
      </c>
      <c r="O32" s="3">
        <f t="shared" si="22"/>
        <v>150.13999999999999</v>
      </c>
      <c r="P32" s="3">
        <f t="shared" si="22"/>
        <v>141.47999999999999</v>
      </c>
      <c r="Q32" s="3">
        <f t="shared" si="22"/>
        <v>135.63999999999999</v>
      </c>
      <c r="R32" s="3">
        <f t="shared" si="22"/>
        <v>125.47</v>
      </c>
      <c r="S32" s="3">
        <f t="shared" si="22"/>
        <v>165.88</v>
      </c>
      <c r="T32" s="3">
        <f t="shared" si="22"/>
        <v>156.09</v>
      </c>
      <c r="U32" s="3">
        <f t="shared" si="22"/>
        <v>145.96</v>
      </c>
      <c r="V32" s="3">
        <f t="shared" si="22"/>
        <v>141.81</v>
      </c>
      <c r="W32" s="3">
        <f t="shared" si="22"/>
        <v>140.43</v>
      </c>
      <c r="X32" s="3">
        <f t="shared" si="22"/>
        <v>791.28</v>
      </c>
      <c r="Y32" s="3">
        <f t="shared" si="22"/>
        <v>721.31</v>
      </c>
      <c r="Z32" s="3">
        <f t="shared" si="22"/>
        <v>689.86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4.12</v>
      </c>
      <c r="H33" s="3">
        <f>IFERROR(INDEX(D33:G33,COUNT(D33:G33)),"")</f>
        <v>4.12</v>
      </c>
      <c r="I33" s="3">
        <f t="shared" ref="I33:Z33" si="23">IFERROR(INDEX(I51:I500,MATCH($C$33,$C$51:$C$500,0)),"")</f>
        <v>5.52</v>
      </c>
      <c r="J33" s="3">
        <f t="shared" si="23"/>
        <v>5.43</v>
      </c>
      <c r="K33" s="3">
        <f t="shared" si="23"/>
        <v>5.74</v>
      </c>
      <c r="L33" s="3">
        <f t="shared" si="23"/>
        <v>6.09</v>
      </c>
      <c r="M33" s="3">
        <f t="shared" si="23"/>
        <v>6.46</v>
      </c>
      <c r="N33" s="3">
        <f t="shared" si="23"/>
        <v>4.8899999999999997</v>
      </c>
      <c r="O33" s="3">
        <f t="shared" si="23"/>
        <v>4.5999999999999996</v>
      </c>
      <c r="P33" s="3">
        <f t="shared" si="23"/>
        <v>3.82</v>
      </c>
      <c r="Q33" s="3">
        <f t="shared" si="23"/>
        <v>3.44</v>
      </c>
      <c r="R33" s="3">
        <f t="shared" si="23"/>
        <v>3.41</v>
      </c>
      <c r="S33" s="3">
        <f t="shared" si="23"/>
        <v>2.56</v>
      </c>
      <c r="T33" s="3">
        <f t="shared" si="23"/>
        <v>2.3199999999999998</v>
      </c>
      <c r="U33" s="3">
        <f t="shared" si="23"/>
        <v>2.2400000000000002</v>
      </c>
      <c r="V33" s="3">
        <f t="shared" si="23"/>
        <v>0.9</v>
      </c>
      <c r="W33" s="3">
        <f t="shared" si="23"/>
        <v>0.93</v>
      </c>
      <c r="X33" s="3">
        <f t="shared" si="23"/>
        <v>0.11</v>
      </c>
      <c r="Y33" s="3">
        <f t="shared" si="23"/>
        <v>0.1</v>
      </c>
      <c r="Z33" s="3">
        <f t="shared" si="23"/>
        <v>0.06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108.82</v>
      </c>
      <c r="H34" s="3">
        <f>IFERROR(INDEX(D34:G34,COUNT(D34:G34)),"")</f>
        <v>108.82</v>
      </c>
      <c r="I34" s="3">
        <f t="shared" ref="I34:Z34" si="24">IFERROR(INDEX(I51:I500,MATCH($C$34,$C$51:$C$500,0)),"")</f>
        <v>175.48</v>
      </c>
      <c r="J34" s="3">
        <f t="shared" si="24"/>
        <v>144.46</v>
      </c>
      <c r="K34" s="3">
        <f t="shared" si="24"/>
        <v>128.36000000000001</v>
      </c>
      <c r="L34" s="3">
        <f t="shared" si="24"/>
        <v>87.19</v>
      </c>
      <c r="M34" s="3">
        <f t="shared" si="24"/>
        <v>132.74</v>
      </c>
      <c r="N34" s="3">
        <f t="shared" si="24"/>
        <v>76.290000000000006</v>
      </c>
      <c r="O34" s="3">
        <f t="shared" si="24"/>
        <v>81.459999999999994</v>
      </c>
      <c r="P34" s="3">
        <f t="shared" si="24"/>
        <v>94.08</v>
      </c>
      <c r="Q34" s="3">
        <f t="shared" si="24"/>
        <v>45.69</v>
      </c>
      <c r="R34" s="3">
        <f t="shared" si="24"/>
        <v>74.69</v>
      </c>
      <c r="S34" s="3">
        <f t="shared" si="24"/>
        <v>48.74</v>
      </c>
      <c r="T34" s="3">
        <f t="shared" si="24"/>
        <v>35.770000000000003</v>
      </c>
      <c r="U34" s="3">
        <f t="shared" si="24"/>
        <v>78.8</v>
      </c>
      <c r="V34" s="3">
        <f t="shared" si="24"/>
        <v>92.75</v>
      </c>
      <c r="W34" s="3">
        <f t="shared" si="24"/>
        <v>22.47</v>
      </c>
      <c r="X34" s="3">
        <f t="shared" si="24"/>
        <v>1.1200000000000001</v>
      </c>
      <c r="Y34" s="3">
        <f t="shared" si="24"/>
        <v>1.57</v>
      </c>
      <c r="Z34" s="3">
        <f t="shared" si="24"/>
        <v>11.4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21.74</v>
      </c>
      <c r="H35" s="3">
        <f>IFERROR(INDEX(D35:G35,COUNT(D35:G35)),"")</f>
        <v>21.74</v>
      </c>
      <c r="I35" s="3">
        <f t="shared" ref="I35:Z35" si="25">IFERROR(INDEX(I51:I500,MATCH($C$35,$C$51:$C$500,0)),"")</f>
        <v>8.4600000000000009</v>
      </c>
      <c r="J35" s="3">
        <f t="shared" si="25"/>
        <v>6.26</v>
      </c>
      <c r="K35" s="3">
        <f t="shared" si="25"/>
        <v>6.28</v>
      </c>
      <c r="L35" s="3">
        <f t="shared" si="25"/>
        <v>5.62</v>
      </c>
      <c r="M35" s="3">
        <f t="shared" si="25"/>
        <v>5.98</v>
      </c>
      <c r="N35" s="3">
        <f t="shared" si="25"/>
        <v>4.0599999999999996</v>
      </c>
      <c r="O35" s="3">
        <f t="shared" si="25"/>
        <v>6.8</v>
      </c>
      <c r="P35" s="3">
        <f t="shared" si="25"/>
        <v>13.42</v>
      </c>
      <c r="Q35" s="3">
        <f t="shared" si="25"/>
        <v>21.48</v>
      </c>
      <c r="R35" s="3">
        <f t="shared" si="25"/>
        <v>32.83</v>
      </c>
      <c r="S35" s="3">
        <f t="shared" si="25"/>
        <v>14.93</v>
      </c>
      <c r="T35" s="3">
        <f t="shared" si="25"/>
        <v>14.96</v>
      </c>
      <c r="U35" s="3">
        <f t="shared" si="25"/>
        <v>37.97</v>
      </c>
      <c r="V35" s="3">
        <f t="shared" si="25"/>
        <v>34.58</v>
      </c>
      <c r="W35" s="3">
        <f t="shared" si="25"/>
        <v>14.3</v>
      </c>
      <c r="X35" s="3">
        <f t="shared" si="25"/>
        <v>0.67</v>
      </c>
      <c r="Y35" s="3">
        <f t="shared" si="25"/>
        <v>0.77</v>
      </c>
      <c r="Z35" s="3">
        <f t="shared" si="25"/>
        <v>1.1499999999999999</v>
      </c>
    </row>
    <row r="36" spans="1:26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Z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  <c r="Z36" s="4" t="str">
        <f t="shared" si="26"/>
        <v/>
      </c>
    </row>
    <row r="37" spans="1:26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Z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  <c r="Z37" s="3" t="str">
        <f t="shared" si="27"/>
        <v/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614210497946</v>
      </c>
      <c r="E51" s="5">
        <v>397017997635</v>
      </c>
      <c r="F51" s="5">
        <v>530411180555</v>
      </c>
      <c r="G51" s="5">
        <v>477331116481</v>
      </c>
      <c r="I51" s="5">
        <v>2031032418644</v>
      </c>
      <c r="J51" s="5">
        <v>2057171107586</v>
      </c>
      <c r="K51" s="5">
        <v>2144995015994</v>
      </c>
      <c r="L51" s="5">
        <v>2366530208133</v>
      </c>
      <c r="M51" s="5">
        <v>2193251791687</v>
      </c>
      <c r="N51" s="5">
        <v>2275473702348</v>
      </c>
      <c r="O51" s="5">
        <v>1193590630021</v>
      </c>
      <c r="P51" s="5">
        <v>473564916412</v>
      </c>
      <c r="Q51" s="5">
        <v>255119235664</v>
      </c>
      <c r="R51" s="5">
        <v>153359234412</v>
      </c>
      <c r="S51" s="5">
        <v>83488085690</v>
      </c>
      <c r="T51" s="5">
        <v>71130942578</v>
      </c>
      <c r="U51" s="5">
        <v>25323497701</v>
      </c>
      <c r="V51" s="5">
        <v>10884696285</v>
      </c>
      <c r="W51" s="5">
        <v>26940846146</v>
      </c>
      <c r="X51" s="5">
        <v>18843272131</v>
      </c>
      <c r="Y51" s="5">
        <v>13378210145</v>
      </c>
      <c r="Z51" s="5">
        <v>5352489345</v>
      </c>
    </row>
    <row r="52" spans="2:26" ht="15.5" x14ac:dyDescent="0.35">
      <c r="C52" t="s">
        <v>393</v>
      </c>
      <c r="D52" s="5">
        <v>169204326036</v>
      </c>
      <c r="E52" s="5">
        <v>334093931862</v>
      </c>
      <c r="F52" s="5">
        <v>-132766962239</v>
      </c>
      <c r="G52" s="5">
        <v>24382233069</v>
      </c>
      <c r="I52" s="5">
        <v>365540217861</v>
      </c>
      <c r="J52" s="5">
        <v>561494378855</v>
      </c>
      <c r="K52" s="5">
        <v>104625930400</v>
      </c>
      <c r="L52" s="5">
        <v>270278089752</v>
      </c>
      <c r="M52" s="5">
        <v>243368812705</v>
      </c>
      <c r="N52" s="5">
        <v>115895015686</v>
      </c>
      <c r="O52" s="5">
        <v>138348284430</v>
      </c>
      <c r="P52" s="5">
        <v>155170829167</v>
      </c>
      <c r="Q52" s="5">
        <v>143942224609</v>
      </c>
      <c r="R52" s="5">
        <v>78215785775</v>
      </c>
      <c r="S52" s="5">
        <v>43079565792</v>
      </c>
      <c r="T52" s="5">
        <v>61129902840</v>
      </c>
      <c r="U52" s="5">
        <v>18201588054</v>
      </c>
      <c r="V52" s="5">
        <v>2331508529</v>
      </c>
      <c r="W52" s="5">
        <v>2136772615</v>
      </c>
      <c r="X52" s="5">
        <v>5590572848</v>
      </c>
      <c r="Y52" s="5">
        <v>3125117402</v>
      </c>
      <c r="Z52" s="5">
        <v>2447232554</v>
      </c>
    </row>
    <row r="53" spans="2:26" ht="15.5" x14ac:dyDescent="0.35">
      <c r="C53" t="s">
        <v>827</v>
      </c>
    </row>
    <row r="54" spans="2:26" ht="15.5" x14ac:dyDescent="0.35">
      <c r="C54" t="s">
        <v>93</v>
      </c>
      <c r="D54" s="5">
        <v>-82147515729</v>
      </c>
      <c r="E54" s="5">
        <v>31318563265</v>
      </c>
      <c r="F54" s="5">
        <v>-79949812153</v>
      </c>
      <c r="G54" s="5">
        <v>-90407860016</v>
      </c>
      <c r="I54" s="5">
        <v>-212211778678</v>
      </c>
      <c r="J54" s="5">
        <v>-264546118365</v>
      </c>
      <c r="K54" s="5">
        <v>-239549452610</v>
      </c>
      <c r="L54" s="5">
        <v>-166430593890</v>
      </c>
      <c r="M54" s="5">
        <v>-150858622823</v>
      </c>
      <c r="N54" s="5">
        <v>-106123531952</v>
      </c>
      <c r="O54" s="5">
        <v>-84456045661</v>
      </c>
      <c r="P54" s="5">
        <v>-46743125959</v>
      </c>
      <c r="Q54" s="5">
        <v>-25366859760</v>
      </c>
      <c r="R54" s="5">
        <v>-14964033916</v>
      </c>
      <c r="S54" s="5">
        <v>-10134902347</v>
      </c>
      <c r="T54" s="5">
        <v>-10435787</v>
      </c>
      <c r="U54" s="5">
        <v>660519548</v>
      </c>
      <c r="V54" s="5">
        <v>-2274426</v>
      </c>
      <c r="W54" s="5">
        <v>1320197022</v>
      </c>
      <c r="X54" s="5">
        <v>831672694</v>
      </c>
      <c r="Y54" s="5">
        <v>380490114</v>
      </c>
      <c r="Z54" s="5">
        <v>39207145</v>
      </c>
    </row>
    <row r="55" spans="2:26" ht="15.5" x14ac:dyDescent="0.35">
      <c r="C55" t="s">
        <v>1132</v>
      </c>
      <c r="V55" s="5">
        <v>-5925323436</v>
      </c>
      <c r="W55" s="5">
        <v>18501026031</v>
      </c>
      <c r="X55" s="5">
        <v>4416317000</v>
      </c>
      <c r="Y55" s="5">
        <v>2381816000</v>
      </c>
      <c r="Z55" s="5">
        <v>131406602</v>
      </c>
    </row>
    <row r="56" spans="2:26" ht="15.5" x14ac:dyDescent="0.35">
      <c r="C56" t="s">
        <v>337</v>
      </c>
    </row>
    <row r="57" spans="2:26" ht="15.5" x14ac:dyDescent="0.35">
      <c r="C57" t="s">
        <v>1133</v>
      </c>
      <c r="D57" s="5">
        <v>4174874054</v>
      </c>
      <c r="E57" s="5">
        <v>5080894732</v>
      </c>
      <c r="I57" s="5">
        <v>5080894732</v>
      </c>
      <c r="J57" s="5">
        <v>5780177313</v>
      </c>
      <c r="K57" s="5">
        <v>3499563429</v>
      </c>
      <c r="M57" s="5">
        <v>33211981115</v>
      </c>
      <c r="N57" s="5">
        <v>78475440421</v>
      </c>
      <c r="O57" s="5">
        <v>86604818373</v>
      </c>
      <c r="P57" s="5">
        <v>57998160001</v>
      </c>
      <c r="Q57" s="5">
        <v>37237066047</v>
      </c>
      <c r="R57" s="5">
        <v>19745957894</v>
      </c>
      <c r="S57" s="5">
        <v>16986616173</v>
      </c>
      <c r="U57" s="5">
        <v>2000000000</v>
      </c>
      <c r="V57" s="5">
        <v>533883987</v>
      </c>
      <c r="W57" s="5">
        <v>385290214</v>
      </c>
      <c r="X57" s="5">
        <v>1605276419</v>
      </c>
      <c r="Y57" s="5">
        <v>6018227445</v>
      </c>
      <c r="Z57" s="5">
        <v>957557260</v>
      </c>
    </row>
    <row r="58" spans="2:26" ht="15.5" x14ac:dyDescent="0.35">
      <c r="C58" t="s">
        <v>1134</v>
      </c>
      <c r="D58" s="5">
        <v>4102995289</v>
      </c>
      <c r="E58" s="5">
        <v>4107050259</v>
      </c>
      <c r="F58" s="5">
        <v>4922292488</v>
      </c>
      <c r="G58" s="5">
        <v>8107866472</v>
      </c>
      <c r="I58" s="5">
        <v>24771600882</v>
      </c>
      <c r="J58" s="5">
        <v>13458721457</v>
      </c>
      <c r="K58" s="5">
        <v>10543424015</v>
      </c>
      <c r="M58" s="5">
        <v>14194000</v>
      </c>
      <c r="N58" s="5">
        <v>85164000</v>
      </c>
      <c r="O58" s="5">
        <v>141596950</v>
      </c>
      <c r="P58" s="5">
        <v>165135316</v>
      </c>
      <c r="Q58" s="5">
        <v>277833333</v>
      </c>
      <c r="R58" s="5">
        <v>1439777779</v>
      </c>
      <c r="S58" s="5">
        <v>88666667</v>
      </c>
    </row>
    <row r="59" spans="2:26" ht="15.5" x14ac:dyDescent="0.35">
      <c r="C59" t="s">
        <v>382</v>
      </c>
      <c r="D59" s="5">
        <v>404182558184</v>
      </c>
      <c r="E59" s="5">
        <v>196923565378</v>
      </c>
      <c r="F59" s="5">
        <v>445807636305</v>
      </c>
      <c r="G59" s="5">
        <v>421850558854</v>
      </c>
      <c r="I59" s="5">
        <v>1514167328609</v>
      </c>
      <c r="J59" s="5">
        <v>1331272743910</v>
      </c>
      <c r="K59" s="5">
        <v>1695206953075</v>
      </c>
      <c r="L59" s="5">
        <v>1794345507543</v>
      </c>
      <c r="M59" s="5">
        <v>1627778920598</v>
      </c>
      <c r="N59" s="5">
        <v>1714065768306</v>
      </c>
      <c r="O59" s="5">
        <v>798548094622</v>
      </c>
      <c r="P59" s="5">
        <v>152844978532</v>
      </c>
      <c r="Q59" s="5">
        <v>2925491125</v>
      </c>
    </row>
    <row r="60" spans="2:26" ht="15.5" x14ac:dyDescent="0.35">
      <c r="C60" t="s">
        <v>384</v>
      </c>
      <c r="E60" s="5">
        <v>803959036</v>
      </c>
      <c r="F60" s="5">
        <v>-89136959</v>
      </c>
      <c r="G60" s="5">
        <v>-336170263</v>
      </c>
      <c r="K60" s="5">
        <v>-1159134163</v>
      </c>
      <c r="L60" s="5">
        <v>-604229251</v>
      </c>
      <c r="M60" s="5">
        <v>-508008056</v>
      </c>
      <c r="N60" s="5">
        <v>-177408961</v>
      </c>
      <c r="O60" s="5">
        <v>-99323892</v>
      </c>
      <c r="P60" s="5">
        <v>-140008409</v>
      </c>
      <c r="Q60" s="5">
        <v>-36085407</v>
      </c>
    </row>
    <row r="61" spans="2:26" ht="15.5" x14ac:dyDescent="0.35">
      <c r="C61" t="s">
        <v>931</v>
      </c>
      <c r="E61" s="5">
        <v>-92663950</v>
      </c>
      <c r="F61" s="5">
        <v>333042157</v>
      </c>
      <c r="G61" s="5">
        <v>-517113029</v>
      </c>
      <c r="K61" s="5">
        <v>-239314182</v>
      </c>
      <c r="L61" s="5">
        <v>-833856912</v>
      </c>
      <c r="M61" s="5">
        <v>-37657595</v>
      </c>
      <c r="N61" s="5">
        <v>-77507324</v>
      </c>
      <c r="O61" s="5">
        <v>102155112</v>
      </c>
      <c r="P61" s="5">
        <v>-123234808</v>
      </c>
      <c r="Q61" s="5">
        <v>-15326033</v>
      </c>
    </row>
    <row r="62" spans="2:26" ht="15.5" x14ac:dyDescent="0.35">
      <c r="C62" t="s">
        <v>826</v>
      </c>
      <c r="D62" s="5">
        <v>15584112153</v>
      </c>
      <c r="E62" s="5">
        <v>-132335384142</v>
      </c>
      <c r="F62" s="5">
        <v>175824277093</v>
      </c>
      <c r="G62" s="5">
        <v>7881220176</v>
      </c>
      <c r="I62" s="5">
        <v>67194897123</v>
      </c>
      <c r="J62" s="5">
        <v>89746938538</v>
      </c>
      <c r="K62" s="5">
        <v>267406228725</v>
      </c>
      <c r="L62" s="5">
        <v>221620864102</v>
      </c>
      <c r="M62" s="5">
        <v>213549285231</v>
      </c>
      <c r="N62" s="5">
        <v>294818031809</v>
      </c>
      <c r="O62" s="5">
        <v>79692206713</v>
      </c>
      <c r="P62" s="5">
        <v>22084477601</v>
      </c>
      <c r="Q62" s="5">
        <v>8883038000</v>
      </c>
    </row>
    <row r="63" spans="2:26" ht="15.5" x14ac:dyDescent="0.35">
      <c r="C63" t="s">
        <v>1135</v>
      </c>
      <c r="D63" s="5">
        <v>925287535</v>
      </c>
      <c r="E63" s="5">
        <v>1930182918</v>
      </c>
      <c r="F63" s="5">
        <v>3725560233</v>
      </c>
      <c r="G63" s="5">
        <v>5062389558</v>
      </c>
      <c r="I63" s="5">
        <v>15587534900</v>
      </c>
      <c r="J63" s="5">
        <v>13101575267</v>
      </c>
      <c r="K63" s="5">
        <v>18965524932</v>
      </c>
      <c r="L63" s="5">
        <v>26866067266</v>
      </c>
      <c r="M63" s="5">
        <v>14010921346</v>
      </c>
      <c r="T63" s="5">
        <v>9952702988</v>
      </c>
      <c r="U63" s="5">
        <v>5115321359</v>
      </c>
    </row>
    <row r="64" spans="2:26" ht="15.5" x14ac:dyDescent="0.35">
      <c r="C64" t="s">
        <v>85</v>
      </c>
      <c r="D64" s="5">
        <v>-491559727254</v>
      </c>
      <c r="E64" s="5">
        <v>-296422573845</v>
      </c>
      <c r="F64" s="5">
        <v>-519213165329</v>
      </c>
      <c r="G64" s="5">
        <v>-510984306777</v>
      </c>
      <c r="I64" s="5">
        <v>-1838111169231</v>
      </c>
      <c r="J64" s="5">
        <v>-1884806577567</v>
      </c>
      <c r="K64" s="5">
        <v>-1974968329166</v>
      </c>
      <c r="L64" s="5">
        <v>-2165368407858</v>
      </c>
      <c r="M64" s="5">
        <v>-2020196937778</v>
      </c>
      <c r="N64" s="5">
        <v>-2062436886511</v>
      </c>
      <c r="O64" s="5">
        <v>-1009410116496</v>
      </c>
      <c r="P64" s="5">
        <v>-359305382037</v>
      </c>
      <c r="Q64" s="5">
        <v>-106995930704</v>
      </c>
      <c r="R64" s="5">
        <v>-71726984241</v>
      </c>
      <c r="S64" s="5">
        <v>-45432508649</v>
      </c>
      <c r="T64" s="5">
        <v>-38378195319</v>
      </c>
      <c r="U64" s="5">
        <v>-19987299670</v>
      </c>
      <c r="V64" s="5">
        <v>-14197394731</v>
      </c>
      <c r="W64" s="5">
        <v>-13567253329</v>
      </c>
      <c r="X64" s="5">
        <v>-13422374559</v>
      </c>
      <c r="Y64" s="5">
        <v>-7685595678</v>
      </c>
      <c r="Z64" s="5">
        <v>-5806456003</v>
      </c>
    </row>
    <row r="65" spans="3:26" ht="15.5" x14ac:dyDescent="0.35">
      <c r="C65" t="s">
        <v>1136</v>
      </c>
      <c r="D65" s="5">
        <v>-22431303555</v>
      </c>
      <c r="E65" s="5">
        <v>-15626897745</v>
      </c>
      <c r="F65" s="5">
        <v>-14088152244</v>
      </c>
      <c r="G65" s="5">
        <v>-16765533423</v>
      </c>
      <c r="I65" s="5">
        <v>-67770384897</v>
      </c>
      <c r="J65" s="5">
        <v>-67068250597</v>
      </c>
      <c r="K65" s="5">
        <v>-63563384992</v>
      </c>
      <c r="L65" s="5">
        <v>-63274138948</v>
      </c>
      <c r="M65" s="5">
        <v>-58033364437</v>
      </c>
      <c r="N65" s="5">
        <v>-57136673463</v>
      </c>
      <c r="O65" s="5">
        <v>-56548628937</v>
      </c>
      <c r="P65" s="5">
        <v>-48732372059</v>
      </c>
      <c r="Q65" s="5">
        <v>-33590602980</v>
      </c>
      <c r="R65" s="5">
        <v>-21960591781</v>
      </c>
      <c r="S65" s="5">
        <v>-17210440922</v>
      </c>
      <c r="T65" s="5">
        <v>-13257726885</v>
      </c>
      <c r="U65" s="5">
        <v>-7453974331</v>
      </c>
      <c r="V65" s="5">
        <v>-4658884567</v>
      </c>
      <c r="W65" s="5">
        <v>-2732684637</v>
      </c>
      <c r="X65" s="5">
        <v>-2732826876</v>
      </c>
      <c r="Y65" s="5">
        <v>-2264818157</v>
      </c>
      <c r="Z65" s="5">
        <v>-1881967261</v>
      </c>
    </row>
    <row r="66" spans="3:26" ht="15.5" x14ac:dyDescent="0.35">
      <c r="C66" t="s">
        <v>392</v>
      </c>
      <c r="D66" s="5">
        <v>-27807936935</v>
      </c>
      <c r="E66" s="5">
        <v>-24544604595</v>
      </c>
      <c r="F66" s="5">
        <v>-18786422545</v>
      </c>
      <c r="G66" s="5">
        <v>-22505708348</v>
      </c>
      <c r="I66" s="5">
        <v>-79499169508</v>
      </c>
      <c r="J66" s="5">
        <v>-105574935953</v>
      </c>
      <c r="K66" s="5">
        <v>-140348710849</v>
      </c>
      <c r="L66" s="5">
        <v>-177968891920</v>
      </c>
      <c r="M66" s="5">
        <v>-176317351016</v>
      </c>
      <c r="N66" s="5">
        <v>-153728295937</v>
      </c>
      <c r="O66" s="5">
        <v>-120227476034</v>
      </c>
      <c r="P66" s="5">
        <v>-144391182125</v>
      </c>
      <c r="Q66" s="5">
        <v>-66872965419</v>
      </c>
      <c r="R66" s="5">
        <v>-44985714846</v>
      </c>
      <c r="S66" s="5">
        <v>-24684865908</v>
      </c>
      <c r="T66" s="5">
        <v>-20938973030</v>
      </c>
      <c r="U66" s="5">
        <v>-8495545902</v>
      </c>
      <c r="V66" s="5">
        <v>-5403430235</v>
      </c>
    </row>
    <row r="67" spans="3:26" ht="15.5" x14ac:dyDescent="0.35">
      <c r="C67" t="s">
        <v>1137</v>
      </c>
      <c r="W67" s="5">
        <v>-6585970633</v>
      </c>
      <c r="X67" s="5">
        <v>-6224481682</v>
      </c>
      <c r="Y67" s="5">
        <v>-2960953912</v>
      </c>
      <c r="Z67" s="5">
        <v>-2455411744</v>
      </c>
    </row>
    <row r="68" spans="3:26" ht="15.5" x14ac:dyDescent="0.35">
      <c r="C68" t="s">
        <v>1138</v>
      </c>
      <c r="D68" s="5">
        <v>-27807936935</v>
      </c>
      <c r="E68" s="5">
        <v>-24544604595</v>
      </c>
      <c r="F68" s="5">
        <v>-18786422545</v>
      </c>
      <c r="G68" s="5">
        <v>-22505708348</v>
      </c>
      <c r="I68" s="5">
        <v>-79499169508</v>
      </c>
      <c r="J68" s="5">
        <v>-105574935953</v>
      </c>
      <c r="K68" s="5">
        <v>-140348710849</v>
      </c>
      <c r="L68" s="5">
        <v>-177968891920</v>
      </c>
      <c r="M68" s="5">
        <v>-176317351016</v>
      </c>
      <c r="N68" s="5">
        <v>-153728295937</v>
      </c>
      <c r="O68" s="5">
        <v>-120227476034</v>
      </c>
      <c r="P68" s="5">
        <v>-144391182125</v>
      </c>
      <c r="Q68" s="5">
        <v>-66872965419</v>
      </c>
      <c r="R68" s="5">
        <v>-44985714846</v>
      </c>
      <c r="S68" s="5">
        <v>-24684865908</v>
      </c>
      <c r="T68" s="5">
        <v>-20938973030</v>
      </c>
      <c r="U68" s="5">
        <v>-8495545902</v>
      </c>
      <c r="V68" s="5">
        <v>-5403430235</v>
      </c>
      <c r="W68" s="5">
        <v>-7549865993</v>
      </c>
      <c r="X68" s="5">
        <v>-7108687082</v>
      </c>
      <c r="Y68" s="5">
        <v>-3805237912</v>
      </c>
      <c r="Z68" s="5">
        <v>-3079997944</v>
      </c>
    </row>
    <row r="69" spans="3:26" ht="15.5" x14ac:dyDescent="0.35">
      <c r="C69" t="s">
        <v>1139</v>
      </c>
      <c r="D69" s="5">
        <v>-440138902533</v>
      </c>
      <c r="E69" s="5">
        <v>-250549942743</v>
      </c>
      <c r="F69" s="5">
        <v>-483352722498</v>
      </c>
      <c r="G69" s="5">
        <v>-468719226165</v>
      </c>
      <c r="I69" s="5">
        <v>-1674413335674</v>
      </c>
      <c r="J69" s="5">
        <v>-1702317590597</v>
      </c>
      <c r="K69" s="5">
        <v>-1759796220584</v>
      </c>
      <c r="L69" s="5">
        <v>-1913036710427</v>
      </c>
      <c r="M69" s="5">
        <v>-1771926190593</v>
      </c>
      <c r="N69" s="5">
        <v>-1843145278634</v>
      </c>
      <c r="O69" s="5">
        <v>-827484225232</v>
      </c>
      <c r="P69" s="5">
        <v>-159639323325</v>
      </c>
      <c r="Q69" s="5">
        <v>-2909281170</v>
      </c>
    </row>
    <row r="70" spans="3:26" ht="15.5" x14ac:dyDescent="0.35">
      <c r="C70" t="s">
        <v>88</v>
      </c>
      <c r="D70" s="5">
        <v>122650770692</v>
      </c>
      <c r="E70" s="5">
        <v>100595423790</v>
      </c>
      <c r="F70" s="5">
        <v>11198015226</v>
      </c>
      <c r="G70" s="5">
        <v>-33653190296</v>
      </c>
      <c r="I70" s="5">
        <v>192921249413</v>
      </c>
      <c r="J70" s="5">
        <v>172364530019</v>
      </c>
      <c r="K70" s="5">
        <v>170026686828</v>
      </c>
      <c r="L70" s="5">
        <v>201161800275</v>
      </c>
      <c r="M70" s="5">
        <v>173054853909</v>
      </c>
      <c r="N70" s="5">
        <v>213036815837</v>
      </c>
      <c r="O70" s="5">
        <v>184180513525</v>
      </c>
      <c r="P70" s="5">
        <v>114259534375</v>
      </c>
      <c r="Q70" s="5">
        <v>148123304960</v>
      </c>
      <c r="R70" s="5">
        <v>81632250171</v>
      </c>
      <c r="S70" s="5">
        <v>38055577041</v>
      </c>
      <c r="T70" s="5">
        <v>32752747259</v>
      </c>
      <c r="U70" s="5">
        <v>5336198031</v>
      </c>
      <c r="V70" s="5">
        <v>-3312698446</v>
      </c>
      <c r="W70" s="5">
        <v>13373592817</v>
      </c>
      <c r="X70" s="5">
        <v>5420897572</v>
      </c>
      <c r="Y70" s="5">
        <v>5692614466</v>
      </c>
      <c r="Z70" s="5">
        <v>-453966658</v>
      </c>
    </row>
    <row r="71" spans="3:26" ht="15.5" x14ac:dyDescent="0.35">
      <c r="C71" t="s">
        <v>89</v>
      </c>
      <c r="D71" s="5">
        <v>6230033354</v>
      </c>
      <c r="E71" s="5">
        <v>-96169082055</v>
      </c>
      <c r="F71" s="5">
        <v>-530415579</v>
      </c>
      <c r="G71" s="5">
        <v>6674924203</v>
      </c>
      <c r="I71" s="5">
        <v>-83249428357</v>
      </c>
      <c r="J71" s="5">
        <v>-75022136326</v>
      </c>
      <c r="K71" s="5">
        <v>-57005423357</v>
      </c>
      <c r="L71" s="5">
        <v>-38035277962</v>
      </c>
      <c r="M71" s="5">
        <v>-60467472900</v>
      </c>
      <c r="N71" s="5">
        <v>-81124889375</v>
      </c>
      <c r="O71" s="5">
        <v>-70952281104</v>
      </c>
      <c r="P71" s="5">
        <v>-35567463555</v>
      </c>
      <c r="Q71" s="5">
        <v>-17583591886</v>
      </c>
      <c r="R71" s="5">
        <v>-7993549194</v>
      </c>
      <c r="S71" s="5">
        <v>-9149349687</v>
      </c>
      <c r="T71" s="5">
        <v>718652672</v>
      </c>
      <c r="U71" s="5">
        <v>7164768982</v>
      </c>
      <c r="V71" s="5">
        <v>7269255315</v>
      </c>
      <c r="W71" s="5">
        <v>5942276601</v>
      </c>
      <c r="X71" s="5">
        <v>5304886360</v>
      </c>
      <c r="Y71" s="5">
        <v>1231750138</v>
      </c>
      <c r="Z71" s="5">
        <v>1228056434</v>
      </c>
    </row>
    <row r="72" spans="3:26" ht="15.5" x14ac:dyDescent="0.35">
      <c r="C72" t="s">
        <v>92</v>
      </c>
      <c r="D72" s="5">
        <v>88316869407</v>
      </c>
      <c r="E72" s="5">
        <v>-127516972872</v>
      </c>
      <c r="F72" s="5">
        <v>79290757406</v>
      </c>
      <c r="G72" s="5">
        <v>97185054123</v>
      </c>
      <c r="I72" s="5">
        <v>128783948600</v>
      </c>
      <c r="J72" s="5">
        <v>189395865825</v>
      </c>
      <c r="K72" s="5">
        <v>182240874941</v>
      </c>
      <c r="L72" s="5">
        <v>128349694384</v>
      </c>
      <c r="M72" s="5">
        <v>90390284928</v>
      </c>
      <c r="N72" s="5">
        <v>24991425898</v>
      </c>
      <c r="O72" s="5">
        <v>13525655948</v>
      </c>
      <c r="P72" s="5">
        <v>11191433724</v>
      </c>
      <c r="Q72" s="5">
        <v>7787149939</v>
      </c>
      <c r="R72" s="5">
        <v>6828982567</v>
      </c>
      <c r="S72" s="5">
        <v>978116551</v>
      </c>
      <c r="T72" s="5">
        <v>729111631</v>
      </c>
      <c r="U72" s="5">
        <v>6499412807</v>
      </c>
      <c r="V72" s="5">
        <v>7179793590</v>
      </c>
      <c r="W72" s="5">
        <v>4622891538</v>
      </c>
      <c r="X72" s="5">
        <v>4473213666</v>
      </c>
      <c r="Y72" s="5">
        <v>851260024</v>
      </c>
      <c r="Z72" s="5">
        <v>1188849289</v>
      </c>
    </row>
    <row r="73" spans="3:26" ht="15.5" x14ac:dyDescent="0.35">
      <c r="C73" t="s">
        <v>310</v>
      </c>
      <c r="K73" s="5">
        <v>420270270</v>
      </c>
      <c r="R73" s="5">
        <v>142125262</v>
      </c>
      <c r="V73" s="5">
        <v>90733333</v>
      </c>
    </row>
    <row r="74" spans="3:26" ht="15.5" x14ac:dyDescent="0.35">
      <c r="C74" t="s">
        <v>91</v>
      </c>
      <c r="D74" s="5">
        <v>60679676</v>
      </c>
      <c r="E74" s="5">
        <v>29327552</v>
      </c>
      <c r="F74" s="5">
        <v>128639168</v>
      </c>
      <c r="G74" s="5">
        <v>-102269904</v>
      </c>
      <c r="I74" s="5">
        <v>178401721</v>
      </c>
      <c r="J74" s="5">
        <v>128116214</v>
      </c>
      <c r="K74" s="5">
        <v>-117115958</v>
      </c>
      <c r="L74" s="5">
        <v>45621544</v>
      </c>
      <c r="M74" s="5">
        <v>864995</v>
      </c>
      <c r="N74" s="5">
        <v>7216679</v>
      </c>
      <c r="O74" s="5">
        <v>-21891391</v>
      </c>
      <c r="P74" s="5">
        <v>-15771320</v>
      </c>
      <c r="Q74" s="5">
        <v>-3882065</v>
      </c>
      <c r="R74" s="5">
        <v>-623107</v>
      </c>
      <c r="S74" s="5">
        <v>7436109</v>
      </c>
      <c r="T74" s="5">
        <v>-23172</v>
      </c>
      <c r="U74" s="5">
        <v>4836627</v>
      </c>
      <c r="V74" s="5">
        <v>1002818</v>
      </c>
      <c r="W74" s="5">
        <v>-811959</v>
      </c>
    </row>
    <row r="75" spans="3:26" ht="15.5" x14ac:dyDescent="0.35">
      <c r="C75" t="s">
        <v>94</v>
      </c>
      <c r="D75" s="5">
        <v>6230033354</v>
      </c>
      <c r="E75" s="5">
        <v>-96169082055</v>
      </c>
      <c r="F75" s="5">
        <v>-530415579</v>
      </c>
      <c r="G75" s="5">
        <v>6674924203</v>
      </c>
      <c r="I75" s="5">
        <v>-83249428357</v>
      </c>
      <c r="J75" s="5">
        <v>-75022136326</v>
      </c>
      <c r="K75" s="5">
        <v>-57005423357</v>
      </c>
      <c r="L75" s="5">
        <v>-38035277962</v>
      </c>
      <c r="M75" s="5">
        <v>-60467472900</v>
      </c>
      <c r="N75" s="5">
        <v>-81124889375</v>
      </c>
      <c r="O75" s="5">
        <v>-70952281104</v>
      </c>
      <c r="P75" s="5">
        <v>-35567463555</v>
      </c>
      <c r="Q75" s="5">
        <v>-17583591886</v>
      </c>
      <c r="R75" s="5">
        <v>-7993549194</v>
      </c>
      <c r="S75" s="5">
        <v>-9149349687</v>
      </c>
      <c r="T75" s="5">
        <v>718652672</v>
      </c>
      <c r="U75" s="5">
        <v>7164768982</v>
      </c>
      <c r="V75" s="5">
        <v>7269255315</v>
      </c>
      <c r="W75" s="5">
        <v>5942276601</v>
      </c>
      <c r="X75" s="5">
        <v>5304886360</v>
      </c>
      <c r="Y75" s="5">
        <v>1231750138</v>
      </c>
      <c r="Z75" s="5">
        <v>1228056434</v>
      </c>
    </row>
    <row r="76" spans="3:26" ht="15.5" x14ac:dyDescent="0.35">
      <c r="C76" t="s">
        <v>28</v>
      </c>
      <c r="D76" s="5">
        <v>128880804046</v>
      </c>
      <c r="E76" s="5">
        <v>4426341735</v>
      </c>
      <c r="F76" s="5">
        <v>10667599647</v>
      </c>
      <c r="G76" s="5">
        <v>-26978266093</v>
      </c>
      <c r="I76" s="5">
        <v>109671821056</v>
      </c>
      <c r="J76" s="5">
        <v>97342393693</v>
      </c>
      <c r="K76" s="5">
        <v>113021263471</v>
      </c>
      <c r="L76" s="5">
        <v>163126522313</v>
      </c>
      <c r="M76" s="5">
        <v>112587381009</v>
      </c>
      <c r="N76" s="5">
        <v>131911926462</v>
      </c>
      <c r="O76" s="5">
        <v>113228232421</v>
      </c>
      <c r="P76" s="5">
        <v>78692070820</v>
      </c>
      <c r="Q76" s="5">
        <v>130539713074</v>
      </c>
      <c r="R76" s="5">
        <v>73638700977</v>
      </c>
      <c r="S76" s="5">
        <v>28906227354</v>
      </c>
      <c r="T76" s="5">
        <v>33471399931</v>
      </c>
      <c r="U76" s="5">
        <v>12500967013</v>
      </c>
      <c r="V76" s="5">
        <v>3956556869</v>
      </c>
      <c r="W76" s="5">
        <v>19315869418</v>
      </c>
      <c r="X76" s="5">
        <v>10725783932</v>
      </c>
      <c r="Y76" s="5">
        <v>6924364604</v>
      </c>
      <c r="Z76" s="5">
        <v>774089776</v>
      </c>
    </row>
    <row r="77" spans="3:26" ht="15.5" x14ac:dyDescent="0.35">
      <c r="C77" t="s">
        <v>27</v>
      </c>
      <c r="D77" s="5">
        <v>-1838703680</v>
      </c>
      <c r="E77" s="5">
        <v>640039563</v>
      </c>
      <c r="F77" s="5">
        <v>-1670312534</v>
      </c>
      <c r="G77" s="5">
        <v>-2647127406</v>
      </c>
      <c r="I77" s="5">
        <v>-5771283597</v>
      </c>
      <c r="J77" s="5">
        <v>-4242090076</v>
      </c>
      <c r="K77" s="5">
        <v>-4254595195</v>
      </c>
      <c r="L77" s="5">
        <v>-6529068249</v>
      </c>
      <c r="M77" s="5">
        <v>-9632191656</v>
      </c>
      <c r="N77" s="5">
        <v>-7185626138</v>
      </c>
      <c r="O77" s="5">
        <v>-10330959021</v>
      </c>
      <c r="P77" s="5">
        <v>-8292348150</v>
      </c>
      <c r="Q77" s="5">
        <v>-5694508383</v>
      </c>
      <c r="R77" s="5">
        <v>-3279233542</v>
      </c>
      <c r="S77" s="5">
        <v>-1470645166</v>
      </c>
      <c r="T77" s="5">
        <v>-69516602</v>
      </c>
      <c r="U77" s="5">
        <v>341855049</v>
      </c>
      <c r="V77" s="5">
        <v>306772573</v>
      </c>
      <c r="W77" s="5">
        <v>-83900509</v>
      </c>
      <c r="X77" s="5">
        <v>498490380</v>
      </c>
      <c r="Y77" s="5">
        <v>-325929942</v>
      </c>
      <c r="Z77" s="5">
        <v>-233139395</v>
      </c>
    </row>
    <row r="78" spans="3:26" ht="15.5" x14ac:dyDescent="0.35">
      <c r="C78" t="s">
        <v>313</v>
      </c>
      <c r="D78" s="5">
        <v>-1838703680</v>
      </c>
      <c r="E78" s="5">
        <v>640039563</v>
      </c>
      <c r="F78" s="5">
        <v>-1670312534</v>
      </c>
      <c r="G78" s="5">
        <v>-2647127406</v>
      </c>
      <c r="I78" s="5">
        <v>-5771283597</v>
      </c>
      <c r="J78" s="5">
        <v>-4242090076</v>
      </c>
      <c r="K78" s="5">
        <v>-4254595195</v>
      </c>
      <c r="L78" s="5">
        <v>-6529068249</v>
      </c>
      <c r="M78" s="5">
        <v>-9632191656</v>
      </c>
      <c r="N78" s="5">
        <v>-7185626138</v>
      </c>
      <c r="O78" s="5">
        <v>-11408402325</v>
      </c>
      <c r="P78" s="5">
        <v>-9892042375</v>
      </c>
      <c r="Q78" s="5">
        <v>-6668669541</v>
      </c>
      <c r="R78" s="5">
        <v>-3965559011</v>
      </c>
      <c r="S78" s="5">
        <v>-1952005608</v>
      </c>
      <c r="T78" s="5">
        <v>-622991618</v>
      </c>
      <c r="U78" s="5">
        <v>-349466160</v>
      </c>
      <c r="V78" s="5">
        <v>-208351338</v>
      </c>
      <c r="W78" s="5">
        <v>-279057500</v>
      </c>
      <c r="X78" s="5">
        <v>-356797166</v>
      </c>
      <c r="Y78" s="5">
        <v>-354562320</v>
      </c>
      <c r="Z78" s="5">
        <v>-323401302</v>
      </c>
    </row>
    <row r="79" spans="3:26" ht="15.5" x14ac:dyDescent="0.35">
      <c r="C79" t="s">
        <v>314</v>
      </c>
      <c r="O79" s="5">
        <v>1077443304</v>
      </c>
      <c r="P79" s="5">
        <v>1599694225</v>
      </c>
      <c r="Q79" s="5">
        <v>974161158</v>
      </c>
      <c r="R79" s="5">
        <v>686325469</v>
      </c>
      <c r="S79" s="5">
        <v>481360442</v>
      </c>
      <c r="T79" s="5">
        <v>553475016</v>
      </c>
      <c r="U79" s="5">
        <v>691321209</v>
      </c>
      <c r="V79" s="5">
        <v>515123911</v>
      </c>
      <c r="W79" s="5">
        <v>195156991</v>
      </c>
      <c r="X79" s="5">
        <v>855287546</v>
      </c>
      <c r="Y79" s="5">
        <v>28632378</v>
      </c>
      <c r="Z79" s="5">
        <v>90261907</v>
      </c>
    </row>
    <row r="80" spans="3:26" ht="15.5" x14ac:dyDescent="0.35">
      <c r="C80" t="s">
        <v>315</v>
      </c>
      <c r="D80" s="5">
        <v>-1838703680</v>
      </c>
      <c r="E80" s="5">
        <v>640039563</v>
      </c>
      <c r="F80" s="5">
        <v>-1670312534</v>
      </c>
      <c r="G80" s="5">
        <v>-2647127406</v>
      </c>
      <c r="I80" s="5">
        <v>-5771283597</v>
      </c>
      <c r="J80" s="5">
        <v>-4242090076</v>
      </c>
      <c r="K80" s="5">
        <v>-4254595195</v>
      </c>
      <c r="L80" s="5">
        <v>-6529068249</v>
      </c>
      <c r="M80" s="5">
        <v>-9632191656</v>
      </c>
      <c r="N80" s="5">
        <v>-7185626138</v>
      </c>
      <c r="O80" s="5">
        <v>-10330959021</v>
      </c>
      <c r="P80" s="5">
        <v>-8292348150</v>
      </c>
      <c r="Q80" s="5">
        <v>-5694508383</v>
      </c>
      <c r="R80" s="5">
        <v>-3279233542</v>
      </c>
      <c r="S80" s="5">
        <v>-1470645166</v>
      </c>
      <c r="T80" s="5">
        <v>-69516602</v>
      </c>
      <c r="U80" s="5">
        <v>341855049</v>
      </c>
      <c r="V80" s="5">
        <v>306772573</v>
      </c>
      <c r="W80" s="5">
        <v>-83900509</v>
      </c>
      <c r="X80" s="5">
        <v>498490380</v>
      </c>
      <c r="Y80" s="5">
        <v>-325929942</v>
      </c>
      <c r="Z80" s="5">
        <v>-233139395</v>
      </c>
    </row>
    <row r="81" spans="2:26" ht="15.5" x14ac:dyDescent="0.35">
      <c r="C81" t="s">
        <v>95</v>
      </c>
      <c r="D81" s="5">
        <v>127042100366</v>
      </c>
      <c r="E81" s="5">
        <v>5066381298</v>
      </c>
      <c r="F81" s="5">
        <v>8997287113</v>
      </c>
      <c r="G81" s="5">
        <v>-29625393499</v>
      </c>
      <c r="I81" s="5">
        <v>103900537459</v>
      </c>
      <c r="J81" s="5">
        <v>93100303617</v>
      </c>
      <c r="K81" s="5">
        <v>108766668276</v>
      </c>
      <c r="L81" s="5">
        <v>156597454064</v>
      </c>
      <c r="M81" s="5">
        <v>102955189353</v>
      </c>
      <c r="N81" s="5">
        <v>124726300324</v>
      </c>
      <c r="O81" s="5">
        <v>102897273400</v>
      </c>
      <c r="P81" s="5">
        <v>70399722670</v>
      </c>
      <c r="Q81" s="5">
        <v>124845204691</v>
      </c>
      <c r="R81" s="5">
        <v>70359467435</v>
      </c>
      <c r="S81" s="5">
        <v>27435582188</v>
      </c>
      <c r="T81" s="5">
        <v>33401883329</v>
      </c>
      <c r="U81" s="5">
        <v>12842822062</v>
      </c>
      <c r="V81" s="5">
        <v>4263329442</v>
      </c>
      <c r="W81" s="5">
        <v>19231968909</v>
      </c>
      <c r="X81" s="5">
        <v>11224274312</v>
      </c>
      <c r="Y81" s="5">
        <v>6598434662</v>
      </c>
      <c r="Z81" s="5">
        <v>540950381</v>
      </c>
    </row>
    <row r="82" spans="2:26" ht="15.5" x14ac:dyDescent="0.35">
      <c r="C82" t="s">
        <v>96</v>
      </c>
      <c r="X82" s="5">
        <v>-1427051926</v>
      </c>
      <c r="Y82" s="5">
        <v>-2194888706</v>
      </c>
      <c r="Z82" s="5">
        <v>-68403511</v>
      </c>
    </row>
    <row r="83" spans="2:26" ht="15.5" x14ac:dyDescent="0.35">
      <c r="C83" t="s">
        <v>97</v>
      </c>
      <c r="D83" s="5">
        <v>127042100366</v>
      </c>
      <c r="E83" s="5">
        <v>5066381298</v>
      </c>
      <c r="F83" s="5">
        <v>8997287113</v>
      </c>
      <c r="G83" s="5">
        <v>-29625393499</v>
      </c>
      <c r="I83" s="5">
        <v>103900537459</v>
      </c>
      <c r="J83" s="5">
        <v>93100303617</v>
      </c>
      <c r="K83" s="5">
        <v>108766668276</v>
      </c>
      <c r="L83" s="5">
        <v>156597454064</v>
      </c>
      <c r="M83" s="5">
        <v>102955189353</v>
      </c>
      <c r="N83" s="5">
        <v>124726300324</v>
      </c>
      <c r="O83" s="5">
        <v>102897273400</v>
      </c>
      <c r="P83" s="5">
        <v>70399722670</v>
      </c>
      <c r="Q83" s="5">
        <v>124845204691</v>
      </c>
      <c r="R83" s="5">
        <v>70359467435</v>
      </c>
      <c r="S83" s="5">
        <v>27435582188</v>
      </c>
      <c r="T83" s="5">
        <v>33401883329</v>
      </c>
      <c r="U83" s="5">
        <v>12842822062</v>
      </c>
      <c r="V83" s="5">
        <v>4263329442</v>
      </c>
      <c r="W83" s="5">
        <v>19231968909</v>
      </c>
      <c r="X83" s="5">
        <v>9797222386</v>
      </c>
      <c r="Y83" s="5">
        <v>4403545956</v>
      </c>
      <c r="Z83" s="5">
        <v>472546870</v>
      </c>
    </row>
    <row r="84" spans="2:26" ht="15.5" x14ac:dyDescent="0.35">
      <c r="C84" t="s">
        <v>98</v>
      </c>
      <c r="D84" s="5">
        <v>4254500462</v>
      </c>
      <c r="E84" s="5">
        <v>640438898619</v>
      </c>
      <c r="F84" s="5">
        <v>1911296516</v>
      </c>
      <c r="G84" s="5">
        <v>60742965245</v>
      </c>
      <c r="I84" s="5">
        <v>703740770667</v>
      </c>
      <c r="J84" s="5">
        <v>42777136776</v>
      </c>
      <c r="K84" s="5">
        <v>57043003090</v>
      </c>
      <c r="L84" s="5">
        <v>-519654752</v>
      </c>
      <c r="M84" s="5">
        <v>48586893917</v>
      </c>
      <c r="N84" s="5">
        <v>1367447575</v>
      </c>
      <c r="O84" s="5">
        <v>2389934705</v>
      </c>
      <c r="P84" s="5">
        <v>1718661970</v>
      </c>
      <c r="Q84" s="5">
        <v>-642251113</v>
      </c>
      <c r="R84" s="5">
        <v>16263847</v>
      </c>
      <c r="S84" s="5">
        <v>356678338</v>
      </c>
    </row>
    <row r="85" spans="2:26" ht="15.5" x14ac:dyDescent="0.35">
      <c r="C85" t="s">
        <v>100</v>
      </c>
      <c r="D85" s="5">
        <v>131296600828</v>
      </c>
      <c r="E85" s="5">
        <v>645505279917</v>
      </c>
      <c r="F85" s="5">
        <v>10908583629</v>
      </c>
      <c r="G85" s="5">
        <v>31117571746</v>
      </c>
      <c r="I85" s="5">
        <v>807641308126</v>
      </c>
      <c r="J85" s="5">
        <v>135877440393</v>
      </c>
      <c r="K85" s="5">
        <v>165809671366</v>
      </c>
      <c r="L85" s="5">
        <v>156077799312</v>
      </c>
      <c r="M85" s="5">
        <v>151542083270</v>
      </c>
      <c r="N85" s="5">
        <v>126093747899</v>
      </c>
      <c r="O85" s="5">
        <v>105287208105</v>
      </c>
      <c r="P85" s="5">
        <v>72118384640</v>
      </c>
      <c r="Q85" s="5">
        <v>124202953578</v>
      </c>
      <c r="R85" s="5">
        <v>70375731282</v>
      </c>
      <c r="S85" s="5">
        <v>27792260526</v>
      </c>
      <c r="T85" s="5">
        <v>33401883329</v>
      </c>
      <c r="U85" s="5">
        <v>12842822062</v>
      </c>
      <c r="V85" s="5">
        <v>4263329442</v>
      </c>
      <c r="W85" s="5">
        <v>19231968909</v>
      </c>
    </row>
    <row r="86" spans="2:26" ht="15.5" x14ac:dyDescent="0.35">
      <c r="C86" t="s">
        <v>101</v>
      </c>
      <c r="D86" s="5">
        <v>127042100366</v>
      </c>
      <c r="E86" s="5">
        <v>5066381298</v>
      </c>
      <c r="F86" s="5">
        <v>8997287113</v>
      </c>
      <c r="G86" s="5">
        <v>-29625393499</v>
      </c>
      <c r="I86" s="5">
        <v>103900537459</v>
      </c>
      <c r="J86" s="5">
        <v>93022859417</v>
      </c>
      <c r="K86" s="5">
        <v>108766668276</v>
      </c>
      <c r="L86" s="5">
        <v>156597454064</v>
      </c>
      <c r="M86" s="5">
        <v>102955189353</v>
      </c>
      <c r="N86" s="5">
        <v>124726300324</v>
      </c>
      <c r="O86" s="5">
        <v>102897273401</v>
      </c>
      <c r="P86" s="5">
        <v>70399722671</v>
      </c>
      <c r="Q86" s="5">
        <v>124845204692</v>
      </c>
      <c r="R86" s="5">
        <v>70359467436</v>
      </c>
      <c r="S86" s="5">
        <v>27435582188</v>
      </c>
      <c r="T86" s="5">
        <v>33401883329</v>
      </c>
      <c r="U86" s="5">
        <v>12842822062</v>
      </c>
      <c r="V86" s="5">
        <v>4263329442</v>
      </c>
      <c r="W86" s="5">
        <v>19231968912</v>
      </c>
      <c r="X86" s="5">
        <v>9797222386</v>
      </c>
      <c r="Y86" s="5">
        <v>4403545956</v>
      </c>
      <c r="Z86" s="5">
        <v>472546870</v>
      </c>
    </row>
    <row r="87" spans="2:26" ht="15.5" x14ac:dyDescent="0.35">
      <c r="C87" t="s">
        <v>7</v>
      </c>
      <c r="D87" s="5">
        <v>126957032280</v>
      </c>
      <c r="E87" s="5">
        <v>643037071024</v>
      </c>
      <c r="F87" s="5">
        <v>9936644172</v>
      </c>
      <c r="G87" s="5">
        <v>30960916871</v>
      </c>
      <c r="I87" s="5">
        <v>801626978375</v>
      </c>
      <c r="J87" s="5">
        <v>131923656644</v>
      </c>
      <c r="K87" s="5">
        <v>161905268157</v>
      </c>
      <c r="L87" s="5">
        <v>151942254982</v>
      </c>
      <c r="M87" s="5">
        <v>142956825792</v>
      </c>
      <c r="N87" s="5">
        <v>122403937862</v>
      </c>
      <c r="O87" s="5">
        <v>101945775548</v>
      </c>
      <c r="P87" s="5">
        <v>69201425419</v>
      </c>
      <c r="Q87" s="5">
        <v>119297295751</v>
      </c>
      <c r="R87" s="5">
        <v>67408918397</v>
      </c>
      <c r="S87" s="5">
        <v>27752281419</v>
      </c>
      <c r="T87" s="5">
        <v>29765048780</v>
      </c>
      <c r="U87" s="5">
        <v>12213628017</v>
      </c>
      <c r="V87" s="5">
        <v>4047150869</v>
      </c>
      <c r="W87" s="5">
        <v>17143972276</v>
      </c>
    </row>
    <row r="88" spans="2:26" ht="15.5" x14ac:dyDescent="0.35">
      <c r="C88" t="s">
        <v>394</v>
      </c>
      <c r="D88" s="5">
        <v>4339568548</v>
      </c>
      <c r="E88" s="5">
        <v>2468208893</v>
      </c>
      <c r="F88" s="5">
        <v>971939457</v>
      </c>
      <c r="G88" s="5">
        <v>156654875</v>
      </c>
      <c r="I88" s="5">
        <v>6014329751</v>
      </c>
      <c r="J88" s="5">
        <v>3876339411</v>
      </c>
      <c r="K88" s="5">
        <v>3904403209</v>
      </c>
      <c r="L88" s="5">
        <v>4135544330</v>
      </c>
      <c r="M88" s="5">
        <v>8585257478</v>
      </c>
      <c r="N88" s="5">
        <v>3689810037</v>
      </c>
      <c r="O88" s="5">
        <v>3341432558</v>
      </c>
      <c r="P88" s="5">
        <v>2916959222</v>
      </c>
      <c r="Q88" s="5">
        <v>4905657827</v>
      </c>
      <c r="R88" s="5">
        <v>2966812883</v>
      </c>
      <c r="S88" s="5">
        <v>39979107</v>
      </c>
      <c r="T88" s="5">
        <v>3636834549</v>
      </c>
      <c r="U88" s="5">
        <v>629194045</v>
      </c>
      <c r="V88" s="5">
        <v>216178573</v>
      </c>
      <c r="W88" s="5">
        <v>2087996636</v>
      </c>
    </row>
    <row r="89" spans="2:26" ht="15.5" x14ac:dyDescent="0.35">
      <c r="C89" t="s">
        <v>102</v>
      </c>
      <c r="D89" s="5">
        <v>127042100366</v>
      </c>
      <c r="E89" s="5">
        <v>5066381298</v>
      </c>
      <c r="F89" s="5">
        <v>8997287113</v>
      </c>
      <c r="G89" s="5">
        <v>-29625393499</v>
      </c>
      <c r="I89" s="5">
        <v>103900537459</v>
      </c>
      <c r="J89" s="5">
        <v>93022859417</v>
      </c>
      <c r="K89" s="5">
        <v>108766668276</v>
      </c>
      <c r="L89" s="5">
        <v>156597454064</v>
      </c>
      <c r="M89" s="5">
        <v>102955189353</v>
      </c>
      <c r="N89" s="5">
        <v>124726300324</v>
      </c>
      <c r="O89" s="5">
        <v>102897273401</v>
      </c>
      <c r="P89" s="5">
        <v>70399722671</v>
      </c>
      <c r="Q89" s="5">
        <v>124845204692</v>
      </c>
      <c r="R89" s="5">
        <v>70359467436</v>
      </c>
      <c r="S89" s="5">
        <v>27435582188</v>
      </c>
      <c r="T89" s="5">
        <v>33401883329</v>
      </c>
      <c r="U89" s="5">
        <v>12842822062</v>
      </c>
      <c r="V89" s="5">
        <v>4263329442</v>
      </c>
      <c r="W89" s="5">
        <v>19231968912</v>
      </c>
      <c r="X89" s="5">
        <v>9797222386</v>
      </c>
      <c r="Y89" s="5">
        <v>4403545956</v>
      </c>
      <c r="Z89" s="5">
        <v>472546870</v>
      </c>
    </row>
    <row r="90" spans="2:26" ht="15.5" x14ac:dyDescent="0.35">
      <c r="C90" t="s">
        <v>103</v>
      </c>
      <c r="D90" s="5">
        <v>131296600828</v>
      </c>
      <c r="E90" s="5">
        <v>645505279917</v>
      </c>
      <c r="F90" s="5">
        <v>10908583629</v>
      </c>
      <c r="G90" s="5">
        <v>31117571746</v>
      </c>
      <c r="I90" s="5">
        <v>807641308126</v>
      </c>
      <c r="J90" s="5">
        <v>135799996055</v>
      </c>
      <c r="K90" s="5">
        <v>165809671366</v>
      </c>
      <c r="L90" s="5">
        <v>156077799312</v>
      </c>
      <c r="M90" s="5">
        <v>151542083270</v>
      </c>
      <c r="N90" s="5">
        <v>126093747899</v>
      </c>
      <c r="O90" s="5">
        <v>105287208106</v>
      </c>
      <c r="P90" s="5">
        <v>72118384641</v>
      </c>
      <c r="Q90" s="5">
        <v>124202953578</v>
      </c>
      <c r="R90" s="5">
        <v>70375731280</v>
      </c>
      <c r="S90" s="5">
        <v>27792260526</v>
      </c>
      <c r="T90" s="5">
        <v>33401883329</v>
      </c>
      <c r="U90" s="5">
        <v>12842822062</v>
      </c>
      <c r="V90" s="5">
        <v>4263329442</v>
      </c>
      <c r="W90" s="5">
        <v>19231968912</v>
      </c>
    </row>
    <row r="91" spans="2:26" ht="15.5" x14ac:dyDescent="0.35">
      <c r="C91" t="s">
        <v>104</v>
      </c>
      <c r="D91" s="5">
        <v>131296600828</v>
      </c>
      <c r="E91" s="5">
        <v>645505279917</v>
      </c>
      <c r="F91" s="5">
        <v>10908583629</v>
      </c>
      <c r="G91" s="5">
        <v>31117571746</v>
      </c>
      <c r="I91" s="5">
        <v>807641308126</v>
      </c>
      <c r="J91" s="5">
        <v>135799996055</v>
      </c>
      <c r="K91" s="5">
        <v>165809671366</v>
      </c>
      <c r="L91" s="5">
        <v>156077799312</v>
      </c>
      <c r="M91" s="5">
        <v>151542083270</v>
      </c>
      <c r="N91" s="5">
        <v>126093747899</v>
      </c>
      <c r="O91" s="5">
        <v>105287208106</v>
      </c>
      <c r="P91" s="5">
        <v>72118384641</v>
      </c>
      <c r="Q91" s="5">
        <v>124202953578</v>
      </c>
      <c r="R91" s="5">
        <v>70375731280</v>
      </c>
      <c r="S91" s="5">
        <v>27792260526</v>
      </c>
      <c r="T91" s="5">
        <v>33401883329</v>
      </c>
      <c r="U91" s="5">
        <v>12842822062</v>
      </c>
      <c r="V91" s="5">
        <v>4263329442</v>
      </c>
      <c r="W91" s="5">
        <v>19231968912</v>
      </c>
    </row>
    <row r="93" spans="2:26" ht="15.5" x14ac:dyDescent="0.35">
      <c r="B93" t="s">
        <v>105</v>
      </c>
      <c r="C93" t="s">
        <v>106</v>
      </c>
    </row>
    <row r="94" spans="2:26" ht="15.5" x14ac:dyDescent="0.35">
      <c r="C94" t="s">
        <v>19</v>
      </c>
      <c r="D94" s="5">
        <v>308554830686</v>
      </c>
      <c r="E94" s="5">
        <v>266527092476</v>
      </c>
      <c r="F94" s="5">
        <v>233945055521</v>
      </c>
      <c r="G94" s="5">
        <v>198564341568</v>
      </c>
      <c r="I94" s="5">
        <v>266527092476</v>
      </c>
      <c r="J94" s="5">
        <v>178357005205</v>
      </c>
      <c r="K94" s="5">
        <v>112577426448</v>
      </c>
      <c r="L94" s="5">
        <v>711161908208</v>
      </c>
      <c r="M94" s="5">
        <v>750002049346</v>
      </c>
      <c r="N94" s="5">
        <v>320984731248</v>
      </c>
      <c r="O94" s="5">
        <v>258830365244</v>
      </c>
      <c r="P94" s="5">
        <v>143099562532</v>
      </c>
      <c r="Q94" s="5">
        <v>141598952929</v>
      </c>
      <c r="R94" s="5">
        <v>142414980760</v>
      </c>
      <c r="S94" s="5">
        <v>36099360768</v>
      </c>
      <c r="T94" s="5">
        <v>29125500353</v>
      </c>
      <c r="U94" s="5">
        <v>22420155176</v>
      </c>
      <c r="V94" s="5">
        <v>14807224669</v>
      </c>
      <c r="W94" s="5">
        <v>7649047225</v>
      </c>
      <c r="X94" s="5">
        <v>8316271784</v>
      </c>
      <c r="Y94" s="5">
        <v>13676019935</v>
      </c>
      <c r="Z94" s="5">
        <v>9751053284</v>
      </c>
    </row>
    <row r="95" spans="2:26" ht="15.5" x14ac:dyDescent="0.35">
      <c r="C95" t="s">
        <v>395</v>
      </c>
      <c r="R95" s="5">
        <v>20000000000</v>
      </c>
      <c r="V95" s="5">
        <v>160000000000</v>
      </c>
      <c r="W95" s="5">
        <v>160000000000</v>
      </c>
    </row>
    <row r="96" spans="2:26" ht="15.5" x14ac:dyDescent="0.35">
      <c r="C96" t="s">
        <v>1140</v>
      </c>
      <c r="M96" s="5">
        <v>196155455830</v>
      </c>
      <c r="N96" s="5">
        <v>124670475094</v>
      </c>
      <c r="O96" s="5">
        <v>3968511962</v>
      </c>
      <c r="P96" s="5">
        <v>1507496845</v>
      </c>
      <c r="Q96" s="5">
        <v>2321956617</v>
      </c>
      <c r="R96" s="5">
        <v>2354105234</v>
      </c>
      <c r="S96" s="5">
        <v>6167484427</v>
      </c>
      <c r="T96" s="5">
        <v>1190140954</v>
      </c>
      <c r="U96" s="5">
        <v>3431936439</v>
      </c>
      <c r="V96" s="5">
        <v>10804324484</v>
      </c>
      <c r="W96" s="5">
        <v>4283047500</v>
      </c>
      <c r="X96" s="5">
        <v>13314517500</v>
      </c>
      <c r="Y96" s="5">
        <v>12717498500</v>
      </c>
      <c r="Z96" s="5">
        <v>519480000</v>
      </c>
    </row>
    <row r="97" spans="3:26" ht="15.5" x14ac:dyDescent="0.35">
      <c r="C97" t="s">
        <v>1141</v>
      </c>
      <c r="D97" s="5">
        <v>398105137687</v>
      </c>
      <c r="E97" s="5">
        <v>430676482912</v>
      </c>
      <c r="F97" s="5">
        <v>351818546528</v>
      </c>
      <c r="G97" s="5">
        <v>343223584557</v>
      </c>
      <c r="I97" s="5">
        <v>430676482912</v>
      </c>
      <c r="J97" s="5">
        <v>377234707663</v>
      </c>
      <c r="K97" s="5">
        <v>358596214350</v>
      </c>
      <c r="L97" s="5">
        <v>997256000714</v>
      </c>
      <c r="M97" s="5">
        <v>438062141008</v>
      </c>
      <c r="N97" s="5">
        <v>424604301925</v>
      </c>
      <c r="O97" s="5">
        <v>385268206705</v>
      </c>
      <c r="P97" s="5">
        <v>604095873103</v>
      </c>
      <c r="Q97" s="5">
        <v>506370323362</v>
      </c>
      <c r="R97" s="5">
        <v>95324043476</v>
      </c>
      <c r="S97" s="5">
        <v>41323017853</v>
      </c>
      <c r="T97" s="5">
        <v>5082173710</v>
      </c>
      <c r="U97" s="5">
        <v>4060379531</v>
      </c>
      <c r="V97" s="5">
        <v>11809628170</v>
      </c>
      <c r="W97" s="5">
        <v>4632332621</v>
      </c>
      <c r="X97" s="5">
        <v>11697257357</v>
      </c>
      <c r="Y97" s="5">
        <v>11907120478</v>
      </c>
      <c r="Z97" s="5">
        <v>4460459827</v>
      </c>
    </row>
    <row r="98" spans="3:26" ht="15.5" x14ac:dyDescent="0.35">
      <c r="C98" t="s">
        <v>1142</v>
      </c>
      <c r="S98" s="5">
        <v>9405000000</v>
      </c>
      <c r="U98" s="5">
        <v>112653329</v>
      </c>
    </row>
    <row r="99" spans="3:26" ht="15.5" x14ac:dyDescent="0.35">
      <c r="C99" t="s">
        <v>1143</v>
      </c>
      <c r="D99" s="5">
        <v>31691216100</v>
      </c>
      <c r="E99" s="5">
        <v>31654348773</v>
      </c>
      <c r="F99" s="5">
        <v>99967779987</v>
      </c>
      <c r="G99" s="5">
        <v>156573573316</v>
      </c>
      <c r="I99" s="5">
        <v>31654348773</v>
      </c>
      <c r="J99" s="5">
        <v>119681570348</v>
      </c>
      <c r="K99" s="5">
        <v>91648275085</v>
      </c>
      <c r="L99" s="5">
        <v>28424433841</v>
      </c>
      <c r="N99" s="5">
        <v>898349905</v>
      </c>
      <c r="O99" s="5">
        <v>907534202</v>
      </c>
      <c r="P99" s="5">
        <v>1114477579</v>
      </c>
      <c r="Q99" s="5">
        <v>1333116778</v>
      </c>
      <c r="R99" s="5">
        <v>9500000000</v>
      </c>
    </row>
    <row r="100" spans="3:26" ht="15.5" x14ac:dyDescent="0.35">
      <c r="C100" t="s">
        <v>93</v>
      </c>
      <c r="D100" s="5">
        <v>713970370170</v>
      </c>
      <c r="E100" s="5">
        <v>709715869717</v>
      </c>
      <c r="F100" s="5">
        <v>234027757000</v>
      </c>
      <c r="G100" s="5">
        <v>232116460516</v>
      </c>
      <c r="I100" s="5">
        <v>709715869717</v>
      </c>
      <c r="J100" s="5">
        <v>65659758388</v>
      </c>
      <c r="K100" s="5">
        <v>127949166546</v>
      </c>
      <c r="L100" s="5">
        <v>70944293946</v>
      </c>
      <c r="M100" s="5">
        <v>71465322332</v>
      </c>
      <c r="N100" s="5">
        <v>8028671227</v>
      </c>
      <c r="O100" s="5">
        <v>6709063102</v>
      </c>
      <c r="P100" s="5">
        <v>4401604237</v>
      </c>
      <c r="Q100" s="5">
        <v>2713997707</v>
      </c>
      <c r="R100" s="5">
        <v>3340118601</v>
      </c>
      <c r="S100" s="5">
        <v>3320388331</v>
      </c>
    </row>
    <row r="101" spans="3:26" ht="15.5" x14ac:dyDescent="0.35">
      <c r="C101" t="s">
        <v>1144</v>
      </c>
      <c r="D101" s="5">
        <v>31691216100</v>
      </c>
      <c r="E101" s="5">
        <v>31654348773</v>
      </c>
      <c r="F101" s="5">
        <v>99967779987</v>
      </c>
      <c r="G101" s="5">
        <v>156573573316</v>
      </c>
      <c r="I101" s="5">
        <v>31654348773</v>
      </c>
      <c r="J101" s="5">
        <v>119681570348</v>
      </c>
      <c r="K101" s="5">
        <v>91648275085</v>
      </c>
      <c r="L101" s="5">
        <v>28424433841</v>
      </c>
      <c r="N101" s="5">
        <v>898349905</v>
      </c>
      <c r="O101" s="5">
        <v>898349905</v>
      </c>
      <c r="P101" s="5">
        <v>1103235780</v>
      </c>
      <c r="Q101" s="5">
        <v>1319701194</v>
      </c>
      <c r="R101" s="5">
        <v>9405000000</v>
      </c>
      <c r="S101" s="5">
        <v>9405000000</v>
      </c>
      <c r="U101" s="5">
        <v>112653329</v>
      </c>
    </row>
    <row r="102" spans="3:26" ht="15.5" x14ac:dyDescent="0.35">
      <c r="C102" t="s">
        <v>1145</v>
      </c>
      <c r="L102" s="5">
        <v>1382025031322</v>
      </c>
      <c r="M102" s="5">
        <v>1113639626032</v>
      </c>
      <c r="N102" s="5">
        <v>971194327962</v>
      </c>
      <c r="O102" s="5">
        <v>755197974757</v>
      </c>
      <c r="P102" s="5">
        <v>711119143970</v>
      </c>
      <c r="Q102" s="5">
        <v>729588007807</v>
      </c>
      <c r="R102" s="5">
        <v>641444138279</v>
      </c>
    </row>
    <row r="103" spans="3:26" ht="15.5" x14ac:dyDescent="0.35">
      <c r="C103" t="s">
        <v>1146</v>
      </c>
      <c r="L103" s="5">
        <v>1382025031322</v>
      </c>
      <c r="M103" s="5">
        <v>1113639626032</v>
      </c>
      <c r="N103" s="5">
        <v>971194327962</v>
      </c>
      <c r="O103" s="5">
        <v>941859607537</v>
      </c>
      <c r="P103" s="5">
        <v>863818565517</v>
      </c>
      <c r="Q103" s="5">
        <v>863296851173</v>
      </c>
      <c r="R103" s="5">
        <v>687224553337</v>
      </c>
      <c r="S103" s="5">
        <v>380559212587</v>
      </c>
      <c r="T103" s="5">
        <v>368025507156</v>
      </c>
      <c r="U103" s="5">
        <v>343744227215</v>
      </c>
      <c r="V103" s="5">
        <v>34157130880</v>
      </c>
      <c r="W103" s="5">
        <v>128810482315</v>
      </c>
      <c r="X103" s="5">
        <v>128345500000</v>
      </c>
      <c r="Y103" s="5">
        <v>70048132500</v>
      </c>
      <c r="Z103" s="5">
        <v>43885000000</v>
      </c>
    </row>
    <row r="104" spans="3:26" ht="15.5" x14ac:dyDescent="0.35">
      <c r="C104" t="s">
        <v>403</v>
      </c>
      <c r="D104" s="5">
        <v>1571458995</v>
      </c>
      <c r="E104" s="5">
        <v>2110195749</v>
      </c>
      <c r="I104" s="5">
        <v>2110195749</v>
      </c>
      <c r="J104" s="5">
        <v>1979212842</v>
      </c>
    </row>
    <row r="105" spans="3:26" ht="15.5" x14ac:dyDescent="0.35">
      <c r="C105" t="s">
        <v>112</v>
      </c>
      <c r="D105" s="5">
        <v>51449243327</v>
      </c>
      <c r="E105" s="5">
        <v>52290564970</v>
      </c>
      <c r="F105" s="5">
        <v>40343725202</v>
      </c>
      <c r="G105" s="5">
        <v>24975280756</v>
      </c>
      <c r="I105" s="5">
        <v>52290564970</v>
      </c>
      <c r="J105" s="5">
        <v>26667854840</v>
      </c>
      <c r="K105" s="5">
        <v>91911366296</v>
      </c>
      <c r="L105" s="5">
        <v>87893453925</v>
      </c>
      <c r="M105" s="5">
        <v>112673906992</v>
      </c>
      <c r="N105" s="5">
        <v>8461873209</v>
      </c>
      <c r="O105" s="5">
        <v>9243180370</v>
      </c>
      <c r="P105" s="5">
        <v>1280033347</v>
      </c>
      <c r="Q105" s="5">
        <v>1317424041</v>
      </c>
      <c r="R105" s="5">
        <v>855229834</v>
      </c>
      <c r="S105" s="5">
        <v>175329040</v>
      </c>
      <c r="T105" s="5">
        <v>60179040</v>
      </c>
      <c r="U105" s="5">
        <v>1006177306</v>
      </c>
      <c r="V105" s="5">
        <v>86450735064</v>
      </c>
      <c r="W105" s="5">
        <v>1526439593</v>
      </c>
      <c r="X105" s="5">
        <v>964016654</v>
      </c>
    </row>
    <row r="106" spans="3:26" ht="15.5" x14ac:dyDescent="0.35">
      <c r="C106" t="s">
        <v>114</v>
      </c>
      <c r="Z106" s="5">
        <v>25422972000</v>
      </c>
    </row>
    <row r="107" spans="3:26" ht="15.5" x14ac:dyDescent="0.35">
      <c r="C107" t="s">
        <v>320</v>
      </c>
      <c r="D107" s="5">
        <v>1547918746</v>
      </c>
      <c r="E107" s="5">
        <v>1695263700</v>
      </c>
      <c r="F107" s="5">
        <v>1857032602</v>
      </c>
      <c r="G107" s="5">
        <v>515275988</v>
      </c>
      <c r="I107" s="5">
        <v>1695263700</v>
      </c>
      <c r="J107" s="5">
        <v>443854678</v>
      </c>
    </row>
    <row r="108" spans="3:26" ht="15.5" x14ac:dyDescent="0.35">
      <c r="C108" t="s">
        <v>118</v>
      </c>
      <c r="D108" s="5">
        <v>16098658195</v>
      </c>
      <c r="E108" s="5">
        <v>16098658195</v>
      </c>
      <c r="F108" s="5">
        <v>15446002999</v>
      </c>
      <c r="G108" s="5">
        <v>15446002999</v>
      </c>
      <c r="I108" s="5">
        <v>16098658195</v>
      </c>
      <c r="J108" s="5">
        <v>15446002999</v>
      </c>
      <c r="K108" s="5">
        <v>13196365476</v>
      </c>
      <c r="L108" s="5">
        <v>10359313488</v>
      </c>
      <c r="M108" s="5">
        <v>9178059128</v>
      </c>
      <c r="N108" s="5">
        <v>11390020805</v>
      </c>
      <c r="O108" s="5">
        <v>10475168861</v>
      </c>
      <c r="P108" s="5">
        <v>9399249956</v>
      </c>
      <c r="Q108" s="5">
        <v>7801290125</v>
      </c>
      <c r="R108" s="5">
        <v>6827128966</v>
      </c>
      <c r="S108" s="5">
        <v>6140803497</v>
      </c>
      <c r="T108" s="5">
        <v>5562318632</v>
      </c>
      <c r="U108" s="5">
        <v>5008843616</v>
      </c>
      <c r="V108" s="5">
        <v>4317522407</v>
      </c>
      <c r="W108" s="5">
        <v>3802398496</v>
      </c>
      <c r="X108" s="5">
        <v>3534277646</v>
      </c>
      <c r="Y108" s="5">
        <v>2751953959</v>
      </c>
      <c r="Z108" s="5">
        <v>2723321581</v>
      </c>
    </row>
    <row r="109" spans="3:26" ht="15.5" x14ac:dyDescent="0.35">
      <c r="C109" t="s">
        <v>123</v>
      </c>
      <c r="D109" s="5">
        <v>13261247392</v>
      </c>
      <c r="E109" s="5">
        <v>13583704781</v>
      </c>
      <c r="F109" s="5">
        <v>13683082361</v>
      </c>
      <c r="G109" s="5">
        <v>14071724484</v>
      </c>
      <c r="I109" s="5">
        <v>13583704781</v>
      </c>
      <c r="J109" s="5">
        <v>14796452186</v>
      </c>
      <c r="K109" s="5">
        <v>15370018970</v>
      </c>
      <c r="L109" s="5">
        <v>16487895005</v>
      </c>
      <c r="M109" s="5">
        <v>32012463686</v>
      </c>
      <c r="N109" s="5">
        <v>190479472617</v>
      </c>
      <c r="O109" s="5">
        <v>179433881039</v>
      </c>
      <c r="P109" s="5">
        <v>184001251992</v>
      </c>
      <c r="Q109" s="5">
        <v>171700864119</v>
      </c>
      <c r="R109" s="5">
        <v>172150387116</v>
      </c>
      <c r="S109" s="5">
        <v>68336298523</v>
      </c>
      <c r="T109" s="5">
        <v>71194969714</v>
      </c>
      <c r="U109" s="5">
        <v>69446947117</v>
      </c>
      <c r="V109" s="5">
        <v>7935275866</v>
      </c>
      <c r="W109" s="5">
        <v>11315517913</v>
      </c>
      <c r="X109" s="5">
        <v>7591059542</v>
      </c>
      <c r="Y109" s="5">
        <v>15417542947</v>
      </c>
      <c r="Z109" s="5">
        <v>6084115081</v>
      </c>
    </row>
    <row r="110" spans="3:26" ht="15.5" x14ac:dyDescent="0.35">
      <c r="C110" t="s">
        <v>126</v>
      </c>
      <c r="D110" s="5">
        <v>8254769446767</v>
      </c>
      <c r="E110" s="5">
        <v>8518854007983</v>
      </c>
      <c r="F110" s="5">
        <v>7197244265036</v>
      </c>
      <c r="G110" s="5">
        <v>7172986150477</v>
      </c>
      <c r="I110" s="5">
        <v>8518854007983</v>
      </c>
      <c r="J110" s="5">
        <v>7279650882506</v>
      </c>
      <c r="K110" s="5">
        <v>6717297020705</v>
      </c>
      <c r="L110" s="5">
        <v>6857140243488</v>
      </c>
      <c r="M110" s="5">
        <v>5936609239750</v>
      </c>
      <c r="N110" s="5">
        <v>4881911874208</v>
      </c>
      <c r="O110" s="5">
        <v>3652947899746</v>
      </c>
      <c r="P110" s="5">
        <v>2899698787497</v>
      </c>
      <c r="Q110" s="5">
        <v>2393353176663</v>
      </c>
      <c r="R110" s="5">
        <v>1872344451122</v>
      </c>
      <c r="S110" s="5">
        <v>655385300221</v>
      </c>
      <c r="T110" s="5">
        <v>583553144493</v>
      </c>
      <c r="U110" s="5">
        <v>510083617850</v>
      </c>
      <c r="V110" s="5">
        <v>492880506217</v>
      </c>
      <c r="W110" s="5">
        <v>476178258658</v>
      </c>
      <c r="X110" s="5">
        <v>187789231158</v>
      </c>
      <c r="Y110" s="5">
        <v>172921732226</v>
      </c>
      <c r="Z110" s="5">
        <v>131997513357</v>
      </c>
    </row>
    <row r="111" spans="3:26" ht="15.5" x14ac:dyDescent="0.35">
      <c r="C111" t="s">
        <v>127</v>
      </c>
    </row>
    <row r="112" spans="3:26" ht="15.5" x14ac:dyDescent="0.35">
      <c r="C112" t="s">
        <v>128</v>
      </c>
    </row>
    <row r="113" spans="3:26" ht="15.5" x14ac:dyDescent="0.35">
      <c r="C113" t="s">
        <v>1147</v>
      </c>
      <c r="D113" s="5">
        <v>321746486011</v>
      </c>
      <c r="E113" s="5">
        <v>475224144295</v>
      </c>
      <c r="F113" s="5">
        <v>40744549168</v>
      </c>
      <c r="G113" s="5">
        <v>37246239711</v>
      </c>
      <c r="I113" s="5">
        <v>475224144295</v>
      </c>
      <c r="J113" s="5">
        <v>266749622868</v>
      </c>
      <c r="K113" s="5">
        <v>320134946860</v>
      </c>
      <c r="L113" s="5">
        <v>874890946444</v>
      </c>
      <c r="M113" s="5">
        <v>413632287500</v>
      </c>
      <c r="N113" s="5">
        <v>398438441500</v>
      </c>
      <c r="Q113" s="5">
        <v>12450000</v>
      </c>
      <c r="R113" s="5">
        <v>18240000</v>
      </c>
      <c r="S113" s="5">
        <v>31170000</v>
      </c>
      <c r="T113" s="5">
        <v>19567000</v>
      </c>
      <c r="U113" s="5">
        <v>2780526500</v>
      </c>
      <c r="V113" s="5">
        <v>10960488500</v>
      </c>
      <c r="W113" s="5">
        <v>4014215000</v>
      </c>
      <c r="X113" s="5">
        <v>12358068000</v>
      </c>
      <c r="Y113" s="5">
        <v>11888358500</v>
      </c>
      <c r="Z113" s="5">
        <v>539817500</v>
      </c>
    </row>
    <row r="114" spans="3:26" ht="15.5" x14ac:dyDescent="0.35">
      <c r="C114" t="s">
        <v>1148</v>
      </c>
      <c r="K114" s="5">
        <v>2204243960</v>
      </c>
      <c r="L114" s="5">
        <v>7889552307</v>
      </c>
      <c r="M114" s="5">
        <v>52220111826</v>
      </c>
      <c r="N114" s="5">
        <v>34154381306</v>
      </c>
      <c r="O114" s="5">
        <v>386560656505</v>
      </c>
      <c r="P114" s="5">
        <v>530794775370</v>
      </c>
      <c r="Q114" s="5">
        <v>504733055680</v>
      </c>
      <c r="R114" s="5">
        <v>99324698122</v>
      </c>
      <c r="S114" s="5">
        <v>41357971702</v>
      </c>
      <c r="T114" s="5">
        <v>5080589973</v>
      </c>
      <c r="U114" s="5">
        <v>3543574755</v>
      </c>
      <c r="V114" s="5">
        <v>9764220158</v>
      </c>
      <c r="W114" s="5">
        <v>5034422175</v>
      </c>
      <c r="X114" s="5">
        <v>13419664712</v>
      </c>
      <c r="Y114" s="5">
        <v>12823235153</v>
      </c>
      <c r="Z114" s="5">
        <v>866121920</v>
      </c>
    </row>
    <row r="115" spans="3:26" ht="15.5" x14ac:dyDescent="0.35">
      <c r="C115" t="s">
        <v>132</v>
      </c>
      <c r="D115" s="5">
        <v>3776105365</v>
      </c>
      <c r="E115" s="5">
        <v>2518188075</v>
      </c>
      <c r="F115" s="5">
        <v>2069171808</v>
      </c>
      <c r="G115" s="5">
        <v>3319384638</v>
      </c>
      <c r="I115" s="5">
        <v>2518188075</v>
      </c>
      <c r="J115" s="5">
        <v>12146987943</v>
      </c>
      <c r="K115" s="5">
        <v>875543293</v>
      </c>
      <c r="L115" s="5">
        <v>27639156292</v>
      </c>
      <c r="M115" s="5">
        <v>39001046064</v>
      </c>
      <c r="N115" s="5">
        <v>34680848047</v>
      </c>
      <c r="O115" s="5">
        <v>12290692223</v>
      </c>
      <c r="P115" s="5">
        <v>10941179236</v>
      </c>
      <c r="Q115" s="5">
        <v>2283123862</v>
      </c>
      <c r="R115" s="5">
        <v>10348493734</v>
      </c>
      <c r="S115" s="5">
        <v>1369243833</v>
      </c>
      <c r="T115" s="5">
        <v>462545056</v>
      </c>
      <c r="U115" s="5">
        <v>439738642</v>
      </c>
      <c r="V115" s="5">
        <v>74220573</v>
      </c>
      <c r="W115" s="5">
        <v>5613763</v>
      </c>
      <c r="X115" s="5">
        <v>393157226</v>
      </c>
      <c r="Y115" s="5">
        <v>1269217908</v>
      </c>
      <c r="Z115" s="5">
        <v>1039656031</v>
      </c>
    </row>
    <row r="116" spans="3:26" ht="15.5" x14ac:dyDescent="0.35">
      <c r="C116" t="s">
        <v>1149</v>
      </c>
      <c r="F116" s="5">
        <v>1135794016</v>
      </c>
      <c r="G116" s="5">
        <v>863581404</v>
      </c>
      <c r="K116" s="5">
        <v>188572969</v>
      </c>
    </row>
    <row r="117" spans="3:26" ht="15.5" x14ac:dyDescent="0.35">
      <c r="C117" t="s">
        <v>1150</v>
      </c>
    </row>
    <row r="118" spans="3:26" ht="15.5" x14ac:dyDescent="0.35">
      <c r="C118" t="s">
        <v>1151</v>
      </c>
      <c r="D118" s="5">
        <v>400000000000</v>
      </c>
      <c r="E118" s="5">
        <v>400000000000</v>
      </c>
      <c r="F118" s="5">
        <v>400000000000</v>
      </c>
      <c r="G118" s="5">
        <v>400000000000</v>
      </c>
      <c r="I118" s="5">
        <v>400000000000</v>
      </c>
      <c r="J118" s="5">
        <v>400000000000</v>
      </c>
      <c r="K118" s="5">
        <v>400000000000</v>
      </c>
    </row>
    <row r="119" spans="3:26" ht="15.5" x14ac:dyDescent="0.35">
      <c r="C119" t="s">
        <v>133</v>
      </c>
      <c r="D119" s="5">
        <v>5890244842</v>
      </c>
      <c r="E119" s="5">
        <v>14190100473</v>
      </c>
      <c r="F119" s="5">
        <v>4808008437</v>
      </c>
      <c r="G119" s="5">
        <v>4286072955</v>
      </c>
      <c r="I119" s="5">
        <v>14190100473</v>
      </c>
      <c r="J119" s="5">
        <v>10389705680</v>
      </c>
      <c r="K119" s="5">
        <v>3420565068</v>
      </c>
      <c r="L119" s="5">
        <v>4164204168</v>
      </c>
      <c r="M119" s="5">
        <v>9446377736</v>
      </c>
      <c r="N119" s="5">
        <v>4500300629</v>
      </c>
      <c r="O119" s="5">
        <v>13236251582</v>
      </c>
      <c r="P119" s="5">
        <v>14446504271</v>
      </c>
      <c r="Q119" s="5">
        <v>6392566742</v>
      </c>
      <c r="R119" s="5">
        <v>5593894538</v>
      </c>
      <c r="S119" s="5">
        <v>3577787679</v>
      </c>
      <c r="T119" s="5">
        <v>1161990141</v>
      </c>
      <c r="U119" s="5">
        <v>1300073939</v>
      </c>
      <c r="V119" s="5">
        <v>779281852</v>
      </c>
      <c r="W119" s="5">
        <v>521000022</v>
      </c>
      <c r="X119" s="5">
        <v>1384974027</v>
      </c>
      <c r="Y119" s="5">
        <v>656859063</v>
      </c>
      <c r="Z119" s="5">
        <v>383221636</v>
      </c>
    </row>
    <row r="120" spans="3:26" ht="15.5" x14ac:dyDescent="0.35">
      <c r="C120" t="s">
        <v>471</v>
      </c>
      <c r="D120" s="5">
        <v>1319539876611</v>
      </c>
      <c r="E120" s="5">
        <v>1351599851120</v>
      </c>
      <c r="I120" s="5">
        <v>1351599851120</v>
      </c>
      <c r="J120" s="5">
        <v>1283143811172</v>
      </c>
      <c r="L120" s="5">
        <v>591311562499</v>
      </c>
      <c r="M120" s="5">
        <v>719839583334</v>
      </c>
      <c r="N120" s="5">
        <v>1005111526188</v>
      </c>
      <c r="O120" s="5">
        <v>529453162160</v>
      </c>
      <c r="P120" s="5">
        <v>448563569649</v>
      </c>
      <c r="Q120" s="5">
        <v>200820593380</v>
      </c>
      <c r="R120" s="5">
        <v>192125999835</v>
      </c>
      <c r="S120" s="5">
        <v>59414305748</v>
      </c>
      <c r="T120" s="5">
        <v>56614267819</v>
      </c>
      <c r="U120" s="5">
        <v>9795630366</v>
      </c>
    </row>
    <row r="121" spans="3:26" ht="15.5" x14ac:dyDescent="0.35">
      <c r="C121" t="s">
        <v>470</v>
      </c>
      <c r="F121" s="5">
        <v>1178014986564</v>
      </c>
      <c r="G121" s="5">
        <v>1210971926685</v>
      </c>
      <c r="K121" s="5">
        <v>1103373703003</v>
      </c>
      <c r="L121" s="5">
        <v>258250000000</v>
      </c>
    </row>
    <row r="122" spans="3:26" ht="15.5" x14ac:dyDescent="0.35">
      <c r="C122" t="s">
        <v>321</v>
      </c>
      <c r="D122" s="5">
        <v>8273803016</v>
      </c>
      <c r="E122" s="5">
        <v>15902780136</v>
      </c>
      <c r="F122" s="5">
        <v>8509704873</v>
      </c>
      <c r="G122" s="5">
        <v>7226871734</v>
      </c>
      <c r="I122" s="5">
        <v>15902780136</v>
      </c>
      <c r="J122" s="5">
        <v>7754033318</v>
      </c>
      <c r="K122" s="5">
        <v>5011272122</v>
      </c>
      <c r="L122" s="5">
        <v>403977497285</v>
      </c>
      <c r="M122" s="5">
        <v>402460612166</v>
      </c>
      <c r="N122" s="5">
        <v>9586300506</v>
      </c>
      <c r="O122" s="5">
        <v>1195138638</v>
      </c>
      <c r="P122" s="5">
        <v>3529057071</v>
      </c>
      <c r="Q122" s="5">
        <v>6573359346</v>
      </c>
      <c r="R122" s="5">
        <v>24329536534</v>
      </c>
      <c r="S122" s="5">
        <v>2734452897</v>
      </c>
      <c r="T122" s="5">
        <v>2693947564</v>
      </c>
      <c r="U122" s="5">
        <v>9626412924</v>
      </c>
      <c r="V122" s="5">
        <v>2224719440</v>
      </c>
      <c r="W122" s="5">
        <v>2186945370</v>
      </c>
      <c r="X122" s="5">
        <v>1114973548</v>
      </c>
      <c r="Y122" s="5">
        <v>1151317409</v>
      </c>
      <c r="Z122" s="5">
        <v>634386739</v>
      </c>
    </row>
    <row r="123" spans="3:26" ht="15.5" x14ac:dyDescent="0.35">
      <c r="C123" t="s">
        <v>142</v>
      </c>
      <c r="D123" s="5">
        <v>4910385955865</v>
      </c>
      <c r="E123" s="5">
        <v>5305767117908</v>
      </c>
      <c r="F123" s="5">
        <v>4423769028818</v>
      </c>
      <c r="G123" s="5">
        <v>4410419497888</v>
      </c>
      <c r="I123" s="5">
        <v>5305767117908</v>
      </c>
      <c r="J123" s="5">
        <v>4814561675225</v>
      </c>
      <c r="K123" s="5">
        <v>4282941682484</v>
      </c>
      <c r="L123" s="5">
        <v>4588594576633</v>
      </c>
      <c r="M123" s="5">
        <v>3824141372207</v>
      </c>
      <c r="N123" s="5">
        <v>2920986089935</v>
      </c>
      <c r="O123" s="5">
        <v>1818115863373</v>
      </c>
      <c r="P123" s="5">
        <v>1170192133739</v>
      </c>
      <c r="Q123" s="5">
        <v>736001200067</v>
      </c>
      <c r="R123" s="5">
        <v>339595994753</v>
      </c>
      <c r="S123" s="5">
        <v>113562575138</v>
      </c>
      <c r="T123" s="5">
        <v>72455622242</v>
      </c>
      <c r="U123" s="5">
        <v>32387978928</v>
      </c>
      <c r="V123" s="5">
        <v>28027689356</v>
      </c>
      <c r="W123" s="5">
        <v>15588771239</v>
      </c>
      <c r="X123" s="5">
        <v>31431712652</v>
      </c>
      <c r="Y123" s="5">
        <v>27788988033</v>
      </c>
      <c r="Z123" s="5">
        <v>3463203826</v>
      </c>
    </row>
    <row r="124" spans="3:26" ht="15.5" x14ac:dyDescent="0.35">
      <c r="C124" t="s">
        <v>143</v>
      </c>
    </row>
    <row r="125" spans="3:26" ht="15.5" x14ac:dyDescent="0.35">
      <c r="C125" t="s">
        <v>144</v>
      </c>
      <c r="D125" s="5">
        <v>1218638473800</v>
      </c>
      <c r="E125" s="5">
        <v>1218638473800</v>
      </c>
      <c r="F125" s="5">
        <v>1218638473800</v>
      </c>
      <c r="G125" s="5">
        <v>1218638473800</v>
      </c>
      <c r="I125" s="5">
        <v>1218638473800</v>
      </c>
      <c r="J125" s="5">
        <v>1218638473800</v>
      </c>
      <c r="K125" s="5">
        <v>1218638473800</v>
      </c>
      <c r="L125" s="5">
        <v>1218638473800</v>
      </c>
      <c r="M125" s="5">
        <v>1218638473800</v>
      </c>
      <c r="N125" s="5">
        <v>1218638473800</v>
      </c>
      <c r="O125" s="5">
        <v>1218638473800</v>
      </c>
      <c r="P125" s="5">
        <v>1218603769700</v>
      </c>
      <c r="Q125" s="5">
        <v>1218570776500</v>
      </c>
      <c r="R125" s="5">
        <v>1218206625000</v>
      </c>
      <c r="S125" s="5">
        <v>336057000000</v>
      </c>
      <c r="T125" s="5">
        <v>336057000000</v>
      </c>
      <c r="U125" s="5">
        <v>336057000000</v>
      </c>
      <c r="V125" s="5">
        <v>336057000000</v>
      </c>
      <c r="W125" s="5">
        <v>336057000000</v>
      </c>
      <c r="X125" s="5">
        <v>56009500000</v>
      </c>
      <c r="Y125" s="5">
        <v>56009500000</v>
      </c>
      <c r="Z125" s="5">
        <v>56009500000</v>
      </c>
    </row>
    <row r="126" spans="3:26" ht="15.5" x14ac:dyDescent="0.35">
      <c r="C126" t="s">
        <v>145</v>
      </c>
      <c r="D126" s="5">
        <v>43471495814</v>
      </c>
      <c r="E126" s="5">
        <v>43471495814</v>
      </c>
      <c r="F126" s="5">
        <v>43471495814</v>
      </c>
      <c r="G126" s="5">
        <v>43471495814</v>
      </c>
      <c r="I126" s="5">
        <v>43471495814</v>
      </c>
      <c r="J126" s="5">
        <v>43471495814</v>
      </c>
      <c r="K126" s="5">
        <v>43471495814</v>
      </c>
      <c r="L126" s="5">
        <v>43471495814</v>
      </c>
      <c r="M126" s="5">
        <v>43471495814</v>
      </c>
      <c r="N126" s="5">
        <v>43471495814</v>
      </c>
      <c r="O126" s="5">
        <v>43471495814</v>
      </c>
      <c r="P126" s="5">
        <v>43468025404</v>
      </c>
      <c r="Q126" s="5">
        <v>43464726084</v>
      </c>
      <c r="R126" s="5">
        <v>43428310934</v>
      </c>
      <c r="S126" s="5">
        <v>5027935934</v>
      </c>
      <c r="T126" s="5">
        <v>5027935934</v>
      </c>
      <c r="U126" s="5">
        <v>5027935934</v>
      </c>
      <c r="V126" s="5">
        <v>5027935934</v>
      </c>
      <c r="W126" s="5">
        <v>5027935934</v>
      </c>
      <c r="X126" s="5">
        <v>75435934</v>
      </c>
      <c r="Y126" s="5">
        <v>75435934</v>
      </c>
      <c r="Z126" s="5">
        <v>75435934</v>
      </c>
    </row>
    <row r="127" spans="3:26" ht="15.5" x14ac:dyDescent="0.35">
      <c r="C127" t="s">
        <v>146</v>
      </c>
      <c r="D127" s="5">
        <v>1265564593457</v>
      </c>
      <c r="E127" s="5">
        <v>1142862061630</v>
      </c>
      <c r="F127" s="5">
        <v>1181406729083</v>
      </c>
      <c r="G127" s="5">
        <v>1173381381395</v>
      </c>
      <c r="I127" s="5">
        <v>1142862061630</v>
      </c>
      <c r="J127" s="5">
        <v>1044934819917</v>
      </c>
      <c r="K127" s="5">
        <v>955787881809</v>
      </c>
      <c r="L127" s="5">
        <v>850887486252</v>
      </c>
      <c r="M127" s="5">
        <v>698424202884</v>
      </c>
      <c r="N127" s="5">
        <v>618904028197</v>
      </c>
      <c r="O127" s="5">
        <v>497819698459</v>
      </c>
      <c r="P127" s="5">
        <v>398181381775</v>
      </c>
      <c r="Q127" s="5">
        <v>330667562886</v>
      </c>
      <c r="R127" s="5">
        <v>210744146241</v>
      </c>
      <c r="S127" s="5">
        <v>143354958111</v>
      </c>
      <c r="T127" s="5">
        <v>117882825425</v>
      </c>
      <c r="U127" s="5">
        <v>88117776645</v>
      </c>
      <c r="V127" s="5">
        <v>75904148628</v>
      </c>
      <c r="W127" s="5">
        <v>71856997759</v>
      </c>
      <c r="X127" s="5">
        <v>54713025482</v>
      </c>
      <c r="Y127" s="5">
        <v>44915803097</v>
      </c>
      <c r="Z127" s="5">
        <v>40512257140</v>
      </c>
    </row>
    <row r="128" spans="3:26" ht="15.5" x14ac:dyDescent="0.35">
      <c r="C128" t="s">
        <v>147</v>
      </c>
      <c r="D128" s="5">
        <v>55000000000</v>
      </c>
      <c r="E128" s="5">
        <v>55000000000</v>
      </c>
      <c r="F128" s="5">
        <v>55000000000</v>
      </c>
      <c r="G128" s="5">
        <v>55000000000</v>
      </c>
      <c r="I128" s="5">
        <v>55000000000</v>
      </c>
      <c r="J128" s="5">
        <v>50500000000</v>
      </c>
      <c r="K128" s="5">
        <v>46500000000</v>
      </c>
      <c r="L128" s="5">
        <v>35500000000</v>
      </c>
      <c r="M128" s="5">
        <v>35500000000</v>
      </c>
      <c r="R128" s="5">
        <v>16500000000</v>
      </c>
      <c r="S128" s="5">
        <v>8500000000</v>
      </c>
      <c r="T128" s="5">
        <v>8500000000</v>
      </c>
      <c r="U128" s="5">
        <v>7000000000</v>
      </c>
      <c r="V128" s="5">
        <v>6500000000</v>
      </c>
      <c r="W128" s="5">
        <v>5000000000</v>
      </c>
    </row>
    <row r="129" spans="2:26" ht="15.5" x14ac:dyDescent="0.35">
      <c r="C129" t="s">
        <v>148</v>
      </c>
      <c r="D129" s="5">
        <v>1210564593457</v>
      </c>
      <c r="E129" s="5">
        <v>1087862061630</v>
      </c>
      <c r="F129" s="5">
        <v>1126406729083</v>
      </c>
      <c r="G129" s="5">
        <v>1118381381395</v>
      </c>
      <c r="I129" s="5">
        <v>1087862061630</v>
      </c>
      <c r="J129" s="5">
        <v>994434819917</v>
      </c>
      <c r="K129" s="5">
        <v>909287881809</v>
      </c>
      <c r="L129" s="5">
        <v>815387486252</v>
      </c>
      <c r="M129" s="5">
        <v>662924202884</v>
      </c>
      <c r="R129" s="5">
        <v>194244146241</v>
      </c>
      <c r="S129" s="5">
        <v>134854958111</v>
      </c>
      <c r="T129" s="5">
        <v>109382825425</v>
      </c>
      <c r="U129" s="5">
        <v>81117776645</v>
      </c>
      <c r="V129" s="5">
        <v>69404148628</v>
      </c>
      <c r="W129" s="5">
        <v>66856997759</v>
      </c>
    </row>
    <row r="130" spans="2:26" ht="15.5" x14ac:dyDescent="0.35">
      <c r="C130" t="s">
        <v>149</v>
      </c>
      <c r="D130" s="5">
        <v>1265564593457</v>
      </c>
      <c r="E130" s="5">
        <v>1142862061630</v>
      </c>
      <c r="F130" s="5">
        <v>1181406729083</v>
      </c>
      <c r="G130" s="5">
        <v>1173381381395</v>
      </c>
      <c r="I130" s="5">
        <v>1142862061630</v>
      </c>
      <c r="J130" s="5">
        <v>1044934819917</v>
      </c>
      <c r="K130" s="5">
        <v>955787881809</v>
      </c>
      <c r="L130" s="5">
        <v>850887486252</v>
      </c>
      <c r="M130" s="5">
        <v>698424202884</v>
      </c>
      <c r="N130" s="5">
        <v>618904028197</v>
      </c>
      <c r="O130" s="5">
        <v>497819698459</v>
      </c>
      <c r="P130" s="5">
        <v>398181381775</v>
      </c>
      <c r="Q130" s="5">
        <v>330667562886</v>
      </c>
      <c r="R130" s="5">
        <v>210744146241</v>
      </c>
      <c r="S130" s="5">
        <v>143354958111</v>
      </c>
      <c r="T130" s="5">
        <v>117882825425</v>
      </c>
      <c r="U130" s="5">
        <v>88117776645</v>
      </c>
      <c r="V130" s="5">
        <v>75904148628</v>
      </c>
      <c r="W130" s="5">
        <v>71856997759</v>
      </c>
      <c r="X130" s="5">
        <v>54713025482</v>
      </c>
      <c r="Y130" s="5">
        <v>44915803097</v>
      </c>
      <c r="Z130" s="5">
        <v>40512257140</v>
      </c>
    </row>
    <row r="131" spans="2:26" ht="15.5" x14ac:dyDescent="0.35">
      <c r="C131" t="s">
        <v>150</v>
      </c>
      <c r="D131" s="5">
        <v>102738557661</v>
      </c>
      <c r="E131" s="5">
        <v>98398989113</v>
      </c>
      <c r="F131" s="5">
        <v>95930780521</v>
      </c>
      <c r="G131" s="5">
        <v>94958841064</v>
      </c>
      <c r="I131" s="5">
        <v>98398989113</v>
      </c>
      <c r="J131" s="5">
        <v>92384659361</v>
      </c>
      <c r="K131" s="5">
        <v>88508320252</v>
      </c>
      <c r="L131" s="5">
        <v>84603917043</v>
      </c>
      <c r="M131" s="5">
        <v>80468372713</v>
      </c>
      <c r="N131" s="5">
        <v>71883115235</v>
      </c>
      <c r="O131" s="5">
        <v>68193305198</v>
      </c>
      <c r="P131" s="5">
        <v>64851872641</v>
      </c>
      <c r="Q131" s="5">
        <v>61934913419</v>
      </c>
      <c r="R131" s="5">
        <v>57029255591</v>
      </c>
      <c r="S131" s="5">
        <v>54062442707</v>
      </c>
      <c r="T131" s="5">
        <v>52129760892</v>
      </c>
      <c r="U131" s="5">
        <v>48492926343</v>
      </c>
      <c r="V131" s="5">
        <v>47863732298</v>
      </c>
      <c r="W131" s="5">
        <v>47647553725</v>
      </c>
      <c r="X131" s="5">
        <v>45559557089</v>
      </c>
      <c r="Y131" s="5">
        <v>44132005163</v>
      </c>
      <c r="Z131" s="5">
        <v>31937116456</v>
      </c>
    </row>
    <row r="132" spans="2:26" ht="15.5" x14ac:dyDescent="0.35">
      <c r="C132" t="s">
        <v>9</v>
      </c>
      <c r="D132" s="5">
        <v>3344383490902</v>
      </c>
      <c r="E132" s="5">
        <v>3213086890074</v>
      </c>
      <c r="F132" s="5">
        <v>2773475236218</v>
      </c>
      <c r="G132" s="5">
        <v>2762566652589</v>
      </c>
      <c r="I132" s="5">
        <v>3213086890074</v>
      </c>
      <c r="J132" s="5">
        <v>2465089207280</v>
      </c>
      <c r="K132" s="5">
        <v>2434355338221</v>
      </c>
      <c r="L132" s="5">
        <v>2268545666855</v>
      </c>
      <c r="M132" s="5">
        <v>2112467867543</v>
      </c>
      <c r="N132" s="5">
        <v>1960925784273</v>
      </c>
      <c r="O132" s="5">
        <v>1834832036373</v>
      </c>
      <c r="P132" s="5">
        <v>1729506653757</v>
      </c>
      <c r="Q132" s="5">
        <v>1657351976596</v>
      </c>
      <c r="R132" s="5">
        <v>1532748456367</v>
      </c>
      <c r="S132" s="5">
        <v>541822725083</v>
      </c>
      <c r="T132" s="5">
        <v>511097522251</v>
      </c>
      <c r="U132" s="5">
        <v>477695638922</v>
      </c>
      <c r="V132" s="5">
        <v>464852816860</v>
      </c>
      <c r="W132" s="5">
        <v>460589487418</v>
      </c>
      <c r="X132" s="5">
        <v>156357518505</v>
      </c>
      <c r="Y132" s="5">
        <v>145132744194</v>
      </c>
      <c r="Z132" s="5">
        <v>128534309530</v>
      </c>
    </row>
    <row r="133" spans="2:26" ht="15.5" x14ac:dyDescent="0.35">
      <c r="C133" t="s">
        <v>151</v>
      </c>
      <c r="D133" s="5">
        <v>8254769446767</v>
      </c>
      <c r="E133" s="5">
        <v>8518854007982</v>
      </c>
      <c r="F133" s="5">
        <v>7197244265036</v>
      </c>
      <c r="G133" s="5">
        <v>7172986150477</v>
      </c>
      <c r="I133" s="5">
        <v>8518854007982</v>
      </c>
      <c r="J133" s="5">
        <v>7279650882505</v>
      </c>
      <c r="K133" s="5">
        <v>6717297020705</v>
      </c>
      <c r="L133" s="5">
        <v>6857140243488</v>
      </c>
      <c r="M133" s="5">
        <v>5936609239750</v>
      </c>
      <c r="N133" s="5">
        <v>4881911874208</v>
      </c>
      <c r="O133" s="5">
        <v>3652947899746</v>
      </c>
      <c r="P133" s="5">
        <v>2899698787496</v>
      </c>
      <c r="Q133" s="5">
        <v>2393353176663</v>
      </c>
      <c r="R133" s="5">
        <v>1872344451120</v>
      </c>
      <c r="S133" s="5">
        <v>655385300221</v>
      </c>
      <c r="T133" s="5">
        <v>583553144493</v>
      </c>
      <c r="U133" s="5">
        <v>510083617850</v>
      </c>
      <c r="V133" s="5">
        <v>492880506216</v>
      </c>
      <c r="W133" s="5">
        <v>476178258657</v>
      </c>
      <c r="X133" s="5">
        <v>187789231157</v>
      </c>
      <c r="Y133" s="5">
        <v>172921732227</v>
      </c>
      <c r="Z133" s="5">
        <v>131997513356</v>
      </c>
    </row>
    <row r="134" spans="2:26" ht="15.5" x14ac:dyDescent="0.35">
      <c r="C134" t="s">
        <v>152</v>
      </c>
      <c r="D134" s="5">
        <v>11766313488</v>
      </c>
      <c r="E134" s="5">
        <v>11766313488</v>
      </c>
      <c r="F134" s="5">
        <v>11766313488</v>
      </c>
      <c r="G134" s="5">
        <v>11766313488</v>
      </c>
      <c r="I134" s="5">
        <v>11766313488</v>
      </c>
      <c r="J134" s="5">
        <v>11766313488</v>
      </c>
      <c r="K134" s="5">
        <v>11766313488</v>
      </c>
      <c r="L134" s="5">
        <v>11766313488</v>
      </c>
      <c r="M134" s="5">
        <v>11766313488</v>
      </c>
      <c r="N134" s="5">
        <v>11766313488</v>
      </c>
      <c r="O134" s="5">
        <v>11766313488</v>
      </c>
      <c r="P134" s="5">
        <v>11765966447</v>
      </c>
      <c r="Q134" s="5">
        <v>11761995000</v>
      </c>
      <c r="R134" s="5">
        <v>11761995000</v>
      </c>
      <c r="S134" s="5">
        <v>2940498750</v>
      </c>
      <c r="T134" s="5">
        <v>2940498750</v>
      </c>
      <c r="U134" s="5">
        <v>2940498750</v>
      </c>
      <c r="V134" s="5">
        <v>2940498750</v>
      </c>
      <c r="W134" s="5">
        <v>2940498750</v>
      </c>
      <c r="X134" s="5">
        <v>140023750</v>
      </c>
      <c r="Y134" s="5">
        <v>140023750</v>
      </c>
      <c r="Z134" s="5">
        <v>140023750</v>
      </c>
    </row>
    <row r="136" spans="2:26" ht="15.5" x14ac:dyDescent="0.35">
      <c r="B136" t="s">
        <v>153</v>
      </c>
      <c r="C136" t="s">
        <v>154</v>
      </c>
      <c r="D136" s="5">
        <v>-433697889226</v>
      </c>
      <c r="E136" s="5">
        <v>-172316582528</v>
      </c>
      <c r="F136" s="5">
        <v>83253830209</v>
      </c>
      <c r="G136" s="5">
        <v>-174397719839</v>
      </c>
      <c r="I136" s="5">
        <v>-618515856346</v>
      </c>
      <c r="J136" s="5">
        <v>-94455441476</v>
      </c>
      <c r="K136" s="5">
        <v>-95394926278</v>
      </c>
      <c r="L136" s="5">
        <v>339260550787</v>
      </c>
      <c r="M136" s="5">
        <v>1514602034485</v>
      </c>
      <c r="N136" s="5">
        <v>496729728002</v>
      </c>
      <c r="O136" s="5">
        <v>622743750761</v>
      </c>
      <c r="P136" s="5">
        <v>-121698212241</v>
      </c>
      <c r="Q136" s="5">
        <v>-131698134503</v>
      </c>
      <c r="R136" s="5">
        <v>-812113316733</v>
      </c>
      <c r="S136" s="5">
        <v>13249224386</v>
      </c>
      <c r="T136" s="5">
        <v>-35424085907</v>
      </c>
      <c r="U136" s="5">
        <v>-239263654478</v>
      </c>
      <c r="V136" s="5">
        <v>1158451338</v>
      </c>
      <c r="W136" s="5">
        <v>4882789490</v>
      </c>
      <c r="X136" s="5">
        <v>-8039773335</v>
      </c>
      <c r="Y136" s="5">
        <v>4047629501</v>
      </c>
      <c r="Z136" s="5">
        <v>14290611091</v>
      </c>
    </row>
    <row r="137" spans="2:26" ht="15.5" x14ac:dyDescent="0.35">
      <c r="C137" t="s">
        <v>1152</v>
      </c>
    </row>
    <row r="138" spans="2:26" ht="15.5" x14ac:dyDescent="0.35">
      <c r="C138" t="s">
        <v>1153</v>
      </c>
      <c r="D138" s="5">
        <v>15584112153</v>
      </c>
      <c r="E138" s="5">
        <v>-68109325260</v>
      </c>
      <c r="F138" s="5">
        <v>24145319856</v>
      </c>
      <c r="G138" s="5">
        <v>41892343282</v>
      </c>
      <c r="I138" s="5">
        <v>13753121874</v>
      </c>
      <c r="J138" s="5">
        <v>58716350454</v>
      </c>
      <c r="K138" s="5">
        <v>789471115180</v>
      </c>
      <c r="L138" s="5">
        <v>140836872019</v>
      </c>
      <c r="M138" s="5">
        <v>148072834040</v>
      </c>
      <c r="N138" s="5">
        <v>105400982229</v>
      </c>
      <c r="O138" s="5">
        <v>83956191076</v>
      </c>
      <c r="P138" s="5">
        <v>111970204792</v>
      </c>
      <c r="Q138" s="5">
        <v>40794613435</v>
      </c>
      <c r="R138" s="5">
        <v>18547158159</v>
      </c>
      <c r="S138" s="5">
        <v>11060058563</v>
      </c>
      <c r="T138" s="5">
        <v>8590909770</v>
      </c>
      <c r="U138" s="5">
        <v>4589089470</v>
      </c>
      <c r="V138" s="5">
        <v>2331508529</v>
      </c>
      <c r="W138" s="5">
        <v>2136772615</v>
      </c>
      <c r="X138" s="5">
        <v>5590572848</v>
      </c>
      <c r="Y138" s="5">
        <v>3125117402</v>
      </c>
      <c r="Z138" s="5">
        <v>2447232554</v>
      </c>
    </row>
    <row r="139" spans="2:26" ht="15.5" x14ac:dyDescent="0.35">
      <c r="C139" t="s">
        <v>1154</v>
      </c>
      <c r="D139" s="5">
        <v>17559096743</v>
      </c>
      <c r="G139" s="5">
        <v>-7634391663</v>
      </c>
      <c r="L139" s="5">
        <v>12977369861</v>
      </c>
      <c r="M139" s="5">
        <v>10461907044</v>
      </c>
      <c r="N139" s="5">
        <v>64941485281</v>
      </c>
      <c r="O139" s="5">
        <v>86920345347</v>
      </c>
      <c r="P139" s="5">
        <v>83263730732</v>
      </c>
      <c r="Q139" s="5">
        <v>59828374320</v>
      </c>
      <c r="R139" s="5">
        <v>52401500596</v>
      </c>
      <c r="S139" s="5">
        <v>41940950540</v>
      </c>
      <c r="T139" s="5">
        <v>26931749520</v>
      </c>
      <c r="U139" s="5">
        <v>20668147153</v>
      </c>
      <c r="V139" s="5">
        <v>13536598987</v>
      </c>
      <c r="W139" s="5">
        <v>5302079248</v>
      </c>
      <c r="Y139" s="5">
        <v>1447337556</v>
      </c>
      <c r="Z139" s="5">
        <v>1146499270</v>
      </c>
    </row>
    <row r="140" spans="2:26" ht="15.5" x14ac:dyDescent="0.35">
      <c r="C140" t="s">
        <v>1155</v>
      </c>
      <c r="D140" s="5">
        <v>-213692812416</v>
      </c>
      <c r="E140" s="5">
        <v>228893967040</v>
      </c>
      <c r="F140" s="5">
        <v>3756378308</v>
      </c>
      <c r="G140" s="5">
        <v>-22511149996</v>
      </c>
      <c r="K140" s="5">
        <v>-557888416294</v>
      </c>
      <c r="L140" s="5">
        <v>-151921557418</v>
      </c>
      <c r="M140" s="5">
        <v>-57611226449</v>
      </c>
      <c r="N140" s="5">
        <v>10494033457</v>
      </c>
      <c r="O140" s="5">
        <v>-23648948666</v>
      </c>
      <c r="P140" s="5">
        <v>42678910032</v>
      </c>
      <c r="Q140" s="5">
        <v>-94361086663</v>
      </c>
      <c r="R140" s="5">
        <v>-242296713134</v>
      </c>
      <c r="S140" s="5">
        <v>-168250095</v>
      </c>
      <c r="T140" s="5">
        <v>1314114758</v>
      </c>
      <c r="U140" s="5">
        <v>-317705162322</v>
      </c>
      <c r="V140" s="5">
        <v>-5925323436</v>
      </c>
      <c r="X140" s="5">
        <v>868120548</v>
      </c>
      <c r="Y140" s="5">
        <v>2381816000</v>
      </c>
      <c r="Z140" s="5">
        <v>131406602</v>
      </c>
    </row>
    <row r="141" spans="2:26" ht="15.5" x14ac:dyDescent="0.35">
      <c r="C141" t="s">
        <v>1156</v>
      </c>
    </row>
    <row r="142" spans="2:26" ht="15.5" x14ac:dyDescent="0.35">
      <c r="C142" t="s">
        <v>1157</v>
      </c>
      <c r="V142" s="5">
        <v>327315316</v>
      </c>
      <c r="X142" s="5">
        <v>1260274780</v>
      </c>
      <c r="Y142" s="5">
        <v>66219380</v>
      </c>
      <c r="Z142" s="5">
        <v>80000000</v>
      </c>
    </row>
    <row r="143" spans="2:26" ht="15.5" x14ac:dyDescent="0.35">
      <c r="C143" t="s">
        <v>1158</v>
      </c>
      <c r="V143" s="5">
        <v>54811913</v>
      </c>
      <c r="W143" s="5">
        <v>521707894</v>
      </c>
      <c r="Y143" s="5">
        <v>2750000</v>
      </c>
      <c r="Z143" s="5">
        <v>15061875</v>
      </c>
    </row>
    <row r="144" spans="2:26" ht="15.5" x14ac:dyDescent="0.35">
      <c r="C144" t="s">
        <v>1159</v>
      </c>
      <c r="D144" s="5">
        <v>-180549603520</v>
      </c>
      <c r="E144" s="5">
        <v>160784641780</v>
      </c>
      <c r="F144" s="5">
        <v>27901698164</v>
      </c>
      <c r="G144" s="5">
        <v>11746801623</v>
      </c>
      <c r="I144" s="5">
        <v>13753121874</v>
      </c>
      <c r="J144" s="5">
        <v>58716350454</v>
      </c>
      <c r="K144" s="5">
        <v>231582698886</v>
      </c>
      <c r="L144" s="5">
        <v>1892684462</v>
      </c>
      <c r="M144" s="5">
        <v>100923514635</v>
      </c>
      <c r="N144" s="5">
        <v>180836500967</v>
      </c>
      <c r="O144" s="5">
        <v>147227587757</v>
      </c>
      <c r="P144" s="5">
        <v>237912845556</v>
      </c>
      <c r="Q144" s="5">
        <v>6261901092</v>
      </c>
      <c r="R144" s="5">
        <v>-171348054379</v>
      </c>
      <c r="S144" s="5">
        <v>52832759008</v>
      </c>
      <c r="T144" s="5">
        <v>36836774048</v>
      </c>
      <c r="U144" s="5">
        <v>-292447925699</v>
      </c>
      <c r="V144" s="5">
        <v>10324911309</v>
      </c>
      <c r="W144" s="5">
        <v>7960559757</v>
      </c>
      <c r="X144" s="5">
        <v>7718968176</v>
      </c>
      <c r="Y144" s="5">
        <v>7023240338</v>
      </c>
      <c r="Z144" s="5">
        <v>3820200301</v>
      </c>
    </row>
    <row r="145" spans="3:26" ht="15.5" x14ac:dyDescent="0.35">
      <c r="C145" t="s">
        <v>1160</v>
      </c>
      <c r="D145" s="5">
        <v>-36867327</v>
      </c>
      <c r="E145" s="5">
        <v>82950205852</v>
      </c>
      <c r="F145" s="5">
        <v>4922292488</v>
      </c>
      <c r="G145" s="5">
        <v>50326261327</v>
      </c>
      <c r="I145" s="5">
        <v>103614756475</v>
      </c>
      <c r="J145" s="5">
        <v>-14027629159</v>
      </c>
      <c r="K145" s="5">
        <v>-52680417229</v>
      </c>
      <c r="L145" s="5">
        <v>-28424433841</v>
      </c>
      <c r="M145" s="5">
        <v>736702575081</v>
      </c>
      <c r="N145" s="5">
        <v>-130756134041</v>
      </c>
      <c r="O145" s="5">
        <v>-14534143872</v>
      </c>
      <c r="P145" s="5">
        <v>-276920239271</v>
      </c>
      <c r="Q145" s="5">
        <v>113221794973</v>
      </c>
      <c r="R145" s="5">
        <v>23159365673</v>
      </c>
      <c r="S145" s="5">
        <v>8715816176</v>
      </c>
      <c r="T145" s="5">
        <v>10065356317</v>
      </c>
      <c r="U145" s="5">
        <v>5115321359</v>
      </c>
    </row>
    <row r="146" spans="3:26" ht="15.5" x14ac:dyDescent="0.35">
      <c r="C146" t="s">
        <v>1161</v>
      </c>
    </row>
    <row r="147" spans="3:26" ht="15.5" x14ac:dyDescent="0.35">
      <c r="C147" t="s">
        <v>1162</v>
      </c>
      <c r="E147" s="5">
        <v>38112144866</v>
      </c>
      <c r="I147" s="5">
        <v>38112144866</v>
      </c>
      <c r="J147" s="5">
        <v>39972304143</v>
      </c>
      <c r="N147" s="5">
        <v>4135520782</v>
      </c>
      <c r="O147" s="5">
        <v>345000</v>
      </c>
      <c r="P147" s="5">
        <v>174308752</v>
      </c>
      <c r="Q147" s="5">
        <v>1358000</v>
      </c>
      <c r="R147" s="5">
        <v>1113636</v>
      </c>
      <c r="S147" s="5">
        <v>800000</v>
      </c>
      <c r="T147" s="5">
        <v>48336750</v>
      </c>
      <c r="U147" s="5">
        <v>6588288</v>
      </c>
      <c r="V147" s="5">
        <v>27042750</v>
      </c>
      <c r="W147" s="5">
        <v>81199100</v>
      </c>
      <c r="X147" s="5">
        <v>266961750</v>
      </c>
      <c r="Y147" s="5">
        <v>8250000</v>
      </c>
      <c r="Z147" s="5">
        <v>10062500</v>
      </c>
    </row>
    <row r="148" spans="3:26" ht="15.5" x14ac:dyDescent="0.35">
      <c r="C148" t="s">
        <v>1163</v>
      </c>
      <c r="E148" s="5">
        <v>49955804752</v>
      </c>
      <c r="F148" s="5">
        <v>110717593145</v>
      </c>
      <c r="G148" s="5">
        <v>-186146466459</v>
      </c>
      <c r="I148" s="5">
        <v>-25473068562</v>
      </c>
      <c r="J148" s="5">
        <v>21194689788</v>
      </c>
      <c r="K148" s="5">
        <v>39161761211</v>
      </c>
      <c r="L148" s="5">
        <v>59099609688</v>
      </c>
      <c r="M148" s="5">
        <v>-136970774102</v>
      </c>
    </row>
    <row r="149" spans="3:26" ht="15.5" x14ac:dyDescent="0.35">
      <c r="C149" t="s">
        <v>1164</v>
      </c>
      <c r="D149" s="5">
        <v>523001099490</v>
      </c>
      <c r="E149" s="5">
        <v>114300394598</v>
      </c>
      <c r="F149" s="5">
        <v>510962896924</v>
      </c>
      <c r="G149" s="5">
        <v>439187486108</v>
      </c>
      <c r="I149" s="5">
        <v>1514036345702</v>
      </c>
      <c r="J149" s="5">
        <v>1582931911543</v>
      </c>
      <c r="K149" s="5">
        <v>1873429915645</v>
      </c>
      <c r="L149" s="5">
        <v>2086838710857</v>
      </c>
      <c r="M149" s="5">
        <v>1683275287903</v>
      </c>
      <c r="N149" s="5">
        <v>763940715754</v>
      </c>
      <c r="O149" s="5">
        <v>101739950600</v>
      </c>
      <c r="P149" s="5">
        <v>-71803271699</v>
      </c>
      <c r="Q149" s="5">
        <v>-12212581854</v>
      </c>
      <c r="R149" s="5">
        <v>-614611020509</v>
      </c>
      <c r="S149" s="5">
        <v>-9807277391</v>
      </c>
      <c r="T149" s="5">
        <v>-44574685816</v>
      </c>
      <c r="U149" s="5">
        <v>-30607216549</v>
      </c>
      <c r="V149" s="5">
        <v>12802310336</v>
      </c>
    </row>
    <row r="150" spans="3:26" ht="15.5" x14ac:dyDescent="0.35">
      <c r="C150" t="s">
        <v>1165</v>
      </c>
    </row>
    <row r="151" spans="3:26" ht="15.5" x14ac:dyDescent="0.35">
      <c r="C151" t="s">
        <v>1166</v>
      </c>
      <c r="U151" s="5">
        <v>-17237616917</v>
      </c>
      <c r="V151" s="5">
        <v>-22951306969</v>
      </c>
    </row>
    <row r="152" spans="3:26" ht="15.5" x14ac:dyDescent="0.35">
      <c r="C152" t="s">
        <v>908</v>
      </c>
      <c r="D152" s="5">
        <v>-22431303555</v>
      </c>
      <c r="E152" s="5">
        <v>-15626897745</v>
      </c>
      <c r="F152" s="5">
        <v>-14088152244</v>
      </c>
      <c r="G152" s="5">
        <v>-16765533423</v>
      </c>
      <c r="I152" s="5">
        <v>-67770384897</v>
      </c>
      <c r="J152" s="5">
        <v>-63794622845</v>
      </c>
      <c r="K152" s="5">
        <v>-63959553960</v>
      </c>
      <c r="L152" s="5">
        <v>-60934946751</v>
      </c>
      <c r="M152" s="5">
        <v>-58699579540</v>
      </c>
      <c r="N152" s="5">
        <v>-57136673463</v>
      </c>
      <c r="O152" s="5">
        <v>-56548628937</v>
      </c>
      <c r="P152" s="5">
        <v>-48732372059</v>
      </c>
      <c r="Q152" s="5">
        <v>-33590602980</v>
      </c>
      <c r="R152" s="5">
        <v>-19183103069</v>
      </c>
      <c r="S152" s="5">
        <v>-17210440922</v>
      </c>
      <c r="T152" s="5">
        <v>-13257726885</v>
      </c>
      <c r="W152" s="5">
        <v>-3284702699</v>
      </c>
      <c r="X152" s="5">
        <v>-2732826876</v>
      </c>
      <c r="Y152" s="5">
        <v>-2264818157</v>
      </c>
      <c r="Z152" s="5">
        <v>-1881967261</v>
      </c>
    </row>
    <row r="153" spans="3:26" ht="15.5" x14ac:dyDescent="0.35">
      <c r="C153" t="s">
        <v>907</v>
      </c>
      <c r="D153" s="5">
        <v>-636130562938</v>
      </c>
      <c r="E153" s="5">
        <v>-152225620233</v>
      </c>
      <c r="F153" s="5">
        <v>-1307532539577</v>
      </c>
      <c r="G153" s="5">
        <v>472170096082</v>
      </c>
      <c r="I153" s="5">
        <v>-1459758159810</v>
      </c>
      <c r="J153" s="5">
        <v>-850871080347</v>
      </c>
      <c r="K153" s="5">
        <v>-1859206073604</v>
      </c>
      <c r="L153" s="5">
        <v>-1702812696535</v>
      </c>
      <c r="M153" s="5">
        <v>-819405694738</v>
      </c>
      <c r="N153" s="5">
        <v>-148110537412</v>
      </c>
      <c r="O153" s="5">
        <v>-121240272983</v>
      </c>
      <c r="P153" s="5">
        <v>-147122008340</v>
      </c>
      <c r="Q153" s="5">
        <v>-66735165035</v>
      </c>
      <c r="R153" s="5">
        <v>-46959344846</v>
      </c>
      <c r="S153" s="5">
        <v>-21844665168</v>
      </c>
      <c r="T153" s="5">
        <v>-17493577414</v>
      </c>
    </row>
    <row r="154" spans="3:26" ht="15.5" x14ac:dyDescent="0.35">
      <c r="C154" t="s">
        <v>573</v>
      </c>
      <c r="D154" s="5">
        <v>-658561866493</v>
      </c>
      <c r="E154" s="5">
        <v>-167852517978</v>
      </c>
      <c r="F154" s="5">
        <v>-1321620691821</v>
      </c>
      <c r="G154" s="5">
        <v>455404562659</v>
      </c>
      <c r="I154" s="5">
        <v>-1527528544707</v>
      </c>
      <c r="J154" s="5">
        <v>-914665703192</v>
      </c>
      <c r="K154" s="5">
        <v>-1923165627564</v>
      </c>
      <c r="L154" s="5">
        <v>-1763747643286</v>
      </c>
      <c r="M154" s="5">
        <v>-878105274278</v>
      </c>
      <c r="N154" s="5">
        <v>-205247210875</v>
      </c>
      <c r="O154" s="5">
        <v>-177788901920</v>
      </c>
      <c r="P154" s="5">
        <v>-195854380399</v>
      </c>
      <c r="Q154" s="5">
        <v>-100325768015</v>
      </c>
      <c r="R154" s="5">
        <v>-66142447915</v>
      </c>
      <c r="S154" s="5">
        <v>-39055106090</v>
      </c>
      <c r="T154" s="5">
        <v>-30751304299</v>
      </c>
      <c r="U154" s="5">
        <v>-17237616917</v>
      </c>
      <c r="V154" s="5">
        <v>-22951306969</v>
      </c>
      <c r="W154" s="5">
        <v>-3284702699</v>
      </c>
      <c r="X154" s="5">
        <v>-2732826876</v>
      </c>
      <c r="Y154" s="5">
        <v>-2264818157</v>
      </c>
      <c r="Z154" s="5">
        <v>-1881967261</v>
      </c>
    </row>
    <row r="155" spans="3:26" ht="15.5" x14ac:dyDescent="0.35">
      <c r="C155" t="s">
        <v>1167</v>
      </c>
      <c r="D155" s="5">
        <v>-79013010502</v>
      </c>
      <c r="E155" s="5">
        <v>145511777357</v>
      </c>
      <c r="F155" s="5">
        <v>-76333990503</v>
      </c>
      <c r="G155" s="5">
        <v>-77297493834</v>
      </c>
      <c r="I155" s="5">
        <v>-85789217942</v>
      </c>
      <c r="J155" s="5">
        <v>-140334200056</v>
      </c>
      <c r="K155" s="5">
        <v>-246990301120</v>
      </c>
      <c r="L155" s="5">
        <v>-179176392480</v>
      </c>
      <c r="M155" s="5">
        <v>-167231341286</v>
      </c>
      <c r="N155" s="5">
        <v>-112997003656</v>
      </c>
      <c r="O155" s="5">
        <v>-68591148131</v>
      </c>
      <c r="P155" s="5">
        <v>-47061779396</v>
      </c>
      <c r="Q155" s="5">
        <v>-28445312254</v>
      </c>
    </row>
    <row r="156" spans="3:26" ht="15.5" x14ac:dyDescent="0.35">
      <c r="C156" t="s">
        <v>1168</v>
      </c>
      <c r="D156" s="5">
        <v>-1144007355</v>
      </c>
    </row>
    <row r="157" spans="3:26" ht="15.5" x14ac:dyDescent="0.35">
      <c r="C157" t="s">
        <v>927</v>
      </c>
      <c r="E157" s="5">
        <v>-291920288348</v>
      </c>
      <c r="I157" s="5">
        <v>-291920288348</v>
      </c>
      <c r="J157" s="5">
        <v>29089938118</v>
      </c>
      <c r="K157" s="5">
        <v>-25590374689</v>
      </c>
    </row>
    <row r="158" spans="3:26" ht="15.5" x14ac:dyDescent="0.35">
      <c r="C158" t="s">
        <v>1169</v>
      </c>
      <c r="S158" s="5">
        <v>5075</v>
      </c>
      <c r="T158" s="5">
        <v>11848852</v>
      </c>
      <c r="U158" s="5">
        <v>1062417418</v>
      </c>
      <c r="V158" s="5">
        <v>6079421</v>
      </c>
      <c r="W158" s="5">
        <v>12771044</v>
      </c>
      <c r="X158" s="5">
        <v>1455276419</v>
      </c>
      <c r="Y158" s="5">
        <v>6018227445</v>
      </c>
      <c r="Z158" s="5">
        <v>957557260</v>
      </c>
    </row>
    <row r="159" spans="3:26" ht="15.5" x14ac:dyDescent="0.35">
      <c r="C159" t="s">
        <v>160</v>
      </c>
      <c r="F159" s="5">
        <v>871133450447</v>
      </c>
      <c r="G159" s="5">
        <v>-871133450447</v>
      </c>
    </row>
    <row r="160" spans="3:26" ht="15.5" x14ac:dyDescent="0.35">
      <c r="C160" t="s">
        <v>355</v>
      </c>
      <c r="D160" s="5">
        <v>-9216157065</v>
      </c>
      <c r="E160" s="5">
        <v>14037438146</v>
      </c>
      <c r="F160" s="5">
        <v>-2684717540</v>
      </c>
      <c r="G160" s="5">
        <v>-6987510932</v>
      </c>
      <c r="I160" s="5">
        <v>-472335625</v>
      </c>
      <c r="J160" s="5">
        <v>-7178425566</v>
      </c>
      <c r="K160" s="5">
        <v>-4998234297</v>
      </c>
      <c r="L160" s="5">
        <v>-15993725141</v>
      </c>
      <c r="M160" s="5">
        <v>-2849276109</v>
      </c>
      <c r="N160" s="5">
        <v>-13313292996</v>
      </c>
      <c r="O160" s="5">
        <v>-12573374579</v>
      </c>
      <c r="P160" s="5">
        <v>-2336488517</v>
      </c>
      <c r="Q160" s="5">
        <v>-5266775406</v>
      </c>
      <c r="R160" s="5">
        <v>-2395898243</v>
      </c>
      <c r="S160" s="5">
        <v>660414793</v>
      </c>
      <c r="T160" s="5">
        <v>-643189387</v>
      </c>
      <c r="U160" s="5">
        <v>-115349403</v>
      </c>
      <c r="V160" s="5">
        <v>25839369</v>
      </c>
      <c r="W160" s="5">
        <v>423521823</v>
      </c>
      <c r="X160" s="5">
        <v>-10048535</v>
      </c>
      <c r="Y160" s="5">
        <v>-442896222</v>
      </c>
      <c r="Z160" s="5">
        <v>-83021102</v>
      </c>
    </row>
    <row r="161" spans="3:26" ht="15.5" x14ac:dyDescent="0.35">
      <c r="C161" t="s">
        <v>1170</v>
      </c>
      <c r="U161" s="5">
        <v>2000000000</v>
      </c>
      <c r="V161" s="5">
        <v>527804566</v>
      </c>
    </row>
    <row r="162" spans="3:26" ht="15.5" x14ac:dyDescent="0.35">
      <c r="C162" t="s">
        <v>1171</v>
      </c>
      <c r="D162" s="5">
        <v>605047099</v>
      </c>
      <c r="E162" s="5">
        <v>-2023976869</v>
      </c>
      <c r="F162" s="5">
        <v>2207526182</v>
      </c>
      <c r="G162" s="5">
        <v>240723918</v>
      </c>
      <c r="I162" s="5">
        <v>967255474</v>
      </c>
      <c r="J162" s="5">
        <v>1443550271</v>
      </c>
      <c r="K162" s="5">
        <v>1049306341</v>
      </c>
      <c r="L162" s="5">
        <v>458881667</v>
      </c>
      <c r="M162" s="5">
        <v>12111151432</v>
      </c>
    </row>
    <row r="163" spans="3:26" ht="15.5" x14ac:dyDescent="0.35">
      <c r="C163" t="s">
        <v>1172</v>
      </c>
      <c r="D163" s="5">
        <v>-28782523553</v>
      </c>
      <c r="E163" s="5">
        <v>-316172206684</v>
      </c>
      <c r="F163" s="5">
        <v>-43952227277</v>
      </c>
      <c r="G163" s="5">
        <v>10261366198</v>
      </c>
      <c r="I163" s="5">
        <v>-357816025553</v>
      </c>
      <c r="J163" s="5">
        <v>-751598227820</v>
      </c>
      <c r="K163" s="5">
        <v>12806346538</v>
      </c>
      <c r="L163" s="5">
        <v>178312858861</v>
      </c>
      <c r="M163" s="5">
        <v>166746171209</v>
      </c>
      <c r="N163" s="5">
        <v>10130632067</v>
      </c>
      <c r="O163" s="5">
        <v>647263435906</v>
      </c>
      <c r="P163" s="5">
        <v>234190792733</v>
      </c>
      <c r="Q163" s="5">
        <v>-104932751039</v>
      </c>
      <c r="R163" s="5">
        <v>19223625004</v>
      </c>
      <c r="S163" s="5">
        <v>-98187185</v>
      </c>
      <c r="T163" s="5">
        <v>-6417222372</v>
      </c>
      <c r="U163" s="5">
        <v>92960127025</v>
      </c>
      <c r="V163" s="5">
        <v>395770556</v>
      </c>
      <c r="W163" s="5">
        <v>-310559535</v>
      </c>
      <c r="X163" s="5">
        <v>-14738104269</v>
      </c>
      <c r="Y163" s="5">
        <v>16207783516</v>
      </c>
      <c r="Z163" s="5">
        <v>-1369437098</v>
      </c>
    </row>
    <row r="164" spans="3:26" ht="15.5" x14ac:dyDescent="0.35">
      <c r="C164" t="s">
        <v>1173</v>
      </c>
    </row>
    <row r="165" spans="3:26" ht="15.5" x14ac:dyDescent="0.35">
      <c r="C165" t="s">
        <v>1174</v>
      </c>
      <c r="Y165" s="5">
        <v>-12198018500</v>
      </c>
      <c r="Z165" s="5">
        <v>4308380000</v>
      </c>
    </row>
    <row r="166" spans="3:26" ht="15.5" x14ac:dyDescent="0.35">
      <c r="C166" t="s">
        <v>1141</v>
      </c>
      <c r="Y166" s="5">
        <v>-7446660651</v>
      </c>
      <c r="Z166" s="5">
        <v>3257745056</v>
      </c>
    </row>
    <row r="167" spans="3:26" ht="15.5" x14ac:dyDescent="0.35">
      <c r="C167" t="s">
        <v>1145</v>
      </c>
      <c r="Y167" s="5">
        <v>1436867500</v>
      </c>
      <c r="Z167" s="5">
        <v>1035133280</v>
      </c>
    </row>
    <row r="168" spans="3:26" ht="15.5" x14ac:dyDescent="0.35">
      <c r="C168" t="s">
        <v>932</v>
      </c>
      <c r="Y168" s="5">
        <v>-18207811651</v>
      </c>
      <c r="Z168" s="5">
        <v>8601258336</v>
      </c>
    </row>
    <row r="169" spans="3:26" ht="15.5" x14ac:dyDescent="0.35">
      <c r="C169" t="s">
        <v>1175</v>
      </c>
    </row>
    <row r="170" spans="3:26" ht="15.5" x14ac:dyDescent="0.35">
      <c r="C170" t="s">
        <v>1176</v>
      </c>
      <c r="Y170" s="5">
        <v>11348541000</v>
      </c>
      <c r="Z170" s="5">
        <v>-3032917500</v>
      </c>
    </row>
    <row r="171" spans="3:26" ht="15.5" x14ac:dyDescent="0.35">
      <c r="C171" t="s">
        <v>1148</v>
      </c>
      <c r="Y171" s="5">
        <v>-15642886768</v>
      </c>
      <c r="Z171" s="5">
        <v>7268875655</v>
      </c>
    </row>
    <row r="172" spans="3:26" ht="15.5" x14ac:dyDescent="0.35">
      <c r="C172" t="s">
        <v>1177</v>
      </c>
      <c r="Y172" s="5">
        <v>-4294345768</v>
      </c>
      <c r="Z172" s="5">
        <v>4235958155</v>
      </c>
    </row>
    <row r="173" spans="3:26" ht="15.5" x14ac:dyDescent="0.35">
      <c r="C173" t="s">
        <v>161</v>
      </c>
      <c r="D173" s="5">
        <v>-32059974509</v>
      </c>
      <c r="E173" s="5">
        <v>165428748786</v>
      </c>
      <c r="F173" s="5">
        <v>-32956940121</v>
      </c>
      <c r="G173" s="5">
        <v>163479294</v>
      </c>
      <c r="I173" s="5">
        <v>60299924178</v>
      </c>
      <c r="J173" s="5">
        <v>167421142923</v>
      </c>
      <c r="K173" s="5">
        <v>242574178498</v>
      </c>
      <c r="L173" s="5">
        <v>129721979165</v>
      </c>
      <c r="M173" s="5">
        <v>-285271942854</v>
      </c>
      <c r="N173" s="5">
        <v>475658364028</v>
      </c>
      <c r="O173" s="5">
        <v>82273600354</v>
      </c>
      <c r="P173" s="5">
        <v>247779268789</v>
      </c>
      <c r="Q173" s="5">
        <v>9095160195</v>
      </c>
      <c r="R173" s="5">
        <v>1038242589492</v>
      </c>
      <c r="S173" s="5">
        <v>-6700999894</v>
      </c>
      <c r="T173" s="5">
        <v>46818637453</v>
      </c>
      <c r="U173" s="5">
        <v>9795630366</v>
      </c>
      <c r="Y173" s="5">
        <v>10000000000</v>
      </c>
      <c r="Z173" s="5">
        <v>-140023750</v>
      </c>
    </row>
    <row r="174" spans="3:26" ht="15.5" x14ac:dyDescent="0.35">
      <c r="C174" t="s">
        <v>162</v>
      </c>
      <c r="D174" s="5">
        <v>507785601945</v>
      </c>
      <c r="E174" s="5">
        <v>39469870698</v>
      </c>
      <c r="F174" s="5">
        <v>-14916176135</v>
      </c>
      <c r="G174" s="5">
        <v>177206206717</v>
      </c>
      <c r="I174" s="5">
        <v>646386019440</v>
      </c>
      <c r="J174" s="5">
        <v>-7186122690</v>
      </c>
      <c r="K174" s="5">
        <v>-201405703475</v>
      </c>
      <c r="L174" s="5">
        <v>-507822671090</v>
      </c>
      <c r="M174" s="5">
        <v>-800312773533</v>
      </c>
      <c r="N174" s="5">
        <v>-910233726027</v>
      </c>
      <c r="O174" s="5">
        <v>-589286548403</v>
      </c>
      <c r="P174" s="5">
        <v>-124580446945</v>
      </c>
      <c r="Q174" s="5">
        <v>121786946478</v>
      </c>
      <c r="R174" s="5">
        <v>-119813652764</v>
      </c>
      <c r="S174" s="5">
        <v>425635923</v>
      </c>
      <c r="T174" s="5">
        <v>-4689206369</v>
      </c>
      <c r="U174" s="5">
        <v>237080954619</v>
      </c>
      <c r="V174" s="5">
        <v>5999726105</v>
      </c>
      <c r="W174" s="5">
        <v>-5550014048</v>
      </c>
      <c r="X174" s="5">
        <v>2680025184</v>
      </c>
      <c r="Y174" s="5">
        <v>-10122662849</v>
      </c>
      <c r="Z174" s="5">
        <v>-4668555936</v>
      </c>
    </row>
    <row r="175" spans="3:26" ht="15.5" x14ac:dyDescent="0.35">
      <c r="C175" t="s">
        <v>1178</v>
      </c>
      <c r="O175" s="5">
        <v>34704100</v>
      </c>
      <c r="P175" s="5">
        <v>32993200</v>
      </c>
      <c r="Q175" s="5">
        <v>364151500</v>
      </c>
      <c r="R175" s="5">
        <v>882149625000</v>
      </c>
      <c r="Y175" s="5">
        <v>10000000000</v>
      </c>
    </row>
    <row r="176" spans="3:26" ht="15.5" x14ac:dyDescent="0.35">
      <c r="C176" t="s">
        <v>551</v>
      </c>
      <c r="D176" s="5">
        <v>30000000000</v>
      </c>
    </row>
    <row r="177" spans="3:26" ht="15.5" x14ac:dyDescent="0.35">
      <c r="C177" t="s">
        <v>1179</v>
      </c>
      <c r="W177" s="5">
        <v>-160000000000</v>
      </c>
    </row>
    <row r="178" spans="3:26" ht="15.5" x14ac:dyDescent="0.35">
      <c r="C178" t="s">
        <v>163</v>
      </c>
      <c r="J178" s="5">
        <v>-866365747</v>
      </c>
      <c r="K178" s="5">
        <v>-424043177</v>
      </c>
      <c r="L178" s="5">
        <v>-716193511</v>
      </c>
      <c r="M178" s="5">
        <v>-1230089600</v>
      </c>
      <c r="N178" s="5">
        <v>-727944587</v>
      </c>
      <c r="O178" s="5">
        <v>-1332758275</v>
      </c>
      <c r="P178" s="5">
        <v>-16112066186</v>
      </c>
      <c r="Q178" s="5">
        <v>-3311358523</v>
      </c>
      <c r="R178" s="5">
        <v>-106621136207</v>
      </c>
      <c r="S178" s="5">
        <v>-552480628</v>
      </c>
      <c r="T178" s="5">
        <v>-5418318000</v>
      </c>
      <c r="U178" s="5">
        <v>-65063458188</v>
      </c>
      <c r="V178" s="5">
        <v>-809104549</v>
      </c>
      <c r="W178" s="5">
        <v>-7009161070</v>
      </c>
      <c r="X178" s="5">
        <v>-1774193935</v>
      </c>
      <c r="Y178" s="5">
        <v>-10948967475</v>
      </c>
      <c r="Z178" s="5">
        <v>-5833024590</v>
      </c>
    </row>
    <row r="179" spans="3:26" ht="15.5" x14ac:dyDescent="0.35">
      <c r="C179" t="s">
        <v>343</v>
      </c>
      <c r="K179" s="5">
        <v>420270270</v>
      </c>
      <c r="L179" s="5">
        <v>40000000</v>
      </c>
      <c r="V179" s="5">
        <v>145000000</v>
      </c>
    </row>
    <row r="180" spans="3:26" ht="15.5" x14ac:dyDescent="0.35">
      <c r="C180" t="s">
        <v>1180</v>
      </c>
      <c r="M180" s="5">
        <v>157401205062</v>
      </c>
    </row>
    <row r="181" spans="3:26" ht="15.5" x14ac:dyDescent="0.35">
      <c r="C181" t="s">
        <v>764</v>
      </c>
      <c r="D181" s="5">
        <v>120000000000</v>
      </c>
    </row>
    <row r="182" spans="3:26" ht="15.5" x14ac:dyDescent="0.35">
      <c r="C182" t="s">
        <v>1181</v>
      </c>
      <c r="R182" s="5">
        <v>-20000000000</v>
      </c>
      <c r="U182" s="5">
        <v>160000000000</v>
      </c>
      <c r="V182" s="5">
        <v>-515962936</v>
      </c>
      <c r="X182" s="5">
        <v>-18994547</v>
      </c>
      <c r="Y182" s="5">
        <v>-24955398</v>
      </c>
      <c r="Z182" s="5">
        <v>-24380635</v>
      </c>
    </row>
    <row r="183" spans="3:26" ht="15.5" x14ac:dyDescent="0.35">
      <c r="C183" t="s">
        <v>1182</v>
      </c>
      <c r="D183" s="5">
        <v>33312000000</v>
      </c>
      <c r="E183" s="5">
        <v>-229193500000</v>
      </c>
      <c r="G183" s="5">
        <v>55000000000</v>
      </c>
    </row>
    <row r="184" spans="3:26" ht="15.5" x14ac:dyDescent="0.35">
      <c r="C184" t="s">
        <v>1183</v>
      </c>
    </row>
    <row r="185" spans="3:26" ht="15.5" x14ac:dyDescent="0.35">
      <c r="C185" t="s">
        <v>421</v>
      </c>
      <c r="D185" s="5">
        <v>88316869407</v>
      </c>
      <c r="E185" s="5">
        <v>-30106514359</v>
      </c>
      <c r="F185" s="5">
        <v>100798711821</v>
      </c>
      <c r="G185" s="5">
        <v>109990843901</v>
      </c>
      <c r="I185" s="5">
        <v>260508151306</v>
      </c>
      <c r="J185" s="5">
        <v>537263893291</v>
      </c>
      <c r="K185" s="5">
        <v>267406228725</v>
      </c>
      <c r="L185" s="5">
        <v>-153158030505</v>
      </c>
      <c r="M185" s="5">
        <v>-334000000000</v>
      </c>
      <c r="N185" s="5">
        <v>24991425898</v>
      </c>
      <c r="O185" s="5">
        <v>13525655948</v>
      </c>
      <c r="P185" s="5">
        <v>11191433724</v>
      </c>
      <c r="Q185" s="5">
        <v>7787149939</v>
      </c>
      <c r="R185" s="5">
        <v>6807483443</v>
      </c>
      <c r="S185" s="5">
        <v>978116551</v>
      </c>
      <c r="T185" s="5">
        <v>729111631</v>
      </c>
      <c r="U185" s="5">
        <v>6499412807</v>
      </c>
      <c r="V185" s="5">
        <v>7179793590</v>
      </c>
      <c r="W185" s="5">
        <v>1320197022</v>
      </c>
      <c r="X185" s="5">
        <v>4473213666</v>
      </c>
      <c r="Y185" s="5">
        <v>851260024</v>
      </c>
      <c r="Z185" s="5">
        <v>1188849289</v>
      </c>
    </row>
    <row r="186" spans="3:26" ht="15.5" x14ac:dyDescent="0.35">
      <c r="C186" t="s">
        <v>1184</v>
      </c>
      <c r="E186" s="5">
        <v>-55000000000</v>
      </c>
      <c r="F186" s="5">
        <v>87000000000</v>
      </c>
      <c r="G186" s="5">
        <v>-32000000000</v>
      </c>
      <c r="L186" s="5">
        <v>-128700000000</v>
      </c>
      <c r="M186" s="5">
        <v>10000000000</v>
      </c>
      <c r="N186" s="5">
        <v>-345000000000</v>
      </c>
      <c r="O186" s="5">
        <v>50000000000</v>
      </c>
      <c r="Q186" s="5">
        <v>245000000000</v>
      </c>
      <c r="U186" s="5">
        <v>135645000000</v>
      </c>
      <c r="W186" s="5">
        <v>-125500000000</v>
      </c>
    </row>
    <row r="187" spans="3:26" ht="15.5" x14ac:dyDescent="0.35">
      <c r="C187" t="s">
        <v>1119</v>
      </c>
      <c r="D187" s="5">
        <v>236156732538</v>
      </c>
      <c r="E187" s="5">
        <v>353769885057</v>
      </c>
      <c r="F187" s="5">
        <v>-202714887956</v>
      </c>
      <c r="G187" s="5">
        <v>44215362816</v>
      </c>
      <c r="I187" s="5">
        <v>385877868134</v>
      </c>
      <c r="J187" s="5">
        <v>-543583650234</v>
      </c>
      <c r="K187" s="5">
        <v>-468808159293</v>
      </c>
      <c r="L187" s="5">
        <v>-225288447074</v>
      </c>
      <c r="M187" s="5">
        <v>-632483888995</v>
      </c>
      <c r="N187" s="5">
        <v>-589497207338</v>
      </c>
      <c r="O187" s="5">
        <v>-651479446076</v>
      </c>
      <c r="P187" s="5">
        <v>-119659814483</v>
      </c>
      <c r="Q187" s="5">
        <v>-127688844938</v>
      </c>
    </row>
    <row r="188" spans="3:26" ht="15.5" x14ac:dyDescent="0.35">
      <c r="C188" t="s">
        <v>175</v>
      </c>
      <c r="D188" s="5">
        <v>-32059974509</v>
      </c>
      <c r="E188" s="5">
        <v>165428748786</v>
      </c>
      <c r="F188" s="5">
        <v>-32956940121</v>
      </c>
      <c r="G188" s="5">
        <v>163479294</v>
      </c>
      <c r="I188" s="5">
        <v>60299924178</v>
      </c>
      <c r="J188" s="5">
        <v>167421142923</v>
      </c>
      <c r="K188" s="5">
        <v>242574178498</v>
      </c>
      <c r="L188" s="5">
        <v>129721979165</v>
      </c>
      <c r="M188" s="5">
        <v>-285271942854</v>
      </c>
      <c r="N188" s="5">
        <v>475658364028</v>
      </c>
      <c r="O188" s="5">
        <v>82273600354</v>
      </c>
      <c r="P188" s="5">
        <v>247779268789</v>
      </c>
      <c r="Q188" s="5">
        <v>9095160195</v>
      </c>
      <c r="R188" s="5">
        <v>1038242589492</v>
      </c>
      <c r="S188" s="5">
        <v>-6700999894</v>
      </c>
      <c r="T188" s="5">
        <v>46818637453</v>
      </c>
      <c r="U188" s="5">
        <v>9795630366</v>
      </c>
      <c r="Y188" s="5">
        <v>10000000000</v>
      </c>
      <c r="Z188" s="5">
        <v>-140023750</v>
      </c>
    </row>
    <row r="189" spans="3:26" ht="15.5" x14ac:dyDescent="0.35">
      <c r="C189" t="s">
        <v>427</v>
      </c>
      <c r="Z189" s="5">
        <v>-140023750</v>
      </c>
    </row>
    <row r="190" spans="3:26" ht="15.5" x14ac:dyDescent="0.35">
      <c r="C190" t="s">
        <v>1185</v>
      </c>
    </row>
    <row r="191" spans="3:26" ht="15.5" x14ac:dyDescent="0.35">
      <c r="C191" t="s">
        <v>1186</v>
      </c>
      <c r="O191" s="5">
        <v>3470410</v>
      </c>
      <c r="P191" s="5">
        <v>3299320</v>
      </c>
      <c r="Q191" s="5">
        <v>36415150</v>
      </c>
      <c r="R191" s="5">
        <v>38400375000</v>
      </c>
    </row>
    <row r="192" spans="3:26" ht="15.5" x14ac:dyDescent="0.35">
      <c r="C192" t="s">
        <v>370</v>
      </c>
      <c r="E192" s="5">
        <v>-8156115770</v>
      </c>
      <c r="I192" s="5">
        <v>-8156115770</v>
      </c>
      <c r="J192" s="5">
        <v>-12276730241</v>
      </c>
      <c r="K192" s="5">
        <v>-11237962006</v>
      </c>
    </row>
    <row r="193" spans="2:26" ht="15.5" x14ac:dyDescent="0.35">
      <c r="C193" t="s">
        <v>526</v>
      </c>
      <c r="D193" s="5">
        <v>200000000000</v>
      </c>
      <c r="E193" s="5">
        <v>200000000000</v>
      </c>
      <c r="I193" s="5">
        <v>200000000000</v>
      </c>
      <c r="J193" s="5">
        <v>595301666663</v>
      </c>
      <c r="K193" s="5">
        <v>300000000000</v>
      </c>
      <c r="L193" s="5">
        <v>170000000000</v>
      </c>
      <c r="M193" s="5">
        <v>763392858</v>
      </c>
      <c r="N193" s="5">
        <v>476909375001</v>
      </c>
      <c r="O193" s="5">
        <v>82235425844</v>
      </c>
      <c r="P193" s="5">
        <v>247742976269</v>
      </c>
      <c r="Q193" s="5">
        <v>8694593545</v>
      </c>
      <c r="R193" s="5">
        <v>132711694087</v>
      </c>
      <c r="S193" s="5">
        <v>2800037929</v>
      </c>
      <c r="T193" s="5">
        <v>46818637453</v>
      </c>
      <c r="U193" s="5">
        <v>9795630366</v>
      </c>
    </row>
    <row r="194" spans="2:26" ht="15.5" x14ac:dyDescent="0.35">
      <c r="C194" t="s">
        <v>525</v>
      </c>
      <c r="D194" s="5">
        <v>-232059974509</v>
      </c>
      <c r="E194" s="5">
        <v>-26415135444</v>
      </c>
      <c r="F194" s="5">
        <v>-32956940121</v>
      </c>
      <c r="G194" s="5">
        <v>163479294</v>
      </c>
      <c r="I194" s="5">
        <v>-131543960052</v>
      </c>
      <c r="J194" s="5">
        <v>-415603793499</v>
      </c>
      <c r="K194" s="5">
        <v>-46187859496</v>
      </c>
      <c r="L194" s="5">
        <v>-40278020835</v>
      </c>
      <c r="M194" s="5">
        <v>-286035335712</v>
      </c>
      <c r="N194" s="5">
        <v>-1251010973</v>
      </c>
    </row>
    <row r="195" spans="2:26" ht="15.5" x14ac:dyDescent="0.35">
      <c r="C195" t="s">
        <v>1187</v>
      </c>
      <c r="R195" s="5">
        <v>-15019104595</v>
      </c>
      <c r="S195" s="5">
        <v>-9501037823</v>
      </c>
    </row>
    <row r="196" spans="2:26" ht="15.5" x14ac:dyDescent="0.35">
      <c r="C196" t="s">
        <v>186</v>
      </c>
      <c r="D196" s="5">
        <v>42027738210</v>
      </c>
      <c r="E196" s="5">
        <v>32582036956</v>
      </c>
      <c r="F196" s="5">
        <v>35380713953</v>
      </c>
      <c r="G196" s="5">
        <v>2971966172</v>
      </c>
      <c r="I196" s="5">
        <v>88170087272</v>
      </c>
      <c r="J196" s="5">
        <v>65779578757</v>
      </c>
      <c r="K196" s="5">
        <v>-54226451255</v>
      </c>
      <c r="L196" s="5">
        <v>-38840141138</v>
      </c>
      <c r="M196" s="5">
        <v>429017318098</v>
      </c>
      <c r="N196" s="5">
        <v>62154366003</v>
      </c>
      <c r="O196" s="5">
        <v>115730802712</v>
      </c>
      <c r="P196" s="5">
        <v>1500609603</v>
      </c>
      <c r="Q196" s="5">
        <v>-816027830</v>
      </c>
      <c r="R196" s="5">
        <v>106315619995</v>
      </c>
      <c r="S196" s="5">
        <v>6973860415</v>
      </c>
      <c r="T196" s="5">
        <v>6705345177</v>
      </c>
      <c r="U196" s="5">
        <v>7612930507</v>
      </c>
      <c r="V196" s="5">
        <v>7158177443</v>
      </c>
      <c r="W196" s="5">
        <v>-667224558</v>
      </c>
      <c r="X196" s="5">
        <v>-5359748151</v>
      </c>
      <c r="Y196" s="5">
        <v>3924966652</v>
      </c>
      <c r="Z196" s="5">
        <v>9482031404</v>
      </c>
    </row>
    <row r="197" spans="2:26" ht="15.5" x14ac:dyDescent="0.35">
      <c r="C197" t="s">
        <v>188</v>
      </c>
      <c r="D197" s="5">
        <v>266527092476</v>
      </c>
      <c r="I197" s="5">
        <v>178357005205</v>
      </c>
      <c r="J197" s="5">
        <v>112577426448</v>
      </c>
      <c r="K197" s="5">
        <v>166803877703</v>
      </c>
      <c r="L197" s="5">
        <v>750002049346</v>
      </c>
      <c r="M197" s="5">
        <v>320984731248</v>
      </c>
      <c r="N197" s="5">
        <v>258830365245</v>
      </c>
      <c r="O197" s="5">
        <v>143099562532</v>
      </c>
      <c r="P197" s="5">
        <v>141598952929</v>
      </c>
      <c r="Q197" s="5">
        <v>142414980760</v>
      </c>
      <c r="R197" s="5">
        <v>36099360767</v>
      </c>
      <c r="S197" s="5">
        <v>29125500353</v>
      </c>
      <c r="T197" s="5">
        <v>22420155176</v>
      </c>
      <c r="U197" s="5">
        <v>14807224669</v>
      </c>
      <c r="V197" s="5">
        <v>7649047225</v>
      </c>
      <c r="W197" s="5">
        <v>8316271784</v>
      </c>
      <c r="X197" s="5">
        <v>13676019935</v>
      </c>
      <c r="Y197" s="5">
        <v>9751053284</v>
      </c>
      <c r="Z197" s="5">
        <v>269021880</v>
      </c>
    </row>
    <row r="198" spans="2:26" ht="15.5" x14ac:dyDescent="0.35">
      <c r="C198" t="s">
        <v>189</v>
      </c>
      <c r="D198" s="5">
        <v>308554830686</v>
      </c>
      <c r="E198" s="5">
        <v>32582036956</v>
      </c>
      <c r="F198" s="5">
        <v>35380713953</v>
      </c>
      <c r="G198" s="5">
        <v>2971966172</v>
      </c>
      <c r="I198" s="5">
        <v>266527092477</v>
      </c>
      <c r="J198" s="5">
        <v>178357005205</v>
      </c>
      <c r="K198" s="5">
        <v>112577426448</v>
      </c>
      <c r="L198" s="5">
        <v>711161908208</v>
      </c>
      <c r="M198" s="5">
        <v>750002049346</v>
      </c>
      <c r="N198" s="5">
        <v>320984731248</v>
      </c>
      <c r="O198" s="5">
        <v>258830365244</v>
      </c>
      <c r="P198" s="5">
        <v>143099562532</v>
      </c>
      <c r="Q198" s="5">
        <v>141598952930</v>
      </c>
      <c r="R198" s="5">
        <v>142414980762</v>
      </c>
      <c r="S198" s="5">
        <v>36099360768</v>
      </c>
      <c r="T198" s="5">
        <v>29125500353</v>
      </c>
      <c r="U198" s="5">
        <v>22420155176</v>
      </c>
      <c r="V198" s="5">
        <v>14807224668</v>
      </c>
      <c r="W198" s="5">
        <v>7649047226</v>
      </c>
      <c r="X198" s="5">
        <v>8316271784</v>
      </c>
      <c r="Y198" s="5">
        <v>13676019936</v>
      </c>
      <c r="Z198" s="5">
        <v>9751053284</v>
      </c>
    </row>
    <row r="200" spans="2:26" ht="15.5" x14ac:dyDescent="0.35">
      <c r="B200" t="s">
        <v>190</v>
      </c>
      <c r="C200" t="s">
        <v>11</v>
      </c>
      <c r="D200" s="5">
        <v>11770000000</v>
      </c>
      <c r="E200" s="5">
        <v>11770000000</v>
      </c>
      <c r="F200" s="5">
        <v>11770000000</v>
      </c>
      <c r="G200" s="5">
        <v>11770000000</v>
      </c>
      <c r="I200" s="5">
        <v>11770000000</v>
      </c>
      <c r="J200" s="5">
        <v>11770000000</v>
      </c>
      <c r="K200" s="5">
        <v>11770000000</v>
      </c>
      <c r="L200" s="5">
        <v>11770000000</v>
      </c>
      <c r="M200" s="5">
        <v>11770000000</v>
      </c>
      <c r="N200" s="5">
        <v>11770000000</v>
      </c>
      <c r="O200" s="5">
        <v>11770000000</v>
      </c>
      <c r="P200" s="5">
        <v>11770000000</v>
      </c>
      <c r="Q200" s="5">
        <v>11760000000</v>
      </c>
      <c r="R200" s="5">
        <v>11760000000</v>
      </c>
      <c r="S200" s="5">
        <v>2940000000</v>
      </c>
      <c r="T200" s="5">
        <v>2940000000</v>
      </c>
      <c r="U200" s="5">
        <v>2940000000</v>
      </c>
      <c r="V200" s="5">
        <v>2940000000</v>
      </c>
      <c r="W200" s="5">
        <v>2940000000</v>
      </c>
      <c r="X200" s="5">
        <v>140000000</v>
      </c>
      <c r="Y200" s="5">
        <v>140000000</v>
      </c>
      <c r="Z200" s="5">
        <v>140000000</v>
      </c>
    </row>
    <row r="201" spans="2:26" ht="15.5" x14ac:dyDescent="0.35">
      <c r="C201" t="s">
        <v>191</v>
      </c>
      <c r="D201" s="6">
        <v>10.43</v>
      </c>
      <c r="E201" s="6">
        <v>0.22</v>
      </c>
      <c r="F201" s="6">
        <v>0.68</v>
      </c>
      <c r="G201" s="6">
        <v>-2.5299999999999998</v>
      </c>
    </row>
    <row r="202" spans="2:26" ht="15.5" x14ac:dyDescent="0.35">
      <c r="C202" t="s">
        <v>192</v>
      </c>
      <c r="D202" s="6">
        <v>108.82</v>
      </c>
      <c r="E202" s="6">
        <v>6636.36</v>
      </c>
      <c r="F202" s="6">
        <v>1720.59</v>
      </c>
      <c r="G202" s="6">
        <v>-446.64</v>
      </c>
    </row>
    <row r="203" spans="2:26" ht="15.5" x14ac:dyDescent="0.35">
      <c r="C203" t="s">
        <v>70</v>
      </c>
      <c r="D203" s="6">
        <v>21.74</v>
      </c>
      <c r="E203" s="6">
        <v>43.27</v>
      </c>
      <c r="F203" s="6">
        <v>25.95</v>
      </c>
      <c r="G203" s="6">
        <v>27.85</v>
      </c>
    </row>
    <row r="204" spans="2:26" ht="15.5" x14ac:dyDescent="0.35">
      <c r="C204" t="s">
        <v>193</v>
      </c>
      <c r="D204" s="5">
        <v>123750000000</v>
      </c>
      <c r="E204" s="5">
        <v>101670000000</v>
      </c>
      <c r="F204" s="5">
        <v>14180000000</v>
      </c>
      <c r="G204" s="5">
        <v>-31360000000</v>
      </c>
    </row>
    <row r="205" spans="2:26" ht="15.5" x14ac:dyDescent="0.35">
      <c r="C205" t="s">
        <v>194</v>
      </c>
      <c r="D205" s="6">
        <v>1.49E-2</v>
      </c>
      <c r="E205" s="6">
        <v>2.9999999999999997E-4</v>
      </c>
      <c r="F205" s="6">
        <v>1.1000000000000001E-3</v>
      </c>
      <c r="G205" s="6">
        <v>-4.1999999999999997E-3</v>
      </c>
    </row>
    <row r="206" spans="2:26" ht="15.5" x14ac:dyDescent="0.35">
      <c r="C206" t="s">
        <v>195</v>
      </c>
      <c r="D206" s="6">
        <v>3.7900000000000003E-2</v>
      </c>
      <c r="E206" s="6">
        <v>8.0000000000000004E-4</v>
      </c>
      <c r="F206" s="6">
        <v>3.0000000000000001E-3</v>
      </c>
      <c r="G206" s="6">
        <v>-1.1200000000000002E-2</v>
      </c>
    </row>
    <row r="207" spans="2:26" ht="15.5" x14ac:dyDescent="0.35">
      <c r="C207" t="s">
        <v>196</v>
      </c>
      <c r="D207" s="6">
        <v>1.46E-2</v>
      </c>
      <c r="E207" s="6">
        <v>1.2800000000000001E-2</v>
      </c>
      <c r="F207" s="6">
        <v>1.6000000000000001E-3</v>
      </c>
      <c r="G207" s="6">
        <v>-4.6999999999999993E-3</v>
      </c>
    </row>
    <row r="208" spans="2:26" ht="15.5" x14ac:dyDescent="0.35">
      <c r="C208" t="s">
        <v>197</v>
      </c>
    </row>
    <row r="209" spans="3:26" ht="15.5" x14ac:dyDescent="0.35">
      <c r="C209" t="s">
        <v>198</v>
      </c>
      <c r="D209" s="5">
        <v>3344000000000</v>
      </c>
      <c r="E209" s="5">
        <v>3213000000000</v>
      </c>
      <c r="F209" s="5">
        <v>2773000000000</v>
      </c>
      <c r="G209" s="5">
        <v>2763000000000</v>
      </c>
    </row>
    <row r="210" spans="3:26" ht="15.5" x14ac:dyDescent="0.35">
      <c r="C210" t="s">
        <v>199</v>
      </c>
      <c r="D210" s="6">
        <v>4.12</v>
      </c>
      <c r="E210" s="6">
        <v>5.52</v>
      </c>
      <c r="F210" s="6">
        <v>5.14</v>
      </c>
      <c r="G210" s="6">
        <v>4.9800000000000004</v>
      </c>
    </row>
    <row r="211" spans="3:26" ht="15.5" x14ac:dyDescent="0.35">
      <c r="C211" t="s">
        <v>200</v>
      </c>
      <c r="D211" s="6">
        <v>275.5</v>
      </c>
      <c r="E211" s="6">
        <v>264.70999999999998</v>
      </c>
      <c r="F211" s="6">
        <v>227.56</v>
      </c>
      <c r="G211" s="6">
        <v>226.72</v>
      </c>
    </row>
    <row r="212" spans="3:26" ht="15.5" x14ac:dyDescent="0.35">
      <c r="C212" t="s">
        <v>201</v>
      </c>
      <c r="D212" s="6">
        <v>4.12</v>
      </c>
      <c r="E212" s="6">
        <v>5.52</v>
      </c>
      <c r="F212" s="6">
        <v>5.15</v>
      </c>
      <c r="G212" s="6">
        <v>4.99</v>
      </c>
    </row>
    <row r="213" spans="3:26" ht="15.5" x14ac:dyDescent="0.35">
      <c r="C213" t="s">
        <v>202</v>
      </c>
      <c r="D213" s="6">
        <v>275.37</v>
      </c>
      <c r="E213" s="6">
        <v>264.57</v>
      </c>
      <c r="F213" s="6">
        <v>227.4</v>
      </c>
      <c r="G213" s="6">
        <v>226.67</v>
      </c>
    </row>
    <row r="214" spans="3:26" ht="15.5" x14ac:dyDescent="0.35">
      <c r="C214" t="s">
        <v>203</v>
      </c>
    </row>
    <row r="215" spans="3:26" ht="15.5" x14ac:dyDescent="0.35">
      <c r="C215" t="s">
        <v>204</v>
      </c>
    </row>
    <row r="216" spans="3:26" ht="15.5" x14ac:dyDescent="0.35">
      <c r="C216" t="s">
        <v>205</v>
      </c>
      <c r="D216" s="5">
        <v>3242000000000</v>
      </c>
      <c r="E216" s="5">
        <v>3115000000000</v>
      </c>
      <c r="F216" s="5">
        <v>2678000000000</v>
      </c>
      <c r="G216" s="5">
        <v>2668000000000</v>
      </c>
    </row>
    <row r="217" spans="3:26" ht="15.5" x14ac:dyDescent="0.35">
      <c r="C217" t="s">
        <v>23</v>
      </c>
    </row>
    <row r="218" spans="3:26" ht="15.5" x14ac:dyDescent="0.35">
      <c r="C218" t="s">
        <v>20</v>
      </c>
    </row>
    <row r="219" spans="3:26" ht="15.5" x14ac:dyDescent="0.35">
      <c r="C219" t="s">
        <v>206</v>
      </c>
    </row>
    <row r="220" spans="3:26" ht="15.5" x14ac:dyDescent="0.35">
      <c r="C220" t="s">
        <v>207</v>
      </c>
      <c r="D220" s="5">
        <v>-434000000000</v>
      </c>
      <c r="E220" s="5">
        <v>-172000000000</v>
      </c>
      <c r="F220" s="5">
        <v>83000000000</v>
      </c>
      <c r="G220" s="5">
        <v>-174000000000</v>
      </c>
    </row>
    <row r="221" spans="3:26" ht="15.5" x14ac:dyDescent="0.35">
      <c r="C221" t="s">
        <v>208</v>
      </c>
    </row>
    <row r="222" spans="3:26" ht="15.5" x14ac:dyDescent="0.35">
      <c r="C222" t="s">
        <v>12</v>
      </c>
      <c r="D222" s="5">
        <v>-434000000000</v>
      </c>
      <c r="E222" s="5">
        <v>-172000000000</v>
      </c>
      <c r="F222" s="5">
        <v>83000000000</v>
      </c>
      <c r="G222" s="5">
        <v>-174000000000</v>
      </c>
    </row>
    <row r="223" spans="3:26" ht="15.5" x14ac:dyDescent="0.35">
      <c r="C223" t="s">
        <v>15</v>
      </c>
      <c r="D223" s="6">
        <v>-36.86</v>
      </c>
      <c r="E223" s="6">
        <v>-14.64</v>
      </c>
      <c r="F223" s="6">
        <v>7.08</v>
      </c>
      <c r="G223" s="6">
        <v>-14.82</v>
      </c>
    </row>
    <row r="224" spans="3:26" ht="15.5" x14ac:dyDescent="0.35">
      <c r="C224" t="s">
        <v>57</v>
      </c>
      <c r="I224" s="6">
        <v>8.32</v>
      </c>
      <c r="J224" s="6">
        <v>7.58</v>
      </c>
      <c r="K224" s="6">
        <v>8.92</v>
      </c>
      <c r="L224" s="6">
        <v>12.96</v>
      </c>
      <c r="M224" s="6">
        <v>8.4</v>
      </c>
      <c r="N224" s="6">
        <v>10.29</v>
      </c>
      <c r="O224" s="6">
        <v>8.4700000000000006</v>
      </c>
      <c r="P224" s="6">
        <v>5.74</v>
      </c>
      <c r="Q224" s="6">
        <v>10.199999999999999</v>
      </c>
      <c r="R224" s="6">
        <v>5.73</v>
      </c>
      <c r="S224" s="6">
        <v>8.6999999999999993</v>
      </c>
      <c r="T224" s="6">
        <v>10.119999999999999</v>
      </c>
      <c r="U224" s="6">
        <v>4.1500000000000004</v>
      </c>
      <c r="V224" s="6">
        <v>1.38</v>
      </c>
      <c r="W224" s="6">
        <v>5.83</v>
      </c>
      <c r="X224" s="6">
        <v>80.16</v>
      </c>
      <c r="Y224" s="6">
        <v>47.12</v>
      </c>
      <c r="Z224" s="6">
        <v>3.86</v>
      </c>
    </row>
    <row r="225" spans="3:26" ht="15.5" x14ac:dyDescent="0.35">
      <c r="C225" t="s">
        <v>69</v>
      </c>
      <c r="I225" s="6">
        <v>175.48</v>
      </c>
      <c r="J225" s="6">
        <v>144.46</v>
      </c>
      <c r="K225" s="6">
        <v>128.36000000000001</v>
      </c>
      <c r="L225" s="6">
        <v>87.19</v>
      </c>
      <c r="M225" s="6">
        <v>132.74</v>
      </c>
      <c r="N225" s="6">
        <v>76.290000000000006</v>
      </c>
      <c r="O225" s="6">
        <v>81.459999999999994</v>
      </c>
      <c r="P225" s="6">
        <v>94.08</v>
      </c>
      <c r="Q225" s="6">
        <v>45.69</v>
      </c>
      <c r="R225" s="6">
        <v>74.69</v>
      </c>
      <c r="S225" s="6">
        <v>48.74</v>
      </c>
      <c r="T225" s="6">
        <v>35.770000000000003</v>
      </c>
      <c r="U225" s="6">
        <v>78.8</v>
      </c>
      <c r="V225" s="6">
        <v>92.75</v>
      </c>
      <c r="W225" s="6">
        <v>22.47</v>
      </c>
      <c r="X225" s="6">
        <v>1.1200000000000001</v>
      </c>
      <c r="Y225" s="6">
        <v>1.57</v>
      </c>
      <c r="Z225" s="6">
        <v>11.4</v>
      </c>
    </row>
    <row r="226" spans="3:26" ht="15.5" x14ac:dyDescent="0.35">
      <c r="C226" t="s">
        <v>72</v>
      </c>
      <c r="I226" s="6">
        <v>8.4600000000000009</v>
      </c>
      <c r="J226" s="6">
        <v>6.26</v>
      </c>
      <c r="K226" s="6">
        <v>6.28</v>
      </c>
      <c r="L226" s="6">
        <v>5.62</v>
      </c>
      <c r="M226" s="6">
        <v>5.98</v>
      </c>
      <c r="N226" s="6">
        <v>4.0599999999999996</v>
      </c>
      <c r="O226" s="6">
        <v>6.8</v>
      </c>
      <c r="P226" s="6">
        <v>13.42</v>
      </c>
      <c r="Q226" s="6">
        <v>21.48</v>
      </c>
      <c r="R226" s="6">
        <v>32.83</v>
      </c>
      <c r="S226" s="6">
        <v>14.93</v>
      </c>
      <c r="T226" s="6">
        <v>14.96</v>
      </c>
      <c r="U226" s="6">
        <v>37.97</v>
      </c>
      <c r="V226" s="6">
        <v>34.58</v>
      </c>
      <c r="W226" s="6">
        <v>14.3</v>
      </c>
      <c r="X226" s="6">
        <v>0.67</v>
      </c>
      <c r="Y226" s="6">
        <v>0.77</v>
      </c>
      <c r="Z226" s="6">
        <v>1.1499999999999999</v>
      </c>
    </row>
    <row r="227" spans="3:26" ht="15.5" x14ac:dyDescent="0.35">
      <c r="C227" t="s">
        <v>209</v>
      </c>
      <c r="I227" s="5">
        <v>201570000000</v>
      </c>
      <c r="J227" s="5">
        <v>181530000000</v>
      </c>
      <c r="K227" s="5">
        <v>180350000000</v>
      </c>
      <c r="L227" s="5">
        <v>212250000000</v>
      </c>
      <c r="M227" s="5">
        <v>184360000000</v>
      </c>
      <c r="N227" s="5">
        <v>220970000000</v>
      </c>
      <c r="O227" s="5">
        <v>188320000000</v>
      </c>
      <c r="P227" s="5">
        <v>118070000000</v>
      </c>
    </row>
    <row r="228" spans="3:26" ht="15.5" x14ac:dyDescent="0.35">
      <c r="C228" t="s">
        <v>210</v>
      </c>
      <c r="I228" s="6">
        <v>1.15E-2</v>
      </c>
      <c r="J228" s="6">
        <v>1.2199999999999999E-2</v>
      </c>
      <c r="K228" s="6">
        <v>1.5600000000000001E-2</v>
      </c>
      <c r="L228" s="6">
        <v>2.2200000000000001E-2</v>
      </c>
      <c r="M228" s="6">
        <v>1.66E-2</v>
      </c>
      <c r="N228" s="6">
        <v>2.4799999999999999E-2</v>
      </c>
      <c r="O228" s="6">
        <v>2.7300000000000001E-2</v>
      </c>
      <c r="P228" s="6">
        <v>2.3300000000000001E-2</v>
      </c>
      <c r="Q228" s="6">
        <v>5.0099999999999999E-2</v>
      </c>
      <c r="R228" s="6">
        <v>3.6000000000000004E-2</v>
      </c>
      <c r="S228" s="6">
        <v>3.9E-2</v>
      </c>
      <c r="T228" s="6">
        <v>5.0999999999999997E-2</v>
      </c>
      <c r="U228" s="6">
        <v>2.3900000000000001E-2</v>
      </c>
      <c r="V228" s="6">
        <v>8.199999999999999E-3</v>
      </c>
      <c r="W228" s="6">
        <v>3.6000000000000004E-2</v>
      </c>
      <c r="X228" s="6">
        <v>5.9800000000000006E-2</v>
      </c>
      <c r="Y228" s="6">
        <v>3.8199999999999998E-2</v>
      </c>
      <c r="Z228" s="6">
        <v>4.0999999999999995E-3</v>
      </c>
    </row>
    <row r="229" spans="3:26" ht="15.5" x14ac:dyDescent="0.35">
      <c r="C229" t="s">
        <v>211</v>
      </c>
      <c r="I229" s="6">
        <v>3.1400000000000004E-2</v>
      </c>
      <c r="J229" s="6">
        <v>3.7599999999999995E-2</v>
      </c>
      <c r="K229" s="6">
        <v>4.4699999999999997E-2</v>
      </c>
      <c r="L229" s="6">
        <v>6.9800000000000001E-2</v>
      </c>
      <c r="M229" s="6">
        <v>4.8600000000000004E-2</v>
      </c>
      <c r="N229" s="6">
        <v>6.4100000000000004E-2</v>
      </c>
      <c r="O229" s="6">
        <v>5.6399999999999999E-2</v>
      </c>
      <c r="P229" s="6">
        <v>4.0599999999999997E-2</v>
      </c>
      <c r="Q229" s="6">
        <v>7.5199999999999989E-2</v>
      </c>
      <c r="R229" s="6">
        <v>4.5700000000000005E-2</v>
      </c>
      <c r="S229" s="6">
        <v>5.2400000000000002E-2</v>
      </c>
      <c r="T229" s="6">
        <v>6.4899999999999999E-2</v>
      </c>
      <c r="U229" s="6">
        <v>2.8500000000000001E-2</v>
      </c>
      <c r="V229" s="6">
        <v>9.7000000000000003E-3</v>
      </c>
      <c r="W229" s="6">
        <v>4.1500000000000002E-2</v>
      </c>
      <c r="X229" s="6">
        <v>0.1013</v>
      </c>
      <c r="Y229" s="6">
        <v>6.5299999999999997E-2</v>
      </c>
      <c r="Z229" s="6">
        <v>5.6000000000000008E-3</v>
      </c>
    </row>
    <row r="230" spans="3:26" ht="15.5" x14ac:dyDescent="0.35">
      <c r="C230" t="s">
        <v>212</v>
      </c>
      <c r="I230" s="6">
        <v>2.4399999999999998E-2</v>
      </c>
      <c r="J230" s="6">
        <v>2.46E-2</v>
      </c>
      <c r="K230" s="6">
        <v>2.5099999999999997E-2</v>
      </c>
      <c r="L230" s="6">
        <v>3.1400000000000004E-2</v>
      </c>
      <c r="M230" s="6">
        <v>3.2000000000000001E-2</v>
      </c>
      <c r="N230" s="6">
        <v>4.99E-2</v>
      </c>
      <c r="O230" s="6">
        <v>5.62E-2</v>
      </c>
      <c r="P230" s="6">
        <v>4.3200000000000002E-2</v>
      </c>
      <c r="Q230" s="6">
        <v>6.9400000000000003E-2</v>
      </c>
      <c r="R230" s="6">
        <v>6.4600000000000005E-2</v>
      </c>
      <c r="S230" s="6">
        <v>6.1399999999999996E-2</v>
      </c>
      <c r="T230" s="6">
        <v>5.9900000000000002E-2</v>
      </c>
      <c r="U230" s="6">
        <v>1.06E-2</v>
      </c>
      <c r="V230" s="6">
        <v>-6.8000000000000005E-3</v>
      </c>
      <c r="W230" s="6">
        <v>4.0300000000000002E-2</v>
      </c>
      <c r="X230" s="6">
        <v>3.0099999999999998E-2</v>
      </c>
      <c r="Y230" s="6">
        <v>3.73E-2</v>
      </c>
      <c r="Z230" s="6">
        <v>-6.8999999999999999E-3</v>
      </c>
    </row>
    <row r="231" spans="3:26" ht="15.5" x14ac:dyDescent="0.35">
      <c r="C231" t="s">
        <v>213</v>
      </c>
    </row>
    <row r="232" spans="3:26" ht="15.5" x14ac:dyDescent="0.35">
      <c r="C232" t="s">
        <v>66</v>
      </c>
      <c r="I232" s="6">
        <v>5.52</v>
      </c>
      <c r="J232" s="6">
        <v>5.43</v>
      </c>
      <c r="K232" s="6">
        <v>5.74</v>
      </c>
      <c r="L232" s="6">
        <v>6.09</v>
      </c>
      <c r="M232" s="6">
        <v>6.46</v>
      </c>
      <c r="N232" s="6">
        <v>4.8899999999999997</v>
      </c>
      <c r="O232" s="6">
        <v>4.5999999999999996</v>
      </c>
      <c r="P232" s="6">
        <v>3.82</v>
      </c>
      <c r="Q232" s="6">
        <v>3.44</v>
      </c>
      <c r="R232" s="6">
        <v>3.41</v>
      </c>
      <c r="S232" s="6">
        <v>2.56</v>
      </c>
      <c r="T232" s="6">
        <v>2.3199999999999998</v>
      </c>
      <c r="U232" s="6">
        <v>2.2400000000000002</v>
      </c>
      <c r="V232" s="6">
        <v>0.9</v>
      </c>
      <c r="W232" s="6">
        <v>0.93</v>
      </c>
      <c r="X232" s="6">
        <v>0.11</v>
      </c>
      <c r="Y232" s="6">
        <v>0.1</v>
      </c>
      <c r="Z232" s="6">
        <v>0.06</v>
      </c>
    </row>
    <row r="233" spans="3:26" ht="15.5" x14ac:dyDescent="0.35">
      <c r="C233" t="s">
        <v>63</v>
      </c>
      <c r="I233" s="6">
        <v>264.70999999999998</v>
      </c>
      <c r="J233" s="6">
        <v>201.65</v>
      </c>
      <c r="K233" s="6">
        <v>199.37</v>
      </c>
      <c r="L233" s="6">
        <v>185.61</v>
      </c>
      <c r="M233" s="6">
        <v>172.7</v>
      </c>
      <c r="N233" s="6">
        <v>160.55000000000001</v>
      </c>
      <c r="O233" s="6">
        <v>150.13999999999999</v>
      </c>
      <c r="P233" s="6">
        <v>141.47999999999999</v>
      </c>
      <c r="Q233" s="6">
        <v>135.63999999999999</v>
      </c>
      <c r="R233" s="6">
        <v>125.47</v>
      </c>
      <c r="S233" s="6">
        <v>165.88</v>
      </c>
      <c r="T233" s="6">
        <v>156.09</v>
      </c>
      <c r="U233" s="6">
        <v>145.96</v>
      </c>
      <c r="V233" s="6">
        <v>141.81</v>
      </c>
      <c r="W233" s="6">
        <v>140.43</v>
      </c>
      <c r="X233" s="6">
        <v>791.28</v>
      </c>
      <c r="Y233" s="6">
        <v>721.31</v>
      </c>
      <c r="Z233" s="6">
        <v>689.86</v>
      </c>
    </row>
    <row r="234" spans="3:26" ht="15.5" x14ac:dyDescent="0.35">
      <c r="C234" t="s">
        <v>214</v>
      </c>
      <c r="I234" s="6">
        <v>5.52</v>
      </c>
      <c r="J234" s="6">
        <v>5.43</v>
      </c>
      <c r="K234" s="6">
        <v>5.74</v>
      </c>
      <c r="L234" s="6">
        <v>6.09</v>
      </c>
      <c r="M234" s="6">
        <v>6.46</v>
      </c>
      <c r="N234" s="6">
        <v>4.8899999999999997</v>
      </c>
      <c r="O234" s="6">
        <v>4.5999999999999996</v>
      </c>
      <c r="P234" s="6">
        <v>3.82</v>
      </c>
      <c r="Q234" s="6">
        <v>3.44</v>
      </c>
      <c r="R234" s="6">
        <v>3.41</v>
      </c>
      <c r="S234" s="6">
        <v>2.56</v>
      </c>
      <c r="T234" s="6">
        <v>2.3199999999999998</v>
      </c>
      <c r="U234" s="6">
        <v>2.2400000000000002</v>
      </c>
      <c r="V234" s="6">
        <v>0.9</v>
      </c>
      <c r="W234" s="6">
        <v>0.93</v>
      </c>
      <c r="X234" s="6">
        <v>0.11</v>
      </c>
      <c r="Y234" s="6">
        <v>0.1</v>
      </c>
      <c r="Z234" s="6">
        <v>0.06</v>
      </c>
    </row>
    <row r="235" spans="3:26" ht="15.5" x14ac:dyDescent="0.35">
      <c r="C235" t="s">
        <v>215</v>
      </c>
      <c r="I235" s="6">
        <v>264.57</v>
      </c>
      <c r="J235" s="6">
        <v>201.61</v>
      </c>
      <c r="K235" s="6">
        <v>199.37</v>
      </c>
      <c r="L235" s="6">
        <v>185.61</v>
      </c>
      <c r="M235" s="6">
        <v>172.7</v>
      </c>
      <c r="N235" s="6">
        <v>160.55000000000001</v>
      </c>
      <c r="O235" s="6">
        <v>150.13999999999999</v>
      </c>
      <c r="P235" s="6">
        <v>141.47999999999999</v>
      </c>
      <c r="Q235" s="6">
        <v>135.63999999999999</v>
      </c>
      <c r="R235" s="6">
        <v>125.47</v>
      </c>
      <c r="S235" s="6">
        <v>165.88</v>
      </c>
      <c r="T235" s="6">
        <v>156.09</v>
      </c>
      <c r="U235" s="6">
        <v>145.96</v>
      </c>
      <c r="V235" s="6">
        <v>141.81</v>
      </c>
      <c r="W235" s="6">
        <v>140.43</v>
      </c>
      <c r="X235" s="6">
        <v>791.28</v>
      </c>
      <c r="Y235" s="6">
        <v>721.31</v>
      </c>
      <c r="Z235" s="6">
        <v>689.86</v>
      </c>
    </row>
    <row r="236" spans="3:26" ht="15.5" x14ac:dyDescent="0.35">
      <c r="C236" t="s">
        <v>216</v>
      </c>
    </row>
    <row r="237" spans="3:26" ht="15.5" x14ac:dyDescent="0.35">
      <c r="C237" t="s">
        <v>217</v>
      </c>
    </row>
    <row r="238" spans="3:26" ht="15.5" x14ac:dyDescent="0.35">
      <c r="C238" t="s">
        <v>25</v>
      </c>
    </row>
    <row r="239" spans="3:26" ht="15.5" x14ac:dyDescent="0.35">
      <c r="C239" t="s">
        <v>22</v>
      </c>
    </row>
    <row r="240" spans="3:26" ht="15.5" x14ac:dyDescent="0.35">
      <c r="C240" t="s">
        <v>218</v>
      </c>
    </row>
    <row r="241" spans="2:26" ht="15.5" x14ac:dyDescent="0.35">
      <c r="C241" t="s">
        <v>219</v>
      </c>
      <c r="I241" s="5">
        <v>-619000000000</v>
      </c>
      <c r="J241" s="5">
        <v>-94000000000</v>
      </c>
      <c r="K241" s="5">
        <v>-95000000000</v>
      </c>
      <c r="L241" s="5">
        <v>339000000000</v>
      </c>
      <c r="M241" s="5">
        <v>1515000000000</v>
      </c>
      <c r="N241" s="5">
        <v>497000000000</v>
      </c>
      <c r="O241" s="5">
        <v>623000000000</v>
      </c>
      <c r="P241" s="5">
        <v>-122000000000</v>
      </c>
      <c r="Q241" s="5">
        <v>-132000000000</v>
      </c>
      <c r="R241" s="5">
        <v>-812000000000</v>
      </c>
      <c r="S241" s="5">
        <v>13000000000</v>
      </c>
      <c r="T241" s="5">
        <v>-35000000000</v>
      </c>
      <c r="U241" s="5">
        <v>-239000000000</v>
      </c>
      <c r="V241" s="5">
        <v>1000000000</v>
      </c>
      <c r="W241" s="5">
        <v>5000000000</v>
      </c>
      <c r="X241" s="5">
        <v>-8000000000</v>
      </c>
      <c r="Y241" s="5">
        <v>4000000000</v>
      </c>
      <c r="Z241" s="5">
        <v>14000000000</v>
      </c>
    </row>
    <row r="242" spans="2:26" ht="15.5" x14ac:dyDescent="0.35">
      <c r="C242" t="s">
        <v>220</v>
      </c>
      <c r="J242" s="5">
        <v>-1000000000</v>
      </c>
      <c r="K242" s="5">
        <v>0</v>
      </c>
      <c r="L242" s="5">
        <v>-1000000000</v>
      </c>
      <c r="M242" s="5">
        <v>-1000000000</v>
      </c>
      <c r="N242" s="5">
        <v>-1000000000</v>
      </c>
      <c r="O242" s="5">
        <v>-1000000000</v>
      </c>
      <c r="P242" s="5">
        <v>-16000000000</v>
      </c>
      <c r="Q242" s="5">
        <v>-3000000000</v>
      </c>
      <c r="R242" s="5">
        <v>-107000000000</v>
      </c>
      <c r="S242" s="5">
        <v>-1000000000</v>
      </c>
      <c r="T242" s="5">
        <v>-5000000000</v>
      </c>
      <c r="U242" s="5">
        <v>-65000000000</v>
      </c>
      <c r="V242" s="5">
        <v>-1000000000</v>
      </c>
      <c r="W242" s="5">
        <v>-7000000000</v>
      </c>
      <c r="X242" s="5">
        <v>-2000000000</v>
      </c>
      <c r="Y242" s="5">
        <v>-11000000000</v>
      </c>
      <c r="Z242" s="5">
        <v>-6000000000</v>
      </c>
    </row>
    <row r="243" spans="2:26" ht="15.5" x14ac:dyDescent="0.35">
      <c r="C243" t="s">
        <v>14</v>
      </c>
      <c r="I243" s="5">
        <v>-619000000000</v>
      </c>
      <c r="J243" s="5">
        <v>-95000000000</v>
      </c>
      <c r="K243" s="5">
        <v>-96000000000</v>
      </c>
      <c r="L243" s="5">
        <v>339000000000</v>
      </c>
      <c r="M243" s="5">
        <v>1513000000000</v>
      </c>
      <c r="N243" s="5">
        <v>496000000000</v>
      </c>
      <c r="O243" s="5">
        <v>621000000000</v>
      </c>
      <c r="P243" s="5">
        <v>-138000000000</v>
      </c>
      <c r="Q243" s="5">
        <v>-135000000000</v>
      </c>
      <c r="R243" s="5">
        <v>-919000000000</v>
      </c>
      <c r="S243" s="5">
        <v>13000000000</v>
      </c>
      <c r="T243" s="5">
        <v>-41000000000</v>
      </c>
      <c r="U243" s="5">
        <v>-304000000000</v>
      </c>
      <c r="V243" s="5">
        <v>0</v>
      </c>
      <c r="W243" s="5">
        <v>-2000000000</v>
      </c>
      <c r="X243" s="5">
        <v>-10000000000</v>
      </c>
      <c r="Y243" s="5">
        <v>-7000000000</v>
      </c>
      <c r="Z243" s="5">
        <v>8000000000</v>
      </c>
    </row>
    <row r="244" spans="2:26" ht="15.5" x14ac:dyDescent="0.35">
      <c r="C244" t="s">
        <v>16</v>
      </c>
      <c r="I244" s="6">
        <v>-52.57</v>
      </c>
      <c r="J244" s="6">
        <v>-8.1</v>
      </c>
      <c r="K244" s="6">
        <v>-8.14</v>
      </c>
      <c r="L244" s="6">
        <v>28.77</v>
      </c>
      <c r="M244" s="6">
        <v>128.62</v>
      </c>
      <c r="N244" s="6">
        <v>42.15</v>
      </c>
      <c r="O244" s="6">
        <v>52.81</v>
      </c>
      <c r="P244" s="6">
        <v>-11.71</v>
      </c>
      <c r="Q244" s="6">
        <v>-11.48</v>
      </c>
      <c r="R244" s="6">
        <v>-78.11</v>
      </c>
      <c r="S244" s="6">
        <v>4.32</v>
      </c>
      <c r="T244" s="6">
        <v>-13.89</v>
      </c>
      <c r="U244" s="6">
        <v>-103.5</v>
      </c>
      <c r="V244" s="6">
        <v>0.12</v>
      </c>
      <c r="W244" s="6">
        <v>-0.72</v>
      </c>
      <c r="X244" s="6">
        <v>-70.09</v>
      </c>
      <c r="Y244" s="6">
        <v>-49.29</v>
      </c>
      <c r="Z244" s="6">
        <v>60.4</v>
      </c>
    </row>
    <row r="246" spans="2:26" ht="15.5" x14ac:dyDescent="0.35">
      <c r="B246" t="s">
        <v>221</v>
      </c>
      <c r="C246" t="s">
        <v>222</v>
      </c>
      <c r="D246" s="5">
        <v>123000000000</v>
      </c>
      <c r="E246" s="5">
        <v>3000000000</v>
      </c>
      <c r="F246" s="5">
        <v>8000000000</v>
      </c>
      <c r="G246" s="5">
        <v>-30000000000</v>
      </c>
      <c r="H246" s="5">
        <v>491000000000</v>
      </c>
      <c r="I246" s="5">
        <v>98000000000</v>
      </c>
      <c r="J246" s="5">
        <v>89000000000</v>
      </c>
      <c r="K246" s="5">
        <v>105000000000</v>
      </c>
      <c r="L246" s="5">
        <v>152000000000</v>
      </c>
      <c r="M246" s="5">
        <v>99000000000</v>
      </c>
      <c r="N246" s="5">
        <v>121000000000</v>
      </c>
      <c r="O246" s="5">
        <v>100000000000</v>
      </c>
      <c r="P246" s="5">
        <v>68000000000</v>
      </c>
      <c r="Q246" s="5">
        <v>120000000000</v>
      </c>
    </row>
    <row r="247" spans="2:26" ht="15.5" x14ac:dyDescent="0.35">
      <c r="C247" t="s">
        <v>223</v>
      </c>
      <c r="H247" s="5">
        <v>104000000000</v>
      </c>
      <c r="I247" s="5">
        <v>98000000000</v>
      </c>
      <c r="J247" s="5">
        <v>89000000000</v>
      </c>
      <c r="K247" s="5">
        <v>105000000000</v>
      </c>
      <c r="L247" s="5">
        <v>152000000000</v>
      </c>
      <c r="M247" s="5">
        <v>99000000000</v>
      </c>
      <c r="N247" s="5">
        <v>121000000000</v>
      </c>
      <c r="O247" s="5">
        <v>100000000000</v>
      </c>
      <c r="P247" s="5">
        <v>68000000000</v>
      </c>
      <c r="Q247" s="5">
        <v>120000000000</v>
      </c>
    </row>
    <row r="248" spans="2:26" ht="15.5" x14ac:dyDescent="0.35">
      <c r="C248" t="s">
        <v>56</v>
      </c>
      <c r="D248" s="6">
        <v>10.43</v>
      </c>
      <c r="E248" s="6">
        <v>0.22</v>
      </c>
      <c r="F248" s="6">
        <v>0.68</v>
      </c>
      <c r="G248" s="6">
        <v>-2.5299999999999998</v>
      </c>
      <c r="H248" s="6">
        <v>41.71</v>
      </c>
      <c r="I248" s="6">
        <v>8.32</v>
      </c>
      <c r="J248" s="6">
        <v>7.58</v>
      </c>
      <c r="K248" s="6">
        <v>8.92</v>
      </c>
      <c r="L248" s="6">
        <v>12.96</v>
      </c>
      <c r="M248" s="6">
        <v>8.4</v>
      </c>
      <c r="N248" s="6">
        <v>10.29</v>
      </c>
      <c r="O248" s="6">
        <v>8.4700000000000006</v>
      </c>
      <c r="P248" s="6">
        <v>5.74</v>
      </c>
      <c r="Q248" s="6">
        <v>10.19</v>
      </c>
    </row>
    <row r="249" spans="2:26" ht="15.5" x14ac:dyDescent="0.35">
      <c r="C249" t="s">
        <v>226</v>
      </c>
      <c r="H249" s="6">
        <v>8.8000000000000007</v>
      </c>
      <c r="I249" s="6">
        <v>8.32</v>
      </c>
      <c r="J249" s="6">
        <v>7.58</v>
      </c>
      <c r="K249" s="6">
        <v>8.92</v>
      </c>
      <c r="L249" s="6">
        <v>12.96</v>
      </c>
      <c r="M249" s="6">
        <v>8.4</v>
      </c>
      <c r="N249" s="6">
        <v>10.29</v>
      </c>
      <c r="O249" s="6">
        <v>8.4700000000000006</v>
      </c>
      <c r="P249" s="6">
        <v>5.74</v>
      </c>
      <c r="Q249" s="6">
        <v>10.19</v>
      </c>
    </row>
    <row r="250" spans="2:26" ht="15.5" x14ac:dyDescent="0.35">
      <c r="C250" t="s">
        <v>229</v>
      </c>
      <c r="D250" s="5">
        <v>614000000000</v>
      </c>
      <c r="E250" s="5">
        <v>397000000000</v>
      </c>
      <c r="F250" s="5">
        <v>530000000000</v>
      </c>
      <c r="G250" s="5">
        <v>477000000000</v>
      </c>
      <c r="H250" s="5">
        <v>2457000000000</v>
      </c>
      <c r="I250" s="5">
        <v>2031000000000</v>
      </c>
      <c r="J250" s="5">
        <v>2057000000000</v>
      </c>
      <c r="K250" s="5">
        <v>2145000000000</v>
      </c>
      <c r="L250" s="5">
        <v>2367000000000</v>
      </c>
      <c r="M250" s="5">
        <v>2193000000000</v>
      </c>
      <c r="N250" s="5">
        <v>2275000000000</v>
      </c>
      <c r="O250" s="5">
        <v>1194000000000</v>
      </c>
      <c r="P250" s="5">
        <v>474000000000</v>
      </c>
      <c r="Q250" s="5">
        <v>255000000000</v>
      </c>
    </row>
    <row r="251" spans="2:26" ht="15.5" x14ac:dyDescent="0.35">
      <c r="C251" t="s">
        <v>230</v>
      </c>
      <c r="H251" s="5">
        <v>2019000000000</v>
      </c>
      <c r="I251" s="5">
        <v>2031000000000</v>
      </c>
      <c r="J251" s="5">
        <v>2057000000000</v>
      </c>
      <c r="K251" s="5">
        <v>2145000000000</v>
      </c>
      <c r="L251" s="5">
        <v>2367000000000</v>
      </c>
      <c r="M251" s="5">
        <v>2193000000000</v>
      </c>
      <c r="N251" s="5">
        <v>2275000000000</v>
      </c>
      <c r="O251" s="5">
        <v>1194000000000</v>
      </c>
      <c r="P251" s="5">
        <v>474000000000</v>
      </c>
      <c r="Q251" s="5">
        <v>255000000000</v>
      </c>
    </row>
    <row r="252" spans="2:26" ht="15.5" x14ac:dyDescent="0.35">
      <c r="C252" t="s">
        <v>234</v>
      </c>
      <c r="I252" s="6">
        <v>14.5</v>
      </c>
    </row>
    <row r="253" spans="2:26" ht="15.5" x14ac:dyDescent="0.35">
      <c r="C253" t="s">
        <v>235</v>
      </c>
      <c r="I253" s="6">
        <v>68.77</v>
      </c>
    </row>
    <row r="254" spans="2:26" ht="15.5" x14ac:dyDescent="0.35">
      <c r="C254" t="s">
        <v>237</v>
      </c>
      <c r="I254" s="6">
        <v>7.5</v>
      </c>
    </row>
    <row r="255" spans="2:26" ht="15.5" x14ac:dyDescent="0.35">
      <c r="C255" t="s">
        <v>238</v>
      </c>
      <c r="I255" s="6">
        <v>1.4499999999999999E-2</v>
      </c>
    </row>
    <row r="256" spans="2:26" ht="15.5" x14ac:dyDescent="0.35">
      <c r="C256" t="s">
        <v>239</v>
      </c>
      <c r="I256" s="6">
        <v>3.53</v>
      </c>
    </row>
    <row r="257" spans="3:9" ht="15.5" x14ac:dyDescent="0.35">
      <c r="C257" t="s">
        <v>240</v>
      </c>
      <c r="I257" s="6">
        <v>2.2000000000000002</v>
      </c>
    </row>
    <row r="258" spans="3:9" ht="15.5" x14ac:dyDescent="0.35">
      <c r="C258" t="s">
        <v>241</v>
      </c>
      <c r="I258" s="6">
        <v>-10.210000000000001</v>
      </c>
    </row>
    <row r="259" spans="3:9" ht="15.5" x14ac:dyDescent="0.35">
      <c r="C259" t="s">
        <v>242</v>
      </c>
      <c r="I259" s="6">
        <v>-10.210000000000001</v>
      </c>
    </row>
    <row r="260" spans="3:9" ht="15.5" x14ac:dyDescent="0.35">
      <c r="C260" t="s">
        <v>243</v>
      </c>
      <c r="I260" s="6">
        <v>51.56</v>
      </c>
    </row>
    <row r="261" spans="3:9" ht="15.5" x14ac:dyDescent="0.35">
      <c r="C261" t="s">
        <v>244</v>
      </c>
      <c r="I261" s="6">
        <v>49.71</v>
      </c>
    </row>
    <row r="262" spans="3:9" ht="15.5" x14ac:dyDescent="0.35">
      <c r="C262" t="s">
        <v>245</v>
      </c>
      <c r="I262" s="6">
        <v>7.05</v>
      </c>
    </row>
    <row r="263" spans="3:9" ht="15.5" x14ac:dyDescent="0.35">
      <c r="C263" t="s">
        <v>246</v>
      </c>
      <c r="I263" s="6">
        <v>-5.01</v>
      </c>
    </row>
    <row r="264" spans="3:9" ht="15.5" x14ac:dyDescent="0.35">
      <c r="C264" t="s">
        <v>248</v>
      </c>
      <c r="I264" s="6">
        <v>8.8000000000000007</v>
      </c>
    </row>
    <row r="265" spans="3:9" ht="15.5" x14ac:dyDescent="0.35">
      <c r="C265" t="s">
        <v>249</v>
      </c>
      <c r="I265" s="6">
        <v>41.71</v>
      </c>
    </row>
    <row r="266" spans="3:9" ht="15.5" x14ac:dyDescent="0.35">
      <c r="C266" t="s">
        <v>250</v>
      </c>
      <c r="I266" s="6">
        <v>171.59</v>
      </c>
    </row>
    <row r="267" spans="3:9" ht="15.5" x14ac:dyDescent="0.35">
      <c r="C267" t="s">
        <v>251</v>
      </c>
      <c r="D267" s="6">
        <v>26.22</v>
      </c>
    </row>
    <row r="268" spans="3:9" ht="15.5" x14ac:dyDescent="0.35">
      <c r="C268" t="s">
        <v>252</v>
      </c>
      <c r="I268" s="6">
        <v>275.5</v>
      </c>
    </row>
    <row r="269" spans="3:9" ht="15.5" x14ac:dyDescent="0.35">
      <c r="C269" t="s">
        <v>253</v>
      </c>
      <c r="I269" s="6">
        <v>-59.25</v>
      </c>
    </row>
    <row r="270" spans="3:9" ht="15.5" x14ac:dyDescent="0.35">
      <c r="C270" t="s">
        <v>377</v>
      </c>
      <c r="D270" s="6">
        <v>1.06</v>
      </c>
    </row>
    <row r="271" spans="3:9" ht="15.5" x14ac:dyDescent="0.35">
      <c r="C271" t="s">
        <v>378</v>
      </c>
      <c r="D271" s="6">
        <v>0.53</v>
      </c>
    </row>
    <row r="272" spans="3:9" ht="15.5" x14ac:dyDescent="0.35">
      <c r="C272" t="s">
        <v>256</v>
      </c>
      <c r="D272" s="6">
        <v>1.51</v>
      </c>
    </row>
    <row r="273" spans="3:9" ht="15.5" x14ac:dyDescent="0.35">
      <c r="C273" t="s">
        <v>379</v>
      </c>
      <c r="D273" s="6">
        <v>0.42</v>
      </c>
    </row>
    <row r="274" spans="3:9" ht="15.5" x14ac:dyDescent="0.35">
      <c r="C274" t="s">
        <v>257</v>
      </c>
      <c r="D274" s="6">
        <v>2.5499999999999998</v>
      </c>
    </row>
    <row r="275" spans="3:9" ht="15.5" x14ac:dyDescent="0.35">
      <c r="C275" t="s">
        <v>12</v>
      </c>
      <c r="D275" s="5">
        <v>-434000000000</v>
      </c>
    </row>
    <row r="276" spans="3:9" ht="15.5" x14ac:dyDescent="0.35">
      <c r="C276" t="s">
        <v>259</v>
      </c>
      <c r="I276" s="6">
        <v>1.36</v>
      </c>
    </row>
    <row r="277" spans="3:9" ht="15.5" x14ac:dyDescent="0.35">
      <c r="C277" t="s">
        <v>260</v>
      </c>
      <c r="I277" s="6">
        <v>1.2500000000000001E-2</v>
      </c>
    </row>
    <row r="278" spans="3:9" ht="15.5" x14ac:dyDescent="0.35">
      <c r="C278" t="s">
        <v>261</v>
      </c>
      <c r="I278" s="6">
        <v>3.1899999999999998E-2</v>
      </c>
    </row>
    <row r="279" spans="3:9" ht="15.5" x14ac:dyDescent="0.35">
      <c r="C279" t="s">
        <v>262</v>
      </c>
      <c r="I279" s="6">
        <v>2.3900000000000001E-2</v>
      </c>
    </row>
    <row r="280" spans="3:9" ht="15.5" x14ac:dyDescent="0.35">
      <c r="C280" t="s">
        <v>263</v>
      </c>
      <c r="I280" s="6">
        <v>2.8300000000000002E-2</v>
      </c>
    </row>
    <row r="281" spans="3:9" ht="15.5" x14ac:dyDescent="0.35">
      <c r="C281" t="s">
        <v>269</v>
      </c>
      <c r="I281" s="6">
        <v>0.24</v>
      </c>
    </row>
    <row r="282" spans="3:9" ht="15.5" x14ac:dyDescent="0.35">
      <c r="C282" t="s">
        <v>52</v>
      </c>
      <c r="I282" s="5">
        <v>7119000000000</v>
      </c>
    </row>
    <row r="283" spans="3:9" ht="15.5" x14ac:dyDescent="0.35">
      <c r="C283" t="s">
        <v>271</v>
      </c>
      <c r="I283" s="5">
        <v>10352000000000</v>
      </c>
    </row>
    <row r="284" spans="3:9" ht="15.5" x14ac:dyDescent="0.35">
      <c r="C284" t="s">
        <v>272</v>
      </c>
      <c r="I284" s="5">
        <v>11770000000</v>
      </c>
    </row>
    <row r="285" spans="3:9" ht="15.5" x14ac:dyDescent="0.35">
      <c r="C285" t="s">
        <v>273</v>
      </c>
      <c r="I285" s="6">
        <v>0.61140000000000005</v>
      </c>
    </row>
    <row r="286" spans="3:9" ht="15.5" x14ac:dyDescent="0.35">
      <c r="C286" t="s">
        <v>275</v>
      </c>
      <c r="D286" s="6">
        <v>0.19969999999999999</v>
      </c>
    </row>
    <row r="287" spans="3:9" ht="15.5" x14ac:dyDescent="0.35">
      <c r="C287" t="s">
        <v>276</v>
      </c>
      <c r="D287" s="6">
        <v>0.19980000000000001</v>
      </c>
    </row>
    <row r="288" spans="3:9" ht="15.5" x14ac:dyDescent="0.35">
      <c r="C288" t="s">
        <v>277</v>
      </c>
      <c r="D288" s="6">
        <v>-1.9299999999999998E-2</v>
      </c>
    </row>
    <row r="289" spans="3:9" ht="15.5" x14ac:dyDescent="0.35">
      <c r="C289" t="s">
        <v>279</v>
      </c>
      <c r="D289" s="6">
        <v>4.8300000000000003E-2</v>
      </c>
    </row>
    <row r="290" spans="3:9" ht="15.5" x14ac:dyDescent="0.35">
      <c r="C290" t="s">
        <v>280</v>
      </c>
      <c r="I290" s="6">
        <v>0.05</v>
      </c>
    </row>
    <row r="291" spans="3:9" ht="15.5" x14ac:dyDescent="0.35">
      <c r="C291" t="s">
        <v>284</v>
      </c>
      <c r="I291" t="s">
        <v>1188</v>
      </c>
    </row>
    <row r="292" spans="3:9" ht="15.5" x14ac:dyDescent="0.35">
      <c r="C292" t="s">
        <v>286</v>
      </c>
      <c r="I292" s="5">
        <v>3</v>
      </c>
    </row>
    <row r="293" spans="3:9" ht="15.5" x14ac:dyDescent="0.35">
      <c r="C293" t="s">
        <v>287</v>
      </c>
      <c r="I293" s="6">
        <v>0.01</v>
      </c>
    </row>
    <row r="294" spans="3:9" ht="15.5" x14ac:dyDescent="0.35">
      <c r="C294" t="s">
        <v>288</v>
      </c>
      <c r="I294" s="6">
        <v>0.81</v>
      </c>
    </row>
    <row r="295" spans="3:9" ht="15.5" x14ac:dyDescent="0.35">
      <c r="C295" t="s">
        <v>289</v>
      </c>
      <c r="I295" s="6">
        <v>0.16</v>
      </c>
    </row>
    <row r="296" spans="3:9" ht="15.5" x14ac:dyDescent="0.35">
      <c r="C296" t="s">
        <v>290</v>
      </c>
      <c r="I296" s="6">
        <v>0.41</v>
      </c>
    </row>
    <row r="297" spans="3:9" ht="15.5" x14ac:dyDescent="0.35">
      <c r="C297" t="s">
        <v>291</v>
      </c>
      <c r="I297" s="6">
        <v>0.28999999999999998</v>
      </c>
    </row>
    <row r="298" spans="3:9" ht="15.5" x14ac:dyDescent="0.35">
      <c r="C298" t="s">
        <v>292</v>
      </c>
      <c r="I298" s="6">
        <v>0.3</v>
      </c>
    </row>
    <row r="299" spans="3:9" ht="15.5" x14ac:dyDescent="0.35">
      <c r="C299" t="s">
        <v>293</v>
      </c>
      <c r="I299" s="6">
        <v>0.06</v>
      </c>
    </row>
    <row r="300" spans="3:9" ht="15.5" x14ac:dyDescent="0.35">
      <c r="C300" t="s">
        <v>294</v>
      </c>
      <c r="I300" s="5">
        <v>2019000000000</v>
      </c>
    </row>
    <row r="301" spans="3:9" ht="15.5" x14ac:dyDescent="0.35">
      <c r="C301" t="s">
        <v>296</v>
      </c>
      <c r="I301" s="5">
        <v>208000000000</v>
      </c>
    </row>
    <row r="302" spans="3:9" ht="15.5" x14ac:dyDescent="0.35">
      <c r="C302" t="s">
        <v>297</v>
      </c>
      <c r="I302" s="5">
        <v>104000000000</v>
      </c>
    </row>
    <row r="303" spans="3:9" ht="15.5" x14ac:dyDescent="0.35">
      <c r="C303" t="s">
        <v>298</v>
      </c>
      <c r="D303" s="5">
        <v>309000000000</v>
      </c>
    </row>
    <row r="304" spans="3:9" ht="15.5" x14ac:dyDescent="0.35">
      <c r="C304" t="s">
        <v>299</v>
      </c>
      <c r="D304" s="5">
        <v>8255000000000</v>
      </c>
    </row>
    <row r="305" spans="3:9" ht="15.5" x14ac:dyDescent="0.35">
      <c r="C305" t="s">
        <v>300</v>
      </c>
      <c r="D305" s="5">
        <v>4910000000000</v>
      </c>
    </row>
    <row r="306" spans="3:9" ht="15.5" x14ac:dyDescent="0.35">
      <c r="C306" t="s">
        <v>205</v>
      </c>
      <c r="I306" s="5">
        <v>3242000000000</v>
      </c>
    </row>
    <row r="307" spans="3:9" ht="15.5" x14ac:dyDescent="0.35">
      <c r="C307" t="s">
        <v>301</v>
      </c>
      <c r="I307" s="5">
        <v>3344000000000</v>
      </c>
    </row>
    <row r="308" spans="3:9" ht="15.5" x14ac:dyDescent="0.35">
      <c r="C308" t="s">
        <v>302</v>
      </c>
      <c r="I308" s="5">
        <v>-697000000000</v>
      </c>
    </row>
    <row r="309" spans="3:9" ht="15.5" x14ac:dyDescent="0.35">
      <c r="C309" t="s">
        <v>303</v>
      </c>
      <c r="I309" s="5">
        <v>710000000000</v>
      </c>
    </row>
    <row r="310" spans="3:9" ht="15.5" x14ac:dyDescent="0.35">
      <c r="C310" t="s">
        <v>304</v>
      </c>
      <c r="I310" s="5">
        <v>101000000000</v>
      </c>
    </row>
    <row r="311" spans="3:9" ht="15.5" x14ac:dyDescent="0.35">
      <c r="C311" t="s">
        <v>306</v>
      </c>
      <c r="I311" s="5">
        <v>-697000000000</v>
      </c>
    </row>
  </sheetData>
  <pageMargins left="0.7" right="0.7" top="0.75" bottom="0.75" header="0.3" footer="0.3"/>
  <ignoredErrors>
    <ignoredError sqref="A1:Z312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31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1189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1190</v>
      </c>
      <c r="D2" s="2" vm="310">
        <f ca="1">IFERROR(_xlfn.STOCKHISTORY("XIDX:" &amp; $C$1, D3, , 0, 0, 1), "Libur")</f>
        <v>180</v>
      </c>
      <c r="H2" s="2" t="e" vm="2">
        <f>_FV(C2,"Price")</f>
        <v>#VALUE!</v>
      </c>
      <c r="I2" s="2" vm="311">
        <f t="shared" ref="I2:V2" ca="1" si="0">IFERROR(_xlfn.STOCKHISTORY("XIDX:" &amp; $C$1, I1, , 0, 0, 1), "Libur")</f>
        <v>206</v>
      </c>
      <c r="J2" s="2" t="str">
        <f t="shared" ca="1" si="0"/>
        <v>Libur</v>
      </c>
      <c r="K2" s="2" vm="312">
        <f t="shared" ca="1" si="0"/>
        <v>187</v>
      </c>
      <c r="L2" s="2" vm="313">
        <f t="shared" ca="1" si="0"/>
        <v>197</v>
      </c>
      <c r="M2" s="2" vm="314">
        <f t="shared" ca="1" si="0"/>
        <v>220</v>
      </c>
      <c r="N2" s="2" vm="315">
        <f t="shared" ca="1" si="0"/>
        <v>154</v>
      </c>
      <c r="O2" s="2" vm="316">
        <f t="shared" ca="1" si="0"/>
        <v>184</v>
      </c>
      <c r="P2" s="2" vm="317">
        <f t="shared" ca="1" si="0"/>
        <v>186</v>
      </c>
      <c r="Q2" s="2" t="str">
        <f t="shared" ca="1" si="0"/>
        <v>Libur</v>
      </c>
      <c r="R2" s="2" vm="318">
        <f t="shared" ca="1" si="0"/>
        <v>298</v>
      </c>
      <c r="S2" s="2" t="str">
        <f t="shared" ca="1" si="0"/>
        <v>Libur</v>
      </c>
      <c r="T2" s="2" t="str">
        <f t="shared" ca="1" si="0"/>
        <v>Libur</v>
      </c>
      <c r="U2" s="2" vm="103">
        <f t="shared" ca="1" si="0"/>
        <v>225</v>
      </c>
      <c r="V2" s="2" t="str">
        <f t="shared" ca="1" si="0"/>
        <v>Libur</v>
      </c>
    </row>
    <row r="3" spans="1:22" ht="15.5" x14ac:dyDescent="0.35">
      <c r="D3" s="1">
        <v>46111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85903486192</v>
      </c>
      <c r="H4" s="2">
        <f>IFERROR(SUM(D4:G4)*(4/MAX(1,COUNT(D4:G4))),"")</f>
        <v>343613944768</v>
      </c>
      <c r="I4" s="2">
        <f t="shared" ref="I4:V4" si="1">IFERROR(INDEX(I51:I500,MATCH($C$4,$C$51:$C$500,0)),"")</f>
        <v>318819764511</v>
      </c>
      <c r="J4" s="2">
        <f t="shared" si="1"/>
        <v>280126867734</v>
      </c>
      <c r="K4" s="2">
        <f t="shared" si="1"/>
        <v>299110900336</v>
      </c>
      <c r="L4" s="2">
        <f t="shared" si="1"/>
        <v>295022431265</v>
      </c>
      <c r="M4" s="2">
        <f t="shared" si="1"/>
        <v>252448924906</v>
      </c>
      <c r="N4" s="2">
        <f t="shared" si="1"/>
        <v>248930980599</v>
      </c>
      <c r="O4" s="2">
        <f t="shared" si="1"/>
        <v>242761693999</v>
      </c>
      <c r="P4" s="2">
        <f t="shared" si="1"/>
        <v>216508943536</v>
      </c>
      <c r="Q4" s="2">
        <f t="shared" si="1"/>
        <v>168065942352</v>
      </c>
      <c r="R4" s="2">
        <f t="shared" si="1"/>
        <v>170213172087</v>
      </c>
      <c r="S4" s="2">
        <f t="shared" si="1"/>
        <v>202115388442</v>
      </c>
      <c r="T4" s="2">
        <f t="shared" si="1"/>
        <v>256881565791</v>
      </c>
      <c r="U4" s="2">
        <f t="shared" si="1"/>
        <v>184161222868</v>
      </c>
      <c r="V4" s="2">
        <f t="shared" si="1"/>
        <v>153699210713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1545369813</v>
      </c>
      <c r="H5" s="2">
        <f>IFERROR(SUM(D5:G5)*(4/MAX(1,COUNT(D5:G5))),"")</f>
        <v>6181479252</v>
      </c>
      <c r="I5" s="2">
        <f t="shared" ref="I5:V5" si="2">IFERROR(INDEX(I51:I500,MATCH($C$5,$C$51:$C$500,0)),"")</f>
        <v>8340713195</v>
      </c>
      <c r="J5" s="2">
        <f t="shared" si="2"/>
        <v>4488627754</v>
      </c>
      <c r="K5" s="2">
        <f t="shared" si="2"/>
        <v>28364840217</v>
      </c>
      <c r="L5" s="2">
        <f t="shared" si="2"/>
        <v>12462732853</v>
      </c>
      <c r="M5" s="2">
        <f t="shared" si="2"/>
        <v>23128448376</v>
      </c>
      <c r="N5" s="2">
        <f t="shared" si="2"/>
        <v>29797397413</v>
      </c>
      <c r="O5" s="2">
        <f t="shared" si="2"/>
        <v>25754613416</v>
      </c>
      <c r="P5" s="2">
        <f t="shared" si="2"/>
        <v>28133736871</v>
      </c>
      <c r="Q5" s="2">
        <f t="shared" si="2"/>
        <v>11382641604</v>
      </c>
      <c r="R5" s="2">
        <f t="shared" si="2"/>
        <v>21256757006</v>
      </c>
      <c r="S5" s="2">
        <f t="shared" si="2"/>
        <v>16535359423</v>
      </c>
      <c r="T5" s="2">
        <f t="shared" si="2"/>
        <v>31959326818</v>
      </c>
      <c r="U5" s="2">
        <f t="shared" si="2"/>
        <v>20569891258</v>
      </c>
      <c r="V5" s="2">
        <f t="shared" si="2"/>
        <v>18646602971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439246949060</v>
      </c>
      <c r="H6" s="2">
        <f>IFERROR(INDEX(D6:G6,COUNT(D6:G6)),"")</f>
        <v>439246949060</v>
      </c>
      <c r="I6" s="2">
        <f t="shared" ref="I6:V6" si="3">IFERROR(INDEX(I51:I500,MATCH($C$6,$C$51:$C$500,0)),"")</f>
        <v>429274916060</v>
      </c>
      <c r="J6" s="2">
        <f t="shared" si="3"/>
        <v>417433943563</v>
      </c>
      <c r="K6" s="2">
        <f t="shared" si="3"/>
        <v>410447289084</v>
      </c>
      <c r="L6" s="2">
        <f t="shared" si="3"/>
        <v>377677206114</v>
      </c>
      <c r="M6" s="2">
        <f t="shared" si="3"/>
        <v>361467725895</v>
      </c>
      <c r="N6" s="2">
        <f t="shared" si="3"/>
        <v>333221035115</v>
      </c>
      <c r="O6" s="2">
        <f t="shared" si="3"/>
        <v>301364703058</v>
      </c>
      <c r="P6" s="2">
        <f t="shared" si="3"/>
        <v>275592626530</v>
      </c>
      <c r="Q6" s="2">
        <f t="shared" si="3"/>
        <v>247392624934</v>
      </c>
      <c r="R6" s="2">
        <f t="shared" si="3"/>
        <v>239253850667</v>
      </c>
      <c r="S6" s="2">
        <f t="shared" si="3"/>
        <v>220610754297</v>
      </c>
      <c r="T6" s="2">
        <f t="shared" si="3"/>
        <v>212253220148</v>
      </c>
      <c r="U6" s="2">
        <f t="shared" si="3"/>
        <v>183715712789</v>
      </c>
      <c r="V6" s="2">
        <f t="shared" si="3"/>
        <v>68498037200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1.08</v>
      </c>
      <c r="H7" s="3">
        <f>IFERROR(INDEX(D7:G7,COUNT(D7:G7)),"")</f>
        <v>1.08</v>
      </c>
      <c r="I7" s="3">
        <f t="shared" ref="I7:V7" si="4">IFERROR(INDEX(I51:I500,MATCH($C$7,$C$51:$C$500,0))/1000000000,"")</f>
        <v>1.08</v>
      </c>
      <c r="J7" s="3">
        <f t="shared" si="4"/>
        <v>1.08</v>
      </c>
      <c r="K7" s="3">
        <f t="shared" si="4"/>
        <v>1.08</v>
      </c>
      <c r="L7" s="3">
        <f t="shared" si="4"/>
        <v>1.08</v>
      </c>
      <c r="M7" s="3">
        <f t="shared" si="4"/>
        <v>1.08</v>
      </c>
      <c r="N7" s="3">
        <f t="shared" si="4"/>
        <v>1.08</v>
      </c>
      <c r="O7" s="3">
        <f t="shared" si="4"/>
        <v>1.08</v>
      </c>
      <c r="P7" s="3">
        <f t="shared" si="4"/>
        <v>1.08</v>
      </c>
      <c r="Q7" s="3">
        <f t="shared" si="4"/>
        <v>1.08</v>
      </c>
      <c r="R7" s="3">
        <f t="shared" si="4"/>
        <v>1.08</v>
      </c>
      <c r="S7" s="3">
        <f t="shared" si="4"/>
        <v>1.08</v>
      </c>
      <c r="T7" s="3">
        <f t="shared" si="4"/>
        <v>1.41</v>
      </c>
      <c r="U7" s="3">
        <f t="shared" si="4"/>
        <v>1.41</v>
      </c>
      <c r="V7" s="3">
        <f t="shared" si="4"/>
        <v>0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21000000000</v>
      </c>
      <c r="H8" s="2">
        <f>IFERROR(INDEX(D8:G8,COUNT(D8:G8)),"")</f>
        <v>21000000000</v>
      </c>
      <c r="I8" s="2">
        <f t="shared" ref="I8:V8" si="5">IFERROR(INDEX(I51:I500,MATCH($C$8,$C$51:$C$500,0)),"")</f>
        <v>10000000000</v>
      </c>
      <c r="J8" s="2">
        <f t="shared" si="5"/>
        <v>-26000000000</v>
      </c>
      <c r="K8" s="2">
        <f t="shared" si="5"/>
        <v>0</v>
      </c>
      <c r="L8" s="2">
        <f t="shared" si="5"/>
        <v>4000000000</v>
      </c>
      <c r="M8" s="2">
        <f t="shared" si="5"/>
        <v>7000000000</v>
      </c>
      <c r="N8" s="2">
        <f t="shared" si="5"/>
        <v>13000000000</v>
      </c>
      <c r="O8" s="2">
        <f t="shared" si="5"/>
        <v>21000000000</v>
      </c>
      <c r="P8" s="2">
        <f t="shared" si="5"/>
        <v>22000000000</v>
      </c>
      <c r="Q8" s="2">
        <f t="shared" si="5"/>
        <v>1000000000</v>
      </c>
      <c r="R8" s="2">
        <f t="shared" si="5"/>
        <v>32000000000</v>
      </c>
      <c r="S8" s="2">
        <f t="shared" si="5"/>
        <v>-7000000000</v>
      </c>
      <c r="T8" s="2">
        <f t="shared" si="5"/>
        <v>-78000000000</v>
      </c>
      <c r="U8" s="2">
        <f t="shared" si="5"/>
        <v>-21000000000</v>
      </c>
      <c r="V8" s="2">
        <f t="shared" si="5"/>
        <v>-23000000000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19.13</v>
      </c>
      <c r="H9" s="3">
        <f>IFERROR(INDEX(D9:G9,COUNT(D9:G9)),"")</f>
        <v>19.13</v>
      </c>
      <c r="I9" s="3">
        <f t="shared" ref="I9:V9" si="6">IFERROR(INDEX(I51:I500,MATCH($C$9,$C$51:$C$500,0)),"")</f>
        <v>9.57</v>
      </c>
      <c r="J9" s="3">
        <f t="shared" si="6"/>
        <v>-24.32</v>
      </c>
      <c r="K9" s="3">
        <f t="shared" si="6"/>
        <v>-0.08</v>
      </c>
      <c r="L9" s="3">
        <f t="shared" si="6"/>
        <v>3.5</v>
      </c>
      <c r="M9" s="3">
        <f t="shared" si="6"/>
        <v>6.73</v>
      </c>
      <c r="N9" s="3">
        <f t="shared" si="6"/>
        <v>11.85</v>
      </c>
      <c r="O9" s="3">
        <f t="shared" si="6"/>
        <v>19.29</v>
      </c>
      <c r="P9" s="3">
        <f t="shared" si="6"/>
        <v>20.77</v>
      </c>
      <c r="Q9" s="3">
        <f t="shared" si="6"/>
        <v>1.1599999999999999</v>
      </c>
      <c r="R9" s="3">
        <f t="shared" si="6"/>
        <v>29.66</v>
      </c>
      <c r="S9" s="3">
        <f t="shared" si="6"/>
        <v>-6.87</v>
      </c>
      <c r="T9" s="3">
        <f t="shared" si="6"/>
        <v>-55.41</v>
      </c>
      <c r="U9" s="3">
        <f t="shared" si="6"/>
        <v>-14.79</v>
      </c>
      <c r="V9" s="3">
        <f t="shared" si="6"/>
        <v>-2030285.88</v>
      </c>
    </row>
    <row r="10" spans="1:22" ht="15.5" x14ac:dyDescent="0.35">
      <c r="C10" t="s">
        <v>17</v>
      </c>
      <c r="D10" s="3">
        <f ca="1">IFERROR(IF(D9=0,"",D2/D9),"")</f>
        <v>9.4093047569262946</v>
      </c>
      <c r="I10" s="3">
        <f t="shared" ref="I10:V10" ca="1" si="7">IFERROR(IF(I9=0,"",I2/I9),"")</f>
        <v>21.525600835945664</v>
      </c>
      <c r="J10" s="3" t="str">
        <f t="shared" ca="1" si="7"/>
        <v/>
      </c>
      <c r="K10" s="3">
        <f t="shared" ca="1" si="7"/>
        <v>-2337.5</v>
      </c>
      <c r="L10" s="3">
        <f t="shared" ca="1" si="7"/>
        <v>56.285714285714285</v>
      </c>
      <c r="M10" s="3">
        <f t="shared" ca="1" si="7"/>
        <v>32.689450222882613</v>
      </c>
      <c r="N10" s="3">
        <f t="shared" ca="1" si="7"/>
        <v>12.995780590717301</v>
      </c>
      <c r="O10" s="3">
        <f t="shared" ca="1" si="7"/>
        <v>9.5386210471747024</v>
      </c>
      <c r="P10" s="3">
        <f t="shared" ca="1" si="7"/>
        <v>8.9552238805970159</v>
      </c>
      <c r="Q10" s="3" t="str">
        <f t="shared" ca="1" si="7"/>
        <v/>
      </c>
      <c r="R10" s="3">
        <f t="shared" ca="1" si="7"/>
        <v>10.0472016183412</v>
      </c>
      <c r="S10" s="3" t="str">
        <f t="shared" ca="1" si="7"/>
        <v/>
      </c>
      <c r="T10" s="3" t="str">
        <f t="shared" ca="1" si="7"/>
        <v/>
      </c>
      <c r="U10" s="3">
        <f t="shared" ca="1" si="7"/>
        <v>-15.212981744421908</v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14239430859</v>
      </c>
      <c r="H11" s="2">
        <f>IFERROR(INDEX(D11:G11,COUNT(D11:G11)),"")</f>
        <v>14239430859</v>
      </c>
      <c r="I11" s="2">
        <f t="shared" ref="I11:V11" si="8">IFERROR(INDEX(I51:I500,MATCH($C$11,$C$51:$C$500,0)),"")</f>
        <v>13840965724</v>
      </c>
      <c r="J11" s="2">
        <f t="shared" si="8"/>
        <v>8860040451</v>
      </c>
      <c r="K11" s="2">
        <f t="shared" si="8"/>
        <v>19177926755</v>
      </c>
      <c r="L11" s="2">
        <f t="shared" si="8"/>
        <v>15715755022</v>
      </c>
      <c r="M11" s="2">
        <f t="shared" si="8"/>
        <v>21566665738</v>
      </c>
      <c r="N11" s="2">
        <f t="shared" si="8"/>
        <v>13361199112</v>
      </c>
      <c r="O11" s="2">
        <f t="shared" si="8"/>
        <v>10963823236</v>
      </c>
      <c r="P11" s="2">
        <f t="shared" si="8"/>
        <v>9730309728</v>
      </c>
      <c r="Q11" s="2">
        <f t="shared" si="8"/>
        <v>15063563369</v>
      </c>
      <c r="R11" s="2">
        <f t="shared" si="8"/>
        <v>18770386339</v>
      </c>
      <c r="S11" s="2">
        <f t="shared" si="8"/>
        <v>10900871794</v>
      </c>
      <c r="T11" s="2">
        <f t="shared" si="8"/>
        <v>58127153781</v>
      </c>
      <c r="U11" s="2">
        <f t="shared" si="8"/>
        <v>18676935918</v>
      </c>
      <c r="V11" s="2">
        <f t="shared" si="8"/>
        <v>5319647989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109000000000</v>
      </c>
      <c r="H12" s="2">
        <f>IFERROR(INDEX(D12:G12,COUNT(D12:G12)),"")</f>
        <v>109000000000</v>
      </c>
      <c r="I12" s="2">
        <f t="shared" ref="I12:V12" si="9">IFERROR(INDEX(I51:I500,MATCH($C$12,$C$51:$C$500,0)),"")</f>
        <v>130000000000</v>
      </c>
      <c r="J12" s="2">
        <f t="shared" si="9"/>
        <v>137000000000</v>
      </c>
      <c r="K12" s="2">
        <f t="shared" si="9"/>
        <v>108000000000</v>
      </c>
      <c r="L12" s="2">
        <f t="shared" si="9"/>
        <v>107000000000</v>
      </c>
      <c r="M12" s="2">
        <f t="shared" si="9"/>
        <v>103000000000</v>
      </c>
      <c r="N12" s="2">
        <f t="shared" si="9"/>
        <v>111000000000</v>
      </c>
      <c r="O12" s="2">
        <f t="shared" si="9"/>
        <v>114000000000</v>
      </c>
      <c r="P12" s="2">
        <f t="shared" si="9"/>
        <v>115000000000</v>
      </c>
      <c r="Q12" s="2">
        <f t="shared" si="9"/>
        <v>122000000000</v>
      </c>
      <c r="R12" s="2">
        <f t="shared" si="9"/>
        <v>119000000000</v>
      </c>
      <c r="S12" s="2">
        <f t="shared" si="9"/>
        <v>150000000000</v>
      </c>
      <c r="T12" s="2">
        <f t="shared" si="9"/>
        <v>135000000000</v>
      </c>
      <c r="U12" s="2">
        <f t="shared" si="9"/>
        <v>68000000000</v>
      </c>
      <c r="V12" s="2">
        <f t="shared" si="9"/>
        <v>72000000000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123000000000</v>
      </c>
      <c r="H13" s="2">
        <f>IFERROR(INDEX(D13:G13,COUNT(D13:G13)),"")</f>
        <v>123000000000</v>
      </c>
      <c r="I13" s="2">
        <f t="shared" ref="I13:V13" si="10">IFERROR(INDEX(I51:I500,MATCH($C$13,$C$51:$C$500,0)),"")</f>
        <v>144000000000</v>
      </c>
      <c r="J13" s="2">
        <f t="shared" si="10"/>
        <v>146000000000</v>
      </c>
      <c r="K13" s="2">
        <f t="shared" si="10"/>
        <v>127000000000</v>
      </c>
      <c r="L13" s="2">
        <f t="shared" si="10"/>
        <v>123000000000</v>
      </c>
      <c r="M13" s="2">
        <f t="shared" si="10"/>
        <v>125000000000</v>
      </c>
      <c r="N13" s="2">
        <f t="shared" si="10"/>
        <v>2000000000</v>
      </c>
      <c r="O13" s="2">
        <f t="shared" si="10"/>
        <v>125000000000</v>
      </c>
      <c r="P13" s="2">
        <f t="shared" si="10"/>
        <v>125000000000</v>
      </c>
      <c r="Q13" s="2">
        <f t="shared" si="10"/>
        <v>137000000000</v>
      </c>
      <c r="R13" s="2">
        <f t="shared" si="10"/>
        <v>138000000000</v>
      </c>
      <c r="S13" s="2">
        <f t="shared" si="10"/>
        <v>160000000000</v>
      </c>
      <c r="T13" s="2">
        <f t="shared" si="10"/>
        <v>193000000000</v>
      </c>
      <c r="U13" s="2">
        <f t="shared" si="10"/>
        <v>87000000000</v>
      </c>
      <c r="V13" s="2">
        <f t="shared" si="10"/>
        <v>77000000000</v>
      </c>
    </row>
    <row r="14" spans="1:22" ht="15.5" x14ac:dyDescent="0.35">
      <c r="C14" t="s">
        <v>26</v>
      </c>
      <c r="D14" s="2">
        <f>IFERROR(INDEX(D51:D500,MATCH($C$14,$C$51:$C$500,0)),"")</f>
        <v>-3325780683</v>
      </c>
      <c r="H14" s="2">
        <f>IFERROR(SUM(D14:G14)*(4/MAX(1,COUNT(D14:G14))),"")</f>
        <v>-13303122732</v>
      </c>
      <c r="I14" s="2">
        <f t="shared" ref="I14:V14" si="11">IFERROR(INDEX(I51:I500,MATCH($C$14,$C$51:$C$500,0)),"")</f>
        <v>-17919418843</v>
      </c>
      <c r="J14" s="2">
        <f t="shared" si="11"/>
        <v>-16217085950</v>
      </c>
      <c r="K14" s="2">
        <f t="shared" si="11"/>
        <v>-14546620738</v>
      </c>
      <c r="L14" s="2">
        <f t="shared" si="11"/>
        <v>-14654145025</v>
      </c>
      <c r="M14" s="2">
        <f t="shared" si="11"/>
        <v>-13928517454</v>
      </c>
      <c r="N14" s="2">
        <f t="shared" si="11"/>
        <v>-15827581619</v>
      </c>
      <c r="O14" s="2">
        <f t="shared" si="11"/>
        <v>-15334845364</v>
      </c>
      <c r="P14" s="2">
        <f t="shared" si="11"/>
        <v>-14400185454</v>
      </c>
      <c r="Q14" s="2">
        <f t="shared" si="11"/>
        <v>-15156654421</v>
      </c>
      <c r="R14" s="2">
        <f t="shared" si="11"/>
        <v>-16843110570</v>
      </c>
      <c r="S14" s="2">
        <f t="shared" si="11"/>
        <v>-24823205948</v>
      </c>
      <c r="T14" s="2">
        <f t="shared" si="11"/>
        <v>-16014731599</v>
      </c>
      <c r="U14" s="2">
        <f t="shared" si="11"/>
        <v>-20112123125</v>
      </c>
      <c r="V14" s="2">
        <f t="shared" si="11"/>
        <v>-6530520877</v>
      </c>
    </row>
    <row r="15" spans="1:22" ht="15.5" x14ac:dyDescent="0.35">
      <c r="C15" t="s">
        <v>27</v>
      </c>
      <c r="D15" s="2">
        <f>IFERROR(INDEX(D51:D500,MATCH($C$15,$C$51:$C$500,0)),"")</f>
        <v>-698575785</v>
      </c>
      <c r="H15" s="2">
        <f>IFERROR(SUM(D15:G15)*(4/MAX(1,COUNT(D15:G15))),"")</f>
        <v>-2794303140</v>
      </c>
      <c r="I15" s="2">
        <f t="shared" ref="I15:V15" si="12">IFERROR(INDEX(I51:I500,MATCH($C$15,$C$51:$C$500,0)),"")</f>
        <v>-7547939251</v>
      </c>
      <c r="J15" s="2">
        <f t="shared" si="12"/>
        <v>-5914656088</v>
      </c>
      <c r="K15" s="2">
        <f t="shared" si="12"/>
        <v>-10687279768</v>
      </c>
      <c r="L15" s="2">
        <f t="shared" si="12"/>
        <v>-12787322625</v>
      </c>
      <c r="M15" s="2">
        <f t="shared" si="12"/>
        <v>-7993092605</v>
      </c>
      <c r="N15" s="2">
        <f t="shared" si="12"/>
        <v>-8832527395</v>
      </c>
      <c r="O15" s="2">
        <f t="shared" si="12"/>
        <v>-8506484979</v>
      </c>
      <c r="P15" s="2">
        <f t="shared" si="12"/>
        <v>-10250978638</v>
      </c>
      <c r="Q15" s="2">
        <f t="shared" si="12"/>
        <v>-5277612742</v>
      </c>
      <c r="R15" s="2">
        <f t="shared" si="12"/>
        <v>-6733259519</v>
      </c>
      <c r="S15" s="2">
        <f t="shared" si="12"/>
        <v>-7765510591</v>
      </c>
      <c r="T15" s="2">
        <f t="shared" si="12"/>
        <v>-11221564241</v>
      </c>
      <c r="U15" s="2">
        <f t="shared" si="12"/>
        <v>-9711871853</v>
      </c>
      <c r="V15" s="2">
        <f t="shared" si="12"/>
        <v>-8539470412</v>
      </c>
    </row>
    <row r="16" spans="1:22" ht="15.5" x14ac:dyDescent="0.35">
      <c r="C16" t="s">
        <v>28</v>
      </c>
      <c r="D16" s="2">
        <f>IFERROR(INDEX(D51:D500,MATCH($C$16,$C$51:$C$500,0)),"")</f>
        <v>4041158703</v>
      </c>
      <c r="H16" s="2">
        <f>IFERROR(SUM(D16:G16)*(4/MAX(1,COUNT(D16:G16))),"")</f>
        <v>16164634812</v>
      </c>
      <c r="I16" s="2">
        <f t="shared" ref="I16:V16" si="13">IFERROR(INDEX(I51:I500,MATCH($C$16,$C$51:$C$500,0)),"")</f>
        <v>18132652585</v>
      </c>
      <c r="J16" s="2">
        <f t="shared" si="13"/>
        <v>11163484740</v>
      </c>
      <c r="K16" s="2">
        <f t="shared" si="13"/>
        <v>41338721475</v>
      </c>
      <c r="L16" s="2">
        <f t="shared" si="13"/>
        <v>26841604043</v>
      </c>
      <c r="M16" s="2">
        <f t="shared" si="13"/>
        <v>28665324729</v>
      </c>
      <c r="N16" s="2">
        <f t="shared" si="13"/>
        <v>38984987175</v>
      </c>
      <c r="O16" s="2">
        <f t="shared" si="13"/>
        <v>34250926596</v>
      </c>
      <c r="P16" s="2">
        <f t="shared" si="13"/>
        <v>40653039839</v>
      </c>
      <c r="Q16" s="2">
        <f t="shared" si="13"/>
        <v>19199605423</v>
      </c>
      <c r="R16" s="2">
        <f t="shared" si="13"/>
        <v>22605142434</v>
      </c>
      <c r="S16" s="2">
        <f t="shared" si="13"/>
        <v>26209085137</v>
      </c>
      <c r="T16" s="2">
        <f t="shared" si="13"/>
        <v>43178330937</v>
      </c>
      <c r="U16" s="2">
        <f t="shared" si="13"/>
        <v>33911743920</v>
      </c>
      <c r="V16" s="2">
        <f t="shared" si="13"/>
        <v>28161867209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194400000000</v>
      </c>
      <c r="H20" s="2" t="str">
        <f t="shared" ref="H20:V20" si="14">IFERROR(H21*H2,"")</f>
        <v/>
      </c>
      <c r="I20" s="2">
        <f t="shared" ca="1" si="14"/>
        <v>222480000000</v>
      </c>
      <c r="J20" s="2" t="str">
        <f t="shared" ca="1" si="14"/>
        <v/>
      </c>
      <c r="K20" s="2">
        <f t="shared" ca="1" si="14"/>
        <v>201960000000</v>
      </c>
      <c r="L20" s="2">
        <f t="shared" ca="1" si="14"/>
        <v>212760000000</v>
      </c>
      <c r="M20" s="2">
        <f t="shared" ca="1" si="14"/>
        <v>237600000000</v>
      </c>
      <c r="N20" s="2">
        <f t="shared" ca="1" si="14"/>
        <v>166320000000</v>
      </c>
      <c r="O20" s="2">
        <f t="shared" ca="1" si="14"/>
        <v>198720000000</v>
      </c>
      <c r="P20" s="2">
        <f t="shared" ca="1" si="14"/>
        <v>200880000000</v>
      </c>
      <c r="Q20" s="2" t="str">
        <f t="shared" ca="1" si="14"/>
        <v/>
      </c>
      <c r="R20" s="2">
        <f t="shared" ca="1" si="14"/>
        <v>321840000000</v>
      </c>
      <c r="S20" s="2" t="str">
        <f t="shared" ca="1" si="14"/>
        <v/>
      </c>
      <c r="T20" s="2" t="str">
        <f t="shared" ca="1" si="14"/>
        <v/>
      </c>
      <c r="U20" s="2">
        <f t="shared" ca="1" si="14"/>
        <v>317250000000</v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1080000000</v>
      </c>
      <c r="H21" s="2">
        <f>IFERROR(INDEX(D21:G21,COUNT(D21:G21)),"")</f>
        <v>1080000000</v>
      </c>
      <c r="I21" s="2">
        <f t="shared" ref="I21:V21" si="15">IFERROR(INDEX(I51:I500,MATCH($C$7,$C$51:$C$500,0)),"")</f>
        <v>1080000000</v>
      </c>
      <c r="J21" s="2">
        <f t="shared" si="15"/>
        <v>1080000000</v>
      </c>
      <c r="K21" s="2">
        <f t="shared" si="15"/>
        <v>1080000000</v>
      </c>
      <c r="L21" s="2">
        <f t="shared" si="15"/>
        <v>1080000000</v>
      </c>
      <c r="M21" s="2">
        <f t="shared" si="15"/>
        <v>1080000000</v>
      </c>
      <c r="N21" s="2">
        <f t="shared" si="15"/>
        <v>1080000000</v>
      </c>
      <c r="O21" s="2">
        <f t="shared" si="15"/>
        <v>1080000000</v>
      </c>
      <c r="P21" s="2">
        <f t="shared" si="15"/>
        <v>1080000000</v>
      </c>
      <c r="Q21" s="2">
        <f t="shared" si="15"/>
        <v>1080000000</v>
      </c>
      <c r="R21" s="2">
        <f t="shared" si="15"/>
        <v>1080000000</v>
      </c>
      <c r="S21" s="2">
        <f t="shared" si="15"/>
        <v>1080000000</v>
      </c>
      <c r="T21" s="2">
        <f t="shared" si="15"/>
        <v>1410000000</v>
      </c>
      <c r="U21" s="2">
        <f t="shared" si="15"/>
        <v>1410000000</v>
      </c>
      <c r="V21" s="2">
        <f t="shared" si="15"/>
        <v>0</v>
      </c>
    </row>
    <row r="23" spans="1:22" ht="15.5" x14ac:dyDescent="0.35">
      <c r="B23" t="s">
        <v>53</v>
      </c>
      <c r="C23" t="s">
        <v>54</v>
      </c>
      <c r="D23" s="3">
        <f>IFERROR(D5/D6*100,"")</f>
        <v>0.35182254909388261</v>
      </c>
      <c r="H23" s="3">
        <f t="shared" ref="H23:V23" si="16">IFERROR(H5/H6*100,"")</f>
        <v>1.4072901963755304</v>
      </c>
      <c r="I23" s="3">
        <f t="shared" si="16"/>
        <v>1.9429770720249151</v>
      </c>
      <c r="J23" s="3">
        <f t="shared" si="16"/>
        <v>1.0752905515271225</v>
      </c>
      <c r="K23" s="3">
        <f t="shared" si="16"/>
        <v>6.9107144745192848</v>
      </c>
      <c r="L23" s="3">
        <f t="shared" si="16"/>
        <v>3.299837176098519</v>
      </c>
      <c r="M23" s="3">
        <f t="shared" si="16"/>
        <v>6.3984822763176394</v>
      </c>
      <c r="N23" s="3">
        <f t="shared" si="16"/>
        <v>8.9422318140019073</v>
      </c>
      <c r="O23" s="3">
        <f t="shared" si="16"/>
        <v>8.5459953188490445</v>
      </c>
      <c r="P23" s="3">
        <f t="shared" si="16"/>
        <v>10.208450503641274</v>
      </c>
      <c r="Q23" s="3">
        <f t="shared" si="16"/>
        <v>4.6010432231101026</v>
      </c>
      <c r="R23" s="3">
        <f t="shared" si="16"/>
        <v>8.8846039245511381</v>
      </c>
      <c r="S23" s="3">
        <f t="shared" si="16"/>
        <v>7.4952644424301562</v>
      </c>
      <c r="T23" s="3">
        <f t="shared" si="16"/>
        <v>15.057169354469814</v>
      </c>
      <c r="U23" s="3">
        <f t="shared" si="16"/>
        <v>11.196587894267269</v>
      </c>
      <c r="V23" s="3">
        <f t="shared" si="16"/>
        <v>27.222098228239449</v>
      </c>
    </row>
    <row r="24" spans="1:22" ht="15.5" x14ac:dyDescent="0.35">
      <c r="C24" t="s">
        <v>55</v>
      </c>
      <c r="D24" s="4">
        <f>IFERROR(_xlfn.RRI(5,I23,D23),"")</f>
        <v>-0.28948835696858177</v>
      </c>
      <c r="H24" s="4">
        <f t="shared" ref="H24:V24" si="17">IFERROR(_xlfn.RRI(5,M23,H23),"")</f>
        <v>-0.26131149954127142</v>
      </c>
      <c r="I24" s="4">
        <f t="shared" si="17"/>
        <v>-0.26310713692718268</v>
      </c>
      <c r="J24" s="4">
        <f t="shared" si="17"/>
        <v>-0.33937860331948111</v>
      </c>
      <c r="K24" s="4">
        <f t="shared" si="17"/>
        <v>-7.5061995321223818E-2</v>
      </c>
      <c r="L24" s="4">
        <f t="shared" si="17"/>
        <v>-6.432023059496661E-2</v>
      </c>
      <c r="M24" s="4">
        <f t="shared" si="17"/>
        <v>-6.3543130303770679E-2</v>
      </c>
      <c r="N24" s="4">
        <f t="shared" si="17"/>
        <v>3.5933298048940632E-2</v>
      </c>
      <c r="O24" s="4">
        <f t="shared" si="17"/>
        <v>-0.10709786151581591</v>
      </c>
      <c r="P24" s="4">
        <f t="shared" si="17"/>
        <v>-1.8308960942346242E-2</v>
      </c>
      <c r="Q24" s="4">
        <f t="shared" si="17"/>
        <v>-0.29921153732990002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1.47</v>
      </c>
      <c r="H25" s="3">
        <f>IFERROR(INDEX(D25:G25,COUNT(D25:G25)),"")</f>
        <v>1.47</v>
      </c>
      <c r="I25" s="3">
        <f t="shared" ref="I25:V25" si="18">IFERROR(INDEX(I51:I500,MATCH($C$25,$C$51:$C$500,0)),"")</f>
        <v>7.9</v>
      </c>
      <c r="J25" s="3">
        <f t="shared" si="18"/>
        <v>3.95</v>
      </c>
      <c r="K25" s="3">
        <f t="shared" si="18"/>
        <v>26.94</v>
      </c>
      <c r="L25" s="3">
        <f t="shared" si="18"/>
        <v>11.87</v>
      </c>
      <c r="M25" s="3">
        <f t="shared" si="18"/>
        <v>18.079999999999998</v>
      </c>
      <c r="N25" s="3">
        <f t="shared" si="18"/>
        <v>27.94</v>
      </c>
      <c r="O25" s="3">
        <f t="shared" si="18"/>
        <v>23.92</v>
      </c>
      <c r="P25" s="3">
        <f t="shared" si="18"/>
        <v>28.25</v>
      </c>
      <c r="Q25" s="3">
        <f t="shared" si="18"/>
        <v>12.96</v>
      </c>
      <c r="R25" s="3">
        <f t="shared" si="18"/>
        <v>14.77</v>
      </c>
      <c r="S25" s="3">
        <f t="shared" si="18"/>
        <v>17.149999999999999</v>
      </c>
      <c r="T25" s="3">
        <f t="shared" si="18"/>
        <v>22.75</v>
      </c>
      <c r="U25" s="3">
        <f t="shared" si="18"/>
        <v>14.64</v>
      </c>
      <c r="V25" s="3">
        <f t="shared" si="18"/>
        <v>1637102.98</v>
      </c>
    </row>
    <row r="26" spans="1:22" ht="15.5" x14ac:dyDescent="0.35">
      <c r="C26" t="s">
        <v>58</v>
      </c>
      <c r="D26" s="4">
        <f>IFERROR(_xlfn.RRI(5,I25,D25),"")</f>
        <v>-0.28560558824113569</v>
      </c>
      <c r="H26" s="4">
        <f t="shared" ref="H26:V26" si="19">IFERROR(_xlfn.RRI(5,M25,H25),"")</f>
        <v>-0.3946259762123685</v>
      </c>
      <c r="I26" s="4">
        <f t="shared" si="19"/>
        <v>-0.22325201035237774</v>
      </c>
      <c r="J26" s="4">
        <f t="shared" si="19"/>
        <v>-0.30246310458542891</v>
      </c>
      <c r="K26" s="4">
        <f t="shared" si="19"/>
        <v>-9.4513102592941323E-3</v>
      </c>
      <c r="L26" s="4">
        <f t="shared" si="19"/>
        <v>-1.74172319143161E-2</v>
      </c>
      <c r="M26" s="4">
        <f t="shared" si="19"/>
        <v>4.1270551546938039E-2</v>
      </c>
      <c r="N26" s="4">
        <f t="shared" si="19"/>
        <v>0.10253517880545604</v>
      </c>
      <c r="O26" s="4">
        <f t="shared" si="19"/>
        <v>1.0080425344692667E-2</v>
      </c>
      <c r="P26" s="4">
        <f t="shared" si="19"/>
        <v>0.14050048707292717</v>
      </c>
      <c r="Q26" s="4">
        <f t="shared" si="19"/>
        <v>-0.90456541253993805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79.540264992592597</v>
      </c>
      <c r="H27" s="3">
        <f t="shared" ref="H27:V27" si="20">IFERROR(H4/H21,"")</f>
        <v>318.16105997037039</v>
      </c>
      <c r="I27" s="3">
        <f t="shared" si="20"/>
        <v>295.20348565833331</v>
      </c>
      <c r="J27" s="3">
        <f t="shared" si="20"/>
        <v>259.37672938333333</v>
      </c>
      <c r="K27" s="3">
        <f t="shared" si="20"/>
        <v>276.95453734814816</v>
      </c>
      <c r="L27" s="3">
        <f t="shared" si="20"/>
        <v>273.16891783796297</v>
      </c>
      <c r="M27" s="3">
        <f t="shared" si="20"/>
        <v>233.74900454259259</v>
      </c>
      <c r="N27" s="3">
        <f t="shared" si="20"/>
        <v>230.49164870277778</v>
      </c>
      <c r="O27" s="3">
        <f t="shared" si="20"/>
        <v>224.77934629537037</v>
      </c>
      <c r="P27" s="3">
        <f t="shared" si="20"/>
        <v>200.47124401481483</v>
      </c>
      <c r="Q27" s="3">
        <f t="shared" si="20"/>
        <v>155.61661328888889</v>
      </c>
      <c r="R27" s="3">
        <f t="shared" si="20"/>
        <v>157.60478896944446</v>
      </c>
      <c r="S27" s="3">
        <f t="shared" si="20"/>
        <v>187.14387818703705</v>
      </c>
      <c r="T27" s="3">
        <f t="shared" si="20"/>
        <v>182.18550765319148</v>
      </c>
      <c r="U27" s="3">
        <f t="shared" si="20"/>
        <v>130.6107963602837</v>
      </c>
      <c r="V27" s="3" t="str">
        <f t="shared" si="20"/>
        <v/>
      </c>
    </row>
    <row r="28" spans="1:22" ht="15.5" x14ac:dyDescent="0.35">
      <c r="C28" t="s">
        <v>60</v>
      </c>
      <c r="D28" s="4">
        <f>IFERROR(_xlfn.RRI(5,I27,D27),"")</f>
        <v>-0.2307046444836629</v>
      </c>
      <c r="H28" s="4">
        <f t="shared" ref="H28:V28" si="21">IFERROR(_xlfn.RRI(5,M27,H27),"")</f>
        <v>6.360274855989112E-2</v>
      </c>
      <c r="I28" s="4">
        <f t="shared" si="21"/>
        <v>5.0735141527250782E-2</v>
      </c>
      <c r="J28" s="4">
        <f t="shared" si="21"/>
        <v>2.9046313516205347E-2</v>
      </c>
      <c r="K28" s="4">
        <f t="shared" si="21"/>
        <v>6.6771193781295146E-2</v>
      </c>
      <c r="L28" s="4">
        <f t="shared" si="21"/>
        <v>0.11911589604128259</v>
      </c>
      <c r="M28" s="4">
        <f t="shared" si="21"/>
        <v>8.2021952611869953E-2</v>
      </c>
      <c r="N28" s="4">
        <f t="shared" si="21"/>
        <v>4.2547650431214779E-2</v>
      </c>
      <c r="O28" s="4">
        <f t="shared" si="21"/>
        <v>4.2914043029335547E-2</v>
      </c>
      <c r="P28" s="4">
        <f t="shared" si="21"/>
        <v>8.9468308489314197E-2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32" spans="1:22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375.46</v>
      </c>
      <c r="H32" s="3">
        <f>IFERROR(INDEX(D32:G32,COUNT(D32:G32)),"")</f>
        <v>375.46</v>
      </c>
      <c r="I32" s="3">
        <f t="shared" ref="I32:V32" si="22">IFERROR(INDEX(I51:I500,MATCH($C$32,$C$51:$C$500,0)),"")</f>
        <v>374.03</v>
      </c>
      <c r="J32" s="3">
        <f t="shared" si="22"/>
        <v>369</v>
      </c>
      <c r="K32" s="3">
        <f t="shared" si="22"/>
        <v>364.9</v>
      </c>
      <c r="L32" s="3">
        <f t="shared" si="22"/>
        <v>338.54</v>
      </c>
      <c r="M32" s="3">
        <f t="shared" si="22"/>
        <v>327.5</v>
      </c>
      <c r="N32" s="3">
        <f t="shared" si="22"/>
        <v>307.87</v>
      </c>
      <c r="O32" s="3">
        <f t="shared" si="22"/>
        <v>280.04000000000002</v>
      </c>
      <c r="P32" s="3">
        <f t="shared" si="22"/>
        <v>256.10000000000002</v>
      </c>
      <c r="Q32" s="3">
        <f t="shared" si="22"/>
        <v>229.95</v>
      </c>
      <c r="R32" s="3">
        <f t="shared" si="22"/>
        <v>222.37</v>
      </c>
      <c r="S32" s="3">
        <f t="shared" si="22"/>
        <v>205.05</v>
      </c>
      <c r="T32" s="3">
        <f t="shared" si="22"/>
        <v>151.05000000000001</v>
      </c>
      <c r="U32" s="3">
        <f t="shared" si="22"/>
        <v>130.72999999999999</v>
      </c>
      <c r="V32" s="3">
        <f t="shared" si="22"/>
        <v>6010830.9199999999</v>
      </c>
    </row>
    <row r="33" spans="1:22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0.48</v>
      </c>
      <c r="H33" s="3">
        <f>IFERROR(INDEX(D33:G33,COUNT(D33:G33)),"")</f>
        <v>0.48</v>
      </c>
      <c r="I33" s="3">
        <f t="shared" ref="I33:V33" si="23">IFERROR(INDEX(I51:I500,MATCH($C$33,$C$51:$C$500,0)),"")</f>
        <v>0.55000000000000004</v>
      </c>
      <c r="J33" s="3">
        <f t="shared" si="23"/>
        <v>0.48</v>
      </c>
      <c r="K33" s="3">
        <f t="shared" si="23"/>
        <v>0.51</v>
      </c>
      <c r="L33" s="3">
        <f t="shared" si="23"/>
        <v>0.57999999999999996</v>
      </c>
      <c r="M33" s="3">
        <f t="shared" si="23"/>
        <v>0.67</v>
      </c>
      <c r="N33" s="3">
        <f t="shared" si="23"/>
        <v>0.5</v>
      </c>
      <c r="O33" s="3">
        <f t="shared" si="23"/>
        <v>0.66</v>
      </c>
      <c r="P33" s="3">
        <f t="shared" si="23"/>
        <v>0.73</v>
      </c>
      <c r="Q33" s="3">
        <f t="shared" si="23"/>
        <v>0.87</v>
      </c>
      <c r="R33" s="3">
        <f t="shared" si="23"/>
        <v>1.34</v>
      </c>
      <c r="S33" s="3">
        <f t="shared" si="23"/>
        <v>1.08</v>
      </c>
      <c r="T33" s="3">
        <f t="shared" si="23"/>
        <v>2.85</v>
      </c>
      <c r="U33" s="3">
        <f t="shared" si="23"/>
        <v>1.72</v>
      </c>
      <c r="V33" s="3">
        <f t="shared" si="23"/>
        <v>0</v>
      </c>
    </row>
    <row r="34" spans="1:22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122.45</v>
      </c>
      <c r="H34" s="3">
        <f>IFERROR(INDEX(D34:G34,COUNT(D34:G34)),"")</f>
        <v>122.45</v>
      </c>
      <c r="I34" s="3">
        <f t="shared" ref="I34:V34" si="24">IFERROR(INDEX(I51:I500,MATCH($C$34,$C$51:$C$500,0)),"")</f>
        <v>26.08</v>
      </c>
      <c r="J34" s="3">
        <f t="shared" si="24"/>
        <v>45.06</v>
      </c>
      <c r="K34" s="3">
        <f t="shared" si="24"/>
        <v>6.94</v>
      </c>
      <c r="L34" s="3">
        <f t="shared" si="24"/>
        <v>16.600000000000001</v>
      </c>
      <c r="M34" s="3">
        <f t="shared" si="24"/>
        <v>12.17</v>
      </c>
      <c r="N34" s="3">
        <f t="shared" si="24"/>
        <v>5.51</v>
      </c>
      <c r="O34" s="3">
        <f t="shared" si="24"/>
        <v>7.69</v>
      </c>
      <c r="P34" s="3">
        <f t="shared" si="24"/>
        <v>6.58</v>
      </c>
      <c r="Q34" s="3">
        <f t="shared" si="24"/>
        <v>15.43</v>
      </c>
      <c r="R34" s="3">
        <f t="shared" si="24"/>
        <v>20.18</v>
      </c>
      <c r="S34" s="3">
        <f t="shared" si="24"/>
        <v>12.94</v>
      </c>
      <c r="T34" s="3">
        <f t="shared" si="24"/>
        <v>18.899999999999999</v>
      </c>
      <c r="U34" s="3">
        <f t="shared" si="24"/>
        <v>15.37</v>
      </c>
      <c r="V34" s="3">
        <f t="shared" si="24"/>
        <v>0</v>
      </c>
    </row>
    <row r="35" spans="1:22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2.25</v>
      </c>
      <c r="H35" s="3">
        <f>IFERROR(INDEX(D35:G35,COUNT(D35:G35)),"")</f>
        <v>2.25</v>
      </c>
      <c r="I35" s="3">
        <f t="shared" ref="I35:V35" si="25">IFERROR(INDEX(I51:I500,MATCH($C$35,$C$51:$C$500,0)),"")</f>
        <v>0.7</v>
      </c>
      <c r="J35" s="3">
        <f t="shared" si="25"/>
        <v>0.68</v>
      </c>
      <c r="K35" s="3">
        <f t="shared" si="25"/>
        <v>0.67</v>
      </c>
      <c r="L35" s="3">
        <f t="shared" si="25"/>
        <v>0.72</v>
      </c>
      <c r="M35" s="3">
        <f t="shared" si="25"/>
        <v>0.94</v>
      </c>
      <c r="N35" s="3">
        <f t="shared" si="25"/>
        <v>0.67</v>
      </c>
      <c r="O35" s="3">
        <f t="shared" si="25"/>
        <v>0.82</v>
      </c>
      <c r="P35" s="3">
        <f t="shared" si="25"/>
        <v>0.92</v>
      </c>
      <c r="Q35" s="3">
        <f t="shared" si="25"/>
        <v>1.28</v>
      </c>
      <c r="R35" s="3">
        <f t="shared" si="25"/>
        <v>1.88</v>
      </c>
      <c r="S35" s="3">
        <f t="shared" si="25"/>
        <v>1.18</v>
      </c>
      <c r="T35" s="3">
        <f t="shared" si="25"/>
        <v>2.35</v>
      </c>
      <c r="U35" s="3">
        <f t="shared" si="25"/>
        <v>1.72</v>
      </c>
      <c r="V35" s="3">
        <f t="shared" si="25"/>
        <v>0</v>
      </c>
    </row>
    <row r="36" spans="1:22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V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</row>
    <row r="37" spans="1:22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V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</row>
    <row r="50" spans="2:22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82</v>
      </c>
      <c r="C51" t="s">
        <v>5</v>
      </c>
      <c r="D51" s="5">
        <v>85903486192</v>
      </c>
      <c r="E51" s="5">
        <v>54851300049</v>
      </c>
      <c r="F51" s="5">
        <v>94780677884</v>
      </c>
      <c r="G51" s="5">
        <v>93470165980</v>
      </c>
      <c r="I51" s="5">
        <v>318819764511</v>
      </c>
      <c r="J51" s="5">
        <v>280126867734</v>
      </c>
      <c r="K51" s="5">
        <v>299110900336</v>
      </c>
      <c r="L51" s="5">
        <v>295022431265</v>
      </c>
      <c r="M51" s="5">
        <v>252448924906</v>
      </c>
      <c r="N51" s="5">
        <v>248930980599</v>
      </c>
      <c r="O51" s="5">
        <v>242761693999</v>
      </c>
      <c r="P51" s="5">
        <v>216508943536</v>
      </c>
      <c r="Q51" s="5">
        <v>168065942352</v>
      </c>
      <c r="R51" s="5">
        <v>170213172087</v>
      </c>
      <c r="S51" s="5">
        <v>202115388442</v>
      </c>
      <c r="T51" s="5">
        <v>256881565791</v>
      </c>
      <c r="U51" s="5">
        <v>184161222868</v>
      </c>
      <c r="V51" s="5">
        <v>153699210713</v>
      </c>
    </row>
    <row r="52" spans="2:22" ht="15.5" x14ac:dyDescent="0.35">
      <c r="C52" t="s">
        <v>83</v>
      </c>
      <c r="D52" s="5">
        <v>-43876576181</v>
      </c>
      <c r="E52" s="5">
        <v>-23491493034</v>
      </c>
      <c r="F52" s="5">
        <v>-43851250517</v>
      </c>
      <c r="G52" s="5">
        <v>-49471351630</v>
      </c>
      <c r="I52" s="5">
        <v>-152970222754</v>
      </c>
      <c r="J52" s="5">
        <v>-124828346128</v>
      </c>
      <c r="K52" s="5">
        <v>-120491390083</v>
      </c>
      <c r="L52" s="5">
        <v>-136453649371</v>
      </c>
      <c r="M52" s="5">
        <v>-108092657082</v>
      </c>
      <c r="N52" s="5">
        <v>-105037449253</v>
      </c>
      <c r="O52" s="5">
        <v>-97996322205</v>
      </c>
      <c r="P52" s="5">
        <v>-83550991275</v>
      </c>
      <c r="Q52" s="5">
        <v>-66441119482</v>
      </c>
      <c r="R52" s="5">
        <v>-66810329122</v>
      </c>
      <c r="S52" s="5">
        <v>-80504548493</v>
      </c>
      <c r="T52" s="5">
        <v>-133681942114</v>
      </c>
      <c r="U52" s="5">
        <v>-85435866938</v>
      </c>
      <c r="V52" s="5">
        <v>-68515206135</v>
      </c>
    </row>
    <row r="53" spans="2:22" ht="15.5" x14ac:dyDescent="0.35">
      <c r="C53" t="s">
        <v>84</v>
      </c>
      <c r="D53" s="5">
        <v>42026910011</v>
      </c>
      <c r="E53" s="5">
        <v>31359807015</v>
      </c>
      <c r="F53" s="5">
        <v>50929427367</v>
      </c>
      <c r="G53" s="5">
        <v>43998814350</v>
      </c>
      <c r="I53" s="5">
        <v>165849541757</v>
      </c>
      <c r="J53" s="5">
        <v>155298521606</v>
      </c>
      <c r="K53" s="5">
        <v>178619510253</v>
      </c>
      <c r="L53" s="5">
        <v>158568781894</v>
      </c>
      <c r="M53" s="5">
        <v>144356267824</v>
      </c>
      <c r="N53" s="5">
        <v>143893531346</v>
      </c>
      <c r="O53" s="5">
        <v>144765371794</v>
      </c>
      <c r="P53" s="5">
        <v>132957952261</v>
      </c>
      <c r="Q53" s="5">
        <v>101624822870</v>
      </c>
      <c r="R53" s="5">
        <v>103402842965</v>
      </c>
      <c r="S53" s="5">
        <v>121610839949</v>
      </c>
      <c r="T53" s="5">
        <v>123199623677</v>
      </c>
      <c r="U53" s="5">
        <v>98725355930</v>
      </c>
      <c r="V53" s="5">
        <v>85184004578</v>
      </c>
    </row>
    <row r="54" spans="2:22" ht="15.5" x14ac:dyDescent="0.35">
      <c r="C54" t="s">
        <v>85</v>
      </c>
      <c r="D54" s="5">
        <v>-35071057375</v>
      </c>
      <c r="E54" s="5">
        <v>-29840355973</v>
      </c>
      <c r="F54" s="5">
        <v>-35373592508</v>
      </c>
      <c r="G54" s="5">
        <v>-28030088552</v>
      </c>
      <c r="I54" s="5">
        <v>-130907808887</v>
      </c>
      <c r="J54" s="5">
        <v>-130570421173</v>
      </c>
      <c r="K54" s="5">
        <v>-126264887025</v>
      </c>
      <c r="L54" s="5">
        <v>-117248147179</v>
      </c>
      <c r="M54" s="5">
        <v>-104835884988</v>
      </c>
      <c r="N54" s="5">
        <v>-90855388451</v>
      </c>
      <c r="O54" s="5">
        <v>-96555220133</v>
      </c>
      <c r="P54" s="5">
        <v>-75023342612</v>
      </c>
      <c r="Q54" s="5">
        <v>-66868926474</v>
      </c>
      <c r="R54" s="5">
        <v>-65186942200</v>
      </c>
      <c r="S54" s="5">
        <v>-71705825370</v>
      </c>
      <c r="T54" s="5">
        <v>-65407221799</v>
      </c>
      <c r="U54" s="5">
        <v>-44866778637</v>
      </c>
      <c r="V54" s="5">
        <v>-46911914427</v>
      </c>
    </row>
    <row r="55" spans="2:22" ht="15.5" x14ac:dyDescent="0.35">
      <c r="C55" t="s">
        <v>87</v>
      </c>
      <c r="D55" s="5">
        <v>-14393742222</v>
      </c>
      <c r="E55" s="5">
        <v>9578448144</v>
      </c>
      <c r="F55" s="5">
        <v>-22392148329</v>
      </c>
      <c r="G55" s="5">
        <v>-25700525133</v>
      </c>
      <c r="I55" s="5">
        <v>-52616456794</v>
      </c>
      <c r="J55" s="5">
        <v>-53473731591</v>
      </c>
      <c r="K55" s="5">
        <v>-54080229722</v>
      </c>
      <c r="L55" s="5">
        <v>-52295813311</v>
      </c>
      <c r="M55" s="5">
        <v>-59543058190</v>
      </c>
      <c r="N55" s="5">
        <v>-43738424695</v>
      </c>
      <c r="O55" s="5">
        <v>-49001157478</v>
      </c>
      <c r="P55" s="5">
        <v>-37195895951</v>
      </c>
      <c r="Q55" s="5">
        <v>-36646482231</v>
      </c>
      <c r="R55" s="5">
        <v>-35439002652</v>
      </c>
      <c r="S55" s="5">
        <v>-39823905580</v>
      </c>
      <c r="T55" s="5">
        <v>-37990840444</v>
      </c>
      <c r="U55" s="5">
        <v>-39285116719</v>
      </c>
      <c r="V55" s="5">
        <v>-25921676868</v>
      </c>
    </row>
    <row r="56" spans="2:22" ht="15.5" x14ac:dyDescent="0.35">
      <c r="C56" t="s">
        <v>86</v>
      </c>
      <c r="D56" s="5">
        <v>-20677315153</v>
      </c>
      <c r="E56" s="5">
        <v>-39418804117</v>
      </c>
      <c r="F56" s="5">
        <v>-12981444179</v>
      </c>
      <c r="G56" s="5">
        <v>-2329563419</v>
      </c>
      <c r="I56" s="5">
        <v>-78291352093</v>
      </c>
      <c r="J56" s="5">
        <v>-77096689582</v>
      </c>
      <c r="K56" s="5">
        <v>-72184657303</v>
      </c>
      <c r="L56" s="5">
        <v>-64952333868</v>
      </c>
      <c r="M56" s="5">
        <v>-45292826798</v>
      </c>
      <c r="N56" s="5">
        <v>-47116963756</v>
      </c>
      <c r="O56" s="5">
        <v>-47554062655</v>
      </c>
      <c r="P56" s="5">
        <v>-37827446661</v>
      </c>
      <c r="Q56" s="5">
        <v>-30222444243</v>
      </c>
      <c r="R56" s="5">
        <v>-29747939548</v>
      </c>
      <c r="S56" s="5">
        <v>-35160474535</v>
      </c>
      <c r="T56" s="5">
        <v>-34838023932</v>
      </c>
      <c r="U56" s="5">
        <v>-21509003488</v>
      </c>
      <c r="V56" s="5">
        <v>-25320845563</v>
      </c>
    </row>
    <row r="57" spans="2:22" ht="15.5" x14ac:dyDescent="0.35">
      <c r="C57" t="s">
        <v>93</v>
      </c>
      <c r="D57" s="5">
        <v>1766011788</v>
      </c>
      <c r="E57" s="5">
        <v>1322146623</v>
      </c>
      <c r="F57" s="5">
        <v>621279204</v>
      </c>
      <c r="G57" s="5">
        <v>61962409</v>
      </c>
      <c r="I57" s="5">
        <v>2075259302</v>
      </c>
      <c r="J57" s="5">
        <v>967014749</v>
      </c>
      <c r="K57" s="5">
        <v>1675242753</v>
      </c>
      <c r="L57" s="5">
        <v>1289504903</v>
      </c>
      <c r="M57" s="5">
        <v>1218283524</v>
      </c>
      <c r="N57" s="5">
        <v>96890517</v>
      </c>
      <c r="O57" s="5">
        <v>17463112</v>
      </c>
      <c r="P57" s="5">
        <v>16264725</v>
      </c>
      <c r="Q57" s="5">
        <v>-16587337</v>
      </c>
      <c r="R57" s="5">
        <v>-13459838</v>
      </c>
      <c r="S57" s="5">
        <v>-3966649</v>
      </c>
      <c r="T57" s="5">
        <v>-2560122</v>
      </c>
      <c r="U57" s="5">
        <v>3629980810</v>
      </c>
      <c r="V57" s="5">
        <v>975793826</v>
      </c>
    </row>
    <row r="58" spans="2:22" ht="15.5" x14ac:dyDescent="0.35">
      <c r="C58" t="s">
        <v>88</v>
      </c>
      <c r="D58" s="5">
        <v>6955852636</v>
      </c>
      <c r="E58" s="5">
        <v>1519451042</v>
      </c>
      <c r="F58" s="5">
        <v>15555834859</v>
      </c>
      <c r="G58" s="5">
        <v>15968725798</v>
      </c>
      <c r="I58" s="5">
        <v>34941732870</v>
      </c>
      <c r="J58" s="5">
        <v>24728100433</v>
      </c>
      <c r="K58" s="5">
        <v>52354623228</v>
      </c>
      <c r="L58" s="5">
        <v>41320634715</v>
      </c>
      <c r="M58" s="5">
        <v>39520382836</v>
      </c>
      <c r="N58" s="5">
        <v>53038142895</v>
      </c>
      <c r="O58" s="5">
        <v>48210151661</v>
      </c>
      <c r="P58" s="5">
        <v>57934609649</v>
      </c>
      <c r="Q58" s="5">
        <v>34755896396</v>
      </c>
      <c r="R58" s="5">
        <v>38215900765</v>
      </c>
      <c r="S58" s="5">
        <v>49905014579</v>
      </c>
      <c r="T58" s="5">
        <v>57792401878</v>
      </c>
      <c r="U58" s="5">
        <v>53858577293</v>
      </c>
      <c r="V58" s="5">
        <v>38272090151</v>
      </c>
    </row>
    <row r="59" spans="2:22" ht="15.5" x14ac:dyDescent="0.35">
      <c r="C59" t="s">
        <v>89</v>
      </c>
      <c r="D59" s="5">
        <v>-2914693933</v>
      </c>
      <c r="E59" s="5">
        <v>-8632432207</v>
      </c>
      <c r="F59" s="5">
        <v>-4301796397</v>
      </c>
      <c r="G59" s="5">
        <v>-850128583</v>
      </c>
      <c r="I59" s="5">
        <v>-16809080285</v>
      </c>
      <c r="J59" s="5">
        <v>-13564615693</v>
      </c>
      <c r="K59" s="5">
        <v>-11015901753</v>
      </c>
      <c r="L59" s="5">
        <v>-14479030672</v>
      </c>
      <c r="M59" s="5">
        <v>-10855058107</v>
      </c>
      <c r="N59" s="5">
        <v>-14053155720</v>
      </c>
      <c r="O59" s="5">
        <v>-13959225065</v>
      </c>
      <c r="P59" s="5">
        <v>-17281569810</v>
      </c>
      <c r="Q59" s="5">
        <v>-15556290973</v>
      </c>
      <c r="R59" s="5">
        <v>-15610758331</v>
      </c>
      <c r="S59" s="5">
        <v>-23695929442</v>
      </c>
      <c r="T59" s="5">
        <v>-14614070941</v>
      </c>
      <c r="U59" s="5">
        <v>-19946833373</v>
      </c>
      <c r="V59" s="5">
        <v>-10110222942</v>
      </c>
    </row>
    <row r="60" spans="2:22" ht="15.5" x14ac:dyDescent="0.35">
      <c r="C60" t="s">
        <v>91</v>
      </c>
      <c r="E60" s="5">
        <v>-2203897129</v>
      </c>
      <c r="I60" s="5">
        <v>-2203897129</v>
      </c>
      <c r="J60" s="5">
        <v>-1106245732</v>
      </c>
      <c r="K60" s="5">
        <v>24783738</v>
      </c>
      <c r="L60" s="5">
        <v>-1576881883</v>
      </c>
      <c r="M60" s="5">
        <v>-915211953</v>
      </c>
      <c r="N60" s="5">
        <v>-1445293045</v>
      </c>
      <c r="O60" s="5">
        <v>1596895350</v>
      </c>
      <c r="P60" s="5">
        <v>-3640507145</v>
      </c>
      <c r="Q60" s="5">
        <v>-854414103</v>
      </c>
      <c r="V60" s="5">
        <v>-1899885717</v>
      </c>
    </row>
    <row r="61" spans="2:22" ht="15.5" x14ac:dyDescent="0.35">
      <c r="C61" t="s">
        <v>310</v>
      </c>
      <c r="O61" s="5">
        <v>-280415381</v>
      </c>
    </row>
    <row r="62" spans="2:22" ht="15.5" x14ac:dyDescent="0.35">
      <c r="C62" t="s">
        <v>92</v>
      </c>
      <c r="E62" s="5">
        <v>877358182</v>
      </c>
      <c r="I62" s="5">
        <v>877358182</v>
      </c>
      <c r="J62" s="5">
        <v>911458198</v>
      </c>
      <c r="K62" s="5">
        <v>743198421</v>
      </c>
      <c r="L62" s="5">
        <v>667894210</v>
      </c>
      <c r="M62" s="5">
        <v>565518568</v>
      </c>
      <c r="N62" s="5">
        <v>806669844</v>
      </c>
      <c r="O62" s="5">
        <v>541891245</v>
      </c>
      <c r="P62" s="5">
        <v>491791985</v>
      </c>
      <c r="Q62" s="5">
        <v>362910761</v>
      </c>
      <c r="S62" s="5">
        <v>1127276506</v>
      </c>
      <c r="T62" s="5">
        <v>1400660658</v>
      </c>
      <c r="U62" s="5">
        <v>165289752</v>
      </c>
      <c r="V62" s="5">
        <v>67727475</v>
      </c>
    </row>
    <row r="63" spans="2:22" ht="15.5" x14ac:dyDescent="0.35">
      <c r="C63" t="s">
        <v>90</v>
      </c>
      <c r="E63" s="5">
        <v>4477099085</v>
      </c>
      <c r="I63" s="5">
        <v>4477099085</v>
      </c>
      <c r="J63" s="5">
        <v>3313506769</v>
      </c>
      <c r="K63" s="5">
        <v>2506579271</v>
      </c>
      <c r="L63" s="5">
        <v>1652456179</v>
      </c>
      <c r="M63" s="5">
        <v>1017449105</v>
      </c>
      <c r="N63" s="5">
        <v>-273300712</v>
      </c>
      <c r="O63" s="5">
        <v>-415189018</v>
      </c>
      <c r="P63" s="5">
        <v>-34726660</v>
      </c>
    </row>
    <row r="64" spans="2:22" ht="15.5" x14ac:dyDescent="0.35">
      <c r="C64" t="s">
        <v>26</v>
      </c>
      <c r="D64" s="5">
        <v>-3325780683</v>
      </c>
      <c r="E64" s="5">
        <v>-3074339546</v>
      </c>
      <c r="F64" s="5">
        <v>-5264616387</v>
      </c>
      <c r="G64" s="5">
        <v>-4652536255</v>
      </c>
      <c r="I64" s="5">
        <v>-17919418843</v>
      </c>
      <c r="J64" s="5">
        <v>-16217085950</v>
      </c>
      <c r="K64" s="5">
        <v>-14546620738</v>
      </c>
      <c r="L64" s="5">
        <v>-14654145025</v>
      </c>
      <c r="M64" s="5">
        <v>-13928517454</v>
      </c>
      <c r="N64" s="5">
        <v>-15827581619</v>
      </c>
      <c r="O64" s="5">
        <v>-15334845364</v>
      </c>
      <c r="P64" s="5">
        <v>-14400185454</v>
      </c>
      <c r="Q64" s="5">
        <v>-15156654421</v>
      </c>
      <c r="R64" s="5">
        <v>-16843110570</v>
      </c>
      <c r="S64" s="5">
        <v>-24823205948</v>
      </c>
      <c r="T64" s="5">
        <v>-16014731599</v>
      </c>
      <c r="U64" s="5">
        <v>-20112123125</v>
      </c>
      <c r="V64" s="5">
        <v>-6530520877</v>
      </c>
    </row>
    <row r="65" spans="3:22" ht="15.5" x14ac:dyDescent="0.35">
      <c r="C65" t="s">
        <v>94</v>
      </c>
      <c r="D65" s="5">
        <v>-2914693933</v>
      </c>
      <c r="E65" s="5">
        <v>-8632432207</v>
      </c>
      <c r="F65" s="5">
        <v>-4301796397</v>
      </c>
      <c r="G65" s="5">
        <v>-850128583</v>
      </c>
      <c r="I65" s="5">
        <v>-16809080285</v>
      </c>
      <c r="J65" s="5">
        <v>-13564615693</v>
      </c>
      <c r="K65" s="5">
        <v>-11015901753</v>
      </c>
      <c r="L65" s="5">
        <v>-14479030672</v>
      </c>
      <c r="M65" s="5">
        <v>-10855058107</v>
      </c>
      <c r="N65" s="5">
        <v>-14053155720</v>
      </c>
      <c r="O65" s="5">
        <v>-13959225065</v>
      </c>
      <c r="P65" s="5">
        <v>-17281569810</v>
      </c>
      <c r="Q65" s="5">
        <v>-15556290973</v>
      </c>
      <c r="R65" s="5">
        <v>-15610758331</v>
      </c>
      <c r="S65" s="5">
        <v>-23695929442</v>
      </c>
      <c r="T65" s="5">
        <v>-14614070941</v>
      </c>
      <c r="U65" s="5">
        <v>-19946833373</v>
      </c>
      <c r="V65" s="5">
        <v>-10110222942</v>
      </c>
    </row>
    <row r="66" spans="3:22" ht="15.5" x14ac:dyDescent="0.35">
      <c r="C66" t="s">
        <v>28</v>
      </c>
      <c r="D66" s="5">
        <v>4041158703</v>
      </c>
      <c r="E66" s="5">
        <v>-7112981165</v>
      </c>
      <c r="F66" s="5">
        <v>11254038462</v>
      </c>
      <c r="G66" s="5">
        <v>15118597215</v>
      </c>
      <c r="I66" s="5">
        <v>18132652585</v>
      </c>
      <c r="J66" s="5">
        <v>11163484740</v>
      </c>
      <c r="K66" s="5">
        <v>41338721475</v>
      </c>
      <c r="L66" s="5">
        <v>26841604043</v>
      </c>
      <c r="M66" s="5">
        <v>28665324729</v>
      </c>
      <c r="N66" s="5">
        <v>38984987175</v>
      </c>
      <c r="O66" s="5">
        <v>34250926596</v>
      </c>
      <c r="P66" s="5">
        <v>40653039839</v>
      </c>
      <c r="Q66" s="5">
        <v>19199605423</v>
      </c>
      <c r="R66" s="5">
        <v>22605142434</v>
      </c>
      <c r="S66" s="5">
        <v>26209085137</v>
      </c>
      <c r="T66" s="5">
        <v>43178330937</v>
      </c>
      <c r="U66" s="5">
        <v>33911743920</v>
      </c>
      <c r="V66" s="5">
        <v>28161867209</v>
      </c>
    </row>
    <row r="67" spans="3:22" ht="15.5" x14ac:dyDescent="0.35">
      <c r="C67" t="s">
        <v>27</v>
      </c>
      <c r="D67" s="5">
        <v>-698575785</v>
      </c>
      <c r="E67" s="5">
        <v>-1515386104</v>
      </c>
      <c r="F67" s="5">
        <v>-3000960338</v>
      </c>
      <c r="G67" s="5">
        <v>-2798830800</v>
      </c>
      <c r="I67" s="5">
        <v>-7547939251</v>
      </c>
      <c r="J67" s="5">
        <v>-5914656088</v>
      </c>
      <c r="K67" s="5">
        <v>-10687279768</v>
      </c>
      <c r="L67" s="5">
        <v>-12787322625</v>
      </c>
      <c r="M67" s="5">
        <v>-7993092605</v>
      </c>
      <c r="N67" s="5">
        <v>-8832527395</v>
      </c>
      <c r="O67" s="5">
        <v>-8506484979</v>
      </c>
      <c r="P67" s="5">
        <v>-10250978638</v>
      </c>
      <c r="Q67" s="5">
        <v>-5277612742</v>
      </c>
      <c r="R67" s="5">
        <v>-6733259519</v>
      </c>
      <c r="S67" s="5">
        <v>-7765510591</v>
      </c>
      <c r="T67" s="5">
        <v>-11221564241</v>
      </c>
      <c r="U67" s="5">
        <v>-9711871853</v>
      </c>
      <c r="V67" s="5">
        <v>-8539470412</v>
      </c>
    </row>
    <row r="68" spans="3:22" ht="15.5" x14ac:dyDescent="0.35">
      <c r="C68" t="s">
        <v>313</v>
      </c>
      <c r="D68" s="5">
        <v>-432372449</v>
      </c>
      <c r="E68" s="5">
        <v>-1287103659</v>
      </c>
      <c r="F68" s="5">
        <v>-3081595505</v>
      </c>
      <c r="G68" s="5">
        <v>-2889116879</v>
      </c>
      <c r="I68" s="5">
        <v>-7562316393</v>
      </c>
      <c r="J68" s="5">
        <v>-5929553919</v>
      </c>
      <c r="K68" s="5">
        <v>-10606740862</v>
      </c>
      <c r="L68" s="5">
        <v>-11427652742</v>
      </c>
      <c r="M68" s="5">
        <v>-8087315091</v>
      </c>
      <c r="N68" s="5">
        <v>-8613837060</v>
      </c>
      <c r="O68" s="5">
        <v>-8442405019</v>
      </c>
      <c r="P68" s="5">
        <v>-10184191952</v>
      </c>
      <c r="Q68" s="5">
        <v>-5809693750</v>
      </c>
    </row>
    <row r="69" spans="3:22" ht="15.5" x14ac:dyDescent="0.35">
      <c r="C69" t="s">
        <v>314</v>
      </c>
      <c r="D69" s="5">
        <v>103668651</v>
      </c>
      <c r="E69" s="5">
        <v>187946137</v>
      </c>
      <c r="F69" s="5">
        <v>80635167</v>
      </c>
      <c r="G69" s="5">
        <v>90286079</v>
      </c>
      <c r="I69" s="5">
        <v>430605724</v>
      </c>
      <c r="J69" s="5">
        <v>229852086</v>
      </c>
      <c r="K69" s="5">
        <v>218766016</v>
      </c>
      <c r="L69" s="5">
        <v>-1359669883</v>
      </c>
      <c r="M69" s="5">
        <v>108466452</v>
      </c>
      <c r="N69" s="5">
        <v>-217651111</v>
      </c>
      <c r="Q69" s="5">
        <v>569878568</v>
      </c>
    </row>
    <row r="70" spans="3:22" ht="15.5" x14ac:dyDescent="0.35">
      <c r="C70" t="s">
        <v>435</v>
      </c>
      <c r="D70" s="5">
        <v>-369871987</v>
      </c>
      <c r="E70" s="5">
        <v>-416228582</v>
      </c>
      <c r="I70" s="5">
        <v>-416228582</v>
      </c>
      <c r="J70" s="5">
        <v>-214954255</v>
      </c>
      <c r="K70" s="5">
        <v>-299304922</v>
      </c>
      <c r="M70" s="5">
        <v>-14243966</v>
      </c>
      <c r="N70" s="5">
        <v>-1039224</v>
      </c>
      <c r="O70" s="5">
        <v>-64079960</v>
      </c>
      <c r="P70" s="5">
        <v>-66786686</v>
      </c>
      <c r="Q70" s="5">
        <v>-37797560</v>
      </c>
    </row>
    <row r="71" spans="3:22" ht="15.5" x14ac:dyDescent="0.35">
      <c r="C71" t="s">
        <v>315</v>
      </c>
      <c r="D71" s="5">
        <v>-698575785</v>
      </c>
      <c r="E71" s="5">
        <v>-1515386104</v>
      </c>
      <c r="F71" s="5">
        <v>-3000960338</v>
      </c>
      <c r="G71" s="5">
        <v>-2798830800</v>
      </c>
      <c r="I71" s="5">
        <v>-7547939251</v>
      </c>
      <c r="J71" s="5">
        <v>-5914656088</v>
      </c>
      <c r="K71" s="5">
        <v>-10687279768</v>
      </c>
      <c r="L71" s="5">
        <v>-12787322625</v>
      </c>
      <c r="M71" s="5">
        <v>-7993092605</v>
      </c>
      <c r="N71" s="5">
        <v>-8832527395</v>
      </c>
      <c r="O71" s="5">
        <v>-8506484979</v>
      </c>
      <c r="P71" s="5">
        <v>-10250978638</v>
      </c>
      <c r="Q71" s="5">
        <v>-5277612742</v>
      </c>
      <c r="R71" s="5">
        <v>-6733259519</v>
      </c>
      <c r="S71" s="5">
        <v>-7765510591</v>
      </c>
      <c r="T71" s="5">
        <v>-11221564241</v>
      </c>
      <c r="U71" s="5">
        <v>-9711871853</v>
      </c>
      <c r="V71" s="5">
        <v>-8539470412</v>
      </c>
    </row>
    <row r="72" spans="3:22" ht="15.5" x14ac:dyDescent="0.35">
      <c r="C72" t="s">
        <v>97</v>
      </c>
      <c r="D72" s="5">
        <v>3342582918</v>
      </c>
      <c r="E72" s="5">
        <v>-8628367269</v>
      </c>
      <c r="F72" s="5">
        <v>8253078124</v>
      </c>
      <c r="G72" s="5">
        <v>12319766415</v>
      </c>
      <c r="I72" s="5">
        <v>10584713334</v>
      </c>
      <c r="J72" s="5">
        <v>5248828652</v>
      </c>
      <c r="K72" s="5">
        <v>30651441707</v>
      </c>
      <c r="L72" s="5">
        <v>14054281418</v>
      </c>
      <c r="M72" s="5">
        <v>20672232124</v>
      </c>
      <c r="N72" s="5">
        <v>30152459780</v>
      </c>
      <c r="O72" s="5">
        <v>25744441617</v>
      </c>
      <c r="P72" s="5">
        <v>30402061201</v>
      </c>
      <c r="Q72" s="5">
        <v>13921992681</v>
      </c>
      <c r="R72" s="5">
        <v>15871882915</v>
      </c>
      <c r="S72" s="5">
        <v>18443574546</v>
      </c>
      <c r="T72" s="5">
        <v>31956766696</v>
      </c>
      <c r="U72" s="5">
        <v>24199872067</v>
      </c>
      <c r="V72" s="5">
        <v>19622396797</v>
      </c>
    </row>
    <row r="73" spans="3:22" ht="15.5" x14ac:dyDescent="0.35">
      <c r="C73" t="s">
        <v>98</v>
      </c>
      <c r="D73" s="5">
        <v>-31201317</v>
      </c>
      <c r="E73" s="5">
        <v>-345919229</v>
      </c>
      <c r="F73" s="5">
        <v>59059464</v>
      </c>
      <c r="G73" s="5">
        <v>51972328</v>
      </c>
      <c r="I73" s="5">
        <v>-168740837</v>
      </c>
      <c r="J73" s="5">
        <v>206813851</v>
      </c>
      <c r="K73" s="5">
        <v>-611358737</v>
      </c>
      <c r="L73" s="5">
        <v>-302043662</v>
      </c>
      <c r="M73" s="5">
        <v>3674499776</v>
      </c>
      <c r="N73" s="5">
        <v>-258171850</v>
      </c>
      <c r="O73" s="5">
        <v>27634911</v>
      </c>
      <c r="P73" s="5">
        <v>-2252059605</v>
      </c>
      <c r="Q73" s="5">
        <v>-2555938414</v>
      </c>
      <c r="R73" s="5">
        <v>5371414253</v>
      </c>
      <c r="S73" s="5">
        <v>-1912181772</v>
      </c>
    </row>
    <row r="74" spans="3:22" ht="15.5" x14ac:dyDescent="0.35">
      <c r="C74" t="s">
        <v>100</v>
      </c>
      <c r="D74" s="5">
        <v>3311381601</v>
      </c>
      <c r="E74" s="5">
        <v>-8974286498</v>
      </c>
      <c r="F74" s="5">
        <v>8312137588</v>
      </c>
      <c r="G74" s="5">
        <v>12371738743</v>
      </c>
      <c r="I74" s="5">
        <v>10415972497</v>
      </c>
      <c r="J74" s="5">
        <v>5455642503</v>
      </c>
      <c r="K74" s="5">
        <v>30040082970</v>
      </c>
      <c r="L74" s="5">
        <v>13752237756</v>
      </c>
      <c r="M74" s="5">
        <v>24346731900</v>
      </c>
      <c r="N74" s="5">
        <v>29894287930</v>
      </c>
      <c r="O74" s="5">
        <v>25772076528</v>
      </c>
      <c r="P74" s="5">
        <v>28150001596</v>
      </c>
      <c r="Q74" s="5">
        <v>11366054267</v>
      </c>
      <c r="R74" s="5">
        <v>21243297168</v>
      </c>
      <c r="S74" s="5">
        <v>16531392774</v>
      </c>
      <c r="T74" s="5">
        <v>31956766696</v>
      </c>
      <c r="U74" s="5">
        <v>24199872067</v>
      </c>
      <c r="V74" s="5">
        <v>19622396797</v>
      </c>
    </row>
    <row r="75" spans="3:22" ht="15.5" x14ac:dyDescent="0.35">
      <c r="C75" t="s">
        <v>101</v>
      </c>
      <c r="D75" s="5">
        <v>3342582918</v>
      </c>
      <c r="E75" s="5">
        <v>-8628367270</v>
      </c>
      <c r="F75" s="5">
        <v>8253078125</v>
      </c>
      <c r="G75" s="5">
        <v>12319766415</v>
      </c>
      <c r="I75" s="5">
        <v>10584713334</v>
      </c>
      <c r="J75" s="5">
        <v>5248828652</v>
      </c>
      <c r="K75" s="5">
        <v>30651441707</v>
      </c>
      <c r="L75" s="5">
        <v>14054281418</v>
      </c>
      <c r="M75" s="5">
        <v>20672232124</v>
      </c>
      <c r="N75" s="5">
        <v>30152459780</v>
      </c>
      <c r="O75" s="5">
        <v>25744441617</v>
      </c>
      <c r="P75" s="5">
        <v>30402061201</v>
      </c>
      <c r="Q75" s="5">
        <v>13921992681</v>
      </c>
      <c r="R75" s="5">
        <v>15871882915</v>
      </c>
      <c r="S75" s="5">
        <v>18443574546</v>
      </c>
      <c r="T75" s="5">
        <v>31956766696</v>
      </c>
      <c r="U75" s="5">
        <v>24199872068</v>
      </c>
      <c r="V75" s="5">
        <v>19622396797</v>
      </c>
    </row>
    <row r="76" spans="3:22" ht="15.5" x14ac:dyDescent="0.35">
      <c r="C76" t="s">
        <v>7</v>
      </c>
      <c r="D76" s="5">
        <v>1545369813</v>
      </c>
      <c r="E76" s="5">
        <v>-10296433122</v>
      </c>
      <c r="F76" s="5">
        <v>7690858385</v>
      </c>
      <c r="G76" s="5">
        <v>12309776334</v>
      </c>
      <c r="I76" s="5">
        <v>8340713195</v>
      </c>
      <c r="J76" s="5">
        <v>4488627754</v>
      </c>
      <c r="K76" s="5">
        <v>28364840217</v>
      </c>
      <c r="L76" s="5">
        <v>12462732853</v>
      </c>
      <c r="M76" s="5">
        <v>23128448376</v>
      </c>
      <c r="N76" s="5">
        <v>29797397413</v>
      </c>
      <c r="O76" s="5">
        <v>25754613416</v>
      </c>
      <c r="P76" s="5">
        <v>28133736871</v>
      </c>
      <c r="Q76" s="5">
        <v>11382641604</v>
      </c>
      <c r="R76" s="5">
        <v>21256757006</v>
      </c>
      <c r="S76" s="5">
        <v>16535359423</v>
      </c>
      <c r="T76" s="5">
        <v>31959326818</v>
      </c>
      <c r="U76" s="5">
        <v>20569891258</v>
      </c>
      <c r="V76" s="5">
        <v>18646602971</v>
      </c>
    </row>
    <row r="77" spans="3:22" ht="15.5" x14ac:dyDescent="0.35">
      <c r="C77" t="s">
        <v>102</v>
      </c>
      <c r="D77" s="5">
        <v>3342582918</v>
      </c>
      <c r="E77" s="5">
        <v>-8628367270</v>
      </c>
      <c r="F77" s="5">
        <v>8253078125</v>
      </c>
      <c r="G77" s="5">
        <v>12319766415</v>
      </c>
      <c r="I77" s="5">
        <v>10584713334</v>
      </c>
      <c r="J77" s="5">
        <v>5248828652</v>
      </c>
      <c r="K77" s="5">
        <v>30651441707</v>
      </c>
      <c r="L77" s="5">
        <v>14054281418</v>
      </c>
      <c r="M77" s="5">
        <v>20672232124</v>
      </c>
      <c r="N77" s="5">
        <v>30152459780</v>
      </c>
      <c r="O77" s="5">
        <v>25744441617</v>
      </c>
      <c r="P77" s="5">
        <v>30402061201</v>
      </c>
      <c r="Q77" s="5">
        <v>13921992681</v>
      </c>
      <c r="R77" s="5">
        <v>15871882915</v>
      </c>
      <c r="S77" s="5">
        <v>18443574546</v>
      </c>
      <c r="T77" s="5">
        <v>31956766696</v>
      </c>
      <c r="U77" s="5">
        <v>24199872068</v>
      </c>
      <c r="V77" s="5">
        <v>19622396797</v>
      </c>
    </row>
    <row r="78" spans="3:22" ht="15.5" x14ac:dyDescent="0.35">
      <c r="C78" t="s">
        <v>103</v>
      </c>
      <c r="D78" s="5">
        <v>3311381601</v>
      </c>
      <c r="E78" s="5">
        <v>-8974286499</v>
      </c>
      <c r="F78" s="5">
        <v>8312137589</v>
      </c>
      <c r="G78" s="5">
        <v>12371738743</v>
      </c>
      <c r="I78" s="5">
        <v>10415972497</v>
      </c>
      <c r="J78" s="5">
        <v>5455642503</v>
      </c>
      <c r="K78" s="5">
        <v>30040082970</v>
      </c>
      <c r="L78" s="5">
        <v>13752237756</v>
      </c>
      <c r="M78" s="5">
        <v>24346731900</v>
      </c>
      <c r="N78" s="5">
        <v>29894287930</v>
      </c>
      <c r="O78" s="5">
        <v>25772076528</v>
      </c>
      <c r="P78" s="5">
        <v>28150001596</v>
      </c>
      <c r="Q78" s="5">
        <v>11366054267</v>
      </c>
      <c r="R78" s="5">
        <v>21243297168</v>
      </c>
      <c r="S78" s="5">
        <v>16531392774</v>
      </c>
      <c r="T78" s="5">
        <v>31956766696</v>
      </c>
      <c r="U78" s="5">
        <v>24199872068</v>
      </c>
      <c r="V78" s="5">
        <v>19622396797</v>
      </c>
    </row>
    <row r="79" spans="3:22" ht="15.5" x14ac:dyDescent="0.35">
      <c r="C79" t="s">
        <v>104</v>
      </c>
      <c r="D79" s="5">
        <v>3311381601</v>
      </c>
      <c r="E79" s="5">
        <v>-8974286499</v>
      </c>
      <c r="F79" s="5">
        <v>8312137589</v>
      </c>
      <c r="G79" s="5">
        <v>12371738743</v>
      </c>
      <c r="I79" s="5">
        <v>10415972497</v>
      </c>
      <c r="J79" s="5">
        <v>5455642503</v>
      </c>
      <c r="K79" s="5">
        <v>30040082970</v>
      </c>
      <c r="L79" s="5">
        <v>13752237756</v>
      </c>
      <c r="M79" s="5">
        <v>24346731900</v>
      </c>
      <c r="N79" s="5">
        <v>29894287930</v>
      </c>
      <c r="O79" s="5">
        <v>25772076528</v>
      </c>
      <c r="P79" s="5">
        <v>28150001596</v>
      </c>
      <c r="Q79" s="5">
        <v>11366054267</v>
      </c>
      <c r="R79" s="5">
        <v>21243297168</v>
      </c>
      <c r="S79" s="5">
        <v>16531392774</v>
      </c>
      <c r="T79" s="5">
        <v>31956766696</v>
      </c>
      <c r="U79" s="5">
        <v>24199872068</v>
      </c>
      <c r="V79" s="5">
        <v>19622396797</v>
      </c>
    </row>
    <row r="81" spans="2:22" ht="15.5" x14ac:dyDescent="0.35">
      <c r="B81" t="s">
        <v>105</v>
      </c>
      <c r="C81" t="s">
        <v>106</v>
      </c>
    </row>
    <row r="82" spans="2:22" ht="15.5" x14ac:dyDescent="0.35">
      <c r="C82" t="s">
        <v>107</v>
      </c>
    </row>
    <row r="83" spans="2:22" ht="15.5" x14ac:dyDescent="0.35">
      <c r="C83" t="s">
        <v>19</v>
      </c>
      <c r="D83" s="5">
        <v>14239430859</v>
      </c>
      <c r="E83" s="5">
        <v>13840965724</v>
      </c>
      <c r="F83" s="5">
        <v>15654348868</v>
      </c>
      <c r="G83" s="5">
        <v>8735031751</v>
      </c>
      <c r="I83" s="5">
        <v>13840965724</v>
      </c>
      <c r="J83" s="5">
        <v>8860040451</v>
      </c>
      <c r="K83" s="5">
        <v>19177926755</v>
      </c>
      <c r="L83" s="5">
        <v>15715755022</v>
      </c>
      <c r="M83" s="5">
        <v>21566665738</v>
      </c>
      <c r="N83" s="5">
        <v>13361199112</v>
      </c>
      <c r="O83" s="5">
        <v>10963823236</v>
      </c>
      <c r="P83" s="5">
        <v>9730309728</v>
      </c>
      <c r="Q83" s="5">
        <v>15063563369</v>
      </c>
      <c r="R83" s="5">
        <v>18770386339</v>
      </c>
      <c r="S83" s="5">
        <v>10900871794</v>
      </c>
      <c r="T83" s="5">
        <v>58127153781</v>
      </c>
      <c r="U83" s="5">
        <v>18676935918</v>
      </c>
      <c r="V83" s="5">
        <v>5319647989</v>
      </c>
    </row>
    <row r="84" spans="2:22" ht="15.5" x14ac:dyDescent="0.35">
      <c r="C84" t="s">
        <v>395</v>
      </c>
      <c r="D84" s="5">
        <v>7335249375</v>
      </c>
      <c r="E84" s="5">
        <v>7179131783</v>
      </c>
      <c r="F84" s="5">
        <v>6686534397</v>
      </c>
      <c r="G84" s="5">
        <v>6686534397</v>
      </c>
      <c r="I84" s="5">
        <v>7179131783</v>
      </c>
      <c r="J84" s="5">
        <v>6686534397</v>
      </c>
      <c r="K84" s="5">
        <v>11289609451</v>
      </c>
      <c r="L84" s="5">
        <v>11214358509</v>
      </c>
      <c r="M84" s="5">
        <v>10636811491</v>
      </c>
      <c r="N84" s="5">
        <v>10661447897</v>
      </c>
      <c r="O84" s="5">
        <v>10491446511</v>
      </c>
      <c r="P84" s="5">
        <v>10371745807</v>
      </c>
    </row>
    <row r="85" spans="2:22" ht="15.5" x14ac:dyDescent="0.35">
      <c r="C85" t="s">
        <v>108</v>
      </c>
      <c r="D85" s="5">
        <v>72092652220</v>
      </c>
      <c r="E85" s="5">
        <v>63361139167</v>
      </c>
      <c r="F85" s="5">
        <v>84260567962</v>
      </c>
      <c r="G85" s="5">
        <v>79437201943</v>
      </c>
      <c r="I85" s="5">
        <v>63361139167</v>
      </c>
      <c r="J85" s="5">
        <v>49030039185</v>
      </c>
      <c r="K85" s="5">
        <v>53348839891</v>
      </c>
      <c r="L85" s="5">
        <v>56716170292</v>
      </c>
      <c r="M85" s="5">
        <v>54753896950</v>
      </c>
      <c r="N85" s="5">
        <v>63949833306</v>
      </c>
      <c r="O85" s="5">
        <v>60194325243</v>
      </c>
      <c r="P85" s="5">
        <v>63347114956</v>
      </c>
      <c r="Q85" s="5">
        <v>51013891822</v>
      </c>
      <c r="R85" s="5">
        <v>47199642991</v>
      </c>
      <c r="S85" s="5">
        <v>58365839183</v>
      </c>
      <c r="T85" s="5">
        <v>76350235749</v>
      </c>
      <c r="U85" s="5">
        <v>41875974563</v>
      </c>
      <c r="V85" s="5">
        <v>32102975019</v>
      </c>
    </row>
    <row r="86" spans="2:22" ht="15.5" x14ac:dyDescent="0.35">
      <c r="C86" t="s">
        <v>110</v>
      </c>
      <c r="D86" s="5">
        <v>30815992098</v>
      </c>
      <c r="E86" s="5">
        <v>24133352354</v>
      </c>
      <c r="F86" s="5">
        <v>21748452354</v>
      </c>
      <c r="G86" s="5">
        <v>23234104684</v>
      </c>
      <c r="I86" s="5">
        <v>24133352354</v>
      </c>
      <c r="J86" s="5">
        <v>25178352354</v>
      </c>
      <c r="K86" s="5">
        <v>21888868502</v>
      </c>
      <c r="L86" s="5">
        <v>20940638905</v>
      </c>
      <c r="M86" s="5">
        <v>21781413402</v>
      </c>
      <c r="N86" s="5">
        <v>21112325459</v>
      </c>
      <c r="O86" s="5">
        <v>29524258082</v>
      </c>
      <c r="P86" s="5">
        <v>10955022786</v>
      </c>
      <c r="Q86" s="5">
        <v>3985022786</v>
      </c>
      <c r="R86" s="5">
        <v>4022422786</v>
      </c>
      <c r="S86" s="5">
        <v>4091276121</v>
      </c>
      <c r="T86" s="5">
        <v>4500998893</v>
      </c>
    </row>
    <row r="87" spans="2:22" ht="15.5" x14ac:dyDescent="0.35">
      <c r="C87" t="s">
        <v>109</v>
      </c>
      <c r="J87" s="5">
        <v>30000000</v>
      </c>
      <c r="K87" s="5">
        <v>454000000</v>
      </c>
      <c r="L87" s="5">
        <v>30000000</v>
      </c>
      <c r="M87" s="5">
        <v>30000000</v>
      </c>
      <c r="N87" s="5">
        <v>9949680</v>
      </c>
      <c r="O87" s="5">
        <v>511904955</v>
      </c>
      <c r="P87" s="5">
        <v>479339588</v>
      </c>
      <c r="Q87" s="5">
        <v>979337500</v>
      </c>
      <c r="R87" s="5">
        <v>477097500</v>
      </c>
      <c r="S87" s="5">
        <v>477097500</v>
      </c>
      <c r="T87" s="5">
        <v>1073954252</v>
      </c>
    </row>
    <row r="88" spans="2:22" ht="15.5" x14ac:dyDescent="0.35">
      <c r="C88" t="s">
        <v>111</v>
      </c>
      <c r="D88" s="5">
        <v>72092652220</v>
      </c>
      <c r="E88" s="5">
        <v>63361139167</v>
      </c>
      <c r="F88" s="5">
        <v>84260567962</v>
      </c>
      <c r="G88" s="5">
        <v>79437201943</v>
      </c>
      <c r="I88" s="5">
        <v>63361139167</v>
      </c>
      <c r="J88" s="5">
        <v>49030039185</v>
      </c>
      <c r="K88" s="5">
        <v>53348839891</v>
      </c>
      <c r="L88" s="5">
        <v>56716170292</v>
      </c>
      <c r="M88" s="5">
        <v>54753896950</v>
      </c>
      <c r="N88" s="5">
        <v>63949833306</v>
      </c>
      <c r="O88" s="5">
        <v>60194325243</v>
      </c>
      <c r="P88" s="5">
        <v>63347114956</v>
      </c>
      <c r="Q88" s="5">
        <v>51013891822</v>
      </c>
      <c r="R88" s="5">
        <v>47199642991</v>
      </c>
      <c r="S88" s="5">
        <v>58365839183</v>
      </c>
      <c r="T88" s="5">
        <v>76350235749</v>
      </c>
      <c r="U88" s="5">
        <v>41875974563</v>
      </c>
      <c r="V88" s="5">
        <v>32102975019</v>
      </c>
    </row>
    <row r="89" spans="2:22" ht="15.5" x14ac:dyDescent="0.35">
      <c r="C89" t="s">
        <v>112</v>
      </c>
      <c r="D89" s="5">
        <v>13437661240</v>
      </c>
      <c r="E89" s="5">
        <v>12732690779</v>
      </c>
      <c r="F89" s="5">
        <v>7759148666</v>
      </c>
      <c r="G89" s="5">
        <v>4799612379</v>
      </c>
      <c r="I89" s="5">
        <v>12732690779</v>
      </c>
      <c r="J89" s="5">
        <v>11955001865</v>
      </c>
      <c r="K89" s="5">
        <v>13076882628</v>
      </c>
      <c r="L89" s="5">
        <v>13736566994</v>
      </c>
      <c r="M89" s="5">
        <v>8976787016</v>
      </c>
      <c r="N89" s="5">
        <v>5118579034</v>
      </c>
      <c r="O89" s="5">
        <v>3524107858</v>
      </c>
      <c r="P89" s="5">
        <v>921290149</v>
      </c>
      <c r="Q89" s="5">
        <v>1045368784</v>
      </c>
      <c r="R89" s="5">
        <v>999115551</v>
      </c>
      <c r="S89" s="5">
        <v>1200062397</v>
      </c>
      <c r="T89" s="5">
        <v>1575086646</v>
      </c>
      <c r="U89" s="5">
        <v>994030273</v>
      </c>
      <c r="V89" s="5">
        <v>4379766870</v>
      </c>
    </row>
    <row r="90" spans="2:22" ht="15.5" x14ac:dyDescent="0.35">
      <c r="C90" t="s">
        <v>113</v>
      </c>
      <c r="D90" s="5">
        <v>13437661240</v>
      </c>
      <c r="E90" s="5">
        <v>12732690779</v>
      </c>
      <c r="F90" s="5">
        <v>7759148666</v>
      </c>
      <c r="G90" s="5">
        <v>4799612379</v>
      </c>
      <c r="I90" s="5">
        <v>12732690779</v>
      </c>
      <c r="J90" s="5">
        <v>11955001865</v>
      </c>
      <c r="K90" s="5">
        <v>13076882628</v>
      </c>
      <c r="L90" s="5">
        <v>13736566994</v>
      </c>
      <c r="M90" s="5">
        <v>8976787016</v>
      </c>
      <c r="N90" s="5">
        <v>5118579034</v>
      </c>
      <c r="O90" s="5">
        <v>3524107858</v>
      </c>
      <c r="P90" s="5">
        <v>921290149</v>
      </c>
      <c r="Q90" s="5">
        <v>1045368784</v>
      </c>
      <c r="R90" s="5">
        <v>999115551</v>
      </c>
      <c r="S90" s="5">
        <v>1200062397</v>
      </c>
      <c r="T90" s="5">
        <v>1575086646</v>
      </c>
      <c r="U90" s="5">
        <v>994030273</v>
      </c>
      <c r="V90" s="5">
        <v>4379766870</v>
      </c>
    </row>
    <row r="91" spans="2:22" ht="15.5" x14ac:dyDescent="0.35">
      <c r="C91" t="s">
        <v>114</v>
      </c>
      <c r="D91" s="5">
        <v>194213032187</v>
      </c>
      <c r="E91" s="5">
        <v>205972174469</v>
      </c>
      <c r="F91" s="5">
        <v>204681637064</v>
      </c>
      <c r="G91" s="5">
        <v>213701907425</v>
      </c>
      <c r="I91" s="5">
        <v>205972174469</v>
      </c>
      <c r="J91" s="5">
        <v>215087728328</v>
      </c>
      <c r="K91" s="5">
        <v>199928715241</v>
      </c>
      <c r="L91" s="5">
        <v>207613950014</v>
      </c>
      <c r="M91" s="5">
        <v>190144968351</v>
      </c>
      <c r="N91" s="5">
        <v>185623386596</v>
      </c>
      <c r="O91" s="5">
        <v>180839287377</v>
      </c>
      <c r="P91" s="5">
        <v>162845314432</v>
      </c>
      <c r="Q91" s="5">
        <v>159429959785</v>
      </c>
      <c r="R91" s="5">
        <v>151431399318</v>
      </c>
      <c r="S91" s="5">
        <v>159792913619</v>
      </c>
      <c r="T91" s="5">
        <v>128912575300</v>
      </c>
      <c r="U91" s="5">
        <v>119772921592</v>
      </c>
      <c r="V91" s="5">
        <v>85309165633</v>
      </c>
    </row>
    <row r="92" spans="2:22" ht="15.5" x14ac:dyDescent="0.35">
      <c r="C92" t="s">
        <v>93</v>
      </c>
      <c r="D92" s="5">
        <v>-5610137983</v>
      </c>
      <c r="E92" s="5">
        <v>-5610137983</v>
      </c>
      <c r="F92" s="5">
        <v>-2678700419</v>
      </c>
      <c r="G92" s="5">
        <v>-2678700419</v>
      </c>
      <c r="I92" s="5">
        <v>-5610137983</v>
      </c>
      <c r="J92" s="5">
        <v>-2678700419</v>
      </c>
      <c r="K92" s="5">
        <v>-2597140951</v>
      </c>
      <c r="L92" s="5">
        <v>-2597140951</v>
      </c>
      <c r="M92" s="5">
        <v>-2010851586</v>
      </c>
      <c r="O92" s="5">
        <v>-134482608</v>
      </c>
      <c r="P92" s="5">
        <v>-134482608</v>
      </c>
      <c r="Q92" s="5">
        <v>-134482608</v>
      </c>
      <c r="R92" s="5">
        <v>-134482608</v>
      </c>
      <c r="S92" s="5">
        <v>-134482608</v>
      </c>
      <c r="T92" s="5">
        <v>-134482608</v>
      </c>
      <c r="U92" s="5">
        <v>-134482608</v>
      </c>
      <c r="V92" s="5">
        <v>-134482608</v>
      </c>
    </row>
    <row r="93" spans="2:22" ht="15.5" x14ac:dyDescent="0.35">
      <c r="C93" t="s">
        <v>115</v>
      </c>
      <c r="D93" s="5">
        <v>321683650348</v>
      </c>
      <c r="E93" s="5">
        <v>316004202526</v>
      </c>
      <c r="F93" s="5">
        <v>340789921145</v>
      </c>
      <c r="G93" s="5">
        <v>323772524080</v>
      </c>
      <c r="I93" s="5">
        <v>316004202526</v>
      </c>
      <c r="J93" s="5">
        <v>310199311834</v>
      </c>
      <c r="K93" s="5">
        <v>308413652363</v>
      </c>
      <c r="L93" s="5">
        <v>312339991473</v>
      </c>
      <c r="M93" s="5">
        <v>307335545064</v>
      </c>
      <c r="N93" s="5">
        <v>290537022291</v>
      </c>
      <c r="O93" s="5">
        <v>277538146400</v>
      </c>
      <c r="P93" s="5">
        <v>266336566823</v>
      </c>
      <c r="Q93" s="5">
        <v>244356486419</v>
      </c>
      <c r="R93" s="5">
        <v>233516320194</v>
      </c>
      <c r="S93" s="5">
        <v>257135303090</v>
      </c>
      <c r="T93" s="5">
        <v>283999338360</v>
      </c>
      <c r="U93" s="5">
        <v>208089047943</v>
      </c>
      <c r="V93" s="5">
        <v>141188453038</v>
      </c>
    </row>
    <row r="94" spans="2:22" ht="15.5" x14ac:dyDescent="0.35">
      <c r="C94" t="s">
        <v>116</v>
      </c>
    </row>
    <row r="95" spans="2:22" ht="15.5" x14ac:dyDescent="0.35">
      <c r="C95" t="s">
        <v>317</v>
      </c>
      <c r="V95" s="5">
        <v>172143752</v>
      </c>
    </row>
    <row r="96" spans="2:22" ht="15.5" x14ac:dyDescent="0.35">
      <c r="C96" t="s">
        <v>123</v>
      </c>
      <c r="D96" s="5">
        <v>250190731902</v>
      </c>
      <c r="E96" s="5">
        <v>292211277113</v>
      </c>
      <c r="F96" s="5">
        <v>310154950314</v>
      </c>
      <c r="G96" s="5">
        <v>298298393129</v>
      </c>
      <c r="I96" s="5">
        <v>292211277113</v>
      </c>
      <c r="J96" s="5">
        <v>273096562106</v>
      </c>
      <c r="K96" s="5">
        <v>252118209014</v>
      </c>
      <c r="L96" s="5">
        <v>231732388074</v>
      </c>
      <c r="M96" s="5">
        <v>212753597804</v>
      </c>
      <c r="N96" s="5">
        <v>204487863689</v>
      </c>
      <c r="O96" s="5">
        <v>187217815781</v>
      </c>
      <c r="P96" s="5">
        <v>174283415905</v>
      </c>
      <c r="Q96" s="5">
        <v>173517072505</v>
      </c>
      <c r="R96" s="5">
        <v>173059344587</v>
      </c>
      <c r="S96" s="5">
        <v>163588285518</v>
      </c>
      <c r="T96" s="5">
        <v>154845426928</v>
      </c>
      <c r="U96" s="5">
        <v>86750180574</v>
      </c>
      <c r="V96" s="5">
        <v>36383470570</v>
      </c>
    </row>
    <row r="97" spans="3:22" ht="15.5" x14ac:dyDescent="0.35">
      <c r="C97" t="s">
        <v>320</v>
      </c>
      <c r="D97" s="5">
        <v>149126324</v>
      </c>
      <c r="E97" s="5">
        <v>614593342</v>
      </c>
      <c r="F97" s="5">
        <v>695938964</v>
      </c>
      <c r="G97" s="5">
        <v>771917836</v>
      </c>
      <c r="I97" s="5">
        <v>614593342</v>
      </c>
      <c r="J97" s="5">
        <v>588884806</v>
      </c>
      <c r="K97" s="5">
        <v>823045958</v>
      </c>
      <c r="L97" s="5">
        <v>606997107</v>
      </c>
      <c r="M97" s="5">
        <v>621079536</v>
      </c>
      <c r="N97" s="5">
        <v>259092392</v>
      </c>
      <c r="O97" s="5">
        <v>380316536</v>
      </c>
      <c r="P97" s="5">
        <v>341821843</v>
      </c>
      <c r="Q97" s="5">
        <v>424246500</v>
      </c>
    </row>
    <row r="98" spans="3:22" ht="15.5" x14ac:dyDescent="0.35">
      <c r="C98" t="s">
        <v>319</v>
      </c>
      <c r="D98" s="5">
        <v>28428880851</v>
      </c>
      <c r="E98" s="5">
        <v>28154784950</v>
      </c>
      <c r="F98" s="5">
        <v>27968125207</v>
      </c>
      <c r="G98" s="5">
        <v>26828115290</v>
      </c>
      <c r="I98" s="5">
        <v>28154784950</v>
      </c>
      <c r="J98" s="5">
        <v>21001177982</v>
      </c>
      <c r="K98" s="5">
        <v>17537095219</v>
      </c>
      <c r="L98" s="5">
        <v>15071799696</v>
      </c>
      <c r="M98" s="5">
        <v>14155446256</v>
      </c>
      <c r="N98" s="5">
        <v>10576783611</v>
      </c>
      <c r="O98" s="5">
        <v>18850084322</v>
      </c>
      <c r="P98" s="5">
        <v>3265273340</v>
      </c>
    </row>
    <row r="99" spans="3:22" ht="15.5" x14ac:dyDescent="0.35">
      <c r="C99" t="s">
        <v>118</v>
      </c>
      <c r="D99" s="5">
        <v>5525874312</v>
      </c>
      <c r="E99" s="5">
        <v>4633907038</v>
      </c>
      <c r="F99" s="5">
        <v>5209213281</v>
      </c>
      <c r="G99" s="5">
        <v>6843340930</v>
      </c>
      <c r="I99" s="5">
        <v>4633907038</v>
      </c>
      <c r="J99" s="5">
        <v>8517801432</v>
      </c>
      <c r="K99" s="5">
        <v>3324663482</v>
      </c>
      <c r="L99" s="5">
        <v>2945107084</v>
      </c>
      <c r="M99" s="5">
        <v>4224126964</v>
      </c>
      <c r="N99" s="5">
        <v>5152057884</v>
      </c>
      <c r="O99" s="5">
        <v>5296891292</v>
      </c>
      <c r="P99" s="5">
        <v>4024767608</v>
      </c>
      <c r="Q99" s="5">
        <v>2831992275</v>
      </c>
      <c r="R99" s="5">
        <v>1410134236</v>
      </c>
      <c r="S99" s="5">
        <v>1149158505</v>
      </c>
      <c r="T99" s="5">
        <v>879064644</v>
      </c>
      <c r="U99" s="5">
        <v>706650638</v>
      </c>
      <c r="V99" s="5">
        <v>620589175</v>
      </c>
    </row>
    <row r="100" spans="3:22" ht="15.5" x14ac:dyDescent="0.35">
      <c r="C100" t="s">
        <v>125</v>
      </c>
      <c r="D100" s="5">
        <v>332872266914</v>
      </c>
      <c r="E100" s="5">
        <v>330411230061</v>
      </c>
      <c r="F100" s="5">
        <v>348346713438</v>
      </c>
      <c r="G100" s="5">
        <v>337538916899</v>
      </c>
      <c r="I100" s="5">
        <v>330411230061</v>
      </c>
      <c r="J100" s="5">
        <v>318446295453</v>
      </c>
      <c r="K100" s="5">
        <v>292323686143</v>
      </c>
      <c r="L100" s="5">
        <v>252049048006</v>
      </c>
      <c r="M100" s="5">
        <v>234993540586</v>
      </c>
      <c r="N100" s="5">
        <v>221683616838</v>
      </c>
      <c r="O100" s="5">
        <v>213322509316</v>
      </c>
      <c r="P100" s="5">
        <v>183966787977</v>
      </c>
      <c r="Q100" s="5">
        <v>178824820561</v>
      </c>
      <c r="R100" s="5">
        <v>174469478823</v>
      </c>
      <c r="S100" s="5">
        <v>164737444023</v>
      </c>
      <c r="T100" s="5">
        <v>155724491572</v>
      </c>
      <c r="U100" s="5">
        <v>91389528712</v>
      </c>
      <c r="V100" s="5">
        <v>37391253497</v>
      </c>
    </row>
    <row r="101" spans="3:22" ht="15.5" x14ac:dyDescent="0.35">
      <c r="C101" t="s">
        <v>312</v>
      </c>
    </row>
    <row r="102" spans="3:22" ht="15.5" x14ac:dyDescent="0.35">
      <c r="C102" t="s">
        <v>126</v>
      </c>
      <c r="D102" s="5">
        <v>654555917262</v>
      </c>
      <c r="E102" s="5">
        <v>646415432587</v>
      </c>
      <c r="F102" s="5">
        <v>689136634583</v>
      </c>
      <c r="G102" s="5">
        <v>661311440979</v>
      </c>
      <c r="I102" s="5">
        <v>646415432587</v>
      </c>
      <c r="J102" s="5">
        <v>628645607287</v>
      </c>
      <c r="K102" s="5">
        <v>600737338506</v>
      </c>
      <c r="L102" s="5">
        <v>564389039479</v>
      </c>
      <c r="M102" s="5">
        <v>542329085650</v>
      </c>
      <c r="N102" s="5">
        <v>512220639129</v>
      </c>
      <c r="O102" s="5">
        <v>490860655716</v>
      </c>
      <c r="P102" s="5">
        <v>450303354800</v>
      </c>
      <c r="Q102" s="5">
        <v>423181306980</v>
      </c>
      <c r="R102" s="5">
        <v>407985799017</v>
      </c>
      <c r="S102" s="5">
        <v>421872747113</v>
      </c>
      <c r="T102" s="5">
        <v>439723829932</v>
      </c>
      <c r="U102" s="5">
        <v>299478576655</v>
      </c>
      <c r="V102" s="5">
        <v>178579706535</v>
      </c>
    </row>
    <row r="103" spans="3:22" ht="15.5" x14ac:dyDescent="0.35">
      <c r="C103" t="s">
        <v>127</v>
      </c>
    </row>
    <row r="104" spans="3:22" ht="15.5" x14ac:dyDescent="0.35">
      <c r="C104" t="s">
        <v>128</v>
      </c>
    </row>
    <row r="105" spans="3:22" ht="15.5" x14ac:dyDescent="0.35">
      <c r="C105" t="s">
        <v>129</v>
      </c>
      <c r="D105" s="5">
        <v>196968771387</v>
      </c>
      <c r="E105" s="5">
        <v>199080571167</v>
      </c>
      <c r="F105" s="5">
        <v>235032062004</v>
      </c>
      <c r="G105" s="5">
        <v>215617547647</v>
      </c>
      <c r="I105" s="5">
        <v>199080571167</v>
      </c>
      <c r="J105" s="5">
        <v>194071687181</v>
      </c>
      <c r="K105" s="5">
        <v>175767795344</v>
      </c>
      <c r="L105" s="5">
        <v>174914078408</v>
      </c>
      <c r="M105" s="5">
        <v>165727263794</v>
      </c>
      <c r="N105" s="5">
        <v>162664484708</v>
      </c>
      <c r="O105" s="5">
        <v>172681301594</v>
      </c>
      <c r="P105" s="5">
        <v>161275642980</v>
      </c>
      <c r="Q105" s="5">
        <v>162612162913</v>
      </c>
      <c r="R105" s="5">
        <v>154451484608</v>
      </c>
      <c r="S105" s="5">
        <v>177093362706</v>
      </c>
      <c r="T105" s="5">
        <v>206129979038</v>
      </c>
      <c r="U105" s="5">
        <v>74159675347</v>
      </c>
      <c r="V105" s="5">
        <v>66208567406</v>
      </c>
    </row>
    <row r="106" spans="3:22" ht="15.5" x14ac:dyDescent="0.35">
      <c r="C106" t="s">
        <v>130</v>
      </c>
    </row>
    <row r="107" spans="3:22" ht="15.5" x14ac:dyDescent="0.35">
      <c r="C107" t="s">
        <v>131</v>
      </c>
      <c r="D107" s="5">
        <v>33699882139</v>
      </c>
      <c r="E107" s="5">
        <v>25843587353</v>
      </c>
      <c r="F107" s="5">
        <v>51661592481</v>
      </c>
      <c r="G107" s="5">
        <v>37890306817</v>
      </c>
      <c r="I107" s="5">
        <v>25843587353</v>
      </c>
      <c r="J107" s="5">
        <v>18078352782</v>
      </c>
      <c r="K107" s="5">
        <v>12197321872</v>
      </c>
      <c r="L107" s="5">
        <v>17594339521</v>
      </c>
      <c r="M107" s="5">
        <v>14321710273</v>
      </c>
      <c r="N107" s="5">
        <v>14524658497</v>
      </c>
      <c r="O107" s="5">
        <v>14153950770</v>
      </c>
      <c r="P107" s="5">
        <v>18243480582</v>
      </c>
      <c r="Q107" s="5">
        <v>23005843476</v>
      </c>
      <c r="R107" s="5">
        <v>16468788410</v>
      </c>
      <c r="S107" s="5">
        <v>22055209975</v>
      </c>
      <c r="T107" s="5">
        <v>17829129211</v>
      </c>
      <c r="U107" s="5">
        <v>14961252207</v>
      </c>
      <c r="V107" s="5">
        <v>18535498693</v>
      </c>
    </row>
    <row r="108" spans="3:22" ht="15.5" x14ac:dyDescent="0.35">
      <c r="C108" t="s">
        <v>134</v>
      </c>
      <c r="D108" s="5">
        <v>116527890501</v>
      </c>
      <c r="E108" s="5">
        <v>136391498015</v>
      </c>
      <c r="F108" s="5">
        <v>145049823229</v>
      </c>
      <c r="G108" s="5">
        <v>140213567951</v>
      </c>
      <c r="I108" s="5">
        <v>136391498015</v>
      </c>
      <c r="J108" s="5">
        <v>136796966268</v>
      </c>
      <c r="K108" s="5">
        <v>118246441978</v>
      </c>
      <c r="L108" s="5">
        <v>115021310573</v>
      </c>
      <c r="M108" s="5">
        <v>117552798597</v>
      </c>
      <c r="N108" s="5">
        <v>119488929028</v>
      </c>
      <c r="O108" s="5">
        <v>120610908381</v>
      </c>
      <c r="P108" s="5">
        <v>120389399000</v>
      </c>
      <c r="Q108" s="5">
        <v>127926800000</v>
      </c>
      <c r="R108" s="5">
        <v>20937121560</v>
      </c>
      <c r="S108" s="5">
        <v>25635045989</v>
      </c>
      <c r="T108" s="5">
        <v>49126526588</v>
      </c>
      <c r="U108" s="5">
        <v>44553942220</v>
      </c>
      <c r="V108" s="5">
        <v>33077648951</v>
      </c>
    </row>
    <row r="109" spans="3:22" ht="15.5" x14ac:dyDescent="0.35">
      <c r="C109" t="s">
        <v>133</v>
      </c>
      <c r="D109" s="5">
        <v>2845220802</v>
      </c>
      <c r="E109" s="5">
        <v>2295460931</v>
      </c>
      <c r="F109" s="5">
        <v>3847860245</v>
      </c>
      <c r="G109" s="5">
        <v>3188896659</v>
      </c>
      <c r="I109" s="5">
        <v>2295460931</v>
      </c>
      <c r="J109" s="5">
        <v>2716589291</v>
      </c>
      <c r="K109" s="5">
        <v>5216084947</v>
      </c>
      <c r="L109" s="5">
        <v>5331866421</v>
      </c>
      <c r="M109" s="5">
        <v>4028862151</v>
      </c>
      <c r="N109" s="5">
        <v>3989480158</v>
      </c>
      <c r="O109" s="5">
        <v>2050053817</v>
      </c>
      <c r="P109" s="5">
        <v>6102937971</v>
      </c>
      <c r="Q109" s="5">
        <v>1780218510</v>
      </c>
      <c r="R109" s="5">
        <v>1974823172</v>
      </c>
      <c r="S109" s="5">
        <v>1139204984</v>
      </c>
      <c r="T109" s="5">
        <v>2446590673</v>
      </c>
      <c r="U109" s="5">
        <v>3283132587</v>
      </c>
      <c r="V109" s="5">
        <v>8657562730</v>
      </c>
    </row>
    <row r="110" spans="3:22" ht="15.5" x14ac:dyDescent="0.35">
      <c r="C110" t="s">
        <v>132</v>
      </c>
      <c r="D110" s="5">
        <v>4562136616</v>
      </c>
      <c r="E110" s="5">
        <v>4523981161</v>
      </c>
      <c r="F110" s="5">
        <v>4790685696</v>
      </c>
      <c r="G110" s="5">
        <v>4857061006</v>
      </c>
      <c r="I110" s="5">
        <v>4523981161</v>
      </c>
      <c r="J110" s="5">
        <v>5325458191</v>
      </c>
      <c r="K110" s="5">
        <v>6750172827</v>
      </c>
      <c r="L110" s="5">
        <v>5006136207</v>
      </c>
      <c r="M110" s="5">
        <v>887597045</v>
      </c>
      <c r="N110" s="5">
        <v>364088818</v>
      </c>
      <c r="O110" s="5">
        <v>432632912</v>
      </c>
      <c r="P110" s="5">
        <v>757768138</v>
      </c>
      <c r="Q110" s="5">
        <v>616277683</v>
      </c>
      <c r="R110" s="5">
        <v>31751948</v>
      </c>
      <c r="S110" s="5">
        <v>607497617</v>
      </c>
      <c r="T110" s="5">
        <v>27075751</v>
      </c>
      <c r="U110" s="5">
        <v>956550294</v>
      </c>
      <c r="V110" s="5">
        <v>1165576696</v>
      </c>
    </row>
    <row r="111" spans="3:22" ht="15.5" x14ac:dyDescent="0.35">
      <c r="C111" t="s">
        <v>321</v>
      </c>
      <c r="U111" s="5">
        <v>6216009874</v>
      </c>
      <c r="V111" s="5">
        <v>1248224234</v>
      </c>
    </row>
    <row r="112" spans="3:22" ht="15.5" x14ac:dyDescent="0.35">
      <c r="C112" t="s">
        <v>322</v>
      </c>
      <c r="D112" s="5">
        <v>30815992098</v>
      </c>
      <c r="E112" s="5">
        <v>24133352354</v>
      </c>
      <c r="F112" s="5">
        <v>21748452354</v>
      </c>
      <c r="G112" s="5">
        <v>23234104684</v>
      </c>
      <c r="I112" s="5">
        <v>24133352354</v>
      </c>
      <c r="J112" s="5">
        <v>25208352354</v>
      </c>
      <c r="K112" s="5">
        <v>22342868502</v>
      </c>
      <c r="L112" s="5">
        <v>20970638905</v>
      </c>
      <c r="M112" s="5">
        <v>21811413402</v>
      </c>
      <c r="N112" s="5">
        <v>21122275139</v>
      </c>
      <c r="O112" s="5">
        <v>30036163037</v>
      </c>
      <c r="P112" s="5">
        <v>11434362374</v>
      </c>
      <c r="Q112" s="5">
        <v>4964360286</v>
      </c>
      <c r="R112" s="5">
        <v>4499520286</v>
      </c>
      <c r="S112" s="5">
        <v>4568373621</v>
      </c>
      <c r="T112" s="5">
        <v>5574953145</v>
      </c>
      <c r="U112" s="5">
        <v>6216009874</v>
      </c>
      <c r="V112" s="5">
        <v>1248224234</v>
      </c>
    </row>
    <row r="113" spans="3:22" ht="15.5" x14ac:dyDescent="0.35">
      <c r="C113" t="s">
        <v>135</v>
      </c>
    </row>
    <row r="114" spans="3:22" ht="15.5" x14ac:dyDescent="0.35">
      <c r="C114" t="s">
        <v>136</v>
      </c>
      <c r="D114" s="5">
        <v>4712424466</v>
      </c>
      <c r="E114" s="5">
        <v>4955000987</v>
      </c>
      <c r="F114" s="5">
        <v>5312522632</v>
      </c>
      <c r="G114" s="5">
        <v>5547426032</v>
      </c>
      <c r="I114" s="5">
        <v>4955000987</v>
      </c>
      <c r="J114" s="5">
        <v>6137194978</v>
      </c>
      <c r="K114" s="5">
        <v>4548467738</v>
      </c>
      <c r="L114" s="5">
        <v>2431200000</v>
      </c>
      <c r="M114" s="5">
        <v>2094610716</v>
      </c>
      <c r="N114" s="5">
        <v>674982927</v>
      </c>
      <c r="O114" s="5">
        <v>1067771682</v>
      </c>
      <c r="P114" s="5">
        <v>1269444880</v>
      </c>
      <c r="Q114" s="5">
        <v>5394328252</v>
      </c>
      <c r="R114" s="5">
        <v>10751890179</v>
      </c>
      <c r="S114" s="5">
        <v>14805219565</v>
      </c>
      <c r="T114" s="5">
        <v>14907934177</v>
      </c>
      <c r="U114" s="5">
        <v>37396900157</v>
      </c>
      <c r="V114" s="5">
        <v>11424860190</v>
      </c>
    </row>
    <row r="115" spans="3:22" ht="15.5" x14ac:dyDescent="0.35">
      <c r="C115" t="s">
        <v>324</v>
      </c>
      <c r="D115" s="5">
        <v>291085894</v>
      </c>
      <c r="E115" s="5">
        <v>270734869</v>
      </c>
      <c r="F115" s="5">
        <v>459449069</v>
      </c>
      <c r="G115" s="5">
        <v>369671293</v>
      </c>
      <c r="I115" s="5">
        <v>270734869</v>
      </c>
      <c r="J115" s="5">
        <v>312418649</v>
      </c>
      <c r="K115" s="5">
        <v>181641463</v>
      </c>
      <c r="L115" s="5">
        <v>208346305</v>
      </c>
      <c r="M115" s="5">
        <v>88295411</v>
      </c>
      <c r="P115" s="5">
        <v>244207776</v>
      </c>
      <c r="U115" s="5">
        <v>660972185</v>
      </c>
      <c r="V115" s="5">
        <v>528407171</v>
      </c>
    </row>
    <row r="116" spans="3:22" ht="15.5" x14ac:dyDescent="0.35">
      <c r="C116" t="s">
        <v>870</v>
      </c>
      <c r="D116" s="5">
        <v>263240795</v>
      </c>
      <c r="E116" s="5">
        <v>271986674</v>
      </c>
      <c r="F116" s="5">
        <v>115220470</v>
      </c>
      <c r="G116" s="5">
        <v>162359413</v>
      </c>
      <c r="I116" s="5">
        <v>271986674</v>
      </c>
      <c r="J116" s="5">
        <v>173031404</v>
      </c>
      <c r="K116" s="5">
        <v>442608481</v>
      </c>
      <c r="L116" s="5">
        <v>1519228855</v>
      </c>
      <c r="M116" s="5">
        <v>1417758160</v>
      </c>
      <c r="N116" s="5">
        <v>1511763275</v>
      </c>
      <c r="V116" s="5">
        <v>514299231</v>
      </c>
    </row>
    <row r="117" spans="3:22" ht="15.5" x14ac:dyDescent="0.35">
      <c r="C117" t="s">
        <v>1191</v>
      </c>
      <c r="O117" s="5">
        <v>1522556848</v>
      </c>
      <c r="Q117" s="5">
        <v>67848000</v>
      </c>
    </row>
    <row r="118" spans="3:22" ht="15.5" x14ac:dyDescent="0.35">
      <c r="C118" t="s">
        <v>997</v>
      </c>
      <c r="R118" s="5">
        <v>203252636</v>
      </c>
      <c r="S118" s="5">
        <v>489548839</v>
      </c>
      <c r="T118" s="5">
        <v>1468842615</v>
      </c>
      <c r="U118" s="5">
        <v>3545316176</v>
      </c>
      <c r="V118" s="5">
        <v>29063714423</v>
      </c>
    </row>
    <row r="119" spans="3:22" ht="15.5" x14ac:dyDescent="0.35">
      <c r="C119" t="s">
        <v>137</v>
      </c>
      <c r="D119" s="5">
        <v>1592062207</v>
      </c>
      <c r="E119" s="5">
        <v>1752487412</v>
      </c>
      <c r="F119" s="5">
        <v>1593293921</v>
      </c>
      <c r="G119" s="5">
        <v>1766605963</v>
      </c>
      <c r="I119" s="5">
        <v>1752487412</v>
      </c>
      <c r="J119" s="5">
        <v>2653500170</v>
      </c>
      <c r="K119" s="5">
        <v>3274094152</v>
      </c>
      <c r="L119" s="5">
        <v>3778755231</v>
      </c>
      <c r="M119" s="5">
        <v>3797438209</v>
      </c>
      <c r="N119" s="5">
        <v>2333504630</v>
      </c>
      <c r="O119" s="5">
        <v>1691950382</v>
      </c>
      <c r="P119" s="5">
        <v>2609342335</v>
      </c>
      <c r="Q119" s="5">
        <v>3306434320</v>
      </c>
      <c r="R119" s="5">
        <v>106321385422</v>
      </c>
      <c r="S119" s="5">
        <v>119531841571</v>
      </c>
      <c r="T119" s="5">
        <v>127966711945</v>
      </c>
      <c r="U119" s="5">
        <v>987258082</v>
      </c>
      <c r="V119" s="5">
        <v>2673276984</v>
      </c>
    </row>
    <row r="120" spans="3:22" ht="15.5" x14ac:dyDescent="0.35">
      <c r="C120" t="s">
        <v>138</v>
      </c>
      <c r="D120" s="5">
        <v>18340196816</v>
      </c>
      <c r="E120" s="5">
        <v>18059945360</v>
      </c>
      <c r="F120" s="5">
        <v>17280370020</v>
      </c>
      <c r="G120" s="5">
        <v>17181828363</v>
      </c>
      <c r="I120" s="5">
        <v>18059945360</v>
      </c>
      <c r="J120" s="5">
        <v>17139976543</v>
      </c>
      <c r="K120" s="5">
        <v>14522254078</v>
      </c>
      <c r="L120" s="5">
        <v>11797754957</v>
      </c>
      <c r="M120" s="5">
        <v>15134095961</v>
      </c>
      <c r="N120" s="5">
        <v>16335119306</v>
      </c>
      <c r="O120" s="5">
        <v>16814651064</v>
      </c>
      <c r="P120" s="5">
        <v>13435085290</v>
      </c>
      <c r="Q120" s="5">
        <v>13176519133</v>
      </c>
      <c r="R120" s="5">
        <v>14280463740</v>
      </c>
      <c r="S120" s="5">
        <v>24168630111</v>
      </c>
      <c r="T120" s="5">
        <v>21340630745</v>
      </c>
      <c r="U120" s="5">
        <v>41603188518</v>
      </c>
      <c r="V120" s="5">
        <v>43873101929</v>
      </c>
    </row>
    <row r="121" spans="3:22" ht="15.5" x14ac:dyDescent="0.35">
      <c r="C121" t="s">
        <v>139</v>
      </c>
      <c r="D121" s="5">
        <v>18340196816</v>
      </c>
      <c r="E121" s="5">
        <v>18059945360</v>
      </c>
      <c r="F121" s="5">
        <v>17280370020</v>
      </c>
      <c r="G121" s="5">
        <v>17181828363</v>
      </c>
      <c r="I121" s="5">
        <v>18059945360</v>
      </c>
      <c r="J121" s="5">
        <v>17139976543</v>
      </c>
      <c r="K121" s="5">
        <v>14522254078</v>
      </c>
      <c r="L121" s="5">
        <v>11797754957</v>
      </c>
      <c r="M121" s="5">
        <v>15134095961</v>
      </c>
      <c r="N121" s="5">
        <v>16335119306</v>
      </c>
      <c r="O121" s="5">
        <v>16814651064</v>
      </c>
      <c r="P121" s="5">
        <v>13435085290</v>
      </c>
      <c r="Q121" s="5">
        <v>13176519133</v>
      </c>
      <c r="R121" s="5">
        <v>14280463740</v>
      </c>
      <c r="S121" s="5">
        <v>24168630111</v>
      </c>
      <c r="T121" s="5">
        <v>21340630745</v>
      </c>
      <c r="U121" s="5">
        <v>41603188518</v>
      </c>
      <c r="V121" s="5">
        <v>43873101929</v>
      </c>
    </row>
    <row r="122" spans="3:22" ht="15.5" x14ac:dyDescent="0.35">
      <c r="C122" t="s">
        <v>327</v>
      </c>
    </row>
    <row r="123" spans="3:22" ht="15.5" x14ac:dyDescent="0.35">
      <c r="C123" t="s">
        <v>328</v>
      </c>
      <c r="D123" s="5">
        <v>5266751155</v>
      </c>
      <c r="E123" s="5">
        <v>5497722530</v>
      </c>
      <c r="F123" s="5">
        <v>5887192171</v>
      </c>
      <c r="G123" s="5">
        <v>6079456738</v>
      </c>
      <c r="I123" s="5">
        <v>5497722530</v>
      </c>
      <c r="J123" s="5">
        <v>6622645031</v>
      </c>
      <c r="K123" s="5">
        <v>5172717682</v>
      </c>
      <c r="L123" s="5">
        <v>4158775160</v>
      </c>
      <c r="M123" s="5">
        <v>3600664287</v>
      </c>
      <c r="N123" s="5">
        <v>2186746202</v>
      </c>
      <c r="O123" s="5">
        <v>2590328530</v>
      </c>
      <c r="P123" s="5">
        <v>1513652656</v>
      </c>
      <c r="Q123" s="5">
        <v>5462176252</v>
      </c>
      <c r="R123" s="5">
        <v>10955142815</v>
      </c>
      <c r="S123" s="5">
        <v>15294768404</v>
      </c>
      <c r="T123" s="5">
        <v>16376776792</v>
      </c>
      <c r="U123" s="5">
        <v>41603188518</v>
      </c>
      <c r="V123" s="5">
        <v>41531281015</v>
      </c>
    </row>
    <row r="124" spans="3:22" ht="15.5" x14ac:dyDescent="0.35">
      <c r="C124" t="s">
        <v>142</v>
      </c>
      <c r="D124" s="5">
        <v>215308968203</v>
      </c>
      <c r="E124" s="5">
        <v>217140516527</v>
      </c>
      <c r="F124" s="5">
        <v>252312432024</v>
      </c>
      <c r="G124" s="5">
        <v>232799376010</v>
      </c>
      <c r="I124" s="5">
        <v>217140516527</v>
      </c>
      <c r="J124" s="5">
        <v>211211663724</v>
      </c>
      <c r="K124" s="5">
        <v>190290049422</v>
      </c>
      <c r="L124" s="5">
        <v>186711833365</v>
      </c>
      <c r="M124" s="5">
        <v>180861359755</v>
      </c>
      <c r="N124" s="5">
        <v>178999604014</v>
      </c>
      <c r="O124" s="5">
        <v>189495952658</v>
      </c>
      <c r="P124" s="5">
        <v>174710728270</v>
      </c>
      <c r="Q124" s="5">
        <v>175788682046</v>
      </c>
      <c r="R124" s="5">
        <v>168731948348</v>
      </c>
      <c r="S124" s="5">
        <v>201261992817</v>
      </c>
      <c r="T124" s="5">
        <v>227470609783</v>
      </c>
      <c r="U124" s="5">
        <v>115762863865</v>
      </c>
      <c r="V124" s="5">
        <v>110081669335</v>
      </c>
    </row>
    <row r="125" spans="3:22" ht="15.5" x14ac:dyDescent="0.35">
      <c r="C125" t="s">
        <v>143</v>
      </c>
    </row>
    <row r="126" spans="3:22" ht="15.5" x14ac:dyDescent="0.35">
      <c r="C126" t="s">
        <v>144</v>
      </c>
      <c r="D126" s="5">
        <v>107576000000</v>
      </c>
      <c r="E126" s="5">
        <v>107576000000</v>
      </c>
      <c r="F126" s="5">
        <v>107576000000</v>
      </c>
      <c r="G126" s="5">
        <v>107576000000</v>
      </c>
      <c r="I126" s="5">
        <v>107576000000</v>
      </c>
      <c r="J126" s="5">
        <v>107576000000</v>
      </c>
      <c r="K126" s="5">
        <v>107576000000</v>
      </c>
      <c r="L126" s="5">
        <v>107576000000</v>
      </c>
      <c r="M126" s="5">
        <v>107576000000</v>
      </c>
      <c r="N126" s="5">
        <v>107576000000</v>
      </c>
      <c r="O126" s="5">
        <v>107576000000</v>
      </c>
      <c r="P126" s="5">
        <v>107576000000</v>
      </c>
      <c r="Q126" s="5">
        <v>107576000000</v>
      </c>
      <c r="R126" s="5">
        <v>107576000000</v>
      </c>
      <c r="S126" s="5">
        <v>107576000000</v>
      </c>
      <c r="T126" s="5">
        <v>107500000000</v>
      </c>
      <c r="U126" s="5">
        <v>140500000000</v>
      </c>
      <c r="V126" s="5">
        <v>10000420000</v>
      </c>
    </row>
    <row r="127" spans="3:22" ht="15.5" x14ac:dyDescent="0.35">
      <c r="C127" t="s">
        <v>145</v>
      </c>
      <c r="D127" s="5">
        <v>33937353656</v>
      </c>
      <c r="E127" s="5">
        <v>33937353656</v>
      </c>
      <c r="F127" s="5">
        <v>33937353656</v>
      </c>
      <c r="G127" s="5">
        <v>33937353656</v>
      </c>
      <c r="I127" s="5">
        <v>33937353656</v>
      </c>
      <c r="J127" s="5">
        <v>33937353656</v>
      </c>
      <c r="K127" s="5">
        <v>33937353656</v>
      </c>
      <c r="L127" s="5">
        <v>33937353656</v>
      </c>
      <c r="M127" s="5">
        <v>33937353656</v>
      </c>
      <c r="N127" s="5">
        <v>33937353656</v>
      </c>
      <c r="O127" s="5">
        <v>33937353656</v>
      </c>
      <c r="P127" s="5">
        <v>33937353656</v>
      </c>
      <c r="Q127" s="5">
        <v>33937353656</v>
      </c>
      <c r="R127" s="5">
        <v>33937353656</v>
      </c>
      <c r="S127" s="5">
        <v>33503984326</v>
      </c>
      <c r="T127" s="5">
        <v>33427734326</v>
      </c>
      <c r="U127" s="5">
        <v>4370431826</v>
      </c>
      <c r="V127" s="5">
        <v>4370431826</v>
      </c>
    </row>
    <row r="128" spans="3:22" ht="15.5" x14ac:dyDescent="0.35">
      <c r="C128" t="s">
        <v>146</v>
      </c>
      <c r="D128" s="5">
        <v>268007001605</v>
      </c>
      <c r="E128" s="5">
        <v>266461631793</v>
      </c>
      <c r="F128" s="5">
        <v>276758064915</v>
      </c>
      <c r="G128" s="5">
        <v>269067206530</v>
      </c>
      <c r="I128" s="5">
        <v>266461631793</v>
      </c>
      <c r="J128" s="5">
        <v>258120918598</v>
      </c>
      <c r="K128" s="5">
        <v>253632290844</v>
      </c>
      <c r="L128" s="5">
        <v>225267450627</v>
      </c>
      <c r="M128" s="5">
        <v>212804717774</v>
      </c>
      <c r="N128" s="5">
        <v>189676269398</v>
      </c>
      <c r="O128" s="5">
        <v>159878871985</v>
      </c>
      <c r="P128" s="5">
        <v>134124258569</v>
      </c>
      <c r="Q128" s="5">
        <v>105990521698</v>
      </c>
      <c r="R128" s="5">
        <v>97835160094</v>
      </c>
      <c r="S128" s="5">
        <v>79641973216</v>
      </c>
      <c r="T128" s="5">
        <v>71432642336</v>
      </c>
      <c r="U128" s="5">
        <v>38945090557</v>
      </c>
      <c r="V128" s="5">
        <v>54226994969</v>
      </c>
    </row>
    <row r="129" spans="2:22" ht="15.5" x14ac:dyDescent="0.35">
      <c r="C129" t="s">
        <v>147</v>
      </c>
      <c r="D129" s="5">
        <v>16000000000</v>
      </c>
      <c r="E129" s="5">
        <v>16000000000</v>
      </c>
      <c r="F129" s="5">
        <v>16000000000</v>
      </c>
      <c r="G129" s="5">
        <v>16000000000</v>
      </c>
      <c r="I129" s="5">
        <v>16000000000</v>
      </c>
      <c r="J129" s="5">
        <v>16000000000</v>
      </c>
      <c r="K129" s="5">
        <v>16000000000</v>
      </c>
      <c r="L129" s="5">
        <v>16000000000</v>
      </c>
      <c r="M129" s="5">
        <v>16000000000</v>
      </c>
      <c r="N129" s="5">
        <v>16000000000</v>
      </c>
      <c r="O129" s="5">
        <v>16000000000</v>
      </c>
      <c r="P129" s="5">
        <v>16000000000</v>
      </c>
      <c r="Q129" s="5">
        <v>16000000000</v>
      </c>
    </row>
    <row r="130" spans="2:22" ht="15.5" x14ac:dyDescent="0.35">
      <c r="C130" t="s">
        <v>148</v>
      </c>
      <c r="D130" s="5">
        <v>252007001605</v>
      </c>
      <c r="E130" s="5">
        <v>250461631793</v>
      </c>
      <c r="F130" s="5">
        <v>260758064915</v>
      </c>
      <c r="G130" s="5">
        <v>253067206530</v>
      </c>
      <c r="I130" s="5">
        <v>250461631793</v>
      </c>
      <c r="J130" s="5">
        <v>242120918598</v>
      </c>
      <c r="K130" s="5">
        <v>237632290844</v>
      </c>
      <c r="L130" s="5">
        <v>209267450627</v>
      </c>
      <c r="M130" s="5">
        <v>196804717774</v>
      </c>
      <c r="N130" s="5">
        <v>173676269398</v>
      </c>
      <c r="O130" s="5">
        <v>143878871985</v>
      </c>
      <c r="P130" s="5">
        <v>118124258569</v>
      </c>
      <c r="Q130" s="5">
        <v>89990521698</v>
      </c>
    </row>
    <row r="131" spans="2:22" ht="15.5" x14ac:dyDescent="0.35">
      <c r="C131" t="s">
        <v>149</v>
      </c>
      <c r="D131" s="5">
        <v>268007001605</v>
      </c>
      <c r="E131" s="5">
        <v>266461631793</v>
      </c>
      <c r="F131" s="5">
        <v>276758064915</v>
      </c>
      <c r="G131" s="5">
        <v>269067206530</v>
      </c>
      <c r="I131" s="5">
        <v>266461631793</v>
      </c>
      <c r="J131" s="5">
        <v>258120918598</v>
      </c>
      <c r="K131" s="5">
        <v>253632290844</v>
      </c>
      <c r="L131" s="5">
        <v>225267450627</v>
      </c>
      <c r="M131" s="5">
        <v>212804717774</v>
      </c>
      <c r="N131" s="5">
        <v>189676269398</v>
      </c>
      <c r="O131" s="5">
        <v>159878871985</v>
      </c>
      <c r="P131" s="5">
        <v>134124258569</v>
      </c>
      <c r="Q131" s="5">
        <v>105990521698</v>
      </c>
      <c r="R131" s="5">
        <v>97835160094</v>
      </c>
      <c r="S131" s="5">
        <v>79641973216</v>
      </c>
      <c r="T131" s="5">
        <v>71432642336</v>
      </c>
      <c r="U131" s="5">
        <v>38945090557</v>
      </c>
      <c r="V131" s="5">
        <v>54226994969</v>
      </c>
    </row>
    <row r="132" spans="2:22" ht="15.5" x14ac:dyDescent="0.35">
      <c r="C132" t="s">
        <v>150</v>
      </c>
      <c r="D132" s="5">
        <v>35336731782</v>
      </c>
      <c r="E132" s="5">
        <v>26910068594</v>
      </c>
      <c r="F132" s="5">
        <v>21231484407</v>
      </c>
      <c r="G132" s="5">
        <v>20610205203</v>
      </c>
      <c r="I132" s="5">
        <v>26910068594</v>
      </c>
      <c r="J132" s="5">
        <v>20478371728</v>
      </c>
      <c r="K132" s="5">
        <v>17898785535</v>
      </c>
      <c r="L132" s="5">
        <v>13493542782</v>
      </c>
      <c r="M132" s="5">
        <v>9160506051</v>
      </c>
      <c r="N132" s="5">
        <v>2031412061</v>
      </c>
      <c r="O132" s="5">
        <v>106960025</v>
      </c>
      <c r="P132" s="5">
        <v>89496913</v>
      </c>
      <c r="Q132" s="5">
        <v>23232188</v>
      </c>
      <c r="R132" s="5">
        <v>39819525</v>
      </c>
      <c r="S132" s="5">
        <v>23279363</v>
      </c>
      <c r="T132" s="5">
        <v>27326094</v>
      </c>
      <c r="U132" s="5">
        <v>34673014</v>
      </c>
      <c r="V132" s="5">
        <v>34673013</v>
      </c>
    </row>
    <row r="133" spans="2:22" ht="15.5" x14ac:dyDescent="0.35">
      <c r="C133" t="s">
        <v>9</v>
      </c>
      <c r="D133" s="5">
        <v>439246949060</v>
      </c>
      <c r="E133" s="5">
        <v>429274916060</v>
      </c>
      <c r="F133" s="5">
        <v>436824202559</v>
      </c>
      <c r="G133" s="5">
        <v>428512064970</v>
      </c>
      <c r="I133" s="5">
        <v>429274916060</v>
      </c>
      <c r="J133" s="5">
        <v>417433943563</v>
      </c>
      <c r="K133" s="5">
        <v>410447289084</v>
      </c>
      <c r="L133" s="5">
        <v>377677206114</v>
      </c>
      <c r="M133" s="5">
        <v>361467725895</v>
      </c>
      <c r="N133" s="5">
        <v>333221035115</v>
      </c>
      <c r="O133" s="5">
        <v>301364703058</v>
      </c>
      <c r="P133" s="5">
        <v>275592626530</v>
      </c>
      <c r="Q133" s="5">
        <v>247392624934</v>
      </c>
      <c r="R133" s="5">
        <v>239253850667</v>
      </c>
      <c r="S133" s="5">
        <v>220610754297</v>
      </c>
      <c r="T133" s="5">
        <v>212253220148</v>
      </c>
      <c r="U133" s="5">
        <v>183715712789</v>
      </c>
      <c r="V133" s="5">
        <v>68498037200</v>
      </c>
    </row>
    <row r="134" spans="2:22" ht="15.5" x14ac:dyDescent="0.35">
      <c r="C134" t="s">
        <v>151</v>
      </c>
      <c r="D134" s="5">
        <v>654555917263</v>
      </c>
      <c r="E134" s="5">
        <v>646415432587</v>
      </c>
      <c r="F134" s="5">
        <v>689136634583</v>
      </c>
      <c r="G134" s="5">
        <v>661311440980</v>
      </c>
      <c r="I134" s="5">
        <v>646415432587</v>
      </c>
      <c r="J134" s="5">
        <v>628645607287</v>
      </c>
      <c r="K134" s="5">
        <v>600737338506</v>
      </c>
      <c r="L134" s="5">
        <v>564389039479</v>
      </c>
      <c r="M134" s="5">
        <v>542329085650</v>
      </c>
      <c r="N134" s="5">
        <v>512220639129</v>
      </c>
      <c r="O134" s="5">
        <v>490860655716</v>
      </c>
      <c r="P134" s="5">
        <v>450303354800</v>
      </c>
      <c r="Q134" s="5">
        <v>423181306980</v>
      </c>
      <c r="R134" s="5">
        <v>407985799015</v>
      </c>
      <c r="S134" s="5">
        <v>421872747114</v>
      </c>
      <c r="T134" s="5">
        <v>439723829931</v>
      </c>
      <c r="U134" s="5">
        <v>299478576654</v>
      </c>
      <c r="V134" s="5">
        <v>178579706535</v>
      </c>
    </row>
    <row r="135" spans="2:22" ht="15.5" x14ac:dyDescent="0.35">
      <c r="C135" t="s">
        <v>152</v>
      </c>
      <c r="D135" s="5">
        <v>1075760000</v>
      </c>
      <c r="E135" s="5">
        <v>1075760000</v>
      </c>
      <c r="F135" s="5">
        <v>1075760000</v>
      </c>
      <c r="G135" s="5">
        <v>1075760000</v>
      </c>
      <c r="I135" s="5">
        <v>1075760000</v>
      </c>
      <c r="J135" s="5">
        <v>1075760000</v>
      </c>
      <c r="K135" s="5">
        <v>1075760000</v>
      </c>
      <c r="L135" s="5">
        <v>1075760000</v>
      </c>
      <c r="M135" s="5">
        <v>1075760000</v>
      </c>
      <c r="N135" s="5">
        <v>1075760000</v>
      </c>
      <c r="O135" s="5">
        <v>1075760000</v>
      </c>
      <c r="P135" s="5">
        <v>1075760000</v>
      </c>
      <c r="Q135" s="5">
        <v>1075760000</v>
      </c>
      <c r="R135" s="5">
        <v>1075760000</v>
      </c>
      <c r="S135" s="5">
        <v>1075760000</v>
      </c>
      <c r="T135" s="5">
        <v>1405000000</v>
      </c>
      <c r="U135" s="5">
        <v>1405000000</v>
      </c>
      <c r="V135" s="5">
        <v>11390</v>
      </c>
    </row>
    <row r="137" spans="2:22" ht="15.5" x14ac:dyDescent="0.35">
      <c r="B137" t="s">
        <v>153</v>
      </c>
      <c r="C137" t="s">
        <v>154</v>
      </c>
      <c r="D137" s="5">
        <v>24315149519</v>
      </c>
      <c r="E137" s="5">
        <v>-18625203270</v>
      </c>
      <c r="F137" s="5">
        <v>25148496573</v>
      </c>
      <c r="G137" s="5">
        <v>9254935997</v>
      </c>
      <c r="I137" s="5">
        <v>31084527899</v>
      </c>
      <c r="J137" s="5">
        <v>2395535141</v>
      </c>
      <c r="K137" s="5">
        <v>30696987207</v>
      </c>
      <c r="L137" s="5">
        <v>26320107916</v>
      </c>
      <c r="M137" s="5">
        <v>19860831566</v>
      </c>
      <c r="N137" s="5">
        <v>25431274798</v>
      </c>
      <c r="O137" s="5">
        <v>37059345494</v>
      </c>
      <c r="P137" s="5">
        <v>27583121972</v>
      </c>
      <c r="Q137" s="5">
        <v>8238805310</v>
      </c>
      <c r="R137" s="5">
        <v>39892829665</v>
      </c>
      <c r="S137" s="5">
        <v>12492895463</v>
      </c>
      <c r="T137" s="5">
        <v>-8934864561</v>
      </c>
      <c r="U137" s="5">
        <v>32608048455</v>
      </c>
      <c r="V137" s="5">
        <v>-4963820792</v>
      </c>
    </row>
    <row r="138" spans="2:22" ht="15.5" x14ac:dyDescent="0.35">
      <c r="C138" t="s">
        <v>331</v>
      </c>
      <c r="D138" s="5">
        <v>89360309423</v>
      </c>
      <c r="E138" s="5">
        <v>79021722894</v>
      </c>
      <c r="F138" s="5">
        <v>88083962354</v>
      </c>
      <c r="G138" s="5">
        <v>64501351671</v>
      </c>
      <c r="I138" s="5">
        <v>304711772626</v>
      </c>
      <c r="J138" s="5">
        <v>278627777732</v>
      </c>
      <c r="K138" s="5">
        <v>302599105694</v>
      </c>
      <c r="L138" s="5">
        <v>291987760946</v>
      </c>
      <c r="M138" s="5">
        <v>265133123344</v>
      </c>
      <c r="N138" s="5">
        <v>273231078667</v>
      </c>
      <c r="O138" s="5">
        <v>245914483712</v>
      </c>
      <c r="P138" s="5">
        <v>204175720402</v>
      </c>
      <c r="Q138" s="5">
        <v>164251693520</v>
      </c>
      <c r="R138" s="5">
        <v>181379368279</v>
      </c>
      <c r="S138" s="5">
        <v>220099785008</v>
      </c>
      <c r="T138" s="5">
        <v>221306720849</v>
      </c>
      <c r="U138" s="5">
        <v>192576241350</v>
      </c>
      <c r="V138" s="5">
        <v>160397110460</v>
      </c>
    </row>
    <row r="139" spans="2:22" ht="15.5" x14ac:dyDescent="0.35">
      <c r="C139" t="s">
        <v>999</v>
      </c>
    </row>
    <row r="140" spans="2:22" ht="15.5" x14ac:dyDescent="0.35">
      <c r="C140" t="s">
        <v>333</v>
      </c>
      <c r="D140" s="5">
        <v>-32117433899</v>
      </c>
      <c r="F140" s="5">
        <v>52729658401</v>
      </c>
      <c r="G140" s="5">
        <v>-29307958292</v>
      </c>
      <c r="O140" s="5">
        <v>-120079824962</v>
      </c>
      <c r="P140" s="5">
        <v>-91728708816</v>
      </c>
      <c r="Q140" s="5">
        <v>-67902624883</v>
      </c>
      <c r="R140" s="5">
        <v>-64035236385</v>
      </c>
      <c r="S140" s="5">
        <v>-107158806050</v>
      </c>
      <c r="T140" s="5">
        <v>-139953718819</v>
      </c>
      <c r="U140" s="5">
        <v>-70474614731</v>
      </c>
      <c r="V140" s="5">
        <v>-106959974336</v>
      </c>
    </row>
    <row r="141" spans="2:22" ht="15.5" x14ac:dyDescent="0.35">
      <c r="C141" t="s">
        <v>335</v>
      </c>
      <c r="O141" s="5">
        <v>-51867117327</v>
      </c>
      <c r="P141" s="5">
        <v>-39863585492</v>
      </c>
      <c r="Q141" s="5">
        <v>-34927465569</v>
      </c>
      <c r="R141" s="5">
        <v>-237381814</v>
      </c>
      <c r="S141" s="5">
        <v>-390385800</v>
      </c>
      <c r="T141" s="5">
        <v>-125595085</v>
      </c>
      <c r="U141" s="5">
        <v>-30060765364</v>
      </c>
      <c r="V141" s="5">
        <v>-24396049208</v>
      </c>
    </row>
    <row r="142" spans="2:22" ht="15.5" x14ac:dyDescent="0.35">
      <c r="C142" t="s">
        <v>434</v>
      </c>
      <c r="D142" s="5">
        <v>-22450150199</v>
      </c>
      <c r="F142" s="5">
        <v>39247250987</v>
      </c>
      <c r="G142" s="5">
        <v>-15861677864</v>
      </c>
      <c r="O142" s="5">
        <v>-27599620115</v>
      </c>
      <c r="P142" s="5">
        <v>-29102995555</v>
      </c>
      <c r="Q142" s="5">
        <v>-30025302869</v>
      </c>
      <c r="R142" s="5">
        <v>-53883429189</v>
      </c>
      <c r="S142" s="5">
        <v>-67667467507</v>
      </c>
      <c r="T142" s="5">
        <v>-65517280696</v>
      </c>
      <c r="U142" s="5">
        <v>-30733354843</v>
      </c>
      <c r="V142" s="5">
        <v>-19937573317</v>
      </c>
    </row>
    <row r="143" spans="2:22" ht="15.5" x14ac:dyDescent="0.35">
      <c r="C143" t="s">
        <v>1002</v>
      </c>
      <c r="D143" s="5">
        <v>-54567584098</v>
      </c>
      <c r="F143" s="5">
        <v>91976909388</v>
      </c>
      <c r="G143" s="5">
        <v>-45169636156</v>
      </c>
      <c r="O143" s="5">
        <v>-199546562404</v>
      </c>
      <c r="P143" s="5">
        <v>-160695289863</v>
      </c>
      <c r="Q143" s="5">
        <v>-132855393321</v>
      </c>
      <c r="R143" s="5">
        <v>-118156047388</v>
      </c>
      <c r="S143" s="5">
        <v>-175216659357</v>
      </c>
      <c r="T143" s="5">
        <v>-205596594600</v>
      </c>
      <c r="U143" s="5">
        <v>-131268734938</v>
      </c>
      <c r="V143" s="5">
        <v>-151293596861</v>
      </c>
    </row>
    <row r="144" spans="2:22" ht="15.5" x14ac:dyDescent="0.35">
      <c r="C144" t="s">
        <v>571</v>
      </c>
      <c r="E144" s="5">
        <v>-118109764424</v>
      </c>
      <c r="F144" s="5">
        <v>-133282661892</v>
      </c>
      <c r="I144" s="5">
        <v>-251392426316</v>
      </c>
      <c r="J144" s="5">
        <v>-246563237039</v>
      </c>
      <c r="K144" s="5">
        <v>-242377894102</v>
      </c>
      <c r="L144" s="5">
        <v>-241423583144</v>
      </c>
      <c r="M144" s="5">
        <v>-221218443353</v>
      </c>
      <c r="N144" s="5">
        <v>-212503046783</v>
      </c>
    </row>
    <row r="145" spans="3:22" ht="15.5" x14ac:dyDescent="0.35">
      <c r="C145" t="s">
        <v>508</v>
      </c>
      <c r="D145" s="5">
        <v>331712179</v>
      </c>
      <c r="E145" s="5">
        <v>651978934</v>
      </c>
      <c r="F145" s="5">
        <v>79388422</v>
      </c>
      <c r="G145" s="5">
        <v>37569974</v>
      </c>
      <c r="I145" s="5">
        <v>877358182</v>
      </c>
      <c r="J145" s="5">
        <v>911458198</v>
      </c>
      <c r="K145" s="5">
        <v>743198421</v>
      </c>
      <c r="L145" s="5">
        <v>667894210</v>
      </c>
      <c r="M145" s="5">
        <v>565518568</v>
      </c>
      <c r="N145" s="5">
        <v>806725066</v>
      </c>
      <c r="O145" s="5">
        <v>541891245</v>
      </c>
      <c r="P145" s="5">
        <v>491791985</v>
      </c>
      <c r="Q145" s="5">
        <v>266125205</v>
      </c>
      <c r="R145" s="5">
        <v>336328506</v>
      </c>
      <c r="S145" s="5">
        <v>1127295682</v>
      </c>
      <c r="T145" s="5">
        <v>1400660658</v>
      </c>
      <c r="U145" s="5">
        <v>165289752</v>
      </c>
      <c r="V145" s="5">
        <v>67727475</v>
      </c>
    </row>
    <row r="146" spans="3:22" ht="15.5" x14ac:dyDescent="0.35">
      <c r="C146" t="s">
        <v>607</v>
      </c>
      <c r="D146" s="5">
        <v>-9400495637</v>
      </c>
      <c r="E146" s="5">
        <v>19996591894</v>
      </c>
      <c r="F146" s="5">
        <v>-13496397079</v>
      </c>
      <c r="G146" s="5">
        <v>-6853751337</v>
      </c>
      <c r="I146" s="5">
        <v>-8350917772</v>
      </c>
      <c r="J146" s="5">
        <v>-15904341942</v>
      </c>
      <c r="K146" s="5">
        <v>-14894891247</v>
      </c>
      <c r="L146" s="5">
        <v>-9217018240</v>
      </c>
      <c r="M146" s="5">
        <v>-10291768441</v>
      </c>
      <c r="N146" s="5">
        <v>-20555299403</v>
      </c>
      <c r="O146" s="5">
        <v>-13502335577</v>
      </c>
      <c r="P146" s="5">
        <v>-6370347975</v>
      </c>
      <c r="Q146" s="5">
        <v>-8019790683</v>
      </c>
      <c r="R146" s="5">
        <v>-7159975603</v>
      </c>
      <c r="S146" s="5">
        <v>-8694319922</v>
      </c>
      <c r="T146" s="5">
        <v>-10730460826</v>
      </c>
      <c r="U146" s="5">
        <v>-9711871853</v>
      </c>
      <c r="V146" s="5">
        <v>-4236260046</v>
      </c>
    </row>
    <row r="147" spans="3:22" ht="15.5" x14ac:dyDescent="0.35">
      <c r="C147" t="s">
        <v>1192</v>
      </c>
      <c r="D147" s="5">
        <v>-3325780683</v>
      </c>
      <c r="E147" s="5">
        <v>-2808361526</v>
      </c>
      <c r="F147" s="5">
        <v>-5264616387</v>
      </c>
      <c r="G147" s="5">
        <v>-4652536255</v>
      </c>
      <c r="I147" s="5">
        <v>-17653440823</v>
      </c>
      <c r="J147" s="5">
        <v>-16370664896</v>
      </c>
      <c r="K147" s="5">
        <v>-14566696001</v>
      </c>
      <c r="L147" s="5">
        <v>-14705582069</v>
      </c>
      <c r="M147" s="5">
        <v>-13927748712</v>
      </c>
      <c r="N147" s="5">
        <v>-15548182749</v>
      </c>
      <c r="O147" s="5">
        <v>-14867170551</v>
      </c>
      <c r="Q147" s="5">
        <v>-14789896116</v>
      </c>
      <c r="R147" s="5">
        <v>-16843110570</v>
      </c>
      <c r="S147" s="5">
        <v>-24823205948</v>
      </c>
      <c r="T147" s="5">
        <v>-15481731953</v>
      </c>
      <c r="U147" s="5">
        <v>-20110919125</v>
      </c>
      <c r="V147" s="5">
        <v>-6530520877</v>
      </c>
    </row>
    <row r="148" spans="3:22" ht="15.5" x14ac:dyDescent="0.35">
      <c r="C148" t="s">
        <v>1193</v>
      </c>
      <c r="E148" s="5">
        <v>-343667441</v>
      </c>
      <c r="I148" s="5">
        <v>-343667441</v>
      </c>
      <c r="J148" s="5">
        <v>-521639619</v>
      </c>
      <c r="K148" s="5">
        <v>-805835558</v>
      </c>
      <c r="L148" s="5">
        <v>-989363787</v>
      </c>
      <c r="M148" s="5">
        <v>-399849840</v>
      </c>
    </row>
    <row r="149" spans="3:22" ht="15.5" x14ac:dyDescent="0.35">
      <c r="C149" t="s">
        <v>851</v>
      </c>
      <c r="E149" s="5">
        <v>3235849443</v>
      </c>
      <c r="I149" s="5">
        <v>3235849443</v>
      </c>
      <c r="J149" s="5">
        <v>2216182707</v>
      </c>
    </row>
    <row r="150" spans="3:22" ht="15.5" x14ac:dyDescent="0.35">
      <c r="C150" t="s">
        <v>367</v>
      </c>
      <c r="N150" s="5">
        <v>546398872</v>
      </c>
    </row>
    <row r="151" spans="3:22" ht="15.5" x14ac:dyDescent="0.35">
      <c r="C151" t="s">
        <v>161</v>
      </c>
      <c r="D151" s="5">
        <v>-20175832635</v>
      </c>
      <c r="E151" s="5">
        <v>-7154726381</v>
      </c>
      <c r="F151" s="5">
        <v>-3554370802</v>
      </c>
      <c r="G151" s="5">
        <v>-1999451019</v>
      </c>
      <c r="I151" s="5">
        <v>-4255308756</v>
      </c>
      <c r="J151" s="5">
        <v>12562792761</v>
      </c>
      <c r="K151" s="5">
        <v>2487022764</v>
      </c>
      <c r="L151" s="5">
        <v>-9589047642</v>
      </c>
      <c r="M151" s="5">
        <v>-4222322337</v>
      </c>
      <c r="N151" s="5">
        <v>-3168111388</v>
      </c>
      <c r="O151" s="5">
        <v>-4017711240</v>
      </c>
      <c r="P151" s="5">
        <v>-14275489472</v>
      </c>
      <c r="Q151" s="5">
        <v>-5049652113</v>
      </c>
      <c r="R151" s="5">
        <v>-24465864999</v>
      </c>
      <c r="S151" s="5">
        <v>-40281997165</v>
      </c>
      <c r="T151" s="5">
        <v>117241372919</v>
      </c>
      <c r="U151" s="5">
        <v>34133912247</v>
      </c>
      <c r="V151" s="5">
        <v>19399714332</v>
      </c>
    </row>
    <row r="152" spans="3:22" ht="15.5" x14ac:dyDescent="0.35">
      <c r="C152" t="s">
        <v>162</v>
      </c>
      <c r="D152" s="5">
        <v>-3740851750</v>
      </c>
      <c r="E152" s="5">
        <v>23925392577</v>
      </c>
      <c r="F152" s="5">
        <v>-14674808652</v>
      </c>
      <c r="G152" s="5">
        <v>-11202251133</v>
      </c>
      <c r="I152" s="5">
        <v>-21889447799</v>
      </c>
      <c r="J152" s="5">
        <v>-28557429284</v>
      </c>
      <c r="K152" s="5">
        <v>-30782303316</v>
      </c>
      <c r="L152" s="5">
        <v>-22535494555</v>
      </c>
      <c r="M152" s="5">
        <v>-12268940952</v>
      </c>
      <c r="N152" s="5">
        <v>-19865787534</v>
      </c>
      <c r="O152" s="5">
        <v>-31808120746</v>
      </c>
      <c r="P152" s="5">
        <v>-8544353253</v>
      </c>
      <c r="Q152" s="5">
        <v>-6992509055</v>
      </c>
      <c r="R152" s="5">
        <v>-7557450121</v>
      </c>
      <c r="S152" s="5">
        <v>-19437180285</v>
      </c>
      <c r="T152" s="5">
        <v>-68856290495</v>
      </c>
      <c r="U152" s="5">
        <v>-53384672773</v>
      </c>
      <c r="V152" s="5">
        <v>-16842355759</v>
      </c>
    </row>
    <row r="153" spans="3:22" ht="15.5" x14ac:dyDescent="0.35">
      <c r="C153" t="s">
        <v>163</v>
      </c>
      <c r="D153" s="5">
        <v>-3740851750</v>
      </c>
      <c r="E153" s="5">
        <v>25373676797</v>
      </c>
      <c r="F153" s="5">
        <v>-14674808652</v>
      </c>
      <c r="G153" s="5">
        <v>-11202251133</v>
      </c>
      <c r="I153" s="5">
        <v>-20441163579</v>
      </c>
      <c r="J153" s="5">
        <v>-20136884582</v>
      </c>
      <c r="K153" s="5">
        <v>-30262159176</v>
      </c>
      <c r="L153" s="5">
        <v>-22322022722</v>
      </c>
      <c r="M153" s="5">
        <v>-12050669110</v>
      </c>
      <c r="N153" s="5">
        <v>-12683737345</v>
      </c>
      <c r="O153" s="5">
        <v>-16093433650</v>
      </c>
      <c r="P153" s="5">
        <v>-5244353253</v>
      </c>
      <c r="Q153" s="5">
        <v>-6663949055</v>
      </c>
      <c r="R153" s="5">
        <v>-7986650121</v>
      </c>
      <c r="S153" s="5">
        <v>-19878180285</v>
      </c>
      <c r="T153" s="5">
        <v>-68921290495</v>
      </c>
      <c r="U153" s="5">
        <v>-53384672773</v>
      </c>
      <c r="V153" s="5">
        <v>-18161135337</v>
      </c>
    </row>
    <row r="154" spans="3:22" ht="15.5" x14ac:dyDescent="0.35">
      <c r="C154" t="s">
        <v>610</v>
      </c>
      <c r="E154" s="5">
        <v>69008979</v>
      </c>
      <c r="I154" s="5">
        <v>69008979</v>
      </c>
      <c r="L154" s="5">
        <v>21054167</v>
      </c>
      <c r="M154" s="5">
        <v>352090908</v>
      </c>
      <c r="N154" s="5">
        <v>2949811</v>
      </c>
      <c r="O154" s="5">
        <v>504460000</v>
      </c>
      <c r="R154" s="5">
        <v>429200000</v>
      </c>
      <c r="S154" s="5">
        <v>441000000</v>
      </c>
      <c r="T154" s="5">
        <v>65000000</v>
      </c>
      <c r="V154" s="5">
        <v>41000000</v>
      </c>
    </row>
    <row r="155" spans="3:22" ht="15.5" x14ac:dyDescent="0.35">
      <c r="C155" t="s">
        <v>347</v>
      </c>
      <c r="E155" s="5">
        <v>-347293199</v>
      </c>
      <c r="I155" s="5">
        <v>-347293199</v>
      </c>
      <c r="J155" s="5">
        <v>-132334604</v>
      </c>
      <c r="K155" s="5">
        <v>-520144140</v>
      </c>
      <c r="L155" s="5">
        <v>-234526000</v>
      </c>
      <c r="M155" s="5">
        <v>-570362750</v>
      </c>
      <c r="O155" s="5">
        <v>-219147096</v>
      </c>
      <c r="Q155" s="5">
        <v>-328560000</v>
      </c>
    </row>
    <row r="156" spans="3:22" ht="15.5" x14ac:dyDescent="0.35">
      <c r="C156" t="s">
        <v>1194</v>
      </c>
    </row>
    <row r="157" spans="3:22" ht="15.5" x14ac:dyDescent="0.35">
      <c r="C157" t="s">
        <v>1195</v>
      </c>
      <c r="J157" s="5">
        <v>-8288210098</v>
      </c>
    </row>
    <row r="158" spans="3:22" ht="15.5" x14ac:dyDescent="0.35">
      <c r="C158" t="s">
        <v>1196</v>
      </c>
      <c r="V158" s="5">
        <v>-350000000</v>
      </c>
    </row>
    <row r="159" spans="3:22" ht="15.5" x14ac:dyDescent="0.35">
      <c r="C159" t="s">
        <v>1197</v>
      </c>
      <c r="J159" s="5">
        <v>-8288210098</v>
      </c>
      <c r="V159" s="5">
        <v>-350000000</v>
      </c>
    </row>
    <row r="160" spans="3:22" ht="15.5" x14ac:dyDescent="0.35">
      <c r="C160" t="s">
        <v>1198</v>
      </c>
      <c r="N160" s="5">
        <v>-7185000000</v>
      </c>
      <c r="O160" s="5">
        <v>-16000000000</v>
      </c>
      <c r="P160" s="5">
        <v>-3300000000</v>
      </c>
    </row>
    <row r="161" spans="3:22" ht="15.5" x14ac:dyDescent="0.35">
      <c r="C161" t="s">
        <v>982</v>
      </c>
      <c r="V161" s="5">
        <v>-1052220422</v>
      </c>
    </row>
    <row r="162" spans="3:22" ht="15.5" x14ac:dyDescent="0.35">
      <c r="C162" t="s">
        <v>789</v>
      </c>
      <c r="E162" s="5">
        <v>-1170000000</v>
      </c>
      <c r="I162" s="5">
        <v>-1170000000</v>
      </c>
    </row>
    <row r="163" spans="3:22" ht="15.5" x14ac:dyDescent="0.35">
      <c r="C163" t="s">
        <v>424</v>
      </c>
      <c r="V163" s="5">
        <v>2680000000</v>
      </c>
    </row>
    <row r="164" spans="3:22" ht="15.5" x14ac:dyDescent="0.35">
      <c r="C164" t="s">
        <v>175</v>
      </c>
      <c r="D164" s="5">
        <v>-20175832635</v>
      </c>
      <c r="E164" s="5">
        <v>-7154726381</v>
      </c>
      <c r="F164" s="5">
        <v>-3554370802</v>
      </c>
      <c r="G164" s="5">
        <v>-1999451019</v>
      </c>
      <c r="I164" s="5">
        <v>-4255308756</v>
      </c>
      <c r="J164" s="5">
        <v>12562792761</v>
      </c>
      <c r="K164" s="5">
        <v>2487022764</v>
      </c>
      <c r="L164" s="5">
        <v>-9589047642</v>
      </c>
      <c r="M164" s="5">
        <v>-4222322337</v>
      </c>
      <c r="N164" s="5">
        <v>-3168111388</v>
      </c>
      <c r="O164" s="5">
        <v>-4017711240</v>
      </c>
      <c r="P164" s="5">
        <v>-14275489472</v>
      </c>
      <c r="Q164" s="5">
        <v>-5049652113</v>
      </c>
      <c r="R164" s="5">
        <v>-24465864999</v>
      </c>
      <c r="S164" s="5">
        <v>-40281997165</v>
      </c>
      <c r="T164" s="5">
        <v>117241372919</v>
      </c>
      <c r="U164" s="5">
        <v>34133912247</v>
      </c>
      <c r="V164" s="5">
        <v>19399714332</v>
      </c>
    </row>
    <row r="165" spans="3:22" ht="15.5" x14ac:dyDescent="0.35">
      <c r="C165" t="s">
        <v>920</v>
      </c>
      <c r="S165" s="5">
        <v>152250000</v>
      </c>
      <c r="U165" s="5">
        <v>60500000000</v>
      </c>
    </row>
    <row r="166" spans="3:22" ht="15.5" x14ac:dyDescent="0.35">
      <c r="C166" t="s">
        <v>1199</v>
      </c>
    </row>
    <row r="167" spans="3:22" ht="15.5" x14ac:dyDescent="0.35">
      <c r="C167" t="s">
        <v>1200</v>
      </c>
      <c r="E167" s="5">
        <v>-9638990509</v>
      </c>
      <c r="F167" s="5">
        <v>-1970138945</v>
      </c>
      <c r="G167" s="5">
        <v>143654468</v>
      </c>
    </row>
    <row r="168" spans="3:22" ht="15.5" x14ac:dyDescent="0.35">
      <c r="C168" t="s">
        <v>682</v>
      </c>
      <c r="T168" s="5">
        <v>4909850716</v>
      </c>
      <c r="U168" s="5">
        <v>1018561359</v>
      </c>
      <c r="V168" s="5">
        <v>1041829200</v>
      </c>
    </row>
    <row r="169" spans="3:22" ht="15.5" x14ac:dyDescent="0.35">
      <c r="C169" t="s">
        <v>683</v>
      </c>
      <c r="E169" s="5">
        <v>3459900000</v>
      </c>
      <c r="F169" s="5">
        <v>-1485652330</v>
      </c>
      <c r="G169" s="5">
        <v>-1974247670</v>
      </c>
      <c r="S169" s="5">
        <v>-1006579524</v>
      </c>
      <c r="T169" s="5">
        <v>-318576107</v>
      </c>
      <c r="U169" s="5">
        <v>-743752063</v>
      </c>
      <c r="V169" s="5">
        <v>-4504557715</v>
      </c>
    </row>
    <row r="170" spans="3:22" ht="15.5" x14ac:dyDescent="0.35">
      <c r="C170" t="s">
        <v>1201</v>
      </c>
      <c r="D170" s="5">
        <v>-20106184035</v>
      </c>
      <c r="E170" s="5">
        <v>-9638990509</v>
      </c>
      <c r="F170" s="5">
        <v>-1970138945</v>
      </c>
      <c r="G170" s="5">
        <v>143654468</v>
      </c>
      <c r="I170" s="5">
        <v>-2761267650</v>
      </c>
      <c r="J170" s="5">
        <v>14515112851</v>
      </c>
      <c r="K170" s="5">
        <v>4894590505</v>
      </c>
      <c r="L170" s="5">
        <v>-3216704517</v>
      </c>
      <c r="M170" s="5">
        <v>-1934729624</v>
      </c>
      <c r="N170" s="5">
        <v>-1712950415</v>
      </c>
      <c r="O170" s="5">
        <v>-963566993</v>
      </c>
      <c r="P170" s="5">
        <v>-13867225053</v>
      </c>
      <c r="Q170" s="5">
        <v>-1039495725</v>
      </c>
      <c r="R170" s="5">
        <v>-20491733470</v>
      </c>
      <c r="S170" s="5">
        <v>-31456053171</v>
      </c>
      <c r="T170" s="5">
        <v>114947036862</v>
      </c>
      <c r="U170" s="5">
        <v>-19336558841</v>
      </c>
      <c r="V170" s="5">
        <v>27077340659</v>
      </c>
    </row>
    <row r="171" spans="3:22" ht="15.5" x14ac:dyDescent="0.35">
      <c r="C171" t="s">
        <v>1202</v>
      </c>
    </row>
    <row r="172" spans="3:22" ht="15.5" x14ac:dyDescent="0.35">
      <c r="C172" t="s">
        <v>1203</v>
      </c>
      <c r="E172" s="5">
        <v>3459900000</v>
      </c>
      <c r="F172" s="5">
        <v>-1485652330</v>
      </c>
      <c r="G172" s="5">
        <v>-1974247670</v>
      </c>
      <c r="S172" s="5">
        <v>-1006579524</v>
      </c>
      <c r="T172" s="5">
        <v>4591274609</v>
      </c>
      <c r="U172" s="5">
        <v>274809296</v>
      </c>
      <c r="V172" s="5">
        <v>-3462728515</v>
      </c>
    </row>
    <row r="173" spans="3:22" ht="15.5" x14ac:dyDescent="0.35">
      <c r="C173" t="s">
        <v>1204</v>
      </c>
      <c r="Q173" s="5">
        <v>-3227280000</v>
      </c>
      <c r="R173" s="5">
        <v>-2856630971</v>
      </c>
      <c r="S173" s="5">
        <v>-5978714330</v>
      </c>
    </row>
    <row r="174" spans="3:22" ht="15.5" x14ac:dyDescent="0.35">
      <c r="C174" t="s">
        <v>1205</v>
      </c>
      <c r="U174" s="5">
        <v>-5922266472</v>
      </c>
      <c r="V174" s="5">
        <v>-1440000000</v>
      </c>
    </row>
    <row r="175" spans="3:22" ht="15.5" x14ac:dyDescent="0.35">
      <c r="C175" t="s">
        <v>589</v>
      </c>
      <c r="E175" s="5">
        <v>518405234</v>
      </c>
      <c r="F175" s="5">
        <v>-518405234</v>
      </c>
      <c r="O175" s="5">
        <v>-438465286</v>
      </c>
      <c r="P175" s="5">
        <v>-59035500</v>
      </c>
      <c r="Q175" s="5">
        <v>-424595778</v>
      </c>
      <c r="R175" s="5">
        <v>-1117500558</v>
      </c>
      <c r="S175" s="5">
        <v>-1992900140</v>
      </c>
      <c r="T175" s="5">
        <v>-2296938552</v>
      </c>
      <c r="U175" s="5">
        <v>-1382071736</v>
      </c>
      <c r="V175" s="5">
        <v>-674897812</v>
      </c>
    </row>
    <row r="176" spans="3:22" ht="15.5" x14ac:dyDescent="0.35">
      <c r="C176" t="s">
        <v>1206</v>
      </c>
    </row>
    <row r="177" spans="2:22" ht="15.5" x14ac:dyDescent="0.35">
      <c r="C177" t="s">
        <v>1207</v>
      </c>
      <c r="V177" s="5">
        <v>-2100000000</v>
      </c>
    </row>
    <row r="178" spans="2:22" ht="15.5" x14ac:dyDescent="0.35">
      <c r="C178" t="s">
        <v>371</v>
      </c>
      <c r="E178" s="5">
        <v>-583665941</v>
      </c>
      <c r="I178" s="5">
        <v>-583665941</v>
      </c>
      <c r="J178" s="5">
        <v>-1377875646</v>
      </c>
      <c r="K178" s="5">
        <v>-2123678849</v>
      </c>
      <c r="L178" s="5">
        <v>-5776787570</v>
      </c>
      <c r="M178" s="5">
        <v>-2252592713</v>
      </c>
      <c r="N178" s="5">
        <v>-2001559845</v>
      </c>
    </row>
    <row r="179" spans="2:22" ht="15.5" x14ac:dyDescent="0.35">
      <c r="C179" t="s">
        <v>370</v>
      </c>
      <c r="D179" s="5">
        <v>-69648600</v>
      </c>
      <c r="E179" s="5">
        <v>-383388578</v>
      </c>
      <c r="F179" s="5">
        <v>419825707</v>
      </c>
      <c r="G179" s="5">
        <v>-168857817</v>
      </c>
      <c r="I179" s="5">
        <v>-383388578</v>
      </c>
      <c r="J179" s="5">
        <v>-539663071</v>
      </c>
      <c r="K179" s="5">
        <v>-255234898</v>
      </c>
      <c r="L179" s="5">
        <v>-557431569</v>
      </c>
      <c r="M179" s="5">
        <v>-33918665</v>
      </c>
    </row>
    <row r="180" spans="2:22" ht="15.5" x14ac:dyDescent="0.35">
      <c r="C180" t="s">
        <v>1208</v>
      </c>
      <c r="E180" s="5">
        <v>-34389201</v>
      </c>
      <c r="I180" s="5">
        <v>-34389201</v>
      </c>
      <c r="J180" s="5">
        <v>-34781373</v>
      </c>
      <c r="K180" s="5">
        <v>-28653994</v>
      </c>
      <c r="L180" s="5">
        <v>-38123986</v>
      </c>
      <c r="M180" s="5">
        <v>-1081335</v>
      </c>
    </row>
    <row r="181" spans="2:22" ht="15.5" x14ac:dyDescent="0.35">
      <c r="C181" t="s">
        <v>1209</v>
      </c>
      <c r="O181" s="5">
        <v>-233468093</v>
      </c>
      <c r="P181" s="5">
        <v>-74016000</v>
      </c>
      <c r="Q181" s="5">
        <v>-261747722</v>
      </c>
    </row>
    <row r="182" spans="2:22" ht="15.5" x14ac:dyDescent="0.35">
      <c r="C182" t="s">
        <v>395</v>
      </c>
      <c r="E182" s="5">
        <v>-492597386</v>
      </c>
      <c r="I182" s="5">
        <v>-492597386</v>
      </c>
      <c r="O182" s="5">
        <v>-119700704</v>
      </c>
      <c r="P182" s="5">
        <v>-275212919</v>
      </c>
      <c r="Q182" s="5">
        <v>-96532888</v>
      </c>
    </row>
    <row r="183" spans="2:22" ht="15.5" x14ac:dyDescent="0.35">
      <c r="C183" t="s">
        <v>312</v>
      </c>
      <c r="O183" s="5">
        <v>-2262510164</v>
      </c>
    </row>
    <row r="184" spans="2:22" ht="15.5" x14ac:dyDescent="0.35">
      <c r="C184" t="s">
        <v>186</v>
      </c>
      <c r="D184" s="5">
        <v>398465134</v>
      </c>
      <c r="E184" s="5">
        <v>-1854537074</v>
      </c>
      <c r="F184" s="5">
        <v>6919317119</v>
      </c>
      <c r="G184" s="5">
        <v>-3946766155</v>
      </c>
      <c r="I184" s="5">
        <v>4939771344</v>
      </c>
      <c r="J184" s="5">
        <v>-13599101382</v>
      </c>
      <c r="K184" s="5">
        <v>2401706655</v>
      </c>
      <c r="L184" s="5">
        <v>-5804434281</v>
      </c>
      <c r="M184" s="5">
        <v>3369568277</v>
      </c>
      <c r="N184" s="5">
        <v>2397375876</v>
      </c>
      <c r="O184" s="5">
        <v>1233513508</v>
      </c>
      <c r="P184" s="5">
        <v>4763279247</v>
      </c>
      <c r="Q184" s="5">
        <v>-3803355858</v>
      </c>
      <c r="R184" s="5">
        <v>7869514545</v>
      </c>
      <c r="S184" s="5">
        <v>-47226281987</v>
      </c>
      <c r="T184" s="5">
        <v>39450217863</v>
      </c>
      <c r="U184" s="5">
        <v>13357287929</v>
      </c>
      <c r="V184" s="5">
        <v>-2406462219</v>
      </c>
    </row>
    <row r="185" spans="2:22" ht="15.5" x14ac:dyDescent="0.35">
      <c r="C185" t="s">
        <v>188</v>
      </c>
      <c r="D185" s="5">
        <v>13840965724</v>
      </c>
      <c r="E185" s="5">
        <v>-9131102070</v>
      </c>
      <c r="I185" s="5">
        <v>-271061619</v>
      </c>
      <c r="J185" s="5">
        <v>13328039763</v>
      </c>
      <c r="K185" s="5">
        <v>10926333108</v>
      </c>
      <c r="L185" s="5">
        <v>16730767389</v>
      </c>
      <c r="M185" s="5">
        <v>13361199112</v>
      </c>
      <c r="N185" s="5">
        <v>10963823236</v>
      </c>
      <c r="O185" s="5">
        <v>9730309728</v>
      </c>
      <c r="P185" s="5">
        <v>4967030481</v>
      </c>
      <c r="Q185" s="5">
        <v>8770386339</v>
      </c>
      <c r="R185" s="5">
        <v>10900871794</v>
      </c>
      <c r="S185" s="5">
        <v>58127153781</v>
      </c>
      <c r="T185" s="5">
        <v>18676935918</v>
      </c>
      <c r="U185" s="5">
        <v>5319647989</v>
      </c>
      <c r="V185" s="5">
        <v>10283523456</v>
      </c>
    </row>
    <row r="186" spans="2:22" ht="15.5" x14ac:dyDescent="0.35">
      <c r="C186" t="s">
        <v>187</v>
      </c>
      <c r="V186" s="5">
        <v>231934414</v>
      </c>
    </row>
    <row r="187" spans="2:22" ht="15.5" x14ac:dyDescent="0.35">
      <c r="C187" t="s">
        <v>1210</v>
      </c>
      <c r="V187" s="5">
        <v>-2789347662</v>
      </c>
    </row>
    <row r="188" spans="2:22" ht="15.5" x14ac:dyDescent="0.35">
      <c r="C188" t="s">
        <v>189</v>
      </c>
      <c r="D188" s="5">
        <v>14239430858</v>
      </c>
      <c r="E188" s="5">
        <v>-10985639144</v>
      </c>
      <c r="F188" s="5">
        <v>6919317119</v>
      </c>
      <c r="G188" s="5">
        <v>-3946766155</v>
      </c>
      <c r="I188" s="5">
        <v>4668709725</v>
      </c>
      <c r="J188" s="5">
        <v>-271061619</v>
      </c>
      <c r="K188" s="5">
        <v>13328039763</v>
      </c>
      <c r="L188" s="5">
        <v>10926333108</v>
      </c>
      <c r="M188" s="5">
        <v>16730767389</v>
      </c>
      <c r="N188" s="5">
        <v>13361199112</v>
      </c>
      <c r="O188" s="5">
        <v>10963823236</v>
      </c>
      <c r="P188" s="5">
        <v>9730309728</v>
      </c>
      <c r="Q188" s="5">
        <v>4967030481</v>
      </c>
      <c r="R188" s="5">
        <v>18770386339</v>
      </c>
      <c r="S188" s="5">
        <v>10900871794</v>
      </c>
      <c r="T188" s="5">
        <v>58127153781</v>
      </c>
      <c r="U188" s="5">
        <v>18676935918</v>
      </c>
      <c r="V188" s="5">
        <v>5319647989</v>
      </c>
    </row>
    <row r="190" spans="2:22" ht="15.5" x14ac:dyDescent="0.35">
      <c r="B190" t="s">
        <v>190</v>
      </c>
      <c r="C190" t="s">
        <v>11</v>
      </c>
      <c r="D190" s="5">
        <v>1080000000</v>
      </c>
      <c r="E190" s="5">
        <v>1080000000</v>
      </c>
      <c r="F190" s="5">
        <v>1080000000</v>
      </c>
      <c r="G190" s="5">
        <v>1080000000</v>
      </c>
      <c r="I190" s="5">
        <v>1080000000</v>
      </c>
      <c r="J190" s="5">
        <v>1080000000</v>
      </c>
      <c r="K190" s="5">
        <v>1080000000</v>
      </c>
      <c r="L190" s="5">
        <v>1080000000</v>
      </c>
      <c r="M190" s="5">
        <v>1080000000</v>
      </c>
      <c r="N190" s="5">
        <v>1080000000</v>
      </c>
      <c r="O190" s="5">
        <v>1080000000</v>
      </c>
      <c r="P190" s="5">
        <v>1080000000</v>
      </c>
      <c r="Q190" s="5">
        <v>1080000000</v>
      </c>
      <c r="R190" s="5">
        <v>1080000000</v>
      </c>
      <c r="S190" s="5">
        <v>1080000000</v>
      </c>
      <c r="T190" s="5">
        <v>1410000000</v>
      </c>
      <c r="U190" s="5">
        <v>1410000000</v>
      </c>
      <c r="V190" s="5">
        <v>0</v>
      </c>
    </row>
    <row r="191" spans="2:22" ht="15.5" x14ac:dyDescent="0.35">
      <c r="C191" t="s">
        <v>191</v>
      </c>
      <c r="D191" s="6">
        <v>1.47</v>
      </c>
      <c r="E191" s="6">
        <v>-9.26</v>
      </c>
      <c r="F191" s="6">
        <v>7.09</v>
      </c>
      <c r="G191" s="6">
        <v>11.39</v>
      </c>
    </row>
    <row r="192" spans="2:22" ht="15.5" x14ac:dyDescent="0.35">
      <c r="C192" t="s">
        <v>192</v>
      </c>
      <c r="D192" s="6">
        <v>122.45</v>
      </c>
      <c r="E192" s="6">
        <v>-22.25</v>
      </c>
      <c r="F192" s="6">
        <v>25.53</v>
      </c>
      <c r="G192" s="6">
        <v>15.01</v>
      </c>
    </row>
    <row r="193" spans="3:7" ht="15.5" x14ac:dyDescent="0.35">
      <c r="C193" t="s">
        <v>70</v>
      </c>
      <c r="D193" s="6">
        <v>2.25</v>
      </c>
      <c r="E193" s="6">
        <v>4.04</v>
      </c>
      <c r="F193" s="6">
        <v>2.0499999999999998</v>
      </c>
      <c r="G193" s="6">
        <v>1.97</v>
      </c>
    </row>
    <row r="194" spans="3:7" ht="15.5" x14ac:dyDescent="0.35">
      <c r="C194" t="s">
        <v>193</v>
      </c>
      <c r="D194" s="5">
        <v>7600000000</v>
      </c>
      <c r="E194" s="5">
        <v>4990000000</v>
      </c>
      <c r="F194" s="5">
        <v>18550000000</v>
      </c>
      <c r="G194" s="5">
        <v>19270000000</v>
      </c>
    </row>
    <row r="195" spans="3:7" ht="15.5" x14ac:dyDescent="0.35">
      <c r="C195" t="s">
        <v>194</v>
      </c>
      <c r="D195" s="6">
        <v>2.3999999999999998E-3</v>
      </c>
      <c r="E195" s="6">
        <v>-1.54E-2</v>
      </c>
      <c r="F195" s="6">
        <v>1.11E-2</v>
      </c>
      <c r="G195" s="6">
        <v>1.8500000000000003E-2</v>
      </c>
    </row>
    <row r="196" spans="3:7" ht="15.5" x14ac:dyDescent="0.35">
      <c r="C196" t="s">
        <v>195</v>
      </c>
      <c r="D196" s="6">
        <v>3.9000000000000003E-3</v>
      </c>
      <c r="E196" s="6">
        <v>-2.4799999999999999E-2</v>
      </c>
      <c r="F196" s="6">
        <v>1.84E-2</v>
      </c>
      <c r="G196" s="6">
        <v>3.0099999999999998E-2</v>
      </c>
    </row>
    <row r="197" spans="3:7" ht="15.5" x14ac:dyDescent="0.35">
      <c r="C197" t="s">
        <v>196</v>
      </c>
      <c r="D197" s="6">
        <v>1.54E-2</v>
      </c>
      <c r="E197" s="6">
        <v>3.4000000000000002E-3</v>
      </c>
      <c r="F197" s="6">
        <v>3.4599999999999999E-2</v>
      </c>
      <c r="G197" s="6">
        <v>3.6299999999999999E-2</v>
      </c>
    </row>
    <row r="198" spans="3:7" ht="15.5" x14ac:dyDescent="0.35">
      <c r="C198" t="s">
        <v>197</v>
      </c>
      <c r="D198" s="6">
        <v>2.09</v>
      </c>
      <c r="E198" s="6">
        <v>0.49</v>
      </c>
      <c r="F198" s="6">
        <v>2.95</v>
      </c>
      <c r="G198" s="6">
        <v>3.43</v>
      </c>
    </row>
    <row r="199" spans="3:7" ht="15.5" x14ac:dyDescent="0.35">
      <c r="C199" t="s">
        <v>198</v>
      </c>
      <c r="D199" s="5">
        <v>439000000000</v>
      </c>
      <c r="E199" s="5">
        <v>429000000000</v>
      </c>
      <c r="F199" s="5">
        <v>437000000000</v>
      </c>
      <c r="G199" s="5">
        <v>429000000000</v>
      </c>
    </row>
    <row r="200" spans="3:7" ht="15.5" x14ac:dyDescent="0.35">
      <c r="C200" t="s">
        <v>199</v>
      </c>
      <c r="D200" s="6">
        <v>0.48</v>
      </c>
      <c r="E200" s="6">
        <v>0.55000000000000004</v>
      </c>
      <c r="F200" s="6">
        <v>0.47</v>
      </c>
      <c r="G200" s="6">
        <v>0.45</v>
      </c>
    </row>
    <row r="201" spans="3:7" ht="15.5" x14ac:dyDescent="0.35">
      <c r="C201" t="s">
        <v>200</v>
      </c>
      <c r="D201" s="6">
        <v>375.46</v>
      </c>
      <c r="E201" s="6">
        <v>374.03</v>
      </c>
      <c r="F201" s="6">
        <v>386.32</v>
      </c>
      <c r="G201" s="6">
        <v>379.18</v>
      </c>
    </row>
    <row r="202" spans="3:7" ht="15.5" x14ac:dyDescent="0.35">
      <c r="C202" t="s">
        <v>201</v>
      </c>
      <c r="D202" s="6">
        <v>0.48</v>
      </c>
      <c r="E202" s="6">
        <v>0.55000000000000004</v>
      </c>
      <c r="F202" s="6">
        <v>0.47</v>
      </c>
      <c r="G202" s="6">
        <v>0.45</v>
      </c>
    </row>
    <row r="203" spans="3:7" ht="15.5" x14ac:dyDescent="0.35">
      <c r="C203" t="s">
        <v>202</v>
      </c>
      <c r="D203" s="6">
        <v>375.33</v>
      </c>
      <c r="E203" s="6">
        <v>373.46</v>
      </c>
      <c r="F203" s="6">
        <v>385.68</v>
      </c>
      <c r="G203" s="6">
        <v>378.46</v>
      </c>
    </row>
    <row r="204" spans="3:7" ht="15.5" x14ac:dyDescent="0.35">
      <c r="C204" t="s">
        <v>203</v>
      </c>
      <c r="D204" s="5">
        <v>118000000000</v>
      </c>
      <c r="E204" s="5">
        <v>138000000000</v>
      </c>
      <c r="F204" s="5">
        <v>147000000000</v>
      </c>
      <c r="G204" s="5">
        <v>142000000000</v>
      </c>
    </row>
    <row r="205" spans="3:7" ht="15.5" x14ac:dyDescent="0.35">
      <c r="C205" t="s">
        <v>204</v>
      </c>
      <c r="D205" s="5">
        <v>5000000000</v>
      </c>
      <c r="E205" s="5">
        <v>5000000000</v>
      </c>
      <c r="F205" s="5">
        <v>6000000000</v>
      </c>
      <c r="G205" s="5">
        <v>6000000000</v>
      </c>
    </row>
    <row r="206" spans="3:7" ht="15.5" x14ac:dyDescent="0.35">
      <c r="C206" t="s">
        <v>205</v>
      </c>
      <c r="D206" s="5">
        <v>404000000000</v>
      </c>
      <c r="E206" s="5">
        <v>402000000000</v>
      </c>
      <c r="F206" s="5">
        <v>416000000000</v>
      </c>
      <c r="G206" s="5">
        <v>408000000000</v>
      </c>
    </row>
    <row r="207" spans="3:7" ht="15.5" x14ac:dyDescent="0.35">
      <c r="C207" t="s">
        <v>23</v>
      </c>
      <c r="D207" s="5">
        <v>123000000000</v>
      </c>
      <c r="E207" s="5">
        <v>144000000000</v>
      </c>
      <c r="F207" s="5">
        <v>153000000000</v>
      </c>
      <c r="G207" s="5">
        <v>148000000000</v>
      </c>
    </row>
    <row r="208" spans="3:7" ht="15.5" x14ac:dyDescent="0.35">
      <c r="C208" t="s">
        <v>20</v>
      </c>
      <c r="D208" s="5">
        <v>109000000000</v>
      </c>
      <c r="E208" s="5">
        <v>130000000000</v>
      </c>
      <c r="F208" s="5">
        <v>137000000000</v>
      </c>
      <c r="G208" s="5">
        <v>139000000000</v>
      </c>
    </row>
    <row r="209" spans="3:22" ht="15.5" x14ac:dyDescent="0.35">
      <c r="C209" t="s">
        <v>206</v>
      </c>
      <c r="D209" s="5">
        <v>125000000000</v>
      </c>
      <c r="E209" s="5">
        <v>117000000000</v>
      </c>
      <c r="F209" s="5">
        <v>106000000000</v>
      </c>
      <c r="G209" s="5">
        <v>108000000000</v>
      </c>
    </row>
    <row r="210" spans="3:22" ht="15.5" x14ac:dyDescent="0.35">
      <c r="C210" t="s">
        <v>207</v>
      </c>
      <c r="D210" s="5">
        <v>24000000000</v>
      </c>
      <c r="E210" s="5">
        <v>-19000000000</v>
      </c>
      <c r="F210" s="5">
        <v>25000000000</v>
      </c>
      <c r="G210" s="5">
        <v>9000000000</v>
      </c>
    </row>
    <row r="211" spans="3:22" ht="15.5" x14ac:dyDescent="0.35">
      <c r="C211" t="s">
        <v>208</v>
      </c>
      <c r="D211" s="5">
        <v>-4000000000</v>
      </c>
      <c r="E211" s="5">
        <v>25000000000</v>
      </c>
      <c r="F211" s="5">
        <v>-15000000000</v>
      </c>
      <c r="G211" s="5">
        <v>-11000000000</v>
      </c>
    </row>
    <row r="212" spans="3:22" ht="15.5" x14ac:dyDescent="0.35">
      <c r="C212" t="s">
        <v>12</v>
      </c>
      <c r="D212" s="5">
        <v>21000000000</v>
      </c>
      <c r="E212" s="5">
        <v>6000000000</v>
      </c>
      <c r="F212" s="5">
        <v>10000000000</v>
      </c>
      <c r="G212" s="5">
        <v>-2000000000</v>
      </c>
    </row>
    <row r="213" spans="3:22" ht="15.5" x14ac:dyDescent="0.35">
      <c r="C213" t="s">
        <v>15</v>
      </c>
      <c r="D213" s="6">
        <v>19.13</v>
      </c>
      <c r="E213" s="6">
        <v>5.95</v>
      </c>
      <c r="F213" s="6">
        <v>9.74</v>
      </c>
      <c r="G213" s="6">
        <v>-1.81</v>
      </c>
    </row>
    <row r="214" spans="3:22" ht="15.5" x14ac:dyDescent="0.35">
      <c r="C214" t="s">
        <v>57</v>
      </c>
      <c r="I214" s="6">
        <v>7.9</v>
      </c>
      <c r="J214" s="6">
        <v>3.95</v>
      </c>
      <c r="K214" s="6">
        <v>26.94</v>
      </c>
      <c r="L214" s="6">
        <v>11.87</v>
      </c>
      <c r="M214" s="6">
        <v>18.079999999999998</v>
      </c>
      <c r="N214" s="6">
        <v>27.94</v>
      </c>
      <c r="O214" s="6">
        <v>23.92</v>
      </c>
      <c r="P214" s="6">
        <v>28.25</v>
      </c>
      <c r="Q214" s="6">
        <v>12.96</v>
      </c>
      <c r="R214" s="6">
        <v>14.77</v>
      </c>
      <c r="S214" s="6">
        <v>17.149999999999999</v>
      </c>
      <c r="T214" s="6">
        <v>22.75</v>
      </c>
      <c r="U214" s="6">
        <v>14.64</v>
      </c>
      <c r="V214" s="6">
        <v>1637102.98</v>
      </c>
    </row>
    <row r="215" spans="3:22" ht="15.5" x14ac:dyDescent="0.35">
      <c r="C215" t="s">
        <v>69</v>
      </c>
      <c r="I215" s="6">
        <v>26.08</v>
      </c>
      <c r="J215" s="6">
        <v>45.06</v>
      </c>
      <c r="K215" s="6">
        <v>6.94</v>
      </c>
      <c r="L215" s="6">
        <v>16.600000000000001</v>
      </c>
      <c r="M215" s="6">
        <v>12.17</v>
      </c>
      <c r="N215" s="6">
        <v>5.51</v>
      </c>
      <c r="O215" s="6">
        <v>7.69</v>
      </c>
      <c r="P215" s="6">
        <v>6.58</v>
      </c>
      <c r="Q215" s="6">
        <v>15.43</v>
      </c>
      <c r="R215" s="6">
        <v>20.18</v>
      </c>
      <c r="S215" s="6">
        <v>12.94</v>
      </c>
      <c r="T215" s="6">
        <v>18.899999999999999</v>
      </c>
      <c r="U215" s="6">
        <v>15.37</v>
      </c>
      <c r="V215" s="5">
        <v>0</v>
      </c>
    </row>
    <row r="216" spans="3:22" ht="15.5" x14ac:dyDescent="0.35">
      <c r="C216" t="s">
        <v>72</v>
      </c>
      <c r="I216" s="6">
        <v>0.7</v>
      </c>
      <c r="J216" s="6">
        <v>0.68</v>
      </c>
      <c r="K216" s="6">
        <v>0.67</v>
      </c>
      <c r="L216" s="6">
        <v>0.72</v>
      </c>
      <c r="M216" s="6">
        <v>0.94</v>
      </c>
      <c r="N216" s="6">
        <v>0.67</v>
      </c>
      <c r="O216" s="6">
        <v>0.82</v>
      </c>
      <c r="P216" s="6">
        <v>0.92</v>
      </c>
      <c r="Q216" s="6">
        <v>1.28</v>
      </c>
      <c r="R216" s="6">
        <v>1.88</v>
      </c>
      <c r="S216" s="6">
        <v>1.18</v>
      </c>
      <c r="T216" s="6">
        <v>2.35</v>
      </c>
      <c r="U216" s="6">
        <v>1.72</v>
      </c>
      <c r="V216" s="5">
        <v>0</v>
      </c>
    </row>
    <row r="217" spans="3:22" ht="15.5" x14ac:dyDescent="0.35">
      <c r="C217" t="s">
        <v>209</v>
      </c>
      <c r="I217" s="5">
        <v>47800000000</v>
      </c>
      <c r="J217" s="5">
        <v>37120000000</v>
      </c>
      <c r="K217" s="5">
        <v>63200000000</v>
      </c>
      <c r="L217" s="5">
        <v>50840000000</v>
      </c>
      <c r="M217" s="5">
        <v>47120000000</v>
      </c>
      <c r="N217" s="5">
        <v>59990000000</v>
      </c>
      <c r="O217" s="5">
        <v>53570000000</v>
      </c>
      <c r="P217" s="5">
        <v>63240000000</v>
      </c>
    </row>
    <row r="218" spans="3:22" ht="15.5" x14ac:dyDescent="0.35">
      <c r="C218" t="s">
        <v>210</v>
      </c>
      <c r="I218" s="6">
        <v>1.32E-2</v>
      </c>
      <c r="J218" s="6">
        <v>6.8000000000000005E-3</v>
      </c>
      <c r="K218" s="6">
        <v>4.82E-2</v>
      </c>
      <c r="L218" s="6">
        <v>2.2599999999999999E-2</v>
      </c>
      <c r="M218" s="6">
        <v>3.5900000000000001E-2</v>
      </c>
      <c r="N218" s="6">
        <v>5.8700000000000002E-2</v>
      </c>
      <c r="O218" s="6">
        <v>5.2400000000000002E-2</v>
      </c>
      <c r="P218" s="6">
        <v>6.7500000000000004E-2</v>
      </c>
      <c r="Q218" s="6">
        <v>3.2899999999999999E-2</v>
      </c>
      <c r="R218" s="6">
        <v>3.8900000000000004E-2</v>
      </c>
      <c r="S218" s="6">
        <v>4.3700000000000003E-2</v>
      </c>
      <c r="T218" s="6">
        <v>7.2700000000000001E-2</v>
      </c>
      <c r="U218" s="6">
        <v>6.8699999999999997E-2</v>
      </c>
      <c r="V218" s="6">
        <v>0.10439999999999999</v>
      </c>
    </row>
    <row r="219" spans="3:22" ht="15.5" x14ac:dyDescent="0.35">
      <c r="C219" t="s">
        <v>211</v>
      </c>
      <c r="I219" s="6">
        <v>2.1099999999999997E-2</v>
      </c>
      <c r="J219" s="6">
        <v>1.0700000000000001E-2</v>
      </c>
      <c r="K219" s="6">
        <v>7.3800000000000004E-2</v>
      </c>
      <c r="L219" s="6">
        <v>3.5099999999999999E-2</v>
      </c>
      <c r="M219" s="6">
        <v>5.5199999999999999E-2</v>
      </c>
      <c r="N219" s="6">
        <v>9.0700000000000003E-2</v>
      </c>
      <c r="O219" s="6">
        <v>8.539999999999999E-2</v>
      </c>
      <c r="P219" s="6">
        <v>0.1103</v>
      </c>
      <c r="Q219" s="6">
        <v>5.6299999999999996E-2</v>
      </c>
      <c r="R219" s="6">
        <v>6.6400000000000001E-2</v>
      </c>
      <c r="S219" s="6">
        <v>8.3599999999999994E-2</v>
      </c>
      <c r="T219" s="6">
        <v>0.15060000000000001</v>
      </c>
      <c r="U219" s="5">
        <v>0</v>
      </c>
      <c r="V219" s="6">
        <v>0.27239999999999998</v>
      </c>
    </row>
    <row r="220" spans="3:22" ht="15.5" x14ac:dyDescent="0.35">
      <c r="C220" t="s">
        <v>212</v>
      </c>
      <c r="I220" s="6">
        <v>7.9199999999999993E-2</v>
      </c>
      <c r="J220" s="6">
        <v>5.7500000000000002E-2</v>
      </c>
      <c r="K220" s="6">
        <v>0.12859999999999999</v>
      </c>
      <c r="L220" s="6">
        <v>0.1079</v>
      </c>
      <c r="M220" s="6">
        <v>0.10880000000000001</v>
      </c>
      <c r="N220" s="6">
        <v>0.15890000000000001</v>
      </c>
      <c r="O220" s="6">
        <v>0.1588</v>
      </c>
      <c r="P220" s="6">
        <v>0.21079999999999999</v>
      </c>
      <c r="Q220" s="6">
        <v>0.13519999999999999</v>
      </c>
      <c r="R220" s="6">
        <v>0.15340000000000001</v>
      </c>
      <c r="S220" s="6">
        <v>0.20860000000000001</v>
      </c>
      <c r="T220" s="6">
        <v>0.25190000000000001</v>
      </c>
      <c r="U220" s="6">
        <v>0.31900000000000001</v>
      </c>
      <c r="V220" s="6">
        <v>0.68120000000000003</v>
      </c>
    </row>
    <row r="221" spans="3:22" ht="15.5" x14ac:dyDescent="0.35">
      <c r="C221" t="s">
        <v>213</v>
      </c>
      <c r="I221" s="6">
        <v>1.95</v>
      </c>
      <c r="J221" s="6">
        <v>1.52</v>
      </c>
      <c r="K221" s="6">
        <v>3.6</v>
      </c>
      <c r="L221" s="6">
        <v>2.82</v>
      </c>
      <c r="M221" s="6">
        <v>2.84</v>
      </c>
      <c r="N221" s="6">
        <v>3.35</v>
      </c>
      <c r="O221" s="6">
        <v>3.14</v>
      </c>
      <c r="P221" s="6">
        <v>4.0199999999999996</v>
      </c>
      <c r="Q221" s="6">
        <v>2.29</v>
      </c>
      <c r="R221" s="6">
        <v>2.27</v>
      </c>
      <c r="S221" s="6">
        <v>2.0099999999999998</v>
      </c>
      <c r="T221" s="6">
        <v>3.61</v>
      </c>
      <c r="U221" s="6">
        <v>2.68</v>
      </c>
      <c r="V221" s="6">
        <v>5.86</v>
      </c>
    </row>
    <row r="222" spans="3:22" ht="15.5" x14ac:dyDescent="0.35">
      <c r="C222" t="s">
        <v>66</v>
      </c>
      <c r="I222" s="6">
        <v>0.55000000000000004</v>
      </c>
      <c r="J222" s="6">
        <v>0.48</v>
      </c>
      <c r="K222" s="6">
        <v>0.51</v>
      </c>
      <c r="L222" s="6">
        <v>0.57999999999999996</v>
      </c>
      <c r="M222" s="6">
        <v>0.67</v>
      </c>
      <c r="N222" s="6">
        <v>0.5</v>
      </c>
      <c r="O222" s="6">
        <v>0.66</v>
      </c>
      <c r="P222" s="6">
        <v>0.73</v>
      </c>
      <c r="Q222" s="6">
        <v>0.87</v>
      </c>
      <c r="R222" s="6">
        <v>1.34</v>
      </c>
      <c r="S222" s="6">
        <v>1.08</v>
      </c>
      <c r="T222" s="6">
        <v>2.85</v>
      </c>
      <c r="U222" s="6">
        <v>1.72</v>
      </c>
      <c r="V222" s="5">
        <v>0</v>
      </c>
    </row>
    <row r="223" spans="3:22" ht="15.5" x14ac:dyDescent="0.35">
      <c r="C223" t="s">
        <v>63</v>
      </c>
      <c r="I223" s="6">
        <v>374.03</v>
      </c>
      <c r="J223" s="5">
        <v>369</v>
      </c>
      <c r="K223" s="6">
        <v>364.9</v>
      </c>
      <c r="L223" s="6">
        <v>338.54</v>
      </c>
      <c r="M223" s="6">
        <v>327.5</v>
      </c>
      <c r="N223" s="6">
        <v>307.87</v>
      </c>
      <c r="O223" s="6">
        <v>280.04000000000002</v>
      </c>
      <c r="P223" s="6">
        <v>256.10000000000002</v>
      </c>
      <c r="Q223" s="6">
        <v>229.95</v>
      </c>
      <c r="R223" s="6">
        <v>222.37</v>
      </c>
      <c r="S223" s="6">
        <v>205.05</v>
      </c>
      <c r="T223" s="6">
        <v>151.05000000000001</v>
      </c>
      <c r="U223" s="6">
        <v>130.72999999999999</v>
      </c>
      <c r="V223" s="6">
        <v>6010830.9199999999</v>
      </c>
    </row>
    <row r="224" spans="3:22" ht="15.5" x14ac:dyDescent="0.35">
      <c r="C224" t="s">
        <v>214</v>
      </c>
      <c r="I224" s="6">
        <v>0.55000000000000004</v>
      </c>
      <c r="J224" s="6">
        <v>0.48</v>
      </c>
      <c r="K224" s="6">
        <v>0.51</v>
      </c>
      <c r="L224" s="6">
        <v>0.57999999999999996</v>
      </c>
      <c r="M224" s="6">
        <v>0.67</v>
      </c>
      <c r="N224" s="6">
        <v>0.5</v>
      </c>
      <c r="O224" s="6">
        <v>0.66</v>
      </c>
      <c r="P224" s="6">
        <v>0.73</v>
      </c>
      <c r="Q224" s="6">
        <v>0.87</v>
      </c>
      <c r="R224" s="6">
        <v>1.34</v>
      </c>
      <c r="S224" s="6">
        <v>1.08</v>
      </c>
      <c r="T224" s="6">
        <v>2.85</v>
      </c>
      <c r="U224" s="6">
        <v>1.72</v>
      </c>
      <c r="V224" s="5">
        <v>0</v>
      </c>
    </row>
    <row r="225" spans="2:22" ht="15.5" x14ac:dyDescent="0.35">
      <c r="C225" t="s">
        <v>215</v>
      </c>
      <c r="I225" s="6">
        <v>373.46</v>
      </c>
      <c r="J225" s="6">
        <v>368.45</v>
      </c>
      <c r="K225" s="6">
        <v>364.14</v>
      </c>
      <c r="L225" s="6">
        <v>337.97</v>
      </c>
      <c r="M225" s="6">
        <v>326.92</v>
      </c>
      <c r="N225" s="6">
        <v>307.62</v>
      </c>
      <c r="O225" s="6">
        <v>279.69</v>
      </c>
      <c r="P225" s="6">
        <v>255.78</v>
      </c>
      <c r="Q225" s="6">
        <v>229.55</v>
      </c>
      <c r="R225" s="6">
        <v>222.37</v>
      </c>
      <c r="S225" s="6">
        <v>205.05</v>
      </c>
      <c r="T225" s="6">
        <v>151.05000000000001</v>
      </c>
      <c r="U225" s="6">
        <v>130.72999999999999</v>
      </c>
      <c r="V225" s="6">
        <v>6010830.9199999999</v>
      </c>
    </row>
    <row r="226" spans="2:22" ht="15.5" x14ac:dyDescent="0.35">
      <c r="C226" t="s">
        <v>216</v>
      </c>
      <c r="I226" s="5">
        <v>138000000000</v>
      </c>
      <c r="J226" s="5">
        <v>139000000000</v>
      </c>
      <c r="K226" s="5">
        <v>122000000000</v>
      </c>
      <c r="L226" s="5">
        <v>119000000000</v>
      </c>
      <c r="M226" s="5">
        <v>121000000000</v>
      </c>
      <c r="N226" s="5">
        <v>122000000000</v>
      </c>
      <c r="O226" s="5">
        <v>122000000000</v>
      </c>
      <c r="P226" s="5">
        <v>123000000000</v>
      </c>
      <c r="Q226" s="5">
        <v>131000000000</v>
      </c>
      <c r="R226" s="5">
        <v>127000000000</v>
      </c>
      <c r="S226" s="5">
        <v>145000000000</v>
      </c>
      <c r="T226" s="5">
        <v>177000000000</v>
      </c>
      <c r="U226" s="5">
        <v>46000000000</v>
      </c>
      <c r="V226" s="5">
        <v>36000000000</v>
      </c>
    </row>
    <row r="227" spans="2:22" ht="15.5" x14ac:dyDescent="0.35">
      <c r="C227" t="s">
        <v>217</v>
      </c>
      <c r="I227" s="5">
        <v>5000000000</v>
      </c>
      <c r="J227" s="5">
        <v>7000000000</v>
      </c>
      <c r="K227" s="5">
        <v>5000000000</v>
      </c>
      <c r="L227" s="5">
        <v>4000000000</v>
      </c>
      <c r="M227" s="5">
        <v>4000000000</v>
      </c>
      <c r="N227" s="5">
        <v>2000000000</v>
      </c>
      <c r="O227" s="5">
        <v>3000000000</v>
      </c>
      <c r="P227" s="5">
        <v>2000000000</v>
      </c>
      <c r="Q227" s="5">
        <v>5000000000</v>
      </c>
      <c r="R227" s="5">
        <v>11000000000</v>
      </c>
      <c r="S227" s="5">
        <v>15000000000</v>
      </c>
      <c r="T227" s="5">
        <v>16000000000</v>
      </c>
      <c r="U227" s="5">
        <v>42000000000</v>
      </c>
      <c r="V227" s="5">
        <v>42000000000</v>
      </c>
    </row>
    <row r="228" spans="2:22" ht="15.5" x14ac:dyDescent="0.35">
      <c r="C228" t="s">
        <v>25</v>
      </c>
      <c r="I228" s="5">
        <v>144000000000</v>
      </c>
      <c r="J228" s="5">
        <v>146000000000</v>
      </c>
      <c r="K228" s="5">
        <v>127000000000</v>
      </c>
      <c r="L228" s="5">
        <v>123000000000</v>
      </c>
      <c r="M228" s="5">
        <v>125000000000</v>
      </c>
      <c r="N228" s="5">
        <v>2000000000</v>
      </c>
      <c r="O228" s="5">
        <v>125000000000</v>
      </c>
      <c r="P228" s="5">
        <v>125000000000</v>
      </c>
      <c r="Q228" s="5">
        <v>137000000000</v>
      </c>
      <c r="R228" s="5">
        <v>138000000000</v>
      </c>
      <c r="S228" s="5">
        <v>160000000000</v>
      </c>
      <c r="T228" s="5">
        <v>193000000000</v>
      </c>
      <c r="U228" s="5">
        <v>87000000000</v>
      </c>
      <c r="V228" s="5">
        <v>77000000000</v>
      </c>
    </row>
    <row r="229" spans="2:22" ht="15.5" x14ac:dyDescent="0.35">
      <c r="C229" t="s">
        <v>22</v>
      </c>
      <c r="I229" s="5">
        <v>130000000000</v>
      </c>
      <c r="J229" s="5">
        <v>137000000000</v>
      </c>
      <c r="K229" s="5">
        <v>108000000000</v>
      </c>
      <c r="L229" s="5">
        <v>107000000000</v>
      </c>
      <c r="M229" s="5">
        <v>103000000000</v>
      </c>
      <c r="N229" s="5">
        <v>111000000000</v>
      </c>
      <c r="O229" s="5">
        <v>114000000000</v>
      </c>
      <c r="P229" s="5">
        <v>115000000000</v>
      </c>
      <c r="Q229" s="5">
        <v>122000000000</v>
      </c>
      <c r="R229" s="5">
        <v>119000000000</v>
      </c>
      <c r="S229" s="5">
        <v>150000000000</v>
      </c>
      <c r="T229" s="5">
        <v>135000000000</v>
      </c>
      <c r="U229" s="5">
        <v>68000000000</v>
      </c>
      <c r="V229" s="5">
        <v>72000000000</v>
      </c>
    </row>
    <row r="230" spans="2:22" ht="15.5" x14ac:dyDescent="0.35">
      <c r="C230" t="s">
        <v>218</v>
      </c>
      <c r="I230" s="5">
        <v>117000000000</v>
      </c>
      <c r="J230" s="5">
        <v>116000000000</v>
      </c>
      <c r="K230" s="5">
        <v>133000000000</v>
      </c>
      <c r="L230" s="5">
        <v>137000000000</v>
      </c>
      <c r="M230" s="5">
        <v>142000000000</v>
      </c>
      <c r="N230" s="5">
        <v>128000000000</v>
      </c>
      <c r="O230" s="5">
        <v>105000000000</v>
      </c>
      <c r="P230" s="5">
        <v>105000000000</v>
      </c>
      <c r="Q230" s="5">
        <v>82000000000</v>
      </c>
      <c r="R230" s="5">
        <v>79000000000</v>
      </c>
      <c r="S230" s="5">
        <v>80000000000</v>
      </c>
      <c r="T230" s="5">
        <v>78000000000</v>
      </c>
      <c r="U230" s="5">
        <v>134000000000</v>
      </c>
      <c r="V230" s="5">
        <v>75000000000</v>
      </c>
    </row>
    <row r="231" spans="2:22" ht="15.5" x14ac:dyDescent="0.35">
      <c r="C231" t="s">
        <v>219</v>
      </c>
      <c r="I231" s="5">
        <v>31000000000</v>
      </c>
      <c r="J231" s="5">
        <v>2000000000</v>
      </c>
      <c r="K231" s="5">
        <v>31000000000</v>
      </c>
      <c r="L231" s="5">
        <v>26000000000</v>
      </c>
      <c r="M231" s="5">
        <v>20000000000</v>
      </c>
      <c r="N231" s="5">
        <v>25000000000</v>
      </c>
      <c r="O231" s="5">
        <v>37000000000</v>
      </c>
      <c r="P231" s="5">
        <v>28000000000</v>
      </c>
      <c r="Q231" s="5">
        <v>8000000000</v>
      </c>
      <c r="R231" s="5">
        <v>40000000000</v>
      </c>
      <c r="S231" s="5">
        <v>12000000000</v>
      </c>
      <c r="T231" s="5">
        <v>-9000000000</v>
      </c>
      <c r="U231" s="5">
        <v>33000000000</v>
      </c>
      <c r="V231" s="5">
        <v>-5000000000</v>
      </c>
    </row>
    <row r="232" spans="2:22" ht="15.5" x14ac:dyDescent="0.35">
      <c r="C232" t="s">
        <v>220</v>
      </c>
      <c r="I232" s="5">
        <v>-21000000000</v>
      </c>
      <c r="J232" s="5">
        <v>-29000000000</v>
      </c>
      <c r="K232" s="5">
        <v>-31000000000</v>
      </c>
      <c r="L232" s="5">
        <v>-23000000000</v>
      </c>
      <c r="M232" s="5">
        <v>-13000000000</v>
      </c>
      <c r="N232" s="5">
        <v>-13000000000</v>
      </c>
      <c r="O232" s="5">
        <v>-16000000000</v>
      </c>
      <c r="P232" s="5">
        <v>-5000000000</v>
      </c>
      <c r="Q232" s="5">
        <v>-7000000000</v>
      </c>
      <c r="R232" s="5">
        <v>-8000000000</v>
      </c>
      <c r="S232" s="5">
        <v>-20000000000</v>
      </c>
      <c r="T232" s="5">
        <v>-69000000000</v>
      </c>
      <c r="U232" s="5">
        <v>-53000000000</v>
      </c>
      <c r="V232" s="5">
        <v>-18000000000</v>
      </c>
    </row>
    <row r="233" spans="2:22" ht="15.5" x14ac:dyDescent="0.35">
      <c r="C233" t="s">
        <v>14</v>
      </c>
      <c r="I233" s="5">
        <v>10000000000</v>
      </c>
      <c r="J233" s="5">
        <v>-26000000000</v>
      </c>
      <c r="K233" s="5">
        <v>0</v>
      </c>
      <c r="L233" s="5">
        <v>4000000000</v>
      </c>
      <c r="M233" s="5">
        <v>7000000000</v>
      </c>
      <c r="N233" s="5">
        <v>13000000000</v>
      </c>
      <c r="O233" s="5">
        <v>21000000000</v>
      </c>
      <c r="P233" s="5">
        <v>22000000000</v>
      </c>
      <c r="Q233" s="5">
        <v>1000000000</v>
      </c>
      <c r="R233" s="5">
        <v>32000000000</v>
      </c>
      <c r="S233" s="5">
        <v>-7000000000</v>
      </c>
      <c r="T233" s="5">
        <v>-78000000000</v>
      </c>
      <c r="U233" s="5">
        <v>-21000000000</v>
      </c>
      <c r="V233" s="5">
        <v>-23000000000</v>
      </c>
    </row>
    <row r="234" spans="2:22" ht="15.5" x14ac:dyDescent="0.35">
      <c r="C234" t="s">
        <v>16</v>
      </c>
      <c r="I234" s="6">
        <v>9.57</v>
      </c>
      <c r="J234" s="6">
        <v>-24.32</v>
      </c>
      <c r="K234" s="6">
        <v>-0.08</v>
      </c>
      <c r="L234" s="6">
        <v>3.5</v>
      </c>
      <c r="M234" s="6">
        <v>6.73</v>
      </c>
      <c r="N234" s="6">
        <v>11.85</v>
      </c>
      <c r="O234" s="6">
        <v>19.29</v>
      </c>
      <c r="P234" s="6">
        <v>20.77</v>
      </c>
      <c r="Q234" s="6">
        <v>1.1599999999999999</v>
      </c>
      <c r="R234" s="6">
        <v>29.66</v>
      </c>
      <c r="S234" s="6">
        <v>-6.87</v>
      </c>
      <c r="T234" s="6">
        <v>-55.41</v>
      </c>
      <c r="U234" s="6">
        <v>-14.79</v>
      </c>
      <c r="V234" s="6">
        <v>-2030285.88</v>
      </c>
    </row>
    <row r="236" spans="2:22" ht="15.5" x14ac:dyDescent="0.35">
      <c r="B236" t="s">
        <v>221</v>
      </c>
      <c r="C236" t="s">
        <v>222</v>
      </c>
      <c r="D236" s="5">
        <v>2000000000</v>
      </c>
      <c r="E236" s="5">
        <v>-10000000000</v>
      </c>
      <c r="F236" s="5">
        <v>8000000000</v>
      </c>
      <c r="G236" s="5">
        <v>12000000000</v>
      </c>
      <c r="H236" s="5">
        <v>6000000000</v>
      </c>
      <c r="I236" s="5">
        <v>9000000000</v>
      </c>
      <c r="J236" s="5">
        <v>4000000000</v>
      </c>
      <c r="K236" s="5">
        <v>29000000000</v>
      </c>
      <c r="L236" s="5">
        <v>13000000000</v>
      </c>
      <c r="M236" s="5">
        <v>19000000000</v>
      </c>
      <c r="N236" s="5">
        <v>30000000000</v>
      </c>
      <c r="O236" s="5">
        <v>26000000000</v>
      </c>
      <c r="P236" s="5">
        <v>30000000000</v>
      </c>
      <c r="Q236" s="5">
        <v>14000000000</v>
      </c>
    </row>
    <row r="237" spans="2:22" ht="15.5" x14ac:dyDescent="0.35">
      <c r="C237" t="s">
        <v>223</v>
      </c>
      <c r="H237" s="5">
        <v>12000000000</v>
      </c>
      <c r="I237" s="5">
        <v>9000000000</v>
      </c>
      <c r="J237" s="5">
        <v>4000000000</v>
      </c>
      <c r="K237" s="5">
        <v>29000000000</v>
      </c>
      <c r="L237" s="5">
        <v>13000000000</v>
      </c>
      <c r="M237" s="5">
        <v>19000000000</v>
      </c>
      <c r="N237" s="5">
        <v>30000000000</v>
      </c>
      <c r="O237" s="5">
        <v>26000000000</v>
      </c>
      <c r="P237" s="5">
        <v>30000000000</v>
      </c>
      <c r="Q237" s="5">
        <v>14000000000</v>
      </c>
    </row>
    <row r="238" spans="2:22" ht="15.5" x14ac:dyDescent="0.35">
      <c r="C238" t="s">
        <v>56</v>
      </c>
      <c r="D238" s="6">
        <v>1.47</v>
      </c>
      <c r="E238" s="6">
        <v>-9.26</v>
      </c>
      <c r="F238" s="6">
        <v>7.09</v>
      </c>
      <c r="G238" s="6">
        <v>11.39</v>
      </c>
      <c r="H238" s="6">
        <v>5.86</v>
      </c>
      <c r="I238" s="6">
        <v>7.9</v>
      </c>
      <c r="J238" s="6">
        <v>3.95</v>
      </c>
      <c r="K238" s="6">
        <v>26.94</v>
      </c>
      <c r="L238" s="6">
        <v>11.87</v>
      </c>
      <c r="M238" s="6">
        <v>18.079999999999998</v>
      </c>
      <c r="N238" s="6">
        <v>27.94</v>
      </c>
      <c r="O238" s="6">
        <v>23.92</v>
      </c>
      <c r="P238" s="6">
        <v>28.25</v>
      </c>
      <c r="Q238" s="6">
        <v>12.96</v>
      </c>
    </row>
    <row r="239" spans="2:22" ht="15.5" x14ac:dyDescent="0.35">
      <c r="C239" t="s">
        <v>226</v>
      </c>
      <c r="H239" s="6">
        <v>10.7</v>
      </c>
      <c r="I239" s="6">
        <v>7.9</v>
      </c>
      <c r="J239" s="6">
        <v>3.95</v>
      </c>
      <c r="K239" s="6">
        <v>26.94</v>
      </c>
      <c r="L239" s="6">
        <v>11.87</v>
      </c>
      <c r="M239" s="6">
        <v>18.079999999999998</v>
      </c>
      <c r="N239" s="6">
        <v>27.94</v>
      </c>
      <c r="O239" s="6">
        <v>23.92</v>
      </c>
      <c r="P239" s="6">
        <v>28.25</v>
      </c>
      <c r="Q239" s="6">
        <v>12.96</v>
      </c>
    </row>
    <row r="240" spans="2:22" ht="15.5" x14ac:dyDescent="0.35">
      <c r="C240" t="s">
        <v>229</v>
      </c>
      <c r="D240" s="5">
        <v>86000000000</v>
      </c>
      <c r="E240" s="5">
        <v>55000000000</v>
      </c>
      <c r="F240" s="5">
        <v>95000000000</v>
      </c>
      <c r="G240" s="5">
        <v>93000000000</v>
      </c>
      <c r="H240" s="5">
        <v>344000000000</v>
      </c>
      <c r="I240" s="5">
        <v>319000000000</v>
      </c>
      <c r="J240" s="5">
        <v>280000000000</v>
      </c>
      <c r="K240" s="5">
        <v>299000000000</v>
      </c>
      <c r="L240" s="5">
        <v>295000000000</v>
      </c>
      <c r="M240" s="5">
        <v>252000000000</v>
      </c>
      <c r="N240" s="5">
        <v>249000000000</v>
      </c>
      <c r="O240" s="5">
        <v>243000000000</v>
      </c>
      <c r="P240" s="5">
        <v>217000000000</v>
      </c>
      <c r="Q240" s="5">
        <v>168000000000</v>
      </c>
    </row>
    <row r="241" spans="3:17" ht="15.5" x14ac:dyDescent="0.35">
      <c r="C241" t="s">
        <v>230</v>
      </c>
      <c r="H241" s="5">
        <v>329000000000</v>
      </c>
      <c r="I241" s="5">
        <v>319000000000</v>
      </c>
      <c r="J241" s="5">
        <v>280000000000</v>
      </c>
      <c r="K241" s="5">
        <v>299000000000</v>
      </c>
      <c r="L241" s="5">
        <v>295000000000</v>
      </c>
      <c r="M241" s="5">
        <v>252000000000</v>
      </c>
      <c r="N241" s="5">
        <v>249000000000</v>
      </c>
      <c r="O241" s="5">
        <v>243000000000</v>
      </c>
      <c r="P241" s="5">
        <v>217000000000</v>
      </c>
      <c r="Q241" s="5">
        <v>168000000000</v>
      </c>
    </row>
    <row r="242" spans="3:17" ht="15.5" x14ac:dyDescent="0.35">
      <c r="C242" t="s">
        <v>234</v>
      </c>
      <c r="I242" s="6">
        <v>30.19</v>
      </c>
    </row>
    <row r="243" spans="3:17" ht="15.5" x14ac:dyDescent="0.35">
      <c r="C243" t="s">
        <v>235</v>
      </c>
      <c r="I243" s="6">
        <v>16.55</v>
      </c>
    </row>
    <row r="244" spans="3:17" ht="15.5" x14ac:dyDescent="0.35">
      <c r="C244" t="s">
        <v>237</v>
      </c>
      <c r="I244" s="6">
        <v>7.5</v>
      </c>
    </row>
    <row r="245" spans="3:17" ht="15.5" x14ac:dyDescent="0.35">
      <c r="C245" t="s">
        <v>238</v>
      </c>
      <c r="I245" s="6">
        <v>6.0400000000000002E-2</v>
      </c>
    </row>
    <row r="246" spans="3:17" ht="15.5" x14ac:dyDescent="0.35">
      <c r="C246" t="s">
        <v>239</v>
      </c>
      <c r="I246" s="6">
        <v>0.57999999999999996</v>
      </c>
    </row>
    <row r="247" spans="3:17" ht="15.5" x14ac:dyDescent="0.35">
      <c r="C247" t="s">
        <v>240</v>
      </c>
      <c r="I247" s="6">
        <v>0.47</v>
      </c>
    </row>
    <row r="248" spans="3:17" ht="15.5" x14ac:dyDescent="0.35">
      <c r="C248" t="s">
        <v>241</v>
      </c>
      <c r="I248" s="6">
        <v>4.75</v>
      </c>
    </row>
    <row r="249" spans="3:17" ht="15.5" x14ac:dyDescent="0.35">
      <c r="C249" t="s">
        <v>242</v>
      </c>
      <c r="I249" s="6">
        <v>5.36</v>
      </c>
    </row>
    <row r="250" spans="3:17" ht="15.5" x14ac:dyDescent="0.35">
      <c r="C250" t="s">
        <v>243</v>
      </c>
      <c r="I250" s="6">
        <v>8.3699999999999992</v>
      </c>
    </row>
    <row r="251" spans="3:17" ht="15.5" x14ac:dyDescent="0.35">
      <c r="C251" t="s">
        <v>244</v>
      </c>
      <c r="I251" s="6">
        <v>6.64</v>
      </c>
    </row>
    <row r="252" spans="3:17" ht="15.5" x14ac:dyDescent="0.35">
      <c r="C252" t="s">
        <v>245</v>
      </c>
      <c r="I252" s="6">
        <v>0.17</v>
      </c>
    </row>
    <row r="253" spans="3:17" ht="15.5" x14ac:dyDescent="0.35">
      <c r="C253" t="s">
        <v>246</v>
      </c>
      <c r="I253" s="6">
        <v>-1.3</v>
      </c>
    </row>
    <row r="254" spans="3:17" ht="15.5" x14ac:dyDescent="0.35">
      <c r="C254" t="s">
        <v>248</v>
      </c>
      <c r="I254" s="6">
        <v>10.7</v>
      </c>
    </row>
    <row r="255" spans="3:17" ht="15.5" x14ac:dyDescent="0.35">
      <c r="C255" t="s">
        <v>249</v>
      </c>
      <c r="I255" s="6">
        <v>5.86</v>
      </c>
    </row>
    <row r="256" spans="3:17" ht="15.5" x14ac:dyDescent="0.35">
      <c r="C256" t="s">
        <v>250</v>
      </c>
      <c r="I256" s="6">
        <v>305.83999999999997</v>
      </c>
    </row>
    <row r="257" spans="3:9" ht="15.5" x14ac:dyDescent="0.35">
      <c r="C257" t="s">
        <v>251</v>
      </c>
      <c r="D257" s="6">
        <v>13.24</v>
      </c>
    </row>
    <row r="258" spans="3:9" ht="15.5" x14ac:dyDescent="0.35">
      <c r="C258" t="s">
        <v>252</v>
      </c>
      <c r="I258" s="6">
        <v>375.46</v>
      </c>
    </row>
    <row r="259" spans="3:9" ht="15.5" x14ac:dyDescent="0.35">
      <c r="C259" t="s">
        <v>253</v>
      </c>
      <c r="I259" s="5">
        <v>33</v>
      </c>
    </row>
    <row r="260" spans="3:9" ht="15.5" x14ac:dyDescent="0.35">
      <c r="C260" t="s">
        <v>254</v>
      </c>
      <c r="D260" s="6">
        <v>1.63</v>
      </c>
    </row>
    <row r="261" spans="3:9" ht="15.5" x14ac:dyDescent="0.35">
      <c r="C261" t="s">
        <v>255</v>
      </c>
      <c r="D261" s="6">
        <v>0.65</v>
      </c>
    </row>
    <row r="262" spans="3:9" ht="15.5" x14ac:dyDescent="0.35">
      <c r="C262" t="s">
        <v>377</v>
      </c>
      <c r="D262" s="6">
        <v>0.31</v>
      </c>
    </row>
    <row r="263" spans="3:9" ht="15.5" x14ac:dyDescent="0.35">
      <c r="C263" t="s">
        <v>378</v>
      </c>
      <c r="D263" s="6">
        <v>0.01</v>
      </c>
    </row>
    <row r="264" spans="3:9" ht="15.5" x14ac:dyDescent="0.35">
      <c r="C264" t="s">
        <v>256</v>
      </c>
      <c r="D264" s="6">
        <v>0.53</v>
      </c>
    </row>
    <row r="265" spans="3:9" ht="15.5" x14ac:dyDescent="0.35">
      <c r="C265" t="s">
        <v>379</v>
      </c>
      <c r="D265" s="6">
        <v>0.18</v>
      </c>
    </row>
    <row r="266" spans="3:9" ht="15.5" x14ac:dyDescent="0.35">
      <c r="C266" t="s">
        <v>257</v>
      </c>
      <c r="D266" s="6">
        <v>1.62</v>
      </c>
    </row>
    <row r="267" spans="3:9" ht="15.5" x14ac:dyDescent="0.35">
      <c r="C267" t="s">
        <v>258</v>
      </c>
      <c r="I267" s="6">
        <v>2.4500000000000002</v>
      </c>
    </row>
    <row r="268" spans="3:9" ht="15.5" x14ac:dyDescent="0.35">
      <c r="C268" t="s">
        <v>12</v>
      </c>
      <c r="D268" s="5">
        <v>21000000000</v>
      </c>
    </row>
    <row r="269" spans="3:9" ht="15.5" x14ac:dyDescent="0.35">
      <c r="C269" t="s">
        <v>259</v>
      </c>
      <c r="I269" s="6">
        <v>4.97</v>
      </c>
    </row>
    <row r="270" spans="3:9" ht="15.5" x14ac:dyDescent="0.35">
      <c r="C270" t="s">
        <v>260</v>
      </c>
      <c r="I270" s="6">
        <v>1.7600000000000001E-2</v>
      </c>
    </row>
    <row r="271" spans="3:9" ht="15.5" x14ac:dyDescent="0.35">
      <c r="C271" t="s">
        <v>261</v>
      </c>
      <c r="I271" s="6">
        <v>2.8500000000000001E-2</v>
      </c>
    </row>
    <row r="272" spans="3:9" ht="15.5" x14ac:dyDescent="0.35">
      <c r="C272" t="s">
        <v>262</v>
      </c>
      <c r="I272" s="6">
        <v>8.8399999999999992E-2</v>
      </c>
    </row>
    <row r="273" spans="3:9" ht="15.5" x14ac:dyDescent="0.35">
      <c r="C273" t="s">
        <v>263</v>
      </c>
      <c r="I273" s="6">
        <v>4.6199999999999998E-2</v>
      </c>
    </row>
    <row r="274" spans="3:9" ht="15.5" x14ac:dyDescent="0.35">
      <c r="C274" t="s">
        <v>264</v>
      </c>
      <c r="D274" s="6">
        <v>71.75</v>
      </c>
    </row>
    <row r="275" spans="3:9" ht="15.5" x14ac:dyDescent="0.35">
      <c r="C275" t="s">
        <v>265</v>
      </c>
      <c r="D275" s="6">
        <v>414.99</v>
      </c>
    </row>
    <row r="276" spans="3:9" ht="15.5" x14ac:dyDescent="0.35">
      <c r="C276" t="s">
        <v>266</v>
      </c>
      <c r="D276" s="6">
        <v>61.75</v>
      </c>
    </row>
    <row r="277" spans="3:9" ht="15.5" x14ac:dyDescent="0.35">
      <c r="C277" t="s">
        <v>267</v>
      </c>
      <c r="D277" s="6">
        <v>424.99</v>
      </c>
    </row>
    <row r="278" spans="3:9" ht="15.5" x14ac:dyDescent="0.35">
      <c r="C278" t="s">
        <v>268</v>
      </c>
      <c r="D278" s="6">
        <v>1.27</v>
      </c>
    </row>
    <row r="279" spans="3:9" ht="15.5" x14ac:dyDescent="0.35">
      <c r="C279" t="s">
        <v>269</v>
      </c>
      <c r="I279" s="6">
        <v>0.51</v>
      </c>
    </row>
    <row r="280" spans="3:9" ht="15.5" x14ac:dyDescent="0.35">
      <c r="C280" t="s">
        <v>270</v>
      </c>
      <c r="I280" s="6">
        <v>0.8</v>
      </c>
    </row>
    <row r="281" spans="3:9" ht="15.5" x14ac:dyDescent="0.35">
      <c r="C281" t="s">
        <v>52</v>
      </c>
      <c r="I281" s="5">
        <v>190000000000</v>
      </c>
    </row>
    <row r="282" spans="3:9" ht="15.5" x14ac:dyDescent="0.35">
      <c r="C282" t="s">
        <v>271</v>
      </c>
      <c r="I282" s="5">
        <v>335000000000</v>
      </c>
    </row>
    <row r="283" spans="3:9" ht="15.5" x14ac:dyDescent="0.35">
      <c r="C283" t="s">
        <v>272</v>
      </c>
      <c r="I283" s="5">
        <v>1080000000</v>
      </c>
    </row>
    <row r="284" spans="3:9" ht="15.5" x14ac:dyDescent="0.35">
      <c r="C284" t="s">
        <v>273</v>
      </c>
      <c r="I284" s="6">
        <v>9.0500000000000011E-2</v>
      </c>
    </row>
    <row r="285" spans="3:9" ht="15.5" x14ac:dyDescent="0.35">
      <c r="C285" t="s">
        <v>274</v>
      </c>
      <c r="D285" s="6">
        <v>0.48920000000000002</v>
      </c>
    </row>
    <row r="286" spans="3:9" ht="15.5" x14ac:dyDescent="0.35">
      <c r="C286" t="s">
        <v>275</v>
      </c>
      <c r="D286" s="6">
        <v>8.1000000000000003E-2</v>
      </c>
    </row>
    <row r="287" spans="3:9" ht="15.5" x14ac:dyDescent="0.35">
      <c r="C287" t="s">
        <v>276</v>
      </c>
      <c r="D287" s="6">
        <v>1.84E-2</v>
      </c>
    </row>
    <row r="288" spans="3:9" ht="15.5" x14ac:dyDescent="0.35">
      <c r="C288" t="s">
        <v>277</v>
      </c>
      <c r="D288" s="6">
        <v>0.13449999999999998</v>
      </c>
    </row>
    <row r="289" spans="3:9" ht="15.5" x14ac:dyDescent="0.35">
      <c r="C289" t="s">
        <v>278</v>
      </c>
      <c r="D289" s="6">
        <v>6.2300000000000001E-2</v>
      </c>
    </row>
    <row r="290" spans="3:9" ht="15.5" x14ac:dyDescent="0.35">
      <c r="C290" t="s">
        <v>279</v>
      </c>
      <c r="D290" s="6">
        <v>2.1028000000000002</v>
      </c>
    </row>
    <row r="291" spans="3:9" ht="15.5" x14ac:dyDescent="0.35">
      <c r="C291" t="s">
        <v>280</v>
      </c>
      <c r="I291" s="6">
        <v>5.94</v>
      </c>
    </row>
    <row r="292" spans="3:9" ht="15.5" x14ac:dyDescent="0.35">
      <c r="C292" t="s">
        <v>284</v>
      </c>
      <c r="I292" t="s">
        <v>1211</v>
      </c>
    </row>
    <row r="293" spans="3:9" ht="15.5" x14ac:dyDescent="0.35">
      <c r="C293" t="s">
        <v>286</v>
      </c>
      <c r="I293" s="5">
        <v>7</v>
      </c>
    </row>
    <row r="294" spans="3:9" ht="15.5" x14ac:dyDescent="0.35">
      <c r="C294" t="s">
        <v>287</v>
      </c>
      <c r="I294" s="6">
        <v>0.54</v>
      </c>
    </row>
    <row r="295" spans="3:9" ht="15.5" x14ac:dyDescent="0.35">
      <c r="C295" t="s">
        <v>288</v>
      </c>
      <c r="I295" s="6">
        <v>0.2</v>
      </c>
    </row>
    <row r="296" spans="3:9" ht="15.5" x14ac:dyDescent="0.35">
      <c r="C296" t="s">
        <v>289</v>
      </c>
      <c r="I296" s="6">
        <v>0.45</v>
      </c>
    </row>
    <row r="297" spans="3:9" ht="15.5" x14ac:dyDescent="0.35">
      <c r="C297" t="s">
        <v>290</v>
      </c>
      <c r="I297" s="6">
        <v>0.6</v>
      </c>
    </row>
    <row r="298" spans="3:9" ht="15.5" x14ac:dyDescent="0.35">
      <c r="C298" t="s">
        <v>291</v>
      </c>
      <c r="I298" s="6">
        <v>0.73</v>
      </c>
    </row>
    <row r="299" spans="3:9" ht="15.5" x14ac:dyDescent="0.35">
      <c r="C299" t="s">
        <v>292</v>
      </c>
      <c r="I299" s="6">
        <v>0.82</v>
      </c>
    </row>
    <row r="300" spans="3:9" ht="15.5" x14ac:dyDescent="0.35">
      <c r="C300" t="s">
        <v>293</v>
      </c>
      <c r="I300" s="6">
        <v>0.68</v>
      </c>
    </row>
    <row r="301" spans="3:9" ht="15.5" x14ac:dyDescent="0.35">
      <c r="C301" t="s">
        <v>294</v>
      </c>
      <c r="I301" s="5">
        <v>329000000000</v>
      </c>
    </row>
    <row r="302" spans="3:9" ht="15.5" x14ac:dyDescent="0.35">
      <c r="C302" t="s">
        <v>295</v>
      </c>
      <c r="I302" s="5">
        <v>168000000000</v>
      </c>
    </row>
    <row r="303" spans="3:9" ht="15.5" x14ac:dyDescent="0.35">
      <c r="C303" t="s">
        <v>296</v>
      </c>
      <c r="I303" s="5">
        <v>50000000000</v>
      </c>
    </row>
    <row r="304" spans="3:9" ht="15.5" x14ac:dyDescent="0.35">
      <c r="C304" t="s">
        <v>297</v>
      </c>
      <c r="I304" s="5">
        <v>12000000000</v>
      </c>
    </row>
    <row r="305" spans="3:9" ht="15.5" x14ac:dyDescent="0.35">
      <c r="C305" t="s">
        <v>298</v>
      </c>
      <c r="D305" s="5">
        <v>14000000000</v>
      </c>
    </row>
    <row r="306" spans="3:9" ht="15.5" x14ac:dyDescent="0.35">
      <c r="C306" t="s">
        <v>299</v>
      </c>
      <c r="D306" s="5">
        <v>655000000000</v>
      </c>
    </row>
    <row r="307" spans="3:9" ht="15.5" x14ac:dyDescent="0.35">
      <c r="C307" t="s">
        <v>300</v>
      </c>
      <c r="D307" s="5">
        <v>215000000000</v>
      </c>
    </row>
    <row r="308" spans="3:9" ht="15.5" x14ac:dyDescent="0.35">
      <c r="C308" t="s">
        <v>206</v>
      </c>
      <c r="D308" s="5">
        <v>125000000000</v>
      </c>
    </row>
    <row r="309" spans="3:9" ht="15.5" x14ac:dyDescent="0.35">
      <c r="C309" t="s">
        <v>205</v>
      </c>
      <c r="I309" s="5">
        <v>404000000000</v>
      </c>
    </row>
    <row r="310" spans="3:9" ht="15.5" x14ac:dyDescent="0.35">
      <c r="C310" t="s">
        <v>204</v>
      </c>
      <c r="D310" s="5">
        <v>5000000000</v>
      </c>
    </row>
    <row r="311" spans="3:9" ht="15.5" x14ac:dyDescent="0.35">
      <c r="C311" t="s">
        <v>203</v>
      </c>
      <c r="D311" s="5">
        <v>118000000000</v>
      </c>
    </row>
    <row r="312" spans="3:9" ht="15.5" x14ac:dyDescent="0.35">
      <c r="C312" t="s">
        <v>23</v>
      </c>
      <c r="D312" s="5">
        <v>123000000000</v>
      </c>
    </row>
    <row r="313" spans="3:9" ht="15.5" x14ac:dyDescent="0.35">
      <c r="C313" t="s">
        <v>20</v>
      </c>
      <c r="D313" s="5">
        <v>109000000000</v>
      </c>
    </row>
    <row r="314" spans="3:9" ht="15.5" x14ac:dyDescent="0.35">
      <c r="C314" t="s">
        <v>301</v>
      </c>
      <c r="I314" s="5">
        <v>439000000000</v>
      </c>
    </row>
    <row r="315" spans="3:9" ht="15.5" x14ac:dyDescent="0.35">
      <c r="C315" t="s">
        <v>302</v>
      </c>
      <c r="I315" s="5">
        <v>40000000000</v>
      </c>
    </row>
    <row r="316" spans="3:9" ht="15.5" x14ac:dyDescent="0.35">
      <c r="C316" t="s">
        <v>303</v>
      </c>
      <c r="I316" s="5">
        <v>-6000000000</v>
      </c>
    </row>
    <row r="317" spans="3:9" ht="15.5" x14ac:dyDescent="0.35">
      <c r="C317" t="s">
        <v>304</v>
      </c>
      <c r="I317" s="5">
        <v>-33000000000</v>
      </c>
    </row>
    <row r="318" spans="3:9" ht="15.5" x14ac:dyDescent="0.35">
      <c r="C318" t="s">
        <v>305</v>
      </c>
      <c r="I318" s="5">
        <v>-5000000000</v>
      </c>
    </row>
    <row r="319" spans="3:9" ht="15.5" x14ac:dyDescent="0.35">
      <c r="C319" t="s">
        <v>306</v>
      </c>
      <c r="I319" s="5">
        <v>36000000000</v>
      </c>
    </row>
  </sheetData>
  <pageMargins left="0.7" right="0.7" top="0.75" bottom="0.75" header="0.3" footer="0.3"/>
  <ignoredErrors>
    <ignoredError sqref="A1:V320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3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1212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1213</v>
      </c>
      <c r="D2" s="2" vm="319">
        <f ca="1">IFERROR(_xlfn.STOCKHISTORY("XIDX:" &amp; $C$1, D3, , 0, 0, 1), "Libur")</f>
        <v>232</v>
      </c>
      <c r="H2" s="2" t="e" vm="2">
        <f>_FV(C2,"Price")</f>
        <v>#VALUE!</v>
      </c>
      <c r="I2" s="2" vm="221">
        <f t="shared" ref="I2:Z2" ca="1" si="0">IFERROR(_xlfn.STOCKHISTORY("XIDX:" &amp; $C$1, I1, , 0, 0, 1), "Libur")</f>
        <v>374</v>
      </c>
      <c r="J2" s="2" vm="320">
        <f t="shared" ca="1" si="0"/>
        <v>545</v>
      </c>
      <c r="K2" s="2" vm="193">
        <f t="shared" ca="1" si="0"/>
        <v>600</v>
      </c>
      <c r="L2" s="2" vm="207">
        <f t="shared" ca="1" si="0"/>
        <v>280</v>
      </c>
      <c r="M2" s="2" vm="311">
        <f t="shared" ca="1" si="0"/>
        <v>206</v>
      </c>
      <c r="N2" s="2" vm="223">
        <f t="shared" ca="1" si="0"/>
        <v>198</v>
      </c>
      <c r="O2" s="2" vm="321">
        <f t="shared" ca="1" si="0"/>
        <v>179</v>
      </c>
      <c r="P2" s="2" vm="322">
        <f t="shared" ca="1" si="0"/>
        <v>84</v>
      </c>
      <c r="Q2" s="2" vm="323">
        <f t="shared" ca="1" si="0"/>
        <v>72</v>
      </c>
      <c r="R2" s="2" vm="324">
        <f t="shared" ca="1" si="0"/>
        <v>112</v>
      </c>
      <c r="S2" s="2" vm="325">
        <f t="shared" ca="1" si="0"/>
        <v>65</v>
      </c>
      <c r="T2" s="2" vm="326">
        <f t="shared" ca="1" si="0"/>
        <v>81</v>
      </c>
      <c r="U2" s="2" vm="325">
        <f t="shared" ca="1" si="0"/>
        <v>65</v>
      </c>
      <c r="V2" s="2" t="str">
        <f t="shared" ca="1" si="0"/>
        <v>Libur</v>
      </c>
      <c r="W2" s="2" vm="327">
        <f t="shared" ca="1" si="0"/>
        <v>75</v>
      </c>
      <c r="X2" s="2" vm="328">
        <f t="shared" ca="1" si="0"/>
        <v>90</v>
      </c>
      <c r="Y2" s="2" vm="329">
        <f t="shared" ca="1" si="0"/>
        <v>62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72954920276</v>
      </c>
      <c r="H4" s="2">
        <f>IFERROR(SUM(D4:G4)*(4/MAX(1,COUNT(D4:G4))),"")</f>
        <v>291819681104</v>
      </c>
      <c r="I4" s="2">
        <f t="shared" ref="I4:Z4" si="1">IFERROR(INDEX(I51:I500,MATCH($C$4,$C$51:$C$500,0)),"")</f>
        <v>300472069089</v>
      </c>
      <c r="J4" s="2">
        <f t="shared" si="1"/>
        <v>399693178434</v>
      </c>
      <c r="K4" s="2">
        <f t="shared" si="1"/>
        <v>469138780462</v>
      </c>
      <c r="L4" s="2">
        <f t="shared" si="1"/>
        <v>526828140182</v>
      </c>
      <c r="M4" s="2">
        <f t="shared" si="1"/>
        <v>420717433375</v>
      </c>
      <c r="N4" s="2">
        <f t="shared" si="1"/>
        <v>325538152468</v>
      </c>
      <c r="O4" s="2">
        <f t="shared" si="1"/>
        <v>437990210351</v>
      </c>
      <c r="P4" s="2">
        <f t="shared" si="1"/>
        <v>438050805734</v>
      </c>
      <c r="Q4" s="2">
        <f t="shared" si="1"/>
        <v>382238397027</v>
      </c>
      <c r="R4" s="2">
        <f t="shared" si="1"/>
        <v>319727703679</v>
      </c>
      <c r="S4" s="2">
        <f t="shared" si="1"/>
        <v>260667211707</v>
      </c>
      <c r="T4" s="2">
        <f t="shared" si="1"/>
        <v>294081114204</v>
      </c>
      <c r="U4" s="2">
        <f t="shared" si="1"/>
        <v>281551386863</v>
      </c>
      <c r="V4" s="2">
        <f t="shared" si="1"/>
        <v>343677756488</v>
      </c>
      <c r="W4" s="2">
        <f t="shared" si="1"/>
        <v>308433994818</v>
      </c>
      <c r="X4" s="2">
        <f t="shared" si="1"/>
        <v>283739415791</v>
      </c>
      <c r="Y4" s="2">
        <f t="shared" si="1"/>
        <v>284538777148</v>
      </c>
      <c r="Z4" s="2">
        <f t="shared" si="1"/>
        <v>300785748347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-2327641954</v>
      </c>
      <c r="H5" s="2">
        <f>IFERROR(SUM(D5:G5)*(4/MAX(1,COUNT(D5:G5))),"")</f>
        <v>-9310567816</v>
      </c>
      <c r="I5" s="2">
        <f t="shared" ref="I5:Z5" si="2">IFERROR(INDEX(I51:I500,MATCH($C$5,$C$51:$C$500,0)),"")</f>
        <v>6840242910</v>
      </c>
      <c r="J5" s="2">
        <f t="shared" si="2"/>
        <v>17221797179</v>
      </c>
      <c r="K5" s="2">
        <f t="shared" si="2"/>
        <v>54909433128</v>
      </c>
      <c r="L5" s="2">
        <f t="shared" si="2"/>
        <v>47930460426</v>
      </c>
      <c r="M5" s="2">
        <f t="shared" si="2"/>
        <v>25049433655</v>
      </c>
      <c r="N5" s="2">
        <f t="shared" si="2"/>
        <v>-6998200859</v>
      </c>
      <c r="O5" s="2">
        <f t="shared" si="2"/>
        <v>8585716076</v>
      </c>
      <c r="P5" s="2">
        <f t="shared" si="2"/>
        <v>-46495791967</v>
      </c>
      <c r="Q5" s="2">
        <f t="shared" si="2"/>
        <v>-2361421837</v>
      </c>
      <c r="R5" s="2">
        <f t="shared" si="2"/>
        <v>24940363700</v>
      </c>
      <c r="S5" s="2">
        <f t="shared" si="2"/>
        <v>1196254769</v>
      </c>
      <c r="T5" s="2">
        <f t="shared" si="2"/>
        <v>9626571647</v>
      </c>
      <c r="U5" s="2">
        <f t="shared" si="2"/>
        <v>1881586263</v>
      </c>
      <c r="V5" s="2">
        <f t="shared" si="2"/>
        <v>4203700813</v>
      </c>
      <c r="W5" s="2">
        <f t="shared" si="2"/>
        <v>21922731031</v>
      </c>
      <c r="X5" s="2">
        <f t="shared" si="2"/>
        <v>24659768960</v>
      </c>
      <c r="Y5" s="2">
        <f t="shared" si="2"/>
        <v>30142714633</v>
      </c>
      <c r="Z5" s="2">
        <f t="shared" si="2"/>
        <v>-4821452181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348069111824</v>
      </c>
      <c r="H6" s="2">
        <f>IFERROR(INDEX(D6:G6,COUNT(D6:G6)),"")</f>
        <v>348069111824</v>
      </c>
      <c r="I6" s="2">
        <f t="shared" ref="I6:Z6" si="3">IFERROR(INDEX(I51:I500,MATCH($C$6,$C$51:$C$500,0)),"")</f>
        <v>350399107417</v>
      </c>
      <c r="J6" s="2">
        <f t="shared" si="3"/>
        <v>343563535291</v>
      </c>
      <c r="K6" s="2">
        <f t="shared" si="3"/>
        <v>333849318119</v>
      </c>
      <c r="L6" s="2">
        <f t="shared" si="3"/>
        <v>278954892903</v>
      </c>
      <c r="M6" s="2">
        <f t="shared" si="3"/>
        <v>231034769819</v>
      </c>
      <c r="N6" s="2">
        <f t="shared" si="3"/>
        <v>205990815666</v>
      </c>
      <c r="O6" s="2">
        <f t="shared" si="3"/>
        <v>212741070436</v>
      </c>
      <c r="P6" s="2">
        <f t="shared" si="3"/>
        <v>204184876657</v>
      </c>
      <c r="Q6" s="2">
        <f t="shared" si="3"/>
        <v>227183997248</v>
      </c>
      <c r="R6" s="2">
        <f t="shared" si="3"/>
        <v>246501444451</v>
      </c>
      <c r="S6" s="2">
        <f t="shared" si="3"/>
        <v>221561080751</v>
      </c>
      <c r="T6" s="2">
        <f t="shared" si="3"/>
        <v>225257926102</v>
      </c>
      <c r="U6" s="2">
        <f t="shared" si="3"/>
        <v>217723188925</v>
      </c>
      <c r="V6" s="2">
        <f t="shared" si="3"/>
        <v>218635793389</v>
      </c>
      <c r="W6" s="2">
        <f t="shared" si="3"/>
        <v>221382498576</v>
      </c>
      <c r="X6" s="2">
        <f t="shared" si="3"/>
        <v>229459767545</v>
      </c>
      <c r="Y6" s="2">
        <f t="shared" si="3"/>
        <v>155625081405</v>
      </c>
      <c r="Z6" s="2">
        <f t="shared" si="3"/>
        <v>125482366772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1.36</v>
      </c>
      <c r="H7" s="3">
        <f>IFERROR(INDEX(D7:G7,COUNT(D7:G7)),"")</f>
        <v>1.36</v>
      </c>
      <c r="I7" s="3">
        <f t="shared" ref="I7:Z7" si="4">IFERROR(INDEX(I51:I500,MATCH($C$7,$C$51:$C$500,0))/1000000000,"")</f>
        <v>1.36</v>
      </c>
      <c r="J7" s="3">
        <f t="shared" si="4"/>
        <v>1.36</v>
      </c>
      <c r="K7" s="3">
        <f t="shared" si="4"/>
        <v>1.36</v>
      </c>
      <c r="L7" s="3">
        <f t="shared" si="4"/>
        <v>1.36</v>
      </c>
      <c r="M7" s="3">
        <f t="shared" si="4"/>
        <v>1.36</v>
      </c>
      <c r="N7" s="3">
        <f t="shared" si="4"/>
        <v>1.36</v>
      </c>
      <c r="O7" s="3">
        <f t="shared" si="4"/>
        <v>1.36</v>
      </c>
      <c r="P7" s="3">
        <f t="shared" si="4"/>
        <v>1.36</v>
      </c>
      <c r="Q7" s="3">
        <f t="shared" si="4"/>
        <v>1.36</v>
      </c>
      <c r="R7" s="3">
        <f t="shared" si="4"/>
        <v>1.5</v>
      </c>
      <c r="S7" s="3">
        <f t="shared" si="4"/>
        <v>1.5</v>
      </c>
      <c r="T7" s="3">
        <f t="shared" si="4"/>
        <v>1.5</v>
      </c>
      <c r="U7" s="3">
        <f t="shared" si="4"/>
        <v>1.5</v>
      </c>
      <c r="V7" s="3">
        <f t="shared" si="4"/>
        <v>1.5</v>
      </c>
      <c r="W7" s="3">
        <f t="shared" si="4"/>
        <v>1.5</v>
      </c>
      <c r="X7" s="3">
        <f t="shared" si="4"/>
        <v>1.5</v>
      </c>
      <c r="Y7" s="3">
        <f t="shared" si="4"/>
        <v>1.3</v>
      </c>
      <c r="Z7" s="3">
        <f t="shared" si="4"/>
        <v>1.3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 t="shared" ref="I8:Z8" si="5">IFERROR(INDEX(I51:I500,MATCH($C$8,$C$51:$C$500,0)),"")</f>
        <v>39000000000</v>
      </c>
      <c r="J8" s="2">
        <f t="shared" si="5"/>
        <v>45000000000</v>
      </c>
      <c r="K8" s="2">
        <f t="shared" si="5"/>
        <v>83000000000</v>
      </c>
      <c r="L8" s="2">
        <f t="shared" si="5"/>
        <v>74000000000</v>
      </c>
      <c r="M8" s="2">
        <f t="shared" si="5"/>
        <v>49000000000</v>
      </c>
      <c r="N8" s="2">
        <f t="shared" si="5"/>
        <v>41000000000</v>
      </c>
      <c r="O8" s="2">
        <f t="shared" si="5"/>
        <v>19000000000</v>
      </c>
      <c r="P8" s="2">
        <f t="shared" si="5"/>
        <v>1000000000</v>
      </c>
      <c r="Q8" s="2">
        <f t="shared" si="5"/>
        <v>11000000000</v>
      </c>
      <c r="R8" s="2">
        <f t="shared" si="5"/>
        <v>50000000000</v>
      </c>
      <c r="S8" s="2">
        <f t="shared" si="5"/>
        <v>25000000000</v>
      </c>
      <c r="T8" s="2">
        <f t="shared" si="5"/>
        <v>22000000000</v>
      </c>
      <c r="U8" s="2">
        <f t="shared" si="5"/>
        <v>62000000000</v>
      </c>
      <c r="V8" s="2">
        <f t="shared" si="5"/>
        <v>-14000000000</v>
      </c>
      <c r="W8" s="2">
        <f t="shared" si="5"/>
        <v>1000000000</v>
      </c>
      <c r="X8" s="2">
        <f t="shared" si="5"/>
        <v>31000000000</v>
      </c>
      <c r="Y8" s="2">
        <f t="shared" si="5"/>
        <v>39000000000</v>
      </c>
      <c r="Z8" s="2">
        <f t="shared" si="5"/>
        <v>38000000000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-1.2</v>
      </c>
      <c r="H9" s="3">
        <f>IFERROR(INDEX(D9:G9,COUNT(D9:G9)),"")</f>
        <v>-1.2</v>
      </c>
      <c r="I9" s="3">
        <f t="shared" ref="I9:Z9" si="6">IFERROR(INDEX(I51:I500,MATCH($C$9,$C$51:$C$500,0)),"")</f>
        <v>28.7</v>
      </c>
      <c r="J9" s="3">
        <f t="shared" si="6"/>
        <v>32.99</v>
      </c>
      <c r="K9" s="3">
        <f t="shared" si="6"/>
        <v>61.26</v>
      </c>
      <c r="L9" s="3">
        <f t="shared" si="6"/>
        <v>54.32</v>
      </c>
      <c r="M9" s="3">
        <f t="shared" si="6"/>
        <v>36.1</v>
      </c>
      <c r="N9" s="3">
        <f t="shared" si="6"/>
        <v>30.23</v>
      </c>
      <c r="O9" s="3">
        <f t="shared" si="6"/>
        <v>13.59</v>
      </c>
      <c r="P9" s="3">
        <f t="shared" si="6"/>
        <v>1.05</v>
      </c>
      <c r="Q9" s="3">
        <f t="shared" si="6"/>
        <v>8</v>
      </c>
      <c r="R9" s="3">
        <f t="shared" si="6"/>
        <v>33.119999999999997</v>
      </c>
      <c r="S9" s="3">
        <f t="shared" si="6"/>
        <v>16.39</v>
      </c>
      <c r="T9" s="3">
        <f t="shared" si="6"/>
        <v>14.88</v>
      </c>
      <c r="U9" s="3">
        <f t="shared" si="6"/>
        <v>41.61</v>
      </c>
      <c r="V9" s="3">
        <f t="shared" si="6"/>
        <v>-9.5399999999999991</v>
      </c>
      <c r="W9" s="3">
        <f t="shared" si="6"/>
        <v>0.9</v>
      </c>
      <c r="X9" s="3">
        <f t="shared" si="6"/>
        <v>20.58</v>
      </c>
      <c r="Y9" s="3">
        <f t="shared" si="6"/>
        <v>30.37</v>
      </c>
      <c r="Z9" s="3">
        <f t="shared" si="6"/>
        <v>29.1</v>
      </c>
    </row>
    <row r="10" spans="1:26" ht="15.5" x14ac:dyDescent="0.35">
      <c r="C10" t="s">
        <v>17</v>
      </c>
      <c r="D10" s="3">
        <f ca="1">IFERROR(IF(D9=0,"",D2/D9),"")</f>
        <v>-193.33333333333334</v>
      </c>
      <c r="I10" s="3">
        <f t="shared" ref="I10:Z10" ca="1" si="7">IFERROR(IF(I9=0,"",I2/I9),"")</f>
        <v>13.031358885017422</v>
      </c>
      <c r="J10" s="3">
        <f t="shared" ca="1" si="7"/>
        <v>16.52015762352228</v>
      </c>
      <c r="K10" s="3">
        <f t="shared" ca="1" si="7"/>
        <v>9.7943192948090108</v>
      </c>
      <c r="L10" s="3">
        <f t="shared" ca="1" si="7"/>
        <v>5.1546391752577323</v>
      </c>
      <c r="M10" s="3">
        <f t="shared" ca="1" si="7"/>
        <v>5.7063711911357338</v>
      </c>
      <c r="N10" s="3">
        <f t="shared" ca="1" si="7"/>
        <v>6.5497849818061527</v>
      </c>
      <c r="O10" s="3">
        <f t="shared" ca="1" si="7"/>
        <v>13.171449595290655</v>
      </c>
      <c r="P10" s="3">
        <f t="shared" ca="1" si="7"/>
        <v>80</v>
      </c>
      <c r="Q10" s="3">
        <f t="shared" ca="1" si="7"/>
        <v>9</v>
      </c>
      <c r="R10" s="3">
        <f t="shared" ca="1" si="7"/>
        <v>3.381642512077295</v>
      </c>
      <c r="S10" s="3">
        <f t="shared" ca="1" si="7"/>
        <v>3.9658328248932273</v>
      </c>
      <c r="T10" s="3">
        <f t="shared" ca="1" si="7"/>
        <v>5.443548387096774</v>
      </c>
      <c r="U10" s="3">
        <f t="shared" ca="1" si="7"/>
        <v>1.5621244893054553</v>
      </c>
      <c r="V10" s="3" t="str">
        <f t="shared" ca="1" si="7"/>
        <v/>
      </c>
      <c r="W10" s="3">
        <f t="shared" ca="1" si="7"/>
        <v>83.333333333333329</v>
      </c>
      <c r="X10" s="3">
        <f t="shared" ca="1" si="7"/>
        <v>4.3731778425655978</v>
      </c>
      <c r="Y10" s="3">
        <f t="shared" ca="1" si="7"/>
        <v>2.041488310833059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111489378589</v>
      </c>
      <c r="H11" s="2">
        <f>IFERROR(INDEX(D11:G11,COUNT(D11:G11)),"")</f>
        <v>111489378589</v>
      </c>
      <c r="I11" s="2">
        <f t="shared" ref="I11:Z11" si="8">IFERROR(INDEX(I51:I500,MATCH($C$11,$C$51:$C$500,0)),"")</f>
        <v>115966555176</v>
      </c>
      <c r="J11" s="2">
        <f t="shared" si="8"/>
        <v>115519160458</v>
      </c>
      <c r="K11" s="2">
        <f t="shared" si="8"/>
        <v>125229668137</v>
      </c>
      <c r="L11" s="2">
        <f t="shared" si="8"/>
        <v>109067270347</v>
      </c>
      <c r="M11" s="2">
        <f t="shared" si="8"/>
        <v>58744257163</v>
      </c>
      <c r="N11" s="2">
        <f t="shared" si="8"/>
        <v>40705950961</v>
      </c>
      <c r="O11" s="2">
        <f t="shared" si="8"/>
        <v>10481380913</v>
      </c>
      <c r="P11" s="2">
        <f t="shared" si="8"/>
        <v>60972250077</v>
      </c>
      <c r="Q11" s="2">
        <f t="shared" si="8"/>
        <v>5634250207</v>
      </c>
      <c r="R11" s="2">
        <f t="shared" si="8"/>
        <v>407682981</v>
      </c>
      <c r="S11" s="2">
        <f t="shared" si="8"/>
        <v>4807616248</v>
      </c>
      <c r="T11" s="2">
        <f t="shared" si="8"/>
        <v>673291474</v>
      </c>
      <c r="U11" s="2">
        <f t="shared" si="8"/>
        <v>38871839096</v>
      </c>
      <c r="V11" s="2">
        <f t="shared" si="8"/>
        <v>7986209358</v>
      </c>
      <c r="W11" s="2">
        <f t="shared" si="8"/>
        <v>34563701662</v>
      </c>
      <c r="X11" s="2">
        <f t="shared" si="8"/>
        <v>67593025965</v>
      </c>
      <c r="Y11" s="2">
        <f t="shared" si="8"/>
        <v>43339890021</v>
      </c>
      <c r="Z11" s="2">
        <f t="shared" si="8"/>
        <v>25679080367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-48000000000</v>
      </c>
      <c r="H12" s="2">
        <f>IFERROR(INDEX(D12:G12,COUNT(D12:G12)),"")</f>
        <v>-48000000000</v>
      </c>
      <c r="I12" s="2">
        <f t="shared" ref="I12:Z12" si="9">IFERROR(INDEX(I51:I500,MATCH($C$12,$C$51:$C$500,0)),"")</f>
        <v>-54000000000</v>
      </c>
      <c r="J12" s="2">
        <f t="shared" si="9"/>
        <v>-52000000000</v>
      </c>
      <c r="K12" s="2">
        <f t="shared" si="9"/>
        <v>-36000000000</v>
      </c>
      <c r="L12" s="2">
        <f t="shared" si="9"/>
        <v>-1000000000</v>
      </c>
      <c r="M12" s="2">
        <f t="shared" si="9"/>
        <v>48000000000</v>
      </c>
      <c r="N12" s="2">
        <f t="shared" si="9"/>
        <v>104000000000</v>
      </c>
      <c r="O12" s="2">
        <f t="shared" si="9"/>
        <v>137000000000</v>
      </c>
      <c r="P12" s="2">
        <f t="shared" si="9"/>
        <v>138000000000</v>
      </c>
      <c r="Q12" s="2">
        <f t="shared" si="9"/>
        <v>84000000000</v>
      </c>
      <c r="R12" s="2">
        <f t="shared" si="9"/>
        <v>23000000000</v>
      </c>
      <c r="S12" s="2">
        <f t="shared" si="9"/>
        <v>46000000000</v>
      </c>
      <c r="T12" s="2">
        <f t="shared" si="9"/>
        <v>3000000000</v>
      </c>
      <c r="U12" s="2">
        <f t="shared" si="9"/>
        <v>6000000000</v>
      </c>
      <c r="V12" s="2">
        <f t="shared" si="9"/>
        <v>68000000000</v>
      </c>
      <c r="W12" s="2">
        <f t="shared" si="9"/>
        <v>30000000000</v>
      </c>
      <c r="X12" s="2">
        <f t="shared" si="9"/>
        <v>-4000000000</v>
      </c>
      <c r="Y12" s="2">
        <f t="shared" si="9"/>
        <v>70000000000</v>
      </c>
      <c r="Z12" s="2">
        <f t="shared" si="9"/>
        <v>104000000000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64000000000</v>
      </c>
      <c r="H13" s="2">
        <f>IFERROR(INDEX(D13:G13,COUNT(D13:G13)),"")</f>
        <v>64000000000</v>
      </c>
      <c r="I13" s="2">
        <f t="shared" ref="I13:Z13" si="10">IFERROR(INDEX(I51:I500,MATCH($C$13,$C$51:$C$500,0)),"")</f>
        <v>62000000000</v>
      </c>
      <c r="J13" s="2">
        <f t="shared" si="10"/>
        <v>64000000000</v>
      </c>
      <c r="K13" s="2">
        <f t="shared" si="10"/>
        <v>89000000000</v>
      </c>
      <c r="L13" s="2">
        <f t="shared" si="10"/>
        <v>108000000000</v>
      </c>
      <c r="M13" s="2">
        <f t="shared" si="10"/>
        <v>107000000000</v>
      </c>
      <c r="N13" s="2">
        <f t="shared" si="10"/>
        <v>145000000000</v>
      </c>
      <c r="O13" s="2">
        <f t="shared" si="10"/>
        <v>148000000000</v>
      </c>
      <c r="P13" s="2">
        <f t="shared" si="10"/>
        <v>199000000000</v>
      </c>
      <c r="Q13" s="2">
        <f t="shared" si="10"/>
        <v>90000000000</v>
      </c>
      <c r="R13" s="2">
        <f t="shared" si="10"/>
        <v>23000000000</v>
      </c>
      <c r="S13" s="2">
        <f t="shared" si="10"/>
        <v>51000000000</v>
      </c>
      <c r="T13" s="2">
        <f t="shared" si="10"/>
        <v>4000000000</v>
      </c>
      <c r="U13" s="2">
        <f t="shared" si="10"/>
        <v>44000000000</v>
      </c>
      <c r="V13" s="2">
        <f t="shared" si="10"/>
        <v>76000000000</v>
      </c>
      <c r="W13" s="2">
        <f t="shared" si="10"/>
        <v>65000000000</v>
      </c>
      <c r="X13" s="2">
        <f t="shared" si="10"/>
        <v>64000000000</v>
      </c>
      <c r="Y13" s="2">
        <f t="shared" si="10"/>
        <v>114000000000</v>
      </c>
      <c r="Z13" s="2">
        <f t="shared" si="10"/>
        <v>130000000000</v>
      </c>
    </row>
    <row r="14" spans="1:26" ht="15.5" x14ac:dyDescent="0.35">
      <c r="C14" t="s">
        <v>26</v>
      </c>
      <c r="D14" s="2">
        <f>IFERROR(INDEX(D51:D500,MATCH($C$14,$C$51:$C$500,0)),"")</f>
        <v>-488337467</v>
      </c>
      <c r="H14" s="2">
        <f>IFERROR(SUM(D14:G14)*(4/MAX(1,COUNT(D14:G14))),"")</f>
        <v>-1953349868</v>
      </c>
      <c r="I14" s="2">
        <f t="shared" ref="I14:Z14" si="11">IFERROR(INDEX(I51:I500,MATCH($C$14,$C$51:$C$500,0)),"")</f>
        <v>-1668425400</v>
      </c>
      <c r="J14" s="2">
        <f t="shared" si="11"/>
        <v>-1966364223</v>
      </c>
      <c r="K14" s="2">
        <f t="shared" si="11"/>
        <v>-3985859209</v>
      </c>
      <c r="L14" s="2">
        <f t="shared" si="11"/>
        <v>-5618837004</v>
      </c>
      <c r="M14" s="2">
        <f t="shared" si="11"/>
        <v>-7118037237</v>
      </c>
      <c r="N14" s="2">
        <f t="shared" si="11"/>
        <v>-11007195757</v>
      </c>
      <c r="O14" s="2">
        <f t="shared" si="11"/>
        <v>-10194920052</v>
      </c>
      <c r="P14" s="2">
        <f t="shared" si="11"/>
        <v>-6764941297</v>
      </c>
      <c r="Q14" s="2">
        <f t="shared" si="11"/>
        <v>-1434756289</v>
      </c>
      <c r="R14" s="2">
        <f t="shared" si="11"/>
        <v>-1498614645</v>
      </c>
      <c r="S14" s="2">
        <f t="shared" si="11"/>
        <v>-2312700365</v>
      </c>
      <c r="T14" s="2">
        <f t="shared" si="11"/>
        <v>-354858864</v>
      </c>
      <c r="U14" s="2">
        <f t="shared" si="11"/>
        <v>-973405382</v>
      </c>
      <c r="V14" s="2">
        <f t="shared" si="11"/>
        <v>-869987961</v>
      </c>
      <c r="W14" s="2">
        <f t="shared" si="11"/>
        <v>-274733878</v>
      </c>
      <c r="X14" s="2">
        <f t="shared" si="11"/>
        <v>-841620840</v>
      </c>
      <c r="Y14" s="2">
        <f t="shared" si="11"/>
        <v>-5304793068</v>
      </c>
      <c r="Z14" s="2">
        <f t="shared" si="11"/>
        <v>-5985648789</v>
      </c>
    </row>
    <row r="15" spans="1:26" ht="15.5" x14ac:dyDescent="0.35">
      <c r="C15" t="s">
        <v>27</v>
      </c>
      <c r="D15" s="2">
        <f>IFERROR(INDEX(D51:D500,MATCH($C$15,$C$51:$C$500,0)),"")</f>
        <v>-327048920</v>
      </c>
      <c r="H15" s="2">
        <f>IFERROR(SUM(D15:G15)*(4/MAX(1,COUNT(D15:G15))),"")</f>
        <v>-1308195680</v>
      </c>
      <c r="I15" s="2">
        <f t="shared" ref="I15:Z15" si="12">IFERROR(INDEX(I51:I500,MATCH($C$15,$C$51:$C$500,0)),"")</f>
        <v>-1351625960</v>
      </c>
      <c r="J15" s="2">
        <f t="shared" si="12"/>
        <v>-5796877729</v>
      </c>
      <c r="K15" s="2">
        <f t="shared" si="12"/>
        <v>-16310668015</v>
      </c>
      <c r="L15" s="2">
        <f t="shared" si="12"/>
        <v>-14633904874</v>
      </c>
      <c r="M15" s="2">
        <f t="shared" si="12"/>
        <v>-2545039671</v>
      </c>
      <c r="N15" s="2">
        <f t="shared" si="12"/>
        <v>-4353364330</v>
      </c>
      <c r="O15" s="2">
        <f t="shared" si="12"/>
        <v>-9981886539</v>
      </c>
      <c r="P15" s="2">
        <f t="shared" si="12"/>
        <v>-3697194134</v>
      </c>
      <c r="Q15" s="2">
        <f t="shared" si="12"/>
        <v>-5227037284</v>
      </c>
      <c r="R15" s="2">
        <f t="shared" si="12"/>
        <v>-8414170253</v>
      </c>
      <c r="S15" s="2">
        <f t="shared" si="12"/>
        <v>-474806076</v>
      </c>
      <c r="T15" s="2">
        <f t="shared" si="12"/>
        <v>-6993504842</v>
      </c>
      <c r="U15" s="2">
        <f t="shared" si="12"/>
        <v>-860866361</v>
      </c>
      <c r="V15" s="2">
        <f t="shared" si="12"/>
        <v>-1757442104</v>
      </c>
      <c r="W15" s="2">
        <f t="shared" si="12"/>
        <v>3034037991</v>
      </c>
      <c r="X15" s="2">
        <f t="shared" si="12"/>
        <v>-8197575928</v>
      </c>
      <c r="Y15" s="2">
        <f t="shared" si="12"/>
        <v>-15671963865</v>
      </c>
      <c r="Z15" s="2">
        <f t="shared" si="12"/>
        <v>-2885359074</v>
      </c>
    </row>
    <row r="16" spans="1:26" ht="15.5" x14ac:dyDescent="0.35">
      <c r="C16" t="s">
        <v>28</v>
      </c>
      <c r="D16" s="2">
        <f>IFERROR(INDEX(D51:D500,MATCH($C$16,$C$51:$C$500,0)),"")</f>
        <v>-1831376673</v>
      </c>
      <c r="H16" s="2">
        <f>IFERROR(SUM(D16:G16)*(4/MAX(1,COUNT(D16:G16))),"")</f>
        <v>-7325506692</v>
      </c>
      <c r="I16" s="2">
        <f t="shared" ref="I16:Z16" si="13">IFERROR(INDEX(I51:I500,MATCH($C$16,$C$51:$C$500,0)),"")</f>
        <v>6982117230</v>
      </c>
      <c r="J16" s="2">
        <f t="shared" si="13"/>
        <v>22754116433</v>
      </c>
      <c r="K16" s="2">
        <f t="shared" si="13"/>
        <v>66711258832</v>
      </c>
      <c r="L16" s="2">
        <f t="shared" si="13"/>
        <v>61233041557</v>
      </c>
      <c r="M16" s="2">
        <f t="shared" si="13"/>
        <v>25772333633</v>
      </c>
      <c r="N16" s="2">
        <f t="shared" si="13"/>
        <v>-2070661333</v>
      </c>
      <c r="O16" s="2">
        <f t="shared" si="13"/>
        <v>19570567909</v>
      </c>
      <c r="P16" s="2">
        <f t="shared" si="13"/>
        <v>-19799477242</v>
      </c>
      <c r="Q16" s="2">
        <f t="shared" si="13"/>
        <v>3897608083</v>
      </c>
      <c r="R16" s="2">
        <f t="shared" si="13"/>
        <v>33523652447</v>
      </c>
      <c r="S16" s="2">
        <f t="shared" si="13"/>
        <v>2329080812</v>
      </c>
      <c r="T16" s="2">
        <f t="shared" si="13"/>
        <v>16620076489</v>
      </c>
      <c r="U16" s="2">
        <f t="shared" si="13"/>
        <v>2742452624</v>
      </c>
      <c r="V16" s="2">
        <f t="shared" si="13"/>
        <v>5961142917</v>
      </c>
      <c r="W16" s="2">
        <f t="shared" si="13"/>
        <v>18888693040</v>
      </c>
      <c r="X16" s="2">
        <f t="shared" si="13"/>
        <v>32857344888</v>
      </c>
      <c r="Y16" s="2">
        <f t="shared" si="13"/>
        <v>45814678498</v>
      </c>
      <c r="Z16" s="2">
        <f t="shared" si="13"/>
        <v>-1936093107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315520000000</v>
      </c>
      <c r="H20" s="2" t="str">
        <f t="shared" ref="H20:Z20" si="14">IFERROR(H21*H2,"")</f>
        <v/>
      </c>
      <c r="I20" s="2">
        <f t="shared" ca="1" si="14"/>
        <v>508640000000</v>
      </c>
      <c r="J20" s="2">
        <f t="shared" ca="1" si="14"/>
        <v>741200000000</v>
      </c>
      <c r="K20" s="2">
        <f t="shared" ca="1" si="14"/>
        <v>816000000000</v>
      </c>
      <c r="L20" s="2">
        <f t="shared" ca="1" si="14"/>
        <v>380800000000</v>
      </c>
      <c r="M20" s="2">
        <f t="shared" ca="1" si="14"/>
        <v>280160000000</v>
      </c>
      <c r="N20" s="2">
        <f t="shared" ca="1" si="14"/>
        <v>269280000000</v>
      </c>
      <c r="O20" s="2">
        <f t="shared" ca="1" si="14"/>
        <v>243440000000</v>
      </c>
      <c r="P20" s="2">
        <f t="shared" ca="1" si="14"/>
        <v>114240000000</v>
      </c>
      <c r="Q20" s="2">
        <f t="shared" ca="1" si="14"/>
        <v>97920000000</v>
      </c>
      <c r="R20" s="2">
        <f t="shared" ca="1" si="14"/>
        <v>168000000000</v>
      </c>
      <c r="S20" s="2">
        <f t="shared" ca="1" si="14"/>
        <v>97500000000</v>
      </c>
      <c r="T20" s="2">
        <f t="shared" ca="1" si="14"/>
        <v>121500000000</v>
      </c>
      <c r="U20" s="2">
        <f t="shared" ca="1" si="14"/>
        <v>97500000000</v>
      </c>
      <c r="V20" s="2" t="str">
        <f t="shared" ca="1" si="14"/>
        <v/>
      </c>
      <c r="W20" s="2">
        <f t="shared" ca="1" si="14"/>
        <v>112500000000</v>
      </c>
      <c r="X20" s="2">
        <f t="shared" ca="1" si="14"/>
        <v>135000000000</v>
      </c>
      <c r="Y20" s="2">
        <f t="shared" ca="1" si="14"/>
        <v>80600000000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1360000000</v>
      </c>
      <c r="H21" s="2">
        <f>IFERROR(INDEX(D21:G21,COUNT(D21:G21)),"")</f>
        <v>1360000000</v>
      </c>
      <c r="I21" s="2">
        <f t="shared" ref="I21:Z21" si="15">IFERROR(INDEX(I51:I500,MATCH($C$7,$C$51:$C$500,0)),"")</f>
        <v>1360000000</v>
      </c>
      <c r="J21" s="2">
        <f t="shared" si="15"/>
        <v>1360000000</v>
      </c>
      <c r="K21" s="2">
        <f t="shared" si="15"/>
        <v>1360000000</v>
      </c>
      <c r="L21" s="2">
        <f t="shared" si="15"/>
        <v>1360000000</v>
      </c>
      <c r="M21" s="2">
        <f t="shared" si="15"/>
        <v>1360000000</v>
      </c>
      <c r="N21" s="2">
        <f t="shared" si="15"/>
        <v>1360000000</v>
      </c>
      <c r="O21" s="2">
        <f t="shared" si="15"/>
        <v>1360000000</v>
      </c>
      <c r="P21" s="2">
        <f t="shared" si="15"/>
        <v>1360000000</v>
      </c>
      <c r="Q21" s="2">
        <f t="shared" si="15"/>
        <v>1360000000</v>
      </c>
      <c r="R21" s="2">
        <f t="shared" si="15"/>
        <v>1500000000</v>
      </c>
      <c r="S21" s="2">
        <f t="shared" si="15"/>
        <v>1500000000</v>
      </c>
      <c r="T21" s="2">
        <f t="shared" si="15"/>
        <v>1500000000</v>
      </c>
      <c r="U21" s="2">
        <f t="shared" si="15"/>
        <v>1500000000</v>
      </c>
      <c r="V21" s="2">
        <f t="shared" si="15"/>
        <v>1500000000</v>
      </c>
      <c r="W21" s="2">
        <f t="shared" si="15"/>
        <v>1500000000</v>
      </c>
      <c r="X21" s="2">
        <f t="shared" si="15"/>
        <v>1500000000</v>
      </c>
      <c r="Y21" s="2">
        <f t="shared" si="15"/>
        <v>1300000000</v>
      </c>
      <c r="Z21" s="2">
        <f t="shared" si="15"/>
        <v>1300000000</v>
      </c>
    </row>
    <row r="23" spans="1:26" ht="15.5" x14ac:dyDescent="0.35">
      <c r="B23" t="s">
        <v>53</v>
      </c>
      <c r="C23" t="s">
        <v>54</v>
      </c>
      <c r="D23" s="3">
        <f>IFERROR(D5/D6*100,"")</f>
        <v>-0.66872982259252134</v>
      </c>
      <c r="H23" s="3">
        <f t="shared" ref="H23:Z23" si="16">IFERROR(H5/H6*100,"")</f>
        <v>-2.6749192903700854</v>
      </c>
      <c r="I23" s="3">
        <f t="shared" si="16"/>
        <v>1.9521290908597042</v>
      </c>
      <c r="J23" s="3">
        <f t="shared" si="16"/>
        <v>5.0126964622171126</v>
      </c>
      <c r="K23" s="3">
        <f t="shared" si="16"/>
        <v>16.447370160099481</v>
      </c>
      <c r="L23" s="3">
        <f t="shared" si="16"/>
        <v>17.182154407546705</v>
      </c>
      <c r="M23" s="3">
        <f t="shared" si="16"/>
        <v>10.842278707496938</v>
      </c>
      <c r="N23" s="3">
        <f t="shared" si="16"/>
        <v>-3.3973363503483101</v>
      </c>
      <c r="O23" s="3">
        <f t="shared" si="16"/>
        <v>4.0357586141707813</v>
      </c>
      <c r="P23" s="3">
        <f t="shared" si="16"/>
        <v>-22.771418103166361</v>
      </c>
      <c r="Q23" s="3">
        <f t="shared" si="16"/>
        <v>-1.0394314148906405</v>
      </c>
      <c r="R23" s="3">
        <f t="shared" si="16"/>
        <v>10.117735316134299</v>
      </c>
      <c r="S23" s="3">
        <f t="shared" si="16"/>
        <v>0.53992098474388794</v>
      </c>
      <c r="T23" s="3">
        <f t="shared" si="16"/>
        <v>4.2735773224871796</v>
      </c>
      <c r="U23" s="3">
        <f t="shared" si="16"/>
        <v>0.86421031783075608</v>
      </c>
      <c r="V23" s="3">
        <f t="shared" si="16"/>
        <v>1.9226956153152446</v>
      </c>
      <c r="W23" s="3">
        <f t="shared" si="16"/>
        <v>9.9026486610340552</v>
      </c>
      <c r="X23" s="3">
        <f t="shared" si="16"/>
        <v>10.746881348236311</v>
      </c>
      <c r="Y23" s="3">
        <f t="shared" si="16"/>
        <v>19.368802484065117</v>
      </c>
      <c r="Z23" s="3">
        <f t="shared" si="16"/>
        <v>-3.8423344291557098</v>
      </c>
    </row>
    <row r="24" spans="1:26" ht="15.5" x14ac:dyDescent="0.35">
      <c r="C24" t="s">
        <v>55</v>
      </c>
      <c r="D24" s="4" t="str">
        <f>IFERROR(_xlfn.RRI(5,I23,D23),"")</f>
        <v/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4.4309538948343885E-2</v>
      </c>
      <c r="K24" s="4" t="str">
        <f t="shared" si="17"/>
        <v/>
      </c>
      <c r="L24" s="4" t="str">
        <f t="shared" si="17"/>
        <v/>
      </c>
      <c r="M24" s="4">
        <f t="shared" si="17"/>
        <v>1.392878017919319E-2</v>
      </c>
      <c r="N24" s="4" t="str">
        <f t="shared" si="17"/>
        <v/>
      </c>
      <c r="O24" s="4">
        <f t="shared" si="17"/>
        <v>-1.138607524846369E-2</v>
      </c>
      <c r="P24" s="4" t="str">
        <f t="shared" si="17"/>
        <v/>
      </c>
      <c r="Q24" s="4" t="str">
        <f t="shared" si="17"/>
        <v/>
      </c>
      <c r="R24" s="4">
        <f t="shared" si="17"/>
        <v>4.3067661653191092E-3</v>
      </c>
      <c r="S24" s="4">
        <f t="shared" si="17"/>
        <v>-0.45019390419806415</v>
      </c>
      <c r="T24" s="4">
        <f t="shared" si="17"/>
        <v>-0.26084118738188944</v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-1.58</v>
      </c>
      <c r="H25" s="3">
        <f>IFERROR(INDEX(D25:G25,COUNT(D25:G25)),"")</f>
        <v>-1.58</v>
      </c>
      <c r="I25" s="3">
        <f t="shared" ref="I25:Z25" si="18">IFERROR(INDEX(I51:I500,MATCH($C$25,$C$51:$C$500,0)),"")</f>
        <v>4.1399999999999997</v>
      </c>
      <c r="J25" s="3">
        <f t="shared" si="18"/>
        <v>12.45</v>
      </c>
      <c r="K25" s="3">
        <f t="shared" si="18"/>
        <v>37</v>
      </c>
      <c r="L25" s="3">
        <f t="shared" si="18"/>
        <v>34.200000000000003</v>
      </c>
      <c r="M25" s="3">
        <f t="shared" si="18"/>
        <v>17.05</v>
      </c>
      <c r="N25" s="3">
        <f t="shared" si="18"/>
        <v>-4.7</v>
      </c>
      <c r="O25" s="3">
        <f t="shared" si="18"/>
        <v>7.06</v>
      </c>
      <c r="P25" s="3">
        <f t="shared" si="18"/>
        <v>-17.239999999999998</v>
      </c>
      <c r="Q25" s="3">
        <f t="shared" si="18"/>
        <v>-0.98</v>
      </c>
      <c r="R25" s="3">
        <f t="shared" si="18"/>
        <v>16.739999999999998</v>
      </c>
      <c r="S25" s="3">
        <f t="shared" si="18"/>
        <v>1.24</v>
      </c>
      <c r="T25" s="3">
        <f t="shared" si="18"/>
        <v>6.42</v>
      </c>
      <c r="U25" s="3">
        <f t="shared" si="18"/>
        <v>1.25</v>
      </c>
      <c r="V25" s="3">
        <f t="shared" si="18"/>
        <v>2.8</v>
      </c>
      <c r="W25" s="3">
        <f t="shared" si="18"/>
        <v>14.62</v>
      </c>
      <c r="X25" s="3">
        <f t="shared" si="18"/>
        <v>16.440000000000001</v>
      </c>
      <c r="Y25" s="3">
        <f t="shared" si="18"/>
        <v>23.19</v>
      </c>
      <c r="Z25" s="3">
        <f t="shared" si="18"/>
        <v>-3.71</v>
      </c>
    </row>
    <row r="26" spans="1:26" ht="15.5" x14ac:dyDescent="0.35">
      <c r="C26" t="s">
        <v>58</v>
      </c>
      <c r="D26" s="4" t="str">
        <f>IFERROR(_xlfn.RRI(5,I25,D25),"")</f>
        <v/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0.12014160940258045</v>
      </c>
      <c r="K26" s="4" t="str">
        <f t="shared" si="19"/>
        <v/>
      </c>
      <c r="L26" s="4" t="str">
        <f t="shared" si="19"/>
        <v/>
      </c>
      <c r="M26" s="4">
        <f t="shared" si="19"/>
        <v>3.6765697963165866E-3</v>
      </c>
      <c r="N26" s="4" t="str">
        <f t="shared" si="19"/>
        <v/>
      </c>
      <c r="O26" s="4">
        <f t="shared" si="19"/>
        <v>1.9187138719801267E-2</v>
      </c>
      <c r="P26" s="4" t="str">
        <f t="shared" si="19"/>
        <v/>
      </c>
      <c r="Q26" s="4" t="str">
        <f t="shared" si="19"/>
        <v/>
      </c>
      <c r="R26" s="4">
        <f t="shared" si="19"/>
        <v>2.7452175878579288E-2</v>
      </c>
      <c r="S26" s="4">
        <f t="shared" si="19"/>
        <v>-0.40364622273382933</v>
      </c>
      <c r="T26" s="4">
        <f t="shared" si="19"/>
        <v>-0.2265239763834509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53.64332373235294</v>
      </c>
      <c r="H27" s="3">
        <f t="shared" ref="H27:Z27" si="20">IFERROR(H4/H21,"")</f>
        <v>214.57329492941176</v>
      </c>
      <c r="I27" s="3">
        <f t="shared" si="20"/>
        <v>220.93534491838236</v>
      </c>
      <c r="J27" s="3">
        <f t="shared" si="20"/>
        <v>293.89204296617646</v>
      </c>
      <c r="K27" s="3">
        <f t="shared" si="20"/>
        <v>344.95498563382353</v>
      </c>
      <c r="L27" s="3">
        <f t="shared" si="20"/>
        <v>387.37363248676473</v>
      </c>
      <c r="M27" s="3">
        <f t="shared" si="20"/>
        <v>309.35105395220586</v>
      </c>
      <c r="N27" s="3">
        <f t="shared" si="20"/>
        <v>239.36628857941176</v>
      </c>
      <c r="O27" s="3">
        <f t="shared" si="20"/>
        <v>322.05162525808822</v>
      </c>
      <c r="P27" s="3">
        <f t="shared" si="20"/>
        <v>322.09618068676468</v>
      </c>
      <c r="Q27" s="3">
        <f t="shared" si="20"/>
        <v>281.05764487279413</v>
      </c>
      <c r="R27" s="3">
        <f t="shared" si="20"/>
        <v>213.15180245266666</v>
      </c>
      <c r="S27" s="3">
        <f t="shared" si="20"/>
        <v>173.778141138</v>
      </c>
      <c r="T27" s="3">
        <f t="shared" si="20"/>
        <v>196.05407613599999</v>
      </c>
      <c r="U27" s="3">
        <f t="shared" si="20"/>
        <v>187.70092457533335</v>
      </c>
      <c r="V27" s="3">
        <f t="shared" si="20"/>
        <v>229.11850432533333</v>
      </c>
      <c r="W27" s="3">
        <f t="shared" si="20"/>
        <v>205.62266321199999</v>
      </c>
      <c r="X27" s="3">
        <f t="shared" si="20"/>
        <v>189.15961052733334</v>
      </c>
      <c r="Y27" s="3">
        <f t="shared" si="20"/>
        <v>218.87598242153845</v>
      </c>
      <c r="Z27" s="3">
        <f t="shared" si="20"/>
        <v>231.37365257461539</v>
      </c>
    </row>
    <row r="28" spans="1:26" ht="15.5" x14ac:dyDescent="0.35">
      <c r="C28" t="s">
        <v>60</v>
      </c>
      <c r="D28" s="4">
        <f>IFERROR(_xlfn.RRI(5,I27,D27),"")</f>
        <v>-0.24655753160077654</v>
      </c>
      <c r="H28" s="4">
        <f t="shared" ref="H28:Z28" si="21">IFERROR(_xlfn.RRI(5,M27,H27),"")</f>
        <v>-7.0552606083374658E-2</v>
      </c>
      <c r="I28" s="4">
        <f t="shared" si="21"/>
        <v>-1.5897256275172023E-2</v>
      </c>
      <c r="J28" s="4">
        <f t="shared" si="21"/>
        <v>-1.8133446172603707E-2</v>
      </c>
      <c r="K28" s="4">
        <f t="shared" si="21"/>
        <v>1.3807197617512479E-2</v>
      </c>
      <c r="L28" s="4">
        <f t="shared" si="21"/>
        <v>6.6269362547906496E-2</v>
      </c>
      <c r="M28" s="4">
        <f t="shared" si="21"/>
        <v>7.7339338312894412E-2</v>
      </c>
      <c r="N28" s="4">
        <f t="shared" si="21"/>
        <v>6.6138355200183074E-2</v>
      </c>
      <c r="O28" s="4">
        <f t="shared" si="21"/>
        <v>0.10435810745286833</v>
      </c>
      <c r="P28" s="4">
        <f t="shared" si="21"/>
        <v>0.11404781876512216</v>
      </c>
      <c r="Q28" s="4">
        <f t="shared" si="21"/>
        <v>4.1710513787083237E-2</v>
      </c>
      <c r="R28" s="4">
        <f t="shared" si="21"/>
        <v>7.2182956646817953E-3</v>
      </c>
      <c r="S28" s="4">
        <f t="shared" si="21"/>
        <v>-1.6819294215709824E-2</v>
      </c>
      <c r="T28" s="4">
        <f t="shared" si="21"/>
        <v>-2.1782217118265224E-2</v>
      </c>
      <c r="U28" s="4">
        <f t="shared" si="21"/>
        <v>-4.0973734055793298E-2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255.53</v>
      </c>
      <c r="H32" s="3">
        <f>IFERROR(INDEX(D32:G32,COUNT(D32:G32)),"")</f>
        <v>255.53</v>
      </c>
      <c r="I32" s="3">
        <f t="shared" ref="I32:Z32" si="22">IFERROR(INDEX(I51:I500,MATCH($C$32,$C$51:$C$500,0)),"")</f>
        <v>257.24</v>
      </c>
      <c r="J32" s="3">
        <f t="shared" si="22"/>
        <v>252.22</v>
      </c>
      <c r="K32" s="3">
        <f t="shared" si="22"/>
        <v>245.08</v>
      </c>
      <c r="L32" s="3">
        <f t="shared" si="22"/>
        <v>204.78</v>
      </c>
      <c r="M32" s="3">
        <f t="shared" si="22"/>
        <v>169.61</v>
      </c>
      <c r="N32" s="3">
        <f t="shared" si="22"/>
        <v>151.22999999999999</v>
      </c>
      <c r="O32" s="3">
        <f t="shared" si="22"/>
        <v>156.16999999999999</v>
      </c>
      <c r="P32" s="3">
        <f t="shared" si="22"/>
        <v>149.87</v>
      </c>
      <c r="Q32" s="3">
        <f t="shared" si="22"/>
        <v>166.71</v>
      </c>
      <c r="R32" s="3">
        <f t="shared" si="22"/>
        <v>164.33</v>
      </c>
      <c r="S32" s="3">
        <f t="shared" si="22"/>
        <v>147.71</v>
      </c>
      <c r="T32" s="3">
        <f t="shared" si="22"/>
        <v>150.16999999999999</v>
      </c>
      <c r="U32" s="3">
        <f t="shared" si="22"/>
        <v>145.15</v>
      </c>
      <c r="V32" s="3">
        <f t="shared" si="22"/>
        <v>145.76</v>
      </c>
      <c r="W32" s="3">
        <f t="shared" si="22"/>
        <v>147.59</v>
      </c>
      <c r="X32" s="3">
        <f t="shared" si="22"/>
        <v>152.97</v>
      </c>
      <c r="Y32" s="3">
        <f t="shared" si="22"/>
        <v>119.71</v>
      </c>
      <c r="Z32" s="3">
        <f t="shared" si="22"/>
        <v>96.52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0.89</v>
      </c>
      <c r="H33" s="3">
        <f>IFERROR(INDEX(D33:G33,COUNT(D33:G33)),"")</f>
        <v>0.89</v>
      </c>
      <c r="I33" s="3">
        <f t="shared" ref="I33:Z33" si="23">IFERROR(INDEX(I51:I500,MATCH($C$33,$C$51:$C$500,0)),"")</f>
        <v>1.45</v>
      </c>
      <c r="J33" s="3">
        <f t="shared" si="23"/>
        <v>2.16</v>
      </c>
      <c r="K33" s="3">
        <f t="shared" si="23"/>
        <v>2.4500000000000002</v>
      </c>
      <c r="L33" s="3">
        <f t="shared" si="23"/>
        <v>1.37</v>
      </c>
      <c r="M33" s="3">
        <f t="shared" si="23"/>
        <v>1.21</v>
      </c>
      <c r="N33" s="3">
        <f t="shared" si="23"/>
        <v>1.31</v>
      </c>
      <c r="O33" s="3">
        <f t="shared" si="23"/>
        <v>1.1499999999999999</v>
      </c>
      <c r="P33" s="3">
        <f t="shared" si="23"/>
        <v>0.56000000000000005</v>
      </c>
      <c r="Q33" s="3">
        <f t="shared" si="23"/>
        <v>0.43</v>
      </c>
      <c r="R33" s="3">
        <f t="shared" si="23"/>
        <v>0.68</v>
      </c>
      <c r="S33" s="3">
        <f t="shared" si="23"/>
        <v>0.44</v>
      </c>
      <c r="T33" s="3">
        <f t="shared" si="23"/>
        <v>0.54</v>
      </c>
      <c r="U33" s="3">
        <f t="shared" si="23"/>
        <v>0.45</v>
      </c>
      <c r="V33" s="3">
        <f t="shared" si="23"/>
        <v>0.59</v>
      </c>
      <c r="W33" s="3">
        <f t="shared" si="23"/>
        <v>0.51</v>
      </c>
      <c r="X33" s="3">
        <f t="shared" si="23"/>
        <v>0.59</v>
      </c>
      <c r="Y33" s="3">
        <f t="shared" si="23"/>
        <v>0.68</v>
      </c>
      <c r="Z33" s="3">
        <f t="shared" si="23"/>
        <v>0.67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-144.30000000000001</v>
      </c>
      <c r="H34" s="3">
        <f>IFERROR(INDEX(D34:G34,COUNT(D34:G34)),"")</f>
        <v>-144.30000000000001</v>
      </c>
      <c r="I34" s="3">
        <f t="shared" ref="I34:Z34" si="24">IFERROR(INDEX(I51:I500,MATCH($C$34,$C$51:$C$500,0)),"")</f>
        <v>90.34</v>
      </c>
      <c r="J34" s="3">
        <f t="shared" si="24"/>
        <v>43.78</v>
      </c>
      <c r="K34" s="3">
        <f t="shared" si="24"/>
        <v>16.22</v>
      </c>
      <c r="L34" s="3">
        <f t="shared" si="24"/>
        <v>8.19</v>
      </c>
      <c r="M34" s="3">
        <f t="shared" si="24"/>
        <v>12.08</v>
      </c>
      <c r="N34" s="3">
        <f t="shared" si="24"/>
        <v>-42.13</v>
      </c>
      <c r="O34" s="3">
        <f t="shared" si="24"/>
        <v>25.35</v>
      </c>
      <c r="P34" s="3">
        <f t="shared" si="24"/>
        <v>-4.87</v>
      </c>
      <c r="Q34" s="3">
        <f t="shared" si="24"/>
        <v>-73.47</v>
      </c>
      <c r="R34" s="3">
        <f t="shared" si="24"/>
        <v>6.69</v>
      </c>
      <c r="S34" s="3">
        <f t="shared" si="24"/>
        <v>52.42</v>
      </c>
      <c r="T34" s="3">
        <f t="shared" si="24"/>
        <v>12.62</v>
      </c>
      <c r="U34" s="3">
        <f t="shared" si="24"/>
        <v>52</v>
      </c>
      <c r="V34" s="3">
        <f t="shared" si="24"/>
        <v>30.71</v>
      </c>
      <c r="W34" s="3">
        <f t="shared" si="24"/>
        <v>5.13</v>
      </c>
      <c r="X34" s="3">
        <f t="shared" si="24"/>
        <v>5.47</v>
      </c>
      <c r="Y34" s="3">
        <f t="shared" si="24"/>
        <v>3.49</v>
      </c>
      <c r="Z34" s="3">
        <f t="shared" si="24"/>
        <v>-17.52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4.26</v>
      </c>
      <c r="H35" s="3">
        <f>IFERROR(INDEX(D35:G35,COUNT(D35:G35)),"")</f>
        <v>4.26</v>
      </c>
      <c r="I35" s="3">
        <f t="shared" ref="I35:Z35" si="25">IFERROR(INDEX(I51:I500,MATCH($C$35,$C$51:$C$500,0)),"")</f>
        <v>1.7</v>
      </c>
      <c r="J35" s="3">
        <f t="shared" si="25"/>
        <v>1.86</v>
      </c>
      <c r="K35" s="3">
        <f t="shared" si="25"/>
        <v>1.74</v>
      </c>
      <c r="L35" s="3">
        <f t="shared" si="25"/>
        <v>0.72</v>
      </c>
      <c r="M35" s="3">
        <f t="shared" si="25"/>
        <v>0.67</v>
      </c>
      <c r="N35" s="3">
        <f t="shared" si="25"/>
        <v>0.83</v>
      </c>
      <c r="O35" s="3">
        <f t="shared" si="25"/>
        <v>0.56000000000000005</v>
      </c>
      <c r="P35" s="3">
        <f t="shared" si="25"/>
        <v>0.26</v>
      </c>
      <c r="Q35" s="3">
        <f t="shared" si="25"/>
        <v>0.26</v>
      </c>
      <c r="R35" s="3">
        <f t="shared" si="25"/>
        <v>0.53</v>
      </c>
      <c r="S35" s="3">
        <f t="shared" si="25"/>
        <v>0.37</v>
      </c>
      <c r="T35" s="3">
        <f t="shared" si="25"/>
        <v>0.41</v>
      </c>
      <c r="U35" s="3">
        <f t="shared" si="25"/>
        <v>0.35</v>
      </c>
      <c r="V35" s="3">
        <f t="shared" si="25"/>
        <v>0.38</v>
      </c>
      <c r="W35" s="3">
        <f t="shared" si="25"/>
        <v>0.36</v>
      </c>
      <c r="X35" s="3">
        <f t="shared" si="25"/>
        <v>0.48</v>
      </c>
      <c r="Y35" s="3">
        <f t="shared" si="25"/>
        <v>0.37</v>
      </c>
      <c r="Z35" s="3">
        <f t="shared" si="25"/>
        <v>0.28000000000000003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-6.956900000000001</v>
      </c>
      <c r="I36" s="4">
        <f t="shared" si="26"/>
        <v>10.6471</v>
      </c>
      <c r="J36" s="4">
        <f t="shared" si="26"/>
        <v>0</v>
      </c>
      <c r="K36" s="4">
        <f t="shared" si="26"/>
        <v>0.1487</v>
      </c>
      <c r="L36" s="4">
        <f t="shared" si="26"/>
        <v>0</v>
      </c>
      <c r="M36" s="4">
        <f t="shared" si="26"/>
        <v>0</v>
      </c>
      <c r="N36" s="4">
        <f t="shared" si="26"/>
        <v>0</v>
      </c>
      <c r="O36" s="4">
        <f t="shared" si="26"/>
        <v>0</v>
      </c>
      <c r="P36" s="4">
        <f t="shared" si="26"/>
        <v>0</v>
      </c>
      <c r="Q36" s="4">
        <f t="shared" si="26"/>
        <v>0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44.03</v>
      </c>
      <c r="I37" s="3">
        <f t="shared" si="27"/>
        <v>44.03</v>
      </c>
      <c r="J37" s="3">
        <f t="shared" si="27"/>
        <v>0</v>
      </c>
      <c r="K37" s="3">
        <f t="shared" si="27"/>
        <v>5.5</v>
      </c>
      <c r="L37" s="3">
        <f t="shared" si="27"/>
        <v>0</v>
      </c>
      <c r="M37" s="3">
        <f t="shared" si="27"/>
        <v>0</v>
      </c>
      <c r="N37" s="3">
        <f t="shared" si="27"/>
        <v>0</v>
      </c>
      <c r="O37" s="3">
        <f t="shared" si="27"/>
        <v>0</v>
      </c>
      <c r="P37" s="3">
        <f t="shared" si="27"/>
        <v>0</v>
      </c>
      <c r="Q37" s="3">
        <f t="shared" si="27"/>
        <v>0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72954920276</v>
      </c>
      <c r="E51" s="5">
        <v>80254938654</v>
      </c>
      <c r="F51" s="5">
        <v>74387838847</v>
      </c>
      <c r="G51" s="5">
        <v>70438221598</v>
      </c>
      <c r="I51" s="5">
        <v>300472069089</v>
      </c>
      <c r="J51" s="5">
        <v>399693178434</v>
      </c>
      <c r="K51" s="5">
        <v>469138780462</v>
      </c>
      <c r="L51" s="5">
        <v>526828140182</v>
      </c>
      <c r="M51" s="5">
        <v>420717433375</v>
      </c>
      <c r="N51" s="5">
        <v>325538152468</v>
      </c>
      <c r="O51" s="5">
        <v>437990210351</v>
      </c>
      <c r="P51" s="5">
        <v>438050805734</v>
      </c>
      <c r="Q51" s="5">
        <v>382238397027</v>
      </c>
      <c r="R51" s="5">
        <v>319727703679</v>
      </c>
      <c r="S51" s="5">
        <v>260667211707</v>
      </c>
      <c r="T51" s="5">
        <v>294081114204</v>
      </c>
      <c r="U51" s="5">
        <v>281551386863</v>
      </c>
      <c r="V51" s="5">
        <v>343677756488</v>
      </c>
      <c r="W51" s="5">
        <v>308433994818</v>
      </c>
      <c r="X51" s="5">
        <v>283739415791</v>
      </c>
      <c r="Y51" s="5">
        <v>284538777148</v>
      </c>
      <c r="Z51" s="5">
        <v>300785748347</v>
      </c>
    </row>
    <row r="52" spans="2:26" ht="15.5" x14ac:dyDescent="0.35">
      <c r="C52" t="s">
        <v>83</v>
      </c>
      <c r="D52" s="5">
        <v>-64322085608</v>
      </c>
      <c r="E52" s="5">
        <v>-70965980473</v>
      </c>
      <c r="F52" s="5">
        <v>-65451122388</v>
      </c>
      <c r="G52" s="5">
        <v>-63129102588</v>
      </c>
      <c r="I52" s="5">
        <v>-264887697576</v>
      </c>
      <c r="J52" s="5">
        <v>-330825967765</v>
      </c>
      <c r="K52" s="5">
        <v>-352405571676</v>
      </c>
      <c r="L52" s="5">
        <v>-417658529238</v>
      </c>
      <c r="M52" s="5">
        <v>-357786876359</v>
      </c>
      <c r="N52" s="5">
        <v>-278236221095</v>
      </c>
      <c r="O52" s="5">
        <v>-360577446990</v>
      </c>
      <c r="P52" s="5">
        <v>-379484749437</v>
      </c>
      <c r="Q52" s="5">
        <v>-327121759711</v>
      </c>
      <c r="R52" s="5">
        <v>-258296152218</v>
      </c>
      <c r="S52" s="5">
        <v>-226502498890</v>
      </c>
      <c r="T52" s="5">
        <v>-252120115599</v>
      </c>
      <c r="U52" s="5">
        <v>-235985977232</v>
      </c>
      <c r="V52" s="5">
        <v>-300063216554</v>
      </c>
      <c r="W52" s="5">
        <v>-267669388537</v>
      </c>
      <c r="X52" s="5">
        <v>-245337000477</v>
      </c>
      <c r="Y52" s="5">
        <v>-236846781482</v>
      </c>
      <c r="Z52" s="5">
        <v>-267004443566</v>
      </c>
    </row>
    <row r="53" spans="2:26" ht="15.5" x14ac:dyDescent="0.35">
      <c r="C53" t="s">
        <v>84</v>
      </c>
      <c r="D53" s="5">
        <v>8632834668</v>
      </c>
      <c r="E53" s="5">
        <v>9288958181</v>
      </c>
      <c r="F53" s="5">
        <v>8936716459</v>
      </c>
      <c r="G53" s="5">
        <v>7309119010</v>
      </c>
      <c r="I53" s="5">
        <v>35584371513</v>
      </c>
      <c r="J53" s="5">
        <v>68867210669</v>
      </c>
      <c r="K53" s="5">
        <v>116733208786</v>
      </c>
      <c r="L53" s="5">
        <v>109169610944</v>
      </c>
      <c r="M53" s="5">
        <v>62930557016</v>
      </c>
      <c r="N53" s="5">
        <v>47301931373</v>
      </c>
      <c r="O53" s="5">
        <v>77412763361</v>
      </c>
      <c r="P53" s="5">
        <v>58566056297</v>
      </c>
      <c r="Q53" s="5">
        <v>55116637316</v>
      </c>
      <c r="R53" s="5">
        <v>61431551461</v>
      </c>
      <c r="S53" s="5">
        <v>34164712817</v>
      </c>
      <c r="T53" s="5">
        <v>41960998605</v>
      </c>
      <c r="U53" s="5">
        <v>45565409631</v>
      </c>
      <c r="V53" s="5">
        <v>43614539934</v>
      </c>
      <c r="W53" s="5">
        <v>40764606281</v>
      </c>
      <c r="X53" s="5">
        <v>38402415314</v>
      </c>
      <c r="Y53" s="5">
        <v>47691995666</v>
      </c>
      <c r="Z53" s="5">
        <v>33781304781</v>
      </c>
    </row>
    <row r="54" spans="2:26" ht="15.5" x14ac:dyDescent="0.35">
      <c r="C54" t="s">
        <v>85</v>
      </c>
      <c r="D54" s="5">
        <v>-10776461259</v>
      </c>
      <c r="E54" s="5">
        <v>-4645202532</v>
      </c>
      <c r="F54" s="5">
        <v>-3211341891</v>
      </c>
      <c r="G54" s="5">
        <v>-10167507517</v>
      </c>
      <c r="I54" s="5">
        <v>-30533946252</v>
      </c>
      <c r="J54" s="5">
        <v>-47885310609</v>
      </c>
      <c r="K54" s="5">
        <v>-48677606336</v>
      </c>
      <c r="L54" s="5">
        <v>-43594120512</v>
      </c>
      <c r="M54" s="5">
        <v>-30781315051</v>
      </c>
      <c r="N54" s="5">
        <v>-38800097698</v>
      </c>
      <c r="O54" s="5">
        <v>-48253732475</v>
      </c>
      <c r="P54" s="5">
        <v>-72042550167</v>
      </c>
      <c r="Q54" s="5">
        <v>-49957900620</v>
      </c>
      <c r="R54" s="5">
        <v>-26770004168</v>
      </c>
      <c r="S54" s="5">
        <v>-30012311265</v>
      </c>
      <c r="T54" s="5">
        <v>-25645821304</v>
      </c>
      <c r="U54" s="5">
        <v>-42036996367</v>
      </c>
      <c r="V54" s="5">
        <v>-38032620145</v>
      </c>
      <c r="W54" s="5">
        <v>-24423669651</v>
      </c>
      <c r="X54" s="5">
        <v>-17395566840</v>
      </c>
      <c r="Y54" s="5">
        <v>-12963341160</v>
      </c>
      <c r="Z54" s="5">
        <v>-10580980258</v>
      </c>
    </row>
    <row r="55" spans="2:26" ht="15.5" x14ac:dyDescent="0.35">
      <c r="C55" t="s">
        <v>86</v>
      </c>
      <c r="D55" s="5">
        <v>-3449091030</v>
      </c>
      <c r="E55" s="5">
        <v>-2696371573</v>
      </c>
      <c r="F55" s="5">
        <v>-3738782372</v>
      </c>
      <c r="G55" s="5">
        <v>-3535661326</v>
      </c>
      <c r="I55" s="5">
        <v>-14278950848</v>
      </c>
      <c r="J55" s="5">
        <v>-14936731567</v>
      </c>
      <c r="K55" s="5">
        <v>-15930450333</v>
      </c>
      <c r="L55" s="5">
        <v>-15016594051</v>
      </c>
      <c r="M55" s="5">
        <v>-11434558091</v>
      </c>
      <c r="N55" s="5">
        <v>-12138615245</v>
      </c>
      <c r="O55" s="5">
        <v>-21401365242</v>
      </c>
      <c r="P55" s="5">
        <v>-27512029983</v>
      </c>
      <c r="Q55" s="5">
        <v>-15480287226</v>
      </c>
      <c r="R55" s="5">
        <v>-7981163132</v>
      </c>
      <c r="S55" s="5">
        <v>-9140578506</v>
      </c>
      <c r="T55" s="5">
        <v>-7384602017</v>
      </c>
      <c r="U55" s="5">
        <v>-10737120690</v>
      </c>
      <c r="V55" s="5">
        <v>-11396555751</v>
      </c>
      <c r="W55" s="5">
        <v>-9326063631</v>
      </c>
      <c r="X55" s="5">
        <v>-6804350748</v>
      </c>
      <c r="Y55" s="5">
        <v>-4946039708</v>
      </c>
      <c r="Z55" s="5">
        <v>-4711814271</v>
      </c>
    </row>
    <row r="56" spans="2:26" ht="15.5" x14ac:dyDescent="0.35">
      <c r="C56" t="s">
        <v>87</v>
      </c>
      <c r="D56" s="5">
        <v>-7606679750</v>
      </c>
      <c r="E56" s="5">
        <v>-4416102575</v>
      </c>
      <c r="F56" s="5">
        <v>-7125566445</v>
      </c>
      <c r="G56" s="5">
        <v>-7148577717</v>
      </c>
      <c r="I56" s="5">
        <v>-27559458999</v>
      </c>
      <c r="J56" s="5">
        <v>-31933725471</v>
      </c>
      <c r="K56" s="5">
        <v>-34580159798</v>
      </c>
      <c r="L56" s="5">
        <v>-32075816451</v>
      </c>
      <c r="M56" s="5">
        <v>-23907336211</v>
      </c>
      <c r="N56" s="5">
        <v>-28605256698</v>
      </c>
      <c r="O56" s="5">
        <v>-26363927937</v>
      </c>
      <c r="P56" s="5">
        <v>-44764129297</v>
      </c>
      <c r="Q56" s="5">
        <v>-35442372955</v>
      </c>
      <c r="R56" s="5">
        <v>-19379681883</v>
      </c>
      <c r="S56" s="5">
        <v>-23173830920</v>
      </c>
      <c r="T56" s="5">
        <v>-17559377039</v>
      </c>
      <c r="U56" s="5">
        <v>-19449590202</v>
      </c>
      <c r="V56" s="5">
        <v>-17978389582</v>
      </c>
      <c r="W56" s="5">
        <v>-15097606020</v>
      </c>
      <c r="X56" s="5">
        <v>-10591216092</v>
      </c>
      <c r="Y56" s="5">
        <v>-8017301452</v>
      </c>
      <c r="Z56" s="5">
        <v>-5869165987</v>
      </c>
    </row>
    <row r="57" spans="2:26" ht="15.5" x14ac:dyDescent="0.35">
      <c r="C57" t="s">
        <v>93</v>
      </c>
      <c r="D57" s="5">
        <v>-2353639</v>
      </c>
      <c r="E57" s="5">
        <v>1986982</v>
      </c>
      <c r="F57" s="5">
        <v>-1586905</v>
      </c>
      <c r="G57" s="5">
        <v>-1772387</v>
      </c>
      <c r="I57" s="5">
        <v>-4670784</v>
      </c>
      <c r="J57" s="5">
        <v>-12887307</v>
      </c>
      <c r="K57" s="5">
        <v>-15007912</v>
      </c>
      <c r="L57" s="5">
        <v>-10337342</v>
      </c>
      <c r="M57" s="5">
        <v>-5479502</v>
      </c>
      <c r="N57" s="5">
        <v>-15607800</v>
      </c>
      <c r="O57" s="5">
        <v>-29522297</v>
      </c>
    </row>
    <row r="58" spans="2:26" ht="15.5" x14ac:dyDescent="0.35">
      <c r="C58" t="s">
        <v>88</v>
      </c>
      <c r="D58" s="5">
        <v>-2143626591</v>
      </c>
      <c r="E58" s="5">
        <v>4643755649</v>
      </c>
      <c r="F58" s="5">
        <v>5725374568</v>
      </c>
      <c r="G58" s="5">
        <v>-2858388507</v>
      </c>
      <c r="I58" s="5">
        <v>5050425261</v>
      </c>
      <c r="J58" s="5">
        <v>20981900060</v>
      </c>
      <c r="K58" s="5">
        <v>68055602450</v>
      </c>
      <c r="L58" s="5">
        <v>65575490432</v>
      </c>
      <c r="M58" s="5">
        <v>32149241965</v>
      </c>
      <c r="N58" s="5">
        <v>8501833675</v>
      </c>
      <c r="O58" s="5">
        <v>29159030886</v>
      </c>
      <c r="P58" s="5">
        <v>-13476493870</v>
      </c>
      <c r="Q58" s="5">
        <v>5158736696</v>
      </c>
      <c r="R58" s="5">
        <v>34661547293</v>
      </c>
      <c r="S58" s="5">
        <v>4152401552</v>
      </c>
      <c r="T58" s="5">
        <v>16315177301</v>
      </c>
      <c r="U58" s="5">
        <v>3528413264</v>
      </c>
      <c r="V58" s="5">
        <v>5581919789</v>
      </c>
      <c r="W58" s="5">
        <v>16340936630</v>
      </c>
      <c r="X58" s="5">
        <v>21006848474</v>
      </c>
      <c r="Y58" s="5">
        <v>34728654506</v>
      </c>
      <c r="Z58" s="5">
        <v>23200324523</v>
      </c>
    </row>
    <row r="59" spans="2:26" ht="15.5" x14ac:dyDescent="0.35">
      <c r="C59" t="s">
        <v>89</v>
      </c>
      <c r="D59" s="5">
        <v>312249918</v>
      </c>
      <c r="E59" s="5">
        <v>570185926</v>
      </c>
      <c r="F59" s="5">
        <v>592696386</v>
      </c>
      <c r="G59" s="5">
        <v>399199047</v>
      </c>
      <c r="I59" s="5">
        <v>1931691969</v>
      </c>
      <c r="J59" s="5">
        <v>1772216373</v>
      </c>
      <c r="K59" s="5">
        <v>-1344343618</v>
      </c>
      <c r="L59" s="5">
        <v>-4342448875</v>
      </c>
      <c r="M59" s="5">
        <v>-6376908332</v>
      </c>
      <c r="N59" s="5">
        <v>-10572495008</v>
      </c>
      <c r="O59" s="5">
        <v>-9588462977</v>
      </c>
      <c r="P59" s="5">
        <v>-6322983372</v>
      </c>
      <c r="Q59" s="5">
        <v>-1261128613</v>
      </c>
      <c r="R59" s="5">
        <v>-1137894846</v>
      </c>
      <c r="S59" s="5">
        <v>-1823320740</v>
      </c>
      <c r="T59" s="5">
        <v>304899188</v>
      </c>
      <c r="U59" s="5">
        <v>-785960640</v>
      </c>
      <c r="V59" s="5">
        <v>379223128</v>
      </c>
      <c r="W59" s="5">
        <v>2547756410</v>
      </c>
      <c r="X59" s="5">
        <v>11850496414</v>
      </c>
      <c r="Y59" s="5">
        <v>11086023992</v>
      </c>
      <c r="Z59" s="5">
        <v>-25136417630</v>
      </c>
    </row>
    <row r="60" spans="2:26" ht="15.5" x14ac:dyDescent="0.35">
      <c r="C60" t="s">
        <v>91</v>
      </c>
      <c r="W60" s="5">
        <v>893646490</v>
      </c>
      <c r="X60" s="5">
        <v>11513613806</v>
      </c>
      <c r="Y60" s="5">
        <v>15514187892</v>
      </c>
      <c r="Z60" s="5">
        <v>-19031179822</v>
      </c>
    </row>
    <row r="61" spans="2:26" ht="15.5" x14ac:dyDescent="0.35">
      <c r="C61" t="s">
        <v>92</v>
      </c>
      <c r="D61" s="5">
        <v>800587385</v>
      </c>
      <c r="E61" s="5">
        <v>989288332</v>
      </c>
      <c r="F61" s="5">
        <v>996188282</v>
      </c>
      <c r="G61" s="5">
        <v>893768837</v>
      </c>
      <c r="I61" s="5">
        <v>3600117369</v>
      </c>
      <c r="J61" s="5">
        <v>3738580596</v>
      </c>
      <c r="K61" s="5">
        <v>2641515591</v>
      </c>
      <c r="L61" s="5">
        <v>1276388129</v>
      </c>
      <c r="M61" s="5">
        <v>741128905</v>
      </c>
      <c r="N61" s="5">
        <v>434700749</v>
      </c>
      <c r="O61" s="5">
        <v>606457075</v>
      </c>
      <c r="P61" s="5">
        <v>441957925</v>
      </c>
      <c r="Q61" s="5">
        <v>173627676</v>
      </c>
      <c r="R61" s="5">
        <v>360719799</v>
      </c>
      <c r="S61" s="5">
        <v>489379625</v>
      </c>
      <c r="T61" s="5">
        <v>659758052</v>
      </c>
      <c r="U61" s="5">
        <v>187444742</v>
      </c>
      <c r="V61" s="5">
        <v>1249211089</v>
      </c>
      <c r="W61" s="5">
        <v>2291035998</v>
      </c>
      <c r="X61" s="5">
        <v>1662101313</v>
      </c>
      <c r="Y61" s="5">
        <v>1529736360</v>
      </c>
      <c r="Z61" s="5">
        <v>506668557</v>
      </c>
    </row>
    <row r="62" spans="2:26" ht="15.5" x14ac:dyDescent="0.35">
      <c r="C62" t="s">
        <v>26</v>
      </c>
      <c r="D62" s="5">
        <v>-488337467</v>
      </c>
      <c r="E62" s="5">
        <v>-419102406</v>
      </c>
      <c r="F62" s="5">
        <v>-403491896</v>
      </c>
      <c r="G62" s="5">
        <v>-494569790</v>
      </c>
      <c r="I62" s="5">
        <v>-1668425400</v>
      </c>
      <c r="J62" s="5">
        <v>-1966364223</v>
      </c>
      <c r="K62" s="5">
        <v>-3985859209</v>
      </c>
      <c r="L62" s="5">
        <v>-5618837004</v>
      </c>
      <c r="M62" s="5">
        <v>-7118037237</v>
      </c>
      <c r="N62" s="5">
        <v>-11007195757</v>
      </c>
      <c r="O62" s="5">
        <v>-10194920052</v>
      </c>
      <c r="P62" s="5">
        <v>-6764941297</v>
      </c>
      <c r="Q62" s="5">
        <v>-1434756289</v>
      </c>
      <c r="R62" s="5">
        <v>-1498614645</v>
      </c>
      <c r="S62" s="5">
        <v>-2312700365</v>
      </c>
      <c r="T62" s="5">
        <v>-354858864</v>
      </c>
      <c r="U62" s="5">
        <v>-973405382</v>
      </c>
      <c r="V62" s="5">
        <v>-869987961</v>
      </c>
      <c r="W62" s="5">
        <v>-274733878</v>
      </c>
      <c r="X62" s="5">
        <v>-841620840</v>
      </c>
      <c r="Y62" s="5">
        <v>-5304793068</v>
      </c>
      <c r="Z62" s="5">
        <v>-5985648789</v>
      </c>
    </row>
    <row r="63" spans="2:26" ht="15.5" x14ac:dyDescent="0.35">
      <c r="C63" t="s">
        <v>310</v>
      </c>
      <c r="W63" s="5">
        <v>92470833</v>
      </c>
      <c r="X63" s="5">
        <v>144200000</v>
      </c>
    </row>
    <row r="64" spans="2:26" ht="15.5" x14ac:dyDescent="0.35">
      <c r="C64" t="s">
        <v>94</v>
      </c>
      <c r="D64" s="5">
        <v>312249918</v>
      </c>
      <c r="E64" s="5">
        <v>570185926</v>
      </c>
      <c r="F64" s="5">
        <v>592696386</v>
      </c>
      <c r="G64" s="5">
        <v>399199047</v>
      </c>
      <c r="I64" s="5">
        <v>1931691969</v>
      </c>
      <c r="J64" s="5">
        <v>1772216373</v>
      </c>
      <c r="K64" s="5">
        <v>-1344343618</v>
      </c>
      <c r="L64" s="5">
        <v>-4342448875</v>
      </c>
      <c r="M64" s="5">
        <v>-6376908332</v>
      </c>
      <c r="N64" s="5">
        <v>-10572495008</v>
      </c>
      <c r="O64" s="5">
        <v>-9588462977</v>
      </c>
      <c r="P64" s="5">
        <v>-6322983372</v>
      </c>
      <c r="Q64" s="5">
        <v>-1261128613</v>
      </c>
      <c r="R64" s="5">
        <v>-1137894846</v>
      </c>
      <c r="S64" s="5">
        <v>-1823320740</v>
      </c>
      <c r="T64" s="5">
        <v>304899188</v>
      </c>
      <c r="U64" s="5">
        <v>-785960640</v>
      </c>
      <c r="V64" s="5">
        <v>379223128</v>
      </c>
      <c r="W64" s="5">
        <v>2547756410</v>
      </c>
      <c r="X64" s="5">
        <v>11850496414</v>
      </c>
      <c r="Y64" s="5">
        <v>11086023992</v>
      </c>
      <c r="Z64" s="5">
        <v>-25136417630</v>
      </c>
    </row>
    <row r="65" spans="2:26" ht="15.5" x14ac:dyDescent="0.35">
      <c r="C65" t="s">
        <v>28</v>
      </c>
      <c r="D65" s="5">
        <v>-1831376673</v>
      </c>
      <c r="E65" s="5">
        <v>5213941575</v>
      </c>
      <c r="F65" s="5">
        <v>6318070954</v>
      </c>
      <c r="G65" s="5">
        <v>-2459189460</v>
      </c>
      <c r="I65" s="5">
        <v>6982117230</v>
      </c>
      <c r="J65" s="5">
        <v>22754116433</v>
      </c>
      <c r="K65" s="5">
        <v>66711258832</v>
      </c>
      <c r="L65" s="5">
        <v>61233041557</v>
      </c>
      <c r="M65" s="5">
        <v>25772333633</v>
      </c>
      <c r="N65" s="5">
        <v>-2070661333</v>
      </c>
      <c r="O65" s="5">
        <v>19570567909</v>
      </c>
      <c r="P65" s="5">
        <v>-19799477242</v>
      </c>
      <c r="Q65" s="5">
        <v>3897608083</v>
      </c>
      <c r="R65" s="5">
        <v>33523652447</v>
      </c>
      <c r="S65" s="5">
        <v>2329080812</v>
      </c>
      <c r="T65" s="5">
        <v>16620076489</v>
      </c>
      <c r="U65" s="5">
        <v>2742452624</v>
      </c>
      <c r="V65" s="5">
        <v>5961142917</v>
      </c>
      <c r="W65" s="5">
        <v>18888693040</v>
      </c>
      <c r="X65" s="5">
        <v>32857344888</v>
      </c>
      <c r="Y65" s="5">
        <v>45814678498</v>
      </c>
      <c r="Z65" s="5">
        <v>-1936093107</v>
      </c>
    </row>
    <row r="66" spans="2:26" ht="15.5" x14ac:dyDescent="0.35">
      <c r="C66" t="s">
        <v>27</v>
      </c>
      <c r="D66" s="5">
        <v>-327048920</v>
      </c>
      <c r="E66" s="5">
        <v>885000520</v>
      </c>
      <c r="F66" s="5">
        <v>-1903426140</v>
      </c>
      <c r="G66" s="5">
        <v>-106461520</v>
      </c>
      <c r="I66" s="5">
        <v>-1351625960</v>
      </c>
      <c r="J66" s="5">
        <v>-5796877729</v>
      </c>
      <c r="K66" s="5">
        <v>-16310668015</v>
      </c>
      <c r="L66" s="5">
        <v>-14633904874</v>
      </c>
      <c r="M66" s="5">
        <v>-2545039671</v>
      </c>
      <c r="N66" s="5">
        <v>-4353364330</v>
      </c>
      <c r="O66" s="5">
        <v>-9981886539</v>
      </c>
      <c r="P66" s="5">
        <v>-3697194134</v>
      </c>
      <c r="Q66" s="5">
        <v>-5227037284</v>
      </c>
      <c r="R66" s="5">
        <v>-8414170253</v>
      </c>
      <c r="S66" s="5">
        <v>-474806076</v>
      </c>
      <c r="T66" s="5">
        <v>-6993504842</v>
      </c>
      <c r="U66" s="5">
        <v>-860866361</v>
      </c>
      <c r="V66" s="5">
        <v>-1757442104</v>
      </c>
      <c r="W66" s="5">
        <v>3034037991</v>
      </c>
      <c r="X66" s="5">
        <v>-8197575928</v>
      </c>
      <c r="Y66" s="5">
        <v>-15671963865</v>
      </c>
      <c r="Z66" s="5">
        <v>-2885359074</v>
      </c>
    </row>
    <row r="67" spans="2:26" ht="15.5" x14ac:dyDescent="0.35">
      <c r="C67" t="s">
        <v>97</v>
      </c>
      <c r="D67" s="5">
        <v>-2158425593</v>
      </c>
      <c r="E67" s="5">
        <v>6098942095</v>
      </c>
      <c r="F67" s="5">
        <v>4414644814</v>
      </c>
      <c r="G67" s="5">
        <v>-2565650980</v>
      </c>
      <c r="I67" s="5">
        <v>5630491270</v>
      </c>
      <c r="J67" s="5">
        <v>16957238704</v>
      </c>
      <c r="K67" s="5">
        <v>50400590817</v>
      </c>
      <c r="L67" s="5">
        <v>46599136683</v>
      </c>
      <c r="M67" s="5">
        <v>23227293962</v>
      </c>
      <c r="N67" s="5">
        <v>-6424025663</v>
      </c>
      <c r="O67" s="5">
        <v>9588681370</v>
      </c>
      <c r="P67" s="5">
        <v>-23496671376</v>
      </c>
      <c r="Q67" s="5">
        <v>-1329429201</v>
      </c>
      <c r="R67" s="5">
        <v>25109482194</v>
      </c>
      <c r="S67" s="5">
        <v>1854274736</v>
      </c>
      <c r="T67" s="5">
        <v>9626571647</v>
      </c>
      <c r="U67" s="5">
        <v>1881586263</v>
      </c>
      <c r="V67" s="5">
        <v>4203700813</v>
      </c>
      <c r="W67" s="5">
        <v>21922731031</v>
      </c>
      <c r="X67" s="5">
        <v>24659768960</v>
      </c>
      <c r="Y67" s="5">
        <v>30142714633</v>
      </c>
      <c r="Z67" s="5">
        <v>-4821452181</v>
      </c>
    </row>
    <row r="68" spans="2:26" ht="15.5" x14ac:dyDescent="0.35">
      <c r="C68" t="s">
        <v>98</v>
      </c>
      <c r="D68" s="5">
        <v>-171570000</v>
      </c>
      <c r="E68" s="5">
        <v>1471146356</v>
      </c>
      <c r="F68" s="5">
        <v>219391000</v>
      </c>
      <c r="G68" s="5">
        <v>105104500</v>
      </c>
      <c r="I68" s="5">
        <v>1205080856</v>
      </c>
      <c r="J68" s="5">
        <v>251671168</v>
      </c>
      <c r="K68" s="5">
        <v>4493834399</v>
      </c>
      <c r="L68" s="5">
        <v>1320986401</v>
      </c>
      <c r="M68" s="5">
        <v>1816660191</v>
      </c>
      <c r="N68" s="5">
        <v>-589782996</v>
      </c>
      <c r="O68" s="5">
        <v>-1032487591</v>
      </c>
      <c r="P68" s="5">
        <v>-22999120591</v>
      </c>
      <c r="Q68" s="5">
        <v>-1031992636</v>
      </c>
      <c r="R68" s="5">
        <v>-169118494</v>
      </c>
      <c r="S68" s="5">
        <v>-658019967</v>
      </c>
    </row>
    <row r="69" spans="2:26" ht="15.5" x14ac:dyDescent="0.35">
      <c r="C69" t="s">
        <v>100</v>
      </c>
      <c r="D69" s="5">
        <v>-2329995593</v>
      </c>
      <c r="E69" s="5">
        <v>7570088451</v>
      </c>
      <c r="F69" s="5">
        <v>4634035814</v>
      </c>
      <c r="G69" s="5">
        <v>-2460546480</v>
      </c>
      <c r="I69" s="5">
        <v>6835572126</v>
      </c>
      <c r="J69" s="5">
        <v>17208909872</v>
      </c>
      <c r="K69" s="5">
        <v>54894425216</v>
      </c>
      <c r="L69" s="5">
        <v>47920123084</v>
      </c>
      <c r="M69" s="5">
        <v>25043954153</v>
      </c>
      <c r="N69" s="5">
        <v>-7013808659</v>
      </c>
      <c r="O69" s="5">
        <v>8556193779</v>
      </c>
      <c r="P69" s="5">
        <v>-46495791967</v>
      </c>
      <c r="Q69" s="5">
        <v>-2361421837</v>
      </c>
      <c r="R69" s="5">
        <v>24940363700</v>
      </c>
      <c r="S69" s="5">
        <v>1196254769</v>
      </c>
      <c r="T69" s="5">
        <v>9626571647</v>
      </c>
      <c r="U69" s="5">
        <v>1881586263</v>
      </c>
      <c r="V69" s="5">
        <v>4203700813</v>
      </c>
      <c r="W69" s="5">
        <v>21922731031</v>
      </c>
      <c r="X69" s="5">
        <v>24659768960</v>
      </c>
      <c r="Y69" s="5">
        <v>30142714633</v>
      </c>
      <c r="Z69" s="5">
        <v>-4821452181</v>
      </c>
    </row>
    <row r="70" spans="2:26" ht="15.5" x14ac:dyDescent="0.35">
      <c r="C70" t="s">
        <v>101</v>
      </c>
      <c r="D70" s="5">
        <v>-2158425593</v>
      </c>
      <c r="E70" s="5">
        <v>6098942095</v>
      </c>
      <c r="F70" s="5">
        <v>4414644814</v>
      </c>
      <c r="G70" s="5">
        <v>-2565650980</v>
      </c>
      <c r="I70" s="5">
        <v>5630491270</v>
      </c>
      <c r="J70" s="5">
        <v>16957238704</v>
      </c>
      <c r="K70" s="5">
        <v>50400590817</v>
      </c>
      <c r="L70" s="5">
        <v>46599136683</v>
      </c>
      <c r="M70" s="5">
        <v>23227293962</v>
      </c>
      <c r="N70" s="5">
        <v>-6424025663</v>
      </c>
      <c r="O70" s="5">
        <v>9588681370</v>
      </c>
      <c r="P70" s="5">
        <v>-23496671376</v>
      </c>
      <c r="Q70" s="5">
        <v>-1329429201</v>
      </c>
      <c r="R70" s="5">
        <v>25109482194</v>
      </c>
      <c r="S70" s="5">
        <v>1854274736</v>
      </c>
      <c r="T70" s="5">
        <v>9626571647</v>
      </c>
      <c r="U70" s="5">
        <v>1881586263</v>
      </c>
      <c r="V70" s="5">
        <v>4203700813</v>
      </c>
      <c r="W70" s="5">
        <v>21922731031</v>
      </c>
      <c r="X70" s="5">
        <v>24659768960</v>
      </c>
      <c r="Y70" s="5">
        <v>30142714633</v>
      </c>
      <c r="Z70" s="5">
        <v>-4821452181</v>
      </c>
    </row>
    <row r="71" spans="2:26" ht="15.5" x14ac:dyDescent="0.35">
      <c r="C71" t="s">
        <v>7</v>
      </c>
      <c r="D71" s="5">
        <v>-2327641954</v>
      </c>
      <c r="E71" s="5">
        <v>7568101469</v>
      </c>
      <c r="F71" s="5">
        <v>4635622719</v>
      </c>
      <c r="G71" s="5">
        <v>-2458774093</v>
      </c>
      <c r="I71" s="5">
        <v>6840242910</v>
      </c>
      <c r="J71" s="5">
        <v>17221797179</v>
      </c>
      <c r="K71" s="5">
        <v>54909433128</v>
      </c>
      <c r="L71" s="5">
        <v>47930460426</v>
      </c>
      <c r="M71" s="5">
        <v>25049433655</v>
      </c>
      <c r="N71" s="5">
        <v>-6998200859</v>
      </c>
      <c r="O71" s="5">
        <v>8585716076</v>
      </c>
      <c r="P71" s="5">
        <v>-46495791967</v>
      </c>
      <c r="Q71" s="5">
        <v>-2361421837</v>
      </c>
      <c r="R71" s="5">
        <v>24940363700</v>
      </c>
      <c r="S71" s="5">
        <v>1196254769</v>
      </c>
      <c r="T71" s="5">
        <v>9626571647</v>
      </c>
      <c r="U71" s="5">
        <v>1881586263</v>
      </c>
      <c r="V71" s="5">
        <v>4203700813</v>
      </c>
      <c r="W71" s="5">
        <v>21922731031</v>
      </c>
      <c r="X71" s="5">
        <v>24659768960</v>
      </c>
      <c r="Y71" s="5">
        <v>30142714633</v>
      </c>
      <c r="Z71" s="5">
        <v>-4821452181</v>
      </c>
    </row>
    <row r="72" spans="2:26" ht="15.5" x14ac:dyDescent="0.35">
      <c r="C72" t="s">
        <v>102</v>
      </c>
      <c r="D72" s="5">
        <v>-2158425593</v>
      </c>
      <c r="E72" s="5">
        <v>6098942095</v>
      </c>
      <c r="F72" s="5">
        <v>4414644814</v>
      </c>
      <c r="G72" s="5">
        <v>-2565650980</v>
      </c>
      <c r="I72" s="5">
        <v>5630491270</v>
      </c>
      <c r="J72" s="5">
        <v>16957238704</v>
      </c>
      <c r="K72" s="5">
        <v>50400590817</v>
      </c>
      <c r="L72" s="5">
        <v>46599136683</v>
      </c>
      <c r="M72" s="5">
        <v>23227293962</v>
      </c>
      <c r="N72" s="5">
        <v>-6424025663</v>
      </c>
      <c r="O72" s="5">
        <v>9588681370</v>
      </c>
      <c r="P72" s="5">
        <v>-23496671376</v>
      </c>
      <c r="Q72" s="5">
        <v>-1329429201</v>
      </c>
      <c r="R72" s="5">
        <v>25109482194</v>
      </c>
      <c r="S72" s="5">
        <v>1854274736</v>
      </c>
      <c r="T72" s="5">
        <v>9626571647</v>
      </c>
      <c r="U72" s="5">
        <v>1881586263</v>
      </c>
      <c r="V72" s="5">
        <v>4203700813</v>
      </c>
      <c r="W72" s="5">
        <v>21922731031</v>
      </c>
      <c r="X72" s="5">
        <v>24659768960</v>
      </c>
      <c r="Y72" s="5">
        <v>30142714633</v>
      </c>
      <c r="Z72" s="5">
        <v>-4821452181</v>
      </c>
    </row>
    <row r="73" spans="2:26" ht="15.5" x14ac:dyDescent="0.35">
      <c r="C73" t="s">
        <v>103</v>
      </c>
      <c r="D73" s="5">
        <v>-2329995593</v>
      </c>
      <c r="E73" s="5">
        <v>7570088451</v>
      </c>
      <c r="F73" s="5">
        <v>4634035814</v>
      </c>
      <c r="G73" s="5">
        <v>-2460546480</v>
      </c>
      <c r="I73" s="5">
        <v>6835572126</v>
      </c>
      <c r="J73" s="5">
        <v>17208909872</v>
      </c>
      <c r="K73" s="5">
        <v>54894425216</v>
      </c>
      <c r="L73" s="5">
        <v>47920123084</v>
      </c>
      <c r="M73" s="5">
        <v>25043954153</v>
      </c>
      <c r="N73" s="5">
        <v>-7013808659</v>
      </c>
      <c r="O73" s="5">
        <v>8556193779</v>
      </c>
      <c r="P73" s="5">
        <v>-46495791967</v>
      </c>
      <c r="Q73" s="5">
        <v>-2361421837</v>
      </c>
      <c r="R73" s="5">
        <v>24940363700</v>
      </c>
      <c r="S73" s="5">
        <v>1196254769</v>
      </c>
      <c r="T73" s="5">
        <v>9626571647</v>
      </c>
      <c r="U73" s="5">
        <v>1881586263</v>
      </c>
      <c r="V73" s="5">
        <v>4203700813</v>
      </c>
      <c r="W73" s="5">
        <v>21922731031</v>
      </c>
      <c r="X73" s="5">
        <v>24659768960</v>
      </c>
      <c r="Y73" s="5">
        <v>30142714633</v>
      </c>
      <c r="Z73" s="5">
        <v>-4821452181</v>
      </c>
    </row>
    <row r="74" spans="2:26" ht="15.5" x14ac:dyDescent="0.35">
      <c r="C74" t="s">
        <v>104</v>
      </c>
      <c r="D74" s="5">
        <v>-2329995593</v>
      </c>
      <c r="E74" s="5">
        <v>7570088451</v>
      </c>
      <c r="F74" s="5">
        <v>4634035814</v>
      </c>
      <c r="G74" s="5">
        <v>-2460546480</v>
      </c>
      <c r="I74" s="5">
        <v>6835572126</v>
      </c>
      <c r="J74" s="5">
        <v>17208909872</v>
      </c>
      <c r="K74" s="5">
        <v>54894425216</v>
      </c>
      <c r="L74" s="5">
        <v>47920123084</v>
      </c>
      <c r="M74" s="5">
        <v>25043954153</v>
      </c>
      <c r="N74" s="5">
        <v>-7013808659</v>
      </c>
      <c r="O74" s="5">
        <v>8556193779</v>
      </c>
      <c r="P74" s="5">
        <v>-46495791967</v>
      </c>
      <c r="Q74" s="5">
        <v>-2361421837</v>
      </c>
      <c r="R74" s="5">
        <v>24940363700</v>
      </c>
      <c r="S74" s="5">
        <v>1196254769</v>
      </c>
      <c r="T74" s="5">
        <v>9626571647</v>
      </c>
      <c r="U74" s="5">
        <v>1881586263</v>
      </c>
      <c r="V74" s="5">
        <v>4203700813</v>
      </c>
      <c r="W74" s="5">
        <v>21922731031</v>
      </c>
      <c r="X74" s="5">
        <v>24659768960</v>
      </c>
      <c r="Y74" s="5">
        <v>30142714633</v>
      </c>
      <c r="Z74" s="5">
        <v>-4821452181</v>
      </c>
    </row>
    <row r="76" spans="2:26" ht="15.5" x14ac:dyDescent="0.35">
      <c r="B76" t="s">
        <v>105</v>
      </c>
      <c r="C76" t="s">
        <v>106</v>
      </c>
    </row>
    <row r="77" spans="2:26" ht="15.5" x14ac:dyDescent="0.35">
      <c r="C77" t="s">
        <v>107</v>
      </c>
    </row>
    <row r="78" spans="2:26" ht="15.5" x14ac:dyDescent="0.35">
      <c r="C78" t="s">
        <v>19</v>
      </c>
      <c r="D78" s="5">
        <v>111489378589</v>
      </c>
      <c r="E78" s="5">
        <v>115966555176</v>
      </c>
      <c r="F78" s="5">
        <v>118922959258</v>
      </c>
      <c r="G78" s="5">
        <v>96618734596</v>
      </c>
      <c r="I78" s="5">
        <v>115966555176</v>
      </c>
      <c r="J78" s="5">
        <v>115519160458</v>
      </c>
      <c r="K78" s="5">
        <v>125229668137</v>
      </c>
      <c r="L78" s="5">
        <v>109067270347</v>
      </c>
      <c r="M78" s="5">
        <v>58744257163</v>
      </c>
      <c r="N78" s="5">
        <v>40705950961</v>
      </c>
      <c r="O78" s="5">
        <v>10481380913</v>
      </c>
      <c r="P78" s="5">
        <v>60972250077</v>
      </c>
      <c r="Q78" s="5">
        <v>5634250207</v>
      </c>
      <c r="R78" s="5">
        <v>407682981</v>
      </c>
      <c r="S78" s="5">
        <v>4807616248</v>
      </c>
      <c r="T78" s="5">
        <v>673291474</v>
      </c>
      <c r="U78" s="5">
        <v>38871839096</v>
      </c>
      <c r="V78" s="5">
        <v>7986209358</v>
      </c>
      <c r="W78" s="5">
        <v>34563701662</v>
      </c>
      <c r="X78" s="5">
        <v>67593025965</v>
      </c>
      <c r="Y78" s="5">
        <v>43339890021</v>
      </c>
      <c r="Z78" s="5">
        <v>25679080367</v>
      </c>
    </row>
    <row r="79" spans="2:26" ht="15.5" x14ac:dyDescent="0.35">
      <c r="C79" t="s">
        <v>395</v>
      </c>
      <c r="O79" s="5">
        <v>851775317</v>
      </c>
      <c r="P79" s="5">
        <v>6011966450</v>
      </c>
    </row>
    <row r="80" spans="2:26" ht="15.5" x14ac:dyDescent="0.35">
      <c r="C80" t="s">
        <v>108</v>
      </c>
      <c r="D80" s="5">
        <v>39045489708</v>
      </c>
      <c r="E80" s="5">
        <v>34751495351</v>
      </c>
      <c r="F80" s="5">
        <v>32208378917</v>
      </c>
      <c r="G80" s="5">
        <v>35995762435</v>
      </c>
      <c r="I80" s="5">
        <v>34751495351</v>
      </c>
      <c r="J80" s="5">
        <v>41282534484</v>
      </c>
      <c r="K80" s="5">
        <v>51217844761</v>
      </c>
      <c r="L80" s="5">
        <v>58031018638</v>
      </c>
      <c r="M80" s="5">
        <v>54293191641</v>
      </c>
      <c r="N80" s="5">
        <v>47733434977</v>
      </c>
      <c r="O80" s="5">
        <v>55345178335</v>
      </c>
      <c r="P80" s="5">
        <v>66822259178</v>
      </c>
      <c r="Q80" s="5">
        <v>57587237763</v>
      </c>
      <c r="R80" s="5">
        <v>38577151928</v>
      </c>
      <c r="S80" s="5">
        <v>33735103522</v>
      </c>
      <c r="T80" s="5">
        <v>49153447552</v>
      </c>
      <c r="U80" s="5">
        <v>43465444160</v>
      </c>
      <c r="V80" s="5">
        <v>40655317710</v>
      </c>
      <c r="W80" s="5">
        <v>55249723337</v>
      </c>
      <c r="X80" s="5">
        <v>43984108135</v>
      </c>
      <c r="Y80" s="5">
        <v>43323637952</v>
      </c>
      <c r="Z80" s="5">
        <v>33182247538</v>
      </c>
    </row>
    <row r="81" spans="3:26" ht="15.5" x14ac:dyDescent="0.35">
      <c r="C81" t="s">
        <v>109</v>
      </c>
      <c r="D81" s="5">
        <v>2328604184</v>
      </c>
      <c r="E81" s="5">
        <v>1404208712</v>
      </c>
      <c r="F81" s="5">
        <v>5003796870</v>
      </c>
      <c r="G81" s="5">
        <v>4962646658</v>
      </c>
      <c r="I81" s="5">
        <v>1404208712</v>
      </c>
      <c r="J81" s="5">
        <v>1563402005</v>
      </c>
      <c r="K81" s="5">
        <v>3615614849</v>
      </c>
      <c r="L81" s="5">
        <v>1752427184</v>
      </c>
      <c r="M81" s="5">
        <v>3869741701</v>
      </c>
    </row>
    <row r="82" spans="3:26" ht="15.5" x14ac:dyDescent="0.35">
      <c r="C82" t="s">
        <v>111</v>
      </c>
      <c r="D82" s="5">
        <v>39045489708</v>
      </c>
      <c r="E82" s="5">
        <v>34751495351</v>
      </c>
      <c r="F82" s="5">
        <v>32208378917</v>
      </c>
      <c r="G82" s="5">
        <v>35995762435</v>
      </c>
      <c r="I82" s="5">
        <v>34751495351</v>
      </c>
      <c r="J82" s="5">
        <v>41282534484</v>
      </c>
      <c r="K82" s="5">
        <v>51217844761</v>
      </c>
      <c r="L82" s="5">
        <v>58031018638</v>
      </c>
      <c r="M82" s="5">
        <v>54293191641</v>
      </c>
      <c r="N82" s="5">
        <v>47733434977</v>
      </c>
      <c r="O82" s="5">
        <v>55345178335</v>
      </c>
      <c r="P82" s="5">
        <v>66822259178</v>
      </c>
      <c r="Q82" s="5">
        <v>57587237763</v>
      </c>
      <c r="R82" s="5">
        <v>38577151928</v>
      </c>
      <c r="S82" s="5">
        <v>33735103522</v>
      </c>
      <c r="T82" s="5">
        <v>49153447552</v>
      </c>
      <c r="U82" s="5">
        <v>43465444160</v>
      </c>
      <c r="V82" s="5">
        <v>40655317710</v>
      </c>
      <c r="W82" s="5">
        <v>55249723337</v>
      </c>
      <c r="X82" s="5">
        <v>43984108135</v>
      </c>
      <c r="Y82" s="5">
        <v>43323637952</v>
      </c>
      <c r="Z82" s="5">
        <v>33182247538</v>
      </c>
    </row>
    <row r="83" spans="3:26" ht="15.5" x14ac:dyDescent="0.35">
      <c r="C83" t="s">
        <v>112</v>
      </c>
      <c r="E83" s="5">
        <v>62940</v>
      </c>
      <c r="F83" s="5">
        <v>62940</v>
      </c>
      <c r="I83" s="5">
        <v>62940</v>
      </c>
      <c r="J83" s="5">
        <v>26061893</v>
      </c>
      <c r="K83" s="5">
        <v>34463587</v>
      </c>
      <c r="U83" s="5">
        <v>642807723</v>
      </c>
      <c r="V83" s="5">
        <v>27650106854</v>
      </c>
      <c r="W83" s="5">
        <v>121544597</v>
      </c>
      <c r="X83" s="5">
        <v>51256028</v>
      </c>
      <c r="Y83" s="5">
        <v>55014994</v>
      </c>
      <c r="Z83" s="5">
        <v>50104800</v>
      </c>
    </row>
    <row r="84" spans="3:26" ht="15.5" x14ac:dyDescent="0.35">
      <c r="C84" t="s">
        <v>114</v>
      </c>
      <c r="D84" s="5">
        <v>65539891670</v>
      </c>
      <c r="E84" s="5">
        <v>54272112890</v>
      </c>
      <c r="F84" s="5">
        <v>55560744869</v>
      </c>
      <c r="G84" s="5">
        <v>57132250857</v>
      </c>
      <c r="I84" s="5">
        <v>54272112890</v>
      </c>
      <c r="J84" s="5">
        <v>52008202340</v>
      </c>
      <c r="K84" s="5">
        <v>50078064035</v>
      </c>
      <c r="L84" s="5">
        <v>54140719139</v>
      </c>
      <c r="M84" s="5">
        <v>58856511835</v>
      </c>
      <c r="N84" s="5">
        <v>47328711480</v>
      </c>
      <c r="O84" s="5">
        <v>54309807884</v>
      </c>
      <c r="P84" s="5">
        <v>58505007209</v>
      </c>
      <c r="Q84" s="5">
        <v>53923042843</v>
      </c>
      <c r="R84" s="5">
        <v>24140007939</v>
      </c>
      <c r="S84" s="5">
        <v>30089436015</v>
      </c>
      <c r="T84" s="5">
        <v>35111850724</v>
      </c>
      <c r="U84" s="5">
        <v>33591526509</v>
      </c>
      <c r="V84" s="5">
        <v>43661551141</v>
      </c>
      <c r="W84" s="5">
        <v>33166497679</v>
      </c>
      <c r="X84" s="5">
        <v>31373189021</v>
      </c>
      <c r="Y84" s="5">
        <v>27170169269</v>
      </c>
      <c r="Z84" s="5">
        <v>20969882280</v>
      </c>
    </row>
    <row r="85" spans="3:26" ht="15.5" x14ac:dyDescent="0.35">
      <c r="C85" t="s">
        <v>93</v>
      </c>
      <c r="D85" s="5">
        <v>19666192177</v>
      </c>
      <c r="E85" s="5">
        <v>19837762177</v>
      </c>
      <c r="F85" s="5">
        <v>18366618925</v>
      </c>
      <c r="G85" s="5">
        <v>18147227925</v>
      </c>
      <c r="I85" s="5">
        <v>19837762177</v>
      </c>
      <c r="J85" s="5">
        <v>18632684425</v>
      </c>
      <c r="K85" s="5">
        <v>18381140317</v>
      </c>
      <c r="L85" s="5">
        <v>13886894010</v>
      </c>
      <c r="M85" s="5">
        <v>12565852143</v>
      </c>
      <c r="N85" s="5">
        <v>10749216224</v>
      </c>
      <c r="O85" s="5">
        <v>11339197582</v>
      </c>
      <c r="P85" s="5">
        <v>12371908085</v>
      </c>
      <c r="Q85" s="5">
        <v>11875691338</v>
      </c>
      <c r="R85" s="5">
        <v>-12084802242</v>
      </c>
      <c r="S85" s="5">
        <v>-11915683748</v>
      </c>
      <c r="T85" s="5">
        <v>-6300057870</v>
      </c>
      <c r="U85" s="5">
        <v>-4208223400</v>
      </c>
      <c r="V85" s="5">
        <v>-1414032673</v>
      </c>
    </row>
    <row r="86" spans="3:26" ht="15.5" x14ac:dyDescent="0.35">
      <c r="C86" t="s">
        <v>115</v>
      </c>
      <c r="D86" s="5">
        <v>221538671838</v>
      </c>
      <c r="E86" s="5">
        <v>209603656629</v>
      </c>
      <c r="F86" s="5">
        <v>211432352097</v>
      </c>
      <c r="G86" s="5">
        <v>196717576741</v>
      </c>
      <c r="I86" s="5">
        <v>209603656629</v>
      </c>
      <c r="J86" s="5">
        <v>211735232721</v>
      </c>
      <c r="K86" s="5">
        <v>231702143731</v>
      </c>
      <c r="L86" s="5">
        <v>223008531561</v>
      </c>
      <c r="M86" s="5">
        <v>173574832797</v>
      </c>
      <c r="N86" s="5">
        <v>136743918865</v>
      </c>
      <c r="O86" s="5">
        <v>123669639380</v>
      </c>
      <c r="P86" s="5">
        <v>201923603048</v>
      </c>
      <c r="Q86" s="5">
        <v>126404952607</v>
      </c>
      <c r="R86" s="5">
        <v>71131579000</v>
      </c>
      <c r="S86" s="5">
        <v>81119626942</v>
      </c>
      <c r="T86" s="5">
        <v>89509388915</v>
      </c>
      <c r="U86" s="5">
        <v>126905701667</v>
      </c>
      <c r="V86" s="5">
        <v>140079343003</v>
      </c>
      <c r="W86" s="5">
        <v>138856483088</v>
      </c>
      <c r="X86" s="5">
        <v>158158218458</v>
      </c>
      <c r="Y86" s="5">
        <v>114635487713</v>
      </c>
      <c r="Z86" s="5">
        <v>80333007848</v>
      </c>
    </row>
    <row r="87" spans="3:26" ht="15.5" x14ac:dyDescent="0.35">
      <c r="C87" t="s">
        <v>116</v>
      </c>
    </row>
    <row r="88" spans="3:26" ht="15.5" x14ac:dyDescent="0.35">
      <c r="C88" t="s">
        <v>123</v>
      </c>
      <c r="D88" s="5">
        <v>220001708239</v>
      </c>
      <c r="E88" s="5">
        <v>226511967110</v>
      </c>
      <c r="F88" s="5">
        <v>228729496699</v>
      </c>
      <c r="G88" s="5">
        <v>231565280674</v>
      </c>
      <c r="I88" s="5">
        <v>226511967110</v>
      </c>
      <c r="J88" s="5">
        <v>219681304253</v>
      </c>
      <c r="K88" s="5">
        <v>238157347583</v>
      </c>
      <c r="L88" s="5">
        <v>226523052428</v>
      </c>
      <c r="M88" s="5">
        <v>236275943315</v>
      </c>
      <c r="N88" s="5">
        <v>250324490619</v>
      </c>
      <c r="O88" s="5">
        <v>284043986042</v>
      </c>
      <c r="P88" s="5">
        <v>255455817507</v>
      </c>
      <c r="Q88" s="5">
        <v>261132927270</v>
      </c>
      <c r="R88" s="5">
        <v>231786730367</v>
      </c>
      <c r="S88" s="5">
        <v>171109293254</v>
      </c>
      <c r="T88" s="5">
        <v>165967227248</v>
      </c>
      <c r="U88" s="5">
        <v>171880874270</v>
      </c>
      <c r="V88" s="5">
        <v>187612240799</v>
      </c>
      <c r="W88" s="5">
        <v>184399973247</v>
      </c>
      <c r="X88" s="5">
        <v>176591737639</v>
      </c>
      <c r="Y88" s="5">
        <v>187461988513</v>
      </c>
      <c r="Z88" s="5">
        <v>194493973397</v>
      </c>
    </row>
    <row r="89" spans="3:26" ht="15.5" x14ac:dyDescent="0.35">
      <c r="C89" t="s">
        <v>317</v>
      </c>
      <c r="T89" s="5">
        <v>5252376600</v>
      </c>
      <c r="Y89" s="5">
        <v>83041500</v>
      </c>
    </row>
    <row r="90" spans="3:26" ht="15.5" x14ac:dyDescent="0.35">
      <c r="C90" t="s">
        <v>118</v>
      </c>
      <c r="D90" s="5">
        <v>5310812937</v>
      </c>
      <c r="E90" s="5">
        <v>5310812937</v>
      </c>
      <c r="F90" s="5">
        <v>3481596561</v>
      </c>
      <c r="G90" s="5">
        <v>3481596561</v>
      </c>
      <c r="I90" s="5">
        <v>5310812937</v>
      </c>
      <c r="J90" s="5">
        <v>3481596561</v>
      </c>
      <c r="K90" s="5">
        <v>1390569031</v>
      </c>
      <c r="O90" s="5">
        <v>307324624</v>
      </c>
      <c r="P90" s="5">
        <v>911449964</v>
      </c>
      <c r="Q90" s="5">
        <v>735187489</v>
      </c>
    </row>
    <row r="91" spans="3:26" ht="15.5" x14ac:dyDescent="0.35">
      <c r="C91" t="s">
        <v>125</v>
      </c>
      <c r="D91" s="5">
        <v>256548625140</v>
      </c>
      <c r="E91" s="5">
        <v>261031387404</v>
      </c>
      <c r="F91" s="5">
        <v>259185499103</v>
      </c>
      <c r="G91" s="5">
        <v>261946467821</v>
      </c>
      <c r="I91" s="5">
        <v>261031387404</v>
      </c>
      <c r="J91" s="5">
        <v>252872141274</v>
      </c>
      <c r="K91" s="5">
        <v>258804768176</v>
      </c>
      <c r="L91" s="5">
        <v>245533351705</v>
      </c>
      <c r="M91" s="5">
        <v>257705820867</v>
      </c>
      <c r="N91" s="5">
        <v>269696976845</v>
      </c>
      <c r="O91" s="5">
        <v>295594890068</v>
      </c>
      <c r="P91" s="5">
        <v>301253896066</v>
      </c>
      <c r="Q91" s="5">
        <v>272293827012</v>
      </c>
      <c r="R91" s="5">
        <v>243337111130</v>
      </c>
      <c r="S91" s="5">
        <v>227500760306</v>
      </c>
      <c r="T91" s="5">
        <v>183617268879</v>
      </c>
      <c r="U91" s="5">
        <v>176688788879</v>
      </c>
      <c r="V91" s="5">
        <v>193787957443</v>
      </c>
      <c r="W91" s="5">
        <v>194495974782</v>
      </c>
      <c r="X91" s="5">
        <v>176792330539</v>
      </c>
      <c r="Y91" s="5">
        <v>187745622913</v>
      </c>
      <c r="Z91" s="5">
        <v>195749666418</v>
      </c>
    </row>
    <row r="92" spans="3:26" ht="15.5" x14ac:dyDescent="0.35">
      <c r="C92" t="s">
        <v>126</v>
      </c>
      <c r="D92" s="5">
        <v>478087296978</v>
      </c>
      <c r="E92" s="5">
        <v>470635044033</v>
      </c>
      <c r="F92" s="5">
        <v>470617851200</v>
      </c>
      <c r="G92" s="5">
        <v>458664044562</v>
      </c>
      <c r="I92" s="5">
        <v>470635044033</v>
      </c>
      <c r="J92" s="5">
        <v>464607373995</v>
      </c>
      <c r="K92" s="5">
        <v>490506911907</v>
      </c>
      <c r="L92" s="5">
        <v>468541883266</v>
      </c>
      <c r="M92" s="5">
        <v>431280653664</v>
      </c>
      <c r="N92" s="5">
        <v>406440895710</v>
      </c>
      <c r="O92" s="5">
        <v>419264529448</v>
      </c>
      <c r="P92" s="5">
        <v>503177499114</v>
      </c>
      <c r="Q92" s="5">
        <v>398698779619</v>
      </c>
      <c r="R92" s="5">
        <v>314468690130</v>
      </c>
      <c r="S92" s="5">
        <v>308620387248</v>
      </c>
      <c r="T92" s="5">
        <v>273126657794</v>
      </c>
      <c r="U92" s="5">
        <v>303594490546</v>
      </c>
      <c r="V92" s="5">
        <v>333867300446</v>
      </c>
      <c r="W92" s="5">
        <v>333352457870</v>
      </c>
      <c r="X92" s="5">
        <v>334950548997</v>
      </c>
      <c r="Y92" s="5">
        <v>302381110626</v>
      </c>
      <c r="Z92" s="5">
        <v>276082674266</v>
      </c>
    </row>
    <row r="93" spans="3:26" ht="15.5" x14ac:dyDescent="0.35">
      <c r="C93" t="s">
        <v>127</v>
      </c>
    </row>
    <row r="94" spans="3:26" ht="15.5" x14ac:dyDescent="0.35">
      <c r="C94" t="s">
        <v>128</v>
      </c>
    </row>
    <row r="95" spans="3:26" ht="15.5" x14ac:dyDescent="0.35">
      <c r="C95" t="s">
        <v>129</v>
      </c>
      <c r="D95" s="5">
        <v>61387635083</v>
      </c>
      <c r="E95" s="5">
        <v>52232386545</v>
      </c>
      <c r="F95" s="5">
        <v>56586846329</v>
      </c>
      <c r="G95" s="5">
        <v>49894075505</v>
      </c>
      <c r="I95" s="5">
        <v>52232386545</v>
      </c>
      <c r="J95" s="5">
        <v>51722852799</v>
      </c>
      <c r="K95" s="5">
        <v>90785195067</v>
      </c>
      <c r="L95" s="5">
        <v>124402291984</v>
      </c>
      <c r="M95" s="5">
        <v>130517093483</v>
      </c>
      <c r="N95" s="5">
        <v>86215048917</v>
      </c>
      <c r="O95" s="5">
        <v>87957256576</v>
      </c>
      <c r="P95" s="5">
        <v>201327226691</v>
      </c>
      <c r="Q95" s="5">
        <v>73638951697</v>
      </c>
      <c r="R95" s="5">
        <v>47573871564</v>
      </c>
      <c r="S95" s="5">
        <v>68835516891</v>
      </c>
      <c r="T95" s="5">
        <v>31090308805</v>
      </c>
      <c r="U95" s="5">
        <v>68941583137</v>
      </c>
      <c r="V95" s="5">
        <v>97499476226</v>
      </c>
      <c r="W95" s="5">
        <v>98985394546</v>
      </c>
      <c r="X95" s="5">
        <v>84930157694</v>
      </c>
      <c r="Y95" s="5">
        <v>81752634834</v>
      </c>
      <c r="Z95" s="5">
        <v>119086244492</v>
      </c>
    </row>
    <row r="96" spans="3:26" ht="15.5" x14ac:dyDescent="0.35">
      <c r="C96" t="s">
        <v>134</v>
      </c>
      <c r="D96" s="5">
        <v>22722207044</v>
      </c>
      <c r="E96" s="5">
        <v>21029235757</v>
      </c>
      <c r="F96" s="5">
        <v>25339857047</v>
      </c>
      <c r="G96" s="5">
        <v>24147710871</v>
      </c>
      <c r="I96" s="5">
        <v>21029235757</v>
      </c>
      <c r="J96" s="5">
        <v>22423729680</v>
      </c>
      <c r="K96" s="5">
        <v>47854281546</v>
      </c>
      <c r="L96" s="5">
        <v>65936796982</v>
      </c>
      <c r="M96" s="5">
        <v>56023228940</v>
      </c>
      <c r="N96" s="5">
        <v>53381073328</v>
      </c>
      <c r="O96" s="5">
        <v>49966526353</v>
      </c>
      <c r="P96" s="5">
        <v>129522174148</v>
      </c>
      <c r="Q96" s="5">
        <v>21872153523</v>
      </c>
      <c r="R96" s="5">
        <v>22972728400</v>
      </c>
      <c r="S96" s="5">
        <v>50988279262</v>
      </c>
      <c r="T96" s="5">
        <v>3793959040</v>
      </c>
      <c r="U96" s="5">
        <v>44195120910</v>
      </c>
      <c r="V96" s="5">
        <v>75402316236</v>
      </c>
      <c r="W96" s="5">
        <v>64919044708</v>
      </c>
      <c r="X96" s="5">
        <v>63218778659</v>
      </c>
      <c r="Y96" s="5">
        <v>59461174390</v>
      </c>
      <c r="Z96" s="5">
        <v>35931621199</v>
      </c>
    </row>
    <row r="97" spans="3:26" ht="15.5" x14ac:dyDescent="0.35">
      <c r="C97" t="s">
        <v>130</v>
      </c>
      <c r="N97" s="5">
        <v>15465900035</v>
      </c>
      <c r="O97" s="5">
        <v>18879688764</v>
      </c>
      <c r="P97" s="5">
        <v>48602950769</v>
      </c>
      <c r="Q97" s="5">
        <v>40272595145</v>
      </c>
      <c r="R97" s="5">
        <v>12485885019</v>
      </c>
      <c r="S97" s="5">
        <v>8778233079</v>
      </c>
      <c r="T97" s="5">
        <v>17772936450</v>
      </c>
      <c r="U97" s="5">
        <v>13924151033</v>
      </c>
      <c r="V97" s="5">
        <v>15044922998</v>
      </c>
      <c r="W97" s="5">
        <v>23791798193</v>
      </c>
      <c r="X97" s="5">
        <v>16049325984</v>
      </c>
      <c r="Y97" s="5">
        <v>11810234601</v>
      </c>
      <c r="Z97" s="5">
        <v>14144774139</v>
      </c>
    </row>
    <row r="98" spans="3:26" ht="15.5" x14ac:dyDescent="0.35">
      <c r="C98" t="s">
        <v>110</v>
      </c>
      <c r="M98" s="5">
        <v>24900000</v>
      </c>
    </row>
    <row r="99" spans="3:26" ht="15.5" x14ac:dyDescent="0.35">
      <c r="C99" t="s">
        <v>131</v>
      </c>
      <c r="D99" s="5">
        <v>26443101910</v>
      </c>
      <c r="E99" s="5">
        <v>19577940941</v>
      </c>
      <c r="F99" s="5">
        <v>18663860091</v>
      </c>
      <c r="G99" s="5">
        <v>16190437252</v>
      </c>
      <c r="I99" s="5">
        <v>19577940941</v>
      </c>
      <c r="J99" s="5">
        <v>20852853222</v>
      </c>
      <c r="K99" s="5">
        <v>25594017980</v>
      </c>
      <c r="L99" s="5">
        <v>22438262044</v>
      </c>
      <c r="M99" s="5">
        <v>30051709639</v>
      </c>
      <c r="N99" s="5">
        <v>15465900035</v>
      </c>
      <c r="O99" s="5">
        <v>18879688764</v>
      </c>
      <c r="P99" s="5">
        <v>48602950769</v>
      </c>
      <c r="Q99" s="5">
        <v>40272595145</v>
      </c>
      <c r="R99" s="5">
        <v>12485885019</v>
      </c>
      <c r="S99" s="5">
        <v>8778233079</v>
      </c>
      <c r="T99" s="5">
        <v>17772936450</v>
      </c>
      <c r="U99" s="5">
        <v>13924151033</v>
      </c>
      <c r="V99" s="5">
        <v>15044922998</v>
      </c>
      <c r="W99" s="5">
        <v>23791798193</v>
      </c>
      <c r="X99" s="5">
        <v>16049325984</v>
      </c>
      <c r="Y99" s="5">
        <v>11810234601</v>
      </c>
      <c r="Z99" s="5">
        <v>14144774139</v>
      </c>
    </row>
    <row r="100" spans="3:26" ht="15.5" x14ac:dyDescent="0.35">
      <c r="C100" t="s">
        <v>133</v>
      </c>
      <c r="D100" s="5">
        <v>3994877524</v>
      </c>
      <c r="E100" s="5">
        <v>4409615463</v>
      </c>
      <c r="F100" s="5">
        <v>3252491751</v>
      </c>
      <c r="G100" s="5">
        <v>1838526752</v>
      </c>
      <c r="I100" s="5">
        <v>4409615463</v>
      </c>
      <c r="J100" s="5">
        <v>2053675471</v>
      </c>
      <c r="K100" s="5">
        <v>7528676572</v>
      </c>
      <c r="L100" s="5">
        <v>15397748678</v>
      </c>
      <c r="M100" s="5">
        <v>8607250693</v>
      </c>
      <c r="N100" s="5">
        <v>4729113420</v>
      </c>
      <c r="O100" s="5">
        <v>6445038151</v>
      </c>
      <c r="P100" s="5">
        <v>3747433645</v>
      </c>
      <c r="Q100" s="5">
        <v>2548610263</v>
      </c>
      <c r="R100" s="5">
        <v>5534867098</v>
      </c>
      <c r="S100" s="5">
        <v>859195244</v>
      </c>
      <c r="T100" s="5">
        <v>4894036270</v>
      </c>
      <c r="U100" s="5">
        <v>2105844358</v>
      </c>
      <c r="V100" s="5">
        <v>359181012</v>
      </c>
      <c r="W100" s="5">
        <v>1008504306</v>
      </c>
      <c r="X100" s="5">
        <v>3289221216</v>
      </c>
      <c r="Y100" s="5">
        <v>76862642</v>
      </c>
      <c r="Z100" s="5">
        <v>1682699397</v>
      </c>
    </row>
    <row r="101" spans="3:26" ht="15.5" x14ac:dyDescent="0.35">
      <c r="C101" t="s">
        <v>321</v>
      </c>
    </row>
    <row r="102" spans="3:26" ht="15.5" x14ac:dyDescent="0.35">
      <c r="C102" t="s">
        <v>322</v>
      </c>
      <c r="D102" s="5">
        <v>2328604184</v>
      </c>
      <c r="E102" s="5">
        <v>1404208712</v>
      </c>
      <c r="F102" s="5">
        <v>5003796870</v>
      </c>
      <c r="G102" s="5">
        <v>4962646658</v>
      </c>
      <c r="I102" s="5">
        <v>1404208712</v>
      </c>
      <c r="J102" s="5">
        <v>1563402005</v>
      </c>
      <c r="K102" s="5">
        <v>3615614849</v>
      </c>
      <c r="L102" s="5">
        <v>1752427184</v>
      </c>
      <c r="M102" s="5">
        <v>3869741701</v>
      </c>
      <c r="N102" s="5">
        <v>1249871970</v>
      </c>
      <c r="O102" s="5">
        <v>1264498056</v>
      </c>
      <c r="P102" s="5">
        <v>1816747084</v>
      </c>
      <c r="Q102" s="5">
        <v>1723931703</v>
      </c>
      <c r="R102" s="5">
        <v>2849042448</v>
      </c>
      <c r="S102" s="5">
        <v>1895580320</v>
      </c>
      <c r="T102" s="5">
        <v>857479773</v>
      </c>
      <c r="U102" s="5">
        <v>3422843068</v>
      </c>
      <c r="Y102" s="5">
        <v>44048187</v>
      </c>
      <c r="Z102" s="5">
        <v>92862700</v>
      </c>
    </row>
    <row r="103" spans="3:26" ht="15.5" x14ac:dyDescent="0.35">
      <c r="C103" t="s">
        <v>132</v>
      </c>
      <c r="D103" s="5">
        <v>2839773243</v>
      </c>
      <c r="E103" s="5">
        <v>3402865072</v>
      </c>
      <c r="F103" s="5">
        <v>2483968912</v>
      </c>
      <c r="G103" s="5">
        <v>1284901686</v>
      </c>
      <c r="I103" s="5">
        <v>3402865072</v>
      </c>
      <c r="J103" s="5">
        <v>3330248856</v>
      </c>
      <c r="K103" s="5">
        <v>3369204629</v>
      </c>
      <c r="L103" s="5">
        <v>3533980468</v>
      </c>
      <c r="M103" s="5">
        <v>2682936205</v>
      </c>
      <c r="N103" s="5">
        <v>2942550758</v>
      </c>
      <c r="O103" s="5">
        <v>2929236780</v>
      </c>
      <c r="P103" s="5">
        <v>15853829069</v>
      </c>
      <c r="Q103" s="5">
        <v>5027082590</v>
      </c>
      <c r="R103" s="5">
        <v>2177424651</v>
      </c>
      <c r="S103" s="5">
        <v>4855647371</v>
      </c>
      <c r="T103" s="5">
        <v>2303373298</v>
      </c>
      <c r="U103" s="5">
        <v>3039065267</v>
      </c>
      <c r="V103" s="5">
        <v>2577683599</v>
      </c>
      <c r="W103" s="5">
        <v>1662461281</v>
      </c>
      <c r="X103" s="5">
        <v>1322870535</v>
      </c>
      <c r="Y103" s="5">
        <v>1259063830</v>
      </c>
      <c r="Z103" s="5">
        <v>807796140</v>
      </c>
    </row>
    <row r="104" spans="3:26" ht="15.5" x14ac:dyDescent="0.35">
      <c r="C104" t="s">
        <v>135</v>
      </c>
      <c r="V104" s="5">
        <v>284125004</v>
      </c>
      <c r="W104" s="5">
        <v>76636058</v>
      </c>
      <c r="X104" s="5">
        <v>153161300</v>
      </c>
      <c r="Y104" s="5">
        <v>9101251184</v>
      </c>
      <c r="Z104" s="5">
        <v>66426490917</v>
      </c>
    </row>
    <row r="105" spans="3:26" ht="15.5" x14ac:dyDescent="0.35">
      <c r="C105" t="s">
        <v>136</v>
      </c>
      <c r="M105" s="5">
        <v>3960335107</v>
      </c>
      <c r="N105" s="5">
        <v>11865781916</v>
      </c>
      <c r="O105" s="5">
        <v>18646228724</v>
      </c>
    </row>
    <row r="106" spans="3:26" ht="15.5" x14ac:dyDescent="0.35">
      <c r="C106" t="s">
        <v>324</v>
      </c>
    </row>
    <row r="107" spans="3:26" ht="15.5" x14ac:dyDescent="0.35">
      <c r="C107" t="s">
        <v>137</v>
      </c>
      <c r="M107" s="5">
        <v>5280446808</v>
      </c>
      <c r="N107" s="5">
        <v>6780446808</v>
      </c>
      <c r="O107" s="5">
        <v>6780446808</v>
      </c>
      <c r="V107" s="5">
        <v>284125004</v>
      </c>
      <c r="W107" s="5">
        <v>76636058</v>
      </c>
      <c r="X107" s="5">
        <v>153161300</v>
      </c>
      <c r="Y107" s="5">
        <v>9101251184</v>
      </c>
      <c r="Z107" s="5">
        <v>66426490917</v>
      </c>
    </row>
    <row r="108" spans="3:26" ht="15.5" x14ac:dyDescent="0.35">
      <c r="C108" t="s">
        <v>725</v>
      </c>
      <c r="G108" s="5">
        <v>60953715</v>
      </c>
      <c r="J108" s="5">
        <v>441414068</v>
      </c>
      <c r="K108" s="5">
        <v>492151115</v>
      </c>
      <c r="L108" s="5">
        <v>391770675</v>
      </c>
      <c r="M108" s="5">
        <v>459691800</v>
      </c>
      <c r="O108" s="5">
        <v>39123600</v>
      </c>
      <c r="P108" s="5">
        <v>84158400</v>
      </c>
      <c r="Q108" s="5">
        <v>84158400</v>
      </c>
      <c r="T108" s="5">
        <v>5000000</v>
      </c>
      <c r="U108" s="5">
        <v>203645838</v>
      </c>
    </row>
    <row r="109" spans="3:26" ht="15.5" x14ac:dyDescent="0.35">
      <c r="C109" t="s">
        <v>138</v>
      </c>
      <c r="D109" s="5">
        <v>68630550071</v>
      </c>
      <c r="E109" s="5">
        <v>68003550071</v>
      </c>
      <c r="F109" s="5">
        <v>71201985905</v>
      </c>
      <c r="G109" s="5">
        <v>70574985905</v>
      </c>
      <c r="I109" s="5">
        <v>68003550071</v>
      </c>
      <c r="J109" s="5">
        <v>69320985905</v>
      </c>
      <c r="K109" s="5">
        <v>65872398721</v>
      </c>
      <c r="L109" s="5">
        <v>65184698379</v>
      </c>
      <c r="M109" s="5">
        <v>69728790362</v>
      </c>
      <c r="N109" s="5">
        <v>114235031127</v>
      </c>
      <c r="O109" s="5">
        <v>118566202436</v>
      </c>
      <c r="P109" s="5">
        <v>97665395766</v>
      </c>
      <c r="Q109" s="5">
        <v>97875830674</v>
      </c>
      <c r="R109" s="5">
        <v>20393374115</v>
      </c>
      <c r="S109" s="5">
        <v>18223789606</v>
      </c>
      <c r="T109" s="5">
        <v>16778422887</v>
      </c>
      <c r="U109" s="5">
        <v>16929718484</v>
      </c>
      <c r="V109" s="5">
        <v>17732030831</v>
      </c>
      <c r="W109" s="5">
        <v>12984564748</v>
      </c>
      <c r="X109" s="5">
        <v>20560623758</v>
      </c>
      <c r="Y109" s="5">
        <v>65003394387</v>
      </c>
      <c r="Z109" s="5">
        <v>31514063002</v>
      </c>
    </row>
    <row r="110" spans="3:26" ht="15.5" x14ac:dyDescent="0.35">
      <c r="C110" t="s">
        <v>139</v>
      </c>
      <c r="D110" s="5">
        <v>68630550071</v>
      </c>
      <c r="E110" s="5">
        <v>68003550071</v>
      </c>
      <c r="F110" s="5">
        <v>71201985905</v>
      </c>
      <c r="G110" s="5">
        <v>70574985905</v>
      </c>
      <c r="I110" s="5">
        <v>68003550071</v>
      </c>
      <c r="J110" s="5">
        <v>69320985905</v>
      </c>
      <c r="K110" s="5">
        <v>65872398721</v>
      </c>
      <c r="L110" s="5">
        <v>65184698379</v>
      </c>
      <c r="M110" s="5">
        <v>69728790362</v>
      </c>
      <c r="N110" s="5">
        <v>114235031127</v>
      </c>
      <c r="O110" s="5">
        <v>118566202436</v>
      </c>
      <c r="P110" s="5">
        <v>97665395766</v>
      </c>
      <c r="Q110" s="5">
        <v>97875830674</v>
      </c>
      <c r="R110" s="5">
        <v>20393374115</v>
      </c>
      <c r="S110" s="5">
        <v>18223789606</v>
      </c>
      <c r="T110" s="5">
        <v>16778422887</v>
      </c>
      <c r="U110" s="5">
        <v>16929718484</v>
      </c>
      <c r="V110" s="5">
        <v>17732030831</v>
      </c>
      <c r="W110" s="5">
        <v>12984564748</v>
      </c>
      <c r="X110" s="5">
        <v>20560623758</v>
      </c>
      <c r="Y110" s="5">
        <v>65003394387</v>
      </c>
      <c r="Z110" s="5">
        <v>31514063002</v>
      </c>
    </row>
    <row r="111" spans="3:26" ht="15.5" x14ac:dyDescent="0.35">
      <c r="C111" t="s">
        <v>327</v>
      </c>
      <c r="V111" s="5">
        <v>208645830</v>
      </c>
      <c r="W111" s="5">
        <v>51750000</v>
      </c>
      <c r="X111" s="5">
        <v>128338374</v>
      </c>
      <c r="Y111" s="5">
        <v>45085858287</v>
      </c>
      <c r="Z111" s="5">
        <v>27568076902</v>
      </c>
    </row>
    <row r="112" spans="3:26" ht="15.5" x14ac:dyDescent="0.35">
      <c r="C112" t="s">
        <v>870</v>
      </c>
      <c r="L112" s="5">
        <v>337076796</v>
      </c>
      <c r="P112" s="5">
        <v>39123600</v>
      </c>
      <c r="Q112" s="5">
        <v>123282000</v>
      </c>
      <c r="U112" s="5">
        <v>5000000</v>
      </c>
    </row>
    <row r="113" spans="3:26" ht="15.5" x14ac:dyDescent="0.35">
      <c r="C113" t="s">
        <v>328</v>
      </c>
      <c r="L113" s="5">
        <v>337076796</v>
      </c>
      <c r="M113" s="5">
        <v>3960335107</v>
      </c>
      <c r="N113" s="5">
        <v>11865781916</v>
      </c>
      <c r="O113" s="5">
        <v>18646228724</v>
      </c>
      <c r="P113" s="5">
        <v>39123600</v>
      </c>
      <c r="Q113" s="5">
        <v>123282000</v>
      </c>
      <c r="U113" s="5">
        <v>5000000</v>
      </c>
      <c r="V113" s="5">
        <v>208645830</v>
      </c>
      <c r="W113" s="5">
        <v>51750000</v>
      </c>
      <c r="X113" s="5">
        <v>128338374</v>
      </c>
      <c r="Y113" s="5">
        <v>45085858287</v>
      </c>
      <c r="Z113" s="5">
        <v>27568076902</v>
      </c>
    </row>
    <row r="114" spans="3:26" ht="15.5" x14ac:dyDescent="0.35">
      <c r="C114" t="s">
        <v>503</v>
      </c>
      <c r="D114" s="5">
        <v>41150000000</v>
      </c>
      <c r="E114" s="5">
        <v>41150000000</v>
      </c>
      <c r="F114" s="5">
        <v>41150000000</v>
      </c>
      <c r="G114" s="5">
        <v>41150000000</v>
      </c>
      <c r="I114" s="5">
        <v>41150000000</v>
      </c>
      <c r="J114" s="5">
        <v>41150000000</v>
      </c>
      <c r="K114" s="5">
        <v>41150000000</v>
      </c>
      <c r="L114" s="5">
        <v>41150000000</v>
      </c>
      <c r="M114" s="5">
        <v>41150000000</v>
      </c>
      <c r="N114" s="5">
        <v>72642304568</v>
      </c>
      <c r="O114" s="5">
        <v>72162343168</v>
      </c>
      <c r="P114" s="5">
        <v>69042228297</v>
      </c>
      <c r="Q114" s="5">
        <v>67616047090</v>
      </c>
    </row>
    <row r="115" spans="3:26" ht="15.5" x14ac:dyDescent="0.35">
      <c r="C115" t="s">
        <v>141</v>
      </c>
      <c r="L115" s="5">
        <v>121603444</v>
      </c>
      <c r="M115" s="5">
        <v>2392483587</v>
      </c>
      <c r="N115" s="5">
        <v>8562579810</v>
      </c>
      <c r="O115" s="5">
        <v>9889043464</v>
      </c>
      <c r="P115" s="5">
        <v>11576057943</v>
      </c>
      <c r="Q115" s="5">
        <v>12533930406</v>
      </c>
      <c r="R115" s="5">
        <v>9616391427</v>
      </c>
      <c r="S115" s="5">
        <v>10412895628</v>
      </c>
      <c r="T115" s="5">
        <v>11348780221</v>
      </c>
      <c r="U115" s="5">
        <v>12776519129</v>
      </c>
      <c r="V115" s="5">
        <v>14505267768</v>
      </c>
      <c r="W115" s="5">
        <v>10734988587</v>
      </c>
      <c r="X115" s="5">
        <v>18457040328</v>
      </c>
      <c r="Y115" s="5">
        <v>18329375900</v>
      </c>
      <c r="Z115" s="5">
        <v>2657412035</v>
      </c>
    </row>
    <row r="116" spans="3:26" ht="15.5" x14ac:dyDescent="0.35">
      <c r="C116" t="s">
        <v>142</v>
      </c>
      <c r="D116" s="5">
        <v>130018185154</v>
      </c>
      <c r="E116" s="5">
        <v>120235936616</v>
      </c>
      <c r="F116" s="5">
        <v>127788832234</v>
      </c>
      <c r="G116" s="5">
        <v>120469061410</v>
      </c>
      <c r="I116" s="5">
        <v>120235936616</v>
      </c>
      <c r="J116" s="5">
        <v>121043838704</v>
      </c>
      <c r="K116" s="5">
        <v>156657593788</v>
      </c>
      <c r="L116" s="5">
        <v>189586990363</v>
      </c>
      <c r="M116" s="5">
        <v>200245883845</v>
      </c>
      <c r="N116" s="5">
        <v>200450080044</v>
      </c>
      <c r="O116" s="5">
        <v>206523459012</v>
      </c>
      <c r="P116" s="5">
        <v>298992622457</v>
      </c>
      <c r="Q116" s="5">
        <v>171514782371</v>
      </c>
      <c r="R116" s="5">
        <v>67967245679</v>
      </c>
      <c r="S116" s="5">
        <v>87059306497</v>
      </c>
      <c r="T116" s="5">
        <v>47868731692</v>
      </c>
      <c r="U116" s="5">
        <v>85871301621</v>
      </c>
      <c r="V116" s="5">
        <v>115231507057</v>
      </c>
      <c r="W116" s="5">
        <v>111969959294</v>
      </c>
      <c r="X116" s="5">
        <v>105490781452</v>
      </c>
      <c r="Y116" s="5">
        <v>146756029221</v>
      </c>
      <c r="Z116" s="5">
        <v>150600307494</v>
      </c>
    </row>
    <row r="117" spans="3:26" ht="15.5" x14ac:dyDescent="0.35">
      <c r="C117" t="s">
        <v>143</v>
      </c>
    </row>
    <row r="118" spans="3:26" ht="15.5" x14ac:dyDescent="0.35">
      <c r="C118" t="s">
        <v>144</v>
      </c>
      <c r="D118" s="5">
        <v>136267140000</v>
      </c>
      <c r="E118" s="5">
        <v>136267140000</v>
      </c>
      <c r="F118" s="5">
        <v>136267140000</v>
      </c>
      <c r="G118" s="5">
        <v>136267140000</v>
      </c>
      <c r="I118" s="5">
        <v>136267140000</v>
      </c>
      <c r="J118" s="5">
        <v>136267140000</v>
      </c>
      <c r="K118" s="5">
        <v>136267140000</v>
      </c>
      <c r="L118" s="5">
        <v>136267140000</v>
      </c>
      <c r="M118" s="5">
        <v>136267140000</v>
      </c>
      <c r="N118" s="5">
        <v>136267140000</v>
      </c>
      <c r="O118" s="5">
        <v>136267140000</v>
      </c>
      <c r="P118" s="5">
        <v>136267140000</v>
      </c>
      <c r="Q118" s="5">
        <v>136267140000</v>
      </c>
      <c r="R118" s="5">
        <v>150000000000</v>
      </c>
      <c r="S118" s="5">
        <v>150000000000</v>
      </c>
      <c r="T118" s="5">
        <v>150000000000</v>
      </c>
      <c r="U118" s="5">
        <v>150000000000</v>
      </c>
      <c r="V118" s="5">
        <v>150000000000</v>
      </c>
      <c r="W118" s="5">
        <v>150000000000</v>
      </c>
      <c r="X118" s="5">
        <v>150000000000</v>
      </c>
      <c r="Y118" s="5">
        <v>130000000000</v>
      </c>
      <c r="Z118" s="5">
        <v>130000000000</v>
      </c>
    </row>
    <row r="119" spans="3:26" ht="15.5" x14ac:dyDescent="0.35">
      <c r="C119" t="s">
        <v>145</v>
      </c>
      <c r="D119" s="5">
        <v>-8407840449</v>
      </c>
      <c r="E119" s="5">
        <v>-8407840449</v>
      </c>
      <c r="F119" s="5">
        <v>-8407840449</v>
      </c>
      <c r="G119" s="5">
        <v>-8407840449</v>
      </c>
      <c r="I119" s="5">
        <v>-8407840449</v>
      </c>
      <c r="J119" s="5">
        <v>-8407840449</v>
      </c>
      <c r="K119" s="5">
        <v>-8407840449</v>
      </c>
      <c r="L119" s="5">
        <v>-8407840449</v>
      </c>
      <c r="M119" s="5">
        <v>-8407840449</v>
      </c>
      <c r="N119" s="5">
        <v>-8407840449</v>
      </c>
      <c r="O119" s="5">
        <v>-8407840449</v>
      </c>
      <c r="P119" s="5">
        <v>-8407840449</v>
      </c>
      <c r="Q119" s="5">
        <v>-8407840449</v>
      </c>
      <c r="R119" s="5">
        <v>33542841148</v>
      </c>
      <c r="S119" s="5">
        <v>33542841148</v>
      </c>
      <c r="T119" s="5">
        <v>33542841148</v>
      </c>
      <c r="U119" s="5">
        <v>33542841148</v>
      </c>
      <c r="V119" s="5">
        <v>33542841148</v>
      </c>
      <c r="W119" s="5">
        <v>33542841148</v>
      </c>
      <c r="X119" s="5">
        <v>33542841148</v>
      </c>
      <c r="Y119" s="5">
        <v>4367923968</v>
      </c>
      <c r="Z119" s="5">
        <v>4367923968</v>
      </c>
    </row>
    <row r="120" spans="3:26" ht="15.5" x14ac:dyDescent="0.35">
      <c r="C120" t="s">
        <v>146</v>
      </c>
      <c r="D120" s="5">
        <v>200673933044</v>
      </c>
      <c r="E120" s="5">
        <v>202830004998</v>
      </c>
      <c r="F120" s="5">
        <v>196733046781</v>
      </c>
      <c r="G120" s="5">
        <v>192316815062</v>
      </c>
      <c r="I120" s="5">
        <v>202830004998</v>
      </c>
      <c r="J120" s="5">
        <v>197194839840</v>
      </c>
      <c r="K120" s="5">
        <v>187719279469</v>
      </c>
      <c r="L120" s="5">
        <v>137304092648</v>
      </c>
      <c r="M120" s="5">
        <v>90694674089</v>
      </c>
      <c r="N120" s="5">
        <v>67461876353</v>
      </c>
      <c r="O120" s="5">
        <v>73606541965</v>
      </c>
      <c r="P120" s="5">
        <v>63988115386</v>
      </c>
      <c r="Q120" s="5">
        <v>87439706598</v>
      </c>
      <c r="R120" s="5">
        <v>75043405545</v>
      </c>
      <c r="S120" s="5">
        <v>49933923351</v>
      </c>
      <c r="T120" s="5">
        <v>48015142824</v>
      </c>
      <c r="U120" s="5">
        <v>38388571177</v>
      </c>
      <c r="V120" s="5">
        <v>36506984914</v>
      </c>
      <c r="W120" s="5">
        <v>37839657428</v>
      </c>
      <c r="X120" s="5">
        <v>45916926397</v>
      </c>
      <c r="Y120" s="5">
        <v>21257157437</v>
      </c>
      <c r="Z120" s="5">
        <v>-8885557196</v>
      </c>
    </row>
    <row r="121" spans="3:26" ht="15.5" x14ac:dyDescent="0.35">
      <c r="C121" t="s">
        <v>147</v>
      </c>
      <c r="D121" s="5">
        <v>4500000000</v>
      </c>
      <c r="E121" s="5">
        <v>4500000000</v>
      </c>
      <c r="F121" s="5">
        <v>4500000000</v>
      </c>
      <c r="G121" s="5">
        <v>4500000000</v>
      </c>
      <c r="I121" s="5">
        <v>4500000000</v>
      </c>
      <c r="J121" s="5">
        <v>4400000000</v>
      </c>
      <c r="K121" s="5">
        <v>4300000000</v>
      </c>
      <c r="L121" s="5">
        <v>4200000000</v>
      </c>
      <c r="M121" s="5">
        <v>4100000000</v>
      </c>
      <c r="N121" s="5">
        <v>4100000000</v>
      </c>
      <c r="O121" s="5">
        <v>4000000000</v>
      </c>
      <c r="P121" s="5">
        <v>4000000000</v>
      </c>
      <c r="Q121" s="5">
        <v>3600000000</v>
      </c>
      <c r="R121" s="5">
        <v>3100000000</v>
      </c>
      <c r="S121" s="5">
        <v>3048868968</v>
      </c>
      <c r="T121" s="5">
        <v>3017787067</v>
      </c>
      <c r="U121" s="5">
        <v>2986200804</v>
      </c>
    </row>
    <row r="122" spans="3:26" ht="15.5" x14ac:dyDescent="0.35">
      <c r="C122" t="s">
        <v>148</v>
      </c>
      <c r="D122" s="5">
        <v>196173933044</v>
      </c>
      <c r="E122" s="5">
        <v>198330004998</v>
      </c>
      <c r="F122" s="5">
        <v>192233046781</v>
      </c>
      <c r="G122" s="5">
        <v>187816815062</v>
      </c>
      <c r="I122" s="5">
        <v>198330004998</v>
      </c>
      <c r="J122" s="5">
        <v>192794839840</v>
      </c>
      <c r="K122" s="5">
        <v>183419279469</v>
      </c>
      <c r="L122" s="5">
        <v>133104092648</v>
      </c>
      <c r="M122" s="5">
        <v>86594674089</v>
      </c>
      <c r="N122" s="5">
        <v>63361876353</v>
      </c>
      <c r="O122" s="5">
        <v>69606541965</v>
      </c>
      <c r="P122" s="5">
        <v>59988115386</v>
      </c>
      <c r="Q122" s="5">
        <v>83839706598</v>
      </c>
      <c r="R122" s="5">
        <v>71943405545</v>
      </c>
      <c r="S122" s="5">
        <v>46885054383</v>
      </c>
      <c r="T122" s="5">
        <v>44997355757</v>
      </c>
      <c r="U122" s="5">
        <v>35402370373</v>
      </c>
    </row>
    <row r="123" spans="3:26" ht="15.5" x14ac:dyDescent="0.35">
      <c r="C123" t="s">
        <v>149</v>
      </c>
      <c r="D123" s="5">
        <v>200673933044</v>
      </c>
      <c r="E123" s="5">
        <v>202830004998</v>
      </c>
      <c r="F123" s="5">
        <v>196733046781</v>
      </c>
      <c r="G123" s="5">
        <v>192316815062</v>
      </c>
      <c r="I123" s="5">
        <v>202830004998</v>
      </c>
      <c r="J123" s="5">
        <v>197194839840</v>
      </c>
      <c r="K123" s="5">
        <v>187719279469</v>
      </c>
      <c r="L123" s="5">
        <v>137304092648</v>
      </c>
      <c r="M123" s="5">
        <v>90694674089</v>
      </c>
      <c r="N123" s="5">
        <v>67461876353</v>
      </c>
      <c r="O123" s="5">
        <v>73606541965</v>
      </c>
      <c r="P123" s="5">
        <v>63988115386</v>
      </c>
      <c r="Q123" s="5">
        <v>87439706598</v>
      </c>
      <c r="R123" s="5">
        <v>75043405545</v>
      </c>
      <c r="S123" s="5">
        <v>49933923351</v>
      </c>
      <c r="T123" s="5">
        <v>48015142824</v>
      </c>
      <c r="U123" s="5">
        <v>38388571177</v>
      </c>
      <c r="V123" s="5">
        <v>36506984914</v>
      </c>
      <c r="W123" s="5">
        <v>37839657428</v>
      </c>
      <c r="X123" s="5">
        <v>45916926397</v>
      </c>
      <c r="Y123" s="5">
        <v>21257157437</v>
      </c>
      <c r="Z123" s="5">
        <v>-8885557196</v>
      </c>
    </row>
    <row r="124" spans="3:26" ht="15.5" x14ac:dyDescent="0.35">
      <c r="C124" t="s">
        <v>150</v>
      </c>
      <c r="D124" s="5">
        <v>-130312948</v>
      </c>
      <c r="E124" s="5">
        <v>-127959309</v>
      </c>
      <c r="F124" s="5">
        <v>-129946291</v>
      </c>
      <c r="G124" s="5">
        <v>-128359386</v>
      </c>
      <c r="I124" s="5">
        <v>-127959309</v>
      </c>
      <c r="J124" s="5">
        <v>-123288525</v>
      </c>
      <c r="K124" s="5">
        <v>-110401218</v>
      </c>
      <c r="L124" s="5">
        <v>-95393306</v>
      </c>
      <c r="M124" s="5">
        <v>-85055964</v>
      </c>
      <c r="N124" s="5">
        <v>-79576462</v>
      </c>
      <c r="O124" s="5">
        <v>-63968662</v>
      </c>
      <c r="P124" s="5">
        <v>-34446365</v>
      </c>
      <c r="Q124" s="5">
        <v>9299761</v>
      </c>
    </row>
    <row r="125" spans="3:26" ht="15.5" x14ac:dyDescent="0.35">
      <c r="C125" t="s">
        <v>9</v>
      </c>
      <c r="D125" s="5">
        <v>348069111824</v>
      </c>
      <c r="E125" s="5">
        <v>350399107417</v>
      </c>
      <c r="F125" s="5">
        <v>342829018966</v>
      </c>
      <c r="G125" s="5">
        <v>338194983152</v>
      </c>
      <c r="I125" s="5">
        <v>350399107417</v>
      </c>
      <c r="J125" s="5">
        <v>343563535291</v>
      </c>
      <c r="K125" s="5">
        <v>333849318119</v>
      </c>
      <c r="L125" s="5">
        <v>278954892903</v>
      </c>
      <c r="M125" s="5">
        <v>231034769819</v>
      </c>
      <c r="N125" s="5">
        <v>205990815666</v>
      </c>
      <c r="O125" s="5">
        <v>212741070436</v>
      </c>
      <c r="P125" s="5">
        <v>204184876657</v>
      </c>
      <c r="Q125" s="5">
        <v>227183997248</v>
      </c>
      <c r="R125" s="5">
        <v>246501444451</v>
      </c>
      <c r="S125" s="5">
        <v>221561080751</v>
      </c>
      <c r="T125" s="5">
        <v>225257926102</v>
      </c>
      <c r="U125" s="5">
        <v>217723188925</v>
      </c>
      <c r="V125" s="5">
        <v>218635793389</v>
      </c>
      <c r="W125" s="5">
        <v>221382498576</v>
      </c>
      <c r="X125" s="5">
        <v>229459767545</v>
      </c>
      <c r="Y125" s="5">
        <v>155625081405</v>
      </c>
      <c r="Z125" s="5">
        <v>125482366772</v>
      </c>
    </row>
    <row r="126" spans="3:26" ht="15.5" x14ac:dyDescent="0.35">
      <c r="C126" t="s">
        <v>151</v>
      </c>
      <c r="D126" s="5">
        <v>478087296978</v>
      </c>
      <c r="E126" s="5">
        <v>470635044033</v>
      </c>
      <c r="F126" s="5">
        <v>470617851200</v>
      </c>
      <c r="G126" s="5">
        <v>458664044562</v>
      </c>
      <c r="I126" s="5">
        <v>470635044033</v>
      </c>
      <c r="J126" s="5">
        <v>464607373995</v>
      </c>
      <c r="K126" s="5">
        <v>490506911907</v>
      </c>
      <c r="L126" s="5">
        <v>468541883266</v>
      </c>
      <c r="M126" s="5">
        <v>431280653664</v>
      </c>
      <c r="N126" s="5">
        <v>406440895710</v>
      </c>
      <c r="O126" s="5">
        <v>419264529448</v>
      </c>
      <c r="P126" s="5">
        <v>503177499114</v>
      </c>
      <c r="Q126" s="5">
        <v>398698779619</v>
      </c>
      <c r="R126" s="5">
        <v>314468690130</v>
      </c>
      <c r="S126" s="5">
        <v>308620387248</v>
      </c>
      <c r="T126" s="5">
        <v>273126657794</v>
      </c>
      <c r="U126" s="5">
        <v>303594490546</v>
      </c>
      <c r="V126" s="5">
        <v>333867300446</v>
      </c>
      <c r="W126" s="5">
        <v>333352457870</v>
      </c>
      <c r="X126" s="5">
        <v>334950548997</v>
      </c>
      <c r="Y126" s="5">
        <v>302381110626</v>
      </c>
      <c r="Z126" s="5">
        <v>276082674266</v>
      </c>
    </row>
    <row r="127" spans="3:26" ht="15.5" x14ac:dyDescent="0.35">
      <c r="C127" t="s">
        <v>152</v>
      </c>
      <c r="D127" s="5">
        <v>1362671400</v>
      </c>
      <c r="E127" s="5">
        <v>1362671400</v>
      </c>
      <c r="F127" s="5">
        <v>1362671400</v>
      </c>
      <c r="G127" s="5">
        <v>1362671400</v>
      </c>
      <c r="I127" s="5">
        <v>1362671400</v>
      </c>
      <c r="J127" s="5">
        <v>1362671400</v>
      </c>
      <c r="K127" s="5">
        <v>1362671400</v>
      </c>
      <c r="L127" s="5">
        <v>1362671400</v>
      </c>
      <c r="M127" s="5">
        <v>1362671400</v>
      </c>
      <c r="N127" s="5">
        <v>1362671400</v>
      </c>
      <c r="O127" s="5">
        <v>1362671400</v>
      </c>
      <c r="P127" s="5">
        <v>1362671400</v>
      </c>
      <c r="Q127" s="5">
        <v>1362671400</v>
      </c>
      <c r="R127" s="5">
        <v>1500000000</v>
      </c>
      <c r="S127" s="5">
        <v>1500000000</v>
      </c>
      <c r="T127" s="5">
        <v>1500000000</v>
      </c>
      <c r="U127" s="5">
        <v>1500000000</v>
      </c>
      <c r="V127" s="5">
        <v>1500000000</v>
      </c>
      <c r="W127" s="5">
        <v>1500000000</v>
      </c>
      <c r="X127" s="5">
        <v>1500000000</v>
      </c>
      <c r="Y127" s="5">
        <v>1300000000</v>
      </c>
      <c r="Z127" s="5">
        <v>1300000000</v>
      </c>
    </row>
    <row r="129" spans="2:26" ht="15.5" x14ac:dyDescent="0.35">
      <c r="B129" t="s">
        <v>153</v>
      </c>
      <c r="C129" t="s">
        <v>154</v>
      </c>
      <c r="D129" s="5">
        <v>-1640361724</v>
      </c>
      <c r="E129" s="5">
        <v>31347656725</v>
      </c>
      <c r="F129" s="5">
        <v>18600628868</v>
      </c>
      <c r="G129" s="5">
        <v>-12625690133</v>
      </c>
      <c r="I129" s="5">
        <v>39111700555</v>
      </c>
      <c r="J129" s="5">
        <v>44955279447</v>
      </c>
      <c r="K129" s="5">
        <v>83479489561</v>
      </c>
      <c r="L129" s="5">
        <v>74017056005</v>
      </c>
      <c r="M129" s="5">
        <v>49198839275</v>
      </c>
      <c r="N129" s="5">
        <v>41187089725</v>
      </c>
      <c r="O129" s="5">
        <v>18517650964</v>
      </c>
      <c r="P129" s="5">
        <v>1429851349</v>
      </c>
      <c r="Q129" s="5">
        <v>10904672310</v>
      </c>
      <c r="R129" s="5">
        <v>49685387363</v>
      </c>
      <c r="S129" s="5">
        <v>24587547474</v>
      </c>
      <c r="T129" s="5">
        <v>22314328339</v>
      </c>
      <c r="U129" s="5">
        <v>62415415884</v>
      </c>
      <c r="V129" s="5">
        <v>-14311946160</v>
      </c>
      <c r="W129" s="5">
        <v>1345919378</v>
      </c>
      <c r="X129" s="5">
        <v>30870127945</v>
      </c>
      <c r="Y129" s="5">
        <v>39483367398</v>
      </c>
      <c r="Z129" s="5">
        <v>37835498710</v>
      </c>
    </row>
    <row r="130" spans="2:26" ht="15.5" x14ac:dyDescent="0.35">
      <c r="C130" t="s">
        <v>331</v>
      </c>
      <c r="D130" s="5">
        <v>103392926200</v>
      </c>
      <c r="E130" s="5">
        <v>91404657047</v>
      </c>
      <c r="F130" s="5">
        <v>86336026179</v>
      </c>
      <c r="G130" s="5">
        <v>95525795561</v>
      </c>
      <c r="I130" s="5">
        <v>351110835346</v>
      </c>
      <c r="J130" s="5">
        <v>460671879223</v>
      </c>
      <c r="K130" s="5">
        <v>474416714024</v>
      </c>
      <c r="L130" s="5">
        <v>523954224218</v>
      </c>
      <c r="M130" s="5">
        <v>414757771129</v>
      </c>
      <c r="N130" s="5">
        <v>333492762786</v>
      </c>
      <c r="O130" s="5">
        <v>448874844427</v>
      </c>
      <c r="P130" s="5">
        <v>429468050406</v>
      </c>
      <c r="Q130" s="5">
        <v>366753226802</v>
      </c>
      <c r="R130" s="5">
        <v>316200707803</v>
      </c>
      <c r="S130" s="5">
        <v>275035834947</v>
      </c>
      <c r="T130" s="5">
        <v>288680803659</v>
      </c>
      <c r="U130" s="5">
        <v>279488024146</v>
      </c>
      <c r="V130" s="5">
        <v>357740419258</v>
      </c>
      <c r="W130" s="5">
        <v>297098091047</v>
      </c>
      <c r="X130" s="5">
        <v>283975745608</v>
      </c>
      <c r="Y130" s="5">
        <v>274315880236</v>
      </c>
      <c r="Z130" s="5">
        <v>313211366952</v>
      </c>
    </row>
    <row r="131" spans="2:26" ht="15.5" x14ac:dyDescent="0.35">
      <c r="C131" t="s">
        <v>757</v>
      </c>
      <c r="D131" s="5">
        <v>-77539061818</v>
      </c>
      <c r="E131" s="5">
        <v>-47457525724</v>
      </c>
      <c r="F131" s="5">
        <v>-53929065568</v>
      </c>
      <c r="G131" s="5">
        <v>-92979467857</v>
      </c>
      <c r="I131" s="5">
        <v>-257673547566</v>
      </c>
      <c r="J131" s="5">
        <v>-340451847191</v>
      </c>
      <c r="K131" s="5">
        <v>-311293959304</v>
      </c>
      <c r="L131" s="5">
        <v>-403592620176</v>
      </c>
      <c r="M131" s="5">
        <v>-318285710104</v>
      </c>
      <c r="N131" s="5">
        <v>-232046732070</v>
      </c>
      <c r="O131" s="5">
        <v>-340791779022</v>
      </c>
      <c r="P131" s="5">
        <v>-351059366716</v>
      </c>
      <c r="Q131" s="5">
        <v>-292271885654</v>
      </c>
      <c r="R131" s="5">
        <v>-222196768583</v>
      </c>
      <c r="S131" s="5">
        <v>-220388987979</v>
      </c>
      <c r="T131" s="5">
        <v>-242844214796</v>
      </c>
      <c r="U131" s="5">
        <v>-209064785318</v>
      </c>
      <c r="V131" s="5">
        <v>-311705396787</v>
      </c>
      <c r="W131" s="5">
        <v>-277154428592</v>
      </c>
      <c r="X131" s="5">
        <v>-243485131692</v>
      </c>
      <c r="Y131" s="5">
        <v>-241382933379</v>
      </c>
      <c r="Z131" s="5">
        <v>-261739035339</v>
      </c>
    </row>
    <row r="132" spans="2:26" ht="15.5" x14ac:dyDescent="0.35">
      <c r="C132" t="s">
        <v>504</v>
      </c>
      <c r="D132" s="5">
        <v>-24167302066</v>
      </c>
      <c r="E132" s="5">
        <v>-9339796129</v>
      </c>
      <c r="F132" s="5">
        <v>-12029325837</v>
      </c>
      <c r="G132" s="5">
        <v>-11566330099</v>
      </c>
      <c r="I132" s="5">
        <v>-46093247483</v>
      </c>
      <c r="J132" s="5">
        <v>-50041217245</v>
      </c>
      <c r="K132" s="5">
        <v>-49632092003</v>
      </c>
      <c r="L132" s="5">
        <v>-25174044082</v>
      </c>
      <c r="M132" s="5">
        <v>-32692660882</v>
      </c>
      <c r="N132" s="5">
        <v>-43527947969</v>
      </c>
      <c r="O132" s="5">
        <v>-53221757611</v>
      </c>
      <c r="P132" s="5">
        <v>-52523024319</v>
      </c>
      <c r="Q132" s="5">
        <v>-47344667619</v>
      </c>
      <c r="R132" s="5">
        <v>-31625711975</v>
      </c>
      <c r="S132" s="5">
        <v>-15764662837</v>
      </c>
      <c r="T132" s="5">
        <v>-15579031570</v>
      </c>
      <c r="U132" s="5">
        <v>-18578397166</v>
      </c>
      <c r="V132" s="5">
        <v>-14221893805</v>
      </c>
    </row>
    <row r="133" spans="2:26" ht="15.5" x14ac:dyDescent="0.35">
      <c r="C133" t="s">
        <v>729</v>
      </c>
      <c r="D133" s="5">
        <v>-3539985410</v>
      </c>
      <c r="E133" s="5">
        <v>-4458647627</v>
      </c>
      <c r="F133" s="5">
        <v>-1038320062</v>
      </c>
      <c r="G133" s="5">
        <v>-1640115994</v>
      </c>
      <c r="I133" s="5">
        <v>-9343008361</v>
      </c>
      <c r="J133" s="5">
        <v>-7406295737</v>
      </c>
      <c r="K133" s="5">
        <v>-6771537038</v>
      </c>
      <c r="L133" s="5">
        <v>-7089416983</v>
      </c>
      <c r="M133" s="5">
        <v>-3428202519</v>
      </c>
      <c r="N133" s="5">
        <v>-3430817664</v>
      </c>
      <c r="O133" s="5">
        <v>-22078551694</v>
      </c>
      <c r="P133" s="5">
        <v>-14107230471</v>
      </c>
      <c r="Q133" s="5">
        <v>-7110861732</v>
      </c>
      <c r="R133" s="5">
        <v>-7701254909</v>
      </c>
      <c r="S133" s="5">
        <v>-7386987338</v>
      </c>
      <c r="T133" s="5">
        <v>-5525166625</v>
      </c>
      <c r="U133" s="5">
        <v>-6216422673</v>
      </c>
      <c r="V133" s="5">
        <v>-9943625860</v>
      </c>
    </row>
    <row r="134" spans="2:26" ht="15.5" x14ac:dyDescent="0.35">
      <c r="C134" t="s">
        <v>1214</v>
      </c>
      <c r="U134" s="5">
        <v>1879669635</v>
      </c>
    </row>
    <row r="135" spans="2:26" ht="15.5" x14ac:dyDescent="0.35">
      <c r="C135" t="s">
        <v>508</v>
      </c>
      <c r="D135" s="5">
        <v>800587385</v>
      </c>
      <c r="E135" s="5">
        <v>989288332</v>
      </c>
      <c r="F135" s="5">
        <v>996188282</v>
      </c>
      <c r="G135" s="5">
        <v>893768837</v>
      </c>
      <c r="I135" s="5">
        <v>3600117369</v>
      </c>
      <c r="J135" s="5">
        <v>3738580596</v>
      </c>
      <c r="K135" s="5">
        <v>2641515591</v>
      </c>
      <c r="L135" s="5">
        <v>1276388129</v>
      </c>
      <c r="M135" s="5">
        <v>741128905</v>
      </c>
      <c r="N135" s="5">
        <v>434700749</v>
      </c>
      <c r="O135" s="5">
        <v>782016565</v>
      </c>
      <c r="P135" s="5">
        <v>266398433</v>
      </c>
      <c r="Q135" s="5">
        <v>197765050</v>
      </c>
      <c r="R135" s="5">
        <v>336582424</v>
      </c>
      <c r="S135" s="5">
        <v>489379625</v>
      </c>
      <c r="T135" s="5">
        <v>659758052</v>
      </c>
      <c r="U135" s="5">
        <v>187444742</v>
      </c>
      <c r="V135" s="5">
        <v>1247044235</v>
      </c>
      <c r="W135" s="5">
        <v>2291035999</v>
      </c>
      <c r="X135" s="5">
        <v>1662101313</v>
      </c>
      <c r="Y135" s="5">
        <v>1529736360</v>
      </c>
      <c r="Z135" s="5">
        <v>506668557</v>
      </c>
    </row>
    <row r="136" spans="2:26" ht="15.5" x14ac:dyDescent="0.35">
      <c r="C136" t="s">
        <v>607</v>
      </c>
      <c r="D136" s="5">
        <v>-994727829</v>
      </c>
      <c r="E136" s="5">
        <v>2961567502</v>
      </c>
      <c r="F136" s="5">
        <v>-1307733114</v>
      </c>
      <c r="G136" s="5">
        <v>-927387946</v>
      </c>
      <c r="I136" s="5">
        <v>-1119706945</v>
      </c>
      <c r="J136" s="5">
        <v>-17344570129</v>
      </c>
      <c r="K136" s="5">
        <v>-24145686724</v>
      </c>
      <c r="L136" s="5">
        <v>-12767032414</v>
      </c>
      <c r="M136" s="5">
        <v>-5600766172</v>
      </c>
      <c r="N136" s="5">
        <v>-6569795964</v>
      </c>
      <c r="O136" s="5">
        <v>-6883636639</v>
      </c>
      <c r="P136" s="5">
        <v>-5525481894</v>
      </c>
      <c r="Q136" s="5">
        <v>-5768481145</v>
      </c>
      <c r="R136" s="5">
        <v>-5724151169</v>
      </c>
      <c r="S136" s="5">
        <v>-8462291835</v>
      </c>
      <c r="T136" s="5">
        <v>-1559077517</v>
      </c>
      <c r="U136" s="5">
        <v>-1834907918</v>
      </c>
      <c r="V136" s="5">
        <v>-5763082350</v>
      </c>
      <c r="W136" s="5">
        <v>-11645400314</v>
      </c>
      <c r="X136" s="5">
        <v>-5820406255</v>
      </c>
      <c r="Y136" s="5">
        <v>-181160346</v>
      </c>
      <c r="Z136" s="5">
        <v>-112163536</v>
      </c>
    </row>
    <row r="137" spans="2:26" ht="15.5" x14ac:dyDescent="0.35">
      <c r="C137" t="s">
        <v>1215</v>
      </c>
      <c r="D137" s="5">
        <v>-382944370</v>
      </c>
      <c r="E137" s="5">
        <v>-129566775</v>
      </c>
      <c r="F137" s="5">
        <v>-403491896</v>
      </c>
      <c r="G137" s="5">
        <v>-553206981</v>
      </c>
      <c r="I137" s="5">
        <v>-1378889769</v>
      </c>
      <c r="J137" s="5">
        <v>-1613909099</v>
      </c>
      <c r="K137" s="5">
        <v>-3139114611</v>
      </c>
      <c r="L137" s="5">
        <v>-3023314015</v>
      </c>
      <c r="M137" s="5">
        <v>-4484847899</v>
      </c>
      <c r="N137" s="5">
        <v>-5527234356</v>
      </c>
      <c r="O137" s="5">
        <v>-7074805181</v>
      </c>
      <c r="P137" s="5">
        <v>-3338760089</v>
      </c>
      <c r="Q137" s="5">
        <v>-1238348631</v>
      </c>
      <c r="R137" s="5">
        <v>-1498614645</v>
      </c>
      <c r="S137" s="5">
        <v>-2312700365</v>
      </c>
      <c r="T137" s="5">
        <v>-354858864</v>
      </c>
      <c r="U137" s="5">
        <v>-160772046</v>
      </c>
      <c r="V137" s="5">
        <v>-286829604</v>
      </c>
      <c r="W137" s="5">
        <v>-274733878</v>
      </c>
      <c r="X137" s="5">
        <v>-9808607920</v>
      </c>
      <c r="Y137" s="5">
        <v>-3574561791</v>
      </c>
      <c r="Z137" s="5">
        <v>-3060288355</v>
      </c>
    </row>
    <row r="138" spans="2:26" ht="15.5" x14ac:dyDescent="0.35">
      <c r="C138" t="s">
        <v>731</v>
      </c>
      <c r="D138" s="5">
        <v>790146184</v>
      </c>
      <c r="E138" s="5">
        <v>-2622319901</v>
      </c>
      <c r="F138" s="5">
        <v>-23649116</v>
      </c>
      <c r="G138" s="5">
        <v>-1378745654</v>
      </c>
      <c r="I138" s="5">
        <v>9147964</v>
      </c>
      <c r="J138" s="5">
        <v>-2597340971</v>
      </c>
      <c r="K138" s="5">
        <v>1403649626</v>
      </c>
      <c r="L138" s="5">
        <v>432871328</v>
      </c>
      <c r="M138" s="5">
        <v>-1807873183</v>
      </c>
      <c r="N138" s="5">
        <v>-1637845787</v>
      </c>
      <c r="O138" s="5">
        <v>-1088679881</v>
      </c>
      <c r="P138" s="5">
        <v>-1750734001</v>
      </c>
      <c r="Q138" s="5">
        <v>-2312074761</v>
      </c>
      <c r="R138" s="5">
        <v>1894598417</v>
      </c>
      <c r="S138" s="5">
        <v>3377963256</v>
      </c>
      <c r="T138" s="5">
        <v>-1163884000</v>
      </c>
      <c r="U138" s="5">
        <v>16715562482</v>
      </c>
      <c r="V138" s="5">
        <v>-31378581247</v>
      </c>
      <c r="W138" s="5">
        <v>-8968644884</v>
      </c>
      <c r="X138" s="5">
        <v>4346426891</v>
      </c>
      <c r="Y138" s="5">
        <v>8776406318</v>
      </c>
      <c r="Z138" s="5">
        <v>-10971049569</v>
      </c>
    </row>
    <row r="139" spans="2:26" ht="15.5" x14ac:dyDescent="0.35">
      <c r="C139" t="s">
        <v>312</v>
      </c>
    </row>
    <row r="140" spans="2:26" ht="15.5" x14ac:dyDescent="0.35">
      <c r="C140" t="s">
        <v>161</v>
      </c>
      <c r="D140" s="5">
        <v>728628727</v>
      </c>
      <c r="E140" s="5">
        <v>-4151797210</v>
      </c>
      <c r="F140" s="5">
        <v>894300941</v>
      </c>
      <c r="G140" s="5">
        <v>6870687768</v>
      </c>
      <c r="I140" s="5">
        <v>-2395719655</v>
      </c>
      <c r="J140" s="5">
        <v>-36114577549</v>
      </c>
      <c r="K140" s="5">
        <v>-31249946836</v>
      </c>
      <c r="L140" s="5">
        <v>-12224126187</v>
      </c>
      <c r="M140" s="5">
        <v>-18763291196</v>
      </c>
      <c r="N140" s="5">
        <v>-7553248115</v>
      </c>
      <c r="O140" s="5">
        <v>-49052939530</v>
      </c>
      <c r="P140" s="5">
        <v>106227240339</v>
      </c>
      <c r="Q140" s="5">
        <v>5445489160</v>
      </c>
      <c r="R140" s="5">
        <v>-23647857293</v>
      </c>
      <c r="S140" s="5">
        <v>33365056651</v>
      </c>
      <c r="T140" s="5">
        <v>-34755025819</v>
      </c>
      <c r="U140" s="5">
        <v>-29657982116</v>
      </c>
      <c r="V140" s="5">
        <v>7948838957</v>
      </c>
      <c r="W140" s="5">
        <v>-30153113616</v>
      </c>
      <c r="X140" s="5">
        <v>8300833906</v>
      </c>
      <c r="Y140" s="5">
        <v>-16277905157</v>
      </c>
      <c r="Z140" s="5">
        <v>-8230468113</v>
      </c>
    </row>
    <row r="141" spans="2:26" ht="15.5" x14ac:dyDescent="0.35">
      <c r="C141" t="s">
        <v>162</v>
      </c>
      <c r="D141" s="5">
        <v>-3639478772</v>
      </c>
      <c r="E141" s="5">
        <v>-29938022028</v>
      </c>
      <c r="F141" s="5">
        <v>2980359718</v>
      </c>
      <c r="G141" s="5">
        <v>12633369902</v>
      </c>
      <c r="I141" s="5">
        <v>-36298899771</v>
      </c>
      <c r="J141" s="5">
        <v>-18350637178</v>
      </c>
      <c r="K141" s="5">
        <v>-36177054624</v>
      </c>
      <c r="L141" s="5">
        <v>-12025295804</v>
      </c>
      <c r="M141" s="5">
        <v>-12421180915</v>
      </c>
      <c r="N141" s="5">
        <v>-3448925443</v>
      </c>
      <c r="O141" s="5">
        <v>-19920201142</v>
      </c>
      <c r="P141" s="5">
        <v>-52451176686</v>
      </c>
      <c r="Q141" s="5">
        <v>-13037800815</v>
      </c>
      <c r="R141" s="5">
        <v>-31724737346</v>
      </c>
      <c r="S141" s="5">
        <v>-54144081126</v>
      </c>
      <c r="T141" s="5">
        <v>-25756396362</v>
      </c>
      <c r="U141" s="5">
        <v>-2618240447</v>
      </c>
      <c r="V141" s="5">
        <v>-20357613243</v>
      </c>
      <c r="W141" s="5">
        <v>-4222130065</v>
      </c>
      <c r="X141" s="5">
        <v>-1911253149</v>
      </c>
      <c r="Y141" s="5">
        <v>-5544652587</v>
      </c>
      <c r="Z141" s="5">
        <v>-10645382408</v>
      </c>
    </row>
    <row r="142" spans="2:26" ht="15.5" x14ac:dyDescent="0.35">
      <c r="C142" t="s">
        <v>1216</v>
      </c>
      <c r="D142" s="5">
        <v>-3639478772</v>
      </c>
      <c r="E142" s="5">
        <v>-29938022028</v>
      </c>
      <c r="F142" s="5">
        <v>2980359718</v>
      </c>
      <c r="G142" s="5">
        <v>12554090623</v>
      </c>
      <c r="I142" s="5">
        <v>-36517818690</v>
      </c>
      <c r="J142" s="5">
        <v>-19238416835</v>
      </c>
      <c r="K142" s="5">
        <v>-36681317178</v>
      </c>
      <c r="L142" s="5">
        <v>-12453915788</v>
      </c>
      <c r="M142" s="5">
        <v>-16200271823</v>
      </c>
      <c r="N142" s="5">
        <v>-3448925443</v>
      </c>
      <c r="O142" s="5">
        <v>-20097473869</v>
      </c>
      <c r="P142" s="5">
        <v>-50852085777</v>
      </c>
      <c r="Q142" s="5">
        <v>-6445772638</v>
      </c>
      <c r="R142" s="5">
        <v>-29242197327</v>
      </c>
      <c r="S142" s="5">
        <v>-57987322021</v>
      </c>
      <c r="T142" s="5">
        <v>-20908530016</v>
      </c>
      <c r="U142" s="5">
        <v>-8898440447</v>
      </c>
      <c r="V142" s="5">
        <v>-20597221243</v>
      </c>
      <c r="W142" s="5">
        <v>-4318530065</v>
      </c>
      <c r="X142" s="5">
        <v>-2220253149</v>
      </c>
      <c r="Y142" s="5">
        <v>-5817152588</v>
      </c>
      <c r="Z142" s="5">
        <v>-10645382408</v>
      </c>
    </row>
    <row r="143" spans="2:26" ht="15.5" x14ac:dyDescent="0.35">
      <c r="C143" t="s">
        <v>1217</v>
      </c>
      <c r="P143" s="5">
        <v>-2000000000</v>
      </c>
      <c r="Q143" s="5">
        <v>-7000000000</v>
      </c>
    </row>
    <row r="144" spans="2:26" ht="15.5" x14ac:dyDescent="0.35">
      <c r="C144" t="s">
        <v>343</v>
      </c>
      <c r="G144" s="5">
        <v>79279279</v>
      </c>
      <c r="I144" s="5">
        <v>218918919</v>
      </c>
      <c r="J144" s="5">
        <v>887779657</v>
      </c>
      <c r="K144" s="5">
        <v>504262554</v>
      </c>
      <c r="L144" s="5">
        <v>428619984</v>
      </c>
      <c r="M144" s="5">
        <v>3779090908</v>
      </c>
      <c r="O144" s="5">
        <v>177272727</v>
      </c>
      <c r="P144" s="5">
        <v>400909091</v>
      </c>
      <c r="Q144" s="5">
        <v>407971823</v>
      </c>
      <c r="R144" s="5">
        <v>611076364</v>
      </c>
      <c r="S144" s="5">
        <v>350363636</v>
      </c>
      <c r="U144" s="5">
        <v>6280200000</v>
      </c>
      <c r="V144" s="5">
        <v>239608000</v>
      </c>
      <c r="W144" s="5">
        <v>96400000</v>
      </c>
      <c r="X144" s="5">
        <v>309000000</v>
      </c>
      <c r="Y144" s="5">
        <v>272500001</v>
      </c>
    </row>
    <row r="145" spans="3:26" ht="15.5" x14ac:dyDescent="0.35">
      <c r="C145" t="s">
        <v>677</v>
      </c>
    </row>
    <row r="146" spans="3:26" ht="15.5" x14ac:dyDescent="0.35">
      <c r="C146" t="s">
        <v>1040</v>
      </c>
      <c r="S146" s="5">
        <v>4642596107</v>
      </c>
    </row>
    <row r="147" spans="3:26" ht="15.5" x14ac:dyDescent="0.35">
      <c r="C147" t="s">
        <v>1218</v>
      </c>
      <c r="R147" s="5">
        <v>-3093616383</v>
      </c>
      <c r="S147" s="5">
        <v>-1149718848</v>
      </c>
      <c r="T147" s="5">
        <v>-4847866346</v>
      </c>
    </row>
    <row r="148" spans="3:26" ht="15.5" x14ac:dyDescent="0.35">
      <c r="C148" t="s">
        <v>175</v>
      </c>
      <c r="D148" s="5">
        <v>728628727</v>
      </c>
      <c r="E148" s="5">
        <v>-4151797210</v>
      </c>
      <c r="F148" s="5">
        <v>894300941</v>
      </c>
      <c r="G148" s="5">
        <v>6870687768</v>
      </c>
      <c r="I148" s="5">
        <v>-2395719655</v>
      </c>
      <c r="J148" s="5">
        <v>-36114577549</v>
      </c>
      <c r="K148" s="5">
        <v>-31249946836</v>
      </c>
      <c r="L148" s="5">
        <v>-12224126187</v>
      </c>
      <c r="M148" s="5">
        <v>-18763291196</v>
      </c>
      <c r="N148" s="5">
        <v>-7553248115</v>
      </c>
      <c r="O148" s="5">
        <v>-49052939530</v>
      </c>
      <c r="P148" s="5">
        <v>106227240339</v>
      </c>
      <c r="Q148" s="5">
        <v>5445489160</v>
      </c>
      <c r="R148" s="5">
        <v>-23647857293</v>
      </c>
      <c r="S148" s="5">
        <v>33365056651</v>
      </c>
      <c r="T148" s="5">
        <v>-34755025819</v>
      </c>
      <c r="U148" s="5">
        <v>-29657982116</v>
      </c>
      <c r="V148" s="5">
        <v>7948838957</v>
      </c>
      <c r="W148" s="5">
        <v>-30153113616</v>
      </c>
      <c r="X148" s="5">
        <v>8300833906</v>
      </c>
      <c r="Y148" s="5">
        <v>-16277905157</v>
      </c>
      <c r="Z148" s="5">
        <v>-8230468113</v>
      </c>
    </row>
    <row r="149" spans="3:26" ht="15.5" x14ac:dyDescent="0.35">
      <c r="C149" t="s">
        <v>487</v>
      </c>
      <c r="L149" s="5">
        <v>-9240781916</v>
      </c>
      <c r="M149" s="5">
        <v>-9405446808</v>
      </c>
      <c r="N149" s="5">
        <v>-6780446808</v>
      </c>
      <c r="O149" s="5">
        <v>18646228724</v>
      </c>
      <c r="X149" s="5">
        <v>-44357519219</v>
      </c>
      <c r="Y149" s="5">
        <v>-36209300797</v>
      </c>
      <c r="Z149" s="5">
        <v>-10237187873</v>
      </c>
    </row>
    <row r="150" spans="3:26" ht="15.5" x14ac:dyDescent="0.35">
      <c r="C150" t="s">
        <v>1219</v>
      </c>
    </row>
    <row r="151" spans="3:26" ht="15.5" x14ac:dyDescent="0.35">
      <c r="C151" t="s">
        <v>640</v>
      </c>
    </row>
    <row r="152" spans="3:26" ht="15.5" x14ac:dyDescent="0.35">
      <c r="C152" t="s">
        <v>1220</v>
      </c>
      <c r="F152" s="5">
        <v>-60953715</v>
      </c>
      <c r="G152" s="5">
        <v>-90604289</v>
      </c>
      <c r="I152" s="5">
        <v>-441414068</v>
      </c>
      <c r="J152" s="5">
        <v>-1198837047</v>
      </c>
      <c r="K152" s="5">
        <v>-715911400</v>
      </c>
      <c r="L152" s="5">
        <v>-896912313</v>
      </c>
      <c r="N152" s="5">
        <v>-39123600</v>
      </c>
      <c r="O152" s="5">
        <v>-84158400</v>
      </c>
      <c r="P152" s="5">
        <v>-84158400</v>
      </c>
      <c r="Q152" s="5">
        <v>-21039600</v>
      </c>
    </row>
    <row r="153" spans="3:26" ht="15.5" x14ac:dyDescent="0.35">
      <c r="C153" t="s">
        <v>1221</v>
      </c>
      <c r="W153" s="5">
        <v>-153113616</v>
      </c>
      <c r="X153" s="5">
        <v>-357209824</v>
      </c>
      <c r="Y153" s="5">
        <v>-58134050</v>
      </c>
      <c r="Z153" s="5">
        <v>-95470000</v>
      </c>
    </row>
    <row r="154" spans="3:26" ht="15.5" x14ac:dyDescent="0.35">
      <c r="C154" t="s">
        <v>329</v>
      </c>
      <c r="K154" s="5">
        <v>-12270000000</v>
      </c>
      <c r="L154" s="5">
        <v>-12000000000</v>
      </c>
      <c r="M154" s="5">
        <v>-12000000000</v>
      </c>
      <c r="N154" s="5">
        <v>-5000000000</v>
      </c>
    </row>
    <row r="155" spans="3:26" ht="15.5" x14ac:dyDescent="0.35">
      <c r="C155" t="s">
        <v>317</v>
      </c>
      <c r="Q155" s="5">
        <v>6815000000</v>
      </c>
      <c r="X155" s="5">
        <v>83041500</v>
      </c>
    </row>
    <row r="156" spans="3:26" ht="15.5" x14ac:dyDescent="0.35">
      <c r="C156" t="s">
        <v>427</v>
      </c>
      <c r="J156" s="5">
        <v>-7494692700</v>
      </c>
    </row>
    <row r="157" spans="3:26" ht="15.5" x14ac:dyDescent="0.35">
      <c r="C157" t="s">
        <v>144</v>
      </c>
      <c r="X157" s="5">
        <v>20000000000</v>
      </c>
    </row>
    <row r="158" spans="3:26" ht="15.5" x14ac:dyDescent="0.35">
      <c r="C158" t="s">
        <v>145</v>
      </c>
      <c r="X158" s="5">
        <v>29174917180</v>
      </c>
    </row>
    <row r="159" spans="3:26" ht="15.5" x14ac:dyDescent="0.35">
      <c r="C159" t="s">
        <v>507</v>
      </c>
      <c r="U159" s="5">
        <v>-812633336</v>
      </c>
      <c r="V159" s="5">
        <v>-583158357</v>
      </c>
    </row>
    <row r="160" spans="3:26" ht="15.5" x14ac:dyDescent="0.35">
      <c r="C160" t="s">
        <v>1222</v>
      </c>
      <c r="S160" s="5">
        <v>-5000000</v>
      </c>
      <c r="T160" s="5">
        <v>-203645846</v>
      </c>
      <c r="U160" s="5">
        <v>-284124996</v>
      </c>
      <c r="V160" s="5">
        <v>-160365224</v>
      </c>
    </row>
    <row r="161" spans="2:26" ht="15.5" x14ac:dyDescent="0.35">
      <c r="C161" t="s">
        <v>1223</v>
      </c>
      <c r="D161" s="5">
        <v>-964342560</v>
      </c>
      <c r="E161" s="5">
        <v>158824080</v>
      </c>
      <c r="F161" s="5">
        <v>-236891520</v>
      </c>
      <c r="G161" s="5">
        <v>-398892192</v>
      </c>
      <c r="I161" s="5">
        <v>-559811664</v>
      </c>
      <c r="J161" s="5">
        <v>-1990495936</v>
      </c>
      <c r="K161" s="5">
        <v>-181520000</v>
      </c>
      <c r="N161" s="5">
        <v>851775317</v>
      </c>
      <c r="O161" s="5">
        <v>5160191133</v>
      </c>
      <c r="P161" s="5">
        <v>-1338621886</v>
      </c>
      <c r="Q161" s="5">
        <v>-247896364</v>
      </c>
      <c r="R161" s="5">
        <v>5661180699</v>
      </c>
      <c r="S161" s="5">
        <v>-9616098339</v>
      </c>
      <c r="T161" s="5">
        <v>8346126621</v>
      </c>
      <c r="U161" s="5">
        <v>5440162269</v>
      </c>
      <c r="V161" s="5">
        <v>-376876317</v>
      </c>
    </row>
    <row r="162" spans="2:26" ht="15.5" x14ac:dyDescent="0.35">
      <c r="C162" t="s">
        <v>527</v>
      </c>
      <c r="S162" s="5">
        <v>-4208165232</v>
      </c>
      <c r="T162" s="5">
        <v>-2496344724</v>
      </c>
      <c r="U162" s="5">
        <v>-2794190727</v>
      </c>
      <c r="V162" s="5">
        <v>-1414032673</v>
      </c>
    </row>
    <row r="163" spans="2:26" ht="15.5" x14ac:dyDescent="0.35">
      <c r="C163" t="s">
        <v>1028</v>
      </c>
      <c r="W163" s="5">
        <v>-30000000000</v>
      </c>
    </row>
    <row r="164" spans="2:26" ht="15.5" x14ac:dyDescent="0.35">
      <c r="C164" t="s">
        <v>186</v>
      </c>
      <c r="D164" s="5">
        <v>-4551211769</v>
      </c>
      <c r="E164" s="5">
        <v>-2742162513</v>
      </c>
      <c r="F164" s="5">
        <v>22475289527</v>
      </c>
      <c r="G164" s="5">
        <v>6878367537</v>
      </c>
      <c r="I164" s="5">
        <v>417081129</v>
      </c>
      <c r="J164" s="5">
        <v>-9509935280</v>
      </c>
      <c r="K164" s="5">
        <v>16052488101</v>
      </c>
      <c r="L164" s="5">
        <v>49767634014</v>
      </c>
      <c r="M164" s="5">
        <v>18014367164</v>
      </c>
      <c r="N164" s="5">
        <v>30184916167</v>
      </c>
      <c r="O164" s="5">
        <v>-50455489708</v>
      </c>
      <c r="P164" s="5">
        <v>55205915002</v>
      </c>
      <c r="Q164" s="5">
        <v>3312360655</v>
      </c>
      <c r="R164" s="5">
        <v>-5687207276</v>
      </c>
      <c r="S164" s="5">
        <v>3808522999</v>
      </c>
      <c r="T164" s="5">
        <v>-38197093842</v>
      </c>
      <c r="U164" s="5">
        <v>30139193321</v>
      </c>
      <c r="V164" s="5">
        <v>-26720720446</v>
      </c>
      <c r="W164" s="5">
        <v>-33029324303</v>
      </c>
      <c r="X164" s="5">
        <v>37259708702</v>
      </c>
      <c r="Y164" s="5">
        <v>17660809654</v>
      </c>
      <c r="Z164" s="5">
        <v>18959648189</v>
      </c>
    </row>
    <row r="165" spans="2:26" ht="15.5" x14ac:dyDescent="0.35">
      <c r="C165" t="s">
        <v>187</v>
      </c>
      <c r="D165" s="5">
        <v>74035182</v>
      </c>
      <c r="E165" s="5">
        <v>-214241569</v>
      </c>
      <c r="F165" s="5">
        <v>-171064865</v>
      </c>
      <c r="G165" s="5">
        <v>208843144</v>
      </c>
      <c r="I165" s="5">
        <v>30313589</v>
      </c>
      <c r="J165" s="5">
        <v>-200572399</v>
      </c>
      <c r="K165" s="5">
        <v>109909689</v>
      </c>
      <c r="L165" s="5">
        <v>555379170</v>
      </c>
      <c r="M165" s="5">
        <v>23939038</v>
      </c>
      <c r="N165" s="5">
        <v>39653881</v>
      </c>
      <c r="O165" s="5">
        <v>-35379456</v>
      </c>
      <c r="P165" s="5">
        <v>132084868</v>
      </c>
      <c r="Q165" s="5">
        <v>17498431</v>
      </c>
      <c r="R165" s="5">
        <v>-6213121</v>
      </c>
      <c r="S165" s="5">
        <v>325801775</v>
      </c>
      <c r="T165" s="5">
        <v>-1453780</v>
      </c>
      <c r="U165" s="5">
        <v>746436417</v>
      </c>
      <c r="V165" s="5">
        <v>143228142</v>
      </c>
    </row>
    <row r="166" spans="2:26" ht="15.5" x14ac:dyDescent="0.35">
      <c r="C166" t="s">
        <v>188</v>
      </c>
      <c r="D166" s="5">
        <v>115966555176</v>
      </c>
      <c r="I166" s="5">
        <v>115519160458</v>
      </c>
      <c r="J166" s="5">
        <v>125229668137</v>
      </c>
      <c r="K166" s="5">
        <v>109067270347</v>
      </c>
      <c r="L166" s="5">
        <v>58744257163</v>
      </c>
      <c r="M166" s="5">
        <v>40705950961</v>
      </c>
      <c r="N166" s="5">
        <v>10481380913</v>
      </c>
      <c r="O166" s="5">
        <v>60972250077</v>
      </c>
      <c r="P166" s="5">
        <v>5634250207</v>
      </c>
      <c r="Q166" s="5">
        <v>2304391121</v>
      </c>
      <c r="R166" s="5">
        <v>4807616248</v>
      </c>
      <c r="S166" s="5">
        <v>673291474</v>
      </c>
      <c r="T166" s="5">
        <v>38871839096</v>
      </c>
      <c r="U166" s="5">
        <v>7986209358</v>
      </c>
      <c r="V166" s="5">
        <v>34563701662</v>
      </c>
      <c r="W166" s="5">
        <v>67593025965</v>
      </c>
      <c r="X166" s="5">
        <v>30333317263</v>
      </c>
      <c r="Y166" s="5">
        <v>25679080367</v>
      </c>
      <c r="Z166" s="5">
        <v>6719432178</v>
      </c>
    </row>
    <row r="167" spans="2:26" ht="15.5" x14ac:dyDescent="0.35">
      <c r="C167" t="s">
        <v>189</v>
      </c>
      <c r="D167" s="5">
        <v>111489378589</v>
      </c>
      <c r="E167" s="5">
        <v>-2956404082</v>
      </c>
      <c r="F167" s="5">
        <v>22304224662</v>
      </c>
      <c r="G167" s="5">
        <v>7087210681</v>
      </c>
      <c r="I167" s="5">
        <v>115966555176</v>
      </c>
      <c r="J167" s="5">
        <v>115519160458</v>
      </c>
      <c r="K167" s="5">
        <v>125229668137</v>
      </c>
      <c r="L167" s="5">
        <v>109067270347</v>
      </c>
      <c r="M167" s="5">
        <v>58744257163</v>
      </c>
      <c r="N167" s="5">
        <v>40705950961</v>
      </c>
      <c r="O167" s="5">
        <v>10481380913</v>
      </c>
      <c r="P167" s="5">
        <v>60972250077</v>
      </c>
      <c r="Q167" s="5">
        <v>5634250207</v>
      </c>
      <c r="R167" s="5">
        <v>-885804149</v>
      </c>
      <c r="S167" s="5">
        <v>4807616248</v>
      </c>
      <c r="T167" s="5">
        <v>673291474</v>
      </c>
      <c r="U167" s="5">
        <v>38871839096</v>
      </c>
      <c r="V167" s="5">
        <v>7986209358</v>
      </c>
      <c r="W167" s="5">
        <v>34563701662</v>
      </c>
      <c r="X167" s="5">
        <v>67593025965</v>
      </c>
      <c r="Y167" s="5">
        <v>43339890021</v>
      </c>
      <c r="Z167" s="5">
        <v>25679080367</v>
      </c>
    </row>
    <row r="169" spans="2:26" ht="15.5" x14ac:dyDescent="0.35">
      <c r="B169" t="s">
        <v>190</v>
      </c>
      <c r="C169" t="s">
        <v>11</v>
      </c>
      <c r="D169" s="5">
        <v>1360000000</v>
      </c>
      <c r="E169" s="5">
        <v>1360000000</v>
      </c>
      <c r="F169" s="5">
        <v>1360000000</v>
      </c>
      <c r="G169" s="5">
        <v>1360000000</v>
      </c>
      <c r="I169" s="5">
        <v>1360000000</v>
      </c>
      <c r="J169" s="5">
        <v>1360000000</v>
      </c>
      <c r="K169" s="5">
        <v>1360000000</v>
      </c>
      <c r="L169" s="5">
        <v>1360000000</v>
      </c>
      <c r="M169" s="5">
        <v>1360000000</v>
      </c>
      <c r="N169" s="5">
        <v>1360000000</v>
      </c>
      <c r="O169" s="5">
        <v>1360000000</v>
      </c>
      <c r="P169" s="5">
        <v>1360000000</v>
      </c>
      <c r="Q169" s="5">
        <v>1360000000</v>
      </c>
      <c r="R169" s="5">
        <v>1500000000</v>
      </c>
      <c r="S169" s="5">
        <v>1500000000</v>
      </c>
      <c r="T169" s="5">
        <v>1500000000</v>
      </c>
      <c r="U169" s="5">
        <v>1500000000</v>
      </c>
      <c r="V169" s="5">
        <v>1500000000</v>
      </c>
      <c r="W169" s="5">
        <v>1500000000</v>
      </c>
      <c r="X169" s="5">
        <v>1500000000</v>
      </c>
      <c r="Y169" s="5">
        <v>1300000000</v>
      </c>
      <c r="Z169" s="5">
        <v>1300000000</v>
      </c>
    </row>
    <row r="170" spans="2:26" ht="15.5" x14ac:dyDescent="0.35">
      <c r="C170" t="s">
        <v>191</v>
      </c>
      <c r="D170" s="6">
        <v>-1.58</v>
      </c>
      <c r="E170" s="6">
        <v>4.47</v>
      </c>
      <c r="F170" s="6">
        <v>3.24</v>
      </c>
      <c r="G170" s="6">
        <v>-1.88</v>
      </c>
    </row>
    <row r="171" spans="2:26" ht="15.5" x14ac:dyDescent="0.35">
      <c r="C171" t="s">
        <v>192</v>
      </c>
      <c r="D171" s="6">
        <v>-144.30000000000001</v>
      </c>
      <c r="E171" s="6">
        <v>83.67</v>
      </c>
      <c r="F171" s="6">
        <v>150.62</v>
      </c>
      <c r="G171" s="6">
        <v>-265.95999999999998</v>
      </c>
    </row>
    <row r="172" spans="2:26" ht="15.5" x14ac:dyDescent="0.35">
      <c r="C172" t="s">
        <v>70</v>
      </c>
      <c r="D172" s="6">
        <v>4.26</v>
      </c>
      <c r="E172" s="6">
        <v>6.35</v>
      </c>
      <c r="F172" s="6">
        <v>8.94</v>
      </c>
      <c r="G172" s="6">
        <v>9.67</v>
      </c>
    </row>
    <row r="173" spans="2:26" ht="15.5" x14ac:dyDescent="0.35">
      <c r="C173" t="s">
        <v>193</v>
      </c>
      <c r="D173" s="5">
        <v>5810000000</v>
      </c>
      <c r="E173" s="5">
        <v>11570000000</v>
      </c>
      <c r="F173" s="5">
        <v>14040000000</v>
      </c>
      <c r="G173" s="5">
        <v>5470000000</v>
      </c>
    </row>
    <row r="174" spans="2:26" ht="15.5" x14ac:dyDescent="0.35">
      <c r="C174" t="s">
        <v>194</v>
      </c>
      <c r="D174" s="6">
        <v>-4.5000000000000005E-3</v>
      </c>
      <c r="E174" s="6">
        <v>1.3000000000000001E-2</v>
      </c>
      <c r="F174" s="6">
        <v>9.3999999999999986E-3</v>
      </c>
      <c r="G174" s="6">
        <v>-5.6000000000000008E-3</v>
      </c>
    </row>
    <row r="175" spans="2:26" ht="15.5" x14ac:dyDescent="0.35">
      <c r="C175" t="s">
        <v>195</v>
      </c>
      <c r="D175" s="6">
        <v>-6.1999999999999998E-3</v>
      </c>
      <c r="E175" s="6">
        <v>1.7399999999999999E-2</v>
      </c>
      <c r="F175" s="6">
        <v>1.29E-2</v>
      </c>
      <c r="G175" s="6">
        <v>-7.6E-3</v>
      </c>
    </row>
    <row r="176" spans="2:26" ht="15.5" x14ac:dyDescent="0.35">
      <c r="C176" t="s">
        <v>196</v>
      </c>
      <c r="D176" s="6">
        <v>-5.1000000000000004E-3</v>
      </c>
      <c r="E176" s="6">
        <v>1.1200000000000002E-2</v>
      </c>
      <c r="F176" s="6">
        <v>1.3899999999999999E-2</v>
      </c>
      <c r="G176" s="6">
        <v>-6.9999999999999993E-3</v>
      </c>
    </row>
    <row r="177" spans="3:7" ht="15.5" x14ac:dyDescent="0.35">
      <c r="C177" t="s">
        <v>197</v>
      </c>
      <c r="D177" s="6">
        <v>-4.3899999999999997</v>
      </c>
      <c r="E177" s="6">
        <v>11.08</v>
      </c>
      <c r="F177" s="6">
        <v>14.19</v>
      </c>
      <c r="G177" s="6">
        <v>-5.78</v>
      </c>
    </row>
    <row r="178" spans="3:7" ht="15.5" x14ac:dyDescent="0.35">
      <c r="C178" t="s">
        <v>198</v>
      </c>
      <c r="D178" s="5">
        <v>348000000000</v>
      </c>
      <c r="E178" s="5">
        <v>350000000000</v>
      </c>
      <c r="F178" s="5">
        <v>343000000000</v>
      </c>
      <c r="G178" s="5">
        <v>338000000000</v>
      </c>
    </row>
    <row r="179" spans="3:7" ht="15.5" x14ac:dyDescent="0.35">
      <c r="C179" t="s">
        <v>199</v>
      </c>
      <c r="D179" s="6">
        <v>0.89</v>
      </c>
      <c r="E179" s="6">
        <v>1.45</v>
      </c>
      <c r="F179" s="6">
        <v>1.94</v>
      </c>
      <c r="G179" s="6">
        <v>2.0099999999999998</v>
      </c>
    </row>
    <row r="180" spans="3:7" ht="15.5" x14ac:dyDescent="0.35">
      <c r="C180" t="s">
        <v>200</v>
      </c>
      <c r="D180" s="6">
        <v>255.53</v>
      </c>
      <c r="E180" s="6">
        <v>257.24</v>
      </c>
      <c r="F180" s="6">
        <v>251.68</v>
      </c>
      <c r="G180" s="6">
        <v>248.28</v>
      </c>
    </row>
    <row r="181" spans="3:7" ht="15.5" x14ac:dyDescent="0.35">
      <c r="C181" t="s">
        <v>201</v>
      </c>
      <c r="D181" s="6">
        <v>0.89</v>
      </c>
      <c r="E181" s="6">
        <v>1.45</v>
      </c>
      <c r="F181" s="6">
        <v>1.94</v>
      </c>
      <c r="G181" s="6">
        <v>2.0099999999999998</v>
      </c>
    </row>
    <row r="182" spans="3:7" ht="15.5" x14ac:dyDescent="0.35">
      <c r="C182" t="s">
        <v>202</v>
      </c>
      <c r="D182" s="6">
        <v>255.53</v>
      </c>
      <c r="E182" s="6">
        <v>257.24</v>
      </c>
      <c r="F182" s="6">
        <v>251.68</v>
      </c>
      <c r="G182" s="6">
        <v>248.28</v>
      </c>
    </row>
    <row r="183" spans="3:7" ht="15.5" x14ac:dyDescent="0.35">
      <c r="C183" t="s">
        <v>203</v>
      </c>
      <c r="D183" s="5">
        <v>23000000000</v>
      </c>
      <c r="E183" s="5">
        <v>21000000000</v>
      </c>
      <c r="F183" s="5">
        <v>25000000000</v>
      </c>
      <c r="G183" s="5">
        <v>24000000000</v>
      </c>
    </row>
    <row r="184" spans="3:7" ht="15.5" x14ac:dyDescent="0.35">
      <c r="C184" t="s">
        <v>204</v>
      </c>
      <c r="D184" s="5">
        <v>41000000000</v>
      </c>
      <c r="E184" s="5">
        <v>41000000000</v>
      </c>
      <c r="F184" s="5">
        <v>41000000000</v>
      </c>
      <c r="G184" s="5">
        <v>41000000000</v>
      </c>
    </row>
    <row r="185" spans="3:7" ht="15.5" x14ac:dyDescent="0.35">
      <c r="C185" t="s">
        <v>205</v>
      </c>
      <c r="D185" s="5">
        <v>348000000000</v>
      </c>
      <c r="E185" s="5">
        <v>351000000000</v>
      </c>
      <c r="F185" s="5">
        <v>343000000000</v>
      </c>
      <c r="G185" s="5">
        <v>338000000000</v>
      </c>
    </row>
    <row r="186" spans="3:7" ht="15.5" x14ac:dyDescent="0.35">
      <c r="C186" t="s">
        <v>23</v>
      </c>
      <c r="D186" s="5">
        <v>64000000000</v>
      </c>
      <c r="E186" s="5">
        <v>62000000000</v>
      </c>
      <c r="F186" s="5">
        <v>66000000000</v>
      </c>
      <c r="G186" s="5">
        <v>65000000000</v>
      </c>
    </row>
    <row r="187" spans="3:7" ht="15.5" x14ac:dyDescent="0.35">
      <c r="C187" t="s">
        <v>20</v>
      </c>
      <c r="D187" s="5">
        <v>-48000000000</v>
      </c>
      <c r="E187" s="5">
        <v>-54000000000</v>
      </c>
      <c r="F187" s="5">
        <v>-52000000000</v>
      </c>
      <c r="G187" s="5">
        <v>-31000000000</v>
      </c>
    </row>
    <row r="188" spans="3:7" ht="15.5" x14ac:dyDescent="0.35">
      <c r="C188" t="s">
        <v>206</v>
      </c>
      <c r="D188" s="5">
        <v>160000000000</v>
      </c>
      <c r="E188" s="5">
        <v>157000000000</v>
      </c>
      <c r="F188" s="5">
        <v>155000000000</v>
      </c>
      <c r="G188" s="5">
        <v>147000000000</v>
      </c>
    </row>
    <row r="189" spans="3:7" ht="15.5" x14ac:dyDescent="0.35">
      <c r="C189" t="s">
        <v>207</v>
      </c>
      <c r="D189" s="5">
        <v>-2000000000</v>
      </c>
      <c r="E189" s="5">
        <v>31000000000</v>
      </c>
      <c r="F189" s="5">
        <v>19000000000</v>
      </c>
      <c r="G189" s="5">
        <v>-13000000000</v>
      </c>
    </row>
    <row r="190" spans="3:7" ht="15.5" x14ac:dyDescent="0.35">
      <c r="C190" t="s">
        <v>208</v>
      </c>
    </row>
    <row r="191" spans="3:7" ht="15.5" x14ac:dyDescent="0.35">
      <c r="C191" t="s">
        <v>12</v>
      </c>
      <c r="D191" s="5">
        <v>-2000000000</v>
      </c>
      <c r="E191" s="5">
        <v>31000000000</v>
      </c>
      <c r="F191" s="5">
        <v>19000000000</v>
      </c>
      <c r="G191" s="5">
        <v>-13000000000</v>
      </c>
    </row>
    <row r="192" spans="3:7" ht="15.5" x14ac:dyDescent="0.35">
      <c r="C192" t="s">
        <v>15</v>
      </c>
      <c r="D192" s="6">
        <v>-1.2</v>
      </c>
      <c r="E192" s="5">
        <v>23</v>
      </c>
      <c r="F192" s="6">
        <v>13.65</v>
      </c>
      <c r="G192" s="6">
        <v>-9.27</v>
      </c>
    </row>
    <row r="193" spans="3:26" ht="15.5" x14ac:dyDescent="0.35">
      <c r="C193" t="s">
        <v>57</v>
      </c>
      <c r="I193" s="6">
        <v>4.1399999999999997</v>
      </c>
      <c r="J193" s="6">
        <v>12.45</v>
      </c>
      <c r="K193" s="5">
        <v>37</v>
      </c>
      <c r="L193" s="6">
        <v>34.200000000000003</v>
      </c>
      <c r="M193" s="6">
        <v>17.05</v>
      </c>
      <c r="N193" s="6">
        <v>-4.7</v>
      </c>
      <c r="O193" s="6">
        <v>7.06</v>
      </c>
      <c r="P193" s="6">
        <v>-17.239999999999998</v>
      </c>
      <c r="Q193" s="6">
        <v>-0.98</v>
      </c>
      <c r="R193" s="6">
        <v>16.739999999999998</v>
      </c>
      <c r="S193" s="6">
        <v>1.24</v>
      </c>
      <c r="T193" s="6">
        <v>6.42</v>
      </c>
      <c r="U193" s="6">
        <v>1.25</v>
      </c>
      <c r="V193" s="6">
        <v>2.8</v>
      </c>
      <c r="W193" s="6">
        <v>14.62</v>
      </c>
      <c r="X193" s="6">
        <v>16.440000000000001</v>
      </c>
      <c r="Y193" s="6">
        <v>23.19</v>
      </c>
      <c r="Z193" s="6">
        <v>-3.71</v>
      </c>
    </row>
    <row r="194" spans="3:26" ht="15.5" x14ac:dyDescent="0.35">
      <c r="C194" t="s">
        <v>69</v>
      </c>
      <c r="I194" s="6">
        <v>90.34</v>
      </c>
      <c r="J194" s="6">
        <v>43.78</v>
      </c>
      <c r="K194" s="6">
        <v>16.22</v>
      </c>
      <c r="L194" s="6">
        <v>8.19</v>
      </c>
      <c r="M194" s="6">
        <v>12.08</v>
      </c>
      <c r="N194" s="6">
        <v>-42.13</v>
      </c>
      <c r="O194" s="6">
        <v>25.35</v>
      </c>
      <c r="P194" s="6">
        <v>-4.87</v>
      </c>
      <c r="Q194" s="6">
        <v>-73.47</v>
      </c>
      <c r="R194" s="6">
        <v>6.69</v>
      </c>
      <c r="S194" s="6">
        <v>52.42</v>
      </c>
      <c r="T194" s="6">
        <v>12.62</v>
      </c>
      <c r="U194" s="5">
        <v>52</v>
      </c>
      <c r="V194" s="6">
        <v>30.71</v>
      </c>
      <c r="W194" s="6">
        <v>5.13</v>
      </c>
      <c r="X194" s="6">
        <v>5.47</v>
      </c>
      <c r="Y194" s="6">
        <v>3.49</v>
      </c>
      <c r="Z194" s="6">
        <v>-17.52</v>
      </c>
    </row>
    <row r="195" spans="3:26" ht="15.5" x14ac:dyDescent="0.35">
      <c r="C195" t="s">
        <v>72</v>
      </c>
      <c r="I195" s="6">
        <v>1.7</v>
      </c>
      <c r="J195" s="6">
        <v>1.86</v>
      </c>
      <c r="K195" s="6">
        <v>1.74</v>
      </c>
      <c r="L195" s="6">
        <v>0.72</v>
      </c>
      <c r="M195" s="6">
        <v>0.67</v>
      </c>
      <c r="N195" s="6">
        <v>0.83</v>
      </c>
      <c r="O195" s="6">
        <v>0.56000000000000005</v>
      </c>
      <c r="P195" s="6">
        <v>0.26</v>
      </c>
      <c r="Q195" s="6">
        <v>0.26</v>
      </c>
      <c r="R195" s="6">
        <v>0.53</v>
      </c>
      <c r="S195" s="6">
        <v>0.37</v>
      </c>
      <c r="T195" s="6">
        <v>0.41</v>
      </c>
      <c r="U195" s="6">
        <v>0.35</v>
      </c>
      <c r="V195" s="6">
        <v>0.38</v>
      </c>
      <c r="W195" s="6">
        <v>0.36</v>
      </c>
      <c r="X195" s="6">
        <v>0.48</v>
      </c>
      <c r="Y195" s="6">
        <v>0.37</v>
      </c>
      <c r="Z195" s="6">
        <v>0.28000000000000003</v>
      </c>
    </row>
    <row r="196" spans="3:26" ht="15.5" x14ac:dyDescent="0.35">
      <c r="C196" t="s">
        <v>209</v>
      </c>
      <c r="I196" s="5">
        <v>35650000000</v>
      </c>
      <c r="J196" s="5">
        <v>48970000000</v>
      </c>
      <c r="K196" s="5">
        <v>93870000000</v>
      </c>
      <c r="L196" s="5">
        <v>91170000000</v>
      </c>
      <c r="M196" s="5">
        <v>57440000000</v>
      </c>
      <c r="N196" s="5">
        <v>35110000000</v>
      </c>
      <c r="O196" s="5">
        <v>53500000000</v>
      </c>
      <c r="P196" s="5">
        <v>6250000000</v>
      </c>
    </row>
    <row r="197" spans="3:26" ht="15.5" x14ac:dyDescent="0.35">
      <c r="C197" t="s">
        <v>210</v>
      </c>
      <c r="I197" s="6">
        <v>1.2E-2</v>
      </c>
      <c r="J197" s="6">
        <v>3.6499999999999998E-2</v>
      </c>
      <c r="K197" s="6">
        <v>0.10279999999999999</v>
      </c>
      <c r="L197" s="6">
        <v>9.9499999999999991E-2</v>
      </c>
      <c r="M197" s="6">
        <v>5.3899999999999997E-2</v>
      </c>
      <c r="N197" s="6">
        <v>-1.5800000000000002E-2</v>
      </c>
      <c r="O197" s="6">
        <v>2.29E-2</v>
      </c>
      <c r="P197" s="6">
        <v>-4.6699999999999998E-2</v>
      </c>
      <c r="Q197" s="6">
        <v>-3.3E-3</v>
      </c>
      <c r="R197" s="6">
        <v>7.980000000000001E-2</v>
      </c>
      <c r="S197" s="6">
        <v>6.0000000000000001E-3</v>
      </c>
      <c r="T197" s="6">
        <v>3.5200000000000002E-2</v>
      </c>
      <c r="U197" s="6">
        <v>6.1999999999999998E-3</v>
      </c>
      <c r="V197" s="6">
        <v>1.26E-2</v>
      </c>
      <c r="W197" s="6">
        <v>6.5799999999999997E-2</v>
      </c>
      <c r="X197" s="6">
        <v>7.3599999999999999E-2</v>
      </c>
      <c r="Y197" s="6">
        <v>9.9700000000000011E-2</v>
      </c>
      <c r="Z197" s="6">
        <v>-1.7500000000000002E-2</v>
      </c>
    </row>
    <row r="198" spans="3:26" ht="15.5" x14ac:dyDescent="0.35">
      <c r="C198" t="s">
        <v>211</v>
      </c>
      <c r="I198" s="6">
        <v>1.61E-2</v>
      </c>
      <c r="J198" s="6">
        <v>4.9400000000000006E-2</v>
      </c>
      <c r="K198" s="6">
        <v>0.151</v>
      </c>
      <c r="L198" s="6">
        <v>0.16699999999999998</v>
      </c>
      <c r="M198" s="6">
        <v>0.10050000000000001</v>
      </c>
      <c r="N198" s="6">
        <v>-3.1099999999999999E-2</v>
      </c>
      <c r="O198" s="6">
        <v>4.5199999999999997E-2</v>
      </c>
      <c r="P198" s="6">
        <v>-0.11509999999999999</v>
      </c>
      <c r="Q198" s="6">
        <v>-5.8999999999999999E-3</v>
      </c>
      <c r="R198" s="6">
        <v>0.10189999999999999</v>
      </c>
      <c r="S198" s="6">
        <v>8.3999999999999995E-3</v>
      </c>
      <c r="T198" s="6">
        <v>4.2699999999999995E-2</v>
      </c>
      <c r="U198" s="6">
        <v>8.6E-3</v>
      </c>
      <c r="V198" s="6">
        <v>1.9199999999999998E-2</v>
      </c>
      <c r="W198" s="6">
        <v>9.9000000000000005E-2</v>
      </c>
      <c r="X198" s="6">
        <v>0.1075</v>
      </c>
      <c r="Y198" s="6">
        <v>0.19370000000000001</v>
      </c>
      <c r="Z198" s="6">
        <v>-3.8399999999999997E-2</v>
      </c>
    </row>
    <row r="199" spans="3:26" ht="15.5" x14ac:dyDescent="0.35">
      <c r="C199" t="s">
        <v>212</v>
      </c>
      <c r="I199" s="6">
        <v>1.2199999999999999E-2</v>
      </c>
      <c r="J199" s="6">
        <v>5.16E-2</v>
      </c>
      <c r="K199" s="6">
        <v>0.183</v>
      </c>
      <c r="L199" s="6">
        <v>0.2034</v>
      </c>
      <c r="M199" s="6">
        <v>0.10349999999999999</v>
      </c>
      <c r="N199" s="6">
        <v>2.6099999999999998E-2</v>
      </c>
      <c r="O199" s="6">
        <v>9.2100000000000015E-2</v>
      </c>
      <c r="P199" s="6">
        <v>-4.2999999999999997E-2</v>
      </c>
      <c r="Q199" s="6">
        <v>1.7399999999999999E-2</v>
      </c>
      <c r="R199" s="6">
        <v>0.1368</v>
      </c>
      <c r="S199" s="6">
        <v>1.72E-2</v>
      </c>
      <c r="T199" s="6">
        <v>6.8499999999999991E-2</v>
      </c>
      <c r="U199" s="6">
        <v>1.4999999999999999E-2</v>
      </c>
      <c r="V199" s="6">
        <v>2.3700000000000002E-2</v>
      </c>
      <c r="W199" s="6">
        <v>6.7500000000000004E-2</v>
      </c>
      <c r="X199" s="6">
        <v>8.929999999999999E-2</v>
      </c>
      <c r="Y199" s="6">
        <v>0.18390000000000001</v>
      </c>
      <c r="Z199" s="6">
        <v>0.29559999999999997</v>
      </c>
    </row>
    <row r="200" spans="3:26" ht="15.5" x14ac:dyDescent="0.35">
      <c r="C200" t="s">
        <v>213</v>
      </c>
      <c r="I200" s="6">
        <v>3.03</v>
      </c>
      <c r="J200" s="6">
        <v>10.67</v>
      </c>
      <c r="K200" s="6">
        <v>17.07</v>
      </c>
      <c r="L200" s="6">
        <v>11.67</v>
      </c>
      <c r="M200" s="6">
        <v>4.5199999999999996</v>
      </c>
      <c r="N200" s="6">
        <v>0.77</v>
      </c>
      <c r="O200" s="6">
        <v>2.86</v>
      </c>
      <c r="P200" s="6">
        <v>-1.99</v>
      </c>
      <c r="Q200" s="6">
        <v>3.6</v>
      </c>
      <c r="R200" s="6">
        <v>23.13</v>
      </c>
      <c r="S200" s="6">
        <v>1.8</v>
      </c>
      <c r="T200" s="6">
        <v>45.98</v>
      </c>
      <c r="U200" s="6">
        <v>3.62</v>
      </c>
      <c r="V200" s="6">
        <v>6.42</v>
      </c>
      <c r="W200" s="6">
        <v>59.48</v>
      </c>
      <c r="X200" s="6">
        <v>24.96</v>
      </c>
      <c r="Y200" s="6">
        <v>6.55</v>
      </c>
      <c r="Z200" s="6">
        <v>3.88</v>
      </c>
    </row>
    <row r="201" spans="3:26" ht="15.5" x14ac:dyDescent="0.35">
      <c r="C201" t="s">
        <v>66</v>
      </c>
      <c r="I201" s="6">
        <v>1.45</v>
      </c>
      <c r="J201" s="6">
        <v>2.16</v>
      </c>
      <c r="K201" s="6">
        <v>2.4500000000000002</v>
      </c>
      <c r="L201" s="6">
        <v>1.37</v>
      </c>
      <c r="M201" s="6">
        <v>1.21</v>
      </c>
      <c r="N201" s="6">
        <v>1.31</v>
      </c>
      <c r="O201" s="6">
        <v>1.1499999999999999</v>
      </c>
      <c r="P201" s="6">
        <v>0.56000000000000005</v>
      </c>
      <c r="Q201" s="6">
        <v>0.43</v>
      </c>
      <c r="R201" s="6">
        <v>0.68</v>
      </c>
      <c r="S201" s="6">
        <v>0.44</v>
      </c>
      <c r="T201" s="6">
        <v>0.54</v>
      </c>
      <c r="U201" s="6">
        <v>0.45</v>
      </c>
      <c r="V201" s="6">
        <v>0.59</v>
      </c>
      <c r="W201" s="6">
        <v>0.51</v>
      </c>
      <c r="X201" s="6">
        <v>0.59</v>
      </c>
      <c r="Y201" s="6">
        <v>0.68</v>
      </c>
      <c r="Z201" s="6">
        <v>0.67</v>
      </c>
    </row>
    <row r="202" spans="3:26" ht="15.5" x14ac:dyDescent="0.35">
      <c r="C202" t="s">
        <v>63</v>
      </c>
      <c r="I202" s="6">
        <v>257.24</v>
      </c>
      <c r="J202" s="6">
        <v>252.22</v>
      </c>
      <c r="K202" s="6">
        <v>245.08</v>
      </c>
      <c r="L202" s="6">
        <v>204.78</v>
      </c>
      <c r="M202" s="6">
        <v>169.61</v>
      </c>
      <c r="N202" s="6">
        <v>151.22999999999999</v>
      </c>
      <c r="O202" s="6">
        <v>156.16999999999999</v>
      </c>
      <c r="P202" s="6">
        <v>149.87</v>
      </c>
      <c r="Q202" s="6">
        <v>166.71</v>
      </c>
      <c r="R202" s="6">
        <v>164.33</v>
      </c>
      <c r="S202" s="6">
        <v>147.71</v>
      </c>
      <c r="T202" s="6">
        <v>150.16999999999999</v>
      </c>
      <c r="U202" s="6">
        <v>145.15</v>
      </c>
      <c r="V202" s="6">
        <v>145.76</v>
      </c>
      <c r="W202" s="6">
        <v>147.59</v>
      </c>
      <c r="X202" s="6">
        <v>152.97</v>
      </c>
      <c r="Y202" s="6">
        <v>119.71</v>
      </c>
      <c r="Z202" s="6">
        <v>96.52</v>
      </c>
    </row>
    <row r="203" spans="3:26" ht="15.5" x14ac:dyDescent="0.35">
      <c r="C203" t="s">
        <v>214</v>
      </c>
      <c r="I203" s="6">
        <v>1.45</v>
      </c>
      <c r="J203" s="6">
        <v>2.16</v>
      </c>
      <c r="K203" s="6">
        <v>2.4500000000000002</v>
      </c>
      <c r="L203" s="6">
        <v>1.37</v>
      </c>
      <c r="M203" s="6">
        <v>1.21</v>
      </c>
      <c r="N203" s="6">
        <v>1.31</v>
      </c>
      <c r="O203" s="6">
        <v>1.1499999999999999</v>
      </c>
      <c r="P203" s="6">
        <v>0.56000000000000005</v>
      </c>
      <c r="Q203" s="6">
        <v>0.43</v>
      </c>
      <c r="R203" s="6">
        <v>0.68</v>
      </c>
      <c r="S203" s="6">
        <v>0.44</v>
      </c>
      <c r="T203" s="6">
        <v>0.54</v>
      </c>
      <c r="U203" s="6">
        <v>0.45</v>
      </c>
      <c r="V203" s="6">
        <v>0.59</v>
      </c>
      <c r="W203" s="6">
        <v>0.51</v>
      </c>
      <c r="X203" s="6">
        <v>0.59</v>
      </c>
      <c r="Y203" s="6">
        <v>0.68</v>
      </c>
      <c r="Z203" s="6">
        <v>0.67</v>
      </c>
    </row>
    <row r="204" spans="3:26" ht="15.5" x14ac:dyDescent="0.35">
      <c r="C204" t="s">
        <v>215</v>
      </c>
      <c r="I204" s="6">
        <v>257.24</v>
      </c>
      <c r="J204" s="6">
        <v>252.22</v>
      </c>
      <c r="K204" s="6">
        <v>245.08</v>
      </c>
      <c r="L204" s="6">
        <v>204.78</v>
      </c>
      <c r="M204" s="6">
        <v>169.61</v>
      </c>
      <c r="N204" s="6">
        <v>151.22999999999999</v>
      </c>
      <c r="O204" s="6">
        <v>156.16999999999999</v>
      </c>
      <c r="P204" s="6">
        <v>149.87</v>
      </c>
      <c r="Q204" s="6">
        <v>166.71</v>
      </c>
      <c r="R204" s="6">
        <v>164.33</v>
      </c>
      <c r="S204" s="6">
        <v>147.71</v>
      </c>
      <c r="T204" s="6">
        <v>150.16999999999999</v>
      </c>
      <c r="U204" s="6">
        <v>145.15</v>
      </c>
      <c r="V204" s="6">
        <v>145.76</v>
      </c>
      <c r="W204" s="6">
        <v>147.59</v>
      </c>
      <c r="X204" s="6">
        <v>152.97</v>
      </c>
      <c r="Y204" s="6">
        <v>119.71</v>
      </c>
      <c r="Z204" s="6">
        <v>96.52</v>
      </c>
    </row>
    <row r="205" spans="3:26" ht="15.5" x14ac:dyDescent="0.35">
      <c r="C205" t="s">
        <v>216</v>
      </c>
      <c r="I205" s="5">
        <v>21000000000</v>
      </c>
      <c r="J205" s="5">
        <v>23000000000</v>
      </c>
      <c r="K205" s="5">
        <v>48000000000</v>
      </c>
      <c r="L205" s="5">
        <v>66000000000</v>
      </c>
      <c r="M205" s="5">
        <v>62000000000</v>
      </c>
      <c r="N205" s="5">
        <v>60000000000</v>
      </c>
      <c r="O205" s="5">
        <v>57000000000</v>
      </c>
      <c r="P205" s="5">
        <v>130000000000</v>
      </c>
      <c r="Q205" s="5">
        <v>22000000000</v>
      </c>
      <c r="R205" s="5">
        <v>23000000000</v>
      </c>
      <c r="S205" s="5">
        <v>51000000000</v>
      </c>
      <c r="T205" s="5">
        <v>4000000000</v>
      </c>
      <c r="U205" s="5">
        <v>44000000000</v>
      </c>
      <c r="V205" s="5">
        <v>76000000000</v>
      </c>
      <c r="W205" s="5">
        <v>65000000000</v>
      </c>
      <c r="X205" s="5">
        <v>63000000000</v>
      </c>
      <c r="Y205" s="5">
        <v>69000000000</v>
      </c>
      <c r="Z205" s="5">
        <v>102000000000</v>
      </c>
    </row>
    <row r="206" spans="3:26" ht="15.5" x14ac:dyDescent="0.35">
      <c r="C206" t="s">
        <v>217</v>
      </c>
      <c r="I206" s="5">
        <v>41000000000</v>
      </c>
      <c r="J206" s="5">
        <v>41000000000</v>
      </c>
      <c r="K206" s="5">
        <v>41000000000</v>
      </c>
      <c r="L206" s="5">
        <v>41000000000</v>
      </c>
      <c r="M206" s="5">
        <v>45000000000</v>
      </c>
      <c r="N206" s="5">
        <v>85000000000</v>
      </c>
      <c r="O206" s="5">
        <v>91000000000</v>
      </c>
      <c r="P206" s="5">
        <v>69000000000</v>
      </c>
      <c r="Q206" s="5">
        <v>68000000000</v>
      </c>
      <c r="U206" s="5">
        <v>0</v>
      </c>
      <c r="V206" s="5">
        <v>0</v>
      </c>
      <c r="W206" s="5">
        <v>0</v>
      </c>
      <c r="X206" s="5">
        <v>0</v>
      </c>
      <c r="Y206" s="5">
        <v>45000000000</v>
      </c>
      <c r="Z206" s="5">
        <v>28000000000</v>
      </c>
    </row>
    <row r="207" spans="3:26" ht="15.5" x14ac:dyDescent="0.35">
      <c r="C207" t="s">
        <v>25</v>
      </c>
      <c r="I207" s="5">
        <v>62000000000</v>
      </c>
      <c r="J207" s="5">
        <v>64000000000</v>
      </c>
      <c r="K207" s="5">
        <v>89000000000</v>
      </c>
      <c r="L207" s="5">
        <v>108000000000</v>
      </c>
      <c r="M207" s="5">
        <v>107000000000</v>
      </c>
      <c r="N207" s="5">
        <v>145000000000</v>
      </c>
      <c r="O207" s="5">
        <v>148000000000</v>
      </c>
      <c r="P207" s="5">
        <v>199000000000</v>
      </c>
      <c r="Q207" s="5">
        <v>90000000000</v>
      </c>
      <c r="R207" s="5">
        <v>23000000000</v>
      </c>
      <c r="S207" s="5">
        <v>51000000000</v>
      </c>
      <c r="T207" s="5">
        <v>4000000000</v>
      </c>
      <c r="U207" s="5">
        <v>44000000000</v>
      </c>
      <c r="V207" s="5">
        <v>76000000000</v>
      </c>
      <c r="W207" s="5">
        <v>65000000000</v>
      </c>
      <c r="X207" s="5">
        <v>64000000000</v>
      </c>
      <c r="Y207" s="5">
        <v>114000000000</v>
      </c>
      <c r="Z207" s="5">
        <v>130000000000</v>
      </c>
    </row>
    <row r="208" spans="3:26" ht="15.5" x14ac:dyDescent="0.35">
      <c r="C208" t="s">
        <v>22</v>
      </c>
      <c r="I208" s="5">
        <v>-54000000000</v>
      </c>
      <c r="J208" s="5">
        <v>-52000000000</v>
      </c>
      <c r="K208" s="5">
        <v>-36000000000</v>
      </c>
      <c r="L208" s="5">
        <v>-1000000000</v>
      </c>
      <c r="M208" s="5">
        <v>48000000000</v>
      </c>
      <c r="N208" s="5">
        <v>104000000000</v>
      </c>
      <c r="O208" s="5">
        <v>137000000000</v>
      </c>
      <c r="P208" s="5">
        <v>138000000000</v>
      </c>
      <c r="Q208" s="5">
        <v>84000000000</v>
      </c>
      <c r="R208" s="5">
        <v>23000000000</v>
      </c>
      <c r="S208" s="5">
        <v>46000000000</v>
      </c>
      <c r="T208" s="5">
        <v>3000000000</v>
      </c>
      <c r="U208" s="5">
        <v>6000000000</v>
      </c>
      <c r="V208" s="5">
        <v>68000000000</v>
      </c>
      <c r="W208" s="5">
        <v>30000000000</v>
      </c>
      <c r="X208" s="5">
        <v>-4000000000</v>
      </c>
      <c r="Y208" s="5">
        <v>70000000000</v>
      </c>
      <c r="Z208" s="5">
        <v>104000000000</v>
      </c>
    </row>
    <row r="209" spans="2:26" ht="15.5" x14ac:dyDescent="0.35">
      <c r="C209" t="s">
        <v>218</v>
      </c>
      <c r="I209" s="5">
        <v>157000000000</v>
      </c>
      <c r="J209" s="5">
        <v>160000000000</v>
      </c>
      <c r="K209" s="5">
        <v>141000000000</v>
      </c>
      <c r="L209" s="5">
        <v>99000000000</v>
      </c>
      <c r="M209" s="5">
        <v>43000000000</v>
      </c>
      <c r="N209" s="5">
        <v>51000000000</v>
      </c>
      <c r="O209" s="5">
        <v>36000000000</v>
      </c>
      <c r="P209" s="5">
        <v>1000000000</v>
      </c>
      <c r="Q209" s="5">
        <v>53000000000</v>
      </c>
      <c r="R209" s="5">
        <v>24000000000</v>
      </c>
      <c r="S209" s="5">
        <v>12000000000</v>
      </c>
      <c r="T209" s="5">
        <v>58000000000</v>
      </c>
      <c r="U209" s="5">
        <v>58000000000</v>
      </c>
      <c r="V209" s="5">
        <v>43000000000</v>
      </c>
      <c r="W209" s="5">
        <v>40000000000</v>
      </c>
      <c r="X209" s="5">
        <v>73000000000</v>
      </c>
      <c r="Y209" s="5">
        <v>33000000000</v>
      </c>
      <c r="Z209" s="5">
        <v>-39000000000</v>
      </c>
    </row>
    <row r="210" spans="2:26" ht="15.5" x14ac:dyDescent="0.35">
      <c r="C210" t="s">
        <v>219</v>
      </c>
      <c r="I210" s="5">
        <v>39000000000</v>
      </c>
      <c r="J210" s="5">
        <v>45000000000</v>
      </c>
      <c r="K210" s="5">
        <v>83000000000</v>
      </c>
      <c r="L210" s="5">
        <v>74000000000</v>
      </c>
      <c r="M210" s="5">
        <v>49000000000</v>
      </c>
      <c r="N210" s="5">
        <v>41000000000</v>
      </c>
      <c r="O210" s="5">
        <v>19000000000</v>
      </c>
      <c r="P210" s="5">
        <v>1000000000</v>
      </c>
      <c r="Q210" s="5">
        <v>11000000000</v>
      </c>
      <c r="R210" s="5">
        <v>50000000000</v>
      </c>
      <c r="S210" s="5">
        <v>25000000000</v>
      </c>
      <c r="T210" s="5">
        <v>22000000000</v>
      </c>
      <c r="U210" s="5">
        <v>62000000000</v>
      </c>
      <c r="V210" s="5">
        <v>-14000000000</v>
      </c>
      <c r="W210" s="5">
        <v>1000000000</v>
      </c>
      <c r="X210" s="5">
        <v>31000000000</v>
      </c>
      <c r="Y210" s="5">
        <v>39000000000</v>
      </c>
      <c r="Z210" s="5">
        <v>38000000000</v>
      </c>
    </row>
    <row r="211" spans="2:26" ht="15.5" x14ac:dyDescent="0.35">
      <c r="C211" t="s">
        <v>220</v>
      </c>
    </row>
    <row r="212" spans="2:26" ht="15.5" x14ac:dyDescent="0.35">
      <c r="C212" t="s">
        <v>14</v>
      </c>
      <c r="I212" s="5">
        <v>39000000000</v>
      </c>
      <c r="J212" s="5">
        <v>45000000000</v>
      </c>
      <c r="K212" s="5">
        <v>83000000000</v>
      </c>
      <c r="L212" s="5">
        <v>74000000000</v>
      </c>
      <c r="M212" s="5">
        <v>49000000000</v>
      </c>
      <c r="N212" s="5">
        <v>41000000000</v>
      </c>
      <c r="O212" s="5">
        <v>19000000000</v>
      </c>
      <c r="P212" s="5">
        <v>1000000000</v>
      </c>
      <c r="Q212" s="5">
        <v>11000000000</v>
      </c>
      <c r="R212" s="5">
        <v>50000000000</v>
      </c>
      <c r="S212" s="5">
        <v>25000000000</v>
      </c>
      <c r="T212" s="5">
        <v>22000000000</v>
      </c>
      <c r="U212" s="5">
        <v>62000000000</v>
      </c>
      <c r="V212" s="5">
        <v>-14000000000</v>
      </c>
      <c r="W212" s="5">
        <v>1000000000</v>
      </c>
      <c r="X212" s="5">
        <v>31000000000</v>
      </c>
      <c r="Y212" s="5">
        <v>39000000000</v>
      </c>
      <c r="Z212" s="5">
        <v>38000000000</v>
      </c>
    </row>
    <row r="213" spans="2:26" ht="15.5" x14ac:dyDescent="0.35">
      <c r="C213" t="s">
        <v>16</v>
      </c>
      <c r="I213" s="6">
        <v>28.7</v>
      </c>
      <c r="J213" s="6">
        <v>32.99</v>
      </c>
      <c r="K213" s="6">
        <v>61.26</v>
      </c>
      <c r="L213" s="6">
        <v>54.32</v>
      </c>
      <c r="M213" s="6">
        <v>36.1</v>
      </c>
      <c r="N213" s="6">
        <v>30.23</v>
      </c>
      <c r="O213" s="6">
        <v>13.59</v>
      </c>
      <c r="P213" s="6">
        <v>1.05</v>
      </c>
      <c r="Q213" s="5">
        <v>8</v>
      </c>
      <c r="R213" s="6">
        <v>33.119999999999997</v>
      </c>
      <c r="S213" s="6">
        <v>16.39</v>
      </c>
      <c r="T213" s="6">
        <v>14.88</v>
      </c>
      <c r="U213" s="6">
        <v>41.61</v>
      </c>
      <c r="V213" s="6">
        <v>-9.5399999999999991</v>
      </c>
      <c r="W213" s="6">
        <v>0.9</v>
      </c>
      <c r="X213" s="6">
        <v>20.58</v>
      </c>
      <c r="Y213" s="6">
        <v>30.37</v>
      </c>
      <c r="Z213" s="6">
        <v>29.1</v>
      </c>
    </row>
    <row r="215" spans="2:26" ht="15.5" x14ac:dyDescent="0.35">
      <c r="B215" t="s">
        <v>221</v>
      </c>
      <c r="C215" t="s">
        <v>222</v>
      </c>
      <c r="D215" s="5">
        <v>-2000000000</v>
      </c>
      <c r="E215" s="5">
        <v>6000000000</v>
      </c>
      <c r="F215" s="5">
        <v>4000000000</v>
      </c>
      <c r="G215" s="5">
        <v>-3000000000</v>
      </c>
      <c r="H215" s="5">
        <v>-9000000000</v>
      </c>
      <c r="I215" s="5">
        <v>6000000000</v>
      </c>
      <c r="J215" s="5">
        <v>17000000000</v>
      </c>
      <c r="K215" s="5">
        <v>50000000000</v>
      </c>
      <c r="L215" s="5">
        <v>47000000000</v>
      </c>
      <c r="M215" s="5">
        <v>23000000000</v>
      </c>
      <c r="N215" s="5">
        <v>-6000000000</v>
      </c>
      <c r="O215" s="5">
        <v>10000000000</v>
      </c>
      <c r="P215" s="5">
        <v>-23000000000</v>
      </c>
      <c r="Q215" s="5">
        <v>-1000000000</v>
      </c>
    </row>
    <row r="216" spans="2:26" ht="15.5" x14ac:dyDescent="0.35">
      <c r="C216" t="s">
        <v>223</v>
      </c>
      <c r="H216" s="5">
        <v>6000000000</v>
      </c>
      <c r="I216" s="5">
        <v>6000000000</v>
      </c>
      <c r="J216" s="5">
        <v>17000000000</v>
      </c>
      <c r="K216" s="5">
        <v>50000000000</v>
      </c>
      <c r="L216" s="5">
        <v>47000000000</v>
      </c>
      <c r="M216" s="5">
        <v>23000000000</v>
      </c>
      <c r="N216" s="5">
        <v>-6000000000</v>
      </c>
      <c r="O216" s="5">
        <v>10000000000</v>
      </c>
      <c r="P216" s="5">
        <v>-23000000000</v>
      </c>
      <c r="Q216" s="5">
        <v>-1000000000</v>
      </c>
    </row>
    <row r="217" spans="2:26" ht="15.5" x14ac:dyDescent="0.35">
      <c r="C217" t="s">
        <v>224</v>
      </c>
      <c r="H217" s="6">
        <v>44.03</v>
      </c>
      <c r="I217" s="6">
        <v>44.03</v>
      </c>
      <c r="K217" s="6">
        <v>5.5</v>
      </c>
    </row>
    <row r="218" spans="2:26" ht="15.5" x14ac:dyDescent="0.35">
      <c r="C218" t="s">
        <v>74</v>
      </c>
      <c r="H218" s="6">
        <v>-6.956900000000001</v>
      </c>
      <c r="I218" s="6">
        <v>10.6471</v>
      </c>
      <c r="K218" s="6">
        <v>0.1487</v>
      </c>
    </row>
    <row r="219" spans="2:26" ht="15.5" x14ac:dyDescent="0.35">
      <c r="C219" t="s">
        <v>225</v>
      </c>
      <c r="H219" s="6">
        <v>0.16550000000000001</v>
      </c>
      <c r="I219" s="6">
        <v>7.46E-2</v>
      </c>
      <c r="K219" s="6">
        <v>9.300000000000001E-3</v>
      </c>
    </row>
    <row r="220" spans="2:26" ht="15.5" x14ac:dyDescent="0.35">
      <c r="C220" t="s">
        <v>56</v>
      </c>
      <c r="D220" s="6">
        <v>-1.58</v>
      </c>
      <c r="E220" s="6">
        <v>4.47</v>
      </c>
      <c r="F220" s="6">
        <v>3.24</v>
      </c>
      <c r="G220" s="6">
        <v>-1.88</v>
      </c>
      <c r="H220" s="6">
        <v>-6.33</v>
      </c>
      <c r="I220" s="6">
        <v>4.1399999999999997</v>
      </c>
      <c r="J220" s="6">
        <v>12.45</v>
      </c>
      <c r="K220" s="5">
        <v>37</v>
      </c>
      <c r="L220" s="6">
        <v>34.200000000000003</v>
      </c>
      <c r="M220" s="6">
        <v>17.05</v>
      </c>
      <c r="N220" s="6">
        <v>-4.7</v>
      </c>
      <c r="O220" s="6">
        <v>7.06</v>
      </c>
      <c r="P220" s="6">
        <v>-17.239999999999998</v>
      </c>
      <c r="Q220" s="6">
        <v>-0.98</v>
      </c>
    </row>
    <row r="221" spans="2:26" ht="15.5" x14ac:dyDescent="0.35">
      <c r="C221" t="s">
        <v>226</v>
      </c>
      <c r="H221" s="6">
        <v>4.25</v>
      </c>
      <c r="I221" s="6">
        <v>4.1399999999999997</v>
      </c>
      <c r="J221" s="6">
        <v>12.45</v>
      </c>
      <c r="K221" s="5">
        <v>37</v>
      </c>
      <c r="L221" s="6">
        <v>34.200000000000003</v>
      </c>
      <c r="M221" s="6">
        <v>17.05</v>
      </c>
      <c r="N221" s="6">
        <v>-4.7</v>
      </c>
      <c r="O221" s="6">
        <v>7.06</v>
      </c>
      <c r="P221" s="6">
        <v>-17.239999999999998</v>
      </c>
      <c r="Q221" s="6">
        <v>-0.98</v>
      </c>
    </row>
    <row r="222" spans="2:26" ht="15.5" x14ac:dyDescent="0.35">
      <c r="C222" t="s">
        <v>76</v>
      </c>
      <c r="H222" s="6">
        <v>44.03</v>
      </c>
      <c r="I222" s="6">
        <v>44.03</v>
      </c>
      <c r="K222" s="6">
        <v>5.5</v>
      </c>
    </row>
    <row r="223" spans="2:26" ht="15.5" x14ac:dyDescent="0.35">
      <c r="C223" t="s">
        <v>227</v>
      </c>
      <c r="H223" s="6">
        <v>-6.956900000000001</v>
      </c>
      <c r="I223" s="6">
        <v>10.6471</v>
      </c>
      <c r="K223" s="6">
        <v>0.1487</v>
      </c>
    </row>
    <row r="224" spans="2:26" ht="15.5" x14ac:dyDescent="0.35">
      <c r="C224" t="s">
        <v>228</v>
      </c>
      <c r="H224" s="6">
        <v>0.16550000000000001</v>
      </c>
      <c r="I224" s="6">
        <v>7.46E-2</v>
      </c>
      <c r="K224" s="6">
        <v>9.300000000000001E-3</v>
      </c>
    </row>
    <row r="225" spans="3:17" ht="15.5" x14ac:dyDescent="0.35">
      <c r="C225" t="s">
        <v>229</v>
      </c>
      <c r="D225" s="5">
        <v>73000000000</v>
      </c>
      <c r="E225" s="5">
        <v>80000000000</v>
      </c>
      <c r="F225" s="5">
        <v>74000000000</v>
      </c>
      <c r="G225" s="5">
        <v>70000000000</v>
      </c>
      <c r="H225" s="5">
        <v>292000000000</v>
      </c>
      <c r="I225" s="5">
        <v>300000000000</v>
      </c>
      <c r="J225" s="5">
        <v>400000000000</v>
      </c>
      <c r="K225" s="5">
        <v>469000000000</v>
      </c>
      <c r="L225" s="5">
        <v>527000000000</v>
      </c>
      <c r="M225" s="5">
        <v>421000000000</v>
      </c>
      <c r="N225" s="5">
        <v>326000000000</v>
      </c>
      <c r="O225" s="5">
        <v>438000000000</v>
      </c>
      <c r="P225" s="5">
        <v>438000000000</v>
      </c>
      <c r="Q225" s="5">
        <v>382000000000</v>
      </c>
    </row>
    <row r="226" spans="3:17" ht="15.5" x14ac:dyDescent="0.35">
      <c r="C226" t="s">
        <v>230</v>
      </c>
      <c r="H226" s="5">
        <v>298000000000</v>
      </c>
      <c r="I226" s="5">
        <v>300000000000</v>
      </c>
      <c r="J226" s="5">
        <v>400000000000</v>
      </c>
      <c r="K226" s="5">
        <v>469000000000</v>
      </c>
      <c r="L226" s="5">
        <v>527000000000</v>
      </c>
      <c r="M226" s="5">
        <v>421000000000</v>
      </c>
      <c r="N226" s="5">
        <v>326000000000</v>
      </c>
      <c r="O226" s="5">
        <v>438000000000</v>
      </c>
      <c r="P226" s="5">
        <v>438000000000</v>
      </c>
      <c r="Q226" s="5">
        <v>382000000000</v>
      </c>
    </row>
    <row r="227" spans="3:17" ht="15.5" x14ac:dyDescent="0.35">
      <c r="C227" t="s">
        <v>231</v>
      </c>
      <c r="H227" s="6">
        <v>44.03</v>
      </c>
      <c r="I227" s="6">
        <v>44.03</v>
      </c>
      <c r="K227" s="6">
        <v>5.5</v>
      </c>
    </row>
    <row r="228" spans="3:17" ht="15.5" x14ac:dyDescent="0.35">
      <c r="C228" t="s">
        <v>232</v>
      </c>
      <c r="H228" s="6">
        <v>-6.956900000000001</v>
      </c>
      <c r="I228" s="6">
        <v>10.6471</v>
      </c>
      <c r="K228" s="6">
        <v>0.1487</v>
      </c>
    </row>
    <row r="229" spans="3:17" ht="15.5" x14ac:dyDescent="0.35">
      <c r="C229" t="s">
        <v>233</v>
      </c>
      <c r="H229" s="6">
        <v>0.16550000000000001</v>
      </c>
      <c r="I229" s="6">
        <v>7.46E-2</v>
      </c>
      <c r="K229" s="6">
        <v>9.300000000000001E-3</v>
      </c>
    </row>
    <row r="230" spans="3:17" ht="15.5" x14ac:dyDescent="0.35">
      <c r="C230" t="s">
        <v>234</v>
      </c>
      <c r="I230" s="6">
        <v>-42.03</v>
      </c>
    </row>
    <row r="231" spans="3:17" ht="15.5" x14ac:dyDescent="0.35">
      <c r="C231" t="s">
        <v>235</v>
      </c>
      <c r="I231" s="6">
        <v>62.57</v>
      </c>
    </row>
    <row r="232" spans="3:17" ht="15.5" x14ac:dyDescent="0.35">
      <c r="C232" t="s">
        <v>237</v>
      </c>
      <c r="I232" s="6">
        <v>7.5</v>
      </c>
    </row>
    <row r="233" spans="3:17" ht="15.5" x14ac:dyDescent="0.35">
      <c r="C233" t="s">
        <v>238</v>
      </c>
      <c r="I233" s="6">
        <v>1.6E-2</v>
      </c>
    </row>
    <row r="234" spans="3:17" ht="15.5" x14ac:dyDescent="0.35">
      <c r="C234" t="s">
        <v>239</v>
      </c>
      <c r="I234" s="6">
        <v>1.22</v>
      </c>
    </row>
    <row r="235" spans="3:17" ht="15.5" x14ac:dyDescent="0.35">
      <c r="C235" t="s">
        <v>240</v>
      </c>
      <c r="I235" s="6">
        <v>1.04</v>
      </c>
    </row>
    <row r="236" spans="3:17" ht="15.5" x14ac:dyDescent="0.35">
      <c r="C236" t="s">
        <v>241</v>
      </c>
      <c r="I236" s="6">
        <v>10.16</v>
      </c>
    </row>
    <row r="237" spans="3:17" ht="15.5" x14ac:dyDescent="0.35">
      <c r="C237" t="s">
        <v>242</v>
      </c>
      <c r="I237" s="6">
        <v>10.16</v>
      </c>
    </row>
    <row r="238" spans="3:17" ht="15.5" x14ac:dyDescent="0.35">
      <c r="C238" t="s">
        <v>243</v>
      </c>
      <c r="I238" s="6">
        <v>58.64</v>
      </c>
    </row>
    <row r="239" spans="3:17" ht="15.5" x14ac:dyDescent="0.35">
      <c r="C239" t="s">
        <v>244</v>
      </c>
      <c r="I239" s="6">
        <v>8.5299999999999994</v>
      </c>
    </row>
    <row r="240" spans="3:17" ht="15.5" x14ac:dyDescent="0.35">
      <c r="C240" t="s">
        <v>245</v>
      </c>
      <c r="I240" s="6">
        <v>-0.94</v>
      </c>
    </row>
    <row r="241" spans="3:9" ht="15.5" x14ac:dyDescent="0.35">
      <c r="C241" t="s">
        <v>246</v>
      </c>
      <c r="I241" s="6">
        <v>-1.24</v>
      </c>
    </row>
    <row r="242" spans="3:9" ht="15.5" x14ac:dyDescent="0.35">
      <c r="C242" t="s">
        <v>248</v>
      </c>
      <c r="I242" s="6">
        <v>4.25</v>
      </c>
    </row>
    <row r="243" spans="3:9" ht="15.5" x14ac:dyDescent="0.35">
      <c r="C243" t="s">
        <v>249</v>
      </c>
      <c r="I243" s="6">
        <v>-6.33</v>
      </c>
    </row>
    <row r="244" spans="3:9" ht="15.5" x14ac:dyDescent="0.35">
      <c r="C244" t="s">
        <v>250</v>
      </c>
      <c r="I244" s="6">
        <v>218.71</v>
      </c>
    </row>
    <row r="245" spans="3:9" ht="15.5" x14ac:dyDescent="0.35">
      <c r="C245" t="s">
        <v>251</v>
      </c>
      <c r="D245" s="6">
        <v>81.819999999999993</v>
      </c>
    </row>
    <row r="246" spans="3:9" ht="15.5" x14ac:dyDescent="0.35">
      <c r="C246" t="s">
        <v>252</v>
      </c>
      <c r="I246" s="6">
        <v>255.53</v>
      </c>
    </row>
    <row r="247" spans="3:9" ht="15.5" x14ac:dyDescent="0.35">
      <c r="C247" t="s">
        <v>253</v>
      </c>
      <c r="I247" s="6">
        <v>26.19</v>
      </c>
    </row>
    <row r="248" spans="3:9" ht="15.5" x14ac:dyDescent="0.35">
      <c r="C248" t="s">
        <v>254</v>
      </c>
      <c r="D248" s="6">
        <v>3.61</v>
      </c>
    </row>
    <row r="249" spans="3:9" ht="15.5" x14ac:dyDescent="0.35">
      <c r="C249" t="s">
        <v>255</v>
      </c>
      <c r="D249" s="6">
        <v>2.54</v>
      </c>
    </row>
    <row r="250" spans="3:9" ht="15.5" x14ac:dyDescent="0.35">
      <c r="C250" t="s">
        <v>377</v>
      </c>
      <c r="D250" s="6">
        <v>0.18</v>
      </c>
    </row>
    <row r="251" spans="3:9" ht="15.5" x14ac:dyDescent="0.35">
      <c r="C251" t="s">
        <v>378</v>
      </c>
      <c r="D251" s="6">
        <v>0.12</v>
      </c>
    </row>
    <row r="252" spans="3:9" ht="15.5" x14ac:dyDescent="0.35">
      <c r="C252" t="s">
        <v>256</v>
      </c>
      <c r="D252" s="6">
        <v>0.37</v>
      </c>
    </row>
    <row r="253" spans="3:9" ht="15.5" x14ac:dyDescent="0.35">
      <c r="C253" t="s">
        <v>379</v>
      </c>
      <c r="D253" s="6">
        <v>0.13</v>
      </c>
    </row>
    <row r="254" spans="3:9" ht="15.5" x14ac:dyDescent="0.35">
      <c r="C254" t="s">
        <v>257</v>
      </c>
      <c r="D254" s="6">
        <v>1.37</v>
      </c>
    </row>
    <row r="255" spans="3:9" ht="15.5" x14ac:dyDescent="0.35">
      <c r="C255" t="s">
        <v>258</v>
      </c>
      <c r="I255" s="6">
        <v>2.97</v>
      </c>
    </row>
    <row r="256" spans="3:9" ht="15.5" x14ac:dyDescent="0.35">
      <c r="C256" t="s">
        <v>12</v>
      </c>
      <c r="D256" s="5">
        <v>-2000000000</v>
      </c>
    </row>
    <row r="257" spans="3:9" ht="15.5" x14ac:dyDescent="0.35">
      <c r="C257" t="s">
        <v>259</v>
      </c>
      <c r="I257" s="6">
        <v>6.45</v>
      </c>
    </row>
    <row r="258" spans="3:9" ht="15.5" x14ac:dyDescent="0.35">
      <c r="C258" t="s">
        <v>260</v>
      </c>
      <c r="I258" s="6">
        <v>1.21E-2</v>
      </c>
    </row>
    <row r="259" spans="3:9" ht="15.5" x14ac:dyDescent="0.35">
      <c r="C259" t="s">
        <v>261</v>
      </c>
      <c r="I259" s="6">
        <v>1.66E-2</v>
      </c>
    </row>
    <row r="260" spans="3:9" ht="15.5" x14ac:dyDescent="0.35">
      <c r="C260" t="s">
        <v>262</v>
      </c>
      <c r="I260" s="6">
        <v>1.29E-2</v>
      </c>
    </row>
    <row r="261" spans="3:9" ht="15.5" x14ac:dyDescent="0.35">
      <c r="C261" t="s">
        <v>263</v>
      </c>
      <c r="I261" s="6">
        <v>1.04E-2</v>
      </c>
    </row>
    <row r="262" spans="3:9" ht="15.5" x14ac:dyDescent="0.35">
      <c r="C262" t="s">
        <v>264</v>
      </c>
      <c r="D262" s="6">
        <v>46.03</v>
      </c>
    </row>
    <row r="263" spans="3:9" ht="15.5" x14ac:dyDescent="0.35">
      <c r="C263" t="s">
        <v>265</v>
      </c>
      <c r="D263" s="6">
        <v>84.75</v>
      </c>
    </row>
    <row r="264" spans="3:9" ht="15.5" x14ac:dyDescent="0.35">
      <c r="C264" t="s">
        <v>266</v>
      </c>
      <c r="D264" s="6">
        <v>32.549999999999997</v>
      </c>
    </row>
    <row r="265" spans="3:9" ht="15.5" x14ac:dyDescent="0.35">
      <c r="C265" t="s">
        <v>267</v>
      </c>
      <c r="D265" s="6">
        <v>98.23</v>
      </c>
    </row>
    <row r="266" spans="3:9" ht="15.5" x14ac:dyDescent="0.35">
      <c r="C266" t="s">
        <v>268</v>
      </c>
      <c r="D266" s="6">
        <v>1.98</v>
      </c>
    </row>
    <row r="267" spans="3:9" ht="15.5" x14ac:dyDescent="0.35">
      <c r="C267" t="s">
        <v>269</v>
      </c>
      <c r="I267" s="6">
        <v>0.63</v>
      </c>
    </row>
    <row r="268" spans="3:9" ht="15.5" x14ac:dyDescent="0.35">
      <c r="C268" t="s">
        <v>270</v>
      </c>
      <c r="I268" s="6">
        <v>4.4000000000000004</v>
      </c>
    </row>
    <row r="269" spans="3:9" ht="15.5" x14ac:dyDescent="0.35">
      <c r="C269" t="s">
        <v>52</v>
      </c>
      <c r="I269" s="5">
        <v>362000000000</v>
      </c>
    </row>
    <row r="270" spans="3:9" ht="15.5" x14ac:dyDescent="0.35">
      <c r="C270" t="s">
        <v>271</v>
      </c>
      <c r="I270" s="5">
        <v>315000000000</v>
      </c>
    </row>
    <row r="271" spans="3:9" ht="15.5" x14ac:dyDescent="0.35">
      <c r="C271" t="s">
        <v>272</v>
      </c>
      <c r="I271" s="5">
        <v>1360000000</v>
      </c>
    </row>
    <row r="272" spans="3:9" ht="15.5" x14ac:dyDescent="0.35">
      <c r="C272" t="s">
        <v>273</v>
      </c>
      <c r="I272" s="6">
        <v>7.8100000000000003E-2</v>
      </c>
    </row>
    <row r="273" spans="3:9" ht="15.5" x14ac:dyDescent="0.35">
      <c r="C273" t="s">
        <v>274</v>
      </c>
      <c r="D273" s="6">
        <v>0.1183</v>
      </c>
    </row>
    <row r="274" spans="3:9" ht="15.5" x14ac:dyDescent="0.35">
      <c r="C274" t="s">
        <v>275</v>
      </c>
      <c r="D274" s="6">
        <v>-2.9399999999999999E-2</v>
      </c>
    </row>
    <row r="275" spans="3:9" ht="15.5" x14ac:dyDescent="0.35">
      <c r="C275" t="s">
        <v>276</v>
      </c>
      <c r="D275" s="6">
        <v>-2.9600000000000001E-2</v>
      </c>
    </row>
    <row r="276" spans="3:9" ht="15.5" x14ac:dyDescent="0.35">
      <c r="C276" t="s">
        <v>277</v>
      </c>
      <c r="D276" s="6">
        <v>-3.2300000000000002E-2</v>
      </c>
    </row>
    <row r="277" spans="3:9" ht="15.5" x14ac:dyDescent="0.35">
      <c r="C277" t="s">
        <v>278</v>
      </c>
      <c r="D277" s="6">
        <v>-0.14099999999999999</v>
      </c>
    </row>
    <row r="278" spans="3:9" ht="15.5" x14ac:dyDescent="0.35">
      <c r="C278" t="s">
        <v>279</v>
      </c>
      <c r="D278" s="6">
        <v>6.83E-2</v>
      </c>
    </row>
    <row r="279" spans="3:9" ht="15.5" x14ac:dyDescent="0.35">
      <c r="C279" t="s">
        <v>280</v>
      </c>
      <c r="I279" s="6">
        <v>44.03</v>
      </c>
    </row>
    <row r="280" spans="3:9" ht="15.5" x14ac:dyDescent="0.35">
      <c r="C280" t="s">
        <v>281</v>
      </c>
      <c r="I280" s="6">
        <v>44.03</v>
      </c>
    </row>
    <row r="281" spans="3:9" ht="15.5" x14ac:dyDescent="0.35">
      <c r="C281" t="s">
        <v>282</v>
      </c>
      <c r="I281" s="6">
        <v>-6.956900000000001</v>
      </c>
    </row>
    <row r="282" spans="3:9" ht="15.5" x14ac:dyDescent="0.35">
      <c r="C282" t="s">
        <v>283</v>
      </c>
      <c r="I282" s="6">
        <v>0.16550000000000001</v>
      </c>
    </row>
    <row r="283" spans="3:9" ht="15.5" x14ac:dyDescent="0.35">
      <c r="C283" t="s">
        <v>284</v>
      </c>
      <c r="I283" t="s">
        <v>1224</v>
      </c>
    </row>
    <row r="284" spans="3:9" ht="15.5" x14ac:dyDescent="0.35">
      <c r="C284" t="s">
        <v>286</v>
      </c>
      <c r="I284" s="5">
        <v>4</v>
      </c>
    </row>
    <row r="285" spans="3:9" ht="15.5" x14ac:dyDescent="0.35">
      <c r="C285" t="s">
        <v>287</v>
      </c>
      <c r="I285" s="6">
        <v>0.15</v>
      </c>
    </row>
    <row r="286" spans="3:9" ht="15.5" x14ac:dyDescent="0.35">
      <c r="C286" t="s">
        <v>288</v>
      </c>
      <c r="I286" s="6">
        <v>0.31</v>
      </c>
    </row>
    <row r="287" spans="3:9" ht="15.5" x14ac:dyDescent="0.35">
      <c r="C287" t="s">
        <v>289</v>
      </c>
      <c r="I287" s="6">
        <v>0.17</v>
      </c>
    </row>
    <row r="288" spans="3:9" ht="15.5" x14ac:dyDescent="0.35">
      <c r="C288" t="s">
        <v>290</v>
      </c>
      <c r="I288" s="6">
        <v>0.72</v>
      </c>
    </row>
    <row r="289" spans="3:9" ht="15.5" x14ac:dyDescent="0.35">
      <c r="C289" t="s">
        <v>291</v>
      </c>
      <c r="I289" s="6">
        <v>0.53</v>
      </c>
    </row>
    <row r="290" spans="3:9" ht="15.5" x14ac:dyDescent="0.35">
      <c r="C290" t="s">
        <v>292</v>
      </c>
      <c r="I290" s="6">
        <v>0.55000000000000004</v>
      </c>
    </row>
    <row r="291" spans="3:9" ht="15.5" x14ac:dyDescent="0.35">
      <c r="C291" t="s">
        <v>293</v>
      </c>
      <c r="I291" s="6">
        <v>0.3</v>
      </c>
    </row>
    <row r="292" spans="3:9" ht="15.5" x14ac:dyDescent="0.35">
      <c r="C292" t="s">
        <v>294</v>
      </c>
      <c r="I292" s="5">
        <v>298000000000</v>
      </c>
    </row>
    <row r="293" spans="3:9" ht="15.5" x14ac:dyDescent="0.35">
      <c r="C293" t="s">
        <v>295</v>
      </c>
      <c r="I293" s="5">
        <v>34000000000</v>
      </c>
    </row>
    <row r="294" spans="3:9" ht="15.5" x14ac:dyDescent="0.35">
      <c r="C294" t="s">
        <v>296</v>
      </c>
      <c r="I294" s="5">
        <v>34000000000</v>
      </c>
    </row>
    <row r="295" spans="3:9" ht="15.5" x14ac:dyDescent="0.35">
      <c r="C295" t="s">
        <v>297</v>
      </c>
      <c r="I295" s="5">
        <v>6000000000</v>
      </c>
    </row>
    <row r="296" spans="3:9" ht="15.5" x14ac:dyDescent="0.35">
      <c r="C296" t="s">
        <v>298</v>
      </c>
      <c r="D296" s="5">
        <v>111000000000</v>
      </c>
    </row>
    <row r="297" spans="3:9" ht="15.5" x14ac:dyDescent="0.35">
      <c r="C297" t="s">
        <v>299</v>
      </c>
      <c r="D297" s="5">
        <v>478000000000</v>
      </c>
    </row>
    <row r="298" spans="3:9" ht="15.5" x14ac:dyDescent="0.35">
      <c r="C298" t="s">
        <v>300</v>
      </c>
      <c r="D298" s="5">
        <v>130000000000</v>
      </c>
    </row>
    <row r="299" spans="3:9" ht="15.5" x14ac:dyDescent="0.35">
      <c r="C299" t="s">
        <v>206</v>
      </c>
      <c r="D299" s="5">
        <v>160000000000</v>
      </c>
    </row>
    <row r="300" spans="3:9" ht="15.5" x14ac:dyDescent="0.35">
      <c r="C300" t="s">
        <v>205</v>
      </c>
      <c r="I300" s="5">
        <v>348000000000</v>
      </c>
    </row>
    <row r="301" spans="3:9" ht="15.5" x14ac:dyDescent="0.35">
      <c r="C301" t="s">
        <v>204</v>
      </c>
      <c r="D301" s="5">
        <v>41000000000</v>
      </c>
    </row>
    <row r="302" spans="3:9" ht="15.5" x14ac:dyDescent="0.35">
      <c r="C302" t="s">
        <v>203</v>
      </c>
      <c r="D302" s="5">
        <v>23000000000</v>
      </c>
    </row>
    <row r="303" spans="3:9" ht="15.5" x14ac:dyDescent="0.35">
      <c r="C303" t="s">
        <v>23</v>
      </c>
      <c r="D303" s="5">
        <v>64000000000</v>
      </c>
    </row>
    <row r="304" spans="3:9" ht="15.5" x14ac:dyDescent="0.35">
      <c r="C304" t="s">
        <v>20</v>
      </c>
      <c r="D304" s="5">
        <v>-48000000000</v>
      </c>
    </row>
    <row r="305" spans="3:9" ht="15.5" x14ac:dyDescent="0.35">
      <c r="C305" t="s">
        <v>301</v>
      </c>
      <c r="I305" s="5">
        <v>348000000000</v>
      </c>
    </row>
    <row r="306" spans="3:9" ht="15.5" x14ac:dyDescent="0.35">
      <c r="C306" t="s">
        <v>302</v>
      </c>
      <c r="I306" s="5">
        <v>36000000000</v>
      </c>
    </row>
    <row r="307" spans="3:9" ht="15.5" x14ac:dyDescent="0.35">
      <c r="C307" t="s">
        <v>303</v>
      </c>
      <c r="I307" s="5">
        <v>-18000000000</v>
      </c>
    </row>
    <row r="308" spans="3:9" ht="15.5" x14ac:dyDescent="0.35">
      <c r="C308" t="s">
        <v>304</v>
      </c>
      <c r="I308" s="5">
        <v>4000000000</v>
      </c>
    </row>
    <row r="309" spans="3:9" ht="15.5" x14ac:dyDescent="0.35">
      <c r="C309" t="s">
        <v>306</v>
      </c>
      <c r="I309" s="5">
        <v>36000000000</v>
      </c>
    </row>
  </sheetData>
  <pageMargins left="0.7" right="0.7" top="0.75" bottom="0.75" header="0.3" footer="0.3"/>
  <ignoredErrors>
    <ignoredError sqref="A1:Z310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Y35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1225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1226</v>
      </c>
      <c r="D2" s="2" vm="244">
        <f ca="1">IFERROR(_xlfn.STOCKHISTORY("XIDX:" &amp; $C$1, D3, , 0, 0, 1), "Libur")</f>
        <v>160</v>
      </c>
      <c r="H2" s="2" t="e" vm="2">
        <f>_FV(C2,"Price")</f>
        <v>#VALUE!</v>
      </c>
      <c r="I2" s="2" vm="125">
        <f t="shared" ref="I2:Y2" ca="1" si="0">IFERROR(_xlfn.STOCKHISTORY("XIDX:" &amp; $C$1, I1, , 0, 0, 1), "Libur")</f>
        <v>105</v>
      </c>
      <c r="J2" s="2" vm="330">
        <f t="shared" ca="1" si="0"/>
        <v>92</v>
      </c>
      <c r="K2" s="2" vm="331">
        <f t="shared" ca="1" si="0"/>
        <v>129</v>
      </c>
      <c r="L2" s="2" vm="315">
        <f t="shared" ca="1" si="0"/>
        <v>154</v>
      </c>
      <c r="M2" s="2" vm="332">
        <f t="shared" ca="1" si="0"/>
        <v>122</v>
      </c>
      <c r="N2" s="2" vm="333">
        <f t="shared" ca="1" si="0"/>
        <v>188</v>
      </c>
      <c r="O2" s="2" vm="334">
        <f t="shared" ca="1" si="0"/>
        <v>177</v>
      </c>
      <c r="P2" s="2" vm="71">
        <f t="shared" ca="1" si="0"/>
        <v>152</v>
      </c>
      <c r="Q2" s="2" vm="76">
        <f t="shared" ca="1" si="0"/>
        <v>210</v>
      </c>
      <c r="R2" s="2" vm="76">
        <f t="shared" ca="1" si="0"/>
        <v>210</v>
      </c>
      <c r="S2" s="2" vm="335">
        <f t="shared" ca="1" si="0"/>
        <v>334</v>
      </c>
      <c r="T2" s="2" vm="188">
        <f t="shared" ca="1" si="0"/>
        <v>335</v>
      </c>
      <c r="U2" s="2" vm="336">
        <f t="shared" ca="1" si="0"/>
        <v>215</v>
      </c>
      <c r="V2" s="2" vm="152">
        <f t="shared" ca="1" si="0"/>
        <v>370</v>
      </c>
      <c r="W2" s="2" vm="337">
        <f t="shared" ca="1" si="0"/>
        <v>350</v>
      </c>
      <c r="X2" s="2" vm="338">
        <f t="shared" ca="1" si="0"/>
        <v>385</v>
      </c>
      <c r="Y2" s="2" t="str">
        <f t="shared" ca="1" si="0"/>
        <v>Libur</v>
      </c>
    </row>
    <row r="3" spans="1:25" ht="15.5" x14ac:dyDescent="0.35">
      <c r="D3" s="1">
        <v>46111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2902668935000</v>
      </c>
      <c r="H4" s="2">
        <f>IFERROR(SUM(D4:G4)*(4/MAX(1,COUNT(D4:G4))),"")</f>
        <v>11610675740000</v>
      </c>
      <c r="I4" s="2">
        <f t="shared" ref="I4:Y4" si="1">IFERROR(INDEX(I51:I500,MATCH($C$4,$C$51:$C$500,0)),"")</f>
        <v>3566297529000</v>
      </c>
      <c r="J4" s="2">
        <f t="shared" si="1"/>
        <v>5576757087000</v>
      </c>
      <c r="K4" s="2">
        <f t="shared" si="1"/>
        <v>4676651899000</v>
      </c>
      <c r="L4" s="2">
        <f t="shared" si="1"/>
        <v>8663824988000</v>
      </c>
      <c r="M4" s="2">
        <f t="shared" si="1"/>
        <v>4256245345000</v>
      </c>
      <c r="N4" s="2">
        <f t="shared" si="1"/>
        <v>4956324696000</v>
      </c>
      <c r="O4" s="2">
        <f t="shared" si="1"/>
        <v>3792475607000</v>
      </c>
      <c r="P4" s="2">
        <f t="shared" si="1"/>
        <v>5035325429000</v>
      </c>
      <c r="Q4" s="2">
        <f t="shared" si="1"/>
        <v>7043036602000</v>
      </c>
      <c r="R4" s="2">
        <f t="shared" si="1"/>
        <v>6006952123000</v>
      </c>
      <c r="S4" s="2">
        <f t="shared" si="1"/>
        <v>5971581977000</v>
      </c>
      <c r="T4" s="2">
        <f t="shared" si="1"/>
        <v>5296565860000</v>
      </c>
      <c r="U4" s="2">
        <f t="shared" si="1"/>
        <v>4901191373000</v>
      </c>
      <c r="V4" s="2">
        <f t="shared" si="1"/>
        <v>4689429510000</v>
      </c>
      <c r="W4" s="2">
        <f t="shared" si="1"/>
        <v>3824099116000</v>
      </c>
      <c r="X4" s="2">
        <f t="shared" si="1"/>
        <v>1938719002217</v>
      </c>
      <c r="Y4" s="2">
        <f t="shared" si="1"/>
        <v>855952717759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216471908000</v>
      </c>
      <c r="H5" s="2">
        <f>IFERROR(SUM(D5:G5)*(4/MAX(1,COUNT(D5:G5))),"")</f>
        <v>865887632000</v>
      </c>
      <c r="I5" s="2">
        <f t="shared" ref="I5:Y5" si="2">IFERROR(INDEX(I51:I500,MATCH($C$5,$C$51:$C$500,0)),"")</f>
        <v>118038807000</v>
      </c>
      <c r="J5" s="2">
        <f t="shared" si="2"/>
        <v>637790277000</v>
      </c>
      <c r="K5" s="2">
        <f t="shared" si="2"/>
        <v>1084636749000</v>
      </c>
      <c r="L5" s="2">
        <f t="shared" si="2"/>
        <v>1797424397000</v>
      </c>
      <c r="M5" s="2">
        <f t="shared" si="2"/>
        <v>-711120731000</v>
      </c>
      <c r="N5" s="2">
        <f t="shared" si="2"/>
        <v>-225259315000</v>
      </c>
      <c r="O5" s="2">
        <f t="shared" si="2"/>
        <v>-135799572000</v>
      </c>
      <c r="P5" s="2">
        <f t="shared" si="2"/>
        <v>79594911000</v>
      </c>
      <c r="Q5" s="2">
        <f t="shared" si="2"/>
        <v>1360451892000</v>
      </c>
      <c r="R5" s="2">
        <f t="shared" si="2"/>
        <v>653101236000</v>
      </c>
      <c r="S5" s="2">
        <f t="shared" si="2"/>
        <v>810249232000</v>
      </c>
      <c r="T5" s="2">
        <f t="shared" si="2"/>
        <v>854935610000</v>
      </c>
      <c r="U5" s="2">
        <f t="shared" si="2"/>
        <v>851434537000</v>
      </c>
      <c r="V5" s="2">
        <f t="shared" si="2"/>
        <v>811726533000</v>
      </c>
      <c r="W5" s="2">
        <f t="shared" si="2"/>
        <v>581035725000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13707073058000</v>
      </c>
      <c r="H6" s="2">
        <f>IFERROR(INDEX(D6:G6,COUNT(D6:G6)),"")</f>
        <v>13707073058000</v>
      </c>
      <c r="I6" s="2">
        <f t="shared" ref="I6:Y6" si="3">IFERROR(INDEX(I51:I500,MATCH($C$6,$C$51:$C$500,0)),"")</f>
        <v>13672854663000</v>
      </c>
      <c r="J6" s="2">
        <f t="shared" si="3"/>
        <v>13783681637000</v>
      </c>
      <c r="K6" s="2">
        <f t="shared" si="3"/>
        <v>13451404486000</v>
      </c>
      <c r="L6" s="2">
        <f t="shared" si="3"/>
        <v>12469561080000</v>
      </c>
      <c r="M6" s="2">
        <f t="shared" si="3"/>
        <v>10539777680000</v>
      </c>
      <c r="N6" s="2">
        <f t="shared" si="3"/>
        <v>11355225034000</v>
      </c>
      <c r="O6" s="2">
        <f t="shared" si="3"/>
        <v>12835945610000</v>
      </c>
      <c r="P6" s="2">
        <f t="shared" si="3"/>
        <v>12207553479000</v>
      </c>
      <c r="Q6" s="2">
        <f t="shared" si="3"/>
        <v>11496977549000</v>
      </c>
      <c r="R6" s="2">
        <f t="shared" si="3"/>
        <v>9970762709000</v>
      </c>
      <c r="S6" s="2">
        <f t="shared" si="3"/>
        <v>9072668928000</v>
      </c>
      <c r="T6" s="2">
        <f t="shared" si="3"/>
        <v>8462884365000</v>
      </c>
      <c r="U6" s="2">
        <f t="shared" si="3"/>
        <v>7212683391000</v>
      </c>
      <c r="V6" s="2">
        <f t="shared" si="3"/>
        <v>6348903770000</v>
      </c>
      <c r="W6" s="2">
        <f t="shared" si="3"/>
        <v>5028730867000</v>
      </c>
      <c r="X6" s="2">
        <f t="shared" si="3"/>
        <v>4134903497813</v>
      </c>
      <c r="Y6" s="2">
        <f t="shared" si="3"/>
        <v>1393558541720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22.7</v>
      </c>
      <c r="H7" s="3">
        <f>IFERROR(INDEX(D7:G7,COUNT(D7:G7)),"")</f>
        <v>22.7</v>
      </c>
      <c r="I7" s="3">
        <f t="shared" ref="I7:Y7" si="4">IFERROR(INDEX(I51:I500,MATCH($C$7,$C$51:$C$500,0))/1000000000,"")</f>
        <v>22.7</v>
      </c>
      <c r="J7" s="3">
        <f t="shared" si="4"/>
        <v>22.7</v>
      </c>
      <c r="K7" s="3">
        <f t="shared" si="4"/>
        <v>22.7</v>
      </c>
      <c r="L7" s="3">
        <f t="shared" si="4"/>
        <v>22.7</v>
      </c>
      <c r="M7" s="3">
        <f t="shared" si="4"/>
        <v>22.7</v>
      </c>
      <c r="N7" s="3">
        <f t="shared" si="4"/>
        <v>22.7</v>
      </c>
      <c r="O7" s="3">
        <f t="shared" si="4"/>
        <v>19.36</v>
      </c>
      <c r="P7" s="3">
        <f t="shared" si="4"/>
        <v>19.36</v>
      </c>
      <c r="Q7" s="3">
        <f t="shared" si="4"/>
        <v>19.36</v>
      </c>
      <c r="R7" s="3">
        <f t="shared" si="4"/>
        <v>20.5</v>
      </c>
      <c r="S7" s="3">
        <f t="shared" si="4"/>
        <v>20.5</v>
      </c>
      <c r="T7" s="3">
        <f t="shared" si="4"/>
        <v>20.5</v>
      </c>
      <c r="U7" s="3">
        <f t="shared" si="4"/>
        <v>20.5</v>
      </c>
      <c r="V7" s="3">
        <f t="shared" si="4"/>
        <v>20.5</v>
      </c>
      <c r="W7" s="3">
        <f t="shared" si="4"/>
        <v>20.5</v>
      </c>
      <c r="X7" s="3">
        <f t="shared" si="4"/>
        <v>20.5</v>
      </c>
      <c r="Y7" s="3">
        <f t="shared" si="4"/>
        <v>0.15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1536000000000</v>
      </c>
      <c r="H8" s="2">
        <f>IFERROR(INDEX(D8:G8,COUNT(D8:G8)),"")</f>
        <v>1536000000000</v>
      </c>
      <c r="I8" s="2">
        <f t="shared" ref="I8:Y8" si="5">IFERROR(INDEX(I51:I500,MATCH($C$8,$C$51:$C$500,0)),"")</f>
        <v>-284000000000</v>
      </c>
      <c r="J8" s="2">
        <f t="shared" si="5"/>
        <v>1303000000000</v>
      </c>
      <c r="K8" s="2">
        <f t="shared" si="5"/>
        <v>870000000000</v>
      </c>
      <c r="L8" s="2">
        <f t="shared" si="5"/>
        <v>2398000000000</v>
      </c>
      <c r="M8" s="2">
        <f t="shared" si="5"/>
        <v>192000000000</v>
      </c>
      <c r="N8" s="2">
        <f t="shared" si="5"/>
        <v>237000000000</v>
      </c>
      <c r="O8" s="2">
        <f t="shared" si="5"/>
        <v>-483000000000</v>
      </c>
      <c r="P8" s="2">
        <f t="shared" si="5"/>
        <v>-2097000000000</v>
      </c>
      <c r="Q8" s="2">
        <f t="shared" si="5"/>
        <v>-1703000000000</v>
      </c>
      <c r="R8" s="2">
        <f t="shared" si="5"/>
        <v>-2019000000000</v>
      </c>
      <c r="S8" s="2">
        <f t="shared" si="5"/>
        <v>-1243000000000</v>
      </c>
      <c r="T8" s="2">
        <f t="shared" si="5"/>
        <v>-204000000000</v>
      </c>
      <c r="U8" s="2">
        <f t="shared" si="5"/>
        <v>43000000000</v>
      </c>
      <c r="V8" s="2">
        <f t="shared" si="5"/>
        <v>-178000000000</v>
      </c>
      <c r="W8" s="2">
        <f t="shared" si="5"/>
        <v>-1296000000000</v>
      </c>
      <c r="X8" s="2">
        <f t="shared" si="5"/>
        <v>-1173000000000</v>
      </c>
      <c r="Y8" s="2">
        <f t="shared" si="5"/>
        <v>-1016000000000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67.650000000000006</v>
      </c>
      <c r="H9" s="3">
        <f>IFERROR(INDEX(D9:G9,COUNT(D9:G9)),"")</f>
        <v>67.650000000000006</v>
      </c>
      <c r="I9" s="3">
        <f t="shared" ref="I9:Y9" si="6">IFERROR(INDEX(I51:I500,MATCH($C$9,$C$51:$C$500,0)),"")</f>
        <v>-12.51</v>
      </c>
      <c r="J9" s="3">
        <f t="shared" si="6"/>
        <v>57.39</v>
      </c>
      <c r="K9" s="3">
        <f t="shared" si="6"/>
        <v>38.31</v>
      </c>
      <c r="L9" s="3">
        <f t="shared" si="6"/>
        <v>105.62</v>
      </c>
      <c r="M9" s="3">
        <f t="shared" si="6"/>
        <v>8.48</v>
      </c>
      <c r="N9" s="3">
        <f t="shared" si="6"/>
        <v>10.42</v>
      </c>
      <c r="O9" s="3">
        <f t="shared" si="6"/>
        <v>-24.95</v>
      </c>
      <c r="P9" s="3">
        <f t="shared" si="6"/>
        <v>-108.3</v>
      </c>
      <c r="Q9" s="3">
        <f t="shared" si="6"/>
        <v>-87.95</v>
      </c>
      <c r="R9" s="3">
        <f t="shared" si="6"/>
        <v>-98.49</v>
      </c>
      <c r="S9" s="3">
        <f t="shared" si="6"/>
        <v>-60.64</v>
      </c>
      <c r="T9" s="3">
        <f t="shared" si="6"/>
        <v>-9.9499999999999993</v>
      </c>
      <c r="U9" s="3">
        <f t="shared" si="6"/>
        <v>2.1</v>
      </c>
      <c r="V9" s="3">
        <f t="shared" si="6"/>
        <v>-8.6999999999999993</v>
      </c>
      <c r="W9" s="3">
        <f t="shared" si="6"/>
        <v>-63.21</v>
      </c>
      <c r="X9" s="3">
        <f t="shared" si="6"/>
        <v>-57.24</v>
      </c>
      <c r="Y9" s="3">
        <f t="shared" si="6"/>
        <v>-6771.39</v>
      </c>
    </row>
    <row r="10" spans="1:25" ht="15.5" x14ac:dyDescent="0.35">
      <c r="C10" t="s">
        <v>17</v>
      </c>
      <c r="D10" s="3">
        <f ca="1">IFERROR(IF(D9=0,"",D2/D9),"")</f>
        <v>2.3651145602365111</v>
      </c>
      <c r="I10" s="3">
        <f t="shared" ref="I10:Y10" ca="1" si="7">IFERROR(IF(I9=0,"",I2/I9),"")</f>
        <v>-8.3932853717026372</v>
      </c>
      <c r="J10" s="3">
        <f t="shared" ca="1" si="7"/>
        <v>1.6030667363652205</v>
      </c>
      <c r="K10" s="3">
        <f t="shared" ca="1" si="7"/>
        <v>3.3672670321064992</v>
      </c>
      <c r="L10" s="3">
        <f t="shared" ca="1" si="7"/>
        <v>1.4580571861389888</v>
      </c>
      <c r="M10" s="3">
        <f t="shared" ca="1" si="7"/>
        <v>14.386792452830187</v>
      </c>
      <c r="N10" s="3">
        <f t="shared" ca="1" si="7"/>
        <v>18.042226487523994</v>
      </c>
      <c r="O10" s="3">
        <f t="shared" ca="1" si="7"/>
        <v>-7.0941883767535074</v>
      </c>
      <c r="P10" s="3">
        <f t="shared" ca="1" si="7"/>
        <v>-1.4035087719298247</v>
      </c>
      <c r="Q10" s="3">
        <f t="shared" ca="1" si="7"/>
        <v>-2.3877202956225125</v>
      </c>
      <c r="R10" s="3">
        <f t="shared" ca="1" si="7"/>
        <v>-2.1321961620469083</v>
      </c>
      <c r="S10" s="3">
        <f t="shared" ca="1" si="7"/>
        <v>-5.5079155672823221</v>
      </c>
      <c r="T10" s="3">
        <f t="shared" ca="1" si="7"/>
        <v>-33.668341708542719</v>
      </c>
      <c r="U10" s="3">
        <f t="shared" ca="1" si="7"/>
        <v>102.38095238095238</v>
      </c>
      <c r="V10" s="3">
        <f t="shared" ca="1" si="7"/>
        <v>-42.52873563218391</v>
      </c>
      <c r="W10" s="3">
        <f t="shared" ca="1" si="7"/>
        <v>-5.5370985603543739</v>
      </c>
      <c r="X10" s="3">
        <f t="shared" ca="1" si="7"/>
        <v>-6.7260656883298386</v>
      </c>
      <c r="Y10" s="3" t="str">
        <f t="shared" ca="1" si="7"/>
        <v/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1081738048000</v>
      </c>
      <c r="H11" s="2">
        <f>IFERROR(INDEX(D11:G11,COUNT(D11:G11)),"")</f>
        <v>1081738048000</v>
      </c>
      <c r="I11" s="2">
        <f t="shared" ref="I11:Y11" si="8">IFERROR(INDEX(I51:I500,MATCH($C$11,$C$51:$C$500,0)),"")</f>
        <v>844012800000</v>
      </c>
      <c r="J11" s="2">
        <f t="shared" si="8"/>
        <v>983786099000</v>
      </c>
      <c r="K11" s="2">
        <f t="shared" si="8"/>
        <v>768367982000</v>
      </c>
      <c r="L11" s="2">
        <f t="shared" si="8"/>
        <v>1099206717000</v>
      </c>
      <c r="M11" s="2">
        <f t="shared" si="8"/>
        <v>1062242703000</v>
      </c>
      <c r="N11" s="2">
        <f t="shared" si="8"/>
        <v>844705788000</v>
      </c>
      <c r="O11" s="2">
        <f t="shared" si="8"/>
        <v>849718766000</v>
      </c>
      <c r="P11" s="2">
        <f t="shared" si="8"/>
        <v>845979035000</v>
      </c>
      <c r="Q11" s="2">
        <f t="shared" si="8"/>
        <v>2297047219000</v>
      </c>
      <c r="R11" s="2">
        <f t="shared" si="8"/>
        <v>1172966926000</v>
      </c>
      <c r="S11" s="2">
        <f t="shared" si="8"/>
        <v>2894283235000</v>
      </c>
      <c r="T11" s="2">
        <f t="shared" si="8"/>
        <v>4336362908000</v>
      </c>
      <c r="U11" s="2">
        <f t="shared" si="8"/>
        <v>3177138834000</v>
      </c>
      <c r="V11" s="2">
        <f t="shared" si="8"/>
        <v>2225099936000</v>
      </c>
      <c r="W11" s="2">
        <f t="shared" si="8"/>
        <v>1834227199000</v>
      </c>
      <c r="X11" s="2">
        <f t="shared" si="8"/>
        <v>1869837911826</v>
      </c>
      <c r="Y11" s="2">
        <f t="shared" si="8"/>
        <v>388519496182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4011000000000</v>
      </c>
      <c r="H12" s="2">
        <f>IFERROR(INDEX(D12:G12,COUNT(D12:G12)),"")</f>
        <v>4011000000000</v>
      </c>
      <c r="I12" s="2">
        <f t="shared" ref="I12:Y12" si="9">IFERROR(INDEX(I51:I500,MATCH($C$12,$C$51:$C$500,0)),"")</f>
        <v>4517000000000</v>
      </c>
      <c r="J12" s="2">
        <f t="shared" si="9"/>
        <v>4651000000000</v>
      </c>
      <c r="K12" s="2">
        <f t="shared" si="9"/>
        <v>6744000000000</v>
      </c>
      <c r="L12" s="2">
        <f t="shared" si="9"/>
        <v>7363000000000</v>
      </c>
      <c r="M12" s="2">
        <f t="shared" si="9"/>
        <v>9090000000000</v>
      </c>
      <c r="N12" s="2">
        <f t="shared" si="9"/>
        <v>9219000000000</v>
      </c>
      <c r="O12" s="2">
        <f t="shared" si="9"/>
        <v>9128000000000</v>
      </c>
      <c r="P12" s="2">
        <f t="shared" si="9"/>
        <v>9560000000000</v>
      </c>
      <c r="Q12" s="2">
        <f t="shared" si="9"/>
        <v>6936000000000</v>
      </c>
      <c r="R12" s="2">
        <f t="shared" si="9"/>
        <v>5340000000000</v>
      </c>
      <c r="S12" s="2">
        <f t="shared" si="9"/>
        <v>3422000000000</v>
      </c>
      <c r="T12" s="2">
        <f t="shared" si="9"/>
        <v>2150000000000</v>
      </c>
      <c r="U12" s="2">
        <f t="shared" si="9"/>
        <v>2281000000000</v>
      </c>
      <c r="V12" s="2">
        <f t="shared" si="9"/>
        <v>2260000000000</v>
      </c>
      <c r="W12" s="2">
        <f t="shared" si="9"/>
        <v>1595000000000</v>
      </c>
      <c r="X12" s="2">
        <f t="shared" si="9"/>
        <v>76000000000</v>
      </c>
      <c r="Y12" s="2">
        <f t="shared" si="9"/>
        <v>1286000000000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5093000000000</v>
      </c>
      <c r="H13" s="2">
        <f>IFERROR(INDEX(D13:G13,COUNT(D13:G13)),"")</f>
        <v>5093000000000</v>
      </c>
      <c r="I13" s="2">
        <f t="shared" ref="I13:Y13" si="10">IFERROR(INDEX(I51:I500,MATCH($C$13,$C$51:$C$500,0)),"")</f>
        <v>5361000000000</v>
      </c>
      <c r="J13" s="2">
        <f t="shared" si="10"/>
        <v>5635000000000</v>
      </c>
      <c r="K13" s="2">
        <f t="shared" si="10"/>
        <v>7512000000000</v>
      </c>
      <c r="L13" s="2">
        <f t="shared" si="10"/>
        <v>8462000000000</v>
      </c>
      <c r="M13" s="2">
        <f t="shared" si="10"/>
        <v>10152000000000</v>
      </c>
      <c r="N13" s="2">
        <f t="shared" si="10"/>
        <v>10063000000000</v>
      </c>
      <c r="O13" s="2">
        <f t="shared" si="10"/>
        <v>9977000000000</v>
      </c>
      <c r="P13" s="2">
        <f t="shared" si="10"/>
        <v>10406000000000</v>
      </c>
      <c r="Q13" s="2">
        <f t="shared" si="10"/>
        <v>9233000000000</v>
      </c>
      <c r="R13" s="2">
        <f t="shared" si="10"/>
        <v>6513000000000</v>
      </c>
      <c r="S13" s="2">
        <f t="shared" si="10"/>
        <v>6316000000000</v>
      </c>
      <c r="T13" s="2">
        <f t="shared" si="10"/>
        <v>6486000000000</v>
      </c>
      <c r="U13" s="2">
        <f t="shared" si="10"/>
        <v>5458000000000</v>
      </c>
      <c r="V13" s="2">
        <f t="shared" si="10"/>
        <v>4485000000000</v>
      </c>
      <c r="W13" s="2">
        <f t="shared" si="10"/>
        <v>3429000000000</v>
      </c>
      <c r="X13" s="2">
        <f t="shared" si="10"/>
        <v>1946000000000</v>
      </c>
      <c r="Y13" s="2">
        <f t="shared" si="10"/>
        <v>1675000000000</v>
      </c>
    </row>
    <row r="14" spans="1:25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Y14" si="11">IFERROR(INDEX(I51:I500,MATCH($C$14,$C$51:$C$500,0)),"")</f>
        <v>-474255475000</v>
      </c>
      <c r="J14" s="2">
        <f t="shared" si="11"/>
        <v>-676765385000</v>
      </c>
      <c r="K14" s="2">
        <f t="shared" si="11"/>
        <v>-664441704000</v>
      </c>
      <c r="L14" s="2">
        <f t="shared" si="11"/>
        <v>-961608856000</v>
      </c>
      <c r="M14" s="2">
        <f t="shared" si="11"/>
        <v>-1000757691000</v>
      </c>
      <c r="N14" s="2">
        <f t="shared" si="11"/>
        <v>-883190462000</v>
      </c>
      <c r="O14" s="2">
        <f t="shared" si="11"/>
        <v>-968104816000</v>
      </c>
      <c r="P14" s="2">
        <f t="shared" si="11"/>
        <v>-849366237000</v>
      </c>
      <c r="Q14" s="2">
        <f t="shared" si="11"/>
        <v>-795650074000</v>
      </c>
      <c r="R14" s="2">
        <f t="shared" si="11"/>
        <v>-674223816000</v>
      </c>
      <c r="S14" s="2">
        <f t="shared" si="11"/>
        <v>-683405853000</v>
      </c>
      <c r="T14" s="2">
        <f t="shared" si="11"/>
        <v>-613844904000</v>
      </c>
      <c r="U14" s="2">
        <f t="shared" si="11"/>
        <v>-476950569000</v>
      </c>
      <c r="V14" s="2">
        <f t="shared" si="11"/>
        <v>-378462634000</v>
      </c>
      <c r="W14" s="2">
        <f t="shared" si="11"/>
        <v>-123237957000</v>
      </c>
      <c r="X14" s="2">
        <f t="shared" si="11"/>
        <v>-13024550396</v>
      </c>
      <c r="Y14" s="2">
        <f t="shared" si="11"/>
        <v>-447469000</v>
      </c>
    </row>
    <row r="15" spans="1:25" ht="15.5" x14ac:dyDescent="0.35">
      <c r="C15" t="s">
        <v>27</v>
      </c>
      <c r="D15" s="2">
        <f>IFERROR(INDEX(D51:D500,MATCH($C$15,$C$51:$C$500,0)),"")</f>
        <v>-704000</v>
      </c>
      <c r="H15" s="2">
        <f>IFERROR(SUM(D15:G15)*(4/MAX(1,COUNT(D15:G15))),"")</f>
        <v>-2816000</v>
      </c>
      <c r="I15" s="2">
        <f t="shared" ref="I15:Y15" si="12">IFERROR(INDEX(I51:I500,MATCH($C$15,$C$51:$C$500,0)),"")</f>
        <v>-9356960000</v>
      </c>
      <c r="J15" s="2">
        <f t="shared" si="12"/>
        <v>-38929481000</v>
      </c>
      <c r="K15" s="2">
        <f t="shared" si="12"/>
        <v>-60291200000</v>
      </c>
      <c r="L15" s="2">
        <f t="shared" si="12"/>
        <v>-55781932000</v>
      </c>
      <c r="M15" s="2">
        <f t="shared" si="12"/>
        <v>-27600998000</v>
      </c>
      <c r="N15" s="2">
        <f t="shared" si="12"/>
        <v>-26867553000</v>
      </c>
      <c r="O15" s="2">
        <f t="shared" si="12"/>
        <v>-10409652000</v>
      </c>
      <c r="P15" s="2">
        <f t="shared" si="12"/>
        <v>-3008420000</v>
      </c>
      <c r="Q15" s="2">
        <f t="shared" si="12"/>
        <v>-299175738000</v>
      </c>
      <c r="R15" s="2">
        <f t="shared" si="12"/>
        <v>-21196803000</v>
      </c>
      <c r="S15" s="2">
        <f t="shared" si="12"/>
        <v>-22157498000</v>
      </c>
      <c r="T15" s="2">
        <f t="shared" si="12"/>
        <v>-245821925000</v>
      </c>
      <c r="U15" s="2">
        <f t="shared" si="12"/>
        <v>-246935022000</v>
      </c>
      <c r="V15" s="2">
        <f t="shared" si="12"/>
        <v>-256255978000</v>
      </c>
      <c r="W15" s="2">
        <f t="shared" si="12"/>
        <v>-203321472000</v>
      </c>
      <c r="X15" s="2">
        <f t="shared" si="12"/>
        <v>-100675781750</v>
      </c>
      <c r="Y15" s="2">
        <f t="shared" si="12"/>
        <v>-42449379288</v>
      </c>
    </row>
    <row r="16" spans="1:25" ht="15.5" x14ac:dyDescent="0.35">
      <c r="C16" t="s">
        <v>28</v>
      </c>
      <c r="D16" s="2">
        <f>IFERROR(INDEX(D51:D500,MATCH($C$16,$C$51:$C$500,0)),"")</f>
        <v>513815256000</v>
      </c>
      <c r="H16" s="2">
        <f>IFERROR(SUM(D16:G16)*(4/MAX(1,COUNT(D16:G16))),"")</f>
        <v>2055261024000</v>
      </c>
      <c r="I16" s="2">
        <f t="shared" ref="I16:Y16" si="13">IFERROR(INDEX(I51:I500,MATCH($C$16,$C$51:$C$500,0)),"")</f>
        <v>248665907000</v>
      </c>
      <c r="J16" s="2">
        <f t="shared" si="13"/>
        <v>809455821000</v>
      </c>
      <c r="K16" s="2">
        <f t="shared" si="13"/>
        <v>1224809967000</v>
      </c>
      <c r="L16" s="2">
        <f t="shared" si="13"/>
        <v>2324692325000</v>
      </c>
      <c r="M16" s="2">
        <f t="shared" si="13"/>
        <v>-457626634000</v>
      </c>
      <c r="N16" s="2">
        <f t="shared" si="13"/>
        <v>207012241000</v>
      </c>
      <c r="O16" s="2">
        <f t="shared" si="13"/>
        <v>131221349000</v>
      </c>
      <c r="P16" s="2">
        <f t="shared" si="13"/>
        <v>196738712000</v>
      </c>
      <c r="Q16" s="2">
        <f t="shared" si="13"/>
        <v>2181757138000</v>
      </c>
      <c r="R16" s="2">
        <f t="shared" si="13"/>
        <v>960933911000</v>
      </c>
      <c r="S16" s="2">
        <f t="shared" si="13"/>
        <v>1138920945000</v>
      </c>
      <c r="T16" s="2">
        <f t="shared" si="13"/>
        <v>1229697293000</v>
      </c>
      <c r="U16" s="2">
        <f t="shared" si="13"/>
        <v>1177175519000</v>
      </c>
      <c r="V16" s="2">
        <f t="shared" si="13"/>
        <v>1097546731000</v>
      </c>
      <c r="W16" s="2">
        <f t="shared" si="13"/>
        <v>888224228000</v>
      </c>
      <c r="X16" s="2">
        <f t="shared" si="13"/>
        <v>383258294631</v>
      </c>
      <c r="Y16" s="2">
        <f t="shared" si="13"/>
        <v>70281358021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</row>
    <row r="19" spans="1:25" ht="15.5" x14ac:dyDescent="0.35">
      <c r="A19" t="s">
        <v>49</v>
      </c>
      <c r="C19" t="s">
        <v>50</v>
      </c>
    </row>
    <row r="20" spans="1:25" ht="15.5" x14ac:dyDescent="0.35">
      <c r="A20" t="s">
        <v>51</v>
      </c>
      <c r="C20" t="s">
        <v>52</v>
      </c>
      <c r="D20" s="2">
        <f ca="1">IFERROR(D21*D2,"")</f>
        <v>3632000000000</v>
      </c>
      <c r="H20" s="2" t="str">
        <f t="shared" ref="H20:Y20" si="14">IFERROR(H21*H2,"")</f>
        <v/>
      </c>
      <c r="I20" s="2">
        <f t="shared" ca="1" si="14"/>
        <v>2383500000000</v>
      </c>
      <c r="J20" s="2">
        <f t="shared" ca="1" si="14"/>
        <v>2088400000000</v>
      </c>
      <c r="K20" s="2">
        <f t="shared" ca="1" si="14"/>
        <v>2928300000000</v>
      </c>
      <c r="L20" s="2">
        <f t="shared" ca="1" si="14"/>
        <v>3495800000000</v>
      </c>
      <c r="M20" s="2">
        <f t="shared" ca="1" si="14"/>
        <v>2769400000000</v>
      </c>
      <c r="N20" s="2">
        <f t="shared" ca="1" si="14"/>
        <v>4267600000000</v>
      </c>
      <c r="O20" s="2">
        <f t="shared" ca="1" si="14"/>
        <v>3426720000000</v>
      </c>
      <c r="P20" s="2">
        <f t="shared" ca="1" si="14"/>
        <v>2942720000000</v>
      </c>
      <c r="Q20" s="2">
        <f t="shared" ca="1" si="14"/>
        <v>4065600000000</v>
      </c>
      <c r="R20" s="2">
        <f t="shared" ca="1" si="14"/>
        <v>4305000000000</v>
      </c>
      <c r="S20" s="2">
        <f t="shared" ca="1" si="14"/>
        <v>6847000000000</v>
      </c>
      <c r="T20" s="2">
        <f t="shared" ca="1" si="14"/>
        <v>6867500000000</v>
      </c>
      <c r="U20" s="2">
        <f t="shared" ca="1" si="14"/>
        <v>4407500000000</v>
      </c>
      <c r="V20" s="2">
        <f t="shared" ca="1" si="14"/>
        <v>7585000000000</v>
      </c>
      <c r="W20" s="2">
        <f t="shared" ca="1" si="14"/>
        <v>7175000000000</v>
      </c>
      <c r="X20" s="2">
        <f t="shared" ca="1" si="14"/>
        <v>7892500000000</v>
      </c>
      <c r="Y20" s="2" t="str">
        <f t="shared" ca="1" si="14"/>
        <v/>
      </c>
    </row>
    <row r="21" spans="1:25" ht="15.5" x14ac:dyDescent="0.35">
      <c r="C21" t="s">
        <v>11</v>
      </c>
      <c r="D21" s="2">
        <f>IFERROR(INDEX(D51:D500,MATCH($C$7,$C$51:$C$500,0)),"")</f>
        <v>22700000000</v>
      </c>
      <c r="H21" s="2">
        <f>IFERROR(INDEX(D21:G21,COUNT(D21:G21)),"")</f>
        <v>22700000000</v>
      </c>
      <c r="I21" s="2">
        <f t="shared" ref="I21:Y21" si="15">IFERROR(INDEX(I51:I500,MATCH($C$7,$C$51:$C$500,0)),"")</f>
        <v>22700000000</v>
      </c>
      <c r="J21" s="2">
        <f t="shared" si="15"/>
        <v>22700000000</v>
      </c>
      <c r="K21" s="2">
        <f t="shared" si="15"/>
        <v>22700000000</v>
      </c>
      <c r="L21" s="2">
        <f t="shared" si="15"/>
        <v>22700000000</v>
      </c>
      <c r="M21" s="2">
        <f t="shared" si="15"/>
        <v>22700000000</v>
      </c>
      <c r="N21" s="2">
        <f t="shared" si="15"/>
        <v>22700000000</v>
      </c>
      <c r="O21" s="2">
        <f t="shared" si="15"/>
        <v>19360000000</v>
      </c>
      <c r="P21" s="2">
        <f t="shared" si="15"/>
        <v>19360000000</v>
      </c>
      <c r="Q21" s="2">
        <f t="shared" si="15"/>
        <v>19360000000</v>
      </c>
      <c r="R21" s="2">
        <f t="shared" si="15"/>
        <v>20500000000</v>
      </c>
      <c r="S21" s="2">
        <f t="shared" si="15"/>
        <v>20500000000</v>
      </c>
      <c r="T21" s="2">
        <f t="shared" si="15"/>
        <v>20500000000</v>
      </c>
      <c r="U21" s="2">
        <f t="shared" si="15"/>
        <v>20500000000</v>
      </c>
      <c r="V21" s="2">
        <f t="shared" si="15"/>
        <v>20500000000</v>
      </c>
      <c r="W21" s="2">
        <f t="shared" si="15"/>
        <v>20500000000</v>
      </c>
      <c r="X21" s="2">
        <f t="shared" si="15"/>
        <v>20500000000</v>
      </c>
      <c r="Y21" s="2">
        <f t="shared" si="15"/>
        <v>150000000</v>
      </c>
    </row>
    <row r="23" spans="1:25" ht="15.5" x14ac:dyDescent="0.35">
      <c r="B23" t="s">
        <v>53</v>
      </c>
      <c r="C23" t="s">
        <v>54</v>
      </c>
      <c r="D23" s="3">
        <f>IFERROR(D5/D6*100,"")</f>
        <v>1.5792715708453766</v>
      </c>
      <c r="H23" s="3">
        <f t="shared" ref="H23:Y23" si="16">IFERROR(H5/H6*100,"")</f>
        <v>6.3170862833815065</v>
      </c>
      <c r="I23" s="3">
        <f t="shared" si="16"/>
        <v>0.863307699155348</v>
      </c>
      <c r="J23" s="3">
        <f t="shared" si="16"/>
        <v>4.6271402212886148</v>
      </c>
      <c r="K23" s="3">
        <f t="shared" si="16"/>
        <v>8.06337174775223</v>
      </c>
      <c r="L23" s="3">
        <f t="shared" si="16"/>
        <v>14.414496111518304</v>
      </c>
      <c r="M23" s="3">
        <f t="shared" si="16"/>
        <v>-6.747018320409202</v>
      </c>
      <c r="N23" s="3">
        <f t="shared" si="16"/>
        <v>-1.9837503380648547</v>
      </c>
      <c r="O23" s="3">
        <f t="shared" si="16"/>
        <v>-1.0579631304623454</v>
      </c>
      <c r="P23" s="3">
        <f t="shared" si="16"/>
        <v>0.65201361711765471</v>
      </c>
      <c r="Q23" s="3">
        <f t="shared" si="16"/>
        <v>11.833126456077418</v>
      </c>
      <c r="R23" s="3">
        <f t="shared" si="16"/>
        <v>6.5501632629416138</v>
      </c>
      <c r="S23" s="3">
        <f t="shared" si="16"/>
        <v>8.9306601886399175</v>
      </c>
      <c r="T23" s="3">
        <f t="shared" si="16"/>
        <v>10.102177616130053</v>
      </c>
      <c r="U23" s="3">
        <f t="shared" si="16"/>
        <v>11.804684759384026</v>
      </c>
      <c r="V23" s="3">
        <f t="shared" si="16"/>
        <v>12.785302193988048</v>
      </c>
      <c r="W23" s="3">
        <f t="shared" si="16"/>
        <v>11.554321365912145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55</v>
      </c>
      <c r="D24" s="4">
        <f>IFERROR(_xlfn.RRI(5,I23,D23),"")</f>
        <v>0.12838743294103061</v>
      </c>
      <c r="H24" s="4" t="str">
        <f t="shared" ref="H24:Y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0.6536820157077432</v>
      </c>
      <c r="L24" s="4">
        <f t="shared" si="17"/>
        <v>4.0255431191896562E-2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-0.43967441345739078</v>
      </c>
      <c r="Q24" s="4">
        <f t="shared" si="17"/>
        <v>-1.5359485180947874E-2</v>
      </c>
      <c r="R24" s="4">
        <f t="shared" si="17"/>
        <v>-0.10730821856321693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56</v>
      </c>
      <c r="C25" t="s">
        <v>57</v>
      </c>
      <c r="D25" s="3">
        <f>IFERROR(INDEX(D51:D500,MATCH($A$25,$C$51:$C$500,0)),"")</f>
        <v>9.56</v>
      </c>
      <c r="H25" s="3">
        <f>IFERROR(INDEX(D25:G25,COUNT(D25:G25)),"")</f>
        <v>9.56</v>
      </c>
      <c r="I25" s="3">
        <f t="shared" ref="I25:Y25" si="18">IFERROR(INDEX(I51:I500,MATCH($C$25,$C$51:$C$500,0)),"")</f>
        <v>4.97</v>
      </c>
      <c r="J25" s="3">
        <f t="shared" si="18"/>
        <v>27.92</v>
      </c>
      <c r="K25" s="3">
        <f t="shared" si="18"/>
        <v>47.7</v>
      </c>
      <c r="L25" s="3">
        <f t="shared" si="18"/>
        <v>87.88</v>
      </c>
      <c r="M25" s="3">
        <f t="shared" si="18"/>
        <v>-28.65</v>
      </c>
      <c r="N25" s="3">
        <f t="shared" si="18"/>
        <v>-6.03</v>
      </c>
      <c r="O25" s="3">
        <f t="shared" si="18"/>
        <v>-0.45</v>
      </c>
      <c r="P25" s="3">
        <f t="shared" si="18"/>
        <v>1.53</v>
      </c>
      <c r="Q25" s="3">
        <f t="shared" si="18"/>
        <v>70.83</v>
      </c>
      <c r="R25" s="3">
        <f t="shared" si="18"/>
        <v>30.82</v>
      </c>
      <c r="S25" s="3">
        <f t="shared" si="18"/>
        <v>39.46</v>
      </c>
      <c r="T25" s="3">
        <f t="shared" si="18"/>
        <v>41.7</v>
      </c>
      <c r="U25" s="3">
        <f t="shared" si="18"/>
        <v>41.53</v>
      </c>
      <c r="V25" s="3">
        <f t="shared" si="18"/>
        <v>39.590000000000003</v>
      </c>
      <c r="W25" s="3">
        <f t="shared" si="18"/>
        <v>28.34</v>
      </c>
      <c r="X25" s="3">
        <f t="shared" si="18"/>
        <v>13.78</v>
      </c>
      <c r="Y25" s="3">
        <f t="shared" si="18"/>
        <v>185.55</v>
      </c>
    </row>
    <row r="26" spans="1:25" ht="15.5" x14ac:dyDescent="0.35">
      <c r="C26" t="s">
        <v>58</v>
      </c>
      <c r="D26" s="4">
        <f>IFERROR(_xlfn.RRI(5,I25,D25),"")</f>
        <v>0.13977808068527109</v>
      </c>
      <c r="H26" s="4" t="str">
        <f t="shared" ref="H26:Y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0.98959824714513145</v>
      </c>
      <c r="L26" s="4">
        <f t="shared" si="19"/>
        <v>4.4081886312892005E-2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-0.48326735425474665</v>
      </c>
      <c r="Q26" s="4">
        <f t="shared" si="19"/>
        <v>0.12337912137060392</v>
      </c>
      <c r="R26" s="4">
        <f t="shared" si="19"/>
        <v>1.6919458883862371E-2</v>
      </c>
      <c r="S26" s="4">
        <f t="shared" si="19"/>
        <v>0.23418871958322152</v>
      </c>
      <c r="T26" s="4">
        <f t="shared" si="19"/>
        <v>-0.25811768368330534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59</v>
      </c>
      <c r="D27" s="3">
        <f>IFERROR(D4/D21,"")</f>
        <v>127.8708781938326</v>
      </c>
      <c r="H27" s="3">
        <f t="shared" ref="H27:Y27" si="20">IFERROR(H4/H21,"")</f>
        <v>511.48351277533038</v>
      </c>
      <c r="I27" s="3">
        <f t="shared" si="20"/>
        <v>157.10561801762114</v>
      </c>
      <c r="J27" s="3">
        <f t="shared" si="20"/>
        <v>245.67211837004405</v>
      </c>
      <c r="K27" s="3">
        <f t="shared" si="20"/>
        <v>206.01990744493392</v>
      </c>
      <c r="L27" s="3">
        <f t="shared" si="20"/>
        <v>381.66629903083702</v>
      </c>
      <c r="M27" s="3">
        <f t="shared" si="20"/>
        <v>187.4997949339207</v>
      </c>
      <c r="N27" s="3">
        <f t="shared" si="20"/>
        <v>218.34029497797357</v>
      </c>
      <c r="O27" s="3">
        <f t="shared" si="20"/>
        <v>195.89233507231404</v>
      </c>
      <c r="P27" s="3">
        <f t="shared" si="20"/>
        <v>260.08912339876031</v>
      </c>
      <c r="Q27" s="3">
        <f t="shared" si="20"/>
        <v>363.79321291322316</v>
      </c>
      <c r="R27" s="3">
        <f t="shared" si="20"/>
        <v>293.02205478048779</v>
      </c>
      <c r="S27" s="3">
        <f t="shared" si="20"/>
        <v>291.29668180487806</v>
      </c>
      <c r="T27" s="3">
        <f t="shared" si="20"/>
        <v>258.36906634146339</v>
      </c>
      <c r="U27" s="3">
        <f t="shared" si="20"/>
        <v>239.082506</v>
      </c>
      <c r="V27" s="3">
        <f t="shared" si="20"/>
        <v>228.75265902439025</v>
      </c>
      <c r="W27" s="3">
        <f t="shared" si="20"/>
        <v>186.54142029268291</v>
      </c>
      <c r="X27" s="3">
        <f t="shared" si="20"/>
        <v>94.571658644731713</v>
      </c>
      <c r="Y27" s="3">
        <f t="shared" si="20"/>
        <v>5706.3514517266667</v>
      </c>
    </row>
    <row r="28" spans="1:25" ht="15.5" x14ac:dyDescent="0.35">
      <c r="C28" t="s">
        <v>60</v>
      </c>
      <c r="D28" s="4">
        <f>IFERROR(_xlfn.RRI(5,I27,D27),"")</f>
        <v>-4.0343108360310409E-2</v>
      </c>
      <c r="H28" s="4">
        <f t="shared" ref="H28:Y28" si="21">IFERROR(_xlfn.RRI(5,M27,H27),"")</f>
        <v>0.22226723083401922</v>
      </c>
      <c r="I28" s="4">
        <f t="shared" si="21"/>
        <v>-6.3707456901570425E-2</v>
      </c>
      <c r="J28" s="4">
        <f t="shared" si="21"/>
        <v>4.6327610184719648E-2</v>
      </c>
      <c r="K28" s="4">
        <f t="shared" si="21"/>
        <v>-4.5540732093414582E-2</v>
      </c>
      <c r="L28" s="4">
        <f t="shared" si="21"/>
        <v>9.6383635583536797E-3</v>
      </c>
      <c r="M28" s="4">
        <f t="shared" si="21"/>
        <v>-8.5423374674499564E-2</v>
      </c>
      <c r="N28" s="4">
        <f t="shared" si="21"/>
        <v>-5.6026785973802284E-2</v>
      </c>
      <c r="O28" s="4">
        <f t="shared" si="21"/>
        <v>-5.3860039418101024E-2</v>
      </c>
      <c r="P28" s="4">
        <f t="shared" si="21"/>
        <v>1.6985775015731841E-2</v>
      </c>
      <c r="Q28" s="4">
        <f t="shared" si="21"/>
        <v>9.7230037615460008E-2</v>
      </c>
      <c r="R28" s="4">
        <f t="shared" si="21"/>
        <v>9.4523287140921175E-2</v>
      </c>
      <c r="S28" s="4">
        <f t="shared" si="21"/>
        <v>0.25231881727484939</v>
      </c>
      <c r="T28" s="4">
        <f t="shared" si="21"/>
        <v>-0.46151154088654223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32" spans="1:25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517.98</v>
      </c>
      <c r="H32" s="3">
        <f>IFERROR(INDEX(D32:G32,COUNT(D32:G32)),"")</f>
        <v>517.98</v>
      </c>
      <c r="I32" s="3">
        <f t="shared" ref="I32:Y32" si="22">IFERROR(INDEX(I51:I500,MATCH($C$32,$C$51:$C$500,0)),"")</f>
        <v>508.44</v>
      </c>
      <c r="J32" s="3">
        <f t="shared" si="22"/>
        <v>495.55</v>
      </c>
      <c r="K32" s="3">
        <f t="shared" si="22"/>
        <v>471.21</v>
      </c>
      <c r="L32" s="3">
        <f t="shared" si="22"/>
        <v>423.42</v>
      </c>
      <c r="M32" s="3">
        <f t="shared" si="22"/>
        <v>344.24</v>
      </c>
      <c r="N32" s="3">
        <f t="shared" si="22"/>
        <v>376.43</v>
      </c>
      <c r="O32" s="3">
        <f t="shared" si="22"/>
        <v>487.92</v>
      </c>
      <c r="P32" s="3">
        <f t="shared" si="22"/>
        <v>457.68</v>
      </c>
      <c r="Q32" s="3">
        <f t="shared" si="22"/>
        <v>453.57</v>
      </c>
      <c r="R32" s="3">
        <f t="shared" si="22"/>
        <v>366.26</v>
      </c>
      <c r="S32" s="3">
        <f t="shared" si="22"/>
        <v>332.16</v>
      </c>
      <c r="T32" s="3">
        <f t="shared" si="22"/>
        <v>314.27999999999997</v>
      </c>
      <c r="U32" s="3">
        <f t="shared" si="22"/>
        <v>280.75</v>
      </c>
      <c r="V32" s="3">
        <f t="shared" si="22"/>
        <v>245.14</v>
      </c>
      <c r="W32" s="3">
        <f t="shared" si="22"/>
        <v>210.51</v>
      </c>
      <c r="X32" s="3">
        <f t="shared" si="22"/>
        <v>187.86</v>
      </c>
      <c r="Y32" s="3">
        <f t="shared" si="22"/>
        <v>8563.81</v>
      </c>
    </row>
    <row r="33" spans="1:25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0.31</v>
      </c>
      <c r="H33" s="3">
        <f>IFERROR(INDEX(D33:G33,COUNT(D33:G33)),"")</f>
        <v>0.31</v>
      </c>
      <c r="I33" s="3">
        <f t="shared" ref="I33:Y33" si="23">IFERROR(INDEX(I51:I500,MATCH($C$33,$C$51:$C$500,0)),"")</f>
        <v>0.21</v>
      </c>
      <c r="J33" s="3">
        <f t="shared" si="23"/>
        <v>0.19</v>
      </c>
      <c r="K33" s="3">
        <f t="shared" si="23"/>
        <v>0.27</v>
      </c>
      <c r="L33" s="3">
        <f t="shared" si="23"/>
        <v>0.36</v>
      </c>
      <c r="M33" s="3">
        <f t="shared" si="23"/>
        <v>0.35</v>
      </c>
      <c r="N33" s="3">
        <f t="shared" si="23"/>
        <v>0.5</v>
      </c>
      <c r="O33" s="3">
        <f t="shared" si="23"/>
        <v>0.36</v>
      </c>
      <c r="P33" s="3">
        <f t="shared" si="23"/>
        <v>0.33</v>
      </c>
      <c r="Q33" s="3">
        <f t="shared" si="23"/>
        <v>0.46</v>
      </c>
      <c r="R33" s="3">
        <f t="shared" si="23"/>
        <v>0.56999999999999995</v>
      </c>
      <c r="S33" s="3">
        <f t="shared" si="23"/>
        <v>1.01</v>
      </c>
      <c r="T33" s="3">
        <f t="shared" si="23"/>
        <v>1.07</v>
      </c>
      <c r="U33" s="3">
        <f t="shared" si="23"/>
        <v>0.77</v>
      </c>
      <c r="V33" s="3">
        <f t="shared" si="23"/>
        <v>1.51</v>
      </c>
      <c r="W33" s="3">
        <f t="shared" si="23"/>
        <v>1.66</v>
      </c>
      <c r="X33" s="3">
        <f t="shared" si="23"/>
        <v>2.0499999999999998</v>
      </c>
      <c r="Y33" s="3">
        <f t="shared" si="23"/>
        <v>0</v>
      </c>
    </row>
    <row r="34" spans="1:25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16.95</v>
      </c>
      <c r="H34" s="3">
        <f>IFERROR(INDEX(D34:G34,COUNT(D34:G34)),"")</f>
        <v>16.95</v>
      </c>
      <c r="I34" s="3">
        <f t="shared" ref="I34:Y34" si="24">IFERROR(INDEX(I51:I500,MATCH($C$34,$C$51:$C$500,0)),"")</f>
        <v>21.13</v>
      </c>
      <c r="J34" s="3">
        <f t="shared" si="24"/>
        <v>3.3</v>
      </c>
      <c r="K34" s="3">
        <f t="shared" si="24"/>
        <v>2.7</v>
      </c>
      <c r="L34" s="3">
        <f t="shared" si="24"/>
        <v>1.75</v>
      </c>
      <c r="M34" s="3">
        <f t="shared" si="24"/>
        <v>-4.26</v>
      </c>
      <c r="N34" s="3">
        <f t="shared" si="24"/>
        <v>-31.18</v>
      </c>
      <c r="O34" s="3">
        <f t="shared" si="24"/>
        <v>-393.33</v>
      </c>
      <c r="P34" s="3">
        <f t="shared" si="24"/>
        <v>99.35</v>
      </c>
      <c r="Q34" s="3">
        <f t="shared" si="24"/>
        <v>2.96</v>
      </c>
      <c r="R34" s="3">
        <f t="shared" si="24"/>
        <v>6.81</v>
      </c>
      <c r="S34" s="3">
        <f t="shared" si="24"/>
        <v>8.4600000000000009</v>
      </c>
      <c r="T34" s="3">
        <f t="shared" si="24"/>
        <v>8.0299999999999994</v>
      </c>
      <c r="U34" s="3">
        <f t="shared" si="24"/>
        <v>5.18</v>
      </c>
      <c r="V34" s="3">
        <f t="shared" si="24"/>
        <v>9.35</v>
      </c>
      <c r="W34" s="3">
        <f t="shared" si="24"/>
        <v>12.35</v>
      </c>
      <c r="X34" s="3">
        <f t="shared" si="24"/>
        <v>27.94</v>
      </c>
      <c r="Y34" s="3">
        <f t="shared" si="24"/>
        <v>0</v>
      </c>
    </row>
    <row r="35" spans="1:25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1.27</v>
      </c>
      <c r="H35" s="3">
        <f>IFERROR(INDEX(D35:G35,COUNT(D35:G35)),"")</f>
        <v>1.27</v>
      </c>
      <c r="I35" s="3">
        <f t="shared" ref="I35:Y35" si="25">IFERROR(INDEX(I51:I500,MATCH($C$35,$C$51:$C$500,0)),"")</f>
        <v>0.67</v>
      </c>
      <c r="J35" s="3">
        <f t="shared" si="25"/>
        <v>0.37</v>
      </c>
      <c r="K35" s="3">
        <f t="shared" si="25"/>
        <v>0.63</v>
      </c>
      <c r="L35" s="3">
        <f t="shared" si="25"/>
        <v>0.4</v>
      </c>
      <c r="M35" s="3">
        <f t="shared" si="25"/>
        <v>0.65</v>
      </c>
      <c r="N35" s="3">
        <f t="shared" si="25"/>
        <v>0.86</v>
      </c>
      <c r="O35" s="3">
        <f t="shared" si="25"/>
        <v>0.9</v>
      </c>
      <c r="P35" s="3">
        <f t="shared" si="25"/>
        <v>0.57999999999999996</v>
      </c>
      <c r="Q35" s="3">
        <f t="shared" si="25"/>
        <v>0.57999999999999996</v>
      </c>
      <c r="R35" s="3">
        <f t="shared" si="25"/>
        <v>0.72</v>
      </c>
      <c r="S35" s="3">
        <f t="shared" si="25"/>
        <v>1.1499999999999999</v>
      </c>
      <c r="T35" s="3">
        <f t="shared" si="25"/>
        <v>1.3</v>
      </c>
      <c r="U35" s="3">
        <f t="shared" si="25"/>
        <v>0.9</v>
      </c>
      <c r="V35" s="3">
        <f t="shared" si="25"/>
        <v>1.62</v>
      </c>
      <c r="W35" s="3">
        <f t="shared" si="25"/>
        <v>1.88</v>
      </c>
      <c r="X35" s="3">
        <f t="shared" si="25"/>
        <v>4.07</v>
      </c>
      <c r="Y35" s="3">
        <f t="shared" si="25"/>
        <v>0</v>
      </c>
    </row>
    <row r="36" spans="1:25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Y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</row>
    <row r="37" spans="1:25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Y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</row>
    <row r="50" spans="2:25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</row>
    <row r="51" spans="2:25" ht="15.5" x14ac:dyDescent="0.35">
      <c r="B51" t="s">
        <v>82</v>
      </c>
      <c r="C51" t="s">
        <v>5</v>
      </c>
      <c r="D51" s="5">
        <v>2902668935000</v>
      </c>
      <c r="E51" s="5">
        <v>920383259000</v>
      </c>
      <c r="F51" s="5">
        <v>957624483000</v>
      </c>
      <c r="G51" s="5">
        <v>813798593000</v>
      </c>
      <c r="I51" s="5">
        <v>3566297529000</v>
      </c>
      <c r="J51" s="5">
        <v>5576757087000</v>
      </c>
      <c r="K51" s="5">
        <v>4676651899000</v>
      </c>
      <c r="L51" s="5">
        <v>8663824988000</v>
      </c>
      <c r="M51" s="5">
        <v>4256245345000</v>
      </c>
      <c r="N51" s="5">
        <v>4956324696000</v>
      </c>
      <c r="O51" s="5">
        <v>3792475607000</v>
      </c>
      <c r="P51" s="5">
        <v>5035325429000</v>
      </c>
      <c r="Q51" s="5">
        <v>7043036602000</v>
      </c>
      <c r="R51" s="5">
        <v>6006952123000</v>
      </c>
      <c r="S51" s="5">
        <v>5971581977000</v>
      </c>
      <c r="T51" s="5">
        <v>5296565860000</v>
      </c>
      <c r="U51" s="5">
        <v>4901191373000</v>
      </c>
      <c r="V51" s="5">
        <v>4689429510000</v>
      </c>
      <c r="W51" s="5">
        <v>3824099116000</v>
      </c>
      <c r="X51" s="5">
        <v>1938719002217</v>
      </c>
      <c r="Y51" s="5">
        <v>855952717759</v>
      </c>
    </row>
    <row r="52" spans="2:25" ht="15.5" x14ac:dyDescent="0.35">
      <c r="C52" t="s">
        <v>83</v>
      </c>
      <c r="D52" s="5">
        <v>-2016987882000</v>
      </c>
      <c r="E52" s="5">
        <v>-481356634000</v>
      </c>
      <c r="F52" s="5">
        <v>-574101043000</v>
      </c>
      <c r="G52" s="5">
        <v>-489886113000</v>
      </c>
      <c r="I52" s="5">
        <v>-2091686928000</v>
      </c>
      <c r="J52" s="5">
        <v>-3132815055000</v>
      </c>
      <c r="K52" s="5">
        <v>-2709044011000</v>
      </c>
      <c r="L52" s="5">
        <v>-3795661728000</v>
      </c>
      <c r="M52" s="5">
        <v>-2826930295000</v>
      </c>
      <c r="N52" s="5">
        <v>-2755057908000</v>
      </c>
      <c r="O52" s="5">
        <v>-1831408704000</v>
      </c>
      <c r="P52" s="5">
        <v>-2616667124000</v>
      </c>
      <c r="Q52" s="5">
        <v>-3620910976000</v>
      </c>
      <c r="R52" s="5">
        <v>-2982518366000</v>
      </c>
      <c r="S52" s="5">
        <v>-2880685495000</v>
      </c>
      <c r="T52" s="5">
        <v>-2641735173000</v>
      </c>
      <c r="U52" s="5">
        <v>-2546320651000</v>
      </c>
      <c r="V52" s="5">
        <v>-2604942909000</v>
      </c>
      <c r="W52" s="5">
        <v>-2416178373000</v>
      </c>
      <c r="X52" s="5">
        <v>-1327166246382</v>
      </c>
      <c r="Y52" s="5">
        <v>-568019316298</v>
      </c>
    </row>
    <row r="53" spans="2:25" ht="15.5" x14ac:dyDescent="0.35">
      <c r="C53" t="s">
        <v>84</v>
      </c>
      <c r="D53" s="5">
        <v>885681053000</v>
      </c>
      <c r="E53" s="5">
        <v>439026625000</v>
      </c>
      <c r="F53" s="5">
        <v>383523440000</v>
      </c>
      <c r="G53" s="5">
        <v>323912480000</v>
      </c>
      <c r="I53" s="5">
        <v>1474610601000</v>
      </c>
      <c r="J53" s="5">
        <v>2443942032000</v>
      </c>
      <c r="K53" s="5">
        <v>1967607888000</v>
      </c>
      <c r="L53" s="5">
        <v>4868163260000</v>
      </c>
      <c r="M53" s="5">
        <v>1429315050000</v>
      </c>
      <c r="N53" s="5">
        <v>2201266788000</v>
      </c>
      <c r="O53" s="5">
        <v>1961066903000</v>
      </c>
      <c r="P53" s="5">
        <v>2418658305000</v>
      </c>
      <c r="Q53" s="5">
        <v>3422125626000</v>
      </c>
      <c r="R53" s="5">
        <v>3024433757000</v>
      </c>
      <c r="S53" s="5">
        <v>3090896482000</v>
      </c>
      <c r="T53" s="5">
        <v>2654830687000</v>
      </c>
      <c r="U53" s="5">
        <v>2354870722000</v>
      </c>
      <c r="V53" s="5">
        <v>2084486601000</v>
      </c>
      <c r="W53" s="5">
        <v>1407920743000</v>
      </c>
      <c r="X53" s="5">
        <v>611552755835</v>
      </c>
      <c r="Y53" s="5">
        <v>287933401461</v>
      </c>
    </row>
    <row r="54" spans="2:25" ht="15.5" x14ac:dyDescent="0.35">
      <c r="C54" t="s">
        <v>85</v>
      </c>
      <c r="D54" s="5">
        <v>-403186127000</v>
      </c>
      <c r="E54" s="5">
        <v>-91305099000</v>
      </c>
      <c r="F54" s="5">
        <v>-250239777000</v>
      </c>
      <c r="G54" s="5">
        <v>-127551641000</v>
      </c>
      <c r="I54" s="5">
        <v>-875163459000</v>
      </c>
      <c r="J54" s="5">
        <v>-1063104328000</v>
      </c>
      <c r="K54" s="5">
        <v>-96469382000</v>
      </c>
      <c r="L54" s="5">
        <v>-1846590845000</v>
      </c>
      <c r="M54" s="5">
        <v>-1008094269000</v>
      </c>
      <c r="N54" s="5">
        <v>-1279237115000</v>
      </c>
      <c r="O54" s="5">
        <v>-652393196000</v>
      </c>
      <c r="P54" s="5">
        <v>-1735153758000</v>
      </c>
      <c r="Q54" s="5">
        <v>-588797005000</v>
      </c>
      <c r="R54" s="5">
        <v>-1612222877000</v>
      </c>
      <c r="S54" s="5">
        <v>-1646841708000</v>
      </c>
      <c r="T54" s="5">
        <v>-1122411580000</v>
      </c>
      <c r="U54" s="5">
        <v>-943484463000</v>
      </c>
      <c r="V54" s="5">
        <v>-765413688000</v>
      </c>
      <c r="W54" s="5">
        <v>-536064823000</v>
      </c>
      <c r="X54" s="5">
        <v>-301200968723</v>
      </c>
      <c r="Y54" s="5">
        <v>-257287611174</v>
      </c>
    </row>
    <row r="55" spans="2:25" ht="15.5" x14ac:dyDescent="0.35">
      <c r="C55" t="s">
        <v>86</v>
      </c>
      <c r="D55" s="5">
        <v>-23181631000</v>
      </c>
      <c r="E55" s="5">
        <v>-72203996000</v>
      </c>
      <c r="F55" s="5">
        <v>-47262067000</v>
      </c>
      <c r="G55" s="5">
        <v>-39268261000</v>
      </c>
      <c r="I55" s="5">
        <v>-205576935000</v>
      </c>
      <c r="J55" s="5">
        <v>-202948692000</v>
      </c>
      <c r="K55" s="5">
        <v>-172842380000</v>
      </c>
      <c r="L55" s="5">
        <v>-170870842000</v>
      </c>
      <c r="M55" s="5">
        <v>-152214758000</v>
      </c>
      <c r="N55" s="5">
        <v>-130644628000</v>
      </c>
      <c r="O55" s="5">
        <v>-203137188000</v>
      </c>
      <c r="P55" s="5">
        <v>-262405074000</v>
      </c>
      <c r="Q55" s="5">
        <v>-252951214000</v>
      </c>
      <c r="R55" s="5">
        <v>-294437763000</v>
      </c>
      <c r="S55" s="5">
        <v>-399007595000</v>
      </c>
      <c r="T55" s="5">
        <v>-412499516000</v>
      </c>
      <c r="U55" s="5">
        <v>-398115504000</v>
      </c>
      <c r="V55" s="5">
        <v>-288892380000</v>
      </c>
      <c r="W55" s="5">
        <v>-224743334000</v>
      </c>
      <c r="X55" s="5">
        <v>-118443345216</v>
      </c>
      <c r="Y55" s="5">
        <v>-138743287013</v>
      </c>
    </row>
    <row r="56" spans="2:25" ht="15.5" x14ac:dyDescent="0.35">
      <c r="C56" t="s">
        <v>87</v>
      </c>
      <c r="D56" s="5">
        <v>-189454787000</v>
      </c>
      <c r="E56" s="5">
        <v>-216624937000</v>
      </c>
      <c r="F56" s="5">
        <v>-173275661000</v>
      </c>
      <c r="G56" s="5">
        <v>-186944214000</v>
      </c>
      <c r="I56" s="5">
        <v>-800465908000</v>
      </c>
      <c r="J56" s="5">
        <v>-835393391000</v>
      </c>
      <c r="K56" s="5">
        <v>-851342237000</v>
      </c>
      <c r="L56" s="5">
        <v>-928888588000</v>
      </c>
      <c r="M56" s="5">
        <v>-722987012000</v>
      </c>
      <c r="N56" s="5">
        <v>-816141705000</v>
      </c>
      <c r="O56" s="5">
        <v>-987705292000</v>
      </c>
      <c r="P56" s="5">
        <v>-1015453907000</v>
      </c>
      <c r="Q56" s="5">
        <v>-1130489822000</v>
      </c>
      <c r="R56" s="5">
        <v>-1029312527000</v>
      </c>
      <c r="S56" s="5">
        <v>-1003625365000</v>
      </c>
      <c r="T56" s="5">
        <v>-812749518000</v>
      </c>
      <c r="U56" s="5">
        <v>-681146092000</v>
      </c>
      <c r="V56" s="5">
        <v>-535434053000</v>
      </c>
      <c r="W56" s="5">
        <v>-352661567000</v>
      </c>
      <c r="X56" s="5">
        <v>-199725774782</v>
      </c>
      <c r="Y56" s="5">
        <v>-124440228745</v>
      </c>
    </row>
    <row r="57" spans="2:25" ht="15.5" x14ac:dyDescent="0.35">
      <c r="C57" t="s">
        <v>310</v>
      </c>
    </row>
    <row r="58" spans="2:25" ht="15.5" x14ac:dyDescent="0.35">
      <c r="C58" t="s">
        <v>91</v>
      </c>
    </row>
    <row r="59" spans="2:25" ht="15.5" x14ac:dyDescent="0.35">
      <c r="C59" t="s">
        <v>309</v>
      </c>
      <c r="O59" s="5">
        <v>366349040000</v>
      </c>
    </row>
    <row r="60" spans="2:25" ht="15.5" x14ac:dyDescent="0.35">
      <c r="C60" t="s">
        <v>435</v>
      </c>
      <c r="D60" s="5">
        <v>-78345827000</v>
      </c>
      <c r="E60" s="5">
        <v>-31413938000</v>
      </c>
      <c r="F60" s="5">
        <v>-30711041000</v>
      </c>
      <c r="G60" s="5">
        <v>-28910420000</v>
      </c>
      <c r="I60" s="5">
        <v>-121105201000</v>
      </c>
      <c r="J60" s="5">
        <v>-163749936000</v>
      </c>
      <c r="K60" s="5">
        <v>-140023047000</v>
      </c>
      <c r="L60" s="5">
        <v>-257041898000</v>
      </c>
      <c r="M60" s="5">
        <v>-155786411000</v>
      </c>
      <c r="N60" s="5">
        <v>-187687552000</v>
      </c>
      <c r="O60" s="5">
        <v>-153038865000</v>
      </c>
      <c r="P60" s="5">
        <v>-179935082000</v>
      </c>
      <c r="R60" s="5">
        <v>-284050708000</v>
      </c>
      <c r="S60" s="5">
        <v>-317701878000</v>
      </c>
    </row>
    <row r="61" spans="2:25" ht="15.5" x14ac:dyDescent="0.35">
      <c r="C61" t="s">
        <v>93</v>
      </c>
      <c r="G61" s="5">
        <v>-343997000</v>
      </c>
      <c r="L61" s="5">
        <v>-198963391000</v>
      </c>
      <c r="M61" s="5">
        <v>-60424748000</v>
      </c>
      <c r="N61" s="5">
        <v>-80822681000</v>
      </c>
      <c r="O61" s="5">
        <v>-128088902000</v>
      </c>
      <c r="P61" s="5">
        <v>54480182000</v>
      </c>
      <c r="Q61" s="5">
        <v>-10688567000</v>
      </c>
      <c r="R61" s="5">
        <v>21339891000</v>
      </c>
      <c r="S61" s="5">
        <v>1309724000</v>
      </c>
    </row>
    <row r="62" spans="2:25" ht="15.5" x14ac:dyDescent="0.35">
      <c r="C62" t="s">
        <v>88</v>
      </c>
      <c r="D62" s="5">
        <v>482494926000</v>
      </c>
      <c r="E62" s="5">
        <v>347721526000</v>
      </c>
      <c r="F62" s="5">
        <v>133283663000</v>
      </c>
      <c r="G62" s="5">
        <v>196360839000</v>
      </c>
      <c r="I62" s="5">
        <v>599447142000</v>
      </c>
      <c r="J62" s="5">
        <v>1380837704000</v>
      </c>
      <c r="K62" s="5">
        <v>1871138506000</v>
      </c>
      <c r="L62" s="5">
        <v>3021572415000</v>
      </c>
      <c r="M62" s="5">
        <v>421220781000</v>
      </c>
      <c r="N62" s="5">
        <v>922029673000</v>
      </c>
      <c r="O62" s="5">
        <v>1308673707000</v>
      </c>
      <c r="P62" s="5">
        <v>683504547000</v>
      </c>
      <c r="Q62" s="5">
        <v>2833328621000</v>
      </c>
      <c r="R62" s="5">
        <v>1412210880000</v>
      </c>
      <c r="S62" s="5">
        <v>1444054774000</v>
      </c>
      <c r="T62" s="5">
        <v>1532419107000</v>
      </c>
      <c r="U62" s="5">
        <v>1411386259000</v>
      </c>
      <c r="V62" s="5">
        <v>1319072913000</v>
      </c>
      <c r="W62" s="5">
        <v>871855920000</v>
      </c>
      <c r="X62" s="5">
        <v>310351787112</v>
      </c>
      <c r="Y62" s="5">
        <v>30645790287</v>
      </c>
    </row>
    <row r="63" spans="2:25" ht="15.5" x14ac:dyDescent="0.35">
      <c r="C63" t="s">
        <v>89</v>
      </c>
      <c r="D63" s="5">
        <v>31320330000</v>
      </c>
      <c r="E63" s="5">
        <v>-127968321000</v>
      </c>
      <c r="F63" s="5">
        <v>-32627576000</v>
      </c>
      <c r="G63" s="5">
        <v>-212520868000</v>
      </c>
      <c r="I63" s="5">
        <v>-350781235000</v>
      </c>
      <c r="J63" s="5">
        <v>-571381883000</v>
      </c>
      <c r="K63" s="5">
        <v>-646328539000</v>
      </c>
      <c r="L63" s="5">
        <v>-696880090000</v>
      </c>
      <c r="M63" s="5">
        <v>-878847415000</v>
      </c>
      <c r="N63" s="5">
        <v>-715017432000</v>
      </c>
      <c r="O63" s="5">
        <v>-1177452358000</v>
      </c>
      <c r="P63" s="5">
        <v>-486765835000</v>
      </c>
      <c r="Q63" s="5">
        <v>-651571483000</v>
      </c>
      <c r="R63" s="5">
        <v>-451276969000</v>
      </c>
      <c r="S63" s="5">
        <v>-305133829000</v>
      </c>
      <c r="T63" s="5">
        <v>-302721814000</v>
      </c>
      <c r="U63" s="5">
        <v>-234210740000</v>
      </c>
      <c r="V63" s="5">
        <v>-221526182000</v>
      </c>
      <c r="W63" s="5">
        <v>16368308000</v>
      </c>
      <c r="X63" s="5">
        <v>72906507519</v>
      </c>
      <c r="Y63" s="5">
        <v>39635567734</v>
      </c>
    </row>
    <row r="64" spans="2:25" ht="15.5" x14ac:dyDescent="0.35">
      <c r="C64" t="s">
        <v>90</v>
      </c>
      <c r="D64" s="5">
        <v>31320330000</v>
      </c>
      <c r="E64" s="5">
        <v>23027047000</v>
      </c>
      <c r="F64" s="5">
        <v>24335629000</v>
      </c>
      <c r="G64" s="5">
        <v>23879604000</v>
      </c>
      <c r="I64" s="5">
        <v>93577810000</v>
      </c>
      <c r="J64" s="5">
        <v>71560017000</v>
      </c>
      <c r="K64" s="5">
        <v>59506221000</v>
      </c>
      <c r="L64" s="5">
        <v>86095752000</v>
      </c>
      <c r="M64" s="5">
        <v>40875401000</v>
      </c>
      <c r="N64" s="5">
        <v>55246979000</v>
      </c>
      <c r="O64" s="5">
        <v>54718091000</v>
      </c>
      <c r="P64" s="5">
        <v>51185864000</v>
      </c>
      <c r="Q64" s="5">
        <v>58294115000</v>
      </c>
      <c r="R64" s="5">
        <v>66845644000</v>
      </c>
      <c r="S64" s="5">
        <v>110803136000</v>
      </c>
      <c r="T64" s="5">
        <v>90553376000</v>
      </c>
      <c r="U64" s="5">
        <v>94738997000</v>
      </c>
      <c r="V64" s="5">
        <v>76870642000</v>
      </c>
      <c r="W64" s="5">
        <v>61142216000</v>
      </c>
      <c r="X64" s="5">
        <v>47922568390</v>
      </c>
      <c r="Y64" s="5">
        <v>-9358635</v>
      </c>
    </row>
    <row r="65" spans="3:25" ht="15.5" x14ac:dyDescent="0.35">
      <c r="C65" t="s">
        <v>1115</v>
      </c>
      <c r="K65" s="5">
        <v>-95303149000</v>
      </c>
      <c r="L65" s="5">
        <v>147178190000</v>
      </c>
      <c r="M65" s="5">
        <v>52159636000</v>
      </c>
      <c r="N65" s="5">
        <v>66450232000</v>
      </c>
      <c r="O65" s="5">
        <v>-328985509000</v>
      </c>
      <c r="P65" s="5">
        <v>240268901000</v>
      </c>
    </row>
    <row r="66" spans="3:25" ht="15.5" x14ac:dyDescent="0.35">
      <c r="C66" t="s">
        <v>92</v>
      </c>
      <c r="E66" s="5">
        <v>11888561000</v>
      </c>
      <c r="F66" s="5">
        <v>5242335000</v>
      </c>
      <c r="G66" s="5">
        <v>12765534000</v>
      </c>
      <c r="I66" s="5">
        <v>29896430000</v>
      </c>
      <c r="J66" s="5">
        <v>33823485000</v>
      </c>
      <c r="K66" s="5">
        <v>53910093000</v>
      </c>
      <c r="L66" s="5">
        <v>31454824000</v>
      </c>
      <c r="M66" s="5">
        <v>28875239000</v>
      </c>
      <c r="N66" s="5">
        <v>46475819000</v>
      </c>
      <c r="O66" s="5">
        <v>64919876000</v>
      </c>
      <c r="P66" s="5">
        <v>71145637000</v>
      </c>
      <c r="Q66" s="5">
        <v>85784476000</v>
      </c>
      <c r="R66" s="5">
        <v>156101203000</v>
      </c>
      <c r="S66" s="5">
        <v>267468888000</v>
      </c>
      <c r="T66" s="5">
        <v>220569714000</v>
      </c>
      <c r="U66" s="5">
        <v>148000832000</v>
      </c>
      <c r="V66" s="5">
        <v>80065810000</v>
      </c>
      <c r="W66" s="5">
        <v>78464049000</v>
      </c>
      <c r="X66" s="5">
        <v>38008489525</v>
      </c>
      <c r="Y66" s="5">
        <v>40092395369</v>
      </c>
    </row>
    <row r="67" spans="3:25" ht="15.5" x14ac:dyDescent="0.35">
      <c r="C67" t="s">
        <v>26</v>
      </c>
      <c r="E67" s="5">
        <v>-162883929000</v>
      </c>
      <c r="F67" s="5">
        <v>-62205540000</v>
      </c>
      <c r="G67" s="5">
        <v>-249166006000</v>
      </c>
      <c r="I67" s="5">
        <v>-474255475000</v>
      </c>
      <c r="J67" s="5">
        <v>-676765385000</v>
      </c>
      <c r="K67" s="5">
        <v>-664441704000</v>
      </c>
      <c r="L67" s="5">
        <v>-961608856000</v>
      </c>
      <c r="M67" s="5">
        <v>-1000757691000</v>
      </c>
      <c r="N67" s="5">
        <v>-883190462000</v>
      </c>
      <c r="O67" s="5">
        <v>-968104816000</v>
      </c>
      <c r="P67" s="5">
        <v>-849366237000</v>
      </c>
      <c r="Q67" s="5">
        <v>-795650074000</v>
      </c>
      <c r="R67" s="5">
        <v>-674223816000</v>
      </c>
      <c r="S67" s="5">
        <v>-683405853000</v>
      </c>
      <c r="T67" s="5">
        <v>-613844904000</v>
      </c>
      <c r="U67" s="5">
        <v>-476950569000</v>
      </c>
      <c r="V67" s="5">
        <v>-378462634000</v>
      </c>
      <c r="W67" s="5">
        <v>-123237957000</v>
      </c>
      <c r="X67" s="5">
        <v>-13024550396</v>
      </c>
      <c r="Y67" s="5">
        <v>-447469000</v>
      </c>
    </row>
    <row r="68" spans="3:25" ht="15.5" x14ac:dyDescent="0.35">
      <c r="C68" t="s">
        <v>94</v>
      </c>
      <c r="D68" s="5">
        <v>31320330000</v>
      </c>
      <c r="E68" s="5">
        <v>-127968321000</v>
      </c>
      <c r="F68" s="5">
        <v>-32627576000</v>
      </c>
      <c r="G68" s="5">
        <v>-212520868000</v>
      </c>
      <c r="I68" s="5">
        <v>-350781235000</v>
      </c>
      <c r="J68" s="5">
        <v>-571381883000</v>
      </c>
      <c r="K68" s="5">
        <v>-646328539000</v>
      </c>
      <c r="L68" s="5">
        <v>-696880090000</v>
      </c>
      <c r="M68" s="5">
        <v>-878847415000</v>
      </c>
      <c r="N68" s="5">
        <v>-715017432000</v>
      </c>
      <c r="O68" s="5">
        <v>-1177452358000</v>
      </c>
      <c r="P68" s="5">
        <v>-486765835000</v>
      </c>
      <c r="Q68" s="5">
        <v>-651571483000</v>
      </c>
      <c r="R68" s="5">
        <v>-451276969000</v>
      </c>
      <c r="S68" s="5">
        <v>-305133829000</v>
      </c>
      <c r="T68" s="5">
        <v>-302721814000</v>
      </c>
      <c r="U68" s="5">
        <v>-234210740000</v>
      </c>
      <c r="V68" s="5">
        <v>-221526182000</v>
      </c>
      <c r="W68" s="5">
        <v>16368308000</v>
      </c>
      <c r="X68" s="5">
        <v>72906507519</v>
      </c>
      <c r="Y68" s="5">
        <v>39635567734</v>
      </c>
    </row>
    <row r="69" spans="3:25" ht="15.5" x14ac:dyDescent="0.35">
      <c r="C69" t="s">
        <v>28</v>
      </c>
      <c r="D69" s="5">
        <v>513815256000</v>
      </c>
      <c r="E69" s="5">
        <v>219753205000</v>
      </c>
      <c r="F69" s="5">
        <v>100656087000</v>
      </c>
      <c r="G69" s="5">
        <v>-16160029000</v>
      </c>
      <c r="I69" s="5">
        <v>248665907000</v>
      </c>
      <c r="J69" s="5">
        <v>809455821000</v>
      </c>
      <c r="K69" s="5">
        <v>1224809967000</v>
      </c>
      <c r="L69" s="5">
        <v>2324692325000</v>
      </c>
      <c r="M69" s="5">
        <v>-457626634000</v>
      </c>
      <c r="N69" s="5">
        <v>207012241000</v>
      </c>
      <c r="O69" s="5">
        <v>131221349000</v>
      </c>
      <c r="P69" s="5">
        <v>196738712000</v>
      </c>
      <c r="Q69" s="5">
        <v>2181757138000</v>
      </c>
      <c r="R69" s="5">
        <v>960933911000</v>
      </c>
      <c r="S69" s="5">
        <v>1138920945000</v>
      </c>
      <c r="T69" s="5">
        <v>1229697293000</v>
      </c>
      <c r="U69" s="5">
        <v>1177175519000</v>
      </c>
      <c r="V69" s="5">
        <v>1097546731000</v>
      </c>
      <c r="W69" s="5">
        <v>888224228000</v>
      </c>
      <c r="X69" s="5">
        <v>383258294631</v>
      </c>
      <c r="Y69" s="5">
        <v>70281358021</v>
      </c>
    </row>
    <row r="70" spans="3:25" ht="15.5" x14ac:dyDescent="0.35">
      <c r="C70" t="s">
        <v>27</v>
      </c>
      <c r="D70" s="5">
        <v>-704000</v>
      </c>
      <c r="E70" s="5">
        <v>-8609778000</v>
      </c>
      <c r="F70" s="5">
        <v>-747182000</v>
      </c>
      <c r="I70" s="5">
        <v>-9356960000</v>
      </c>
      <c r="J70" s="5">
        <v>-38929481000</v>
      </c>
      <c r="K70" s="5">
        <v>-60291200000</v>
      </c>
      <c r="L70" s="5">
        <v>-55781932000</v>
      </c>
      <c r="M70" s="5">
        <v>-27600998000</v>
      </c>
      <c r="N70" s="5">
        <v>-26867553000</v>
      </c>
      <c r="O70" s="5">
        <v>-10409652000</v>
      </c>
      <c r="P70" s="5">
        <v>-3008420000</v>
      </c>
      <c r="Q70" s="5">
        <v>-299175738000</v>
      </c>
      <c r="R70" s="5">
        <v>-21196803000</v>
      </c>
      <c r="S70" s="5">
        <v>-22157498000</v>
      </c>
      <c r="T70" s="5">
        <v>-245821925000</v>
      </c>
      <c r="U70" s="5">
        <v>-246935022000</v>
      </c>
      <c r="V70" s="5">
        <v>-256255978000</v>
      </c>
      <c r="W70" s="5">
        <v>-203321472000</v>
      </c>
      <c r="X70" s="5">
        <v>-100675781750</v>
      </c>
      <c r="Y70" s="5">
        <v>-42449379288</v>
      </c>
    </row>
    <row r="71" spans="3:25" ht="15.5" x14ac:dyDescent="0.35">
      <c r="C71" t="s">
        <v>95</v>
      </c>
      <c r="D71" s="5">
        <v>513814552000</v>
      </c>
      <c r="E71" s="5">
        <v>211143427000</v>
      </c>
      <c r="F71" s="5">
        <v>99908905000</v>
      </c>
      <c r="G71" s="5">
        <v>-16160029000</v>
      </c>
      <c r="I71" s="5">
        <v>239308947000</v>
      </c>
      <c r="J71" s="5">
        <v>770526340000</v>
      </c>
      <c r="K71" s="5">
        <v>1164518767000</v>
      </c>
      <c r="L71" s="5">
        <v>2268910393000</v>
      </c>
      <c r="M71" s="5">
        <v>-485227632000</v>
      </c>
      <c r="N71" s="5">
        <v>180144688000</v>
      </c>
      <c r="O71" s="5">
        <v>120811697000</v>
      </c>
      <c r="P71" s="5">
        <v>193730292000</v>
      </c>
      <c r="Q71" s="5">
        <v>1882581400000</v>
      </c>
      <c r="R71" s="5">
        <v>939737108000</v>
      </c>
      <c r="S71" s="5">
        <v>1116763447000</v>
      </c>
      <c r="T71" s="5">
        <v>983875368000</v>
      </c>
      <c r="U71" s="5">
        <v>930240497000</v>
      </c>
      <c r="V71" s="5">
        <v>841290753000</v>
      </c>
      <c r="W71" s="5">
        <v>684902756000</v>
      </c>
      <c r="X71" s="5">
        <v>282582512881</v>
      </c>
      <c r="Y71" s="5">
        <v>27831978733</v>
      </c>
    </row>
    <row r="72" spans="3:25" ht="15.5" x14ac:dyDescent="0.35">
      <c r="C72" t="s">
        <v>96</v>
      </c>
      <c r="X72" s="5">
        <v>-40697938067</v>
      </c>
      <c r="Y72" s="5">
        <v>7285144094</v>
      </c>
    </row>
    <row r="73" spans="3:25" ht="15.5" x14ac:dyDescent="0.35">
      <c r="C73" t="s">
        <v>97</v>
      </c>
      <c r="D73" s="5">
        <v>513814552000</v>
      </c>
      <c r="E73" s="5">
        <v>211143427000</v>
      </c>
      <c r="F73" s="5">
        <v>99908905000</v>
      </c>
      <c r="G73" s="5">
        <v>-16160029000</v>
      </c>
      <c r="I73" s="5">
        <v>239308947000</v>
      </c>
      <c r="J73" s="5">
        <v>770526340000</v>
      </c>
      <c r="K73" s="5">
        <v>1164518767000</v>
      </c>
      <c r="L73" s="5">
        <v>2268910393000</v>
      </c>
      <c r="M73" s="5">
        <v>-485227632000</v>
      </c>
      <c r="N73" s="5">
        <v>180144688000</v>
      </c>
      <c r="O73" s="5">
        <v>120811697000</v>
      </c>
      <c r="P73" s="5">
        <v>193730292000</v>
      </c>
      <c r="Q73" s="5">
        <v>1882581400000</v>
      </c>
      <c r="R73" s="5">
        <v>939737108000</v>
      </c>
      <c r="S73" s="5">
        <v>1116763447000</v>
      </c>
      <c r="T73" s="5">
        <v>983875368000</v>
      </c>
      <c r="U73" s="5">
        <v>930240497000</v>
      </c>
      <c r="V73" s="5">
        <v>841290753000</v>
      </c>
      <c r="W73" s="5">
        <v>684902756000</v>
      </c>
      <c r="X73" s="5">
        <v>241884574814</v>
      </c>
      <c r="Y73" s="5">
        <v>35117122827</v>
      </c>
    </row>
    <row r="74" spans="3:25" ht="15.5" x14ac:dyDescent="0.35">
      <c r="C74" t="s">
        <v>98</v>
      </c>
      <c r="D74" s="5">
        <v>-562657000</v>
      </c>
      <c r="E74" s="5">
        <v>4828308000</v>
      </c>
      <c r="F74" s="5">
        <v>181709000</v>
      </c>
      <c r="G74" s="5">
        <v>-343997000</v>
      </c>
      <c r="I74" s="5">
        <v>4879009000</v>
      </c>
      <c r="J74" s="5">
        <v>4978577000</v>
      </c>
      <c r="K74" s="5">
        <v>3821679000</v>
      </c>
      <c r="L74" s="5">
        <v>-198963391000</v>
      </c>
      <c r="M74" s="5">
        <v>-60424748000</v>
      </c>
      <c r="N74" s="5">
        <v>-80822681000</v>
      </c>
      <c r="O74" s="5">
        <v>-128088902000</v>
      </c>
      <c r="P74" s="5">
        <v>54480182000</v>
      </c>
      <c r="Q74" s="5">
        <v>-10688567000</v>
      </c>
      <c r="R74" s="5">
        <v>21339891000</v>
      </c>
      <c r="S74" s="5">
        <v>1309724000</v>
      </c>
    </row>
    <row r="75" spans="3:25" ht="15.5" x14ac:dyDescent="0.35">
      <c r="C75" t="s">
        <v>99</v>
      </c>
      <c r="D75" s="5">
        <v>-562657000</v>
      </c>
      <c r="E75" s="5">
        <v>4828308000</v>
      </c>
      <c r="F75" s="5">
        <v>181709000</v>
      </c>
      <c r="G75" s="5">
        <v>-343997000</v>
      </c>
      <c r="I75" s="5">
        <v>4879009000</v>
      </c>
      <c r="J75" s="5">
        <v>4978577000</v>
      </c>
      <c r="K75" s="5">
        <v>3821679000</v>
      </c>
      <c r="L75" s="5">
        <v>-198963391000</v>
      </c>
      <c r="M75" s="5">
        <v>-60424748000</v>
      </c>
      <c r="N75" s="5">
        <v>-80822681000</v>
      </c>
      <c r="O75" s="5">
        <v>-128088902000</v>
      </c>
      <c r="P75" s="5">
        <v>54480182000</v>
      </c>
      <c r="Q75" s="5">
        <v>-10688567000</v>
      </c>
      <c r="R75" s="5">
        <v>21339891000</v>
      </c>
      <c r="S75" s="5">
        <v>1309724000</v>
      </c>
    </row>
    <row r="76" spans="3:25" ht="15.5" x14ac:dyDescent="0.35">
      <c r="C76" t="s">
        <v>100</v>
      </c>
      <c r="D76" s="5">
        <v>513251895000</v>
      </c>
      <c r="E76" s="5">
        <v>215971735000</v>
      </c>
      <c r="F76" s="5">
        <v>100090614000</v>
      </c>
      <c r="G76" s="5">
        <v>-16504026000</v>
      </c>
      <c r="I76" s="5">
        <v>244187956000</v>
      </c>
      <c r="J76" s="5">
        <v>775504917000</v>
      </c>
      <c r="K76" s="5">
        <v>1168340446000</v>
      </c>
      <c r="L76" s="5">
        <v>2069947002000</v>
      </c>
      <c r="M76" s="5">
        <v>-545652380000</v>
      </c>
      <c r="N76" s="5">
        <v>99322007000</v>
      </c>
      <c r="O76" s="5">
        <v>-7277205000</v>
      </c>
      <c r="P76" s="5">
        <v>248210474000</v>
      </c>
      <c r="Q76" s="5">
        <v>1871892833000</v>
      </c>
      <c r="R76" s="5">
        <v>961076999000</v>
      </c>
      <c r="S76" s="5">
        <v>1118073171000</v>
      </c>
      <c r="T76" s="5">
        <v>983875368000</v>
      </c>
      <c r="U76" s="5">
        <v>930240497000</v>
      </c>
      <c r="V76" s="5">
        <v>841290753000</v>
      </c>
      <c r="W76" s="5">
        <v>684902756000</v>
      </c>
    </row>
    <row r="77" spans="3:25" ht="15.5" x14ac:dyDescent="0.35">
      <c r="C77" t="s">
        <v>101</v>
      </c>
      <c r="D77" s="5">
        <v>513814552000</v>
      </c>
      <c r="E77" s="5">
        <v>211143427000</v>
      </c>
      <c r="F77" s="5">
        <v>99908905000</v>
      </c>
      <c r="G77" s="5">
        <v>-16160029000</v>
      </c>
      <c r="I77" s="5">
        <v>239308947000</v>
      </c>
      <c r="J77" s="5">
        <v>770526340000</v>
      </c>
      <c r="K77" s="5">
        <v>1164518767000</v>
      </c>
      <c r="L77" s="5">
        <v>2268910393000</v>
      </c>
      <c r="M77" s="5">
        <v>-485227632000</v>
      </c>
      <c r="N77" s="5">
        <v>180144688000</v>
      </c>
      <c r="O77" s="5">
        <v>120811697000</v>
      </c>
      <c r="P77" s="5">
        <v>193730292000</v>
      </c>
      <c r="Q77" s="5">
        <v>1882581400000</v>
      </c>
      <c r="R77" s="5">
        <v>939737108000</v>
      </c>
      <c r="S77" s="5">
        <v>1116763447000</v>
      </c>
      <c r="T77" s="5">
        <v>983875368000</v>
      </c>
      <c r="U77" s="5">
        <v>930240497000</v>
      </c>
      <c r="V77" s="5">
        <v>841290753000</v>
      </c>
      <c r="W77" s="5">
        <v>684902756000</v>
      </c>
      <c r="X77" s="5">
        <v>241884574814</v>
      </c>
      <c r="Y77" s="5">
        <v>35117122827</v>
      </c>
    </row>
    <row r="78" spans="3:25" ht="15.5" x14ac:dyDescent="0.35">
      <c r="C78" t="s">
        <v>7</v>
      </c>
      <c r="D78" s="5">
        <v>216471908000</v>
      </c>
      <c r="E78" s="5">
        <v>175939793000</v>
      </c>
      <c r="F78" s="5">
        <v>51056234000</v>
      </c>
      <c r="G78" s="5">
        <v>-47081636000</v>
      </c>
      <c r="I78" s="5">
        <v>118038807000</v>
      </c>
      <c r="J78" s="5">
        <v>637790277000</v>
      </c>
      <c r="K78" s="5">
        <v>1084636749000</v>
      </c>
      <c r="L78" s="5">
        <v>1797424397000</v>
      </c>
      <c r="M78" s="5">
        <v>-711120731000</v>
      </c>
      <c r="N78" s="5">
        <v>-225259315000</v>
      </c>
      <c r="O78" s="5">
        <v>-135799572000</v>
      </c>
      <c r="P78" s="5">
        <v>79594911000</v>
      </c>
      <c r="Q78" s="5">
        <v>1360451892000</v>
      </c>
      <c r="R78" s="5">
        <v>653101236000</v>
      </c>
      <c r="S78" s="5">
        <v>810249232000</v>
      </c>
      <c r="T78" s="5">
        <v>854935610000</v>
      </c>
      <c r="U78" s="5">
        <v>851434537000</v>
      </c>
      <c r="V78" s="5">
        <v>811726533000</v>
      </c>
      <c r="W78" s="5">
        <v>581035725000</v>
      </c>
    </row>
    <row r="79" spans="3:25" ht="15.5" x14ac:dyDescent="0.35">
      <c r="C79" t="s">
        <v>394</v>
      </c>
      <c r="D79" s="5">
        <v>296779987000</v>
      </c>
      <c r="E79" s="5">
        <v>40031942000</v>
      </c>
      <c r="F79" s="5">
        <v>49034380000</v>
      </c>
      <c r="G79" s="5">
        <v>30577610000</v>
      </c>
      <c r="I79" s="5">
        <v>126149149000</v>
      </c>
      <c r="J79" s="5">
        <v>137714640000</v>
      </c>
      <c r="K79" s="5">
        <v>83703697000</v>
      </c>
      <c r="L79" s="5">
        <v>272522605000</v>
      </c>
      <c r="M79" s="5">
        <v>165468351000</v>
      </c>
      <c r="N79" s="5">
        <v>324581322000</v>
      </c>
      <c r="O79" s="5">
        <v>128522367000</v>
      </c>
      <c r="P79" s="5">
        <v>168615563000</v>
      </c>
      <c r="Q79" s="5">
        <v>511440941000</v>
      </c>
      <c r="R79" s="5">
        <v>307975763000</v>
      </c>
      <c r="S79" s="5">
        <v>307823939000</v>
      </c>
      <c r="T79" s="5">
        <v>128939758000</v>
      </c>
      <c r="U79" s="5">
        <v>78805960000</v>
      </c>
      <c r="V79" s="5">
        <v>29564220000</v>
      </c>
      <c r="W79" s="5">
        <v>103867031000</v>
      </c>
    </row>
    <row r="80" spans="3:25" ht="15.5" x14ac:dyDescent="0.35">
      <c r="C80" t="s">
        <v>102</v>
      </c>
      <c r="D80" s="5">
        <v>513814552000</v>
      </c>
      <c r="E80" s="5">
        <v>211143427000</v>
      </c>
      <c r="F80" s="5">
        <v>99908905000</v>
      </c>
      <c r="G80" s="5">
        <v>-16160029000</v>
      </c>
      <c r="I80" s="5">
        <v>239308947000</v>
      </c>
      <c r="J80" s="5">
        <v>770526340000</v>
      </c>
      <c r="K80" s="5">
        <v>1164518767000</v>
      </c>
      <c r="L80" s="5">
        <v>2268910393000</v>
      </c>
      <c r="M80" s="5">
        <v>-485227632000</v>
      </c>
      <c r="N80" s="5">
        <v>180144688000</v>
      </c>
      <c r="O80" s="5">
        <v>120811697000</v>
      </c>
      <c r="P80" s="5">
        <v>193730292000</v>
      </c>
      <c r="Q80" s="5">
        <v>1882581400000</v>
      </c>
      <c r="R80" s="5">
        <v>939737108000</v>
      </c>
      <c r="S80" s="5">
        <v>1116763447000</v>
      </c>
      <c r="T80" s="5">
        <v>983875368000</v>
      </c>
      <c r="U80" s="5">
        <v>930240497000</v>
      </c>
      <c r="V80" s="5">
        <v>841290753000</v>
      </c>
      <c r="W80" s="5">
        <v>684902756000</v>
      </c>
      <c r="X80" s="5">
        <v>241884574814</v>
      </c>
      <c r="Y80" s="5">
        <v>35117122827</v>
      </c>
    </row>
    <row r="81" spans="2:25" ht="15.5" x14ac:dyDescent="0.35">
      <c r="C81" t="s">
        <v>103</v>
      </c>
      <c r="D81" s="5">
        <v>513251895000</v>
      </c>
      <c r="E81" s="5">
        <v>215971735000</v>
      </c>
      <c r="F81" s="5">
        <v>100090614000</v>
      </c>
      <c r="G81" s="5">
        <v>-16504026000</v>
      </c>
      <c r="I81" s="5">
        <v>244187956000</v>
      </c>
      <c r="J81" s="5">
        <v>775504917000</v>
      </c>
      <c r="K81" s="5">
        <v>1168340446000</v>
      </c>
      <c r="L81" s="5">
        <v>2069947002000</v>
      </c>
      <c r="M81" s="5">
        <v>-545652380000</v>
      </c>
      <c r="N81" s="5">
        <v>99322007000</v>
      </c>
      <c r="O81" s="5">
        <v>-7277205000</v>
      </c>
      <c r="P81" s="5">
        <v>248210474000</v>
      </c>
      <c r="Q81" s="5">
        <v>1871892833000</v>
      </c>
      <c r="R81" s="5">
        <v>961076999000</v>
      </c>
      <c r="S81" s="5">
        <v>1118073171000</v>
      </c>
      <c r="T81" s="5">
        <v>983875368000</v>
      </c>
      <c r="U81" s="5">
        <v>930240497000</v>
      </c>
      <c r="V81" s="5">
        <v>841290753000</v>
      </c>
      <c r="W81" s="5">
        <v>684902756000</v>
      </c>
    </row>
    <row r="82" spans="2:25" ht="15.5" x14ac:dyDescent="0.35">
      <c r="C82" t="s">
        <v>104</v>
      </c>
      <c r="D82" s="5">
        <v>513251895000</v>
      </c>
      <c r="E82" s="5">
        <v>215971735000</v>
      </c>
      <c r="F82" s="5">
        <v>100090614000</v>
      </c>
      <c r="G82" s="5">
        <v>-16504026000</v>
      </c>
      <c r="I82" s="5">
        <v>244187956000</v>
      </c>
      <c r="J82" s="5">
        <v>775504917000</v>
      </c>
      <c r="K82" s="5">
        <v>1168340446000</v>
      </c>
      <c r="L82" s="5">
        <v>2069947002000</v>
      </c>
      <c r="M82" s="5">
        <v>-545652380000</v>
      </c>
      <c r="N82" s="5">
        <v>99322007000</v>
      </c>
      <c r="O82" s="5">
        <v>-7277205000</v>
      </c>
      <c r="P82" s="5">
        <v>248210474000</v>
      </c>
      <c r="Q82" s="5">
        <v>1871892833000</v>
      </c>
      <c r="R82" s="5">
        <v>961076999000</v>
      </c>
      <c r="S82" s="5">
        <v>1118073171000</v>
      </c>
      <c r="T82" s="5">
        <v>983875368000</v>
      </c>
      <c r="U82" s="5">
        <v>930240497000</v>
      </c>
      <c r="V82" s="5">
        <v>841290753000</v>
      </c>
      <c r="W82" s="5">
        <v>684902756000</v>
      </c>
    </row>
    <row r="84" spans="2:25" ht="15.5" x14ac:dyDescent="0.35">
      <c r="B84" t="s">
        <v>105</v>
      </c>
      <c r="C84" t="s">
        <v>106</v>
      </c>
    </row>
    <row r="85" spans="2:25" ht="15.5" x14ac:dyDescent="0.35">
      <c r="C85" t="s">
        <v>107</v>
      </c>
    </row>
    <row r="86" spans="2:25" ht="15.5" x14ac:dyDescent="0.35">
      <c r="C86" t="s">
        <v>19</v>
      </c>
      <c r="D86" s="5">
        <v>1081738048000</v>
      </c>
      <c r="E86" s="5">
        <v>844012800000</v>
      </c>
      <c r="F86" s="5">
        <v>729388996000</v>
      </c>
      <c r="G86" s="5">
        <v>703307802000</v>
      </c>
      <c r="I86" s="5">
        <v>844012800000</v>
      </c>
      <c r="J86" s="5">
        <v>983786099000</v>
      </c>
      <c r="K86" s="5">
        <v>768367982000</v>
      </c>
      <c r="L86" s="5">
        <v>1099206717000</v>
      </c>
      <c r="M86" s="5">
        <v>1062242703000</v>
      </c>
      <c r="N86" s="5">
        <v>844705788000</v>
      </c>
      <c r="O86" s="5">
        <v>849718766000</v>
      </c>
      <c r="P86" s="5">
        <v>845979035000</v>
      </c>
      <c r="Q86" s="5">
        <v>2297047219000</v>
      </c>
      <c r="R86" s="5">
        <v>1172966926000</v>
      </c>
      <c r="S86" s="5">
        <v>2894283235000</v>
      </c>
      <c r="T86" s="5">
        <v>4336362908000</v>
      </c>
      <c r="U86" s="5">
        <v>3177138834000</v>
      </c>
      <c r="V86" s="5">
        <v>2225099936000</v>
      </c>
      <c r="W86" s="5">
        <v>1834227199000</v>
      </c>
      <c r="X86" s="5">
        <v>1869837911826</v>
      </c>
      <c r="Y86" s="5">
        <v>388519496182</v>
      </c>
    </row>
    <row r="87" spans="2:25" ht="15.5" x14ac:dyDescent="0.35">
      <c r="C87" t="s">
        <v>108</v>
      </c>
      <c r="D87" s="5">
        <v>289101139000</v>
      </c>
      <c r="E87" s="5">
        <v>323071921000</v>
      </c>
      <c r="F87" s="5">
        <v>465579132000</v>
      </c>
      <c r="G87" s="5">
        <v>348684962000</v>
      </c>
      <c r="I87" s="5">
        <v>323071921000</v>
      </c>
      <c r="J87" s="5">
        <v>349567369000</v>
      </c>
      <c r="K87" s="5">
        <v>456162482000</v>
      </c>
      <c r="L87" s="5">
        <v>590897906000</v>
      </c>
      <c r="M87" s="5">
        <v>640039667000</v>
      </c>
      <c r="N87" s="5">
        <v>1076730077000</v>
      </c>
      <c r="O87" s="5">
        <v>1289675741000</v>
      </c>
      <c r="P87" s="5">
        <v>1435849108000</v>
      </c>
      <c r="Q87" s="5">
        <v>1315395092000</v>
      </c>
      <c r="R87" s="5">
        <v>988678996000</v>
      </c>
      <c r="S87" s="5">
        <v>940878189000</v>
      </c>
      <c r="T87" s="5">
        <v>1239584470000</v>
      </c>
      <c r="U87" s="5">
        <v>1406226765000</v>
      </c>
      <c r="V87" s="5">
        <v>1660329310000</v>
      </c>
      <c r="W87" s="5">
        <v>1112689593000</v>
      </c>
      <c r="X87" s="5">
        <v>416239349169</v>
      </c>
      <c r="Y87" s="5">
        <v>157569014275</v>
      </c>
    </row>
    <row r="88" spans="2:25" ht="15.5" x14ac:dyDescent="0.35">
      <c r="C88" t="s">
        <v>109</v>
      </c>
      <c r="U88" s="5">
        <v>11803327000</v>
      </c>
    </row>
    <row r="89" spans="2:25" ht="15.5" x14ac:dyDescent="0.35">
      <c r="C89" t="s">
        <v>111</v>
      </c>
      <c r="D89" s="5">
        <v>289101139000</v>
      </c>
      <c r="E89" s="5">
        <v>323071921000</v>
      </c>
      <c r="F89" s="5">
        <v>465579132000</v>
      </c>
      <c r="G89" s="5">
        <v>348684962000</v>
      </c>
      <c r="I89" s="5">
        <v>323071921000</v>
      </c>
      <c r="J89" s="5">
        <v>349567369000</v>
      </c>
      <c r="K89" s="5">
        <v>456162482000</v>
      </c>
      <c r="L89" s="5">
        <v>590897906000</v>
      </c>
      <c r="M89" s="5">
        <v>640039667000</v>
      </c>
      <c r="N89" s="5">
        <v>1076730077000</v>
      </c>
      <c r="O89" s="5">
        <v>1289675741000</v>
      </c>
      <c r="P89" s="5">
        <v>1435849108000</v>
      </c>
      <c r="Q89" s="5">
        <v>1315395092000</v>
      </c>
      <c r="R89" s="5">
        <v>988678996000</v>
      </c>
      <c r="S89" s="5">
        <v>940878189000</v>
      </c>
      <c r="T89" s="5">
        <v>1239584470000</v>
      </c>
      <c r="U89" s="5">
        <v>1406226765000</v>
      </c>
      <c r="V89" s="5">
        <v>1660329310000</v>
      </c>
      <c r="W89" s="5">
        <v>1112689593000</v>
      </c>
      <c r="X89" s="5">
        <v>416239349169</v>
      </c>
      <c r="Y89" s="5">
        <v>157569014275</v>
      </c>
    </row>
    <row r="90" spans="2:25" ht="15.5" x14ac:dyDescent="0.35">
      <c r="C90" t="s">
        <v>112</v>
      </c>
      <c r="D90" s="5">
        <v>452782087000</v>
      </c>
      <c r="E90" s="5">
        <v>445411948000</v>
      </c>
      <c r="F90" s="5">
        <v>676849059000</v>
      </c>
      <c r="G90" s="5">
        <v>584081019000</v>
      </c>
      <c r="I90" s="5">
        <v>445411948000</v>
      </c>
      <c r="J90" s="5">
        <v>338174920000</v>
      </c>
      <c r="K90" s="5">
        <v>260198234000</v>
      </c>
      <c r="L90" s="5">
        <v>270382811000</v>
      </c>
      <c r="M90" s="5">
        <v>310565429000</v>
      </c>
      <c r="N90" s="5">
        <v>295925775000</v>
      </c>
      <c r="O90" s="5">
        <v>325261890000</v>
      </c>
      <c r="P90" s="5">
        <v>242273662000</v>
      </c>
      <c r="Q90" s="5">
        <v>234448038000</v>
      </c>
      <c r="R90" s="5">
        <v>222082699000</v>
      </c>
      <c r="S90" s="5">
        <v>182079261000</v>
      </c>
      <c r="T90" s="5">
        <v>284296707000</v>
      </c>
      <c r="U90" s="5">
        <v>216704265000</v>
      </c>
      <c r="V90" s="5">
        <v>102667335000</v>
      </c>
      <c r="W90" s="5">
        <v>36921975000</v>
      </c>
      <c r="X90" s="5">
        <v>17685391181</v>
      </c>
      <c r="Y90" s="5">
        <v>65106626142</v>
      </c>
    </row>
    <row r="91" spans="2:25" ht="15.5" x14ac:dyDescent="0.35">
      <c r="C91" t="s">
        <v>110</v>
      </c>
    </row>
    <row r="92" spans="2:25" ht="15.5" x14ac:dyDescent="0.35">
      <c r="C92" t="s">
        <v>113</v>
      </c>
      <c r="D92" s="5">
        <v>452782087000</v>
      </c>
      <c r="E92" s="5">
        <v>445411948000</v>
      </c>
      <c r="F92" s="5">
        <v>676849059000</v>
      </c>
      <c r="G92" s="5">
        <v>584081019000</v>
      </c>
      <c r="I92" s="5">
        <v>445411948000</v>
      </c>
      <c r="J92" s="5">
        <v>338174920000</v>
      </c>
      <c r="K92" s="5">
        <v>260198234000</v>
      </c>
      <c r="L92" s="5">
        <v>270382811000</v>
      </c>
      <c r="M92" s="5">
        <v>310565429000</v>
      </c>
      <c r="N92" s="5">
        <v>295925775000</v>
      </c>
      <c r="O92" s="5">
        <v>325261890000</v>
      </c>
      <c r="P92" s="5">
        <v>242273662000</v>
      </c>
      <c r="Q92" s="5">
        <v>234448038000</v>
      </c>
      <c r="R92" s="5">
        <v>222082699000</v>
      </c>
      <c r="S92" s="5">
        <v>182079261000</v>
      </c>
      <c r="T92" s="5">
        <v>284296707000</v>
      </c>
      <c r="U92" s="5">
        <v>216704265000</v>
      </c>
      <c r="V92" s="5">
        <v>102667335000</v>
      </c>
      <c r="W92" s="5">
        <v>36921975000</v>
      </c>
      <c r="X92" s="5">
        <v>17685391181</v>
      </c>
      <c r="Y92" s="5">
        <v>65106626142</v>
      </c>
    </row>
    <row r="93" spans="2:25" ht="15.5" x14ac:dyDescent="0.35">
      <c r="C93" t="s">
        <v>114</v>
      </c>
      <c r="D93" s="5">
        <v>4506198776000</v>
      </c>
      <c r="E93" s="5">
        <v>4505231370000</v>
      </c>
      <c r="F93" s="5">
        <v>4500252217000</v>
      </c>
      <c r="G93" s="5">
        <v>4497476683000</v>
      </c>
      <c r="I93" s="5">
        <v>4505231370000</v>
      </c>
      <c r="J93" s="5">
        <v>4513042981000</v>
      </c>
      <c r="K93" s="5">
        <v>4277438325000</v>
      </c>
      <c r="L93" s="5">
        <v>4594074712000</v>
      </c>
      <c r="M93" s="5">
        <v>4901966296000</v>
      </c>
      <c r="N93" s="5">
        <v>5762689850000</v>
      </c>
      <c r="O93" s="5">
        <v>8120643864000</v>
      </c>
      <c r="P93" s="5">
        <v>7514953542000</v>
      </c>
      <c r="Q93" s="5">
        <v>5963559355000</v>
      </c>
      <c r="R93" s="5">
        <v>5321402224000</v>
      </c>
      <c r="S93" s="5">
        <v>3883232586000</v>
      </c>
      <c r="T93" s="5">
        <v>3375201137000</v>
      </c>
      <c r="U93" s="5">
        <v>2066007750000</v>
      </c>
      <c r="V93" s="5">
        <v>1008666808000</v>
      </c>
    </row>
    <row r="94" spans="2:25" ht="15.5" x14ac:dyDescent="0.35">
      <c r="C94" t="s">
        <v>595</v>
      </c>
      <c r="D94" s="5">
        <v>4487694788000</v>
      </c>
      <c r="E94" s="5">
        <v>4486711616000</v>
      </c>
      <c r="F94" s="5">
        <v>4481467538000</v>
      </c>
      <c r="G94" s="5">
        <v>4478711270000</v>
      </c>
      <c r="I94" s="5">
        <v>4486711616000</v>
      </c>
      <c r="J94" s="5">
        <v>4494226435000</v>
      </c>
      <c r="K94" s="5">
        <v>4258700960000</v>
      </c>
      <c r="L94" s="5">
        <v>4575389210000</v>
      </c>
      <c r="M94" s="5">
        <v>4879826727000</v>
      </c>
      <c r="N94" s="5">
        <v>5739917197000</v>
      </c>
      <c r="O94" s="5">
        <v>8091184618000</v>
      </c>
      <c r="P94" s="5">
        <v>7455044337000</v>
      </c>
      <c r="Q94" s="5">
        <v>5810746465000</v>
      </c>
      <c r="R94" s="5">
        <v>5259089687000</v>
      </c>
      <c r="S94" s="5">
        <v>3821417447000</v>
      </c>
      <c r="T94" s="5">
        <v>3313262987000</v>
      </c>
      <c r="U94" s="5">
        <v>2009889095000</v>
      </c>
      <c r="V94" s="5">
        <v>985398587000</v>
      </c>
    </row>
    <row r="95" spans="2:25" ht="15.5" x14ac:dyDescent="0.35">
      <c r="C95" t="s">
        <v>93</v>
      </c>
      <c r="D95" s="5">
        <v>-272084097000</v>
      </c>
      <c r="E95" s="5">
        <v>-271516672000</v>
      </c>
      <c r="F95" s="5">
        <v>-451225069000</v>
      </c>
      <c r="G95" s="5">
        <v>-451404653000</v>
      </c>
      <c r="I95" s="5">
        <v>-271516672000</v>
      </c>
      <c r="J95" s="5">
        <v>-451270047000</v>
      </c>
      <c r="K95" s="5">
        <v>-369971009000</v>
      </c>
      <c r="L95" s="5">
        <v>-369360572000</v>
      </c>
      <c r="M95" s="5">
        <v>-171867934000</v>
      </c>
      <c r="N95" s="5">
        <v>-91631223000</v>
      </c>
      <c r="O95" s="5">
        <v>754747116000</v>
      </c>
      <c r="P95" s="5">
        <v>81888989000</v>
      </c>
      <c r="Q95" s="5">
        <v>31851117000</v>
      </c>
      <c r="R95" s="5">
        <v>-382712319000</v>
      </c>
      <c r="S95" s="5">
        <v>-449800977000</v>
      </c>
      <c r="T95" s="5">
        <v>-9296183000</v>
      </c>
      <c r="U95" s="5">
        <v>35415267000</v>
      </c>
      <c r="V95" s="5">
        <v>-149429454000</v>
      </c>
      <c r="W95" s="5">
        <v>-169976688000</v>
      </c>
      <c r="X95" s="5">
        <v>-51824106454</v>
      </c>
      <c r="Y95" s="5">
        <v>1099912252268</v>
      </c>
    </row>
    <row r="96" spans="2:25" ht="15.5" x14ac:dyDescent="0.35">
      <c r="C96" t="s">
        <v>1227</v>
      </c>
      <c r="D96" s="5">
        <v>4506198776000</v>
      </c>
      <c r="E96" s="5">
        <v>4505231370000</v>
      </c>
      <c r="F96" s="5">
        <v>4500252217000</v>
      </c>
      <c r="G96" s="5">
        <v>4497476683000</v>
      </c>
      <c r="I96" s="5">
        <v>4505231370000</v>
      </c>
      <c r="J96" s="5">
        <v>4513042981000</v>
      </c>
      <c r="K96" s="5">
        <v>4277438325000</v>
      </c>
      <c r="L96" s="5">
        <v>4594074712000</v>
      </c>
      <c r="M96" s="5">
        <v>4901966296000</v>
      </c>
      <c r="N96" s="5">
        <v>5762689850000</v>
      </c>
      <c r="O96" s="5">
        <v>8120643864000</v>
      </c>
      <c r="P96" s="5">
        <v>7514953542000</v>
      </c>
      <c r="Q96" s="5">
        <v>5963559355000</v>
      </c>
      <c r="R96" s="5">
        <v>5321402224000</v>
      </c>
      <c r="S96" s="5">
        <v>3883232586000</v>
      </c>
      <c r="T96" s="5">
        <v>3375201137000</v>
      </c>
      <c r="U96" s="5">
        <v>2066007750000</v>
      </c>
      <c r="V96" s="5">
        <v>1008666808000</v>
      </c>
    </row>
    <row r="97" spans="3:25" ht="15.5" x14ac:dyDescent="0.35">
      <c r="C97" t="s">
        <v>115</v>
      </c>
      <c r="D97" s="5">
        <v>10367111243000</v>
      </c>
      <c r="E97" s="5">
        <v>10272278442000</v>
      </c>
      <c r="F97" s="5">
        <v>10623985901000</v>
      </c>
      <c r="G97" s="5">
        <v>10602359393000</v>
      </c>
      <c r="I97" s="5">
        <v>10272278442000</v>
      </c>
      <c r="J97" s="5">
        <v>10864722185000</v>
      </c>
      <c r="K97" s="5">
        <v>11110900726000</v>
      </c>
      <c r="L97" s="5">
        <v>11303386748000</v>
      </c>
      <c r="M97" s="5">
        <v>11958891761000</v>
      </c>
      <c r="N97" s="5">
        <v>11676576495000</v>
      </c>
      <c r="O97" s="5">
        <v>8170838065000</v>
      </c>
      <c r="P97" s="5">
        <v>8275422732000</v>
      </c>
      <c r="Q97" s="5">
        <v>9432973701000</v>
      </c>
      <c r="R97" s="5">
        <v>8173958870000</v>
      </c>
      <c r="S97" s="5">
        <v>9781716400000</v>
      </c>
      <c r="T97" s="5">
        <v>10918551266000</v>
      </c>
      <c r="U97" s="5">
        <v>8747046806000</v>
      </c>
      <c r="V97" s="5">
        <v>6727059278000</v>
      </c>
      <c r="W97" s="5">
        <v>5432171209000</v>
      </c>
      <c r="X97" s="5">
        <v>4766133804767</v>
      </c>
      <c r="Y97" s="5">
        <v>2617359892328</v>
      </c>
    </row>
    <row r="98" spans="3:25" ht="15.5" x14ac:dyDescent="0.35">
      <c r="C98" t="s">
        <v>116</v>
      </c>
    </row>
    <row r="99" spans="3:25" ht="15.5" x14ac:dyDescent="0.35">
      <c r="C99" t="s">
        <v>398</v>
      </c>
      <c r="D99" s="5">
        <v>4602233339000</v>
      </c>
      <c r="E99" s="5">
        <v>6024648574000</v>
      </c>
      <c r="F99" s="5">
        <v>6099260668000</v>
      </c>
      <c r="G99" s="5">
        <v>6067226244000</v>
      </c>
      <c r="I99" s="5">
        <v>6024648574000</v>
      </c>
      <c r="J99" s="5">
        <v>6071535743000</v>
      </c>
      <c r="K99" s="5">
        <v>6278356825000</v>
      </c>
      <c r="L99" s="5">
        <v>7009011835000</v>
      </c>
      <c r="M99" s="5">
        <v>7885075191000</v>
      </c>
      <c r="N99" s="5">
        <v>7918344981000</v>
      </c>
      <c r="O99" s="5">
        <v>8215899972000</v>
      </c>
      <c r="P99" s="5">
        <v>8163467192000</v>
      </c>
      <c r="Q99" s="5">
        <v>7725980758000</v>
      </c>
      <c r="R99" s="5">
        <v>7520413571000</v>
      </c>
      <c r="S99" s="5">
        <v>6706537828000</v>
      </c>
      <c r="T99" s="5">
        <v>5660662996000</v>
      </c>
      <c r="U99" s="5">
        <v>5533185618000</v>
      </c>
      <c r="V99" s="5">
        <v>4982292298000</v>
      </c>
      <c r="W99" s="5">
        <v>2900048945000</v>
      </c>
      <c r="X99" s="5">
        <v>1917739133901</v>
      </c>
    </row>
    <row r="100" spans="3:25" ht="15.5" x14ac:dyDescent="0.35">
      <c r="C100" t="s">
        <v>123</v>
      </c>
      <c r="D100" s="5">
        <v>2133966863000</v>
      </c>
      <c r="E100" s="5">
        <v>2163050671000</v>
      </c>
      <c r="F100" s="5">
        <v>2475558172000</v>
      </c>
      <c r="G100" s="5">
        <v>2494892476000</v>
      </c>
      <c r="I100" s="5">
        <v>2163050671000</v>
      </c>
      <c r="J100" s="5">
        <v>2554937546000</v>
      </c>
      <c r="K100" s="5">
        <v>3431355449000</v>
      </c>
      <c r="L100" s="5">
        <v>3639961858000</v>
      </c>
      <c r="M100" s="5">
        <v>3835220367000</v>
      </c>
      <c r="N100" s="5">
        <v>3911456238000</v>
      </c>
      <c r="O100" s="5">
        <v>3658026494000</v>
      </c>
      <c r="P100" s="5">
        <v>4433790374000</v>
      </c>
      <c r="Q100" s="5">
        <v>4019617009000</v>
      </c>
      <c r="R100" s="5">
        <v>4048794446000</v>
      </c>
      <c r="S100" s="5">
        <v>3616464103000</v>
      </c>
      <c r="T100" s="5">
        <v>3169106064000</v>
      </c>
      <c r="U100" s="5">
        <v>2756004948000</v>
      </c>
      <c r="V100" s="5">
        <v>1853091719000</v>
      </c>
      <c r="W100" s="5">
        <v>2169127979000</v>
      </c>
      <c r="X100" s="5">
        <v>681208501647</v>
      </c>
      <c r="Y100" s="5">
        <v>1752056811382</v>
      </c>
    </row>
    <row r="101" spans="3:25" ht="15.5" x14ac:dyDescent="0.35">
      <c r="C101" t="s">
        <v>118</v>
      </c>
      <c r="D101" s="5">
        <v>104419000</v>
      </c>
      <c r="E101" s="5">
        <v>104419000</v>
      </c>
      <c r="F101" s="5">
        <v>353123000</v>
      </c>
      <c r="G101" s="5">
        <v>353123000</v>
      </c>
      <c r="I101" s="5">
        <v>104419000</v>
      </c>
      <c r="J101" s="5">
        <v>353123000</v>
      </c>
      <c r="K101" s="5">
        <v>19189575000</v>
      </c>
      <c r="L101" s="5">
        <v>46061377000</v>
      </c>
      <c r="M101" s="5">
        <v>68465939000</v>
      </c>
      <c r="N101" s="5">
        <v>63725768000</v>
      </c>
      <c r="O101" s="5">
        <v>56545178000</v>
      </c>
      <c r="P101" s="5">
        <v>103341557000</v>
      </c>
      <c r="Q101" s="5">
        <v>74654125000</v>
      </c>
      <c r="R101" s="5">
        <v>67279782000</v>
      </c>
      <c r="S101" s="5">
        <v>82725896000</v>
      </c>
      <c r="T101" s="5">
        <v>76882488000</v>
      </c>
      <c r="U101" s="5">
        <v>29277608000</v>
      </c>
      <c r="V101" s="5">
        <v>5873750000</v>
      </c>
      <c r="W101" s="5">
        <v>2019389000</v>
      </c>
    </row>
    <row r="102" spans="3:25" ht="15.5" x14ac:dyDescent="0.35">
      <c r="C102" t="s">
        <v>124</v>
      </c>
      <c r="D102" s="5">
        <v>30334910000</v>
      </c>
      <c r="E102" s="5">
        <v>30334910000</v>
      </c>
      <c r="F102" s="5">
        <v>30334910000</v>
      </c>
      <c r="G102" s="5">
        <v>30334910000</v>
      </c>
      <c r="I102" s="5">
        <v>30334910000</v>
      </c>
      <c r="J102" s="5">
        <v>30334910000</v>
      </c>
      <c r="K102" s="5">
        <v>30334910000</v>
      </c>
      <c r="L102" s="5">
        <v>30334910000</v>
      </c>
      <c r="M102" s="5">
        <v>30334910000</v>
      </c>
      <c r="N102" s="5">
        <v>30334910000</v>
      </c>
      <c r="O102" s="5">
        <v>30334910000</v>
      </c>
      <c r="P102" s="5">
        <v>30334910000</v>
      </c>
      <c r="Q102" s="5">
        <v>30334910000</v>
      </c>
      <c r="R102" s="5">
        <v>30334910000</v>
      </c>
      <c r="S102" s="5">
        <v>30334910000</v>
      </c>
      <c r="T102" s="5">
        <v>30334910000</v>
      </c>
      <c r="U102" s="5">
        <v>30334910000</v>
      </c>
    </row>
    <row r="103" spans="3:25" ht="15.5" x14ac:dyDescent="0.35">
      <c r="C103" t="s">
        <v>125</v>
      </c>
      <c r="D103" s="5">
        <v>13821983561000</v>
      </c>
      <c r="E103" s="5">
        <v>14682490634000</v>
      </c>
      <c r="F103" s="5">
        <v>15075675183000</v>
      </c>
      <c r="G103" s="5">
        <v>15083483531000</v>
      </c>
      <c r="I103" s="5">
        <v>14682490634000</v>
      </c>
      <c r="J103" s="5">
        <v>15254955241000</v>
      </c>
      <c r="K103" s="5">
        <v>17216650886000</v>
      </c>
      <c r="L103" s="5">
        <v>17314394993000</v>
      </c>
      <c r="M103" s="5">
        <v>17652219432000</v>
      </c>
      <c r="N103" s="5">
        <v>18714783461000</v>
      </c>
      <c r="O103" s="5">
        <v>21289507015000</v>
      </c>
      <c r="P103" s="5">
        <v>21308407172000</v>
      </c>
      <c r="Q103" s="5">
        <v>19357142313000</v>
      </c>
      <c r="R103" s="5">
        <v>17537994512000</v>
      </c>
      <c r="S103" s="5">
        <v>14777458588000</v>
      </c>
      <c r="T103" s="5">
        <v>12767606945000</v>
      </c>
      <c r="U103" s="5">
        <v>10932862184000</v>
      </c>
      <c r="V103" s="5">
        <v>8468583074000</v>
      </c>
      <c r="W103" s="5">
        <v>5355094333000</v>
      </c>
      <c r="X103" s="5">
        <v>2798485863290</v>
      </c>
      <c r="Y103" s="5">
        <v>1783538635501</v>
      </c>
    </row>
    <row r="104" spans="3:25" ht="15.5" x14ac:dyDescent="0.35">
      <c r="C104" t="s">
        <v>126</v>
      </c>
      <c r="D104" s="5">
        <v>24189094804000</v>
      </c>
      <c r="E104" s="5">
        <v>24954769076000</v>
      </c>
      <c r="F104" s="5">
        <v>25699661084000</v>
      </c>
      <c r="G104" s="5">
        <v>25685842924000</v>
      </c>
      <c r="I104" s="5">
        <v>24954769076000</v>
      </c>
      <c r="J104" s="5">
        <v>26119677426000</v>
      </c>
      <c r="K104" s="5">
        <v>28327551612000</v>
      </c>
      <c r="L104" s="5">
        <v>28617781741000</v>
      </c>
      <c r="M104" s="5">
        <v>29611111193000</v>
      </c>
      <c r="N104" s="5">
        <v>30391359956000</v>
      </c>
      <c r="O104" s="5">
        <v>29460345080000</v>
      </c>
      <c r="P104" s="5">
        <v>29583829904000</v>
      </c>
      <c r="Q104" s="5">
        <v>28790116014000</v>
      </c>
      <c r="R104" s="5">
        <v>25711953382000</v>
      </c>
      <c r="S104" s="5">
        <v>24559174988000</v>
      </c>
      <c r="T104" s="5">
        <v>23686158211000</v>
      </c>
      <c r="U104" s="5">
        <v>19679908990000</v>
      </c>
      <c r="V104" s="5">
        <v>15195642352000</v>
      </c>
      <c r="W104" s="5">
        <v>10787265542000</v>
      </c>
      <c r="X104" s="5">
        <v>7564619668057</v>
      </c>
      <c r="Y104" s="5">
        <v>4400898527829</v>
      </c>
    </row>
    <row r="105" spans="3:25" ht="15.5" x14ac:dyDescent="0.35">
      <c r="C105" t="s">
        <v>127</v>
      </c>
    </row>
    <row r="106" spans="3:25" ht="15.5" x14ac:dyDescent="0.35">
      <c r="C106" t="s">
        <v>128</v>
      </c>
    </row>
    <row r="107" spans="3:25" ht="15.5" x14ac:dyDescent="0.35">
      <c r="C107" t="s">
        <v>129</v>
      </c>
      <c r="D107" s="5">
        <v>6243881082000</v>
      </c>
      <c r="E107" s="5">
        <v>5174150337000</v>
      </c>
      <c r="F107" s="5">
        <v>5779987118000</v>
      </c>
      <c r="G107" s="5">
        <v>5290722883000</v>
      </c>
      <c r="I107" s="5">
        <v>5174150337000</v>
      </c>
      <c r="J107" s="5">
        <v>4465148646000</v>
      </c>
      <c r="K107" s="5">
        <v>8538370071000</v>
      </c>
      <c r="L107" s="5">
        <v>5771555207000</v>
      </c>
      <c r="M107" s="5">
        <v>7314345544000</v>
      </c>
      <c r="N107" s="5">
        <v>6158911981000</v>
      </c>
      <c r="O107" s="5">
        <v>4909431582000</v>
      </c>
      <c r="P107" s="5">
        <v>7838705276000</v>
      </c>
      <c r="Q107" s="5">
        <v>7220222779000</v>
      </c>
      <c r="R107" s="5">
        <v>7654752699000</v>
      </c>
      <c r="S107" s="5">
        <v>7041359652000</v>
      </c>
      <c r="T107" s="5">
        <v>5958969206000</v>
      </c>
      <c r="U107" s="5">
        <v>5208638817000</v>
      </c>
      <c r="V107" s="5">
        <v>4298842662000</v>
      </c>
      <c r="W107" s="5">
        <v>4500259628000</v>
      </c>
      <c r="X107" s="5">
        <v>3402024761642</v>
      </c>
      <c r="Y107" s="5">
        <v>2991614014337</v>
      </c>
    </row>
    <row r="108" spans="3:25" ht="15.5" x14ac:dyDescent="0.35">
      <c r="C108" t="s">
        <v>134</v>
      </c>
      <c r="D108" s="5">
        <v>43662000000</v>
      </c>
      <c r="E108" s="5">
        <v>33662000000</v>
      </c>
      <c r="F108" s="5">
        <v>34391000000</v>
      </c>
      <c r="G108" s="5">
        <v>55594395000</v>
      </c>
      <c r="I108" s="5">
        <v>33662000000</v>
      </c>
      <c r="J108" s="5">
        <v>57332500000</v>
      </c>
      <c r="K108" s="5">
        <v>77405709000</v>
      </c>
      <c r="L108" s="5">
        <v>83455977000</v>
      </c>
      <c r="M108" s="5">
        <v>52013421000</v>
      </c>
      <c r="N108" s="5">
        <v>19320367000</v>
      </c>
      <c r="O108" s="5">
        <v>33767243000</v>
      </c>
      <c r="P108" s="5">
        <v>56000000000</v>
      </c>
      <c r="Q108" s="5">
        <v>383000000000</v>
      </c>
      <c r="R108" s="5">
        <v>44420294000</v>
      </c>
      <c r="S108" s="5">
        <v>8058139000</v>
      </c>
      <c r="T108" s="5">
        <v>12788352000</v>
      </c>
      <c r="U108" s="5">
        <v>9747552000</v>
      </c>
      <c r="V108" s="5">
        <v>11487057000</v>
      </c>
      <c r="W108" s="5">
        <v>2237695734000</v>
      </c>
      <c r="X108" s="5">
        <v>1944336108792</v>
      </c>
      <c r="Y108" s="5">
        <v>1674191117221</v>
      </c>
    </row>
    <row r="109" spans="3:25" ht="15.5" x14ac:dyDescent="0.35">
      <c r="C109" t="s">
        <v>130</v>
      </c>
    </row>
    <row r="110" spans="3:25" ht="15.5" x14ac:dyDescent="0.35">
      <c r="C110" t="s">
        <v>131</v>
      </c>
      <c r="D110" s="5">
        <v>476660167000</v>
      </c>
      <c r="E110" s="5">
        <v>500402979000</v>
      </c>
      <c r="F110" s="5">
        <v>484692791000</v>
      </c>
      <c r="G110" s="5">
        <v>549452315000</v>
      </c>
      <c r="I110" s="5">
        <v>500402979000</v>
      </c>
      <c r="J110" s="5">
        <v>572635358000</v>
      </c>
      <c r="K110" s="5">
        <v>794715963000</v>
      </c>
      <c r="L110" s="5">
        <v>928535059000</v>
      </c>
      <c r="M110" s="5">
        <v>961857865000</v>
      </c>
      <c r="N110" s="5">
        <v>793056794000</v>
      </c>
      <c r="O110" s="5">
        <v>736405207000</v>
      </c>
      <c r="P110" s="5">
        <v>1033066195000</v>
      </c>
      <c r="Q110" s="5">
        <v>710852975000</v>
      </c>
      <c r="R110" s="5">
        <v>1174672223000</v>
      </c>
      <c r="S110" s="5">
        <v>909343705000</v>
      </c>
      <c r="T110" s="5">
        <v>1241790549000</v>
      </c>
      <c r="U110" s="5">
        <v>1141400648000</v>
      </c>
      <c r="V110" s="5">
        <v>761161682000</v>
      </c>
      <c r="W110" s="5">
        <v>479553595000</v>
      </c>
      <c r="X110" s="5">
        <v>219229577078</v>
      </c>
      <c r="Y110" s="5">
        <v>162935600013</v>
      </c>
    </row>
    <row r="111" spans="3:25" ht="15.5" x14ac:dyDescent="0.35">
      <c r="C111" t="s">
        <v>321</v>
      </c>
      <c r="P111" s="5">
        <v>875263000</v>
      </c>
      <c r="Q111" s="5">
        <v>763048000</v>
      </c>
    </row>
    <row r="112" spans="3:25" ht="15.5" x14ac:dyDescent="0.35">
      <c r="C112" t="s">
        <v>322</v>
      </c>
      <c r="P112" s="5">
        <v>875263000</v>
      </c>
      <c r="Q112" s="5">
        <v>763048000</v>
      </c>
      <c r="U112" s="5">
        <v>11803327000</v>
      </c>
    </row>
    <row r="113" spans="3:25" ht="15.5" x14ac:dyDescent="0.35">
      <c r="C113" t="s">
        <v>133</v>
      </c>
      <c r="D113" s="5">
        <v>37669641000</v>
      </c>
      <c r="E113" s="5">
        <v>38085500000</v>
      </c>
      <c r="F113" s="5">
        <v>35888016000</v>
      </c>
      <c r="G113" s="5">
        <v>38524846000</v>
      </c>
      <c r="I113" s="5">
        <v>38085500000</v>
      </c>
      <c r="J113" s="5">
        <v>60605332000</v>
      </c>
      <c r="K113" s="5">
        <v>50627615000</v>
      </c>
      <c r="L113" s="5">
        <v>41897705000</v>
      </c>
      <c r="M113" s="5">
        <v>111003048000</v>
      </c>
      <c r="N113" s="5">
        <v>64851386000</v>
      </c>
      <c r="O113" s="5">
        <v>81289990000</v>
      </c>
      <c r="P113" s="5">
        <v>95014796000</v>
      </c>
      <c r="Q113" s="5">
        <v>148914761000</v>
      </c>
      <c r="R113" s="5">
        <v>81012267000</v>
      </c>
      <c r="S113" s="5">
        <v>147362925000</v>
      </c>
      <c r="T113" s="5">
        <v>190246609000</v>
      </c>
      <c r="U113" s="5">
        <v>238393956000</v>
      </c>
      <c r="V113" s="5">
        <v>264438272000</v>
      </c>
      <c r="W113" s="5">
        <v>122644313000</v>
      </c>
      <c r="X113" s="5">
        <v>79147444475</v>
      </c>
      <c r="Y113" s="5">
        <v>67617129164</v>
      </c>
    </row>
    <row r="114" spans="3:25" ht="15.5" x14ac:dyDescent="0.35">
      <c r="C114" t="s">
        <v>1228</v>
      </c>
      <c r="G114" s="5">
        <v>350000000000</v>
      </c>
      <c r="K114" s="5">
        <v>350000000000</v>
      </c>
      <c r="M114" s="5">
        <v>350000000000</v>
      </c>
    </row>
    <row r="115" spans="3:25" ht="15.5" x14ac:dyDescent="0.35">
      <c r="C115" t="s">
        <v>132</v>
      </c>
    </row>
    <row r="116" spans="3:25" ht="15.5" x14ac:dyDescent="0.35">
      <c r="C116" t="s">
        <v>135</v>
      </c>
    </row>
    <row r="117" spans="3:25" ht="15.5" x14ac:dyDescent="0.35">
      <c r="C117" t="s">
        <v>438</v>
      </c>
      <c r="V117" s="5">
        <v>824391000</v>
      </c>
    </row>
    <row r="118" spans="3:25" ht="15.5" x14ac:dyDescent="0.35">
      <c r="C118" t="s">
        <v>1229</v>
      </c>
      <c r="V118" s="5">
        <v>824391000</v>
      </c>
    </row>
    <row r="119" spans="3:25" ht="15.5" x14ac:dyDescent="0.35">
      <c r="C119" t="s">
        <v>136</v>
      </c>
      <c r="D119" s="5">
        <v>2597092249000</v>
      </c>
      <c r="E119" s="5">
        <v>4397769226000</v>
      </c>
      <c r="F119" s="5">
        <v>4310626085000</v>
      </c>
      <c r="G119" s="5">
        <v>4258814732000</v>
      </c>
      <c r="I119" s="5">
        <v>4397769226000</v>
      </c>
      <c r="J119" s="5">
        <v>4547847770000</v>
      </c>
      <c r="K119" s="5">
        <v>2654714484000</v>
      </c>
      <c r="L119" s="5">
        <v>2859239869000</v>
      </c>
      <c r="M119" s="5">
        <v>3114785577000</v>
      </c>
      <c r="N119" s="5">
        <v>3155987914000</v>
      </c>
      <c r="O119" s="5">
        <v>3091656993000</v>
      </c>
      <c r="P119" s="5">
        <v>2944019618000</v>
      </c>
      <c r="Q119" s="5">
        <v>1912277772000</v>
      </c>
      <c r="R119" s="5">
        <v>2318292513000</v>
      </c>
      <c r="S119" s="5">
        <v>1395563255000</v>
      </c>
      <c r="T119" s="5">
        <v>1595713130000</v>
      </c>
      <c r="U119" s="5">
        <v>1377501702000</v>
      </c>
      <c r="V119" s="5">
        <v>1222945234000</v>
      </c>
    </row>
    <row r="120" spans="3:25" ht="15.5" x14ac:dyDescent="0.35">
      <c r="C120" t="s">
        <v>323</v>
      </c>
      <c r="L120" s="5">
        <v>4698520197000</v>
      </c>
      <c r="M120" s="5">
        <v>4248118958000</v>
      </c>
      <c r="N120" s="5">
        <v>4187084122000</v>
      </c>
      <c r="O120" s="5">
        <v>4115000560000</v>
      </c>
      <c r="P120" s="5">
        <v>4373936215000</v>
      </c>
      <c r="Q120" s="5">
        <v>5283775869000</v>
      </c>
      <c r="R120" s="5">
        <v>2487505641000</v>
      </c>
      <c r="S120" s="5">
        <v>3679020470000</v>
      </c>
      <c r="T120" s="5">
        <v>4447566418000</v>
      </c>
      <c r="U120" s="5">
        <v>3249505065000</v>
      </c>
      <c r="V120" s="5">
        <v>2380394227000</v>
      </c>
      <c r="W120" s="5">
        <v>1189229180000</v>
      </c>
    </row>
    <row r="121" spans="3:25" ht="15.5" x14ac:dyDescent="0.35">
      <c r="C121" t="s">
        <v>1116</v>
      </c>
      <c r="N121" s="5">
        <v>1820242276000</v>
      </c>
      <c r="O121" s="5">
        <v>1621303650000</v>
      </c>
      <c r="U121" s="5">
        <v>7782852000</v>
      </c>
      <c r="V121" s="5">
        <v>17091789000</v>
      </c>
    </row>
    <row r="122" spans="3:25" ht="15.5" x14ac:dyDescent="0.35">
      <c r="C122" t="s">
        <v>1191</v>
      </c>
      <c r="S122" s="5">
        <v>184795000</v>
      </c>
      <c r="T122" s="5">
        <v>952380000</v>
      </c>
      <c r="U122" s="5">
        <v>351281000</v>
      </c>
      <c r="V122" s="5">
        <v>616994000</v>
      </c>
      <c r="X122" s="5">
        <v>1340566350</v>
      </c>
      <c r="Y122" s="5">
        <v>463389600</v>
      </c>
    </row>
    <row r="123" spans="3:25" ht="15.5" x14ac:dyDescent="0.35">
      <c r="C123" t="s">
        <v>324</v>
      </c>
      <c r="N123" s="5">
        <v>3964728000</v>
      </c>
    </row>
    <row r="124" spans="3:25" ht="15.5" x14ac:dyDescent="0.35">
      <c r="C124" t="s">
        <v>137</v>
      </c>
      <c r="D124" s="5">
        <v>2101984608000</v>
      </c>
      <c r="E124" s="5">
        <v>579849709000</v>
      </c>
      <c r="F124" s="5">
        <v>843083208000</v>
      </c>
      <c r="G124" s="5">
        <v>766677206000</v>
      </c>
      <c r="I124" s="5">
        <v>579849709000</v>
      </c>
      <c r="J124" s="5">
        <v>679527610000</v>
      </c>
      <c r="K124" s="5">
        <v>4429815971000</v>
      </c>
      <c r="L124" s="5">
        <v>471151268000</v>
      </c>
      <c r="M124" s="5">
        <v>2333531882000</v>
      </c>
      <c r="N124" s="5">
        <v>425066559000</v>
      </c>
      <c r="O124" s="5">
        <v>593479646000</v>
      </c>
      <c r="P124" s="5">
        <v>3032506229000</v>
      </c>
      <c r="Q124" s="5">
        <v>1654429379000</v>
      </c>
      <c r="R124" s="5">
        <v>1663234207000</v>
      </c>
      <c r="S124" s="5">
        <v>1233030317000</v>
      </c>
      <c r="T124" s="5">
        <v>429321279000</v>
      </c>
      <c r="U124" s="5">
        <v>814363776000</v>
      </c>
      <c r="V124" s="5">
        <v>862299748000</v>
      </c>
      <c r="W124" s="5">
        <v>2012053000</v>
      </c>
    </row>
    <row r="125" spans="3:25" ht="15.5" x14ac:dyDescent="0.35">
      <c r="C125" t="s">
        <v>138</v>
      </c>
      <c r="D125" s="5">
        <v>4238140664000</v>
      </c>
      <c r="E125" s="5">
        <v>6107764076000</v>
      </c>
      <c r="F125" s="5">
        <v>6446187245000</v>
      </c>
      <c r="G125" s="5">
        <v>6791992135000</v>
      </c>
      <c r="I125" s="5">
        <v>6107764076000</v>
      </c>
      <c r="J125" s="5">
        <v>7870847143000</v>
      </c>
      <c r="K125" s="5">
        <v>6337777055000</v>
      </c>
      <c r="L125" s="5">
        <v>10376665454000</v>
      </c>
      <c r="M125" s="5">
        <v>11756987969000</v>
      </c>
      <c r="N125" s="5">
        <v>12877222941000</v>
      </c>
      <c r="O125" s="5">
        <v>11714967888000</v>
      </c>
      <c r="P125" s="5">
        <v>9537571149000</v>
      </c>
      <c r="Q125" s="5">
        <v>10072915686000</v>
      </c>
      <c r="R125" s="5">
        <v>8086437974000</v>
      </c>
      <c r="S125" s="5">
        <v>8445146408000</v>
      </c>
      <c r="T125" s="5">
        <v>9264304640000</v>
      </c>
      <c r="U125" s="5">
        <v>7258586782000</v>
      </c>
      <c r="V125" s="5">
        <v>4547895920000</v>
      </c>
      <c r="W125" s="5">
        <v>1258275047000</v>
      </c>
      <c r="X125" s="5">
        <v>27691408602</v>
      </c>
      <c r="Y125" s="5">
        <v>15725971772</v>
      </c>
    </row>
    <row r="126" spans="3:25" ht="15.5" x14ac:dyDescent="0.35">
      <c r="C126" t="s">
        <v>139</v>
      </c>
      <c r="D126" s="5">
        <v>4238140664000</v>
      </c>
      <c r="E126" s="5">
        <v>6107764076000</v>
      </c>
      <c r="F126" s="5">
        <v>6446187245000</v>
      </c>
      <c r="G126" s="5">
        <v>6791992135000</v>
      </c>
      <c r="I126" s="5">
        <v>6107764076000</v>
      </c>
      <c r="J126" s="5">
        <v>7870847143000</v>
      </c>
      <c r="K126" s="5">
        <v>6337777055000</v>
      </c>
      <c r="L126" s="5">
        <v>10376665454000</v>
      </c>
      <c r="M126" s="5">
        <v>11756987969000</v>
      </c>
      <c r="N126" s="5">
        <v>12877222941000</v>
      </c>
      <c r="O126" s="5">
        <v>11714967888000</v>
      </c>
      <c r="P126" s="5">
        <v>9537571149000</v>
      </c>
      <c r="Q126" s="5">
        <v>10072915686000</v>
      </c>
      <c r="R126" s="5">
        <v>8086437974000</v>
      </c>
      <c r="S126" s="5">
        <v>8445146408000</v>
      </c>
      <c r="T126" s="5">
        <v>9264304640000</v>
      </c>
      <c r="U126" s="5">
        <v>7258586782000</v>
      </c>
      <c r="V126" s="5">
        <v>4547895920000</v>
      </c>
      <c r="W126" s="5">
        <v>1258275047000</v>
      </c>
      <c r="X126" s="5">
        <v>27691408602</v>
      </c>
      <c r="Y126" s="5">
        <v>15725971772</v>
      </c>
    </row>
    <row r="127" spans="3:25" ht="15.5" x14ac:dyDescent="0.35">
      <c r="C127" t="s">
        <v>327</v>
      </c>
    </row>
    <row r="128" spans="3:25" ht="15.5" x14ac:dyDescent="0.35">
      <c r="C128" t="s">
        <v>328</v>
      </c>
      <c r="D128" s="5">
        <v>2597092249000</v>
      </c>
      <c r="E128" s="5">
        <v>4397769226000</v>
      </c>
      <c r="F128" s="5">
        <v>4310626085000</v>
      </c>
      <c r="G128" s="5">
        <v>4258814732000</v>
      </c>
      <c r="I128" s="5">
        <v>4397769226000</v>
      </c>
      <c r="J128" s="5">
        <v>4547847770000</v>
      </c>
      <c r="K128" s="5">
        <v>2654714484000</v>
      </c>
      <c r="L128" s="5">
        <v>2859239869000</v>
      </c>
      <c r="M128" s="5">
        <v>3114785577000</v>
      </c>
      <c r="N128" s="5">
        <v>4976230190000</v>
      </c>
      <c r="O128" s="5">
        <v>4712960643000</v>
      </c>
      <c r="P128" s="5">
        <v>2944019618000</v>
      </c>
      <c r="Q128" s="5">
        <v>1912277772000</v>
      </c>
      <c r="R128" s="5">
        <v>2318292513000</v>
      </c>
      <c r="S128" s="5">
        <v>1395748050000</v>
      </c>
      <c r="T128" s="5">
        <v>1596665510000</v>
      </c>
      <c r="U128" s="5">
        <v>1385635835000</v>
      </c>
      <c r="V128" s="5">
        <v>1241478408000</v>
      </c>
      <c r="X128" s="5">
        <v>1340566350</v>
      </c>
      <c r="Y128" s="5">
        <v>463389600</v>
      </c>
    </row>
    <row r="129" spans="2:25" ht="15.5" x14ac:dyDescent="0.35">
      <c r="C129" t="s">
        <v>1065</v>
      </c>
      <c r="M129" s="5">
        <v>53528497000</v>
      </c>
      <c r="N129" s="5">
        <v>105688133000</v>
      </c>
      <c r="O129" s="5">
        <v>172138365000</v>
      </c>
    </row>
    <row r="130" spans="2:25" ht="15.5" x14ac:dyDescent="0.35">
      <c r="C130" t="s">
        <v>141</v>
      </c>
      <c r="D130" s="5">
        <v>33494937000</v>
      </c>
      <c r="E130" s="5">
        <v>33494937000</v>
      </c>
      <c r="F130" s="5">
        <v>25588619000</v>
      </c>
      <c r="G130" s="5">
        <v>25588619000</v>
      </c>
      <c r="I130" s="5">
        <v>33494937000</v>
      </c>
      <c r="J130" s="5">
        <v>25588619000</v>
      </c>
      <c r="K130" s="5">
        <v>13254094000</v>
      </c>
      <c r="L130" s="5">
        <v>2097187000</v>
      </c>
      <c r="M130" s="5">
        <v>1683998000</v>
      </c>
      <c r="N130" s="5">
        <v>1683784000</v>
      </c>
      <c r="O130" s="5">
        <v>737976000</v>
      </c>
      <c r="P130" s="5">
        <v>643350000</v>
      </c>
      <c r="Q130" s="5">
        <v>548724000</v>
      </c>
      <c r="R130" s="5">
        <v>454098000</v>
      </c>
      <c r="S130" s="5">
        <v>359472000</v>
      </c>
      <c r="T130" s="5">
        <v>264846000</v>
      </c>
      <c r="U130" s="5">
        <v>170219000</v>
      </c>
      <c r="V130" s="5">
        <v>83071000</v>
      </c>
    </row>
    <row r="131" spans="2:25" ht="15.5" x14ac:dyDescent="0.35">
      <c r="C131" t="s">
        <v>142</v>
      </c>
      <c r="D131" s="5">
        <v>10482021746000</v>
      </c>
      <c r="E131" s="5">
        <v>11281914413000</v>
      </c>
      <c r="F131" s="5">
        <v>12226174363000</v>
      </c>
      <c r="G131" s="5">
        <v>12082715018000</v>
      </c>
      <c r="I131" s="5">
        <v>11281914413000</v>
      </c>
      <c r="J131" s="5">
        <v>12335995789000</v>
      </c>
      <c r="K131" s="5">
        <v>14876147126000</v>
      </c>
      <c r="L131" s="5">
        <v>16148220661000</v>
      </c>
      <c r="M131" s="5">
        <v>19071333513000</v>
      </c>
      <c r="N131" s="5">
        <v>19036134922000</v>
      </c>
      <c r="O131" s="5">
        <v>16624399470000</v>
      </c>
      <c r="P131" s="5">
        <v>17376276425000</v>
      </c>
      <c r="Q131" s="5">
        <v>17293138465000</v>
      </c>
      <c r="R131" s="5">
        <v>15741190673000</v>
      </c>
      <c r="S131" s="5">
        <v>15486506060000</v>
      </c>
      <c r="T131" s="5">
        <v>15223273846000</v>
      </c>
      <c r="U131" s="5">
        <v>12467225599000</v>
      </c>
      <c r="V131" s="5">
        <v>8846738582000</v>
      </c>
      <c r="W131" s="5">
        <v>5758534675000</v>
      </c>
      <c r="X131" s="5">
        <v>3429716170244</v>
      </c>
      <c r="Y131" s="5">
        <v>3007339986109</v>
      </c>
    </row>
    <row r="132" spans="2:25" ht="15.5" x14ac:dyDescent="0.35">
      <c r="C132" t="s">
        <v>143</v>
      </c>
    </row>
    <row r="133" spans="2:25" ht="15.5" x14ac:dyDescent="0.35">
      <c r="C133" t="s">
        <v>144</v>
      </c>
      <c r="D133" s="5">
        <v>2269932678000</v>
      </c>
      <c r="E133" s="5">
        <v>2269932678000</v>
      </c>
      <c r="F133" s="5">
        <v>2269932678000</v>
      </c>
      <c r="G133" s="5">
        <v>2269932678000</v>
      </c>
      <c r="I133" s="5">
        <v>2269932678000</v>
      </c>
      <c r="J133" s="5">
        <v>2269932678000</v>
      </c>
      <c r="K133" s="5">
        <v>2269932678000</v>
      </c>
      <c r="L133" s="5">
        <v>2269932678000</v>
      </c>
      <c r="M133" s="5">
        <v>2269932678000</v>
      </c>
      <c r="N133" s="5">
        <v>2269932678000</v>
      </c>
      <c r="O133" s="5">
        <v>1936456170000</v>
      </c>
      <c r="P133" s="5">
        <v>1936456170000</v>
      </c>
      <c r="Q133" s="5">
        <v>1936456170000</v>
      </c>
      <c r="R133" s="5">
        <v>2050090000000</v>
      </c>
      <c r="S133" s="5">
        <v>2050090000000</v>
      </c>
      <c r="T133" s="5">
        <v>2050090000000</v>
      </c>
      <c r="U133" s="5">
        <v>2050090000000</v>
      </c>
      <c r="V133" s="5">
        <v>2050090000000</v>
      </c>
      <c r="W133" s="5">
        <v>2050000000000</v>
      </c>
      <c r="X133" s="5">
        <v>2050000000000</v>
      </c>
      <c r="Y133" s="5">
        <v>150000000000</v>
      </c>
    </row>
    <row r="134" spans="2:25" ht="15.5" x14ac:dyDescent="0.35">
      <c r="C134" t="s">
        <v>145</v>
      </c>
      <c r="D134" s="5">
        <v>1497343699000</v>
      </c>
      <c r="E134" s="5">
        <v>1497343699000</v>
      </c>
      <c r="F134" s="5">
        <v>1497343699000</v>
      </c>
      <c r="G134" s="5">
        <v>1497343699000</v>
      </c>
      <c r="I134" s="5">
        <v>1497343699000</v>
      </c>
      <c r="J134" s="5">
        <v>1497343699000</v>
      </c>
      <c r="K134" s="5">
        <v>1497343699000</v>
      </c>
      <c r="L134" s="5">
        <v>1497343699000</v>
      </c>
      <c r="M134" s="5">
        <v>1497343699000</v>
      </c>
      <c r="N134" s="5">
        <v>1497343699000</v>
      </c>
      <c r="O134" s="5">
        <v>1030476588000</v>
      </c>
      <c r="P134" s="5">
        <v>1030476588000</v>
      </c>
      <c r="Q134" s="5">
        <v>1030476588000</v>
      </c>
      <c r="R134" s="5">
        <v>1389679134000</v>
      </c>
      <c r="S134" s="5">
        <v>1389679134000</v>
      </c>
      <c r="T134" s="5">
        <v>1389679134000</v>
      </c>
      <c r="U134" s="5">
        <v>1389679134000</v>
      </c>
      <c r="V134" s="5">
        <v>1572819779000</v>
      </c>
      <c r="W134" s="5">
        <v>1572526043000</v>
      </c>
      <c r="X134" s="5">
        <v>1572526043451</v>
      </c>
    </row>
    <row r="135" spans="2:25" ht="15.5" x14ac:dyDescent="0.35">
      <c r="C135" t="s">
        <v>146</v>
      </c>
      <c r="D135" s="5">
        <v>8262503141000</v>
      </c>
      <c r="E135" s="5">
        <v>8045463808000</v>
      </c>
      <c r="F135" s="5">
        <v>7874676133000</v>
      </c>
      <c r="G135" s="5">
        <v>7823799483000</v>
      </c>
      <c r="I135" s="5">
        <v>8045463808000</v>
      </c>
      <c r="J135" s="5">
        <v>7932622097000</v>
      </c>
      <c r="K135" s="5">
        <v>7298759617000</v>
      </c>
      <c r="L135" s="5">
        <v>6213512431000</v>
      </c>
      <c r="M135" s="5">
        <v>4218595396000</v>
      </c>
      <c r="N135" s="5">
        <v>4868954964000</v>
      </c>
      <c r="O135" s="5">
        <v>5726636380000</v>
      </c>
      <c r="P135" s="5">
        <v>5814015575000</v>
      </c>
      <c r="Q135" s="5">
        <v>5784458536000</v>
      </c>
      <c r="R135" s="5">
        <v>4451549106000</v>
      </c>
      <c r="S135" s="5">
        <v>3819691468000</v>
      </c>
      <c r="T135" s="5">
        <v>3012456235000</v>
      </c>
      <c r="U135" s="5">
        <v>2280526025000</v>
      </c>
      <c r="V135" s="5">
        <v>1552096888000</v>
      </c>
      <c r="W135" s="5">
        <v>863001038000</v>
      </c>
      <c r="X135" s="5">
        <v>280442403346</v>
      </c>
      <c r="Y135" s="5">
        <v>34659245582</v>
      </c>
    </row>
    <row r="136" spans="2:25" ht="15.5" x14ac:dyDescent="0.35">
      <c r="C136" t="s">
        <v>147</v>
      </c>
      <c r="D136" s="5">
        <v>125000000000</v>
      </c>
      <c r="E136" s="5">
        <v>125000000000</v>
      </c>
      <c r="F136" s="5">
        <v>125000000000</v>
      </c>
      <c r="G136" s="5">
        <v>125000000000</v>
      </c>
      <c r="I136" s="5">
        <v>125000000000</v>
      </c>
      <c r="J136" s="5">
        <v>120000000000</v>
      </c>
      <c r="K136" s="5">
        <v>115000000000</v>
      </c>
      <c r="L136" s="5">
        <v>110000000000</v>
      </c>
      <c r="M136" s="5">
        <v>110000000000</v>
      </c>
      <c r="N136" s="5">
        <v>110000000000</v>
      </c>
      <c r="O136" s="5">
        <v>110000000000</v>
      </c>
      <c r="P136" s="5">
        <v>105000000000</v>
      </c>
      <c r="Q136" s="5">
        <v>95000000000</v>
      </c>
      <c r="R136" s="5">
        <v>85000000000</v>
      </c>
      <c r="S136" s="5">
        <v>70000000000</v>
      </c>
      <c r="T136" s="5">
        <v>55000000000</v>
      </c>
      <c r="U136" s="5">
        <v>40000000000</v>
      </c>
      <c r="V136" s="5">
        <v>25000000000</v>
      </c>
      <c r="W136" s="5">
        <v>10000000000</v>
      </c>
    </row>
    <row r="137" spans="2:25" ht="15.5" x14ac:dyDescent="0.35">
      <c r="C137" t="s">
        <v>148</v>
      </c>
      <c r="D137" s="5">
        <v>8137503141000</v>
      </c>
      <c r="E137" s="5">
        <v>7920463808000</v>
      </c>
      <c r="F137" s="5">
        <v>7749676133000</v>
      </c>
      <c r="G137" s="5">
        <v>7698799483000</v>
      </c>
      <c r="I137" s="5">
        <v>7920463808000</v>
      </c>
      <c r="J137" s="5">
        <v>7812622097000</v>
      </c>
      <c r="K137" s="5">
        <v>7183759617000</v>
      </c>
      <c r="L137" s="5">
        <v>6103512431000</v>
      </c>
      <c r="M137" s="5">
        <v>4108595396000</v>
      </c>
      <c r="N137" s="5">
        <v>4758954964000</v>
      </c>
      <c r="O137" s="5">
        <v>5616636380000</v>
      </c>
      <c r="P137" s="5">
        <v>5709015575000</v>
      </c>
      <c r="Q137" s="5">
        <v>5689458536000</v>
      </c>
      <c r="R137" s="5">
        <v>4366549106000</v>
      </c>
      <c r="S137" s="5">
        <v>3749691468000</v>
      </c>
      <c r="T137" s="5">
        <v>2957456235000</v>
      </c>
      <c r="U137" s="5">
        <v>2240526025000</v>
      </c>
      <c r="V137" s="5">
        <v>1527096888000</v>
      </c>
      <c r="W137" s="5">
        <v>853001038000</v>
      </c>
      <c r="X137" s="5">
        <v>280442403346</v>
      </c>
      <c r="Y137" s="5">
        <v>34659245582</v>
      </c>
    </row>
    <row r="138" spans="2:25" ht="15.5" x14ac:dyDescent="0.35">
      <c r="C138" t="s">
        <v>149</v>
      </c>
      <c r="D138" s="5">
        <v>8262503141000</v>
      </c>
      <c r="E138" s="5">
        <v>8045463808000</v>
      </c>
      <c r="F138" s="5">
        <v>7874676133000</v>
      </c>
      <c r="G138" s="5">
        <v>7823799483000</v>
      </c>
      <c r="I138" s="5">
        <v>8045463808000</v>
      </c>
      <c r="J138" s="5">
        <v>7932622097000</v>
      </c>
      <c r="K138" s="5">
        <v>7298759617000</v>
      </c>
      <c r="L138" s="5">
        <v>6213512431000</v>
      </c>
      <c r="M138" s="5">
        <v>4218595396000</v>
      </c>
      <c r="N138" s="5">
        <v>4868954964000</v>
      </c>
      <c r="O138" s="5">
        <v>5726636380000</v>
      </c>
      <c r="P138" s="5">
        <v>5814015575000</v>
      </c>
      <c r="Q138" s="5">
        <v>5784458536000</v>
      </c>
      <c r="R138" s="5">
        <v>4451549106000</v>
      </c>
      <c r="S138" s="5">
        <v>3819691468000</v>
      </c>
      <c r="T138" s="5">
        <v>3012456235000</v>
      </c>
      <c r="U138" s="5">
        <v>2280526025000</v>
      </c>
      <c r="V138" s="5">
        <v>1552096888000</v>
      </c>
      <c r="W138" s="5">
        <v>863001038000</v>
      </c>
      <c r="X138" s="5">
        <v>280442403346</v>
      </c>
      <c r="Y138" s="5">
        <v>34659245582</v>
      </c>
    </row>
    <row r="139" spans="2:25" ht="15.5" x14ac:dyDescent="0.35">
      <c r="C139" t="s">
        <v>150</v>
      </c>
      <c r="D139" s="5">
        <v>1949377637000</v>
      </c>
      <c r="E139" s="5">
        <v>2131631150000</v>
      </c>
      <c r="F139" s="5">
        <v>2282759280000</v>
      </c>
      <c r="G139" s="5">
        <v>2463456699000</v>
      </c>
      <c r="I139" s="5">
        <v>2131631150000</v>
      </c>
      <c r="J139" s="5">
        <v>2535053210000</v>
      </c>
      <c r="K139" s="5">
        <v>2755339501000</v>
      </c>
      <c r="L139" s="5">
        <v>2858132844000</v>
      </c>
      <c r="M139" s="5">
        <v>2725773841000</v>
      </c>
      <c r="N139" s="5">
        <v>2810624916000</v>
      </c>
      <c r="O139" s="5">
        <v>3387629356000</v>
      </c>
      <c r="P139" s="5">
        <v>3344716157000</v>
      </c>
      <c r="Q139" s="5">
        <v>2713735138000</v>
      </c>
      <c r="R139" s="5">
        <v>2462156788000</v>
      </c>
      <c r="S139" s="5">
        <v>2263009303000</v>
      </c>
      <c r="T139" s="5">
        <v>2019955179000</v>
      </c>
      <c r="U139" s="5">
        <v>1456972965000</v>
      </c>
      <c r="V139" s="5">
        <v>1323326557000</v>
      </c>
      <c r="W139" s="5">
        <v>713180474000</v>
      </c>
      <c r="X139" s="5">
        <v>283759157470</v>
      </c>
      <c r="Y139" s="5">
        <v>108987043870</v>
      </c>
    </row>
    <row r="140" spans="2:25" ht="15.5" x14ac:dyDescent="0.35">
      <c r="C140" t="s">
        <v>9</v>
      </c>
      <c r="D140" s="5">
        <v>13707073058000</v>
      </c>
      <c r="E140" s="5">
        <v>13672854663000</v>
      </c>
      <c r="F140" s="5">
        <v>13473486721000</v>
      </c>
      <c r="G140" s="5">
        <v>13603127906000</v>
      </c>
      <c r="I140" s="5">
        <v>13672854663000</v>
      </c>
      <c r="J140" s="5">
        <v>13783681637000</v>
      </c>
      <c r="K140" s="5">
        <v>13451404486000</v>
      </c>
      <c r="L140" s="5">
        <v>12469561080000</v>
      </c>
      <c r="M140" s="5">
        <v>10539777680000</v>
      </c>
      <c r="N140" s="5">
        <v>11355225034000</v>
      </c>
      <c r="O140" s="5">
        <v>12835945610000</v>
      </c>
      <c r="P140" s="5">
        <v>12207553479000</v>
      </c>
      <c r="Q140" s="5">
        <v>11496977549000</v>
      </c>
      <c r="R140" s="5">
        <v>9970762709000</v>
      </c>
      <c r="S140" s="5">
        <v>9072668928000</v>
      </c>
      <c r="T140" s="5">
        <v>8462884365000</v>
      </c>
      <c r="U140" s="5">
        <v>7212683391000</v>
      </c>
      <c r="V140" s="5">
        <v>6348903770000</v>
      </c>
      <c r="W140" s="5">
        <v>5028730867000</v>
      </c>
      <c r="X140" s="5">
        <v>4134903497813</v>
      </c>
      <c r="Y140" s="5">
        <v>1393558541720</v>
      </c>
    </row>
    <row r="141" spans="2:25" ht="15.5" x14ac:dyDescent="0.35">
      <c r="C141" t="s">
        <v>151</v>
      </c>
      <c r="D141" s="5">
        <v>24189094804000</v>
      </c>
      <c r="E141" s="5">
        <v>24954769076000</v>
      </c>
      <c r="F141" s="5">
        <v>25699661084000</v>
      </c>
      <c r="G141" s="5">
        <v>25685842924000</v>
      </c>
      <c r="I141" s="5">
        <v>24954769076000</v>
      </c>
      <c r="J141" s="5">
        <v>26119677426000</v>
      </c>
      <c r="K141" s="5">
        <v>28327551612000</v>
      </c>
      <c r="L141" s="5">
        <v>28617781741000</v>
      </c>
      <c r="M141" s="5">
        <v>29611111193000</v>
      </c>
      <c r="N141" s="5">
        <v>30391359956000</v>
      </c>
      <c r="O141" s="5">
        <v>29460345080000</v>
      </c>
      <c r="P141" s="5">
        <v>29583829904000</v>
      </c>
      <c r="Q141" s="5">
        <v>28790116014000</v>
      </c>
      <c r="R141" s="5">
        <v>25711953382000</v>
      </c>
      <c r="S141" s="5">
        <v>24559174988000</v>
      </c>
      <c r="T141" s="5">
        <v>23686158211000</v>
      </c>
      <c r="U141" s="5">
        <v>19679908990000</v>
      </c>
      <c r="V141" s="5">
        <v>15195642352000</v>
      </c>
      <c r="W141" s="5">
        <v>10787265542000</v>
      </c>
      <c r="X141" s="5">
        <v>7564619668057</v>
      </c>
      <c r="Y141" s="5">
        <v>4400898527829</v>
      </c>
    </row>
    <row r="142" spans="2:25" ht="15.5" x14ac:dyDescent="0.35">
      <c r="C142" t="s">
        <v>152</v>
      </c>
      <c r="D142" s="5">
        <v>22699326779</v>
      </c>
      <c r="E142" s="5">
        <v>22699326779</v>
      </c>
      <c r="F142" s="5">
        <v>22699326779</v>
      </c>
      <c r="G142" s="5">
        <v>22699326779</v>
      </c>
      <c r="I142" s="5">
        <v>22699326779</v>
      </c>
      <c r="J142" s="5">
        <v>22699326779</v>
      </c>
      <c r="K142" s="5">
        <v>22699326779</v>
      </c>
      <c r="L142" s="5">
        <v>22699326779</v>
      </c>
      <c r="M142" s="5">
        <v>22699326779</v>
      </c>
      <c r="N142" s="5">
        <v>22699326779</v>
      </c>
      <c r="O142" s="5">
        <v>19364561700</v>
      </c>
      <c r="P142" s="5">
        <v>19364561700</v>
      </c>
      <c r="Q142" s="5">
        <v>19364561700</v>
      </c>
      <c r="R142" s="5">
        <v>20500900000</v>
      </c>
      <c r="S142" s="5">
        <v>20500900000</v>
      </c>
      <c r="T142" s="5">
        <v>20500900000</v>
      </c>
      <c r="U142" s="5">
        <v>20500900000</v>
      </c>
      <c r="V142" s="5">
        <v>20500900000</v>
      </c>
      <c r="W142" s="5">
        <v>20500000000</v>
      </c>
      <c r="X142" s="5">
        <v>20500000000</v>
      </c>
      <c r="Y142" s="5">
        <v>150000000</v>
      </c>
    </row>
    <row r="144" spans="2:25" ht="15.5" x14ac:dyDescent="0.35">
      <c r="B144" t="s">
        <v>153</v>
      </c>
      <c r="C144" t="s">
        <v>154</v>
      </c>
      <c r="D144" s="5">
        <v>1648163176000</v>
      </c>
      <c r="E144" s="5">
        <v>-179009826000</v>
      </c>
      <c r="F144" s="5">
        <v>126960275000</v>
      </c>
      <c r="G144" s="5">
        <v>-60309927000</v>
      </c>
      <c r="I144" s="5">
        <v>-239702917000</v>
      </c>
      <c r="J144" s="5">
        <v>1415944177000</v>
      </c>
      <c r="K144" s="5">
        <v>988818305000</v>
      </c>
      <c r="L144" s="5">
        <v>2516902327000</v>
      </c>
      <c r="M144" s="5">
        <v>473797551000</v>
      </c>
      <c r="N144" s="5">
        <v>958683992000</v>
      </c>
      <c r="O144" s="5">
        <v>484489220000</v>
      </c>
      <c r="P144" s="5">
        <v>-806303905000</v>
      </c>
      <c r="Q144" s="5">
        <v>-738623663000</v>
      </c>
      <c r="R144" s="5">
        <v>-523713385000</v>
      </c>
      <c r="S144" s="5">
        <v>-474735310000</v>
      </c>
      <c r="T144" s="5">
        <v>621187784000</v>
      </c>
      <c r="U144" s="5">
        <v>1489047912000</v>
      </c>
      <c r="V144" s="5">
        <v>1212098318000</v>
      </c>
      <c r="W144" s="5">
        <v>-313502448000</v>
      </c>
      <c r="X144" s="5">
        <v>-878683711612</v>
      </c>
      <c r="Y144" s="5">
        <v>-561179585744</v>
      </c>
    </row>
    <row r="145" spans="3:25" ht="15.5" x14ac:dyDescent="0.35">
      <c r="C145" t="s">
        <v>331</v>
      </c>
      <c r="D145" s="5">
        <v>3087797536000</v>
      </c>
      <c r="E145" s="5">
        <v>822317546000</v>
      </c>
      <c r="F145" s="5">
        <v>874634064000</v>
      </c>
      <c r="G145" s="5">
        <v>897400380000</v>
      </c>
      <c r="I145" s="5">
        <v>3402040049000</v>
      </c>
      <c r="J145" s="5">
        <v>5798377178000</v>
      </c>
      <c r="K145" s="5">
        <v>4990484046000</v>
      </c>
      <c r="L145" s="5">
        <v>7068741296000</v>
      </c>
      <c r="M145" s="5">
        <v>4589228946000</v>
      </c>
      <c r="N145" s="5">
        <v>4329777488000</v>
      </c>
      <c r="O145" s="5">
        <v>4094091116000</v>
      </c>
      <c r="P145" s="5">
        <v>3949140907000</v>
      </c>
      <c r="Q145" s="5">
        <v>5548280445000</v>
      </c>
      <c r="R145" s="5">
        <v>5511040469000</v>
      </c>
      <c r="S145" s="5">
        <v>7053271659000</v>
      </c>
      <c r="T145" s="5">
        <v>7458731094000</v>
      </c>
      <c r="U145" s="5">
        <v>6784668348000</v>
      </c>
      <c r="V145" s="5">
        <v>5565478092000</v>
      </c>
      <c r="W145" s="5">
        <v>3478046628000</v>
      </c>
      <c r="X145" s="5">
        <v>1862492919396</v>
      </c>
      <c r="Y145" s="5">
        <v>1109925672223</v>
      </c>
    </row>
    <row r="146" spans="3:25" ht="15.5" x14ac:dyDescent="0.35">
      <c r="C146" t="s">
        <v>883</v>
      </c>
      <c r="D146" s="5">
        <v>-127938450000</v>
      </c>
      <c r="E146" s="5">
        <v>-156745789000</v>
      </c>
      <c r="F146" s="5">
        <v>-100923587000</v>
      </c>
      <c r="G146" s="5">
        <v>-107877137000</v>
      </c>
      <c r="I146" s="5">
        <v>-514340445000</v>
      </c>
      <c r="J146" s="5">
        <v>-563492240000</v>
      </c>
      <c r="K146" s="5">
        <v>-557363731000</v>
      </c>
      <c r="L146" s="5">
        <v>-554467484000</v>
      </c>
      <c r="M146" s="5">
        <v>-444520680000</v>
      </c>
      <c r="N146" s="5">
        <v>-407721732000</v>
      </c>
      <c r="O146" s="5">
        <v>-535057131000</v>
      </c>
      <c r="P146" s="5">
        <v>-541871090000</v>
      </c>
      <c r="Q146" s="5">
        <v>-557414183000</v>
      </c>
      <c r="R146" s="5">
        <v>-575759219000</v>
      </c>
      <c r="S146" s="5">
        <v>-574171437000</v>
      </c>
      <c r="T146" s="5">
        <v>-462469945000</v>
      </c>
      <c r="U146" s="5">
        <v>-394098345000</v>
      </c>
      <c r="V146" s="5">
        <v>-278967135000</v>
      </c>
      <c r="W146" s="5">
        <v>-196483499000</v>
      </c>
      <c r="X146" s="5">
        <v>-130391003166</v>
      </c>
      <c r="Y146" s="5">
        <v>-52301072000</v>
      </c>
    </row>
    <row r="147" spans="3:25" ht="15.5" x14ac:dyDescent="0.35">
      <c r="C147" t="s">
        <v>571</v>
      </c>
      <c r="D147" s="5">
        <v>-1127212760000</v>
      </c>
      <c r="E147" s="5">
        <v>-735602273000</v>
      </c>
      <c r="F147" s="5">
        <v>-611014904000</v>
      </c>
      <c r="G147" s="5">
        <v>-606275473000</v>
      </c>
      <c r="I147" s="5">
        <v>-2603547182000</v>
      </c>
      <c r="J147" s="5">
        <v>-3114151243000</v>
      </c>
      <c r="K147" s="5">
        <v>-2705757912000</v>
      </c>
      <c r="L147" s="5">
        <v>-2707250422000</v>
      </c>
      <c r="M147" s="5">
        <v>-2595623790000</v>
      </c>
      <c r="N147" s="5">
        <v>-1796442548000</v>
      </c>
      <c r="O147" s="5">
        <v>-1933955328000</v>
      </c>
      <c r="P147" s="5">
        <v>-3023296699000</v>
      </c>
      <c r="Q147" s="5">
        <v>-4612633236000</v>
      </c>
      <c r="R147" s="5">
        <v>-4389499727000</v>
      </c>
      <c r="S147" s="5">
        <v>-5797298936000</v>
      </c>
      <c r="T147" s="5">
        <v>-5363147037000</v>
      </c>
      <c r="U147" s="5">
        <v>-4000909397000</v>
      </c>
      <c r="V147" s="5">
        <v>-3381530057000</v>
      </c>
      <c r="W147" s="5">
        <v>-2968494469000</v>
      </c>
      <c r="X147" s="5">
        <v>-2253788216784</v>
      </c>
      <c r="Y147" s="5">
        <v>-1409873615374</v>
      </c>
    </row>
    <row r="148" spans="3:25" ht="15.5" x14ac:dyDescent="0.35">
      <c r="C148" t="s">
        <v>1167</v>
      </c>
      <c r="D148" s="5">
        <v>-116431820000</v>
      </c>
      <c r="E148" s="5">
        <v>-167434422000</v>
      </c>
      <c r="F148" s="5">
        <v>-15116733000</v>
      </c>
      <c r="G148" s="5">
        <v>-224167913000</v>
      </c>
      <c r="I148" s="5">
        <v>-519634764000</v>
      </c>
      <c r="J148" s="5">
        <v>-567430836000</v>
      </c>
      <c r="K148" s="5">
        <v>-627184678000</v>
      </c>
      <c r="L148" s="5">
        <v>-1082854171000</v>
      </c>
      <c r="M148" s="5">
        <v>-997057567000</v>
      </c>
      <c r="N148" s="5">
        <v>-1008819744000</v>
      </c>
      <c r="O148" s="5">
        <v>-952929274000</v>
      </c>
      <c r="P148" s="5">
        <v>-1033028069000</v>
      </c>
      <c r="Q148" s="5">
        <v>-859300355000</v>
      </c>
      <c r="R148" s="5">
        <v>-771750699000</v>
      </c>
      <c r="S148" s="5">
        <v>-413410505000</v>
      </c>
      <c r="T148" s="5">
        <v>-647002111000</v>
      </c>
      <c r="U148" s="5">
        <v>-549853726000</v>
      </c>
      <c r="V148" s="5">
        <v>-416278299000</v>
      </c>
      <c r="W148" s="5">
        <v>-419078232000</v>
      </c>
      <c r="X148" s="5">
        <v>-248385872125</v>
      </c>
      <c r="Y148" s="5">
        <v>-180705146727</v>
      </c>
    </row>
    <row r="149" spans="3:25" ht="15.5" x14ac:dyDescent="0.35">
      <c r="C149" t="s">
        <v>1230</v>
      </c>
      <c r="Q149" s="5">
        <v>-257556334000</v>
      </c>
      <c r="R149" s="5">
        <v>-297744209000</v>
      </c>
    </row>
    <row r="150" spans="3:25" ht="15.5" x14ac:dyDescent="0.35">
      <c r="C150" t="s">
        <v>1231</v>
      </c>
      <c r="D150" s="5">
        <v>-67926042000</v>
      </c>
      <c r="E150" s="5">
        <v>58210997000</v>
      </c>
      <c r="F150" s="5">
        <v>-20618979000</v>
      </c>
      <c r="G150" s="5">
        <v>-19177224000</v>
      </c>
      <c r="I150" s="5">
        <v>-4220575000</v>
      </c>
      <c r="J150" s="5">
        <v>-1035400000</v>
      </c>
      <c r="K150" s="5">
        <v>-1698018000</v>
      </c>
      <c r="L150" s="5">
        <v>-1848758000</v>
      </c>
      <c r="M150" s="5">
        <v>-1558310000</v>
      </c>
      <c r="N150" s="5">
        <v>-32395743000</v>
      </c>
      <c r="O150" s="5">
        <v>-33450040000</v>
      </c>
      <c r="P150" s="5">
        <v>-126613288000</v>
      </c>
      <c r="S150" s="5">
        <v>-718030983000</v>
      </c>
    </row>
    <row r="151" spans="3:25" ht="15.5" x14ac:dyDescent="0.35">
      <c r="C151" t="s">
        <v>607</v>
      </c>
      <c r="D151" s="5">
        <v>-125288000</v>
      </c>
      <c r="E151" s="5">
        <v>244115000</v>
      </c>
      <c r="F151" s="5">
        <v>414000</v>
      </c>
      <c r="G151" s="5">
        <v>-212560000</v>
      </c>
      <c r="J151" s="5">
        <v>-136323282000</v>
      </c>
      <c r="K151" s="5">
        <v>-109661402000</v>
      </c>
      <c r="L151" s="5">
        <v>-205418134000</v>
      </c>
      <c r="M151" s="5">
        <v>-76671048000</v>
      </c>
      <c r="N151" s="5">
        <v>-125713729000</v>
      </c>
      <c r="O151" s="5">
        <v>-154210123000</v>
      </c>
      <c r="P151" s="5">
        <v>-30635666000</v>
      </c>
      <c r="S151" s="5">
        <v>-25095108000</v>
      </c>
      <c r="T151" s="5">
        <v>-364924217000</v>
      </c>
      <c r="U151" s="5">
        <v>-350758968000</v>
      </c>
      <c r="V151" s="5">
        <v>-276604283000</v>
      </c>
      <c r="W151" s="5">
        <v>-207492876000</v>
      </c>
      <c r="X151" s="5">
        <v>-108611538933</v>
      </c>
      <c r="Y151" s="5">
        <v>-28225423866</v>
      </c>
    </row>
    <row r="152" spans="3:25" ht="15.5" x14ac:dyDescent="0.35">
      <c r="C152" t="s">
        <v>161</v>
      </c>
      <c r="D152" s="5">
        <v>-741746937000</v>
      </c>
      <c r="E152" s="5">
        <v>-294172895000</v>
      </c>
      <c r="F152" s="5">
        <v>-124122740000</v>
      </c>
      <c r="G152" s="5">
        <v>-125934173000</v>
      </c>
      <c r="I152" s="5">
        <v>-629043111000</v>
      </c>
      <c r="J152" s="5">
        <v>-1146624050000</v>
      </c>
      <c r="K152" s="5">
        <v>-6086240000</v>
      </c>
      <c r="L152" s="5">
        <v>-2271804636000</v>
      </c>
      <c r="M152" s="5">
        <v>-175332162000</v>
      </c>
      <c r="N152" s="5">
        <v>-416978513000</v>
      </c>
      <c r="O152" s="5">
        <v>243123469000</v>
      </c>
      <c r="P152" s="5">
        <v>493796839000</v>
      </c>
      <c r="Q152" s="5">
        <v>2433195369000</v>
      </c>
      <c r="R152" s="5">
        <v>80211233000</v>
      </c>
      <c r="S152" s="5">
        <v>-634584557000</v>
      </c>
      <c r="T152" s="5">
        <v>1061517047000</v>
      </c>
      <c r="U152" s="5">
        <v>846469569000</v>
      </c>
      <c r="V152" s="5">
        <v>1147974294000</v>
      </c>
      <c r="W152" s="5">
        <v>1538127854000</v>
      </c>
      <c r="X152" s="5">
        <v>2853220853240</v>
      </c>
      <c r="Y152" s="5">
        <v>1041089748413</v>
      </c>
    </row>
    <row r="153" spans="3:25" ht="15.5" x14ac:dyDescent="0.35">
      <c r="C153" t="s">
        <v>162</v>
      </c>
      <c r="D153" s="5">
        <v>-669008822000</v>
      </c>
      <c r="E153" s="5">
        <v>587597663000</v>
      </c>
      <c r="F153" s="5">
        <v>22177922000</v>
      </c>
      <c r="G153" s="5">
        <v>185117864000</v>
      </c>
      <c r="I153" s="5">
        <v>727266160000</v>
      </c>
      <c r="J153" s="5">
        <v>-56207343000</v>
      </c>
      <c r="K153" s="5">
        <v>-1315049605000</v>
      </c>
      <c r="L153" s="5">
        <v>-211032064000</v>
      </c>
      <c r="M153" s="5">
        <v>-79974395000</v>
      </c>
      <c r="N153" s="5">
        <v>-546999504000</v>
      </c>
      <c r="O153" s="5">
        <v>-721928084000</v>
      </c>
      <c r="P153" s="5">
        <v>-1149754348000</v>
      </c>
      <c r="Q153" s="5">
        <v>-573360454000</v>
      </c>
      <c r="R153" s="5">
        <v>-1274524249000</v>
      </c>
      <c r="S153" s="5">
        <v>-389374720000</v>
      </c>
      <c r="T153" s="5">
        <v>-530759873000</v>
      </c>
      <c r="U153" s="5">
        <v>-1400462601000</v>
      </c>
      <c r="V153" s="5">
        <v>-1977347681000</v>
      </c>
      <c r="W153" s="5">
        <v>-1252419934000</v>
      </c>
      <c r="X153" s="5">
        <v>-489863317661</v>
      </c>
      <c r="Y153" s="5">
        <v>-429273906606</v>
      </c>
    </row>
    <row r="154" spans="3:25" ht="15.5" x14ac:dyDescent="0.35">
      <c r="C154" t="s">
        <v>1232</v>
      </c>
      <c r="O154" s="5">
        <v>177603944000</v>
      </c>
      <c r="X154" s="5">
        <v>43840169322</v>
      </c>
    </row>
    <row r="155" spans="3:25" ht="15.5" x14ac:dyDescent="0.35">
      <c r="C155" t="s">
        <v>508</v>
      </c>
      <c r="D155" s="5">
        <v>9073289000</v>
      </c>
      <c r="E155" s="5">
        <v>11875815000</v>
      </c>
      <c r="F155" s="5">
        <v>5493902000</v>
      </c>
      <c r="G155" s="5">
        <v>5653674000</v>
      </c>
      <c r="I155" s="5">
        <v>30805482000</v>
      </c>
      <c r="J155" s="5">
        <v>21321897000</v>
      </c>
      <c r="K155" s="5">
        <v>20178611000</v>
      </c>
      <c r="L155" s="5">
        <v>19102895000</v>
      </c>
      <c r="M155" s="5">
        <v>17919247000</v>
      </c>
      <c r="N155" s="5">
        <v>23096225000</v>
      </c>
      <c r="O155" s="5">
        <v>62273503000</v>
      </c>
      <c r="P155" s="5">
        <v>62743283000</v>
      </c>
      <c r="Q155" s="5">
        <v>82366254000</v>
      </c>
      <c r="R155" s="5">
        <v>178361318000</v>
      </c>
      <c r="S155" s="5">
        <v>296773237000</v>
      </c>
      <c r="T155" s="5">
        <v>204408710000</v>
      </c>
      <c r="U155" s="5">
        <v>122292941000</v>
      </c>
      <c r="V155" s="5">
        <v>86339686000</v>
      </c>
      <c r="W155" s="5">
        <v>69489772000</v>
      </c>
      <c r="X155" s="5">
        <v>29223805720</v>
      </c>
      <c r="Y155" s="5">
        <v>25976041941</v>
      </c>
    </row>
    <row r="156" spans="3:25" ht="15.5" x14ac:dyDescent="0.35">
      <c r="C156" t="s">
        <v>1233</v>
      </c>
      <c r="D156" s="5">
        <v>682560000</v>
      </c>
      <c r="E156" s="5">
        <v>225938000</v>
      </c>
      <c r="F156" s="5">
        <v>-16015938000</v>
      </c>
      <c r="G156" s="5">
        <v>14700000000</v>
      </c>
      <c r="R156" s="5">
        <v>10406956000</v>
      </c>
      <c r="S156" s="5">
        <v>13326993000</v>
      </c>
      <c r="T156" s="5">
        <v>8134758000</v>
      </c>
      <c r="V156" s="5">
        <v>492229000</v>
      </c>
      <c r="X156" s="5">
        <v>29802294065</v>
      </c>
    </row>
    <row r="157" spans="3:25" ht="15.5" x14ac:dyDescent="0.35">
      <c r="C157" t="s">
        <v>1234</v>
      </c>
    </row>
    <row r="158" spans="3:25" ht="15.5" x14ac:dyDescent="0.35">
      <c r="C158" t="s">
        <v>1235</v>
      </c>
      <c r="D158" s="5">
        <v>25500000000</v>
      </c>
      <c r="G158" s="5">
        <v>-12750000000</v>
      </c>
      <c r="J158" s="5">
        <v>65557343000</v>
      </c>
      <c r="K158" s="5">
        <v>153000000000</v>
      </c>
    </row>
    <row r="159" spans="3:25" ht="15.5" x14ac:dyDescent="0.35">
      <c r="C159" t="s">
        <v>1236</v>
      </c>
      <c r="N159" s="5">
        <v>1784535000</v>
      </c>
      <c r="O159" s="5">
        <v>9619611000</v>
      </c>
    </row>
    <row r="160" spans="3:25" ht="15.5" x14ac:dyDescent="0.35">
      <c r="C160" t="s">
        <v>1237</v>
      </c>
      <c r="K160" s="5">
        <v>131232362000</v>
      </c>
      <c r="L160" s="5">
        <v>70496748000</v>
      </c>
      <c r="M160" s="5">
        <v>120165957000</v>
      </c>
    </row>
    <row r="161" spans="3:25" ht="15.5" x14ac:dyDescent="0.35">
      <c r="C161" t="s">
        <v>420</v>
      </c>
      <c r="D161" s="5">
        <v>-22446204000</v>
      </c>
      <c r="G161" s="5">
        <v>-11248241000</v>
      </c>
    </row>
    <row r="162" spans="3:25" ht="15.5" x14ac:dyDescent="0.35">
      <c r="C162" t="s">
        <v>1238</v>
      </c>
      <c r="E162" s="5">
        <v>14335030000</v>
      </c>
      <c r="F162" s="5">
        <v>11211767000</v>
      </c>
      <c r="I162" s="5">
        <v>25546797000</v>
      </c>
      <c r="J162" s="5">
        <v>2442238000</v>
      </c>
      <c r="R162" s="5">
        <v>28866858000</v>
      </c>
      <c r="S162" s="5">
        <v>8006560000</v>
      </c>
      <c r="T162" s="5">
        <v>2898661000</v>
      </c>
      <c r="V162" s="5">
        <v>8068857000</v>
      </c>
      <c r="X162" s="5">
        <v>658717826</v>
      </c>
    </row>
    <row r="163" spans="3:25" ht="15.5" x14ac:dyDescent="0.35">
      <c r="C163" t="s">
        <v>1239</v>
      </c>
      <c r="F163" s="5">
        <v>7069177000</v>
      </c>
      <c r="K163" s="5">
        <v>-84303004000</v>
      </c>
      <c r="R163" s="5">
        <v>-15366742000</v>
      </c>
      <c r="S163" s="5">
        <v>-31775231000</v>
      </c>
      <c r="T163" s="5">
        <v>-24825347000</v>
      </c>
      <c r="U163" s="5">
        <v>-43622977000</v>
      </c>
      <c r="V163" s="5">
        <v>-11671704000</v>
      </c>
      <c r="W163" s="5">
        <v>-18915660000</v>
      </c>
      <c r="X163" s="5">
        <v>-7115314284</v>
      </c>
      <c r="Y163" s="5">
        <v>-1495902850</v>
      </c>
    </row>
    <row r="164" spans="3:25" ht="15.5" x14ac:dyDescent="0.35">
      <c r="C164" t="s">
        <v>1240</v>
      </c>
      <c r="D164" s="5">
        <v>-22446204000</v>
      </c>
      <c r="E164" s="5">
        <v>14335030000</v>
      </c>
      <c r="F164" s="5">
        <v>18280944000</v>
      </c>
      <c r="G164" s="5">
        <v>-11248241000</v>
      </c>
      <c r="I164" s="5">
        <v>25546797000</v>
      </c>
      <c r="J164" s="5">
        <v>2442238000</v>
      </c>
      <c r="K164" s="5">
        <v>-84303004000</v>
      </c>
      <c r="R164" s="5">
        <v>13500116000</v>
      </c>
      <c r="S164" s="5">
        <v>-23768671000</v>
      </c>
      <c r="T164" s="5">
        <v>-21926686000</v>
      </c>
      <c r="U164" s="5">
        <v>-43622977000</v>
      </c>
      <c r="V164" s="5">
        <v>-3602847000</v>
      </c>
      <c r="W164" s="5">
        <v>-18915660000</v>
      </c>
      <c r="X164" s="5">
        <v>-6456596458</v>
      </c>
      <c r="Y164" s="5">
        <v>-1495902850</v>
      </c>
    </row>
    <row r="165" spans="3:25" ht="15.5" x14ac:dyDescent="0.35">
      <c r="C165" t="s">
        <v>852</v>
      </c>
      <c r="P165" s="5">
        <v>-3016941000</v>
      </c>
      <c r="Q165" s="5">
        <v>-19521632000</v>
      </c>
      <c r="R165" s="5">
        <v>-13330116000</v>
      </c>
      <c r="S165" s="5">
        <v>-3596203000</v>
      </c>
      <c r="T165" s="5">
        <v>-13106929000</v>
      </c>
      <c r="U165" s="5">
        <v>-10567166000</v>
      </c>
      <c r="V165" s="5">
        <v>-21572703000</v>
      </c>
      <c r="W165" s="5">
        <v>-1962712000</v>
      </c>
      <c r="X165" s="5">
        <v>-17211614053</v>
      </c>
      <c r="Y165" s="5">
        <v>-8891632580</v>
      </c>
    </row>
    <row r="166" spans="3:25" ht="15.5" x14ac:dyDescent="0.35">
      <c r="C166" t="s">
        <v>352</v>
      </c>
      <c r="E166" s="5">
        <v>41703296000</v>
      </c>
      <c r="F166" s="5">
        <v>44625000000</v>
      </c>
      <c r="G166" s="5">
        <v>70855682000</v>
      </c>
      <c r="I166" s="5">
        <v>157183978000</v>
      </c>
      <c r="J166" s="5">
        <v>162561749000</v>
      </c>
      <c r="K166" s="5">
        <v>116960635000</v>
      </c>
      <c r="L166" s="5">
        <v>31875000000</v>
      </c>
      <c r="M166" s="5">
        <v>1400000000</v>
      </c>
      <c r="N166" s="5">
        <v>32950000000</v>
      </c>
      <c r="O166" s="5">
        <v>58825000000</v>
      </c>
      <c r="P166" s="5">
        <v>210500000000</v>
      </c>
      <c r="Q166" s="5">
        <v>74525000000</v>
      </c>
      <c r="R166" s="5">
        <v>942375000000</v>
      </c>
      <c r="S166" s="5">
        <v>67400000000</v>
      </c>
      <c r="T166" s="5">
        <v>68625000000</v>
      </c>
      <c r="U166" s="5">
        <v>174000000000</v>
      </c>
      <c r="V166" s="5">
        <v>32500000000</v>
      </c>
      <c r="W166" s="5">
        <v>12900000000</v>
      </c>
    </row>
    <row r="167" spans="3:25" ht="15.5" x14ac:dyDescent="0.35">
      <c r="C167" t="s">
        <v>610</v>
      </c>
      <c r="E167" s="5">
        <v>255700000</v>
      </c>
      <c r="I167" s="5">
        <v>255700000</v>
      </c>
      <c r="J167" s="5">
        <v>97000000</v>
      </c>
      <c r="K167" s="5">
        <v>337840000</v>
      </c>
      <c r="L167" s="5">
        <v>948950000</v>
      </c>
      <c r="M167" s="5">
        <v>3315200000</v>
      </c>
      <c r="N167" s="5">
        <v>18500000</v>
      </c>
      <c r="O167" s="5">
        <v>974775000</v>
      </c>
      <c r="P167" s="5">
        <v>618220000</v>
      </c>
      <c r="Q167" s="5">
        <v>1277289722000</v>
      </c>
      <c r="R167" s="5">
        <v>2021418000</v>
      </c>
      <c r="S167" s="5">
        <v>916324000</v>
      </c>
      <c r="T167" s="5">
        <v>826120000</v>
      </c>
      <c r="U167" s="5">
        <v>20099000000</v>
      </c>
      <c r="V167" s="5">
        <v>99538000</v>
      </c>
      <c r="Y167" s="5">
        <v>11603750</v>
      </c>
    </row>
    <row r="168" spans="3:25" ht="15.5" x14ac:dyDescent="0.35">
      <c r="C168" t="s">
        <v>423</v>
      </c>
    </row>
    <row r="169" spans="3:25" ht="15.5" x14ac:dyDescent="0.35">
      <c r="C169" t="s">
        <v>512</v>
      </c>
      <c r="D169" s="5">
        <v>-109929487000</v>
      </c>
      <c r="E169" s="5">
        <v>4105466000</v>
      </c>
      <c r="F169" s="5">
        <v>-9448981000</v>
      </c>
      <c r="G169" s="5">
        <v>-790314000</v>
      </c>
      <c r="I169" s="5">
        <v>-28002469000</v>
      </c>
      <c r="J169" s="5">
        <v>-94266971000</v>
      </c>
      <c r="K169" s="5">
        <v>-92884779000</v>
      </c>
      <c r="L169" s="5">
        <v>-82310174000</v>
      </c>
      <c r="M169" s="5">
        <v>-98528746000</v>
      </c>
      <c r="N169" s="5">
        <v>-325417296000</v>
      </c>
      <c r="O169" s="5">
        <v>-472941500000</v>
      </c>
      <c r="P169" s="5">
        <v>-686541717000</v>
      </c>
      <c r="Q169" s="5">
        <v>-448347201000</v>
      </c>
      <c r="R169" s="5">
        <v>-939756021000</v>
      </c>
      <c r="S169" s="5">
        <v>-320157242000</v>
      </c>
      <c r="T169" s="5">
        <v>-385915929000</v>
      </c>
      <c r="U169" s="5">
        <v>-579995969000</v>
      </c>
      <c r="V169" s="5">
        <v>-924270536000</v>
      </c>
      <c r="W169" s="5">
        <v>-32095041000</v>
      </c>
    </row>
    <row r="170" spans="3:25" ht="15.5" x14ac:dyDescent="0.35">
      <c r="C170" t="s">
        <v>1008</v>
      </c>
      <c r="L170" s="5">
        <v>-1806024000</v>
      </c>
      <c r="M170" s="5">
        <v>-1111111000</v>
      </c>
    </row>
    <row r="171" spans="3:25" ht="15.5" x14ac:dyDescent="0.35">
      <c r="C171" t="s">
        <v>1241</v>
      </c>
      <c r="E171" s="5">
        <v>-19373823000</v>
      </c>
      <c r="F171" s="5">
        <v>-8245813000</v>
      </c>
      <c r="G171" s="5">
        <v>58844454000</v>
      </c>
      <c r="I171" s="5">
        <v>31224818000</v>
      </c>
      <c r="J171" s="5">
        <v>-183958623000</v>
      </c>
      <c r="K171" s="5">
        <v>-1144567958000</v>
      </c>
      <c r="L171" s="5">
        <v>-13146792000</v>
      </c>
      <c r="O171" s="5">
        <v>-149681000</v>
      </c>
      <c r="P171" s="5">
        <v>-151328977000</v>
      </c>
      <c r="Q171" s="5">
        <v>-255106192000</v>
      </c>
      <c r="R171" s="5">
        <v>-21578212000</v>
      </c>
      <c r="S171" s="5">
        <v>9068825000</v>
      </c>
      <c r="T171" s="5">
        <v>-15947404000</v>
      </c>
    </row>
    <row r="172" spans="3:25" ht="15.5" x14ac:dyDescent="0.35">
      <c r="C172" t="s">
        <v>163</v>
      </c>
      <c r="D172" s="5">
        <v>-2612013000</v>
      </c>
      <c r="E172" s="5">
        <v>2645842000</v>
      </c>
      <c r="F172" s="5">
        <v>-11300617000</v>
      </c>
      <c r="G172" s="5">
        <v>-4063930000</v>
      </c>
      <c r="I172" s="5">
        <v>-16314723000</v>
      </c>
      <c r="J172" s="5">
        <v>-18965904000</v>
      </c>
      <c r="K172" s="5">
        <v>-26266902000</v>
      </c>
      <c r="L172" s="5">
        <v>-37052987000</v>
      </c>
      <c r="M172" s="5">
        <v>-182806105000</v>
      </c>
      <c r="N172" s="5">
        <v>-396674298000</v>
      </c>
      <c r="O172" s="5">
        <v>-494757841000</v>
      </c>
      <c r="P172" s="5">
        <v>-601259647000</v>
      </c>
      <c r="Q172" s="5">
        <v>-496696064000</v>
      </c>
      <c r="R172" s="5">
        <v>-542315233000</v>
      </c>
      <c r="S172" s="5">
        <v>-444672354000</v>
      </c>
      <c r="T172" s="5">
        <v>-426230375000</v>
      </c>
      <c r="U172" s="5">
        <v>-855344648000</v>
      </c>
      <c r="V172" s="5">
        <v>-444540394000</v>
      </c>
      <c r="W172" s="5">
        <v>-948171308000</v>
      </c>
      <c r="X172" s="5">
        <v>-277539198159</v>
      </c>
      <c r="Y172" s="5">
        <v>-445637259867</v>
      </c>
    </row>
    <row r="173" spans="3:25" ht="15.5" x14ac:dyDescent="0.35">
      <c r="C173" t="s">
        <v>1242</v>
      </c>
      <c r="E173" s="5">
        <v>-40000000000</v>
      </c>
      <c r="I173" s="5">
        <v>-40000000000</v>
      </c>
      <c r="J173" s="5">
        <v>-100000000</v>
      </c>
      <c r="K173" s="5">
        <v>-383672551000</v>
      </c>
      <c r="L173" s="5">
        <v>-202999944000</v>
      </c>
      <c r="V173" s="5">
        <v>-370000000</v>
      </c>
      <c r="X173" s="5">
        <v>-122299070172</v>
      </c>
    </row>
    <row r="174" spans="3:25" ht="15.5" x14ac:dyDescent="0.35">
      <c r="C174" t="s">
        <v>1243</v>
      </c>
      <c r="M174" s="5">
        <v>14540436000</v>
      </c>
      <c r="N174" s="5">
        <v>187881634000</v>
      </c>
      <c r="O174" s="5">
        <v>-67212700000</v>
      </c>
      <c r="P174" s="5">
        <v>-14089496000</v>
      </c>
      <c r="Q174" s="5">
        <v>-134088600000</v>
      </c>
      <c r="R174" s="5">
        <v>-13891736000</v>
      </c>
      <c r="U174" s="5">
        <v>87877000</v>
      </c>
    </row>
    <row r="175" spans="3:25" ht="15.5" x14ac:dyDescent="0.35">
      <c r="C175" t="s">
        <v>1012</v>
      </c>
      <c r="D175" s="5">
        <v>220423000</v>
      </c>
      <c r="G175" s="5">
        <v>66916539000</v>
      </c>
      <c r="L175" s="5">
        <v>2114797000</v>
      </c>
      <c r="M175" s="5">
        <v>54005448000</v>
      </c>
      <c r="N175" s="5">
        <v>-66839244000</v>
      </c>
      <c r="O175" s="5">
        <v>30516927000</v>
      </c>
      <c r="P175" s="5">
        <v>17260360000</v>
      </c>
      <c r="Q175" s="5">
        <v>-14856472000</v>
      </c>
      <c r="T175" s="5">
        <v>-9000000000</v>
      </c>
      <c r="U175" s="5">
        <v>-2621200000</v>
      </c>
    </row>
    <row r="176" spans="3:25" ht="15.5" x14ac:dyDescent="0.35">
      <c r="C176" t="s">
        <v>676</v>
      </c>
      <c r="E176" s="5">
        <v>4000000000</v>
      </c>
      <c r="G176" s="5">
        <v>-4000000000</v>
      </c>
      <c r="L176" s="5">
        <v>7876455000</v>
      </c>
    </row>
    <row r="177" spans="3:25" ht="15.5" x14ac:dyDescent="0.35">
      <c r="C177" t="s">
        <v>1086</v>
      </c>
      <c r="P177" s="5">
        <v>15466100000</v>
      </c>
      <c r="Q177" s="5">
        <v>-132929475000</v>
      </c>
    </row>
    <row r="178" spans="3:25" ht="15.5" x14ac:dyDescent="0.35">
      <c r="C178" t="s">
        <v>1244</v>
      </c>
      <c r="D178" s="5">
        <v>-225026389000</v>
      </c>
      <c r="E178" s="5">
        <v>-4000000000</v>
      </c>
      <c r="G178" s="5">
        <v>4000000000</v>
      </c>
      <c r="I178" s="5">
        <v>-4000000000</v>
      </c>
      <c r="J178" s="5">
        <v>-9664800000</v>
      </c>
      <c r="U178" s="5">
        <v>-166200347000</v>
      </c>
      <c r="V178" s="5">
        <v>-229200000000</v>
      </c>
    </row>
    <row r="179" spans="3:25" ht="15.5" x14ac:dyDescent="0.35">
      <c r="C179" t="s">
        <v>575</v>
      </c>
    </row>
    <row r="180" spans="3:25" ht="15.5" x14ac:dyDescent="0.35">
      <c r="C180" t="s">
        <v>1245</v>
      </c>
      <c r="E180" s="5">
        <v>-643522000</v>
      </c>
      <c r="F180" s="5">
        <v>-1210575000</v>
      </c>
      <c r="I180" s="5">
        <v>-1901344000</v>
      </c>
      <c r="J180" s="5">
        <v>-1798172000</v>
      </c>
      <c r="K180" s="5">
        <v>-4479859000</v>
      </c>
      <c r="L180" s="5">
        <v>-4209894000</v>
      </c>
      <c r="M180" s="5">
        <v>-10074461000</v>
      </c>
    </row>
    <row r="181" spans="3:25" ht="15.5" x14ac:dyDescent="0.35">
      <c r="C181" t="s">
        <v>1085</v>
      </c>
      <c r="D181" s="5">
        <v>-344471001000</v>
      </c>
      <c r="G181" s="5">
        <v>-3000000000</v>
      </c>
      <c r="L181" s="5">
        <v>-1831100000</v>
      </c>
    </row>
    <row r="182" spans="3:25" ht="15.5" x14ac:dyDescent="0.35">
      <c r="C182" t="s">
        <v>1246</v>
      </c>
      <c r="O182" s="5">
        <v>-26322825000</v>
      </c>
    </row>
    <row r="183" spans="3:25" ht="15.5" x14ac:dyDescent="0.35">
      <c r="C183" t="s">
        <v>1247</v>
      </c>
    </row>
    <row r="184" spans="3:25" ht="15.5" x14ac:dyDescent="0.35">
      <c r="C184" t="s">
        <v>165</v>
      </c>
      <c r="E184" s="5">
        <v>536915956000</v>
      </c>
      <c r="I184" s="5">
        <v>536915956000</v>
      </c>
      <c r="Q184" s="5">
        <v>-16609133000</v>
      </c>
    </row>
    <row r="185" spans="3:25" ht="15.5" x14ac:dyDescent="0.35">
      <c r="C185" t="s">
        <v>343</v>
      </c>
      <c r="S185" s="5">
        <v>19739605000</v>
      </c>
    </row>
    <row r="186" spans="3:25" ht="15.5" x14ac:dyDescent="0.35">
      <c r="C186" t="s">
        <v>1248</v>
      </c>
      <c r="X186" s="5">
        <v>682000000</v>
      </c>
      <c r="Y186" s="5">
        <v>7981710000</v>
      </c>
    </row>
    <row r="187" spans="3:25" ht="15.5" x14ac:dyDescent="0.35">
      <c r="C187" t="s">
        <v>1249</v>
      </c>
      <c r="Q187" s="5">
        <v>-490893025000</v>
      </c>
      <c r="R187" s="5">
        <v>-881025000000</v>
      </c>
      <c r="T187" s="5">
        <v>63471674000</v>
      </c>
      <c r="U187" s="5">
        <v>-50810673000</v>
      </c>
      <c r="V187" s="5">
        <v>-450878315000</v>
      </c>
      <c r="W187" s="5">
        <v>-332674308000</v>
      </c>
      <c r="X187" s="5">
        <v>-168683749958</v>
      </c>
    </row>
    <row r="188" spans="3:25" ht="15.5" x14ac:dyDescent="0.35">
      <c r="C188" t="s">
        <v>175</v>
      </c>
      <c r="D188" s="5">
        <v>-741746937000</v>
      </c>
      <c r="E188" s="5">
        <v>-294172895000</v>
      </c>
      <c r="F188" s="5">
        <v>-124122740000</v>
      </c>
      <c r="G188" s="5">
        <v>-125934173000</v>
      </c>
      <c r="I188" s="5">
        <v>-629043111000</v>
      </c>
      <c r="J188" s="5">
        <v>-1146624050000</v>
      </c>
      <c r="K188" s="5">
        <v>-6086240000</v>
      </c>
      <c r="L188" s="5">
        <v>-2271804636000</v>
      </c>
      <c r="M188" s="5">
        <v>-175332162000</v>
      </c>
      <c r="N188" s="5">
        <v>-416978513000</v>
      </c>
      <c r="O188" s="5">
        <v>243123469000</v>
      </c>
      <c r="P188" s="5">
        <v>493796839000</v>
      </c>
      <c r="Q188" s="5">
        <v>2433195369000</v>
      </c>
      <c r="R188" s="5">
        <v>80211233000</v>
      </c>
      <c r="S188" s="5">
        <v>-634584557000</v>
      </c>
      <c r="T188" s="5">
        <v>1061517047000</v>
      </c>
      <c r="U188" s="5">
        <v>846469569000</v>
      </c>
      <c r="V188" s="5">
        <v>1147974294000</v>
      </c>
      <c r="W188" s="5">
        <v>1538127854000</v>
      </c>
      <c r="X188" s="5">
        <v>2853220853240</v>
      </c>
      <c r="Y188" s="5">
        <v>1041089748413</v>
      </c>
    </row>
    <row r="189" spans="3:25" ht="15.5" x14ac:dyDescent="0.35">
      <c r="C189" t="s">
        <v>893</v>
      </c>
      <c r="E189" s="5">
        <v>43970000000</v>
      </c>
      <c r="I189" s="5">
        <v>43970000000</v>
      </c>
      <c r="J189" s="5">
        <v>2640962000</v>
      </c>
      <c r="X189" s="5">
        <v>2847398300386</v>
      </c>
    </row>
    <row r="190" spans="3:25" ht="15.5" x14ac:dyDescent="0.35">
      <c r="C190" t="s">
        <v>1250</v>
      </c>
      <c r="X190" s="5">
        <v>-66873956549</v>
      </c>
    </row>
    <row r="191" spans="3:25" ht="15.5" x14ac:dyDescent="0.35">
      <c r="C191" t="s">
        <v>1251</v>
      </c>
      <c r="V191" s="5">
        <v>297993000</v>
      </c>
    </row>
    <row r="192" spans="3:25" ht="15.5" x14ac:dyDescent="0.35">
      <c r="C192" t="s">
        <v>627</v>
      </c>
      <c r="Q192" s="5">
        <v>3993300000000</v>
      </c>
      <c r="S192" s="5">
        <v>99000000000</v>
      </c>
      <c r="T192" s="5">
        <v>1201000000000</v>
      </c>
      <c r="U192" s="5">
        <v>1200000000000</v>
      </c>
      <c r="V192" s="5">
        <v>1200000000000</v>
      </c>
      <c r="W192" s="5">
        <v>1200000000000</v>
      </c>
    </row>
    <row r="193" spans="3:25" ht="15.5" x14ac:dyDescent="0.35">
      <c r="C193" t="s">
        <v>480</v>
      </c>
      <c r="J193" s="5">
        <v>-1902740379000</v>
      </c>
      <c r="K193" s="5">
        <v>-1521635808000</v>
      </c>
      <c r="O193" s="5">
        <v>-1300000000000</v>
      </c>
      <c r="P193" s="5">
        <v>-1200000000000</v>
      </c>
      <c r="Q193" s="5">
        <v>-1200000000000</v>
      </c>
      <c r="R193" s="5">
        <v>-875000000000</v>
      </c>
    </row>
    <row r="194" spans="3:25" ht="15.5" x14ac:dyDescent="0.35">
      <c r="C194" t="s">
        <v>1252</v>
      </c>
      <c r="T194" s="5">
        <v>-325000000000</v>
      </c>
    </row>
    <row r="195" spans="3:25" ht="15.5" x14ac:dyDescent="0.35">
      <c r="C195" t="s">
        <v>1253</v>
      </c>
      <c r="Q195" s="5">
        <v>-80168490000</v>
      </c>
      <c r="S195" s="5">
        <v>-1368484000</v>
      </c>
      <c r="T195" s="5">
        <v>-9799062000</v>
      </c>
      <c r="U195" s="5">
        <v>-10389768000</v>
      </c>
      <c r="V195" s="5">
        <v>-12982284000</v>
      </c>
      <c r="W195" s="5">
        <v>-11529347000</v>
      </c>
    </row>
    <row r="196" spans="3:25" ht="15.5" x14ac:dyDescent="0.35">
      <c r="C196" t="s">
        <v>526</v>
      </c>
      <c r="D196" s="5">
        <v>1049869493000</v>
      </c>
      <c r="E196" s="5">
        <v>-997297818000</v>
      </c>
      <c r="F196" s="5">
        <v>997297818000</v>
      </c>
      <c r="G196" s="5">
        <v>-621839389000</v>
      </c>
      <c r="Q196" s="5">
        <v>1051986625000</v>
      </c>
      <c r="R196" s="5">
        <v>1535300702000</v>
      </c>
      <c r="T196" s="5">
        <v>590119626000</v>
      </c>
      <c r="U196" s="5">
        <v>939249743000</v>
      </c>
      <c r="V196" s="5">
        <v>131659566000</v>
      </c>
      <c r="W196" s="5">
        <v>700359625000</v>
      </c>
      <c r="X196" s="5">
        <v>754958108792</v>
      </c>
      <c r="Y196" s="5">
        <v>632761299595</v>
      </c>
    </row>
    <row r="197" spans="3:25" ht="15.5" x14ac:dyDescent="0.35">
      <c r="C197" t="s">
        <v>525</v>
      </c>
      <c r="E197" s="5">
        <v>1074685397000</v>
      </c>
      <c r="F197" s="5">
        <v>-1074685397000</v>
      </c>
      <c r="Q197" s="5">
        <v>-1433207639000</v>
      </c>
      <c r="R197" s="5">
        <v>-461091039000</v>
      </c>
      <c r="T197" s="5">
        <v>-554346188000</v>
      </c>
      <c r="U197" s="5">
        <v>-1151947214000</v>
      </c>
      <c r="V197" s="5">
        <v>-291480081000</v>
      </c>
      <c r="W197" s="5">
        <v>-507000000000</v>
      </c>
      <c r="X197" s="5">
        <v>-484813117221</v>
      </c>
    </row>
    <row r="198" spans="3:25" ht="15.5" x14ac:dyDescent="0.35">
      <c r="C198" t="s">
        <v>1254</v>
      </c>
      <c r="J198" s="5">
        <v>-79965000000</v>
      </c>
    </row>
    <row r="199" spans="3:25" ht="15.5" x14ac:dyDescent="0.35">
      <c r="C199" t="s">
        <v>793</v>
      </c>
      <c r="N199" s="5">
        <v>343619000</v>
      </c>
    </row>
    <row r="200" spans="3:25" ht="15.5" x14ac:dyDescent="0.35">
      <c r="C200" t="s">
        <v>806</v>
      </c>
      <c r="E200" s="5">
        <v>-729000000</v>
      </c>
      <c r="F200" s="5">
        <v>-34160440000</v>
      </c>
      <c r="G200" s="5">
        <v>-26066326000</v>
      </c>
      <c r="I200" s="5">
        <v>-90298228000</v>
      </c>
      <c r="J200" s="5">
        <v>-82110757000</v>
      </c>
      <c r="K200" s="5">
        <v>-70380111000</v>
      </c>
      <c r="L200" s="5">
        <v>-62328410000</v>
      </c>
      <c r="M200" s="5">
        <v>-26953615000</v>
      </c>
      <c r="N200" s="5">
        <v>-43055289000</v>
      </c>
      <c r="O200" s="5">
        <v>-30600000000</v>
      </c>
      <c r="P200" s="5">
        <v>-27000000000</v>
      </c>
      <c r="S200" s="5">
        <v>-4730213000</v>
      </c>
    </row>
    <row r="201" spans="3:25" ht="15.5" x14ac:dyDescent="0.35">
      <c r="C201" t="s">
        <v>859</v>
      </c>
      <c r="D201" s="5">
        <v>10000000000</v>
      </c>
      <c r="E201" s="5">
        <v>66627728000</v>
      </c>
      <c r="F201" s="5">
        <v>-56749665000</v>
      </c>
      <c r="G201" s="5">
        <v>17061041000</v>
      </c>
      <c r="I201" s="5">
        <v>66627728000</v>
      </c>
      <c r="J201" s="5">
        <v>62037548000</v>
      </c>
      <c r="K201" s="5">
        <v>64329842000</v>
      </c>
      <c r="L201" s="5">
        <v>93770966000</v>
      </c>
      <c r="M201" s="5">
        <v>59646669000</v>
      </c>
      <c r="N201" s="5">
        <v>28608413000</v>
      </c>
      <c r="O201" s="5">
        <v>8367243000</v>
      </c>
    </row>
    <row r="202" spans="3:25" ht="15.5" x14ac:dyDescent="0.35">
      <c r="C202" t="s">
        <v>1125</v>
      </c>
      <c r="O202" s="5">
        <v>350000000000</v>
      </c>
      <c r="P202" s="5">
        <v>-300000000000</v>
      </c>
      <c r="Q202" s="5">
        <v>300000000000</v>
      </c>
    </row>
    <row r="203" spans="3:25" ht="15.5" x14ac:dyDescent="0.35">
      <c r="C203" t="s">
        <v>1255</v>
      </c>
      <c r="D203" s="5">
        <v>266400000</v>
      </c>
      <c r="E203" s="5">
        <v>223592000000</v>
      </c>
      <c r="F203" s="5">
        <v>-223592000000</v>
      </c>
    </row>
    <row r="204" spans="3:25" ht="15.5" x14ac:dyDescent="0.35">
      <c r="C204" t="s">
        <v>1256</v>
      </c>
      <c r="M204" s="5">
        <v>-975773000</v>
      </c>
      <c r="N204" s="5">
        <v>-74071000</v>
      </c>
      <c r="O204" s="5">
        <v>-1864224000</v>
      </c>
      <c r="P204" s="5">
        <v>-1629401000</v>
      </c>
      <c r="Q204" s="5">
        <v>-759474000</v>
      </c>
      <c r="R204" s="5">
        <v>-781991000</v>
      </c>
    </row>
    <row r="205" spans="3:25" ht="15.5" x14ac:dyDescent="0.35">
      <c r="C205" t="s">
        <v>427</v>
      </c>
      <c r="E205" s="5">
        <v>-58668030000</v>
      </c>
      <c r="I205" s="5">
        <v>-58668030000</v>
      </c>
      <c r="J205" s="5">
        <v>-328464480000</v>
      </c>
      <c r="K205" s="5">
        <v>-158155384000</v>
      </c>
      <c r="L205" s="5">
        <v>-154227600000</v>
      </c>
      <c r="M205" s="5">
        <v>-108043537000</v>
      </c>
      <c r="N205" s="5">
        <v>-237235480000</v>
      </c>
      <c r="O205" s="5">
        <v>-151291875000</v>
      </c>
      <c r="P205" s="5">
        <v>-176263004000</v>
      </c>
      <c r="T205" s="5">
        <v>-123005400000</v>
      </c>
      <c r="U205" s="5">
        <v>-123005400000</v>
      </c>
      <c r="V205" s="5">
        <v>-123005400000</v>
      </c>
    </row>
    <row r="206" spans="3:25" ht="15.5" x14ac:dyDescent="0.35">
      <c r="C206" t="s">
        <v>1257</v>
      </c>
    </row>
    <row r="207" spans="3:25" ht="15.5" x14ac:dyDescent="0.35">
      <c r="C207" t="s">
        <v>1258</v>
      </c>
      <c r="D207" s="5">
        <v>-420499000000</v>
      </c>
      <c r="E207" s="5">
        <v>10959137000</v>
      </c>
      <c r="F207" s="5">
        <v>-3531800000</v>
      </c>
      <c r="G207" s="5">
        <v>-1811637000</v>
      </c>
      <c r="Q207" s="5">
        <v>-316119592000</v>
      </c>
      <c r="R207" s="5">
        <v>-116482450000</v>
      </c>
      <c r="S207" s="5">
        <v>-156128020000</v>
      </c>
      <c r="T207" s="5">
        <v>-12552660000</v>
      </c>
      <c r="U207" s="5">
        <v>-10100000000</v>
      </c>
      <c r="W207" s="5">
        <v>-2000000000</v>
      </c>
    </row>
    <row r="208" spans="3:25" ht="15.5" x14ac:dyDescent="0.35">
      <c r="C208" t="s">
        <v>1259</v>
      </c>
      <c r="J208" s="5">
        <v>1034876052000</v>
      </c>
    </row>
    <row r="209" spans="3:25" ht="15.5" x14ac:dyDescent="0.35">
      <c r="C209" t="s">
        <v>486</v>
      </c>
      <c r="S209" s="5">
        <v>-1878628000</v>
      </c>
      <c r="T209" s="5">
        <v>-1229473000</v>
      </c>
      <c r="U209" s="5">
        <v>-661533000</v>
      </c>
      <c r="V209" s="5">
        <v>-236731000</v>
      </c>
      <c r="W209" s="5">
        <v>-510340000</v>
      </c>
      <c r="X209" s="5">
        <v>-355269600</v>
      </c>
      <c r="Y209" s="5">
        <v>-23054633</v>
      </c>
    </row>
    <row r="210" spans="3:25" ht="15.5" x14ac:dyDescent="0.35">
      <c r="C210" t="s">
        <v>487</v>
      </c>
      <c r="M210" s="5">
        <v>-429494000</v>
      </c>
      <c r="N210" s="5">
        <v>1493870000</v>
      </c>
      <c r="O210" s="5">
        <v>1765682000</v>
      </c>
      <c r="P210" s="5">
        <v>-269048000000</v>
      </c>
      <c r="Q210" s="5">
        <v>147722340000</v>
      </c>
    </row>
    <row r="211" spans="3:25" ht="15.5" x14ac:dyDescent="0.35">
      <c r="C211" t="s">
        <v>1260</v>
      </c>
      <c r="R211" s="5">
        <v>1203705000</v>
      </c>
      <c r="S211" s="5">
        <v>8700642000</v>
      </c>
      <c r="T211" s="5">
        <v>6963249000</v>
      </c>
      <c r="U211" s="5">
        <v>13880468000</v>
      </c>
      <c r="V211" s="5">
        <v>1026938000</v>
      </c>
      <c r="W211" s="5">
        <v>377914000</v>
      </c>
      <c r="X211" s="5">
        <v>21842514068</v>
      </c>
      <c r="Y211" s="5">
        <v>5813469261</v>
      </c>
    </row>
    <row r="212" spans="3:25" ht="15.5" x14ac:dyDescent="0.35">
      <c r="C212" t="s">
        <v>1261</v>
      </c>
      <c r="J212" s="5">
        <v>-3850000000</v>
      </c>
      <c r="K212" s="5">
        <v>-49248000</v>
      </c>
      <c r="R212" s="5">
        <v>-6337694000</v>
      </c>
      <c r="S212" s="5">
        <v>-937185000</v>
      </c>
      <c r="T212" s="5">
        <v>-10392777000</v>
      </c>
      <c r="U212" s="5">
        <v>-2666223000</v>
      </c>
      <c r="V212" s="5">
        <v>-44167765000</v>
      </c>
      <c r="W212" s="5">
        <v>-17845998000</v>
      </c>
      <c r="X212" s="5">
        <v>-37237752886</v>
      </c>
      <c r="Y212" s="5">
        <v>-24085985</v>
      </c>
    </row>
    <row r="213" spans="3:25" ht="15.5" x14ac:dyDescent="0.35">
      <c r="C213" t="s">
        <v>926</v>
      </c>
      <c r="J213" s="5">
        <v>-3850000000</v>
      </c>
      <c r="K213" s="5">
        <v>-49248000</v>
      </c>
      <c r="M213" s="5">
        <v>-429494000</v>
      </c>
      <c r="N213" s="5">
        <v>1493870000</v>
      </c>
      <c r="O213" s="5">
        <v>1765682000</v>
      </c>
      <c r="P213" s="5">
        <v>-269048000000</v>
      </c>
      <c r="Q213" s="5">
        <v>147722340000</v>
      </c>
      <c r="R213" s="5">
        <v>-5133989000</v>
      </c>
      <c r="S213" s="5">
        <v>7763457000</v>
      </c>
      <c r="T213" s="5">
        <v>-3429528000</v>
      </c>
      <c r="U213" s="5">
        <v>11214245000</v>
      </c>
      <c r="V213" s="5">
        <v>-43140827000</v>
      </c>
      <c r="W213" s="5">
        <v>-17468084000</v>
      </c>
      <c r="X213" s="5">
        <v>-15395238818</v>
      </c>
      <c r="Y213" s="5">
        <v>5789383276</v>
      </c>
    </row>
    <row r="214" spans="3:25" ht="15.5" x14ac:dyDescent="0.35">
      <c r="C214" t="s">
        <v>1262</v>
      </c>
      <c r="T214" s="5">
        <v>-1418800000</v>
      </c>
      <c r="V214" s="5">
        <v>-49401000000</v>
      </c>
    </row>
    <row r="215" spans="3:25" ht="15.5" x14ac:dyDescent="0.35">
      <c r="C215" t="s">
        <v>1263</v>
      </c>
      <c r="E215" s="5">
        <v>-10000000</v>
      </c>
      <c r="F215" s="5">
        <v>10000000</v>
      </c>
      <c r="G215" s="5">
        <v>3000000000</v>
      </c>
      <c r="J215" s="5">
        <v>-196578000</v>
      </c>
      <c r="K215" s="5">
        <v>-4776922000</v>
      </c>
      <c r="M215" s="5">
        <v>-56021725000</v>
      </c>
      <c r="N215" s="5">
        <v>-2889914000</v>
      </c>
      <c r="P215" s="5">
        <v>-11533900000</v>
      </c>
      <c r="U215" s="5">
        <v>150000000</v>
      </c>
      <c r="X215" s="5">
        <v>-225797973750</v>
      </c>
    </row>
    <row r="216" spans="3:25" ht="15.5" x14ac:dyDescent="0.35">
      <c r="C216" t="s">
        <v>1264</v>
      </c>
    </row>
    <row r="217" spans="3:25" ht="15.5" x14ac:dyDescent="0.35">
      <c r="C217" t="s">
        <v>1265</v>
      </c>
      <c r="D217" s="5">
        <v>-52500000000</v>
      </c>
      <c r="G217" s="5">
        <v>2000000000</v>
      </c>
      <c r="N217" s="5">
        <v>5000000000</v>
      </c>
      <c r="O217" s="5">
        <v>800000000000</v>
      </c>
    </row>
    <row r="218" spans="3:25" ht="15.5" x14ac:dyDescent="0.35">
      <c r="C218" t="s">
        <v>1266</v>
      </c>
      <c r="M218" s="5">
        <v>-99064500000</v>
      </c>
      <c r="N218" s="5">
        <v>-1800000000</v>
      </c>
      <c r="O218" s="5">
        <v>-2000000000</v>
      </c>
      <c r="S218" s="5">
        <v>-1350000000</v>
      </c>
      <c r="T218" s="5">
        <v>-163106902000</v>
      </c>
      <c r="U218" s="5">
        <v>-99900000</v>
      </c>
    </row>
    <row r="219" spans="3:25" ht="15.5" x14ac:dyDescent="0.35">
      <c r="C219" t="s">
        <v>1198</v>
      </c>
      <c r="M219" s="5">
        <v>-5390000000</v>
      </c>
      <c r="N219" s="5">
        <v>-117186588000</v>
      </c>
      <c r="Q219" s="5">
        <v>-276108351000</v>
      </c>
    </row>
    <row r="220" spans="3:25" ht="15.5" x14ac:dyDescent="0.35">
      <c r="C220" t="s">
        <v>1267</v>
      </c>
      <c r="L220" s="5">
        <v>-1841529084000</v>
      </c>
      <c r="N220" s="5">
        <v>-1867356668000</v>
      </c>
      <c r="S220" s="5">
        <v>-7782852000</v>
      </c>
      <c r="T220" s="5">
        <v>-9309213000</v>
      </c>
      <c r="U220" s="5">
        <v>-7940904000</v>
      </c>
    </row>
    <row r="221" spans="3:25" ht="15.5" x14ac:dyDescent="0.35">
      <c r="C221" t="s">
        <v>1268</v>
      </c>
      <c r="N221" s="5">
        <v>1817403707000</v>
      </c>
      <c r="O221" s="5">
        <v>1800434318000</v>
      </c>
    </row>
    <row r="222" spans="3:25" ht="15.5" x14ac:dyDescent="0.35">
      <c r="C222" t="s">
        <v>1269</v>
      </c>
      <c r="S222" s="5">
        <v>-411099363000</v>
      </c>
      <c r="T222" s="5">
        <v>-61737013000</v>
      </c>
    </row>
    <row r="223" spans="3:25" ht="15.5" x14ac:dyDescent="0.35">
      <c r="C223" t="s">
        <v>1270</v>
      </c>
      <c r="Y223" s="5">
        <v>402562120175</v>
      </c>
    </row>
    <row r="224" spans="3:25" ht="15.5" x14ac:dyDescent="0.35">
      <c r="C224" t="s">
        <v>186</v>
      </c>
      <c r="D224" s="5">
        <v>237407417000</v>
      </c>
      <c r="E224" s="5">
        <v>114414942000</v>
      </c>
      <c r="F224" s="5">
        <v>25015457000</v>
      </c>
      <c r="G224" s="5">
        <v>-1126236000</v>
      </c>
      <c r="I224" s="5">
        <v>-141479868000</v>
      </c>
      <c r="J224" s="5">
        <v>213112784000</v>
      </c>
      <c r="K224" s="5">
        <v>-332317540000</v>
      </c>
      <c r="L224" s="5">
        <v>34065627000</v>
      </c>
      <c r="M224" s="5">
        <v>218490994000</v>
      </c>
      <c r="N224" s="5">
        <v>-5294025000</v>
      </c>
      <c r="O224" s="5">
        <v>5684605000</v>
      </c>
      <c r="P224" s="5">
        <v>-1462261414000</v>
      </c>
      <c r="Q224" s="5">
        <v>1121211252000</v>
      </c>
      <c r="R224" s="5">
        <v>-1718026401000</v>
      </c>
      <c r="S224" s="5">
        <v>-1498694587000</v>
      </c>
      <c r="T224" s="5">
        <v>1151944958000</v>
      </c>
      <c r="U224" s="5">
        <v>935054880000</v>
      </c>
      <c r="V224" s="5">
        <v>382724931000</v>
      </c>
      <c r="W224" s="5">
        <v>-27794528000</v>
      </c>
      <c r="X224" s="5">
        <v>1484673823967</v>
      </c>
      <c r="Y224" s="5">
        <v>50636256063</v>
      </c>
    </row>
    <row r="225" spans="2:25" ht="15.5" x14ac:dyDescent="0.35">
      <c r="C225" t="s">
        <v>188</v>
      </c>
      <c r="D225" s="5">
        <v>844012800000</v>
      </c>
      <c r="I225" s="5">
        <v>983786099000</v>
      </c>
      <c r="J225" s="5">
        <v>768367982000</v>
      </c>
      <c r="K225" s="5">
        <v>1099206717000</v>
      </c>
      <c r="L225" s="5">
        <v>1062242703000</v>
      </c>
      <c r="M225" s="5">
        <v>844705788000</v>
      </c>
      <c r="N225" s="5">
        <v>849718766000</v>
      </c>
      <c r="O225" s="5">
        <v>845979035000</v>
      </c>
      <c r="P225" s="5">
        <v>2297047219000</v>
      </c>
      <c r="Q225" s="5">
        <v>1172966926000</v>
      </c>
      <c r="R225" s="5">
        <v>2894283235000</v>
      </c>
      <c r="S225" s="5">
        <v>4336362908000</v>
      </c>
      <c r="T225" s="5">
        <v>3177138834000</v>
      </c>
      <c r="U225" s="5">
        <v>2225099936000</v>
      </c>
      <c r="V225" s="5">
        <v>1834551854000</v>
      </c>
      <c r="W225" s="5">
        <v>1874982700000</v>
      </c>
      <c r="X225" s="5">
        <v>388519496182</v>
      </c>
      <c r="Y225" s="5">
        <v>340485696049</v>
      </c>
    </row>
    <row r="226" spans="2:25" ht="15.5" x14ac:dyDescent="0.35">
      <c r="C226" t="s">
        <v>187</v>
      </c>
      <c r="D226" s="5">
        <v>318731000</v>
      </c>
      <c r="E226" s="5">
        <v>208862000</v>
      </c>
      <c r="F226" s="5">
        <v>1065737000</v>
      </c>
      <c r="G226" s="5">
        <v>-862401000</v>
      </c>
      <c r="I226" s="5">
        <v>1706569000</v>
      </c>
      <c r="J226" s="5">
        <v>2305333000</v>
      </c>
      <c r="K226" s="5">
        <v>1478805000</v>
      </c>
      <c r="L226" s="5">
        <v>2898387000</v>
      </c>
      <c r="M226" s="5">
        <v>-924079000</v>
      </c>
      <c r="N226" s="5">
        <v>281047000</v>
      </c>
      <c r="O226" s="5">
        <v>-1944874000</v>
      </c>
      <c r="P226" s="5">
        <v>11193230000</v>
      </c>
      <c r="Q226" s="5">
        <v>2869041000</v>
      </c>
      <c r="R226" s="5">
        <v>-3289908000</v>
      </c>
      <c r="S226" s="5">
        <v>56614914000</v>
      </c>
      <c r="T226" s="5">
        <v>7279116000</v>
      </c>
      <c r="U226" s="5">
        <v>12558716000</v>
      </c>
      <c r="V226" s="5">
        <v>3001329000</v>
      </c>
      <c r="W226" s="5">
        <v>-1381678000</v>
      </c>
      <c r="X226" s="5">
        <v>-2585869824</v>
      </c>
      <c r="Y226" s="5">
        <v>-2532299000</v>
      </c>
    </row>
    <row r="227" spans="2:25" ht="15.5" x14ac:dyDescent="0.35">
      <c r="C227" t="s">
        <v>1271</v>
      </c>
      <c r="U227" s="5">
        <v>4425302000</v>
      </c>
      <c r="V227" s="5">
        <v>4821822000</v>
      </c>
      <c r="W227" s="5">
        <v>-11579295000</v>
      </c>
      <c r="X227" s="5">
        <v>-769538499</v>
      </c>
      <c r="Y227" s="5">
        <v>-70156930</v>
      </c>
    </row>
    <row r="228" spans="2:25" ht="15.5" x14ac:dyDescent="0.35">
      <c r="C228" t="s">
        <v>189</v>
      </c>
      <c r="D228" s="5">
        <v>1081738948000</v>
      </c>
      <c r="E228" s="5">
        <v>114623804000</v>
      </c>
      <c r="F228" s="5">
        <v>26081194000</v>
      </c>
      <c r="G228" s="5">
        <v>-1988637000</v>
      </c>
      <c r="I228" s="5">
        <v>844012800000</v>
      </c>
      <c r="J228" s="5">
        <v>983786099000</v>
      </c>
      <c r="K228" s="5">
        <v>768367982000</v>
      </c>
      <c r="L228" s="5">
        <v>1099206717000</v>
      </c>
      <c r="M228" s="5">
        <v>1062272703000</v>
      </c>
      <c r="N228" s="5">
        <v>844705788000</v>
      </c>
      <c r="O228" s="5">
        <v>849718766000</v>
      </c>
      <c r="P228" s="5">
        <v>845979035000</v>
      </c>
      <c r="Q228" s="5">
        <v>2297047219000</v>
      </c>
      <c r="R228" s="5">
        <v>1172966926000</v>
      </c>
      <c r="S228" s="5">
        <v>2894283235000</v>
      </c>
      <c r="T228" s="5">
        <v>4336362908000</v>
      </c>
      <c r="U228" s="5">
        <v>3177138834000</v>
      </c>
      <c r="V228" s="5">
        <v>2225099936000</v>
      </c>
      <c r="W228" s="5">
        <v>1834227199000</v>
      </c>
      <c r="X228" s="5">
        <v>1869837911826</v>
      </c>
      <c r="Y228" s="5">
        <v>388519496182</v>
      </c>
    </row>
    <row r="230" spans="2:25" ht="15.5" x14ac:dyDescent="0.35">
      <c r="B230" t="s">
        <v>190</v>
      </c>
      <c r="C230" t="s">
        <v>11</v>
      </c>
      <c r="D230" s="5">
        <v>22700000000</v>
      </c>
      <c r="E230" s="5">
        <v>22700000000</v>
      </c>
      <c r="F230" s="5">
        <v>22700000000</v>
      </c>
      <c r="G230" s="5">
        <v>22700000000</v>
      </c>
      <c r="I230" s="5">
        <v>22700000000</v>
      </c>
      <c r="J230" s="5">
        <v>22700000000</v>
      </c>
      <c r="K230" s="5">
        <v>22700000000</v>
      </c>
      <c r="L230" s="5">
        <v>22700000000</v>
      </c>
      <c r="M230" s="5">
        <v>22700000000</v>
      </c>
      <c r="N230" s="5">
        <v>22700000000</v>
      </c>
      <c r="O230" s="5">
        <v>19360000000</v>
      </c>
      <c r="P230" s="5">
        <v>19360000000</v>
      </c>
      <c r="Q230" s="5">
        <v>19360000000</v>
      </c>
      <c r="R230" s="5">
        <v>20500000000</v>
      </c>
      <c r="S230" s="5">
        <v>20500000000</v>
      </c>
      <c r="T230" s="5">
        <v>20500000000</v>
      </c>
      <c r="U230" s="5">
        <v>20500000000</v>
      </c>
      <c r="V230" s="5">
        <v>20500000000</v>
      </c>
      <c r="W230" s="5">
        <v>20500000000</v>
      </c>
      <c r="X230" s="5">
        <v>20500000000</v>
      </c>
      <c r="Y230" s="5">
        <v>150000000</v>
      </c>
    </row>
    <row r="231" spans="2:25" ht="15.5" x14ac:dyDescent="0.35">
      <c r="C231" t="s">
        <v>191</v>
      </c>
      <c r="D231" s="6">
        <v>9.56</v>
      </c>
      <c r="E231" s="6">
        <v>7.52</v>
      </c>
      <c r="F231" s="6">
        <v>2.2400000000000002</v>
      </c>
      <c r="G231" s="6">
        <v>-2.06</v>
      </c>
    </row>
    <row r="232" spans="2:25" ht="15.5" x14ac:dyDescent="0.35">
      <c r="C232" t="s">
        <v>192</v>
      </c>
      <c r="D232" s="6">
        <v>16.95</v>
      </c>
      <c r="E232" s="6">
        <v>13.96</v>
      </c>
      <c r="F232" s="6">
        <v>45.54</v>
      </c>
      <c r="G232" s="6">
        <v>-43.69</v>
      </c>
    </row>
    <row r="233" spans="2:25" ht="15.5" x14ac:dyDescent="0.35">
      <c r="C233" t="s">
        <v>70</v>
      </c>
      <c r="D233" s="6">
        <v>1.27</v>
      </c>
      <c r="E233" s="6">
        <v>2.59</v>
      </c>
      <c r="F233" s="6">
        <v>2.42</v>
      </c>
      <c r="G233" s="6">
        <v>2.5099999999999998</v>
      </c>
    </row>
    <row r="234" spans="2:25" ht="15.5" x14ac:dyDescent="0.35">
      <c r="C234" t="s">
        <v>193</v>
      </c>
      <c r="D234" s="6">
        <v>518830000000.00006</v>
      </c>
      <c r="E234" s="5">
        <v>438090000000</v>
      </c>
      <c r="F234" s="5">
        <v>229790000000</v>
      </c>
      <c r="G234" s="5">
        <v>294580000000</v>
      </c>
    </row>
    <row r="235" spans="2:25" ht="15.5" x14ac:dyDescent="0.35">
      <c r="C235" t="s">
        <v>194</v>
      </c>
      <c r="D235" s="6">
        <v>9.0000000000000011E-3</v>
      </c>
      <c r="E235" s="6">
        <v>6.8000000000000005E-3</v>
      </c>
      <c r="F235" s="6">
        <v>2E-3</v>
      </c>
      <c r="G235" s="6">
        <v>-1.8E-3</v>
      </c>
    </row>
    <row r="236" spans="2:25" ht="15.5" x14ac:dyDescent="0.35">
      <c r="C236" t="s">
        <v>195</v>
      </c>
      <c r="D236" s="6">
        <v>1.8500000000000003E-2</v>
      </c>
      <c r="E236" s="6">
        <v>1.4800000000000001E-2</v>
      </c>
      <c r="F236" s="6">
        <v>4.5000000000000005E-3</v>
      </c>
      <c r="G236" s="6">
        <v>-4.1999999999999997E-3</v>
      </c>
    </row>
    <row r="237" spans="2:25" ht="15.5" x14ac:dyDescent="0.35">
      <c r="C237" t="s">
        <v>196</v>
      </c>
      <c r="D237" s="6">
        <v>2.5600000000000001E-2</v>
      </c>
      <c r="E237" s="6">
        <v>1.7500000000000002E-2</v>
      </c>
      <c r="F237" s="6">
        <v>6.6E-3</v>
      </c>
      <c r="G237" s="6">
        <v>9.5999999999999992E-3</v>
      </c>
    </row>
    <row r="238" spans="2:25" ht="15.5" x14ac:dyDescent="0.35">
      <c r="C238" t="s">
        <v>197</v>
      </c>
      <c r="E238" s="6">
        <v>2.13</v>
      </c>
      <c r="F238" s="6">
        <v>2.14</v>
      </c>
      <c r="G238" s="6">
        <v>0.79</v>
      </c>
    </row>
    <row r="239" spans="2:25" ht="15.5" x14ac:dyDescent="0.35">
      <c r="C239" t="s">
        <v>198</v>
      </c>
      <c r="D239" s="5">
        <v>13707000000000</v>
      </c>
      <c r="E239" s="5">
        <v>13673000000000</v>
      </c>
      <c r="F239" s="5">
        <v>13473000000000</v>
      </c>
      <c r="G239" s="5">
        <v>13603000000000</v>
      </c>
    </row>
    <row r="240" spans="2:25" ht="15.5" x14ac:dyDescent="0.35">
      <c r="C240" t="s">
        <v>199</v>
      </c>
      <c r="D240" s="6">
        <v>0.31</v>
      </c>
      <c r="E240" s="6">
        <v>0.21</v>
      </c>
      <c r="F240" s="6">
        <v>0.21</v>
      </c>
      <c r="G240" s="6">
        <v>0.18</v>
      </c>
    </row>
    <row r="241" spans="3:25" ht="15.5" x14ac:dyDescent="0.35">
      <c r="C241" t="s">
        <v>200</v>
      </c>
      <c r="D241" s="6">
        <v>517.98</v>
      </c>
      <c r="E241" s="6">
        <v>508.44</v>
      </c>
      <c r="F241" s="5">
        <v>493</v>
      </c>
      <c r="G241" s="6">
        <v>490.75</v>
      </c>
    </row>
    <row r="242" spans="3:25" ht="15.5" x14ac:dyDescent="0.35">
      <c r="C242" t="s">
        <v>201</v>
      </c>
      <c r="D242" s="6">
        <v>0.31</v>
      </c>
      <c r="E242" s="6">
        <v>0.21</v>
      </c>
      <c r="F242" s="6">
        <v>0.21</v>
      </c>
      <c r="G242" s="6">
        <v>0.18</v>
      </c>
    </row>
    <row r="243" spans="3:25" ht="15.5" x14ac:dyDescent="0.35">
      <c r="C243" t="s">
        <v>202</v>
      </c>
      <c r="D243" s="6">
        <v>516.64</v>
      </c>
      <c r="E243" s="6">
        <v>507.1</v>
      </c>
      <c r="F243" s="6">
        <v>491.66</v>
      </c>
      <c r="G243" s="6">
        <v>489.41</v>
      </c>
    </row>
    <row r="244" spans="3:25" ht="15.5" x14ac:dyDescent="0.35">
      <c r="C244" t="s">
        <v>203</v>
      </c>
      <c r="D244" s="5">
        <v>2496000000000</v>
      </c>
      <c r="E244" s="5">
        <v>964000000000</v>
      </c>
      <c r="F244" s="5">
        <v>1227000000000</v>
      </c>
      <c r="G244" s="5">
        <v>822000000000</v>
      </c>
    </row>
    <row r="245" spans="3:25" ht="15.5" x14ac:dyDescent="0.35">
      <c r="C245" t="s">
        <v>204</v>
      </c>
      <c r="D245" s="5">
        <v>2597000000000</v>
      </c>
      <c r="E245" s="5">
        <v>4398000000000</v>
      </c>
      <c r="F245" s="5">
        <v>4311000000000</v>
      </c>
      <c r="G245" s="5">
        <v>4609000000000</v>
      </c>
    </row>
    <row r="246" spans="3:25" ht="15.5" x14ac:dyDescent="0.35">
      <c r="C246" t="s">
        <v>205</v>
      </c>
      <c r="D246" s="5">
        <v>11758000000000</v>
      </c>
      <c r="E246" s="5">
        <v>11541000000000</v>
      </c>
      <c r="F246" s="5">
        <v>11191000000000</v>
      </c>
      <c r="G246" s="5">
        <v>11140000000000</v>
      </c>
    </row>
    <row r="247" spans="3:25" ht="15.5" x14ac:dyDescent="0.35">
      <c r="C247" t="s">
        <v>23</v>
      </c>
      <c r="D247" s="5">
        <v>5093000000000</v>
      </c>
      <c r="E247" s="5">
        <v>5361000000000</v>
      </c>
      <c r="F247" s="5">
        <v>5538000000000</v>
      </c>
      <c r="G247" s="5">
        <v>5431000000000</v>
      </c>
    </row>
    <row r="248" spans="3:25" ht="15.5" x14ac:dyDescent="0.35">
      <c r="C248" t="s">
        <v>20</v>
      </c>
      <c r="D248" s="5">
        <v>4011000000000</v>
      </c>
      <c r="E248" s="5">
        <v>4517000000000</v>
      </c>
      <c r="F248" s="5">
        <v>4809000000000</v>
      </c>
      <c r="G248" s="5">
        <v>4728000000000</v>
      </c>
    </row>
    <row r="249" spans="3:25" ht="15.5" x14ac:dyDescent="0.35">
      <c r="C249" t="s">
        <v>206</v>
      </c>
      <c r="D249" s="5">
        <v>4123000000000</v>
      </c>
      <c r="E249" s="5">
        <v>5098000000000</v>
      </c>
      <c r="F249" s="5">
        <v>4844000000000</v>
      </c>
      <c r="G249" s="5">
        <v>5312000000000</v>
      </c>
    </row>
    <row r="250" spans="3:25" ht="15.5" x14ac:dyDescent="0.35">
      <c r="C250" t="s">
        <v>207</v>
      </c>
      <c r="D250" s="5">
        <v>1648000000000</v>
      </c>
      <c r="E250" s="5">
        <v>-179000000000</v>
      </c>
      <c r="F250" s="5">
        <v>127000000000</v>
      </c>
      <c r="G250" s="5">
        <v>-60000000000</v>
      </c>
    </row>
    <row r="251" spans="3:25" ht="15.5" x14ac:dyDescent="0.35">
      <c r="C251" t="s">
        <v>208</v>
      </c>
      <c r="D251" s="5">
        <v>-113000000000</v>
      </c>
      <c r="E251" s="5">
        <v>7000000000</v>
      </c>
      <c r="F251" s="5">
        <v>-21000000000</v>
      </c>
      <c r="G251" s="5">
        <v>-5000000000</v>
      </c>
    </row>
    <row r="252" spans="3:25" ht="15.5" x14ac:dyDescent="0.35">
      <c r="C252" t="s">
        <v>12</v>
      </c>
      <c r="D252" s="5">
        <v>1536000000000</v>
      </c>
      <c r="E252" s="5">
        <v>-172000000000</v>
      </c>
      <c r="F252" s="5">
        <v>106000000000</v>
      </c>
      <c r="G252" s="5">
        <v>-65000000000</v>
      </c>
    </row>
    <row r="253" spans="3:25" ht="15.5" x14ac:dyDescent="0.35">
      <c r="C253" t="s">
        <v>15</v>
      </c>
      <c r="D253" s="6">
        <v>67.650000000000006</v>
      </c>
      <c r="E253" s="6">
        <v>-7.59</v>
      </c>
      <c r="F253" s="6">
        <v>4.68</v>
      </c>
      <c r="G253" s="6">
        <v>-2.87</v>
      </c>
    </row>
    <row r="254" spans="3:25" ht="15.5" x14ac:dyDescent="0.35">
      <c r="C254" t="s">
        <v>57</v>
      </c>
      <c r="I254" s="6">
        <v>4.97</v>
      </c>
      <c r="J254" s="6">
        <v>27.92</v>
      </c>
      <c r="K254" s="6">
        <v>47.7</v>
      </c>
      <c r="L254" s="6">
        <v>87.88</v>
      </c>
      <c r="M254" s="6">
        <v>-28.65</v>
      </c>
      <c r="N254" s="6">
        <v>-6.03</v>
      </c>
      <c r="O254" s="6">
        <v>-0.45</v>
      </c>
      <c r="P254" s="6">
        <v>1.53</v>
      </c>
      <c r="Q254" s="6">
        <v>70.83</v>
      </c>
      <c r="R254" s="6">
        <v>30.82</v>
      </c>
      <c r="S254" s="6">
        <v>39.46</v>
      </c>
      <c r="T254" s="6">
        <v>41.7</v>
      </c>
      <c r="U254" s="6">
        <v>41.53</v>
      </c>
      <c r="V254" s="6">
        <v>39.590000000000003</v>
      </c>
      <c r="W254" s="6">
        <v>28.34</v>
      </c>
      <c r="X254" s="6">
        <v>13.78</v>
      </c>
      <c r="Y254" s="6">
        <v>185.55</v>
      </c>
    </row>
    <row r="255" spans="3:25" ht="15.5" x14ac:dyDescent="0.35">
      <c r="C255" t="s">
        <v>69</v>
      </c>
      <c r="I255" s="6">
        <v>21.13</v>
      </c>
      <c r="J255" s="6">
        <v>3.3</v>
      </c>
      <c r="K255" s="6">
        <v>2.7</v>
      </c>
      <c r="L255" s="6">
        <v>1.75</v>
      </c>
      <c r="M255" s="6">
        <v>-4.26</v>
      </c>
      <c r="N255" s="6">
        <v>-31.18</v>
      </c>
      <c r="O255" s="6">
        <v>-393.33</v>
      </c>
      <c r="P255" s="6">
        <v>99.35</v>
      </c>
      <c r="Q255" s="6">
        <v>2.96</v>
      </c>
      <c r="R255" s="6">
        <v>6.81</v>
      </c>
      <c r="S255" s="6">
        <v>8.4600000000000009</v>
      </c>
      <c r="T255" s="6">
        <v>8.0299999999999994</v>
      </c>
      <c r="U255" s="6">
        <v>5.18</v>
      </c>
      <c r="V255" s="6">
        <v>9.35</v>
      </c>
      <c r="W255" s="6">
        <v>12.35</v>
      </c>
      <c r="X255" s="6">
        <v>27.94</v>
      </c>
      <c r="Y255" s="5">
        <v>0</v>
      </c>
    </row>
    <row r="256" spans="3:25" ht="15.5" x14ac:dyDescent="0.35">
      <c r="C256" t="s">
        <v>72</v>
      </c>
      <c r="I256" s="6">
        <v>0.67</v>
      </c>
      <c r="J256" s="6">
        <v>0.37</v>
      </c>
      <c r="K256" s="6">
        <v>0.63</v>
      </c>
      <c r="L256" s="6">
        <v>0.4</v>
      </c>
      <c r="M256" s="6">
        <v>0.65</v>
      </c>
      <c r="N256" s="6">
        <v>0.86</v>
      </c>
      <c r="O256" s="6">
        <v>0.9</v>
      </c>
      <c r="P256" s="6">
        <v>0.57999999999999996</v>
      </c>
      <c r="Q256" s="6">
        <v>0.57999999999999996</v>
      </c>
      <c r="R256" s="6">
        <v>0.72</v>
      </c>
      <c r="S256" s="6">
        <v>1.1499999999999999</v>
      </c>
      <c r="T256" s="6">
        <v>1.3</v>
      </c>
      <c r="U256" s="6">
        <v>0.9</v>
      </c>
      <c r="V256" s="6">
        <v>1.62</v>
      </c>
      <c r="W256" s="6">
        <v>1.88</v>
      </c>
      <c r="X256" s="6">
        <v>4.07</v>
      </c>
      <c r="Y256" s="5">
        <v>0</v>
      </c>
    </row>
    <row r="257" spans="3:25" ht="15.5" x14ac:dyDescent="0.35">
      <c r="C257" t="s">
        <v>209</v>
      </c>
      <c r="I257" s="5">
        <v>984210000000</v>
      </c>
      <c r="J257" s="5">
        <v>1833980000000</v>
      </c>
      <c r="K257" s="5">
        <v>2363210000000</v>
      </c>
      <c r="L257" s="5">
        <v>3563520000000</v>
      </c>
      <c r="M257" s="5">
        <v>984100000000</v>
      </c>
      <c r="N257" s="5">
        <v>1403880000000</v>
      </c>
      <c r="O257" s="5">
        <v>1701460000000</v>
      </c>
      <c r="P257" s="5">
        <v>1106990000000</v>
      </c>
    </row>
    <row r="258" spans="3:25" ht="15.5" x14ac:dyDescent="0.35">
      <c r="C258" t="s">
        <v>210</v>
      </c>
      <c r="I258" s="6">
        <v>4.5000000000000005E-3</v>
      </c>
      <c r="J258" s="6">
        <v>2.4300000000000002E-2</v>
      </c>
      <c r="K258" s="6">
        <v>3.8199999999999998E-2</v>
      </c>
      <c r="L258" s="6">
        <v>6.9699999999999998E-2</v>
      </c>
      <c r="M258" s="6">
        <v>-2.2000000000000002E-2</v>
      </c>
      <c r="N258" s="6">
        <v>-4.5000000000000005E-3</v>
      </c>
      <c r="O258" s="6">
        <v>-2.9999999999999997E-4</v>
      </c>
      <c r="P258" s="6">
        <v>1E-3</v>
      </c>
      <c r="Q258" s="6">
        <v>4.7599999999999996E-2</v>
      </c>
      <c r="R258" s="6">
        <v>2.46E-2</v>
      </c>
      <c r="S258" s="6">
        <v>3.2899999999999999E-2</v>
      </c>
      <c r="T258" s="6">
        <v>3.61E-2</v>
      </c>
      <c r="U258" s="6">
        <v>4.3299999999999998E-2</v>
      </c>
      <c r="V258" s="6">
        <v>5.3399999999999996E-2</v>
      </c>
      <c r="W258" s="6">
        <v>5.3899999999999997E-2</v>
      </c>
      <c r="X258" s="6">
        <v>3.7400000000000003E-2</v>
      </c>
      <c r="Y258" s="6">
        <v>6.3E-3</v>
      </c>
    </row>
    <row r="259" spans="3:25" ht="15.5" x14ac:dyDescent="0.35">
      <c r="C259" t="s">
        <v>211</v>
      </c>
      <c r="I259" s="6">
        <v>9.7999999999999997E-3</v>
      </c>
      <c r="J259" s="6">
        <v>5.6399999999999999E-2</v>
      </c>
      <c r="K259" s="6">
        <v>0.1012</v>
      </c>
      <c r="L259" s="6">
        <v>0.20760000000000001</v>
      </c>
      <c r="M259" s="6">
        <v>-8.3199999999999996E-2</v>
      </c>
      <c r="N259" s="6">
        <v>-1.6E-2</v>
      </c>
      <c r="O259" s="6">
        <v>-8.9999999999999998E-4</v>
      </c>
      <c r="P259" s="6">
        <v>3.3E-3</v>
      </c>
      <c r="Q259" s="6">
        <v>0.15620000000000001</v>
      </c>
      <c r="R259" s="6">
        <v>8.4199999999999997E-2</v>
      </c>
      <c r="S259" s="6">
        <v>0.1188</v>
      </c>
      <c r="T259" s="6">
        <v>0.13269999999999998</v>
      </c>
      <c r="U259" s="6">
        <v>0.1479</v>
      </c>
      <c r="V259" s="6">
        <v>0.16149999999999998</v>
      </c>
      <c r="W259" s="6">
        <v>0.1346</v>
      </c>
      <c r="X259" s="6">
        <v>7.3399999999999993E-2</v>
      </c>
      <c r="Y259" s="6">
        <v>2.1700000000000001E-2</v>
      </c>
    </row>
    <row r="260" spans="3:25" ht="15.5" x14ac:dyDescent="0.35">
      <c r="C260" t="s">
        <v>212</v>
      </c>
      <c r="I260" s="6">
        <v>2.8900000000000002E-2</v>
      </c>
      <c r="J260" s="6">
        <v>6.6600000000000006E-2</v>
      </c>
      <c r="K260" s="6">
        <v>8.7799999999999989E-2</v>
      </c>
      <c r="L260" s="6">
        <v>0.13390000000000002</v>
      </c>
      <c r="M260" s="6">
        <v>1.8100000000000002E-2</v>
      </c>
      <c r="N260" s="6">
        <v>3.78E-2</v>
      </c>
      <c r="O260" s="6">
        <v>5.6500000000000002E-2</v>
      </c>
      <c r="P260" s="6">
        <v>3.1600000000000003E-2</v>
      </c>
      <c r="Q260" s="6">
        <v>0.14300000000000002</v>
      </c>
      <c r="R260" s="6">
        <v>7.9399999999999998E-2</v>
      </c>
      <c r="S260" s="6">
        <v>8.1900000000000001E-2</v>
      </c>
      <c r="T260" s="6">
        <v>9.5199999999999993E-2</v>
      </c>
      <c r="U260" s="6">
        <v>0.11130000000000001</v>
      </c>
      <c r="V260" s="6">
        <v>0.1535</v>
      </c>
      <c r="W260" s="6">
        <v>0.16690000000000002</v>
      </c>
      <c r="X260" s="6">
        <v>0.1114</v>
      </c>
      <c r="Y260" s="6">
        <v>1.9699999999999999E-2</v>
      </c>
    </row>
    <row r="261" spans="3:25" ht="15.5" x14ac:dyDescent="0.35">
      <c r="C261" t="s">
        <v>213</v>
      </c>
      <c r="I261" s="6">
        <v>1.26</v>
      </c>
      <c r="J261" s="6">
        <v>2.04</v>
      </c>
      <c r="K261" s="6">
        <v>2.82</v>
      </c>
      <c r="L261" s="6">
        <v>3.14</v>
      </c>
      <c r="M261" s="6">
        <v>0.42</v>
      </c>
      <c r="N261" s="6">
        <v>1.04</v>
      </c>
      <c r="O261" s="6">
        <v>1.35</v>
      </c>
      <c r="P261" s="6">
        <v>0.8</v>
      </c>
      <c r="Q261" s="6">
        <v>3.56</v>
      </c>
      <c r="R261" s="6">
        <v>2.09</v>
      </c>
      <c r="S261" s="6">
        <v>2.11</v>
      </c>
      <c r="T261" s="6">
        <v>2.5</v>
      </c>
      <c r="U261" s="6">
        <v>2.96</v>
      </c>
      <c r="V261" s="6">
        <v>3.49</v>
      </c>
      <c r="W261" s="6">
        <v>7.07</v>
      </c>
      <c r="X261" s="6">
        <v>23.83</v>
      </c>
      <c r="Y261" s="6">
        <v>68.489999999999995</v>
      </c>
    </row>
    <row r="262" spans="3:25" ht="15.5" x14ac:dyDescent="0.35">
      <c r="C262" t="s">
        <v>66</v>
      </c>
      <c r="I262" s="6">
        <v>0.21</v>
      </c>
      <c r="J262" s="6">
        <v>0.19</v>
      </c>
      <c r="K262" s="6">
        <v>0.27</v>
      </c>
      <c r="L262" s="6">
        <v>0.36</v>
      </c>
      <c r="M262" s="6">
        <v>0.35</v>
      </c>
      <c r="N262" s="6">
        <v>0.5</v>
      </c>
      <c r="O262" s="6">
        <v>0.36</v>
      </c>
      <c r="P262" s="6">
        <v>0.33</v>
      </c>
      <c r="Q262" s="6">
        <v>0.46</v>
      </c>
      <c r="R262" s="6">
        <v>0.56999999999999995</v>
      </c>
      <c r="S262" s="6">
        <v>1.01</v>
      </c>
      <c r="T262" s="6">
        <v>1.07</v>
      </c>
      <c r="U262" s="6">
        <v>0.77</v>
      </c>
      <c r="V262" s="6">
        <v>1.51</v>
      </c>
      <c r="W262" s="6">
        <v>1.66</v>
      </c>
      <c r="X262" s="6">
        <v>2.0499999999999998</v>
      </c>
      <c r="Y262" s="5">
        <v>0</v>
      </c>
    </row>
    <row r="263" spans="3:25" ht="15.5" x14ac:dyDescent="0.35">
      <c r="C263" t="s">
        <v>63</v>
      </c>
      <c r="I263" s="6">
        <v>508.44</v>
      </c>
      <c r="J263" s="6">
        <v>495.55</v>
      </c>
      <c r="K263" s="6">
        <v>471.21</v>
      </c>
      <c r="L263" s="6">
        <v>423.42</v>
      </c>
      <c r="M263" s="6">
        <v>344.24</v>
      </c>
      <c r="N263" s="6">
        <v>376.43</v>
      </c>
      <c r="O263" s="6">
        <v>487.92</v>
      </c>
      <c r="P263" s="6">
        <v>457.68</v>
      </c>
      <c r="Q263" s="6">
        <v>453.57</v>
      </c>
      <c r="R263" s="6">
        <v>366.26</v>
      </c>
      <c r="S263" s="6">
        <v>332.16</v>
      </c>
      <c r="T263" s="6">
        <v>314.27999999999997</v>
      </c>
      <c r="U263" s="6">
        <v>280.75</v>
      </c>
      <c r="V263" s="6">
        <v>245.14</v>
      </c>
      <c r="W263" s="6">
        <v>210.51</v>
      </c>
      <c r="X263" s="6">
        <v>187.86</v>
      </c>
      <c r="Y263" s="6">
        <v>8563.81</v>
      </c>
    </row>
    <row r="264" spans="3:25" ht="15.5" x14ac:dyDescent="0.35">
      <c r="C264" t="s">
        <v>214</v>
      </c>
      <c r="I264" s="6">
        <v>0.21</v>
      </c>
      <c r="J264" s="6">
        <v>0.19</v>
      </c>
      <c r="K264" s="6">
        <v>0.27</v>
      </c>
      <c r="L264" s="6">
        <v>0.36</v>
      </c>
      <c r="M264" s="6">
        <v>0.36</v>
      </c>
      <c r="N264" s="6">
        <v>0.5</v>
      </c>
      <c r="O264" s="6">
        <v>0.36</v>
      </c>
      <c r="P264" s="6">
        <v>0.33</v>
      </c>
      <c r="Q264" s="6">
        <v>0.46</v>
      </c>
      <c r="R264" s="6">
        <v>0.57999999999999996</v>
      </c>
      <c r="S264" s="6">
        <v>1.01</v>
      </c>
      <c r="T264" s="6">
        <v>1.07</v>
      </c>
      <c r="U264" s="6">
        <v>0.77</v>
      </c>
      <c r="V264" s="6">
        <v>1.51</v>
      </c>
      <c r="W264" s="6">
        <v>1.66</v>
      </c>
      <c r="X264" s="6">
        <v>2.0499999999999998</v>
      </c>
      <c r="Y264" s="5">
        <v>0</v>
      </c>
    </row>
    <row r="265" spans="3:25" ht="15.5" x14ac:dyDescent="0.35">
      <c r="C265" t="s">
        <v>215</v>
      </c>
      <c r="I265" s="6">
        <v>507.1</v>
      </c>
      <c r="J265" s="6">
        <v>494.21</v>
      </c>
      <c r="K265" s="6">
        <v>469.87</v>
      </c>
      <c r="L265" s="6">
        <v>422.09</v>
      </c>
      <c r="M265" s="6">
        <v>342.9</v>
      </c>
      <c r="N265" s="6">
        <v>375.09</v>
      </c>
      <c r="O265" s="6">
        <v>486.35</v>
      </c>
      <c r="P265" s="6">
        <v>456.12</v>
      </c>
      <c r="Q265" s="6">
        <v>452.01</v>
      </c>
      <c r="R265" s="6">
        <v>364.78</v>
      </c>
      <c r="S265" s="6">
        <v>330.68</v>
      </c>
      <c r="T265" s="6">
        <v>312.8</v>
      </c>
      <c r="U265" s="6">
        <v>279.27</v>
      </c>
      <c r="V265" s="6">
        <v>245.14</v>
      </c>
      <c r="W265" s="6">
        <v>210.51</v>
      </c>
      <c r="X265" s="6">
        <v>187.86</v>
      </c>
      <c r="Y265" s="6">
        <v>8563.81</v>
      </c>
    </row>
    <row r="266" spans="3:25" ht="15.5" x14ac:dyDescent="0.35">
      <c r="C266" t="s">
        <v>216</v>
      </c>
      <c r="I266" s="5">
        <v>964000000000</v>
      </c>
      <c r="J266" s="5">
        <v>1087000000000</v>
      </c>
      <c r="K266" s="5">
        <v>4507000000000</v>
      </c>
      <c r="L266" s="5">
        <v>905000000000</v>
      </c>
      <c r="M266" s="5">
        <v>2386000000000</v>
      </c>
      <c r="N266" s="5">
        <v>794000000000</v>
      </c>
      <c r="O266" s="5">
        <v>977000000000</v>
      </c>
      <c r="P266" s="5">
        <v>3089000000000</v>
      </c>
      <c r="Q266" s="5">
        <v>2037000000000</v>
      </c>
      <c r="R266" s="5">
        <v>1708000000000</v>
      </c>
      <c r="S266" s="5">
        <v>1241000000000</v>
      </c>
      <c r="T266" s="5">
        <v>442000000000</v>
      </c>
      <c r="U266" s="5">
        <v>823000000000</v>
      </c>
      <c r="V266" s="5">
        <v>864000000000</v>
      </c>
      <c r="W266" s="5">
        <v>2240000000000</v>
      </c>
      <c r="X266" s="5">
        <v>1944000000000</v>
      </c>
      <c r="Y266" s="5">
        <v>1674000000000</v>
      </c>
    </row>
    <row r="267" spans="3:25" ht="15.5" x14ac:dyDescent="0.35">
      <c r="C267" t="s">
        <v>217</v>
      </c>
      <c r="I267" s="5">
        <v>4398000000000</v>
      </c>
      <c r="J267" s="5">
        <v>4548000000000</v>
      </c>
      <c r="K267" s="5">
        <v>3005000000000</v>
      </c>
      <c r="L267" s="5">
        <v>7558000000000</v>
      </c>
      <c r="M267" s="5">
        <v>7766000000000</v>
      </c>
      <c r="N267" s="5">
        <v>9269000000000</v>
      </c>
      <c r="O267" s="5">
        <v>9000000000000</v>
      </c>
      <c r="P267" s="5">
        <v>7318000000000</v>
      </c>
      <c r="Q267" s="5">
        <v>7196000000000</v>
      </c>
      <c r="R267" s="5">
        <v>4806000000000</v>
      </c>
      <c r="S267" s="5">
        <v>5075000000000</v>
      </c>
      <c r="T267" s="5">
        <v>6044000000000</v>
      </c>
      <c r="U267" s="5">
        <v>4635000000000</v>
      </c>
      <c r="V267" s="5">
        <v>3621000000000</v>
      </c>
      <c r="W267" s="5">
        <v>1189000000000</v>
      </c>
      <c r="X267" s="5">
        <v>1000000000</v>
      </c>
      <c r="Y267" s="5">
        <v>0</v>
      </c>
    </row>
    <row r="268" spans="3:25" ht="15.5" x14ac:dyDescent="0.35">
      <c r="C268" t="s">
        <v>25</v>
      </c>
      <c r="I268" s="5">
        <v>5361000000000</v>
      </c>
      <c r="J268" s="5">
        <v>5635000000000</v>
      </c>
      <c r="K268" s="5">
        <v>7512000000000</v>
      </c>
      <c r="L268" s="5">
        <v>8462000000000</v>
      </c>
      <c r="M268" s="5">
        <v>10152000000000</v>
      </c>
      <c r="N268" s="5">
        <v>10063000000000</v>
      </c>
      <c r="O268" s="5">
        <v>9977000000000</v>
      </c>
      <c r="P268" s="5">
        <v>10406000000000</v>
      </c>
      <c r="Q268" s="5">
        <v>9233000000000</v>
      </c>
      <c r="R268" s="5">
        <v>6513000000000</v>
      </c>
      <c r="S268" s="5">
        <v>6316000000000</v>
      </c>
      <c r="T268" s="5">
        <v>6486000000000</v>
      </c>
      <c r="U268" s="5">
        <v>5458000000000</v>
      </c>
      <c r="V268" s="5">
        <v>4485000000000</v>
      </c>
      <c r="W268" s="5">
        <v>3429000000000</v>
      </c>
      <c r="X268" s="5">
        <v>1946000000000</v>
      </c>
      <c r="Y268" s="5">
        <v>1675000000000</v>
      </c>
    </row>
    <row r="269" spans="3:25" ht="15.5" x14ac:dyDescent="0.35">
      <c r="C269" t="s">
        <v>22</v>
      </c>
      <c r="I269" s="5">
        <v>4517000000000</v>
      </c>
      <c r="J269" s="5">
        <v>4651000000000</v>
      </c>
      <c r="K269" s="5">
        <v>6744000000000</v>
      </c>
      <c r="L269" s="5">
        <v>7363000000000</v>
      </c>
      <c r="M269" s="5">
        <v>9090000000000</v>
      </c>
      <c r="N269" s="5">
        <v>9219000000000</v>
      </c>
      <c r="O269" s="5">
        <v>9128000000000</v>
      </c>
      <c r="P269" s="5">
        <v>9560000000000</v>
      </c>
      <c r="Q269" s="5">
        <v>6936000000000</v>
      </c>
      <c r="R269" s="5">
        <v>5340000000000</v>
      </c>
      <c r="S269" s="5">
        <v>3422000000000</v>
      </c>
      <c r="T269" s="5">
        <v>2150000000000</v>
      </c>
      <c r="U269" s="5">
        <v>2281000000000</v>
      </c>
      <c r="V269" s="5">
        <v>2260000000000</v>
      </c>
      <c r="W269" s="5">
        <v>1595000000000</v>
      </c>
      <c r="X269" s="5">
        <v>76000000000</v>
      </c>
      <c r="Y269" s="5">
        <v>1286000000000</v>
      </c>
    </row>
    <row r="270" spans="3:25" ht="15.5" x14ac:dyDescent="0.35">
      <c r="C270" t="s">
        <v>218</v>
      </c>
      <c r="I270" s="5">
        <v>5098000000000</v>
      </c>
      <c r="J270" s="5">
        <v>6400000000000</v>
      </c>
      <c r="K270" s="5">
        <v>2573000000000</v>
      </c>
      <c r="L270" s="5">
        <v>5532000000000</v>
      </c>
      <c r="M270" s="5">
        <v>4645000000000</v>
      </c>
      <c r="N270" s="5">
        <v>5518000000000</v>
      </c>
      <c r="O270" s="5">
        <v>3261000000000</v>
      </c>
      <c r="P270" s="5">
        <v>437000000000</v>
      </c>
      <c r="Q270" s="5">
        <v>2213000000000</v>
      </c>
      <c r="R270" s="5">
        <v>519000000000</v>
      </c>
      <c r="S270" s="5">
        <v>2740000000000</v>
      </c>
      <c r="T270" s="5">
        <v>4960000000000</v>
      </c>
      <c r="U270" s="5">
        <v>3538000000000</v>
      </c>
      <c r="V270" s="5">
        <v>2428000000000</v>
      </c>
      <c r="W270" s="5">
        <v>932000000000</v>
      </c>
      <c r="X270" s="5">
        <v>1364000000000</v>
      </c>
      <c r="Y270" s="5">
        <v>-374000000000</v>
      </c>
    </row>
    <row r="271" spans="3:25" ht="15.5" x14ac:dyDescent="0.35">
      <c r="C271" t="s">
        <v>219</v>
      </c>
      <c r="I271" s="5">
        <v>-240000000000</v>
      </c>
      <c r="J271" s="5">
        <v>1416000000000</v>
      </c>
      <c r="K271" s="5">
        <v>989000000000</v>
      </c>
      <c r="L271" s="5">
        <v>2517000000000</v>
      </c>
      <c r="M271" s="5">
        <v>474000000000</v>
      </c>
      <c r="N271" s="5">
        <v>959000000000</v>
      </c>
      <c r="O271" s="5">
        <v>484000000000</v>
      </c>
      <c r="P271" s="5">
        <v>-806000000000</v>
      </c>
      <c r="Q271" s="5">
        <v>-739000000000</v>
      </c>
      <c r="R271" s="5">
        <v>-524000000000</v>
      </c>
      <c r="S271" s="5">
        <v>-475000000000</v>
      </c>
      <c r="T271" s="5">
        <v>621000000000</v>
      </c>
      <c r="U271" s="5">
        <v>1489000000000</v>
      </c>
      <c r="V271" s="5">
        <v>1212000000000</v>
      </c>
      <c r="W271" s="5">
        <v>-314000000000</v>
      </c>
      <c r="X271" s="5">
        <v>-879000000000</v>
      </c>
      <c r="Y271" s="5">
        <v>-561000000000</v>
      </c>
    </row>
    <row r="272" spans="3:25" ht="15.5" x14ac:dyDescent="0.35">
      <c r="C272" t="s">
        <v>220</v>
      </c>
      <c r="I272" s="5">
        <v>-44000000000</v>
      </c>
      <c r="J272" s="5">
        <v>-113000000000</v>
      </c>
      <c r="K272" s="5">
        <v>-119000000000</v>
      </c>
      <c r="L272" s="5">
        <v>-119000000000</v>
      </c>
      <c r="M272" s="5">
        <v>-281000000000</v>
      </c>
      <c r="N272" s="5">
        <v>-722000000000</v>
      </c>
      <c r="O272" s="5">
        <v>-968000000000</v>
      </c>
      <c r="P272" s="5">
        <v>-1291000000000</v>
      </c>
      <c r="Q272" s="5">
        <v>-965000000000</v>
      </c>
      <c r="R272" s="5">
        <v>-1495000000000</v>
      </c>
      <c r="S272" s="5">
        <v>-768000000000</v>
      </c>
      <c r="T272" s="5">
        <v>-825000000000</v>
      </c>
      <c r="U272" s="5">
        <v>-1446000000000</v>
      </c>
      <c r="V272" s="5">
        <v>-1390000000000</v>
      </c>
      <c r="W272" s="5">
        <v>-982000000000</v>
      </c>
      <c r="X272" s="5">
        <v>-295000000000</v>
      </c>
      <c r="Y272" s="5">
        <v>-455000000000</v>
      </c>
    </row>
    <row r="273" spans="2:25" ht="15.5" x14ac:dyDescent="0.35">
      <c r="C273" t="s">
        <v>14</v>
      </c>
      <c r="I273" s="5">
        <v>-284000000000</v>
      </c>
      <c r="J273" s="5">
        <v>1303000000000</v>
      </c>
      <c r="K273" s="5">
        <v>870000000000</v>
      </c>
      <c r="L273" s="5">
        <v>2398000000000</v>
      </c>
      <c r="M273" s="5">
        <v>192000000000</v>
      </c>
      <c r="N273" s="5">
        <v>237000000000</v>
      </c>
      <c r="O273" s="5">
        <v>-483000000000</v>
      </c>
      <c r="P273" s="5">
        <v>-2097000000000</v>
      </c>
      <c r="Q273" s="5">
        <v>-1703000000000</v>
      </c>
      <c r="R273" s="5">
        <v>-2019000000000</v>
      </c>
      <c r="S273" s="5">
        <v>-1243000000000</v>
      </c>
      <c r="T273" s="5">
        <v>-204000000000</v>
      </c>
      <c r="U273" s="5">
        <v>43000000000</v>
      </c>
      <c r="V273" s="5">
        <v>-178000000000</v>
      </c>
      <c r="W273" s="5">
        <v>-1296000000000</v>
      </c>
      <c r="X273" s="5">
        <v>-1173000000000</v>
      </c>
      <c r="Y273" s="5">
        <v>-1016000000000</v>
      </c>
    </row>
    <row r="274" spans="2:25" ht="15.5" x14ac:dyDescent="0.35">
      <c r="C274" t="s">
        <v>16</v>
      </c>
      <c r="I274" s="6">
        <v>-12.51</v>
      </c>
      <c r="J274" s="6">
        <v>57.39</v>
      </c>
      <c r="K274" s="6">
        <v>38.31</v>
      </c>
      <c r="L274" s="6">
        <v>105.62</v>
      </c>
      <c r="M274" s="6">
        <v>8.48</v>
      </c>
      <c r="N274" s="6">
        <v>10.42</v>
      </c>
      <c r="O274" s="6">
        <v>-24.95</v>
      </c>
      <c r="P274" s="6">
        <v>-108.3</v>
      </c>
      <c r="Q274" s="6">
        <v>-87.95</v>
      </c>
      <c r="R274" s="6">
        <v>-98.49</v>
      </c>
      <c r="S274" s="6">
        <v>-60.64</v>
      </c>
      <c r="T274" s="6">
        <v>-9.9499999999999993</v>
      </c>
      <c r="U274" s="6">
        <v>2.1</v>
      </c>
      <c r="V274" s="6">
        <v>-8.6999999999999993</v>
      </c>
      <c r="W274" s="6">
        <v>-63.21</v>
      </c>
      <c r="X274" s="6">
        <v>-57.24</v>
      </c>
      <c r="Y274" s="6">
        <v>-6771.39</v>
      </c>
    </row>
    <row r="276" spans="2:25" ht="15.5" x14ac:dyDescent="0.35">
      <c r="B276" t="s">
        <v>221</v>
      </c>
      <c r="C276" t="s">
        <v>222</v>
      </c>
      <c r="D276" s="5">
        <v>217000000000</v>
      </c>
      <c r="E276" s="5">
        <v>171000000000</v>
      </c>
      <c r="F276" s="5">
        <v>51000000000</v>
      </c>
      <c r="G276" s="5">
        <v>-47000000000</v>
      </c>
      <c r="H276" s="5">
        <v>868000000000</v>
      </c>
      <c r="I276" s="5">
        <v>113000000000</v>
      </c>
      <c r="J276" s="5">
        <v>634000000000</v>
      </c>
      <c r="K276" s="5">
        <v>1083000000000</v>
      </c>
      <c r="L276" s="5">
        <v>1995000000000</v>
      </c>
      <c r="M276" s="5">
        <v>-650000000000</v>
      </c>
      <c r="N276" s="5">
        <v>-137000000000</v>
      </c>
      <c r="O276" s="5">
        <v>-9000000000</v>
      </c>
      <c r="P276" s="5">
        <v>30000000000</v>
      </c>
      <c r="Q276" s="5">
        <v>1372000000000</v>
      </c>
    </row>
    <row r="277" spans="2:25" ht="15.5" x14ac:dyDescent="0.35">
      <c r="C277" t="s">
        <v>223</v>
      </c>
      <c r="H277" s="5">
        <v>392000000000</v>
      </c>
      <c r="I277" s="5">
        <v>113000000000</v>
      </c>
      <c r="J277" s="5">
        <v>634000000000</v>
      </c>
      <c r="K277" s="5">
        <v>1083000000000</v>
      </c>
      <c r="L277" s="5">
        <v>1995000000000</v>
      </c>
      <c r="M277" s="5">
        <v>-650000000000</v>
      </c>
      <c r="N277" s="5">
        <v>-137000000000</v>
      </c>
      <c r="O277" s="5">
        <v>-9000000000</v>
      </c>
      <c r="P277" s="5">
        <v>30000000000</v>
      </c>
      <c r="Q277" s="5">
        <v>1372000000000</v>
      </c>
    </row>
    <row r="278" spans="2:25" ht="15.5" x14ac:dyDescent="0.35">
      <c r="C278" t="s">
        <v>56</v>
      </c>
      <c r="D278" s="6">
        <v>9.56</v>
      </c>
      <c r="E278" s="6">
        <v>7.52</v>
      </c>
      <c r="F278" s="6">
        <v>2.2400000000000002</v>
      </c>
      <c r="G278" s="6">
        <v>-2.06</v>
      </c>
      <c r="H278" s="6">
        <v>38.25</v>
      </c>
      <c r="I278" s="6">
        <v>4.97</v>
      </c>
      <c r="J278" s="6">
        <v>27.92</v>
      </c>
      <c r="K278" s="6">
        <v>47.7</v>
      </c>
      <c r="L278" s="6">
        <v>87.88</v>
      </c>
      <c r="M278" s="6">
        <v>-28.65</v>
      </c>
      <c r="N278" s="6">
        <v>-6.03</v>
      </c>
      <c r="O278" s="6">
        <v>-0.38</v>
      </c>
      <c r="P278" s="6">
        <v>1.3</v>
      </c>
      <c r="Q278" s="6">
        <v>60.43</v>
      </c>
    </row>
    <row r="279" spans="2:25" ht="15.5" x14ac:dyDescent="0.35">
      <c r="C279" t="s">
        <v>226</v>
      </c>
      <c r="H279" s="6">
        <v>17.27</v>
      </c>
      <c r="I279" s="6">
        <v>4.97</v>
      </c>
      <c r="J279" s="6">
        <v>27.92</v>
      </c>
      <c r="K279" s="6">
        <v>47.7</v>
      </c>
      <c r="L279" s="6">
        <v>87.88</v>
      </c>
      <c r="M279" s="6">
        <v>-28.65</v>
      </c>
      <c r="N279" s="6">
        <v>-6.03</v>
      </c>
      <c r="O279" s="6">
        <v>-0.38</v>
      </c>
      <c r="P279" s="6">
        <v>1.3</v>
      </c>
      <c r="Q279" s="6">
        <v>60.43</v>
      </c>
    </row>
    <row r="280" spans="2:25" ht="15.5" x14ac:dyDescent="0.35">
      <c r="C280" t="s">
        <v>229</v>
      </c>
      <c r="D280" s="5">
        <v>2903000000000</v>
      </c>
      <c r="E280" s="5">
        <v>920000000000</v>
      </c>
      <c r="F280" s="5">
        <v>958000000000</v>
      </c>
      <c r="G280" s="5">
        <v>814000000000</v>
      </c>
      <c r="H280" s="5">
        <v>11611000000000</v>
      </c>
      <c r="I280" s="5">
        <v>3566000000000</v>
      </c>
      <c r="J280" s="5">
        <v>5577000000000</v>
      </c>
      <c r="K280" s="5">
        <v>4677000000000</v>
      </c>
      <c r="L280" s="5">
        <v>8664000000000</v>
      </c>
      <c r="M280" s="5">
        <v>4256000000000</v>
      </c>
      <c r="N280" s="5">
        <v>4956000000000</v>
      </c>
      <c r="O280" s="5">
        <v>3792000000000</v>
      </c>
      <c r="P280" s="5">
        <v>5035000000000</v>
      </c>
      <c r="Q280" s="5">
        <v>7043000000000</v>
      </c>
    </row>
    <row r="281" spans="2:25" ht="15.5" x14ac:dyDescent="0.35">
      <c r="C281" t="s">
        <v>230</v>
      </c>
      <c r="H281" s="5">
        <v>5594000000000</v>
      </c>
      <c r="I281" s="5">
        <v>3566000000000</v>
      </c>
      <c r="J281" s="5">
        <v>5577000000000</v>
      </c>
      <c r="K281" s="5">
        <v>4677000000000</v>
      </c>
      <c r="L281" s="5">
        <v>8664000000000</v>
      </c>
      <c r="M281" s="5">
        <v>4256000000000</v>
      </c>
      <c r="N281" s="5">
        <v>4956000000000</v>
      </c>
      <c r="O281" s="5">
        <v>3792000000000</v>
      </c>
      <c r="P281" s="5">
        <v>5035000000000</v>
      </c>
      <c r="Q281" s="5">
        <v>7043000000000</v>
      </c>
    </row>
    <row r="282" spans="2:25" ht="15.5" x14ac:dyDescent="0.35">
      <c r="C282" t="s">
        <v>234</v>
      </c>
      <c r="I282" s="6">
        <v>3.35</v>
      </c>
    </row>
    <row r="283" spans="2:25" ht="15.5" x14ac:dyDescent="0.35">
      <c r="C283" t="s">
        <v>235</v>
      </c>
      <c r="I283" s="6">
        <v>7.41</v>
      </c>
    </row>
    <row r="284" spans="2:25" ht="15.5" x14ac:dyDescent="0.35">
      <c r="C284" t="s">
        <v>237</v>
      </c>
      <c r="I284" s="6">
        <v>7.5</v>
      </c>
    </row>
    <row r="285" spans="2:25" ht="15.5" x14ac:dyDescent="0.35">
      <c r="C285" t="s">
        <v>238</v>
      </c>
      <c r="I285" s="6">
        <v>0.13489999999999999</v>
      </c>
    </row>
    <row r="286" spans="2:25" ht="15.5" x14ac:dyDescent="0.35">
      <c r="C286" t="s">
        <v>239</v>
      </c>
      <c r="I286" s="6">
        <v>0.52</v>
      </c>
    </row>
    <row r="287" spans="2:25" ht="15.5" x14ac:dyDescent="0.35">
      <c r="C287" t="s">
        <v>240</v>
      </c>
      <c r="I287" s="6">
        <v>0.25</v>
      </c>
    </row>
    <row r="288" spans="2:25" ht="15.5" x14ac:dyDescent="0.35">
      <c r="C288" t="s">
        <v>241</v>
      </c>
      <c r="I288" s="6">
        <v>1.89</v>
      </c>
    </row>
    <row r="289" spans="3:9" ht="15.5" x14ac:dyDescent="0.35">
      <c r="C289" t="s">
        <v>242</v>
      </c>
      <c r="I289" s="6">
        <v>2.0699999999999998</v>
      </c>
    </row>
    <row r="290" spans="3:9" ht="15.5" x14ac:dyDescent="0.35">
      <c r="C290" t="s">
        <v>243</v>
      </c>
      <c r="I290" s="6">
        <v>7.64</v>
      </c>
    </row>
    <row r="291" spans="3:9" ht="15.5" x14ac:dyDescent="0.35">
      <c r="C291" t="s">
        <v>244</v>
      </c>
      <c r="I291" s="6">
        <v>5.99</v>
      </c>
    </row>
    <row r="292" spans="3:9" ht="15.5" x14ac:dyDescent="0.35">
      <c r="C292" t="s">
        <v>245</v>
      </c>
      <c r="I292" s="6">
        <v>-0.09</v>
      </c>
    </row>
    <row r="293" spans="3:9" ht="15.5" x14ac:dyDescent="0.35">
      <c r="C293" t="s">
        <v>246</v>
      </c>
      <c r="I293" s="6">
        <v>-0.12</v>
      </c>
    </row>
    <row r="294" spans="3:9" ht="15.5" x14ac:dyDescent="0.35">
      <c r="C294" t="s">
        <v>248</v>
      </c>
      <c r="I294" s="6">
        <v>17.27</v>
      </c>
    </row>
    <row r="295" spans="3:9" ht="15.5" x14ac:dyDescent="0.35">
      <c r="C295" t="s">
        <v>249</v>
      </c>
      <c r="I295" s="6">
        <v>38.25</v>
      </c>
    </row>
    <row r="296" spans="3:9" ht="15.5" x14ac:dyDescent="0.35">
      <c r="C296" t="s">
        <v>250</v>
      </c>
      <c r="I296" s="6">
        <v>246.46</v>
      </c>
    </row>
    <row r="297" spans="3:9" ht="15.5" x14ac:dyDescent="0.35">
      <c r="C297" t="s">
        <v>251</v>
      </c>
      <c r="D297" s="6">
        <v>47.66</v>
      </c>
    </row>
    <row r="298" spans="3:9" ht="15.5" x14ac:dyDescent="0.35">
      <c r="C298" t="s">
        <v>252</v>
      </c>
      <c r="I298" s="6">
        <v>517.98</v>
      </c>
    </row>
    <row r="299" spans="3:9" ht="15.5" x14ac:dyDescent="0.35">
      <c r="C299" t="s">
        <v>253</v>
      </c>
      <c r="I299" s="6">
        <v>61.87</v>
      </c>
    </row>
    <row r="300" spans="3:9" ht="15.5" x14ac:dyDescent="0.35">
      <c r="C300" t="s">
        <v>254</v>
      </c>
      <c r="D300" s="6">
        <v>1.66</v>
      </c>
    </row>
    <row r="301" spans="3:9" ht="15.5" x14ac:dyDescent="0.35">
      <c r="C301" t="s">
        <v>255</v>
      </c>
      <c r="D301" s="6">
        <v>0.62</v>
      </c>
    </row>
    <row r="302" spans="3:9" ht="15.5" x14ac:dyDescent="0.35">
      <c r="C302" t="s">
        <v>377</v>
      </c>
      <c r="D302" s="6">
        <v>0.43</v>
      </c>
    </row>
    <row r="303" spans="3:9" ht="15.5" x14ac:dyDescent="0.35">
      <c r="C303" t="s">
        <v>378</v>
      </c>
      <c r="D303" s="6">
        <v>0.22</v>
      </c>
    </row>
    <row r="304" spans="3:9" ht="15.5" x14ac:dyDescent="0.35">
      <c r="C304" t="s">
        <v>256</v>
      </c>
      <c r="D304" s="6">
        <v>0.89</v>
      </c>
    </row>
    <row r="305" spans="3:9" ht="15.5" x14ac:dyDescent="0.35">
      <c r="C305" t="s">
        <v>379</v>
      </c>
      <c r="D305" s="6">
        <v>0.21</v>
      </c>
    </row>
    <row r="306" spans="3:9" ht="15.5" x14ac:dyDescent="0.35">
      <c r="C306" t="s">
        <v>257</v>
      </c>
      <c r="D306" s="6">
        <v>2.06</v>
      </c>
    </row>
    <row r="307" spans="3:9" ht="15.5" x14ac:dyDescent="0.35">
      <c r="C307" t="s">
        <v>258</v>
      </c>
      <c r="I307" s="6">
        <v>2.4500000000000002</v>
      </c>
    </row>
    <row r="308" spans="3:9" ht="15.5" x14ac:dyDescent="0.35">
      <c r="C308" t="s">
        <v>12</v>
      </c>
      <c r="D308" s="5">
        <v>1536000000000</v>
      </c>
    </row>
    <row r="309" spans="3:9" ht="15.5" x14ac:dyDescent="0.35">
      <c r="C309" t="s">
        <v>259</v>
      </c>
      <c r="I309" s="6">
        <v>3.73</v>
      </c>
    </row>
    <row r="310" spans="3:9" ht="15.5" x14ac:dyDescent="0.35">
      <c r="C310" t="s">
        <v>260</v>
      </c>
      <c r="I310" s="6">
        <v>1.6200000000000003E-2</v>
      </c>
    </row>
    <row r="311" spans="3:9" ht="15.5" x14ac:dyDescent="0.35">
      <c r="C311" t="s">
        <v>261</v>
      </c>
      <c r="I311" s="6">
        <v>3.3300000000000003E-2</v>
      </c>
    </row>
    <row r="312" spans="3:9" ht="15.5" x14ac:dyDescent="0.35">
      <c r="C312" t="s">
        <v>262</v>
      </c>
      <c r="I312" s="6">
        <v>6.1500000000000006E-2</v>
      </c>
    </row>
    <row r="313" spans="3:9" ht="15.5" x14ac:dyDescent="0.35">
      <c r="C313" t="s">
        <v>263</v>
      </c>
      <c r="I313" s="6">
        <v>6.0599999999999994E-2</v>
      </c>
    </row>
    <row r="314" spans="3:9" ht="15.5" x14ac:dyDescent="0.35">
      <c r="C314" t="s">
        <v>264</v>
      </c>
      <c r="D314" s="6">
        <v>9.6</v>
      </c>
    </row>
    <row r="315" spans="3:9" ht="15.5" x14ac:dyDescent="0.35">
      <c r="C315" t="s">
        <v>265</v>
      </c>
      <c r="D315" s="6">
        <v>293.16000000000003</v>
      </c>
    </row>
    <row r="316" spans="3:9" ht="15.5" x14ac:dyDescent="0.35">
      <c r="C316" t="s">
        <v>266</v>
      </c>
      <c r="D316" s="6">
        <v>240.33</v>
      </c>
    </row>
    <row r="317" spans="3:9" ht="15.5" x14ac:dyDescent="0.35">
      <c r="C317" t="s">
        <v>267</v>
      </c>
      <c r="D317" s="6">
        <v>62.43</v>
      </c>
    </row>
    <row r="318" spans="3:9" ht="15.5" x14ac:dyDescent="0.35">
      <c r="C318" t="s">
        <v>268</v>
      </c>
      <c r="D318" s="6">
        <v>9.48</v>
      </c>
    </row>
    <row r="319" spans="3:9" ht="15.5" x14ac:dyDescent="0.35">
      <c r="C319" t="s">
        <v>269</v>
      </c>
      <c r="I319" s="6">
        <v>0.23</v>
      </c>
    </row>
    <row r="320" spans="3:9" ht="15.5" x14ac:dyDescent="0.35">
      <c r="C320" t="s">
        <v>270</v>
      </c>
      <c r="I320" s="6">
        <v>0.55000000000000004</v>
      </c>
    </row>
    <row r="321" spans="3:9" ht="15.5" x14ac:dyDescent="0.35">
      <c r="C321" t="s">
        <v>52</v>
      </c>
      <c r="I321" s="5">
        <v>2906000000000</v>
      </c>
    </row>
    <row r="322" spans="3:9" ht="15.5" x14ac:dyDescent="0.35">
      <c r="C322" t="s">
        <v>271</v>
      </c>
      <c r="I322" s="5">
        <v>8866000000000</v>
      </c>
    </row>
    <row r="323" spans="3:9" ht="15.5" x14ac:dyDescent="0.35">
      <c r="C323" t="s">
        <v>272</v>
      </c>
      <c r="I323" s="5">
        <v>22700000000</v>
      </c>
    </row>
    <row r="324" spans="3:9" ht="15.5" x14ac:dyDescent="0.35">
      <c r="C324" t="s">
        <v>273</v>
      </c>
      <c r="I324" s="6">
        <v>0.11410000000000001</v>
      </c>
    </row>
    <row r="325" spans="3:9" ht="15.5" x14ac:dyDescent="0.35">
      <c r="C325" t="s">
        <v>274</v>
      </c>
      <c r="D325" s="6">
        <v>0.30510000000000004</v>
      </c>
    </row>
    <row r="326" spans="3:9" ht="15.5" x14ac:dyDescent="0.35">
      <c r="C326" t="s">
        <v>275</v>
      </c>
      <c r="D326" s="6">
        <v>0.16620000000000001</v>
      </c>
    </row>
    <row r="327" spans="3:9" ht="15.5" x14ac:dyDescent="0.35">
      <c r="C327" t="s">
        <v>276</v>
      </c>
      <c r="D327" s="6">
        <v>7.4800000000000005E-2</v>
      </c>
    </row>
    <row r="328" spans="3:9" ht="15.5" x14ac:dyDescent="0.35">
      <c r="C328" t="s">
        <v>277</v>
      </c>
      <c r="D328" s="6">
        <v>2.3193000000000001</v>
      </c>
    </row>
    <row r="329" spans="3:9" ht="15.5" x14ac:dyDescent="0.35">
      <c r="C329" t="s">
        <v>278</v>
      </c>
      <c r="D329" s="6">
        <v>1.6990000000000001</v>
      </c>
    </row>
    <row r="330" spans="3:9" ht="15.5" x14ac:dyDescent="0.35">
      <c r="C330" t="s">
        <v>279</v>
      </c>
      <c r="D330" s="6">
        <v>4.4957000000000003</v>
      </c>
    </row>
    <row r="331" spans="3:9" ht="15.5" x14ac:dyDescent="0.35">
      <c r="C331" t="s">
        <v>280</v>
      </c>
      <c r="I331" s="5">
        <v>6</v>
      </c>
    </row>
    <row r="332" spans="3:9" ht="15.5" x14ac:dyDescent="0.35">
      <c r="C332" t="s">
        <v>284</v>
      </c>
      <c r="I332" t="s">
        <v>1272</v>
      </c>
    </row>
    <row r="333" spans="3:9" ht="15.5" x14ac:dyDescent="0.35">
      <c r="C333" t="s">
        <v>286</v>
      </c>
      <c r="I333" s="5">
        <v>6</v>
      </c>
    </row>
    <row r="334" spans="3:9" ht="15.5" x14ac:dyDescent="0.35">
      <c r="C334" t="s">
        <v>287</v>
      </c>
      <c r="I334" s="6">
        <v>0.76</v>
      </c>
    </row>
    <row r="335" spans="3:9" ht="15.5" x14ac:dyDescent="0.35">
      <c r="C335" t="s">
        <v>288</v>
      </c>
      <c r="I335" s="6">
        <v>0.7</v>
      </c>
    </row>
    <row r="336" spans="3:9" ht="15.5" x14ac:dyDescent="0.35">
      <c r="C336" t="s">
        <v>289</v>
      </c>
      <c r="I336" s="6">
        <v>0.78</v>
      </c>
    </row>
    <row r="337" spans="3:9" ht="15.5" x14ac:dyDescent="0.35">
      <c r="C337" t="s">
        <v>290</v>
      </c>
      <c r="I337" s="6">
        <v>0.98</v>
      </c>
    </row>
    <row r="338" spans="3:9" ht="15.5" x14ac:dyDescent="0.35">
      <c r="C338" t="s">
        <v>291</v>
      </c>
      <c r="I338" s="6">
        <v>0.76</v>
      </c>
    </row>
    <row r="339" spans="3:9" ht="15.5" x14ac:dyDescent="0.35">
      <c r="C339" t="s">
        <v>292</v>
      </c>
      <c r="I339" s="6">
        <v>0.96</v>
      </c>
    </row>
    <row r="340" spans="3:9" ht="15.5" x14ac:dyDescent="0.35">
      <c r="C340" t="s">
        <v>293</v>
      </c>
      <c r="I340" s="6">
        <v>0.45</v>
      </c>
    </row>
    <row r="341" spans="3:9" ht="15.5" x14ac:dyDescent="0.35">
      <c r="C341" t="s">
        <v>294</v>
      </c>
      <c r="I341" s="5">
        <v>5594000000000</v>
      </c>
    </row>
    <row r="342" spans="3:9" ht="15.5" x14ac:dyDescent="0.35">
      <c r="C342" t="s">
        <v>295</v>
      </c>
      <c r="I342" s="5">
        <v>2032000000000</v>
      </c>
    </row>
    <row r="343" spans="3:9" ht="15.5" x14ac:dyDescent="0.35">
      <c r="C343" t="s">
        <v>296</v>
      </c>
      <c r="I343" s="5">
        <v>1481000000000</v>
      </c>
    </row>
    <row r="344" spans="3:9" ht="15.5" x14ac:dyDescent="0.35">
      <c r="C344" t="s">
        <v>297</v>
      </c>
      <c r="I344" s="5">
        <v>392000000000</v>
      </c>
    </row>
    <row r="345" spans="3:9" ht="15.5" x14ac:dyDescent="0.35">
      <c r="C345" t="s">
        <v>298</v>
      </c>
      <c r="D345" s="5">
        <v>1082000000000</v>
      </c>
    </row>
    <row r="346" spans="3:9" ht="15.5" x14ac:dyDescent="0.35">
      <c r="C346" t="s">
        <v>299</v>
      </c>
      <c r="D346" s="5">
        <v>24189000000000</v>
      </c>
    </row>
    <row r="347" spans="3:9" ht="15.5" x14ac:dyDescent="0.35">
      <c r="C347" t="s">
        <v>300</v>
      </c>
      <c r="D347" s="5">
        <v>10482000000000</v>
      </c>
    </row>
    <row r="348" spans="3:9" ht="15.5" x14ac:dyDescent="0.35">
      <c r="C348" t="s">
        <v>206</v>
      </c>
      <c r="D348" s="5">
        <v>4123000000000</v>
      </c>
    </row>
    <row r="349" spans="3:9" ht="15.5" x14ac:dyDescent="0.35">
      <c r="C349" t="s">
        <v>205</v>
      </c>
      <c r="I349" s="5">
        <v>11758000000000</v>
      </c>
    </row>
    <row r="350" spans="3:9" ht="15.5" x14ac:dyDescent="0.35">
      <c r="C350" t="s">
        <v>204</v>
      </c>
      <c r="D350" s="5">
        <v>2597000000000</v>
      </c>
    </row>
    <row r="351" spans="3:9" ht="15.5" x14ac:dyDescent="0.35">
      <c r="C351" t="s">
        <v>203</v>
      </c>
      <c r="D351" s="5">
        <v>2496000000000</v>
      </c>
    </row>
    <row r="352" spans="3:9" ht="15.5" x14ac:dyDescent="0.35">
      <c r="C352" t="s">
        <v>23</v>
      </c>
      <c r="D352" s="5">
        <v>5093000000000</v>
      </c>
    </row>
    <row r="353" spans="3:9" ht="15.5" x14ac:dyDescent="0.35">
      <c r="C353" t="s">
        <v>20</v>
      </c>
      <c r="D353" s="5">
        <v>4011000000000</v>
      </c>
    </row>
    <row r="354" spans="3:9" ht="15.5" x14ac:dyDescent="0.35">
      <c r="C354" t="s">
        <v>301</v>
      </c>
      <c r="I354" s="5">
        <v>13707000000000</v>
      </c>
    </row>
    <row r="355" spans="3:9" ht="15.5" x14ac:dyDescent="0.35">
      <c r="C355" t="s">
        <v>302</v>
      </c>
      <c r="I355" s="5">
        <v>1536000000000</v>
      </c>
    </row>
    <row r="356" spans="3:9" ht="15.5" x14ac:dyDescent="0.35">
      <c r="C356" t="s">
        <v>303</v>
      </c>
      <c r="I356" s="5">
        <v>126000000000</v>
      </c>
    </row>
    <row r="357" spans="3:9" ht="15.5" x14ac:dyDescent="0.35">
      <c r="C357" t="s">
        <v>304</v>
      </c>
      <c r="I357" s="5">
        <v>-1286000000000</v>
      </c>
    </row>
    <row r="358" spans="3:9" ht="15.5" x14ac:dyDescent="0.35">
      <c r="C358" t="s">
        <v>305</v>
      </c>
      <c r="I358" s="5">
        <v>-131000000000</v>
      </c>
    </row>
    <row r="359" spans="3:9" ht="15.5" x14ac:dyDescent="0.35">
      <c r="C359" t="s">
        <v>306</v>
      </c>
      <c r="I359" s="5">
        <v>1404000000000</v>
      </c>
    </row>
  </sheetData>
  <pageMargins left="0.7" right="0.7" top="0.75" bottom="0.75" header="0.3" footer="0.3"/>
  <ignoredErrors>
    <ignoredError sqref="A1:Y360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3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1273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1274</v>
      </c>
      <c r="D2" s="2" vm="339">
        <f ca="1">IFERROR(_xlfn.STOCKHISTORY("XIDX:" &amp; $C$1, D3, , 0, 0, 1), "Libur")</f>
        <v>985</v>
      </c>
      <c r="H2" s="2" t="e" vm="2">
        <f>_FV(C2,"Price")</f>
        <v>#VALUE!</v>
      </c>
      <c r="I2" s="2" vm="340">
        <f t="shared" ref="I2:Z2" ca="1" si="0">IFERROR(_xlfn.STOCKHISTORY("XIDX:" &amp; $C$1, I1, , 0, 0, 1), "Libur")</f>
        <v>995</v>
      </c>
      <c r="J2" s="2" vm="341">
        <f t="shared" ca="1" si="0"/>
        <v>980</v>
      </c>
      <c r="K2" s="2" vm="342">
        <f t="shared" ca="1" si="0"/>
        <v>960</v>
      </c>
      <c r="L2" s="2" vm="343">
        <f t="shared" ca="1" si="0"/>
        <v>1225</v>
      </c>
      <c r="M2" s="2" vm="344">
        <f t="shared" ca="1" si="0"/>
        <v>1640</v>
      </c>
      <c r="N2" s="2" vm="345">
        <f t="shared" ca="1" si="0"/>
        <v>1955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27138629814</v>
      </c>
      <c r="H4" s="2">
        <f>IFERROR(SUM(D4:G4)*(4/MAX(1,COUNT(D4:G4))),"")</f>
        <v>108554519256</v>
      </c>
      <c r="I4" s="2">
        <f t="shared" ref="I4:Z4" si="1">IFERROR(INDEX(I51:I500,MATCH($C$4,$C$51:$C$500,0)),"")</f>
        <v>112321565520</v>
      </c>
      <c r="J4" s="2">
        <f t="shared" si="1"/>
        <v>102996849573</v>
      </c>
      <c r="K4" s="2">
        <f t="shared" si="1"/>
        <v>103137139854</v>
      </c>
      <c r="L4" s="2">
        <f t="shared" si="1"/>
        <v>75484823423</v>
      </c>
      <c r="M4" s="2">
        <f t="shared" si="1"/>
        <v>4868679</v>
      </c>
      <c r="N4" s="2">
        <f t="shared" si="1"/>
        <v>4014132</v>
      </c>
      <c r="O4" s="2">
        <f t="shared" si="1"/>
        <v>19401518</v>
      </c>
      <c r="P4" s="2">
        <f t="shared" si="1"/>
        <v>31006096</v>
      </c>
      <c r="Q4" s="2">
        <f t="shared" si="1"/>
        <v>33318959</v>
      </c>
      <c r="R4" s="2">
        <f t="shared" si="1"/>
        <v>48669832</v>
      </c>
      <c r="S4" s="2">
        <f t="shared" si="1"/>
        <v>45264061</v>
      </c>
      <c r="T4" s="2">
        <f t="shared" si="1"/>
        <v>104819253</v>
      </c>
      <c r="U4" s="2">
        <f t="shared" si="1"/>
        <v>1327175078000</v>
      </c>
      <c r="V4" s="2">
        <f t="shared" si="1"/>
        <v>1001452918000</v>
      </c>
      <c r="W4" s="2">
        <f t="shared" si="1"/>
        <v>848307906000</v>
      </c>
      <c r="X4" s="2">
        <f t="shared" si="1"/>
        <v>664257009000</v>
      </c>
      <c r="Y4" s="2">
        <f t="shared" si="1"/>
        <v>754957095000</v>
      </c>
      <c r="Z4" s="2">
        <f t="shared" si="1"/>
        <v>1091775925000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72762038212</v>
      </c>
      <c r="H5" s="2">
        <f>IFERROR(SUM(D5:G5)*(4/MAX(1,COUNT(D5:G5))),"")</f>
        <v>291048152848</v>
      </c>
      <c r="I5" s="2">
        <f t="shared" ref="I5:Z5" si="2">IFERROR(INDEX(I51:I500,MATCH($C$5,$C$51:$C$500,0)),"")</f>
        <v>71202138639</v>
      </c>
      <c r="J5" s="2">
        <f t="shared" si="2"/>
        <v>-8678080572</v>
      </c>
      <c r="K5" s="2">
        <f t="shared" si="2"/>
        <v>-51918030788</v>
      </c>
      <c r="L5" s="2">
        <f t="shared" si="2"/>
        <v>-96596484482</v>
      </c>
      <c r="M5" s="2">
        <f t="shared" si="2"/>
        <v>-1132190</v>
      </c>
      <c r="N5" s="2">
        <f t="shared" si="2"/>
        <v>-5362674</v>
      </c>
      <c r="O5" s="2">
        <f t="shared" si="2"/>
        <v>-6558591</v>
      </c>
      <c r="P5" s="2">
        <f t="shared" si="2"/>
        <v>-7778459</v>
      </c>
      <c r="Q5" s="2">
        <f t="shared" si="2"/>
        <v>-15304821</v>
      </c>
      <c r="R5" s="2">
        <f t="shared" si="2"/>
        <v>-25344751</v>
      </c>
      <c r="S5" s="2">
        <f t="shared" si="2"/>
        <v>-12700211</v>
      </c>
      <c r="T5" s="2">
        <f t="shared" si="2"/>
        <v>-36409555</v>
      </c>
      <c r="U5" s="2">
        <f t="shared" si="2"/>
        <v>63385519000</v>
      </c>
      <c r="V5" s="2">
        <f t="shared" si="2"/>
        <v>-190887340000</v>
      </c>
      <c r="W5" s="2">
        <f t="shared" si="2"/>
        <v>-223740658000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193083984808</v>
      </c>
      <c r="H6" s="2">
        <f>IFERROR(INDEX(D6:G6,COUNT(D6:G6)),"")</f>
        <v>193083984808</v>
      </c>
      <c r="I6" s="2">
        <f t="shared" ref="I6:Z6" si="3">IFERROR(INDEX(I51:I500,MATCH($C$6,$C$51:$C$500,0)),"")</f>
        <v>193083984808</v>
      </c>
      <c r="J6" s="2">
        <f t="shared" si="3"/>
        <v>121881846169</v>
      </c>
      <c r="K6" s="2">
        <f t="shared" si="3"/>
        <v>130559926741</v>
      </c>
      <c r="L6" s="2">
        <f t="shared" si="3"/>
        <v>-1382358583981</v>
      </c>
      <c r="M6" s="2">
        <f t="shared" si="3"/>
        <v>-93127994</v>
      </c>
      <c r="N6" s="2">
        <f t="shared" si="3"/>
        <v>-91995803</v>
      </c>
      <c r="O6" s="2">
        <f t="shared" si="3"/>
        <v>-86633129</v>
      </c>
      <c r="P6" s="2">
        <f t="shared" si="3"/>
        <v>-80074538</v>
      </c>
      <c r="Q6" s="2">
        <f t="shared" si="3"/>
        <v>-72296079</v>
      </c>
      <c r="R6" s="2">
        <f t="shared" si="3"/>
        <v>-56991258</v>
      </c>
      <c r="S6" s="2">
        <f t="shared" si="3"/>
        <v>-31646507</v>
      </c>
      <c r="T6" s="2">
        <f t="shared" si="3"/>
        <v>-21702439</v>
      </c>
      <c r="U6" s="2">
        <f t="shared" si="3"/>
        <v>326917637000</v>
      </c>
      <c r="V6" s="2">
        <f t="shared" si="3"/>
        <v>221466284000</v>
      </c>
      <c r="W6" s="2">
        <f t="shared" si="3"/>
        <v>103422500000</v>
      </c>
      <c r="X6" s="2">
        <f t="shared" si="3"/>
        <v>211904038000</v>
      </c>
      <c r="Y6" s="2">
        <f t="shared" si="3"/>
        <v>36722514000</v>
      </c>
      <c r="Z6" s="2">
        <f t="shared" si="3"/>
        <v>112468903000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3.17</v>
      </c>
      <c r="H7" s="3">
        <f>IFERROR(INDEX(D7:G7,COUNT(D7:G7)),"")</f>
        <v>3.17</v>
      </c>
      <c r="I7" s="3">
        <f t="shared" ref="I7:Z7" si="4">IFERROR(INDEX(I51:I500,MATCH($C$7,$C$51:$C$500,0))/1000000000,"")</f>
        <v>3.17</v>
      </c>
      <c r="J7" s="3">
        <f t="shared" si="4"/>
        <v>3.17</v>
      </c>
      <c r="K7" s="3">
        <f t="shared" si="4"/>
        <v>3.17</v>
      </c>
      <c r="L7" s="3">
        <f t="shared" si="4"/>
        <v>0.34</v>
      </c>
      <c r="M7" s="3">
        <f t="shared" si="4"/>
        <v>0.34</v>
      </c>
      <c r="N7" s="3">
        <f t="shared" si="4"/>
        <v>0.34</v>
      </c>
      <c r="O7" s="3">
        <f t="shared" si="4"/>
        <v>0.34</v>
      </c>
      <c r="P7" s="3">
        <f t="shared" si="4"/>
        <v>0.34</v>
      </c>
      <c r="Q7" s="3">
        <f t="shared" si="4"/>
        <v>0.34</v>
      </c>
      <c r="R7" s="3">
        <f t="shared" si="4"/>
        <v>0.34</v>
      </c>
      <c r="S7" s="3">
        <f t="shared" si="4"/>
        <v>0.34</v>
      </c>
      <c r="T7" s="3">
        <f t="shared" si="4"/>
        <v>0.34</v>
      </c>
      <c r="U7" s="3">
        <f t="shared" si="4"/>
        <v>0.34</v>
      </c>
      <c r="V7" s="3">
        <f t="shared" si="4"/>
        <v>0.34</v>
      </c>
      <c r="W7" s="3">
        <f t="shared" si="4"/>
        <v>0.34</v>
      </c>
      <c r="X7" s="3">
        <f t="shared" si="4"/>
        <v>0.34</v>
      </c>
      <c r="Y7" s="3">
        <f t="shared" si="4"/>
        <v>0.34</v>
      </c>
      <c r="Z7" s="3">
        <f t="shared" si="4"/>
        <v>0.34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9000000000</v>
      </c>
      <c r="H8" s="2">
        <f>IFERROR(INDEX(D8:G8,COUNT(D8:G8)),"")</f>
        <v>9000000000</v>
      </c>
      <c r="I8" s="2">
        <f t="shared" ref="I8:Z8" si="5">IFERROR(INDEX(I51:I500,MATCH($C$8,$C$51:$C$500,0)),"")</f>
        <v>53000000000</v>
      </c>
      <c r="J8" s="2">
        <f t="shared" si="5"/>
        <v>16000000000</v>
      </c>
      <c r="K8" s="2">
        <f t="shared" si="5"/>
        <v>6000000000</v>
      </c>
      <c r="L8" s="2">
        <f t="shared" si="5"/>
        <v>-16000000000</v>
      </c>
      <c r="M8" s="2">
        <f t="shared" si="5"/>
        <v>-10000000000</v>
      </c>
      <c r="N8" s="2">
        <f t="shared" si="5"/>
        <v>-34000000000</v>
      </c>
      <c r="O8" s="2">
        <f t="shared" si="5"/>
        <v>-50000000000</v>
      </c>
      <c r="P8" s="2">
        <f t="shared" si="5"/>
        <v>-28000000000</v>
      </c>
      <c r="Q8" s="2">
        <f t="shared" si="5"/>
        <v>-6000000000</v>
      </c>
      <c r="R8" s="2">
        <f t="shared" si="5"/>
        <v>-232000000000</v>
      </c>
      <c r="S8" s="2">
        <f t="shared" si="5"/>
        <v>-68000000000</v>
      </c>
      <c r="T8" s="2">
        <f t="shared" si="5"/>
        <v>-29000000000</v>
      </c>
      <c r="U8" s="2">
        <f t="shared" si="5"/>
        <v>-262000000000</v>
      </c>
      <c r="V8" s="2">
        <f t="shared" si="5"/>
        <v>-7000000000</v>
      </c>
      <c r="W8" s="2">
        <f t="shared" si="5"/>
        <v>-59000000000</v>
      </c>
      <c r="X8" s="2">
        <f t="shared" si="5"/>
        <v>-21000000000</v>
      </c>
      <c r="Y8" s="2">
        <f t="shared" si="5"/>
        <v>-53000000000</v>
      </c>
      <c r="Z8" s="2">
        <f t="shared" si="5"/>
        <v>-35000000000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2.72</v>
      </c>
      <c r="H9" s="3">
        <f>IFERROR(INDEX(D9:G9,COUNT(D9:G9)),"")</f>
        <v>2.72</v>
      </c>
      <c r="I9" s="3">
        <f t="shared" ref="I9:Z9" si="6">IFERROR(INDEX(I51:I500,MATCH($C$9,$C$51:$C$500,0)),"")</f>
        <v>16.670000000000002</v>
      </c>
      <c r="J9" s="3">
        <f t="shared" si="6"/>
        <v>4.91</v>
      </c>
      <c r="K9" s="3">
        <f t="shared" si="6"/>
        <v>1.78</v>
      </c>
      <c r="L9" s="3">
        <f t="shared" si="6"/>
        <v>-48.17</v>
      </c>
      <c r="M9" s="3">
        <f t="shared" si="6"/>
        <v>-30.56</v>
      </c>
      <c r="N9" s="3">
        <f t="shared" si="6"/>
        <v>-102.28</v>
      </c>
      <c r="O9" s="3">
        <f t="shared" si="6"/>
        <v>-148.57</v>
      </c>
      <c r="P9" s="3">
        <f t="shared" si="6"/>
        <v>-83.9</v>
      </c>
      <c r="Q9" s="3">
        <f t="shared" si="6"/>
        <v>-18.329999999999998</v>
      </c>
      <c r="R9" s="3">
        <f t="shared" si="6"/>
        <v>-691.53</v>
      </c>
      <c r="S9" s="3">
        <f t="shared" si="6"/>
        <v>-203.36</v>
      </c>
      <c r="T9" s="3">
        <f t="shared" si="6"/>
        <v>-86.19</v>
      </c>
      <c r="U9" s="3">
        <f t="shared" si="6"/>
        <v>-781.85</v>
      </c>
      <c r="V9" s="3">
        <f t="shared" si="6"/>
        <v>-21.29</v>
      </c>
      <c r="W9" s="3">
        <f t="shared" si="6"/>
        <v>-175.59</v>
      </c>
      <c r="X9" s="3">
        <f t="shared" si="6"/>
        <v>-63.33</v>
      </c>
      <c r="Y9" s="3">
        <f t="shared" si="6"/>
        <v>-158.9</v>
      </c>
      <c r="Z9" s="3">
        <f t="shared" si="6"/>
        <v>-105.15</v>
      </c>
    </row>
    <row r="10" spans="1:26" ht="15.5" x14ac:dyDescent="0.35">
      <c r="C10" t="s">
        <v>17</v>
      </c>
      <c r="D10" s="3">
        <f ca="1">IFERROR(IF(D9=0,"",D2/D9),"")</f>
        <v>362.13235294117646</v>
      </c>
      <c r="I10" s="3">
        <f t="shared" ref="I10:Z10" ca="1" si="7">IFERROR(IF(I9=0,"",I2/I9),"")</f>
        <v>59.688062387522493</v>
      </c>
      <c r="J10" s="3">
        <f t="shared" ca="1" si="7"/>
        <v>199.59266802443992</v>
      </c>
      <c r="K10" s="3">
        <f t="shared" ca="1" si="7"/>
        <v>539.32584269662925</v>
      </c>
      <c r="L10" s="3">
        <f t="shared" ca="1" si="7"/>
        <v>-25.430766036952459</v>
      </c>
      <c r="M10" s="3">
        <f t="shared" ca="1" si="7"/>
        <v>-53.66492146596859</v>
      </c>
      <c r="N10" s="3">
        <f t="shared" ca="1" si="7"/>
        <v>-19.114196323816973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36540056927</v>
      </c>
      <c r="H11" s="2">
        <f>IFERROR(INDEX(D11:G11,COUNT(D11:G11)),"")</f>
        <v>36540056927</v>
      </c>
      <c r="I11" s="2">
        <f t="shared" ref="I11:Z11" si="8">IFERROR(INDEX(I51:I500,MATCH($C$11,$C$51:$C$500,0)),"")</f>
        <v>36540056927</v>
      </c>
      <c r="J11" s="2">
        <f t="shared" si="8"/>
        <v>4820983584</v>
      </c>
      <c r="K11" s="2">
        <f t="shared" si="8"/>
        <v>11401612090</v>
      </c>
      <c r="L11" s="2">
        <f t="shared" si="8"/>
        <v>3778243165</v>
      </c>
      <c r="M11" s="2">
        <f t="shared" si="8"/>
        <v>169903</v>
      </c>
      <c r="N11" s="2">
        <f t="shared" si="8"/>
        <v>26037</v>
      </c>
      <c r="O11" s="2">
        <f t="shared" si="8"/>
        <v>184634</v>
      </c>
      <c r="P11" s="2">
        <f t="shared" si="8"/>
        <v>335559</v>
      </c>
      <c r="Q11" s="2">
        <f t="shared" si="8"/>
        <v>792214</v>
      </c>
      <c r="R11" s="2">
        <f t="shared" si="8"/>
        <v>3397272</v>
      </c>
      <c r="S11" s="2">
        <f t="shared" si="8"/>
        <v>710238</v>
      </c>
      <c r="T11" s="2">
        <f t="shared" si="8"/>
        <v>717127</v>
      </c>
      <c r="U11" s="2">
        <f t="shared" si="8"/>
        <v>46635071000</v>
      </c>
      <c r="V11" s="2">
        <f t="shared" si="8"/>
        <v>15282088000</v>
      </c>
      <c r="W11" s="2">
        <f t="shared" si="8"/>
        <v>28463999000</v>
      </c>
      <c r="X11" s="2">
        <f t="shared" si="8"/>
        <v>20831940000</v>
      </c>
      <c r="Y11" s="2">
        <f t="shared" si="8"/>
        <v>13948831000</v>
      </c>
      <c r="Z11" s="2">
        <f t="shared" si="8"/>
        <v>16555796000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604000000000</v>
      </c>
      <c r="H12" s="2">
        <f>IFERROR(INDEX(D12:G12,COUNT(D12:G12)),"")</f>
        <v>604000000000</v>
      </c>
      <c r="I12" s="2">
        <f t="shared" ref="I12:Z12" si="9">IFERROR(INDEX(I51:I500,MATCH($C$12,$C$51:$C$500,0)),"")</f>
        <v>604000000000</v>
      </c>
      <c r="J12" s="2">
        <f t="shared" si="9"/>
        <v>603000000000</v>
      </c>
      <c r="K12" s="2">
        <f t="shared" si="9"/>
        <v>570000000000</v>
      </c>
      <c r="L12" s="2">
        <f t="shared" si="9"/>
        <v>546000000000</v>
      </c>
      <c r="M12" s="2">
        <f t="shared" si="9"/>
        <v>646000000000</v>
      </c>
      <c r="N12" s="2">
        <f t="shared" si="9"/>
        <v>632000000000</v>
      </c>
      <c r="O12" s="2">
        <f t="shared" si="9"/>
        <v>1600000000000</v>
      </c>
      <c r="P12" s="2">
        <f t="shared" si="9"/>
        <v>1621000000000</v>
      </c>
      <c r="Q12" s="2">
        <f t="shared" si="9"/>
        <v>1503000000000</v>
      </c>
      <c r="R12" s="2">
        <f t="shared" si="9"/>
        <v>1732000000000</v>
      </c>
      <c r="S12" s="2">
        <f t="shared" si="9"/>
        <v>1529000000000</v>
      </c>
      <c r="T12" s="2">
        <f t="shared" si="9"/>
        <v>1387000000000</v>
      </c>
      <c r="U12" s="2">
        <f t="shared" si="9"/>
        <v>1386000000000</v>
      </c>
      <c r="V12" s="2">
        <f t="shared" si="9"/>
        <v>936000000000</v>
      </c>
      <c r="W12" s="2">
        <f t="shared" si="9"/>
        <v>878000000000</v>
      </c>
      <c r="X12" s="2">
        <f t="shared" si="9"/>
        <v>812000000000</v>
      </c>
      <c r="Y12" s="2">
        <f t="shared" si="9"/>
        <v>855000000000</v>
      </c>
      <c r="Z12" s="2">
        <f t="shared" si="9"/>
        <v>960000000000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641000000000</v>
      </c>
      <c r="H13" s="2">
        <f>IFERROR(INDEX(D13:G13,COUNT(D13:G13)),"")</f>
        <v>641000000000</v>
      </c>
      <c r="I13" s="2">
        <f t="shared" ref="I13:Z13" si="10">IFERROR(INDEX(I51:I500,MATCH($C$13,$C$51:$C$500,0)),"")</f>
        <v>641000000000</v>
      </c>
      <c r="J13" s="2">
        <f t="shared" si="10"/>
        <v>608000000000</v>
      </c>
      <c r="K13" s="2">
        <f t="shared" si="10"/>
        <v>582000000000</v>
      </c>
      <c r="L13" s="2">
        <f t="shared" si="10"/>
        <v>550000000000</v>
      </c>
      <c r="M13" s="2">
        <f t="shared" si="10"/>
        <v>648000000000</v>
      </c>
      <c r="N13" s="2">
        <f t="shared" si="10"/>
        <v>633000000000</v>
      </c>
      <c r="O13" s="2">
        <f t="shared" si="10"/>
        <v>1602000000000</v>
      </c>
      <c r="P13" s="2">
        <f t="shared" si="10"/>
        <v>1626000000000</v>
      </c>
      <c r="Q13" s="2">
        <f t="shared" si="10"/>
        <v>1514000000000</v>
      </c>
      <c r="R13" s="2">
        <f t="shared" si="10"/>
        <v>1777000000000</v>
      </c>
      <c r="S13" s="2">
        <f t="shared" si="10"/>
        <v>1538000000000</v>
      </c>
      <c r="T13" s="2">
        <f t="shared" si="10"/>
        <v>1396000000000</v>
      </c>
      <c r="U13" s="2">
        <f t="shared" si="10"/>
        <v>1433000000000</v>
      </c>
      <c r="V13" s="2">
        <f t="shared" si="10"/>
        <v>952000000000</v>
      </c>
      <c r="W13" s="2">
        <f t="shared" si="10"/>
        <v>907000000000</v>
      </c>
      <c r="X13" s="2">
        <f t="shared" si="10"/>
        <v>833000000000</v>
      </c>
      <c r="Y13" s="2">
        <f t="shared" si="10"/>
        <v>869000000000</v>
      </c>
      <c r="Z13" s="2">
        <f t="shared" si="10"/>
        <v>976000000000</v>
      </c>
    </row>
    <row r="14" spans="1:26" ht="15.5" x14ac:dyDescent="0.35">
      <c r="C14" t="s">
        <v>26</v>
      </c>
      <c r="D14" s="2">
        <f>IFERROR(INDEX(D51:D500,MATCH($C$14,$C$51:$C$500,0)),"")</f>
        <v>-3212236563</v>
      </c>
      <c r="H14" s="2">
        <f>IFERROR(SUM(D14:G14)*(4/MAX(1,COUNT(D14:G14))),"")</f>
        <v>-12848946252</v>
      </c>
      <c r="I14" s="2">
        <f t="shared" ref="I14:Z14" si="11">IFERROR(INDEX(I51:I500,MATCH($C$14,$C$51:$C$500,0)),"")</f>
        <v>-12304495571</v>
      </c>
      <c r="J14" s="2">
        <f t="shared" si="11"/>
        <v>-10009344071</v>
      </c>
      <c r="K14" s="2">
        <f t="shared" si="11"/>
        <v>-24820372793</v>
      </c>
      <c r="L14" s="2">
        <f t="shared" si="11"/>
        <v>-31415814709</v>
      </c>
      <c r="M14" s="2">
        <f t="shared" si="11"/>
        <v>-1209759</v>
      </c>
      <c r="N14" s="2">
        <f t="shared" si="11"/>
        <v>-2971117</v>
      </c>
      <c r="O14" s="2">
        <f t="shared" si="11"/>
        <v>-3972761</v>
      </c>
      <c r="P14" s="2">
        <f t="shared" si="11"/>
        <v>-4316425</v>
      </c>
      <c r="Q14" s="2">
        <f t="shared" si="11"/>
        <v>-4627388</v>
      </c>
      <c r="R14" s="2">
        <f t="shared" si="11"/>
        <v>-3413027</v>
      </c>
      <c r="S14" s="2">
        <f t="shared" si="11"/>
        <v>-3424736</v>
      </c>
      <c r="T14" s="2">
        <f t="shared" si="11"/>
        <v>-9249672</v>
      </c>
      <c r="U14" s="2">
        <f t="shared" si="11"/>
        <v>-69831384000</v>
      </c>
      <c r="V14" s="2">
        <f t="shared" si="11"/>
        <v>-63789257000</v>
      </c>
      <c r="W14" s="2">
        <f t="shared" si="11"/>
        <v>-51712306000</v>
      </c>
      <c r="X14" s="2">
        <f t="shared" si="11"/>
        <v>-49448270000</v>
      </c>
      <c r="Y14" s="2">
        <f t="shared" si="11"/>
        <v>-42816665000</v>
      </c>
      <c r="Z14" s="2">
        <f t="shared" si="11"/>
        <v>-49150565000</v>
      </c>
    </row>
    <row r="15" spans="1:26" ht="15.5" x14ac:dyDescent="0.35">
      <c r="C15" t="s">
        <v>27</v>
      </c>
      <c r="D15" s="2">
        <f>IFERROR(INDEX(D51:D500,MATCH($C$15,$C$51:$C$500,0)),"")</f>
        <v>20655480998</v>
      </c>
      <c r="H15" s="2">
        <f>IFERROR(SUM(D15:G15)*(4/MAX(1,COUNT(D15:G15))),"")</f>
        <v>82621923992</v>
      </c>
      <c r="I15" s="2">
        <f t="shared" ref="I15:Z15" si="12">IFERROR(INDEX(I51:I500,MATCH($C$15,$C$51:$C$500,0)),"")</f>
        <v>21702411499</v>
      </c>
      <c r="J15" s="2">
        <f t="shared" si="12"/>
        <v>1865688614</v>
      </c>
      <c r="K15" s="2">
        <f t="shared" si="12"/>
        <v>-2894070987</v>
      </c>
      <c r="L15" s="2">
        <f t="shared" si="12"/>
        <v>2161233785</v>
      </c>
      <c r="M15" s="2">
        <f t="shared" si="12"/>
        <v>44556</v>
      </c>
      <c r="N15" s="2">
        <f t="shared" si="12"/>
        <v>1329530</v>
      </c>
      <c r="O15" s="2">
        <f t="shared" si="12"/>
        <v>454411</v>
      </c>
      <c r="P15" s="2">
        <f t="shared" si="12"/>
        <v>893017</v>
      </c>
      <c r="Q15" s="2">
        <f t="shared" si="12"/>
        <v>401377</v>
      </c>
      <c r="R15" s="2">
        <f t="shared" si="12"/>
        <v>1091756</v>
      </c>
      <c r="S15" s="2">
        <f t="shared" si="12"/>
        <v>-839293</v>
      </c>
      <c r="T15" s="2">
        <f t="shared" si="12"/>
        <v>-3037829</v>
      </c>
      <c r="U15" s="2">
        <f t="shared" si="12"/>
        <v>-21032917000</v>
      </c>
      <c r="V15" s="2">
        <f t="shared" si="12"/>
        <v>-26031907000</v>
      </c>
      <c r="W15" s="2">
        <f t="shared" si="12"/>
        <v>-57629560000</v>
      </c>
      <c r="X15" s="2">
        <f t="shared" si="12"/>
        <v>183220879000</v>
      </c>
      <c r="Y15" s="2">
        <f t="shared" si="12"/>
        <v>-22138696000</v>
      </c>
      <c r="Z15" s="2">
        <f t="shared" si="12"/>
        <v>-72253015000</v>
      </c>
    </row>
    <row r="16" spans="1:26" ht="15.5" x14ac:dyDescent="0.35">
      <c r="C16" t="s">
        <v>28</v>
      </c>
      <c r="D16" s="2">
        <f>IFERROR(INDEX(D51:D500,MATCH($C$16,$C$51:$C$500,0)),"")</f>
        <v>52095457327</v>
      </c>
      <c r="H16" s="2">
        <f>IFERROR(SUM(D16:G16)*(4/MAX(1,COUNT(D16:G16))),"")</f>
        <v>208381829308</v>
      </c>
      <c r="I16" s="2">
        <f t="shared" ref="I16:Z16" si="13">IFERROR(INDEX(I51:I500,MATCH($C$16,$C$51:$C$500,0)),"")</f>
        <v>49488627253</v>
      </c>
      <c r="J16" s="2">
        <f t="shared" si="13"/>
        <v>-9997812361</v>
      </c>
      <c r="K16" s="2">
        <f t="shared" si="13"/>
        <v>-48907539205</v>
      </c>
      <c r="L16" s="2">
        <f t="shared" si="13"/>
        <v>-99490569271</v>
      </c>
      <c r="M16" s="2">
        <f t="shared" si="13"/>
        <v>-2035010</v>
      </c>
      <c r="N16" s="2">
        <f t="shared" si="13"/>
        <v>-6439546</v>
      </c>
      <c r="O16" s="2">
        <f t="shared" si="13"/>
        <v>-7731438</v>
      </c>
      <c r="P16" s="2">
        <f t="shared" si="13"/>
        <v>-9079650</v>
      </c>
      <c r="Q16" s="2">
        <f t="shared" si="13"/>
        <v>-15273224</v>
      </c>
      <c r="R16" s="2">
        <f t="shared" si="13"/>
        <v>-26808933</v>
      </c>
      <c r="S16" s="2">
        <f t="shared" si="13"/>
        <v>-11751962</v>
      </c>
      <c r="T16" s="2">
        <f t="shared" si="13"/>
        <v>-33371726</v>
      </c>
      <c r="U16" s="2">
        <f t="shared" si="13"/>
        <v>60716166000</v>
      </c>
      <c r="V16" s="2">
        <f t="shared" si="13"/>
        <v>-145001543000</v>
      </c>
      <c r="W16" s="2">
        <f t="shared" si="13"/>
        <v>-166111242000</v>
      </c>
      <c r="X16" s="2">
        <f t="shared" si="13"/>
        <v>58204895000</v>
      </c>
      <c r="Y16" s="2">
        <f t="shared" si="13"/>
        <v>-97882789000</v>
      </c>
      <c r="Z16" s="2">
        <f t="shared" si="13"/>
        <v>-272242539000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3122450000000</v>
      </c>
      <c r="H20" s="2" t="str">
        <f t="shared" ref="H20:Z20" si="14">IFERROR(H21*H2,"")</f>
        <v/>
      </c>
      <c r="I20" s="2">
        <f t="shared" ca="1" si="14"/>
        <v>3154150000000</v>
      </c>
      <c r="J20" s="2">
        <f t="shared" ca="1" si="14"/>
        <v>3106600000000</v>
      </c>
      <c r="K20" s="2">
        <f t="shared" ca="1" si="14"/>
        <v>3043200000000</v>
      </c>
      <c r="L20" s="2">
        <f t="shared" ca="1" si="14"/>
        <v>416500000000</v>
      </c>
      <c r="M20" s="2">
        <f t="shared" ca="1" si="14"/>
        <v>557600000000</v>
      </c>
      <c r="N20" s="2">
        <f t="shared" ca="1" si="14"/>
        <v>664700000000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3170000000</v>
      </c>
      <c r="H21" s="2">
        <f>IFERROR(INDEX(D21:G21,COUNT(D21:G21)),"")</f>
        <v>3170000000</v>
      </c>
      <c r="I21" s="2">
        <f t="shared" ref="I21:Z21" si="15">IFERROR(INDEX(I51:I500,MATCH($C$7,$C$51:$C$500,0)),"")</f>
        <v>3170000000</v>
      </c>
      <c r="J21" s="2">
        <f t="shared" si="15"/>
        <v>3170000000</v>
      </c>
      <c r="K21" s="2">
        <f t="shared" si="15"/>
        <v>3170000000</v>
      </c>
      <c r="L21" s="2">
        <f t="shared" si="15"/>
        <v>340000000</v>
      </c>
      <c r="M21" s="2">
        <f t="shared" si="15"/>
        <v>340000000</v>
      </c>
      <c r="N21" s="2">
        <f t="shared" si="15"/>
        <v>340000000</v>
      </c>
      <c r="O21" s="2">
        <f t="shared" si="15"/>
        <v>340000000</v>
      </c>
      <c r="P21" s="2">
        <f t="shared" si="15"/>
        <v>340000000</v>
      </c>
      <c r="Q21" s="2">
        <f t="shared" si="15"/>
        <v>340000000</v>
      </c>
      <c r="R21" s="2">
        <f t="shared" si="15"/>
        <v>340000000</v>
      </c>
      <c r="S21" s="2">
        <f t="shared" si="15"/>
        <v>340000000</v>
      </c>
      <c r="T21" s="2">
        <f t="shared" si="15"/>
        <v>340000000</v>
      </c>
      <c r="U21" s="2">
        <f t="shared" si="15"/>
        <v>340000000</v>
      </c>
      <c r="V21" s="2">
        <f t="shared" si="15"/>
        <v>340000000</v>
      </c>
      <c r="W21" s="2">
        <f t="shared" si="15"/>
        <v>340000000</v>
      </c>
      <c r="X21" s="2">
        <f t="shared" si="15"/>
        <v>340000000</v>
      </c>
      <c r="Y21" s="2">
        <f t="shared" si="15"/>
        <v>340000000</v>
      </c>
      <c r="Z21" s="2">
        <f t="shared" si="15"/>
        <v>340000000</v>
      </c>
    </row>
    <row r="23" spans="1:26" ht="15.5" x14ac:dyDescent="0.35">
      <c r="B23" t="s">
        <v>53</v>
      </c>
      <c r="C23" t="s">
        <v>54</v>
      </c>
      <c r="D23" s="3">
        <f>IFERROR(D5/D6*100,"")</f>
        <v>37.684139512841291</v>
      </c>
      <c r="H23" s="3">
        <f t="shared" ref="H23:Z23" si="16">IFERROR(H5/H6*100,"")</f>
        <v>150.73655805136517</v>
      </c>
      <c r="I23" s="3">
        <f t="shared" si="16"/>
        <v>36.876252947546327</v>
      </c>
      <c r="J23" s="3">
        <f t="shared" si="16"/>
        <v>-7.1200764057733998</v>
      </c>
      <c r="K23" s="3">
        <f t="shared" si="16"/>
        <v>-39.765670894556408</v>
      </c>
      <c r="L23" s="3">
        <f t="shared" si="16"/>
        <v>6.9878022679047271</v>
      </c>
      <c r="M23" s="3">
        <f t="shared" si="16"/>
        <v>1.2157354103428879</v>
      </c>
      <c r="N23" s="3">
        <f t="shared" si="16"/>
        <v>5.829259406540535</v>
      </c>
      <c r="O23" s="3">
        <f t="shared" si="16"/>
        <v>7.5705345930654309</v>
      </c>
      <c r="P23" s="3">
        <f t="shared" si="16"/>
        <v>9.7140229519650809</v>
      </c>
      <c r="Q23" s="3">
        <f t="shared" si="16"/>
        <v>21.16964185568072</v>
      </c>
      <c r="R23" s="3">
        <f t="shared" si="16"/>
        <v>44.471295931035598</v>
      </c>
      <c r="S23" s="3">
        <f t="shared" si="16"/>
        <v>40.131478017463351</v>
      </c>
      <c r="T23" s="3">
        <f t="shared" si="16"/>
        <v>167.76711133711746</v>
      </c>
      <c r="U23" s="3">
        <f t="shared" si="16"/>
        <v>19.388834319758651</v>
      </c>
      <c r="V23" s="3">
        <f t="shared" si="16"/>
        <v>-86.192505943703821</v>
      </c>
      <c r="W23" s="3">
        <f t="shared" si="16"/>
        <v>-216.33653992119704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4.3437088804305635E-3</v>
      </c>
      <c r="H24" s="4">
        <f t="shared" ref="H24:Z24" si="17">IFERROR(_xlfn.RRI(5,M23,H23),"")</f>
        <v>1.6222609376842327</v>
      </c>
      <c r="I24" s="4">
        <f t="shared" si="17"/>
        <v>0.44619441701429507</v>
      </c>
      <c r="J24" s="4" t="str">
        <f t="shared" si="17"/>
        <v/>
      </c>
      <c r="K24" s="4" t="str">
        <f t="shared" si="17"/>
        <v/>
      </c>
      <c r="L24" s="4">
        <f t="shared" si="17"/>
        <v>-0.19882863366958292</v>
      </c>
      <c r="M24" s="4">
        <f t="shared" si="17"/>
        <v>-0.5131985577805005</v>
      </c>
      <c r="N24" s="4">
        <f t="shared" si="17"/>
        <v>-0.32013036382779381</v>
      </c>
      <c r="O24" s="4">
        <f t="shared" si="17"/>
        <v>-0.46187403909381497</v>
      </c>
      <c r="P24" s="4">
        <f t="shared" si="17"/>
        <v>-0.12909760445367557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22.92</v>
      </c>
      <c r="H25" s="3">
        <f>IFERROR(INDEX(D25:G25,COUNT(D25:G25)),"")</f>
        <v>22.92</v>
      </c>
      <c r="I25" s="3">
        <f t="shared" ref="I25:Z25" si="18">IFERROR(INDEX(I51:I500,MATCH($C$25,$C$51:$C$500,0)),"")</f>
        <v>22.43</v>
      </c>
      <c r="J25" s="3">
        <f t="shared" si="18"/>
        <v>-2.56</v>
      </c>
      <c r="K25" s="3">
        <f t="shared" si="18"/>
        <v>-16.32</v>
      </c>
      <c r="L25" s="3">
        <f t="shared" si="18"/>
        <v>-290.05</v>
      </c>
      <c r="M25" s="3">
        <f t="shared" si="18"/>
        <v>-84.89</v>
      </c>
      <c r="N25" s="3">
        <f t="shared" si="18"/>
        <v>-221.98</v>
      </c>
      <c r="O25" s="3">
        <f t="shared" si="18"/>
        <v>-306.77999999999997</v>
      </c>
      <c r="P25" s="3">
        <f t="shared" si="18"/>
        <v>-347.65</v>
      </c>
      <c r="Q25" s="3">
        <f t="shared" si="18"/>
        <v>-593.17999999999995</v>
      </c>
      <c r="R25" s="3">
        <f t="shared" si="18"/>
        <v>-1019.88</v>
      </c>
      <c r="S25" s="3">
        <f t="shared" si="18"/>
        <v>-502.51</v>
      </c>
      <c r="T25" s="3">
        <f t="shared" si="18"/>
        <v>-1349.91</v>
      </c>
      <c r="U25" s="3">
        <f t="shared" si="18"/>
        <v>118.26</v>
      </c>
      <c r="V25" s="3">
        <f t="shared" si="18"/>
        <v>-509.7</v>
      </c>
      <c r="W25" s="3">
        <f t="shared" si="18"/>
        <v>-666.77</v>
      </c>
      <c r="X25" s="3">
        <f t="shared" si="18"/>
        <v>719.48</v>
      </c>
      <c r="Y25" s="3">
        <f t="shared" si="18"/>
        <v>-357.68</v>
      </c>
      <c r="Z25" s="3">
        <f t="shared" si="18"/>
        <v>-1026.6400000000001</v>
      </c>
    </row>
    <row r="26" spans="1:26" ht="15.5" x14ac:dyDescent="0.35">
      <c r="C26" t="s">
        <v>58</v>
      </c>
      <c r="D26" s="4">
        <f>IFERROR(_xlfn.RRI(5,I25,D25),"")</f>
        <v>4.3314624456980422E-3</v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-0.61604300465912099</v>
      </c>
      <c r="K26" s="4">
        <f t="shared" si="19"/>
        <v>-0.45760511645994362</v>
      </c>
      <c r="L26" s="4">
        <f t="shared" si="19"/>
        <v>-0.13332299465563713</v>
      </c>
      <c r="M26" s="4">
        <f t="shared" si="19"/>
        <v>-0.39177888692594498</v>
      </c>
      <c r="N26" s="4">
        <f t="shared" si="19"/>
        <v>-0.15075337878564377</v>
      </c>
      <c r="O26" s="4">
        <f t="shared" si="19"/>
        <v>-0.25645981404964502</v>
      </c>
      <c r="P26" s="4" t="str">
        <f t="shared" si="19"/>
        <v/>
      </c>
      <c r="Q26" s="4">
        <f t="shared" si="19"/>
        <v>3.0799912985509437E-2</v>
      </c>
      <c r="R26" s="4">
        <f t="shared" si="19"/>
        <v>8.871599832689081E-2</v>
      </c>
      <c r="S26" s="4" t="str">
        <f t="shared" si="19"/>
        <v/>
      </c>
      <c r="T26" s="4">
        <f t="shared" si="19"/>
        <v>0.30425356217662181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8.5610819602523662</v>
      </c>
      <c r="H27" s="3">
        <f t="shared" ref="H27:Z27" si="20">IFERROR(H4/H21,"")</f>
        <v>34.244327841009465</v>
      </c>
      <c r="I27" s="3">
        <f t="shared" si="20"/>
        <v>35.43267051104101</v>
      </c>
      <c r="J27" s="3">
        <f t="shared" si="20"/>
        <v>32.491119739116719</v>
      </c>
      <c r="K27" s="3">
        <f t="shared" si="20"/>
        <v>32.535375348264985</v>
      </c>
      <c r="L27" s="3">
        <f t="shared" si="20"/>
        <v>222.01418653823529</v>
      </c>
      <c r="M27" s="3">
        <f t="shared" si="20"/>
        <v>1.4319644117647058E-2</v>
      </c>
      <c r="N27" s="3">
        <f t="shared" si="20"/>
        <v>1.1806270588235294E-2</v>
      </c>
      <c r="O27" s="3">
        <f t="shared" si="20"/>
        <v>5.7063288235294114E-2</v>
      </c>
      <c r="P27" s="3">
        <f t="shared" si="20"/>
        <v>9.1194399999999995E-2</v>
      </c>
      <c r="Q27" s="3">
        <f t="shared" si="20"/>
        <v>9.7996938235294123E-2</v>
      </c>
      <c r="R27" s="3">
        <f t="shared" si="20"/>
        <v>0.14314656470588236</v>
      </c>
      <c r="S27" s="3">
        <f t="shared" si="20"/>
        <v>0.13312959117647058</v>
      </c>
      <c r="T27" s="3">
        <f t="shared" si="20"/>
        <v>0.30829192058823529</v>
      </c>
      <c r="U27" s="3">
        <f t="shared" si="20"/>
        <v>3903.4561117647058</v>
      </c>
      <c r="V27" s="3">
        <f t="shared" si="20"/>
        <v>2945.4497588235295</v>
      </c>
      <c r="W27" s="3">
        <f t="shared" si="20"/>
        <v>2495.0232529411765</v>
      </c>
      <c r="X27" s="3">
        <f t="shared" si="20"/>
        <v>1953.6970852941176</v>
      </c>
      <c r="Y27" s="3">
        <f t="shared" si="20"/>
        <v>2220.4620441176471</v>
      </c>
      <c r="Z27" s="3">
        <f t="shared" si="20"/>
        <v>3211.1056617647059</v>
      </c>
    </row>
    <row r="28" spans="1:26" ht="15.5" x14ac:dyDescent="0.35">
      <c r="C28" t="s">
        <v>60</v>
      </c>
      <c r="D28" s="4">
        <f>IFERROR(_xlfn.RRI(5,I27,D27),"")</f>
        <v>-0.24729473502952415</v>
      </c>
      <c r="H28" s="4">
        <f t="shared" ref="H28:Z28" si="21">IFERROR(_xlfn.RRI(5,M27,H27),"")</f>
        <v>3.7394864316225203</v>
      </c>
      <c r="I28" s="4">
        <f t="shared" si="21"/>
        <v>3.9597322361868095</v>
      </c>
      <c r="J28" s="4">
        <f t="shared" si="21"/>
        <v>2.5569812586080598</v>
      </c>
      <c r="K28" s="4">
        <f t="shared" si="21"/>
        <v>2.2394966130333227</v>
      </c>
      <c r="L28" s="4">
        <f t="shared" si="21"/>
        <v>3.6884970153626506</v>
      </c>
      <c r="M28" s="4">
        <f t="shared" si="21"/>
        <v>-0.36899869282968289</v>
      </c>
      <c r="N28" s="4">
        <f t="shared" si="21"/>
        <v>-0.38401855982851751</v>
      </c>
      <c r="O28" s="4">
        <f t="shared" si="21"/>
        <v>-0.28636041805548273</v>
      </c>
      <c r="P28" s="4">
        <f t="shared" si="21"/>
        <v>-0.88150397720693296</v>
      </c>
      <c r="Q28" s="4">
        <f t="shared" si="21"/>
        <v>-0.8728219453678483</v>
      </c>
      <c r="R28" s="4">
        <f t="shared" si="21"/>
        <v>-0.85817876383521929</v>
      </c>
      <c r="S28" s="4">
        <f t="shared" si="21"/>
        <v>-0.85321439271438404</v>
      </c>
      <c r="T28" s="4">
        <f t="shared" si="21"/>
        <v>-0.83075971115122582</v>
      </c>
      <c r="U28" s="4">
        <f t="shared" si="21"/>
        <v>3.9821854251459676E-2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60.83</v>
      </c>
      <c r="H32" s="3">
        <f>IFERROR(INDEX(D32:G32,COUNT(D32:G32)),"")</f>
        <v>60.83</v>
      </c>
      <c r="I32" s="3">
        <f t="shared" ref="I32:Z32" si="22">IFERROR(INDEX(I51:I500,MATCH($C$32,$C$51:$C$500,0)),"")</f>
        <v>60.83</v>
      </c>
      <c r="J32" s="3">
        <f t="shared" si="22"/>
        <v>38.4</v>
      </c>
      <c r="K32" s="3">
        <f t="shared" si="22"/>
        <v>41.13</v>
      </c>
      <c r="L32" s="3">
        <f t="shared" si="22"/>
        <v>-4119.59</v>
      </c>
      <c r="M32" s="3">
        <f t="shared" si="22"/>
        <v>-3962.6</v>
      </c>
      <c r="N32" s="3">
        <f t="shared" si="22"/>
        <v>-3867</v>
      </c>
      <c r="O32" s="3">
        <f t="shared" si="22"/>
        <v>-3588.91</v>
      </c>
      <c r="P32" s="3">
        <f t="shared" si="22"/>
        <v>-3455.62</v>
      </c>
      <c r="Q32" s="3">
        <f t="shared" si="22"/>
        <v>-2918.93</v>
      </c>
      <c r="R32" s="3">
        <f t="shared" si="22"/>
        <v>-2281.98</v>
      </c>
      <c r="S32" s="3">
        <f t="shared" si="22"/>
        <v>-1301.01</v>
      </c>
      <c r="T32" s="3">
        <f t="shared" si="22"/>
        <v>-804.63</v>
      </c>
      <c r="U32" s="3">
        <f t="shared" si="22"/>
        <v>974.25</v>
      </c>
      <c r="V32" s="3">
        <f t="shared" si="22"/>
        <v>660</v>
      </c>
      <c r="W32" s="3">
        <f t="shared" si="22"/>
        <v>308.20999999999998</v>
      </c>
      <c r="X32" s="3">
        <f t="shared" si="22"/>
        <v>631.5</v>
      </c>
      <c r="Y32" s="3">
        <f t="shared" si="22"/>
        <v>109.44</v>
      </c>
      <c r="Z32" s="3">
        <f t="shared" si="22"/>
        <v>335.17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16.36</v>
      </c>
      <c r="H33" s="3">
        <f>IFERROR(INDEX(D33:G33,COUNT(D33:G33)),"")</f>
        <v>16.36</v>
      </c>
      <c r="I33" s="3">
        <f t="shared" ref="I33:Z33" si="23">IFERROR(INDEX(I51:I500,MATCH($C$33,$C$51:$C$500,0)),"")</f>
        <v>16.36</v>
      </c>
      <c r="J33" s="3">
        <f t="shared" si="23"/>
        <v>25.52</v>
      </c>
      <c r="K33" s="3">
        <f t="shared" si="23"/>
        <v>23.34</v>
      </c>
      <c r="L33" s="3">
        <f t="shared" si="23"/>
        <v>-0.3</v>
      </c>
      <c r="M33" s="3">
        <f t="shared" si="23"/>
        <v>-0.42</v>
      </c>
      <c r="N33" s="3">
        <f t="shared" si="23"/>
        <v>-0.51</v>
      </c>
      <c r="O33" s="3">
        <f t="shared" si="23"/>
        <v>-0.23</v>
      </c>
      <c r="P33" s="3">
        <f t="shared" si="23"/>
        <v>-0.24</v>
      </c>
      <c r="Q33" s="3">
        <f t="shared" si="23"/>
        <v>-0.28000000000000003</v>
      </c>
      <c r="R33" s="3">
        <f t="shared" si="23"/>
        <v>-0.39</v>
      </c>
      <c r="S33" s="3">
        <f t="shared" si="23"/>
        <v>-0.69</v>
      </c>
      <c r="T33" s="3">
        <f t="shared" si="23"/>
        <v>-1.43</v>
      </c>
      <c r="U33" s="3">
        <f t="shared" si="23"/>
        <v>1.23</v>
      </c>
      <c r="V33" s="3">
        <f t="shared" si="23"/>
        <v>1.52</v>
      </c>
      <c r="W33" s="3">
        <f t="shared" si="23"/>
        <v>3.57</v>
      </c>
      <c r="X33" s="3">
        <f t="shared" si="23"/>
        <v>2.06</v>
      </c>
      <c r="Y33" s="3">
        <f t="shared" si="23"/>
        <v>11.88</v>
      </c>
      <c r="Z33" s="3">
        <f t="shared" si="23"/>
        <v>3.88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43.41</v>
      </c>
      <c r="H34" s="3">
        <f>IFERROR(INDEX(D34:G34,COUNT(D34:G34)),"")</f>
        <v>43.41</v>
      </c>
      <c r="I34" s="3">
        <f t="shared" ref="I34:Z34" si="24">IFERROR(INDEX(I51:I500,MATCH($C$34,$C$51:$C$500,0)),"")</f>
        <v>44.36</v>
      </c>
      <c r="J34" s="3">
        <f t="shared" si="24"/>
        <v>-382.81</v>
      </c>
      <c r="K34" s="3">
        <f t="shared" si="24"/>
        <v>-58.82</v>
      </c>
      <c r="L34" s="3">
        <f t="shared" si="24"/>
        <v>-4.22</v>
      </c>
      <c r="M34" s="3">
        <f t="shared" si="24"/>
        <v>-19.38</v>
      </c>
      <c r="N34" s="3">
        <f t="shared" si="24"/>
        <v>-8.81</v>
      </c>
      <c r="O34" s="3">
        <f t="shared" si="24"/>
        <v>-2.69</v>
      </c>
      <c r="P34" s="3">
        <f t="shared" si="24"/>
        <v>-2.37</v>
      </c>
      <c r="Q34" s="3">
        <f t="shared" si="24"/>
        <v>-1.39</v>
      </c>
      <c r="R34" s="3">
        <f t="shared" si="24"/>
        <v>-0.88</v>
      </c>
      <c r="S34" s="3">
        <f t="shared" si="24"/>
        <v>-1.79</v>
      </c>
      <c r="T34" s="3">
        <f t="shared" si="24"/>
        <v>-0.85</v>
      </c>
      <c r="U34" s="3">
        <f t="shared" si="24"/>
        <v>10.15</v>
      </c>
      <c r="V34" s="3">
        <f t="shared" si="24"/>
        <v>-1.96</v>
      </c>
      <c r="W34" s="3">
        <f t="shared" si="24"/>
        <v>-1.65</v>
      </c>
      <c r="X34" s="3">
        <f t="shared" si="24"/>
        <v>1.81</v>
      </c>
      <c r="Y34" s="3">
        <f t="shared" si="24"/>
        <v>-3.63</v>
      </c>
      <c r="Z34" s="3">
        <f t="shared" si="24"/>
        <v>-1.27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116.38</v>
      </c>
      <c r="H35" s="3">
        <f>IFERROR(INDEX(D35:G35,COUNT(D35:G35)),"")</f>
        <v>116.38</v>
      </c>
      <c r="I35" s="3">
        <f t="shared" ref="I35:Z35" si="25">IFERROR(INDEX(I51:I500,MATCH($C$35,$C$51:$C$500,0)),"")</f>
        <v>28.12</v>
      </c>
      <c r="J35" s="3">
        <f t="shared" si="25"/>
        <v>30.2</v>
      </c>
      <c r="K35" s="3">
        <f t="shared" si="25"/>
        <v>29.55</v>
      </c>
      <c r="L35" s="3">
        <f t="shared" si="25"/>
        <v>5.45</v>
      </c>
      <c r="M35" s="3">
        <f t="shared" si="25"/>
        <v>7.92</v>
      </c>
      <c r="N35" s="3">
        <f t="shared" si="25"/>
        <v>11.21</v>
      </c>
      <c r="O35" s="3">
        <f t="shared" si="25"/>
        <v>1.01</v>
      </c>
      <c r="P35" s="3">
        <f t="shared" si="25"/>
        <v>0.63</v>
      </c>
      <c r="Q35" s="3">
        <f t="shared" si="25"/>
        <v>0.62</v>
      </c>
      <c r="R35" s="3">
        <f t="shared" si="25"/>
        <v>0.47</v>
      </c>
      <c r="S35" s="3">
        <f t="shared" si="25"/>
        <v>0.5</v>
      </c>
      <c r="T35" s="3">
        <f t="shared" si="25"/>
        <v>0.3</v>
      </c>
      <c r="U35" s="3">
        <f t="shared" si="25"/>
        <v>0.3</v>
      </c>
      <c r="V35" s="3">
        <f t="shared" si="25"/>
        <v>0.34</v>
      </c>
      <c r="W35" s="3">
        <f t="shared" si="25"/>
        <v>0.44</v>
      </c>
      <c r="X35" s="3">
        <f t="shared" si="25"/>
        <v>0.66</v>
      </c>
      <c r="Y35" s="3">
        <f t="shared" si="25"/>
        <v>0.57999999999999996</v>
      </c>
      <c r="Z35" s="3">
        <f t="shared" si="25"/>
        <v>0.4</v>
      </c>
    </row>
    <row r="36" spans="1:26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Z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  <c r="Z36" s="4" t="str">
        <f t="shared" si="26"/>
        <v/>
      </c>
    </row>
    <row r="37" spans="1:26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Z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  <c r="Z37" s="3" t="str">
        <f t="shared" si="27"/>
        <v/>
      </c>
    </row>
    <row r="50" spans="2:26" ht="15.5" x14ac:dyDescent="0.35">
      <c r="D50" t="s">
        <v>78</v>
      </c>
      <c r="E50" t="s">
        <v>79</v>
      </c>
      <c r="F50" t="s">
        <v>80</v>
      </c>
      <c r="G50" t="s">
        <v>1275</v>
      </c>
      <c r="H50" t="s">
        <v>1276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27138629814</v>
      </c>
      <c r="E51" s="5">
        <v>29556395100</v>
      </c>
      <c r="F51" s="5">
        <v>25197140753</v>
      </c>
      <c r="G51" s="5">
        <v>30429399853</v>
      </c>
      <c r="I51" s="5">
        <v>112321565520</v>
      </c>
      <c r="J51" s="5">
        <v>102996849573</v>
      </c>
      <c r="K51" s="5">
        <v>103137139854</v>
      </c>
      <c r="L51" s="5">
        <v>75484823423</v>
      </c>
      <c r="M51" s="5">
        <v>4868679</v>
      </c>
      <c r="N51" s="5">
        <v>4014132</v>
      </c>
      <c r="O51" s="5">
        <v>19401518</v>
      </c>
      <c r="P51" s="5">
        <v>31006096</v>
      </c>
      <c r="Q51" s="5">
        <v>33318959</v>
      </c>
      <c r="R51" s="5">
        <v>48669832</v>
      </c>
      <c r="S51" s="5">
        <v>45264061</v>
      </c>
      <c r="T51" s="5">
        <v>104819253</v>
      </c>
      <c r="U51" s="5">
        <v>1327175078000</v>
      </c>
      <c r="V51" s="5">
        <v>1001452918000</v>
      </c>
      <c r="W51" s="5">
        <v>848307906000</v>
      </c>
      <c r="X51" s="5">
        <v>664257009000</v>
      </c>
      <c r="Y51" s="5">
        <v>754957095000</v>
      </c>
      <c r="Z51" s="5">
        <v>1091775925000</v>
      </c>
    </row>
    <row r="52" spans="2:26" ht="15.5" x14ac:dyDescent="0.35">
      <c r="C52" t="s">
        <v>83</v>
      </c>
      <c r="D52" s="5">
        <v>-20940422328</v>
      </c>
      <c r="E52" s="5">
        <v>-14704431177</v>
      </c>
      <c r="F52" s="5">
        <v>-12947372133</v>
      </c>
      <c r="G52" s="5">
        <v>-16039100183</v>
      </c>
      <c r="I52" s="5">
        <v>-64631325821</v>
      </c>
      <c r="J52" s="5">
        <v>-70732212270</v>
      </c>
      <c r="K52" s="5">
        <v>-90654642233</v>
      </c>
      <c r="L52" s="5">
        <v>-90023762884</v>
      </c>
      <c r="M52" s="5">
        <v>-6711787</v>
      </c>
      <c r="N52" s="5">
        <v>-4647851</v>
      </c>
      <c r="O52" s="5">
        <v>-18779953</v>
      </c>
      <c r="P52" s="5">
        <v>-33819240</v>
      </c>
      <c r="Q52" s="5">
        <v>-35266976</v>
      </c>
      <c r="R52" s="5">
        <v>-49929328</v>
      </c>
      <c r="S52" s="5">
        <v>-50237198</v>
      </c>
      <c r="T52" s="5">
        <v>-116473911</v>
      </c>
      <c r="U52" s="5">
        <v>-1330111576000</v>
      </c>
      <c r="V52" s="5">
        <v>-1105380804000</v>
      </c>
      <c r="W52" s="5">
        <v>-918912482000</v>
      </c>
      <c r="X52" s="5">
        <v>-660576705000</v>
      </c>
      <c r="Y52" s="5">
        <v>-837449247000</v>
      </c>
      <c r="Z52" s="5">
        <v>-1140787115000</v>
      </c>
    </row>
    <row r="53" spans="2:26" ht="15.5" x14ac:dyDescent="0.35">
      <c r="C53" t="s">
        <v>84</v>
      </c>
      <c r="D53" s="5">
        <v>6198207486</v>
      </c>
      <c r="E53" s="5">
        <v>14851963923</v>
      </c>
      <c r="F53" s="5">
        <v>12249768620</v>
      </c>
      <c r="G53" s="5">
        <v>14390299670</v>
      </c>
      <c r="I53" s="5">
        <v>47690239699</v>
      </c>
      <c r="J53" s="5">
        <v>32264637303</v>
      </c>
      <c r="K53" s="5">
        <v>12482497621</v>
      </c>
      <c r="L53" s="5">
        <v>-14538939461</v>
      </c>
      <c r="M53" s="5">
        <v>-1843108</v>
      </c>
      <c r="N53" s="5">
        <v>-633719</v>
      </c>
      <c r="O53" s="5">
        <v>621565</v>
      </c>
      <c r="P53" s="5">
        <v>-2813144</v>
      </c>
      <c r="Q53" s="5">
        <v>-1948017</v>
      </c>
      <c r="R53" s="5">
        <v>-1259496</v>
      </c>
      <c r="S53" s="5">
        <v>-4973137</v>
      </c>
      <c r="T53" s="5">
        <v>-11654658</v>
      </c>
      <c r="U53" s="5">
        <v>-2936498000</v>
      </c>
      <c r="V53" s="5">
        <v>-103927886000</v>
      </c>
      <c r="W53" s="5">
        <v>-70604576000</v>
      </c>
      <c r="X53" s="5">
        <v>3680304000</v>
      </c>
      <c r="Y53" s="5">
        <v>-82492152000</v>
      </c>
      <c r="Z53" s="5">
        <v>-49011190000</v>
      </c>
    </row>
    <row r="54" spans="2:26" ht="15.5" x14ac:dyDescent="0.35">
      <c r="C54" t="s">
        <v>85</v>
      </c>
      <c r="D54" s="5">
        <v>-11401773853</v>
      </c>
      <c r="E54" s="5">
        <v>-5217577123</v>
      </c>
      <c r="F54" s="5">
        <v>-1150891752</v>
      </c>
      <c r="G54" s="5">
        <v>-4030257254</v>
      </c>
      <c r="I54" s="5">
        <v>-21800499982</v>
      </c>
      <c r="J54" s="5">
        <v>-12999365703</v>
      </c>
      <c r="K54" s="5">
        <v>-10467581043</v>
      </c>
      <c r="L54" s="5">
        <v>10454589582</v>
      </c>
      <c r="M54" s="5">
        <v>951536</v>
      </c>
      <c r="N54" s="5">
        <v>-3420808</v>
      </c>
      <c r="O54" s="5">
        <v>-3436114</v>
      </c>
      <c r="P54" s="5">
        <v>-5769932</v>
      </c>
      <c r="Q54" s="5">
        <v>-5491750</v>
      </c>
      <c r="R54" s="5">
        <v>-22174722</v>
      </c>
      <c r="S54" s="5">
        <v>-3362089</v>
      </c>
      <c r="T54" s="5">
        <v>-12484327</v>
      </c>
      <c r="U54" s="5">
        <v>133306561000</v>
      </c>
      <c r="V54" s="5">
        <v>22386262000</v>
      </c>
      <c r="W54" s="5">
        <v>-27707626000</v>
      </c>
      <c r="X54" s="5">
        <v>-27589404000</v>
      </c>
      <c r="Y54" s="5">
        <v>-44698059000</v>
      </c>
      <c r="Z54" s="5">
        <v>-74566698000</v>
      </c>
    </row>
    <row r="55" spans="2:26" ht="15.5" x14ac:dyDescent="0.35">
      <c r="C55" t="s">
        <v>86</v>
      </c>
      <c r="D55" s="5">
        <v>-414203590</v>
      </c>
      <c r="E55" s="5">
        <v>-6848950</v>
      </c>
      <c r="F55" s="5">
        <v>-263172460</v>
      </c>
      <c r="G55" s="5">
        <v>-795783335</v>
      </c>
      <c r="I55" s="5">
        <v>-1480008335</v>
      </c>
      <c r="J55" s="5">
        <v>-3129244464</v>
      </c>
      <c r="K55" s="5">
        <v>-1438471100</v>
      </c>
      <c r="L55" s="5">
        <v>-980921120</v>
      </c>
      <c r="M55" s="5">
        <v>-19249</v>
      </c>
      <c r="N55" s="5">
        <v>-171778</v>
      </c>
      <c r="O55" s="5">
        <v>-773131</v>
      </c>
      <c r="P55" s="5">
        <v>-1407087</v>
      </c>
      <c r="Q55" s="5">
        <v>-1488445</v>
      </c>
      <c r="R55" s="5">
        <v>-1234504</v>
      </c>
      <c r="S55" s="5">
        <v>-1260177</v>
      </c>
      <c r="T55" s="5">
        <v>-2926941</v>
      </c>
      <c r="U55" s="5">
        <v>-18302106000</v>
      </c>
      <c r="V55" s="5">
        <v>-13769729000</v>
      </c>
      <c r="W55" s="5">
        <v>-8935135000</v>
      </c>
      <c r="X55" s="5">
        <v>-10093280000</v>
      </c>
      <c r="Y55" s="5">
        <v>-26579243000</v>
      </c>
      <c r="Z55" s="5">
        <v>-52688035000</v>
      </c>
    </row>
    <row r="56" spans="2:26" ht="15.5" x14ac:dyDescent="0.35">
      <c r="C56" t="s">
        <v>87</v>
      </c>
      <c r="D56" s="5">
        <v>-2886911916</v>
      </c>
      <c r="E56" s="5">
        <v>-6482847165</v>
      </c>
      <c r="F56" s="5">
        <v>-5738607406</v>
      </c>
      <c r="G56" s="5">
        <v>-3291438198</v>
      </c>
      <c r="I56" s="5">
        <v>-18399804685</v>
      </c>
      <c r="J56" s="5">
        <v>-9469378404</v>
      </c>
      <c r="K56" s="5">
        <v>-9377965993</v>
      </c>
      <c r="L56" s="5">
        <v>-5547910652</v>
      </c>
      <c r="M56" s="5">
        <v>286989</v>
      </c>
      <c r="N56" s="5">
        <v>-395802</v>
      </c>
      <c r="O56" s="5">
        <v>-1370590</v>
      </c>
      <c r="P56" s="5">
        <v>-2041532</v>
      </c>
      <c r="Q56" s="5">
        <v>-2242263</v>
      </c>
      <c r="R56" s="5">
        <v>-3680833</v>
      </c>
      <c r="S56" s="5">
        <v>-4083961</v>
      </c>
      <c r="T56" s="5">
        <v>-4547742</v>
      </c>
      <c r="U56" s="5">
        <v>-28922449000</v>
      </c>
      <c r="V56" s="5">
        <v>-27249193000</v>
      </c>
      <c r="W56" s="5">
        <v>-18772491000</v>
      </c>
      <c r="X56" s="5">
        <v>-17496124000</v>
      </c>
      <c r="Y56" s="5">
        <v>-18118816000</v>
      </c>
      <c r="Z56" s="5">
        <v>-21878663000</v>
      </c>
    </row>
    <row r="57" spans="2:26" ht="15.5" x14ac:dyDescent="0.35">
      <c r="C57" t="s">
        <v>93</v>
      </c>
    </row>
    <row r="58" spans="2:26" ht="15.5" x14ac:dyDescent="0.35">
      <c r="C58" t="s">
        <v>88</v>
      </c>
      <c r="D58" s="5">
        <v>-5203566367</v>
      </c>
      <c r="E58" s="5">
        <v>9634386800</v>
      </c>
      <c r="F58" s="5">
        <v>11098876868</v>
      </c>
      <c r="G58" s="5">
        <v>10360042416</v>
      </c>
      <c r="I58" s="5">
        <v>25889739717</v>
      </c>
      <c r="J58" s="5">
        <v>19265271600</v>
      </c>
      <c r="K58" s="5">
        <v>2014916578</v>
      </c>
      <c r="L58" s="5">
        <v>-4084349879</v>
      </c>
      <c r="M58" s="5">
        <v>-891572</v>
      </c>
      <c r="N58" s="5">
        <v>-4054527</v>
      </c>
      <c r="O58" s="5">
        <v>-2814549</v>
      </c>
      <c r="P58" s="5">
        <v>-8583076</v>
      </c>
      <c r="Q58" s="5">
        <v>-7439767</v>
      </c>
      <c r="R58" s="5">
        <v>-23434218</v>
      </c>
      <c r="S58" s="5">
        <v>-8335226</v>
      </c>
      <c r="T58" s="5">
        <v>-24138985</v>
      </c>
      <c r="U58" s="5">
        <v>130370063000</v>
      </c>
      <c r="V58" s="5">
        <v>-81541624000</v>
      </c>
      <c r="W58" s="5">
        <v>-98312202000</v>
      </c>
      <c r="X58" s="5">
        <v>-23909100000</v>
      </c>
      <c r="Y58" s="5">
        <v>-127190211000</v>
      </c>
      <c r="Z58" s="5">
        <v>-123577888000</v>
      </c>
    </row>
    <row r="59" spans="2:26" ht="15.5" x14ac:dyDescent="0.35">
      <c r="C59" t="s">
        <v>89</v>
      </c>
      <c r="D59" s="5">
        <v>57299023694</v>
      </c>
      <c r="E59" s="5">
        <v>-23189070923</v>
      </c>
      <c r="F59" s="5">
        <v>9579964035</v>
      </c>
      <c r="G59" s="5">
        <v>-20091029270</v>
      </c>
      <c r="I59" s="5">
        <v>23598887536</v>
      </c>
      <c r="J59" s="5">
        <v>-29263083961</v>
      </c>
      <c r="K59" s="5">
        <v>-50922455783</v>
      </c>
      <c r="L59" s="5">
        <v>-95406219392</v>
      </c>
      <c r="M59" s="5">
        <v>-1143438</v>
      </c>
      <c r="N59" s="5">
        <v>-2385019</v>
      </c>
      <c r="O59" s="5">
        <v>-4916889</v>
      </c>
      <c r="P59" s="5">
        <v>-496574</v>
      </c>
      <c r="Q59" s="5">
        <v>-7833457</v>
      </c>
      <c r="R59" s="5">
        <v>-3374715</v>
      </c>
      <c r="S59" s="5">
        <v>-3416736</v>
      </c>
      <c r="T59" s="5">
        <v>-9232741</v>
      </c>
      <c r="U59" s="5">
        <v>-69653897000</v>
      </c>
      <c r="V59" s="5">
        <v>-63459919000</v>
      </c>
      <c r="W59" s="5">
        <v>-67799040000</v>
      </c>
      <c r="X59" s="5">
        <v>82113995000</v>
      </c>
      <c r="Y59" s="5">
        <v>29307422000</v>
      </c>
      <c r="Z59" s="5">
        <v>-148664651000</v>
      </c>
    </row>
    <row r="60" spans="2:26" ht="15.5" x14ac:dyDescent="0.35">
      <c r="C60" t="s">
        <v>92</v>
      </c>
      <c r="D60" s="5">
        <v>82083796</v>
      </c>
      <c r="E60" s="5">
        <v>30489471</v>
      </c>
      <c r="F60" s="5">
        <v>78911394</v>
      </c>
      <c r="G60" s="5">
        <v>29532175</v>
      </c>
      <c r="I60" s="5">
        <v>221016836</v>
      </c>
      <c r="J60" s="5">
        <v>77218293</v>
      </c>
      <c r="K60" s="5">
        <v>92237930</v>
      </c>
      <c r="L60" s="5">
        <v>29572386</v>
      </c>
      <c r="M60" s="5">
        <v>1036</v>
      </c>
      <c r="N60" s="5">
        <v>1775</v>
      </c>
      <c r="O60" s="5">
        <v>5656</v>
      </c>
      <c r="P60" s="5">
        <v>26882</v>
      </c>
      <c r="Q60" s="5">
        <v>14870</v>
      </c>
      <c r="R60" s="5">
        <v>38312</v>
      </c>
      <c r="S60" s="5">
        <v>8000</v>
      </c>
      <c r="T60" s="5">
        <v>16931</v>
      </c>
      <c r="U60" s="5">
        <v>177487000</v>
      </c>
      <c r="V60" s="5">
        <v>329338000</v>
      </c>
      <c r="W60" s="5">
        <v>325647000</v>
      </c>
      <c r="X60" s="5">
        <v>337437000</v>
      </c>
      <c r="Y60" s="5">
        <v>162985000</v>
      </c>
      <c r="Z60" s="5">
        <v>65867000</v>
      </c>
    </row>
    <row r="61" spans="2:26" ht="15.5" x14ac:dyDescent="0.35">
      <c r="C61" t="s">
        <v>91</v>
      </c>
      <c r="D61" s="5">
        <v>-3407380466</v>
      </c>
      <c r="E61" s="5">
        <v>-17689425823</v>
      </c>
      <c r="F61" s="5">
        <v>14653706835</v>
      </c>
      <c r="G61" s="5">
        <v>-17571419046</v>
      </c>
      <c r="I61" s="5">
        <v>-24014518500</v>
      </c>
      <c r="J61" s="5">
        <v>-26461396402</v>
      </c>
      <c r="K61" s="5">
        <v>-750128753</v>
      </c>
      <c r="L61" s="5">
        <v>-58159873415</v>
      </c>
      <c r="M61" s="5">
        <v>142938</v>
      </c>
      <c r="N61" s="5">
        <v>723457</v>
      </c>
      <c r="O61" s="5">
        <v>-1478674</v>
      </c>
      <c r="P61" s="5">
        <v>3780959</v>
      </c>
      <c r="Q61" s="5">
        <v>-1603744</v>
      </c>
      <c r="W61" s="5">
        <v>-10712233000</v>
      </c>
      <c r="X61" s="5">
        <v>22675417000</v>
      </c>
      <c r="Y61" s="5">
        <v>92581960000</v>
      </c>
      <c r="Z61" s="5">
        <v>-95010841000</v>
      </c>
    </row>
    <row r="62" spans="2:26" ht="15.5" x14ac:dyDescent="0.35">
      <c r="C62" t="s">
        <v>26</v>
      </c>
      <c r="D62" s="5">
        <v>-3212236563</v>
      </c>
      <c r="E62" s="5">
        <v>-3916670350</v>
      </c>
      <c r="F62" s="5">
        <v>-2626446259</v>
      </c>
      <c r="G62" s="5">
        <v>-2549142399</v>
      </c>
      <c r="I62" s="5">
        <v>-12304495571</v>
      </c>
      <c r="J62" s="5">
        <v>-10009344071</v>
      </c>
      <c r="K62" s="5">
        <v>-24820372793</v>
      </c>
      <c r="L62" s="5">
        <v>-31415814709</v>
      </c>
      <c r="M62" s="5">
        <v>-1209759</v>
      </c>
      <c r="N62" s="5">
        <v>-2971117</v>
      </c>
      <c r="O62" s="5">
        <v>-3972761</v>
      </c>
      <c r="P62" s="5">
        <v>-4316425</v>
      </c>
      <c r="Q62" s="5">
        <v>-4627388</v>
      </c>
      <c r="R62" s="5">
        <v>-3413027</v>
      </c>
      <c r="S62" s="5">
        <v>-3424736</v>
      </c>
      <c r="T62" s="5">
        <v>-9249672</v>
      </c>
      <c r="U62" s="5">
        <v>-69831384000</v>
      </c>
      <c r="V62" s="5">
        <v>-63789257000</v>
      </c>
      <c r="W62" s="5">
        <v>-51712306000</v>
      </c>
      <c r="X62" s="5">
        <v>-49448270000</v>
      </c>
      <c r="Y62" s="5">
        <v>-42816665000</v>
      </c>
      <c r="Z62" s="5">
        <v>-49150565000</v>
      </c>
    </row>
    <row r="63" spans="2:26" ht="15.5" x14ac:dyDescent="0.35">
      <c r="C63" t="s">
        <v>310</v>
      </c>
      <c r="D63" s="5">
        <v>2309813755</v>
      </c>
      <c r="E63" s="5">
        <v>247500000</v>
      </c>
      <c r="F63" s="5">
        <v>1130499844</v>
      </c>
      <c r="I63" s="5">
        <v>3687813599</v>
      </c>
      <c r="J63" s="5">
        <v>16009817627</v>
      </c>
      <c r="L63" s="5">
        <v>-1324475385</v>
      </c>
      <c r="M63" s="5">
        <v>-7846</v>
      </c>
      <c r="N63" s="5">
        <v>-90884</v>
      </c>
      <c r="O63" s="5">
        <v>678293</v>
      </c>
      <c r="P63" s="5">
        <v>130106</v>
      </c>
      <c r="Q63" s="5">
        <v>-1617195</v>
      </c>
      <c r="W63" s="5">
        <v>326000000</v>
      </c>
      <c r="X63" s="5">
        <v>-3032518000</v>
      </c>
      <c r="Y63" s="5">
        <v>318575000</v>
      </c>
      <c r="Z63" s="5">
        <v>184400000</v>
      </c>
    </row>
    <row r="64" spans="2:26" ht="15.5" x14ac:dyDescent="0.35">
      <c r="C64" t="s">
        <v>309</v>
      </c>
      <c r="W64" s="5">
        <v>212899000</v>
      </c>
    </row>
    <row r="65" spans="2:26" ht="15.5" x14ac:dyDescent="0.35">
      <c r="C65" t="s">
        <v>435</v>
      </c>
      <c r="D65" s="5">
        <v>-1422350517</v>
      </c>
      <c r="E65" s="5">
        <v>-1860964221</v>
      </c>
      <c r="F65" s="5">
        <v>-3656707779</v>
      </c>
      <c r="I65" s="5">
        <v>-6940022517</v>
      </c>
      <c r="J65" s="5">
        <v>-6042989979</v>
      </c>
      <c r="K65" s="5">
        <v>-5817534285</v>
      </c>
      <c r="L65" s="5">
        <v>-4535628269</v>
      </c>
      <c r="M65" s="5">
        <v>-69807</v>
      </c>
      <c r="N65" s="5">
        <v>-48250</v>
      </c>
      <c r="O65" s="5">
        <v>-149403</v>
      </c>
      <c r="P65" s="5">
        <v>-118096</v>
      </c>
    </row>
    <row r="66" spans="2:26" ht="15.5" x14ac:dyDescent="0.35">
      <c r="C66" t="s">
        <v>94</v>
      </c>
      <c r="D66" s="5">
        <v>57299023694</v>
      </c>
      <c r="E66" s="5">
        <v>-23189070923</v>
      </c>
      <c r="F66" s="5">
        <v>9579964035</v>
      </c>
      <c r="G66" s="5">
        <v>-20091029270</v>
      </c>
      <c r="I66" s="5">
        <v>23598887536</v>
      </c>
      <c r="J66" s="5">
        <v>-29263083961</v>
      </c>
      <c r="K66" s="5">
        <v>-50922455783</v>
      </c>
      <c r="L66" s="5">
        <v>-95406219392</v>
      </c>
      <c r="M66" s="5">
        <v>-1143438</v>
      </c>
      <c r="N66" s="5">
        <v>-2385019</v>
      </c>
      <c r="O66" s="5">
        <v>-4916889</v>
      </c>
      <c r="P66" s="5">
        <v>-496574</v>
      </c>
      <c r="Q66" s="5">
        <v>-7833457</v>
      </c>
      <c r="R66" s="5">
        <v>-3374715</v>
      </c>
      <c r="S66" s="5">
        <v>-3416736</v>
      </c>
      <c r="T66" s="5">
        <v>-9232741</v>
      </c>
      <c r="U66" s="5">
        <v>-69653897000</v>
      </c>
      <c r="V66" s="5">
        <v>-63459919000</v>
      </c>
      <c r="W66" s="5">
        <v>-67799040000</v>
      </c>
      <c r="X66" s="5">
        <v>82113995000</v>
      </c>
      <c r="Y66" s="5">
        <v>29307422000</v>
      </c>
      <c r="Z66" s="5">
        <v>-148664651000</v>
      </c>
    </row>
    <row r="67" spans="2:26" ht="15.5" x14ac:dyDescent="0.35">
      <c r="C67" t="s">
        <v>28</v>
      </c>
      <c r="D67" s="5">
        <v>52095457327</v>
      </c>
      <c r="E67" s="5">
        <v>-13554684123</v>
      </c>
      <c r="F67" s="5">
        <v>20678840903</v>
      </c>
      <c r="G67" s="5">
        <v>-9730986854</v>
      </c>
      <c r="I67" s="5">
        <v>49488627253</v>
      </c>
      <c r="J67" s="5">
        <v>-9997812361</v>
      </c>
      <c r="K67" s="5">
        <v>-48907539205</v>
      </c>
      <c r="L67" s="5">
        <v>-99490569271</v>
      </c>
      <c r="M67" s="5">
        <v>-2035010</v>
      </c>
      <c r="N67" s="5">
        <v>-6439546</v>
      </c>
      <c r="O67" s="5">
        <v>-7731438</v>
      </c>
      <c r="P67" s="5">
        <v>-9079650</v>
      </c>
      <c r="Q67" s="5">
        <v>-15273224</v>
      </c>
      <c r="R67" s="5">
        <v>-26808933</v>
      </c>
      <c r="S67" s="5">
        <v>-11751962</v>
      </c>
      <c r="T67" s="5">
        <v>-33371726</v>
      </c>
      <c r="U67" s="5">
        <v>60716166000</v>
      </c>
      <c r="V67" s="5">
        <v>-145001543000</v>
      </c>
      <c r="W67" s="5">
        <v>-166111242000</v>
      </c>
      <c r="X67" s="5">
        <v>58204895000</v>
      </c>
      <c r="Y67" s="5">
        <v>-97882789000</v>
      </c>
      <c r="Z67" s="5">
        <v>-272242539000</v>
      </c>
    </row>
    <row r="68" spans="2:26" ht="15.5" x14ac:dyDescent="0.35">
      <c r="C68" t="s">
        <v>27</v>
      </c>
      <c r="D68" s="5">
        <v>20655480998</v>
      </c>
      <c r="E68" s="5">
        <v>464562571</v>
      </c>
      <c r="F68" s="5">
        <v>297978649</v>
      </c>
      <c r="G68" s="5">
        <v>284389281</v>
      </c>
      <c r="I68" s="5">
        <v>21702411499</v>
      </c>
      <c r="J68" s="5">
        <v>1865688614</v>
      </c>
      <c r="K68" s="5">
        <v>-2894070987</v>
      </c>
      <c r="L68" s="5">
        <v>2161233785</v>
      </c>
      <c r="M68" s="5">
        <v>44556</v>
      </c>
      <c r="N68" s="5">
        <v>1329530</v>
      </c>
      <c r="O68" s="5">
        <v>454411</v>
      </c>
      <c r="P68" s="5">
        <v>893017</v>
      </c>
      <c r="Q68" s="5">
        <v>401377</v>
      </c>
      <c r="R68" s="5">
        <v>1091756</v>
      </c>
      <c r="S68" s="5">
        <v>-839293</v>
      </c>
      <c r="T68" s="5">
        <v>-3037829</v>
      </c>
      <c r="U68" s="5">
        <v>-21032917000</v>
      </c>
      <c r="V68" s="5">
        <v>-26031907000</v>
      </c>
      <c r="W68" s="5">
        <v>-57629560000</v>
      </c>
      <c r="X68" s="5">
        <v>183220879000</v>
      </c>
      <c r="Y68" s="5">
        <v>-22138696000</v>
      </c>
      <c r="Z68" s="5">
        <v>-72253015000</v>
      </c>
    </row>
    <row r="69" spans="2:26" ht="15.5" x14ac:dyDescent="0.35">
      <c r="C69" t="s">
        <v>95</v>
      </c>
      <c r="D69" s="5">
        <v>72750938325</v>
      </c>
      <c r="E69" s="5">
        <v>-13090121552</v>
      </c>
      <c r="F69" s="5">
        <v>20976819552</v>
      </c>
      <c r="G69" s="5">
        <v>-9446597573</v>
      </c>
      <c r="I69" s="5">
        <v>71191038752</v>
      </c>
      <c r="J69" s="5">
        <v>-8132123747</v>
      </c>
      <c r="K69" s="5">
        <v>-51801610192</v>
      </c>
      <c r="L69" s="5">
        <v>-97329335486</v>
      </c>
      <c r="M69" s="5">
        <v>-1990454</v>
      </c>
      <c r="N69" s="5">
        <v>-5110016</v>
      </c>
      <c r="O69" s="5">
        <v>-7277027</v>
      </c>
      <c r="P69" s="5">
        <v>-8186633</v>
      </c>
      <c r="Q69" s="5">
        <v>-14871847</v>
      </c>
      <c r="R69" s="5">
        <v>-25717177</v>
      </c>
      <c r="S69" s="5">
        <v>-12591255</v>
      </c>
      <c r="T69" s="5">
        <v>-36409555</v>
      </c>
      <c r="U69" s="5">
        <v>39683249000</v>
      </c>
      <c r="V69" s="5">
        <v>-171033450000</v>
      </c>
      <c r="W69" s="5">
        <v>-223740802000</v>
      </c>
      <c r="X69" s="5">
        <v>241425774000</v>
      </c>
      <c r="Y69" s="5">
        <v>-120021485000</v>
      </c>
      <c r="Z69" s="5">
        <v>-344495554000</v>
      </c>
    </row>
    <row r="70" spans="2:26" ht="15.5" x14ac:dyDescent="0.35">
      <c r="C70" t="s">
        <v>570</v>
      </c>
      <c r="Z70" s="5">
        <v>11485065000</v>
      </c>
    </row>
    <row r="71" spans="2:26" ht="15.5" x14ac:dyDescent="0.35">
      <c r="C71" t="s">
        <v>97</v>
      </c>
      <c r="D71" s="5">
        <v>72750938325</v>
      </c>
      <c r="E71" s="5">
        <v>-13090121552</v>
      </c>
      <c r="F71" s="5">
        <v>20976819552</v>
      </c>
      <c r="G71" s="5">
        <v>-9446597573</v>
      </c>
      <c r="I71" s="5">
        <v>71191038752</v>
      </c>
      <c r="J71" s="5">
        <v>-8132123747</v>
      </c>
      <c r="K71" s="5">
        <v>-51801610192</v>
      </c>
      <c r="L71" s="5">
        <v>-97329335486</v>
      </c>
      <c r="M71" s="5">
        <v>-1990454</v>
      </c>
      <c r="N71" s="5">
        <v>-5110016</v>
      </c>
      <c r="O71" s="5">
        <v>-7277027</v>
      </c>
      <c r="P71" s="5">
        <v>-8186633</v>
      </c>
      <c r="Q71" s="5">
        <v>-14871847</v>
      </c>
      <c r="R71" s="5">
        <v>-25717177</v>
      </c>
      <c r="S71" s="5">
        <v>-12591255</v>
      </c>
      <c r="T71" s="5">
        <v>-36409555</v>
      </c>
      <c r="U71" s="5">
        <v>39683249000</v>
      </c>
      <c r="V71" s="5">
        <v>-171033450000</v>
      </c>
      <c r="W71" s="5">
        <v>-223740802000</v>
      </c>
      <c r="X71" s="5">
        <v>241425774000</v>
      </c>
      <c r="Y71" s="5">
        <v>-120021485000</v>
      </c>
      <c r="Z71" s="5">
        <v>-333010489000</v>
      </c>
    </row>
    <row r="72" spans="2:26" ht="15.5" x14ac:dyDescent="0.35">
      <c r="C72" t="s">
        <v>98</v>
      </c>
      <c r="D72" s="5">
        <v>11099887</v>
      </c>
      <c r="I72" s="5">
        <v>11099887</v>
      </c>
      <c r="J72" s="5">
        <v>-545956825</v>
      </c>
      <c r="K72" s="5">
        <v>-116420596</v>
      </c>
      <c r="L72" s="5">
        <v>732851004</v>
      </c>
      <c r="M72" s="5">
        <v>858263</v>
      </c>
      <c r="N72" s="5">
        <v>-252658</v>
      </c>
      <c r="O72" s="5">
        <v>718436</v>
      </c>
      <c r="P72" s="5">
        <v>408174</v>
      </c>
      <c r="Q72" s="5">
        <v>-432974</v>
      </c>
      <c r="R72" s="5">
        <v>372426</v>
      </c>
      <c r="S72" s="5">
        <v>-108956</v>
      </c>
      <c r="U72" s="5">
        <v>23702270000</v>
      </c>
      <c r="V72" s="5">
        <v>-19853890000</v>
      </c>
      <c r="W72" s="5">
        <v>144000</v>
      </c>
    </row>
    <row r="73" spans="2:26" ht="15.5" x14ac:dyDescent="0.35">
      <c r="C73" t="s">
        <v>100</v>
      </c>
      <c r="D73" s="5">
        <v>72762038212</v>
      </c>
      <c r="E73" s="5">
        <v>-13090121552</v>
      </c>
      <c r="F73" s="5">
        <v>20976819552</v>
      </c>
      <c r="G73" s="5">
        <v>-9446597573</v>
      </c>
      <c r="I73" s="5">
        <v>71202138639</v>
      </c>
      <c r="J73" s="5">
        <v>-8678080572</v>
      </c>
      <c r="K73" s="5">
        <v>-51918030788</v>
      </c>
      <c r="L73" s="5">
        <v>-96596484482</v>
      </c>
      <c r="M73" s="5">
        <v>-1132191</v>
      </c>
      <c r="N73" s="5">
        <v>-5362674</v>
      </c>
      <c r="O73" s="5">
        <v>-6558591</v>
      </c>
      <c r="P73" s="5">
        <v>-7778459</v>
      </c>
      <c r="Q73" s="5">
        <v>-15304821</v>
      </c>
      <c r="R73" s="5">
        <v>-25344751</v>
      </c>
      <c r="S73" s="5">
        <v>-12700211</v>
      </c>
      <c r="T73" s="5">
        <v>-36409555</v>
      </c>
      <c r="U73" s="5">
        <v>63385519000</v>
      </c>
      <c r="V73" s="5">
        <v>-190887340000</v>
      </c>
      <c r="W73" s="5">
        <v>-223740658000</v>
      </c>
    </row>
    <row r="74" spans="2:26" ht="15.5" x14ac:dyDescent="0.35">
      <c r="C74" t="s">
        <v>101</v>
      </c>
      <c r="D74" s="5">
        <v>72750938325</v>
      </c>
      <c r="E74" s="5">
        <v>-13090121552</v>
      </c>
      <c r="F74" s="5">
        <v>20976819552</v>
      </c>
      <c r="G74" s="5">
        <v>-9446597573</v>
      </c>
      <c r="I74" s="5">
        <v>71191038752</v>
      </c>
      <c r="J74" s="5">
        <v>-8132123747</v>
      </c>
      <c r="K74" s="5">
        <v>-51801610192</v>
      </c>
      <c r="L74" s="5">
        <v>-97329335486</v>
      </c>
      <c r="M74" s="5">
        <v>-1990454</v>
      </c>
      <c r="N74" s="5">
        <v>-5110016</v>
      </c>
      <c r="O74" s="5">
        <v>-7277027</v>
      </c>
      <c r="P74" s="5">
        <v>-8186633</v>
      </c>
      <c r="Q74" s="5">
        <v>-14871847</v>
      </c>
      <c r="R74" s="5">
        <v>-25717177</v>
      </c>
      <c r="S74" s="5">
        <v>-12591255</v>
      </c>
      <c r="T74" s="5">
        <v>-36409555</v>
      </c>
      <c r="U74" s="5">
        <v>39683249000</v>
      </c>
      <c r="V74" s="5">
        <v>-171033450000</v>
      </c>
      <c r="W74" s="5">
        <v>-223740802000</v>
      </c>
      <c r="X74" s="5">
        <v>241425774000</v>
      </c>
      <c r="Y74" s="5">
        <v>-120021485000</v>
      </c>
      <c r="Z74" s="5">
        <v>-333010489000</v>
      </c>
    </row>
    <row r="75" spans="2:26" ht="15.5" x14ac:dyDescent="0.35">
      <c r="C75" t="s">
        <v>7</v>
      </c>
      <c r="D75" s="5">
        <v>72762038212</v>
      </c>
      <c r="E75" s="5">
        <v>-13090121552</v>
      </c>
      <c r="F75" s="5">
        <v>20976819552</v>
      </c>
      <c r="G75" s="5">
        <v>-9446597573</v>
      </c>
      <c r="I75" s="5">
        <v>71202138639</v>
      </c>
      <c r="J75" s="5">
        <v>-8678080572</v>
      </c>
      <c r="K75" s="5">
        <v>-51918030788</v>
      </c>
      <c r="L75" s="5">
        <v>-96596484482</v>
      </c>
      <c r="M75" s="5">
        <v>-1132190</v>
      </c>
      <c r="N75" s="5">
        <v>-5362674</v>
      </c>
      <c r="O75" s="5">
        <v>-6558591</v>
      </c>
      <c r="P75" s="5">
        <v>-7778459</v>
      </c>
      <c r="Q75" s="5">
        <v>-15304821</v>
      </c>
      <c r="R75" s="5">
        <v>-25344751</v>
      </c>
      <c r="S75" s="5">
        <v>-12700211</v>
      </c>
      <c r="T75" s="5">
        <v>-36409555</v>
      </c>
      <c r="U75" s="5">
        <v>63385519000</v>
      </c>
      <c r="V75" s="5">
        <v>-190887340000</v>
      </c>
      <c r="W75" s="5">
        <v>-223740658000</v>
      </c>
    </row>
    <row r="76" spans="2:26" ht="15.5" x14ac:dyDescent="0.35">
      <c r="C76" t="s">
        <v>102</v>
      </c>
      <c r="D76" s="5">
        <v>72750938325</v>
      </c>
      <c r="E76" s="5">
        <v>-13090121552</v>
      </c>
      <c r="F76" s="5">
        <v>20976819552</v>
      </c>
      <c r="G76" s="5">
        <v>-9446597573</v>
      </c>
      <c r="I76" s="5">
        <v>71191038752</v>
      </c>
      <c r="J76" s="5">
        <v>-8132123747</v>
      </c>
      <c r="K76" s="5">
        <v>-51801610192</v>
      </c>
      <c r="L76" s="5">
        <v>-97329335486</v>
      </c>
      <c r="M76" s="5">
        <v>-1990454</v>
      </c>
      <c r="N76" s="5">
        <v>-5110016</v>
      </c>
      <c r="O76" s="5">
        <v>-7277027</v>
      </c>
      <c r="P76" s="5">
        <v>-8186633</v>
      </c>
      <c r="Q76" s="5">
        <v>-14871847</v>
      </c>
      <c r="R76" s="5">
        <v>-25717177</v>
      </c>
      <c r="S76" s="5">
        <v>-12591255</v>
      </c>
      <c r="T76" s="5">
        <v>-36409555</v>
      </c>
      <c r="U76" s="5">
        <v>39683249000</v>
      </c>
      <c r="V76" s="5">
        <v>-171033450000</v>
      </c>
      <c r="W76" s="5">
        <v>-223740802000</v>
      </c>
      <c r="X76" s="5">
        <v>241425774000</v>
      </c>
      <c r="Y76" s="5">
        <v>-120021485000</v>
      </c>
      <c r="Z76" s="5">
        <v>-333010489000</v>
      </c>
    </row>
    <row r="77" spans="2:26" ht="15.5" x14ac:dyDescent="0.35">
      <c r="C77" t="s">
        <v>103</v>
      </c>
      <c r="D77" s="5">
        <v>72762038212</v>
      </c>
      <c r="E77" s="5">
        <v>-13090121552</v>
      </c>
      <c r="F77" s="5">
        <v>20976819552</v>
      </c>
      <c r="G77" s="5">
        <v>-9446597573</v>
      </c>
      <c r="I77" s="5">
        <v>71202138639</v>
      </c>
      <c r="J77" s="5">
        <v>-8678080572</v>
      </c>
      <c r="K77" s="5">
        <v>-51918030788</v>
      </c>
      <c r="L77" s="5">
        <v>-96596484482</v>
      </c>
      <c r="M77" s="5">
        <v>-1132190</v>
      </c>
      <c r="N77" s="5">
        <v>-5362674</v>
      </c>
      <c r="O77" s="5">
        <v>-6558591</v>
      </c>
      <c r="P77" s="5">
        <v>-7778459</v>
      </c>
      <c r="Q77" s="5">
        <v>-15304821</v>
      </c>
      <c r="R77" s="5">
        <v>-25344751</v>
      </c>
      <c r="S77" s="5">
        <v>-12700211</v>
      </c>
      <c r="T77" s="5">
        <v>-36409555</v>
      </c>
      <c r="U77" s="5">
        <v>63385519000</v>
      </c>
      <c r="V77" s="5">
        <v>-190887340000</v>
      </c>
      <c r="W77" s="5">
        <v>-223740658000</v>
      </c>
    </row>
    <row r="78" spans="2:26" ht="15.5" x14ac:dyDescent="0.35">
      <c r="C78" t="s">
        <v>104</v>
      </c>
      <c r="D78" s="5">
        <v>72762038212</v>
      </c>
      <c r="E78" s="5">
        <v>-13090121552</v>
      </c>
      <c r="F78" s="5">
        <v>20976819552</v>
      </c>
      <c r="G78" s="5">
        <v>-9446597573</v>
      </c>
      <c r="I78" s="5">
        <v>71202138639</v>
      </c>
      <c r="J78" s="5">
        <v>-8678080572</v>
      </c>
      <c r="K78" s="5">
        <v>-51918030788</v>
      </c>
      <c r="L78" s="5">
        <v>-96596484482</v>
      </c>
      <c r="M78" s="5">
        <v>-1132190</v>
      </c>
      <c r="N78" s="5">
        <v>-5362674</v>
      </c>
      <c r="O78" s="5">
        <v>-6558591</v>
      </c>
      <c r="P78" s="5">
        <v>-7778459</v>
      </c>
      <c r="Q78" s="5">
        <v>-15304821</v>
      </c>
      <c r="R78" s="5">
        <v>-25344751</v>
      </c>
      <c r="S78" s="5">
        <v>-12700211</v>
      </c>
      <c r="T78" s="5">
        <v>-36409555</v>
      </c>
      <c r="U78" s="5">
        <v>63385519000</v>
      </c>
      <c r="V78" s="5">
        <v>-190887340000</v>
      </c>
      <c r="W78" s="5">
        <v>-223740658000</v>
      </c>
    </row>
    <row r="80" spans="2:26" ht="15.5" x14ac:dyDescent="0.35">
      <c r="B80" t="s">
        <v>105</v>
      </c>
      <c r="C80" t="s">
        <v>106</v>
      </c>
    </row>
    <row r="81" spans="3:26" ht="15.5" x14ac:dyDescent="0.35">
      <c r="C81" t="s">
        <v>107</v>
      </c>
    </row>
    <row r="82" spans="3:26" ht="15.5" x14ac:dyDescent="0.35">
      <c r="C82" t="s">
        <v>19</v>
      </c>
      <c r="D82" s="5">
        <v>36540056927</v>
      </c>
      <c r="E82" s="5">
        <v>14843289538</v>
      </c>
      <c r="F82" s="5">
        <v>7259706244</v>
      </c>
      <c r="G82" s="5">
        <v>9293345828</v>
      </c>
      <c r="I82" s="5">
        <v>36540056927</v>
      </c>
      <c r="J82" s="5">
        <v>4820983584</v>
      </c>
      <c r="K82" s="5">
        <v>11401612090</v>
      </c>
      <c r="L82" s="5">
        <v>3778243165</v>
      </c>
      <c r="M82" s="5">
        <v>169903</v>
      </c>
      <c r="N82" s="5">
        <v>26037</v>
      </c>
      <c r="O82" s="5">
        <v>184634</v>
      </c>
      <c r="P82" s="5">
        <v>335559</v>
      </c>
      <c r="Q82" s="5">
        <v>792214</v>
      </c>
      <c r="R82" s="5">
        <v>3397272</v>
      </c>
      <c r="S82" s="5">
        <v>710238</v>
      </c>
      <c r="T82" s="5">
        <v>717127</v>
      </c>
      <c r="U82" s="5">
        <v>46635071000</v>
      </c>
      <c r="V82" s="5">
        <v>15282088000</v>
      </c>
      <c r="W82" s="5">
        <v>28463999000</v>
      </c>
      <c r="X82" s="5">
        <v>20831940000</v>
      </c>
      <c r="Y82" s="5">
        <v>13948831000</v>
      </c>
      <c r="Z82" s="5">
        <v>16555796000</v>
      </c>
    </row>
    <row r="83" spans="3:26" ht="15.5" x14ac:dyDescent="0.35">
      <c r="C83" t="s">
        <v>395</v>
      </c>
      <c r="U83" s="5">
        <v>2264440000</v>
      </c>
    </row>
    <row r="84" spans="3:26" ht="15.5" x14ac:dyDescent="0.35">
      <c r="C84" t="s">
        <v>108</v>
      </c>
      <c r="D84" s="5">
        <v>53286239117</v>
      </c>
      <c r="E84" s="5">
        <v>50433711431</v>
      </c>
      <c r="F84" s="5">
        <v>69016563555</v>
      </c>
      <c r="G84" s="5">
        <v>66253504533</v>
      </c>
      <c r="I84" s="5">
        <v>53286239117</v>
      </c>
      <c r="J84" s="5">
        <v>60553109874</v>
      </c>
      <c r="K84" s="5">
        <v>48975978611</v>
      </c>
      <c r="L84" s="5">
        <v>44721046024</v>
      </c>
      <c r="M84" s="5">
        <v>2441307</v>
      </c>
      <c r="N84" s="5">
        <v>1594141</v>
      </c>
      <c r="O84" s="5">
        <v>2600979</v>
      </c>
      <c r="P84" s="5">
        <v>2402945</v>
      </c>
      <c r="Q84" s="5">
        <v>2725472</v>
      </c>
      <c r="R84" s="5">
        <v>2960880</v>
      </c>
      <c r="S84" s="5">
        <v>4280449</v>
      </c>
      <c r="T84" s="5">
        <v>3822185</v>
      </c>
      <c r="U84" s="5">
        <v>104496703000</v>
      </c>
      <c r="V84" s="5">
        <v>62519148000</v>
      </c>
      <c r="W84" s="5">
        <v>55721690000</v>
      </c>
      <c r="X84" s="5">
        <v>47311697000</v>
      </c>
      <c r="Y84" s="5">
        <v>51459477000</v>
      </c>
      <c r="Z84" s="5">
        <v>83977826000</v>
      </c>
    </row>
    <row r="85" spans="3:26" ht="15.5" x14ac:dyDescent="0.35">
      <c r="C85" t="s">
        <v>110</v>
      </c>
    </row>
    <row r="86" spans="3:26" ht="15.5" x14ac:dyDescent="0.35">
      <c r="C86" t="s">
        <v>109</v>
      </c>
      <c r="D86" s="5">
        <v>75219124905</v>
      </c>
      <c r="E86" s="5">
        <v>76587356233</v>
      </c>
      <c r="F86" s="5">
        <v>74338689786</v>
      </c>
      <c r="G86" s="5">
        <v>67774039140</v>
      </c>
      <c r="I86" s="5">
        <v>75219124905</v>
      </c>
      <c r="J86" s="5">
        <v>68859328420</v>
      </c>
      <c r="K86" s="5">
        <v>61561188610</v>
      </c>
      <c r="L86" s="5">
        <v>51256893317</v>
      </c>
      <c r="M86" s="5">
        <v>1309959</v>
      </c>
      <c r="N86" s="5">
        <v>1316267</v>
      </c>
      <c r="O86" s="5">
        <v>1556747</v>
      </c>
      <c r="P86" s="5">
        <v>1291691</v>
      </c>
      <c r="Q86" s="5">
        <v>2668351</v>
      </c>
      <c r="R86" s="5">
        <v>1613271</v>
      </c>
      <c r="S86" s="5">
        <v>1293262</v>
      </c>
      <c r="T86" s="5">
        <v>699469</v>
      </c>
      <c r="U86" s="5">
        <v>26735245000</v>
      </c>
    </row>
    <row r="87" spans="3:26" ht="15.5" x14ac:dyDescent="0.35">
      <c r="C87" t="s">
        <v>111</v>
      </c>
      <c r="D87" s="5">
        <v>53286239117</v>
      </c>
      <c r="E87" s="5">
        <v>50433711431</v>
      </c>
      <c r="F87" s="5">
        <v>69016563555</v>
      </c>
      <c r="G87" s="5">
        <v>66253504533</v>
      </c>
      <c r="I87" s="5">
        <v>53286239117</v>
      </c>
      <c r="J87" s="5">
        <v>60553109874</v>
      </c>
      <c r="K87" s="5">
        <v>48975978611</v>
      </c>
      <c r="L87" s="5">
        <v>44721046024</v>
      </c>
      <c r="M87" s="5">
        <v>2441307</v>
      </c>
      <c r="N87" s="5">
        <v>1594141</v>
      </c>
      <c r="O87" s="5">
        <v>2600979</v>
      </c>
      <c r="P87" s="5">
        <v>2402945</v>
      </c>
      <c r="Q87" s="5">
        <v>2725472</v>
      </c>
      <c r="R87" s="5">
        <v>2960880</v>
      </c>
      <c r="S87" s="5">
        <v>4280449</v>
      </c>
      <c r="T87" s="5">
        <v>3822185</v>
      </c>
      <c r="U87" s="5">
        <v>104496703000</v>
      </c>
      <c r="V87" s="5">
        <v>62519148000</v>
      </c>
      <c r="W87" s="5">
        <v>55721690000</v>
      </c>
      <c r="X87" s="5">
        <v>47311697000</v>
      </c>
      <c r="Y87" s="5">
        <v>51459477000</v>
      </c>
      <c r="Z87" s="5">
        <v>83977826000</v>
      </c>
    </row>
    <row r="88" spans="3:26" ht="15.5" x14ac:dyDescent="0.35">
      <c r="C88" t="s">
        <v>112</v>
      </c>
      <c r="D88" s="5">
        <v>110893824579</v>
      </c>
      <c r="E88" s="5">
        <v>112883505074</v>
      </c>
      <c r="F88" s="5">
        <v>111462041396</v>
      </c>
      <c r="G88" s="5">
        <v>101304405448</v>
      </c>
      <c r="I88" s="5">
        <v>110893824579</v>
      </c>
      <c r="J88" s="5">
        <v>101139031903</v>
      </c>
      <c r="K88" s="5">
        <v>60487888853</v>
      </c>
      <c r="L88" s="5">
        <v>20809944889</v>
      </c>
      <c r="M88" s="5">
        <v>1743225</v>
      </c>
      <c r="N88" s="5">
        <v>290618</v>
      </c>
      <c r="O88" s="5">
        <v>150663</v>
      </c>
      <c r="P88" s="5">
        <v>135755</v>
      </c>
      <c r="Q88" s="5">
        <v>429296</v>
      </c>
      <c r="R88" s="5">
        <v>127131</v>
      </c>
      <c r="S88" s="5">
        <v>103749</v>
      </c>
      <c r="T88" s="5">
        <v>65058</v>
      </c>
      <c r="U88" s="5">
        <v>554586000</v>
      </c>
      <c r="V88" s="5">
        <v>321308000</v>
      </c>
      <c r="W88" s="5">
        <v>127804000</v>
      </c>
      <c r="X88" s="5">
        <v>84834000</v>
      </c>
      <c r="Y88" s="5">
        <v>518281000</v>
      </c>
      <c r="Z88" s="5">
        <v>224518000</v>
      </c>
    </row>
    <row r="89" spans="3:26" ht="15.5" x14ac:dyDescent="0.35">
      <c r="C89" t="s">
        <v>113</v>
      </c>
      <c r="D89" s="5">
        <v>110893824579</v>
      </c>
      <c r="E89" s="5">
        <v>112883505074</v>
      </c>
      <c r="F89" s="5">
        <v>111462041396</v>
      </c>
      <c r="G89" s="5">
        <v>101304405448</v>
      </c>
      <c r="I89" s="5">
        <v>110893824579</v>
      </c>
      <c r="J89" s="5">
        <v>101139031903</v>
      </c>
      <c r="K89" s="5">
        <v>60487888853</v>
      </c>
      <c r="L89" s="5">
        <v>20809944889</v>
      </c>
      <c r="M89" s="5">
        <v>1743225</v>
      </c>
      <c r="N89" s="5">
        <v>290618</v>
      </c>
      <c r="O89" s="5">
        <v>150663</v>
      </c>
      <c r="P89" s="5">
        <v>135755</v>
      </c>
      <c r="Q89" s="5">
        <v>429296</v>
      </c>
      <c r="R89" s="5">
        <v>127131</v>
      </c>
      <c r="S89" s="5">
        <v>103749</v>
      </c>
      <c r="T89" s="5">
        <v>65058</v>
      </c>
      <c r="U89" s="5">
        <v>554586000</v>
      </c>
      <c r="V89" s="5">
        <v>321308000</v>
      </c>
      <c r="W89" s="5">
        <v>127804000</v>
      </c>
      <c r="X89" s="5">
        <v>84834000</v>
      </c>
      <c r="Y89" s="5">
        <v>518281000</v>
      </c>
      <c r="Z89" s="5">
        <v>224518000</v>
      </c>
    </row>
    <row r="90" spans="3:26" ht="15.5" x14ac:dyDescent="0.35">
      <c r="C90" t="s">
        <v>114</v>
      </c>
      <c r="D90" s="5">
        <v>6272780545</v>
      </c>
      <c r="E90" s="5">
        <v>44714829332</v>
      </c>
      <c r="F90" s="5">
        <v>49618492935</v>
      </c>
      <c r="G90" s="5">
        <v>50246770535</v>
      </c>
      <c r="I90" s="5">
        <v>6272780545</v>
      </c>
      <c r="J90" s="5">
        <v>50464852173</v>
      </c>
      <c r="K90" s="5">
        <v>52634413520</v>
      </c>
      <c r="L90" s="5">
        <v>64273593425</v>
      </c>
      <c r="M90" s="5">
        <v>4625132</v>
      </c>
      <c r="N90" s="5">
        <v>6018268</v>
      </c>
      <c r="O90" s="5">
        <v>7941757</v>
      </c>
      <c r="P90" s="5">
        <v>10553323</v>
      </c>
      <c r="Q90" s="5">
        <v>15537661</v>
      </c>
      <c r="R90" s="5">
        <v>19091352</v>
      </c>
      <c r="S90" s="5">
        <v>14510171</v>
      </c>
      <c r="T90" s="5">
        <v>20082430</v>
      </c>
      <c r="U90" s="5">
        <v>424209545000</v>
      </c>
      <c r="V90" s="5">
        <v>300495803000</v>
      </c>
      <c r="W90" s="5">
        <v>189374561000</v>
      </c>
      <c r="X90" s="5">
        <v>117242958000</v>
      </c>
      <c r="Y90" s="5">
        <v>105178167000</v>
      </c>
      <c r="Z90" s="5">
        <v>189563006000</v>
      </c>
    </row>
    <row r="91" spans="3:26" ht="15.5" x14ac:dyDescent="0.35">
      <c r="C91" t="s">
        <v>93</v>
      </c>
      <c r="L91" s="5">
        <v>831789302900</v>
      </c>
      <c r="M91" s="5">
        <v>27045236</v>
      </c>
      <c r="N91" s="5">
        <v>27045236</v>
      </c>
      <c r="O91" s="5">
        <v>27045236</v>
      </c>
      <c r="P91" s="5">
        <v>27045236</v>
      </c>
      <c r="Q91" s="5">
        <v>27045236</v>
      </c>
      <c r="R91" s="5">
        <v>27045236</v>
      </c>
      <c r="S91" s="5">
        <v>27045236</v>
      </c>
      <c r="T91" s="5">
        <v>27045236</v>
      </c>
      <c r="U91" s="5">
        <v>1169620960000</v>
      </c>
      <c r="V91" s="5">
        <v>1647464023000</v>
      </c>
      <c r="W91" s="5">
        <v>744618010000</v>
      </c>
      <c r="X91" s="5">
        <v>744617866000</v>
      </c>
      <c r="Y91" s="5">
        <v>1781993777000</v>
      </c>
      <c r="Z91" s="5">
        <v>1781996074000</v>
      </c>
    </row>
    <row r="92" spans="3:26" ht="15.5" x14ac:dyDescent="0.35">
      <c r="C92" t="s">
        <v>115</v>
      </c>
      <c r="D92" s="5">
        <v>207850488124</v>
      </c>
      <c r="E92" s="5">
        <v>226553125188</v>
      </c>
      <c r="F92" s="5">
        <v>243593891823</v>
      </c>
      <c r="G92" s="5">
        <v>232551718429</v>
      </c>
      <c r="I92" s="5">
        <v>207850488124</v>
      </c>
      <c r="J92" s="5">
        <v>217373805479</v>
      </c>
      <c r="K92" s="5">
        <v>174182198896</v>
      </c>
      <c r="L92" s="5">
        <v>135202707152</v>
      </c>
      <c r="M92" s="5">
        <v>9077761</v>
      </c>
      <c r="N92" s="5">
        <v>8012500</v>
      </c>
      <c r="O92" s="5">
        <v>10935507</v>
      </c>
      <c r="P92" s="5">
        <v>13514505</v>
      </c>
      <c r="Q92" s="5">
        <v>20198775</v>
      </c>
      <c r="R92" s="5">
        <v>27866276</v>
      </c>
      <c r="S92" s="5">
        <v>22091948</v>
      </c>
      <c r="T92" s="5">
        <v>29249998</v>
      </c>
      <c r="U92" s="5">
        <v>628813351000</v>
      </c>
      <c r="V92" s="5">
        <v>392895040000</v>
      </c>
      <c r="W92" s="5">
        <v>298332010000</v>
      </c>
      <c r="X92" s="5">
        <v>197513887000</v>
      </c>
      <c r="Y92" s="5">
        <v>185541892000</v>
      </c>
      <c r="Z92" s="5">
        <v>325336096000</v>
      </c>
    </row>
    <row r="93" spans="3:26" ht="15.5" x14ac:dyDescent="0.35">
      <c r="C93" t="s">
        <v>116</v>
      </c>
    </row>
    <row r="94" spans="3:26" ht="15.5" x14ac:dyDescent="0.35">
      <c r="C94" t="s">
        <v>317</v>
      </c>
      <c r="N94" s="5">
        <v>1377306</v>
      </c>
      <c r="O94" s="5">
        <v>1790860</v>
      </c>
      <c r="P94" s="5">
        <v>1301315</v>
      </c>
      <c r="Q94" s="5">
        <v>685985</v>
      </c>
      <c r="R94" s="5">
        <v>416181</v>
      </c>
      <c r="S94" s="5">
        <v>408810</v>
      </c>
      <c r="T94" s="5">
        <v>1619384</v>
      </c>
      <c r="U94" s="5">
        <v>3745900000</v>
      </c>
      <c r="V94" s="5">
        <v>1817287000</v>
      </c>
      <c r="W94" s="5">
        <v>3174449000</v>
      </c>
      <c r="X94" s="5">
        <v>5618352000</v>
      </c>
      <c r="Y94" s="5">
        <v>4651019000</v>
      </c>
      <c r="Z94" s="5">
        <v>8349374000</v>
      </c>
    </row>
    <row r="95" spans="3:26" ht="15.5" x14ac:dyDescent="0.35">
      <c r="C95" t="s">
        <v>348</v>
      </c>
      <c r="Z95" s="5">
        <v>60128540000</v>
      </c>
    </row>
    <row r="96" spans="3:26" ht="15.5" x14ac:dyDescent="0.35">
      <c r="C96" t="s">
        <v>123</v>
      </c>
      <c r="D96" s="5">
        <v>289131994878</v>
      </c>
      <c r="E96" s="5">
        <v>857393038561</v>
      </c>
      <c r="F96" s="5">
        <v>858853578596</v>
      </c>
      <c r="G96" s="5">
        <v>856473171927</v>
      </c>
      <c r="I96" s="5">
        <v>289131994878</v>
      </c>
      <c r="J96" s="5">
        <v>857751792942</v>
      </c>
      <c r="K96" s="5">
        <v>905385902793</v>
      </c>
      <c r="L96" s="5">
        <v>920195824049</v>
      </c>
      <c r="M96" s="5">
        <v>64664504</v>
      </c>
      <c r="N96" s="5">
        <v>65937629</v>
      </c>
      <c r="O96" s="5">
        <v>67388395</v>
      </c>
      <c r="P96" s="5">
        <v>68526281</v>
      </c>
      <c r="Q96" s="5">
        <v>72667890</v>
      </c>
      <c r="R96" s="5">
        <v>83029189</v>
      </c>
      <c r="S96" s="5">
        <v>107194817</v>
      </c>
      <c r="T96" s="5">
        <v>114367249</v>
      </c>
      <c r="U96" s="5">
        <v>1701957201000</v>
      </c>
      <c r="V96" s="5">
        <v>1403820236000</v>
      </c>
      <c r="W96" s="5">
        <v>1139366938000</v>
      </c>
      <c r="X96" s="5">
        <v>1196201884000</v>
      </c>
      <c r="Y96" s="5">
        <v>1204028284000</v>
      </c>
      <c r="Z96" s="5">
        <v>1284509455000</v>
      </c>
    </row>
    <row r="97" spans="3:26" ht="15.5" x14ac:dyDescent="0.35">
      <c r="C97" t="s">
        <v>398</v>
      </c>
      <c r="D97" s="5">
        <v>616086030083</v>
      </c>
      <c r="E97" s="5">
        <v>49669203474</v>
      </c>
      <c r="F97" s="5">
        <v>41115373174</v>
      </c>
      <c r="G97" s="5">
        <v>34389819205</v>
      </c>
      <c r="I97" s="5">
        <v>616086030083</v>
      </c>
      <c r="J97" s="5">
        <v>34773832636</v>
      </c>
    </row>
    <row r="98" spans="3:26" ht="15.5" x14ac:dyDescent="0.35">
      <c r="C98" t="s">
        <v>118</v>
      </c>
      <c r="Y98" s="5">
        <v>64607974000</v>
      </c>
      <c r="Z98" s="5">
        <v>42469279000</v>
      </c>
    </row>
    <row r="99" spans="3:26" ht="15.5" x14ac:dyDescent="0.35">
      <c r="C99" t="s">
        <v>125</v>
      </c>
      <c r="D99" s="5">
        <v>918539778157</v>
      </c>
      <c r="E99" s="5">
        <v>918594101421</v>
      </c>
      <c r="F99" s="5">
        <v>910266600100</v>
      </c>
      <c r="G99" s="5">
        <v>902483311956</v>
      </c>
      <c r="I99" s="5">
        <v>918539778157</v>
      </c>
      <c r="J99" s="5">
        <v>902958439420</v>
      </c>
      <c r="K99" s="5">
        <v>917353523284</v>
      </c>
      <c r="L99" s="5">
        <v>994281218820</v>
      </c>
      <c r="M99" s="5">
        <v>69626935</v>
      </c>
      <c r="N99" s="5">
        <v>72172706</v>
      </c>
      <c r="O99" s="5">
        <v>74097397</v>
      </c>
      <c r="P99" s="5">
        <v>74809383</v>
      </c>
      <c r="Q99" s="5">
        <v>78261067</v>
      </c>
      <c r="R99" s="5">
        <v>88291257</v>
      </c>
      <c r="S99" s="5">
        <v>108159822</v>
      </c>
      <c r="T99" s="5">
        <v>116580404</v>
      </c>
      <c r="U99" s="5">
        <v>1716219235000</v>
      </c>
      <c r="V99" s="5">
        <v>1416918795000</v>
      </c>
      <c r="W99" s="5">
        <v>1154538704000</v>
      </c>
      <c r="X99" s="5">
        <v>1230719679000</v>
      </c>
      <c r="Y99" s="5">
        <v>1275514074000</v>
      </c>
      <c r="Z99" s="5">
        <v>1398905255000</v>
      </c>
    </row>
    <row r="100" spans="3:26" ht="15.5" x14ac:dyDescent="0.35">
      <c r="C100" t="s">
        <v>126</v>
      </c>
      <c r="D100" s="5">
        <v>1126390266281</v>
      </c>
      <c r="E100" s="5">
        <v>1145147226609</v>
      </c>
      <c r="F100" s="5">
        <v>1153860491923</v>
      </c>
      <c r="G100" s="5">
        <v>1135035030385</v>
      </c>
      <c r="I100" s="5">
        <v>1126390266281</v>
      </c>
      <c r="J100" s="5">
        <v>1120332244899</v>
      </c>
      <c r="K100" s="5">
        <v>1091535722180</v>
      </c>
      <c r="L100" s="5">
        <v>1129483925972</v>
      </c>
      <c r="M100" s="5">
        <v>78704696</v>
      </c>
      <c r="N100" s="5">
        <v>80185206</v>
      </c>
      <c r="O100" s="5">
        <v>85032904</v>
      </c>
      <c r="P100" s="5">
        <v>88323888</v>
      </c>
      <c r="Q100" s="5">
        <v>98459842</v>
      </c>
      <c r="R100" s="5">
        <v>116157533</v>
      </c>
      <c r="S100" s="5">
        <v>130251770</v>
      </c>
      <c r="T100" s="5">
        <v>145830402</v>
      </c>
      <c r="U100" s="5">
        <v>2345032586000</v>
      </c>
      <c r="V100" s="5">
        <v>1809813835000</v>
      </c>
      <c r="W100" s="5">
        <v>1452870714000</v>
      </c>
      <c r="X100" s="5">
        <v>1428233566000</v>
      </c>
      <c r="Y100" s="5">
        <v>1461055966000</v>
      </c>
      <c r="Z100" s="5">
        <v>1724241351000</v>
      </c>
    </row>
    <row r="101" spans="3:26" ht="15.5" x14ac:dyDescent="0.35">
      <c r="C101" t="s">
        <v>127</v>
      </c>
    </row>
    <row r="102" spans="3:26" ht="15.5" x14ac:dyDescent="0.35">
      <c r="C102" t="s">
        <v>128</v>
      </c>
    </row>
    <row r="103" spans="3:26" ht="15.5" x14ac:dyDescent="0.35">
      <c r="C103" t="s">
        <v>129</v>
      </c>
      <c r="D103" s="5">
        <v>422783944325</v>
      </c>
      <c r="E103" s="5">
        <v>498959286212</v>
      </c>
      <c r="F103" s="5">
        <v>509594848277</v>
      </c>
      <c r="G103" s="5">
        <v>503327935606</v>
      </c>
      <c r="I103" s="5">
        <v>422783944325</v>
      </c>
      <c r="J103" s="5">
        <v>493621615287</v>
      </c>
      <c r="K103" s="5">
        <v>473717406729</v>
      </c>
      <c r="L103" s="5">
        <v>1795164627629</v>
      </c>
      <c r="M103" s="5">
        <v>118753043</v>
      </c>
      <c r="N103" s="5">
        <v>139375182</v>
      </c>
      <c r="O103" s="5">
        <v>113975854</v>
      </c>
      <c r="P103" s="5">
        <v>110798541</v>
      </c>
      <c r="Q103" s="5">
        <v>109578487</v>
      </c>
      <c r="R103" s="5">
        <v>88777553</v>
      </c>
      <c r="S103" s="5">
        <v>75179215</v>
      </c>
      <c r="T103" s="5">
        <v>71365284</v>
      </c>
      <c r="U103" s="5">
        <v>932372686000</v>
      </c>
      <c r="V103" s="5">
        <v>498084668000</v>
      </c>
      <c r="W103" s="5">
        <v>290767961000</v>
      </c>
      <c r="X103" s="5">
        <v>324297485000</v>
      </c>
      <c r="Y103" s="5">
        <v>284958817000</v>
      </c>
      <c r="Z103" s="5">
        <v>694511785000</v>
      </c>
    </row>
    <row r="104" spans="3:26" ht="15.5" x14ac:dyDescent="0.35">
      <c r="C104" t="s">
        <v>134</v>
      </c>
      <c r="D104" s="5">
        <v>142647000000</v>
      </c>
      <c r="E104" s="5">
        <v>141780000000</v>
      </c>
      <c r="F104" s="5">
        <v>137980500000</v>
      </c>
      <c r="G104" s="5">
        <v>140998000000</v>
      </c>
      <c r="I104" s="5">
        <v>142647000000</v>
      </c>
      <c r="J104" s="5">
        <v>137377000000</v>
      </c>
      <c r="K104" s="5">
        <v>131036000000</v>
      </c>
      <c r="L104" s="5">
        <v>86520500000</v>
      </c>
      <c r="M104" s="5">
        <v>16500000</v>
      </c>
      <c r="N104" s="5">
        <v>16500000</v>
      </c>
      <c r="O104" s="5">
        <v>63108000</v>
      </c>
      <c r="P104" s="5">
        <v>61108000</v>
      </c>
      <c r="Q104" s="5">
        <v>57608000</v>
      </c>
      <c r="R104" s="5">
        <v>56608000</v>
      </c>
      <c r="S104" s="5">
        <v>35000000</v>
      </c>
      <c r="T104" s="5">
        <v>30000000</v>
      </c>
      <c r="U104" s="5">
        <v>365670000000</v>
      </c>
      <c r="X104" s="5">
        <v>124225285000</v>
      </c>
      <c r="Y104" s="5">
        <v>128925377000</v>
      </c>
      <c r="Z104" s="5">
        <v>147740585000</v>
      </c>
    </row>
    <row r="105" spans="3:26" ht="15.5" x14ac:dyDescent="0.35">
      <c r="C105" t="s">
        <v>130</v>
      </c>
    </row>
    <row r="106" spans="3:26" ht="15.5" x14ac:dyDescent="0.35">
      <c r="C106" t="s">
        <v>131</v>
      </c>
      <c r="D106" s="5">
        <v>12864112877</v>
      </c>
      <c r="E106" s="5">
        <v>65510359380</v>
      </c>
      <c r="F106" s="5">
        <v>70422303211</v>
      </c>
      <c r="G106" s="5">
        <v>70402075182</v>
      </c>
      <c r="I106" s="5">
        <v>12864112877</v>
      </c>
      <c r="J106" s="5">
        <v>68170168439</v>
      </c>
      <c r="K106" s="5">
        <v>68554994383</v>
      </c>
      <c r="L106" s="5">
        <v>104602605946</v>
      </c>
      <c r="M106" s="5">
        <v>7175847</v>
      </c>
      <c r="N106" s="5">
        <v>7320480</v>
      </c>
      <c r="O106" s="5">
        <v>7786288</v>
      </c>
      <c r="P106" s="5">
        <v>8998497</v>
      </c>
      <c r="Q106" s="5">
        <v>9046474</v>
      </c>
      <c r="R106" s="5">
        <v>17548496</v>
      </c>
      <c r="S106" s="5">
        <v>34204856</v>
      </c>
      <c r="T106" s="5">
        <v>29668394</v>
      </c>
      <c r="U106" s="5">
        <v>433572041000</v>
      </c>
      <c r="V106" s="5">
        <v>302011094000</v>
      </c>
      <c r="W106" s="5">
        <v>134852968000</v>
      </c>
      <c r="X106" s="5">
        <v>34694786000</v>
      </c>
      <c r="Y106" s="5">
        <v>92842464000</v>
      </c>
      <c r="Z106" s="5">
        <v>185222248000</v>
      </c>
    </row>
    <row r="107" spans="3:26" ht="15.5" x14ac:dyDescent="0.35">
      <c r="C107" t="s">
        <v>321</v>
      </c>
    </row>
    <row r="108" spans="3:26" ht="15.5" x14ac:dyDescent="0.35">
      <c r="C108" t="s">
        <v>322</v>
      </c>
    </row>
    <row r="109" spans="3:26" ht="15.5" x14ac:dyDescent="0.35">
      <c r="C109" t="s">
        <v>1277</v>
      </c>
      <c r="R109" s="5">
        <v>133352</v>
      </c>
      <c r="S109" s="5">
        <v>133352</v>
      </c>
      <c r="T109" s="5">
        <v>1483352</v>
      </c>
      <c r="U109" s="5">
        <v>59523182000</v>
      </c>
      <c r="V109" s="5">
        <v>59937656000</v>
      </c>
      <c r="W109" s="5">
        <v>66984761000</v>
      </c>
      <c r="X109" s="5">
        <v>83057761000</v>
      </c>
    </row>
    <row r="110" spans="3:26" ht="15.5" x14ac:dyDescent="0.35">
      <c r="C110" t="s">
        <v>133</v>
      </c>
      <c r="D110" s="5">
        <v>624944819</v>
      </c>
      <c r="E110" s="5">
        <v>301342536</v>
      </c>
      <c r="F110" s="5">
        <v>981770785</v>
      </c>
      <c r="G110" s="5">
        <v>2161448507</v>
      </c>
      <c r="I110" s="5">
        <v>624944819</v>
      </c>
      <c r="J110" s="5">
        <v>373193108</v>
      </c>
      <c r="K110" s="5">
        <v>660311452</v>
      </c>
      <c r="L110" s="5">
        <v>1735153107</v>
      </c>
      <c r="M110" s="5">
        <v>92352</v>
      </c>
      <c r="N110" s="5">
        <v>149765</v>
      </c>
      <c r="O110" s="5">
        <v>237374</v>
      </c>
      <c r="P110" s="5">
        <v>242446</v>
      </c>
      <c r="Q110" s="5">
        <v>211223</v>
      </c>
      <c r="R110" s="5">
        <v>79381</v>
      </c>
      <c r="S110" s="5">
        <v>133938</v>
      </c>
      <c r="T110" s="5">
        <v>156173</v>
      </c>
      <c r="U110" s="5">
        <v>3640374000</v>
      </c>
      <c r="V110" s="5">
        <v>2719965000</v>
      </c>
      <c r="W110" s="5">
        <v>2553125000</v>
      </c>
      <c r="X110" s="5">
        <v>4265133000</v>
      </c>
      <c r="Y110" s="5">
        <v>168970000</v>
      </c>
      <c r="Z110" s="5">
        <v>259699000</v>
      </c>
    </row>
    <row r="111" spans="3:26" ht="15.5" x14ac:dyDescent="0.35">
      <c r="C111" t="s">
        <v>132</v>
      </c>
      <c r="D111" s="5">
        <v>4529590334</v>
      </c>
      <c r="E111" s="5">
        <v>39597157637</v>
      </c>
      <c r="F111" s="5">
        <v>47708294292</v>
      </c>
      <c r="G111" s="5">
        <v>47791212891</v>
      </c>
      <c r="I111" s="5">
        <v>4529590334</v>
      </c>
      <c r="J111" s="5">
        <v>43913389984</v>
      </c>
      <c r="K111" s="5">
        <v>43222710176</v>
      </c>
      <c r="L111" s="5">
        <v>35723542976</v>
      </c>
      <c r="M111" s="5">
        <v>365982</v>
      </c>
      <c r="N111" s="5">
        <v>546703</v>
      </c>
      <c r="O111" s="5">
        <v>1045834</v>
      </c>
      <c r="P111" s="5">
        <v>1692856</v>
      </c>
      <c r="Q111" s="5">
        <v>2236979</v>
      </c>
      <c r="R111" s="5">
        <v>3693172</v>
      </c>
      <c r="S111" s="5">
        <v>1749819</v>
      </c>
      <c r="T111" s="5">
        <v>1637242</v>
      </c>
      <c r="U111" s="5">
        <v>30757027000</v>
      </c>
      <c r="V111" s="5">
        <v>21186492000</v>
      </c>
      <c r="W111" s="5">
        <v>22880247000</v>
      </c>
      <c r="X111" s="5">
        <v>21582047000</v>
      </c>
      <c r="Y111" s="5">
        <v>16159480000</v>
      </c>
      <c r="Z111" s="5">
        <v>30696300000</v>
      </c>
    </row>
    <row r="112" spans="3:26" ht="15.5" x14ac:dyDescent="0.35">
      <c r="C112" t="s">
        <v>135</v>
      </c>
    </row>
    <row r="113" spans="3:26" ht="15.5" x14ac:dyDescent="0.35">
      <c r="C113" t="s">
        <v>136</v>
      </c>
      <c r="Y113" s="5">
        <v>307200000000</v>
      </c>
    </row>
    <row r="114" spans="3:26" ht="15.5" x14ac:dyDescent="0.35">
      <c r="C114" t="s">
        <v>324</v>
      </c>
      <c r="P114" s="5">
        <v>2020594</v>
      </c>
      <c r="Q114" s="5">
        <v>4541617</v>
      </c>
      <c r="R114" s="5">
        <v>5527906</v>
      </c>
      <c r="S114" s="5">
        <v>5630160</v>
      </c>
      <c r="T114" s="5">
        <v>6860229</v>
      </c>
      <c r="U114" s="5">
        <v>92166054000</v>
      </c>
      <c r="V114" s="5">
        <v>164503092000</v>
      </c>
      <c r="W114" s="5">
        <v>164659317000</v>
      </c>
    </row>
    <row r="115" spans="3:26" ht="15.5" x14ac:dyDescent="0.35">
      <c r="C115" t="s">
        <v>870</v>
      </c>
      <c r="W115" s="5">
        <v>86382000</v>
      </c>
      <c r="X115" s="5">
        <v>305574000</v>
      </c>
    </row>
    <row r="116" spans="3:26" ht="15.5" x14ac:dyDescent="0.35">
      <c r="C116" t="s">
        <v>1278</v>
      </c>
      <c r="L116" s="5">
        <v>214389090885</v>
      </c>
      <c r="M116" s="5">
        <v>20743628</v>
      </c>
    </row>
    <row r="117" spans="3:26" ht="15.5" x14ac:dyDescent="0.35">
      <c r="C117" t="s">
        <v>137</v>
      </c>
      <c r="L117" s="5">
        <v>355000000000</v>
      </c>
      <c r="M117" s="5">
        <v>24879100</v>
      </c>
      <c r="N117" s="5">
        <v>45359701</v>
      </c>
      <c r="O117" s="5">
        <v>20560267</v>
      </c>
      <c r="P117" s="5">
        <v>20896852</v>
      </c>
      <c r="Q117" s="5">
        <v>22439224</v>
      </c>
      <c r="R117" s="5">
        <v>876927</v>
      </c>
      <c r="S117" s="5">
        <v>882877</v>
      </c>
      <c r="T117" s="5">
        <v>792078</v>
      </c>
      <c r="U117" s="5">
        <v>8522180000</v>
      </c>
      <c r="V117" s="5">
        <v>8510464000</v>
      </c>
      <c r="W117" s="5">
        <v>10877359000</v>
      </c>
      <c r="X117" s="5">
        <v>288303000</v>
      </c>
      <c r="Y117" s="5">
        <v>4000000000</v>
      </c>
      <c r="Z117" s="5">
        <v>311236003000</v>
      </c>
    </row>
    <row r="118" spans="3:26" ht="15.5" x14ac:dyDescent="0.35">
      <c r="C118" t="s">
        <v>138</v>
      </c>
      <c r="D118" s="5">
        <v>510522337148</v>
      </c>
      <c r="E118" s="5">
        <v>525865993801</v>
      </c>
      <c r="F118" s="5">
        <v>510853575498</v>
      </c>
      <c r="G118" s="5">
        <v>519271846183</v>
      </c>
      <c r="I118" s="5">
        <v>510522337148</v>
      </c>
      <c r="J118" s="5">
        <v>504828783443</v>
      </c>
      <c r="K118" s="5">
        <v>487258388710</v>
      </c>
      <c r="L118" s="5">
        <v>716677882324</v>
      </c>
      <c r="M118" s="5">
        <v>53079647</v>
      </c>
      <c r="N118" s="5">
        <v>32805827</v>
      </c>
      <c r="O118" s="5">
        <v>57690179</v>
      </c>
      <c r="P118" s="5">
        <v>57599885</v>
      </c>
      <c r="Q118" s="5">
        <v>61177434</v>
      </c>
      <c r="R118" s="5">
        <v>84371238</v>
      </c>
      <c r="S118" s="5">
        <v>86719063</v>
      </c>
      <c r="T118" s="5">
        <v>96167557</v>
      </c>
      <c r="U118" s="5">
        <v>1085742263000</v>
      </c>
      <c r="V118" s="5">
        <v>1090262883000</v>
      </c>
      <c r="W118" s="5">
        <v>1058680253000</v>
      </c>
      <c r="X118" s="5">
        <v>892032043000</v>
      </c>
      <c r="Y118" s="5">
        <v>1139374635000</v>
      </c>
      <c r="Z118" s="5">
        <v>917260663000</v>
      </c>
    </row>
    <row r="119" spans="3:26" ht="15.5" x14ac:dyDescent="0.35">
      <c r="C119" t="s">
        <v>139</v>
      </c>
      <c r="D119" s="5">
        <v>510522337148</v>
      </c>
      <c r="E119" s="5">
        <v>525865993801</v>
      </c>
      <c r="F119" s="5">
        <v>510853575498</v>
      </c>
      <c r="G119" s="5">
        <v>519271846183</v>
      </c>
      <c r="I119" s="5">
        <v>510522337148</v>
      </c>
      <c r="J119" s="5">
        <v>504828783443</v>
      </c>
      <c r="K119" s="5">
        <v>487258388710</v>
      </c>
      <c r="L119" s="5">
        <v>716677882324</v>
      </c>
      <c r="M119" s="5">
        <v>53079647</v>
      </c>
      <c r="N119" s="5">
        <v>32805827</v>
      </c>
      <c r="O119" s="5">
        <v>57690179</v>
      </c>
      <c r="P119" s="5">
        <v>57599885</v>
      </c>
      <c r="Q119" s="5">
        <v>61177434</v>
      </c>
      <c r="R119" s="5">
        <v>84371238</v>
      </c>
      <c r="S119" s="5">
        <v>86719063</v>
      </c>
      <c r="T119" s="5">
        <v>96167557</v>
      </c>
      <c r="U119" s="5">
        <v>1085742263000</v>
      </c>
      <c r="V119" s="5">
        <v>1090262883000</v>
      </c>
      <c r="W119" s="5">
        <v>1058680253000</v>
      </c>
      <c r="X119" s="5">
        <v>892032043000</v>
      </c>
      <c r="Y119" s="5">
        <v>1139374635000</v>
      </c>
      <c r="Z119" s="5">
        <v>917260663000</v>
      </c>
    </row>
    <row r="120" spans="3:26" ht="15.5" x14ac:dyDescent="0.35">
      <c r="C120" t="s">
        <v>327</v>
      </c>
    </row>
    <row r="121" spans="3:26" ht="15.5" x14ac:dyDescent="0.35">
      <c r="C121" t="s">
        <v>328</v>
      </c>
      <c r="L121" s="5">
        <v>214389090885</v>
      </c>
      <c r="M121" s="5">
        <v>20743628</v>
      </c>
      <c r="P121" s="5">
        <v>2137913</v>
      </c>
      <c r="Q121" s="5">
        <v>4893574</v>
      </c>
      <c r="R121" s="5">
        <v>6114501</v>
      </c>
      <c r="S121" s="5">
        <v>6451393</v>
      </c>
      <c r="T121" s="5">
        <v>7921569</v>
      </c>
      <c r="U121" s="5">
        <v>109900326000</v>
      </c>
      <c r="V121" s="5">
        <v>179500610000</v>
      </c>
      <c r="W121" s="5">
        <v>180957057000</v>
      </c>
      <c r="X121" s="5">
        <v>305574000</v>
      </c>
      <c r="Y121" s="5">
        <v>307200000000</v>
      </c>
    </row>
    <row r="122" spans="3:26" ht="15.5" x14ac:dyDescent="0.35">
      <c r="C122" t="s">
        <v>326</v>
      </c>
      <c r="S122" s="5">
        <v>1290570</v>
      </c>
      <c r="T122" s="5">
        <v>1427584</v>
      </c>
      <c r="U122" s="5">
        <v>493729673000</v>
      </c>
      <c r="V122" s="5">
        <v>39057614000</v>
      </c>
      <c r="W122" s="5">
        <v>45936830000</v>
      </c>
      <c r="X122" s="5">
        <v>49123057000</v>
      </c>
      <c r="Y122" s="5">
        <v>46659176000</v>
      </c>
      <c r="Z122" s="5">
        <v>72500000000</v>
      </c>
    </row>
    <row r="123" spans="3:26" ht="15.5" x14ac:dyDescent="0.35">
      <c r="C123" t="s">
        <v>654</v>
      </c>
      <c r="O123" s="5">
        <v>24331666</v>
      </c>
      <c r="P123" s="5">
        <v>21652348</v>
      </c>
      <c r="Q123" s="5">
        <v>21872259</v>
      </c>
      <c r="R123" s="5">
        <v>43099324</v>
      </c>
      <c r="S123" s="5">
        <v>43053427</v>
      </c>
      <c r="T123" s="5">
        <v>46592790</v>
      </c>
      <c r="U123" s="5">
        <v>302445657000</v>
      </c>
      <c r="V123" s="5">
        <v>446532952000</v>
      </c>
      <c r="W123" s="5">
        <v>403972948000</v>
      </c>
      <c r="X123" s="5">
        <v>365581711000</v>
      </c>
    </row>
    <row r="124" spans="3:26" ht="15.5" x14ac:dyDescent="0.35">
      <c r="C124" t="s">
        <v>1279</v>
      </c>
      <c r="D124" s="5">
        <v>498200825252</v>
      </c>
      <c r="E124" s="5">
        <v>492840736247</v>
      </c>
      <c r="F124" s="5">
        <v>477363755373</v>
      </c>
      <c r="G124" s="5">
        <v>485484047409</v>
      </c>
      <c r="I124" s="5">
        <v>498200825252</v>
      </c>
      <c r="J124" s="5">
        <v>470756595388</v>
      </c>
      <c r="K124" s="5">
        <v>450506899891</v>
      </c>
      <c r="L124" s="5">
        <v>463204407731</v>
      </c>
      <c r="M124" s="5">
        <v>28890625</v>
      </c>
      <c r="N124" s="5">
        <v>28346375</v>
      </c>
      <c r="O124" s="5">
        <v>27812377</v>
      </c>
      <c r="P124" s="5">
        <v>27288439</v>
      </c>
      <c r="Q124" s="5">
        <v>26774371</v>
      </c>
      <c r="R124" s="5">
        <v>26269987</v>
      </c>
      <c r="S124" s="5">
        <v>25775105</v>
      </c>
      <c r="T124" s="5">
        <v>25289546</v>
      </c>
      <c r="U124" s="5">
        <v>113289735000</v>
      </c>
      <c r="V124" s="5">
        <v>235422884000</v>
      </c>
      <c r="W124" s="5">
        <v>216607903000</v>
      </c>
      <c r="X124" s="5">
        <v>210722723000</v>
      </c>
      <c r="Y124" s="5">
        <v>381816773000</v>
      </c>
      <c r="Z124" s="5">
        <v>444775922000</v>
      </c>
    </row>
    <row r="125" spans="3:26" ht="15.5" x14ac:dyDescent="0.35">
      <c r="C125" t="s">
        <v>141</v>
      </c>
      <c r="D125" s="5">
        <v>12190646247</v>
      </c>
      <c r="E125" s="5">
        <v>32842996508</v>
      </c>
      <c r="F125" s="5">
        <v>33307559079</v>
      </c>
      <c r="G125" s="5">
        <v>33605537728</v>
      </c>
      <c r="I125" s="5">
        <v>12190646247</v>
      </c>
      <c r="J125" s="5">
        <v>33889927009</v>
      </c>
      <c r="K125" s="5">
        <v>35909603446</v>
      </c>
      <c r="L125" s="5">
        <v>38836511011</v>
      </c>
      <c r="M125" s="5">
        <v>3322142</v>
      </c>
      <c r="N125" s="5">
        <v>3366698</v>
      </c>
      <c r="O125" s="5">
        <v>4696406</v>
      </c>
      <c r="P125" s="5">
        <v>5150817</v>
      </c>
      <c r="Q125" s="5">
        <v>6043834</v>
      </c>
      <c r="R125" s="5">
        <v>6565613</v>
      </c>
      <c r="S125" s="5">
        <v>7737201</v>
      </c>
      <c r="T125" s="5">
        <v>8253582</v>
      </c>
      <c r="U125" s="5">
        <v>54738699000</v>
      </c>
      <c r="V125" s="5">
        <v>134322652000</v>
      </c>
      <c r="W125" s="5">
        <v>161049457000</v>
      </c>
      <c r="X125" s="5">
        <v>218679017000</v>
      </c>
    </row>
    <row r="126" spans="3:26" ht="15.5" x14ac:dyDescent="0.35">
      <c r="C126" t="s">
        <v>142</v>
      </c>
      <c r="D126" s="5">
        <v>933306281473</v>
      </c>
      <c r="E126" s="5">
        <v>1024825280013</v>
      </c>
      <c r="F126" s="5">
        <v>1020448423775</v>
      </c>
      <c r="G126" s="5">
        <v>1022599781789</v>
      </c>
      <c r="I126" s="5">
        <v>933306281473</v>
      </c>
      <c r="J126" s="5">
        <v>998450398730</v>
      </c>
      <c r="K126" s="5">
        <v>960975795439</v>
      </c>
      <c r="L126" s="5">
        <v>2511842509953</v>
      </c>
      <c r="M126" s="5">
        <v>171832690</v>
      </c>
      <c r="N126" s="5">
        <v>172181009</v>
      </c>
      <c r="O126" s="5">
        <v>171666033</v>
      </c>
      <c r="P126" s="5">
        <v>168398426</v>
      </c>
      <c r="Q126" s="5">
        <v>170755921</v>
      </c>
      <c r="R126" s="5">
        <v>173148791</v>
      </c>
      <c r="S126" s="5">
        <v>161898278</v>
      </c>
      <c r="T126" s="5">
        <v>167532841</v>
      </c>
      <c r="U126" s="5">
        <v>2018114949000</v>
      </c>
      <c r="V126" s="5">
        <v>1588347551000</v>
      </c>
      <c r="W126" s="5">
        <v>1349448214000</v>
      </c>
      <c r="X126" s="5">
        <v>1216329528000</v>
      </c>
      <c r="Y126" s="5">
        <v>1424333452000</v>
      </c>
      <c r="Z126" s="5">
        <v>1611772448000</v>
      </c>
    </row>
    <row r="127" spans="3:26" ht="15.5" x14ac:dyDescent="0.35">
      <c r="C127" t="s">
        <v>143</v>
      </c>
    </row>
    <row r="128" spans="3:26" ht="15.5" x14ac:dyDescent="0.35">
      <c r="C128" t="s">
        <v>144</v>
      </c>
      <c r="D128" s="5">
        <v>1587169514500</v>
      </c>
      <c r="E128" s="5">
        <v>1587169514500</v>
      </c>
      <c r="F128" s="5">
        <v>1587169514500</v>
      </c>
      <c r="G128" s="5">
        <v>1587169514500</v>
      </c>
      <c r="I128" s="5">
        <v>1587169514500</v>
      </c>
      <c r="J128" s="5">
        <v>1587169514500</v>
      </c>
      <c r="K128" s="5">
        <v>1587169514500</v>
      </c>
      <c r="L128" s="5">
        <v>167778725000</v>
      </c>
      <c r="M128" s="5">
        <v>72473905</v>
      </c>
      <c r="N128" s="5">
        <v>72473905</v>
      </c>
      <c r="O128" s="5">
        <v>72473905</v>
      </c>
      <c r="P128" s="5">
        <v>72473905</v>
      </c>
      <c r="Q128" s="5">
        <v>72473905</v>
      </c>
      <c r="R128" s="5">
        <v>72473905</v>
      </c>
      <c r="S128" s="5">
        <v>72473905</v>
      </c>
      <c r="T128" s="5">
        <v>72473905</v>
      </c>
      <c r="U128" s="5">
        <v>167778725000</v>
      </c>
      <c r="V128" s="5">
        <v>167778725000</v>
      </c>
      <c r="W128" s="5">
        <v>167778725000</v>
      </c>
      <c r="X128" s="5">
        <v>167778725000</v>
      </c>
      <c r="Y128" s="5">
        <v>167778725000</v>
      </c>
      <c r="Z128" s="5">
        <v>167778725000</v>
      </c>
    </row>
    <row r="129" spans="2:26" ht="15.5" x14ac:dyDescent="0.35">
      <c r="C129" t="s">
        <v>145</v>
      </c>
      <c r="D129" s="5">
        <v>901713092479</v>
      </c>
      <c r="E129" s="5">
        <v>901713092479</v>
      </c>
      <c r="F129" s="5">
        <v>901713092479</v>
      </c>
      <c r="G129" s="5">
        <v>901713092479</v>
      </c>
      <c r="I129" s="5">
        <v>901713092479</v>
      </c>
      <c r="J129" s="5">
        <v>901713092479</v>
      </c>
      <c r="K129" s="5">
        <v>901713092479</v>
      </c>
      <c r="L129" s="5">
        <v>501545333000</v>
      </c>
      <c r="M129" s="5">
        <v>108224921</v>
      </c>
      <c r="N129" s="5">
        <v>108224921</v>
      </c>
      <c r="O129" s="5">
        <v>108224921</v>
      </c>
      <c r="P129" s="5">
        <v>108224921</v>
      </c>
      <c r="Q129" s="5">
        <v>108224921</v>
      </c>
      <c r="R129" s="5">
        <v>108224921</v>
      </c>
      <c r="S129" s="5">
        <v>108224921</v>
      </c>
      <c r="T129" s="5">
        <v>108224921</v>
      </c>
      <c r="U129" s="5">
        <v>501545333000</v>
      </c>
    </row>
    <row r="130" spans="2:26" ht="15.5" x14ac:dyDescent="0.35">
      <c r="C130" t="s">
        <v>146</v>
      </c>
      <c r="D130" s="5">
        <v>-2295798622171</v>
      </c>
      <c r="E130" s="5">
        <v>-2368560660383</v>
      </c>
      <c r="F130" s="5">
        <v>-2355470538831</v>
      </c>
      <c r="G130" s="5">
        <v>-2376447358383</v>
      </c>
      <c r="I130" s="5">
        <v>-2295798622171</v>
      </c>
      <c r="J130" s="5">
        <v>-2367000760810</v>
      </c>
      <c r="K130" s="5">
        <v>-2358322680238</v>
      </c>
      <c r="L130" s="5">
        <v>-2883471944881</v>
      </c>
      <c r="M130" s="5">
        <v>-300872056</v>
      </c>
      <c r="N130" s="5">
        <v>-299739865</v>
      </c>
      <c r="O130" s="5">
        <v>-294377191</v>
      </c>
      <c r="P130" s="5">
        <v>-287818600</v>
      </c>
      <c r="Q130" s="5">
        <v>-280040141</v>
      </c>
      <c r="R130" s="5">
        <v>-264735320</v>
      </c>
      <c r="S130" s="5">
        <v>-239390569</v>
      </c>
      <c r="T130" s="5">
        <v>-229446501</v>
      </c>
      <c r="U130" s="5">
        <v>-1512027381000</v>
      </c>
      <c r="V130" s="5">
        <v>-1593776464000</v>
      </c>
      <c r="W130" s="5">
        <v>-808974235000</v>
      </c>
      <c r="X130" s="5">
        <v>-700492553000</v>
      </c>
      <c r="Y130" s="5">
        <v>-1913049988000</v>
      </c>
      <c r="Z130" s="5">
        <v>-1837305896000</v>
      </c>
    </row>
    <row r="131" spans="2:26" ht="15.5" x14ac:dyDescent="0.35">
      <c r="C131" t="s">
        <v>9</v>
      </c>
      <c r="D131" s="5">
        <v>193083984808</v>
      </c>
      <c r="E131" s="5">
        <v>120321946596</v>
      </c>
      <c r="F131" s="5">
        <v>133412068148</v>
      </c>
      <c r="G131" s="5">
        <v>112435248596</v>
      </c>
      <c r="I131" s="5">
        <v>193083984808</v>
      </c>
      <c r="J131" s="5">
        <v>121881846169</v>
      </c>
      <c r="K131" s="5">
        <v>130559926741</v>
      </c>
      <c r="L131" s="5">
        <v>-1382358583981</v>
      </c>
      <c r="M131" s="5">
        <v>-93127994</v>
      </c>
      <c r="N131" s="5">
        <v>-91995803</v>
      </c>
      <c r="O131" s="5">
        <v>-86633129</v>
      </c>
      <c r="P131" s="5">
        <v>-80074538</v>
      </c>
      <c r="Q131" s="5">
        <v>-72296079</v>
      </c>
      <c r="R131" s="5">
        <v>-56991258</v>
      </c>
      <c r="S131" s="5">
        <v>-31646507</v>
      </c>
      <c r="T131" s="5">
        <v>-21702439</v>
      </c>
      <c r="U131" s="5">
        <v>326917637000</v>
      </c>
      <c r="V131" s="5">
        <v>221466284000</v>
      </c>
      <c r="W131" s="5">
        <v>103422500000</v>
      </c>
      <c r="X131" s="5">
        <v>211904038000</v>
      </c>
      <c r="Y131" s="5">
        <v>36722514000</v>
      </c>
      <c r="Z131" s="5">
        <v>112468903000</v>
      </c>
    </row>
    <row r="132" spans="2:26" ht="15.5" x14ac:dyDescent="0.35">
      <c r="C132" t="s">
        <v>151</v>
      </c>
      <c r="D132" s="5">
        <v>1126390266281</v>
      </c>
      <c r="E132" s="5">
        <v>1145147226609</v>
      </c>
      <c r="F132" s="5">
        <v>1153860491923</v>
      </c>
      <c r="G132" s="5">
        <v>1135035030385</v>
      </c>
      <c r="I132" s="5">
        <v>1126390266281</v>
      </c>
      <c r="J132" s="5">
        <v>1120332244899</v>
      </c>
      <c r="K132" s="5">
        <v>1091535722180</v>
      </c>
      <c r="L132" s="5">
        <v>1129483925972</v>
      </c>
      <c r="M132" s="5">
        <v>78704696</v>
      </c>
      <c r="N132" s="5">
        <v>80185206</v>
      </c>
      <c r="O132" s="5">
        <v>85032904</v>
      </c>
      <c r="P132" s="5">
        <v>88323888</v>
      </c>
      <c r="Q132" s="5">
        <v>98459842</v>
      </c>
      <c r="R132" s="5">
        <v>116157533</v>
      </c>
      <c r="S132" s="5">
        <v>130251771</v>
      </c>
      <c r="T132" s="5">
        <v>145830402</v>
      </c>
      <c r="U132" s="5">
        <v>2345032586000</v>
      </c>
      <c r="V132" s="5">
        <v>1809813835000</v>
      </c>
      <c r="W132" s="5">
        <v>1452870714000</v>
      </c>
      <c r="X132" s="5">
        <v>1428233566000</v>
      </c>
      <c r="Y132" s="5">
        <v>1461055966000</v>
      </c>
      <c r="Z132" s="5">
        <v>1724241351000</v>
      </c>
    </row>
    <row r="133" spans="2:26" ht="15.5" x14ac:dyDescent="0.35">
      <c r="C133" t="s">
        <v>152</v>
      </c>
      <c r="D133" s="5">
        <v>3174339029</v>
      </c>
      <c r="E133" s="5">
        <v>3174339029</v>
      </c>
      <c r="F133" s="5">
        <v>3174339029</v>
      </c>
      <c r="G133" s="5">
        <v>3174339029</v>
      </c>
      <c r="I133" s="5">
        <v>3174339029</v>
      </c>
      <c r="J133" s="5">
        <v>3174339029</v>
      </c>
      <c r="K133" s="5">
        <v>3174339029</v>
      </c>
      <c r="L133" s="5">
        <v>335557450</v>
      </c>
      <c r="M133" s="5">
        <v>335557450</v>
      </c>
      <c r="N133" s="5">
        <v>335557450</v>
      </c>
      <c r="O133" s="5">
        <v>335557450</v>
      </c>
      <c r="P133" s="5">
        <v>335557450</v>
      </c>
      <c r="Q133" s="5">
        <v>335557450</v>
      </c>
      <c r="R133" s="5">
        <v>335557450</v>
      </c>
      <c r="S133" s="5">
        <v>335557450</v>
      </c>
      <c r="T133" s="5">
        <v>335557450</v>
      </c>
      <c r="U133" s="5">
        <v>335557450</v>
      </c>
      <c r="V133" s="5">
        <v>335557450</v>
      </c>
      <c r="W133" s="5">
        <v>335557450</v>
      </c>
      <c r="X133" s="5">
        <v>335557450</v>
      </c>
      <c r="Y133" s="5">
        <v>335557450</v>
      </c>
      <c r="Z133" s="5">
        <v>335557450</v>
      </c>
    </row>
    <row r="135" spans="2:26" ht="15.5" x14ac:dyDescent="0.35">
      <c r="B135" t="s">
        <v>153</v>
      </c>
      <c r="C135" t="s">
        <v>154</v>
      </c>
      <c r="D135" s="5">
        <v>21265593307</v>
      </c>
      <c r="E135" s="5">
        <v>17986784225</v>
      </c>
      <c r="F135" s="5">
        <v>12039056163</v>
      </c>
      <c r="G135" s="5">
        <v>19260811344</v>
      </c>
      <c r="I135" s="5">
        <v>70552245039</v>
      </c>
      <c r="J135" s="5">
        <v>18315755865</v>
      </c>
      <c r="K135" s="5">
        <v>7070658558</v>
      </c>
      <c r="L135" s="5">
        <v>1708958855</v>
      </c>
      <c r="M135" s="5">
        <v>-710094</v>
      </c>
      <c r="N135" s="5">
        <v>-2424975</v>
      </c>
      <c r="O135" s="5">
        <v>-3547029</v>
      </c>
      <c r="P135" s="5">
        <v>-1751349</v>
      </c>
      <c r="Q135" s="5">
        <v>-377344</v>
      </c>
      <c r="R135" s="5">
        <v>-17109141</v>
      </c>
      <c r="S135" s="5">
        <v>-4209656</v>
      </c>
      <c r="T135" s="5">
        <v>-2137586</v>
      </c>
      <c r="U135" s="5">
        <v>-237320096000</v>
      </c>
      <c r="V135" s="5">
        <v>13606283000</v>
      </c>
      <c r="W135" s="5">
        <v>-49166131000</v>
      </c>
      <c r="X135" s="5">
        <v>-8368304000</v>
      </c>
      <c r="Y135" s="5">
        <v>-57703766000</v>
      </c>
      <c r="Z135" s="5">
        <v>-19457953000</v>
      </c>
    </row>
    <row r="136" spans="2:26" ht="15.5" x14ac:dyDescent="0.35">
      <c r="C136" t="s">
        <v>331</v>
      </c>
      <c r="D136" s="5">
        <v>27477247585</v>
      </c>
      <c r="E136" s="5">
        <v>46359302728</v>
      </c>
      <c r="F136" s="5">
        <v>34534575531</v>
      </c>
      <c r="G136" s="5">
        <v>29610303862</v>
      </c>
      <c r="I136" s="5">
        <v>137981429706</v>
      </c>
      <c r="J136" s="5">
        <v>110966111972</v>
      </c>
      <c r="K136" s="5">
        <v>106260325393</v>
      </c>
      <c r="L136" s="5">
        <v>71164977339</v>
      </c>
      <c r="M136" s="5">
        <v>4021513</v>
      </c>
      <c r="N136" s="5">
        <v>4255599</v>
      </c>
      <c r="O136" s="5">
        <v>19188577</v>
      </c>
      <c r="P136" s="5">
        <v>31627077</v>
      </c>
      <c r="Q136" s="5">
        <v>33492699</v>
      </c>
      <c r="R136" s="5">
        <v>50182620</v>
      </c>
      <c r="S136" s="5">
        <v>38949783</v>
      </c>
      <c r="T136" s="5">
        <v>115736142</v>
      </c>
      <c r="U136" s="5">
        <v>1285908889000</v>
      </c>
      <c r="V136" s="5">
        <v>991511113000</v>
      </c>
      <c r="W136" s="5">
        <v>839718092000</v>
      </c>
      <c r="X136" s="5">
        <v>669821226000</v>
      </c>
      <c r="Y136" s="5">
        <v>787475443000</v>
      </c>
      <c r="Z136" s="5">
        <v>1129970108000</v>
      </c>
    </row>
    <row r="137" spans="2:26" ht="15.5" x14ac:dyDescent="0.35">
      <c r="C137" t="s">
        <v>571</v>
      </c>
      <c r="D137" s="5">
        <v>-2991931910</v>
      </c>
      <c r="E137" s="5">
        <v>-22482027049</v>
      </c>
      <c r="F137" s="5">
        <v>-22167909727</v>
      </c>
      <c r="G137" s="5">
        <v>-10149073603</v>
      </c>
      <c r="I137" s="5">
        <v>-57790942289</v>
      </c>
      <c r="J137" s="5">
        <v>-86340671032</v>
      </c>
      <c r="K137" s="5">
        <v>-92495367533</v>
      </c>
      <c r="L137" s="5">
        <v>-68455156507</v>
      </c>
      <c r="M137" s="5">
        <v>-4430926</v>
      </c>
      <c r="N137" s="5">
        <v>-5812657</v>
      </c>
      <c r="O137" s="5">
        <v>-21018146</v>
      </c>
      <c r="P137" s="5">
        <v>-29075524</v>
      </c>
      <c r="Q137" s="5">
        <v>-29137123</v>
      </c>
      <c r="R137" s="5">
        <v>-65453218</v>
      </c>
      <c r="S137" s="5">
        <v>-41384773</v>
      </c>
      <c r="T137" s="5">
        <v>-116119962</v>
      </c>
      <c r="U137" s="5">
        <v>-1510405833000</v>
      </c>
      <c r="V137" s="5">
        <v>-963280933000</v>
      </c>
      <c r="W137" s="5">
        <v>-874621629000</v>
      </c>
      <c r="X137" s="5">
        <v>-655804570000</v>
      </c>
      <c r="Y137" s="5">
        <v>-807364744000</v>
      </c>
      <c r="Z137" s="5">
        <v>-1106693820000</v>
      </c>
    </row>
    <row r="138" spans="2:26" ht="15.5" x14ac:dyDescent="0.35">
      <c r="C138" t="s">
        <v>714</v>
      </c>
      <c r="D138" s="5">
        <v>-1879455647</v>
      </c>
      <c r="E138" s="5">
        <v>-403308925</v>
      </c>
      <c r="F138" s="5">
        <v>-406521035</v>
      </c>
      <c r="G138" s="5">
        <v>-229951090</v>
      </c>
      <c r="I138" s="5">
        <v>-2919236697</v>
      </c>
      <c r="J138" s="5">
        <v>-1141087957</v>
      </c>
      <c r="K138" s="5">
        <v>-864877031</v>
      </c>
      <c r="L138" s="5">
        <v>-924260130</v>
      </c>
      <c r="M138" s="5">
        <v>-301717</v>
      </c>
      <c r="N138" s="5">
        <v>-878017</v>
      </c>
      <c r="O138" s="5">
        <v>-1626377</v>
      </c>
      <c r="P138" s="5">
        <v>-4316425</v>
      </c>
      <c r="Q138" s="5">
        <v>-4627388</v>
      </c>
      <c r="R138" s="5">
        <v>-1905128</v>
      </c>
      <c r="S138" s="5">
        <v>-1812523</v>
      </c>
      <c r="T138" s="5">
        <v>-1835149</v>
      </c>
      <c r="U138" s="5">
        <v>-16938700000</v>
      </c>
      <c r="V138" s="5">
        <v>-16794286000</v>
      </c>
      <c r="W138" s="5">
        <v>-10806359000</v>
      </c>
      <c r="X138" s="5">
        <v>-27979034000</v>
      </c>
      <c r="Y138" s="5">
        <v>-42816665000</v>
      </c>
      <c r="Z138" s="5">
        <v>-49150565000</v>
      </c>
    </row>
    <row r="139" spans="2:26" ht="15.5" x14ac:dyDescent="0.35">
      <c r="C139" t="s">
        <v>1280</v>
      </c>
      <c r="D139" s="5">
        <v>82083796</v>
      </c>
      <c r="E139" s="5">
        <v>30489471</v>
      </c>
      <c r="F139" s="5">
        <v>108443569</v>
      </c>
      <c r="I139" s="5">
        <v>221016836</v>
      </c>
      <c r="J139" s="5">
        <v>77218293</v>
      </c>
      <c r="K139" s="5">
        <v>92237930</v>
      </c>
      <c r="L139" s="5">
        <v>29572386</v>
      </c>
    </row>
    <row r="140" spans="2:26" ht="15.5" x14ac:dyDescent="0.35">
      <c r="C140" t="s">
        <v>607</v>
      </c>
      <c r="K140" s="5">
        <v>-751003730</v>
      </c>
      <c r="L140" s="5">
        <v>-848127121</v>
      </c>
      <c r="N140" s="5">
        <v>-12934</v>
      </c>
      <c r="O140" s="5">
        <v>-149403</v>
      </c>
      <c r="P140" s="5">
        <v>-118096</v>
      </c>
      <c r="Q140" s="5">
        <v>-120402</v>
      </c>
      <c r="R140" s="5">
        <v>-213944</v>
      </c>
      <c r="S140" s="5">
        <v>-106972</v>
      </c>
      <c r="T140" s="5">
        <v>-137060</v>
      </c>
      <c r="U140" s="5">
        <v>-1668489000</v>
      </c>
      <c r="V140" s="5">
        <v>-1906406000</v>
      </c>
      <c r="W140" s="5">
        <v>-5606550000</v>
      </c>
      <c r="X140" s="5">
        <v>-3747457000</v>
      </c>
      <c r="Z140" s="5">
        <v>-3539030000</v>
      </c>
    </row>
    <row r="141" spans="2:26" ht="15.5" x14ac:dyDescent="0.35">
      <c r="C141" t="s">
        <v>1281</v>
      </c>
      <c r="D141" s="5">
        <v>-1422350517</v>
      </c>
      <c r="E141" s="5">
        <v>-5517672000</v>
      </c>
      <c r="I141" s="5">
        <v>-6940022517</v>
      </c>
      <c r="J141" s="5">
        <v>-6042989979</v>
      </c>
      <c r="K141" s="5">
        <v>-5817534285</v>
      </c>
    </row>
    <row r="142" spans="2:26" ht="15.5" x14ac:dyDescent="0.35">
      <c r="C142" t="s">
        <v>1282</v>
      </c>
    </row>
    <row r="143" spans="2:26" ht="15.5" x14ac:dyDescent="0.35">
      <c r="C143" t="s">
        <v>1283</v>
      </c>
    </row>
    <row r="144" spans="2:26" ht="15.5" x14ac:dyDescent="0.35">
      <c r="C144" t="s">
        <v>1284</v>
      </c>
      <c r="J144" s="5">
        <v>797174568</v>
      </c>
      <c r="K144" s="5">
        <v>646877814</v>
      </c>
      <c r="L144" s="5">
        <v>741952888</v>
      </c>
      <c r="N144" s="5">
        <v>21259</v>
      </c>
      <c r="O144" s="5">
        <v>52664</v>
      </c>
      <c r="P144" s="5">
        <v>104737</v>
      </c>
      <c r="R144" s="5">
        <v>242217</v>
      </c>
      <c r="S144" s="5">
        <v>136829</v>
      </c>
      <c r="T144" s="5">
        <v>201512</v>
      </c>
      <c r="U144" s="5">
        <v>5606550000</v>
      </c>
      <c r="V144" s="5">
        <v>3747457000</v>
      </c>
      <c r="W144" s="5">
        <v>1824668000</v>
      </c>
      <c r="X144" s="5">
        <v>9004094000</v>
      </c>
      <c r="Y144" s="5">
        <v>5002200000</v>
      </c>
      <c r="Z144" s="5">
        <v>9955354000</v>
      </c>
    </row>
    <row r="145" spans="3:26" ht="15.5" x14ac:dyDescent="0.35">
      <c r="C145" t="s">
        <v>445</v>
      </c>
    </row>
    <row r="146" spans="3:26" ht="15.5" x14ac:dyDescent="0.35">
      <c r="C146" t="s">
        <v>508</v>
      </c>
      <c r="Y146" s="5">
        <v>162986000</v>
      </c>
      <c r="Z146" s="5">
        <v>65867000</v>
      </c>
    </row>
    <row r="147" spans="3:26" ht="15.5" x14ac:dyDescent="0.35">
      <c r="C147" t="s">
        <v>161</v>
      </c>
      <c r="D147" s="5">
        <v>296779845</v>
      </c>
      <c r="E147" s="5">
        <v>303000</v>
      </c>
      <c r="F147" s="5">
        <v>-1320272494</v>
      </c>
      <c r="G147" s="5">
        <v>-5608674118</v>
      </c>
      <c r="I147" s="5">
        <v>-6631863767</v>
      </c>
      <c r="J147" s="5">
        <v>-8896616443</v>
      </c>
      <c r="K147" s="5">
        <v>-18048867899</v>
      </c>
      <c r="L147" s="5">
        <v>14523218042</v>
      </c>
      <c r="M147" s="5">
        <v>775824</v>
      </c>
      <c r="N147" s="5">
        <v>1772023</v>
      </c>
      <c r="O147" s="5">
        <v>3112505</v>
      </c>
      <c r="P147" s="5">
        <v>487728</v>
      </c>
      <c r="Q147" s="5">
        <v>-3046028</v>
      </c>
      <c r="R147" s="5">
        <v>21133130</v>
      </c>
      <c r="S147" s="5">
        <v>3866199</v>
      </c>
      <c r="T147" s="5">
        <v>-667000</v>
      </c>
      <c r="U147" s="5">
        <v>272193555000</v>
      </c>
      <c r="V147" s="5">
        <v>-9661678000</v>
      </c>
      <c r="W147" s="5">
        <v>45340139000</v>
      </c>
      <c r="X147" s="5">
        <v>30788652000</v>
      </c>
      <c r="Y147" s="5">
        <v>-18851211000</v>
      </c>
      <c r="Z147" s="5">
        <v>26365827000</v>
      </c>
    </row>
    <row r="148" spans="3:26" ht="15.5" x14ac:dyDescent="0.35">
      <c r="C148" t="s">
        <v>162</v>
      </c>
      <c r="D148" s="5">
        <v>102291118</v>
      </c>
      <c r="E148" s="5">
        <v>-10404985722</v>
      </c>
      <c r="F148" s="5">
        <v>-12752423253</v>
      </c>
      <c r="G148" s="5">
        <v>-9179774982</v>
      </c>
      <c r="I148" s="5">
        <v>-32234892839</v>
      </c>
      <c r="J148" s="5">
        <v>-15999767928</v>
      </c>
      <c r="K148" s="5">
        <v>18608305702</v>
      </c>
      <c r="L148" s="5">
        <v>-15027633247</v>
      </c>
      <c r="M148" s="5">
        <v>78427</v>
      </c>
      <c r="N148" s="5">
        <v>494466</v>
      </c>
      <c r="O148" s="5">
        <v>276204</v>
      </c>
      <c r="P148" s="5">
        <v>830075</v>
      </c>
      <c r="Q148" s="5">
        <v>824135</v>
      </c>
      <c r="R148" s="5">
        <v>-1345990</v>
      </c>
      <c r="S148" s="5">
        <v>336569</v>
      </c>
      <c r="T148" s="5">
        <v>-304283</v>
      </c>
      <c r="U148" s="5">
        <v>-27222746000</v>
      </c>
      <c r="V148" s="5">
        <v>-17126516000</v>
      </c>
      <c r="W148" s="5">
        <v>11458051000</v>
      </c>
      <c r="X148" s="5">
        <v>-15537239000</v>
      </c>
      <c r="Y148" s="5">
        <v>73948012000</v>
      </c>
      <c r="Z148" s="5">
        <v>1083670000</v>
      </c>
    </row>
    <row r="149" spans="3:26" ht="15.5" x14ac:dyDescent="0.35">
      <c r="C149" t="s">
        <v>343</v>
      </c>
      <c r="W149" s="5">
        <v>18445438000</v>
      </c>
    </row>
    <row r="150" spans="3:26" ht="15.5" x14ac:dyDescent="0.35">
      <c r="C150" t="s">
        <v>581</v>
      </c>
      <c r="Y150" s="5">
        <v>60128540000</v>
      </c>
    </row>
    <row r="151" spans="3:26" ht="15.5" x14ac:dyDescent="0.35">
      <c r="C151" t="s">
        <v>736</v>
      </c>
      <c r="W151" s="5">
        <v>5000000</v>
      </c>
      <c r="X151" s="5">
        <v>-1370532000</v>
      </c>
      <c r="Z151" s="5">
        <v>77470000</v>
      </c>
    </row>
    <row r="152" spans="3:26" ht="15.5" x14ac:dyDescent="0.35">
      <c r="C152" t="s">
        <v>1285</v>
      </c>
    </row>
    <row r="153" spans="3:26" ht="15.5" x14ac:dyDescent="0.35">
      <c r="C153" t="s">
        <v>163</v>
      </c>
      <c r="D153" s="5">
        <v>-12625910699</v>
      </c>
      <c r="E153" s="5">
        <v>-123548432</v>
      </c>
      <c r="F153" s="5">
        <v>-4173164141</v>
      </c>
      <c r="G153" s="5">
        <v>-702371050</v>
      </c>
      <c r="I153" s="5">
        <v>-17624994322</v>
      </c>
      <c r="J153" s="5">
        <v>-2739942440</v>
      </c>
      <c r="K153" s="5">
        <v>-1432020002</v>
      </c>
      <c r="L153" s="5">
        <v>-17871177269</v>
      </c>
      <c r="M153" s="5">
        <v>-8078</v>
      </c>
      <c r="N153" s="5">
        <v>-8234</v>
      </c>
      <c r="O153" s="5">
        <v>-39262</v>
      </c>
      <c r="P153" s="5">
        <v>-192801</v>
      </c>
      <c r="Q153" s="5">
        <v>-76776</v>
      </c>
      <c r="R153" s="5">
        <v>-161505</v>
      </c>
      <c r="S153" s="5">
        <v>-736990</v>
      </c>
      <c r="T153" s="5">
        <v>-187192</v>
      </c>
      <c r="U153" s="5">
        <v>-25034514000</v>
      </c>
      <c r="V153" s="5">
        <v>-20749179000</v>
      </c>
      <c r="W153" s="5">
        <v>-9755887000</v>
      </c>
      <c r="X153" s="5">
        <v>-12881656000</v>
      </c>
      <c r="Y153" s="5">
        <v>4382459000</v>
      </c>
      <c r="Z153" s="5">
        <v>-15824957000</v>
      </c>
    </row>
    <row r="154" spans="3:26" ht="15.5" x14ac:dyDescent="0.35">
      <c r="C154" t="s">
        <v>686</v>
      </c>
      <c r="D154" s="5">
        <v>1970302193</v>
      </c>
      <c r="E154" s="5">
        <v>-9067064246</v>
      </c>
      <c r="F154" s="5">
        <v>-5591634778</v>
      </c>
      <c r="G154" s="5">
        <v>-1345432622</v>
      </c>
      <c r="I154" s="5">
        <v>-14033829453</v>
      </c>
      <c r="J154" s="5">
        <v>-12138741129</v>
      </c>
    </row>
    <row r="155" spans="3:26" ht="15.5" x14ac:dyDescent="0.35">
      <c r="C155" t="s">
        <v>550</v>
      </c>
      <c r="P155" s="5">
        <v>-324800</v>
      </c>
      <c r="T155" s="5">
        <v>765</v>
      </c>
      <c r="U155" s="5">
        <v>-533919000</v>
      </c>
      <c r="V155" s="5">
        <v>-514517000</v>
      </c>
      <c r="W155" s="5">
        <v>-6403000</v>
      </c>
      <c r="X155" s="5">
        <v>-1209602000</v>
      </c>
    </row>
    <row r="156" spans="3:26" ht="15.5" x14ac:dyDescent="0.35">
      <c r="C156" t="s">
        <v>355</v>
      </c>
      <c r="F156" s="5">
        <v>7408153932</v>
      </c>
      <c r="G156" s="5">
        <v>-7408153932</v>
      </c>
      <c r="L156" s="5">
        <v>898423218</v>
      </c>
      <c r="M156" s="5">
        <v>44410</v>
      </c>
      <c r="N156" s="5">
        <v>413554</v>
      </c>
      <c r="O156" s="5">
        <v>-489545</v>
      </c>
      <c r="P156" s="5">
        <v>-615331</v>
      </c>
      <c r="Q156" s="5">
        <v>-269803</v>
      </c>
      <c r="R156" s="5">
        <v>-1290570</v>
      </c>
      <c r="S156" s="5">
        <v>-137014</v>
      </c>
      <c r="T156" s="5">
        <v>-27357</v>
      </c>
      <c r="U156" s="5">
        <v>-1928613000</v>
      </c>
      <c r="V156" s="5">
        <v>1357161000</v>
      </c>
      <c r="W156" s="5">
        <v>2443903000</v>
      </c>
      <c r="X156" s="5">
        <v>-967333000</v>
      </c>
      <c r="Y156" s="5">
        <v>8150107000</v>
      </c>
      <c r="Z156" s="5">
        <v>17173289000</v>
      </c>
    </row>
    <row r="157" spans="3:26" ht="15.5" x14ac:dyDescent="0.35">
      <c r="C157" t="s">
        <v>1286</v>
      </c>
      <c r="P157" s="5">
        <v>181975</v>
      </c>
    </row>
    <row r="158" spans="3:26" ht="15.5" x14ac:dyDescent="0.35">
      <c r="C158" t="s">
        <v>668</v>
      </c>
    </row>
    <row r="159" spans="3:26" ht="15.5" x14ac:dyDescent="0.35">
      <c r="C159" t="s">
        <v>1287</v>
      </c>
      <c r="K159" s="5">
        <v>50100000000</v>
      </c>
    </row>
    <row r="160" spans="3:26" ht="15.5" x14ac:dyDescent="0.35">
      <c r="C160" t="s">
        <v>1288</v>
      </c>
      <c r="D160" s="5">
        <v>-1597319264</v>
      </c>
      <c r="F160" s="5">
        <v>-276182622</v>
      </c>
      <c r="G160" s="5">
        <v>276182622</v>
      </c>
      <c r="I160" s="5">
        <v>-1597319264</v>
      </c>
      <c r="J160" s="5">
        <v>-1219013068</v>
      </c>
    </row>
    <row r="161" spans="3:26" ht="15.5" x14ac:dyDescent="0.35">
      <c r="C161" t="s">
        <v>487</v>
      </c>
      <c r="Y161" s="5">
        <v>1123920000</v>
      </c>
      <c r="Z161" s="5">
        <v>-407999000</v>
      </c>
    </row>
    <row r="162" spans="3:26" ht="15.5" x14ac:dyDescent="0.35">
      <c r="C162" t="s">
        <v>1289</v>
      </c>
    </row>
    <row r="163" spans="3:26" ht="15.5" x14ac:dyDescent="0.35">
      <c r="C163" t="s">
        <v>1290</v>
      </c>
      <c r="D163" s="5">
        <v>25718886873</v>
      </c>
      <c r="E163" s="5">
        <v>-1335734842</v>
      </c>
      <c r="F163" s="5">
        <v>-12119595644</v>
      </c>
      <c r="I163" s="5">
        <v>12263556387</v>
      </c>
      <c r="J163" s="5">
        <v>-34829323543</v>
      </c>
      <c r="K163" s="5">
        <v>-40929702036</v>
      </c>
      <c r="R163" s="5">
        <v>-7371</v>
      </c>
      <c r="S163" s="5">
        <v>1210573</v>
      </c>
      <c r="T163" s="5">
        <v>-1297902</v>
      </c>
    </row>
    <row r="164" spans="3:26" ht="15.5" x14ac:dyDescent="0.35">
      <c r="C164" t="s">
        <v>175</v>
      </c>
      <c r="D164" s="5">
        <v>296779845</v>
      </c>
      <c r="E164" s="5">
        <v>303000</v>
      </c>
      <c r="F164" s="5">
        <v>-1320272494</v>
      </c>
      <c r="G164" s="5">
        <v>-5608674118</v>
      </c>
      <c r="I164" s="5">
        <v>-6631863767</v>
      </c>
      <c r="J164" s="5">
        <v>-8896616443</v>
      </c>
      <c r="K164" s="5">
        <v>-18048867899</v>
      </c>
      <c r="L164" s="5">
        <v>14523218042</v>
      </c>
      <c r="M164" s="5">
        <v>775824</v>
      </c>
      <c r="N164" s="5">
        <v>1772023</v>
      </c>
      <c r="O164" s="5">
        <v>3112505</v>
      </c>
      <c r="P164" s="5">
        <v>487728</v>
      </c>
      <c r="Q164" s="5">
        <v>-3046028</v>
      </c>
      <c r="R164" s="5">
        <v>21133130</v>
      </c>
      <c r="S164" s="5">
        <v>3866199</v>
      </c>
      <c r="T164" s="5">
        <v>-667000</v>
      </c>
      <c r="U164" s="5">
        <v>272193555000</v>
      </c>
      <c r="V164" s="5">
        <v>-9661678000</v>
      </c>
      <c r="W164" s="5">
        <v>45340139000</v>
      </c>
      <c r="X164" s="5">
        <v>30788652000</v>
      </c>
      <c r="Y164" s="5">
        <v>-18851211000</v>
      </c>
      <c r="Z164" s="5">
        <v>26365827000</v>
      </c>
    </row>
    <row r="165" spans="3:26" ht="15.5" x14ac:dyDescent="0.35">
      <c r="C165" t="s">
        <v>1291</v>
      </c>
      <c r="W165" s="5">
        <v>173000000000</v>
      </c>
    </row>
    <row r="166" spans="3:26" ht="15.5" x14ac:dyDescent="0.35">
      <c r="C166" t="s">
        <v>526</v>
      </c>
      <c r="O166" s="5">
        <v>2000000</v>
      </c>
      <c r="P166" s="5">
        <v>3610700</v>
      </c>
      <c r="Q166" s="5">
        <v>1000000</v>
      </c>
      <c r="R166" s="5">
        <v>56608000</v>
      </c>
      <c r="S166" s="5">
        <v>5000000</v>
      </c>
      <c r="U166" s="5">
        <v>365670000000</v>
      </c>
    </row>
    <row r="167" spans="3:26" ht="15.5" x14ac:dyDescent="0.35">
      <c r="C167" t="s">
        <v>525</v>
      </c>
      <c r="L167" s="5">
        <v>-148918082500</v>
      </c>
      <c r="R167" s="5">
        <v>-35000000</v>
      </c>
    </row>
    <row r="168" spans="3:26" ht="15.5" x14ac:dyDescent="0.35">
      <c r="C168" t="s">
        <v>1160</v>
      </c>
      <c r="Q168" s="5">
        <v>-3292019</v>
      </c>
      <c r="X168" s="5">
        <v>334800000000</v>
      </c>
    </row>
    <row r="169" spans="3:26" ht="15.5" x14ac:dyDescent="0.35">
      <c r="C169" t="s">
        <v>1292</v>
      </c>
    </row>
    <row r="170" spans="3:26" ht="15.5" x14ac:dyDescent="0.35">
      <c r="C170" t="s">
        <v>1293</v>
      </c>
      <c r="D170" s="5">
        <v>296779845</v>
      </c>
      <c r="E170" s="5">
        <v>303000</v>
      </c>
      <c r="F170" s="5">
        <v>-1320272494</v>
      </c>
      <c r="G170" s="5">
        <v>-5608674118</v>
      </c>
      <c r="I170" s="5">
        <v>-6631863767</v>
      </c>
      <c r="J170" s="5">
        <v>-8896616443</v>
      </c>
      <c r="K170" s="5">
        <v>-63621867899</v>
      </c>
      <c r="L170" s="5">
        <v>163441300542</v>
      </c>
      <c r="M170" s="5">
        <v>775824</v>
      </c>
      <c r="N170" s="5">
        <v>1772023</v>
      </c>
      <c r="O170" s="5">
        <v>3372442</v>
      </c>
      <c r="P170" s="5">
        <v>95793</v>
      </c>
      <c r="U170" s="5">
        <v>-21323342000</v>
      </c>
      <c r="V170" s="5">
        <v>-6879217000</v>
      </c>
      <c r="W170" s="5">
        <v>-3186227000</v>
      </c>
      <c r="X170" s="5">
        <v>6851076000</v>
      </c>
    </row>
    <row r="171" spans="3:26" ht="15.5" x14ac:dyDescent="0.35">
      <c r="C171" t="s">
        <v>597</v>
      </c>
      <c r="K171" s="5">
        <v>45573000000</v>
      </c>
      <c r="W171" s="5">
        <v>-124225285000</v>
      </c>
      <c r="X171" s="5">
        <v>-309132552000</v>
      </c>
      <c r="Y171" s="5">
        <v>-18851211000</v>
      </c>
      <c r="Z171" s="5">
        <v>-328634173000</v>
      </c>
    </row>
    <row r="172" spans="3:26" ht="15.5" x14ac:dyDescent="0.35">
      <c r="C172" t="s">
        <v>476</v>
      </c>
      <c r="O172" s="5">
        <v>-2259937</v>
      </c>
      <c r="P172" s="5">
        <v>-3218765</v>
      </c>
      <c r="Q172" s="5">
        <v>-754009</v>
      </c>
      <c r="R172" s="5">
        <v>-474870</v>
      </c>
      <c r="S172" s="5">
        <v>-1133801</v>
      </c>
      <c r="T172" s="5">
        <v>-667000</v>
      </c>
      <c r="V172" s="5">
        <v>-2436192000</v>
      </c>
    </row>
    <row r="173" spans="3:26" ht="15.5" x14ac:dyDescent="0.35">
      <c r="C173" t="s">
        <v>321</v>
      </c>
    </row>
    <row r="174" spans="3:26" ht="15.5" x14ac:dyDescent="0.35">
      <c r="C174" t="s">
        <v>1177</v>
      </c>
      <c r="D174" s="5">
        <v>296779845</v>
      </c>
      <c r="E174" s="5">
        <v>303000</v>
      </c>
      <c r="F174" s="5">
        <v>-1320272494</v>
      </c>
      <c r="G174" s="5">
        <v>-5608674118</v>
      </c>
      <c r="I174" s="5">
        <v>-6631863767</v>
      </c>
      <c r="J174" s="5">
        <v>-8896616443</v>
      </c>
      <c r="K174" s="5">
        <v>-18048867899</v>
      </c>
      <c r="L174" s="5">
        <v>163441300542</v>
      </c>
      <c r="M174" s="5">
        <v>775824</v>
      </c>
      <c r="N174" s="5">
        <v>1772023</v>
      </c>
      <c r="O174" s="5">
        <v>3372442</v>
      </c>
      <c r="P174" s="5">
        <v>95793</v>
      </c>
      <c r="U174" s="5">
        <v>-21323342000</v>
      </c>
      <c r="V174" s="5">
        <v>-6879217000</v>
      </c>
      <c r="W174" s="5">
        <v>-127411512000</v>
      </c>
      <c r="X174" s="5">
        <v>-302281476000</v>
      </c>
      <c r="Y174" s="5">
        <v>-18851211000</v>
      </c>
      <c r="Z174" s="5">
        <v>-328634173000</v>
      </c>
    </row>
    <row r="175" spans="3:26" ht="15.5" x14ac:dyDescent="0.35">
      <c r="C175" t="s">
        <v>635</v>
      </c>
    </row>
    <row r="176" spans="3:26" ht="15.5" x14ac:dyDescent="0.35">
      <c r="C176" t="s">
        <v>447</v>
      </c>
    </row>
    <row r="177" spans="2:26" ht="15.5" x14ac:dyDescent="0.35">
      <c r="C177" t="s">
        <v>1025</v>
      </c>
      <c r="U177" s="5">
        <v>-72153103000</v>
      </c>
      <c r="V177" s="5">
        <v>-346269000</v>
      </c>
      <c r="W177" s="5">
        <v>-248349000</v>
      </c>
      <c r="X177" s="5">
        <v>-377922000</v>
      </c>
    </row>
    <row r="178" spans="2:26" ht="15.5" x14ac:dyDescent="0.35">
      <c r="C178" t="s">
        <v>1294</v>
      </c>
      <c r="X178" s="5">
        <v>-1351950000</v>
      </c>
    </row>
    <row r="179" spans="2:26" ht="15.5" x14ac:dyDescent="0.35">
      <c r="C179" t="s">
        <v>450</v>
      </c>
      <c r="O179" s="5">
        <v>-2259937</v>
      </c>
      <c r="P179" s="5">
        <v>-3218765</v>
      </c>
      <c r="Q179" s="5">
        <v>-754009</v>
      </c>
      <c r="R179" s="5">
        <v>-474870</v>
      </c>
      <c r="S179" s="5">
        <v>-1133801</v>
      </c>
      <c r="T179" s="5">
        <v>-667000</v>
      </c>
      <c r="U179" s="5">
        <v>-72153103000</v>
      </c>
      <c r="V179" s="5">
        <v>-2782461000</v>
      </c>
      <c r="W179" s="5">
        <v>-248349000</v>
      </c>
      <c r="X179" s="5">
        <v>-1729872000</v>
      </c>
    </row>
    <row r="180" spans="2:26" ht="15.5" x14ac:dyDescent="0.35">
      <c r="C180" t="s">
        <v>1172</v>
      </c>
      <c r="Z180" s="5">
        <v>355000000000</v>
      </c>
    </row>
    <row r="181" spans="2:26" ht="15.5" x14ac:dyDescent="0.35">
      <c r="C181" t="s">
        <v>771</v>
      </c>
      <c r="D181" s="5">
        <v>21664664270</v>
      </c>
      <c r="E181" s="5">
        <v>7582101503</v>
      </c>
      <c r="F181" s="5">
        <v>-2033639584</v>
      </c>
      <c r="G181" s="5">
        <v>4472362244</v>
      </c>
      <c r="I181" s="5">
        <v>31685488433</v>
      </c>
      <c r="J181" s="5">
        <v>-6580628506</v>
      </c>
      <c r="K181" s="5">
        <v>7630096361</v>
      </c>
      <c r="L181" s="5">
        <v>1204543650</v>
      </c>
      <c r="M181" s="5">
        <v>144157</v>
      </c>
      <c r="N181" s="5">
        <v>-158486</v>
      </c>
      <c r="O181" s="5">
        <v>-158320</v>
      </c>
      <c r="P181" s="5">
        <v>-433546</v>
      </c>
      <c r="Q181" s="5">
        <v>-2599237</v>
      </c>
      <c r="R181" s="5">
        <v>2677999</v>
      </c>
      <c r="S181" s="5">
        <v>-6888</v>
      </c>
      <c r="T181" s="5">
        <v>-3108869</v>
      </c>
      <c r="U181" s="5">
        <v>7650713000</v>
      </c>
      <c r="V181" s="5">
        <v>-13181911000</v>
      </c>
      <c r="W181" s="5">
        <v>7632059000</v>
      </c>
      <c r="X181" s="5">
        <v>6883109000</v>
      </c>
      <c r="Y181" s="5">
        <v>-2606965000</v>
      </c>
      <c r="Z181" s="5">
        <v>7991544000</v>
      </c>
    </row>
    <row r="182" spans="2:26" ht="15.5" x14ac:dyDescent="0.35">
      <c r="C182" t="s">
        <v>188</v>
      </c>
      <c r="G182" s="5">
        <v>4820983584</v>
      </c>
      <c r="I182" s="5">
        <v>4820983584</v>
      </c>
      <c r="J182" s="5">
        <v>11401612090</v>
      </c>
      <c r="K182" s="5">
        <v>3778243165</v>
      </c>
      <c r="L182" s="5">
        <v>2424346756</v>
      </c>
      <c r="M182" s="5">
        <v>26037</v>
      </c>
      <c r="N182" s="5">
        <v>184634</v>
      </c>
      <c r="O182" s="5">
        <v>335559</v>
      </c>
      <c r="P182" s="5">
        <v>792214</v>
      </c>
      <c r="Q182" s="5">
        <v>3397272</v>
      </c>
      <c r="R182" s="5">
        <v>710238</v>
      </c>
      <c r="S182" s="5">
        <v>717127</v>
      </c>
      <c r="T182" s="5">
        <v>3825996</v>
      </c>
      <c r="U182" s="5">
        <v>15282088000</v>
      </c>
      <c r="V182" s="5">
        <v>28463999000</v>
      </c>
      <c r="W182" s="5">
        <v>20831940000</v>
      </c>
      <c r="X182" s="5">
        <v>13948831000</v>
      </c>
      <c r="Y182" s="5">
        <v>16555796000</v>
      </c>
      <c r="Z182" s="5">
        <v>8564251000</v>
      </c>
    </row>
    <row r="183" spans="2:26" ht="15.5" x14ac:dyDescent="0.35">
      <c r="C183" t="s">
        <v>187</v>
      </c>
      <c r="D183" s="5">
        <v>32103119</v>
      </c>
      <c r="E183" s="5">
        <v>1481791</v>
      </c>
      <c r="I183" s="5">
        <v>33584910</v>
      </c>
      <c r="K183" s="5">
        <v>-6727436</v>
      </c>
      <c r="L183" s="5">
        <v>149352759</v>
      </c>
      <c r="M183" s="5">
        <v>-291</v>
      </c>
      <c r="N183" s="5">
        <v>-111</v>
      </c>
      <c r="O183" s="5">
        <v>7395</v>
      </c>
      <c r="P183" s="5">
        <v>-23109</v>
      </c>
      <c r="Q183" s="5">
        <v>-5821</v>
      </c>
      <c r="R183" s="5">
        <v>9035</v>
      </c>
    </row>
    <row r="184" spans="2:26" ht="15.5" x14ac:dyDescent="0.35">
      <c r="C184" t="s">
        <v>1295</v>
      </c>
      <c r="U184" s="5">
        <v>23702270000</v>
      </c>
    </row>
    <row r="185" spans="2:26" ht="15.5" x14ac:dyDescent="0.35">
      <c r="C185" t="s">
        <v>1296</v>
      </c>
    </row>
    <row r="186" spans="2:26" ht="15.5" x14ac:dyDescent="0.35">
      <c r="C186" t="s">
        <v>189</v>
      </c>
      <c r="D186" s="5">
        <v>21696767389</v>
      </c>
      <c r="E186" s="5">
        <v>7583583294</v>
      </c>
      <c r="F186" s="5">
        <v>-2033639584</v>
      </c>
      <c r="G186" s="5">
        <v>9293345828</v>
      </c>
      <c r="I186" s="5">
        <v>36540056927</v>
      </c>
      <c r="J186" s="5">
        <v>4820983584</v>
      </c>
      <c r="K186" s="5">
        <v>11401612090</v>
      </c>
      <c r="L186" s="5">
        <v>3778243165</v>
      </c>
      <c r="M186" s="5">
        <v>169903</v>
      </c>
      <c r="N186" s="5">
        <v>26037</v>
      </c>
      <c r="O186" s="5">
        <v>184634</v>
      </c>
      <c r="P186" s="5">
        <v>335559</v>
      </c>
      <c r="Q186" s="5">
        <v>792214</v>
      </c>
      <c r="R186" s="5">
        <v>3397272</v>
      </c>
      <c r="S186" s="5">
        <v>710239</v>
      </c>
      <c r="T186" s="5">
        <v>717127</v>
      </c>
      <c r="U186" s="5">
        <v>46635071000</v>
      </c>
      <c r="V186" s="5">
        <v>15282088000</v>
      </c>
      <c r="W186" s="5">
        <v>28463999000</v>
      </c>
      <c r="X186" s="5">
        <v>20831940000</v>
      </c>
      <c r="Y186" s="5">
        <v>13948831000</v>
      </c>
      <c r="Z186" s="5">
        <v>16555795000</v>
      </c>
    </row>
    <row r="188" spans="2:26" ht="15.5" x14ac:dyDescent="0.35">
      <c r="B188" t="s">
        <v>190</v>
      </c>
      <c r="C188" t="s">
        <v>11</v>
      </c>
      <c r="D188" s="5">
        <v>3170000000</v>
      </c>
      <c r="E188" s="5">
        <v>3170000000</v>
      </c>
      <c r="F188" s="5">
        <v>3170000000</v>
      </c>
      <c r="G188" s="5">
        <v>3170000000</v>
      </c>
      <c r="I188" s="5">
        <v>3170000000</v>
      </c>
      <c r="J188" s="5">
        <v>3170000000</v>
      </c>
      <c r="K188" s="5">
        <v>3170000000</v>
      </c>
      <c r="L188" s="5">
        <v>340000000</v>
      </c>
      <c r="M188" s="5">
        <v>340000000</v>
      </c>
      <c r="N188" s="5">
        <v>340000000</v>
      </c>
      <c r="O188" s="5">
        <v>340000000</v>
      </c>
      <c r="P188" s="5">
        <v>340000000</v>
      </c>
      <c r="Q188" s="5">
        <v>340000000</v>
      </c>
      <c r="R188" s="5">
        <v>340000000</v>
      </c>
      <c r="S188" s="5">
        <v>340000000</v>
      </c>
      <c r="T188" s="5">
        <v>340000000</v>
      </c>
      <c r="U188" s="5">
        <v>340000000</v>
      </c>
      <c r="V188" s="5">
        <v>340000000</v>
      </c>
      <c r="W188" s="5">
        <v>340000000</v>
      </c>
      <c r="X188" s="5">
        <v>340000000</v>
      </c>
      <c r="Y188" s="5">
        <v>340000000</v>
      </c>
      <c r="Z188" s="5">
        <v>340000000</v>
      </c>
    </row>
    <row r="189" spans="2:26" ht="15.5" x14ac:dyDescent="0.35">
      <c r="C189" t="s">
        <v>191</v>
      </c>
      <c r="D189" s="6">
        <v>22.92</v>
      </c>
      <c r="E189" s="6">
        <v>-4.12</v>
      </c>
      <c r="F189" s="6">
        <v>6.61</v>
      </c>
      <c r="G189" s="6">
        <v>-2.98</v>
      </c>
    </row>
    <row r="190" spans="2:26" ht="15.5" x14ac:dyDescent="0.35">
      <c r="C190" t="s">
        <v>192</v>
      </c>
      <c r="D190" s="6">
        <v>43.41</v>
      </c>
      <c r="E190" s="6">
        <v>-314.32</v>
      </c>
      <c r="F190" s="6">
        <v>93.8</v>
      </c>
      <c r="G190" s="6">
        <v>-231.54</v>
      </c>
    </row>
    <row r="191" spans="2:26" ht="15.5" x14ac:dyDescent="0.35">
      <c r="C191" t="s">
        <v>70</v>
      </c>
      <c r="D191" s="6">
        <v>116.38</v>
      </c>
      <c r="E191" s="6">
        <v>139.08000000000001</v>
      </c>
      <c r="F191" s="6">
        <v>78.11</v>
      </c>
      <c r="G191" s="6">
        <v>71.98</v>
      </c>
    </row>
    <row r="192" spans="2:26" ht="15.5" x14ac:dyDescent="0.35">
      <c r="C192" t="s">
        <v>193</v>
      </c>
      <c r="D192" s="5">
        <v>-5930000000</v>
      </c>
      <c r="E192" s="5">
        <v>11580000000</v>
      </c>
      <c r="F192" s="5">
        <v>12020000000</v>
      </c>
      <c r="G192" s="5">
        <v>12340000000</v>
      </c>
    </row>
    <row r="193" spans="3:7" ht="15.5" x14ac:dyDescent="0.35">
      <c r="C193" t="s">
        <v>194</v>
      </c>
      <c r="D193" s="6">
        <v>6.4600000000000005E-2</v>
      </c>
      <c r="E193" s="6">
        <v>-1.1399999999999999E-2</v>
      </c>
      <c r="F193" s="6">
        <v>1.8200000000000001E-2</v>
      </c>
      <c r="G193" s="6">
        <v>-8.3000000000000001E-3</v>
      </c>
    </row>
    <row r="194" spans="3:7" ht="15.5" x14ac:dyDescent="0.35">
      <c r="C194" t="s">
        <v>195</v>
      </c>
      <c r="D194" s="6">
        <v>0.37680000000000002</v>
      </c>
      <c r="E194" s="6">
        <v>-0.10880000000000001</v>
      </c>
      <c r="F194" s="6">
        <v>0.15720000000000001</v>
      </c>
      <c r="G194" s="6">
        <v>-8.4000000000000005E-2</v>
      </c>
    </row>
    <row r="195" spans="3:7" ht="15.5" x14ac:dyDescent="0.35">
      <c r="C195" t="s">
        <v>196</v>
      </c>
      <c r="D195" s="6">
        <v>-7.7000000000000002E-3</v>
      </c>
      <c r="E195" s="6">
        <v>1.49E-2</v>
      </c>
      <c r="F195" s="6">
        <v>1.7399999999999999E-2</v>
      </c>
      <c r="G195" s="6">
        <v>1.6500000000000001E-2</v>
      </c>
    </row>
    <row r="196" spans="3:7" ht="15.5" x14ac:dyDescent="0.35">
      <c r="C196" t="s">
        <v>197</v>
      </c>
      <c r="D196" s="6">
        <v>-1.62</v>
      </c>
      <c r="E196" s="6">
        <v>2.46</v>
      </c>
      <c r="F196" s="6">
        <v>4.2300000000000004</v>
      </c>
      <c r="G196" s="6">
        <v>4.0599999999999996</v>
      </c>
    </row>
    <row r="197" spans="3:7" ht="15.5" x14ac:dyDescent="0.35">
      <c r="C197" t="s">
        <v>198</v>
      </c>
      <c r="D197" s="5">
        <v>193000000000</v>
      </c>
      <c r="E197" s="5">
        <v>120000000000</v>
      </c>
      <c r="F197" s="5">
        <v>133000000000</v>
      </c>
      <c r="G197" s="5">
        <v>112000000000</v>
      </c>
    </row>
    <row r="198" spans="3:7" ht="15.5" x14ac:dyDescent="0.35">
      <c r="C198" t="s">
        <v>199</v>
      </c>
      <c r="D198" s="6">
        <v>16.36</v>
      </c>
      <c r="E198" s="6">
        <v>34.17</v>
      </c>
      <c r="F198" s="6">
        <v>14.75</v>
      </c>
      <c r="G198" s="6">
        <v>19.48</v>
      </c>
    </row>
    <row r="199" spans="3:7" ht="15.5" x14ac:dyDescent="0.35">
      <c r="C199" t="s">
        <v>200</v>
      </c>
      <c r="D199" s="6">
        <v>60.83</v>
      </c>
      <c r="E199" s="6">
        <v>37.9</v>
      </c>
      <c r="F199" s="6">
        <v>42.03</v>
      </c>
      <c r="G199" s="6">
        <v>35.42</v>
      </c>
    </row>
    <row r="200" spans="3:7" ht="15.5" x14ac:dyDescent="0.35">
      <c r="C200" t="s">
        <v>201</v>
      </c>
      <c r="D200" s="6">
        <v>16.36</v>
      </c>
      <c r="E200" s="6">
        <v>34.17</v>
      </c>
      <c r="F200" s="6">
        <v>14.75</v>
      </c>
      <c r="G200" s="6">
        <v>19.48</v>
      </c>
    </row>
    <row r="201" spans="3:7" ht="15.5" x14ac:dyDescent="0.35">
      <c r="C201" t="s">
        <v>202</v>
      </c>
      <c r="D201" s="6">
        <v>60.83</v>
      </c>
      <c r="E201" s="6">
        <v>37.9</v>
      </c>
      <c r="F201" s="6">
        <v>42.03</v>
      </c>
      <c r="G201" s="6">
        <v>35.42</v>
      </c>
    </row>
    <row r="202" spans="3:7" ht="15.5" x14ac:dyDescent="0.35">
      <c r="C202" t="s">
        <v>203</v>
      </c>
      <c r="D202" s="5">
        <v>143000000000</v>
      </c>
      <c r="E202" s="5">
        <v>142000000000</v>
      </c>
      <c r="F202" s="5">
        <v>138000000000</v>
      </c>
      <c r="G202" s="5">
        <v>141000000000</v>
      </c>
    </row>
    <row r="203" spans="3:7" ht="15.5" x14ac:dyDescent="0.35">
      <c r="C203" t="s">
        <v>204</v>
      </c>
      <c r="D203" s="5">
        <v>498000000000</v>
      </c>
      <c r="E203" s="5">
        <v>493000000000</v>
      </c>
      <c r="F203" s="5">
        <v>477000000000</v>
      </c>
      <c r="G203" s="5">
        <v>485000000000</v>
      </c>
    </row>
    <row r="204" spans="3:7" ht="15.5" x14ac:dyDescent="0.35">
      <c r="C204" t="s">
        <v>205</v>
      </c>
      <c r="D204" s="5">
        <v>193000000000</v>
      </c>
      <c r="E204" s="5">
        <v>120000000000</v>
      </c>
      <c r="F204" s="5">
        <v>133000000000</v>
      </c>
      <c r="G204" s="5">
        <v>112000000000</v>
      </c>
    </row>
    <row r="205" spans="3:7" ht="15.5" x14ac:dyDescent="0.35">
      <c r="C205" t="s">
        <v>23</v>
      </c>
      <c r="D205" s="5">
        <v>641000000000</v>
      </c>
      <c r="E205" s="5">
        <v>635000000000</v>
      </c>
      <c r="F205" s="5">
        <v>615000000000</v>
      </c>
      <c r="G205" s="5">
        <v>626000000000</v>
      </c>
    </row>
    <row r="206" spans="3:7" ht="15.5" x14ac:dyDescent="0.35">
      <c r="C206" t="s">
        <v>20</v>
      </c>
      <c r="D206" s="5">
        <v>604000000000</v>
      </c>
      <c r="E206" s="5">
        <v>620000000000</v>
      </c>
      <c r="F206" s="5">
        <v>608000000000</v>
      </c>
      <c r="G206" s="5">
        <v>617000000000</v>
      </c>
    </row>
    <row r="207" spans="3:7" ht="15.5" x14ac:dyDescent="0.35">
      <c r="C207" t="s">
        <v>206</v>
      </c>
      <c r="D207" s="5">
        <v>-215000000000</v>
      </c>
      <c r="E207" s="5">
        <v>-272000000000</v>
      </c>
      <c r="F207" s="5">
        <v>-266000000000</v>
      </c>
      <c r="G207" s="5">
        <v>-271000000000</v>
      </c>
    </row>
    <row r="208" spans="3:7" ht="15.5" x14ac:dyDescent="0.35">
      <c r="C208" t="s">
        <v>207</v>
      </c>
      <c r="D208" s="5">
        <v>21000000000</v>
      </c>
      <c r="E208" s="5">
        <v>18000000000</v>
      </c>
      <c r="F208" s="5">
        <v>12000000000</v>
      </c>
      <c r="G208" s="5">
        <v>19000000000</v>
      </c>
    </row>
    <row r="209" spans="3:26" ht="15.5" x14ac:dyDescent="0.35">
      <c r="C209" t="s">
        <v>208</v>
      </c>
      <c r="D209" s="5">
        <v>-13000000000</v>
      </c>
      <c r="E209" s="5">
        <v>0</v>
      </c>
      <c r="F209" s="5">
        <v>-4000000000</v>
      </c>
      <c r="G209" s="5">
        <v>-1000000000</v>
      </c>
    </row>
    <row r="210" spans="3:26" ht="15.5" x14ac:dyDescent="0.35">
      <c r="C210" t="s">
        <v>12</v>
      </c>
      <c r="D210" s="5">
        <v>9000000000</v>
      </c>
      <c r="E210" s="5">
        <v>18000000000</v>
      </c>
      <c r="F210" s="5">
        <v>8000000000</v>
      </c>
      <c r="G210" s="5">
        <v>19000000000</v>
      </c>
    </row>
    <row r="211" spans="3:26" ht="15.5" x14ac:dyDescent="0.35">
      <c r="C211" t="s">
        <v>15</v>
      </c>
      <c r="D211" s="6">
        <v>2.72</v>
      </c>
      <c r="E211" s="6">
        <v>5.63</v>
      </c>
      <c r="F211" s="6">
        <v>2.48</v>
      </c>
      <c r="G211" s="6">
        <v>5.85</v>
      </c>
    </row>
    <row r="212" spans="3:26" ht="15.5" x14ac:dyDescent="0.35">
      <c r="C212" t="s">
        <v>57</v>
      </c>
      <c r="I212" s="6">
        <v>22.43</v>
      </c>
      <c r="J212" s="6">
        <v>-2.56</v>
      </c>
      <c r="K212" s="6">
        <v>-16.32</v>
      </c>
      <c r="L212" s="6">
        <v>-290.05</v>
      </c>
      <c r="M212" s="6">
        <v>-84.89</v>
      </c>
      <c r="N212" s="6">
        <v>-221.98</v>
      </c>
      <c r="O212" s="6">
        <v>-306.77999999999997</v>
      </c>
      <c r="P212" s="6">
        <v>-347.65</v>
      </c>
      <c r="Q212" s="6">
        <v>-593.17999999999995</v>
      </c>
      <c r="R212" s="6">
        <v>-1019.88</v>
      </c>
      <c r="S212" s="6">
        <v>-502.51</v>
      </c>
      <c r="T212" s="6">
        <v>-1349.91</v>
      </c>
      <c r="U212" s="6">
        <v>118.26</v>
      </c>
      <c r="V212" s="6">
        <v>-509.7</v>
      </c>
      <c r="W212" s="6">
        <v>-666.77</v>
      </c>
      <c r="X212" s="6">
        <v>719.48</v>
      </c>
      <c r="Y212" s="6">
        <v>-357.68</v>
      </c>
      <c r="Z212" s="6">
        <v>-1026.6400000000001</v>
      </c>
    </row>
    <row r="213" spans="3:26" ht="15.5" x14ac:dyDescent="0.35">
      <c r="C213" t="s">
        <v>69</v>
      </c>
      <c r="I213" s="6">
        <v>44.36</v>
      </c>
      <c r="J213" s="6">
        <v>-382.81</v>
      </c>
      <c r="K213" s="6">
        <v>-58.82</v>
      </c>
      <c r="L213" s="6">
        <v>-4.22</v>
      </c>
      <c r="M213" s="6">
        <v>-19.38</v>
      </c>
      <c r="N213" s="6">
        <v>-8.81</v>
      </c>
      <c r="O213" s="6">
        <v>-2.69</v>
      </c>
      <c r="P213" s="6">
        <v>-2.37</v>
      </c>
      <c r="Q213" s="6">
        <v>-1.39</v>
      </c>
      <c r="R213" s="6">
        <v>-0.88</v>
      </c>
      <c r="S213" s="6">
        <v>-1.79</v>
      </c>
      <c r="T213" s="6">
        <v>-0.85</v>
      </c>
      <c r="U213" s="6">
        <v>10.15</v>
      </c>
      <c r="V213" s="6">
        <v>-1.96</v>
      </c>
      <c r="W213" s="6">
        <v>-1.65</v>
      </c>
      <c r="X213" s="6">
        <v>1.81</v>
      </c>
      <c r="Y213" s="6">
        <v>-3.63</v>
      </c>
      <c r="Z213" s="6">
        <v>-1.27</v>
      </c>
    </row>
    <row r="214" spans="3:26" ht="15.5" x14ac:dyDescent="0.35">
      <c r="C214" t="s">
        <v>72</v>
      </c>
      <c r="I214" s="6">
        <v>28.12</v>
      </c>
      <c r="J214" s="6">
        <v>30.2</v>
      </c>
      <c r="K214" s="6">
        <v>29.55</v>
      </c>
      <c r="L214" s="6">
        <v>5.45</v>
      </c>
      <c r="M214" s="6">
        <v>7.92</v>
      </c>
      <c r="N214" s="6">
        <v>11.21</v>
      </c>
      <c r="O214" s="6">
        <v>1.01</v>
      </c>
      <c r="P214" s="6">
        <v>0.63</v>
      </c>
      <c r="Q214" s="6">
        <v>0.62</v>
      </c>
      <c r="R214" s="6">
        <v>0.47</v>
      </c>
      <c r="S214" s="6">
        <v>0.5</v>
      </c>
      <c r="T214" s="6">
        <v>0.3</v>
      </c>
      <c r="U214" s="6">
        <v>0.3</v>
      </c>
      <c r="V214" s="6">
        <v>0.34</v>
      </c>
      <c r="W214" s="6">
        <v>0.44</v>
      </c>
      <c r="X214" s="6">
        <v>0.66</v>
      </c>
      <c r="Y214" s="6">
        <v>0.57999999999999996</v>
      </c>
      <c r="Z214" s="6">
        <v>0.4</v>
      </c>
    </row>
    <row r="215" spans="3:26" ht="15.5" x14ac:dyDescent="0.35">
      <c r="C215" t="s">
        <v>209</v>
      </c>
      <c r="I215" s="5">
        <v>30020000000</v>
      </c>
      <c r="J215" s="5">
        <v>27880000000</v>
      </c>
      <c r="K215" s="5">
        <v>18260000000</v>
      </c>
      <c r="L215" s="5">
        <v>13020000000</v>
      </c>
      <c r="M215" s="5">
        <v>4860000000</v>
      </c>
      <c r="N215" s="5">
        <v>-40240000000</v>
      </c>
      <c r="O215" s="5">
        <v>346360000000</v>
      </c>
      <c r="P215" s="5">
        <v>-84090000000</v>
      </c>
    </row>
    <row r="216" spans="3:26" ht="15.5" x14ac:dyDescent="0.35">
      <c r="C216" t="s">
        <v>210</v>
      </c>
      <c r="I216" s="6">
        <v>6.3200000000000006E-2</v>
      </c>
      <c r="J216" s="6">
        <v>-7.3000000000000001E-3</v>
      </c>
      <c r="K216" s="6">
        <v>-4.7500000000000001E-2</v>
      </c>
      <c r="L216" s="6">
        <v>-8.6199999999999999E-2</v>
      </c>
      <c r="M216" s="6">
        <v>-2.53E-2</v>
      </c>
      <c r="N216" s="6">
        <v>-6.59E-2</v>
      </c>
      <c r="O216" s="6">
        <v>-8.7100000000000011E-2</v>
      </c>
      <c r="P216" s="6">
        <v>-9.1199999999999989E-2</v>
      </c>
      <c r="Q216" s="6">
        <v>-0.1492</v>
      </c>
      <c r="R216" s="6">
        <v>-0.21929999999999999</v>
      </c>
      <c r="S216" s="6">
        <v>-9.3800000000000008E-2</v>
      </c>
      <c r="T216" s="6">
        <v>-0.24969999999999998</v>
      </c>
      <c r="U216" s="6">
        <v>1.6899999999999998E-2</v>
      </c>
      <c r="V216" s="6">
        <v>-9.4499999999999987E-2</v>
      </c>
      <c r="W216" s="6">
        <v>-0.154</v>
      </c>
      <c r="X216" s="6">
        <v>0.16899999999999998</v>
      </c>
      <c r="Y216" s="6">
        <v>-8.2100000000000006E-2</v>
      </c>
      <c r="Z216" s="6">
        <v>-0.19980000000000001</v>
      </c>
    </row>
    <row r="217" spans="3:26" ht="15.5" x14ac:dyDescent="0.35">
      <c r="C217" t="s">
        <v>211</v>
      </c>
      <c r="I217" s="6">
        <v>0.36869999999999997</v>
      </c>
      <c r="J217" s="6">
        <v>-6.6699999999999995E-2</v>
      </c>
      <c r="K217" s="6">
        <v>-0.39679999999999999</v>
      </c>
      <c r="L217" s="6">
        <v>7.0400000000000004E-2</v>
      </c>
      <c r="M217" s="6">
        <v>2.1400000000000002E-2</v>
      </c>
      <c r="N217" s="6">
        <v>5.74E-2</v>
      </c>
      <c r="O217" s="6">
        <v>8.5500000000000007E-2</v>
      </c>
      <c r="P217" s="6">
        <v>0.10060000000000001</v>
      </c>
      <c r="Q217" s="6">
        <v>0.20319999999999999</v>
      </c>
      <c r="R217" s="6">
        <v>0.44689999999999996</v>
      </c>
      <c r="S217" s="6">
        <v>0.38619999999999999</v>
      </c>
      <c r="T217" s="6">
        <v>1.6777000000000002</v>
      </c>
      <c r="U217" s="6">
        <v>0.12140000000000001</v>
      </c>
      <c r="V217" s="6">
        <v>-0.77229999999999999</v>
      </c>
      <c r="W217" s="6">
        <v>-2.1634000000000002</v>
      </c>
      <c r="X217" s="6">
        <v>1.1393</v>
      </c>
      <c r="Y217" s="6">
        <v>-3.2683</v>
      </c>
      <c r="Z217" s="6">
        <v>-3.0630000000000002</v>
      </c>
    </row>
    <row r="218" spans="3:26" ht="15.5" x14ac:dyDescent="0.35">
      <c r="C218" t="s">
        <v>212</v>
      </c>
      <c r="I218" s="6">
        <v>3.8900000000000004E-2</v>
      </c>
      <c r="J218" s="6">
        <v>3.1E-2</v>
      </c>
      <c r="K218" s="6">
        <v>-8.4199999999999997E-2</v>
      </c>
      <c r="L218" s="6">
        <v>6.6E-3</v>
      </c>
      <c r="M218" s="6">
        <v>1.8100000000000002E-2</v>
      </c>
      <c r="N218" s="6">
        <v>9.5500000000000002E-2</v>
      </c>
      <c r="O218" s="6">
        <v>0.1094</v>
      </c>
      <c r="P218" s="6">
        <v>0.51380000000000003</v>
      </c>
      <c r="Q218" s="6">
        <v>-0.91670000000000007</v>
      </c>
      <c r="R218" s="6">
        <v>-0.55310000000000004</v>
      </c>
      <c r="S218" s="6">
        <v>-0.13239999999999999</v>
      </c>
      <c r="T218" s="6">
        <v>-0.25679999999999997</v>
      </c>
      <c r="U218" s="6">
        <v>9.5700000000000007E-2</v>
      </c>
      <c r="V218" s="6">
        <v>-6.59E-2</v>
      </c>
      <c r="W218" s="6">
        <v>-8.6800000000000002E-2</v>
      </c>
      <c r="X218" s="6">
        <v>-2.1000000000000001E-2</v>
      </c>
      <c r="Y218" s="6">
        <v>-0.1153</v>
      </c>
      <c r="Z218" s="6">
        <v>-0.24</v>
      </c>
    </row>
    <row r="219" spans="3:26" ht="15.5" x14ac:dyDescent="0.35">
      <c r="C219" t="s">
        <v>213</v>
      </c>
      <c r="I219" s="6">
        <v>2.1</v>
      </c>
      <c r="J219" s="6">
        <v>1.92</v>
      </c>
      <c r="K219" s="6">
        <v>0.08</v>
      </c>
      <c r="L219" s="6">
        <v>-0.13</v>
      </c>
      <c r="M219" s="6">
        <v>-0.74</v>
      </c>
      <c r="N219" s="6">
        <v>-1.36</v>
      </c>
      <c r="O219" s="6">
        <v>-0.71</v>
      </c>
      <c r="P219" s="6">
        <v>-1.99</v>
      </c>
      <c r="Q219" s="6">
        <v>-1.61</v>
      </c>
      <c r="R219" s="6">
        <v>-6.87</v>
      </c>
      <c r="S219" s="6">
        <v>-2.4300000000000002</v>
      </c>
      <c r="T219" s="6">
        <v>-2.61</v>
      </c>
      <c r="U219" s="6">
        <v>1.87</v>
      </c>
      <c r="V219" s="6">
        <v>-1.28</v>
      </c>
      <c r="W219" s="6">
        <v>-1.9</v>
      </c>
      <c r="X219" s="6">
        <v>-0.48</v>
      </c>
      <c r="Y219" s="6">
        <v>-2.97</v>
      </c>
      <c r="Z219" s="6">
        <v>-2.5099999999999998</v>
      </c>
    </row>
    <row r="220" spans="3:26" ht="15.5" x14ac:dyDescent="0.35">
      <c r="C220" t="s">
        <v>66</v>
      </c>
      <c r="I220" s="6">
        <v>16.36</v>
      </c>
      <c r="J220" s="6">
        <v>25.52</v>
      </c>
      <c r="K220" s="6">
        <v>23.34</v>
      </c>
      <c r="L220" s="6">
        <v>-0.3</v>
      </c>
      <c r="M220" s="6">
        <v>-0.42</v>
      </c>
      <c r="N220" s="6">
        <v>-0.51</v>
      </c>
      <c r="O220" s="6">
        <v>-0.23</v>
      </c>
      <c r="P220" s="6">
        <v>-0.24</v>
      </c>
      <c r="Q220" s="6">
        <v>-0.28000000000000003</v>
      </c>
      <c r="R220" s="6">
        <v>-0.39</v>
      </c>
      <c r="S220" s="6">
        <v>-0.69</v>
      </c>
      <c r="T220" s="6">
        <v>-1.43</v>
      </c>
      <c r="U220" s="6">
        <v>1.23</v>
      </c>
      <c r="V220" s="6">
        <v>1.52</v>
      </c>
      <c r="W220" s="6">
        <v>3.57</v>
      </c>
      <c r="X220" s="6">
        <v>2.06</v>
      </c>
      <c r="Y220" s="6">
        <v>11.88</v>
      </c>
      <c r="Z220" s="6">
        <v>3.88</v>
      </c>
    </row>
    <row r="221" spans="3:26" ht="15.5" x14ac:dyDescent="0.35">
      <c r="C221" t="s">
        <v>63</v>
      </c>
      <c r="I221" s="6">
        <v>60.83</v>
      </c>
      <c r="J221" s="6">
        <v>38.4</v>
      </c>
      <c r="K221" s="6">
        <v>41.13</v>
      </c>
      <c r="L221" s="6">
        <v>-4119.59</v>
      </c>
      <c r="M221" s="6">
        <v>-3962.6</v>
      </c>
      <c r="N221" s="5">
        <v>-3867</v>
      </c>
      <c r="O221" s="6">
        <v>-3588.91</v>
      </c>
      <c r="P221" s="6">
        <v>-3455.62</v>
      </c>
      <c r="Q221" s="6">
        <v>-2918.93</v>
      </c>
      <c r="R221" s="6">
        <v>-2281.98</v>
      </c>
      <c r="S221" s="6">
        <v>-1301.01</v>
      </c>
      <c r="T221" s="6">
        <v>-804.63</v>
      </c>
      <c r="U221" s="6">
        <v>974.25</v>
      </c>
      <c r="V221" s="5">
        <v>660</v>
      </c>
      <c r="W221" s="6">
        <v>308.20999999999998</v>
      </c>
      <c r="X221" s="6">
        <v>631.5</v>
      </c>
      <c r="Y221" s="6">
        <v>109.44</v>
      </c>
      <c r="Z221" s="6">
        <v>335.17</v>
      </c>
    </row>
    <row r="222" spans="3:26" ht="15.5" x14ac:dyDescent="0.35">
      <c r="C222" t="s">
        <v>214</v>
      </c>
      <c r="I222" s="6">
        <v>16.36</v>
      </c>
      <c r="J222" s="6">
        <v>25.52</v>
      </c>
      <c r="K222" s="6">
        <v>23.34</v>
      </c>
      <c r="L222" s="6">
        <v>-0.3</v>
      </c>
      <c r="M222" s="6">
        <v>-0.42</v>
      </c>
      <c r="N222" s="6">
        <v>-0.51</v>
      </c>
      <c r="O222" s="6">
        <v>-0.23</v>
      </c>
      <c r="P222" s="6">
        <v>-0.24</v>
      </c>
      <c r="Q222" s="6">
        <v>-0.28000000000000003</v>
      </c>
      <c r="R222" s="6">
        <v>-0.39</v>
      </c>
      <c r="S222" s="6">
        <v>-0.69</v>
      </c>
      <c r="T222" s="6">
        <v>-1.43</v>
      </c>
      <c r="U222" s="6">
        <v>1.23</v>
      </c>
      <c r="V222" s="6">
        <v>1.52</v>
      </c>
      <c r="W222" s="6">
        <v>3.57</v>
      </c>
      <c r="X222" s="6">
        <v>2.06</v>
      </c>
      <c r="Y222" s="6">
        <v>11.88</v>
      </c>
      <c r="Z222" s="6">
        <v>3.88</v>
      </c>
    </row>
    <row r="223" spans="3:26" ht="15.5" x14ac:dyDescent="0.35">
      <c r="C223" t="s">
        <v>215</v>
      </c>
      <c r="I223" s="6">
        <v>60.83</v>
      </c>
      <c r="J223" s="6">
        <v>38.4</v>
      </c>
      <c r="K223" s="6">
        <v>41.13</v>
      </c>
      <c r="L223" s="6">
        <v>-4119.59</v>
      </c>
      <c r="M223" s="6">
        <v>-3962.6</v>
      </c>
      <c r="N223" s="5">
        <v>-3867</v>
      </c>
      <c r="O223" s="6">
        <v>-3588.91</v>
      </c>
      <c r="P223" s="6">
        <v>-3455.62</v>
      </c>
      <c r="Q223" s="6">
        <v>-2918.93</v>
      </c>
      <c r="R223" s="6">
        <v>-2281.98</v>
      </c>
      <c r="S223" s="6">
        <v>-1301.01</v>
      </c>
      <c r="T223" s="6">
        <v>-804.63</v>
      </c>
      <c r="U223" s="6">
        <v>974.25</v>
      </c>
      <c r="V223" s="5">
        <v>660</v>
      </c>
      <c r="W223" s="6">
        <v>308.20999999999998</v>
      </c>
      <c r="X223" s="6">
        <v>631.5</v>
      </c>
      <c r="Y223" s="6">
        <v>109.44</v>
      </c>
      <c r="Z223" s="6">
        <v>335.17</v>
      </c>
    </row>
    <row r="224" spans="3:26" ht="15.5" x14ac:dyDescent="0.35">
      <c r="C224" t="s">
        <v>216</v>
      </c>
      <c r="I224" s="5">
        <v>143000000000</v>
      </c>
      <c r="J224" s="5">
        <v>137000000000</v>
      </c>
      <c r="K224" s="5">
        <v>131000000000</v>
      </c>
      <c r="L224" s="5">
        <v>87000000000</v>
      </c>
      <c r="M224" s="5">
        <v>236000000000</v>
      </c>
      <c r="N224" s="5">
        <v>233000000000</v>
      </c>
      <c r="O224" s="5">
        <v>877000000000</v>
      </c>
      <c r="P224" s="5">
        <v>888000000000</v>
      </c>
      <c r="Q224" s="5">
        <v>793000000000</v>
      </c>
      <c r="R224" s="5">
        <v>771000000000</v>
      </c>
      <c r="S224" s="5">
        <v>494000000000</v>
      </c>
      <c r="T224" s="5">
        <v>398000000000</v>
      </c>
      <c r="U224" s="5">
        <v>431000000000</v>
      </c>
      <c r="V224" s="5">
        <v>66000000000</v>
      </c>
      <c r="W224" s="5">
        <v>76000000000</v>
      </c>
      <c r="X224" s="5">
        <v>208000000000</v>
      </c>
      <c r="Y224" s="5">
        <v>133000000000</v>
      </c>
      <c r="Z224" s="5">
        <v>459000000000</v>
      </c>
    </row>
    <row r="225" spans="2:26" ht="15.5" x14ac:dyDescent="0.35">
      <c r="C225" t="s">
        <v>217</v>
      </c>
      <c r="I225" s="5">
        <v>498000000000</v>
      </c>
      <c r="J225" s="5">
        <v>471000000000</v>
      </c>
      <c r="K225" s="5">
        <v>451000000000</v>
      </c>
      <c r="L225" s="5">
        <v>463000000000</v>
      </c>
      <c r="M225" s="5">
        <v>413000000000</v>
      </c>
      <c r="N225" s="5">
        <v>400000000000</v>
      </c>
      <c r="O225" s="5">
        <v>725000000000</v>
      </c>
      <c r="P225" s="5">
        <v>738000000000</v>
      </c>
      <c r="Q225" s="5">
        <v>721000000000</v>
      </c>
      <c r="R225" s="5">
        <v>1006000000000</v>
      </c>
      <c r="S225" s="5">
        <v>1045000000000</v>
      </c>
      <c r="T225" s="5">
        <v>997000000000</v>
      </c>
      <c r="U225" s="5">
        <v>1002000000000</v>
      </c>
      <c r="V225" s="5">
        <v>886000000000</v>
      </c>
      <c r="W225" s="5">
        <v>831000000000</v>
      </c>
      <c r="X225" s="5">
        <v>626000000000</v>
      </c>
      <c r="Y225" s="5">
        <v>736000000000</v>
      </c>
      <c r="Z225" s="5">
        <v>517000000000</v>
      </c>
    </row>
    <row r="226" spans="2:26" ht="15.5" x14ac:dyDescent="0.35">
      <c r="C226" t="s">
        <v>25</v>
      </c>
      <c r="I226" s="5">
        <v>641000000000</v>
      </c>
      <c r="J226" s="5">
        <v>608000000000</v>
      </c>
      <c r="K226" s="5">
        <v>582000000000</v>
      </c>
      <c r="L226" s="5">
        <v>550000000000</v>
      </c>
      <c r="M226" s="5">
        <v>648000000000</v>
      </c>
      <c r="N226" s="5">
        <v>633000000000</v>
      </c>
      <c r="O226" s="5">
        <v>1602000000000</v>
      </c>
      <c r="P226" s="5">
        <v>1626000000000</v>
      </c>
      <c r="Q226" s="5">
        <v>1514000000000</v>
      </c>
      <c r="R226" s="5">
        <v>1777000000000</v>
      </c>
      <c r="S226" s="5">
        <v>1538000000000</v>
      </c>
      <c r="T226" s="5">
        <v>1396000000000</v>
      </c>
      <c r="U226" s="5">
        <v>1433000000000</v>
      </c>
      <c r="V226" s="5">
        <v>952000000000</v>
      </c>
      <c r="W226" s="5">
        <v>907000000000</v>
      </c>
      <c r="X226" s="5">
        <v>833000000000</v>
      </c>
      <c r="Y226" s="5">
        <v>869000000000</v>
      </c>
      <c r="Z226" s="5">
        <v>976000000000</v>
      </c>
    </row>
    <row r="227" spans="2:26" ht="15.5" x14ac:dyDescent="0.35">
      <c r="C227" t="s">
        <v>22</v>
      </c>
      <c r="I227" s="5">
        <v>604000000000</v>
      </c>
      <c r="J227" s="5">
        <v>603000000000</v>
      </c>
      <c r="K227" s="5">
        <v>570000000000</v>
      </c>
      <c r="L227" s="5">
        <v>546000000000</v>
      </c>
      <c r="M227" s="5">
        <v>646000000000</v>
      </c>
      <c r="N227" s="5">
        <v>632000000000</v>
      </c>
      <c r="O227" s="5">
        <v>1600000000000</v>
      </c>
      <c r="P227" s="5">
        <v>1621000000000</v>
      </c>
      <c r="Q227" s="5">
        <v>1503000000000</v>
      </c>
      <c r="R227" s="5">
        <v>1732000000000</v>
      </c>
      <c r="S227" s="5">
        <v>1529000000000</v>
      </c>
      <c r="T227" s="5">
        <v>1387000000000</v>
      </c>
      <c r="U227" s="5">
        <v>1386000000000</v>
      </c>
      <c r="V227" s="5">
        <v>936000000000</v>
      </c>
      <c r="W227" s="5">
        <v>878000000000</v>
      </c>
      <c r="X227" s="5">
        <v>812000000000</v>
      </c>
      <c r="Y227" s="5">
        <v>855000000000</v>
      </c>
      <c r="Z227" s="5">
        <v>960000000000</v>
      </c>
    </row>
    <row r="228" spans="2:26" ht="15.5" x14ac:dyDescent="0.35">
      <c r="C228" t="s">
        <v>218</v>
      </c>
      <c r="I228" s="5">
        <v>-215000000000</v>
      </c>
      <c r="J228" s="5">
        <v>-276000000000</v>
      </c>
      <c r="K228" s="5">
        <v>-300000000000</v>
      </c>
      <c r="L228" s="5">
        <v>-1660000000000</v>
      </c>
      <c r="M228" s="5">
        <v>-1566000000000</v>
      </c>
      <c r="N228" s="5">
        <v>-1853000000000</v>
      </c>
      <c r="O228" s="5">
        <v>-1432000000000</v>
      </c>
      <c r="P228" s="5">
        <v>-1409000000000</v>
      </c>
      <c r="Q228" s="5">
        <v>-1211000000000</v>
      </c>
      <c r="R228" s="5">
        <v>-818000000000</v>
      </c>
      <c r="S228" s="5">
        <v>-732000000000</v>
      </c>
      <c r="T228" s="5">
        <v>-524000000000</v>
      </c>
      <c r="U228" s="5">
        <v>-304000000000</v>
      </c>
      <c r="V228" s="5">
        <v>-105000000000</v>
      </c>
      <c r="W228" s="5">
        <v>8000000000</v>
      </c>
      <c r="X228" s="5">
        <v>-127000000000</v>
      </c>
      <c r="Y228" s="5">
        <v>-99000000000</v>
      </c>
      <c r="Z228" s="5">
        <v>-369000000000</v>
      </c>
    </row>
    <row r="229" spans="2:26" ht="15.5" x14ac:dyDescent="0.35">
      <c r="C229" t="s">
        <v>219</v>
      </c>
      <c r="I229" s="5">
        <v>71000000000</v>
      </c>
      <c r="J229" s="5">
        <v>18000000000</v>
      </c>
      <c r="K229" s="5">
        <v>7000000000</v>
      </c>
      <c r="L229" s="5">
        <v>2000000000</v>
      </c>
      <c r="M229" s="5">
        <v>-10000000000</v>
      </c>
      <c r="N229" s="5">
        <v>-34000000000</v>
      </c>
      <c r="O229" s="5">
        <v>-49000000000</v>
      </c>
      <c r="P229" s="5">
        <v>-25000000000</v>
      </c>
      <c r="Q229" s="5">
        <v>-5000000000</v>
      </c>
      <c r="R229" s="5">
        <v>-230000000000</v>
      </c>
      <c r="S229" s="5">
        <v>-58000000000</v>
      </c>
      <c r="T229" s="5">
        <v>-27000000000</v>
      </c>
      <c r="U229" s="5">
        <v>-237000000000</v>
      </c>
      <c r="V229" s="5">
        <v>14000000000</v>
      </c>
      <c r="W229" s="5">
        <v>-49000000000</v>
      </c>
      <c r="X229" s="5">
        <v>-8000000000</v>
      </c>
      <c r="Y229" s="5">
        <v>-58000000000</v>
      </c>
      <c r="Z229" s="5">
        <v>-19000000000</v>
      </c>
    </row>
    <row r="230" spans="2:26" ht="15.5" x14ac:dyDescent="0.35">
      <c r="C230" t="s">
        <v>220</v>
      </c>
      <c r="I230" s="5">
        <v>-18000000000</v>
      </c>
      <c r="J230" s="5">
        <v>-3000000000</v>
      </c>
      <c r="K230" s="5">
        <v>-1000000000</v>
      </c>
      <c r="L230" s="5">
        <v>-18000000000</v>
      </c>
      <c r="M230" s="5">
        <v>0</v>
      </c>
      <c r="N230" s="5">
        <v>0</v>
      </c>
      <c r="O230" s="5">
        <v>-1000000000</v>
      </c>
      <c r="P230" s="5">
        <v>-3000000000</v>
      </c>
      <c r="Q230" s="5">
        <v>-1000000000</v>
      </c>
      <c r="R230" s="5">
        <v>-2000000000</v>
      </c>
      <c r="S230" s="5">
        <v>-10000000000</v>
      </c>
      <c r="T230" s="5">
        <v>-2000000000</v>
      </c>
      <c r="U230" s="5">
        <v>-25000000000</v>
      </c>
      <c r="V230" s="5">
        <v>-21000000000</v>
      </c>
      <c r="W230" s="5">
        <v>-10000000000</v>
      </c>
      <c r="X230" s="5">
        <v>-13000000000</v>
      </c>
      <c r="Y230" s="5">
        <v>4000000000</v>
      </c>
      <c r="Z230" s="5">
        <v>-16000000000</v>
      </c>
    </row>
    <row r="231" spans="2:26" ht="15.5" x14ac:dyDescent="0.35">
      <c r="C231" t="s">
        <v>14</v>
      </c>
      <c r="I231" s="5">
        <v>53000000000</v>
      </c>
      <c r="J231" s="5">
        <v>16000000000</v>
      </c>
      <c r="K231" s="5">
        <v>6000000000</v>
      </c>
      <c r="L231" s="5">
        <v>-16000000000</v>
      </c>
      <c r="M231" s="5">
        <v>-10000000000</v>
      </c>
      <c r="N231" s="5">
        <v>-34000000000</v>
      </c>
      <c r="O231" s="5">
        <v>-50000000000</v>
      </c>
      <c r="P231" s="5">
        <v>-28000000000</v>
      </c>
      <c r="Q231" s="5">
        <v>-6000000000</v>
      </c>
      <c r="R231" s="5">
        <v>-232000000000</v>
      </c>
      <c r="S231" s="5">
        <v>-68000000000</v>
      </c>
      <c r="T231" s="5">
        <v>-29000000000</v>
      </c>
      <c r="U231" s="5">
        <v>-262000000000</v>
      </c>
      <c r="V231" s="5">
        <v>-7000000000</v>
      </c>
      <c r="W231" s="5">
        <v>-59000000000</v>
      </c>
      <c r="X231" s="5">
        <v>-21000000000</v>
      </c>
      <c r="Y231" s="5">
        <v>-53000000000</v>
      </c>
      <c r="Z231" s="5">
        <v>-35000000000</v>
      </c>
    </row>
    <row r="232" spans="2:26" ht="15.5" x14ac:dyDescent="0.35">
      <c r="C232" t="s">
        <v>16</v>
      </c>
      <c r="I232" s="6">
        <v>16.670000000000002</v>
      </c>
      <c r="J232" s="6">
        <v>4.91</v>
      </c>
      <c r="K232" s="6">
        <v>1.78</v>
      </c>
      <c r="L232" s="6">
        <v>-48.17</v>
      </c>
      <c r="M232" s="6">
        <v>-30.56</v>
      </c>
      <c r="N232" s="6">
        <v>-102.28</v>
      </c>
      <c r="O232" s="6">
        <v>-148.57</v>
      </c>
      <c r="P232" s="6">
        <v>-83.9</v>
      </c>
      <c r="Q232" s="6">
        <v>-18.329999999999998</v>
      </c>
      <c r="R232" s="6">
        <v>-691.53</v>
      </c>
      <c r="S232" s="6">
        <v>-203.36</v>
      </c>
      <c r="T232" s="6">
        <v>-86.19</v>
      </c>
      <c r="U232" s="6">
        <v>-781.85</v>
      </c>
      <c r="V232" s="6">
        <v>-21.29</v>
      </c>
      <c r="W232" s="6">
        <v>-175.59</v>
      </c>
      <c r="X232" s="6">
        <v>-63.33</v>
      </c>
      <c r="Y232" s="6">
        <v>-158.9</v>
      </c>
      <c r="Z232" s="6">
        <v>-105.15</v>
      </c>
    </row>
    <row r="234" spans="2:26" ht="15.5" x14ac:dyDescent="0.35">
      <c r="B234" t="s">
        <v>221</v>
      </c>
      <c r="C234" t="s">
        <v>222</v>
      </c>
      <c r="D234" s="5">
        <v>73000000000</v>
      </c>
      <c r="E234" s="5">
        <v>-13000000000</v>
      </c>
      <c r="F234" s="5">
        <v>21000000000</v>
      </c>
      <c r="G234" s="5">
        <v>-9000000000</v>
      </c>
      <c r="H234" s="5">
        <v>71000000000</v>
      </c>
      <c r="J234" s="5">
        <v>-8000000000</v>
      </c>
      <c r="K234" s="5">
        <v>-52000000000</v>
      </c>
      <c r="L234" s="5">
        <v>-97000000000</v>
      </c>
      <c r="M234" s="5">
        <v>-28000000000</v>
      </c>
      <c r="N234" s="5">
        <v>-74000000000</v>
      </c>
      <c r="O234" s="5">
        <v>-103000000000</v>
      </c>
      <c r="P234" s="5">
        <v>-117000000000</v>
      </c>
      <c r="Q234" s="5">
        <v>-199000000000</v>
      </c>
      <c r="R234" s="5">
        <v>-342000000000</v>
      </c>
    </row>
    <row r="235" spans="2:26" ht="15.5" x14ac:dyDescent="0.35">
      <c r="C235" t="s">
        <v>56</v>
      </c>
      <c r="D235" s="6">
        <v>22.92</v>
      </c>
      <c r="E235" s="6">
        <v>-4.12</v>
      </c>
      <c r="F235" s="6">
        <v>6.61</v>
      </c>
      <c r="G235" s="6">
        <v>-2.98</v>
      </c>
      <c r="H235" s="6">
        <v>22.43</v>
      </c>
      <c r="J235" s="6">
        <v>-2.56</v>
      </c>
      <c r="K235" s="6">
        <v>-16.32</v>
      </c>
      <c r="L235" s="6">
        <v>-30.66</v>
      </c>
      <c r="M235" s="6">
        <v>-8.9700000000000006</v>
      </c>
      <c r="N235" s="6">
        <v>-23.47</v>
      </c>
      <c r="O235" s="6">
        <v>-32.43</v>
      </c>
      <c r="P235" s="6">
        <v>-36.75</v>
      </c>
      <c r="Q235" s="6">
        <v>-62.7</v>
      </c>
      <c r="R235" s="6">
        <v>-107.81</v>
      </c>
    </row>
    <row r="236" spans="2:26" ht="15.5" x14ac:dyDescent="0.35">
      <c r="C236" t="s">
        <v>229</v>
      </c>
      <c r="D236" s="5">
        <v>27000000000</v>
      </c>
      <c r="E236" s="5">
        <v>30000000000</v>
      </c>
      <c r="F236" s="5">
        <v>25000000000</v>
      </c>
      <c r="G236" s="5">
        <v>30000000000</v>
      </c>
      <c r="H236" s="5">
        <v>112000000000</v>
      </c>
      <c r="J236" s="5">
        <v>103000000000</v>
      </c>
      <c r="K236" s="5">
        <v>103000000000</v>
      </c>
      <c r="L236" s="5">
        <v>75000000000</v>
      </c>
      <c r="M236" s="5">
        <v>70000000000</v>
      </c>
      <c r="N236" s="5">
        <v>59000000000</v>
      </c>
      <c r="O236" s="5">
        <v>274000000000</v>
      </c>
      <c r="P236" s="5">
        <v>442000000000</v>
      </c>
      <c r="Q236" s="5">
        <v>446000000000</v>
      </c>
      <c r="R236" s="5">
        <v>648000000000</v>
      </c>
    </row>
    <row r="237" spans="2:26" ht="15.5" x14ac:dyDescent="0.35">
      <c r="C237" t="s">
        <v>234</v>
      </c>
      <c r="I237" s="6">
        <v>37.450000000000003</v>
      </c>
    </row>
    <row r="238" spans="2:26" ht="15.5" x14ac:dyDescent="0.35">
      <c r="C238" t="s">
        <v>235</v>
      </c>
      <c r="I238" s="6">
        <v>37.450000000000003</v>
      </c>
    </row>
    <row r="239" spans="2:26" ht="15.5" x14ac:dyDescent="0.35">
      <c r="C239" t="s">
        <v>237</v>
      </c>
      <c r="I239" s="6">
        <v>7.5</v>
      </c>
    </row>
    <row r="240" spans="2:26" ht="15.5" x14ac:dyDescent="0.35">
      <c r="C240" t="s">
        <v>238</v>
      </c>
      <c r="I240" s="6">
        <v>2.6699999999999998E-2</v>
      </c>
    </row>
    <row r="241" spans="3:9" ht="15.5" x14ac:dyDescent="0.35">
      <c r="C241" t="s">
        <v>239</v>
      </c>
      <c r="I241" s="6">
        <v>23.74</v>
      </c>
    </row>
    <row r="242" spans="3:9" ht="15.5" x14ac:dyDescent="0.35">
      <c r="C242" t="s">
        <v>240</v>
      </c>
      <c r="I242" s="6">
        <v>13.81</v>
      </c>
    </row>
    <row r="243" spans="3:9" ht="15.5" x14ac:dyDescent="0.35">
      <c r="C243" t="s">
        <v>241</v>
      </c>
      <c r="I243" s="6">
        <v>37.79</v>
      </c>
    </row>
    <row r="244" spans="3:9" ht="15.5" x14ac:dyDescent="0.35">
      <c r="C244" t="s">
        <v>242</v>
      </c>
      <c r="I244" s="6">
        <v>50.38</v>
      </c>
    </row>
    <row r="245" spans="3:9" ht="15.5" x14ac:dyDescent="0.35">
      <c r="C245" t="s">
        <v>243</v>
      </c>
      <c r="I245" s="6">
        <v>126.33</v>
      </c>
    </row>
    <row r="246" spans="3:9" ht="15.5" x14ac:dyDescent="0.35">
      <c r="C246" t="s">
        <v>244</v>
      </c>
      <c r="I246" s="6">
        <v>108.95</v>
      </c>
    </row>
    <row r="247" spans="3:9" ht="15.5" x14ac:dyDescent="0.35">
      <c r="C247" t="s">
        <v>245</v>
      </c>
      <c r="I247" s="6">
        <v>0.04</v>
      </c>
    </row>
    <row r="248" spans="3:9" ht="15.5" x14ac:dyDescent="0.35">
      <c r="C248" t="s">
        <v>246</v>
      </c>
      <c r="I248" s="6">
        <v>-0.65</v>
      </c>
    </row>
    <row r="249" spans="3:9" ht="15.5" x14ac:dyDescent="0.35">
      <c r="C249" t="s">
        <v>248</v>
      </c>
      <c r="I249" s="6">
        <v>22.43</v>
      </c>
    </row>
    <row r="250" spans="3:9" ht="15.5" x14ac:dyDescent="0.35">
      <c r="C250" t="s">
        <v>249</v>
      </c>
      <c r="I250" s="6">
        <v>22.43</v>
      </c>
    </row>
    <row r="251" spans="3:9" ht="15.5" x14ac:dyDescent="0.35">
      <c r="C251" t="s">
        <v>250</v>
      </c>
      <c r="I251" s="6">
        <v>35.380000000000003</v>
      </c>
    </row>
    <row r="252" spans="3:9" ht="15.5" x14ac:dyDescent="0.35">
      <c r="C252" t="s">
        <v>251</v>
      </c>
      <c r="D252" s="6">
        <v>11.51</v>
      </c>
    </row>
    <row r="253" spans="3:9" ht="15.5" x14ac:dyDescent="0.35">
      <c r="C253" t="s">
        <v>252</v>
      </c>
      <c r="I253" s="6">
        <v>60.83</v>
      </c>
    </row>
    <row r="254" spans="3:9" ht="15.5" x14ac:dyDescent="0.35">
      <c r="C254" t="s">
        <v>253</v>
      </c>
      <c r="I254" s="6">
        <v>16.670000000000002</v>
      </c>
    </row>
    <row r="255" spans="3:9" ht="15.5" x14ac:dyDescent="0.35">
      <c r="C255" t="s">
        <v>254</v>
      </c>
      <c r="D255" s="6">
        <v>0.49</v>
      </c>
    </row>
    <row r="256" spans="3:9" ht="15.5" x14ac:dyDescent="0.35">
      <c r="C256" t="s">
        <v>255</v>
      </c>
      <c r="D256" s="6">
        <v>0.48</v>
      </c>
    </row>
    <row r="257" spans="3:9" ht="15.5" x14ac:dyDescent="0.35">
      <c r="C257" t="s">
        <v>377</v>
      </c>
      <c r="D257" s="6">
        <v>3.32</v>
      </c>
    </row>
    <row r="258" spans="3:9" ht="15.5" x14ac:dyDescent="0.35">
      <c r="C258" t="s">
        <v>378</v>
      </c>
      <c r="D258" s="6">
        <v>2.58</v>
      </c>
    </row>
    <row r="259" spans="3:9" ht="15.5" x14ac:dyDescent="0.35">
      <c r="C259" t="s">
        <v>256</v>
      </c>
      <c r="D259" s="6">
        <v>4.83</v>
      </c>
    </row>
    <row r="260" spans="3:9" ht="15.5" x14ac:dyDescent="0.35">
      <c r="C260" t="s">
        <v>379</v>
      </c>
      <c r="D260" s="6">
        <v>0.56999999999999995</v>
      </c>
    </row>
    <row r="261" spans="3:9" ht="15.5" x14ac:dyDescent="0.35">
      <c r="C261" t="s">
        <v>257</v>
      </c>
      <c r="D261" s="6">
        <v>5.83</v>
      </c>
    </row>
    <row r="262" spans="3:9" ht="15.5" x14ac:dyDescent="0.35">
      <c r="C262" t="s">
        <v>258</v>
      </c>
      <c r="I262" s="6">
        <v>2.1</v>
      </c>
    </row>
    <row r="263" spans="3:9" ht="15.5" x14ac:dyDescent="0.35">
      <c r="C263" t="s">
        <v>12</v>
      </c>
      <c r="D263" s="5">
        <v>9000000000</v>
      </c>
    </row>
    <row r="264" spans="3:9" ht="15.5" x14ac:dyDescent="0.35">
      <c r="C264" t="s">
        <v>259</v>
      </c>
      <c r="I264" s="6">
        <v>-7.52</v>
      </c>
    </row>
    <row r="265" spans="3:9" ht="15.5" x14ac:dyDescent="0.35">
      <c r="C265" t="s">
        <v>260</v>
      </c>
      <c r="I265" s="6">
        <v>6.3200000000000006E-2</v>
      </c>
    </row>
    <row r="266" spans="3:9" ht="15.5" x14ac:dyDescent="0.35">
      <c r="C266" t="s">
        <v>261</v>
      </c>
      <c r="I266" s="6">
        <v>0.36869999999999997</v>
      </c>
    </row>
    <row r="267" spans="3:9" ht="15.5" x14ac:dyDescent="0.35">
      <c r="C267" t="s">
        <v>262</v>
      </c>
      <c r="I267" s="6">
        <v>3.8399999999999997E-2</v>
      </c>
    </row>
    <row r="268" spans="3:9" ht="15.5" x14ac:dyDescent="0.35">
      <c r="C268" t="s">
        <v>263</v>
      </c>
      <c r="I268" s="6">
        <v>4.6900000000000004E-2</v>
      </c>
    </row>
    <row r="269" spans="3:9" ht="15.5" x14ac:dyDescent="0.35">
      <c r="C269" t="s">
        <v>264</v>
      </c>
      <c r="D269" s="6">
        <v>173.89</v>
      </c>
    </row>
    <row r="270" spans="3:9" ht="15.5" x14ac:dyDescent="0.35">
      <c r="C270" t="s">
        <v>265</v>
      </c>
      <c r="D270" s="6">
        <v>110.79</v>
      </c>
    </row>
    <row r="271" spans="3:9" ht="15.5" x14ac:dyDescent="0.35">
      <c r="C271" t="s">
        <v>266</v>
      </c>
      <c r="D271" s="6">
        <v>170.29</v>
      </c>
    </row>
    <row r="272" spans="3:9" ht="15.5" x14ac:dyDescent="0.35">
      <c r="C272" t="s">
        <v>267</v>
      </c>
      <c r="D272" s="6">
        <v>114.39</v>
      </c>
    </row>
    <row r="273" spans="3:9" ht="15.5" x14ac:dyDescent="0.35">
      <c r="C273" t="s">
        <v>268</v>
      </c>
      <c r="D273" s="6">
        <v>0.52</v>
      </c>
    </row>
    <row r="274" spans="3:9" ht="15.5" x14ac:dyDescent="0.35">
      <c r="C274" t="s">
        <v>269</v>
      </c>
      <c r="I274" s="6">
        <v>0.1</v>
      </c>
    </row>
    <row r="275" spans="3:9" ht="15.5" x14ac:dyDescent="0.35">
      <c r="C275" t="s">
        <v>270</v>
      </c>
      <c r="I275" s="6">
        <v>2.54</v>
      </c>
    </row>
    <row r="276" spans="3:9" ht="15.5" x14ac:dyDescent="0.35">
      <c r="C276" t="s">
        <v>52</v>
      </c>
      <c r="I276" s="5">
        <v>2666000000000</v>
      </c>
    </row>
    <row r="277" spans="3:9" ht="15.5" x14ac:dyDescent="0.35">
      <c r="C277" t="s">
        <v>271</v>
      </c>
      <c r="I277" s="5">
        <v>3271000000000</v>
      </c>
    </row>
    <row r="278" spans="3:9" ht="15.5" x14ac:dyDescent="0.35">
      <c r="C278" t="s">
        <v>272</v>
      </c>
      <c r="I278" s="5">
        <v>3170000000</v>
      </c>
    </row>
    <row r="279" spans="3:9" ht="15.5" x14ac:dyDescent="0.35">
      <c r="C279" t="s">
        <v>273</v>
      </c>
      <c r="I279" s="6">
        <v>7.5700000000000003E-2</v>
      </c>
    </row>
    <row r="280" spans="3:9" ht="15.5" x14ac:dyDescent="0.35">
      <c r="C280" t="s">
        <v>274</v>
      </c>
      <c r="D280" s="6">
        <v>0.22839999999999999</v>
      </c>
    </row>
    <row r="281" spans="3:9" ht="15.5" x14ac:dyDescent="0.35">
      <c r="C281" t="s">
        <v>275</v>
      </c>
      <c r="D281" s="6">
        <v>-0.19170000000000001</v>
      </c>
    </row>
    <row r="282" spans="3:9" ht="15.5" x14ac:dyDescent="0.35">
      <c r="C282" t="s">
        <v>276</v>
      </c>
      <c r="D282" s="6">
        <v>2.6806999999999999</v>
      </c>
    </row>
    <row r="283" spans="3:9" ht="15.5" x14ac:dyDescent="0.35">
      <c r="C283" t="s">
        <v>277</v>
      </c>
      <c r="D283" s="6">
        <v>0.16309999999999999</v>
      </c>
    </row>
    <row r="284" spans="3:9" ht="15.5" x14ac:dyDescent="0.35">
      <c r="C284" t="s">
        <v>278</v>
      </c>
      <c r="D284" s="6">
        <v>-0.14279999999999998</v>
      </c>
    </row>
    <row r="285" spans="3:9" ht="15.5" x14ac:dyDescent="0.35">
      <c r="C285" t="s">
        <v>279</v>
      </c>
      <c r="D285" s="6">
        <v>6.2473000000000001</v>
      </c>
    </row>
    <row r="286" spans="3:9" ht="15.5" x14ac:dyDescent="0.35">
      <c r="C286" t="s">
        <v>286</v>
      </c>
      <c r="I286" s="5">
        <v>7</v>
      </c>
    </row>
    <row r="287" spans="3:9" ht="15.5" x14ac:dyDescent="0.35">
      <c r="C287" t="s">
        <v>287</v>
      </c>
      <c r="I287" s="6">
        <v>0.4</v>
      </c>
    </row>
    <row r="288" spans="3:9" ht="15.5" x14ac:dyDescent="0.35">
      <c r="C288" t="s">
        <v>288</v>
      </c>
      <c r="I288" s="6">
        <v>0.68</v>
      </c>
    </row>
    <row r="289" spans="3:9" ht="15.5" x14ac:dyDescent="0.35">
      <c r="C289" t="s">
        <v>289</v>
      </c>
      <c r="I289" s="6">
        <v>0.27</v>
      </c>
    </row>
    <row r="290" spans="3:9" ht="15.5" x14ac:dyDescent="0.35">
      <c r="C290" t="s">
        <v>290</v>
      </c>
      <c r="I290" s="6">
        <v>0.25</v>
      </c>
    </row>
    <row r="291" spans="3:9" ht="15.5" x14ac:dyDescent="0.35">
      <c r="C291" t="s">
        <v>291</v>
      </c>
      <c r="I291" s="6">
        <v>0.08</v>
      </c>
    </row>
    <row r="292" spans="3:9" ht="15.5" x14ac:dyDescent="0.35">
      <c r="C292" t="s">
        <v>292</v>
      </c>
      <c r="I292" s="6">
        <v>0.04</v>
      </c>
    </row>
    <row r="293" spans="3:9" ht="15.5" x14ac:dyDescent="0.35">
      <c r="C293" t="s">
        <v>293</v>
      </c>
      <c r="I293" s="6">
        <v>0.23</v>
      </c>
    </row>
    <row r="294" spans="3:9" ht="15.5" x14ac:dyDescent="0.35">
      <c r="C294" t="s">
        <v>294</v>
      </c>
      <c r="I294" s="5">
        <v>112000000000</v>
      </c>
    </row>
    <row r="295" spans="3:9" ht="15.5" x14ac:dyDescent="0.35">
      <c r="C295" t="s">
        <v>295</v>
      </c>
      <c r="I295" s="5">
        <v>48000000000</v>
      </c>
    </row>
    <row r="296" spans="3:9" ht="15.5" x14ac:dyDescent="0.35">
      <c r="C296" t="s">
        <v>296</v>
      </c>
      <c r="I296" s="5">
        <v>30000000000</v>
      </c>
    </row>
    <row r="297" spans="3:9" ht="15.5" x14ac:dyDescent="0.35">
      <c r="C297" t="s">
        <v>297</v>
      </c>
      <c r="I297" s="5">
        <v>71000000000</v>
      </c>
    </row>
    <row r="298" spans="3:9" ht="15.5" x14ac:dyDescent="0.35">
      <c r="C298" t="s">
        <v>298</v>
      </c>
      <c r="D298" s="5">
        <v>37000000000</v>
      </c>
    </row>
    <row r="299" spans="3:9" ht="15.5" x14ac:dyDescent="0.35">
      <c r="C299" t="s">
        <v>299</v>
      </c>
      <c r="D299" s="5">
        <v>1126000000000</v>
      </c>
    </row>
    <row r="300" spans="3:9" ht="15.5" x14ac:dyDescent="0.35">
      <c r="C300" t="s">
        <v>300</v>
      </c>
      <c r="D300" s="5">
        <v>933000000000</v>
      </c>
    </row>
    <row r="301" spans="3:9" ht="15.5" x14ac:dyDescent="0.35">
      <c r="C301" t="s">
        <v>206</v>
      </c>
      <c r="D301" s="5">
        <v>-215000000000</v>
      </c>
    </row>
    <row r="302" spans="3:9" ht="15.5" x14ac:dyDescent="0.35">
      <c r="C302" t="s">
        <v>205</v>
      </c>
      <c r="I302" s="5">
        <v>193000000000</v>
      </c>
    </row>
    <row r="303" spans="3:9" ht="15.5" x14ac:dyDescent="0.35">
      <c r="C303" t="s">
        <v>204</v>
      </c>
      <c r="D303" s="5">
        <v>498000000000</v>
      </c>
    </row>
    <row r="304" spans="3:9" ht="15.5" x14ac:dyDescent="0.35">
      <c r="C304" t="s">
        <v>203</v>
      </c>
      <c r="D304" s="5">
        <v>143000000000</v>
      </c>
    </row>
    <row r="305" spans="3:9" ht="15.5" x14ac:dyDescent="0.35">
      <c r="C305" t="s">
        <v>23</v>
      </c>
      <c r="D305" s="5">
        <v>641000000000</v>
      </c>
    </row>
    <row r="306" spans="3:9" ht="15.5" x14ac:dyDescent="0.35">
      <c r="C306" t="s">
        <v>20</v>
      </c>
      <c r="D306" s="5">
        <v>604000000000</v>
      </c>
    </row>
    <row r="307" spans="3:9" ht="15.5" x14ac:dyDescent="0.35">
      <c r="C307" t="s">
        <v>301</v>
      </c>
      <c r="I307" s="5">
        <v>193000000000</v>
      </c>
    </row>
    <row r="308" spans="3:9" ht="15.5" x14ac:dyDescent="0.35">
      <c r="C308" t="s">
        <v>302</v>
      </c>
      <c r="I308" s="5">
        <v>71000000000</v>
      </c>
    </row>
    <row r="309" spans="3:9" ht="15.5" x14ac:dyDescent="0.35">
      <c r="C309" t="s">
        <v>303</v>
      </c>
      <c r="I309" s="5">
        <v>-32000000000</v>
      </c>
    </row>
    <row r="310" spans="3:9" ht="15.5" x14ac:dyDescent="0.35">
      <c r="C310" t="s">
        <v>304</v>
      </c>
      <c r="I310" s="5">
        <v>-7000000000</v>
      </c>
    </row>
    <row r="311" spans="3:9" ht="15.5" x14ac:dyDescent="0.35">
      <c r="C311" t="s">
        <v>305</v>
      </c>
      <c r="I311" s="5">
        <v>-18000000000</v>
      </c>
    </row>
    <row r="312" spans="3:9" ht="15.5" x14ac:dyDescent="0.35">
      <c r="C312" t="s">
        <v>306</v>
      </c>
      <c r="I312" s="5">
        <v>53000000000</v>
      </c>
    </row>
  </sheetData>
  <pageMargins left="0.7" right="0.7" top="0.75" bottom="0.75" header="0.3" footer="0.3"/>
  <ignoredErrors>
    <ignoredError sqref="A1:Z313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Y3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1297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1298</v>
      </c>
      <c r="D2" s="2" vm="346">
        <f ca="1">IFERROR(_xlfn.STOCKHISTORY("XIDX:" &amp; $C$1, D3, , 0, 0, 1), "Libur")</f>
        <v>258</v>
      </c>
      <c r="H2" s="2" t="e" vm="2">
        <f>_FV(C2,"Price")</f>
        <v>#VALUE!</v>
      </c>
      <c r="I2" s="2" vm="347">
        <f t="shared" ref="I2:Y2" ca="1" si="0">IFERROR(_xlfn.STOCKHISTORY("XIDX:" &amp; $C$1, I1, , 0, 0, 1), "Libur")</f>
        <v>322</v>
      </c>
      <c r="J2" s="2" vm="348">
        <f t="shared" ca="1" si="0"/>
        <v>236</v>
      </c>
      <c r="K2" s="2" vm="349">
        <f t="shared" ca="1" si="0"/>
        <v>218</v>
      </c>
      <c r="L2" s="2" vm="350">
        <f t="shared" ca="1" si="0"/>
        <v>296</v>
      </c>
      <c r="M2" s="2" vm="242">
        <f t="shared" ca="1" si="0"/>
        <v>250</v>
      </c>
      <c r="N2" s="2" vm="351">
        <f t="shared" ca="1" si="0"/>
        <v>396</v>
      </c>
      <c r="O2" s="2" vm="352">
        <f t="shared" ca="1" si="0"/>
        <v>705</v>
      </c>
      <c r="P2" s="2" vm="353">
        <f t="shared" ca="1" si="0"/>
        <v>900</v>
      </c>
      <c r="Q2" s="2" vm="341">
        <f t="shared" ca="1" si="0"/>
        <v>980</v>
      </c>
      <c r="R2" s="2" vm="354">
        <f t="shared" ca="1" si="0"/>
        <v>520</v>
      </c>
      <c r="S2" s="2" vm="205">
        <f t="shared" ca="1" si="0"/>
        <v>400</v>
      </c>
      <c r="T2" s="2" vm="355">
        <f t="shared" ca="1" si="0"/>
        <v>448</v>
      </c>
      <c r="U2" s="2" vm="294">
        <f t="shared" ca="1" si="0"/>
        <v>850</v>
      </c>
      <c r="V2" s="2" vm="356">
        <f t="shared" ca="1" si="0"/>
        <v>1510</v>
      </c>
      <c r="W2" s="2" vm="357">
        <f t="shared" ca="1" si="0"/>
        <v>1520</v>
      </c>
      <c r="X2" s="2" t="str">
        <f t="shared" ca="1" si="0"/>
        <v>Libur</v>
      </c>
      <c r="Y2" s="2" t="str">
        <f t="shared" ca="1" si="0"/>
        <v>Libur</v>
      </c>
    </row>
    <row r="3" spans="1:25" ht="15.5" x14ac:dyDescent="0.35">
      <c r="D3" s="1">
        <v>46111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106891000</v>
      </c>
      <c r="H4" s="2">
        <f>IFERROR(SUM(D4:G4)*(4/MAX(1,COUNT(D4:G4))),"")</f>
        <v>427564000</v>
      </c>
      <c r="I4" s="2">
        <f t="shared" ref="I4:Y4" si="1">IFERROR(INDEX(I51:I500,MATCH($C$4,$C$51:$C$500,0)),"")</f>
        <v>363677000</v>
      </c>
      <c r="J4" s="2">
        <f t="shared" si="1"/>
        <v>315151000</v>
      </c>
      <c r="K4" s="2">
        <f t="shared" si="1"/>
        <v>280609000</v>
      </c>
      <c r="L4" s="2">
        <f t="shared" si="1"/>
        <v>245981000</v>
      </c>
      <c r="M4" s="2">
        <f t="shared" si="1"/>
        <v>115344000</v>
      </c>
      <c r="N4" s="2">
        <f t="shared" si="1"/>
        <v>42160000</v>
      </c>
      <c r="O4" s="2">
        <f t="shared" si="1"/>
        <v>62803000</v>
      </c>
      <c r="P4" s="2">
        <f t="shared" si="1"/>
        <v>38161000</v>
      </c>
      <c r="Q4" s="2">
        <f t="shared" si="1"/>
        <v>28731000</v>
      </c>
      <c r="R4" s="2">
        <f t="shared" si="1"/>
        <v>11641000</v>
      </c>
      <c r="S4" s="2">
        <f t="shared" si="1"/>
        <v>28342000</v>
      </c>
      <c r="T4" s="2">
        <f t="shared" si="1"/>
        <v>38468000</v>
      </c>
      <c r="U4" s="2">
        <f t="shared" si="1"/>
        <v>114712000</v>
      </c>
      <c r="V4" s="2">
        <f t="shared" si="1"/>
        <v>97240000</v>
      </c>
      <c r="W4" s="2">
        <f t="shared" si="1"/>
        <v>799315000000</v>
      </c>
      <c r="X4" s="2">
        <f t="shared" si="1"/>
        <v>593218000000</v>
      </c>
      <c r="Y4" s="2">
        <f t="shared" si="1"/>
        <v>387172000000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6135000</v>
      </c>
      <c r="H5" s="2">
        <f>IFERROR(SUM(D5:G5)*(4/MAX(1,COUNT(D5:G5))),"")</f>
        <v>24540000</v>
      </c>
      <c r="I5" s="2">
        <f t="shared" ref="I5:Y5" si="2">IFERROR(INDEX(I51:I500,MATCH($C$5,$C$51:$C$500,0)),"")</f>
        <v>958000</v>
      </c>
      <c r="J5" s="2">
        <f t="shared" si="2"/>
        <v>1203000</v>
      </c>
      <c r="K5" s="2">
        <f t="shared" si="2"/>
        <v>-870000</v>
      </c>
      <c r="L5" s="2">
        <f t="shared" si="2"/>
        <v>22448000</v>
      </c>
      <c r="M5" s="2">
        <f t="shared" si="2"/>
        <v>-539000</v>
      </c>
      <c r="N5" s="2">
        <f t="shared" si="2"/>
        <v>-13885000</v>
      </c>
      <c r="O5" s="2">
        <f t="shared" si="2"/>
        <v>-3663000</v>
      </c>
      <c r="P5" s="2">
        <f t="shared" si="2"/>
        <v>-28448000</v>
      </c>
      <c r="Q5" s="2">
        <f t="shared" si="2"/>
        <v>-15295000</v>
      </c>
      <c r="R5" s="2">
        <f t="shared" si="2"/>
        <v>-24703000</v>
      </c>
      <c r="S5" s="2">
        <f t="shared" si="2"/>
        <v>-24582000</v>
      </c>
      <c r="T5" s="2">
        <f t="shared" si="2"/>
        <v>-21223000</v>
      </c>
      <c r="U5" s="2">
        <f t="shared" si="2"/>
        <v>-10873000</v>
      </c>
      <c r="V5" s="2">
        <f t="shared" si="2"/>
        <v>-11007000</v>
      </c>
      <c r="W5" s="2">
        <f t="shared" si="2"/>
        <v>33569000000</v>
      </c>
      <c r="X5" s="2">
        <f t="shared" si="2"/>
        <v>13320000000</v>
      </c>
      <c r="Y5" s="2">
        <f t="shared" si="2"/>
        <v>10682000000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88626000</v>
      </c>
      <c r="H6" s="2">
        <f>IFERROR(INDEX(D6:G6,COUNT(D6:G6)),"")</f>
        <v>88626000</v>
      </c>
      <c r="I6" s="2">
        <f t="shared" ref="I6:Y6" si="3">IFERROR(INDEX(I51:I500,MATCH($C$6,$C$51:$C$500,0)),"")</f>
        <v>78870000</v>
      </c>
      <c r="J6" s="2">
        <f t="shared" si="3"/>
        <v>71657000</v>
      </c>
      <c r="K6" s="2">
        <f t="shared" si="3"/>
        <v>71053000</v>
      </c>
      <c r="L6" s="2">
        <f t="shared" si="3"/>
        <v>70233000</v>
      </c>
      <c r="M6" s="2">
        <f t="shared" si="3"/>
        <v>39083000</v>
      </c>
      <c r="N6" s="2">
        <f t="shared" si="3"/>
        <v>28214000</v>
      </c>
      <c r="O6" s="2">
        <f t="shared" si="3"/>
        <v>46058000</v>
      </c>
      <c r="P6" s="2">
        <f t="shared" si="3"/>
        <v>9986000</v>
      </c>
      <c r="Q6" s="2">
        <f t="shared" si="3"/>
        <v>39765000</v>
      </c>
      <c r="R6" s="2">
        <f t="shared" si="3"/>
        <v>56267000</v>
      </c>
      <c r="S6" s="2">
        <f t="shared" si="3"/>
        <v>81993000</v>
      </c>
      <c r="T6" s="2">
        <f t="shared" si="3"/>
        <v>107356000</v>
      </c>
      <c r="U6" s="2">
        <f t="shared" si="3"/>
        <v>132996000</v>
      </c>
      <c r="V6" s="2">
        <f t="shared" si="3"/>
        <v>144306000</v>
      </c>
      <c r="W6" s="2">
        <f t="shared" si="3"/>
        <v>1389933000000</v>
      </c>
      <c r="X6" s="2">
        <f t="shared" si="3"/>
        <v>219918000000</v>
      </c>
      <c r="Y6" s="2">
        <f t="shared" si="3"/>
        <v>26598000000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3.75</v>
      </c>
      <c r="H7" s="3">
        <f>IFERROR(INDEX(D7:G7,COUNT(D7:G7)),"")</f>
        <v>3.75</v>
      </c>
      <c r="I7" s="3">
        <f t="shared" ref="I7:Y7" si="4">IFERROR(INDEX(I51:I500,MATCH($C$7,$C$51:$C$500,0))/1000000000,"")</f>
        <v>3.75</v>
      </c>
      <c r="J7" s="3">
        <f t="shared" si="4"/>
        <v>3.43</v>
      </c>
      <c r="K7" s="3">
        <f t="shared" si="4"/>
        <v>3.43</v>
      </c>
      <c r="L7" s="3">
        <f t="shared" si="4"/>
        <v>3.43</v>
      </c>
      <c r="M7" s="3">
        <f t="shared" si="4"/>
        <v>3.13</v>
      </c>
      <c r="N7" s="3">
        <f t="shared" si="4"/>
        <v>3</v>
      </c>
      <c r="O7" s="3">
        <f t="shared" si="4"/>
        <v>3</v>
      </c>
      <c r="P7" s="3">
        <f t="shared" si="4"/>
        <v>3</v>
      </c>
      <c r="Q7" s="3">
        <f t="shared" si="4"/>
        <v>3</v>
      </c>
      <c r="R7" s="3">
        <f t="shared" si="4"/>
        <v>3</v>
      </c>
      <c r="S7" s="3">
        <f t="shared" si="4"/>
        <v>3</v>
      </c>
      <c r="T7" s="3">
        <f t="shared" si="4"/>
        <v>3</v>
      </c>
      <c r="U7" s="3">
        <f t="shared" si="4"/>
        <v>3</v>
      </c>
      <c r="V7" s="3">
        <f t="shared" si="4"/>
        <v>3</v>
      </c>
      <c r="W7" s="3">
        <f t="shared" si="4"/>
        <v>3</v>
      </c>
      <c r="X7" s="3">
        <f t="shared" si="4"/>
        <v>0</v>
      </c>
      <c r="Y7" s="3">
        <f t="shared" si="4"/>
        <v>0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-106000000000</v>
      </c>
      <c r="H8" s="2">
        <f>IFERROR(INDEX(D8:G8,COUNT(D8:G8)),"")</f>
        <v>-106000000000</v>
      </c>
      <c r="I8" s="2">
        <f t="shared" ref="I8:Y8" si="5">IFERROR(INDEX(I51:I500,MATCH($C$8,$C$51:$C$500,0)),"")</f>
        <v>-12000000000</v>
      </c>
      <c r="J8" s="2">
        <f t="shared" si="5"/>
        <v>124000000000</v>
      </c>
      <c r="K8" s="2">
        <f t="shared" si="5"/>
        <v>159000000000</v>
      </c>
      <c r="L8" s="2">
        <f t="shared" si="5"/>
        <v>148000000000</v>
      </c>
      <c r="M8" s="2">
        <f t="shared" si="5"/>
        <v>165000000000</v>
      </c>
      <c r="N8" s="2">
        <f t="shared" si="5"/>
        <v>106000000000</v>
      </c>
      <c r="O8" s="2">
        <f t="shared" si="5"/>
        <v>124000000000</v>
      </c>
      <c r="P8" s="2">
        <f t="shared" si="5"/>
        <v>12000000000</v>
      </c>
      <c r="Q8" s="2">
        <f t="shared" si="5"/>
        <v>-75000000000</v>
      </c>
      <c r="R8" s="2">
        <f t="shared" si="5"/>
        <v>-97000000000</v>
      </c>
      <c r="S8" s="2">
        <f t="shared" si="5"/>
        <v>33000000000</v>
      </c>
      <c r="T8" s="2">
        <f t="shared" si="5"/>
        <v>65000000000</v>
      </c>
      <c r="U8" s="2">
        <f t="shared" si="5"/>
        <v>-317000000000</v>
      </c>
      <c r="V8" s="2">
        <f t="shared" si="5"/>
        <v>-341000000000</v>
      </c>
      <c r="W8" s="2">
        <f t="shared" si="5"/>
        <v>-693000000000</v>
      </c>
      <c r="X8" s="2">
        <f t="shared" si="5"/>
        <v>-9000000000</v>
      </c>
      <c r="Y8" s="2">
        <f t="shared" si="5"/>
        <v>-27000000000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-28.27</v>
      </c>
      <c r="H9" s="3">
        <f>IFERROR(INDEX(D9:G9,COUNT(D9:G9)),"")</f>
        <v>-28.27</v>
      </c>
      <c r="I9" s="3">
        <f t="shared" ref="I9:Y9" si="6">IFERROR(INDEX(I51:I500,MATCH($C$9,$C$51:$C$500,0)),"")</f>
        <v>-3.16</v>
      </c>
      <c r="J9" s="3">
        <f t="shared" si="6"/>
        <v>36.22</v>
      </c>
      <c r="K9" s="3">
        <f t="shared" si="6"/>
        <v>46.4</v>
      </c>
      <c r="L9" s="3">
        <f t="shared" si="6"/>
        <v>43.11</v>
      </c>
      <c r="M9" s="3">
        <f t="shared" si="6"/>
        <v>52.61</v>
      </c>
      <c r="N9" s="3">
        <f t="shared" si="6"/>
        <v>35.29</v>
      </c>
      <c r="O9" s="3">
        <f t="shared" si="6"/>
        <v>41.31</v>
      </c>
      <c r="P9" s="3">
        <f t="shared" si="6"/>
        <v>4.1399999999999997</v>
      </c>
      <c r="Q9" s="3">
        <f t="shared" si="6"/>
        <v>-25.05</v>
      </c>
      <c r="R9" s="3">
        <f t="shared" si="6"/>
        <v>-32.25</v>
      </c>
      <c r="S9" s="3">
        <f t="shared" si="6"/>
        <v>10.87</v>
      </c>
      <c r="T9" s="3">
        <f t="shared" si="6"/>
        <v>21.63</v>
      </c>
      <c r="U9" s="3">
        <f t="shared" si="6"/>
        <v>-105.64</v>
      </c>
      <c r="V9" s="3">
        <f t="shared" si="6"/>
        <v>-113.66</v>
      </c>
      <c r="W9" s="3">
        <f t="shared" si="6"/>
        <v>-230.85</v>
      </c>
      <c r="X9" s="3">
        <f t="shared" si="6"/>
        <v>-47205</v>
      </c>
      <c r="Y9" s="3">
        <f t="shared" si="6"/>
        <v>-1364400</v>
      </c>
    </row>
    <row r="10" spans="1:25" ht="15.5" x14ac:dyDescent="0.35">
      <c r="C10" t="s">
        <v>17</v>
      </c>
      <c r="D10" s="3">
        <f ca="1">IFERROR(IF(D9=0,"",D2/D9),"")</f>
        <v>-9.1262822780332513</v>
      </c>
      <c r="I10" s="3">
        <f t="shared" ref="I10:Y10" ca="1" si="7">IFERROR(IF(I9=0,"",I2/I9),"")</f>
        <v>-101.89873417721519</v>
      </c>
      <c r="J10" s="3">
        <f t="shared" ca="1" si="7"/>
        <v>6.5157371617890671</v>
      </c>
      <c r="K10" s="3">
        <f t="shared" ca="1" si="7"/>
        <v>4.6982758620689653</v>
      </c>
      <c r="L10" s="3">
        <f t="shared" ca="1" si="7"/>
        <v>6.8661563442356766</v>
      </c>
      <c r="M10" s="3">
        <f t="shared" ca="1" si="7"/>
        <v>4.7519482988025095</v>
      </c>
      <c r="N10" s="3">
        <f t="shared" ca="1" si="7"/>
        <v>11.221309152734486</v>
      </c>
      <c r="O10" s="3">
        <f t="shared" ca="1" si="7"/>
        <v>17.066085693536674</v>
      </c>
      <c r="P10" s="3">
        <f t="shared" ca="1" si="7"/>
        <v>217.39130434782609</v>
      </c>
      <c r="Q10" s="3">
        <f t="shared" ca="1" si="7"/>
        <v>-39.121756487025948</v>
      </c>
      <c r="R10" s="3">
        <f t="shared" ca="1" si="7"/>
        <v>-16.124031007751938</v>
      </c>
      <c r="S10" s="3">
        <f t="shared" ca="1" si="7"/>
        <v>36.79852805887765</v>
      </c>
      <c r="T10" s="3">
        <f t="shared" ca="1" si="7"/>
        <v>20.711974110032365</v>
      </c>
      <c r="U10" s="3">
        <f t="shared" ca="1" si="7"/>
        <v>-8.0461946232487698</v>
      </c>
      <c r="V10" s="3">
        <f t="shared" ca="1" si="7"/>
        <v>-13.28523667077248</v>
      </c>
      <c r="W10" s="3">
        <f t="shared" ca="1" si="7"/>
        <v>-6.5843621399176957</v>
      </c>
      <c r="X10" s="3" t="str">
        <f t="shared" ca="1" si="7"/>
        <v/>
      </c>
      <c r="Y10" s="3" t="str">
        <f t="shared" ca="1" si="7"/>
        <v/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6929000</v>
      </c>
      <c r="H11" s="2">
        <f>IFERROR(INDEX(D11:G11,COUNT(D11:G11)),"")</f>
        <v>6929000</v>
      </c>
      <c r="I11" s="2">
        <f t="shared" ref="I11:Y11" si="8">IFERROR(INDEX(I51:I500,MATCH($C$11,$C$51:$C$500,0)),"")</f>
        <v>12885000</v>
      </c>
      <c r="J11" s="2">
        <f t="shared" si="8"/>
        <v>19255000</v>
      </c>
      <c r="K11" s="2">
        <f t="shared" si="8"/>
        <v>15325000</v>
      </c>
      <c r="L11" s="2">
        <f t="shared" si="8"/>
        <v>4756000</v>
      </c>
      <c r="M11" s="2">
        <f t="shared" si="8"/>
        <v>2163000</v>
      </c>
      <c r="N11" s="2">
        <f t="shared" si="8"/>
        <v>506000</v>
      </c>
      <c r="O11" s="2">
        <f t="shared" si="8"/>
        <v>1356000</v>
      </c>
      <c r="P11" s="2">
        <f t="shared" si="8"/>
        <v>1550000</v>
      </c>
      <c r="Q11" s="2">
        <f t="shared" si="8"/>
        <v>4462000</v>
      </c>
      <c r="R11" s="2">
        <f t="shared" si="8"/>
        <v>1649000</v>
      </c>
      <c r="S11" s="2">
        <f t="shared" si="8"/>
        <v>6429000</v>
      </c>
      <c r="T11" s="2">
        <f t="shared" si="8"/>
        <v>4220000</v>
      </c>
      <c r="U11" s="2">
        <f t="shared" si="8"/>
        <v>1843000</v>
      </c>
      <c r="V11" s="2">
        <f t="shared" si="8"/>
        <v>15721000</v>
      </c>
      <c r="W11" s="2">
        <f t="shared" si="8"/>
        <v>359163000000</v>
      </c>
      <c r="X11" s="2">
        <f t="shared" si="8"/>
        <v>5867000000</v>
      </c>
      <c r="Y11" s="2">
        <f t="shared" si="8"/>
        <v>1400000000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1207000000000</v>
      </c>
      <c r="H12" s="2">
        <f>IFERROR(INDEX(D12:G12,COUNT(D12:G12)),"")</f>
        <v>1207000000000</v>
      </c>
      <c r="I12" s="2">
        <f t="shared" ref="I12:Y12" si="9">IFERROR(INDEX(I51:I500,MATCH($C$12,$C$51:$C$500,0)),"")</f>
        <v>1122000000000</v>
      </c>
      <c r="J12" s="2">
        <f t="shared" si="9"/>
        <v>1203000000000</v>
      </c>
      <c r="K12" s="2">
        <f t="shared" si="9"/>
        <v>1261000000000</v>
      </c>
      <c r="L12" s="2">
        <f t="shared" si="9"/>
        <v>1494000000000</v>
      </c>
      <c r="M12" s="2">
        <f t="shared" si="9"/>
        <v>1470000000000</v>
      </c>
      <c r="N12" s="2">
        <f t="shared" si="9"/>
        <v>1412000000000</v>
      </c>
      <c r="O12" s="2">
        <f t="shared" si="9"/>
        <v>1402000000000</v>
      </c>
      <c r="P12" s="2">
        <f t="shared" si="9"/>
        <v>1547000000000</v>
      </c>
      <c r="Q12" s="2">
        <f t="shared" si="9"/>
        <v>1315000000000</v>
      </c>
      <c r="R12" s="2">
        <f t="shared" si="9"/>
        <v>1334000000000</v>
      </c>
      <c r="S12" s="2">
        <f t="shared" si="9"/>
        <v>1317000000000</v>
      </c>
      <c r="T12" s="2">
        <f t="shared" si="9"/>
        <v>1123000000000</v>
      </c>
      <c r="U12" s="2">
        <f t="shared" si="9"/>
        <v>1106000000000</v>
      </c>
      <c r="V12" s="2">
        <f t="shared" si="9"/>
        <v>745000000000</v>
      </c>
      <c r="W12" s="2">
        <f t="shared" si="9"/>
        <v>247000000000</v>
      </c>
      <c r="X12" s="2">
        <f t="shared" si="9"/>
        <v>120000000000</v>
      </c>
      <c r="Y12" s="2">
        <f t="shared" si="9"/>
        <v>154000000000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1325000000000</v>
      </c>
      <c r="H13" s="2">
        <f>IFERROR(INDEX(D13:G13,COUNT(D13:G13)),"")</f>
        <v>1325000000000</v>
      </c>
      <c r="I13" s="2">
        <f t="shared" ref="I13:Y13" si="10">IFERROR(INDEX(I51:I500,MATCH($C$13,$C$51:$C$500,0)),"")</f>
        <v>1337000000000</v>
      </c>
      <c r="J13" s="2">
        <f t="shared" si="10"/>
        <v>1514000000000</v>
      </c>
      <c r="K13" s="2">
        <f t="shared" si="10"/>
        <v>1497000000000</v>
      </c>
      <c r="L13" s="2">
        <f t="shared" si="10"/>
        <v>1568000000000</v>
      </c>
      <c r="M13" s="2">
        <f t="shared" si="10"/>
        <v>1501000000000</v>
      </c>
      <c r="N13" s="2">
        <f t="shared" si="10"/>
        <v>1419000000000</v>
      </c>
      <c r="O13" s="2">
        <f t="shared" si="10"/>
        <v>1421000000000</v>
      </c>
      <c r="P13" s="2">
        <f t="shared" si="10"/>
        <v>1569000000000</v>
      </c>
      <c r="Q13" s="2">
        <f t="shared" si="10"/>
        <v>1376000000000</v>
      </c>
      <c r="R13" s="2">
        <f t="shared" si="10"/>
        <v>1356000000000</v>
      </c>
      <c r="S13" s="2">
        <f t="shared" si="10"/>
        <v>1406000000000</v>
      </c>
      <c r="T13" s="2">
        <f t="shared" si="10"/>
        <v>1175000000000</v>
      </c>
      <c r="U13" s="2">
        <f t="shared" si="10"/>
        <v>1128000000000</v>
      </c>
      <c r="V13" s="2">
        <f t="shared" si="10"/>
        <v>897000000000</v>
      </c>
      <c r="W13" s="2">
        <f t="shared" si="10"/>
        <v>606000000000</v>
      </c>
      <c r="X13" s="2">
        <f t="shared" si="10"/>
        <v>126000000000</v>
      </c>
      <c r="Y13" s="2">
        <f t="shared" si="10"/>
        <v>155000000000</v>
      </c>
    </row>
    <row r="14" spans="1:25" ht="15.5" x14ac:dyDescent="0.35">
      <c r="C14" t="s">
        <v>26</v>
      </c>
      <c r="D14" s="2">
        <f>IFERROR(INDEX(D51:D500,MATCH($C$14,$C$51:$C$500,0)),"")</f>
        <v>-1622000</v>
      </c>
      <c r="H14" s="2">
        <f>IFERROR(SUM(D14:G14)*(4/MAX(1,COUNT(D14:G14))),"")</f>
        <v>-6488000</v>
      </c>
      <c r="I14" s="2">
        <f t="shared" ref="I14:Y14" si="11">IFERROR(INDEX(I51:I500,MATCH($C$14,$C$51:$C$500,0)),"")</f>
        <v>-5070000</v>
      </c>
      <c r="J14" s="2">
        <f t="shared" si="11"/>
        <v>-3419000</v>
      </c>
      <c r="K14" s="2">
        <f t="shared" si="11"/>
        <v>-4320000</v>
      </c>
      <c r="L14" s="2">
        <f t="shared" si="11"/>
        <v>-3662000</v>
      </c>
      <c r="M14" s="2">
        <f t="shared" si="11"/>
        <v>-5239000</v>
      </c>
      <c r="N14" s="2">
        <f t="shared" si="11"/>
        <v>-3624000</v>
      </c>
      <c r="O14" s="2">
        <f t="shared" si="11"/>
        <v>-7607000</v>
      </c>
      <c r="P14" s="2">
        <f t="shared" si="11"/>
        <v>-7132000</v>
      </c>
      <c r="Q14" s="2">
        <f t="shared" si="11"/>
        <v>-3645000</v>
      </c>
      <c r="R14" s="2">
        <f t="shared" si="11"/>
        <v>-4622000</v>
      </c>
      <c r="S14" s="2">
        <f t="shared" si="11"/>
        <v>-2531000</v>
      </c>
      <c r="T14" s="2">
        <f t="shared" si="11"/>
        <v>-2237000</v>
      </c>
      <c r="U14" s="2">
        <f t="shared" si="11"/>
        <v>-1697000</v>
      </c>
      <c r="V14" s="2">
        <f t="shared" si="11"/>
        <v>-2130000</v>
      </c>
      <c r="W14" s="2">
        <f t="shared" si="11"/>
        <v>-37030000000</v>
      </c>
      <c r="X14" s="2">
        <f t="shared" si="11"/>
        <v>-3266000000</v>
      </c>
      <c r="Y14" s="2">
        <f t="shared" si="11"/>
        <v>-9268000000</v>
      </c>
    </row>
    <row r="15" spans="1:25" ht="15.5" x14ac:dyDescent="0.35">
      <c r="C15" t="s">
        <v>27</v>
      </c>
      <c r="D15" s="2">
        <f>IFERROR(INDEX(D51:D500,MATCH($C$15,$C$51:$C$500,0)),"")</f>
        <v>-4012000</v>
      </c>
      <c r="H15" s="2">
        <f>IFERROR(SUM(D15:G15)*(4/MAX(1,COUNT(D15:G15))),"")</f>
        <v>-16048000</v>
      </c>
      <c r="I15" s="2">
        <f t="shared" ref="I15:Y15" si="12">IFERROR(INDEX(I51:I500,MATCH($C$15,$C$51:$C$500,0)),"")</f>
        <v>-4417000</v>
      </c>
      <c r="J15" s="2">
        <f t="shared" si="12"/>
        <v>-1179000</v>
      </c>
      <c r="K15" s="2">
        <f t="shared" si="12"/>
        <v>-2483000</v>
      </c>
      <c r="L15" s="2">
        <f t="shared" si="12"/>
        <v>-9756000</v>
      </c>
      <c r="M15" s="2">
        <f t="shared" si="12"/>
        <v>-4467000</v>
      </c>
      <c r="N15" s="2">
        <f t="shared" si="12"/>
        <v>1513000</v>
      </c>
      <c r="O15" s="2">
        <f t="shared" si="12"/>
        <v>159000</v>
      </c>
      <c r="P15" s="2">
        <f t="shared" si="12"/>
        <v>509000</v>
      </c>
      <c r="Q15" s="2">
        <f t="shared" si="12"/>
        <v>-9581000</v>
      </c>
      <c r="R15" s="2">
        <f t="shared" si="12"/>
        <v>-6104000</v>
      </c>
      <c r="S15" s="2">
        <f t="shared" si="12"/>
        <v>581000</v>
      </c>
      <c r="T15" s="2">
        <f t="shared" si="12"/>
        <v>5418000</v>
      </c>
      <c r="U15" s="2">
        <f t="shared" si="12"/>
        <v>5040000</v>
      </c>
      <c r="V15" s="2">
        <f t="shared" si="12"/>
        <v>2890000</v>
      </c>
      <c r="W15" s="2">
        <f t="shared" si="12"/>
        <v>-17372000000</v>
      </c>
      <c r="X15" s="2">
        <f t="shared" si="12"/>
        <v>-7951000000</v>
      </c>
      <c r="Y15" s="2">
        <f t="shared" si="12"/>
        <v>-7410000000</v>
      </c>
    </row>
    <row r="16" spans="1:25" ht="15.5" x14ac:dyDescent="0.35">
      <c r="C16" t="s">
        <v>28</v>
      </c>
      <c r="D16" s="2">
        <f>IFERROR(INDEX(D51:D500,MATCH($C$16,$C$51:$C$500,0)),"")</f>
        <v>13715000</v>
      </c>
      <c r="H16" s="2">
        <f>IFERROR(SUM(D16:G16)*(4/MAX(1,COUNT(D16:G16))),"")</f>
        <v>54860000</v>
      </c>
      <c r="I16" s="2">
        <f t="shared" ref="I16:Y16" si="13">IFERROR(INDEX(I51:I500,MATCH($C$16,$C$51:$C$500,0)),"")</f>
        <v>6778000</v>
      </c>
      <c r="J16" s="2">
        <f t="shared" si="13"/>
        <v>1995000</v>
      </c>
      <c r="K16" s="2">
        <f t="shared" si="13"/>
        <v>3211000</v>
      </c>
      <c r="L16" s="2">
        <f t="shared" si="13"/>
        <v>35831000</v>
      </c>
      <c r="M16" s="2">
        <f t="shared" si="13"/>
        <v>5385000</v>
      </c>
      <c r="N16" s="2">
        <f t="shared" si="13"/>
        <v>-17918000</v>
      </c>
      <c r="O16" s="2">
        <f t="shared" si="13"/>
        <v>-5696000</v>
      </c>
      <c r="P16" s="2">
        <f t="shared" si="13"/>
        <v>-28767000</v>
      </c>
      <c r="Q16" s="2">
        <f t="shared" si="13"/>
        <v>-7136000</v>
      </c>
      <c r="R16" s="2">
        <f t="shared" si="13"/>
        <v>-19378000</v>
      </c>
      <c r="S16" s="2">
        <f t="shared" si="13"/>
        <v>-26503000</v>
      </c>
      <c r="T16" s="2">
        <f t="shared" si="13"/>
        <v>-30036000</v>
      </c>
      <c r="U16" s="2">
        <f t="shared" si="13"/>
        <v>-15665000</v>
      </c>
      <c r="V16" s="2">
        <f t="shared" si="13"/>
        <v>-14040000</v>
      </c>
      <c r="W16" s="2">
        <f t="shared" si="13"/>
        <v>44292000000</v>
      </c>
      <c r="X16" s="2">
        <f t="shared" si="13"/>
        <v>21271000000</v>
      </c>
      <c r="Y16" s="2">
        <f t="shared" si="13"/>
        <v>17897000000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</row>
    <row r="19" spans="1:25" ht="15.5" x14ac:dyDescent="0.35">
      <c r="A19" t="s">
        <v>49</v>
      </c>
      <c r="C19" t="s">
        <v>50</v>
      </c>
    </row>
    <row r="20" spans="1:25" ht="15.5" x14ac:dyDescent="0.35">
      <c r="A20" t="s">
        <v>51</v>
      </c>
      <c r="C20" t="s">
        <v>52</v>
      </c>
      <c r="D20" s="2">
        <f ca="1">IFERROR(D21*D2,"")</f>
        <v>967500000000</v>
      </c>
      <c r="H20" s="2" t="str">
        <f t="shared" ref="H20:Y20" si="14">IFERROR(H21*H2,"")</f>
        <v/>
      </c>
      <c r="I20" s="2">
        <f t="shared" ca="1" si="14"/>
        <v>1207500000000</v>
      </c>
      <c r="J20" s="2">
        <f t="shared" ca="1" si="14"/>
        <v>809480000000</v>
      </c>
      <c r="K20" s="2">
        <f t="shared" ca="1" si="14"/>
        <v>747740000000</v>
      </c>
      <c r="L20" s="2">
        <f t="shared" ca="1" si="14"/>
        <v>1015280000000</v>
      </c>
      <c r="M20" s="2">
        <f t="shared" ca="1" si="14"/>
        <v>782500000000</v>
      </c>
      <c r="N20" s="2">
        <f t="shared" ca="1" si="14"/>
        <v>1188000000000</v>
      </c>
      <c r="O20" s="2">
        <f t="shared" ca="1" si="14"/>
        <v>2115000000000</v>
      </c>
      <c r="P20" s="2">
        <f t="shared" ca="1" si="14"/>
        <v>2700000000000</v>
      </c>
      <c r="Q20" s="2">
        <f t="shared" ca="1" si="14"/>
        <v>2940000000000</v>
      </c>
      <c r="R20" s="2">
        <f t="shared" ca="1" si="14"/>
        <v>1560000000000</v>
      </c>
      <c r="S20" s="2">
        <f t="shared" ca="1" si="14"/>
        <v>1200000000000</v>
      </c>
      <c r="T20" s="2">
        <f t="shared" ca="1" si="14"/>
        <v>1344000000000</v>
      </c>
      <c r="U20" s="2">
        <f t="shared" ca="1" si="14"/>
        <v>2550000000000</v>
      </c>
      <c r="V20" s="2">
        <f t="shared" ca="1" si="14"/>
        <v>4530000000000</v>
      </c>
      <c r="W20" s="2">
        <f t="shared" ca="1" si="14"/>
        <v>4560000000000</v>
      </c>
      <c r="X20" s="2" t="str">
        <f t="shared" ca="1" si="14"/>
        <v/>
      </c>
      <c r="Y20" s="2" t="str">
        <f t="shared" ca="1" si="14"/>
        <v/>
      </c>
    </row>
    <row r="21" spans="1:25" ht="15.5" x14ac:dyDescent="0.35">
      <c r="C21" t="s">
        <v>11</v>
      </c>
      <c r="D21" s="2">
        <f>IFERROR(INDEX(D51:D500,MATCH($C$7,$C$51:$C$500,0)),"")</f>
        <v>3750000000</v>
      </c>
      <c r="H21" s="2">
        <f>IFERROR(INDEX(D21:G21,COUNT(D21:G21)),"")</f>
        <v>3750000000</v>
      </c>
      <c r="I21" s="2">
        <f t="shared" ref="I21:Y21" si="15">IFERROR(INDEX(I51:I500,MATCH($C$7,$C$51:$C$500,0)),"")</f>
        <v>3750000000</v>
      </c>
      <c r="J21" s="2">
        <f t="shared" si="15"/>
        <v>3430000000</v>
      </c>
      <c r="K21" s="2">
        <f t="shared" si="15"/>
        <v>3430000000</v>
      </c>
      <c r="L21" s="2">
        <f t="shared" si="15"/>
        <v>3430000000</v>
      </c>
      <c r="M21" s="2">
        <f t="shared" si="15"/>
        <v>3130000000</v>
      </c>
      <c r="N21" s="2">
        <f t="shared" si="15"/>
        <v>3000000000</v>
      </c>
      <c r="O21" s="2">
        <f t="shared" si="15"/>
        <v>3000000000</v>
      </c>
      <c r="P21" s="2">
        <f t="shared" si="15"/>
        <v>3000000000</v>
      </c>
      <c r="Q21" s="2">
        <f t="shared" si="15"/>
        <v>3000000000</v>
      </c>
      <c r="R21" s="2">
        <f t="shared" si="15"/>
        <v>3000000000</v>
      </c>
      <c r="S21" s="2">
        <f t="shared" si="15"/>
        <v>3000000000</v>
      </c>
      <c r="T21" s="2">
        <f t="shared" si="15"/>
        <v>3000000000</v>
      </c>
      <c r="U21" s="2">
        <f t="shared" si="15"/>
        <v>3000000000</v>
      </c>
      <c r="V21" s="2">
        <f t="shared" si="15"/>
        <v>3000000000</v>
      </c>
      <c r="W21" s="2">
        <f t="shared" si="15"/>
        <v>3000000000</v>
      </c>
      <c r="X21" s="2">
        <f t="shared" si="15"/>
        <v>0</v>
      </c>
      <c r="Y21" s="2">
        <f t="shared" si="15"/>
        <v>0</v>
      </c>
    </row>
    <row r="23" spans="1:25" ht="15.5" x14ac:dyDescent="0.35">
      <c r="B23" t="s">
        <v>53</v>
      </c>
      <c r="C23" t="s">
        <v>54</v>
      </c>
      <c r="D23" s="3">
        <f>IFERROR(D5/D6*100,"")</f>
        <v>6.9223478437478851</v>
      </c>
      <c r="H23" s="3">
        <f t="shared" ref="H23:Y23" si="16">IFERROR(H5/H6*100,"")</f>
        <v>27.689391374991541</v>
      </c>
      <c r="I23" s="3">
        <f t="shared" si="16"/>
        <v>1.2146570305566122</v>
      </c>
      <c r="J23" s="3">
        <f t="shared" si="16"/>
        <v>1.6788310981481223</v>
      </c>
      <c r="K23" s="3">
        <f t="shared" si="16"/>
        <v>-1.2244380955061716</v>
      </c>
      <c r="L23" s="3">
        <f t="shared" si="16"/>
        <v>31.962183019378354</v>
      </c>
      <c r="M23" s="3">
        <f t="shared" si="16"/>
        <v>-1.3791162397973544</v>
      </c>
      <c r="N23" s="3">
        <f t="shared" si="16"/>
        <v>-49.213156588927482</v>
      </c>
      <c r="O23" s="3">
        <f t="shared" si="16"/>
        <v>-7.9530157627339451</v>
      </c>
      <c r="P23" s="3">
        <f t="shared" si="16"/>
        <v>-284.87883036250753</v>
      </c>
      <c r="Q23" s="3">
        <f t="shared" si="16"/>
        <v>-38.463472903306929</v>
      </c>
      <c r="R23" s="3">
        <f t="shared" si="16"/>
        <v>-43.903175929052551</v>
      </c>
      <c r="S23" s="3">
        <f t="shared" si="16"/>
        <v>-29.980608100691526</v>
      </c>
      <c r="T23" s="3">
        <f t="shared" si="16"/>
        <v>-19.768806587428742</v>
      </c>
      <c r="U23" s="3">
        <f t="shared" si="16"/>
        <v>-8.1754338476345154</v>
      </c>
      <c r="V23" s="3">
        <f t="shared" si="16"/>
        <v>-7.6275414743669696</v>
      </c>
      <c r="W23" s="3">
        <f t="shared" si="16"/>
        <v>2.4151523850430201</v>
      </c>
      <c r="X23" s="3">
        <f t="shared" si="16"/>
        <v>6.0568029902054397</v>
      </c>
      <c r="Y23" s="3">
        <f t="shared" si="16"/>
        <v>40.16091435446274</v>
      </c>
    </row>
    <row r="24" spans="1:25" ht="15.5" x14ac:dyDescent="0.35">
      <c r="C24" t="s">
        <v>55</v>
      </c>
      <c r="D24" s="4">
        <f>IFERROR(_xlfn.RRI(5,I23,D23),"")</f>
        <v>0.41631531088243556</v>
      </c>
      <c r="H24" s="4" t="str">
        <f t="shared" ref="H24:Y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-0.66375539015821294</v>
      </c>
      <c r="L24" s="4" t="str">
        <f t="shared" si="17"/>
        <v/>
      </c>
      <c r="M24" s="4">
        <f t="shared" si="17"/>
        <v>-0.49948051744587918</v>
      </c>
      <c r="N24" s="4">
        <f t="shared" si="17"/>
        <v>0.10420105290850179</v>
      </c>
      <c r="O24" s="4">
        <f t="shared" si="17"/>
        <v>-0.16649102959486162</v>
      </c>
      <c r="P24" s="4">
        <f t="shared" si="17"/>
        <v>1.0343696763507104</v>
      </c>
      <c r="Q24" s="4">
        <f t="shared" si="17"/>
        <v>0.38207873018929028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</row>
    <row r="25" spans="1:25" ht="15.5" x14ac:dyDescent="0.35">
      <c r="A25" t="s">
        <v>56</v>
      </c>
      <c r="C25" t="s">
        <v>57</v>
      </c>
      <c r="D25" s="3">
        <f>IFERROR(INDEX(D51:D500,MATCH($A$25,$C$51:$C$500,0)),"")</f>
        <v>27.34</v>
      </c>
      <c r="H25" s="3">
        <f>IFERROR(INDEX(D25:G25,COUNT(D25:G25)),"")</f>
        <v>27.34</v>
      </c>
      <c r="I25" s="3">
        <f t="shared" ref="I25:Y25" si="18">IFERROR(INDEX(I51:I500,MATCH($C$25,$C$51:$C$500,0)),"")</f>
        <v>5.68</v>
      </c>
      <c r="J25" s="3">
        <f t="shared" si="18"/>
        <v>6.12</v>
      </c>
      <c r="K25" s="3">
        <f t="shared" si="18"/>
        <v>-4.24</v>
      </c>
      <c r="L25" s="3">
        <f t="shared" si="18"/>
        <v>96.83</v>
      </c>
      <c r="M25" s="3">
        <f t="shared" si="18"/>
        <v>-2.1800000000000002</v>
      </c>
      <c r="N25" s="3">
        <f t="shared" si="18"/>
        <v>-67.760000000000005</v>
      </c>
      <c r="O25" s="3">
        <f t="shared" si="18"/>
        <v>-16.27</v>
      </c>
      <c r="P25" s="3">
        <f t="shared" si="18"/>
        <v>-134.44999999999999</v>
      </c>
      <c r="Q25" s="3">
        <f t="shared" si="18"/>
        <v>-69.23</v>
      </c>
      <c r="R25" s="3">
        <f t="shared" si="18"/>
        <v>-108.37</v>
      </c>
      <c r="S25" s="3">
        <f t="shared" si="18"/>
        <v>-112.16</v>
      </c>
      <c r="T25" s="3">
        <f t="shared" si="18"/>
        <v>-88</v>
      </c>
      <c r="U25" s="3">
        <f t="shared" si="18"/>
        <v>-43.42</v>
      </c>
      <c r="V25" s="3">
        <f t="shared" si="18"/>
        <v>-34.340000000000003</v>
      </c>
      <c r="W25" s="3">
        <f t="shared" si="18"/>
        <v>11.13</v>
      </c>
      <c r="X25" s="3">
        <f t="shared" si="18"/>
        <v>66600</v>
      </c>
      <c r="Y25" s="3">
        <f t="shared" si="18"/>
        <v>534100</v>
      </c>
    </row>
    <row r="26" spans="1:25" ht="15.5" x14ac:dyDescent="0.35">
      <c r="C26" t="s">
        <v>58</v>
      </c>
      <c r="D26" s="4">
        <f>IFERROR(_xlfn.RRI(5,I25,D25),"")</f>
        <v>0.36927296940365406</v>
      </c>
      <c r="H26" s="4" t="str">
        <f t="shared" ref="H26:Y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-0.49908849122727406</v>
      </c>
      <c r="L26" s="4" t="str">
        <f t="shared" si="19"/>
        <v/>
      </c>
      <c r="M26" s="4">
        <f t="shared" si="19"/>
        <v>-0.54216447918498889</v>
      </c>
      <c r="N26" s="4">
        <f t="shared" si="19"/>
        <v>-9.5877911979234343E-2</v>
      </c>
      <c r="O26" s="4">
        <f t="shared" si="19"/>
        <v>-0.28652135943311519</v>
      </c>
      <c r="P26" s="4">
        <f t="shared" si="19"/>
        <v>0.25364391637455097</v>
      </c>
      <c r="Q26" s="4">
        <f t="shared" si="19"/>
        <v>0.15053228043498801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59</v>
      </c>
      <c r="D27" s="3">
        <f>IFERROR(D4/D21,"")</f>
        <v>2.8504266666666667E-2</v>
      </c>
      <c r="H27" s="3">
        <f t="shared" ref="H27:Y27" si="20">IFERROR(H4/H21,"")</f>
        <v>0.11401706666666667</v>
      </c>
      <c r="I27" s="3">
        <f t="shared" si="20"/>
        <v>9.6980533333333327E-2</v>
      </c>
      <c r="J27" s="3">
        <f t="shared" si="20"/>
        <v>9.1880758017492709E-2</v>
      </c>
      <c r="K27" s="3">
        <f t="shared" si="20"/>
        <v>8.1810204081632656E-2</v>
      </c>
      <c r="L27" s="3">
        <f t="shared" si="20"/>
        <v>7.1714577259475221E-2</v>
      </c>
      <c r="M27" s="3">
        <f t="shared" si="20"/>
        <v>3.6851118210862621E-2</v>
      </c>
      <c r="N27" s="3">
        <f t="shared" si="20"/>
        <v>1.4053333333333333E-2</v>
      </c>
      <c r="O27" s="3">
        <f t="shared" si="20"/>
        <v>2.0934333333333333E-2</v>
      </c>
      <c r="P27" s="3">
        <f t="shared" si="20"/>
        <v>1.2720333333333333E-2</v>
      </c>
      <c r="Q27" s="3">
        <f t="shared" si="20"/>
        <v>9.5770000000000004E-3</v>
      </c>
      <c r="R27" s="3">
        <f t="shared" si="20"/>
        <v>3.8803333333333333E-3</v>
      </c>
      <c r="S27" s="3">
        <f t="shared" si="20"/>
        <v>9.4473333333333336E-3</v>
      </c>
      <c r="T27" s="3">
        <f t="shared" si="20"/>
        <v>1.2822666666666666E-2</v>
      </c>
      <c r="U27" s="3">
        <f t="shared" si="20"/>
        <v>3.8237333333333332E-2</v>
      </c>
      <c r="V27" s="3">
        <f t="shared" si="20"/>
        <v>3.2413333333333336E-2</v>
      </c>
      <c r="W27" s="3">
        <f t="shared" si="20"/>
        <v>266.43833333333333</v>
      </c>
      <c r="X27" s="3" t="str">
        <f t="shared" si="20"/>
        <v/>
      </c>
      <c r="Y27" s="3" t="str">
        <f t="shared" si="20"/>
        <v/>
      </c>
    </row>
    <row r="28" spans="1:25" ht="15.5" x14ac:dyDescent="0.35">
      <c r="C28" t="s">
        <v>60</v>
      </c>
      <c r="D28" s="4">
        <f>IFERROR(_xlfn.RRI(5,I27,D27),"")</f>
        <v>-0.21721037517885289</v>
      </c>
      <c r="H28" s="4">
        <f t="shared" ref="H28:Y28" si="21">IFERROR(_xlfn.RRI(5,M27,H27),"")</f>
        <v>0.25344083333857048</v>
      </c>
      <c r="I28" s="4">
        <f t="shared" si="21"/>
        <v>0.47157040179211074</v>
      </c>
      <c r="J28" s="4">
        <f t="shared" si="21"/>
        <v>0.34422846258948336</v>
      </c>
      <c r="K28" s="4">
        <f t="shared" si="21"/>
        <v>0.45098123798710543</v>
      </c>
      <c r="L28" s="4">
        <f t="shared" si="21"/>
        <v>0.49580710254873939</v>
      </c>
      <c r="M28" s="4">
        <f t="shared" si="21"/>
        <v>0.56861486836870467</v>
      </c>
      <c r="N28" s="4">
        <f t="shared" si="21"/>
        <v>8.2664811556560247E-2</v>
      </c>
      <c r="O28" s="4">
        <f t="shared" si="21"/>
        <v>0.1030016357119925</v>
      </c>
      <c r="P28" s="4">
        <f t="shared" si="21"/>
        <v>-0.19757919767937382</v>
      </c>
      <c r="Q28" s="4">
        <f t="shared" si="21"/>
        <v>-0.21638785499629964</v>
      </c>
      <c r="R28" s="4">
        <f t="shared" si="21"/>
        <v>-0.89219113714018117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32" spans="1:25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361.14</v>
      </c>
      <c r="H32" s="3">
        <f>IFERROR(INDEX(D32:G32,COUNT(D32:G32)),"")</f>
        <v>361.14</v>
      </c>
      <c r="I32" s="3">
        <f t="shared" ref="I32:Y32" si="22">IFERROR(INDEX(I51:I500,MATCH($C$32,$C$51:$C$500,0)),"")</f>
        <v>327.85</v>
      </c>
      <c r="J32" s="3">
        <f t="shared" si="22"/>
        <v>317.26</v>
      </c>
      <c r="K32" s="3">
        <f t="shared" si="22"/>
        <v>297.75</v>
      </c>
      <c r="L32" s="3">
        <f t="shared" si="22"/>
        <v>304.64999999999998</v>
      </c>
      <c r="M32" s="3">
        <f t="shared" si="22"/>
        <v>180.55</v>
      </c>
      <c r="N32" s="3">
        <f t="shared" si="22"/>
        <v>141.56</v>
      </c>
      <c r="O32" s="3">
        <f t="shared" si="22"/>
        <v>208.63</v>
      </c>
      <c r="P32" s="3">
        <f t="shared" si="22"/>
        <v>76.209999999999994</v>
      </c>
      <c r="Q32" s="3">
        <f t="shared" si="22"/>
        <v>214.9</v>
      </c>
      <c r="R32" s="3">
        <f t="shared" si="22"/>
        <v>281.63</v>
      </c>
      <c r="S32" s="3">
        <f t="shared" si="22"/>
        <v>402.75</v>
      </c>
      <c r="T32" s="3">
        <f t="shared" si="22"/>
        <v>465.16</v>
      </c>
      <c r="U32" s="3">
        <f t="shared" si="22"/>
        <v>546.51</v>
      </c>
      <c r="V32" s="3">
        <f t="shared" si="22"/>
        <v>468.29</v>
      </c>
      <c r="W32" s="3">
        <f t="shared" si="22"/>
        <v>464.29</v>
      </c>
      <c r="X32" s="3">
        <f t="shared" si="22"/>
        <v>1099590</v>
      </c>
      <c r="Y32" s="3">
        <f t="shared" si="22"/>
        <v>1329900</v>
      </c>
    </row>
    <row r="33" spans="1:25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0.77</v>
      </c>
      <c r="H33" s="3">
        <f>IFERROR(INDEX(D33:G33,COUNT(D33:G33)),"")</f>
        <v>0.77</v>
      </c>
      <c r="I33" s="3">
        <f t="shared" ref="I33:Y33" si="23">IFERROR(INDEX(I51:I500,MATCH($C$33,$C$51:$C$500,0)),"")</f>
        <v>0.98</v>
      </c>
      <c r="J33" s="3">
        <f t="shared" si="23"/>
        <v>0.74</v>
      </c>
      <c r="K33" s="3">
        <f t="shared" si="23"/>
        <v>0.73</v>
      </c>
      <c r="L33" s="3">
        <f t="shared" si="23"/>
        <v>0.97</v>
      </c>
      <c r="M33" s="3">
        <f t="shared" si="23"/>
        <v>1.38</v>
      </c>
      <c r="N33" s="3">
        <f t="shared" si="23"/>
        <v>2.8</v>
      </c>
      <c r="O33" s="3">
        <f t="shared" si="23"/>
        <v>3.38</v>
      </c>
      <c r="P33" s="3">
        <f t="shared" si="23"/>
        <v>11.81</v>
      </c>
      <c r="Q33" s="3">
        <f t="shared" si="23"/>
        <v>4.5599999999999996</v>
      </c>
      <c r="R33" s="3">
        <f t="shared" si="23"/>
        <v>1.85</v>
      </c>
      <c r="S33" s="3">
        <f t="shared" si="23"/>
        <v>0.99</v>
      </c>
      <c r="T33" s="3">
        <f t="shared" si="23"/>
        <v>0.96</v>
      </c>
      <c r="U33" s="3">
        <f t="shared" si="23"/>
        <v>1.56</v>
      </c>
      <c r="V33" s="3">
        <f t="shared" si="23"/>
        <v>3.22</v>
      </c>
      <c r="W33" s="3">
        <f t="shared" si="23"/>
        <v>3.27</v>
      </c>
      <c r="X33" s="3">
        <f t="shared" si="23"/>
        <v>0</v>
      </c>
      <c r="Y33" s="3">
        <f t="shared" si="23"/>
        <v>0</v>
      </c>
    </row>
    <row r="34" spans="1:25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10.17</v>
      </c>
      <c r="H34" s="3">
        <f>IFERROR(INDEX(D34:G34,COUNT(D34:G34)),"")</f>
        <v>10.17</v>
      </c>
      <c r="I34" s="3">
        <f t="shared" ref="I34:Y34" si="24">IFERROR(INDEX(I51:I500,MATCH($C$34,$C$51:$C$500,0)),"")</f>
        <v>56.69</v>
      </c>
      <c r="J34" s="3">
        <f t="shared" si="24"/>
        <v>38.56</v>
      </c>
      <c r="K34" s="3">
        <f t="shared" si="24"/>
        <v>-51.42</v>
      </c>
      <c r="L34" s="3">
        <f t="shared" si="24"/>
        <v>3.06</v>
      </c>
      <c r="M34" s="3">
        <f t="shared" si="24"/>
        <v>-114.68</v>
      </c>
      <c r="N34" s="3">
        <f t="shared" si="24"/>
        <v>-5.84</v>
      </c>
      <c r="O34" s="3">
        <f t="shared" si="24"/>
        <v>-43.33</v>
      </c>
      <c r="P34" s="3">
        <f t="shared" si="24"/>
        <v>-6.69</v>
      </c>
      <c r="Q34" s="3">
        <f t="shared" si="24"/>
        <v>-14.16</v>
      </c>
      <c r="R34" s="3">
        <f t="shared" si="24"/>
        <v>-4.8</v>
      </c>
      <c r="S34" s="3">
        <f t="shared" si="24"/>
        <v>-3.57</v>
      </c>
      <c r="T34" s="3">
        <f t="shared" si="24"/>
        <v>-5.09</v>
      </c>
      <c r="U34" s="3">
        <f t="shared" si="24"/>
        <v>-19.579999999999998</v>
      </c>
      <c r="V34" s="3">
        <f t="shared" si="24"/>
        <v>-43.97</v>
      </c>
      <c r="W34" s="3">
        <f t="shared" si="24"/>
        <v>136.57</v>
      </c>
      <c r="X34" s="3">
        <f t="shared" si="24"/>
        <v>0</v>
      </c>
      <c r="Y34" s="3">
        <f t="shared" si="24"/>
        <v>0</v>
      </c>
    </row>
    <row r="35" spans="1:25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0.57999999999999996</v>
      </c>
      <c r="H35" s="3">
        <f>IFERROR(INDEX(D35:G35,COUNT(D35:G35)),"")</f>
        <v>0.57999999999999996</v>
      </c>
      <c r="I35" s="3">
        <f t="shared" ref="I35:Y35" si="25">IFERROR(INDEX(I51:I500,MATCH($C$35,$C$51:$C$500,0)),"")</f>
        <v>0.2</v>
      </c>
      <c r="J35" s="3">
        <f t="shared" si="25"/>
        <v>0.16</v>
      </c>
      <c r="K35" s="3">
        <f t="shared" si="25"/>
        <v>0.17</v>
      </c>
      <c r="L35" s="3">
        <f t="shared" si="25"/>
        <v>0.28000000000000003</v>
      </c>
      <c r="M35" s="3">
        <f t="shared" si="25"/>
        <v>0.47</v>
      </c>
      <c r="N35" s="3">
        <f t="shared" si="25"/>
        <v>1.93</v>
      </c>
      <c r="O35" s="3">
        <f t="shared" si="25"/>
        <v>2.38</v>
      </c>
      <c r="P35" s="3">
        <f t="shared" si="25"/>
        <v>4.97</v>
      </c>
      <c r="Q35" s="3">
        <f t="shared" si="25"/>
        <v>7.65</v>
      </c>
      <c r="R35" s="3">
        <f t="shared" si="25"/>
        <v>10.07</v>
      </c>
      <c r="S35" s="3">
        <f t="shared" si="25"/>
        <v>3.16</v>
      </c>
      <c r="T35" s="3">
        <f t="shared" si="25"/>
        <v>2.81</v>
      </c>
      <c r="U35" s="3">
        <f t="shared" si="25"/>
        <v>1.82</v>
      </c>
      <c r="V35" s="3">
        <f t="shared" si="25"/>
        <v>4.82</v>
      </c>
      <c r="W35" s="3">
        <f t="shared" si="25"/>
        <v>5.7</v>
      </c>
      <c r="X35" s="3">
        <f t="shared" si="25"/>
        <v>0</v>
      </c>
      <c r="Y35" s="3">
        <f t="shared" si="25"/>
        <v>0</v>
      </c>
    </row>
    <row r="36" spans="1:25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Y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</row>
    <row r="37" spans="1:25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Y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</row>
    <row r="50" spans="2:25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</row>
    <row r="51" spans="2:25" ht="15.5" x14ac:dyDescent="0.35">
      <c r="B51" t="s">
        <v>82</v>
      </c>
      <c r="C51" t="s">
        <v>5</v>
      </c>
      <c r="D51" s="5">
        <v>106891000</v>
      </c>
      <c r="E51" s="5">
        <v>96865000</v>
      </c>
      <c r="F51" s="5">
        <v>103050000</v>
      </c>
      <c r="G51" s="5">
        <v>65105000</v>
      </c>
      <c r="I51" s="5">
        <v>363677000</v>
      </c>
      <c r="J51" s="5">
        <v>315151000</v>
      </c>
      <c r="K51" s="5">
        <v>280609000</v>
      </c>
      <c r="L51" s="5">
        <v>245981000</v>
      </c>
      <c r="M51" s="5">
        <v>115344000</v>
      </c>
      <c r="N51" s="5">
        <v>42160000</v>
      </c>
      <c r="O51" s="5">
        <v>62803000</v>
      </c>
      <c r="P51" s="5">
        <v>38161000</v>
      </c>
      <c r="Q51" s="5">
        <v>28731000</v>
      </c>
      <c r="R51" s="5">
        <v>11641000</v>
      </c>
      <c r="S51" s="5">
        <v>28342000</v>
      </c>
      <c r="T51" s="5">
        <v>38468000</v>
      </c>
      <c r="U51" s="5">
        <v>114712000</v>
      </c>
      <c r="V51" s="5">
        <v>97240000</v>
      </c>
      <c r="W51" s="5">
        <v>799315000000</v>
      </c>
      <c r="X51" s="5">
        <v>593218000000</v>
      </c>
      <c r="Y51" s="5">
        <v>387172000000</v>
      </c>
    </row>
    <row r="52" spans="2:25" ht="15.5" x14ac:dyDescent="0.35">
      <c r="C52" t="s">
        <v>83</v>
      </c>
      <c r="D52" s="5">
        <v>-82546000</v>
      </c>
      <c r="E52" s="5">
        <v>-88213000</v>
      </c>
      <c r="F52" s="5">
        <v>-90439000</v>
      </c>
      <c r="G52" s="5">
        <v>-70483000</v>
      </c>
      <c r="I52" s="5">
        <v>-337366000</v>
      </c>
      <c r="J52" s="5">
        <v>-298584000</v>
      </c>
      <c r="K52" s="5">
        <v>-254659000</v>
      </c>
      <c r="L52" s="5">
        <v>-189515000</v>
      </c>
      <c r="M52" s="5">
        <v>-93531000</v>
      </c>
      <c r="N52" s="5">
        <v>-47473000</v>
      </c>
      <c r="O52" s="5">
        <v>-62762000</v>
      </c>
      <c r="P52" s="5">
        <v>-36111000</v>
      </c>
      <c r="Q52" s="5">
        <v>-29100000</v>
      </c>
      <c r="R52" s="5">
        <v>-20954000</v>
      </c>
      <c r="S52" s="5">
        <v>-36083000</v>
      </c>
      <c r="T52" s="5">
        <v>-47537000</v>
      </c>
      <c r="U52" s="5">
        <v>-117118000</v>
      </c>
      <c r="V52" s="5">
        <v>-80674000</v>
      </c>
      <c r="W52" s="5">
        <v>-587146000000</v>
      </c>
      <c r="X52" s="5">
        <v>-511544000000</v>
      </c>
      <c r="Y52" s="5">
        <v>-314648000000</v>
      </c>
    </row>
    <row r="53" spans="2:25" ht="15.5" x14ac:dyDescent="0.35">
      <c r="C53" t="s">
        <v>84</v>
      </c>
      <c r="D53" s="5">
        <v>24345000</v>
      </c>
      <c r="E53" s="5">
        <v>8652000</v>
      </c>
      <c r="F53" s="5">
        <v>12611000</v>
      </c>
      <c r="G53" s="5">
        <v>-5378000</v>
      </c>
      <c r="I53" s="5">
        <v>26311000</v>
      </c>
      <c r="J53" s="5">
        <v>16567000</v>
      </c>
      <c r="K53" s="5">
        <v>25950000</v>
      </c>
      <c r="L53" s="5">
        <v>56466000</v>
      </c>
      <c r="M53" s="5">
        <v>21813000</v>
      </c>
      <c r="N53" s="5">
        <v>-5313000</v>
      </c>
      <c r="O53" s="5">
        <v>41000</v>
      </c>
      <c r="P53" s="5">
        <v>2050000</v>
      </c>
      <c r="Q53" s="5">
        <v>-369000</v>
      </c>
      <c r="R53" s="5">
        <v>-9313000</v>
      </c>
      <c r="S53" s="5">
        <v>-7741000</v>
      </c>
      <c r="T53" s="5">
        <v>-9069000</v>
      </c>
      <c r="U53" s="5">
        <v>-2406000</v>
      </c>
      <c r="V53" s="5">
        <v>16566000</v>
      </c>
      <c r="W53" s="5">
        <v>212169000000</v>
      </c>
      <c r="X53" s="5">
        <v>81674000000</v>
      </c>
      <c r="Y53" s="5">
        <v>72524000000</v>
      </c>
    </row>
    <row r="54" spans="2:25" ht="15.5" x14ac:dyDescent="0.35">
      <c r="C54" t="s">
        <v>85</v>
      </c>
      <c r="D54" s="5">
        <v>-8228000</v>
      </c>
      <c r="E54" s="5">
        <v>-7303000</v>
      </c>
      <c r="F54" s="5">
        <v>-10669000</v>
      </c>
      <c r="G54" s="5">
        <v>-7268000</v>
      </c>
      <c r="I54" s="5">
        <v>-34509000</v>
      </c>
      <c r="J54" s="5">
        <v>-21004000</v>
      </c>
      <c r="K54" s="5">
        <v>-18176000</v>
      </c>
      <c r="L54" s="5">
        <v>-13331000</v>
      </c>
      <c r="M54" s="5">
        <v>-7069000</v>
      </c>
      <c r="N54" s="5">
        <v>-4902000</v>
      </c>
      <c r="O54" s="5">
        <v>-7323000</v>
      </c>
      <c r="P54" s="5">
        <v>-9319000</v>
      </c>
      <c r="Q54" s="5">
        <v>-5463000</v>
      </c>
      <c r="R54" s="5">
        <v>-8611000</v>
      </c>
      <c r="S54" s="5">
        <v>-11687000</v>
      </c>
      <c r="T54" s="5">
        <v>-12173000</v>
      </c>
      <c r="U54" s="5">
        <v>-21647000</v>
      </c>
      <c r="V54" s="5">
        <v>-26221000</v>
      </c>
      <c r="W54" s="5">
        <v>-108893000000</v>
      </c>
      <c r="X54" s="5">
        <v>-55298000000</v>
      </c>
      <c r="Y54" s="5">
        <v>-74113000000</v>
      </c>
    </row>
    <row r="55" spans="2:25" ht="15.5" x14ac:dyDescent="0.35">
      <c r="C55" t="s">
        <v>88</v>
      </c>
      <c r="D55" s="5">
        <v>16117000</v>
      </c>
      <c r="E55" s="5">
        <v>1349000</v>
      </c>
      <c r="F55" s="5">
        <v>1942000</v>
      </c>
      <c r="G55" s="5">
        <v>-12646000</v>
      </c>
      <c r="I55" s="5">
        <v>-8198000</v>
      </c>
      <c r="J55" s="5">
        <v>-4437000</v>
      </c>
      <c r="K55" s="5">
        <v>7774000</v>
      </c>
      <c r="L55" s="5">
        <v>43135000</v>
      </c>
      <c r="M55" s="5">
        <v>14744000</v>
      </c>
      <c r="N55" s="5">
        <v>-10215000</v>
      </c>
      <c r="O55" s="5">
        <v>-7282000</v>
      </c>
      <c r="P55" s="5">
        <v>-7269000</v>
      </c>
      <c r="Q55" s="5">
        <v>-5832000</v>
      </c>
      <c r="R55" s="5">
        <v>-17924000</v>
      </c>
      <c r="S55" s="5">
        <v>-19428000</v>
      </c>
      <c r="T55" s="5">
        <v>-21242000</v>
      </c>
      <c r="U55" s="5">
        <v>-24053000</v>
      </c>
      <c r="V55" s="5">
        <v>-9655000</v>
      </c>
      <c r="W55" s="5">
        <v>103276000000</v>
      </c>
      <c r="X55" s="5">
        <v>26376000000</v>
      </c>
      <c r="Y55" s="5">
        <v>-1589000000</v>
      </c>
    </row>
    <row r="56" spans="2:25" ht="15.5" x14ac:dyDescent="0.35">
      <c r="C56" t="s">
        <v>89</v>
      </c>
      <c r="D56" s="5">
        <v>-2402000</v>
      </c>
      <c r="E56" s="5">
        <v>3853000</v>
      </c>
      <c r="F56" s="5">
        <v>-3078000</v>
      </c>
      <c r="G56" s="5">
        <v>2930000</v>
      </c>
      <c r="I56" s="5">
        <v>14976000</v>
      </c>
      <c r="J56" s="5">
        <v>6432000</v>
      </c>
      <c r="K56" s="5">
        <v>-4563000</v>
      </c>
      <c r="L56" s="5">
        <v>-7304000</v>
      </c>
      <c r="M56" s="5">
        <v>-9359000</v>
      </c>
      <c r="N56" s="5">
        <v>-7703000</v>
      </c>
      <c r="O56" s="5">
        <v>1586000</v>
      </c>
      <c r="P56" s="5">
        <v>-21498000</v>
      </c>
      <c r="Q56" s="5">
        <v>-1304000</v>
      </c>
      <c r="R56" s="5">
        <v>-1454000</v>
      </c>
      <c r="S56" s="5">
        <v>-7075000</v>
      </c>
      <c r="T56" s="5">
        <v>-8794000</v>
      </c>
      <c r="U56" s="5">
        <v>8388000</v>
      </c>
      <c r="V56" s="5">
        <v>-4385000</v>
      </c>
      <c r="W56" s="5">
        <v>-58984000000</v>
      </c>
      <c r="X56" s="5">
        <v>-5105000000</v>
      </c>
      <c r="Y56" s="5">
        <v>19486000000</v>
      </c>
    </row>
    <row r="57" spans="2:25" ht="15.5" x14ac:dyDescent="0.35">
      <c r="C57" t="s">
        <v>26</v>
      </c>
      <c r="D57" s="5">
        <v>-1622000</v>
      </c>
      <c r="E57" s="5">
        <v>-2212000</v>
      </c>
      <c r="F57" s="5">
        <v>-881000</v>
      </c>
      <c r="G57" s="5">
        <v>-1094000</v>
      </c>
      <c r="I57" s="5">
        <v>-5070000</v>
      </c>
      <c r="J57" s="5">
        <v>-3419000</v>
      </c>
      <c r="K57" s="5">
        <v>-4320000</v>
      </c>
      <c r="L57" s="5">
        <v>-3662000</v>
      </c>
      <c r="M57" s="5">
        <v>-5239000</v>
      </c>
      <c r="N57" s="5">
        <v>-3624000</v>
      </c>
      <c r="O57" s="5">
        <v>-7607000</v>
      </c>
      <c r="P57" s="5">
        <v>-7132000</v>
      </c>
      <c r="Q57" s="5">
        <v>-3645000</v>
      </c>
      <c r="R57" s="5">
        <v>-4622000</v>
      </c>
      <c r="S57" s="5">
        <v>-2531000</v>
      </c>
      <c r="T57" s="5">
        <v>-2237000</v>
      </c>
      <c r="U57" s="5">
        <v>-1697000</v>
      </c>
      <c r="V57" s="5">
        <v>-2130000</v>
      </c>
      <c r="W57" s="5">
        <v>-37030000000</v>
      </c>
      <c r="X57" s="5">
        <v>-3266000000</v>
      </c>
      <c r="Y57" s="5">
        <v>-9268000000</v>
      </c>
    </row>
    <row r="58" spans="2:25" ht="15.5" x14ac:dyDescent="0.35">
      <c r="C58" t="s">
        <v>91</v>
      </c>
      <c r="W58" s="5">
        <v>-20796000000</v>
      </c>
      <c r="X58" s="5">
        <v>-1277000000</v>
      </c>
      <c r="Y58" s="5">
        <v>26308000000</v>
      </c>
    </row>
    <row r="59" spans="2:25" ht="15.5" x14ac:dyDescent="0.35">
      <c r="C59" t="s">
        <v>309</v>
      </c>
      <c r="E59" s="5">
        <v>-288000</v>
      </c>
      <c r="F59" s="5">
        <v>288000</v>
      </c>
      <c r="J59" s="5">
        <v>125000</v>
      </c>
      <c r="Q59" s="5">
        <v>-2104000</v>
      </c>
      <c r="W59" s="5">
        <v>3280000000</v>
      </c>
      <c r="Y59" s="5">
        <v>3035000000</v>
      </c>
    </row>
    <row r="60" spans="2:25" ht="15.5" x14ac:dyDescent="0.35">
      <c r="C60" t="s">
        <v>92</v>
      </c>
      <c r="D60" s="5">
        <v>37000</v>
      </c>
      <c r="E60" s="5">
        <v>42000</v>
      </c>
      <c r="F60" s="5">
        <v>-10000</v>
      </c>
      <c r="G60" s="5">
        <v>165000</v>
      </c>
      <c r="I60" s="5">
        <v>332000</v>
      </c>
      <c r="J60" s="5">
        <v>419000</v>
      </c>
      <c r="K60" s="5">
        <v>144000</v>
      </c>
      <c r="L60" s="5">
        <v>103000</v>
      </c>
      <c r="M60" s="5">
        <v>594000</v>
      </c>
      <c r="N60" s="5">
        <v>1017000</v>
      </c>
      <c r="O60" s="5">
        <v>61000</v>
      </c>
      <c r="P60" s="5">
        <v>376000</v>
      </c>
      <c r="Q60" s="5">
        <v>42000</v>
      </c>
      <c r="R60" s="5">
        <v>96000</v>
      </c>
      <c r="S60" s="5">
        <v>71000</v>
      </c>
      <c r="T60" s="5">
        <v>101000</v>
      </c>
      <c r="U60" s="5">
        <v>42000</v>
      </c>
      <c r="V60" s="5">
        <v>256000</v>
      </c>
      <c r="W60" s="5">
        <v>4776000000</v>
      </c>
      <c r="X60" s="5">
        <v>1179000000</v>
      </c>
      <c r="Y60" s="5">
        <v>58000000</v>
      </c>
    </row>
    <row r="61" spans="2:25" ht="15.5" x14ac:dyDescent="0.35">
      <c r="C61" t="s">
        <v>90</v>
      </c>
      <c r="E61" s="5">
        <v>-2354000</v>
      </c>
      <c r="F61" s="5">
        <v>-496000</v>
      </c>
      <c r="G61" s="5">
        <v>-872000</v>
      </c>
      <c r="I61" s="5">
        <v>-3722000</v>
      </c>
      <c r="J61" s="5">
        <v>857000</v>
      </c>
      <c r="K61" s="5">
        <v>86000</v>
      </c>
      <c r="L61" s="5">
        <v>795000</v>
      </c>
      <c r="M61" s="5">
        <v>708000</v>
      </c>
      <c r="N61" s="5">
        <v>-756000</v>
      </c>
      <c r="O61" s="5">
        <v>38000</v>
      </c>
      <c r="P61" s="5">
        <v>-8000</v>
      </c>
      <c r="Q61" s="5">
        <v>-90000</v>
      </c>
      <c r="R61" s="5">
        <v>-536000</v>
      </c>
      <c r="S61" s="5">
        <v>-583000</v>
      </c>
      <c r="T61" s="5">
        <v>-19000</v>
      </c>
      <c r="U61" s="5">
        <v>47000</v>
      </c>
      <c r="V61" s="5">
        <v>-254000</v>
      </c>
      <c r="W61" s="5">
        <v>-3933000000</v>
      </c>
    </row>
    <row r="62" spans="2:25" ht="15.5" x14ac:dyDescent="0.35">
      <c r="C62" t="s">
        <v>93</v>
      </c>
      <c r="D62" s="5">
        <v>3621000</v>
      </c>
      <c r="E62" s="5">
        <v>684000</v>
      </c>
      <c r="F62" s="5">
        <v>831000</v>
      </c>
      <c r="G62" s="5">
        <v>-1326000</v>
      </c>
      <c r="I62" s="5">
        <v>1052000</v>
      </c>
      <c r="J62" s="5">
        <v>-599000</v>
      </c>
      <c r="K62" s="5">
        <v>1690000</v>
      </c>
      <c r="L62" s="5">
        <v>3705000</v>
      </c>
      <c r="M62" s="5">
        <v>1384000</v>
      </c>
      <c r="N62" s="5">
        <v>-2407000</v>
      </c>
      <c r="O62" s="5">
        <v>-2088000</v>
      </c>
      <c r="P62" s="5">
        <v>17000</v>
      </c>
      <c r="Q62" s="5">
        <v>-1207000</v>
      </c>
      <c r="R62" s="5">
        <v>-1023000</v>
      </c>
      <c r="S62" s="5">
        <v>-781000</v>
      </c>
      <c r="T62" s="5">
        <v>-3398000</v>
      </c>
      <c r="U62" s="5">
        <v>55000</v>
      </c>
      <c r="V62" s="5">
        <v>-496000</v>
      </c>
      <c r="W62" s="5">
        <v>-6480000000</v>
      </c>
      <c r="Y62" s="5">
        <v>-195000000</v>
      </c>
    </row>
    <row r="63" spans="2:25" ht="15.5" x14ac:dyDescent="0.35">
      <c r="C63" t="s">
        <v>94</v>
      </c>
      <c r="D63" s="5">
        <v>-2402000</v>
      </c>
      <c r="E63" s="5">
        <v>3853000</v>
      </c>
      <c r="F63" s="5">
        <v>-3078000</v>
      </c>
      <c r="G63" s="5">
        <v>2930000</v>
      </c>
      <c r="I63" s="5">
        <v>14976000</v>
      </c>
      <c r="J63" s="5">
        <v>6432000</v>
      </c>
      <c r="K63" s="5">
        <v>-4563000</v>
      </c>
      <c r="L63" s="5">
        <v>-7304000</v>
      </c>
      <c r="M63" s="5">
        <v>-9359000</v>
      </c>
      <c r="N63" s="5">
        <v>-7703000</v>
      </c>
      <c r="O63" s="5">
        <v>1586000</v>
      </c>
      <c r="P63" s="5">
        <v>-21498000</v>
      </c>
      <c r="Q63" s="5">
        <v>-1304000</v>
      </c>
      <c r="R63" s="5">
        <v>-1454000</v>
      </c>
      <c r="S63" s="5">
        <v>-7075000</v>
      </c>
      <c r="T63" s="5">
        <v>-8794000</v>
      </c>
      <c r="U63" s="5">
        <v>8388000</v>
      </c>
      <c r="V63" s="5">
        <v>-4385000</v>
      </c>
      <c r="W63" s="5">
        <v>-58984000000</v>
      </c>
      <c r="X63" s="5">
        <v>-5105000000</v>
      </c>
      <c r="Y63" s="5">
        <v>19486000000</v>
      </c>
    </row>
    <row r="64" spans="2:25" ht="15.5" x14ac:dyDescent="0.35">
      <c r="C64" t="s">
        <v>28</v>
      </c>
      <c r="D64" s="5">
        <v>13715000</v>
      </c>
      <c r="E64" s="5">
        <v>5202000</v>
      </c>
      <c r="F64" s="5">
        <v>-1136000</v>
      </c>
      <c r="G64" s="5">
        <v>-9716000</v>
      </c>
      <c r="I64" s="5">
        <v>6778000</v>
      </c>
      <c r="J64" s="5">
        <v>1995000</v>
      </c>
      <c r="K64" s="5">
        <v>3211000</v>
      </c>
      <c r="L64" s="5">
        <v>35831000</v>
      </c>
      <c r="M64" s="5">
        <v>5385000</v>
      </c>
      <c r="N64" s="5">
        <v>-17918000</v>
      </c>
      <c r="O64" s="5">
        <v>-5696000</v>
      </c>
      <c r="P64" s="5">
        <v>-28767000</v>
      </c>
      <c r="Q64" s="5">
        <v>-7136000</v>
      </c>
      <c r="R64" s="5">
        <v>-19378000</v>
      </c>
      <c r="S64" s="5">
        <v>-26503000</v>
      </c>
      <c r="T64" s="5">
        <v>-30036000</v>
      </c>
      <c r="U64" s="5">
        <v>-15665000</v>
      </c>
      <c r="V64" s="5">
        <v>-14040000</v>
      </c>
      <c r="W64" s="5">
        <v>44292000000</v>
      </c>
      <c r="X64" s="5">
        <v>21271000000</v>
      </c>
      <c r="Y64" s="5">
        <v>17897000000</v>
      </c>
    </row>
    <row r="65" spans="2:25" ht="15.5" x14ac:dyDescent="0.35">
      <c r="C65" t="s">
        <v>27</v>
      </c>
      <c r="D65" s="5">
        <v>-4012000</v>
      </c>
      <c r="E65" s="5">
        <v>-3497000</v>
      </c>
      <c r="F65" s="5">
        <v>-1630000</v>
      </c>
      <c r="G65" s="5">
        <v>1792000</v>
      </c>
      <c r="I65" s="5">
        <v>-4417000</v>
      </c>
      <c r="J65" s="5">
        <v>-1179000</v>
      </c>
      <c r="K65" s="5">
        <v>-2483000</v>
      </c>
      <c r="L65" s="5">
        <v>-9756000</v>
      </c>
      <c r="M65" s="5">
        <v>-4467000</v>
      </c>
      <c r="N65" s="5">
        <v>1513000</v>
      </c>
      <c r="O65" s="5">
        <v>159000</v>
      </c>
      <c r="P65" s="5">
        <v>509000</v>
      </c>
      <c r="Q65" s="5">
        <v>-9581000</v>
      </c>
      <c r="R65" s="5">
        <v>-6104000</v>
      </c>
      <c r="S65" s="5">
        <v>581000</v>
      </c>
      <c r="T65" s="5">
        <v>5418000</v>
      </c>
      <c r="U65" s="5">
        <v>5040000</v>
      </c>
      <c r="V65" s="5">
        <v>2890000</v>
      </c>
      <c r="W65" s="5">
        <v>-17372000000</v>
      </c>
      <c r="X65" s="5">
        <v>-7951000000</v>
      </c>
      <c r="Y65" s="5">
        <v>-7410000000</v>
      </c>
    </row>
    <row r="66" spans="2:25" ht="15.5" x14ac:dyDescent="0.35">
      <c r="C66" t="s">
        <v>313</v>
      </c>
      <c r="D66" s="5">
        <v>-3020000</v>
      </c>
      <c r="F66" s="5">
        <v>-1712000</v>
      </c>
      <c r="G66" s="5">
        <v>-505000</v>
      </c>
    </row>
    <row r="67" spans="2:25" ht="15.5" x14ac:dyDescent="0.35">
      <c r="C67" t="s">
        <v>314</v>
      </c>
      <c r="D67" s="5">
        <v>-992000</v>
      </c>
      <c r="F67" s="5">
        <v>82000</v>
      </c>
      <c r="G67" s="5">
        <v>2297000</v>
      </c>
    </row>
    <row r="68" spans="2:25" ht="15.5" x14ac:dyDescent="0.35">
      <c r="C68" t="s">
        <v>315</v>
      </c>
      <c r="D68" s="5">
        <v>-4012000</v>
      </c>
      <c r="E68" s="5">
        <v>-3497000</v>
      </c>
      <c r="F68" s="5">
        <v>-1630000</v>
      </c>
      <c r="G68" s="5">
        <v>1792000</v>
      </c>
      <c r="I68" s="5">
        <v>-4417000</v>
      </c>
      <c r="J68" s="5">
        <v>-1179000</v>
      </c>
      <c r="K68" s="5">
        <v>-2483000</v>
      </c>
      <c r="L68" s="5">
        <v>-9756000</v>
      </c>
      <c r="M68" s="5">
        <v>-4467000</v>
      </c>
      <c r="N68" s="5">
        <v>1513000</v>
      </c>
      <c r="O68" s="5">
        <v>159000</v>
      </c>
      <c r="P68" s="5">
        <v>509000</v>
      </c>
      <c r="Q68" s="5">
        <v>-9581000</v>
      </c>
      <c r="R68" s="5">
        <v>-6104000</v>
      </c>
      <c r="S68" s="5">
        <v>581000</v>
      </c>
      <c r="T68" s="5">
        <v>5418000</v>
      </c>
      <c r="U68" s="5">
        <v>5040000</v>
      </c>
      <c r="V68" s="5">
        <v>2890000</v>
      </c>
      <c r="W68" s="5">
        <v>-17372000000</v>
      </c>
      <c r="X68" s="5">
        <v>-7951000000</v>
      </c>
      <c r="Y68" s="5">
        <v>-7410000000</v>
      </c>
    </row>
    <row r="69" spans="2:25" ht="15.5" x14ac:dyDescent="0.35">
      <c r="C69" t="s">
        <v>312</v>
      </c>
    </row>
    <row r="70" spans="2:25" ht="15.5" x14ac:dyDescent="0.35">
      <c r="C70" t="s">
        <v>97</v>
      </c>
      <c r="D70" s="5">
        <v>9703000</v>
      </c>
      <c r="E70" s="5">
        <v>1705000</v>
      </c>
      <c r="F70" s="5">
        <v>-2766000</v>
      </c>
      <c r="G70" s="5">
        <v>-7924000</v>
      </c>
      <c r="I70" s="5">
        <v>2361000</v>
      </c>
      <c r="J70" s="5">
        <v>816000</v>
      </c>
      <c r="K70" s="5">
        <v>728000</v>
      </c>
      <c r="L70" s="5">
        <v>26075000</v>
      </c>
      <c r="M70" s="5">
        <v>918000</v>
      </c>
      <c r="N70" s="5">
        <v>-16405000</v>
      </c>
      <c r="O70" s="5">
        <v>-5537000</v>
      </c>
      <c r="P70" s="5">
        <v>-28258000</v>
      </c>
      <c r="Q70" s="5">
        <v>-16717000</v>
      </c>
      <c r="R70" s="5">
        <v>-25482000</v>
      </c>
      <c r="S70" s="5">
        <v>-25922000</v>
      </c>
      <c r="T70" s="5">
        <v>-24618000</v>
      </c>
      <c r="U70" s="5">
        <v>-10625000</v>
      </c>
      <c r="V70" s="5">
        <v>-11150000</v>
      </c>
      <c r="W70" s="5">
        <v>26920000000</v>
      </c>
      <c r="X70" s="5">
        <v>13320000000</v>
      </c>
      <c r="Y70" s="5">
        <v>10487000000</v>
      </c>
    </row>
    <row r="71" spans="2:25" ht="15.5" x14ac:dyDescent="0.35">
      <c r="C71" t="s">
        <v>98</v>
      </c>
      <c r="D71" s="5">
        <v>53000</v>
      </c>
      <c r="E71" s="5">
        <v>-216000</v>
      </c>
      <c r="F71" s="5">
        <v>-39000</v>
      </c>
      <c r="G71" s="5">
        <v>8000</v>
      </c>
      <c r="I71" s="5">
        <v>-351000</v>
      </c>
      <c r="J71" s="5">
        <v>-212000</v>
      </c>
      <c r="K71" s="5">
        <v>92000</v>
      </c>
      <c r="L71" s="5">
        <v>78000</v>
      </c>
      <c r="M71" s="5">
        <v>-73000</v>
      </c>
      <c r="N71" s="5">
        <v>113000</v>
      </c>
      <c r="O71" s="5">
        <v>-214000</v>
      </c>
      <c r="P71" s="5">
        <v>-173000</v>
      </c>
      <c r="Q71" s="5">
        <v>215000</v>
      </c>
      <c r="R71" s="5">
        <v>-244000</v>
      </c>
      <c r="S71" s="5">
        <v>559000</v>
      </c>
      <c r="T71" s="5">
        <v>-3000</v>
      </c>
      <c r="U71" s="5">
        <v>-193000</v>
      </c>
      <c r="V71" s="5">
        <v>-353000</v>
      </c>
      <c r="W71" s="5">
        <v>169000000</v>
      </c>
    </row>
    <row r="72" spans="2:25" ht="15.5" x14ac:dyDescent="0.35">
      <c r="C72" t="s">
        <v>100</v>
      </c>
      <c r="D72" s="5">
        <v>9756000</v>
      </c>
      <c r="E72" s="5">
        <v>1489000</v>
      </c>
      <c r="F72" s="5">
        <v>-2805000</v>
      </c>
      <c r="G72" s="5">
        <v>-7916000</v>
      </c>
      <c r="I72" s="5">
        <v>2010000</v>
      </c>
      <c r="J72" s="5">
        <v>604000</v>
      </c>
      <c r="K72" s="5">
        <v>820000</v>
      </c>
      <c r="L72" s="5">
        <v>26153000</v>
      </c>
      <c r="M72" s="5">
        <v>845000</v>
      </c>
      <c r="N72" s="5">
        <v>-16292000</v>
      </c>
      <c r="O72" s="5">
        <v>-5751000</v>
      </c>
      <c r="P72" s="5">
        <v>-28431000</v>
      </c>
      <c r="Q72" s="5">
        <v>-16502000</v>
      </c>
      <c r="R72" s="5">
        <v>-25726000</v>
      </c>
      <c r="S72" s="5">
        <v>-25363000</v>
      </c>
      <c r="T72" s="5">
        <v>-24621000</v>
      </c>
      <c r="U72" s="5">
        <v>-10818000</v>
      </c>
      <c r="V72" s="5">
        <v>-11503000</v>
      </c>
      <c r="W72" s="5">
        <v>27089000000</v>
      </c>
      <c r="X72" s="5">
        <v>13320000000</v>
      </c>
      <c r="Y72" s="5">
        <v>10487000000</v>
      </c>
    </row>
    <row r="73" spans="2:25" ht="15.5" x14ac:dyDescent="0.35">
      <c r="C73" t="s">
        <v>101</v>
      </c>
      <c r="D73" s="5">
        <v>9703000</v>
      </c>
      <c r="E73" s="5">
        <v>1705000</v>
      </c>
      <c r="F73" s="5">
        <v>-2766000</v>
      </c>
      <c r="G73" s="5">
        <v>-7924000</v>
      </c>
      <c r="I73" s="5">
        <v>2361000</v>
      </c>
      <c r="J73" s="5">
        <v>816000</v>
      </c>
      <c r="K73" s="5">
        <v>728000</v>
      </c>
      <c r="L73" s="5">
        <v>26075000</v>
      </c>
      <c r="M73" s="5">
        <v>918000</v>
      </c>
      <c r="N73" s="5">
        <v>-16405000</v>
      </c>
      <c r="O73" s="5">
        <v>-5537000</v>
      </c>
      <c r="P73" s="5">
        <v>-28258000</v>
      </c>
      <c r="Q73" s="5">
        <v>-16717000</v>
      </c>
      <c r="R73" s="5">
        <v>-25482000</v>
      </c>
      <c r="S73" s="5">
        <v>-25922000</v>
      </c>
      <c r="T73" s="5">
        <v>-24618000</v>
      </c>
      <c r="U73" s="5">
        <v>-10625000</v>
      </c>
      <c r="V73" s="5">
        <v>-11150000</v>
      </c>
      <c r="W73" s="5">
        <v>26920000000</v>
      </c>
      <c r="X73" s="5">
        <v>13320000000</v>
      </c>
      <c r="Y73" s="5">
        <v>10487000000</v>
      </c>
    </row>
    <row r="74" spans="2:25" ht="15.5" x14ac:dyDescent="0.35">
      <c r="C74" t="s">
        <v>7</v>
      </c>
      <c r="D74" s="5">
        <v>6135000</v>
      </c>
      <c r="E74" s="5">
        <v>805000</v>
      </c>
      <c r="F74" s="5">
        <v>-3636000</v>
      </c>
      <c r="G74" s="5">
        <v>-6590000</v>
      </c>
      <c r="I74" s="5">
        <v>958000</v>
      </c>
      <c r="J74" s="5">
        <v>1203000</v>
      </c>
      <c r="K74" s="5">
        <v>-870000</v>
      </c>
      <c r="L74" s="5">
        <v>22448000</v>
      </c>
      <c r="M74" s="5">
        <v>-539000</v>
      </c>
      <c r="N74" s="5">
        <v>-13885000</v>
      </c>
      <c r="O74" s="5">
        <v>-3663000</v>
      </c>
      <c r="P74" s="5">
        <v>-28448000</v>
      </c>
      <c r="Q74" s="5">
        <v>-15295000</v>
      </c>
      <c r="R74" s="5">
        <v>-24703000</v>
      </c>
      <c r="S74" s="5">
        <v>-24582000</v>
      </c>
      <c r="T74" s="5">
        <v>-21223000</v>
      </c>
      <c r="U74" s="5">
        <v>-10873000</v>
      </c>
      <c r="V74" s="5">
        <v>-11007000</v>
      </c>
      <c r="W74" s="5">
        <v>33569000000</v>
      </c>
      <c r="X74" s="5">
        <v>13320000000</v>
      </c>
      <c r="Y74" s="5">
        <v>10682000000</v>
      </c>
    </row>
    <row r="75" spans="2:25" ht="15.5" x14ac:dyDescent="0.35">
      <c r="C75" t="s">
        <v>102</v>
      </c>
      <c r="D75" s="5">
        <v>9703000</v>
      </c>
      <c r="E75" s="5">
        <v>1705000</v>
      </c>
      <c r="F75" s="5">
        <v>-2766000</v>
      </c>
      <c r="G75" s="5">
        <v>-7924000</v>
      </c>
      <c r="I75" s="5">
        <v>2361000</v>
      </c>
      <c r="J75" s="5">
        <v>816000</v>
      </c>
      <c r="K75" s="5">
        <v>728000</v>
      </c>
      <c r="L75" s="5">
        <v>26075000</v>
      </c>
      <c r="M75" s="5">
        <v>918000</v>
      </c>
      <c r="N75" s="5">
        <v>-16405000</v>
      </c>
      <c r="O75" s="5">
        <v>-5537000</v>
      </c>
      <c r="P75" s="5">
        <v>-28258000</v>
      </c>
      <c r="Q75" s="5">
        <v>-16717000</v>
      </c>
      <c r="R75" s="5">
        <v>-25482000</v>
      </c>
      <c r="S75" s="5">
        <v>-25922000</v>
      </c>
      <c r="T75" s="5">
        <v>-24618000</v>
      </c>
      <c r="U75" s="5">
        <v>-10625000</v>
      </c>
      <c r="V75" s="5">
        <v>-11150000</v>
      </c>
      <c r="W75" s="5">
        <v>26920000000</v>
      </c>
      <c r="X75" s="5">
        <v>13320000000</v>
      </c>
      <c r="Y75" s="5">
        <v>10487000000</v>
      </c>
    </row>
    <row r="76" spans="2:25" ht="15.5" x14ac:dyDescent="0.35">
      <c r="C76" t="s">
        <v>103</v>
      </c>
      <c r="D76" s="5">
        <v>9756000</v>
      </c>
      <c r="E76" s="5">
        <v>1489000</v>
      </c>
      <c r="F76" s="5">
        <v>-2805000</v>
      </c>
      <c r="G76" s="5">
        <v>-7916000</v>
      </c>
      <c r="I76" s="5">
        <v>2010000</v>
      </c>
      <c r="J76" s="5">
        <v>604000</v>
      </c>
      <c r="K76" s="5">
        <v>820000</v>
      </c>
      <c r="L76" s="5">
        <v>26153000</v>
      </c>
      <c r="M76" s="5">
        <v>845000</v>
      </c>
      <c r="N76" s="5">
        <v>-16292000</v>
      </c>
      <c r="O76" s="5">
        <v>-5751000</v>
      </c>
      <c r="P76" s="5">
        <v>-28431000</v>
      </c>
      <c r="Q76" s="5">
        <v>-16502000</v>
      </c>
      <c r="R76" s="5">
        <v>-25726000</v>
      </c>
      <c r="S76" s="5">
        <v>-25363000</v>
      </c>
      <c r="T76" s="5">
        <v>-24621000</v>
      </c>
      <c r="U76" s="5">
        <v>-10818000</v>
      </c>
      <c r="V76" s="5">
        <v>-11503000</v>
      </c>
      <c r="W76" s="5">
        <v>27089000000</v>
      </c>
      <c r="X76" s="5">
        <v>13320000000</v>
      </c>
      <c r="Y76" s="5">
        <v>10487000000</v>
      </c>
    </row>
    <row r="77" spans="2:25" ht="15.5" x14ac:dyDescent="0.35">
      <c r="C77" t="s">
        <v>104</v>
      </c>
      <c r="D77" s="5">
        <v>9756000</v>
      </c>
      <c r="E77" s="5">
        <v>1489000</v>
      </c>
      <c r="F77" s="5">
        <v>-2805000</v>
      </c>
      <c r="G77" s="5">
        <v>-7916000</v>
      </c>
      <c r="I77" s="5">
        <v>2010000</v>
      </c>
      <c r="J77" s="5">
        <v>604000</v>
      </c>
      <c r="K77" s="5">
        <v>820000</v>
      </c>
      <c r="L77" s="5">
        <v>26153000</v>
      </c>
      <c r="M77" s="5">
        <v>845000</v>
      </c>
      <c r="N77" s="5">
        <v>-16292000</v>
      </c>
      <c r="O77" s="5">
        <v>-5751000</v>
      </c>
      <c r="P77" s="5">
        <v>-28431000</v>
      </c>
      <c r="Q77" s="5">
        <v>-16502000</v>
      </c>
      <c r="R77" s="5">
        <v>-25726000</v>
      </c>
      <c r="S77" s="5">
        <v>-25363000</v>
      </c>
      <c r="T77" s="5">
        <v>-24621000</v>
      </c>
      <c r="U77" s="5">
        <v>-10818000</v>
      </c>
      <c r="V77" s="5">
        <v>-11503000</v>
      </c>
      <c r="W77" s="5">
        <v>27089000000</v>
      </c>
      <c r="X77" s="5">
        <v>13320000000</v>
      </c>
      <c r="Y77" s="5">
        <v>10487000000</v>
      </c>
    </row>
    <row r="79" spans="2:25" ht="15.5" x14ac:dyDescent="0.35">
      <c r="B79" t="s">
        <v>105</v>
      </c>
      <c r="C79" t="s">
        <v>106</v>
      </c>
    </row>
    <row r="80" spans="2:25" ht="15.5" x14ac:dyDescent="0.35">
      <c r="C80" t="s">
        <v>107</v>
      </c>
    </row>
    <row r="81" spans="3:25" ht="15.5" x14ac:dyDescent="0.35">
      <c r="C81" t="s">
        <v>19</v>
      </c>
      <c r="D81" s="5">
        <v>6929000</v>
      </c>
      <c r="E81" s="5">
        <v>12885000</v>
      </c>
      <c r="F81" s="5">
        <v>9701000</v>
      </c>
      <c r="G81" s="5">
        <v>7367000</v>
      </c>
      <c r="I81" s="5">
        <v>12885000</v>
      </c>
      <c r="J81" s="5">
        <v>19255000</v>
      </c>
      <c r="K81" s="5">
        <v>15325000</v>
      </c>
      <c r="L81" s="5">
        <v>4756000</v>
      </c>
      <c r="M81" s="5">
        <v>2163000</v>
      </c>
      <c r="N81" s="5">
        <v>506000</v>
      </c>
      <c r="O81" s="5">
        <v>1356000</v>
      </c>
      <c r="P81" s="5">
        <v>1550000</v>
      </c>
      <c r="Q81" s="5">
        <v>4462000</v>
      </c>
      <c r="R81" s="5">
        <v>1649000</v>
      </c>
      <c r="S81" s="5">
        <v>6429000</v>
      </c>
      <c r="T81" s="5">
        <v>4220000</v>
      </c>
      <c r="U81" s="5">
        <v>1843000</v>
      </c>
      <c r="V81" s="5">
        <v>15721000</v>
      </c>
      <c r="W81" s="5">
        <v>359163000000</v>
      </c>
      <c r="X81" s="5">
        <v>5867000000</v>
      </c>
      <c r="Y81" s="5">
        <v>1400000000</v>
      </c>
    </row>
    <row r="82" spans="3:25" ht="15.5" x14ac:dyDescent="0.35">
      <c r="C82" t="s">
        <v>108</v>
      </c>
      <c r="D82" s="5">
        <v>116697000</v>
      </c>
      <c r="E82" s="5">
        <v>92542000</v>
      </c>
      <c r="F82" s="5">
        <v>92123000</v>
      </c>
      <c r="G82" s="5">
        <v>73227000</v>
      </c>
      <c r="I82" s="5">
        <v>92542000</v>
      </c>
      <c r="J82" s="5">
        <v>67539000</v>
      </c>
      <c r="K82" s="5">
        <v>60283000</v>
      </c>
      <c r="L82" s="5">
        <v>29771000</v>
      </c>
      <c r="M82" s="5">
        <v>17988000</v>
      </c>
      <c r="N82" s="5">
        <v>7383000</v>
      </c>
      <c r="O82" s="5">
        <v>11084000</v>
      </c>
      <c r="P82" s="5">
        <v>10923000</v>
      </c>
      <c r="Q82" s="5">
        <v>8024000</v>
      </c>
      <c r="R82" s="5">
        <v>5150000</v>
      </c>
      <c r="S82" s="5">
        <v>9636000</v>
      </c>
      <c r="T82" s="5">
        <v>16723000</v>
      </c>
      <c r="U82" s="5">
        <v>10630000</v>
      </c>
      <c r="V82" s="5">
        <v>11162000</v>
      </c>
      <c r="W82" s="5">
        <v>177546000000</v>
      </c>
      <c r="X82" s="5">
        <v>66847000000</v>
      </c>
      <c r="Y82" s="5">
        <v>43633000000</v>
      </c>
    </row>
    <row r="83" spans="3:25" ht="15.5" x14ac:dyDescent="0.35">
      <c r="C83" t="s">
        <v>109</v>
      </c>
      <c r="D83" s="5">
        <v>74968000</v>
      </c>
      <c r="E83" s="5">
        <v>79437000</v>
      </c>
      <c r="F83" s="5">
        <v>61229000</v>
      </c>
      <c r="G83" s="5">
        <v>58407000</v>
      </c>
      <c r="I83" s="5">
        <v>79437000</v>
      </c>
      <c r="J83" s="5">
        <v>58766000</v>
      </c>
      <c r="K83" s="5">
        <v>46739000</v>
      </c>
      <c r="L83" s="5">
        <v>66817000</v>
      </c>
    </row>
    <row r="84" spans="3:25" ht="15.5" x14ac:dyDescent="0.35">
      <c r="C84" t="s">
        <v>110</v>
      </c>
      <c r="M84" s="5">
        <v>47065000</v>
      </c>
      <c r="N84" s="5">
        <v>30757000</v>
      </c>
      <c r="O84" s="5">
        <v>21365000</v>
      </c>
      <c r="P84" s="5">
        <v>21470000</v>
      </c>
      <c r="Q84" s="5">
        <v>14060000</v>
      </c>
      <c r="R84" s="5">
        <v>274000</v>
      </c>
      <c r="S84" s="5">
        <v>344000</v>
      </c>
      <c r="T84" s="5">
        <v>394000</v>
      </c>
      <c r="U84" s="5">
        <v>305000</v>
      </c>
      <c r="V84" s="5">
        <v>451000</v>
      </c>
      <c r="W84" s="5">
        <v>4428000000</v>
      </c>
      <c r="Y84" s="5">
        <v>183000000</v>
      </c>
    </row>
    <row r="85" spans="3:25" ht="15.5" x14ac:dyDescent="0.35">
      <c r="C85" t="s">
        <v>111</v>
      </c>
      <c r="D85" s="5">
        <v>116697000</v>
      </c>
      <c r="E85" s="5">
        <v>92542000</v>
      </c>
      <c r="F85" s="5">
        <v>92123000</v>
      </c>
      <c r="G85" s="5">
        <v>73227000</v>
      </c>
      <c r="I85" s="5">
        <v>92542000</v>
      </c>
      <c r="J85" s="5">
        <v>67539000</v>
      </c>
      <c r="K85" s="5">
        <v>60283000</v>
      </c>
      <c r="L85" s="5">
        <v>29771000</v>
      </c>
      <c r="M85" s="5">
        <v>17988000</v>
      </c>
      <c r="N85" s="5">
        <v>7383000</v>
      </c>
      <c r="O85" s="5">
        <v>11084000</v>
      </c>
      <c r="P85" s="5">
        <v>10923000</v>
      </c>
      <c r="Q85" s="5">
        <v>8024000</v>
      </c>
      <c r="R85" s="5">
        <v>5150000</v>
      </c>
      <c r="S85" s="5">
        <v>9636000</v>
      </c>
      <c r="T85" s="5">
        <v>16723000</v>
      </c>
      <c r="U85" s="5">
        <v>10630000</v>
      </c>
      <c r="V85" s="5">
        <v>11162000</v>
      </c>
      <c r="W85" s="5">
        <v>177546000000</v>
      </c>
      <c r="X85" s="5">
        <v>66847000000</v>
      </c>
      <c r="Y85" s="5">
        <v>43633000000</v>
      </c>
    </row>
    <row r="86" spans="3:25" ht="15.5" x14ac:dyDescent="0.35">
      <c r="C86" t="s">
        <v>112</v>
      </c>
      <c r="D86" s="5">
        <v>16007000</v>
      </c>
      <c r="E86" s="5">
        <v>17492000</v>
      </c>
      <c r="F86" s="5">
        <v>10619000</v>
      </c>
      <c r="G86" s="5">
        <v>10252000</v>
      </c>
      <c r="I86" s="5">
        <v>17492000</v>
      </c>
      <c r="J86" s="5">
        <v>13850000</v>
      </c>
      <c r="K86" s="5">
        <v>12391000</v>
      </c>
      <c r="L86" s="5">
        <v>16783000</v>
      </c>
      <c r="M86" s="5">
        <v>18649000</v>
      </c>
      <c r="N86" s="5">
        <v>27232000</v>
      </c>
      <c r="O86" s="5">
        <v>28387000</v>
      </c>
      <c r="P86" s="5">
        <v>8224000</v>
      </c>
      <c r="Q86" s="5">
        <v>6655000</v>
      </c>
      <c r="R86" s="5">
        <v>7295000</v>
      </c>
      <c r="S86" s="5">
        <v>8083000</v>
      </c>
      <c r="T86" s="5">
        <v>9021000</v>
      </c>
      <c r="U86" s="5">
        <v>8724000</v>
      </c>
      <c r="V86" s="5">
        <v>10453000</v>
      </c>
      <c r="W86" s="5">
        <v>94197000000</v>
      </c>
      <c r="X86" s="5">
        <v>78097000000</v>
      </c>
      <c r="Y86" s="5">
        <v>32658000000</v>
      </c>
    </row>
    <row r="87" spans="3:25" ht="15.5" x14ac:dyDescent="0.35">
      <c r="C87" t="s">
        <v>113</v>
      </c>
      <c r="D87" s="5">
        <v>16007000</v>
      </c>
      <c r="E87" s="5">
        <v>17492000</v>
      </c>
      <c r="F87" s="5">
        <v>10619000</v>
      </c>
      <c r="G87" s="5">
        <v>10252000</v>
      </c>
      <c r="I87" s="5">
        <v>17492000</v>
      </c>
      <c r="J87" s="5">
        <v>13850000</v>
      </c>
      <c r="K87" s="5">
        <v>12391000</v>
      </c>
      <c r="L87" s="5">
        <v>16783000</v>
      </c>
      <c r="M87" s="5">
        <v>18649000</v>
      </c>
      <c r="N87" s="5">
        <v>27232000</v>
      </c>
      <c r="O87" s="5">
        <v>28387000</v>
      </c>
      <c r="P87" s="5">
        <v>8224000</v>
      </c>
      <c r="Q87" s="5">
        <v>6655000</v>
      </c>
      <c r="R87" s="5">
        <v>7295000</v>
      </c>
      <c r="S87" s="5">
        <v>8083000</v>
      </c>
      <c r="T87" s="5">
        <v>9021000</v>
      </c>
      <c r="U87" s="5">
        <v>8724000</v>
      </c>
      <c r="V87" s="5">
        <v>10453000</v>
      </c>
      <c r="W87" s="5">
        <v>94197000000</v>
      </c>
      <c r="X87" s="5">
        <v>78097000000</v>
      </c>
      <c r="Y87" s="5">
        <v>32658000000</v>
      </c>
    </row>
    <row r="88" spans="3:25" ht="15.5" x14ac:dyDescent="0.35">
      <c r="C88" t="s">
        <v>114</v>
      </c>
      <c r="D88" s="5">
        <v>38895000</v>
      </c>
      <c r="E88" s="5">
        <v>20949000</v>
      </c>
      <c r="F88" s="5">
        <v>31324000</v>
      </c>
      <c r="G88" s="5">
        <v>63585000</v>
      </c>
      <c r="I88" s="5">
        <v>20949000</v>
      </c>
      <c r="J88" s="5">
        <v>58216000</v>
      </c>
      <c r="K88" s="5">
        <v>28578000</v>
      </c>
      <c r="L88" s="5">
        <v>14507000</v>
      </c>
      <c r="M88" s="5">
        <v>6958000</v>
      </c>
      <c r="N88" s="5">
        <v>4776000</v>
      </c>
      <c r="O88" s="5">
        <v>6675000</v>
      </c>
      <c r="P88" s="5">
        <v>6219000</v>
      </c>
      <c r="Q88" s="5">
        <v>4291000</v>
      </c>
      <c r="R88" s="5">
        <v>3389000</v>
      </c>
      <c r="S88" s="5">
        <v>5925000</v>
      </c>
      <c r="T88" s="5">
        <v>3316000</v>
      </c>
      <c r="U88" s="5">
        <v>10334000</v>
      </c>
      <c r="V88" s="5">
        <v>19602000</v>
      </c>
      <c r="W88" s="5">
        <v>100922000000</v>
      </c>
      <c r="X88" s="5">
        <v>42086000000</v>
      </c>
      <c r="Y88" s="5">
        <v>83117000000</v>
      </c>
    </row>
    <row r="89" spans="3:25" ht="15.5" x14ac:dyDescent="0.35">
      <c r="C89" t="s">
        <v>93</v>
      </c>
      <c r="D89" s="5">
        <v>30636000</v>
      </c>
      <c r="E89" s="5">
        <v>30583000</v>
      </c>
      <c r="F89" s="5">
        <v>30608000</v>
      </c>
      <c r="G89" s="5">
        <v>30647000</v>
      </c>
      <c r="I89" s="5">
        <v>30583000</v>
      </c>
      <c r="J89" s="5">
        <v>30743000</v>
      </c>
      <c r="K89" s="5">
        <v>30748000</v>
      </c>
      <c r="L89" s="5">
        <v>30712000</v>
      </c>
      <c r="M89" s="5">
        <v>30408000</v>
      </c>
      <c r="N89" s="5">
        <v>30412000</v>
      </c>
      <c r="O89" s="5">
        <v>30416000</v>
      </c>
      <c r="P89" s="5">
        <v>-2339000</v>
      </c>
      <c r="Q89" s="5">
        <v>1050000</v>
      </c>
      <c r="R89" s="5">
        <v>994000</v>
      </c>
      <c r="S89" s="5">
        <v>1134000</v>
      </c>
      <c r="T89" s="5">
        <v>1276000</v>
      </c>
      <c r="U89" s="5">
        <v>1279000</v>
      </c>
      <c r="V89" s="5">
        <v>1472000</v>
      </c>
      <c r="W89" s="5">
        <v>6732000000</v>
      </c>
    </row>
    <row r="90" spans="3:25" ht="15.5" x14ac:dyDescent="0.35">
      <c r="C90" t="s">
        <v>115</v>
      </c>
      <c r="D90" s="5">
        <v>315755000</v>
      </c>
      <c r="E90" s="5">
        <v>270935000</v>
      </c>
      <c r="F90" s="5">
        <v>256983000</v>
      </c>
      <c r="G90" s="5">
        <v>273549000</v>
      </c>
      <c r="I90" s="5">
        <v>270935000</v>
      </c>
      <c r="J90" s="5">
        <v>276785000</v>
      </c>
      <c r="K90" s="5">
        <v>212506000</v>
      </c>
      <c r="L90" s="5">
        <v>144871000</v>
      </c>
      <c r="M90" s="5">
        <v>75181000</v>
      </c>
      <c r="N90" s="5">
        <v>59545000</v>
      </c>
      <c r="O90" s="5">
        <v>62695000</v>
      </c>
      <c r="P90" s="5">
        <v>53517000</v>
      </c>
      <c r="Q90" s="5">
        <v>39409000</v>
      </c>
      <c r="R90" s="5">
        <v>36446000</v>
      </c>
      <c r="S90" s="5">
        <v>40086000</v>
      </c>
      <c r="T90" s="5">
        <v>48490000</v>
      </c>
      <c r="U90" s="5">
        <v>44366000</v>
      </c>
      <c r="V90" s="5">
        <v>59232000</v>
      </c>
      <c r="W90" s="5">
        <v>699042000000</v>
      </c>
      <c r="X90" s="5">
        <v>132979000000</v>
      </c>
      <c r="Y90" s="5">
        <v>133582000000</v>
      </c>
    </row>
    <row r="91" spans="3:25" ht="15.5" x14ac:dyDescent="0.35">
      <c r="C91" t="s">
        <v>116</v>
      </c>
    </row>
    <row r="92" spans="3:25" ht="15.5" x14ac:dyDescent="0.35">
      <c r="C92" t="s">
        <v>319</v>
      </c>
      <c r="D92" s="5">
        <v>11709000</v>
      </c>
      <c r="E92" s="5">
        <v>11602000</v>
      </c>
      <c r="F92" s="5">
        <v>13957000</v>
      </c>
      <c r="G92" s="5">
        <v>13572000</v>
      </c>
      <c r="I92" s="5">
        <v>11602000</v>
      </c>
      <c r="J92" s="5">
        <v>14444000</v>
      </c>
      <c r="K92" s="5">
        <v>13587000</v>
      </c>
      <c r="L92" s="5">
        <v>13501000</v>
      </c>
      <c r="M92" s="5">
        <v>12706000</v>
      </c>
      <c r="N92" s="5">
        <v>11998000</v>
      </c>
      <c r="O92" s="5">
        <v>12754000</v>
      </c>
      <c r="P92" s="5">
        <v>1693000</v>
      </c>
      <c r="Q92" s="5">
        <v>1574000</v>
      </c>
      <c r="S92" s="5">
        <v>2198000</v>
      </c>
      <c r="T92" s="5">
        <v>2778000</v>
      </c>
      <c r="U92" s="5">
        <v>2797000</v>
      </c>
      <c r="V92" s="5">
        <v>2750000</v>
      </c>
    </row>
    <row r="93" spans="3:25" ht="15.5" x14ac:dyDescent="0.35">
      <c r="C93" t="s">
        <v>117</v>
      </c>
      <c r="D93" s="5">
        <v>8158000</v>
      </c>
      <c r="E93" s="5">
        <v>8158000</v>
      </c>
      <c r="F93" s="5">
        <v>8158000</v>
      </c>
      <c r="G93" s="5">
        <v>8158000</v>
      </c>
      <c r="I93" s="5">
        <v>8158000</v>
      </c>
      <c r="J93" s="5">
        <v>8158000</v>
      </c>
      <c r="K93" s="5">
        <v>8158000</v>
      </c>
      <c r="L93" s="5">
        <v>8158000</v>
      </c>
      <c r="M93" s="5">
        <v>8158000</v>
      </c>
      <c r="N93" s="5">
        <v>8158000</v>
      </c>
      <c r="O93" s="5">
        <v>8158000</v>
      </c>
      <c r="P93" s="5">
        <v>8158000</v>
      </c>
      <c r="Q93" s="5">
        <v>8165000</v>
      </c>
      <c r="R93" s="5">
        <v>8166000</v>
      </c>
      <c r="S93" s="5">
        <v>8167000</v>
      </c>
      <c r="T93" s="5">
        <v>8170000</v>
      </c>
      <c r="U93" s="5">
        <v>8170000</v>
      </c>
      <c r="V93" s="5">
        <v>8170000</v>
      </c>
    </row>
    <row r="94" spans="3:25" ht="15.5" x14ac:dyDescent="0.35">
      <c r="C94" t="s">
        <v>118</v>
      </c>
      <c r="D94" s="5">
        <v>2967000</v>
      </c>
      <c r="E94" s="5">
        <v>3110000</v>
      </c>
      <c r="F94" s="5">
        <v>2988000</v>
      </c>
      <c r="G94" s="5">
        <v>3493000</v>
      </c>
      <c r="I94" s="5">
        <v>3110000</v>
      </c>
      <c r="J94" s="5">
        <v>2813000</v>
      </c>
      <c r="K94" s="5">
        <v>3515000</v>
      </c>
      <c r="L94" s="5">
        <v>3214000</v>
      </c>
      <c r="M94" s="5">
        <v>2992000</v>
      </c>
      <c r="N94" s="5">
        <v>3856000</v>
      </c>
      <c r="O94" s="5">
        <v>3301000</v>
      </c>
      <c r="P94" s="5">
        <v>3739000</v>
      </c>
      <c r="Q94" s="5">
        <v>4581000</v>
      </c>
      <c r="R94" s="5">
        <v>8617000</v>
      </c>
      <c r="S94" s="5">
        <v>15586000</v>
      </c>
      <c r="T94" s="5">
        <v>15239000</v>
      </c>
      <c r="U94" s="5">
        <v>10137000</v>
      </c>
      <c r="V94" s="5">
        <v>3978000</v>
      </c>
      <c r="W94" s="5">
        <v>11778000000</v>
      </c>
      <c r="X94" s="5">
        <v>539000000</v>
      </c>
      <c r="Y94" s="5">
        <v>140000000</v>
      </c>
    </row>
    <row r="95" spans="3:25" ht="15.5" x14ac:dyDescent="0.35">
      <c r="C95" t="s">
        <v>650</v>
      </c>
      <c r="S95" s="5">
        <v>10998000</v>
      </c>
      <c r="T95" s="5">
        <v>9429000</v>
      </c>
      <c r="U95" s="5">
        <v>10196000</v>
      </c>
      <c r="V95" s="5">
        <v>9278000</v>
      </c>
      <c r="W95" s="5">
        <v>37977000000</v>
      </c>
    </row>
    <row r="96" spans="3:25" ht="15.5" x14ac:dyDescent="0.35">
      <c r="C96" t="s">
        <v>437</v>
      </c>
      <c r="W96" s="5">
        <v>337805000000</v>
      </c>
      <c r="X96" s="5">
        <v>85944000000</v>
      </c>
      <c r="Y96" s="5">
        <v>15739000000</v>
      </c>
    </row>
    <row r="97" spans="3:25" ht="15.5" x14ac:dyDescent="0.35">
      <c r="C97" t="s">
        <v>1064</v>
      </c>
      <c r="D97" s="5">
        <v>2734000</v>
      </c>
      <c r="E97" s="5">
        <v>2691000</v>
      </c>
      <c r="F97" s="5">
        <v>2223000</v>
      </c>
      <c r="G97" s="5">
        <v>2223000</v>
      </c>
      <c r="I97" s="5">
        <v>2691000</v>
      </c>
      <c r="J97" s="5">
        <v>2200000</v>
      </c>
      <c r="K97" s="5">
        <v>1618000</v>
      </c>
      <c r="L97" s="5">
        <v>178000</v>
      </c>
      <c r="M97" s="5">
        <v>4142000</v>
      </c>
      <c r="N97" s="5">
        <v>4142000</v>
      </c>
      <c r="O97" s="5">
        <v>4132000</v>
      </c>
      <c r="P97" s="5">
        <v>7794000</v>
      </c>
      <c r="Q97" s="5">
        <v>8292000</v>
      </c>
      <c r="R97" s="5">
        <v>8298000</v>
      </c>
      <c r="S97" s="5">
        <v>8524000</v>
      </c>
      <c r="T97" s="5">
        <v>8524000</v>
      </c>
      <c r="U97" s="5">
        <v>8042000</v>
      </c>
      <c r="V97" s="5">
        <v>7499000</v>
      </c>
    </row>
    <row r="98" spans="3:25" ht="15.5" x14ac:dyDescent="0.35">
      <c r="C98" t="s">
        <v>123</v>
      </c>
      <c r="D98" s="5">
        <v>109731000</v>
      </c>
      <c r="E98" s="5">
        <v>108042000</v>
      </c>
      <c r="F98" s="5">
        <v>110441000</v>
      </c>
      <c r="G98" s="5">
        <v>103962000</v>
      </c>
      <c r="I98" s="5">
        <v>108042000</v>
      </c>
      <c r="J98" s="5">
        <v>86819000</v>
      </c>
      <c r="K98" s="5">
        <v>73923000</v>
      </c>
      <c r="L98" s="5">
        <v>72790000</v>
      </c>
      <c r="M98" s="5">
        <v>74023000</v>
      </c>
      <c r="N98" s="5">
        <v>76070000</v>
      </c>
      <c r="O98" s="5">
        <v>75645000</v>
      </c>
      <c r="P98" s="5">
        <v>81364000</v>
      </c>
      <c r="Q98" s="5">
        <v>66583000</v>
      </c>
      <c r="R98" s="5">
        <v>70464000</v>
      </c>
      <c r="S98" s="5">
        <v>76058000</v>
      </c>
      <c r="T98" s="5">
        <v>63450000</v>
      </c>
      <c r="U98" s="5">
        <v>62485000</v>
      </c>
      <c r="V98" s="5">
        <v>58412000</v>
      </c>
      <c r="W98" s="5">
        <v>324560000000</v>
      </c>
      <c r="X98" s="5">
        <v>174589000000</v>
      </c>
      <c r="Y98" s="5">
        <v>114936000000</v>
      </c>
    </row>
    <row r="99" spans="3:25" ht="15.5" x14ac:dyDescent="0.35">
      <c r="C99" t="s">
        <v>436</v>
      </c>
      <c r="D99" s="5">
        <v>111480000</v>
      </c>
      <c r="E99" s="5">
        <v>116542000</v>
      </c>
      <c r="F99" s="5">
        <v>117862000</v>
      </c>
      <c r="G99" s="5">
        <v>151402000</v>
      </c>
      <c r="I99" s="5">
        <v>116542000</v>
      </c>
      <c r="J99" s="5">
        <v>153770000</v>
      </c>
      <c r="K99" s="5">
        <v>138201000</v>
      </c>
      <c r="L99" s="5">
        <v>124004000</v>
      </c>
      <c r="M99" s="5">
        <v>107077000</v>
      </c>
      <c r="N99" s="5">
        <v>104767000</v>
      </c>
      <c r="O99" s="5">
        <v>102672000</v>
      </c>
      <c r="P99" s="5">
        <v>116297000</v>
      </c>
      <c r="Q99" s="5">
        <v>120538000</v>
      </c>
      <c r="R99" s="5">
        <v>119190000</v>
      </c>
      <c r="S99" s="5">
        <v>105910000</v>
      </c>
      <c r="T99" s="5">
        <v>96673000</v>
      </c>
      <c r="U99" s="5">
        <v>89084000</v>
      </c>
      <c r="V99" s="5">
        <v>67166000</v>
      </c>
      <c r="W99" s="5">
        <v>88917000000</v>
      </c>
      <c r="X99" s="5">
        <v>6056000000</v>
      </c>
    </row>
    <row r="100" spans="3:25" ht="15.5" x14ac:dyDescent="0.35">
      <c r="C100" t="s">
        <v>124</v>
      </c>
      <c r="W100" s="5">
        <v>14632000000</v>
      </c>
      <c r="X100" s="5">
        <v>1514000000</v>
      </c>
    </row>
    <row r="101" spans="3:25" ht="15.5" x14ac:dyDescent="0.35">
      <c r="C101" t="s">
        <v>320</v>
      </c>
      <c r="D101" s="5">
        <v>29046000</v>
      </c>
      <c r="E101" s="5">
        <v>29284000</v>
      </c>
      <c r="F101" s="5">
        <v>52518000</v>
      </c>
      <c r="G101" s="5">
        <v>53628000</v>
      </c>
      <c r="I101" s="5">
        <v>29284000</v>
      </c>
      <c r="J101" s="5">
        <v>54796000</v>
      </c>
      <c r="K101" s="5">
        <v>57754000</v>
      </c>
      <c r="L101" s="5">
        <v>59854000</v>
      </c>
      <c r="M101" s="5">
        <v>61373000</v>
      </c>
      <c r="N101" s="5">
        <v>62107000</v>
      </c>
      <c r="O101" s="5">
        <v>62701000</v>
      </c>
      <c r="P101" s="5">
        <v>65973000</v>
      </c>
      <c r="Q101" s="5">
        <v>66261000</v>
      </c>
      <c r="R101" s="5">
        <v>66605000</v>
      </c>
      <c r="S101" s="5">
        <v>66735000</v>
      </c>
      <c r="T101" s="5">
        <v>66908000</v>
      </c>
      <c r="U101" s="5">
        <v>67087000</v>
      </c>
      <c r="V101" s="5">
        <v>67574000</v>
      </c>
      <c r="W101" s="5">
        <v>540046000000</v>
      </c>
      <c r="X101" s="5">
        <v>58811000000</v>
      </c>
    </row>
    <row r="102" spans="3:25" ht="15.5" x14ac:dyDescent="0.35">
      <c r="C102" t="s">
        <v>125</v>
      </c>
      <c r="D102" s="5">
        <v>298566000</v>
      </c>
      <c r="E102" s="5">
        <v>303676000</v>
      </c>
      <c r="F102" s="5">
        <v>324540000</v>
      </c>
      <c r="G102" s="5">
        <v>355061000</v>
      </c>
      <c r="I102" s="5">
        <v>303676000</v>
      </c>
      <c r="J102" s="5">
        <v>345941000</v>
      </c>
      <c r="K102" s="5">
        <v>315244000</v>
      </c>
      <c r="L102" s="5">
        <v>303854000</v>
      </c>
      <c r="M102" s="5">
        <v>294289000</v>
      </c>
      <c r="N102" s="5">
        <v>301257000</v>
      </c>
      <c r="O102" s="5">
        <v>301257000</v>
      </c>
      <c r="P102" s="5">
        <v>296548000</v>
      </c>
      <c r="Q102" s="5">
        <v>287646000</v>
      </c>
      <c r="R102" s="5">
        <v>293669000</v>
      </c>
      <c r="S102" s="5">
        <v>311398000</v>
      </c>
      <c r="T102" s="5">
        <v>290659000</v>
      </c>
      <c r="U102" s="5">
        <v>271811000</v>
      </c>
      <c r="V102" s="5">
        <v>239873000</v>
      </c>
      <c r="W102" s="5">
        <v>1602342000000</v>
      </c>
      <c r="X102" s="5">
        <v>407091000000</v>
      </c>
      <c r="Y102" s="5">
        <v>164131000000</v>
      </c>
    </row>
    <row r="103" spans="3:25" ht="15.5" x14ac:dyDescent="0.35">
      <c r="C103" t="s">
        <v>126</v>
      </c>
      <c r="D103" s="5">
        <v>614321000</v>
      </c>
      <c r="E103" s="5">
        <v>574611000</v>
      </c>
      <c r="F103" s="5">
        <v>581523000</v>
      </c>
      <c r="G103" s="5">
        <v>628610000</v>
      </c>
      <c r="I103" s="5">
        <v>574611000</v>
      </c>
      <c r="J103" s="5">
        <v>622726000</v>
      </c>
      <c r="K103" s="5">
        <v>527750000</v>
      </c>
      <c r="L103" s="5">
        <v>448725000</v>
      </c>
      <c r="M103" s="5">
        <v>369470000</v>
      </c>
      <c r="N103" s="5">
        <v>360802000</v>
      </c>
      <c r="O103" s="5">
        <v>363952000</v>
      </c>
      <c r="P103" s="5">
        <v>350065000</v>
      </c>
      <c r="Q103" s="5">
        <v>327055000</v>
      </c>
      <c r="R103" s="5">
        <v>330115000</v>
      </c>
      <c r="S103" s="5">
        <v>351484000</v>
      </c>
      <c r="T103" s="5">
        <v>339149000</v>
      </c>
      <c r="U103" s="5">
        <v>316177000</v>
      </c>
      <c r="V103" s="5">
        <v>299105000</v>
      </c>
      <c r="W103" s="5">
        <v>2301384000000</v>
      </c>
      <c r="X103" s="5">
        <v>540070000000</v>
      </c>
      <c r="Y103" s="5">
        <v>297713000000</v>
      </c>
    </row>
    <row r="104" spans="3:25" ht="15.5" x14ac:dyDescent="0.35">
      <c r="C104" t="s">
        <v>127</v>
      </c>
    </row>
    <row r="105" spans="3:25" ht="15.5" x14ac:dyDescent="0.35">
      <c r="C105" t="s">
        <v>128</v>
      </c>
    </row>
    <row r="106" spans="3:25" ht="15.5" x14ac:dyDescent="0.35">
      <c r="C106" t="s">
        <v>129</v>
      </c>
      <c r="D106" s="5">
        <v>379113000</v>
      </c>
      <c r="E106" s="5">
        <v>339865000</v>
      </c>
      <c r="F106" s="5">
        <v>373370000</v>
      </c>
      <c r="G106" s="5">
        <v>416689000</v>
      </c>
      <c r="I106" s="5">
        <v>339865000</v>
      </c>
      <c r="J106" s="5">
        <v>398943000</v>
      </c>
      <c r="K106" s="5">
        <v>304775000</v>
      </c>
      <c r="L106" s="5">
        <v>200819000</v>
      </c>
      <c r="M106" s="5">
        <v>169323000</v>
      </c>
      <c r="N106" s="5">
        <v>286093000</v>
      </c>
      <c r="O106" s="5">
        <v>260384000</v>
      </c>
      <c r="P106" s="5">
        <v>228514000</v>
      </c>
      <c r="Q106" s="5">
        <v>181402000</v>
      </c>
      <c r="R106" s="5">
        <v>205700000</v>
      </c>
      <c r="S106" s="5">
        <v>195545000</v>
      </c>
      <c r="T106" s="5">
        <v>147597000</v>
      </c>
      <c r="U106" s="5">
        <v>170283000</v>
      </c>
      <c r="V106" s="5">
        <v>150903000</v>
      </c>
      <c r="W106" s="5">
        <v>458180000000</v>
      </c>
      <c r="X106" s="5">
        <v>294402000000</v>
      </c>
      <c r="Y106" s="5">
        <v>162007000000</v>
      </c>
    </row>
    <row r="107" spans="3:25" ht="15.5" x14ac:dyDescent="0.35">
      <c r="C107" t="s">
        <v>130</v>
      </c>
    </row>
    <row r="108" spans="3:25" ht="15.5" x14ac:dyDescent="0.35">
      <c r="C108" t="s">
        <v>131</v>
      </c>
      <c r="D108" s="5">
        <v>57433000</v>
      </c>
      <c r="E108" s="5">
        <v>60200000</v>
      </c>
      <c r="F108" s="5">
        <v>61119000</v>
      </c>
      <c r="G108" s="5">
        <v>66308000</v>
      </c>
      <c r="I108" s="5">
        <v>60200000</v>
      </c>
      <c r="J108" s="5">
        <v>65085000</v>
      </c>
      <c r="K108" s="5">
        <v>50751000</v>
      </c>
      <c r="L108" s="5">
        <v>25319000</v>
      </c>
      <c r="M108" s="5">
        <v>21064000</v>
      </c>
      <c r="N108" s="5">
        <v>18374000</v>
      </c>
      <c r="O108" s="5">
        <v>27794000</v>
      </c>
      <c r="P108" s="5">
        <v>24129000</v>
      </c>
      <c r="Q108" s="5">
        <v>21875000</v>
      </c>
      <c r="R108" s="5">
        <v>19608000</v>
      </c>
      <c r="S108" s="5">
        <v>23213000</v>
      </c>
      <c r="T108" s="5">
        <v>26446000</v>
      </c>
      <c r="U108" s="5">
        <v>30489000</v>
      </c>
      <c r="V108" s="5">
        <v>8713000</v>
      </c>
      <c r="W108" s="5">
        <v>47826000000</v>
      </c>
      <c r="X108" s="5">
        <v>47161000000</v>
      </c>
      <c r="Y108" s="5">
        <v>32051000000</v>
      </c>
    </row>
    <row r="109" spans="3:25" ht="15.5" x14ac:dyDescent="0.35">
      <c r="C109" t="s">
        <v>132</v>
      </c>
      <c r="D109" s="5">
        <v>135064000</v>
      </c>
      <c r="E109" s="5">
        <v>98799000</v>
      </c>
      <c r="F109" s="5">
        <v>119268000</v>
      </c>
      <c r="G109" s="5">
        <v>141513000</v>
      </c>
      <c r="I109" s="5">
        <v>98799000</v>
      </c>
      <c r="J109" s="5">
        <v>135026000</v>
      </c>
      <c r="K109" s="5">
        <v>84182000</v>
      </c>
      <c r="L109" s="5">
        <v>64486000</v>
      </c>
      <c r="M109" s="5">
        <v>37656000</v>
      </c>
      <c r="N109" s="5">
        <v>40287000</v>
      </c>
      <c r="O109" s="5">
        <v>34260000</v>
      </c>
      <c r="P109" s="5">
        <v>47239000</v>
      </c>
      <c r="Q109" s="5">
        <v>32961000</v>
      </c>
      <c r="R109" s="5">
        <v>24124000</v>
      </c>
      <c r="S109" s="5">
        <v>36537000</v>
      </c>
      <c r="T109" s="5">
        <v>31604000</v>
      </c>
      <c r="U109" s="5">
        <v>31847000</v>
      </c>
      <c r="V109" s="5">
        <v>24857000</v>
      </c>
      <c r="W109" s="5">
        <v>87122000000</v>
      </c>
      <c r="X109" s="5">
        <v>72880000000</v>
      </c>
      <c r="Y109" s="5">
        <v>55424000000</v>
      </c>
    </row>
    <row r="110" spans="3:25" ht="15.5" x14ac:dyDescent="0.35">
      <c r="C110" t="s">
        <v>321</v>
      </c>
    </row>
    <row r="111" spans="3:25" ht="15.5" x14ac:dyDescent="0.35">
      <c r="C111" t="s">
        <v>322</v>
      </c>
      <c r="D111" s="5">
        <v>74968000</v>
      </c>
      <c r="E111" s="5">
        <v>79437000</v>
      </c>
      <c r="F111" s="5">
        <v>61229000</v>
      </c>
      <c r="G111" s="5">
        <v>58407000</v>
      </c>
      <c r="I111" s="5">
        <v>79437000</v>
      </c>
      <c r="J111" s="5">
        <v>58766000</v>
      </c>
      <c r="K111" s="5">
        <v>46739000</v>
      </c>
      <c r="L111" s="5">
        <v>66817000</v>
      </c>
      <c r="M111" s="5">
        <v>47065000</v>
      </c>
      <c r="N111" s="5">
        <v>30757000</v>
      </c>
      <c r="O111" s="5">
        <v>21365000</v>
      </c>
      <c r="P111" s="5">
        <v>21470000</v>
      </c>
      <c r="Q111" s="5">
        <v>14060000</v>
      </c>
      <c r="R111" s="5">
        <v>274000</v>
      </c>
      <c r="S111" s="5">
        <v>344000</v>
      </c>
      <c r="T111" s="5">
        <v>394000</v>
      </c>
      <c r="U111" s="5">
        <v>305000</v>
      </c>
      <c r="V111" s="5">
        <v>451000</v>
      </c>
      <c r="W111" s="5">
        <v>4428000000</v>
      </c>
      <c r="Y111" s="5">
        <v>183000000</v>
      </c>
    </row>
    <row r="112" spans="3:25" ht="15.5" x14ac:dyDescent="0.35">
      <c r="C112" t="s">
        <v>133</v>
      </c>
      <c r="D112" s="5">
        <v>25379000</v>
      </c>
      <c r="E112" s="5">
        <v>20808000</v>
      </c>
      <c r="F112" s="5">
        <v>24816000</v>
      </c>
      <c r="G112" s="5">
        <v>22538000</v>
      </c>
      <c r="I112" s="5">
        <v>20808000</v>
      </c>
      <c r="J112" s="5">
        <v>21645000</v>
      </c>
      <c r="K112" s="5">
        <v>14876000</v>
      </c>
      <c r="L112" s="5">
        <v>9789000</v>
      </c>
      <c r="M112" s="5">
        <v>6607000</v>
      </c>
      <c r="N112" s="5">
        <v>5012000</v>
      </c>
      <c r="O112" s="5">
        <v>3938000</v>
      </c>
      <c r="P112" s="5">
        <v>2971000</v>
      </c>
      <c r="Q112" s="5">
        <v>2746000</v>
      </c>
      <c r="R112" s="5">
        <v>4442000</v>
      </c>
      <c r="S112" s="5">
        <v>8326000</v>
      </c>
      <c r="T112" s="5">
        <v>7329000</v>
      </c>
      <c r="U112" s="5">
        <v>5429000</v>
      </c>
      <c r="V112" s="5">
        <v>2400000</v>
      </c>
      <c r="W112" s="5">
        <v>21447000000</v>
      </c>
      <c r="X112" s="5">
        <v>9029000000</v>
      </c>
      <c r="Y112" s="5">
        <v>8549000000</v>
      </c>
    </row>
    <row r="113" spans="3:25" ht="15.5" x14ac:dyDescent="0.35">
      <c r="C113" t="s">
        <v>1299</v>
      </c>
      <c r="D113" s="5">
        <v>3000000</v>
      </c>
      <c r="E113" s="5">
        <v>4000000</v>
      </c>
      <c r="F113" s="5">
        <v>5000000</v>
      </c>
      <c r="G113" s="5">
        <v>6857000</v>
      </c>
      <c r="I113" s="5">
        <v>4000000</v>
      </c>
      <c r="J113" s="5">
        <v>4350000</v>
      </c>
      <c r="N113" s="5">
        <v>7730000</v>
      </c>
      <c r="O113" s="5">
        <v>8145000</v>
      </c>
      <c r="P113" s="5">
        <v>10230000</v>
      </c>
      <c r="Q113" s="5">
        <v>10654000</v>
      </c>
      <c r="R113" s="5">
        <v>2350000</v>
      </c>
      <c r="S113" s="5">
        <v>3195000</v>
      </c>
      <c r="U113" s="5">
        <v>22500000</v>
      </c>
      <c r="V113" s="5">
        <v>24023000</v>
      </c>
      <c r="W113" s="5">
        <v>45009000000</v>
      </c>
      <c r="X113" s="5">
        <v>38467000000</v>
      </c>
    </row>
    <row r="114" spans="3:25" ht="15.5" x14ac:dyDescent="0.35">
      <c r="C114" t="s">
        <v>135</v>
      </c>
    </row>
    <row r="115" spans="3:25" ht="15.5" x14ac:dyDescent="0.35">
      <c r="C115" t="s">
        <v>976</v>
      </c>
      <c r="D115" s="5">
        <v>50155000</v>
      </c>
      <c r="E115" s="5">
        <v>55893000</v>
      </c>
      <c r="F115" s="5">
        <v>56699000</v>
      </c>
      <c r="G115" s="5">
        <v>59687000</v>
      </c>
      <c r="I115" s="5">
        <v>55893000</v>
      </c>
      <c r="J115" s="5">
        <v>73113000</v>
      </c>
      <c r="K115" s="5">
        <v>83912000</v>
      </c>
      <c r="L115" s="5">
        <v>88189000</v>
      </c>
      <c r="M115" s="5">
        <v>96457000</v>
      </c>
      <c r="O115" s="5">
        <v>18970000</v>
      </c>
      <c r="P115" s="5">
        <v>76775000</v>
      </c>
      <c r="Q115" s="5">
        <v>80718000</v>
      </c>
      <c r="R115" s="5">
        <v>58486000</v>
      </c>
      <c r="S115" s="5">
        <v>65013000</v>
      </c>
      <c r="T115" s="5">
        <v>77402000</v>
      </c>
      <c r="U115" s="5">
        <v>6435000</v>
      </c>
      <c r="W115" s="5">
        <v>411240000000</v>
      </c>
      <c r="Y115" s="5">
        <v>105082000000</v>
      </c>
    </row>
    <row r="116" spans="3:25" ht="15.5" x14ac:dyDescent="0.35">
      <c r="C116" t="s">
        <v>324</v>
      </c>
      <c r="D116" s="5">
        <v>64000</v>
      </c>
      <c r="E116" s="5">
        <v>65000</v>
      </c>
      <c r="F116" s="5">
        <v>65000</v>
      </c>
      <c r="G116" s="5">
        <v>67000</v>
      </c>
      <c r="I116" s="5">
        <v>65000</v>
      </c>
      <c r="J116" s="5">
        <v>134000</v>
      </c>
      <c r="K116" s="5">
        <v>210000</v>
      </c>
      <c r="L116" s="5">
        <v>276000</v>
      </c>
      <c r="M116" s="5">
        <v>384000</v>
      </c>
      <c r="O116" s="5">
        <v>32000</v>
      </c>
      <c r="P116" s="5">
        <v>92000</v>
      </c>
      <c r="R116" s="5">
        <v>3900000</v>
      </c>
      <c r="S116" s="5">
        <v>3588000</v>
      </c>
      <c r="T116" s="5">
        <v>361000</v>
      </c>
      <c r="U116" s="5">
        <v>130000</v>
      </c>
      <c r="V116" s="5">
        <v>909000</v>
      </c>
      <c r="W116" s="5">
        <v>7817000000</v>
      </c>
      <c r="X116" s="5">
        <v>19436000000</v>
      </c>
      <c r="Y116" s="5">
        <v>1654000000</v>
      </c>
    </row>
    <row r="117" spans="3:25" ht="15.5" x14ac:dyDescent="0.35">
      <c r="C117" t="s">
        <v>137</v>
      </c>
      <c r="D117" s="5">
        <v>24709000</v>
      </c>
      <c r="E117" s="5">
        <v>20010000</v>
      </c>
      <c r="F117" s="5">
        <v>15076000</v>
      </c>
      <c r="G117" s="5">
        <v>13226000</v>
      </c>
      <c r="I117" s="5">
        <v>20010000</v>
      </c>
      <c r="J117" s="5">
        <v>16094000</v>
      </c>
      <c r="K117" s="5">
        <v>12869000</v>
      </c>
      <c r="L117" s="5">
        <v>12129000</v>
      </c>
      <c r="M117" s="5">
        <v>8312000</v>
      </c>
      <c r="N117" s="5">
        <v>92899000</v>
      </c>
      <c r="O117" s="5">
        <v>75088000</v>
      </c>
      <c r="P117" s="5">
        <v>21273000</v>
      </c>
      <c r="Q117" s="5">
        <v>10186000</v>
      </c>
      <c r="R117" s="5">
        <v>36211000</v>
      </c>
      <c r="S117" s="5">
        <v>30115000</v>
      </c>
      <c r="T117" s="5">
        <v>16702000</v>
      </c>
      <c r="U117" s="5">
        <v>63445000</v>
      </c>
      <c r="V117" s="5">
        <v>67814000</v>
      </c>
      <c r="W117" s="5">
        <v>141601000000</v>
      </c>
      <c r="X117" s="5">
        <v>67748000000</v>
      </c>
      <c r="Y117" s="5">
        <v>48320000000</v>
      </c>
    </row>
    <row r="118" spans="3:25" ht="15.5" x14ac:dyDescent="0.35">
      <c r="C118" t="s">
        <v>138</v>
      </c>
      <c r="D118" s="5">
        <v>146582000</v>
      </c>
      <c r="E118" s="5">
        <v>155876000</v>
      </c>
      <c r="F118" s="5">
        <v>135975000</v>
      </c>
      <c r="G118" s="5">
        <v>136938000</v>
      </c>
      <c r="I118" s="5">
        <v>155876000</v>
      </c>
      <c r="J118" s="5">
        <v>152126000</v>
      </c>
      <c r="K118" s="5">
        <v>151922000</v>
      </c>
      <c r="L118" s="5">
        <v>177673000</v>
      </c>
      <c r="M118" s="5">
        <v>161064000</v>
      </c>
      <c r="N118" s="5">
        <v>46495000</v>
      </c>
      <c r="O118" s="5">
        <v>57510000</v>
      </c>
      <c r="P118" s="5">
        <v>111565000</v>
      </c>
      <c r="Q118" s="5">
        <v>105888000</v>
      </c>
      <c r="R118" s="5">
        <v>68148000</v>
      </c>
      <c r="S118" s="5">
        <v>73946000</v>
      </c>
      <c r="T118" s="5">
        <v>84196000</v>
      </c>
      <c r="U118" s="5">
        <v>12898000</v>
      </c>
      <c r="V118" s="5">
        <v>3896000</v>
      </c>
      <c r="W118" s="5">
        <v>453271000000</v>
      </c>
      <c r="X118" s="5">
        <v>25750000000</v>
      </c>
      <c r="Y118" s="5">
        <v>109108000000</v>
      </c>
    </row>
    <row r="119" spans="3:25" ht="15.5" x14ac:dyDescent="0.35">
      <c r="C119" t="s">
        <v>139</v>
      </c>
      <c r="D119" s="5">
        <v>146582000</v>
      </c>
      <c r="E119" s="5">
        <v>155876000</v>
      </c>
      <c r="F119" s="5">
        <v>135975000</v>
      </c>
      <c r="G119" s="5">
        <v>136938000</v>
      </c>
      <c r="I119" s="5">
        <v>155876000</v>
      </c>
      <c r="J119" s="5">
        <v>152126000</v>
      </c>
      <c r="K119" s="5">
        <v>151922000</v>
      </c>
      <c r="L119" s="5">
        <v>177673000</v>
      </c>
      <c r="M119" s="5">
        <v>161064000</v>
      </c>
      <c r="N119" s="5">
        <v>46495000</v>
      </c>
      <c r="O119" s="5">
        <v>57510000</v>
      </c>
      <c r="P119" s="5">
        <v>111565000</v>
      </c>
      <c r="Q119" s="5">
        <v>105888000</v>
      </c>
      <c r="R119" s="5">
        <v>68148000</v>
      </c>
      <c r="S119" s="5">
        <v>73946000</v>
      </c>
      <c r="T119" s="5">
        <v>84196000</v>
      </c>
      <c r="U119" s="5">
        <v>12898000</v>
      </c>
      <c r="V119" s="5">
        <v>3896000</v>
      </c>
      <c r="W119" s="5">
        <v>453271000000</v>
      </c>
      <c r="X119" s="5">
        <v>25750000000</v>
      </c>
      <c r="Y119" s="5">
        <v>109108000000</v>
      </c>
    </row>
    <row r="120" spans="3:25" ht="15.5" x14ac:dyDescent="0.35">
      <c r="C120" t="s">
        <v>327</v>
      </c>
    </row>
    <row r="121" spans="3:25" ht="15.5" x14ac:dyDescent="0.35">
      <c r="C121" t="s">
        <v>328</v>
      </c>
      <c r="D121" s="5">
        <v>50219000</v>
      </c>
      <c r="E121" s="5">
        <v>55958000</v>
      </c>
      <c r="F121" s="5">
        <v>56764000</v>
      </c>
      <c r="G121" s="5">
        <v>59754000</v>
      </c>
      <c r="I121" s="5">
        <v>55958000</v>
      </c>
      <c r="J121" s="5">
        <v>73247000</v>
      </c>
      <c r="K121" s="5">
        <v>84122000</v>
      </c>
      <c r="L121" s="5">
        <v>88465000</v>
      </c>
      <c r="M121" s="5">
        <v>96841000</v>
      </c>
      <c r="O121" s="5">
        <v>19002000</v>
      </c>
      <c r="P121" s="5">
        <v>76867000</v>
      </c>
      <c r="Q121" s="5">
        <v>80718000</v>
      </c>
      <c r="R121" s="5">
        <v>62386000</v>
      </c>
      <c r="S121" s="5">
        <v>68601000</v>
      </c>
      <c r="T121" s="5">
        <v>77763000</v>
      </c>
      <c r="U121" s="5">
        <v>6565000</v>
      </c>
      <c r="V121" s="5">
        <v>909000</v>
      </c>
      <c r="W121" s="5">
        <v>419057000000</v>
      </c>
      <c r="X121" s="5">
        <v>19436000000</v>
      </c>
      <c r="Y121" s="5">
        <v>106736000000</v>
      </c>
    </row>
    <row r="122" spans="3:25" ht="15.5" x14ac:dyDescent="0.35">
      <c r="C122" t="s">
        <v>141</v>
      </c>
      <c r="D122" s="5">
        <v>10230000</v>
      </c>
      <c r="E122" s="5">
        <v>9247000</v>
      </c>
      <c r="F122" s="5">
        <v>6751000</v>
      </c>
      <c r="G122" s="5">
        <v>7410000</v>
      </c>
      <c r="I122" s="5">
        <v>9247000</v>
      </c>
      <c r="J122" s="5">
        <v>8670000</v>
      </c>
      <c r="K122" s="5">
        <v>9569000</v>
      </c>
      <c r="L122" s="5">
        <v>10687000</v>
      </c>
      <c r="M122" s="5">
        <v>4915000</v>
      </c>
      <c r="N122" s="5">
        <v>3307000</v>
      </c>
      <c r="O122" s="5">
        <v>4199000</v>
      </c>
      <c r="P122" s="5">
        <v>5018000</v>
      </c>
      <c r="Q122" s="5">
        <v>6431000</v>
      </c>
      <c r="R122" s="5">
        <v>832000</v>
      </c>
      <c r="U122" s="5">
        <v>422000</v>
      </c>
      <c r="V122" s="5">
        <v>541000</v>
      </c>
      <c r="W122" s="5">
        <v>14637000000</v>
      </c>
      <c r="X122" s="5">
        <v>742000000</v>
      </c>
      <c r="Y122" s="5">
        <v>134000000</v>
      </c>
    </row>
    <row r="123" spans="3:25" ht="15.5" x14ac:dyDescent="0.35">
      <c r="C123" t="s">
        <v>142</v>
      </c>
      <c r="D123" s="5">
        <v>525695000</v>
      </c>
      <c r="E123" s="5">
        <v>495741000</v>
      </c>
      <c r="F123" s="5">
        <v>509345000</v>
      </c>
      <c r="G123" s="5">
        <v>553627000</v>
      </c>
      <c r="I123" s="5">
        <v>495741000</v>
      </c>
      <c r="J123" s="5">
        <v>551069000</v>
      </c>
      <c r="K123" s="5">
        <v>456697000</v>
      </c>
      <c r="L123" s="5">
        <v>378492000</v>
      </c>
      <c r="M123" s="5">
        <v>330387000</v>
      </c>
      <c r="N123" s="5">
        <v>332588000</v>
      </c>
      <c r="O123" s="5">
        <v>317894000</v>
      </c>
      <c r="P123" s="5">
        <v>340079000</v>
      </c>
      <c r="Q123" s="5">
        <v>287290000</v>
      </c>
      <c r="R123" s="5">
        <v>273848000</v>
      </c>
      <c r="S123" s="5">
        <v>269491000</v>
      </c>
      <c r="T123" s="5">
        <v>231793000</v>
      </c>
      <c r="U123" s="5">
        <v>183181000</v>
      </c>
      <c r="V123" s="5">
        <v>154799000</v>
      </c>
      <c r="W123" s="5">
        <v>911451000000</v>
      </c>
      <c r="X123" s="5">
        <v>320152000000</v>
      </c>
      <c r="Y123" s="5">
        <v>271115000000</v>
      </c>
    </row>
    <row r="124" spans="3:25" ht="15.5" x14ac:dyDescent="0.35">
      <c r="C124" t="s">
        <v>143</v>
      </c>
    </row>
    <row r="125" spans="3:25" ht="15.5" x14ac:dyDescent="0.35">
      <c r="C125" t="s">
        <v>144</v>
      </c>
      <c r="D125" s="5">
        <v>77130000</v>
      </c>
      <c r="E125" s="5">
        <v>77130000</v>
      </c>
      <c r="F125" s="5">
        <v>73318000</v>
      </c>
      <c r="G125" s="5">
        <v>73318000</v>
      </c>
      <c r="I125" s="5">
        <v>77130000</v>
      </c>
      <c r="J125" s="5">
        <v>73318000</v>
      </c>
      <c r="K125" s="5">
        <v>73318000</v>
      </c>
      <c r="L125" s="5">
        <v>73318000</v>
      </c>
      <c r="M125" s="5">
        <v>69320000</v>
      </c>
      <c r="N125" s="5">
        <v>67498000</v>
      </c>
      <c r="O125" s="5">
        <v>67498000</v>
      </c>
      <c r="P125" s="5">
        <v>67498000</v>
      </c>
      <c r="Q125" s="5">
        <v>67498000</v>
      </c>
      <c r="R125" s="5">
        <v>67498000</v>
      </c>
      <c r="S125" s="5">
        <v>67498000</v>
      </c>
      <c r="T125" s="5">
        <v>67498000</v>
      </c>
      <c r="U125" s="5">
        <v>67498000</v>
      </c>
      <c r="V125" s="5">
        <v>67498000</v>
      </c>
      <c r="W125" s="5">
        <v>600000000000</v>
      </c>
      <c r="X125" s="5">
        <v>200000000000</v>
      </c>
      <c r="Y125" s="5">
        <v>20000000000</v>
      </c>
    </row>
    <row r="126" spans="3:25" ht="15.5" x14ac:dyDescent="0.35">
      <c r="C126" t="s">
        <v>145</v>
      </c>
      <c r="D126" s="5">
        <v>92580000</v>
      </c>
      <c r="E126" s="5">
        <v>92580000</v>
      </c>
      <c r="F126" s="5">
        <v>91189000</v>
      </c>
      <c r="G126" s="5">
        <v>91189000</v>
      </c>
      <c r="I126" s="5">
        <v>92580000</v>
      </c>
      <c r="J126" s="5">
        <v>91189000</v>
      </c>
      <c r="K126" s="5">
        <v>91189000</v>
      </c>
      <c r="L126" s="5">
        <v>91189000</v>
      </c>
      <c r="M126" s="5">
        <v>90190000</v>
      </c>
      <c r="N126" s="5">
        <v>81988000</v>
      </c>
      <c r="O126" s="5">
        <v>81988000</v>
      </c>
      <c r="P126" s="5">
        <v>81988000</v>
      </c>
      <c r="Q126" s="5">
        <v>81988000</v>
      </c>
      <c r="R126" s="5">
        <v>81988000</v>
      </c>
      <c r="S126" s="5">
        <v>81988000</v>
      </c>
      <c r="T126" s="5">
        <v>81988000</v>
      </c>
      <c r="U126" s="5">
        <v>81988000</v>
      </c>
      <c r="V126" s="5">
        <v>81988000</v>
      </c>
      <c r="W126" s="5">
        <v>732834000000</v>
      </c>
    </row>
    <row r="127" spans="3:25" ht="15.5" x14ac:dyDescent="0.35">
      <c r="C127" t="s">
        <v>146</v>
      </c>
      <c r="D127" s="5">
        <v>-120679000</v>
      </c>
      <c r="E127" s="5">
        <v>-126761000</v>
      </c>
      <c r="F127" s="5">
        <v>-127591000</v>
      </c>
      <c r="G127" s="5">
        <v>-123994000</v>
      </c>
      <c r="I127" s="5">
        <v>-126761000</v>
      </c>
      <c r="J127" s="5">
        <v>-127879000</v>
      </c>
      <c r="K127" s="5">
        <v>-129087000</v>
      </c>
      <c r="L127" s="5">
        <v>-128181000</v>
      </c>
      <c r="M127" s="5">
        <v>-150325000</v>
      </c>
      <c r="N127" s="5">
        <v>-149790000</v>
      </c>
      <c r="O127" s="5">
        <v>-134878000</v>
      </c>
      <c r="P127" s="5">
        <v>-131358000</v>
      </c>
      <c r="Q127" s="5">
        <v>-102949000</v>
      </c>
      <c r="R127" s="5">
        <v>-87598000</v>
      </c>
      <c r="S127" s="5">
        <v>-63035000</v>
      </c>
      <c r="T127" s="5">
        <v>-38595000</v>
      </c>
      <c r="U127" s="5">
        <v>-16356000</v>
      </c>
      <c r="V127" s="5">
        <v>-5676000</v>
      </c>
      <c r="W127" s="5">
        <v>53318000000</v>
      </c>
      <c r="X127" s="5">
        <v>19918000000</v>
      </c>
      <c r="Y127" s="5">
        <v>6598000000</v>
      </c>
    </row>
    <row r="128" spans="3:25" ht="15.5" x14ac:dyDescent="0.35">
      <c r="C128" t="s">
        <v>147</v>
      </c>
      <c r="D128" s="5">
        <v>567000</v>
      </c>
      <c r="E128" s="5">
        <v>567000</v>
      </c>
      <c r="F128" s="5">
        <v>567000</v>
      </c>
      <c r="G128" s="5">
        <v>567000</v>
      </c>
      <c r="I128" s="5">
        <v>567000</v>
      </c>
      <c r="J128" s="5">
        <v>567000</v>
      </c>
      <c r="K128" s="5">
        <v>567000</v>
      </c>
      <c r="L128" s="5">
        <v>567000</v>
      </c>
      <c r="M128" s="5">
        <v>567000</v>
      </c>
      <c r="N128" s="5">
        <v>567000</v>
      </c>
      <c r="O128" s="5">
        <v>567000</v>
      </c>
      <c r="P128" s="5">
        <v>567000</v>
      </c>
      <c r="Q128" s="5">
        <v>567000</v>
      </c>
      <c r="R128" s="5">
        <v>567000</v>
      </c>
      <c r="S128" s="5">
        <v>567000</v>
      </c>
      <c r="T128" s="5">
        <v>567000</v>
      </c>
      <c r="U128" s="5">
        <v>567000</v>
      </c>
      <c r="V128" s="5">
        <v>567000</v>
      </c>
      <c r="W128" s="5">
        <v>5000000000</v>
      </c>
    </row>
    <row r="129" spans="2:25" ht="15.5" x14ac:dyDescent="0.35">
      <c r="C129" t="s">
        <v>148</v>
      </c>
      <c r="D129" s="5">
        <v>-121246000</v>
      </c>
      <c r="E129" s="5">
        <v>-127328000</v>
      </c>
      <c r="F129" s="5">
        <v>-128158000</v>
      </c>
      <c r="G129" s="5">
        <v>-124561000</v>
      </c>
      <c r="I129" s="5">
        <v>-127328000</v>
      </c>
      <c r="J129" s="5">
        <v>-128446000</v>
      </c>
      <c r="K129" s="5">
        <v>-129654000</v>
      </c>
      <c r="L129" s="5">
        <v>-128748000</v>
      </c>
      <c r="M129" s="5">
        <v>-150892000</v>
      </c>
      <c r="N129" s="5">
        <v>-150357000</v>
      </c>
      <c r="O129" s="5">
        <v>-135445000</v>
      </c>
      <c r="P129" s="5">
        <v>-131925000</v>
      </c>
      <c r="Q129" s="5">
        <v>-103516000</v>
      </c>
      <c r="R129" s="5">
        <v>-88165000</v>
      </c>
      <c r="S129" s="5">
        <v>-63602000</v>
      </c>
      <c r="T129" s="5">
        <v>-39162000</v>
      </c>
      <c r="U129" s="5">
        <v>-16923000</v>
      </c>
      <c r="V129" s="5">
        <v>-6243000</v>
      </c>
      <c r="W129" s="5">
        <v>48318000000</v>
      </c>
      <c r="X129" s="5">
        <v>19918000000</v>
      </c>
      <c r="Y129" s="5">
        <v>6598000000</v>
      </c>
    </row>
    <row r="130" spans="2:25" ht="15.5" x14ac:dyDescent="0.35">
      <c r="C130" t="s">
        <v>149</v>
      </c>
      <c r="D130" s="5">
        <v>-120679000</v>
      </c>
      <c r="E130" s="5">
        <v>-126761000</v>
      </c>
      <c r="F130" s="5">
        <v>-127591000</v>
      </c>
      <c r="G130" s="5">
        <v>-123994000</v>
      </c>
      <c r="I130" s="5">
        <v>-126761000</v>
      </c>
      <c r="J130" s="5">
        <v>-127879000</v>
      </c>
      <c r="K130" s="5">
        <v>-129087000</v>
      </c>
      <c r="L130" s="5">
        <v>-128181000</v>
      </c>
      <c r="M130" s="5">
        <v>-150325000</v>
      </c>
      <c r="N130" s="5">
        <v>-149790000</v>
      </c>
      <c r="O130" s="5">
        <v>-134878000</v>
      </c>
      <c r="P130" s="5">
        <v>-131358000</v>
      </c>
      <c r="Q130" s="5">
        <v>-102949000</v>
      </c>
      <c r="R130" s="5">
        <v>-87598000</v>
      </c>
      <c r="S130" s="5">
        <v>-63035000</v>
      </c>
      <c r="T130" s="5">
        <v>-38595000</v>
      </c>
      <c r="U130" s="5">
        <v>-16356000</v>
      </c>
      <c r="V130" s="5">
        <v>-5676000</v>
      </c>
      <c r="W130" s="5">
        <v>53318000000</v>
      </c>
      <c r="X130" s="5">
        <v>19918000000</v>
      </c>
      <c r="Y130" s="5">
        <v>6598000000</v>
      </c>
    </row>
    <row r="131" spans="2:25" ht="15.5" x14ac:dyDescent="0.35">
      <c r="C131" t="s">
        <v>150</v>
      </c>
      <c r="D131" s="5">
        <v>8959000</v>
      </c>
      <c r="E131" s="5">
        <v>5338000</v>
      </c>
      <c r="F131" s="5">
        <v>4654000</v>
      </c>
      <c r="G131" s="5">
        <v>3823000</v>
      </c>
      <c r="I131" s="5">
        <v>5338000</v>
      </c>
      <c r="J131" s="5">
        <v>4286000</v>
      </c>
      <c r="K131" s="5">
        <v>4885000</v>
      </c>
      <c r="L131" s="5">
        <v>3195000</v>
      </c>
      <c r="M131" s="5">
        <v>-510000</v>
      </c>
      <c r="N131" s="5">
        <v>-1894000</v>
      </c>
      <c r="O131" s="5">
        <v>1034000</v>
      </c>
      <c r="P131" s="5">
        <v>-5803000</v>
      </c>
      <c r="Q131" s="5">
        <v>-7822000</v>
      </c>
      <c r="R131" s="5">
        <v>-6615000</v>
      </c>
      <c r="S131" s="5">
        <v>-5592000</v>
      </c>
      <c r="T131" s="5">
        <v>-4811000</v>
      </c>
      <c r="U131" s="5">
        <v>-1413000</v>
      </c>
      <c r="V131" s="5">
        <v>-976000</v>
      </c>
      <c r="W131" s="5">
        <v>-2951000000</v>
      </c>
    </row>
    <row r="132" spans="2:25" ht="15.5" x14ac:dyDescent="0.35">
      <c r="C132" t="s">
        <v>9</v>
      </c>
      <c r="D132" s="5">
        <v>88626000</v>
      </c>
      <c r="E132" s="5">
        <v>78870000</v>
      </c>
      <c r="F132" s="5">
        <v>72178000</v>
      </c>
      <c r="G132" s="5">
        <v>74983000</v>
      </c>
      <c r="I132" s="5">
        <v>78870000</v>
      </c>
      <c r="J132" s="5">
        <v>71657000</v>
      </c>
      <c r="K132" s="5">
        <v>71053000</v>
      </c>
      <c r="L132" s="5">
        <v>70233000</v>
      </c>
      <c r="M132" s="5">
        <v>39083000</v>
      </c>
      <c r="N132" s="5">
        <v>28214000</v>
      </c>
      <c r="O132" s="5">
        <v>46058000</v>
      </c>
      <c r="P132" s="5">
        <v>9986000</v>
      </c>
      <c r="Q132" s="5">
        <v>39765000</v>
      </c>
      <c r="R132" s="5">
        <v>56267000</v>
      </c>
      <c r="S132" s="5">
        <v>81993000</v>
      </c>
      <c r="T132" s="5">
        <v>107356000</v>
      </c>
      <c r="U132" s="5">
        <v>132996000</v>
      </c>
      <c r="V132" s="5">
        <v>144306000</v>
      </c>
      <c r="W132" s="5">
        <v>1389933000000</v>
      </c>
      <c r="X132" s="5">
        <v>219918000000</v>
      </c>
      <c r="Y132" s="5">
        <v>26598000000</v>
      </c>
    </row>
    <row r="133" spans="2:25" ht="15.5" x14ac:dyDescent="0.35">
      <c r="C133" t="s">
        <v>151</v>
      </c>
      <c r="D133" s="5">
        <v>614321000</v>
      </c>
      <c r="E133" s="5">
        <v>574611000</v>
      </c>
      <c r="F133" s="5">
        <v>581523000</v>
      </c>
      <c r="G133" s="5">
        <v>628610000</v>
      </c>
      <c r="I133" s="5">
        <v>574611000</v>
      </c>
      <c r="J133" s="5">
        <v>622726000</v>
      </c>
      <c r="K133" s="5">
        <v>527750000</v>
      </c>
      <c r="L133" s="5">
        <v>448725000</v>
      </c>
      <c r="M133" s="5">
        <v>369470000</v>
      </c>
      <c r="N133" s="5">
        <v>360802000</v>
      </c>
      <c r="O133" s="5">
        <v>363952000</v>
      </c>
      <c r="P133" s="5">
        <v>350065000</v>
      </c>
      <c r="Q133" s="5">
        <v>327055000</v>
      </c>
      <c r="R133" s="5">
        <v>330115000</v>
      </c>
      <c r="S133" s="5">
        <v>351484000</v>
      </c>
      <c r="T133" s="5">
        <v>339149000</v>
      </c>
      <c r="U133" s="5">
        <v>316177000</v>
      </c>
      <c r="V133" s="5">
        <v>299105000</v>
      </c>
      <c r="W133" s="5">
        <v>2301384000000</v>
      </c>
      <c r="X133" s="5">
        <v>540070000000</v>
      </c>
      <c r="Y133" s="5">
        <v>297713000000</v>
      </c>
    </row>
    <row r="134" spans="2:25" ht="15.5" x14ac:dyDescent="0.35">
      <c r="C134" t="s">
        <v>152</v>
      </c>
      <c r="D134" s="5">
        <v>3750000000</v>
      </c>
      <c r="E134" s="5">
        <v>3750000000</v>
      </c>
      <c r="F134" s="5">
        <v>3431000000</v>
      </c>
      <c r="G134" s="5">
        <v>3431000000</v>
      </c>
      <c r="I134" s="5">
        <v>3750000000</v>
      </c>
      <c r="J134" s="5">
        <v>3431000000</v>
      </c>
      <c r="K134" s="5">
        <v>3431000000</v>
      </c>
      <c r="L134" s="5">
        <v>3431000000</v>
      </c>
      <c r="M134" s="5">
        <v>3131000000</v>
      </c>
      <c r="N134" s="5">
        <v>3000000000</v>
      </c>
      <c r="O134" s="5">
        <v>3000000000</v>
      </c>
      <c r="P134" s="5">
        <v>3000000000</v>
      </c>
      <c r="Q134" s="5">
        <v>3000000000</v>
      </c>
      <c r="R134" s="5">
        <v>3000000000</v>
      </c>
      <c r="S134" s="5">
        <v>3000000000</v>
      </c>
      <c r="T134" s="5">
        <v>3000000000</v>
      </c>
      <c r="U134" s="5">
        <v>3000000000</v>
      </c>
      <c r="V134" s="5">
        <v>3000000000</v>
      </c>
      <c r="W134" s="5">
        <v>3000000000</v>
      </c>
      <c r="X134" s="5">
        <v>200000</v>
      </c>
      <c r="Y134" s="5">
        <v>20000</v>
      </c>
    </row>
    <row r="136" spans="2:25" ht="15.5" x14ac:dyDescent="0.35">
      <c r="B136" t="s">
        <v>153</v>
      </c>
      <c r="C136" t="s">
        <v>154</v>
      </c>
      <c r="D136" s="5">
        <v>1054000</v>
      </c>
      <c r="E136" s="5">
        <v>-16846000</v>
      </c>
      <c r="F136" s="5">
        <v>5108000</v>
      </c>
      <c r="G136" s="5">
        <v>14587000</v>
      </c>
      <c r="I136" s="5">
        <v>19081000</v>
      </c>
      <c r="J136" s="5">
        <v>60271000</v>
      </c>
      <c r="K136" s="5">
        <v>43648000</v>
      </c>
      <c r="L136" s="5">
        <v>33771000</v>
      </c>
      <c r="M136" s="5">
        <v>17787000</v>
      </c>
      <c r="N136" s="5">
        <v>15925000</v>
      </c>
      <c r="O136" s="5">
        <v>17668000</v>
      </c>
      <c r="P136" s="5">
        <v>14168000</v>
      </c>
      <c r="Q136" s="5">
        <v>-630000</v>
      </c>
      <c r="R136" s="5">
        <v>-2681000</v>
      </c>
      <c r="S136" s="5">
        <v>12492000</v>
      </c>
      <c r="T136" s="5">
        <v>15380000</v>
      </c>
      <c r="U136" s="5">
        <v>-1322000</v>
      </c>
      <c r="V136" s="5">
        <v>19139000</v>
      </c>
      <c r="W136" s="5">
        <v>-170640000000</v>
      </c>
      <c r="X136" s="5">
        <v>79143000000</v>
      </c>
      <c r="Y136" s="5">
        <v>-4525000000</v>
      </c>
    </row>
    <row r="137" spans="2:25" ht="15.5" x14ac:dyDescent="0.35">
      <c r="C137" t="s">
        <v>155</v>
      </c>
      <c r="D137" s="5">
        <v>88921000</v>
      </c>
      <c r="E137" s="5">
        <v>63123000</v>
      </c>
      <c r="F137" s="5">
        <v>125694000</v>
      </c>
      <c r="G137" s="5">
        <v>44314000</v>
      </c>
      <c r="I137" s="5">
        <v>335581000</v>
      </c>
      <c r="J137" s="5">
        <v>314900000</v>
      </c>
      <c r="K137" s="5">
        <v>274400000</v>
      </c>
      <c r="L137" s="5">
        <v>235730000</v>
      </c>
      <c r="M137" s="5">
        <v>112029000</v>
      </c>
      <c r="N137" s="5">
        <v>45024000</v>
      </c>
      <c r="O137" s="5">
        <v>62460000</v>
      </c>
      <c r="P137" s="5">
        <v>34674000</v>
      </c>
      <c r="Q137" s="5">
        <v>30597000</v>
      </c>
      <c r="R137" s="5">
        <v>16036000</v>
      </c>
      <c r="S137" s="5">
        <v>35429000</v>
      </c>
      <c r="T137" s="5">
        <v>50542000</v>
      </c>
      <c r="U137" s="5">
        <v>112136000</v>
      </c>
      <c r="V137" s="5">
        <v>112917000</v>
      </c>
      <c r="W137" s="5">
        <v>625101000000</v>
      </c>
      <c r="X137" s="5">
        <v>563761000000</v>
      </c>
      <c r="Y137" s="5">
        <v>343539000000</v>
      </c>
    </row>
    <row r="138" spans="2:25" ht="15.5" x14ac:dyDescent="0.35">
      <c r="C138" t="s">
        <v>600</v>
      </c>
    </row>
    <row r="139" spans="2:25" ht="15.5" x14ac:dyDescent="0.35">
      <c r="C139" t="s">
        <v>757</v>
      </c>
      <c r="D139" s="5">
        <v>-82612000</v>
      </c>
      <c r="F139" s="5">
        <v>124103000</v>
      </c>
      <c r="G139" s="5">
        <v>-35919000</v>
      </c>
      <c r="N139" s="5">
        <v>-41667000</v>
      </c>
      <c r="O139" s="5">
        <v>-51635000</v>
      </c>
      <c r="P139" s="5">
        <v>-16105000</v>
      </c>
      <c r="Q139" s="5">
        <v>-28480000</v>
      </c>
      <c r="R139" s="5">
        <v>-10567000</v>
      </c>
      <c r="S139" s="5">
        <v>-18228000</v>
      </c>
      <c r="T139" s="5">
        <v>-21743000</v>
      </c>
      <c r="U139" s="5">
        <v>-88654000</v>
      </c>
      <c r="V139" s="5">
        <v>-66427000</v>
      </c>
      <c r="W139" s="5">
        <v>-465209000000</v>
      </c>
      <c r="X139" s="5">
        <v>-408054000000</v>
      </c>
      <c r="Y139" s="5">
        <v>-302765000000</v>
      </c>
    </row>
    <row r="140" spans="2:25" ht="15.5" x14ac:dyDescent="0.35">
      <c r="C140" t="s">
        <v>607</v>
      </c>
      <c r="D140" s="5">
        <v>-209000</v>
      </c>
      <c r="E140" s="5">
        <v>-1537000</v>
      </c>
      <c r="F140" s="5">
        <v>-536000</v>
      </c>
      <c r="G140" s="5">
        <v>-377000</v>
      </c>
      <c r="I140" s="5">
        <v>-2752000</v>
      </c>
      <c r="J140" s="5">
        <v>-844000</v>
      </c>
      <c r="K140" s="5">
        <v>-606000</v>
      </c>
      <c r="L140" s="5">
        <v>-3113000</v>
      </c>
      <c r="M140" s="5">
        <v>-1672000</v>
      </c>
      <c r="S140" s="5">
        <v>-768000</v>
      </c>
      <c r="T140" s="5">
        <v>-52000</v>
      </c>
      <c r="U140" s="5">
        <v>-430000</v>
      </c>
      <c r="V140" s="5">
        <v>-3644000</v>
      </c>
      <c r="W140" s="5">
        <v>-13944000000</v>
      </c>
      <c r="X140" s="5">
        <v>-8148000000</v>
      </c>
      <c r="Y140" s="5">
        <v>-3646000000</v>
      </c>
    </row>
    <row r="141" spans="2:25" ht="15.5" x14ac:dyDescent="0.35">
      <c r="C141" t="s">
        <v>504</v>
      </c>
      <c r="D141" s="5">
        <v>-3241000</v>
      </c>
      <c r="E141" s="5">
        <v>-2163000</v>
      </c>
      <c r="F141" s="5">
        <v>-2413000</v>
      </c>
      <c r="G141" s="5">
        <v>-3232000</v>
      </c>
      <c r="I141" s="5">
        <v>-10450000</v>
      </c>
      <c r="J141" s="5">
        <v>-9846000</v>
      </c>
      <c r="K141" s="5">
        <v>-8440000</v>
      </c>
      <c r="L141" s="5">
        <v>-6466000</v>
      </c>
      <c r="M141" s="5">
        <v>-5811000</v>
      </c>
      <c r="N141" s="5">
        <v>-4925000</v>
      </c>
      <c r="O141" s="5">
        <v>-5449000</v>
      </c>
      <c r="P141" s="5">
        <v>-6254000</v>
      </c>
      <c r="Q141" s="5">
        <v>-4664000</v>
      </c>
      <c r="R141" s="5">
        <v>-3984000</v>
      </c>
      <c r="S141" s="5">
        <v>-6842000</v>
      </c>
      <c r="T141" s="5">
        <v>-10314000</v>
      </c>
      <c r="U141" s="5">
        <v>-16663000</v>
      </c>
      <c r="V141" s="5">
        <v>-21344000</v>
      </c>
      <c r="W141" s="5">
        <v>-157267000000</v>
      </c>
      <c r="X141" s="5">
        <v>-59231000000</v>
      </c>
      <c r="Y141" s="5">
        <v>-44925000000</v>
      </c>
    </row>
    <row r="142" spans="2:25" ht="15.5" x14ac:dyDescent="0.35">
      <c r="C142" t="s">
        <v>1300</v>
      </c>
      <c r="D142" s="5">
        <v>-1805000</v>
      </c>
      <c r="E142" s="5">
        <v>-2730000</v>
      </c>
      <c r="F142" s="5">
        <v>1737000</v>
      </c>
      <c r="G142" s="5">
        <v>5992000</v>
      </c>
      <c r="I142" s="5">
        <v>-2730000</v>
      </c>
      <c r="J142" s="5">
        <v>-31580000</v>
      </c>
      <c r="K142" s="5">
        <v>-7056000</v>
      </c>
      <c r="L142" s="5">
        <v>-12564000</v>
      </c>
      <c r="M142" s="5">
        <v>-1497000</v>
      </c>
      <c r="N142" s="5">
        <v>-1953000</v>
      </c>
      <c r="O142" s="5">
        <v>-3679000</v>
      </c>
      <c r="P142" s="5">
        <v>-3385000</v>
      </c>
      <c r="Q142" s="5">
        <v>-3351000</v>
      </c>
      <c r="R142" s="5">
        <v>-2290000</v>
      </c>
      <c r="S142" s="5">
        <v>-1487000</v>
      </c>
      <c r="T142" s="5">
        <v>-2868000</v>
      </c>
      <c r="U142" s="5">
        <v>-1501000</v>
      </c>
      <c r="V142" s="5">
        <v>-266000</v>
      </c>
      <c r="W142" s="5">
        <v>-58108000000</v>
      </c>
      <c r="X142" s="5">
        <v>-5806000000</v>
      </c>
      <c r="Y142" s="5">
        <v>-8472000000</v>
      </c>
    </row>
    <row r="143" spans="2:25" ht="15.5" x14ac:dyDescent="0.35">
      <c r="C143" t="s">
        <v>508</v>
      </c>
    </row>
    <row r="144" spans="2:25" ht="15.5" x14ac:dyDescent="0.35">
      <c r="C144" t="s">
        <v>507</v>
      </c>
      <c r="P144" s="5">
        <v>-8112000</v>
      </c>
      <c r="Q144" s="5">
        <v>-5383000</v>
      </c>
      <c r="R144" s="5">
        <v>-6865000</v>
      </c>
      <c r="S144" s="5">
        <v>-7867000</v>
      </c>
      <c r="T144" s="5">
        <v>-6640000</v>
      </c>
      <c r="U144" s="5">
        <v>-6244000</v>
      </c>
      <c r="V144" s="5">
        <v>-2388000</v>
      </c>
      <c r="W144" s="5">
        <v>-25258000000</v>
      </c>
      <c r="X144" s="5">
        <v>-3857000000</v>
      </c>
      <c r="Y144" s="5">
        <v>-7226000000</v>
      </c>
    </row>
    <row r="145" spans="3:25" ht="15.5" x14ac:dyDescent="0.35">
      <c r="C145" t="s">
        <v>1301</v>
      </c>
      <c r="E145" s="5">
        <v>-73539000</v>
      </c>
      <c r="F145" s="5">
        <v>-243477000</v>
      </c>
      <c r="G145" s="5">
        <v>3809000</v>
      </c>
      <c r="I145" s="5">
        <v>-300568000</v>
      </c>
      <c r="J145" s="5">
        <v>-212359000</v>
      </c>
      <c r="K145" s="5">
        <v>-214650000</v>
      </c>
      <c r="L145" s="5">
        <v>-179816000</v>
      </c>
      <c r="M145" s="5">
        <v>-85262000</v>
      </c>
      <c r="N145" s="5">
        <v>19446000</v>
      </c>
      <c r="O145" s="5">
        <v>15971000</v>
      </c>
      <c r="P145" s="5">
        <v>13350000</v>
      </c>
      <c r="Q145" s="5">
        <v>10651000</v>
      </c>
      <c r="R145" s="5">
        <v>4989000</v>
      </c>
      <c r="S145" s="5">
        <v>12255000</v>
      </c>
      <c r="T145" s="5">
        <v>6455000</v>
      </c>
      <c r="U145" s="5">
        <v>34000</v>
      </c>
      <c r="V145" s="5">
        <v>291000</v>
      </c>
      <c r="W145" s="5">
        <v>-75955000000</v>
      </c>
      <c r="X145" s="5">
        <v>478000000</v>
      </c>
      <c r="Y145" s="5">
        <v>18970000000</v>
      </c>
    </row>
    <row r="146" spans="3:25" ht="15.5" x14ac:dyDescent="0.35">
      <c r="C146" t="s">
        <v>161</v>
      </c>
      <c r="D146" s="5">
        <v>-3233000</v>
      </c>
      <c r="E146" s="5">
        <v>9140000</v>
      </c>
      <c r="F146" s="5">
        <v>-3653000</v>
      </c>
      <c r="G146" s="5">
        <v>-3533000</v>
      </c>
      <c r="I146" s="5">
        <v>2185000</v>
      </c>
      <c r="J146" s="5">
        <v>-3607000</v>
      </c>
      <c r="K146" s="5">
        <v>-9934000</v>
      </c>
      <c r="L146" s="5">
        <v>-4970000</v>
      </c>
      <c r="M146" s="5">
        <v>-5001000</v>
      </c>
      <c r="N146" s="5">
        <v>-4263000</v>
      </c>
      <c r="O146" s="5">
        <v>29917000</v>
      </c>
      <c r="P146" s="5">
        <v>7902000</v>
      </c>
      <c r="Q146" s="5">
        <v>7154000</v>
      </c>
      <c r="R146" s="5">
        <v>-1006000</v>
      </c>
      <c r="S146" s="5">
        <v>-1727000</v>
      </c>
      <c r="T146" s="5">
        <v>-1107000</v>
      </c>
      <c r="U146" s="5">
        <v>-237000</v>
      </c>
      <c r="V146" s="5">
        <v>22682000</v>
      </c>
      <c r="W146" s="5">
        <v>1429571000000</v>
      </c>
      <c r="X146" s="5">
        <v>143888000000</v>
      </c>
      <c r="Y146" s="5">
        <v>30494000000</v>
      </c>
    </row>
    <row r="147" spans="3:25" ht="15.5" x14ac:dyDescent="0.35">
      <c r="C147" t="s">
        <v>162</v>
      </c>
      <c r="D147" s="5">
        <v>-3711000</v>
      </c>
      <c r="E147" s="5">
        <v>11067000</v>
      </c>
      <c r="F147" s="5">
        <v>1079000</v>
      </c>
      <c r="G147" s="5">
        <v>-26669000</v>
      </c>
      <c r="I147" s="5">
        <v>-27240000</v>
      </c>
      <c r="J147" s="5">
        <v>-52215000</v>
      </c>
      <c r="K147" s="5">
        <v>-23240000</v>
      </c>
      <c r="L147" s="5">
        <v>-26015000</v>
      </c>
      <c r="M147" s="5">
        <v>-11124000</v>
      </c>
      <c r="N147" s="5">
        <v>-12506000</v>
      </c>
      <c r="O147" s="5">
        <v>-47779000</v>
      </c>
      <c r="P147" s="5">
        <v>-24982000</v>
      </c>
      <c r="Q147" s="5">
        <v>-4170000</v>
      </c>
      <c r="R147" s="5">
        <v>-634000</v>
      </c>
      <c r="S147" s="5">
        <v>-8556000</v>
      </c>
      <c r="T147" s="5">
        <v>-11896000</v>
      </c>
      <c r="U147" s="5">
        <v>-12319000</v>
      </c>
      <c r="V147" s="5">
        <v>-65708000</v>
      </c>
      <c r="W147" s="5">
        <v>-905635000000</v>
      </c>
      <c r="X147" s="5">
        <v>-218564000000</v>
      </c>
      <c r="Y147" s="5">
        <v>-32250000000</v>
      </c>
    </row>
    <row r="148" spans="3:25" ht="15.5" x14ac:dyDescent="0.35">
      <c r="C148" t="s">
        <v>163</v>
      </c>
      <c r="D148" s="5">
        <v>-4562000</v>
      </c>
      <c r="E148" s="5">
        <v>-1162000</v>
      </c>
      <c r="F148" s="5">
        <v>-9496000</v>
      </c>
      <c r="G148" s="5">
        <v>-7124000</v>
      </c>
      <c r="I148" s="5">
        <v>-32731000</v>
      </c>
      <c r="J148" s="5">
        <v>-20514000</v>
      </c>
      <c r="K148" s="5">
        <v>-8159000</v>
      </c>
      <c r="L148" s="5">
        <v>-2486000</v>
      </c>
      <c r="M148" s="5">
        <v>-2796000</v>
      </c>
      <c r="N148" s="5">
        <v>-5674000</v>
      </c>
      <c r="O148" s="5">
        <v>-4395000</v>
      </c>
      <c r="P148" s="5">
        <v>-11427000</v>
      </c>
      <c r="Q148" s="5">
        <v>-3866000</v>
      </c>
      <c r="R148" s="5">
        <v>-1519000</v>
      </c>
      <c r="S148" s="5">
        <v>-4511000</v>
      </c>
      <c r="T148" s="5">
        <v>-4472000</v>
      </c>
      <c r="U148" s="5">
        <v>-8438000</v>
      </c>
      <c r="V148" s="5">
        <v>-24912000</v>
      </c>
      <c r="W148" s="5">
        <v>-102345000000</v>
      </c>
      <c r="X148" s="5">
        <v>-25647000000</v>
      </c>
      <c r="Y148" s="5">
        <v>-22763000000</v>
      </c>
    </row>
    <row r="149" spans="3:25" ht="15.5" x14ac:dyDescent="0.35">
      <c r="C149" t="s">
        <v>1302</v>
      </c>
      <c r="E149" s="5">
        <v>-3808000</v>
      </c>
      <c r="F149" s="5">
        <v>12973000</v>
      </c>
      <c r="G149" s="5">
        <v>-12973000</v>
      </c>
      <c r="I149" s="5">
        <v>-3808000</v>
      </c>
      <c r="J149" s="5">
        <v>1823000</v>
      </c>
      <c r="K149" s="5">
        <v>5705000</v>
      </c>
      <c r="L149" s="5">
        <v>-1964000</v>
      </c>
      <c r="M149" s="5">
        <v>-3765000</v>
      </c>
      <c r="N149" s="5">
        <v>-2534000</v>
      </c>
      <c r="O149" s="5">
        <v>-15000</v>
      </c>
      <c r="P149" s="5">
        <v>-466000</v>
      </c>
      <c r="Q149" s="5">
        <v>302000</v>
      </c>
      <c r="R149" s="5">
        <v>15000</v>
      </c>
      <c r="S149" s="5">
        <v>635000</v>
      </c>
      <c r="T149" s="5">
        <v>-1013000</v>
      </c>
    </row>
    <row r="150" spans="3:25" ht="15.5" x14ac:dyDescent="0.35">
      <c r="C150" t="s">
        <v>1303</v>
      </c>
      <c r="O150" s="5">
        <v>-10932000</v>
      </c>
    </row>
    <row r="151" spans="3:25" ht="15.5" x14ac:dyDescent="0.35">
      <c r="C151" t="s">
        <v>1304</v>
      </c>
      <c r="W151" s="5">
        <v>-11434000000</v>
      </c>
    </row>
    <row r="152" spans="3:25" ht="15.5" x14ac:dyDescent="0.35">
      <c r="C152" t="s">
        <v>1305</v>
      </c>
      <c r="O152" s="5">
        <v>-19611000</v>
      </c>
    </row>
    <row r="153" spans="3:25" ht="15.5" x14ac:dyDescent="0.35">
      <c r="C153" t="s">
        <v>1306</v>
      </c>
      <c r="X153" s="5">
        <v>-107638000000</v>
      </c>
    </row>
    <row r="154" spans="3:25" ht="15.5" x14ac:dyDescent="0.35">
      <c r="C154" t="s">
        <v>344</v>
      </c>
      <c r="R154" s="5">
        <v>3722000</v>
      </c>
    </row>
    <row r="155" spans="3:25" ht="15.5" x14ac:dyDescent="0.35">
      <c r="C155" t="s">
        <v>459</v>
      </c>
      <c r="R155" s="5">
        <v>-602000</v>
      </c>
      <c r="V155" s="5">
        <v>-2327000</v>
      </c>
      <c r="W155" s="5">
        <v>-125619000000</v>
      </c>
    </row>
    <row r="156" spans="3:25" ht="15.5" x14ac:dyDescent="0.35">
      <c r="C156" t="s">
        <v>1307</v>
      </c>
      <c r="E156" s="5">
        <v>-6873000</v>
      </c>
      <c r="F156" s="5">
        <v>3231000</v>
      </c>
      <c r="I156" s="5">
        <v>-3642000</v>
      </c>
      <c r="J156" s="5">
        <v>-1459000</v>
      </c>
      <c r="K156" s="5">
        <v>4392000</v>
      </c>
      <c r="L156" s="5">
        <v>233000</v>
      </c>
      <c r="M156" s="5">
        <v>-1109000</v>
      </c>
      <c r="N156" s="5">
        <v>-1552000</v>
      </c>
      <c r="S156" s="5">
        <v>938000</v>
      </c>
      <c r="T156" s="5">
        <v>-719000</v>
      </c>
      <c r="U156" s="5">
        <v>7802000</v>
      </c>
      <c r="V156" s="5">
        <v>-117000</v>
      </c>
      <c r="W156" s="5">
        <v>-181692000000</v>
      </c>
      <c r="X156" s="5">
        <v>-26114000000</v>
      </c>
      <c r="Y156" s="5">
        <v>-9368000000</v>
      </c>
    </row>
    <row r="157" spans="3:25" ht="15.5" x14ac:dyDescent="0.35">
      <c r="C157" t="s">
        <v>1308</v>
      </c>
      <c r="D157" s="5">
        <v>1485000</v>
      </c>
      <c r="E157" s="5">
        <v>856000</v>
      </c>
      <c r="F157" s="5">
        <v>-4454000</v>
      </c>
      <c r="G157" s="5">
        <v>-275000</v>
      </c>
      <c r="O157" s="5">
        <v>2450000</v>
      </c>
      <c r="P157" s="5">
        <v>-11544000</v>
      </c>
      <c r="Q157" s="5">
        <v>433000</v>
      </c>
      <c r="R157" s="5">
        <v>126000</v>
      </c>
    </row>
    <row r="158" spans="3:25" ht="15.5" x14ac:dyDescent="0.35">
      <c r="C158" t="s">
        <v>455</v>
      </c>
      <c r="E158" s="5">
        <v>23000</v>
      </c>
      <c r="G158" s="5">
        <v>-23000</v>
      </c>
      <c r="U158" s="5">
        <v>-16221000</v>
      </c>
      <c r="V158" s="5">
        <v>-27161000</v>
      </c>
    </row>
    <row r="159" spans="3:25" ht="15.5" x14ac:dyDescent="0.35">
      <c r="C159" t="s">
        <v>1309</v>
      </c>
      <c r="U159" s="5">
        <v>4538000</v>
      </c>
      <c r="V159" s="5">
        <v>-11191000</v>
      </c>
      <c r="W159" s="5">
        <v>-191473000000</v>
      </c>
      <c r="X159" s="5">
        <v>3772000000</v>
      </c>
    </row>
    <row r="160" spans="3:25" ht="15.5" x14ac:dyDescent="0.35">
      <c r="C160" t="s">
        <v>343</v>
      </c>
      <c r="D160" s="5">
        <v>2094000</v>
      </c>
      <c r="G160" s="5">
        <v>487000</v>
      </c>
      <c r="O160" s="5">
        <v>105000</v>
      </c>
      <c r="P160" s="5">
        <v>458000</v>
      </c>
      <c r="Q160" s="5">
        <v>13000</v>
      </c>
      <c r="R160" s="5">
        <v>22000</v>
      </c>
    </row>
    <row r="161" spans="3:25" ht="15.5" x14ac:dyDescent="0.35">
      <c r="C161" t="s">
        <v>789</v>
      </c>
      <c r="O161" s="5">
        <v>-11023000</v>
      </c>
      <c r="P161" s="5">
        <v>-120000</v>
      </c>
    </row>
    <row r="162" spans="3:25" ht="15.5" x14ac:dyDescent="0.35">
      <c r="C162" t="s">
        <v>1310</v>
      </c>
      <c r="W162" s="5">
        <v>869000000</v>
      </c>
      <c r="Y162" s="5">
        <v>-119000000</v>
      </c>
    </row>
    <row r="163" spans="3:25" ht="15.5" x14ac:dyDescent="0.35">
      <c r="C163" t="s">
        <v>1093</v>
      </c>
      <c r="D163" s="5">
        <v>-2685000</v>
      </c>
      <c r="S163" s="5">
        <v>-5618000</v>
      </c>
    </row>
    <row r="164" spans="3:25" ht="15.5" x14ac:dyDescent="0.35">
      <c r="C164" t="s">
        <v>1092</v>
      </c>
      <c r="D164" s="5">
        <v>-43000</v>
      </c>
      <c r="E164" s="5">
        <v>22031000</v>
      </c>
      <c r="F164" s="5">
        <v>-1175000</v>
      </c>
      <c r="G164" s="5">
        <v>-6761000</v>
      </c>
      <c r="I164" s="5">
        <v>12941000</v>
      </c>
      <c r="J164" s="5">
        <v>-32065000</v>
      </c>
      <c r="K164" s="5">
        <v>-25178000</v>
      </c>
      <c r="L164" s="5">
        <v>-21798000</v>
      </c>
      <c r="M164" s="5">
        <v>-3454000</v>
      </c>
      <c r="N164" s="5">
        <v>-2746000</v>
      </c>
      <c r="O164" s="5">
        <v>-4358000</v>
      </c>
      <c r="P164" s="5">
        <v>-1883000</v>
      </c>
      <c r="Q164" s="5">
        <v>-1052000</v>
      </c>
      <c r="R164" s="5">
        <v>-2398000</v>
      </c>
      <c r="T164" s="5">
        <v>-5692000</v>
      </c>
    </row>
    <row r="165" spans="3:25" ht="15.5" x14ac:dyDescent="0.35">
      <c r="C165" t="s">
        <v>347</v>
      </c>
      <c r="W165" s="5">
        <v>-293941000000</v>
      </c>
      <c r="X165" s="5">
        <v>-62937000000</v>
      </c>
    </row>
    <row r="166" spans="3:25" ht="15.5" x14ac:dyDescent="0.35">
      <c r="C166" t="s">
        <v>175</v>
      </c>
      <c r="D166" s="5">
        <v>-3233000</v>
      </c>
      <c r="E166" s="5">
        <v>9140000</v>
      </c>
      <c r="F166" s="5">
        <v>-3653000</v>
      </c>
      <c r="G166" s="5">
        <v>-3533000</v>
      </c>
      <c r="I166" s="5">
        <v>2185000</v>
      </c>
      <c r="J166" s="5">
        <v>-3607000</v>
      </c>
      <c r="K166" s="5">
        <v>-9934000</v>
      </c>
      <c r="L166" s="5">
        <v>-4970000</v>
      </c>
      <c r="M166" s="5">
        <v>-5001000</v>
      </c>
      <c r="N166" s="5">
        <v>-4263000</v>
      </c>
      <c r="O166" s="5">
        <v>29917000</v>
      </c>
      <c r="P166" s="5">
        <v>7902000</v>
      </c>
      <c r="Q166" s="5">
        <v>7154000</v>
      </c>
      <c r="R166" s="5">
        <v>-1006000</v>
      </c>
      <c r="S166" s="5">
        <v>-1727000</v>
      </c>
      <c r="T166" s="5">
        <v>-1107000</v>
      </c>
      <c r="U166" s="5">
        <v>-237000</v>
      </c>
      <c r="V166" s="5">
        <v>22682000</v>
      </c>
      <c r="W166" s="5">
        <v>1429571000000</v>
      </c>
      <c r="X166" s="5">
        <v>143888000000</v>
      </c>
      <c r="Y166" s="5">
        <v>30494000000</v>
      </c>
    </row>
    <row r="167" spans="3:25" ht="15.5" x14ac:dyDescent="0.35">
      <c r="C167" t="s">
        <v>1311</v>
      </c>
      <c r="P167" s="5">
        <v>37837000</v>
      </c>
      <c r="Q167" s="5">
        <v>20000000</v>
      </c>
      <c r="S167" s="5">
        <v>3195000</v>
      </c>
      <c r="U167" s="5">
        <v>6453000</v>
      </c>
      <c r="V167" s="5">
        <v>56272000</v>
      </c>
      <c r="W167" s="5">
        <v>526097000000</v>
      </c>
      <c r="X167" s="5">
        <v>114055000000</v>
      </c>
      <c r="Y167" s="5">
        <v>49726000000</v>
      </c>
    </row>
    <row r="168" spans="3:25" ht="15.5" x14ac:dyDescent="0.35">
      <c r="C168" t="s">
        <v>1178</v>
      </c>
      <c r="E168" s="5">
        <v>5203000</v>
      </c>
      <c r="I168" s="5">
        <v>5203000</v>
      </c>
      <c r="L168" s="5">
        <v>4997000</v>
      </c>
      <c r="M168" s="5">
        <v>10024000</v>
      </c>
      <c r="O168" s="5">
        <v>41827000</v>
      </c>
    </row>
    <row r="169" spans="3:25" ht="15.5" x14ac:dyDescent="0.35">
      <c r="C169" t="s">
        <v>554</v>
      </c>
      <c r="P169" s="5">
        <v>-29318000</v>
      </c>
      <c r="Q169" s="5">
        <v>-12542000</v>
      </c>
      <c r="R169" s="5">
        <v>-635000</v>
      </c>
      <c r="S169" s="5">
        <v>-2345000</v>
      </c>
      <c r="U169" s="5">
        <v>-4803000</v>
      </c>
      <c r="V169" s="5">
        <v>-29539000</v>
      </c>
      <c r="W169" s="5">
        <v>-203461000000</v>
      </c>
      <c r="X169" s="5">
        <v>-139289000000</v>
      </c>
      <c r="Y169" s="5">
        <v>-17129000000</v>
      </c>
    </row>
    <row r="170" spans="3:25" ht="15.5" x14ac:dyDescent="0.35">
      <c r="C170" t="s">
        <v>584</v>
      </c>
      <c r="D170" s="5">
        <v>-1000000</v>
      </c>
      <c r="E170" s="5">
        <v>-1000000</v>
      </c>
      <c r="F170" s="5">
        <v>-1857000</v>
      </c>
      <c r="G170" s="5">
        <v>-1495000</v>
      </c>
      <c r="I170" s="5">
        <v>-5350000</v>
      </c>
      <c r="J170" s="5">
        <v>-650000</v>
      </c>
      <c r="N170" s="5">
        <v>-516000</v>
      </c>
      <c r="O170" s="5">
        <v>-6547000</v>
      </c>
    </row>
    <row r="171" spans="3:25" ht="15.5" x14ac:dyDescent="0.35">
      <c r="C171" t="s">
        <v>1312</v>
      </c>
      <c r="I171" s="5">
        <v>5000000</v>
      </c>
      <c r="J171" s="5">
        <v>5000000</v>
      </c>
      <c r="O171" s="5">
        <v>4136000</v>
      </c>
    </row>
    <row r="172" spans="3:25" ht="15.5" x14ac:dyDescent="0.35">
      <c r="C172" t="s">
        <v>589</v>
      </c>
      <c r="G172" s="5">
        <v>-67000</v>
      </c>
      <c r="I172" s="5">
        <v>-67000</v>
      </c>
      <c r="J172" s="5">
        <v>-69000</v>
      </c>
      <c r="K172" s="5">
        <v>-2201000</v>
      </c>
      <c r="L172" s="5">
        <v>-694000</v>
      </c>
      <c r="M172" s="5">
        <v>-615000</v>
      </c>
      <c r="N172" s="5">
        <v>-182000</v>
      </c>
      <c r="O172" s="5">
        <v>-26000</v>
      </c>
      <c r="P172" s="5">
        <v>-617000</v>
      </c>
      <c r="Q172" s="5">
        <v>-304000</v>
      </c>
      <c r="R172" s="5">
        <v>-371000</v>
      </c>
      <c r="S172" s="5">
        <v>-2577000</v>
      </c>
      <c r="T172" s="5">
        <v>-1107000</v>
      </c>
      <c r="U172" s="5">
        <v>-1887000</v>
      </c>
      <c r="V172" s="5">
        <v>-4051000</v>
      </c>
      <c r="W172" s="5">
        <v>-25899000000</v>
      </c>
      <c r="X172" s="5">
        <v>-10878000000</v>
      </c>
      <c r="Y172" s="5">
        <v>-2103000000</v>
      </c>
    </row>
    <row r="173" spans="3:25" ht="15.5" x14ac:dyDescent="0.35">
      <c r="C173" t="s">
        <v>1313</v>
      </c>
      <c r="E173" s="5">
        <v>2609000</v>
      </c>
      <c r="I173" s="5">
        <v>2609000</v>
      </c>
      <c r="J173" s="5">
        <v>683000</v>
      </c>
    </row>
    <row r="174" spans="3:25" ht="15.5" x14ac:dyDescent="0.35">
      <c r="C174" t="s">
        <v>1314</v>
      </c>
      <c r="W174" s="5">
        <v>400000000000</v>
      </c>
      <c r="X174" s="5">
        <v>180000000000</v>
      </c>
    </row>
    <row r="175" spans="3:25" ht="15.5" x14ac:dyDescent="0.35">
      <c r="C175" t="s">
        <v>714</v>
      </c>
      <c r="D175" s="5">
        <v>-1347000</v>
      </c>
      <c r="E175" s="5">
        <v>-668000</v>
      </c>
      <c r="F175" s="5">
        <v>-881000</v>
      </c>
      <c r="G175" s="5">
        <v>-1094000</v>
      </c>
      <c r="I175" s="5">
        <v>-3526000</v>
      </c>
      <c r="J175" s="5">
        <v>-3419000</v>
      </c>
      <c r="K175" s="5">
        <v>-4320000</v>
      </c>
      <c r="L175" s="5">
        <v>-1818000</v>
      </c>
      <c r="M175" s="5">
        <v>-3395000</v>
      </c>
      <c r="N175" s="5">
        <v>-3500000</v>
      </c>
      <c r="O175" s="5">
        <v>-7729000</v>
      </c>
    </row>
    <row r="176" spans="3:25" ht="15.5" x14ac:dyDescent="0.35">
      <c r="C176" t="s">
        <v>360</v>
      </c>
      <c r="L176" s="5">
        <v>-4768000</v>
      </c>
      <c r="M176" s="5">
        <v>-10024000</v>
      </c>
    </row>
    <row r="177" spans="2:25" ht="15.5" x14ac:dyDescent="0.35">
      <c r="C177" t="s">
        <v>1051</v>
      </c>
      <c r="N177" s="5">
        <v>1068000</v>
      </c>
      <c r="O177" s="5">
        <v>2158000</v>
      </c>
    </row>
    <row r="178" spans="2:25" ht="15.5" x14ac:dyDescent="0.35">
      <c r="C178" t="s">
        <v>1315</v>
      </c>
      <c r="W178" s="5">
        <v>732834000000</v>
      </c>
    </row>
    <row r="179" spans="2:25" ht="15.5" x14ac:dyDescent="0.35">
      <c r="C179" t="s">
        <v>1316</v>
      </c>
    </row>
    <row r="180" spans="2:25" ht="15.5" x14ac:dyDescent="0.35">
      <c r="C180" t="s">
        <v>312</v>
      </c>
    </row>
    <row r="181" spans="2:25" ht="15.5" x14ac:dyDescent="0.35">
      <c r="C181" t="s">
        <v>771</v>
      </c>
      <c r="D181" s="5">
        <v>-5890000</v>
      </c>
      <c r="E181" s="5">
        <v>3361000</v>
      </c>
      <c r="F181" s="5">
        <v>2534000</v>
      </c>
      <c r="G181" s="5">
        <v>-15615000</v>
      </c>
      <c r="I181" s="5">
        <v>-5974000</v>
      </c>
      <c r="J181" s="5">
        <v>4449000</v>
      </c>
      <c r="K181" s="5">
        <v>10474000</v>
      </c>
      <c r="L181" s="5">
        <v>2786000</v>
      </c>
      <c r="M181" s="5">
        <v>1662000</v>
      </c>
      <c r="N181" s="5">
        <v>-844000</v>
      </c>
      <c r="O181" s="5">
        <v>-194000</v>
      </c>
      <c r="P181" s="5">
        <v>-2912000</v>
      </c>
      <c r="Q181" s="5">
        <v>2354000</v>
      </c>
      <c r="R181" s="5">
        <v>-4321000</v>
      </c>
      <c r="S181" s="5">
        <v>2209000</v>
      </c>
      <c r="T181" s="5">
        <v>2377000</v>
      </c>
      <c r="U181" s="5">
        <v>-13878000</v>
      </c>
      <c r="V181" s="5">
        <v>-23887000</v>
      </c>
      <c r="W181" s="5">
        <v>353296000000</v>
      </c>
      <c r="X181" s="5">
        <v>4467000000</v>
      </c>
      <c r="Y181" s="5">
        <v>-6281000000</v>
      </c>
    </row>
    <row r="182" spans="2:25" ht="15.5" x14ac:dyDescent="0.35">
      <c r="C182" t="s">
        <v>188</v>
      </c>
      <c r="D182" s="5">
        <v>12885000</v>
      </c>
      <c r="I182" s="5">
        <v>19255000</v>
      </c>
      <c r="J182" s="5">
        <v>15325000</v>
      </c>
      <c r="K182" s="5">
        <v>4756000</v>
      </c>
      <c r="L182" s="5">
        <v>2163000</v>
      </c>
      <c r="M182" s="5">
        <v>506000</v>
      </c>
      <c r="N182" s="5">
        <v>1356000</v>
      </c>
      <c r="O182" s="5">
        <v>1550000</v>
      </c>
      <c r="P182" s="5">
        <v>4462000</v>
      </c>
      <c r="Q182" s="5">
        <v>2108000</v>
      </c>
      <c r="R182" s="5">
        <v>6429000</v>
      </c>
      <c r="S182" s="5">
        <v>4220000</v>
      </c>
      <c r="T182" s="5">
        <v>1843000</v>
      </c>
      <c r="U182" s="5">
        <v>15721000</v>
      </c>
      <c r="V182" s="5">
        <v>39608000</v>
      </c>
      <c r="W182" s="5">
        <v>5867000000</v>
      </c>
      <c r="X182" s="5">
        <v>1400000000</v>
      </c>
      <c r="Y182" s="5">
        <v>7681000000</v>
      </c>
    </row>
    <row r="183" spans="2:25" ht="15.5" x14ac:dyDescent="0.35">
      <c r="C183" t="s">
        <v>187</v>
      </c>
      <c r="D183" s="5">
        <v>-66000</v>
      </c>
      <c r="E183" s="5">
        <v>-177000</v>
      </c>
      <c r="F183" s="5">
        <v>-200000</v>
      </c>
      <c r="G183" s="5">
        <v>256000</v>
      </c>
      <c r="I183" s="5">
        <v>-396000</v>
      </c>
      <c r="J183" s="5">
        <v>-519000</v>
      </c>
      <c r="K183" s="5">
        <v>95000</v>
      </c>
      <c r="L183" s="5">
        <v>-193000</v>
      </c>
      <c r="M183" s="5">
        <v>-5000</v>
      </c>
      <c r="N183" s="5">
        <v>-6000</v>
      </c>
    </row>
    <row r="184" spans="2:25" ht="15.5" x14ac:dyDescent="0.35">
      <c r="C184" t="s">
        <v>189</v>
      </c>
      <c r="D184" s="5">
        <v>6929000</v>
      </c>
      <c r="E184" s="5">
        <v>3184000</v>
      </c>
      <c r="F184" s="5">
        <v>2334000</v>
      </c>
      <c r="G184" s="5">
        <v>-15359000</v>
      </c>
      <c r="I184" s="5">
        <v>12885000</v>
      </c>
      <c r="J184" s="5">
        <v>19255000</v>
      </c>
      <c r="K184" s="5">
        <v>15325000</v>
      </c>
      <c r="L184" s="5">
        <v>4756000</v>
      </c>
      <c r="M184" s="5">
        <v>2163000</v>
      </c>
      <c r="N184" s="5">
        <v>506000</v>
      </c>
      <c r="O184" s="5">
        <v>1356000</v>
      </c>
      <c r="P184" s="5">
        <v>1550000</v>
      </c>
      <c r="Q184" s="5">
        <v>4462000</v>
      </c>
      <c r="R184" s="5">
        <v>2108000</v>
      </c>
      <c r="S184" s="5">
        <v>6429000</v>
      </c>
      <c r="T184" s="5">
        <v>4220000</v>
      </c>
      <c r="U184" s="5">
        <v>1843000</v>
      </c>
      <c r="V184" s="5">
        <v>15721000</v>
      </c>
      <c r="W184" s="5">
        <v>359163000000</v>
      </c>
      <c r="X184" s="5">
        <v>5867000000</v>
      </c>
      <c r="Y184" s="5">
        <v>1400000000</v>
      </c>
    </row>
    <row r="186" spans="2:25" ht="15.5" x14ac:dyDescent="0.35">
      <c r="B186" t="s">
        <v>190</v>
      </c>
      <c r="C186" t="s">
        <v>11</v>
      </c>
      <c r="D186" s="5">
        <v>3750000000</v>
      </c>
      <c r="E186" s="5">
        <v>3750000000</v>
      </c>
      <c r="F186" s="5">
        <v>3430000000</v>
      </c>
      <c r="G186" s="5">
        <v>3430000000</v>
      </c>
      <c r="I186" s="5">
        <v>3750000000</v>
      </c>
      <c r="J186" s="5">
        <v>3430000000</v>
      </c>
      <c r="K186" s="5">
        <v>3430000000</v>
      </c>
      <c r="L186" s="5">
        <v>3430000000</v>
      </c>
      <c r="M186" s="5">
        <v>3130000000</v>
      </c>
      <c r="N186" s="5">
        <v>3000000000</v>
      </c>
      <c r="O186" s="5">
        <v>3000000000</v>
      </c>
      <c r="P186" s="5">
        <v>3000000000</v>
      </c>
      <c r="Q186" s="5">
        <v>3000000000</v>
      </c>
      <c r="R186" s="5">
        <v>3000000000</v>
      </c>
      <c r="S186" s="5">
        <v>3000000000</v>
      </c>
      <c r="T186" s="5">
        <v>3000000000</v>
      </c>
      <c r="U186" s="5">
        <v>3000000000</v>
      </c>
      <c r="V186" s="5">
        <v>3000000000</v>
      </c>
      <c r="W186" s="5">
        <v>3000000000</v>
      </c>
      <c r="X186" s="5">
        <v>0</v>
      </c>
      <c r="Y186" s="5">
        <v>0</v>
      </c>
    </row>
    <row r="187" spans="2:25" ht="15.5" x14ac:dyDescent="0.35">
      <c r="C187" t="s">
        <v>191</v>
      </c>
      <c r="D187" s="6">
        <v>27.34</v>
      </c>
      <c r="E187" s="6">
        <v>4.46</v>
      </c>
      <c r="F187" s="6">
        <v>-17.16</v>
      </c>
      <c r="G187" s="6">
        <v>-31.74</v>
      </c>
    </row>
    <row r="188" spans="2:25" ht="15.5" x14ac:dyDescent="0.35">
      <c r="C188" t="s">
        <v>192</v>
      </c>
      <c r="D188" s="6">
        <v>10.17</v>
      </c>
      <c r="E188" s="6">
        <v>72.2</v>
      </c>
      <c r="F188" s="6">
        <v>-17.37</v>
      </c>
      <c r="G188" s="6">
        <v>-8.6999999999999993</v>
      </c>
    </row>
    <row r="189" spans="2:25" ht="15.5" x14ac:dyDescent="0.35">
      <c r="C189" t="s">
        <v>70</v>
      </c>
      <c r="D189" s="6">
        <v>0.57999999999999996</v>
      </c>
      <c r="E189" s="6">
        <v>0.75</v>
      </c>
      <c r="F189" s="6">
        <v>0.61</v>
      </c>
      <c r="G189" s="6">
        <v>0.88</v>
      </c>
    </row>
    <row r="190" spans="2:25" ht="15.5" x14ac:dyDescent="0.35">
      <c r="C190" t="s">
        <v>193</v>
      </c>
      <c r="D190" s="5">
        <v>454740000000</v>
      </c>
      <c r="E190" s="5">
        <v>482150000000</v>
      </c>
      <c r="F190" s="5">
        <v>180690000000</v>
      </c>
      <c r="G190" s="5">
        <v>-54480000000</v>
      </c>
    </row>
    <row r="191" spans="2:25" ht="15.5" x14ac:dyDescent="0.35">
      <c r="C191" t="s">
        <v>194</v>
      </c>
      <c r="D191" s="6">
        <v>9.7999999999999997E-3</v>
      </c>
      <c r="E191" s="6">
        <v>1.7000000000000001E-3</v>
      </c>
      <c r="F191" s="6">
        <v>-6.0999999999999995E-3</v>
      </c>
      <c r="G191" s="6">
        <v>-1.0700000000000001E-2</v>
      </c>
    </row>
    <row r="192" spans="2:25" ht="15.5" x14ac:dyDescent="0.35">
      <c r="C192" t="s">
        <v>195</v>
      </c>
      <c r="D192" s="6">
        <v>7.5700000000000003E-2</v>
      </c>
      <c r="E192" s="6">
        <v>1.3600000000000001E-2</v>
      </c>
      <c r="F192" s="6">
        <v>-5.2199999999999996E-2</v>
      </c>
      <c r="G192" s="6">
        <v>-9.4299999999999995E-2</v>
      </c>
    </row>
    <row r="193" spans="3:7" ht="15.5" x14ac:dyDescent="0.35">
      <c r="C193" t="s">
        <v>196</v>
      </c>
      <c r="D193" s="6">
        <v>6.8600000000000008E-2</v>
      </c>
      <c r="E193" s="6">
        <v>6.0999999999999995E-3</v>
      </c>
      <c r="F193" s="6">
        <v>9.1999999999999998E-3</v>
      </c>
      <c r="G193" s="6">
        <v>-5.8499999999999996E-2</v>
      </c>
    </row>
    <row r="194" spans="3:7" ht="15.5" x14ac:dyDescent="0.35">
      <c r="C194" t="s">
        <v>197</v>
      </c>
      <c r="D194" s="6">
        <v>9.94</v>
      </c>
      <c r="E194" s="6">
        <v>0.61</v>
      </c>
      <c r="F194" s="6">
        <v>2.2000000000000002</v>
      </c>
      <c r="G194" s="6">
        <v>-11.56</v>
      </c>
    </row>
    <row r="195" spans="3:7" ht="15.5" x14ac:dyDescent="0.35">
      <c r="C195" t="s">
        <v>198</v>
      </c>
      <c r="D195" s="5">
        <v>1507000000000</v>
      </c>
      <c r="E195" s="5">
        <v>1319000000000</v>
      </c>
      <c r="F195" s="5">
        <v>1205000000000</v>
      </c>
      <c r="G195" s="5">
        <v>1217000000000</v>
      </c>
    </row>
    <row r="196" spans="3:7" ht="15.5" x14ac:dyDescent="0.35">
      <c r="C196" t="s">
        <v>199</v>
      </c>
      <c r="D196" s="6">
        <v>0.77</v>
      </c>
      <c r="E196" s="6">
        <v>0.98</v>
      </c>
      <c r="F196" s="6">
        <v>0.91</v>
      </c>
      <c r="G196" s="6">
        <v>0.82</v>
      </c>
    </row>
    <row r="197" spans="3:7" ht="15.5" x14ac:dyDescent="0.35">
      <c r="C197" t="s">
        <v>200</v>
      </c>
      <c r="D197" s="6">
        <v>361.14</v>
      </c>
      <c r="E197" s="6">
        <v>327.85</v>
      </c>
      <c r="F197" s="6">
        <v>328.51</v>
      </c>
      <c r="G197" s="6">
        <v>336.64</v>
      </c>
    </row>
    <row r="198" spans="3:7" ht="15.5" x14ac:dyDescent="0.35">
      <c r="C198" t="s">
        <v>201</v>
      </c>
      <c r="D198" s="6">
        <v>1.21</v>
      </c>
      <c r="E198" s="6">
        <v>1.63</v>
      </c>
      <c r="F198" s="6">
        <v>4.08</v>
      </c>
      <c r="G198" s="6">
        <v>3.33</v>
      </c>
    </row>
    <row r="199" spans="3:7" ht="15.5" x14ac:dyDescent="0.35">
      <c r="C199" t="s">
        <v>202</v>
      </c>
      <c r="D199" s="6">
        <v>229.47</v>
      </c>
      <c r="E199" s="6">
        <v>197.29</v>
      </c>
      <c r="F199" s="5">
        <v>73</v>
      </c>
      <c r="G199" s="6">
        <v>82.94</v>
      </c>
    </row>
    <row r="200" spans="3:7" ht="15.5" x14ac:dyDescent="0.35">
      <c r="C200" t="s">
        <v>203</v>
      </c>
      <c r="D200" s="5">
        <v>471000000000</v>
      </c>
      <c r="E200" s="5">
        <v>401000000000</v>
      </c>
      <c r="F200" s="5">
        <v>335000000000</v>
      </c>
      <c r="G200" s="5">
        <v>326000000000</v>
      </c>
    </row>
    <row r="201" spans="3:7" ht="15.5" x14ac:dyDescent="0.35">
      <c r="C201" t="s">
        <v>204</v>
      </c>
      <c r="D201" s="5">
        <v>854000000000</v>
      </c>
      <c r="E201" s="5">
        <v>936000000000</v>
      </c>
      <c r="F201" s="5">
        <v>948000000000</v>
      </c>
      <c r="G201" s="5">
        <v>970000000000</v>
      </c>
    </row>
    <row r="202" spans="3:7" ht="15.5" x14ac:dyDescent="0.35">
      <c r="C202" t="s">
        <v>205</v>
      </c>
      <c r="D202" s="5">
        <v>1354000000000</v>
      </c>
      <c r="E202" s="5">
        <v>1229000000000</v>
      </c>
      <c r="F202" s="5">
        <v>1127000000000</v>
      </c>
      <c r="G202" s="5">
        <v>1155000000000</v>
      </c>
    </row>
    <row r="203" spans="3:7" ht="15.5" x14ac:dyDescent="0.35">
      <c r="C203" t="s">
        <v>23</v>
      </c>
      <c r="D203" s="5">
        <v>1325000000000</v>
      </c>
      <c r="E203" s="5">
        <v>1337000000000</v>
      </c>
      <c r="F203" s="5">
        <v>1283000000000</v>
      </c>
      <c r="G203" s="5">
        <v>1296000000000</v>
      </c>
    </row>
    <row r="204" spans="3:7" ht="15.5" x14ac:dyDescent="0.35">
      <c r="C204" t="s">
        <v>20</v>
      </c>
      <c r="D204" s="5">
        <v>1207000000000</v>
      </c>
      <c r="E204" s="5">
        <v>1122000000000</v>
      </c>
      <c r="F204" s="5">
        <v>1121000000000</v>
      </c>
      <c r="G204" s="5">
        <v>1176000000000</v>
      </c>
    </row>
    <row r="205" spans="3:7" ht="15.5" x14ac:dyDescent="0.35">
      <c r="C205" t="s">
        <v>206</v>
      </c>
      <c r="D205" s="5">
        <v>-1077000000000</v>
      </c>
      <c r="E205" s="5">
        <v>-1153000000000</v>
      </c>
      <c r="F205" s="5">
        <v>-1943000000000</v>
      </c>
      <c r="G205" s="5">
        <v>-2323000000000</v>
      </c>
    </row>
    <row r="206" spans="3:7" ht="15.5" x14ac:dyDescent="0.35">
      <c r="C206" t="s">
        <v>207</v>
      </c>
      <c r="D206" s="5">
        <v>18000000000</v>
      </c>
      <c r="E206" s="5">
        <v>-281000000000</v>
      </c>
      <c r="F206" s="5">
        <v>99000000000</v>
      </c>
      <c r="G206" s="5">
        <v>231000000000</v>
      </c>
    </row>
    <row r="207" spans="3:7" ht="15.5" x14ac:dyDescent="0.35">
      <c r="C207" t="s">
        <v>208</v>
      </c>
      <c r="D207" s="5">
        <v>-124000000000</v>
      </c>
      <c r="E207" s="5">
        <v>348000000000</v>
      </c>
      <c r="F207" s="5">
        <v>-192000000000</v>
      </c>
      <c r="G207" s="5">
        <v>-220000000000</v>
      </c>
    </row>
    <row r="208" spans="3:7" ht="15.5" x14ac:dyDescent="0.35">
      <c r="C208" t="s">
        <v>12</v>
      </c>
      <c r="D208" s="5">
        <v>-106000000000</v>
      </c>
      <c r="E208" s="5">
        <v>68000000000</v>
      </c>
      <c r="F208" s="5">
        <v>-92000000000</v>
      </c>
      <c r="G208" s="5">
        <v>11000000000</v>
      </c>
    </row>
    <row r="209" spans="3:25" ht="15.5" x14ac:dyDescent="0.35">
      <c r="C209" t="s">
        <v>15</v>
      </c>
      <c r="D209" s="6">
        <v>-28.27</v>
      </c>
      <c r="E209" s="5">
        <v>18</v>
      </c>
      <c r="F209" s="6">
        <v>-26.96</v>
      </c>
      <c r="G209" s="6">
        <v>3.2</v>
      </c>
    </row>
    <row r="210" spans="3:25" ht="15.5" x14ac:dyDescent="0.35">
      <c r="C210" t="s">
        <v>57</v>
      </c>
      <c r="I210" s="6">
        <v>5.68</v>
      </c>
      <c r="J210" s="6">
        <v>6.12</v>
      </c>
      <c r="K210" s="6">
        <v>-4.24</v>
      </c>
      <c r="L210" s="6">
        <v>96.83</v>
      </c>
      <c r="M210" s="6">
        <v>-2.1800000000000002</v>
      </c>
      <c r="N210" s="6">
        <v>-67.760000000000005</v>
      </c>
      <c r="O210" s="6">
        <v>-16.27</v>
      </c>
      <c r="P210" s="6">
        <v>-134.44999999999999</v>
      </c>
      <c r="Q210" s="6">
        <v>-69.23</v>
      </c>
      <c r="R210" s="6">
        <v>-108.37</v>
      </c>
      <c r="S210" s="6">
        <v>-112.16</v>
      </c>
      <c r="T210" s="5">
        <v>-88</v>
      </c>
      <c r="U210" s="6">
        <v>-43.42</v>
      </c>
      <c r="V210" s="6">
        <v>-34.340000000000003</v>
      </c>
      <c r="W210" s="6">
        <v>11.13</v>
      </c>
      <c r="X210" s="5">
        <v>66600</v>
      </c>
      <c r="Y210" s="5">
        <v>534100</v>
      </c>
    </row>
    <row r="211" spans="3:25" ht="15.5" x14ac:dyDescent="0.35">
      <c r="C211" t="s">
        <v>69</v>
      </c>
      <c r="I211" s="6">
        <v>56.69</v>
      </c>
      <c r="J211" s="6">
        <v>38.56</v>
      </c>
      <c r="K211" s="6">
        <v>-51.42</v>
      </c>
      <c r="L211" s="6">
        <v>3.06</v>
      </c>
      <c r="M211" s="6">
        <v>-114.68</v>
      </c>
      <c r="N211" s="6">
        <v>-5.84</v>
      </c>
      <c r="O211" s="6">
        <v>-43.33</v>
      </c>
      <c r="P211" s="6">
        <v>-6.69</v>
      </c>
      <c r="Q211" s="6">
        <v>-14.16</v>
      </c>
      <c r="R211" s="6">
        <v>-4.8</v>
      </c>
      <c r="S211" s="6">
        <v>-3.57</v>
      </c>
      <c r="T211" s="6">
        <v>-5.09</v>
      </c>
      <c r="U211" s="6">
        <v>-19.579999999999998</v>
      </c>
      <c r="V211" s="6">
        <v>-43.97</v>
      </c>
      <c r="W211" s="6">
        <v>136.57</v>
      </c>
      <c r="X211" s="5">
        <v>0</v>
      </c>
      <c r="Y211" s="5">
        <v>0</v>
      </c>
    </row>
    <row r="212" spans="3:25" ht="15.5" x14ac:dyDescent="0.35">
      <c r="C212" t="s">
        <v>72</v>
      </c>
      <c r="I212" s="6">
        <v>0.2</v>
      </c>
      <c r="J212" s="6">
        <v>0.16</v>
      </c>
      <c r="K212" s="6">
        <v>0.17</v>
      </c>
      <c r="L212" s="6">
        <v>0.28000000000000003</v>
      </c>
      <c r="M212" s="6">
        <v>0.47</v>
      </c>
      <c r="N212" s="6">
        <v>1.93</v>
      </c>
      <c r="O212" s="6">
        <v>2.38</v>
      </c>
      <c r="P212" s="6">
        <v>4.97</v>
      </c>
      <c r="Q212" s="6">
        <v>7.65</v>
      </c>
      <c r="R212" s="6">
        <v>10.07</v>
      </c>
      <c r="S212" s="6">
        <v>3.16</v>
      </c>
      <c r="T212" s="6">
        <v>2.81</v>
      </c>
      <c r="U212" s="6">
        <v>1.82</v>
      </c>
      <c r="V212" s="6">
        <v>4.82</v>
      </c>
      <c r="W212" s="6">
        <v>5.7</v>
      </c>
      <c r="X212" s="5">
        <v>0</v>
      </c>
      <c r="Y212" s="5">
        <v>0</v>
      </c>
    </row>
    <row r="213" spans="3:25" ht="15.5" x14ac:dyDescent="0.35">
      <c r="C213" t="s">
        <v>209</v>
      </c>
      <c r="I213" s="5">
        <v>742760000000</v>
      </c>
      <c r="J213" s="5">
        <v>348900000000</v>
      </c>
      <c r="K213" s="5">
        <v>403000000000</v>
      </c>
      <c r="L213" s="5">
        <v>828040000000</v>
      </c>
      <c r="M213" s="5">
        <v>318330000000</v>
      </c>
      <c r="N213" s="5">
        <v>-54380000000</v>
      </c>
      <c r="O213" s="5">
        <v>38780000000</v>
      </c>
      <c r="P213" s="5">
        <v>-51240000000</v>
      </c>
    </row>
    <row r="214" spans="3:25" ht="15.5" x14ac:dyDescent="0.35">
      <c r="C214" t="s">
        <v>210</v>
      </c>
      <c r="I214" s="6">
        <v>2.2000000000000001E-3</v>
      </c>
      <c r="J214" s="6">
        <v>2.0999999999999999E-3</v>
      </c>
      <c r="K214" s="6">
        <v>-1.8E-3</v>
      </c>
      <c r="L214" s="6">
        <v>4.7500000000000001E-2</v>
      </c>
      <c r="M214" s="6">
        <v>-1.2999999999999999E-3</v>
      </c>
      <c r="N214" s="6">
        <v>-3.9900000000000005E-2</v>
      </c>
      <c r="O214" s="6">
        <v>-9.5999999999999992E-3</v>
      </c>
      <c r="P214" s="6">
        <v>-7.9600000000000004E-2</v>
      </c>
      <c r="Q214" s="6">
        <v>-4.6900000000000004E-2</v>
      </c>
      <c r="R214" s="6">
        <v>-7.3300000000000004E-2</v>
      </c>
      <c r="S214" s="6">
        <v>-6.9400000000000003E-2</v>
      </c>
      <c r="T214" s="6">
        <v>-6.2600000000000003E-2</v>
      </c>
      <c r="U214" s="6">
        <v>-3.3799999999999997E-2</v>
      </c>
      <c r="V214" s="6">
        <v>-3.56E-2</v>
      </c>
      <c r="W214" s="6">
        <v>1.4499999999999999E-2</v>
      </c>
      <c r="X214" s="6">
        <v>2.4700000000000003E-2</v>
      </c>
      <c r="Y214" s="6">
        <v>3.5900000000000001E-2</v>
      </c>
    </row>
    <row r="215" spans="3:25" ht="15.5" x14ac:dyDescent="0.35">
      <c r="C215" t="s">
        <v>211</v>
      </c>
      <c r="I215" s="6">
        <v>1.7299999999999999E-2</v>
      </c>
      <c r="J215" s="6">
        <v>1.9299999999999998E-2</v>
      </c>
      <c r="K215" s="6">
        <v>-1.4199999999999999E-2</v>
      </c>
      <c r="L215" s="6">
        <v>0.31780000000000003</v>
      </c>
      <c r="M215" s="6">
        <v>-1.21E-2</v>
      </c>
      <c r="N215" s="6">
        <v>-0.47869999999999996</v>
      </c>
      <c r="O215" s="6">
        <v>-7.8E-2</v>
      </c>
      <c r="P215" s="6">
        <v>-1.7641</v>
      </c>
      <c r="Q215" s="6">
        <v>-0.32219999999999999</v>
      </c>
      <c r="R215" s="6">
        <v>-0.38479999999999998</v>
      </c>
      <c r="S215" s="6">
        <v>-0.27850000000000003</v>
      </c>
      <c r="T215" s="6">
        <v>-0.18920000000000001</v>
      </c>
      <c r="U215" s="6">
        <v>-7.9500000000000001E-2</v>
      </c>
      <c r="V215" s="6">
        <v>-7.3300000000000004E-2</v>
      </c>
      <c r="W215" s="6">
        <v>2.4E-2</v>
      </c>
      <c r="X215" s="6">
        <v>6.0599999999999994E-2</v>
      </c>
      <c r="Y215" s="6">
        <v>0.40159999999999996</v>
      </c>
    </row>
    <row r="216" spans="3:25" ht="15.5" x14ac:dyDescent="0.35">
      <c r="C216" t="s">
        <v>212</v>
      </c>
      <c r="I216" s="6">
        <v>-3.5799999999999998E-2</v>
      </c>
      <c r="J216" s="6">
        <v>-1.9900000000000001E-2</v>
      </c>
      <c r="K216" s="6">
        <v>3.2500000000000001E-2</v>
      </c>
      <c r="L216" s="6">
        <v>0.19089999999999999</v>
      </c>
      <c r="M216" s="6">
        <v>0.1079</v>
      </c>
      <c r="N216" s="6">
        <v>-0.11939999999999999</v>
      </c>
      <c r="O216" s="6">
        <v>-6.4399999999999999E-2</v>
      </c>
      <c r="P216" s="6">
        <v>-5.5500000000000001E-2</v>
      </c>
      <c r="Q216" s="6">
        <v>-4.2800000000000005E-2</v>
      </c>
      <c r="R216" s="6">
        <v>-0.12480000000000001</v>
      </c>
      <c r="S216" s="6">
        <v>-0.1148</v>
      </c>
      <c r="T216" s="6">
        <v>-0.127</v>
      </c>
      <c r="U216" s="6">
        <v>-0.18260000000000001</v>
      </c>
      <c r="V216" s="6">
        <v>-5.7000000000000002E-2</v>
      </c>
      <c r="W216" s="6">
        <v>9.8900000000000002E-2</v>
      </c>
      <c r="X216" s="6">
        <v>0.13830000000000001</v>
      </c>
      <c r="Y216" s="6">
        <v>-2.3399999999999997E-2</v>
      </c>
    </row>
    <row r="217" spans="3:25" ht="15.5" x14ac:dyDescent="0.35">
      <c r="C217" t="s">
        <v>213</v>
      </c>
      <c r="I217" s="6">
        <v>-1.62</v>
      </c>
      <c r="J217" s="6">
        <v>-1.3</v>
      </c>
      <c r="K217" s="6">
        <v>1.8</v>
      </c>
      <c r="L217" s="6">
        <v>11.78</v>
      </c>
      <c r="M217" s="6">
        <v>2.81</v>
      </c>
      <c r="N217" s="6">
        <v>-2.82</v>
      </c>
      <c r="O217" s="6">
        <v>-0.96</v>
      </c>
      <c r="P217" s="6">
        <v>-1.02</v>
      </c>
      <c r="Q217" s="6">
        <v>-1.6</v>
      </c>
      <c r="R217" s="6">
        <v>-3.88</v>
      </c>
      <c r="S217" s="6">
        <v>-7.68</v>
      </c>
      <c r="T217" s="6">
        <v>-9.5</v>
      </c>
      <c r="U217" s="6">
        <v>-14.17</v>
      </c>
      <c r="V217" s="6">
        <v>-4.53</v>
      </c>
      <c r="W217" s="6">
        <v>2.79</v>
      </c>
      <c r="X217" s="6">
        <v>8.08</v>
      </c>
      <c r="Y217" s="6">
        <v>-0.17</v>
      </c>
    </row>
    <row r="218" spans="3:25" ht="15.5" x14ac:dyDescent="0.35">
      <c r="C218" t="s">
        <v>66</v>
      </c>
      <c r="I218" s="6">
        <v>0.98</v>
      </c>
      <c r="J218" s="6">
        <v>0.74</v>
      </c>
      <c r="K218" s="6">
        <v>0.73</v>
      </c>
      <c r="L218" s="6">
        <v>0.97</v>
      </c>
      <c r="M218" s="6">
        <v>1.38</v>
      </c>
      <c r="N218" s="6">
        <v>2.8</v>
      </c>
      <c r="O218" s="6">
        <v>3.38</v>
      </c>
      <c r="P218" s="6">
        <v>11.81</v>
      </c>
      <c r="Q218" s="6">
        <v>4.5599999999999996</v>
      </c>
      <c r="R218" s="6">
        <v>1.85</v>
      </c>
      <c r="S218" s="6">
        <v>0.99</v>
      </c>
      <c r="T218" s="6">
        <v>0.96</v>
      </c>
      <c r="U218" s="6">
        <v>1.56</v>
      </c>
      <c r="V218" s="6">
        <v>3.22</v>
      </c>
      <c r="W218" s="6">
        <v>3.27</v>
      </c>
      <c r="X218" s="5">
        <v>0</v>
      </c>
      <c r="Y218" s="5">
        <v>0</v>
      </c>
    </row>
    <row r="219" spans="3:25" ht="15.5" x14ac:dyDescent="0.35">
      <c r="C219" t="s">
        <v>63</v>
      </c>
      <c r="I219" s="6">
        <v>327.85</v>
      </c>
      <c r="J219" s="6">
        <v>317.26</v>
      </c>
      <c r="K219" s="6">
        <v>297.75</v>
      </c>
      <c r="L219" s="6">
        <v>304.64999999999998</v>
      </c>
      <c r="M219" s="6">
        <v>180.55</v>
      </c>
      <c r="N219" s="6">
        <v>141.56</v>
      </c>
      <c r="O219" s="6">
        <v>208.63</v>
      </c>
      <c r="P219" s="6">
        <v>76.209999999999994</v>
      </c>
      <c r="Q219" s="6">
        <v>214.9</v>
      </c>
      <c r="R219" s="6">
        <v>281.63</v>
      </c>
      <c r="S219" s="6">
        <v>402.75</v>
      </c>
      <c r="T219" s="6">
        <v>465.16</v>
      </c>
      <c r="U219" s="6">
        <v>546.51</v>
      </c>
      <c r="V219" s="6">
        <v>468.29</v>
      </c>
      <c r="W219" s="6">
        <v>464.29</v>
      </c>
      <c r="X219" s="5">
        <v>1099590</v>
      </c>
      <c r="Y219" s="5">
        <v>1329900</v>
      </c>
    </row>
    <row r="220" spans="3:25" ht="15.5" x14ac:dyDescent="0.35">
      <c r="C220" t="s">
        <v>214</v>
      </c>
      <c r="I220" s="6">
        <v>1.63</v>
      </c>
      <c r="J220" s="6">
        <v>3.99</v>
      </c>
      <c r="K220" s="6">
        <v>5.76</v>
      </c>
      <c r="L220" s="6">
        <v>9.07</v>
      </c>
      <c r="M220" s="6">
        <v>-2.52</v>
      </c>
      <c r="N220" s="6">
        <v>-2.63</v>
      </c>
      <c r="O220" s="6">
        <v>-8.61</v>
      </c>
      <c r="P220" s="6">
        <v>-3.72</v>
      </c>
      <c r="Q220" s="6">
        <v>-11.62</v>
      </c>
      <c r="R220" s="6">
        <v>-31.19</v>
      </c>
      <c r="S220" s="6">
        <v>4.17</v>
      </c>
      <c r="T220" s="6">
        <v>2.39</v>
      </c>
      <c r="U220" s="6">
        <v>3.11</v>
      </c>
      <c r="V220" s="6">
        <v>6.03</v>
      </c>
      <c r="W220" s="6">
        <v>5.44</v>
      </c>
      <c r="X220" s="5">
        <v>0</v>
      </c>
      <c r="Y220" s="5">
        <v>0</v>
      </c>
    </row>
    <row r="221" spans="3:25" ht="15.5" x14ac:dyDescent="0.35">
      <c r="C221" t="s">
        <v>215</v>
      </c>
      <c r="I221" s="6">
        <v>197.29</v>
      </c>
      <c r="J221" s="6">
        <v>59.22</v>
      </c>
      <c r="K221" s="6">
        <v>37.86</v>
      </c>
      <c r="L221" s="6">
        <v>32.65</v>
      </c>
      <c r="M221" s="6">
        <v>-99.32</v>
      </c>
      <c r="N221" s="6">
        <v>-150.44999999999999</v>
      </c>
      <c r="O221" s="6">
        <v>-81.91</v>
      </c>
      <c r="P221" s="6">
        <v>-242.24</v>
      </c>
      <c r="Q221" s="6">
        <v>-84.33</v>
      </c>
      <c r="R221" s="6">
        <v>-16.670000000000002</v>
      </c>
      <c r="S221" s="6">
        <v>95.88</v>
      </c>
      <c r="T221" s="6">
        <v>187.69</v>
      </c>
      <c r="U221" s="6">
        <v>273.73</v>
      </c>
      <c r="V221" s="6">
        <v>250.48</v>
      </c>
      <c r="W221" s="6">
        <v>279.39999999999998</v>
      </c>
      <c r="X221" s="5">
        <v>797965</v>
      </c>
      <c r="Y221" s="5">
        <v>1329900</v>
      </c>
    </row>
    <row r="222" spans="3:25" ht="15.5" x14ac:dyDescent="0.35">
      <c r="C222" t="s">
        <v>216</v>
      </c>
      <c r="I222" s="5">
        <v>401000000000</v>
      </c>
      <c r="J222" s="5">
        <v>330000000000</v>
      </c>
      <c r="K222" s="5">
        <v>199000000000</v>
      </c>
      <c r="L222" s="5">
        <v>189000000000</v>
      </c>
      <c r="M222" s="5">
        <v>119000000000</v>
      </c>
      <c r="N222" s="5">
        <v>1419000000000</v>
      </c>
      <c r="O222" s="5">
        <v>1157000000000</v>
      </c>
      <c r="P222" s="5">
        <v>456000000000</v>
      </c>
      <c r="Q222" s="5">
        <v>282000000000</v>
      </c>
      <c r="R222" s="5">
        <v>518000000000</v>
      </c>
      <c r="S222" s="5">
        <v>460000000000</v>
      </c>
      <c r="T222" s="5">
        <v>208000000000</v>
      </c>
      <c r="U222" s="5">
        <v>1048000000000</v>
      </c>
      <c r="V222" s="5">
        <v>888000000000</v>
      </c>
      <c r="W222" s="5">
        <v>187000000000</v>
      </c>
      <c r="X222" s="5">
        <v>106000000000</v>
      </c>
      <c r="Y222" s="5">
        <v>48000000000</v>
      </c>
    </row>
    <row r="223" spans="3:25" ht="15.5" x14ac:dyDescent="0.35">
      <c r="C223" t="s">
        <v>217</v>
      </c>
      <c r="I223" s="5">
        <v>936000000000</v>
      </c>
      <c r="J223" s="5">
        <v>1183000000000</v>
      </c>
      <c r="K223" s="5">
        <v>1299000000000</v>
      </c>
      <c r="L223" s="5">
        <v>1379000000000</v>
      </c>
      <c r="M223" s="5">
        <v>1383000000000</v>
      </c>
      <c r="O223" s="5">
        <v>264000000000</v>
      </c>
      <c r="P223" s="5">
        <v>1113000000000</v>
      </c>
      <c r="Q223" s="5">
        <v>1094000000000</v>
      </c>
      <c r="R223" s="5">
        <v>838000000000</v>
      </c>
      <c r="S223" s="5">
        <v>946000000000</v>
      </c>
      <c r="T223" s="5">
        <v>967000000000</v>
      </c>
      <c r="U223" s="5">
        <v>80000000000</v>
      </c>
      <c r="V223" s="5">
        <v>9000000000</v>
      </c>
      <c r="W223" s="5">
        <v>419000000000</v>
      </c>
      <c r="X223" s="5">
        <v>19000000000</v>
      </c>
      <c r="Y223" s="5">
        <v>107000000000</v>
      </c>
    </row>
    <row r="224" spans="3:25" ht="15.5" x14ac:dyDescent="0.35">
      <c r="C224" t="s">
        <v>25</v>
      </c>
      <c r="I224" s="5">
        <v>1337000000000</v>
      </c>
      <c r="J224" s="5">
        <v>1514000000000</v>
      </c>
      <c r="K224" s="5">
        <v>1497000000000</v>
      </c>
      <c r="L224" s="5">
        <v>1568000000000</v>
      </c>
      <c r="M224" s="5">
        <v>1501000000000</v>
      </c>
      <c r="N224" s="5">
        <v>1419000000000</v>
      </c>
      <c r="O224" s="5">
        <v>1421000000000</v>
      </c>
      <c r="P224" s="5">
        <v>1569000000000</v>
      </c>
      <c r="Q224" s="5">
        <v>1376000000000</v>
      </c>
      <c r="R224" s="5">
        <v>1356000000000</v>
      </c>
      <c r="S224" s="5">
        <v>1406000000000</v>
      </c>
      <c r="T224" s="5">
        <v>1175000000000</v>
      </c>
      <c r="U224" s="5">
        <v>1128000000000</v>
      </c>
      <c r="V224" s="5">
        <v>897000000000</v>
      </c>
      <c r="W224" s="5">
        <v>606000000000</v>
      </c>
      <c r="X224" s="5">
        <v>126000000000</v>
      </c>
      <c r="Y224" s="5">
        <v>155000000000</v>
      </c>
    </row>
    <row r="225" spans="2:25" ht="15.5" x14ac:dyDescent="0.35">
      <c r="C225" t="s">
        <v>22</v>
      </c>
      <c r="I225" s="5">
        <v>1122000000000</v>
      </c>
      <c r="J225" s="5">
        <v>1203000000000</v>
      </c>
      <c r="K225" s="5">
        <v>1261000000000</v>
      </c>
      <c r="L225" s="5">
        <v>1494000000000</v>
      </c>
      <c r="M225" s="5">
        <v>1470000000000</v>
      </c>
      <c r="N225" s="5">
        <v>1412000000000</v>
      </c>
      <c r="O225" s="5">
        <v>1402000000000</v>
      </c>
      <c r="P225" s="5">
        <v>1547000000000</v>
      </c>
      <c r="Q225" s="5">
        <v>1315000000000</v>
      </c>
      <c r="R225" s="5">
        <v>1334000000000</v>
      </c>
      <c r="S225" s="5">
        <v>1317000000000</v>
      </c>
      <c r="T225" s="5">
        <v>1123000000000</v>
      </c>
      <c r="U225" s="5">
        <v>1106000000000</v>
      </c>
      <c r="V225" s="5">
        <v>745000000000</v>
      </c>
      <c r="W225" s="5">
        <v>247000000000</v>
      </c>
      <c r="X225" s="5">
        <v>120000000000</v>
      </c>
      <c r="Y225" s="5">
        <v>154000000000</v>
      </c>
    </row>
    <row r="226" spans="2:25" ht="15.5" x14ac:dyDescent="0.35">
      <c r="C226" t="s">
        <v>218</v>
      </c>
      <c r="I226" s="5">
        <v>-1153000000000</v>
      </c>
      <c r="J226" s="5">
        <v>-1974000000000</v>
      </c>
      <c r="K226" s="5">
        <v>-1425000000000</v>
      </c>
      <c r="L226" s="5">
        <v>-872000000000</v>
      </c>
      <c r="M226" s="5">
        <v>-1344000000000</v>
      </c>
      <c r="N226" s="5">
        <v>-3195000000000</v>
      </c>
      <c r="O226" s="5">
        <v>-2748000000000</v>
      </c>
      <c r="P226" s="5">
        <v>-2534000000000</v>
      </c>
      <c r="Q226" s="5">
        <v>-1924000000000</v>
      </c>
      <c r="R226" s="5">
        <v>-2274000000000</v>
      </c>
      <c r="S226" s="5">
        <v>-2145000000000</v>
      </c>
      <c r="T226" s="5">
        <v>-1233000000000</v>
      </c>
      <c r="U226" s="5">
        <v>-1536000000000</v>
      </c>
      <c r="V226" s="5">
        <v>-886000000000</v>
      </c>
      <c r="W226" s="5">
        <v>241000000000</v>
      </c>
      <c r="X226" s="5">
        <v>-161000000000</v>
      </c>
      <c r="Y226" s="5">
        <v>-28000000000</v>
      </c>
    </row>
    <row r="227" spans="2:25" ht="15.5" x14ac:dyDescent="0.35">
      <c r="C227" t="s">
        <v>219</v>
      </c>
      <c r="I227" s="5">
        <v>319000000000</v>
      </c>
      <c r="J227" s="5">
        <v>974000000000</v>
      </c>
      <c r="K227" s="5">
        <v>674000000000</v>
      </c>
      <c r="L227" s="5">
        <v>527000000000</v>
      </c>
      <c r="M227" s="5">
        <v>254000000000</v>
      </c>
      <c r="N227" s="5">
        <v>225000000000</v>
      </c>
      <c r="O227" s="5">
        <v>246000000000</v>
      </c>
      <c r="P227" s="5">
        <v>205000000000</v>
      </c>
      <c r="Q227" s="5">
        <v>-9000000000</v>
      </c>
      <c r="R227" s="5">
        <v>-36000000000</v>
      </c>
      <c r="S227" s="5">
        <v>172000000000</v>
      </c>
      <c r="T227" s="5">
        <v>191000000000</v>
      </c>
      <c r="U227" s="5">
        <v>-16000000000</v>
      </c>
      <c r="V227" s="5">
        <v>185000000000</v>
      </c>
      <c r="W227" s="5">
        <v>-171000000000</v>
      </c>
      <c r="X227" s="5">
        <v>79000000000</v>
      </c>
      <c r="Y227" s="5">
        <v>-5000000000</v>
      </c>
    </row>
    <row r="228" spans="2:25" ht="15.5" x14ac:dyDescent="0.35">
      <c r="C228" t="s">
        <v>220</v>
      </c>
      <c r="I228" s="5">
        <v>-331000000000</v>
      </c>
      <c r="J228" s="5">
        <v>-850000000000</v>
      </c>
      <c r="K228" s="5">
        <v>-515000000000</v>
      </c>
      <c r="L228" s="5">
        <v>-379000000000</v>
      </c>
      <c r="M228" s="5">
        <v>-89000000000</v>
      </c>
      <c r="N228" s="5">
        <v>-119000000000</v>
      </c>
      <c r="O228" s="5">
        <v>-122000000000</v>
      </c>
      <c r="P228" s="5">
        <v>-193000000000</v>
      </c>
      <c r="Q228" s="5">
        <v>-67000000000</v>
      </c>
      <c r="R228" s="5">
        <v>-61000000000</v>
      </c>
      <c r="S228" s="5">
        <v>-140000000000</v>
      </c>
      <c r="T228" s="5">
        <v>-126000000000</v>
      </c>
      <c r="U228" s="5">
        <v>-301000000000</v>
      </c>
      <c r="V228" s="5">
        <v>-526000000000</v>
      </c>
      <c r="W228" s="5">
        <v>-522000000000</v>
      </c>
      <c r="X228" s="5">
        <v>-89000000000</v>
      </c>
      <c r="Y228" s="5">
        <v>-23000000000</v>
      </c>
    </row>
    <row r="229" spans="2:25" ht="15.5" x14ac:dyDescent="0.35">
      <c r="C229" t="s">
        <v>14</v>
      </c>
      <c r="I229" s="5">
        <v>-12000000000</v>
      </c>
      <c r="J229" s="5">
        <v>124000000000</v>
      </c>
      <c r="K229" s="5">
        <v>159000000000</v>
      </c>
      <c r="L229" s="5">
        <v>148000000000</v>
      </c>
      <c r="M229" s="5">
        <v>165000000000</v>
      </c>
      <c r="N229" s="5">
        <v>106000000000</v>
      </c>
      <c r="O229" s="5">
        <v>124000000000</v>
      </c>
      <c r="P229" s="5">
        <v>12000000000</v>
      </c>
      <c r="Q229" s="5">
        <v>-75000000000</v>
      </c>
      <c r="R229" s="5">
        <v>-97000000000</v>
      </c>
      <c r="S229" s="5">
        <v>33000000000</v>
      </c>
      <c r="T229" s="5">
        <v>65000000000</v>
      </c>
      <c r="U229" s="5">
        <v>-317000000000</v>
      </c>
      <c r="V229" s="5">
        <v>-341000000000</v>
      </c>
      <c r="W229" s="5">
        <v>-693000000000</v>
      </c>
      <c r="X229" s="5">
        <v>-9000000000</v>
      </c>
      <c r="Y229" s="5">
        <v>-27000000000</v>
      </c>
    </row>
    <row r="230" spans="2:25" ht="15.5" x14ac:dyDescent="0.35">
      <c r="C230" t="s">
        <v>16</v>
      </c>
      <c r="I230" s="6">
        <v>-3.16</v>
      </c>
      <c r="J230" s="6">
        <v>36.22</v>
      </c>
      <c r="K230" s="6">
        <v>46.4</v>
      </c>
      <c r="L230" s="6">
        <v>43.11</v>
      </c>
      <c r="M230" s="6">
        <v>52.61</v>
      </c>
      <c r="N230" s="6">
        <v>35.29</v>
      </c>
      <c r="O230" s="6">
        <v>41.31</v>
      </c>
      <c r="P230" s="6">
        <v>4.1399999999999997</v>
      </c>
      <c r="Q230" s="6">
        <v>-25.05</v>
      </c>
      <c r="R230" s="6">
        <v>-32.25</v>
      </c>
      <c r="S230" s="6">
        <v>10.87</v>
      </c>
      <c r="T230" s="6">
        <v>21.63</v>
      </c>
      <c r="U230" s="6">
        <v>-105.64</v>
      </c>
      <c r="V230" s="6">
        <v>-113.66</v>
      </c>
      <c r="W230" s="6">
        <v>-230.85</v>
      </c>
      <c r="X230" s="5">
        <v>-47205</v>
      </c>
      <c r="Y230" s="5">
        <v>-1364400</v>
      </c>
    </row>
    <row r="232" spans="2:25" ht="15.5" x14ac:dyDescent="0.35">
      <c r="B232" t="s">
        <v>221</v>
      </c>
      <c r="C232" t="s">
        <v>222</v>
      </c>
      <c r="D232" s="5">
        <v>103000000000</v>
      </c>
      <c r="E232" s="5">
        <v>17000000000</v>
      </c>
      <c r="F232" s="5">
        <v>-59000000000</v>
      </c>
      <c r="G232" s="5">
        <v>-109000000000</v>
      </c>
      <c r="H232" s="5">
        <v>410000000000</v>
      </c>
      <c r="I232" s="5">
        <v>21000000000</v>
      </c>
      <c r="J232" s="5">
        <v>21000000000</v>
      </c>
      <c r="K232" s="5">
        <v>-15000000000</v>
      </c>
      <c r="L232" s="5">
        <v>332000000000</v>
      </c>
      <c r="M232" s="5">
        <v>-7000000000</v>
      </c>
      <c r="N232" s="5">
        <v>-203000000000</v>
      </c>
      <c r="O232" s="5">
        <v>-49000000000</v>
      </c>
      <c r="P232" s="5">
        <v>-403000000000</v>
      </c>
      <c r="Q232" s="5">
        <v>-208000000000</v>
      </c>
    </row>
    <row r="233" spans="2:25" ht="15.5" x14ac:dyDescent="0.35">
      <c r="C233" t="s">
        <v>223</v>
      </c>
      <c r="H233" s="5">
        <v>-52000000000</v>
      </c>
      <c r="I233" s="5">
        <v>21000000000</v>
      </c>
      <c r="J233" s="5">
        <v>21000000000</v>
      </c>
      <c r="K233" s="5">
        <v>-15000000000</v>
      </c>
      <c r="L233" s="5">
        <v>332000000000</v>
      </c>
      <c r="M233" s="5">
        <v>-7000000000</v>
      </c>
      <c r="N233" s="5">
        <v>-203000000000</v>
      </c>
      <c r="O233" s="5">
        <v>-49000000000</v>
      </c>
      <c r="P233" s="5">
        <v>-403000000000</v>
      </c>
      <c r="Q233" s="5">
        <v>-208000000000</v>
      </c>
    </row>
    <row r="234" spans="2:25" ht="15.5" x14ac:dyDescent="0.35">
      <c r="C234" t="s">
        <v>56</v>
      </c>
      <c r="D234" s="6">
        <v>27.34</v>
      </c>
      <c r="E234" s="6">
        <v>4.46</v>
      </c>
      <c r="F234" s="6">
        <v>-15.7</v>
      </c>
      <c r="G234" s="6">
        <v>-29.04</v>
      </c>
      <c r="H234" s="6">
        <v>109.37</v>
      </c>
      <c r="I234" s="6">
        <v>5.68</v>
      </c>
      <c r="J234" s="6">
        <v>5.6</v>
      </c>
      <c r="K234" s="6">
        <v>-3.88</v>
      </c>
      <c r="L234" s="6">
        <v>88.59</v>
      </c>
      <c r="M234" s="6">
        <v>-1.82</v>
      </c>
      <c r="N234" s="6">
        <v>-54.21</v>
      </c>
      <c r="O234" s="6">
        <v>-13.02</v>
      </c>
      <c r="P234" s="6">
        <v>-107.56</v>
      </c>
      <c r="Q234" s="6">
        <v>-55.39</v>
      </c>
    </row>
    <row r="235" spans="2:25" ht="15.5" x14ac:dyDescent="0.35">
      <c r="C235" t="s">
        <v>226</v>
      </c>
      <c r="H235" s="6">
        <v>-13.76</v>
      </c>
      <c r="I235" s="6">
        <v>5.68</v>
      </c>
      <c r="J235" s="6">
        <v>5.6</v>
      </c>
      <c r="K235" s="6">
        <v>-3.88</v>
      </c>
      <c r="L235" s="6">
        <v>88.59</v>
      </c>
      <c r="M235" s="6">
        <v>-1.82</v>
      </c>
      <c r="N235" s="6">
        <v>-54.21</v>
      </c>
      <c r="O235" s="6">
        <v>-13.02</v>
      </c>
      <c r="P235" s="6">
        <v>-107.56</v>
      </c>
      <c r="Q235" s="6">
        <v>-55.39</v>
      </c>
    </row>
    <row r="236" spans="2:25" ht="15.5" x14ac:dyDescent="0.35">
      <c r="C236" t="s">
        <v>229</v>
      </c>
      <c r="D236" s="5">
        <v>1802000000000</v>
      </c>
      <c r="E236" s="5">
        <v>1615000000000</v>
      </c>
      <c r="F236" s="5">
        <v>1687000000000</v>
      </c>
      <c r="G236" s="5">
        <v>1075000000000</v>
      </c>
      <c r="H236" s="5">
        <v>7208000000000</v>
      </c>
      <c r="I236" s="5">
        <v>5992000000000</v>
      </c>
      <c r="J236" s="5">
        <v>4995000000000</v>
      </c>
      <c r="K236" s="5">
        <v>4281000000000</v>
      </c>
      <c r="L236" s="5">
        <v>3659000000000</v>
      </c>
      <c r="M236" s="5">
        <v>1651000000000</v>
      </c>
      <c r="N236" s="5">
        <v>615000000000</v>
      </c>
      <c r="O236" s="5">
        <v>888000000000</v>
      </c>
      <c r="P236" s="5">
        <v>544000000000</v>
      </c>
      <c r="Q236" s="5">
        <v>385000000000</v>
      </c>
    </row>
    <row r="237" spans="2:25" ht="15.5" x14ac:dyDescent="0.35">
      <c r="C237" t="s">
        <v>230</v>
      </c>
      <c r="H237" s="5">
        <v>6172000000000</v>
      </c>
      <c r="I237" s="5">
        <v>5992000000000</v>
      </c>
      <c r="J237" s="5">
        <v>4995000000000</v>
      </c>
      <c r="K237" s="5">
        <v>4281000000000</v>
      </c>
      <c r="L237" s="5">
        <v>3659000000000</v>
      </c>
      <c r="M237" s="5">
        <v>1651000000000</v>
      </c>
      <c r="N237" s="5">
        <v>615000000000</v>
      </c>
      <c r="O237" s="5">
        <v>888000000000</v>
      </c>
      <c r="P237" s="5">
        <v>544000000000</v>
      </c>
      <c r="Q237" s="5">
        <v>385000000000</v>
      </c>
    </row>
    <row r="238" spans="2:25" ht="15.5" x14ac:dyDescent="0.35">
      <c r="C238" t="s">
        <v>234</v>
      </c>
      <c r="I238" s="6">
        <v>2.63</v>
      </c>
    </row>
    <row r="239" spans="2:25" ht="15.5" x14ac:dyDescent="0.35">
      <c r="C239" t="s">
        <v>235</v>
      </c>
      <c r="I239" s="6">
        <v>-20.93</v>
      </c>
    </row>
    <row r="240" spans="2:25" ht="15.5" x14ac:dyDescent="0.35">
      <c r="C240" t="s">
        <v>237</v>
      </c>
      <c r="I240" s="6">
        <v>7.5</v>
      </c>
    </row>
    <row r="241" spans="3:9" ht="15.5" x14ac:dyDescent="0.35">
      <c r="C241" t="s">
        <v>238</v>
      </c>
      <c r="I241" s="6">
        <v>-4.7800000000000002E-2</v>
      </c>
    </row>
    <row r="242" spans="3:9" ht="15.5" x14ac:dyDescent="0.35">
      <c r="C242" t="s">
        <v>239</v>
      </c>
      <c r="I242" s="6">
        <v>0.17</v>
      </c>
    </row>
    <row r="243" spans="3:9" ht="15.5" x14ac:dyDescent="0.35">
      <c r="C243" t="s">
        <v>240</v>
      </c>
      <c r="I243" s="6">
        <v>0.8</v>
      </c>
    </row>
    <row r="244" spans="3:9" ht="15.5" x14ac:dyDescent="0.35">
      <c r="C244" t="s">
        <v>241</v>
      </c>
      <c r="I244" s="6">
        <v>15.87</v>
      </c>
    </row>
    <row r="245" spans="3:9" ht="15.5" x14ac:dyDescent="0.35">
      <c r="C245" t="s">
        <v>242</v>
      </c>
      <c r="I245" s="5">
        <v>-9</v>
      </c>
    </row>
    <row r="246" spans="3:9" ht="15.5" x14ac:dyDescent="0.35">
      <c r="C246" t="s">
        <v>243</v>
      </c>
      <c r="I246" s="6">
        <v>21.73</v>
      </c>
    </row>
    <row r="247" spans="3:9" ht="15.5" x14ac:dyDescent="0.35">
      <c r="C247" t="s">
        <v>244</v>
      </c>
      <c r="I247" s="6">
        <v>2.31</v>
      </c>
    </row>
    <row r="248" spans="3:9" ht="15.5" x14ac:dyDescent="0.35">
      <c r="C248" t="s">
        <v>248</v>
      </c>
      <c r="I248" s="6">
        <v>-13.76</v>
      </c>
    </row>
    <row r="249" spans="3:9" ht="15.5" x14ac:dyDescent="0.35">
      <c r="C249" t="s">
        <v>249</v>
      </c>
      <c r="I249" s="6">
        <v>109.37</v>
      </c>
    </row>
    <row r="250" spans="3:9" ht="15.5" x14ac:dyDescent="0.35">
      <c r="C250" t="s">
        <v>250</v>
      </c>
      <c r="I250" s="6">
        <v>1645.97</v>
      </c>
    </row>
    <row r="251" spans="3:9" ht="15.5" x14ac:dyDescent="0.35">
      <c r="C251" t="s">
        <v>251</v>
      </c>
      <c r="D251" s="6">
        <v>31.41</v>
      </c>
    </row>
    <row r="252" spans="3:9" ht="15.5" x14ac:dyDescent="0.35">
      <c r="C252" t="s">
        <v>252</v>
      </c>
      <c r="I252" s="6">
        <v>361.14</v>
      </c>
    </row>
    <row r="253" spans="3:9" ht="15.5" x14ac:dyDescent="0.35">
      <c r="C253" t="s">
        <v>253</v>
      </c>
      <c r="I253" s="5">
        <v>-32</v>
      </c>
    </row>
    <row r="254" spans="3:9" ht="15.5" x14ac:dyDescent="0.35">
      <c r="C254" t="s">
        <v>254</v>
      </c>
      <c r="D254" s="6">
        <v>0.83</v>
      </c>
    </row>
    <row r="255" spans="3:9" ht="15.5" x14ac:dyDescent="0.35">
      <c r="C255" t="s">
        <v>255</v>
      </c>
      <c r="D255" s="6">
        <v>0.73</v>
      </c>
    </row>
    <row r="256" spans="3:9" ht="15.5" x14ac:dyDescent="0.35">
      <c r="C256" t="s">
        <v>377</v>
      </c>
      <c r="D256" s="6">
        <v>0.98</v>
      </c>
    </row>
    <row r="257" spans="3:9" ht="15.5" x14ac:dyDescent="0.35">
      <c r="C257" t="s">
        <v>378</v>
      </c>
      <c r="D257" s="6">
        <v>0.63</v>
      </c>
    </row>
    <row r="258" spans="3:9" ht="15.5" x14ac:dyDescent="0.35">
      <c r="C258" t="s">
        <v>256</v>
      </c>
      <c r="D258" s="6">
        <v>6.6</v>
      </c>
    </row>
    <row r="259" spans="3:9" ht="15.5" x14ac:dyDescent="0.35">
      <c r="C259" t="s">
        <v>379</v>
      </c>
      <c r="D259" s="6">
        <v>0.13</v>
      </c>
    </row>
    <row r="260" spans="3:9" ht="15.5" x14ac:dyDescent="0.35">
      <c r="C260" t="s">
        <v>257</v>
      </c>
      <c r="D260" s="6">
        <v>7.71</v>
      </c>
    </row>
    <row r="261" spans="3:9" ht="15.5" x14ac:dyDescent="0.35">
      <c r="C261" t="s">
        <v>258</v>
      </c>
      <c r="I261" s="6">
        <v>1.1599999999999999</v>
      </c>
    </row>
    <row r="262" spans="3:9" ht="15.5" x14ac:dyDescent="0.35">
      <c r="C262" t="s">
        <v>12</v>
      </c>
      <c r="D262" s="5">
        <v>-106000000000</v>
      </c>
    </row>
    <row r="263" spans="3:9" ht="15.5" x14ac:dyDescent="0.35">
      <c r="C263" t="s">
        <v>259</v>
      </c>
      <c r="I263" s="6">
        <v>-1.0900000000000001</v>
      </c>
    </row>
    <row r="264" spans="3:9" ht="15.5" x14ac:dyDescent="0.35">
      <c r="C264" t="s">
        <v>260</v>
      </c>
      <c r="I264" s="6">
        <v>-4.8999999999999998E-3</v>
      </c>
    </row>
    <row r="265" spans="3:9" ht="15.5" x14ac:dyDescent="0.35">
      <c r="C265" t="s">
        <v>261</v>
      </c>
      <c r="I265" s="6">
        <v>-3.8100000000000002E-2</v>
      </c>
    </row>
    <row r="266" spans="3:9" ht="15.5" x14ac:dyDescent="0.35">
      <c r="C266" t="s">
        <v>262</v>
      </c>
      <c r="I266" s="6">
        <v>2.8300000000000002E-2</v>
      </c>
    </row>
    <row r="267" spans="3:9" ht="15.5" x14ac:dyDescent="0.35">
      <c r="C267" t="s">
        <v>263</v>
      </c>
      <c r="I267" s="6">
        <v>3.5999999999999999E-3</v>
      </c>
    </row>
    <row r="268" spans="3:9" ht="15.5" x14ac:dyDescent="0.35">
      <c r="C268" t="s">
        <v>264</v>
      </c>
      <c r="D268" s="6">
        <v>89.16</v>
      </c>
    </row>
    <row r="269" spans="3:9" ht="15.5" x14ac:dyDescent="0.35">
      <c r="C269" t="s">
        <v>265</v>
      </c>
      <c r="D269" s="6">
        <v>33.07</v>
      </c>
    </row>
    <row r="270" spans="3:9" ht="15.5" x14ac:dyDescent="0.35">
      <c r="C270" t="s">
        <v>266</v>
      </c>
      <c r="D270" s="6">
        <v>64.83</v>
      </c>
    </row>
    <row r="271" spans="3:9" ht="15.5" x14ac:dyDescent="0.35">
      <c r="C271" t="s">
        <v>267</v>
      </c>
      <c r="D271" s="6">
        <v>57.4</v>
      </c>
    </row>
    <row r="272" spans="3:9" ht="15.5" x14ac:dyDescent="0.35">
      <c r="C272" t="s">
        <v>268</v>
      </c>
      <c r="D272" s="6">
        <v>1.02</v>
      </c>
    </row>
    <row r="273" spans="3:9" ht="15.5" x14ac:dyDescent="0.35">
      <c r="C273" t="s">
        <v>269</v>
      </c>
      <c r="I273" s="6">
        <v>0.62</v>
      </c>
    </row>
    <row r="274" spans="3:9" ht="15.5" x14ac:dyDescent="0.35">
      <c r="C274" t="s">
        <v>270</v>
      </c>
      <c r="I274" s="6">
        <v>10.88</v>
      </c>
    </row>
    <row r="275" spans="3:9" ht="15.5" x14ac:dyDescent="0.35">
      <c r="C275" t="s">
        <v>52</v>
      </c>
      <c r="I275" s="5">
        <v>1080000000000</v>
      </c>
    </row>
    <row r="276" spans="3:9" ht="15.5" x14ac:dyDescent="0.35">
      <c r="C276" t="s">
        <v>271</v>
      </c>
      <c r="I276" s="5">
        <v>2439000000000</v>
      </c>
    </row>
    <row r="277" spans="3:9" ht="15.5" x14ac:dyDescent="0.35">
      <c r="C277" t="s">
        <v>272</v>
      </c>
      <c r="I277" s="5">
        <v>3750000000</v>
      </c>
    </row>
    <row r="278" spans="3:9" ht="15.5" x14ac:dyDescent="0.35">
      <c r="C278" t="s">
        <v>273</v>
      </c>
      <c r="I278" s="6">
        <v>0.41220000000000001</v>
      </c>
    </row>
    <row r="279" spans="3:9" ht="15.5" x14ac:dyDescent="0.35">
      <c r="C279" t="s">
        <v>274</v>
      </c>
      <c r="D279" s="6">
        <v>0.2278</v>
      </c>
    </row>
    <row r="280" spans="3:9" ht="15.5" x14ac:dyDescent="0.35">
      <c r="C280" t="s">
        <v>275</v>
      </c>
      <c r="D280" s="6">
        <v>0.15079999999999999</v>
      </c>
    </row>
    <row r="281" spans="3:9" ht="15.5" x14ac:dyDescent="0.35">
      <c r="C281" t="s">
        <v>276</v>
      </c>
      <c r="D281" s="6">
        <v>5.6900000000000006E-2</v>
      </c>
    </row>
    <row r="282" spans="3:9" ht="15.5" x14ac:dyDescent="0.35">
      <c r="C282" t="s">
        <v>277</v>
      </c>
      <c r="D282" s="6">
        <v>0.11650000000000001</v>
      </c>
    </row>
    <row r="283" spans="3:9" ht="15.5" x14ac:dyDescent="0.35">
      <c r="C283" t="s">
        <v>278</v>
      </c>
      <c r="D283" s="6">
        <v>1.4062999999999999</v>
      </c>
    </row>
    <row r="284" spans="3:9" ht="15.5" x14ac:dyDescent="0.35">
      <c r="C284" t="s">
        <v>279</v>
      </c>
      <c r="D284" s="6">
        <v>-0.40210000000000001</v>
      </c>
    </row>
    <row r="285" spans="3:9" ht="15.5" x14ac:dyDescent="0.35">
      <c r="C285" t="s">
        <v>286</v>
      </c>
      <c r="I285" s="5">
        <v>7</v>
      </c>
    </row>
    <row r="286" spans="3:9" ht="15.5" x14ac:dyDescent="0.35">
      <c r="C286" t="s">
        <v>287</v>
      </c>
      <c r="I286" s="6">
        <v>0.69</v>
      </c>
    </row>
    <row r="287" spans="3:9" ht="15.5" x14ac:dyDescent="0.35">
      <c r="C287" t="s">
        <v>288</v>
      </c>
      <c r="I287" s="6">
        <v>0.52</v>
      </c>
    </row>
    <row r="288" spans="3:9" ht="15.5" x14ac:dyDescent="0.35">
      <c r="C288" t="s">
        <v>289</v>
      </c>
      <c r="I288" s="6">
        <v>0.24</v>
      </c>
    </row>
    <row r="289" spans="3:9" ht="15.5" x14ac:dyDescent="0.35">
      <c r="C289" t="s">
        <v>290</v>
      </c>
      <c r="I289" s="6">
        <v>0.15</v>
      </c>
    </row>
    <row r="290" spans="3:9" ht="15.5" x14ac:dyDescent="0.35">
      <c r="C290" t="s">
        <v>291</v>
      </c>
      <c r="I290" s="6">
        <v>0.93</v>
      </c>
    </row>
    <row r="291" spans="3:9" ht="15.5" x14ac:dyDescent="0.35">
      <c r="C291" t="s">
        <v>292</v>
      </c>
      <c r="I291" s="6">
        <v>0.65</v>
      </c>
    </row>
    <row r="292" spans="3:9" ht="15.5" x14ac:dyDescent="0.35">
      <c r="C292" t="s">
        <v>293</v>
      </c>
      <c r="I292" s="6">
        <v>0.8</v>
      </c>
    </row>
    <row r="293" spans="3:9" ht="15.5" x14ac:dyDescent="0.35">
      <c r="C293" t="s">
        <v>294</v>
      </c>
      <c r="I293" s="5">
        <v>6172000000000</v>
      </c>
    </row>
    <row r="294" spans="3:9" ht="15.5" x14ac:dyDescent="0.35">
      <c r="C294" t="s">
        <v>295</v>
      </c>
      <c r="I294" s="5">
        <v>668000000000</v>
      </c>
    </row>
    <row r="295" spans="3:9" ht="15.5" x14ac:dyDescent="0.35">
      <c r="C295" t="s">
        <v>296</v>
      </c>
      <c r="I295" s="5">
        <v>1064000000000</v>
      </c>
    </row>
    <row r="296" spans="3:9" ht="15.5" x14ac:dyDescent="0.35">
      <c r="C296" t="s">
        <v>297</v>
      </c>
      <c r="I296" s="5">
        <v>-52000000000</v>
      </c>
    </row>
    <row r="297" spans="3:9" ht="15.5" x14ac:dyDescent="0.35">
      <c r="C297" t="s">
        <v>298</v>
      </c>
      <c r="D297" s="5">
        <v>118000000000</v>
      </c>
    </row>
    <row r="298" spans="3:9" ht="15.5" x14ac:dyDescent="0.35">
      <c r="C298" t="s">
        <v>299</v>
      </c>
      <c r="D298" s="5">
        <v>10443000000000</v>
      </c>
    </row>
    <row r="299" spans="3:9" ht="15.5" x14ac:dyDescent="0.35">
      <c r="C299" t="s">
        <v>300</v>
      </c>
      <c r="D299" s="5">
        <v>8936000000000</v>
      </c>
    </row>
    <row r="300" spans="3:9" ht="15.5" x14ac:dyDescent="0.35">
      <c r="C300" t="s">
        <v>206</v>
      </c>
      <c r="D300" s="5">
        <v>-1077000000000</v>
      </c>
    </row>
    <row r="301" spans="3:9" ht="15.5" x14ac:dyDescent="0.35">
      <c r="C301" t="s">
        <v>205</v>
      </c>
      <c r="I301" s="5">
        <v>1354000000000</v>
      </c>
    </row>
    <row r="302" spans="3:9" ht="15.5" x14ac:dyDescent="0.35">
      <c r="C302" t="s">
        <v>204</v>
      </c>
      <c r="D302" s="5">
        <v>854000000000</v>
      </c>
    </row>
    <row r="303" spans="3:9" ht="15.5" x14ac:dyDescent="0.35">
      <c r="C303" t="s">
        <v>203</v>
      </c>
      <c r="D303" s="5">
        <v>471000000000</v>
      </c>
    </row>
    <row r="304" spans="3:9" ht="15.5" x14ac:dyDescent="0.35">
      <c r="C304" t="s">
        <v>23</v>
      </c>
      <c r="D304" s="5">
        <v>1325000000000</v>
      </c>
    </row>
    <row r="305" spans="3:9" ht="15.5" x14ac:dyDescent="0.35">
      <c r="C305" t="s">
        <v>20</v>
      </c>
      <c r="D305" s="5">
        <v>1207000000000</v>
      </c>
    </row>
    <row r="306" spans="3:9" ht="15.5" x14ac:dyDescent="0.35">
      <c r="C306" t="s">
        <v>301</v>
      </c>
      <c r="I306" s="5">
        <v>1507000000000</v>
      </c>
    </row>
    <row r="307" spans="3:9" ht="15.5" x14ac:dyDescent="0.35">
      <c r="C307" t="s">
        <v>302</v>
      </c>
      <c r="I307" s="5">
        <v>68000000000</v>
      </c>
    </row>
    <row r="308" spans="3:9" ht="15.5" x14ac:dyDescent="0.35">
      <c r="C308" t="s">
        <v>303</v>
      </c>
      <c r="I308" s="5">
        <v>-308000000000</v>
      </c>
    </row>
    <row r="309" spans="3:9" ht="15.5" x14ac:dyDescent="0.35">
      <c r="C309" t="s">
        <v>304</v>
      </c>
      <c r="I309" s="5">
        <v>-22000000000</v>
      </c>
    </row>
    <row r="310" spans="3:9" ht="15.5" x14ac:dyDescent="0.35">
      <c r="C310" t="s">
        <v>305</v>
      </c>
      <c r="I310" s="5">
        <v>-188000000000</v>
      </c>
    </row>
    <row r="311" spans="3:9" ht="15.5" x14ac:dyDescent="0.35">
      <c r="C311" t="s">
        <v>306</v>
      </c>
      <c r="I311" s="5">
        <v>-120000000000</v>
      </c>
    </row>
  </sheetData>
  <pageMargins left="0.7" right="0.7" top="0.75" bottom="0.75" header="0.3" footer="0.3"/>
  <ignoredErrors>
    <ignoredError sqref="A1:Y312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30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1317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1318</v>
      </c>
      <c r="D2" s="2" vm="358">
        <f ca="1">IFERROR(_xlfn.STOCKHISTORY("XIDX:" &amp; $C$1, D3, , 0, 0, 1), "Libur")</f>
        <v>515</v>
      </c>
      <c r="H2" s="2" t="e" vm="2">
        <f>_FV(C2,"Price")</f>
        <v>#VALUE!</v>
      </c>
      <c r="I2" s="2" vm="359">
        <f t="shared" ref="I2:Z2" ca="1" si="0">IFERROR(_xlfn.STOCKHISTORY("XIDX:" &amp; $C$1, I1, , 0, 0, 1), "Libur")</f>
        <v>530</v>
      </c>
      <c r="J2" s="2" vm="300">
        <f t="shared" ca="1" si="0"/>
        <v>690</v>
      </c>
      <c r="K2" s="2" vm="268">
        <f t="shared" ca="1" si="0"/>
        <v>665</v>
      </c>
      <c r="L2" s="2" vm="340">
        <f t="shared" ca="1" si="0"/>
        <v>995</v>
      </c>
      <c r="M2" s="2" vm="181">
        <f t="shared" ca="1" si="0"/>
        <v>800</v>
      </c>
      <c r="N2" s="2" vm="360">
        <f t="shared" ca="1" si="0"/>
        <v>680</v>
      </c>
      <c r="O2" s="2" vm="361">
        <f t="shared" ca="1" si="0"/>
        <v>436</v>
      </c>
      <c r="P2" s="2" vm="362">
        <f t="shared" ca="1" si="0"/>
        <v>420</v>
      </c>
      <c r="Q2" s="2" vm="363">
        <f t="shared" ca="1" si="0"/>
        <v>342</v>
      </c>
      <c r="R2" s="2" vm="354">
        <f t="shared" ca="1" si="0"/>
        <v>520</v>
      </c>
      <c r="S2" s="2" vm="185">
        <f t="shared" ca="1" si="0"/>
        <v>500</v>
      </c>
      <c r="T2" s="2" vm="364">
        <f t="shared" ca="1" si="0"/>
        <v>870</v>
      </c>
      <c r="U2" s="2" vm="69">
        <f t="shared" ca="1" si="0"/>
        <v>820</v>
      </c>
      <c r="V2" s="2" vm="365">
        <f t="shared" ca="1" si="0"/>
        <v>407.52359999999999</v>
      </c>
      <c r="W2" s="2" vm="366">
        <f t="shared" ca="1" si="0"/>
        <v>90.698800000000006</v>
      </c>
      <c r="X2" s="2" vm="367">
        <f t="shared" ca="1" si="0"/>
        <v>72.062100000000001</v>
      </c>
      <c r="Y2" s="2" vm="368">
        <f t="shared" ca="1" si="0"/>
        <v>36.527999999999999</v>
      </c>
      <c r="Z2" s="2" vm="369">
        <f t="shared" ca="1" si="0"/>
        <v>48.455500000000001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631755403470</v>
      </c>
      <c r="H4" s="2">
        <f>IFERROR(SUM(D4:G4)*(4/MAX(1,COUNT(D4:G4))),"")</f>
        <v>2527021613880</v>
      </c>
      <c r="I4" s="2">
        <f t="shared" ref="I4:Z4" si="1">IFERROR(INDEX(I51:I500,MATCH($C$4,$C$51:$C$500,0)),"")</f>
        <v>2914327066752</v>
      </c>
      <c r="J4" s="2">
        <f t="shared" si="1"/>
        <v>2632310100626</v>
      </c>
      <c r="K4" s="2">
        <f t="shared" si="1"/>
        <v>2447442037597</v>
      </c>
      <c r="L4" s="2">
        <f t="shared" si="1"/>
        <v>2586665297217</v>
      </c>
      <c r="M4" s="2">
        <f t="shared" si="1"/>
        <v>2554880982584</v>
      </c>
      <c r="N4" s="2">
        <f t="shared" si="1"/>
        <v>2211743593136</v>
      </c>
      <c r="O4" s="2">
        <f t="shared" si="1"/>
        <v>2151801131686</v>
      </c>
      <c r="P4" s="2">
        <f t="shared" si="1"/>
        <v>1971478070171</v>
      </c>
      <c r="Q4" s="2">
        <f t="shared" si="1"/>
        <v>1732985361870</v>
      </c>
      <c r="R4" s="2">
        <f t="shared" si="1"/>
        <v>1511978367218</v>
      </c>
      <c r="S4" s="2">
        <f t="shared" si="1"/>
        <v>1291926384471</v>
      </c>
      <c r="T4" s="2">
        <f t="shared" si="1"/>
        <v>1609758677687</v>
      </c>
      <c r="U4" s="2">
        <f t="shared" si="1"/>
        <v>1417640229330</v>
      </c>
      <c r="V4" s="2">
        <f t="shared" si="1"/>
        <v>1113663603211</v>
      </c>
      <c r="W4" s="2">
        <f t="shared" si="1"/>
        <v>922684829411</v>
      </c>
      <c r="X4" s="2">
        <f t="shared" si="1"/>
        <v>830183904081</v>
      </c>
      <c r="Y4" s="2">
        <f t="shared" si="1"/>
        <v>714062398545</v>
      </c>
      <c r="Z4" s="2">
        <f t="shared" si="1"/>
        <v>647125621201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83220512104</v>
      </c>
      <c r="H5" s="2">
        <f>IFERROR(SUM(D5:G5)*(4/MAX(1,COUNT(D5:G5))),"")</f>
        <v>332882048416</v>
      </c>
      <c r="I5" s="2">
        <f t="shared" ref="I5:Z5" si="2">IFERROR(INDEX(I51:I500,MATCH($C$5,$C$51:$C$500,0)),"")</f>
        <v>394470294066</v>
      </c>
      <c r="J5" s="2">
        <f t="shared" si="2"/>
        <v>425963280478</v>
      </c>
      <c r="K5" s="2">
        <f t="shared" si="2"/>
        <v>442492097695</v>
      </c>
      <c r="L5" s="2">
        <f t="shared" si="2"/>
        <v>582961991270</v>
      </c>
      <c r="M5" s="2">
        <f t="shared" si="2"/>
        <v>471431563807</v>
      </c>
      <c r="N5" s="2">
        <f t="shared" si="2"/>
        <v>313571786926</v>
      </c>
      <c r="O5" s="2">
        <f t="shared" si="2"/>
        <v>198392630210</v>
      </c>
      <c r="P5" s="2">
        <f t="shared" si="2"/>
        <v>157260993417</v>
      </c>
      <c r="Q5" s="2">
        <f t="shared" si="2"/>
        <v>116930301976</v>
      </c>
      <c r="R5" s="2">
        <f t="shared" si="2"/>
        <v>87962724498</v>
      </c>
      <c r="S5" s="2">
        <f t="shared" si="2"/>
        <v>72719934489</v>
      </c>
      <c r="T5" s="2">
        <f t="shared" si="2"/>
        <v>259297016923</v>
      </c>
      <c r="U5" s="2">
        <f t="shared" si="2"/>
        <v>235163537462</v>
      </c>
      <c r="V5" s="2">
        <f t="shared" si="2"/>
        <v>156462317607</v>
      </c>
      <c r="W5" s="2">
        <f t="shared" si="2"/>
        <v>94733785499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2016479422648</v>
      </c>
      <c r="H6" s="2">
        <f>IFERROR(INDEX(D6:G6,COUNT(D6:G6)),"")</f>
        <v>2016479422648</v>
      </c>
      <c r="I6" s="2">
        <f t="shared" ref="I6:Z6" si="3">IFERROR(INDEX(I51:I500,MATCH($C$6,$C$51:$C$500,0)),"")</f>
        <v>1934672682813</v>
      </c>
      <c r="J6" s="2">
        <f t="shared" si="3"/>
        <v>1877542047769</v>
      </c>
      <c r="K6" s="2">
        <f t="shared" si="3"/>
        <v>1855036456226</v>
      </c>
      <c r="L6" s="2">
        <f t="shared" si="3"/>
        <v>1833173357237</v>
      </c>
      <c r="M6" s="2">
        <f t="shared" si="3"/>
        <v>1573169882477</v>
      </c>
      <c r="N6" s="2">
        <f t="shared" si="3"/>
        <v>1304938651723</v>
      </c>
      <c r="O6" s="2">
        <f t="shared" si="3"/>
        <v>1176781762600</v>
      </c>
      <c r="P6" s="2">
        <f t="shared" si="3"/>
        <v>1096596429104</v>
      </c>
      <c r="Q6" s="2">
        <f t="shared" si="3"/>
        <v>1029399792539</v>
      </c>
      <c r="R6" s="2">
        <f t="shared" si="3"/>
        <v>948088201259</v>
      </c>
      <c r="S6" s="2">
        <f t="shared" si="3"/>
        <v>894728477056</v>
      </c>
      <c r="T6" s="2">
        <f t="shared" si="3"/>
        <v>912230541132</v>
      </c>
      <c r="U6" s="2">
        <f t="shared" si="3"/>
        <v>768489883529</v>
      </c>
      <c r="V6" s="2">
        <f t="shared" si="3"/>
        <v>604808179406</v>
      </c>
      <c r="W6" s="2">
        <f t="shared" si="3"/>
        <v>483173285156</v>
      </c>
      <c r="X6" s="2">
        <f t="shared" si="3"/>
        <v>415059946271</v>
      </c>
      <c r="Y6" s="2">
        <f t="shared" si="3"/>
        <v>348324381501</v>
      </c>
      <c r="Z6" s="2">
        <f t="shared" si="3"/>
        <v>287874960433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7.34</v>
      </c>
      <c r="H7" s="3">
        <f>IFERROR(INDEX(D7:G7,COUNT(D7:G7)),"")</f>
        <v>7.34</v>
      </c>
      <c r="I7" s="3">
        <f t="shared" ref="I7:Z7" si="4">IFERROR(INDEX(I51:I500,MATCH($C$7,$C$51:$C$500,0))/1000000000,"")</f>
        <v>7.34</v>
      </c>
      <c r="J7" s="3">
        <f t="shared" si="4"/>
        <v>7.34</v>
      </c>
      <c r="K7" s="3">
        <f t="shared" si="4"/>
        <v>7.34</v>
      </c>
      <c r="L7" s="3">
        <f t="shared" si="4"/>
        <v>7.34</v>
      </c>
      <c r="M7" s="3">
        <f t="shared" si="4"/>
        <v>7.34</v>
      </c>
      <c r="N7" s="3">
        <f t="shared" si="4"/>
        <v>7.34</v>
      </c>
      <c r="O7" s="3">
        <f t="shared" si="4"/>
        <v>7.34</v>
      </c>
      <c r="P7" s="3">
        <f t="shared" si="4"/>
        <v>7.34</v>
      </c>
      <c r="Q7" s="3">
        <f t="shared" si="4"/>
        <v>7.34</v>
      </c>
      <c r="R7" s="3">
        <f t="shared" si="4"/>
        <v>7.34</v>
      </c>
      <c r="S7" s="3">
        <f t="shared" si="4"/>
        <v>7.34</v>
      </c>
      <c r="T7" s="3">
        <f t="shared" si="4"/>
        <v>7.34</v>
      </c>
      <c r="U7" s="3">
        <f t="shared" si="4"/>
        <v>7.34</v>
      </c>
      <c r="V7" s="3">
        <f t="shared" si="4"/>
        <v>1.84</v>
      </c>
      <c r="W7" s="3">
        <f t="shared" si="4"/>
        <v>1.84</v>
      </c>
      <c r="X7" s="3">
        <f t="shared" si="4"/>
        <v>1.84</v>
      </c>
      <c r="Y7" s="3">
        <f t="shared" si="4"/>
        <v>1.84</v>
      </c>
      <c r="Z7" s="3">
        <f t="shared" si="4"/>
        <v>0.92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156000000000</v>
      </c>
      <c r="H8" s="2">
        <f>IFERROR(INDEX(D8:G8,COUNT(D8:G8)),"")</f>
        <v>156000000000</v>
      </c>
      <c r="I8" s="2">
        <f t="shared" ref="I8:Z8" si="5">IFERROR(INDEX(I51:I500,MATCH($C$8,$C$51:$C$500,0)),"")</f>
        <v>361000000000</v>
      </c>
      <c r="J8" s="2">
        <f t="shared" si="5"/>
        <v>423000000000</v>
      </c>
      <c r="K8" s="2">
        <f t="shared" si="5"/>
        <v>143000000000</v>
      </c>
      <c r="L8" s="2">
        <f t="shared" si="5"/>
        <v>289000000000</v>
      </c>
      <c r="M8" s="2">
        <f t="shared" si="5"/>
        <v>385000000000</v>
      </c>
      <c r="N8" s="2">
        <f t="shared" si="5"/>
        <v>336000000000</v>
      </c>
      <c r="O8" s="2">
        <f t="shared" si="5"/>
        <v>325000000000</v>
      </c>
      <c r="P8" s="2">
        <f t="shared" si="5"/>
        <v>266000000000</v>
      </c>
      <c r="Q8" s="2">
        <f t="shared" si="5"/>
        <v>172000000000</v>
      </c>
      <c r="R8" s="2">
        <f t="shared" si="5"/>
        <v>21000000000</v>
      </c>
      <c r="S8" s="2">
        <f t="shared" si="5"/>
        <v>29000000000</v>
      </c>
      <c r="T8" s="2">
        <f t="shared" si="5"/>
        <v>149000000000</v>
      </c>
      <c r="U8" s="2">
        <f t="shared" si="5"/>
        <v>119000000000</v>
      </c>
      <c r="V8" s="2">
        <f t="shared" si="5"/>
        <v>170000000000</v>
      </c>
      <c r="W8" s="2">
        <f t="shared" si="5"/>
        <v>120000000000</v>
      </c>
      <c r="X8" s="2">
        <f t="shared" si="5"/>
        <v>96000000000</v>
      </c>
      <c r="Y8" s="2">
        <f t="shared" si="5"/>
        <v>55000000000</v>
      </c>
      <c r="Z8" s="2">
        <f t="shared" si="5"/>
        <v>69000000000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21.2</v>
      </c>
      <c r="H9" s="3">
        <f>IFERROR(INDEX(D9:G9,COUNT(D9:G9)),"")</f>
        <v>21.2</v>
      </c>
      <c r="I9" s="3">
        <f t="shared" ref="I9:Z9" si="6">IFERROR(INDEX(I51:I500,MATCH($C$9,$C$51:$C$500,0)),"")</f>
        <v>49.23</v>
      </c>
      <c r="J9" s="3">
        <f t="shared" si="6"/>
        <v>57.67</v>
      </c>
      <c r="K9" s="3">
        <f t="shared" si="6"/>
        <v>19.440000000000001</v>
      </c>
      <c r="L9" s="3">
        <f t="shared" si="6"/>
        <v>39.380000000000003</v>
      </c>
      <c r="M9" s="3">
        <f t="shared" si="6"/>
        <v>52.37</v>
      </c>
      <c r="N9" s="3">
        <f t="shared" si="6"/>
        <v>45.71</v>
      </c>
      <c r="O9" s="3">
        <f t="shared" si="6"/>
        <v>44.26</v>
      </c>
      <c r="P9" s="3">
        <f t="shared" si="6"/>
        <v>36.270000000000003</v>
      </c>
      <c r="Q9" s="3">
        <f t="shared" si="6"/>
        <v>23.43</v>
      </c>
      <c r="R9" s="3">
        <f t="shared" si="6"/>
        <v>2.81</v>
      </c>
      <c r="S9" s="3">
        <f t="shared" si="6"/>
        <v>3.89</v>
      </c>
      <c r="T9" s="3">
        <f t="shared" si="6"/>
        <v>20.36</v>
      </c>
      <c r="U9" s="3">
        <f t="shared" si="6"/>
        <v>16.27</v>
      </c>
      <c r="V9" s="3">
        <f t="shared" si="6"/>
        <v>92.83</v>
      </c>
      <c r="W9" s="3">
        <f t="shared" si="6"/>
        <v>65.290000000000006</v>
      </c>
      <c r="X9" s="3">
        <f t="shared" si="6"/>
        <v>52.57</v>
      </c>
      <c r="Y9" s="3">
        <f t="shared" si="6"/>
        <v>29.94</v>
      </c>
      <c r="Z9" s="3">
        <f t="shared" si="6"/>
        <v>75.53</v>
      </c>
    </row>
    <row r="10" spans="1:26" ht="15.5" x14ac:dyDescent="0.35">
      <c r="C10" t="s">
        <v>17</v>
      </c>
      <c r="D10" s="3">
        <f ca="1">IFERROR(IF(D9=0,"",D2/D9),"")</f>
        <v>24.29245283018868</v>
      </c>
      <c r="I10" s="3">
        <f t="shared" ref="I10:Z10" ca="1" si="7">IFERROR(IF(I9=0,"",I2/I9),"")</f>
        <v>10.765793215518993</v>
      </c>
      <c r="J10" s="3">
        <f t="shared" ca="1" si="7"/>
        <v>11.964626322177908</v>
      </c>
      <c r="K10" s="3">
        <f t="shared" ca="1" si="7"/>
        <v>34.207818930041149</v>
      </c>
      <c r="L10" s="3">
        <f t="shared" ca="1" si="7"/>
        <v>25.266632808532247</v>
      </c>
      <c r="M10" s="3">
        <f t="shared" ca="1" si="7"/>
        <v>15.275921329005156</v>
      </c>
      <c r="N10" s="3">
        <f t="shared" ca="1" si="7"/>
        <v>14.876394661999562</v>
      </c>
      <c r="O10" s="3">
        <f t="shared" ca="1" si="7"/>
        <v>9.8508811568007228</v>
      </c>
      <c r="P10" s="3">
        <f t="shared" ca="1" si="7"/>
        <v>11.579818031430934</v>
      </c>
      <c r="Q10" s="3">
        <f t="shared" ca="1" si="7"/>
        <v>14.596670934699103</v>
      </c>
      <c r="R10" s="3">
        <f t="shared" ca="1" si="7"/>
        <v>185.05338078291814</v>
      </c>
      <c r="S10" s="3">
        <f t="shared" ca="1" si="7"/>
        <v>128.53470437017995</v>
      </c>
      <c r="T10" s="3">
        <f t="shared" ca="1" si="7"/>
        <v>42.730844793713167</v>
      </c>
      <c r="U10" s="3">
        <f t="shared" ca="1" si="7"/>
        <v>50.399508297480025</v>
      </c>
      <c r="V10" s="3">
        <f t="shared" ca="1" si="7"/>
        <v>4.3899989227620377</v>
      </c>
      <c r="W10" s="3">
        <f t="shared" ca="1" si="7"/>
        <v>1.3891683259304641</v>
      </c>
      <c r="X10" s="3">
        <f t="shared" ca="1" si="7"/>
        <v>1.3707837169488302</v>
      </c>
      <c r="Y10" s="3">
        <f t="shared" ca="1" si="7"/>
        <v>1.2200400801603206</v>
      </c>
      <c r="Z10" s="3">
        <f t="shared" ca="1" si="7"/>
        <v>0.64153978551568913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463574023136</v>
      </c>
      <c r="H11" s="2">
        <f>IFERROR(INDEX(D11:G11,COUNT(D11:G11)),"")</f>
        <v>463574023136</v>
      </c>
      <c r="I11" s="2">
        <f t="shared" ref="I11:Z11" si="8">IFERROR(INDEX(I51:I500,MATCH($C$11,$C$51:$C$500,0)),"")</f>
        <v>377944854422</v>
      </c>
      <c r="J11" s="2">
        <f t="shared" si="8"/>
        <v>391886874111</v>
      </c>
      <c r="K11" s="2">
        <f t="shared" si="8"/>
        <v>440664939606</v>
      </c>
      <c r="L11" s="2">
        <f t="shared" si="8"/>
        <v>438360507463</v>
      </c>
      <c r="M11" s="2">
        <f t="shared" si="8"/>
        <v>602550379682</v>
      </c>
      <c r="N11" s="2">
        <f t="shared" si="8"/>
        <v>435881790280</v>
      </c>
      <c r="O11" s="2">
        <f t="shared" si="8"/>
        <v>348977786130</v>
      </c>
      <c r="P11" s="2">
        <f t="shared" si="8"/>
        <v>192813271612</v>
      </c>
      <c r="Q11" s="2">
        <f t="shared" si="8"/>
        <v>59531055920</v>
      </c>
      <c r="R11" s="2">
        <f t="shared" si="8"/>
        <v>3165484220</v>
      </c>
      <c r="S11" s="2">
        <f t="shared" si="8"/>
        <v>5104533709</v>
      </c>
      <c r="T11" s="2">
        <f t="shared" si="8"/>
        <v>47235005563</v>
      </c>
      <c r="U11" s="2">
        <f t="shared" si="8"/>
        <v>32139868157</v>
      </c>
      <c r="V11" s="2">
        <f t="shared" si="8"/>
        <v>45047439149</v>
      </c>
      <c r="W11" s="2">
        <f t="shared" si="8"/>
        <v>10036563669</v>
      </c>
      <c r="X11" s="2">
        <f t="shared" si="8"/>
        <v>40054250900</v>
      </c>
      <c r="Y11" s="2">
        <f t="shared" si="8"/>
        <v>2378093247</v>
      </c>
      <c r="Z11" s="2">
        <f t="shared" si="8"/>
        <v>10086655139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-378000000000</v>
      </c>
      <c r="H12" s="2">
        <f>IFERROR(INDEX(D12:G12,COUNT(D12:G12)),"")</f>
        <v>-378000000000</v>
      </c>
      <c r="I12" s="2">
        <f t="shared" ref="I12:Z12" si="9">IFERROR(INDEX(I51:I500,MATCH($C$12,$C$51:$C$500,0)),"")</f>
        <v>-265000000000</v>
      </c>
      <c r="J12" s="2">
        <f t="shared" si="9"/>
        <v>-249000000000</v>
      </c>
      <c r="K12" s="2">
        <f t="shared" si="9"/>
        <v>-268000000000</v>
      </c>
      <c r="L12" s="2">
        <f t="shared" si="9"/>
        <v>-388000000000</v>
      </c>
      <c r="M12" s="2">
        <f t="shared" si="9"/>
        <v>-583000000000</v>
      </c>
      <c r="N12" s="2">
        <f t="shared" si="9"/>
        <v>-406000000000</v>
      </c>
      <c r="O12" s="2">
        <f t="shared" si="9"/>
        <v>-302000000000</v>
      </c>
      <c r="P12" s="2">
        <f t="shared" si="9"/>
        <v>-98000000000</v>
      </c>
      <c r="Q12" s="2">
        <f t="shared" si="9"/>
        <v>77000000000</v>
      </c>
      <c r="R12" s="2">
        <f t="shared" si="9"/>
        <v>211000000000</v>
      </c>
      <c r="S12" s="2">
        <f t="shared" si="9"/>
        <v>202000000000</v>
      </c>
      <c r="T12" s="2">
        <f t="shared" si="9"/>
        <v>1000000000</v>
      </c>
      <c r="U12" s="2">
        <f t="shared" si="9"/>
        <v>27000000000</v>
      </c>
      <c r="V12" s="2">
        <f t="shared" si="9"/>
        <v>59000000000</v>
      </c>
      <c r="W12" s="2">
        <f t="shared" si="9"/>
        <v>166000000000</v>
      </c>
      <c r="X12" s="2">
        <f t="shared" si="9"/>
        <v>234000000000</v>
      </c>
      <c r="Y12" s="2">
        <f t="shared" si="9"/>
        <v>328000000000</v>
      </c>
      <c r="Z12" s="2">
        <f t="shared" si="9"/>
        <v>279000000000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85000000000</v>
      </c>
      <c r="H13" s="2">
        <f>IFERROR(INDEX(D13:G13,COUNT(D13:G13)),"")</f>
        <v>85000000000</v>
      </c>
      <c r="I13" s="2">
        <f t="shared" ref="I13:Z13" si="10">IFERROR(INDEX(I51:I500,MATCH($C$13,$C$51:$C$500,0)),"")</f>
        <v>113000000000</v>
      </c>
      <c r="J13" s="2">
        <f t="shared" si="10"/>
        <v>143000000000</v>
      </c>
      <c r="K13" s="2">
        <f t="shared" si="10"/>
        <v>173000000000</v>
      </c>
      <c r="L13" s="2">
        <f t="shared" si="10"/>
        <v>50000000000</v>
      </c>
      <c r="M13" s="2">
        <f t="shared" si="10"/>
        <v>20000000000</v>
      </c>
      <c r="N13" s="2">
        <f t="shared" si="10"/>
        <v>30000000000</v>
      </c>
      <c r="O13" s="2">
        <f t="shared" si="10"/>
        <v>47000000000</v>
      </c>
      <c r="P13" s="2">
        <f t="shared" si="10"/>
        <v>95000000000</v>
      </c>
      <c r="Q13" s="2">
        <f t="shared" si="10"/>
        <v>137000000000</v>
      </c>
      <c r="R13" s="2">
        <f t="shared" si="10"/>
        <v>215000000000</v>
      </c>
      <c r="S13" s="2">
        <f t="shared" si="10"/>
        <v>207000000000</v>
      </c>
      <c r="T13" s="2">
        <f t="shared" si="10"/>
        <v>49000000000</v>
      </c>
      <c r="U13" s="2">
        <f t="shared" si="10"/>
        <v>59000000000</v>
      </c>
      <c r="V13" s="2">
        <f t="shared" si="10"/>
        <v>104000000000</v>
      </c>
      <c r="W13" s="2">
        <f t="shared" si="10"/>
        <v>176000000000</v>
      </c>
      <c r="X13" s="2">
        <f t="shared" si="10"/>
        <v>274000000000</v>
      </c>
      <c r="Y13" s="2">
        <f t="shared" si="10"/>
        <v>330000000000</v>
      </c>
      <c r="Z13" s="2">
        <f t="shared" si="10"/>
        <v>289000000000</v>
      </c>
    </row>
    <row r="14" spans="1:26" ht="15.5" x14ac:dyDescent="0.35">
      <c r="C14" t="s">
        <v>26</v>
      </c>
      <c r="D14" s="2">
        <f>IFERROR(INDEX(D51:D500,MATCH($C$14,$C$51:$C$500,0)),"")</f>
        <v>-1489345883</v>
      </c>
      <c r="H14" s="2">
        <f>IFERROR(SUM(D14:G14)*(4/MAX(1,COUNT(D14:G14))),"")</f>
        <v>-5957383532</v>
      </c>
      <c r="I14" s="2">
        <f t="shared" ref="I14:Z14" si="11">IFERROR(INDEX(I51:I500,MATCH($C$14,$C$51:$C$500,0)),"")</f>
        <v>-10719686636</v>
      </c>
      <c r="J14" s="2">
        <f t="shared" si="11"/>
        <v>-13756674985</v>
      </c>
      <c r="K14" s="2">
        <f t="shared" si="11"/>
        <v>-10850294960</v>
      </c>
      <c r="L14" s="2">
        <f t="shared" si="11"/>
        <v>-7663740464</v>
      </c>
      <c r="M14" s="2">
        <f t="shared" si="11"/>
        <v>-4467111174</v>
      </c>
      <c r="N14" s="2">
        <f t="shared" si="11"/>
        <v>-10381706052</v>
      </c>
      <c r="O14" s="2">
        <f t="shared" si="11"/>
        <v>-8459795056</v>
      </c>
      <c r="P14" s="2">
        <f t="shared" si="11"/>
        <v>-14682211729</v>
      </c>
      <c r="Q14" s="2">
        <f t="shared" si="11"/>
        <v>-20727830903</v>
      </c>
      <c r="R14" s="2">
        <f t="shared" si="11"/>
        <v>-19166879525</v>
      </c>
      <c r="S14" s="2">
        <f t="shared" si="11"/>
        <v>-8484909022</v>
      </c>
      <c r="T14" s="2">
        <f t="shared" si="11"/>
        <v>-5768209981</v>
      </c>
      <c r="U14" s="2">
        <f t="shared" si="11"/>
        <v>-7317479164</v>
      </c>
      <c r="V14" s="2">
        <f t="shared" si="11"/>
        <v>-13251326556</v>
      </c>
      <c r="W14" s="2">
        <f t="shared" si="11"/>
        <v>-20634976309</v>
      </c>
      <c r="X14" s="2">
        <f t="shared" si="11"/>
        <v>-31201116924</v>
      </c>
      <c r="Y14" s="2">
        <f t="shared" si="11"/>
        <v>-35005156352</v>
      </c>
      <c r="Z14" s="2">
        <f t="shared" si="11"/>
        <v>-26375588722</v>
      </c>
    </row>
    <row r="15" spans="1:26" ht="15.5" x14ac:dyDescent="0.35">
      <c r="C15" t="s">
        <v>27</v>
      </c>
      <c r="D15" s="2">
        <f>IFERROR(INDEX(D51:D500,MATCH($C$15,$C$51:$C$500,0)),"")</f>
        <v>-24501218605</v>
      </c>
      <c r="H15" s="2">
        <f>IFERROR(SUM(D15:G15)*(4/MAX(1,COUNT(D15:G15))),"")</f>
        <v>-98004874420</v>
      </c>
      <c r="I15" s="2">
        <f t="shared" ref="I15:Z15" si="12">IFERROR(INDEX(I51:I500,MATCH($C$15,$C$51:$C$500,0)),"")</f>
        <v>-117682706975</v>
      </c>
      <c r="J15" s="2">
        <f t="shared" si="12"/>
        <v>-118454596731</v>
      </c>
      <c r="K15" s="2">
        <f t="shared" si="12"/>
        <v>-126587574598</v>
      </c>
      <c r="L15" s="2">
        <f t="shared" si="12"/>
        <v>-164538683396</v>
      </c>
      <c r="M15" s="2">
        <f t="shared" si="12"/>
        <v>-133670240121</v>
      </c>
      <c r="N15" s="2">
        <f t="shared" si="12"/>
        <v>-94384895323</v>
      </c>
      <c r="O15" s="2">
        <f t="shared" si="12"/>
        <v>-73932125865</v>
      </c>
      <c r="P15" s="2">
        <f t="shared" si="12"/>
        <v>-53522141574</v>
      </c>
      <c r="Q15" s="2">
        <f t="shared" si="12"/>
        <v>-44020031391</v>
      </c>
      <c r="R15" s="2">
        <f t="shared" si="12"/>
        <v>-32462388949</v>
      </c>
      <c r="S15" s="2">
        <f t="shared" si="12"/>
        <v>-24304373076</v>
      </c>
      <c r="T15" s="2">
        <f t="shared" si="12"/>
        <v>-86728384322</v>
      </c>
      <c r="U15" s="2">
        <f t="shared" si="12"/>
        <v>-78651688576</v>
      </c>
      <c r="V15" s="2">
        <f t="shared" si="12"/>
        <v>-53587185620</v>
      </c>
      <c r="W15" s="2">
        <f t="shared" si="12"/>
        <v>-33968375756</v>
      </c>
      <c r="X15" s="2">
        <f t="shared" si="12"/>
        <v>-27623257478</v>
      </c>
      <c r="Y15" s="2">
        <f t="shared" si="12"/>
        <v>-25848796080</v>
      </c>
      <c r="Z15" s="2">
        <f t="shared" si="12"/>
        <v>-23853119941</v>
      </c>
    </row>
    <row r="16" spans="1:26" ht="15.5" x14ac:dyDescent="0.35">
      <c r="C16" t="s">
        <v>28</v>
      </c>
      <c r="D16" s="2">
        <f>IFERROR(INDEX(D51:D500,MATCH($C$16,$C$51:$C$500,0)),"")</f>
        <v>108147413653</v>
      </c>
      <c r="H16" s="2">
        <f>IFERROR(SUM(D16:G16)*(4/MAX(1,COUNT(D16:G16))),"")</f>
        <v>432589654612</v>
      </c>
      <c r="I16" s="2">
        <f t="shared" ref="I16:Z16" si="13">IFERROR(INDEX(I51:I500,MATCH($C$16,$C$51:$C$500,0)),"")</f>
        <v>523561091961</v>
      </c>
      <c r="J16" s="2">
        <f t="shared" si="13"/>
        <v>547992893943</v>
      </c>
      <c r="K16" s="2">
        <f t="shared" si="13"/>
        <v>575667695985</v>
      </c>
      <c r="L16" s="2">
        <f t="shared" si="13"/>
        <v>746096093997</v>
      </c>
      <c r="M16" s="2">
        <f t="shared" si="13"/>
        <v>609653614511</v>
      </c>
      <c r="N16" s="2">
        <f t="shared" si="13"/>
        <v>420626406830</v>
      </c>
      <c r="O16" s="2">
        <f t="shared" si="13"/>
        <v>291607365374</v>
      </c>
      <c r="P16" s="2">
        <f t="shared" si="13"/>
        <v>211729940176</v>
      </c>
      <c r="Q16" s="2">
        <f t="shared" si="13"/>
        <v>166203941034</v>
      </c>
      <c r="R16" s="2">
        <f t="shared" si="13"/>
        <v>123838299924</v>
      </c>
      <c r="S16" s="2">
        <f t="shared" si="13"/>
        <v>95514316424</v>
      </c>
      <c r="T16" s="2">
        <f t="shared" si="13"/>
        <v>348379437541</v>
      </c>
      <c r="U16" s="2">
        <f t="shared" si="13"/>
        <v>316349602459</v>
      </c>
      <c r="V16" s="2">
        <f t="shared" si="13"/>
        <v>212271534750</v>
      </c>
      <c r="W16" s="2">
        <f t="shared" si="13"/>
        <v>129917780801</v>
      </c>
      <c r="X16" s="2">
        <f t="shared" si="13"/>
        <v>107737306456</v>
      </c>
      <c r="Y16" s="2">
        <f t="shared" si="13"/>
        <v>90886611508</v>
      </c>
      <c r="Z16" s="2">
        <f t="shared" si="13"/>
        <v>79073528709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3780100000000</v>
      </c>
      <c r="H20" s="2" t="str">
        <f t="shared" ref="H20:Z20" si="14">IFERROR(H21*H2,"")</f>
        <v/>
      </c>
      <c r="I20" s="2">
        <f t="shared" ca="1" si="14"/>
        <v>3890200000000</v>
      </c>
      <c r="J20" s="2">
        <f t="shared" ca="1" si="14"/>
        <v>5064600000000</v>
      </c>
      <c r="K20" s="2">
        <f t="shared" ca="1" si="14"/>
        <v>4881100000000</v>
      </c>
      <c r="L20" s="2">
        <f t="shared" ca="1" si="14"/>
        <v>7303300000000</v>
      </c>
      <c r="M20" s="2">
        <f t="shared" ca="1" si="14"/>
        <v>5872000000000</v>
      </c>
      <c r="N20" s="2">
        <f t="shared" ca="1" si="14"/>
        <v>4991200000000</v>
      </c>
      <c r="O20" s="2">
        <f t="shared" ca="1" si="14"/>
        <v>3200240000000</v>
      </c>
      <c r="P20" s="2">
        <f t="shared" ca="1" si="14"/>
        <v>3082800000000</v>
      </c>
      <c r="Q20" s="2">
        <f t="shared" ca="1" si="14"/>
        <v>2510280000000</v>
      </c>
      <c r="R20" s="2">
        <f t="shared" ca="1" si="14"/>
        <v>3816800000000</v>
      </c>
      <c r="S20" s="2">
        <f t="shared" ca="1" si="14"/>
        <v>3670000000000</v>
      </c>
      <c r="T20" s="2">
        <f t="shared" ca="1" si="14"/>
        <v>6385800000000</v>
      </c>
      <c r="U20" s="2">
        <f t="shared" ca="1" si="14"/>
        <v>6018800000000</v>
      </c>
      <c r="V20" s="2">
        <f t="shared" ca="1" si="14"/>
        <v>749843424000</v>
      </c>
      <c r="W20" s="2">
        <f t="shared" ca="1" si="14"/>
        <v>166885792000</v>
      </c>
      <c r="X20" s="2">
        <f t="shared" ca="1" si="14"/>
        <v>132594264000</v>
      </c>
      <c r="Y20" s="2">
        <f t="shared" ca="1" si="14"/>
        <v>67211520000</v>
      </c>
      <c r="Z20" s="2">
        <f t="shared" ca="1" si="14"/>
        <v>44579060000</v>
      </c>
    </row>
    <row r="21" spans="1:26" ht="15.5" x14ac:dyDescent="0.35">
      <c r="C21" t="s">
        <v>11</v>
      </c>
      <c r="D21" s="2">
        <f>IFERROR(INDEX(D51:D500,MATCH($C$7,$C$51:$C$500,0)),"")</f>
        <v>7340000000</v>
      </c>
      <c r="H21" s="2">
        <f>IFERROR(INDEX(D21:G21,COUNT(D21:G21)),"")</f>
        <v>7340000000</v>
      </c>
      <c r="I21" s="2">
        <f t="shared" ref="I21:Z21" si="15">IFERROR(INDEX(I51:I500,MATCH($C$7,$C$51:$C$500,0)),"")</f>
        <v>7340000000</v>
      </c>
      <c r="J21" s="2">
        <f t="shared" si="15"/>
        <v>7340000000</v>
      </c>
      <c r="K21" s="2">
        <f t="shared" si="15"/>
        <v>7340000000</v>
      </c>
      <c r="L21" s="2">
        <f t="shared" si="15"/>
        <v>7340000000</v>
      </c>
      <c r="M21" s="2">
        <f t="shared" si="15"/>
        <v>7340000000</v>
      </c>
      <c r="N21" s="2">
        <f t="shared" si="15"/>
        <v>7340000000</v>
      </c>
      <c r="O21" s="2">
        <f t="shared" si="15"/>
        <v>7340000000</v>
      </c>
      <c r="P21" s="2">
        <f t="shared" si="15"/>
        <v>7340000000</v>
      </c>
      <c r="Q21" s="2">
        <f t="shared" si="15"/>
        <v>7340000000</v>
      </c>
      <c r="R21" s="2">
        <f t="shared" si="15"/>
        <v>7340000000</v>
      </c>
      <c r="S21" s="2">
        <f t="shared" si="15"/>
        <v>7340000000</v>
      </c>
      <c r="T21" s="2">
        <f t="shared" si="15"/>
        <v>7340000000</v>
      </c>
      <c r="U21" s="2">
        <f t="shared" si="15"/>
        <v>7340000000</v>
      </c>
      <c r="V21" s="2">
        <f t="shared" si="15"/>
        <v>1840000000</v>
      </c>
      <c r="W21" s="2">
        <f t="shared" si="15"/>
        <v>1840000000</v>
      </c>
      <c r="X21" s="2">
        <f t="shared" si="15"/>
        <v>1840000000</v>
      </c>
      <c r="Y21" s="2">
        <f t="shared" si="15"/>
        <v>1840000000</v>
      </c>
      <c r="Z21" s="2">
        <f t="shared" si="15"/>
        <v>920000000</v>
      </c>
    </row>
    <row r="23" spans="1:26" ht="15.5" x14ac:dyDescent="0.35">
      <c r="B23" t="s">
        <v>53</v>
      </c>
      <c r="C23" t="s">
        <v>54</v>
      </c>
      <c r="D23" s="3">
        <f>IFERROR(D5/D6*100,"")</f>
        <v>4.1270201505312905</v>
      </c>
      <c r="H23" s="3">
        <f t="shared" ref="H23:Z23" si="16">IFERROR(H5/H6*100,"")</f>
        <v>16.508080602125162</v>
      </c>
      <c r="I23" s="3">
        <f t="shared" si="16"/>
        <v>20.389510720358292</v>
      </c>
      <c r="J23" s="3">
        <f t="shared" si="16"/>
        <v>22.687283141496263</v>
      </c>
      <c r="K23" s="3">
        <f t="shared" si="16"/>
        <v>23.853552646357855</v>
      </c>
      <c r="L23" s="3">
        <f t="shared" si="16"/>
        <v>31.800701715884273</v>
      </c>
      <c r="M23" s="3">
        <f t="shared" si="16"/>
        <v>29.966983798642126</v>
      </c>
      <c r="N23" s="3">
        <f t="shared" si="16"/>
        <v>24.029619056188555</v>
      </c>
      <c r="O23" s="3">
        <f t="shared" si="16"/>
        <v>16.858914415164648</v>
      </c>
      <c r="P23" s="3">
        <f t="shared" si="16"/>
        <v>14.340826692778291</v>
      </c>
      <c r="Q23" s="3">
        <f t="shared" si="16"/>
        <v>11.359075727768806</v>
      </c>
      <c r="R23" s="3">
        <f t="shared" si="16"/>
        <v>9.277905197131572</v>
      </c>
      <c r="S23" s="3">
        <f t="shared" si="16"/>
        <v>8.1275980762651585</v>
      </c>
      <c r="T23" s="3">
        <f t="shared" si="16"/>
        <v>28.424505125780442</v>
      </c>
      <c r="U23" s="3">
        <f t="shared" si="16"/>
        <v>30.600733009275299</v>
      </c>
      <c r="V23" s="3">
        <f t="shared" si="16"/>
        <v>25.86974233064544</v>
      </c>
      <c r="W23" s="3">
        <f t="shared" si="16"/>
        <v>19.6065859618902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-0.27348270546340192</v>
      </c>
      <c r="H24" s="4">
        <f t="shared" ref="H24:Z24" si="17">IFERROR(_xlfn.RRI(5,M23,H23),"")</f>
        <v>-0.11241345617515797</v>
      </c>
      <c r="I24" s="4">
        <f t="shared" si="17"/>
        <v>-3.2319513099116182E-2</v>
      </c>
      <c r="J24" s="4">
        <f t="shared" si="17"/>
        <v>6.1183715959377549E-2</v>
      </c>
      <c r="K24" s="4">
        <f t="shared" si="17"/>
        <v>0.10712275375310476</v>
      </c>
      <c r="L24" s="4">
        <f t="shared" si="17"/>
        <v>0.2286232844882965</v>
      </c>
      <c r="M24" s="4">
        <f t="shared" si="17"/>
        <v>0.26426647137309711</v>
      </c>
      <c r="N24" s="4">
        <f t="shared" si="17"/>
        <v>0.24210106289146882</v>
      </c>
      <c r="O24" s="4">
        <f t="shared" si="17"/>
        <v>-9.9202154596605974E-2</v>
      </c>
      <c r="P24" s="4">
        <f t="shared" si="17"/>
        <v>-0.14065318525895709</v>
      </c>
      <c r="Q24" s="4">
        <f t="shared" si="17"/>
        <v>-0.15177673835393757</v>
      </c>
      <c r="R24" s="4">
        <f t="shared" si="17"/>
        <v>-0.13898723424371651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11.34</v>
      </c>
      <c r="H25" s="3">
        <f>IFERROR(INDEX(D25:G25,COUNT(D25:G25)),"")</f>
        <v>11.34</v>
      </c>
      <c r="I25" s="3">
        <f t="shared" ref="I25:Z25" si="18">IFERROR(INDEX(I51:I500,MATCH($C$25,$C$51:$C$500,0)),"")</f>
        <v>54.55</v>
      </c>
      <c r="J25" s="3">
        <f t="shared" si="18"/>
        <v>58.02</v>
      </c>
      <c r="K25" s="3">
        <f t="shared" si="18"/>
        <v>60.65</v>
      </c>
      <c r="L25" s="3">
        <f t="shared" si="18"/>
        <v>78.489999999999995</v>
      </c>
      <c r="M25" s="3">
        <f t="shared" si="18"/>
        <v>64.14</v>
      </c>
      <c r="N25" s="3">
        <f t="shared" si="18"/>
        <v>44</v>
      </c>
      <c r="O25" s="3">
        <f t="shared" si="18"/>
        <v>29.36</v>
      </c>
      <c r="P25" s="3">
        <f t="shared" si="18"/>
        <v>21.33</v>
      </c>
      <c r="Q25" s="3">
        <f t="shared" si="18"/>
        <v>16.46</v>
      </c>
      <c r="R25" s="3">
        <f t="shared" si="18"/>
        <v>12.32</v>
      </c>
      <c r="S25" s="3">
        <f t="shared" si="18"/>
        <v>9.51</v>
      </c>
      <c r="T25" s="3">
        <f t="shared" si="18"/>
        <v>35.32</v>
      </c>
      <c r="U25" s="3">
        <f t="shared" si="18"/>
        <v>32.03</v>
      </c>
      <c r="V25" s="3">
        <f t="shared" si="18"/>
        <v>85.25</v>
      </c>
      <c r="W25" s="3">
        <f t="shared" si="18"/>
        <v>51.62</v>
      </c>
      <c r="X25" s="3">
        <f t="shared" si="18"/>
        <v>43.65</v>
      </c>
      <c r="Y25" s="3">
        <f t="shared" si="18"/>
        <v>35.44</v>
      </c>
      <c r="Z25" s="3">
        <f t="shared" si="18"/>
        <v>60.17</v>
      </c>
    </row>
    <row r="26" spans="1:26" ht="15.5" x14ac:dyDescent="0.35">
      <c r="C26" t="s">
        <v>58</v>
      </c>
      <c r="D26" s="4">
        <f>IFERROR(_xlfn.RRI(5,I25,D25),"")</f>
        <v>-0.26959513047600248</v>
      </c>
      <c r="H26" s="4">
        <f t="shared" ref="H26:Z26" si="19">IFERROR(_xlfn.RRI(5,M25,H25),"")</f>
        <v>-0.29287397740759902</v>
      </c>
      <c r="I26" s="4">
        <f t="shared" si="19"/>
        <v>4.3922878613691818E-2</v>
      </c>
      <c r="J26" s="4">
        <f t="shared" si="19"/>
        <v>0.14594647926438697</v>
      </c>
      <c r="K26" s="4">
        <f t="shared" si="19"/>
        <v>0.23244625634128946</v>
      </c>
      <c r="L26" s="4">
        <f t="shared" si="19"/>
        <v>0.36671166017289369</v>
      </c>
      <c r="M26" s="4">
        <f t="shared" si="19"/>
        <v>0.39092479663123414</v>
      </c>
      <c r="N26" s="4">
        <f t="shared" si="19"/>
        <v>0.35848370025498477</v>
      </c>
      <c r="O26" s="4">
        <f t="shared" si="19"/>
        <v>-3.6288433866277225E-2</v>
      </c>
      <c r="P26" s="4">
        <f t="shared" si="19"/>
        <v>-7.8093698838036185E-2</v>
      </c>
      <c r="Q26" s="4">
        <f t="shared" si="19"/>
        <v>-0.28030731478819748</v>
      </c>
      <c r="R26" s="4">
        <f t="shared" si="19"/>
        <v>-0.24914073924519342</v>
      </c>
      <c r="S26" s="4">
        <f t="shared" si="19"/>
        <v>-0.26270845468795112</v>
      </c>
      <c r="T26" s="4">
        <f t="shared" si="19"/>
        <v>-6.7811997287869907E-4</v>
      </c>
      <c r="U26" s="4">
        <f t="shared" si="19"/>
        <v>-0.11847347348351422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86.070218456403268</v>
      </c>
      <c r="H27" s="3">
        <f t="shared" ref="H27:Z27" si="20">IFERROR(H4/H21,"")</f>
        <v>344.28087382561307</v>
      </c>
      <c r="I27" s="3">
        <f t="shared" si="20"/>
        <v>397.04728429863758</v>
      </c>
      <c r="J27" s="3">
        <f t="shared" si="20"/>
        <v>358.62535430871935</v>
      </c>
      <c r="K27" s="3">
        <f t="shared" si="20"/>
        <v>333.43896969986378</v>
      </c>
      <c r="L27" s="3">
        <f t="shared" si="20"/>
        <v>352.40671624209807</v>
      </c>
      <c r="M27" s="3">
        <f t="shared" si="20"/>
        <v>348.07642814495915</v>
      </c>
      <c r="N27" s="3">
        <f t="shared" si="20"/>
        <v>301.32746500490464</v>
      </c>
      <c r="O27" s="3">
        <f t="shared" si="20"/>
        <v>293.16091712343325</v>
      </c>
      <c r="P27" s="3">
        <f t="shared" si="20"/>
        <v>268.59374253010901</v>
      </c>
      <c r="Q27" s="3">
        <f t="shared" si="20"/>
        <v>236.10154793869211</v>
      </c>
      <c r="R27" s="3">
        <f t="shared" si="20"/>
        <v>205.99160316321525</v>
      </c>
      <c r="S27" s="3">
        <f t="shared" si="20"/>
        <v>176.01176900149864</v>
      </c>
      <c r="T27" s="3">
        <f t="shared" si="20"/>
        <v>219.31317134700274</v>
      </c>
      <c r="U27" s="3">
        <f t="shared" si="20"/>
        <v>193.1389958215259</v>
      </c>
      <c r="V27" s="3">
        <f t="shared" si="20"/>
        <v>605.25195826684785</v>
      </c>
      <c r="W27" s="3">
        <f t="shared" si="20"/>
        <v>501.45914641902175</v>
      </c>
      <c r="X27" s="3">
        <f t="shared" si="20"/>
        <v>451.1869043918478</v>
      </c>
      <c r="Y27" s="3">
        <f t="shared" si="20"/>
        <v>388.07739051358698</v>
      </c>
      <c r="Z27" s="3">
        <f t="shared" si="20"/>
        <v>703.397414348913</v>
      </c>
    </row>
    <row r="28" spans="1:26" ht="15.5" x14ac:dyDescent="0.35">
      <c r="C28" t="s">
        <v>60</v>
      </c>
      <c r="D28" s="4">
        <f>IFERROR(_xlfn.RRI(5,I27,D27),"")</f>
        <v>-0.26345016752573491</v>
      </c>
      <c r="H28" s="4">
        <f t="shared" ref="H28:Z28" si="21">IFERROR(_xlfn.RRI(5,M27,H27),"")</f>
        <v>-2.1904492299363865E-3</v>
      </c>
      <c r="I28" s="4">
        <f t="shared" si="21"/>
        <v>5.6721886238666253E-2</v>
      </c>
      <c r="J28" s="4">
        <f t="shared" si="21"/>
        <v>4.1134849597169731E-2</v>
      </c>
      <c r="K28" s="4">
        <f t="shared" si="21"/>
        <v>4.4200971530575117E-2</v>
      </c>
      <c r="L28" s="4">
        <f t="shared" si="21"/>
        <v>8.3400591730213414E-2</v>
      </c>
      <c r="M28" s="4">
        <f t="shared" si="21"/>
        <v>0.11061879618122683</v>
      </c>
      <c r="N28" s="4">
        <f t="shared" si="21"/>
        <v>0.11352353881203725</v>
      </c>
      <c r="O28" s="4">
        <f t="shared" si="21"/>
        <v>5.9761825333693563E-2</v>
      </c>
      <c r="P28" s="4">
        <f t="shared" si="21"/>
        <v>6.8181825220641423E-2</v>
      </c>
      <c r="Q28" s="4">
        <f t="shared" si="21"/>
        <v>-0.17161442788901293</v>
      </c>
      <c r="R28" s="4">
        <f t="shared" si="21"/>
        <v>-0.16300513786379633</v>
      </c>
      <c r="S28" s="4">
        <f t="shared" si="21"/>
        <v>-0.17160580977674877</v>
      </c>
      <c r="T28" s="4">
        <f t="shared" si="21"/>
        <v>-0.10786767685191501</v>
      </c>
      <c r="U28" s="4">
        <f t="shared" si="21"/>
        <v>-0.22779281125418205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269.45</v>
      </c>
      <c r="H32" s="3">
        <f>IFERROR(INDEX(D32:G32,COUNT(D32:G32)),"")</f>
        <v>269.45</v>
      </c>
      <c r="I32" s="3">
        <f t="shared" ref="I32:Z32" si="22">IFERROR(INDEX(I51:I500,MATCH($C$32,$C$51:$C$500,0)),"")</f>
        <v>258.37</v>
      </c>
      <c r="J32" s="3">
        <f t="shared" si="22"/>
        <v>251.13</v>
      </c>
      <c r="K32" s="3">
        <f t="shared" si="22"/>
        <v>248.39</v>
      </c>
      <c r="L32" s="3">
        <f t="shared" si="22"/>
        <v>245.74</v>
      </c>
      <c r="M32" s="3">
        <f t="shared" si="22"/>
        <v>210.9</v>
      </c>
      <c r="N32" s="3">
        <f t="shared" si="22"/>
        <v>174.9</v>
      </c>
      <c r="O32" s="3">
        <f t="shared" si="22"/>
        <v>157.76</v>
      </c>
      <c r="P32" s="3">
        <f t="shared" si="22"/>
        <v>147.04</v>
      </c>
      <c r="Q32" s="3">
        <f t="shared" si="22"/>
        <v>138.07</v>
      </c>
      <c r="R32" s="3">
        <f t="shared" si="22"/>
        <v>127.14</v>
      </c>
      <c r="S32" s="3">
        <f t="shared" si="22"/>
        <v>119.93</v>
      </c>
      <c r="T32" s="3">
        <f t="shared" si="22"/>
        <v>122.49</v>
      </c>
      <c r="U32" s="3">
        <f t="shared" si="22"/>
        <v>103.17</v>
      </c>
      <c r="V32" s="3">
        <f t="shared" si="22"/>
        <v>324.55</v>
      </c>
      <c r="W32" s="3">
        <f t="shared" si="22"/>
        <v>259.3</v>
      </c>
      <c r="X32" s="3">
        <f t="shared" si="22"/>
        <v>222.69</v>
      </c>
      <c r="Y32" s="3">
        <f t="shared" si="22"/>
        <v>186.62</v>
      </c>
      <c r="Z32" s="3">
        <f t="shared" si="22"/>
        <v>308.63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1.87</v>
      </c>
      <c r="H33" s="3">
        <f>IFERROR(INDEX(D33:G33,COUNT(D33:G33)),"")</f>
        <v>1.87</v>
      </c>
      <c r="I33" s="3">
        <f t="shared" ref="I33:Z33" si="23">IFERROR(INDEX(I51:I500,MATCH($C$33,$C$51:$C$500,0)),"")</f>
        <v>2.0499999999999998</v>
      </c>
      <c r="J33" s="3">
        <f t="shared" si="23"/>
        <v>2.75</v>
      </c>
      <c r="K33" s="3">
        <f t="shared" si="23"/>
        <v>2.68</v>
      </c>
      <c r="L33" s="3">
        <f t="shared" si="23"/>
        <v>4.05</v>
      </c>
      <c r="M33" s="3">
        <f t="shared" si="23"/>
        <v>3.79</v>
      </c>
      <c r="N33" s="3">
        <f t="shared" si="23"/>
        <v>3.89</v>
      </c>
      <c r="O33" s="3">
        <f t="shared" si="23"/>
        <v>2.76</v>
      </c>
      <c r="P33" s="3">
        <f t="shared" si="23"/>
        <v>2.86</v>
      </c>
      <c r="Q33" s="3">
        <f t="shared" si="23"/>
        <v>2.48</v>
      </c>
      <c r="R33" s="3">
        <f t="shared" si="23"/>
        <v>4.09</v>
      </c>
      <c r="S33" s="3">
        <f t="shared" si="23"/>
        <v>4.17</v>
      </c>
      <c r="T33" s="3">
        <f t="shared" si="23"/>
        <v>7.1</v>
      </c>
      <c r="U33" s="3">
        <f t="shared" si="23"/>
        <v>7.95</v>
      </c>
      <c r="V33" s="3">
        <f t="shared" si="23"/>
        <v>5.05</v>
      </c>
      <c r="W33" s="3">
        <f t="shared" si="23"/>
        <v>1.4</v>
      </c>
      <c r="X33" s="3">
        <f t="shared" si="23"/>
        <v>1.31</v>
      </c>
      <c r="Y33" s="3">
        <f t="shared" si="23"/>
        <v>0.79</v>
      </c>
      <c r="Z33" s="3">
        <f t="shared" si="23"/>
        <v>1.27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44.53</v>
      </c>
      <c r="H34" s="3">
        <f>IFERROR(INDEX(D34:G34,COUNT(D34:G34)),"")</f>
        <v>44.53</v>
      </c>
      <c r="I34" s="3">
        <f t="shared" ref="I34:Z34" si="24">IFERROR(INDEX(I51:I500,MATCH($C$34,$C$51:$C$500,0)),"")</f>
        <v>9.7200000000000006</v>
      </c>
      <c r="J34" s="3">
        <f t="shared" si="24"/>
        <v>11.89</v>
      </c>
      <c r="K34" s="3">
        <f t="shared" si="24"/>
        <v>10.96</v>
      </c>
      <c r="L34" s="3">
        <f t="shared" si="24"/>
        <v>12.68</v>
      </c>
      <c r="M34" s="3">
        <f t="shared" si="24"/>
        <v>12.47</v>
      </c>
      <c r="N34" s="3">
        <f t="shared" si="24"/>
        <v>15.45</v>
      </c>
      <c r="O34" s="3">
        <f t="shared" si="24"/>
        <v>14.85</v>
      </c>
      <c r="P34" s="3">
        <f t="shared" si="24"/>
        <v>19.690000000000001</v>
      </c>
      <c r="Q34" s="3">
        <f t="shared" si="24"/>
        <v>20.78</v>
      </c>
      <c r="R34" s="3">
        <f t="shared" si="24"/>
        <v>42.21</v>
      </c>
      <c r="S34" s="3">
        <f t="shared" si="24"/>
        <v>52.58</v>
      </c>
      <c r="T34" s="3">
        <f t="shared" si="24"/>
        <v>24.63</v>
      </c>
      <c r="U34" s="3">
        <f t="shared" si="24"/>
        <v>25.6</v>
      </c>
      <c r="V34" s="3">
        <f t="shared" si="24"/>
        <v>19.239999999999998</v>
      </c>
      <c r="W34" s="3">
        <f t="shared" si="24"/>
        <v>7.05</v>
      </c>
      <c r="X34" s="3">
        <f t="shared" si="24"/>
        <v>6.69</v>
      </c>
      <c r="Y34" s="3">
        <f t="shared" si="24"/>
        <v>4.18</v>
      </c>
      <c r="Z34" s="3">
        <f t="shared" si="24"/>
        <v>6.51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5.87</v>
      </c>
      <c r="H35" s="3">
        <f>IFERROR(INDEX(D35:G35,COUNT(D35:G35)),"")</f>
        <v>5.87</v>
      </c>
      <c r="I35" s="3">
        <f t="shared" ref="I35:Z35" si="25">IFERROR(INDEX(I51:I500,MATCH($C$35,$C$51:$C$500,0)),"")</f>
        <v>1.34</v>
      </c>
      <c r="J35" s="3">
        <f t="shared" si="25"/>
        <v>1.92</v>
      </c>
      <c r="K35" s="3">
        <f t="shared" si="25"/>
        <v>1.99</v>
      </c>
      <c r="L35" s="3">
        <f t="shared" si="25"/>
        <v>2.82</v>
      </c>
      <c r="M35" s="3">
        <f t="shared" si="25"/>
        <v>2.2999999999999998</v>
      </c>
      <c r="N35" s="3">
        <f t="shared" si="25"/>
        <v>2.2599999999999998</v>
      </c>
      <c r="O35" s="3">
        <f t="shared" si="25"/>
        <v>1.49</v>
      </c>
      <c r="P35" s="3">
        <f t="shared" si="25"/>
        <v>1.56</v>
      </c>
      <c r="Q35" s="3">
        <f t="shared" si="25"/>
        <v>1.45</v>
      </c>
      <c r="R35" s="3">
        <f t="shared" si="25"/>
        <v>2.52</v>
      </c>
      <c r="S35" s="3">
        <f t="shared" si="25"/>
        <v>2.84</v>
      </c>
      <c r="T35" s="3">
        <f t="shared" si="25"/>
        <v>3.97</v>
      </c>
      <c r="U35" s="3">
        <f t="shared" si="25"/>
        <v>4.25</v>
      </c>
      <c r="V35" s="3">
        <f t="shared" si="25"/>
        <v>2.7</v>
      </c>
      <c r="W35" s="3">
        <f t="shared" si="25"/>
        <v>0.72</v>
      </c>
      <c r="X35" s="3">
        <f t="shared" si="25"/>
        <v>0.65</v>
      </c>
      <c r="Y35" s="3">
        <f t="shared" si="25"/>
        <v>0.38</v>
      </c>
      <c r="Z35" s="3">
        <f t="shared" si="25"/>
        <v>0.56000000000000005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0.99239999999999995</v>
      </c>
      <c r="I36" s="4">
        <f t="shared" si="26"/>
        <v>0.82489999999999997</v>
      </c>
      <c r="J36" s="4">
        <f t="shared" si="26"/>
        <v>0.74109999999999998</v>
      </c>
      <c r="K36" s="4">
        <f t="shared" si="26"/>
        <v>0.70889999999999997</v>
      </c>
      <c r="L36" s="4">
        <f t="shared" si="26"/>
        <v>0.70069999999999988</v>
      </c>
      <c r="M36" s="4">
        <f t="shared" si="26"/>
        <v>0.7016</v>
      </c>
      <c r="N36" s="4">
        <f t="shared" si="26"/>
        <v>0.68180000000000007</v>
      </c>
      <c r="O36" s="4">
        <f t="shared" si="26"/>
        <v>0.74939999999999996</v>
      </c>
      <c r="P36" s="4">
        <f t="shared" si="26"/>
        <v>0.75</v>
      </c>
      <c r="Q36" s="4">
        <f t="shared" si="26"/>
        <v>0.72909999999999997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45</v>
      </c>
      <c r="I37" s="3">
        <f t="shared" si="27"/>
        <v>45</v>
      </c>
      <c r="J37" s="3">
        <f t="shared" si="27"/>
        <v>43</v>
      </c>
      <c r="K37" s="3">
        <f t="shared" si="27"/>
        <v>43</v>
      </c>
      <c r="L37" s="3">
        <f t="shared" si="27"/>
        <v>55</v>
      </c>
      <c r="M37" s="3">
        <f t="shared" si="27"/>
        <v>45</v>
      </c>
      <c r="N37" s="3">
        <f t="shared" si="27"/>
        <v>30</v>
      </c>
      <c r="O37" s="3">
        <f t="shared" si="27"/>
        <v>22</v>
      </c>
      <c r="P37" s="3">
        <f t="shared" si="27"/>
        <v>16</v>
      </c>
      <c r="Q37" s="3">
        <f t="shared" si="27"/>
        <v>12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631755403470</v>
      </c>
      <c r="E51" s="5">
        <v>740460013705</v>
      </c>
      <c r="F51" s="5">
        <v>750369058254</v>
      </c>
      <c r="G51" s="5">
        <v>732845801308</v>
      </c>
      <c r="I51" s="5">
        <v>2914327066752</v>
      </c>
      <c r="J51" s="5">
        <v>2632310100626</v>
      </c>
      <c r="K51" s="5">
        <v>2447442037597</v>
      </c>
      <c r="L51" s="5">
        <v>2586665297217</v>
      </c>
      <c r="M51" s="5">
        <v>2554880982584</v>
      </c>
      <c r="N51" s="5">
        <v>2211743593136</v>
      </c>
      <c r="O51" s="5">
        <v>2151801131686</v>
      </c>
      <c r="P51" s="5">
        <v>1971478070171</v>
      </c>
      <c r="Q51" s="5">
        <v>1732985361870</v>
      </c>
      <c r="R51" s="5">
        <v>1511978367218</v>
      </c>
      <c r="S51" s="5">
        <v>1291926384471</v>
      </c>
      <c r="T51" s="5">
        <v>1609758677687</v>
      </c>
      <c r="U51" s="5">
        <v>1417640229330</v>
      </c>
      <c r="V51" s="5">
        <v>1113663603211</v>
      </c>
      <c r="W51" s="5">
        <v>922684829411</v>
      </c>
      <c r="X51" s="5">
        <v>830183904081</v>
      </c>
      <c r="Y51" s="5">
        <v>714062398545</v>
      </c>
      <c r="Z51" s="5">
        <v>647125621201</v>
      </c>
    </row>
    <row r="52" spans="2:26" ht="15.5" x14ac:dyDescent="0.35">
      <c r="C52" t="s">
        <v>83</v>
      </c>
      <c r="D52" s="5">
        <v>-441573461898</v>
      </c>
      <c r="E52" s="5">
        <v>-516209001815</v>
      </c>
      <c r="F52" s="5">
        <v>-528283117610</v>
      </c>
      <c r="G52" s="5">
        <v>-515701178316</v>
      </c>
      <c r="I52" s="5">
        <v>-2030412241492</v>
      </c>
      <c r="J52" s="5">
        <v>-1727972510054</v>
      </c>
      <c r="K52" s="5">
        <v>-1543235117005</v>
      </c>
      <c r="L52" s="5">
        <v>-1533948666738</v>
      </c>
      <c r="M52" s="5">
        <v>-1635752529350</v>
      </c>
      <c r="N52" s="5">
        <v>-1508736424351</v>
      </c>
      <c r="O52" s="5">
        <v>-1583142041266</v>
      </c>
      <c r="P52" s="5">
        <v>-1499579696351</v>
      </c>
      <c r="Q52" s="5">
        <v>-1328188268126</v>
      </c>
      <c r="R52" s="5">
        <v>-1182892442278</v>
      </c>
      <c r="S52" s="5">
        <v>-1003838058164</v>
      </c>
      <c r="T52" s="5">
        <v>-1087606057608</v>
      </c>
      <c r="U52" s="5">
        <v>-915440031237</v>
      </c>
      <c r="V52" s="5">
        <v>-735935077763</v>
      </c>
      <c r="W52" s="5">
        <v>-636881558816</v>
      </c>
      <c r="X52" s="5">
        <v>-565896310681</v>
      </c>
      <c r="Y52" s="5">
        <v>-501343460715</v>
      </c>
      <c r="Z52" s="5">
        <v>-448856802409</v>
      </c>
    </row>
    <row r="53" spans="2:26" ht="15.5" x14ac:dyDescent="0.35">
      <c r="C53" t="s">
        <v>84</v>
      </c>
      <c r="D53" s="5">
        <v>190181941572</v>
      </c>
      <c r="E53" s="5">
        <v>224251011890</v>
      </c>
      <c r="F53" s="5">
        <v>222085940644</v>
      </c>
      <c r="G53" s="5">
        <v>217144622992</v>
      </c>
      <c r="I53" s="5">
        <v>883914825260</v>
      </c>
      <c r="J53" s="5">
        <v>904337590572</v>
      </c>
      <c r="K53" s="5">
        <v>904206920592</v>
      </c>
      <c r="L53" s="5">
        <v>1052716630479</v>
      </c>
      <c r="M53" s="5">
        <v>919128453234</v>
      </c>
      <c r="N53" s="5">
        <v>703007168785</v>
      </c>
      <c r="O53" s="5">
        <v>568659090420</v>
      </c>
      <c r="P53" s="5">
        <v>471898373820</v>
      </c>
      <c r="Q53" s="5">
        <v>404797093744</v>
      </c>
      <c r="R53" s="5">
        <v>329085924940</v>
      </c>
      <c r="S53" s="5">
        <v>288088326307</v>
      </c>
      <c r="T53" s="5">
        <v>522152620079</v>
      </c>
      <c r="U53" s="5">
        <v>502200198093</v>
      </c>
      <c r="V53" s="5">
        <v>377728525448</v>
      </c>
      <c r="W53" s="5">
        <v>285803270595</v>
      </c>
      <c r="X53" s="5">
        <v>264287593400</v>
      </c>
      <c r="Y53" s="5">
        <v>212718937830</v>
      </c>
      <c r="Z53" s="5">
        <v>198268818792</v>
      </c>
    </row>
    <row r="54" spans="2:26" ht="15.5" x14ac:dyDescent="0.35">
      <c r="C54" t="s">
        <v>85</v>
      </c>
      <c r="D54" s="5">
        <v>-79921330722</v>
      </c>
      <c r="E54" s="5">
        <v>-96564863014</v>
      </c>
      <c r="F54" s="5">
        <v>-90537299329</v>
      </c>
      <c r="G54" s="5">
        <v>-89916946430</v>
      </c>
      <c r="I54" s="5">
        <v>-359822419473</v>
      </c>
      <c r="J54" s="5">
        <v>-366981317234</v>
      </c>
      <c r="K54" s="5">
        <v>-340908095610</v>
      </c>
      <c r="L54" s="5">
        <v>-310406060942</v>
      </c>
      <c r="M54" s="5">
        <v>-322888181534</v>
      </c>
      <c r="N54" s="5">
        <v>-287043828800</v>
      </c>
      <c r="O54" s="5">
        <v>-286077587058</v>
      </c>
      <c r="P54" s="5">
        <v>-253170785231</v>
      </c>
      <c r="Q54" s="5">
        <v>-221594814657</v>
      </c>
      <c r="R54" s="5">
        <v>-194722219525</v>
      </c>
      <c r="S54" s="5">
        <v>-178519863275</v>
      </c>
      <c r="T54" s="5">
        <v>-174849024251</v>
      </c>
      <c r="U54" s="5">
        <v>-157838270140</v>
      </c>
      <c r="V54" s="5">
        <v>-148823677904</v>
      </c>
      <c r="W54" s="5">
        <v>-136831389868</v>
      </c>
      <c r="X54" s="5">
        <v>-117141331198</v>
      </c>
      <c r="Y54" s="5">
        <v>-86642003049</v>
      </c>
      <c r="Z54" s="5">
        <v>-83690893129</v>
      </c>
    </row>
    <row r="55" spans="2:26" ht="15.5" x14ac:dyDescent="0.35">
      <c r="C55" t="s">
        <v>86</v>
      </c>
      <c r="D55" s="5">
        <v>-57944064152</v>
      </c>
      <c r="E55" s="5">
        <v>-65407182111</v>
      </c>
      <c r="F55" s="5">
        <v>-70349461522</v>
      </c>
      <c r="G55" s="5">
        <v>-65014964631</v>
      </c>
      <c r="I55" s="5">
        <v>-263789041458</v>
      </c>
      <c r="J55" s="5">
        <v>-273667560297</v>
      </c>
      <c r="K55" s="5">
        <v>-248779954798</v>
      </c>
      <c r="L55" s="5">
        <v>-215975543568</v>
      </c>
      <c r="M55" s="5">
        <v>-228569270107</v>
      </c>
      <c r="N55" s="5">
        <v>-208604404577</v>
      </c>
      <c r="O55" s="5">
        <v>-219137231389</v>
      </c>
      <c r="P55" s="5">
        <v>-192785485679</v>
      </c>
      <c r="Q55" s="5">
        <v>-166016838507</v>
      </c>
      <c r="R55" s="5">
        <v>-148241385093</v>
      </c>
      <c r="S55" s="5">
        <v>-137713044045</v>
      </c>
      <c r="T55" s="5">
        <v>-134795460180</v>
      </c>
      <c r="U55" s="5">
        <v>-115894447709</v>
      </c>
      <c r="V55" s="5">
        <v>-110759464712</v>
      </c>
      <c r="W55" s="5">
        <v>-105089628998</v>
      </c>
      <c r="X55" s="5">
        <v>-88558232092</v>
      </c>
      <c r="Y55" s="5">
        <v>-67335896696</v>
      </c>
      <c r="Z55" s="5">
        <v>-64540579547</v>
      </c>
    </row>
    <row r="56" spans="2:26" ht="15.5" x14ac:dyDescent="0.35">
      <c r="C56" t="s">
        <v>87</v>
      </c>
      <c r="D56" s="5">
        <v>-21977266570</v>
      </c>
      <c r="E56" s="5">
        <v>-31157680903</v>
      </c>
      <c r="F56" s="5">
        <v>-20187837807</v>
      </c>
      <c r="G56" s="5">
        <v>-24901981799</v>
      </c>
      <c r="I56" s="5">
        <v>-96033378015</v>
      </c>
      <c r="J56" s="5">
        <v>-93313756937</v>
      </c>
      <c r="K56" s="5">
        <v>-92128140812</v>
      </c>
      <c r="L56" s="5">
        <v>-94430517374</v>
      </c>
      <c r="M56" s="5">
        <v>-94318911427</v>
      </c>
      <c r="N56" s="5">
        <v>-78439424223</v>
      </c>
      <c r="O56" s="5">
        <v>-66940355669</v>
      </c>
      <c r="P56" s="5">
        <v>-60385299552</v>
      </c>
      <c r="Q56" s="5">
        <v>-55577976150</v>
      </c>
      <c r="R56" s="5">
        <v>-46480834432</v>
      </c>
      <c r="S56" s="5">
        <v>-40806819230</v>
      </c>
      <c r="T56" s="5">
        <v>-40053564071</v>
      </c>
      <c r="U56" s="5">
        <v>-41943822431</v>
      </c>
      <c r="V56" s="5">
        <v>-38064213192</v>
      </c>
      <c r="W56" s="5">
        <v>-31741760870</v>
      </c>
      <c r="X56" s="5">
        <v>-28583099106</v>
      </c>
      <c r="Y56" s="5">
        <v>-19306106353</v>
      </c>
      <c r="Z56" s="5">
        <v>-19150313582</v>
      </c>
    </row>
    <row r="57" spans="2:26" ht="15.5" x14ac:dyDescent="0.35">
      <c r="C57" t="s">
        <v>312</v>
      </c>
      <c r="E57" s="5">
        <v>-3732070842</v>
      </c>
      <c r="F57" s="5">
        <v>3732070842</v>
      </c>
    </row>
    <row r="58" spans="2:26" ht="15.5" x14ac:dyDescent="0.35">
      <c r="C58" t="s">
        <v>88</v>
      </c>
      <c r="D58" s="5">
        <v>110260610850</v>
      </c>
      <c r="E58" s="5">
        <v>127686148876</v>
      </c>
      <c r="F58" s="5">
        <v>131548641315</v>
      </c>
      <c r="G58" s="5">
        <v>127227676562</v>
      </c>
      <c r="I58" s="5">
        <v>524092405787</v>
      </c>
      <c r="J58" s="5">
        <v>537356273338</v>
      </c>
      <c r="K58" s="5">
        <v>563298824982</v>
      </c>
      <c r="L58" s="5">
        <v>742310569537</v>
      </c>
      <c r="M58" s="5">
        <v>596240271700</v>
      </c>
      <c r="N58" s="5">
        <v>415963339985</v>
      </c>
      <c r="O58" s="5">
        <v>282581503362</v>
      </c>
      <c r="P58" s="5">
        <v>218727588589</v>
      </c>
      <c r="Q58" s="5">
        <v>183202279087</v>
      </c>
      <c r="R58" s="5">
        <v>134363705415</v>
      </c>
      <c r="S58" s="5">
        <v>109568463032</v>
      </c>
      <c r="T58" s="5">
        <v>347303595828</v>
      </c>
      <c r="U58" s="5">
        <v>344361927953</v>
      </c>
      <c r="V58" s="5">
        <v>228904847544</v>
      </c>
      <c r="W58" s="5">
        <v>148971880727</v>
      </c>
      <c r="X58" s="5">
        <v>147146262202</v>
      </c>
      <c r="Y58" s="5">
        <v>126076934781</v>
      </c>
      <c r="Z58" s="5">
        <v>114577925663</v>
      </c>
    </row>
    <row r="59" spans="2:26" ht="15.5" x14ac:dyDescent="0.35">
      <c r="C59" t="s">
        <v>89</v>
      </c>
      <c r="D59" s="5">
        <v>-2113197197</v>
      </c>
      <c r="E59" s="5">
        <v>2781634045</v>
      </c>
      <c r="F59" s="5">
        <v>-3236036994</v>
      </c>
      <c r="G59" s="5">
        <v>1861504164</v>
      </c>
      <c r="I59" s="5">
        <v>-531313826</v>
      </c>
      <c r="J59" s="5">
        <v>10636620605</v>
      </c>
      <c r="K59" s="5">
        <v>12368871003</v>
      </c>
      <c r="L59" s="5">
        <v>3785524460</v>
      </c>
      <c r="M59" s="5">
        <v>13413342811</v>
      </c>
      <c r="N59" s="5">
        <v>4663066845</v>
      </c>
      <c r="O59" s="5">
        <v>9025862012</v>
      </c>
      <c r="P59" s="5">
        <v>-6997648413</v>
      </c>
      <c r="Q59" s="5">
        <v>-16998338053</v>
      </c>
      <c r="R59" s="5">
        <v>-10525405491</v>
      </c>
      <c r="S59" s="5">
        <v>-14054146608</v>
      </c>
      <c r="T59" s="5">
        <v>1075841713</v>
      </c>
      <c r="U59" s="5">
        <v>-28012325494</v>
      </c>
      <c r="V59" s="5">
        <v>-16633312794</v>
      </c>
      <c r="W59" s="5">
        <v>-19054099926</v>
      </c>
      <c r="X59" s="5">
        <v>-39408955746</v>
      </c>
      <c r="Y59" s="5">
        <v>-35190323273</v>
      </c>
      <c r="Z59" s="5">
        <v>-35504396954</v>
      </c>
    </row>
    <row r="60" spans="2:26" ht="15.5" x14ac:dyDescent="0.35">
      <c r="C60" t="s">
        <v>310</v>
      </c>
      <c r="D60" s="5">
        <v>61228885</v>
      </c>
      <c r="E60" s="5">
        <v>830557</v>
      </c>
      <c r="F60" s="5">
        <v>30727229</v>
      </c>
      <c r="G60" s="5">
        <v>297428210</v>
      </c>
      <c r="I60" s="5">
        <v>728265275</v>
      </c>
      <c r="J60" s="5">
        <v>1546920815</v>
      </c>
      <c r="K60" s="5">
        <v>411972519</v>
      </c>
      <c r="L60" s="5">
        <v>818427518</v>
      </c>
      <c r="M60" s="5">
        <v>891538836</v>
      </c>
      <c r="N60" s="5">
        <v>356293591</v>
      </c>
      <c r="O60" s="5">
        <v>808386522</v>
      </c>
      <c r="P60" s="5">
        <v>926506010</v>
      </c>
      <c r="Q60" s="5">
        <v>328136364</v>
      </c>
      <c r="R60" s="5">
        <v>159309194</v>
      </c>
      <c r="S60" s="5">
        <v>85000000</v>
      </c>
      <c r="T60" s="5">
        <v>122089923</v>
      </c>
      <c r="U60" s="5">
        <v>499489455</v>
      </c>
      <c r="V60" s="5">
        <v>373868765</v>
      </c>
      <c r="W60" s="5">
        <v>377454545</v>
      </c>
      <c r="X60" s="5">
        <v>-12550378845</v>
      </c>
      <c r="Y60" s="5">
        <v>-8504909811</v>
      </c>
      <c r="Z60" s="5">
        <v>612973989</v>
      </c>
    </row>
    <row r="61" spans="2:26" ht="15.5" x14ac:dyDescent="0.35">
      <c r="C61" t="s">
        <v>92</v>
      </c>
      <c r="D61" s="5">
        <v>3088316694</v>
      </c>
      <c r="E61" s="5">
        <v>2945135295</v>
      </c>
      <c r="F61" s="5">
        <v>1533918031</v>
      </c>
      <c r="G61" s="5">
        <v>2639198889</v>
      </c>
      <c r="I61" s="5">
        <v>10956889741</v>
      </c>
      <c r="J61" s="5">
        <v>12723360548</v>
      </c>
      <c r="K61" s="5">
        <v>14810047384</v>
      </c>
      <c r="L61" s="5">
        <v>11919581158</v>
      </c>
      <c r="M61" s="5">
        <v>11404390836</v>
      </c>
      <c r="N61" s="5">
        <v>10862622581</v>
      </c>
      <c r="O61" s="5">
        <v>10596735807</v>
      </c>
      <c r="P61" s="5">
        <v>4190255277</v>
      </c>
      <c r="Q61" s="5">
        <v>196351222</v>
      </c>
      <c r="R61" s="5">
        <v>52736696</v>
      </c>
      <c r="S61" s="5">
        <v>1616968352</v>
      </c>
      <c r="T61" s="5">
        <v>2321430609</v>
      </c>
      <c r="U61" s="5">
        <v>2370164882</v>
      </c>
      <c r="V61" s="5">
        <v>1088763571</v>
      </c>
      <c r="W61" s="5">
        <v>368513202</v>
      </c>
    </row>
    <row r="62" spans="2:26" ht="15.5" x14ac:dyDescent="0.35">
      <c r="C62" t="s">
        <v>26</v>
      </c>
      <c r="D62" s="5">
        <v>-1489345883</v>
      </c>
      <c r="E62" s="5">
        <v>-2533907637</v>
      </c>
      <c r="F62" s="5">
        <v>-2632110680</v>
      </c>
      <c r="G62" s="5">
        <v>-3002244892</v>
      </c>
      <c r="I62" s="5">
        <v>-10719686636</v>
      </c>
      <c r="J62" s="5">
        <v>-13756674985</v>
      </c>
      <c r="K62" s="5">
        <v>-10850294960</v>
      </c>
      <c r="L62" s="5">
        <v>-7663740464</v>
      </c>
      <c r="M62" s="5">
        <v>-4467111174</v>
      </c>
      <c r="N62" s="5">
        <v>-10381706052</v>
      </c>
      <c r="O62" s="5">
        <v>-8459795056</v>
      </c>
      <c r="P62" s="5">
        <v>-14682211729</v>
      </c>
      <c r="Q62" s="5">
        <v>-20727830903</v>
      </c>
      <c r="R62" s="5">
        <v>-19166879525</v>
      </c>
      <c r="S62" s="5">
        <v>-8484909022</v>
      </c>
      <c r="T62" s="5">
        <v>-5768209981</v>
      </c>
      <c r="U62" s="5">
        <v>-7317479164</v>
      </c>
      <c r="V62" s="5">
        <v>-13251326556</v>
      </c>
      <c r="W62" s="5">
        <v>-20634976309</v>
      </c>
      <c r="X62" s="5">
        <v>-31201116924</v>
      </c>
      <c r="Y62" s="5">
        <v>-35005156352</v>
      </c>
      <c r="Z62" s="5">
        <v>-26375588722</v>
      </c>
    </row>
    <row r="63" spans="2:26" ht="15.5" x14ac:dyDescent="0.35">
      <c r="C63" t="s">
        <v>91</v>
      </c>
      <c r="D63" s="5">
        <v>-5194242659</v>
      </c>
      <c r="E63" s="5">
        <v>1341990466</v>
      </c>
      <c r="F63" s="5">
        <v>-3101272059</v>
      </c>
      <c r="G63" s="5">
        <v>896816256</v>
      </c>
      <c r="I63" s="5">
        <v>-5495102208</v>
      </c>
      <c r="J63" s="5">
        <v>-15918295</v>
      </c>
      <c r="K63" s="5">
        <v>3335803954</v>
      </c>
      <c r="L63" s="5">
        <v>-5853428268</v>
      </c>
      <c r="M63" s="5">
        <v>1186560447</v>
      </c>
      <c r="N63" s="5">
        <v>442375575</v>
      </c>
      <c r="O63" s="5">
        <v>3958173253</v>
      </c>
      <c r="P63" s="5">
        <v>-2681423869</v>
      </c>
      <c r="Q63" s="5">
        <v>-407636326</v>
      </c>
      <c r="R63" s="5">
        <v>5952196588</v>
      </c>
      <c r="S63" s="5">
        <v>-9237283423</v>
      </c>
      <c r="T63" s="5">
        <v>-799281381</v>
      </c>
      <c r="U63" s="5">
        <v>-24999245384</v>
      </c>
      <c r="V63" s="5">
        <v>-5843644642</v>
      </c>
      <c r="W63" s="5">
        <v>-747809215</v>
      </c>
      <c r="X63" s="5">
        <v>6858306356</v>
      </c>
      <c r="Y63" s="5">
        <v>9188509369</v>
      </c>
      <c r="Z63" s="5">
        <v>-8147202679</v>
      </c>
    </row>
    <row r="64" spans="2:26" ht="15.5" x14ac:dyDescent="0.35">
      <c r="C64" t="s">
        <v>93</v>
      </c>
      <c r="D64" s="5">
        <v>1420845766</v>
      </c>
      <c r="E64" s="5">
        <v>1027585364</v>
      </c>
      <c r="F64" s="5">
        <v>932700485</v>
      </c>
      <c r="G64" s="5">
        <v>1030305701</v>
      </c>
      <c r="I64" s="5">
        <v>3998320002</v>
      </c>
      <c r="J64" s="5">
        <v>10138932522</v>
      </c>
      <c r="K64" s="5">
        <v>4661342106</v>
      </c>
      <c r="L64" s="5">
        <v>4564684516</v>
      </c>
      <c r="M64" s="5">
        <v>4397963866</v>
      </c>
      <c r="N64" s="5">
        <v>3383481150</v>
      </c>
      <c r="O64" s="5">
        <v>2122361486</v>
      </c>
      <c r="P64" s="5">
        <v>5249225898</v>
      </c>
      <c r="Q64" s="5">
        <v>3612641590</v>
      </c>
      <c r="R64" s="5">
        <v>2477231556</v>
      </c>
      <c r="S64" s="5">
        <v>1966077485</v>
      </c>
      <c r="T64" s="5">
        <v>5199812543</v>
      </c>
      <c r="U64" s="5">
        <v>1434744717</v>
      </c>
      <c r="V64" s="5">
        <v>999026068</v>
      </c>
      <c r="W64" s="5">
        <v>1582717851</v>
      </c>
      <c r="X64" s="5">
        <v>-2515766333</v>
      </c>
      <c r="Y64" s="5">
        <v>-868766479</v>
      </c>
      <c r="Z64" s="5">
        <v>-1594579542</v>
      </c>
    </row>
    <row r="65" spans="3:26" ht="15.5" x14ac:dyDescent="0.35">
      <c r="C65" t="s">
        <v>94</v>
      </c>
      <c r="D65" s="5">
        <v>-2113197197</v>
      </c>
      <c r="E65" s="5">
        <v>2781634045</v>
      </c>
      <c r="F65" s="5">
        <v>-3236036994</v>
      </c>
      <c r="G65" s="5">
        <v>1861504164</v>
      </c>
      <c r="I65" s="5">
        <v>-531313826</v>
      </c>
      <c r="J65" s="5">
        <v>10636620605</v>
      </c>
      <c r="K65" s="5">
        <v>12368871003</v>
      </c>
      <c r="L65" s="5">
        <v>3785524460</v>
      </c>
      <c r="M65" s="5">
        <v>13413342811</v>
      </c>
      <c r="N65" s="5">
        <v>4663066845</v>
      </c>
      <c r="O65" s="5">
        <v>9025862012</v>
      </c>
      <c r="P65" s="5">
        <v>-6997648413</v>
      </c>
      <c r="Q65" s="5">
        <v>-16998338053</v>
      </c>
      <c r="R65" s="5">
        <v>-10525405491</v>
      </c>
      <c r="S65" s="5">
        <v>-14054146608</v>
      </c>
      <c r="T65" s="5">
        <v>1075841713</v>
      </c>
      <c r="U65" s="5">
        <v>-28012325494</v>
      </c>
      <c r="V65" s="5">
        <v>-16633312794</v>
      </c>
      <c r="W65" s="5">
        <v>-19054099926</v>
      </c>
      <c r="X65" s="5">
        <v>-39408955746</v>
      </c>
      <c r="Y65" s="5">
        <v>-35190323273</v>
      </c>
      <c r="Z65" s="5">
        <v>-35504396954</v>
      </c>
    </row>
    <row r="66" spans="3:26" ht="15.5" x14ac:dyDescent="0.35">
      <c r="C66" t="s">
        <v>28</v>
      </c>
      <c r="D66" s="5">
        <v>108147413653</v>
      </c>
      <c r="E66" s="5">
        <v>130467782921</v>
      </c>
      <c r="F66" s="5">
        <v>128312604321</v>
      </c>
      <c r="G66" s="5">
        <v>129089180726</v>
      </c>
      <c r="I66" s="5">
        <v>523561091961</v>
      </c>
      <c r="J66" s="5">
        <v>547992893943</v>
      </c>
      <c r="K66" s="5">
        <v>575667695985</v>
      </c>
      <c r="L66" s="5">
        <v>746096093997</v>
      </c>
      <c r="M66" s="5">
        <v>609653614511</v>
      </c>
      <c r="N66" s="5">
        <v>420626406830</v>
      </c>
      <c r="O66" s="5">
        <v>291607365374</v>
      </c>
      <c r="P66" s="5">
        <v>211729940176</v>
      </c>
      <c r="Q66" s="5">
        <v>166203941034</v>
      </c>
      <c r="R66" s="5">
        <v>123838299924</v>
      </c>
      <c r="S66" s="5">
        <v>95514316424</v>
      </c>
      <c r="T66" s="5">
        <v>348379437541</v>
      </c>
      <c r="U66" s="5">
        <v>316349602459</v>
      </c>
      <c r="V66" s="5">
        <v>212271534750</v>
      </c>
      <c r="W66" s="5">
        <v>129917780801</v>
      </c>
      <c r="X66" s="5">
        <v>107737306456</v>
      </c>
      <c r="Y66" s="5">
        <v>90886611508</v>
      </c>
      <c r="Z66" s="5">
        <v>79073528709</v>
      </c>
    </row>
    <row r="67" spans="3:26" ht="15.5" x14ac:dyDescent="0.35">
      <c r="C67" t="s">
        <v>27</v>
      </c>
      <c r="D67" s="5">
        <v>-24501218605</v>
      </c>
      <c r="E67" s="5">
        <v>-30616159536</v>
      </c>
      <c r="F67" s="5">
        <v>-28939965405</v>
      </c>
      <c r="G67" s="5">
        <v>-28500746349</v>
      </c>
      <c r="I67" s="5">
        <v>-117682706975</v>
      </c>
      <c r="J67" s="5">
        <v>-118454596731</v>
      </c>
      <c r="K67" s="5">
        <v>-126587574598</v>
      </c>
      <c r="L67" s="5">
        <v>-164538683396</v>
      </c>
      <c r="M67" s="5">
        <v>-133670240121</v>
      </c>
      <c r="N67" s="5">
        <v>-94384895323</v>
      </c>
      <c r="O67" s="5">
        <v>-73932125865</v>
      </c>
      <c r="P67" s="5">
        <v>-53522141574</v>
      </c>
      <c r="Q67" s="5">
        <v>-44020031391</v>
      </c>
      <c r="R67" s="5">
        <v>-32462388949</v>
      </c>
      <c r="S67" s="5">
        <v>-24304373076</v>
      </c>
      <c r="T67" s="5">
        <v>-86728384322</v>
      </c>
      <c r="U67" s="5">
        <v>-78651688576</v>
      </c>
      <c r="V67" s="5">
        <v>-53587185620</v>
      </c>
      <c r="W67" s="5">
        <v>-33968375756</v>
      </c>
      <c r="X67" s="5">
        <v>-27623257478</v>
      </c>
      <c r="Y67" s="5">
        <v>-25848796080</v>
      </c>
      <c r="Z67" s="5">
        <v>-23853119941</v>
      </c>
    </row>
    <row r="68" spans="3:26" ht="15.5" x14ac:dyDescent="0.35">
      <c r="C68" t="s">
        <v>313</v>
      </c>
      <c r="D68" s="5">
        <v>-24556057680</v>
      </c>
      <c r="E68" s="5">
        <v>-32371057205</v>
      </c>
      <c r="F68" s="5">
        <v>-29434968610</v>
      </c>
      <c r="G68" s="5">
        <v>-29834374280</v>
      </c>
      <c r="I68" s="5">
        <v>-121303640065</v>
      </c>
      <c r="J68" s="5">
        <v>-119799733816</v>
      </c>
      <c r="K68" s="5">
        <v>-127801212150</v>
      </c>
      <c r="L68" s="5">
        <v>-163745978975</v>
      </c>
      <c r="M68" s="5">
        <v>-137397922106</v>
      </c>
      <c r="N68" s="5">
        <v>-91110069840</v>
      </c>
      <c r="O68" s="5">
        <v>-74189171801</v>
      </c>
      <c r="P68" s="5">
        <v>-56510046755</v>
      </c>
      <c r="Q68" s="5">
        <v>-43967782057</v>
      </c>
      <c r="R68" s="5">
        <v>-35067817204</v>
      </c>
      <c r="S68" s="5">
        <v>-24958350700</v>
      </c>
      <c r="T68" s="5">
        <v>-85772743500</v>
      </c>
      <c r="U68" s="5">
        <v>-79932918250</v>
      </c>
      <c r="V68" s="5">
        <v>-55927961750</v>
      </c>
      <c r="W68" s="5">
        <v>-32427076500</v>
      </c>
      <c r="X68" s="5">
        <v>-30269644000</v>
      </c>
      <c r="Y68" s="5">
        <v>-27144662720</v>
      </c>
      <c r="Z68" s="5">
        <v>-24720542900</v>
      </c>
    </row>
    <row r="69" spans="3:26" ht="15.5" x14ac:dyDescent="0.35">
      <c r="C69" t="s">
        <v>314</v>
      </c>
      <c r="D69" s="5">
        <v>54839075</v>
      </c>
      <c r="E69" s="5">
        <v>5486968511</v>
      </c>
      <c r="F69" s="5">
        <v>-3237067637</v>
      </c>
      <c r="G69" s="5">
        <v>1333627931</v>
      </c>
      <c r="I69" s="5">
        <v>3620933090</v>
      </c>
      <c r="J69" s="5">
        <v>1345137085</v>
      </c>
      <c r="K69" s="5">
        <v>1213637552</v>
      </c>
      <c r="L69" s="5">
        <v>-792704421</v>
      </c>
      <c r="M69" s="5">
        <v>3727681985</v>
      </c>
      <c r="N69" s="5">
        <v>-3274825483</v>
      </c>
      <c r="O69" s="5">
        <v>257045936</v>
      </c>
      <c r="P69" s="5">
        <v>2987905181</v>
      </c>
      <c r="Q69" s="5">
        <v>-52249334</v>
      </c>
      <c r="R69" s="5">
        <v>2605428255</v>
      </c>
      <c r="S69" s="5">
        <v>653977624</v>
      </c>
      <c r="T69" s="5">
        <v>-955640822</v>
      </c>
      <c r="U69" s="5">
        <v>1281229674</v>
      </c>
      <c r="V69" s="5">
        <v>2340776130</v>
      </c>
      <c r="W69" s="5">
        <v>-1541299256</v>
      </c>
      <c r="X69" s="5">
        <v>2646386522</v>
      </c>
      <c r="Y69" s="5">
        <v>1295866640</v>
      </c>
      <c r="Z69" s="5">
        <v>867422959</v>
      </c>
    </row>
    <row r="70" spans="3:26" ht="15.5" x14ac:dyDescent="0.35">
      <c r="C70" t="s">
        <v>315</v>
      </c>
      <c r="D70" s="5">
        <v>-24501218605</v>
      </c>
      <c r="E70" s="5">
        <v>-30616159536</v>
      </c>
      <c r="F70" s="5">
        <v>-28939965405</v>
      </c>
      <c r="G70" s="5">
        <v>-28500746349</v>
      </c>
      <c r="I70" s="5">
        <v>-117682706975</v>
      </c>
      <c r="J70" s="5">
        <v>-118454596731</v>
      </c>
      <c r="K70" s="5">
        <v>-126587574598</v>
      </c>
      <c r="L70" s="5">
        <v>-164538683396</v>
      </c>
      <c r="M70" s="5">
        <v>-133670240121</v>
      </c>
      <c r="N70" s="5">
        <v>-94384895323</v>
      </c>
      <c r="O70" s="5">
        <v>-73932125865</v>
      </c>
      <c r="P70" s="5">
        <v>-53522141574</v>
      </c>
      <c r="Q70" s="5">
        <v>-44020031391</v>
      </c>
      <c r="R70" s="5">
        <v>-32462388949</v>
      </c>
      <c r="S70" s="5">
        <v>-24304373076</v>
      </c>
      <c r="T70" s="5">
        <v>-86728384322</v>
      </c>
      <c r="U70" s="5">
        <v>-78651688576</v>
      </c>
      <c r="V70" s="5">
        <v>-53587185620</v>
      </c>
      <c r="W70" s="5">
        <v>-33968375756</v>
      </c>
      <c r="X70" s="5">
        <v>-27623257478</v>
      </c>
      <c r="Y70" s="5">
        <v>-25848796080</v>
      </c>
      <c r="Z70" s="5">
        <v>-23853119941</v>
      </c>
    </row>
    <row r="71" spans="3:26" ht="15.5" x14ac:dyDescent="0.35">
      <c r="C71" t="s">
        <v>95</v>
      </c>
      <c r="D71" s="5">
        <v>83646195048</v>
      </c>
      <c r="E71" s="5">
        <v>99851623385</v>
      </c>
      <c r="F71" s="5">
        <v>99372638916</v>
      </c>
      <c r="G71" s="5">
        <v>100588434377</v>
      </c>
      <c r="I71" s="5">
        <v>405878384986</v>
      </c>
      <c r="J71" s="5">
        <v>429538297212</v>
      </c>
      <c r="K71" s="5">
        <v>449080121387</v>
      </c>
      <c r="L71" s="5">
        <v>581557410601</v>
      </c>
      <c r="M71" s="5">
        <v>475983374390</v>
      </c>
      <c r="N71" s="5">
        <v>326241511507</v>
      </c>
      <c r="O71" s="5">
        <v>217675239509</v>
      </c>
      <c r="P71" s="5">
        <v>158207798602</v>
      </c>
      <c r="Q71" s="5">
        <v>122183909643</v>
      </c>
      <c r="R71" s="5">
        <v>91375910975</v>
      </c>
      <c r="S71" s="5">
        <v>71209943348</v>
      </c>
      <c r="T71" s="5">
        <v>261651053219</v>
      </c>
      <c r="U71" s="5">
        <v>237697913883</v>
      </c>
      <c r="V71" s="5">
        <v>158684349130</v>
      </c>
      <c r="W71" s="5">
        <v>95949405045</v>
      </c>
      <c r="X71" s="5">
        <v>80114048978</v>
      </c>
      <c r="Y71" s="5">
        <v>65037815428</v>
      </c>
      <c r="Z71" s="5">
        <v>55220408768</v>
      </c>
    </row>
    <row r="72" spans="3:26" ht="15.5" x14ac:dyDescent="0.35">
      <c r="C72" t="s">
        <v>96</v>
      </c>
      <c r="X72" s="5">
        <v>-1074195850</v>
      </c>
      <c r="Y72" s="5">
        <v>-1149401270</v>
      </c>
      <c r="Z72" s="5">
        <v>-930091653</v>
      </c>
    </row>
    <row r="73" spans="3:26" ht="15.5" x14ac:dyDescent="0.35">
      <c r="C73" t="s">
        <v>97</v>
      </c>
      <c r="D73" s="5">
        <v>83646195048</v>
      </c>
      <c r="E73" s="5">
        <v>99851623385</v>
      </c>
      <c r="F73" s="5">
        <v>99372638916</v>
      </c>
      <c r="G73" s="5">
        <v>100588434377</v>
      </c>
      <c r="I73" s="5">
        <v>405878384986</v>
      </c>
      <c r="J73" s="5">
        <v>429538297212</v>
      </c>
      <c r="K73" s="5">
        <v>449080121387</v>
      </c>
      <c r="L73" s="5">
        <v>581557410601</v>
      </c>
      <c r="M73" s="5">
        <v>475983374390</v>
      </c>
      <c r="N73" s="5">
        <v>326241511507</v>
      </c>
      <c r="O73" s="5">
        <v>217675239509</v>
      </c>
      <c r="P73" s="5">
        <v>158207798602</v>
      </c>
      <c r="Q73" s="5">
        <v>122183909643</v>
      </c>
      <c r="R73" s="5">
        <v>91375910975</v>
      </c>
      <c r="S73" s="5">
        <v>71209943348</v>
      </c>
      <c r="T73" s="5">
        <v>261651053219</v>
      </c>
      <c r="U73" s="5">
        <v>237697913883</v>
      </c>
      <c r="V73" s="5">
        <v>158684349130</v>
      </c>
      <c r="W73" s="5">
        <v>95949405045</v>
      </c>
      <c r="X73" s="5">
        <v>79039853128</v>
      </c>
      <c r="Y73" s="5">
        <v>63888414158</v>
      </c>
      <c r="Z73" s="5">
        <v>54290317115</v>
      </c>
    </row>
    <row r="74" spans="3:26" ht="15.5" x14ac:dyDescent="0.35">
      <c r="C74" t="s">
        <v>98</v>
      </c>
      <c r="E74" s="5">
        <v>-6218448929</v>
      </c>
      <c r="I74" s="5">
        <v>-6218448929</v>
      </c>
      <c r="J74" s="5">
        <v>18506292</v>
      </c>
      <c r="K74" s="5">
        <v>-2887466430</v>
      </c>
      <c r="L74" s="5">
        <v>6965304579</v>
      </c>
      <c r="M74" s="5">
        <v>498081484</v>
      </c>
      <c r="N74" s="5">
        <v>-9653737424</v>
      </c>
      <c r="O74" s="5">
        <v>-17340239214</v>
      </c>
      <c r="P74" s="5">
        <v>683453610</v>
      </c>
      <c r="Q74" s="5">
        <v>-3952697483</v>
      </c>
      <c r="R74" s="5">
        <v>-2604849972</v>
      </c>
      <c r="S74" s="5">
        <v>3015566813</v>
      </c>
    </row>
    <row r="75" spans="3:26" ht="15.5" x14ac:dyDescent="0.35">
      <c r="C75" t="s">
        <v>100</v>
      </c>
      <c r="D75" s="5">
        <v>83646195048</v>
      </c>
      <c r="E75" s="5">
        <v>93633174456</v>
      </c>
      <c r="F75" s="5">
        <v>99372638916</v>
      </c>
      <c r="G75" s="5">
        <v>100588434377</v>
      </c>
      <c r="I75" s="5">
        <v>399659936057</v>
      </c>
      <c r="J75" s="5">
        <v>429556803504</v>
      </c>
      <c r="K75" s="5">
        <v>446192654957</v>
      </c>
      <c r="L75" s="5">
        <v>588522715180</v>
      </c>
      <c r="M75" s="5">
        <v>476481455874</v>
      </c>
      <c r="N75" s="5">
        <v>316587774083</v>
      </c>
      <c r="O75" s="5">
        <v>200335000295</v>
      </c>
      <c r="P75" s="5">
        <v>158891252212</v>
      </c>
      <c r="Q75" s="5">
        <v>118231212160</v>
      </c>
      <c r="R75" s="5">
        <v>88771061003</v>
      </c>
      <c r="S75" s="5">
        <v>74225510161</v>
      </c>
      <c r="T75" s="5">
        <v>261651053219</v>
      </c>
      <c r="U75" s="5">
        <v>237697913883</v>
      </c>
      <c r="V75" s="5">
        <v>158684349130</v>
      </c>
      <c r="W75" s="5">
        <v>95949405045</v>
      </c>
    </row>
    <row r="76" spans="3:26" ht="15.5" x14ac:dyDescent="0.35">
      <c r="C76" t="s">
        <v>101</v>
      </c>
      <c r="D76" s="5">
        <v>83646195048</v>
      </c>
      <c r="E76" s="5">
        <v>99851623385</v>
      </c>
      <c r="F76" s="5">
        <v>99372638916</v>
      </c>
      <c r="G76" s="5">
        <v>100588434377</v>
      </c>
      <c r="I76" s="5">
        <v>405878384986</v>
      </c>
      <c r="J76" s="5">
        <v>429538297212</v>
      </c>
      <c r="K76" s="5">
        <v>449080121387</v>
      </c>
      <c r="L76" s="5">
        <v>581557410601</v>
      </c>
      <c r="M76" s="5">
        <v>475983374390</v>
      </c>
      <c r="N76" s="5">
        <v>326241511507</v>
      </c>
      <c r="O76" s="5">
        <v>217675239509</v>
      </c>
      <c r="P76" s="5">
        <v>158207798602</v>
      </c>
      <c r="Q76" s="5">
        <v>122183909643</v>
      </c>
      <c r="R76" s="5">
        <v>91375910975</v>
      </c>
      <c r="S76" s="5">
        <v>71209943348</v>
      </c>
      <c r="T76" s="5">
        <v>261651053219</v>
      </c>
      <c r="U76" s="5">
        <v>237697913883</v>
      </c>
      <c r="V76" s="5">
        <v>158684349130</v>
      </c>
      <c r="W76" s="5">
        <v>95949405045</v>
      </c>
      <c r="X76" s="5">
        <v>79039853128</v>
      </c>
      <c r="Y76" s="5">
        <v>63888414158</v>
      </c>
      <c r="Z76" s="5">
        <v>54290317115</v>
      </c>
    </row>
    <row r="77" spans="3:26" ht="15.5" x14ac:dyDescent="0.35">
      <c r="C77" t="s">
        <v>7</v>
      </c>
      <c r="D77" s="5">
        <v>83220512104</v>
      </c>
      <c r="E77" s="5">
        <v>92362485719</v>
      </c>
      <c r="F77" s="5">
        <v>97942233743</v>
      </c>
      <c r="G77" s="5">
        <v>99161392350</v>
      </c>
      <c r="I77" s="5">
        <v>394470294066</v>
      </c>
      <c r="J77" s="5">
        <v>425963280478</v>
      </c>
      <c r="K77" s="5">
        <v>442492097695</v>
      </c>
      <c r="L77" s="5">
        <v>582961991270</v>
      </c>
      <c r="M77" s="5">
        <v>471431563807</v>
      </c>
      <c r="N77" s="5">
        <v>313571786926</v>
      </c>
      <c r="O77" s="5">
        <v>198392630210</v>
      </c>
      <c r="P77" s="5">
        <v>157260993417</v>
      </c>
      <c r="Q77" s="5">
        <v>116930301976</v>
      </c>
      <c r="R77" s="5">
        <v>87962724498</v>
      </c>
      <c r="S77" s="5">
        <v>72719934489</v>
      </c>
      <c r="T77" s="5">
        <v>259297016923</v>
      </c>
      <c r="U77" s="5">
        <v>235163537462</v>
      </c>
      <c r="V77" s="5">
        <v>156462317607</v>
      </c>
      <c r="W77" s="5">
        <v>94733785499</v>
      </c>
    </row>
    <row r="78" spans="3:26" ht="15.5" x14ac:dyDescent="0.35">
      <c r="C78" t="s">
        <v>394</v>
      </c>
      <c r="D78" s="5">
        <v>425682944</v>
      </c>
      <c r="E78" s="5">
        <v>1270688737</v>
      </c>
      <c r="F78" s="5">
        <v>1430405173</v>
      </c>
      <c r="G78" s="5">
        <v>1427042027</v>
      </c>
      <c r="I78" s="5">
        <v>5189641991</v>
      </c>
      <c r="J78" s="5">
        <v>3593523026</v>
      </c>
      <c r="K78" s="5">
        <v>3700557262</v>
      </c>
      <c r="L78" s="5">
        <v>5560723910</v>
      </c>
      <c r="M78" s="5">
        <v>5049892067</v>
      </c>
      <c r="N78" s="5">
        <v>3015987157</v>
      </c>
      <c r="O78" s="5">
        <v>1942370085</v>
      </c>
      <c r="P78" s="5">
        <v>1630258795</v>
      </c>
      <c r="Q78" s="5">
        <v>1300910184</v>
      </c>
      <c r="R78" s="5">
        <v>808336505</v>
      </c>
      <c r="S78" s="5">
        <v>1505575672</v>
      </c>
      <c r="T78" s="5">
        <v>2354036296</v>
      </c>
      <c r="U78" s="5">
        <v>2534376421</v>
      </c>
      <c r="V78" s="5">
        <v>2222031523</v>
      </c>
      <c r="W78" s="5">
        <v>1215619546</v>
      </c>
    </row>
    <row r="79" spans="3:26" ht="15.5" x14ac:dyDescent="0.35">
      <c r="C79" t="s">
        <v>102</v>
      </c>
      <c r="D79" s="5">
        <v>83646195048</v>
      </c>
      <c r="E79" s="5">
        <v>99851623385</v>
      </c>
      <c r="F79" s="5">
        <v>99372638916</v>
      </c>
      <c r="G79" s="5">
        <v>100588434377</v>
      </c>
      <c r="I79" s="5">
        <v>405878384986</v>
      </c>
      <c r="J79" s="5">
        <v>429538297212</v>
      </c>
      <c r="K79" s="5">
        <v>449080121387</v>
      </c>
      <c r="L79" s="5">
        <v>581557410601</v>
      </c>
      <c r="M79" s="5">
        <v>475983374390</v>
      </c>
      <c r="N79" s="5">
        <v>326241511507</v>
      </c>
      <c r="O79" s="5">
        <v>217675239509</v>
      </c>
      <c r="P79" s="5">
        <v>158207798602</v>
      </c>
      <c r="Q79" s="5">
        <v>122183909643</v>
      </c>
      <c r="R79" s="5">
        <v>91375910975</v>
      </c>
      <c r="S79" s="5">
        <v>71209943348</v>
      </c>
      <c r="T79" s="5">
        <v>261651053219</v>
      </c>
      <c r="U79" s="5">
        <v>237697913883</v>
      </c>
      <c r="V79" s="5">
        <v>158684349130</v>
      </c>
      <c r="W79" s="5">
        <v>95949405045</v>
      </c>
      <c r="X79" s="5">
        <v>79039853128</v>
      </c>
      <c r="Y79" s="5">
        <v>63888414158</v>
      </c>
      <c r="Z79" s="5">
        <v>54290317115</v>
      </c>
    </row>
    <row r="80" spans="3:26" ht="15.5" x14ac:dyDescent="0.35">
      <c r="C80" t="s">
        <v>103</v>
      </c>
      <c r="D80" s="5">
        <v>83646195048</v>
      </c>
      <c r="E80" s="5">
        <v>93633174456</v>
      </c>
      <c r="F80" s="5">
        <v>99372638916</v>
      </c>
      <c r="G80" s="5">
        <v>100588434377</v>
      </c>
      <c r="I80" s="5">
        <v>399659936057</v>
      </c>
      <c r="J80" s="5">
        <v>429556803504</v>
      </c>
      <c r="K80" s="5">
        <v>446192654957</v>
      </c>
      <c r="L80" s="5">
        <v>588522715180</v>
      </c>
      <c r="M80" s="5">
        <v>476481455874</v>
      </c>
      <c r="N80" s="5">
        <v>316587774083</v>
      </c>
      <c r="O80" s="5">
        <v>200335000295</v>
      </c>
      <c r="P80" s="5">
        <v>158891252212</v>
      </c>
      <c r="Q80" s="5">
        <v>118231212160</v>
      </c>
      <c r="R80" s="5">
        <v>88771061003</v>
      </c>
      <c r="S80" s="5">
        <v>74225510161</v>
      </c>
      <c r="T80" s="5">
        <v>261651053219</v>
      </c>
      <c r="U80" s="5">
        <v>237697913883</v>
      </c>
      <c r="V80" s="5">
        <v>158684349130</v>
      </c>
      <c r="W80" s="5">
        <v>95949405045</v>
      </c>
    </row>
    <row r="81" spans="2:26" ht="15.5" x14ac:dyDescent="0.35">
      <c r="C81" t="s">
        <v>104</v>
      </c>
      <c r="D81" s="5">
        <v>83646195048</v>
      </c>
      <c r="E81" s="5">
        <v>93633174456</v>
      </c>
      <c r="F81" s="5">
        <v>99372638916</v>
      </c>
      <c r="G81" s="5">
        <v>100588434377</v>
      </c>
      <c r="I81" s="5">
        <v>399659936057</v>
      </c>
      <c r="J81" s="5">
        <v>429556803504</v>
      </c>
      <c r="K81" s="5">
        <v>446192654957</v>
      </c>
      <c r="L81" s="5">
        <v>588522715180</v>
      </c>
      <c r="M81" s="5">
        <v>476481455874</v>
      </c>
      <c r="N81" s="5">
        <v>316587774083</v>
      </c>
      <c r="O81" s="5">
        <v>200335000295</v>
      </c>
      <c r="P81" s="5">
        <v>158891252212</v>
      </c>
      <c r="Q81" s="5">
        <v>118231212160</v>
      </c>
      <c r="R81" s="5">
        <v>88771061003</v>
      </c>
      <c r="S81" s="5">
        <v>74225510161</v>
      </c>
      <c r="T81" s="5">
        <v>261651053219</v>
      </c>
      <c r="U81" s="5">
        <v>237697913883</v>
      </c>
      <c r="V81" s="5">
        <v>158684349130</v>
      </c>
      <c r="W81" s="5">
        <v>95949405045</v>
      </c>
    </row>
    <row r="83" spans="2:26" ht="15.5" x14ac:dyDescent="0.35">
      <c r="B83" t="s">
        <v>105</v>
      </c>
      <c r="C83" t="s">
        <v>106</v>
      </c>
    </row>
    <row r="84" spans="2:26" ht="15.5" x14ac:dyDescent="0.35">
      <c r="C84" t="s">
        <v>107</v>
      </c>
    </row>
    <row r="85" spans="2:26" ht="15.5" x14ac:dyDescent="0.35">
      <c r="C85" t="s">
        <v>19</v>
      </c>
      <c r="D85" s="5">
        <v>463574023136</v>
      </c>
      <c r="E85" s="5">
        <v>377944854422</v>
      </c>
      <c r="F85" s="5">
        <v>236302955751</v>
      </c>
      <c r="G85" s="5">
        <v>165674478183</v>
      </c>
      <c r="I85" s="5">
        <v>377944854422</v>
      </c>
      <c r="J85" s="5">
        <v>391886874111</v>
      </c>
      <c r="K85" s="5">
        <v>440664939606</v>
      </c>
      <c r="L85" s="5">
        <v>438360507463</v>
      </c>
      <c r="M85" s="5">
        <v>602550379682</v>
      </c>
      <c r="N85" s="5">
        <v>435881790280</v>
      </c>
      <c r="O85" s="5">
        <v>348977786130</v>
      </c>
      <c r="P85" s="5">
        <v>192813271612</v>
      </c>
      <c r="Q85" s="5">
        <v>59531055920</v>
      </c>
      <c r="R85" s="5">
        <v>3165484220</v>
      </c>
      <c r="S85" s="5">
        <v>5104533709</v>
      </c>
      <c r="T85" s="5">
        <v>47235005563</v>
      </c>
      <c r="U85" s="5">
        <v>32139868157</v>
      </c>
      <c r="V85" s="5">
        <v>45047439149</v>
      </c>
      <c r="W85" s="5">
        <v>10036563669</v>
      </c>
      <c r="X85" s="5">
        <v>40054250900</v>
      </c>
      <c r="Y85" s="5">
        <v>2378093247</v>
      </c>
      <c r="Z85" s="5">
        <v>10086655139</v>
      </c>
    </row>
    <row r="86" spans="2:26" ht="15.5" x14ac:dyDescent="0.35">
      <c r="C86" t="s">
        <v>318</v>
      </c>
      <c r="L86" s="5">
        <v>161500000000</v>
      </c>
      <c r="V86" s="5">
        <v>5000000000</v>
      </c>
    </row>
    <row r="87" spans="2:26" ht="15.5" x14ac:dyDescent="0.35">
      <c r="C87" t="s">
        <v>108</v>
      </c>
      <c r="D87" s="5">
        <v>772295483976</v>
      </c>
      <c r="E87" s="5">
        <v>885162047423</v>
      </c>
      <c r="F87" s="5">
        <v>952089911634</v>
      </c>
      <c r="G87" s="5">
        <v>960187585294</v>
      </c>
      <c r="I87" s="5">
        <v>885162047423</v>
      </c>
      <c r="J87" s="5">
        <v>919113217092</v>
      </c>
      <c r="K87" s="5">
        <v>855576318626</v>
      </c>
      <c r="L87" s="5">
        <v>734212826039</v>
      </c>
      <c r="M87" s="5">
        <v>681498227718</v>
      </c>
      <c r="N87" s="5">
        <v>614593667512</v>
      </c>
      <c r="O87" s="5">
        <v>522177510636</v>
      </c>
      <c r="P87" s="5">
        <v>502024289841</v>
      </c>
      <c r="Q87" s="5">
        <v>525510258284</v>
      </c>
      <c r="R87" s="5">
        <v>460909608031</v>
      </c>
      <c r="S87" s="5">
        <v>411567733678</v>
      </c>
      <c r="T87" s="5">
        <v>390137828432</v>
      </c>
      <c r="U87" s="5">
        <v>305097050002</v>
      </c>
      <c r="V87" s="5">
        <v>219004380127</v>
      </c>
      <c r="W87" s="5">
        <v>199302211699</v>
      </c>
      <c r="X87" s="5">
        <v>195999259700</v>
      </c>
      <c r="Y87" s="5">
        <v>158074952696</v>
      </c>
      <c r="Z87" s="5">
        <v>146299679740</v>
      </c>
    </row>
    <row r="88" spans="2:26" ht="15.5" x14ac:dyDescent="0.35">
      <c r="C88" t="s">
        <v>110</v>
      </c>
      <c r="D88" s="5">
        <v>692965632143</v>
      </c>
      <c r="E88" s="5">
        <v>802660301762</v>
      </c>
      <c r="F88" s="5">
        <v>855928691318</v>
      </c>
      <c r="G88" s="5">
        <v>894545576564</v>
      </c>
      <c r="I88" s="5">
        <v>802660301762</v>
      </c>
      <c r="J88" s="5">
        <v>839014798840</v>
      </c>
      <c r="K88" s="5">
        <v>802962424172</v>
      </c>
      <c r="L88" s="5">
        <v>698144786602</v>
      </c>
      <c r="M88" s="5">
        <v>645746213801</v>
      </c>
      <c r="N88" s="5">
        <v>577258937189</v>
      </c>
      <c r="O88" s="5">
        <v>494132691237</v>
      </c>
      <c r="P88" s="5">
        <v>480061330487</v>
      </c>
      <c r="Q88" s="5">
        <v>502676230333</v>
      </c>
      <c r="R88" s="5">
        <v>442233969661</v>
      </c>
      <c r="S88" s="5">
        <v>397467569273</v>
      </c>
      <c r="T88" s="5">
        <v>372846558039</v>
      </c>
      <c r="U88" s="5">
        <v>288363137413</v>
      </c>
      <c r="V88" s="5">
        <v>207199884195</v>
      </c>
      <c r="W88" s="5">
        <v>190204697830</v>
      </c>
      <c r="X88" s="5">
        <v>183032940196</v>
      </c>
      <c r="Y88" s="5">
        <v>146044053781</v>
      </c>
      <c r="Z88" s="5">
        <v>139381123973</v>
      </c>
    </row>
    <row r="89" spans="2:26" ht="15.5" x14ac:dyDescent="0.35">
      <c r="C89" t="s">
        <v>109</v>
      </c>
      <c r="D89" s="5">
        <v>79329851833</v>
      </c>
      <c r="E89" s="5">
        <v>82501745661</v>
      </c>
      <c r="F89" s="5">
        <v>96161220316</v>
      </c>
      <c r="G89" s="5">
        <v>65642008730</v>
      </c>
      <c r="I89" s="5">
        <v>82501745661</v>
      </c>
      <c r="J89" s="5">
        <v>80098418252</v>
      </c>
      <c r="K89" s="5">
        <v>52613894454</v>
      </c>
      <c r="L89" s="5">
        <v>36068039437</v>
      </c>
      <c r="M89" s="5">
        <v>35752013917</v>
      </c>
      <c r="N89" s="5">
        <v>37334730323</v>
      </c>
      <c r="O89" s="5">
        <v>28044819399</v>
      </c>
      <c r="P89" s="5">
        <v>21962959354</v>
      </c>
      <c r="Q89" s="5">
        <v>22834027951</v>
      </c>
      <c r="R89" s="5">
        <v>18675638370</v>
      </c>
      <c r="S89" s="5">
        <v>14100164405</v>
      </c>
      <c r="T89" s="5">
        <v>17291270393</v>
      </c>
      <c r="U89" s="5">
        <v>16733912589</v>
      </c>
      <c r="V89" s="5">
        <v>11804495932</v>
      </c>
      <c r="W89" s="5">
        <v>9097513869</v>
      </c>
      <c r="X89" s="5">
        <v>12966319504</v>
      </c>
      <c r="Y89" s="5">
        <v>12030898915</v>
      </c>
      <c r="Z89" s="5">
        <v>6918555767</v>
      </c>
    </row>
    <row r="90" spans="2:26" ht="15.5" x14ac:dyDescent="0.35">
      <c r="C90" t="s">
        <v>111</v>
      </c>
      <c r="D90" s="5">
        <v>772295483976</v>
      </c>
      <c r="E90" s="5">
        <v>885162047423</v>
      </c>
      <c r="F90" s="5">
        <v>952089911634</v>
      </c>
      <c r="G90" s="5">
        <v>960187585294</v>
      </c>
      <c r="I90" s="5">
        <v>885162047423</v>
      </c>
      <c r="J90" s="5">
        <v>919113217092</v>
      </c>
      <c r="K90" s="5">
        <v>855576318626</v>
      </c>
      <c r="L90" s="5">
        <v>734212826039</v>
      </c>
      <c r="M90" s="5">
        <v>681498227718</v>
      </c>
      <c r="N90" s="5">
        <v>614593667512</v>
      </c>
      <c r="O90" s="5">
        <v>522177510636</v>
      </c>
      <c r="P90" s="5">
        <v>502024289841</v>
      </c>
      <c r="Q90" s="5">
        <v>525510258284</v>
      </c>
      <c r="R90" s="5">
        <v>460909608031</v>
      </c>
      <c r="S90" s="5">
        <v>411567733678</v>
      </c>
      <c r="T90" s="5">
        <v>390137828432</v>
      </c>
      <c r="U90" s="5">
        <v>305097050002</v>
      </c>
      <c r="V90" s="5">
        <v>219004380127</v>
      </c>
      <c r="W90" s="5">
        <v>199302211699</v>
      </c>
      <c r="X90" s="5">
        <v>195999259700</v>
      </c>
      <c r="Y90" s="5">
        <v>158074952696</v>
      </c>
      <c r="Z90" s="5">
        <v>146299679740</v>
      </c>
    </row>
    <row r="91" spans="2:26" ht="15.5" x14ac:dyDescent="0.35">
      <c r="C91" t="s">
        <v>112</v>
      </c>
      <c r="D91" s="5">
        <v>2545240703</v>
      </c>
      <c r="E91" s="5">
        <v>2090867411</v>
      </c>
      <c r="F91" s="5">
        <v>2592567286</v>
      </c>
      <c r="G91" s="5">
        <v>2790574554</v>
      </c>
      <c r="I91" s="5">
        <v>2090867411</v>
      </c>
      <c r="J91" s="5">
        <v>2064707517</v>
      </c>
      <c r="K91" s="5">
        <v>1698849159</v>
      </c>
      <c r="L91" s="5">
        <v>878781732</v>
      </c>
      <c r="M91" s="5">
        <v>953025114</v>
      </c>
      <c r="N91" s="5">
        <v>1413912149</v>
      </c>
      <c r="O91" s="5">
        <v>1686278206</v>
      </c>
      <c r="P91" s="5">
        <v>1821247242</v>
      </c>
      <c r="Q91" s="5">
        <v>2152202872</v>
      </c>
      <c r="R91" s="5">
        <v>2135778219</v>
      </c>
      <c r="S91" s="5">
        <v>2358443609</v>
      </c>
      <c r="T91" s="5">
        <v>2718918458</v>
      </c>
      <c r="U91" s="5">
        <v>1283829152</v>
      </c>
      <c r="V91" s="5">
        <v>602828173</v>
      </c>
      <c r="W91" s="5">
        <v>384744878</v>
      </c>
      <c r="X91" s="5">
        <v>501492460</v>
      </c>
      <c r="Y91" s="5">
        <v>2995579696</v>
      </c>
      <c r="Z91" s="5">
        <v>190694167</v>
      </c>
    </row>
    <row r="92" spans="2:26" ht="15.5" x14ac:dyDescent="0.35">
      <c r="C92" t="s">
        <v>114</v>
      </c>
      <c r="D92" s="5">
        <v>166551156392</v>
      </c>
      <c r="E92" s="5">
        <v>118518433828</v>
      </c>
      <c r="F92" s="5">
        <v>142095406533</v>
      </c>
      <c r="G92" s="5">
        <v>181703924019</v>
      </c>
      <c r="I92" s="5">
        <v>118518433828</v>
      </c>
      <c r="J92" s="5">
        <v>165688130216</v>
      </c>
      <c r="K92" s="5">
        <v>254512353874</v>
      </c>
      <c r="L92" s="5">
        <v>257587525118</v>
      </c>
      <c r="M92" s="5">
        <v>158724777219</v>
      </c>
      <c r="N92" s="5">
        <v>122126018084</v>
      </c>
      <c r="O92" s="5">
        <v>93726557117</v>
      </c>
      <c r="P92" s="5">
        <v>123729877593</v>
      </c>
      <c r="Q92" s="5">
        <v>150201267307</v>
      </c>
      <c r="R92" s="5">
        <v>168265862770</v>
      </c>
      <c r="S92" s="5">
        <v>83987840161</v>
      </c>
      <c r="T92" s="5">
        <v>58178336958</v>
      </c>
      <c r="U92" s="5">
        <v>56150531321</v>
      </c>
      <c r="V92" s="5">
        <v>52092182453</v>
      </c>
      <c r="W92" s="5">
        <v>35613688330</v>
      </c>
      <c r="X92" s="5">
        <v>56760243054</v>
      </c>
      <c r="Y92" s="5">
        <v>37508636681</v>
      </c>
      <c r="Z92" s="5">
        <v>39006831963</v>
      </c>
    </row>
    <row r="93" spans="2:26" ht="15.5" x14ac:dyDescent="0.35">
      <c r="C93" t="s">
        <v>312</v>
      </c>
    </row>
    <row r="94" spans="2:26" ht="15.5" x14ac:dyDescent="0.35">
      <c r="C94" t="s">
        <v>93</v>
      </c>
      <c r="D94" s="5">
        <v>-184909761124</v>
      </c>
      <c r="E94" s="5">
        <v>-183070305911</v>
      </c>
      <c r="F94" s="5">
        <v>-173984189109</v>
      </c>
      <c r="G94" s="5">
        <v>-169920999417</v>
      </c>
      <c r="I94" s="5">
        <v>-183070305911</v>
      </c>
      <c r="J94" s="5">
        <v>-145582892766</v>
      </c>
      <c r="K94" s="5">
        <v>-49649630871</v>
      </c>
      <c r="L94" s="5">
        <v>-26503502083</v>
      </c>
      <c r="M94" s="5">
        <v>-26503502083</v>
      </c>
      <c r="N94" s="5">
        <v>-32366497606</v>
      </c>
      <c r="O94" s="5">
        <v>-5722155518</v>
      </c>
      <c r="P94" s="5">
        <v>-3288013935</v>
      </c>
      <c r="S94" s="5">
        <v>-1267619949</v>
      </c>
      <c r="V94" s="5">
        <v>-169803318</v>
      </c>
      <c r="W94" s="5">
        <v>-169803318</v>
      </c>
      <c r="X94" s="5">
        <v>-169803318</v>
      </c>
      <c r="Y94" s="5">
        <v>-169803318</v>
      </c>
      <c r="Z94" s="5">
        <v>-169803318</v>
      </c>
    </row>
    <row r="95" spans="2:26" ht="15.5" x14ac:dyDescent="0.35">
      <c r="C95" t="s">
        <v>115</v>
      </c>
      <c r="D95" s="5">
        <v>1451292405460</v>
      </c>
      <c r="E95" s="5">
        <v>1429219004893</v>
      </c>
      <c r="F95" s="5">
        <v>1369783546649</v>
      </c>
      <c r="G95" s="5">
        <v>1352328013091</v>
      </c>
      <c r="I95" s="5">
        <v>1429219004893</v>
      </c>
      <c r="J95" s="5">
        <v>1506249726473</v>
      </c>
      <c r="K95" s="5">
        <v>1573862491967</v>
      </c>
      <c r="L95" s="5">
        <v>1601724616560</v>
      </c>
      <c r="M95" s="5">
        <v>1450950591357</v>
      </c>
      <c r="N95" s="5">
        <v>1183164904839</v>
      </c>
      <c r="O95" s="5">
        <v>975855222731</v>
      </c>
      <c r="P95" s="5">
        <v>827587984112</v>
      </c>
      <c r="Q95" s="5">
        <v>740190524246</v>
      </c>
      <c r="R95" s="5">
        <v>642892045913</v>
      </c>
      <c r="S95" s="5">
        <v>509178006986</v>
      </c>
      <c r="T95" s="5">
        <v>507458459958</v>
      </c>
      <c r="U95" s="5">
        <v>405105632599</v>
      </c>
      <c r="V95" s="5">
        <v>323837015729</v>
      </c>
      <c r="W95" s="5">
        <v>261065744312</v>
      </c>
      <c r="X95" s="5">
        <v>298437190595</v>
      </c>
      <c r="Y95" s="5">
        <v>205032731501</v>
      </c>
      <c r="Z95" s="5">
        <v>199226249209</v>
      </c>
    </row>
    <row r="96" spans="2:26" ht="15.5" x14ac:dyDescent="0.35">
      <c r="C96" t="s">
        <v>116</v>
      </c>
    </row>
    <row r="97" spans="3:26" ht="15.5" x14ac:dyDescent="0.35">
      <c r="C97" t="s">
        <v>118</v>
      </c>
      <c r="D97" s="5">
        <v>27971968269</v>
      </c>
      <c r="E97" s="5">
        <v>27917137584</v>
      </c>
      <c r="F97" s="5">
        <v>24408309618</v>
      </c>
      <c r="G97" s="5">
        <v>23913306411</v>
      </c>
      <c r="I97" s="5">
        <v>27917137584</v>
      </c>
      <c r="J97" s="5">
        <v>22542283001</v>
      </c>
      <c r="K97" s="5">
        <v>21549787307</v>
      </c>
      <c r="L97" s="5">
        <v>19521736146</v>
      </c>
      <c r="M97" s="5">
        <v>22279013653</v>
      </c>
      <c r="N97" s="5">
        <v>17635444944</v>
      </c>
      <c r="O97" s="5">
        <v>20438923186</v>
      </c>
      <c r="P97" s="5">
        <v>14401797512</v>
      </c>
      <c r="Q97" s="5">
        <v>11641710201</v>
      </c>
      <c r="R97" s="5">
        <v>10376393708</v>
      </c>
      <c r="S97" s="5">
        <v>6902682129</v>
      </c>
      <c r="T97" s="5">
        <v>6491202775</v>
      </c>
      <c r="U97" s="5">
        <v>7446843597</v>
      </c>
      <c r="V97" s="5">
        <v>6165613923</v>
      </c>
      <c r="W97" s="5">
        <v>3824837792</v>
      </c>
      <c r="X97" s="5">
        <v>5366137048</v>
      </c>
      <c r="Y97" s="5">
        <v>2719750526</v>
      </c>
      <c r="Z97" s="5">
        <v>1423883886</v>
      </c>
    </row>
    <row r="98" spans="3:26" ht="15.5" x14ac:dyDescent="0.35">
      <c r="C98" t="s">
        <v>123</v>
      </c>
      <c r="D98" s="5">
        <v>1420243119865</v>
      </c>
      <c r="E98" s="5">
        <v>1395783416143</v>
      </c>
      <c r="F98" s="5">
        <v>1193600652848</v>
      </c>
      <c r="G98" s="5">
        <v>1148231855194</v>
      </c>
      <c r="I98" s="5">
        <v>1395783416143</v>
      </c>
      <c r="J98" s="5">
        <v>1106010333338</v>
      </c>
      <c r="K98" s="5">
        <v>1007121724799</v>
      </c>
      <c r="L98" s="5">
        <v>945337647904</v>
      </c>
      <c r="M98" s="5">
        <v>766149629601</v>
      </c>
      <c r="N98" s="5">
        <v>767222504498</v>
      </c>
      <c r="O98" s="5">
        <v>799758119934</v>
      </c>
      <c r="P98" s="5">
        <v>795547807911</v>
      </c>
      <c r="Q98" s="5">
        <v>833704877050</v>
      </c>
      <c r="R98" s="5">
        <v>858698468313</v>
      </c>
      <c r="S98" s="5">
        <v>884792151368</v>
      </c>
      <c r="T98" s="5">
        <v>736206333096</v>
      </c>
      <c r="U98" s="5">
        <v>705760636024</v>
      </c>
      <c r="V98" s="5">
        <v>598524658117</v>
      </c>
      <c r="W98" s="5">
        <v>564891050549</v>
      </c>
      <c r="X98" s="5">
        <v>568502405679</v>
      </c>
      <c r="Y98" s="5">
        <v>601648997664</v>
      </c>
      <c r="Z98" s="5">
        <v>486692070108</v>
      </c>
    </row>
    <row r="99" spans="3:26" ht="15.5" x14ac:dyDescent="0.35">
      <c r="C99" t="s">
        <v>125</v>
      </c>
      <c r="D99" s="5">
        <v>1496346039351</v>
      </c>
      <c r="E99" s="5">
        <v>1454638826125</v>
      </c>
      <c r="F99" s="5">
        <v>1255836682243</v>
      </c>
      <c r="G99" s="5">
        <v>1233716463681</v>
      </c>
      <c r="I99" s="5">
        <v>1454638826125</v>
      </c>
      <c r="J99" s="5">
        <v>1155113893734</v>
      </c>
      <c r="K99" s="5">
        <v>1046629165417</v>
      </c>
      <c r="L99" s="5">
        <v>977143998985</v>
      </c>
      <c r="M99" s="5">
        <v>792572481446</v>
      </c>
      <c r="N99" s="5">
        <v>787175384681</v>
      </c>
      <c r="O99" s="5">
        <v>823281846612</v>
      </c>
      <c r="P99" s="5">
        <v>825318001618</v>
      </c>
      <c r="Q99" s="5">
        <v>861156037327</v>
      </c>
      <c r="R99" s="5">
        <v>900324253233</v>
      </c>
      <c r="S99" s="5">
        <v>921601468468</v>
      </c>
      <c r="T99" s="5">
        <v>751716982917</v>
      </c>
      <c r="U99" s="5">
        <v>730139169461</v>
      </c>
      <c r="V99" s="5">
        <v>613522754548</v>
      </c>
      <c r="W99" s="5">
        <v>570441849364</v>
      </c>
      <c r="X99" s="5">
        <v>574716895327</v>
      </c>
      <c r="Y99" s="5">
        <v>617653817667</v>
      </c>
      <c r="Z99" s="5">
        <v>536865469820</v>
      </c>
    </row>
    <row r="100" spans="3:26" ht="15.5" x14ac:dyDescent="0.35">
      <c r="C100" t="s">
        <v>126</v>
      </c>
      <c r="D100" s="5">
        <v>2947638444811</v>
      </c>
      <c r="E100" s="5">
        <v>2883857831018</v>
      </c>
      <c r="F100" s="5">
        <v>2625620228892</v>
      </c>
      <c r="G100" s="5">
        <v>2586044476772</v>
      </c>
      <c r="I100" s="5">
        <v>2883857831018</v>
      </c>
      <c r="J100" s="5">
        <v>2661363620207</v>
      </c>
      <c r="K100" s="5">
        <v>2620491657384</v>
      </c>
      <c r="L100" s="5">
        <v>2578868615545</v>
      </c>
      <c r="M100" s="5">
        <v>2243523072803</v>
      </c>
      <c r="N100" s="5">
        <v>1970340289520</v>
      </c>
      <c r="O100" s="5">
        <v>1799137069343</v>
      </c>
      <c r="P100" s="5">
        <v>1652905985730</v>
      </c>
      <c r="Q100" s="5">
        <v>1601346561573</v>
      </c>
      <c r="R100" s="5">
        <v>1543216299146</v>
      </c>
      <c r="S100" s="5">
        <v>1430779475454</v>
      </c>
      <c r="T100" s="5">
        <v>1259175442875</v>
      </c>
      <c r="U100" s="5">
        <v>1135244802060</v>
      </c>
      <c r="V100" s="5">
        <v>937359770277</v>
      </c>
      <c r="W100" s="5">
        <v>831507593676</v>
      </c>
      <c r="X100" s="5">
        <v>873154085922</v>
      </c>
      <c r="Y100" s="5">
        <v>822686549168</v>
      </c>
      <c r="Z100" s="5">
        <v>736091719029</v>
      </c>
    </row>
    <row r="101" spans="3:26" ht="15.5" x14ac:dyDescent="0.35">
      <c r="C101" t="s">
        <v>127</v>
      </c>
    </row>
    <row r="102" spans="3:26" ht="15.5" x14ac:dyDescent="0.35">
      <c r="C102" t="s">
        <v>128</v>
      </c>
    </row>
    <row r="103" spans="3:26" ht="15.5" x14ac:dyDescent="0.35">
      <c r="C103" t="s">
        <v>129</v>
      </c>
      <c r="D103" s="5">
        <v>729028818920</v>
      </c>
      <c r="E103" s="5">
        <v>740050715581</v>
      </c>
      <c r="F103" s="5">
        <v>706247302989</v>
      </c>
      <c r="G103" s="5">
        <v>761342899138</v>
      </c>
      <c r="I103" s="5">
        <v>740050715581</v>
      </c>
      <c r="J103" s="5">
        <v>717936133361</v>
      </c>
      <c r="K103" s="5">
        <v>652036510074</v>
      </c>
      <c r="L103" s="5">
        <v>685894904063</v>
      </c>
      <c r="M103" s="5">
        <v>604446106477</v>
      </c>
      <c r="N103" s="5">
        <v>602572382597</v>
      </c>
      <c r="O103" s="5">
        <v>562004316020</v>
      </c>
      <c r="P103" s="5">
        <v>476647908156</v>
      </c>
      <c r="Q103" s="5">
        <v>455152838360</v>
      </c>
      <c r="R103" s="5">
        <v>476631150852</v>
      </c>
      <c r="S103" s="5">
        <v>498857920866</v>
      </c>
      <c r="T103" s="5">
        <v>315672702842</v>
      </c>
      <c r="U103" s="5">
        <v>311780561616</v>
      </c>
      <c r="V103" s="5">
        <v>277678054056</v>
      </c>
      <c r="W103" s="5">
        <v>257010978661</v>
      </c>
      <c r="X103" s="5">
        <v>307160677781</v>
      </c>
      <c r="Y103" s="5">
        <v>258756099264</v>
      </c>
      <c r="Z103" s="5">
        <v>263277984666</v>
      </c>
    </row>
    <row r="104" spans="3:26" ht="15.5" x14ac:dyDescent="0.35">
      <c r="C104" t="s">
        <v>134</v>
      </c>
      <c r="D104" s="5">
        <v>45148200967</v>
      </c>
      <c r="E104" s="5">
        <v>72422606240</v>
      </c>
      <c r="F104" s="5">
        <v>90771311319</v>
      </c>
      <c r="G104" s="5">
        <v>106342075353</v>
      </c>
      <c r="I104" s="5">
        <v>72422606240</v>
      </c>
      <c r="J104" s="5">
        <v>105365727555</v>
      </c>
      <c r="K104" s="5">
        <v>110688237381</v>
      </c>
      <c r="L104" s="5">
        <v>50203954482</v>
      </c>
      <c r="M104" s="5">
        <v>19606295657</v>
      </c>
      <c r="N104" s="5">
        <v>29703552967</v>
      </c>
      <c r="O104" s="5">
        <v>46447564303</v>
      </c>
      <c r="P104" s="5">
        <v>40051866937</v>
      </c>
      <c r="Q104" s="5">
        <v>51357288546</v>
      </c>
      <c r="R104" s="5">
        <v>102454590953</v>
      </c>
      <c r="S104" s="5">
        <v>55297387699</v>
      </c>
      <c r="T104" s="5">
        <v>14347966709</v>
      </c>
      <c r="U104" s="5">
        <v>6564788640</v>
      </c>
      <c r="V104" s="5">
        <v>423588015</v>
      </c>
      <c r="W104" s="5">
        <v>14510636405</v>
      </c>
      <c r="X104" s="5">
        <v>76828818928</v>
      </c>
      <c r="Y104" s="5">
        <v>56121451988</v>
      </c>
      <c r="Z104" s="5">
        <v>69496991924</v>
      </c>
    </row>
    <row r="105" spans="3:26" ht="15.5" x14ac:dyDescent="0.35">
      <c r="C105" t="s">
        <v>725</v>
      </c>
      <c r="D105" s="5">
        <v>333489732</v>
      </c>
      <c r="E105" s="5">
        <v>542749649</v>
      </c>
      <c r="F105" s="5">
        <v>860714759</v>
      </c>
      <c r="G105" s="5">
        <v>1173581630</v>
      </c>
      <c r="I105" s="5">
        <v>542749649</v>
      </c>
      <c r="J105" s="5">
        <v>1202502772</v>
      </c>
      <c r="K105" s="5">
        <v>234017834</v>
      </c>
      <c r="L105" s="5">
        <v>284083292</v>
      </c>
      <c r="M105" s="5">
        <v>217261135</v>
      </c>
      <c r="N105" s="5">
        <v>87113255</v>
      </c>
      <c r="O105" s="5">
        <v>186003704</v>
      </c>
      <c r="P105" s="5">
        <v>452429529</v>
      </c>
      <c r="Q105" s="5">
        <v>760090706</v>
      </c>
      <c r="R105" s="5">
        <v>81863860</v>
      </c>
      <c r="T105" s="5">
        <v>205442224</v>
      </c>
      <c r="U105" s="5">
        <v>94270114</v>
      </c>
      <c r="V105" s="5">
        <v>202205254</v>
      </c>
      <c r="X105" s="5">
        <v>162456250</v>
      </c>
    </row>
    <row r="106" spans="3:26" ht="15.5" x14ac:dyDescent="0.35">
      <c r="C106" t="s">
        <v>130</v>
      </c>
      <c r="D106" s="5">
        <v>335833284643</v>
      </c>
      <c r="E106" s="5">
        <v>328595452847</v>
      </c>
      <c r="F106" s="5">
        <v>334392681168</v>
      </c>
      <c r="G106" s="5">
        <v>362136865729</v>
      </c>
      <c r="I106" s="5">
        <v>328595452847</v>
      </c>
      <c r="J106" s="5">
        <v>324753803203</v>
      </c>
      <c r="K106" s="5">
        <v>305657716797</v>
      </c>
      <c r="L106" s="5">
        <v>312185872042</v>
      </c>
      <c r="M106" s="5">
        <v>283642988384</v>
      </c>
      <c r="N106" s="5">
        <v>295373758438</v>
      </c>
      <c r="O106" s="5">
        <v>230149293517</v>
      </c>
      <c r="P106" s="5">
        <v>230796692119</v>
      </c>
      <c r="Q106" s="5">
        <v>212601679994</v>
      </c>
      <c r="R106" s="5">
        <v>206152925328</v>
      </c>
      <c r="S106" s="5">
        <v>187557323358</v>
      </c>
      <c r="T106" s="5">
        <v>141312230907</v>
      </c>
      <c r="U106" s="5">
        <v>142434670278</v>
      </c>
      <c r="V106" s="5">
        <v>107884327257</v>
      </c>
      <c r="W106" s="5">
        <v>90436018707</v>
      </c>
      <c r="X106" s="5">
        <v>96696953380</v>
      </c>
      <c r="Y106" s="5">
        <v>83402241513</v>
      </c>
      <c r="Z106" s="5">
        <v>94580053148</v>
      </c>
    </row>
    <row r="107" spans="3:26" ht="15.5" x14ac:dyDescent="0.35">
      <c r="C107" t="s">
        <v>321</v>
      </c>
      <c r="D107" s="5">
        <v>118061863949</v>
      </c>
      <c r="E107" s="5">
        <v>125432630837</v>
      </c>
      <c r="I107" s="5">
        <v>125432630837</v>
      </c>
      <c r="Q107" s="5">
        <v>5010985980</v>
      </c>
    </row>
    <row r="108" spans="3:26" ht="15.5" x14ac:dyDescent="0.35">
      <c r="C108" t="s">
        <v>132</v>
      </c>
      <c r="D108" s="5">
        <v>155171018356</v>
      </c>
      <c r="E108" s="5">
        <v>153095711851</v>
      </c>
      <c r="F108" s="5">
        <v>127341404723</v>
      </c>
      <c r="G108" s="5">
        <v>132048399166</v>
      </c>
      <c r="I108" s="5">
        <v>153095711851</v>
      </c>
      <c r="J108" s="5">
        <v>138470126557</v>
      </c>
      <c r="K108" s="5">
        <v>117380766978</v>
      </c>
      <c r="L108" s="5">
        <v>118481188449</v>
      </c>
      <c r="M108" s="5">
        <v>173021471650</v>
      </c>
      <c r="N108" s="5">
        <v>170229340175</v>
      </c>
      <c r="O108" s="5">
        <v>159468461365</v>
      </c>
      <c r="P108" s="5">
        <v>132654679140</v>
      </c>
      <c r="Q108" s="5">
        <v>117994410775</v>
      </c>
      <c r="R108" s="5">
        <v>104013583368</v>
      </c>
      <c r="S108" s="5">
        <v>96718932052</v>
      </c>
      <c r="T108" s="5">
        <v>89785709807</v>
      </c>
      <c r="U108" s="5">
        <v>89854392638</v>
      </c>
      <c r="V108" s="5">
        <v>67373288930</v>
      </c>
      <c r="W108" s="5">
        <v>52313378077</v>
      </c>
      <c r="X108" s="5">
        <v>51577005187</v>
      </c>
      <c r="Y108" s="5">
        <v>37503865780</v>
      </c>
      <c r="Z108" s="5">
        <v>40250977003</v>
      </c>
    </row>
    <row r="109" spans="3:26" ht="15.5" x14ac:dyDescent="0.35">
      <c r="C109" t="s">
        <v>133</v>
      </c>
      <c r="D109" s="5">
        <v>45960749743</v>
      </c>
      <c r="E109" s="5">
        <v>38545775917</v>
      </c>
      <c r="F109" s="5">
        <v>30006215962</v>
      </c>
      <c r="G109" s="5">
        <v>45565803341</v>
      </c>
      <c r="I109" s="5">
        <v>38545775917</v>
      </c>
      <c r="J109" s="5">
        <v>43956392648</v>
      </c>
      <c r="K109" s="5">
        <v>41474112800</v>
      </c>
      <c r="L109" s="5">
        <v>59600740519</v>
      </c>
      <c r="M109" s="5">
        <v>98756412582</v>
      </c>
      <c r="N109" s="5">
        <v>73491256486</v>
      </c>
      <c r="O109" s="5">
        <v>40177817864</v>
      </c>
      <c r="P109" s="5">
        <v>33308311353</v>
      </c>
      <c r="Q109" s="5">
        <v>29137643758</v>
      </c>
      <c r="R109" s="5">
        <v>22439196910</v>
      </c>
      <c r="S109" s="5">
        <v>7582869767</v>
      </c>
      <c r="T109" s="5">
        <v>31996627801</v>
      </c>
      <c r="U109" s="5">
        <v>43792326265</v>
      </c>
      <c r="V109" s="5">
        <v>30284303270</v>
      </c>
      <c r="W109" s="5">
        <v>11846899501</v>
      </c>
      <c r="X109" s="5">
        <v>11976842213</v>
      </c>
      <c r="Y109" s="5">
        <v>11766844584</v>
      </c>
      <c r="Z109" s="5">
        <v>14514958881</v>
      </c>
    </row>
    <row r="110" spans="3:26" ht="15.5" x14ac:dyDescent="0.35">
      <c r="C110" t="s">
        <v>135</v>
      </c>
      <c r="D110" s="5">
        <v>39667305296</v>
      </c>
      <c r="E110" s="5">
        <v>39667305296</v>
      </c>
      <c r="I110" s="5">
        <v>39667305296</v>
      </c>
      <c r="J110" s="5">
        <v>36660402276</v>
      </c>
    </row>
    <row r="111" spans="3:26" ht="15.5" x14ac:dyDescent="0.35">
      <c r="C111" t="s">
        <v>136</v>
      </c>
      <c r="K111" s="5">
        <v>48994399436</v>
      </c>
      <c r="U111" s="5">
        <v>25384615384</v>
      </c>
      <c r="V111" s="5">
        <v>32355684044</v>
      </c>
      <c r="W111" s="5">
        <v>74190845767</v>
      </c>
      <c r="X111" s="5">
        <v>136655939983</v>
      </c>
      <c r="Y111" s="5">
        <v>144823672559</v>
      </c>
      <c r="Z111" s="5">
        <v>156218669629</v>
      </c>
    </row>
    <row r="112" spans="3:26" ht="15.5" x14ac:dyDescent="0.35">
      <c r="C112" t="s">
        <v>1319</v>
      </c>
      <c r="X112" s="5">
        <v>663927454</v>
      </c>
      <c r="Y112" s="5">
        <v>59785698542</v>
      </c>
      <c r="Z112" s="5">
        <v>19501888243</v>
      </c>
    </row>
    <row r="113" spans="3:26" ht="15.5" x14ac:dyDescent="0.35">
      <c r="C113" t="s">
        <v>870</v>
      </c>
      <c r="W113" s="5">
        <v>130808639</v>
      </c>
      <c r="X113" s="5">
        <v>36589760</v>
      </c>
      <c r="Z113" s="5">
        <v>116349563</v>
      </c>
    </row>
    <row r="114" spans="3:26" ht="15.5" x14ac:dyDescent="0.35">
      <c r="C114" t="s">
        <v>324</v>
      </c>
    </row>
    <row r="115" spans="3:26" ht="15.5" x14ac:dyDescent="0.35">
      <c r="C115" t="s">
        <v>137</v>
      </c>
      <c r="D115" s="5">
        <v>39667305296</v>
      </c>
      <c r="E115" s="5">
        <v>39667305296</v>
      </c>
      <c r="I115" s="5">
        <v>39667305296</v>
      </c>
      <c r="J115" s="5">
        <v>36660402276</v>
      </c>
      <c r="K115" s="5">
        <v>13065173183</v>
      </c>
      <c r="P115" s="5">
        <v>24182975673</v>
      </c>
      <c r="Q115" s="5">
        <v>24182975673</v>
      </c>
      <c r="R115" s="5">
        <v>36922015871</v>
      </c>
      <c r="S115" s="5">
        <v>148141818473</v>
      </c>
      <c r="T115" s="5">
        <v>33950515921</v>
      </c>
      <c r="U115" s="5">
        <v>26777532114</v>
      </c>
      <c r="V115" s="5">
        <v>71091515718</v>
      </c>
      <c r="W115" s="5">
        <v>87507657953</v>
      </c>
      <c r="X115" s="5">
        <v>59701158476</v>
      </c>
      <c r="Y115" s="5">
        <v>69423686767</v>
      </c>
      <c r="Z115" s="5">
        <v>43824696209</v>
      </c>
    </row>
    <row r="116" spans="3:26" ht="15.5" x14ac:dyDescent="0.35">
      <c r="C116" t="s">
        <v>138</v>
      </c>
      <c r="D116" s="5">
        <v>202130203243</v>
      </c>
      <c r="E116" s="5">
        <v>209134432624</v>
      </c>
      <c r="F116" s="5">
        <v>68372300745</v>
      </c>
      <c r="G116" s="5">
        <v>69010401700</v>
      </c>
      <c r="I116" s="5">
        <v>209134432624</v>
      </c>
      <c r="J116" s="5">
        <v>65885439077</v>
      </c>
      <c r="K116" s="5">
        <v>113418691084</v>
      </c>
      <c r="L116" s="5">
        <v>59800354245</v>
      </c>
      <c r="M116" s="5">
        <v>65907083849</v>
      </c>
      <c r="N116" s="5">
        <v>62829255200</v>
      </c>
      <c r="O116" s="5">
        <v>60350990723</v>
      </c>
      <c r="P116" s="5">
        <v>79661648470</v>
      </c>
      <c r="Q116" s="5">
        <v>116793930674</v>
      </c>
      <c r="R116" s="5">
        <v>118496947035</v>
      </c>
      <c r="S116" s="5">
        <v>37193077532</v>
      </c>
      <c r="T116" s="5">
        <v>31272198901</v>
      </c>
      <c r="U116" s="5">
        <v>54974356915</v>
      </c>
      <c r="V116" s="5">
        <v>54873536815</v>
      </c>
      <c r="W116" s="5">
        <v>91323329859</v>
      </c>
      <c r="X116" s="5">
        <v>150933461870</v>
      </c>
      <c r="Y116" s="5">
        <v>215606068403</v>
      </c>
      <c r="Z116" s="5">
        <v>184938773930</v>
      </c>
    </row>
    <row r="117" spans="3:26" ht="15.5" x14ac:dyDescent="0.35">
      <c r="C117" t="s">
        <v>139</v>
      </c>
      <c r="D117" s="5">
        <v>202130203243</v>
      </c>
      <c r="E117" s="5">
        <v>209134432624</v>
      </c>
      <c r="F117" s="5">
        <v>68372300745</v>
      </c>
      <c r="G117" s="5">
        <v>69010401700</v>
      </c>
      <c r="I117" s="5">
        <v>209134432624</v>
      </c>
      <c r="J117" s="5">
        <v>65885439077</v>
      </c>
      <c r="K117" s="5">
        <v>113418691084</v>
      </c>
      <c r="L117" s="5">
        <v>59800354245</v>
      </c>
      <c r="M117" s="5">
        <v>65907083849</v>
      </c>
      <c r="N117" s="5">
        <v>62829255200</v>
      </c>
      <c r="O117" s="5">
        <v>60350990723</v>
      </c>
      <c r="P117" s="5">
        <v>79661648470</v>
      </c>
      <c r="Q117" s="5">
        <v>116793930674</v>
      </c>
      <c r="R117" s="5">
        <v>118496947035</v>
      </c>
      <c r="S117" s="5">
        <v>37193077532</v>
      </c>
      <c r="T117" s="5">
        <v>31272198901</v>
      </c>
      <c r="U117" s="5">
        <v>54974356915</v>
      </c>
      <c r="V117" s="5">
        <v>54873536815</v>
      </c>
      <c r="W117" s="5">
        <v>91323329859</v>
      </c>
      <c r="X117" s="5">
        <v>150933461870</v>
      </c>
      <c r="Y117" s="5">
        <v>215606068403</v>
      </c>
      <c r="Z117" s="5">
        <v>184938773930</v>
      </c>
    </row>
    <row r="118" spans="3:26" ht="15.5" x14ac:dyDescent="0.35">
      <c r="C118" t="s">
        <v>141</v>
      </c>
    </row>
    <row r="119" spans="3:26" ht="15.5" x14ac:dyDescent="0.35">
      <c r="C119" t="s">
        <v>327</v>
      </c>
      <c r="P119" s="5">
        <v>30207733708</v>
      </c>
      <c r="Q119" s="5">
        <v>60499410955</v>
      </c>
      <c r="R119" s="5">
        <v>75071443833</v>
      </c>
      <c r="S119" s="5">
        <v>3461538458</v>
      </c>
    </row>
    <row r="120" spans="3:26" ht="15.5" x14ac:dyDescent="0.35">
      <c r="C120" t="s">
        <v>328</v>
      </c>
      <c r="K120" s="5">
        <v>48994399436</v>
      </c>
      <c r="P120" s="5">
        <v>30207733708</v>
      </c>
      <c r="Q120" s="5">
        <v>60499410955</v>
      </c>
      <c r="R120" s="5">
        <v>75071443833</v>
      </c>
      <c r="S120" s="5">
        <v>3461538458</v>
      </c>
      <c r="U120" s="5">
        <v>25384615384</v>
      </c>
      <c r="V120" s="5">
        <v>32355684044</v>
      </c>
      <c r="W120" s="5">
        <v>74321654406</v>
      </c>
      <c r="X120" s="5">
        <v>137356457197</v>
      </c>
      <c r="Y120" s="5">
        <v>204609371101</v>
      </c>
      <c r="Z120" s="5">
        <v>175836907435</v>
      </c>
    </row>
    <row r="121" spans="3:26" ht="15.5" x14ac:dyDescent="0.35">
      <c r="C121" t="s">
        <v>142</v>
      </c>
      <c r="D121" s="5">
        <v>931159022163</v>
      </c>
      <c r="E121" s="5">
        <v>949185148205</v>
      </c>
      <c r="F121" s="5">
        <v>774619603734</v>
      </c>
      <c r="G121" s="5">
        <v>830353300838</v>
      </c>
      <c r="I121" s="5">
        <v>949185148205</v>
      </c>
      <c r="J121" s="5">
        <v>783821572438</v>
      </c>
      <c r="K121" s="5">
        <v>765455201158</v>
      </c>
      <c r="L121" s="5">
        <v>745695258308</v>
      </c>
      <c r="M121" s="5">
        <v>670353190326</v>
      </c>
      <c r="N121" s="5">
        <v>665401637797</v>
      </c>
      <c r="O121" s="5">
        <v>622355306743</v>
      </c>
      <c r="P121" s="5">
        <v>556309556626</v>
      </c>
      <c r="Q121" s="5">
        <v>571946769034</v>
      </c>
      <c r="R121" s="5">
        <v>595128097887</v>
      </c>
      <c r="S121" s="5">
        <v>536050998398</v>
      </c>
      <c r="T121" s="5">
        <v>346944901743</v>
      </c>
      <c r="U121" s="5">
        <v>366754918531</v>
      </c>
      <c r="V121" s="5">
        <v>332551590871</v>
      </c>
      <c r="W121" s="5">
        <v>348334308520</v>
      </c>
      <c r="X121" s="5">
        <v>458094139651</v>
      </c>
      <c r="Y121" s="5">
        <v>474362167667</v>
      </c>
      <c r="Z121" s="5">
        <v>448216758596</v>
      </c>
    </row>
    <row r="122" spans="3:26" ht="15.5" x14ac:dyDescent="0.35">
      <c r="C122" t="s">
        <v>143</v>
      </c>
    </row>
    <row r="123" spans="3:26" ht="15.5" x14ac:dyDescent="0.35">
      <c r="C123" t="s">
        <v>144</v>
      </c>
      <c r="D123" s="5">
        <v>91767887200</v>
      </c>
      <c r="E123" s="5">
        <v>91767887200</v>
      </c>
      <c r="F123" s="5">
        <v>91767887200</v>
      </c>
      <c r="G123" s="5">
        <v>91767887200</v>
      </c>
      <c r="I123" s="5">
        <v>91767887200</v>
      </c>
      <c r="J123" s="5">
        <v>91767887200</v>
      </c>
      <c r="K123" s="5">
        <v>91767887200</v>
      </c>
      <c r="L123" s="5">
        <v>91767887200</v>
      </c>
      <c r="M123" s="5">
        <v>91767887200</v>
      </c>
      <c r="N123" s="5">
        <v>91767887200</v>
      </c>
      <c r="O123" s="5">
        <v>91767887200</v>
      </c>
      <c r="P123" s="5">
        <v>91767887200</v>
      </c>
      <c r="Q123" s="5">
        <v>91767887200</v>
      </c>
      <c r="R123" s="5">
        <v>91767887200</v>
      </c>
      <c r="S123" s="5">
        <v>91767887200</v>
      </c>
      <c r="T123" s="5">
        <v>91767887200</v>
      </c>
      <c r="U123" s="5">
        <v>91767887200</v>
      </c>
      <c r="V123" s="5">
        <v>91767887200</v>
      </c>
      <c r="W123" s="5">
        <v>91767887200</v>
      </c>
      <c r="X123" s="5">
        <v>91767887200</v>
      </c>
      <c r="Y123" s="5">
        <v>91767887200</v>
      </c>
      <c r="Z123" s="5">
        <v>91767887200</v>
      </c>
    </row>
    <row r="124" spans="3:26" ht="15.5" x14ac:dyDescent="0.35">
      <c r="C124" t="s">
        <v>145</v>
      </c>
      <c r="D124" s="5">
        <v>5752421445</v>
      </c>
      <c r="E124" s="5">
        <v>5752421445</v>
      </c>
      <c r="F124" s="5">
        <v>5752421445</v>
      </c>
      <c r="G124" s="5">
        <v>5752421445</v>
      </c>
      <c r="I124" s="5">
        <v>5752421445</v>
      </c>
      <c r="J124" s="5">
        <v>5752421445</v>
      </c>
      <c r="K124" s="5">
        <v>5752421445</v>
      </c>
      <c r="L124" s="5">
        <v>5752421445</v>
      </c>
      <c r="M124" s="5">
        <v>5752421445</v>
      </c>
      <c r="N124" s="5">
        <v>661790808</v>
      </c>
      <c r="O124" s="5">
        <v>661790808</v>
      </c>
      <c r="P124" s="5">
        <v>661790808</v>
      </c>
      <c r="Q124" s="5">
        <v>661790808</v>
      </c>
      <c r="R124" s="5">
        <v>661790808</v>
      </c>
      <c r="S124" s="5">
        <v>232182177</v>
      </c>
      <c r="T124" s="5">
        <v>232182177</v>
      </c>
      <c r="U124" s="5">
        <v>232182177</v>
      </c>
      <c r="V124" s="5">
        <v>401985495</v>
      </c>
      <c r="W124" s="5">
        <v>401985495</v>
      </c>
      <c r="X124" s="5">
        <v>401985495</v>
      </c>
      <c r="Y124" s="5">
        <v>401985495</v>
      </c>
      <c r="Z124" s="5">
        <v>401985495</v>
      </c>
    </row>
    <row r="125" spans="3:26" ht="15.5" x14ac:dyDescent="0.35">
      <c r="C125" t="s">
        <v>146</v>
      </c>
      <c r="D125" s="5">
        <v>2065571642771</v>
      </c>
      <c r="E125" s="5">
        <v>1982351130667</v>
      </c>
      <c r="F125" s="5">
        <v>1889988644947</v>
      </c>
      <c r="G125" s="5">
        <v>1792046411204</v>
      </c>
      <c r="I125" s="5">
        <v>1982351130667</v>
      </c>
      <c r="J125" s="5">
        <v>1891705174469</v>
      </c>
      <c r="K125" s="5">
        <v>1775632474057</v>
      </c>
      <c r="L125" s="5">
        <v>1733056303542</v>
      </c>
      <c r="M125" s="5">
        <v>1477298252692</v>
      </c>
      <c r="N125" s="5">
        <v>1223974290165</v>
      </c>
      <c r="O125" s="5">
        <v>1071496671111</v>
      </c>
      <c r="P125" s="5">
        <v>990351066117</v>
      </c>
      <c r="Q125" s="5">
        <v>921185324412</v>
      </c>
      <c r="R125" s="5">
        <v>840962177316</v>
      </c>
      <c r="S125" s="5">
        <v>789692468198</v>
      </c>
      <c r="T125" s="5">
        <v>807255496616</v>
      </c>
      <c r="U125" s="5">
        <v>665421375309</v>
      </c>
      <c r="V125" s="5">
        <v>503672147607</v>
      </c>
      <c r="W125" s="5">
        <v>383916984880</v>
      </c>
      <c r="X125" s="5">
        <v>316713565541</v>
      </c>
      <c r="Y125" s="5">
        <v>250521216621</v>
      </c>
      <c r="Z125" s="5">
        <v>191221196823</v>
      </c>
    </row>
    <row r="126" spans="3:26" ht="15.5" x14ac:dyDescent="0.35">
      <c r="C126" t="s">
        <v>150</v>
      </c>
      <c r="D126" s="5">
        <v>38297232356</v>
      </c>
      <c r="E126" s="5">
        <v>37871549412</v>
      </c>
      <c r="F126" s="5">
        <v>37475860675</v>
      </c>
      <c r="G126" s="5">
        <v>36045455502</v>
      </c>
      <c r="I126" s="5">
        <v>37871549412</v>
      </c>
      <c r="J126" s="5">
        <v>33899457421</v>
      </c>
      <c r="K126" s="5">
        <v>31533304395</v>
      </c>
      <c r="L126" s="5">
        <v>29100247133</v>
      </c>
      <c r="M126" s="5">
        <v>24854823223</v>
      </c>
      <c r="N126" s="5">
        <v>20901181156</v>
      </c>
      <c r="O126" s="5">
        <v>18577568999</v>
      </c>
      <c r="P126" s="5">
        <v>17103698914</v>
      </c>
      <c r="Q126" s="5">
        <v>15784790119</v>
      </c>
      <c r="R126" s="5">
        <v>14696345935</v>
      </c>
      <c r="S126" s="5">
        <v>14303559430</v>
      </c>
      <c r="T126" s="5">
        <v>12974975139</v>
      </c>
      <c r="U126" s="5">
        <v>11068438843</v>
      </c>
      <c r="V126" s="5">
        <v>9135962422</v>
      </c>
      <c r="W126" s="5">
        <v>7256230899</v>
      </c>
      <c r="X126" s="5">
        <v>6346311353</v>
      </c>
      <c r="Y126" s="5">
        <v>5803095503</v>
      </c>
      <c r="Z126" s="5">
        <v>4653694233</v>
      </c>
    </row>
    <row r="127" spans="3:26" ht="15.5" x14ac:dyDescent="0.35">
      <c r="C127" t="s">
        <v>9</v>
      </c>
      <c r="D127" s="5">
        <v>2016479422648</v>
      </c>
      <c r="E127" s="5">
        <v>1934672682813</v>
      </c>
      <c r="F127" s="5">
        <v>1851000625158</v>
      </c>
      <c r="G127" s="5">
        <v>1755691175934</v>
      </c>
      <c r="I127" s="5">
        <v>1934672682813</v>
      </c>
      <c r="J127" s="5">
        <v>1877542047769</v>
      </c>
      <c r="K127" s="5">
        <v>1855036456226</v>
      </c>
      <c r="L127" s="5">
        <v>1833173357237</v>
      </c>
      <c r="M127" s="5">
        <v>1573169882477</v>
      </c>
      <c r="N127" s="5">
        <v>1304938651723</v>
      </c>
      <c r="O127" s="5">
        <v>1176781762600</v>
      </c>
      <c r="P127" s="5">
        <v>1096596429104</v>
      </c>
      <c r="Q127" s="5">
        <v>1029399792539</v>
      </c>
      <c r="R127" s="5">
        <v>948088201259</v>
      </c>
      <c r="S127" s="5">
        <v>894728477056</v>
      </c>
      <c r="T127" s="5">
        <v>912230541132</v>
      </c>
      <c r="U127" s="5">
        <v>768489883529</v>
      </c>
      <c r="V127" s="5">
        <v>604808179406</v>
      </c>
      <c r="W127" s="5">
        <v>483173285156</v>
      </c>
      <c r="X127" s="5">
        <v>415059946271</v>
      </c>
      <c r="Y127" s="5">
        <v>348324381501</v>
      </c>
      <c r="Z127" s="5">
        <v>287874960433</v>
      </c>
    </row>
    <row r="128" spans="3:26" ht="15.5" x14ac:dyDescent="0.35">
      <c r="C128" t="s">
        <v>151</v>
      </c>
      <c r="D128" s="5">
        <v>2947638444811</v>
      </c>
      <c r="E128" s="5">
        <v>2883857831018</v>
      </c>
      <c r="F128" s="5">
        <v>2625620228892</v>
      </c>
      <c r="G128" s="5">
        <v>2586044476772</v>
      </c>
      <c r="I128" s="5">
        <v>2883857831018</v>
      </c>
      <c r="J128" s="5">
        <v>2661363620207</v>
      </c>
      <c r="K128" s="5">
        <v>2620491657384</v>
      </c>
      <c r="L128" s="5">
        <v>2578868615545</v>
      </c>
      <c r="M128" s="5">
        <v>2243523072803</v>
      </c>
      <c r="N128" s="5">
        <v>1970340289520</v>
      </c>
      <c r="O128" s="5">
        <v>1799137069343</v>
      </c>
      <c r="P128" s="5">
        <v>1652905985730</v>
      </c>
      <c r="Q128" s="5">
        <v>1601346561573</v>
      </c>
      <c r="R128" s="5">
        <v>1543216299146</v>
      </c>
      <c r="S128" s="5">
        <v>1430779475454</v>
      </c>
      <c r="T128" s="5">
        <v>1259175442875</v>
      </c>
      <c r="U128" s="5">
        <v>1135244802060</v>
      </c>
      <c r="V128" s="5">
        <v>937359770277</v>
      </c>
      <c r="W128" s="5">
        <v>831507593676</v>
      </c>
      <c r="X128" s="5">
        <v>873154085922</v>
      </c>
      <c r="Y128" s="5">
        <v>822686549168</v>
      </c>
      <c r="Z128" s="5">
        <v>736091719029</v>
      </c>
    </row>
    <row r="129" spans="2:26" ht="15.5" x14ac:dyDescent="0.35">
      <c r="C129" t="s">
        <v>152</v>
      </c>
      <c r="D129" s="5">
        <v>7341430976</v>
      </c>
      <c r="E129" s="5">
        <v>7341430976</v>
      </c>
      <c r="F129" s="5">
        <v>7341430976</v>
      </c>
      <c r="G129" s="5">
        <v>7341430976</v>
      </c>
      <c r="I129" s="5">
        <v>7341430976</v>
      </c>
      <c r="J129" s="5">
        <v>7341430976</v>
      </c>
      <c r="K129" s="5">
        <v>7341430976</v>
      </c>
      <c r="L129" s="5">
        <v>7341430976</v>
      </c>
      <c r="M129" s="5">
        <v>7341430976</v>
      </c>
      <c r="N129" s="5">
        <v>7341430976</v>
      </c>
      <c r="O129" s="5">
        <v>7341430976</v>
      </c>
      <c r="P129" s="5">
        <v>7341430976</v>
      </c>
      <c r="Q129" s="5">
        <v>7341430976</v>
      </c>
      <c r="R129" s="5">
        <v>7341430976</v>
      </c>
      <c r="S129" s="5">
        <v>7341430976</v>
      </c>
      <c r="T129" s="5">
        <v>7341430976</v>
      </c>
      <c r="U129" s="5">
        <v>7341430976</v>
      </c>
      <c r="V129" s="5">
        <v>1835357744</v>
      </c>
      <c r="W129" s="5">
        <v>1835357744</v>
      </c>
      <c r="X129" s="5">
        <v>1835357744</v>
      </c>
      <c r="Y129" s="5">
        <v>1835357744</v>
      </c>
      <c r="Z129" s="5">
        <v>917678872</v>
      </c>
    </row>
    <row r="131" spans="2:26" ht="15.5" x14ac:dyDescent="0.35">
      <c r="B131" t="s">
        <v>153</v>
      </c>
      <c r="C131" t="s">
        <v>154</v>
      </c>
      <c r="D131" s="5">
        <v>209321973326</v>
      </c>
      <c r="E131" s="5">
        <v>218952344625</v>
      </c>
      <c r="F131" s="5">
        <v>191277649698</v>
      </c>
      <c r="G131" s="5">
        <v>110696331977</v>
      </c>
      <c r="I131" s="5">
        <v>666959442376</v>
      </c>
      <c r="J131" s="5">
        <v>620902589832</v>
      </c>
      <c r="K131" s="5">
        <v>344011362465</v>
      </c>
      <c r="L131" s="5">
        <v>465550947703</v>
      </c>
      <c r="M131" s="5">
        <v>499071136681</v>
      </c>
      <c r="N131" s="5">
        <v>419903184489</v>
      </c>
      <c r="O131" s="5">
        <v>368988791699</v>
      </c>
      <c r="P131" s="5">
        <v>356764910588</v>
      </c>
      <c r="Q131" s="5">
        <v>245599197741</v>
      </c>
      <c r="R131" s="5">
        <v>95618365174</v>
      </c>
      <c r="S131" s="5">
        <v>111918147182</v>
      </c>
      <c r="T131" s="5">
        <v>238937995916</v>
      </c>
      <c r="U131" s="5">
        <v>278878036499</v>
      </c>
      <c r="V131" s="5">
        <v>237695889064</v>
      </c>
      <c r="W131" s="5">
        <v>143852597439</v>
      </c>
      <c r="X131" s="5">
        <v>115491387547</v>
      </c>
      <c r="Y131" s="5">
        <v>87985547922</v>
      </c>
      <c r="Z131" s="5">
        <v>91170264729</v>
      </c>
    </row>
    <row r="132" spans="2:26" ht="15.5" x14ac:dyDescent="0.35">
      <c r="C132" t="s">
        <v>331</v>
      </c>
      <c r="D132" s="5">
        <v>745564575668</v>
      </c>
      <c r="E132" s="5">
        <v>807082354790</v>
      </c>
      <c r="F132" s="5">
        <v>758574422509</v>
      </c>
      <c r="G132" s="5">
        <v>686674729550</v>
      </c>
      <c r="I132" s="5">
        <v>2947920710285</v>
      </c>
      <c r="J132" s="5">
        <v>2569020654958</v>
      </c>
      <c r="K132" s="5">
        <v>2326135914107</v>
      </c>
      <c r="L132" s="5">
        <v>2533957443939</v>
      </c>
      <c r="M132" s="5">
        <v>2488184170782</v>
      </c>
      <c r="N132" s="5">
        <v>2118735999274</v>
      </c>
      <c r="O132" s="5">
        <v>2130228470309</v>
      </c>
      <c r="P132" s="5">
        <v>1996530362700</v>
      </c>
      <c r="Q132" s="5">
        <v>1668319728723</v>
      </c>
      <c r="R132" s="5">
        <v>1462636492865</v>
      </c>
      <c r="S132" s="5">
        <v>1270496479225</v>
      </c>
      <c r="T132" s="5">
        <v>1524717899256</v>
      </c>
      <c r="U132" s="5">
        <v>1331537625011</v>
      </c>
      <c r="V132" s="5">
        <v>1093961434783</v>
      </c>
      <c r="W132" s="5">
        <v>919381877413</v>
      </c>
      <c r="X132" s="5">
        <v>791835042749</v>
      </c>
      <c r="Y132" s="5">
        <v>702287125589</v>
      </c>
      <c r="Z132" s="5">
        <v>612444242751</v>
      </c>
    </row>
    <row r="133" spans="2:26" ht="15.5" x14ac:dyDescent="0.35">
      <c r="C133" t="s">
        <v>571</v>
      </c>
      <c r="D133" s="5">
        <v>-503008345896</v>
      </c>
      <c r="E133" s="5">
        <v>-591794811066</v>
      </c>
      <c r="F133" s="5">
        <v>-532396544513</v>
      </c>
      <c r="G133" s="5">
        <v>-514910139564</v>
      </c>
      <c r="I133" s="5">
        <v>-2159222166267</v>
      </c>
      <c r="J133" s="5">
        <v>-1836441047151</v>
      </c>
      <c r="K133" s="5">
        <v>-1821737701344</v>
      </c>
      <c r="L133" s="5">
        <v>-1913107105328</v>
      </c>
      <c r="M133" s="5">
        <v>-1882544726787</v>
      </c>
      <c r="N133" s="5">
        <v>-1645105042425</v>
      </c>
      <c r="O133" s="5">
        <v>-1699364268937</v>
      </c>
      <c r="P133" s="5">
        <v>-1576543628237</v>
      </c>
      <c r="Q133" s="5">
        <v>-1369809266034</v>
      </c>
      <c r="R133" s="5">
        <v>-1321301724718</v>
      </c>
      <c r="S133" s="5">
        <v>-1086879110943</v>
      </c>
      <c r="T133" s="5">
        <v>-1183909079928</v>
      </c>
      <c r="U133" s="5">
        <v>-974712839033</v>
      </c>
      <c r="V133" s="5">
        <v>-807530723466</v>
      </c>
      <c r="W133" s="5">
        <v>-721319924685</v>
      </c>
      <c r="X133" s="5">
        <v>-615855813587</v>
      </c>
      <c r="Y133" s="5">
        <v>-549707956775</v>
      </c>
      <c r="Z133" s="5">
        <v>-473563734996</v>
      </c>
    </row>
    <row r="134" spans="2:26" ht="15.5" x14ac:dyDescent="0.35">
      <c r="C134" t="s">
        <v>760</v>
      </c>
      <c r="D134" s="5">
        <v>3342810880</v>
      </c>
      <c r="E134" s="5">
        <v>2690641109</v>
      </c>
      <c r="F134" s="5">
        <v>1533918031</v>
      </c>
      <c r="G134" s="5">
        <v>2639198889</v>
      </c>
      <c r="I134" s="5">
        <v>11169127481</v>
      </c>
      <c r="J134" s="5">
        <v>13036935034</v>
      </c>
      <c r="K134" s="5">
        <v>14029740972</v>
      </c>
      <c r="L134" s="5">
        <v>11919581158</v>
      </c>
      <c r="M134" s="5">
        <v>11404390836</v>
      </c>
      <c r="N134" s="5">
        <v>10841196828</v>
      </c>
      <c r="O134" s="5">
        <v>10522162656</v>
      </c>
      <c r="P134" s="5">
        <v>4063928278</v>
      </c>
      <c r="Q134" s="5">
        <v>196351222</v>
      </c>
      <c r="R134" s="5">
        <v>52736696</v>
      </c>
      <c r="S134" s="5">
        <v>1616968352</v>
      </c>
      <c r="T134" s="5">
        <v>2321430609</v>
      </c>
      <c r="U134" s="5">
        <v>2370164882</v>
      </c>
      <c r="V134" s="5">
        <v>1088763571</v>
      </c>
      <c r="W134" s="5">
        <v>368513202</v>
      </c>
      <c r="X134" s="5">
        <v>69264396</v>
      </c>
      <c r="Y134" s="5">
        <v>319081936</v>
      </c>
      <c r="Z134" s="5">
        <v>1007281265</v>
      </c>
    </row>
    <row r="135" spans="2:26" ht="15.5" x14ac:dyDescent="0.35">
      <c r="C135" t="s">
        <v>158</v>
      </c>
      <c r="D135" s="5">
        <v>-35503887478</v>
      </c>
      <c r="E135" s="5">
        <v>2425233327</v>
      </c>
      <c r="F135" s="5">
        <v>-34469043471</v>
      </c>
      <c r="G135" s="5">
        <v>-61616394327</v>
      </c>
      <c r="I135" s="5">
        <v>-125463908368</v>
      </c>
      <c r="J135" s="5">
        <v>-113529107338</v>
      </c>
      <c r="K135" s="5">
        <v>-166528206797</v>
      </c>
      <c r="L135" s="5">
        <v>-163911947270</v>
      </c>
      <c r="M135" s="5">
        <v>-115307775174</v>
      </c>
      <c r="N135" s="5">
        <v>-58526382894</v>
      </c>
      <c r="O135" s="5">
        <v>-66496366102</v>
      </c>
      <c r="P135" s="5">
        <v>-55097062037</v>
      </c>
      <c r="Q135" s="5">
        <v>-34886327895</v>
      </c>
      <c r="R135" s="5">
        <v>-30383985120</v>
      </c>
      <c r="S135" s="5">
        <v>-66524751002</v>
      </c>
      <c r="T135" s="5">
        <v>-99606289049</v>
      </c>
      <c r="U135" s="5">
        <v>-74307308576</v>
      </c>
      <c r="V135" s="5">
        <v>-37454844063</v>
      </c>
      <c r="W135" s="5">
        <v>-34651461351</v>
      </c>
      <c r="X135" s="5">
        <v>-30391617023</v>
      </c>
      <c r="Y135" s="5">
        <v>-35324238288</v>
      </c>
      <c r="Z135" s="5">
        <v>-27382869987</v>
      </c>
    </row>
    <row r="136" spans="2:26" ht="15.5" x14ac:dyDescent="0.35">
      <c r="C136" t="s">
        <v>477</v>
      </c>
      <c r="D136" s="5">
        <v>-1073179848</v>
      </c>
      <c r="E136" s="5">
        <v>-1451073535</v>
      </c>
      <c r="F136" s="5">
        <v>-1965102858</v>
      </c>
      <c r="G136" s="5">
        <v>-2091062571</v>
      </c>
      <c r="I136" s="5">
        <v>-7444320755</v>
      </c>
      <c r="J136" s="5">
        <v>-11184845671</v>
      </c>
      <c r="K136" s="5">
        <v>-7888384473</v>
      </c>
      <c r="L136" s="5">
        <v>-3307024796</v>
      </c>
      <c r="M136" s="5">
        <v>-2664922976</v>
      </c>
      <c r="N136" s="5">
        <v>-6042586294</v>
      </c>
      <c r="O136" s="5">
        <v>-5901206227</v>
      </c>
      <c r="P136" s="5">
        <v>-12188690116</v>
      </c>
      <c r="Q136" s="5">
        <v>-18221288275</v>
      </c>
      <c r="R136" s="5">
        <v>-15385154549</v>
      </c>
      <c r="S136" s="5">
        <v>-6791438450</v>
      </c>
      <c r="T136" s="5">
        <v>-4585964972</v>
      </c>
      <c r="U136" s="5">
        <v>-6009605785</v>
      </c>
      <c r="V136" s="5">
        <v>-12368741761</v>
      </c>
      <c r="W136" s="5">
        <v>-19926407140</v>
      </c>
      <c r="X136" s="5">
        <v>-30165488988</v>
      </c>
      <c r="Y136" s="5">
        <v>-29588464540</v>
      </c>
      <c r="Z136" s="5">
        <v>-21334654304</v>
      </c>
    </row>
    <row r="137" spans="2:26" ht="15.5" x14ac:dyDescent="0.35">
      <c r="C137" t="s">
        <v>161</v>
      </c>
      <c r="D137" s="5">
        <v>-70008311775</v>
      </c>
      <c r="E137" s="5">
        <v>40392917369</v>
      </c>
      <c r="F137" s="5">
        <v>-42519268044</v>
      </c>
      <c r="G137" s="5">
        <v>-330915234074</v>
      </c>
      <c r="I137" s="5">
        <v>-376668033351</v>
      </c>
      <c r="J137" s="5">
        <v>-475743098268</v>
      </c>
      <c r="K137" s="5">
        <v>-302318175344</v>
      </c>
      <c r="L137" s="5">
        <v>-298528330823</v>
      </c>
      <c r="M137" s="5">
        <v>-218877844550</v>
      </c>
      <c r="N137" s="5">
        <v>-249144357659</v>
      </c>
      <c r="O137" s="5">
        <v>-169495869418</v>
      </c>
      <c r="P137" s="5">
        <v>-134613286540</v>
      </c>
      <c r="Q137" s="5">
        <v>-116033877723</v>
      </c>
      <c r="R137" s="5">
        <v>-22774219022</v>
      </c>
      <c r="S137" s="5">
        <v>-72261213434</v>
      </c>
      <c r="T137" s="5">
        <v>-135995706650</v>
      </c>
      <c r="U137" s="5">
        <v>-133068776625</v>
      </c>
      <c r="V137" s="5">
        <v>-145791893194</v>
      </c>
      <c r="W137" s="5">
        <v>-151629295015</v>
      </c>
      <c r="X137" s="5">
        <v>-69842820345</v>
      </c>
      <c r="Y137" s="5">
        <v>-79642397586</v>
      </c>
      <c r="Z137" s="5">
        <v>-35917987285</v>
      </c>
    </row>
    <row r="138" spans="2:26" ht="15.5" x14ac:dyDescent="0.35">
      <c r="C138" t="s">
        <v>162</v>
      </c>
      <c r="D138" s="5">
        <v>-53686076850</v>
      </c>
      <c r="E138" s="5">
        <v>-117690006074</v>
      </c>
      <c r="F138" s="5">
        <v>-78178330959</v>
      </c>
      <c r="G138" s="5">
        <v>-56716522195</v>
      </c>
      <c r="I138" s="5">
        <v>-304282319214</v>
      </c>
      <c r="J138" s="5">
        <v>-194061134117</v>
      </c>
      <c r="K138" s="5">
        <v>-39352529955</v>
      </c>
      <c r="L138" s="5">
        <v>-331475086895</v>
      </c>
      <c r="M138" s="5">
        <v>-113534391844</v>
      </c>
      <c r="N138" s="5">
        <v>-83874757351</v>
      </c>
      <c r="O138" s="5">
        <v>-43215091130</v>
      </c>
      <c r="P138" s="5">
        <v>-88869408356</v>
      </c>
      <c r="Q138" s="5">
        <v>-73199748318</v>
      </c>
      <c r="R138" s="5">
        <v>-74783195641</v>
      </c>
      <c r="S138" s="5">
        <v>-81787405602</v>
      </c>
      <c r="T138" s="5">
        <v>-87847151860</v>
      </c>
      <c r="U138" s="5">
        <v>-158716830866</v>
      </c>
      <c r="V138" s="5">
        <v>-56893120390</v>
      </c>
      <c r="W138" s="5">
        <v>-22240989655</v>
      </c>
      <c r="X138" s="5">
        <v>-7972409549</v>
      </c>
      <c r="Y138" s="5">
        <v>-16051712228</v>
      </c>
      <c r="Z138" s="5">
        <v>-50661739675</v>
      </c>
    </row>
    <row r="139" spans="2:26" ht="15.5" x14ac:dyDescent="0.35">
      <c r="C139" t="s">
        <v>395</v>
      </c>
    </row>
    <row r="140" spans="2:26" ht="15.5" x14ac:dyDescent="0.35">
      <c r="C140" t="s">
        <v>617</v>
      </c>
      <c r="K140" s="5">
        <v>161500000000</v>
      </c>
      <c r="L140" s="5">
        <v>-161500000000</v>
      </c>
    </row>
    <row r="141" spans="2:26" ht="15.5" x14ac:dyDescent="0.35">
      <c r="C141" t="s">
        <v>343</v>
      </c>
      <c r="E141" s="5">
        <v>-93446327</v>
      </c>
      <c r="F141" s="5">
        <v>90130000</v>
      </c>
      <c r="G141" s="5">
        <v>811920000</v>
      </c>
      <c r="I141" s="5">
        <v>1251803673</v>
      </c>
      <c r="J141" s="5">
        <v>3431331794</v>
      </c>
      <c r="K141" s="5">
        <v>453454202</v>
      </c>
      <c r="L141" s="5">
        <v>6439218654</v>
      </c>
      <c r="M141" s="5">
        <v>1030454545</v>
      </c>
      <c r="N141" s="5">
        <v>462903127</v>
      </c>
      <c r="O141" s="5">
        <v>821747274</v>
      </c>
      <c r="P141" s="5">
        <v>1622272728</v>
      </c>
      <c r="Q141" s="5">
        <v>385636364</v>
      </c>
      <c r="R141" s="5">
        <v>213283182</v>
      </c>
      <c r="S141" s="5">
        <v>1605709021</v>
      </c>
      <c r="T141" s="5">
        <v>1645551162</v>
      </c>
      <c r="U141" s="5">
        <v>707607223</v>
      </c>
      <c r="V141" s="5">
        <v>3576029951</v>
      </c>
      <c r="W141" s="5">
        <v>377454545</v>
      </c>
      <c r="X141" s="5">
        <v>632294793</v>
      </c>
      <c r="Y141" s="5">
        <v>919818182</v>
      </c>
      <c r="Z141" s="5">
        <v>1172300000</v>
      </c>
    </row>
    <row r="142" spans="2:26" ht="15.5" x14ac:dyDescent="0.35">
      <c r="C142" t="s">
        <v>163</v>
      </c>
      <c r="F142" s="5">
        <v>46984114811</v>
      </c>
      <c r="G142" s="5">
        <v>-46984114811</v>
      </c>
    </row>
    <row r="143" spans="2:26" ht="15.5" x14ac:dyDescent="0.35">
      <c r="C143" t="s">
        <v>954</v>
      </c>
    </row>
    <row r="144" spans="2:26" ht="15.5" x14ac:dyDescent="0.35">
      <c r="C144" t="s">
        <v>459</v>
      </c>
      <c r="D144" s="5">
        <v>-11534088158</v>
      </c>
      <c r="E144" s="5">
        <v>-1022962328</v>
      </c>
      <c r="F144" s="5">
        <v>26070866459</v>
      </c>
      <c r="G144" s="5">
        <v>-26739259375</v>
      </c>
      <c r="I144" s="5">
        <v>-11366725247</v>
      </c>
      <c r="J144" s="5">
        <v>-4957901207</v>
      </c>
      <c r="K144" s="5">
        <v>-1512938326</v>
      </c>
      <c r="L144" s="5">
        <v>-28986241742</v>
      </c>
      <c r="M144" s="5">
        <v>-2746281017</v>
      </c>
      <c r="N144" s="5">
        <v>-747088780</v>
      </c>
      <c r="O144" s="5">
        <v>-745588020</v>
      </c>
      <c r="P144" s="5">
        <v>-9606709468</v>
      </c>
      <c r="Q144" s="5">
        <v>-2945447624</v>
      </c>
      <c r="R144" s="5">
        <v>-1378323754</v>
      </c>
      <c r="S144" s="5">
        <v>-1397441319</v>
      </c>
      <c r="T144" s="5">
        <v>-2603689455</v>
      </c>
      <c r="U144" s="5">
        <v>-15845621750</v>
      </c>
    </row>
    <row r="145" spans="3:26" ht="15.5" x14ac:dyDescent="0.35">
      <c r="C145" t="s">
        <v>914</v>
      </c>
      <c r="V145" s="5">
        <v>-6849036380</v>
      </c>
      <c r="W145" s="5">
        <v>-1395360000</v>
      </c>
    </row>
    <row r="146" spans="3:26" ht="15.5" x14ac:dyDescent="0.35">
      <c r="C146" t="s">
        <v>1320</v>
      </c>
      <c r="X146" s="5">
        <v>10408728978</v>
      </c>
      <c r="Y146" s="5">
        <v>16066569998</v>
      </c>
      <c r="Z146" s="5">
        <v>-29973364826</v>
      </c>
    </row>
    <row r="147" spans="3:26" ht="15.5" x14ac:dyDescent="0.35">
      <c r="C147" t="s">
        <v>1321</v>
      </c>
    </row>
    <row r="148" spans="3:26" ht="15.5" x14ac:dyDescent="0.35">
      <c r="C148" t="s">
        <v>312</v>
      </c>
    </row>
    <row r="149" spans="3:26" ht="15.5" x14ac:dyDescent="0.35">
      <c r="C149" t="s">
        <v>175</v>
      </c>
      <c r="D149" s="5">
        <v>-70008311775</v>
      </c>
      <c r="E149" s="5">
        <v>40392917369</v>
      </c>
      <c r="F149" s="5">
        <v>-42519268044</v>
      </c>
      <c r="G149" s="5">
        <v>-330915234074</v>
      </c>
      <c r="I149" s="5">
        <v>-376668033351</v>
      </c>
      <c r="J149" s="5">
        <v>-475743098268</v>
      </c>
      <c r="K149" s="5">
        <v>-302318175344</v>
      </c>
      <c r="L149" s="5">
        <v>-298528330823</v>
      </c>
      <c r="M149" s="5">
        <v>-218877844550</v>
      </c>
      <c r="N149" s="5">
        <v>-249144357659</v>
      </c>
      <c r="O149" s="5">
        <v>-169495869418</v>
      </c>
      <c r="P149" s="5">
        <v>-134613286540</v>
      </c>
      <c r="Q149" s="5">
        <v>-116033877723</v>
      </c>
      <c r="R149" s="5">
        <v>-22774219022</v>
      </c>
      <c r="S149" s="5">
        <v>-72261213434</v>
      </c>
      <c r="T149" s="5">
        <v>-135995706650</v>
      </c>
      <c r="U149" s="5">
        <v>-133068776625</v>
      </c>
      <c r="V149" s="5">
        <v>-145791893194</v>
      </c>
      <c r="W149" s="5">
        <v>-151629295015</v>
      </c>
      <c r="X149" s="5">
        <v>-69842820345</v>
      </c>
      <c r="Y149" s="5">
        <v>-79642397586</v>
      </c>
      <c r="Z149" s="5">
        <v>-35917987285</v>
      </c>
    </row>
    <row r="150" spans="3:26" ht="15.5" x14ac:dyDescent="0.35">
      <c r="C150" t="s">
        <v>1322</v>
      </c>
      <c r="K150" s="5">
        <v>120148755993</v>
      </c>
      <c r="Q150" s="5">
        <v>11670430536</v>
      </c>
      <c r="R150" s="5">
        <v>105799705065</v>
      </c>
      <c r="U150" s="5">
        <v>30000000000</v>
      </c>
      <c r="W150" s="5">
        <v>20936935401</v>
      </c>
      <c r="X150" s="5">
        <v>97557160000</v>
      </c>
      <c r="Y150" s="5">
        <v>45247619941</v>
      </c>
      <c r="Z150" s="5">
        <v>97375952445</v>
      </c>
    </row>
    <row r="151" spans="3:26" ht="15.5" x14ac:dyDescent="0.35">
      <c r="C151" t="s">
        <v>1323</v>
      </c>
      <c r="D151" s="5">
        <v>6615683</v>
      </c>
      <c r="E151" s="5">
        <v>-592023287</v>
      </c>
      <c r="F151" s="5">
        <v>16557129</v>
      </c>
      <c r="G151" s="5">
        <v>21572553</v>
      </c>
    </row>
    <row r="152" spans="3:26" ht="15.5" x14ac:dyDescent="0.35">
      <c r="C152" t="s">
        <v>806</v>
      </c>
      <c r="J152" s="5">
        <v>-62059572619</v>
      </c>
      <c r="K152" s="5">
        <v>-58089183374</v>
      </c>
      <c r="N152" s="5">
        <v>-43279850914</v>
      </c>
      <c r="O152" s="5">
        <v>-54978314160</v>
      </c>
      <c r="P152" s="5">
        <v>-30543507867</v>
      </c>
      <c r="Q152" s="5">
        <v>-26958018217</v>
      </c>
      <c r="R152" s="5">
        <v>-15123080118</v>
      </c>
      <c r="S152" s="5">
        <v>-4615384618</v>
      </c>
      <c r="T152" s="5">
        <v>-22670692282</v>
      </c>
      <c r="U152" s="5">
        <v>-59322561762</v>
      </c>
      <c r="V152" s="5">
        <v>-77243143575</v>
      </c>
      <c r="W152" s="5">
        <v>-73325175791</v>
      </c>
      <c r="X152" s="5">
        <v>-114815518934</v>
      </c>
      <c r="Y152" s="5">
        <v>-30988590288</v>
      </c>
      <c r="Z152" s="5">
        <v>-44348587372</v>
      </c>
    </row>
    <row r="153" spans="3:26" ht="15.5" x14ac:dyDescent="0.35">
      <c r="C153" t="s">
        <v>371</v>
      </c>
      <c r="D153" s="5">
        <v>-215875600</v>
      </c>
      <c r="E153" s="5">
        <v>-261799722</v>
      </c>
      <c r="F153" s="5">
        <v>-329424000</v>
      </c>
      <c r="G153" s="5">
        <v>-329424000</v>
      </c>
      <c r="I153" s="5">
        <v>-1195611022</v>
      </c>
      <c r="J153" s="5">
        <v>-1309803862</v>
      </c>
      <c r="K153" s="5">
        <v>-532474894</v>
      </c>
      <c r="L153" s="5">
        <v>-606749228</v>
      </c>
      <c r="M153" s="5">
        <v>-530362120</v>
      </c>
      <c r="N153" s="5">
        <v>-689610449</v>
      </c>
      <c r="O153" s="5">
        <v>-763585825</v>
      </c>
      <c r="P153" s="5">
        <v>-894741417</v>
      </c>
      <c r="Q153" s="5">
        <v>-705881360</v>
      </c>
      <c r="R153" s="5">
        <v>-226240958</v>
      </c>
      <c r="S153" s="5">
        <v>-205442224</v>
      </c>
      <c r="T153" s="5">
        <v>-135387890</v>
      </c>
      <c r="U153" s="5">
        <v>-521639336</v>
      </c>
      <c r="V153" s="5">
        <v>-388722507</v>
      </c>
      <c r="W153" s="5">
        <v>-180353967</v>
      </c>
      <c r="X153" s="5">
        <v>-189269750</v>
      </c>
      <c r="Y153" s="5">
        <v>-767385728</v>
      </c>
      <c r="Z153" s="5">
        <v>-192666121</v>
      </c>
    </row>
    <row r="154" spans="3:26" ht="15.5" x14ac:dyDescent="0.35">
      <c r="C154" t="s">
        <v>1324</v>
      </c>
      <c r="D154" s="5">
        <v>-40685191372</v>
      </c>
      <c r="E154" s="5">
        <v>69556562258</v>
      </c>
      <c r="F154" s="5">
        <v>-69556562258</v>
      </c>
      <c r="G154" s="5">
        <v>23728634228</v>
      </c>
    </row>
    <row r="155" spans="3:26" ht="15.5" x14ac:dyDescent="0.35">
      <c r="C155" t="s">
        <v>476</v>
      </c>
      <c r="Z155" s="5">
        <v>-110550229</v>
      </c>
    </row>
    <row r="156" spans="3:26" ht="15.5" x14ac:dyDescent="0.35">
      <c r="C156" t="s">
        <v>1325</v>
      </c>
    </row>
    <row r="157" spans="3:26" ht="15.5" x14ac:dyDescent="0.35">
      <c r="C157" t="s">
        <v>1127</v>
      </c>
      <c r="Q157" s="5">
        <v>-12023485395</v>
      </c>
      <c r="R157" s="5">
        <v>-124970469465</v>
      </c>
      <c r="S157" s="5">
        <v>-18950515921</v>
      </c>
      <c r="T157" s="5">
        <v>-3062408931</v>
      </c>
      <c r="U157" s="5">
        <v>-35349566392</v>
      </c>
      <c r="V157" s="5">
        <v>-17023523842</v>
      </c>
      <c r="W157" s="5">
        <v>-8743995719</v>
      </c>
      <c r="X157" s="5">
        <v>-59886530643</v>
      </c>
      <c r="Y157" s="5">
        <v>-75170107216</v>
      </c>
      <c r="Z157" s="5">
        <v>-106792439497</v>
      </c>
    </row>
    <row r="158" spans="3:26" ht="15.5" x14ac:dyDescent="0.35">
      <c r="C158" t="s">
        <v>1108</v>
      </c>
      <c r="E158" s="5">
        <v>-875000000</v>
      </c>
      <c r="G158" s="5">
        <v>-342550000</v>
      </c>
      <c r="I158" s="5">
        <v>-1217550000</v>
      </c>
      <c r="J158" s="5">
        <v>-1227370000</v>
      </c>
      <c r="K158" s="5">
        <v>-1267500000</v>
      </c>
      <c r="L158" s="5">
        <v>-1315300000</v>
      </c>
      <c r="M158" s="5">
        <v>-1096250000</v>
      </c>
      <c r="N158" s="5">
        <v>-692375000</v>
      </c>
      <c r="O158" s="5">
        <v>-468500000</v>
      </c>
      <c r="P158" s="5">
        <v>-486350000</v>
      </c>
      <c r="Q158" s="5">
        <v>-212466000</v>
      </c>
      <c r="R158" s="5">
        <v>-415550000</v>
      </c>
      <c r="S158" s="5">
        <v>-74500000</v>
      </c>
      <c r="T158" s="5">
        <v>-447500000</v>
      </c>
      <c r="U158" s="5">
        <v>-629400000</v>
      </c>
      <c r="V158" s="5">
        <v>-389300000</v>
      </c>
      <c r="W158" s="5">
        <v>-306200000</v>
      </c>
      <c r="X158" s="5">
        <v>-530980000</v>
      </c>
    </row>
    <row r="159" spans="3:26" ht="15.5" x14ac:dyDescent="0.35">
      <c r="C159" t="s">
        <v>1326</v>
      </c>
      <c r="U159" s="5">
        <v>27500000</v>
      </c>
      <c r="V159" s="5">
        <v>47000000</v>
      </c>
      <c r="W159" s="5">
        <v>500000</v>
      </c>
    </row>
    <row r="160" spans="3:26" ht="15.5" x14ac:dyDescent="0.35">
      <c r="C160" t="s">
        <v>1327</v>
      </c>
      <c r="D160" s="5">
        <v>-1839455213</v>
      </c>
      <c r="F160" s="5">
        <v>24338106651</v>
      </c>
      <c r="G160" s="5">
        <v>-7155108805</v>
      </c>
      <c r="R160" s="5">
        <v>1697228580</v>
      </c>
    </row>
    <row r="161" spans="2:26" ht="15.5" x14ac:dyDescent="0.35">
      <c r="C161" t="s">
        <v>1053</v>
      </c>
      <c r="E161" s="5">
        <v>-9086116802</v>
      </c>
      <c r="F161" s="5">
        <v>-28401296343</v>
      </c>
      <c r="I161" s="5">
        <v>-37487413145</v>
      </c>
      <c r="J161" s="5">
        <v>-95933261895</v>
      </c>
      <c r="K161" s="5">
        <v>-23146128788</v>
      </c>
      <c r="M161" s="5">
        <v>10953626160</v>
      </c>
      <c r="N161" s="5">
        <v>-26644342088</v>
      </c>
      <c r="O161" s="5">
        <v>-2434141583</v>
      </c>
      <c r="P161" s="5">
        <v>-3288013935</v>
      </c>
      <c r="S161" s="5">
        <v>-1267619949</v>
      </c>
    </row>
    <row r="162" spans="2:26" ht="15.5" x14ac:dyDescent="0.35">
      <c r="C162" t="s">
        <v>186</v>
      </c>
      <c r="D162" s="5">
        <v>85627584701</v>
      </c>
      <c r="E162" s="5">
        <v>141655255920</v>
      </c>
      <c r="F162" s="5">
        <v>70580050695</v>
      </c>
      <c r="G162" s="5">
        <v>-276935424292</v>
      </c>
      <c r="I162" s="5">
        <v>-13990910189</v>
      </c>
      <c r="J162" s="5">
        <v>-48901642553</v>
      </c>
      <c r="K162" s="5">
        <v>2340657166</v>
      </c>
      <c r="L162" s="5">
        <v>-164452470015</v>
      </c>
      <c r="M162" s="5">
        <v>166658900287</v>
      </c>
      <c r="N162" s="5">
        <v>86884069479</v>
      </c>
      <c r="O162" s="5">
        <v>156277831151</v>
      </c>
      <c r="P162" s="5">
        <v>133282215692</v>
      </c>
      <c r="Q162" s="5">
        <v>56365571700</v>
      </c>
      <c r="R162" s="5">
        <v>-1939049489</v>
      </c>
      <c r="S162" s="5">
        <v>-42130471854</v>
      </c>
      <c r="T162" s="5">
        <v>15095137406</v>
      </c>
      <c r="U162" s="5">
        <v>-12907570992</v>
      </c>
      <c r="V162" s="5">
        <v>35010875480</v>
      </c>
      <c r="W162" s="5">
        <v>-30017687231</v>
      </c>
      <c r="X162" s="5">
        <v>37676157653</v>
      </c>
      <c r="Y162" s="5">
        <v>-7708561892</v>
      </c>
      <c r="Z162" s="5">
        <v>4590537769</v>
      </c>
    </row>
    <row r="163" spans="2:26" ht="15.5" x14ac:dyDescent="0.35">
      <c r="C163" t="s">
        <v>188</v>
      </c>
      <c r="D163" s="5">
        <v>377944854422</v>
      </c>
      <c r="I163" s="5">
        <v>391886874111</v>
      </c>
      <c r="J163" s="5">
        <v>440664939606</v>
      </c>
      <c r="K163" s="5">
        <v>438360507463</v>
      </c>
      <c r="L163" s="5">
        <v>602550379682</v>
      </c>
      <c r="M163" s="5">
        <v>435881790280</v>
      </c>
      <c r="N163" s="5">
        <v>348977786130</v>
      </c>
      <c r="O163" s="5">
        <v>192813271612</v>
      </c>
      <c r="P163" s="5">
        <v>59531055920</v>
      </c>
      <c r="Q163" s="5">
        <v>3165484220</v>
      </c>
      <c r="R163" s="5">
        <v>5104533709</v>
      </c>
      <c r="S163" s="5">
        <v>47235005563</v>
      </c>
      <c r="T163" s="5">
        <v>32139868157</v>
      </c>
      <c r="U163" s="5">
        <v>45047439149</v>
      </c>
      <c r="V163" s="5">
        <v>10036563669</v>
      </c>
      <c r="W163" s="5">
        <v>40054250900</v>
      </c>
      <c r="X163" s="5">
        <v>2378093247</v>
      </c>
      <c r="Y163" s="5">
        <v>10086655139</v>
      </c>
      <c r="Z163" s="5">
        <v>5496117370</v>
      </c>
    </row>
    <row r="164" spans="2:26" ht="15.5" x14ac:dyDescent="0.35">
      <c r="C164" t="s">
        <v>187</v>
      </c>
      <c r="D164" s="5">
        <v>1584013</v>
      </c>
      <c r="E164" s="5">
        <v>-13357249</v>
      </c>
      <c r="F164" s="5">
        <v>48426873</v>
      </c>
      <c r="G164" s="5">
        <v>-48168322</v>
      </c>
      <c r="I164" s="5">
        <v>48890500</v>
      </c>
      <c r="J164" s="5">
        <v>123577058</v>
      </c>
      <c r="K164" s="5">
        <v>-36225023</v>
      </c>
      <c r="L164" s="5">
        <v>262597796</v>
      </c>
      <c r="M164" s="5">
        <v>9689115</v>
      </c>
      <c r="N164" s="5">
        <v>19934671</v>
      </c>
      <c r="O164" s="5">
        <v>-113316633</v>
      </c>
    </row>
    <row r="165" spans="2:26" ht="15.5" x14ac:dyDescent="0.35">
      <c r="C165" t="s">
        <v>189</v>
      </c>
      <c r="D165" s="5">
        <v>463574023136</v>
      </c>
      <c r="E165" s="5">
        <v>141641898671</v>
      </c>
      <c r="F165" s="5">
        <v>70628477568</v>
      </c>
      <c r="G165" s="5">
        <v>-276983592614</v>
      </c>
      <c r="I165" s="5">
        <v>377944854422</v>
      </c>
      <c r="J165" s="5">
        <v>391886874111</v>
      </c>
      <c r="K165" s="5">
        <v>440664939606</v>
      </c>
      <c r="L165" s="5">
        <v>438360507463</v>
      </c>
      <c r="M165" s="5">
        <v>602550379682</v>
      </c>
      <c r="N165" s="5">
        <v>435881790280</v>
      </c>
      <c r="O165" s="5">
        <v>348977786130</v>
      </c>
      <c r="P165" s="5">
        <v>192813271612</v>
      </c>
      <c r="Q165" s="5">
        <v>59531055920</v>
      </c>
      <c r="R165" s="5">
        <v>3165484220</v>
      </c>
      <c r="S165" s="5">
        <v>5104533709</v>
      </c>
      <c r="T165" s="5">
        <v>47235005563</v>
      </c>
      <c r="U165" s="5">
        <v>32139868157</v>
      </c>
      <c r="V165" s="5">
        <v>45047439149</v>
      </c>
      <c r="W165" s="5">
        <v>10036563669</v>
      </c>
      <c r="X165" s="5">
        <v>40054250900</v>
      </c>
      <c r="Y165" s="5">
        <v>2378093247</v>
      </c>
      <c r="Z165" s="5">
        <v>10086655139</v>
      </c>
    </row>
    <row r="167" spans="2:26" ht="15.5" x14ac:dyDescent="0.35">
      <c r="B167" t="s">
        <v>190</v>
      </c>
      <c r="C167" t="s">
        <v>11</v>
      </c>
      <c r="D167" s="5">
        <v>7340000000</v>
      </c>
      <c r="E167" s="5">
        <v>7340000000</v>
      </c>
      <c r="F167" s="5">
        <v>7340000000</v>
      </c>
      <c r="G167" s="5">
        <v>7340000000</v>
      </c>
      <c r="I167" s="5">
        <v>7340000000</v>
      </c>
      <c r="J167" s="5">
        <v>7340000000</v>
      </c>
      <c r="K167" s="5">
        <v>7340000000</v>
      </c>
      <c r="L167" s="5">
        <v>7340000000</v>
      </c>
      <c r="M167" s="5">
        <v>7340000000</v>
      </c>
      <c r="N167" s="5">
        <v>7340000000</v>
      </c>
      <c r="O167" s="5">
        <v>7340000000</v>
      </c>
      <c r="P167" s="5">
        <v>7340000000</v>
      </c>
      <c r="Q167" s="5">
        <v>7340000000</v>
      </c>
      <c r="R167" s="5">
        <v>7340000000</v>
      </c>
      <c r="S167" s="5">
        <v>7340000000</v>
      </c>
      <c r="T167" s="5">
        <v>7340000000</v>
      </c>
      <c r="U167" s="5">
        <v>7340000000</v>
      </c>
      <c r="V167" s="5">
        <v>1840000000</v>
      </c>
      <c r="W167" s="5">
        <v>1840000000</v>
      </c>
      <c r="X167" s="5">
        <v>1840000000</v>
      </c>
      <c r="Y167" s="5">
        <v>1840000000</v>
      </c>
      <c r="Z167" s="5">
        <v>920000000</v>
      </c>
    </row>
    <row r="168" spans="2:26" ht="15.5" x14ac:dyDescent="0.35">
      <c r="C168" t="s">
        <v>191</v>
      </c>
      <c r="D168" s="6">
        <v>11.34</v>
      </c>
      <c r="E168" s="6">
        <v>13.4</v>
      </c>
      <c r="F168" s="6">
        <v>13.34</v>
      </c>
      <c r="G168" s="6">
        <v>13.51</v>
      </c>
    </row>
    <row r="169" spans="2:26" ht="15.5" x14ac:dyDescent="0.35">
      <c r="C169" t="s">
        <v>192</v>
      </c>
      <c r="D169" s="6">
        <v>44.53</v>
      </c>
      <c r="E169" s="6">
        <v>39.549999999999997</v>
      </c>
      <c r="F169" s="6">
        <v>40.85</v>
      </c>
      <c r="G169" s="6">
        <v>44.41</v>
      </c>
    </row>
    <row r="170" spans="2:26" ht="15.5" x14ac:dyDescent="0.35">
      <c r="C170" t="s">
        <v>70</v>
      </c>
      <c r="D170" s="6">
        <v>5.87</v>
      </c>
      <c r="E170" s="6">
        <v>5.25</v>
      </c>
      <c r="F170" s="6">
        <v>5.33</v>
      </c>
      <c r="G170" s="6">
        <v>6.01</v>
      </c>
    </row>
    <row r="171" spans="2:26" ht="15.5" x14ac:dyDescent="0.35">
      <c r="C171" t="s">
        <v>193</v>
      </c>
      <c r="D171" s="5">
        <v>143400000000</v>
      </c>
      <c r="E171" s="5">
        <v>160930000000</v>
      </c>
      <c r="F171" s="5">
        <v>164450000000</v>
      </c>
      <c r="G171" s="5">
        <v>158660000000</v>
      </c>
    </row>
    <row r="172" spans="2:26" ht="15.5" x14ac:dyDescent="0.35">
      <c r="C172" t="s">
        <v>194</v>
      </c>
      <c r="D172" s="6">
        <v>2.8199999999999999E-2</v>
      </c>
      <c r="E172" s="6">
        <v>3.4099999999999998E-2</v>
      </c>
      <c r="F172" s="6">
        <v>3.73E-2</v>
      </c>
      <c r="G172" s="6">
        <v>3.8300000000000001E-2</v>
      </c>
    </row>
    <row r="173" spans="2:26" ht="15.5" x14ac:dyDescent="0.35">
      <c r="C173" t="s">
        <v>195</v>
      </c>
      <c r="D173" s="6">
        <v>4.2099999999999999E-2</v>
      </c>
      <c r="E173" s="6">
        <v>5.1900000000000002E-2</v>
      </c>
      <c r="F173" s="6">
        <v>5.4000000000000006E-2</v>
      </c>
      <c r="G173" s="6">
        <v>5.7699999999999994E-2</v>
      </c>
    </row>
    <row r="174" spans="2:26" ht="15.5" x14ac:dyDescent="0.35">
      <c r="C174" t="s">
        <v>196</v>
      </c>
      <c r="D174" s="6">
        <v>5.0599999999999999E-2</v>
      </c>
      <c r="E174" s="6">
        <v>6.2899999999999998E-2</v>
      </c>
      <c r="F174" s="6">
        <v>7.0300000000000001E-2</v>
      </c>
      <c r="G174" s="6">
        <v>6.6000000000000003E-2</v>
      </c>
    </row>
    <row r="175" spans="2:26" ht="15.5" x14ac:dyDescent="0.35">
      <c r="C175" t="s">
        <v>197</v>
      </c>
      <c r="D175" s="6">
        <v>74.03</v>
      </c>
      <c r="E175" s="6">
        <v>50.39</v>
      </c>
      <c r="F175" s="6">
        <v>49.98</v>
      </c>
      <c r="G175" s="6">
        <v>42.38</v>
      </c>
    </row>
    <row r="176" spans="2:26" ht="15.5" x14ac:dyDescent="0.35">
      <c r="C176" t="s">
        <v>198</v>
      </c>
      <c r="D176" s="5">
        <v>2016000000000</v>
      </c>
      <c r="E176" s="5">
        <v>1935000000000</v>
      </c>
      <c r="F176" s="5">
        <v>1851000000000</v>
      </c>
      <c r="G176" s="5">
        <v>1756000000000</v>
      </c>
    </row>
    <row r="177" spans="3:26" ht="15.5" x14ac:dyDescent="0.35">
      <c r="C177" t="s">
        <v>199</v>
      </c>
      <c r="D177" s="6">
        <v>1.87</v>
      </c>
      <c r="E177" s="6">
        <v>2.0499999999999998</v>
      </c>
      <c r="F177" s="6">
        <v>2.21</v>
      </c>
      <c r="G177" s="6">
        <v>2.56</v>
      </c>
    </row>
    <row r="178" spans="3:26" ht="15.5" x14ac:dyDescent="0.35">
      <c r="C178" t="s">
        <v>200</v>
      </c>
      <c r="D178" s="6">
        <v>269.45</v>
      </c>
      <c r="E178" s="6">
        <v>258.37</v>
      </c>
      <c r="F178" s="6">
        <v>247.03</v>
      </c>
      <c r="G178" s="6">
        <v>234.24</v>
      </c>
    </row>
    <row r="179" spans="3:26" ht="15.5" x14ac:dyDescent="0.35">
      <c r="C179" t="s">
        <v>201</v>
      </c>
      <c r="D179" s="6">
        <v>1.87</v>
      </c>
      <c r="E179" s="6">
        <v>2.0499999999999998</v>
      </c>
      <c r="F179" s="6">
        <v>2.21</v>
      </c>
      <c r="G179" s="6">
        <v>2.56</v>
      </c>
    </row>
    <row r="180" spans="3:26" ht="15.5" x14ac:dyDescent="0.35">
      <c r="C180" t="s">
        <v>202</v>
      </c>
      <c r="D180" s="6">
        <v>269.45</v>
      </c>
      <c r="E180" s="6">
        <v>258.37</v>
      </c>
      <c r="F180" s="6">
        <v>247.03</v>
      </c>
      <c r="G180" s="6">
        <v>234.24</v>
      </c>
    </row>
    <row r="181" spans="3:26" ht="15.5" x14ac:dyDescent="0.35">
      <c r="C181" t="s">
        <v>203</v>
      </c>
      <c r="D181" s="5">
        <v>85000000000</v>
      </c>
      <c r="E181" s="5">
        <v>113000000000</v>
      </c>
      <c r="F181" s="5">
        <v>92000000000</v>
      </c>
      <c r="G181" s="5">
        <v>108000000000</v>
      </c>
    </row>
    <row r="182" spans="3:26" ht="15.5" x14ac:dyDescent="0.35">
      <c r="C182" t="s">
        <v>204</v>
      </c>
    </row>
    <row r="183" spans="3:26" ht="15.5" x14ac:dyDescent="0.35">
      <c r="C183" t="s">
        <v>205</v>
      </c>
      <c r="D183" s="5">
        <v>1978000000000</v>
      </c>
      <c r="E183" s="5">
        <v>1897000000000</v>
      </c>
      <c r="F183" s="5">
        <v>1814000000000</v>
      </c>
      <c r="G183" s="5">
        <v>1720000000000</v>
      </c>
    </row>
    <row r="184" spans="3:26" ht="15.5" x14ac:dyDescent="0.35">
      <c r="C184" t="s">
        <v>23</v>
      </c>
      <c r="D184" s="5">
        <v>85000000000</v>
      </c>
      <c r="E184" s="5">
        <v>113000000000</v>
      </c>
      <c r="F184" s="5">
        <v>92000000000</v>
      </c>
      <c r="G184" s="5">
        <v>108000000000</v>
      </c>
    </row>
    <row r="185" spans="3:26" ht="15.5" x14ac:dyDescent="0.35">
      <c r="C185" t="s">
        <v>20</v>
      </c>
      <c r="D185" s="5">
        <v>-378000000000</v>
      </c>
      <c r="E185" s="5">
        <v>-265000000000</v>
      </c>
      <c r="F185" s="5">
        <v>-145000000000</v>
      </c>
      <c r="G185" s="5">
        <v>-58000000000</v>
      </c>
    </row>
    <row r="186" spans="3:26" ht="15.5" x14ac:dyDescent="0.35">
      <c r="C186" t="s">
        <v>206</v>
      </c>
      <c r="D186" s="5">
        <v>722000000000</v>
      </c>
      <c r="E186" s="5">
        <v>689000000000</v>
      </c>
      <c r="F186" s="5">
        <v>664000000000</v>
      </c>
      <c r="G186" s="5">
        <v>591000000000</v>
      </c>
    </row>
    <row r="187" spans="3:26" ht="15.5" x14ac:dyDescent="0.35">
      <c r="C187" t="s">
        <v>207</v>
      </c>
      <c r="D187" s="5">
        <v>209000000000</v>
      </c>
      <c r="E187" s="5">
        <v>219000000000</v>
      </c>
      <c r="F187" s="5">
        <v>191000000000</v>
      </c>
      <c r="G187" s="5">
        <v>111000000000</v>
      </c>
    </row>
    <row r="188" spans="3:26" ht="15.5" x14ac:dyDescent="0.35">
      <c r="C188" t="s">
        <v>208</v>
      </c>
      <c r="D188" s="5">
        <v>-54000000000</v>
      </c>
      <c r="E188" s="5">
        <v>-118000000000</v>
      </c>
      <c r="F188" s="5">
        <v>-78000000000</v>
      </c>
      <c r="G188" s="5">
        <v>-58000000000</v>
      </c>
    </row>
    <row r="189" spans="3:26" ht="15.5" x14ac:dyDescent="0.35">
      <c r="C189" t="s">
        <v>12</v>
      </c>
      <c r="D189" s="5">
        <v>156000000000</v>
      </c>
      <c r="E189" s="5">
        <v>101000000000</v>
      </c>
      <c r="F189" s="5">
        <v>113000000000</v>
      </c>
      <c r="G189" s="5">
        <v>53000000000</v>
      </c>
    </row>
    <row r="190" spans="3:26" ht="15.5" x14ac:dyDescent="0.35">
      <c r="C190" t="s">
        <v>15</v>
      </c>
      <c r="D190" s="6">
        <v>21.2</v>
      </c>
      <c r="E190" s="6">
        <v>13.81</v>
      </c>
      <c r="F190" s="6">
        <v>15.39</v>
      </c>
      <c r="G190" s="6">
        <v>7.24</v>
      </c>
    </row>
    <row r="191" spans="3:26" ht="15.5" x14ac:dyDescent="0.35">
      <c r="C191" t="s">
        <v>57</v>
      </c>
      <c r="I191" s="6">
        <v>54.55</v>
      </c>
      <c r="J191" s="6">
        <v>58.02</v>
      </c>
      <c r="K191" s="6">
        <v>60.65</v>
      </c>
      <c r="L191" s="6">
        <v>78.489999999999995</v>
      </c>
      <c r="M191" s="6">
        <v>64.14</v>
      </c>
      <c r="N191" s="5">
        <v>44</v>
      </c>
      <c r="O191" s="6">
        <v>29.36</v>
      </c>
      <c r="P191" s="6">
        <v>21.33</v>
      </c>
      <c r="Q191" s="6">
        <v>16.46</v>
      </c>
      <c r="R191" s="6">
        <v>12.32</v>
      </c>
      <c r="S191" s="6">
        <v>9.51</v>
      </c>
      <c r="T191" s="6">
        <v>35.32</v>
      </c>
      <c r="U191" s="6">
        <v>32.03</v>
      </c>
      <c r="V191" s="6">
        <v>85.25</v>
      </c>
      <c r="W191" s="6">
        <v>51.62</v>
      </c>
      <c r="X191" s="6">
        <v>43.65</v>
      </c>
      <c r="Y191" s="6">
        <v>35.44</v>
      </c>
      <c r="Z191" s="6">
        <v>60.17</v>
      </c>
    </row>
    <row r="192" spans="3:26" ht="15.5" x14ac:dyDescent="0.35">
      <c r="C192" t="s">
        <v>69</v>
      </c>
      <c r="I192" s="6">
        <v>9.7200000000000006</v>
      </c>
      <c r="J192" s="6">
        <v>11.89</v>
      </c>
      <c r="K192" s="6">
        <v>10.96</v>
      </c>
      <c r="L192" s="6">
        <v>12.68</v>
      </c>
      <c r="M192" s="6">
        <v>12.47</v>
      </c>
      <c r="N192" s="6">
        <v>15.45</v>
      </c>
      <c r="O192" s="6">
        <v>14.85</v>
      </c>
      <c r="P192" s="6">
        <v>19.690000000000001</v>
      </c>
      <c r="Q192" s="6">
        <v>20.78</v>
      </c>
      <c r="R192" s="6">
        <v>42.21</v>
      </c>
      <c r="S192" s="6">
        <v>52.58</v>
      </c>
      <c r="T192" s="6">
        <v>24.63</v>
      </c>
      <c r="U192" s="6">
        <v>25.6</v>
      </c>
      <c r="V192" s="6">
        <v>19.239999999999998</v>
      </c>
      <c r="W192" s="6">
        <v>7.05</v>
      </c>
      <c r="X192" s="6">
        <v>6.69</v>
      </c>
      <c r="Y192" s="6">
        <v>4.18</v>
      </c>
      <c r="Z192" s="6">
        <v>6.51</v>
      </c>
    </row>
    <row r="193" spans="3:26" ht="15.5" x14ac:dyDescent="0.35">
      <c r="C193" t="s">
        <v>72</v>
      </c>
      <c r="I193" s="6">
        <v>1.34</v>
      </c>
      <c r="J193" s="6">
        <v>1.92</v>
      </c>
      <c r="K193" s="6">
        <v>1.99</v>
      </c>
      <c r="L193" s="6">
        <v>2.82</v>
      </c>
      <c r="M193" s="6">
        <v>2.2999999999999998</v>
      </c>
      <c r="N193" s="6">
        <v>2.2599999999999998</v>
      </c>
      <c r="O193" s="6">
        <v>1.49</v>
      </c>
      <c r="P193" s="6">
        <v>1.56</v>
      </c>
      <c r="Q193" s="6">
        <v>1.45</v>
      </c>
      <c r="R193" s="6">
        <v>2.52</v>
      </c>
      <c r="S193" s="6">
        <v>2.84</v>
      </c>
      <c r="T193" s="6">
        <v>3.97</v>
      </c>
      <c r="U193" s="6">
        <v>4.25</v>
      </c>
      <c r="V193" s="6">
        <v>2.7</v>
      </c>
      <c r="W193" s="6">
        <v>0.72</v>
      </c>
      <c r="X193" s="6">
        <v>0.65</v>
      </c>
      <c r="Y193" s="6">
        <v>0.38</v>
      </c>
      <c r="Z193" s="6">
        <v>0.56000000000000005</v>
      </c>
    </row>
    <row r="194" spans="3:26" ht="15.5" x14ac:dyDescent="0.35">
      <c r="C194" t="s">
        <v>209</v>
      </c>
      <c r="I194" s="5">
        <v>652520000000</v>
      </c>
      <c r="J194" s="5">
        <v>649250000000</v>
      </c>
      <c r="K194" s="5">
        <v>675870000000</v>
      </c>
      <c r="L194" s="5">
        <v>838770000000</v>
      </c>
      <c r="M194" s="5">
        <v>700640000000</v>
      </c>
      <c r="N194" s="5">
        <v>523780000000</v>
      </c>
      <c r="O194" s="5">
        <v>393350000000</v>
      </c>
      <c r="P194" s="5">
        <v>326680000000</v>
      </c>
    </row>
    <row r="195" spans="3:26" ht="15.5" x14ac:dyDescent="0.35">
      <c r="C195" t="s">
        <v>210</v>
      </c>
      <c r="I195" s="6">
        <v>0.1389</v>
      </c>
      <c r="J195" s="6">
        <v>0.16010000000000002</v>
      </c>
      <c r="K195" s="6">
        <v>0.1699</v>
      </c>
      <c r="L195" s="6">
        <v>0.22339999999999999</v>
      </c>
      <c r="M195" s="6">
        <v>0.20989999999999998</v>
      </c>
      <c r="N195" s="6">
        <v>0.16390000000000002</v>
      </c>
      <c r="O195" s="6">
        <v>0.1198</v>
      </c>
      <c r="P195" s="6">
        <v>9.4800000000000009E-2</v>
      </c>
      <c r="Q195" s="6">
        <v>7.5499999999999998E-2</v>
      </c>
      <c r="R195" s="6">
        <v>5.8600000000000006E-2</v>
      </c>
      <c r="S195" s="6">
        <v>4.8799999999999996E-2</v>
      </c>
      <c r="T195" s="6">
        <v>0.2059</v>
      </c>
      <c r="U195" s="6">
        <v>0.20710000000000001</v>
      </c>
      <c r="V195" s="6">
        <v>0.16690000000000002</v>
      </c>
      <c r="W195" s="6">
        <v>0.1139</v>
      </c>
      <c r="X195" s="6">
        <v>9.1799999999999993E-2</v>
      </c>
      <c r="Y195" s="6">
        <v>7.9100000000000004E-2</v>
      </c>
      <c r="Z195" s="6">
        <v>7.4999999999999997E-2</v>
      </c>
    </row>
    <row r="196" spans="3:26" ht="15.5" x14ac:dyDescent="0.35">
      <c r="C196" t="s">
        <v>211</v>
      </c>
      <c r="I196" s="6">
        <v>0.21109999999999998</v>
      </c>
      <c r="J196" s="6">
        <v>0.23100000000000001</v>
      </c>
      <c r="K196" s="6">
        <v>0.24420000000000003</v>
      </c>
      <c r="L196" s="6">
        <v>0.31940000000000002</v>
      </c>
      <c r="M196" s="6">
        <v>0.30409999999999998</v>
      </c>
      <c r="N196" s="6">
        <v>0.25159999999999999</v>
      </c>
      <c r="O196" s="6">
        <v>0.18609999999999999</v>
      </c>
      <c r="P196" s="6">
        <v>0.14510000000000001</v>
      </c>
      <c r="Q196" s="6">
        <v>0.1192</v>
      </c>
      <c r="R196" s="6">
        <v>9.69E-2</v>
      </c>
      <c r="S196" s="6">
        <v>7.9299999999999995E-2</v>
      </c>
      <c r="T196" s="6">
        <v>0.2883</v>
      </c>
      <c r="U196" s="6">
        <v>0.3105</v>
      </c>
      <c r="V196" s="6">
        <v>0.26269999999999999</v>
      </c>
      <c r="W196" s="6">
        <v>0.1991</v>
      </c>
      <c r="X196" s="6">
        <v>0.19600000000000001</v>
      </c>
      <c r="Y196" s="6">
        <v>0.18989999999999999</v>
      </c>
      <c r="Z196" s="6">
        <v>0.19500000000000001</v>
      </c>
    </row>
    <row r="197" spans="3:26" ht="15.5" x14ac:dyDescent="0.35">
      <c r="C197" t="s">
        <v>212</v>
      </c>
      <c r="I197" s="6">
        <v>0.25650000000000001</v>
      </c>
      <c r="J197" s="6">
        <v>0.2747</v>
      </c>
      <c r="K197" s="6">
        <v>0.2918</v>
      </c>
      <c r="L197" s="6">
        <v>0.42030000000000001</v>
      </c>
      <c r="M197" s="6">
        <v>0.39659999999999995</v>
      </c>
      <c r="N197" s="6">
        <v>0.31940000000000002</v>
      </c>
      <c r="O197" s="6">
        <v>0.23420000000000002</v>
      </c>
      <c r="P197" s="6">
        <v>0.18840000000000001</v>
      </c>
      <c r="Q197" s="6">
        <v>0.1656</v>
      </c>
      <c r="R197" s="6">
        <v>0.13449999999999998</v>
      </c>
      <c r="S197" s="6">
        <v>0.1168</v>
      </c>
      <c r="T197" s="6">
        <v>0.3931</v>
      </c>
      <c r="U197" s="6">
        <v>0.46439999999999998</v>
      </c>
      <c r="V197" s="6">
        <v>0.37090000000000001</v>
      </c>
      <c r="W197" s="6">
        <v>0.26119999999999999</v>
      </c>
      <c r="X197" s="6">
        <v>0.26050000000000001</v>
      </c>
      <c r="Y197" s="6">
        <v>0.2432</v>
      </c>
      <c r="Z197" s="6">
        <v>0.48469999999999996</v>
      </c>
    </row>
    <row r="198" spans="3:26" ht="15.5" x14ac:dyDescent="0.35">
      <c r="C198" t="s">
        <v>213</v>
      </c>
      <c r="I198" s="6">
        <v>48.89</v>
      </c>
      <c r="J198" s="6">
        <v>39.06</v>
      </c>
      <c r="K198" s="6">
        <v>51.92</v>
      </c>
      <c r="L198" s="6">
        <v>96.86</v>
      </c>
      <c r="M198" s="6">
        <v>133.47</v>
      </c>
      <c r="N198" s="6">
        <v>40.07</v>
      </c>
      <c r="O198" s="6">
        <v>33.4</v>
      </c>
      <c r="P198" s="6">
        <v>14.9</v>
      </c>
      <c r="Q198" s="6">
        <v>8.84</v>
      </c>
      <c r="R198" s="6">
        <v>7.01</v>
      </c>
      <c r="S198" s="6">
        <v>12.91</v>
      </c>
      <c r="T198" s="6">
        <v>60.21</v>
      </c>
      <c r="U198" s="6">
        <v>47.06</v>
      </c>
      <c r="V198" s="6">
        <v>17.27</v>
      </c>
      <c r="W198" s="6">
        <v>7.22</v>
      </c>
      <c r="X198" s="6">
        <v>4.72</v>
      </c>
      <c r="Y198" s="6">
        <v>3.6</v>
      </c>
      <c r="Z198" s="6">
        <v>4.34</v>
      </c>
    </row>
    <row r="199" spans="3:26" ht="15.5" x14ac:dyDescent="0.35">
      <c r="C199" t="s">
        <v>66</v>
      </c>
      <c r="I199" s="6">
        <v>2.0499999999999998</v>
      </c>
      <c r="J199" s="6">
        <v>2.75</v>
      </c>
      <c r="K199" s="6">
        <v>2.68</v>
      </c>
      <c r="L199" s="6">
        <v>4.05</v>
      </c>
      <c r="M199" s="6">
        <v>3.79</v>
      </c>
      <c r="N199" s="6">
        <v>3.89</v>
      </c>
      <c r="O199" s="6">
        <v>2.76</v>
      </c>
      <c r="P199" s="6">
        <v>2.86</v>
      </c>
      <c r="Q199" s="6">
        <v>2.48</v>
      </c>
      <c r="R199" s="6">
        <v>4.09</v>
      </c>
      <c r="S199" s="6">
        <v>4.17</v>
      </c>
      <c r="T199" s="6">
        <v>7.1</v>
      </c>
      <c r="U199" s="6">
        <v>7.95</v>
      </c>
      <c r="V199" s="6">
        <v>5.05</v>
      </c>
      <c r="W199" s="6">
        <v>1.4</v>
      </c>
      <c r="X199" s="6">
        <v>1.31</v>
      </c>
      <c r="Y199" s="6">
        <v>0.79</v>
      </c>
      <c r="Z199" s="6">
        <v>1.27</v>
      </c>
    </row>
    <row r="200" spans="3:26" ht="15.5" x14ac:dyDescent="0.35">
      <c r="C200" t="s">
        <v>63</v>
      </c>
      <c r="I200" s="6">
        <v>258.37</v>
      </c>
      <c r="J200" s="6">
        <v>251.13</v>
      </c>
      <c r="K200" s="6">
        <v>248.39</v>
      </c>
      <c r="L200" s="6">
        <v>245.74</v>
      </c>
      <c r="M200" s="6">
        <v>210.9</v>
      </c>
      <c r="N200" s="6">
        <v>174.9</v>
      </c>
      <c r="O200" s="6">
        <v>157.76</v>
      </c>
      <c r="P200" s="6">
        <v>147.04</v>
      </c>
      <c r="Q200" s="6">
        <v>138.07</v>
      </c>
      <c r="R200" s="6">
        <v>127.14</v>
      </c>
      <c r="S200" s="6">
        <v>119.93</v>
      </c>
      <c r="T200" s="6">
        <v>122.49</v>
      </c>
      <c r="U200" s="6">
        <v>103.17</v>
      </c>
      <c r="V200" s="6">
        <v>324.55</v>
      </c>
      <c r="W200" s="6">
        <v>259.3</v>
      </c>
      <c r="X200" s="6">
        <v>222.69</v>
      </c>
      <c r="Y200" s="6">
        <v>186.62</v>
      </c>
      <c r="Z200" s="6">
        <v>308.63</v>
      </c>
    </row>
    <row r="201" spans="3:26" ht="15.5" x14ac:dyDescent="0.35">
      <c r="C201" t="s">
        <v>214</v>
      </c>
      <c r="I201" s="6">
        <v>2.0499999999999998</v>
      </c>
      <c r="J201" s="6">
        <v>2.75</v>
      </c>
      <c r="K201" s="6">
        <v>2.68</v>
      </c>
      <c r="L201" s="6">
        <v>4.05</v>
      </c>
      <c r="M201" s="6">
        <v>3.79</v>
      </c>
      <c r="N201" s="6">
        <v>3.89</v>
      </c>
      <c r="O201" s="6">
        <v>2.76</v>
      </c>
      <c r="P201" s="6">
        <v>2.86</v>
      </c>
      <c r="Q201" s="6">
        <v>2.48</v>
      </c>
      <c r="R201" s="6">
        <v>4.09</v>
      </c>
      <c r="S201" s="6">
        <v>4.17</v>
      </c>
      <c r="T201" s="6">
        <v>7.1</v>
      </c>
      <c r="U201" s="6">
        <v>7.95</v>
      </c>
      <c r="V201" s="6">
        <v>5.05</v>
      </c>
      <c r="W201" s="6">
        <v>1.4</v>
      </c>
      <c r="X201" s="6">
        <v>1.31</v>
      </c>
      <c r="Y201" s="6">
        <v>0.79</v>
      </c>
      <c r="Z201" s="6">
        <v>1.27</v>
      </c>
    </row>
    <row r="202" spans="3:26" ht="15.5" x14ac:dyDescent="0.35">
      <c r="C202" t="s">
        <v>215</v>
      </c>
      <c r="I202" s="6">
        <v>258.37</v>
      </c>
      <c r="J202" s="6">
        <v>251.13</v>
      </c>
      <c r="K202" s="6">
        <v>248.39</v>
      </c>
      <c r="L202" s="6">
        <v>245.74</v>
      </c>
      <c r="M202" s="6">
        <v>210.9</v>
      </c>
      <c r="N202" s="6">
        <v>174.9</v>
      </c>
      <c r="O202" s="6">
        <v>157.76</v>
      </c>
      <c r="P202" s="6">
        <v>147.04</v>
      </c>
      <c r="Q202" s="6">
        <v>138.07</v>
      </c>
      <c r="R202" s="6">
        <v>127.14</v>
      </c>
      <c r="S202" s="6">
        <v>119.93</v>
      </c>
      <c r="T202" s="6">
        <v>122.49</v>
      </c>
      <c r="U202" s="6">
        <v>103.17</v>
      </c>
      <c r="V202" s="6">
        <v>324.55</v>
      </c>
      <c r="W202" s="6">
        <v>259.3</v>
      </c>
      <c r="X202" s="6">
        <v>222.69</v>
      </c>
      <c r="Y202" s="6">
        <v>186.62</v>
      </c>
      <c r="Z202" s="6">
        <v>308.63</v>
      </c>
    </row>
    <row r="203" spans="3:26" ht="15.5" x14ac:dyDescent="0.35">
      <c r="C203" t="s">
        <v>216</v>
      </c>
      <c r="I203" s="5">
        <v>113000000000</v>
      </c>
      <c r="J203" s="5">
        <v>143000000000</v>
      </c>
      <c r="K203" s="5">
        <v>124000000000</v>
      </c>
      <c r="L203" s="5">
        <v>50000000000</v>
      </c>
      <c r="M203" s="5">
        <v>20000000000</v>
      </c>
      <c r="N203" s="5">
        <v>30000000000</v>
      </c>
      <c r="O203" s="5">
        <v>47000000000</v>
      </c>
      <c r="P203" s="5">
        <v>65000000000</v>
      </c>
      <c r="Q203" s="5">
        <v>76000000000</v>
      </c>
      <c r="R203" s="5">
        <v>139000000000</v>
      </c>
      <c r="S203" s="5">
        <v>203000000000</v>
      </c>
      <c r="T203" s="5">
        <v>49000000000</v>
      </c>
      <c r="U203" s="5">
        <v>33000000000</v>
      </c>
      <c r="V203" s="5">
        <v>72000000000</v>
      </c>
      <c r="W203" s="5">
        <v>102000000000</v>
      </c>
      <c r="X203" s="5">
        <v>137000000000</v>
      </c>
      <c r="Y203" s="5">
        <v>126000000000</v>
      </c>
      <c r="Z203" s="5">
        <v>113000000000</v>
      </c>
    </row>
    <row r="204" spans="3:26" ht="15.5" x14ac:dyDescent="0.35">
      <c r="C204" t="s">
        <v>217</v>
      </c>
      <c r="K204" s="5">
        <v>49000000000</v>
      </c>
      <c r="P204" s="5">
        <v>30000000000</v>
      </c>
      <c r="Q204" s="5">
        <v>60000000000</v>
      </c>
      <c r="R204" s="5">
        <v>75000000000</v>
      </c>
      <c r="S204" s="5">
        <v>3000000000</v>
      </c>
      <c r="U204" s="5">
        <v>25000000000</v>
      </c>
      <c r="V204" s="5">
        <v>32000000000</v>
      </c>
      <c r="W204" s="5">
        <v>74000000000</v>
      </c>
      <c r="X204" s="5">
        <v>137000000000</v>
      </c>
      <c r="Y204" s="5">
        <v>205000000000</v>
      </c>
      <c r="Z204" s="5">
        <v>176000000000</v>
      </c>
    </row>
    <row r="205" spans="3:26" ht="15.5" x14ac:dyDescent="0.35">
      <c r="C205" t="s">
        <v>25</v>
      </c>
      <c r="I205" s="5">
        <v>113000000000</v>
      </c>
      <c r="J205" s="5">
        <v>143000000000</v>
      </c>
      <c r="K205" s="5">
        <v>173000000000</v>
      </c>
      <c r="L205" s="5">
        <v>50000000000</v>
      </c>
      <c r="M205" s="5">
        <v>20000000000</v>
      </c>
      <c r="N205" s="5">
        <v>30000000000</v>
      </c>
      <c r="O205" s="5">
        <v>47000000000</v>
      </c>
      <c r="P205" s="5">
        <v>95000000000</v>
      </c>
      <c r="Q205" s="5">
        <v>137000000000</v>
      </c>
      <c r="R205" s="5">
        <v>215000000000</v>
      </c>
      <c r="S205" s="5">
        <v>207000000000</v>
      </c>
      <c r="T205" s="5">
        <v>49000000000</v>
      </c>
      <c r="U205" s="5">
        <v>59000000000</v>
      </c>
      <c r="V205" s="5">
        <v>104000000000</v>
      </c>
      <c r="W205" s="5">
        <v>176000000000</v>
      </c>
      <c r="X205" s="5">
        <v>274000000000</v>
      </c>
      <c r="Y205" s="5">
        <v>330000000000</v>
      </c>
      <c r="Z205" s="5">
        <v>289000000000</v>
      </c>
    </row>
    <row r="206" spans="3:26" ht="15.5" x14ac:dyDescent="0.35">
      <c r="C206" t="s">
        <v>22</v>
      </c>
      <c r="I206" s="5">
        <v>-265000000000</v>
      </c>
      <c r="J206" s="5">
        <v>-249000000000</v>
      </c>
      <c r="K206" s="5">
        <v>-268000000000</v>
      </c>
      <c r="L206" s="5">
        <v>-388000000000</v>
      </c>
      <c r="M206" s="5">
        <v>-583000000000</v>
      </c>
      <c r="N206" s="5">
        <v>-406000000000</v>
      </c>
      <c r="O206" s="5">
        <v>-302000000000</v>
      </c>
      <c r="P206" s="5">
        <v>-98000000000</v>
      </c>
      <c r="Q206" s="5">
        <v>77000000000</v>
      </c>
      <c r="R206" s="5">
        <v>211000000000</v>
      </c>
      <c r="S206" s="5">
        <v>202000000000</v>
      </c>
      <c r="T206" s="5">
        <v>1000000000</v>
      </c>
      <c r="U206" s="5">
        <v>27000000000</v>
      </c>
      <c r="V206" s="5">
        <v>59000000000</v>
      </c>
      <c r="W206" s="5">
        <v>166000000000</v>
      </c>
      <c r="X206" s="5">
        <v>234000000000</v>
      </c>
      <c r="Y206" s="5">
        <v>328000000000</v>
      </c>
      <c r="Z206" s="5">
        <v>279000000000</v>
      </c>
    </row>
    <row r="207" spans="3:26" ht="15.5" x14ac:dyDescent="0.35">
      <c r="C207" t="s">
        <v>218</v>
      </c>
      <c r="I207" s="5">
        <v>689000000000</v>
      </c>
      <c r="J207" s="5">
        <v>788000000000</v>
      </c>
      <c r="K207" s="5">
        <v>922000000000</v>
      </c>
      <c r="L207" s="5">
        <v>916000000000</v>
      </c>
      <c r="M207" s="5">
        <v>847000000000</v>
      </c>
      <c r="N207" s="5">
        <v>581000000000</v>
      </c>
      <c r="O207" s="5">
        <v>414000000000</v>
      </c>
      <c r="P207" s="5">
        <v>351000000000</v>
      </c>
      <c r="Q207" s="5">
        <v>285000000000</v>
      </c>
      <c r="R207" s="5">
        <v>166000000000</v>
      </c>
      <c r="S207" s="5">
        <v>10000000000</v>
      </c>
      <c r="T207" s="5">
        <v>192000000000</v>
      </c>
      <c r="U207" s="5">
        <v>93000000000</v>
      </c>
      <c r="V207" s="5">
        <v>46000000000</v>
      </c>
      <c r="W207" s="5">
        <v>4000000000</v>
      </c>
      <c r="X207" s="5">
        <v>-9000000000</v>
      </c>
      <c r="Y207" s="5">
        <v>-54000000000</v>
      </c>
      <c r="Z207" s="5">
        <v>-64000000000</v>
      </c>
    </row>
    <row r="208" spans="3:26" ht="15.5" x14ac:dyDescent="0.35">
      <c r="C208" t="s">
        <v>219</v>
      </c>
      <c r="I208" s="5">
        <v>667000000000</v>
      </c>
      <c r="J208" s="5">
        <v>621000000000</v>
      </c>
      <c r="K208" s="5">
        <v>344000000000</v>
      </c>
      <c r="L208" s="5">
        <v>466000000000</v>
      </c>
      <c r="M208" s="5">
        <v>499000000000</v>
      </c>
      <c r="N208" s="5">
        <v>420000000000</v>
      </c>
      <c r="O208" s="5">
        <v>369000000000</v>
      </c>
      <c r="P208" s="5">
        <v>357000000000</v>
      </c>
      <c r="Q208" s="5">
        <v>246000000000</v>
      </c>
      <c r="R208" s="5">
        <v>96000000000</v>
      </c>
      <c r="S208" s="5">
        <v>112000000000</v>
      </c>
      <c r="T208" s="5">
        <v>239000000000</v>
      </c>
      <c r="U208" s="5">
        <v>279000000000</v>
      </c>
      <c r="V208" s="5">
        <v>238000000000</v>
      </c>
      <c r="W208" s="5">
        <v>144000000000</v>
      </c>
      <c r="X208" s="5">
        <v>115000000000</v>
      </c>
      <c r="Y208" s="5">
        <v>88000000000</v>
      </c>
      <c r="Z208" s="5">
        <v>91000000000</v>
      </c>
    </row>
    <row r="209" spans="2:26" ht="15.5" x14ac:dyDescent="0.35">
      <c r="C209" t="s">
        <v>220</v>
      </c>
      <c r="I209" s="5">
        <v>-306000000000</v>
      </c>
      <c r="J209" s="5">
        <v>-197000000000</v>
      </c>
      <c r="K209" s="5">
        <v>-201000000000</v>
      </c>
      <c r="L209" s="5">
        <v>-176000000000</v>
      </c>
      <c r="M209" s="5">
        <v>-115000000000</v>
      </c>
      <c r="N209" s="5">
        <v>-84000000000</v>
      </c>
      <c r="O209" s="5">
        <v>-44000000000</v>
      </c>
      <c r="P209" s="5">
        <v>-90000000000</v>
      </c>
      <c r="Q209" s="5">
        <v>-74000000000</v>
      </c>
      <c r="R209" s="5">
        <v>-75000000000</v>
      </c>
      <c r="S209" s="5">
        <v>-83000000000</v>
      </c>
      <c r="T209" s="5">
        <v>-89000000000</v>
      </c>
      <c r="U209" s="5">
        <v>-159000000000</v>
      </c>
      <c r="V209" s="5">
        <v>-67000000000</v>
      </c>
      <c r="W209" s="5">
        <v>-24000000000</v>
      </c>
      <c r="X209" s="5">
        <v>-19000000000</v>
      </c>
      <c r="Y209" s="5">
        <v>-33000000000</v>
      </c>
      <c r="Z209" s="5">
        <v>-22000000000</v>
      </c>
    </row>
    <row r="210" spans="2:26" ht="15.5" x14ac:dyDescent="0.35">
      <c r="C210" t="s">
        <v>14</v>
      </c>
      <c r="I210" s="5">
        <v>361000000000</v>
      </c>
      <c r="J210" s="5">
        <v>423000000000</v>
      </c>
      <c r="K210" s="5">
        <v>143000000000</v>
      </c>
      <c r="L210" s="5">
        <v>289000000000</v>
      </c>
      <c r="M210" s="5">
        <v>385000000000</v>
      </c>
      <c r="N210" s="5">
        <v>336000000000</v>
      </c>
      <c r="O210" s="5">
        <v>325000000000</v>
      </c>
      <c r="P210" s="5">
        <v>266000000000</v>
      </c>
      <c r="Q210" s="5">
        <v>172000000000</v>
      </c>
      <c r="R210" s="5">
        <v>21000000000</v>
      </c>
      <c r="S210" s="5">
        <v>29000000000</v>
      </c>
      <c r="T210" s="5">
        <v>149000000000</v>
      </c>
      <c r="U210" s="5">
        <v>119000000000</v>
      </c>
      <c r="V210" s="5">
        <v>170000000000</v>
      </c>
      <c r="W210" s="5">
        <v>120000000000</v>
      </c>
      <c r="X210" s="5">
        <v>96000000000</v>
      </c>
      <c r="Y210" s="5">
        <v>55000000000</v>
      </c>
      <c r="Z210" s="5">
        <v>69000000000</v>
      </c>
    </row>
    <row r="211" spans="2:26" ht="15.5" x14ac:dyDescent="0.35">
      <c r="C211" t="s">
        <v>16</v>
      </c>
      <c r="I211" s="6">
        <v>49.23</v>
      </c>
      <c r="J211" s="6">
        <v>57.67</v>
      </c>
      <c r="K211" s="6">
        <v>19.440000000000001</v>
      </c>
      <c r="L211" s="6">
        <v>39.380000000000003</v>
      </c>
      <c r="M211" s="6">
        <v>52.37</v>
      </c>
      <c r="N211" s="6">
        <v>45.71</v>
      </c>
      <c r="O211" s="6">
        <v>44.26</v>
      </c>
      <c r="P211" s="6">
        <v>36.270000000000003</v>
      </c>
      <c r="Q211" s="6">
        <v>23.43</v>
      </c>
      <c r="R211" s="6">
        <v>2.81</v>
      </c>
      <c r="S211" s="6">
        <v>3.89</v>
      </c>
      <c r="T211" s="6">
        <v>20.36</v>
      </c>
      <c r="U211" s="6">
        <v>16.27</v>
      </c>
      <c r="V211" s="6">
        <v>92.83</v>
      </c>
      <c r="W211" s="6">
        <v>65.290000000000006</v>
      </c>
      <c r="X211" s="6">
        <v>52.57</v>
      </c>
      <c r="Y211" s="6">
        <v>29.94</v>
      </c>
      <c r="Z211" s="6">
        <v>75.53</v>
      </c>
    </row>
    <row r="213" spans="2:26" ht="15.5" x14ac:dyDescent="0.35">
      <c r="B213" t="s">
        <v>221</v>
      </c>
      <c r="C213" t="s">
        <v>222</v>
      </c>
      <c r="D213" s="5">
        <v>83000000000</v>
      </c>
      <c r="E213" s="5">
        <v>98000000000</v>
      </c>
      <c r="F213" s="5">
        <v>98000000000</v>
      </c>
      <c r="G213" s="5">
        <v>99000000000</v>
      </c>
      <c r="H213" s="5">
        <v>333000000000</v>
      </c>
      <c r="I213" s="5">
        <v>400000000000</v>
      </c>
      <c r="J213" s="5">
        <v>426000000000</v>
      </c>
      <c r="K213" s="5">
        <v>445000000000</v>
      </c>
      <c r="L213" s="5">
        <v>576000000000</v>
      </c>
      <c r="M213" s="5">
        <v>471000000000</v>
      </c>
      <c r="N213" s="5">
        <v>323000000000</v>
      </c>
      <c r="O213" s="5">
        <v>216000000000</v>
      </c>
      <c r="P213" s="5">
        <v>157000000000</v>
      </c>
      <c r="Q213" s="5">
        <v>121000000000</v>
      </c>
    </row>
    <row r="214" spans="2:26" ht="15.5" x14ac:dyDescent="0.35">
      <c r="C214" t="s">
        <v>223</v>
      </c>
      <c r="H214" s="5">
        <v>379000000000</v>
      </c>
      <c r="I214" s="5">
        <v>400000000000</v>
      </c>
      <c r="J214" s="5">
        <v>426000000000</v>
      </c>
      <c r="K214" s="5">
        <v>445000000000</v>
      </c>
      <c r="L214" s="5">
        <v>576000000000</v>
      </c>
      <c r="M214" s="5">
        <v>471000000000</v>
      </c>
      <c r="N214" s="5">
        <v>323000000000</v>
      </c>
      <c r="O214" s="5">
        <v>216000000000</v>
      </c>
      <c r="P214" s="5">
        <v>157000000000</v>
      </c>
      <c r="Q214" s="5">
        <v>121000000000</v>
      </c>
    </row>
    <row r="215" spans="2:26" ht="15.5" x14ac:dyDescent="0.35">
      <c r="C215" t="s">
        <v>224</v>
      </c>
      <c r="H215" s="5">
        <v>45</v>
      </c>
      <c r="I215" s="5">
        <v>45</v>
      </c>
      <c r="J215" s="5">
        <v>43</v>
      </c>
      <c r="K215" s="5">
        <v>43</v>
      </c>
      <c r="L215" s="5">
        <v>55</v>
      </c>
      <c r="M215" s="5">
        <v>45</v>
      </c>
      <c r="N215" s="5">
        <v>30</v>
      </c>
      <c r="O215" s="5">
        <v>22</v>
      </c>
      <c r="P215" s="5">
        <v>16</v>
      </c>
      <c r="Q215" s="5">
        <v>12</v>
      </c>
    </row>
    <row r="216" spans="2:26" ht="15.5" x14ac:dyDescent="0.35">
      <c r="C216" t="s">
        <v>74</v>
      </c>
      <c r="H216" s="6">
        <v>0.99239999999999995</v>
      </c>
      <c r="I216" s="6">
        <v>0.82489999999999997</v>
      </c>
      <c r="J216" s="6">
        <v>0.74109999999999998</v>
      </c>
      <c r="K216" s="6">
        <v>0.70889999999999997</v>
      </c>
      <c r="L216" s="6">
        <v>0.70069999999999988</v>
      </c>
      <c r="M216" s="6">
        <v>0.7016</v>
      </c>
      <c r="N216" s="6">
        <v>0.68180000000000007</v>
      </c>
      <c r="O216" s="6">
        <v>0.74939999999999996</v>
      </c>
      <c r="P216" s="6">
        <v>0.75</v>
      </c>
      <c r="Q216" s="6">
        <v>0.72909999999999997</v>
      </c>
    </row>
    <row r="217" spans="2:26" ht="15.5" x14ac:dyDescent="0.35">
      <c r="C217" t="s">
        <v>225</v>
      </c>
      <c r="H217" s="6">
        <v>0.1056</v>
      </c>
      <c r="I217" s="6">
        <v>8.2599999999999993E-2</v>
      </c>
      <c r="J217" s="6">
        <v>6.4199999999999993E-2</v>
      </c>
      <c r="K217" s="6">
        <v>6.0100000000000001E-2</v>
      </c>
      <c r="L217" s="6">
        <v>5.5300000000000002E-2</v>
      </c>
      <c r="M217" s="6">
        <v>4.9699999999999994E-2</v>
      </c>
      <c r="N217" s="6">
        <v>3.95E-2</v>
      </c>
      <c r="O217" s="6">
        <v>5.1399999999999994E-2</v>
      </c>
      <c r="P217" s="6">
        <v>3.32E-2</v>
      </c>
      <c r="Q217" s="6">
        <v>3.5499999999999997E-2</v>
      </c>
    </row>
    <row r="218" spans="2:26" ht="15.5" x14ac:dyDescent="0.35">
      <c r="C218" t="s">
        <v>56</v>
      </c>
      <c r="D218" s="6">
        <v>11.34</v>
      </c>
      <c r="E218" s="6">
        <v>13.4</v>
      </c>
      <c r="F218" s="6">
        <v>13.34</v>
      </c>
      <c r="G218" s="6">
        <v>13.51</v>
      </c>
      <c r="H218" s="6">
        <v>45.34</v>
      </c>
      <c r="I218" s="6">
        <v>54.55</v>
      </c>
      <c r="J218" s="6">
        <v>58.02</v>
      </c>
      <c r="K218" s="6">
        <v>60.65</v>
      </c>
      <c r="L218" s="6">
        <v>78.489999999999995</v>
      </c>
      <c r="M218" s="6">
        <v>64.14</v>
      </c>
      <c r="N218" s="5">
        <v>44</v>
      </c>
      <c r="O218" s="6">
        <v>29.36</v>
      </c>
      <c r="P218" s="6">
        <v>21.33</v>
      </c>
      <c r="Q218" s="6">
        <v>16.46</v>
      </c>
    </row>
    <row r="219" spans="2:26" ht="15.5" x14ac:dyDescent="0.35">
      <c r="C219" t="s">
        <v>226</v>
      </c>
      <c r="H219" s="6">
        <v>51.58</v>
      </c>
      <c r="I219" s="6">
        <v>54.55</v>
      </c>
      <c r="J219" s="6">
        <v>58.02</v>
      </c>
      <c r="K219" s="6">
        <v>60.65</v>
      </c>
      <c r="L219" s="6">
        <v>78.489999999999995</v>
      </c>
      <c r="M219" s="6">
        <v>64.14</v>
      </c>
      <c r="N219" s="5">
        <v>44</v>
      </c>
      <c r="O219" s="6">
        <v>29.36</v>
      </c>
      <c r="P219" s="6">
        <v>21.33</v>
      </c>
      <c r="Q219" s="6">
        <v>16.46</v>
      </c>
    </row>
    <row r="220" spans="2:26" ht="15.5" x14ac:dyDescent="0.35">
      <c r="C220" t="s">
        <v>76</v>
      </c>
      <c r="H220" s="5">
        <v>45</v>
      </c>
      <c r="I220" s="5">
        <v>45</v>
      </c>
      <c r="J220" s="5">
        <v>43</v>
      </c>
      <c r="K220" s="5">
        <v>43</v>
      </c>
      <c r="L220" s="5">
        <v>55</v>
      </c>
      <c r="M220" s="5">
        <v>45</v>
      </c>
      <c r="N220" s="5">
        <v>30</v>
      </c>
      <c r="O220" s="5">
        <v>22</v>
      </c>
      <c r="P220" s="5">
        <v>16</v>
      </c>
      <c r="Q220" s="5">
        <v>12</v>
      </c>
    </row>
    <row r="221" spans="2:26" ht="15.5" x14ac:dyDescent="0.35">
      <c r="C221" t="s">
        <v>227</v>
      </c>
      <c r="H221" s="6">
        <v>0.99239999999999995</v>
      </c>
      <c r="I221" s="6">
        <v>0.82489999999999997</v>
      </c>
      <c r="J221" s="6">
        <v>0.74109999999999998</v>
      </c>
      <c r="K221" s="6">
        <v>0.70889999999999997</v>
      </c>
      <c r="L221" s="6">
        <v>0.70069999999999988</v>
      </c>
      <c r="M221" s="6">
        <v>0.7016</v>
      </c>
      <c r="N221" s="6">
        <v>0.68180000000000007</v>
      </c>
      <c r="O221" s="6">
        <v>0.74939999999999996</v>
      </c>
      <c r="P221" s="6">
        <v>0.75</v>
      </c>
      <c r="Q221" s="6">
        <v>0.72909999999999997</v>
      </c>
    </row>
    <row r="222" spans="2:26" ht="15.5" x14ac:dyDescent="0.35">
      <c r="C222" t="s">
        <v>228</v>
      </c>
      <c r="H222" s="6">
        <v>0.1056</v>
      </c>
      <c r="I222" s="6">
        <v>8.2599999999999993E-2</v>
      </c>
      <c r="J222" s="6">
        <v>6.4199999999999993E-2</v>
      </c>
      <c r="K222" s="6">
        <v>6.0100000000000001E-2</v>
      </c>
      <c r="L222" s="6">
        <v>5.5300000000000002E-2</v>
      </c>
      <c r="M222" s="6">
        <v>4.9699999999999994E-2</v>
      </c>
      <c r="N222" s="6">
        <v>3.95E-2</v>
      </c>
      <c r="O222" s="6">
        <v>5.1399999999999994E-2</v>
      </c>
      <c r="P222" s="6">
        <v>3.32E-2</v>
      </c>
      <c r="Q222" s="6">
        <v>3.5499999999999997E-2</v>
      </c>
    </row>
    <row r="223" spans="2:26" ht="15.5" x14ac:dyDescent="0.35">
      <c r="C223" t="s">
        <v>229</v>
      </c>
      <c r="D223" s="5">
        <v>632000000000</v>
      </c>
      <c r="E223" s="5">
        <v>740000000000</v>
      </c>
      <c r="F223" s="5">
        <v>750000000000</v>
      </c>
      <c r="G223" s="5">
        <v>733000000000</v>
      </c>
      <c r="H223" s="5">
        <v>2527000000000</v>
      </c>
      <c r="I223" s="5">
        <v>2914000000000</v>
      </c>
      <c r="J223" s="5">
        <v>2632000000000</v>
      </c>
      <c r="K223" s="5">
        <v>2447000000000</v>
      </c>
      <c r="L223" s="5">
        <v>2587000000000</v>
      </c>
      <c r="M223" s="5">
        <v>2555000000000</v>
      </c>
      <c r="N223" s="5">
        <v>2212000000000</v>
      </c>
      <c r="O223" s="5">
        <v>2152000000000</v>
      </c>
      <c r="P223" s="5">
        <v>1971000000000</v>
      </c>
      <c r="Q223" s="5">
        <v>1733000000000</v>
      </c>
    </row>
    <row r="224" spans="2:26" ht="15.5" x14ac:dyDescent="0.35">
      <c r="C224" t="s">
        <v>230</v>
      </c>
      <c r="H224" s="5">
        <v>2855000000000</v>
      </c>
      <c r="I224" s="5">
        <v>2914000000000</v>
      </c>
      <c r="J224" s="5">
        <v>2632000000000</v>
      </c>
      <c r="K224" s="5">
        <v>2447000000000</v>
      </c>
      <c r="L224" s="5">
        <v>2587000000000</v>
      </c>
      <c r="M224" s="5">
        <v>2555000000000</v>
      </c>
      <c r="N224" s="5">
        <v>2212000000000</v>
      </c>
      <c r="O224" s="5">
        <v>2152000000000</v>
      </c>
      <c r="P224" s="5">
        <v>1971000000000</v>
      </c>
      <c r="Q224" s="5">
        <v>1733000000000</v>
      </c>
    </row>
    <row r="225" spans="3:17" ht="15.5" x14ac:dyDescent="0.35">
      <c r="C225" t="s">
        <v>231</v>
      </c>
      <c r="H225" s="5">
        <v>45</v>
      </c>
      <c r="I225" s="5">
        <v>45</v>
      </c>
      <c r="J225" s="5">
        <v>43</v>
      </c>
      <c r="K225" s="5">
        <v>43</v>
      </c>
      <c r="L225" s="5">
        <v>55</v>
      </c>
      <c r="M225" s="5">
        <v>45</v>
      </c>
      <c r="N225" s="5">
        <v>30</v>
      </c>
      <c r="O225" s="5">
        <v>22</v>
      </c>
      <c r="P225" s="5">
        <v>16</v>
      </c>
      <c r="Q225" s="5">
        <v>12</v>
      </c>
    </row>
    <row r="226" spans="3:17" ht="15.5" x14ac:dyDescent="0.35">
      <c r="C226" t="s">
        <v>232</v>
      </c>
      <c r="H226" s="6">
        <v>0.99239999999999995</v>
      </c>
      <c r="I226" s="6">
        <v>0.82489999999999997</v>
      </c>
      <c r="J226" s="6">
        <v>0.74109999999999998</v>
      </c>
      <c r="K226" s="6">
        <v>0.70889999999999997</v>
      </c>
      <c r="L226" s="6">
        <v>0.70069999999999988</v>
      </c>
      <c r="M226" s="6">
        <v>0.7016</v>
      </c>
      <c r="N226" s="6">
        <v>0.68180000000000007</v>
      </c>
      <c r="O226" s="6">
        <v>0.74939999999999996</v>
      </c>
      <c r="P226" s="6">
        <v>0.75</v>
      </c>
      <c r="Q226" s="6">
        <v>0.72909999999999997</v>
      </c>
    </row>
    <row r="227" spans="3:17" ht="15.5" x14ac:dyDescent="0.35">
      <c r="C227" t="s">
        <v>233</v>
      </c>
      <c r="H227" s="6">
        <v>0.1056</v>
      </c>
      <c r="I227" s="6">
        <v>8.2599999999999993E-2</v>
      </c>
      <c r="J227" s="6">
        <v>6.4199999999999993E-2</v>
      </c>
      <c r="K227" s="6">
        <v>6.0100000000000001E-2</v>
      </c>
      <c r="L227" s="6">
        <v>5.5300000000000002E-2</v>
      </c>
      <c r="M227" s="6">
        <v>4.9699999999999994E-2</v>
      </c>
      <c r="N227" s="6">
        <v>3.95E-2</v>
      </c>
      <c r="O227" s="6">
        <v>5.1399999999999994E-2</v>
      </c>
      <c r="P227" s="6">
        <v>3.32E-2</v>
      </c>
      <c r="Q227" s="6">
        <v>3.5499999999999997E-2</v>
      </c>
    </row>
    <row r="228" spans="3:17" ht="15.5" x14ac:dyDescent="0.35">
      <c r="C228" t="s">
        <v>234</v>
      </c>
      <c r="I228" s="6">
        <v>9.4</v>
      </c>
    </row>
    <row r="229" spans="3:17" ht="15.5" x14ac:dyDescent="0.35">
      <c r="C229" t="s">
        <v>235</v>
      </c>
      <c r="I229" s="6">
        <v>8.26</v>
      </c>
    </row>
    <row r="230" spans="3:17" ht="15.5" x14ac:dyDescent="0.35">
      <c r="C230" t="s">
        <v>237</v>
      </c>
      <c r="I230" s="6">
        <v>7.5</v>
      </c>
    </row>
    <row r="231" spans="3:17" ht="15.5" x14ac:dyDescent="0.35">
      <c r="C231" t="s">
        <v>238</v>
      </c>
      <c r="I231" s="6">
        <v>0.1211</v>
      </c>
    </row>
    <row r="232" spans="3:17" ht="15.5" x14ac:dyDescent="0.35">
      <c r="C232" t="s">
        <v>239</v>
      </c>
      <c r="I232" s="6">
        <v>1.1000000000000001</v>
      </c>
    </row>
    <row r="233" spans="3:17" ht="15.5" x14ac:dyDescent="0.35">
      <c r="C233" t="s">
        <v>240</v>
      </c>
      <c r="I233" s="6">
        <v>1.58</v>
      </c>
    </row>
    <row r="234" spans="3:17" ht="15.5" x14ac:dyDescent="0.35">
      <c r="C234" t="s">
        <v>241</v>
      </c>
      <c r="I234" s="6">
        <v>4.28</v>
      </c>
    </row>
    <row r="235" spans="3:17" ht="15.5" x14ac:dyDescent="0.35">
      <c r="C235" t="s">
        <v>242</v>
      </c>
      <c r="I235" s="6">
        <v>7.39</v>
      </c>
    </row>
    <row r="236" spans="3:17" ht="15.5" x14ac:dyDescent="0.35">
      <c r="C236" t="s">
        <v>243</v>
      </c>
      <c r="I236" s="6">
        <v>5.61</v>
      </c>
    </row>
    <row r="237" spans="3:17" ht="15.5" x14ac:dyDescent="0.35">
      <c r="C237" t="s">
        <v>244</v>
      </c>
      <c r="I237" s="6">
        <v>4.4400000000000004</v>
      </c>
    </row>
    <row r="238" spans="3:17" ht="15.5" x14ac:dyDescent="0.35">
      <c r="C238" t="s">
        <v>245</v>
      </c>
      <c r="I238" s="6">
        <v>-1.38</v>
      </c>
    </row>
    <row r="239" spans="3:17" ht="15.5" x14ac:dyDescent="0.35">
      <c r="C239" t="s">
        <v>246</v>
      </c>
      <c r="I239" s="6">
        <v>-0.72</v>
      </c>
    </row>
    <row r="240" spans="3:17" ht="15.5" x14ac:dyDescent="0.35">
      <c r="C240" t="s">
        <v>248</v>
      </c>
      <c r="I240" s="6">
        <v>51.58</v>
      </c>
    </row>
    <row r="241" spans="3:9" ht="15.5" x14ac:dyDescent="0.35">
      <c r="C241" t="s">
        <v>249</v>
      </c>
      <c r="I241" s="6">
        <v>45.34</v>
      </c>
    </row>
    <row r="242" spans="3:9" ht="15.5" x14ac:dyDescent="0.35">
      <c r="C242" t="s">
        <v>250</v>
      </c>
      <c r="I242" s="6">
        <v>388.95</v>
      </c>
    </row>
    <row r="243" spans="3:9" ht="15.5" x14ac:dyDescent="0.35">
      <c r="C243" t="s">
        <v>251</v>
      </c>
      <c r="D243" s="6">
        <v>63.14</v>
      </c>
    </row>
    <row r="244" spans="3:9" ht="15.5" x14ac:dyDescent="0.35">
      <c r="C244" t="s">
        <v>252</v>
      </c>
      <c r="I244" s="6">
        <v>269.45</v>
      </c>
    </row>
    <row r="245" spans="3:9" ht="15.5" x14ac:dyDescent="0.35">
      <c r="C245" t="s">
        <v>253</v>
      </c>
      <c r="I245" s="6">
        <v>57.64</v>
      </c>
    </row>
    <row r="246" spans="3:9" ht="15.5" x14ac:dyDescent="0.35">
      <c r="C246" t="s">
        <v>254</v>
      </c>
      <c r="D246" s="6">
        <v>1.99</v>
      </c>
    </row>
    <row r="247" spans="3:9" ht="15.5" x14ac:dyDescent="0.35">
      <c r="C247" t="s">
        <v>255</v>
      </c>
      <c r="D247" s="6">
        <v>1.76</v>
      </c>
    </row>
    <row r="248" spans="3:9" ht="15.5" x14ac:dyDescent="0.35">
      <c r="C248" t="s">
        <v>377</v>
      </c>
      <c r="D248" s="6">
        <v>0.04</v>
      </c>
    </row>
    <row r="249" spans="3:9" ht="15.5" x14ac:dyDescent="0.35">
      <c r="C249" t="s">
        <v>256</v>
      </c>
      <c r="D249" s="6">
        <v>0.47</v>
      </c>
    </row>
    <row r="250" spans="3:9" ht="15.5" x14ac:dyDescent="0.35">
      <c r="C250" t="s">
        <v>379</v>
      </c>
      <c r="D250" s="6">
        <v>0.03</v>
      </c>
    </row>
    <row r="251" spans="3:9" ht="15.5" x14ac:dyDescent="0.35">
      <c r="C251" t="s">
        <v>257</v>
      </c>
      <c r="D251" s="6">
        <v>1.49</v>
      </c>
    </row>
    <row r="252" spans="3:9" ht="15.5" x14ac:dyDescent="0.35">
      <c r="C252" t="s">
        <v>258</v>
      </c>
      <c r="I252" s="6">
        <v>51.43</v>
      </c>
    </row>
    <row r="253" spans="3:9" ht="15.5" x14ac:dyDescent="0.35">
      <c r="C253" t="s">
        <v>12</v>
      </c>
      <c r="D253" s="5">
        <v>156000000000</v>
      </c>
    </row>
    <row r="254" spans="3:9" ht="15.5" x14ac:dyDescent="0.35">
      <c r="C254" t="s">
        <v>259</v>
      </c>
      <c r="I254" s="6">
        <v>7.25</v>
      </c>
    </row>
    <row r="255" spans="3:9" ht="15.5" x14ac:dyDescent="0.35">
      <c r="C255" t="s">
        <v>260</v>
      </c>
      <c r="I255" s="6">
        <v>0.1285</v>
      </c>
    </row>
    <row r="256" spans="3:9" ht="15.5" x14ac:dyDescent="0.35">
      <c r="C256" t="s">
        <v>261</v>
      </c>
      <c r="I256" s="6">
        <v>0.19140000000000001</v>
      </c>
    </row>
    <row r="257" spans="3:9" ht="15.5" x14ac:dyDescent="0.35">
      <c r="C257" t="s">
        <v>262</v>
      </c>
      <c r="I257" s="6">
        <v>0.22769999999999999</v>
      </c>
    </row>
    <row r="258" spans="3:9" ht="15.5" x14ac:dyDescent="0.35">
      <c r="C258" t="s">
        <v>263</v>
      </c>
      <c r="I258" s="6">
        <v>0.18510000000000001</v>
      </c>
    </row>
    <row r="259" spans="3:9" ht="15.5" x14ac:dyDescent="0.35">
      <c r="C259" t="s">
        <v>264</v>
      </c>
      <c r="D259" s="6">
        <v>119.37</v>
      </c>
    </row>
    <row r="260" spans="3:9" ht="15.5" x14ac:dyDescent="0.35">
      <c r="C260" t="s">
        <v>265</v>
      </c>
      <c r="D260" s="6">
        <v>29.37</v>
      </c>
    </row>
    <row r="261" spans="3:9" ht="15.5" x14ac:dyDescent="0.35">
      <c r="C261" t="s">
        <v>266</v>
      </c>
      <c r="D261" s="6">
        <v>68.459999999999994</v>
      </c>
    </row>
    <row r="262" spans="3:9" ht="15.5" x14ac:dyDescent="0.35">
      <c r="C262" t="s">
        <v>267</v>
      </c>
      <c r="D262" s="6">
        <v>80.28</v>
      </c>
    </row>
    <row r="263" spans="3:9" ht="15.5" x14ac:dyDescent="0.35">
      <c r="C263" t="s">
        <v>268</v>
      </c>
      <c r="D263" s="6">
        <v>0.76</v>
      </c>
    </row>
    <row r="264" spans="3:9" ht="15.5" x14ac:dyDescent="0.35">
      <c r="C264" t="s">
        <v>269</v>
      </c>
      <c r="I264" s="6">
        <v>0.98</v>
      </c>
    </row>
    <row r="265" spans="3:9" ht="15.5" x14ac:dyDescent="0.35">
      <c r="C265" t="s">
        <v>270</v>
      </c>
      <c r="I265" s="6">
        <v>14.04</v>
      </c>
    </row>
    <row r="266" spans="3:9" ht="15.5" x14ac:dyDescent="0.35">
      <c r="C266" t="s">
        <v>52</v>
      </c>
      <c r="I266" s="5">
        <v>3127000000000</v>
      </c>
    </row>
    <row r="267" spans="3:9" ht="15.5" x14ac:dyDescent="0.35">
      <c r="C267" t="s">
        <v>271</v>
      </c>
      <c r="I267" s="5">
        <v>2787000000000</v>
      </c>
    </row>
    <row r="268" spans="3:9" ht="15.5" x14ac:dyDescent="0.35">
      <c r="C268" t="s">
        <v>272</v>
      </c>
      <c r="I268" s="5">
        <v>7340000000</v>
      </c>
    </row>
    <row r="269" spans="3:9" ht="15.5" x14ac:dyDescent="0.35">
      <c r="C269" t="s">
        <v>273</v>
      </c>
      <c r="I269" s="6">
        <v>0.32700000000000001</v>
      </c>
    </row>
    <row r="270" spans="3:9" ht="15.5" x14ac:dyDescent="0.35">
      <c r="C270" t="s">
        <v>274</v>
      </c>
      <c r="D270" s="6">
        <v>0.30099999999999999</v>
      </c>
    </row>
    <row r="271" spans="3:9" ht="15.5" x14ac:dyDescent="0.35">
      <c r="C271" t="s">
        <v>275</v>
      </c>
      <c r="D271" s="6">
        <v>0.17449999999999999</v>
      </c>
    </row>
    <row r="272" spans="3:9" ht="15.5" x14ac:dyDescent="0.35">
      <c r="C272" t="s">
        <v>276</v>
      </c>
      <c r="D272" s="6">
        <v>0.13170000000000001</v>
      </c>
    </row>
    <row r="273" spans="3:9" ht="15.5" x14ac:dyDescent="0.35">
      <c r="C273" t="s">
        <v>277</v>
      </c>
      <c r="D273" s="6">
        <v>-8.5299999999999987E-2</v>
      </c>
    </row>
    <row r="274" spans="3:9" ht="15.5" x14ac:dyDescent="0.35">
      <c r="C274" t="s">
        <v>278</v>
      </c>
      <c r="D274" s="6">
        <v>-0.13720000000000002</v>
      </c>
    </row>
    <row r="275" spans="3:9" ht="15.5" x14ac:dyDescent="0.35">
      <c r="C275" t="s">
        <v>279</v>
      </c>
      <c r="D275" s="6">
        <v>-0.20749999999999999</v>
      </c>
    </row>
    <row r="276" spans="3:9" ht="15.5" x14ac:dyDescent="0.35">
      <c r="C276" t="s">
        <v>280</v>
      </c>
      <c r="I276" s="5">
        <v>45</v>
      </c>
    </row>
    <row r="277" spans="3:9" ht="15.5" x14ac:dyDescent="0.35">
      <c r="C277" t="s">
        <v>281</v>
      </c>
      <c r="I277" s="5">
        <v>45</v>
      </c>
    </row>
    <row r="278" spans="3:9" ht="15.5" x14ac:dyDescent="0.35">
      <c r="C278" t="s">
        <v>282</v>
      </c>
      <c r="I278" s="6">
        <v>0.99239999999999995</v>
      </c>
    </row>
    <row r="279" spans="3:9" ht="15.5" x14ac:dyDescent="0.35">
      <c r="C279" t="s">
        <v>283</v>
      </c>
      <c r="I279" s="6">
        <v>0.1056</v>
      </c>
    </row>
    <row r="280" spans="3:9" ht="15.5" x14ac:dyDescent="0.35">
      <c r="C280" t="s">
        <v>284</v>
      </c>
      <c r="I280" t="s">
        <v>1328</v>
      </c>
    </row>
    <row r="281" spans="3:9" ht="15.5" x14ac:dyDescent="0.35">
      <c r="C281" t="s">
        <v>286</v>
      </c>
      <c r="I281" s="5">
        <v>5</v>
      </c>
    </row>
    <row r="282" spans="3:9" ht="15.5" x14ac:dyDescent="0.35">
      <c r="C282" t="s">
        <v>287</v>
      </c>
      <c r="I282" s="6">
        <v>0.19</v>
      </c>
    </row>
    <row r="283" spans="3:9" ht="15.5" x14ac:dyDescent="0.35">
      <c r="C283" t="s">
        <v>288</v>
      </c>
      <c r="I283" s="6">
        <v>0.71</v>
      </c>
    </row>
    <row r="284" spans="3:9" ht="15.5" x14ac:dyDescent="0.35">
      <c r="C284" t="s">
        <v>289</v>
      </c>
      <c r="I284" s="6">
        <v>0.74</v>
      </c>
    </row>
    <row r="285" spans="3:9" ht="15.5" x14ac:dyDescent="0.35">
      <c r="C285" t="s">
        <v>290</v>
      </c>
      <c r="I285" s="6">
        <v>0.74</v>
      </c>
    </row>
    <row r="286" spans="3:9" ht="15.5" x14ac:dyDescent="0.35">
      <c r="C286" t="s">
        <v>291</v>
      </c>
      <c r="I286" s="6">
        <v>0.56000000000000005</v>
      </c>
    </row>
    <row r="287" spans="3:9" ht="15.5" x14ac:dyDescent="0.35">
      <c r="C287" t="s">
        <v>292</v>
      </c>
      <c r="I287" s="6">
        <v>0.4</v>
      </c>
    </row>
    <row r="288" spans="3:9" ht="15.5" x14ac:dyDescent="0.35">
      <c r="C288" t="s">
        <v>293</v>
      </c>
      <c r="I288" s="6">
        <v>0.72</v>
      </c>
    </row>
    <row r="289" spans="3:9" ht="15.5" x14ac:dyDescent="0.35">
      <c r="C289" t="s">
        <v>294</v>
      </c>
      <c r="I289" s="5">
        <v>2855000000000</v>
      </c>
    </row>
    <row r="290" spans="3:9" ht="15.5" x14ac:dyDescent="0.35">
      <c r="C290" t="s">
        <v>295</v>
      </c>
      <c r="I290" s="5">
        <v>854000000000</v>
      </c>
    </row>
    <row r="291" spans="3:9" ht="15.5" x14ac:dyDescent="0.35">
      <c r="C291" t="s">
        <v>296</v>
      </c>
      <c r="I291" s="5">
        <v>627000000000</v>
      </c>
    </row>
    <row r="292" spans="3:9" ht="15.5" x14ac:dyDescent="0.35">
      <c r="C292" t="s">
        <v>297</v>
      </c>
      <c r="I292" s="5">
        <v>379000000000</v>
      </c>
    </row>
    <row r="293" spans="3:9" ht="15.5" x14ac:dyDescent="0.35">
      <c r="C293" t="s">
        <v>298</v>
      </c>
      <c r="D293" s="5">
        <v>464000000000</v>
      </c>
    </row>
    <row r="294" spans="3:9" ht="15.5" x14ac:dyDescent="0.35">
      <c r="C294" t="s">
        <v>299</v>
      </c>
      <c r="D294" s="5">
        <v>2948000000000</v>
      </c>
    </row>
    <row r="295" spans="3:9" ht="15.5" x14ac:dyDescent="0.35">
      <c r="C295" t="s">
        <v>300</v>
      </c>
      <c r="D295" s="5">
        <v>931000000000</v>
      </c>
    </row>
    <row r="296" spans="3:9" ht="15.5" x14ac:dyDescent="0.35">
      <c r="C296" t="s">
        <v>206</v>
      </c>
      <c r="D296" s="5">
        <v>722000000000</v>
      </c>
    </row>
    <row r="297" spans="3:9" ht="15.5" x14ac:dyDescent="0.35">
      <c r="C297" t="s">
        <v>205</v>
      </c>
      <c r="I297" s="5">
        <v>1978000000000</v>
      </c>
    </row>
    <row r="298" spans="3:9" ht="15.5" x14ac:dyDescent="0.35">
      <c r="C298" t="s">
        <v>203</v>
      </c>
      <c r="D298" s="5">
        <v>85000000000</v>
      </c>
    </row>
    <row r="299" spans="3:9" ht="15.5" x14ac:dyDescent="0.35">
      <c r="C299" t="s">
        <v>23</v>
      </c>
      <c r="D299" s="5">
        <v>85000000000</v>
      </c>
    </row>
    <row r="300" spans="3:9" ht="15.5" x14ac:dyDescent="0.35">
      <c r="C300" t="s">
        <v>20</v>
      </c>
      <c r="D300" s="5">
        <v>-378000000000</v>
      </c>
    </row>
    <row r="301" spans="3:9" ht="15.5" x14ac:dyDescent="0.35">
      <c r="C301" t="s">
        <v>301</v>
      </c>
      <c r="I301" s="5">
        <v>2016000000000</v>
      </c>
    </row>
    <row r="302" spans="3:9" ht="15.5" x14ac:dyDescent="0.35">
      <c r="C302" t="s">
        <v>302</v>
      </c>
      <c r="I302" s="5">
        <v>730000000000</v>
      </c>
    </row>
    <row r="303" spans="3:9" ht="15.5" x14ac:dyDescent="0.35">
      <c r="C303" t="s">
        <v>303</v>
      </c>
      <c r="I303" s="5">
        <v>-306000000000</v>
      </c>
    </row>
    <row r="304" spans="3:9" ht="15.5" x14ac:dyDescent="0.35">
      <c r="C304" t="s">
        <v>304</v>
      </c>
      <c r="I304" s="5">
        <v>-403000000000</v>
      </c>
    </row>
    <row r="305" spans="3:9" ht="15.5" x14ac:dyDescent="0.35">
      <c r="C305" t="s">
        <v>305</v>
      </c>
      <c r="I305" s="5">
        <v>-307000000000</v>
      </c>
    </row>
    <row r="306" spans="3:9" ht="15.5" x14ac:dyDescent="0.35">
      <c r="C306" t="s">
        <v>306</v>
      </c>
      <c r="I306" s="5">
        <v>423000000000</v>
      </c>
    </row>
  </sheetData>
  <pageMargins left="0.7" right="0.7" top="0.75" bottom="0.75" header="0.3" footer="0.3"/>
  <ignoredErrors>
    <ignoredError sqref="A1:Z307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37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1329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1330</v>
      </c>
      <c r="D2" s="2" vm="370">
        <f ca="1">IFERROR(_xlfn.STOCKHISTORY("XIDX:" &amp; $C$1, D3, , 0, 0, 1), "Libur")</f>
        <v>2810</v>
      </c>
      <c r="H2" s="2" t="e" vm="2">
        <f>_FV(C2,"Price")</f>
        <v>#VALUE!</v>
      </c>
      <c r="I2" s="2" vm="45">
        <f t="shared" ref="I2:Z2" ca="1" si="0">IFERROR(_xlfn.STOCKHISTORY("XIDX:" &amp; $C$1, I1, , 0, 0, 1), "Libur")</f>
        <v>3400</v>
      </c>
      <c r="J2" s="2" t="str">
        <f t="shared" ca="1" si="0"/>
        <v>Libur</v>
      </c>
      <c r="K2" s="2" vm="53">
        <f t="shared" ca="1" si="0"/>
        <v>3000</v>
      </c>
      <c r="L2" s="2" vm="232">
        <f t="shared" ca="1" si="0"/>
        <v>2700</v>
      </c>
      <c r="M2" s="2" vm="371">
        <f t="shared" ca="1" si="0"/>
        <v>2400</v>
      </c>
      <c r="N2" s="2" t="str">
        <f t="shared" ca="1" si="0"/>
        <v>Libur</v>
      </c>
      <c r="O2" s="2" vm="260">
        <f t="shared" ca="1" si="0"/>
        <v>450</v>
      </c>
      <c r="P2" s="2" t="str">
        <f t="shared" ca="1" si="0"/>
        <v>Libur</v>
      </c>
      <c r="Q2" s="2" vm="372">
        <f t="shared" ca="1" si="0"/>
        <v>386</v>
      </c>
      <c r="R2" s="2" vm="207">
        <f t="shared" ca="1" si="0"/>
        <v>280</v>
      </c>
      <c r="S2" s="2" vm="373">
        <f t="shared" ca="1" si="0"/>
        <v>381</v>
      </c>
      <c r="T2" s="2" vm="374">
        <f t="shared" ca="1" si="0"/>
        <v>333</v>
      </c>
      <c r="U2" s="2" t="str">
        <f t="shared" ca="1" si="0"/>
        <v>Libur</v>
      </c>
      <c r="V2" s="2" vm="375">
        <f t="shared" ca="1" si="0"/>
        <v>315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11203785846</v>
      </c>
      <c r="H4" s="2">
        <f>IFERROR(SUM(D4:G4)*(4/MAX(1,COUNT(D4:G4))),"")</f>
        <v>44815143384</v>
      </c>
      <c r="I4" s="2">
        <f t="shared" ref="I4:Z4" si="1">IFERROR(INDEX(I51:I500,MATCH($C$4,$C$51:$C$500,0)),"")</f>
        <v>71431887603</v>
      </c>
      <c r="J4" s="2">
        <f t="shared" si="1"/>
        <v>105155474541</v>
      </c>
      <c r="K4" s="2">
        <f t="shared" si="1"/>
        <v>77749462830</v>
      </c>
      <c r="L4" s="2">
        <f t="shared" si="1"/>
        <v>57846064984</v>
      </c>
      <c r="M4" s="2">
        <f t="shared" si="1"/>
        <v>40480469347</v>
      </c>
      <c r="N4" s="2">
        <f t="shared" si="1"/>
        <v>32934176030</v>
      </c>
      <c r="O4" s="2">
        <f t="shared" si="1"/>
        <v>85726802073</v>
      </c>
      <c r="P4" s="2">
        <f t="shared" si="1"/>
        <v>87440977373</v>
      </c>
      <c r="Q4" s="2">
        <f t="shared" si="1"/>
        <v>88286723081</v>
      </c>
      <c r="R4" s="2">
        <f t="shared" si="1"/>
        <v>82683432717</v>
      </c>
      <c r="S4" s="2">
        <f t="shared" si="1"/>
        <v>79788570190</v>
      </c>
      <c r="T4" s="2">
        <f t="shared" si="1"/>
        <v>92352590367</v>
      </c>
      <c r="U4" s="2">
        <f t="shared" si="1"/>
        <v>101268533266</v>
      </c>
      <c r="V4" s="2">
        <f t="shared" si="1"/>
        <v>93302364048</v>
      </c>
      <c r="W4" s="2">
        <f t="shared" si="1"/>
        <v>36119507617</v>
      </c>
      <c r="X4" s="2">
        <f t="shared" si="1"/>
        <v>15892423953</v>
      </c>
      <c r="Y4" s="2">
        <f t="shared" si="1"/>
        <v>20660857212</v>
      </c>
      <c r="Z4" s="2">
        <f t="shared" si="1"/>
        <v>18870348361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-2778125466</v>
      </c>
      <c r="H5" s="2">
        <f>IFERROR(SUM(D5:G5)*(4/MAX(1,COUNT(D5:G5))),"")</f>
        <v>-11112501864</v>
      </c>
      <c r="I5" s="2">
        <f t="shared" ref="I5:Z5" si="2">IFERROR(INDEX(I51:I500,MATCH($C$5,$C$51:$C$500,0)),"")</f>
        <v>-3639524618</v>
      </c>
      <c r="J5" s="2">
        <f t="shared" si="2"/>
        <v>13836290313</v>
      </c>
      <c r="K5" s="2">
        <f t="shared" si="2"/>
        <v>1862517485</v>
      </c>
      <c r="L5" s="2">
        <f t="shared" si="2"/>
        <v>836224601</v>
      </c>
      <c r="M5" s="2">
        <f t="shared" si="2"/>
        <v>-1667511996</v>
      </c>
      <c r="N5" s="2">
        <f t="shared" si="2"/>
        <v>-9865168084</v>
      </c>
      <c r="O5" s="2">
        <f t="shared" si="2"/>
        <v>3593518747</v>
      </c>
      <c r="P5" s="2">
        <f t="shared" si="2"/>
        <v>10793710403</v>
      </c>
      <c r="Q5" s="2">
        <f t="shared" si="2"/>
        <v>6460406044</v>
      </c>
      <c r="R5" s="2">
        <f t="shared" si="2"/>
        <v>1207563</v>
      </c>
      <c r="S5" s="2">
        <f t="shared" si="2"/>
        <v>405952916</v>
      </c>
      <c r="T5" s="2">
        <f t="shared" si="2"/>
        <v>0</v>
      </c>
      <c r="U5" s="2">
        <f t="shared" si="2"/>
        <v>0</v>
      </c>
      <c r="V5" s="2">
        <f t="shared" si="2"/>
        <v>0</v>
      </c>
      <c r="W5" s="2">
        <f t="shared" si="2"/>
        <v>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253410896299</v>
      </c>
      <c r="H6" s="2">
        <f>IFERROR(INDEX(D6:G6,COUNT(D6:G6)),"")</f>
        <v>253410896299</v>
      </c>
      <c r="I6" s="2">
        <f t="shared" ref="I6:Z6" si="3">IFERROR(INDEX(I51:I500,MATCH($C$6,$C$51:$C$500,0)),"")</f>
        <v>259079102853</v>
      </c>
      <c r="J6" s="2">
        <f t="shared" si="3"/>
        <v>278239716863</v>
      </c>
      <c r="K6" s="2">
        <f t="shared" si="3"/>
        <v>272090653228</v>
      </c>
      <c r="L6" s="2">
        <f t="shared" si="3"/>
        <v>346665171727</v>
      </c>
      <c r="M6" s="2">
        <f t="shared" si="3"/>
        <v>330426812861</v>
      </c>
      <c r="N6" s="2">
        <f t="shared" si="3"/>
        <v>342691195224</v>
      </c>
      <c r="O6" s="2">
        <f t="shared" si="3"/>
        <v>372762117283</v>
      </c>
      <c r="P6" s="2">
        <f t="shared" si="3"/>
        <v>367760525336</v>
      </c>
      <c r="Q6" s="2">
        <f t="shared" si="3"/>
        <v>317785399079</v>
      </c>
      <c r="R6" s="2">
        <f t="shared" si="3"/>
        <v>306020647443</v>
      </c>
      <c r="S6" s="2">
        <f t="shared" si="3"/>
        <v>301217071038</v>
      </c>
      <c r="T6" s="2">
        <f t="shared" si="3"/>
        <v>301732074453</v>
      </c>
      <c r="U6" s="2">
        <f t="shared" si="3"/>
        <v>292768778498</v>
      </c>
      <c r="V6" s="2">
        <f t="shared" si="3"/>
        <v>279762192303</v>
      </c>
      <c r="W6" s="2">
        <f t="shared" si="3"/>
        <v>269216123168</v>
      </c>
      <c r="X6" s="2">
        <f t="shared" si="3"/>
        <v>133931065531</v>
      </c>
      <c r="Y6" s="2">
        <f t="shared" si="3"/>
        <v>134309401149</v>
      </c>
      <c r="Z6" s="2">
        <f t="shared" si="3"/>
        <v>127723451121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0.45</v>
      </c>
      <c r="H7" s="3">
        <f>IFERROR(INDEX(D7:G7,COUNT(D7:G7)),"")</f>
        <v>0.45</v>
      </c>
      <c r="I7" s="3">
        <f t="shared" ref="I7:Z7" si="4">IFERROR(INDEX(I51:I500,MATCH($C$7,$C$51:$C$500,0))/1000000000,"")</f>
        <v>0.45</v>
      </c>
      <c r="J7" s="3">
        <f t="shared" si="4"/>
        <v>0.45</v>
      </c>
      <c r="K7" s="3">
        <f t="shared" si="4"/>
        <v>0.45</v>
      </c>
      <c r="L7" s="3">
        <f t="shared" si="4"/>
        <v>0.45</v>
      </c>
      <c r="M7" s="3">
        <f t="shared" si="4"/>
        <v>0.45</v>
      </c>
      <c r="N7" s="3">
        <f t="shared" si="4"/>
        <v>0.45</v>
      </c>
      <c r="O7" s="3">
        <f t="shared" si="4"/>
        <v>0.45</v>
      </c>
      <c r="P7" s="3">
        <f t="shared" si="4"/>
        <v>0.45</v>
      </c>
      <c r="Q7" s="3">
        <f t="shared" si="4"/>
        <v>0.45</v>
      </c>
      <c r="R7" s="3">
        <f t="shared" si="4"/>
        <v>0.45</v>
      </c>
      <c r="S7" s="3">
        <f t="shared" si="4"/>
        <v>0.45</v>
      </c>
      <c r="T7" s="3">
        <f t="shared" si="4"/>
        <v>0.45</v>
      </c>
      <c r="U7" s="3">
        <f t="shared" si="4"/>
        <v>0.45</v>
      </c>
      <c r="V7" s="3">
        <f t="shared" si="4"/>
        <v>0.45</v>
      </c>
      <c r="W7" s="3">
        <f t="shared" si="4"/>
        <v>0.45</v>
      </c>
      <c r="X7" s="3">
        <f t="shared" si="4"/>
        <v>0.45</v>
      </c>
      <c r="Y7" s="3">
        <f t="shared" si="4"/>
        <v>0.45</v>
      </c>
      <c r="Z7" s="3">
        <f t="shared" si="4"/>
        <v>0.45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-7000000000</v>
      </c>
      <c r="H8" s="2">
        <f>IFERROR(INDEX(D8:G8,COUNT(D8:G8)),"")</f>
        <v>-7000000000</v>
      </c>
      <c r="I8" s="2">
        <f t="shared" ref="I8:Z8" si="5">IFERROR(INDEX(I51:I500,MATCH($C$8,$C$51:$C$500,0)),"")</f>
        <v>-5000000000</v>
      </c>
      <c r="J8" s="2">
        <f t="shared" si="5"/>
        <v>23000000000</v>
      </c>
      <c r="K8" s="2">
        <f t="shared" si="5"/>
        <v>17000000000</v>
      </c>
      <c r="L8" s="2">
        <f t="shared" si="5"/>
        <v>14000000000</v>
      </c>
      <c r="M8" s="2">
        <f t="shared" si="5"/>
        <v>-3000000000</v>
      </c>
      <c r="N8" s="2">
        <f t="shared" si="5"/>
        <v>-15000000000</v>
      </c>
      <c r="O8" s="2">
        <f t="shared" si="5"/>
        <v>10000000000</v>
      </c>
      <c r="P8" s="2">
        <f t="shared" si="5"/>
        <v>14000000000</v>
      </c>
      <c r="Q8" s="2">
        <f t="shared" si="5"/>
        <v>23000000000</v>
      </c>
      <c r="R8" s="2">
        <f t="shared" si="5"/>
        <v>15000000000</v>
      </c>
      <c r="S8" s="2">
        <f t="shared" si="5"/>
        <v>17000000000</v>
      </c>
      <c r="T8" s="2">
        <f t="shared" si="5"/>
        <v>16000000000</v>
      </c>
      <c r="U8" s="2">
        <f t="shared" si="5"/>
        <v>20000000000</v>
      </c>
      <c r="V8" s="2">
        <f t="shared" si="5"/>
        <v>-9000000000</v>
      </c>
      <c r="W8" s="2">
        <f t="shared" si="5"/>
        <v>12000000000</v>
      </c>
      <c r="X8" s="2">
        <f t="shared" si="5"/>
        <v>-6000000000</v>
      </c>
      <c r="Y8" s="2">
        <f t="shared" si="5"/>
        <v>22000000000</v>
      </c>
      <c r="Z8" s="2">
        <f t="shared" si="5"/>
        <v>11000000000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-16.07</v>
      </c>
      <c r="H9" s="3">
        <f>IFERROR(INDEX(D9:G9,COUNT(D9:G9)),"")</f>
        <v>-16.07</v>
      </c>
      <c r="I9" s="3">
        <f t="shared" ref="I9:Z9" si="6">IFERROR(INDEX(I51:I500,MATCH($C$9,$C$51:$C$500,0)),"")</f>
        <v>-11.62</v>
      </c>
      <c r="J9" s="3">
        <f t="shared" si="6"/>
        <v>51.79</v>
      </c>
      <c r="K9" s="3">
        <f t="shared" si="6"/>
        <v>38.5</v>
      </c>
      <c r="L9" s="3">
        <f t="shared" si="6"/>
        <v>30.26</v>
      </c>
      <c r="M9" s="3">
        <f t="shared" si="6"/>
        <v>-7.13</v>
      </c>
      <c r="N9" s="3">
        <f t="shared" si="6"/>
        <v>-33.18</v>
      </c>
      <c r="O9" s="3">
        <f t="shared" si="6"/>
        <v>22.07</v>
      </c>
      <c r="P9" s="3">
        <f t="shared" si="6"/>
        <v>30.23</v>
      </c>
      <c r="Q9" s="3">
        <f t="shared" si="6"/>
        <v>51.8</v>
      </c>
      <c r="R9" s="3">
        <f t="shared" si="6"/>
        <v>33.99</v>
      </c>
      <c r="S9" s="3">
        <f t="shared" si="6"/>
        <v>38.130000000000003</v>
      </c>
      <c r="T9" s="3">
        <f t="shared" si="6"/>
        <v>36.67</v>
      </c>
      <c r="U9" s="3">
        <f t="shared" si="6"/>
        <v>45.32</v>
      </c>
      <c r="V9" s="3">
        <f t="shared" si="6"/>
        <v>-21.12</v>
      </c>
      <c r="W9" s="3">
        <f t="shared" si="6"/>
        <v>26.58</v>
      </c>
      <c r="X9" s="3">
        <f t="shared" si="6"/>
        <v>-12.49</v>
      </c>
      <c r="Y9" s="3">
        <f t="shared" si="6"/>
        <v>49.71</v>
      </c>
      <c r="Z9" s="3">
        <f t="shared" si="6"/>
        <v>24.53</v>
      </c>
    </row>
    <row r="10" spans="1:26" ht="15.5" x14ac:dyDescent="0.35">
      <c r="C10" t="s">
        <v>17</v>
      </c>
      <c r="D10" s="3">
        <f ca="1">IFERROR(IF(D9=0,"",D2/D9),"")</f>
        <v>-174.85998755444928</v>
      </c>
      <c r="I10" s="3">
        <f t="shared" ref="I10:Z10" ca="1" si="7">IFERROR(IF(I9=0,"",I2/I9),"")</f>
        <v>-292.5989672977625</v>
      </c>
      <c r="J10" s="3" t="str">
        <f t="shared" ca="1" si="7"/>
        <v/>
      </c>
      <c r="K10" s="3">
        <f t="shared" ca="1" si="7"/>
        <v>77.922077922077918</v>
      </c>
      <c r="L10" s="3">
        <f t="shared" ca="1" si="7"/>
        <v>89.226701916721737</v>
      </c>
      <c r="M10" s="3">
        <f t="shared" ca="1" si="7"/>
        <v>-336.60589060308558</v>
      </c>
      <c r="N10" s="3" t="str">
        <f t="shared" ca="1" si="7"/>
        <v/>
      </c>
      <c r="O10" s="3">
        <f t="shared" ca="1" si="7"/>
        <v>20.389669234254644</v>
      </c>
      <c r="P10" s="3" t="str">
        <f t="shared" ca="1" si="7"/>
        <v/>
      </c>
      <c r="Q10" s="3">
        <f t="shared" ca="1" si="7"/>
        <v>7.4517374517374524</v>
      </c>
      <c r="R10" s="3">
        <f t="shared" ca="1" si="7"/>
        <v>8.2377169755810531</v>
      </c>
      <c r="S10" s="3">
        <f t="shared" ca="1" si="7"/>
        <v>9.99213217938631</v>
      </c>
      <c r="T10" s="3">
        <f t="shared" ca="1" si="7"/>
        <v>9.0809926370329972</v>
      </c>
      <c r="U10" s="3" t="str">
        <f t="shared" ca="1" si="7"/>
        <v/>
      </c>
      <c r="V10" s="3">
        <f t="shared" ca="1" si="7"/>
        <v>-14.914772727272727</v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47316773361</v>
      </c>
      <c r="H11" s="2">
        <f>IFERROR(INDEX(D11:G11,COUNT(D11:G11)),"")</f>
        <v>47316773361</v>
      </c>
      <c r="I11" s="2">
        <f t="shared" ref="I11:Z11" si="8">IFERROR(INDEX(I51:I500,MATCH($C$11,$C$51:$C$500,0)),"")</f>
        <v>54494996422</v>
      </c>
      <c r="J11" s="2">
        <f t="shared" si="8"/>
        <v>76386575186</v>
      </c>
      <c r="K11" s="2">
        <f t="shared" si="8"/>
        <v>27845980745</v>
      </c>
      <c r="L11" s="2">
        <f t="shared" si="8"/>
        <v>73775393988</v>
      </c>
      <c r="M11" s="2">
        <f t="shared" si="8"/>
        <v>74092029437</v>
      </c>
      <c r="N11" s="2">
        <f t="shared" si="8"/>
        <v>77841604715</v>
      </c>
      <c r="O11" s="2">
        <f t="shared" si="8"/>
        <v>64844741788</v>
      </c>
      <c r="P11" s="2">
        <f t="shared" si="8"/>
        <v>47412470946</v>
      </c>
      <c r="Q11" s="2">
        <f t="shared" si="8"/>
        <v>62549014931</v>
      </c>
      <c r="R11" s="2">
        <f t="shared" si="8"/>
        <v>44791759059</v>
      </c>
      <c r="S11" s="2">
        <f t="shared" si="8"/>
        <v>47265587249</v>
      </c>
      <c r="T11" s="2">
        <f t="shared" si="8"/>
        <v>26671142036</v>
      </c>
      <c r="U11" s="2">
        <f t="shared" si="8"/>
        <v>20557065706</v>
      </c>
      <c r="V11" s="2">
        <f t="shared" si="8"/>
        <v>7669821986</v>
      </c>
      <c r="W11" s="2">
        <f t="shared" si="8"/>
        <v>44750937215</v>
      </c>
      <c r="X11" s="2">
        <f t="shared" si="8"/>
        <v>81666015568</v>
      </c>
      <c r="Y11" s="2">
        <f t="shared" si="8"/>
        <v>87059178356</v>
      </c>
      <c r="Z11" s="2">
        <f t="shared" si="8"/>
        <v>64372569166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-47000000000</v>
      </c>
      <c r="H12" s="2">
        <f>IFERROR(INDEX(D12:G12,COUNT(D12:G12)),"")</f>
        <v>-47000000000</v>
      </c>
      <c r="I12" s="2">
        <f t="shared" ref="I12:Z12" si="9">IFERROR(INDEX(I51:I500,MATCH($C$12,$C$51:$C$500,0)),"")</f>
        <v>-54000000000</v>
      </c>
      <c r="J12" s="2">
        <f t="shared" si="9"/>
        <v>-76000000000</v>
      </c>
      <c r="K12" s="2">
        <f t="shared" si="9"/>
        <v>-28000000000</v>
      </c>
      <c r="L12" s="2">
        <f t="shared" si="9"/>
        <v>-74000000000</v>
      </c>
      <c r="M12" s="2">
        <f t="shared" si="9"/>
        <v>-74000000000</v>
      </c>
      <c r="N12" s="2">
        <f t="shared" si="9"/>
        <v>-78000000000</v>
      </c>
      <c r="O12" s="2">
        <f t="shared" si="9"/>
        <v>-65000000000</v>
      </c>
      <c r="P12" s="2">
        <f t="shared" si="9"/>
        <v>-47000000000</v>
      </c>
      <c r="Q12" s="2">
        <f t="shared" si="9"/>
        <v>-63000000000</v>
      </c>
      <c r="R12" s="2">
        <f t="shared" si="9"/>
        <v>-45000000000</v>
      </c>
      <c r="S12" s="2">
        <f t="shared" si="9"/>
        <v>-47000000000</v>
      </c>
      <c r="T12" s="2">
        <f t="shared" si="9"/>
        <v>-23000000000</v>
      </c>
      <c r="U12" s="2">
        <f t="shared" si="9"/>
        <v>-9000000000</v>
      </c>
      <c r="V12" s="2">
        <f t="shared" si="9"/>
        <v>21000000000</v>
      </c>
      <c r="W12" s="2">
        <f t="shared" si="9"/>
        <v>11000000000</v>
      </c>
      <c r="X12" s="2">
        <f t="shared" si="9"/>
        <v>-82000000000</v>
      </c>
      <c r="Y12" s="2">
        <f t="shared" si="9"/>
        <v>-87000000000</v>
      </c>
      <c r="Z12" s="2">
        <f t="shared" si="9"/>
        <v>-64000000000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4000000000</v>
      </c>
      <c r="U13" s="2">
        <f t="shared" si="10"/>
        <v>12000000000</v>
      </c>
      <c r="V13" s="2">
        <f t="shared" si="10"/>
        <v>28000000000</v>
      </c>
      <c r="W13" s="2">
        <f t="shared" si="10"/>
        <v>56000000000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-9781703</v>
      </c>
      <c r="H14" s="2">
        <f>IFERROR(SUM(D14:G14)*(4/MAX(1,COUNT(D14:G14))),"")</f>
        <v>-39126812</v>
      </c>
      <c r="I14" s="2">
        <f t="shared" ref="I14:Z14" si="11">IFERROR(INDEX(I51:I500,MATCH($C$14,$C$51:$C$500,0)),"")</f>
        <v>-37385448</v>
      </c>
      <c r="J14" s="2">
        <f t="shared" si="11"/>
        <v>-39767611</v>
      </c>
      <c r="K14" s="2">
        <f t="shared" si="11"/>
        <v>-38795506</v>
      </c>
      <c r="L14" s="2">
        <f t="shared" si="11"/>
        <v>-38356828</v>
      </c>
      <c r="M14" s="2">
        <f t="shared" si="11"/>
        <v>-28750423</v>
      </c>
      <c r="N14" s="2">
        <f t="shared" si="11"/>
        <v>-28793392</v>
      </c>
      <c r="O14" s="2">
        <f t="shared" si="11"/>
        <v>-665184221</v>
      </c>
      <c r="P14" s="2">
        <f t="shared" si="11"/>
        <v>-28477297</v>
      </c>
      <c r="Q14" s="2">
        <f t="shared" si="11"/>
        <v>-25583736</v>
      </c>
      <c r="R14" s="2">
        <f t="shared" si="11"/>
        <v>-2102000</v>
      </c>
      <c r="S14" s="2">
        <f t="shared" si="11"/>
        <v>-39498000</v>
      </c>
      <c r="T14" s="2">
        <f t="shared" si="11"/>
        <v>-1057531277</v>
      </c>
      <c r="U14" s="2">
        <f t="shared" si="11"/>
        <v>-2086569827</v>
      </c>
      <c r="V14" s="2">
        <f t="shared" si="11"/>
        <v>-5470497978</v>
      </c>
      <c r="W14" s="2">
        <f t="shared" si="11"/>
        <v>-2398836666</v>
      </c>
      <c r="X14" s="2">
        <f t="shared" si="11"/>
        <v>-183542953</v>
      </c>
      <c r="Y14" s="2">
        <f t="shared" si="11"/>
        <v>-147474771</v>
      </c>
      <c r="Z14" s="2">
        <f t="shared" si="11"/>
        <v>-186318923</v>
      </c>
    </row>
    <row r="15" spans="1:26" ht="15.5" x14ac:dyDescent="0.35">
      <c r="C15" t="s">
        <v>27</v>
      </c>
      <c r="D15" s="2">
        <f>IFERROR(INDEX(D51:D500,MATCH($C$15,$C$51:$C$500,0)),"")</f>
        <v>25432180</v>
      </c>
      <c r="H15" s="2">
        <f>IFERROR(SUM(D15:G15)*(4/MAX(1,COUNT(D15:G15))),"")</f>
        <v>101728720</v>
      </c>
      <c r="I15" s="2">
        <f t="shared" ref="I15:Z15" si="12">IFERROR(INDEX(I51:I500,MATCH($C$15,$C$51:$C$500,0)),"")</f>
        <v>-383180303</v>
      </c>
      <c r="J15" s="2">
        <f t="shared" si="12"/>
        <v>-310175831</v>
      </c>
      <c r="K15" s="2">
        <f t="shared" si="12"/>
        <v>485897298</v>
      </c>
      <c r="L15" s="2">
        <f t="shared" si="12"/>
        <v>1462124811</v>
      </c>
      <c r="M15" s="2">
        <f t="shared" si="12"/>
        <v>-2471045583</v>
      </c>
      <c r="N15" s="2">
        <f t="shared" si="12"/>
        <v>-3692776807</v>
      </c>
      <c r="O15" s="2">
        <f t="shared" si="12"/>
        <v>-2666428759</v>
      </c>
      <c r="P15" s="2">
        <f t="shared" si="12"/>
        <v>-2939275880</v>
      </c>
      <c r="Q15" s="2">
        <f t="shared" si="12"/>
        <v>-3262157819</v>
      </c>
      <c r="R15" s="2">
        <f t="shared" si="12"/>
        <v>-1741743036</v>
      </c>
      <c r="S15" s="2">
        <f t="shared" si="12"/>
        <v>-2120579968</v>
      </c>
      <c r="T15" s="2">
        <f t="shared" si="12"/>
        <v>-4075368257</v>
      </c>
      <c r="U15" s="2">
        <f t="shared" si="12"/>
        <v>-4235190902</v>
      </c>
      <c r="V15" s="2">
        <f t="shared" si="12"/>
        <v>-2704451203</v>
      </c>
      <c r="W15" s="2">
        <f t="shared" si="12"/>
        <v>-2362209899</v>
      </c>
      <c r="X15" s="2">
        <f t="shared" si="12"/>
        <v>655994855</v>
      </c>
      <c r="Y15" s="2">
        <f t="shared" si="12"/>
        <v>-1185781092</v>
      </c>
      <c r="Z15" s="2">
        <f t="shared" si="12"/>
        <v>-1113592054</v>
      </c>
    </row>
    <row r="16" spans="1:26" ht="15.5" x14ac:dyDescent="0.35">
      <c r="C16" t="s">
        <v>28</v>
      </c>
      <c r="D16" s="2">
        <f>IFERROR(INDEX(D51:D500,MATCH($C$16,$C$51:$C$500,0)),"")</f>
        <v>-6178141731</v>
      </c>
      <c r="H16" s="2">
        <f>IFERROR(SUM(D16:G16)*(4/MAX(1,COUNT(D16:G16))),"")</f>
        <v>-24712566924</v>
      </c>
      <c r="I16" s="2">
        <f t="shared" ref="I16:Z16" si="13">IFERROR(INDEX(I51:I500,MATCH($C$16,$C$51:$C$500,0)),"")</f>
        <v>-3098359784</v>
      </c>
      <c r="J16" s="2">
        <f t="shared" si="13"/>
        <v>18550887572</v>
      </c>
      <c r="K16" s="2">
        <f t="shared" si="13"/>
        <v>1876105849</v>
      </c>
      <c r="L16" s="2">
        <f t="shared" si="13"/>
        <v>-1764103960</v>
      </c>
      <c r="M16" s="2">
        <f t="shared" si="13"/>
        <v>-10049696527</v>
      </c>
      <c r="N16" s="2">
        <f t="shared" si="13"/>
        <v>-7516492010</v>
      </c>
      <c r="O16" s="2">
        <f t="shared" si="13"/>
        <v>3295191641</v>
      </c>
      <c r="P16" s="2">
        <f t="shared" si="13"/>
        <v>10437768583</v>
      </c>
      <c r="Q16" s="2">
        <f t="shared" si="13"/>
        <v>14858069326</v>
      </c>
      <c r="R16" s="2">
        <f t="shared" si="13"/>
        <v>6348158906</v>
      </c>
      <c r="S16" s="2">
        <f t="shared" si="13"/>
        <v>3605443336</v>
      </c>
      <c r="T16" s="2">
        <f t="shared" si="13"/>
        <v>15341614212</v>
      </c>
      <c r="U16" s="2">
        <f t="shared" si="13"/>
        <v>17241777097</v>
      </c>
      <c r="V16" s="2">
        <f t="shared" si="13"/>
        <v>13250520338</v>
      </c>
      <c r="W16" s="2">
        <f t="shared" si="13"/>
        <v>34802371315</v>
      </c>
      <c r="X16" s="2">
        <f t="shared" si="13"/>
        <v>415119527</v>
      </c>
      <c r="Y16" s="2">
        <f t="shared" si="13"/>
        <v>7920881121</v>
      </c>
      <c r="Z16" s="2">
        <f t="shared" si="13"/>
        <v>6055457576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1264500000000</v>
      </c>
      <c r="H20" s="2" t="str">
        <f t="shared" ref="H20:Z20" si="14">IFERROR(H21*H2,"")</f>
        <v/>
      </c>
      <c r="I20" s="2">
        <f t="shared" ca="1" si="14"/>
        <v>1530000000000</v>
      </c>
      <c r="J20" s="2" t="str">
        <f t="shared" ca="1" si="14"/>
        <v/>
      </c>
      <c r="K20" s="2">
        <f t="shared" ca="1" si="14"/>
        <v>1350000000000</v>
      </c>
      <c r="L20" s="2">
        <f t="shared" ca="1" si="14"/>
        <v>1215000000000</v>
      </c>
      <c r="M20" s="2">
        <f t="shared" ca="1" si="14"/>
        <v>1080000000000</v>
      </c>
      <c r="N20" s="2" t="str">
        <f t="shared" ca="1" si="14"/>
        <v/>
      </c>
      <c r="O20" s="2">
        <f t="shared" ca="1" si="14"/>
        <v>202500000000</v>
      </c>
      <c r="P20" s="2" t="str">
        <f t="shared" ca="1" si="14"/>
        <v/>
      </c>
      <c r="Q20" s="2">
        <f t="shared" ca="1" si="14"/>
        <v>173700000000</v>
      </c>
      <c r="R20" s="2">
        <f t="shared" ca="1" si="14"/>
        <v>126000000000</v>
      </c>
      <c r="S20" s="2">
        <f t="shared" ca="1" si="14"/>
        <v>171450000000</v>
      </c>
      <c r="T20" s="2">
        <f t="shared" ca="1" si="14"/>
        <v>149850000000</v>
      </c>
      <c r="U20" s="2" t="str">
        <f t="shared" ca="1" si="14"/>
        <v/>
      </c>
      <c r="V20" s="2">
        <f t="shared" ca="1" si="14"/>
        <v>141750000000</v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450000000</v>
      </c>
      <c r="H21" s="2">
        <f>IFERROR(INDEX(D21:G21,COUNT(D21:G21)),"")</f>
        <v>450000000</v>
      </c>
      <c r="I21" s="2">
        <f t="shared" ref="I21:Z21" si="15">IFERROR(INDEX(I51:I500,MATCH($C$7,$C$51:$C$500,0)),"")</f>
        <v>450000000</v>
      </c>
      <c r="J21" s="2">
        <f t="shared" si="15"/>
        <v>450000000</v>
      </c>
      <c r="K21" s="2">
        <f t="shared" si="15"/>
        <v>450000000</v>
      </c>
      <c r="L21" s="2">
        <f t="shared" si="15"/>
        <v>450000000</v>
      </c>
      <c r="M21" s="2">
        <f t="shared" si="15"/>
        <v>450000000</v>
      </c>
      <c r="N21" s="2">
        <f t="shared" si="15"/>
        <v>450000000</v>
      </c>
      <c r="O21" s="2">
        <f t="shared" si="15"/>
        <v>450000000</v>
      </c>
      <c r="P21" s="2">
        <f t="shared" si="15"/>
        <v>450000000</v>
      </c>
      <c r="Q21" s="2">
        <f t="shared" si="15"/>
        <v>450000000</v>
      </c>
      <c r="R21" s="2">
        <f t="shared" si="15"/>
        <v>450000000</v>
      </c>
      <c r="S21" s="2">
        <f t="shared" si="15"/>
        <v>450000000</v>
      </c>
      <c r="T21" s="2">
        <f t="shared" si="15"/>
        <v>450000000</v>
      </c>
      <c r="U21" s="2">
        <f t="shared" si="15"/>
        <v>450000000</v>
      </c>
      <c r="V21" s="2">
        <f t="shared" si="15"/>
        <v>450000000</v>
      </c>
      <c r="W21" s="2">
        <f t="shared" si="15"/>
        <v>450000000</v>
      </c>
      <c r="X21" s="2">
        <f t="shared" si="15"/>
        <v>450000000</v>
      </c>
      <c r="Y21" s="2">
        <f t="shared" si="15"/>
        <v>450000000</v>
      </c>
      <c r="Z21" s="2">
        <f t="shared" si="15"/>
        <v>450000000</v>
      </c>
    </row>
    <row r="23" spans="1:26" ht="15.5" x14ac:dyDescent="0.35">
      <c r="B23" t="s">
        <v>53</v>
      </c>
      <c r="C23" t="s">
        <v>54</v>
      </c>
      <c r="D23" s="3">
        <f>IFERROR(D5/D6*100,"")</f>
        <v>-1.0962928218848507</v>
      </c>
      <c r="H23" s="3">
        <f t="shared" ref="H23:Z23" si="16">IFERROR(H5/H6*100,"")</f>
        <v>-4.3851712875394027</v>
      </c>
      <c r="I23" s="3">
        <f t="shared" si="16"/>
        <v>-1.4047928134385448</v>
      </c>
      <c r="J23" s="3">
        <f t="shared" si="16"/>
        <v>4.972794850784271</v>
      </c>
      <c r="K23" s="3">
        <f t="shared" si="16"/>
        <v>0.68452093554249815</v>
      </c>
      <c r="L23" s="3">
        <f t="shared" si="16"/>
        <v>0.24121967512171361</v>
      </c>
      <c r="M23" s="3">
        <f t="shared" si="16"/>
        <v>-0.50465395999853957</v>
      </c>
      <c r="N23" s="3">
        <f t="shared" si="16"/>
        <v>-2.8787340385420865</v>
      </c>
      <c r="O23" s="3">
        <f t="shared" si="16"/>
        <v>0.96402466355555383</v>
      </c>
      <c r="P23" s="3">
        <f t="shared" si="16"/>
        <v>2.934983408874146</v>
      </c>
      <c r="Q23" s="3">
        <f t="shared" si="16"/>
        <v>2.0329461525681904</v>
      </c>
      <c r="R23" s="3">
        <f t="shared" si="16"/>
        <v>3.9460180549579513E-4</v>
      </c>
      <c r="S23" s="3">
        <f t="shared" si="16"/>
        <v>0.1347708861921664</v>
      </c>
      <c r="T23" s="3">
        <f t="shared" si="16"/>
        <v>0</v>
      </c>
      <c r="U23" s="3">
        <f t="shared" si="16"/>
        <v>0</v>
      </c>
      <c r="V23" s="3">
        <f t="shared" si="16"/>
        <v>0</v>
      </c>
      <c r="W23" s="3">
        <f t="shared" si="16"/>
        <v>0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-4.838153864891348E-2</v>
      </c>
      <c r="H24" s="4">
        <f t="shared" ref="H24:Z24" si="17">IFERROR(_xlfn.RRI(5,M23,H23),"")</f>
        <v>0.54098558180335576</v>
      </c>
      <c r="I24" s="4">
        <f t="shared" si="17"/>
        <v>-0.13367240772552902</v>
      </c>
      <c r="J24" s="4">
        <f t="shared" si="17"/>
        <v>0.38836123678651946</v>
      </c>
      <c r="K24" s="4">
        <f t="shared" si="17"/>
        <v>-0.25259462472728322</v>
      </c>
      <c r="L24" s="4">
        <f t="shared" si="17"/>
        <v>-0.34708391094898694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>
        <f t="shared" si="17"/>
        <v>0</v>
      </c>
      <c r="U24" s="4">
        <f t="shared" si="17"/>
        <v>0</v>
      </c>
      <c r="V24" s="4">
        <f t="shared" si="17"/>
        <v>0</v>
      </c>
      <c r="W24" s="4">
        <f t="shared" si="17"/>
        <v>0</v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-7.3</v>
      </c>
      <c r="H25" s="3">
        <f>IFERROR(INDEX(D25:G25,COUNT(D25:G25)),"")</f>
        <v>-7.3</v>
      </c>
      <c r="I25" s="3">
        <f t="shared" ref="I25:Z25" si="18">IFERROR(INDEX(I51:I500,MATCH($C$25,$C$51:$C$500,0)),"")</f>
        <v>-13.01</v>
      </c>
      <c r="J25" s="3">
        <f t="shared" si="18"/>
        <v>28.97</v>
      </c>
      <c r="K25" s="3">
        <f t="shared" si="18"/>
        <v>3.09</v>
      </c>
      <c r="L25" s="3">
        <f t="shared" si="18"/>
        <v>3.28</v>
      </c>
      <c r="M25" s="3">
        <f t="shared" si="18"/>
        <v>-4.8499999999999996</v>
      </c>
      <c r="N25" s="3">
        <f t="shared" si="18"/>
        <v>-11.1</v>
      </c>
      <c r="O25" s="3">
        <f t="shared" si="18"/>
        <v>5.55</v>
      </c>
      <c r="P25" s="3">
        <f t="shared" si="18"/>
        <v>14.27</v>
      </c>
      <c r="Q25" s="3">
        <f t="shared" si="18"/>
        <v>13.77</v>
      </c>
      <c r="R25" s="3">
        <f t="shared" si="18"/>
        <v>5.21</v>
      </c>
      <c r="S25" s="3">
        <f t="shared" si="18"/>
        <v>3.49</v>
      </c>
      <c r="T25" s="3">
        <f t="shared" si="18"/>
        <v>15.08</v>
      </c>
      <c r="U25" s="3">
        <f t="shared" si="18"/>
        <v>16.399999999999999</v>
      </c>
      <c r="V25" s="3">
        <f t="shared" si="18"/>
        <v>13.92</v>
      </c>
      <c r="W25" s="3">
        <f t="shared" si="18"/>
        <v>54.45</v>
      </c>
      <c r="X25" s="3">
        <f t="shared" si="18"/>
        <v>2.4</v>
      </c>
      <c r="Y25" s="3">
        <f t="shared" si="18"/>
        <v>15.08</v>
      </c>
      <c r="Z25" s="3">
        <f t="shared" si="18"/>
        <v>11.06</v>
      </c>
    </row>
    <row r="26" spans="1:26" ht="15.5" x14ac:dyDescent="0.35">
      <c r="C26" t="s">
        <v>58</v>
      </c>
      <c r="D26" s="4">
        <f>IFERROR(_xlfn.RRI(5,I25,D25),"")</f>
        <v>-0.10914071107809242</v>
      </c>
      <c r="H26" s="4">
        <f t="shared" ref="H26:Z26" si="19">IFERROR(_xlfn.RRI(5,M25,H25),"")</f>
        <v>8.5216090204261796E-2</v>
      </c>
      <c r="I26" s="4">
        <f t="shared" si="19"/>
        <v>3.2264194626351328E-2</v>
      </c>
      <c r="J26" s="4">
        <f t="shared" si="19"/>
        <v>0.39165345587411204</v>
      </c>
      <c r="K26" s="4">
        <f t="shared" si="19"/>
        <v>-0.26361166337358821</v>
      </c>
      <c r="L26" s="4">
        <f t="shared" si="19"/>
        <v>-0.24943556692954671</v>
      </c>
      <c r="M26" s="4" t="str">
        <f t="shared" si="19"/>
        <v/>
      </c>
      <c r="N26" s="4" t="str">
        <f t="shared" si="19"/>
        <v/>
      </c>
      <c r="O26" s="4">
        <f t="shared" si="19"/>
        <v>-0.18119906801616492</v>
      </c>
      <c r="P26" s="4">
        <f t="shared" si="19"/>
        <v>-2.7440848007453056E-2</v>
      </c>
      <c r="Q26" s="4">
        <f t="shared" si="19"/>
        <v>-2.1645224685102882E-3</v>
      </c>
      <c r="R26" s="4">
        <f t="shared" si="19"/>
        <v>-0.37458546851479935</v>
      </c>
      <c r="S26" s="4">
        <f t="shared" si="19"/>
        <v>7.7761925506581564E-2</v>
      </c>
      <c r="T26" s="4">
        <f t="shared" si="19"/>
        <v>0</v>
      </c>
      <c r="U26" s="4">
        <f t="shared" si="19"/>
        <v>8.1976290743148716E-2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24.897301880000001</v>
      </c>
      <c r="H27" s="3">
        <f t="shared" ref="H27:Z27" si="20">IFERROR(H4/H21,"")</f>
        <v>99.589207520000002</v>
      </c>
      <c r="I27" s="3">
        <f t="shared" si="20"/>
        <v>158.73752800666668</v>
      </c>
      <c r="J27" s="3">
        <f t="shared" si="20"/>
        <v>233.67883231333334</v>
      </c>
      <c r="K27" s="3">
        <f t="shared" si="20"/>
        <v>172.77658406666666</v>
      </c>
      <c r="L27" s="3">
        <f t="shared" si="20"/>
        <v>128.54681107555555</v>
      </c>
      <c r="M27" s="3">
        <f t="shared" si="20"/>
        <v>89.956598548888891</v>
      </c>
      <c r="N27" s="3">
        <f t="shared" si="20"/>
        <v>73.187057844444439</v>
      </c>
      <c r="O27" s="3">
        <f t="shared" si="20"/>
        <v>190.50400460666665</v>
      </c>
      <c r="P27" s="3">
        <f t="shared" si="20"/>
        <v>194.31328305111111</v>
      </c>
      <c r="Q27" s="3">
        <f t="shared" si="20"/>
        <v>196.19271795777777</v>
      </c>
      <c r="R27" s="3">
        <f t="shared" si="20"/>
        <v>183.74096159333334</v>
      </c>
      <c r="S27" s="3">
        <f t="shared" si="20"/>
        <v>177.30793375555555</v>
      </c>
      <c r="T27" s="3">
        <f t="shared" si="20"/>
        <v>205.22797859333335</v>
      </c>
      <c r="U27" s="3">
        <f t="shared" si="20"/>
        <v>225.04118503555554</v>
      </c>
      <c r="V27" s="3">
        <f t="shared" si="20"/>
        <v>207.33858677333333</v>
      </c>
      <c r="W27" s="3">
        <f t="shared" si="20"/>
        <v>80.265572482222225</v>
      </c>
      <c r="X27" s="3">
        <f t="shared" si="20"/>
        <v>35.31649767333333</v>
      </c>
      <c r="Y27" s="3">
        <f t="shared" si="20"/>
        <v>45.913016026666668</v>
      </c>
      <c r="Z27" s="3">
        <f t="shared" si="20"/>
        <v>41.93410746888889</v>
      </c>
    </row>
    <row r="28" spans="1:26" ht="15.5" x14ac:dyDescent="0.35">
      <c r="C28" t="s">
        <v>60</v>
      </c>
      <c r="D28" s="4">
        <f>IFERROR(_xlfn.RRI(5,I27,D27),"")</f>
        <v>-0.30960993278484972</v>
      </c>
      <c r="H28" s="4">
        <f t="shared" ref="H28:Z28" si="21">IFERROR(_xlfn.RRI(5,M27,H27),"")</f>
        <v>2.0553673277653228E-2</v>
      </c>
      <c r="I28" s="4">
        <f t="shared" si="21"/>
        <v>0.1674789660921705</v>
      </c>
      <c r="J28" s="4">
        <f t="shared" si="21"/>
        <v>4.1700932358411436E-2</v>
      </c>
      <c r="K28" s="4">
        <f t="shared" si="21"/>
        <v>-2.3220629490042E-2</v>
      </c>
      <c r="L28" s="4">
        <f t="shared" si="21"/>
        <v>-8.10842723659565E-2</v>
      </c>
      <c r="M28" s="4">
        <f t="shared" si="21"/>
        <v>-0.13310717566005581</v>
      </c>
      <c r="N28" s="4">
        <f t="shared" si="21"/>
        <v>-0.16219832564425074</v>
      </c>
      <c r="O28" s="4">
        <f t="shared" si="21"/>
        <v>-1.4779344541530737E-2</v>
      </c>
      <c r="P28" s="4">
        <f t="shared" si="21"/>
        <v>-2.8935457220531147E-2</v>
      </c>
      <c r="Q28" s="4">
        <f t="shared" si="21"/>
        <v>-1.0990302619409698E-2</v>
      </c>
      <c r="R28" s="4">
        <f t="shared" si="21"/>
        <v>0.18014490418326345</v>
      </c>
      <c r="S28" s="4">
        <f t="shared" si="21"/>
        <v>0.3808614585749015</v>
      </c>
      <c r="T28" s="4">
        <f t="shared" si="21"/>
        <v>0.34914972447292181</v>
      </c>
      <c r="U28" s="4">
        <f t="shared" si="21"/>
        <v>0.39939049723244269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336.02</v>
      </c>
      <c r="H32" s="3">
        <f>IFERROR(INDEX(D32:G32,COUNT(D32:G32)),"")</f>
        <v>336.02</v>
      </c>
      <c r="I32" s="3">
        <f t="shared" ref="I32:Z32" si="22">IFERROR(INDEX(I51:I500,MATCH($C$32,$C$51:$C$500,0)),"")</f>
        <v>342.24</v>
      </c>
      <c r="J32" s="3">
        <f t="shared" si="22"/>
        <v>378.39</v>
      </c>
      <c r="K32" s="3">
        <f t="shared" si="22"/>
        <v>355.47</v>
      </c>
      <c r="L32" s="3">
        <f t="shared" si="22"/>
        <v>451.3</v>
      </c>
      <c r="M32" s="3">
        <f t="shared" si="22"/>
        <v>413.05</v>
      </c>
      <c r="N32" s="3">
        <f t="shared" si="22"/>
        <v>416.78</v>
      </c>
      <c r="O32" s="3">
        <f t="shared" si="22"/>
        <v>442.78</v>
      </c>
      <c r="P32" s="3">
        <f t="shared" si="22"/>
        <v>434.25</v>
      </c>
      <c r="Q32" s="3">
        <f t="shared" si="22"/>
        <v>410.08</v>
      </c>
      <c r="R32" s="3">
        <f t="shared" si="22"/>
        <v>395.62</v>
      </c>
      <c r="S32" s="3">
        <f t="shared" si="22"/>
        <v>392.44</v>
      </c>
      <c r="T32" s="3">
        <f t="shared" si="22"/>
        <v>391.32</v>
      </c>
      <c r="U32" s="3">
        <f t="shared" si="22"/>
        <v>381.39</v>
      </c>
      <c r="V32" s="3">
        <f t="shared" si="22"/>
        <v>364.99</v>
      </c>
      <c r="W32" s="3">
        <f t="shared" si="22"/>
        <v>351.07</v>
      </c>
      <c r="X32" s="3">
        <f t="shared" si="22"/>
        <v>299.81</v>
      </c>
      <c r="Y32" s="3">
        <f t="shared" si="22"/>
        <v>300.66000000000003</v>
      </c>
      <c r="Z32" s="3">
        <f t="shared" si="22"/>
        <v>285.92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8.33</v>
      </c>
      <c r="H33" s="3">
        <f>IFERROR(INDEX(D33:G33,COUNT(D33:G33)),"")</f>
        <v>8.33</v>
      </c>
      <c r="I33" s="3">
        <f t="shared" ref="I33:Z33" si="23">IFERROR(INDEX(I51:I500,MATCH($C$33,$C$51:$C$500,0)),"")</f>
        <v>9.93</v>
      </c>
      <c r="J33" s="3">
        <f t="shared" si="23"/>
        <v>6.1</v>
      </c>
      <c r="K33" s="3">
        <f t="shared" si="23"/>
        <v>8.44</v>
      </c>
      <c r="L33" s="3">
        <f t="shared" si="23"/>
        <v>5.98</v>
      </c>
      <c r="M33" s="3">
        <f t="shared" si="23"/>
        <v>5.81</v>
      </c>
      <c r="N33" s="3">
        <f t="shared" si="23"/>
        <v>0.61</v>
      </c>
      <c r="O33" s="3">
        <f t="shared" si="23"/>
        <v>1.02</v>
      </c>
      <c r="P33" s="3">
        <f t="shared" si="23"/>
        <v>3.02</v>
      </c>
      <c r="Q33" s="3">
        <f t="shared" si="23"/>
        <v>0.94</v>
      </c>
      <c r="R33" s="3">
        <f t="shared" si="23"/>
        <v>0.71</v>
      </c>
      <c r="S33" s="3">
        <f t="shared" si="23"/>
        <v>0.97</v>
      </c>
      <c r="T33" s="3">
        <f t="shared" si="23"/>
        <v>0.85</v>
      </c>
      <c r="U33" s="3">
        <f t="shared" si="23"/>
        <v>0.54</v>
      </c>
      <c r="V33" s="3">
        <f t="shared" si="23"/>
        <v>0.86</v>
      </c>
      <c r="W33" s="3">
        <f t="shared" si="23"/>
        <v>1.74</v>
      </c>
      <c r="X33" s="3">
        <f t="shared" si="23"/>
        <v>1.22</v>
      </c>
      <c r="Y33" s="3">
        <f t="shared" si="23"/>
        <v>1.4</v>
      </c>
      <c r="Z33" s="3">
        <f t="shared" si="23"/>
        <v>1.49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-383.56</v>
      </c>
      <c r="H34" s="3">
        <f>IFERROR(INDEX(D34:G34,COUNT(D34:G34)),"")</f>
        <v>-383.56</v>
      </c>
      <c r="I34" s="3">
        <f t="shared" ref="I34:Z34" si="24">IFERROR(INDEX(I51:I500,MATCH($C$34,$C$51:$C$500,0)),"")</f>
        <v>-261.33999999999997</v>
      </c>
      <c r="J34" s="3">
        <f t="shared" si="24"/>
        <v>79.739999999999995</v>
      </c>
      <c r="K34" s="3">
        <f t="shared" si="24"/>
        <v>970.87</v>
      </c>
      <c r="L34" s="3">
        <f t="shared" si="24"/>
        <v>823.17</v>
      </c>
      <c r="M34" s="3">
        <f t="shared" si="24"/>
        <v>-494.85</v>
      </c>
      <c r="N34" s="3">
        <f t="shared" si="24"/>
        <v>-23.06</v>
      </c>
      <c r="O34" s="3">
        <f t="shared" si="24"/>
        <v>81.08</v>
      </c>
      <c r="P34" s="3">
        <f t="shared" si="24"/>
        <v>91.8</v>
      </c>
      <c r="Q34" s="3">
        <f t="shared" si="24"/>
        <v>28.03</v>
      </c>
      <c r="R34" s="3">
        <f t="shared" si="24"/>
        <v>53.74</v>
      </c>
      <c r="S34" s="3">
        <f t="shared" si="24"/>
        <v>109.17</v>
      </c>
      <c r="T34" s="3">
        <f t="shared" si="24"/>
        <v>22.08</v>
      </c>
      <c r="U34" s="3">
        <f t="shared" si="24"/>
        <v>12.5</v>
      </c>
      <c r="V34" s="3">
        <f t="shared" si="24"/>
        <v>22.63</v>
      </c>
      <c r="W34" s="3">
        <f t="shared" si="24"/>
        <v>11.2</v>
      </c>
      <c r="X34" s="3">
        <f t="shared" si="24"/>
        <v>152.08000000000001</v>
      </c>
      <c r="Y34" s="3">
        <f t="shared" si="24"/>
        <v>27.85</v>
      </c>
      <c r="Z34" s="3">
        <f t="shared" si="24"/>
        <v>38.43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111.63</v>
      </c>
      <c r="H35" s="3">
        <f>IFERROR(INDEX(D35:G35,COUNT(D35:G35)),"")</f>
        <v>111.63</v>
      </c>
      <c r="I35" s="3">
        <f t="shared" ref="I35:Z35" si="25">IFERROR(INDEX(I51:I500,MATCH($C$35,$C$51:$C$500,0)),"")</f>
        <v>21.26</v>
      </c>
      <c r="J35" s="3">
        <f t="shared" si="25"/>
        <v>9.81</v>
      </c>
      <c r="K35" s="3">
        <f t="shared" si="25"/>
        <v>17.239999999999998</v>
      </c>
      <c r="L35" s="3">
        <f t="shared" si="25"/>
        <v>20.85</v>
      </c>
      <c r="M35" s="3">
        <f t="shared" si="25"/>
        <v>26.48</v>
      </c>
      <c r="N35" s="3">
        <f t="shared" si="25"/>
        <v>3.47</v>
      </c>
      <c r="O35" s="3">
        <f t="shared" si="25"/>
        <v>2.34</v>
      </c>
      <c r="P35" s="3">
        <f t="shared" si="25"/>
        <v>6.69</v>
      </c>
      <c r="Q35" s="3">
        <f t="shared" si="25"/>
        <v>1.95</v>
      </c>
      <c r="R35" s="3">
        <f t="shared" si="25"/>
        <v>1.51</v>
      </c>
      <c r="S35" s="3">
        <f t="shared" si="25"/>
        <v>2.13</v>
      </c>
      <c r="T35" s="3">
        <f t="shared" si="25"/>
        <v>1.61</v>
      </c>
      <c r="U35" s="3">
        <f t="shared" si="25"/>
        <v>0.9</v>
      </c>
      <c r="V35" s="3">
        <f t="shared" si="25"/>
        <v>1.51</v>
      </c>
      <c r="W35" s="3">
        <f t="shared" si="25"/>
        <v>7.54</v>
      </c>
      <c r="X35" s="3">
        <f t="shared" si="25"/>
        <v>10.26</v>
      </c>
      <c r="Y35" s="3">
        <f t="shared" si="25"/>
        <v>9.08</v>
      </c>
      <c r="Z35" s="3">
        <f t="shared" si="25"/>
        <v>10.06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-0.95829999999999993</v>
      </c>
      <c r="I36" s="4">
        <f t="shared" si="26"/>
        <v>-2.1527000000000003</v>
      </c>
      <c r="J36" s="4">
        <f t="shared" si="26"/>
        <v>0.96650000000000003</v>
      </c>
      <c r="K36" s="4">
        <f t="shared" si="26"/>
        <v>0.96989999999999998</v>
      </c>
      <c r="L36" s="4">
        <f t="shared" si="26"/>
        <v>30.5063</v>
      </c>
      <c r="M36" s="4">
        <f t="shared" si="26"/>
        <v>0</v>
      </c>
      <c r="N36" s="4">
        <f t="shared" si="26"/>
        <v>0</v>
      </c>
      <c r="O36" s="4">
        <f t="shared" si="26"/>
        <v>0</v>
      </c>
      <c r="P36" s="4">
        <f t="shared" si="26"/>
        <v>0</v>
      </c>
      <c r="Q36" s="4">
        <f t="shared" si="26"/>
        <v>0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28</v>
      </c>
      <c r="I37" s="3">
        <f t="shared" si="27"/>
        <v>28</v>
      </c>
      <c r="J37" s="3">
        <f t="shared" si="27"/>
        <v>28</v>
      </c>
      <c r="K37" s="3">
        <f t="shared" si="27"/>
        <v>3</v>
      </c>
      <c r="L37" s="3">
        <f t="shared" si="27"/>
        <v>100</v>
      </c>
      <c r="M37" s="3">
        <f t="shared" si="27"/>
        <v>0</v>
      </c>
      <c r="N37" s="3">
        <f t="shared" si="27"/>
        <v>0</v>
      </c>
      <c r="O37" s="3">
        <f t="shared" si="27"/>
        <v>0</v>
      </c>
      <c r="P37" s="3">
        <f t="shared" si="27"/>
        <v>0</v>
      </c>
      <c r="Q37" s="3">
        <f t="shared" si="27"/>
        <v>0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11203785846</v>
      </c>
      <c r="E51" s="5">
        <v>24055812213</v>
      </c>
      <c r="F51" s="5">
        <v>18967437824</v>
      </c>
      <c r="G51" s="5">
        <v>14884242802</v>
      </c>
      <c r="I51" s="5">
        <v>71431887603</v>
      </c>
      <c r="J51" s="5">
        <v>105155474541</v>
      </c>
      <c r="K51" s="5">
        <v>77749462830</v>
      </c>
      <c r="L51" s="5">
        <v>57846064984</v>
      </c>
      <c r="M51" s="5">
        <v>40480469347</v>
      </c>
      <c r="N51" s="5">
        <v>32934176030</v>
      </c>
      <c r="O51" s="5">
        <v>85726802073</v>
      </c>
      <c r="P51" s="5">
        <v>87440977373</v>
      </c>
      <c r="Q51" s="5">
        <v>88286723081</v>
      </c>
      <c r="R51" s="5">
        <v>82683432717</v>
      </c>
      <c r="S51" s="5">
        <v>79788570190</v>
      </c>
      <c r="T51" s="5">
        <v>92352590367</v>
      </c>
      <c r="U51" s="5">
        <v>101268533266</v>
      </c>
      <c r="V51" s="5">
        <v>93302364048</v>
      </c>
      <c r="W51" s="5">
        <v>36119507617</v>
      </c>
      <c r="X51" s="5">
        <v>15892423953</v>
      </c>
      <c r="Y51" s="5">
        <v>20660857212</v>
      </c>
      <c r="Z51" s="5">
        <v>18870348361</v>
      </c>
    </row>
    <row r="52" spans="2:26" ht="15.5" x14ac:dyDescent="0.35">
      <c r="C52" t="s">
        <v>826</v>
      </c>
      <c r="X52" s="5">
        <v>13485370957</v>
      </c>
      <c r="Y52" s="5">
        <v>17631340379</v>
      </c>
      <c r="Z52" s="5">
        <v>12171832139</v>
      </c>
    </row>
    <row r="53" spans="2:26" ht="15.5" x14ac:dyDescent="0.35">
      <c r="C53" t="s">
        <v>337</v>
      </c>
      <c r="X53" s="5">
        <v>2414511027</v>
      </c>
      <c r="Y53" s="5">
        <v>2748463627</v>
      </c>
      <c r="Z53" s="5">
        <v>6707397880</v>
      </c>
    </row>
    <row r="54" spans="2:26" ht="15.5" x14ac:dyDescent="0.35">
      <c r="C54" t="s">
        <v>312</v>
      </c>
    </row>
    <row r="55" spans="2:26" ht="15.5" x14ac:dyDescent="0.35">
      <c r="C55" t="s">
        <v>93</v>
      </c>
      <c r="T55" s="5">
        <v>4433694606</v>
      </c>
      <c r="U55" s="5">
        <v>7324175055</v>
      </c>
      <c r="V55" s="5">
        <v>6219383063</v>
      </c>
      <c r="W55" s="5">
        <v>30663059863</v>
      </c>
    </row>
    <row r="56" spans="2:26" ht="15.5" x14ac:dyDescent="0.35">
      <c r="C56" t="s">
        <v>83</v>
      </c>
      <c r="D56" s="5">
        <v>-3378217700</v>
      </c>
      <c r="E56" s="5">
        <v>-7580208936</v>
      </c>
      <c r="F56" s="5">
        <v>-7312058563</v>
      </c>
      <c r="G56" s="5">
        <v>-5416693822</v>
      </c>
      <c r="I56" s="5">
        <v>-23505067354</v>
      </c>
      <c r="J56" s="5">
        <v>-39825261716</v>
      </c>
      <c r="K56" s="5">
        <v>-26001555785</v>
      </c>
      <c r="L56" s="5">
        <v>-13273373183</v>
      </c>
      <c r="M56" s="5">
        <v>-7582111066</v>
      </c>
      <c r="N56" s="5">
        <v>-12471168816</v>
      </c>
      <c r="O56" s="5">
        <v>-26800834114</v>
      </c>
      <c r="P56" s="5">
        <v>-27307815715</v>
      </c>
      <c r="Q56" s="5">
        <v>-27609993504</v>
      </c>
      <c r="R56" s="5">
        <v>-30478080322</v>
      </c>
      <c r="S56" s="5">
        <v>-30227265744</v>
      </c>
      <c r="T56" s="5">
        <v>-30181301673</v>
      </c>
      <c r="U56" s="5">
        <v>-30799858873</v>
      </c>
      <c r="V56" s="5">
        <v>-26538690088</v>
      </c>
      <c r="W56" s="5">
        <v>-10280214165</v>
      </c>
      <c r="X56" s="5">
        <v>-12890114211</v>
      </c>
      <c r="Y56" s="5">
        <v>-12913730982</v>
      </c>
      <c r="Z56" s="5">
        <v>-11233864241</v>
      </c>
    </row>
    <row r="57" spans="2:26" ht="15.5" x14ac:dyDescent="0.35">
      <c r="C57" t="s">
        <v>828</v>
      </c>
      <c r="D57" s="5">
        <v>-175295601</v>
      </c>
      <c r="E57" s="5">
        <v>-185241971</v>
      </c>
      <c r="F57" s="5">
        <v>-140358799</v>
      </c>
      <c r="G57" s="5">
        <v>-136978744</v>
      </c>
      <c r="I57" s="5">
        <v>-614034923</v>
      </c>
      <c r="J57" s="5">
        <v>-503477600</v>
      </c>
      <c r="K57" s="5">
        <v>-353106542</v>
      </c>
      <c r="L57" s="5">
        <v>-61297895</v>
      </c>
      <c r="M57" s="5">
        <v>-2311465856</v>
      </c>
      <c r="N57" s="5">
        <v>-7838962756</v>
      </c>
      <c r="O57" s="5">
        <v>-12769148840</v>
      </c>
      <c r="P57" s="5">
        <v>-13119038961</v>
      </c>
      <c r="Q57" s="5">
        <v>-13461423544</v>
      </c>
      <c r="R57" s="5">
        <v>-13565996408</v>
      </c>
      <c r="S57" s="5">
        <v>-13310473040</v>
      </c>
      <c r="T57" s="5">
        <v>-12698055709</v>
      </c>
      <c r="U57" s="5">
        <v>-10840466727</v>
      </c>
      <c r="V57" s="5">
        <v>-9248897047</v>
      </c>
      <c r="W57" s="5">
        <v>-3938698354</v>
      </c>
      <c r="X57" s="5">
        <v>-12890114211</v>
      </c>
      <c r="Y57" s="5">
        <v>-12913730982</v>
      </c>
      <c r="Z57" s="5">
        <v>-11233864241</v>
      </c>
    </row>
    <row r="58" spans="2:26" ht="15.5" x14ac:dyDescent="0.35">
      <c r="C58" t="s">
        <v>1035</v>
      </c>
      <c r="D58" s="5">
        <v>-3378217700</v>
      </c>
      <c r="E58" s="5">
        <v>-7580208936</v>
      </c>
      <c r="F58" s="5">
        <v>-7312058563</v>
      </c>
      <c r="G58" s="5">
        <v>-5416693822</v>
      </c>
      <c r="I58" s="5">
        <v>-23505067354</v>
      </c>
      <c r="J58" s="5">
        <v>-39825261716</v>
      </c>
      <c r="K58" s="5">
        <v>-26001555785</v>
      </c>
      <c r="L58" s="5">
        <v>-13273373183</v>
      </c>
      <c r="M58" s="5">
        <v>-7582111066</v>
      </c>
      <c r="N58" s="5">
        <v>-12471168816</v>
      </c>
      <c r="O58" s="5">
        <v>-26800834114</v>
      </c>
      <c r="P58" s="5">
        <v>-27307815715</v>
      </c>
      <c r="Q58" s="5">
        <v>-27609993504</v>
      </c>
      <c r="R58" s="5">
        <v>-30478080322</v>
      </c>
      <c r="S58" s="5">
        <v>-30227265744</v>
      </c>
      <c r="T58" s="5">
        <v>-30181301673</v>
      </c>
      <c r="U58" s="5">
        <v>-30799858873</v>
      </c>
      <c r="V58" s="5">
        <v>-26538690088</v>
      </c>
      <c r="W58" s="5">
        <v>-10280214165</v>
      </c>
      <c r="X58" s="5">
        <v>-12890114211</v>
      </c>
      <c r="Y58" s="5">
        <v>-12913730982</v>
      </c>
      <c r="Z58" s="5">
        <v>-11233864241</v>
      </c>
    </row>
    <row r="59" spans="2:26" ht="15.5" x14ac:dyDescent="0.35">
      <c r="C59" t="s">
        <v>84</v>
      </c>
      <c r="D59" s="5">
        <v>7825568146</v>
      </c>
      <c r="E59" s="5">
        <v>16475603277</v>
      </c>
      <c r="F59" s="5">
        <v>11655379261</v>
      </c>
      <c r="G59" s="5">
        <v>9467548980</v>
      </c>
      <c r="I59" s="5">
        <v>47926820249</v>
      </c>
      <c r="J59" s="5">
        <v>65330212825</v>
      </c>
      <c r="K59" s="5">
        <v>51747907045</v>
      </c>
      <c r="L59" s="5">
        <v>44572691801</v>
      </c>
      <c r="M59" s="5">
        <v>32898358281</v>
      </c>
      <c r="N59" s="5">
        <v>20463007214</v>
      </c>
      <c r="O59" s="5">
        <v>58925967959</v>
      </c>
      <c r="P59" s="5">
        <v>60133161658</v>
      </c>
      <c r="Q59" s="5">
        <v>60676729577</v>
      </c>
      <c r="R59" s="5">
        <v>52205352395</v>
      </c>
      <c r="S59" s="5">
        <v>49561304446</v>
      </c>
      <c r="T59" s="5">
        <v>62171288694</v>
      </c>
      <c r="U59" s="5">
        <v>70468674393</v>
      </c>
      <c r="V59" s="5">
        <v>66763673960</v>
      </c>
      <c r="W59" s="5">
        <v>25839293452</v>
      </c>
      <c r="X59" s="5">
        <v>3002309742</v>
      </c>
      <c r="Y59" s="5">
        <v>7747126230</v>
      </c>
      <c r="Z59" s="5">
        <v>7636484120</v>
      </c>
    </row>
    <row r="60" spans="2:26" ht="15.5" x14ac:dyDescent="0.35">
      <c r="C60" t="s">
        <v>85</v>
      </c>
      <c r="D60" s="5">
        <v>-14529125053</v>
      </c>
      <c r="E60" s="5">
        <v>-11668856618</v>
      </c>
      <c r="F60" s="5">
        <v>-16031029637</v>
      </c>
      <c r="G60" s="5">
        <v>-12982710537</v>
      </c>
      <c r="I60" s="5">
        <v>-54722559221</v>
      </c>
      <c r="J60" s="5">
        <v>-58575960269</v>
      </c>
      <c r="K60" s="5">
        <v>-52736797324</v>
      </c>
      <c r="L60" s="5">
        <v>-54097465373</v>
      </c>
      <c r="M60" s="5">
        <v>-53582324312</v>
      </c>
      <c r="N60" s="5">
        <v>-31659534454</v>
      </c>
      <c r="O60" s="5">
        <v>-62778284141</v>
      </c>
      <c r="P60" s="5">
        <v>-56739467276</v>
      </c>
      <c r="Q60" s="5">
        <v>-51554525130</v>
      </c>
      <c r="R60" s="5">
        <v>-50078739190</v>
      </c>
      <c r="S60" s="5">
        <v>-50498102721</v>
      </c>
      <c r="T60" s="5">
        <v>-50750023555</v>
      </c>
      <c r="U60" s="5">
        <v>-54815210917</v>
      </c>
      <c r="V60" s="5">
        <v>-50935023189</v>
      </c>
      <c r="W60" s="5">
        <v>-20891435013</v>
      </c>
      <c r="X60" s="5">
        <v>-6514786421</v>
      </c>
      <c r="Y60" s="5">
        <v>-4787966614</v>
      </c>
      <c r="Z60" s="5">
        <v>-4894817205</v>
      </c>
    </row>
    <row r="61" spans="2:26" ht="15.5" x14ac:dyDescent="0.35">
      <c r="C61" t="s">
        <v>86</v>
      </c>
      <c r="D61" s="5">
        <v>-26190838</v>
      </c>
      <c r="E61" s="5">
        <v>-27508436</v>
      </c>
      <c r="F61" s="5">
        <v>-2435000</v>
      </c>
      <c r="G61" s="5">
        <v>-46307000</v>
      </c>
      <c r="I61" s="5">
        <v>-131127199</v>
      </c>
      <c r="J61" s="5">
        <v>-107234268</v>
      </c>
      <c r="K61" s="5">
        <v>-131984974</v>
      </c>
      <c r="L61" s="5">
        <v>-201911629</v>
      </c>
      <c r="M61" s="5">
        <v>-95400053</v>
      </c>
      <c r="N61" s="5">
        <v>-155316084</v>
      </c>
      <c r="O61" s="5">
        <v>-725227933</v>
      </c>
      <c r="P61" s="5">
        <v>-482064695</v>
      </c>
      <c r="Q61" s="5">
        <v>-644025839</v>
      </c>
      <c r="R61" s="5">
        <v>-490873355</v>
      </c>
      <c r="S61" s="5">
        <v>-559396582</v>
      </c>
      <c r="T61" s="5">
        <v>-301349667</v>
      </c>
      <c r="U61" s="5">
        <v>-409028633</v>
      </c>
      <c r="V61" s="5">
        <v>-486099179</v>
      </c>
      <c r="W61" s="5">
        <v>-194493321</v>
      </c>
    </row>
    <row r="62" spans="2:26" ht="15.5" x14ac:dyDescent="0.35">
      <c r="C62" t="s">
        <v>87</v>
      </c>
      <c r="D62" s="5">
        <v>-14411715545</v>
      </c>
      <c r="E62" s="5">
        <v>-11891473502</v>
      </c>
      <c r="F62" s="5">
        <v>-15823594637</v>
      </c>
      <c r="G62" s="5">
        <v>-12731403537</v>
      </c>
      <c r="I62" s="5">
        <v>-54226557342</v>
      </c>
      <c r="J62" s="5">
        <v>-57897336064</v>
      </c>
      <c r="K62" s="5">
        <v>-52537346093</v>
      </c>
      <c r="L62" s="5">
        <v>-53828067591</v>
      </c>
      <c r="M62" s="5">
        <v>-54364821109</v>
      </c>
      <c r="N62" s="5">
        <v>-41201710759</v>
      </c>
      <c r="O62" s="5">
        <v>-62053056208</v>
      </c>
      <c r="P62" s="5">
        <v>-56257402581</v>
      </c>
      <c r="Q62" s="5">
        <v>-50910499291</v>
      </c>
      <c r="R62" s="5">
        <v>-49587865835</v>
      </c>
      <c r="S62" s="5">
        <v>-49938706139</v>
      </c>
      <c r="T62" s="5">
        <v>-50448673888</v>
      </c>
      <c r="U62" s="5">
        <v>-54406182284</v>
      </c>
      <c r="V62" s="5">
        <v>-50448924010</v>
      </c>
      <c r="W62" s="5">
        <v>-20696941692</v>
      </c>
      <c r="X62" s="5">
        <v>-3657306028</v>
      </c>
      <c r="Y62" s="5">
        <v>-2383685038</v>
      </c>
      <c r="Z62" s="5">
        <v>-2625505986</v>
      </c>
    </row>
    <row r="63" spans="2:26" ht="15.5" x14ac:dyDescent="0.35">
      <c r="C63" t="s">
        <v>829</v>
      </c>
      <c r="X63" s="5">
        <v>-1821314768</v>
      </c>
      <c r="Y63" s="5">
        <v>-1685283992</v>
      </c>
      <c r="Z63" s="5">
        <v>-1526039073</v>
      </c>
    </row>
    <row r="64" spans="2:26" ht="15.5" x14ac:dyDescent="0.35">
      <c r="C64" t="s">
        <v>88</v>
      </c>
      <c r="D64" s="5">
        <v>-6703556907</v>
      </c>
      <c r="E64" s="5">
        <v>4806746659</v>
      </c>
      <c r="F64" s="5">
        <v>-4375650376</v>
      </c>
      <c r="G64" s="5">
        <v>-3515161557</v>
      </c>
      <c r="I64" s="5">
        <v>-6795738972</v>
      </c>
      <c r="J64" s="5">
        <v>6754252556</v>
      </c>
      <c r="K64" s="5">
        <v>-988890279</v>
      </c>
      <c r="L64" s="5">
        <v>-9524773572</v>
      </c>
      <c r="M64" s="5">
        <v>-20683966031</v>
      </c>
      <c r="N64" s="5">
        <v>-11196527240</v>
      </c>
      <c r="O64" s="5">
        <v>-3852316182</v>
      </c>
      <c r="P64" s="5">
        <v>3393694382</v>
      </c>
      <c r="Q64" s="5">
        <v>9122204447</v>
      </c>
      <c r="R64" s="5">
        <v>2126613205</v>
      </c>
      <c r="S64" s="5">
        <v>-936798275</v>
      </c>
      <c r="T64" s="5">
        <v>11421265139</v>
      </c>
      <c r="U64" s="5">
        <v>15653463476</v>
      </c>
      <c r="V64" s="5">
        <v>15828650771</v>
      </c>
      <c r="W64" s="5">
        <v>4947858439</v>
      </c>
      <c r="X64" s="5">
        <v>-3512476679</v>
      </c>
      <c r="Y64" s="5">
        <v>2959159616</v>
      </c>
      <c r="Z64" s="5">
        <v>2741666915</v>
      </c>
    </row>
    <row r="65" spans="3:26" ht="15.5" x14ac:dyDescent="0.35">
      <c r="C65" t="s">
        <v>89</v>
      </c>
      <c r="D65" s="5">
        <v>525415176</v>
      </c>
      <c r="E65" s="5">
        <v>-76532117</v>
      </c>
      <c r="F65" s="5">
        <v>1951826058</v>
      </c>
      <c r="G65" s="5">
        <v>575812423</v>
      </c>
      <c r="I65" s="5">
        <v>3697379188</v>
      </c>
      <c r="J65" s="5">
        <v>11796635016</v>
      </c>
      <c r="K65" s="5">
        <v>2864996128</v>
      </c>
      <c r="L65" s="5">
        <v>7760669612</v>
      </c>
      <c r="M65" s="5">
        <v>10634269504</v>
      </c>
      <c r="N65" s="5">
        <v>3680035230</v>
      </c>
      <c r="O65" s="5">
        <v>7147507823</v>
      </c>
      <c r="P65" s="5">
        <v>7044074201</v>
      </c>
      <c r="Q65" s="5">
        <v>5735864879</v>
      </c>
      <c r="R65" s="5">
        <v>4221545701</v>
      </c>
      <c r="S65" s="5">
        <v>4542241611</v>
      </c>
      <c r="T65" s="5">
        <v>3920349073</v>
      </c>
      <c r="U65" s="5">
        <v>1588313621</v>
      </c>
      <c r="V65" s="5">
        <v>-2578130433</v>
      </c>
      <c r="W65" s="5">
        <v>29854512876</v>
      </c>
      <c r="X65" s="5">
        <v>3927596206</v>
      </c>
      <c r="Y65" s="5">
        <v>4961721505</v>
      </c>
      <c r="Z65" s="5">
        <v>3313790661</v>
      </c>
    </row>
    <row r="66" spans="3:26" ht="15.5" x14ac:dyDescent="0.35">
      <c r="C66" t="s">
        <v>92</v>
      </c>
      <c r="D66" s="5">
        <v>522582301</v>
      </c>
      <c r="E66" s="5">
        <v>629500354</v>
      </c>
      <c r="F66" s="5">
        <v>602671528</v>
      </c>
      <c r="G66" s="5">
        <v>588733570</v>
      </c>
      <c r="I66" s="5">
        <v>2732367658</v>
      </c>
      <c r="J66" s="5">
        <v>1491627181</v>
      </c>
      <c r="K66" s="5">
        <v>1175124046</v>
      </c>
      <c r="L66" s="5">
        <v>1768939966</v>
      </c>
      <c r="M66" s="5">
        <v>2047161986</v>
      </c>
      <c r="N66" s="5">
        <v>3919344262</v>
      </c>
      <c r="O66" s="5">
        <v>4388598779</v>
      </c>
      <c r="P66" s="5">
        <v>3452206637</v>
      </c>
      <c r="Q66" s="5">
        <v>2489626260</v>
      </c>
      <c r="R66" s="5">
        <v>1889610349</v>
      </c>
      <c r="S66" s="5">
        <v>2335281965</v>
      </c>
      <c r="T66" s="5">
        <v>3709302745</v>
      </c>
      <c r="U66" s="5">
        <v>2585025330</v>
      </c>
      <c r="V66" s="5">
        <v>2573190361</v>
      </c>
      <c r="W66" s="5">
        <v>2027453074</v>
      </c>
      <c r="X66" s="5">
        <v>3802568205</v>
      </c>
      <c r="Y66" s="5">
        <v>4322900226</v>
      </c>
      <c r="Z66" s="5">
        <v>3010319949</v>
      </c>
    </row>
    <row r="67" spans="3:26" ht="15.5" x14ac:dyDescent="0.35">
      <c r="C67" t="s">
        <v>91</v>
      </c>
      <c r="W67" s="5">
        <v>19468739</v>
      </c>
    </row>
    <row r="68" spans="3:26" ht="15.5" x14ac:dyDescent="0.35">
      <c r="C68" t="s">
        <v>26</v>
      </c>
      <c r="D68" s="5">
        <v>-9781703</v>
      </c>
      <c r="E68" s="5">
        <v>-9016621</v>
      </c>
      <c r="I68" s="5">
        <v>-37385448</v>
      </c>
      <c r="J68" s="5">
        <v>-39767611</v>
      </c>
      <c r="K68" s="5">
        <v>-38795506</v>
      </c>
      <c r="L68" s="5">
        <v>-38356828</v>
      </c>
      <c r="M68" s="5">
        <v>-28750423</v>
      </c>
      <c r="N68" s="5">
        <v>-28793392</v>
      </c>
      <c r="O68" s="5">
        <v>-665184221</v>
      </c>
      <c r="P68" s="5">
        <v>-28477297</v>
      </c>
      <c r="Q68" s="5">
        <v>-25583736</v>
      </c>
      <c r="R68" s="5">
        <v>-2102000</v>
      </c>
      <c r="S68" s="5">
        <v>-39498000</v>
      </c>
      <c r="T68" s="5">
        <v>-1057531277</v>
      </c>
      <c r="U68" s="5">
        <v>-2086569827</v>
      </c>
      <c r="V68" s="5">
        <v>-5470497978</v>
      </c>
      <c r="W68" s="5">
        <v>-2398836666</v>
      </c>
      <c r="X68" s="5">
        <v>-183542953</v>
      </c>
      <c r="Y68" s="5">
        <v>-147474771</v>
      </c>
      <c r="Z68" s="5">
        <v>-186318923</v>
      </c>
    </row>
    <row r="69" spans="3:26" ht="15.5" x14ac:dyDescent="0.35">
      <c r="C69" t="s">
        <v>311</v>
      </c>
      <c r="D69" s="5">
        <v>-9781703</v>
      </c>
      <c r="E69" s="5">
        <v>-9016621</v>
      </c>
      <c r="F69" s="5">
        <v>-9222614</v>
      </c>
      <c r="G69" s="5">
        <v>-9143535</v>
      </c>
      <c r="I69" s="5">
        <v>-37385448</v>
      </c>
      <c r="J69" s="5">
        <v>-39767611</v>
      </c>
      <c r="K69" s="5">
        <v>-38795506</v>
      </c>
      <c r="L69" s="5">
        <v>-38356828</v>
      </c>
      <c r="M69" s="5">
        <v>-28750423</v>
      </c>
      <c r="N69" s="5">
        <v>-28793392</v>
      </c>
      <c r="O69" s="5">
        <v>-665184221</v>
      </c>
      <c r="P69" s="5">
        <v>-28477297</v>
      </c>
      <c r="Q69" s="5">
        <v>-25583736</v>
      </c>
      <c r="R69" s="5">
        <v>-2102000</v>
      </c>
      <c r="S69" s="5">
        <v>-39498000</v>
      </c>
      <c r="T69" s="5">
        <v>-1057531277</v>
      </c>
      <c r="U69" s="5">
        <v>-2086569827</v>
      </c>
      <c r="V69" s="5">
        <v>-5470497978</v>
      </c>
      <c r="W69" s="5">
        <v>-2450960120</v>
      </c>
      <c r="X69" s="5">
        <v>-183542953</v>
      </c>
      <c r="Y69" s="5">
        <v>-147474771</v>
      </c>
      <c r="Z69" s="5">
        <v>-186318923</v>
      </c>
    </row>
    <row r="70" spans="3:26" ht="15.5" x14ac:dyDescent="0.35">
      <c r="C70" t="s">
        <v>310</v>
      </c>
      <c r="X70" s="5">
        <v>17531250</v>
      </c>
    </row>
    <row r="71" spans="3:26" ht="15.5" x14ac:dyDescent="0.35">
      <c r="C71" t="s">
        <v>94</v>
      </c>
      <c r="D71" s="5">
        <v>525415176</v>
      </c>
      <c r="E71" s="5">
        <v>-76532117</v>
      </c>
      <c r="F71" s="5">
        <v>1951826058</v>
      </c>
      <c r="G71" s="5">
        <v>575812423</v>
      </c>
      <c r="I71" s="5">
        <v>3697379188</v>
      </c>
      <c r="J71" s="5">
        <v>11796635016</v>
      </c>
      <c r="K71" s="5">
        <v>2864996128</v>
      </c>
      <c r="L71" s="5">
        <v>7760669612</v>
      </c>
      <c r="M71" s="5">
        <v>10634269504</v>
      </c>
      <c r="N71" s="5">
        <v>3680035230</v>
      </c>
      <c r="O71" s="5">
        <v>7147507823</v>
      </c>
      <c r="P71" s="5">
        <v>7044074201</v>
      </c>
      <c r="Q71" s="5">
        <v>5735864879</v>
      </c>
      <c r="R71" s="5">
        <v>4221545701</v>
      </c>
      <c r="S71" s="5">
        <v>4542241611</v>
      </c>
      <c r="T71" s="5">
        <v>3920349073</v>
      </c>
      <c r="U71" s="5">
        <v>1588313621</v>
      </c>
      <c r="V71" s="5">
        <v>-2578130433</v>
      </c>
      <c r="W71" s="5">
        <v>29854512876</v>
      </c>
      <c r="X71" s="5">
        <v>3927596206</v>
      </c>
      <c r="Y71" s="5">
        <v>4961721505</v>
      </c>
      <c r="Z71" s="5">
        <v>3313790661</v>
      </c>
    </row>
    <row r="72" spans="3:26" ht="15.5" x14ac:dyDescent="0.35">
      <c r="C72" t="s">
        <v>28</v>
      </c>
      <c r="D72" s="5">
        <v>-6178141731</v>
      </c>
      <c r="E72" s="5">
        <v>4730214542</v>
      </c>
      <c r="F72" s="5">
        <v>-2423824318</v>
      </c>
      <c r="G72" s="5">
        <v>-2939349134</v>
      </c>
      <c r="I72" s="5">
        <v>-3098359784</v>
      </c>
      <c r="J72" s="5">
        <v>18550887572</v>
      </c>
      <c r="K72" s="5">
        <v>1876105849</v>
      </c>
      <c r="L72" s="5">
        <v>-1764103960</v>
      </c>
      <c r="M72" s="5">
        <v>-10049696527</v>
      </c>
      <c r="N72" s="5">
        <v>-7516492010</v>
      </c>
      <c r="O72" s="5">
        <v>3295191641</v>
      </c>
      <c r="P72" s="5">
        <v>10437768583</v>
      </c>
      <c r="Q72" s="5">
        <v>14858069326</v>
      </c>
      <c r="R72" s="5">
        <v>6348158906</v>
      </c>
      <c r="S72" s="5">
        <v>3605443336</v>
      </c>
      <c r="T72" s="5">
        <v>15341614212</v>
      </c>
      <c r="U72" s="5">
        <v>17241777097</v>
      </c>
      <c r="V72" s="5">
        <v>13250520338</v>
      </c>
      <c r="W72" s="5">
        <v>34802371315</v>
      </c>
      <c r="X72" s="5">
        <v>415119527</v>
      </c>
      <c r="Y72" s="5">
        <v>7920881121</v>
      </c>
      <c r="Z72" s="5">
        <v>6055457576</v>
      </c>
    </row>
    <row r="73" spans="3:26" ht="15.5" x14ac:dyDescent="0.35">
      <c r="C73" t="s">
        <v>27</v>
      </c>
      <c r="D73" s="5">
        <v>25432180</v>
      </c>
      <c r="E73" s="5">
        <v>-477090817</v>
      </c>
      <c r="F73" s="5">
        <v>34045219</v>
      </c>
      <c r="G73" s="5">
        <v>29932648</v>
      </c>
      <c r="I73" s="5">
        <v>-383180303</v>
      </c>
      <c r="J73" s="5">
        <v>-310175831</v>
      </c>
      <c r="K73" s="5">
        <v>485897298</v>
      </c>
      <c r="L73" s="5">
        <v>1462124811</v>
      </c>
      <c r="M73" s="5">
        <v>-2471045583</v>
      </c>
      <c r="N73" s="5">
        <v>-3692776807</v>
      </c>
      <c r="O73" s="5">
        <v>-2666428759</v>
      </c>
      <c r="P73" s="5">
        <v>-2939275880</v>
      </c>
      <c r="Q73" s="5">
        <v>-3262157819</v>
      </c>
      <c r="R73" s="5">
        <v>-1741743036</v>
      </c>
      <c r="S73" s="5">
        <v>-2120579968</v>
      </c>
      <c r="T73" s="5">
        <v>-4075368257</v>
      </c>
      <c r="U73" s="5">
        <v>-4235190902</v>
      </c>
      <c r="V73" s="5">
        <v>-2704451203</v>
      </c>
      <c r="W73" s="5">
        <v>-2362209899</v>
      </c>
      <c r="X73" s="5">
        <v>655994855</v>
      </c>
      <c r="Y73" s="5">
        <v>-1185781092</v>
      </c>
      <c r="Z73" s="5">
        <v>-1113592054</v>
      </c>
    </row>
    <row r="74" spans="3:26" ht="15.5" x14ac:dyDescent="0.35">
      <c r="C74" t="s">
        <v>313</v>
      </c>
      <c r="N74" s="5">
        <v>-485758900</v>
      </c>
      <c r="O74" s="5">
        <v>-3407288500</v>
      </c>
      <c r="P74" s="5">
        <v>-3213616250</v>
      </c>
      <c r="Q74" s="5">
        <v>-3346730250</v>
      </c>
      <c r="R74" s="5">
        <v>-1823522500</v>
      </c>
      <c r="S74" s="5">
        <v>-2148629625</v>
      </c>
      <c r="T74" s="5">
        <v>-4107854000</v>
      </c>
      <c r="U74" s="5">
        <v>-4155316500</v>
      </c>
      <c r="W74" s="5">
        <v>-2869301500</v>
      </c>
      <c r="Y74" s="5">
        <v>-1302909720</v>
      </c>
      <c r="Z74" s="5">
        <v>-1291550900</v>
      </c>
    </row>
    <row r="75" spans="3:26" ht="15.5" x14ac:dyDescent="0.35">
      <c r="C75" t="s">
        <v>314</v>
      </c>
      <c r="D75" s="5">
        <v>25432180</v>
      </c>
      <c r="E75" s="5">
        <v>-299057723</v>
      </c>
      <c r="F75" s="5">
        <v>34045219</v>
      </c>
      <c r="G75" s="5">
        <v>29932648</v>
      </c>
      <c r="I75" s="5">
        <v>-205147209</v>
      </c>
      <c r="J75" s="5">
        <v>46324209</v>
      </c>
      <c r="K75" s="5">
        <v>485897298</v>
      </c>
      <c r="L75" s="5">
        <v>1462124811</v>
      </c>
      <c r="M75" s="5">
        <v>-2471045583</v>
      </c>
      <c r="N75" s="5">
        <v>-3206830407</v>
      </c>
      <c r="O75" s="5">
        <v>782739605</v>
      </c>
      <c r="P75" s="5">
        <v>274340370</v>
      </c>
      <c r="Q75" s="5">
        <v>84572431</v>
      </c>
      <c r="R75" s="5">
        <v>81779464</v>
      </c>
      <c r="S75" s="5">
        <v>28049657</v>
      </c>
      <c r="T75" s="5">
        <v>32485743</v>
      </c>
      <c r="U75" s="5">
        <v>-79874402</v>
      </c>
      <c r="W75" s="5">
        <v>507091601</v>
      </c>
      <c r="X75" s="5">
        <v>655994855</v>
      </c>
      <c r="Y75" s="5">
        <v>117128628</v>
      </c>
      <c r="Z75" s="5">
        <v>177958846</v>
      </c>
    </row>
    <row r="76" spans="3:26" ht="15.5" x14ac:dyDescent="0.35">
      <c r="C76" t="s">
        <v>315</v>
      </c>
      <c r="D76" s="5">
        <v>25432180</v>
      </c>
      <c r="E76" s="5">
        <v>-477090817</v>
      </c>
      <c r="F76" s="5">
        <v>34045219</v>
      </c>
      <c r="G76" s="5">
        <v>29932648</v>
      </c>
      <c r="I76" s="5">
        <v>-383180303</v>
      </c>
      <c r="J76" s="5">
        <v>-310175831</v>
      </c>
      <c r="K76" s="5">
        <v>485897298</v>
      </c>
      <c r="L76" s="5">
        <v>1462124811</v>
      </c>
      <c r="M76" s="5">
        <v>-2471045583</v>
      </c>
      <c r="N76" s="5">
        <v>-3692776807</v>
      </c>
      <c r="O76" s="5">
        <v>-2666428759</v>
      </c>
      <c r="P76" s="5">
        <v>-2939275880</v>
      </c>
      <c r="Q76" s="5">
        <v>-3262157819</v>
      </c>
      <c r="R76" s="5">
        <v>-1741743036</v>
      </c>
      <c r="S76" s="5">
        <v>-2120579968</v>
      </c>
      <c r="T76" s="5">
        <v>-4075368257</v>
      </c>
      <c r="U76" s="5">
        <v>-4235190902</v>
      </c>
      <c r="V76" s="5">
        <v>-2704451203</v>
      </c>
      <c r="W76" s="5">
        <v>-2362209899</v>
      </c>
      <c r="X76" s="5">
        <v>655994855</v>
      </c>
      <c r="Y76" s="5">
        <v>-1185781092</v>
      </c>
      <c r="Z76" s="5">
        <v>-1113592054</v>
      </c>
    </row>
    <row r="77" spans="3:26" ht="15.5" x14ac:dyDescent="0.35">
      <c r="C77" t="s">
        <v>95</v>
      </c>
      <c r="D77" s="5">
        <v>-6152709551</v>
      </c>
      <c r="E77" s="5">
        <v>4253123725</v>
      </c>
      <c r="F77" s="5">
        <v>-2389779099</v>
      </c>
      <c r="G77" s="5">
        <v>-2909416486</v>
      </c>
      <c r="I77" s="5">
        <v>-3481540087</v>
      </c>
      <c r="J77" s="5">
        <v>18240711741</v>
      </c>
      <c r="K77" s="5">
        <v>2362003147</v>
      </c>
      <c r="L77" s="5">
        <v>-301979149</v>
      </c>
      <c r="M77" s="5">
        <v>-12520742110</v>
      </c>
      <c r="N77" s="5">
        <v>-11209268817</v>
      </c>
      <c r="O77" s="5">
        <v>628762882</v>
      </c>
      <c r="P77" s="5">
        <v>7498492703</v>
      </c>
      <c r="Q77" s="5">
        <v>11595911507</v>
      </c>
      <c r="R77" s="5">
        <v>4606415870</v>
      </c>
      <c r="S77" s="5">
        <v>1484863368</v>
      </c>
      <c r="T77" s="5">
        <v>11266245955</v>
      </c>
      <c r="U77" s="5">
        <v>13006586195</v>
      </c>
      <c r="V77" s="5">
        <v>10546069135</v>
      </c>
      <c r="W77" s="5">
        <v>32440161416</v>
      </c>
      <c r="X77" s="5">
        <v>1071114382</v>
      </c>
      <c r="Y77" s="5">
        <v>6735100029</v>
      </c>
      <c r="Z77" s="5">
        <v>4941865522</v>
      </c>
    </row>
    <row r="78" spans="3:26" ht="15.5" x14ac:dyDescent="0.35">
      <c r="C78" t="s">
        <v>96</v>
      </c>
      <c r="X78" s="5">
        <v>36427</v>
      </c>
      <c r="Y78" s="5">
        <v>-572674</v>
      </c>
      <c r="Z78" s="5">
        <v>-487679</v>
      </c>
    </row>
    <row r="79" spans="3:26" ht="15.5" x14ac:dyDescent="0.35">
      <c r="C79" t="s">
        <v>723</v>
      </c>
      <c r="W79" s="5">
        <v>-3441422772</v>
      </c>
    </row>
    <row r="80" spans="3:26" ht="15.5" x14ac:dyDescent="0.35">
      <c r="C80" t="s">
        <v>97</v>
      </c>
      <c r="D80" s="5">
        <v>-6152709551</v>
      </c>
      <c r="E80" s="5">
        <v>4253123725</v>
      </c>
      <c r="F80" s="5">
        <v>-2389779099</v>
      </c>
      <c r="G80" s="5">
        <v>-2909416486</v>
      </c>
      <c r="I80" s="5">
        <v>-3481540087</v>
      </c>
      <c r="J80" s="5">
        <v>18240711741</v>
      </c>
      <c r="K80" s="5">
        <v>2362003147</v>
      </c>
      <c r="L80" s="5">
        <v>-301979149</v>
      </c>
      <c r="M80" s="5">
        <v>-12520742110</v>
      </c>
      <c r="N80" s="5">
        <v>-11209268817</v>
      </c>
      <c r="O80" s="5">
        <v>628762882</v>
      </c>
      <c r="P80" s="5">
        <v>7498492703</v>
      </c>
      <c r="Q80" s="5">
        <v>11595911507</v>
      </c>
      <c r="R80" s="5">
        <v>4606415870</v>
      </c>
      <c r="S80" s="5">
        <v>1484863368</v>
      </c>
      <c r="T80" s="5">
        <v>11266245955</v>
      </c>
      <c r="U80" s="5">
        <v>13006586195</v>
      </c>
      <c r="V80" s="5">
        <v>10546069135</v>
      </c>
      <c r="W80" s="5">
        <v>26099494467</v>
      </c>
      <c r="X80" s="5">
        <v>1071150809</v>
      </c>
      <c r="Y80" s="5">
        <v>6734527355</v>
      </c>
      <c r="Z80" s="5">
        <v>4941377843</v>
      </c>
    </row>
    <row r="81" spans="2:26" ht="15.5" x14ac:dyDescent="0.35">
      <c r="C81" t="s">
        <v>98</v>
      </c>
      <c r="D81" s="5">
        <v>484502997</v>
      </c>
      <c r="E81" s="5">
        <v>877337649</v>
      </c>
      <c r="F81" s="5">
        <v>-709783224</v>
      </c>
      <c r="G81" s="5">
        <v>2227872703</v>
      </c>
      <c r="I81" s="5">
        <v>2170419977</v>
      </c>
      <c r="J81" s="5">
        <v>895473527</v>
      </c>
      <c r="K81" s="5">
        <v>480895854</v>
      </c>
      <c r="L81" s="5">
        <v>-627980327</v>
      </c>
      <c r="M81" s="5">
        <v>256359747</v>
      </c>
      <c r="N81" s="5">
        <v>-7462130390</v>
      </c>
      <c r="O81" s="5">
        <v>1972829065</v>
      </c>
      <c r="P81" s="5">
        <v>5876633554</v>
      </c>
      <c r="Q81" s="5">
        <v>168840129</v>
      </c>
      <c r="R81" s="5">
        <v>-2202839465</v>
      </c>
      <c r="S81" s="5">
        <v>-2186410081</v>
      </c>
      <c r="T81" s="5">
        <v>-2302950000</v>
      </c>
      <c r="W81" s="5">
        <v>2898900000</v>
      </c>
    </row>
    <row r="82" spans="2:26" ht="15.5" x14ac:dyDescent="0.35">
      <c r="C82" t="s">
        <v>99</v>
      </c>
      <c r="D82" s="5">
        <v>484502997</v>
      </c>
      <c r="E82" s="5">
        <v>877337649</v>
      </c>
      <c r="F82" s="5">
        <v>-709783224</v>
      </c>
      <c r="G82" s="5">
        <v>2227872703</v>
      </c>
      <c r="I82" s="5">
        <v>2170419977</v>
      </c>
      <c r="J82" s="5">
        <v>895473527</v>
      </c>
      <c r="K82" s="5">
        <v>480895854</v>
      </c>
      <c r="L82" s="5">
        <v>-627980327</v>
      </c>
      <c r="M82" s="5">
        <v>256359747</v>
      </c>
      <c r="N82" s="5">
        <v>-7462130390</v>
      </c>
      <c r="O82" s="5">
        <v>1972829065</v>
      </c>
      <c r="P82" s="5">
        <v>5876633554</v>
      </c>
      <c r="Q82" s="5">
        <v>168840129</v>
      </c>
      <c r="R82" s="5">
        <v>-2202839465</v>
      </c>
      <c r="S82" s="5">
        <v>-2186410081</v>
      </c>
      <c r="T82" s="5">
        <v>-2302950000</v>
      </c>
      <c r="W82" s="5">
        <v>2898900000</v>
      </c>
    </row>
    <row r="83" spans="2:26" ht="15.5" x14ac:dyDescent="0.35">
      <c r="C83" t="s">
        <v>100</v>
      </c>
      <c r="D83" s="5">
        <v>-5668206554</v>
      </c>
      <c r="E83" s="5">
        <v>5130461374</v>
      </c>
      <c r="F83" s="5">
        <v>-3099562323</v>
      </c>
      <c r="G83" s="5">
        <v>-681543783</v>
      </c>
      <c r="I83" s="5">
        <v>-1311120110</v>
      </c>
      <c r="J83" s="5">
        <v>19136185268</v>
      </c>
      <c r="K83" s="5">
        <v>2842899001</v>
      </c>
      <c r="L83" s="5">
        <v>-929959476</v>
      </c>
      <c r="M83" s="5">
        <v>-12264382363</v>
      </c>
      <c r="N83" s="5">
        <v>-18671399207</v>
      </c>
      <c r="O83" s="5">
        <v>2601591947</v>
      </c>
      <c r="P83" s="5">
        <v>13375126257</v>
      </c>
      <c r="Q83" s="5">
        <v>11764751636</v>
      </c>
      <c r="R83" s="5">
        <v>2403576405</v>
      </c>
      <c r="S83" s="5">
        <v>-701546713</v>
      </c>
      <c r="T83" s="5">
        <v>8963295955</v>
      </c>
      <c r="U83" s="5">
        <v>13006586195</v>
      </c>
      <c r="V83" s="5">
        <v>10546069135</v>
      </c>
      <c r="W83" s="5">
        <v>28998394467</v>
      </c>
    </row>
    <row r="84" spans="2:26" ht="15.5" x14ac:dyDescent="0.35">
      <c r="C84" t="s">
        <v>101</v>
      </c>
      <c r="D84" s="5">
        <v>-6152709551</v>
      </c>
      <c r="E84" s="5">
        <v>4253123725</v>
      </c>
      <c r="F84" s="5">
        <v>-2389779099</v>
      </c>
      <c r="G84" s="5">
        <v>-2909416486</v>
      </c>
      <c r="I84" s="5">
        <v>-3481540087</v>
      </c>
      <c r="J84" s="5">
        <v>18240711741</v>
      </c>
      <c r="K84" s="5">
        <v>2362003147</v>
      </c>
      <c r="L84" s="5">
        <v>-301979149</v>
      </c>
      <c r="M84" s="5">
        <v>-12520742110</v>
      </c>
      <c r="N84" s="5">
        <v>-11209268817</v>
      </c>
      <c r="O84" s="5">
        <v>628762882</v>
      </c>
      <c r="P84" s="5">
        <v>7498492703</v>
      </c>
      <c r="Q84" s="5">
        <v>11595911507</v>
      </c>
      <c r="R84" s="5">
        <v>4606415870</v>
      </c>
      <c r="S84" s="5">
        <v>1484863368</v>
      </c>
      <c r="T84" s="5">
        <v>11266245955</v>
      </c>
      <c r="U84" s="5">
        <v>13006586195</v>
      </c>
      <c r="V84" s="5">
        <v>10546069135</v>
      </c>
      <c r="W84" s="5">
        <v>26099494467</v>
      </c>
      <c r="X84" s="5">
        <v>1071150809</v>
      </c>
      <c r="Y84" s="5">
        <v>6734527355</v>
      </c>
      <c r="Z84" s="5">
        <v>4941377843</v>
      </c>
    </row>
    <row r="85" spans="2:26" ht="15.5" x14ac:dyDescent="0.35">
      <c r="C85" t="s">
        <v>7</v>
      </c>
      <c r="D85" s="5">
        <v>-2778125466</v>
      </c>
      <c r="E85" s="5">
        <v>2966162888</v>
      </c>
      <c r="F85" s="5">
        <v>-1428469711</v>
      </c>
      <c r="G85" s="5">
        <v>692740988</v>
      </c>
      <c r="I85" s="5">
        <v>-3639524618</v>
      </c>
      <c r="J85" s="5">
        <v>13836290313</v>
      </c>
      <c r="K85" s="5">
        <v>1862517485</v>
      </c>
      <c r="L85" s="5">
        <v>836224601</v>
      </c>
      <c r="M85" s="5">
        <v>-1667511996</v>
      </c>
      <c r="N85" s="5">
        <v>-9865168084</v>
      </c>
      <c r="O85" s="5">
        <v>3593518747</v>
      </c>
      <c r="P85" s="5">
        <v>10793710403</v>
      </c>
      <c r="Q85" s="5">
        <v>6460406044</v>
      </c>
      <c r="R85" s="5">
        <v>1207563</v>
      </c>
      <c r="S85" s="5">
        <v>405952916</v>
      </c>
    </row>
    <row r="86" spans="2:26" ht="15.5" x14ac:dyDescent="0.35">
      <c r="C86" t="s">
        <v>1331</v>
      </c>
      <c r="D86" s="5">
        <v>-2778125466</v>
      </c>
      <c r="E86" s="5">
        <v>2966162888</v>
      </c>
      <c r="F86" s="5">
        <v>-1428469711</v>
      </c>
      <c r="G86" s="5">
        <v>692740988</v>
      </c>
      <c r="I86" s="5">
        <v>-3639524618</v>
      </c>
      <c r="J86" s="5">
        <v>13836290313</v>
      </c>
      <c r="K86" s="5">
        <v>1862517485</v>
      </c>
      <c r="L86" s="5">
        <v>836224601</v>
      </c>
      <c r="M86" s="5">
        <v>-1667511996</v>
      </c>
      <c r="N86" s="5">
        <v>-9865168084</v>
      </c>
      <c r="O86" s="5">
        <v>3593518747</v>
      </c>
      <c r="P86" s="5">
        <v>10793710403</v>
      </c>
      <c r="Q86" s="5">
        <v>6460406044</v>
      </c>
      <c r="R86" s="5">
        <v>1207563</v>
      </c>
      <c r="S86" s="5">
        <v>405952916</v>
      </c>
      <c r="T86" s="5">
        <v>4433694606</v>
      </c>
      <c r="U86" s="5">
        <v>7324175055</v>
      </c>
      <c r="V86" s="5">
        <v>6219383063</v>
      </c>
      <c r="W86" s="5">
        <v>27221637091</v>
      </c>
    </row>
    <row r="87" spans="2:26" ht="15.5" x14ac:dyDescent="0.35">
      <c r="C87" t="s">
        <v>102</v>
      </c>
      <c r="D87" s="5">
        <v>-6152709551</v>
      </c>
      <c r="E87" s="5">
        <v>4253123725</v>
      </c>
      <c r="F87" s="5">
        <v>-2389779099</v>
      </c>
      <c r="G87" s="5">
        <v>-2909416486</v>
      </c>
      <c r="I87" s="5">
        <v>-3481540087</v>
      </c>
      <c r="J87" s="5">
        <v>18240711741</v>
      </c>
      <c r="K87" s="5">
        <v>2362003147</v>
      </c>
      <c r="L87" s="5">
        <v>-301979149</v>
      </c>
      <c r="M87" s="5">
        <v>-12520742110</v>
      </c>
      <c r="N87" s="5">
        <v>-11209268817</v>
      </c>
      <c r="O87" s="5">
        <v>628762882</v>
      </c>
      <c r="P87" s="5">
        <v>7498492703</v>
      </c>
      <c r="Q87" s="5">
        <v>11595911507</v>
      </c>
      <c r="R87" s="5">
        <v>4606415870</v>
      </c>
      <c r="S87" s="5">
        <v>1484863368</v>
      </c>
      <c r="T87" s="5">
        <v>11266245955</v>
      </c>
      <c r="U87" s="5">
        <v>13006586195</v>
      </c>
      <c r="V87" s="5">
        <v>10546069135</v>
      </c>
      <c r="W87" s="5">
        <v>26099494467</v>
      </c>
      <c r="X87" s="5">
        <v>1071150809</v>
      </c>
      <c r="Y87" s="5">
        <v>6734527355</v>
      </c>
      <c r="Z87" s="5">
        <v>4941377843</v>
      </c>
    </row>
    <row r="88" spans="2:26" ht="15.5" x14ac:dyDescent="0.35">
      <c r="C88" t="s">
        <v>103</v>
      </c>
      <c r="D88" s="5">
        <v>-5668206554</v>
      </c>
      <c r="E88" s="5">
        <v>5130461374</v>
      </c>
      <c r="F88" s="5">
        <v>-3099562323</v>
      </c>
      <c r="G88" s="5">
        <v>-681543783</v>
      </c>
      <c r="I88" s="5">
        <v>-1311120110</v>
      </c>
      <c r="J88" s="5">
        <v>19136185268</v>
      </c>
      <c r="K88" s="5">
        <v>2842899001</v>
      </c>
      <c r="L88" s="5">
        <v>-929959476</v>
      </c>
      <c r="M88" s="5">
        <v>-12264382363</v>
      </c>
      <c r="N88" s="5">
        <v>-18671399207</v>
      </c>
      <c r="O88" s="5">
        <v>2601591947</v>
      </c>
      <c r="P88" s="5">
        <v>13375126257</v>
      </c>
      <c r="Q88" s="5">
        <v>11764751636</v>
      </c>
      <c r="R88" s="5">
        <v>2403576405</v>
      </c>
      <c r="S88" s="5">
        <v>-701546713</v>
      </c>
      <c r="T88" s="5">
        <v>8963295955</v>
      </c>
      <c r="U88" s="5">
        <v>13006586195</v>
      </c>
      <c r="V88" s="5">
        <v>10546069135</v>
      </c>
      <c r="W88" s="5">
        <v>28998394467</v>
      </c>
    </row>
    <row r="90" spans="2:26" ht="15.5" x14ac:dyDescent="0.35">
      <c r="B90" t="s">
        <v>105</v>
      </c>
      <c r="C90" t="s">
        <v>106</v>
      </c>
    </row>
    <row r="91" spans="2:26" ht="15.5" x14ac:dyDescent="0.35">
      <c r="C91" t="s">
        <v>107</v>
      </c>
    </row>
    <row r="92" spans="2:26" ht="15.5" x14ac:dyDescent="0.35">
      <c r="C92" t="s">
        <v>19</v>
      </c>
      <c r="D92" s="5">
        <v>47316773361</v>
      </c>
      <c r="E92" s="5">
        <v>54494996422</v>
      </c>
      <c r="F92" s="5">
        <v>46735974742</v>
      </c>
      <c r="G92" s="5">
        <v>59255741808</v>
      </c>
      <c r="I92" s="5">
        <v>54494996422</v>
      </c>
      <c r="J92" s="5">
        <v>76386575186</v>
      </c>
      <c r="K92" s="5">
        <v>27845980745</v>
      </c>
      <c r="L92" s="5">
        <v>73775393988</v>
      </c>
      <c r="M92" s="5">
        <v>74092029437</v>
      </c>
      <c r="N92" s="5">
        <v>77841604715</v>
      </c>
      <c r="O92" s="5">
        <v>64844741788</v>
      </c>
      <c r="P92" s="5">
        <v>47412470946</v>
      </c>
      <c r="Q92" s="5">
        <v>62549014931</v>
      </c>
      <c r="R92" s="5">
        <v>44791759059</v>
      </c>
      <c r="S92" s="5">
        <v>47265587249</v>
      </c>
      <c r="T92" s="5">
        <v>26671142036</v>
      </c>
      <c r="U92" s="5">
        <v>20557065706</v>
      </c>
      <c r="V92" s="5">
        <v>7669821986</v>
      </c>
      <c r="W92" s="5">
        <v>44750937215</v>
      </c>
      <c r="X92" s="5">
        <v>81666015568</v>
      </c>
      <c r="Y92" s="5">
        <v>87059178356</v>
      </c>
      <c r="Z92" s="5">
        <v>64372569166</v>
      </c>
    </row>
    <row r="93" spans="2:26" ht="15.5" x14ac:dyDescent="0.35">
      <c r="C93" t="s">
        <v>395</v>
      </c>
      <c r="T93" s="5">
        <v>10000000000</v>
      </c>
      <c r="U93" s="5">
        <v>28000000000</v>
      </c>
      <c r="V93" s="5">
        <v>38000000000</v>
      </c>
      <c r="W93" s="5">
        <v>8000000000</v>
      </c>
      <c r="X93" s="5">
        <v>451961579</v>
      </c>
      <c r="Y93" s="5">
        <v>430282272</v>
      </c>
      <c r="Z93" s="5">
        <v>399865129</v>
      </c>
    </row>
    <row r="94" spans="2:26" ht="15.5" x14ac:dyDescent="0.35">
      <c r="C94" t="s">
        <v>1145</v>
      </c>
      <c r="Z94" s="5">
        <v>6440000000</v>
      </c>
    </row>
    <row r="95" spans="2:26" ht="15.5" x14ac:dyDescent="0.35">
      <c r="C95" t="s">
        <v>1332</v>
      </c>
      <c r="X95" s="5">
        <v>10107211000</v>
      </c>
      <c r="Y95" s="5">
        <v>24251267500</v>
      </c>
      <c r="Z95" s="5">
        <v>16003374000</v>
      </c>
    </row>
    <row r="96" spans="2:26" ht="15.5" x14ac:dyDescent="0.35">
      <c r="C96" t="s">
        <v>1141</v>
      </c>
      <c r="X96" s="5">
        <v>27832992653</v>
      </c>
      <c r="Y96" s="5">
        <v>10510807405</v>
      </c>
      <c r="Z96" s="5">
        <v>13189480422</v>
      </c>
    </row>
    <row r="97" spans="3:26" ht="15.5" x14ac:dyDescent="0.35">
      <c r="C97" t="s">
        <v>108</v>
      </c>
      <c r="D97" s="5">
        <v>958748927</v>
      </c>
      <c r="E97" s="5">
        <v>301905404</v>
      </c>
      <c r="F97" s="5">
        <v>3564579190</v>
      </c>
      <c r="G97" s="5">
        <v>3517948292</v>
      </c>
      <c r="I97" s="5">
        <v>301905404</v>
      </c>
      <c r="J97" s="5">
        <v>703163969</v>
      </c>
      <c r="K97" s="5">
        <v>640070956</v>
      </c>
      <c r="L97" s="5">
        <v>2281374151</v>
      </c>
      <c r="M97" s="5">
        <v>4703752065</v>
      </c>
      <c r="N97" s="5">
        <v>2727858515</v>
      </c>
      <c r="O97" s="5">
        <v>8191977115</v>
      </c>
      <c r="P97" s="5">
        <v>6419352708</v>
      </c>
      <c r="Q97" s="5">
        <v>6929033048</v>
      </c>
      <c r="R97" s="5">
        <v>2991117568</v>
      </c>
      <c r="S97" s="5">
        <v>3155531941</v>
      </c>
      <c r="T97" s="5">
        <v>2768998402</v>
      </c>
      <c r="U97" s="5">
        <v>2298679741</v>
      </c>
      <c r="V97" s="5">
        <v>7100955919</v>
      </c>
      <c r="W97" s="5">
        <v>3604449714</v>
      </c>
    </row>
    <row r="98" spans="3:26" ht="15.5" x14ac:dyDescent="0.35">
      <c r="C98" t="s">
        <v>112</v>
      </c>
      <c r="D98" s="5">
        <v>65023966</v>
      </c>
      <c r="E98" s="5">
        <v>73023966</v>
      </c>
      <c r="F98" s="5">
        <v>5000000</v>
      </c>
      <c r="G98" s="5">
        <v>4900000</v>
      </c>
      <c r="I98" s="5">
        <v>73023966</v>
      </c>
      <c r="J98" s="5">
        <v>145412762</v>
      </c>
      <c r="K98" s="5">
        <v>797273156</v>
      </c>
      <c r="L98" s="5">
        <v>77286309</v>
      </c>
      <c r="M98" s="5">
        <v>1009144358</v>
      </c>
      <c r="N98" s="5">
        <v>508411730</v>
      </c>
      <c r="O98" s="5">
        <v>1076100634</v>
      </c>
      <c r="P98" s="5">
        <v>955610941</v>
      </c>
      <c r="Q98" s="5">
        <v>747765308</v>
      </c>
      <c r="R98" s="5">
        <v>451621183</v>
      </c>
      <c r="S98" s="5">
        <v>489059790</v>
      </c>
      <c r="T98" s="5">
        <v>220353678</v>
      </c>
      <c r="U98" s="5">
        <v>91526189</v>
      </c>
      <c r="V98" s="5">
        <v>252789425</v>
      </c>
      <c r="W98" s="5">
        <v>295178836</v>
      </c>
      <c r="X98" s="5">
        <v>22363763</v>
      </c>
      <c r="Y98" s="5">
        <v>110643300</v>
      </c>
      <c r="Z98" s="5">
        <v>315943334</v>
      </c>
    </row>
    <row r="99" spans="3:26" ht="15.5" x14ac:dyDescent="0.35">
      <c r="C99" t="s">
        <v>110</v>
      </c>
    </row>
    <row r="100" spans="3:26" ht="15.5" x14ac:dyDescent="0.35">
      <c r="C100" t="s">
        <v>109</v>
      </c>
      <c r="D100" s="5">
        <v>280347085</v>
      </c>
      <c r="E100" s="5">
        <v>617843367</v>
      </c>
      <c r="F100" s="5">
        <v>758854119</v>
      </c>
      <c r="G100" s="5">
        <v>891023870</v>
      </c>
      <c r="I100" s="5">
        <v>617843367</v>
      </c>
      <c r="J100" s="5">
        <v>1233943462</v>
      </c>
    </row>
    <row r="101" spans="3:26" ht="15.5" x14ac:dyDescent="0.35">
      <c r="C101" t="s">
        <v>113</v>
      </c>
      <c r="D101" s="5">
        <v>65023966</v>
      </c>
      <c r="E101" s="5">
        <v>73023966</v>
      </c>
      <c r="F101" s="5">
        <v>5000000</v>
      </c>
      <c r="G101" s="5">
        <v>4900000</v>
      </c>
      <c r="I101" s="5">
        <v>73023966</v>
      </c>
      <c r="J101" s="5">
        <v>145412762</v>
      </c>
      <c r="K101" s="5">
        <v>797273156</v>
      </c>
      <c r="L101" s="5">
        <v>77286309</v>
      </c>
      <c r="M101" s="5">
        <v>1009144358</v>
      </c>
      <c r="N101" s="5">
        <v>508411730</v>
      </c>
      <c r="O101" s="5">
        <v>1076100634</v>
      </c>
      <c r="P101" s="5">
        <v>955610941</v>
      </c>
      <c r="Q101" s="5">
        <v>747765308</v>
      </c>
      <c r="R101" s="5">
        <v>451621183</v>
      </c>
      <c r="S101" s="5">
        <v>489059790</v>
      </c>
      <c r="T101" s="5">
        <v>220353678</v>
      </c>
      <c r="U101" s="5">
        <v>91526189</v>
      </c>
      <c r="V101" s="5">
        <v>252789425</v>
      </c>
      <c r="W101" s="5">
        <v>295178836</v>
      </c>
      <c r="X101" s="5">
        <v>22363763</v>
      </c>
      <c r="Y101" s="5">
        <v>110643300</v>
      </c>
      <c r="Z101" s="5">
        <v>315943334</v>
      </c>
    </row>
    <row r="102" spans="3:26" ht="15.5" x14ac:dyDescent="0.35">
      <c r="C102" t="s">
        <v>114</v>
      </c>
      <c r="D102" s="5">
        <v>1516709697</v>
      </c>
      <c r="E102" s="5">
        <v>1301697473</v>
      </c>
      <c r="F102" s="5">
        <v>1041277871</v>
      </c>
      <c r="G102" s="5">
        <v>952907999</v>
      </c>
      <c r="I102" s="5">
        <v>1301697473</v>
      </c>
      <c r="J102" s="5">
        <v>961709357</v>
      </c>
      <c r="K102" s="5">
        <v>1025360293</v>
      </c>
      <c r="L102" s="5">
        <v>776627952</v>
      </c>
      <c r="M102" s="5">
        <v>801745444</v>
      </c>
      <c r="N102" s="5">
        <v>660434325</v>
      </c>
      <c r="O102" s="5">
        <v>988344636</v>
      </c>
      <c r="P102" s="5">
        <v>1038803666</v>
      </c>
      <c r="Q102" s="5">
        <v>1375203622</v>
      </c>
      <c r="R102" s="5">
        <v>1602020957</v>
      </c>
      <c r="S102" s="5">
        <v>1285874218</v>
      </c>
      <c r="T102" s="5">
        <v>1186504331</v>
      </c>
      <c r="U102" s="5">
        <v>1085827472</v>
      </c>
      <c r="V102" s="5">
        <v>927380566</v>
      </c>
      <c r="W102" s="5">
        <v>818411474</v>
      </c>
    </row>
    <row r="103" spans="3:26" ht="15.5" x14ac:dyDescent="0.35">
      <c r="C103" t="s">
        <v>312</v>
      </c>
      <c r="Z103" s="5">
        <v>100000</v>
      </c>
    </row>
    <row r="104" spans="3:26" ht="15.5" x14ac:dyDescent="0.35">
      <c r="C104" t="s">
        <v>93</v>
      </c>
      <c r="D104" s="5">
        <v>1666582629</v>
      </c>
      <c r="E104" s="5">
        <v>1182079632</v>
      </c>
      <c r="F104" s="5">
        <v>304741983</v>
      </c>
      <c r="G104" s="5">
        <v>1014525207</v>
      </c>
      <c r="I104" s="5">
        <v>1182079632</v>
      </c>
      <c r="J104" s="5">
        <v>-988340345</v>
      </c>
      <c r="K104" s="5">
        <v>-1911580000</v>
      </c>
      <c r="L104" s="5">
        <v>-2373100000</v>
      </c>
      <c r="M104" s="5">
        <v>-1738510000</v>
      </c>
      <c r="N104" s="5">
        <v>-2488480000</v>
      </c>
      <c r="O104" s="5">
        <v>-21460793</v>
      </c>
      <c r="P104" s="5">
        <v>-455955000</v>
      </c>
      <c r="Q104" s="5">
        <v>-3355605000</v>
      </c>
      <c r="R104" s="5">
        <v>-3816195000</v>
      </c>
      <c r="S104" s="5">
        <v>-2379715000</v>
      </c>
      <c r="T104" s="5">
        <v>-2302950000</v>
      </c>
      <c r="X104" s="5">
        <v>1428581912</v>
      </c>
      <c r="Y104" s="5">
        <v>2877861389</v>
      </c>
      <c r="Z104" s="5">
        <v>3026993841</v>
      </c>
    </row>
    <row r="105" spans="3:26" ht="15.5" x14ac:dyDescent="0.35">
      <c r="C105" t="s">
        <v>115</v>
      </c>
      <c r="D105" s="5">
        <v>51923261932</v>
      </c>
      <c r="E105" s="5">
        <v>57319372171</v>
      </c>
      <c r="F105" s="5">
        <v>53700599169</v>
      </c>
      <c r="G105" s="5">
        <v>65111141784</v>
      </c>
      <c r="I105" s="5">
        <v>57319372171</v>
      </c>
      <c r="J105" s="5">
        <v>79669494414</v>
      </c>
      <c r="K105" s="5">
        <v>31446812766</v>
      </c>
      <c r="L105" s="5">
        <v>77761993052</v>
      </c>
      <c r="M105" s="5">
        <v>82594240871</v>
      </c>
      <c r="N105" s="5">
        <v>83463237163</v>
      </c>
      <c r="O105" s="5">
        <v>78666860002</v>
      </c>
      <c r="P105" s="5">
        <v>60412173953</v>
      </c>
      <c r="Q105" s="5">
        <v>76645851470</v>
      </c>
      <c r="R105" s="5">
        <v>50937183406</v>
      </c>
      <c r="S105" s="5">
        <v>55502793932</v>
      </c>
      <c r="T105" s="5">
        <v>43212519073</v>
      </c>
      <c r="U105" s="5">
        <v>53888490640</v>
      </c>
      <c r="V105" s="5">
        <v>54685812103</v>
      </c>
      <c r="W105" s="5">
        <v>65545914937</v>
      </c>
      <c r="X105" s="5">
        <v>176368109747</v>
      </c>
      <c r="Y105" s="5">
        <v>179694231644</v>
      </c>
      <c r="Z105" s="5">
        <v>166037344324</v>
      </c>
    </row>
    <row r="106" spans="3:26" ht="15.5" x14ac:dyDescent="0.35">
      <c r="C106" t="s">
        <v>116</v>
      </c>
    </row>
    <row r="107" spans="3:26" ht="15.5" x14ac:dyDescent="0.35">
      <c r="C107" t="s">
        <v>348</v>
      </c>
      <c r="D107" s="5">
        <v>5232142630</v>
      </c>
      <c r="E107" s="5">
        <v>5209159633</v>
      </c>
      <c r="F107" s="5">
        <v>5254861984</v>
      </c>
      <c r="G107" s="5">
        <v>5387745208</v>
      </c>
      <c r="I107" s="5">
        <v>5209159633</v>
      </c>
      <c r="J107" s="5">
        <v>5646327655</v>
      </c>
      <c r="K107" s="5">
        <v>25000000000</v>
      </c>
      <c r="L107" s="5">
        <v>25000000000</v>
      </c>
      <c r="M107" s="5">
        <v>25000000000</v>
      </c>
      <c r="N107" s="5">
        <v>25000000000</v>
      </c>
      <c r="O107" s="5">
        <v>25000000000</v>
      </c>
      <c r="P107" s="5">
        <v>25000000000</v>
      </c>
      <c r="Q107" s="5">
        <v>20100000000</v>
      </c>
      <c r="R107" s="5">
        <v>20000000000</v>
      </c>
    </row>
    <row r="108" spans="3:26" ht="15.5" x14ac:dyDescent="0.35">
      <c r="C108" t="s">
        <v>318</v>
      </c>
      <c r="D108" s="5">
        <v>14191740000</v>
      </c>
      <c r="E108" s="5">
        <v>13730220000</v>
      </c>
      <c r="F108" s="5">
        <v>12807180000</v>
      </c>
      <c r="G108" s="5">
        <v>13384080000</v>
      </c>
      <c r="I108" s="5">
        <v>13730220000</v>
      </c>
      <c r="J108" s="5">
        <v>11122632000</v>
      </c>
      <c r="K108" s="5">
        <v>10845720000</v>
      </c>
      <c r="L108" s="5">
        <v>10384200000</v>
      </c>
      <c r="M108" s="5">
        <v>11018790000</v>
      </c>
      <c r="N108" s="5">
        <v>10268820000</v>
      </c>
      <c r="O108" s="5">
        <v>6521470000</v>
      </c>
      <c r="P108" s="5">
        <v>12736945000</v>
      </c>
      <c r="Q108" s="5">
        <v>15583295000</v>
      </c>
      <c r="R108" s="5">
        <v>15122705000</v>
      </c>
      <c r="S108" s="5">
        <v>17579185000</v>
      </c>
      <c r="T108" s="5">
        <v>17655950000</v>
      </c>
    </row>
    <row r="109" spans="3:26" ht="15.5" x14ac:dyDescent="0.35">
      <c r="C109" t="s">
        <v>317</v>
      </c>
      <c r="K109" s="5">
        <v>8400000000</v>
      </c>
      <c r="L109" s="5">
        <v>24000000000</v>
      </c>
      <c r="M109" s="5">
        <v>24000000000</v>
      </c>
      <c r="N109" s="5">
        <v>24000000000</v>
      </c>
      <c r="O109" s="5">
        <v>39000000000</v>
      </c>
      <c r="P109" s="5">
        <v>36600000000</v>
      </c>
    </row>
    <row r="110" spans="3:26" ht="15.5" x14ac:dyDescent="0.35">
      <c r="C110" t="s">
        <v>123</v>
      </c>
      <c r="D110" s="5">
        <v>187587132358</v>
      </c>
      <c r="E110" s="5">
        <v>190761719468</v>
      </c>
      <c r="F110" s="5">
        <v>191163312226</v>
      </c>
      <c r="G110" s="5">
        <v>192451156316</v>
      </c>
      <c r="I110" s="5">
        <v>190761719468</v>
      </c>
      <c r="J110" s="5">
        <v>194834218508</v>
      </c>
      <c r="K110" s="5">
        <v>212509968134</v>
      </c>
      <c r="L110" s="5">
        <v>221490935513</v>
      </c>
      <c r="M110" s="5">
        <v>235423848770</v>
      </c>
      <c r="N110" s="5">
        <v>241844455384</v>
      </c>
      <c r="O110" s="5">
        <v>259633756608</v>
      </c>
      <c r="P110" s="5">
        <v>265730271470</v>
      </c>
      <c r="Q110" s="5">
        <v>269920677313</v>
      </c>
      <c r="R110" s="5">
        <v>280312298445</v>
      </c>
      <c r="S110" s="5">
        <v>287449492769</v>
      </c>
      <c r="T110" s="5">
        <v>301097244634</v>
      </c>
      <c r="U110" s="5">
        <v>307256431326</v>
      </c>
      <c r="V110" s="5">
        <v>314836929424</v>
      </c>
      <c r="W110" s="5">
        <v>316757212881</v>
      </c>
      <c r="X110" s="5">
        <v>11078201860</v>
      </c>
      <c r="Y110" s="5">
        <v>12184435256</v>
      </c>
      <c r="Z110" s="5">
        <v>12539191788</v>
      </c>
    </row>
    <row r="111" spans="3:26" ht="15.5" x14ac:dyDescent="0.35">
      <c r="C111" t="s">
        <v>118</v>
      </c>
      <c r="D111" s="5">
        <v>3702530</v>
      </c>
      <c r="E111" s="5">
        <v>2962024</v>
      </c>
      <c r="I111" s="5">
        <v>2962024</v>
      </c>
      <c r="K111" s="5">
        <v>46924537</v>
      </c>
      <c r="L111" s="5">
        <v>37546945</v>
      </c>
      <c r="M111" s="5">
        <v>24564258</v>
      </c>
      <c r="X111" s="5">
        <v>661546212</v>
      </c>
      <c r="Y111" s="5">
        <v>5551357</v>
      </c>
    </row>
    <row r="112" spans="3:26" ht="15.5" x14ac:dyDescent="0.35">
      <c r="C112" t="s">
        <v>125</v>
      </c>
      <c r="D112" s="5">
        <v>208086559874</v>
      </c>
      <c r="E112" s="5">
        <v>210798466531</v>
      </c>
      <c r="F112" s="5">
        <v>211140484398</v>
      </c>
      <c r="G112" s="5">
        <v>214550252404</v>
      </c>
      <c r="I112" s="5">
        <v>210798466531</v>
      </c>
      <c r="J112" s="5">
        <v>212829531593</v>
      </c>
      <c r="K112" s="5">
        <v>259060401395</v>
      </c>
      <c r="L112" s="5">
        <v>282967908173</v>
      </c>
      <c r="M112" s="5">
        <v>299754757254</v>
      </c>
      <c r="N112" s="5">
        <v>310817103034</v>
      </c>
      <c r="O112" s="5">
        <v>360403518554</v>
      </c>
      <c r="P112" s="5">
        <v>371260630885</v>
      </c>
      <c r="Q112" s="5">
        <v>307570718388</v>
      </c>
      <c r="R112" s="5">
        <v>316108896652</v>
      </c>
      <c r="S112" s="5">
        <v>305646531343</v>
      </c>
      <c r="T112" s="5">
        <v>318875284158</v>
      </c>
      <c r="U112" s="5">
        <v>307779190850</v>
      </c>
      <c r="V112" s="5">
        <v>315301524920</v>
      </c>
      <c r="W112" s="5">
        <v>317148201659</v>
      </c>
      <c r="X112" s="5">
        <v>13127729830</v>
      </c>
      <c r="Y112" s="5">
        <v>13251774613</v>
      </c>
      <c r="Z112" s="5">
        <v>13600979788</v>
      </c>
    </row>
    <row r="113" spans="3:26" ht="15.5" x14ac:dyDescent="0.35">
      <c r="C113" t="s">
        <v>126</v>
      </c>
      <c r="D113" s="5">
        <v>260009821806</v>
      </c>
      <c r="E113" s="5">
        <v>268117838702</v>
      </c>
      <c r="F113" s="5">
        <v>264841083567</v>
      </c>
      <c r="G113" s="5">
        <v>279661394188</v>
      </c>
      <c r="I113" s="5">
        <v>268117838702</v>
      </c>
      <c r="J113" s="5">
        <v>292499026007</v>
      </c>
      <c r="K113" s="5">
        <v>290507214161</v>
      </c>
      <c r="L113" s="5">
        <v>360729901225</v>
      </c>
      <c r="M113" s="5">
        <v>382348998125</v>
      </c>
      <c r="N113" s="5">
        <v>394280340197</v>
      </c>
      <c r="O113" s="5">
        <v>439070378556</v>
      </c>
      <c r="P113" s="5">
        <v>431672804838</v>
      </c>
      <c r="Q113" s="5">
        <v>384216569858</v>
      </c>
      <c r="R113" s="5">
        <v>367046080058</v>
      </c>
      <c r="S113" s="5">
        <v>361149325275</v>
      </c>
      <c r="T113" s="5">
        <v>362087803231</v>
      </c>
      <c r="U113" s="5">
        <v>361667681490</v>
      </c>
      <c r="V113" s="5">
        <v>369987337023</v>
      </c>
      <c r="W113" s="5">
        <v>382694116596</v>
      </c>
      <c r="X113" s="5">
        <v>189495839577</v>
      </c>
      <c r="Y113" s="5">
        <v>192946006257</v>
      </c>
      <c r="Z113" s="5">
        <v>179638324112</v>
      </c>
    </row>
    <row r="114" spans="3:26" ht="15.5" x14ac:dyDescent="0.35">
      <c r="C114" t="s">
        <v>127</v>
      </c>
    </row>
    <row r="115" spans="3:26" ht="15.5" x14ac:dyDescent="0.35">
      <c r="C115" t="s">
        <v>128</v>
      </c>
    </row>
    <row r="116" spans="3:26" ht="15.5" x14ac:dyDescent="0.35">
      <c r="C116" t="s">
        <v>129</v>
      </c>
      <c r="D116" s="5">
        <v>5446266167</v>
      </c>
      <c r="E116" s="5">
        <v>7864750771</v>
      </c>
      <c r="F116" s="5">
        <v>8598659613</v>
      </c>
      <c r="G116" s="5">
        <v>20490362692</v>
      </c>
      <c r="I116" s="5">
        <v>7864750771</v>
      </c>
      <c r="J116" s="5">
        <v>12426616155</v>
      </c>
      <c r="K116" s="5">
        <v>7465746946</v>
      </c>
      <c r="L116" s="5">
        <v>5122305615</v>
      </c>
      <c r="M116" s="5">
        <v>10698316124</v>
      </c>
      <c r="N116" s="5">
        <v>10304581162</v>
      </c>
      <c r="O116" s="5">
        <v>12044348598</v>
      </c>
      <c r="P116" s="5">
        <v>9414766990</v>
      </c>
      <c r="Q116" s="5">
        <v>11051282357</v>
      </c>
      <c r="R116" s="5">
        <v>8462186785</v>
      </c>
      <c r="S116" s="5">
        <v>9550233724</v>
      </c>
      <c r="T116" s="5">
        <v>13507903238</v>
      </c>
      <c r="U116" s="5">
        <v>23328485734</v>
      </c>
      <c r="V116" s="5">
        <v>45751060426</v>
      </c>
      <c r="W116" s="5">
        <v>21039177724</v>
      </c>
      <c r="X116" s="5">
        <v>53560952048</v>
      </c>
      <c r="Y116" s="5">
        <v>57514923478</v>
      </c>
      <c r="Z116" s="5">
        <v>51031316645</v>
      </c>
    </row>
    <row r="117" spans="3:26" ht="15.5" x14ac:dyDescent="0.35">
      <c r="C117" t="s">
        <v>134</v>
      </c>
      <c r="T117" s="5">
        <v>4000000000</v>
      </c>
      <c r="U117" s="5">
        <v>12000000000</v>
      </c>
      <c r="V117" s="5">
        <v>28500000000</v>
      </c>
      <c r="W117" s="5">
        <v>8000000000</v>
      </c>
    </row>
    <row r="118" spans="3:26" ht="15.5" x14ac:dyDescent="0.35">
      <c r="C118" t="s">
        <v>1333</v>
      </c>
      <c r="Y118" s="5">
        <v>16100694500</v>
      </c>
      <c r="Z118" s="5">
        <v>17701917500</v>
      </c>
    </row>
    <row r="119" spans="3:26" ht="15.5" x14ac:dyDescent="0.35">
      <c r="C119" t="s">
        <v>1148</v>
      </c>
      <c r="X119" s="5">
        <v>41881380923</v>
      </c>
      <c r="Y119" s="5">
        <v>16188022638</v>
      </c>
      <c r="Z119" s="5">
        <v>10167334082</v>
      </c>
    </row>
    <row r="120" spans="3:26" ht="15.5" x14ac:dyDescent="0.35">
      <c r="C120" t="s">
        <v>130</v>
      </c>
      <c r="K120" s="5">
        <v>1625979023</v>
      </c>
      <c r="L120" s="5">
        <v>1523230111</v>
      </c>
      <c r="M120" s="5">
        <v>2236933334</v>
      </c>
      <c r="N120" s="5">
        <v>2248081855</v>
      </c>
      <c r="O120" s="5">
        <v>779259248</v>
      </c>
      <c r="P120" s="5">
        <v>2507166301</v>
      </c>
      <c r="Q120" s="5">
        <v>3679262085</v>
      </c>
      <c r="R120" s="5">
        <v>2940647801</v>
      </c>
      <c r="S120" s="5">
        <v>4988617461</v>
      </c>
      <c r="T120" s="5">
        <v>3321457762</v>
      </c>
      <c r="U120" s="5">
        <v>4195066094</v>
      </c>
      <c r="V120" s="5">
        <v>3312210490</v>
      </c>
      <c r="W120" s="5">
        <v>1667653674</v>
      </c>
    </row>
    <row r="121" spans="3:26" ht="15.5" x14ac:dyDescent="0.35">
      <c r="C121" t="s">
        <v>131</v>
      </c>
      <c r="D121" s="5">
        <v>1009905931</v>
      </c>
      <c r="E121" s="5">
        <v>1846684943</v>
      </c>
      <c r="F121" s="5">
        <v>965708653</v>
      </c>
      <c r="G121" s="5">
        <v>1085295655</v>
      </c>
      <c r="I121" s="5">
        <v>1846684943</v>
      </c>
      <c r="J121" s="5">
        <v>5378261521</v>
      </c>
      <c r="K121" s="5">
        <v>1625979023</v>
      </c>
      <c r="L121" s="5">
        <v>1523230111</v>
      </c>
      <c r="M121" s="5">
        <v>2236933334</v>
      </c>
      <c r="N121" s="5">
        <v>2248081855</v>
      </c>
      <c r="O121" s="5">
        <v>779259248</v>
      </c>
      <c r="P121" s="5">
        <v>2507166301</v>
      </c>
      <c r="Q121" s="5">
        <v>3679262085</v>
      </c>
      <c r="R121" s="5">
        <v>2940647801</v>
      </c>
      <c r="S121" s="5">
        <v>4988617461</v>
      </c>
      <c r="T121" s="5">
        <v>3321457762</v>
      </c>
      <c r="U121" s="5">
        <v>4195066094</v>
      </c>
      <c r="V121" s="5">
        <v>3312210490</v>
      </c>
      <c r="W121" s="5">
        <v>1667653674</v>
      </c>
    </row>
    <row r="122" spans="3:26" ht="15.5" x14ac:dyDescent="0.35">
      <c r="C122" t="s">
        <v>321</v>
      </c>
      <c r="M122" s="5">
        <v>1193423808</v>
      </c>
      <c r="N122" s="5">
        <v>533182627</v>
      </c>
      <c r="O122" s="5">
        <v>956165137</v>
      </c>
      <c r="P122" s="5">
        <v>950684000</v>
      </c>
      <c r="Q122" s="5">
        <v>869376907</v>
      </c>
      <c r="R122" s="5">
        <v>739701125</v>
      </c>
      <c r="S122" s="5">
        <v>737596199</v>
      </c>
      <c r="T122" s="5">
        <v>638291813</v>
      </c>
      <c r="U122" s="5">
        <v>833414197</v>
      </c>
      <c r="V122" s="5">
        <v>2071692784</v>
      </c>
      <c r="W122" s="5">
        <v>921868593</v>
      </c>
      <c r="X122" s="5">
        <v>593263594</v>
      </c>
      <c r="Y122" s="5">
        <v>595264107</v>
      </c>
      <c r="Z122" s="5">
        <v>421850237</v>
      </c>
    </row>
    <row r="123" spans="3:26" ht="15.5" x14ac:dyDescent="0.35">
      <c r="C123" t="s">
        <v>322</v>
      </c>
      <c r="D123" s="5">
        <v>280347085</v>
      </c>
      <c r="E123" s="5">
        <v>617843367</v>
      </c>
      <c r="F123" s="5">
        <v>758854119</v>
      </c>
      <c r="G123" s="5">
        <v>891023870</v>
      </c>
      <c r="I123" s="5">
        <v>617843367</v>
      </c>
      <c r="J123" s="5">
        <v>1233943462</v>
      </c>
      <c r="M123" s="5">
        <v>1193423808</v>
      </c>
      <c r="N123" s="5">
        <v>533182627</v>
      </c>
      <c r="O123" s="5">
        <v>956165137</v>
      </c>
      <c r="P123" s="5">
        <v>950684000</v>
      </c>
      <c r="Q123" s="5">
        <v>869376907</v>
      </c>
      <c r="R123" s="5">
        <v>739701125</v>
      </c>
      <c r="S123" s="5">
        <v>737596199</v>
      </c>
      <c r="T123" s="5">
        <v>638291813</v>
      </c>
      <c r="U123" s="5">
        <v>833414197</v>
      </c>
      <c r="V123" s="5">
        <v>2071692784</v>
      </c>
      <c r="W123" s="5">
        <v>921868593</v>
      </c>
      <c r="X123" s="5">
        <v>593263594</v>
      </c>
      <c r="Y123" s="5">
        <v>595264107</v>
      </c>
      <c r="Z123" s="5">
        <v>421850237</v>
      </c>
    </row>
    <row r="124" spans="3:26" ht="15.5" x14ac:dyDescent="0.35">
      <c r="C124" t="s">
        <v>133</v>
      </c>
      <c r="D124" s="5">
        <v>660594468</v>
      </c>
      <c r="E124" s="5">
        <v>867122476</v>
      </c>
      <c r="F124" s="5">
        <v>1208480604</v>
      </c>
      <c r="G124" s="5">
        <v>1051722340</v>
      </c>
      <c r="I124" s="5">
        <v>867122476</v>
      </c>
      <c r="J124" s="5">
        <v>1530558676</v>
      </c>
      <c r="K124" s="5">
        <v>1406925804</v>
      </c>
      <c r="L124" s="5">
        <v>840349276</v>
      </c>
      <c r="M124" s="5">
        <v>1170239769</v>
      </c>
      <c r="N124" s="5">
        <v>1138937644</v>
      </c>
      <c r="O124" s="5">
        <v>1516320171</v>
      </c>
      <c r="P124" s="5">
        <v>1768609797</v>
      </c>
      <c r="Q124" s="5">
        <v>2737574769</v>
      </c>
      <c r="R124" s="5">
        <v>1023994035</v>
      </c>
      <c r="S124" s="5">
        <v>1035436465</v>
      </c>
      <c r="T124" s="5">
        <v>1186324682</v>
      </c>
      <c r="U124" s="5">
        <v>1505811250</v>
      </c>
      <c r="V124" s="5">
        <v>1597627459</v>
      </c>
      <c r="W124" s="5">
        <v>2908343525</v>
      </c>
      <c r="X124" s="5">
        <v>332890570</v>
      </c>
      <c r="Y124" s="5">
        <v>653564384</v>
      </c>
      <c r="Z124" s="5">
        <v>990372936</v>
      </c>
    </row>
    <row r="125" spans="3:26" ht="15.5" x14ac:dyDescent="0.35">
      <c r="C125" t="s">
        <v>132</v>
      </c>
      <c r="D125" s="5">
        <v>2116420595</v>
      </c>
      <c r="E125" s="5">
        <v>2713989090</v>
      </c>
      <c r="F125" s="5">
        <v>5114859223</v>
      </c>
      <c r="G125" s="5">
        <v>16773552785</v>
      </c>
      <c r="I125" s="5">
        <v>2713989090</v>
      </c>
      <c r="J125" s="5">
        <v>3317283739</v>
      </c>
      <c r="K125" s="5">
        <v>3388377324</v>
      </c>
      <c r="L125" s="5">
        <v>1568190392</v>
      </c>
      <c r="M125" s="5">
        <v>1137864374</v>
      </c>
      <c r="N125" s="5">
        <v>1167279550</v>
      </c>
      <c r="O125" s="5">
        <v>1897981624</v>
      </c>
      <c r="P125" s="5">
        <v>1743791038</v>
      </c>
      <c r="Q125" s="5">
        <v>1400527051</v>
      </c>
      <c r="R125" s="5">
        <v>1391924673</v>
      </c>
      <c r="S125" s="5">
        <v>1723761973</v>
      </c>
      <c r="T125" s="5">
        <v>1585901095</v>
      </c>
      <c r="U125" s="5">
        <v>1959627067</v>
      </c>
      <c r="V125" s="5">
        <v>3149783115</v>
      </c>
      <c r="W125" s="5">
        <v>2452027644</v>
      </c>
      <c r="X125" s="5">
        <v>387933682</v>
      </c>
      <c r="Y125" s="5">
        <v>1228166980</v>
      </c>
      <c r="Z125" s="5">
        <v>1841799149</v>
      </c>
    </row>
    <row r="126" spans="3:26" ht="15.5" x14ac:dyDescent="0.35">
      <c r="C126" t="s">
        <v>135</v>
      </c>
    </row>
    <row r="127" spans="3:26" ht="15.5" x14ac:dyDescent="0.35">
      <c r="C127" t="s">
        <v>137</v>
      </c>
      <c r="K127" s="5">
        <v>109507709</v>
      </c>
      <c r="L127" s="5">
        <v>104610773</v>
      </c>
      <c r="M127" s="5">
        <v>192931885</v>
      </c>
      <c r="N127" s="5">
        <v>229966188</v>
      </c>
    </row>
    <row r="128" spans="3:26" ht="15.5" x14ac:dyDescent="0.35">
      <c r="C128" t="s">
        <v>138</v>
      </c>
      <c r="D128" s="5">
        <v>1152659340</v>
      </c>
      <c r="E128" s="5">
        <v>1173985078</v>
      </c>
      <c r="F128" s="5">
        <v>2293782475</v>
      </c>
      <c r="G128" s="5">
        <v>2122827694</v>
      </c>
      <c r="I128" s="5">
        <v>1173985078</v>
      </c>
      <c r="J128" s="5">
        <v>1832692989</v>
      </c>
      <c r="K128" s="5">
        <v>7571526505</v>
      </c>
      <c r="L128" s="5">
        <v>8109463517</v>
      </c>
      <c r="M128" s="5">
        <v>41223869140</v>
      </c>
      <c r="N128" s="5">
        <v>41284563811</v>
      </c>
      <c r="O128" s="5">
        <v>54263912675</v>
      </c>
      <c r="P128" s="5">
        <v>54497512512</v>
      </c>
      <c r="Q128" s="5">
        <v>55379888422</v>
      </c>
      <c r="R128" s="5">
        <v>52563245830</v>
      </c>
      <c r="S128" s="5">
        <v>50382020513</v>
      </c>
      <c r="T128" s="5">
        <v>46847825540</v>
      </c>
      <c r="U128" s="5">
        <v>45570417258</v>
      </c>
      <c r="V128" s="5">
        <v>44474084294</v>
      </c>
      <c r="W128" s="5">
        <v>92438815704</v>
      </c>
      <c r="X128" s="5">
        <v>2003821998</v>
      </c>
      <c r="Y128" s="5">
        <v>1121681629</v>
      </c>
      <c r="Z128" s="5">
        <v>883556346</v>
      </c>
    </row>
    <row r="129" spans="3:26" ht="15.5" x14ac:dyDescent="0.35">
      <c r="C129" t="s">
        <v>139</v>
      </c>
      <c r="D129" s="5">
        <v>1152659340</v>
      </c>
      <c r="E129" s="5">
        <v>1173985078</v>
      </c>
      <c r="F129" s="5">
        <v>2293782475</v>
      </c>
      <c r="G129" s="5">
        <v>2122827694</v>
      </c>
      <c r="I129" s="5">
        <v>1173985078</v>
      </c>
      <c r="J129" s="5">
        <v>1832692989</v>
      </c>
      <c r="K129" s="5">
        <v>7571526505</v>
      </c>
      <c r="L129" s="5">
        <v>8109463517</v>
      </c>
      <c r="M129" s="5">
        <v>41223869140</v>
      </c>
      <c r="N129" s="5">
        <v>41284563811</v>
      </c>
      <c r="O129" s="5">
        <v>54263912675</v>
      </c>
      <c r="P129" s="5">
        <v>54497512512</v>
      </c>
      <c r="Q129" s="5">
        <v>55379888422</v>
      </c>
      <c r="R129" s="5">
        <v>52563245830</v>
      </c>
      <c r="S129" s="5">
        <v>50382020513</v>
      </c>
      <c r="T129" s="5">
        <v>46847825540</v>
      </c>
      <c r="U129" s="5">
        <v>45570417258</v>
      </c>
      <c r="V129" s="5">
        <v>44474084294</v>
      </c>
      <c r="W129" s="5">
        <v>92438815704</v>
      </c>
      <c r="X129" s="5">
        <v>2003821998</v>
      </c>
      <c r="Y129" s="5">
        <v>1121681629</v>
      </c>
      <c r="Z129" s="5">
        <v>883556346</v>
      </c>
    </row>
    <row r="130" spans="3:26" ht="15.5" x14ac:dyDescent="0.35">
      <c r="C130" t="s">
        <v>329</v>
      </c>
      <c r="Q130" s="5">
        <v>100000000</v>
      </c>
    </row>
    <row r="131" spans="3:26" ht="15.5" x14ac:dyDescent="0.35">
      <c r="C131" t="s">
        <v>141</v>
      </c>
      <c r="D131" s="5">
        <v>1135829660</v>
      </c>
      <c r="E131" s="5">
        <v>1160521334</v>
      </c>
      <c r="F131" s="5">
        <v>858501587</v>
      </c>
      <c r="G131" s="5">
        <v>892546806</v>
      </c>
      <c r="I131" s="5">
        <v>1160521334</v>
      </c>
      <c r="J131" s="5">
        <v>952412101</v>
      </c>
      <c r="K131" s="5">
        <v>7243599280</v>
      </c>
      <c r="L131" s="5">
        <v>7714654001</v>
      </c>
      <c r="M131" s="5">
        <v>41030250200</v>
      </c>
      <c r="N131" s="5">
        <v>38966452031</v>
      </c>
      <c r="O131" s="5">
        <v>37229131477</v>
      </c>
      <c r="P131" s="5">
        <v>37427436394</v>
      </c>
      <c r="Q131" s="5">
        <v>36709448912</v>
      </c>
      <c r="R131" s="5">
        <v>36891271300</v>
      </c>
      <c r="S131" s="5">
        <v>36888503919</v>
      </c>
      <c r="T131" s="5">
        <v>37557587504</v>
      </c>
      <c r="U131" s="5">
        <v>37590073247</v>
      </c>
      <c r="V131" s="5">
        <v>37510198845</v>
      </c>
      <c r="W131" s="5">
        <v>39063515709</v>
      </c>
      <c r="Z131" s="5">
        <v>111577271</v>
      </c>
    </row>
    <row r="132" spans="3:26" ht="15.5" x14ac:dyDescent="0.35">
      <c r="C132" t="s">
        <v>327</v>
      </c>
    </row>
    <row r="133" spans="3:26" ht="15.5" x14ac:dyDescent="0.35">
      <c r="C133" t="s">
        <v>976</v>
      </c>
      <c r="W133" s="5">
        <v>47602204181</v>
      </c>
    </row>
    <row r="134" spans="3:26" ht="15.5" x14ac:dyDescent="0.35">
      <c r="C134" t="s">
        <v>328</v>
      </c>
      <c r="K134" s="5">
        <v>114633874</v>
      </c>
      <c r="L134" s="5">
        <v>224141583</v>
      </c>
      <c r="M134" s="5">
        <v>81963220</v>
      </c>
      <c r="N134" s="5">
        <v>240731135</v>
      </c>
      <c r="W134" s="5">
        <v>47602204181</v>
      </c>
    </row>
    <row r="135" spans="3:26" ht="15.5" x14ac:dyDescent="0.35">
      <c r="C135" t="s">
        <v>142</v>
      </c>
      <c r="D135" s="5">
        <v>6598925507</v>
      </c>
      <c r="E135" s="5">
        <v>9038735849</v>
      </c>
      <c r="F135" s="5">
        <v>10892442088</v>
      </c>
      <c r="G135" s="5">
        <v>22613190386</v>
      </c>
      <c r="I135" s="5">
        <v>9038735849</v>
      </c>
      <c r="J135" s="5">
        <v>14259309144</v>
      </c>
      <c r="K135" s="5">
        <v>15037273451</v>
      </c>
      <c r="L135" s="5">
        <v>13231769132</v>
      </c>
      <c r="M135" s="5">
        <v>51922185264</v>
      </c>
      <c r="N135" s="5">
        <v>51589144973</v>
      </c>
      <c r="O135" s="5">
        <v>66308261273</v>
      </c>
      <c r="P135" s="5">
        <v>63912279502</v>
      </c>
      <c r="Q135" s="5">
        <v>66431170779</v>
      </c>
      <c r="R135" s="5">
        <v>61025432615</v>
      </c>
      <c r="S135" s="5">
        <v>59932254237</v>
      </c>
      <c r="T135" s="5">
        <v>60355728778</v>
      </c>
      <c r="U135" s="5">
        <v>68898902992</v>
      </c>
      <c r="V135" s="5">
        <v>90225144720</v>
      </c>
      <c r="W135" s="5">
        <v>113477993428</v>
      </c>
      <c r="X135" s="5">
        <v>55564774046</v>
      </c>
      <c r="Y135" s="5">
        <v>58636605107</v>
      </c>
      <c r="Z135" s="5">
        <v>51914872991</v>
      </c>
    </row>
    <row r="136" spans="3:26" ht="15.5" x14ac:dyDescent="0.35">
      <c r="C136" t="s">
        <v>143</v>
      </c>
    </row>
    <row r="137" spans="3:26" ht="15.5" x14ac:dyDescent="0.35">
      <c r="C137" t="s">
        <v>144</v>
      </c>
      <c r="D137" s="5">
        <v>89334835000</v>
      </c>
      <c r="E137" s="5">
        <v>89334835000</v>
      </c>
      <c r="F137" s="5">
        <v>89334835000</v>
      </c>
      <c r="G137" s="5">
        <v>89334835000</v>
      </c>
      <c r="I137" s="5">
        <v>89334835000</v>
      </c>
      <c r="J137" s="5">
        <v>89334835000</v>
      </c>
      <c r="K137" s="5">
        <v>89334835000</v>
      </c>
      <c r="L137" s="5">
        <v>89334835000</v>
      </c>
      <c r="M137" s="5">
        <v>89334835000</v>
      </c>
      <c r="N137" s="5">
        <v>89334835000</v>
      </c>
      <c r="O137" s="5">
        <v>89334835000</v>
      </c>
      <c r="P137" s="5">
        <v>89334835000</v>
      </c>
      <c r="Q137" s="5">
        <v>89334835000</v>
      </c>
      <c r="R137" s="5">
        <v>89334835000</v>
      </c>
      <c r="S137" s="5">
        <v>89334835000</v>
      </c>
      <c r="T137" s="5">
        <v>89334835000</v>
      </c>
      <c r="U137" s="5">
        <v>89334835000</v>
      </c>
      <c r="V137" s="5">
        <v>89334835000</v>
      </c>
      <c r="W137" s="5">
        <v>89334835000</v>
      </c>
      <c r="X137" s="5">
        <v>89334835000</v>
      </c>
      <c r="Y137" s="5">
        <v>89334835000</v>
      </c>
      <c r="Z137" s="5">
        <v>89334835000</v>
      </c>
    </row>
    <row r="138" spans="3:26" ht="15.5" x14ac:dyDescent="0.35">
      <c r="C138" t="s">
        <v>145</v>
      </c>
      <c r="D138" s="5">
        <v>1116892763</v>
      </c>
      <c r="E138" s="5">
        <v>1116892763</v>
      </c>
      <c r="F138" s="5">
        <v>1116892763</v>
      </c>
      <c r="G138" s="5">
        <v>1116892763</v>
      </c>
      <c r="I138" s="5">
        <v>1116892763</v>
      </c>
      <c r="J138" s="5">
        <v>1116892763</v>
      </c>
      <c r="K138" s="5">
        <v>1116892763</v>
      </c>
      <c r="L138" s="5">
        <v>1116892763</v>
      </c>
      <c r="M138" s="5">
        <v>1116892763</v>
      </c>
      <c r="N138" s="5">
        <v>1116892763</v>
      </c>
      <c r="O138" s="5">
        <v>1116892763</v>
      </c>
      <c r="P138" s="5">
        <v>1116892763</v>
      </c>
      <c r="Q138" s="5">
        <v>1116892763</v>
      </c>
      <c r="R138" s="5">
        <v>1116892763</v>
      </c>
      <c r="S138" s="5">
        <v>716892763</v>
      </c>
      <c r="T138" s="5">
        <v>716892763</v>
      </c>
      <c r="U138" s="5">
        <v>716892763</v>
      </c>
      <c r="V138" s="5">
        <v>716892763</v>
      </c>
      <c r="W138" s="5">
        <v>716892763</v>
      </c>
      <c r="X138" s="5">
        <v>716892763</v>
      </c>
      <c r="Y138" s="5">
        <v>716892763</v>
      </c>
      <c r="Z138" s="5">
        <v>716892763</v>
      </c>
    </row>
    <row r="139" spans="3:26" ht="15.5" x14ac:dyDescent="0.35">
      <c r="C139" t="s">
        <v>146</v>
      </c>
      <c r="D139" s="5">
        <v>57973625714</v>
      </c>
      <c r="E139" s="5">
        <v>61236254177</v>
      </c>
      <c r="F139" s="5">
        <v>59147428938</v>
      </c>
      <c r="G139" s="5">
        <v>59866115425</v>
      </c>
      <c r="I139" s="5">
        <v>61236254177</v>
      </c>
      <c r="J139" s="5">
        <v>79553075672</v>
      </c>
      <c r="K139" s="5">
        <v>70241218084</v>
      </c>
      <c r="L139" s="5">
        <v>113507638099</v>
      </c>
      <c r="M139" s="5">
        <v>95783981143</v>
      </c>
      <c r="N139" s="5">
        <v>98201463139</v>
      </c>
      <c r="O139" s="5">
        <v>107345893405</v>
      </c>
      <c r="P139" s="5">
        <v>103971899658</v>
      </c>
      <c r="Q139" s="5">
        <v>96077839255</v>
      </c>
      <c r="R139" s="5">
        <v>90078023211</v>
      </c>
      <c r="S139" s="5">
        <v>87620335648</v>
      </c>
      <c r="T139" s="5">
        <v>87042480650</v>
      </c>
      <c r="U139" s="5">
        <v>80305836044</v>
      </c>
      <c r="V139" s="5">
        <v>72981660989</v>
      </c>
      <c r="W139" s="5">
        <v>66762277926</v>
      </c>
      <c r="X139" s="5">
        <v>42439250945</v>
      </c>
      <c r="Y139" s="5">
        <v>41368100136</v>
      </c>
      <c r="Z139" s="5">
        <v>34633572783</v>
      </c>
    </row>
    <row r="140" spans="3:26" ht="15.5" x14ac:dyDescent="0.35">
      <c r="C140" t="s">
        <v>147</v>
      </c>
      <c r="D140" s="5">
        <v>900000000</v>
      </c>
      <c r="E140" s="5">
        <v>900000000</v>
      </c>
      <c r="F140" s="5">
        <v>900000000</v>
      </c>
      <c r="G140" s="5">
        <v>900000000</v>
      </c>
      <c r="I140" s="5">
        <v>900000000</v>
      </c>
      <c r="J140" s="5">
        <v>850000000</v>
      </c>
      <c r="K140" s="5">
        <v>800000000</v>
      </c>
      <c r="L140" s="5">
        <v>750000000</v>
      </c>
      <c r="M140" s="5">
        <v>750000000</v>
      </c>
      <c r="N140" s="5">
        <v>750000000</v>
      </c>
      <c r="O140" s="5">
        <v>700000000</v>
      </c>
      <c r="P140" s="5">
        <v>650000000</v>
      </c>
      <c r="Q140" s="5">
        <v>600000000</v>
      </c>
      <c r="R140" s="5">
        <v>550000000</v>
      </c>
      <c r="S140" s="5">
        <v>500000000</v>
      </c>
      <c r="T140" s="5">
        <v>450000000</v>
      </c>
      <c r="U140" s="5">
        <v>400000000</v>
      </c>
      <c r="V140" s="5">
        <v>390000000</v>
      </c>
      <c r="W140" s="5">
        <v>370000000</v>
      </c>
      <c r="X140" s="5">
        <v>370000000</v>
      </c>
      <c r="Y140" s="5">
        <v>360000000</v>
      </c>
      <c r="Z140" s="5">
        <v>350000000</v>
      </c>
    </row>
    <row r="141" spans="3:26" ht="15.5" x14ac:dyDescent="0.35">
      <c r="C141" t="s">
        <v>148</v>
      </c>
      <c r="D141" s="5">
        <v>57073625714</v>
      </c>
      <c r="E141" s="5">
        <v>60336254177</v>
      </c>
      <c r="F141" s="5">
        <v>58247428938</v>
      </c>
      <c r="G141" s="5">
        <v>58966115425</v>
      </c>
      <c r="I141" s="5">
        <v>60336254177</v>
      </c>
      <c r="J141" s="5">
        <v>78703075672</v>
      </c>
      <c r="K141" s="5">
        <v>69441218084</v>
      </c>
      <c r="L141" s="5">
        <v>112757638099</v>
      </c>
      <c r="M141" s="5">
        <v>95033981143</v>
      </c>
      <c r="N141" s="5">
        <v>97451463139</v>
      </c>
      <c r="O141" s="5">
        <v>106645893405</v>
      </c>
      <c r="P141" s="5">
        <v>103321899658</v>
      </c>
      <c r="Q141" s="5">
        <v>95477839255</v>
      </c>
      <c r="R141" s="5">
        <v>89528023211</v>
      </c>
      <c r="S141" s="5">
        <v>87120335648</v>
      </c>
      <c r="T141" s="5">
        <v>86592480650</v>
      </c>
      <c r="U141" s="5">
        <v>79905836044</v>
      </c>
      <c r="V141" s="5">
        <v>72591660989</v>
      </c>
      <c r="W141" s="5">
        <v>66392277926</v>
      </c>
      <c r="X141" s="5">
        <v>42069250945</v>
      </c>
      <c r="Y141" s="5">
        <v>41008100136</v>
      </c>
      <c r="Z141" s="5">
        <v>34283572783</v>
      </c>
    </row>
    <row r="142" spans="3:26" ht="15.5" x14ac:dyDescent="0.35">
      <c r="C142" t="s">
        <v>149</v>
      </c>
      <c r="D142" s="5">
        <v>57973625714</v>
      </c>
      <c r="E142" s="5">
        <v>61236254177</v>
      </c>
      <c r="F142" s="5">
        <v>59147428938</v>
      </c>
      <c r="G142" s="5">
        <v>59866115425</v>
      </c>
      <c r="I142" s="5">
        <v>61236254177</v>
      </c>
      <c r="J142" s="5">
        <v>79553075672</v>
      </c>
      <c r="K142" s="5">
        <v>70241218084</v>
      </c>
      <c r="L142" s="5">
        <v>113507638099</v>
      </c>
      <c r="M142" s="5">
        <v>95783981143</v>
      </c>
      <c r="N142" s="5">
        <v>98201463139</v>
      </c>
      <c r="O142" s="5">
        <v>107345893405</v>
      </c>
      <c r="P142" s="5">
        <v>103971899658</v>
      </c>
      <c r="Q142" s="5">
        <v>96077839255</v>
      </c>
      <c r="R142" s="5">
        <v>90078023211</v>
      </c>
      <c r="S142" s="5">
        <v>87620335648</v>
      </c>
      <c r="T142" s="5">
        <v>87042480650</v>
      </c>
      <c r="U142" s="5">
        <v>80305836044</v>
      </c>
      <c r="V142" s="5">
        <v>72981660989</v>
      </c>
      <c r="W142" s="5">
        <v>66762277926</v>
      </c>
      <c r="X142" s="5">
        <v>42439250945</v>
      </c>
      <c r="Y142" s="5">
        <v>41368100136</v>
      </c>
      <c r="Z142" s="5">
        <v>34633572783</v>
      </c>
    </row>
    <row r="143" spans="3:26" ht="15.5" x14ac:dyDescent="0.35">
      <c r="C143" t="s">
        <v>150</v>
      </c>
      <c r="D143" s="5">
        <v>103318960193</v>
      </c>
      <c r="E143" s="5">
        <v>106209041281</v>
      </c>
      <c r="F143" s="5">
        <v>104044742795</v>
      </c>
      <c r="G143" s="5">
        <v>105715835407</v>
      </c>
      <c r="I143" s="5">
        <v>106209041281</v>
      </c>
      <c r="J143" s="5">
        <v>109223253773</v>
      </c>
      <c r="K143" s="5">
        <v>113309287381</v>
      </c>
      <c r="L143" s="5">
        <v>145078905865</v>
      </c>
      <c r="M143" s="5">
        <v>145929613955</v>
      </c>
      <c r="N143" s="5">
        <v>156526484322</v>
      </c>
      <c r="O143" s="5">
        <v>174985956908</v>
      </c>
      <c r="P143" s="5">
        <v>173792852915</v>
      </c>
      <c r="Q143" s="5">
        <v>134611437061</v>
      </c>
      <c r="R143" s="5">
        <v>129307091469</v>
      </c>
      <c r="S143" s="5">
        <v>125924722627</v>
      </c>
      <c r="T143" s="5">
        <v>126940816040</v>
      </c>
      <c r="U143" s="5">
        <v>122411214691</v>
      </c>
      <c r="V143" s="5">
        <v>116728803551</v>
      </c>
      <c r="W143" s="5">
        <v>112402117479</v>
      </c>
      <c r="X143" s="5">
        <v>11504911</v>
      </c>
      <c r="Y143" s="5">
        <v>11711861</v>
      </c>
      <c r="Z143" s="5">
        <v>11156734</v>
      </c>
    </row>
    <row r="144" spans="3:26" ht="15.5" x14ac:dyDescent="0.35">
      <c r="C144" t="s">
        <v>9</v>
      </c>
      <c r="D144" s="5">
        <v>253410896299</v>
      </c>
      <c r="E144" s="5">
        <v>259079102853</v>
      </c>
      <c r="F144" s="5">
        <v>253948641479</v>
      </c>
      <c r="G144" s="5">
        <v>257048203802</v>
      </c>
      <c r="I144" s="5">
        <v>259079102853</v>
      </c>
      <c r="J144" s="5">
        <v>278239716863</v>
      </c>
      <c r="K144" s="5">
        <v>272090653228</v>
      </c>
      <c r="L144" s="5">
        <v>346665171727</v>
      </c>
      <c r="M144" s="5">
        <v>330426812861</v>
      </c>
      <c r="N144" s="5">
        <v>342691195224</v>
      </c>
      <c r="O144" s="5">
        <v>372762117283</v>
      </c>
      <c r="P144" s="5">
        <v>367760525336</v>
      </c>
      <c r="Q144" s="5">
        <v>317785399079</v>
      </c>
      <c r="R144" s="5">
        <v>306020647443</v>
      </c>
      <c r="S144" s="5">
        <v>301217071038</v>
      </c>
      <c r="T144" s="5">
        <v>301732074453</v>
      </c>
      <c r="U144" s="5">
        <v>292768778498</v>
      </c>
      <c r="V144" s="5">
        <v>279762192303</v>
      </c>
      <c r="W144" s="5">
        <v>269216123168</v>
      </c>
      <c r="X144" s="5">
        <v>133931065531</v>
      </c>
      <c r="Y144" s="5">
        <v>134309401149</v>
      </c>
      <c r="Z144" s="5">
        <v>127723451121</v>
      </c>
    </row>
    <row r="145" spans="2:26" ht="15.5" x14ac:dyDescent="0.35">
      <c r="C145" t="s">
        <v>151</v>
      </c>
      <c r="D145" s="5">
        <v>260009821806</v>
      </c>
      <c r="E145" s="5">
        <v>268117838702</v>
      </c>
      <c r="F145" s="5">
        <v>264841083567</v>
      </c>
      <c r="G145" s="5">
        <v>279661394188</v>
      </c>
      <c r="I145" s="5">
        <v>268117838702</v>
      </c>
      <c r="J145" s="5">
        <v>292499026007</v>
      </c>
      <c r="K145" s="5">
        <v>287127926679</v>
      </c>
      <c r="L145" s="5">
        <v>359896940859</v>
      </c>
      <c r="M145" s="5">
        <v>382348998125</v>
      </c>
      <c r="N145" s="5">
        <v>394280340197</v>
      </c>
      <c r="O145" s="5">
        <v>439070378556</v>
      </c>
      <c r="P145" s="5">
        <v>431672804838</v>
      </c>
      <c r="Q145" s="5">
        <v>384216569858</v>
      </c>
      <c r="R145" s="5">
        <v>367046080058</v>
      </c>
      <c r="S145" s="5">
        <v>361149325275</v>
      </c>
      <c r="T145" s="5">
        <v>362087803231</v>
      </c>
      <c r="U145" s="5">
        <v>361667681490</v>
      </c>
      <c r="V145" s="5">
        <v>369987337023</v>
      </c>
      <c r="W145" s="5">
        <v>382694116596</v>
      </c>
      <c r="X145" s="5">
        <v>189495839577</v>
      </c>
      <c r="Y145" s="5">
        <v>192946006256</v>
      </c>
      <c r="Z145" s="5">
        <v>179638324112</v>
      </c>
    </row>
    <row r="146" spans="2:26" ht="15.5" x14ac:dyDescent="0.35">
      <c r="C146" t="s">
        <v>152</v>
      </c>
      <c r="D146" s="5">
        <v>446674175</v>
      </c>
      <c r="E146" s="5">
        <v>446674175</v>
      </c>
      <c r="F146" s="5">
        <v>446674175</v>
      </c>
      <c r="G146" s="5">
        <v>446674175</v>
      </c>
      <c r="I146" s="5">
        <v>446674175</v>
      </c>
      <c r="J146" s="5">
        <v>446674175</v>
      </c>
      <c r="K146" s="5">
        <v>446674175</v>
      </c>
      <c r="L146" s="5">
        <v>446674175</v>
      </c>
      <c r="M146" s="5">
        <v>446674175</v>
      </c>
      <c r="N146" s="5">
        <v>446674175</v>
      </c>
      <c r="O146" s="5">
        <v>446674175</v>
      </c>
      <c r="P146" s="5">
        <v>446674175</v>
      </c>
      <c r="Q146" s="5">
        <v>446674175</v>
      </c>
      <c r="R146" s="5">
        <v>446674175</v>
      </c>
      <c r="S146" s="5">
        <v>446674175</v>
      </c>
      <c r="T146" s="5">
        <v>446674175</v>
      </c>
      <c r="U146" s="5">
        <v>446674175</v>
      </c>
      <c r="V146" s="5">
        <v>446674175</v>
      </c>
      <c r="W146" s="5">
        <v>446674175</v>
      </c>
      <c r="X146" s="5">
        <v>446674175</v>
      </c>
      <c r="Y146" s="5">
        <v>446674175</v>
      </c>
      <c r="Z146" s="5">
        <v>446674175</v>
      </c>
    </row>
    <row r="148" spans="2:26" ht="15.5" x14ac:dyDescent="0.35">
      <c r="B148" t="s">
        <v>153</v>
      </c>
      <c r="C148" t="s">
        <v>154</v>
      </c>
      <c r="D148" s="5">
        <v>-6895212827</v>
      </c>
      <c r="E148" s="5">
        <v>7613104961</v>
      </c>
      <c r="F148" s="5">
        <v>4779945482</v>
      </c>
      <c r="G148" s="5">
        <v>-1390992283</v>
      </c>
      <c r="I148" s="5">
        <v>5076743188</v>
      </c>
      <c r="J148" s="5">
        <v>27194053824</v>
      </c>
      <c r="K148" s="5">
        <v>22618042674</v>
      </c>
      <c r="L148" s="5">
        <v>14918731527</v>
      </c>
      <c r="M148" s="5">
        <v>1156766570</v>
      </c>
      <c r="N148" s="5">
        <v>-12558918012</v>
      </c>
      <c r="O148" s="5">
        <v>19059282147</v>
      </c>
      <c r="P148" s="5">
        <v>24013241213</v>
      </c>
      <c r="Q148" s="5">
        <v>27759196515</v>
      </c>
      <c r="R148" s="5">
        <v>21196320337</v>
      </c>
      <c r="S148" s="5">
        <v>18401769853</v>
      </c>
      <c r="T148" s="5">
        <v>25779517735</v>
      </c>
      <c r="U148" s="5">
        <v>27811645301</v>
      </c>
      <c r="V148" s="5">
        <v>826683763</v>
      </c>
      <c r="W148" s="5">
        <v>22620899278</v>
      </c>
      <c r="X148" s="5">
        <v>-4695612666</v>
      </c>
      <c r="Y148" s="5">
        <v>23596669354</v>
      </c>
      <c r="Z148" s="5">
        <v>11781159174</v>
      </c>
    </row>
    <row r="149" spans="2:26" ht="15.5" x14ac:dyDescent="0.35">
      <c r="C149" t="s">
        <v>331</v>
      </c>
      <c r="D149" s="5">
        <v>10138308990</v>
      </c>
      <c r="E149" s="5">
        <v>28417799779</v>
      </c>
      <c r="F149" s="5">
        <v>18808810593</v>
      </c>
      <c r="G149" s="5">
        <v>11969999709</v>
      </c>
      <c r="I149" s="5">
        <v>72507014196</v>
      </c>
      <c r="J149" s="5">
        <v>104818186188</v>
      </c>
      <c r="K149" s="5">
        <v>78240903984</v>
      </c>
      <c r="L149" s="5">
        <v>56599190815</v>
      </c>
      <c r="M149" s="5">
        <v>37202964081</v>
      </c>
      <c r="N149" s="5">
        <v>39451068417</v>
      </c>
      <c r="O149" s="5">
        <v>85800285812</v>
      </c>
      <c r="P149" s="5">
        <v>88075376826</v>
      </c>
      <c r="Q149" s="5">
        <v>84108381740</v>
      </c>
      <c r="R149" s="5">
        <v>84189630471</v>
      </c>
      <c r="S149" s="5">
        <v>77332760847</v>
      </c>
      <c r="T149" s="5">
        <v>92391967202</v>
      </c>
      <c r="U149" s="5">
        <v>102522267883</v>
      </c>
      <c r="V149" s="5">
        <v>92738036739</v>
      </c>
      <c r="W149" s="5">
        <v>42714615652</v>
      </c>
    </row>
    <row r="150" spans="2:26" ht="15.5" x14ac:dyDescent="0.35">
      <c r="C150" t="s">
        <v>571</v>
      </c>
      <c r="D150" s="5">
        <v>-10452021029</v>
      </c>
      <c r="E150" s="5">
        <v>-9640351550</v>
      </c>
      <c r="F150" s="5">
        <v>-9903655500</v>
      </c>
      <c r="G150" s="5">
        <v>-8556733020</v>
      </c>
      <c r="I150" s="5">
        <v>-42029510012</v>
      </c>
      <c r="J150" s="5">
        <v>-54920460470</v>
      </c>
      <c r="K150" s="5">
        <v>-59116218223</v>
      </c>
      <c r="L150" s="5">
        <v>-48983914112</v>
      </c>
      <c r="M150" s="5">
        <v>-39937882675</v>
      </c>
      <c r="N150" s="5">
        <v>-27568529436</v>
      </c>
      <c r="O150" s="5">
        <v>-39593229295</v>
      </c>
      <c r="P150" s="5">
        <v>-34598592735</v>
      </c>
      <c r="Q150" s="5">
        <v>-35870744795</v>
      </c>
      <c r="R150" s="5">
        <v>-41400616689</v>
      </c>
      <c r="S150" s="5">
        <v>-40905143490</v>
      </c>
      <c r="T150" s="5">
        <v>-54973100608</v>
      </c>
      <c r="U150" s="5">
        <v>-50555754264</v>
      </c>
    </row>
    <row r="151" spans="2:26" ht="15.5" x14ac:dyDescent="0.35">
      <c r="C151" t="s">
        <v>883</v>
      </c>
      <c r="D151" s="5">
        <v>-6436144461</v>
      </c>
      <c r="E151" s="5">
        <v>-7458856454</v>
      </c>
      <c r="F151" s="5">
        <v>-5955948957</v>
      </c>
      <c r="G151" s="5">
        <v>-5455408619</v>
      </c>
      <c r="I151" s="5">
        <v>-24858067398</v>
      </c>
      <c r="J151" s="5">
        <v>-24932543991</v>
      </c>
      <c r="K151" s="5">
        <v>-1713060750</v>
      </c>
      <c r="L151" s="5">
        <v>-1372538434</v>
      </c>
      <c r="M151" s="5">
        <v>-6903543759</v>
      </c>
      <c r="N151" s="5">
        <v>-24124689840</v>
      </c>
      <c r="O151" s="5">
        <v>-31786251794</v>
      </c>
      <c r="P151" s="5">
        <v>-31919216646</v>
      </c>
      <c r="Q151" s="5">
        <v>-24319659741</v>
      </c>
      <c r="R151" s="5">
        <v>-24054991918</v>
      </c>
      <c r="S151" s="5">
        <v>-20170912296</v>
      </c>
      <c r="T151" s="5">
        <v>-10935069843</v>
      </c>
      <c r="U151" s="5">
        <v>-21368745210</v>
      </c>
    </row>
    <row r="152" spans="2:26" ht="15.5" x14ac:dyDescent="0.35">
      <c r="C152" t="s">
        <v>1334</v>
      </c>
      <c r="D152" s="5">
        <v>-461410620</v>
      </c>
      <c r="E152" s="5">
        <v>-3335270978</v>
      </c>
      <c r="F152" s="5">
        <v>545612828</v>
      </c>
      <c r="G152" s="5">
        <v>-339426754</v>
      </c>
      <c r="I152" s="5">
        <v>-2789658150</v>
      </c>
      <c r="J152" s="5">
        <v>1212672227</v>
      </c>
      <c r="K152" s="5">
        <v>3012200878</v>
      </c>
      <c r="L152" s="5">
        <v>4905469901</v>
      </c>
      <c r="M152" s="5">
        <v>10371864087</v>
      </c>
      <c r="N152" s="5">
        <v>426675743</v>
      </c>
      <c r="O152" s="5">
        <v>4536871382</v>
      </c>
      <c r="P152" s="5">
        <v>3378612658</v>
      </c>
      <c r="Q152" s="5">
        <v>3273032469</v>
      </c>
      <c r="R152" s="5">
        <v>2335336368</v>
      </c>
      <c r="S152" s="5">
        <v>2246457646</v>
      </c>
      <c r="T152" s="5">
        <v>959577605</v>
      </c>
      <c r="U152" s="5">
        <v>1089858118</v>
      </c>
      <c r="V152" s="5">
        <v>319177184</v>
      </c>
      <c r="W152" s="5">
        <v>2410158428</v>
      </c>
    </row>
    <row r="153" spans="2:26" ht="15.5" x14ac:dyDescent="0.35">
      <c r="C153" t="s">
        <v>1160</v>
      </c>
      <c r="W153" s="5">
        <v>12984622128</v>
      </c>
      <c r="X153" s="5">
        <v>16612356371</v>
      </c>
    </row>
    <row r="154" spans="2:26" ht="15.5" x14ac:dyDescent="0.35">
      <c r="C154" t="s">
        <v>1335</v>
      </c>
      <c r="X154" s="5">
        <v>-109903129</v>
      </c>
    </row>
    <row r="155" spans="2:26" ht="15.5" x14ac:dyDescent="0.35">
      <c r="C155" t="s">
        <v>1164</v>
      </c>
      <c r="W155" s="5">
        <v>-470008065</v>
      </c>
      <c r="X155" s="5">
        <v>-61167195727</v>
      </c>
    </row>
    <row r="156" spans="2:26" ht="15.5" x14ac:dyDescent="0.35">
      <c r="C156" t="s">
        <v>763</v>
      </c>
      <c r="W156" s="5">
        <v>-6160643500</v>
      </c>
      <c r="X156" s="5">
        <v>46463277167</v>
      </c>
    </row>
    <row r="157" spans="2:26" ht="15.5" x14ac:dyDescent="0.35">
      <c r="C157" t="s">
        <v>729</v>
      </c>
    </row>
    <row r="158" spans="2:26" ht="15.5" x14ac:dyDescent="0.35">
      <c r="C158" t="s">
        <v>1336</v>
      </c>
      <c r="Y158" s="5">
        <v>22641652</v>
      </c>
      <c r="Z158" s="5">
        <v>9628249990</v>
      </c>
    </row>
    <row r="159" spans="2:26" ht="15.5" x14ac:dyDescent="0.35">
      <c r="C159" t="s">
        <v>1337</v>
      </c>
    </row>
    <row r="160" spans="2:26" ht="15.5" x14ac:dyDescent="0.35">
      <c r="C160" t="s">
        <v>760</v>
      </c>
    </row>
    <row r="161" spans="3:26" ht="15.5" x14ac:dyDescent="0.35">
      <c r="C161" t="s">
        <v>1338</v>
      </c>
      <c r="X161" s="5">
        <v>13485370957</v>
      </c>
      <c r="Y161" s="5">
        <v>17631340379</v>
      </c>
      <c r="Z161" s="5">
        <v>12171832139</v>
      </c>
    </row>
    <row r="162" spans="3:26" ht="15.5" x14ac:dyDescent="0.35">
      <c r="C162" t="s">
        <v>508</v>
      </c>
      <c r="D162" s="5">
        <v>522582301</v>
      </c>
      <c r="E162" s="5">
        <v>629500354</v>
      </c>
      <c r="F162" s="5">
        <v>602671528</v>
      </c>
      <c r="G162" s="5">
        <v>588733570</v>
      </c>
      <c r="I162" s="5">
        <v>2732367658</v>
      </c>
      <c r="J162" s="5">
        <v>1491627181</v>
      </c>
      <c r="K162" s="5">
        <v>1175124046</v>
      </c>
      <c r="L162" s="5">
        <v>1768939966</v>
      </c>
      <c r="M162" s="5">
        <v>2047161986</v>
      </c>
      <c r="N162" s="5">
        <v>3919344262</v>
      </c>
      <c r="O162" s="5">
        <v>4388598779</v>
      </c>
      <c r="P162" s="5">
        <v>3452206637</v>
      </c>
      <c r="Q162" s="5">
        <v>2489626260</v>
      </c>
      <c r="R162" s="5">
        <v>1889610349</v>
      </c>
      <c r="S162" s="5">
        <v>2335281965</v>
      </c>
      <c r="T162" s="5">
        <v>3709302745</v>
      </c>
      <c r="U162" s="5">
        <v>2585025330</v>
      </c>
      <c r="V162" s="5">
        <v>2573190361</v>
      </c>
      <c r="W162" s="5">
        <v>4603052190</v>
      </c>
      <c r="X162" s="5">
        <v>2414511027</v>
      </c>
      <c r="Y162" s="5">
        <v>3053463627</v>
      </c>
      <c r="Z162" s="5">
        <v>6479897880</v>
      </c>
    </row>
    <row r="163" spans="3:26" ht="15.5" x14ac:dyDescent="0.35">
      <c r="C163" t="s">
        <v>927</v>
      </c>
      <c r="X163" s="5">
        <v>-7458031</v>
      </c>
    </row>
    <row r="164" spans="3:26" ht="15.5" x14ac:dyDescent="0.35">
      <c r="C164" t="s">
        <v>1339</v>
      </c>
      <c r="Z164" s="5">
        <v>344245187</v>
      </c>
    </row>
    <row r="165" spans="3:26" ht="15.5" x14ac:dyDescent="0.35">
      <c r="C165" t="s">
        <v>1340</v>
      </c>
      <c r="X165" s="5">
        <v>-8003011109</v>
      </c>
    </row>
    <row r="166" spans="3:26" ht="15.5" x14ac:dyDescent="0.35">
      <c r="C166" t="s">
        <v>1341</v>
      </c>
      <c r="Y166" s="5">
        <v>14476666</v>
      </c>
      <c r="Z166" s="5">
        <v>123135833</v>
      </c>
    </row>
    <row r="167" spans="3:26" ht="15.5" x14ac:dyDescent="0.35">
      <c r="C167" t="s">
        <v>1342</v>
      </c>
      <c r="Y167" s="5">
        <v>281819874</v>
      </c>
      <c r="Z167" s="5">
        <v>1088640342</v>
      </c>
    </row>
    <row r="168" spans="3:26" ht="15.5" x14ac:dyDescent="0.35">
      <c r="C168" t="s">
        <v>1343</v>
      </c>
      <c r="Y168" s="5">
        <v>4292483083</v>
      </c>
      <c r="Z168" s="5">
        <v>2985117682</v>
      </c>
    </row>
    <row r="169" spans="3:26" ht="15.5" x14ac:dyDescent="0.35">
      <c r="C169" t="s">
        <v>1344</v>
      </c>
    </row>
    <row r="170" spans="3:26" ht="15.5" x14ac:dyDescent="0.35">
      <c r="C170" t="s">
        <v>945</v>
      </c>
      <c r="Y170" s="5">
        <v>638853986</v>
      </c>
      <c r="Z170" s="5">
        <v>307628427</v>
      </c>
    </row>
    <row r="171" spans="3:26" ht="15.5" x14ac:dyDescent="0.35">
      <c r="C171" t="s">
        <v>1345</v>
      </c>
      <c r="Y171" s="5">
        <v>14082200379</v>
      </c>
      <c r="Z171" s="5">
        <v>18545036486</v>
      </c>
    </row>
    <row r="172" spans="3:26" ht="15.5" x14ac:dyDescent="0.35">
      <c r="C172" t="s">
        <v>1346</v>
      </c>
      <c r="Y172" s="5">
        <v>-8247893500</v>
      </c>
      <c r="Z172" s="5">
        <v>41446855000</v>
      </c>
    </row>
    <row r="173" spans="3:26" ht="15.5" x14ac:dyDescent="0.35">
      <c r="C173" t="s">
        <v>1347</v>
      </c>
      <c r="Y173" s="5">
        <v>7750000</v>
      </c>
      <c r="Z173" s="5">
        <v>-7750000</v>
      </c>
    </row>
    <row r="174" spans="3:26" ht="15.5" x14ac:dyDescent="0.35">
      <c r="C174" t="s">
        <v>1348</v>
      </c>
      <c r="Y174" s="5">
        <v>2678673016</v>
      </c>
      <c r="Z174" s="5">
        <v>19600200054</v>
      </c>
    </row>
    <row r="175" spans="3:26" ht="15.5" x14ac:dyDescent="0.35">
      <c r="C175" t="s">
        <v>1349</v>
      </c>
      <c r="Z175" s="5">
        <v>-9795252</v>
      </c>
    </row>
    <row r="176" spans="3:26" ht="15.5" x14ac:dyDescent="0.35">
      <c r="C176" t="s">
        <v>1350</v>
      </c>
      <c r="Z176" s="5">
        <v>360722410</v>
      </c>
    </row>
    <row r="177" spans="3:26" ht="15.5" x14ac:dyDescent="0.35">
      <c r="C177" t="s">
        <v>1351</v>
      </c>
      <c r="Y177" s="5">
        <v>-1601223000</v>
      </c>
      <c r="Z177" s="5">
        <v>-30136183500</v>
      </c>
    </row>
    <row r="178" spans="3:26" ht="15.5" x14ac:dyDescent="0.35">
      <c r="C178" t="s">
        <v>1352</v>
      </c>
      <c r="Y178" s="5">
        <v>6020688556</v>
      </c>
      <c r="Z178" s="5">
        <v>-32562125640</v>
      </c>
    </row>
    <row r="179" spans="3:26" ht="15.5" x14ac:dyDescent="0.35">
      <c r="C179" t="s">
        <v>1353</v>
      </c>
      <c r="Y179" s="5">
        <v>2841168128</v>
      </c>
      <c r="Z179" s="5">
        <v>-22421638822</v>
      </c>
    </row>
    <row r="180" spans="3:26" ht="15.5" x14ac:dyDescent="0.35">
      <c r="C180" t="s">
        <v>1354</v>
      </c>
      <c r="Y180" s="5">
        <v>-16801105451</v>
      </c>
      <c r="Z180" s="5">
        <v>-13922933909</v>
      </c>
    </row>
    <row r="181" spans="3:26" ht="15.5" x14ac:dyDescent="0.35">
      <c r="C181" t="s">
        <v>714</v>
      </c>
      <c r="E181" s="5">
        <v>-1121711895</v>
      </c>
      <c r="F181" s="5">
        <v>719869064</v>
      </c>
      <c r="G181" s="5">
        <v>401842831</v>
      </c>
      <c r="J181" s="5">
        <v>-39767611</v>
      </c>
      <c r="K181" s="5">
        <v>-38795506</v>
      </c>
      <c r="L181" s="5">
        <v>-38356828</v>
      </c>
      <c r="M181" s="5">
        <v>-28750423</v>
      </c>
      <c r="N181" s="5">
        <v>-28793392</v>
      </c>
      <c r="O181" s="5">
        <v>-665184221</v>
      </c>
      <c r="P181" s="5">
        <v>-28477297</v>
      </c>
      <c r="Q181" s="5">
        <v>-25583736</v>
      </c>
      <c r="R181" s="5">
        <v>-2102000</v>
      </c>
      <c r="S181" s="5">
        <v>-46898000</v>
      </c>
      <c r="T181" s="5">
        <v>-1169495861</v>
      </c>
      <c r="U181" s="5">
        <v>-2231996910</v>
      </c>
      <c r="V181" s="5">
        <v>-6472011868</v>
      </c>
      <c r="W181" s="5">
        <v>-3850184199</v>
      </c>
    </row>
    <row r="182" spans="3:26" ht="15.5" x14ac:dyDescent="0.35">
      <c r="C182" t="s">
        <v>607</v>
      </c>
      <c r="D182" s="5">
        <v>-206528008</v>
      </c>
      <c r="E182" s="5">
        <v>121995705</v>
      </c>
      <c r="F182" s="5">
        <v>-37414074</v>
      </c>
      <c r="I182" s="5">
        <v>-485403106</v>
      </c>
      <c r="J182" s="5">
        <v>-435659700</v>
      </c>
      <c r="K182" s="5">
        <v>1057888245</v>
      </c>
      <c r="L182" s="5">
        <v>2039940219</v>
      </c>
      <c r="M182" s="5">
        <v>-1595046727</v>
      </c>
      <c r="N182" s="5">
        <v>-4633993766</v>
      </c>
      <c r="O182" s="5">
        <v>-3621808516</v>
      </c>
      <c r="P182" s="5">
        <v>-4346668230</v>
      </c>
      <c r="Q182" s="5">
        <v>-1895855682</v>
      </c>
      <c r="R182" s="5">
        <v>-1760546244</v>
      </c>
      <c r="S182" s="5">
        <v>-2389776819</v>
      </c>
      <c r="T182" s="5">
        <v>-4203663505</v>
      </c>
      <c r="U182" s="5">
        <v>-4229009646</v>
      </c>
      <c r="V182" s="5">
        <v>-5362178660</v>
      </c>
      <c r="W182" s="5">
        <v>-938677500</v>
      </c>
      <c r="X182" s="5">
        <v>-425294415</v>
      </c>
      <c r="Y182" s="5">
        <v>-1318668041</v>
      </c>
      <c r="Z182" s="5">
        <v>-2239975133</v>
      </c>
    </row>
    <row r="183" spans="3:26" ht="15.5" x14ac:dyDescent="0.35">
      <c r="C183" t="s">
        <v>161</v>
      </c>
      <c r="F183" s="5">
        <v>-12506876900</v>
      </c>
      <c r="G183" s="5">
        <v>-5342617000</v>
      </c>
      <c r="I183" s="5">
        <v>-17849493900</v>
      </c>
      <c r="J183" s="5">
        <v>-2195022525</v>
      </c>
      <c r="K183" s="5">
        <v>-61937417500</v>
      </c>
      <c r="L183" s="5">
        <v>-14905800000</v>
      </c>
      <c r="M183" s="5">
        <v>-252000000</v>
      </c>
      <c r="R183" s="5">
        <v>2400000000</v>
      </c>
      <c r="S183" s="5">
        <v>16000000000</v>
      </c>
      <c r="T183" s="5">
        <v>10000000000</v>
      </c>
      <c r="U183" s="5">
        <v>-6500000000</v>
      </c>
      <c r="V183" s="5">
        <v>-27102204181</v>
      </c>
      <c r="W183" s="5">
        <v>5000000000</v>
      </c>
      <c r="Z183" s="5">
        <v>46238500</v>
      </c>
    </row>
    <row r="184" spans="3:26" ht="15.5" x14ac:dyDescent="0.35">
      <c r="C184" t="s">
        <v>162</v>
      </c>
      <c r="D184" s="5">
        <v>-284993222</v>
      </c>
      <c r="E184" s="5">
        <v>156354317</v>
      </c>
      <c r="F184" s="5">
        <v>-4797324282</v>
      </c>
      <c r="G184" s="5">
        <v>-2938167192</v>
      </c>
      <c r="I184" s="5">
        <v>-9112109732</v>
      </c>
      <c r="J184" s="5">
        <v>23529226540</v>
      </c>
      <c r="K184" s="5">
        <v>-6605940142</v>
      </c>
      <c r="L184" s="5">
        <v>-1492183770</v>
      </c>
      <c r="M184" s="5">
        <v>-4343286646</v>
      </c>
      <c r="N184" s="5">
        <v>26102070386</v>
      </c>
      <c r="O184" s="5">
        <v>-1628233185</v>
      </c>
      <c r="P184" s="5">
        <v>-39159017401</v>
      </c>
      <c r="Q184" s="5">
        <v>-10000730529</v>
      </c>
      <c r="R184" s="5">
        <v>-26068849511</v>
      </c>
      <c r="S184" s="5">
        <v>-3807324640</v>
      </c>
      <c r="T184" s="5">
        <v>-29665441405</v>
      </c>
      <c r="U184" s="5">
        <v>-8424401581</v>
      </c>
      <c r="V184" s="5">
        <v>-10805594811</v>
      </c>
      <c r="W184" s="5">
        <v>-64535977631</v>
      </c>
      <c r="X184" s="5">
        <v>-697550122</v>
      </c>
      <c r="Y184" s="5">
        <v>-910060164</v>
      </c>
      <c r="Z184" s="5">
        <v>-666434917</v>
      </c>
    </row>
    <row r="185" spans="3:26" ht="15.5" x14ac:dyDescent="0.35">
      <c r="C185" t="s">
        <v>1355</v>
      </c>
      <c r="J185" s="5">
        <v>26430000000</v>
      </c>
      <c r="V185" s="5">
        <v>10988778</v>
      </c>
    </row>
    <row r="186" spans="3:26" ht="15.5" x14ac:dyDescent="0.35">
      <c r="C186" t="s">
        <v>1356</v>
      </c>
    </row>
    <row r="187" spans="3:26" ht="15.5" x14ac:dyDescent="0.35">
      <c r="C187" t="s">
        <v>1357</v>
      </c>
      <c r="R187" s="5">
        <v>3641367</v>
      </c>
      <c r="S187" s="5">
        <v>-495764050</v>
      </c>
      <c r="T187" s="5">
        <v>400670000</v>
      </c>
      <c r="U187" s="5">
        <v>-58164028</v>
      </c>
      <c r="V187" s="5">
        <v>-84595496</v>
      </c>
    </row>
    <row r="188" spans="3:26" ht="15.5" x14ac:dyDescent="0.35">
      <c r="C188" t="s">
        <v>1358</v>
      </c>
      <c r="W188" s="5">
        <v>-8000000000</v>
      </c>
    </row>
    <row r="189" spans="3:26" ht="15.5" x14ac:dyDescent="0.35">
      <c r="C189" t="s">
        <v>1359</v>
      </c>
      <c r="J189" s="5">
        <v>-1718047400</v>
      </c>
      <c r="K189" s="5">
        <v>-1290838151</v>
      </c>
      <c r="L189" s="5">
        <v>-210772121</v>
      </c>
      <c r="N189" s="5">
        <v>-4396415300</v>
      </c>
      <c r="O189" s="5">
        <v>-1882686012</v>
      </c>
      <c r="P189" s="5">
        <v>-1666378612</v>
      </c>
      <c r="Q189" s="5">
        <v>-1377322070</v>
      </c>
      <c r="R189" s="5">
        <v>-59681000</v>
      </c>
      <c r="S189" s="5">
        <v>-1939252240</v>
      </c>
      <c r="T189" s="5">
        <v>-1016283619</v>
      </c>
      <c r="U189" s="5">
        <v>-798411949</v>
      </c>
      <c r="V189" s="5">
        <v>-471694132</v>
      </c>
      <c r="W189" s="5">
        <v>-5980350753</v>
      </c>
    </row>
    <row r="190" spans="3:26" ht="15.5" x14ac:dyDescent="0.35">
      <c r="C190" t="s">
        <v>1177</v>
      </c>
      <c r="J190" s="5">
        <v>-1718047400</v>
      </c>
      <c r="K190" s="5">
        <v>-1290838151</v>
      </c>
      <c r="L190" s="5">
        <v>-210772121</v>
      </c>
      <c r="N190" s="5">
        <v>-4396415300</v>
      </c>
      <c r="O190" s="5">
        <v>-1882686012</v>
      </c>
      <c r="P190" s="5">
        <v>-1666378612</v>
      </c>
      <c r="Q190" s="5">
        <v>-1377322070</v>
      </c>
      <c r="R190" s="5">
        <v>-56039633</v>
      </c>
      <c r="S190" s="5">
        <v>-2435016290</v>
      </c>
      <c r="T190" s="5">
        <v>-615613619</v>
      </c>
      <c r="U190" s="5">
        <v>-856575977</v>
      </c>
      <c r="V190" s="5">
        <v>-556289628</v>
      </c>
      <c r="W190" s="5">
        <v>-13980350753</v>
      </c>
    </row>
    <row r="191" spans="3:26" ht="15.5" x14ac:dyDescent="0.35">
      <c r="C191" t="s">
        <v>318</v>
      </c>
      <c r="T191" s="5">
        <v>-19958900000</v>
      </c>
    </row>
    <row r="192" spans="3:26" ht="15.5" x14ac:dyDescent="0.35">
      <c r="C192" t="s">
        <v>1098</v>
      </c>
      <c r="P192" s="5">
        <v>-5000000000</v>
      </c>
    </row>
    <row r="193" spans="3:26" ht="15.5" x14ac:dyDescent="0.35">
      <c r="C193" t="s">
        <v>1360</v>
      </c>
    </row>
    <row r="194" spans="3:26" ht="15.5" x14ac:dyDescent="0.35">
      <c r="C194" t="s">
        <v>664</v>
      </c>
      <c r="O194" s="5">
        <v>3000000000</v>
      </c>
      <c r="P194" s="5">
        <v>1000000000</v>
      </c>
      <c r="Q194" s="5">
        <v>-4000000000</v>
      </c>
    </row>
    <row r="195" spans="3:26" ht="15.5" x14ac:dyDescent="0.35">
      <c r="C195" t="s">
        <v>1361</v>
      </c>
      <c r="N195" s="5">
        <v>27802000000</v>
      </c>
      <c r="P195" s="5">
        <v>-28962000000</v>
      </c>
    </row>
    <row r="196" spans="3:26" ht="15.5" x14ac:dyDescent="0.35">
      <c r="C196" t="s">
        <v>1362</v>
      </c>
      <c r="P196" s="5">
        <v>-400000</v>
      </c>
    </row>
    <row r="197" spans="3:26" ht="15.5" x14ac:dyDescent="0.35">
      <c r="C197" t="s">
        <v>163</v>
      </c>
      <c r="D197" s="5">
        <v>-284993222</v>
      </c>
      <c r="E197" s="5">
        <v>-997445683</v>
      </c>
      <c r="F197" s="5">
        <v>-4797324282</v>
      </c>
      <c r="G197" s="5">
        <v>-2938167192</v>
      </c>
      <c r="I197" s="5">
        <v>-10265909732</v>
      </c>
      <c r="J197" s="5">
        <v>-4058739566</v>
      </c>
      <c r="K197" s="5">
        <v>-5421401991</v>
      </c>
      <c r="L197" s="5">
        <v>-1403991174</v>
      </c>
      <c r="M197" s="5">
        <v>-4343286646</v>
      </c>
      <c r="N197" s="5">
        <v>-2261740536</v>
      </c>
      <c r="O197" s="5">
        <v>-9203188839</v>
      </c>
      <c r="P197" s="5">
        <v>-10508738789</v>
      </c>
      <c r="Q197" s="5">
        <v>-4623408459</v>
      </c>
      <c r="R197" s="5">
        <v>-6012809878</v>
      </c>
      <c r="S197" s="5">
        <v>-1372308350</v>
      </c>
      <c r="T197" s="5">
        <v>-9399927786</v>
      </c>
      <c r="U197" s="5">
        <v>-7567825604</v>
      </c>
      <c r="V197" s="5">
        <v>-10260293961</v>
      </c>
      <c r="W197" s="5">
        <v>-10750503509</v>
      </c>
      <c r="X197" s="5">
        <v>-884550122</v>
      </c>
      <c r="Y197" s="5">
        <v>-1393029489</v>
      </c>
      <c r="Z197" s="5">
        <v>-825134917</v>
      </c>
    </row>
    <row r="198" spans="3:26" ht="15.5" x14ac:dyDescent="0.35">
      <c r="C198" t="s">
        <v>1363</v>
      </c>
      <c r="E198" s="5">
        <v>1153800000</v>
      </c>
      <c r="I198" s="5">
        <v>1153800000</v>
      </c>
      <c r="J198" s="5">
        <v>2612443506</v>
      </c>
    </row>
    <row r="199" spans="3:26" ht="15.5" x14ac:dyDescent="0.35">
      <c r="C199" t="s">
        <v>1008</v>
      </c>
      <c r="N199" s="5">
        <v>-252000000</v>
      </c>
    </row>
    <row r="200" spans="3:26" ht="15.5" x14ac:dyDescent="0.35">
      <c r="C200" t="s">
        <v>1364</v>
      </c>
      <c r="L200" s="5">
        <v>122579525</v>
      </c>
      <c r="O200" s="5">
        <v>-23358334</v>
      </c>
    </row>
    <row r="201" spans="3:26" ht="15.5" x14ac:dyDescent="0.35">
      <c r="C201" t="s">
        <v>581</v>
      </c>
      <c r="N201" s="5">
        <v>-5999400000</v>
      </c>
      <c r="O201" s="5">
        <v>6435000000</v>
      </c>
      <c r="P201" s="5">
        <v>5746000000</v>
      </c>
    </row>
    <row r="202" spans="3:26" ht="15.5" x14ac:dyDescent="0.35">
      <c r="C202" t="s">
        <v>343</v>
      </c>
      <c r="J202" s="5">
        <v>263570000</v>
      </c>
      <c r="K202" s="5">
        <v>106300000</v>
      </c>
      <c r="N202" s="5">
        <v>73000000</v>
      </c>
      <c r="O202" s="5">
        <v>46000000</v>
      </c>
      <c r="P202" s="5">
        <v>232500000</v>
      </c>
      <c r="T202" s="5">
        <v>309000000</v>
      </c>
      <c r="X202" s="5">
        <v>187000000</v>
      </c>
      <c r="Y202" s="5">
        <v>62469325</v>
      </c>
      <c r="Z202" s="5">
        <v>158700000</v>
      </c>
    </row>
    <row r="203" spans="3:26" ht="15.5" x14ac:dyDescent="0.35">
      <c r="C203" t="s">
        <v>348</v>
      </c>
      <c r="R203" s="5">
        <v>-20000000000</v>
      </c>
    </row>
    <row r="204" spans="3:26" ht="15.5" x14ac:dyDescent="0.35">
      <c r="C204" t="s">
        <v>1365</v>
      </c>
      <c r="N204" s="5">
        <v>16500000000</v>
      </c>
    </row>
    <row r="205" spans="3:26" ht="15.5" x14ac:dyDescent="0.35">
      <c r="C205" t="s">
        <v>1366</v>
      </c>
      <c r="N205" s="5">
        <v>-5363373778</v>
      </c>
    </row>
    <row r="206" spans="3:26" ht="15.5" x14ac:dyDescent="0.35">
      <c r="C206" t="s">
        <v>1367</v>
      </c>
    </row>
    <row r="207" spans="3:26" ht="15.5" x14ac:dyDescent="0.35">
      <c r="C207" t="s">
        <v>1368</v>
      </c>
      <c r="W207" s="5">
        <v>43039702284</v>
      </c>
    </row>
    <row r="208" spans="3:26" ht="15.5" x14ac:dyDescent="0.35">
      <c r="C208" t="s">
        <v>1369</v>
      </c>
      <c r="W208" s="5">
        <v>-82844825653</v>
      </c>
    </row>
    <row r="209" spans="3:26" ht="15.5" x14ac:dyDescent="0.35">
      <c r="C209" t="s">
        <v>1370</v>
      </c>
    </row>
    <row r="210" spans="3:26" ht="15.5" x14ac:dyDescent="0.35">
      <c r="C210" t="s">
        <v>545</v>
      </c>
      <c r="Y210" s="5">
        <v>6432500000</v>
      </c>
    </row>
    <row r="211" spans="3:26" ht="15.5" x14ac:dyDescent="0.35">
      <c r="C211" t="s">
        <v>1371</v>
      </c>
    </row>
    <row r="212" spans="3:26" ht="15.5" x14ac:dyDescent="0.35">
      <c r="C212" t="s">
        <v>143</v>
      </c>
    </row>
    <row r="213" spans="3:26" ht="15.5" x14ac:dyDescent="0.35">
      <c r="C213" t="s">
        <v>699</v>
      </c>
      <c r="Y213" s="5">
        <v>6432500000</v>
      </c>
    </row>
    <row r="214" spans="3:26" ht="15.5" x14ac:dyDescent="0.35">
      <c r="C214" t="s">
        <v>1372</v>
      </c>
    </row>
    <row r="215" spans="3:26" ht="15.5" x14ac:dyDescent="0.35">
      <c r="C215" t="s">
        <v>1373</v>
      </c>
      <c r="Y215" s="5">
        <v>-6012000000</v>
      </c>
    </row>
    <row r="216" spans="3:26" ht="15.5" x14ac:dyDescent="0.35">
      <c r="C216" t="s">
        <v>312</v>
      </c>
    </row>
    <row r="217" spans="3:26" ht="15.5" x14ac:dyDescent="0.35">
      <c r="C217" t="s">
        <v>175</v>
      </c>
      <c r="F217" s="5">
        <v>-12506876900</v>
      </c>
      <c r="G217" s="5">
        <v>-5342617000</v>
      </c>
      <c r="I217" s="5">
        <v>-17849493900</v>
      </c>
      <c r="J217" s="5">
        <v>-2195022525</v>
      </c>
      <c r="K217" s="5">
        <v>-61937417500</v>
      </c>
      <c r="L217" s="5">
        <v>-14905800000</v>
      </c>
      <c r="M217" s="5">
        <v>-252000000</v>
      </c>
      <c r="R217" s="5">
        <v>2400000000</v>
      </c>
      <c r="S217" s="5">
        <v>16000000000</v>
      </c>
      <c r="T217" s="5">
        <v>10000000000</v>
      </c>
      <c r="U217" s="5">
        <v>-6500000000</v>
      </c>
      <c r="V217" s="5">
        <v>-27102204181</v>
      </c>
      <c r="W217" s="5">
        <v>5000000000</v>
      </c>
      <c r="Z217" s="5">
        <v>46238500</v>
      </c>
    </row>
    <row r="218" spans="3:26" ht="15.5" x14ac:dyDescent="0.35">
      <c r="C218" t="s">
        <v>1056</v>
      </c>
      <c r="S218" s="5">
        <v>20000000000</v>
      </c>
      <c r="T218" s="5">
        <v>18000000000</v>
      </c>
      <c r="U218" s="5">
        <v>10000000000</v>
      </c>
    </row>
    <row r="219" spans="3:26" ht="15.5" x14ac:dyDescent="0.35">
      <c r="C219" t="s">
        <v>1374</v>
      </c>
      <c r="U219" s="5">
        <v>-16500000000</v>
      </c>
      <c r="V219" s="5">
        <v>20500000000</v>
      </c>
      <c r="W219" s="5">
        <v>8000000000</v>
      </c>
    </row>
    <row r="220" spans="3:26" ht="15.5" x14ac:dyDescent="0.35">
      <c r="C220" t="s">
        <v>1375</v>
      </c>
      <c r="T220" s="5">
        <v>4000000000</v>
      </c>
    </row>
    <row r="221" spans="3:26" ht="15.5" x14ac:dyDescent="0.35">
      <c r="C221" t="s">
        <v>1376</v>
      </c>
      <c r="S221" s="5">
        <v>-4000000000</v>
      </c>
      <c r="T221" s="5">
        <v>-12000000000</v>
      </c>
    </row>
    <row r="222" spans="3:26" ht="15.5" x14ac:dyDescent="0.35">
      <c r="C222" t="s">
        <v>1377</v>
      </c>
      <c r="S222" s="5">
        <v>-4000000000</v>
      </c>
      <c r="T222" s="5">
        <v>-8000000000</v>
      </c>
      <c r="U222" s="5">
        <v>-16500000000</v>
      </c>
      <c r="V222" s="5">
        <v>20500000000</v>
      </c>
      <c r="W222" s="5">
        <v>8000000000</v>
      </c>
    </row>
    <row r="223" spans="3:26" ht="15.5" x14ac:dyDescent="0.35">
      <c r="C223" t="s">
        <v>806</v>
      </c>
      <c r="V223" s="5">
        <v>-47602204181</v>
      </c>
      <c r="W223" s="5">
        <v>-3000000000</v>
      </c>
    </row>
    <row r="224" spans="3:26" ht="15.5" x14ac:dyDescent="0.35">
      <c r="C224" t="s">
        <v>519</v>
      </c>
      <c r="F224" s="5">
        <v>-12506876900</v>
      </c>
      <c r="I224" s="5">
        <v>-12506876900</v>
      </c>
      <c r="J224" s="5">
        <v>-1340022525</v>
      </c>
      <c r="K224" s="5">
        <v>-44667417500</v>
      </c>
    </row>
    <row r="225" spans="2:26" ht="15.5" x14ac:dyDescent="0.35">
      <c r="C225" t="s">
        <v>866</v>
      </c>
      <c r="G225" s="5">
        <v>-5342617000</v>
      </c>
      <c r="I225" s="5">
        <v>-5342617000</v>
      </c>
      <c r="J225" s="5">
        <v>-735000000</v>
      </c>
      <c r="K225" s="5">
        <v>-17150000000</v>
      </c>
      <c r="L225" s="5">
        <v>-14700000000</v>
      </c>
    </row>
    <row r="226" spans="2:26" ht="15.5" x14ac:dyDescent="0.35">
      <c r="C226" t="s">
        <v>984</v>
      </c>
      <c r="J226" s="5">
        <v>-120000000</v>
      </c>
      <c r="K226" s="5">
        <v>-120000000</v>
      </c>
      <c r="L226" s="5">
        <v>-205800000</v>
      </c>
      <c r="M226" s="5">
        <v>-252000000</v>
      </c>
    </row>
    <row r="227" spans="2:26" ht="15.5" x14ac:dyDescent="0.35">
      <c r="C227" t="s">
        <v>355</v>
      </c>
    </row>
    <row r="228" spans="2:26" ht="15.5" x14ac:dyDescent="0.35">
      <c r="C228" t="s">
        <v>1378</v>
      </c>
      <c r="Z228" s="5">
        <v>42035000</v>
      </c>
    </row>
    <row r="229" spans="2:26" ht="15.5" x14ac:dyDescent="0.35">
      <c r="C229" t="s">
        <v>1379</v>
      </c>
      <c r="R229" s="5">
        <v>2000000000</v>
      </c>
    </row>
    <row r="230" spans="2:26" ht="15.5" x14ac:dyDescent="0.35">
      <c r="C230" t="s">
        <v>1380</v>
      </c>
      <c r="R230" s="5">
        <v>400000000</v>
      </c>
    </row>
    <row r="231" spans="2:26" ht="15.5" x14ac:dyDescent="0.35">
      <c r="C231" t="s">
        <v>1381</v>
      </c>
      <c r="Z231" s="5">
        <v>4203500</v>
      </c>
    </row>
    <row r="232" spans="2:26" ht="15.5" x14ac:dyDescent="0.35">
      <c r="C232" t="s">
        <v>186</v>
      </c>
      <c r="D232" s="5">
        <v>-7180206049</v>
      </c>
      <c r="E232" s="5">
        <v>7769459278</v>
      </c>
      <c r="F232" s="5">
        <v>-12524255700</v>
      </c>
      <c r="G232" s="5">
        <v>-9671776475</v>
      </c>
      <c r="I232" s="5">
        <v>-21884860444</v>
      </c>
      <c r="J232" s="5">
        <v>48528257839</v>
      </c>
      <c r="K232" s="5">
        <v>-45925314968</v>
      </c>
      <c r="L232" s="5">
        <v>-1479252243</v>
      </c>
      <c r="M232" s="5">
        <v>-3438520076</v>
      </c>
      <c r="N232" s="5">
        <v>13543152374</v>
      </c>
      <c r="O232" s="5">
        <v>17431048962</v>
      </c>
      <c r="P232" s="5">
        <v>-15145776188</v>
      </c>
      <c r="Q232" s="5">
        <v>17758465986</v>
      </c>
      <c r="R232" s="5">
        <v>-2472529174</v>
      </c>
      <c r="S232" s="5">
        <v>30594445213</v>
      </c>
      <c r="T232" s="5">
        <v>6114076330</v>
      </c>
      <c r="U232" s="5">
        <v>12887243720</v>
      </c>
      <c r="V232" s="5">
        <v>-37081115229</v>
      </c>
      <c r="W232" s="5">
        <v>-36915078353</v>
      </c>
      <c r="X232" s="5">
        <v>-5393162788</v>
      </c>
      <c r="Y232" s="5">
        <v>22686609190</v>
      </c>
      <c r="Z232" s="5">
        <v>11160962757</v>
      </c>
    </row>
    <row r="233" spans="2:26" ht="15.5" x14ac:dyDescent="0.35">
      <c r="C233" t="s">
        <v>187</v>
      </c>
      <c r="D233" s="5">
        <v>1982988</v>
      </c>
      <c r="E233" s="5">
        <v>-10437598</v>
      </c>
      <c r="F233" s="5">
        <v>4488634</v>
      </c>
      <c r="G233" s="5">
        <v>3846780</v>
      </c>
      <c r="I233" s="5">
        <v>-6718320</v>
      </c>
      <c r="J233" s="5">
        <v>12336602</v>
      </c>
      <c r="K233" s="5">
        <v>-4098275</v>
      </c>
      <c r="L233" s="5">
        <v>1162616794</v>
      </c>
      <c r="M233" s="5">
        <v>-311055202</v>
      </c>
      <c r="N233" s="5">
        <v>-175687717</v>
      </c>
      <c r="O233" s="5">
        <v>1221880</v>
      </c>
      <c r="P233" s="5">
        <v>9232203</v>
      </c>
      <c r="Q233" s="5">
        <v>-1210114</v>
      </c>
      <c r="R233" s="5">
        <v>-1299016</v>
      </c>
    </row>
    <row r="234" spans="2:26" ht="15.5" x14ac:dyDescent="0.35">
      <c r="C234" t="s">
        <v>1382</v>
      </c>
      <c r="N234" s="5">
        <v>-370601730</v>
      </c>
    </row>
    <row r="235" spans="2:26" ht="15.5" x14ac:dyDescent="0.35">
      <c r="C235" t="s">
        <v>188</v>
      </c>
      <c r="D235" s="5">
        <v>54494996422</v>
      </c>
      <c r="I235" s="5">
        <v>76386575186</v>
      </c>
      <c r="J235" s="5">
        <v>27845980745</v>
      </c>
      <c r="K235" s="5">
        <v>73775393988</v>
      </c>
      <c r="L235" s="5">
        <v>74092029437</v>
      </c>
      <c r="M235" s="5">
        <v>77841604715</v>
      </c>
      <c r="N235" s="5">
        <v>64844741788</v>
      </c>
      <c r="O235" s="5">
        <v>47412470946</v>
      </c>
      <c r="P235" s="5">
        <v>62549014931</v>
      </c>
      <c r="Q235" s="5">
        <v>44791759059</v>
      </c>
      <c r="R235" s="5">
        <v>47265587249</v>
      </c>
      <c r="S235" s="5">
        <v>16671142036</v>
      </c>
      <c r="T235" s="5">
        <v>20557065706</v>
      </c>
      <c r="U235" s="5">
        <v>7669821986</v>
      </c>
      <c r="V235" s="5">
        <v>44750937215</v>
      </c>
      <c r="W235" s="5">
        <v>81666015568</v>
      </c>
      <c r="X235" s="5">
        <v>87059178356</v>
      </c>
      <c r="Y235" s="5">
        <v>64372569166</v>
      </c>
      <c r="Z235" s="5">
        <v>53211606409</v>
      </c>
    </row>
    <row r="236" spans="2:26" ht="15.5" x14ac:dyDescent="0.35">
      <c r="C236" t="s">
        <v>189</v>
      </c>
      <c r="D236" s="5">
        <v>47316773361</v>
      </c>
      <c r="E236" s="5">
        <v>7759021680</v>
      </c>
      <c r="F236" s="5">
        <v>-12519767066</v>
      </c>
      <c r="G236" s="5">
        <v>-9667929695</v>
      </c>
      <c r="I236" s="5">
        <v>54494996422</v>
      </c>
      <c r="J236" s="5">
        <v>76386575186</v>
      </c>
      <c r="K236" s="5">
        <v>27845980745</v>
      </c>
      <c r="L236" s="5">
        <v>73775393988</v>
      </c>
      <c r="M236" s="5">
        <v>74092029437</v>
      </c>
      <c r="N236" s="5">
        <v>77841604715</v>
      </c>
      <c r="O236" s="5">
        <v>64844741788</v>
      </c>
      <c r="P236" s="5">
        <v>47412470946</v>
      </c>
      <c r="Q236" s="5">
        <v>62549014931</v>
      </c>
      <c r="R236" s="5">
        <v>44791759059</v>
      </c>
      <c r="S236" s="5">
        <v>47265587249</v>
      </c>
      <c r="T236" s="5">
        <v>26671142036</v>
      </c>
      <c r="U236" s="5">
        <v>20557065706</v>
      </c>
      <c r="V236" s="5">
        <v>7669821986</v>
      </c>
      <c r="W236" s="5">
        <v>44750937215</v>
      </c>
      <c r="X236" s="5">
        <v>81666015568</v>
      </c>
      <c r="Y236" s="5">
        <v>87059178356</v>
      </c>
      <c r="Z236" s="5">
        <v>64372569166</v>
      </c>
    </row>
    <row r="238" spans="2:26" ht="15.5" x14ac:dyDescent="0.35">
      <c r="B238" t="s">
        <v>190</v>
      </c>
      <c r="C238" t="s">
        <v>11</v>
      </c>
      <c r="D238" s="5">
        <v>450000000</v>
      </c>
      <c r="E238" s="5">
        <v>450000000</v>
      </c>
      <c r="F238" s="5">
        <v>450000000</v>
      </c>
      <c r="G238" s="5">
        <v>450000000</v>
      </c>
      <c r="I238" s="5">
        <v>450000000</v>
      </c>
      <c r="J238" s="5">
        <v>450000000</v>
      </c>
      <c r="K238" s="5">
        <v>450000000</v>
      </c>
      <c r="L238" s="5">
        <v>450000000</v>
      </c>
      <c r="M238" s="5">
        <v>450000000</v>
      </c>
      <c r="N238" s="5">
        <v>450000000</v>
      </c>
      <c r="O238" s="5">
        <v>450000000</v>
      </c>
      <c r="P238" s="5">
        <v>450000000</v>
      </c>
      <c r="Q238" s="5">
        <v>450000000</v>
      </c>
      <c r="R238" s="5">
        <v>450000000</v>
      </c>
      <c r="S238" s="5">
        <v>450000000</v>
      </c>
      <c r="T238" s="5">
        <v>450000000</v>
      </c>
      <c r="U238" s="5">
        <v>450000000</v>
      </c>
      <c r="V238" s="5">
        <v>450000000</v>
      </c>
      <c r="W238" s="5">
        <v>450000000</v>
      </c>
      <c r="X238" s="5">
        <v>450000000</v>
      </c>
      <c r="Y238" s="5">
        <v>450000000</v>
      </c>
      <c r="Z238" s="5">
        <v>450000000</v>
      </c>
    </row>
    <row r="239" spans="2:26" ht="15.5" x14ac:dyDescent="0.35">
      <c r="C239" t="s">
        <v>191</v>
      </c>
      <c r="D239" s="6">
        <v>-7.3</v>
      </c>
      <c r="E239" s="6">
        <v>4.68</v>
      </c>
      <c r="F239" s="6">
        <v>-1.61</v>
      </c>
      <c r="G239" s="6">
        <v>-3.44</v>
      </c>
    </row>
    <row r="240" spans="2:26" ht="15.5" x14ac:dyDescent="0.35">
      <c r="C240" t="s">
        <v>192</v>
      </c>
      <c r="D240" s="6">
        <v>-383.56</v>
      </c>
      <c r="E240" s="6">
        <v>726.5</v>
      </c>
      <c r="F240" s="6">
        <v>-1956.52</v>
      </c>
      <c r="G240" s="6">
        <v>-562.5</v>
      </c>
    </row>
    <row r="241" spans="3:7" ht="15.5" x14ac:dyDescent="0.35">
      <c r="C241" t="s">
        <v>70</v>
      </c>
      <c r="D241" s="6">
        <v>111.63</v>
      </c>
      <c r="E241" s="6">
        <v>63.13</v>
      </c>
      <c r="F241" s="6">
        <v>74.180000000000007</v>
      </c>
      <c r="G241" s="6">
        <v>58.07</v>
      </c>
    </row>
    <row r="242" spans="3:7" ht="15.5" x14ac:dyDescent="0.35">
      <c r="C242" t="s">
        <v>193</v>
      </c>
      <c r="E242" s="5">
        <v>6970000000</v>
      </c>
      <c r="F242" s="5">
        <v>1350000000</v>
      </c>
      <c r="G242" s="5">
        <v>-100000000</v>
      </c>
    </row>
    <row r="243" spans="3:7" ht="15.5" x14ac:dyDescent="0.35">
      <c r="C243" t="s">
        <v>194</v>
      </c>
      <c r="D243" s="6">
        <v>-1.2500000000000001E-2</v>
      </c>
      <c r="E243" s="6">
        <v>7.8000000000000005E-3</v>
      </c>
      <c r="F243" s="6">
        <v>-2.7000000000000001E-3</v>
      </c>
      <c r="G243" s="6">
        <v>-5.5000000000000005E-3</v>
      </c>
    </row>
    <row r="244" spans="3:7" ht="15.5" x14ac:dyDescent="0.35">
      <c r="C244" t="s">
        <v>195</v>
      </c>
      <c r="D244" s="6">
        <v>-2.1700000000000001E-2</v>
      </c>
      <c r="E244" s="6">
        <v>1.37E-2</v>
      </c>
      <c r="F244" s="6">
        <v>-4.7999999999999996E-3</v>
      </c>
      <c r="G244" s="6">
        <v>-1.01E-2</v>
      </c>
    </row>
    <row r="245" spans="3:7" ht="15.5" x14ac:dyDescent="0.35">
      <c r="C245" t="s">
        <v>196</v>
      </c>
      <c r="D245" s="6">
        <v>-2.6000000000000002E-2</v>
      </c>
      <c r="E245" s="6">
        <v>1.8600000000000002E-2</v>
      </c>
      <c r="F245" s="6">
        <v>-1.7000000000000001E-2</v>
      </c>
      <c r="G245" s="6">
        <v>-1.3100000000000001E-2</v>
      </c>
    </row>
    <row r="246" spans="3:7" ht="15.5" x14ac:dyDescent="0.35">
      <c r="C246" t="s">
        <v>197</v>
      </c>
      <c r="F246" s="6">
        <v>-474.45</v>
      </c>
      <c r="G246" s="6">
        <v>-384.44</v>
      </c>
    </row>
    <row r="247" spans="3:7" ht="15.5" x14ac:dyDescent="0.35">
      <c r="C247" t="s">
        <v>198</v>
      </c>
      <c r="D247" s="5">
        <v>253000000000</v>
      </c>
      <c r="E247" s="5">
        <v>259000000000</v>
      </c>
      <c r="F247" s="5">
        <v>254000000000</v>
      </c>
      <c r="G247" s="5">
        <v>257000000000</v>
      </c>
    </row>
    <row r="248" spans="3:7" ht="15.5" x14ac:dyDescent="0.35">
      <c r="C248" t="s">
        <v>199</v>
      </c>
      <c r="D248" s="6">
        <v>8.33</v>
      </c>
      <c r="E248" s="6">
        <v>9.93</v>
      </c>
      <c r="F248" s="6">
        <v>9.39</v>
      </c>
      <c r="G248" s="6">
        <v>5.71</v>
      </c>
    </row>
    <row r="249" spans="3:7" ht="15.5" x14ac:dyDescent="0.35">
      <c r="C249" t="s">
        <v>200</v>
      </c>
      <c r="D249" s="6">
        <v>336.02</v>
      </c>
      <c r="E249" s="6">
        <v>342.24</v>
      </c>
      <c r="F249" s="6">
        <v>335.6</v>
      </c>
      <c r="G249" s="6">
        <v>338.8</v>
      </c>
    </row>
    <row r="250" spans="3:7" ht="15.5" x14ac:dyDescent="0.35">
      <c r="C250" t="s">
        <v>201</v>
      </c>
      <c r="D250" s="6">
        <v>8.33</v>
      </c>
      <c r="E250" s="6">
        <v>9.93</v>
      </c>
      <c r="F250" s="6">
        <v>9.39</v>
      </c>
      <c r="G250" s="6">
        <v>5.71</v>
      </c>
    </row>
    <row r="251" spans="3:7" ht="15.5" x14ac:dyDescent="0.35">
      <c r="C251" t="s">
        <v>202</v>
      </c>
      <c r="D251" s="6">
        <v>336.02</v>
      </c>
      <c r="E251" s="6">
        <v>342.24</v>
      </c>
      <c r="F251" s="6">
        <v>335.6</v>
      </c>
      <c r="G251" s="6">
        <v>338.8</v>
      </c>
    </row>
    <row r="252" spans="3:7" ht="15.5" x14ac:dyDescent="0.35">
      <c r="C252" t="s">
        <v>203</v>
      </c>
    </row>
    <row r="253" spans="3:7" ht="15.5" x14ac:dyDescent="0.35">
      <c r="C253" t="s">
        <v>204</v>
      </c>
    </row>
    <row r="254" spans="3:7" ht="15.5" x14ac:dyDescent="0.35">
      <c r="C254" t="s">
        <v>205</v>
      </c>
      <c r="D254" s="5">
        <v>150000000000</v>
      </c>
      <c r="E254" s="5">
        <v>153000000000</v>
      </c>
      <c r="F254" s="5">
        <v>150000000000</v>
      </c>
      <c r="G254" s="5">
        <v>151000000000</v>
      </c>
    </row>
    <row r="255" spans="3:7" ht="15.5" x14ac:dyDescent="0.35">
      <c r="C255" t="s">
        <v>23</v>
      </c>
    </row>
    <row r="256" spans="3:7" ht="15.5" x14ac:dyDescent="0.35">
      <c r="C256" t="s">
        <v>20</v>
      </c>
      <c r="D256" s="5">
        <v>-47000000000</v>
      </c>
      <c r="E256" s="5">
        <v>-54000000000</v>
      </c>
      <c r="F256" s="5">
        <v>-47000000000</v>
      </c>
      <c r="G256" s="5">
        <v>-59000000000</v>
      </c>
    </row>
    <row r="257" spans="3:26" ht="15.5" x14ac:dyDescent="0.35">
      <c r="C257" t="s">
        <v>206</v>
      </c>
      <c r="D257" s="5">
        <v>46000000000</v>
      </c>
      <c r="E257" s="5">
        <v>49000000000</v>
      </c>
      <c r="F257" s="5">
        <v>45000000000</v>
      </c>
      <c r="G257" s="5">
        <v>45000000000</v>
      </c>
    </row>
    <row r="258" spans="3:26" ht="15.5" x14ac:dyDescent="0.35">
      <c r="C258" t="s">
        <v>207</v>
      </c>
      <c r="D258" s="5">
        <v>-7000000000</v>
      </c>
      <c r="E258" s="5">
        <v>8000000000</v>
      </c>
      <c r="F258" s="5">
        <v>5000000000</v>
      </c>
      <c r="G258" s="5">
        <v>-1000000000</v>
      </c>
    </row>
    <row r="259" spans="3:26" ht="15.5" x14ac:dyDescent="0.35">
      <c r="C259" t="s">
        <v>208</v>
      </c>
      <c r="D259" s="5">
        <v>0</v>
      </c>
      <c r="E259" s="5">
        <v>-1000000000</v>
      </c>
      <c r="F259" s="5">
        <v>-5000000000</v>
      </c>
      <c r="G259" s="5">
        <v>-3000000000</v>
      </c>
    </row>
    <row r="260" spans="3:26" ht="15.5" x14ac:dyDescent="0.35">
      <c r="C260" t="s">
        <v>12</v>
      </c>
      <c r="D260" s="5">
        <v>-7000000000</v>
      </c>
      <c r="E260" s="5">
        <v>7000000000</v>
      </c>
      <c r="F260" s="5">
        <v>0</v>
      </c>
      <c r="G260" s="5">
        <v>-4000000000</v>
      </c>
    </row>
    <row r="261" spans="3:26" ht="15.5" x14ac:dyDescent="0.35">
      <c r="C261" t="s">
        <v>15</v>
      </c>
      <c r="D261" s="6">
        <v>-16.07</v>
      </c>
      <c r="E261" s="6">
        <v>14.81</v>
      </c>
      <c r="F261" s="6">
        <v>-0.04</v>
      </c>
      <c r="G261" s="6">
        <v>-9.69</v>
      </c>
    </row>
    <row r="262" spans="3:26" ht="15.5" x14ac:dyDescent="0.35">
      <c r="C262" t="s">
        <v>57</v>
      </c>
      <c r="I262" s="6">
        <v>-13.01</v>
      </c>
      <c r="J262" s="6">
        <v>28.97</v>
      </c>
      <c r="K262" s="6">
        <v>3.09</v>
      </c>
      <c r="L262" s="6">
        <v>3.28</v>
      </c>
      <c r="M262" s="6">
        <v>-4.8499999999999996</v>
      </c>
      <c r="N262" s="6">
        <v>-11.1</v>
      </c>
      <c r="O262" s="6">
        <v>5.55</v>
      </c>
      <c r="P262" s="6">
        <v>14.27</v>
      </c>
      <c r="Q262" s="6">
        <v>13.77</v>
      </c>
      <c r="R262" s="6">
        <v>5.21</v>
      </c>
      <c r="S262" s="6">
        <v>3.49</v>
      </c>
      <c r="T262" s="6">
        <v>15.08</v>
      </c>
      <c r="U262" s="6">
        <v>16.399999999999999</v>
      </c>
      <c r="V262" s="6">
        <v>13.92</v>
      </c>
      <c r="W262" s="6">
        <v>54.45</v>
      </c>
      <c r="X262" s="6">
        <v>2.4</v>
      </c>
      <c r="Y262" s="6">
        <v>15.08</v>
      </c>
      <c r="Z262" s="6">
        <v>11.06</v>
      </c>
    </row>
    <row r="263" spans="3:26" ht="15.5" x14ac:dyDescent="0.35">
      <c r="C263" t="s">
        <v>69</v>
      </c>
      <c r="I263" s="6">
        <v>-261.33999999999997</v>
      </c>
      <c r="J263" s="6">
        <v>79.739999999999995</v>
      </c>
      <c r="K263" s="6">
        <v>970.87</v>
      </c>
      <c r="L263" s="6">
        <v>823.17</v>
      </c>
      <c r="M263" s="6">
        <v>-494.85</v>
      </c>
      <c r="N263" s="6">
        <v>-23.06</v>
      </c>
      <c r="O263" s="6">
        <v>81.08</v>
      </c>
      <c r="P263" s="6">
        <v>91.8</v>
      </c>
      <c r="Q263" s="6">
        <v>28.03</v>
      </c>
      <c r="R263" s="6">
        <v>53.74</v>
      </c>
      <c r="S263" s="6">
        <v>109.17</v>
      </c>
      <c r="T263" s="6">
        <v>22.08</v>
      </c>
      <c r="U263" s="6">
        <v>12.5</v>
      </c>
      <c r="V263" s="6">
        <v>22.63</v>
      </c>
      <c r="W263" s="6">
        <v>11.2</v>
      </c>
      <c r="X263" s="6">
        <v>152.08000000000001</v>
      </c>
      <c r="Y263" s="6">
        <v>27.85</v>
      </c>
      <c r="Z263" s="6">
        <v>38.43</v>
      </c>
    </row>
    <row r="264" spans="3:26" ht="15.5" x14ac:dyDescent="0.35">
      <c r="C264" t="s">
        <v>72</v>
      </c>
      <c r="I264" s="6">
        <v>21.26</v>
      </c>
      <c r="J264" s="6">
        <v>9.81</v>
      </c>
      <c r="K264" s="6">
        <v>17.239999999999998</v>
      </c>
      <c r="L264" s="6">
        <v>20.85</v>
      </c>
      <c r="M264" s="6">
        <v>26.48</v>
      </c>
      <c r="N264" s="6">
        <v>3.47</v>
      </c>
      <c r="O264" s="6">
        <v>2.34</v>
      </c>
      <c r="P264" s="6">
        <v>6.69</v>
      </c>
      <c r="Q264" s="6">
        <v>1.95</v>
      </c>
      <c r="R264" s="6">
        <v>1.51</v>
      </c>
      <c r="S264" s="6">
        <v>2.13</v>
      </c>
      <c r="T264" s="6">
        <v>1.61</v>
      </c>
      <c r="U264" s="6">
        <v>0.9</v>
      </c>
      <c r="V264" s="6">
        <v>1.51</v>
      </c>
      <c r="W264" s="6">
        <v>7.54</v>
      </c>
      <c r="X264" s="6">
        <v>10.26</v>
      </c>
      <c r="Y264" s="6">
        <v>9.08</v>
      </c>
      <c r="Z264" s="6">
        <v>10.06</v>
      </c>
    </row>
    <row r="265" spans="3:26" ht="15.5" x14ac:dyDescent="0.35">
      <c r="C265" t="s">
        <v>209</v>
      </c>
      <c r="I265" s="6">
        <v>8289999999.999999</v>
      </c>
      <c r="J265" s="5">
        <v>22040000000</v>
      </c>
      <c r="K265" s="5">
        <v>13730000000</v>
      </c>
      <c r="L265" s="5">
        <v>6030000000</v>
      </c>
      <c r="M265" s="5">
        <v>-3460000000</v>
      </c>
      <c r="N265" s="5">
        <v>5390000000</v>
      </c>
      <c r="O265" s="5">
        <v>13140000000</v>
      </c>
      <c r="P265" s="5">
        <v>19490000000</v>
      </c>
    </row>
    <row r="266" spans="3:26" ht="15.5" x14ac:dyDescent="0.35">
      <c r="C266" t="s">
        <v>210</v>
      </c>
      <c r="I266" s="6">
        <v>-2.1700000000000001E-2</v>
      </c>
      <c r="J266" s="6">
        <v>4.4199999999999996E-2</v>
      </c>
      <c r="K266" s="6">
        <v>4.7999999999999996E-3</v>
      </c>
      <c r="L266" s="6">
        <v>4.0999999999999995E-3</v>
      </c>
      <c r="M266" s="6">
        <v>-5.6999999999999993E-3</v>
      </c>
      <c r="N266" s="6">
        <v>-1.26E-2</v>
      </c>
      <c r="O266" s="6">
        <v>5.6000000000000008E-3</v>
      </c>
      <c r="P266" s="6">
        <v>1.4800000000000001E-2</v>
      </c>
      <c r="Q266" s="6">
        <v>1.6E-2</v>
      </c>
      <c r="R266" s="6">
        <v>6.3E-3</v>
      </c>
      <c r="S266" s="6">
        <v>4.3E-3</v>
      </c>
      <c r="T266" s="6">
        <v>1.8600000000000002E-2</v>
      </c>
      <c r="U266" s="6">
        <v>2.0299999999999999E-2</v>
      </c>
      <c r="V266" s="6">
        <v>1.6799999999999999E-2</v>
      </c>
      <c r="W266" s="6">
        <v>6.3600000000000004E-2</v>
      </c>
      <c r="X266" s="6">
        <v>5.6999999999999993E-3</v>
      </c>
      <c r="Y266" s="6">
        <v>3.49E-2</v>
      </c>
      <c r="Z266" s="6">
        <v>2.75E-2</v>
      </c>
    </row>
    <row r="267" spans="3:26" ht="15.5" x14ac:dyDescent="0.35">
      <c r="C267" t="s">
        <v>211</v>
      </c>
      <c r="I267" s="6">
        <v>-3.7999999999999999E-2</v>
      </c>
      <c r="J267" s="6">
        <v>7.6600000000000001E-2</v>
      </c>
      <c r="K267" s="6">
        <v>8.6999999999999994E-3</v>
      </c>
      <c r="L267" s="6">
        <v>7.3000000000000001E-3</v>
      </c>
      <c r="M267" s="6">
        <v>-1.1699999999999999E-2</v>
      </c>
      <c r="N267" s="6">
        <v>-2.6600000000000002E-2</v>
      </c>
      <c r="O267" s="6">
        <v>1.2500000000000001E-2</v>
      </c>
      <c r="P267" s="6">
        <v>3.2899999999999999E-2</v>
      </c>
      <c r="Q267" s="6">
        <v>3.3599999999999998E-2</v>
      </c>
      <c r="R267" s="6">
        <v>1.32E-2</v>
      </c>
      <c r="S267" s="6">
        <v>8.8999999999999999E-3</v>
      </c>
      <c r="T267" s="6">
        <v>3.85E-2</v>
      </c>
      <c r="U267" s="6">
        <v>4.2999999999999997E-2</v>
      </c>
      <c r="V267" s="6">
        <v>3.8100000000000002E-2</v>
      </c>
      <c r="W267" s="6">
        <v>0.15509999999999999</v>
      </c>
      <c r="X267" s="6">
        <v>8.0000000000000002E-3</v>
      </c>
      <c r="Y267" s="6">
        <v>5.0199999999999995E-2</v>
      </c>
      <c r="Z267" s="6">
        <v>3.8699999999999998E-2</v>
      </c>
    </row>
    <row r="268" spans="3:26" ht="15.5" x14ac:dyDescent="0.35">
      <c r="C268" t="s">
        <v>212</v>
      </c>
      <c r="I268" s="6">
        <v>-2.52E-2</v>
      </c>
      <c r="J268" s="6">
        <v>2.41E-2</v>
      </c>
      <c r="K268" s="6">
        <v>-3.0999999999999999E-3</v>
      </c>
      <c r="L268" s="6">
        <v>-2.6200000000000001E-2</v>
      </c>
      <c r="M268" s="6">
        <v>-5.4699999999999999E-2</v>
      </c>
      <c r="N268" s="6">
        <v>-2.76E-2</v>
      </c>
      <c r="O268" s="6">
        <v>-9.1000000000000004E-3</v>
      </c>
      <c r="P268" s="6">
        <v>8.5000000000000006E-3</v>
      </c>
      <c r="Q268" s="6">
        <v>2.4900000000000002E-2</v>
      </c>
      <c r="R268" s="6">
        <v>6.0000000000000001E-3</v>
      </c>
      <c r="S268" s="6">
        <v>-2.7000000000000001E-3</v>
      </c>
      <c r="T268" s="6">
        <v>3.3300000000000003E-2</v>
      </c>
      <c r="U268" s="6">
        <v>4.7300000000000002E-2</v>
      </c>
      <c r="V268" s="6">
        <v>4.6199999999999998E-2</v>
      </c>
      <c r="W268" s="6">
        <v>1.9900000000000001E-2</v>
      </c>
      <c r="X268" s="6">
        <v>-2.5899999999999999E-2</v>
      </c>
      <c r="Y268" s="6">
        <v>2.2400000000000003E-2</v>
      </c>
      <c r="Z268" s="6">
        <v>4.2599999999999999E-2</v>
      </c>
    </row>
    <row r="269" spans="3:26" ht="15.5" x14ac:dyDescent="0.35">
      <c r="C269" t="s">
        <v>213</v>
      </c>
    </row>
    <row r="270" spans="3:26" ht="15.5" x14ac:dyDescent="0.35">
      <c r="C270" t="s">
        <v>66</v>
      </c>
      <c r="I270" s="6">
        <v>9.93</v>
      </c>
      <c r="J270" s="6">
        <v>6.1</v>
      </c>
      <c r="K270" s="6">
        <v>8.44</v>
      </c>
      <c r="L270" s="6">
        <v>5.98</v>
      </c>
      <c r="M270" s="6">
        <v>5.81</v>
      </c>
      <c r="N270" s="6">
        <v>0.61</v>
      </c>
      <c r="O270" s="6">
        <v>1.02</v>
      </c>
      <c r="P270" s="6">
        <v>3.02</v>
      </c>
      <c r="Q270" s="6">
        <v>0.94</v>
      </c>
      <c r="R270" s="6">
        <v>0.71</v>
      </c>
      <c r="S270" s="6">
        <v>0.97</v>
      </c>
      <c r="T270" s="6">
        <v>0.85</v>
      </c>
      <c r="U270" s="6">
        <v>0.54</v>
      </c>
      <c r="V270" s="6">
        <v>0.86</v>
      </c>
      <c r="W270" s="6">
        <v>1.74</v>
      </c>
      <c r="X270" s="6">
        <v>1.22</v>
      </c>
      <c r="Y270" s="6">
        <v>1.4</v>
      </c>
      <c r="Z270" s="6">
        <v>1.49</v>
      </c>
    </row>
    <row r="271" spans="3:26" ht="15.5" x14ac:dyDescent="0.35">
      <c r="C271" t="s">
        <v>63</v>
      </c>
      <c r="I271" s="6">
        <v>342.24</v>
      </c>
      <c r="J271" s="6">
        <v>378.39</v>
      </c>
      <c r="K271" s="6">
        <v>355.47</v>
      </c>
      <c r="L271" s="6">
        <v>451.3</v>
      </c>
      <c r="M271" s="6">
        <v>413.05</v>
      </c>
      <c r="N271" s="6">
        <v>416.78</v>
      </c>
      <c r="O271" s="6">
        <v>442.78</v>
      </c>
      <c r="P271" s="6">
        <v>434.25</v>
      </c>
      <c r="Q271" s="6">
        <v>410.08</v>
      </c>
      <c r="R271" s="6">
        <v>395.62</v>
      </c>
      <c r="S271" s="6">
        <v>392.44</v>
      </c>
      <c r="T271" s="6">
        <v>391.32</v>
      </c>
      <c r="U271" s="6">
        <v>381.39</v>
      </c>
      <c r="V271" s="6">
        <v>364.99</v>
      </c>
      <c r="W271" s="6">
        <v>351.07</v>
      </c>
      <c r="X271" s="6">
        <v>299.81</v>
      </c>
      <c r="Y271" s="6">
        <v>300.66000000000003</v>
      </c>
      <c r="Z271" s="6">
        <v>285.92</v>
      </c>
    </row>
    <row r="272" spans="3:26" ht="15.5" x14ac:dyDescent="0.35">
      <c r="C272" t="s">
        <v>214</v>
      </c>
      <c r="I272" s="6">
        <v>9.93</v>
      </c>
      <c r="J272" s="6">
        <v>6.1</v>
      </c>
      <c r="K272" s="6">
        <v>8.44</v>
      </c>
      <c r="L272" s="6">
        <v>5.98</v>
      </c>
      <c r="M272" s="6">
        <v>5.81</v>
      </c>
      <c r="N272" s="6">
        <v>0.61</v>
      </c>
      <c r="O272" s="6">
        <v>1.02</v>
      </c>
      <c r="P272" s="6">
        <v>3.02</v>
      </c>
      <c r="Q272" s="6">
        <v>0.94</v>
      </c>
      <c r="R272" s="6">
        <v>0.71</v>
      </c>
      <c r="S272" s="6">
        <v>0.97</v>
      </c>
      <c r="T272" s="6">
        <v>0.85</v>
      </c>
      <c r="U272" s="6">
        <v>0.54</v>
      </c>
      <c r="V272" s="6">
        <v>0.86</v>
      </c>
      <c r="W272" s="6">
        <v>1.74</v>
      </c>
      <c r="X272" s="6">
        <v>1.22</v>
      </c>
      <c r="Y272" s="6">
        <v>1.4</v>
      </c>
      <c r="Z272" s="6">
        <v>1.49</v>
      </c>
    </row>
    <row r="273" spans="2:26" ht="15.5" x14ac:dyDescent="0.35">
      <c r="C273" t="s">
        <v>215</v>
      </c>
      <c r="I273" s="6">
        <v>342.24</v>
      </c>
      <c r="J273" s="6">
        <v>378.39</v>
      </c>
      <c r="K273" s="6">
        <v>355.47</v>
      </c>
      <c r="L273" s="6">
        <v>451.3</v>
      </c>
      <c r="M273" s="6">
        <v>413.05</v>
      </c>
      <c r="N273" s="6">
        <v>416.78</v>
      </c>
      <c r="O273" s="6">
        <v>442.78</v>
      </c>
      <c r="P273" s="6">
        <v>434.25</v>
      </c>
      <c r="Q273" s="6">
        <v>410.08</v>
      </c>
      <c r="R273" s="6">
        <v>395.62</v>
      </c>
      <c r="S273" s="6">
        <v>392.44</v>
      </c>
      <c r="T273" s="6">
        <v>391.32</v>
      </c>
      <c r="U273" s="6">
        <v>381.39</v>
      </c>
      <c r="V273" s="6">
        <v>364.99</v>
      </c>
      <c r="W273" s="6">
        <v>351.07</v>
      </c>
      <c r="X273" s="6">
        <v>299.81</v>
      </c>
      <c r="Y273" s="6">
        <v>300.66000000000003</v>
      </c>
      <c r="Z273" s="6">
        <v>285.92</v>
      </c>
    </row>
    <row r="274" spans="2:26" ht="15.5" x14ac:dyDescent="0.35">
      <c r="C274" t="s">
        <v>216</v>
      </c>
      <c r="T274" s="5">
        <v>4000000000</v>
      </c>
      <c r="U274" s="5">
        <v>12000000000</v>
      </c>
      <c r="V274" s="5">
        <v>28000000000</v>
      </c>
      <c r="W274" s="5">
        <v>8000000000</v>
      </c>
    </row>
    <row r="275" spans="2:26" ht="15.5" x14ac:dyDescent="0.35">
      <c r="C275" t="s">
        <v>217</v>
      </c>
      <c r="W275" s="5">
        <v>48000000000</v>
      </c>
    </row>
    <row r="276" spans="2:26" ht="15.5" x14ac:dyDescent="0.35">
      <c r="C276" t="s">
        <v>25</v>
      </c>
      <c r="T276" s="5">
        <v>4000000000</v>
      </c>
      <c r="U276" s="5">
        <v>12000000000</v>
      </c>
      <c r="V276" s="5">
        <v>28000000000</v>
      </c>
      <c r="W276" s="5">
        <v>56000000000</v>
      </c>
    </row>
    <row r="277" spans="2:26" ht="15.5" x14ac:dyDescent="0.35">
      <c r="C277" t="s">
        <v>22</v>
      </c>
      <c r="I277" s="5">
        <v>-54000000000</v>
      </c>
      <c r="J277" s="5">
        <v>-76000000000</v>
      </c>
      <c r="K277" s="5">
        <v>-28000000000</v>
      </c>
      <c r="L277" s="5">
        <v>-74000000000</v>
      </c>
      <c r="M277" s="5">
        <v>-74000000000</v>
      </c>
      <c r="N277" s="5">
        <v>-78000000000</v>
      </c>
      <c r="O277" s="5">
        <v>-65000000000</v>
      </c>
      <c r="P277" s="5">
        <v>-47000000000</v>
      </c>
      <c r="Q277" s="5">
        <v>-63000000000</v>
      </c>
      <c r="R277" s="5">
        <v>-45000000000</v>
      </c>
      <c r="S277" s="5">
        <v>-47000000000</v>
      </c>
      <c r="T277" s="5">
        <v>-23000000000</v>
      </c>
      <c r="U277" s="5">
        <v>-9000000000</v>
      </c>
      <c r="V277" s="5">
        <v>21000000000</v>
      </c>
      <c r="W277" s="5">
        <v>11000000000</v>
      </c>
      <c r="X277" s="5">
        <v>-82000000000</v>
      </c>
      <c r="Y277" s="5">
        <v>-87000000000</v>
      </c>
      <c r="Z277" s="5">
        <v>-64000000000</v>
      </c>
    </row>
    <row r="278" spans="2:26" ht="15.5" x14ac:dyDescent="0.35">
      <c r="C278" t="s">
        <v>218</v>
      </c>
      <c r="I278" s="5">
        <v>49000000000</v>
      </c>
      <c r="J278" s="5">
        <v>67000000000</v>
      </c>
      <c r="K278" s="5">
        <v>21000000000</v>
      </c>
      <c r="L278" s="5">
        <v>72000000000</v>
      </c>
      <c r="M278" s="5">
        <v>72000000000</v>
      </c>
      <c r="N278" s="5">
        <v>73000000000</v>
      </c>
      <c r="O278" s="5">
        <v>67000000000</v>
      </c>
      <c r="P278" s="5">
        <v>51000000000</v>
      </c>
      <c r="Q278" s="5">
        <v>66000000000</v>
      </c>
      <c r="R278" s="5">
        <v>42000000000</v>
      </c>
      <c r="S278" s="5">
        <v>46000000000</v>
      </c>
      <c r="T278" s="5">
        <v>30000000000</v>
      </c>
      <c r="U278" s="5">
        <v>31000000000</v>
      </c>
      <c r="V278" s="5">
        <v>9000000000</v>
      </c>
      <c r="W278" s="5">
        <v>45000000000</v>
      </c>
      <c r="X278" s="5">
        <v>123000000000</v>
      </c>
      <c r="Y278" s="5">
        <v>122000000000</v>
      </c>
      <c r="Z278" s="5">
        <v>115000000000</v>
      </c>
    </row>
    <row r="279" spans="2:26" ht="15.5" x14ac:dyDescent="0.35">
      <c r="C279" t="s">
        <v>219</v>
      </c>
      <c r="I279" s="5">
        <v>5000000000</v>
      </c>
      <c r="J279" s="5">
        <v>27000000000</v>
      </c>
      <c r="K279" s="5">
        <v>23000000000</v>
      </c>
      <c r="L279" s="5">
        <v>15000000000</v>
      </c>
      <c r="M279" s="5">
        <v>1000000000</v>
      </c>
      <c r="N279" s="5">
        <v>-13000000000</v>
      </c>
      <c r="O279" s="5">
        <v>19000000000</v>
      </c>
      <c r="P279" s="5">
        <v>24000000000</v>
      </c>
      <c r="Q279" s="5">
        <v>28000000000</v>
      </c>
      <c r="R279" s="5">
        <v>21000000000</v>
      </c>
      <c r="S279" s="5">
        <v>18000000000</v>
      </c>
      <c r="T279" s="5">
        <v>26000000000</v>
      </c>
      <c r="U279" s="5">
        <v>28000000000</v>
      </c>
      <c r="V279" s="5">
        <v>1000000000</v>
      </c>
      <c r="W279" s="5">
        <v>23000000000</v>
      </c>
      <c r="X279" s="5">
        <v>-5000000000</v>
      </c>
      <c r="Y279" s="5">
        <v>24000000000</v>
      </c>
      <c r="Z279" s="5">
        <v>12000000000</v>
      </c>
    </row>
    <row r="280" spans="2:26" ht="15.5" x14ac:dyDescent="0.35">
      <c r="C280" t="s">
        <v>220</v>
      </c>
      <c r="I280" s="5">
        <v>-10000000000</v>
      </c>
      <c r="J280" s="5">
        <v>-4000000000</v>
      </c>
      <c r="K280" s="5">
        <v>-5000000000</v>
      </c>
      <c r="L280" s="5">
        <v>-1000000000</v>
      </c>
      <c r="M280" s="5">
        <v>-4000000000</v>
      </c>
      <c r="N280" s="5">
        <v>-2000000000</v>
      </c>
      <c r="O280" s="5">
        <v>-9000000000</v>
      </c>
      <c r="P280" s="5">
        <v>-11000000000</v>
      </c>
      <c r="Q280" s="5">
        <v>-5000000000</v>
      </c>
      <c r="R280" s="5">
        <v>-6000000000</v>
      </c>
      <c r="S280" s="5">
        <v>-1000000000</v>
      </c>
      <c r="T280" s="5">
        <v>-9000000000</v>
      </c>
      <c r="U280" s="5">
        <v>-8000000000</v>
      </c>
      <c r="V280" s="5">
        <v>-10000000000</v>
      </c>
      <c r="W280" s="5">
        <v>-11000000000</v>
      </c>
      <c r="X280" s="5">
        <v>-1000000000</v>
      </c>
      <c r="Y280" s="5">
        <v>-1000000000</v>
      </c>
      <c r="Z280" s="5">
        <v>-1000000000</v>
      </c>
    </row>
    <row r="281" spans="2:26" ht="15.5" x14ac:dyDescent="0.35">
      <c r="C281" t="s">
        <v>14</v>
      </c>
      <c r="I281" s="5">
        <v>-5000000000</v>
      </c>
      <c r="J281" s="5">
        <v>23000000000</v>
      </c>
      <c r="K281" s="5">
        <v>17000000000</v>
      </c>
      <c r="L281" s="5">
        <v>14000000000</v>
      </c>
      <c r="M281" s="5">
        <v>-3000000000</v>
      </c>
      <c r="N281" s="5">
        <v>-15000000000</v>
      </c>
      <c r="O281" s="5">
        <v>10000000000</v>
      </c>
      <c r="P281" s="5">
        <v>14000000000</v>
      </c>
      <c r="Q281" s="5">
        <v>23000000000</v>
      </c>
      <c r="R281" s="5">
        <v>15000000000</v>
      </c>
      <c r="S281" s="5">
        <v>17000000000</v>
      </c>
      <c r="T281" s="5">
        <v>16000000000</v>
      </c>
      <c r="U281" s="5">
        <v>20000000000</v>
      </c>
      <c r="V281" s="5">
        <v>-9000000000</v>
      </c>
      <c r="W281" s="5">
        <v>12000000000</v>
      </c>
      <c r="X281" s="5">
        <v>-6000000000</v>
      </c>
      <c r="Y281" s="5">
        <v>22000000000</v>
      </c>
      <c r="Z281" s="5">
        <v>11000000000</v>
      </c>
    </row>
    <row r="282" spans="2:26" ht="15.5" x14ac:dyDescent="0.35">
      <c r="C282" t="s">
        <v>16</v>
      </c>
      <c r="I282" s="6">
        <v>-11.62</v>
      </c>
      <c r="J282" s="6">
        <v>51.79</v>
      </c>
      <c r="K282" s="6">
        <v>38.5</v>
      </c>
      <c r="L282" s="6">
        <v>30.26</v>
      </c>
      <c r="M282" s="6">
        <v>-7.13</v>
      </c>
      <c r="N282" s="6">
        <v>-33.18</v>
      </c>
      <c r="O282" s="6">
        <v>22.07</v>
      </c>
      <c r="P282" s="6">
        <v>30.23</v>
      </c>
      <c r="Q282" s="6">
        <v>51.8</v>
      </c>
      <c r="R282" s="6">
        <v>33.99</v>
      </c>
      <c r="S282" s="6">
        <v>38.130000000000003</v>
      </c>
      <c r="T282" s="6">
        <v>36.67</v>
      </c>
      <c r="U282" s="6">
        <v>45.32</v>
      </c>
      <c r="V282" s="6">
        <v>-21.12</v>
      </c>
      <c r="W282" s="6">
        <v>26.58</v>
      </c>
      <c r="X282" s="6">
        <v>-12.49</v>
      </c>
      <c r="Y282" s="6">
        <v>49.71</v>
      </c>
      <c r="Z282" s="6">
        <v>24.53</v>
      </c>
    </row>
    <row r="284" spans="2:26" ht="15.5" x14ac:dyDescent="0.35">
      <c r="B284" t="s">
        <v>221</v>
      </c>
      <c r="C284" t="s">
        <v>222</v>
      </c>
      <c r="D284" s="5">
        <v>-3000000000</v>
      </c>
      <c r="E284" s="5">
        <v>2000000000</v>
      </c>
      <c r="F284" s="5">
        <v>-719000000</v>
      </c>
      <c r="G284" s="5">
        <v>-2000000000</v>
      </c>
      <c r="H284" s="5">
        <v>-13000000000</v>
      </c>
      <c r="I284" s="5">
        <v>-6000000000</v>
      </c>
      <c r="J284" s="5">
        <v>13000000000</v>
      </c>
      <c r="K284" s="5">
        <v>1000000000</v>
      </c>
      <c r="L284" s="5">
        <v>1000000000</v>
      </c>
      <c r="M284" s="5">
        <v>-2000000000</v>
      </c>
      <c r="N284" s="5">
        <v>-5000000000</v>
      </c>
      <c r="O284" s="5">
        <v>2000000000</v>
      </c>
      <c r="P284" s="5">
        <v>6000000000</v>
      </c>
      <c r="Q284" s="5">
        <v>6000000000</v>
      </c>
    </row>
    <row r="285" spans="2:26" ht="15.5" x14ac:dyDescent="0.35">
      <c r="C285" t="s">
        <v>223</v>
      </c>
      <c r="H285" s="5">
        <v>-3000000000</v>
      </c>
      <c r="I285" s="5">
        <v>-6000000000</v>
      </c>
      <c r="J285" s="5">
        <v>13000000000</v>
      </c>
      <c r="K285" s="5">
        <v>1000000000</v>
      </c>
      <c r="L285" s="5">
        <v>1000000000</v>
      </c>
      <c r="M285" s="5">
        <v>-2000000000</v>
      </c>
      <c r="N285" s="5">
        <v>-5000000000</v>
      </c>
      <c r="O285" s="5">
        <v>2000000000</v>
      </c>
      <c r="P285" s="5">
        <v>6000000000</v>
      </c>
      <c r="Q285" s="5">
        <v>6000000000</v>
      </c>
    </row>
    <row r="286" spans="2:26" ht="15.5" x14ac:dyDescent="0.35">
      <c r="C286" t="s">
        <v>224</v>
      </c>
      <c r="H286" s="5">
        <v>28</v>
      </c>
      <c r="I286" s="5">
        <v>28</v>
      </c>
      <c r="J286" s="5">
        <v>28</v>
      </c>
      <c r="K286" s="5">
        <v>3</v>
      </c>
      <c r="L286" s="5">
        <v>100</v>
      </c>
    </row>
    <row r="287" spans="2:26" ht="15.5" x14ac:dyDescent="0.35">
      <c r="C287" t="s">
        <v>74</v>
      </c>
      <c r="H287" s="6">
        <v>-0.95829999999999993</v>
      </c>
      <c r="I287" s="6">
        <v>-2.1527000000000003</v>
      </c>
      <c r="J287" s="6">
        <v>0.96650000000000003</v>
      </c>
      <c r="K287" s="6">
        <v>0.96989999999999998</v>
      </c>
      <c r="L287" s="6">
        <v>30.5063</v>
      </c>
    </row>
    <row r="288" spans="2:26" ht="15.5" x14ac:dyDescent="0.35">
      <c r="C288" t="s">
        <v>225</v>
      </c>
      <c r="H288" s="6">
        <v>1.26E-2</v>
      </c>
      <c r="I288" s="6">
        <v>1.44E-2</v>
      </c>
      <c r="J288" s="6">
        <v>1.44E-2</v>
      </c>
      <c r="K288" s="6">
        <v>1.1999999999999999E-3</v>
      </c>
      <c r="L288" s="6">
        <v>5.0599999999999999E-2</v>
      </c>
    </row>
    <row r="289" spans="3:17" ht="15.5" x14ac:dyDescent="0.35">
      <c r="C289" t="s">
        <v>56</v>
      </c>
      <c r="D289" s="6">
        <v>-7.3</v>
      </c>
      <c r="E289" s="6">
        <v>4.68</v>
      </c>
      <c r="F289" s="6">
        <v>-1.61</v>
      </c>
      <c r="G289" s="6">
        <v>-3.44</v>
      </c>
      <c r="H289" s="6">
        <v>-29.22</v>
      </c>
      <c r="I289" s="6">
        <v>-13.01</v>
      </c>
      <c r="J289" s="6">
        <v>28.97</v>
      </c>
      <c r="K289" s="6">
        <v>3.09</v>
      </c>
      <c r="L289" s="6">
        <v>3.28</v>
      </c>
      <c r="M289" s="6">
        <v>-4.8499999999999996</v>
      </c>
      <c r="N289" s="6">
        <v>-11.1</v>
      </c>
      <c r="O289" s="6">
        <v>5.55</v>
      </c>
      <c r="P289" s="6">
        <v>14.27</v>
      </c>
      <c r="Q289" s="6">
        <v>13.77</v>
      </c>
    </row>
    <row r="290" spans="3:17" ht="15.5" x14ac:dyDescent="0.35">
      <c r="C290" t="s">
        <v>226</v>
      </c>
      <c r="H290" s="6">
        <v>-7.67</v>
      </c>
      <c r="I290" s="6">
        <v>-13.01</v>
      </c>
      <c r="J290" s="6">
        <v>28.97</v>
      </c>
      <c r="K290" s="6">
        <v>3.09</v>
      </c>
      <c r="L290" s="6">
        <v>3.28</v>
      </c>
      <c r="M290" s="6">
        <v>-4.8499999999999996</v>
      </c>
      <c r="N290" s="6">
        <v>-11.1</v>
      </c>
      <c r="O290" s="6">
        <v>5.55</v>
      </c>
      <c r="P290" s="6">
        <v>14.27</v>
      </c>
      <c r="Q290" s="6">
        <v>13.77</v>
      </c>
    </row>
    <row r="291" spans="3:17" ht="15.5" x14ac:dyDescent="0.35">
      <c r="C291" t="s">
        <v>76</v>
      </c>
      <c r="H291" s="5">
        <v>28</v>
      </c>
      <c r="I291" s="5">
        <v>28</v>
      </c>
      <c r="J291" s="5">
        <v>28</v>
      </c>
      <c r="K291" s="5">
        <v>3</v>
      </c>
      <c r="L291" s="5">
        <v>100</v>
      </c>
    </row>
    <row r="292" spans="3:17" ht="15.5" x14ac:dyDescent="0.35">
      <c r="C292" t="s">
        <v>227</v>
      </c>
      <c r="H292" s="6">
        <v>-0.95829999999999993</v>
      </c>
      <c r="I292" s="6">
        <v>-2.1527000000000003</v>
      </c>
      <c r="J292" s="6">
        <v>0.96650000000000003</v>
      </c>
      <c r="K292" s="6">
        <v>0.96989999999999998</v>
      </c>
      <c r="L292" s="6">
        <v>30.5063</v>
      </c>
    </row>
    <row r="293" spans="3:17" ht="15.5" x14ac:dyDescent="0.35">
      <c r="C293" t="s">
        <v>228</v>
      </c>
      <c r="H293" s="6">
        <v>1.26E-2</v>
      </c>
      <c r="I293" s="6">
        <v>1.44E-2</v>
      </c>
      <c r="J293" s="6">
        <v>1.44E-2</v>
      </c>
      <c r="K293" s="6">
        <v>1.1999999999999999E-3</v>
      </c>
      <c r="L293" s="6">
        <v>5.0599999999999999E-2</v>
      </c>
    </row>
    <row r="294" spans="3:17" ht="15.5" x14ac:dyDescent="0.35">
      <c r="C294" t="s">
        <v>229</v>
      </c>
      <c r="D294" s="5">
        <v>11000000000</v>
      </c>
      <c r="E294" s="5">
        <v>24000000000</v>
      </c>
      <c r="F294" s="5">
        <v>19000000000</v>
      </c>
      <c r="G294" s="5">
        <v>15000000000</v>
      </c>
      <c r="H294" s="5">
        <v>45000000000</v>
      </c>
      <c r="I294" s="5">
        <v>71000000000</v>
      </c>
      <c r="J294" s="5">
        <v>105000000000</v>
      </c>
      <c r="K294" s="5">
        <v>78000000000</v>
      </c>
      <c r="L294" s="5">
        <v>58000000000</v>
      </c>
      <c r="M294" s="5">
        <v>40000000000</v>
      </c>
      <c r="N294" s="5">
        <v>33000000000</v>
      </c>
      <c r="O294" s="5">
        <v>86000000000</v>
      </c>
      <c r="P294" s="5">
        <v>87000000000</v>
      </c>
      <c r="Q294" s="5">
        <v>88000000000</v>
      </c>
    </row>
    <row r="295" spans="3:17" ht="15.5" x14ac:dyDescent="0.35">
      <c r="C295" t="s">
        <v>230</v>
      </c>
      <c r="H295" s="5">
        <v>69000000000</v>
      </c>
      <c r="I295" s="5">
        <v>71000000000</v>
      </c>
      <c r="J295" s="5">
        <v>105000000000</v>
      </c>
      <c r="K295" s="5">
        <v>78000000000</v>
      </c>
      <c r="L295" s="5">
        <v>58000000000</v>
      </c>
      <c r="M295" s="5">
        <v>40000000000</v>
      </c>
      <c r="N295" s="5">
        <v>33000000000</v>
      </c>
      <c r="O295" s="5">
        <v>86000000000</v>
      </c>
      <c r="P295" s="5">
        <v>87000000000</v>
      </c>
      <c r="Q295" s="5">
        <v>88000000000</v>
      </c>
    </row>
    <row r="296" spans="3:17" ht="15.5" x14ac:dyDescent="0.35">
      <c r="C296" t="s">
        <v>231</v>
      </c>
      <c r="H296" s="5">
        <v>28</v>
      </c>
      <c r="I296" s="5">
        <v>28</v>
      </c>
      <c r="J296" s="5">
        <v>28</v>
      </c>
      <c r="K296" s="5">
        <v>3</v>
      </c>
      <c r="L296" s="5">
        <v>100</v>
      </c>
    </row>
    <row r="297" spans="3:17" ht="15.5" x14ac:dyDescent="0.35">
      <c r="C297" t="s">
        <v>232</v>
      </c>
      <c r="H297" s="6">
        <v>-0.95829999999999993</v>
      </c>
      <c r="I297" s="6">
        <v>-2.1527000000000003</v>
      </c>
      <c r="J297" s="6">
        <v>0.96650000000000003</v>
      </c>
      <c r="K297" s="6">
        <v>0.96989999999999998</v>
      </c>
      <c r="L297" s="6">
        <v>30.5063</v>
      </c>
    </row>
    <row r="298" spans="3:17" ht="15.5" x14ac:dyDescent="0.35">
      <c r="C298" t="s">
        <v>233</v>
      </c>
      <c r="H298" s="6">
        <v>1.26E-2</v>
      </c>
      <c r="I298" s="6">
        <v>1.44E-2</v>
      </c>
      <c r="J298" s="6">
        <v>1.44E-2</v>
      </c>
      <c r="K298" s="6">
        <v>1.1999999999999999E-3</v>
      </c>
      <c r="L298" s="6">
        <v>5.0599999999999999E-2</v>
      </c>
    </row>
    <row r="299" spans="3:17" ht="15.5" x14ac:dyDescent="0.35">
      <c r="C299" t="s">
        <v>234</v>
      </c>
      <c r="I299" s="6">
        <v>-76.33</v>
      </c>
    </row>
    <row r="300" spans="3:17" ht="15.5" x14ac:dyDescent="0.35">
      <c r="C300" t="s">
        <v>235</v>
      </c>
      <c r="I300" s="6">
        <v>-290.60000000000002</v>
      </c>
    </row>
    <row r="301" spans="3:17" ht="15.5" x14ac:dyDescent="0.35">
      <c r="C301" t="s">
        <v>237</v>
      </c>
      <c r="I301" s="6">
        <v>7.5</v>
      </c>
    </row>
    <row r="302" spans="3:17" ht="15.5" x14ac:dyDescent="0.35">
      <c r="C302" t="s">
        <v>238</v>
      </c>
      <c r="I302" s="6">
        <v>-3.4000000000000002E-3</v>
      </c>
    </row>
    <row r="303" spans="3:17" ht="15.5" x14ac:dyDescent="0.35">
      <c r="C303" t="s">
        <v>239</v>
      </c>
      <c r="I303" s="6">
        <v>14.41</v>
      </c>
    </row>
    <row r="304" spans="3:17" ht="15.5" x14ac:dyDescent="0.35">
      <c r="C304" t="s">
        <v>240</v>
      </c>
      <c r="I304" s="6">
        <v>6.64</v>
      </c>
    </row>
    <row r="305" spans="3:9" ht="15.5" x14ac:dyDescent="0.35">
      <c r="C305" t="s">
        <v>241</v>
      </c>
      <c r="I305" s="6">
        <v>242.54</v>
      </c>
    </row>
    <row r="306" spans="3:9" ht="15.5" x14ac:dyDescent="0.35">
      <c r="C306" t="s">
        <v>242</v>
      </c>
      <c r="I306" s="6">
        <v>-202.82</v>
      </c>
    </row>
    <row r="307" spans="3:9" ht="15.5" x14ac:dyDescent="0.35">
      <c r="C307" t="s">
        <v>243</v>
      </c>
      <c r="I307" s="6">
        <v>-107.49</v>
      </c>
    </row>
    <row r="308" spans="3:9" ht="15.5" x14ac:dyDescent="0.35">
      <c r="C308" t="s">
        <v>244</v>
      </c>
      <c r="I308" s="6">
        <v>126.94</v>
      </c>
    </row>
    <row r="309" spans="3:9" ht="15.5" x14ac:dyDescent="0.35">
      <c r="C309" t="s">
        <v>246</v>
      </c>
      <c r="I309" s="6">
        <v>-4.9800000000000004</v>
      </c>
    </row>
    <row r="310" spans="3:9" ht="15.5" x14ac:dyDescent="0.35">
      <c r="C310" t="s">
        <v>248</v>
      </c>
      <c r="I310" s="6">
        <v>-7.67</v>
      </c>
    </row>
    <row r="311" spans="3:9" ht="15.5" x14ac:dyDescent="0.35">
      <c r="C311" t="s">
        <v>249</v>
      </c>
      <c r="I311" s="6">
        <v>-29.22</v>
      </c>
    </row>
    <row r="312" spans="3:9" ht="15.5" x14ac:dyDescent="0.35">
      <c r="C312" t="s">
        <v>250</v>
      </c>
      <c r="I312" s="6">
        <v>154.72</v>
      </c>
    </row>
    <row r="313" spans="3:9" ht="15.5" x14ac:dyDescent="0.35">
      <c r="C313" t="s">
        <v>251</v>
      </c>
      <c r="D313" s="6">
        <v>105.93</v>
      </c>
    </row>
    <row r="314" spans="3:9" ht="15.5" x14ac:dyDescent="0.35">
      <c r="C314" t="s">
        <v>252</v>
      </c>
      <c r="I314" s="6">
        <v>336.02</v>
      </c>
    </row>
    <row r="315" spans="3:9" ht="15.5" x14ac:dyDescent="0.35">
      <c r="C315" t="s">
        <v>253</v>
      </c>
      <c r="I315" s="6">
        <v>-10.99</v>
      </c>
    </row>
    <row r="316" spans="3:9" ht="15.5" x14ac:dyDescent="0.35">
      <c r="C316" t="s">
        <v>254</v>
      </c>
      <c r="D316" s="6">
        <v>9.5299999999999994</v>
      </c>
    </row>
    <row r="317" spans="3:9" ht="15.5" x14ac:dyDescent="0.35">
      <c r="C317" t="s">
        <v>255</v>
      </c>
      <c r="D317" s="6">
        <v>9.26</v>
      </c>
    </row>
    <row r="318" spans="3:9" ht="15.5" x14ac:dyDescent="0.35">
      <c r="C318" t="s">
        <v>256</v>
      </c>
      <c r="D318" s="6">
        <v>0.04</v>
      </c>
    </row>
    <row r="319" spans="3:9" ht="15.5" x14ac:dyDescent="0.35">
      <c r="C319" t="s">
        <v>257</v>
      </c>
      <c r="D319" s="6">
        <v>1.73</v>
      </c>
    </row>
    <row r="320" spans="3:9" ht="15.5" x14ac:dyDescent="0.35">
      <c r="C320" t="s">
        <v>258</v>
      </c>
      <c r="I320" s="6">
        <v>-263.36</v>
      </c>
    </row>
    <row r="321" spans="3:9" ht="15.5" x14ac:dyDescent="0.35">
      <c r="C321" t="s">
        <v>12</v>
      </c>
      <c r="D321" s="5">
        <v>-7000000000</v>
      </c>
    </row>
    <row r="322" spans="3:9" ht="15.5" x14ac:dyDescent="0.35">
      <c r="C322" t="s">
        <v>259</v>
      </c>
      <c r="I322" s="6">
        <v>25.53</v>
      </c>
    </row>
    <row r="323" spans="3:9" ht="15.5" x14ac:dyDescent="0.35">
      <c r="C323" t="s">
        <v>260</v>
      </c>
      <c r="I323" s="6">
        <v>-1.32E-2</v>
      </c>
    </row>
    <row r="324" spans="3:9" ht="15.5" x14ac:dyDescent="0.35">
      <c r="C324" t="s">
        <v>261</v>
      </c>
      <c r="I324" s="6">
        <v>-2.2799999999999997E-2</v>
      </c>
    </row>
    <row r="325" spans="3:9" ht="15.5" x14ac:dyDescent="0.35">
      <c r="C325" t="s">
        <v>262</v>
      </c>
      <c r="I325" s="6">
        <v>-3.7999999999999999E-2</v>
      </c>
    </row>
    <row r="326" spans="3:9" ht="15.5" x14ac:dyDescent="0.35">
      <c r="C326" t="s">
        <v>263</v>
      </c>
      <c r="I326" s="6">
        <v>-3.6000000000000004E-2</v>
      </c>
    </row>
    <row r="327" spans="3:9" ht="15.5" x14ac:dyDescent="0.35">
      <c r="C327" t="s">
        <v>264</v>
      </c>
      <c r="D327" s="6">
        <v>5.12</v>
      </c>
    </row>
    <row r="328" spans="3:9" ht="15.5" x14ac:dyDescent="0.35">
      <c r="C328" t="s">
        <v>265</v>
      </c>
      <c r="D328" s="6">
        <v>37.96</v>
      </c>
    </row>
    <row r="329" spans="3:9" ht="15.5" x14ac:dyDescent="0.35">
      <c r="C329" t="s">
        <v>266</v>
      </c>
      <c r="D329" s="6">
        <v>38.47</v>
      </c>
    </row>
    <row r="330" spans="3:9" ht="15.5" x14ac:dyDescent="0.35">
      <c r="C330" t="s">
        <v>267</v>
      </c>
      <c r="D330" s="6">
        <v>4.6100000000000003</v>
      </c>
    </row>
    <row r="331" spans="3:9" ht="15.5" x14ac:dyDescent="0.35">
      <c r="C331" t="s">
        <v>268</v>
      </c>
      <c r="D331" s="6">
        <v>17.77</v>
      </c>
    </row>
    <row r="332" spans="3:9" ht="15.5" x14ac:dyDescent="0.35">
      <c r="C332" t="s">
        <v>269</v>
      </c>
      <c r="I332" s="6">
        <v>0.26</v>
      </c>
    </row>
    <row r="333" spans="3:9" ht="15.5" x14ac:dyDescent="0.35">
      <c r="C333" t="s">
        <v>270</v>
      </c>
      <c r="I333" s="6">
        <v>16.809999999999999</v>
      </c>
    </row>
    <row r="334" spans="3:9" ht="15.5" x14ac:dyDescent="0.35">
      <c r="C334" t="s">
        <v>52</v>
      </c>
      <c r="I334" s="5">
        <v>996000000000</v>
      </c>
    </row>
    <row r="335" spans="3:9" ht="15.5" x14ac:dyDescent="0.35">
      <c r="C335" t="s">
        <v>271</v>
      </c>
      <c r="I335" s="5">
        <v>1052000000000</v>
      </c>
    </row>
    <row r="336" spans="3:9" ht="15.5" x14ac:dyDescent="0.35">
      <c r="C336" t="s">
        <v>272</v>
      </c>
      <c r="I336" s="5">
        <v>446670000</v>
      </c>
    </row>
    <row r="337" spans="3:9" ht="15.5" x14ac:dyDescent="0.35">
      <c r="C337" t="s">
        <v>273</v>
      </c>
      <c r="I337" s="6">
        <v>0.16589999999999999</v>
      </c>
    </row>
    <row r="338" spans="3:9" ht="15.5" x14ac:dyDescent="0.35">
      <c r="C338" t="s">
        <v>274</v>
      </c>
      <c r="D338" s="6">
        <v>0.6984999999999999</v>
      </c>
    </row>
    <row r="339" spans="3:9" ht="15.5" x14ac:dyDescent="0.35">
      <c r="C339" t="s">
        <v>275</v>
      </c>
      <c r="D339" s="6">
        <v>-0.59829999999999994</v>
      </c>
    </row>
    <row r="340" spans="3:9" ht="15.5" x14ac:dyDescent="0.35">
      <c r="C340" t="s">
        <v>276</v>
      </c>
      <c r="D340" s="6">
        <v>-0.29120000000000001</v>
      </c>
    </row>
    <row r="341" spans="3:9" ht="15.5" x14ac:dyDescent="0.35">
      <c r="C341" t="s">
        <v>277</v>
      </c>
      <c r="D341" s="6">
        <v>-0.1716</v>
      </c>
    </row>
    <row r="342" spans="3:9" ht="15.5" x14ac:dyDescent="0.35">
      <c r="C342" t="s">
        <v>278</v>
      </c>
      <c r="D342" s="6">
        <v>-0.24230000000000002</v>
      </c>
    </row>
    <row r="343" spans="3:9" ht="15.5" x14ac:dyDescent="0.35">
      <c r="C343" t="s">
        <v>279</v>
      </c>
      <c r="D343" s="6">
        <v>0.42200000000000004</v>
      </c>
    </row>
    <row r="344" spans="3:9" ht="15.5" x14ac:dyDescent="0.35">
      <c r="C344" t="s">
        <v>280</v>
      </c>
      <c r="I344" s="5">
        <v>28</v>
      </c>
    </row>
    <row r="345" spans="3:9" ht="15.5" x14ac:dyDescent="0.35">
      <c r="C345" t="s">
        <v>281</v>
      </c>
      <c r="I345" s="5">
        <v>28</v>
      </c>
    </row>
    <row r="346" spans="3:9" ht="15.5" x14ac:dyDescent="0.35">
      <c r="C346" t="s">
        <v>282</v>
      </c>
      <c r="I346" s="6">
        <v>-0.95829999999999993</v>
      </c>
    </row>
    <row r="347" spans="3:9" ht="15.5" x14ac:dyDescent="0.35">
      <c r="C347" t="s">
        <v>283</v>
      </c>
      <c r="I347" s="6">
        <v>1.26E-2</v>
      </c>
    </row>
    <row r="348" spans="3:9" ht="15.5" x14ac:dyDescent="0.35">
      <c r="C348" t="s">
        <v>284</v>
      </c>
      <c r="I348" t="s">
        <v>1383</v>
      </c>
    </row>
    <row r="349" spans="3:9" ht="15.5" x14ac:dyDescent="0.35">
      <c r="C349" t="s">
        <v>286</v>
      </c>
      <c r="I349" s="5">
        <v>4</v>
      </c>
    </row>
    <row r="350" spans="3:9" ht="15.5" x14ac:dyDescent="0.35">
      <c r="C350" t="s">
        <v>287</v>
      </c>
      <c r="I350" s="6">
        <v>0.34</v>
      </c>
    </row>
    <row r="351" spans="3:9" ht="15.5" x14ac:dyDescent="0.35">
      <c r="C351" t="s">
        <v>288</v>
      </c>
      <c r="I351" s="6">
        <v>0.51</v>
      </c>
    </row>
    <row r="352" spans="3:9" ht="15.5" x14ac:dyDescent="0.35">
      <c r="C352" t="s">
        <v>289</v>
      </c>
      <c r="I352" s="6">
        <v>0.01</v>
      </c>
    </row>
    <row r="353" spans="3:9" ht="15.5" x14ac:dyDescent="0.35">
      <c r="C353" t="s">
        <v>290</v>
      </c>
      <c r="I353" s="6">
        <v>0.36</v>
      </c>
    </row>
    <row r="354" spans="3:9" ht="15.5" x14ac:dyDescent="0.35">
      <c r="C354" t="s">
        <v>291</v>
      </c>
      <c r="I354" s="6">
        <v>0.1</v>
      </c>
    </row>
    <row r="355" spans="3:9" ht="15.5" x14ac:dyDescent="0.35">
      <c r="C355" t="s">
        <v>292</v>
      </c>
      <c r="I355" s="6">
        <v>0.1</v>
      </c>
    </row>
    <row r="356" spans="3:9" ht="15.5" x14ac:dyDescent="0.35">
      <c r="C356" t="s">
        <v>293</v>
      </c>
      <c r="I356" s="6">
        <v>0.34</v>
      </c>
    </row>
    <row r="357" spans="3:9" ht="15.5" x14ac:dyDescent="0.35">
      <c r="C357" t="s">
        <v>294</v>
      </c>
      <c r="I357" s="5">
        <v>69000000000</v>
      </c>
    </row>
    <row r="358" spans="3:9" ht="15.5" x14ac:dyDescent="0.35">
      <c r="C358" t="s">
        <v>295</v>
      </c>
      <c r="I358" s="5">
        <v>45000000000</v>
      </c>
    </row>
    <row r="359" spans="3:9" ht="15.5" x14ac:dyDescent="0.35">
      <c r="C359" t="s">
        <v>296</v>
      </c>
      <c r="I359" s="5">
        <v>8000000000</v>
      </c>
    </row>
    <row r="360" spans="3:9" ht="15.5" x14ac:dyDescent="0.35">
      <c r="C360" t="s">
        <v>297</v>
      </c>
      <c r="I360" s="5">
        <v>-3000000000</v>
      </c>
    </row>
    <row r="361" spans="3:9" ht="15.5" x14ac:dyDescent="0.35">
      <c r="C361" t="s">
        <v>298</v>
      </c>
      <c r="D361" s="5">
        <v>47000000000</v>
      </c>
    </row>
    <row r="362" spans="3:9" ht="15.5" x14ac:dyDescent="0.35">
      <c r="C362" t="s">
        <v>299</v>
      </c>
      <c r="D362" s="5">
        <v>260000000000</v>
      </c>
    </row>
    <row r="363" spans="3:9" ht="15.5" x14ac:dyDescent="0.35">
      <c r="C363" t="s">
        <v>300</v>
      </c>
      <c r="D363" s="5">
        <v>7000000000</v>
      </c>
    </row>
    <row r="364" spans="3:9" ht="15.5" x14ac:dyDescent="0.35">
      <c r="C364" t="s">
        <v>206</v>
      </c>
      <c r="D364" s="5">
        <v>46000000000</v>
      </c>
    </row>
    <row r="365" spans="3:9" ht="15.5" x14ac:dyDescent="0.35">
      <c r="C365" t="s">
        <v>205</v>
      </c>
      <c r="I365" s="5">
        <v>150000000000</v>
      </c>
    </row>
    <row r="366" spans="3:9" ht="15.5" x14ac:dyDescent="0.35">
      <c r="C366" t="s">
        <v>20</v>
      </c>
      <c r="D366" s="5">
        <v>-47000000000</v>
      </c>
    </row>
    <row r="367" spans="3:9" ht="15.5" x14ac:dyDescent="0.35">
      <c r="C367" t="s">
        <v>301</v>
      </c>
      <c r="I367" s="5">
        <v>253000000000</v>
      </c>
    </row>
    <row r="368" spans="3:9" ht="15.5" x14ac:dyDescent="0.35">
      <c r="C368" t="s">
        <v>302</v>
      </c>
      <c r="I368" s="5">
        <v>4000000000</v>
      </c>
    </row>
    <row r="369" spans="3:9" ht="15.5" x14ac:dyDescent="0.35">
      <c r="C369" t="s">
        <v>303</v>
      </c>
      <c r="I369" s="5">
        <v>-8000000000</v>
      </c>
    </row>
    <row r="370" spans="3:9" ht="15.5" x14ac:dyDescent="0.35">
      <c r="C370" t="s">
        <v>304</v>
      </c>
      <c r="I370" s="5">
        <v>-18000000000</v>
      </c>
    </row>
    <row r="371" spans="3:9" ht="15.5" x14ac:dyDescent="0.35">
      <c r="C371" t="s">
        <v>305</v>
      </c>
      <c r="I371" s="5">
        <v>-9000000000</v>
      </c>
    </row>
    <row r="372" spans="3:9" ht="15.5" x14ac:dyDescent="0.35">
      <c r="C372" t="s">
        <v>306</v>
      </c>
      <c r="I372" s="5">
        <v>-5000000000</v>
      </c>
    </row>
  </sheetData>
  <pageMargins left="0.7" right="0.7" top="0.75" bottom="0.75" header="0.3" footer="0.3"/>
  <ignoredErrors>
    <ignoredError sqref="A1:Z373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Y30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1384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  <c r="P1" s="1">
        <v>43098</v>
      </c>
      <c r="Q1" s="1">
        <v>42734</v>
      </c>
      <c r="R1" s="1">
        <v>42368</v>
      </c>
      <c r="S1" s="1">
        <v>42003</v>
      </c>
      <c r="T1" s="1">
        <v>41638</v>
      </c>
      <c r="U1" s="1">
        <v>41271</v>
      </c>
      <c r="V1" s="1">
        <v>40907</v>
      </c>
      <c r="W1" s="1">
        <v>40542</v>
      </c>
      <c r="X1" s="1">
        <v>40176</v>
      </c>
      <c r="Y1" s="1">
        <v>39812</v>
      </c>
    </row>
    <row r="2" spans="1:25" ht="15.5" x14ac:dyDescent="0.35">
      <c r="C2" t="s">
        <v>1385</v>
      </c>
      <c r="D2" s="2" t="str">
        <f ca="1">IFERROR(_xlfn.STOCKHISTORY("XIDX:" &amp; $C$1, D3, , 0, 0, 1), "Libur")</f>
        <v>Libur</v>
      </c>
      <c r="H2" s="2" t="e" vm="2">
        <f>_FV(C2,"Price")</f>
        <v>#VALUE!</v>
      </c>
      <c r="I2" s="2" t="str">
        <f t="shared" ref="I2:Y2" ca="1" si="0">IFERROR(_xlfn.STOCKHISTORY("XIDX:" &amp; $C$1, I1, , 0, 0, 1), "Libur")</f>
        <v>Libur</v>
      </c>
      <c r="J2" s="2" vm="376">
        <f t="shared" ca="1" si="0"/>
        <v>5</v>
      </c>
      <c r="K2" s="2" t="str">
        <f t="shared" ca="1" si="0"/>
        <v>Libur</v>
      </c>
      <c r="L2" s="2" t="str">
        <f t="shared" ca="1" si="0"/>
        <v>Libur</v>
      </c>
      <c r="M2" s="2" vm="30">
        <f t="shared" ca="1" si="0"/>
        <v>50</v>
      </c>
      <c r="N2" s="2" vm="30">
        <f t="shared" ca="1" si="0"/>
        <v>50</v>
      </c>
      <c r="O2" s="2" vm="30">
        <f t="shared" ca="1" si="0"/>
        <v>50</v>
      </c>
      <c r="P2" s="2" vm="30">
        <f t="shared" ca="1" si="0"/>
        <v>50</v>
      </c>
      <c r="Q2" s="2" vm="30">
        <f t="shared" ca="1" si="0"/>
        <v>50</v>
      </c>
      <c r="R2" s="2" vm="293">
        <f t="shared" ca="1" si="0"/>
        <v>170</v>
      </c>
      <c r="S2" s="2" vm="377">
        <f t="shared" ca="1" si="0"/>
        <v>101</v>
      </c>
      <c r="T2" s="2" vm="378">
        <f t="shared" ca="1" si="0"/>
        <v>181</v>
      </c>
      <c r="U2" s="2" vm="379">
        <f t="shared" ca="1" si="0"/>
        <v>260</v>
      </c>
      <c r="V2" s="2" vm="380">
        <f t="shared" ca="1" si="0"/>
        <v>255</v>
      </c>
      <c r="W2" s="2" vm="207">
        <f t="shared" ca="1" si="0"/>
        <v>280</v>
      </c>
      <c r="X2" s="2" vm="381">
        <f t="shared" ca="1" si="0"/>
        <v>460</v>
      </c>
      <c r="Y2" s="2" vm="259">
        <f t="shared" ca="1" si="0"/>
        <v>580</v>
      </c>
    </row>
    <row r="3" spans="1:25" ht="15.5" x14ac:dyDescent="0.35">
      <c r="D3" s="1">
        <v>46111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8080569458</v>
      </c>
      <c r="H4" s="2">
        <f>IFERROR(SUM(D4:G4)*(4/MAX(1,COUNT(D4:G4))),"")</f>
        <v>32322277832</v>
      </c>
      <c r="I4" s="2">
        <f t="shared" ref="I4:Y4" si="1">IFERROR(INDEX(I51:I500,MATCH($C$4,$C$51:$C$500,0)),"")</f>
        <v>37082046768</v>
      </c>
      <c r="J4" s="2">
        <f t="shared" si="1"/>
        <v>115031317824</v>
      </c>
      <c r="K4" s="2">
        <f t="shared" si="1"/>
        <v>73307080745</v>
      </c>
      <c r="L4" s="2">
        <f t="shared" si="1"/>
        <v>6010295707</v>
      </c>
      <c r="M4" s="2">
        <f t="shared" si="1"/>
        <v>32804745743</v>
      </c>
      <c r="N4" s="2">
        <f t="shared" si="1"/>
        <v>172419774164</v>
      </c>
      <c r="O4" s="2">
        <f t="shared" si="1"/>
        <v>305320473037</v>
      </c>
      <c r="P4" s="2">
        <f t="shared" si="1"/>
        <v>249768643362</v>
      </c>
      <c r="Q4" s="2">
        <f t="shared" si="1"/>
        <v>210140743548</v>
      </c>
      <c r="R4" s="2">
        <f t="shared" si="1"/>
        <v>225794233032</v>
      </c>
      <c r="S4" s="2">
        <f t="shared" si="1"/>
        <v>357566721199</v>
      </c>
      <c r="T4" s="2">
        <f t="shared" si="1"/>
        <v>404543663558</v>
      </c>
      <c r="U4" s="2">
        <f t="shared" si="1"/>
        <v>449486392992</v>
      </c>
      <c r="V4" s="2">
        <f t="shared" si="1"/>
        <v>309744775918</v>
      </c>
      <c r="W4" s="2">
        <f t="shared" si="1"/>
        <v>335114392279</v>
      </c>
      <c r="X4" s="2">
        <f t="shared" si="1"/>
        <v>483122116623</v>
      </c>
      <c r="Y4" s="2">
        <f t="shared" si="1"/>
        <v>517776710508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7326363548</v>
      </c>
      <c r="H5" s="2">
        <f>IFERROR(SUM(D5:G5)*(4/MAX(1,COUNT(D5:G5))),"")</f>
        <v>29305454192</v>
      </c>
      <c r="I5" s="2">
        <f t="shared" ref="I5:Y5" si="2">IFERROR(INDEX(I51:I500,MATCH($C$5,$C$51:$C$500,0)),"")</f>
        <v>-5217283431</v>
      </c>
      <c r="J5" s="2">
        <f t="shared" si="2"/>
        <v>-9556139996</v>
      </c>
      <c r="K5" s="2">
        <f t="shared" si="2"/>
        <v>-57387990773</v>
      </c>
      <c r="L5" s="2">
        <f t="shared" si="2"/>
        <v>-133686148865</v>
      </c>
      <c r="M5" s="2">
        <f t="shared" si="2"/>
        <v>-950641963957</v>
      </c>
      <c r="N5" s="2">
        <f t="shared" si="2"/>
        <v>-350709057617</v>
      </c>
      <c r="O5" s="2">
        <f t="shared" si="2"/>
        <v>11418586089</v>
      </c>
      <c r="P5" s="2">
        <f t="shared" si="2"/>
        <v>10110605948</v>
      </c>
      <c r="Q5" s="2">
        <f t="shared" si="2"/>
        <v>4401322382</v>
      </c>
      <c r="R5" s="2">
        <f t="shared" si="2"/>
        <v>11582089610</v>
      </c>
      <c r="S5" s="2">
        <f t="shared" si="2"/>
        <v>24662820956</v>
      </c>
      <c r="T5" s="2">
        <f t="shared" si="2"/>
        <v>40535490585</v>
      </c>
      <c r="U5" s="2">
        <f t="shared" si="2"/>
        <v>31583042365</v>
      </c>
      <c r="V5" s="2">
        <f t="shared" si="2"/>
        <v>10859793995</v>
      </c>
      <c r="W5" s="2">
        <f t="shared" si="2"/>
        <v>0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-213128139846</v>
      </c>
      <c r="H6" s="2">
        <f>IFERROR(INDEX(D6:G6,COUNT(D6:G6)),"")</f>
        <v>-213128139846</v>
      </c>
      <c r="I6" s="2">
        <f t="shared" ref="I6:Y6" si="3">IFERROR(INDEX(I51:I500,MATCH($C$6,$C$51:$C$500,0)),"")</f>
        <v>-202856461711</v>
      </c>
      <c r="J6" s="2">
        <f t="shared" si="3"/>
        <v>-168766033092</v>
      </c>
      <c r="K6" s="2">
        <f t="shared" si="3"/>
        <v>-156049190847</v>
      </c>
      <c r="L6" s="2">
        <f t="shared" si="3"/>
        <v>-98369816665</v>
      </c>
      <c r="M6" s="2">
        <f t="shared" si="3"/>
        <v>-155781522771</v>
      </c>
      <c r="N6" s="2">
        <f t="shared" si="3"/>
        <v>801038813777</v>
      </c>
      <c r="O6" s="2">
        <f t="shared" si="3"/>
        <v>1793023079975</v>
      </c>
      <c r="P6" s="2">
        <f t="shared" si="3"/>
        <v>1760159081900</v>
      </c>
      <c r="Q6" s="2">
        <f t="shared" si="3"/>
        <v>1731148904614</v>
      </c>
      <c r="R6" s="2">
        <f t="shared" si="3"/>
        <v>1686021077510</v>
      </c>
      <c r="S6" s="2">
        <f t="shared" si="3"/>
        <v>967412481687</v>
      </c>
      <c r="T6" s="2">
        <f t="shared" si="3"/>
        <v>927916027400</v>
      </c>
      <c r="U6" s="2">
        <f t="shared" si="3"/>
        <v>855759068630</v>
      </c>
      <c r="V6" s="2">
        <f t="shared" si="3"/>
        <v>803063370249</v>
      </c>
      <c r="W6" s="2">
        <f t="shared" si="3"/>
        <v>795290254366</v>
      </c>
      <c r="X6" s="2">
        <f t="shared" si="3"/>
        <v>429302762463</v>
      </c>
      <c r="Y6" s="2">
        <f t="shared" si="3"/>
        <v>578178843372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7.84</v>
      </c>
      <c r="H7" s="3">
        <f>IFERROR(INDEX(D7:G7,COUNT(D7:G7)),"")</f>
        <v>7.84</v>
      </c>
      <c r="I7" s="3">
        <f t="shared" ref="I7:Y7" si="4">IFERROR(INDEX(I51:I500,MATCH($C$7,$C$51:$C$500,0))/1000000000,"")</f>
        <v>7.84</v>
      </c>
      <c r="J7" s="3">
        <f t="shared" si="4"/>
        <v>7.84</v>
      </c>
      <c r="K7" s="3">
        <f t="shared" si="4"/>
        <v>7.84</v>
      </c>
      <c r="L7" s="3">
        <f t="shared" si="4"/>
        <v>7.84</v>
      </c>
      <c r="M7" s="3">
        <f t="shared" si="4"/>
        <v>7.84</v>
      </c>
      <c r="N7" s="3">
        <f t="shared" si="4"/>
        <v>7.84</v>
      </c>
      <c r="O7" s="3">
        <f t="shared" si="4"/>
        <v>7.84</v>
      </c>
      <c r="P7" s="3">
        <f t="shared" si="4"/>
        <v>7.84</v>
      </c>
      <c r="Q7" s="3">
        <f t="shared" si="4"/>
        <v>7.84</v>
      </c>
      <c r="R7" s="3">
        <f t="shared" si="4"/>
        <v>7.84</v>
      </c>
      <c r="S7" s="3">
        <f t="shared" si="4"/>
        <v>7.84</v>
      </c>
      <c r="T7" s="3">
        <f t="shared" si="4"/>
        <v>1.57</v>
      </c>
      <c r="U7" s="3">
        <f t="shared" si="4"/>
        <v>1.57</v>
      </c>
      <c r="V7" s="3">
        <f t="shared" si="4"/>
        <v>1.57</v>
      </c>
      <c r="W7" s="3">
        <f t="shared" si="4"/>
        <v>1.57</v>
      </c>
      <c r="X7" s="3">
        <f t="shared" si="4"/>
        <v>1.57</v>
      </c>
      <c r="Y7" s="3">
        <f t="shared" si="4"/>
        <v>1.57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5000000000</v>
      </c>
      <c r="H8" s="2">
        <f>IFERROR(INDEX(D8:G8,COUNT(D8:G8)),"")</f>
        <v>5000000000</v>
      </c>
      <c r="I8" s="2">
        <f t="shared" ref="I8:Y8" si="5">IFERROR(INDEX(I51:I500,MATCH($C$8,$C$51:$C$500,0)),"")</f>
        <v>1000000000</v>
      </c>
      <c r="J8" s="2">
        <f t="shared" si="5"/>
        <v>-33000000000</v>
      </c>
      <c r="K8" s="2">
        <f t="shared" si="5"/>
        <v>-33000000000</v>
      </c>
      <c r="L8" s="2">
        <f t="shared" si="5"/>
        <v>-1000000000</v>
      </c>
      <c r="M8" s="2">
        <f t="shared" si="5"/>
        <v>-16000000000</v>
      </c>
      <c r="N8" s="2">
        <f t="shared" si="5"/>
        <v>-15000000000</v>
      </c>
      <c r="O8" s="2">
        <f t="shared" si="5"/>
        <v>-58000000000</v>
      </c>
      <c r="P8" s="2">
        <f t="shared" si="5"/>
        <v>-11000000000</v>
      </c>
      <c r="Q8" s="2">
        <f t="shared" si="5"/>
        <v>25000000000</v>
      </c>
      <c r="R8" s="2">
        <f t="shared" si="5"/>
        <v>-840000000000</v>
      </c>
      <c r="S8" s="2">
        <f t="shared" si="5"/>
        <v>-44000000000</v>
      </c>
      <c r="T8" s="2">
        <f t="shared" si="5"/>
        <v>0</v>
      </c>
      <c r="U8" s="2">
        <f t="shared" si="5"/>
        <v>31000000000</v>
      </c>
      <c r="V8" s="2">
        <f t="shared" si="5"/>
        <v>-38000000000</v>
      </c>
      <c r="W8" s="2">
        <f t="shared" si="5"/>
        <v>326000000000</v>
      </c>
      <c r="X8" s="2">
        <f t="shared" si="5"/>
        <v>107000000000</v>
      </c>
      <c r="Y8" s="2">
        <f t="shared" si="5"/>
        <v>-188000000000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0.65</v>
      </c>
      <c r="H9" s="3">
        <f>IFERROR(INDEX(D9:G9,COUNT(D9:G9)),"")</f>
        <v>0.65</v>
      </c>
      <c r="I9" s="3">
        <f t="shared" ref="I9:Y9" si="6">IFERROR(INDEX(I51:I500,MATCH($C$9,$C$51:$C$500,0)),"")</f>
        <v>0.12</v>
      </c>
      <c r="J9" s="3">
        <f t="shared" si="6"/>
        <v>-4.2699999999999996</v>
      </c>
      <c r="K9" s="3">
        <f t="shared" si="6"/>
        <v>-4.25</v>
      </c>
      <c r="L9" s="3">
        <f t="shared" si="6"/>
        <v>-0.09</v>
      </c>
      <c r="M9" s="3">
        <f t="shared" si="6"/>
        <v>-2.06</v>
      </c>
      <c r="N9" s="3">
        <f t="shared" si="6"/>
        <v>-1.88</v>
      </c>
      <c r="O9" s="3">
        <f t="shared" si="6"/>
        <v>-7.37</v>
      </c>
      <c r="P9" s="3">
        <f t="shared" si="6"/>
        <v>-1.4</v>
      </c>
      <c r="Q9" s="3">
        <f t="shared" si="6"/>
        <v>3.24</v>
      </c>
      <c r="R9" s="3">
        <f t="shared" si="6"/>
        <v>-107.1</v>
      </c>
      <c r="S9" s="3">
        <f t="shared" si="6"/>
        <v>-5.61</v>
      </c>
      <c r="T9" s="3">
        <f t="shared" si="6"/>
        <v>-0.11</v>
      </c>
      <c r="U9" s="3">
        <f t="shared" si="6"/>
        <v>19.73</v>
      </c>
      <c r="V9" s="3">
        <f t="shared" si="6"/>
        <v>-24.42</v>
      </c>
      <c r="W9" s="3">
        <f t="shared" si="6"/>
        <v>207.69</v>
      </c>
      <c r="X9" s="3">
        <f t="shared" si="6"/>
        <v>68.209999999999994</v>
      </c>
      <c r="Y9" s="3">
        <f t="shared" si="6"/>
        <v>-119.63</v>
      </c>
    </row>
    <row r="10" spans="1:25" ht="15.5" x14ac:dyDescent="0.35">
      <c r="C10" t="s">
        <v>17</v>
      </c>
      <c r="D10" s="3" t="str">
        <f ca="1">IFERROR(IF(D9=0,"",D2/D9),"")</f>
        <v/>
      </c>
      <c r="I10" s="3" t="str">
        <f t="shared" ref="I10:Y10" ca="1" si="7">IFERROR(IF(I9=0,"",I2/I9),"")</f>
        <v/>
      </c>
      <c r="J10" s="3">
        <f t="shared" ca="1" si="7"/>
        <v>-1.1709601873536302</v>
      </c>
      <c r="K10" s="3" t="str">
        <f t="shared" ca="1" si="7"/>
        <v/>
      </c>
      <c r="L10" s="3" t="str">
        <f t="shared" ca="1" si="7"/>
        <v/>
      </c>
      <c r="M10" s="3">
        <f t="shared" ca="1" si="7"/>
        <v>-24.271844660194173</v>
      </c>
      <c r="N10" s="3">
        <f t="shared" ca="1" si="7"/>
        <v>-26.595744680851066</v>
      </c>
      <c r="O10" s="3">
        <f t="shared" ca="1" si="7"/>
        <v>-6.7842605156037994</v>
      </c>
      <c r="P10" s="3">
        <f t="shared" ca="1" si="7"/>
        <v>-35.714285714285715</v>
      </c>
      <c r="Q10" s="3">
        <f t="shared" ca="1" si="7"/>
        <v>15.432098765432098</v>
      </c>
      <c r="R10" s="3">
        <f t="shared" ca="1" si="7"/>
        <v>-1.5873015873015874</v>
      </c>
      <c r="S10" s="3">
        <f t="shared" ca="1" si="7"/>
        <v>-18.003565062388592</v>
      </c>
      <c r="T10" s="3">
        <f t="shared" ca="1" si="7"/>
        <v>-1645.4545454545455</v>
      </c>
      <c r="U10" s="3">
        <f t="shared" ca="1" si="7"/>
        <v>13.177901672579827</v>
      </c>
      <c r="V10" s="3">
        <f t="shared" ca="1" si="7"/>
        <v>-10.442260442260441</v>
      </c>
      <c r="W10" s="3">
        <f t="shared" ca="1" si="7"/>
        <v>1.3481631277384563</v>
      </c>
      <c r="X10" s="3">
        <f t="shared" ca="1" si="7"/>
        <v>6.7438791965987397</v>
      </c>
      <c r="Y10" s="3">
        <f t="shared" ca="1" si="7"/>
        <v>-4.8482822034606707</v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73860404</v>
      </c>
      <c r="H11" s="2">
        <f>IFERROR(INDEX(D11:G11,COUNT(D11:G11)),"")</f>
        <v>73860404</v>
      </c>
      <c r="I11" s="2">
        <f t="shared" ref="I11:Y11" si="8">IFERROR(INDEX(I51:I500,MATCH($C$11,$C$51:$C$500,0)),"")</f>
        <v>464548275</v>
      </c>
      <c r="J11" s="2">
        <f t="shared" si="8"/>
        <v>995261913</v>
      </c>
      <c r="K11" s="2">
        <f t="shared" si="8"/>
        <v>800270520</v>
      </c>
      <c r="L11" s="2">
        <f t="shared" si="8"/>
        <v>859259029</v>
      </c>
      <c r="M11" s="2">
        <f t="shared" si="8"/>
        <v>1809693875</v>
      </c>
      <c r="N11" s="2">
        <f t="shared" si="8"/>
        <v>8039377359</v>
      </c>
      <c r="O11" s="2">
        <f t="shared" si="8"/>
        <v>16048242224</v>
      </c>
      <c r="P11" s="2">
        <f t="shared" si="8"/>
        <v>15731523399</v>
      </c>
      <c r="Q11" s="2">
        <f t="shared" si="8"/>
        <v>34333543482</v>
      </c>
      <c r="R11" s="2">
        <f t="shared" si="8"/>
        <v>18952287228</v>
      </c>
      <c r="S11" s="2">
        <f t="shared" si="8"/>
        <v>56457994830</v>
      </c>
      <c r="T11" s="2">
        <f t="shared" si="8"/>
        <v>33468955697</v>
      </c>
      <c r="U11" s="2">
        <f t="shared" si="8"/>
        <v>30074567643</v>
      </c>
      <c r="V11" s="2">
        <f t="shared" si="8"/>
        <v>14713472137</v>
      </c>
      <c r="W11" s="2">
        <f t="shared" si="8"/>
        <v>66789080752</v>
      </c>
      <c r="X11" s="2">
        <f t="shared" si="8"/>
        <v>17212254436</v>
      </c>
      <c r="Y11" s="2">
        <f t="shared" si="8"/>
        <v>30482386564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7000000000</v>
      </c>
      <c r="H12" s="2">
        <f>IFERROR(INDEX(D12:G12,COUNT(D12:G12)),"")</f>
        <v>7000000000</v>
      </c>
      <c r="I12" s="2">
        <f t="shared" ref="I12:Y12" si="9">IFERROR(INDEX(I51:I500,MATCH($C$12,$C$51:$C$500,0)),"")</f>
        <v>7000000000</v>
      </c>
      <c r="J12" s="2">
        <f t="shared" si="9"/>
        <v>7000000000</v>
      </c>
      <c r="K12" s="2">
        <f t="shared" si="9"/>
        <v>7000000000</v>
      </c>
      <c r="L12" s="2">
        <f t="shared" si="9"/>
        <v>12000000000</v>
      </c>
      <c r="M12" s="2">
        <f t="shared" si="9"/>
        <v>87000000000</v>
      </c>
      <c r="N12" s="2">
        <f t="shared" si="9"/>
        <v>793000000000</v>
      </c>
      <c r="O12" s="2">
        <f t="shared" si="9"/>
        <v>792000000000</v>
      </c>
      <c r="P12" s="2">
        <f t="shared" si="9"/>
        <v>672000000000</v>
      </c>
      <c r="Q12" s="2">
        <f t="shared" si="9"/>
        <v>608000000000</v>
      </c>
      <c r="R12" s="2">
        <f t="shared" si="9"/>
        <v>670000000000</v>
      </c>
      <c r="S12" s="2">
        <f t="shared" si="9"/>
        <v>611000000000</v>
      </c>
      <c r="T12" s="2">
        <f t="shared" si="9"/>
        <v>494000000000</v>
      </c>
      <c r="U12" s="2">
        <f t="shared" si="9"/>
        <v>398000000000</v>
      </c>
      <c r="V12" s="2">
        <f t="shared" si="9"/>
        <v>399000000000</v>
      </c>
      <c r="W12" s="2">
        <f t="shared" si="9"/>
        <v>380000000000</v>
      </c>
      <c r="X12" s="2">
        <f t="shared" si="9"/>
        <v>460000000000</v>
      </c>
      <c r="Y12" s="2">
        <f t="shared" si="9"/>
        <v>471000000000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7000000000</v>
      </c>
      <c r="H13" s="2">
        <f>IFERROR(INDEX(D13:G13,COUNT(D13:G13)),"")</f>
        <v>7000000000</v>
      </c>
      <c r="I13" s="2">
        <f t="shared" ref="I13:Y13" si="10">IFERROR(INDEX(I51:I500,MATCH($C$13,$C$51:$C$500,0)),"")</f>
        <v>7000000000</v>
      </c>
      <c r="J13" s="2">
        <f t="shared" si="10"/>
        <v>8000000000</v>
      </c>
      <c r="K13" s="2">
        <f t="shared" si="10"/>
        <v>8000000000</v>
      </c>
      <c r="L13" s="2">
        <f t="shared" si="10"/>
        <v>13000000000</v>
      </c>
      <c r="M13" s="2">
        <f t="shared" si="10"/>
        <v>88000000000</v>
      </c>
      <c r="N13" s="2">
        <f t="shared" si="10"/>
        <v>801000000000</v>
      </c>
      <c r="O13" s="2">
        <f t="shared" si="10"/>
        <v>808000000000</v>
      </c>
      <c r="P13" s="2">
        <f t="shared" si="10"/>
        <v>687000000000</v>
      </c>
      <c r="Q13" s="2">
        <f t="shared" si="10"/>
        <v>642000000000</v>
      </c>
      <c r="R13" s="2">
        <f t="shared" si="10"/>
        <v>689000000000</v>
      </c>
      <c r="S13" s="2">
        <f t="shared" si="10"/>
        <v>668000000000</v>
      </c>
      <c r="T13" s="2">
        <f t="shared" si="10"/>
        <v>528000000000</v>
      </c>
      <c r="U13" s="2">
        <f t="shared" si="10"/>
        <v>428000000000</v>
      </c>
      <c r="V13" s="2">
        <f t="shared" si="10"/>
        <v>413000000000</v>
      </c>
      <c r="W13" s="2">
        <f t="shared" si="10"/>
        <v>446000000000</v>
      </c>
      <c r="X13" s="2">
        <f t="shared" si="10"/>
        <v>477000000000</v>
      </c>
      <c r="Y13" s="2">
        <f t="shared" si="10"/>
        <v>502000000000</v>
      </c>
    </row>
    <row r="14" spans="1:25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Y14" si="11">IFERROR(INDEX(I51:I500,MATCH($C$14,$C$51:$C$500,0)),"")</f>
        <v>-23169340</v>
      </c>
      <c r="J14" s="2">
        <f t="shared" si="11"/>
        <v>-26534438016</v>
      </c>
      <c r="K14" s="2">
        <f t="shared" si="11"/>
        <v>-27114778530</v>
      </c>
      <c r="L14" s="2">
        <f t="shared" si="11"/>
        <v>-4766486294</v>
      </c>
      <c r="M14" s="2">
        <f t="shared" si="11"/>
        <v>-24416693810</v>
      </c>
      <c r="N14" s="2">
        <f t="shared" si="11"/>
        <v>-28671008766</v>
      </c>
      <c r="O14" s="2">
        <f t="shared" si="11"/>
        <v>-76472379435</v>
      </c>
      <c r="P14" s="2">
        <f t="shared" si="11"/>
        <v>-57975673176</v>
      </c>
      <c r="Q14" s="2">
        <f t="shared" si="11"/>
        <v>-62938663733</v>
      </c>
      <c r="R14" s="2">
        <f t="shared" si="11"/>
        <v>-73272448221</v>
      </c>
      <c r="S14" s="2">
        <f t="shared" si="11"/>
        <v>-56548332184</v>
      </c>
      <c r="T14" s="2">
        <f t="shared" si="11"/>
        <v>-40085254810</v>
      </c>
      <c r="U14" s="2">
        <f t="shared" si="11"/>
        <v>-31598157219</v>
      </c>
      <c r="V14" s="2">
        <f t="shared" si="11"/>
        <v>-29237757824</v>
      </c>
      <c r="W14" s="2">
        <f t="shared" si="11"/>
        <v>0</v>
      </c>
      <c r="X14" s="2">
        <f t="shared" si="11"/>
        <v>0</v>
      </c>
      <c r="Y14" s="2">
        <f t="shared" si="11"/>
        <v>0</v>
      </c>
    </row>
    <row r="15" spans="1:25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Y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-35064738530</v>
      </c>
      <c r="N15" s="2">
        <f t="shared" si="12"/>
        <v>418210471</v>
      </c>
      <c r="O15" s="2">
        <f t="shared" si="12"/>
        <v>-12988988430</v>
      </c>
      <c r="P15" s="2">
        <f t="shared" si="12"/>
        <v>-3987607797</v>
      </c>
      <c r="Q15" s="2">
        <f t="shared" si="12"/>
        <v>7190501695</v>
      </c>
      <c r="R15" s="2">
        <f t="shared" si="12"/>
        <v>6702272129</v>
      </c>
      <c r="S15" s="2">
        <f t="shared" si="12"/>
        <v>3478130983</v>
      </c>
      <c r="T15" s="2">
        <f t="shared" si="12"/>
        <v>-1200418615</v>
      </c>
      <c r="U15" s="2">
        <f t="shared" si="12"/>
        <v>-4878855252</v>
      </c>
      <c r="V15" s="2">
        <f t="shared" si="12"/>
        <v>-2202195825</v>
      </c>
      <c r="W15" s="2">
        <f t="shared" si="12"/>
        <v>846279057</v>
      </c>
      <c r="X15" s="2">
        <f t="shared" si="12"/>
        <v>-4846280373</v>
      </c>
      <c r="Y15" s="2">
        <f t="shared" si="12"/>
        <v>-1227449481</v>
      </c>
    </row>
    <row r="16" spans="1:25" ht="15.5" x14ac:dyDescent="0.35">
      <c r="C16" t="s">
        <v>28</v>
      </c>
      <c r="D16" s="2">
        <f>IFERROR(INDEX(D51:D500,MATCH($C$16,$C$51:$C$500,0)),"")</f>
        <v>7326363548</v>
      </c>
      <c r="H16" s="2">
        <f>IFERROR(SUM(D16:G16)*(4/MAX(1,COUNT(D16:G16))),"")</f>
        <v>29305454192</v>
      </c>
      <c r="I16" s="2">
        <f t="shared" ref="I16:Y16" si="13">IFERROR(INDEX(I51:I500,MATCH($C$16,$C$51:$C$500,0)),"")</f>
        <v>-4425790744</v>
      </c>
      <c r="J16" s="2">
        <f t="shared" si="13"/>
        <v>-19892985630</v>
      </c>
      <c r="K16" s="2">
        <f t="shared" si="13"/>
        <v>-57747507867</v>
      </c>
      <c r="L16" s="2">
        <f t="shared" si="13"/>
        <v>-135180662798</v>
      </c>
      <c r="M16" s="2">
        <f t="shared" si="13"/>
        <v>-922128824292</v>
      </c>
      <c r="N16" s="2">
        <f t="shared" si="13"/>
        <v>-987520341470</v>
      </c>
      <c r="O16" s="2">
        <f t="shared" si="13"/>
        <v>45792570511</v>
      </c>
      <c r="P16" s="2">
        <f t="shared" si="13"/>
        <v>32871461999</v>
      </c>
      <c r="Q16" s="2">
        <f t="shared" si="13"/>
        <v>2038622269</v>
      </c>
      <c r="R16" s="2">
        <f t="shared" si="13"/>
        <v>11100805110</v>
      </c>
      <c r="S16" s="2">
        <f t="shared" si="13"/>
        <v>26599530802</v>
      </c>
      <c r="T16" s="2">
        <f t="shared" si="13"/>
        <v>67632300810</v>
      </c>
      <c r="U16" s="2">
        <f t="shared" si="13"/>
        <v>56735886400</v>
      </c>
      <c r="V16" s="2">
        <f t="shared" si="13"/>
        <v>13968872262</v>
      </c>
      <c r="W16" s="2">
        <f t="shared" si="13"/>
        <v>26588172752</v>
      </c>
      <c r="X16" s="2">
        <f t="shared" si="13"/>
        <v>-175609146646</v>
      </c>
      <c r="Y16" s="2">
        <f t="shared" si="13"/>
        <v>34480177378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  <c r="V18" t="s">
        <v>45</v>
      </c>
      <c r="W18" t="s">
        <v>46</v>
      </c>
      <c r="X18" t="s">
        <v>47</v>
      </c>
      <c r="Y18" t="s">
        <v>48</v>
      </c>
    </row>
    <row r="19" spans="1:25" ht="15.5" x14ac:dyDescent="0.35">
      <c r="A19" t="s">
        <v>49</v>
      </c>
      <c r="C19" t="s">
        <v>50</v>
      </c>
    </row>
    <row r="20" spans="1:25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Y20" si="14">IFERROR(H21*H2,"")</f>
        <v/>
      </c>
      <c r="I20" s="2" t="str">
        <f t="shared" ca="1" si="14"/>
        <v/>
      </c>
      <c r="J20" s="2">
        <f t="shared" ca="1" si="14"/>
        <v>39200000000</v>
      </c>
      <c r="K20" s="2" t="str">
        <f t="shared" ca="1" si="14"/>
        <v/>
      </c>
      <c r="L20" s="2" t="str">
        <f t="shared" ca="1" si="14"/>
        <v/>
      </c>
      <c r="M20" s="2">
        <f t="shared" ca="1" si="14"/>
        <v>392000000000</v>
      </c>
      <c r="N20" s="2">
        <f t="shared" ca="1" si="14"/>
        <v>392000000000</v>
      </c>
      <c r="O20" s="2">
        <f t="shared" ca="1" si="14"/>
        <v>392000000000</v>
      </c>
      <c r="P20" s="2">
        <f t="shared" ca="1" si="14"/>
        <v>392000000000</v>
      </c>
      <c r="Q20" s="2">
        <f t="shared" ca="1" si="14"/>
        <v>392000000000</v>
      </c>
      <c r="R20" s="2">
        <f t="shared" ca="1" si="14"/>
        <v>1332800000000</v>
      </c>
      <c r="S20" s="2">
        <f t="shared" ca="1" si="14"/>
        <v>791840000000</v>
      </c>
      <c r="T20" s="2">
        <f t="shared" ca="1" si="14"/>
        <v>284170000000</v>
      </c>
      <c r="U20" s="2">
        <f t="shared" ca="1" si="14"/>
        <v>408200000000</v>
      </c>
      <c r="V20" s="2">
        <f t="shared" ca="1" si="14"/>
        <v>400350000000</v>
      </c>
      <c r="W20" s="2">
        <f t="shared" ca="1" si="14"/>
        <v>439600000000</v>
      </c>
      <c r="X20" s="2">
        <f t="shared" ca="1" si="14"/>
        <v>722200000000</v>
      </c>
      <c r="Y20" s="2">
        <f t="shared" ca="1" si="14"/>
        <v>910600000000</v>
      </c>
    </row>
    <row r="21" spans="1:25" ht="15.5" x14ac:dyDescent="0.35">
      <c r="C21" t="s">
        <v>11</v>
      </c>
      <c r="D21" s="2">
        <f>IFERROR(INDEX(D51:D500,MATCH($C$7,$C$51:$C$500,0)),"")</f>
        <v>7840000000</v>
      </c>
      <c r="H21" s="2">
        <f>IFERROR(INDEX(D21:G21,COUNT(D21:G21)),"")</f>
        <v>7840000000</v>
      </c>
      <c r="I21" s="2">
        <f t="shared" ref="I21:Y21" si="15">IFERROR(INDEX(I51:I500,MATCH($C$7,$C$51:$C$500,0)),"")</f>
        <v>7840000000</v>
      </c>
      <c r="J21" s="2">
        <f t="shared" si="15"/>
        <v>7840000000</v>
      </c>
      <c r="K21" s="2">
        <f t="shared" si="15"/>
        <v>7840000000</v>
      </c>
      <c r="L21" s="2">
        <f t="shared" si="15"/>
        <v>7840000000</v>
      </c>
      <c r="M21" s="2">
        <f t="shared" si="15"/>
        <v>7840000000</v>
      </c>
      <c r="N21" s="2">
        <f t="shared" si="15"/>
        <v>7840000000</v>
      </c>
      <c r="O21" s="2">
        <f t="shared" si="15"/>
        <v>7840000000</v>
      </c>
      <c r="P21" s="2">
        <f t="shared" si="15"/>
        <v>7840000000</v>
      </c>
      <c r="Q21" s="2">
        <f t="shared" si="15"/>
        <v>7840000000</v>
      </c>
      <c r="R21" s="2">
        <f t="shared" si="15"/>
        <v>7840000000</v>
      </c>
      <c r="S21" s="2">
        <f t="shared" si="15"/>
        <v>7840000000</v>
      </c>
      <c r="T21" s="2">
        <f t="shared" si="15"/>
        <v>1570000000</v>
      </c>
      <c r="U21" s="2">
        <f t="shared" si="15"/>
        <v>1570000000</v>
      </c>
      <c r="V21" s="2">
        <f t="shared" si="15"/>
        <v>1570000000</v>
      </c>
      <c r="W21" s="2">
        <f t="shared" si="15"/>
        <v>1570000000</v>
      </c>
      <c r="X21" s="2">
        <f t="shared" si="15"/>
        <v>1570000000</v>
      </c>
      <c r="Y21" s="2">
        <f t="shared" si="15"/>
        <v>1570000000</v>
      </c>
    </row>
    <row r="23" spans="1:25" ht="15.5" x14ac:dyDescent="0.35">
      <c r="B23" t="s">
        <v>53</v>
      </c>
      <c r="C23" t="s">
        <v>54</v>
      </c>
      <c r="D23" s="3">
        <f>IFERROR(D5/D6*100,"")</f>
        <v>-3.4375392912891796</v>
      </c>
      <c r="H23" s="3">
        <f t="shared" ref="H23:Y23" si="16">IFERROR(H5/H6*100,"")</f>
        <v>-13.750157165156718</v>
      </c>
      <c r="I23" s="3">
        <f t="shared" si="16"/>
        <v>2.5719089187470976</v>
      </c>
      <c r="J23" s="3">
        <f t="shared" si="16"/>
        <v>5.66235978941961</v>
      </c>
      <c r="K23" s="3">
        <f t="shared" si="16"/>
        <v>36.775577278876526</v>
      </c>
      <c r="L23" s="3">
        <f t="shared" si="16"/>
        <v>135.90159400242692</v>
      </c>
      <c r="M23" s="3">
        <f t="shared" si="16"/>
        <v>610.24051315408622</v>
      </c>
      <c r="N23" s="3">
        <f t="shared" si="16"/>
        <v>-43.781780805771717</v>
      </c>
      <c r="O23" s="3">
        <f t="shared" si="16"/>
        <v>0.63683430606811864</v>
      </c>
      <c r="P23" s="3">
        <f t="shared" si="16"/>
        <v>0.5744143272030916</v>
      </c>
      <c r="Q23" s="3">
        <f t="shared" si="16"/>
        <v>0.25424285399535734</v>
      </c>
      <c r="R23" s="3">
        <f t="shared" si="16"/>
        <v>0.68694809124836143</v>
      </c>
      <c r="S23" s="3">
        <f t="shared" si="16"/>
        <v>2.5493593914554737</v>
      </c>
      <c r="T23" s="3">
        <f t="shared" si="16"/>
        <v>4.3684438449219956</v>
      </c>
      <c r="U23" s="3">
        <f t="shared" si="16"/>
        <v>3.6906465292341992</v>
      </c>
      <c r="V23" s="3">
        <f t="shared" si="16"/>
        <v>1.3522960201301153</v>
      </c>
      <c r="W23" s="3">
        <f t="shared" si="16"/>
        <v>0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55</v>
      </c>
      <c r="D24" s="4" t="str">
        <f>IFERROR(_xlfn.RRI(5,I23,D23),"")</f>
        <v/>
      </c>
      <c r="H24" s="4" t="str">
        <f t="shared" ref="H24:Y24" si="17">IFERROR(_xlfn.RRI(5,M23,H23),"")</f>
        <v/>
      </c>
      <c r="I24" s="4" t="str">
        <f t="shared" si="17"/>
        <v/>
      </c>
      <c r="J24" s="4">
        <f t="shared" si="17"/>
        <v>0.54808285945100566</v>
      </c>
      <c r="K24" s="4">
        <f t="shared" si="17"/>
        <v>1.2975599225097074</v>
      </c>
      <c r="L24" s="4">
        <f t="shared" si="17"/>
        <v>2.5123287541203743</v>
      </c>
      <c r="M24" s="4">
        <f t="shared" si="17"/>
        <v>2.887903017795308</v>
      </c>
      <c r="N24" s="4" t="str">
        <f t="shared" si="17"/>
        <v/>
      </c>
      <c r="O24" s="4">
        <f t="shared" si="17"/>
        <v>-0.31963817306170239</v>
      </c>
      <c r="P24" s="4">
        <f t="shared" si="17"/>
        <v>-0.31067415449920799</v>
      </c>
      <c r="Q24" s="4">
        <f t="shared" si="17"/>
        <v>-0.28412796554555719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>
        <f t="shared" si="17"/>
        <v>0</v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56</v>
      </c>
      <c r="C25" t="s">
        <v>57</v>
      </c>
      <c r="D25" s="3">
        <f>IFERROR(INDEX(D51:D500,MATCH($A$25,$C$51:$C$500,0)),"")</f>
        <v>-0.95</v>
      </c>
      <c r="H25" s="3">
        <f>IFERROR(INDEX(D25:G25,COUNT(D25:G25)),"")</f>
        <v>-0.95</v>
      </c>
      <c r="I25" s="3">
        <f t="shared" ref="I25:Y25" si="18">IFERROR(INDEX(I51:I500,MATCH($C$25,$C$51:$C$500,0)),"")</f>
        <v>-0.54</v>
      </c>
      <c r="J25" s="3">
        <f t="shared" si="18"/>
        <v>-2.52</v>
      </c>
      <c r="K25" s="3">
        <f t="shared" si="18"/>
        <v>-7.33</v>
      </c>
      <c r="L25" s="3">
        <f t="shared" si="18"/>
        <v>-17.18</v>
      </c>
      <c r="M25" s="3">
        <f t="shared" si="18"/>
        <v>-121.3</v>
      </c>
      <c r="N25" s="3">
        <f t="shared" si="18"/>
        <v>-44.51</v>
      </c>
      <c r="O25" s="3">
        <f t="shared" si="18"/>
        <v>1.48</v>
      </c>
      <c r="P25" s="3">
        <f t="shared" si="18"/>
        <v>1.3</v>
      </c>
      <c r="Q25" s="3">
        <f t="shared" si="18"/>
        <v>0.56000000000000005</v>
      </c>
      <c r="R25" s="3">
        <f t="shared" si="18"/>
        <v>1.7</v>
      </c>
      <c r="S25" s="3">
        <f t="shared" si="18"/>
        <v>3.12</v>
      </c>
      <c r="T25" s="3">
        <f t="shared" si="18"/>
        <v>25.8</v>
      </c>
      <c r="U25" s="3">
        <f t="shared" si="18"/>
        <v>20.14</v>
      </c>
      <c r="V25" s="3">
        <f t="shared" si="18"/>
        <v>7.5</v>
      </c>
      <c r="W25" s="3">
        <f t="shared" si="18"/>
        <v>17.5</v>
      </c>
      <c r="X25" s="3">
        <f t="shared" si="18"/>
        <v>-115.09</v>
      </c>
      <c r="Y25" s="3">
        <f t="shared" si="18"/>
        <v>21.21</v>
      </c>
    </row>
    <row r="26" spans="1:25" ht="15.5" x14ac:dyDescent="0.35">
      <c r="C26" t="s">
        <v>58</v>
      </c>
      <c r="D26" s="4">
        <f>IFERROR(_xlfn.RRI(5,I25,D25),"")</f>
        <v>0.11960793838186667</v>
      </c>
      <c r="H26" s="4">
        <f t="shared" ref="H26:Y26" si="19">IFERROR(_xlfn.RRI(5,M25,H25),"")</f>
        <v>-0.62088360948755072</v>
      </c>
      <c r="I26" s="4">
        <f t="shared" si="19"/>
        <v>-0.58620309968954976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-0.43541621376229345</v>
      </c>
      <c r="P26" s="4">
        <f t="shared" si="19"/>
        <v>-0.42193486396940705</v>
      </c>
      <c r="Q26" s="4">
        <f t="shared" si="19"/>
        <v>-0.40485148715348251</v>
      </c>
      <c r="R26" s="4">
        <f t="shared" si="19"/>
        <v>-0.37269005225670382</v>
      </c>
      <c r="S26" s="4" t="str">
        <f t="shared" si="19"/>
        <v/>
      </c>
      <c r="T26" s="4">
        <f t="shared" si="19"/>
        <v>3.9958017624979636E-2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59</v>
      </c>
      <c r="D27" s="3">
        <f>IFERROR(D4/D21,"")</f>
        <v>1.0306848798469388</v>
      </c>
      <c r="H27" s="3">
        <f t="shared" ref="H27:Y27" si="20">IFERROR(H4/H21,"")</f>
        <v>4.1227395193877552</v>
      </c>
      <c r="I27" s="3">
        <f t="shared" si="20"/>
        <v>4.7298529040816328</v>
      </c>
      <c r="J27" s="3">
        <f t="shared" si="20"/>
        <v>14.672361967346939</v>
      </c>
      <c r="K27" s="3">
        <f t="shared" si="20"/>
        <v>9.3503929521683666</v>
      </c>
      <c r="L27" s="3">
        <f t="shared" si="20"/>
        <v>0.76661935038265305</v>
      </c>
      <c r="M27" s="3">
        <f t="shared" si="20"/>
        <v>4.1842787937499999</v>
      </c>
      <c r="N27" s="3">
        <f t="shared" si="20"/>
        <v>21.992318133163266</v>
      </c>
      <c r="O27" s="3">
        <f t="shared" si="20"/>
        <v>38.943937887372449</v>
      </c>
      <c r="P27" s="3">
        <f t="shared" si="20"/>
        <v>31.858245326785713</v>
      </c>
      <c r="Q27" s="3">
        <f t="shared" si="20"/>
        <v>26.803666268877549</v>
      </c>
      <c r="R27" s="3">
        <f t="shared" si="20"/>
        <v>28.800284825510204</v>
      </c>
      <c r="S27" s="3">
        <f t="shared" si="20"/>
        <v>45.608000152933677</v>
      </c>
      <c r="T27" s="3">
        <f t="shared" si="20"/>
        <v>257.67112328535029</v>
      </c>
      <c r="U27" s="3">
        <f t="shared" si="20"/>
        <v>286.2970656</v>
      </c>
      <c r="V27" s="3">
        <f t="shared" si="20"/>
        <v>197.28966618980891</v>
      </c>
      <c r="W27" s="3">
        <f t="shared" si="20"/>
        <v>213.44865750254777</v>
      </c>
      <c r="X27" s="3">
        <f t="shared" si="20"/>
        <v>307.72109339044584</v>
      </c>
      <c r="Y27" s="3">
        <f t="shared" si="20"/>
        <v>329.79408312611463</v>
      </c>
    </row>
    <row r="28" spans="1:25" ht="15.5" x14ac:dyDescent="0.35">
      <c r="C28" t="s">
        <v>60</v>
      </c>
      <c r="D28" s="4">
        <f>IFERROR(_xlfn.RRI(5,I27,D27),"")</f>
        <v>-0.26268061176655366</v>
      </c>
      <c r="H28" s="4">
        <f t="shared" ref="H28:Y28" si="21">IFERROR(_xlfn.RRI(5,M27,H27),"")</f>
        <v>-2.9589104830848312E-3</v>
      </c>
      <c r="I28" s="4">
        <f t="shared" si="21"/>
        <v>-0.26461405520181502</v>
      </c>
      <c r="J28" s="4">
        <f t="shared" si="21"/>
        <v>-0.17735581205179163</v>
      </c>
      <c r="K28" s="4">
        <f t="shared" si="21"/>
        <v>-0.21743287055380944</v>
      </c>
      <c r="L28" s="4">
        <f t="shared" si="21"/>
        <v>-0.50877878491071771</v>
      </c>
      <c r="M28" s="4">
        <f t="shared" si="21"/>
        <v>-0.32010043061736659</v>
      </c>
      <c r="N28" s="4">
        <f t="shared" si="21"/>
        <v>-0.13573685043362149</v>
      </c>
      <c r="O28" s="4">
        <f t="shared" si="21"/>
        <v>-0.31470932440219324</v>
      </c>
      <c r="P28" s="4">
        <f t="shared" si="21"/>
        <v>-0.35541381829451901</v>
      </c>
      <c r="Q28" s="4">
        <f t="shared" si="21"/>
        <v>-0.32916150988428394</v>
      </c>
      <c r="R28" s="4">
        <f t="shared" si="21"/>
        <v>-0.33008350544675036</v>
      </c>
      <c r="S28" s="4">
        <f t="shared" si="21"/>
        <v>-0.31738354588615569</v>
      </c>
      <c r="T28" s="4">
        <f t="shared" si="21"/>
        <v>-4.8158626613036937E-2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32" spans="1:25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-27.18</v>
      </c>
      <c r="H32" s="3">
        <f>IFERROR(INDEX(D32:G32,COUNT(D32:G32)),"")</f>
        <v>-27.18</v>
      </c>
      <c r="I32" s="3">
        <f t="shared" ref="I32:Y32" si="22">IFERROR(INDEX(I51:I500,MATCH($C$32,$C$51:$C$500,0)),"")</f>
        <v>-25.87</v>
      </c>
      <c r="J32" s="3">
        <f t="shared" si="22"/>
        <v>-21.53</v>
      </c>
      <c r="K32" s="3">
        <f t="shared" si="22"/>
        <v>-19.899999999999999</v>
      </c>
      <c r="L32" s="3">
        <f t="shared" si="22"/>
        <v>-12.55</v>
      </c>
      <c r="M32" s="3">
        <f t="shared" si="22"/>
        <v>-19.87</v>
      </c>
      <c r="N32" s="3">
        <f t="shared" si="22"/>
        <v>102.17</v>
      </c>
      <c r="O32" s="3">
        <f t="shared" si="22"/>
        <v>228.7</v>
      </c>
      <c r="P32" s="3">
        <f t="shared" si="22"/>
        <v>224.51</v>
      </c>
      <c r="Q32" s="3">
        <f t="shared" si="22"/>
        <v>220.81</v>
      </c>
      <c r="R32" s="3">
        <f t="shared" si="22"/>
        <v>215.05</v>
      </c>
      <c r="S32" s="3">
        <f t="shared" si="22"/>
        <v>123.39</v>
      </c>
      <c r="T32" s="3">
        <f t="shared" si="22"/>
        <v>591.78</v>
      </c>
      <c r="U32" s="3">
        <f t="shared" si="22"/>
        <v>545.76</v>
      </c>
      <c r="V32" s="3">
        <f t="shared" si="22"/>
        <v>512.16</v>
      </c>
      <c r="W32" s="3">
        <f t="shared" si="22"/>
        <v>507.2</v>
      </c>
      <c r="X32" s="3">
        <f t="shared" si="22"/>
        <v>273.79000000000002</v>
      </c>
      <c r="Y32" s="3">
        <f t="shared" si="22"/>
        <v>368.74</v>
      </c>
    </row>
    <row r="33" spans="1:25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-7.0000000000000007E-2</v>
      </c>
      <c r="H33" s="3">
        <f>IFERROR(INDEX(D33:G33,COUNT(D33:G33)),"")</f>
        <v>-7.0000000000000007E-2</v>
      </c>
      <c r="I33" s="3">
        <f t="shared" ref="I33:Y33" si="23">IFERROR(INDEX(I51:I500,MATCH($C$33,$C$51:$C$500,0)),"")</f>
        <v>-0.08</v>
      </c>
      <c r="J33" s="3">
        <f t="shared" si="23"/>
        <v>-0.23</v>
      </c>
      <c r="K33" s="3">
        <f t="shared" si="23"/>
        <v>-2.5099999999999998</v>
      </c>
      <c r="L33" s="3">
        <f t="shared" si="23"/>
        <v>-3.98</v>
      </c>
      <c r="M33" s="3">
        <f t="shared" si="23"/>
        <v>-2.52</v>
      </c>
      <c r="N33" s="3">
        <f t="shared" si="23"/>
        <v>0.49</v>
      </c>
      <c r="O33" s="3">
        <f t="shared" si="23"/>
        <v>0.22</v>
      </c>
      <c r="P33" s="3">
        <f t="shared" si="23"/>
        <v>0.22</v>
      </c>
      <c r="Q33" s="3">
        <f t="shared" si="23"/>
        <v>0.23</v>
      </c>
      <c r="R33" s="3">
        <f t="shared" si="23"/>
        <v>0.79</v>
      </c>
      <c r="S33" s="3">
        <f t="shared" si="23"/>
        <v>0.82</v>
      </c>
      <c r="T33" s="3">
        <f t="shared" si="23"/>
        <v>0.31</v>
      </c>
      <c r="U33" s="3">
        <f t="shared" si="23"/>
        <v>0.48</v>
      </c>
      <c r="V33" s="3">
        <f t="shared" si="23"/>
        <v>0.5</v>
      </c>
      <c r="W33" s="3">
        <f t="shared" si="23"/>
        <v>0.55000000000000004</v>
      </c>
      <c r="X33" s="3">
        <f t="shared" si="23"/>
        <v>1.72</v>
      </c>
      <c r="Y33" s="3">
        <f t="shared" si="23"/>
        <v>1.57</v>
      </c>
    </row>
    <row r="34" spans="1:25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2.15</v>
      </c>
      <c r="H34" s="3">
        <f>IFERROR(INDEX(D34:G34,COUNT(D34:G34)),"")</f>
        <v>2.15</v>
      </c>
      <c r="I34" s="3">
        <f t="shared" ref="I34:Y34" si="24">IFERROR(INDEX(I51:I500,MATCH($C$34,$C$51:$C$500,0)),"")</f>
        <v>-3.7</v>
      </c>
      <c r="J34" s="3">
        <f t="shared" si="24"/>
        <v>-1.98</v>
      </c>
      <c r="K34" s="3">
        <f t="shared" si="24"/>
        <v>-6.82</v>
      </c>
      <c r="L34" s="3">
        <f t="shared" si="24"/>
        <v>-2.91</v>
      </c>
      <c r="M34" s="3">
        <f t="shared" si="24"/>
        <v>-0.41</v>
      </c>
      <c r="N34" s="3">
        <f t="shared" si="24"/>
        <v>-1.1200000000000001</v>
      </c>
      <c r="O34" s="3">
        <f t="shared" si="24"/>
        <v>33.78</v>
      </c>
      <c r="P34" s="3">
        <f t="shared" si="24"/>
        <v>38.46</v>
      </c>
      <c r="Q34" s="3">
        <f t="shared" si="24"/>
        <v>89.29</v>
      </c>
      <c r="R34" s="3">
        <f t="shared" si="24"/>
        <v>100</v>
      </c>
      <c r="S34" s="3">
        <f t="shared" si="24"/>
        <v>32.369999999999997</v>
      </c>
      <c r="T34" s="3">
        <f t="shared" si="24"/>
        <v>7.02</v>
      </c>
      <c r="U34" s="3">
        <f t="shared" si="24"/>
        <v>12.91</v>
      </c>
      <c r="V34" s="3">
        <f t="shared" si="24"/>
        <v>34</v>
      </c>
      <c r="W34" s="3">
        <f t="shared" si="24"/>
        <v>16</v>
      </c>
      <c r="X34" s="3">
        <f t="shared" si="24"/>
        <v>-4.08</v>
      </c>
      <c r="Y34" s="3">
        <f t="shared" si="24"/>
        <v>27.35</v>
      </c>
    </row>
    <row r="35" spans="1:25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1.94</v>
      </c>
      <c r="H35" s="3">
        <f>IFERROR(INDEX(D35:G35,COUNT(D35:G35)),"")</f>
        <v>1.94</v>
      </c>
      <c r="I35" s="3">
        <f t="shared" ref="I35:Y35" si="25">IFERROR(INDEX(I51:I500,MATCH($C$35,$C$51:$C$500,0)),"")</f>
        <v>0.42</v>
      </c>
      <c r="J35" s="3">
        <f t="shared" si="25"/>
        <v>0.34</v>
      </c>
      <c r="K35" s="3">
        <f t="shared" si="25"/>
        <v>5.35</v>
      </c>
      <c r="L35" s="3">
        <f t="shared" si="25"/>
        <v>65.22</v>
      </c>
      <c r="M35" s="3">
        <f t="shared" si="25"/>
        <v>11.95</v>
      </c>
      <c r="N35" s="3">
        <f t="shared" si="25"/>
        <v>2.27</v>
      </c>
      <c r="O35" s="3">
        <f t="shared" si="25"/>
        <v>1.28</v>
      </c>
      <c r="P35" s="3">
        <f t="shared" si="25"/>
        <v>1.57</v>
      </c>
      <c r="Q35" s="3">
        <f t="shared" si="25"/>
        <v>1.87</v>
      </c>
      <c r="R35" s="3">
        <f t="shared" si="25"/>
        <v>5.9</v>
      </c>
      <c r="S35" s="3">
        <f t="shared" si="25"/>
        <v>2.21</v>
      </c>
      <c r="T35" s="3">
        <f t="shared" si="25"/>
        <v>0.7</v>
      </c>
      <c r="U35" s="3">
        <f t="shared" si="25"/>
        <v>0.91</v>
      </c>
      <c r="V35" s="3">
        <f t="shared" si="25"/>
        <v>1.29</v>
      </c>
      <c r="W35" s="3">
        <f t="shared" si="25"/>
        <v>1.31</v>
      </c>
      <c r="X35" s="3">
        <f t="shared" si="25"/>
        <v>1.53</v>
      </c>
      <c r="Y35" s="3">
        <f t="shared" si="25"/>
        <v>1.76</v>
      </c>
    </row>
    <row r="36" spans="1:25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Y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</row>
    <row r="37" spans="1:25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Y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</row>
    <row r="50" spans="2:25" ht="15.5" x14ac:dyDescent="0.35">
      <c r="D50" t="s">
        <v>79</v>
      </c>
      <c r="E50" t="s">
        <v>80</v>
      </c>
      <c r="F50" t="s">
        <v>1275</v>
      </c>
      <c r="G50" t="s">
        <v>1386</v>
      </c>
      <c r="H50" t="s">
        <v>1276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t="s">
        <v>45</v>
      </c>
      <c r="W50" t="s">
        <v>46</v>
      </c>
      <c r="X50" t="s">
        <v>47</v>
      </c>
      <c r="Y50" t="s">
        <v>48</v>
      </c>
    </row>
    <row r="51" spans="2:25" ht="15.5" x14ac:dyDescent="0.35">
      <c r="B51" t="s">
        <v>82</v>
      </c>
      <c r="C51" t="s">
        <v>5</v>
      </c>
      <c r="D51" s="5">
        <v>8080569458</v>
      </c>
      <c r="E51" s="5">
        <v>-707981776</v>
      </c>
      <c r="F51" s="5">
        <v>805842300</v>
      </c>
      <c r="G51" s="5">
        <v>15144347578</v>
      </c>
      <c r="I51" s="5">
        <v>37082046768</v>
      </c>
      <c r="J51" s="5">
        <v>115031317824</v>
      </c>
      <c r="K51" s="5">
        <v>73307080745</v>
      </c>
      <c r="L51" s="5">
        <v>6010295707</v>
      </c>
      <c r="M51" s="5">
        <v>32804745743</v>
      </c>
      <c r="N51" s="5">
        <v>172419774164</v>
      </c>
      <c r="O51" s="5">
        <v>305320473037</v>
      </c>
      <c r="P51" s="5">
        <v>249768643362</v>
      </c>
      <c r="Q51" s="5">
        <v>210140743548</v>
      </c>
      <c r="R51" s="5">
        <v>225794233032</v>
      </c>
      <c r="S51" s="5">
        <v>357566721199</v>
      </c>
      <c r="T51" s="5">
        <v>404543663558</v>
      </c>
      <c r="U51" s="5">
        <v>449486392992</v>
      </c>
      <c r="V51" s="5">
        <v>309744775918</v>
      </c>
      <c r="W51" s="5">
        <v>335114392279</v>
      </c>
      <c r="X51" s="5">
        <v>483122116623</v>
      </c>
      <c r="Y51" s="5">
        <v>517776710508</v>
      </c>
    </row>
    <row r="52" spans="2:25" ht="15.5" x14ac:dyDescent="0.35">
      <c r="C52" t="s">
        <v>83</v>
      </c>
      <c r="D52" s="5">
        <v>39120877</v>
      </c>
      <c r="E52" s="5">
        <v>1059952943</v>
      </c>
      <c r="F52" s="5">
        <v>-3436177824</v>
      </c>
      <c r="G52" s="5">
        <v>-17499834286</v>
      </c>
      <c r="I52" s="5">
        <v>-24492768554</v>
      </c>
      <c r="J52" s="5">
        <v>-92006224454</v>
      </c>
      <c r="K52" s="5">
        <v>-63985177655</v>
      </c>
      <c r="L52" s="5">
        <v>-28694178604</v>
      </c>
      <c r="M52" s="5">
        <v>-53830340875</v>
      </c>
      <c r="N52" s="5">
        <v>-165640955936</v>
      </c>
      <c r="O52" s="5">
        <v>-144378992265</v>
      </c>
      <c r="P52" s="5">
        <v>-102612080365</v>
      </c>
      <c r="Q52" s="5">
        <v>-108499133242</v>
      </c>
      <c r="R52" s="5">
        <v>-111325711017</v>
      </c>
      <c r="S52" s="5">
        <v>-164455883618</v>
      </c>
      <c r="T52" s="5">
        <v>-133947011682</v>
      </c>
      <c r="U52" s="5">
        <v>-278254523220</v>
      </c>
      <c r="V52" s="5">
        <v>-188842743533</v>
      </c>
      <c r="W52" s="5">
        <v>-196292269733</v>
      </c>
      <c r="X52" s="5">
        <v>-320205231657</v>
      </c>
      <c r="Y52" s="5">
        <v>-355643359560</v>
      </c>
    </row>
    <row r="53" spans="2:25" ht="15.5" x14ac:dyDescent="0.35">
      <c r="C53" t="s">
        <v>84</v>
      </c>
      <c r="D53" s="5">
        <v>8119690335</v>
      </c>
      <c r="E53" s="5">
        <v>351971167</v>
      </c>
      <c r="F53" s="5">
        <v>-2630335524</v>
      </c>
      <c r="G53" s="5">
        <v>-2355486708</v>
      </c>
      <c r="I53" s="5">
        <v>12589278214</v>
      </c>
      <c r="J53" s="5">
        <v>23025093370</v>
      </c>
      <c r="K53" s="5">
        <v>9321903090</v>
      </c>
      <c r="L53" s="5">
        <v>-22683882897</v>
      </c>
      <c r="M53" s="5">
        <v>-21025595132</v>
      </c>
      <c r="N53" s="5">
        <v>6778818228</v>
      </c>
      <c r="O53" s="5">
        <v>160941480772</v>
      </c>
      <c r="P53" s="5">
        <v>147156562997</v>
      </c>
      <c r="Q53" s="5">
        <v>101641610306</v>
      </c>
      <c r="R53" s="5">
        <v>114468522015</v>
      </c>
      <c r="S53" s="5">
        <v>193110837581</v>
      </c>
      <c r="T53" s="5">
        <v>270596651876</v>
      </c>
      <c r="U53" s="5">
        <v>171231869772</v>
      </c>
      <c r="V53" s="5">
        <v>120902032385</v>
      </c>
      <c r="W53" s="5">
        <v>138822122546</v>
      </c>
      <c r="X53" s="5">
        <v>162916884966</v>
      </c>
      <c r="Y53" s="5">
        <v>162133350948</v>
      </c>
    </row>
    <row r="54" spans="2:25" ht="15.5" x14ac:dyDescent="0.35">
      <c r="C54" t="s">
        <v>85</v>
      </c>
      <c r="D54" s="5">
        <v>-825330350</v>
      </c>
      <c r="E54" s="5">
        <v>892080194</v>
      </c>
      <c r="F54" s="5">
        <v>-2976398443</v>
      </c>
      <c r="G54" s="5">
        <v>9254023296</v>
      </c>
      <c r="I54" s="5">
        <v>-11204661253</v>
      </c>
      <c r="J54" s="5">
        <v>-16801438500</v>
      </c>
      <c r="K54" s="5">
        <v>-10438164579</v>
      </c>
      <c r="L54" s="5">
        <v>-7728524593</v>
      </c>
      <c r="M54" s="5">
        <v>-28060726305</v>
      </c>
      <c r="N54" s="5">
        <v>-81225202717</v>
      </c>
      <c r="O54" s="5">
        <v>-53271684233</v>
      </c>
      <c r="P54" s="5">
        <v>-48950281194</v>
      </c>
      <c r="Q54" s="5">
        <v>-52766930154</v>
      </c>
      <c r="R54" s="5">
        <v>-50471023369</v>
      </c>
      <c r="S54" s="5">
        <v>-101949578261</v>
      </c>
      <c r="T54" s="5">
        <v>-92792067168</v>
      </c>
      <c r="U54" s="5">
        <v>-96080685124</v>
      </c>
      <c r="V54" s="5">
        <v>-106157399635</v>
      </c>
      <c r="W54" s="5">
        <v>-76332617505</v>
      </c>
      <c r="X54" s="5">
        <v>-96154091875</v>
      </c>
      <c r="Y54" s="5">
        <v>-112472679624</v>
      </c>
    </row>
    <row r="55" spans="2:25" ht="15.5" x14ac:dyDescent="0.35">
      <c r="C55" t="s">
        <v>86</v>
      </c>
    </row>
    <row r="56" spans="2:25" ht="15.5" x14ac:dyDescent="0.35">
      <c r="C56" t="s">
        <v>87</v>
      </c>
      <c r="E56" s="5">
        <v>892080194</v>
      </c>
      <c r="F56" s="5">
        <v>-2976398443</v>
      </c>
      <c r="I56" s="5">
        <v>-11204661253</v>
      </c>
      <c r="J56" s="5">
        <v>-16801438500</v>
      </c>
      <c r="K56" s="5">
        <v>-10438164579</v>
      </c>
      <c r="L56" s="5">
        <v>-7728524593</v>
      </c>
      <c r="M56" s="5">
        <v>-28060726305</v>
      </c>
      <c r="N56" s="5">
        <v>-81225202717</v>
      </c>
      <c r="T56" s="5">
        <v>-92792067168</v>
      </c>
      <c r="U56" s="5">
        <v>-96080685124</v>
      </c>
      <c r="V56" s="5">
        <v>-90781761655</v>
      </c>
      <c r="W56" s="5">
        <v>-76332617505</v>
      </c>
      <c r="X56" s="5">
        <v>-96154091875</v>
      </c>
      <c r="Y56" s="5">
        <v>-112472679624</v>
      </c>
    </row>
    <row r="57" spans="2:25" ht="15.5" x14ac:dyDescent="0.35">
      <c r="C57" t="s">
        <v>91</v>
      </c>
      <c r="V57" s="5">
        <v>-11507116053</v>
      </c>
    </row>
    <row r="58" spans="2:25" ht="15.5" x14ac:dyDescent="0.35">
      <c r="C58" t="s">
        <v>93</v>
      </c>
      <c r="D58" s="5">
        <v>32003563</v>
      </c>
      <c r="E58" s="5">
        <v>6843927301</v>
      </c>
      <c r="F58" s="5">
        <v>-6824278590</v>
      </c>
      <c r="G58" s="5">
        <v>-6315761227</v>
      </c>
      <c r="I58" s="5">
        <v>-5787238365</v>
      </c>
      <c r="J58" s="5">
        <v>417797516</v>
      </c>
      <c r="K58" s="5">
        <v>-29516467848</v>
      </c>
      <c r="L58" s="5">
        <v>-100001769014</v>
      </c>
      <c r="M58" s="5">
        <v>-848625809045</v>
      </c>
      <c r="N58" s="5">
        <v>-864921276644</v>
      </c>
      <c r="O58" s="5">
        <v>13858491009</v>
      </c>
      <c r="P58" s="5">
        <v>-7451947523</v>
      </c>
      <c r="Q58" s="5">
        <v>16390428869</v>
      </c>
      <c r="R58" s="5">
        <v>18823543650</v>
      </c>
      <c r="S58" s="5">
        <v>-8346624392</v>
      </c>
      <c r="T58" s="5">
        <v>-68959605321</v>
      </c>
      <c r="U58" s="5">
        <v>13253633323</v>
      </c>
      <c r="V58" s="5">
        <v>7532689264</v>
      </c>
      <c r="W58" s="5">
        <v>-61032028577</v>
      </c>
      <c r="X58" s="5">
        <v>-242326939737</v>
      </c>
      <c r="Y58" s="5">
        <v>-15180493946</v>
      </c>
    </row>
    <row r="59" spans="2:25" ht="15.5" x14ac:dyDescent="0.35">
      <c r="C59" t="s">
        <v>88</v>
      </c>
      <c r="D59" s="5">
        <v>7294359985</v>
      </c>
      <c r="E59" s="5">
        <v>1244051361</v>
      </c>
      <c r="F59" s="5">
        <v>-5606733967</v>
      </c>
      <c r="G59" s="5">
        <v>6898536588</v>
      </c>
      <c r="I59" s="5">
        <v>1384616961</v>
      </c>
      <c r="J59" s="5">
        <v>6223654870</v>
      </c>
      <c r="K59" s="5">
        <v>-1116261489</v>
      </c>
      <c r="L59" s="5">
        <v>-30412407490</v>
      </c>
      <c r="M59" s="5">
        <v>-49086321437</v>
      </c>
      <c r="N59" s="5">
        <v>-74446384489</v>
      </c>
      <c r="O59" s="5">
        <v>107669796539</v>
      </c>
      <c r="P59" s="5">
        <v>98206281803</v>
      </c>
      <c r="Q59" s="5">
        <v>48874680152</v>
      </c>
      <c r="R59" s="5">
        <v>63997498646</v>
      </c>
      <c r="S59" s="5">
        <v>91161259320</v>
      </c>
      <c r="T59" s="5">
        <v>177804584708</v>
      </c>
      <c r="U59" s="5">
        <v>75151184648</v>
      </c>
      <c r="V59" s="5">
        <v>14744632750</v>
      </c>
      <c r="W59" s="5">
        <v>62489505041</v>
      </c>
      <c r="X59" s="5">
        <v>66762793091</v>
      </c>
      <c r="Y59" s="5">
        <v>49660671324</v>
      </c>
    </row>
    <row r="60" spans="2:25" ht="15.5" x14ac:dyDescent="0.35">
      <c r="C60" t="s">
        <v>89</v>
      </c>
      <c r="D60" s="5">
        <v>32003563</v>
      </c>
      <c r="E60" s="5">
        <v>6883625177</v>
      </c>
      <c r="F60" s="5">
        <v>-6863976466</v>
      </c>
      <c r="G60" s="5">
        <v>-6308846046</v>
      </c>
      <c r="I60" s="5">
        <v>-5810407705</v>
      </c>
      <c r="J60" s="5">
        <v>-26116640500</v>
      </c>
      <c r="K60" s="5">
        <v>-56631246378</v>
      </c>
      <c r="L60" s="5">
        <v>-104768255308</v>
      </c>
      <c r="M60" s="5">
        <v>-873042502855</v>
      </c>
      <c r="N60" s="5">
        <v>-913073956981</v>
      </c>
      <c r="O60" s="5">
        <v>-61877226028</v>
      </c>
      <c r="P60" s="5">
        <v>-65334819804</v>
      </c>
      <c r="Q60" s="5">
        <v>-46836057883</v>
      </c>
      <c r="R60" s="5">
        <v>-52896693536</v>
      </c>
      <c r="S60" s="5">
        <v>-64561728518</v>
      </c>
      <c r="T60" s="5">
        <v>-110172283898</v>
      </c>
      <c r="U60" s="5">
        <v>-18415298248</v>
      </c>
      <c r="V60" s="5">
        <v>-775760488</v>
      </c>
      <c r="W60" s="5">
        <v>-35901332289</v>
      </c>
      <c r="X60" s="5">
        <v>-242371939737</v>
      </c>
      <c r="Y60" s="5">
        <v>-15180493946</v>
      </c>
    </row>
    <row r="61" spans="2:25" ht="15.5" x14ac:dyDescent="0.35">
      <c r="C61" t="s">
        <v>90</v>
      </c>
      <c r="N61" s="5">
        <v>-19481671571</v>
      </c>
      <c r="O61" s="5">
        <v>736662398</v>
      </c>
      <c r="P61" s="5">
        <v>92800895</v>
      </c>
      <c r="Q61" s="5">
        <v>-287823019</v>
      </c>
      <c r="R61" s="5">
        <v>1552211035</v>
      </c>
      <c r="S61" s="5">
        <v>333228058</v>
      </c>
      <c r="T61" s="5">
        <v>-1127423767</v>
      </c>
      <c r="V61" s="5">
        <v>20181342813</v>
      </c>
      <c r="W61" s="5">
        <v>25130696288</v>
      </c>
      <c r="X61" s="5">
        <v>-45000000</v>
      </c>
    </row>
    <row r="62" spans="2:25" ht="15.5" x14ac:dyDescent="0.35">
      <c r="C62" t="s">
        <v>92</v>
      </c>
      <c r="U62" s="5">
        <v>40307858</v>
      </c>
      <c r="V62" s="5">
        <v>747965259</v>
      </c>
    </row>
    <row r="63" spans="2:25" ht="15.5" x14ac:dyDescent="0.35">
      <c r="C63" t="s">
        <v>26</v>
      </c>
      <c r="E63" s="5">
        <v>39697876</v>
      </c>
      <c r="F63" s="5">
        <v>-39697876</v>
      </c>
      <c r="G63" s="5">
        <v>6915181</v>
      </c>
      <c r="I63" s="5">
        <v>-23169340</v>
      </c>
      <c r="J63" s="5">
        <v>-26534438016</v>
      </c>
      <c r="K63" s="5">
        <v>-27114778530</v>
      </c>
      <c r="L63" s="5">
        <v>-4766486294</v>
      </c>
      <c r="M63" s="5">
        <v>-24416693810</v>
      </c>
      <c r="N63" s="5">
        <v>-28671008766</v>
      </c>
      <c r="O63" s="5">
        <v>-76472379435</v>
      </c>
      <c r="P63" s="5">
        <v>-57975673176</v>
      </c>
      <c r="Q63" s="5">
        <v>-62938663733</v>
      </c>
      <c r="R63" s="5">
        <v>-73272448221</v>
      </c>
      <c r="S63" s="5">
        <v>-56548332184</v>
      </c>
      <c r="T63" s="5">
        <v>-40085254810</v>
      </c>
      <c r="U63" s="5">
        <v>-31598157219</v>
      </c>
      <c r="V63" s="5">
        <v>-29237757824</v>
      </c>
    </row>
    <row r="64" spans="2:25" ht="15.5" x14ac:dyDescent="0.35">
      <c r="C64" t="s">
        <v>310</v>
      </c>
      <c r="U64" s="5">
        <v>-111082210</v>
      </c>
    </row>
    <row r="65" spans="3:25" ht="15.5" x14ac:dyDescent="0.35">
      <c r="C65" t="s">
        <v>94</v>
      </c>
      <c r="D65" s="5">
        <v>32003563</v>
      </c>
      <c r="E65" s="5">
        <v>6883625177</v>
      </c>
      <c r="F65" s="5">
        <v>-6863976466</v>
      </c>
      <c r="G65" s="5">
        <v>-6308846046</v>
      </c>
      <c r="I65" s="5">
        <v>-5810407705</v>
      </c>
      <c r="J65" s="5">
        <v>-26116640500</v>
      </c>
      <c r="K65" s="5">
        <v>-56631246378</v>
      </c>
      <c r="L65" s="5">
        <v>-104768255308</v>
      </c>
      <c r="M65" s="5">
        <v>-873042502855</v>
      </c>
      <c r="N65" s="5">
        <v>-913073956981</v>
      </c>
      <c r="O65" s="5">
        <v>-61877226028</v>
      </c>
      <c r="P65" s="5">
        <v>-65334819804</v>
      </c>
      <c r="Q65" s="5">
        <v>-46836057883</v>
      </c>
      <c r="R65" s="5">
        <v>-52896693536</v>
      </c>
      <c r="S65" s="5">
        <v>-64561728518</v>
      </c>
      <c r="T65" s="5">
        <v>-110172283898</v>
      </c>
      <c r="U65" s="5">
        <v>-18415298248</v>
      </c>
      <c r="V65" s="5">
        <v>-775760488</v>
      </c>
      <c r="W65" s="5">
        <v>-35901332289</v>
      </c>
      <c r="X65" s="5">
        <v>-242371939737</v>
      </c>
      <c r="Y65" s="5">
        <v>-15180493946</v>
      </c>
    </row>
    <row r="66" spans="3:25" ht="15.5" x14ac:dyDescent="0.35">
      <c r="C66" t="s">
        <v>28</v>
      </c>
      <c r="D66" s="5">
        <v>7326363548</v>
      </c>
      <c r="E66" s="5">
        <v>8127676538</v>
      </c>
      <c r="F66" s="5">
        <v>-12470710433</v>
      </c>
      <c r="G66" s="5">
        <v>589690542</v>
      </c>
      <c r="I66" s="5">
        <v>-4425790744</v>
      </c>
      <c r="J66" s="5">
        <v>-19892985630</v>
      </c>
      <c r="K66" s="5">
        <v>-57747507867</v>
      </c>
      <c r="L66" s="5">
        <v>-135180662798</v>
      </c>
      <c r="M66" s="5">
        <v>-922128824292</v>
      </c>
      <c r="N66" s="5">
        <v>-987520341470</v>
      </c>
      <c r="O66" s="5">
        <v>45792570511</v>
      </c>
      <c r="P66" s="5">
        <v>32871461999</v>
      </c>
      <c r="Q66" s="5">
        <v>2038622269</v>
      </c>
      <c r="R66" s="5">
        <v>11100805110</v>
      </c>
      <c r="S66" s="5">
        <v>26599530802</v>
      </c>
      <c r="T66" s="5">
        <v>67632300810</v>
      </c>
      <c r="U66" s="5">
        <v>56735886400</v>
      </c>
      <c r="V66" s="5">
        <v>13968872262</v>
      </c>
      <c r="W66" s="5">
        <v>26588172752</v>
      </c>
      <c r="X66" s="5">
        <v>-175609146646</v>
      </c>
      <c r="Y66" s="5">
        <v>34480177378</v>
      </c>
    </row>
    <row r="67" spans="3:25" ht="15.5" x14ac:dyDescent="0.35">
      <c r="C67" t="s">
        <v>27</v>
      </c>
      <c r="M67" s="5">
        <v>-35064738530</v>
      </c>
      <c r="N67" s="5">
        <v>418210471</v>
      </c>
      <c r="O67" s="5">
        <v>-12988988430</v>
      </c>
      <c r="P67" s="5">
        <v>-3987607797</v>
      </c>
      <c r="Q67" s="5">
        <v>7190501695</v>
      </c>
      <c r="R67" s="5">
        <v>6702272129</v>
      </c>
      <c r="S67" s="5">
        <v>3478130983</v>
      </c>
      <c r="T67" s="5">
        <v>-1200418615</v>
      </c>
      <c r="U67" s="5">
        <v>-4878855252</v>
      </c>
      <c r="V67" s="5">
        <v>-2202195825</v>
      </c>
      <c r="W67" s="5">
        <v>846279057</v>
      </c>
      <c r="X67" s="5">
        <v>-4846280373</v>
      </c>
      <c r="Y67" s="5">
        <v>-1227449481</v>
      </c>
    </row>
    <row r="68" spans="3:25" ht="15.5" x14ac:dyDescent="0.35">
      <c r="C68" t="s">
        <v>313</v>
      </c>
      <c r="P68" s="5">
        <v>-3987607797</v>
      </c>
      <c r="Q68" s="5">
        <v>7190501695</v>
      </c>
      <c r="R68" s="5">
        <v>6702272129</v>
      </c>
      <c r="S68" s="5">
        <v>3478130983</v>
      </c>
      <c r="T68" s="5">
        <v>-4050754908</v>
      </c>
      <c r="U68" s="5">
        <v>-4878855252</v>
      </c>
      <c r="V68" s="5">
        <v>-2202195825</v>
      </c>
      <c r="W68" s="5">
        <v>-5544166203</v>
      </c>
      <c r="X68" s="5">
        <v>-10073094860</v>
      </c>
      <c r="Y68" s="5">
        <v>-12947762845</v>
      </c>
    </row>
    <row r="69" spans="3:25" ht="15.5" x14ac:dyDescent="0.35">
      <c r="C69" t="s">
        <v>314</v>
      </c>
      <c r="M69" s="5">
        <v>-35064738530</v>
      </c>
      <c r="N69" s="5">
        <v>418210471</v>
      </c>
      <c r="T69" s="5">
        <v>2850336293</v>
      </c>
      <c r="W69" s="5">
        <v>6390445260</v>
      </c>
      <c r="X69" s="5">
        <v>5226814487</v>
      </c>
      <c r="Y69" s="5">
        <v>11720313364</v>
      </c>
    </row>
    <row r="70" spans="3:25" ht="15.5" x14ac:dyDescent="0.35">
      <c r="C70" t="s">
        <v>315</v>
      </c>
      <c r="M70" s="5">
        <v>-35064738530</v>
      </c>
      <c r="N70" s="5">
        <v>418210471</v>
      </c>
      <c r="O70" s="5">
        <v>-12988988430</v>
      </c>
      <c r="P70" s="5">
        <v>-3987607797</v>
      </c>
      <c r="Q70" s="5">
        <v>7190501695</v>
      </c>
      <c r="R70" s="5">
        <v>6702272129</v>
      </c>
      <c r="S70" s="5">
        <v>3478130983</v>
      </c>
      <c r="T70" s="5">
        <v>-1200418615</v>
      </c>
      <c r="U70" s="5">
        <v>-4878855252</v>
      </c>
      <c r="V70" s="5">
        <v>-2202195825</v>
      </c>
      <c r="W70" s="5">
        <v>846279057</v>
      </c>
      <c r="X70" s="5">
        <v>-4846280373</v>
      </c>
      <c r="Y70" s="5">
        <v>-1227449481</v>
      </c>
    </row>
    <row r="71" spans="3:25" ht="15.5" x14ac:dyDescent="0.35">
      <c r="C71" t="s">
        <v>95</v>
      </c>
      <c r="D71" s="5">
        <v>7326363548</v>
      </c>
      <c r="E71" s="5">
        <v>8127676538</v>
      </c>
      <c r="F71" s="5">
        <v>-12470710433</v>
      </c>
      <c r="G71" s="5">
        <v>589690542</v>
      </c>
      <c r="I71" s="5">
        <v>-4425790744</v>
      </c>
      <c r="J71" s="5">
        <v>-19892985630</v>
      </c>
      <c r="K71" s="5">
        <v>-57747507867</v>
      </c>
      <c r="L71" s="5">
        <v>-135180662798</v>
      </c>
      <c r="M71" s="5">
        <v>-957193562822</v>
      </c>
      <c r="N71" s="5">
        <v>-987102130999</v>
      </c>
      <c r="O71" s="5">
        <v>32803582081</v>
      </c>
      <c r="P71" s="5">
        <v>28883854202</v>
      </c>
      <c r="Q71" s="5">
        <v>9229123964</v>
      </c>
      <c r="R71" s="5">
        <v>17803077239</v>
      </c>
      <c r="S71" s="5">
        <v>30077661785</v>
      </c>
      <c r="T71" s="5">
        <v>66431882195</v>
      </c>
      <c r="U71" s="5">
        <v>51857031148</v>
      </c>
      <c r="V71" s="5">
        <v>11766676437</v>
      </c>
      <c r="W71" s="5">
        <v>27434451809</v>
      </c>
      <c r="X71" s="5">
        <v>-180455427019</v>
      </c>
      <c r="Y71" s="5">
        <v>33252727897</v>
      </c>
    </row>
    <row r="72" spans="3:25" ht="15.5" x14ac:dyDescent="0.35">
      <c r="C72" t="s">
        <v>96</v>
      </c>
      <c r="W72" s="5">
        <v>-384727991</v>
      </c>
      <c r="X72" s="5">
        <v>517456</v>
      </c>
      <c r="Y72" s="5">
        <v>-103442107</v>
      </c>
    </row>
    <row r="73" spans="3:25" ht="15.5" x14ac:dyDescent="0.35">
      <c r="C73" t="s">
        <v>97</v>
      </c>
      <c r="D73" s="5">
        <v>7326363548</v>
      </c>
      <c r="E73" s="5">
        <v>8127676538</v>
      </c>
      <c r="F73" s="5">
        <v>-12470710433</v>
      </c>
      <c r="G73" s="5">
        <v>589690542</v>
      </c>
      <c r="I73" s="5">
        <v>-4425790744</v>
      </c>
      <c r="J73" s="5">
        <v>-19892985630</v>
      </c>
      <c r="K73" s="5">
        <v>-57747507867</v>
      </c>
      <c r="L73" s="5">
        <v>-135180662798</v>
      </c>
      <c r="M73" s="5">
        <v>-957193562822</v>
      </c>
      <c r="N73" s="5">
        <v>-987102130999</v>
      </c>
      <c r="O73" s="5">
        <v>32803582081</v>
      </c>
      <c r="P73" s="5">
        <v>28883854202</v>
      </c>
      <c r="Q73" s="5">
        <v>9229123964</v>
      </c>
      <c r="R73" s="5">
        <v>17803077239</v>
      </c>
      <c r="S73" s="5">
        <v>30077661785</v>
      </c>
      <c r="T73" s="5">
        <v>66431882195</v>
      </c>
      <c r="U73" s="5">
        <v>51857031148</v>
      </c>
      <c r="V73" s="5">
        <v>11766676437</v>
      </c>
      <c r="W73" s="5">
        <v>27049723818</v>
      </c>
      <c r="X73" s="5">
        <v>-180454909563</v>
      </c>
      <c r="Y73" s="5">
        <v>33149285790</v>
      </c>
    </row>
    <row r="74" spans="3:25" ht="15.5" x14ac:dyDescent="0.35">
      <c r="C74" t="s">
        <v>98</v>
      </c>
      <c r="G74" s="5">
        <v>96598451</v>
      </c>
      <c r="I74" s="5">
        <v>96598451</v>
      </c>
      <c r="J74" s="5">
        <v>10275028049</v>
      </c>
      <c r="K74" s="5">
        <v>68133686</v>
      </c>
      <c r="L74" s="5">
        <v>997905921</v>
      </c>
      <c r="M74" s="5">
        <v>373226274</v>
      </c>
      <c r="N74" s="5">
        <v>-4882135198</v>
      </c>
      <c r="O74" s="5">
        <v>-505990967</v>
      </c>
      <c r="P74" s="5">
        <v>-285658955</v>
      </c>
      <c r="Q74" s="5">
        <v>56366293</v>
      </c>
      <c r="R74" s="5">
        <v>-2351512374</v>
      </c>
      <c r="S74" s="5">
        <v>240228573</v>
      </c>
      <c r="T74" s="5">
        <v>124410058</v>
      </c>
      <c r="V74" s="5">
        <v>-905796353</v>
      </c>
    </row>
    <row r="75" spans="3:25" ht="15.5" x14ac:dyDescent="0.35">
      <c r="C75" t="s">
        <v>100</v>
      </c>
      <c r="D75" s="5">
        <v>7326363548</v>
      </c>
      <c r="E75" s="5">
        <v>8127676538</v>
      </c>
      <c r="F75" s="5">
        <v>-12470710433</v>
      </c>
      <c r="G75" s="5">
        <v>686288993</v>
      </c>
      <c r="I75" s="5">
        <v>-4329192293</v>
      </c>
      <c r="J75" s="5">
        <v>-9617957581</v>
      </c>
      <c r="K75" s="5">
        <v>-57679374181</v>
      </c>
      <c r="L75" s="5">
        <v>-134182756877</v>
      </c>
      <c r="M75" s="5">
        <v>-956820336548</v>
      </c>
      <c r="N75" s="5">
        <v>-991984266197</v>
      </c>
      <c r="O75" s="5">
        <v>32297591114</v>
      </c>
      <c r="P75" s="5">
        <v>28598195247</v>
      </c>
      <c r="Q75" s="5">
        <v>9285490257</v>
      </c>
      <c r="R75" s="5">
        <v>15451564865</v>
      </c>
      <c r="S75" s="5">
        <v>30317890358</v>
      </c>
      <c r="T75" s="5">
        <v>66556292253</v>
      </c>
      <c r="U75" s="5">
        <v>51857031148</v>
      </c>
      <c r="V75" s="5">
        <v>10860880084</v>
      </c>
    </row>
    <row r="76" spans="3:25" ht="15.5" x14ac:dyDescent="0.35">
      <c r="C76" t="s">
        <v>101</v>
      </c>
      <c r="D76" s="5">
        <v>7326363548</v>
      </c>
      <c r="E76" s="5">
        <v>8127676538</v>
      </c>
      <c r="F76" s="5">
        <v>-12470710433</v>
      </c>
      <c r="G76" s="5">
        <v>589690542</v>
      </c>
      <c r="I76" s="5">
        <v>-4425790744</v>
      </c>
      <c r="J76" s="5">
        <v>-19892985630</v>
      </c>
      <c r="K76" s="5">
        <v>-57747507868</v>
      </c>
      <c r="L76" s="5">
        <v>-135180662798</v>
      </c>
      <c r="M76" s="5">
        <v>-957193562822</v>
      </c>
      <c r="N76" s="5">
        <v>-987102131000</v>
      </c>
      <c r="O76" s="5">
        <v>32803582081</v>
      </c>
      <c r="P76" s="5">
        <v>28883854201</v>
      </c>
      <c r="Q76" s="5">
        <v>9229123965</v>
      </c>
      <c r="R76" s="5">
        <v>17803077238</v>
      </c>
      <c r="S76" s="5">
        <v>30077661786</v>
      </c>
      <c r="T76" s="5">
        <v>66431882195</v>
      </c>
      <c r="U76" s="5">
        <v>51857031148</v>
      </c>
      <c r="V76" s="5">
        <v>11766676436</v>
      </c>
      <c r="W76" s="5">
        <v>27049723818</v>
      </c>
      <c r="X76" s="5">
        <v>-180454909563</v>
      </c>
      <c r="Y76" s="5">
        <v>33149285790</v>
      </c>
    </row>
    <row r="77" spans="3:25" ht="15.5" x14ac:dyDescent="0.35">
      <c r="C77" t="s">
        <v>7</v>
      </c>
      <c r="D77" s="5">
        <v>7326363548</v>
      </c>
      <c r="E77" s="5">
        <v>8127676538</v>
      </c>
      <c r="F77" s="5">
        <v>-12348917365</v>
      </c>
      <c r="G77" s="5">
        <v>-366370010</v>
      </c>
      <c r="I77" s="5">
        <v>-5217283431</v>
      </c>
      <c r="J77" s="5">
        <v>-9556139996</v>
      </c>
      <c r="K77" s="5">
        <v>-57387990773</v>
      </c>
      <c r="L77" s="5">
        <v>-133686148865</v>
      </c>
      <c r="M77" s="5">
        <v>-950641963957</v>
      </c>
      <c r="N77" s="5">
        <v>-350709057617</v>
      </c>
      <c r="O77" s="5">
        <v>11418586089</v>
      </c>
      <c r="P77" s="5">
        <v>10110605948</v>
      </c>
      <c r="Q77" s="5">
        <v>4401322382</v>
      </c>
      <c r="R77" s="5">
        <v>11582089610</v>
      </c>
      <c r="S77" s="5">
        <v>24662820956</v>
      </c>
      <c r="T77" s="5">
        <v>40535490585</v>
      </c>
      <c r="U77" s="5">
        <v>31583042365</v>
      </c>
      <c r="V77" s="5">
        <v>10859793995</v>
      </c>
    </row>
    <row r="78" spans="3:25" ht="15.5" x14ac:dyDescent="0.35">
      <c r="C78" t="s">
        <v>394</v>
      </c>
      <c r="F78" s="5">
        <v>-121793068</v>
      </c>
      <c r="G78" s="5">
        <v>1052659003</v>
      </c>
      <c r="I78" s="5">
        <v>888091138</v>
      </c>
      <c r="J78" s="5">
        <v>-61817585</v>
      </c>
      <c r="K78" s="5">
        <v>-291383409</v>
      </c>
      <c r="L78" s="5">
        <v>-496608012</v>
      </c>
      <c r="M78" s="5">
        <v>-6178372591</v>
      </c>
      <c r="N78" s="5">
        <v>-641275208581</v>
      </c>
      <c r="O78" s="5">
        <v>20879005025</v>
      </c>
      <c r="P78" s="5">
        <v>18487589299</v>
      </c>
      <c r="Q78" s="5">
        <v>4884167876</v>
      </c>
      <c r="R78" s="5">
        <v>3869475254</v>
      </c>
      <c r="S78" s="5">
        <v>5655069403</v>
      </c>
      <c r="T78" s="5">
        <v>26020801667</v>
      </c>
      <c r="U78" s="5">
        <v>20273988783</v>
      </c>
      <c r="V78" s="5">
        <v>1086088</v>
      </c>
    </row>
    <row r="79" spans="3:25" ht="15.5" x14ac:dyDescent="0.35">
      <c r="C79" t="s">
        <v>102</v>
      </c>
      <c r="D79" s="5">
        <v>7326363548</v>
      </c>
      <c r="E79" s="5">
        <v>8127676538</v>
      </c>
      <c r="F79" s="5">
        <v>-12470710433</v>
      </c>
      <c r="G79" s="5">
        <v>589690542</v>
      </c>
      <c r="I79" s="5">
        <v>-4425790744</v>
      </c>
      <c r="J79" s="5">
        <v>-19892985630</v>
      </c>
      <c r="K79" s="5">
        <v>-57747507868</v>
      </c>
      <c r="L79" s="5">
        <v>-135180662798</v>
      </c>
      <c r="M79" s="5">
        <v>-957193562822</v>
      </c>
      <c r="N79" s="5">
        <v>-987102131000</v>
      </c>
      <c r="O79" s="5">
        <v>32803582081</v>
      </c>
      <c r="P79" s="5">
        <v>28883854201</v>
      </c>
      <c r="Q79" s="5">
        <v>9229123965</v>
      </c>
      <c r="R79" s="5">
        <v>17803077238</v>
      </c>
      <c r="S79" s="5">
        <v>30077661786</v>
      </c>
      <c r="T79" s="5">
        <v>66431882195</v>
      </c>
      <c r="U79" s="5">
        <v>51857031148</v>
      </c>
      <c r="V79" s="5">
        <v>11766676436</v>
      </c>
      <c r="W79" s="5">
        <v>27049723818</v>
      </c>
      <c r="X79" s="5">
        <v>-180454909563</v>
      </c>
      <c r="Y79" s="5">
        <v>33149285790</v>
      </c>
    </row>
    <row r="80" spans="3:25" ht="15.5" x14ac:dyDescent="0.35">
      <c r="C80" t="s">
        <v>103</v>
      </c>
      <c r="D80" s="5">
        <v>7326363548</v>
      </c>
      <c r="E80" s="5">
        <v>8127676538</v>
      </c>
      <c r="F80" s="5">
        <v>-12470710433</v>
      </c>
      <c r="G80" s="5">
        <v>686288993</v>
      </c>
      <c r="I80" s="5">
        <v>-4329192293</v>
      </c>
      <c r="J80" s="5">
        <v>-9617957581</v>
      </c>
      <c r="K80" s="5">
        <v>-57679374182</v>
      </c>
      <c r="L80" s="5">
        <v>-134182756877</v>
      </c>
      <c r="M80" s="5">
        <v>-956820336548</v>
      </c>
      <c r="N80" s="5">
        <v>-991984266198</v>
      </c>
      <c r="O80" s="5">
        <v>32297591114</v>
      </c>
      <c r="P80" s="5">
        <v>28598195247</v>
      </c>
      <c r="Q80" s="5">
        <v>9285490258</v>
      </c>
      <c r="R80" s="5">
        <v>15451564864</v>
      </c>
      <c r="S80" s="5">
        <v>30317890359</v>
      </c>
      <c r="T80" s="5">
        <v>66556292252</v>
      </c>
      <c r="U80" s="5">
        <v>51857031148</v>
      </c>
      <c r="V80" s="5">
        <v>10860880083</v>
      </c>
    </row>
    <row r="81" spans="2:25" ht="15.5" x14ac:dyDescent="0.35">
      <c r="C81" t="s">
        <v>312</v>
      </c>
    </row>
    <row r="82" spans="2:25" ht="15.5" x14ac:dyDescent="0.35">
      <c r="C82" t="s">
        <v>104</v>
      </c>
      <c r="D82" s="5">
        <v>7326363548</v>
      </c>
      <c r="E82" s="5">
        <v>8127676538</v>
      </c>
      <c r="F82" s="5">
        <v>-12470710433</v>
      </c>
      <c r="G82" s="5">
        <v>686288993</v>
      </c>
      <c r="I82" s="5">
        <v>-4329192293</v>
      </c>
      <c r="J82" s="5">
        <v>-9617957581</v>
      </c>
      <c r="K82" s="5">
        <v>-57679374182</v>
      </c>
      <c r="L82" s="5">
        <v>-134182756877</v>
      </c>
      <c r="M82" s="5">
        <v>-956820336548</v>
      </c>
      <c r="N82" s="5">
        <v>-991984266198</v>
      </c>
      <c r="O82" s="5">
        <v>32297591114</v>
      </c>
      <c r="P82" s="5">
        <v>28598195247</v>
      </c>
      <c r="Q82" s="5">
        <v>9285490258</v>
      </c>
      <c r="R82" s="5">
        <v>15451564864</v>
      </c>
      <c r="S82" s="5">
        <v>30317890359</v>
      </c>
      <c r="T82" s="5">
        <v>66556292252</v>
      </c>
      <c r="U82" s="5">
        <v>51857031148</v>
      </c>
      <c r="V82" s="5">
        <v>10860880083</v>
      </c>
    </row>
    <row r="84" spans="2:25" ht="15.5" x14ac:dyDescent="0.35">
      <c r="B84" t="s">
        <v>105</v>
      </c>
      <c r="C84" t="s">
        <v>106</v>
      </c>
    </row>
    <row r="85" spans="2:25" ht="15.5" x14ac:dyDescent="0.35">
      <c r="C85" t="s">
        <v>107</v>
      </c>
    </row>
    <row r="86" spans="2:25" ht="15.5" x14ac:dyDescent="0.35">
      <c r="C86" t="s">
        <v>19</v>
      </c>
      <c r="D86" s="5">
        <v>73860404</v>
      </c>
      <c r="E86" s="5">
        <v>83320223</v>
      </c>
      <c r="F86" s="5">
        <v>208602410</v>
      </c>
      <c r="G86" s="5">
        <v>464548275</v>
      </c>
      <c r="I86" s="5">
        <v>464548275</v>
      </c>
      <c r="J86" s="5">
        <v>995261913</v>
      </c>
      <c r="K86" s="5">
        <v>800270520</v>
      </c>
      <c r="L86" s="5">
        <v>859259029</v>
      </c>
      <c r="M86" s="5">
        <v>1809693875</v>
      </c>
      <c r="N86" s="5">
        <v>8039377359</v>
      </c>
      <c r="O86" s="5">
        <v>16048242224</v>
      </c>
      <c r="P86" s="5">
        <v>15731523399</v>
      </c>
      <c r="Q86" s="5">
        <v>34333543482</v>
      </c>
      <c r="R86" s="5">
        <v>18952287228</v>
      </c>
      <c r="S86" s="5">
        <v>56457994830</v>
      </c>
      <c r="T86" s="5">
        <v>33468955697</v>
      </c>
      <c r="U86" s="5">
        <v>30074567643</v>
      </c>
      <c r="V86" s="5">
        <v>14713472137</v>
      </c>
      <c r="W86" s="5">
        <v>66789080752</v>
      </c>
      <c r="X86" s="5">
        <v>17212254436</v>
      </c>
      <c r="Y86" s="5">
        <v>30482386564</v>
      </c>
    </row>
    <row r="87" spans="2:25" ht="15.5" x14ac:dyDescent="0.35">
      <c r="C87" t="s">
        <v>318</v>
      </c>
      <c r="R87" s="5">
        <v>3371164794</v>
      </c>
      <c r="S87" s="5">
        <v>3000879430</v>
      </c>
      <c r="T87" s="5">
        <v>6624028147</v>
      </c>
      <c r="U87" s="5">
        <v>25455537253</v>
      </c>
      <c r="V87" s="5">
        <v>24733382877</v>
      </c>
      <c r="W87" s="5">
        <v>13848687382</v>
      </c>
      <c r="X87" s="5">
        <v>2400494474</v>
      </c>
      <c r="Y87" s="5">
        <v>167803932</v>
      </c>
    </row>
    <row r="88" spans="2:25" ht="15.5" x14ac:dyDescent="0.35">
      <c r="C88" t="s">
        <v>108</v>
      </c>
      <c r="D88" s="5">
        <v>581884949</v>
      </c>
      <c r="E88" s="5">
        <v>477882070</v>
      </c>
      <c r="F88" s="5">
        <v>1070705389</v>
      </c>
      <c r="G88" s="5">
        <v>985090687</v>
      </c>
      <c r="I88" s="5">
        <v>985090687</v>
      </c>
      <c r="J88" s="5">
        <v>30109411459</v>
      </c>
      <c r="K88" s="5">
        <v>28555870387</v>
      </c>
      <c r="L88" s="5">
        <v>1653983025</v>
      </c>
      <c r="M88" s="5">
        <v>6570824374</v>
      </c>
      <c r="N88" s="5">
        <v>123378815542</v>
      </c>
      <c r="O88" s="5">
        <v>137234888191</v>
      </c>
      <c r="P88" s="5">
        <v>147043879515</v>
      </c>
      <c r="Q88" s="5">
        <v>230998784677</v>
      </c>
      <c r="R88" s="5">
        <v>193929255608</v>
      </c>
      <c r="S88" s="5">
        <v>243182009856</v>
      </c>
      <c r="T88" s="5">
        <v>249690460250</v>
      </c>
      <c r="U88" s="5">
        <v>211244590725</v>
      </c>
      <c r="V88" s="5">
        <v>117842969513</v>
      </c>
      <c r="W88" s="5">
        <v>85498250580</v>
      </c>
      <c r="X88" s="5">
        <v>101760953538</v>
      </c>
      <c r="Y88" s="5">
        <v>121939895851</v>
      </c>
    </row>
    <row r="89" spans="2:25" ht="15.5" x14ac:dyDescent="0.35">
      <c r="C89" t="s">
        <v>109</v>
      </c>
    </row>
    <row r="90" spans="2:25" ht="15.5" x14ac:dyDescent="0.35">
      <c r="C90" t="s">
        <v>110</v>
      </c>
      <c r="O90" s="5">
        <v>7793467610</v>
      </c>
      <c r="P90" s="5">
        <v>3676756758</v>
      </c>
      <c r="Q90" s="5">
        <v>23065059120</v>
      </c>
    </row>
    <row r="91" spans="2:25" ht="15.5" x14ac:dyDescent="0.35">
      <c r="C91" t="s">
        <v>111</v>
      </c>
      <c r="D91" s="5">
        <v>581884949</v>
      </c>
      <c r="E91" s="5">
        <v>477882070</v>
      </c>
      <c r="F91" s="5">
        <v>1070705389</v>
      </c>
      <c r="G91" s="5">
        <v>985090687</v>
      </c>
      <c r="I91" s="5">
        <v>985090687</v>
      </c>
      <c r="J91" s="5">
        <v>30109411459</v>
      </c>
      <c r="K91" s="5">
        <v>28555870387</v>
      </c>
      <c r="L91" s="5">
        <v>1653983025</v>
      </c>
      <c r="M91" s="5">
        <v>6570824374</v>
      </c>
      <c r="N91" s="5">
        <v>123378815542</v>
      </c>
      <c r="O91" s="5">
        <v>137234888191</v>
      </c>
      <c r="P91" s="5">
        <v>147043879515</v>
      </c>
      <c r="Q91" s="5">
        <v>230998784677</v>
      </c>
      <c r="R91" s="5">
        <v>193929255608</v>
      </c>
      <c r="S91" s="5">
        <v>243182009856</v>
      </c>
      <c r="T91" s="5">
        <v>249690460250</v>
      </c>
      <c r="U91" s="5">
        <v>211244590725</v>
      </c>
      <c r="V91" s="5">
        <v>117842969513</v>
      </c>
      <c r="W91" s="5">
        <v>85498250580</v>
      </c>
      <c r="X91" s="5">
        <v>101760953538</v>
      </c>
      <c r="Y91" s="5">
        <v>121939895851</v>
      </c>
    </row>
    <row r="92" spans="2:25" ht="15.5" x14ac:dyDescent="0.35">
      <c r="C92" t="s">
        <v>112</v>
      </c>
      <c r="D92" s="5">
        <v>37060291590</v>
      </c>
      <c r="E92" s="5">
        <v>38151047027</v>
      </c>
      <c r="F92" s="5">
        <v>40531793447</v>
      </c>
      <c r="G92" s="5">
        <v>6704319232</v>
      </c>
      <c r="I92" s="5">
        <v>6704319232</v>
      </c>
      <c r="J92" s="5">
        <v>5150705776</v>
      </c>
      <c r="K92" s="5">
        <v>16349516690</v>
      </c>
      <c r="L92" s="5">
        <v>16296512287</v>
      </c>
      <c r="M92" s="5">
        <v>30968829749</v>
      </c>
      <c r="N92" s="5">
        <v>22730189181</v>
      </c>
      <c r="O92" s="5">
        <v>101271635417</v>
      </c>
      <c r="P92" s="5">
        <v>88340884672</v>
      </c>
      <c r="Q92" s="5">
        <v>148194646382</v>
      </c>
      <c r="R92" s="5">
        <v>91282645609</v>
      </c>
      <c r="S92" s="5">
        <v>102553482985</v>
      </c>
      <c r="T92" s="5">
        <v>73629681161</v>
      </c>
      <c r="U92" s="5">
        <v>30182978183</v>
      </c>
      <c r="V92" s="5">
        <v>92018348467</v>
      </c>
      <c r="W92" s="5">
        <v>55165029135</v>
      </c>
      <c r="X92" s="5">
        <v>55781476777</v>
      </c>
      <c r="Y92" s="5">
        <v>65161514839</v>
      </c>
    </row>
    <row r="93" spans="2:25" ht="15.5" x14ac:dyDescent="0.35">
      <c r="C93" t="s">
        <v>113</v>
      </c>
      <c r="D93" s="5">
        <v>37060291590</v>
      </c>
      <c r="E93" s="5">
        <v>38151047027</v>
      </c>
      <c r="F93" s="5">
        <v>40531793447</v>
      </c>
      <c r="G93" s="5">
        <v>6704319232</v>
      </c>
      <c r="I93" s="5">
        <v>6704319232</v>
      </c>
      <c r="J93" s="5">
        <v>5150705776</v>
      </c>
      <c r="K93" s="5">
        <v>16349516690</v>
      </c>
      <c r="L93" s="5">
        <v>16296512287</v>
      </c>
      <c r="M93" s="5">
        <v>30968829749</v>
      </c>
      <c r="N93" s="5">
        <v>22730189181</v>
      </c>
      <c r="O93" s="5">
        <v>101271635417</v>
      </c>
      <c r="P93" s="5">
        <v>88340884672</v>
      </c>
      <c r="Q93" s="5">
        <v>148194646382</v>
      </c>
      <c r="R93" s="5">
        <v>91282645609</v>
      </c>
      <c r="S93" s="5">
        <v>102553482985</v>
      </c>
      <c r="T93" s="5">
        <v>73629681161</v>
      </c>
      <c r="U93" s="5">
        <v>30182978183</v>
      </c>
      <c r="V93" s="5">
        <v>92018348467</v>
      </c>
      <c r="W93" s="5">
        <v>55165029135</v>
      </c>
      <c r="X93" s="5">
        <v>55781476777</v>
      </c>
      <c r="Y93" s="5">
        <v>65161514839</v>
      </c>
    </row>
    <row r="94" spans="2:25" ht="15.5" x14ac:dyDescent="0.35">
      <c r="C94" t="s">
        <v>114</v>
      </c>
      <c r="L94" s="5">
        <v>5201668960</v>
      </c>
      <c r="M94" s="5">
        <v>8522395530</v>
      </c>
      <c r="N94" s="5">
        <v>17030857060</v>
      </c>
      <c r="O94" s="5">
        <v>8910291484</v>
      </c>
      <c r="P94" s="5">
        <v>14728260555</v>
      </c>
      <c r="Q94" s="5">
        <v>11473722777</v>
      </c>
      <c r="R94" s="5">
        <v>11365750458</v>
      </c>
      <c r="S94" s="5">
        <v>11855521388</v>
      </c>
      <c r="T94" s="5">
        <v>12411948278</v>
      </c>
      <c r="U94" s="5">
        <v>9049758362</v>
      </c>
      <c r="V94" s="5">
        <v>21158420667</v>
      </c>
      <c r="W94" s="5">
        <v>22776433075</v>
      </c>
      <c r="X94" s="5">
        <v>24222776502</v>
      </c>
      <c r="Y94" s="5">
        <v>27928545407</v>
      </c>
    </row>
    <row r="95" spans="2:25" ht="15.5" x14ac:dyDescent="0.35">
      <c r="C95" t="s">
        <v>312</v>
      </c>
    </row>
    <row r="96" spans="2:25" ht="15.5" x14ac:dyDescent="0.35">
      <c r="C96" t="s">
        <v>93</v>
      </c>
      <c r="D96" s="5">
        <v>22026099516</v>
      </c>
      <c r="E96" s="5">
        <v>22026099516</v>
      </c>
      <c r="F96" s="5">
        <v>22026099516</v>
      </c>
      <c r="G96" s="5">
        <v>22026099516</v>
      </c>
      <c r="I96" s="5">
        <v>22026099516</v>
      </c>
      <c r="J96" s="5">
        <v>21138008378</v>
      </c>
      <c r="K96" s="5">
        <v>22118904242</v>
      </c>
      <c r="L96" s="5">
        <v>22410287651</v>
      </c>
      <c r="M96" s="5">
        <v>20722718786</v>
      </c>
      <c r="N96" s="5">
        <v>-517713395658</v>
      </c>
      <c r="O96" s="5">
        <v>123561812923</v>
      </c>
      <c r="P96" s="5">
        <v>102116400937</v>
      </c>
      <c r="Q96" s="5">
        <v>83216829599</v>
      </c>
      <c r="R96" s="5">
        <v>42490324877</v>
      </c>
      <c r="S96" s="5">
        <v>68923589084</v>
      </c>
      <c r="T96" s="5">
        <v>54089955753</v>
      </c>
      <c r="U96" s="5">
        <v>289412461072</v>
      </c>
      <c r="V96" s="5">
        <v>268299805057</v>
      </c>
      <c r="W96" s="5">
        <v>270129027249</v>
      </c>
      <c r="X96" s="5">
        <v>-117808740835</v>
      </c>
      <c r="Y96" s="5">
        <v>-149387569489</v>
      </c>
    </row>
    <row r="97" spans="3:25" ht="15.5" x14ac:dyDescent="0.35">
      <c r="C97" t="s">
        <v>115</v>
      </c>
      <c r="D97" s="5">
        <v>748920839</v>
      </c>
      <c r="E97" s="5">
        <v>582272076</v>
      </c>
      <c r="F97" s="5">
        <v>1300268620</v>
      </c>
      <c r="G97" s="5">
        <v>1449638962</v>
      </c>
      <c r="I97" s="5">
        <v>1449638962</v>
      </c>
      <c r="J97" s="5">
        <v>32300364783</v>
      </c>
      <c r="K97" s="5">
        <v>30110071593</v>
      </c>
      <c r="L97" s="5">
        <v>9041486081</v>
      </c>
      <c r="M97" s="5">
        <v>18474673313</v>
      </c>
      <c r="N97" s="5">
        <v>1078162621746</v>
      </c>
      <c r="O97" s="5">
        <v>594314418895</v>
      </c>
      <c r="P97" s="5">
        <v>601519834447</v>
      </c>
      <c r="Q97" s="5">
        <v>834749278253</v>
      </c>
      <c r="R97" s="5">
        <v>757255533490</v>
      </c>
      <c r="S97" s="5">
        <v>489123168777</v>
      </c>
      <c r="T97" s="5">
        <v>482050048457</v>
      </c>
      <c r="U97" s="5">
        <v>309425991334</v>
      </c>
      <c r="V97" s="5">
        <v>249771715522</v>
      </c>
      <c r="W97" s="5">
        <v>228584216287</v>
      </c>
      <c r="X97" s="5">
        <v>162978852131</v>
      </c>
      <c r="Y97" s="5">
        <v>198679996539</v>
      </c>
    </row>
    <row r="98" spans="3:25" ht="15.5" x14ac:dyDescent="0.35">
      <c r="C98" t="s">
        <v>116</v>
      </c>
    </row>
    <row r="99" spans="3:25" ht="15.5" x14ac:dyDescent="0.35">
      <c r="C99" t="s">
        <v>348</v>
      </c>
      <c r="Q99" s="5">
        <v>39274740950</v>
      </c>
      <c r="R99" s="5">
        <v>38323073969</v>
      </c>
      <c r="S99" s="5">
        <v>36770862934</v>
      </c>
      <c r="T99" s="5">
        <v>36437634876</v>
      </c>
      <c r="U99" s="5">
        <v>45312039101</v>
      </c>
      <c r="V99" s="5">
        <v>45312039101</v>
      </c>
      <c r="W99" s="5">
        <v>25130696288</v>
      </c>
    </row>
    <row r="100" spans="3:25" ht="15.5" x14ac:dyDescent="0.35">
      <c r="C100" t="s">
        <v>319</v>
      </c>
      <c r="N100" s="5">
        <v>19383042672</v>
      </c>
      <c r="O100" s="5">
        <v>38864714243</v>
      </c>
      <c r="P100" s="5">
        <v>38128051845</v>
      </c>
    </row>
    <row r="101" spans="3:25" ht="15.5" x14ac:dyDescent="0.35">
      <c r="C101" t="s">
        <v>118</v>
      </c>
      <c r="N101" s="5">
        <v>35080171023</v>
      </c>
      <c r="O101" s="5">
        <v>34658987239</v>
      </c>
      <c r="P101" s="5">
        <v>31239369169</v>
      </c>
      <c r="Q101" s="5">
        <v>27175630466</v>
      </c>
      <c r="R101" s="5">
        <v>19702586334</v>
      </c>
      <c r="S101" s="5">
        <v>12291408535</v>
      </c>
      <c r="T101" s="5">
        <v>6350989767</v>
      </c>
      <c r="U101" s="5">
        <v>12227884730</v>
      </c>
      <c r="V101" s="5">
        <v>12227884730</v>
      </c>
      <c r="W101" s="5">
        <v>12227884730</v>
      </c>
      <c r="X101" s="5">
        <v>5837439470</v>
      </c>
      <c r="Y101" s="5">
        <v>592983216</v>
      </c>
    </row>
    <row r="102" spans="3:25" ht="15.5" x14ac:dyDescent="0.35">
      <c r="C102" t="s">
        <v>398</v>
      </c>
      <c r="D102" s="5">
        <v>460649742155</v>
      </c>
      <c r="E102" s="5">
        <v>460649742155</v>
      </c>
      <c r="F102" s="5">
        <v>460649742155</v>
      </c>
      <c r="G102" s="5">
        <v>460649742155</v>
      </c>
      <c r="I102" s="5">
        <v>460649742155</v>
      </c>
      <c r="J102" s="5">
        <v>460649742155</v>
      </c>
      <c r="N102" s="5">
        <v>198909158448</v>
      </c>
      <c r="O102" s="5">
        <v>456554420728</v>
      </c>
      <c r="P102" s="5">
        <v>484440939174</v>
      </c>
      <c r="Q102" s="5">
        <v>512327457618</v>
      </c>
      <c r="R102" s="5">
        <v>540213976063</v>
      </c>
      <c r="S102" s="5">
        <v>568100494507</v>
      </c>
      <c r="T102" s="5">
        <v>283599287989</v>
      </c>
      <c r="U102" s="5">
        <v>305633124934</v>
      </c>
      <c r="Y102" s="5">
        <v>139622070519</v>
      </c>
    </row>
    <row r="103" spans="3:25" ht="15.5" x14ac:dyDescent="0.35">
      <c r="C103" t="s">
        <v>123</v>
      </c>
      <c r="D103" s="5">
        <v>28960122603</v>
      </c>
      <c r="E103" s="5">
        <v>28960122603</v>
      </c>
      <c r="F103" s="5">
        <v>30953033276</v>
      </c>
      <c r="G103" s="5">
        <v>80983328234</v>
      </c>
      <c r="I103" s="5">
        <v>80983328234</v>
      </c>
      <c r="J103" s="5">
        <v>98104201282</v>
      </c>
      <c r="K103" s="5">
        <v>339943342054</v>
      </c>
      <c r="L103" s="5">
        <v>364538196625</v>
      </c>
      <c r="M103" s="5">
        <v>388120725432</v>
      </c>
      <c r="N103" s="5">
        <v>424349609770</v>
      </c>
      <c r="O103" s="5">
        <v>1225939483710</v>
      </c>
      <c r="P103" s="5">
        <v>1068149103253</v>
      </c>
      <c r="Q103" s="5">
        <v>878670158438</v>
      </c>
      <c r="R103" s="5">
        <v>849424598411</v>
      </c>
      <c r="S103" s="5">
        <v>413343710152</v>
      </c>
      <c r="T103" s="5">
        <v>624139419827</v>
      </c>
      <c r="U103" s="5">
        <v>635024265791</v>
      </c>
      <c r="V103" s="5">
        <v>963332313028</v>
      </c>
      <c r="W103" s="5">
        <v>956727002075</v>
      </c>
      <c r="X103" s="5">
        <v>860089272116</v>
      </c>
      <c r="Y103" s="5">
        <v>885869960464</v>
      </c>
    </row>
    <row r="104" spans="3:25" ht="15.5" x14ac:dyDescent="0.35">
      <c r="C104" t="s">
        <v>1387</v>
      </c>
    </row>
    <row r="105" spans="3:25" ht="15.5" x14ac:dyDescent="0.35">
      <c r="C105" t="s">
        <v>125</v>
      </c>
      <c r="D105" s="5">
        <v>533901366879</v>
      </c>
      <c r="E105" s="5">
        <v>529109943034</v>
      </c>
      <c r="F105" s="5">
        <v>533056072191</v>
      </c>
      <c r="G105" s="5">
        <v>549258359948</v>
      </c>
      <c r="I105" s="5">
        <v>549258359948</v>
      </c>
      <c r="J105" s="5">
        <v>564773431098</v>
      </c>
      <c r="K105" s="5">
        <v>585088338720</v>
      </c>
      <c r="L105" s="5">
        <v>634723429229</v>
      </c>
      <c r="M105" s="5">
        <v>834489907245</v>
      </c>
      <c r="N105" s="5">
        <v>707321404005</v>
      </c>
      <c r="O105" s="5">
        <v>2098141290311</v>
      </c>
      <c r="P105" s="5">
        <v>1904529986103</v>
      </c>
      <c r="Q105" s="5">
        <v>1782046268743</v>
      </c>
      <c r="R105" s="5">
        <v>1692037281877</v>
      </c>
      <c r="S105" s="5">
        <v>1284547798874</v>
      </c>
      <c r="T105" s="5">
        <v>1095382258384</v>
      </c>
      <c r="U105" s="5">
        <v>1122812862787</v>
      </c>
      <c r="V105" s="5">
        <v>1203324045871</v>
      </c>
      <c r="W105" s="5">
        <v>1139358296400</v>
      </c>
      <c r="X105" s="5">
        <v>1012969489303</v>
      </c>
      <c r="Y105" s="5">
        <v>1140004928802</v>
      </c>
    </row>
    <row r="106" spans="3:25" ht="15.5" x14ac:dyDescent="0.35">
      <c r="C106" t="s">
        <v>126</v>
      </c>
      <c r="D106" s="5">
        <v>534650287718</v>
      </c>
      <c r="E106" s="5">
        <v>529692215110</v>
      </c>
      <c r="F106" s="5">
        <v>534356340811</v>
      </c>
      <c r="G106" s="5">
        <v>550707998910</v>
      </c>
      <c r="I106" s="5">
        <v>550707998910</v>
      </c>
      <c r="J106" s="5">
        <v>597073795881</v>
      </c>
      <c r="K106" s="5">
        <v>615198410313</v>
      </c>
      <c r="L106" s="5">
        <v>643764915310</v>
      </c>
      <c r="M106" s="5">
        <v>852964580558</v>
      </c>
      <c r="N106" s="5">
        <v>1785484025751</v>
      </c>
      <c r="O106" s="5">
        <v>2692455709206</v>
      </c>
      <c r="P106" s="5">
        <v>2506049820550</v>
      </c>
      <c r="Q106" s="5">
        <v>2616795546996</v>
      </c>
      <c r="R106" s="5">
        <v>2449292815367</v>
      </c>
      <c r="S106" s="5">
        <v>1773670967651</v>
      </c>
      <c r="T106" s="5">
        <v>1577432306841</v>
      </c>
      <c r="U106" s="5">
        <v>1432238854121</v>
      </c>
      <c r="V106" s="5">
        <v>1453095761393</v>
      </c>
      <c r="W106" s="5">
        <v>1367942512687</v>
      </c>
      <c r="X106" s="5">
        <v>1175948341434</v>
      </c>
      <c r="Y106" s="5">
        <v>1338684925341</v>
      </c>
    </row>
    <row r="107" spans="3:25" ht="15.5" x14ac:dyDescent="0.35">
      <c r="C107" t="s">
        <v>127</v>
      </c>
    </row>
    <row r="108" spans="3:25" ht="15.5" x14ac:dyDescent="0.35">
      <c r="C108" t="s">
        <v>128</v>
      </c>
    </row>
    <row r="109" spans="3:25" ht="15.5" x14ac:dyDescent="0.35">
      <c r="C109" t="s">
        <v>129</v>
      </c>
      <c r="D109" s="5">
        <v>739816191278</v>
      </c>
      <c r="E109" s="5">
        <v>740704979756</v>
      </c>
      <c r="F109" s="5">
        <v>741716629167</v>
      </c>
      <c r="G109" s="5">
        <v>745602224335</v>
      </c>
      <c r="I109" s="5">
        <v>745602224335</v>
      </c>
      <c r="J109" s="5">
        <v>758306168245</v>
      </c>
      <c r="K109" s="5">
        <v>745840188560</v>
      </c>
      <c r="L109" s="5">
        <v>714848535529</v>
      </c>
      <c r="M109" s="5">
        <v>918778304441</v>
      </c>
      <c r="N109" s="5">
        <v>908780640051</v>
      </c>
      <c r="O109" s="5">
        <v>149812057289</v>
      </c>
      <c r="P109" s="5">
        <v>89248974942</v>
      </c>
      <c r="Q109" s="5">
        <v>264253507603</v>
      </c>
      <c r="R109" s="5">
        <v>156965137093</v>
      </c>
      <c r="S109" s="5">
        <v>235665515571</v>
      </c>
      <c r="T109" s="5">
        <v>129075809309</v>
      </c>
      <c r="U109" s="5">
        <v>203524793529</v>
      </c>
      <c r="V109" s="5">
        <v>113372758423</v>
      </c>
      <c r="W109" s="5">
        <v>125552570603</v>
      </c>
      <c r="X109" s="5">
        <v>190320606871</v>
      </c>
      <c r="Y109" s="5">
        <v>294654895468</v>
      </c>
    </row>
    <row r="110" spans="3:25" ht="15.5" x14ac:dyDescent="0.35">
      <c r="C110" t="s">
        <v>130</v>
      </c>
    </row>
    <row r="111" spans="3:25" ht="15.5" x14ac:dyDescent="0.35">
      <c r="C111" t="s">
        <v>131</v>
      </c>
      <c r="K111" s="5">
        <v>8295781019</v>
      </c>
      <c r="L111" s="5">
        <v>10435075921</v>
      </c>
      <c r="M111" s="5">
        <v>72128204878</v>
      </c>
      <c r="N111" s="5">
        <v>122279637</v>
      </c>
      <c r="W111" s="5">
        <v>1862777621</v>
      </c>
      <c r="X111" s="5">
        <v>520363035</v>
      </c>
      <c r="Y111" s="5">
        <v>128397499</v>
      </c>
    </row>
    <row r="112" spans="3:25" ht="15.5" x14ac:dyDescent="0.35">
      <c r="C112" t="s">
        <v>133</v>
      </c>
      <c r="D112" s="5">
        <v>63680753830</v>
      </c>
      <c r="E112" s="5">
        <v>63454862788</v>
      </c>
      <c r="F112" s="5">
        <v>63445819908</v>
      </c>
      <c r="G112" s="5">
        <v>63428957034</v>
      </c>
      <c r="I112" s="5">
        <v>63428957034</v>
      </c>
      <c r="J112" s="5">
        <v>62280781016</v>
      </c>
      <c r="K112" s="5">
        <v>56453506106</v>
      </c>
      <c r="L112" s="5">
        <v>53455340782</v>
      </c>
      <c r="M112" s="5">
        <v>53458975992</v>
      </c>
      <c r="N112" s="5">
        <v>70702066485</v>
      </c>
      <c r="O112" s="5">
        <v>23753657252</v>
      </c>
      <c r="P112" s="5">
        <v>15736877514</v>
      </c>
      <c r="Q112" s="5">
        <v>56105540991</v>
      </c>
      <c r="R112" s="5">
        <v>42368335516</v>
      </c>
      <c r="S112" s="5">
        <v>81603356680</v>
      </c>
      <c r="T112" s="5">
        <v>71392036855</v>
      </c>
      <c r="U112" s="5">
        <v>55565093911</v>
      </c>
      <c r="V112" s="5">
        <v>36637812208</v>
      </c>
      <c r="W112" s="5">
        <v>29257160191</v>
      </c>
      <c r="X112" s="5">
        <v>31206903561</v>
      </c>
      <c r="Y112" s="5">
        <v>33523721774</v>
      </c>
    </row>
    <row r="113" spans="3:25" ht="15.5" x14ac:dyDescent="0.35">
      <c r="C113" t="s">
        <v>132</v>
      </c>
      <c r="D113" s="5">
        <v>1796749908</v>
      </c>
      <c r="E113" s="5">
        <v>1796749908</v>
      </c>
      <c r="F113" s="5">
        <v>1830933115</v>
      </c>
      <c r="G113" s="5">
        <v>1830933115</v>
      </c>
      <c r="I113" s="5">
        <v>1830933115</v>
      </c>
      <c r="J113" s="5">
        <v>2287118316</v>
      </c>
      <c r="K113" s="5">
        <v>426220991</v>
      </c>
      <c r="L113" s="5">
        <v>985883667</v>
      </c>
      <c r="M113" s="5">
        <v>1404347740</v>
      </c>
      <c r="N113" s="5">
        <v>2473845735</v>
      </c>
      <c r="O113" s="5">
        <v>5671049037</v>
      </c>
      <c r="P113" s="5">
        <v>409250838</v>
      </c>
      <c r="Q113" s="5">
        <v>27796112818</v>
      </c>
      <c r="R113" s="5">
        <v>404255325</v>
      </c>
      <c r="S113" s="5">
        <v>74064197</v>
      </c>
      <c r="T113" s="5">
        <v>1347715957</v>
      </c>
      <c r="U113" s="5">
        <v>2033017665</v>
      </c>
      <c r="V113" s="5">
        <v>3387838650</v>
      </c>
      <c r="W113" s="5">
        <v>3449817342</v>
      </c>
      <c r="X113" s="5">
        <v>7187133344</v>
      </c>
      <c r="Y113" s="5">
        <v>1722154318</v>
      </c>
    </row>
    <row r="114" spans="3:25" ht="15.5" x14ac:dyDescent="0.35">
      <c r="C114" t="s">
        <v>134</v>
      </c>
      <c r="L114" s="5">
        <v>5000000000</v>
      </c>
      <c r="M114" s="5">
        <v>5000000000</v>
      </c>
      <c r="N114" s="5">
        <v>5000000000</v>
      </c>
      <c r="O114" s="5">
        <v>17500000000</v>
      </c>
      <c r="P114" s="5">
        <v>45656760000</v>
      </c>
      <c r="Q114" s="5">
        <v>56982204448</v>
      </c>
      <c r="R114" s="5">
        <v>65581554429</v>
      </c>
      <c r="S114" s="5">
        <v>96014819308</v>
      </c>
    </row>
    <row r="115" spans="3:25" ht="15.5" x14ac:dyDescent="0.35">
      <c r="C115" t="s">
        <v>321</v>
      </c>
    </row>
    <row r="116" spans="3:25" ht="15.5" x14ac:dyDescent="0.35">
      <c r="C116" t="s">
        <v>322</v>
      </c>
      <c r="O116" s="5">
        <v>7793467610</v>
      </c>
      <c r="P116" s="5">
        <v>3676756758</v>
      </c>
      <c r="Q116" s="5">
        <v>23065059120</v>
      </c>
    </row>
    <row r="117" spans="3:25" ht="15.5" x14ac:dyDescent="0.35">
      <c r="C117" t="s">
        <v>135</v>
      </c>
    </row>
    <row r="118" spans="3:25" ht="15.5" x14ac:dyDescent="0.35">
      <c r="C118" t="s">
        <v>136</v>
      </c>
      <c r="O118" s="5">
        <v>676565445724</v>
      </c>
      <c r="P118" s="5">
        <v>637924635577</v>
      </c>
      <c r="Q118" s="5">
        <v>584267810132</v>
      </c>
      <c r="R118" s="5">
        <v>593265077342</v>
      </c>
      <c r="S118" s="5">
        <v>562793410705</v>
      </c>
      <c r="T118" s="5">
        <v>513931840798</v>
      </c>
      <c r="U118" s="5">
        <v>325483202238</v>
      </c>
      <c r="V118" s="5">
        <v>380835612996</v>
      </c>
      <c r="W118" s="5">
        <v>388446614650</v>
      </c>
      <c r="X118" s="5">
        <v>373778224930</v>
      </c>
      <c r="Y118" s="5">
        <v>309139797018</v>
      </c>
    </row>
    <row r="119" spans="3:25" ht="15.5" x14ac:dyDescent="0.35">
      <c r="C119" t="s">
        <v>1116</v>
      </c>
      <c r="M119" s="5">
        <v>53332480</v>
      </c>
      <c r="N119" s="5">
        <v>58642109059</v>
      </c>
      <c r="O119" s="5">
        <v>50046210515</v>
      </c>
    </row>
    <row r="120" spans="3:25" ht="15.5" x14ac:dyDescent="0.35">
      <c r="C120" t="s">
        <v>324</v>
      </c>
      <c r="N120" s="5">
        <v>122279637</v>
      </c>
      <c r="W120" s="5">
        <v>1862777621</v>
      </c>
      <c r="X120" s="5">
        <v>520363035</v>
      </c>
      <c r="Y120" s="5">
        <v>128397499</v>
      </c>
    </row>
    <row r="121" spans="3:25" ht="15.5" x14ac:dyDescent="0.35">
      <c r="C121" t="s">
        <v>137</v>
      </c>
      <c r="D121" s="5">
        <v>7447628400</v>
      </c>
      <c r="E121" s="5">
        <v>7447628400</v>
      </c>
      <c r="F121" s="5">
        <v>7447628400</v>
      </c>
      <c r="G121" s="5">
        <v>7447628400</v>
      </c>
      <c r="I121" s="5">
        <v>7447628400</v>
      </c>
      <c r="J121" s="5">
        <v>7638503040</v>
      </c>
      <c r="K121" s="5">
        <v>7638503040</v>
      </c>
      <c r="L121" s="5">
        <v>7639406138</v>
      </c>
      <c r="M121" s="5">
        <v>83316162990</v>
      </c>
      <c r="N121" s="5">
        <v>737201044529</v>
      </c>
      <c r="O121" s="5">
        <v>64202482494</v>
      </c>
      <c r="P121" s="5">
        <v>3917050000</v>
      </c>
      <c r="Q121" s="5">
        <v>864593524</v>
      </c>
      <c r="R121" s="5">
        <v>30435622335</v>
      </c>
      <c r="S121" s="5">
        <v>8967952255</v>
      </c>
      <c r="T121" s="5">
        <v>13583376750</v>
      </c>
      <c r="U121" s="5">
        <v>102584477994</v>
      </c>
      <c r="V121" s="5">
        <v>32458206416</v>
      </c>
      <c r="W121" s="5">
        <v>56115079721</v>
      </c>
      <c r="X121" s="5">
        <v>102975530686</v>
      </c>
      <c r="Y121" s="5">
        <v>192630627803</v>
      </c>
    </row>
    <row r="122" spans="3:25" ht="15.5" x14ac:dyDescent="0.35">
      <c r="C122" t="s">
        <v>138</v>
      </c>
      <c r="D122" s="5">
        <v>7962236286</v>
      </c>
      <c r="E122" s="5">
        <v>7962236286</v>
      </c>
      <c r="F122" s="5">
        <v>7962236286</v>
      </c>
      <c r="G122" s="5">
        <v>7962236286</v>
      </c>
      <c r="I122" s="5">
        <v>7962236286</v>
      </c>
      <c r="J122" s="5">
        <v>7533660728</v>
      </c>
      <c r="K122" s="5">
        <v>25407412600</v>
      </c>
      <c r="L122" s="5">
        <v>27286196446</v>
      </c>
      <c r="M122" s="5">
        <v>89967798888</v>
      </c>
      <c r="N122" s="5">
        <v>75664571922</v>
      </c>
      <c r="O122" s="5">
        <v>749620571942</v>
      </c>
      <c r="P122" s="5">
        <v>656641763709</v>
      </c>
      <c r="Q122" s="5">
        <v>621393134779</v>
      </c>
      <c r="R122" s="5">
        <v>606306600764</v>
      </c>
      <c r="S122" s="5">
        <v>570592970393</v>
      </c>
      <c r="T122" s="5">
        <v>520440470131</v>
      </c>
      <c r="U122" s="5">
        <v>372954991962</v>
      </c>
      <c r="V122" s="5">
        <v>536659632723</v>
      </c>
      <c r="W122" s="5">
        <v>447099687717</v>
      </c>
      <c r="X122" s="5">
        <v>556324972099</v>
      </c>
      <c r="Y122" s="5">
        <v>465851186501</v>
      </c>
    </row>
    <row r="123" spans="3:25" ht="15.5" x14ac:dyDescent="0.35">
      <c r="C123" t="s">
        <v>139</v>
      </c>
      <c r="D123" s="5">
        <v>7962236286</v>
      </c>
      <c r="E123" s="5">
        <v>7962236286</v>
      </c>
      <c r="F123" s="5">
        <v>7962236286</v>
      </c>
      <c r="G123" s="5">
        <v>7962236286</v>
      </c>
      <c r="I123" s="5">
        <v>7962236286</v>
      </c>
      <c r="J123" s="5">
        <v>7533660728</v>
      </c>
      <c r="K123" s="5">
        <v>25407412600</v>
      </c>
      <c r="L123" s="5">
        <v>27286196446</v>
      </c>
      <c r="M123" s="5">
        <v>89967798888</v>
      </c>
      <c r="N123" s="5">
        <v>75664571922</v>
      </c>
      <c r="O123" s="5">
        <v>749620571942</v>
      </c>
      <c r="P123" s="5">
        <v>656641763709</v>
      </c>
      <c r="Q123" s="5">
        <v>621393134779</v>
      </c>
      <c r="R123" s="5">
        <v>606306600764</v>
      </c>
      <c r="S123" s="5">
        <v>570592970393</v>
      </c>
      <c r="T123" s="5">
        <v>520440470131</v>
      </c>
      <c r="U123" s="5">
        <v>372954991962</v>
      </c>
      <c r="V123" s="5">
        <v>536659632723</v>
      </c>
      <c r="W123" s="5">
        <v>447099687717</v>
      </c>
      <c r="X123" s="5">
        <v>556324972099</v>
      </c>
      <c r="Y123" s="5">
        <v>465851186501</v>
      </c>
    </row>
    <row r="124" spans="3:25" ht="15.5" x14ac:dyDescent="0.35">
      <c r="C124" t="s">
        <v>327</v>
      </c>
    </row>
    <row r="125" spans="3:25" ht="15.5" x14ac:dyDescent="0.35">
      <c r="C125" t="s">
        <v>328</v>
      </c>
      <c r="M125" s="5">
        <v>53332480</v>
      </c>
      <c r="N125" s="5">
        <v>58642109059</v>
      </c>
      <c r="O125" s="5">
        <v>726611656239</v>
      </c>
      <c r="P125" s="5">
        <v>637924635577</v>
      </c>
      <c r="Q125" s="5">
        <v>584267810132</v>
      </c>
      <c r="R125" s="5">
        <v>593265077342</v>
      </c>
      <c r="S125" s="5">
        <v>562793410705</v>
      </c>
      <c r="T125" s="5">
        <v>513931840798</v>
      </c>
      <c r="U125" s="5">
        <v>325483202238</v>
      </c>
      <c r="V125" s="5">
        <v>380835612996</v>
      </c>
      <c r="W125" s="5">
        <v>388446614650</v>
      </c>
      <c r="X125" s="5">
        <v>373778224930</v>
      </c>
      <c r="Y125" s="5">
        <v>309139797018</v>
      </c>
    </row>
    <row r="126" spans="3:25" ht="15.5" x14ac:dyDescent="0.35">
      <c r="C126" t="s">
        <v>141</v>
      </c>
    </row>
    <row r="127" spans="3:25" ht="15.5" x14ac:dyDescent="0.35">
      <c r="C127" t="s">
        <v>142</v>
      </c>
      <c r="D127" s="5">
        <v>747778427564</v>
      </c>
      <c r="E127" s="5">
        <v>748667216042</v>
      </c>
      <c r="F127" s="5">
        <v>749678865453</v>
      </c>
      <c r="G127" s="5">
        <v>753564460621</v>
      </c>
      <c r="I127" s="5">
        <v>753564460621</v>
      </c>
      <c r="J127" s="5">
        <v>765839828973</v>
      </c>
      <c r="K127" s="5">
        <v>771247601160</v>
      </c>
      <c r="L127" s="5">
        <v>742134731975</v>
      </c>
      <c r="M127" s="5">
        <v>1008746103329</v>
      </c>
      <c r="N127" s="5">
        <v>984445211973</v>
      </c>
      <c r="O127" s="5">
        <v>899432629231</v>
      </c>
      <c r="P127" s="5">
        <v>745890738651</v>
      </c>
      <c r="Q127" s="5">
        <v>885646642382</v>
      </c>
      <c r="R127" s="5">
        <v>763271737857</v>
      </c>
      <c r="S127" s="5">
        <v>806258485964</v>
      </c>
      <c r="T127" s="5">
        <v>649516279440</v>
      </c>
      <c r="U127" s="5">
        <v>576479785491</v>
      </c>
      <c r="V127" s="5">
        <v>650032391146</v>
      </c>
      <c r="W127" s="5">
        <v>572652258320</v>
      </c>
      <c r="X127" s="5">
        <v>746645578970</v>
      </c>
      <c r="Y127" s="5">
        <v>760506081969</v>
      </c>
    </row>
    <row r="128" spans="3:25" ht="15.5" x14ac:dyDescent="0.35">
      <c r="C128" t="s">
        <v>143</v>
      </c>
    </row>
    <row r="129" spans="2:25" ht="15.5" x14ac:dyDescent="0.35">
      <c r="C129" t="s">
        <v>144</v>
      </c>
      <c r="D129" s="5">
        <v>1411200000000</v>
      </c>
      <c r="E129" s="5">
        <v>1411200000000</v>
      </c>
      <c r="F129" s="5">
        <v>1411200000000</v>
      </c>
      <c r="G129" s="5">
        <v>1411200000000</v>
      </c>
      <c r="I129" s="5">
        <v>1411200000000</v>
      </c>
      <c r="J129" s="5">
        <v>1411200000000</v>
      </c>
      <c r="K129" s="5">
        <v>1411200000000</v>
      </c>
      <c r="L129" s="5">
        <v>1411200000000</v>
      </c>
      <c r="M129" s="5">
        <v>1411200000000</v>
      </c>
      <c r="N129" s="5">
        <v>1411200000000</v>
      </c>
      <c r="O129" s="5">
        <v>1411200000000</v>
      </c>
      <c r="P129" s="5">
        <v>1411200000000</v>
      </c>
      <c r="Q129" s="5">
        <v>1411200000000</v>
      </c>
      <c r="R129" s="5">
        <v>1411200000000</v>
      </c>
      <c r="S129" s="5">
        <v>784000000000</v>
      </c>
      <c r="T129" s="5">
        <v>784000000000</v>
      </c>
      <c r="U129" s="5">
        <v>784000000000</v>
      </c>
      <c r="V129" s="5">
        <v>784000000000</v>
      </c>
      <c r="W129" s="5">
        <v>784000000000</v>
      </c>
      <c r="X129" s="5">
        <v>784000000000</v>
      </c>
      <c r="Y129" s="5">
        <v>784000000000</v>
      </c>
    </row>
    <row r="130" spans="2:25" ht="15.5" x14ac:dyDescent="0.35">
      <c r="C130" t="s">
        <v>145</v>
      </c>
      <c r="D130" s="5">
        <v>351017647686</v>
      </c>
      <c r="E130" s="5">
        <v>351017647686</v>
      </c>
      <c r="F130" s="5">
        <v>351017647686</v>
      </c>
      <c r="G130" s="5">
        <v>351017647686</v>
      </c>
      <c r="I130" s="5">
        <v>351017647686</v>
      </c>
      <c r="J130" s="5">
        <v>351017647686</v>
      </c>
      <c r="K130" s="5">
        <v>351017647686</v>
      </c>
      <c r="L130" s="5">
        <v>351017647686</v>
      </c>
      <c r="M130" s="5">
        <v>351017647686</v>
      </c>
      <c r="N130" s="5">
        <v>351017647686</v>
      </c>
      <c r="O130" s="5">
        <v>351017647686</v>
      </c>
      <c r="P130" s="5">
        <v>351017647686</v>
      </c>
      <c r="Q130" s="5">
        <v>351017647686</v>
      </c>
      <c r="R130" s="5">
        <v>351017647686</v>
      </c>
      <c r="S130" s="5">
        <v>244393647686</v>
      </c>
      <c r="T130" s="5">
        <v>244393647686</v>
      </c>
      <c r="U130" s="5">
        <v>10947000000</v>
      </c>
      <c r="V130" s="5">
        <v>10947000000</v>
      </c>
      <c r="W130" s="5">
        <v>10947000000</v>
      </c>
      <c r="X130" s="5">
        <v>10947000000</v>
      </c>
      <c r="Y130" s="5">
        <v>10947000000</v>
      </c>
    </row>
    <row r="131" spans="2:25" ht="15.5" x14ac:dyDescent="0.35">
      <c r="C131" t="s">
        <v>146</v>
      </c>
      <c r="D131" s="5">
        <v>-1997371887048</v>
      </c>
      <c r="E131" s="5">
        <v>-2003218748134</v>
      </c>
      <c r="F131" s="5">
        <v>-1999566271844</v>
      </c>
      <c r="G131" s="5">
        <v>-1987100208913</v>
      </c>
      <c r="I131" s="5">
        <v>-1987100208913</v>
      </c>
      <c r="J131" s="5">
        <v>-1952121689156</v>
      </c>
      <c r="K131" s="5">
        <v>-1940385742775</v>
      </c>
      <c r="L131" s="5">
        <v>-1882997752002</v>
      </c>
      <c r="M131" s="5">
        <v>-1938721889243</v>
      </c>
      <c r="N131" s="5">
        <v>-443465438251</v>
      </c>
      <c r="O131" s="5">
        <v>-92756380634</v>
      </c>
      <c r="P131" s="5">
        <v>-104174966723</v>
      </c>
      <c r="Q131" s="5">
        <v>-114285572671</v>
      </c>
      <c r="R131" s="5">
        <v>-118686895053</v>
      </c>
      <c r="S131" s="5">
        <v>-129904755083</v>
      </c>
      <c r="T131" s="5">
        <v>-154567576039</v>
      </c>
      <c r="U131" s="5">
        <v>-228600392442</v>
      </c>
      <c r="V131" s="5">
        <v>-260183434808</v>
      </c>
      <c r="W131" s="5">
        <v>-269785772883</v>
      </c>
      <c r="X131" s="5">
        <v>-247835496702</v>
      </c>
      <c r="Y131" s="5">
        <v>-67380587139</v>
      </c>
    </row>
    <row r="132" spans="2:25" ht="15.5" x14ac:dyDescent="0.35">
      <c r="C132" t="s">
        <v>147</v>
      </c>
    </row>
    <row r="133" spans="2:25" ht="15.5" x14ac:dyDescent="0.35">
      <c r="C133" t="s">
        <v>148</v>
      </c>
      <c r="W133" s="5">
        <v>-269785772883</v>
      </c>
      <c r="X133" s="5">
        <v>-247835496702</v>
      </c>
      <c r="Y133" s="5">
        <v>-67380587139</v>
      </c>
    </row>
    <row r="134" spans="2:25" ht="15.5" x14ac:dyDescent="0.35">
      <c r="C134" t="s">
        <v>149</v>
      </c>
      <c r="D134" s="5">
        <v>-1997371887048</v>
      </c>
      <c r="E134" s="5">
        <v>-2003218748134</v>
      </c>
      <c r="F134" s="5">
        <v>-1999566271844</v>
      </c>
      <c r="G134" s="5">
        <v>-1987100208913</v>
      </c>
      <c r="I134" s="5">
        <v>-1987100208913</v>
      </c>
      <c r="J134" s="5">
        <v>-1952121689156</v>
      </c>
      <c r="K134" s="5">
        <v>-1940385742775</v>
      </c>
      <c r="L134" s="5">
        <v>-1882997752002</v>
      </c>
      <c r="M134" s="5">
        <v>-1938721889243</v>
      </c>
      <c r="N134" s="5">
        <v>-443465438251</v>
      </c>
      <c r="O134" s="5">
        <v>-92756380634</v>
      </c>
      <c r="P134" s="5">
        <v>-104174966723</v>
      </c>
      <c r="Q134" s="5">
        <v>-114285572671</v>
      </c>
      <c r="R134" s="5">
        <v>-118686895053</v>
      </c>
      <c r="S134" s="5">
        <v>-129904755083</v>
      </c>
      <c r="T134" s="5">
        <v>-154567576039</v>
      </c>
      <c r="U134" s="5">
        <v>-228600392442</v>
      </c>
      <c r="V134" s="5">
        <v>-260183434808</v>
      </c>
      <c r="W134" s="5">
        <v>-269785772883</v>
      </c>
      <c r="X134" s="5">
        <v>-247835496702</v>
      </c>
      <c r="Y134" s="5">
        <v>-67380587139</v>
      </c>
    </row>
    <row r="135" spans="2:25" ht="15.5" x14ac:dyDescent="0.35">
      <c r="C135" t="s">
        <v>9</v>
      </c>
      <c r="D135" s="5">
        <v>-213128139846</v>
      </c>
      <c r="E135" s="5">
        <v>-218975000932</v>
      </c>
      <c r="F135" s="5">
        <v>-215322524642</v>
      </c>
      <c r="G135" s="5">
        <v>-202856461711</v>
      </c>
      <c r="I135" s="5">
        <v>-202856461711</v>
      </c>
      <c r="J135" s="5">
        <v>-168766033092</v>
      </c>
      <c r="K135" s="5">
        <v>-156049190847</v>
      </c>
      <c r="L135" s="5">
        <v>-98369816665</v>
      </c>
      <c r="M135" s="5">
        <v>-155781522771</v>
      </c>
      <c r="N135" s="5">
        <v>801038813777</v>
      </c>
      <c r="O135" s="5">
        <v>1793023079975</v>
      </c>
      <c r="P135" s="5">
        <v>1760159081900</v>
      </c>
      <c r="Q135" s="5">
        <v>1731148904614</v>
      </c>
      <c r="R135" s="5">
        <v>1686021077510</v>
      </c>
      <c r="S135" s="5">
        <v>967412481687</v>
      </c>
      <c r="T135" s="5">
        <v>927916027400</v>
      </c>
      <c r="U135" s="5">
        <v>855759068630</v>
      </c>
      <c r="V135" s="5">
        <v>803063370249</v>
      </c>
      <c r="W135" s="5">
        <v>795290254366</v>
      </c>
      <c r="X135" s="5">
        <v>429302762463</v>
      </c>
      <c r="Y135" s="5">
        <v>578178843372</v>
      </c>
    </row>
    <row r="136" spans="2:25" ht="15.5" x14ac:dyDescent="0.35">
      <c r="C136" t="s">
        <v>151</v>
      </c>
      <c r="D136" s="5">
        <v>534650287718</v>
      </c>
      <c r="E136" s="5">
        <v>529692215110</v>
      </c>
      <c r="F136" s="5">
        <v>534356340811</v>
      </c>
      <c r="G136" s="5">
        <v>550707998910</v>
      </c>
      <c r="I136" s="5">
        <v>550707998910</v>
      </c>
      <c r="J136" s="5">
        <v>597073795881</v>
      </c>
      <c r="K136" s="5">
        <v>615198410313</v>
      </c>
      <c r="L136" s="5">
        <v>643764915310</v>
      </c>
      <c r="M136" s="5">
        <v>852964580558</v>
      </c>
      <c r="N136" s="5">
        <v>1785484025750</v>
      </c>
      <c r="O136" s="5">
        <v>2692455709206</v>
      </c>
      <c r="P136" s="5">
        <v>2506049820551</v>
      </c>
      <c r="Q136" s="5">
        <v>2616795546996</v>
      </c>
      <c r="R136" s="5">
        <v>2449292815367</v>
      </c>
      <c r="S136" s="5">
        <v>1773670967651</v>
      </c>
      <c r="T136" s="5">
        <v>1577432306840</v>
      </c>
      <c r="U136" s="5">
        <v>1432238854121</v>
      </c>
      <c r="V136" s="5">
        <v>1453095761395</v>
      </c>
      <c r="W136" s="5">
        <v>1367942512686</v>
      </c>
      <c r="X136" s="5">
        <v>1175948341433</v>
      </c>
      <c r="Y136" s="5">
        <v>1338684925341</v>
      </c>
    </row>
    <row r="137" spans="2:25" ht="15.5" x14ac:dyDescent="0.35">
      <c r="C137" t="s">
        <v>152</v>
      </c>
      <c r="D137" s="5">
        <v>7840000000</v>
      </c>
      <c r="E137" s="5">
        <v>7840000000</v>
      </c>
      <c r="F137" s="5">
        <v>7840000000</v>
      </c>
      <c r="G137" s="5">
        <v>7840000000</v>
      </c>
      <c r="I137" s="5">
        <v>7840000000</v>
      </c>
      <c r="J137" s="5">
        <v>7840000000</v>
      </c>
      <c r="K137" s="5">
        <v>7840000000</v>
      </c>
      <c r="L137" s="5">
        <v>7840000000</v>
      </c>
      <c r="M137" s="5">
        <v>7840000000</v>
      </c>
      <c r="N137" s="5">
        <v>7840000000</v>
      </c>
      <c r="O137" s="5">
        <v>7840000000</v>
      </c>
      <c r="P137" s="5">
        <v>7840000000</v>
      </c>
      <c r="Q137" s="5">
        <v>7840000000</v>
      </c>
      <c r="R137" s="5">
        <v>7840000000</v>
      </c>
      <c r="S137" s="5">
        <v>7840000000</v>
      </c>
      <c r="T137" s="5">
        <v>1568000000</v>
      </c>
      <c r="U137" s="5">
        <v>1568000000</v>
      </c>
      <c r="V137" s="5">
        <v>1568000000</v>
      </c>
      <c r="W137" s="5">
        <v>1568000000</v>
      </c>
      <c r="X137" s="5">
        <v>1568000000</v>
      </c>
      <c r="Y137" s="5">
        <v>1568000000</v>
      </c>
    </row>
    <row r="139" spans="2:25" ht="15.5" x14ac:dyDescent="0.35">
      <c r="B139" t="s">
        <v>153</v>
      </c>
      <c r="C139" t="s">
        <v>154</v>
      </c>
      <c r="D139" s="5">
        <v>4464590093</v>
      </c>
      <c r="E139" s="5">
        <v>6405904691</v>
      </c>
      <c r="F139" s="5">
        <v>-10870494784</v>
      </c>
      <c r="G139" s="5">
        <v>8813904674</v>
      </c>
      <c r="I139" s="5">
        <v>1400707484</v>
      </c>
      <c r="J139" s="5">
        <v>-32886741115</v>
      </c>
      <c r="K139" s="5">
        <v>-33294655727</v>
      </c>
      <c r="L139" s="5">
        <v>-719879553</v>
      </c>
      <c r="M139" s="5">
        <v>-16148294492</v>
      </c>
      <c r="N139" s="5">
        <v>-11397303251</v>
      </c>
      <c r="O139" s="5">
        <v>131765570894</v>
      </c>
      <c r="P139" s="5">
        <v>208102114003</v>
      </c>
      <c r="Q139" s="5">
        <v>25401409531</v>
      </c>
      <c r="R139" s="5">
        <v>-382330144471</v>
      </c>
      <c r="S139" s="5">
        <v>67572896620</v>
      </c>
      <c r="T139" s="5">
        <v>1343103976</v>
      </c>
      <c r="U139" s="5">
        <v>50545681515</v>
      </c>
      <c r="V139" s="5">
        <v>11076450880</v>
      </c>
      <c r="W139" s="5">
        <v>205057415984</v>
      </c>
      <c r="X139" s="5">
        <v>119802031532</v>
      </c>
      <c r="Y139" s="5">
        <v>113207656670</v>
      </c>
    </row>
    <row r="140" spans="2:25" ht="15.5" x14ac:dyDescent="0.35">
      <c r="C140" t="s">
        <v>331</v>
      </c>
      <c r="D140" s="5">
        <v>-605069141</v>
      </c>
      <c r="E140" s="5">
        <v>-115158457</v>
      </c>
      <c r="F140" s="5">
        <v>720227598</v>
      </c>
      <c r="G140" s="5">
        <v>9468597454</v>
      </c>
      <c r="I140" s="5">
        <v>32077727806</v>
      </c>
      <c r="J140" s="5">
        <v>113477776752</v>
      </c>
      <c r="K140" s="5">
        <v>46352188980</v>
      </c>
      <c r="L140" s="5">
        <v>13106737120</v>
      </c>
      <c r="M140" s="5">
        <v>33050060573</v>
      </c>
      <c r="N140" s="5">
        <v>194796970427</v>
      </c>
      <c r="O140" s="5">
        <v>314947867150</v>
      </c>
      <c r="P140" s="5">
        <v>333136496084</v>
      </c>
      <c r="Q140" s="5">
        <v>173988058678</v>
      </c>
      <c r="R140" s="5">
        <v>275009008533</v>
      </c>
      <c r="S140" s="5">
        <v>351155465322</v>
      </c>
      <c r="T140" s="5">
        <v>366103477455</v>
      </c>
      <c r="U140" s="5">
        <v>361077491605</v>
      </c>
      <c r="V140" s="5">
        <v>277400056984</v>
      </c>
      <c r="W140" s="5">
        <v>351377095236</v>
      </c>
      <c r="X140" s="5">
        <v>507208175944</v>
      </c>
      <c r="Y140" s="5">
        <v>492262599059</v>
      </c>
    </row>
    <row r="141" spans="2:25" ht="15.5" x14ac:dyDescent="0.35">
      <c r="C141" t="s">
        <v>757</v>
      </c>
      <c r="D141" s="5">
        <v>2469865993</v>
      </c>
      <c r="E141" s="5">
        <v>7955373096</v>
      </c>
      <c r="F141" s="5">
        <v>-10425239089</v>
      </c>
      <c r="G141" s="5">
        <v>-1165067172</v>
      </c>
      <c r="I141" s="5">
        <v>-26535694596</v>
      </c>
      <c r="J141" s="5">
        <v>-95599156962</v>
      </c>
      <c r="K141" s="5">
        <v>-39458922616</v>
      </c>
      <c r="L141" s="5">
        <v>-5482042813</v>
      </c>
      <c r="M141" s="5">
        <v>-27287193708</v>
      </c>
      <c r="N141" s="5">
        <v>-108669652847</v>
      </c>
      <c r="O141" s="5">
        <v>28474977947</v>
      </c>
      <c r="P141" s="5">
        <v>-7447841818</v>
      </c>
      <c r="Q141" s="5">
        <v>-504812176</v>
      </c>
      <c r="R141" s="5">
        <v>-428822216603</v>
      </c>
      <c r="S141" s="5">
        <v>3793907538</v>
      </c>
      <c r="T141" s="5">
        <v>-131505682341</v>
      </c>
      <c r="U141" s="5">
        <v>-272462843343</v>
      </c>
      <c r="V141" s="5">
        <v>-150826623613</v>
      </c>
      <c r="W141" s="5">
        <v>-272624887238</v>
      </c>
      <c r="X141" s="5">
        <v>-344802108439</v>
      </c>
      <c r="Y141" s="5">
        <v>-361862486956</v>
      </c>
    </row>
    <row r="142" spans="2:25" ht="15.5" x14ac:dyDescent="0.35">
      <c r="C142" t="s">
        <v>1388</v>
      </c>
      <c r="D142" s="5">
        <v>2168914832</v>
      </c>
      <c r="E142" s="5">
        <v>-1050694370</v>
      </c>
      <c r="F142" s="5">
        <v>-1118220462</v>
      </c>
      <c r="G142" s="5">
        <v>-13168800</v>
      </c>
      <c r="I142" s="5">
        <v>-599886813</v>
      </c>
      <c r="J142" s="5">
        <v>-11201487696</v>
      </c>
      <c r="K142" s="5">
        <v>-9627039024</v>
      </c>
      <c r="L142" s="5">
        <v>-7295366660</v>
      </c>
      <c r="M142" s="5">
        <v>-15613680851</v>
      </c>
      <c r="N142" s="5">
        <v>-50313887875</v>
      </c>
      <c r="O142" s="5">
        <v>-131883193442</v>
      </c>
      <c r="P142" s="5">
        <v>4738206194</v>
      </c>
      <c r="Q142" s="5">
        <v>-147673360790</v>
      </c>
      <c r="R142" s="5">
        <v>-108809567821</v>
      </c>
      <c r="S142" s="5">
        <v>-226625674828</v>
      </c>
      <c r="T142" s="5">
        <v>-146297374795</v>
      </c>
      <c r="U142" s="5">
        <v>-41552699016</v>
      </c>
      <c r="V142" s="5">
        <v>-82942487124</v>
      </c>
    </row>
    <row r="143" spans="2:25" ht="15.5" x14ac:dyDescent="0.35">
      <c r="C143" t="s">
        <v>729</v>
      </c>
      <c r="D143" s="5">
        <v>435794920</v>
      </c>
      <c r="E143" s="5">
        <v>-426852769</v>
      </c>
      <c r="F143" s="5">
        <v>-8942151</v>
      </c>
      <c r="G143" s="5">
        <v>515734326</v>
      </c>
      <c r="I143" s="5">
        <v>-3535666772</v>
      </c>
      <c r="J143" s="5">
        <v>-5027603716</v>
      </c>
      <c r="K143" s="5">
        <v>-4168372810</v>
      </c>
    </row>
    <row r="144" spans="2:25" ht="15.5" x14ac:dyDescent="0.35">
      <c r="C144" t="s">
        <v>1389</v>
      </c>
      <c r="D144" s="5">
        <v>-4916511</v>
      </c>
      <c r="E144" s="5">
        <v>3539315</v>
      </c>
      <c r="F144" s="5">
        <v>1377196</v>
      </c>
      <c r="G144" s="5">
        <v>27432945</v>
      </c>
      <c r="I144" s="5">
        <v>27432945</v>
      </c>
      <c r="J144" s="5">
        <v>10377771</v>
      </c>
      <c r="K144" s="5">
        <v>7333214</v>
      </c>
      <c r="L144" s="5">
        <v>5837911</v>
      </c>
      <c r="M144" s="5">
        <v>464582229</v>
      </c>
      <c r="N144" s="5">
        <v>75310143</v>
      </c>
      <c r="O144" s="5">
        <v>257940129</v>
      </c>
      <c r="P144" s="5">
        <v>121704645</v>
      </c>
      <c r="Q144" s="5">
        <v>89232230</v>
      </c>
      <c r="R144" s="5">
        <v>109194580</v>
      </c>
      <c r="S144" s="5">
        <v>645171356</v>
      </c>
      <c r="T144" s="5">
        <v>132815710</v>
      </c>
      <c r="U144" s="5">
        <v>40307858</v>
      </c>
      <c r="V144" s="5">
        <v>747965259</v>
      </c>
    </row>
    <row r="145" spans="3:25" ht="15.5" x14ac:dyDescent="0.35">
      <c r="C145" t="s">
        <v>1390</v>
      </c>
      <c r="G145" s="5">
        <v>-500000</v>
      </c>
      <c r="I145" s="5">
        <v>-10072600</v>
      </c>
      <c r="J145" s="5">
        <v>-896327789</v>
      </c>
      <c r="L145" s="5">
        <v>-241549257</v>
      </c>
      <c r="M145" s="5">
        <v>-989004314</v>
      </c>
      <c r="N145" s="5">
        <v>-1584422983</v>
      </c>
      <c r="O145" s="5">
        <v>-17726599296</v>
      </c>
      <c r="P145" s="5">
        <v>-56828119780</v>
      </c>
      <c r="Q145" s="5">
        <v>10297421837</v>
      </c>
      <c r="R145" s="5">
        <v>-35337737831</v>
      </c>
      <c r="S145" s="5">
        <v>4144155164</v>
      </c>
      <c r="T145" s="5">
        <v>22927451707</v>
      </c>
      <c r="U145" s="5">
        <v>21858722659</v>
      </c>
      <c r="V145" s="5">
        <v>3778561744</v>
      </c>
      <c r="W145" s="5">
        <v>-6849743370</v>
      </c>
      <c r="X145" s="5">
        <v>-7741316675</v>
      </c>
      <c r="Y145" s="5">
        <v>-33970309302</v>
      </c>
    </row>
    <row r="146" spans="3:25" ht="15.5" x14ac:dyDescent="0.35">
      <c r="C146" t="s">
        <v>1391</v>
      </c>
      <c r="W146" s="5">
        <v>-8943971051</v>
      </c>
      <c r="X146" s="5">
        <v>-8361258102</v>
      </c>
      <c r="Y146" s="5">
        <v>15201738054</v>
      </c>
    </row>
    <row r="147" spans="3:25" ht="15.5" x14ac:dyDescent="0.35">
      <c r="C147" t="s">
        <v>1392</v>
      </c>
      <c r="E147" s="5">
        <v>39697876</v>
      </c>
      <c r="F147" s="5">
        <v>-39697876</v>
      </c>
      <c r="G147" s="5">
        <v>-19124079</v>
      </c>
      <c r="I147" s="5">
        <v>-23132486</v>
      </c>
      <c r="J147" s="5">
        <v>-26534438016</v>
      </c>
      <c r="K147" s="5">
        <v>-27114778530</v>
      </c>
      <c r="L147" s="5">
        <v>-11946128</v>
      </c>
      <c r="M147" s="5">
        <v>-770962634</v>
      </c>
      <c r="N147" s="5">
        <v>-38428139067</v>
      </c>
      <c r="O147" s="5">
        <v>-76472379435</v>
      </c>
      <c r="P147" s="5">
        <v>-57975673176</v>
      </c>
      <c r="Q147" s="5">
        <v>-62938663733</v>
      </c>
      <c r="R147" s="5">
        <v>-73272448221</v>
      </c>
      <c r="S147" s="5">
        <v>-56548332184</v>
      </c>
      <c r="T147" s="5">
        <v>-40085254810</v>
      </c>
      <c r="U147" s="5">
        <v>-31598157219</v>
      </c>
      <c r="V147" s="5">
        <v>-29237595324</v>
      </c>
    </row>
    <row r="148" spans="3:25" ht="15.5" x14ac:dyDescent="0.35">
      <c r="C148" t="s">
        <v>487</v>
      </c>
    </row>
    <row r="149" spans="3:25" ht="15.5" x14ac:dyDescent="0.35">
      <c r="C149" t="s">
        <v>312</v>
      </c>
    </row>
    <row r="150" spans="3:25" ht="15.5" x14ac:dyDescent="0.35">
      <c r="C150" t="s">
        <v>161</v>
      </c>
      <c r="D150" s="5">
        <v>-4713392041</v>
      </c>
      <c r="E150" s="5">
        <v>41325103836</v>
      </c>
      <c r="F150" s="5">
        <v>-36611711795</v>
      </c>
      <c r="G150" s="5">
        <v>-9033510120</v>
      </c>
      <c r="I150" s="5">
        <v>-1481418622</v>
      </c>
      <c r="J150" s="5">
        <v>33685848003</v>
      </c>
      <c r="K150" s="5">
        <v>33235667217</v>
      </c>
      <c r="L150" s="5">
        <v>-230555293</v>
      </c>
      <c r="M150" s="5">
        <v>10012730668</v>
      </c>
      <c r="N150" s="5">
        <v>7900994921</v>
      </c>
      <c r="O150" s="5">
        <v>104682073515</v>
      </c>
      <c r="P150" s="5">
        <v>8458315866</v>
      </c>
      <c r="Q150" s="5">
        <v>11161405327</v>
      </c>
      <c r="R150" s="5">
        <v>755101813234</v>
      </c>
      <c r="S150" s="5">
        <v>70285202907</v>
      </c>
      <c r="T150" s="5">
        <v>76356490873</v>
      </c>
      <c r="U150" s="5">
        <v>-7981278587</v>
      </c>
      <c r="V150" s="5">
        <v>3453471200</v>
      </c>
      <c r="W150" s="5">
        <v>-81624284949</v>
      </c>
      <c r="X150" s="5">
        <v>-85663206874</v>
      </c>
      <c r="Y150" s="5">
        <v>720988574069</v>
      </c>
    </row>
    <row r="151" spans="3:25" ht="15.5" x14ac:dyDescent="0.35">
      <c r="C151" t="s">
        <v>162</v>
      </c>
      <c r="D151" s="5">
        <v>630030000</v>
      </c>
      <c r="E151" s="5">
        <v>-47856290714</v>
      </c>
      <c r="F151" s="5">
        <v>47226260714</v>
      </c>
      <c r="I151" s="5">
        <v>-450002500</v>
      </c>
      <c r="J151" s="5">
        <v>-604115495</v>
      </c>
      <c r="M151" s="5">
        <v>-94119661</v>
      </c>
      <c r="N151" s="5">
        <v>-3197266370</v>
      </c>
      <c r="O151" s="5">
        <v>-236130925584</v>
      </c>
      <c r="P151" s="5">
        <v>-235162449951</v>
      </c>
      <c r="Q151" s="5">
        <v>-21181558604</v>
      </c>
      <c r="R151" s="5">
        <v>-410277376365</v>
      </c>
      <c r="S151" s="5">
        <v>-120235266765</v>
      </c>
      <c r="T151" s="5">
        <v>-74305206793</v>
      </c>
      <c r="U151" s="5">
        <v>-28697114794</v>
      </c>
      <c r="V151" s="5">
        <v>-62878843884</v>
      </c>
      <c r="W151" s="5">
        <v>-73856304719</v>
      </c>
      <c r="X151" s="5">
        <v>-47087796681</v>
      </c>
      <c r="Y151" s="5">
        <v>-852884555169</v>
      </c>
    </row>
    <row r="152" spans="3:25" ht="15.5" x14ac:dyDescent="0.35">
      <c r="C152" t="s">
        <v>348</v>
      </c>
      <c r="T152" s="5">
        <v>-19537126353</v>
      </c>
    </row>
    <row r="153" spans="3:25" ht="15.5" x14ac:dyDescent="0.35">
      <c r="C153" t="s">
        <v>318</v>
      </c>
      <c r="T153" s="5">
        <v>-19948114</v>
      </c>
      <c r="U153" s="5">
        <v>-722154376</v>
      </c>
      <c r="V153" s="5">
        <v>-10884695495</v>
      </c>
      <c r="W153" s="5">
        <v>-219582278092</v>
      </c>
      <c r="X153" s="5">
        <v>-1199624486</v>
      </c>
      <c r="Y153" s="5">
        <v>8712467447</v>
      </c>
    </row>
    <row r="154" spans="3:25" ht="15.5" x14ac:dyDescent="0.35">
      <c r="C154" t="s">
        <v>1393</v>
      </c>
      <c r="W154" s="5">
        <v>25130696288</v>
      </c>
      <c r="X154" s="5">
        <v>-33840000000</v>
      </c>
      <c r="Y154" s="5">
        <v>-683976600000</v>
      </c>
    </row>
    <row r="155" spans="3:25" ht="15.5" x14ac:dyDescent="0.35">
      <c r="C155" t="s">
        <v>1394</v>
      </c>
      <c r="P155" s="5">
        <v>1720478016</v>
      </c>
      <c r="Q155" s="5">
        <v>-1239490000</v>
      </c>
      <c r="R155" s="5">
        <v>-1552211035</v>
      </c>
      <c r="S155" s="5">
        <v>333228058</v>
      </c>
      <c r="X155" s="5">
        <v>900000000</v>
      </c>
      <c r="Y155" s="5">
        <v>8700000000</v>
      </c>
    </row>
    <row r="156" spans="3:25" ht="15.5" x14ac:dyDescent="0.35">
      <c r="C156" t="s">
        <v>163</v>
      </c>
      <c r="D156" s="5">
        <v>630030000</v>
      </c>
      <c r="E156" s="5">
        <v>-47856290714</v>
      </c>
      <c r="F156" s="5">
        <v>47226260714</v>
      </c>
      <c r="I156" s="5">
        <v>-450002500</v>
      </c>
      <c r="J156" s="5">
        <v>-604115495</v>
      </c>
      <c r="N156" s="5">
        <v>-3311090333</v>
      </c>
      <c r="O156" s="5">
        <v>-189510514600</v>
      </c>
      <c r="P156" s="5">
        <v>-219093098496</v>
      </c>
      <c r="R156" s="5">
        <v>-457335868277</v>
      </c>
      <c r="S156" s="5">
        <v>7875772126</v>
      </c>
      <c r="T156" s="5">
        <v>-1514177126</v>
      </c>
      <c r="U156" s="5">
        <v>-19607100781</v>
      </c>
      <c r="V156" s="5">
        <v>-49373155124</v>
      </c>
      <c r="W156" s="5">
        <v>112631984045</v>
      </c>
      <c r="X156" s="5">
        <v>-12228016511</v>
      </c>
      <c r="Y156" s="5">
        <v>-300783557391</v>
      </c>
    </row>
    <row r="157" spans="3:25" ht="15.5" x14ac:dyDescent="0.35">
      <c r="C157" t="s">
        <v>512</v>
      </c>
      <c r="S157" s="5">
        <v>-119424760746</v>
      </c>
    </row>
    <row r="158" spans="3:25" ht="15.5" x14ac:dyDescent="0.35">
      <c r="C158" t="s">
        <v>460</v>
      </c>
      <c r="Q158" s="5">
        <v>3371164794</v>
      </c>
      <c r="R158" s="5">
        <v>-370285364</v>
      </c>
      <c r="S158" s="5">
        <v>-1743057654</v>
      </c>
    </row>
    <row r="159" spans="3:25" ht="15.5" x14ac:dyDescent="0.35">
      <c r="C159" t="s">
        <v>1395</v>
      </c>
      <c r="U159" s="5">
        <v>594550900</v>
      </c>
    </row>
    <row r="160" spans="3:25" ht="15.5" x14ac:dyDescent="0.35">
      <c r="C160" t="s">
        <v>1194</v>
      </c>
      <c r="M160" s="5">
        <v>-94119661</v>
      </c>
      <c r="P160" s="5">
        <v>38173630</v>
      </c>
      <c r="R160" s="5">
        <v>50583550041</v>
      </c>
      <c r="S160" s="5">
        <v>-275000000</v>
      </c>
      <c r="T160" s="5">
        <v>-50896723671</v>
      </c>
    </row>
    <row r="161" spans="3:25" ht="15.5" x14ac:dyDescent="0.35">
      <c r="C161" t="s">
        <v>1396</v>
      </c>
      <c r="T161" s="5">
        <v>-44396014033</v>
      </c>
      <c r="U161" s="5">
        <v>-4963301035</v>
      </c>
      <c r="V161" s="5">
        <v>-2620993265</v>
      </c>
      <c r="W161" s="5">
        <v>-2880000</v>
      </c>
      <c r="X161" s="5">
        <v>-105128967</v>
      </c>
      <c r="Y161" s="5">
        <v>114463134775</v>
      </c>
    </row>
    <row r="162" spans="3:25" ht="15.5" x14ac:dyDescent="0.35">
      <c r="C162" t="s">
        <v>1397</v>
      </c>
      <c r="X162" s="5">
        <v>8000000</v>
      </c>
    </row>
    <row r="163" spans="3:25" ht="15.5" x14ac:dyDescent="0.35">
      <c r="C163" t="s">
        <v>1398</v>
      </c>
      <c r="W163" s="5">
        <v>-4504784360</v>
      </c>
      <c r="X163" s="5">
        <v>-621466025</v>
      </c>
    </row>
    <row r="164" spans="3:25" ht="15.5" x14ac:dyDescent="0.35">
      <c r="C164" t="s">
        <v>455</v>
      </c>
      <c r="W164" s="5">
        <v>12470957400</v>
      </c>
      <c r="X164" s="5">
        <v>-1560692</v>
      </c>
    </row>
    <row r="165" spans="3:25" ht="15.5" x14ac:dyDescent="0.35">
      <c r="C165" t="s">
        <v>1399</v>
      </c>
      <c r="N165" s="5">
        <v>113823963</v>
      </c>
      <c r="O165" s="5">
        <v>-46620410984</v>
      </c>
      <c r="P165" s="5">
        <v>-17828003101</v>
      </c>
      <c r="Q165" s="5">
        <v>-23313233398</v>
      </c>
      <c r="R165" s="5">
        <v>-1602561730</v>
      </c>
      <c r="S165" s="5">
        <v>-7001448549</v>
      </c>
      <c r="T165" s="5">
        <v>42058782504</v>
      </c>
      <c r="U165" s="5">
        <v>-3999109502</v>
      </c>
    </row>
    <row r="166" spans="3:25" ht="15.5" x14ac:dyDescent="0.35">
      <c r="C166" t="s">
        <v>175</v>
      </c>
      <c r="D166" s="5">
        <v>-4713392041</v>
      </c>
      <c r="E166" s="5">
        <v>41325103836</v>
      </c>
      <c r="F166" s="5">
        <v>-36611711795</v>
      </c>
      <c r="G166" s="5">
        <v>-9033510120</v>
      </c>
      <c r="I166" s="5">
        <v>-1481418622</v>
      </c>
      <c r="J166" s="5">
        <v>33685848003</v>
      </c>
      <c r="K166" s="5">
        <v>33235667217</v>
      </c>
      <c r="L166" s="5">
        <v>-230555293</v>
      </c>
      <c r="M166" s="5">
        <v>10012730668</v>
      </c>
      <c r="N166" s="5">
        <v>7900994921</v>
      </c>
      <c r="O166" s="5">
        <v>104682073515</v>
      </c>
      <c r="P166" s="5">
        <v>8458315866</v>
      </c>
      <c r="Q166" s="5">
        <v>11161405327</v>
      </c>
      <c r="R166" s="5">
        <v>755101813234</v>
      </c>
      <c r="S166" s="5">
        <v>70285202907</v>
      </c>
      <c r="T166" s="5">
        <v>76356490873</v>
      </c>
      <c r="U166" s="5">
        <v>-7981278587</v>
      </c>
      <c r="V166" s="5">
        <v>3453471200</v>
      </c>
      <c r="W166" s="5">
        <v>-81624284949</v>
      </c>
      <c r="X166" s="5">
        <v>-85663206874</v>
      </c>
      <c r="Y166" s="5">
        <v>720988574069</v>
      </c>
    </row>
    <row r="167" spans="3:25" ht="15.5" x14ac:dyDescent="0.35">
      <c r="C167" t="s">
        <v>1164</v>
      </c>
      <c r="N167" s="5">
        <v>-9155844453</v>
      </c>
      <c r="O167" s="5">
        <v>13523762908</v>
      </c>
      <c r="P167" s="5">
        <v>17988441292</v>
      </c>
      <c r="Q167" s="5">
        <v>44955011302</v>
      </c>
      <c r="R167" s="5">
        <v>-1630704976</v>
      </c>
      <c r="S167" s="5">
        <v>448717016</v>
      </c>
      <c r="T167" s="5">
        <v>-17582640515</v>
      </c>
      <c r="U167" s="5">
        <v>-2644802524</v>
      </c>
      <c r="V167" s="5">
        <v>39945213032</v>
      </c>
      <c r="W167" s="5">
        <v>8468868019</v>
      </c>
      <c r="X167" s="5">
        <v>-84708983244</v>
      </c>
      <c r="Y167" s="5">
        <v>-3801924230</v>
      </c>
    </row>
    <row r="168" spans="3:25" ht="15.5" x14ac:dyDescent="0.35">
      <c r="C168" t="s">
        <v>1400</v>
      </c>
      <c r="W168" s="5">
        <v>-18690266902</v>
      </c>
      <c r="X168" s="5">
        <v>75529095438</v>
      </c>
      <c r="Y168" s="5">
        <v>-79644666258</v>
      </c>
    </row>
    <row r="169" spans="3:25" ht="15.5" x14ac:dyDescent="0.35">
      <c r="C169" t="s">
        <v>1401</v>
      </c>
      <c r="N169" s="5">
        <v>2275000000</v>
      </c>
      <c r="O169" s="5">
        <v>54732743156</v>
      </c>
      <c r="P169" s="5">
        <v>42331380996</v>
      </c>
      <c r="Q169" s="5">
        <v>-44124060878</v>
      </c>
      <c r="R169" s="5">
        <v>20540836556</v>
      </c>
      <c r="S169" s="5">
        <v>64056874905</v>
      </c>
      <c r="T169" s="5">
        <v>100861721256</v>
      </c>
      <c r="U169" s="5">
        <v>7528571428</v>
      </c>
      <c r="W169" s="5">
        <v>-32769446913</v>
      </c>
      <c r="X169" s="5">
        <v>-24330367515</v>
      </c>
      <c r="Y169" s="5">
        <v>102757175299</v>
      </c>
    </row>
    <row r="170" spans="3:25" ht="15.5" x14ac:dyDescent="0.35">
      <c r="C170" t="s">
        <v>1402</v>
      </c>
      <c r="Y170" s="5">
        <v>683932000000</v>
      </c>
    </row>
    <row r="171" spans="3:25" ht="15.5" x14ac:dyDescent="0.35">
      <c r="C171" t="s">
        <v>763</v>
      </c>
      <c r="U171" s="5">
        <v>-18771913404</v>
      </c>
      <c r="V171" s="5">
        <v>-31820922999</v>
      </c>
    </row>
    <row r="172" spans="3:25" ht="15.5" x14ac:dyDescent="0.35">
      <c r="C172" t="s">
        <v>507</v>
      </c>
      <c r="W172" s="5">
        <v>-43281917067</v>
      </c>
      <c r="X172" s="5">
        <v>-56680737688</v>
      </c>
      <c r="Y172" s="5">
        <v>-35688544329</v>
      </c>
    </row>
    <row r="173" spans="3:25" ht="15.5" x14ac:dyDescent="0.35">
      <c r="C173" t="s">
        <v>1403</v>
      </c>
    </row>
    <row r="174" spans="3:25" ht="15.5" x14ac:dyDescent="0.35">
      <c r="C174" t="s">
        <v>337</v>
      </c>
    </row>
    <row r="175" spans="3:25" ht="15.5" x14ac:dyDescent="0.35">
      <c r="C175" t="s">
        <v>1404</v>
      </c>
    </row>
    <row r="176" spans="3:25" ht="15.5" x14ac:dyDescent="0.35">
      <c r="C176" t="s">
        <v>1405</v>
      </c>
      <c r="D176" s="5">
        <v>-4713392041</v>
      </c>
      <c r="E176" s="5">
        <v>41325103836</v>
      </c>
      <c r="F176" s="5">
        <v>-36611711795</v>
      </c>
      <c r="P176" s="5">
        <v>-7657486010</v>
      </c>
      <c r="S176" s="5">
        <v>-241834514</v>
      </c>
      <c r="T176" s="5">
        <v>-5508407928</v>
      </c>
      <c r="U176" s="5">
        <v>6149152020</v>
      </c>
      <c r="V176" s="5">
        <v>-3361089252</v>
      </c>
      <c r="W176" s="5">
        <v>2728677661</v>
      </c>
      <c r="X176" s="5">
        <v>3686519260</v>
      </c>
      <c r="Y176" s="5">
        <v>53474669087</v>
      </c>
    </row>
    <row r="177" spans="2:25" ht="15.5" x14ac:dyDescent="0.35">
      <c r="C177" t="s">
        <v>367</v>
      </c>
      <c r="G177" s="5">
        <v>-102371600</v>
      </c>
      <c r="I177" s="5">
        <v>-102371600</v>
      </c>
      <c r="K177" s="5">
        <v>-5000903098</v>
      </c>
      <c r="L177" s="5">
        <v>-121376478</v>
      </c>
      <c r="M177" s="5">
        <v>-100560549</v>
      </c>
      <c r="N177" s="5">
        <v>5965365000</v>
      </c>
      <c r="O177" s="5">
        <v>70000000000</v>
      </c>
    </row>
    <row r="178" spans="2:25" ht="15.5" x14ac:dyDescent="0.35">
      <c r="C178" t="s">
        <v>1406</v>
      </c>
    </row>
    <row r="179" spans="2:25" ht="15.5" x14ac:dyDescent="0.35">
      <c r="C179" t="s">
        <v>1407</v>
      </c>
    </row>
    <row r="180" spans="2:25" ht="15.5" x14ac:dyDescent="0.35">
      <c r="C180" t="s">
        <v>584</v>
      </c>
    </row>
    <row r="181" spans="2:25" ht="15.5" x14ac:dyDescent="0.35">
      <c r="C181" t="s">
        <v>426</v>
      </c>
      <c r="R181" s="5">
        <v>733824000000</v>
      </c>
    </row>
    <row r="182" spans="2:25" ht="15.5" x14ac:dyDescent="0.35">
      <c r="C182" t="s">
        <v>1408</v>
      </c>
      <c r="N182" s="5">
        <v>-456260818</v>
      </c>
      <c r="O182" s="5">
        <v>-26454513653</v>
      </c>
      <c r="P182" s="5">
        <v>2343400000</v>
      </c>
      <c r="Q182" s="5">
        <v>-1553445983</v>
      </c>
      <c r="R182" s="5">
        <v>11292446371</v>
      </c>
      <c r="S182" s="5">
        <v>-6811497865</v>
      </c>
    </row>
    <row r="183" spans="2:25" ht="15.5" x14ac:dyDescent="0.35">
      <c r="C183" t="s">
        <v>1409</v>
      </c>
      <c r="R183" s="5">
        <v>-9890000000</v>
      </c>
      <c r="S183" s="5">
        <v>9890000000</v>
      </c>
    </row>
    <row r="184" spans="2:25" ht="15.5" x14ac:dyDescent="0.35">
      <c r="C184" t="s">
        <v>1410</v>
      </c>
    </row>
    <row r="185" spans="2:25" ht="15.5" x14ac:dyDescent="0.35">
      <c r="C185" t="s">
        <v>186</v>
      </c>
      <c r="D185" s="5">
        <v>381228052</v>
      </c>
      <c r="E185" s="5">
        <v>-125282187</v>
      </c>
      <c r="F185" s="5">
        <v>-255945865</v>
      </c>
      <c r="G185" s="5">
        <v>-219605446</v>
      </c>
      <c r="I185" s="5">
        <v>-530713638</v>
      </c>
      <c r="J185" s="5">
        <v>194991393</v>
      </c>
      <c r="K185" s="5">
        <v>-58988510</v>
      </c>
      <c r="L185" s="5">
        <v>-950434846</v>
      </c>
      <c r="M185" s="5">
        <v>-6229683485</v>
      </c>
      <c r="N185" s="5">
        <v>-6693574700</v>
      </c>
      <c r="O185" s="5">
        <v>316718825</v>
      </c>
      <c r="P185" s="5">
        <v>-18602020082</v>
      </c>
      <c r="Q185" s="5">
        <v>15381256254</v>
      </c>
      <c r="R185" s="5">
        <v>-37505707602</v>
      </c>
      <c r="S185" s="5">
        <v>17622832762</v>
      </c>
      <c r="T185" s="5">
        <v>3394388056</v>
      </c>
      <c r="U185" s="5">
        <v>13867288134</v>
      </c>
      <c r="V185" s="5">
        <v>-48348921804</v>
      </c>
      <c r="W185" s="5">
        <v>49576826316</v>
      </c>
      <c r="X185" s="5">
        <v>-12948972023</v>
      </c>
      <c r="Y185" s="5">
        <v>-18688324430</v>
      </c>
    </row>
    <row r="186" spans="2:25" ht="15.5" x14ac:dyDescent="0.35">
      <c r="C186" t="s">
        <v>187</v>
      </c>
      <c r="U186" s="5">
        <v>1493807371</v>
      </c>
      <c r="V186" s="5">
        <v>-3726686811</v>
      </c>
      <c r="X186" s="5">
        <v>-321160105</v>
      </c>
      <c r="Y186" s="5">
        <v>49155611792</v>
      </c>
    </row>
    <row r="187" spans="2:25" ht="15.5" x14ac:dyDescent="0.35">
      <c r="C187" t="s">
        <v>188</v>
      </c>
      <c r="D187" s="5">
        <v>-464548275</v>
      </c>
      <c r="F187" s="5">
        <v>464548275</v>
      </c>
      <c r="I187" s="5">
        <v>995261913</v>
      </c>
      <c r="J187" s="5">
        <v>800270520</v>
      </c>
      <c r="K187" s="5">
        <v>859259029</v>
      </c>
      <c r="L187" s="5">
        <v>1809693875</v>
      </c>
      <c r="M187" s="5">
        <v>8039377359</v>
      </c>
      <c r="N187" s="5">
        <v>16048242224</v>
      </c>
      <c r="O187" s="5">
        <v>15731523399</v>
      </c>
      <c r="P187" s="5">
        <v>34333543482</v>
      </c>
      <c r="Q187" s="5">
        <v>18952287228</v>
      </c>
      <c r="R187" s="5">
        <v>56457994830</v>
      </c>
      <c r="S187" s="5">
        <v>38835162067</v>
      </c>
      <c r="T187" s="5">
        <v>30074567643</v>
      </c>
      <c r="U187" s="5">
        <v>14713472137</v>
      </c>
      <c r="V187" s="5">
        <v>66789080752</v>
      </c>
      <c r="W187" s="5">
        <v>17212254436</v>
      </c>
      <c r="X187" s="5">
        <v>30482386564</v>
      </c>
      <c r="Y187" s="5">
        <v>15099202</v>
      </c>
    </row>
    <row r="188" spans="2:25" ht="15.5" x14ac:dyDescent="0.35">
      <c r="C188" t="s">
        <v>1411</v>
      </c>
    </row>
    <row r="189" spans="2:25" ht="15.5" x14ac:dyDescent="0.35">
      <c r="C189" t="s">
        <v>189</v>
      </c>
      <c r="D189" s="5">
        <v>-83320223</v>
      </c>
      <c r="E189" s="5">
        <v>-125282187</v>
      </c>
      <c r="F189" s="5">
        <v>208602410</v>
      </c>
      <c r="G189" s="5">
        <v>-219605446</v>
      </c>
      <c r="I189" s="5">
        <v>464548275</v>
      </c>
      <c r="J189" s="5">
        <v>995261913</v>
      </c>
      <c r="K189" s="5">
        <v>800270519</v>
      </c>
      <c r="L189" s="5">
        <v>859259029</v>
      </c>
      <c r="M189" s="5">
        <v>1809693874</v>
      </c>
      <c r="N189" s="5">
        <v>9354667524</v>
      </c>
      <c r="O189" s="5">
        <v>16048242224</v>
      </c>
      <c r="P189" s="5">
        <v>15731523400</v>
      </c>
      <c r="Q189" s="5">
        <v>34333543482</v>
      </c>
      <c r="R189" s="5">
        <v>18952287228</v>
      </c>
      <c r="S189" s="5">
        <v>56457994829</v>
      </c>
      <c r="T189" s="5">
        <v>33468955699</v>
      </c>
      <c r="U189" s="5">
        <v>30074567642</v>
      </c>
      <c r="V189" s="5">
        <v>14713472137</v>
      </c>
      <c r="W189" s="5">
        <v>66789080752</v>
      </c>
      <c r="X189" s="5">
        <v>17212254436</v>
      </c>
      <c r="Y189" s="5">
        <v>30482386564</v>
      </c>
    </row>
    <row r="191" spans="2:25" ht="15.5" x14ac:dyDescent="0.35">
      <c r="B191" t="s">
        <v>190</v>
      </c>
      <c r="C191" t="s">
        <v>11</v>
      </c>
      <c r="D191" s="5">
        <v>7840000000</v>
      </c>
      <c r="E191" s="5">
        <v>7840000000</v>
      </c>
      <c r="F191" s="5">
        <v>7840000000</v>
      </c>
      <c r="G191" s="5">
        <v>7840000000</v>
      </c>
      <c r="I191" s="5">
        <v>7840000000</v>
      </c>
      <c r="J191" s="5">
        <v>7840000000</v>
      </c>
      <c r="K191" s="5">
        <v>7840000000</v>
      </c>
      <c r="L191" s="5">
        <v>7840000000</v>
      </c>
      <c r="M191" s="5">
        <v>7840000000</v>
      </c>
      <c r="N191" s="5">
        <v>7840000000</v>
      </c>
      <c r="O191" s="5">
        <v>7840000000</v>
      </c>
      <c r="P191" s="5">
        <v>7840000000</v>
      </c>
      <c r="Q191" s="5">
        <v>7840000000</v>
      </c>
      <c r="R191" s="5">
        <v>7840000000</v>
      </c>
      <c r="S191" s="5">
        <v>7840000000</v>
      </c>
      <c r="T191" s="5">
        <v>1570000000</v>
      </c>
      <c r="U191" s="5">
        <v>1570000000</v>
      </c>
      <c r="V191" s="5">
        <v>1570000000</v>
      </c>
      <c r="W191" s="5">
        <v>1570000000</v>
      </c>
      <c r="X191" s="5">
        <v>1570000000</v>
      </c>
      <c r="Y191" s="5">
        <v>1570000000</v>
      </c>
    </row>
    <row r="192" spans="2:25" ht="15.5" x14ac:dyDescent="0.35">
      <c r="C192" t="s">
        <v>191</v>
      </c>
      <c r="D192" s="6">
        <v>0.93</v>
      </c>
      <c r="E192" s="6">
        <v>1.04</v>
      </c>
      <c r="F192" s="6">
        <v>-1.58</v>
      </c>
      <c r="G192" s="6">
        <v>0.08</v>
      </c>
    </row>
    <row r="193" spans="3:7" ht="15.5" x14ac:dyDescent="0.35">
      <c r="C193" t="s">
        <v>192</v>
      </c>
      <c r="D193" s="6">
        <v>2.15</v>
      </c>
      <c r="E193" s="6">
        <v>1.92</v>
      </c>
      <c r="F193" s="6">
        <v>-1.27</v>
      </c>
      <c r="G193" s="5">
        <v>25</v>
      </c>
    </row>
    <row r="194" spans="3:7" ht="15.5" x14ac:dyDescent="0.35">
      <c r="C194" t="s">
        <v>70</v>
      </c>
      <c r="D194" s="6">
        <v>1.94</v>
      </c>
      <c r="E194" s="6">
        <v>-22.15</v>
      </c>
      <c r="F194" s="6">
        <v>19.46</v>
      </c>
      <c r="G194" s="6">
        <v>1.04</v>
      </c>
    </row>
    <row r="195" spans="3:7" ht="15.5" x14ac:dyDescent="0.35">
      <c r="C195" t="s">
        <v>193</v>
      </c>
      <c r="D195" s="5">
        <v>7290000000</v>
      </c>
      <c r="E195" s="5">
        <v>3240000000</v>
      </c>
      <c r="F195" s="5">
        <v>-2800000000</v>
      </c>
      <c r="G195" s="5">
        <v>11620000000</v>
      </c>
    </row>
    <row r="196" spans="3:7" ht="15.5" x14ac:dyDescent="0.35">
      <c r="C196" t="s">
        <v>194</v>
      </c>
      <c r="D196" s="6">
        <v>1.37E-2</v>
      </c>
      <c r="E196" s="6">
        <v>1.5300000000000001E-2</v>
      </c>
      <c r="F196" s="6">
        <v>-2.3099999999999999E-2</v>
      </c>
      <c r="G196" s="6">
        <v>1.1000000000000001E-3</v>
      </c>
    </row>
    <row r="197" spans="3:7" ht="15.5" x14ac:dyDescent="0.35">
      <c r="C197" t="s">
        <v>195</v>
      </c>
      <c r="D197" s="6">
        <v>-3.44E-2</v>
      </c>
      <c r="E197" s="6">
        <v>-3.7100000000000001E-2</v>
      </c>
      <c r="F197" s="6">
        <v>5.74E-2</v>
      </c>
      <c r="G197" s="6">
        <v>-2.8999999999999998E-3</v>
      </c>
    </row>
    <row r="198" spans="3:7" ht="15.5" x14ac:dyDescent="0.35">
      <c r="C198" t="s">
        <v>196</v>
      </c>
      <c r="D198" s="6">
        <v>-3.5099999999999999E-2</v>
      </c>
      <c r="E198" s="6">
        <v>-5.8999999999999999E-3</v>
      </c>
      <c r="F198" s="6">
        <v>2.7900000000000001E-2</v>
      </c>
      <c r="G198" s="6">
        <v>-3.85E-2</v>
      </c>
    </row>
    <row r="199" spans="3:7" ht="15.5" x14ac:dyDescent="0.35">
      <c r="C199" t="s">
        <v>197</v>
      </c>
      <c r="E199" s="6">
        <v>31.34</v>
      </c>
      <c r="F199" s="6">
        <v>-141.24</v>
      </c>
      <c r="G199" s="6">
        <v>997.59</v>
      </c>
    </row>
    <row r="200" spans="3:7" ht="15.5" x14ac:dyDescent="0.35">
      <c r="C200" t="s">
        <v>199</v>
      </c>
      <c r="D200" s="6">
        <v>-7.0000000000000007E-2</v>
      </c>
      <c r="E200" s="6">
        <v>-7.0000000000000007E-2</v>
      </c>
      <c r="F200" s="6">
        <v>-7.0000000000000007E-2</v>
      </c>
      <c r="G200" s="6">
        <v>-0.08</v>
      </c>
    </row>
    <row r="201" spans="3:7" ht="15.5" x14ac:dyDescent="0.35">
      <c r="C201" t="s">
        <v>200</v>
      </c>
      <c r="D201" s="6">
        <v>-27.18</v>
      </c>
      <c r="E201" s="6">
        <v>-27.93</v>
      </c>
      <c r="F201" s="6">
        <v>-27.46</v>
      </c>
      <c r="G201" s="6">
        <v>-25.87</v>
      </c>
    </row>
    <row r="202" spans="3:7" ht="15.5" x14ac:dyDescent="0.35">
      <c r="C202" t="s">
        <v>201</v>
      </c>
      <c r="D202" s="6">
        <v>-7.0000000000000007E-2</v>
      </c>
      <c r="E202" s="6">
        <v>-7.0000000000000007E-2</v>
      </c>
      <c r="F202" s="6">
        <v>-7.0000000000000007E-2</v>
      </c>
      <c r="G202" s="6">
        <v>-0.08</v>
      </c>
    </row>
    <row r="203" spans="3:7" ht="15.5" x14ac:dyDescent="0.35">
      <c r="C203" t="s">
        <v>202</v>
      </c>
      <c r="D203" s="6">
        <v>-27.18</v>
      </c>
      <c r="E203" s="6">
        <v>-27.93</v>
      </c>
      <c r="F203" s="6">
        <v>-27.46</v>
      </c>
      <c r="G203" s="6">
        <v>-25.87</v>
      </c>
    </row>
    <row r="204" spans="3:7" ht="15.5" x14ac:dyDescent="0.35">
      <c r="C204" t="s">
        <v>203</v>
      </c>
      <c r="D204" s="5">
        <v>7000000000</v>
      </c>
      <c r="E204" s="5">
        <v>7000000000</v>
      </c>
      <c r="G204" s="5">
        <v>7000000000</v>
      </c>
    </row>
    <row r="205" spans="3:7" ht="15.5" x14ac:dyDescent="0.35">
      <c r="C205" t="s">
        <v>204</v>
      </c>
    </row>
    <row r="206" spans="3:7" ht="15.5" x14ac:dyDescent="0.35">
      <c r="C206" t="s">
        <v>301</v>
      </c>
      <c r="D206" s="5">
        <v>-213000000000</v>
      </c>
      <c r="E206" s="5">
        <v>-219000000000</v>
      </c>
      <c r="F206" s="5">
        <v>-215000000000</v>
      </c>
      <c r="G206" s="5">
        <v>-203000000000</v>
      </c>
    </row>
    <row r="207" spans="3:7" ht="15.5" x14ac:dyDescent="0.35">
      <c r="C207" t="s">
        <v>23</v>
      </c>
      <c r="D207" s="5">
        <v>7000000000</v>
      </c>
      <c r="E207" s="5">
        <v>7000000000</v>
      </c>
      <c r="F207" s="5">
        <v>7000000000</v>
      </c>
      <c r="G207" s="5">
        <v>7000000000</v>
      </c>
    </row>
    <row r="208" spans="3:7" ht="15.5" x14ac:dyDescent="0.35">
      <c r="C208" t="s">
        <v>20</v>
      </c>
      <c r="D208" s="5">
        <v>7000000000</v>
      </c>
      <c r="E208" s="5">
        <v>7000000000</v>
      </c>
      <c r="F208" s="5">
        <v>7000000000</v>
      </c>
      <c r="G208" s="5">
        <v>7000000000</v>
      </c>
    </row>
    <row r="209" spans="3:25" ht="15.5" x14ac:dyDescent="0.35">
      <c r="C209" t="s">
        <v>206</v>
      </c>
      <c r="D209" s="5">
        <v>-739000000000</v>
      </c>
      <c r="E209" s="5">
        <v>-740000000000</v>
      </c>
      <c r="F209" s="5">
        <v>-740000000000</v>
      </c>
      <c r="G209" s="5">
        <v>-744000000000</v>
      </c>
    </row>
    <row r="210" spans="3:25" ht="15.5" x14ac:dyDescent="0.35">
      <c r="C210" t="s">
        <v>207</v>
      </c>
      <c r="D210" s="5">
        <v>4000000000</v>
      </c>
      <c r="E210" s="5">
        <v>6000000000</v>
      </c>
      <c r="F210" s="5">
        <v>-11000000000</v>
      </c>
      <c r="G210" s="5">
        <v>9000000000</v>
      </c>
    </row>
    <row r="211" spans="3:25" ht="15.5" x14ac:dyDescent="0.35">
      <c r="C211" t="s">
        <v>208</v>
      </c>
      <c r="D211" s="5">
        <v>1000000000</v>
      </c>
      <c r="E211" s="5">
        <v>-48000000000</v>
      </c>
      <c r="F211" s="5">
        <v>47000000000</v>
      </c>
    </row>
    <row r="212" spans="3:25" ht="15.5" x14ac:dyDescent="0.35">
      <c r="C212" t="s">
        <v>12</v>
      </c>
      <c r="D212" s="5">
        <v>5000000000</v>
      </c>
      <c r="E212" s="5">
        <v>-41000000000</v>
      </c>
      <c r="F212" s="5">
        <v>36000000000</v>
      </c>
      <c r="G212" s="5">
        <v>9000000000</v>
      </c>
    </row>
    <row r="213" spans="3:25" ht="15.5" x14ac:dyDescent="0.35">
      <c r="C213" t="s">
        <v>15</v>
      </c>
      <c r="D213" s="6">
        <v>0.65</v>
      </c>
      <c r="E213" s="6">
        <v>-5.29</v>
      </c>
      <c r="F213" s="6">
        <v>4.6399999999999997</v>
      </c>
      <c r="G213" s="6">
        <v>1.1200000000000001</v>
      </c>
    </row>
    <row r="214" spans="3:25" ht="15.5" x14ac:dyDescent="0.35">
      <c r="C214" t="s">
        <v>57</v>
      </c>
      <c r="I214" s="6">
        <v>-0.54</v>
      </c>
      <c r="J214" s="6">
        <v>-2.52</v>
      </c>
      <c r="K214" s="6">
        <v>-7.33</v>
      </c>
      <c r="L214" s="6">
        <v>-17.18</v>
      </c>
      <c r="M214" s="6">
        <v>-121.3</v>
      </c>
      <c r="N214" s="6">
        <v>-44.51</v>
      </c>
      <c r="O214" s="6">
        <v>1.48</v>
      </c>
      <c r="P214" s="6">
        <v>1.3</v>
      </c>
      <c r="Q214" s="6">
        <v>0.56000000000000005</v>
      </c>
      <c r="R214" s="6">
        <v>1.7</v>
      </c>
      <c r="S214" s="6">
        <v>3.12</v>
      </c>
      <c r="T214" s="6">
        <v>25.8</v>
      </c>
      <c r="U214" s="6">
        <v>20.14</v>
      </c>
      <c r="V214" s="6">
        <v>7.5</v>
      </c>
      <c r="W214" s="6">
        <v>17.5</v>
      </c>
      <c r="X214" s="6">
        <v>-115.09</v>
      </c>
      <c r="Y214" s="6">
        <v>21.21</v>
      </c>
    </row>
    <row r="215" spans="3:25" ht="15.5" x14ac:dyDescent="0.35">
      <c r="C215" t="s">
        <v>69</v>
      </c>
      <c r="I215" s="6">
        <v>-3.7</v>
      </c>
      <c r="J215" s="6">
        <v>-1.98</v>
      </c>
      <c r="K215" s="6">
        <v>-6.82</v>
      </c>
      <c r="L215" s="6">
        <v>-2.91</v>
      </c>
      <c r="M215" s="6">
        <v>-0.41</v>
      </c>
      <c r="N215" s="6">
        <v>-1.1200000000000001</v>
      </c>
      <c r="O215" s="6">
        <v>33.78</v>
      </c>
      <c r="P215" s="6">
        <v>38.46</v>
      </c>
      <c r="Q215" s="6">
        <v>89.29</v>
      </c>
      <c r="R215" s="5">
        <v>100</v>
      </c>
      <c r="S215" s="6">
        <v>32.369999999999997</v>
      </c>
      <c r="T215" s="6">
        <v>7.02</v>
      </c>
      <c r="U215" s="6">
        <v>12.91</v>
      </c>
      <c r="V215" s="5">
        <v>34</v>
      </c>
      <c r="W215" s="5">
        <v>16</v>
      </c>
      <c r="X215" s="6">
        <v>-4.08</v>
      </c>
      <c r="Y215" s="6">
        <v>27.35</v>
      </c>
    </row>
    <row r="216" spans="3:25" ht="15.5" x14ac:dyDescent="0.35">
      <c r="C216" t="s">
        <v>72</v>
      </c>
      <c r="I216" s="6">
        <v>0.42</v>
      </c>
      <c r="J216" s="6">
        <v>0.34</v>
      </c>
      <c r="K216" s="6">
        <v>5.35</v>
      </c>
      <c r="L216" s="6">
        <v>65.22</v>
      </c>
      <c r="M216" s="6">
        <v>11.95</v>
      </c>
      <c r="N216" s="6">
        <v>2.27</v>
      </c>
      <c r="O216" s="6">
        <v>1.28</v>
      </c>
      <c r="P216" s="6">
        <v>1.57</v>
      </c>
      <c r="Q216" s="6">
        <v>1.87</v>
      </c>
      <c r="R216" s="6">
        <v>5.9</v>
      </c>
      <c r="S216" s="6">
        <v>2.21</v>
      </c>
      <c r="T216" s="6">
        <v>0.7</v>
      </c>
      <c r="U216" s="6">
        <v>0.91</v>
      </c>
      <c r="V216" s="6">
        <v>1.29</v>
      </c>
      <c r="W216" s="6">
        <v>1.31</v>
      </c>
      <c r="X216" s="6">
        <v>1.53</v>
      </c>
      <c r="Y216" s="6">
        <v>1.76</v>
      </c>
    </row>
    <row r="217" spans="3:25" ht="15.5" x14ac:dyDescent="0.35">
      <c r="C217" t="s">
        <v>209</v>
      </c>
      <c r="I217" s="5">
        <v>19340000000</v>
      </c>
      <c r="J217" s="5">
        <v>23870000000</v>
      </c>
      <c r="K217" s="5">
        <v>23570000000</v>
      </c>
      <c r="L217" s="5">
        <v>-6830000000</v>
      </c>
      <c r="M217" s="5">
        <v>-12860000000</v>
      </c>
      <c r="N217" s="5">
        <v>-42010000000</v>
      </c>
      <c r="O217" s="5">
        <v>142540000000</v>
      </c>
    </row>
    <row r="218" spans="3:25" ht="15.5" x14ac:dyDescent="0.35">
      <c r="C218" t="s">
        <v>210</v>
      </c>
      <c r="I218" s="6">
        <v>-7.7000000000000002E-3</v>
      </c>
      <c r="J218" s="6">
        <v>-3.3000000000000002E-2</v>
      </c>
      <c r="K218" s="6">
        <v>-9.3399999999999997E-2</v>
      </c>
      <c r="L218" s="6">
        <v>-0.20920000000000002</v>
      </c>
      <c r="M218" s="6">
        <v>-1.1149</v>
      </c>
      <c r="N218" s="6">
        <v>-0.19550000000000001</v>
      </c>
      <c r="O218" s="6">
        <v>4.3E-3</v>
      </c>
      <c r="P218" s="6">
        <v>4.0999999999999995E-3</v>
      </c>
      <c r="Q218" s="6">
        <v>1.7000000000000001E-3</v>
      </c>
      <c r="R218" s="6">
        <v>5.4000000000000003E-3</v>
      </c>
      <c r="S218" s="6">
        <v>1.38E-2</v>
      </c>
      <c r="T218" s="6">
        <v>2.5600000000000001E-2</v>
      </c>
      <c r="U218" s="6">
        <v>2.2099999999999998E-2</v>
      </c>
      <c r="V218" s="6">
        <v>8.1000000000000013E-3</v>
      </c>
      <c r="W218" s="6">
        <v>2.0099999999999996E-2</v>
      </c>
      <c r="X218" s="6">
        <v>-0.1535</v>
      </c>
      <c r="Y218" s="6">
        <v>2.4799999999999999E-2</v>
      </c>
    </row>
    <row r="219" spans="3:25" ht="15.5" x14ac:dyDescent="0.35">
      <c r="C219" t="s">
        <v>211</v>
      </c>
      <c r="I219" s="6">
        <v>2.1000000000000001E-2</v>
      </c>
      <c r="J219" s="6">
        <v>0.11689999999999999</v>
      </c>
      <c r="K219" s="6">
        <v>0.36820000000000003</v>
      </c>
      <c r="L219" s="6">
        <v>1.3691</v>
      </c>
      <c r="M219" s="6">
        <v>6.1048</v>
      </c>
      <c r="N219" s="6">
        <v>-0.43569999999999998</v>
      </c>
      <c r="O219" s="6">
        <v>6.5000000000000006E-3</v>
      </c>
      <c r="P219" s="6">
        <v>5.7999999999999996E-3</v>
      </c>
      <c r="Q219" s="6">
        <v>2.5000000000000001E-3</v>
      </c>
      <c r="R219" s="6">
        <v>7.9000000000000008E-3</v>
      </c>
      <c r="S219" s="6">
        <v>2.53E-2</v>
      </c>
      <c r="T219" s="6">
        <v>4.36E-2</v>
      </c>
      <c r="U219" s="6">
        <v>3.6900000000000002E-2</v>
      </c>
      <c r="V219" s="6">
        <v>1.47E-2</v>
      </c>
      <c r="W219" s="6">
        <v>3.4500000000000003E-2</v>
      </c>
      <c r="X219" s="6">
        <v>-0.42030000000000001</v>
      </c>
      <c r="Y219" s="6">
        <v>5.7500000000000002E-2</v>
      </c>
    </row>
    <row r="220" spans="3:25" ht="15.5" x14ac:dyDescent="0.35">
      <c r="C220" t="s">
        <v>212</v>
      </c>
      <c r="I220" s="6">
        <v>-7.8000000000000005E-3</v>
      </c>
      <c r="J220" s="6">
        <v>-4.2599999999999999E-2</v>
      </c>
      <c r="K220" s="6">
        <v>1.11E-2</v>
      </c>
      <c r="L220" s="6">
        <v>0.44429999999999997</v>
      </c>
      <c r="M220" s="6">
        <v>-0.1211</v>
      </c>
      <c r="N220" s="6">
        <v>-4.3499999999999997E-2</v>
      </c>
      <c r="O220" s="6">
        <v>4.3400000000000001E-2</v>
      </c>
      <c r="P220" s="6">
        <v>4.1200000000000001E-2</v>
      </c>
      <c r="Q220" s="6">
        <v>2.1000000000000001E-2</v>
      </c>
      <c r="R220" s="6">
        <v>3.3399999999999999E-2</v>
      </c>
      <c r="S220" s="6">
        <v>6.1100000000000002E-2</v>
      </c>
      <c r="T220" s="6">
        <v>0.1328</v>
      </c>
      <c r="U220" s="6">
        <v>5.8499999999999996E-2</v>
      </c>
      <c r="V220" s="6">
        <v>1.1399999999999999E-2</v>
      </c>
      <c r="W220" s="6">
        <v>5.6100000000000004E-2</v>
      </c>
      <c r="X220" s="6">
        <v>6.5799999999999997E-2</v>
      </c>
      <c r="Y220" s="6">
        <v>9.5100000000000004E-2</v>
      </c>
    </row>
    <row r="221" spans="3:25" ht="15.5" x14ac:dyDescent="0.35">
      <c r="C221" t="s">
        <v>213</v>
      </c>
      <c r="I221" s="6">
        <v>59.76</v>
      </c>
      <c r="J221" s="6">
        <v>0.23</v>
      </c>
      <c r="K221" s="6">
        <v>-0.04</v>
      </c>
      <c r="L221" s="6">
        <v>-6.38</v>
      </c>
      <c r="M221" s="6">
        <v>-2.0099999999999998</v>
      </c>
      <c r="N221" s="6">
        <v>-2.6</v>
      </c>
      <c r="O221" s="6">
        <v>1.41</v>
      </c>
      <c r="P221" s="6">
        <v>1.69</v>
      </c>
      <c r="Q221" s="6">
        <v>0.78</v>
      </c>
      <c r="R221" s="6">
        <v>0.87</v>
      </c>
      <c r="S221" s="6">
        <v>1.61</v>
      </c>
      <c r="T221" s="6">
        <v>4.4400000000000004</v>
      </c>
      <c r="U221" s="6">
        <v>2.38</v>
      </c>
      <c r="V221" s="6">
        <v>0.5</v>
      </c>
    </row>
    <row r="222" spans="3:25" ht="15.5" x14ac:dyDescent="0.35">
      <c r="C222" t="s">
        <v>66</v>
      </c>
      <c r="I222" s="6">
        <v>-0.08</v>
      </c>
      <c r="J222" s="6">
        <v>-0.23</v>
      </c>
      <c r="K222" s="6">
        <v>-2.5099999999999998</v>
      </c>
      <c r="L222" s="6">
        <v>-3.98</v>
      </c>
      <c r="M222" s="6">
        <v>-2.52</v>
      </c>
      <c r="N222" s="6">
        <v>0.49</v>
      </c>
      <c r="O222" s="6">
        <v>0.22</v>
      </c>
      <c r="P222" s="6">
        <v>0.22</v>
      </c>
      <c r="Q222" s="6">
        <v>0.23</v>
      </c>
      <c r="R222" s="6">
        <v>0.79</v>
      </c>
      <c r="S222" s="6">
        <v>0.82</v>
      </c>
      <c r="T222" s="6">
        <v>0.31</v>
      </c>
      <c r="U222" s="6">
        <v>0.48</v>
      </c>
      <c r="V222" s="6">
        <v>0.5</v>
      </c>
      <c r="W222" s="6">
        <v>0.55000000000000004</v>
      </c>
      <c r="X222" s="6">
        <v>1.72</v>
      </c>
      <c r="Y222" s="6">
        <v>1.57</v>
      </c>
    </row>
    <row r="223" spans="3:25" ht="15.5" x14ac:dyDescent="0.35">
      <c r="C223" t="s">
        <v>63</v>
      </c>
      <c r="I223" s="6">
        <v>-25.87</v>
      </c>
      <c r="J223" s="6">
        <v>-21.53</v>
      </c>
      <c r="K223" s="6">
        <v>-19.899999999999999</v>
      </c>
      <c r="L223" s="6">
        <v>-12.55</v>
      </c>
      <c r="M223" s="6">
        <v>-19.87</v>
      </c>
      <c r="N223" s="6">
        <v>102.17</v>
      </c>
      <c r="O223" s="6">
        <v>228.7</v>
      </c>
      <c r="P223" s="6">
        <v>224.51</v>
      </c>
      <c r="Q223" s="6">
        <v>220.81</v>
      </c>
      <c r="R223" s="6">
        <v>215.05</v>
      </c>
      <c r="S223" s="6">
        <v>123.39</v>
      </c>
      <c r="T223" s="6">
        <v>591.78</v>
      </c>
      <c r="U223" s="6">
        <v>545.76</v>
      </c>
      <c r="V223" s="6">
        <v>512.16</v>
      </c>
      <c r="W223" s="6">
        <v>507.2</v>
      </c>
      <c r="X223" s="6">
        <v>273.79000000000002</v>
      </c>
      <c r="Y223" s="6">
        <v>368.74</v>
      </c>
    </row>
    <row r="224" spans="3:25" ht="15.5" x14ac:dyDescent="0.35">
      <c r="C224" t="s">
        <v>214</v>
      </c>
      <c r="I224" s="6">
        <v>-0.08</v>
      </c>
      <c r="J224" s="6">
        <v>-0.23</v>
      </c>
      <c r="K224" s="6">
        <v>-2.5099999999999998</v>
      </c>
      <c r="L224" s="6">
        <v>-3.98</v>
      </c>
      <c r="M224" s="6">
        <v>-2.52</v>
      </c>
      <c r="N224" s="6">
        <v>0.49</v>
      </c>
      <c r="O224" s="6">
        <v>0.22</v>
      </c>
      <c r="P224" s="6">
        <v>0.22</v>
      </c>
      <c r="Q224" s="6">
        <v>0.23</v>
      </c>
      <c r="R224" s="6">
        <v>0.79</v>
      </c>
      <c r="S224" s="6">
        <v>0.82</v>
      </c>
      <c r="T224" s="6">
        <v>0.31</v>
      </c>
      <c r="U224" s="6">
        <v>0.48</v>
      </c>
      <c r="V224" s="6">
        <v>0.5</v>
      </c>
      <c r="W224" s="6">
        <v>0.55000000000000004</v>
      </c>
      <c r="X224" s="6">
        <v>1.72</v>
      </c>
      <c r="Y224" s="6">
        <v>1.57</v>
      </c>
    </row>
    <row r="225" spans="2:25" ht="15.5" x14ac:dyDescent="0.35">
      <c r="C225" t="s">
        <v>215</v>
      </c>
      <c r="I225" s="6">
        <v>-25.87</v>
      </c>
      <c r="J225" s="6">
        <v>-21.53</v>
      </c>
      <c r="K225" s="6">
        <v>-19.899999999999999</v>
      </c>
      <c r="L225" s="6">
        <v>-12.55</v>
      </c>
      <c r="M225" s="6">
        <v>-19.87</v>
      </c>
      <c r="N225" s="6">
        <v>102.17</v>
      </c>
      <c r="O225" s="6">
        <v>228.7</v>
      </c>
      <c r="P225" s="6">
        <v>224.51</v>
      </c>
      <c r="Q225" s="6">
        <v>220.81</v>
      </c>
      <c r="R225" s="6">
        <v>215.05</v>
      </c>
      <c r="S225" s="6">
        <v>123.39</v>
      </c>
      <c r="T225" s="6">
        <v>591.78</v>
      </c>
      <c r="U225" s="6">
        <v>545.76</v>
      </c>
      <c r="V225" s="6">
        <v>512.16</v>
      </c>
      <c r="W225" s="6">
        <v>507.2</v>
      </c>
      <c r="X225" s="6">
        <v>273.79000000000002</v>
      </c>
      <c r="Y225" s="6">
        <v>368.74</v>
      </c>
    </row>
    <row r="226" spans="2:25" ht="15.5" x14ac:dyDescent="0.35">
      <c r="C226" t="s">
        <v>216</v>
      </c>
      <c r="I226" s="5">
        <v>7000000000</v>
      </c>
      <c r="J226" s="5">
        <v>8000000000</v>
      </c>
      <c r="K226" s="5">
        <v>8000000000</v>
      </c>
      <c r="L226" s="5">
        <v>13000000000</v>
      </c>
      <c r="M226" s="5">
        <v>88000000000</v>
      </c>
      <c r="N226" s="5">
        <v>742000000000</v>
      </c>
      <c r="O226" s="5">
        <v>82000000000</v>
      </c>
      <c r="P226" s="5">
        <v>50000000000</v>
      </c>
      <c r="Q226" s="5">
        <v>58000000000</v>
      </c>
      <c r="R226" s="5">
        <v>96000000000</v>
      </c>
      <c r="S226" s="5">
        <v>105000000000</v>
      </c>
      <c r="T226" s="5">
        <v>14000000000</v>
      </c>
      <c r="U226" s="5">
        <v>103000000000</v>
      </c>
      <c r="V226" s="5">
        <v>32000000000</v>
      </c>
      <c r="W226" s="5">
        <v>56000000000</v>
      </c>
      <c r="X226" s="5">
        <v>103000000000</v>
      </c>
      <c r="Y226" s="5">
        <v>193000000000</v>
      </c>
    </row>
    <row r="227" spans="2:25" ht="15.5" x14ac:dyDescent="0.35">
      <c r="C227" t="s">
        <v>217</v>
      </c>
      <c r="M227" s="5">
        <v>0</v>
      </c>
      <c r="N227" s="5">
        <v>59000000000</v>
      </c>
      <c r="O227" s="5">
        <v>727000000000</v>
      </c>
      <c r="P227" s="5">
        <v>638000000000</v>
      </c>
      <c r="Q227" s="5">
        <v>584000000000</v>
      </c>
      <c r="R227" s="5">
        <v>593000000000</v>
      </c>
      <c r="S227" s="5">
        <v>563000000000</v>
      </c>
      <c r="T227" s="5">
        <v>514000000000</v>
      </c>
      <c r="U227" s="5">
        <v>325000000000</v>
      </c>
      <c r="V227" s="5">
        <v>381000000000</v>
      </c>
      <c r="W227" s="5">
        <v>390000000000</v>
      </c>
      <c r="X227" s="5">
        <v>374000000000</v>
      </c>
      <c r="Y227" s="5">
        <v>309000000000</v>
      </c>
    </row>
    <row r="228" spans="2:25" ht="15.5" x14ac:dyDescent="0.35">
      <c r="C228" t="s">
        <v>25</v>
      </c>
      <c r="I228" s="5">
        <v>7000000000</v>
      </c>
      <c r="J228" s="5">
        <v>8000000000</v>
      </c>
      <c r="K228" s="5">
        <v>8000000000</v>
      </c>
      <c r="L228" s="5">
        <v>13000000000</v>
      </c>
      <c r="M228" s="5">
        <v>88000000000</v>
      </c>
      <c r="N228" s="5">
        <v>801000000000</v>
      </c>
      <c r="O228" s="5">
        <v>808000000000</v>
      </c>
      <c r="P228" s="5">
        <v>687000000000</v>
      </c>
      <c r="Q228" s="5">
        <v>642000000000</v>
      </c>
      <c r="R228" s="5">
        <v>689000000000</v>
      </c>
      <c r="S228" s="5">
        <v>668000000000</v>
      </c>
      <c r="T228" s="5">
        <v>528000000000</v>
      </c>
      <c r="U228" s="5">
        <v>428000000000</v>
      </c>
      <c r="V228" s="5">
        <v>413000000000</v>
      </c>
      <c r="W228" s="5">
        <v>446000000000</v>
      </c>
      <c r="X228" s="5">
        <v>477000000000</v>
      </c>
      <c r="Y228" s="5">
        <v>502000000000</v>
      </c>
    </row>
    <row r="229" spans="2:25" ht="15.5" x14ac:dyDescent="0.35">
      <c r="C229" t="s">
        <v>22</v>
      </c>
      <c r="I229" s="5">
        <v>7000000000</v>
      </c>
      <c r="J229" s="5">
        <v>7000000000</v>
      </c>
      <c r="K229" s="5">
        <v>7000000000</v>
      </c>
      <c r="L229" s="5">
        <v>12000000000</v>
      </c>
      <c r="M229" s="5">
        <v>87000000000</v>
      </c>
      <c r="N229" s="5">
        <v>793000000000</v>
      </c>
      <c r="O229" s="5">
        <v>792000000000</v>
      </c>
      <c r="P229" s="5">
        <v>672000000000</v>
      </c>
      <c r="Q229" s="5">
        <v>608000000000</v>
      </c>
      <c r="R229" s="5">
        <v>670000000000</v>
      </c>
      <c r="S229" s="5">
        <v>611000000000</v>
      </c>
      <c r="T229" s="5">
        <v>494000000000</v>
      </c>
      <c r="U229" s="5">
        <v>398000000000</v>
      </c>
      <c r="V229" s="5">
        <v>399000000000</v>
      </c>
      <c r="W229" s="5">
        <v>380000000000</v>
      </c>
      <c r="X229" s="5">
        <v>460000000000</v>
      </c>
      <c r="Y229" s="5">
        <v>471000000000</v>
      </c>
    </row>
    <row r="230" spans="2:25" ht="15.5" x14ac:dyDescent="0.35">
      <c r="C230" t="s">
        <v>218</v>
      </c>
      <c r="I230" s="5">
        <v>-744000000000</v>
      </c>
      <c r="J230" s="5">
        <v>-726000000000</v>
      </c>
      <c r="K230" s="5">
        <v>-716000000000</v>
      </c>
      <c r="L230" s="5">
        <v>-706000000000</v>
      </c>
      <c r="M230" s="5">
        <v>-900000000000</v>
      </c>
      <c r="N230" s="5">
        <v>169000000000</v>
      </c>
      <c r="O230" s="5">
        <v>445000000000</v>
      </c>
      <c r="P230" s="5">
        <v>512000000000</v>
      </c>
      <c r="Q230" s="5">
        <v>570000000000</v>
      </c>
      <c r="R230" s="5">
        <v>600000000000</v>
      </c>
      <c r="S230" s="5">
        <v>253000000000</v>
      </c>
      <c r="T230" s="5">
        <v>353000000000</v>
      </c>
      <c r="U230" s="5">
        <v>106000000000</v>
      </c>
      <c r="V230" s="5">
        <v>136000000000</v>
      </c>
      <c r="W230" s="5">
        <v>103000000000</v>
      </c>
      <c r="X230" s="5">
        <v>-27000000000</v>
      </c>
      <c r="Y230" s="5">
        <v>-96000000000</v>
      </c>
    </row>
    <row r="231" spans="2:25" ht="15.5" x14ac:dyDescent="0.35">
      <c r="C231" t="s">
        <v>219</v>
      </c>
      <c r="I231" s="5">
        <v>1000000000</v>
      </c>
      <c r="J231" s="5">
        <v>-33000000000</v>
      </c>
      <c r="K231" s="5">
        <v>-33000000000</v>
      </c>
      <c r="L231" s="5">
        <v>-1000000000</v>
      </c>
      <c r="M231" s="5">
        <v>-16000000000</v>
      </c>
      <c r="N231" s="5">
        <v>-11000000000</v>
      </c>
      <c r="O231" s="5">
        <v>132000000000</v>
      </c>
      <c r="P231" s="5">
        <v>208000000000</v>
      </c>
      <c r="Q231" s="5">
        <v>25000000000</v>
      </c>
      <c r="R231" s="5">
        <v>-382000000000</v>
      </c>
      <c r="S231" s="5">
        <v>68000000000</v>
      </c>
      <c r="T231" s="5">
        <v>1000000000</v>
      </c>
      <c r="U231" s="5">
        <v>51000000000</v>
      </c>
      <c r="V231" s="5">
        <v>11000000000</v>
      </c>
      <c r="W231" s="5">
        <v>205000000000</v>
      </c>
      <c r="X231" s="5">
        <v>120000000000</v>
      </c>
      <c r="Y231" s="5">
        <v>113000000000</v>
      </c>
    </row>
    <row r="232" spans="2:25" ht="15.5" x14ac:dyDescent="0.35">
      <c r="C232" t="s">
        <v>220</v>
      </c>
      <c r="I232" s="5">
        <v>0</v>
      </c>
      <c r="J232" s="5">
        <v>-1000000000</v>
      </c>
      <c r="N232" s="5">
        <v>-3000000000</v>
      </c>
      <c r="O232" s="5">
        <v>-190000000000</v>
      </c>
      <c r="P232" s="5">
        <v>-219000000000</v>
      </c>
      <c r="R232" s="5">
        <v>-457000000000</v>
      </c>
      <c r="S232" s="5">
        <v>-112000000000</v>
      </c>
      <c r="T232" s="5">
        <v>-2000000000</v>
      </c>
      <c r="U232" s="5">
        <v>-20000000000</v>
      </c>
      <c r="V232" s="5">
        <v>-49000000000</v>
      </c>
      <c r="W232" s="5">
        <v>121000000000</v>
      </c>
      <c r="X232" s="5">
        <v>-13000000000</v>
      </c>
      <c r="Y232" s="5">
        <v>-301000000000</v>
      </c>
    </row>
    <row r="233" spans="2:25" ht="15.5" x14ac:dyDescent="0.35">
      <c r="C233" t="s">
        <v>14</v>
      </c>
      <c r="I233" s="5">
        <v>1000000000</v>
      </c>
      <c r="J233" s="5">
        <v>-33000000000</v>
      </c>
      <c r="K233" s="5">
        <v>-33000000000</v>
      </c>
      <c r="L233" s="5">
        <v>-1000000000</v>
      </c>
      <c r="M233" s="5">
        <v>-16000000000</v>
      </c>
      <c r="N233" s="5">
        <v>-15000000000</v>
      </c>
      <c r="O233" s="5">
        <v>-58000000000</v>
      </c>
      <c r="P233" s="5">
        <v>-11000000000</v>
      </c>
      <c r="Q233" s="5">
        <v>25000000000</v>
      </c>
      <c r="R233" s="5">
        <v>-840000000000</v>
      </c>
      <c r="S233" s="5">
        <v>-44000000000</v>
      </c>
      <c r="T233" s="5">
        <v>0</v>
      </c>
      <c r="U233" s="5">
        <v>31000000000</v>
      </c>
      <c r="V233" s="5">
        <v>-38000000000</v>
      </c>
      <c r="W233" s="5">
        <v>326000000000</v>
      </c>
      <c r="X233" s="5">
        <v>107000000000</v>
      </c>
      <c r="Y233" s="5">
        <v>-188000000000</v>
      </c>
    </row>
    <row r="234" spans="2:25" ht="15.5" x14ac:dyDescent="0.35">
      <c r="C234" t="s">
        <v>16</v>
      </c>
      <c r="I234" s="6">
        <v>0.12</v>
      </c>
      <c r="J234" s="6">
        <v>-4.2699999999999996</v>
      </c>
      <c r="K234" s="6">
        <v>-4.25</v>
      </c>
      <c r="L234" s="6">
        <v>-0.09</v>
      </c>
      <c r="M234" s="6">
        <v>-2.06</v>
      </c>
      <c r="N234" s="6">
        <v>-1.88</v>
      </c>
      <c r="O234" s="6">
        <v>-7.37</v>
      </c>
      <c r="P234" s="6">
        <v>-1.4</v>
      </c>
      <c r="Q234" s="6">
        <v>3.24</v>
      </c>
      <c r="R234" s="6">
        <v>-107.1</v>
      </c>
      <c r="S234" s="6">
        <v>-5.61</v>
      </c>
      <c r="T234" s="6">
        <v>-0.11</v>
      </c>
      <c r="U234" s="6">
        <v>19.73</v>
      </c>
      <c r="V234" s="6">
        <v>-24.42</v>
      </c>
      <c r="W234" s="6">
        <v>207.69</v>
      </c>
      <c r="X234" s="6">
        <v>68.209999999999994</v>
      </c>
      <c r="Y234" s="6">
        <v>-119.63</v>
      </c>
    </row>
    <row r="236" spans="2:25" ht="15.5" x14ac:dyDescent="0.35">
      <c r="B236" t="s">
        <v>221</v>
      </c>
      <c r="C236" t="s">
        <v>222</v>
      </c>
      <c r="D236" s="5">
        <v>-7000000000</v>
      </c>
      <c r="E236" s="5">
        <v>7000000000</v>
      </c>
      <c r="F236" s="5">
        <v>8000000000</v>
      </c>
      <c r="G236" s="5">
        <v>-12000000000</v>
      </c>
      <c r="H236" s="5">
        <v>-4000000000</v>
      </c>
      <c r="I236" s="5">
        <v>-4000000000</v>
      </c>
      <c r="J236" s="5">
        <v>-20000000000</v>
      </c>
      <c r="K236" s="5">
        <v>-57000000000</v>
      </c>
      <c r="L236" s="5">
        <v>-135000000000</v>
      </c>
      <c r="M236" s="5">
        <v>-951000000000</v>
      </c>
      <c r="N236" s="5">
        <v>-349000000000</v>
      </c>
      <c r="O236" s="5">
        <v>12000000000</v>
      </c>
      <c r="P236" s="5">
        <v>10000000000</v>
      </c>
      <c r="Q236" s="5">
        <v>4000000000</v>
      </c>
    </row>
    <row r="237" spans="2:25" ht="15.5" x14ac:dyDescent="0.35">
      <c r="C237" t="s">
        <v>56</v>
      </c>
      <c r="D237" s="6">
        <v>-0.95</v>
      </c>
      <c r="E237" s="6">
        <v>0.93</v>
      </c>
      <c r="F237" s="6">
        <v>1.04</v>
      </c>
      <c r="G237" s="6">
        <v>-1.58</v>
      </c>
      <c r="H237" s="6">
        <v>-0.55000000000000004</v>
      </c>
      <c r="I237" s="6">
        <v>-0.54</v>
      </c>
      <c r="J237" s="6">
        <v>-2.52</v>
      </c>
      <c r="K237" s="6">
        <v>-7.33</v>
      </c>
      <c r="L237" s="6">
        <v>-17.18</v>
      </c>
      <c r="M237" s="6">
        <v>-121.3</v>
      </c>
      <c r="N237" s="6">
        <v>-44.51</v>
      </c>
      <c r="O237" s="6">
        <v>1.48</v>
      </c>
      <c r="P237" s="6">
        <v>1.3</v>
      </c>
      <c r="Q237" s="6">
        <v>0.56000000000000005</v>
      </c>
    </row>
    <row r="238" spans="2:25" ht="15.5" x14ac:dyDescent="0.35">
      <c r="C238" t="s">
        <v>229</v>
      </c>
      <c r="D238" s="5">
        <v>10000000000</v>
      </c>
      <c r="E238" s="5">
        <v>8000000000</v>
      </c>
      <c r="F238" s="5">
        <v>-708000000</v>
      </c>
      <c r="G238" s="5">
        <v>806000000</v>
      </c>
      <c r="H238" s="5">
        <v>18000000000</v>
      </c>
      <c r="I238" s="5">
        <v>37000000000</v>
      </c>
      <c r="J238" s="5">
        <v>115000000000</v>
      </c>
      <c r="K238" s="5">
        <v>73000000000</v>
      </c>
      <c r="L238" s="5">
        <v>6000000000</v>
      </c>
      <c r="M238" s="5">
        <v>33000000000</v>
      </c>
      <c r="N238" s="5">
        <v>172000000000</v>
      </c>
      <c r="O238" s="5">
        <v>305000000000</v>
      </c>
      <c r="P238" s="5">
        <v>250000000000</v>
      </c>
      <c r="Q238" s="5">
        <v>210000000000</v>
      </c>
    </row>
    <row r="239" spans="2:25" ht="15.5" x14ac:dyDescent="0.35">
      <c r="C239" t="s">
        <v>234</v>
      </c>
      <c r="I239" s="6">
        <v>-3.62</v>
      </c>
    </row>
    <row r="240" spans="2:25" ht="15.5" x14ac:dyDescent="0.35">
      <c r="C240" t="s">
        <v>235</v>
      </c>
      <c r="I240" s="6">
        <v>-3.62</v>
      </c>
    </row>
    <row r="241" spans="3:9" ht="15.5" x14ac:dyDescent="0.35">
      <c r="C241" t="s">
        <v>237</v>
      </c>
      <c r="I241" s="6">
        <v>7.5</v>
      </c>
    </row>
    <row r="242" spans="3:9" ht="15.5" x14ac:dyDescent="0.35">
      <c r="C242" t="s">
        <v>238</v>
      </c>
      <c r="I242" s="6">
        <v>-0.27629999999999999</v>
      </c>
    </row>
    <row r="243" spans="3:9" ht="15.5" x14ac:dyDescent="0.35">
      <c r="C243" t="s">
        <v>239</v>
      </c>
      <c r="I243" s="6">
        <v>0.85</v>
      </c>
    </row>
    <row r="244" spans="3:9" ht="15.5" x14ac:dyDescent="0.35">
      <c r="C244" t="s">
        <v>240</v>
      </c>
      <c r="I244" s="6">
        <v>-7.0000000000000007E-2</v>
      </c>
    </row>
    <row r="245" spans="3:9" ht="15.5" x14ac:dyDescent="0.35">
      <c r="C245" t="s">
        <v>241</v>
      </c>
      <c r="I245" s="6">
        <v>-28.49</v>
      </c>
    </row>
    <row r="246" spans="3:9" ht="15.5" x14ac:dyDescent="0.35">
      <c r="C246" t="s">
        <v>242</v>
      </c>
      <c r="I246" s="6">
        <v>-28.49</v>
      </c>
    </row>
    <row r="247" spans="3:9" ht="15.5" x14ac:dyDescent="0.35">
      <c r="C247" t="s">
        <v>244</v>
      </c>
      <c r="I247" s="6">
        <v>0.8</v>
      </c>
    </row>
    <row r="248" spans="3:9" ht="15.5" x14ac:dyDescent="0.35">
      <c r="C248" t="s">
        <v>245</v>
      </c>
      <c r="I248" s="6">
        <v>-1.83</v>
      </c>
    </row>
    <row r="249" spans="3:9" ht="15.5" x14ac:dyDescent="0.35">
      <c r="C249" t="s">
        <v>246</v>
      </c>
      <c r="I249" s="6">
        <v>-0.06</v>
      </c>
    </row>
    <row r="250" spans="3:9" ht="15.5" x14ac:dyDescent="0.35">
      <c r="C250" t="s">
        <v>248</v>
      </c>
      <c r="I250" s="6">
        <v>-0.55000000000000004</v>
      </c>
    </row>
    <row r="251" spans="3:9" ht="15.5" x14ac:dyDescent="0.35">
      <c r="C251" t="s">
        <v>249</v>
      </c>
      <c r="I251" s="6">
        <v>-0.55000000000000004</v>
      </c>
    </row>
    <row r="252" spans="3:9" ht="15.5" x14ac:dyDescent="0.35">
      <c r="C252" t="s">
        <v>250</v>
      </c>
      <c r="I252" s="6">
        <v>2.35</v>
      </c>
    </row>
    <row r="253" spans="3:9" ht="15.5" x14ac:dyDescent="0.35">
      <c r="C253" t="s">
        <v>251</v>
      </c>
      <c r="D253" s="6">
        <v>0.02</v>
      </c>
    </row>
    <row r="254" spans="3:9" ht="15.5" x14ac:dyDescent="0.35">
      <c r="C254" t="s">
        <v>252</v>
      </c>
      <c r="I254" s="6">
        <v>-26.91</v>
      </c>
    </row>
    <row r="255" spans="3:9" ht="15.5" x14ac:dyDescent="0.35">
      <c r="C255" t="s">
        <v>253</v>
      </c>
      <c r="I255" s="6">
        <v>-7.0000000000000007E-2</v>
      </c>
    </row>
    <row r="256" spans="3:9" ht="15.5" x14ac:dyDescent="0.35">
      <c r="C256" t="s">
        <v>377</v>
      </c>
      <c r="D256" s="6">
        <v>-0.03</v>
      </c>
    </row>
    <row r="257" spans="3:9" ht="15.5" x14ac:dyDescent="0.35">
      <c r="C257" t="s">
        <v>256</v>
      </c>
      <c r="D257" s="6">
        <v>-3.48</v>
      </c>
    </row>
    <row r="258" spans="3:9" ht="15.5" x14ac:dyDescent="0.35">
      <c r="C258" t="s">
        <v>379</v>
      </c>
      <c r="D258" s="6">
        <v>0.01</v>
      </c>
    </row>
    <row r="259" spans="3:9" ht="15.5" x14ac:dyDescent="0.35">
      <c r="C259" t="s">
        <v>257</v>
      </c>
      <c r="D259" s="6">
        <v>-2.5099999999999998</v>
      </c>
    </row>
    <row r="260" spans="3:9" ht="15.5" x14ac:dyDescent="0.35">
      <c r="C260" t="s">
        <v>258</v>
      </c>
      <c r="I260" s="6">
        <v>1421.54</v>
      </c>
    </row>
    <row r="261" spans="3:9" ht="15.5" x14ac:dyDescent="0.35">
      <c r="C261" t="s">
        <v>12</v>
      </c>
      <c r="D261" s="5">
        <v>5000000000</v>
      </c>
    </row>
    <row r="262" spans="3:9" ht="15.5" x14ac:dyDescent="0.35">
      <c r="C262" t="s">
        <v>259</v>
      </c>
      <c r="I262" s="6">
        <v>-9.2899999999999991</v>
      </c>
    </row>
    <row r="263" spans="3:9" ht="15.5" x14ac:dyDescent="0.35">
      <c r="C263" t="s">
        <v>260</v>
      </c>
      <c r="I263" s="6">
        <v>-8.199999999999999E-3</v>
      </c>
    </row>
    <row r="264" spans="3:9" ht="15.5" x14ac:dyDescent="0.35">
      <c r="C264" t="s">
        <v>261</v>
      </c>
      <c r="I264" s="6">
        <v>2.0499999999999997E-2</v>
      </c>
    </row>
    <row r="265" spans="3:9" ht="15.5" x14ac:dyDescent="0.35">
      <c r="C265" t="s">
        <v>262</v>
      </c>
      <c r="I265" s="6">
        <v>-4.7199999999999999E-2</v>
      </c>
    </row>
    <row r="266" spans="3:9" ht="15.5" x14ac:dyDescent="0.35">
      <c r="C266" t="s">
        <v>263</v>
      </c>
      <c r="I266" s="6">
        <v>-4.7100000000000003E-2</v>
      </c>
    </row>
    <row r="267" spans="3:9" ht="15.5" x14ac:dyDescent="0.35">
      <c r="C267" t="s">
        <v>264</v>
      </c>
      <c r="D267" s="6">
        <v>5.97</v>
      </c>
    </row>
    <row r="268" spans="3:9" ht="15.5" x14ac:dyDescent="0.35">
      <c r="C268" t="s">
        <v>266</v>
      </c>
      <c r="D268" s="6">
        <v>141998.74</v>
      </c>
    </row>
    <row r="269" spans="3:9" ht="15.5" x14ac:dyDescent="0.35">
      <c r="C269" t="s">
        <v>267</v>
      </c>
      <c r="D269" s="6">
        <v>-141992.76999999999</v>
      </c>
    </row>
    <row r="270" spans="3:9" ht="15.5" x14ac:dyDescent="0.35">
      <c r="C270" t="s">
        <v>268</v>
      </c>
      <c r="D270" s="6">
        <v>15.25</v>
      </c>
    </row>
    <row r="271" spans="3:9" ht="15.5" x14ac:dyDescent="0.35">
      <c r="C271" t="s">
        <v>269</v>
      </c>
      <c r="I271" s="6">
        <v>0.03</v>
      </c>
    </row>
    <row r="272" spans="3:9" ht="15.5" x14ac:dyDescent="0.35">
      <c r="C272" t="s">
        <v>52</v>
      </c>
      <c r="I272" s="5">
        <v>16000000000</v>
      </c>
    </row>
    <row r="273" spans="3:9" ht="15.5" x14ac:dyDescent="0.35">
      <c r="C273" t="s">
        <v>271</v>
      </c>
      <c r="I273" s="5">
        <v>16000000000</v>
      </c>
    </row>
    <row r="274" spans="3:9" ht="15.5" x14ac:dyDescent="0.35">
      <c r="C274" t="s">
        <v>272</v>
      </c>
      <c r="I274" s="5">
        <v>7840000000</v>
      </c>
    </row>
    <row r="275" spans="3:9" ht="15.5" x14ac:dyDescent="0.35">
      <c r="C275" t="s">
        <v>273</v>
      </c>
      <c r="I275" s="6">
        <v>0.51960000000000006</v>
      </c>
    </row>
    <row r="276" spans="3:9" ht="15.5" x14ac:dyDescent="0.35">
      <c r="C276" t="s">
        <v>274</v>
      </c>
      <c r="D276" s="6">
        <v>1.0048000000000001</v>
      </c>
    </row>
    <row r="277" spans="3:9" ht="15.5" x14ac:dyDescent="0.35">
      <c r="C277" t="s">
        <v>275</v>
      </c>
      <c r="D277" s="6">
        <v>0.90269999999999995</v>
      </c>
    </row>
    <row r="278" spans="3:9" ht="15.5" x14ac:dyDescent="0.35">
      <c r="C278" t="s">
        <v>276</v>
      </c>
      <c r="D278" s="6">
        <v>-0.72770000000000001</v>
      </c>
    </row>
    <row r="279" spans="3:9" ht="15.5" x14ac:dyDescent="0.35">
      <c r="C279" t="s">
        <v>277</v>
      </c>
      <c r="D279" s="6">
        <v>-0.3251</v>
      </c>
    </row>
    <row r="280" spans="3:9" ht="15.5" x14ac:dyDescent="0.35">
      <c r="C280" t="s">
        <v>278</v>
      </c>
      <c r="D280" s="6">
        <v>0.52359999999999995</v>
      </c>
    </row>
    <row r="281" spans="3:9" ht="15.5" x14ac:dyDescent="0.35">
      <c r="C281" t="s">
        <v>279</v>
      </c>
      <c r="D281" s="6">
        <v>-13.611600000000001</v>
      </c>
    </row>
    <row r="282" spans="3:9" ht="15.5" x14ac:dyDescent="0.35">
      <c r="C282" t="s">
        <v>286</v>
      </c>
      <c r="I282" s="5">
        <v>6</v>
      </c>
    </row>
    <row r="283" spans="3:9" ht="15.5" x14ac:dyDescent="0.35">
      <c r="C283" t="s">
        <v>287</v>
      </c>
      <c r="I283" s="6">
        <v>0.63</v>
      </c>
    </row>
    <row r="284" spans="3:9" ht="15.5" x14ac:dyDescent="0.35">
      <c r="C284" t="s">
        <v>288</v>
      </c>
      <c r="I284" s="6">
        <v>0.01</v>
      </c>
    </row>
    <row r="285" spans="3:9" ht="15.5" x14ac:dyDescent="0.35">
      <c r="C285" t="s">
        <v>289</v>
      </c>
      <c r="I285" s="6">
        <v>0.95</v>
      </c>
    </row>
    <row r="286" spans="3:9" ht="15.5" x14ac:dyDescent="0.35">
      <c r="C286" t="s">
        <v>290</v>
      </c>
      <c r="I286" s="6">
        <v>0.98</v>
      </c>
    </row>
    <row r="287" spans="3:9" ht="15.5" x14ac:dyDescent="0.35">
      <c r="C287" t="s">
        <v>291</v>
      </c>
      <c r="I287" s="6">
        <v>0.63</v>
      </c>
    </row>
    <row r="288" spans="3:9" ht="15.5" x14ac:dyDescent="0.35">
      <c r="C288" t="s">
        <v>292</v>
      </c>
      <c r="I288" s="5">
        <v>0</v>
      </c>
    </row>
    <row r="289" spans="3:9" ht="15.5" x14ac:dyDescent="0.35">
      <c r="C289" t="s">
        <v>293</v>
      </c>
      <c r="I289" s="6">
        <v>0.95</v>
      </c>
    </row>
    <row r="290" spans="3:9" ht="15.5" x14ac:dyDescent="0.35">
      <c r="C290" t="s">
        <v>294</v>
      </c>
      <c r="I290" s="5">
        <v>18000000000</v>
      </c>
    </row>
    <row r="291" spans="3:9" ht="15.5" x14ac:dyDescent="0.35">
      <c r="C291" t="s">
        <v>295</v>
      </c>
      <c r="I291" s="5">
        <v>3000000000</v>
      </c>
    </row>
    <row r="292" spans="3:9" ht="15.5" x14ac:dyDescent="0.35">
      <c r="C292" t="s">
        <v>296</v>
      </c>
      <c r="I292" s="5">
        <v>14000000000</v>
      </c>
    </row>
    <row r="293" spans="3:9" ht="15.5" x14ac:dyDescent="0.35">
      <c r="C293" t="s">
        <v>297</v>
      </c>
      <c r="I293" s="5">
        <v>-4000000000</v>
      </c>
    </row>
    <row r="294" spans="3:9" ht="15.5" x14ac:dyDescent="0.35">
      <c r="C294" t="s">
        <v>298</v>
      </c>
      <c r="D294" s="5">
        <v>0</v>
      </c>
    </row>
    <row r="295" spans="3:9" ht="15.5" x14ac:dyDescent="0.35">
      <c r="C295" t="s">
        <v>299</v>
      </c>
      <c r="D295" s="5">
        <v>530000000000</v>
      </c>
    </row>
    <row r="296" spans="3:9" ht="15.5" x14ac:dyDescent="0.35">
      <c r="C296" t="s">
        <v>300</v>
      </c>
      <c r="D296" s="5">
        <v>735000000000</v>
      </c>
    </row>
    <row r="297" spans="3:9" ht="15.5" x14ac:dyDescent="0.35">
      <c r="C297" t="s">
        <v>206</v>
      </c>
      <c r="D297" s="5">
        <v>-739000000000</v>
      </c>
    </row>
    <row r="298" spans="3:9" ht="15.5" x14ac:dyDescent="0.35">
      <c r="C298" t="s">
        <v>205</v>
      </c>
      <c r="I298" s="5">
        <v>-211000000000</v>
      </c>
    </row>
    <row r="299" spans="3:9" ht="15.5" x14ac:dyDescent="0.35">
      <c r="C299" t="s">
        <v>203</v>
      </c>
      <c r="D299" s="5">
        <v>7000000000</v>
      </c>
    </row>
    <row r="300" spans="3:9" ht="15.5" x14ac:dyDescent="0.35">
      <c r="C300" t="s">
        <v>23</v>
      </c>
      <c r="D300" s="5">
        <v>7000000000</v>
      </c>
    </row>
    <row r="301" spans="3:9" ht="15.5" x14ac:dyDescent="0.35">
      <c r="C301" t="s">
        <v>20</v>
      </c>
      <c r="D301" s="5">
        <v>7000000000</v>
      </c>
    </row>
    <row r="302" spans="3:9" ht="15.5" x14ac:dyDescent="0.35">
      <c r="C302" t="s">
        <v>301</v>
      </c>
      <c r="I302" s="5">
        <v>-213000000000</v>
      </c>
    </row>
    <row r="303" spans="3:9" ht="15.5" x14ac:dyDescent="0.35">
      <c r="C303" t="s">
        <v>302</v>
      </c>
      <c r="I303" s="5">
        <v>-1000000000</v>
      </c>
    </row>
    <row r="304" spans="3:9" ht="15.5" x14ac:dyDescent="0.35">
      <c r="C304" t="s">
        <v>303</v>
      </c>
      <c r="I304" s="5">
        <v>-1000000000</v>
      </c>
    </row>
    <row r="305" spans="3:9" ht="15.5" x14ac:dyDescent="0.35">
      <c r="C305" t="s">
        <v>304</v>
      </c>
      <c r="I305" s="5">
        <v>1000000000</v>
      </c>
    </row>
    <row r="306" spans="3:9" ht="15.5" x14ac:dyDescent="0.35">
      <c r="C306" t="s">
        <v>306</v>
      </c>
      <c r="I306" s="5">
        <v>9000000000</v>
      </c>
    </row>
  </sheetData>
  <pageMargins left="0.7" right="0.7" top="0.75" bottom="0.75" header="0.3" footer="0.3"/>
  <ignoredErrors>
    <ignoredError sqref="A1:Y307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T3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1412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</row>
    <row r="2" spans="1:20" ht="15.5" x14ac:dyDescent="0.35">
      <c r="C2" t="s">
        <v>1413</v>
      </c>
      <c r="D2" s="2" vm="382">
        <f ca="1">IFERROR(_xlfn.STOCKHISTORY("XIDX:" &amp; $C$1, D3, , 0, 0, 1), "Libur")</f>
        <v>1350</v>
      </c>
      <c r="H2" s="2" t="e" vm="2">
        <f>_FV(C2,"Price")</f>
        <v>#VALUE!</v>
      </c>
      <c r="I2" s="2" vm="250">
        <f t="shared" ref="I2:T2" ca="1" si="0">IFERROR(_xlfn.STOCKHISTORY("XIDX:" &amp; $C$1, I1, , 0, 0, 1), "Libur")</f>
        <v>1975</v>
      </c>
      <c r="J2" s="2" vm="383">
        <f t="shared" ca="1" si="0"/>
        <v>2430</v>
      </c>
      <c r="K2" s="2" vm="51">
        <f t="shared" ca="1" si="0"/>
        <v>2900</v>
      </c>
      <c r="L2" s="2" vm="384">
        <f t="shared" ca="1" si="0"/>
        <v>3720</v>
      </c>
      <c r="M2" s="2" vm="385">
        <f t="shared" ca="1" si="0"/>
        <v>16000</v>
      </c>
      <c r="N2" s="2" vm="386">
        <f t="shared" ca="1" si="0"/>
        <v>4300</v>
      </c>
      <c r="O2" s="2" vm="387">
        <f t="shared" ca="1" si="0"/>
        <v>3100</v>
      </c>
      <c r="P2" s="2" vm="316">
        <f t="shared" ca="1" si="0"/>
        <v>184</v>
      </c>
      <c r="Q2" s="2" vm="388">
        <f t="shared" ca="1" si="0"/>
        <v>168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</row>
    <row r="3" spans="1:20" ht="15.5" x14ac:dyDescent="0.35">
      <c r="D3" s="1">
        <v>46111</v>
      </c>
    </row>
    <row r="4" spans="1:20" ht="15.5" x14ac:dyDescent="0.35">
      <c r="B4" t="s">
        <v>4</v>
      </c>
      <c r="C4" t="s">
        <v>5</v>
      </c>
      <c r="D4" s="2">
        <f>IFERROR(INDEX(D51:D500,MATCH($C$4,$C$51:$C$500,0)),"")</f>
        <v>986833000000</v>
      </c>
      <c r="H4" s="2">
        <f>IFERROR(SUM(D4:G4)*(4/MAX(1,COUNT(D4:G4))),"")</f>
        <v>3947332000000</v>
      </c>
      <c r="I4" s="2">
        <f t="shared" ref="I4:T4" si="1">IFERROR(INDEX(I51:I500,MATCH($C$4,$C$51:$C$500,0)),"")</f>
        <v>3413533000000</v>
      </c>
      <c r="J4" s="2">
        <f t="shared" si="1"/>
        <v>2052751000000</v>
      </c>
      <c r="K4" s="2">
        <f t="shared" si="1"/>
        <v>1874936000000</v>
      </c>
      <c r="L4" s="2">
        <f t="shared" si="1"/>
        <v>1500465000000</v>
      </c>
      <c r="M4" s="2">
        <f t="shared" si="1"/>
        <v>652419000000</v>
      </c>
      <c r="N4" s="2">
        <f t="shared" si="1"/>
        <v>90071000000</v>
      </c>
      <c r="O4" s="2">
        <f t="shared" si="1"/>
        <v>52608987407</v>
      </c>
      <c r="P4" s="2">
        <f t="shared" si="1"/>
        <v>67456229050</v>
      </c>
      <c r="Q4" s="2">
        <f t="shared" si="1"/>
        <v>77455394931</v>
      </c>
      <c r="R4" s="2">
        <f t="shared" si="1"/>
        <v>77160007562</v>
      </c>
      <c r="S4" s="2">
        <f t="shared" si="1"/>
        <v>94668951803</v>
      </c>
      <c r="T4" s="2">
        <f t="shared" si="1"/>
        <v>85993092490</v>
      </c>
    </row>
    <row r="5" spans="1:20" ht="15.5" x14ac:dyDescent="0.35">
      <c r="B5" t="s">
        <v>6</v>
      </c>
      <c r="C5" t="s">
        <v>7</v>
      </c>
      <c r="D5" s="2">
        <f>IFERROR(INDEX(D51:D500,MATCH($C$5,$C$51:$C$500,0)),"")</f>
        <v>85749000000</v>
      </c>
      <c r="H5" s="2">
        <f>IFERROR(SUM(D5:G5)*(4/MAX(1,COUNT(D5:G5))),"")</f>
        <v>342996000000</v>
      </c>
      <c r="I5" s="2">
        <f t="shared" ref="I5:T5" si="2">IFERROR(INDEX(I51:I500,MATCH($C$5,$C$51:$C$500,0)),"")</f>
        <v>276277000000</v>
      </c>
      <c r="J5" s="2">
        <f t="shared" si="2"/>
        <v>126853000000</v>
      </c>
      <c r="K5" s="2">
        <f t="shared" si="2"/>
        <v>71042000000</v>
      </c>
      <c r="L5" s="2">
        <f t="shared" si="2"/>
        <v>14302000000</v>
      </c>
      <c r="M5" s="2">
        <f t="shared" si="2"/>
        <v>83761000000</v>
      </c>
      <c r="N5" s="2">
        <f t="shared" si="2"/>
        <v>-189671000000</v>
      </c>
      <c r="O5" s="2">
        <f t="shared" si="2"/>
        <v>-117238357001</v>
      </c>
      <c r="P5" s="2">
        <f t="shared" si="2"/>
        <v>-23491080397</v>
      </c>
      <c r="Q5" s="2">
        <f t="shared" si="2"/>
        <v>-8218216830</v>
      </c>
      <c r="R5" s="2">
        <f t="shared" si="2"/>
        <v>-34714750684</v>
      </c>
      <c r="S5" s="2">
        <f t="shared" si="2"/>
        <v>2383690317</v>
      </c>
      <c r="T5" s="2">
        <f t="shared" si="2"/>
        <v>-163222767</v>
      </c>
    </row>
    <row r="6" spans="1:20" ht="15.5" x14ac:dyDescent="0.35">
      <c r="B6" t="s">
        <v>8</v>
      </c>
      <c r="C6" t="s">
        <v>9</v>
      </c>
      <c r="D6" s="2">
        <f>IFERROR(INDEX(D51:D500,MATCH($C$6,$C$51:$C$500,0)),"")</f>
        <v>8917964000000</v>
      </c>
      <c r="H6" s="2">
        <f>IFERROR(INDEX(D6:G6,COUNT(D6:G6)),"")</f>
        <v>8917964000000</v>
      </c>
      <c r="I6" s="2">
        <f t="shared" ref="I6:T6" si="3">IFERROR(INDEX(I51:I500,MATCH($C$6,$C$51:$C$500,0)),"")</f>
        <v>8825930000000</v>
      </c>
      <c r="J6" s="2">
        <f t="shared" si="3"/>
        <v>8518924000000</v>
      </c>
      <c r="K6" s="2">
        <f t="shared" si="3"/>
        <v>8356792000000</v>
      </c>
      <c r="L6" s="2">
        <f t="shared" si="3"/>
        <v>8263757000000</v>
      </c>
      <c r="M6" s="2">
        <f t="shared" si="3"/>
        <v>8249455000000</v>
      </c>
      <c r="N6" s="2">
        <f t="shared" si="3"/>
        <v>1232333000000</v>
      </c>
      <c r="O6" s="2">
        <f t="shared" si="3"/>
        <v>681179218885</v>
      </c>
      <c r="P6" s="2">
        <f t="shared" si="3"/>
        <v>115559450886</v>
      </c>
      <c r="Q6" s="2">
        <f t="shared" si="3"/>
        <v>139050531283</v>
      </c>
      <c r="R6" s="2">
        <f t="shared" si="3"/>
        <v>147268748114</v>
      </c>
      <c r="S6" s="2">
        <f t="shared" si="3"/>
        <v>107213682198</v>
      </c>
      <c r="T6" s="2">
        <f t="shared" si="3"/>
        <v>104829991882</v>
      </c>
    </row>
    <row r="7" spans="1:20" ht="15.5" x14ac:dyDescent="0.35">
      <c r="B7" t="s">
        <v>10</v>
      </c>
      <c r="C7" t="s">
        <v>11</v>
      </c>
      <c r="D7" s="3">
        <f>IFERROR(INDEX(D51:D500,MATCH($C$7,$C$51:$C$500,0))/1000000000,"")</f>
        <v>13.86</v>
      </c>
      <c r="H7" s="3">
        <f>IFERROR(INDEX(D7:G7,COUNT(D7:G7)),"")</f>
        <v>13.86</v>
      </c>
      <c r="I7" s="3">
        <f t="shared" ref="I7:T7" si="4">IFERROR(INDEX(I51:I500,MATCH($C$7,$C$51:$C$500,0))/1000000000,"")</f>
        <v>13.86</v>
      </c>
      <c r="J7" s="3">
        <f t="shared" si="4"/>
        <v>13.86</v>
      </c>
      <c r="K7" s="3">
        <f t="shared" si="4"/>
        <v>13.86</v>
      </c>
      <c r="L7" s="3">
        <f t="shared" si="4"/>
        <v>13.86</v>
      </c>
      <c r="M7" s="3">
        <f t="shared" si="4"/>
        <v>13.86</v>
      </c>
      <c r="N7" s="3">
        <f t="shared" si="4"/>
        <v>10.86</v>
      </c>
      <c r="O7" s="3">
        <f t="shared" si="4"/>
        <v>1.21</v>
      </c>
      <c r="P7" s="3">
        <f t="shared" si="4"/>
        <v>1.21</v>
      </c>
      <c r="Q7" s="3">
        <f t="shared" si="4"/>
        <v>1.21</v>
      </c>
      <c r="R7" s="3">
        <f t="shared" si="4"/>
        <v>1.21</v>
      </c>
      <c r="S7" s="3">
        <f t="shared" si="4"/>
        <v>0.96</v>
      </c>
      <c r="T7" s="3">
        <f t="shared" si="4"/>
        <v>0.1</v>
      </c>
    </row>
    <row r="8" spans="1:20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2378000000000</v>
      </c>
      <c r="H8" s="2">
        <f>IFERROR(INDEX(D8:G8,COUNT(D8:G8)),"")</f>
        <v>2378000000000</v>
      </c>
      <c r="I8" s="2">
        <f t="shared" ref="I8:T8" si="5">IFERROR(INDEX(I51:I500,MATCH($C$8,$C$51:$C$500,0)),"")</f>
        <v>1798000000000</v>
      </c>
      <c r="J8" s="2">
        <f t="shared" si="5"/>
        <v>3208000000000</v>
      </c>
      <c r="K8" s="2">
        <f t="shared" si="5"/>
        <v>2241000000000</v>
      </c>
      <c r="L8" s="2">
        <f t="shared" si="5"/>
        <v>1481000000000</v>
      </c>
      <c r="M8" s="2">
        <f t="shared" si="5"/>
        <v>-3817000000000</v>
      </c>
      <c r="N8" s="2">
        <f t="shared" si="5"/>
        <v>-378000000000</v>
      </c>
      <c r="O8" s="2">
        <f t="shared" si="5"/>
        <v>133000000000</v>
      </c>
      <c r="P8" s="2">
        <f t="shared" si="5"/>
        <v>-87000000000</v>
      </c>
      <c r="Q8" s="2">
        <f t="shared" si="5"/>
        <v>40000000000</v>
      </c>
      <c r="R8" s="2">
        <f t="shared" si="5"/>
        <v>-79000000000</v>
      </c>
      <c r="S8" s="2">
        <f t="shared" si="5"/>
        <v>-14000000000</v>
      </c>
      <c r="T8" s="2">
        <f t="shared" si="5"/>
        <v>54000000000</v>
      </c>
    </row>
    <row r="9" spans="1:20" ht="15.5" x14ac:dyDescent="0.35">
      <c r="A9" t="s">
        <v>15</v>
      </c>
      <c r="C9" t="s">
        <v>16</v>
      </c>
      <c r="D9" s="3">
        <f>IFERROR(INDEX(D51:D500,MATCH("Free cash flow per share (Quarter)",$C$51:$C$500,0)),"")</f>
        <v>171.58</v>
      </c>
      <c r="H9" s="3">
        <f>IFERROR(INDEX(D9:G9,COUNT(D9:G9)),"")</f>
        <v>171.58</v>
      </c>
      <c r="I9" s="3">
        <f t="shared" ref="I9:T9" si="6">IFERROR(INDEX(I51:I500,MATCH($C$9,$C$51:$C$500,0)),"")</f>
        <v>129.72</v>
      </c>
      <c r="J9" s="3">
        <f t="shared" si="6"/>
        <v>231.49</v>
      </c>
      <c r="K9" s="3">
        <f t="shared" si="6"/>
        <v>161.74</v>
      </c>
      <c r="L9" s="3">
        <f t="shared" si="6"/>
        <v>106.85</v>
      </c>
      <c r="M9" s="3">
        <f t="shared" si="6"/>
        <v>-275.49</v>
      </c>
      <c r="N9" s="3">
        <f t="shared" si="6"/>
        <v>-34.85</v>
      </c>
      <c r="O9" s="3">
        <f t="shared" si="6"/>
        <v>110.08</v>
      </c>
      <c r="P9" s="3">
        <f t="shared" si="6"/>
        <v>-72.400000000000006</v>
      </c>
      <c r="Q9" s="3">
        <f t="shared" si="6"/>
        <v>33.229999999999997</v>
      </c>
      <c r="R9" s="3">
        <f t="shared" si="6"/>
        <v>-65.39</v>
      </c>
      <c r="S9" s="3">
        <f t="shared" si="6"/>
        <v>-14.52</v>
      </c>
      <c r="T9" s="3">
        <f t="shared" si="6"/>
        <v>562.67999999999995</v>
      </c>
    </row>
    <row r="10" spans="1:20" ht="15.5" x14ac:dyDescent="0.35">
      <c r="C10" t="s">
        <v>17</v>
      </c>
      <c r="D10" s="3">
        <f ca="1">IFERROR(IF(D9=0,"",D2/D9),"")</f>
        <v>7.8680498892644826</v>
      </c>
      <c r="I10" s="3">
        <f t="shared" ref="I10:T10" ca="1" si="7">IFERROR(IF(I9=0,"",I2/I9),"")</f>
        <v>15.225100215849523</v>
      </c>
      <c r="J10" s="3">
        <f t="shared" ca="1" si="7"/>
        <v>10.497213702535745</v>
      </c>
      <c r="K10" s="3">
        <f t="shared" ca="1" si="7"/>
        <v>17.930011128972424</v>
      </c>
      <c r="L10" s="3">
        <f t="shared" ca="1" si="7"/>
        <v>34.815161441272814</v>
      </c>
      <c r="M10" s="3">
        <f t="shared" ca="1" si="7"/>
        <v>-58.078333151838542</v>
      </c>
      <c r="N10" s="3">
        <f t="shared" ca="1" si="7"/>
        <v>-123.38593974175035</v>
      </c>
      <c r="O10" s="3">
        <f t="shared" ca="1" si="7"/>
        <v>28.161337209302324</v>
      </c>
      <c r="P10" s="3">
        <f t="shared" ca="1" si="7"/>
        <v>-2.5414364640883975</v>
      </c>
      <c r="Q10" s="3">
        <f t="shared" ca="1" si="7"/>
        <v>5.0556725850135429</v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</row>
    <row r="11" spans="1:20" ht="15.5" x14ac:dyDescent="0.35">
      <c r="B11" t="s">
        <v>18</v>
      </c>
      <c r="C11" t="s">
        <v>19</v>
      </c>
      <c r="D11" s="2">
        <f>IFERROR(INDEX(D51:D500,MATCH($C$11,$C$51:$C$500,0)),"")</f>
        <v>23608000000</v>
      </c>
      <c r="H11" s="2">
        <f>IFERROR(INDEX(D11:G11,COUNT(D11:G11)),"")</f>
        <v>23608000000</v>
      </c>
      <c r="I11" s="2">
        <f t="shared" ref="I11:T11" si="8">IFERROR(INDEX(I51:I500,MATCH($C$11,$C$51:$C$500,0)),"")</f>
        <v>17978000000</v>
      </c>
      <c r="J11" s="2">
        <f t="shared" si="8"/>
        <v>16396000000</v>
      </c>
      <c r="K11" s="2">
        <f t="shared" si="8"/>
        <v>8863000000</v>
      </c>
      <c r="L11" s="2">
        <f t="shared" si="8"/>
        <v>10107000000</v>
      </c>
      <c r="M11" s="2">
        <f t="shared" si="8"/>
        <v>9986000000</v>
      </c>
      <c r="N11" s="2">
        <f t="shared" si="8"/>
        <v>11283000000</v>
      </c>
      <c r="O11" s="2">
        <f t="shared" si="8"/>
        <v>25485850900</v>
      </c>
      <c r="P11" s="2">
        <f t="shared" si="8"/>
        <v>20478487900</v>
      </c>
      <c r="Q11" s="2">
        <f t="shared" si="8"/>
        <v>12671214650</v>
      </c>
      <c r="R11" s="2">
        <f t="shared" si="8"/>
        <v>13195014600</v>
      </c>
      <c r="S11" s="2">
        <f t="shared" si="8"/>
        <v>13427003550</v>
      </c>
      <c r="T11" s="2">
        <f t="shared" si="8"/>
        <v>12839738750</v>
      </c>
    </row>
    <row r="12" spans="1:20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T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</row>
    <row r="13" spans="1:20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T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</row>
    <row r="14" spans="1:20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T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</row>
    <row r="15" spans="1:20" ht="15.5" x14ac:dyDescent="0.35">
      <c r="C15" t="s">
        <v>27</v>
      </c>
      <c r="D15" s="2">
        <f>IFERROR(INDEX(D51:D500,MATCH($C$15,$C$51:$C$500,0)),"")</f>
        <v>-24239000000</v>
      </c>
      <c r="H15" s="2">
        <f>IFERROR(SUM(D15:G15)*(4/MAX(1,COUNT(D15:G15))),"")</f>
        <v>-96956000000</v>
      </c>
      <c r="I15" s="2">
        <f t="shared" ref="I15:T15" si="12">IFERROR(INDEX(I51:I500,MATCH($C$15,$C$51:$C$500,0)),"")</f>
        <v>-74873000000</v>
      </c>
      <c r="J15" s="2">
        <f t="shared" si="12"/>
        <v>-50841000000</v>
      </c>
      <c r="K15" s="2">
        <f t="shared" si="12"/>
        <v>-21201000000</v>
      </c>
      <c r="L15" s="2">
        <f t="shared" si="12"/>
        <v>-4515000000</v>
      </c>
      <c r="M15" s="2">
        <f t="shared" si="12"/>
        <v>76890000000</v>
      </c>
      <c r="N15" s="2">
        <f t="shared" si="12"/>
        <v>0</v>
      </c>
      <c r="O15" s="2">
        <f t="shared" si="12"/>
        <v>-3170958688</v>
      </c>
      <c r="P15" s="2">
        <f t="shared" si="12"/>
        <v>-4936316261</v>
      </c>
      <c r="Q15" s="2">
        <f t="shared" si="12"/>
        <v>3694743344</v>
      </c>
      <c r="R15" s="2">
        <f t="shared" si="12"/>
        <v>4549198329</v>
      </c>
      <c r="S15" s="2">
        <f t="shared" si="12"/>
        <v>-387642605</v>
      </c>
      <c r="T15" s="2">
        <f t="shared" si="12"/>
        <v>-945061668</v>
      </c>
    </row>
    <row r="16" spans="1:20" ht="15.5" x14ac:dyDescent="0.35">
      <c r="C16" t="s">
        <v>28</v>
      </c>
      <c r="D16" s="2">
        <f>IFERROR(INDEX(D51:D500,MATCH($C$16,$C$51:$C$500,0)),"")</f>
        <v>110015000000</v>
      </c>
      <c r="H16" s="2">
        <f>IFERROR(SUM(D16:G16)*(4/MAX(1,COUNT(D16:G16))),"")</f>
        <v>440060000000</v>
      </c>
      <c r="I16" s="2">
        <f t="shared" ref="I16:T16" si="13">IFERROR(INDEX(I51:I500,MATCH($C$16,$C$51:$C$500,0)),"")</f>
        <v>351107000000</v>
      </c>
      <c r="J16" s="2">
        <f t="shared" si="13"/>
        <v>179359000000</v>
      </c>
      <c r="K16" s="2">
        <f t="shared" si="13"/>
        <v>93563000000</v>
      </c>
      <c r="L16" s="2">
        <f t="shared" si="13"/>
        <v>20428000000</v>
      </c>
      <c r="M16" s="2">
        <f t="shared" si="13"/>
        <v>9134000000</v>
      </c>
      <c r="N16" s="2">
        <f t="shared" si="13"/>
        <v>-189567000000</v>
      </c>
      <c r="O16" s="2">
        <f t="shared" si="13"/>
        <v>-118794857111</v>
      </c>
      <c r="P16" s="2">
        <f t="shared" si="13"/>
        <v>-18352112530</v>
      </c>
      <c r="Q16" s="2">
        <f t="shared" si="13"/>
        <v>-12432103326</v>
      </c>
      <c r="R16" s="2">
        <f t="shared" si="13"/>
        <v>-37879763486</v>
      </c>
      <c r="S16" s="2">
        <f t="shared" si="13"/>
        <v>77945670</v>
      </c>
      <c r="T16" s="2">
        <f t="shared" si="13"/>
        <v>2076651366</v>
      </c>
    </row>
    <row r="17" spans="1:20" ht="15.5" x14ac:dyDescent="0.35">
      <c r="A17" t="s">
        <v>29</v>
      </c>
    </row>
    <row r="18" spans="1:20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</row>
    <row r="19" spans="1:20" ht="15.5" x14ac:dyDescent="0.35">
      <c r="A19" t="s">
        <v>49</v>
      </c>
      <c r="C19" t="s">
        <v>50</v>
      </c>
    </row>
    <row r="20" spans="1:20" ht="15.5" x14ac:dyDescent="0.35">
      <c r="A20" t="s">
        <v>51</v>
      </c>
      <c r="C20" t="s">
        <v>52</v>
      </c>
      <c r="D20" s="2">
        <f ca="1">IFERROR(D21*D2,"")</f>
        <v>18711000000000</v>
      </c>
      <c r="H20" s="2" t="str">
        <f t="shared" ref="H20:T20" si="14">IFERROR(H21*H2,"")</f>
        <v/>
      </c>
      <c r="I20" s="2">
        <f t="shared" ca="1" si="14"/>
        <v>27373500000000</v>
      </c>
      <c r="J20" s="2">
        <f t="shared" ca="1" si="14"/>
        <v>33679800000000</v>
      </c>
      <c r="K20" s="2">
        <f t="shared" ca="1" si="14"/>
        <v>40194000000000</v>
      </c>
      <c r="L20" s="2">
        <f t="shared" ca="1" si="14"/>
        <v>51559200000000</v>
      </c>
      <c r="M20" s="2">
        <f t="shared" ca="1" si="14"/>
        <v>221760000000000</v>
      </c>
      <c r="N20" s="2">
        <f t="shared" ca="1" si="14"/>
        <v>46698000000000</v>
      </c>
      <c r="O20" s="2">
        <f t="shared" ca="1" si="14"/>
        <v>3751000000000</v>
      </c>
      <c r="P20" s="2">
        <f t="shared" ca="1" si="14"/>
        <v>222640000000</v>
      </c>
      <c r="Q20" s="2">
        <f t="shared" ca="1" si="14"/>
        <v>203280000000</v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</row>
    <row r="21" spans="1:20" ht="15.5" x14ac:dyDescent="0.35">
      <c r="C21" t="s">
        <v>11</v>
      </c>
      <c r="D21" s="2">
        <f>IFERROR(INDEX(D51:D500,MATCH($C$7,$C$51:$C$500,0)),"")</f>
        <v>13860000000</v>
      </c>
      <c r="H21" s="2">
        <f>IFERROR(INDEX(D21:G21,COUNT(D21:G21)),"")</f>
        <v>13860000000</v>
      </c>
      <c r="I21" s="2">
        <f t="shared" ref="I21:T21" si="15">IFERROR(INDEX(I51:I500,MATCH($C$7,$C$51:$C$500,0)),"")</f>
        <v>13860000000</v>
      </c>
      <c r="J21" s="2">
        <f t="shared" si="15"/>
        <v>13860000000</v>
      </c>
      <c r="K21" s="2">
        <f t="shared" si="15"/>
        <v>13860000000</v>
      </c>
      <c r="L21" s="2">
        <f t="shared" si="15"/>
        <v>13860000000</v>
      </c>
      <c r="M21" s="2">
        <f t="shared" si="15"/>
        <v>13860000000</v>
      </c>
      <c r="N21" s="2">
        <f t="shared" si="15"/>
        <v>10860000000</v>
      </c>
      <c r="O21" s="2">
        <f t="shared" si="15"/>
        <v>1210000000</v>
      </c>
      <c r="P21" s="2">
        <f t="shared" si="15"/>
        <v>1210000000</v>
      </c>
      <c r="Q21" s="2">
        <f t="shared" si="15"/>
        <v>1210000000</v>
      </c>
      <c r="R21" s="2">
        <f t="shared" si="15"/>
        <v>1210000000</v>
      </c>
      <c r="S21" s="2">
        <f t="shared" si="15"/>
        <v>960000000</v>
      </c>
      <c r="T21" s="2">
        <f t="shared" si="15"/>
        <v>100000000</v>
      </c>
    </row>
    <row r="23" spans="1:20" ht="15.5" x14ac:dyDescent="0.35">
      <c r="B23" t="s">
        <v>53</v>
      </c>
      <c r="C23" t="s">
        <v>54</v>
      </c>
      <c r="D23" s="3">
        <f>IFERROR(D5/D6*100,"")</f>
        <v>0.96153112975114063</v>
      </c>
      <c r="H23" s="3">
        <f t="shared" ref="H23:T23" si="16">IFERROR(H5/H6*100,"")</f>
        <v>3.8461245190045625</v>
      </c>
      <c r="I23" s="3">
        <f t="shared" si="16"/>
        <v>3.1302876863967874</v>
      </c>
      <c r="J23" s="3">
        <f t="shared" si="16"/>
        <v>1.4890730331670996</v>
      </c>
      <c r="K23" s="3">
        <f t="shared" si="16"/>
        <v>0.850110903801363</v>
      </c>
      <c r="L23" s="3">
        <f t="shared" si="16"/>
        <v>0.17306898061015105</v>
      </c>
      <c r="M23" s="3">
        <f t="shared" si="16"/>
        <v>1.0153519232482631</v>
      </c>
      <c r="N23" s="3">
        <f t="shared" si="16"/>
        <v>-15.391213251612998</v>
      </c>
      <c r="O23" s="3">
        <f t="shared" si="16"/>
        <v>-17.211088323114677</v>
      </c>
      <c r="P23" s="3">
        <f t="shared" si="16"/>
        <v>-20.32813432124567</v>
      </c>
      <c r="Q23" s="3">
        <f t="shared" si="16"/>
        <v>-5.9102376338814748</v>
      </c>
      <c r="R23" s="3">
        <f t="shared" si="16"/>
        <v>-23.572381193277671</v>
      </c>
      <c r="S23" s="3">
        <f t="shared" si="16"/>
        <v>2.2233079473922461</v>
      </c>
      <c r="T23" s="3">
        <f t="shared" si="16"/>
        <v>-0.15570235585225339</v>
      </c>
    </row>
    <row r="24" spans="1:20" ht="15.5" x14ac:dyDescent="0.35">
      <c r="C24" t="s">
        <v>55</v>
      </c>
      <c r="D24" s="4">
        <f>IFERROR(_xlfn.RRI(5,I23,D23),"")</f>
        <v>-0.21027512228343337</v>
      </c>
      <c r="H24" s="4">
        <f t="shared" ref="H24:T24" si="17">IFERROR(_xlfn.RRI(5,M23,H23),"")</f>
        <v>0.30521287439499245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1.5627286842580546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</row>
    <row r="25" spans="1:20" ht="15.5" x14ac:dyDescent="0.35">
      <c r="A25" t="s">
        <v>56</v>
      </c>
      <c r="C25" t="s">
        <v>57</v>
      </c>
      <c r="D25" s="3">
        <f>IFERROR(INDEX(D51:D500,MATCH($A$25,$C$51:$C$500,0)),"")</f>
        <v>6.19</v>
      </c>
      <c r="H25" s="3">
        <f>IFERROR(INDEX(D25:G25,COUNT(D25:G25)),"")</f>
        <v>6.19</v>
      </c>
      <c r="I25" s="3">
        <f t="shared" ref="I25:T25" si="18">IFERROR(INDEX(I51:I500,MATCH($C$25,$C$51:$C$500,0)),"")</f>
        <v>19.93</v>
      </c>
      <c r="J25" s="3">
        <f t="shared" si="18"/>
        <v>9.27</v>
      </c>
      <c r="K25" s="3">
        <f t="shared" si="18"/>
        <v>5.22</v>
      </c>
      <c r="L25" s="3">
        <f t="shared" si="18"/>
        <v>1.1499999999999999</v>
      </c>
      <c r="M25" s="3">
        <f t="shared" si="18"/>
        <v>6.21</v>
      </c>
      <c r="N25" s="3">
        <f t="shared" si="18"/>
        <v>-17.46</v>
      </c>
      <c r="O25" s="3">
        <f t="shared" si="18"/>
        <v>-101.11</v>
      </c>
      <c r="P25" s="3">
        <f t="shared" si="18"/>
        <v>-19.309999999999999</v>
      </c>
      <c r="Q25" s="3">
        <f t="shared" si="18"/>
        <v>-7.24</v>
      </c>
      <c r="R25" s="3">
        <f t="shared" si="18"/>
        <v>-27.63</v>
      </c>
      <c r="S25" s="3">
        <f t="shared" si="18"/>
        <v>-0.32</v>
      </c>
      <c r="T25" s="3">
        <f t="shared" si="18"/>
        <v>11.73</v>
      </c>
    </row>
    <row r="26" spans="1:20" ht="15.5" x14ac:dyDescent="0.35">
      <c r="C26" t="s">
        <v>58</v>
      </c>
      <c r="D26" s="4">
        <f>IFERROR(_xlfn.RRI(5,I25,D25),"")</f>
        <v>-0.20852596856596217</v>
      </c>
      <c r="H26" s="4">
        <f t="shared" ref="H26:T26" si="19">IFERROR(_xlfn.RRI(5,M25,H25),"")</f>
        <v>-6.4495377761941697E-4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1.2252502177697857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59</v>
      </c>
      <c r="D27" s="3">
        <f>IFERROR(D4/D21,"")</f>
        <v>71.200072150072145</v>
      </c>
      <c r="H27" s="3">
        <f t="shared" ref="H27:T27" si="20">IFERROR(H4/H21,"")</f>
        <v>284.80028860028858</v>
      </c>
      <c r="I27" s="3">
        <f t="shared" si="20"/>
        <v>246.28665223665223</v>
      </c>
      <c r="J27" s="3">
        <f t="shared" si="20"/>
        <v>148.10613275613275</v>
      </c>
      <c r="K27" s="3">
        <f t="shared" si="20"/>
        <v>135.27676767676769</v>
      </c>
      <c r="L27" s="3">
        <f t="shared" si="20"/>
        <v>108.258658008658</v>
      </c>
      <c r="M27" s="3">
        <f t="shared" si="20"/>
        <v>47.072077922077924</v>
      </c>
      <c r="N27" s="3">
        <f t="shared" si="20"/>
        <v>8.2938305709023936</v>
      </c>
      <c r="O27" s="3">
        <f t="shared" si="20"/>
        <v>43.478501989256195</v>
      </c>
      <c r="P27" s="3">
        <f t="shared" si="20"/>
        <v>55.748949628099176</v>
      </c>
      <c r="Q27" s="3">
        <f t="shared" si="20"/>
        <v>64.012723083471073</v>
      </c>
      <c r="R27" s="3">
        <f t="shared" si="20"/>
        <v>63.768601290909089</v>
      </c>
      <c r="S27" s="3">
        <f t="shared" si="20"/>
        <v>98.613491461458338</v>
      </c>
      <c r="T27" s="3">
        <f t="shared" si="20"/>
        <v>859.93092490000004</v>
      </c>
    </row>
    <row r="28" spans="1:20" ht="15.5" x14ac:dyDescent="0.35">
      <c r="C28" t="s">
        <v>60</v>
      </c>
      <c r="D28" s="4">
        <f>IFERROR(_xlfn.RRI(5,I27,D27),"")</f>
        <v>-0.2197964686878312</v>
      </c>
      <c r="H28" s="4">
        <f t="shared" ref="H28:T28" si="21">IFERROR(_xlfn.RRI(5,M27,H27),"")</f>
        <v>0.43336043016148684</v>
      </c>
      <c r="I28" s="4">
        <f t="shared" si="21"/>
        <v>0.97032171272457779</v>
      </c>
      <c r="J28" s="4">
        <f t="shared" si="21"/>
        <v>0.27779061465924171</v>
      </c>
      <c r="K28" s="4">
        <f t="shared" si="21"/>
        <v>0.19398069710755417</v>
      </c>
      <c r="L28" s="4">
        <f t="shared" si="21"/>
        <v>0.11080868676872546</v>
      </c>
      <c r="M28" s="4">
        <f t="shared" si="21"/>
        <v>-5.8909702888186199E-2</v>
      </c>
      <c r="N28" s="4">
        <f t="shared" si="21"/>
        <v>-0.39051395720465543</v>
      </c>
      <c r="O28" s="4">
        <f t="shared" si="21"/>
        <v>-0.44949381710715941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32" spans="1:20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643.37</v>
      </c>
      <c r="H32" s="3">
        <f>IFERROR(INDEX(D32:G32,COUNT(D32:G32)),"")</f>
        <v>643.37</v>
      </c>
      <c r="I32" s="3">
        <f t="shared" ref="I32:T32" si="22">IFERROR(INDEX(I51:I500,MATCH($C$32,$C$51:$C$500,0)),"")</f>
        <v>636.73</v>
      </c>
      <c r="J32" s="3">
        <f t="shared" si="22"/>
        <v>614.69000000000005</v>
      </c>
      <c r="K32" s="3">
        <f t="shared" si="22"/>
        <v>603.11</v>
      </c>
      <c r="L32" s="3">
        <f t="shared" si="22"/>
        <v>596.39</v>
      </c>
      <c r="M32" s="3">
        <f t="shared" si="22"/>
        <v>595.36</v>
      </c>
      <c r="N32" s="3">
        <f t="shared" si="22"/>
        <v>113.51</v>
      </c>
      <c r="O32" s="3">
        <f t="shared" si="22"/>
        <v>564.71</v>
      </c>
      <c r="P32" s="3">
        <f t="shared" si="22"/>
        <v>95.8</v>
      </c>
      <c r="Q32" s="3">
        <f t="shared" si="22"/>
        <v>115.28</v>
      </c>
      <c r="R32" s="3">
        <f t="shared" si="22"/>
        <v>122.09</v>
      </c>
      <c r="S32" s="3">
        <f t="shared" si="22"/>
        <v>111.1</v>
      </c>
      <c r="T32" s="3">
        <f t="shared" si="22"/>
        <v>1086.32</v>
      </c>
    </row>
    <row r="33" spans="1:20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2.0499999999999998</v>
      </c>
      <c r="H33" s="3">
        <f>IFERROR(INDEX(D33:G33,COUNT(D33:G33)),"")</f>
        <v>2.0499999999999998</v>
      </c>
      <c r="I33" s="3">
        <f t="shared" ref="I33:T33" si="23">IFERROR(INDEX(I51:I500,MATCH($C$33,$C$51:$C$500,0)),"")</f>
        <v>3.1</v>
      </c>
      <c r="J33" s="3">
        <f t="shared" si="23"/>
        <v>3.95</v>
      </c>
      <c r="K33" s="3">
        <f t="shared" si="23"/>
        <v>4.8099999999999996</v>
      </c>
      <c r="L33" s="3">
        <f t="shared" si="23"/>
        <v>6.24</v>
      </c>
      <c r="M33" s="3">
        <f t="shared" si="23"/>
        <v>26.87</v>
      </c>
      <c r="N33" s="3">
        <f t="shared" si="23"/>
        <v>38.01</v>
      </c>
      <c r="O33" s="3">
        <f t="shared" si="23"/>
        <v>2.2200000000000002</v>
      </c>
      <c r="P33" s="3">
        <f t="shared" si="23"/>
        <v>0.78</v>
      </c>
      <c r="Q33" s="3">
        <f t="shared" si="23"/>
        <v>0.59</v>
      </c>
      <c r="R33" s="3">
        <f t="shared" si="23"/>
        <v>0.53</v>
      </c>
      <c r="S33" s="3">
        <f t="shared" si="23"/>
        <v>0</v>
      </c>
      <c r="T33" s="3">
        <f t="shared" si="23"/>
        <v>0</v>
      </c>
    </row>
    <row r="34" spans="1:20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213.25</v>
      </c>
      <c r="H34" s="3">
        <f>IFERROR(INDEX(D34:G34,COUNT(D34:G34)),"")</f>
        <v>213.25</v>
      </c>
      <c r="I34" s="3">
        <f t="shared" ref="I34:T34" si="24">IFERROR(INDEX(I51:I500,MATCH($C$34,$C$51:$C$500,0)),"")</f>
        <v>99.1</v>
      </c>
      <c r="J34" s="3">
        <f t="shared" si="24"/>
        <v>262.14</v>
      </c>
      <c r="K34" s="3">
        <f t="shared" si="24"/>
        <v>555.55999999999995</v>
      </c>
      <c r="L34" s="3">
        <f t="shared" si="24"/>
        <v>3234.78</v>
      </c>
      <c r="M34" s="3">
        <f t="shared" si="24"/>
        <v>2576.4899999999998</v>
      </c>
      <c r="N34" s="3">
        <f t="shared" si="24"/>
        <v>-247.14</v>
      </c>
      <c r="O34" s="3">
        <f t="shared" si="24"/>
        <v>-12.42</v>
      </c>
      <c r="P34" s="3">
        <f t="shared" si="24"/>
        <v>-3.88</v>
      </c>
      <c r="Q34" s="3">
        <f t="shared" si="24"/>
        <v>-9.39</v>
      </c>
      <c r="R34" s="3">
        <f t="shared" si="24"/>
        <v>-2.35</v>
      </c>
      <c r="S34" s="3">
        <f t="shared" si="24"/>
        <v>0</v>
      </c>
      <c r="T34" s="3">
        <f t="shared" si="24"/>
        <v>0</v>
      </c>
    </row>
    <row r="35" spans="1:20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18.54</v>
      </c>
      <c r="H35" s="3">
        <f>IFERROR(INDEX(D35:G35,COUNT(D35:G35)),"")</f>
        <v>18.54</v>
      </c>
      <c r="I35" s="3">
        <f t="shared" ref="I35:T35" si="25">IFERROR(INDEX(I51:I500,MATCH($C$35,$C$51:$C$500,0)),"")</f>
        <v>8.02</v>
      </c>
      <c r="J35" s="3">
        <f t="shared" si="25"/>
        <v>16.41</v>
      </c>
      <c r="K35" s="3">
        <f t="shared" si="25"/>
        <v>21.43</v>
      </c>
      <c r="L35" s="3">
        <f t="shared" si="25"/>
        <v>34.35</v>
      </c>
      <c r="M35" s="3">
        <f t="shared" si="25"/>
        <v>339.81</v>
      </c>
      <c r="N35" s="3">
        <f t="shared" si="25"/>
        <v>520.09</v>
      </c>
      <c r="O35" s="3">
        <f t="shared" si="25"/>
        <v>28.8</v>
      </c>
      <c r="P35" s="3">
        <f t="shared" si="25"/>
        <v>1.34</v>
      </c>
      <c r="Q35" s="3">
        <f t="shared" si="25"/>
        <v>1.06</v>
      </c>
      <c r="R35" s="3">
        <f t="shared" si="25"/>
        <v>1.02</v>
      </c>
      <c r="S35" s="3">
        <f t="shared" si="25"/>
        <v>0</v>
      </c>
      <c r="T35" s="3">
        <f t="shared" si="25"/>
        <v>0</v>
      </c>
    </row>
    <row r="36" spans="1:20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T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</row>
    <row r="37" spans="1:20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T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</row>
    <row r="50" spans="2:20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</row>
    <row r="51" spans="2:20" ht="15.5" x14ac:dyDescent="0.35">
      <c r="B51" t="s">
        <v>82</v>
      </c>
      <c r="C51" t="s">
        <v>5</v>
      </c>
      <c r="D51" s="5">
        <v>986833000000</v>
      </c>
      <c r="E51" s="5">
        <v>946740000000</v>
      </c>
      <c r="F51" s="5">
        <v>873658000000</v>
      </c>
      <c r="G51" s="5">
        <v>804352000000</v>
      </c>
      <c r="I51" s="5">
        <v>3413533000000</v>
      </c>
      <c r="J51" s="5">
        <v>2052751000000</v>
      </c>
      <c r="K51" s="5">
        <v>1874936000000</v>
      </c>
      <c r="L51" s="5">
        <v>1500465000000</v>
      </c>
      <c r="M51" s="5">
        <v>652419000000</v>
      </c>
      <c r="N51" s="5">
        <v>90071000000</v>
      </c>
      <c r="O51" s="5">
        <v>52608987407</v>
      </c>
      <c r="P51" s="5">
        <v>67456229050</v>
      </c>
      <c r="Q51" s="5">
        <v>77455394931</v>
      </c>
      <c r="R51" s="5">
        <v>77160007562</v>
      </c>
      <c r="S51" s="5">
        <v>94668951803</v>
      </c>
      <c r="T51" s="5">
        <v>85993092490</v>
      </c>
    </row>
    <row r="52" spans="2:20" ht="15.5" x14ac:dyDescent="0.35">
      <c r="C52" t="s">
        <v>337</v>
      </c>
      <c r="D52" s="5">
        <v>958109000000</v>
      </c>
      <c r="E52" s="5">
        <v>916324000000</v>
      </c>
      <c r="F52" s="5">
        <v>838465000000</v>
      </c>
      <c r="G52" s="5">
        <v>768354000000</v>
      </c>
      <c r="I52" s="5">
        <v>3277302000000</v>
      </c>
      <c r="J52" s="5">
        <v>1944067000000</v>
      </c>
      <c r="K52" s="5">
        <v>1618811000000</v>
      </c>
      <c r="L52" s="5">
        <v>962668000000</v>
      </c>
      <c r="M52" s="5">
        <v>525540000000</v>
      </c>
      <c r="N52" s="5">
        <v>90071000000</v>
      </c>
      <c r="O52" s="5">
        <v>52608987407</v>
      </c>
      <c r="P52" s="5">
        <v>67456229050</v>
      </c>
      <c r="Q52" s="5">
        <v>77455394931</v>
      </c>
      <c r="R52" s="5">
        <v>77160007562</v>
      </c>
      <c r="S52" s="5">
        <v>94668951803</v>
      </c>
      <c r="T52" s="5">
        <v>85993092490</v>
      </c>
    </row>
    <row r="53" spans="2:20" ht="15.5" x14ac:dyDescent="0.35">
      <c r="C53" t="s">
        <v>1414</v>
      </c>
      <c r="D53" s="5">
        <v>28724000000</v>
      </c>
      <c r="E53" s="5">
        <v>30416000000</v>
      </c>
      <c r="F53" s="5">
        <v>35193000000</v>
      </c>
      <c r="G53" s="5">
        <v>35998000000</v>
      </c>
      <c r="I53" s="5">
        <v>136231000000</v>
      </c>
      <c r="J53" s="5">
        <v>108684000000</v>
      </c>
      <c r="K53" s="5">
        <v>256125000000</v>
      </c>
      <c r="L53" s="5">
        <v>537797000000</v>
      </c>
      <c r="M53" s="5">
        <v>126879000000</v>
      </c>
    </row>
    <row r="54" spans="2:20" ht="15.5" x14ac:dyDescent="0.35">
      <c r="C54" t="s">
        <v>83</v>
      </c>
      <c r="D54" s="5">
        <v>-259520000000</v>
      </c>
      <c r="E54" s="5">
        <v>-257957000000</v>
      </c>
      <c r="F54" s="5">
        <v>-262749000000</v>
      </c>
      <c r="G54" s="5">
        <v>-229532000000</v>
      </c>
      <c r="I54" s="5">
        <v>-947545000000</v>
      </c>
      <c r="J54" s="5">
        <v>-499326000000</v>
      </c>
      <c r="K54" s="5">
        <v>-309493000000</v>
      </c>
      <c r="L54" s="5">
        <v>-147469000000</v>
      </c>
      <c r="M54" s="5">
        <v>-62681000000</v>
      </c>
      <c r="N54" s="5">
        <v>-25427000000</v>
      </c>
      <c r="O54" s="5">
        <v>-41108531472</v>
      </c>
      <c r="P54" s="5">
        <v>-39954509397</v>
      </c>
      <c r="Q54" s="5">
        <v>-47837784279</v>
      </c>
      <c r="R54" s="5">
        <v>-43897793206</v>
      </c>
      <c r="S54" s="5">
        <v>-60284750873</v>
      </c>
      <c r="T54" s="5">
        <v>-56717580029</v>
      </c>
    </row>
    <row r="55" spans="2:20" ht="15.5" x14ac:dyDescent="0.35">
      <c r="C55" t="s">
        <v>477</v>
      </c>
      <c r="D55" s="5">
        <v>-255981000000</v>
      </c>
      <c r="E55" s="5">
        <v>-254961000000</v>
      </c>
      <c r="F55" s="5">
        <v>-259883000000</v>
      </c>
      <c r="G55" s="5">
        <v>-226938000000</v>
      </c>
      <c r="I55" s="5">
        <v>-936735000000</v>
      </c>
      <c r="J55" s="5">
        <v>-490246000000</v>
      </c>
      <c r="K55" s="5">
        <v>-289923000000</v>
      </c>
      <c r="L55" s="5">
        <v>-138844000000</v>
      </c>
      <c r="M55" s="5">
        <v>-62476000000</v>
      </c>
      <c r="N55" s="5">
        <v>-25427000000</v>
      </c>
      <c r="O55" s="5">
        <v>-41108531472</v>
      </c>
      <c r="P55" s="5">
        <v>-39954509397</v>
      </c>
      <c r="Q55" s="5">
        <v>-47837784279</v>
      </c>
      <c r="R55" s="5">
        <v>-43897793206</v>
      </c>
      <c r="S55" s="5">
        <v>-60284750873</v>
      </c>
      <c r="T55" s="5">
        <v>-56717580029</v>
      </c>
    </row>
    <row r="56" spans="2:20" ht="15.5" x14ac:dyDescent="0.35">
      <c r="C56" t="s">
        <v>1415</v>
      </c>
      <c r="D56" s="5">
        <v>-3539000000</v>
      </c>
      <c r="E56" s="5">
        <v>-2996000000</v>
      </c>
      <c r="F56" s="5">
        <v>-2866000000</v>
      </c>
      <c r="G56" s="5">
        <v>-2594000000</v>
      </c>
      <c r="I56" s="5">
        <v>-10810000000</v>
      </c>
      <c r="J56" s="5">
        <v>-9080000000</v>
      </c>
      <c r="K56" s="5">
        <v>-19570000000</v>
      </c>
      <c r="L56" s="5">
        <v>-8625000000</v>
      </c>
      <c r="M56" s="5">
        <v>-205000000</v>
      </c>
    </row>
    <row r="57" spans="2:20" ht="15.5" x14ac:dyDescent="0.35">
      <c r="C57" t="s">
        <v>1035</v>
      </c>
      <c r="D57" s="5">
        <v>-259520000000</v>
      </c>
      <c r="E57" s="5">
        <v>-257957000000</v>
      </c>
      <c r="F57" s="5">
        <v>-262749000000</v>
      </c>
      <c r="G57" s="5">
        <v>-229532000000</v>
      </c>
      <c r="I57" s="5">
        <v>-947545000000</v>
      </c>
      <c r="J57" s="5">
        <v>-499326000000</v>
      </c>
      <c r="K57" s="5">
        <v>-309493000000</v>
      </c>
      <c r="L57" s="5">
        <v>-147469000000</v>
      </c>
      <c r="M57" s="5">
        <v>-62681000000</v>
      </c>
      <c r="N57" s="5">
        <v>-25427000000</v>
      </c>
      <c r="O57" s="5">
        <v>-41108531472</v>
      </c>
      <c r="P57" s="5">
        <v>-39954509397</v>
      </c>
      <c r="Q57" s="5">
        <v>-47837784279</v>
      </c>
      <c r="R57" s="5">
        <v>-43897793206</v>
      </c>
      <c r="S57" s="5">
        <v>-60284750873</v>
      </c>
      <c r="T57" s="5">
        <v>-56717580029</v>
      </c>
    </row>
    <row r="58" spans="2:20" ht="15.5" x14ac:dyDescent="0.35">
      <c r="C58" t="s">
        <v>84</v>
      </c>
      <c r="D58" s="5">
        <v>727313000000</v>
      </c>
      <c r="E58" s="5">
        <v>688783000000</v>
      </c>
      <c r="F58" s="5">
        <v>610909000000</v>
      </c>
      <c r="G58" s="5">
        <v>574820000000</v>
      </c>
      <c r="I58" s="5">
        <v>2465988000000</v>
      </c>
      <c r="J58" s="5">
        <v>1553425000000</v>
      </c>
      <c r="K58" s="5">
        <v>1565443000000</v>
      </c>
      <c r="L58" s="5">
        <v>1352996000000</v>
      </c>
      <c r="M58" s="5">
        <v>589738000000</v>
      </c>
      <c r="N58" s="5">
        <v>64644000000</v>
      </c>
      <c r="O58" s="5">
        <v>11500455935</v>
      </c>
      <c r="P58" s="5">
        <v>27501719653</v>
      </c>
      <c r="Q58" s="5">
        <v>29617610652</v>
      </c>
      <c r="R58" s="5">
        <v>33262214356</v>
      </c>
      <c r="S58" s="5">
        <v>34384200930</v>
      </c>
      <c r="T58" s="5">
        <v>29275512461</v>
      </c>
    </row>
    <row r="59" spans="2:20" ht="15.5" x14ac:dyDescent="0.35">
      <c r="C59" t="s">
        <v>85</v>
      </c>
      <c r="D59" s="5">
        <v>-616599000000</v>
      </c>
      <c r="E59" s="5">
        <v>-593018000000</v>
      </c>
      <c r="F59" s="5">
        <v>-518440000000</v>
      </c>
      <c r="G59" s="5">
        <v>-488768000000</v>
      </c>
      <c r="I59" s="5">
        <v>-2114633000000</v>
      </c>
      <c r="J59" s="5">
        <v>-1372815000000</v>
      </c>
      <c r="K59" s="5">
        <v>-1478649000000</v>
      </c>
      <c r="L59" s="5">
        <v>-1340277000000</v>
      </c>
      <c r="M59" s="5">
        <v>-579235000000</v>
      </c>
      <c r="N59" s="5">
        <v>-250375000000</v>
      </c>
      <c r="O59" s="5">
        <v>-103223214121</v>
      </c>
      <c r="P59" s="5">
        <v>-45842880682</v>
      </c>
      <c r="Q59" s="5">
        <v>-41923031594</v>
      </c>
      <c r="R59" s="5">
        <v>-69769038900</v>
      </c>
      <c r="S59" s="5">
        <v>-34833354699</v>
      </c>
      <c r="T59" s="5">
        <v>-27761343062</v>
      </c>
    </row>
    <row r="60" spans="2:20" ht="15.5" x14ac:dyDescent="0.35">
      <c r="C60" t="s">
        <v>1416</v>
      </c>
    </row>
    <row r="61" spans="2:20" ht="15.5" x14ac:dyDescent="0.35">
      <c r="C61" t="s">
        <v>1417</v>
      </c>
      <c r="O61" s="5">
        <v>-54606300</v>
      </c>
      <c r="P61" s="5">
        <v>-46532500</v>
      </c>
      <c r="Q61" s="5">
        <v>-53712945</v>
      </c>
      <c r="R61" s="5">
        <v>-224252475</v>
      </c>
      <c r="S61" s="5">
        <v>-3037336698</v>
      </c>
      <c r="T61" s="5">
        <v>-51674750</v>
      </c>
    </row>
    <row r="62" spans="2:20" ht="15.5" x14ac:dyDescent="0.35">
      <c r="C62" t="s">
        <v>1418</v>
      </c>
      <c r="D62" s="5">
        <v>135487000000</v>
      </c>
      <c r="E62" s="5">
        <v>202330000000</v>
      </c>
      <c r="F62" s="5">
        <v>83807000000</v>
      </c>
      <c r="G62" s="5">
        <v>78777000000</v>
      </c>
      <c r="I62" s="5">
        <v>455392000000</v>
      </c>
      <c r="J62" s="5">
        <v>290951000000</v>
      </c>
      <c r="K62" s="5">
        <v>197021000000</v>
      </c>
      <c r="L62" s="5">
        <v>78023000000</v>
      </c>
      <c r="M62" s="5">
        <v>44129000000</v>
      </c>
      <c r="N62" s="5">
        <v>25126000000</v>
      </c>
      <c r="O62" s="5">
        <v>4289068254</v>
      </c>
      <c r="P62" s="5">
        <v>3738170415</v>
      </c>
      <c r="Q62" s="5">
        <v>12226230134</v>
      </c>
      <c r="R62" s="5">
        <v>7301895333</v>
      </c>
      <c r="S62" s="5">
        <v>3731449720</v>
      </c>
      <c r="T62" s="5">
        <v>5104594305</v>
      </c>
    </row>
    <row r="63" spans="2:20" ht="15.5" x14ac:dyDescent="0.35">
      <c r="C63" t="s">
        <v>93</v>
      </c>
      <c r="D63" s="5">
        <v>-4507000000</v>
      </c>
      <c r="E63" s="5">
        <v>-2138000000</v>
      </c>
      <c r="F63" s="5">
        <v>-3169000000</v>
      </c>
      <c r="G63" s="5">
        <v>-1462000000</v>
      </c>
      <c r="I63" s="5">
        <v>-11516000000</v>
      </c>
      <c r="J63" s="5">
        <v>-15244000000</v>
      </c>
      <c r="K63" s="5">
        <v>-10290000000</v>
      </c>
      <c r="L63" s="5">
        <v>-9347000000</v>
      </c>
      <c r="M63" s="5">
        <v>-7031000000</v>
      </c>
      <c r="N63" s="5">
        <v>-4646000000</v>
      </c>
      <c r="O63" s="5">
        <v>-478437589</v>
      </c>
      <c r="P63" s="5">
        <v>-285671062</v>
      </c>
      <c r="Q63" s="5">
        <v>-284236695</v>
      </c>
      <c r="R63" s="5">
        <v>-184780976</v>
      </c>
      <c r="S63" s="5">
        <v>-96885220</v>
      </c>
      <c r="T63" s="5">
        <v>-78303495</v>
      </c>
    </row>
    <row r="64" spans="2:20" ht="15.5" x14ac:dyDescent="0.35">
      <c r="C64" t="s">
        <v>1419</v>
      </c>
      <c r="D64" s="5">
        <v>135487000000</v>
      </c>
      <c r="E64" s="5">
        <v>133085000000</v>
      </c>
      <c r="F64" s="5">
        <v>120664000000</v>
      </c>
      <c r="G64" s="5">
        <v>102637000000</v>
      </c>
      <c r="I64" s="5">
        <v>455392000000</v>
      </c>
      <c r="J64" s="5">
        <v>290951000000</v>
      </c>
      <c r="K64" s="5">
        <v>197021000000</v>
      </c>
      <c r="L64" s="5">
        <v>78023000000</v>
      </c>
      <c r="M64" s="5">
        <v>44129000000</v>
      </c>
      <c r="N64" s="5">
        <v>25126000000</v>
      </c>
      <c r="O64" s="5">
        <v>5409820452</v>
      </c>
      <c r="P64" s="5">
        <v>3968509003</v>
      </c>
      <c r="Q64" s="5">
        <v>12362964562</v>
      </c>
      <c r="R64" s="5">
        <v>7472699815</v>
      </c>
      <c r="S64" s="5">
        <v>3854756618</v>
      </c>
      <c r="T64" s="5">
        <v>5206227354</v>
      </c>
    </row>
    <row r="65" spans="3:20" ht="15.5" x14ac:dyDescent="0.35">
      <c r="C65" t="s">
        <v>1420</v>
      </c>
    </row>
    <row r="66" spans="3:20" ht="15.5" x14ac:dyDescent="0.35">
      <c r="C66" t="s">
        <v>1421</v>
      </c>
    </row>
    <row r="67" spans="3:20" ht="15.5" x14ac:dyDescent="0.35">
      <c r="C67" t="s">
        <v>392</v>
      </c>
      <c r="D67" s="5">
        <v>-322688000000</v>
      </c>
      <c r="E67" s="5">
        <v>-331161000000</v>
      </c>
      <c r="F67" s="5">
        <v>-289946000000</v>
      </c>
      <c r="G67" s="5">
        <v>-270817000000</v>
      </c>
      <c r="I67" s="5">
        <v>-1139315000000</v>
      </c>
      <c r="J67" s="5">
        <v>-838443000000</v>
      </c>
      <c r="K67" s="5">
        <v>-824803000000</v>
      </c>
      <c r="L67" s="5">
        <v>-693375000000</v>
      </c>
      <c r="M67" s="5">
        <v>-342336000000</v>
      </c>
      <c r="N67" s="5">
        <v>-74932000000</v>
      </c>
      <c r="O67" s="5">
        <v>-15137570861</v>
      </c>
      <c r="P67" s="5">
        <v>-17181622212</v>
      </c>
      <c r="Q67" s="5">
        <v>-27074726521</v>
      </c>
      <c r="R67" s="5">
        <v>-50429415952</v>
      </c>
      <c r="S67" s="5">
        <v>-13195316879</v>
      </c>
      <c r="T67" s="5">
        <v>-11026510889</v>
      </c>
    </row>
    <row r="68" spans="3:20" ht="15.5" x14ac:dyDescent="0.35">
      <c r="C68" t="s">
        <v>1136</v>
      </c>
      <c r="D68" s="5">
        <v>-151235000000</v>
      </c>
      <c r="E68" s="5">
        <v>-145767000000</v>
      </c>
      <c r="F68" s="5">
        <v>-131439000000</v>
      </c>
      <c r="G68" s="5">
        <v>-134501000000</v>
      </c>
      <c r="I68" s="5">
        <v>-549022000000</v>
      </c>
      <c r="J68" s="5">
        <v>-506047000000</v>
      </c>
      <c r="K68" s="5">
        <v>-439268000000</v>
      </c>
      <c r="L68" s="5">
        <v>-322909000000</v>
      </c>
      <c r="M68" s="5">
        <v>-181651000000</v>
      </c>
      <c r="N68" s="5">
        <v>-157791000000</v>
      </c>
      <c r="O68" s="5">
        <v>-26869691119</v>
      </c>
      <c r="P68" s="5">
        <v>-26662003379</v>
      </c>
      <c r="Q68" s="5">
        <v>-26873319995</v>
      </c>
      <c r="R68" s="5">
        <v>-26403289312</v>
      </c>
      <c r="S68" s="5">
        <v>-22358572520</v>
      </c>
      <c r="T68" s="5">
        <v>-21811081282</v>
      </c>
    </row>
    <row r="69" spans="3:20" ht="15.5" x14ac:dyDescent="0.35">
      <c r="C69" t="s">
        <v>1422</v>
      </c>
      <c r="D69" s="5">
        <v>-273656000000</v>
      </c>
      <c r="E69" s="5">
        <v>-247037000000</v>
      </c>
      <c r="F69" s="5">
        <v>-214550000000</v>
      </c>
      <c r="G69" s="5">
        <v>-184625000000</v>
      </c>
      <c r="I69" s="5">
        <v>-870172000000</v>
      </c>
      <c r="J69" s="5">
        <v>-304032000000</v>
      </c>
      <c r="K69" s="5">
        <v>-401309000000</v>
      </c>
      <c r="L69" s="5">
        <v>-392669000000</v>
      </c>
      <c r="M69" s="5">
        <v>-92346000000</v>
      </c>
      <c r="N69" s="5">
        <v>-38132000000</v>
      </c>
      <c r="O69" s="5">
        <v>-66092728704</v>
      </c>
      <c r="P69" s="5">
        <v>-5635560532</v>
      </c>
    </row>
    <row r="70" spans="3:20" ht="15.5" x14ac:dyDescent="0.35">
      <c r="C70" t="s">
        <v>1423</v>
      </c>
      <c r="D70" s="5">
        <v>-752086000000</v>
      </c>
      <c r="E70" s="5">
        <v>-726103000000</v>
      </c>
      <c r="F70" s="5">
        <v>-639104000000</v>
      </c>
      <c r="G70" s="5">
        <v>-591405000000</v>
      </c>
      <c r="I70" s="5">
        <v>-2570025000000</v>
      </c>
      <c r="J70" s="5">
        <v>-1663766000000</v>
      </c>
      <c r="K70" s="5">
        <v>-1675670000000</v>
      </c>
      <c r="L70" s="5">
        <v>-1418300000000</v>
      </c>
      <c r="M70" s="5">
        <v>-623364000000</v>
      </c>
      <c r="N70" s="5">
        <v>-275501000000</v>
      </c>
      <c r="O70" s="5">
        <v>-108633034573</v>
      </c>
      <c r="P70" s="5">
        <v>-49811389685</v>
      </c>
      <c r="Q70" s="5">
        <v>-54285996156</v>
      </c>
      <c r="R70" s="5">
        <v>-77241738715</v>
      </c>
      <c r="S70" s="5">
        <v>-38688111317</v>
      </c>
      <c r="T70" s="5">
        <v>-32967570416</v>
      </c>
    </row>
    <row r="71" spans="3:20" ht="15.5" x14ac:dyDescent="0.35">
      <c r="C71" t="s">
        <v>88</v>
      </c>
      <c r="D71" s="5">
        <v>110714000000</v>
      </c>
      <c r="E71" s="5">
        <v>95765000000</v>
      </c>
      <c r="F71" s="5">
        <v>92469000000</v>
      </c>
      <c r="G71" s="5">
        <v>86052000000</v>
      </c>
      <c r="I71" s="5">
        <v>351355000000</v>
      </c>
      <c r="J71" s="5">
        <v>180610000000</v>
      </c>
      <c r="K71" s="5">
        <v>86794000000</v>
      </c>
      <c r="L71" s="5">
        <v>12719000000</v>
      </c>
      <c r="M71" s="5">
        <v>10503000000</v>
      </c>
      <c r="N71" s="5">
        <v>-185731000000</v>
      </c>
      <c r="O71" s="5">
        <v>-91722758186</v>
      </c>
      <c r="P71" s="5">
        <v>-18341161029</v>
      </c>
      <c r="Q71" s="5">
        <v>-12305420942</v>
      </c>
      <c r="R71" s="5">
        <v>-36506824544</v>
      </c>
      <c r="S71" s="5">
        <v>-449153769</v>
      </c>
      <c r="T71" s="5">
        <v>1514169399</v>
      </c>
    </row>
    <row r="72" spans="3:20" ht="15.5" x14ac:dyDescent="0.35">
      <c r="C72" t="s">
        <v>89</v>
      </c>
      <c r="D72" s="5">
        <v>-699000000</v>
      </c>
      <c r="E72" s="5">
        <v>-106000000</v>
      </c>
      <c r="F72" s="5">
        <v>-34000000</v>
      </c>
      <c r="G72" s="5">
        <v>-318000000</v>
      </c>
      <c r="I72" s="5">
        <v>-248000000</v>
      </c>
      <c r="J72" s="5">
        <v>-1251000000</v>
      </c>
      <c r="K72" s="5">
        <v>6769000000</v>
      </c>
      <c r="L72" s="5">
        <v>7709000000</v>
      </c>
      <c r="M72" s="5">
        <v>-1369000000</v>
      </c>
      <c r="N72" s="5">
        <v>-3836000000</v>
      </c>
      <c r="O72" s="5">
        <v>-27072098925</v>
      </c>
      <c r="P72" s="5">
        <v>-10951501</v>
      </c>
      <c r="Q72" s="5">
        <v>-126682384</v>
      </c>
      <c r="R72" s="5">
        <v>-1372938942</v>
      </c>
      <c r="S72" s="5">
        <v>527099439</v>
      </c>
      <c r="T72" s="5">
        <v>562481967</v>
      </c>
    </row>
    <row r="73" spans="3:20" ht="15.5" x14ac:dyDescent="0.35">
      <c r="C73" t="s">
        <v>1424</v>
      </c>
      <c r="D73" s="5">
        <v>-699000000</v>
      </c>
      <c r="E73" s="5">
        <v>-248000000</v>
      </c>
      <c r="G73" s="5">
        <v>-210000000</v>
      </c>
      <c r="I73" s="5">
        <v>-248000000</v>
      </c>
      <c r="J73" s="5">
        <v>-1251000000</v>
      </c>
      <c r="K73" s="5">
        <v>6769000000</v>
      </c>
      <c r="L73" s="5">
        <v>7709000000</v>
      </c>
      <c r="O73" s="5">
        <v>745031848</v>
      </c>
      <c r="P73" s="5">
        <v>110499999</v>
      </c>
      <c r="Q73" s="5">
        <v>238298348</v>
      </c>
      <c r="R73" s="5">
        <v>151847054</v>
      </c>
      <c r="S73" s="5">
        <v>615086039</v>
      </c>
      <c r="T73" s="5">
        <v>673249865</v>
      </c>
    </row>
    <row r="74" spans="3:20" ht="15.5" x14ac:dyDescent="0.35">
      <c r="C74" t="s">
        <v>1425</v>
      </c>
      <c r="E74" s="5">
        <v>142000000</v>
      </c>
      <c r="F74" s="5">
        <v>-34000000</v>
      </c>
      <c r="G74" s="5">
        <v>-108000000</v>
      </c>
      <c r="M74" s="5">
        <v>-1369000000</v>
      </c>
      <c r="N74" s="5">
        <v>-3836000000</v>
      </c>
      <c r="O74" s="5">
        <v>-27817130773</v>
      </c>
      <c r="P74" s="5">
        <v>-121451500</v>
      </c>
      <c r="Q74" s="5">
        <v>-364980732</v>
      </c>
      <c r="R74" s="5">
        <v>-1524785996</v>
      </c>
      <c r="S74" s="5">
        <v>-87986600</v>
      </c>
      <c r="T74" s="5">
        <v>-110767898</v>
      </c>
    </row>
    <row r="75" spans="3:20" ht="15.5" x14ac:dyDescent="0.35">
      <c r="C75" t="s">
        <v>94</v>
      </c>
      <c r="D75" s="5">
        <v>-699000000</v>
      </c>
      <c r="E75" s="5">
        <v>-106000000</v>
      </c>
      <c r="F75" s="5">
        <v>-34000000</v>
      </c>
      <c r="G75" s="5">
        <v>-318000000</v>
      </c>
      <c r="I75" s="5">
        <v>-248000000</v>
      </c>
      <c r="J75" s="5">
        <v>-1251000000</v>
      </c>
      <c r="K75" s="5">
        <v>6769000000</v>
      </c>
      <c r="L75" s="5">
        <v>7709000000</v>
      </c>
      <c r="M75" s="5">
        <v>-1369000000</v>
      </c>
      <c r="N75" s="5">
        <v>-3836000000</v>
      </c>
      <c r="O75" s="5">
        <v>-27072098925</v>
      </c>
      <c r="P75" s="5">
        <v>-10951501</v>
      </c>
      <c r="Q75" s="5">
        <v>-126682384</v>
      </c>
      <c r="R75" s="5">
        <v>-1372938942</v>
      </c>
      <c r="S75" s="5">
        <v>527099439</v>
      </c>
      <c r="T75" s="5">
        <v>562481967</v>
      </c>
    </row>
    <row r="76" spans="3:20" ht="15.5" x14ac:dyDescent="0.35">
      <c r="C76" t="s">
        <v>28</v>
      </c>
      <c r="D76" s="5">
        <v>110015000000</v>
      </c>
      <c r="E76" s="5">
        <v>95659000000</v>
      </c>
      <c r="F76" s="5">
        <v>92435000000</v>
      </c>
      <c r="G76" s="5">
        <v>85734000000</v>
      </c>
      <c r="I76" s="5">
        <v>351107000000</v>
      </c>
      <c r="J76" s="5">
        <v>179359000000</v>
      </c>
      <c r="K76" s="5">
        <v>93563000000</v>
      </c>
      <c r="L76" s="5">
        <v>20428000000</v>
      </c>
      <c r="M76" s="5">
        <v>9134000000</v>
      </c>
      <c r="N76" s="5">
        <v>-189567000000</v>
      </c>
      <c r="O76" s="5">
        <v>-118794857111</v>
      </c>
      <c r="P76" s="5">
        <v>-18352112530</v>
      </c>
      <c r="Q76" s="5">
        <v>-12432103326</v>
      </c>
      <c r="R76" s="5">
        <v>-37879763486</v>
      </c>
      <c r="S76" s="5">
        <v>77945670</v>
      </c>
      <c r="T76" s="5">
        <v>2076651366</v>
      </c>
    </row>
    <row r="77" spans="3:20" ht="15.5" x14ac:dyDescent="0.35">
      <c r="C77" t="s">
        <v>27</v>
      </c>
      <c r="D77" s="5">
        <v>-24239000000</v>
      </c>
      <c r="E77" s="5">
        <v>-18558000000</v>
      </c>
      <c r="F77" s="5">
        <v>-20371000000</v>
      </c>
      <c r="G77" s="5">
        <v>-18937000000</v>
      </c>
      <c r="I77" s="5">
        <v>-74873000000</v>
      </c>
      <c r="J77" s="5">
        <v>-50841000000</v>
      </c>
      <c r="K77" s="5">
        <v>-21201000000</v>
      </c>
      <c r="L77" s="5">
        <v>-4515000000</v>
      </c>
      <c r="M77" s="5">
        <v>76890000000</v>
      </c>
      <c r="O77" s="5">
        <v>-3170958688</v>
      </c>
      <c r="P77" s="5">
        <v>-4936316261</v>
      </c>
      <c r="Q77" s="5">
        <v>3694743344</v>
      </c>
      <c r="R77" s="5">
        <v>4549198329</v>
      </c>
      <c r="S77" s="5">
        <v>-387642605</v>
      </c>
      <c r="T77" s="5">
        <v>-945061668</v>
      </c>
    </row>
    <row r="78" spans="3:20" ht="15.5" x14ac:dyDescent="0.35">
      <c r="C78" t="s">
        <v>313</v>
      </c>
      <c r="K78" s="5">
        <v>-558000000</v>
      </c>
      <c r="S78" s="5">
        <v>-373375250</v>
      </c>
      <c r="T78" s="5">
        <v>-877896000</v>
      </c>
    </row>
    <row r="79" spans="3:20" ht="15.5" x14ac:dyDescent="0.35">
      <c r="C79" t="s">
        <v>314</v>
      </c>
      <c r="D79" s="5">
        <v>-24239000000</v>
      </c>
      <c r="E79" s="5">
        <v>-18558000000</v>
      </c>
      <c r="F79" s="5">
        <v>-20371000000</v>
      </c>
      <c r="G79" s="5">
        <v>-18937000000</v>
      </c>
      <c r="I79" s="5">
        <v>-74873000000</v>
      </c>
      <c r="J79" s="5">
        <v>-50841000000</v>
      </c>
      <c r="K79" s="5">
        <v>-20643000000</v>
      </c>
      <c r="L79" s="5">
        <v>-4515000000</v>
      </c>
      <c r="M79" s="5">
        <v>76890000000</v>
      </c>
      <c r="O79" s="5">
        <v>-3170958688</v>
      </c>
      <c r="P79" s="5">
        <v>-4936316261</v>
      </c>
      <c r="Q79" s="5">
        <v>3694743344</v>
      </c>
      <c r="R79" s="5">
        <v>4549198329</v>
      </c>
      <c r="S79" s="5">
        <v>-14267355</v>
      </c>
      <c r="T79" s="5">
        <v>-67165668</v>
      </c>
    </row>
    <row r="80" spans="3:20" ht="15.5" x14ac:dyDescent="0.35">
      <c r="C80" t="s">
        <v>315</v>
      </c>
      <c r="D80" s="5">
        <v>-24239000000</v>
      </c>
      <c r="E80" s="5">
        <v>-18558000000</v>
      </c>
      <c r="F80" s="5">
        <v>-20371000000</v>
      </c>
      <c r="G80" s="5">
        <v>-18937000000</v>
      </c>
      <c r="I80" s="5">
        <v>-74873000000</v>
      </c>
      <c r="J80" s="5">
        <v>-50841000000</v>
      </c>
      <c r="K80" s="5">
        <v>-21201000000</v>
      </c>
      <c r="L80" s="5">
        <v>-4515000000</v>
      </c>
      <c r="M80" s="5">
        <v>76890000000</v>
      </c>
      <c r="O80" s="5">
        <v>-3170958688</v>
      </c>
      <c r="P80" s="5">
        <v>-4936316261</v>
      </c>
      <c r="Q80" s="5">
        <v>3694743344</v>
      </c>
      <c r="R80" s="5">
        <v>4549198329</v>
      </c>
      <c r="S80" s="5">
        <v>-387642605</v>
      </c>
      <c r="T80" s="5">
        <v>-945061668</v>
      </c>
    </row>
    <row r="81" spans="2:20" ht="15.5" x14ac:dyDescent="0.35">
      <c r="C81" t="s">
        <v>97</v>
      </c>
      <c r="D81" s="5">
        <v>85776000000</v>
      </c>
      <c r="E81" s="5">
        <v>77101000000</v>
      </c>
      <c r="F81" s="5">
        <v>72064000000</v>
      </c>
      <c r="G81" s="5">
        <v>66797000000</v>
      </c>
      <c r="I81" s="5">
        <v>276234000000</v>
      </c>
      <c r="J81" s="5">
        <v>128518000000</v>
      </c>
      <c r="K81" s="5">
        <v>72362000000</v>
      </c>
      <c r="L81" s="5">
        <v>15913000000</v>
      </c>
      <c r="M81" s="5">
        <v>86024000000</v>
      </c>
      <c r="N81" s="5">
        <v>-189567000000</v>
      </c>
      <c r="O81" s="5">
        <v>-121965815799</v>
      </c>
      <c r="P81" s="5">
        <v>-23288428791</v>
      </c>
      <c r="Q81" s="5">
        <v>-8737359982</v>
      </c>
      <c r="R81" s="5">
        <v>-33330565157</v>
      </c>
      <c r="S81" s="5">
        <v>-309696935</v>
      </c>
      <c r="T81" s="5">
        <v>1131589698</v>
      </c>
    </row>
    <row r="82" spans="2:20" ht="15.5" x14ac:dyDescent="0.35">
      <c r="C82" t="s">
        <v>98</v>
      </c>
    </row>
    <row r="83" spans="2:20" ht="15.5" x14ac:dyDescent="0.35">
      <c r="C83" t="s">
        <v>100</v>
      </c>
      <c r="D83" s="5">
        <v>85749000000</v>
      </c>
      <c r="E83" s="5">
        <v>76908000000</v>
      </c>
      <c r="F83" s="5">
        <v>72297000000</v>
      </c>
      <c r="G83" s="5">
        <v>66813000000</v>
      </c>
      <c r="I83" s="5">
        <v>276277000000</v>
      </c>
      <c r="J83" s="5">
        <v>126853000000</v>
      </c>
      <c r="K83" s="5">
        <v>71042000000</v>
      </c>
      <c r="L83" s="5">
        <v>14302000000</v>
      </c>
      <c r="M83" s="5">
        <v>83761000000</v>
      </c>
      <c r="N83" s="5">
        <v>-189671000000</v>
      </c>
      <c r="O83" s="5">
        <v>-117238357001</v>
      </c>
      <c r="P83" s="5">
        <v>-23491080397</v>
      </c>
      <c r="Q83" s="5">
        <v>-8218216830</v>
      </c>
      <c r="R83" s="5">
        <v>-34714750684</v>
      </c>
      <c r="S83" s="5">
        <v>2383690317</v>
      </c>
      <c r="T83" s="5">
        <v>-163222767</v>
      </c>
    </row>
    <row r="84" spans="2:20" ht="15.5" x14ac:dyDescent="0.35">
      <c r="C84" t="s">
        <v>101</v>
      </c>
      <c r="D84" s="5">
        <v>85776000000</v>
      </c>
      <c r="E84" s="5">
        <v>77101000000</v>
      </c>
      <c r="F84" s="5">
        <v>72064000000</v>
      </c>
      <c r="G84" s="5">
        <v>66797000000</v>
      </c>
      <c r="I84" s="5">
        <v>276234000000</v>
      </c>
      <c r="J84" s="5">
        <v>128518000000</v>
      </c>
      <c r="K84" s="5">
        <v>72362000000</v>
      </c>
      <c r="L84" s="5">
        <v>15913000000</v>
      </c>
      <c r="M84" s="5">
        <v>86024000000</v>
      </c>
      <c r="N84" s="5">
        <v>-189567000000</v>
      </c>
      <c r="O84" s="5">
        <v>-121965815799</v>
      </c>
      <c r="P84" s="5">
        <v>-23288428791</v>
      </c>
      <c r="Q84" s="5">
        <v>-8737359982</v>
      </c>
      <c r="R84" s="5">
        <v>-33330565157</v>
      </c>
      <c r="S84" s="5">
        <v>-309696935</v>
      </c>
      <c r="T84" s="5">
        <v>1131589698</v>
      </c>
    </row>
    <row r="85" spans="2:20" ht="15.5" x14ac:dyDescent="0.35">
      <c r="C85" t="s">
        <v>7</v>
      </c>
      <c r="D85" s="5">
        <v>85749000000</v>
      </c>
      <c r="E85" s="5">
        <v>76908000000</v>
      </c>
      <c r="F85" s="5">
        <v>72297000000</v>
      </c>
      <c r="G85" s="5">
        <v>66813000000</v>
      </c>
      <c r="I85" s="5">
        <v>276277000000</v>
      </c>
      <c r="J85" s="5">
        <v>126853000000</v>
      </c>
      <c r="K85" s="5">
        <v>71042000000</v>
      </c>
      <c r="L85" s="5">
        <v>14302000000</v>
      </c>
      <c r="M85" s="5">
        <v>83761000000</v>
      </c>
      <c r="N85" s="5">
        <v>-189671000000</v>
      </c>
      <c r="O85" s="5">
        <v>-117238357001</v>
      </c>
      <c r="P85" s="5">
        <v>-23491080397</v>
      </c>
      <c r="Q85" s="5">
        <v>-8218216830</v>
      </c>
      <c r="R85" s="5">
        <v>-34714750684</v>
      </c>
      <c r="S85" s="5">
        <v>2383690317</v>
      </c>
      <c r="T85" s="5">
        <v>-163222767</v>
      </c>
    </row>
    <row r="86" spans="2:20" ht="15.5" x14ac:dyDescent="0.35">
      <c r="C86" t="s">
        <v>394</v>
      </c>
    </row>
    <row r="87" spans="2:20" ht="15.5" x14ac:dyDescent="0.35">
      <c r="C87" t="s">
        <v>102</v>
      </c>
      <c r="D87" s="5">
        <v>85776000000</v>
      </c>
      <c r="E87" s="5">
        <v>77101000000</v>
      </c>
      <c r="F87" s="5">
        <v>72064000000</v>
      </c>
      <c r="G87" s="5">
        <v>66797000000</v>
      </c>
      <c r="I87" s="5">
        <v>276234000000</v>
      </c>
      <c r="J87" s="5">
        <v>128518000000</v>
      </c>
      <c r="K87" s="5">
        <v>72362000000</v>
      </c>
      <c r="L87" s="5">
        <v>15913000000</v>
      </c>
      <c r="M87" s="5">
        <v>86024000000</v>
      </c>
      <c r="N87" s="5">
        <v>-189567000000</v>
      </c>
      <c r="O87" s="5">
        <v>-121965815799</v>
      </c>
      <c r="P87" s="5">
        <v>-23288428791</v>
      </c>
      <c r="Q87" s="5">
        <v>-8737359982</v>
      </c>
      <c r="R87" s="5">
        <v>-33330565157</v>
      </c>
      <c r="S87" s="5">
        <v>-309696935</v>
      </c>
      <c r="T87" s="5">
        <v>1131589698</v>
      </c>
    </row>
    <row r="88" spans="2:20" ht="15.5" x14ac:dyDescent="0.35">
      <c r="C88" t="s">
        <v>103</v>
      </c>
      <c r="D88" s="5">
        <v>85749000000</v>
      </c>
      <c r="E88" s="5">
        <v>76908000000</v>
      </c>
      <c r="F88" s="5">
        <v>72297000000</v>
      </c>
      <c r="G88" s="5">
        <v>66813000000</v>
      </c>
      <c r="I88" s="5">
        <v>276277000000</v>
      </c>
      <c r="J88" s="5">
        <v>126853000000</v>
      </c>
      <c r="K88" s="5">
        <v>71042000000</v>
      </c>
      <c r="L88" s="5">
        <v>14302000000</v>
      </c>
      <c r="M88" s="5">
        <v>83761000000</v>
      </c>
      <c r="N88" s="5">
        <v>-189671000000</v>
      </c>
      <c r="O88" s="5">
        <v>-117238357001</v>
      </c>
      <c r="P88" s="5">
        <v>-23491080397</v>
      </c>
      <c r="Q88" s="5">
        <v>-8218216830</v>
      </c>
      <c r="R88" s="5">
        <v>-34714750684</v>
      </c>
      <c r="S88" s="5">
        <v>2383690317</v>
      </c>
      <c r="T88" s="5">
        <v>-163222767</v>
      </c>
    </row>
    <row r="89" spans="2:20" ht="15.5" x14ac:dyDescent="0.35">
      <c r="C89" t="s">
        <v>104</v>
      </c>
      <c r="D89" s="5">
        <v>85749000000</v>
      </c>
      <c r="E89" s="5">
        <v>76908000000</v>
      </c>
      <c r="F89" s="5">
        <v>72297000000</v>
      </c>
      <c r="G89" s="5">
        <v>66813000000</v>
      </c>
      <c r="I89" s="5">
        <v>276277000000</v>
      </c>
      <c r="J89" s="5">
        <v>126853000000</v>
      </c>
      <c r="K89" s="5">
        <v>71042000000</v>
      </c>
      <c r="L89" s="5">
        <v>14302000000</v>
      </c>
      <c r="M89" s="5">
        <v>83761000000</v>
      </c>
      <c r="N89" s="5">
        <v>-189671000000</v>
      </c>
      <c r="O89" s="5">
        <v>-117238357001</v>
      </c>
      <c r="P89" s="5">
        <v>-23491080397</v>
      </c>
      <c r="Q89" s="5">
        <v>-8218216830</v>
      </c>
      <c r="R89" s="5">
        <v>-34714750684</v>
      </c>
      <c r="S89" s="5">
        <v>2383690317</v>
      </c>
      <c r="T89" s="5">
        <v>-163222767</v>
      </c>
    </row>
    <row r="91" spans="2:20" ht="15.5" x14ac:dyDescent="0.35">
      <c r="B91" t="s">
        <v>105</v>
      </c>
      <c r="C91" t="s">
        <v>106</v>
      </c>
    </row>
    <row r="92" spans="2:20" ht="15.5" x14ac:dyDescent="0.35">
      <c r="C92" t="s">
        <v>19</v>
      </c>
      <c r="D92" s="5">
        <v>23608000000</v>
      </c>
      <c r="E92" s="5">
        <v>17978000000</v>
      </c>
      <c r="F92" s="5">
        <v>16347000000</v>
      </c>
      <c r="G92" s="5">
        <v>19965000000</v>
      </c>
      <c r="I92" s="5">
        <v>17978000000</v>
      </c>
      <c r="J92" s="5">
        <v>16396000000</v>
      </c>
      <c r="K92" s="5">
        <v>8863000000</v>
      </c>
      <c r="L92" s="5">
        <v>10107000000</v>
      </c>
      <c r="M92" s="5">
        <v>9986000000</v>
      </c>
      <c r="N92" s="5">
        <v>11283000000</v>
      </c>
      <c r="O92" s="5">
        <v>25485850900</v>
      </c>
      <c r="P92" s="5">
        <v>20478487900</v>
      </c>
      <c r="Q92" s="5">
        <v>12671214650</v>
      </c>
      <c r="R92" s="5">
        <v>13195014600</v>
      </c>
      <c r="S92" s="5">
        <v>13427003550</v>
      </c>
      <c r="T92" s="5">
        <v>12839738750</v>
      </c>
    </row>
    <row r="93" spans="2:20" ht="15.5" x14ac:dyDescent="0.35">
      <c r="C93" t="s">
        <v>1426</v>
      </c>
      <c r="D93" s="5">
        <v>2836684000000</v>
      </c>
      <c r="E93" s="5">
        <v>1477182000000</v>
      </c>
      <c r="F93" s="5">
        <v>1550282000000</v>
      </c>
      <c r="G93" s="5">
        <v>1531639000000</v>
      </c>
      <c r="I93" s="5">
        <v>1477182000000</v>
      </c>
      <c r="J93" s="5">
        <v>1005844000000</v>
      </c>
      <c r="K93" s="5">
        <v>1178913000000</v>
      </c>
      <c r="L93" s="5">
        <v>718440000000</v>
      </c>
      <c r="M93" s="5">
        <v>225715000000</v>
      </c>
      <c r="N93" s="5">
        <v>126342000000</v>
      </c>
      <c r="O93" s="5">
        <v>37434339937</v>
      </c>
      <c r="P93" s="5">
        <v>102615426882</v>
      </c>
      <c r="Q93" s="5">
        <v>55631205258</v>
      </c>
      <c r="R93" s="5">
        <v>38131455614</v>
      </c>
      <c r="S93" s="5">
        <v>47498957467</v>
      </c>
      <c r="T93" s="5">
        <v>48271338882</v>
      </c>
    </row>
    <row r="94" spans="2:20" ht="15.5" x14ac:dyDescent="0.35">
      <c r="C94" t="s">
        <v>1427</v>
      </c>
      <c r="D94" s="5">
        <v>2358948000000</v>
      </c>
      <c r="E94" s="5">
        <v>3582599000000</v>
      </c>
      <c r="F94" s="5">
        <v>1976000000000</v>
      </c>
      <c r="G94" s="5">
        <v>1796000000000</v>
      </c>
      <c r="I94" s="5">
        <v>3582599000000</v>
      </c>
      <c r="J94" s="5">
        <v>2936590000000</v>
      </c>
      <c r="K94" s="5">
        <v>1433827000000</v>
      </c>
      <c r="L94" s="5">
        <v>624772000000</v>
      </c>
      <c r="M94" s="5">
        <v>1168780000000</v>
      </c>
      <c r="N94" s="5">
        <v>300946000000</v>
      </c>
    </row>
    <row r="95" spans="2:20" ht="15.5" x14ac:dyDescent="0.35">
      <c r="C95" t="s">
        <v>93</v>
      </c>
      <c r="D95" s="5">
        <v>7197011000000</v>
      </c>
      <c r="E95" s="5">
        <v>7190753000000</v>
      </c>
      <c r="F95" s="5">
        <v>7184715000000</v>
      </c>
      <c r="G95" s="5">
        <v>7178457000000</v>
      </c>
      <c r="I95" s="5">
        <v>7190753000000</v>
      </c>
      <c r="J95" s="5">
        <v>7160234000000</v>
      </c>
      <c r="K95" s="5">
        <v>7126875000000</v>
      </c>
      <c r="L95" s="5">
        <v>7107707000000</v>
      </c>
      <c r="M95" s="5">
        <v>7109375000000</v>
      </c>
      <c r="N95" s="5">
        <v>378157000000</v>
      </c>
      <c r="O95" s="5">
        <v>45750861706</v>
      </c>
      <c r="P95" s="5">
        <v>53207246381</v>
      </c>
      <c r="Q95" s="5">
        <v>53409897987</v>
      </c>
      <c r="R95" s="5">
        <v>52890754835</v>
      </c>
      <c r="S95" s="5">
        <v>3799224361</v>
      </c>
      <c r="T95" s="5">
        <v>1105837109</v>
      </c>
    </row>
    <row r="96" spans="2:20" ht="15.5" x14ac:dyDescent="0.35">
      <c r="C96" t="s">
        <v>1428</v>
      </c>
      <c r="D96" s="5">
        <v>2358948000000</v>
      </c>
      <c r="E96" s="5">
        <v>3582599000000</v>
      </c>
      <c r="F96" s="5">
        <v>1976000000000</v>
      </c>
      <c r="G96" s="5">
        <v>1796000000000</v>
      </c>
      <c r="I96" s="5">
        <v>3582599000000</v>
      </c>
      <c r="J96" s="5">
        <v>2936590000000</v>
      </c>
      <c r="K96" s="5">
        <v>1433827000000</v>
      </c>
      <c r="L96" s="5">
        <v>624772000000</v>
      </c>
      <c r="M96" s="5">
        <v>1168780000000</v>
      </c>
      <c r="N96" s="5">
        <v>300946000000</v>
      </c>
      <c r="S96" s="5">
        <v>500000000</v>
      </c>
    </row>
    <row r="97" spans="3:20" ht="15.5" x14ac:dyDescent="0.35">
      <c r="C97" t="s">
        <v>1429</v>
      </c>
      <c r="D97" s="5">
        <v>25103648000000</v>
      </c>
      <c r="E97" s="5">
        <v>24226189000000</v>
      </c>
      <c r="F97" s="5">
        <v>23369917000000</v>
      </c>
      <c r="G97" s="5">
        <v>21394131000000</v>
      </c>
      <c r="I97" s="5">
        <v>24226189000000</v>
      </c>
      <c r="J97" s="5">
        <v>17644044000000</v>
      </c>
      <c r="K97" s="5">
        <v>12591500000000</v>
      </c>
      <c r="L97" s="5">
        <v>7225388000000</v>
      </c>
      <c r="M97" s="5">
        <v>3321101000000</v>
      </c>
      <c r="N97" s="5">
        <v>907956000000</v>
      </c>
      <c r="O97" s="5">
        <v>284795294435</v>
      </c>
      <c r="P97" s="5">
        <v>392854559221</v>
      </c>
      <c r="Q97" s="5">
        <v>487735659658</v>
      </c>
      <c r="R97" s="5">
        <v>476650986415</v>
      </c>
      <c r="S97" s="5">
        <v>467853005857</v>
      </c>
      <c r="T97" s="5">
        <v>548658873159</v>
      </c>
    </row>
    <row r="98" spans="3:20" ht="15.5" x14ac:dyDescent="0.35">
      <c r="C98" t="s">
        <v>109</v>
      </c>
      <c r="D98" s="5">
        <v>11825501000000</v>
      </c>
      <c r="E98" s="5">
        <v>12477887000000</v>
      </c>
      <c r="F98" s="5">
        <v>11945386000000</v>
      </c>
      <c r="G98" s="5">
        <v>10488009000000</v>
      </c>
      <c r="I98" s="5">
        <v>12477887000000</v>
      </c>
      <c r="J98" s="5">
        <v>7919350000000</v>
      </c>
      <c r="K98" s="5">
        <v>3430162000000</v>
      </c>
      <c r="L98" s="5">
        <v>2013425000000</v>
      </c>
      <c r="M98" s="5">
        <v>1844288000000</v>
      </c>
      <c r="N98" s="5">
        <v>552838000000</v>
      </c>
      <c r="O98" s="5">
        <v>480964640380</v>
      </c>
      <c r="P98" s="5">
        <v>406905287756</v>
      </c>
      <c r="Q98" s="5">
        <v>558322879079</v>
      </c>
      <c r="R98" s="5">
        <v>490428469599</v>
      </c>
      <c r="S98" s="5">
        <v>478689562536</v>
      </c>
      <c r="T98" s="5">
        <v>492615661590</v>
      </c>
    </row>
    <row r="99" spans="3:20" ht="15.5" x14ac:dyDescent="0.35">
      <c r="C99" t="s">
        <v>110</v>
      </c>
      <c r="D99" s="5">
        <v>394986000000</v>
      </c>
      <c r="E99" s="5">
        <v>271985000000</v>
      </c>
      <c r="F99" s="5">
        <v>174024000000</v>
      </c>
      <c r="G99" s="5">
        <v>263542000000</v>
      </c>
      <c r="I99" s="5">
        <v>271985000000</v>
      </c>
      <c r="J99" s="5">
        <v>721192000000</v>
      </c>
      <c r="K99" s="5">
        <v>581264000000</v>
      </c>
      <c r="L99" s="5">
        <v>62086000000</v>
      </c>
      <c r="M99" s="5">
        <v>45692000000</v>
      </c>
      <c r="N99" s="5">
        <v>32440000000</v>
      </c>
      <c r="O99" s="5">
        <v>7569278806</v>
      </c>
      <c r="P99" s="5">
        <v>13036142124</v>
      </c>
      <c r="Q99" s="5">
        <v>6351412863</v>
      </c>
      <c r="R99" s="5">
        <v>11256575325</v>
      </c>
      <c r="S99" s="5">
        <v>10205030860</v>
      </c>
      <c r="T99" s="5">
        <v>17102624063</v>
      </c>
    </row>
    <row r="100" spans="3:20" ht="15.5" x14ac:dyDescent="0.35">
      <c r="C100" t="s">
        <v>1430</v>
      </c>
      <c r="D100" s="5">
        <v>25103648000000</v>
      </c>
      <c r="E100" s="5">
        <v>24226189000000</v>
      </c>
      <c r="F100" s="5">
        <v>23369917000000</v>
      </c>
      <c r="G100" s="5">
        <v>21394131000000</v>
      </c>
      <c r="I100" s="5">
        <v>24226189000000</v>
      </c>
      <c r="J100" s="5">
        <v>17644044000000</v>
      </c>
      <c r="K100" s="5">
        <v>12591500000000</v>
      </c>
      <c r="L100" s="5">
        <v>7225388000000</v>
      </c>
      <c r="M100" s="5">
        <v>3321101000000</v>
      </c>
      <c r="N100" s="5">
        <v>907956000000</v>
      </c>
      <c r="O100" s="5">
        <v>284795294435</v>
      </c>
      <c r="P100" s="5">
        <v>392854559221</v>
      </c>
      <c r="Q100" s="5">
        <v>487735659658</v>
      </c>
      <c r="R100" s="5">
        <v>476650986415</v>
      </c>
      <c r="S100" s="5">
        <v>467853005857</v>
      </c>
      <c r="T100" s="5">
        <v>548658873159</v>
      </c>
    </row>
    <row r="101" spans="3:20" ht="15.5" x14ac:dyDescent="0.35">
      <c r="C101" t="s">
        <v>1431</v>
      </c>
      <c r="D101" s="5">
        <v>24549808000000</v>
      </c>
      <c r="E101" s="5">
        <v>23794128000000</v>
      </c>
      <c r="F101" s="5">
        <v>22995265000000</v>
      </c>
      <c r="G101" s="5">
        <v>21024616000000</v>
      </c>
      <c r="I101" s="5">
        <v>23794128000000</v>
      </c>
      <c r="J101" s="5">
        <v>17412811000000</v>
      </c>
      <c r="K101" s="5">
        <v>12777934000000</v>
      </c>
      <c r="L101" s="5">
        <v>9157817000000</v>
      </c>
      <c r="M101" s="5">
        <v>5241783000000</v>
      </c>
      <c r="N101" s="5">
        <v>826203000000</v>
      </c>
      <c r="O101" s="5">
        <v>251670966660</v>
      </c>
      <c r="P101" s="5">
        <v>383760678373</v>
      </c>
      <c r="Q101" s="5">
        <v>466048601829</v>
      </c>
      <c r="R101" s="5">
        <v>461431766921</v>
      </c>
      <c r="S101" s="5">
        <v>466162492114</v>
      </c>
      <c r="T101" s="5">
        <v>545471938665</v>
      </c>
    </row>
    <row r="102" spans="3:20" ht="15.5" x14ac:dyDescent="0.35">
      <c r="C102" t="s">
        <v>123</v>
      </c>
    </row>
    <row r="103" spans="3:20" ht="15.5" x14ac:dyDescent="0.35">
      <c r="C103" t="s">
        <v>1432</v>
      </c>
      <c r="D103" s="5">
        <v>102431000000</v>
      </c>
      <c r="E103" s="5">
        <v>109185000000</v>
      </c>
      <c r="F103" s="5">
        <v>106447000000</v>
      </c>
      <c r="G103" s="5">
        <v>108381000000</v>
      </c>
      <c r="I103" s="5">
        <v>109185000000</v>
      </c>
      <c r="J103" s="5">
        <v>115609000000</v>
      </c>
      <c r="K103" s="5">
        <v>119131000000</v>
      </c>
      <c r="L103" s="5">
        <v>143604000000</v>
      </c>
      <c r="M103" s="5">
        <v>143877000000</v>
      </c>
      <c r="N103" s="5">
        <v>137634000000</v>
      </c>
      <c r="O103" s="5">
        <v>69358931805</v>
      </c>
      <c r="P103" s="5">
        <v>65904049232</v>
      </c>
      <c r="Q103" s="5">
        <v>66877215550</v>
      </c>
      <c r="R103" s="5">
        <v>68816622761</v>
      </c>
      <c r="S103" s="5">
        <v>21196645815</v>
      </c>
      <c r="T103" s="5">
        <v>20240001558</v>
      </c>
    </row>
    <row r="104" spans="3:20" ht="15.5" x14ac:dyDescent="0.35">
      <c r="C104" t="s">
        <v>320</v>
      </c>
      <c r="D104" s="5">
        <v>2461757000000</v>
      </c>
      <c r="E104" s="5">
        <v>2319971000000</v>
      </c>
      <c r="F104" s="5">
        <v>2249876000000</v>
      </c>
      <c r="G104" s="5">
        <v>2175761000000</v>
      </c>
      <c r="I104" s="5">
        <v>2319971000000</v>
      </c>
      <c r="J104" s="5">
        <v>1892360000000</v>
      </c>
      <c r="K104" s="5">
        <v>1393406000000</v>
      </c>
      <c r="L104" s="5">
        <v>887487000000</v>
      </c>
      <c r="M104" s="5">
        <v>496275000000</v>
      </c>
      <c r="N104" s="5">
        <v>150241000000</v>
      </c>
      <c r="O104" s="5">
        <v>171131053</v>
      </c>
    </row>
    <row r="105" spans="3:20" ht="15.5" x14ac:dyDescent="0.35">
      <c r="C105" t="s">
        <v>118</v>
      </c>
      <c r="J105" s="5">
        <v>2333000000</v>
      </c>
      <c r="K105" s="5">
        <v>52704000000</v>
      </c>
      <c r="L105" s="5">
        <v>73400000000</v>
      </c>
      <c r="M105" s="5">
        <v>77528000000</v>
      </c>
      <c r="P105" s="5">
        <v>3690345101</v>
      </c>
      <c r="Q105" s="5">
        <v>8559110827</v>
      </c>
      <c r="R105" s="5">
        <v>5037415201</v>
      </c>
      <c r="S105" s="5">
        <v>26821697</v>
      </c>
      <c r="T105" s="5">
        <v>938884802</v>
      </c>
    </row>
    <row r="106" spans="3:20" ht="15.5" x14ac:dyDescent="0.35">
      <c r="C106" t="s">
        <v>126</v>
      </c>
      <c r="D106" s="5">
        <v>39534279000000</v>
      </c>
      <c r="E106" s="5">
        <v>36507347000000</v>
      </c>
      <c r="F106" s="5">
        <v>34497083000000</v>
      </c>
      <c r="G106" s="5">
        <v>32428691000000</v>
      </c>
      <c r="I106" s="5">
        <v>36507347000000</v>
      </c>
      <c r="J106" s="5">
        <v>28542712000000</v>
      </c>
      <c r="K106" s="5">
        <v>21295840000000</v>
      </c>
      <c r="L106" s="5">
        <v>16965295000000</v>
      </c>
      <c r="M106" s="5">
        <v>12312422000000</v>
      </c>
      <c r="N106" s="5">
        <v>2179873000000</v>
      </c>
      <c r="O106" s="5">
        <v>1321057201505</v>
      </c>
      <c r="P106" s="5">
        <v>664673471410</v>
      </c>
      <c r="Q106" s="5">
        <v>837226943491</v>
      </c>
      <c r="R106" s="5">
        <v>774779064969</v>
      </c>
      <c r="S106" s="5">
        <v>745646957063</v>
      </c>
      <c r="T106" s="5">
        <v>840775255611</v>
      </c>
    </row>
    <row r="107" spans="3:20" ht="15.5" x14ac:dyDescent="0.35">
      <c r="C107" t="s">
        <v>127</v>
      </c>
    </row>
    <row r="108" spans="3:20" ht="15.5" x14ac:dyDescent="0.35">
      <c r="C108" t="s">
        <v>128</v>
      </c>
    </row>
    <row r="109" spans="3:20" ht="15.5" x14ac:dyDescent="0.35">
      <c r="C109" t="s">
        <v>1433</v>
      </c>
      <c r="D109" s="5">
        <v>576476000000</v>
      </c>
      <c r="E109" s="5">
        <v>767521000000</v>
      </c>
      <c r="F109" s="5">
        <v>753526000000</v>
      </c>
      <c r="G109" s="5">
        <v>732787000000</v>
      </c>
      <c r="I109" s="5">
        <v>767521000000</v>
      </c>
      <c r="J109" s="5">
        <v>543689000000</v>
      </c>
      <c r="K109" s="5">
        <v>549836000000</v>
      </c>
      <c r="L109" s="5">
        <v>265072000000</v>
      </c>
      <c r="M109" s="5">
        <v>221998000000</v>
      </c>
      <c r="N109" s="5">
        <v>8023000000</v>
      </c>
      <c r="O109" s="5">
        <v>2361799218</v>
      </c>
      <c r="P109" s="5">
        <v>2196527709</v>
      </c>
      <c r="Q109" s="5">
        <v>2649065346</v>
      </c>
      <c r="R109" s="5">
        <v>947841449</v>
      </c>
      <c r="S109" s="5">
        <v>415311779</v>
      </c>
      <c r="T109" s="5">
        <v>773987362</v>
      </c>
    </row>
    <row r="110" spans="3:20" ht="15.5" x14ac:dyDescent="0.35">
      <c r="C110" t="s">
        <v>1434</v>
      </c>
      <c r="D110" s="5">
        <v>26113324000000</v>
      </c>
      <c r="E110" s="5">
        <v>25597333000000</v>
      </c>
      <c r="F110" s="5">
        <v>23638010000000</v>
      </c>
      <c r="G110" s="5">
        <v>22195319000000</v>
      </c>
      <c r="I110" s="5">
        <v>25597333000000</v>
      </c>
      <c r="J110" s="5">
        <v>18598409000000</v>
      </c>
      <c r="K110" s="5">
        <v>11891865000000</v>
      </c>
      <c r="L110" s="5">
        <v>7748326000000</v>
      </c>
      <c r="M110" s="5">
        <v>3567211000000</v>
      </c>
      <c r="N110" s="5">
        <v>803946000000</v>
      </c>
      <c r="O110" s="5">
        <v>599084251452</v>
      </c>
      <c r="P110" s="5">
        <v>511938049628</v>
      </c>
      <c r="Q110" s="5">
        <v>671117402973</v>
      </c>
      <c r="R110" s="5">
        <v>590384219611</v>
      </c>
      <c r="S110" s="5">
        <v>563442450592</v>
      </c>
      <c r="T110" s="5">
        <v>586996960262</v>
      </c>
    </row>
    <row r="111" spans="3:20" ht="15.5" x14ac:dyDescent="0.35">
      <c r="C111" t="s">
        <v>395</v>
      </c>
    </row>
    <row r="112" spans="3:20" ht="15.5" x14ac:dyDescent="0.35">
      <c r="C112" t="s">
        <v>1435</v>
      </c>
      <c r="D112" s="5">
        <v>12220487000000</v>
      </c>
      <c r="E112" s="5">
        <v>12749872000000</v>
      </c>
      <c r="F112" s="5">
        <v>12119410000000</v>
      </c>
      <c r="G112" s="5">
        <v>10751551000000</v>
      </c>
      <c r="I112" s="5">
        <v>12749872000000</v>
      </c>
      <c r="J112" s="5">
        <v>8640542000000</v>
      </c>
      <c r="K112" s="5">
        <v>4011426000000</v>
      </c>
      <c r="L112" s="5">
        <v>2075511000000</v>
      </c>
      <c r="M112" s="5">
        <v>1889980000000</v>
      </c>
      <c r="N112" s="5">
        <v>585278000000</v>
      </c>
      <c r="O112" s="5">
        <v>488533919186</v>
      </c>
      <c r="P112" s="5">
        <v>419941429880</v>
      </c>
      <c r="Q112" s="5">
        <v>564674291942</v>
      </c>
      <c r="R112" s="5">
        <v>501685044924</v>
      </c>
      <c r="S112" s="5">
        <v>488894593396</v>
      </c>
      <c r="T112" s="5">
        <v>509718285653</v>
      </c>
    </row>
    <row r="113" spans="3:20" ht="15.5" x14ac:dyDescent="0.35">
      <c r="C113" t="s">
        <v>1436</v>
      </c>
      <c r="D113" s="5">
        <v>26113324000000</v>
      </c>
      <c r="E113" s="5">
        <v>25597333000000</v>
      </c>
      <c r="F113" s="5">
        <v>23638010000000</v>
      </c>
      <c r="G113" s="5">
        <v>22195319000000</v>
      </c>
      <c r="I113" s="5">
        <v>25597333000000</v>
      </c>
      <c r="J113" s="5">
        <v>18598409000000</v>
      </c>
      <c r="K113" s="5">
        <v>11891865000000</v>
      </c>
      <c r="L113" s="5">
        <v>7748326000000</v>
      </c>
      <c r="M113" s="5">
        <v>3567211000000</v>
      </c>
      <c r="N113" s="5">
        <v>803946000000</v>
      </c>
      <c r="O113" s="5">
        <v>599084251452</v>
      </c>
      <c r="P113" s="5">
        <v>511938049628</v>
      </c>
      <c r="Q113" s="5">
        <v>671117402973</v>
      </c>
      <c r="R113" s="5">
        <v>590384219611</v>
      </c>
      <c r="S113" s="5">
        <v>563442450592</v>
      </c>
      <c r="T113" s="5">
        <v>586996960262</v>
      </c>
    </row>
    <row r="114" spans="3:20" ht="15.5" x14ac:dyDescent="0.35">
      <c r="C114" t="s">
        <v>1437</v>
      </c>
      <c r="G114" s="5">
        <v>24000000</v>
      </c>
      <c r="J114" s="5">
        <v>24000000</v>
      </c>
      <c r="K114" s="5">
        <v>24000000</v>
      </c>
      <c r="L114" s="5">
        <v>139000000</v>
      </c>
      <c r="M114" s="5">
        <v>50000000</v>
      </c>
      <c r="N114" s="5">
        <v>1811000000</v>
      </c>
      <c r="O114" s="5">
        <v>27925524507</v>
      </c>
      <c r="P114" s="5">
        <v>24175251957</v>
      </c>
      <c r="Q114" s="5">
        <v>14287508809</v>
      </c>
      <c r="R114" s="5">
        <v>18773605560</v>
      </c>
      <c r="S114" s="5">
        <v>67688198006</v>
      </c>
      <c r="T114" s="5">
        <v>137720761270</v>
      </c>
    </row>
    <row r="115" spans="3:20" ht="15.5" x14ac:dyDescent="0.35">
      <c r="C115" t="s">
        <v>133</v>
      </c>
      <c r="D115" s="5">
        <v>32496000000</v>
      </c>
      <c r="E115" s="5">
        <v>21624000000</v>
      </c>
      <c r="F115" s="5">
        <v>27437000000</v>
      </c>
      <c r="G115" s="5">
        <v>24178000000</v>
      </c>
      <c r="I115" s="5">
        <v>21624000000</v>
      </c>
      <c r="J115" s="5">
        <v>16947000000</v>
      </c>
      <c r="K115" s="5">
        <v>13925000000</v>
      </c>
      <c r="L115" s="5">
        <v>12665000000</v>
      </c>
      <c r="M115" s="5">
        <v>12769000000</v>
      </c>
      <c r="N115" s="5">
        <v>4348000000</v>
      </c>
      <c r="O115" s="5">
        <v>967428070</v>
      </c>
      <c r="P115" s="5">
        <v>1034145889</v>
      </c>
      <c r="Q115" s="5">
        <v>1170446441</v>
      </c>
      <c r="R115" s="5">
        <v>1934322262</v>
      </c>
      <c r="S115" s="5">
        <v>1571050244</v>
      </c>
      <c r="T115" s="5">
        <v>1353677772</v>
      </c>
    </row>
    <row r="116" spans="3:20" ht="15.5" x14ac:dyDescent="0.35">
      <c r="C116" t="s">
        <v>132</v>
      </c>
      <c r="N116" s="5">
        <v>2133000000</v>
      </c>
      <c r="O116" s="5">
        <v>1950905580</v>
      </c>
      <c r="P116" s="5">
        <v>1742351580</v>
      </c>
      <c r="Q116" s="5">
        <v>2444340868</v>
      </c>
      <c r="R116" s="5">
        <v>1887915934</v>
      </c>
      <c r="S116" s="5">
        <v>2465724545</v>
      </c>
      <c r="T116" s="5">
        <v>2648668094</v>
      </c>
    </row>
    <row r="117" spans="3:20" ht="15.5" x14ac:dyDescent="0.35">
      <c r="C117" t="s">
        <v>1438</v>
      </c>
      <c r="D117" s="5">
        <v>1692921000000</v>
      </c>
    </row>
    <row r="118" spans="3:20" ht="15.5" x14ac:dyDescent="0.35">
      <c r="C118" t="s">
        <v>1065</v>
      </c>
      <c r="D118" s="5">
        <v>151000000</v>
      </c>
      <c r="E118" s="5">
        <v>413000000</v>
      </c>
      <c r="F118" s="5">
        <v>2567000000</v>
      </c>
      <c r="G118" s="5">
        <v>21000000</v>
      </c>
      <c r="I118" s="5">
        <v>413000000</v>
      </c>
    </row>
    <row r="119" spans="3:20" ht="15.5" x14ac:dyDescent="0.35">
      <c r="C119" t="s">
        <v>412</v>
      </c>
      <c r="D119" s="5">
        <v>96643000000</v>
      </c>
      <c r="E119" s="5">
        <v>72411000000</v>
      </c>
      <c r="F119" s="5">
        <v>54047000000</v>
      </c>
      <c r="G119" s="5">
        <v>33611000000</v>
      </c>
      <c r="I119" s="5">
        <v>72411000000</v>
      </c>
    </row>
    <row r="120" spans="3:20" ht="15.5" x14ac:dyDescent="0.35">
      <c r="C120" t="s">
        <v>1439</v>
      </c>
      <c r="D120" s="5">
        <v>329358000000</v>
      </c>
      <c r="E120" s="5">
        <v>301158000000</v>
      </c>
      <c r="F120" s="5">
        <v>255045000000</v>
      </c>
      <c r="G120" s="5">
        <v>235933000000</v>
      </c>
      <c r="I120" s="5">
        <v>301158000000</v>
      </c>
      <c r="J120" s="5">
        <v>207421000000</v>
      </c>
      <c r="K120" s="5">
        <v>175330000000</v>
      </c>
      <c r="L120" s="5">
        <v>526059000000</v>
      </c>
      <c r="M120" s="5">
        <v>110361000000</v>
      </c>
    </row>
    <row r="121" spans="3:20" ht="15.5" x14ac:dyDescent="0.35">
      <c r="C121" t="s">
        <v>1440</v>
      </c>
      <c r="D121" s="5">
        <v>329358000000</v>
      </c>
      <c r="E121" s="5">
        <v>301158000000</v>
      </c>
      <c r="F121" s="5">
        <v>255045000000</v>
      </c>
      <c r="G121" s="5">
        <v>235933000000</v>
      </c>
      <c r="I121" s="5">
        <v>301158000000</v>
      </c>
      <c r="J121" s="5">
        <v>207421000000</v>
      </c>
      <c r="K121" s="5">
        <v>175330000000</v>
      </c>
      <c r="L121" s="5">
        <v>526059000000</v>
      </c>
      <c r="M121" s="5">
        <v>110361000000</v>
      </c>
    </row>
    <row r="122" spans="3:20" ht="15.5" x14ac:dyDescent="0.35">
      <c r="C122" t="s">
        <v>142</v>
      </c>
      <c r="D122" s="5">
        <v>30616315000000</v>
      </c>
      <c r="E122" s="5">
        <v>27681417000000</v>
      </c>
      <c r="F122" s="5">
        <v>25754292000000</v>
      </c>
      <c r="G122" s="5">
        <v>23764222000000</v>
      </c>
      <c r="I122" s="5">
        <v>27681417000000</v>
      </c>
      <c r="J122" s="5">
        <v>20023788000000</v>
      </c>
      <c r="K122" s="5">
        <v>12939048000000</v>
      </c>
      <c r="L122" s="5">
        <v>8701538000000</v>
      </c>
      <c r="M122" s="5">
        <v>4062967000000</v>
      </c>
      <c r="N122" s="5">
        <v>947540000000</v>
      </c>
      <c r="O122" s="5">
        <v>639877982621</v>
      </c>
      <c r="P122" s="5">
        <v>549114020524</v>
      </c>
      <c r="Q122" s="5">
        <v>698176412210</v>
      </c>
      <c r="R122" s="5">
        <v>627510316856</v>
      </c>
      <c r="S122" s="5">
        <v>638433274866</v>
      </c>
      <c r="T122" s="5">
        <v>735945263732</v>
      </c>
    </row>
    <row r="123" spans="3:20" ht="15.5" x14ac:dyDescent="0.35">
      <c r="C123" t="s">
        <v>312</v>
      </c>
    </row>
    <row r="124" spans="3:20" ht="15.5" x14ac:dyDescent="0.35">
      <c r="C124" t="s">
        <v>143</v>
      </c>
    </row>
    <row r="125" spans="3:20" ht="15.5" x14ac:dyDescent="0.35">
      <c r="C125" t="s">
        <v>144</v>
      </c>
      <c r="D125" s="5">
        <v>1386133000000</v>
      </c>
      <c r="E125" s="5">
        <v>1386133000000</v>
      </c>
      <c r="F125" s="5">
        <v>1386133000000</v>
      </c>
      <c r="G125" s="5">
        <v>1386133000000</v>
      </c>
      <c r="I125" s="5">
        <v>1386133000000</v>
      </c>
      <c r="J125" s="5">
        <v>1385880000000</v>
      </c>
      <c r="K125" s="5">
        <v>1385625000000</v>
      </c>
      <c r="L125" s="5">
        <v>1385625000000</v>
      </c>
      <c r="M125" s="5">
        <v>1385625000000</v>
      </c>
      <c r="N125" s="5">
        <v>1085625000000</v>
      </c>
      <c r="O125" s="5">
        <v>120625000000</v>
      </c>
      <c r="P125" s="5">
        <v>120625000000</v>
      </c>
      <c r="Q125" s="5">
        <v>120625000000</v>
      </c>
      <c r="R125" s="5">
        <v>120625000000</v>
      </c>
      <c r="S125" s="5">
        <v>96500000000</v>
      </c>
      <c r="T125" s="5">
        <v>96500000000</v>
      </c>
    </row>
    <row r="126" spans="3:20" ht="15.5" x14ac:dyDescent="0.35">
      <c r="C126" t="s">
        <v>145</v>
      </c>
      <c r="N126" s="5">
        <v>100169000000</v>
      </c>
      <c r="O126" s="5">
        <v>683027225600</v>
      </c>
      <c r="P126" s="5">
        <v>169100600</v>
      </c>
      <c r="Q126" s="5">
        <v>169100600</v>
      </c>
    </row>
    <row r="127" spans="3:20" ht="15.5" x14ac:dyDescent="0.35">
      <c r="C127" t="s">
        <v>146</v>
      </c>
      <c r="D127" s="5">
        <v>334820000000</v>
      </c>
      <c r="E127" s="5">
        <v>249044000000</v>
      </c>
      <c r="F127" s="5">
        <v>171943000000</v>
      </c>
      <c r="G127" s="5">
        <v>99879000000</v>
      </c>
      <c r="I127" s="5">
        <v>249044000000</v>
      </c>
      <c r="J127" s="5">
        <v>-27190000000</v>
      </c>
      <c r="K127" s="5">
        <v>-155708000000</v>
      </c>
      <c r="L127" s="5">
        <v>-229575000000</v>
      </c>
      <c r="M127" s="5">
        <v>-245545000000</v>
      </c>
      <c r="N127" s="5">
        <v>-331618000000</v>
      </c>
      <c r="O127" s="5">
        <v>-168223868421</v>
      </c>
      <c r="P127" s="5">
        <v>-58441896095</v>
      </c>
      <c r="Q127" s="5">
        <v>-35153467304</v>
      </c>
      <c r="R127" s="5">
        <v>-26247006721</v>
      </c>
      <c r="S127" s="5">
        <v>6914457837</v>
      </c>
      <c r="T127" s="5">
        <v>7224154773</v>
      </c>
    </row>
    <row r="128" spans="3:20" ht="15.5" x14ac:dyDescent="0.35">
      <c r="C128" t="s">
        <v>147</v>
      </c>
      <c r="D128" s="5">
        <v>9000000000</v>
      </c>
      <c r="E128" s="5">
        <v>9000000000</v>
      </c>
      <c r="F128" s="5">
        <v>9000000000</v>
      </c>
      <c r="G128" s="5">
        <v>9000000000</v>
      </c>
      <c r="I128" s="5">
        <v>9000000000</v>
      </c>
      <c r="J128" s="5">
        <v>9000000000</v>
      </c>
      <c r="K128" s="5">
        <v>9000000000</v>
      </c>
      <c r="L128" s="5">
        <v>9000000000</v>
      </c>
      <c r="M128" s="5">
        <v>9000000000</v>
      </c>
      <c r="N128" s="5">
        <v>9000000000</v>
      </c>
      <c r="O128" s="5">
        <v>9000000000</v>
      </c>
      <c r="P128" s="5">
        <v>9000000000</v>
      </c>
      <c r="Q128" s="5">
        <v>9000000000</v>
      </c>
      <c r="R128" s="5">
        <v>9000000000</v>
      </c>
      <c r="S128" s="5">
        <v>9000000000</v>
      </c>
      <c r="T128" s="5">
        <v>9000000000</v>
      </c>
    </row>
    <row r="129" spans="2:20" ht="15.5" x14ac:dyDescent="0.35">
      <c r="C129" t="s">
        <v>148</v>
      </c>
      <c r="D129" s="5">
        <v>325820000000</v>
      </c>
      <c r="E129" s="5">
        <v>240044000000</v>
      </c>
      <c r="F129" s="5">
        <v>162943000000</v>
      </c>
      <c r="G129" s="5">
        <v>90879000000</v>
      </c>
      <c r="I129" s="5">
        <v>240044000000</v>
      </c>
      <c r="J129" s="5">
        <v>-36190000000</v>
      </c>
      <c r="K129" s="5">
        <v>-164708000000</v>
      </c>
      <c r="L129" s="5">
        <v>-238575000000</v>
      </c>
      <c r="M129" s="5">
        <v>-254545000000</v>
      </c>
      <c r="N129" s="5">
        <v>-340618000000</v>
      </c>
      <c r="O129" s="5">
        <v>-177223868421</v>
      </c>
      <c r="P129" s="5">
        <v>-67441896095</v>
      </c>
      <c r="Q129" s="5">
        <v>-44153467304</v>
      </c>
      <c r="R129" s="5">
        <v>-35247006721</v>
      </c>
      <c r="S129" s="5">
        <v>-2085542163</v>
      </c>
      <c r="T129" s="5">
        <v>-1775845227</v>
      </c>
    </row>
    <row r="130" spans="2:20" ht="15.5" x14ac:dyDescent="0.35">
      <c r="C130" t="s">
        <v>149</v>
      </c>
      <c r="D130" s="5">
        <v>334820000000</v>
      </c>
      <c r="E130" s="5">
        <v>249044000000</v>
      </c>
      <c r="F130" s="5">
        <v>171943000000</v>
      </c>
      <c r="G130" s="5">
        <v>99879000000</v>
      </c>
      <c r="I130" s="5">
        <v>249044000000</v>
      </c>
      <c r="J130" s="5">
        <v>-27190000000</v>
      </c>
      <c r="K130" s="5">
        <v>-155708000000</v>
      </c>
      <c r="L130" s="5">
        <v>-229575000000</v>
      </c>
      <c r="M130" s="5">
        <v>-245545000000</v>
      </c>
      <c r="N130" s="5">
        <v>-331618000000</v>
      </c>
      <c r="O130" s="5">
        <v>-168223868421</v>
      </c>
      <c r="P130" s="5">
        <v>-58441896095</v>
      </c>
      <c r="Q130" s="5">
        <v>-35153467304</v>
      </c>
      <c r="R130" s="5">
        <v>-26247006721</v>
      </c>
      <c r="S130" s="5">
        <v>6914457837</v>
      </c>
      <c r="T130" s="5">
        <v>7224154773</v>
      </c>
    </row>
    <row r="131" spans="2:20" ht="15.5" x14ac:dyDescent="0.35">
      <c r="C131" t="s">
        <v>9</v>
      </c>
      <c r="D131" s="5">
        <v>8917964000000</v>
      </c>
      <c r="E131" s="5">
        <v>8825930000000</v>
      </c>
      <c r="F131" s="5">
        <v>8742791000000</v>
      </c>
      <c r="G131" s="5">
        <v>8664469000000</v>
      </c>
      <c r="I131" s="5">
        <v>8825930000000</v>
      </c>
      <c r="J131" s="5">
        <v>8518924000000</v>
      </c>
      <c r="K131" s="5">
        <v>8356792000000</v>
      </c>
      <c r="L131" s="5">
        <v>8263757000000</v>
      </c>
      <c r="M131" s="5">
        <v>8249455000000</v>
      </c>
      <c r="N131" s="5">
        <v>1232333000000</v>
      </c>
      <c r="O131" s="5">
        <v>681179218885</v>
      </c>
      <c r="P131" s="5">
        <v>115559450886</v>
      </c>
      <c r="Q131" s="5">
        <v>139050531283</v>
      </c>
      <c r="R131" s="5">
        <v>147268748114</v>
      </c>
      <c r="S131" s="5">
        <v>107213682198</v>
      </c>
      <c r="T131" s="5">
        <v>104829991882</v>
      </c>
    </row>
    <row r="132" spans="2:20" ht="15.5" x14ac:dyDescent="0.35">
      <c r="C132" t="s">
        <v>151</v>
      </c>
      <c r="D132" s="5">
        <v>39534279000000</v>
      </c>
      <c r="E132" s="5">
        <v>36507347000000</v>
      </c>
      <c r="F132" s="5">
        <v>34497083000000</v>
      </c>
      <c r="G132" s="5">
        <v>32428691000000</v>
      </c>
      <c r="I132" s="5">
        <v>36507347000000</v>
      </c>
      <c r="J132" s="5">
        <v>28542712000000</v>
      </c>
      <c r="K132" s="5">
        <v>21295840000000</v>
      </c>
      <c r="L132" s="5">
        <v>16965295000000</v>
      </c>
      <c r="M132" s="5">
        <v>12312422000000</v>
      </c>
      <c r="N132" s="5">
        <v>2179873000000</v>
      </c>
      <c r="O132" s="5">
        <v>1321057201506</v>
      </c>
      <c r="P132" s="5">
        <v>664673471410</v>
      </c>
      <c r="Q132" s="5">
        <v>837226943493</v>
      </c>
      <c r="R132" s="5">
        <v>774779064970</v>
      </c>
      <c r="S132" s="5">
        <v>745646957064</v>
      </c>
      <c r="T132" s="5">
        <v>840775255614</v>
      </c>
    </row>
    <row r="133" spans="2:20" ht="15.5" x14ac:dyDescent="0.35">
      <c r="C133" t="s">
        <v>152</v>
      </c>
      <c r="D133" s="5">
        <v>13861330900</v>
      </c>
      <c r="E133" s="5">
        <v>13861330900</v>
      </c>
      <c r="F133" s="5">
        <v>13861330900</v>
      </c>
      <c r="G133" s="5">
        <v>13861330900</v>
      </c>
      <c r="I133" s="5">
        <v>13861330900</v>
      </c>
      <c r="J133" s="5">
        <v>13858797100</v>
      </c>
      <c r="K133" s="5">
        <v>13856250000</v>
      </c>
      <c r="L133" s="5">
        <v>13856250000</v>
      </c>
      <c r="M133" s="5">
        <v>13856250000</v>
      </c>
      <c r="N133" s="5">
        <v>10856250000</v>
      </c>
      <c r="O133" s="5">
        <v>1206250000</v>
      </c>
      <c r="P133" s="5">
        <v>1206250000</v>
      </c>
      <c r="Q133" s="5">
        <v>1206250000</v>
      </c>
      <c r="R133" s="5">
        <v>1206250000</v>
      </c>
      <c r="S133" s="5">
        <v>965000000</v>
      </c>
      <c r="T133" s="5">
        <v>96500000</v>
      </c>
    </row>
    <row r="135" spans="2:20" ht="15.5" x14ac:dyDescent="0.35">
      <c r="B135" t="s">
        <v>153</v>
      </c>
      <c r="C135" t="s">
        <v>154</v>
      </c>
      <c r="D135" s="5">
        <v>2378919000000</v>
      </c>
      <c r="E135" s="5">
        <v>1199680000000</v>
      </c>
      <c r="F135" s="5">
        <v>228593000000</v>
      </c>
      <c r="G135" s="5">
        <v>-1156834000000</v>
      </c>
      <c r="I135" s="5">
        <v>1817756000000</v>
      </c>
      <c r="J135" s="5">
        <v>3227376000000</v>
      </c>
      <c r="K135" s="5">
        <v>2250076000000</v>
      </c>
      <c r="L135" s="5">
        <v>1504729000000</v>
      </c>
      <c r="M135" s="5">
        <v>-3786538000000</v>
      </c>
      <c r="N135" s="5">
        <v>-327182000000</v>
      </c>
      <c r="O135" s="5">
        <v>134313741671</v>
      </c>
      <c r="P135" s="5">
        <v>-86018942530</v>
      </c>
      <c r="Q135" s="5">
        <v>40872419875</v>
      </c>
      <c r="R135" s="5">
        <v>-75867724565</v>
      </c>
      <c r="S135" s="5">
        <v>-10598162097</v>
      </c>
      <c r="T135" s="5">
        <v>57013312860</v>
      </c>
    </row>
    <row r="136" spans="2:20" ht="15.5" x14ac:dyDescent="0.35">
      <c r="C136" t="s">
        <v>1441</v>
      </c>
      <c r="D136" s="5">
        <v>959347000000</v>
      </c>
      <c r="E136" s="5">
        <v>925194000000</v>
      </c>
      <c r="F136" s="5">
        <v>883894000000</v>
      </c>
      <c r="G136" s="5">
        <v>794016000000</v>
      </c>
      <c r="I136" s="5">
        <v>3345965000000</v>
      </c>
      <c r="J136" s="5">
        <v>1991081000000</v>
      </c>
      <c r="K136" s="5">
        <v>1865366000000</v>
      </c>
      <c r="L136" s="5">
        <v>1452516000000</v>
      </c>
      <c r="M136" s="5">
        <v>574585000000</v>
      </c>
      <c r="N136" s="5">
        <v>81859000000</v>
      </c>
      <c r="O136" s="5">
        <v>51519370609</v>
      </c>
      <c r="P136" s="5">
        <v>67458332082</v>
      </c>
      <c r="Q136" s="5">
        <v>78648130743</v>
      </c>
      <c r="R136" s="5">
        <v>77868282796</v>
      </c>
      <c r="S136" s="5">
        <v>94862316227</v>
      </c>
      <c r="T136" s="5">
        <v>84342337798</v>
      </c>
    </row>
    <row r="137" spans="2:20" ht="15.5" x14ac:dyDescent="0.35">
      <c r="C137" t="s">
        <v>992</v>
      </c>
      <c r="D137" s="5">
        <v>-242046000000</v>
      </c>
      <c r="E137" s="5">
        <v>-258305000000</v>
      </c>
      <c r="F137" s="5">
        <v>-255887000000</v>
      </c>
      <c r="G137" s="5">
        <v>-227477000000</v>
      </c>
      <c r="I137" s="5">
        <v>-932713000000</v>
      </c>
      <c r="J137" s="5">
        <v>-475142000000</v>
      </c>
      <c r="K137" s="5">
        <v>-302816000000</v>
      </c>
      <c r="L137" s="5">
        <v>-144955000000</v>
      </c>
      <c r="M137" s="5">
        <v>-60463000000</v>
      </c>
      <c r="N137" s="5">
        <v>-25246000000</v>
      </c>
      <c r="O137" s="5">
        <v>-39157595868</v>
      </c>
      <c r="P137" s="5">
        <v>-40656498685</v>
      </c>
      <c r="Q137" s="5">
        <v>-47281359345</v>
      </c>
      <c r="R137" s="5">
        <v>-44475601817</v>
      </c>
      <c r="S137" s="5">
        <v>-60467694422</v>
      </c>
      <c r="T137" s="5">
        <v>-55722591255</v>
      </c>
    </row>
    <row r="138" spans="2:20" ht="15.5" x14ac:dyDescent="0.35">
      <c r="C138" t="s">
        <v>1416</v>
      </c>
      <c r="E138" s="5">
        <v>-317437000000</v>
      </c>
      <c r="F138" s="5">
        <v>126309000000</v>
      </c>
      <c r="G138" s="5">
        <v>191128000000</v>
      </c>
      <c r="O138" s="5">
        <v>1120752197</v>
      </c>
      <c r="P138" s="5">
        <v>3865190083</v>
      </c>
      <c r="Q138" s="5">
        <v>12366105837</v>
      </c>
      <c r="R138" s="5">
        <v>7524324276</v>
      </c>
      <c r="S138" s="5">
        <v>3830192233</v>
      </c>
      <c r="T138" s="5">
        <v>5237671463</v>
      </c>
    </row>
    <row r="139" spans="2:20" ht="15.5" x14ac:dyDescent="0.35">
      <c r="C139" t="s">
        <v>1420</v>
      </c>
      <c r="E139" s="5">
        <v>569649000000</v>
      </c>
      <c r="F139" s="5">
        <v>-248764000000</v>
      </c>
      <c r="G139" s="5">
        <v>-320885000000</v>
      </c>
      <c r="O139" s="5">
        <v>-9539293737</v>
      </c>
      <c r="P139" s="5">
        <v>-30622691693</v>
      </c>
      <c r="Q139" s="5">
        <v>-21309337801</v>
      </c>
      <c r="R139" s="5">
        <v>-20338229941</v>
      </c>
      <c r="S139" s="5">
        <v>-13860895980</v>
      </c>
      <c r="T139" s="5">
        <v>-10795432743</v>
      </c>
    </row>
    <row r="140" spans="2:20" ht="15.5" x14ac:dyDescent="0.35">
      <c r="C140" t="s">
        <v>1442</v>
      </c>
      <c r="D140" s="5">
        <v>-197931000000</v>
      </c>
      <c r="E140" s="5">
        <v>-106680000000</v>
      </c>
      <c r="F140" s="5">
        <v>-105720000000</v>
      </c>
      <c r="G140" s="5">
        <v>-117012000000</v>
      </c>
      <c r="I140" s="5">
        <v>-506939000000</v>
      </c>
      <c r="J140" s="5">
        <v>-460301000000</v>
      </c>
      <c r="K140" s="5">
        <v>-437486000000</v>
      </c>
      <c r="L140" s="5">
        <v>-318479000000</v>
      </c>
      <c r="M140" s="5">
        <v>-177440000000</v>
      </c>
      <c r="N140" s="5">
        <v>-165015000000</v>
      </c>
      <c r="O140" s="5">
        <v>-28371730214</v>
      </c>
      <c r="P140" s="5">
        <v>-27235907449</v>
      </c>
      <c r="Q140" s="5">
        <v>-29211426173</v>
      </c>
      <c r="R140" s="5">
        <v>-25828290345</v>
      </c>
      <c r="S140" s="5">
        <v>-22161528379</v>
      </c>
      <c r="T140" s="5">
        <v>-21700151200</v>
      </c>
    </row>
    <row r="141" spans="2:20" ht="15.5" x14ac:dyDescent="0.35">
      <c r="C141" t="s">
        <v>542</v>
      </c>
      <c r="D141" s="5">
        <v>-40899000000</v>
      </c>
      <c r="E141" s="5">
        <v>-27255000000</v>
      </c>
      <c r="I141" s="5">
        <v>-27255000000</v>
      </c>
      <c r="K141" s="5">
        <v>-558000000</v>
      </c>
      <c r="R141" s="5">
        <v>166354350</v>
      </c>
      <c r="S141" s="5">
        <v>-380308250</v>
      </c>
      <c r="T141" s="5">
        <v>-1503631000</v>
      </c>
    </row>
    <row r="142" spans="2:20" ht="15.5" x14ac:dyDescent="0.35">
      <c r="C142" t="s">
        <v>1443</v>
      </c>
      <c r="D142" s="5">
        <v>-699000000</v>
      </c>
      <c r="E142" s="5">
        <v>1305000000</v>
      </c>
      <c r="F142" s="5">
        <v>-1305000000</v>
      </c>
      <c r="G142" s="5">
        <v>-210000000</v>
      </c>
      <c r="P142" s="5">
        <v>500000</v>
      </c>
      <c r="Q142" s="5">
        <v>238298348</v>
      </c>
      <c r="R142" s="5">
        <v>151847054</v>
      </c>
      <c r="S142" s="5">
        <v>615086039</v>
      </c>
      <c r="T142" s="5">
        <v>2147000</v>
      </c>
    </row>
    <row r="143" spans="2:20" ht="15.5" x14ac:dyDescent="0.35">
      <c r="C143" t="s">
        <v>1444</v>
      </c>
      <c r="E143" s="5">
        <v>-248000000</v>
      </c>
      <c r="F143" s="5">
        <v>122000000</v>
      </c>
      <c r="G143" s="5">
        <v>-122000000</v>
      </c>
      <c r="I143" s="5">
        <v>-248000000</v>
      </c>
      <c r="J143" s="5">
        <v>-1251000000</v>
      </c>
      <c r="K143" s="5">
        <v>6769000000</v>
      </c>
      <c r="L143" s="5">
        <v>7709000000</v>
      </c>
      <c r="M143" s="5">
        <v>-1369000000</v>
      </c>
      <c r="N143" s="5">
        <v>-56357000000</v>
      </c>
      <c r="O143" s="5">
        <v>-25894944377</v>
      </c>
      <c r="P143" s="5">
        <v>-121451500</v>
      </c>
      <c r="Q143" s="5">
        <v>-364980732</v>
      </c>
      <c r="R143" s="5">
        <v>-72635940827</v>
      </c>
      <c r="S143" s="5">
        <v>-87986600</v>
      </c>
      <c r="T143" s="5">
        <v>-110767898</v>
      </c>
    </row>
    <row r="144" spans="2:20" ht="15.5" x14ac:dyDescent="0.35">
      <c r="C144" t="s">
        <v>1445</v>
      </c>
      <c r="D144" s="5">
        <v>9350000000</v>
      </c>
      <c r="E144" s="5">
        <v>4348000000</v>
      </c>
      <c r="F144" s="5">
        <v>6517000000</v>
      </c>
      <c r="G144" s="5">
        <v>2075000000</v>
      </c>
      <c r="I144" s="5">
        <v>17177000000</v>
      </c>
      <c r="J144" s="5">
        <v>5870000000</v>
      </c>
      <c r="K144" s="5">
        <v>4023000000</v>
      </c>
      <c r="L144" s="5">
        <v>183000000</v>
      </c>
      <c r="M144" s="5">
        <v>36159000000</v>
      </c>
      <c r="N144" s="5">
        <v>18737000000</v>
      </c>
      <c r="O144" s="5">
        <v>2703587552</v>
      </c>
      <c r="P144" s="5">
        <v>15774285293</v>
      </c>
      <c r="Q144" s="5">
        <v>5305138611</v>
      </c>
      <c r="R144" s="5">
        <v>567035217</v>
      </c>
      <c r="S144" s="5">
        <v>25434445</v>
      </c>
      <c r="T144" s="5">
        <v>38261392</v>
      </c>
    </row>
    <row r="145" spans="3:20" ht="15.5" x14ac:dyDescent="0.35">
      <c r="C145" t="s">
        <v>1446</v>
      </c>
      <c r="D145" s="5">
        <v>-117626000000</v>
      </c>
      <c r="E145" s="5">
        <v>-398765000000</v>
      </c>
      <c r="G145" s="5">
        <v>77575000000</v>
      </c>
      <c r="I145" s="5">
        <v>-398765000000</v>
      </c>
      <c r="J145" s="5">
        <v>-289690000000</v>
      </c>
      <c r="K145" s="5">
        <v>-469933000000</v>
      </c>
      <c r="L145" s="5">
        <v>-548793000000</v>
      </c>
      <c r="M145" s="5">
        <v>-342073000000</v>
      </c>
      <c r="N145" s="5">
        <v>7033000000</v>
      </c>
    </row>
    <row r="146" spans="3:20" ht="15.5" x14ac:dyDescent="0.35">
      <c r="C146" t="s">
        <v>1447</v>
      </c>
      <c r="R146" s="5">
        <v>48343251691</v>
      </c>
    </row>
    <row r="147" spans="3:20" ht="15.5" x14ac:dyDescent="0.35">
      <c r="C147" t="s">
        <v>1448</v>
      </c>
    </row>
    <row r="148" spans="3:20" ht="15.5" x14ac:dyDescent="0.35">
      <c r="C148" t="s">
        <v>1449</v>
      </c>
      <c r="R148" s="5">
        <v>500000000</v>
      </c>
      <c r="S148" s="5">
        <v>-500000000</v>
      </c>
    </row>
    <row r="149" spans="3:20" ht="15.5" x14ac:dyDescent="0.35">
      <c r="C149" t="s">
        <v>1450</v>
      </c>
      <c r="D149" s="5">
        <v>-1029428000000</v>
      </c>
      <c r="E149" s="5">
        <v>-1051355000000</v>
      </c>
      <c r="F149" s="5">
        <v>-2183790000000</v>
      </c>
      <c r="G149" s="5">
        <v>-1410784000000</v>
      </c>
      <c r="I149" s="5">
        <v>-7262351000000</v>
      </c>
      <c r="J149" s="5">
        <v>-4975109000000</v>
      </c>
      <c r="K149" s="5">
        <v>-4033375000000</v>
      </c>
      <c r="L149" s="5">
        <v>-4306149000000</v>
      </c>
      <c r="M149" s="5">
        <v>-4476395000000</v>
      </c>
      <c r="N149" s="5">
        <v>-644189000000</v>
      </c>
      <c r="O149" s="5">
        <v>78753169999</v>
      </c>
      <c r="P149" s="5">
        <v>81254340153</v>
      </c>
      <c r="Q149" s="5">
        <v>-11084673243</v>
      </c>
      <c r="R149" s="5">
        <v>-27869966303</v>
      </c>
      <c r="S149" s="5">
        <v>80681646359</v>
      </c>
      <c r="T149" s="5">
        <v>-117262756745</v>
      </c>
    </row>
    <row r="150" spans="3:20" ht="15.5" x14ac:dyDescent="0.35">
      <c r="C150" t="s">
        <v>1451</v>
      </c>
      <c r="E150" s="5">
        <v>2000000000</v>
      </c>
      <c r="G150" s="5">
        <v>15044000000</v>
      </c>
      <c r="I150" s="5">
        <v>15544000000</v>
      </c>
      <c r="J150" s="5">
        <v>7505000000</v>
      </c>
      <c r="K150" s="5">
        <v>-33686000000</v>
      </c>
      <c r="L150" s="5">
        <v>-17382000000</v>
      </c>
      <c r="M150" s="5">
        <v>-36802000000</v>
      </c>
      <c r="N150" s="5">
        <v>-7894000000</v>
      </c>
      <c r="O150" s="5">
        <v>-5801680098</v>
      </c>
      <c r="P150" s="5">
        <v>-1869846203</v>
      </c>
      <c r="Q150" s="5">
        <v>-16533241062</v>
      </c>
      <c r="R150" s="5">
        <v>-4856559932</v>
      </c>
      <c r="S150" s="5">
        <v>4576057369</v>
      </c>
      <c r="T150" s="5">
        <v>-5392520001</v>
      </c>
    </row>
    <row r="151" spans="3:20" ht="15.5" x14ac:dyDescent="0.35">
      <c r="C151" t="s">
        <v>1452</v>
      </c>
      <c r="O151" s="5">
        <v>812549999</v>
      </c>
      <c r="P151" s="5">
        <v>588845499</v>
      </c>
      <c r="Q151" s="5">
        <v>-605751698</v>
      </c>
      <c r="R151" s="5">
        <v>2529109449</v>
      </c>
      <c r="S151" s="5">
        <v>-2474211606</v>
      </c>
      <c r="T151" s="5">
        <v>-86000000</v>
      </c>
    </row>
    <row r="152" spans="3:20" ht="15.5" x14ac:dyDescent="0.35">
      <c r="C152" t="s">
        <v>1453</v>
      </c>
      <c r="D152" s="5">
        <v>-21378000000</v>
      </c>
      <c r="E152" s="5">
        <v>3791000000</v>
      </c>
      <c r="I152" s="5">
        <v>3791000000</v>
      </c>
    </row>
    <row r="153" spans="3:20" ht="15.5" x14ac:dyDescent="0.35">
      <c r="C153" t="s">
        <v>1454</v>
      </c>
      <c r="D153" s="5">
        <v>29237000000</v>
      </c>
      <c r="E153" s="5">
        <v>-8449000000</v>
      </c>
      <c r="I153" s="5">
        <v>-8449000000</v>
      </c>
    </row>
    <row r="154" spans="3:20" ht="15.5" x14ac:dyDescent="0.35">
      <c r="C154" t="s">
        <v>1455</v>
      </c>
      <c r="D154" s="5">
        <v>874803000000</v>
      </c>
      <c r="E154" s="5">
        <v>-143237000000</v>
      </c>
      <c r="F154" s="5">
        <v>447788000000</v>
      </c>
      <c r="G154" s="5">
        <v>-1059200000000</v>
      </c>
      <c r="I154" s="5">
        <v>209500000000</v>
      </c>
      <c r="J154" s="5">
        <v>238170000000</v>
      </c>
      <c r="K154" s="5">
        <v>149211000000</v>
      </c>
    </row>
    <row r="155" spans="3:20" ht="15.5" x14ac:dyDescent="0.35">
      <c r="C155" t="s">
        <v>1456</v>
      </c>
      <c r="D155" s="5">
        <v>63472000000</v>
      </c>
      <c r="E155" s="5">
        <v>-41532000000</v>
      </c>
      <c r="F155" s="5">
        <v>29586000000</v>
      </c>
      <c r="G155" s="5">
        <v>12824000000</v>
      </c>
      <c r="I155" s="5">
        <v>-62812000000</v>
      </c>
      <c r="J155" s="5">
        <v>14454000000</v>
      </c>
      <c r="K155" s="5">
        <v>-30902000000</v>
      </c>
      <c r="L155" s="5">
        <v>-49404000000</v>
      </c>
      <c r="M155" s="5">
        <v>1624000000</v>
      </c>
      <c r="N155" s="5">
        <v>-88979000000</v>
      </c>
      <c r="O155" s="5">
        <v>18585079708</v>
      </c>
      <c r="P155" s="5">
        <v>-6770860703</v>
      </c>
      <c r="Q155" s="5">
        <v>-1719387680</v>
      </c>
      <c r="R155" s="5">
        <v>-6568033307</v>
      </c>
      <c r="S155" s="5">
        <v>-1347958312</v>
      </c>
      <c r="T155" s="5">
        <v>-1182948327</v>
      </c>
    </row>
    <row r="156" spans="3:20" ht="15.5" x14ac:dyDescent="0.35">
      <c r="C156" t="s">
        <v>1457</v>
      </c>
      <c r="D156" s="5">
        <v>-943599000000</v>
      </c>
      <c r="E156" s="5">
        <v>-1063990000000</v>
      </c>
      <c r="F156" s="5">
        <v>-2126914000000</v>
      </c>
      <c r="G156" s="5">
        <v>-1406806000000</v>
      </c>
      <c r="I156" s="5">
        <v>-7229871000000</v>
      </c>
      <c r="J156" s="5">
        <v>-4521259000000</v>
      </c>
      <c r="K156" s="5">
        <v>-2675928000000</v>
      </c>
      <c r="L156" s="5">
        <v>-3582738000000</v>
      </c>
      <c r="M156" s="5">
        <v>-6933000000000</v>
      </c>
      <c r="N156" s="5">
        <v>-424897000000</v>
      </c>
      <c r="O156" s="5">
        <v>92349119608</v>
      </c>
      <c r="P156" s="5">
        <v>73202478746</v>
      </c>
      <c r="Q156" s="5">
        <v>-29943053683</v>
      </c>
      <c r="R156" s="5">
        <v>-36265450093</v>
      </c>
      <c r="S156" s="5">
        <v>80935533810</v>
      </c>
      <c r="T156" s="5">
        <v>-123924225073</v>
      </c>
    </row>
    <row r="157" spans="3:20" ht="15.5" x14ac:dyDescent="0.35">
      <c r="C157" t="s">
        <v>1458</v>
      </c>
    </row>
    <row r="158" spans="3:20" ht="15.5" x14ac:dyDescent="0.35">
      <c r="C158" t="s">
        <v>1433</v>
      </c>
      <c r="D158" s="5">
        <v>-191045000000</v>
      </c>
      <c r="E158" s="5">
        <v>13995000000</v>
      </c>
      <c r="F158" s="5">
        <v>20739000000</v>
      </c>
      <c r="G158" s="5">
        <v>-71649000000</v>
      </c>
      <c r="I158" s="5">
        <v>223832000000</v>
      </c>
      <c r="J158" s="5">
        <v>-6146000000</v>
      </c>
      <c r="K158" s="5">
        <v>284764000000</v>
      </c>
      <c r="L158" s="5">
        <v>43074000000</v>
      </c>
      <c r="M158" s="5">
        <v>213975000000</v>
      </c>
      <c r="N158" s="5">
        <v>5661000000</v>
      </c>
      <c r="O158" s="5">
        <v>-2376829507</v>
      </c>
      <c r="P158" s="5">
        <v>-452537637</v>
      </c>
      <c r="Q158" s="5">
        <v>1701223896</v>
      </c>
      <c r="R158" s="5">
        <v>532529670</v>
      </c>
      <c r="S158" s="5">
        <v>-358675583</v>
      </c>
      <c r="T158" s="5">
        <v>-265726872</v>
      </c>
    </row>
    <row r="159" spans="3:20" ht="15.5" x14ac:dyDescent="0.35">
      <c r="C159" t="s">
        <v>1459</v>
      </c>
      <c r="D159" s="5">
        <v>194730000000</v>
      </c>
      <c r="E159" s="5">
        <v>56668000000</v>
      </c>
      <c r="F159" s="5">
        <v>-487591000000</v>
      </c>
      <c r="G159" s="5">
        <v>-638697000000</v>
      </c>
      <c r="I159" s="5">
        <v>-220147000000</v>
      </c>
      <c r="J159" s="5">
        <v>990303000000</v>
      </c>
      <c r="K159" s="5">
        <v>1219255000000</v>
      </c>
      <c r="L159" s="5">
        <v>2508947000000</v>
      </c>
      <c r="M159" s="5">
        <v>194569000000</v>
      </c>
      <c r="N159" s="5">
        <v>158066000000</v>
      </c>
      <c r="O159" s="5">
        <v>-8600093805</v>
      </c>
      <c r="P159" s="5">
        <v>-9306674522</v>
      </c>
      <c r="Q159" s="5">
        <v>-971809616</v>
      </c>
      <c r="R159" s="5">
        <v>-5280820648</v>
      </c>
      <c r="S159" s="5">
        <v>-3820862896</v>
      </c>
      <c r="T159" s="5">
        <v>-7945632059</v>
      </c>
    </row>
    <row r="160" spans="3:20" ht="15.5" x14ac:dyDescent="0.35">
      <c r="C160" t="s">
        <v>1460</v>
      </c>
      <c r="D160" s="5">
        <v>850646000000</v>
      </c>
      <c r="E160" s="5">
        <v>1272193000000</v>
      </c>
      <c r="F160" s="5">
        <v>562423000000</v>
      </c>
      <c r="G160" s="5">
        <v>575443000000</v>
      </c>
      <c r="I160" s="5">
        <v>3109741000000</v>
      </c>
      <c r="J160" s="5">
        <v>1087125000000</v>
      </c>
      <c r="K160" s="5">
        <v>988369000000</v>
      </c>
      <c r="L160" s="5">
        <v>1486637000000</v>
      </c>
      <c r="M160" s="5">
        <v>1263994000000</v>
      </c>
      <c r="N160" s="5">
        <v>-49948000000</v>
      </c>
      <c r="O160" s="5">
        <v>27153806322</v>
      </c>
      <c r="P160" s="5">
        <v>-5139816760</v>
      </c>
      <c r="Q160" s="5">
        <v>18715745960</v>
      </c>
      <c r="R160" s="5">
        <v>19432138139</v>
      </c>
      <c r="S160" s="5">
        <v>1090045483</v>
      </c>
      <c r="T160" s="5">
        <v>-389083054</v>
      </c>
    </row>
    <row r="161" spans="3:20" ht="15.5" x14ac:dyDescent="0.35">
      <c r="C161" t="s">
        <v>1461</v>
      </c>
      <c r="D161" s="5">
        <v>-529385000000</v>
      </c>
      <c r="E161" s="5">
        <v>630462000000</v>
      </c>
      <c r="F161" s="5">
        <v>1367859000000</v>
      </c>
      <c r="G161" s="5">
        <v>1040416000000</v>
      </c>
      <c r="I161" s="5">
        <v>4109330000000</v>
      </c>
      <c r="J161" s="5">
        <v>4629116000000</v>
      </c>
      <c r="K161" s="5">
        <v>1935915000000</v>
      </c>
      <c r="L161" s="5">
        <v>185531000000</v>
      </c>
      <c r="M161" s="5">
        <v>1304702000000</v>
      </c>
      <c r="N161" s="5">
        <v>96744000000</v>
      </c>
      <c r="O161" s="5">
        <v>68592489305</v>
      </c>
      <c r="P161" s="5">
        <v>-144732862062</v>
      </c>
      <c r="Q161" s="5">
        <v>62989247017</v>
      </c>
      <c r="R161" s="5">
        <v>12790451529</v>
      </c>
      <c r="S161" s="5">
        <v>-20823692257</v>
      </c>
      <c r="T161" s="5">
        <v>199836191579</v>
      </c>
    </row>
    <row r="162" spans="3:20" ht="15.5" x14ac:dyDescent="0.35">
      <c r="C162" t="s">
        <v>1437</v>
      </c>
      <c r="F162" s="5">
        <v>-24000000</v>
      </c>
      <c r="I162" s="5">
        <v>-24000000</v>
      </c>
      <c r="K162" s="5">
        <v>-115000000</v>
      </c>
      <c r="L162" s="5">
        <v>89000000</v>
      </c>
      <c r="M162" s="5">
        <v>-1761000000</v>
      </c>
      <c r="N162" s="5">
        <v>-26115000000</v>
      </c>
      <c r="O162" s="5">
        <v>3750272549</v>
      </c>
      <c r="P162" s="5">
        <v>9887743148</v>
      </c>
      <c r="Q162" s="5">
        <v>-4486096752</v>
      </c>
      <c r="R162" s="5">
        <v>-48914592446</v>
      </c>
      <c r="S162" s="5">
        <v>-70032563264</v>
      </c>
      <c r="T162" s="5">
        <v>-10850001670</v>
      </c>
    </row>
    <row r="163" spans="3:20" ht="15.5" x14ac:dyDescent="0.35">
      <c r="C163" t="s">
        <v>1438</v>
      </c>
      <c r="D163" s="5">
        <v>1692921000000</v>
      </c>
    </row>
    <row r="164" spans="3:20" ht="15.5" x14ac:dyDescent="0.35">
      <c r="C164" t="s">
        <v>133</v>
      </c>
      <c r="D164" s="5">
        <v>10872000000</v>
      </c>
      <c r="E164" s="5">
        <v>-7936000000</v>
      </c>
      <c r="F164" s="5">
        <v>3259000000</v>
      </c>
      <c r="G164" s="5">
        <v>-7491000000</v>
      </c>
      <c r="I164" s="5">
        <v>2554000000</v>
      </c>
      <c r="J164" s="5">
        <v>3022000000</v>
      </c>
      <c r="K164" s="5">
        <v>1260000000</v>
      </c>
      <c r="L164" s="5">
        <v>-104000000</v>
      </c>
      <c r="M164" s="5">
        <v>8421000000</v>
      </c>
      <c r="N164" s="5">
        <v>3381000000</v>
      </c>
      <c r="O164" s="5">
        <v>-948614750</v>
      </c>
      <c r="P164" s="5">
        <v>-136300552</v>
      </c>
      <c r="Q164" s="5">
        <v>-763875821</v>
      </c>
      <c r="R164" s="5">
        <v>366018268</v>
      </c>
      <c r="S164" s="5">
        <v>224305472</v>
      </c>
      <c r="T164" s="5">
        <v>637959392</v>
      </c>
    </row>
    <row r="165" spans="3:20" ht="15.5" x14ac:dyDescent="0.35">
      <c r="C165" t="s">
        <v>1462</v>
      </c>
      <c r="D165" s="5">
        <v>21280000000</v>
      </c>
      <c r="E165" s="5">
        <v>3606000000</v>
      </c>
      <c r="F165" s="5">
        <v>16776000000</v>
      </c>
      <c r="G165" s="5">
        <v>-1032000000</v>
      </c>
      <c r="I165" s="5">
        <v>21882000000</v>
      </c>
      <c r="J165" s="5">
        <v>4387000000</v>
      </c>
      <c r="K165" s="5">
        <v>32711000000</v>
      </c>
      <c r="L165" s="5">
        <v>-586000000</v>
      </c>
      <c r="M165" s="5">
        <v>22802000000</v>
      </c>
      <c r="N165" s="5">
        <v>48915000000</v>
      </c>
      <c r="O165" s="5">
        <v>2013445787</v>
      </c>
      <c r="P165" s="5">
        <v>2197268978</v>
      </c>
      <c r="Q165" s="5">
        <v>-4759530614</v>
      </c>
      <c r="R165" s="5">
        <v>10128968562</v>
      </c>
      <c r="S165" s="5">
        <v>-186868175</v>
      </c>
      <c r="T165" s="5">
        <v>125987060</v>
      </c>
    </row>
    <row r="166" spans="3:20" ht="15.5" x14ac:dyDescent="0.35">
      <c r="C166" t="s">
        <v>1463</v>
      </c>
      <c r="D166" s="5">
        <v>28200000000</v>
      </c>
      <c r="E166" s="5">
        <v>46113000000</v>
      </c>
      <c r="F166" s="5">
        <v>19112000000</v>
      </c>
      <c r="G166" s="5">
        <v>13094000000</v>
      </c>
      <c r="I166" s="5">
        <v>93737000000</v>
      </c>
      <c r="J166" s="5">
        <v>32091000000</v>
      </c>
      <c r="K166" s="5">
        <v>-350731000000</v>
      </c>
      <c r="L166" s="5">
        <v>415698000000</v>
      </c>
      <c r="M166" s="5">
        <v>110361000000</v>
      </c>
    </row>
    <row r="167" spans="3:20" ht="15.5" x14ac:dyDescent="0.35">
      <c r="C167" t="s">
        <v>1464</v>
      </c>
      <c r="D167" s="5">
        <v>2953022000000</v>
      </c>
      <c r="E167" s="5">
        <v>1871864000000</v>
      </c>
      <c r="F167" s="5">
        <v>1950341000000</v>
      </c>
      <c r="G167" s="5">
        <v>-149116000000</v>
      </c>
      <c r="I167" s="5">
        <v>7550405000000</v>
      </c>
      <c r="J167" s="5">
        <v>6978068000000</v>
      </c>
      <c r="K167" s="5">
        <v>4260639000000</v>
      </c>
      <c r="L167" s="5">
        <v>4639286000000</v>
      </c>
      <c r="M167" s="5">
        <v>3117063000000</v>
      </c>
      <c r="N167" s="5">
        <v>236704000000</v>
      </c>
      <c r="O167" s="5">
        <v>89584475901</v>
      </c>
      <c r="P167" s="5">
        <v>-147683179407</v>
      </c>
      <c r="Q167" s="5">
        <v>72424904070</v>
      </c>
      <c r="R167" s="5">
        <v>-10945306926</v>
      </c>
      <c r="S167" s="5">
        <v>-93908311220</v>
      </c>
      <c r="T167" s="5">
        <v>181149694376</v>
      </c>
    </row>
    <row r="168" spans="3:20" ht="15.5" x14ac:dyDescent="0.35">
      <c r="C168" t="s">
        <v>161</v>
      </c>
      <c r="D168" s="5">
        <v>-3780000000</v>
      </c>
      <c r="E168" s="5">
        <v>-3540000000</v>
      </c>
      <c r="F168" s="5">
        <v>-3827000000</v>
      </c>
      <c r="G168" s="5">
        <v>-3929000000</v>
      </c>
      <c r="I168" s="5">
        <v>-9306000000</v>
      </c>
      <c r="J168" s="5">
        <v>-10512000000</v>
      </c>
      <c r="K168" s="5">
        <v>-11561000000</v>
      </c>
      <c r="L168" s="5">
        <v>-10624000000</v>
      </c>
      <c r="M168" s="5">
        <v>6922891000000</v>
      </c>
      <c r="N168" s="5">
        <v>736147000000</v>
      </c>
      <c r="O168" s="5">
        <v>682858125000</v>
      </c>
      <c r="R168" s="5">
        <v>28606761081</v>
      </c>
    </row>
    <row r="169" spans="3:20" ht="15.5" x14ac:dyDescent="0.35">
      <c r="C169" t="s">
        <v>162</v>
      </c>
      <c r="D169" s="5">
        <v>-2035296000000</v>
      </c>
      <c r="E169" s="5">
        <v>257215000000</v>
      </c>
      <c r="F169" s="5">
        <v>-182261000000</v>
      </c>
      <c r="G169" s="5">
        <v>-44153000000</v>
      </c>
      <c r="I169" s="5">
        <v>-623683000000</v>
      </c>
      <c r="J169" s="5">
        <v>-1940030000000</v>
      </c>
      <c r="K169" s="5">
        <v>-744464000000</v>
      </c>
      <c r="L169" s="5">
        <v>-1452205000000</v>
      </c>
      <c r="M169" s="5">
        <v>-2165388000000</v>
      </c>
      <c r="N169" s="5">
        <v>-264953000000</v>
      </c>
      <c r="O169" s="5">
        <v>-814353135144</v>
      </c>
      <c r="P169" s="5">
        <v>141599816856</v>
      </c>
      <c r="Q169" s="5">
        <v>-23804551849</v>
      </c>
      <c r="R169" s="5">
        <v>38177823777</v>
      </c>
      <c r="S169" s="5">
        <v>10032838189</v>
      </c>
      <c r="T169" s="5">
        <v>-40338685369</v>
      </c>
    </row>
    <row r="170" spans="3:20" ht="15.5" x14ac:dyDescent="0.35">
      <c r="C170" t="s">
        <v>163</v>
      </c>
      <c r="D170" s="5">
        <v>-552000000</v>
      </c>
      <c r="E170" s="5">
        <v>-7986000000</v>
      </c>
      <c r="F170" s="5">
        <v>-1329000000</v>
      </c>
      <c r="G170" s="5">
        <v>-3633000000</v>
      </c>
      <c r="I170" s="5">
        <v>-19616000000</v>
      </c>
      <c r="J170" s="5">
        <v>-19254000000</v>
      </c>
      <c r="K170" s="5">
        <v>-8944000000</v>
      </c>
      <c r="L170" s="5">
        <v>-24207000000</v>
      </c>
      <c r="M170" s="5">
        <v>-30721000000</v>
      </c>
      <c r="N170" s="5">
        <v>-51189000000</v>
      </c>
      <c r="O170" s="5">
        <v>-1530607148</v>
      </c>
      <c r="P170" s="5">
        <v>-1308183143</v>
      </c>
      <c r="Q170" s="5">
        <v>-785211988</v>
      </c>
      <c r="R170" s="5">
        <v>-3007606099</v>
      </c>
      <c r="S170" s="5">
        <v>-3412162840</v>
      </c>
      <c r="T170" s="5">
        <v>-2714822753</v>
      </c>
    </row>
    <row r="171" spans="3:20" ht="15.5" x14ac:dyDescent="0.35">
      <c r="C171" t="s">
        <v>1465</v>
      </c>
      <c r="D171" s="5">
        <v>-223329000000</v>
      </c>
      <c r="E171" s="5">
        <v>-145772000000</v>
      </c>
      <c r="F171" s="5">
        <v>-144247000000</v>
      </c>
      <c r="G171" s="5">
        <v>-146106000000</v>
      </c>
      <c r="I171" s="5">
        <v>-704015000000</v>
      </c>
      <c r="J171" s="5">
        <v>-711659000000</v>
      </c>
      <c r="K171" s="5">
        <v>-642538000000</v>
      </c>
      <c r="L171" s="5">
        <v>-464141000000</v>
      </c>
      <c r="M171" s="5">
        <v>-374531000000</v>
      </c>
      <c r="N171" s="5">
        <v>-150259000000</v>
      </c>
    </row>
    <row r="172" spans="3:20" ht="15.5" x14ac:dyDescent="0.35">
      <c r="C172" t="s">
        <v>610</v>
      </c>
      <c r="E172" s="5">
        <v>4198000000</v>
      </c>
      <c r="F172" s="5">
        <v>-4030000000</v>
      </c>
      <c r="I172" s="5">
        <v>410000000</v>
      </c>
      <c r="J172" s="5">
        <v>229000000</v>
      </c>
      <c r="K172" s="5">
        <v>2274000000</v>
      </c>
      <c r="L172" s="5">
        <v>32000000</v>
      </c>
      <c r="M172" s="5">
        <v>1388000000</v>
      </c>
      <c r="N172" s="5">
        <v>52521000000</v>
      </c>
      <c r="O172" s="5">
        <v>745031845</v>
      </c>
      <c r="P172" s="5">
        <v>109999999</v>
      </c>
      <c r="R172" s="5">
        <v>19454906180</v>
      </c>
      <c r="S172" s="5">
        <v>42682453</v>
      </c>
      <c r="T172" s="5">
        <v>778499997</v>
      </c>
    </row>
    <row r="173" spans="3:20" ht="15.5" x14ac:dyDescent="0.35">
      <c r="C173" t="s">
        <v>1466</v>
      </c>
      <c r="D173" s="5">
        <v>-33750811000000</v>
      </c>
      <c r="E173" s="5">
        <v>-38510864000000</v>
      </c>
      <c r="F173" s="5">
        <v>-40903688000000</v>
      </c>
      <c r="G173" s="5">
        <v>-43490188000000</v>
      </c>
      <c r="I173" s="5">
        <v>-161538411000000</v>
      </c>
      <c r="J173" s="5">
        <v>-41531491000000</v>
      </c>
      <c r="K173" s="5">
        <v>-1126376000000</v>
      </c>
      <c r="L173" s="5">
        <v>-1023889000000</v>
      </c>
      <c r="M173" s="5">
        <v>-1761524000000</v>
      </c>
      <c r="N173" s="5">
        <v>-135474000000</v>
      </c>
    </row>
    <row r="174" spans="3:20" ht="15.5" x14ac:dyDescent="0.35">
      <c r="C174" t="s">
        <v>1467</v>
      </c>
      <c r="D174" s="5">
        <v>31939396000000</v>
      </c>
      <c r="E174" s="5">
        <v>38917639000000</v>
      </c>
      <c r="F174" s="5">
        <v>40871033000000</v>
      </c>
      <c r="G174" s="5">
        <v>43595774000000</v>
      </c>
      <c r="I174" s="5">
        <v>161637949000000</v>
      </c>
      <c r="J174" s="5">
        <v>40322145000000</v>
      </c>
      <c r="K174" s="5">
        <v>1031120000000</v>
      </c>
      <c r="L174" s="5">
        <v>60000000000</v>
      </c>
      <c r="N174" s="5">
        <v>19448000000</v>
      </c>
    </row>
    <row r="175" spans="3:20" ht="15.5" x14ac:dyDescent="0.35">
      <c r="C175" t="s">
        <v>1468</v>
      </c>
    </row>
    <row r="176" spans="3:20" ht="15.5" x14ac:dyDescent="0.35">
      <c r="C176" t="s">
        <v>1469</v>
      </c>
      <c r="O176" s="5">
        <v>-813567559841</v>
      </c>
      <c r="P176" s="5">
        <v>142798000000</v>
      </c>
      <c r="Q176" s="5">
        <v>-23019339861</v>
      </c>
      <c r="R176" s="5">
        <v>21730523696</v>
      </c>
      <c r="S176" s="5">
        <v>13402318576</v>
      </c>
      <c r="T176" s="5">
        <v>-38402362613</v>
      </c>
    </row>
    <row r="177" spans="2:20" ht="15.5" x14ac:dyDescent="0.35">
      <c r="C177" t="s">
        <v>175</v>
      </c>
      <c r="D177" s="5">
        <v>-3780000000</v>
      </c>
      <c r="E177" s="5">
        <v>-3540000000</v>
      </c>
      <c r="F177" s="5">
        <v>-3827000000</v>
      </c>
      <c r="G177" s="5">
        <v>-3929000000</v>
      </c>
      <c r="I177" s="5">
        <v>-9306000000</v>
      </c>
      <c r="J177" s="5">
        <v>-10512000000</v>
      </c>
      <c r="K177" s="5">
        <v>-11561000000</v>
      </c>
      <c r="L177" s="5">
        <v>-10624000000</v>
      </c>
      <c r="M177" s="5">
        <v>6922891000000</v>
      </c>
      <c r="N177" s="5">
        <v>736147000000</v>
      </c>
      <c r="O177" s="5">
        <v>682858125000</v>
      </c>
      <c r="R177" s="5">
        <v>28606761081</v>
      </c>
    </row>
    <row r="178" spans="2:20" ht="15.5" x14ac:dyDescent="0.35">
      <c r="C178" t="s">
        <v>145</v>
      </c>
      <c r="N178" s="5">
        <v>100000000000</v>
      </c>
      <c r="O178" s="5">
        <v>682858125000</v>
      </c>
      <c r="R178" s="5">
        <v>24125000000</v>
      </c>
    </row>
    <row r="179" spans="2:20" ht="15.5" x14ac:dyDescent="0.35">
      <c r="C179" t="s">
        <v>428</v>
      </c>
      <c r="R179" s="5">
        <v>4481761081</v>
      </c>
    </row>
    <row r="180" spans="2:20" ht="15.5" x14ac:dyDescent="0.35">
      <c r="C180" t="s">
        <v>1470</v>
      </c>
      <c r="I180" s="5">
        <v>5448000000</v>
      </c>
      <c r="J180" s="5">
        <v>5476000000</v>
      </c>
      <c r="M180" s="5">
        <v>6950000000000</v>
      </c>
      <c r="N180" s="5">
        <v>644067000000</v>
      </c>
    </row>
    <row r="181" spans="2:20" ht="15.5" x14ac:dyDescent="0.35">
      <c r="C181" t="s">
        <v>1250</v>
      </c>
      <c r="M181" s="5">
        <v>-16639000000</v>
      </c>
    </row>
    <row r="182" spans="2:20" ht="15.5" x14ac:dyDescent="0.35">
      <c r="C182" t="s">
        <v>370</v>
      </c>
      <c r="D182" s="5">
        <v>-3780000000</v>
      </c>
      <c r="E182" s="5">
        <v>-3540000000</v>
      </c>
      <c r="F182" s="5">
        <v>-3827000000</v>
      </c>
      <c r="G182" s="5">
        <v>-3929000000</v>
      </c>
      <c r="I182" s="5">
        <v>-14754000000</v>
      </c>
      <c r="J182" s="5">
        <v>-15988000000</v>
      </c>
      <c r="K182" s="5">
        <v>-11561000000</v>
      </c>
      <c r="L182" s="5">
        <v>-10624000000</v>
      </c>
      <c r="M182" s="5">
        <v>-10470000000</v>
      </c>
      <c r="N182" s="5">
        <v>-7920000000</v>
      </c>
    </row>
    <row r="183" spans="2:20" ht="15.5" x14ac:dyDescent="0.35">
      <c r="C183" t="s">
        <v>705</v>
      </c>
    </row>
    <row r="184" spans="2:20" ht="15.5" x14ac:dyDescent="0.35">
      <c r="C184" t="s">
        <v>186</v>
      </c>
      <c r="D184" s="5">
        <v>339843000000</v>
      </c>
      <c r="E184" s="5">
        <v>1453355000000</v>
      </c>
      <c r="F184" s="5">
        <v>42505000000</v>
      </c>
      <c r="G184" s="5">
        <v>-1204916000000</v>
      </c>
      <c r="I184" s="5">
        <v>1184767000000</v>
      </c>
      <c r="J184" s="5">
        <v>1276834000000</v>
      </c>
      <c r="K184" s="5">
        <v>1494051000000</v>
      </c>
      <c r="L184" s="5">
        <v>41900000000</v>
      </c>
      <c r="M184" s="5">
        <v>970965000000</v>
      </c>
      <c r="N184" s="5">
        <v>144012000000</v>
      </c>
      <c r="O184" s="5">
        <v>2818731527</v>
      </c>
      <c r="P184" s="5">
        <v>55580874326</v>
      </c>
      <c r="Q184" s="5">
        <v>17067868026</v>
      </c>
      <c r="R184" s="5">
        <v>-9083139707</v>
      </c>
      <c r="S184" s="5">
        <v>-565323908</v>
      </c>
      <c r="T184" s="5">
        <v>16674627491</v>
      </c>
    </row>
    <row r="185" spans="2:20" ht="15.5" x14ac:dyDescent="0.35">
      <c r="C185" t="s">
        <v>188</v>
      </c>
      <c r="D185" s="5">
        <v>5416023000000</v>
      </c>
      <c r="E185" s="5">
        <v>-5155000000</v>
      </c>
      <c r="I185" s="5">
        <v>4226101000000</v>
      </c>
      <c r="J185" s="5">
        <v>2954422000000</v>
      </c>
      <c r="K185" s="5">
        <v>1460371000000</v>
      </c>
      <c r="L185" s="5">
        <v>1418471000000</v>
      </c>
      <c r="M185" s="5">
        <v>447506000000</v>
      </c>
      <c r="N185" s="5">
        <v>303494000000</v>
      </c>
      <c r="O185" s="5">
        <v>60703186296</v>
      </c>
      <c r="P185" s="5">
        <v>70312806409</v>
      </c>
      <c r="Q185" s="5">
        <v>53244938383</v>
      </c>
      <c r="R185" s="5">
        <v>62328078089</v>
      </c>
      <c r="S185" s="5">
        <v>62893401998</v>
      </c>
      <c r="T185" s="5">
        <v>46218774508</v>
      </c>
    </row>
    <row r="186" spans="2:20" ht="15.5" x14ac:dyDescent="0.35">
      <c r="C186" t="s">
        <v>1471</v>
      </c>
      <c r="D186" s="5">
        <v>2903000000</v>
      </c>
      <c r="E186" s="5">
        <v>5155000000</v>
      </c>
      <c r="I186" s="5">
        <v>5155000000</v>
      </c>
    </row>
    <row r="187" spans="2:20" ht="15.5" x14ac:dyDescent="0.35">
      <c r="C187" t="s">
        <v>189</v>
      </c>
      <c r="D187" s="5">
        <v>5758769000000</v>
      </c>
      <c r="E187" s="5">
        <v>1453355000000</v>
      </c>
      <c r="F187" s="5">
        <v>42505000000</v>
      </c>
      <c r="G187" s="5">
        <v>-1204916000000</v>
      </c>
      <c r="I187" s="5">
        <v>5416023000000</v>
      </c>
      <c r="J187" s="5">
        <v>4231256000000</v>
      </c>
      <c r="K187" s="5">
        <v>2954422000000</v>
      </c>
      <c r="L187" s="5">
        <v>1460371000000</v>
      </c>
      <c r="M187" s="5">
        <v>1418471000000</v>
      </c>
      <c r="N187" s="5">
        <v>447506000000</v>
      </c>
      <c r="O187" s="5">
        <v>63521917823</v>
      </c>
      <c r="P187" s="5">
        <v>125893680735</v>
      </c>
      <c r="Q187" s="5">
        <v>70312806409</v>
      </c>
      <c r="R187" s="5">
        <v>53244938382</v>
      </c>
      <c r="S187" s="5">
        <v>62328078090</v>
      </c>
      <c r="T187" s="5">
        <v>62893401999</v>
      </c>
    </row>
    <row r="189" spans="2:20" ht="15.5" x14ac:dyDescent="0.35">
      <c r="B189" t="s">
        <v>190</v>
      </c>
      <c r="C189" t="s">
        <v>11</v>
      </c>
      <c r="D189" s="5">
        <v>13860000000</v>
      </c>
      <c r="E189" s="5">
        <v>13860000000</v>
      </c>
      <c r="F189" s="5">
        <v>13860000000</v>
      </c>
      <c r="G189" s="5">
        <v>13860000000</v>
      </c>
      <c r="I189" s="5">
        <v>13860000000</v>
      </c>
      <c r="J189" s="5">
        <v>13860000000</v>
      </c>
      <c r="K189" s="5">
        <v>13860000000</v>
      </c>
      <c r="L189" s="5">
        <v>13860000000</v>
      </c>
      <c r="M189" s="5">
        <v>13860000000</v>
      </c>
      <c r="N189" s="5">
        <v>10860000000</v>
      </c>
      <c r="O189" s="5">
        <v>1210000000</v>
      </c>
      <c r="P189" s="5">
        <v>1210000000</v>
      </c>
      <c r="Q189" s="5">
        <v>1210000000</v>
      </c>
      <c r="R189" s="5">
        <v>1210000000</v>
      </c>
      <c r="S189" s="5">
        <v>960000000</v>
      </c>
      <c r="T189" s="5">
        <v>100000000</v>
      </c>
    </row>
    <row r="190" spans="2:20" ht="15.5" x14ac:dyDescent="0.35">
      <c r="C190" t="s">
        <v>191</v>
      </c>
      <c r="D190" s="6">
        <v>6.19</v>
      </c>
      <c r="E190" s="6">
        <v>5.56</v>
      </c>
      <c r="F190" s="6">
        <v>5.2</v>
      </c>
      <c r="G190" s="6">
        <v>4.82</v>
      </c>
    </row>
    <row r="191" spans="2:20" ht="15.5" x14ac:dyDescent="0.35">
      <c r="C191" t="s">
        <v>192</v>
      </c>
      <c r="D191" s="6">
        <v>213.25</v>
      </c>
      <c r="E191" s="6">
        <v>355.22</v>
      </c>
      <c r="F191" s="6">
        <v>409.62</v>
      </c>
      <c r="G191" s="6">
        <v>368.26</v>
      </c>
    </row>
    <row r="192" spans="2:20" ht="15.5" x14ac:dyDescent="0.35">
      <c r="C192" t="s">
        <v>70</v>
      </c>
      <c r="D192" s="6">
        <v>18.54</v>
      </c>
      <c r="E192" s="6">
        <v>28.92</v>
      </c>
      <c r="F192" s="6">
        <v>33.79</v>
      </c>
      <c r="G192" s="6">
        <v>30.59</v>
      </c>
    </row>
    <row r="193" spans="3:7" ht="15.5" x14ac:dyDescent="0.35">
      <c r="C193" t="s">
        <v>193</v>
      </c>
      <c r="D193" s="5">
        <v>199550000000</v>
      </c>
      <c r="E193" s="5">
        <v>179990000000</v>
      </c>
      <c r="F193" s="5">
        <v>171050000000</v>
      </c>
      <c r="G193" s="5">
        <v>161770000000</v>
      </c>
    </row>
    <row r="194" spans="3:7" ht="15.5" x14ac:dyDescent="0.35">
      <c r="C194" t="s">
        <v>194</v>
      </c>
      <c r="D194" s="6">
        <v>2.2000000000000001E-3</v>
      </c>
      <c r="E194" s="6">
        <v>2.0999999999999999E-3</v>
      </c>
      <c r="F194" s="6">
        <v>2.0999999999999999E-3</v>
      </c>
      <c r="G194" s="6">
        <v>2.0999999999999999E-3</v>
      </c>
    </row>
    <row r="195" spans="3:7" ht="15.5" x14ac:dyDescent="0.35">
      <c r="C195" t="s">
        <v>195</v>
      </c>
      <c r="D195" s="6">
        <v>9.5999999999999992E-3</v>
      </c>
      <c r="E195" s="6">
        <v>8.6999999999999994E-3</v>
      </c>
      <c r="F195" s="6">
        <v>8.199999999999999E-3</v>
      </c>
      <c r="G195" s="6">
        <v>7.7000000000000002E-3</v>
      </c>
    </row>
    <row r="196" spans="3:7" ht="15.5" x14ac:dyDescent="0.35">
      <c r="C196" t="s">
        <v>196</v>
      </c>
      <c r="D196" s="6">
        <v>2.8999999999999998E-3</v>
      </c>
      <c r="E196" s="6">
        <v>2.7000000000000001E-3</v>
      </c>
      <c r="F196" s="6">
        <v>2.8000000000000004E-3</v>
      </c>
      <c r="G196" s="6">
        <v>2.7000000000000001E-3</v>
      </c>
    </row>
    <row r="197" spans="3:7" ht="15.5" x14ac:dyDescent="0.35">
      <c r="C197" t="s">
        <v>197</v>
      </c>
    </row>
    <row r="198" spans="3:7" ht="15.5" x14ac:dyDescent="0.35">
      <c r="C198" t="s">
        <v>198</v>
      </c>
      <c r="D198" s="5">
        <v>8918000000000</v>
      </c>
      <c r="E198" s="5">
        <v>8826000000000</v>
      </c>
      <c r="F198" s="5">
        <v>8743000000000</v>
      </c>
      <c r="G198" s="5">
        <v>8664000000000</v>
      </c>
    </row>
    <row r="199" spans="3:7" ht="15.5" x14ac:dyDescent="0.35">
      <c r="C199" t="s">
        <v>199</v>
      </c>
      <c r="D199" s="6">
        <v>2.0499999999999998</v>
      </c>
      <c r="E199" s="6">
        <v>3.1</v>
      </c>
      <c r="F199" s="6">
        <v>3.38</v>
      </c>
      <c r="G199" s="6">
        <v>2.84</v>
      </c>
    </row>
    <row r="200" spans="3:7" ht="15.5" x14ac:dyDescent="0.35">
      <c r="C200" t="s">
        <v>200</v>
      </c>
      <c r="D200" s="6">
        <v>643.37</v>
      </c>
      <c r="E200" s="6">
        <v>636.73</v>
      </c>
      <c r="F200" s="6">
        <v>630.73</v>
      </c>
      <c r="G200" s="6">
        <v>625.08000000000004</v>
      </c>
    </row>
    <row r="201" spans="3:7" ht="15.5" x14ac:dyDescent="0.35">
      <c r="C201" t="s">
        <v>201</v>
      </c>
      <c r="D201" s="6">
        <v>2.83</v>
      </c>
      <c r="E201" s="6">
        <v>4.21</v>
      </c>
      <c r="F201" s="6">
        <v>4.55</v>
      </c>
      <c r="G201" s="6">
        <v>3.79</v>
      </c>
    </row>
    <row r="202" spans="3:7" ht="15.5" x14ac:dyDescent="0.35">
      <c r="C202" t="s">
        <v>202</v>
      </c>
      <c r="D202" s="6">
        <v>465.77</v>
      </c>
      <c r="E202" s="6">
        <v>469.36</v>
      </c>
      <c r="F202" s="6">
        <v>468.42</v>
      </c>
      <c r="G202" s="6">
        <v>468.12</v>
      </c>
    </row>
    <row r="203" spans="3:7" ht="15.5" x14ac:dyDescent="0.35">
      <c r="C203" t="s">
        <v>203</v>
      </c>
    </row>
    <row r="204" spans="3:7" ht="15.5" x14ac:dyDescent="0.35">
      <c r="C204" t="s">
        <v>204</v>
      </c>
    </row>
    <row r="205" spans="3:7" ht="15.5" x14ac:dyDescent="0.35">
      <c r="C205" t="s">
        <v>205</v>
      </c>
      <c r="D205" s="5">
        <v>8918000000000</v>
      </c>
      <c r="E205" s="5">
        <v>8826000000000</v>
      </c>
      <c r="F205" s="5">
        <v>8743000000000</v>
      </c>
      <c r="G205" s="5">
        <v>8664000000000</v>
      </c>
    </row>
    <row r="206" spans="3:7" ht="15.5" x14ac:dyDescent="0.35">
      <c r="C206" t="s">
        <v>23</v>
      </c>
    </row>
    <row r="207" spans="3:7" ht="15.5" x14ac:dyDescent="0.35">
      <c r="C207" t="s">
        <v>20</v>
      </c>
    </row>
    <row r="208" spans="3:7" ht="15.5" x14ac:dyDescent="0.35">
      <c r="C208" t="s">
        <v>206</v>
      </c>
    </row>
    <row r="209" spans="3:20" ht="15.5" x14ac:dyDescent="0.35">
      <c r="C209" t="s">
        <v>207</v>
      </c>
      <c r="D209" s="5">
        <v>2379000000000</v>
      </c>
      <c r="E209" s="5">
        <v>1200000000000</v>
      </c>
      <c r="F209" s="5">
        <v>229000000000</v>
      </c>
      <c r="G209" s="5">
        <v>-1157000000000</v>
      </c>
    </row>
    <row r="210" spans="3:20" ht="15.5" x14ac:dyDescent="0.35">
      <c r="C210" t="s">
        <v>208</v>
      </c>
      <c r="D210" s="5">
        <v>-1000000000</v>
      </c>
      <c r="E210" s="5">
        <v>-8000000000</v>
      </c>
      <c r="F210" s="5">
        <v>-1000000000</v>
      </c>
      <c r="G210" s="5">
        <v>-4000000000</v>
      </c>
    </row>
    <row r="211" spans="3:20" ht="15.5" x14ac:dyDescent="0.35">
      <c r="C211" t="s">
        <v>12</v>
      </c>
      <c r="D211" s="5">
        <v>2378000000000</v>
      </c>
      <c r="E211" s="5">
        <v>1192000000000</v>
      </c>
      <c r="F211" s="5">
        <v>227000000000</v>
      </c>
      <c r="G211" s="5">
        <v>-1160000000000</v>
      </c>
    </row>
    <row r="212" spans="3:20" ht="15.5" x14ac:dyDescent="0.35">
      <c r="C212" t="s">
        <v>15</v>
      </c>
      <c r="D212" s="6">
        <v>171.58</v>
      </c>
      <c r="E212" s="6">
        <v>85.97</v>
      </c>
      <c r="F212" s="6">
        <v>16.399999999999999</v>
      </c>
      <c r="G212" s="6">
        <v>-83.72</v>
      </c>
    </row>
    <row r="213" spans="3:20" ht="15.5" x14ac:dyDescent="0.35">
      <c r="C213" t="s">
        <v>57</v>
      </c>
      <c r="I213" s="6">
        <v>19.93</v>
      </c>
      <c r="J213" s="6">
        <v>9.27</v>
      </c>
      <c r="K213" s="6">
        <v>5.22</v>
      </c>
      <c r="L213" s="6">
        <v>1.1499999999999999</v>
      </c>
      <c r="M213" s="6">
        <v>6.21</v>
      </c>
      <c r="N213" s="6">
        <v>-17.46</v>
      </c>
      <c r="O213" s="6">
        <v>-101.11</v>
      </c>
      <c r="P213" s="6">
        <v>-19.309999999999999</v>
      </c>
      <c r="Q213" s="6">
        <v>-7.24</v>
      </c>
      <c r="R213" s="6">
        <v>-27.63</v>
      </c>
      <c r="S213" s="6">
        <v>-0.32</v>
      </c>
      <c r="T213" s="6">
        <v>11.73</v>
      </c>
    </row>
    <row r="214" spans="3:20" ht="15.5" x14ac:dyDescent="0.35">
      <c r="C214" t="s">
        <v>69</v>
      </c>
      <c r="I214" s="6">
        <v>99.1</v>
      </c>
      <c r="J214" s="6">
        <v>262.14</v>
      </c>
      <c r="K214" s="6">
        <v>555.55999999999995</v>
      </c>
      <c r="L214" s="6">
        <v>3234.78</v>
      </c>
      <c r="M214" s="6">
        <v>2576.4899999999998</v>
      </c>
      <c r="N214" s="6">
        <v>-247.14</v>
      </c>
      <c r="O214" s="6">
        <v>-12.42</v>
      </c>
      <c r="P214" s="6">
        <v>-3.88</v>
      </c>
      <c r="Q214" s="6">
        <v>-9.39</v>
      </c>
      <c r="R214" s="6">
        <v>-2.35</v>
      </c>
      <c r="S214" s="5">
        <v>0</v>
      </c>
      <c r="T214" s="5">
        <v>0</v>
      </c>
    </row>
    <row r="215" spans="3:20" ht="15.5" x14ac:dyDescent="0.35">
      <c r="C215" t="s">
        <v>72</v>
      </c>
      <c r="I215" s="6">
        <v>8.02</v>
      </c>
      <c r="J215" s="6">
        <v>16.41</v>
      </c>
      <c r="K215" s="6">
        <v>21.43</v>
      </c>
      <c r="L215" s="6">
        <v>34.35</v>
      </c>
      <c r="M215" s="6">
        <v>339.81</v>
      </c>
      <c r="N215" s="6">
        <v>520.09</v>
      </c>
      <c r="O215" s="6">
        <v>28.8</v>
      </c>
      <c r="P215" s="6">
        <v>1.34</v>
      </c>
      <c r="Q215" s="6">
        <v>1.06</v>
      </c>
      <c r="R215" s="6">
        <v>1.02</v>
      </c>
      <c r="S215" s="5">
        <v>0</v>
      </c>
      <c r="T215" s="5">
        <v>0</v>
      </c>
    </row>
    <row r="216" spans="3:20" ht="15.5" x14ac:dyDescent="0.35">
      <c r="C216" t="s">
        <v>209</v>
      </c>
      <c r="I216" s="5">
        <v>662300000000</v>
      </c>
      <c r="J216" s="5">
        <v>426180000000</v>
      </c>
      <c r="K216" s="6">
        <v>263100000000.00003</v>
      </c>
      <c r="L216" s="5">
        <v>112360000000</v>
      </c>
      <c r="M216" s="5">
        <v>59510000000</v>
      </c>
      <c r="N216" s="5">
        <v>-177380000000</v>
      </c>
      <c r="O216" s="5">
        <v>-90060000000</v>
      </c>
      <c r="P216" s="6">
        <v>-16059999999.999998</v>
      </c>
    </row>
    <row r="217" spans="3:20" ht="15.5" x14ac:dyDescent="0.35">
      <c r="C217" t="s">
        <v>210</v>
      </c>
      <c r="I217" s="6">
        <v>7.6E-3</v>
      </c>
      <c r="J217" s="6">
        <v>4.5000000000000005E-3</v>
      </c>
      <c r="K217" s="6">
        <v>3.4000000000000002E-3</v>
      </c>
      <c r="L217" s="6">
        <v>8.9999999999999998E-4</v>
      </c>
      <c r="M217" s="6">
        <v>6.9999999999999993E-3</v>
      </c>
      <c r="N217" s="6">
        <v>-8.6999999999999994E-2</v>
      </c>
      <c r="O217" s="6">
        <v>-9.2300000000000007E-2</v>
      </c>
      <c r="P217" s="6">
        <v>-3.5000000000000003E-2</v>
      </c>
      <c r="Q217" s="6">
        <v>-1.04E-2</v>
      </c>
      <c r="R217" s="6">
        <v>-4.2999999999999997E-2</v>
      </c>
      <c r="S217" s="6">
        <v>-4.0000000000000002E-4</v>
      </c>
      <c r="T217" s="6">
        <v>1.2999999999999999E-3</v>
      </c>
    </row>
    <row r="218" spans="3:20" ht="15.5" x14ac:dyDescent="0.35">
      <c r="C218" t="s">
        <v>211</v>
      </c>
      <c r="I218" s="6">
        <v>3.1300000000000001E-2</v>
      </c>
      <c r="J218" s="6">
        <v>1.5100000000000001E-2</v>
      </c>
      <c r="K218" s="6">
        <v>8.6999999999999994E-3</v>
      </c>
      <c r="L218" s="6">
        <v>1.9E-3</v>
      </c>
      <c r="M218" s="6">
        <v>1.04E-2</v>
      </c>
      <c r="N218" s="6">
        <v>-0.15380000000000002</v>
      </c>
      <c r="O218" s="6">
        <v>-0.17910000000000001</v>
      </c>
      <c r="P218" s="6">
        <v>-0.20149999999999998</v>
      </c>
      <c r="Q218" s="6">
        <v>-6.2800000000000009E-2</v>
      </c>
      <c r="R218" s="6">
        <v>-0.2263</v>
      </c>
      <c r="S218" s="6">
        <v>-2.8999999999999998E-3</v>
      </c>
      <c r="T218" s="6">
        <v>1.0800000000000001E-2</v>
      </c>
    </row>
    <row r="219" spans="3:20" ht="15.5" x14ac:dyDescent="0.35">
      <c r="C219" t="s">
        <v>212</v>
      </c>
      <c r="I219" s="6">
        <v>1.0800000000000001E-2</v>
      </c>
      <c r="J219" s="6">
        <v>7.1999999999999998E-3</v>
      </c>
      <c r="K219" s="6">
        <v>4.5000000000000005E-3</v>
      </c>
      <c r="L219" s="6">
        <v>8.9999999999999998E-4</v>
      </c>
      <c r="M219" s="6">
        <v>1.4000000000000002E-3</v>
      </c>
      <c r="N219" s="6">
        <v>-0.1061</v>
      </c>
      <c r="O219" s="6">
        <v>-9.2399999999999996E-2</v>
      </c>
      <c r="P219" s="6">
        <v>-2.4399999999999998E-2</v>
      </c>
      <c r="Q219" s="6">
        <v>-1.5300000000000001E-2</v>
      </c>
      <c r="R219" s="6">
        <v>-4.8000000000000001E-2</v>
      </c>
      <c r="S219" s="6">
        <v>-5.9999999999999995E-4</v>
      </c>
      <c r="T219" s="6">
        <v>3.5999999999999999E-3</v>
      </c>
    </row>
    <row r="220" spans="3:20" ht="15.5" x14ac:dyDescent="0.35">
      <c r="C220" t="s">
        <v>213</v>
      </c>
    </row>
    <row r="221" spans="3:20" ht="15.5" x14ac:dyDescent="0.35">
      <c r="C221" t="s">
        <v>66</v>
      </c>
      <c r="I221" s="6">
        <v>3.1</v>
      </c>
      <c r="J221" s="6">
        <v>3.95</v>
      </c>
      <c r="K221" s="6">
        <v>4.8099999999999996</v>
      </c>
      <c r="L221" s="6">
        <v>6.24</v>
      </c>
      <c r="M221" s="6">
        <v>26.87</v>
      </c>
      <c r="N221" s="6">
        <v>38.01</v>
      </c>
      <c r="O221" s="6">
        <v>2.2200000000000002</v>
      </c>
      <c r="P221" s="6">
        <v>0.78</v>
      </c>
      <c r="Q221" s="6">
        <v>0.59</v>
      </c>
      <c r="R221" s="6">
        <v>0.53</v>
      </c>
      <c r="S221" s="5">
        <v>0</v>
      </c>
      <c r="T221" s="5">
        <v>0</v>
      </c>
    </row>
    <row r="222" spans="3:20" ht="15.5" x14ac:dyDescent="0.35">
      <c r="C222" t="s">
        <v>63</v>
      </c>
      <c r="I222" s="6">
        <v>636.73</v>
      </c>
      <c r="J222" s="6">
        <v>614.69000000000005</v>
      </c>
      <c r="K222" s="6">
        <v>603.11</v>
      </c>
      <c r="L222" s="6">
        <v>596.39</v>
      </c>
      <c r="M222" s="6">
        <v>595.36</v>
      </c>
      <c r="N222" s="6">
        <v>113.51</v>
      </c>
      <c r="O222" s="6">
        <v>564.71</v>
      </c>
      <c r="P222" s="6">
        <v>95.8</v>
      </c>
      <c r="Q222" s="6">
        <v>115.28</v>
      </c>
      <c r="R222" s="6">
        <v>122.09</v>
      </c>
      <c r="S222" s="6">
        <v>111.1</v>
      </c>
      <c r="T222" s="6">
        <v>1086.32</v>
      </c>
    </row>
    <row r="223" spans="3:20" ht="15.5" x14ac:dyDescent="0.35">
      <c r="C223" t="s">
        <v>214</v>
      </c>
      <c r="I223" s="6">
        <v>4.21</v>
      </c>
      <c r="J223" s="6">
        <v>5.08</v>
      </c>
      <c r="K223" s="6">
        <v>5.77</v>
      </c>
      <c r="L223" s="6">
        <v>6.99</v>
      </c>
      <c r="M223" s="6">
        <v>28.59</v>
      </c>
      <c r="N223" s="6">
        <v>43.29</v>
      </c>
      <c r="O223" s="6">
        <v>2.2200000000000002</v>
      </c>
      <c r="P223" s="6">
        <v>0.78</v>
      </c>
      <c r="Q223" s="6">
        <v>0.59</v>
      </c>
      <c r="R223" s="6">
        <v>0.53</v>
      </c>
      <c r="S223" s="5">
        <v>0</v>
      </c>
      <c r="T223" s="5">
        <v>0</v>
      </c>
    </row>
    <row r="224" spans="3:20" ht="15.5" x14ac:dyDescent="0.35">
      <c r="C224" t="s">
        <v>215</v>
      </c>
      <c r="I224" s="6">
        <v>469.36</v>
      </c>
      <c r="J224" s="6">
        <v>478.15</v>
      </c>
      <c r="K224" s="6">
        <v>502.54</v>
      </c>
      <c r="L224" s="6">
        <v>532.34</v>
      </c>
      <c r="M224" s="6">
        <v>559.54</v>
      </c>
      <c r="N224" s="6">
        <v>99.67</v>
      </c>
      <c r="O224" s="6">
        <v>564.57000000000005</v>
      </c>
      <c r="P224" s="6">
        <v>95.8</v>
      </c>
      <c r="Q224" s="6">
        <v>115.28</v>
      </c>
      <c r="R224" s="6">
        <v>122.09</v>
      </c>
      <c r="S224" s="6">
        <v>111.1</v>
      </c>
      <c r="T224" s="6">
        <v>1086.32</v>
      </c>
    </row>
    <row r="225" spans="2:20" ht="15.5" x14ac:dyDescent="0.35">
      <c r="C225" t="s">
        <v>216</v>
      </c>
    </row>
    <row r="226" spans="2:20" ht="15.5" x14ac:dyDescent="0.35">
      <c r="C226" t="s">
        <v>217</v>
      </c>
    </row>
    <row r="227" spans="2:20" ht="15.5" x14ac:dyDescent="0.35">
      <c r="C227" t="s">
        <v>25</v>
      </c>
    </row>
    <row r="228" spans="2:20" ht="15.5" x14ac:dyDescent="0.35">
      <c r="C228" t="s">
        <v>22</v>
      </c>
    </row>
    <row r="229" spans="2:20" ht="15.5" x14ac:dyDescent="0.35">
      <c r="C229" t="s">
        <v>218</v>
      </c>
    </row>
    <row r="230" spans="2:20" ht="15.5" x14ac:dyDescent="0.35">
      <c r="C230" t="s">
        <v>219</v>
      </c>
      <c r="I230" s="5">
        <v>1818000000000</v>
      </c>
      <c r="J230" s="5">
        <v>3227000000000</v>
      </c>
      <c r="K230" s="5">
        <v>2250000000000</v>
      </c>
      <c r="L230" s="5">
        <v>1505000000000</v>
      </c>
      <c r="M230" s="5">
        <v>-3787000000000</v>
      </c>
      <c r="N230" s="5">
        <v>-327000000000</v>
      </c>
      <c r="O230" s="5">
        <v>134000000000</v>
      </c>
      <c r="P230" s="5">
        <v>-86000000000</v>
      </c>
      <c r="Q230" s="5">
        <v>41000000000</v>
      </c>
      <c r="R230" s="5">
        <v>-76000000000</v>
      </c>
      <c r="S230" s="5">
        <v>-11000000000</v>
      </c>
      <c r="T230" s="5">
        <v>57000000000</v>
      </c>
    </row>
    <row r="231" spans="2:20" ht="15.5" x14ac:dyDescent="0.35">
      <c r="C231" t="s">
        <v>220</v>
      </c>
      <c r="I231" s="5">
        <v>-20000000000</v>
      </c>
      <c r="J231" s="5">
        <v>-19000000000</v>
      </c>
      <c r="K231" s="5">
        <v>-9000000000</v>
      </c>
      <c r="L231" s="5">
        <v>-24000000000</v>
      </c>
      <c r="M231" s="5">
        <v>-31000000000</v>
      </c>
      <c r="N231" s="5">
        <v>-51000000000</v>
      </c>
      <c r="O231" s="5">
        <v>-2000000000</v>
      </c>
      <c r="P231" s="5">
        <v>-1000000000</v>
      </c>
      <c r="Q231" s="5">
        <v>-1000000000</v>
      </c>
      <c r="R231" s="5">
        <v>-3000000000</v>
      </c>
      <c r="S231" s="5">
        <v>-3000000000</v>
      </c>
      <c r="T231" s="5">
        <v>-3000000000</v>
      </c>
    </row>
    <row r="232" spans="2:20" ht="15.5" x14ac:dyDescent="0.35">
      <c r="C232" t="s">
        <v>14</v>
      </c>
      <c r="I232" s="5">
        <v>1798000000000</v>
      </c>
      <c r="J232" s="5">
        <v>3208000000000</v>
      </c>
      <c r="K232" s="5">
        <v>2241000000000</v>
      </c>
      <c r="L232" s="5">
        <v>1481000000000</v>
      </c>
      <c r="M232" s="5">
        <v>-3817000000000</v>
      </c>
      <c r="N232" s="5">
        <v>-378000000000</v>
      </c>
      <c r="O232" s="5">
        <v>133000000000</v>
      </c>
      <c r="P232" s="5">
        <v>-87000000000</v>
      </c>
      <c r="Q232" s="5">
        <v>40000000000</v>
      </c>
      <c r="R232" s="5">
        <v>-79000000000</v>
      </c>
      <c r="S232" s="5">
        <v>-14000000000</v>
      </c>
      <c r="T232" s="5">
        <v>54000000000</v>
      </c>
    </row>
    <row r="233" spans="2:20" ht="15.5" x14ac:dyDescent="0.35">
      <c r="C233" t="s">
        <v>16</v>
      </c>
      <c r="I233" s="6">
        <v>129.72</v>
      </c>
      <c r="J233" s="6">
        <v>231.49</v>
      </c>
      <c r="K233" s="6">
        <v>161.74</v>
      </c>
      <c r="L233" s="6">
        <v>106.85</v>
      </c>
      <c r="M233" s="6">
        <v>-275.49</v>
      </c>
      <c r="N233" s="6">
        <v>-34.85</v>
      </c>
      <c r="O233" s="6">
        <v>110.08</v>
      </c>
      <c r="P233" s="6">
        <v>-72.400000000000006</v>
      </c>
      <c r="Q233" s="6">
        <v>33.229999999999997</v>
      </c>
      <c r="R233" s="6">
        <v>-65.39</v>
      </c>
      <c r="S233" s="6">
        <v>-14.52</v>
      </c>
      <c r="T233" s="6">
        <v>562.67999999999995</v>
      </c>
    </row>
    <row r="235" spans="2:20" ht="15.5" x14ac:dyDescent="0.35">
      <c r="B235" t="s">
        <v>221</v>
      </c>
      <c r="C235" t="s">
        <v>222</v>
      </c>
      <c r="D235" s="5">
        <v>86000000000</v>
      </c>
      <c r="E235" s="5">
        <v>77000000000</v>
      </c>
      <c r="F235" s="5">
        <v>72000000000</v>
      </c>
      <c r="G235" s="5">
        <v>67000000000</v>
      </c>
      <c r="H235" s="5">
        <v>343000000000</v>
      </c>
      <c r="I235" s="5">
        <v>276000000000</v>
      </c>
      <c r="J235" s="5">
        <v>129000000000</v>
      </c>
      <c r="K235" s="5">
        <v>72000000000</v>
      </c>
      <c r="L235" s="5">
        <v>16000000000</v>
      </c>
      <c r="M235" s="5">
        <v>86000000000</v>
      </c>
      <c r="N235" s="5">
        <v>-190000000000</v>
      </c>
      <c r="O235" s="5">
        <v>-122000000000</v>
      </c>
      <c r="P235" s="5">
        <v>-23000000000</v>
      </c>
      <c r="Q235" s="5">
        <v>-9000000000</v>
      </c>
    </row>
    <row r="236" spans="2:20" ht="15.5" x14ac:dyDescent="0.35">
      <c r="C236" t="s">
        <v>223</v>
      </c>
      <c r="H236" s="5">
        <v>302000000000</v>
      </c>
      <c r="I236" s="5">
        <v>276000000000</v>
      </c>
      <c r="J236" s="5">
        <v>129000000000</v>
      </c>
      <c r="K236" s="5">
        <v>72000000000</v>
      </c>
      <c r="L236" s="5">
        <v>16000000000</v>
      </c>
      <c r="M236" s="5">
        <v>86000000000</v>
      </c>
      <c r="N236" s="5">
        <v>-190000000000</v>
      </c>
      <c r="O236" s="5">
        <v>-122000000000</v>
      </c>
      <c r="P236" s="5">
        <v>-23000000000</v>
      </c>
      <c r="Q236" s="5">
        <v>-9000000000</v>
      </c>
    </row>
    <row r="237" spans="2:20" ht="15.5" x14ac:dyDescent="0.35">
      <c r="C237" t="s">
        <v>56</v>
      </c>
      <c r="D237" s="6">
        <v>6.19</v>
      </c>
      <c r="E237" s="6">
        <v>5.56</v>
      </c>
      <c r="F237" s="6">
        <v>5.2</v>
      </c>
      <c r="G237" s="6">
        <v>4.82</v>
      </c>
      <c r="H237" s="6">
        <v>24.75</v>
      </c>
      <c r="I237" s="6">
        <v>19.93</v>
      </c>
      <c r="J237" s="6">
        <v>9.27</v>
      </c>
      <c r="K237" s="6">
        <v>5.22</v>
      </c>
      <c r="L237" s="6">
        <v>1.1499999999999999</v>
      </c>
      <c r="M237" s="6">
        <v>6.21</v>
      </c>
      <c r="N237" s="6">
        <v>-13.68</v>
      </c>
      <c r="O237" s="6">
        <v>-8.8000000000000007</v>
      </c>
      <c r="P237" s="6">
        <v>-1.68</v>
      </c>
      <c r="Q237" s="6">
        <v>-0.63</v>
      </c>
    </row>
    <row r="238" spans="2:20" ht="15.5" x14ac:dyDescent="0.35">
      <c r="C238" t="s">
        <v>226</v>
      </c>
      <c r="H238" s="6">
        <v>21.77</v>
      </c>
      <c r="I238" s="6">
        <v>19.93</v>
      </c>
      <c r="J238" s="6">
        <v>9.27</v>
      </c>
      <c r="K238" s="6">
        <v>5.22</v>
      </c>
      <c r="L238" s="6">
        <v>1.1499999999999999</v>
      </c>
      <c r="M238" s="6">
        <v>6.21</v>
      </c>
      <c r="N238" s="6">
        <v>-13.68</v>
      </c>
      <c r="O238" s="6">
        <v>-8.8000000000000007</v>
      </c>
      <c r="P238" s="6">
        <v>-1.68</v>
      </c>
      <c r="Q238" s="6">
        <v>-0.63</v>
      </c>
    </row>
    <row r="239" spans="2:20" ht="15.5" x14ac:dyDescent="0.35">
      <c r="C239" t="s">
        <v>229</v>
      </c>
      <c r="D239" s="5">
        <v>987000000000</v>
      </c>
      <c r="E239" s="5">
        <v>947000000000</v>
      </c>
      <c r="F239" s="5">
        <v>874000000000</v>
      </c>
      <c r="G239" s="5">
        <v>804000000000</v>
      </c>
      <c r="H239" s="5">
        <v>3947000000000</v>
      </c>
      <c r="I239" s="5">
        <v>3414000000000</v>
      </c>
      <c r="J239" s="5">
        <v>2053000000000</v>
      </c>
      <c r="K239" s="5">
        <v>1875000000000</v>
      </c>
      <c r="L239" s="5">
        <v>1500000000000</v>
      </c>
      <c r="M239" s="5">
        <v>652000000000</v>
      </c>
      <c r="N239" s="5">
        <v>90000000000</v>
      </c>
      <c r="O239" s="5">
        <v>53000000000</v>
      </c>
      <c r="P239" s="5">
        <v>67000000000</v>
      </c>
      <c r="Q239" s="5">
        <v>77000000000</v>
      </c>
    </row>
    <row r="240" spans="2:20" ht="15.5" x14ac:dyDescent="0.35">
      <c r="C240" t="s">
        <v>230</v>
      </c>
      <c r="H240" s="5">
        <v>3612000000000</v>
      </c>
      <c r="I240" s="5">
        <v>3414000000000</v>
      </c>
      <c r="J240" s="5">
        <v>2053000000000</v>
      </c>
      <c r="K240" s="5">
        <v>1875000000000</v>
      </c>
      <c r="L240" s="5">
        <v>1500000000000</v>
      </c>
      <c r="M240" s="5">
        <v>652000000000</v>
      </c>
      <c r="N240" s="5">
        <v>90000000000</v>
      </c>
      <c r="O240" s="5">
        <v>53000000000</v>
      </c>
      <c r="P240" s="5">
        <v>67000000000</v>
      </c>
      <c r="Q240" s="5">
        <v>77000000000</v>
      </c>
    </row>
    <row r="241" spans="3:9" ht="15.5" x14ac:dyDescent="0.35">
      <c r="C241" t="s">
        <v>234</v>
      </c>
      <c r="I241" s="6">
        <v>41.41</v>
      </c>
    </row>
    <row r="242" spans="3:9" ht="15.5" x14ac:dyDescent="0.35">
      <c r="C242" t="s">
        <v>235</v>
      </c>
      <c r="I242" s="6">
        <v>47.09</v>
      </c>
    </row>
    <row r="243" spans="3:9" ht="15.5" x14ac:dyDescent="0.35">
      <c r="C243" t="s">
        <v>236</v>
      </c>
      <c r="I243" s="6">
        <v>24.07</v>
      </c>
    </row>
    <row r="244" spans="3:9" ht="15.5" x14ac:dyDescent="0.35">
      <c r="C244" t="s">
        <v>237</v>
      </c>
      <c r="I244" s="6">
        <v>7.5</v>
      </c>
    </row>
    <row r="245" spans="3:9" ht="15.5" x14ac:dyDescent="0.35">
      <c r="C245" t="s">
        <v>238</v>
      </c>
      <c r="I245" s="6">
        <v>2.12E-2</v>
      </c>
    </row>
    <row r="246" spans="3:9" ht="15.5" x14ac:dyDescent="0.35">
      <c r="C246" t="s">
        <v>239</v>
      </c>
      <c r="I246" s="6">
        <v>3.93</v>
      </c>
    </row>
    <row r="247" spans="3:9" ht="15.5" x14ac:dyDescent="0.35">
      <c r="C247" t="s">
        <v>240</v>
      </c>
      <c r="I247" s="6">
        <v>1.59</v>
      </c>
    </row>
    <row r="248" spans="3:9" ht="15.5" x14ac:dyDescent="0.35">
      <c r="C248" t="s">
        <v>241</v>
      </c>
      <c r="I248" s="6">
        <v>5.36</v>
      </c>
    </row>
    <row r="249" spans="3:9" ht="15.5" x14ac:dyDescent="0.35">
      <c r="C249" t="s">
        <v>242</v>
      </c>
      <c r="I249" s="6">
        <v>5.39</v>
      </c>
    </row>
    <row r="250" spans="3:9" ht="15.5" x14ac:dyDescent="0.35">
      <c r="C250" t="s">
        <v>243</v>
      </c>
      <c r="I250" s="6">
        <v>36.840000000000003</v>
      </c>
    </row>
    <row r="251" spans="3:9" ht="15.5" x14ac:dyDescent="0.35">
      <c r="C251" t="s">
        <v>244</v>
      </c>
      <c r="I251" s="6">
        <v>19.91</v>
      </c>
    </row>
    <row r="252" spans="3:9" ht="15.5" x14ac:dyDescent="0.35">
      <c r="C252" t="s">
        <v>245</v>
      </c>
      <c r="I252" s="6">
        <v>0.41</v>
      </c>
    </row>
    <row r="253" spans="3:9" ht="15.5" x14ac:dyDescent="0.35">
      <c r="C253" t="s">
        <v>246</v>
      </c>
      <c r="I253" s="6">
        <v>0.3</v>
      </c>
    </row>
    <row r="254" spans="3:9" ht="15.5" x14ac:dyDescent="0.35">
      <c r="C254" t="s">
        <v>247</v>
      </c>
      <c r="I254" s="6">
        <v>9.4</v>
      </c>
    </row>
    <row r="255" spans="3:9" ht="15.5" x14ac:dyDescent="0.35">
      <c r="C255" t="s">
        <v>248</v>
      </c>
      <c r="I255" s="6">
        <v>21.77</v>
      </c>
    </row>
    <row r="256" spans="3:9" ht="15.5" x14ac:dyDescent="0.35">
      <c r="C256" t="s">
        <v>249</v>
      </c>
      <c r="I256" s="6">
        <v>24.75</v>
      </c>
    </row>
    <row r="257" spans="3:9" ht="15.5" x14ac:dyDescent="0.35">
      <c r="C257" t="s">
        <v>250</v>
      </c>
      <c r="I257" s="6">
        <v>260.55</v>
      </c>
    </row>
    <row r="258" spans="3:9" ht="15.5" x14ac:dyDescent="0.35">
      <c r="C258" t="s">
        <v>251</v>
      </c>
      <c r="D258" s="6">
        <v>1.7</v>
      </c>
    </row>
    <row r="259" spans="3:9" ht="15.5" x14ac:dyDescent="0.35">
      <c r="C259" t="s">
        <v>252</v>
      </c>
      <c r="I259" s="6">
        <v>643.37</v>
      </c>
    </row>
    <row r="260" spans="3:9" ht="15.5" x14ac:dyDescent="0.35">
      <c r="C260" t="s">
        <v>253</v>
      </c>
      <c r="I260" s="6">
        <v>190.23</v>
      </c>
    </row>
    <row r="261" spans="3:9" ht="15.5" x14ac:dyDescent="0.35">
      <c r="C261" t="s">
        <v>256</v>
      </c>
      <c r="D261" s="6">
        <v>3.43</v>
      </c>
    </row>
    <row r="262" spans="3:9" ht="15.5" x14ac:dyDescent="0.35">
      <c r="C262" t="s">
        <v>257</v>
      </c>
      <c r="D262" s="6">
        <v>4.43</v>
      </c>
    </row>
    <row r="263" spans="3:9" ht="15.5" x14ac:dyDescent="0.35">
      <c r="C263" t="s">
        <v>12</v>
      </c>
      <c r="D263" s="5">
        <v>2378000000000</v>
      </c>
    </row>
    <row r="264" spans="3:9" ht="15.5" x14ac:dyDescent="0.35">
      <c r="C264" t="s">
        <v>259</v>
      </c>
      <c r="I264" s="6">
        <v>0.4</v>
      </c>
    </row>
    <row r="265" spans="3:9" ht="15.5" x14ac:dyDescent="0.35">
      <c r="C265" t="s">
        <v>260</v>
      </c>
      <c r="I265" s="6">
        <v>7.6E-3</v>
      </c>
    </row>
    <row r="266" spans="3:9" ht="15.5" x14ac:dyDescent="0.35">
      <c r="C266" t="s">
        <v>261</v>
      </c>
      <c r="I266" s="6">
        <v>3.3799999999999997E-2</v>
      </c>
    </row>
    <row r="267" spans="3:9" ht="15.5" x14ac:dyDescent="0.35">
      <c r="C267" t="s">
        <v>262</v>
      </c>
      <c r="I267" s="6">
        <v>1.01E-2</v>
      </c>
    </row>
    <row r="268" spans="3:9" ht="15.5" x14ac:dyDescent="0.35">
      <c r="C268" t="s">
        <v>263</v>
      </c>
      <c r="I268" s="6">
        <v>3.4099999999999998E-2</v>
      </c>
    </row>
    <row r="269" spans="3:9" ht="15.5" x14ac:dyDescent="0.35">
      <c r="C269" t="s">
        <v>269</v>
      </c>
      <c r="I269" s="6">
        <v>0.09</v>
      </c>
    </row>
    <row r="270" spans="3:9" ht="15.5" x14ac:dyDescent="0.35">
      <c r="C270" t="s">
        <v>52</v>
      </c>
      <c r="I270" s="5">
        <v>14208000000000</v>
      </c>
    </row>
    <row r="271" spans="3:9" ht="15.5" x14ac:dyDescent="0.35">
      <c r="C271" t="s">
        <v>271</v>
      </c>
      <c r="I271" s="5">
        <v>14185000000000</v>
      </c>
    </row>
    <row r="272" spans="3:9" ht="15.5" x14ac:dyDescent="0.35">
      <c r="C272" t="s">
        <v>272</v>
      </c>
      <c r="I272" s="5">
        <v>13860000000</v>
      </c>
    </row>
    <row r="273" spans="3:9" ht="15.5" x14ac:dyDescent="0.35">
      <c r="C273" t="s">
        <v>273</v>
      </c>
      <c r="I273" s="6">
        <v>0.27200000000000002</v>
      </c>
    </row>
    <row r="274" spans="3:9" ht="15.5" x14ac:dyDescent="0.35">
      <c r="C274" t="s">
        <v>274</v>
      </c>
      <c r="D274" s="6">
        <v>0.73699999999999999</v>
      </c>
    </row>
    <row r="275" spans="3:9" ht="15.5" x14ac:dyDescent="0.35">
      <c r="C275" t="s">
        <v>275</v>
      </c>
      <c r="D275" s="6">
        <v>0.11220000000000001</v>
      </c>
    </row>
    <row r="276" spans="3:9" ht="15.5" x14ac:dyDescent="0.35">
      <c r="C276" t="s">
        <v>276</v>
      </c>
      <c r="D276" s="6">
        <v>8.6899999999999991E-2</v>
      </c>
    </row>
    <row r="277" spans="3:9" ht="15.5" x14ac:dyDescent="0.35">
      <c r="C277" t="s">
        <v>277</v>
      </c>
      <c r="D277" s="6">
        <v>0.25109999999999999</v>
      </c>
    </row>
    <row r="278" spans="3:9" ht="15.5" x14ac:dyDescent="0.35">
      <c r="C278" t="s">
        <v>278</v>
      </c>
      <c r="D278" s="6">
        <v>0.22969999999999999</v>
      </c>
    </row>
    <row r="279" spans="3:9" ht="15.5" x14ac:dyDescent="0.35">
      <c r="C279" t="s">
        <v>279</v>
      </c>
      <c r="D279" s="6">
        <v>0.42310000000000003</v>
      </c>
    </row>
    <row r="280" spans="3:9" ht="15.5" x14ac:dyDescent="0.35">
      <c r="C280" t="s">
        <v>286</v>
      </c>
      <c r="I280" s="5">
        <v>7</v>
      </c>
    </row>
    <row r="281" spans="3:9" ht="15.5" x14ac:dyDescent="0.35">
      <c r="C281" t="s">
        <v>287</v>
      </c>
      <c r="I281" s="6">
        <v>0.03</v>
      </c>
    </row>
    <row r="282" spans="3:9" ht="15.5" x14ac:dyDescent="0.35">
      <c r="C282" t="s">
        <v>288</v>
      </c>
      <c r="I282" s="6">
        <v>0.88</v>
      </c>
    </row>
    <row r="283" spans="3:9" ht="15.5" x14ac:dyDescent="0.35">
      <c r="C283" t="s">
        <v>289</v>
      </c>
      <c r="I283" s="6">
        <v>0.22</v>
      </c>
    </row>
    <row r="284" spans="3:9" ht="15.5" x14ac:dyDescent="0.35">
      <c r="C284" t="s">
        <v>290</v>
      </c>
      <c r="I284" s="6">
        <v>0.33</v>
      </c>
    </row>
    <row r="285" spans="3:9" ht="15.5" x14ac:dyDescent="0.35">
      <c r="C285" t="s">
        <v>291</v>
      </c>
      <c r="I285" s="6">
        <v>0.27</v>
      </c>
    </row>
    <row r="286" spans="3:9" ht="15.5" x14ac:dyDescent="0.35">
      <c r="C286" t="s">
        <v>292</v>
      </c>
      <c r="I286" s="6">
        <v>0.4</v>
      </c>
    </row>
    <row r="287" spans="3:9" ht="15.5" x14ac:dyDescent="0.35">
      <c r="C287" t="s">
        <v>293</v>
      </c>
      <c r="I287" s="6">
        <v>0.26</v>
      </c>
    </row>
    <row r="288" spans="3:9" ht="15.5" x14ac:dyDescent="0.35">
      <c r="C288" t="s">
        <v>294</v>
      </c>
      <c r="I288" s="5">
        <v>3612000000000</v>
      </c>
    </row>
    <row r="289" spans="3:9" ht="15.5" x14ac:dyDescent="0.35">
      <c r="C289" t="s">
        <v>295</v>
      </c>
      <c r="I289" s="5">
        <v>2602000000000</v>
      </c>
    </row>
    <row r="290" spans="3:9" ht="15.5" x14ac:dyDescent="0.35">
      <c r="C290" t="s">
        <v>296</v>
      </c>
      <c r="I290" s="5">
        <v>712000000000</v>
      </c>
    </row>
    <row r="291" spans="3:9" ht="15.5" x14ac:dyDescent="0.35">
      <c r="C291" t="s">
        <v>297</v>
      </c>
      <c r="I291" s="5">
        <v>302000000000</v>
      </c>
    </row>
    <row r="292" spans="3:9" ht="15.5" x14ac:dyDescent="0.35">
      <c r="C292" t="s">
        <v>298</v>
      </c>
      <c r="D292" s="5">
        <v>24000000000</v>
      </c>
    </row>
    <row r="293" spans="3:9" ht="15.5" x14ac:dyDescent="0.35">
      <c r="C293" t="s">
        <v>299</v>
      </c>
      <c r="D293" s="5">
        <v>39534000000000</v>
      </c>
    </row>
    <row r="294" spans="3:9" ht="15.5" x14ac:dyDescent="0.35">
      <c r="C294" t="s">
        <v>300</v>
      </c>
      <c r="D294" s="5">
        <v>30616000000000</v>
      </c>
    </row>
    <row r="295" spans="3:9" ht="15.5" x14ac:dyDescent="0.35">
      <c r="C295" t="s">
        <v>205</v>
      </c>
      <c r="I295" s="5">
        <v>8918000000000</v>
      </c>
    </row>
    <row r="296" spans="3:9" ht="15.5" x14ac:dyDescent="0.35">
      <c r="C296" t="s">
        <v>301</v>
      </c>
      <c r="I296" s="5">
        <v>8918000000000</v>
      </c>
    </row>
    <row r="297" spans="3:9" ht="15.5" x14ac:dyDescent="0.35">
      <c r="C297" t="s">
        <v>302</v>
      </c>
      <c r="I297" s="5">
        <v>2650000000000</v>
      </c>
    </row>
    <row r="298" spans="3:9" ht="15.5" x14ac:dyDescent="0.35">
      <c r="C298" t="s">
        <v>303</v>
      </c>
      <c r="I298" s="5">
        <v>-2004000000000</v>
      </c>
    </row>
    <row r="299" spans="3:9" ht="15.5" x14ac:dyDescent="0.35">
      <c r="C299" t="s">
        <v>304</v>
      </c>
      <c r="I299" s="5">
        <v>-15000000000</v>
      </c>
    </row>
    <row r="300" spans="3:9" ht="15.5" x14ac:dyDescent="0.35">
      <c r="C300" t="s">
        <v>305</v>
      </c>
      <c r="I300" s="5">
        <v>-14000000000</v>
      </c>
    </row>
    <row r="301" spans="3:9" ht="15.5" x14ac:dyDescent="0.35">
      <c r="C301" t="s">
        <v>306</v>
      </c>
      <c r="I301" s="5">
        <v>2637000000000</v>
      </c>
    </row>
  </sheetData>
  <pageMargins left="0.7" right="0.7" top="0.75" bottom="0.75" header="0.3" footer="0.3"/>
  <ignoredErrors>
    <ignoredError sqref="A1:T302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3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1472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1473</v>
      </c>
      <c r="D2" s="2" vm="389">
        <f ca="1">IFERROR(_xlfn.STOCKHISTORY("XIDX:" &amp; $C$1, D3, , 0, 0, 1), "Libur")</f>
        <v>406</v>
      </c>
      <c r="H2" s="2" t="e" vm="2">
        <f>_FV(C2,"Price")</f>
        <v>#VALUE!</v>
      </c>
      <c r="I2" s="2" vm="260">
        <f t="shared" ref="I2:Z2" ca="1" si="0">IFERROR(_xlfn.STOCKHISTORY("XIDX:" &amp; $C$1, I1, , 0, 0, 1), "Libur")</f>
        <v>450</v>
      </c>
      <c r="J2" s="2" vm="390">
        <f t="shared" ca="1" si="0"/>
        <v>462</v>
      </c>
      <c r="K2" s="2" vm="391">
        <f t="shared" ca="1" si="0"/>
        <v>700</v>
      </c>
      <c r="L2" s="2" vm="301">
        <f t="shared" ca="1" si="0"/>
        <v>540</v>
      </c>
      <c r="M2" s="2" vm="392">
        <f t="shared" ca="1" si="0"/>
        <v>294</v>
      </c>
      <c r="N2" s="2" t="str">
        <f t="shared" ca="1" si="0"/>
        <v>Libur</v>
      </c>
      <c r="O2" s="2" t="str">
        <f t="shared" ca="1" si="0"/>
        <v>Libur</v>
      </c>
      <c r="P2" s="2" vm="242">
        <f t="shared" ca="1" si="0"/>
        <v>250</v>
      </c>
      <c r="Q2" s="2" vm="393">
        <f t="shared" ca="1" si="0"/>
        <v>286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vm="394">
        <f t="shared" ca="1" si="0"/>
        <v>137.5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22486005000</v>
      </c>
      <c r="H4" s="2">
        <f>IFERROR(SUM(D4:G4)*(4/MAX(1,COUNT(D4:G4))),"")</f>
        <v>89944020000</v>
      </c>
      <c r="I4" s="2">
        <f t="shared" ref="I4:Z4" si="1">IFERROR(INDEX(I51:I500,MATCH($C$4,$C$51:$C$500,0)),"")</f>
        <v>249379304000</v>
      </c>
      <c r="J4" s="2">
        <f t="shared" si="1"/>
        <v>292488227000</v>
      </c>
      <c r="K4" s="2">
        <f t="shared" si="1"/>
        <v>229195322000</v>
      </c>
      <c r="L4" s="2">
        <f t="shared" si="1"/>
        <v>243172993000</v>
      </c>
      <c r="M4" s="2">
        <f t="shared" si="1"/>
        <v>242697772000</v>
      </c>
      <c r="N4" s="2">
        <f t="shared" si="1"/>
        <v>275023586000</v>
      </c>
      <c r="O4" s="2">
        <f t="shared" si="1"/>
        <v>267412037000</v>
      </c>
      <c r="P4" s="2">
        <f t="shared" si="1"/>
        <v>277822414000</v>
      </c>
      <c r="Q4" s="2">
        <f t="shared" si="1"/>
        <v>258534236000</v>
      </c>
      <c r="R4" s="2">
        <f t="shared" si="1"/>
        <v>213891077000</v>
      </c>
      <c r="S4" s="2">
        <f t="shared" si="1"/>
        <v>203177755000</v>
      </c>
      <c r="T4" s="2">
        <f t="shared" si="1"/>
        <v>145258585000</v>
      </c>
      <c r="U4" s="2">
        <f t="shared" si="1"/>
        <v>163144488000</v>
      </c>
      <c r="V4" s="2">
        <f t="shared" si="1"/>
        <v>152889788000</v>
      </c>
      <c r="W4" s="2">
        <f t="shared" si="1"/>
        <v>104625630000</v>
      </c>
      <c r="X4" s="2">
        <f t="shared" si="1"/>
        <v>79000596000</v>
      </c>
      <c r="Y4" s="2">
        <f t="shared" si="1"/>
        <v>78595162000</v>
      </c>
      <c r="Z4" s="2">
        <f t="shared" si="1"/>
        <v>96998596000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4429272000</v>
      </c>
      <c r="H5" s="2">
        <f>IFERROR(SUM(D5:G5)*(4/MAX(1,COUNT(D5:G5))),"")</f>
        <v>17717088000</v>
      </c>
      <c r="I5" s="2">
        <f t="shared" ref="I5:Z5" si="2">IFERROR(INDEX(I51:I500,MATCH($C$5,$C$51:$C$500,0)),"")</f>
        <v>45813773000</v>
      </c>
      <c r="J5" s="2">
        <f t="shared" si="2"/>
        <v>39609406000</v>
      </c>
      <c r="K5" s="2">
        <f t="shared" si="2"/>
        <v>20173300000</v>
      </c>
      <c r="L5" s="2">
        <f t="shared" si="2"/>
        <v>15593051000</v>
      </c>
      <c r="M5" s="2">
        <f t="shared" si="2"/>
        <v>45628515000</v>
      </c>
      <c r="N5" s="2">
        <f t="shared" si="2"/>
        <v>24367799000</v>
      </c>
      <c r="O5" s="2">
        <f t="shared" si="2"/>
        <v>13776687000</v>
      </c>
      <c r="P5" s="2">
        <f t="shared" si="2"/>
        <v>11957639000</v>
      </c>
      <c r="Q5" s="2">
        <f t="shared" si="2"/>
        <v>98368190000</v>
      </c>
      <c r="R5" s="2">
        <f t="shared" si="2"/>
        <v>17514712000</v>
      </c>
      <c r="S5" s="2">
        <f t="shared" si="2"/>
        <v>27345984000</v>
      </c>
      <c r="T5" s="2">
        <f t="shared" si="2"/>
        <v>14149081000</v>
      </c>
      <c r="U5" s="2">
        <f t="shared" si="2"/>
        <v>13901359000</v>
      </c>
      <c r="V5" s="2">
        <f t="shared" si="2"/>
        <v>28087461000</v>
      </c>
      <c r="W5" s="2">
        <f t="shared" si="2"/>
        <v>9850079000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465023829000</v>
      </c>
      <c r="H6" s="2">
        <f>IFERROR(INDEX(D6:G6,COUNT(D6:G6)),"")</f>
        <v>465023829000</v>
      </c>
      <c r="I6" s="2">
        <f t="shared" ref="I6:Z6" si="3">IFERROR(INDEX(I51:I500,MATCH($C$6,$C$51:$C$500,0)),"")</f>
        <v>460594275000</v>
      </c>
      <c r="J6" s="2">
        <f t="shared" si="3"/>
        <v>415879002000</v>
      </c>
      <c r="K6" s="2">
        <f t="shared" si="3"/>
        <v>387696811000</v>
      </c>
      <c r="L6" s="2">
        <f t="shared" si="3"/>
        <v>369251595000</v>
      </c>
      <c r="M6" s="2">
        <f t="shared" si="3"/>
        <v>355742467000</v>
      </c>
      <c r="N6" s="2">
        <f t="shared" si="3"/>
        <v>313771731000</v>
      </c>
      <c r="O6" s="2">
        <f t="shared" si="3"/>
        <v>291485498000</v>
      </c>
      <c r="P6" s="2">
        <f t="shared" si="3"/>
        <v>281361909000</v>
      </c>
      <c r="Q6" s="2">
        <f t="shared" si="3"/>
        <v>267548015000</v>
      </c>
      <c r="R6" s="2">
        <f t="shared" si="3"/>
        <v>173651622000</v>
      </c>
      <c r="S6" s="2">
        <f t="shared" si="3"/>
        <v>160705086000</v>
      </c>
      <c r="T6" s="2">
        <f t="shared" si="3"/>
        <v>137620135000</v>
      </c>
      <c r="U6" s="2">
        <f t="shared" si="3"/>
        <v>128043912000</v>
      </c>
      <c r="V6" s="2">
        <f t="shared" si="3"/>
        <v>118715868000</v>
      </c>
      <c r="W6" s="2">
        <f t="shared" si="3"/>
        <v>101486950000</v>
      </c>
      <c r="X6" s="2">
        <f t="shared" si="3"/>
        <v>91636651000</v>
      </c>
      <c r="Y6" s="2">
        <f t="shared" si="3"/>
        <v>87260382000</v>
      </c>
      <c r="Z6" s="2">
        <f t="shared" si="3"/>
        <v>80157542000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0.35</v>
      </c>
      <c r="H7" s="3">
        <f>IFERROR(INDEX(D7:G7,COUNT(D7:G7)),"")</f>
        <v>0.35</v>
      </c>
      <c r="I7" s="3">
        <f t="shared" ref="I7:Z7" si="4">IFERROR(INDEX(I51:I500,MATCH($C$7,$C$51:$C$500,0))/1000000000,"")</f>
        <v>0.35</v>
      </c>
      <c r="J7" s="3">
        <f t="shared" si="4"/>
        <v>0.35</v>
      </c>
      <c r="K7" s="3">
        <f t="shared" si="4"/>
        <v>0.35</v>
      </c>
      <c r="L7" s="3">
        <f t="shared" si="4"/>
        <v>0.35</v>
      </c>
      <c r="M7" s="3">
        <f t="shared" si="4"/>
        <v>0.35</v>
      </c>
      <c r="N7" s="3">
        <f t="shared" si="4"/>
        <v>0.35</v>
      </c>
      <c r="O7" s="3">
        <f t="shared" si="4"/>
        <v>0.35</v>
      </c>
      <c r="P7" s="3">
        <f t="shared" si="4"/>
        <v>0.35</v>
      </c>
      <c r="Q7" s="3">
        <f t="shared" si="4"/>
        <v>0.35</v>
      </c>
      <c r="R7" s="3">
        <f t="shared" si="4"/>
        <v>0.35</v>
      </c>
      <c r="S7" s="3">
        <f t="shared" si="4"/>
        <v>0.17</v>
      </c>
      <c r="T7" s="3">
        <f t="shared" si="4"/>
        <v>0.17</v>
      </c>
      <c r="U7" s="3">
        <f t="shared" si="4"/>
        <v>0.17</v>
      </c>
      <c r="V7" s="3">
        <f t="shared" si="4"/>
        <v>0.17</v>
      </c>
      <c r="W7" s="3">
        <f t="shared" si="4"/>
        <v>0.17</v>
      </c>
      <c r="X7" s="3">
        <f t="shared" si="4"/>
        <v>0.17</v>
      </c>
      <c r="Y7" s="3">
        <f t="shared" si="4"/>
        <v>0.17</v>
      </c>
      <c r="Z7" s="3">
        <f t="shared" si="4"/>
        <v>0.17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5000000000</v>
      </c>
      <c r="H8" s="2">
        <f>IFERROR(INDEX(D8:G8,COUNT(D8:G8)),"")</f>
        <v>5000000000</v>
      </c>
      <c r="I8" s="2">
        <f t="shared" ref="I8:Z8" si="5">IFERROR(INDEX(I51:I500,MATCH($C$8,$C$51:$C$500,0)),"")</f>
        <v>-9000000000</v>
      </c>
      <c r="J8" s="2">
        <f t="shared" si="5"/>
        <v>-18000000000</v>
      </c>
      <c r="K8" s="2">
        <f t="shared" si="5"/>
        <v>-67000000000</v>
      </c>
      <c r="L8" s="2">
        <f t="shared" si="5"/>
        <v>-45000000000</v>
      </c>
      <c r="M8" s="2">
        <f t="shared" si="5"/>
        <v>-13000000000</v>
      </c>
      <c r="N8" s="2">
        <f t="shared" si="5"/>
        <v>-9000000000</v>
      </c>
      <c r="O8" s="2">
        <f t="shared" si="5"/>
        <v>-32000000000</v>
      </c>
      <c r="P8" s="2">
        <f t="shared" si="5"/>
        <v>8000000000</v>
      </c>
      <c r="Q8" s="2">
        <f t="shared" si="5"/>
        <v>-78000000000</v>
      </c>
      <c r="R8" s="2">
        <f t="shared" si="5"/>
        <v>-19000000000</v>
      </c>
      <c r="S8" s="2">
        <f t="shared" si="5"/>
        <v>9000000000</v>
      </c>
      <c r="T8" s="2">
        <f t="shared" si="5"/>
        <v>4000000000</v>
      </c>
      <c r="U8" s="2">
        <f t="shared" si="5"/>
        <v>16000000000</v>
      </c>
      <c r="V8" s="2">
        <f t="shared" si="5"/>
        <v>44000000000</v>
      </c>
      <c r="W8" s="2">
        <f t="shared" si="5"/>
        <v>-4000000000</v>
      </c>
      <c r="X8" s="2">
        <f t="shared" si="5"/>
        <v>-6000000000</v>
      </c>
      <c r="Y8" s="2">
        <f t="shared" si="5"/>
        <v>-44000000000</v>
      </c>
      <c r="Z8" s="2">
        <f t="shared" si="5"/>
        <v>-2000000000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15.05</v>
      </c>
      <c r="H9" s="3">
        <f>IFERROR(INDEX(D9:G9,COUNT(D9:G9)),"")</f>
        <v>15.05</v>
      </c>
      <c r="I9" s="3">
        <f t="shared" ref="I9:Z9" si="6">IFERROR(INDEX(I51:I500,MATCH($C$9,$C$51:$C$500,0)),"")</f>
        <v>-24.46</v>
      </c>
      <c r="J9" s="3">
        <f t="shared" si="6"/>
        <v>-52.72</v>
      </c>
      <c r="K9" s="3">
        <f t="shared" si="6"/>
        <v>-192.99</v>
      </c>
      <c r="L9" s="3">
        <f t="shared" si="6"/>
        <v>-129.07</v>
      </c>
      <c r="M9" s="3">
        <f t="shared" si="6"/>
        <v>-36.299999999999997</v>
      </c>
      <c r="N9" s="3">
        <f t="shared" si="6"/>
        <v>-25.52</v>
      </c>
      <c r="O9" s="3">
        <f t="shared" si="6"/>
        <v>-90.62</v>
      </c>
      <c r="P9" s="3">
        <f t="shared" si="6"/>
        <v>24.06</v>
      </c>
      <c r="Q9" s="3">
        <f t="shared" si="6"/>
        <v>-225.05</v>
      </c>
      <c r="R9" s="3">
        <f t="shared" si="6"/>
        <v>-54.69</v>
      </c>
      <c r="S9" s="3">
        <f t="shared" si="6"/>
        <v>50.34</v>
      </c>
      <c r="T9" s="3">
        <f t="shared" si="6"/>
        <v>21.25</v>
      </c>
      <c r="U9" s="3">
        <f t="shared" si="6"/>
        <v>91.65</v>
      </c>
      <c r="V9" s="3">
        <f t="shared" si="6"/>
        <v>252.97</v>
      </c>
      <c r="W9" s="3">
        <f t="shared" si="6"/>
        <v>-22.24</v>
      </c>
      <c r="X9" s="3">
        <f t="shared" si="6"/>
        <v>-34.39</v>
      </c>
      <c r="Y9" s="3">
        <f t="shared" si="6"/>
        <v>-251.57</v>
      </c>
      <c r="Z9" s="3">
        <f t="shared" si="6"/>
        <v>-14.06</v>
      </c>
    </row>
    <row r="10" spans="1:26" ht="15.5" x14ac:dyDescent="0.35">
      <c r="C10" t="s">
        <v>17</v>
      </c>
      <c r="D10" s="3">
        <f ca="1">IFERROR(IF(D9=0,"",D2/D9),"")</f>
        <v>26.97674418604651</v>
      </c>
      <c r="I10" s="3">
        <f t="shared" ref="I10:Z10" ca="1" si="7">IFERROR(IF(I9=0,"",I2/I9),"")</f>
        <v>-18.397383483237938</v>
      </c>
      <c r="J10" s="3">
        <f t="shared" ca="1" si="7"/>
        <v>-8.7632776934749614</v>
      </c>
      <c r="K10" s="3">
        <f t="shared" ca="1" si="7"/>
        <v>-3.6271309394269133</v>
      </c>
      <c r="L10" s="3">
        <f t="shared" ca="1" si="7"/>
        <v>-4.1837762454482066</v>
      </c>
      <c r="M10" s="3">
        <f t="shared" ca="1" si="7"/>
        <v>-8.0991735537190088</v>
      </c>
      <c r="N10" s="3" t="str">
        <f t="shared" ca="1" si="7"/>
        <v/>
      </c>
      <c r="O10" s="3" t="str">
        <f t="shared" ca="1" si="7"/>
        <v/>
      </c>
      <c r="P10" s="3">
        <f t="shared" ca="1" si="7"/>
        <v>10.390689941812138</v>
      </c>
      <c r="Q10" s="3">
        <f t="shared" ca="1" si="7"/>
        <v>-1.2708287047322817</v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>
        <f t="shared" ca="1" si="7"/>
        <v>-6.1825539568345329</v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9602439000</v>
      </c>
      <c r="H11" s="2">
        <f>IFERROR(INDEX(D11:G11,COUNT(D11:G11)),"")</f>
        <v>9602439000</v>
      </c>
      <c r="I11" s="2">
        <f t="shared" ref="I11:Z11" si="8">IFERROR(INDEX(I51:I500,MATCH($C$11,$C$51:$C$500,0)),"")</f>
        <v>8564166000</v>
      </c>
      <c r="J11" s="2">
        <f t="shared" si="8"/>
        <v>9987853000</v>
      </c>
      <c r="K11" s="2">
        <f t="shared" si="8"/>
        <v>16191590000</v>
      </c>
      <c r="L11" s="2">
        <f t="shared" si="8"/>
        <v>27234576000</v>
      </c>
      <c r="M11" s="2">
        <f t="shared" si="8"/>
        <v>19190886000</v>
      </c>
      <c r="N11" s="2">
        <f t="shared" si="8"/>
        <v>26810850000</v>
      </c>
      <c r="O11" s="2">
        <f t="shared" si="8"/>
        <v>25446117000</v>
      </c>
      <c r="P11" s="2">
        <f t="shared" si="8"/>
        <v>23975854000</v>
      </c>
      <c r="Q11" s="2">
        <f t="shared" si="8"/>
        <v>21799624000</v>
      </c>
      <c r="R11" s="2">
        <f t="shared" si="8"/>
        <v>20921179000</v>
      </c>
      <c r="S11" s="2">
        <f t="shared" si="8"/>
        <v>6983516000</v>
      </c>
      <c r="T11" s="2">
        <f t="shared" si="8"/>
        <v>11760509000</v>
      </c>
      <c r="U11" s="2">
        <f t="shared" si="8"/>
        <v>6419705000</v>
      </c>
      <c r="V11" s="2">
        <f t="shared" si="8"/>
        <v>14011479000</v>
      </c>
      <c r="W11" s="2">
        <f t="shared" si="8"/>
        <v>4687260000</v>
      </c>
      <c r="X11" s="2">
        <f t="shared" si="8"/>
        <v>3652892000</v>
      </c>
      <c r="Y11" s="2">
        <f t="shared" si="8"/>
        <v>4485878000</v>
      </c>
      <c r="Z11" s="2">
        <f t="shared" si="8"/>
        <v>5177920000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4610214000</v>
      </c>
      <c r="H15" s="2">
        <f>IFERROR(SUM(D15:G15)*(4/MAX(1,COUNT(D15:G15))),"")</f>
        <v>18440856000</v>
      </c>
      <c r="I15" s="2">
        <f t="shared" ref="I15:Z15" si="12">IFERROR(INDEX(I51:I500,MATCH($C$15,$C$51:$C$500,0)),"")</f>
        <v>-49075000</v>
      </c>
      <c r="J15" s="2">
        <f t="shared" si="12"/>
        <v>7755500000</v>
      </c>
      <c r="K15" s="2">
        <f t="shared" si="12"/>
        <v>-991066000</v>
      </c>
      <c r="L15" s="2">
        <f t="shared" si="12"/>
        <v>-830400000</v>
      </c>
      <c r="M15" s="2">
        <f t="shared" si="12"/>
        <v>4154122000</v>
      </c>
      <c r="N15" s="2">
        <f t="shared" si="12"/>
        <v>5040852000</v>
      </c>
      <c r="O15" s="2">
        <f t="shared" si="12"/>
        <v>66280000</v>
      </c>
      <c r="P15" s="2">
        <f t="shared" si="12"/>
        <v>-1278237000</v>
      </c>
      <c r="Q15" s="2">
        <f t="shared" si="12"/>
        <v>-418515000</v>
      </c>
      <c r="R15" s="2">
        <f t="shared" si="12"/>
        <v>-3425600000</v>
      </c>
      <c r="S15" s="2">
        <f t="shared" si="12"/>
        <v>-2272038000</v>
      </c>
      <c r="T15" s="2">
        <f t="shared" si="12"/>
        <v>-4291145000</v>
      </c>
      <c r="U15" s="2">
        <f t="shared" si="12"/>
        <v>-3698545000</v>
      </c>
      <c r="V15" s="2">
        <f t="shared" si="12"/>
        <v>-6335721000</v>
      </c>
      <c r="W15" s="2">
        <f t="shared" si="12"/>
        <v>-426077000</v>
      </c>
      <c r="X15" s="2">
        <f t="shared" si="12"/>
        <v>8393976000</v>
      </c>
      <c r="Y15" s="2">
        <f t="shared" si="12"/>
        <v>6170840000</v>
      </c>
      <c r="Z15" s="2">
        <f t="shared" si="12"/>
        <v>-9381645000</v>
      </c>
    </row>
    <row r="16" spans="1:26" ht="15.5" x14ac:dyDescent="0.35">
      <c r="C16" t="s">
        <v>28</v>
      </c>
      <c r="D16" s="2">
        <f>IFERROR(INDEX(D51:D500,MATCH($C$16,$C$51:$C$500,0)),"")</f>
        <v>2446488000</v>
      </c>
      <c r="H16" s="2">
        <f>IFERROR(SUM(D16:G16)*(4/MAX(1,COUNT(D16:G16))),"")</f>
        <v>9785952000</v>
      </c>
      <c r="I16" s="2">
        <f t="shared" ref="I16:Z16" si="13">IFERROR(INDEX(I51:I500,MATCH($C$16,$C$51:$C$500,0)),"")</f>
        <v>16475624000</v>
      </c>
      <c r="J16" s="2">
        <f t="shared" si="13"/>
        <v>6071641000</v>
      </c>
      <c r="K16" s="2">
        <f t="shared" si="13"/>
        <v>6818059000</v>
      </c>
      <c r="L16" s="2">
        <f t="shared" si="13"/>
        <v>5978020000</v>
      </c>
      <c r="M16" s="2">
        <f t="shared" si="13"/>
        <v>12315070000</v>
      </c>
      <c r="N16" s="2">
        <f t="shared" si="13"/>
        <v>18627452000</v>
      </c>
      <c r="O16" s="2">
        <f t="shared" si="13"/>
        <v>7942780000</v>
      </c>
      <c r="P16" s="2">
        <f t="shared" si="13"/>
        <v>15214756000</v>
      </c>
      <c r="Q16" s="2">
        <f t="shared" si="13"/>
        <v>13929913000</v>
      </c>
      <c r="R16" s="2">
        <f t="shared" si="13"/>
        <v>18730381000</v>
      </c>
      <c r="S16" s="2">
        <f t="shared" si="13"/>
        <v>30471312000</v>
      </c>
      <c r="T16" s="2">
        <f t="shared" si="13"/>
        <v>14132720000</v>
      </c>
      <c r="U16" s="2">
        <f t="shared" si="13"/>
        <v>23490618000</v>
      </c>
      <c r="V16" s="2">
        <f t="shared" si="13"/>
        <v>32626446000</v>
      </c>
      <c r="W16" s="2">
        <f t="shared" si="13"/>
        <v>9545296000</v>
      </c>
      <c r="X16" s="2">
        <f t="shared" si="13"/>
        <v>-5717199000</v>
      </c>
      <c r="Y16" s="2">
        <f t="shared" si="13"/>
        <v>-2534106000</v>
      </c>
      <c r="Z16" s="2">
        <f t="shared" si="13"/>
        <v>15349781000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142100000000</v>
      </c>
      <c r="H20" s="2" t="str">
        <f t="shared" ref="H20:Z20" si="14">IFERROR(H21*H2,"")</f>
        <v/>
      </c>
      <c r="I20" s="2">
        <f t="shared" ca="1" si="14"/>
        <v>157500000000</v>
      </c>
      <c r="J20" s="2">
        <f t="shared" ca="1" si="14"/>
        <v>161700000000</v>
      </c>
      <c r="K20" s="2">
        <f t="shared" ca="1" si="14"/>
        <v>245000000000</v>
      </c>
      <c r="L20" s="2">
        <f t="shared" ca="1" si="14"/>
        <v>189000000000</v>
      </c>
      <c r="M20" s="2">
        <f t="shared" ca="1" si="14"/>
        <v>102900000000</v>
      </c>
      <c r="N20" s="2" t="str">
        <f t="shared" ca="1" si="14"/>
        <v/>
      </c>
      <c r="O20" s="2" t="str">
        <f t="shared" ca="1" si="14"/>
        <v/>
      </c>
      <c r="P20" s="2">
        <f t="shared" ca="1" si="14"/>
        <v>87500000000</v>
      </c>
      <c r="Q20" s="2">
        <f t="shared" ca="1" si="14"/>
        <v>100100000000</v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>
        <f t="shared" ca="1" si="14"/>
        <v>23375000000</v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350000000</v>
      </c>
      <c r="H21" s="2">
        <f>IFERROR(INDEX(D21:G21,COUNT(D21:G21)),"")</f>
        <v>350000000</v>
      </c>
      <c r="I21" s="2">
        <f t="shared" ref="I21:Z21" si="15">IFERROR(INDEX(I51:I500,MATCH($C$7,$C$51:$C$500,0)),"")</f>
        <v>350000000</v>
      </c>
      <c r="J21" s="2">
        <f t="shared" si="15"/>
        <v>350000000</v>
      </c>
      <c r="K21" s="2">
        <f t="shared" si="15"/>
        <v>350000000</v>
      </c>
      <c r="L21" s="2">
        <f t="shared" si="15"/>
        <v>350000000</v>
      </c>
      <c r="M21" s="2">
        <f t="shared" si="15"/>
        <v>350000000</v>
      </c>
      <c r="N21" s="2">
        <f t="shared" si="15"/>
        <v>350000000</v>
      </c>
      <c r="O21" s="2">
        <f t="shared" si="15"/>
        <v>350000000</v>
      </c>
      <c r="P21" s="2">
        <f t="shared" si="15"/>
        <v>350000000</v>
      </c>
      <c r="Q21" s="2">
        <f t="shared" si="15"/>
        <v>350000000</v>
      </c>
      <c r="R21" s="2">
        <f t="shared" si="15"/>
        <v>350000000</v>
      </c>
      <c r="S21" s="2">
        <f t="shared" si="15"/>
        <v>170000000</v>
      </c>
      <c r="T21" s="2">
        <f t="shared" si="15"/>
        <v>170000000</v>
      </c>
      <c r="U21" s="2">
        <f t="shared" si="15"/>
        <v>170000000</v>
      </c>
      <c r="V21" s="2">
        <f t="shared" si="15"/>
        <v>170000000</v>
      </c>
      <c r="W21" s="2">
        <f t="shared" si="15"/>
        <v>170000000</v>
      </c>
      <c r="X21" s="2">
        <f t="shared" si="15"/>
        <v>170000000</v>
      </c>
      <c r="Y21" s="2">
        <f t="shared" si="15"/>
        <v>170000000</v>
      </c>
      <c r="Z21" s="2">
        <f t="shared" si="15"/>
        <v>170000000</v>
      </c>
    </row>
    <row r="23" spans="1:26" ht="15.5" x14ac:dyDescent="0.35">
      <c r="B23" t="s">
        <v>53</v>
      </c>
      <c r="C23" t="s">
        <v>54</v>
      </c>
      <c r="D23" s="3">
        <f>IFERROR(D5/D6*100,"")</f>
        <v>0.95248280276837172</v>
      </c>
      <c r="H23" s="3">
        <f t="shared" ref="H23:Z23" si="16">IFERROR(H5/H6*100,"")</f>
        <v>3.8099312110734869</v>
      </c>
      <c r="I23" s="3">
        <f t="shared" si="16"/>
        <v>9.9466657504590135</v>
      </c>
      <c r="J23" s="3">
        <f t="shared" si="16"/>
        <v>9.5242620592804048</v>
      </c>
      <c r="K23" s="3">
        <f t="shared" si="16"/>
        <v>5.2033701149014604</v>
      </c>
      <c r="L23" s="3">
        <f t="shared" si="16"/>
        <v>4.2228797955496988</v>
      </c>
      <c r="M23" s="3">
        <f t="shared" si="16"/>
        <v>12.826277218120264</v>
      </c>
      <c r="N23" s="3">
        <f t="shared" si="16"/>
        <v>7.7660912671575248</v>
      </c>
      <c r="O23" s="3">
        <f t="shared" si="16"/>
        <v>4.7263713270565519</v>
      </c>
      <c r="P23" s="3">
        <f t="shared" si="16"/>
        <v>4.2499139426865344</v>
      </c>
      <c r="Q23" s="3">
        <f t="shared" si="16"/>
        <v>36.766555715242369</v>
      </c>
      <c r="R23" s="3">
        <f t="shared" si="16"/>
        <v>10.086120589187471</v>
      </c>
      <c r="S23" s="3">
        <f t="shared" si="16"/>
        <v>17.016252989031099</v>
      </c>
      <c r="T23" s="3">
        <f t="shared" si="16"/>
        <v>10.281257898780581</v>
      </c>
      <c r="U23" s="3">
        <f t="shared" si="16"/>
        <v>10.85671218792503</v>
      </c>
      <c r="V23" s="3">
        <f t="shared" si="16"/>
        <v>23.659399095662597</v>
      </c>
      <c r="W23" s="3">
        <f t="shared" si="16"/>
        <v>9.7057592133766946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-0.37448759948472121</v>
      </c>
      <c r="H24" s="4">
        <f t="shared" ref="H24:Z24" si="17">IFERROR(_xlfn.RRI(5,M23,H23),"")</f>
        <v>-0.2155535490948991</v>
      </c>
      <c r="I24" s="4">
        <f t="shared" si="17"/>
        <v>5.0739374166696605E-2</v>
      </c>
      <c r="J24" s="4">
        <f t="shared" si="17"/>
        <v>0.15043132747759858</v>
      </c>
      <c r="K24" s="4">
        <f t="shared" si="17"/>
        <v>4.1312103716939053E-2</v>
      </c>
      <c r="L24" s="4">
        <f t="shared" si="17"/>
        <v>-0.35131903449088531</v>
      </c>
      <c r="M24" s="4">
        <f t="shared" si="17"/>
        <v>4.9241097868905959E-2</v>
      </c>
      <c r="N24" s="4">
        <f t="shared" si="17"/>
        <v>-0.14519370598713655</v>
      </c>
      <c r="O24" s="4">
        <f t="shared" si="17"/>
        <v>-0.14395554766422236</v>
      </c>
      <c r="P24" s="4">
        <f t="shared" si="17"/>
        <v>-0.17103467971974484</v>
      </c>
      <c r="Q24" s="4">
        <f t="shared" si="17"/>
        <v>9.2169004992124881E-2</v>
      </c>
      <c r="R24" s="4">
        <f t="shared" si="17"/>
        <v>7.7177972478388313E-3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20.25</v>
      </c>
      <c r="H25" s="3">
        <f>IFERROR(INDEX(D25:G25,COUNT(D25:G25)),"")</f>
        <v>20.25</v>
      </c>
      <c r="I25" s="3">
        <f t="shared" ref="I25:Z25" si="18">IFERROR(INDEX(I51:I500,MATCH($C$25,$C$51:$C$500,0)),"")</f>
        <v>47.08</v>
      </c>
      <c r="J25" s="3">
        <f t="shared" si="18"/>
        <v>39.619999999999997</v>
      </c>
      <c r="K25" s="3">
        <f t="shared" si="18"/>
        <v>16.68</v>
      </c>
      <c r="L25" s="3">
        <f t="shared" si="18"/>
        <v>14.73</v>
      </c>
      <c r="M25" s="3">
        <f t="shared" si="18"/>
        <v>47.2</v>
      </c>
      <c r="N25" s="3">
        <f t="shared" si="18"/>
        <v>67.91</v>
      </c>
      <c r="O25" s="3">
        <f t="shared" si="18"/>
        <v>22.97</v>
      </c>
      <c r="P25" s="3">
        <f t="shared" si="18"/>
        <v>39.979999999999997</v>
      </c>
      <c r="Q25" s="3">
        <f t="shared" si="18"/>
        <v>38.520000000000003</v>
      </c>
      <c r="R25" s="3">
        <f t="shared" si="18"/>
        <v>43.92</v>
      </c>
      <c r="S25" s="3">
        <f t="shared" si="18"/>
        <v>161.88</v>
      </c>
      <c r="T25" s="3">
        <f t="shared" si="18"/>
        <v>56.5</v>
      </c>
      <c r="U25" s="3">
        <f t="shared" si="18"/>
        <v>113.62</v>
      </c>
      <c r="V25" s="3">
        <f t="shared" si="18"/>
        <v>150.93</v>
      </c>
      <c r="W25" s="3">
        <f t="shared" si="18"/>
        <v>52.35</v>
      </c>
      <c r="X25" s="3">
        <f t="shared" si="18"/>
        <v>15.37</v>
      </c>
      <c r="Y25" s="3">
        <f t="shared" si="18"/>
        <v>20.88</v>
      </c>
      <c r="Z25" s="3">
        <f t="shared" si="18"/>
        <v>34.26</v>
      </c>
    </row>
    <row r="26" spans="1:26" ht="15.5" x14ac:dyDescent="0.35">
      <c r="C26" t="s">
        <v>58</v>
      </c>
      <c r="D26" s="4">
        <f>IFERROR(_xlfn.RRI(5,I25,D25),"")</f>
        <v>-0.15527039571892476</v>
      </c>
      <c r="H26" s="4">
        <f t="shared" ref="H26:Z26" si="19">IFERROR(_xlfn.RRI(5,M25,H25),"")</f>
        <v>-0.1557003567176114</v>
      </c>
      <c r="I26" s="4">
        <f t="shared" si="19"/>
        <v>-7.064734337390377E-2</v>
      </c>
      <c r="J26" s="4">
        <f t="shared" si="19"/>
        <v>0.11519469599847043</v>
      </c>
      <c r="K26" s="4">
        <f t="shared" si="19"/>
        <v>-0.160403438484646</v>
      </c>
      <c r="L26" s="4">
        <f t="shared" si="19"/>
        <v>-0.17490625705548801</v>
      </c>
      <c r="M26" s="4">
        <f t="shared" si="19"/>
        <v>1.450906844736255E-2</v>
      </c>
      <c r="N26" s="4">
        <f t="shared" si="19"/>
        <v>-0.15947989335458523</v>
      </c>
      <c r="O26" s="4">
        <f t="shared" si="19"/>
        <v>-0.16473841211633489</v>
      </c>
      <c r="P26" s="4">
        <f t="shared" si="19"/>
        <v>-0.18852041025362154</v>
      </c>
      <c r="Q26" s="4">
        <f t="shared" si="19"/>
        <v>-0.23900440779651433</v>
      </c>
      <c r="R26" s="4">
        <f t="shared" si="19"/>
        <v>-3.4507000727728054E-2</v>
      </c>
      <c r="S26" s="4">
        <f t="shared" si="19"/>
        <v>0.60141490243356577</v>
      </c>
      <c r="T26" s="4">
        <f t="shared" si="19"/>
        <v>0.22029151268673708</v>
      </c>
      <c r="U26" s="4">
        <f t="shared" si="19"/>
        <v>0.27096469038100746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64.245728571428572</v>
      </c>
      <c r="H27" s="3">
        <f t="shared" ref="H27:Z27" si="20">IFERROR(H4/H21,"")</f>
        <v>256.98291428571429</v>
      </c>
      <c r="I27" s="3">
        <f t="shared" si="20"/>
        <v>712.51229714285716</v>
      </c>
      <c r="J27" s="3">
        <f t="shared" si="20"/>
        <v>835.68064857142861</v>
      </c>
      <c r="K27" s="3">
        <f t="shared" si="20"/>
        <v>654.84377714285711</v>
      </c>
      <c r="L27" s="3">
        <f t="shared" si="20"/>
        <v>694.77998000000002</v>
      </c>
      <c r="M27" s="3">
        <f t="shared" si="20"/>
        <v>693.42220571428572</v>
      </c>
      <c r="N27" s="3">
        <f t="shared" si="20"/>
        <v>785.7816742857143</v>
      </c>
      <c r="O27" s="3">
        <f t="shared" si="20"/>
        <v>764.03439142857144</v>
      </c>
      <c r="P27" s="3">
        <f t="shared" si="20"/>
        <v>793.77832571428576</v>
      </c>
      <c r="Q27" s="3">
        <f t="shared" si="20"/>
        <v>738.66924571428569</v>
      </c>
      <c r="R27" s="3">
        <f t="shared" si="20"/>
        <v>611.11736285714289</v>
      </c>
      <c r="S27" s="3">
        <f t="shared" si="20"/>
        <v>1195.1632647058823</v>
      </c>
      <c r="T27" s="3">
        <f t="shared" si="20"/>
        <v>854.46226470588238</v>
      </c>
      <c r="U27" s="3">
        <f t="shared" si="20"/>
        <v>959.67345882352936</v>
      </c>
      <c r="V27" s="3">
        <f t="shared" si="20"/>
        <v>899.35169411764707</v>
      </c>
      <c r="W27" s="3">
        <f t="shared" si="20"/>
        <v>615.44488235294114</v>
      </c>
      <c r="X27" s="3">
        <f t="shared" si="20"/>
        <v>464.70938823529411</v>
      </c>
      <c r="Y27" s="3">
        <f t="shared" si="20"/>
        <v>462.32448235294117</v>
      </c>
      <c r="Z27" s="3">
        <f t="shared" si="20"/>
        <v>570.57997647058824</v>
      </c>
    </row>
    <row r="28" spans="1:26" ht="15.5" x14ac:dyDescent="0.35">
      <c r="C28" t="s">
        <v>60</v>
      </c>
      <c r="D28" s="4">
        <f>IFERROR(_xlfn.RRI(5,I27,D27),"")</f>
        <v>-0.38196883017789884</v>
      </c>
      <c r="H28" s="4">
        <f t="shared" ref="H28:Z28" si="21">IFERROR(_xlfn.RRI(5,M27,H27),"")</f>
        <v>-0.18006145869843837</v>
      </c>
      <c r="I28" s="4">
        <f t="shared" si="21"/>
        <v>-1.9385990223327099E-2</v>
      </c>
      <c r="J28" s="4">
        <f t="shared" si="21"/>
        <v>1.8088396173762122E-2</v>
      </c>
      <c r="K28" s="4">
        <f t="shared" si="21"/>
        <v>-3.7750500833523049E-2</v>
      </c>
      <c r="L28" s="4">
        <f t="shared" si="21"/>
        <v>-1.2176268096658394E-2</v>
      </c>
      <c r="M28" s="4">
        <f t="shared" si="21"/>
        <v>2.5591999786750419E-2</v>
      </c>
      <c r="N28" s="4">
        <f t="shared" si="21"/>
        <v>-8.0450882265951762E-2</v>
      </c>
      <c r="O28" s="4">
        <f t="shared" si="21"/>
        <v>-2.2123512242624099E-2</v>
      </c>
      <c r="P28" s="4">
        <f t="shared" si="21"/>
        <v>-3.7246401733423973E-2</v>
      </c>
      <c r="Q28" s="4">
        <f t="shared" si="21"/>
        <v>-3.8600056836196273E-2</v>
      </c>
      <c r="R28" s="4">
        <f t="shared" si="21"/>
        <v>-1.410278275018384E-3</v>
      </c>
      <c r="S28" s="4">
        <f t="shared" si="21"/>
        <v>0.20795055563453513</v>
      </c>
      <c r="T28" s="4">
        <f t="shared" si="21"/>
        <v>0.1307047045819274</v>
      </c>
      <c r="U28" s="4">
        <f t="shared" si="21"/>
        <v>0.10958708063486866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1334.12</v>
      </c>
      <c r="H32" s="3">
        <f>IFERROR(INDEX(D32:G32,COUNT(D32:G32)),"")</f>
        <v>1334.12</v>
      </c>
      <c r="I32" s="3">
        <f t="shared" ref="I32:Z32" si="22">IFERROR(INDEX(I51:I500,MATCH($C$32,$C$51:$C$500,0)),"")</f>
        <v>1321.4</v>
      </c>
      <c r="J32" s="3">
        <f t="shared" si="22"/>
        <v>1193.1199999999999</v>
      </c>
      <c r="K32" s="3">
        <f t="shared" si="22"/>
        <v>1112.3</v>
      </c>
      <c r="L32" s="3">
        <f t="shared" si="22"/>
        <v>1059.3900000000001</v>
      </c>
      <c r="M32" s="3">
        <f t="shared" si="22"/>
        <v>1020.66</v>
      </c>
      <c r="N32" s="3">
        <f t="shared" si="22"/>
        <v>900.23</v>
      </c>
      <c r="O32" s="3">
        <f t="shared" si="22"/>
        <v>836.29</v>
      </c>
      <c r="P32" s="3">
        <f t="shared" si="22"/>
        <v>807.24</v>
      </c>
      <c r="Q32" s="3">
        <f t="shared" si="22"/>
        <v>767.61</v>
      </c>
      <c r="R32" s="3">
        <f t="shared" si="22"/>
        <v>498.36</v>
      </c>
      <c r="S32" s="3">
        <f t="shared" si="22"/>
        <v>922.41</v>
      </c>
      <c r="T32" s="3">
        <f t="shared" si="22"/>
        <v>789.89</v>
      </c>
      <c r="U32" s="3">
        <f t="shared" si="22"/>
        <v>734.92</v>
      </c>
      <c r="V32" s="3">
        <f t="shared" si="22"/>
        <v>681.37</v>
      </c>
      <c r="W32" s="3">
        <f t="shared" si="22"/>
        <v>582.46</v>
      </c>
      <c r="X32" s="3">
        <f t="shared" si="22"/>
        <v>525.91999999999996</v>
      </c>
      <c r="Y32" s="3">
        <f t="shared" si="22"/>
        <v>500.79</v>
      </c>
      <c r="Z32" s="3">
        <f t="shared" si="22"/>
        <v>460.02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0.3</v>
      </c>
      <c r="H33" s="3">
        <f>IFERROR(INDEX(D33:G33,COUNT(D33:G33)),"")</f>
        <v>0.3</v>
      </c>
      <c r="I33" s="3">
        <f t="shared" ref="I33:Z33" si="23">IFERROR(INDEX(I51:I500,MATCH($C$33,$C$51:$C$500,0)),"")</f>
        <v>0.34</v>
      </c>
      <c r="J33" s="3">
        <f t="shared" si="23"/>
        <v>0.39</v>
      </c>
      <c r="K33" s="3">
        <f t="shared" si="23"/>
        <v>0.63</v>
      </c>
      <c r="L33" s="3">
        <f t="shared" si="23"/>
        <v>0.51</v>
      </c>
      <c r="M33" s="3">
        <f t="shared" si="23"/>
        <v>0.28999999999999998</v>
      </c>
      <c r="N33" s="3">
        <f t="shared" si="23"/>
        <v>0.34</v>
      </c>
      <c r="O33" s="3">
        <f t="shared" si="23"/>
        <v>0.37</v>
      </c>
      <c r="P33" s="3">
        <f t="shared" si="23"/>
        <v>0.31</v>
      </c>
      <c r="Q33" s="3">
        <f t="shared" si="23"/>
        <v>0.37</v>
      </c>
      <c r="R33" s="3">
        <f t="shared" si="23"/>
        <v>0.76</v>
      </c>
      <c r="S33" s="3">
        <f t="shared" si="23"/>
        <v>0.48</v>
      </c>
      <c r="T33" s="3">
        <f t="shared" si="23"/>
        <v>1.2</v>
      </c>
      <c r="U33" s="3">
        <f t="shared" si="23"/>
        <v>0.66</v>
      </c>
      <c r="V33" s="3">
        <f t="shared" si="23"/>
        <v>0.72</v>
      </c>
      <c r="W33" s="3">
        <f t="shared" si="23"/>
        <v>0.47</v>
      </c>
      <c r="X33" s="3">
        <f t="shared" si="23"/>
        <v>0.49</v>
      </c>
      <c r="Y33" s="3">
        <f t="shared" si="23"/>
        <v>0.57999999999999996</v>
      </c>
      <c r="Z33" s="3">
        <f t="shared" si="23"/>
        <v>0.78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20.05</v>
      </c>
      <c r="H34" s="3">
        <f>IFERROR(INDEX(D34:G34,COUNT(D34:G34)),"")</f>
        <v>20.05</v>
      </c>
      <c r="I34" s="3">
        <f t="shared" ref="I34:Z34" si="24">IFERROR(INDEX(I51:I500,MATCH($C$34,$C$51:$C$500,0)),"")</f>
        <v>9.56</v>
      </c>
      <c r="J34" s="3">
        <f t="shared" si="24"/>
        <v>11.66</v>
      </c>
      <c r="K34" s="3">
        <f t="shared" si="24"/>
        <v>41.97</v>
      </c>
      <c r="L34" s="3">
        <f t="shared" si="24"/>
        <v>36.659999999999997</v>
      </c>
      <c r="M34" s="3">
        <f t="shared" si="24"/>
        <v>6.23</v>
      </c>
      <c r="N34" s="3">
        <f t="shared" si="24"/>
        <v>4.5599999999999996</v>
      </c>
      <c r="O34" s="3">
        <f t="shared" si="24"/>
        <v>13.41</v>
      </c>
      <c r="P34" s="3">
        <f t="shared" si="24"/>
        <v>6.25</v>
      </c>
      <c r="Q34" s="3">
        <f t="shared" si="24"/>
        <v>7.42</v>
      </c>
      <c r="R34" s="3">
        <f t="shared" si="24"/>
        <v>8.65</v>
      </c>
      <c r="S34" s="3">
        <f t="shared" si="24"/>
        <v>2.72</v>
      </c>
      <c r="T34" s="3">
        <f t="shared" si="24"/>
        <v>16.809999999999999</v>
      </c>
      <c r="U34" s="3">
        <f t="shared" si="24"/>
        <v>4.28</v>
      </c>
      <c r="V34" s="3">
        <f t="shared" si="24"/>
        <v>3.25</v>
      </c>
      <c r="W34" s="3">
        <f t="shared" si="24"/>
        <v>5.27</v>
      </c>
      <c r="X34" s="3">
        <f t="shared" si="24"/>
        <v>16.66</v>
      </c>
      <c r="Y34" s="3">
        <f t="shared" si="24"/>
        <v>13.89</v>
      </c>
      <c r="Z34" s="3">
        <f t="shared" si="24"/>
        <v>10.51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6.29</v>
      </c>
      <c r="H35" s="3">
        <f>IFERROR(INDEX(D35:G35,COUNT(D35:G35)),"")</f>
        <v>6.29</v>
      </c>
      <c r="I35" s="3">
        <f t="shared" ref="I35:Z35" si="25">IFERROR(INDEX(I51:I500,MATCH($C$35,$C$51:$C$500,0)),"")</f>
        <v>0.63</v>
      </c>
      <c r="J35" s="3">
        <f t="shared" si="25"/>
        <v>0.55000000000000004</v>
      </c>
      <c r="K35" s="3">
        <f t="shared" si="25"/>
        <v>1.06</v>
      </c>
      <c r="L35" s="3">
        <f t="shared" si="25"/>
        <v>0.77</v>
      </c>
      <c r="M35" s="3">
        <f t="shared" si="25"/>
        <v>0.42</v>
      </c>
      <c r="N35" s="3">
        <f t="shared" si="25"/>
        <v>0.39</v>
      </c>
      <c r="O35" s="3">
        <f t="shared" si="25"/>
        <v>0.4</v>
      </c>
      <c r="P35" s="3">
        <f t="shared" si="25"/>
        <v>0.31</v>
      </c>
      <c r="Q35" s="3">
        <f t="shared" si="25"/>
        <v>0.39</v>
      </c>
      <c r="R35" s="3">
        <f t="shared" si="25"/>
        <v>0.62</v>
      </c>
      <c r="S35" s="3">
        <f t="shared" si="25"/>
        <v>0.38</v>
      </c>
      <c r="T35" s="3">
        <f t="shared" si="25"/>
        <v>1.1399999999999999</v>
      </c>
      <c r="U35" s="3">
        <f t="shared" si="25"/>
        <v>0.52</v>
      </c>
      <c r="V35" s="3">
        <f t="shared" si="25"/>
        <v>0.56000000000000005</v>
      </c>
      <c r="W35" s="3">
        <f t="shared" si="25"/>
        <v>0.46</v>
      </c>
      <c r="X35" s="3">
        <f t="shared" si="25"/>
        <v>0.56000000000000005</v>
      </c>
      <c r="Y35" s="3">
        <f t="shared" si="25"/>
        <v>0.64</v>
      </c>
      <c r="Z35" s="3">
        <f t="shared" si="25"/>
        <v>0.65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7.0400000000000004E-2</v>
      </c>
      <c r="I36" s="4">
        <f t="shared" si="26"/>
        <v>0.24210000000000001</v>
      </c>
      <c r="J36" s="4">
        <f t="shared" si="26"/>
        <v>8.8300000000000003E-2</v>
      </c>
      <c r="K36" s="4">
        <f t="shared" si="26"/>
        <v>0.20980000000000001</v>
      </c>
      <c r="L36" s="4">
        <f t="shared" si="26"/>
        <v>0.33939999999999998</v>
      </c>
      <c r="M36" s="4">
        <f t="shared" si="26"/>
        <v>0.1208</v>
      </c>
      <c r="N36" s="4">
        <f t="shared" si="26"/>
        <v>0.14730000000000001</v>
      </c>
      <c r="O36" s="4">
        <f t="shared" si="26"/>
        <v>0.24809999999999999</v>
      </c>
      <c r="P36" s="4">
        <f t="shared" si="26"/>
        <v>0.25009999999999999</v>
      </c>
      <c r="Q36" s="4">
        <f t="shared" si="26"/>
        <v>0.2596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5.7</v>
      </c>
      <c r="I37" s="3">
        <f t="shared" si="27"/>
        <v>5.7</v>
      </c>
      <c r="J37" s="3">
        <f t="shared" si="27"/>
        <v>3.5</v>
      </c>
      <c r="K37" s="3">
        <f t="shared" si="27"/>
        <v>3.5</v>
      </c>
      <c r="L37" s="3">
        <f t="shared" si="27"/>
        <v>5</v>
      </c>
      <c r="M37" s="3">
        <f t="shared" si="27"/>
        <v>5.7</v>
      </c>
      <c r="N37" s="3">
        <f t="shared" si="27"/>
        <v>10</v>
      </c>
      <c r="O37" s="3">
        <f t="shared" si="27"/>
        <v>5.7</v>
      </c>
      <c r="P37" s="3">
        <f t="shared" si="27"/>
        <v>10</v>
      </c>
      <c r="Q37" s="3">
        <f t="shared" si="27"/>
        <v>10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22486005000</v>
      </c>
      <c r="E51" s="5">
        <v>183296995000</v>
      </c>
      <c r="F51" s="5">
        <v>18946025000</v>
      </c>
      <c r="G51" s="5">
        <v>25464214000</v>
      </c>
      <c r="I51" s="5">
        <v>249379304000</v>
      </c>
      <c r="J51" s="5">
        <v>292488227000</v>
      </c>
      <c r="K51" s="5">
        <v>229195322000</v>
      </c>
      <c r="L51" s="5">
        <v>243172993000</v>
      </c>
      <c r="M51" s="5">
        <v>242697772000</v>
      </c>
      <c r="N51" s="5">
        <v>275023586000</v>
      </c>
      <c r="O51" s="5">
        <v>267412037000</v>
      </c>
      <c r="P51" s="5">
        <v>277822414000</v>
      </c>
      <c r="Q51" s="5">
        <v>258534236000</v>
      </c>
      <c r="R51" s="5">
        <v>213891077000</v>
      </c>
      <c r="S51" s="5">
        <v>203177755000</v>
      </c>
      <c r="T51" s="5">
        <v>145258585000</v>
      </c>
      <c r="U51" s="5">
        <v>163144488000</v>
      </c>
      <c r="V51" s="5">
        <v>152889788000</v>
      </c>
      <c r="W51" s="5">
        <v>104625630000</v>
      </c>
      <c r="X51" s="5">
        <v>79000596000</v>
      </c>
      <c r="Y51" s="5">
        <v>78595162000</v>
      </c>
      <c r="Z51" s="5">
        <v>96998596000</v>
      </c>
    </row>
    <row r="52" spans="2:26" ht="15.5" x14ac:dyDescent="0.35">
      <c r="C52" t="s">
        <v>382</v>
      </c>
      <c r="D52" s="5">
        <v>70556054000</v>
      </c>
      <c r="E52" s="5">
        <v>85231110000</v>
      </c>
      <c r="F52" s="5">
        <v>78101699000</v>
      </c>
      <c r="G52" s="5">
        <v>79358451000</v>
      </c>
      <c r="I52" s="5">
        <v>326057685000</v>
      </c>
      <c r="J52" s="5">
        <v>381415469000</v>
      </c>
      <c r="K52" s="5">
        <v>378280503000</v>
      </c>
      <c r="L52" s="5">
        <v>459217936000</v>
      </c>
      <c r="M52" s="5">
        <v>477181675000</v>
      </c>
      <c r="N52" s="5">
        <v>452779209000</v>
      </c>
      <c r="O52" s="5">
        <v>450877041000</v>
      </c>
      <c r="P52" s="5">
        <v>443617894000</v>
      </c>
      <c r="Q52" s="5">
        <v>393700614000</v>
      </c>
      <c r="R52" s="5">
        <v>333042320000</v>
      </c>
      <c r="S52" s="5">
        <v>309215380000</v>
      </c>
      <c r="T52" s="5">
        <v>261815474000</v>
      </c>
      <c r="U52" s="5">
        <v>226262405000</v>
      </c>
      <c r="V52" s="5">
        <v>239282446000</v>
      </c>
      <c r="W52" s="5">
        <v>190598149000</v>
      </c>
      <c r="X52" s="5">
        <v>168247460000</v>
      </c>
      <c r="Y52" s="5">
        <v>145090967000</v>
      </c>
      <c r="Z52" s="5">
        <v>157062293000</v>
      </c>
    </row>
    <row r="53" spans="2:26" ht="15.5" x14ac:dyDescent="0.35">
      <c r="C53" t="s">
        <v>384</v>
      </c>
      <c r="D53" s="5">
        <v>-26384187000</v>
      </c>
      <c r="E53" s="5">
        <v>126812968000</v>
      </c>
      <c r="F53" s="5">
        <v>-44093022000</v>
      </c>
      <c r="G53" s="5">
        <v>-59389124000</v>
      </c>
      <c r="K53" s="5">
        <v>-220273415000</v>
      </c>
      <c r="L53" s="5">
        <v>-247915824000</v>
      </c>
      <c r="M53" s="5">
        <v>-282427457000</v>
      </c>
      <c r="N53" s="5">
        <v>-243367291000</v>
      </c>
      <c r="O53" s="5">
        <v>-204377447000</v>
      </c>
      <c r="P53" s="5">
        <v>-168957963000</v>
      </c>
      <c r="Q53" s="5">
        <v>-145486590000</v>
      </c>
      <c r="R53" s="5">
        <v>-114765383000</v>
      </c>
      <c r="S53" s="5">
        <v>-110899120000</v>
      </c>
      <c r="T53" s="5">
        <v>-119323099000</v>
      </c>
      <c r="U53" s="5">
        <v>-75413279000</v>
      </c>
      <c r="V53" s="5">
        <v>-87941958000</v>
      </c>
      <c r="W53" s="5">
        <v>-92325105000</v>
      </c>
      <c r="X53" s="5">
        <v>-84057829000</v>
      </c>
      <c r="Y53" s="5">
        <v>-88373469000</v>
      </c>
      <c r="Z53" s="5">
        <v>-90094737000</v>
      </c>
    </row>
    <row r="54" spans="2:26" ht="15.5" x14ac:dyDescent="0.35">
      <c r="C54" t="s">
        <v>931</v>
      </c>
      <c r="D54" s="5">
        <v>-23523723000</v>
      </c>
      <c r="E54" s="5">
        <v>62833454000</v>
      </c>
      <c r="F54" s="5">
        <v>-18468905000</v>
      </c>
      <c r="G54" s="5">
        <v>-4225926000</v>
      </c>
      <c r="K54" s="5">
        <v>28585868000</v>
      </c>
      <c r="L54" s="5">
        <v>12191417000</v>
      </c>
      <c r="M54" s="5">
        <v>10642266000</v>
      </c>
      <c r="N54" s="5">
        <v>22058200000</v>
      </c>
      <c r="O54" s="5">
        <v>4304892000</v>
      </c>
      <c r="P54" s="5">
        <v>-9760789000</v>
      </c>
      <c r="Q54" s="5">
        <v>-22171348000</v>
      </c>
      <c r="R54" s="5">
        <v>-16003103000</v>
      </c>
      <c r="S54" s="5">
        <v>-22012900000</v>
      </c>
      <c r="T54" s="5">
        <v>-10551590000</v>
      </c>
      <c r="U54" s="5">
        <v>-909133000</v>
      </c>
      <c r="V54" s="5">
        <v>-15034125000</v>
      </c>
      <c r="W54" s="5">
        <v>-5216858000</v>
      </c>
      <c r="X54" s="5">
        <v>-11523220000</v>
      </c>
      <c r="Y54" s="5">
        <v>3234087000</v>
      </c>
      <c r="Z54" s="5">
        <v>6541970000</v>
      </c>
    </row>
    <row r="55" spans="2:26" ht="15.5" x14ac:dyDescent="0.35">
      <c r="C55" t="s">
        <v>393</v>
      </c>
      <c r="E55" s="5">
        <v>19408070000</v>
      </c>
      <c r="F55" s="5">
        <v>3406253000</v>
      </c>
      <c r="G55" s="5">
        <v>9720813000</v>
      </c>
      <c r="I55" s="5">
        <v>34310226000</v>
      </c>
      <c r="J55" s="5">
        <v>24395933000</v>
      </c>
      <c r="K55" s="5">
        <v>42602366000</v>
      </c>
      <c r="L55" s="5">
        <v>19679464000</v>
      </c>
      <c r="M55" s="5">
        <v>37301288000</v>
      </c>
      <c r="N55" s="5">
        <v>43553468000</v>
      </c>
      <c r="O55" s="5">
        <v>16607551000</v>
      </c>
      <c r="P55" s="5">
        <v>12923272000</v>
      </c>
      <c r="Q55" s="5">
        <v>32491560000</v>
      </c>
      <c r="R55" s="5">
        <v>11617243000</v>
      </c>
      <c r="S55" s="5">
        <v>26874395000</v>
      </c>
      <c r="T55" s="5">
        <v>13317800000</v>
      </c>
      <c r="U55" s="5">
        <v>13204495000</v>
      </c>
      <c r="V55" s="5">
        <v>16583425000</v>
      </c>
      <c r="W55" s="5">
        <v>11569444000</v>
      </c>
      <c r="X55" s="5">
        <v>6334185000</v>
      </c>
      <c r="Y55" s="5">
        <v>18643577000</v>
      </c>
      <c r="Z55" s="5">
        <v>23489070000</v>
      </c>
    </row>
    <row r="56" spans="2:26" ht="15.5" x14ac:dyDescent="0.35">
      <c r="C56" t="s">
        <v>93</v>
      </c>
      <c r="D56" s="5">
        <v>-2627148000</v>
      </c>
      <c r="E56" s="5">
        <v>20001417000</v>
      </c>
      <c r="F56" s="5">
        <v>597513000</v>
      </c>
      <c r="G56" s="5">
        <v>8772131000</v>
      </c>
      <c r="I56" s="5">
        <v>29410724000</v>
      </c>
      <c r="J56" s="5">
        <v>25805990000</v>
      </c>
      <c r="K56" s="5">
        <v>14361822000</v>
      </c>
      <c r="L56" s="5">
        <v>10460511000</v>
      </c>
      <c r="M56" s="5">
        <v>29183783000</v>
      </c>
      <c r="N56" s="5">
        <v>709731000</v>
      </c>
      <c r="O56" s="5">
        <v>5772694000</v>
      </c>
      <c r="P56" s="5">
        <v>-1971459000</v>
      </c>
      <c r="Q56" s="5">
        <v>84947276000</v>
      </c>
      <c r="R56" s="5">
        <v>2213936000</v>
      </c>
      <c r="S56" s="5">
        <v>-852833000</v>
      </c>
      <c r="T56" s="5">
        <v>4307825000</v>
      </c>
      <c r="U56" s="5">
        <v>-5890448000</v>
      </c>
      <c r="V56" s="5">
        <v>1796909000</v>
      </c>
      <c r="W56" s="5">
        <v>731079000</v>
      </c>
    </row>
    <row r="57" spans="2:26" ht="15.5" x14ac:dyDescent="0.35">
      <c r="C57" t="s">
        <v>85</v>
      </c>
      <c r="D57" s="5">
        <v>-19930241000</v>
      </c>
      <c r="E57" s="5">
        <v>-176030335000</v>
      </c>
      <c r="F57" s="5">
        <v>-23267481000</v>
      </c>
      <c r="G57" s="5">
        <v>-22845322000</v>
      </c>
      <c r="I57" s="5">
        <v>-241571200000</v>
      </c>
      <c r="J57" s="5">
        <v>-288070638000</v>
      </c>
      <c r="K57" s="5">
        <v>-223922301000</v>
      </c>
      <c r="L57" s="5">
        <v>-239950363000</v>
      </c>
      <c r="M57" s="5">
        <v>-231594536000</v>
      </c>
      <c r="N57" s="5">
        <v>-254539734000</v>
      </c>
      <c r="O57" s="5">
        <v>-258565834000</v>
      </c>
      <c r="P57" s="5">
        <v>-265510821000</v>
      </c>
      <c r="Q57" s="5">
        <v>-240684158000</v>
      </c>
      <c r="R57" s="5">
        <v>-202892313000</v>
      </c>
      <c r="S57" s="5">
        <v>-175342578000</v>
      </c>
      <c r="T57" s="5">
        <v>-134232039000</v>
      </c>
      <c r="U57" s="5">
        <v>-146526961000</v>
      </c>
      <c r="V57" s="5">
        <v>-123051642000</v>
      </c>
      <c r="W57" s="5">
        <v>-100211125000</v>
      </c>
      <c r="X57" s="5">
        <v>-88105032000</v>
      </c>
      <c r="Y57" s="5">
        <v>-82666923000</v>
      </c>
      <c r="Z57" s="5">
        <v>-85058695000</v>
      </c>
    </row>
    <row r="58" spans="2:26" ht="15.5" x14ac:dyDescent="0.35">
      <c r="C58" t="s">
        <v>386</v>
      </c>
      <c r="E58" s="5">
        <v>-146911051000</v>
      </c>
      <c r="F58" s="5">
        <v>-790216000</v>
      </c>
      <c r="I58" s="5">
        <v>-147701267000</v>
      </c>
      <c r="J58" s="5">
        <v>-187136740000</v>
      </c>
      <c r="K58" s="5">
        <v>-231043680000</v>
      </c>
      <c r="L58" s="5">
        <v>-215685705000</v>
      </c>
      <c r="M58" s="5">
        <v>-173301359000</v>
      </c>
      <c r="N58" s="5">
        <v>-192018411000</v>
      </c>
      <c r="O58" s="5">
        <v>-200623685000</v>
      </c>
      <c r="P58" s="5">
        <v>-130351878000</v>
      </c>
      <c r="Q58" s="5">
        <v>-77380067000</v>
      </c>
      <c r="R58" s="5">
        <v>-72048940000</v>
      </c>
      <c r="S58" s="5">
        <v>-78238920000</v>
      </c>
      <c r="T58" s="5">
        <v>-78902568000</v>
      </c>
      <c r="U58" s="5">
        <v>-82549673000</v>
      </c>
      <c r="V58" s="5">
        <v>-78269722000</v>
      </c>
      <c r="W58" s="5">
        <v>-76130125000</v>
      </c>
      <c r="X58" s="5">
        <v>-105684085000</v>
      </c>
      <c r="Y58" s="5">
        <v>-155564044000</v>
      </c>
      <c r="Z58" s="5">
        <v>-77444398000</v>
      </c>
    </row>
    <row r="59" spans="2:26" ht="15.5" x14ac:dyDescent="0.35">
      <c r="C59" t="s">
        <v>388</v>
      </c>
      <c r="E59" s="5">
        <v>61194000</v>
      </c>
      <c r="F59" s="5">
        <v>-61194000</v>
      </c>
      <c r="K59" s="5">
        <v>167714899000</v>
      </c>
      <c r="L59" s="5">
        <v>145298285000</v>
      </c>
      <c r="M59" s="5">
        <v>108859136000</v>
      </c>
      <c r="N59" s="5">
        <v>110191596000</v>
      </c>
      <c r="O59" s="5">
        <v>118718905000</v>
      </c>
      <c r="P59" s="5">
        <v>65977127000</v>
      </c>
      <c r="Q59" s="5">
        <v>27634267000</v>
      </c>
      <c r="R59" s="5">
        <v>25712873000</v>
      </c>
      <c r="S59" s="5">
        <v>32856267000</v>
      </c>
      <c r="T59" s="5">
        <v>37844545000</v>
      </c>
      <c r="U59" s="5">
        <v>37435995000</v>
      </c>
      <c r="V59" s="5">
        <v>35331801000</v>
      </c>
      <c r="W59" s="5">
        <v>39253032000</v>
      </c>
      <c r="X59" s="5">
        <v>81835404000</v>
      </c>
      <c r="Y59" s="5">
        <v>118047082000</v>
      </c>
      <c r="Z59" s="5">
        <v>30591620000</v>
      </c>
    </row>
    <row r="60" spans="2:26" ht="15.5" x14ac:dyDescent="0.35">
      <c r="C60" t="s">
        <v>1474</v>
      </c>
      <c r="K60" s="5">
        <v>-8369796000</v>
      </c>
      <c r="L60" s="5">
        <v>-14804302000</v>
      </c>
      <c r="M60" s="5">
        <v>819504000</v>
      </c>
      <c r="N60" s="5">
        <v>11487303000</v>
      </c>
      <c r="O60" s="5">
        <v>-11486180000</v>
      </c>
      <c r="P60" s="5">
        <v>-10089064000</v>
      </c>
      <c r="Q60" s="5">
        <v>-4515731000</v>
      </c>
      <c r="R60" s="5">
        <v>-282386000</v>
      </c>
      <c r="S60" s="5">
        <v>-9022486000</v>
      </c>
      <c r="T60" s="5">
        <v>210034000</v>
      </c>
      <c r="U60" s="5">
        <v>-14176843000</v>
      </c>
      <c r="V60" s="5">
        <v>264209000</v>
      </c>
      <c r="W60" s="5">
        <v>834212000</v>
      </c>
      <c r="X60" s="5">
        <v>-2944105000</v>
      </c>
      <c r="Y60" s="5">
        <v>12498851000</v>
      </c>
      <c r="Z60" s="5">
        <v>14094499000</v>
      </c>
    </row>
    <row r="61" spans="2:26" ht="15.5" x14ac:dyDescent="0.35">
      <c r="C61" t="s">
        <v>391</v>
      </c>
      <c r="K61" s="5">
        <v>-19929117000</v>
      </c>
      <c r="L61" s="5">
        <v>-25075157000</v>
      </c>
      <c r="M61" s="5">
        <v>-18647732000</v>
      </c>
      <c r="N61" s="5">
        <v>-39555580000</v>
      </c>
      <c r="O61" s="5">
        <v>-40866127000</v>
      </c>
      <c r="P61" s="5">
        <v>-50294238000</v>
      </c>
      <c r="Q61" s="5">
        <v>-58670258000</v>
      </c>
      <c r="R61" s="5">
        <v>-46980996000</v>
      </c>
      <c r="S61" s="5">
        <v>-31472761000</v>
      </c>
      <c r="T61" s="5">
        <v>-10275726000</v>
      </c>
      <c r="U61" s="5">
        <v>-11272010000</v>
      </c>
      <c r="V61" s="5">
        <v>-19357503000</v>
      </c>
      <c r="W61" s="5">
        <v>-13691717000</v>
      </c>
      <c r="X61" s="5">
        <v>-12650449000</v>
      </c>
      <c r="Y61" s="5">
        <v>-13986366000</v>
      </c>
      <c r="Z61" s="5">
        <v>-16151204000</v>
      </c>
    </row>
    <row r="62" spans="2:26" ht="15.5" x14ac:dyDescent="0.35">
      <c r="C62" t="s">
        <v>434</v>
      </c>
      <c r="D62" s="5">
        <v>-19930241000</v>
      </c>
      <c r="E62" s="5">
        <v>-29180478000</v>
      </c>
      <c r="F62" s="5">
        <v>-22416071000</v>
      </c>
      <c r="G62" s="5">
        <v>-22845322000</v>
      </c>
      <c r="I62" s="5">
        <v>-93869933000</v>
      </c>
      <c r="J62" s="5">
        <v>-100933898000</v>
      </c>
      <c r="K62" s="5">
        <v>-132294607000</v>
      </c>
      <c r="L62" s="5">
        <v>-129683484000</v>
      </c>
      <c r="M62" s="5">
        <v>-149324085000</v>
      </c>
      <c r="N62" s="5">
        <v>-144644642000</v>
      </c>
      <c r="O62" s="5">
        <v>-124308747000</v>
      </c>
      <c r="P62" s="5">
        <v>-140752768000</v>
      </c>
      <c r="Q62" s="5">
        <v>-127752369000</v>
      </c>
      <c r="R62" s="5">
        <v>-109292864000</v>
      </c>
      <c r="S62" s="5">
        <v>-89464678000</v>
      </c>
      <c r="T62" s="5">
        <v>-83108324000</v>
      </c>
      <c r="U62" s="5">
        <v>-75964430000</v>
      </c>
      <c r="V62" s="5">
        <v>-61020427000</v>
      </c>
      <c r="W62" s="5">
        <v>-50476527000</v>
      </c>
      <c r="X62" s="5">
        <v>-48661797000</v>
      </c>
      <c r="Y62" s="5">
        <v>-43662446000</v>
      </c>
      <c r="Z62" s="5">
        <v>-36149212000</v>
      </c>
    </row>
    <row r="63" spans="2:26" ht="15.5" x14ac:dyDescent="0.35">
      <c r="C63" t="s">
        <v>86</v>
      </c>
    </row>
    <row r="64" spans="2:26" ht="15.5" x14ac:dyDescent="0.35">
      <c r="C64" t="s">
        <v>392</v>
      </c>
    </row>
    <row r="65" spans="3:26" ht="15.5" x14ac:dyDescent="0.35">
      <c r="C65" t="s">
        <v>88</v>
      </c>
      <c r="D65" s="5">
        <v>2555764000</v>
      </c>
      <c r="E65" s="5">
        <v>7266660000</v>
      </c>
      <c r="F65" s="5">
        <v>-4321456000</v>
      </c>
      <c r="G65" s="5">
        <v>2618892000</v>
      </c>
      <c r="I65" s="5">
        <v>7808104000</v>
      </c>
      <c r="J65" s="5">
        <v>4417589000</v>
      </c>
      <c r="K65" s="5">
        <v>5273021000</v>
      </c>
      <c r="L65" s="5">
        <v>3222630000</v>
      </c>
      <c r="M65" s="5">
        <v>11103236000</v>
      </c>
      <c r="N65" s="5">
        <v>20483852000</v>
      </c>
      <c r="O65" s="5">
        <v>8846203000</v>
      </c>
      <c r="P65" s="5">
        <v>12311593000</v>
      </c>
      <c r="Q65" s="5">
        <v>17850078000</v>
      </c>
      <c r="R65" s="5">
        <v>10998764000</v>
      </c>
      <c r="S65" s="5">
        <v>27835177000</v>
      </c>
      <c r="T65" s="5">
        <v>11026546000</v>
      </c>
      <c r="U65" s="5">
        <v>16617527000</v>
      </c>
      <c r="V65" s="5">
        <v>29838146000</v>
      </c>
      <c r="W65" s="5">
        <v>4414505000</v>
      </c>
      <c r="X65" s="5">
        <v>-9104436000</v>
      </c>
      <c r="Y65" s="5">
        <v>-4071761000</v>
      </c>
      <c r="Z65" s="5">
        <v>11939901000</v>
      </c>
    </row>
    <row r="66" spans="3:26" ht="15.5" x14ac:dyDescent="0.35">
      <c r="C66" t="s">
        <v>89</v>
      </c>
      <c r="D66" s="5">
        <v>-109276000</v>
      </c>
      <c r="E66" s="5">
        <v>903333000</v>
      </c>
      <c r="F66" s="5">
        <v>-765025000</v>
      </c>
      <c r="G66" s="5">
        <v>8881260000</v>
      </c>
      <c r="I66" s="5">
        <v>8667520000</v>
      </c>
      <c r="J66" s="5">
        <v>1654052000</v>
      </c>
      <c r="K66" s="5">
        <v>1545038000</v>
      </c>
      <c r="L66" s="5">
        <v>2755390000</v>
      </c>
      <c r="M66" s="5">
        <v>1211834000</v>
      </c>
      <c r="N66" s="5">
        <v>-1856400000</v>
      </c>
      <c r="O66" s="5">
        <v>-903423000</v>
      </c>
      <c r="P66" s="5">
        <v>2903163000</v>
      </c>
      <c r="Q66" s="5">
        <v>-3920165000</v>
      </c>
      <c r="R66" s="5">
        <v>7731617000</v>
      </c>
      <c r="S66" s="5">
        <v>2636135000</v>
      </c>
      <c r="T66" s="5">
        <v>3106174000</v>
      </c>
      <c r="U66" s="5">
        <v>6873091000</v>
      </c>
      <c r="V66" s="5">
        <v>2788300000</v>
      </c>
      <c r="W66" s="5">
        <v>5130791000</v>
      </c>
      <c r="X66" s="5">
        <v>3387237000</v>
      </c>
      <c r="Y66" s="5">
        <v>1537655000</v>
      </c>
      <c r="Z66" s="5">
        <v>3409880000</v>
      </c>
    </row>
    <row r="67" spans="3:26" ht="15.5" x14ac:dyDescent="0.35">
      <c r="C67" t="s">
        <v>91</v>
      </c>
    </row>
    <row r="68" spans="3:26" ht="15.5" x14ac:dyDescent="0.35">
      <c r="C68" t="s">
        <v>310</v>
      </c>
    </row>
    <row r="69" spans="3:26" ht="15.5" x14ac:dyDescent="0.35">
      <c r="C69" t="s">
        <v>94</v>
      </c>
      <c r="D69" s="5">
        <v>-109276000</v>
      </c>
      <c r="E69" s="5">
        <v>903333000</v>
      </c>
      <c r="F69" s="5">
        <v>-765025000</v>
      </c>
      <c r="G69" s="5">
        <v>8881260000</v>
      </c>
      <c r="I69" s="5">
        <v>8667520000</v>
      </c>
      <c r="J69" s="5">
        <v>1654052000</v>
      </c>
      <c r="K69" s="5">
        <v>1545038000</v>
      </c>
      <c r="L69" s="5">
        <v>2755390000</v>
      </c>
      <c r="M69" s="5">
        <v>1211834000</v>
      </c>
      <c r="N69" s="5">
        <v>-1856400000</v>
      </c>
      <c r="O69" s="5">
        <v>-903423000</v>
      </c>
      <c r="P69" s="5">
        <v>2903163000</v>
      </c>
      <c r="Q69" s="5">
        <v>-3920165000</v>
      </c>
      <c r="R69" s="5">
        <v>7731617000</v>
      </c>
      <c r="S69" s="5">
        <v>2636135000</v>
      </c>
      <c r="T69" s="5">
        <v>3106174000</v>
      </c>
      <c r="U69" s="5">
        <v>6873091000</v>
      </c>
      <c r="V69" s="5">
        <v>2788300000</v>
      </c>
      <c r="W69" s="5">
        <v>5130791000</v>
      </c>
      <c r="X69" s="5">
        <v>3387237000</v>
      </c>
      <c r="Y69" s="5">
        <v>1537655000</v>
      </c>
      <c r="Z69" s="5">
        <v>3409880000</v>
      </c>
    </row>
    <row r="70" spans="3:26" ht="15.5" x14ac:dyDescent="0.35">
      <c r="C70" t="s">
        <v>28</v>
      </c>
      <c r="D70" s="5">
        <v>2446488000</v>
      </c>
      <c r="E70" s="5">
        <v>8169993000</v>
      </c>
      <c r="F70" s="5">
        <v>-5086481000</v>
      </c>
      <c r="G70" s="5">
        <v>11500152000</v>
      </c>
      <c r="I70" s="5">
        <v>16475624000</v>
      </c>
      <c r="J70" s="5">
        <v>6071641000</v>
      </c>
      <c r="K70" s="5">
        <v>6818059000</v>
      </c>
      <c r="L70" s="5">
        <v>5978020000</v>
      </c>
      <c r="M70" s="5">
        <v>12315070000</v>
      </c>
      <c r="N70" s="5">
        <v>18627452000</v>
      </c>
      <c r="O70" s="5">
        <v>7942780000</v>
      </c>
      <c r="P70" s="5">
        <v>15214756000</v>
      </c>
      <c r="Q70" s="5">
        <v>13929913000</v>
      </c>
      <c r="R70" s="5">
        <v>18730381000</v>
      </c>
      <c r="S70" s="5">
        <v>30471312000</v>
      </c>
      <c r="T70" s="5">
        <v>14132720000</v>
      </c>
      <c r="U70" s="5">
        <v>23490618000</v>
      </c>
      <c r="V70" s="5">
        <v>32626446000</v>
      </c>
      <c r="W70" s="5">
        <v>9545296000</v>
      </c>
      <c r="X70" s="5">
        <v>-5717199000</v>
      </c>
      <c r="Y70" s="5">
        <v>-2534106000</v>
      </c>
      <c r="Z70" s="5">
        <v>15349781000</v>
      </c>
    </row>
    <row r="71" spans="3:26" ht="15.5" x14ac:dyDescent="0.35">
      <c r="C71" t="s">
        <v>27</v>
      </c>
      <c r="D71" s="5">
        <v>4610214000</v>
      </c>
      <c r="E71" s="5">
        <v>1681659000</v>
      </c>
      <c r="F71" s="5">
        <v>5152049000</v>
      </c>
      <c r="G71" s="5">
        <v>-6538978000</v>
      </c>
      <c r="I71" s="5">
        <v>-49075000</v>
      </c>
      <c r="J71" s="5">
        <v>7755500000</v>
      </c>
      <c r="K71" s="5">
        <v>-991066000</v>
      </c>
      <c r="L71" s="5">
        <v>-830400000</v>
      </c>
      <c r="M71" s="5">
        <v>4154122000</v>
      </c>
      <c r="N71" s="5">
        <v>5040852000</v>
      </c>
      <c r="O71" s="5">
        <v>66280000</v>
      </c>
      <c r="P71" s="5">
        <v>-1278237000</v>
      </c>
      <c r="Q71" s="5">
        <v>-418515000</v>
      </c>
      <c r="R71" s="5">
        <v>-3425600000</v>
      </c>
      <c r="S71" s="5">
        <v>-2272038000</v>
      </c>
      <c r="T71" s="5">
        <v>-4291145000</v>
      </c>
      <c r="U71" s="5">
        <v>-3698545000</v>
      </c>
      <c r="V71" s="5">
        <v>-6335721000</v>
      </c>
      <c r="W71" s="5">
        <v>-426077000</v>
      </c>
      <c r="X71" s="5">
        <v>8393976000</v>
      </c>
      <c r="Y71" s="5">
        <v>6170840000</v>
      </c>
      <c r="Z71" s="5">
        <v>-9381645000</v>
      </c>
    </row>
    <row r="72" spans="3:26" ht="15.5" x14ac:dyDescent="0.35">
      <c r="C72" t="s">
        <v>313</v>
      </c>
      <c r="E72" s="5">
        <v>-136205000</v>
      </c>
      <c r="I72" s="5">
        <v>-136205000</v>
      </c>
      <c r="J72" s="5">
        <v>-156064000</v>
      </c>
      <c r="K72" s="5">
        <v>-118455000</v>
      </c>
      <c r="L72" s="5">
        <v>-318542000</v>
      </c>
      <c r="O72" s="5">
        <v>-414986000</v>
      </c>
      <c r="P72" s="5">
        <v>-1572990000</v>
      </c>
      <c r="Q72" s="5">
        <v>-458867000</v>
      </c>
      <c r="R72" s="5">
        <v>-4198484000</v>
      </c>
      <c r="S72" s="5">
        <v>-3115321000</v>
      </c>
      <c r="T72" s="5">
        <v>-4604615000</v>
      </c>
      <c r="U72" s="5">
        <v>-447964000</v>
      </c>
      <c r="V72" s="5">
        <v>-31200000</v>
      </c>
      <c r="W72" s="5">
        <v>-31200000</v>
      </c>
      <c r="X72" s="5">
        <v>-36994000</v>
      </c>
      <c r="Y72" s="5">
        <v>-31200000</v>
      </c>
      <c r="Z72" s="5">
        <v>-31200000</v>
      </c>
    </row>
    <row r="73" spans="3:26" ht="15.5" x14ac:dyDescent="0.35">
      <c r="C73" t="s">
        <v>314</v>
      </c>
      <c r="D73" s="5">
        <v>4610214000</v>
      </c>
      <c r="E73" s="5">
        <v>1817864000</v>
      </c>
      <c r="F73" s="5">
        <v>5152049000</v>
      </c>
      <c r="G73" s="5">
        <v>-6538978000</v>
      </c>
      <c r="I73" s="5">
        <v>87130000</v>
      </c>
      <c r="J73" s="5">
        <v>7911564000</v>
      </c>
      <c r="K73" s="5">
        <v>-872611000</v>
      </c>
      <c r="L73" s="5">
        <v>-511858000</v>
      </c>
      <c r="M73" s="5">
        <v>4154122000</v>
      </c>
      <c r="N73" s="5">
        <v>5040852000</v>
      </c>
      <c r="O73" s="5">
        <v>481266000</v>
      </c>
      <c r="P73" s="5">
        <v>294753000</v>
      </c>
      <c r="Q73" s="5">
        <v>40352000</v>
      </c>
      <c r="R73" s="5">
        <v>772884000</v>
      </c>
      <c r="S73" s="5">
        <v>843283000</v>
      </c>
      <c r="T73" s="5">
        <v>313470000</v>
      </c>
      <c r="U73" s="5">
        <v>-3250581000</v>
      </c>
      <c r="V73" s="5">
        <v>-6304521000</v>
      </c>
      <c r="W73" s="5">
        <v>-394877000</v>
      </c>
      <c r="X73" s="5">
        <v>8430970000</v>
      </c>
      <c r="Y73" s="5">
        <v>6202040000</v>
      </c>
      <c r="Z73" s="5">
        <v>-9350445000</v>
      </c>
    </row>
    <row r="74" spans="3:26" ht="15.5" x14ac:dyDescent="0.35">
      <c r="C74" t="s">
        <v>315</v>
      </c>
      <c r="D74" s="5">
        <v>4610214000</v>
      </c>
      <c r="E74" s="5">
        <v>1681659000</v>
      </c>
      <c r="F74" s="5">
        <v>5152049000</v>
      </c>
      <c r="G74" s="5">
        <v>-6538978000</v>
      </c>
      <c r="I74" s="5">
        <v>-49075000</v>
      </c>
      <c r="J74" s="5">
        <v>7755500000</v>
      </c>
      <c r="K74" s="5">
        <v>-991066000</v>
      </c>
      <c r="L74" s="5">
        <v>-830400000</v>
      </c>
      <c r="M74" s="5">
        <v>4154122000</v>
      </c>
      <c r="N74" s="5">
        <v>5040852000</v>
      </c>
      <c r="O74" s="5">
        <v>66280000</v>
      </c>
      <c r="P74" s="5">
        <v>-1278237000</v>
      </c>
      <c r="Q74" s="5">
        <v>-418515000</v>
      </c>
      <c r="R74" s="5">
        <v>-3425600000</v>
      </c>
      <c r="S74" s="5">
        <v>-2272038000</v>
      </c>
      <c r="T74" s="5">
        <v>-4291145000</v>
      </c>
      <c r="U74" s="5">
        <v>-3698545000</v>
      </c>
      <c r="V74" s="5">
        <v>-6335721000</v>
      </c>
      <c r="W74" s="5">
        <v>-426077000</v>
      </c>
      <c r="X74" s="5">
        <v>8393976000</v>
      </c>
      <c r="Y74" s="5">
        <v>6170840000</v>
      </c>
      <c r="Z74" s="5">
        <v>-9381645000</v>
      </c>
    </row>
    <row r="75" spans="3:26" ht="15.5" x14ac:dyDescent="0.35">
      <c r="C75" t="s">
        <v>95</v>
      </c>
      <c r="D75" s="5">
        <v>7056702000</v>
      </c>
      <c r="E75" s="5">
        <v>9851652000</v>
      </c>
      <c r="F75" s="5">
        <v>65568000</v>
      </c>
      <c r="G75" s="5">
        <v>4961174000</v>
      </c>
      <c r="I75" s="5">
        <v>16426549000</v>
      </c>
      <c r="J75" s="5">
        <v>13827141000</v>
      </c>
      <c r="K75" s="5">
        <v>5826993000</v>
      </c>
      <c r="L75" s="5">
        <v>5147620000</v>
      </c>
      <c r="M75" s="5">
        <v>16469192000</v>
      </c>
      <c r="N75" s="5">
        <v>23668304000</v>
      </c>
      <c r="O75" s="5">
        <v>8009060000</v>
      </c>
      <c r="P75" s="5">
        <v>13936519000</v>
      </c>
      <c r="Q75" s="5">
        <v>13511398000</v>
      </c>
      <c r="R75" s="5">
        <v>15304781000</v>
      </c>
      <c r="S75" s="5">
        <v>28199274000</v>
      </c>
      <c r="T75" s="5">
        <v>9841575000</v>
      </c>
      <c r="U75" s="5">
        <v>19792073000</v>
      </c>
      <c r="V75" s="5">
        <v>26290725000</v>
      </c>
      <c r="W75" s="5">
        <v>9119219000</v>
      </c>
      <c r="X75" s="5">
        <v>2676777000</v>
      </c>
      <c r="Y75" s="5">
        <v>3636734000</v>
      </c>
      <c r="Z75" s="5">
        <v>5968136000</v>
      </c>
    </row>
    <row r="76" spans="3:26" ht="15.5" x14ac:dyDescent="0.35">
      <c r="C76" t="s">
        <v>96</v>
      </c>
      <c r="X76" s="5">
        <v>-198000</v>
      </c>
      <c r="Y76" s="5">
        <v>-107000</v>
      </c>
      <c r="Z76" s="5">
        <v>-113000</v>
      </c>
    </row>
    <row r="77" spans="3:26" ht="15.5" x14ac:dyDescent="0.35">
      <c r="C77" t="s">
        <v>97</v>
      </c>
      <c r="D77" s="5">
        <v>7056702000</v>
      </c>
      <c r="E77" s="5">
        <v>9851652000</v>
      </c>
      <c r="F77" s="5">
        <v>65568000</v>
      </c>
      <c r="G77" s="5">
        <v>4961174000</v>
      </c>
      <c r="I77" s="5">
        <v>16426549000</v>
      </c>
      <c r="J77" s="5">
        <v>13827141000</v>
      </c>
      <c r="K77" s="5">
        <v>5826993000</v>
      </c>
      <c r="L77" s="5">
        <v>5147620000</v>
      </c>
      <c r="M77" s="5">
        <v>16469192000</v>
      </c>
      <c r="N77" s="5">
        <v>23668304000</v>
      </c>
      <c r="O77" s="5">
        <v>8009060000</v>
      </c>
      <c r="P77" s="5">
        <v>13936519000</v>
      </c>
      <c r="Q77" s="5">
        <v>13511398000</v>
      </c>
      <c r="R77" s="5">
        <v>15304781000</v>
      </c>
      <c r="S77" s="5">
        <v>28199274000</v>
      </c>
      <c r="T77" s="5">
        <v>9841575000</v>
      </c>
      <c r="U77" s="5">
        <v>19792073000</v>
      </c>
      <c r="V77" s="5">
        <v>26290725000</v>
      </c>
      <c r="W77" s="5">
        <v>9119219000</v>
      </c>
      <c r="X77" s="5">
        <v>2676579000</v>
      </c>
      <c r="Y77" s="5">
        <v>3636627000</v>
      </c>
      <c r="Z77" s="5">
        <v>5968023000</v>
      </c>
    </row>
    <row r="78" spans="3:26" ht="15.5" x14ac:dyDescent="0.35">
      <c r="C78" t="s">
        <v>98</v>
      </c>
      <c r="D78" s="5">
        <v>-2627148000</v>
      </c>
      <c r="E78" s="5">
        <v>20001417000</v>
      </c>
      <c r="F78" s="5">
        <v>597513000</v>
      </c>
      <c r="G78" s="5">
        <v>8772131000</v>
      </c>
      <c r="I78" s="5">
        <v>29410724000</v>
      </c>
      <c r="J78" s="5">
        <v>25805990000</v>
      </c>
      <c r="K78" s="5">
        <v>14361822000</v>
      </c>
      <c r="L78" s="5">
        <v>10460511000</v>
      </c>
      <c r="M78" s="5">
        <v>29183783000</v>
      </c>
      <c r="N78" s="5">
        <v>709731000</v>
      </c>
      <c r="O78" s="5">
        <v>5772694000</v>
      </c>
      <c r="P78" s="5">
        <v>-1971459000</v>
      </c>
      <c r="Q78" s="5">
        <v>84947276000</v>
      </c>
      <c r="R78" s="5">
        <v>2213936000</v>
      </c>
      <c r="S78" s="5">
        <v>-852833000</v>
      </c>
      <c r="T78" s="5">
        <v>4307825000</v>
      </c>
      <c r="U78" s="5">
        <v>-5890448000</v>
      </c>
      <c r="V78" s="5">
        <v>1796909000</v>
      </c>
      <c r="W78" s="5">
        <v>731079000</v>
      </c>
    </row>
    <row r="79" spans="3:26" ht="15.5" x14ac:dyDescent="0.35">
      <c r="C79" t="s">
        <v>99</v>
      </c>
      <c r="D79" s="5">
        <v>-2627148000</v>
      </c>
      <c r="E79" s="5">
        <v>20001417000</v>
      </c>
      <c r="F79" s="5">
        <v>597513000</v>
      </c>
      <c r="G79" s="5">
        <v>8772131000</v>
      </c>
      <c r="I79" s="5">
        <v>29410724000</v>
      </c>
      <c r="J79" s="5">
        <v>25805990000</v>
      </c>
      <c r="K79" s="5">
        <v>14361822000</v>
      </c>
      <c r="L79" s="5">
        <v>10460511000</v>
      </c>
      <c r="M79" s="5">
        <v>29183783000</v>
      </c>
      <c r="N79" s="5">
        <v>709731000</v>
      </c>
      <c r="O79" s="5">
        <v>5772694000</v>
      </c>
      <c r="P79" s="5">
        <v>-1971459000</v>
      </c>
      <c r="Q79" s="5">
        <v>84947276000</v>
      </c>
      <c r="R79" s="5">
        <v>2213936000</v>
      </c>
      <c r="S79" s="5">
        <v>-852833000</v>
      </c>
      <c r="T79" s="5">
        <v>4307825000</v>
      </c>
      <c r="U79" s="5">
        <v>-5890448000</v>
      </c>
      <c r="V79" s="5">
        <v>1796909000</v>
      </c>
      <c r="W79" s="5">
        <v>731079000</v>
      </c>
    </row>
    <row r="80" spans="3:26" ht="15.5" x14ac:dyDescent="0.35">
      <c r="C80" t="s">
        <v>100</v>
      </c>
      <c r="D80" s="5">
        <v>4429554000</v>
      </c>
      <c r="E80" s="5">
        <v>29853069000</v>
      </c>
      <c r="F80" s="5">
        <v>663081000</v>
      </c>
      <c r="G80" s="5">
        <v>13733305000</v>
      </c>
      <c r="I80" s="5">
        <v>45837273000</v>
      </c>
      <c r="J80" s="5">
        <v>39633131000</v>
      </c>
      <c r="K80" s="5">
        <v>20188815000</v>
      </c>
      <c r="L80" s="5">
        <v>15608131000</v>
      </c>
      <c r="M80" s="5">
        <v>45652975000</v>
      </c>
      <c r="N80" s="5">
        <v>24378035000</v>
      </c>
      <c r="O80" s="5">
        <v>13781754000</v>
      </c>
      <c r="P80" s="5">
        <v>11965060000</v>
      </c>
      <c r="Q80" s="5">
        <v>98458674000</v>
      </c>
      <c r="R80" s="5">
        <v>17518717000</v>
      </c>
      <c r="S80" s="5">
        <v>27346441000</v>
      </c>
      <c r="T80" s="5">
        <v>14149400000</v>
      </c>
      <c r="U80" s="5">
        <v>13901625000</v>
      </c>
      <c r="V80" s="5">
        <v>28087634000</v>
      </c>
      <c r="W80" s="5">
        <v>9850298000</v>
      </c>
    </row>
    <row r="81" spans="2:26" ht="15.5" x14ac:dyDescent="0.35">
      <c r="C81" t="s">
        <v>101</v>
      </c>
      <c r="D81" s="5">
        <v>7056702000</v>
      </c>
      <c r="E81" s="5">
        <v>9851652000</v>
      </c>
      <c r="F81" s="5">
        <v>65568000</v>
      </c>
      <c r="G81" s="5">
        <v>4961174000</v>
      </c>
      <c r="I81" s="5">
        <v>16426549000</v>
      </c>
      <c r="J81" s="5">
        <v>13827141000</v>
      </c>
      <c r="K81" s="5">
        <v>5826993000</v>
      </c>
      <c r="L81" s="5">
        <v>5147620000</v>
      </c>
      <c r="M81" s="5">
        <v>16469192000</v>
      </c>
      <c r="N81" s="5">
        <v>23668304000</v>
      </c>
      <c r="O81" s="5">
        <v>8009060000</v>
      </c>
      <c r="P81" s="5">
        <v>13936519000</v>
      </c>
      <c r="Q81" s="5">
        <v>13511398000</v>
      </c>
      <c r="R81" s="5">
        <v>15304781000</v>
      </c>
      <c r="S81" s="5">
        <v>28199274000</v>
      </c>
      <c r="T81" s="5">
        <v>9841575000</v>
      </c>
      <c r="U81" s="5">
        <v>19792073000</v>
      </c>
      <c r="V81" s="5">
        <v>26290725000</v>
      </c>
      <c r="W81" s="5">
        <v>9119219000</v>
      </c>
      <c r="X81" s="5">
        <v>2676579000</v>
      </c>
      <c r="Y81" s="5">
        <v>3636627000</v>
      </c>
      <c r="Z81" s="5">
        <v>5968023000</v>
      </c>
    </row>
    <row r="82" spans="2:26" ht="15.5" x14ac:dyDescent="0.35">
      <c r="C82" t="s">
        <v>7</v>
      </c>
      <c r="D82" s="5">
        <v>4429272000</v>
      </c>
      <c r="E82" s="5">
        <v>29840826000</v>
      </c>
      <c r="F82" s="5">
        <v>662153000</v>
      </c>
      <c r="G82" s="5">
        <v>13723663000</v>
      </c>
      <c r="I82" s="5">
        <v>45813773000</v>
      </c>
      <c r="J82" s="5">
        <v>39609406000</v>
      </c>
      <c r="K82" s="5">
        <v>20173300000</v>
      </c>
      <c r="L82" s="5">
        <v>15593051000</v>
      </c>
      <c r="M82" s="5">
        <v>45628515000</v>
      </c>
      <c r="N82" s="5">
        <v>24367799000</v>
      </c>
      <c r="O82" s="5">
        <v>13776687000</v>
      </c>
      <c r="P82" s="5">
        <v>11957639000</v>
      </c>
      <c r="Q82" s="5">
        <v>98368190000</v>
      </c>
      <c r="R82" s="5">
        <v>17514712000</v>
      </c>
      <c r="S82" s="5">
        <v>27345984000</v>
      </c>
      <c r="T82" s="5">
        <v>14149081000</v>
      </c>
      <c r="U82" s="5">
        <v>13901359000</v>
      </c>
      <c r="V82" s="5">
        <v>28087461000</v>
      </c>
      <c r="W82" s="5">
        <v>9850079000</v>
      </c>
    </row>
    <row r="83" spans="2:26" ht="15.5" x14ac:dyDescent="0.35">
      <c r="C83" t="s">
        <v>394</v>
      </c>
      <c r="D83" s="5">
        <v>282000</v>
      </c>
      <c r="E83" s="5">
        <v>12243000</v>
      </c>
      <c r="F83" s="5">
        <v>928000</v>
      </c>
      <c r="G83" s="5">
        <v>9642000</v>
      </c>
      <c r="I83" s="5">
        <v>23500000</v>
      </c>
      <c r="J83" s="5">
        <v>23725000</v>
      </c>
      <c r="K83" s="5">
        <v>15515000</v>
      </c>
      <c r="L83" s="5">
        <v>15080000</v>
      </c>
      <c r="M83" s="5">
        <v>24460000</v>
      </c>
      <c r="N83" s="5">
        <v>10236000</v>
      </c>
      <c r="O83" s="5">
        <v>5067000</v>
      </c>
      <c r="P83" s="5">
        <v>7421000</v>
      </c>
      <c r="Q83" s="5">
        <v>90484000</v>
      </c>
      <c r="R83" s="5">
        <v>4005000</v>
      </c>
      <c r="S83" s="5">
        <v>457000</v>
      </c>
      <c r="T83" s="5">
        <v>319000</v>
      </c>
      <c r="U83" s="5">
        <v>266000</v>
      </c>
      <c r="V83" s="5">
        <v>173000</v>
      </c>
      <c r="W83" s="5">
        <v>219000</v>
      </c>
    </row>
    <row r="84" spans="2:26" ht="15.5" x14ac:dyDescent="0.35">
      <c r="C84" t="s">
        <v>102</v>
      </c>
      <c r="D84" s="5">
        <v>7056702000</v>
      </c>
      <c r="E84" s="5">
        <v>9851652000</v>
      </c>
      <c r="F84" s="5">
        <v>65568000</v>
      </c>
      <c r="G84" s="5">
        <v>4961174000</v>
      </c>
      <c r="I84" s="5">
        <v>16426549000</v>
      </c>
      <c r="J84" s="5">
        <v>13827141000</v>
      </c>
      <c r="K84" s="5">
        <v>5826993000</v>
      </c>
      <c r="L84" s="5">
        <v>5147620000</v>
      </c>
      <c r="M84" s="5">
        <v>16469192000</v>
      </c>
      <c r="N84" s="5">
        <v>23668304000</v>
      </c>
      <c r="O84" s="5">
        <v>8009060000</v>
      </c>
      <c r="P84" s="5">
        <v>13936519000</v>
      </c>
      <c r="Q84" s="5">
        <v>13511398000</v>
      </c>
      <c r="R84" s="5">
        <v>15304781000</v>
      </c>
      <c r="S84" s="5">
        <v>28199274000</v>
      </c>
      <c r="T84" s="5">
        <v>9841575000</v>
      </c>
      <c r="U84" s="5">
        <v>19792073000</v>
      </c>
      <c r="V84" s="5">
        <v>26290725000</v>
      </c>
      <c r="W84" s="5">
        <v>9119219000</v>
      </c>
      <c r="X84" s="5">
        <v>2676579000</v>
      </c>
      <c r="Y84" s="5">
        <v>3636627000</v>
      </c>
      <c r="Z84" s="5">
        <v>5968023000</v>
      </c>
    </row>
    <row r="85" spans="2:26" ht="15.5" x14ac:dyDescent="0.35">
      <c r="C85" t="s">
        <v>103</v>
      </c>
      <c r="D85" s="5">
        <v>4429554000</v>
      </c>
      <c r="E85" s="5">
        <v>29853069000</v>
      </c>
      <c r="F85" s="5">
        <v>663081000</v>
      </c>
      <c r="G85" s="5">
        <v>13733305000</v>
      </c>
      <c r="I85" s="5">
        <v>45837273000</v>
      </c>
      <c r="J85" s="5">
        <v>39633131000</v>
      </c>
      <c r="K85" s="5">
        <v>20188815000</v>
      </c>
      <c r="L85" s="5">
        <v>15608131000</v>
      </c>
      <c r="M85" s="5">
        <v>45652975000</v>
      </c>
      <c r="N85" s="5">
        <v>24378035000</v>
      </c>
      <c r="O85" s="5">
        <v>13781754000</v>
      </c>
      <c r="P85" s="5">
        <v>11965060000</v>
      </c>
      <c r="Q85" s="5">
        <v>98458674000</v>
      </c>
      <c r="R85" s="5">
        <v>17518717000</v>
      </c>
      <c r="S85" s="5">
        <v>27346441000</v>
      </c>
      <c r="T85" s="5">
        <v>14149400000</v>
      </c>
      <c r="U85" s="5">
        <v>13901625000</v>
      </c>
      <c r="V85" s="5">
        <v>28087634000</v>
      </c>
      <c r="W85" s="5">
        <v>9850298000</v>
      </c>
    </row>
    <row r="86" spans="2:26" ht="15.5" x14ac:dyDescent="0.35">
      <c r="C86" t="s">
        <v>104</v>
      </c>
      <c r="D86" s="5">
        <v>4429554000</v>
      </c>
      <c r="E86" s="5">
        <v>29853069000</v>
      </c>
      <c r="F86" s="5">
        <v>663081000</v>
      </c>
      <c r="G86" s="5">
        <v>13733305000</v>
      </c>
      <c r="I86" s="5">
        <v>45837273000</v>
      </c>
      <c r="J86" s="5">
        <v>39633131000</v>
      </c>
      <c r="K86" s="5">
        <v>20188815000</v>
      </c>
      <c r="L86" s="5">
        <v>15608131000</v>
      </c>
      <c r="M86" s="5">
        <v>45652975000</v>
      </c>
      <c r="N86" s="5">
        <v>24378035000</v>
      </c>
      <c r="O86" s="5">
        <v>13781754000</v>
      </c>
      <c r="P86" s="5">
        <v>11965060000</v>
      </c>
      <c r="Q86" s="5">
        <v>98458674000</v>
      </c>
      <c r="R86" s="5">
        <v>17518717000</v>
      </c>
      <c r="S86" s="5">
        <v>27346441000</v>
      </c>
      <c r="T86" s="5">
        <v>14149400000</v>
      </c>
      <c r="U86" s="5">
        <v>13901625000</v>
      </c>
      <c r="V86" s="5">
        <v>28087634000</v>
      </c>
      <c r="W86" s="5">
        <v>9850298000</v>
      </c>
    </row>
    <row r="88" spans="2:26" ht="15.5" x14ac:dyDescent="0.35">
      <c r="B88" t="s">
        <v>105</v>
      </c>
      <c r="C88" t="s">
        <v>106</v>
      </c>
    </row>
    <row r="89" spans="2:26" ht="15.5" x14ac:dyDescent="0.35">
      <c r="C89" t="s">
        <v>19</v>
      </c>
      <c r="D89" s="5">
        <v>9602439000</v>
      </c>
      <c r="E89" s="5">
        <v>8564166000</v>
      </c>
      <c r="F89" s="5">
        <v>10591030000</v>
      </c>
      <c r="G89" s="5">
        <v>23937289000</v>
      </c>
      <c r="I89" s="5">
        <v>8564166000</v>
      </c>
      <c r="J89" s="5">
        <v>9987853000</v>
      </c>
      <c r="K89" s="5">
        <v>16191590000</v>
      </c>
      <c r="L89" s="5">
        <v>27234576000</v>
      </c>
      <c r="M89" s="5">
        <v>19190886000</v>
      </c>
      <c r="N89" s="5">
        <v>26810850000</v>
      </c>
      <c r="O89" s="5">
        <v>25446117000</v>
      </c>
      <c r="P89" s="5">
        <v>23975854000</v>
      </c>
      <c r="Q89" s="5">
        <v>21799624000</v>
      </c>
      <c r="R89" s="5">
        <v>20921179000</v>
      </c>
      <c r="S89" s="5">
        <v>6983516000</v>
      </c>
      <c r="T89" s="5">
        <v>11760509000</v>
      </c>
      <c r="U89" s="5">
        <v>6419705000</v>
      </c>
      <c r="V89" s="5">
        <v>14011479000</v>
      </c>
      <c r="W89" s="5">
        <v>4687260000</v>
      </c>
      <c r="X89" s="5">
        <v>3652892000</v>
      </c>
      <c r="Y89" s="5">
        <v>4485878000</v>
      </c>
      <c r="Z89" s="5">
        <v>5177920000</v>
      </c>
    </row>
    <row r="90" spans="2:26" ht="15.5" x14ac:dyDescent="0.35">
      <c r="C90" t="s">
        <v>399</v>
      </c>
    </row>
    <row r="91" spans="2:26" ht="15.5" x14ac:dyDescent="0.35">
      <c r="C91" t="s">
        <v>110</v>
      </c>
      <c r="W91" s="5">
        <v>283448000</v>
      </c>
      <c r="X91" s="5">
        <v>12394000</v>
      </c>
      <c r="Z91" s="5">
        <v>78502000</v>
      </c>
    </row>
    <row r="92" spans="2:26" ht="15.5" x14ac:dyDescent="0.35">
      <c r="C92" t="s">
        <v>109</v>
      </c>
      <c r="W92" s="5">
        <v>12702618000</v>
      </c>
      <c r="X92" s="5">
        <v>15563809000</v>
      </c>
      <c r="Y92" s="5">
        <v>11576095000</v>
      </c>
      <c r="Z92" s="5">
        <v>25283206000</v>
      </c>
    </row>
    <row r="93" spans="2:26" ht="15.5" x14ac:dyDescent="0.35">
      <c r="C93" t="s">
        <v>400</v>
      </c>
      <c r="K93" s="5">
        <v>69887686000</v>
      </c>
      <c r="L93" s="5">
        <v>89077861000</v>
      </c>
      <c r="M93" s="5">
        <v>106144266000</v>
      </c>
      <c r="N93" s="5">
        <v>119837617000</v>
      </c>
      <c r="O93" s="5">
        <v>143888237000</v>
      </c>
      <c r="P93" s="5">
        <v>142588611000</v>
      </c>
      <c r="Q93" s="5">
        <v>140111051000</v>
      </c>
      <c r="R93" s="5">
        <v>121841652000</v>
      </c>
      <c r="S93" s="5">
        <v>118252109000</v>
      </c>
      <c r="T93" s="5">
        <v>87144909000</v>
      </c>
      <c r="U93" s="5">
        <v>73324586000</v>
      </c>
      <c r="V93" s="5">
        <v>74115484000</v>
      </c>
      <c r="W93" s="5">
        <v>55093698000</v>
      </c>
      <c r="X93" s="5">
        <v>66304213000</v>
      </c>
      <c r="Y93" s="5">
        <v>44093013000</v>
      </c>
      <c r="Z93" s="5">
        <v>37106530000</v>
      </c>
    </row>
    <row r="94" spans="2:26" ht="15.5" x14ac:dyDescent="0.35">
      <c r="C94" t="s">
        <v>401</v>
      </c>
      <c r="F94" s="5">
        <v>21361814000</v>
      </c>
      <c r="G94" s="5">
        <v>36912394000</v>
      </c>
      <c r="K94" s="5">
        <v>66095237000</v>
      </c>
      <c r="L94" s="5">
        <v>46651825000</v>
      </c>
      <c r="M94" s="5">
        <v>38392671000</v>
      </c>
      <c r="N94" s="5">
        <v>26371721000</v>
      </c>
      <c r="O94" s="5">
        <v>28846599000</v>
      </c>
      <c r="P94" s="5">
        <v>35241672000</v>
      </c>
      <c r="Q94" s="5">
        <v>25111779000</v>
      </c>
      <c r="R94" s="5">
        <v>12989745000</v>
      </c>
      <c r="S94" s="5">
        <v>5752011000</v>
      </c>
      <c r="T94" s="5">
        <v>12326241000</v>
      </c>
      <c r="U94" s="5">
        <v>12188133000</v>
      </c>
      <c r="V94" s="5">
        <v>17312824000</v>
      </c>
      <c r="W94" s="5">
        <v>18904803000</v>
      </c>
      <c r="X94" s="5">
        <v>16563702000</v>
      </c>
      <c r="Y94" s="5">
        <v>3423433000</v>
      </c>
      <c r="Z94" s="5">
        <v>11165413000</v>
      </c>
    </row>
    <row r="95" spans="2:26" ht="15.5" x14ac:dyDescent="0.35">
      <c r="C95" t="s">
        <v>112</v>
      </c>
      <c r="D95" s="5">
        <v>8034029000</v>
      </c>
      <c r="E95" s="5">
        <v>6866149000</v>
      </c>
      <c r="F95" s="5">
        <v>9361103000</v>
      </c>
      <c r="G95" s="5">
        <v>5887122000</v>
      </c>
      <c r="I95" s="5">
        <v>6866149000</v>
      </c>
      <c r="J95" s="5">
        <v>5740558000</v>
      </c>
      <c r="K95" s="5">
        <v>4917233000</v>
      </c>
      <c r="L95" s="5">
        <v>5217807000</v>
      </c>
      <c r="M95" s="5">
        <v>4686914000</v>
      </c>
      <c r="N95" s="5">
        <v>4727059000</v>
      </c>
      <c r="O95" s="5">
        <v>4837171000</v>
      </c>
      <c r="P95" s="5">
        <v>8481617000</v>
      </c>
      <c r="Q95" s="5">
        <v>13085548000</v>
      </c>
      <c r="R95" s="5">
        <v>6933511000</v>
      </c>
      <c r="S95" s="5">
        <v>9839241000</v>
      </c>
      <c r="T95" s="5">
        <v>11411788000</v>
      </c>
      <c r="U95" s="5">
        <v>15137434000</v>
      </c>
      <c r="V95" s="5">
        <v>16463341000</v>
      </c>
      <c r="W95" s="5">
        <v>5549705000</v>
      </c>
      <c r="X95" s="5">
        <v>4916272000</v>
      </c>
      <c r="Y95" s="5">
        <v>3623719000</v>
      </c>
      <c r="Z95" s="5">
        <v>1148901000</v>
      </c>
    </row>
    <row r="96" spans="2:26" ht="15.5" x14ac:dyDescent="0.35">
      <c r="C96" t="s">
        <v>395</v>
      </c>
      <c r="D96" s="5">
        <v>10198444000</v>
      </c>
      <c r="E96" s="5">
        <v>10198444000</v>
      </c>
      <c r="F96" s="5">
        <v>10546991000</v>
      </c>
      <c r="G96" s="5">
        <v>7546991000</v>
      </c>
      <c r="I96" s="5">
        <v>10198444000</v>
      </c>
      <c r="J96" s="5">
        <v>10371991000</v>
      </c>
      <c r="K96" s="5">
        <v>18862475000</v>
      </c>
      <c r="L96" s="5">
        <v>52118108000</v>
      </c>
      <c r="M96" s="5">
        <v>68189381000</v>
      </c>
      <c r="N96" s="5">
        <v>100577266000</v>
      </c>
      <c r="O96" s="5">
        <v>100874830000</v>
      </c>
      <c r="P96" s="5">
        <v>114544426000</v>
      </c>
      <c r="Q96" s="5">
        <v>94964776000</v>
      </c>
      <c r="R96" s="5">
        <v>102497923000</v>
      </c>
      <c r="S96" s="5">
        <v>135380756000</v>
      </c>
      <c r="T96" s="5">
        <v>126283329000</v>
      </c>
      <c r="U96" s="5">
        <v>117693908000</v>
      </c>
      <c r="V96" s="5">
        <v>78994036000</v>
      </c>
      <c r="W96" s="5">
        <v>38142603000</v>
      </c>
      <c r="X96" s="5">
        <v>31545561000</v>
      </c>
      <c r="Y96" s="5">
        <v>29794712000</v>
      </c>
      <c r="Z96" s="5">
        <v>29447741000</v>
      </c>
    </row>
    <row r="97" spans="3:26" ht="15.5" x14ac:dyDescent="0.35">
      <c r="C97" t="s">
        <v>936</v>
      </c>
      <c r="D97" s="5">
        <v>48289000</v>
      </c>
      <c r="E97" s="5">
        <v>57220000</v>
      </c>
      <c r="F97" s="5">
        <v>40948000</v>
      </c>
      <c r="G97" s="5">
        <v>39080000</v>
      </c>
      <c r="I97" s="5">
        <v>57220000</v>
      </c>
      <c r="J97" s="5">
        <v>40323000</v>
      </c>
      <c r="K97" s="5">
        <v>592824000</v>
      </c>
      <c r="L97" s="5">
        <v>771529000</v>
      </c>
      <c r="M97" s="5">
        <v>603665000</v>
      </c>
      <c r="N97" s="5">
        <v>618749000</v>
      </c>
      <c r="O97" s="5">
        <v>437959000</v>
      </c>
      <c r="P97" s="5">
        <v>450363000</v>
      </c>
      <c r="Q97" s="5">
        <v>458190000</v>
      </c>
      <c r="R97" s="5">
        <v>391033000</v>
      </c>
      <c r="S97" s="5">
        <v>251649000</v>
      </c>
      <c r="T97" s="5">
        <v>468356000</v>
      </c>
      <c r="U97" s="5">
        <v>405537000</v>
      </c>
      <c r="V97" s="5">
        <v>2346906000</v>
      </c>
      <c r="W97" s="5">
        <v>2323456000</v>
      </c>
      <c r="X97" s="5">
        <v>3274878000</v>
      </c>
      <c r="Y97" s="5">
        <v>3279747000</v>
      </c>
      <c r="Z97" s="5">
        <v>4056944000</v>
      </c>
    </row>
    <row r="98" spans="3:26" ht="15.5" x14ac:dyDescent="0.35">
      <c r="C98" t="s">
        <v>398</v>
      </c>
      <c r="D98" s="5">
        <v>211730700000</v>
      </c>
      <c r="E98" s="5">
        <v>211730700000</v>
      </c>
      <c r="F98" s="5">
        <v>197277046000</v>
      </c>
      <c r="G98" s="5">
        <v>196555021000</v>
      </c>
      <c r="I98" s="5">
        <v>211730700000</v>
      </c>
      <c r="J98" s="5">
        <v>188438520000</v>
      </c>
      <c r="K98" s="5">
        <v>168204900000</v>
      </c>
      <c r="L98" s="5">
        <v>136069455000</v>
      </c>
      <c r="M98" s="5">
        <v>126086716000</v>
      </c>
      <c r="N98" s="5">
        <v>101219947000</v>
      </c>
      <c r="O98" s="5">
        <v>67291213000</v>
      </c>
      <c r="P98" s="5">
        <v>68072520000</v>
      </c>
      <c r="Q98" s="5">
        <v>64739007000</v>
      </c>
      <c r="R98" s="5">
        <v>39679800000</v>
      </c>
      <c r="S98" s="5">
        <v>37324500000</v>
      </c>
      <c r="T98" s="5">
        <v>22163800000</v>
      </c>
      <c r="U98" s="5">
        <v>17825800000</v>
      </c>
      <c r="V98" s="5">
        <v>39782932000</v>
      </c>
      <c r="W98" s="5">
        <v>35230335000</v>
      </c>
      <c r="X98" s="5">
        <v>30737136000</v>
      </c>
      <c r="Y98" s="5">
        <v>28692119000</v>
      </c>
      <c r="Z98" s="5">
        <v>45762329000</v>
      </c>
    </row>
    <row r="99" spans="3:26" ht="15.5" x14ac:dyDescent="0.35">
      <c r="C99" t="s">
        <v>403</v>
      </c>
      <c r="D99" s="5">
        <v>181969745000</v>
      </c>
      <c r="E99" s="5">
        <v>183516201000</v>
      </c>
      <c r="F99" s="5">
        <v>229669821000</v>
      </c>
      <c r="G99" s="5">
        <v>242248612000</v>
      </c>
      <c r="I99" s="5">
        <v>183516201000</v>
      </c>
      <c r="J99" s="5">
        <v>264786177000</v>
      </c>
      <c r="K99" s="5">
        <v>317130033000</v>
      </c>
      <c r="L99" s="5">
        <v>336413490000</v>
      </c>
      <c r="M99" s="5">
        <v>278958493000</v>
      </c>
      <c r="N99" s="5">
        <v>249459844000</v>
      </c>
      <c r="O99" s="5">
        <v>243772164000</v>
      </c>
      <c r="P99" s="5">
        <v>229641378000</v>
      </c>
      <c r="Q99" s="5">
        <v>131006437000</v>
      </c>
      <c r="R99" s="5">
        <v>90004150000</v>
      </c>
      <c r="S99" s="5">
        <v>69417230000</v>
      </c>
      <c r="T99" s="5">
        <v>82586852000</v>
      </c>
      <c r="U99" s="5">
        <v>74520039000</v>
      </c>
      <c r="V99" s="5">
        <v>59015239000</v>
      </c>
    </row>
    <row r="100" spans="3:26" ht="15.5" x14ac:dyDescent="0.35">
      <c r="C100" t="s">
        <v>123</v>
      </c>
      <c r="D100" s="5">
        <v>244840375000</v>
      </c>
      <c r="E100" s="5">
        <v>244719983000</v>
      </c>
      <c r="F100" s="5">
        <v>227527744000</v>
      </c>
      <c r="G100" s="5">
        <v>227339879000</v>
      </c>
      <c r="I100" s="5">
        <v>244719983000</v>
      </c>
      <c r="J100" s="5">
        <v>221236240000</v>
      </c>
      <c r="K100" s="5">
        <v>197802756000</v>
      </c>
      <c r="L100" s="5">
        <v>168886060000</v>
      </c>
      <c r="M100" s="5">
        <v>155679201000</v>
      </c>
      <c r="N100" s="5">
        <v>125064327000</v>
      </c>
      <c r="O100" s="5">
        <v>127895603000</v>
      </c>
      <c r="P100" s="5">
        <v>123308301000</v>
      </c>
      <c r="Q100" s="5">
        <v>114005987000</v>
      </c>
      <c r="R100" s="5">
        <v>32790469000</v>
      </c>
      <c r="S100" s="5">
        <v>32214535000</v>
      </c>
      <c r="T100" s="5">
        <v>32490332000</v>
      </c>
      <c r="U100" s="5">
        <v>34057036000</v>
      </c>
      <c r="V100" s="5">
        <v>24181008000</v>
      </c>
      <c r="W100" s="5">
        <v>25892701000</v>
      </c>
      <c r="X100" s="5">
        <v>28090159000</v>
      </c>
      <c r="Y100" s="5">
        <v>27685504000</v>
      </c>
      <c r="Z100" s="5">
        <v>28604818000</v>
      </c>
    </row>
    <row r="101" spans="3:26" ht="15.5" x14ac:dyDescent="0.35">
      <c r="C101" t="s">
        <v>320</v>
      </c>
      <c r="D101" s="5">
        <v>4853877000</v>
      </c>
      <c r="E101" s="5">
        <v>5273421000</v>
      </c>
      <c r="F101" s="5">
        <v>4693712000</v>
      </c>
      <c r="G101" s="5">
        <v>3234646000</v>
      </c>
      <c r="I101" s="5">
        <v>5273421000</v>
      </c>
      <c r="J101" s="5">
        <v>3409078000</v>
      </c>
      <c r="K101" s="5">
        <v>2495787000</v>
      </c>
      <c r="L101" s="5">
        <v>742679000</v>
      </c>
      <c r="M101" s="5">
        <v>52800000</v>
      </c>
      <c r="N101" s="5">
        <v>207838000</v>
      </c>
      <c r="O101" s="5">
        <v>891342000</v>
      </c>
      <c r="P101" s="5">
        <v>1914136000</v>
      </c>
      <c r="Q101" s="5">
        <v>2888074000</v>
      </c>
      <c r="R101" s="5">
        <v>4002155000</v>
      </c>
      <c r="S101" s="5">
        <v>1122766000</v>
      </c>
      <c r="T101" s="5">
        <v>229609000</v>
      </c>
      <c r="U101" s="5">
        <v>471518000</v>
      </c>
      <c r="V101" s="5">
        <v>734423000</v>
      </c>
      <c r="W101" s="5">
        <v>1597015000</v>
      </c>
      <c r="X101" s="5">
        <v>1871928000</v>
      </c>
      <c r="Y101" s="5">
        <v>2941602000</v>
      </c>
      <c r="Z101" s="5">
        <v>4011275000</v>
      </c>
    </row>
    <row r="102" spans="3:26" ht="15.5" x14ac:dyDescent="0.35">
      <c r="C102" t="s">
        <v>118</v>
      </c>
      <c r="D102" s="5">
        <v>26825853000</v>
      </c>
      <c r="E102" s="5">
        <v>22403032000</v>
      </c>
      <c r="F102" s="5">
        <v>20389416000</v>
      </c>
      <c r="G102" s="5">
        <v>15360985000</v>
      </c>
      <c r="I102" s="5">
        <v>22403032000</v>
      </c>
      <c r="J102" s="5">
        <v>22178993000</v>
      </c>
      <c r="K102" s="5">
        <v>14546535000</v>
      </c>
      <c r="L102" s="5">
        <v>15261465000</v>
      </c>
      <c r="M102" s="5">
        <v>15984811000</v>
      </c>
      <c r="N102" s="5">
        <v>11370994000</v>
      </c>
      <c r="O102" s="5">
        <v>6163605000</v>
      </c>
      <c r="P102" s="5">
        <v>5768155000</v>
      </c>
      <c r="Q102" s="5">
        <v>6158485000</v>
      </c>
      <c r="R102" s="5">
        <v>6089310000</v>
      </c>
      <c r="S102" s="5">
        <v>6195375000</v>
      </c>
      <c r="T102" s="5">
        <v>5382802000</v>
      </c>
      <c r="U102" s="5">
        <v>5639817000</v>
      </c>
      <c r="V102" s="5">
        <v>8890400000</v>
      </c>
      <c r="W102" s="5">
        <v>19050359000</v>
      </c>
      <c r="X102" s="5">
        <v>19445234000</v>
      </c>
      <c r="Y102" s="5">
        <v>11014264000</v>
      </c>
      <c r="Z102" s="5">
        <v>4812224000</v>
      </c>
    </row>
    <row r="103" spans="3:26" ht="15.5" x14ac:dyDescent="0.35">
      <c r="C103" t="s">
        <v>93</v>
      </c>
      <c r="D103" s="5">
        <v>136095343000</v>
      </c>
      <c r="E103" s="5">
        <v>141988506000</v>
      </c>
      <c r="F103" s="5">
        <v>127070314000</v>
      </c>
      <c r="G103" s="5">
        <v>129352854000</v>
      </c>
      <c r="I103" s="5">
        <v>141988506000</v>
      </c>
      <c r="J103" s="5">
        <v>124665061000</v>
      </c>
      <c r="K103" s="5">
        <v>108910753000</v>
      </c>
      <c r="L103" s="5">
        <v>103262917000</v>
      </c>
      <c r="M103" s="5">
        <v>101330239000</v>
      </c>
      <c r="N103" s="5">
        <v>77370287000</v>
      </c>
      <c r="O103" s="5">
        <v>81337202000</v>
      </c>
      <c r="P103" s="5">
        <v>81149369000</v>
      </c>
      <c r="Q103" s="5">
        <v>84908906000</v>
      </c>
      <c r="R103" s="5">
        <v>-947623000</v>
      </c>
      <c r="S103" s="5">
        <v>-1101014000</v>
      </c>
      <c r="T103" s="5">
        <v>109507000</v>
      </c>
      <c r="U103" s="5">
        <v>-4198318000</v>
      </c>
      <c r="V103" s="5">
        <v>1692130000</v>
      </c>
      <c r="W103" s="5">
        <v>57822000</v>
      </c>
      <c r="X103" s="5">
        <v>-673258000</v>
      </c>
      <c r="Y103" s="5">
        <v>-2372750000</v>
      </c>
      <c r="Z103" s="5">
        <v>-5838856000</v>
      </c>
    </row>
    <row r="104" spans="3:26" ht="15.5" x14ac:dyDescent="0.35">
      <c r="C104" t="s">
        <v>126</v>
      </c>
      <c r="D104" s="5">
        <v>855252182000</v>
      </c>
      <c r="E104" s="5">
        <v>829477527000</v>
      </c>
      <c r="F104" s="5">
        <v>837258306000</v>
      </c>
      <c r="G104" s="5">
        <v>862427068000</v>
      </c>
      <c r="I104" s="5">
        <v>829477527000</v>
      </c>
      <c r="J104" s="5">
        <v>869594600000</v>
      </c>
      <c r="K104" s="5">
        <v>970378457000</v>
      </c>
      <c r="L104" s="5">
        <v>989810930000</v>
      </c>
      <c r="M104" s="5">
        <v>954657152000</v>
      </c>
      <c r="N104" s="5">
        <v>871769183000</v>
      </c>
      <c r="O104" s="5">
        <v>857520585000</v>
      </c>
      <c r="P104" s="5">
        <v>874472888000</v>
      </c>
      <c r="Q104" s="5">
        <v>738102955000</v>
      </c>
      <c r="R104" s="5">
        <v>525898830000</v>
      </c>
      <c r="S104" s="5">
        <v>494002999000</v>
      </c>
      <c r="T104" s="5">
        <v>439681392000</v>
      </c>
      <c r="U104" s="5">
        <v>398947898000</v>
      </c>
      <c r="V104" s="5">
        <v>369709147000</v>
      </c>
      <c r="W104" s="5">
        <v>245566009000</v>
      </c>
      <c r="X104" s="5">
        <v>243601400000</v>
      </c>
      <c r="Y104" s="5">
        <v>186853913000</v>
      </c>
      <c r="Z104" s="5">
        <v>200327602000</v>
      </c>
    </row>
    <row r="105" spans="3:26" ht="15.5" x14ac:dyDescent="0.35">
      <c r="C105" t="s">
        <v>127</v>
      </c>
    </row>
    <row r="106" spans="3:26" ht="15.5" x14ac:dyDescent="0.35">
      <c r="C106" t="s">
        <v>128</v>
      </c>
    </row>
    <row r="107" spans="3:26" ht="15.5" x14ac:dyDescent="0.35">
      <c r="C107" t="s">
        <v>404</v>
      </c>
      <c r="K107" s="5">
        <v>17318962000</v>
      </c>
      <c r="L107" s="5">
        <v>7135817000</v>
      </c>
      <c r="M107" s="5">
        <v>15889386000</v>
      </c>
      <c r="N107" s="5">
        <v>4804212000</v>
      </c>
      <c r="O107" s="5">
        <v>10050449000</v>
      </c>
      <c r="P107" s="5">
        <v>20491081000</v>
      </c>
      <c r="Q107" s="5">
        <v>5647743000</v>
      </c>
      <c r="R107" s="5">
        <v>4710178000</v>
      </c>
      <c r="S107" s="5">
        <v>798639000</v>
      </c>
      <c r="T107" s="5">
        <v>1566373000</v>
      </c>
      <c r="U107" s="5">
        <v>4380024000</v>
      </c>
      <c r="V107" s="5">
        <v>11549036000</v>
      </c>
      <c r="W107" s="5">
        <v>4284629000</v>
      </c>
      <c r="X107" s="5">
        <v>3176153000</v>
      </c>
      <c r="Y107" s="5">
        <v>7087307000</v>
      </c>
      <c r="Z107" s="5">
        <v>5898227000</v>
      </c>
    </row>
    <row r="108" spans="3:26" ht="15.5" x14ac:dyDescent="0.35">
      <c r="C108" t="s">
        <v>405</v>
      </c>
      <c r="K108" s="5">
        <v>17318962000</v>
      </c>
      <c r="L108" s="5">
        <v>7135817000</v>
      </c>
      <c r="M108" s="5">
        <v>15889386000</v>
      </c>
      <c r="N108" s="5">
        <v>4804212000</v>
      </c>
      <c r="O108" s="5">
        <v>10050449000</v>
      </c>
      <c r="P108" s="5">
        <v>20491081000</v>
      </c>
      <c r="Q108" s="5">
        <v>5647743000</v>
      </c>
      <c r="R108" s="5">
        <v>4710178000</v>
      </c>
      <c r="S108" s="5">
        <v>798639000</v>
      </c>
      <c r="T108" s="5">
        <v>1566373000</v>
      </c>
      <c r="U108" s="5">
        <v>4380024000</v>
      </c>
      <c r="V108" s="5">
        <v>11549036000</v>
      </c>
      <c r="W108" s="5">
        <v>4284629000</v>
      </c>
      <c r="X108" s="5">
        <v>3176153000</v>
      </c>
      <c r="Y108" s="5">
        <v>7087307000</v>
      </c>
      <c r="Z108" s="5">
        <v>5898227000</v>
      </c>
    </row>
    <row r="109" spans="3:26" ht="15.5" x14ac:dyDescent="0.35">
      <c r="C109" t="s">
        <v>406</v>
      </c>
      <c r="D109" s="5">
        <v>296610134000</v>
      </c>
      <c r="E109" s="5">
        <v>290330097000</v>
      </c>
      <c r="F109" s="5">
        <v>330838896000</v>
      </c>
      <c r="G109" s="5">
        <v>352555724000</v>
      </c>
      <c r="I109" s="5">
        <v>290330097000</v>
      </c>
      <c r="J109" s="5">
        <v>358256571000</v>
      </c>
      <c r="K109" s="5">
        <v>478613356000</v>
      </c>
      <c r="L109" s="5">
        <v>518815378000</v>
      </c>
      <c r="M109" s="5">
        <v>459769140000</v>
      </c>
      <c r="N109" s="5">
        <v>441066879000</v>
      </c>
      <c r="O109" s="5">
        <v>470546106000</v>
      </c>
      <c r="P109" s="5">
        <v>450259212000</v>
      </c>
      <c r="Q109" s="5">
        <v>336878876000</v>
      </c>
      <c r="R109" s="5">
        <v>281563544000</v>
      </c>
      <c r="S109" s="5">
        <v>245100141000</v>
      </c>
      <c r="T109" s="5">
        <v>205664904000</v>
      </c>
      <c r="U109" s="5">
        <v>200438796000</v>
      </c>
      <c r="V109" s="5">
        <v>165701280000</v>
      </c>
      <c r="W109" s="5">
        <v>53804618000</v>
      </c>
      <c r="X109" s="5">
        <v>52893469000</v>
      </c>
      <c r="Y109" s="5">
        <v>35268651000</v>
      </c>
      <c r="Z109" s="5">
        <v>52190010000</v>
      </c>
    </row>
    <row r="110" spans="3:26" ht="15.5" x14ac:dyDescent="0.35">
      <c r="C110" t="s">
        <v>407</v>
      </c>
    </row>
    <row r="111" spans="3:26" ht="15.5" x14ac:dyDescent="0.35">
      <c r="C111" t="s">
        <v>1475</v>
      </c>
      <c r="W111" s="5">
        <v>12986066000</v>
      </c>
      <c r="X111" s="5">
        <v>15576203000</v>
      </c>
      <c r="Y111" s="5">
        <v>11576095000</v>
      </c>
      <c r="Z111" s="5">
        <v>25361708000</v>
      </c>
    </row>
    <row r="112" spans="3:26" ht="15.5" x14ac:dyDescent="0.35">
      <c r="C112" t="s">
        <v>408</v>
      </c>
      <c r="W112" s="5">
        <v>40818552000</v>
      </c>
      <c r="X112" s="5">
        <v>37317266000</v>
      </c>
      <c r="Y112" s="5">
        <v>23692556000</v>
      </c>
      <c r="Z112" s="5">
        <v>26828302000</v>
      </c>
    </row>
    <row r="113" spans="3:26" ht="15.5" x14ac:dyDescent="0.35">
      <c r="C113" t="s">
        <v>409</v>
      </c>
      <c r="D113" s="5">
        <v>296610134000</v>
      </c>
      <c r="E113" s="5">
        <v>290330097000</v>
      </c>
      <c r="F113" s="5">
        <v>330838896000</v>
      </c>
      <c r="G113" s="5">
        <v>352555724000</v>
      </c>
      <c r="I113" s="5">
        <v>290330097000</v>
      </c>
      <c r="J113" s="5">
        <v>358256571000</v>
      </c>
      <c r="K113" s="5">
        <v>478613356000</v>
      </c>
      <c r="L113" s="5">
        <v>518815378000</v>
      </c>
      <c r="M113" s="5">
        <v>459769140000</v>
      </c>
      <c r="N113" s="5">
        <v>441066879000</v>
      </c>
      <c r="O113" s="5">
        <v>470546106000</v>
      </c>
      <c r="P113" s="5">
        <v>450259212000</v>
      </c>
      <c r="Q113" s="5">
        <v>336878876000</v>
      </c>
      <c r="R113" s="5">
        <v>281563544000</v>
      </c>
      <c r="S113" s="5">
        <v>245100141000</v>
      </c>
      <c r="T113" s="5">
        <v>205664904000</v>
      </c>
      <c r="U113" s="5">
        <v>200438796000</v>
      </c>
      <c r="V113" s="5">
        <v>165701280000</v>
      </c>
      <c r="W113" s="5">
        <v>53804618000</v>
      </c>
      <c r="X113" s="5">
        <v>52893469000</v>
      </c>
      <c r="Y113" s="5">
        <v>35268651000</v>
      </c>
      <c r="Z113" s="5">
        <v>52190010000</v>
      </c>
    </row>
    <row r="114" spans="3:26" ht="15.5" x14ac:dyDescent="0.35">
      <c r="C114" t="s">
        <v>410</v>
      </c>
      <c r="D114" s="5">
        <v>69444878000</v>
      </c>
      <c r="E114" s="5">
        <v>51871821000</v>
      </c>
      <c r="F114" s="5">
        <v>54613198000</v>
      </c>
      <c r="G114" s="5">
        <v>56578589000</v>
      </c>
      <c r="I114" s="5">
        <v>51871821000</v>
      </c>
      <c r="J114" s="5">
        <v>45825657000</v>
      </c>
      <c r="K114" s="5">
        <v>27773754000</v>
      </c>
      <c r="L114" s="5">
        <v>39646213000</v>
      </c>
      <c r="M114" s="5">
        <v>77344214000</v>
      </c>
      <c r="N114" s="5">
        <v>65611777000</v>
      </c>
      <c r="O114" s="5">
        <v>53355107000</v>
      </c>
      <c r="P114" s="5">
        <v>62560755000</v>
      </c>
      <c r="Q114" s="5">
        <v>48260624000</v>
      </c>
      <c r="R114" s="5">
        <v>29602284000</v>
      </c>
      <c r="S114" s="5">
        <v>47570908000</v>
      </c>
      <c r="T114" s="5">
        <v>39772880000</v>
      </c>
      <c r="U114" s="5">
        <v>14374448000</v>
      </c>
      <c r="V114" s="5">
        <v>25301288000</v>
      </c>
      <c r="W114" s="5">
        <v>26417603000</v>
      </c>
      <c r="X114" s="5">
        <v>31752308000</v>
      </c>
      <c r="Y114" s="5">
        <v>16339894000</v>
      </c>
      <c r="Z114" s="5">
        <v>27537656000</v>
      </c>
    </row>
    <row r="115" spans="3:26" ht="15.5" x14ac:dyDescent="0.35">
      <c r="C115" t="s">
        <v>133</v>
      </c>
      <c r="D115" s="5">
        <v>1451468000</v>
      </c>
      <c r="E115" s="5">
        <v>1577006000</v>
      </c>
      <c r="F115" s="5">
        <v>1534060000</v>
      </c>
      <c r="G115" s="5">
        <v>1292387000</v>
      </c>
      <c r="I115" s="5">
        <v>1577006000</v>
      </c>
      <c r="J115" s="5">
        <v>2076232000</v>
      </c>
      <c r="K115" s="5">
        <v>1205947000</v>
      </c>
      <c r="L115" s="5">
        <v>2784452000</v>
      </c>
      <c r="M115" s="5">
        <v>1836774000</v>
      </c>
      <c r="N115" s="5">
        <v>1947286000</v>
      </c>
      <c r="O115" s="5">
        <v>1442510000</v>
      </c>
      <c r="P115" s="5">
        <v>2488978000</v>
      </c>
      <c r="Q115" s="5">
        <v>2494751000</v>
      </c>
      <c r="R115" s="5">
        <v>3615595000</v>
      </c>
      <c r="S115" s="5">
        <v>966695000</v>
      </c>
      <c r="T115" s="5">
        <v>4719950000</v>
      </c>
      <c r="U115" s="5">
        <v>802000000</v>
      </c>
      <c r="V115" s="5">
        <v>687481000</v>
      </c>
      <c r="W115" s="5">
        <v>511613000</v>
      </c>
      <c r="X115" s="5">
        <v>752753000</v>
      </c>
      <c r="Y115" s="5">
        <v>1257764000</v>
      </c>
      <c r="Z115" s="5">
        <v>1494444000</v>
      </c>
    </row>
    <row r="116" spans="3:26" ht="15.5" x14ac:dyDescent="0.35">
      <c r="C116" t="s">
        <v>132</v>
      </c>
      <c r="D116" s="5">
        <v>5932999000</v>
      </c>
      <c r="E116" s="5">
        <v>6108673000</v>
      </c>
      <c r="F116" s="5">
        <v>3706574000</v>
      </c>
      <c r="G116" s="5">
        <v>5101676000</v>
      </c>
      <c r="I116" s="5">
        <v>6108673000</v>
      </c>
      <c r="J116" s="5">
        <v>8226846000</v>
      </c>
      <c r="K116" s="5">
        <v>5660458000</v>
      </c>
      <c r="L116" s="5">
        <v>9522401000</v>
      </c>
      <c r="M116" s="5">
        <v>12163370000</v>
      </c>
      <c r="N116" s="5">
        <v>10992875000</v>
      </c>
      <c r="O116" s="5">
        <v>3715880000</v>
      </c>
      <c r="P116" s="5">
        <v>24137503000</v>
      </c>
      <c r="Q116" s="5">
        <v>19839143000</v>
      </c>
      <c r="R116" s="5">
        <v>3062838000</v>
      </c>
      <c r="S116" s="5">
        <v>18436063000</v>
      </c>
      <c r="T116" s="5">
        <v>13140714000</v>
      </c>
      <c r="U116" s="5">
        <v>11116697000</v>
      </c>
      <c r="V116" s="5">
        <v>10102320000</v>
      </c>
      <c r="W116" s="5">
        <v>9334492000</v>
      </c>
      <c r="X116" s="5">
        <v>8185141000</v>
      </c>
      <c r="Y116" s="5">
        <v>8277435000</v>
      </c>
      <c r="Z116" s="5">
        <v>8284267000</v>
      </c>
    </row>
    <row r="117" spans="3:26" ht="15.5" x14ac:dyDescent="0.35">
      <c r="C117" t="s">
        <v>321</v>
      </c>
      <c r="D117" s="5">
        <v>4673149000</v>
      </c>
      <c r="E117" s="5">
        <v>6861952000</v>
      </c>
      <c r="F117" s="5">
        <v>4413289000</v>
      </c>
      <c r="G117" s="5">
        <v>4183254000</v>
      </c>
      <c r="I117" s="5">
        <v>6861952000</v>
      </c>
      <c r="J117" s="5">
        <v>28100557000</v>
      </c>
      <c r="K117" s="5">
        <v>20123674000</v>
      </c>
      <c r="L117" s="5">
        <v>10403106000</v>
      </c>
      <c r="M117" s="5">
        <v>11904562000</v>
      </c>
      <c r="N117" s="5">
        <v>10823490000</v>
      </c>
      <c r="O117" s="5">
        <v>6682080000</v>
      </c>
      <c r="P117" s="5">
        <v>11869563000</v>
      </c>
      <c r="Q117" s="5">
        <v>10087696000</v>
      </c>
      <c r="R117" s="5">
        <v>6879475000</v>
      </c>
      <c r="S117" s="5">
        <v>12017472000</v>
      </c>
      <c r="T117" s="5">
        <v>11359640000</v>
      </c>
      <c r="U117" s="5">
        <v>16168662000</v>
      </c>
      <c r="V117" s="5">
        <v>14996295000</v>
      </c>
      <c r="W117" s="5">
        <v>6757121000</v>
      </c>
      <c r="X117" s="5">
        <v>19892307000</v>
      </c>
      <c r="Y117" s="5">
        <v>13419960000</v>
      </c>
      <c r="Z117" s="5">
        <v>8755318000</v>
      </c>
    </row>
    <row r="118" spans="3:26" ht="15.5" x14ac:dyDescent="0.35">
      <c r="C118" t="s">
        <v>1279</v>
      </c>
      <c r="U118" s="5">
        <v>1841041000</v>
      </c>
      <c r="V118" s="5">
        <v>1667230000</v>
      </c>
      <c r="W118" s="5">
        <v>1625692000</v>
      </c>
      <c r="X118" s="5">
        <v>6574420000</v>
      </c>
      <c r="Y118" s="5">
        <v>3478000000</v>
      </c>
      <c r="Z118" s="5">
        <v>4064100000</v>
      </c>
    </row>
    <row r="119" spans="3:26" ht="15.5" x14ac:dyDescent="0.35">
      <c r="C119" t="s">
        <v>142</v>
      </c>
      <c r="D119" s="5">
        <v>390228353000</v>
      </c>
      <c r="E119" s="5">
        <v>368883252000</v>
      </c>
      <c r="F119" s="5">
        <v>406247793000</v>
      </c>
      <c r="G119" s="5">
        <v>430860281000</v>
      </c>
      <c r="I119" s="5">
        <v>368883252000</v>
      </c>
      <c r="J119" s="5">
        <v>453715598000</v>
      </c>
      <c r="K119" s="5">
        <v>582681646000</v>
      </c>
      <c r="L119" s="5">
        <v>620559335000</v>
      </c>
      <c r="M119" s="5">
        <v>598914685000</v>
      </c>
      <c r="N119" s="5">
        <v>557997452000</v>
      </c>
      <c r="O119" s="5">
        <v>566035087000</v>
      </c>
      <c r="P119" s="5">
        <v>593110979000</v>
      </c>
      <c r="Q119" s="5">
        <v>470554940000</v>
      </c>
      <c r="R119" s="5">
        <v>352247208000</v>
      </c>
      <c r="S119" s="5">
        <v>333297913000</v>
      </c>
      <c r="T119" s="5">
        <v>302061257000</v>
      </c>
      <c r="U119" s="5">
        <v>270903986000</v>
      </c>
      <c r="V119" s="5">
        <v>250993279000</v>
      </c>
      <c r="W119" s="5">
        <v>144079059000</v>
      </c>
      <c r="X119" s="5">
        <v>151964749000</v>
      </c>
      <c r="Y119" s="5">
        <v>99593531000</v>
      </c>
      <c r="Z119" s="5">
        <v>120170060000</v>
      </c>
    </row>
    <row r="120" spans="3:26" ht="15.5" x14ac:dyDescent="0.35">
      <c r="C120" t="s">
        <v>143</v>
      </c>
    </row>
    <row r="121" spans="3:26" ht="15.5" x14ac:dyDescent="0.35">
      <c r="C121" t="s">
        <v>144</v>
      </c>
      <c r="D121" s="5">
        <v>87096618000</v>
      </c>
      <c r="E121" s="5">
        <v>87096618000</v>
      </c>
      <c r="F121" s="5">
        <v>87096618000</v>
      </c>
      <c r="G121" s="5">
        <v>87096618000</v>
      </c>
      <c r="I121" s="5">
        <v>87096618000</v>
      </c>
      <c r="J121" s="5">
        <v>87096618000</v>
      </c>
      <c r="K121" s="5">
        <v>87096618000</v>
      </c>
      <c r="L121" s="5">
        <v>87096618000</v>
      </c>
      <c r="M121" s="5">
        <v>87096618000</v>
      </c>
      <c r="N121" s="5">
        <v>87096618000</v>
      </c>
      <c r="O121" s="5">
        <v>87096618000</v>
      </c>
      <c r="P121" s="5">
        <v>87096618000</v>
      </c>
      <c r="Q121" s="5">
        <v>87096618000</v>
      </c>
      <c r="R121" s="5">
        <v>87096618000</v>
      </c>
      <c r="S121" s="5">
        <v>87096618000</v>
      </c>
      <c r="T121" s="5">
        <v>87096618000</v>
      </c>
      <c r="U121" s="5">
        <v>87096618000</v>
      </c>
      <c r="V121" s="5">
        <v>87096618000</v>
      </c>
      <c r="W121" s="5">
        <v>87096618000</v>
      </c>
      <c r="X121" s="5">
        <v>87096618000</v>
      </c>
      <c r="Y121" s="5">
        <v>87096618000</v>
      </c>
      <c r="Z121" s="5">
        <v>87096618000</v>
      </c>
    </row>
    <row r="122" spans="3:26" ht="15.5" x14ac:dyDescent="0.35">
      <c r="C122" t="s">
        <v>145</v>
      </c>
      <c r="D122" s="5">
        <v>50000000</v>
      </c>
      <c r="E122" s="5">
        <v>50000000</v>
      </c>
      <c r="F122" s="5">
        <v>50000000</v>
      </c>
      <c r="G122" s="5">
        <v>50000000</v>
      </c>
      <c r="I122" s="5">
        <v>50000000</v>
      </c>
      <c r="J122" s="5">
        <v>50000000</v>
      </c>
      <c r="K122" s="5">
        <v>50000000</v>
      </c>
      <c r="L122" s="5">
        <v>50000000</v>
      </c>
      <c r="M122" s="5">
        <v>50000000</v>
      </c>
      <c r="N122" s="5">
        <v>50000000</v>
      </c>
      <c r="O122" s="5">
        <v>50000000</v>
      </c>
      <c r="P122" s="5">
        <v>50000000</v>
      </c>
      <c r="Q122" s="5">
        <v>50000000</v>
      </c>
      <c r="R122" s="5">
        <v>50000000</v>
      </c>
      <c r="S122" s="5">
        <v>50000000</v>
      </c>
      <c r="T122" s="5">
        <v>50000000</v>
      </c>
      <c r="U122" s="5">
        <v>50000000</v>
      </c>
      <c r="V122" s="5">
        <v>50000000</v>
      </c>
      <c r="W122" s="5">
        <v>50000000</v>
      </c>
      <c r="X122" s="5">
        <v>50000000</v>
      </c>
      <c r="Y122" s="5">
        <v>50000000</v>
      </c>
      <c r="Z122" s="5">
        <v>50000000</v>
      </c>
    </row>
    <row r="123" spans="3:26" ht="15.5" x14ac:dyDescent="0.35">
      <c r="C123" t="s">
        <v>146</v>
      </c>
      <c r="D123" s="5">
        <v>241546457000</v>
      </c>
      <c r="E123" s="5">
        <v>231224022000</v>
      </c>
      <c r="F123" s="5">
        <v>216570695000</v>
      </c>
      <c r="G123" s="5">
        <v>214845357000</v>
      </c>
      <c r="I123" s="5">
        <v>231224022000</v>
      </c>
      <c r="J123" s="5">
        <v>203855694000</v>
      </c>
      <c r="K123" s="5">
        <v>191451536000</v>
      </c>
      <c r="L123" s="5">
        <v>178668004000</v>
      </c>
      <c r="M123" s="5">
        <v>167106634000</v>
      </c>
      <c r="N123" s="5">
        <v>149110586000</v>
      </c>
      <c r="O123" s="5">
        <v>122867674000</v>
      </c>
      <c r="P123" s="5">
        <v>112936985000</v>
      </c>
      <c r="Q123" s="5">
        <v>95370975000</v>
      </c>
      <c r="R123" s="5">
        <v>87421595000</v>
      </c>
      <c r="S123" s="5">
        <v>74632455000</v>
      </c>
      <c r="T123" s="5">
        <v>50337440000</v>
      </c>
      <c r="U123" s="5">
        <v>45069361000</v>
      </c>
      <c r="V123" s="5">
        <v>29851135000</v>
      </c>
      <c r="W123" s="5">
        <v>14256698000</v>
      </c>
      <c r="X123" s="5">
        <v>5137698000</v>
      </c>
      <c r="Y123" s="5">
        <v>2461119000</v>
      </c>
      <c r="Z123" s="5">
        <v>-1175508000</v>
      </c>
    </row>
    <row r="124" spans="3:26" ht="15.5" x14ac:dyDescent="0.35">
      <c r="C124" t="s">
        <v>147</v>
      </c>
      <c r="D124" s="5">
        <v>14330470000</v>
      </c>
      <c r="E124" s="5">
        <v>14330470000</v>
      </c>
      <c r="F124" s="5">
        <v>14330470000</v>
      </c>
      <c r="G124" s="5">
        <v>13835519000</v>
      </c>
      <c r="I124" s="5">
        <v>14330470000</v>
      </c>
      <c r="J124" s="5">
        <v>13835519000</v>
      </c>
      <c r="K124" s="5">
        <v>13544170000</v>
      </c>
      <c r="L124" s="5">
        <v>13286789000</v>
      </c>
      <c r="M124" s="5">
        <v>12463329000</v>
      </c>
      <c r="N124" s="5">
        <v>11279914000</v>
      </c>
      <c r="O124" s="5">
        <v>10879461000</v>
      </c>
      <c r="P124" s="5">
        <v>10182635000</v>
      </c>
      <c r="Q124" s="5">
        <v>9507065000</v>
      </c>
      <c r="R124" s="5">
        <v>8741826000</v>
      </c>
      <c r="S124" s="5">
        <v>7331862000</v>
      </c>
      <c r="T124" s="5">
        <v>6839783000</v>
      </c>
      <c r="U124" s="5">
        <v>5850193000</v>
      </c>
      <c r="V124" s="5">
        <v>4850193000</v>
      </c>
      <c r="W124" s="5">
        <v>4260404000</v>
      </c>
      <c r="X124" s="5">
        <v>4260404000</v>
      </c>
      <c r="Y124" s="5">
        <v>4260404000</v>
      </c>
      <c r="Z124" s="5">
        <v>4260404000</v>
      </c>
    </row>
    <row r="125" spans="3:26" ht="15.5" x14ac:dyDescent="0.35">
      <c r="C125" t="s">
        <v>148</v>
      </c>
      <c r="D125" s="5">
        <v>227215987000</v>
      </c>
      <c r="E125" s="5">
        <v>216893552000</v>
      </c>
      <c r="F125" s="5">
        <v>202240225000</v>
      </c>
      <c r="G125" s="5">
        <v>201009838000</v>
      </c>
      <c r="I125" s="5">
        <v>216893552000</v>
      </c>
      <c r="J125" s="5">
        <v>190020175000</v>
      </c>
      <c r="K125" s="5">
        <v>177907366000</v>
      </c>
      <c r="L125" s="5">
        <v>165381215000</v>
      </c>
      <c r="M125" s="5">
        <v>154643305000</v>
      </c>
      <c r="N125" s="5">
        <v>137830672000</v>
      </c>
      <c r="O125" s="5">
        <v>111988213000</v>
      </c>
      <c r="P125" s="5">
        <v>102754350000</v>
      </c>
      <c r="Q125" s="5">
        <v>85863910000</v>
      </c>
      <c r="R125" s="5">
        <v>78679769000</v>
      </c>
      <c r="S125" s="5">
        <v>67300593000</v>
      </c>
      <c r="T125" s="5">
        <v>43497657000</v>
      </c>
      <c r="U125" s="5">
        <v>39219168000</v>
      </c>
      <c r="V125" s="5">
        <v>25000942000</v>
      </c>
      <c r="W125" s="5">
        <v>9996294000</v>
      </c>
      <c r="X125" s="5">
        <v>877294000</v>
      </c>
      <c r="Y125" s="5">
        <v>-1799285000</v>
      </c>
      <c r="Z125" s="5">
        <v>-5435912000</v>
      </c>
    </row>
    <row r="126" spans="3:26" ht="15.5" x14ac:dyDescent="0.35">
      <c r="C126" t="s">
        <v>149</v>
      </c>
      <c r="D126" s="5">
        <v>241546457000</v>
      </c>
      <c r="E126" s="5">
        <v>231224022000</v>
      </c>
      <c r="F126" s="5">
        <v>216570695000</v>
      </c>
      <c r="G126" s="5">
        <v>214845357000</v>
      </c>
      <c r="I126" s="5">
        <v>231224022000</v>
      </c>
      <c r="J126" s="5">
        <v>203855694000</v>
      </c>
      <c r="K126" s="5">
        <v>191451536000</v>
      </c>
      <c r="L126" s="5">
        <v>178668004000</v>
      </c>
      <c r="M126" s="5">
        <v>167106634000</v>
      </c>
      <c r="N126" s="5">
        <v>149110586000</v>
      </c>
      <c r="O126" s="5">
        <v>122867674000</v>
      </c>
      <c r="P126" s="5">
        <v>112936985000</v>
      </c>
      <c r="Q126" s="5">
        <v>95370975000</v>
      </c>
      <c r="R126" s="5">
        <v>87421595000</v>
      </c>
      <c r="S126" s="5">
        <v>74632455000</v>
      </c>
      <c r="T126" s="5">
        <v>50337440000</v>
      </c>
      <c r="U126" s="5">
        <v>45069361000</v>
      </c>
      <c r="V126" s="5">
        <v>29851135000</v>
      </c>
      <c r="W126" s="5">
        <v>14256698000</v>
      </c>
      <c r="X126" s="5">
        <v>5137698000</v>
      </c>
      <c r="Y126" s="5">
        <v>2461119000</v>
      </c>
      <c r="Z126" s="5">
        <v>-1175508000</v>
      </c>
    </row>
    <row r="127" spans="3:26" ht="15.5" x14ac:dyDescent="0.35">
      <c r="C127" t="s">
        <v>150</v>
      </c>
      <c r="D127" s="5">
        <v>235411000</v>
      </c>
      <c r="E127" s="5">
        <v>235129000</v>
      </c>
      <c r="F127" s="5">
        <v>222886000</v>
      </c>
      <c r="G127" s="5">
        <v>221958000</v>
      </c>
      <c r="I127" s="5">
        <v>235129000</v>
      </c>
      <c r="J127" s="5">
        <v>211629000</v>
      </c>
      <c r="K127" s="5">
        <v>187904000</v>
      </c>
      <c r="L127" s="5">
        <v>174056000</v>
      </c>
      <c r="M127" s="5">
        <v>158976000</v>
      </c>
      <c r="N127" s="5">
        <v>144240000</v>
      </c>
      <c r="O127" s="5">
        <v>134004000</v>
      </c>
      <c r="P127" s="5">
        <v>128937000</v>
      </c>
      <c r="Q127" s="5">
        <v>121516000</v>
      </c>
      <c r="R127" s="5">
        <v>31032000</v>
      </c>
      <c r="S127" s="5">
        <v>27027000</v>
      </c>
      <c r="T127" s="5">
        <v>26570000</v>
      </c>
      <c r="U127" s="5">
        <v>26251000</v>
      </c>
      <c r="V127" s="5">
        <v>25985000</v>
      </c>
      <c r="W127" s="5">
        <v>25812000</v>
      </c>
      <c r="X127" s="5">
        <v>25593000</v>
      </c>
      <c r="Y127" s="5">
        <v>25395000</v>
      </c>
      <c r="Z127" s="5">
        <v>25288000</v>
      </c>
    </row>
    <row r="128" spans="3:26" ht="15.5" x14ac:dyDescent="0.35">
      <c r="C128" t="s">
        <v>9</v>
      </c>
      <c r="D128" s="5">
        <v>465023829000</v>
      </c>
      <c r="E128" s="5">
        <v>460594275000</v>
      </c>
      <c r="F128" s="5">
        <v>431010513000</v>
      </c>
      <c r="G128" s="5">
        <v>431566787000</v>
      </c>
      <c r="I128" s="5">
        <v>460594275000</v>
      </c>
      <c r="J128" s="5">
        <v>415879002000</v>
      </c>
      <c r="K128" s="5">
        <v>387696811000</v>
      </c>
      <c r="L128" s="5">
        <v>369251595000</v>
      </c>
      <c r="M128" s="5">
        <v>355742467000</v>
      </c>
      <c r="N128" s="5">
        <v>313771731000</v>
      </c>
      <c r="O128" s="5">
        <v>291485498000</v>
      </c>
      <c r="P128" s="5">
        <v>281361909000</v>
      </c>
      <c r="Q128" s="5">
        <v>267548015000</v>
      </c>
      <c r="R128" s="5">
        <v>173651622000</v>
      </c>
      <c r="S128" s="5">
        <v>160705086000</v>
      </c>
      <c r="T128" s="5">
        <v>137620135000</v>
      </c>
      <c r="U128" s="5">
        <v>128043912000</v>
      </c>
      <c r="V128" s="5">
        <v>118715868000</v>
      </c>
      <c r="W128" s="5">
        <v>101486950000</v>
      </c>
      <c r="X128" s="5">
        <v>91636651000</v>
      </c>
      <c r="Y128" s="5">
        <v>87260382000</v>
      </c>
      <c r="Z128" s="5">
        <v>80157542000</v>
      </c>
    </row>
    <row r="129" spans="2:26" ht="15.5" x14ac:dyDescent="0.35">
      <c r="C129" t="s">
        <v>151</v>
      </c>
      <c r="D129" s="5">
        <v>855252182000</v>
      </c>
      <c r="E129" s="5">
        <v>829477527000</v>
      </c>
      <c r="F129" s="5">
        <v>837258306000</v>
      </c>
      <c r="G129" s="5">
        <v>862427068000</v>
      </c>
      <c r="I129" s="5">
        <v>829477527000</v>
      </c>
      <c r="J129" s="5">
        <v>869594600000</v>
      </c>
      <c r="K129" s="5">
        <v>970378457000</v>
      </c>
      <c r="L129" s="5">
        <v>989810930000</v>
      </c>
      <c r="M129" s="5">
        <v>954657152000</v>
      </c>
      <c r="N129" s="5">
        <v>871769183000</v>
      </c>
      <c r="O129" s="5">
        <v>857520585000</v>
      </c>
      <c r="P129" s="5">
        <v>874472888000</v>
      </c>
      <c r="Q129" s="5">
        <v>738102955000</v>
      </c>
      <c r="R129" s="5">
        <v>525898830000</v>
      </c>
      <c r="S129" s="5">
        <v>494002999000</v>
      </c>
      <c r="T129" s="5">
        <v>439681392000</v>
      </c>
      <c r="U129" s="5">
        <v>398947898000</v>
      </c>
      <c r="V129" s="5">
        <v>369709147000</v>
      </c>
      <c r="W129" s="5">
        <v>245566009000</v>
      </c>
      <c r="X129" s="5">
        <v>243601400000</v>
      </c>
      <c r="Y129" s="5">
        <v>186853913000</v>
      </c>
      <c r="Z129" s="5">
        <v>200327602000</v>
      </c>
    </row>
    <row r="130" spans="2:26" ht="15.5" x14ac:dyDescent="0.35">
      <c r="C130" t="s">
        <v>152</v>
      </c>
      <c r="D130" s="5">
        <v>348386472</v>
      </c>
      <c r="E130" s="5">
        <v>348386472</v>
      </c>
      <c r="F130" s="5">
        <v>347078972</v>
      </c>
      <c r="G130" s="5">
        <v>348386472</v>
      </c>
      <c r="I130" s="5">
        <v>348386472</v>
      </c>
      <c r="J130" s="5">
        <v>348386472</v>
      </c>
      <c r="K130" s="5">
        <v>348386472</v>
      </c>
      <c r="L130" s="5">
        <v>348386472</v>
      </c>
      <c r="M130" s="5">
        <v>348386472</v>
      </c>
      <c r="N130" s="5">
        <v>348386472</v>
      </c>
      <c r="O130" s="5">
        <v>348386472</v>
      </c>
      <c r="P130" s="5">
        <v>348386472</v>
      </c>
      <c r="Q130" s="5">
        <v>348386472</v>
      </c>
      <c r="R130" s="5">
        <v>348386472</v>
      </c>
      <c r="S130" s="5">
        <v>174193236</v>
      </c>
      <c r="T130" s="5">
        <v>174193236</v>
      </c>
      <c r="U130" s="5">
        <v>174193236</v>
      </c>
      <c r="V130" s="5">
        <v>174193236</v>
      </c>
      <c r="W130" s="5">
        <v>174193236</v>
      </c>
      <c r="X130" s="5">
        <v>174193236</v>
      </c>
      <c r="Y130" s="5">
        <v>174193236</v>
      </c>
      <c r="Z130" s="5">
        <v>174193236</v>
      </c>
    </row>
    <row r="132" spans="2:26" ht="15.5" x14ac:dyDescent="0.35">
      <c r="B132" t="s">
        <v>153</v>
      </c>
      <c r="C132" t="s">
        <v>154</v>
      </c>
      <c r="D132" s="5">
        <v>7100864000</v>
      </c>
      <c r="E132" s="5">
        <v>-5057244000</v>
      </c>
      <c r="F132" s="5">
        <v>-4452376000</v>
      </c>
      <c r="G132" s="5">
        <v>11918765000</v>
      </c>
      <c r="I132" s="5">
        <v>1076332000</v>
      </c>
      <c r="J132" s="5">
        <v>-13058091000</v>
      </c>
      <c r="K132" s="5">
        <v>-57914875000</v>
      </c>
      <c r="L132" s="5">
        <v>-40639320000</v>
      </c>
      <c r="M132" s="5">
        <v>-8248747000</v>
      </c>
      <c r="N132" s="5">
        <v>-7012527000</v>
      </c>
      <c r="O132" s="5">
        <v>-23645955000</v>
      </c>
      <c r="P132" s="5">
        <v>12988542000</v>
      </c>
      <c r="Q132" s="5">
        <v>11178200000</v>
      </c>
      <c r="R132" s="5">
        <v>-11314062000</v>
      </c>
      <c r="S132" s="5">
        <v>13329332000</v>
      </c>
      <c r="T132" s="5">
        <v>5671237000</v>
      </c>
      <c r="U132" s="5">
        <v>23054686000</v>
      </c>
      <c r="V132" s="5">
        <v>47438543000</v>
      </c>
      <c r="W132" s="5">
        <v>-1820155000</v>
      </c>
      <c r="X132" s="5">
        <v>-2996660000</v>
      </c>
      <c r="Y132" s="5">
        <v>-41976260000</v>
      </c>
      <c r="Z132" s="5">
        <v>-1953939000</v>
      </c>
    </row>
    <row r="133" spans="2:26" ht="15.5" x14ac:dyDescent="0.35">
      <c r="C133" t="s">
        <v>942</v>
      </c>
      <c r="D133" s="5">
        <v>7056702000</v>
      </c>
      <c r="E133" s="5">
        <v>9851652000</v>
      </c>
      <c r="F133" s="5">
        <v>65567000</v>
      </c>
      <c r="G133" s="5">
        <v>6509330000</v>
      </c>
      <c r="I133" s="5">
        <v>16426549000</v>
      </c>
    </row>
    <row r="134" spans="2:26" ht="15.5" x14ac:dyDescent="0.35">
      <c r="C134" t="s">
        <v>621</v>
      </c>
      <c r="D134" s="5">
        <v>19119512000</v>
      </c>
      <c r="E134" s="5">
        <v>30330325000</v>
      </c>
      <c r="F134" s="5">
        <v>10600312000</v>
      </c>
      <c r="G134" s="5">
        <v>46353325000</v>
      </c>
      <c r="I134" s="5">
        <v>87283962000</v>
      </c>
    </row>
    <row r="135" spans="2:26" ht="15.5" x14ac:dyDescent="0.35">
      <c r="C135" t="s">
        <v>1476</v>
      </c>
      <c r="D135" s="5">
        <v>-23404640000</v>
      </c>
      <c r="G135" s="5">
        <v>-23404640000</v>
      </c>
      <c r="I135" s="5">
        <v>-23404640000</v>
      </c>
    </row>
    <row r="136" spans="2:26" ht="15.5" x14ac:dyDescent="0.35">
      <c r="C136" t="s">
        <v>943</v>
      </c>
      <c r="D136" s="5">
        <v>-2155187000</v>
      </c>
      <c r="E136" s="5">
        <v>-1646850000</v>
      </c>
      <c r="F136" s="5">
        <v>-4116667000</v>
      </c>
      <c r="G136" s="5">
        <v>-131672000</v>
      </c>
      <c r="I136" s="5">
        <v>-5895189000</v>
      </c>
    </row>
    <row r="137" spans="2:26" ht="15.5" x14ac:dyDescent="0.35">
      <c r="C137" t="s">
        <v>1477</v>
      </c>
      <c r="D137" s="5">
        <v>-3274204000</v>
      </c>
      <c r="E137" s="5">
        <v>-19408070000</v>
      </c>
      <c r="F137" s="5">
        <v>-14902156000</v>
      </c>
      <c r="I137" s="5">
        <v>-34310226000</v>
      </c>
    </row>
    <row r="138" spans="2:26" ht="15.5" x14ac:dyDescent="0.35">
      <c r="C138" t="s">
        <v>1478</v>
      </c>
      <c r="D138" s="5">
        <v>-4422821000</v>
      </c>
      <c r="E138" s="5">
        <v>-1388514000</v>
      </c>
      <c r="F138" s="5">
        <v>-5028431000</v>
      </c>
      <c r="G138" s="5">
        <v>6818009000</v>
      </c>
      <c r="I138" s="5">
        <v>401064000</v>
      </c>
    </row>
    <row r="139" spans="2:26" ht="15.5" x14ac:dyDescent="0.35">
      <c r="C139" t="s">
        <v>944</v>
      </c>
      <c r="D139" s="5">
        <v>-317468000</v>
      </c>
      <c r="E139" s="5">
        <v>13347698000</v>
      </c>
      <c r="F139" s="5">
        <v>15838178000</v>
      </c>
      <c r="G139" s="5">
        <v>-40140193000</v>
      </c>
      <c r="I139" s="5">
        <v>-10954317000</v>
      </c>
    </row>
    <row r="140" spans="2:26" ht="15.5" x14ac:dyDescent="0.35">
      <c r="C140" t="s">
        <v>444</v>
      </c>
    </row>
    <row r="141" spans="2:26" ht="15.5" x14ac:dyDescent="0.35">
      <c r="C141" t="s">
        <v>1479</v>
      </c>
      <c r="G141" s="5">
        <v>-165555807000</v>
      </c>
      <c r="J141" s="5">
        <v>342660218000</v>
      </c>
      <c r="K141" s="5">
        <v>397470678000</v>
      </c>
      <c r="L141" s="5">
        <v>476284341000</v>
      </c>
      <c r="M141" s="5">
        <v>490875027000</v>
      </c>
      <c r="N141" s="5">
        <v>476829829000</v>
      </c>
      <c r="O141" s="5">
        <v>449577415000</v>
      </c>
      <c r="P141" s="5">
        <v>327779777000</v>
      </c>
      <c r="Q141" s="5">
        <v>289068455000</v>
      </c>
      <c r="R141" s="5">
        <v>265489186000</v>
      </c>
      <c r="S141" s="5">
        <v>247242870000</v>
      </c>
      <c r="T141" s="5">
        <v>230438804000</v>
      </c>
      <c r="U141" s="5">
        <v>218559652000</v>
      </c>
      <c r="V141" s="5">
        <v>219888006000</v>
      </c>
      <c r="W141" s="5">
        <v>205275483000</v>
      </c>
      <c r="X141" s="5">
        <v>185020239000</v>
      </c>
      <c r="Y141" s="5">
        <v>138104484000</v>
      </c>
      <c r="Z141" s="5">
        <v>153101428000</v>
      </c>
    </row>
    <row r="142" spans="2:26" ht="15.5" x14ac:dyDescent="0.35">
      <c r="C142" t="s">
        <v>388</v>
      </c>
      <c r="G142" s="5">
        <v>-68042442000</v>
      </c>
      <c r="J142" s="5">
        <v>133797427000</v>
      </c>
      <c r="K142" s="5">
        <v>148271487000</v>
      </c>
      <c r="L142" s="5">
        <v>137039131000</v>
      </c>
      <c r="M142" s="5">
        <v>96838184000</v>
      </c>
      <c r="N142" s="5">
        <v>112666474000</v>
      </c>
      <c r="O142" s="5">
        <v>118718905000</v>
      </c>
      <c r="P142" s="5">
        <v>38687039000</v>
      </c>
      <c r="Q142" s="5">
        <v>29817148000</v>
      </c>
      <c r="R142" s="5">
        <v>46868039000</v>
      </c>
      <c r="S142" s="5">
        <v>47416617000</v>
      </c>
      <c r="T142" s="5">
        <v>46509323000</v>
      </c>
      <c r="U142" s="5">
        <v>30829491000</v>
      </c>
      <c r="V142" s="5">
        <v>31365550000</v>
      </c>
      <c r="W142" s="5">
        <v>35191339000</v>
      </c>
      <c r="X142" s="5">
        <v>68646171000</v>
      </c>
      <c r="Y142" s="5">
        <v>125789062000</v>
      </c>
      <c r="Z142" s="5">
        <v>27519465000</v>
      </c>
    </row>
    <row r="143" spans="2:26" ht="15.5" x14ac:dyDescent="0.35">
      <c r="C143" t="s">
        <v>353</v>
      </c>
      <c r="G143" s="5">
        <v>3705941000</v>
      </c>
      <c r="J143" s="5">
        <v>4291776000</v>
      </c>
      <c r="K143" s="5">
        <v>379832000</v>
      </c>
      <c r="L143" s="5">
        <v>1545567000</v>
      </c>
      <c r="M143" s="5">
        <v>1510140000</v>
      </c>
      <c r="N143" s="5">
        <v>3409211000</v>
      </c>
      <c r="O143" s="5">
        <v>2577338000</v>
      </c>
      <c r="P143" s="5">
        <v>6207528000</v>
      </c>
      <c r="Q143" s="5">
        <v>6616065000</v>
      </c>
      <c r="R143" s="5">
        <v>8137535000</v>
      </c>
      <c r="S143" s="5">
        <v>5623114000</v>
      </c>
      <c r="T143" s="5">
        <v>5511857000</v>
      </c>
      <c r="U143" s="5">
        <v>6073188000</v>
      </c>
      <c r="V143" s="5">
        <v>6204611000</v>
      </c>
      <c r="W143" s="5">
        <v>5804819000</v>
      </c>
      <c r="X143" s="5">
        <v>5367207000</v>
      </c>
      <c r="Y143" s="5">
        <v>8510943000</v>
      </c>
      <c r="Z143" s="5">
        <v>27208283000</v>
      </c>
    </row>
    <row r="144" spans="2:26" ht="15.5" x14ac:dyDescent="0.35">
      <c r="C144" t="s">
        <v>446</v>
      </c>
      <c r="G144" s="5">
        <v>-229892308000</v>
      </c>
      <c r="J144" s="5">
        <v>480749421000</v>
      </c>
      <c r="K144" s="5">
        <v>546121997000</v>
      </c>
      <c r="L144" s="5">
        <v>614869039000</v>
      </c>
      <c r="M144" s="5">
        <v>589223351000</v>
      </c>
      <c r="N144" s="5">
        <v>592905514000</v>
      </c>
      <c r="O144" s="5">
        <v>570873658000</v>
      </c>
      <c r="P144" s="5">
        <v>372674344000</v>
      </c>
      <c r="Q144" s="5">
        <v>325501668000</v>
      </c>
      <c r="R144" s="5">
        <v>320494760000</v>
      </c>
      <c r="S144" s="5">
        <v>300282601000</v>
      </c>
      <c r="T144" s="5">
        <v>282459984000</v>
      </c>
      <c r="U144" s="5">
        <v>255462331000</v>
      </c>
      <c r="V144" s="5">
        <v>257458167000</v>
      </c>
      <c r="W144" s="5">
        <v>246271641000</v>
      </c>
      <c r="X144" s="5">
        <v>259033617000</v>
      </c>
      <c r="Y144" s="5">
        <v>272404489000</v>
      </c>
      <c r="Z144" s="5">
        <v>207829176000</v>
      </c>
    </row>
    <row r="145" spans="3:26" ht="15.5" x14ac:dyDescent="0.35">
      <c r="C145" t="s">
        <v>475</v>
      </c>
    </row>
    <row r="146" spans="3:26" ht="15.5" x14ac:dyDescent="0.35">
      <c r="C146" t="s">
        <v>1480</v>
      </c>
      <c r="G146" s="5">
        <v>87621982000</v>
      </c>
      <c r="J146" s="5">
        <v>-198038689000</v>
      </c>
      <c r="K146" s="5">
        <v>-220860535000</v>
      </c>
      <c r="L146" s="5">
        <v>-224439274000</v>
      </c>
      <c r="M146" s="5">
        <v>-162216185000</v>
      </c>
      <c r="N146" s="5">
        <v>-197264648000</v>
      </c>
      <c r="O146" s="5">
        <v>-211064317000</v>
      </c>
      <c r="P146" s="5">
        <v>-82990302000</v>
      </c>
      <c r="Q146" s="5">
        <v>-57894726000</v>
      </c>
      <c r="R146" s="5">
        <v>-82382540000</v>
      </c>
      <c r="S146" s="5">
        <v>-74576384000</v>
      </c>
      <c r="T146" s="5">
        <v>-73100214000</v>
      </c>
      <c r="U146" s="5">
        <v>-67114464000</v>
      </c>
      <c r="V146" s="5">
        <v>-68580959000</v>
      </c>
      <c r="W146" s="5">
        <v>-73176490000</v>
      </c>
      <c r="X146" s="5">
        <v>-133174927000</v>
      </c>
      <c r="Y146" s="5">
        <v>-154374964000</v>
      </c>
      <c r="Z146" s="5">
        <v>-79219791000</v>
      </c>
    </row>
    <row r="147" spans="3:26" ht="15.5" x14ac:dyDescent="0.35">
      <c r="C147" t="s">
        <v>1481</v>
      </c>
      <c r="G147" s="5">
        <v>96958358000</v>
      </c>
      <c r="J147" s="5">
        <v>-167367410000</v>
      </c>
      <c r="K147" s="5">
        <v>-232145874000</v>
      </c>
      <c r="L147" s="5">
        <v>-285613825000</v>
      </c>
      <c r="M147" s="5">
        <v>-270695021000</v>
      </c>
      <c r="N147" s="5">
        <v>-231110621000</v>
      </c>
      <c r="O147" s="5">
        <v>-207188021000</v>
      </c>
      <c r="P147" s="5">
        <v>-110367924000</v>
      </c>
      <c r="Q147" s="5">
        <v>-94993858000</v>
      </c>
      <c r="R147" s="5">
        <v>-98971536000</v>
      </c>
      <c r="S147" s="5">
        <v>-83851973000</v>
      </c>
      <c r="T147" s="5">
        <v>-80941982000</v>
      </c>
      <c r="U147" s="5">
        <v>-74336690000</v>
      </c>
      <c r="V147" s="5">
        <v>-84394075000</v>
      </c>
      <c r="W147" s="5">
        <v>-91155476000</v>
      </c>
      <c r="X147" s="5">
        <v>-68473516000</v>
      </c>
      <c r="Y147" s="5">
        <v>-99571231000</v>
      </c>
      <c r="Z147" s="5">
        <v>-76603690000</v>
      </c>
    </row>
    <row r="148" spans="3:26" ht="15.5" x14ac:dyDescent="0.35">
      <c r="C148" t="s">
        <v>1482</v>
      </c>
      <c r="G148" s="5">
        <v>15426881000</v>
      </c>
      <c r="J148" s="5">
        <v>-72986938000</v>
      </c>
      <c r="K148" s="5">
        <v>-73498309000</v>
      </c>
      <c r="L148" s="5">
        <v>-65197386000</v>
      </c>
      <c r="M148" s="5">
        <v>-69972735000</v>
      </c>
      <c r="N148" s="5">
        <v>-54241218000</v>
      </c>
      <c r="O148" s="5">
        <v>-55813044000</v>
      </c>
      <c r="P148" s="5">
        <v>-66646478000</v>
      </c>
      <c r="Q148" s="5">
        <v>-62925919000</v>
      </c>
      <c r="R148" s="5">
        <v>-56368978000</v>
      </c>
      <c r="S148" s="5">
        <v>-49698437000</v>
      </c>
      <c r="T148" s="5">
        <v>-42818716000</v>
      </c>
      <c r="U148" s="5">
        <v>-35105918000</v>
      </c>
      <c r="V148" s="5">
        <v>-30425705000</v>
      </c>
      <c r="W148" s="5">
        <v>-22780746000</v>
      </c>
      <c r="X148" s="5">
        <v>-27381189000</v>
      </c>
      <c r="Y148" s="5">
        <v>-22956104000</v>
      </c>
      <c r="Z148" s="5">
        <v>-21411371000</v>
      </c>
    </row>
    <row r="149" spans="3:26" ht="15.5" x14ac:dyDescent="0.35">
      <c r="C149" t="s">
        <v>434</v>
      </c>
      <c r="G149" s="5">
        <v>6579384000</v>
      </c>
      <c r="J149" s="5">
        <v>-31619551000</v>
      </c>
      <c r="K149" s="5">
        <v>-56182658000</v>
      </c>
      <c r="L149" s="5">
        <v>-68636721000</v>
      </c>
      <c r="M149" s="5">
        <v>-74392402000</v>
      </c>
      <c r="N149" s="5">
        <v>-83448621000</v>
      </c>
      <c r="O149" s="5">
        <v>-42352971000</v>
      </c>
      <c r="P149" s="5">
        <v>-47717177000</v>
      </c>
      <c r="Q149" s="5">
        <v>-49303071000</v>
      </c>
      <c r="R149" s="5">
        <v>-46423496000</v>
      </c>
      <c r="S149" s="5">
        <v>-35609578000</v>
      </c>
      <c r="T149" s="5">
        <v>-40076749000</v>
      </c>
      <c r="U149" s="5">
        <v>-22425308000</v>
      </c>
      <c r="V149" s="5">
        <v>-2017428000</v>
      </c>
      <c r="W149" s="5">
        <v>-29931727000</v>
      </c>
      <c r="X149" s="5">
        <v>-14117436000</v>
      </c>
      <c r="Y149" s="5">
        <v>-8916783000</v>
      </c>
      <c r="Z149" s="5">
        <v>-11296911000</v>
      </c>
    </row>
    <row r="150" spans="3:26" ht="15.5" x14ac:dyDescent="0.35">
      <c r="C150" t="s">
        <v>1483</v>
      </c>
      <c r="G150" s="5">
        <v>24643397000</v>
      </c>
      <c r="J150" s="5">
        <v>-22435142000</v>
      </c>
      <c r="K150" s="5">
        <v>-20908995000</v>
      </c>
      <c r="L150" s="5">
        <v>-10497987000</v>
      </c>
      <c r="M150" s="5">
        <v>-19479312000</v>
      </c>
      <c r="N150" s="5">
        <v>-32374454000</v>
      </c>
      <c r="O150" s="5">
        <v>-74843854000</v>
      </c>
      <c r="P150" s="5">
        <v>-39831429000</v>
      </c>
      <c r="Q150" s="5">
        <v>-32425918000</v>
      </c>
      <c r="R150" s="5">
        <v>-29293074000</v>
      </c>
      <c r="S150" s="5">
        <v>-25264129000</v>
      </c>
      <c r="T150" s="5">
        <v>-25055877000</v>
      </c>
      <c r="U150" s="5">
        <v>-19972226000</v>
      </c>
      <c r="V150" s="5">
        <v>-12983586000</v>
      </c>
      <c r="W150" s="5">
        <v>-25046992000</v>
      </c>
      <c r="X150" s="5">
        <v>-11900703000</v>
      </c>
      <c r="Y150" s="5">
        <v>-12481707000</v>
      </c>
      <c r="Z150" s="5">
        <v>-15102690000</v>
      </c>
    </row>
    <row r="151" spans="3:26" ht="15.5" x14ac:dyDescent="0.35">
      <c r="C151" t="s">
        <v>1484</v>
      </c>
      <c r="T151" s="5">
        <v>-6147331000</v>
      </c>
      <c r="U151" s="5">
        <v>-6750001000</v>
      </c>
      <c r="V151" s="5">
        <v>-4473460000</v>
      </c>
      <c r="W151" s="5">
        <v>-4130361000</v>
      </c>
      <c r="X151" s="5">
        <v>-2419778000</v>
      </c>
      <c r="Y151" s="5">
        <v>-4481328000</v>
      </c>
      <c r="Z151" s="5">
        <v>-3011978000</v>
      </c>
    </row>
    <row r="152" spans="3:26" ht="15.5" x14ac:dyDescent="0.35">
      <c r="C152" t="s">
        <v>449</v>
      </c>
      <c r="G152" s="5">
        <v>-4881000</v>
      </c>
      <c r="N152" s="5">
        <v>-73054000</v>
      </c>
      <c r="O152" s="5">
        <v>-441520000</v>
      </c>
      <c r="P152" s="5">
        <v>-8909133000</v>
      </c>
      <c r="Q152" s="5">
        <v>-12722716000</v>
      </c>
      <c r="R152" s="5">
        <v>-9986853000</v>
      </c>
      <c r="S152" s="5">
        <v>-11123787000</v>
      </c>
    </row>
    <row r="153" spans="3:26" ht="15.5" x14ac:dyDescent="0.35">
      <c r="C153" t="s">
        <v>1485</v>
      </c>
      <c r="L153" s="5">
        <v>-107976000</v>
      </c>
      <c r="M153" s="5">
        <v>-32419000</v>
      </c>
      <c r="N153" s="5">
        <v>-32661000</v>
      </c>
      <c r="O153" s="5">
        <v>-33145000</v>
      </c>
      <c r="P153" s="5">
        <v>-47829000</v>
      </c>
      <c r="Q153" s="5">
        <v>-130622000</v>
      </c>
      <c r="R153" s="5">
        <v>-44507000</v>
      </c>
      <c r="S153" s="5">
        <v>-43298000</v>
      </c>
    </row>
    <row r="154" spans="3:26" ht="15.5" x14ac:dyDescent="0.35">
      <c r="C154" t="s">
        <v>1486</v>
      </c>
      <c r="G154" s="5">
        <v>-4881000</v>
      </c>
      <c r="L154" s="5">
        <v>-107976000</v>
      </c>
      <c r="M154" s="5">
        <v>-32419000</v>
      </c>
      <c r="N154" s="5">
        <v>-105715000</v>
      </c>
      <c r="O154" s="5">
        <v>-474665000</v>
      </c>
      <c r="P154" s="5">
        <v>-8956962000</v>
      </c>
      <c r="Q154" s="5">
        <v>-12853338000</v>
      </c>
      <c r="R154" s="5">
        <v>-10031360000</v>
      </c>
      <c r="S154" s="5">
        <v>-11167085000</v>
      </c>
      <c r="T154" s="5">
        <v>-6147331000</v>
      </c>
      <c r="U154" s="5">
        <v>-6750001000</v>
      </c>
      <c r="V154" s="5">
        <v>-4473460000</v>
      </c>
      <c r="W154" s="5">
        <v>-4130361000</v>
      </c>
      <c r="X154" s="5">
        <v>-2419778000</v>
      </c>
      <c r="Y154" s="5">
        <v>-4481328000</v>
      </c>
      <c r="Z154" s="5">
        <v>-3011978000</v>
      </c>
    </row>
    <row r="155" spans="3:26" ht="15.5" x14ac:dyDescent="0.35">
      <c r="C155" t="s">
        <v>1487</v>
      </c>
      <c r="J155" s="5">
        <v>-1359782000</v>
      </c>
      <c r="K155" s="5">
        <v>-440501000</v>
      </c>
      <c r="L155" s="5">
        <v>-1015190000</v>
      </c>
      <c r="M155" s="5">
        <v>-684024000</v>
      </c>
      <c r="N155" s="5">
        <v>-1372764000</v>
      </c>
      <c r="O155" s="5">
        <v>-2782741000</v>
      </c>
      <c r="P155" s="5">
        <v>-3175530000</v>
      </c>
      <c r="Q155" s="5">
        <v>-3926638000</v>
      </c>
      <c r="R155" s="5">
        <v>-8337838000</v>
      </c>
      <c r="S155" s="5">
        <v>-6785683000</v>
      </c>
      <c r="T155" s="5">
        <v>-8647878000</v>
      </c>
      <c r="U155" s="5">
        <v>-6703038000</v>
      </c>
      <c r="V155" s="5">
        <v>-7144411000</v>
      </c>
      <c r="W155" s="5">
        <v>-1870004000</v>
      </c>
      <c r="X155" s="5">
        <v>-4562728000</v>
      </c>
      <c r="Y155" s="5">
        <v>-11598632000</v>
      </c>
      <c r="Z155" s="5">
        <v>-3136684000</v>
      </c>
    </row>
    <row r="156" spans="3:26" ht="15.5" x14ac:dyDescent="0.35">
      <c r="C156" t="s">
        <v>478</v>
      </c>
      <c r="G156" s="5">
        <v>231225121000</v>
      </c>
      <c r="J156" s="5">
        <v>-493807512000</v>
      </c>
      <c r="K156" s="5">
        <v>-604036872000</v>
      </c>
      <c r="L156" s="5">
        <v>-655508359000</v>
      </c>
      <c r="M156" s="5">
        <v>-597472098000</v>
      </c>
      <c r="N156" s="5">
        <v>-599918041000</v>
      </c>
      <c r="O156" s="5">
        <v>-594519613000</v>
      </c>
      <c r="P156" s="5">
        <v>-359685802000</v>
      </c>
      <c r="Q156" s="5">
        <v>-314323468000</v>
      </c>
      <c r="R156" s="5">
        <v>-331808822000</v>
      </c>
      <c r="S156" s="5">
        <v>-286953269000</v>
      </c>
      <c r="T156" s="5">
        <v>-276788747000</v>
      </c>
      <c r="U156" s="5">
        <v>-232407645000</v>
      </c>
      <c r="V156" s="5">
        <v>-210019624000</v>
      </c>
      <c r="W156" s="5">
        <v>-248091796000</v>
      </c>
      <c r="X156" s="5">
        <v>-262030277000</v>
      </c>
      <c r="Y156" s="5">
        <v>-314380749000</v>
      </c>
      <c r="Z156" s="5">
        <v>-209783115000</v>
      </c>
    </row>
    <row r="157" spans="3:26" ht="15.5" x14ac:dyDescent="0.35">
      <c r="C157" t="s">
        <v>312</v>
      </c>
    </row>
    <row r="158" spans="3:26" ht="15.5" x14ac:dyDescent="0.35">
      <c r="C158" t="s">
        <v>161</v>
      </c>
      <c r="E158" s="5">
        <v>97354000</v>
      </c>
      <c r="G158" s="5">
        <v>-989314000</v>
      </c>
      <c r="I158" s="5">
        <v>-1121999000</v>
      </c>
      <c r="J158" s="5">
        <v>-1846271000</v>
      </c>
      <c r="K158" s="5">
        <v>-2713762000</v>
      </c>
      <c r="L158" s="5">
        <v>-2364966000</v>
      </c>
      <c r="M158" s="5">
        <v>-4002992000</v>
      </c>
      <c r="N158" s="5">
        <v>-2667817000</v>
      </c>
      <c r="O158" s="5">
        <v>-3994918000</v>
      </c>
      <c r="P158" s="5">
        <v>-4471892000</v>
      </c>
      <c r="Q158" s="5">
        <v>-5192366000</v>
      </c>
      <c r="R158" s="5">
        <v>-5112181000</v>
      </c>
      <c r="S158" s="5">
        <v>-4198711000</v>
      </c>
      <c r="T158" s="5">
        <v>-4573177000</v>
      </c>
      <c r="U158" s="5">
        <v>-4573581000</v>
      </c>
      <c r="V158" s="5">
        <v>-3665515000</v>
      </c>
      <c r="W158" s="5">
        <v>-4948728000</v>
      </c>
      <c r="X158" s="5">
        <v>3247750000</v>
      </c>
      <c r="Z158" s="5">
        <v>4064100000</v>
      </c>
    </row>
    <row r="159" spans="3:26" ht="15.5" x14ac:dyDescent="0.35">
      <c r="C159" t="s">
        <v>162</v>
      </c>
      <c r="D159" s="5">
        <v>-6062591000</v>
      </c>
      <c r="E159" s="5">
        <v>2933026000</v>
      </c>
      <c r="F159" s="5">
        <v>-8893883000</v>
      </c>
      <c r="G159" s="5">
        <v>4466711000</v>
      </c>
      <c r="I159" s="5">
        <v>-1378020000</v>
      </c>
      <c r="J159" s="5">
        <v>8828924000</v>
      </c>
      <c r="K159" s="5">
        <v>49572366000</v>
      </c>
      <c r="L159" s="5">
        <v>51109636000</v>
      </c>
      <c r="M159" s="5">
        <v>4720839000</v>
      </c>
      <c r="N159" s="5">
        <v>11079751000</v>
      </c>
      <c r="O159" s="5">
        <v>29208001000</v>
      </c>
      <c r="P159" s="5">
        <v>-6471073000</v>
      </c>
      <c r="Q159" s="5">
        <v>-5956894000</v>
      </c>
      <c r="R159" s="5">
        <v>28629042000</v>
      </c>
      <c r="S159" s="5">
        <v>-16342706000</v>
      </c>
      <c r="T159" s="5">
        <v>1583794000</v>
      </c>
      <c r="U159" s="5">
        <v>-28636620000</v>
      </c>
      <c r="V159" s="5">
        <v>-32935771000</v>
      </c>
      <c r="W159" s="5">
        <v>7810294000</v>
      </c>
      <c r="X159" s="5">
        <v>-982899000</v>
      </c>
      <c r="Y159" s="5">
        <v>41301893000</v>
      </c>
      <c r="Z159" s="5">
        <v>-2729212000</v>
      </c>
    </row>
    <row r="160" spans="3:26" ht="15.5" x14ac:dyDescent="0.35">
      <c r="C160" t="s">
        <v>953</v>
      </c>
      <c r="D160" s="5">
        <v>-4206556000</v>
      </c>
      <c r="E160" s="5">
        <v>7111745000</v>
      </c>
      <c r="F160" s="5">
        <v>-4789365000</v>
      </c>
      <c r="G160" s="5">
        <v>5897836000</v>
      </c>
      <c r="I160" s="5">
        <v>8220216000</v>
      </c>
    </row>
    <row r="161" spans="3:26" ht="15.5" x14ac:dyDescent="0.35">
      <c r="C161" t="s">
        <v>1182</v>
      </c>
      <c r="J161" s="5">
        <v>58516851000</v>
      </c>
      <c r="K161" s="5">
        <v>40835633000</v>
      </c>
      <c r="L161" s="5">
        <v>36200000000</v>
      </c>
      <c r="M161" s="5">
        <v>214408350000</v>
      </c>
      <c r="N161" s="5">
        <v>321648345000</v>
      </c>
      <c r="O161" s="5">
        <v>384594595000</v>
      </c>
      <c r="P161" s="5">
        <v>298500000000</v>
      </c>
      <c r="Q161" s="5">
        <v>51910385000</v>
      </c>
      <c r="R161" s="5">
        <v>162254599000</v>
      </c>
      <c r="S161" s="5">
        <v>239640537000</v>
      </c>
      <c r="T161" s="5">
        <v>163197028000</v>
      </c>
      <c r="U161" s="5">
        <v>218294772000</v>
      </c>
      <c r="V161" s="5">
        <v>144196135000</v>
      </c>
      <c r="W161" s="5">
        <v>180987201000</v>
      </c>
      <c r="X161" s="5">
        <v>237067398000</v>
      </c>
      <c r="Y161" s="5">
        <v>213623426000</v>
      </c>
      <c r="Z161" s="5">
        <v>158013955000</v>
      </c>
    </row>
    <row r="162" spans="3:26" ht="15.5" x14ac:dyDescent="0.35">
      <c r="C162" t="s">
        <v>421</v>
      </c>
      <c r="G162" s="5">
        <v>-7334070000</v>
      </c>
      <c r="J162" s="5">
        <v>7177203000</v>
      </c>
      <c r="K162" s="5">
        <v>4107535000</v>
      </c>
      <c r="L162" s="5">
        <v>11653559000</v>
      </c>
      <c r="M162" s="5">
        <v>11451572000</v>
      </c>
      <c r="N162" s="5">
        <v>7677159000</v>
      </c>
      <c r="O162" s="5">
        <v>13092360000</v>
      </c>
      <c r="P162" s="5">
        <v>11571404000</v>
      </c>
      <c r="Q162" s="5">
        <v>9955748000</v>
      </c>
      <c r="R162" s="5">
        <v>11014876000</v>
      </c>
      <c r="S162" s="5">
        <v>9623154000</v>
      </c>
      <c r="T162" s="5">
        <v>7619139000</v>
      </c>
      <c r="U162" s="5">
        <v>6410031000</v>
      </c>
      <c r="V162" s="5">
        <v>3685646000</v>
      </c>
      <c r="W162" s="5">
        <v>4892416000</v>
      </c>
      <c r="X162" s="5">
        <v>3590849000</v>
      </c>
      <c r="Y162" s="5">
        <v>15252009000</v>
      </c>
      <c r="Z162" s="5">
        <v>7688430000</v>
      </c>
    </row>
    <row r="163" spans="3:26" ht="15.5" x14ac:dyDescent="0.35">
      <c r="C163" t="s">
        <v>1488</v>
      </c>
      <c r="G163" s="5">
        <v>10220971000</v>
      </c>
    </row>
    <row r="164" spans="3:26" ht="15.5" x14ac:dyDescent="0.35">
      <c r="C164" t="s">
        <v>1489</v>
      </c>
      <c r="J164" s="5">
        <v>-1810566000</v>
      </c>
      <c r="K164" s="5">
        <v>19758130000</v>
      </c>
      <c r="L164" s="5">
        <v>26242853000</v>
      </c>
      <c r="M164" s="5">
        <v>-36234001000</v>
      </c>
      <c r="N164" s="5">
        <v>4637948000</v>
      </c>
      <c r="O164" s="5">
        <v>3889025000</v>
      </c>
      <c r="P164" s="5">
        <v>6141583000</v>
      </c>
      <c r="Q164" s="5">
        <v>73111331000</v>
      </c>
      <c r="R164" s="5">
        <v>36642481000</v>
      </c>
      <c r="S164" s="5">
        <v>3118867000</v>
      </c>
      <c r="T164" s="5">
        <v>4016000000</v>
      </c>
      <c r="U164" s="5">
        <v>1901501000</v>
      </c>
      <c r="V164" s="5">
        <v>1855750000</v>
      </c>
      <c r="W164" s="5">
        <v>1075316000</v>
      </c>
      <c r="X164" s="5">
        <v>2323786000</v>
      </c>
      <c r="Y164" s="5">
        <v>9144602000</v>
      </c>
      <c r="Z164" s="5">
        <v>122951056000</v>
      </c>
    </row>
    <row r="165" spans="3:26" ht="15.5" x14ac:dyDescent="0.35">
      <c r="C165" t="s">
        <v>955</v>
      </c>
    </row>
    <row r="166" spans="3:26" ht="15.5" x14ac:dyDescent="0.35">
      <c r="C166" t="s">
        <v>343</v>
      </c>
      <c r="G166" s="5">
        <v>-3003027000</v>
      </c>
      <c r="J166" s="5">
        <v>281650000</v>
      </c>
      <c r="K166" s="5">
        <v>1770182000</v>
      </c>
      <c r="L166" s="5">
        <v>3341023000</v>
      </c>
      <c r="M166" s="5">
        <v>1513277000</v>
      </c>
      <c r="N166" s="5">
        <v>345000000</v>
      </c>
      <c r="O166" s="5">
        <v>480200000</v>
      </c>
      <c r="P166" s="5">
        <v>3000000</v>
      </c>
      <c r="Q166" s="5">
        <v>13007000</v>
      </c>
      <c r="R166" s="5">
        <v>2859368000</v>
      </c>
      <c r="S166" s="5">
        <v>19300000</v>
      </c>
      <c r="T166" s="5">
        <v>117490000</v>
      </c>
      <c r="U166" s="5">
        <v>65413000</v>
      </c>
      <c r="V166" s="5">
        <v>354436000</v>
      </c>
      <c r="W166" s="5">
        <v>5442682000</v>
      </c>
      <c r="X166" s="5">
        <v>2194221000</v>
      </c>
      <c r="Y166" s="5">
        <v>777271000</v>
      </c>
      <c r="Z166" s="5">
        <v>104210000</v>
      </c>
    </row>
    <row r="167" spans="3:26" ht="15.5" x14ac:dyDescent="0.35">
      <c r="C167" t="s">
        <v>347</v>
      </c>
      <c r="D167" s="5">
        <v>-106429000</v>
      </c>
      <c r="E167" s="5">
        <v>-1080926000</v>
      </c>
      <c r="F167" s="5">
        <v>-2296198000</v>
      </c>
      <c r="I167" s="5">
        <v>-3377124000</v>
      </c>
      <c r="J167" s="5">
        <v>-2164031000</v>
      </c>
      <c r="K167" s="5">
        <v>-2093932000</v>
      </c>
      <c r="O167" s="5">
        <v>-158400000</v>
      </c>
      <c r="P167" s="5">
        <v>-233040000</v>
      </c>
      <c r="R167" s="5">
        <v>-3515094000</v>
      </c>
      <c r="S167" s="5">
        <v>-1171909000</v>
      </c>
    </row>
    <row r="168" spans="3:26" ht="15.5" x14ac:dyDescent="0.35">
      <c r="C168" t="s">
        <v>1043</v>
      </c>
      <c r="O168" s="5">
        <v>6000000000</v>
      </c>
      <c r="U168" s="5">
        <v>20864375000</v>
      </c>
      <c r="V168" s="5">
        <v>12000000000</v>
      </c>
      <c r="W168" s="5">
        <v>5400000000</v>
      </c>
      <c r="Y168" s="5">
        <v>20405725000</v>
      </c>
    </row>
    <row r="169" spans="3:26" ht="15.5" x14ac:dyDescent="0.35">
      <c r="C169" t="s">
        <v>163</v>
      </c>
      <c r="D169" s="5">
        <v>-1749606000</v>
      </c>
      <c r="E169" s="5">
        <v>-3097793000</v>
      </c>
      <c r="F169" s="5">
        <v>-1808320000</v>
      </c>
      <c r="G169" s="5">
        <v>-1314999000</v>
      </c>
      <c r="I169" s="5">
        <v>-6221112000</v>
      </c>
      <c r="J169" s="5">
        <v>-3145816000</v>
      </c>
      <c r="K169" s="5">
        <v>-7225182000</v>
      </c>
      <c r="L169" s="5">
        <v>-4327799000</v>
      </c>
      <c r="M169" s="5">
        <v>-4397894000</v>
      </c>
      <c r="N169" s="5">
        <v>-1877921000</v>
      </c>
      <c r="O169" s="5">
        <v>-7764779000</v>
      </c>
      <c r="P169" s="5">
        <v>-4374370000</v>
      </c>
      <c r="Q169" s="5">
        <v>-89582983000</v>
      </c>
      <c r="R169" s="5">
        <v>-4222531000</v>
      </c>
      <c r="S169" s="5">
        <v>-3388434000</v>
      </c>
      <c r="T169" s="5">
        <v>-1968898000</v>
      </c>
      <c r="U169" s="5">
        <v>-7089311000</v>
      </c>
      <c r="V169" s="5">
        <v>-3373616000</v>
      </c>
      <c r="W169" s="5">
        <v>-2054217000</v>
      </c>
      <c r="X169" s="5">
        <v>-2992986000</v>
      </c>
      <c r="Y169" s="5">
        <v>-1846243000</v>
      </c>
      <c r="Z169" s="5">
        <v>-495947000</v>
      </c>
    </row>
    <row r="170" spans="3:26" ht="15.5" x14ac:dyDescent="0.35">
      <c r="C170" t="s">
        <v>1490</v>
      </c>
      <c r="Q170" s="5">
        <v>-6987144000</v>
      </c>
      <c r="R170" s="5">
        <v>-47032891000</v>
      </c>
      <c r="S170" s="5">
        <v>-14246125000</v>
      </c>
      <c r="T170" s="5">
        <v>-7080841000</v>
      </c>
      <c r="U170" s="5">
        <v>-12088755000</v>
      </c>
      <c r="X170" s="5">
        <v>-4462700000</v>
      </c>
      <c r="Y170" s="5">
        <v>-1584500000</v>
      </c>
      <c r="Z170" s="5">
        <v>-120488467000</v>
      </c>
    </row>
    <row r="171" spans="3:26" ht="15.5" x14ac:dyDescent="0.35">
      <c r="C171" t="s">
        <v>1181</v>
      </c>
      <c r="J171" s="5">
        <v>-50026367000</v>
      </c>
      <c r="K171" s="5">
        <v>-7580000000</v>
      </c>
      <c r="L171" s="5">
        <v>-22000000000</v>
      </c>
      <c r="M171" s="5">
        <v>-182020465000</v>
      </c>
      <c r="N171" s="5">
        <v>-321350780000</v>
      </c>
      <c r="O171" s="5">
        <v>-370925000000</v>
      </c>
      <c r="P171" s="5">
        <v>-318079650000</v>
      </c>
      <c r="Q171" s="5">
        <v>-44377238000</v>
      </c>
      <c r="R171" s="5">
        <v>-129371766000</v>
      </c>
      <c r="S171" s="5">
        <v>-249938096000</v>
      </c>
      <c r="T171" s="5">
        <v>-164316124000</v>
      </c>
      <c r="U171" s="5">
        <v>-256994646000</v>
      </c>
      <c r="V171" s="5">
        <v>-191654122000</v>
      </c>
      <c r="W171" s="5">
        <v>-187933104000</v>
      </c>
      <c r="X171" s="5">
        <v>-238703467000</v>
      </c>
      <c r="Y171" s="5">
        <v>-214470397000</v>
      </c>
      <c r="Z171" s="5">
        <v>-170502449000</v>
      </c>
    </row>
    <row r="172" spans="3:26" ht="15.5" x14ac:dyDescent="0.35">
      <c r="C172" t="s">
        <v>175</v>
      </c>
      <c r="E172" s="5">
        <v>97354000</v>
      </c>
      <c r="G172" s="5">
        <v>-989314000</v>
      </c>
      <c r="I172" s="5">
        <v>-1121999000</v>
      </c>
      <c r="J172" s="5">
        <v>-1846271000</v>
      </c>
      <c r="K172" s="5">
        <v>-2713762000</v>
      </c>
      <c r="L172" s="5">
        <v>-2364966000</v>
      </c>
      <c r="M172" s="5">
        <v>-4002992000</v>
      </c>
      <c r="N172" s="5">
        <v>-2667817000</v>
      </c>
      <c r="O172" s="5">
        <v>-3994918000</v>
      </c>
      <c r="P172" s="5">
        <v>-4471892000</v>
      </c>
      <c r="Q172" s="5">
        <v>-5192366000</v>
      </c>
      <c r="R172" s="5">
        <v>-5112181000</v>
      </c>
      <c r="S172" s="5">
        <v>-4198711000</v>
      </c>
      <c r="T172" s="5">
        <v>-4573177000</v>
      </c>
      <c r="U172" s="5">
        <v>-4573581000</v>
      </c>
      <c r="V172" s="5">
        <v>-3665515000</v>
      </c>
      <c r="W172" s="5">
        <v>-4948728000</v>
      </c>
      <c r="X172" s="5">
        <v>3247750000</v>
      </c>
      <c r="Z172" s="5">
        <v>4064100000</v>
      </c>
    </row>
    <row r="173" spans="3:26" ht="15.5" x14ac:dyDescent="0.35">
      <c r="C173" t="s">
        <v>1491</v>
      </c>
      <c r="G173" s="5">
        <v>-1219353000</v>
      </c>
      <c r="I173" s="5">
        <v>-1219353000</v>
      </c>
      <c r="J173" s="5">
        <v>-996918000</v>
      </c>
      <c r="K173" s="5">
        <v>-1811312000</v>
      </c>
      <c r="L173" s="5">
        <v>-1985803000</v>
      </c>
      <c r="M173" s="5">
        <v>-3483865000</v>
      </c>
      <c r="N173" s="5">
        <v>-1985802000</v>
      </c>
      <c r="O173" s="5">
        <v>-3483865000</v>
      </c>
      <c r="P173" s="5">
        <v>-3430229000</v>
      </c>
      <c r="Q173" s="5">
        <v>-4354831000</v>
      </c>
      <c r="R173" s="5">
        <v>-4354831000</v>
      </c>
      <c r="S173" s="5">
        <v>-3483865000</v>
      </c>
      <c r="T173" s="5">
        <v>-4354831000</v>
      </c>
      <c r="U173" s="5">
        <v>-4354831000</v>
      </c>
      <c r="V173" s="5">
        <v>-3665515000</v>
      </c>
    </row>
    <row r="174" spans="3:26" ht="15.5" x14ac:dyDescent="0.35">
      <c r="C174" t="s">
        <v>1492</v>
      </c>
    </row>
    <row r="175" spans="3:26" ht="15.5" x14ac:dyDescent="0.35">
      <c r="C175" t="s">
        <v>525</v>
      </c>
      <c r="O175" s="5">
        <v>-336753000</v>
      </c>
      <c r="P175" s="5">
        <v>-954903000</v>
      </c>
      <c r="Q175" s="5">
        <v>-630085000</v>
      </c>
      <c r="R175" s="5">
        <v>-540000000</v>
      </c>
      <c r="S175" s="5">
        <v>-540000000</v>
      </c>
    </row>
    <row r="176" spans="3:26" ht="15.5" x14ac:dyDescent="0.35">
      <c r="C176" t="s">
        <v>370</v>
      </c>
      <c r="G176" s="5">
        <v>230039000</v>
      </c>
      <c r="J176" s="5">
        <v>-849353000</v>
      </c>
      <c r="K176" s="5">
        <v>-902450000</v>
      </c>
      <c r="L176" s="5">
        <v>-265963000</v>
      </c>
      <c r="M176" s="5">
        <v>-330477000</v>
      </c>
      <c r="N176" s="5">
        <v>-576015000</v>
      </c>
    </row>
    <row r="177" spans="2:26" ht="15.5" x14ac:dyDescent="0.35">
      <c r="C177" t="s">
        <v>970</v>
      </c>
      <c r="E177" s="5">
        <v>97354000</v>
      </c>
      <c r="I177" s="5">
        <v>97354000</v>
      </c>
    </row>
    <row r="178" spans="2:26" ht="15.5" x14ac:dyDescent="0.35">
      <c r="C178" t="s">
        <v>1493</v>
      </c>
      <c r="L178" s="5">
        <v>-113200000</v>
      </c>
      <c r="M178" s="5">
        <v>-188650000</v>
      </c>
      <c r="N178" s="5">
        <v>-106000000</v>
      </c>
      <c r="O178" s="5">
        <v>-174300000</v>
      </c>
      <c r="P178" s="5">
        <v>-86760000</v>
      </c>
      <c r="Q178" s="5">
        <v>-207450000</v>
      </c>
      <c r="R178" s="5">
        <v>-217350000</v>
      </c>
      <c r="S178" s="5">
        <v>-174846000</v>
      </c>
      <c r="T178" s="5">
        <v>-218346000</v>
      </c>
      <c r="U178" s="5">
        <v>-218750000</v>
      </c>
    </row>
    <row r="179" spans="2:26" ht="15.5" x14ac:dyDescent="0.35">
      <c r="C179" t="s">
        <v>1494</v>
      </c>
      <c r="W179" s="5">
        <v>-4948728000</v>
      </c>
    </row>
    <row r="180" spans="2:26" ht="15.5" x14ac:dyDescent="0.35">
      <c r="C180" t="s">
        <v>1495</v>
      </c>
      <c r="X180" s="5">
        <v>3247750000</v>
      </c>
      <c r="Z180" s="5">
        <v>4064100000</v>
      </c>
    </row>
    <row r="181" spans="2:26" ht="15.5" x14ac:dyDescent="0.35">
      <c r="C181" t="s">
        <v>186</v>
      </c>
      <c r="D181" s="5">
        <v>1038273000</v>
      </c>
      <c r="E181" s="5">
        <v>-2026864000</v>
      </c>
      <c r="F181" s="5">
        <v>-13346259000</v>
      </c>
      <c r="G181" s="5">
        <v>15396162000</v>
      </c>
      <c r="I181" s="5">
        <v>-1423687000</v>
      </c>
      <c r="J181" s="5">
        <v>-6075438000</v>
      </c>
      <c r="K181" s="5">
        <v>-11056271000</v>
      </c>
      <c r="L181" s="5">
        <v>8105350000</v>
      </c>
      <c r="M181" s="5">
        <v>-7530900000</v>
      </c>
      <c r="N181" s="5">
        <v>1399407000</v>
      </c>
      <c r="O181" s="5">
        <v>1567128000</v>
      </c>
      <c r="P181" s="5">
        <v>2045577000</v>
      </c>
      <c r="Q181" s="5">
        <v>28940000</v>
      </c>
      <c r="R181" s="5">
        <v>12202799000</v>
      </c>
      <c r="S181" s="5">
        <v>-7212085000</v>
      </c>
      <c r="T181" s="5">
        <v>2681854000</v>
      </c>
      <c r="U181" s="5">
        <v>-10155515000</v>
      </c>
      <c r="V181" s="5">
        <v>10837257000</v>
      </c>
      <c r="W181" s="5">
        <v>1041411000</v>
      </c>
      <c r="X181" s="5">
        <v>-731809000</v>
      </c>
      <c r="Y181" s="5">
        <v>-674367000</v>
      </c>
      <c r="Z181" s="5">
        <v>-619051000</v>
      </c>
    </row>
    <row r="182" spans="2:26" ht="15.5" x14ac:dyDescent="0.35">
      <c r="C182" t="s">
        <v>188</v>
      </c>
      <c r="D182" s="5">
        <v>8564166000</v>
      </c>
      <c r="G182" s="5">
        <v>-3007113000</v>
      </c>
      <c r="I182" s="5">
        <v>9987853000</v>
      </c>
      <c r="J182" s="5">
        <v>16191590000</v>
      </c>
      <c r="K182" s="5">
        <v>27234576000</v>
      </c>
      <c r="L182" s="5">
        <v>19190886000</v>
      </c>
      <c r="M182" s="5">
        <v>26810850000</v>
      </c>
      <c r="N182" s="5">
        <v>25446117000</v>
      </c>
      <c r="O182" s="5">
        <v>23975854000</v>
      </c>
      <c r="P182" s="5">
        <v>21799624000</v>
      </c>
      <c r="Q182" s="5">
        <v>20921179000</v>
      </c>
      <c r="R182" s="5">
        <v>6983516000</v>
      </c>
      <c r="S182" s="5">
        <v>11760509000</v>
      </c>
      <c r="T182" s="5">
        <v>6419705000</v>
      </c>
      <c r="U182" s="5">
        <v>14011479000</v>
      </c>
      <c r="V182" s="5">
        <v>4687260000</v>
      </c>
      <c r="W182" s="5">
        <v>3652892000</v>
      </c>
      <c r="X182" s="5">
        <v>4485878000</v>
      </c>
      <c r="Y182" s="5">
        <v>5177920000</v>
      </c>
      <c r="Z182" s="5">
        <v>5729597000</v>
      </c>
    </row>
    <row r="183" spans="2:26" ht="15.5" x14ac:dyDescent="0.35">
      <c r="C183" t="s">
        <v>187</v>
      </c>
      <c r="G183" s="5">
        <v>78846000</v>
      </c>
      <c r="J183" s="5">
        <v>-128299000</v>
      </c>
      <c r="K183" s="5">
        <v>13285000</v>
      </c>
      <c r="L183" s="5">
        <v>-61660000</v>
      </c>
      <c r="M183" s="5">
        <v>-89064000</v>
      </c>
      <c r="N183" s="5">
        <v>-34674000</v>
      </c>
      <c r="O183" s="5">
        <v>-96865000</v>
      </c>
      <c r="P183" s="5">
        <v>130653000</v>
      </c>
      <c r="Q183" s="5">
        <v>849505000</v>
      </c>
      <c r="R183" s="5">
        <v>1734864000</v>
      </c>
      <c r="S183" s="5">
        <v>2435092000</v>
      </c>
      <c r="T183" s="5">
        <v>2658950000</v>
      </c>
      <c r="U183" s="5">
        <v>2563741000</v>
      </c>
      <c r="V183" s="5">
        <v>-1513038000</v>
      </c>
      <c r="W183" s="5">
        <v>-7043000</v>
      </c>
      <c r="X183" s="5">
        <v>-101176000</v>
      </c>
      <c r="Y183" s="5">
        <v>-17675000</v>
      </c>
      <c r="Z183" s="5">
        <v>67374000</v>
      </c>
    </row>
    <row r="184" spans="2:26" ht="15.5" x14ac:dyDescent="0.35">
      <c r="C184" t="s">
        <v>189</v>
      </c>
      <c r="D184" s="5">
        <v>9602439000</v>
      </c>
      <c r="E184" s="5">
        <v>-2026864000</v>
      </c>
      <c r="F184" s="5">
        <v>-13346259000</v>
      </c>
      <c r="G184" s="5">
        <v>12467895000</v>
      </c>
      <c r="I184" s="5">
        <v>8564166000</v>
      </c>
      <c r="J184" s="5">
        <v>9987853000</v>
      </c>
      <c r="K184" s="5">
        <v>16191590000</v>
      </c>
      <c r="L184" s="5">
        <v>27234576000</v>
      </c>
      <c r="M184" s="5">
        <v>19190886000</v>
      </c>
      <c r="N184" s="5">
        <v>26810850000</v>
      </c>
      <c r="O184" s="5">
        <v>25446117000</v>
      </c>
      <c r="P184" s="5">
        <v>23975854000</v>
      </c>
      <c r="Q184" s="5">
        <v>21799624000</v>
      </c>
      <c r="R184" s="5">
        <v>20921179000</v>
      </c>
      <c r="S184" s="5">
        <v>6983516000</v>
      </c>
      <c r="T184" s="5">
        <v>11760509000</v>
      </c>
      <c r="U184" s="5">
        <v>6419705000</v>
      </c>
      <c r="V184" s="5">
        <v>14011479000</v>
      </c>
      <c r="W184" s="5">
        <v>4687260000</v>
      </c>
      <c r="X184" s="5">
        <v>3652893000</v>
      </c>
      <c r="Y184" s="5">
        <v>4485878000</v>
      </c>
      <c r="Z184" s="5">
        <v>5177920000</v>
      </c>
    </row>
    <row r="186" spans="2:26" ht="15.5" x14ac:dyDescent="0.35">
      <c r="B186" t="s">
        <v>190</v>
      </c>
      <c r="C186" t="s">
        <v>11</v>
      </c>
      <c r="D186" s="5">
        <v>350000000</v>
      </c>
      <c r="E186" s="5">
        <v>350000000</v>
      </c>
      <c r="F186" s="5">
        <v>350000000</v>
      </c>
      <c r="G186" s="5">
        <v>350000000</v>
      </c>
      <c r="I186" s="5">
        <v>350000000</v>
      </c>
      <c r="J186" s="5">
        <v>350000000</v>
      </c>
      <c r="K186" s="5">
        <v>350000000</v>
      </c>
      <c r="L186" s="5">
        <v>350000000</v>
      </c>
      <c r="M186" s="5">
        <v>350000000</v>
      </c>
      <c r="N186" s="5">
        <v>350000000</v>
      </c>
      <c r="O186" s="5">
        <v>350000000</v>
      </c>
      <c r="P186" s="5">
        <v>350000000</v>
      </c>
      <c r="Q186" s="5">
        <v>350000000</v>
      </c>
      <c r="R186" s="5">
        <v>350000000</v>
      </c>
      <c r="S186" s="5">
        <v>170000000</v>
      </c>
      <c r="T186" s="5">
        <v>170000000</v>
      </c>
      <c r="U186" s="5">
        <v>170000000</v>
      </c>
      <c r="V186" s="5">
        <v>170000000</v>
      </c>
      <c r="W186" s="5">
        <v>170000000</v>
      </c>
      <c r="X186" s="5">
        <v>170000000</v>
      </c>
      <c r="Y186" s="5">
        <v>170000000</v>
      </c>
      <c r="Z186" s="5">
        <v>170000000</v>
      </c>
    </row>
    <row r="187" spans="2:26" ht="15.5" x14ac:dyDescent="0.35">
      <c r="C187" t="s">
        <v>191</v>
      </c>
      <c r="D187" s="6">
        <v>20.25</v>
      </c>
      <c r="E187" s="6">
        <v>28.24</v>
      </c>
      <c r="F187" s="6">
        <v>0.19</v>
      </c>
      <c r="G187" s="6">
        <v>14.22</v>
      </c>
    </row>
    <row r="188" spans="2:26" ht="15.5" x14ac:dyDescent="0.35">
      <c r="C188" t="s">
        <v>192</v>
      </c>
      <c r="D188" s="6">
        <v>20.05</v>
      </c>
      <c r="E188" s="6">
        <v>15.93</v>
      </c>
      <c r="F188" s="6">
        <v>2326.3200000000002</v>
      </c>
      <c r="G188" s="6">
        <v>29.68</v>
      </c>
    </row>
    <row r="189" spans="2:26" ht="15.5" x14ac:dyDescent="0.35">
      <c r="C189" t="s">
        <v>70</v>
      </c>
      <c r="D189" s="6">
        <v>6.29</v>
      </c>
      <c r="E189" s="6">
        <v>0.86</v>
      </c>
      <c r="F189" s="6">
        <v>8.1</v>
      </c>
      <c r="G189" s="6">
        <v>5.77</v>
      </c>
    </row>
    <row r="190" spans="2:26" ht="15.5" x14ac:dyDescent="0.35">
      <c r="C190" t="s">
        <v>193</v>
      </c>
      <c r="D190" s="5">
        <v>4710000000</v>
      </c>
      <c r="E190" s="5">
        <v>8910000000</v>
      </c>
      <c r="F190" s="5">
        <v>-2350000000</v>
      </c>
      <c r="G190" s="5">
        <v>2210000000</v>
      </c>
    </row>
    <row r="191" spans="2:26" ht="15.5" x14ac:dyDescent="0.35">
      <c r="C191" t="s">
        <v>194</v>
      </c>
      <c r="D191" s="6">
        <v>8.3000000000000001E-3</v>
      </c>
      <c r="E191" s="6">
        <v>1.1899999999999999E-2</v>
      </c>
      <c r="F191" s="6">
        <v>1E-4</v>
      </c>
      <c r="G191" s="6">
        <v>5.6999999999999993E-3</v>
      </c>
    </row>
    <row r="192" spans="2:26" ht="15.5" x14ac:dyDescent="0.35">
      <c r="C192" t="s">
        <v>195</v>
      </c>
      <c r="D192" s="6">
        <v>1.52E-2</v>
      </c>
      <c r="E192" s="6">
        <v>2.1400000000000002E-2</v>
      </c>
      <c r="F192" s="6">
        <v>2.0000000000000001E-4</v>
      </c>
      <c r="G192" s="6">
        <v>1.15E-2</v>
      </c>
    </row>
    <row r="193" spans="3:7" ht="15.5" x14ac:dyDescent="0.35">
      <c r="C193" t="s">
        <v>196</v>
      </c>
      <c r="D193" s="6">
        <v>3.0000000000000001E-3</v>
      </c>
      <c r="E193" s="6">
        <v>8.6999999999999994E-3</v>
      </c>
      <c r="F193" s="6">
        <v>-5.1000000000000004E-3</v>
      </c>
      <c r="G193" s="6">
        <v>3.0000000000000001E-3</v>
      </c>
    </row>
    <row r="194" spans="3:7" ht="15.5" x14ac:dyDescent="0.35">
      <c r="C194" t="s">
        <v>197</v>
      </c>
    </row>
    <row r="195" spans="3:7" ht="15.5" x14ac:dyDescent="0.35">
      <c r="C195" t="s">
        <v>198</v>
      </c>
      <c r="D195" s="5">
        <v>465000000000</v>
      </c>
      <c r="E195" s="5">
        <v>461000000000</v>
      </c>
      <c r="F195" s="5">
        <v>431000000000</v>
      </c>
      <c r="G195" s="5">
        <v>432000000000</v>
      </c>
    </row>
    <row r="196" spans="3:7" ht="15.5" x14ac:dyDescent="0.35">
      <c r="C196" t="s">
        <v>199</v>
      </c>
      <c r="D196" s="6">
        <v>0.3</v>
      </c>
      <c r="E196" s="6">
        <v>0.34</v>
      </c>
      <c r="F196" s="6">
        <v>0.36</v>
      </c>
      <c r="G196" s="6">
        <v>0.34</v>
      </c>
    </row>
    <row r="197" spans="3:7" ht="15.5" x14ac:dyDescent="0.35">
      <c r="C197" t="s">
        <v>200</v>
      </c>
      <c r="D197" s="6">
        <v>1334.12</v>
      </c>
      <c r="E197" s="6">
        <v>1321.4</v>
      </c>
      <c r="F197" s="6">
        <v>1241.18</v>
      </c>
      <c r="G197" s="6">
        <v>1238.1199999999999</v>
      </c>
    </row>
    <row r="198" spans="3:7" ht="15.5" x14ac:dyDescent="0.35">
      <c r="C198" t="s">
        <v>201</v>
      </c>
      <c r="D198" s="6">
        <v>0.31</v>
      </c>
      <c r="E198" s="6">
        <v>0.34</v>
      </c>
      <c r="F198" s="6">
        <v>0.36</v>
      </c>
      <c r="G198" s="6">
        <v>0.34</v>
      </c>
    </row>
    <row r="199" spans="3:7" ht="15.5" x14ac:dyDescent="0.35">
      <c r="C199" t="s">
        <v>202</v>
      </c>
      <c r="D199" s="6">
        <v>1320.18</v>
      </c>
      <c r="E199" s="6">
        <v>1306.27</v>
      </c>
      <c r="F199" s="6">
        <v>1227.6600000000001</v>
      </c>
      <c r="G199" s="6">
        <v>1228.8399999999999</v>
      </c>
    </row>
    <row r="200" spans="3:7" ht="15.5" x14ac:dyDescent="0.35">
      <c r="C200" t="s">
        <v>203</v>
      </c>
    </row>
    <row r="201" spans="3:7" ht="15.5" x14ac:dyDescent="0.35">
      <c r="C201" t="s">
        <v>204</v>
      </c>
    </row>
    <row r="202" spans="3:7" ht="15.5" x14ac:dyDescent="0.35">
      <c r="C202" t="s">
        <v>205</v>
      </c>
      <c r="D202" s="5">
        <v>465000000000</v>
      </c>
      <c r="E202" s="5">
        <v>460000000000</v>
      </c>
      <c r="F202" s="5">
        <v>431000000000</v>
      </c>
      <c r="G202" s="5">
        <v>431000000000</v>
      </c>
    </row>
    <row r="203" spans="3:7" ht="15.5" x14ac:dyDescent="0.35">
      <c r="C203" t="s">
        <v>23</v>
      </c>
    </row>
    <row r="204" spans="3:7" ht="15.5" x14ac:dyDescent="0.35">
      <c r="C204" t="s">
        <v>20</v>
      </c>
    </row>
    <row r="205" spans="3:7" ht="15.5" x14ac:dyDescent="0.35">
      <c r="C205" t="s">
        <v>206</v>
      </c>
    </row>
    <row r="206" spans="3:7" ht="15.5" x14ac:dyDescent="0.35">
      <c r="C206" t="s">
        <v>207</v>
      </c>
      <c r="D206" s="5">
        <v>7000000000</v>
      </c>
      <c r="E206" s="5">
        <v>-5000000000</v>
      </c>
      <c r="F206" s="5">
        <v>-4000000000</v>
      </c>
      <c r="G206" s="5">
        <v>12000000000</v>
      </c>
    </row>
    <row r="207" spans="3:7" ht="15.5" x14ac:dyDescent="0.35">
      <c r="C207" t="s">
        <v>208</v>
      </c>
      <c r="D207" s="5">
        <v>-2000000000</v>
      </c>
      <c r="E207" s="5">
        <v>-4000000000</v>
      </c>
      <c r="F207" s="5">
        <v>-4000000000</v>
      </c>
      <c r="G207" s="5">
        <v>-1000000000</v>
      </c>
    </row>
    <row r="208" spans="3:7" ht="15.5" x14ac:dyDescent="0.35">
      <c r="C208" t="s">
        <v>12</v>
      </c>
      <c r="D208" s="5">
        <v>5000000000</v>
      </c>
      <c r="E208" s="5">
        <v>-9000000000</v>
      </c>
      <c r="F208" s="5">
        <v>-9000000000</v>
      </c>
      <c r="G208" s="5">
        <v>11000000000</v>
      </c>
    </row>
    <row r="209" spans="3:26" ht="15.5" x14ac:dyDescent="0.35">
      <c r="C209" t="s">
        <v>15</v>
      </c>
      <c r="D209" s="6">
        <v>15.05</v>
      </c>
      <c r="E209" s="6">
        <v>-26.51</v>
      </c>
      <c r="F209" s="6">
        <v>-24.65</v>
      </c>
      <c r="G209" s="6">
        <v>30.44</v>
      </c>
    </row>
    <row r="210" spans="3:26" ht="15.5" x14ac:dyDescent="0.35">
      <c r="C210" t="s">
        <v>57</v>
      </c>
      <c r="I210" s="6">
        <v>47.08</v>
      </c>
      <c r="J210" s="6">
        <v>39.619999999999997</v>
      </c>
      <c r="K210" s="6">
        <v>16.68</v>
      </c>
      <c r="L210" s="6">
        <v>14.73</v>
      </c>
      <c r="M210" s="6">
        <v>47.2</v>
      </c>
      <c r="N210" s="6">
        <v>67.91</v>
      </c>
      <c r="O210" s="6">
        <v>22.97</v>
      </c>
      <c r="P210" s="6">
        <v>39.979999999999997</v>
      </c>
      <c r="Q210" s="6">
        <v>38.520000000000003</v>
      </c>
      <c r="R210" s="6">
        <v>43.92</v>
      </c>
      <c r="S210" s="6">
        <v>161.88</v>
      </c>
      <c r="T210" s="6">
        <v>56.5</v>
      </c>
      <c r="U210" s="6">
        <v>113.62</v>
      </c>
      <c r="V210" s="6">
        <v>150.93</v>
      </c>
      <c r="W210" s="6">
        <v>52.35</v>
      </c>
      <c r="X210" s="6">
        <v>15.37</v>
      </c>
      <c r="Y210" s="6">
        <v>20.88</v>
      </c>
      <c r="Z210" s="6">
        <v>34.26</v>
      </c>
    </row>
    <row r="211" spans="3:26" ht="15.5" x14ac:dyDescent="0.35">
      <c r="C211" t="s">
        <v>69</v>
      </c>
      <c r="I211" s="6">
        <v>9.56</v>
      </c>
      <c r="J211" s="6">
        <v>11.66</v>
      </c>
      <c r="K211" s="6">
        <v>41.97</v>
      </c>
      <c r="L211" s="6">
        <v>36.659999999999997</v>
      </c>
      <c r="M211" s="6">
        <v>6.23</v>
      </c>
      <c r="N211" s="6">
        <v>4.5599999999999996</v>
      </c>
      <c r="O211" s="6">
        <v>13.41</v>
      </c>
      <c r="P211" s="6">
        <v>6.25</v>
      </c>
      <c r="Q211" s="6">
        <v>7.42</v>
      </c>
      <c r="R211" s="6">
        <v>8.65</v>
      </c>
      <c r="S211" s="6">
        <v>2.72</v>
      </c>
      <c r="T211" s="6">
        <v>16.809999999999999</v>
      </c>
      <c r="U211" s="6">
        <v>4.28</v>
      </c>
      <c r="V211" s="6">
        <v>3.25</v>
      </c>
      <c r="W211" s="6">
        <v>5.27</v>
      </c>
      <c r="X211" s="6">
        <v>16.66</v>
      </c>
      <c r="Y211" s="6">
        <v>13.89</v>
      </c>
      <c r="Z211" s="6">
        <v>10.51</v>
      </c>
    </row>
    <row r="212" spans="3:26" ht="15.5" x14ac:dyDescent="0.35">
      <c r="C212" t="s">
        <v>72</v>
      </c>
      <c r="I212" s="6">
        <v>0.63</v>
      </c>
      <c r="J212" s="6">
        <v>0.55000000000000004</v>
      </c>
      <c r="K212" s="6">
        <v>1.06</v>
      </c>
      <c r="L212" s="6">
        <v>0.77</v>
      </c>
      <c r="M212" s="6">
        <v>0.42</v>
      </c>
      <c r="N212" s="6">
        <v>0.39</v>
      </c>
      <c r="O212" s="6">
        <v>0.4</v>
      </c>
      <c r="P212" s="6">
        <v>0.31</v>
      </c>
      <c r="Q212" s="6">
        <v>0.39</v>
      </c>
      <c r="R212" s="6">
        <v>0.62</v>
      </c>
      <c r="S212" s="6">
        <v>0.38</v>
      </c>
      <c r="T212" s="6">
        <v>1.1399999999999999</v>
      </c>
      <c r="U212" s="6">
        <v>0.52</v>
      </c>
      <c r="V212" s="6">
        <v>0.56000000000000005</v>
      </c>
      <c r="W212" s="6">
        <v>0.46</v>
      </c>
      <c r="X212" s="6">
        <v>0.56000000000000005</v>
      </c>
      <c r="Y212" s="6">
        <v>0.64</v>
      </c>
      <c r="Z212" s="6">
        <v>0.65</v>
      </c>
    </row>
    <row r="213" spans="3:26" ht="15.5" x14ac:dyDescent="0.35">
      <c r="C213" t="s">
        <v>209</v>
      </c>
      <c r="I213" s="5">
        <v>13700000000</v>
      </c>
      <c r="J213" s="5">
        <v>11630000000</v>
      </c>
      <c r="K213" s="5">
        <v>11500000000</v>
      </c>
      <c r="L213" s="5">
        <v>9410000000</v>
      </c>
      <c r="M213" s="5">
        <v>17660000000</v>
      </c>
      <c r="N213" s="5">
        <v>28940000000</v>
      </c>
      <c r="O213" s="6">
        <v>16809999999.999998</v>
      </c>
      <c r="P213" s="5">
        <v>18930000000</v>
      </c>
    </row>
    <row r="214" spans="3:26" ht="15.5" x14ac:dyDescent="0.35">
      <c r="C214" t="s">
        <v>210</v>
      </c>
      <c r="I214" s="6">
        <v>1.9799999999999998E-2</v>
      </c>
      <c r="J214" s="6">
        <v>1.5900000000000001E-2</v>
      </c>
      <c r="K214" s="6">
        <v>6.0000000000000001E-3</v>
      </c>
      <c r="L214" s="6">
        <v>5.1999999999999998E-3</v>
      </c>
      <c r="M214" s="6">
        <v>1.72E-2</v>
      </c>
      <c r="N214" s="6">
        <v>2.7099999999999999E-2</v>
      </c>
      <c r="O214" s="6">
        <v>9.300000000000001E-3</v>
      </c>
      <c r="P214" s="6">
        <v>1.5900000000000001E-2</v>
      </c>
      <c r="Q214" s="6">
        <v>1.8200000000000001E-2</v>
      </c>
      <c r="R214" s="6">
        <v>2.9100000000000001E-2</v>
      </c>
      <c r="S214" s="6">
        <v>5.7099999999999998E-2</v>
      </c>
      <c r="T214" s="6">
        <v>2.2400000000000003E-2</v>
      </c>
      <c r="U214" s="6">
        <v>4.9599999999999998E-2</v>
      </c>
      <c r="V214" s="6">
        <v>7.1099999999999997E-2</v>
      </c>
      <c r="W214" s="6">
        <v>3.7100000000000001E-2</v>
      </c>
      <c r="X214" s="6">
        <v>1.1000000000000001E-2</v>
      </c>
      <c r="Y214" s="6">
        <v>1.95E-2</v>
      </c>
      <c r="Z214" s="6">
        <v>2.98E-2</v>
      </c>
    </row>
    <row r="215" spans="3:26" ht="15.5" x14ac:dyDescent="0.35">
      <c r="C215" t="s">
        <v>211</v>
      </c>
      <c r="I215" s="6">
        <v>3.56E-2</v>
      </c>
      <c r="J215" s="6">
        <v>3.32E-2</v>
      </c>
      <c r="K215" s="6">
        <v>1.4999999999999999E-2</v>
      </c>
      <c r="L215" s="6">
        <v>1.3899999999999999E-2</v>
      </c>
      <c r="M215" s="6">
        <v>4.6199999999999998E-2</v>
      </c>
      <c r="N215" s="6">
        <v>7.5399999999999995E-2</v>
      </c>
      <c r="O215" s="6">
        <v>2.75E-2</v>
      </c>
      <c r="P215" s="6">
        <v>4.9500000000000002E-2</v>
      </c>
      <c r="Q215" s="6">
        <v>5.0199999999999995E-2</v>
      </c>
      <c r="R215" s="6">
        <v>8.8100000000000012E-2</v>
      </c>
      <c r="S215" s="6">
        <v>0.17550000000000002</v>
      </c>
      <c r="T215" s="6">
        <v>7.1500000000000008E-2</v>
      </c>
      <c r="U215" s="6">
        <v>0.15460000000000002</v>
      </c>
      <c r="V215" s="6">
        <v>0.22149999999999997</v>
      </c>
      <c r="W215" s="6">
        <v>8.9900000000000008E-2</v>
      </c>
      <c r="X215" s="6">
        <v>2.92E-2</v>
      </c>
      <c r="Y215" s="6">
        <v>4.1700000000000001E-2</v>
      </c>
      <c r="Z215" s="6">
        <v>7.4499999999999997E-2</v>
      </c>
    </row>
    <row r="216" spans="3:26" ht="15.5" x14ac:dyDescent="0.35">
      <c r="C216" t="s">
        <v>212</v>
      </c>
      <c r="I216" s="6">
        <v>9.1999999999999998E-3</v>
      </c>
      <c r="J216" s="6">
        <v>4.7999999999999996E-3</v>
      </c>
      <c r="K216" s="6">
        <v>5.4000000000000003E-3</v>
      </c>
      <c r="L216" s="6">
        <v>3.3E-3</v>
      </c>
      <c r="M216" s="6">
        <v>1.2199999999999999E-2</v>
      </c>
      <c r="N216" s="6">
        <v>2.3700000000000002E-2</v>
      </c>
      <c r="O216" s="6">
        <v>1.0200000000000001E-2</v>
      </c>
      <c r="P216" s="6">
        <v>1.5300000000000001E-2</v>
      </c>
      <c r="Q216" s="6">
        <v>2.8199999999999999E-2</v>
      </c>
      <c r="R216" s="6">
        <v>2.1600000000000001E-2</v>
      </c>
      <c r="S216" s="6">
        <v>5.96E-2</v>
      </c>
      <c r="T216" s="6">
        <v>2.63E-2</v>
      </c>
      <c r="U216" s="6">
        <v>4.3200000000000002E-2</v>
      </c>
      <c r="V216" s="6">
        <v>9.6999999999999989E-2</v>
      </c>
      <c r="W216" s="6">
        <v>1.8000000000000002E-2</v>
      </c>
      <c r="X216" s="6">
        <v>-4.2300000000000004E-2</v>
      </c>
      <c r="Y216" s="6">
        <v>-2.1000000000000001E-2</v>
      </c>
      <c r="Z216" s="6">
        <v>0.1192</v>
      </c>
    </row>
    <row r="217" spans="3:26" ht="15.5" x14ac:dyDescent="0.35">
      <c r="C217" t="s">
        <v>213</v>
      </c>
    </row>
    <row r="218" spans="3:26" ht="15.5" x14ac:dyDescent="0.35">
      <c r="C218" t="s">
        <v>66</v>
      </c>
      <c r="I218" s="6">
        <v>0.34</v>
      </c>
      <c r="J218" s="6">
        <v>0.39</v>
      </c>
      <c r="K218" s="6">
        <v>0.63</v>
      </c>
      <c r="L218" s="6">
        <v>0.51</v>
      </c>
      <c r="M218" s="6">
        <v>0.28999999999999998</v>
      </c>
      <c r="N218" s="6">
        <v>0.34</v>
      </c>
      <c r="O218" s="6">
        <v>0.37</v>
      </c>
      <c r="P218" s="6">
        <v>0.31</v>
      </c>
      <c r="Q218" s="6">
        <v>0.37</v>
      </c>
      <c r="R218" s="6">
        <v>0.76</v>
      </c>
      <c r="S218" s="6">
        <v>0.48</v>
      </c>
      <c r="T218" s="6">
        <v>1.2</v>
      </c>
      <c r="U218" s="6">
        <v>0.66</v>
      </c>
      <c r="V218" s="6">
        <v>0.72</v>
      </c>
      <c r="W218" s="6">
        <v>0.47</v>
      </c>
      <c r="X218" s="6">
        <v>0.49</v>
      </c>
      <c r="Y218" s="6">
        <v>0.57999999999999996</v>
      </c>
      <c r="Z218" s="6">
        <v>0.78</v>
      </c>
    </row>
    <row r="219" spans="3:26" ht="15.5" x14ac:dyDescent="0.35">
      <c r="C219" t="s">
        <v>63</v>
      </c>
      <c r="I219" s="6">
        <v>1321.4</v>
      </c>
      <c r="J219" s="6">
        <v>1193.1199999999999</v>
      </c>
      <c r="K219" s="6">
        <v>1112.3</v>
      </c>
      <c r="L219" s="6">
        <v>1059.3900000000001</v>
      </c>
      <c r="M219" s="6">
        <v>1020.66</v>
      </c>
      <c r="N219" s="6">
        <v>900.23</v>
      </c>
      <c r="O219" s="6">
        <v>836.29</v>
      </c>
      <c r="P219" s="6">
        <v>807.24</v>
      </c>
      <c r="Q219" s="6">
        <v>767.61</v>
      </c>
      <c r="R219" s="6">
        <v>498.36</v>
      </c>
      <c r="S219" s="6">
        <v>922.41</v>
      </c>
      <c r="T219" s="6">
        <v>789.89</v>
      </c>
      <c r="U219" s="6">
        <v>734.92</v>
      </c>
      <c r="V219" s="6">
        <v>681.37</v>
      </c>
      <c r="W219" s="6">
        <v>582.46</v>
      </c>
      <c r="X219" s="6">
        <v>525.91999999999996</v>
      </c>
      <c r="Y219" s="6">
        <v>500.79</v>
      </c>
      <c r="Z219" s="6">
        <v>460.02</v>
      </c>
    </row>
    <row r="220" spans="3:26" ht="15.5" x14ac:dyDescent="0.35">
      <c r="C220" t="s">
        <v>214</v>
      </c>
      <c r="I220" s="6">
        <v>0.34</v>
      </c>
      <c r="J220" s="6">
        <v>0.39</v>
      </c>
      <c r="K220" s="6">
        <v>0.63</v>
      </c>
      <c r="L220" s="6">
        <v>0.51</v>
      </c>
      <c r="M220" s="6">
        <v>0.28999999999999998</v>
      </c>
      <c r="N220" s="6">
        <v>0.34</v>
      </c>
      <c r="O220" s="6">
        <v>0.37</v>
      </c>
      <c r="P220" s="6">
        <v>0.31</v>
      </c>
      <c r="Q220" s="6">
        <v>0.38</v>
      </c>
      <c r="R220" s="6">
        <v>0.78</v>
      </c>
      <c r="S220" s="6">
        <v>0.48</v>
      </c>
      <c r="T220" s="6">
        <v>1.2</v>
      </c>
      <c r="U220" s="6">
        <v>0.66</v>
      </c>
      <c r="V220" s="6">
        <v>0.72</v>
      </c>
      <c r="W220" s="6">
        <v>0.48</v>
      </c>
      <c r="X220" s="6">
        <v>0.5</v>
      </c>
      <c r="Y220" s="6">
        <v>0.6</v>
      </c>
      <c r="Z220" s="6">
        <v>0.82</v>
      </c>
    </row>
    <row r="221" spans="3:26" ht="15.5" x14ac:dyDescent="0.35">
      <c r="C221" t="s">
        <v>215</v>
      </c>
      <c r="I221" s="6">
        <v>1306.27</v>
      </c>
      <c r="J221" s="6">
        <v>1183.3399999999999</v>
      </c>
      <c r="K221" s="6">
        <v>1105.1300000000001</v>
      </c>
      <c r="L221" s="6">
        <v>1057.26</v>
      </c>
      <c r="M221" s="6">
        <v>1020.51</v>
      </c>
      <c r="N221" s="6">
        <v>899.63</v>
      </c>
      <c r="O221" s="6">
        <v>833.73</v>
      </c>
      <c r="P221" s="6">
        <v>801.75</v>
      </c>
      <c r="Q221" s="6">
        <v>759.32</v>
      </c>
      <c r="R221" s="6">
        <v>486.87</v>
      </c>
      <c r="S221" s="6">
        <v>915.97</v>
      </c>
      <c r="T221" s="6">
        <v>788.57</v>
      </c>
      <c r="U221" s="6">
        <v>732.21</v>
      </c>
      <c r="V221" s="6">
        <v>677.15</v>
      </c>
      <c r="W221" s="6">
        <v>573.29999999999995</v>
      </c>
      <c r="X221" s="6">
        <v>515.16999999999996</v>
      </c>
      <c r="Y221" s="6">
        <v>483.91</v>
      </c>
      <c r="Z221" s="6">
        <v>436.99</v>
      </c>
    </row>
    <row r="222" spans="3:26" ht="15.5" x14ac:dyDescent="0.35">
      <c r="C222" t="s">
        <v>216</v>
      </c>
    </row>
    <row r="223" spans="3:26" ht="15.5" x14ac:dyDescent="0.35">
      <c r="C223" t="s">
        <v>217</v>
      </c>
    </row>
    <row r="224" spans="3:26" ht="15.5" x14ac:dyDescent="0.35">
      <c r="C224" t="s">
        <v>25</v>
      </c>
    </row>
    <row r="225" spans="2:26" ht="15.5" x14ac:dyDescent="0.35">
      <c r="C225" t="s">
        <v>22</v>
      </c>
    </row>
    <row r="226" spans="2:26" ht="15.5" x14ac:dyDescent="0.35">
      <c r="C226" t="s">
        <v>218</v>
      </c>
    </row>
    <row r="227" spans="2:26" ht="15.5" x14ac:dyDescent="0.35">
      <c r="C227" t="s">
        <v>219</v>
      </c>
      <c r="I227" s="5">
        <v>1000000000</v>
      </c>
      <c r="J227" s="5">
        <v>-13000000000</v>
      </c>
      <c r="K227" s="5">
        <v>-58000000000</v>
      </c>
      <c r="L227" s="5">
        <v>-41000000000</v>
      </c>
      <c r="M227" s="5">
        <v>-8000000000</v>
      </c>
      <c r="N227" s="5">
        <v>-7000000000</v>
      </c>
      <c r="O227" s="5">
        <v>-24000000000</v>
      </c>
      <c r="P227" s="5">
        <v>13000000000</v>
      </c>
      <c r="Q227" s="5">
        <v>11000000000</v>
      </c>
      <c r="R227" s="5">
        <v>-11000000000</v>
      </c>
      <c r="S227" s="5">
        <v>13000000000</v>
      </c>
      <c r="T227" s="5">
        <v>6000000000</v>
      </c>
      <c r="U227" s="5">
        <v>23000000000</v>
      </c>
      <c r="V227" s="5">
        <v>47000000000</v>
      </c>
      <c r="W227" s="5">
        <v>-2000000000</v>
      </c>
      <c r="X227" s="5">
        <v>-3000000000</v>
      </c>
      <c r="Y227" s="5">
        <v>-42000000000</v>
      </c>
      <c r="Z227" s="5">
        <v>-2000000000</v>
      </c>
    </row>
    <row r="228" spans="2:26" ht="15.5" x14ac:dyDescent="0.35">
      <c r="C228" t="s">
        <v>220</v>
      </c>
      <c r="I228" s="5">
        <v>-10000000000</v>
      </c>
      <c r="J228" s="5">
        <v>-5000000000</v>
      </c>
      <c r="K228" s="5">
        <v>-9000000000</v>
      </c>
      <c r="L228" s="5">
        <v>-4000000000</v>
      </c>
      <c r="M228" s="5">
        <v>-4000000000</v>
      </c>
      <c r="N228" s="5">
        <v>-2000000000</v>
      </c>
      <c r="O228" s="5">
        <v>-8000000000</v>
      </c>
      <c r="P228" s="5">
        <v>-5000000000</v>
      </c>
      <c r="Q228" s="5">
        <v>-90000000000</v>
      </c>
      <c r="R228" s="5">
        <v>-8000000000</v>
      </c>
      <c r="S228" s="5">
        <v>-5000000000</v>
      </c>
      <c r="T228" s="5">
        <v>-2000000000</v>
      </c>
      <c r="U228" s="5">
        <v>-7000000000</v>
      </c>
      <c r="V228" s="5">
        <v>-3000000000</v>
      </c>
      <c r="W228" s="5">
        <v>-2000000000</v>
      </c>
      <c r="X228" s="5">
        <v>-3000000000</v>
      </c>
      <c r="Y228" s="5">
        <v>-2000000000</v>
      </c>
      <c r="Z228" s="5">
        <v>0</v>
      </c>
    </row>
    <row r="229" spans="2:26" ht="15.5" x14ac:dyDescent="0.35">
      <c r="C229" t="s">
        <v>14</v>
      </c>
      <c r="I229" s="5">
        <v>-9000000000</v>
      </c>
      <c r="J229" s="5">
        <v>-18000000000</v>
      </c>
      <c r="K229" s="5">
        <v>-67000000000</v>
      </c>
      <c r="L229" s="5">
        <v>-45000000000</v>
      </c>
      <c r="M229" s="5">
        <v>-13000000000</v>
      </c>
      <c r="N229" s="5">
        <v>-9000000000</v>
      </c>
      <c r="O229" s="5">
        <v>-32000000000</v>
      </c>
      <c r="P229" s="5">
        <v>8000000000</v>
      </c>
      <c r="Q229" s="5">
        <v>-78000000000</v>
      </c>
      <c r="R229" s="5">
        <v>-19000000000</v>
      </c>
      <c r="S229" s="5">
        <v>9000000000</v>
      </c>
      <c r="T229" s="5">
        <v>4000000000</v>
      </c>
      <c r="U229" s="5">
        <v>16000000000</v>
      </c>
      <c r="V229" s="5">
        <v>44000000000</v>
      </c>
      <c r="W229" s="5">
        <v>-4000000000</v>
      </c>
      <c r="X229" s="5">
        <v>-6000000000</v>
      </c>
      <c r="Y229" s="5">
        <v>-44000000000</v>
      </c>
      <c r="Z229" s="5">
        <v>-2000000000</v>
      </c>
    </row>
    <row r="230" spans="2:26" ht="15.5" x14ac:dyDescent="0.35">
      <c r="C230" t="s">
        <v>16</v>
      </c>
      <c r="I230" s="6">
        <v>-24.46</v>
      </c>
      <c r="J230" s="6">
        <v>-52.72</v>
      </c>
      <c r="K230" s="6">
        <v>-192.99</v>
      </c>
      <c r="L230" s="6">
        <v>-129.07</v>
      </c>
      <c r="M230" s="6">
        <v>-36.299999999999997</v>
      </c>
      <c r="N230" s="6">
        <v>-25.52</v>
      </c>
      <c r="O230" s="6">
        <v>-90.62</v>
      </c>
      <c r="P230" s="6">
        <v>24.06</v>
      </c>
      <c r="Q230" s="6">
        <v>-225.05</v>
      </c>
      <c r="R230" s="6">
        <v>-54.69</v>
      </c>
      <c r="S230" s="6">
        <v>50.34</v>
      </c>
      <c r="T230" s="6">
        <v>21.25</v>
      </c>
      <c r="U230" s="6">
        <v>91.65</v>
      </c>
      <c r="V230" s="6">
        <v>252.97</v>
      </c>
      <c r="W230" s="6">
        <v>-22.24</v>
      </c>
      <c r="X230" s="6">
        <v>-34.39</v>
      </c>
      <c r="Y230" s="6">
        <v>-251.57</v>
      </c>
      <c r="Z230" s="6">
        <v>-14.06</v>
      </c>
    </row>
    <row r="232" spans="2:26" ht="15.5" x14ac:dyDescent="0.35">
      <c r="B232" t="s">
        <v>221</v>
      </c>
      <c r="C232" t="s">
        <v>222</v>
      </c>
      <c r="D232" s="5">
        <v>7000000000</v>
      </c>
      <c r="E232" s="5">
        <v>10000000000</v>
      </c>
      <c r="F232" s="5">
        <v>65000000</v>
      </c>
      <c r="G232" s="5">
        <v>5000000000</v>
      </c>
      <c r="H232" s="5">
        <v>28000000000</v>
      </c>
      <c r="I232" s="5">
        <v>16000000000</v>
      </c>
      <c r="J232" s="5">
        <v>14000000000</v>
      </c>
      <c r="K232" s="5">
        <v>6000000000</v>
      </c>
      <c r="L232" s="5">
        <v>5000000000</v>
      </c>
      <c r="M232" s="5">
        <v>16000000000</v>
      </c>
      <c r="N232" s="5">
        <v>24000000000</v>
      </c>
      <c r="O232" s="5">
        <v>8000000000</v>
      </c>
      <c r="P232" s="5">
        <v>14000000000</v>
      </c>
      <c r="Q232" s="5">
        <v>13000000000</v>
      </c>
    </row>
    <row r="233" spans="2:26" ht="15.5" x14ac:dyDescent="0.35">
      <c r="C233" t="s">
        <v>223</v>
      </c>
      <c r="H233" s="5">
        <v>22000000000</v>
      </c>
      <c r="I233" s="5">
        <v>16000000000</v>
      </c>
      <c r="J233" s="5">
        <v>14000000000</v>
      </c>
      <c r="K233" s="5">
        <v>6000000000</v>
      </c>
      <c r="L233" s="5">
        <v>5000000000</v>
      </c>
      <c r="M233" s="5">
        <v>16000000000</v>
      </c>
      <c r="N233" s="5">
        <v>24000000000</v>
      </c>
      <c r="O233" s="5">
        <v>8000000000</v>
      </c>
      <c r="P233" s="5">
        <v>14000000000</v>
      </c>
      <c r="Q233" s="5">
        <v>13000000000</v>
      </c>
    </row>
    <row r="234" spans="2:26" ht="15.5" x14ac:dyDescent="0.35">
      <c r="C234" t="s">
        <v>224</v>
      </c>
      <c r="H234" s="6">
        <v>5.7</v>
      </c>
      <c r="I234" s="6">
        <v>5.7</v>
      </c>
      <c r="J234" s="6">
        <v>3.5</v>
      </c>
      <c r="K234" s="6">
        <v>3.5</v>
      </c>
      <c r="L234" s="5">
        <v>5</v>
      </c>
      <c r="M234" s="6">
        <v>5.7</v>
      </c>
      <c r="N234" s="5">
        <v>10</v>
      </c>
      <c r="O234" s="6">
        <v>5.7</v>
      </c>
      <c r="P234" s="5">
        <v>10</v>
      </c>
      <c r="Q234" s="5">
        <v>10</v>
      </c>
    </row>
    <row r="235" spans="2:26" ht="15.5" x14ac:dyDescent="0.35">
      <c r="C235" t="s">
        <v>74</v>
      </c>
      <c r="H235" s="6">
        <v>7.0400000000000004E-2</v>
      </c>
      <c r="I235" s="6">
        <v>0.24210000000000001</v>
      </c>
      <c r="J235" s="6">
        <v>8.8300000000000003E-2</v>
      </c>
      <c r="K235" s="6">
        <v>0.20980000000000001</v>
      </c>
      <c r="L235" s="6">
        <v>0.33939999999999998</v>
      </c>
      <c r="M235" s="6">
        <v>0.1208</v>
      </c>
      <c r="N235" s="6">
        <v>0.14730000000000001</v>
      </c>
      <c r="O235" s="6">
        <v>0.24809999999999999</v>
      </c>
      <c r="P235" s="6">
        <v>0.25009999999999999</v>
      </c>
      <c r="Q235" s="6">
        <v>0.2596</v>
      </c>
    </row>
    <row r="236" spans="2:26" ht="15.5" x14ac:dyDescent="0.35">
      <c r="C236" t="s">
        <v>225</v>
      </c>
      <c r="H236" s="6">
        <v>1.3999999999999999E-2</v>
      </c>
      <c r="I236" s="6">
        <v>2.7799999999999998E-2</v>
      </c>
      <c r="J236" s="6">
        <v>8.3999999999999995E-3</v>
      </c>
      <c r="K236" s="6">
        <v>3.8E-3</v>
      </c>
      <c r="L236" s="6">
        <v>9.3999999999999986E-3</v>
      </c>
      <c r="M236" s="6">
        <v>1.8600000000000002E-2</v>
      </c>
      <c r="N236" s="6">
        <v>3.3099999999999997E-2</v>
      </c>
      <c r="O236" s="6">
        <v>1.9099999999999999E-2</v>
      </c>
      <c r="P236" s="6">
        <v>2.9399999999999999E-2</v>
      </c>
      <c r="Q236" s="6">
        <v>3.1099999999999999E-2</v>
      </c>
    </row>
    <row r="237" spans="2:26" ht="15.5" x14ac:dyDescent="0.35">
      <c r="C237" t="s">
        <v>56</v>
      </c>
      <c r="D237" s="6">
        <v>20.25</v>
      </c>
      <c r="E237" s="6">
        <v>28.24</v>
      </c>
      <c r="F237" s="6">
        <v>0.19</v>
      </c>
      <c r="G237" s="6">
        <v>14.22</v>
      </c>
      <c r="H237" s="6">
        <v>81.02</v>
      </c>
      <c r="I237" s="6">
        <v>47.08</v>
      </c>
      <c r="J237" s="6">
        <v>39.619999999999997</v>
      </c>
      <c r="K237" s="6">
        <v>16.68</v>
      </c>
      <c r="L237" s="6">
        <v>14.73</v>
      </c>
      <c r="M237" s="6">
        <v>47.2</v>
      </c>
      <c r="N237" s="6">
        <v>67.91</v>
      </c>
      <c r="O237" s="6">
        <v>22.97</v>
      </c>
      <c r="P237" s="6">
        <v>39.979999999999997</v>
      </c>
      <c r="Q237" s="6">
        <v>38.520000000000003</v>
      </c>
    </row>
    <row r="238" spans="2:26" ht="15.5" x14ac:dyDescent="0.35">
      <c r="C238" t="s">
        <v>226</v>
      </c>
      <c r="H238" s="6">
        <v>62.9</v>
      </c>
      <c r="I238" s="6">
        <v>47.08</v>
      </c>
      <c r="J238" s="6">
        <v>39.619999999999997</v>
      </c>
      <c r="K238" s="6">
        <v>16.68</v>
      </c>
      <c r="L238" s="6">
        <v>14.73</v>
      </c>
      <c r="M238" s="6">
        <v>47.2</v>
      </c>
      <c r="N238" s="6">
        <v>67.91</v>
      </c>
      <c r="O238" s="6">
        <v>22.97</v>
      </c>
      <c r="P238" s="6">
        <v>39.979999999999997</v>
      </c>
      <c r="Q238" s="6">
        <v>38.520000000000003</v>
      </c>
    </row>
    <row r="239" spans="2:26" ht="15.5" x14ac:dyDescent="0.35">
      <c r="C239" t="s">
        <v>76</v>
      </c>
      <c r="H239" s="6">
        <v>5.7</v>
      </c>
      <c r="I239" s="6">
        <v>5.7</v>
      </c>
      <c r="J239" s="6">
        <v>3.5</v>
      </c>
      <c r="K239" s="6">
        <v>3.5</v>
      </c>
      <c r="L239" s="5">
        <v>5</v>
      </c>
      <c r="M239" s="6">
        <v>5.7</v>
      </c>
      <c r="N239" s="5">
        <v>10</v>
      </c>
      <c r="O239" s="6">
        <v>5.7</v>
      </c>
      <c r="P239" s="5">
        <v>10</v>
      </c>
      <c r="Q239" s="5">
        <v>10</v>
      </c>
    </row>
    <row r="240" spans="2:26" ht="15.5" x14ac:dyDescent="0.35">
      <c r="C240" t="s">
        <v>227</v>
      </c>
      <c r="H240" s="6">
        <v>7.0400000000000004E-2</v>
      </c>
      <c r="I240" s="6">
        <v>0.24210000000000001</v>
      </c>
      <c r="J240" s="6">
        <v>8.8300000000000003E-2</v>
      </c>
      <c r="K240" s="6">
        <v>0.20980000000000001</v>
      </c>
      <c r="L240" s="6">
        <v>0.33939999999999998</v>
      </c>
      <c r="M240" s="6">
        <v>0.1208</v>
      </c>
      <c r="N240" s="6">
        <v>0.14730000000000001</v>
      </c>
      <c r="O240" s="6">
        <v>0.24809999999999999</v>
      </c>
      <c r="P240" s="6">
        <v>0.25009999999999999</v>
      </c>
      <c r="Q240" s="6">
        <v>0.2596</v>
      </c>
    </row>
    <row r="241" spans="3:17" ht="15.5" x14ac:dyDescent="0.35">
      <c r="C241" t="s">
        <v>228</v>
      </c>
      <c r="H241" s="6">
        <v>1.3999999999999999E-2</v>
      </c>
      <c r="I241" s="6">
        <v>2.7799999999999998E-2</v>
      </c>
      <c r="J241" s="6">
        <v>8.3999999999999995E-3</v>
      </c>
      <c r="K241" s="6">
        <v>3.8E-3</v>
      </c>
      <c r="L241" s="6">
        <v>9.3999999999999986E-3</v>
      </c>
      <c r="M241" s="6">
        <v>1.8600000000000002E-2</v>
      </c>
      <c r="N241" s="6">
        <v>3.3099999999999997E-2</v>
      </c>
      <c r="O241" s="6">
        <v>1.9099999999999999E-2</v>
      </c>
      <c r="P241" s="6">
        <v>2.9399999999999999E-2</v>
      </c>
      <c r="Q241" s="6">
        <v>3.1099999999999999E-2</v>
      </c>
    </row>
    <row r="242" spans="3:17" ht="15.5" x14ac:dyDescent="0.35">
      <c r="C242" t="s">
        <v>229</v>
      </c>
      <c r="D242" s="5">
        <v>22000000000</v>
      </c>
      <c r="E242" s="5">
        <v>183000000000</v>
      </c>
      <c r="F242" s="5">
        <v>19000000000</v>
      </c>
      <c r="G242" s="5">
        <v>25000000000</v>
      </c>
      <c r="H242" s="5">
        <v>90000000000</v>
      </c>
      <c r="I242" s="5">
        <v>249000000000</v>
      </c>
      <c r="J242" s="5">
        <v>292000000000</v>
      </c>
      <c r="K242" s="5">
        <v>229000000000</v>
      </c>
      <c r="L242" s="5">
        <v>243000000000</v>
      </c>
      <c r="M242" s="5">
        <v>243000000000</v>
      </c>
      <c r="N242" s="5">
        <v>275000000000</v>
      </c>
      <c r="O242" s="5">
        <v>267000000000</v>
      </c>
      <c r="P242" s="5">
        <v>278000000000</v>
      </c>
      <c r="Q242" s="5">
        <v>259000000000</v>
      </c>
    </row>
    <row r="243" spans="3:17" ht="15.5" x14ac:dyDescent="0.35">
      <c r="C243" t="s">
        <v>230</v>
      </c>
      <c r="H243" s="5">
        <v>250000000000</v>
      </c>
      <c r="I243" s="5">
        <v>249000000000</v>
      </c>
      <c r="J243" s="5">
        <v>292000000000</v>
      </c>
      <c r="K243" s="5">
        <v>229000000000</v>
      </c>
      <c r="L243" s="5">
        <v>243000000000</v>
      </c>
      <c r="M243" s="5">
        <v>243000000000</v>
      </c>
      <c r="N243" s="5">
        <v>275000000000</v>
      </c>
      <c r="O243" s="5">
        <v>267000000000</v>
      </c>
      <c r="P243" s="5">
        <v>278000000000</v>
      </c>
      <c r="Q243" s="5">
        <v>259000000000</v>
      </c>
    </row>
    <row r="244" spans="3:17" ht="15.5" x14ac:dyDescent="0.35">
      <c r="C244" t="s">
        <v>231</v>
      </c>
      <c r="H244" s="6">
        <v>5.7</v>
      </c>
      <c r="I244" s="6">
        <v>5.7</v>
      </c>
      <c r="J244" s="6">
        <v>3.5</v>
      </c>
      <c r="K244" s="6">
        <v>3.5</v>
      </c>
      <c r="L244" s="5">
        <v>5</v>
      </c>
      <c r="M244" s="6">
        <v>5.7</v>
      </c>
      <c r="N244" s="5">
        <v>10</v>
      </c>
      <c r="O244" s="6">
        <v>5.7</v>
      </c>
      <c r="P244" s="5">
        <v>10</v>
      </c>
      <c r="Q244" s="5">
        <v>10</v>
      </c>
    </row>
    <row r="245" spans="3:17" ht="15.5" x14ac:dyDescent="0.35">
      <c r="C245" t="s">
        <v>232</v>
      </c>
      <c r="H245" s="6">
        <v>7.0400000000000004E-2</v>
      </c>
      <c r="I245" s="6">
        <v>0.24210000000000001</v>
      </c>
      <c r="J245" s="6">
        <v>8.8300000000000003E-2</v>
      </c>
      <c r="K245" s="6">
        <v>0.20980000000000001</v>
      </c>
      <c r="L245" s="6">
        <v>0.33939999999999998</v>
      </c>
      <c r="M245" s="6">
        <v>0.1208</v>
      </c>
      <c r="N245" s="6">
        <v>0.14730000000000001</v>
      </c>
      <c r="O245" s="6">
        <v>0.24809999999999999</v>
      </c>
      <c r="P245" s="6">
        <v>0.25009999999999999</v>
      </c>
      <c r="Q245" s="6">
        <v>0.2596</v>
      </c>
    </row>
    <row r="246" spans="3:17" ht="15.5" x14ac:dyDescent="0.35">
      <c r="C246" t="s">
        <v>233</v>
      </c>
      <c r="H246" s="6">
        <v>1.3999999999999999E-2</v>
      </c>
      <c r="I246" s="6">
        <v>2.7799999999999998E-2</v>
      </c>
      <c r="J246" s="6">
        <v>8.3999999999999995E-3</v>
      </c>
      <c r="K246" s="6">
        <v>3.8E-3</v>
      </c>
      <c r="L246" s="6">
        <v>9.3999999999999986E-3</v>
      </c>
      <c r="M246" s="6">
        <v>1.8600000000000002E-2</v>
      </c>
      <c r="N246" s="6">
        <v>3.3099999999999997E-2</v>
      </c>
      <c r="O246" s="6">
        <v>1.9099999999999999E-2</v>
      </c>
      <c r="P246" s="6">
        <v>2.9399999999999999E-2</v>
      </c>
      <c r="Q246" s="6">
        <v>3.1099999999999999E-2</v>
      </c>
    </row>
    <row r="247" spans="3:17" ht="15.5" x14ac:dyDescent="0.35">
      <c r="C247" t="s">
        <v>234</v>
      </c>
      <c r="I247" s="6">
        <v>5.01</v>
      </c>
    </row>
    <row r="248" spans="3:17" ht="15.5" x14ac:dyDescent="0.35">
      <c r="C248" t="s">
        <v>235</v>
      </c>
      <c r="I248" s="6">
        <v>6.45</v>
      </c>
    </row>
    <row r="249" spans="3:17" ht="15.5" x14ac:dyDescent="0.35">
      <c r="C249" t="s">
        <v>237</v>
      </c>
      <c r="I249" s="6">
        <v>7.5</v>
      </c>
    </row>
    <row r="250" spans="3:17" ht="15.5" x14ac:dyDescent="0.35">
      <c r="C250" t="s">
        <v>238</v>
      </c>
      <c r="I250" s="6">
        <v>0.15490000000000001</v>
      </c>
    </row>
    <row r="251" spans="3:17" ht="15.5" x14ac:dyDescent="0.35">
      <c r="C251" t="s">
        <v>239</v>
      </c>
      <c r="I251" s="6">
        <v>0.56999999999999995</v>
      </c>
    </row>
    <row r="252" spans="3:17" ht="15.5" x14ac:dyDescent="0.35">
      <c r="C252" t="s">
        <v>240</v>
      </c>
      <c r="I252" s="6">
        <v>0.3</v>
      </c>
    </row>
    <row r="253" spans="3:17" ht="15.5" x14ac:dyDescent="0.35">
      <c r="C253" t="s">
        <v>241</v>
      </c>
      <c r="I253" s="6">
        <v>14.87</v>
      </c>
    </row>
    <row r="254" spans="3:17" ht="15.5" x14ac:dyDescent="0.35">
      <c r="C254" t="s">
        <v>242</v>
      </c>
      <c r="I254" s="6">
        <v>-72.75</v>
      </c>
    </row>
    <row r="255" spans="3:17" ht="15.5" x14ac:dyDescent="0.35">
      <c r="C255" t="s">
        <v>243</v>
      </c>
      <c r="I255" s="6">
        <v>16.27</v>
      </c>
    </row>
    <row r="256" spans="3:17" ht="15.5" x14ac:dyDescent="0.35">
      <c r="C256" t="s">
        <v>244</v>
      </c>
      <c r="I256" s="6">
        <v>9.7899999999999991</v>
      </c>
    </row>
    <row r="257" spans="3:9" ht="15.5" x14ac:dyDescent="0.35">
      <c r="C257" t="s">
        <v>245</v>
      </c>
      <c r="I257" s="6">
        <v>0.34</v>
      </c>
    </row>
    <row r="258" spans="3:9" ht="15.5" x14ac:dyDescent="0.35">
      <c r="C258" t="s">
        <v>246</v>
      </c>
      <c r="I258" s="6">
        <v>0.14000000000000001</v>
      </c>
    </row>
    <row r="259" spans="3:9" ht="15.5" x14ac:dyDescent="0.35">
      <c r="C259" t="s">
        <v>248</v>
      </c>
      <c r="I259" s="6">
        <v>62.9</v>
      </c>
    </row>
    <row r="260" spans="3:9" ht="15.5" x14ac:dyDescent="0.35">
      <c r="C260" t="s">
        <v>249</v>
      </c>
      <c r="I260" s="6">
        <v>81.02</v>
      </c>
    </row>
    <row r="261" spans="3:9" ht="15.5" x14ac:dyDescent="0.35">
      <c r="C261" t="s">
        <v>250</v>
      </c>
      <c r="I261" s="6">
        <v>718.15</v>
      </c>
    </row>
    <row r="262" spans="3:9" ht="15.5" x14ac:dyDescent="0.35">
      <c r="C262" t="s">
        <v>251</v>
      </c>
      <c r="D262" s="6">
        <v>27.56</v>
      </c>
    </row>
    <row r="263" spans="3:9" ht="15.5" x14ac:dyDescent="0.35">
      <c r="C263" t="s">
        <v>252</v>
      </c>
      <c r="I263" s="6">
        <v>1334.12</v>
      </c>
    </row>
    <row r="264" spans="3:9" ht="15.5" x14ac:dyDescent="0.35">
      <c r="C264" t="s">
        <v>253</v>
      </c>
      <c r="I264" s="6">
        <v>-5.58</v>
      </c>
    </row>
    <row r="265" spans="3:9" ht="15.5" x14ac:dyDescent="0.35">
      <c r="C265" t="s">
        <v>256</v>
      </c>
      <c r="D265" s="6">
        <v>0.84</v>
      </c>
    </row>
    <row r="266" spans="3:9" ht="15.5" x14ac:dyDescent="0.35">
      <c r="C266" t="s">
        <v>257</v>
      </c>
      <c r="D266" s="6">
        <v>1.84</v>
      </c>
    </row>
    <row r="267" spans="3:9" ht="15.5" x14ac:dyDescent="0.35">
      <c r="C267" t="s">
        <v>12</v>
      </c>
      <c r="D267" s="5">
        <v>5000000000</v>
      </c>
    </row>
    <row r="268" spans="3:9" ht="15.5" x14ac:dyDescent="0.35">
      <c r="C268" t="s">
        <v>259</v>
      </c>
      <c r="I268" s="6">
        <v>2.2400000000000002</v>
      </c>
    </row>
    <row r="269" spans="3:9" ht="15.5" x14ac:dyDescent="0.35">
      <c r="C269" t="s">
        <v>260</v>
      </c>
      <c r="I269" s="6">
        <v>2.5600000000000001E-2</v>
      </c>
    </row>
    <row r="270" spans="3:9" ht="15.5" x14ac:dyDescent="0.35">
      <c r="C270" t="s">
        <v>261</v>
      </c>
      <c r="I270" s="6">
        <v>4.7100000000000003E-2</v>
      </c>
    </row>
    <row r="271" spans="3:9" ht="15.5" x14ac:dyDescent="0.35">
      <c r="C271" t="s">
        <v>262</v>
      </c>
      <c r="I271" s="6">
        <v>9.5999999999999992E-3</v>
      </c>
    </row>
    <row r="272" spans="3:9" ht="15.5" x14ac:dyDescent="0.35">
      <c r="C272" t="s">
        <v>263</v>
      </c>
      <c r="I272" s="6">
        <v>2.2599999999999999E-2</v>
      </c>
    </row>
    <row r="273" spans="3:9" ht="15.5" x14ac:dyDescent="0.35">
      <c r="C273" t="s">
        <v>269</v>
      </c>
      <c r="I273" s="6">
        <v>0.3</v>
      </c>
    </row>
    <row r="274" spans="3:9" ht="15.5" x14ac:dyDescent="0.35">
      <c r="C274" t="s">
        <v>52</v>
      </c>
      <c r="I274" s="5">
        <v>141000000000</v>
      </c>
    </row>
    <row r="275" spans="3:9" ht="15.5" x14ac:dyDescent="0.35">
      <c r="C275" t="s">
        <v>271</v>
      </c>
      <c r="I275" s="5">
        <v>132000000000</v>
      </c>
    </row>
    <row r="276" spans="3:9" ht="15.5" x14ac:dyDescent="0.35">
      <c r="C276" t="s">
        <v>272</v>
      </c>
      <c r="I276" s="5">
        <v>348390000</v>
      </c>
    </row>
    <row r="277" spans="3:9" ht="15.5" x14ac:dyDescent="0.35">
      <c r="C277" t="s">
        <v>273</v>
      </c>
      <c r="I277" s="6">
        <v>0.14499999999999999</v>
      </c>
    </row>
    <row r="278" spans="3:9" ht="15.5" x14ac:dyDescent="0.35">
      <c r="C278" t="s">
        <v>275</v>
      </c>
      <c r="D278" s="6">
        <v>0.1137</v>
      </c>
    </row>
    <row r="279" spans="3:9" ht="15.5" x14ac:dyDescent="0.35">
      <c r="C279" t="s">
        <v>276</v>
      </c>
      <c r="D279" s="6">
        <v>0.31379999999999997</v>
      </c>
    </row>
    <row r="280" spans="3:9" ht="15.5" x14ac:dyDescent="0.35">
      <c r="C280" t="s">
        <v>277</v>
      </c>
      <c r="D280" s="6">
        <v>3.7599999999999995E-2</v>
      </c>
    </row>
    <row r="281" spans="3:9" ht="15.5" x14ac:dyDescent="0.35">
      <c r="C281" t="s">
        <v>279</v>
      </c>
      <c r="D281" s="6">
        <v>3.5630000000000002</v>
      </c>
    </row>
    <row r="282" spans="3:9" ht="15.5" x14ac:dyDescent="0.35">
      <c r="C282" t="s">
        <v>280</v>
      </c>
      <c r="I282" s="6">
        <v>3.5</v>
      </c>
    </row>
    <row r="283" spans="3:9" ht="15.5" x14ac:dyDescent="0.35">
      <c r="C283" t="s">
        <v>281</v>
      </c>
      <c r="I283" s="6">
        <v>5.7</v>
      </c>
    </row>
    <row r="284" spans="3:9" ht="15.5" x14ac:dyDescent="0.35">
      <c r="C284" t="s">
        <v>282</v>
      </c>
      <c r="I284" s="6">
        <v>7.0400000000000004E-2</v>
      </c>
    </row>
    <row r="285" spans="3:9" ht="15.5" x14ac:dyDescent="0.35">
      <c r="C285" t="s">
        <v>283</v>
      </c>
      <c r="I285" s="6">
        <v>1.3999999999999999E-2</v>
      </c>
    </row>
    <row r="286" spans="3:9" ht="15.5" x14ac:dyDescent="0.35">
      <c r="C286" t="s">
        <v>284</v>
      </c>
      <c r="I286" t="s">
        <v>1496</v>
      </c>
    </row>
    <row r="287" spans="3:9" ht="15.5" x14ac:dyDescent="0.35">
      <c r="C287" t="s">
        <v>286</v>
      </c>
      <c r="I287" s="5">
        <v>5</v>
      </c>
    </row>
    <row r="288" spans="3:9" ht="15.5" x14ac:dyDescent="0.35">
      <c r="C288" t="s">
        <v>287</v>
      </c>
      <c r="I288" s="6">
        <v>0.39</v>
      </c>
    </row>
    <row r="289" spans="3:9" ht="15.5" x14ac:dyDescent="0.35">
      <c r="C289" t="s">
        <v>288</v>
      </c>
      <c r="I289" s="6">
        <v>0.14000000000000001</v>
      </c>
    </row>
    <row r="290" spans="3:9" ht="15.5" x14ac:dyDescent="0.35">
      <c r="C290" t="s">
        <v>289</v>
      </c>
      <c r="I290" s="6">
        <v>0.84</v>
      </c>
    </row>
    <row r="291" spans="3:9" ht="15.5" x14ac:dyDescent="0.35">
      <c r="C291" t="s">
        <v>290</v>
      </c>
      <c r="I291" s="6">
        <v>0.59</v>
      </c>
    </row>
    <row r="292" spans="3:9" ht="15.5" x14ac:dyDescent="0.35">
      <c r="C292" t="s">
        <v>291</v>
      </c>
      <c r="I292" s="6">
        <v>0.74</v>
      </c>
    </row>
    <row r="293" spans="3:9" ht="15.5" x14ac:dyDescent="0.35">
      <c r="C293" t="s">
        <v>292</v>
      </c>
      <c r="I293" s="6">
        <v>0.93</v>
      </c>
    </row>
    <row r="294" spans="3:9" ht="15.5" x14ac:dyDescent="0.35">
      <c r="C294" t="s">
        <v>293</v>
      </c>
      <c r="I294" s="6">
        <v>0.53</v>
      </c>
    </row>
    <row r="295" spans="3:9" ht="15.5" x14ac:dyDescent="0.35">
      <c r="C295" t="s">
        <v>294</v>
      </c>
      <c r="I295" s="5">
        <v>250000000000</v>
      </c>
    </row>
    <row r="296" spans="3:9" ht="15.5" x14ac:dyDescent="0.35">
      <c r="C296" t="s">
        <v>296</v>
      </c>
      <c r="I296" s="5">
        <v>13000000000</v>
      </c>
    </row>
    <row r="297" spans="3:9" ht="15.5" x14ac:dyDescent="0.35">
      <c r="C297" t="s">
        <v>297</v>
      </c>
      <c r="I297" s="5">
        <v>22000000000</v>
      </c>
    </row>
    <row r="298" spans="3:9" ht="15.5" x14ac:dyDescent="0.35">
      <c r="C298" t="s">
        <v>298</v>
      </c>
      <c r="D298" s="5">
        <v>10000000000</v>
      </c>
    </row>
    <row r="299" spans="3:9" ht="15.5" x14ac:dyDescent="0.35">
      <c r="C299" t="s">
        <v>299</v>
      </c>
      <c r="D299" s="5">
        <v>855000000000</v>
      </c>
    </row>
    <row r="300" spans="3:9" ht="15.5" x14ac:dyDescent="0.35">
      <c r="C300" t="s">
        <v>300</v>
      </c>
      <c r="D300" s="5">
        <v>390000000000</v>
      </c>
    </row>
    <row r="301" spans="3:9" ht="15.5" x14ac:dyDescent="0.35">
      <c r="C301" t="s">
        <v>205</v>
      </c>
      <c r="I301" s="5">
        <v>465000000000</v>
      </c>
    </row>
    <row r="302" spans="3:9" ht="15.5" x14ac:dyDescent="0.35">
      <c r="C302" t="s">
        <v>301</v>
      </c>
      <c r="I302" s="5">
        <v>465000000000</v>
      </c>
    </row>
    <row r="303" spans="3:9" ht="15.5" x14ac:dyDescent="0.35">
      <c r="C303" t="s">
        <v>302</v>
      </c>
      <c r="I303" s="5">
        <v>10000000000</v>
      </c>
    </row>
    <row r="304" spans="3:9" ht="15.5" x14ac:dyDescent="0.35">
      <c r="C304" t="s">
        <v>303</v>
      </c>
      <c r="I304" s="5">
        <v>-8000000000</v>
      </c>
    </row>
    <row r="305" spans="3:9" ht="15.5" x14ac:dyDescent="0.35">
      <c r="C305" t="s">
        <v>304</v>
      </c>
      <c r="I305" s="5">
        <v>-1000000000</v>
      </c>
    </row>
    <row r="306" spans="3:9" ht="15.5" x14ac:dyDescent="0.35">
      <c r="C306" t="s">
        <v>305</v>
      </c>
      <c r="I306" s="5">
        <v>-11000000000</v>
      </c>
    </row>
    <row r="307" spans="3:9" ht="15.5" x14ac:dyDescent="0.35">
      <c r="C307" t="s">
        <v>306</v>
      </c>
      <c r="I307" s="5">
        <v>-2000000000</v>
      </c>
    </row>
  </sheetData>
  <pageMargins left="0.7" right="0.7" top="0.75" bottom="0.75" header="0.3" footer="0.3"/>
  <ignoredErrors>
    <ignoredError sqref="A1:Z308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W27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1497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1498</v>
      </c>
      <c r="D2" s="2" vm="395">
        <f ca="1">IFERROR(_xlfn.STOCKHISTORY("XIDX:" &amp; $C$1, D3, , 0, 0, 1), "Libur")</f>
        <v>620</v>
      </c>
      <c r="H2" s="2" t="e" vm="2">
        <f>_FV(C2,"Price")</f>
        <v>#VALUE!</v>
      </c>
      <c r="I2" s="2" vm="396">
        <f t="shared" ref="I2:W2" ca="1" si="0">IFERROR(_xlfn.STOCKHISTORY("XIDX:" &amp; $C$1, I1, , 0, 0, 1), "Libur")</f>
        <v>595</v>
      </c>
      <c r="J2" s="2" vm="397">
        <f t="shared" ca="1" si="0"/>
        <v>482</v>
      </c>
      <c r="K2" s="2" vm="398">
        <f t="shared" ca="1" si="0"/>
        <v>470</v>
      </c>
      <c r="L2" s="2" vm="260">
        <f t="shared" ca="1" si="0"/>
        <v>450</v>
      </c>
      <c r="M2" s="2" vm="399">
        <f t="shared" ca="1" si="0"/>
        <v>477.5</v>
      </c>
      <c r="N2" s="2" vm="400">
        <f t="shared" ca="1" si="0"/>
        <v>445</v>
      </c>
      <c r="O2" s="2" vm="320">
        <f t="shared" ca="1" si="0"/>
        <v>545</v>
      </c>
      <c r="P2" s="2" vm="401">
        <f t="shared" ca="1" si="0"/>
        <v>582.5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vm="190">
        <f t="shared" ca="1" si="0"/>
        <v>330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46111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75220672000</v>
      </c>
      <c r="H4" s="2">
        <f>IFERROR(SUM(D4:G4)*(4/MAX(1,COUNT(D4:G4))),"")</f>
        <v>300882688000</v>
      </c>
      <c r="I4" s="2">
        <f t="shared" ref="I4:W4" si="1">IFERROR(INDEX(I51:I500,MATCH($C$4,$C$51:$C$500,0)),"")</f>
        <v>304964507000</v>
      </c>
      <c r="J4" s="2">
        <f t="shared" si="1"/>
        <v>269728593000</v>
      </c>
      <c r="K4" s="2">
        <f t="shared" si="1"/>
        <v>204333162000</v>
      </c>
      <c r="L4" s="2">
        <f t="shared" si="1"/>
        <v>184307674000</v>
      </c>
      <c r="M4" s="2">
        <f t="shared" si="1"/>
        <v>172070432000</v>
      </c>
      <c r="N4" s="2">
        <f t="shared" si="1"/>
        <v>182398496000</v>
      </c>
      <c r="O4" s="2">
        <f t="shared" si="1"/>
        <v>201749006000</v>
      </c>
      <c r="P4" s="2">
        <f t="shared" si="1"/>
        <v>193619680000</v>
      </c>
      <c r="Q4" s="2">
        <f t="shared" si="1"/>
        <v>197589365000</v>
      </c>
      <c r="R4" s="2">
        <f t="shared" si="1"/>
        <v>192534634000</v>
      </c>
      <c r="S4" s="2">
        <f t="shared" si="1"/>
        <v>199292883000</v>
      </c>
      <c r="T4" s="2">
        <f t="shared" si="1"/>
        <v>181556325000</v>
      </c>
      <c r="U4" s="2">
        <f t="shared" si="1"/>
        <v>172019232000</v>
      </c>
      <c r="V4" s="2">
        <f t="shared" si="1"/>
        <v>131272232000</v>
      </c>
      <c r="W4" s="2">
        <f t="shared" si="1"/>
        <v>126858840000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3695447000</v>
      </c>
      <c r="H5" s="2">
        <f>IFERROR(SUM(D5:G5)*(4/MAX(1,COUNT(D5:G5))),"")</f>
        <v>14781788000</v>
      </c>
      <c r="I5" s="2">
        <f t="shared" ref="I5:W5" si="2">IFERROR(INDEX(I51:I500,MATCH($C$5,$C$51:$C$500,0)),"")</f>
        <v>17914958000</v>
      </c>
      <c r="J5" s="2">
        <f t="shared" si="2"/>
        <v>41514372000</v>
      </c>
      <c r="K5" s="2">
        <f t="shared" si="2"/>
        <v>19270173000</v>
      </c>
      <c r="L5" s="2">
        <f t="shared" si="2"/>
        <v>17253935000</v>
      </c>
      <c r="M5" s="2">
        <f t="shared" si="2"/>
        <v>26480941000</v>
      </c>
      <c r="N5" s="2">
        <f t="shared" si="2"/>
        <v>32575206000</v>
      </c>
      <c r="O5" s="2">
        <f t="shared" si="2"/>
        <v>25155527000</v>
      </c>
      <c r="P5" s="2">
        <f t="shared" si="2"/>
        <v>40818640000</v>
      </c>
      <c r="Q5" s="2">
        <f t="shared" si="2"/>
        <v>36403858000</v>
      </c>
      <c r="R5" s="2">
        <f t="shared" si="2"/>
        <v>38386498000</v>
      </c>
      <c r="S5" s="2">
        <f t="shared" si="2"/>
        <v>43924662000</v>
      </c>
      <c r="T5" s="2">
        <f t="shared" si="2"/>
        <v>38132525000</v>
      </c>
      <c r="U5" s="2">
        <f t="shared" si="2"/>
        <v>32171228000</v>
      </c>
      <c r="V5" s="2">
        <f t="shared" si="2"/>
        <v>28742700000</v>
      </c>
      <c r="W5" s="2">
        <f t="shared" si="2"/>
        <v>27542340000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366622856000</v>
      </c>
      <c r="H6" s="2">
        <f>IFERROR(INDEX(D6:G6,COUNT(D6:G6)),"")</f>
        <v>366622856000</v>
      </c>
      <c r="I6" s="2">
        <f t="shared" ref="I6:W6" si="3">IFERROR(INDEX(I51:I500,MATCH($C$6,$C$51:$C$500,0)),"")</f>
        <v>362927409000</v>
      </c>
      <c r="J6" s="2">
        <f t="shared" si="3"/>
        <v>364212450000</v>
      </c>
      <c r="K6" s="2">
        <f t="shared" si="3"/>
        <v>371724043000</v>
      </c>
      <c r="L6" s="2">
        <f t="shared" si="3"/>
        <v>365125870000</v>
      </c>
      <c r="M6" s="2">
        <f t="shared" si="3"/>
        <v>359942738000</v>
      </c>
      <c r="N6" s="2">
        <f t="shared" si="3"/>
        <v>351701797000</v>
      </c>
      <c r="O6" s="2">
        <f t="shared" si="3"/>
        <v>334102591000</v>
      </c>
      <c r="P6" s="2">
        <f t="shared" si="3"/>
        <v>322963064000</v>
      </c>
      <c r="Q6" s="2">
        <f t="shared" si="3"/>
        <v>295392424000</v>
      </c>
      <c r="R6" s="2">
        <f t="shared" si="3"/>
        <v>272236566000</v>
      </c>
      <c r="S6" s="2">
        <f t="shared" si="3"/>
        <v>246906068000</v>
      </c>
      <c r="T6" s="2">
        <f t="shared" si="3"/>
        <v>224949711000</v>
      </c>
      <c r="U6" s="2">
        <f t="shared" si="3"/>
        <v>197761186000</v>
      </c>
      <c r="V6" s="2">
        <f t="shared" si="3"/>
        <v>175251480000</v>
      </c>
      <c r="W6" s="2">
        <f t="shared" si="3"/>
        <v>146676289000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0.38</v>
      </c>
      <c r="H7" s="3">
        <f>IFERROR(INDEX(D7:G7,COUNT(D7:G7)),"")</f>
        <v>0.38</v>
      </c>
      <c r="I7" s="3">
        <f t="shared" ref="I7:W7" si="4">IFERROR(INDEX(I51:I500,MATCH($C$7,$C$51:$C$500,0))/1000000000,"")</f>
        <v>0.38</v>
      </c>
      <c r="J7" s="3">
        <f t="shared" si="4"/>
        <v>0.38</v>
      </c>
      <c r="K7" s="3">
        <f t="shared" si="4"/>
        <v>0.38</v>
      </c>
      <c r="L7" s="3">
        <f t="shared" si="4"/>
        <v>0.19</v>
      </c>
      <c r="M7" s="3">
        <f t="shared" si="4"/>
        <v>0.19</v>
      </c>
      <c r="N7" s="3">
        <f t="shared" si="4"/>
        <v>0.19</v>
      </c>
      <c r="O7" s="3">
        <f t="shared" si="4"/>
        <v>0.19</v>
      </c>
      <c r="P7" s="3">
        <f t="shared" si="4"/>
        <v>0.19</v>
      </c>
      <c r="Q7" s="3">
        <f t="shared" si="4"/>
        <v>0.19</v>
      </c>
      <c r="R7" s="3">
        <f t="shared" si="4"/>
        <v>0.19</v>
      </c>
      <c r="S7" s="3">
        <f t="shared" si="4"/>
        <v>0.19</v>
      </c>
      <c r="T7" s="3">
        <f t="shared" si="4"/>
        <v>0.19</v>
      </c>
      <c r="U7" s="3">
        <f t="shared" si="4"/>
        <v>0.19</v>
      </c>
      <c r="V7" s="3">
        <f t="shared" si="4"/>
        <v>0.19</v>
      </c>
      <c r="W7" s="3">
        <f t="shared" si="4"/>
        <v>0.19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23000000000</v>
      </c>
      <c r="H8" s="2">
        <f>IFERROR(INDEX(D8:G8,COUNT(D8:G8)),"")</f>
        <v>23000000000</v>
      </c>
      <c r="I8" s="2">
        <f t="shared" ref="I8:W8" si="5">IFERROR(INDEX(I51:I500,MATCH($C$8,$C$51:$C$500,0)),"")</f>
        <v>12000000000</v>
      </c>
      <c r="J8" s="2">
        <f t="shared" si="5"/>
        <v>3000000000</v>
      </c>
      <c r="K8" s="2">
        <f t="shared" si="5"/>
        <v>19000000000</v>
      </c>
      <c r="L8" s="2">
        <f t="shared" si="5"/>
        <v>7000000000</v>
      </c>
      <c r="M8" s="2">
        <f t="shared" si="5"/>
        <v>22000000000</v>
      </c>
      <c r="N8" s="2">
        <f t="shared" si="5"/>
        <v>-64000000000</v>
      </c>
      <c r="O8" s="2">
        <f t="shared" si="5"/>
        <v>55000000000</v>
      </c>
      <c r="P8" s="2">
        <f t="shared" si="5"/>
        <v>21000000000</v>
      </c>
      <c r="Q8" s="2">
        <f t="shared" si="5"/>
        <v>-41000000000</v>
      </c>
      <c r="R8" s="2">
        <f t="shared" si="5"/>
        <v>48000000000</v>
      </c>
      <c r="S8" s="2">
        <f t="shared" si="5"/>
        <v>-38000000000</v>
      </c>
      <c r="T8" s="2">
        <f t="shared" si="5"/>
        <v>42000000000</v>
      </c>
      <c r="U8" s="2">
        <f t="shared" si="5"/>
        <v>-28000000000</v>
      </c>
      <c r="V8" s="2">
        <f t="shared" si="5"/>
        <v>63000000000</v>
      </c>
      <c r="W8" s="2">
        <f t="shared" si="5"/>
        <v>17000000000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61.09</v>
      </c>
      <c r="H9" s="3">
        <f>IFERROR(INDEX(D9:G9,COUNT(D9:G9)),"")</f>
        <v>61.09</v>
      </c>
      <c r="I9" s="3">
        <f t="shared" ref="I9:W9" si="6">IFERROR(INDEX(I51:I500,MATCH($C$9,$C$51:$C$500,0)),"")</f>
        <v>32.14</v>
      </c>
      <c r="J9" s="3">
        <f t="shared" si="6"/>
        <v>7.22</v>
      </c>
      <c r="K9" s="3">
        <f t="shared" si="6"/>
        <v>49.91</v>
      </c>
      <c r="L9" s="3">
        <f t="shared" si="6"/>
        <v>39</v>
      </c>
      <c r="M9" s="3">
        <f t="shared" si="6"/>
        <v>116.73</v>
      </c>
      <c r="N9" s="3">
        <f t="shared" si="6"/>
        <v>-332.95</v>
      </c>
      <c r="O9" s="3">
        <f t="shared" si="6"/>
        <v>288.12</v>
      </c>
      <c r="P9" s="3">
        <f t="shared" si="6"/>
        <v>111.94</v>
      </c>
      <c r="Q9" s="3">
        <f t="shared" si="6"/>
        <v>-214.65</v>
      </c>
      <c r="R9" s="3">
        <f t="shared" si="6"/>
        <v>251.82</v>
      </c>
      <c r="S9" s="3">
        <f t="shared" si="6"/>
        <v>-197.28</v>
      </c>
      <c r="T9" s="3">
        <f t="shared" si="6"/>
        <v>219.37</v>
      </c>
      <c r="U9" s="3">
        <f t="shared" si="6"/>
        <v>-144.54</v>
      </c>
      <c r="V9" s="3">
        <f t="shared" si="6"/>
        <v>330.3</v>
      </c>
      <c r="W9" s="3">
        <f t="shared" si="6"/>
        <v>88.02</v>
      </c>
    </row>
    <row r="10" spans="1:23" ht="15.5" x14ac:dyDescent="0.35">
      <c r="C10" t="s">
        <v>17</v>
      </c>
      <c r="D10" s="3">
        <f ca="1">IFERROR(IF(D9=0,"",D2/D9),"")</f>
        <v>10.148960550008184</v>
      </c>
      <c r="I10" s="3">
        <f t="shared" ref="I10:W10" ca="1" si="7">IFERROR(IF(I9=0,"",I2/I9),"")</f>
        <v>18.51275668948351</v>
      </c>
      <c r="J10" s="3">
        <f t="shared" ca="1" si="7"/>
        <v>66.7590027700831</v>
      </c>
      <c r="K10" s="3">
        <f t="shared" ca="1" si="7"/>
        <v>9.4169505109196567</v>
      </c>
      <c r="L10" s="3">
        <f t="shared" ca="1" si="7"/>
        <v>11.538461538461538</v>
      </c>
      <c r="M10" s="3">
        <f t="shared" ca="1" si="7"/>
        <v>4.0906365116079844</v>
      </c>
      <c r="N10" s="3">
        <f t="shared" ca="1" si="7"/>
        <v>-1.3365370175702058</v>
      </c>
      <c r="O10" s="3">
        <f t="shared" ca="1" si="7"/>
        <v>1.8915729557128973</v>
      </c>
      <c r="P10" s="3">
        <f t="shared" ca="1" si="7"/>
        <v>5.2036805431481152</v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>
        <f t="shared" ca="1" si="7"/>
        <v>-2.2831050228310503</v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13958171000</v>
      </c>
      <c r="H11" s="2">
        <f>IFERROR(INDEX(D11:G11,COUNT(D11:G11)),"")</f>
        <v>13958171000</v>
      </c>
      <c r="I11" s="2">
        <f t="shared" ref="I11:W11" si="8">IFERROR(INDEX(I51:I500,MATCH($C$11,$C$51:$C$500,0)),"")</f>
        <v>10542155000</v>
      </c>
      <c r="J11" s="2">
        <f t="shared" si="8"/>
        <v>13926972000</v>
      </c>
      <c r="K11" s="2">
        <f t="shared" si="8"/>
        <v>13693684000</v>
      </c>
      <c r="L11" s="2">
        <f t="shared" si="8"/>
        <v>12911272000</v>
      </c>
      <c r="M11" s="2">
        <f t="shared" si="8"/>
        <v>11241496000</v>
      </c>
      <c r="N11" s="2">
        <f t="shared" si="8"/>
        <v>14269577000</v>
      </c>
      <c r="O11" s="2">
        <f t="shared" si="8"/>
        <v>42180151000</v>
      </c>
      <c r="P11" s="2">
        <f t="shared" si="8"/>
        <v>15747368000</v>
      </c>
      <c r="Q11" s="2">
        <f t="shared" si="8"/>
        <v>13801726000</v>
      </c>
      <c r="R11" s="2">
        <f t="shared" si="8"/>
        <v>28178174000</v>
      </c>
      <c r="S11" s="2">
        <f t="shared" si="8"/>
        <v>12461756000</v>
      </c>
      <c r="T11" s="2">
        <f t="shared" si="8"/>
        <v>24040964000</v>
      </c>
      <c r="U11" s="2">
        <f t="shared" si="8"/>
        <v>13330979000</v>
      </c>
      <c r="V11" s="2">
        <f t="shared" si="8"/>
        <v>66912869000</v>
      </c>
      <c r="W11" s="2">
        <f t="shared" si="8"/>
        <v>0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W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W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</row>
    <row r="14" spans="1:23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W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</row>
    <row r="15" spans="1:23" ht="15.5" x14ac:dyDescent="0.35">
      <c r="C15" t="s">
        <v>27</v>
      </c>
      <c r="D15" s="2">
        <f>IFERROR(INDEX(D51:D500,MATCH($C$15,$C$51:$C$500,0)),"")</f>
        <v>-661500000</v>
      </c>
      <c r="H15" s="2">
        <f>IFERROR(SUM(D15:G15)*(4/MAX(1,COUNT(D15:G15))),"")</f>
        <v>-2646000000</v>
      </c>
      <c r="I15" s="2">
        <f t="shared" ref="I15:W15" si="12">IFERROR(INDEX(I51:I500,MATCH($C$15,$C$51:$C$500,0)),"")</f>
        <v>-4165351000</v>
      </c>
      <c r="J15" s="2">
        <f t="shared" si="12"/>
        <v>-4415427000</v>
      </c>
      <c r="K15" s="2">
        <f t="shared" si="12"/>
        <v>-5316328000</v>
      </c>
      <c r="L15" s="2">
        <f t="shared" si="12"/>
        <v>-6573502000</v>
      </c>
      <c r="M15" s="2">
        <f t="shared" si="12"/>
        <v>-2552972000</v>
      </c>
      <c r="N15" s="2">
        <f t="shared" si="12"/>
        <v>-4256344000</v>
      </c>
      <c r="O15" s="2">
        <f t="shared" si="12"/>
        <v>-5807989000</v>
      </c>
      <c r="P15" s="2">
        <f t="shared" si="12"/>
        <v>-10969751000</v>
      </c>
      <c r="Q15" s="2">
        <f t="shared" si="12"/>
        <v>-9542549000</v>
      </c>
      <c r="R15" s="2">
        <f t="shared" si="12"/>
        <v>-8145400000</v>
      </c>
      <c r="S15" s="2">
        <f t="shared" si="12"/>
        <v>-14210183000</v>
      </c>
      <c r="T15" s="2">
        <f t="shared" si="12"/>
        <v>-6606765000</v>
      </c>
      <c r="U15" s="2">
        <f t="shared" si="12"/>
        <v>-4333793000</v>
      </c>
      <c r="V15" s="2">
        <f t="shared" si="12"/>
        <v>-6253089000</v>
      </c>
      <c r="W15" s="2">
        <f t="shared" si="12"/>
        <v>-4730424000</v>
      </c>
    </row>
    <row r="16" spans="1:23" ht="15.5" x14ac:dyDescent="0.35">
      <c r="C16" t="s">
        <v>28</v>
      </c>
      <c r="D16" s="2">
        <f>IFERROR(INDEX(D51:D500,MATCH($C$16,$C$51:$C$500,0)),"")</f>
        <v>4441475000</v>
      </c>
      <c r="H16" s="2">
        <f>IFERROR(SUM(D16:G16)*(4/MAX(1,COUNT(D16:G16))),"")</f>
        <v>17765900000</v>
      </c>
      <c r="I16" s="2">
        <f t="shared" ref="I16:W16" si="13">IFERROR(INDEX(I51:I500,MATCH($C$16,$C$51:$C$500,0)),"")</f>
        <v>22215958000</v>
      </c>
      <c r="J16" s="2">
        <f t="shared" si="13"/>
        <v>33241127000</v>
      </c>
      <c r="K16" s="2">
        <f t="shared" si="13"/>
        <v>26354319000</v>
      </c>
      <c r="L16" s="2">
        <f t="shared" si="13"/>
        <v>25124569000</v>
      </c>
      <c r="M16" s="2">
        <f t="shared" si="13"/>
        <v>22837331000</v>
      </c>
      <c r="N16" s="2">
        <f t="shared" si="13"/>
        <v>31060958000</v>
      </c>
      <c r="O16" s="2">
        <f t="shared" si="13"/>
        <v>33647050000</v>
      </c>
      <c r="P16" s="2">
        <f t="shared" si="13"/>
        <v>49028601000</v>
      </c>
      <c r="Q16" s="2">
        <f t="shared" si="13"/>
        <v>49820399000</v>
      </c>
      <c r="R16" s="2">
        <f t="shared" si="13"/>
        <v>47196242000</v>
      </c>
      <c r="S16" s="2">
        <f t="shared" si="13"/>
        <v>58483416000</v>
      </c>
      <c r="T16" s="2">
        <f t="shared" si="13"/>
        <v>44342034000</v>
      </c>
      <c r="U16" s="2">
        <f t="shared" si="13"/>
        <v>37174837000</v>
      </c>
      <c r="V16" s="2">
        <f t="shared" si="13"/>
        <v>34795607000</v>
      </c>
      <c r="W16" s="2">
        <f t="shared" si="13"/>
        <v>30402650000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>
        <f ca="1">IFERROR(D21*D2,"")</f>
        <v>235600000000</v>
      </c>
      <c r="H20" s="2" t="str">
        <f t="shared" ref="H20:W20" si="14">IFERROR(H21*H2,"")</f>
        <v/>
      </c>
      <c r="I20" s="2">
        <f t="shared" ca="1" si="14"/>
        <v>226100000000</v>
      </c>
      <c r="J20" s="2">
        <f t="shared" ca="1" si="14"/>
        <v>183160000000</v>
      </c>
      <c r="K20" s="2">
        <f t="shared" ca="1" si="14"/>
        <v>178600000000</v>
      </c>
      <c r="L20" s="2">
        <f t="shared" ca="1" si="14"/>
        <v>85500000000</v>
      </c>
      <c r="M20" s="2">
        <f t="shared" ca="1" si="14"/>
        <v>90725000000</v>
      </c>
      <c r="N20" s="2">
        <f t="shared" ca="1" si="14"/>
        <v>84550000000</v>
      </c>
      <c r="O20" s="2">
        <f t="shared" ca="1" si="14"/>
        <v>103550000000</v>
      </c>
      <c r="P20" s="2">
        <f t="shared" ca="1" si="14"/>
        <v>110675000000</v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>
        <f t="shared" ca="1" si="14"/>
        <v>62700000000</v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380000000</v>
      </c>
      <c r="H21" s="2">
        <f>IFERROR(INDEX(D21:G21,COUNT(D21:G21)),"")</f>
        <v>380000000</v>
      </c>
      <c r="I21" s="2">
        <f t="shared" ref="I21:W21" si="15">IFERROR(INDEX(I51:I500,MATCH($C$7,$C$51:$C$500,0)),"")</f>
        <v>380000000</v>
      </c>
      <c r="J21" s="2">
        <f t="shared" si="15"/>
        <v>380000000</v>
      </c>
      <c r="K21" s="2">
        <f t="shared" si="15"/>
        <v>380000000</v>
      </c>
      <c r="L21" s="2">
        <f t="shared" si="15"/>
        <v>190000000</v>
      </c>
      <c r="M21" s="2">
        <f t="shared" si="15"/>
        <v>190000000</v>
      </c>
      <c r="N21" s="2">
        <f t="shared" si="15"/>
        <v>190000000</v>
      </c>
      <c r="O21" s="2">
        <f t="shared" si="15"/>
        <v>190000000</v>
      </c>
      <c r="P21" s="2">
        <f t="shared" si="15"/>
        <v>190000000</v>
      </c>
      <c r="Q21" s="2">
        <f t="shared" si="15"/>
        <v>190000000</v>
      </c>
      <c r="R21" s="2">
        <f t="shared" si="15"/>
        <v>190000000</v>
      </c>
      <c r="S21" s="2">
        <f t="shared" si="15"/>
        <v>190000000</v>
      </c>
      <c r="T21" s="2">
        <f t="shared" si="15"/>
        <v>190000000</v>
      </c>
      <c r="U21" s="2">
        <f t="shared" si="15"/>
        <v>190000000</v>
      </c>
      <c r="V21" s="2">
        <f t="shared" si="15"/>
        <v>190000000</v>
      </c>
      <c r="W21" s="2">
        <f t="shared" si="15"/>
        <v>190000000</v>
      </c>
    </row>
    <row r="23" spans="1:23" ht="15.5" x14ac:dyDescent="0.35">
      <c r="B23" t="s">
        <v>53</v>
      </c>
      <c r="C23" t="s">
        <v>54</v>
      </c>
      <c r="D23" s="3">
        <f>IFERROR(D5/D6*100,"")</f>
        <v>1.0079696176934478</v>
      </c>
      <c r="H23" s="3">
        <f t="shared" ref="H23:W23" si="16">IFERROR(H5/H6*100,"")</f>
        <v>4.0318784707737914</v>
      </c>
      <c r="I23" s="3">
        <f t="shared" si="16"/>
        <v>4.9362372628075608</v>
      </c>
      <c r="J23" s="3">
        <f t="shared" si="16"/>
        <v>11.398394535936376</v>
      </c>
      <c r="K23" s="3">
        <f t="shared" si="16"/>
        <v>5.1839996263034296</v>
      </c>
      <c r="L23" s="3">
        <f t="shared" si="16"/>
        <v>4.7254759023237654</v>
      </c>
      <c r="M23" s="3">
        <f t="shared" si="16"/>
        <v>7.356987154995748</v>
      </c>
      <c r="N23" s="3">
        <f t="shared" si="16"/>
        <v>9.2621664938493335</v>
      </c>
      <c r="O23" s="3">
        <f t="shared" si="16"/>
        <v>7.5292822257699887</v>
      </c>
      <c r="P23" s="3">
        <f t="shared" si="16"/>
        <v>12.638795128597119</v>
      </c>
      <c r="Q23" s="3">
        <f t="shared" si="16"/>
        <v>12.323896973065226</v>
      </c>
      <c r="R23" s="3">
        <f t="shared" si="16"/>
        <v>14.100419559362207</v>
      </c>
      <c r="S23" s="3">
        <f t="shared" si="16"/>
        <v>17.790029364527406</v>
      </c>
      <c r="T23" s="3">
        <f t="shared" si="16"/>
        <v>16.951577679510777</v>
      </c>
      <c r="U23" s="3">
        <f t="shared" si="16"/>
        <v>16.267715951096694</v>
      </c>
      <c r="V23" s="3">
        <f t="shared" si="16"/>
        <v>16.400831536486884</v>
      </c>
      <c r="W23" s="3">
        <f t="shared" si="16"/>
        <v>18.777636240851443</v>
      </c>
    </row>
    <row r="24" spans="1:23" ht="15.5" x14ac:dyDescent="0.35">
      <c r="C24" t="s">
        <v>55</v>
      </c>
      <c r="D24" s="4">
        <f>IFERROR(_xlfn.RRI(5,I23,D23),"")</f>
        <v>-0.27220296304817881</v>
      </c>
      <c r="H24" s="4">
        <f t="shared" ref="H24:W24" si="17">IFERROR(_xlfn.RRI(5,M23,H23),"")</f>
        <v>-0.11333107702653389</v>
      </c>
      <c r="I24" s="4">
        <f t="shared" si="17"/>
        <v>-0.11826782550783799</v>
      </c>
      <c r="J24" s="4">
        <f t="shared" si="17"/>
        <v>8.6470707573618188E-2</v>
      </c>
      <c r="K24" s="4">
        <f t="shared" si="17"/>
        <v>-0.16325744380428042</v>
      </c>
      <c r="L24" s="4">
        <f t="shared" si="17"/>
        <v>-0.1744573811062049</v>
      </c>
      <c r="M24" s="4">
        <f t="shared" si="17"/>
        <v>-0.12200186683632486</v>
      </c>
      <c r="N24" s="4">
        <f t="shared" si="17"/>
        <v>-0.12237864216441774</v>
      </c>
      <c r="O24" s="4">
        <f t="shared" si="17"/>
        <v>-0.1498242945122803</v>
      </c>
      <c r="P24" s="4">
        <f t="shared" si="17"/>
        <v>-4.9229236222616213E-2</v>
      </c>
      <c r="Q24" s="4">
        <f t="shared" si="17"/>
        <v>-5.5555507757506617E-2</v>
      </c>
      <c r="R24" s="4">
        <f t="shared" si="17"/>
        <v>-5.568209847060146E-2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9.84</v>
      </c>
      <c r="H25" s="3">
        <f>IFERROR(INDEX(D25:G25,COUNT(D25:G25)),"")</f>
        <v>9.84</v>
      </c>
      <c r="I25" s="3">
        <f t="shared" ref="I25:W25" si="18">IFERROR(INDEX(I51:I500,MATCH($C$25,$C$51:$C$500,0)),"")</f>
        <v>47.01</v>
      </c>
      <c r="J25" s="3">
        <f t="shared" si="18"/>
        <v>75.069999999999993</v>
      </c>
      <c r="K25" s="3">
        <f t="shared" si="18"/>
        <v>54.79</v>
      </c>
      <c r="L25" s="3">
        <f t="shared" si="18"/>
        <v>96.62</v>
      </c>
      <c r="M25" s="3">
        <f t="shared" si="18"/>
        <v>105.65</v>
      </c>
      <c r="N25" s="3">
        <f t="shared" si="18"/>
        <v>139.61000000000001</v>
      </c>
      <c r="O25" s="3">
        <f t="shared" si="18"/>
        <v>145</v>
      </c>
      <c r="P25" s="3">
        <f t="shared" si="18"/>
        <v>198.22</v>
      </c>
      <c r="Q25" s="3">
        <f t="shared" si="18"/>
        <v>209.78</v>
      </c>
      <c r="R25" s="3">
        <f t="shared" si="18"/>
        <v>203.39</v>
      </c>
      <c r="S25" s="3">
        <f t="shared" si="18"/>
        <v>230.59</v>
      </c>
      <c r="T25" s="3">
        <f t="shared" si="18"/>
        <v>196.54</v>
      </c>
      <c r="U25" s="3">
        <f t="shared" si="18"/>
        <v>171.05</v>
      </c>
      <c r="V25" s="3">
        <f t="shared" si="18"/>
        <v>148.66</v>
      </c>
      <c r="W25" s="3">
        <f t="shared" si="18"/>
        <v>133.71</v>
      </c>
    </row>
    <row r="26" spans="1:23" ht="15.5" x14ac:dyDescent="0.35">
      <c r="C26" t="s">
        <v>58</v>
      </c>
      <c r="D26" s="4">
        <f>IFERROR(_xlfn.RRI(5,I25,D25),"")</f>
        <v>-0.26858987261991352</v>
      </c>
      <c r="H26" s="4">
        <f t="shared" ref="H26:W26" si="19">IFERROR(_xlfn.RRI(5,M25,H25),"")</f>
        <v>-0.37795025067237942</v>
      </c>
      <c r="I26" s="4">
        <f t="shared" si="19"/>
        <v>-0.19563207409402428</v>
      </c>
      <c r="J26" s="4">
        <f t="shared" si="19"/>
        <v>-0.1233632303906208</v>
      </c>
      <c r="K26" s="4">
        <f t="shared" si="19"/>
        <v>-0.2267663142188111</v>
      </c>
      <c r="L26" s="4">
        <f t="shared" si="19"/>
        <v>-0.14363168485631217</v>
      </c>
      <c r="M26" s="4">
        <f t="shared" si="19"/>
        <v>-0.12278109823169259</v>
      </c>
      <c r="N26" s="4">
        <f t="shared" si="19"/>
        <v>-9.5486170093926903E-2</v>
      </c>
      <c r="O26" s="4">
        <f t="shared" si="19"/>
        <v>-5.9013462514028503E-2</v>
      </c>
      <c r="P26" s="4">
        <f t="shared" si="19"/>
        <v>2.992328894026608E-2</v>
      </c>
      <c r="Q26" s="4">
        <f t="shared" si="19"/>
        <v>7.1307118127465596E-2</v>
      </c>
      <c r="R26" s="4">
        <f t="shared" si="19"/>
        <v>8.7509705473450383E-2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197.94913684210528</v>
      </c>
      <c r="H27" s="3">
        <f t="shared" ref="H27:W27" si="20">IFERROR(H4/H21,"")</f>
        <v>791.7965473684211</v>
      </c>
      <c r="I27" s="3">
        <f t="shared" si="20"/>
        <v>802.53817631578943</v>
      </c>
      <c r="J27" s="3">
        <f t="shared" si="20"/>
        <v>709.81208684210526</v>
      </c>
      <c r="K27" s="3">
        <f t="shared" si="20"/>
        <v>537.71884736842105</v>
      </c>
      <c r="L27" s="3">
        <f t="shared" si="20"/>
        <v>970.04038947368417</v>
      </c>
      <c r="M27" s="3">
        <f t="shared" si="20"/>
        <v>905.63385263157897</v>
      </c>
      <c r="N27" s="3">
        <f t="shared" si="20"/>
        <v>959.99208421052629</v>
      </c>
      <c r="O27" s="3">
        <f t="shared" si="20"/>
        <v>1061.8368736842106</v>
      </c>
      <c r="P27" s="3">
        <f t="shared" si="20"/>
        <v>1019.050947368421</v>
      </c>
      <c r="Q27" s="3">
        <f t="shared" si="20"/>
        <v>1039.9440263157894</v>
      </c>
      <c r="R27" s="3">
        <f t="shared" si="20"/>
        <v>1013.3401789473684</v>
      </c>
      <c r="S27" s="3">
        <f t="shared" si="20"/>
        <v>1048.9099105263158</v>
      </c>
      <c r="T27" s="3">
        <f t="shared" si="20"/>
        <v>955.55960526315789</v>
      </c>
      <c r="U27" s="3">
        <f t="shared" si="20"/>
        <v>905.36437894736844</v>
      </c>
      <c r="V27" s="3">
        <f t="shared" si="20"/>
        <v>690.90648421052629</v>
      </c>
      <c r="W27" s="3">
        <f t="shared" si="20"/>
        <v>667.67810526315793</v>
      </c>
    </row>
    <row r="28" spans="1:23" ht="15.5" x14ac:dyDescent="0.35">
      <c r="C28" t="s">
        <v>60</v>
      </c>
      <c r="D28" s="4">
        <f>IFERROR(_xlfn.RRI(5,I27,D27),"")</f>
        <v>-0.2441813877746718</v>
      </c>
      <c r="H28" s="4">
        <f t="shared" ref="H28:W28" si="21">IFERROR(_xlfn.RRI(5,M27,H27),"")</f>
        <v>-2.6508438877106744E-2</v>
      </c>
      <c r="I28" s="4">
        <f t="shared" si="21"/>
        <v>-3.51948572476386E-2</v>
      </c>
      <c r="J28" s="4">
        <f t="shared" si="21"/>
        <v>-7.7392209383674193E-2</v>
      </c>
      <c r="K28" s="4">
        <f t="shared" si="21"/>
        <v>-0.12002188300659367</v>
      </c>
      <c r="L28" s="4">
        <f t="shared" si="21"/>
        <v>-1.3820499850010215E-2</v>
      </c>
      <c r="M28" s="4">
        <f t="shared" si="21"/>
        <v>-2.2223765897349979E-2</v>
      </c>
      <c r="N28" s="4">
        <f t="shared" si="21"/>
        <v>-1.7560325300583379E-2</v>
      </c>
      <c r="O28" s="4">
        <f t="shared" si="21"/>
        <v>2.1315690576661384E-2</v>
      </c>
      <c r="P28" s="4">
        <f t="shared" si="21"/>
        <v>2.3939975896315469E-2</v>
      </c>
      <c r="Q28" s="4">
        <f t="shared" si="21"/>
        <v>8.5220875153094289E-2</v>
      </c>
      <c r="R28" s="4">
        <f t="shared" si="21"/>
        <v>8.7020227411765072E-2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32" spans="1:23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954.75</v>
      </c>
      <c r="H32" s="3">
        <f>IFERROR(INDEX(D32:G32,COUNT(D32:G32)),"")</f>
        <v>954.75</v>
      </c>
      <c r="I32" s="3">
        <f t="shared" ref="I32:W32" si="22">IFERROR(INDEX(I51:I500,MATCH($C$32,$C$51:$C$500,0)),"")</f>
        <v>945.12</v>
      </c>
      <c r="J32" s="3">
        <f t="shared" si="22"/>
        <v>948.47</v>
      </c>
      <c r="K32" s="3">
        <f t="shared" si="22"/>
        <v>968.03</v>
      </c>
      <c r="L32" s="3">
        <f t="shared" si="22"/>
        <v>1901.7</v>
      </c>
      <c r="M32" s="3">
        <f t="shared" si="22"/>
        <v>1874.7</v>
      </c>
      <c r="N32" s="3">
        <f t="shared" si="22"/>
        <v>1831.78</v>
      </c>
      <c r="O32" s="3">
        <f t="shared" si="22"/>
        <v>1740.12</v>
      </c>
      <c r="P32" s="3">
        <f t="shared" si="22"/>
        <v>1682.1</v>
      </c>
      <c r="Q32" s="3">
        <f t="shared" si="22"/>
        <v>1538.5</v>
      </c>
      <c r="R32" s="3">
        <f t="shared" si="22"/>
        <v>1417.9</v>
      </c>
      <c r="S32" s="3">
        <f t="shared" si="22"/>
        <v>1285.97</v>
      </c>
      <c r="T32" s="3">
        <f t="shared" si="22"/>
        <v>1171.6099999999999</v>
      </c>
      <c r="U32" s="3">
        <f t="shared" si="22"/>
        <v>1030.01</v>
      </c>
      <c r="V32" s="3">
        <f t="shared" si="22"/>
        <v>912.77</v>
      </c>
      <c r="W32" s="3">
        <f t="shared" si="22"/>
        <v>763.94</v>
      </c>
    </row>
    <row r="33" spans="1:23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0.64</v>
      </c>
      <c r="H33" s="3">
        <f>IFERROR(INDEX(D33:G33,COUNT(D33:G33)),"")</f>
        <v>0.64</v>
      </c>
      <c r="I33" s="3">
        <f t="shared" ref="I33:W33" si="23">IFERROR(INDEX(I51:I500,MATCH($C$33,$C$51:$C$500,0)),"")</f>
        <v>0.63</v>
      </c>
      <c r="J33" s="3">
        <f t="shared" si="23"/>
        <v>0.51</v>
      </c>
      <c r="K33" s="3">
        <f t="shared" si="23"/>
        <v>0.49</v>
      </c>
      <c r="L33" s="3">
        <f t="shared" si="23"/>
        <v>0.47</v>
      </c>
      <c r="M33" s="3">
        <f t="shared" si="23"/>
        <v>0.51</v>
      </c>
      <c r="N33" s="3">
        <f t="shared" si="23"/>
        <v>0.49</v>
      </c>
      <c r="O33" s="3">
        <f t="shared" si="23"/>
        <v>0.63</v>
      </c>
      <c r="P33" s="3">
        <f t="shared" si="23"/>
        <v>0.69</v>
      </c>
      <c r="Q33" s="3">
        <f t="shared" si="23"/>
        <v>0.66</v>
      </c>
      <c r="R33" s="3">
        <f t="shared" si="23"/>
        <v>0.69</v>
      </c>
      <c r="S33" s="3">
        <f t="shared" si="23"/>
        <v>0.89</v>
      </c>
      <c r="T33" s="3">
        <f t="shared" si="23"/>
        <v>0.98</v>
      </c>
      <c r="U33" s="3">
        <f t="shared" si="23"/>
        <v>0.64</v>
      </c>
      <c r="V33" s="3">
        <f t="shared" si="23"/>
        <v>0.81</v>
      </c>
      <c r="W33" s="3">
        <f t="shared" si="23"/>
        <v>0.65</v>
      </c>
    </row>
    <row r="34" spans="1:23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62.5</v>
      </c>
      <c r="H34" s="3">
        <f>IFERROR(INDEX(D34:G34,COUNT(D34:G34)),"")</f>
        <v>62.5</v>
      </c>
      <c r="I34" s="3">
        <f t="shared" ref="I34:W34" si="24">IFERROR(INDEX(I51:I500,MATCH($C$34,$C$51:$C$500,0)),"")</f>
        <v>12.66</v>
      </c>
      <c r="J34" s="3">
        <f t="shared" si="24"/>
        <v>6.42</v>
      </c>
      <c r="K34" s="3">
        <f t="shared" si="24"/>
        <v>8.58</v>
      </c>
      <c r="L34" s="3">
        <f t="shared" si="24"/>
        <v>9.31</v>
      </c>
      <c r="M34" s="3">
        <f t="shared" si="24"/>
        <v>9.0399999999999991</v>
      </c>
      <c r="N34" s="3">
        <f t="shared" si="24"/>
        <v>6.37</v>
      </c>
      <c r="O34" s="3">
        <f t="shared" si="24"/>
        <v>7.52</v>
      </c>
      <c r="P34" s="3">
        <f t="shared" si="24"/>
        <v>5.88</v>
      </c>
      <c r="Q34" s="3">
        <f t="shared" si="24"/>
        <v>4.84</v>
      </c>
      <c r="R34" s="3">
        <f t="shared" si="24"/>
        <v>4.84</v>
      </c>
      <c r="S34" s="3">
        <f t="shared" si="24"/>
        <v>4.97</v>
      </c>
      <c r="T34" s="3">
        <f t="shared" si="24"/>
        <v>5.85</v>
      </c>
      <c r="U34" s="3">
        <f t="shared" si="24"/>
        <v>3.86</v>
      </c>
      <c r="V34" s="3">
        <f t="shared" si="24"/>
        <v>4.9800000000000004</v>
      </c>
      <c r="W34" s="3">
        <f t="shared" si="24"/>
        <v>3.74</v>
      </c>
    </row>
    <row r="35" spans="1:23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3.14</v>
      </c>
      <c r="H35" s="3">
        <f>IFERROR(INDEX(D35:G35,COUNT(D35:G35)),"")</f>
        <v>3.14</v>
      </c>
      <c r="I35" s="3">
        <f t="shared" ref="I35:W35" si="25">IFERROR(INDEX(I51:I500,MATCH($C$35,$C$51:$C$500,0)),"")</f>
        <v>0.75</v>
      </c>
      <c r="J35" s="3">
        <f t="shared" si="25"/>
        <v>0.69</v>
      </c>
      <c r="K35" s="3">
        <f t="shared" si="25"/>
        <v>0.88</v>
      </c>
      <c r="L35" s="3">
        <f t="shared" si="25"/>
        <v>0.94</v>
      </c>
      <c r="M35" s="3">
        <f t="shared" si="25"/>
        <v>1.07</v>
      </c>
      <c r="N35" s="3">
        <f t="shared" si="25"/>
        <v>0.94</v>
      </c>
      <c r="O35" s="3">
        <f t="shared" si="25"/>
        <v>1.04</v>
      </c>
      <c r="P35" s="3">
        <f t="shared" si="25"/>
        <v>1.1599999999999999</v>
      </c>
      <c r="Q35" s="3">
        <f t="shared" si="25"/>
        <v>0.99</v>
      </c>
      <c r="R35" s="3">
        <f t="shared" si="25"/>
        <v>0.98</v>
      </c>
      <c r="S35" s="3">
        <f t="shared" si="25"/>
        <v>1.1000000000000001</v>
      </c>
      <c r="T35" s="3">
        <f t="shared" si="25"/>
        <v>1.22</v>
      </c>
      <c r="U35" s="3">
        <f t="shared" si="25"/>
        <v>0.74</v>
      </c>
      <c r="V35" s="3">
        <f t="shared" si="25"/>
        <v>1.08</v>
      </c>
      <c r="W35" s="3">
        <f t="shared" si="25"/>
        <v>0.76</v>
      </c>
    </row>
    <row r="36" spans="1:23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W36" si="26">IFERROR(INDEX(H51:H500,MATCH($C$36,$C$51:$C$500,0)),"")</f>
        <v>1.2698</v>
      </c>
      <c r="I36" s="4">
        <f t="shared" si="26"/>
        <v>1.0637000000000001</v>
      </c>
      <c r="J36" s="4">
        <f t="shared" si="26"/>
        <v>0.66610000000000003</v>
      </c>
      <c r="K36" s="4">
        <f t="shared" si="26"/>
        <v>0.73010000000000008</v>
      </c>
      <c r="L36" s="4">
        <f t="shared" si="26"/>
        <v>0.68310000000000004</v>
      </c>
      <c r="M36" s="4">
        <f t="shared" si="26"/>
        <v>0.68150000000000011</v>
      </c>
      <c r="N36" s="4">
        <f t="shared" si="26"/>
        <v>0.68049999999999999</v>
      </c>
      <c r="O36" s="4">
        <f t="shared" si="26"/>
        <v>0.53790000000000004</v>
      </c>
      <c r="P36" s="4">
        <f t="shared" si="26"/>
        <v>0.36829999999999996</v>
      </c>
      <c r="Q36" s="4">
        <f t="shared" si="26"/>
        <v>0.32890000000000003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</row>
    <row r="37" spans="1:23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W37" si="27">IFERROR(INDEX(H51:H500,MATCH($C$37,$C$51:$C$500,0)),"")</f>
        <v>50</v>
      </c>
      <c r="I37" s="3">
        <f t="shared" si="27"/>
        <v>50</v>
      </c>
      <c r="J37" s="3">
        <f t="shared" si="27"/>
        <v>50</v>
      </c>
      <c r="K37" s="3">
        <f t="shared" si="27"/>
        <v>40</v>
      </c>
      <c r="L37" s="3">
        <f t="shared" si="27"/>
        <v>33</v>
      </c>
      <c r="M37" s="3">
        <f t="shared" si="27"/>
        <v>36</v>
      </c>
      <c r="N37" s="3">
        <f t="shared" si="27"/>
        <v>47.5</v>
      </c>
      <c r="O37" s="3">
        <f t="shared" si="27"/>
        <v>39</v>
      </c>
      <c r="P37" s="3">
        <f t="shared" si="27"/>
        <v>36.5</v>
      </c>
      <c r="Q37" s="3">
        <f t="shared" si="27"/>
        <v>34.5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</row>
    <row r="50" spans="2:23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82</v>
      </c>
      <c r="C51" t="s">
        <v>5</v>
      </c>
      <c r="D51" s="5">
        <v>75220672000</v>
      </c>
      <c r="E51" s="5">
        <v>117685208000</v>
      </c>
      <c r="F51" s="5">
        <v>62696517000</v>
      </c>
      <c r="G51" s="5">
        <v>60336898000</v>
      </c>
      <c r="I51" s="5">
        <v>304964507000</v>
      </c>
      <c r="J51" s="5">
        <v>269728593000</v>
      </c>
      <c r="K51" s="5">
        <v>204333162000</v>
      </c>
      <c r="L51" s="5">
        <v>184307674000</v>
      </c>
      <c r="M51" s="5">
        <v>172070432000</v>
      </c>
      <c r="N51" s="5">
        <v>182398496000</v>
      </c>
      <c r="O51" s="5">
        <v>201749006000</v>
      </c>
      <c r="P51" s="5">
        <v>193619680000</v>
      </c>
      <c r="Q51" s="5">
        <v>197589365000</v>
      </c>
      <c r="R51" s="5">
        <v>192534634000</v>
      </c>
      <c r="S51" s="5">
        <v>199292883000</v>
      </c>
      <c r="T51" s="5">
        <v>181556325000</v>
      </c>
      <c r="U51" s="5">
        <v>172019232000</v>
      </c>
      <c r="V51" s="5">
        <v>131272232000</v>
      </c>
      <c r="W51" s="5">
        <v>126858840000</v>
      </c>
    </row>
    <row r="52" spans="2:23" ht="15.5" x14ac:dyDescent="0.35">
      <c r="C52" t="s">
        <v>382</v>
      </c>
      <c r="D52" s="5">
        <v>194390217000</v>
      </c>
      <c r="E52" s="5">
        <v>164863965000</v>
      </c>
      <c r="F52" s="5">
        <v>369702514000</v>
      </c>
      <c r="G52" s="5">
        <v>713850802000</v>
      </c>
      <c r="I52" s="5">
        <v>1417965365000</v>
      </c>
      <c r="J52" s="5">
        <v>1324453371000</v>
      </c>
      <c r="K52" s="5">
        <v>1303210202000</v>
      </c>
      <c r="L52" s="5">
        <v>1193143415000</v>
      </c>
      <c r="M52" s="5">
        <v>1060682756000</v>
      </c>
      <c r="N52" s="5">
        <v>988159746000</v>
      </c>
      <c r="O52" s="5">
        <v>982498679000</v>
      </c>
      <c r="P52" s="5">
        <v>877070470000</v>
      </c>
      <c r="Q52" s="5">
        <v>875223355000</v>
      </c>
      <c r="R52" s="5">
        <v>824751899000</v>
      </c>
      <c r="S52" s="5">
        <v>710133541000</v>
      </c>
      <c r="T52" s="5">
        <v>721853949000</v>
      </c>
      <c r="U52" s="5">
        <v>557441077000</v>
      </c>
      <c r="V52" s="5">
        <v>521279381000</v>
      </c>
      <c r="W52" s="5">
        <v>405862839000</v>
      </c>
    </row>
    <row r="53" spans="2:23" ht="15.5" x14ac:dyDescent="0.35">
      <c r="C53" t="s">
        <v>384</v>
      </c>
      <c r="D53" s="5">
        <v>-125313542000</v>
      </c>
      <c r="E53" s="5">
        <v>-1136508057000</v>
      </c>
      <c r="G53" s="5">
        <v>110704678000</v>
      </c>
      <c r="I53" s="5">
        <v>-1136508057000</v>
      </c>
      <c r="J53" s="5">
        <v>-1090082707000</v>
      </c>
    </row>
    <row r="54" spans="2:23" ht="15.5" x14ac:dyDescent="0.35">
      <c r="C54" t="s">
        <v>931</v>
      </c>
      <c r="E54" s="5">
        <v>191933425000</v>
      </c>
      <c r="F54" s="5">
        <v>127914173000</v>
      </c>
      <c r="G54" s="5">
        <v>-319847598000</v>
      </c>
      <c r="K54" s="5">
        <v>-30485285000</v>
      </c>
      <c r="L54" s="5">
        <v>-19403030000</v>
      </c>
      <c r="M54" s="5">
        <v>-11089766000</v>
      </c>
      <c r="N54" s="5">
        <v>119038378000</v>
      </c>
      <c r="O54" s="5">
        <v>-7695894000</v>
      </c>
      <c r="P54" s="5">
        <v>-12210063000</v>
      </c>
      <c r="Q54" s="5">
        <v>-878359000</v>
      </c>
      <c r="R54" s="5">
        <v>11531535000</v>
      </c>
      <c r="S54" s="5">
        <v>29326416000</v>
      </c>
      <c r="T54" s="5">
        <v>-45007715000</v>
      </c>
      <c r="U54" s="5">
        <v>-22571099000</v>
      </c>
      <c r="V54" s="5">
        <v>-38695031000</v>
      </c>
      <c r="W54" s="5">
        <v>-28373736000</v>
      </c>
    </row>
    <row r="55" spans="2:23" ht="15.5" x14ac:dyDescent="0.35">
      <c r="C55" t="s">
        <v>1499</v>
      </c>
      <c r="E55" s="5">
        <v>1091712304000</v>
      </c>
      <c r="F55" s="5">
        <v>-321796312000</v>
      </c>
      <c r="G55" s="5">
        <v>-769915992000</v>
      </c>
      <c r="K55" s="5">
        <v>-1138059843000</v>
      </c>
      <c r="L55" s="5">
        <v>-1060215485000</v>
      </c>
      <c r="M55" s="5">
        <v>-938600493000</v>
      </c>
      <c r="N55" s="5">
        <v>-878652531000</v>
      </c>
      <c r="O55" s="5">
        <v>-845720543000</v>
      </c>
      <c r="P55" s="5">
        <v>-728545122000</v>
      </c>
      <c r="Q55" s="5">
        <v>-740077062000</v>
      </c>
      <c r="R55" s="5">
        <v>-686789765000</v>
      </c>
      <c r="S55" s="5">
        <v>-548501204000</v>
      </c>
      <c r="T55" s="5">
        <v>-569359383000</v>
      </c>
      <c r="U55" s="5">
        <v>-411734259000</v>
      </c>
      <c r="V55" s="5">
        <v>-404806526000</v>
      </c>
      <c r="W55" s="5">
        <v>-281471717000</v>
      </c>
    </row>
    <row r="56" spans="2:23" ht="15.5" x14ac:dyDescent="0.35">
      <c r="C56" t="s">
        <v>337</v>
      </c>
      <c r="D56" s="5">
        <v>3420196000</v>
      </c>
      <c r="E56" s="5">
        <v>14409587000</v>
      </c>
      <c r="G56" s="5">
        <v>-3703829000</v>
      </c>
      <c r="I56" s="5">
        <v>14409587000</v>
      </c>
      <c r="J56" s="5">
        <v>10491887000</v>
      </c>
    </row>
    <row r="57" spans="2:23" ht="15.5" x14ac:dyDescent="0.35">
      <c r="C57" t="s">
        <v>393</v>
      </c>
      <c r="D57" s="5">
        <v>1800133000</v>
      </c>
      <c r="E57" s="5">
        <v>-13561985000</v>
      </c>
      <c r="F57" s="5">
        <v>5971954000</v>
      </c>
      <c r="G57" s="5">
        <v>10786427000</v>
      </c>
      <c r="I57" s="5">
        <v>3066146000</v>
      </c>
      <c r="J57" s="5">
        <v>19751534000</v>
      </c>
      <c r="K57" s="5">
        <v>16809946000</v>
      </c>
      <c r="L57" s="5">
        <v>13576988000</v>
      </c>
      <c r="M57" s="5">
        <v>17464751000</v>
      </c>
      <c r="N57" s="5">
        <v>31544491000</v>
      </c>
      <c r="O57" s="5">
        <v>21047042000</v>
      </c>
      <c r="P57" s="5">
        <v>18091123000</v>
      </c>
      <c r="Q57" s="5">
        <v>22996753000</v>
      </c>
      <c r="R57" s="5">
        <v>24963856000</v>
      </c>
      <c r="S57" s="5">
        <v>31277809000</v>
      </c>
      <c r="T57" s="5">
        <v>22096642000</v>
      </c>
      <c r="U57" s="5">
        <v>28056744000</v>
      </c>
      <c r="V57" s="5">
        <v>13290089000</v>
      </c>
      <c r="W57" s="5">
        <v>10437672000</v>
      </c>
    </row>
    <row r="58" spans="2:23" ht="15.5" x14ac:dyDescent="0.35">
      <c r="C58" t="s">
        <v>722</v>
      </c>
      <c r="E58" s="5">
        <v>-14918519000</v>
      </c>
      <c r="F58" s="5">
        <v>1211919000</v>
      </c>
      <c r="G58" s="5">
        <v>13706600000</v>
      </c>
      <c r="K58" s="5">
        <v>31210439000</v>
      </c>
      <c r="L58" s="5">
        <v>40851368000</v>
      </c>
      <c r="M58" s="5">
        <v>33140123000</v>
      </c>
      <c r="N58" s="5">
        <v>39886239000</v>
      </c>
      <c r="O58" s="5">
        <v>36191736000</v>
      </c>
      <c r="P58" s="5">
        <v>32526208000</v>
      </c>
      <c r="Q58" s="5">
        <v>35643959000</v>
      </c>
      <c r="R58" s="5">
        <v>27476237000</v>
      </c>
      <c r="S58" s="5">
        <v>8042854000</v>
      </c>
      <c r="T58" s="5">
        <v>3269744000</v>
      </c>
    </row>
    <row r="59" spans="2:23" ht="15.5" x14ac:dyDescent="0.35">
      <c r="C59" t="s">
        <v>93</v>
      </c>
      <c r="D59" s="5">
        <v>-84528000</v>
      </c>
      <c r="E59" s="5">
        <v>804815000</v>
      </c>
      <c r="F59" s="5">
        <v>-104345000</v>
      </c>
      <c r="G59" s="5">
        <v>-81345000</v>
      </c>
      <c r="I59" s="5">
        <v>543360000</v>
      </c>
      <c r="J59" s="5">
        <v>19556443000</v>
      </c>
      <c r="K59" s="5">
        <v>-1767818000</v>
      </c>
      <c r="L59" s="5">
        <v>-1297132000</v>
      </c>
      <c r="M59" s="5">
        <v>6196582000</v>
      </c>
      <c r="N59" s="5">
        <v>5770592000</v>
      </c>
      <c r="O59" s="5">
        <v>-2683534000</v>
      </c>
      <c r="P59" s="5">
        <v>2759790000</v>
      </c>
      <c r="Q59" s="5">
        <v>-3873992000</v>
      </c>
      <c r="R59" s="5">
        <v>-664344000</v>
      </c>
      <c r="S59" s="5">
        <v>-348571000</v>
      </c>
      <c r="T59" s="5">
        <v>397256000</v>
      </c>
      <c r="U59" s="5">
        <v>-669816000</v>
      </c>
      <c r="V59" s="5">
        <v>200182000</v>
      </c>
      <c r="W59" s="5">
        <v>1870114000</v>
      </c>
    </row>
    <row r="60" spans="2:23" ht="15.5" x14ac:dyDescent="0.35">
      <c r="C60" t="s">
        <v>85</v>
      </c>
      <c r="D60" s="5">
        <v>-39151942000</v>
      </c>
      <c r="E60" s="5">
        <v>13617321000</v>
      </c>
      <c r="F60" s="5">
        <v>-56785294000</v>
      </c>
      <c r="G60" s="5">
        <v>-80711164000</v>
      </c>
      <c r="I60" s="5">
        <v>-154517100000</v>
      </c>
      <c r="J60" s="5">
        <v>-112712995000</v>
      </c>
      <c r="K60" s="5">
        <v>-181382725000</v>
      </c>
      <c r="L60" s="5">
        <v>-163110845000</v>
      </c>
      <c r="M60" s="5">
        <v>-149590672000</v>
      </c>
      <c r="N60" s="5">
        <v>-150526197000</v>
      </c>
      <c r="O60" s="5">
        <v>-170460603000</v>
      </c>
      <c r="P60" s="5">
        <v>-149620879000</v>
      </c>
      <c r="Q60" s="5">
        <v>-151406837000</v>
      </c>
      <c r="R60" s="5">
        <v>-148051580000</v>
      </c>
      <c r="S60" s="5">
        <v>-146177084000</v>
      </c>
      <c r="T60" s="5">
        <v>-139811933000</v>
      </c>
      <c r="U60" s="5">
        <v>-139663295000</v>
      </c>
      <c r="V60" s="5">
        <v>-100508876000</v>
      </c>
      <c r="W60" s="5">
        <v>-97582592000</v>
      </c>
    </row>
    <row r="61" spans="2:23" ht="15.5" x14ac:dyDescent="0.35">
      <c r="C61" t="s">
        <v>391</v>
      </c>
      <c r="U61" s="5">
        <v>-6920118000</v>
      </c>
      <c r="V61" s="5">
        <v>6027438000</v>
      </c>
      <c r="W61" s="5">
        <v>509625000</v>
      </c>
    </row>
    <row r="62" spans="2:23" ht="15.5" x14ac:dyDescent="0.35">
      <c r="C62" t="s">
        <v>386</v>
      </c>
      <c r="D62" s="5">
        <v>-56900381000</v>
      </c>
      <c r="E62" s="5">
        <v>-145517380000</v>
      </c>
      <c r="F62" s="5">
        <v>-55065424000</v>
      </c>
      <c r="G62" s="5">
        <v>-37029438000</v>
      </c>
      <c r="I62" s="5">
        <v>-275419471000</v>
      </c>
      <c r="J62" s="5">
        <v>-275219826000</v>
      </c>
      <c r="K62" s="5">
        <v>-94473176000</v>
      </c>
      <c r="L62" s="5">
        <v>-113641743000</v>
      </c>
      <c r="M62" s="5">
        <v>-149635200000</v>
      </c>
      <c r="N62" s="5">
        <v>-170530816000</v>
      </c>
      <c r="O62" s="5">
        <v>-201221334000</v>
      </c>
      <c r="P62" s="5">
        <v>-121029475000</v>
      </c>
      <c r="Q62" s="5">
        <v>-126205958000</v>
      </c>
      <c r="R62" s="5">
        <v>-264795831000</v>
      </c>
      <c r="S62" s="5">
        <v>-325563998000</v>
      </c>
      <c r="T62" s="5">
        <v>-130403164000</v>
      </c>
      <c r="U62" s="5">
        <v>-99542350000</v>
      </c>
      <c r="V62" s="5">
        <v>-130782137000</v>
      </c>
      <c r="W62" s="5">
        <v>-56899675000</v>
      </c>
    </row>
    <row r="63" spans="2:23" ht="15.5" x14ac:dyDescent="0.35">
      <c r="C63" t="s">
        <v>388</v>
      </c>
    </row>
    <row r="64" spans="2:23" ht="15.5" x14ac:dyDescent="0.35">
      <c r="C64" t="s">
        <v>434</v>
      </c>
      <c r="E64" s="5">
        <v>121253037000</v>
      </c>
      <c r="F64" s="5">
        <v>-38638885000</v>
      </c>
      <c r="G64" s="5">
        <v>-82614152000</v>
      </c>
      <c r="K64" s="5">
        <v>-142016238000</v>
      </c>
      <c r="L64" s="5">
        <v>-127004685000</v>
      </c>
      <c r="M64" s="5">
        <v>-129414968000</v>
      </c>
      <c r="N64" s="5">
        <v>-127281376000</v>
      </c>
      <c r="O64" s="5">
        <v>-136826650000</v>
      </c>
      <c r="P64" s="5">
        <v>-121973994000</v>
      </c>
      <c r="Q64" s="5">
        <v>-109190948000</v>
      </c>
      <c r="R64" s="5">
        <v>-100908030000</v>
      </c>
      <c r="S64" s="5">
        <v>-92268988000</v>
      </c>
      <c r="T64" s="5">
        <v>-82016154000</v>
      </c>
      <c r="U64" s="5">
        <v>-75741594000</v>
      </c>
      <c r="V64" s="5">
        <v>-65008436000</v>
      </c>
      <c r="W64" s="5">
        <v>-57955092000</v>
      </c>
    </row>
    <row r="65" spans="3:23" ht="15.5" x14ac:dyDescent="0.35">
      <c r="C65" t="s">
        <v>88</v>
      </c>
      <c r="D65" s="5">
        <v>36068730000</v>
      </c>
      <c r="E65" s="5">
        <v>131302529000</v>
      </c>
      <c r="F65" s="5">
        <v>5911223000</v>
      </c>
      <c r="G65" s="5">
        <v>-20374266000</v>
      </c>
      <c r="I65" s="5">
        <v>150447407000</v>
      </c>
      <c r="J65" s="5">
        <v>157015598000</v>
      </c>
      <c r="K65" s="5">
        <v>22950437000</v>
      </c>
      <c r="L65" s="5">
        <v>21196829000</v>
      </c>
      <c r="M65" s="5">
        <v>22479760000</v>
      </c>
      <c r="N65" s="5">
        <v>31872299000</v>
      </c>
      <c r="O65" s="5">
        <v>31288403000</v>
      </c>
      <c r="P65" s="5">
        <v>43998801000</v>
      </c>
      <c r="Q65" s="5">
        <v>46182528000</v>
      </c>
      <c r="R65" s="5">
        <v>44483054000</v>
      </c>
      <c r="S65" s="5">
        <v>53115799000</v>
      </c>
      <c r="T65" s="5">
        <v>41744392000</v>
      </c>
      <c r="U65" s="5">
        <v>32355937000</v>
      </c>
      <c r="V65" s="5">
        <v>30763356000</v>
      </c>
      <c r="W65" s="5">
        <v>29276248000</v>
      </c>
    </row>
    <row r="66" spans="3:23" ht="15.5" x14ac:dyDescent="0.35">
      <c r="C66" t="s">
        <v>89</v>
      </c>
      <c r="D66" s="5">
        <v>-31627255000</v>
      </c>
      <c r="E66" s="5">
        <v>-129777758000</v>
      </c>
      <c r="F66" s="5">
        <v>570452000</v>
      </c>
      <c r="G66" s="5">
        <v>29245249000</v>
      </c>
      <c r="I66" s="5">
        <v>-128231449000</v>
      </c>
      <c r="J66" s="5">
        <v>-123774471000</v>
      </c>
      <c r="K66" s="5">
        <v>3403882000</v>
      </c>
      <c r="L66" s="5">
        <v>3927740000</v>
      </c>
      <c r="M66" s="5">
        <v>357571000</v>
      </c>
      <c r="N66" s="5">
        <v>-811341000</v>
      </c>
      <c r="O66" s="5">
        <v>2358647000</v>
      </c>
      <c r="P66" s="5">
        <v>5029800000</v>
      </c>
      <c r="Q66" s="5">
        <v>3637871000</v>
      </c>
      <c r="R66" s="5">
        <v>2713188000</v>
      </c>
      <c r="S66" s="5">
        <v>5367617000</v>
      </c>
      <c r="T66" s="5">
        <v>2597642000</v>
      </c>
      <c r="U66" s="5">
        <v>4818900000</v>
      </c>
      <c r="V66" s="5">
        <v>4032251000</v>
      </c>
      <c r="W66" s="5">
        <v>1126402000</v>
      </c>
    </row>
    <row r="67" spans="3:23" ht="15.5" x14ac:dyDescent="0.35">
      <c r="C67" t="s">
        <v>28</v>
      </c>
      <c r="D67" s="5">
        <v>4441475000</v>
      </c>
      <c r="E67" s="5">
        <v>1524771000</v>
      </c>
      <c r="F67" s="5">
        <v>6481675000</v>
      </c>
      <c r="G67" s="5">
        <v>8870983000</v>
      </c>
      <c r="I67" s="5">
        <v>22215958000</v>
      </c>
      <c r="J67" s="5">
        <v>33241127000</v>
      </c>
      <c r="K67" s="5">
        <v>26354319000</v>
      </c>
      <c r="L67" s="5">
        <v>25124569000</v>
      </c>
      <c r="M67" s="5">
        <v>22837331000</v>
      </c>
      <c r="N67" s="5">
        <v>31060958000</v>
      </c>
      <c r="O67" s="5">
        <v>33647050000</v>
      </c>
      <c r="P67" s="5">
        <v>49028601000</v>
      </c>
      <c r="Q67" s="5">
        <v>49820399000</v>
      </c>
      <c r="R67" s="5">
        <v>47196242000</v>
      </c>
      <c r="S67" s="5">
        <v>58483416000</v>
      </c>
      <c r="T67" s="5">
        <v>44342034000</v>
      </c>
      <c r="U67" s="5">
        <v>37174837000</v>
      </c>
      <c r="V67" s="5">
        <v>34795607000</v>
      </c>
      <c r="W67" s="5">
        <v>30402650000</v>
      </c>
    </row>
    <row r="68" spans="3:23" ht="15.5" x14ac:dyDescent="0.35">
      <c r="C68" t="s">
        <v>27</v>
      </c>
      <c r="D68" s="5">
        <v>-661500000</v>
      </c>
      <c r="E68" s="5">
        <v>311267000</v>
      </c>
      <c r="F68" s="5">
        <v>-2337834000</v>
      </c>
      <c r="G68" s="5">
        <v>-1271907000</v>
      </c>
      <c r="I68" s="5">
        <v>-4165351000</v>
      </c>
      <c r="J68" s="5">
        <v>-4415427000</v>
      </c>
      <c r="K68" s="5">
        <v>-5316328000</v>
      </c>
      <c r="L68" s="5">
        <v>-6573502000</v>
      </c>
      <c r="M68" s="5">
        <v>-2552972000</v>
      </c>
      <c r="N68" s="5">
        <v>-4256344000</v>
      </c>
      <c r="O68" s="5">
        <v>-5807989000</v>
      </c>
      <c r="P68" s="5">
        <v>-10969751000</v>
      </c>
      <c r="Q68" s="5">
        <v>-9542549000</v>
      </c>
      <c r="R68" s="5">
        <v>-8145400000</v>
      </c>
      <c r="S68" s="5">
        <v>-14210183000</v>
      </c>
      <c r="T68" s="5">
        <v>-6606765000</v>
      </c>
      <c r="U68" s="5">
        <v>-4333793000</v>
      </c>
      <c r="V68" s="5">
        <v>-6253089000</v>
      </c>
      <c r="W68" s="5">
        <v>-4730424000</v>
      </c>
    </row>
    <row r="69" spans="3:23" ht="15.5" x14ac:dyDescent="0.35">
      <c r="C69" t="s">
        <v>313</v>
      </c>
      <c r="G69" s="5">
        <v>393146000</v>
      </c>
      <c r="K69" s="5">
        <v>-3483946000</v>
      </c>
      <c r="L69" s="5">
        <v>-3136901000</v>
      </c>
      <c r="M69" s="5">
        <v>-734294000</v>
      </c>
      <c r="N69" s="5">
        <v>-818465000</v>
      </c>
      <c r="O69" s="5">
        <v>-3950354000</v>
      </c>
      <c r="P69" s="5">
        <v>-7075880000</v>
      </c>
      <c r="Q69" s="5">
        <v>-7703934000</v>
      </c>
      <c r="R69" s="5">
        <v>-7555509000</v>
      </c>
      <c r="S69" s="5">
        <v>-10828674000</v>
      </c>
      <c r="T69" s="5">
        <v>-6860236000</v>
      </c>
      <c r="U69" s="5">
        <v>-5809574000</v>
      </c>
      <c r="V69" s="5">
        <v>-5192388000</v>
      </c>
      <c r="W69" s="5">
        <v>-3253108000</v>
      </c>
    </row>
    <row r="70" spans="3:23" ht="15.5" x14ac:dyDescent="0.35">
      <c r="C70" t="s">
        <v>314</v>
      </c>
      <c r="D70" s="5">
        <v>-154435000</v>
      </c>
      <c r="E70" s="5">
        <v>825963000</v>
      </c>
      <c r="F70" s="5">
        <v>-1773409000</v>
      </c>
      <c r="G70" s="5">
        <v>-1052345000</v>
      </c>
      <c r="I70" s="5">
        <v>-1920773000</v>
      </c>
      <c r="J70" s="5">
        <v>-2609028000</v>
      </c>
      <c r="K70" s="5">
        <v>-159226000</v>
      </c>
      <c r="L70" s="5">
        <v>-2035463000</v>
      </c>
      <c r="M70" s="5">
        <v>-229300000</v>
      </c>
      <c r="N70" s="5">
        <v>-1402578000</v>
      </c>
      <c r="O70" s="5">
        <v>554331000</v>
      </c>
      <c r="P70" s="5">
        <v>-1640259000</v>
      </c>
      <c r="Q70" s="5">
        <v>269115000</v>
      </c>
      <c r="R70" s="5">
        <v>2020588000</v>
      </c>
      <c r="S70" s="5">
        <v>1098606000</v>
      </c>
      <c r="T70" s="5">
        <v>253471000</v>
      </c>
      <c r="U70" s="5">
        <v>1475781000</v>
      </c>
      <c r="V70" s="5">
        <v>-1060701000</v>
      </c>
      <c r="W70" s="5">
        <v>-1477316000</v>
      </c>
    </row>
    <row r="71" spans="3:23" ht="15.5" x14ac:dyDescent="0.35">
      <c r="C71" t="s">
        <v>435</v>
      </c>
      <c r="D71" s="5">
        <v>-507065000</v>
      </c>
      <c r="E71" s="5">
        <v>-514696000</v>
      </c>
      <c r="F71" s="5">
        <v>-564425000</v>
      </c>
      <c r="G71" s="5">
        <v>-612708000</v>
      </c>
      <c r="I71" s="5">
        <v>-2244578000</v>
      </c>
      <c r="J71" s="5">
        <v>-1806399000</v>
      </c>
      <c r="K71" s="5">
        <v>-1673156000</v>
      </c>
      <c r="L71" s="5">
        <v>-1401138000</v>
      </c>
      <c r="M71" s="5">
        <v>-1589378000</v>
      </c>
      <c r="N71" s="5">
        <v>-2035301000</v>
      </c>
      <c r="O71" s="5">
        <v>-2411966000</v>
      </c>
      <c r="P71" s="5">
        <v>-2253612000</v>
      </c>
      <c r="Q71" s="5">
        <v>-2107730000</v>
      </c>
      <c r="R71" s="5">
        <v>-2610479000</v>
      </c>
      <c r="S71" s="5">
        <v>-2795241000</v>
      </c>
    </row>
    <row r="72" spans="3:23" ht="15.5" x14ac:dyDescent="0.35">
      <c r="C72" t="s">
        <v>315</v>
      </c>
      <c r="D72" s="5">
        <v>-661500000</v>
      </c>
      <c r="E72" s="5">
        <v>311267000</v>
      </c>
      <c r="F72" s="5">
        <v>-2337834000</v>
      </c>
      <c r="G72" s="5">
        <v>-1271907000</v>
      </c>
      <c r="I72" s="5">
        <v>-4165351000</v>
      </c>
      <c r="J72" s="5">
        <v>-4415427000</v>
      </c>
      <c r="K72" s="5">
        <v>-5316328000</v>
      </c>
      <c r="L72" s="5">
        <v>-6573502000</v>
      </c>
      <c r="M72" s="5">
        <v>-2552972000</v>
      </c>
      <c r="N72" s="5">
        <v>-4256344000</v>
      </c>
      <c r="O72" s="5">
        <v>-5807989000</v>
      </c>
      <c r="P72" s="5">
        <v>-10969751000</v>
      </c>
      <c r="Q72" s="5">
        <v>-9542549000</v>
      </c>
      <c r="R72" s="5">
        <v>-8145400000</v>
      </c>
      <c r="S72" s="5">
        <v>-14210183000</v>
      </c>
      <c r="T72" s="5">
        <v>-6606765000</v>
      </c>
      <c r="U72" s="5">
        <v>-4333793000</v>
      </c>
      <c r="V72" s="5">
        <v>-6253089000</v>
      </c>
      <c r="W72" s="5">
        <v>-4730424000</v>
      </c>
    </row>
    <row r="73" spans="3:23" ht="15.5" x14ac:dyDescent="0.35">
      <c r="C73" t="s">
        <v>97</v>
      </c>
      <c r="D73" s="5">
        <v>3779975000</v>
      </c>
      <c r="E73" s="5">
        <v>1836038000</v>
      </c>
      <c r="F73" s="5">
        <v>4143841000</v>
      </c>
      <c r="G73" s="5">
        <v>7599076000</v>
      </c>
      <c r="I73" s="5">
        <v>18050607000</v>
      </c>
      <c r="J73" s="5">
        <v>28825700000</v>
      </c>
      <c r="K73" s="5">
        <v>21037991000</v>
      </c>
      <c r="L73" s="5">
        <v>18551067000</v>
      </c>
      <c r="M73" s="5">
        <v>20284359000</v>
      </c>
      <c r="N73" s="5">
        <v>26804614000</v>
      </c>
      <c r="O73" s="5">
        <v>27839061000</v>
      </c>
      <c r="P73" s="5">
        <v>38058850000</v>
      </c>
      <c r="Q73" s="5">
        <v>40277850000</v>
      </c>
      <c r="R73" s="5">
        <v>39050842000</v>
      </c>
      <c r="S73" s="5">
        <v>44273233000</v>
      </c>
      <c r="T73" s="5">
        <v>37735269000</v>
      </c>
      <c r="U73" s="5">
        <v>32841044000</v>
      </c>
      <c r="V73" s="5">
        <v>28542518000</v>
      </c>
      <c r="W73" s="5">
        <v>25672226000</v>
      </c>
    </row>
    <row r="74" spans="3:23" ht="15.5" x14ac:dyDescent="0.35">
      <c r="C74" t="s">
        <v>98</v>
      </c>
      <c r="D74" s="5">
        <v>-84528000</v>
      </c>
      <c r="E74" s="5">
        <v>804815000</v>
      </c>
      <c r="F74" s="5">
        <v>-104345000</v>
      </c>
      <c r="G74" s="5">
        <v>-81345000</v>
      </c>
      <c r="I74" s="5">
        <v>543360000</v>
      </c>
      <c r="J74" s="5">
        <v>19556443000</v>
      </c>
      <c r="K74" s="5">
        <v>-1767818000</v>
      </c>
      <c r="L74" s="5">
        <v>-1297132000</v>
      </c>
      <c r="M74" s="5">
        <v>6196582000</v>
      </c>
      <c r="N74" s="5">
        <v>5770592000</v>
      </c>
      <c r="O74" s="5">
        <v>-2683534000</v>
      </c>
      <c r="P74" s="5">
        <v>2759790000</v>
      </c>
      <c r="Q74" s="5">
        <v>-3873992000</v>
      </c>
      <c r="R74" s="5">
        <v>-664344000</v>
      </c>
      <c r="S74" s="5">
        <v>-348571000</v>
      </c>
      <c r="T74" s="5">
        <v>397256000</v>
      </c>
      <c r="U74" s="5">
        <v>-669816000</v>
      </c>
      <c r="V74" s="5">
        <v>200182000</v>
      </c>
      <c r="W74" s="5">
        <v>1870114000</v>
      </c>
    </row>
    <row r="75" spans="3:23" ht="15.5" x14ac:dyDescent="0.35">
      <c r="C75" t="s">
        <v>99</v>
      </c>
      <c r="D75" s="5">
        <v>-84528000</v>
      </c>
      <c r="E75" s="5">
        <v>804815000</v>
      </c>
      <c r="F75" s="5">
        <v>-104345000</v>
      </c>
      <c r="G75" s="5">
        <v>-81345000</v>
      </c>
      <c r="I75" s="5">
        <v>543360000</v>
      </c>
      <c r="J75" s="5">
        <v>19556443000</v>
      </c>
      <c r="K75" s="5">
        <v>-1767818000</v>
      </c>
      <c r="L75" s="5">
        <v>-1297132000</v>
      </c>
      <c r="M75" s="5">
        <v>6196582000</v>
      </c>
      <c r="N75" s="5">
        <v>5770592000</v>
      </c>
      <c r="O75" s="5">
        <v>-2683534000</v>
      </c>
      <c r="P75" s="5">
        <v>2759790000</v>
      </c>
      <c r="Q75" s="5">
        <v>-3873992000</v>
      </c>
      <c r="R75" s="5">
        <v>-664344000</v>
      </c>
      <c r="S75" s="5">
        <v>-348571000</v>
      </c>
      <c r="T75" s="5">
        <v>397256000</v>
      </c>
      <c r="U75" s="5">
        <v>-669816000</v>
      </c>
      <c r="V75" s="5">
        <v>200182000</v>
      </c>
      <c r="W75" s="5">
        <v>1870114000</v>
      </c>
    </row>
    <row r="76" spans="3:23" ht="15.5" x14ac:dyDescent="0.35">
      <c r="C76" t="s">
        <v>100</v>
      </c>
      <c r="D76" s="5">
        <v>3695447000</v>
      </c>
      <c r="E76" s="5">
        <v>1961844000</v>
      </c>
      <c r="F76" s="5">
        <v>4039496000</v>
      </c>
      <c r="G76" s="5">
        <v>7517731000</v>
      </c>
      <c r="I76" s="5">
        <v>17914958000</v>
      </c>
      <c r="J76" s="5">
        <v>41514372000</v>
      </c>
      <c r="K76" s="5">
        <v>19270173000</v>
      </c>
      <c r="L76" s="5">
        <v>17253935000</v>
      </c>
      <c r="M76" s="5">
        <v>26480941000</v>
      </c>
      <c r="N76" s="5">
        <v>32575206000</v>
      </c>
      <c r="O76" s="5">
        <v>25155527000</v>
      </c>
      <c r="P76" s="5">
        <v>40818640000</v>
      </c>
      <c r="Q76" s="5">
        <v>36403858000</v>
      </c>
      <c r="R76" s="5">
        <v>38386498000</v>
      </c>
      <c r="S76" s="5">
        <v>43924662000</v>
      </c>
      <c r="T76" s="5">
        <v>38132525000</v>
      </c>
      <c r="U76" s="5">
        <v>32171228000</v>
      </c>
      <c r="V76" s="5">
        <v>28742700000</v>
      </c>
      <c r="W76" s="5">
        <v>27542340000</v>
      </c>
    </row>
    <row r="77" spans="3:23" ht="15.5" x14ac:dyDescent="0.35">
      <c r="C77" t="s">
        <v>101</v>
      </c>
      <c r="D77" s="5">
        <v>3779975000</v>
      </c>
      <c r="E77" s="5">
        <v>1836038000</v>
      </c>
      <c r="F77" s="5">
        <v>4143841000</v>
      </c>
      <c r="G77" s="5">
        <v>7599076000</v>
      </c>
      <c r="I77" s="5">
        <v>18050607000</v>
      </c>
      <c r="J77" s="5">
        <v>28825700000</v>
      </c>
      <c r="K77" s="5">
        <v>21037991000</v>
      </c>
      <c r="L77" s="5">
        <v>18551067000</v>
      </c>
      <c r="M77" s="5">
        <v>20284359000</v>
      </c>
      <c r="N77" s="5">
        <v>26804614000</v>
      </c>
      <c r="O77" s="5">
        <v>27839061000</v>
      </c>
      <c r="P77" s="5">
        <v>38058850000</v>
      </c>
      <c r="Q77" s="5">
        <v>40277850000</v>
      </c>
      <c r="R77" s="5">
        <v>39050842000</v>
      </c>
      <c r="S77" s="5">
        <v>44273233000</v>
      </c>
      <c r="T77" s="5">
        <v>37735269000</v>
      </c>
      <c r="U77" s="5">
        <v>32841044000</v>
      </c>
      <c r="V77" s="5">
        <v>28542518000</v>
      </c>
      <c r="W77" s="5">
        <v>25672226000</v>
      </c>
    </row>
    <row r="78" spans="3:23" ht="15.5" x14ac:dyDescent="0.35">
      <c r="C78" t="s">
        <v>7</v>
      </c>
      <c r="D78" s="5">
        <v>3695447000</v>
      </c>
      <c r="E78" s="5">
        <v>1961844000</v>
      </c>
      <c r="F78" s="5">
        <v>4039496000</v>
      </c>
      <c r="G78" s="5">
        <v>7517731000</v>
      </c>
      <c r="I78" s="5">
        <v>17914958000</v>
      </c>
      <c r="J78" s="5">
        <v>41514372000</v>
      </c>
      <c r="K78" s="5">
        <v>19270173000</v>
      </c>
      <c r="L78" s="5">
        <v>17253935000</v>
      </c>
      <c r="M78" s="5">
        <v>26480941000</v>
      </c>
      <c r="N78" s="5">
        <v>32575206000</v>
      </c>
      <c r="O78" s="5">
        <v>25155527000</v>
      </c>
      <c r="P78" s="5">
        <v>40818640000</v>
      </c>
      <c r="Q78" s="5">
        <v>36403858000</v>
      </c>
      <c r="R78" s="5">
        <v>38386498000</v>
      </c>
      <c r="S78" s="5">
        <v>43924662000</v>
      </c>
      <c r="T78" s="5">
        <v>38132525000</v>
      </c>
      <c r="U78" s="5">
        <v>32171228000</v>
      </c>
      <c r="V78" s="5">
        <v>28742700000</v>
      </c>
      <c r="W78" s="5">
        <v>27542340000</v>
      </c>
    </row>
    <row r="79" spans="3:23" ht="15.5" x14ac:dyDescent="0.35">
      <c r="C79" t="s">
        <v>394</v>
      </c>
    </row>
    <row r="80" spans="3:23" ht="15.5" x14ac:dyDescent="0.35">
      <c r="C80" t="s">
        <v>102</v>
      </c>
      <c r="D80" s="5">
        <v>3779975000</v>
      </c>
      <c r="E80" s="5">
        <v>1836038000</v>
      </c>
      <c r="F80" s="5">
        <v>4143841000</v>
      </c>
      <c r="G80" s="5">
        <v>7599076000</v>
      </c>
      <c r="I80" s="5">
        <v>18050607000</v>
      </c>
      <c r="J80" s="5">
        <v>28825700000</v>
      </c>
      <c r="K80" s="5">
        <v>21037991000</v>
      </c>
      <c r="L80" s="5">
        <v>18551067000</v>
      </c>
      <c r="M80" s="5">
        <v>20284359000</v>
      </c>
      <c r="N80" s="5">
        <v>26804614000</v>
      </c>
      <c r="O80" s="5">
        <v>27839061000</v>
      </c>
      <c r="P80" s="5">
        <v>38058850000</v>
      </c>
      <c r="Q80" s="5">
        <v>40277850000</v>
      </c>
      <c r="R80" s="5">
        <v>39050842000</v>
      </c>
      <c r="S80" s="5">
        <v>44273233000</v>
      </c>
      <c r="T80" s="5">
        <v>37735269000</v>
      </c>
      <c r="U80" s="5">
        <v>32841044000</v>
      </c>
      <c r="V80" s="5">
        <v>28542518000</v>
      </c>
      <c r="W80" s="5">
        <v>25672226000</v>
      </c>
    </row>
    <row r="81" spans="2:23" ht="15.5" x14ac:dyDescent="0.35">
      <c r="C81" t="s">
        <v>103</v>
      </c>
      <c r="D81" s="5">
        <v>3695447000</v>
      </c>
      <c r="E81" s="5">
        <v>1961844000</v>
      </c>
      <c r="F81" s="5">
        <v>4039496000</v>
      </c>
      <c r="G81" s="5">
        <v>7517731000</v>
      </c>
      <c r="I81" s="5">
        <v>17914958000</v>
      </c>
      <c r="J81" s="5">
        <v>41514372000</v>
      </c>
      <c r="K81" s="5">
        <v>19270173000</v>
      </c>
      <c r="L81" s="5">
        <v>17253935000</v>
      </c>
      <c r="M81" s="5">
        <v>26480941000</v>
      </c>
      <c r="N81" s="5">
        <v>32575206000</v>
      </c>
      <c r="O81" s="5">
        <v>25155527000</v>
      </c>
      <c r="P81" s="5">
        <v>40818640000</v>
      </c>
      <c r="Q81" s="5">
        <v>36403858000</v>
      </c>
      <c r="R81" s="5">
        <v>38386498000</v>
      </c>
      <c r="S81" s="5">
        <v>43924662000</v>
      </c>
      <c r="T81" s="5">
        <v>38132525000</v>
      </c>
      <c r="U81" s="5">
        <v>32171228000</v>
      </c>
      <c r="V81" s="5">
        <v>28742700000</v>
      </c>
      <c r="W81" s="5">
        <v>27542340000</v>
      </c>
    </row>
    <row r="82" spans="2:23" ht="15.5" x14ac:dyDescent="0.35">
      <c r="C82" t="s">
        <v>104</v>
      </c>
      <c r="D82" s="5">
        <v>3695447000</v>
      </c>
      <c r="E82" s="5">
        <v>1961844000</v>
      </c>
      <c r="F82" s="5">
        <v>4039496000</v>
      </c>
      <c r="G82" s="5">
        <v>7517731000</v>
      </c>
      <c r="I82" s="5">
        <v>17914958000</v>
      </c>
      <c r="J82" s="5">
        <v>41514372000</v>
      </c>
      <c r="K82" s="5">
        <v>19270173000</v>
      </c>
      <c r="L82" s="5">
        <v>17253935000</v>
      </c>
      <c r="M82" s="5">
        <v>26480941000</v>
      </c>
      <c r="N82" s="5">
        <v>32575206000</v>
      </c>
      <c r="O82" s="5">
        <v>25155527000</v>
      </c>
      <c r="P82" s="5">
        <v>40818640000</v>
      </c>
      <c r="Q82" s="5">
        <v>36403858000</v>
      </c>
      <c r="R82" s="5">
        <v>38386498000</v>
      </c>
      <c r="S82" s="5">
        <v>43924662000</v>
      </c>
      <c r="T82" s="5">
        <v>38132525000</v>
      </c>
      <c r="U82" s="5">
        <v>32171228000</v>
      </c>
      <c r="V82" s="5">
        <v>28742700000</v>
      </c>
      <c r="W82" s="5">
        <v>27542340000</v>
      </c>
    </row>
    <row r="84" spans="2:23" ht="15.5" x14ac:dyDescent="0.35">
      <c r="B84" t="s">
        <v>105</v>
      </c>
      <c r="C84" t="s">
        <v>106</v>
      </c>
    </row>
    <row r="85" spans="2:23" ht="15.5" x14ac:dyDescent="0.35">
      <c r="C85" t="s">
        <v>19</v>
      </c>
      <c r="D85" s="5">
        <v>13958171000</v>
      </c>
      <c r="E85" s="5">
        <v>10542155000</v>
      </c>
      <c r="F85" s="5">
        <v>11065551000</v>
      </c>
      <c r="G85" s="5">
        <v>13609580000</v>
      </c>
      <c r="I85" s="5">
        <v>10542155000</v>
      </c>
      <c r="J85" s="5">
        <v>13926972000</v>
      </c>
      <c r="K85" s="5">
        <v>13693684000</v>
      </c>
      <c r="L85" s="5">
        <v>12911272000</v>
      </c>
      <c r="M85" s="5">
        <v>11241496000</v>
      </c>
      <c r="N85" s="5">
        <v>14269577000</v>
      </c>
      <c r="O85" s="5">
        <v>42180151000</v>
      </c>
      <c r="P85" s="5">
        <v>15747368000</v>
      </c>
      <c r="Q85" s="5">
        <v>13801726000</v>
      </c>
      <c r="R85" s="5">
        <v>28178174000</v>
      </c>
      <c r="S85" s="5">
        <v>12461756000</v>
      </c>
      <c r="T85" s="5">
        <v>24040964000</v>
      </c>
      <c r="U85" s="5">
        <v>13330979000</v>
      </c>
      <c r="V85" s="5">
        <v>66912869000</v>
      </c>
    </row>
    <row r="86" spans="2:23" ht="15.5" x14ac:dyDescent="0.35">
      <c r="C86" t="s">
        <v>109</v>
      </c>
      <c r="W86" s="5">
        <v>4983913000</v>
      </c>
    </row>
    <row r="87" spans="2:23" ht="15.5" x14ac:dyDescent="0.35">
      <c r="C87" t="s">
        <v>110</v>
      </c>
      <c r="W87" s="5">
        <v>78925000</v>
      </c>
    </row>
    <row r="88" spans="2:23" ht="15.5" x14ac:dyDescent="0.35">
      <c r="C88" t="s">
        <v>934</v>
      </c>
      <c r="D88" s="5">
        <v>13958171000</v>
      </c>
      <c r="E88" s="5">
        <v>10542155000</v>
      </c>
      <c r="F88" s="5">
        <v>11065551000</v>
      </c>
      <c r="G88" s="5">
        <v>13609580000</v>
      </c>
      <c r="I88" s="5">
        <v>10542155000</v>
      </c>
      <c r="J88" s="5">
        <v>13926972000</v>
      </c>
      <c r="K88" s="5">
        <v>13693684000</v>
      </c>
      <c r="L88" s="5">
        <v>12911272000</v>
      </c>
      <c r="M88" s="5">
        <v>11241496000</v>
      </c>
      <c r="N88" s="5">
        <v>14269577000</v>
      </c>
      <c r="O88" s="5">
        <v>42180151000</v>
      </c>
      <c r="P88" s="5">
        <v>15747368000</v>
      </c>
      <c r="Q88" s="5">
        <v>13801726000</v>
      </c>
      <c r="R88" s="5">
        <v>28178174000</v>
      </c>
      <c r="S88" s="5">
        <v>12461756000</v>
      </c>
      <c r="T88" s="5">
        <v>24040964000</v>
      </c>
      <c r="U88" s="5">
        <v>13330979000</v>
      </c>
      <c r="V88" s="5">
        <v>66912869000</v>
      </c>
      <c r="W88" s="5">
        <v>12872635000</v>
      </c>
    </row>
    <row r="89" spans="2:23" ht="15.5" x14ac:dyDescent="0.35">
      <c r="C89" t="s">
        <v>399</v>
      </c>
      <c r="D89" s="5">
        <v>339689000</v>
      </c>
      <c r="E89" s="5">
        <v>4956632000</v>
      </c>
      <c r="F89" s="5">
        <v>200263158000</v>
      </c>
      <c r="G89" s="5">
        <v>183397473000</v>
      </c>
      <c r="I89" s="5">
        <v>4956632000</v>
      </c>
      <c r="J89" s="5">
        <v>227701000</v>
      </c>
      <c r="K89" s="5">
        <v>162625026000</v>
      </c>
      <c r="L89" s="5">
        <v>175411036000</v>
      </c>
      <c r="M89" s="5">
        <v>124483909000</v>
      </c>
      <c r="N89" s="5">
        <v>135512003000</v>
      </c>
      <c r="O89" s="5">
        <v>192392661000</v>
      </c>
      <c r="P89" s="5">
        <v>175236399000</v>
      </c>
      <c r="Q89" s="5">
        <v>217540042000</v>
      </c>
      <c r="R89" s="5">
        <v>197920549000</v>
      </c>
      <c r="S89" s="5">
        <v>148469277000</v>
      </c>
      <c r="T89" s="5">
        <v>141314851000</v>
      </c>
      <c r="U89" s="5">
        <v>142703480000</v>
      </c>
      <c r="V89" s="5">
        <v>166361741000</v>
      </c>
    </row>
    <row r="90" spans="2:23" ht="15.5" x14ac:dyDescent="0.35">
      <c r="C90" t="s">
        <v>93</v>
      </c>
      <c r="D90" s="5">
        <v>6134277000</v>
      </c>
      <c r="E90" s="5">
        <v>6218805000</v>
      </c>
      <c r="F90" s="5">
        <v>1350436000</v>
      </c>
      <c r="G90" s="5">
        <v>1454781000</v>
      </c>
      <c r="I90" s="5">
        <v>6218805000</v>
      </c>
      <c r="J90" s="5">
        <v>6354453000</v>
      </c>
      <c r="K90" s="5">
        <v>-10368617000</v>
      </c>
      <c r="L90" s="5">
        <v>-8600799000</v>
      </c>
      <c r="M90" s="5">
        <v>-3198631000</v>
      </c>
      <c r="N90" s="5">
        <v>-9395213000</v>
      </c>
      <c r="O90" s="5">
        <v>-15165805000</v>
      </c>
      <c r="P90" s="5">
        <v>-12482271000</v>
      </c>
      <c r="Q90" s="5">
        <v>-15242061000</v>
      </c>
      <c r="R90" s="5">
        <v>-11368069000</v>
      </c>
      <c r="S90" s="5">
        <v>-10703725000</v>
      </c>
      <c r="T90" s="5">
        <v>-555571000</v>
      </c>
      <c r="U90" s="5">
        <v>-952827000</v>
      </c>
      <c r="V90" s="5">
        <v>-522181000</v>
      </c>
      <c r="W90" s="5">
        <v>-722363000</v>
      </c>
    </row>
    <row r="91" spans="2:23" ht="15.5" x14ac:dyDescent="0.35">
      <c r="C91" t="s">
        <v>400</v>
      </c>
      <c r="D91" s="5">
        <v>339689000</v>
      </c>
      <c r="E91" s="5">
        <v>4956632000</v>
      </c>
      <c r="F91" s="5">
        <v>200263158000</v>
      </c>
      <c r="G91" s="5">
        <v>183397473000</v>
      </c>
      <c r="I91" s="5">
        <v>4956632000</v>
      </c>
      <c r="J91" s="5">
        <v>227701000</v>
      </c>
      <c r="K91" s="5">
        <v>162625026000</v>
      </c>
      <c r="L91" s="5">
        <v>175411036000</v>
      </c>
      <c r="M91" s="5">
        <v>124483909000</v>
      </c>
      <c r="N91" s="5">
        <v>135512003000</v>
      </c>
      <c r="O91" s="5">
        <v>192392661000</v>
      </c>
      <c r="P91" s="5">
        <v>175236399000</v>
      </c>
      <c r="Q91" s="5">
        <v>217540042000</v>
      </c>
      <c r="R91" s="5">
        <v>197920549000</v>
      </c>
      <c r="S91" s="5">
        <v>148469277000</v>
      </c>
      <c r="T91" s="5">
        <v>141314851000</v>
      </c>
      <c r="U91" s="5">
        <v>142703480000</v>
      </c>
      <c r="V91" s="5">
        <v>166361741000</v>
      </c>
      <c r="W91" s="5">
        <v>115446471000</v>
      </c>
    </row>
    <row r="92" spans="2:23" ht="15.5" x14ac:dyDescent="0.35">
      <c r="C92" t="s">
        <v>401</v>
      </c>
    </row>
    <row r="93" spans="2:23" ht="15.5" x14ac:dyDescent="0.35">
      <c r="C93" t="s">
        <v>402</v>
      </c>
      <c r="W93" s="5">
        <v>4624739000</v>
      </c>
    </row>
    <row r="94" spans="2:23" ht="15.5" x14ac:dyDescent="0.35">
      <c r="C94" t="s">
        <v>112</v>
      </c>
      <c r="W94" s="5">
        <v>468658000</v>
      </c>
    </row>
    <row r="95" spans="2:23" ht="15.5" x14ac:dyDescent="0.35">
      <c r="C95" t="s">
        <v>403</v>
      </c>
      <c r="D95" s="5">
        <v>289814406000</v>
      </c>
      <c r="E95" s="5">
        <v>360949415000</v>
      </c>
      <c r="F95" s="5">
        <v>603558556000</v>
      </c>
      <c r="G95" s="5">
        <v>700327675000</v>
      </c>
      <c r="I95" s="5">
        <v>360949415000</v>
      </c>
      <c r="J95" s="5">
        <v>347497023000</v>
      </c>
      <c r="K95" s="5">
        <v>362864189000</v>
      </c>
      <c r="L95" s="5">
        <v>282408632000</v>
      </c>
      <c r="M95" s="5">
        <v>269768559000</v>
      </c>
      <c r="N95" s="5">
        <v>314704061000</v>
      </c>
      <c r="O95" s="5">
        <v>505689763000</v>
      </c>
      <c r="P95" s="5">
        <v>488170445000</v>
      </c>
      <c r="Q95" s="5">
        <v>480404951000</v>
      </c>
      <c r="R95" s="5">
        <v>464548765000</v>
      </c>
      <c r="S95" s="5">
        <v>960002974000</v>
      </c>
      <c r="T95" s="5">
        <v>851785287000</v>
      </c>
      <c r="U95" s="5">
        <v>665619375000</v>
      </c>
      <c r="V95" s="5">
        <v>524706184000</v>
      </c>
    </row>
    <row r="96" spans="2:23" ht="15.5" x14ac:dyDescent="0.35">
      <c r="C96" t="s">
        <v>1500</v>
      </c>
      <c r="D96" s="5">
        <v>118048396000</v>
      </c>
      <c r="E96" s="5">
        <v>112594350000</v>
      </c>
      <c r="F96" s="5">
        <v>125009717000</v>
      </c>
      <c r="G96" s="5">
        <v>155550086000</v>
      </c>
      <c r="I96" s="5">
        <v>112594350000</v>
      </c>
      <c r="J96" s="5">
        <v>120090520000</v>
      </c>
      <c r="K96" s="5">
        <v>147716400000</v>
      </c>
      <c r="L96" s="5">
        <v>121410879000</v>
      </c>
      <c r="M96" s="5">
        <v>118437654000</v>
      </c>
      <c r="N96" s="5">
        <v>100939250000</v>
      </c>
      <c r="O96" s="5">
        <v>124930520000</v>
      </c>
      <c r="P96" s="5">
        <v>112056747000</v>
      </c>
      <c r="Q96" s="5">
        <v>101889933000</v>
      </c>
      <c r="R96" s="5">
        <v>144029928000</v>
      </c>
      <c r="S96" s="5">
        <v>144312647000</v>
      </c>
      <c r="T96" s="5">
        <v>164326970000</v>
      </c>
      <c r="U96" s="5">
        <v>126611471000</v>
      </c>
      <c r="V96" s="5">
        <v>80664414000</v>
      </c>
      <c r="W96" s="5">
        <v>83892327000</v>
      </c>
    </row>
    <row r="97" spans="3:23" ht="15.5" x14ac:dyDescent="0.35">
      <c r="C97" t="s">
        <v>123</v>
      </c>
      <c r="D97" s="5">
        <v>32050073000</v>
      </c>
      <c r="E97" s="5">
        <v>33320489000</v>
      </c>
      <c r="F97" s="5">
        <v>32581184000</v>
      </c>
      <c r="G97" s="5">
        <v>32270608000</v>
      </c>
      <c r="I97" s="5">
        <v>33320489000</v>
      </c>
      <c r="J97" s="5">
        <v>34638578000</v>
      </c>
      <c r="K97" s="5">
        <v>28565539000</v>
      </c>
      <c r="L97" s="5">
        <v>20699473000</v>
      </c>
      <c r="M97" s="5">
        <v>22463521000</v>
      </c>
      <c r="N97" s="5">
        <v>26350137000</v>
      </c>
      <c r="O97" s="5">
        <v>30497064000</v>
      </c>
      <c r="P97" s="5">
        <v>27724518000</v>
      </c>
      <c r="Q97" s="5">
        <v>30419687000</v>
      </c>
      <c r="R97" s="5">
        <v>25911598000</v>
      </c>
      <c r="S97" s="5">
        <v>22919384000</v>
      </c>
      <c r="T97" s="5">
        <v>19087498000</v>
      </c>
      <c r="U97" s="5">
        <v>18458801000</v>
      </c>
      <c r="V97" s="5">
        <v>14295653000</v>
      </c>
    </row>
    <row r="98" spans="3:23" ht="15.5" x14ac:dyDescent="0.35">
      <c r="C98" t="s">
        <v>1432</v>
      </c>
      <c r="D98" s="5">
        <v>32050073000</v>
      </c>
      <c r="E98" s="5">
        <v>33320489000</v>
      </c>
      <c r="F98" s="5">
        <v>32581184000</v>
      </c>
      <c r="G98" s="5">
        <v>32270608000</v>
      </c>
      <c r="I98" s="5">
        <v>33320489000</v>
      </c>
      <c r="J98" s="5">
        <v>34638578000</v>
      </c>
      <c r="K98" s="5">
        <v>28565539000</v>
      </c>
      <c r="L98" s="5">
        <v>20699473000</v>
      </c>
      <c r="M98" s="5">
        <v>22463521000</v>
      </c>
      <c r="N98" s="5">
        <v>26350137000</v>
      </c>
      <c r="O98" s="5">
        <v>30497064000</v>
      </c>
      <c r="P98" s="5">
        <v>27724518000</v>
      </c>
      <c r="Q98" s="5">
        <v>30419687000</v>
      </c>
      <c r="R98" s="5">
        <v>25911598000</v>
      </c>
      <c r="S98" s="5">
        <v>22919384000</v>
      </c>
      <c r="T98" s="5">
        <v>19087498000</v>
      </c>
      <c r="U98" s="5">
        <v>18458801000</v>
      </c>
      <c r="V98" s="5">
        <v>14295653000</v>
      </c>
      <c r="W98" s="5">
        <v>13477299000</v>
      </c>
    </row>
    <row r="99" spans="3:23" ht="15.5" x14ac:dyDescent="0.35">
      <c r="C99" t="s">
        <v>118</v>
      </c>
      <c r="J99" s="5">
        <v>1544511000</v>
      </c>
      <c r="N99" s="5">
        <v>1197487000</v>
      </c>
      <c r="O99" s="5">
        <v>5290444000</v>
      </c>
      <c r="P99" s="5">
        <v>3842402000</v>
      </c>
      <c r="Q99" s="5">
        <v>5835782000</v>
      </c>
      <c r="R99" s="5">
        <v>4390424000</v>
      </c>
      <c r="S99" s="5">
        <v>2198528000</v>
      </c>
    </row>
    <row r="100" spans="3:23" ht="15.5" x14ac:dyDescent="0.35">
      <c r="C100" t="s">
        <v>126</v>
      </c>
      <c r="D100" s="5">
        <v>848707960000</v>
      </c>
      <c r="E100" s="5">
        <v>897237746000</v>
      </c>
      <c r="F100" s="5">
        <v>1341693842000</v>
      </c>
      <c r="G100" s="5">
        <v>1440946707000</v>
      </c>
      <c r="I100" s="5">
        <v>897237746000</v>
      </c>
      <c r="J100" s="5">
        <v>869845241000</v>
      </c>
      <c r="K100" s="5">
        <v>982940217000</v>
      </c>
      <c r="L100" s="5">
        <v>888973513000</v>
      </c>
      <c r="M100" s="5">
        <v>822740369000</v>
      </c>
      <c r="N100" s="5">
        <v>859876511000</v>
      </c>
      <c r="O100" s="5">
        <v>1158038755000</v>
      </c>
      <c r="P100" s="5">
        <v>1061398832000</v>
      </c>
      <c r="Q100" s="5">
        <v>1076575416000</v>
      </c>
      <c r="R100" s="5">
        <v>1063856088000</v>
      </c>
      <c r="S100" s="5">
        <v>1464530018000</v>
      </c>
      <c r="T100" s="5">
        <v>1353902235000</v>
      </c>
      <c r="U100" s="5">
        <v>1099220176000</v>
      </c>
      <c r="V100" s="5">
        <v>996178690000</v>
      </c>
      <c r="W100" s="5">
        <v>331259303000</v>
      </c>
    </row>
    <row r="101" spans="3:23" ht="15.5" x14ac:dyDescent="0.35">
      <c r="C101" t="s">
        <v>127</v>
      </c>
    </row>
    <row r="102" spans="3:23" ht="15.5" x14ac:dyDescent="0.35">
      <c r="C102" t="s">
        <v>128</v>
      </c>
    </row>
    <row r="103" spans="3:23" ht="15.5" x14ac:dyDescent="0.35">
      <c r="C103" t="s">
        <v>404</v>
      </c>
      <c r="F103" s="5">
        <v>8748378000</v>
      </c>
      <c r="G103" s="5">
        <v>3166225000</v>
      </c>
      <c r="K103" s="5">
        <v>9092868000</v>
      </c>
      <c r="L103" s="5">
        <v>16494394000</v>
      </c>
      <c r="M103" s="5">
        <v>14196893000</v>
      </c>
      <c r="N103" s="5">
        <v>24303612000</v>
      </c>
      <c r="O103" s="5">
        <v>12078323000</v>
      </c>
      <c r="P103" s="5">
        <v>5729100000</v>
      </c>
      <c r="Q103" s="5">
        <v>8274166000</v>
      </c>
      <c r="R103" s="5">
        <v>2215044000</v>
      </c>
      <c r="S103" s="5">
        <v>1957957000</v>
      </c>
      <c r="T103" s="5">
        <v>4826168000</v>
      </c>
      <c r="U103" s="5">
        <v>9049040000</v>
      </c>
      <c r="V103" s="5">
        <v>2019613000</v>
      </c>
      <c r="W103" s="5">
        <v>5062838000</v>
      </c>
    </row>
    <row r="104" spans="3:23" ht="15.5" x14ac:dyDescent="0.35">
      <c r="C104" t="s">
        <v>405</v>
      </c>
      <c r="F104" s="5">
        <v>8748378000</v>
      </c>
      <c r="G104" s="5">
        <v>3166225000</v>
      </c>
      <c r="K104" s="5">
        <v>9092868000</v>
      </c>
      <c r="L104" s="5">
        <v>16494394000</v>
      </c>
      <c r="M104" s="5">
        <v>14196893000</v>
      </c>
      <c r="N104" s="5">
        <v>24303612000</v>
      </c>
      <c r="O104" s="5">
        <v>12078323000</v>
      </c>
      <c r="P104" s="5">
        <v>5729100000</v>
      </c>
      <c r="Q104" s="5">
        <v>8274166000</v>
      </c>
      <c r="R104" s="5">
        <v>2215044000</v>
      </c>
      <c r="S104" s="5">
        <v>1957957000</v>
      </c>
      <c r="T104" s="5">
        <v>4826168000</v>
      </c>
      <c r="U104" s="5">
        <v>9049040000</v>
      </c>
      <c r="V104" s="5">
        <v>2019613000</v>
      </c>
      <c r="W104" s="5">
        <v>5062838000</v>
      </c>
    </row>
    <row r="105" spans="3:23" ht="15.5" x14ac:dyDescent="0.35">
      <c r="C105" t="s">
        <v>410</v>
      </c>
      <c r="D105" s="5">
        <v>28618001000</v>
      </c>
      <c r="E105" s="5">
        <v>1230678000</v>
      </c>
      <c r="F105" s="5">
        <v>138740576000</v>
      </c>
      <c r="G105" s="5">
        <v>128295393000</v>
      </c>
      <c r="I105" s="5">
        <v>1230678000</v>
      </c>
      <c r="K105" s="5">
        <v>110475554000</v>
      </c>
      <c r="L105" s="5">
        <v>113800400000</v>
      </c>
      <c r="M105" s="5">
        <v>78235945000</v>
      </c>
      <c r="N105" s="5">
        <v>62190379000</v>
      </c>
      <c r="O105" s="5">
        <v>157875274000</v>
      </c>
      <c r="P105" s="5">
        <v>84874300000</v>
      </c>
      <c r="Q105" s="5">
        <v>110216459000</v>
      </c>
      <c r="R105" s="5">
        <v>143781912000</v>
      </c>
      <c r="S105" s="5">
        <v>95774249000</v>
      </c>
      <c r="T105" s="5">
        <v>125799319000</v>
      </c>
      <c r="U105" s="5">
        <v>100290643000</v>
      </c>
      <c r="V105" s="5">
        <v>163658842000</v>
      </c>
      <c r="W105" s="5">
        <v>84150819000</v>
      </c>
    </row>
    <row r="106" spans="3:23" ht="15.5" x14ac:dyDescent="0.35">
      <c r="C106" t="s">
        <v>1501</v>
      </c>
      <c r="V106" s="5">
        <v>102376000</v>
      </c>
    </row>
    <row r="107" spans="3:23" ht="15.5" x14ac:dyDescent="0.35">
      <c r="C107" t="s">
        <v>133</v>
      </c>
      <c r="D107" s="5">
        <v>2974864000</v>
      </c>
      <c r="E107" s="5">
        <v>2536157000</v>
      </c>
      <c r="F107" s="5">
        <v>1579701000</v>
      </c>
      <c r="G107" s="5">
        <v>2115267000</v>
      </c>
      <c r="I107" s="5">
        <v>2536157000</v>
      </c>
      <c r="J107" s="5">
        <v>1272965000</v>
      </c>
      <c r="K107" s="5">
        <v>2591903000</v>
      </c>
      <c r="L107" s="5">
        <v>4256315000</v>
      </c>
      <c r="M107" s="5">
        <v>2279645000</v>
      </c>
      <c r="N107" s="5">
        <v>2149648000</v>
      </c>
      <c r="O107" s="5">
        <v>3795500000</v>
      </c>
      <c r="P107" s="5">
        <v>4667812000</v>
      </c>
      <c r="Q107" s="5">
        <v>6510659000</v>
      </c>
      <c r="R107" s="5">
        <v>4298480000</v>
      </c>
      <c r="S107" s="5">
        <v>3583135000</v>
      </c>
      <c r="T107" s="5">
        <v>1956237000</v>
      </c>
      <c r="U107" s="5">
        <v>2034322000</v>
      </c>
      <c r="V107" s="5">
        <v>2186824000</v>
      </c>
      <c r="W107" s="5">
        <v>1457263000</v>
      </c>
    </row>
    <row r="108" spans="3:23" ht="15.5" x14ac:dyDescent="0.35">
      <c r="C108" t="s">
        <v>941</v>
      </c>
      <c r="F108" s="5">
        <v>388817513000</v>
      </c>
      <c r="G108" s="5">
        <v>516731686000</v>
      </c>
      <c r="K108" s="5">
        <v>203079350000</v>
      </c>
      <c r="L108" s="5">
        <v>172594065000</v>
      </c>
      <c r="M108" s="5">
        <v>153191035000</v>
      </c>
      <c r="N108" s="5">
        <v>142101269000</v>
      </c>
      <c r="O108" s="5">
        <v>261139647000</v>
      </c>
      <c r="P108" s="5">
        <v>253443753000</v>
      </c>
      <c r="Q108" s="5">
        <v>241233690000</v>
      </c>
      <c r="R108" s="5">
        <v>240355331000</v>
      </c>
      <c r="S108" s="5">
        <v>251886866000</v>
      </c>
      <c r="T108" s="5">
        <v>281213282000</v>
      </c>
      <c r="U108" s="5">
        <v>236205567000</v>
      </c>
      <c r="V108" s="5">
        <v>213634468000</v>
      </c>
      <c r="W108" s="5">
        <v>49627540000</v>
      </c>
    </row>
    <row r="109" spans="3:23" ht="15.5" x14ac:dyDescent="0.35">
      <c r="C109" t="s">
        <v>412</v>
      </c>
      <c r="D109" s="5">
        <v>468596000</v>
      </c>
      <c r="E109" s="5">
        <v>338003000</v>
      </c>
      <c r="F109" s="5">
        <v>9644863000</v>
      </c>
      <c r="G109" s="5">
        <v>7892824000</v>
      </c>
      <c r="I109" s="5">
        <v>338003000</v>
      </c>
      <c r="K109" s="5">
        <v>2271495000</v>
      </c>
      <c r="L109" s="5">
        <v>2657328000</v>
      </c>
      <c r="M109" s="5">
        <v>494444000</v>
      </c>
      <c r="T109" s="5">
        <v>2153185000</v>
      </c>
      <c r="U109" s="5">
        <v>2406657000</v>
      </c>
      <c r="V109" s="5">
        <v>3882438000</v>
      </c>
      <c r="W109" s="5">
        <v>5079670000</v>
      </c>
    </row>
    <row r="110" spans="3:23" ht="15.5" x14ac:dyDescent="0.35">
      <c r="C110" t="s">
        <v>142</v>
      </c>
      <c r="D110" s="5">
        <v>482085104000</v>
      </c>
      <c r="E110" s="5">
        <v>534310337000</v>
      </c>
      <c r="F110" s="5">
        <v>946470366000</v>
      </c>
      <c r="G110" s="5">
        <v>1049762727000</v>
      </c>
      <c r="I110" s="5">
        <v>534310337000</v>
      </c>
      <c r="J110" s="5">
        <v>505632791000</v>
      </c>
      <c r="K110" s="5">
        <v>611216174000</v>
      </c>
      <c r="L110" s="5">
        <v>523847643000</v>
      </c>
      <c r="M110" s="5">
        <v>462797631000</v>
      </c>
      <c r="N110" s="5">
        <v>508174714000</v>
      </c>
      <c r="O110" s="5">
        <v>823936164000</v>
      </c>
      <c r="P110" s="5">
        <v>738435768000</v>
      </c>
      <c r="Q110" s="5">
        <v>781182992000</v>
      </c>
      <c r="R110" s="5">
        <v>791619522000</v>
      </c>
      <c r="S110" s="5">
        <v>1217623950000</v>
      </c>
      <c r="T110" s="5">
        <v>1128952524000</v>
      </c>
      <c r="U110" s="5">
        <v>901458990000</v>
      </c>
      <c r="V110" s="5">
        <v>820927210000</v>
      </c>
      <c r="W110" s="5">
        <v>184583014000</v>
      </c>
    </row>
    <row r="111" spans="3:23" ht="15.5" x14ac:dyDescent="0.35">
      <c r="C111" t="s">
        <v>143</v>
      </c>
    </row>
    <row r="112" spans="3:23" ht="15.5" x14ac:dyDescent="0.35">
      <c r="C112" t="s">
        <v>144</v>
      </c>
      <c r="D112" s="5">
        <v>48000000000</v>
      </c>
      <c r="E112" s="5">
        <v>48000000000</v>
      </c>
      <c r="F112" s="5">
        <v>48000000000</v>
      </c>
      <c r="G112" s="5">
        <v>48000000000</v>
      </c>
      <c r="I112" s="5">
        <v>48000000000</v>
      </c>
      <c r="J112" s="5">
        <v>48000000000</v>
      </c>
      <c r="K112" s="5">
        <v>48000000000</v>
      </c>
      <c r="L112" s="5">
        <v>48000000000</v>
      </c>
      <c r="M112" s="5">
        <v>48000000000</v>
      </c>
      <c r="N112" s="5">
        <v>48000000000</v>
      </c>
      <c r="O112" s="5">
        <v>48000000000</v>
      </c>
      <c r="P112" s="5">
        <v>48000000000</v>
      </c>
      <c r="Q112" s="5">
        <v>48000000000</v>
      </c>
      <c r="R112" s="5">
        <v>48000000000</v>
      </c>
      <c r="S112" s="5">
        <v>48000000000</v>
      </c>
      <c r="T112" s="5">
        <v>48000000000</v>
      </c>
      <c r="U112" s="5">
        <v>48000000000</v>
      </c>
      <c r="V112" s="5">
        <v>48000000000</v>
      </c>
      <c r="W112" s="5">
        <v>48000000000</v>
      </c>
    </row>
    <row r="113" spans="2:23" ht="15.5" x14ac:dyDescent="0.35">
      <c r="C113" t="s">
        <v>145</v>
      </c>
      <c r="D113" s="5">
        <v>1067308000</v>
      </c>
      <c r="E113" s="5">
        <v>1067308000</v>
      </c>
      <c r="F113" s="5">
        <v>1067308000</v>
      </c>
      <c r="G113" s="5">
        <v>1067308000</v>
      </c>
      <c r="I113" s="5">
        <v>1067308000</v>
      </c>
      <c r="J113" s="5">
        <v>1067308000</v>
      </c>
      <c r="K113" s="5">
        <v>1067308000</v>
      </c>
      <c r="L113" s="5">
        <v>1067308000</v>
      </c>
      <c r="M113" s="5">
        <v>1067308000</v>
      </c>
      <c r="N113" s="5">
        <v>1067308000</v>
      </c>
      <c r="O113" s="5">
        <v>1067308000</v>
      </c>
      <c r="P113" s="5">
        <v>1067308000</v>
      </c>
      <c r="Q113" s="5">
        <v>1067308000</v>
      </c>
      <c r="R113" s="5">
        <v>1067308000</v>
      </c>
      <c r="S113" s="5">
        <v>1067308000</v>
      </c>
      <c r="T113" s="5">
        <v>1067308000</v>
      </c>
      <c r="U113" s="5">
        <v>1067308000</v>
      </c>
      <c r="V113" s="5">
        <v>600000000</v>
      </c>
      <c r="W113" s="5">
        <v>600000000</v>
      </c>
    </row>
    <row r="114" spans="2:23" ht="15.5" x14ac:dyDescent="0.35">
      <c r="C114" t="s">
        <v>146</v>
      </c>
      <c r="D114" s="5">
        <v>311421271000</v>
      </c>
      <c r="E114" s="5">
        <v>307641296000</v>
      </c>
      <c r="F114" s="5">
        <v>344805732000</v>
      </c>
      <c r="G114" s="5">
        <v>340661891000</v>
      </c>
      <c r="I114" s="5">
        <v>307641296000</v>
      </c>
      <c r="J114" s="5">
        <v>308790689000</v>
      </c>
      <c r="K114" s="5">
        <v>333025352000</v>
      </c>
      <c r="L114" s="5">
        <v>324659361000</v>
      </c>
      <c r="M114" s="5">
        <v>314074061000</v>
      </c>
      <c r="N114" s="5">
        <v>312029702000</v>
      </c>
      <c r="O114" s="5">
        <v>300201088000</v>
      </c>
      <c r="P114" s="5">
        <v>286378027000</v>
      </c>
      <c r="Q114" s="5">
        <v>261567177000</v>
      </c>
      <c r="R114" s="5">
        <v>234537327000</v>
      </c>
      <c r="S114" s="5">
        <v>208542485000</v>
      </c>
      <c r="T114" s="5">
        <v>176437974000</v>
      </c>
      <c r="U114" s="5">
        <v>149646705000</v>
      </c>
      <c r="V114" s="5">
        <v>127173661000</v>
      </c>
      <c r="W114" s="5">
        <v>98798652000</v>
      </c>
    </row>
    <row r="115" spans="2:23" ht="15.5" x14ac:dyDescent="0.35">
      <c r="C115" t="s">
        <v>147</v>
      </c>
      <c r="D115" s="5">
        <v>9600000000</v>
      </c>
      <c r="E115" s="5">
        <v>9600000000</v>
      </c>
      <c r="F115" s="5">
        <v>9600000000</v>
      </c>
      <c r="G115" s="5">
        <v>9600000000</v>
      </c>
      <c r="I115" s="5">
        <v>9600000000</v>
      </c>
      <c r="J115" s="5">
        <v>9600000000</v>
      </c>
      <c r="K115" s="5">
        <v>9600000000</v>
      </c>
      <c r="L115" s="5">
        <v>9600000000</v>
      </c>
      <c r="M115" s="5">
        <v>9600000000</v>
      </c>
      <c r="N115" s="5">
        <v>9600000000</v>
      </c>
      <c r="O115" s="5">
        <v>9600000000</v>
      </c>
      <c r="P115" s="5">
        <v>9600000000</v>
      </c>
      <c r="Q115" s="5">
        <v>9600000000</v>
      </c>
      <c r="R115" s="5">
        <v>9600000000</v>
      </c>
      <c r="S115" s="5">
        <v>9600000000</v>
      </c>
      <c r="T115" s="5">
        <v>9600000000</v>
      </c>
      <c r="U115" s="5">
        <v>9600000000</v>
      </c>
      <c r="V115" s="5">
        <v>9600000000</v>
      </c>
      <c r="W115" s="5">
        <v>9600000000</v>
      </c>
    </row>
    <row r="116" spans="2:23" ht="15.5" x14ac:dyDescent="0.35">
      <c r="C116" t="s">
        <v>148</v>
      </c>
      <c r="D116" s="5">
        <v>301821271000</v>
      </c>
      <c r="E116" s="5">
        <v>298041296000</v>
      </c>
      <c r="F116" s="5">
        <v>335205732000</v>
      </c>
      <c r="G116" s="5">
        <v>331061891000</v>
      </c>
      <c r="I116" s="5">
        <v>298041296000</v>
      </c>
      <c r="J116" s="5">
        <v>299190689000</v>
      </c>
      <c r="K116" s="5">
        <v>323425352000</v>
      </c>
      <c r="L116" s="5">
        <v>315059361000</v>
      </c>
      <c r="M116" s="5">
        <v>304474061000</v>
      </c>
      <c r="N116" s="5">
        <v>302429702000</v>
      </c>
      <c r="O116" s="5">
        <v>290601088000</v>
      </c>
      <c r="P116" s="5">
        <v>276778027000</v>
      </c>
      <c r="Q116" s="5">
        <v>251967177000</v>
      </c>
      <c r="R116" s="5">
        <v>224937327000</v>
      </c>
      <c r="S116" s="5">
        <v>198942485000</v>
      </c>
      <c r="T116" s="5">
        <v>166837974000</v>
      </c>
      <c r="U116" s="5">
        <v>140046705000</v>
      </c>
      <c r="V116" s="5">
        <v>117573661000</v>
      </c>
      <c r="W116" s="5">
        <v>89198652000</v>
      </c>
    </row>
    <row r="117" spans="2:23" ht="15.5" x14ac:dyDescent="0.35">
      <c r="C117" t="s">
        <v>149</v>
      </c>
      <c r="D117" s="5">
        <v>311421271000</v>
      </c>
      <c r="E117" s="5">
        <v>307641296000</v>
      </c>
      <c r="F117" s="5">
        <v>344805732000</v>
      </c>
      <c r="G117" s="5">
        <v>340661891000</v>
      </c>
      <c r="I117" s="5">
        <v>307641296000</v>
      </c>
      <c r="J117" s="5">
        <v>308790689000</v>
      </c>
      <c r="K117" s="5">
        <v>333025352000</v>
      </c>
      <c r="L117" s="5">
        <v>324659361000</v>
      </c>
      <c r="M117" s="5">
        <v>314074061000</v>
      </c>
      <c r="N117" s="5">
        <v>312029702000</v>
      </c>
      <c r="O117" s="5">
        <v>300201088000</v>
      </c>
      <c r="P117" s="5">
        <v>286378027000</v>
      </c>
      <c r="Q117" s="5">
        <v>261567177000</v>
      </c>
      <c r="R117" s="5">
        <v>234537327000</v>
      </c>
      <c r="S117" s="5">
        <v>208542485000</v>
      </c>
      <c r="T117" s="5">
        <v>176437974000</v>
      </c>
      <c r="U117" s="5">
        <v>149646705000</v>
      </c>
      <c r="V117" s="5">
        <v>127173661000</v>
      </c>
      <c r="W117" s="5">
        <v>98798652000</v>
      </c>
    </row>
    <row r="118" spans="2:23" ht="15.5" x14ac:dyDescent="0.35">
      <c r="C118" t="s">
        <v>9</v>
      </c>
      <c r="D118" s="5">
        <v>366622856000</v>
      </c>
      <c r="E118" s="5">
        <v>362927409000</v>
      </c>
      <c r="F118" s="5">
        <v>395223476000</v>
      </c>
      <c r="G118" s="5">
        <v>391183980000</v>
      </c>
      <c r="I118" s="5">
        <v>362927409000</v>
      </c>
      <c r="J118" s="5">
        <v>364212450000</v>
      </c>
      <c r="K118" s="5">
        <v>371724043000</v>
      </c>
      <c r="L118" s="5">
        <v>365125870000</v>
      </c>
      <c r="M118" s="5">
        <v>359942738000</v>
      </c>
      <c r="N118" s="5">
        <v>351701797000</v>
      </c>
      <c r="O118" s="5">
        <v>334102591000</v>
      </c>
      <c r="P118" s="5">
        <v>322963064000</v>
      </c>
      <c r="Q118" s="5">
        <v>295392424000</v>
      </c>
      <c r="R118" s="5">
        <v>272236566000</v>
      </c>
      <c r="S118" s="5">
        <v>246906068000</v>
      </c>
      <c r="T118" s="5">
        <v>224949711000</v>
      </c>
      <c r="U118" s="5">
        <v>197761186000</v>
      </c>
      <c r="V118" s="5">
        <v>175251480000</v>
      </c>
      <c r="W118" s="5">
        <v>146676289000</v>
      </c>
    </row>
    <row r="119" spans="2:23" ht="15.5" x14ac:dyDescent="0.35">
      <c r="C119" t="s">
        <v>151</v>
      </c>
      <c r="D119" s="5">
        <v>848707960000</v>
      </c>
      <c r="E119" s="5">
        <v>897237746000</v>
      </c>
      <c r="F119" s="5">
        <v>1341693842000</v>
      </c>
      <c r="G119" s="5">
        <v>1440946707000</v>
      </c>
      <c r="I119" s="5">
        <v>897237746000</v>
      </c>
      <c r="J119" s="5">
        <v>869845241000</v>
      </c>
      <c r="K119" s="5">
        <v>982940217000</v>
      </c>
      <c r="L119" s="5">
        <v>888973513000</v>
      </c>
      <c r="M119" s="5">
        <v>822740369000</v>
      </c>
      <c r="N119" s="5">
        <v>859876511000</v>
      </c>
      <c r="O119" s="5">
        <v>1158038755000</v>
      </c>
      <c r="P119" s="5">
        <v>1061398832000</v>
      </c>
      <c r="Q119" s="5">
        <v>1076575416000</v>
      </c>
      <c r="R119" s="5">
        <v>1063856088000</v>
      </c>
      <c r="S119" s="5">
        <v>1464530018000</v>
      </c>
      <c r="T119" s="5">
        <v>1353902235000</v>
      </c>
      <c r="U119" s="5">
        <v>1099220176000</v>
      </c>
      <c r="V119" s="5">
        <v>996178690000</v>
      </c>
      <c r="W119" s="5">
        <v>331259303000</v>
      </c>
    </row>
    <row r="120" spans="2:23" ht="15.5" x14ac:dyDescent="0.35">
      <c r="C120" t="s">
        <v>152</v>
      </c>
      <c r="D120" s="5">
        <v>384000000</v>
      </c>
      <c r="E120" s="5">
        <v>384000000</v>
      </c>
      <c r="F120" s="5">
        <v>384000000</v>
      </c>
      <c r="G120" s="5">
        <v>384000000</v>
      </c>
      <c r="I120" s="5">
        <v>384000000</v>
      </c>
      <c r="J120" s="5">
        <v>384000000</v>
      </c>
      <c r="K120" s="5">
        <v>384000000</v>
      </c>
      <c r="L120" s="5">
        <v>192000000</v>
      </c>
      <c r="M120" s="5">
        <v>192000000</v>
      </c>
      <c r="N120" s="5">
        <v>192000000</v>
      </c>
      <c r="O120" s="5">
        <v>192000000</v>
      </c>
      <c r="P120" s="5">
        <v>192000000</v>
      </c>
      <c r="Q120" s="5">
        <v>192000000</v>
      </c>
      <c r="R120" s="5">
        <v>192000000</v>
      </c>
      <c r="S120" s="5">
        <v>192000000</v>
      </c>
      <c r="T120" s="5">
        <v>192000000</v>
      </c>
      <c r="U120" s="5">
        <v>192000000</v>
      </c>
      <c r="V120" s="5">
        <v>192000000</v>
      </c>
      <c r="W120" s="5">
        <v>192000000</v>
      </c>
    </row>
    <row r="122" spans="2:23" ht="15.5" x14ac:dyDescent="0.35">
      <c r="B122" t="s">
        <v>153</v>
      </c>
      <c r="C122" t="s">
        <v>154</v>
      </c>
      <c r="D122" s="5">
        <v>23962452000</v>
      </c>
      <c r="E122" s="5">
        <v>-11437139000</v>
      </c>
      <c r="F122" s="5">
        <v>-1519441000</v>
      </c>
      <c r="G122" s="5">
        <v>-11278810000</v>
      </c>
      <c r="I122" s="5">
        <v>17620571000</v>
      </c>
      <c r="J122" s="5">
        <v>14190805000</v>
      </c>
      <c r="K122" s="5">
        <v>31119646000</v>
      </c>
      <c r="L122" s="5">
        <v>10191125000</v>
      </c>
      <c r="M122" s="5">
        <v>24184615000</v>
      </c>
      <c r="N122" s="5">
        <v>-58712953000</v>
      </c>
      <c r="O122" s="5">
        <v>63855184000</v>
      </c>
      <c r="P122" s="5">
        <v>24483546000</v>
      </c>
      <c r="Q122" s="5">
        <v>-30992186000</v>
      </c>
      <c r="R122" s="5">
        <v>55815637000</v>
      </c>
      <c r="S122" s="5">
        <v>-29680118000</v>
      </c>
      <c r="T122" s="5">
        <v>46597304000</v>
      </c>
      <c r="U122" s="5">
        <v>-19356903000</v>
      </c>
      <c r="V122" s="5">
        <v>67776647000</v>
      </c>
      <c r="W122" s="5">
        <v>22743149000</v>
      </c>
    </row>
    <row r="123" spans="2:23" ht="15.5" x14ac:dyDescent="0.35">
      <c r="C123" t="s">
        <v>413</v>
      </c>
      <c r="D123" s="5">
        <v>168188452000</v>
      </c>
      <c r="E123" s="5">
        <v>180340024000</v>
      </c>
      <c r="F123" s="5">
        <v>355329553000</v>
      </c>
      <c r="G123" s="5">
        <v>688406978000</v>
      </c>
      <c r="I123" s="5">
        <v>1398605429000</v>
      </c>
      <c r="J123" s="5">
        <v>1351040187000</v>
      </c>
      <c r="K123" s="5">
        <v>1320807687000</v>
      </c>
      <c r="L123" s="5">
        <v>1156069984000</v>
      </c>
      <c r="M123" s="5">
        <v>1053537534000</v>
      </c>
      <c r="N123" s="5">
        <v>1043966701000</v>
      </c>
      <c r="O123" s="5">
        <v>962395632000</v>
      </c>
      <c r="P123" s="5">
        <v>903580667000</v>
      </c>
      <c r="Q123" s="5">
        <v>862015015000</v>
      </c>
      <c r="R123" s="5">
        <v>801221269000</v>
      </c>
      <c r="S123" s="5">
        <v>703948439000</v>
      </c>
      <c r="T123" s="5">
        <v>711454410000</v>
      </c>
      <c r="U123" s="5">
        <v>564427079000</v>
      </c>
      <c r="V123" s="5">
        <v>484165073000</v>
      </c>
      <c r="W123" s="5">
        <v>432426971000</v>
      </c>
    </row>
    <row r="124" spans="2:23" ht="15.5" x14ac:dyDescent="0.35">
      <c r="C124" t="s">
        <v>414</v>
      </c>
      <c r="D124" s="5">
        <v>12070059000</v>
      </c>
      <c r="E124" s="5">
        <v>26117072000</v>
      </c>
      <c r="F124" s="5">
        <v>31699037000</v>
      </c>
      <c r="G124" s="5">
        <v>28787207000</v>
      </c>
      <c r="I124" s="5">
        <v>102227690000</v>
      </c>
      <c r="J124" s="5">
        <v>104654547000</v>
      </c>
      <c r="K124" s="5">
        <v>56948006000</v>
      </c>
      <c r="L124" s="5">
        <v>75349736000</v>
      </c>
      <c r="M124" s="5">
        <v>140923254000</v>
      </c>
      <c r="N124" s="5">
        <v>117083266000</v>
      </c>
      <c r="O124" s="5">
        <v>158558015000</v>
      </c>
      <c r="P124" s="5">
        <v>90382769000</v>
      </c>
      <c r="Q124" s="5">
        <v>74751218000</v>
      </c>
      <c r="R124" s="5">
        <v>235962787000</v>
      </c>
      <c r="S124" s="5">
        <v>259360856000</v>
      </c>
      <c r="T124" s="5">
        <v>82681839000</v>
      </c>
      <c r="U124" s="5">
        <v>47605011000</v>
      </c>
      <c r="V124" s="5">
        <v>7129256000</v>
      </c>
      <c r="W124" s="5">
        <v>4339788000</v>
      </c>
    </row>
    <row r="125" spans="2:23" ht="15.5" x14ac:dyDescent="0.35">
      <c r="C125" t="s">
        <v>418</v>
      </c>
      <c r="D125" s="5">
        <v>-85164332000</v>
      </c>
      <c r="E125" s="5">
        <v>-140246861000</v>
      </c>
      <c r="F125" s="5">
        <v>-289286685000</v>
      </c>
      <c r="G125" s="5">
        <v>-621153379000</v>
      </c>
      <c r="I125" s="5">
        <v>-1130055090000</v>
      </c>
      <c r="J125" s="5">
        <v>-1120255619000</v>
      </c>
      <c r="K125" s="5">
        <v>-1074351526000</v>
      </c>
      <c r="L125" s="5">
        <v>-955665594000</v>
      </c>
      <c r="M125" s="5">
        <v>-860973831000</v>
      </c>
      <c r="N125" s="5">
        <v>-909418590000</v>
      </c>
      <c r="O125" s="5">
        <v>-704300614000</v>
      </c>
      <c r="P125" s="5">
        <v>-688614973000</v>
      </c>
      <c r="Q125" s="5">
        <v>-710049372000</v>
      </c>
      <c r="R125" s="5">
        <v>-580385325000</v>
      </c>
      <c r="S125" s="5">
        <v>-518286657000</v>
      </c>
      <c r="T125" s="5">
        <v>-487301609000</v>
      </c>
      <c r="U125" s="5">
        <v>-431673551000</v>
      </c>
      <c r="V125" s="5">
        <v>-269492125000</v>
      </c>
      <c r="W125" s="5">
        <v>-279475797000</v>
      </c>
    </row>
    <row r="126" spans="2:23" ht="15.5" x14ac:dyDescent="0.35">
      <c r="C126" t="s">
        <v>415</v>
      </c>
      <c r="D126" s="5">
        <v>-39115201000</v>
      </c>
      <c r="E126" s="5">
        <v>-48057031000</v>
      </c>
      <c r="F126" s="5">
        <v>-49483272000</v>
      </c>
      <c r="G126" s="5">
        <v>-49955337000</v>
      </c>
      <c r="I126" s="5">
        <v>-173273038000</v>
      </c>
      <c r="J126" s="5">
        <v>-140951204000</v>
      </c>
      <c r="K126" s="5">
        <v>-101874702000</v>
      </c>
      <c r="L126" s="5">
        <v>-111344242000</v>
      </c>
      <c r="M126" s="5">
        <v>-159741918000</v>
      </c>
      <c r="N126" s="5">
        <v>-158305527000</v>
      </c>
      <c r="O126" s="5">
        <v>-194872111000</v>
      </c>
      <c r="P126" s="5">
        <v>-123574541000</v>
      </c>
      <c r="Q126" s="5">
        <v>-120146837000</v>
      </c>
      <c r="R126" s="5">
        <v>-264538743000</v>
      </c>
      <c r="S126" s="5">
        <v>-328432210000</v>
      </c>
      <c r="T126" s="5">
        <v>-134626035000</v>
      </c>
      <c r="U126" s="5">
        <v>-92512923000</v>
      </c>
      <c r="V126" s="5">
        <v>-64311217000</v>
      </c>
      <c r="W126" s="5">
        <v>-50130504000</v>
      </c>
    </row>
    <row r="127" spans="2:23" ht="15.5" x14ac:dyDescent="0.35">
      <c r="C127" t="s">
        <v>417</v>
      </c>
      <c r="D127" s="5">
        <v>-22236376000</v>
      </c>
      <c r="E127" s="5">
        <v>-12512341000</v>
      </c>
      <c r="F127" s="5">
        <v>-32413729000</v>
      </c>
      <c r="G127" s="5">
        <v>-43479650000</v>
      </c>
      <c r="I127" s="5">
        <v>-128136922000</v>
      </c>
      <c r="J127" s="5">
        <v>-143463751000</v>
      </c>
      <c r="K127" s="5">
        <v>-129346964000</v>
      </c>
      <c r="L127" s="5">
        <v>-125391544000</v>
      </c>
      <c r="M127" s="5">
        <v>-119040111000</v>
      </c>
      <c r="N127" s="5">
        <v>-122174100000</v>
      </c>
      <c r="O127" s="5">
        <v>-125061985000</v>
      </c>
      <c r="P127" s="5">
        <v>-116445327000</v>
      </c>
      <c r="Q127" s="5">
        <v>-100878673000</v>
      </c>
      <c r="R127" s="5">
        <v>-94895206000</v>
      </c>
      <c r="S127" s="5">
        <v>-85206934000</v>
      </c>
      <c r="T127" s="5">
        <v>-72098500000</v>
      </c>
      <c r="U127" s="5">
        <v>-65630632000</v>
      </c>
      <c r="V127" s="5">
        <v>-49779691000</v>
      </c>
      <c r="W127" s="5">
        <v>-47094539000</v>
      </c>
    </row>
    <row r="128" spans="2:23" ht="15.5" x14ac:dyDescent="0.35">
      <c r="C128" t="s">
        <v>1502</v>
      </c>
      <c r="D128" s="5">
        <v>-6075022000</v>
      </c>
      <c r="E128" s="5">
        <v>-16207756000</v>
      </c>
      <c r="F128" s="5">
        <v>-17985821000</v>
      </c>
      <c r="G128" s="5">
        <v>-10571862000</v>
      </c>
      <c r="I128" s="5">
        <v>-50730468000</v>
      </c>
      <c r="J128" s="5">
        <v>-34004799000</v>
      </c>
      <c r="K128" s="5">
        <v>-36516291000</v>
      </c>
      <c r="L128" s="5">
        <v>-27907069000</v>
      </c>
      <c r="M128" s="5">
        <v>-30540823000</v>
      </c>
      <c r="N128" s="5">
        <v>-26302517000</v>
      </c>
      <c r="O128" s="5">
        <v>-30057027000</v>
      </c>
      <c r="P128" s="5">
        <v>-34224228000</v>
      </c>
      <c r="Q128" s="5">
        <v>-30410713000</v>
      </c>
      <c r="R128" s="5">
        <v>-33875111000</v>
      </c>
      <c r="S128" s="5">
        <v>-50774158000</v>
      </c>
      <c r="T128" s="5">
        <v>-47826706000</v>
      </c>
      <c r="U128" s="5">
        <v>-35463885000</v>
      </c>
      <c r="V128" s="5">
        <v>-31618304000</v>
      </c>
      <c r="W128" s="5">
        <v>-29012459000</v>
      </c>
    </row>
    <row r="129" spans="3:23" ht="15.5" x14ac:dyDescent="0.35">
      <c r="C129" t="s">
        <v>1503</v>
      </c>
      <c r="N129" s="5">
        <v>287077000</v>
      </c>
      <c r="O129" s="5">
        <v>499578000</v>
      </c>
      <c r="P129" s="5">
        <v>444469000</v>
      </c>
      <c r="Q129" s="5">
        <v>227228000</v>
      </c>
      <c r="R129" s="5">
        <v>233686000</v>
      </c>
      <c r="S129" s="5">
        <v>290394000</v>
      </c>
      <c r="T129" s="5">
        <v>241882000</v>
      </c>
      <c r="U129" s="5">
        <v>223009000</v>
      </c>
      <c r="V129" s="5">
        <v>394636000</v>
      </c>
      <c r="W129" s="5">
        <v>171007000</v>
      </c>
    </row>
    <row r="130" spans="3:23" ht="15.5" x14ac:dyDescent="0.35">
      <c r="C130" t="s">
        <v>158</v>
      </c>
      <c r="D130" s="5">
        <v>-2361301000</v>
      </c>
      <c r="E130" s="5">
        <v>569602000</v>
      </c>
      <c r="F130" s="5">
        <v>24679000</v>
      </c>
      <c r="G130" s="5">
        <v>-3158981000</v>
      </c>
      <c r="I130" s="5">
        <v>-288621000</v>
      </c>
      <c r="J130" s="5">
        <v>-1318938000</v>
      </c>
      <c r="K130" s="5">
        <v>-5148359000</v>
      </c>
      <c r="L130" s="5">
        <v>-1160230000</v>
      </c>
      <c r="M130" s="5">
        <v>-378047000</v>
      </c>
      <c r="N130" s="5">
        <v>-2464317000</v>
      </c>
      <c r="O130" s="5">
        <v>-4449315000</v>
      </c>
      <c r="P130" s="5">
        <v>-8683225000</v>
      </c>
      <c r="Q130" s="5">
        <v>-5491754000</v>
      </c>
      <c r="R130" s="5">
        <v>-7011472000</v>
      </c>
      <c r="S130" s="5">
        <v>-10790322000</v>
      </c>
      <c r="T130" s="5">
        <v>-6938321000</v>
      </c>
      <c r="U130" s="5">
        <v>-5962076000</v>
      </c>
      <c r="V130" s="5">
        <v>-4499798000</v>
      </c>
      <c r="W130" s="5">
        <v>-1829813000</v>
      </c>
    </row>
    <row r="131" spans="3:23" ht="15.5" x14ac:dyDescent="0.35">
      <c r="C131" t="s">
        <v>1504</v>
      </c>
      <c r="D131" s="5">
        <v>-1388312000</v>
      </c>
      <c r="E131" s="5">
        <v>-1475894000</v>
      </c>
      <c r="F131" s="5">
        <v>554047000</v>
      </c>
      <c r="G131" s="5">
        <v>-206093000</v>
      </c>
      <c r="I131" s="5">
        <v>-915903000</v>
      </c>
      <c r="J131" s="5">
        <v>-1707632000</v>
      </c>
      <c r="K131" s="5">
        <v>383931000</v>
      </c>
      <c r="L131" s="5">
        <v>43460000</v>
      </c>
      <c r="M131" s="5">
        <v>178288000</v>
      </c>
      <c r="N131" s="5">
        <v>-1097869000</v>
      </c>
      <c r="O131" s="5">
        <v>1642589000</v>
      </c>
      <c r="P131" s="5">
        <v>2062404000</v>
      </c>
      <c r="Q131" s="5">
        <v>-781070000</v>
      </c>
      <c r="R131" s="5">
        <v>-662562000</v>
      </c>
      <c r="S131" s="5">
        <v>500868000</v>
      </c>
      <c r="T131" s="5">
        <v>1252226000</v>
      </c>
      <c r="U131" s="5">
        <v>-145926000</v>
      </c>
      <c r="V131" s="5">
        <v>-3816547000</v>
      </c>
      <c r="W131" s="5">
        <v>-6480498000</v>
      </c>
    </row>
    <row r="132" spans="3:23" ht="15.5" x14ac:dyDescent="0.35">
      <c r="C132" t="s">
        <v>161</v>
      </c>
      <c r="D132" s="5">
        <v>-843924000</v>
      </c>
      <c r="E132" s="5">
        <v>-843924000</v>
      </c>
      <c r="F132" s="5">
        <v>-20043924000</v>
      </c>
      <c r="G132" s="5">
        <v>-843925000</v>
      </c>
      <c r="I132" s="5">
        <v>-22575697000</v>
      </c>
      <c r="J132" s="5">
        <v>-18735697000</v>
      </c>
      <c r="K132" s="5">
        <v>-16090699000</v>
      </c>
      <c r="L132" s="5">
        <v>-17371705000</v>
      </c>
      <c r="M132" s="5">
        <v>-21787705000</v>
      </c>
      <c r="N132" s="5">
        <v>-18523705000</v>
      </c>
      <c r="O132" s="5">
        <v>-14016000000</v>
      </c>
      <c r="P132" s="5">
        <v>-13248000000</v>
      </c>
      <c r="Q132" s="5">
        <v>-13248000000</v>
      </c>
      <c r="R132" s="5">
        <v>-13056000000</v>
      </c>
      <c r="S132" s="5">
        <v>-12480000000</v>
      </c>
      <c r="T132" s="5">
        <v>-10944000000</v>
      </c>
      <c r="U132" s="5">
        <v>-9661522000</v>
      </c>
      <c r="V132" s="5">
        <v>-10034850000</v>
      </c>
      <c r="W132" s="5">
        <v>-6689900000</v>
      </c>
    </row>
    <row r="133" spans="3:23" ht="15.5" x14ac:dyDescent="0.35">
      <c r="C133" t="s">
        <v>162</v>
      </c>
      <c r="D133" s="5">
        <v>-19804435000</v>
      </c>
      <c r="E133" s="5">
        <v>12048680000</v>
      </c>
      <c r="F133" s="5">
        <v>18998029000</v>
      </c>
      <c r="G133" s="5">
        <v>11563358000</v>
      </c>
      <c r="I133" s="5">
        <v>1743706000</v>
      </c>
      <c r="J133" s="5">
        <v>4251796000</v>
      </c>
      <c r="K133" s="5">
        <v>-13551502000</v>
      </c>
      <c r="L133" s="5">
        <v>7456919000</v>
      </c>
      <c r="M133" s="5">
        <v>-4909211000</v>
      </c>
      <c r="N133" s="5">
        <v>50937250000</v>
      </c>
      <c r="O133" s="5">
        <v>-23147735000</v>
      </c>
      <c r="P133" s="5">
        <v>-11399011000</v>
      </c>
      <c r="Q133" s="5">
        <v>29094192000</v>
      </c>
      <c r="R133" s="5">
        <v>-27010478000</v>
      </c>
      <c r="S133" s="5">
        <v>29829577000</v>
      </c>
      <c r="T133" s="5">
        <v>-24981111000</v>
      </c>
      <c r="U133" s="5">
        <v>-25218870000</v>
      </c>
      <c r="V133" s="5">
        <v>-4240414000</v>
      </c>
      <c r="W133" s="5">
        <v>-27118510000</v>
      </c>
    </row>
    <row r="134" spans="3:23" ht="15.5" x14ac:dyDescent="0.35">
      <c r="C134" t="s">
        <v>954</v>
      </c>
      <c r="D134" s="5">
        <v>14512141000</v>
      </c>
      <c r="E134" s="5">
        <v>22312020000</v>
      </c>
      <c r="F134" s="5">
        <v>106912785000</v>
      </c>
      <c r="G134" s="5">
        <v>75482932000</v>
      </c>
      <c r="I134" s="5">
        <v>238376052000</v>
      </c>
      <c r="J134" s="5">
        <v>297477612000</v>
      </c>
      <c r="K134" s="5">
        <v>272353387000</v>
      </c>
      <c r="L134" s="5">
        <v>293759329000</v>
      </c>
      <c r="M134" s="5">
        <v>296678540000</v>
      </c>
      <c r="N134" s="5">
        <v>482301373000</v>
      </c>
      <c r="O134" s="5">
        <v>354505879000</v>
      </c>
      <c r="P134" s="5">
        <v>134475440000</v>
      </c>
      <c r="Q134" s="5">
        <v>319864516000</v>
      </c>
      <c r="R134" s="5">
        <v>334636198000</v>
      </c>
      <c r="S134" s="5">
        <v>495790556000</v>
      </c>
      <c r="T134" s="5">
        <v>253169993000</v>
      </c>
      <c r="U134" s="5">
        <v>241108319000</v>
      </c>
      <c r="V134" s="5">
        <v>286948168000</v>
      </c>
      <c r="W134" s="5">
        <v>132485524000</v>
      </c>
    </row>
    <row r="135" spans="3:23" ht="15.5" x14ac:dyDescent="0.35">
      <c r="C135" t="s">
        <v>1505</v>
      </c>
      <c r="D135" s="5">
        <v>1217068000</v>
      </c>
      <c r="E135" s="5">
        <v>1716625000</v>
      </c>
      <c r="F135" s="5">
        <v>1533651000</v>
      </c>
      <c r="G135" s="5">
        <v>1854129000</v>
      </c>
      <c r="I135" s="5">
        <v>6516177000</v>
      </c>
      <c r="J135" s="5">
        <v>5722651000</v>
      </c>
      <c r="K135" s="5">
        <v>4839539000</v>
      </c>
      <c r="L135" s="5">
        <v>2926953000</v>
      </c>
      <c r="M135" s="5">
        <v>2743013000</v>
      </c>
      <c r="N135" s="5">
        <v>3895784000</v>
      </c>
      <c r="O135" s="5">
        <v>5804621000</v>
      </c>
      <c r="P135" s="5">
        <v>5426447000</v>
      </c>
      <c r="Q135" s="5">
        <v>5899081000</v>
      </c>
      <c r="R135" s="5">
        <v>7832952000</v>
      </c>
      <c r="S135" s="5">
        <v>8125771000</v>
      </c>
      <c r="T135" s="5">
        <v>7688250000</v>
      </c>
    </row>
    <row r="136" spans="3:23" ht="15.5" x14ac:dyDescent="0.35">
      <c r="C136" t="s">
        <v>836</v>
      </c>
      <c r="U136" s="5">
        <v>706478000</v>
      </c>
    </row>
    <row r="137" spans="3:23" ht="15.5" x14ac:dyDescent="0.35">
      <c r="C137" t="s">
        <v>1506</v>
      </c>
      <c r="D137" s="5">
        <v>786985000</v>
      </c>
      <c r="E137" s="5">
        <v>146440000</v>
      </c>
      <c r="F137" s="5">
        <v>-2652524000</v>
      </c>
      <c r="G137" s="5">
        <v>1738647000</v>
      </c>
      <c r="I137" s="5">
        <v>1050103000</v>
      </c>
      <c r="J137" s="5">
        <v>8634740000</v>
      </c>
      <c r="K137" s="5">
        <v>2857517000</v>
      </c>
      <c r="L137" s="5">
        <v>4541135000</v>
      </c>
      <c r="M137" s="5">
        <v>5272452000</v>
      </c>
      <c r="N137" s="5">
        <v>5311874000</v>
      </c>
      <c r="O137" s="5">
        <v>4454840000</v>
      </c>
      <c r="P137" s="5">
        <v>3859661000</v>
      </c>
      <c r="Q137" s="5">
        <v>2873662000</v>
      </c>
      <c r="R137" s="5">
        <v>3171352000</v>
      </c>
      <c r="S137" s="5">
        <v>2924035000</v>
      </c>
      <c r="T137" s="5">
        <v>2834528000</v>
      </c>
      <c r="U137" s="5">
        <v>1365979000</v>
      </c>
      <c r="V137" s="5">
        <v>390150000</v>
      </c>
      <c r="W137" s="5">
        <v>735743000</v>
      </c>
    </row>
    <row r="138" spans="3:23" ht="15.5" x14ac:dyDescent="0.35">
      <c r="C138" t="s">
        <v>352</v>
      </c>
      <c r="F138" s="5">
        <v>61099000</v>
      </c>
      <c r="G138" s="5">
        <v>539354000</v>
      </c>
      <c r="I138" s="5">
        <v>600453000</v>
      </c>
      <c r="J138" s="5">
        <v>174068000</v>
      </c>
      <c r="K138" s="5">
        <v>70740000</v>
      </c>
      <c r="L138" s="5">
        <v>70696000</v>
      </c>
      <c r="M138" s="5">
        <v>4226672000</v>
      </c>
      <c r="N138" s="5">
        <v>9740885000</v>
      </c>
      <c r="O138" s="5">
        <v>2115657000</v>
      </c>
      <c r="P138" s="5">
        <v>1334514000</v>
      </c>
      <c r="Q138" s="5">
        <v>1576284000</v>
      </c>
      <c r="R138" s="5">
        <v>1162316000</v>
      </c>
      <c r="S138" s="5">
        <v>4705131000</v>
      </c>
      <c r="T138" s="5">
        <v>1997212000</v>
      </c>
      <c r="U138" s="5">
        <v>2317884000</v>
      </c>
      <c r="V138" s="5">
        <v>2337640000</v>
      </c>
      <c r="W138" s="5">
        <v>1274472000</v>
      </c>
    </row>
    <row r="139" spans="3:23" ht="15.5" x14ac:dyDescent="0.35">
      <c r="C139" t="s">
        <v>550</v>
      </c>
      <c r="D139" s="5">
        <v>-19747700000</v>
      </c>
      <c r="E139" s="5">
        <v>-9742720000</v>
      </c>
      <c r="F139" s="5">
        <v>-75961355000</v>
      </c>
      <c r="G139" s="5">
        <v>-63630450000</v>
      </c>
      <c r="I139" s="5">
        <v>-229947084000</v>
      </c>
      <c r="J139" s="5">
        <v>-269153407000</v>
      </c>
      <c r="K139" s="5">
        <v>-298873236000</v>
      </c>
      <c r="L139" s="5">
        <v>-295704014000</v>
      </c>
      <c r="M139" s="5">
        <v>-313920550000</v>
      </c>
      <c r="N139" s="5">
        <v>-457100862000</v>
      </c>
      <c r="O139" s="5">
        <v>-369009020000</v>
      </c>
      <c r="P139" s="5">
        <v>-144480850000</v>
      </c>
      <c r="Q139" s="5">
        <v>-277719469000</v>
      </c>
      <c r="R139" s="5">
        <v>-336382436000</v>
      </c>
      <c r="S139" s="5">
        <v>-471913137000</v>
      </c>
      <c r="T139" s="5">
        <v>-290156073000</v>
      </c>
      <c r="U139" s="5">
        <v>-276440337000</v>
      </c>
      <c r="V139" s="5">
        <v>-280800040000</v>
      </c>
      <c r="W139" s="5">
        <v>-172557957000</v>
      </c>
    </row>
    <row r="140" spans="3:23" ht="15.5" x14ac:dyDescent="0.35">
      <c r="C140" t="s">
        <v>1218</v>
      </c>
      <c r="P140" s="5">
        <v>-2800000000</v>
      </c>
      <c r="Q140" s="5">
        <v>-3450000000</v>
      </c>
      <c r="R140" s="5">
        <v>-4250000000</v>
      </c>
      <c r="S140" s="5">
        <v>-2585000000</v>
      </c>
      <c r="T140" s="5">
        <v>-900000000</v>
      </c>
      <c r="U140" s="5">
        <v>-1879000000</v>
      </c>
    </row>
    <row r="141" spans="3:23" ht="15.5" x14ac:dyDescent="0.35">
      <c r="C141" t="s">
        <v>163</v>
      </c>
      <c r="D141" s="5">
        <v>-503166000</v>
      </c>
      <c r="E141" s="5">
        <v>-2522882000</v>
      </c>
      <c r="F141" s="5">
        <v>-1937313000</v>
      </c>
      <c r="G141" s="5">
        <v>-687288000</v>
      </c>
      <c r="I141" s="5">
        <v>-5278416000</v>
      </c>
      <c r="J141" s="5">
        <v>-11419407000</v>
      </c>
      <c r="K141" s="5">
        <v>-11952390000</v>
      </c>
      <c r="L141" s="5">
        <v>-2702254000</v>
      </c>
      <c r="M141" s="5">
        <v>-1557857000</v>
      </c>
      <c r="N141" s="5">
        <v>-1592586000</v>
      </c>
      <c r="O141" s="5">
        <v>-8536740000</v>
      </c>
      <c r="P141" s="5">
        <v>-2990302000</v>
      </c>
      <c r="Q141" s="5">
        <v>-10219671000</v>
      </c>
      <c r="R141" s="5">
        <v>-7466968000</v>
      </c>
      <c r="S141" s="5">
        <v>-8197039000</v>
      </c>
      <c r="T141" s="5">
        <v>-4477716000</v>
      </c>
      <c r="U141" s="5">
        <v>-8394310000</v>
      </c>
      <c r="V141" s="5">
        <v>-4359135000</v>
      </c>
      <c r="W141" s="5">
        <v>-5843855000</v>
      </c>
    </row>
    <row r="142" spans="3:23" ht="15.5" x14ac:dyDescent="0.35">
      <c r="C142" t="s">
        <v>512</v>
      </c>
      <c r="M142" s="5">
        <v>-214850000</v>
      </c>
      <c r="N142" s="5">
        <v>-3620000000</v>
      </c>
    </row>
    <row r="143" spans="3:23" ht="15.5" x14ac:dyDescent="0.35">
      <c r="C143" t="s">
        <v>353</v>
      </c>
      <c r="D143" s="5">
        <v>188039000</v>
      </c>
      <c r="E143" s="5">
        <v>-192989000</v>
      </c>
      <c r="F143" s="5">
        <v>10206000</v>
      </c>
      <c r="G143" s="5">
        <v>350118000</v>
      </c>
      <c r="I143" s="5">
        <v>196051000</v>
      </c>
      <c r="J143" s="5">
        <v>913818000</v>
      </c>
      <c r="K143" s="5">
        <v>796245000</v>
      </c>
      <c r="L143" s="5">
        <v>1132694000</v>
      </c>
      <c r="M143" s="5">
        <v>917498000</v>
      </c>
      <c r="N143" s="5">
        <v>567983000</v>
      </c>
      <c r="O143" s="5">
        <v>584211000</v>
      </c>
      <c r="P143" s="5">
        <v>474671000</v>
      </c>
      <c r="Q143" s="5">
        <v>645065000</v>
      </c>
      <c r="R143" s="5">
        <v>501491000</v>
      </c>
      <c r="S143" s="5">
        <v>1436494000</v>
      </c>
      <c r="T143" s="5">
        <v>110000000</v>
      </c>
      <c r="U143" s="5">
        <v>650700000</v>
      </c>
      <c r="V143" s="5">
        <v>-1348704000</v>
      </c>
      <c r="W143" s="5">
        <v>-91647000</v>
      </c>
    </row>
    <row r="144" spans="3:23" ht="15.5" x14ac:dyDescent="0.35">
      <c r="C144" t="s">
        <v>175</v>
      </c>
      <c r="D144" s="5">
        <v>-843924000</v>
      </c>
      <c r="E144" s="5">
        <v>-843924000</v>
      </c>
      <c r="F144" s="5">
        <v>-20043924000</v>
      </c>
      <c r="G144" s="5">
        <v>-843925000</v>
      </c>
      <c r="I144" s="5">
        <v>-22575697000</v>
      </c>
      <c r="J144" s="5">
        <v>-18735697000</v>
      </c>
      <c r="K144" s="5">
        <v>-16090699000</v>
      </c>
      <c r="L144" s="5">
        <v>-17371705000</v>
      </c>
      <c r="M144" s="5">
        <v>-21787705000</v>
      </c>
      <c r="N144" s="5">
        <v>-18523705000</v>
      </c>
      <c r="O144" s="5">
        <v>-14016000000</v>
      </c>
      <c r="P144" s="5">
        <v>-13248000000</v>
      </c>
      <c r="Q144" s="5">
        <v>-13248000000</v>
      </c>
      <c r="R144" s="5">
        <v>-13056000000</v>
      </c>
      <c r="S144" s="5">
        <v>-12480000000</v>
      </c>
      <c r="T144" s="5">
        <v>-10944000000</v>
      </c>
      <c r="U144" s="5">
        <v>-9661522000</v>
      </c>
      <c r="V144" s="5">
        <v>-10034850000</v>
      </c>
      <c r="W144" s="5">
        <v>-6689900000</v>
      </c>
    </row>
    <row r="145" spans="2:23" ht="15.5" x14ac:dyDescent="0.35">
      <c r="C145" t="s">
        <v>178</v>
      </c>
      <c r="F145" s="5">
        <v>-19200000000</v>
      </c>
      <c r="I145" s="5">
        <v>-19200000000</v>
      </c>
      <c r="J145" s="5">
        <v>-15360000000</v>
      </c>
      <c r="K145" s="5">
        <v>-12672000000</v>
      </c>
      <c r="L145" s="5">
        <v>-13824000000</v>
      </c>
      <c r="M145" s="5">
        <v>-18240000000</v>
      </c>
      <c r="N145" s="5">
        <v>-14976000000</v>
      </c>
      <c r="O145" s="5">
        <v>-14016000000</v>
      </c>
      <c r="P145" s="5">
        <v>-13248000000</v>
      </c>
      <c r="Q145" s="5">
        <v>-13248000000</v>
      </c>
      <c r="R145" s="5">
        <v>-13056000000</v>
      </c>
      <c r="S145" s="5">
        <v>-12480000000</v>
      </c>
      <c r="T145" s="5">
        <v>-10944000000</v>
      </c>
      <c r="U145" s="5">
        <v>-10368000000</v>
      </c>
      <c r="V145" s="5">
        <v>-10034850000</v>
      </c>
      <c r="W145" s="5">
        <v>-6689900000</v>
      </c>
    </row>
    <row r="146" spans="2:23" ht="15.5" x14ac:dyDescent="0.35">
      <c r="C146" t="s">
        <v>370</v>
      </c>
      <c r="D146" s="5">
        <v>-843924000</v>
      </c>
      <c r="E146" s="5">
        <v>-843924000</v>
      </c>
      <c r="F146" s="5">
        <v>-843924000</v>
      </c>
      <c r="G146" s="5">
        <v>-843925000</v>
      </c>
      <c r="I146" s="5">
        <v>-3375697000</v>
      </c>
      <c r="J146" s="5">
        <v>-3375697000</v>
      </c>
      <c r="K146" s="5">
        <v>-3418699000</v>
      </c>
      <c r="L146" s="5">
        <v>-3547705000</v>
      </c>
      <c r="M146" s="5">
        <v>-3547705000</v>
      </c>
      <c r="N146" s="5">
        <v>-3547705000</v>
      </c>
    </row>
    <row r="147" spans="2:23" ht="15.5" x14ac:dyDescent="0.35">
      <c r="C147" t="s">
        <v>187</v>
      </c>
      <c r="D147" s="5">
        <v>101931000</v>
      </c>
      <c r="E147" s="5">
        <v>-290903000</v>
      </c>
      <c r="F147" s="5">
        <v>21307000</v>
      </c>
      <c r="G147" s="5">
        <v>25729000</v>
      </c>
      <c r="I147" s="5">
        <v>-173478000</v>
      </c>
      <c r="J147" s="5">
        <v>526575000</v>
      </c>
      <c r="K147" s="5">
        <v>-695033000</v>
      </c>
      <c r="L147" s="5">
        <v>1393437000</v>
      </c>
      <c r="M147" s="5">
        <v>-515780000</v>
      </c>
      <c r="N147" s="5">
        <v>-1611166000</v>
      </c>
      <c r="O147" s="5">
        <v>-258666000</v>
      </c>
      <c r="P147" s="5">
        <v>2109107000</v>
      </c>
      <c r="Q147" s="5">
        <v>769546000</v>
      </c>
      <c r="R147" s="5">
        <v>-32741000</v>
      </c>
      <c r="S147" s="5">
        <v>751333000</v>
      </c>
      <c r="T147" s="5">
        <v>37792000</v>
      </c>
      <c r="U147" s="5">
        <v>655405000</v>
      </c>
      <c r="V147" s="5">
        <v>538851000</v>
      </c>
      <c r="W147" s="5">
        <v>2849847000</v>
      </c>
    </row>
    <row r="148" spans="2:23" ht="15.5" x14ac:dyDescent="0.35">
      <c r="C148" t="s">
        <v>186</v>
      </c>
      <c r="D148" s="5">
        <v>3416024000</v>
      </c>
      <c r="E148" s="5">
        <v>-523286000</v>
      </c>
      <c r="F148" s="5">
        <v>-2544029000</v>
      </c>
      <c r="G148" s="5">
        <v>-533648000</v>
      </c>
      <c r="I148" s="5">
        <v>-3384898000</v>
      </c>
      <c r="J148" s="5">
        <v>233479000</v>
      </c>
      <c r="K148" s="5">
        <v>782412000</v>
      </c>
      <c r="L148" s="5">
        <v>1669776000</v>
      </c>
      <c r="M148" s="5">
        <v>-3028081000</v>
      </c>
      <c r="N148" s="5">
        <v>-27910574000</v>
      </c>
      <c r="O148" s="5">
        <v>26432783000</v>
      </c>
      <c r="P148" s="5">
        <v>1945642000</v>
      </c>
      <c r="Q148" s="5">
        <v>-14376448000</v>
      </c>
      <c r="R148" s="5">
        <v>15716418000</v>
      </c>
      <c r="S148" s="5">
        <v>-11579208000</v>
      </c>
      <c r="T148" s="5">
        <v>10709985000</v>
      </c>
      <c r="U148" s="5">
        <v>-53581890000</v>
      </c>
      <c r="V148" s="5">
        <v>54040234000</v>
      </c>
      <c r="W148" s="5">
        <v>-8215414000</v>
      </c>
    </row>
    <row r="149" spans="2:23" ht="15.5" x14ac:dyDescent="0.35">
      <c r="C149" t="s">
        <v>188</v>
      </c>
      <c r="D149" s="5">
        <v>10542265000</v>
      </c>
      <c r="I149" s="5">
        <v>13927163000</v>
      </c>
      <c r="J149" s="5">
        <v>13693684000</v>
      </c>
      <c r="K149" s="5">
        <v>12911272000</v>
      </c>
      <c r="L149" s="5">
        <v>11241496000</v>
      </c>
      <c r="M149" s="5">
        <v>14269577000</v>
      </c>
      <c r="N149" s="5">
        <v>42180151000</v>
      </c>
      <c r="O149" s="5">
        <v>15747368000</v>
      </c>
      <c r="P149" s="5">
        <v>13801726000</v>
      </c>
      <c r="Q149" s="5">
        <v>28178174000</v>
      </c>
      <c r="R149" s="5">
        <v>12461756000</v>
      </c>
      <c r="S149" s="5">
        <v>24040964000</v>
      </c>
      <c r="T149" s="5">
        <v>13330979000</v>
      </c>
      <c r="U149" s="5">
        <v>66912869000</v>
      </c>
      <c r="V149" s="5">
        <v>12872635000</v>
      </c>
      <c r="W149" s="5">
        <v>21088049000</v>
      </c>
    </row>
    <row r="150" spans="2:23" ht="15.5" x14ac:dyDescent="0.35">
      <c r="C150" t="s">
        <v>189</v>
      </c>
      <c r="D150" s="5">
        <v>13958289000</v>
      </c>
      <c r="E150" s="5">
        <v>-523286000</v>
      </c>
      <c r="F150" s="5">
        <v>-2544029000</v>
      </c>
      <c r="G150" s="5">
        <v>-533648000</v>
      </c>
      <c r="I150" s="5">
        <v>10542265000</v>
      </c>
      <c r="J150" s="5">
        <v>13927163000</v>
      </c>
      <c r="K150" s="5">
        <v>13693684000</v>
      </c>
      <c r="L150" s="5">
        <v>12911272000</v>
      </c>
      <c r="M150" s="5">
        <v>11241496000</v>
      </c>
      <c r="N150" s="5">
        <v>14269577000</v>
      </c>
      <c r="O150" s="5">
        <v>42180151000</v>
      </c>
      <c r="P150" s="5">
        <v>15747368000</v>
      </c>
      <c r="Q150" s="5">
        <v>13801726000</v>
      </c>
      <c r="R150" s="5">
        <v>28178174000</v>
      </c>
      <c r="S150" s="5">
        <v>12461756000</v>
      </c>
      <c r="T150" s="5">
        <v>24040964000</v>
      </c>
      <c r="U150" s="5">
        <v>13330979000</v>
      </c>
      <c r="V150" s="5">
        <v>66912869000</v>
      </c>
      <c r="W150" s="5">
        <v>12872635000</v>
      </c>
    </row>
    <row r="152" spans="2:23" ht="15.5" x14ac:dyDescent="0.35">
      <c r="B152" t="s">
        <v>190</v>
      </c>
      <c r="C152" t="s">
        <v>11</v>
      </c>
      <c r="D152" s="5">
        <v>380000000</v>
      </c>
      <c r="E152" s="5">
        <v>380000000</v>
      </c>
      <c r="F152" s="5">
        <v>380000000</v>
      </c>
      <c r="G152" s="5">
        <v>380000000</v>
      </c>
      <c r="I152" s="5">
        <v>380000000</v>
      </c>
      <c r="J152" s="5">
        <v>380000000</v>
      </c>
      <c r="K152" s="5">
        <v>380000000</v>
      </c>
      <c r="L152" s="5">
        <v>190000000</v>
      </c>
      <c r="M152" s="5">
        <v>190000000</v>
      </c>
      <c r="N152" s="5">
        <v>190000000</v>
      </c>
      <c r="O152" s="5">
        <v>190000000</v>
      </c>
      <c r="P152" s="5">
        <v>190000000</v>
      </c>
      <c r="Q152" s="5">
        <v>190000000</v>
      </c>
      <c r="R152" s="5">
        <v>190000000</v>
      </c>
      <c r="S152" s="5">
        <v>190000000</v>
      </c>
      <c r="T152" s="5">
        <v>190000000</v>
      </c>
      <c r="U152" s="5">
        <v>190000000</v>
      </c>
      <c r="V152" s="5">
        <v>190000000</v>
      </c>
      <c r="W152" s="5">
        <v>190000000</v>
      </c>
    </row>
    <row r="153" spans="2:23" ht="15.5" x14ac:dyDescent="0.35">
      <c r="C153" t="s">
        <v>191</v>
      </c>
      <c r="D153" s="6">
        <v>9.84</v>
      </c>
      <c r="E153" s="6">
        <v>4.78</v>
      </c>
      <c r="F153" s="6">
        <v>10.79</v>
      </c>
      <c r="G153" s="6">
        <v>19.79</v>
      </c>
    </row>
    <row r="154" spans="2:23" ht="15.5" x14ac:dyDescent="0.35">
      <c r="C154" t="s">
        <v>192</v>
      </c>
      <c r="D154" s="6">
        <v>62.5</v>
      </c>
      <c r="E154" s="6">
        <v>124.48</v>
      </c>
      <c r="F154" s="6">
        <v>51.44</v>
      </c>
      <c r="G154" s="6">
        <v>29.31</v>
      </c>
    </row>
    <row r="155" spans="2:23" ht="15.5" x14ac:dyDescent="0.35">
      <c r="C155" t="s">
        <v>70</v>
      </c>
      <c r="D155" s="6">
        <v>3.14</v>
      </c>
      <c r="E155" s="6">
        <v>1.94</v>
      </c>
      <c r="F155" s="6">
        <v>3.4</v>
      </c>
      <c r="G155" s="6">
        <v>3.69</v>
      </c>
    </row>
    <row r="156" spans="2:23" ht="15.5" x14ac:dyDescent="0.35">
      <c r="C156" t="s">
        <v>193</v>
      </c>
      <c r="F156" s="6">
        <v>8289999999.999999</v>
      </c>
      <c r="G156" s="5">
        <v>-18020000000</v>
      </c>
    </row>
    <row r="157" spans="2:23" ht="15.5" x14ac:dyDescent="0.35">
      <c r="C157" t="s">
        <v>194</v>
      </c>
      <c r="D157" s="6">
        <v>4.5000000000000005E-3</v>
      </c>
      <c r="E157" s="6">
        <v>2E-3</v>
      </c>
      <c r="F157" s="6">
        <v>3.0999999999999999E-3</v>
      </c>
      <c r="G157" s="6">
        <v>5.3E-3</v>
      </c>
    </row>
    <row r="158" spans="2:23" ht="15.5" x14ac:dyDescent="0.35">
      <c r="C158" t="s">
        <v>195</v>
      </c>
      <c r="D158" s="6">
        <v>1.03E-2</v>
      </c>
      <c r="E158" s="6">
        <v>5.1000000000000004E-3</v>
      </c>
      <c r="F158" s="6">
        <v>1.0500000000000001E-2</v>
      </c>
      <c r="G158" s="6">
        <v>1.9400000000000001E-2</v>
      </c>
    </row>
    <row r="159" spans="2:23" ht="15.5" x14ac:dyDescent="0.35">
      <c r="C159" t="s">
        <v>196</v>
      </c>
      <c r="D159" s="6">
        <v>4.1299999999999996E-2</v>
      </c>
      <c r="E159" s="6">
        <v>0.1173</v>
      </c>
      <c r="F159" s="6">
        <v>4.1999999999999997E-3</v>
      </c>
      <c r="G159" s="6">
        <v>-1.54E-2</v>
      </c>
    </row>
    <row r="160" spans="2:23" ht="15.5" x14ac:dyDescent="0.35">
      <c r="C160" t="s">
        <v>197</v>
      </c>
    </row>
    <row r="161" spans="3:23" ht="15.5" x14ac:dyDescent="0.35">
      <c r="C161" t="s">
        <v>198</v>
      </c>
      <c r="D161" s="5">
        <v>367000000000</v>
      </c>
      <c r="E161" s="5">
        <v>363000000000</v>
      </c>
      <c r="F161" s="5">
        <v>395000000000</v>
      </c>
      <c r="G161" s="5">
        <v>391000000000</v>
      </c>
    </row>
    <row r="162" spans="3:23" ht="15.5" x14ac:dyDescent="0.35">
      <c r="C162" t="s">
        <v>199</v>
      </c>
      <c r="D162" s="6">
        <v>0.64</v>
      </c>
      <c r="E162" s="6">
        <v>0.63</v>
      </c>
      <c r="F162" s="6">
        <v>0.54</v>
      </c>
      <c r="G162" s="6">
        <v>0.56999999999999995</v>
      </c>
    </row>
    <row r="163" spans="3:23" ht="15.5" x14ac:dyDescent="0.35">
      <c r="C163" t="s">
        <v>200</v>
      </c>
      <c r="D163" s="6">
        <v>954.75</v>
      </c>
      <c r="E163" s="6">
        <v>945.12</v>
      </c>
      <c r="F163" s="6">
        <v>1029.23</v>
      </c>
      <c r="G163" s="6">
        <v>1018.71</v>
      </c>
    </row>
    <row r="164" spans="3:23" ht="15.5" x14ac:dyDescent="0.35">
      <c r="C164" t="s">
        <v>201</v>
      </c>
      <c r="D164" s="6">
        <v>0.64</v>
      </c>
      <c r="E164" s="6">
        <v>0.63</v>
      </c>
      <c r="F164" s="6">
        <v>0.54</v>
      </c>
      <c r="G164" s="6">
        <v>0.56999999999999995</v>
      </c>
    </row>
    <row r="165" spans="3:23" ht="15.5" x14ac:dyDescent="0.35">
      <c r="C165" t="s">
        <v>202</v>
      </c>
      <c r="D165" s="6">
        <v>954.75</v>
      </c>
      <c r="E165" s="6">
        <v>945.12</v>
      </c>
      <c r="F165" s="6">
        <v>1029.23</v>
      </c>
      <c r="G165" s="6">
        <v>1018.71</v>
      </c>
    </row>
    <row r="166" spans="3:23" ht="15.5" x14ac:dyDescent="0.35">
      <c r="C166" t="s">
        <v>203</v>
      </c>
    </row>
    <row r="167" spans="3:23" ht="15.5" x14ac:dyDescent="0.35">
      <c r="C167" t="s">
        <v>204</v>
      </c>
    </row>
    <row r="168" spans="3:23" ht="15.5" x14ac:dyDescent="0.35">
      <c r="C168" t="s">
        <v>205</v>
      </c>
      <c r="D168" s="5">
        <v>367000000000</v>
      </c>
      <c r="E168" s="5">
        <v>363000000000</v>
      </c>
      <c r="F168" s="5">
        <v>395000000000</v>
      </c>
      <c r="G168" s="5">
        <v>391000000000</v>
      </c>
    </row>
    <row r="169" spans="3:23" ht="15.5" x14ac:dyDescent="0.35">
      <c r="C169" t="s">
        <v>23</v>
      </c>
    </row>
    <row r="170" spans="3:23" ht="15.5" x14ac:dyDescent="0.35">
      <c r="C170" t="s">
        <v>20</v>
      </c>
    </row>
    <row r="171" spans="3:23" ht="15.5" x14ac:dyDescent="0.35">
      <c r="C171" t="s">
        <v>206</v>
      </c>
    </row>
    <row r="172" spans="3:23" ht="15.5" x14ac:dyDescent="0.35">
      <c r="C172" t="s">
        <v>207</v>
      </c>
      <c r="D172" s="5">
        <v>24000000000</v>
      </c>
      <c r="E172" s="5">
        <v>-11000000000</v>
      </c>
      <c r="F172" s="5">
        <v>-2000000000</v>
      </c>
      <c r="G172" s="5">
        <v>-11000000000</v>
      </c>
    </row>
    <row r="173" spans="3:23" ht="15.5" x14ac:dyDescent="0.35">
      <c r="C173" t="s">
        <v>208</v>
      </c>
      <c r="D173" s="5">
        <v>-1000000000</v>
      </c>
      <c r="E173" s="5">
        <v>-3000000000</v>
      </c>
      <c r="F173" s="5">
        <v>-2000000000</v>
      </c>
      <c r="G173" s="5">
        <v>-1000000000</v>
      </c>
    </row>
    <row r="174" spans="3:23" ht="15.5" x14ac:dyDescent="0.35">
      <c r="C174" t="s">
        <v>12</v>
      </c>
      <c r="D174" s="5">
        <v>23000000000</v>
      </c>
      <c r="E174" s="5">
        <v>-14000000000</v>
      </c>
      <c r="F174" s="5">
        <v>-3000000000</v>
      </c>
      <c r="G174" s="5">
        <v>-12000000000</v>
      </c>
    </row>
    <row r="175" spans="3:23" ht="15.5" x14ac:dyDescent="0.35">
      <c r="C175" t="s">
        <v>15</v>
      </c>
      <c r="D175" s="6">
        <v>61.09</v>
      </c>
      <c r="E175" s="6">
        <v>-36.35</v>
      </c>
      <c r="F175" s="5">
        <v>-9</v>
      </c>
      <c r="G175" s="6">
        <v>-31.16</v>
      </c>
    </row>
    <row r="176" spans="3:23" ht="15.5" x14ac:dyDescent="0.35">
      <c r="C176" t="s">
        <v>57</v>
      </c>
      <c r="I176" s="6">
        <v>47.01</v>
      </c>
      <c r="J176" s="6">
        <v>75.069999999999993</v>
      </c>
      <c r="K176" s="6">
        <v>54.79</v>
      </c>
      <c r="L176" s="6">
        <v>96.62</v>
      </c>
      <c r="M176" s="6">
        <v>105.65</v>
      </c>
      <c r="N176" s="6">
        <v>139.61000000000001</v>
      </c>
      <c r="O176" s="5">
        <v>145</v>
      </c>
      <c r="P176" s="6">
        <v>198.22</v>
      </c>
      <c r="Q176" s="6">
        <v>209.78</v>
      </c>
      <c r="R176" s="6">
        <v>203.39</v>
      </c>
      <c r="S176" s="6">
        <v>230.59</v>
      </c>
      <c r="T176" s="6">
        <v>196.54</v>
      </c>
      <c r="U176" s="6">
        <v>171.05</v>
      </c>
      <c r="V176" s="6">
        <v>148.66</v>
      </c>
      <c r="W176" s="6">
        <v>133.71</v>
      </c>
    </row>
    <row r="177" spans="3:23" ht="15.5" x14ac:dyDescent="0.35">
      <c r="C177" t="s">
        <v>69</v>
      </c>
      <c r="I177" s="6">
        <v>12.66</v>
      </c>
      <c r="J177" s="6">
        <v>6.42</v>
      </c>
      <c r="K177" s="6">
        <v>8.58</v>
      </c>
      <c r="L177" s="6">
        <v>9.31</v>
      </c>
      <c r="M177" s="6">
        <v>9.0399999999999991</v>
      </c>
      <c r="N177" s="6">
        <v>6.37</v>
      </c>
      <c r="O177" s="6">
        <v>7.52</v>
      </c>
      <c r="P177" s="6">
        <v>5.88</v>
      </c>
      <c r="Q177" s="6">
        <v>4.84</v>
      </c>
      <c r="R177" s="6">
        <v>4.84</v>
      </c>
      <c r="S177" s="6">
        <v>4.97</v>
      </c>
      <c r="T177" s="6">
        <v>5.85</v>
      </c>
      <c r="U177" s="6">
        <v>3.86</v>
      </c>
      <c r="V177" s="6">
        <v>4.9800000000000004</v>
      </c>
      <c r="W177" s="6">
        <v>3.74</v>
      </c>
    </row>
    <row r="178" spans="3:23" ht="15.5" x14ac:dyDescent="0.35">
      <c r="C178" t="s">
        <v>72</v>
      </c>
      <c r="I178" s="6">
        <v>0.75</v>
      </c>
      <c r="J178" s="6">
        <v>0.69</v>
      </c>
      <c r="K178" s="6">
        <v>0.88</v>
      </c>
      <c r="L178" s="6">
        <v>0.94</v>
      </c>
      <c r="M178" s="6">
        <v>1.07</v>
      </c>
      <c r="N178" s="6">
        <v>0.94</v>
      </c>
      <c r="O178" s="6">
        <v>1.04</v>
      </c>
      <c r="P178" s="6">
        <v>1.1599999999999999</v>
      </c>
      <c r="Q178" s="6">
        <v>0.99</v>
      </c>
      <c r="R178" s="6">
        <v>0.98</v>
      </c>
      <c r="S178" s="6">
        <v>1.1000000000000001</v>
      </c>
      <c r="T178" s="6">
        <v>1.22</v>
      </c>
      <c r="U178" s="6">
        <v>0.74</v>
      </c>
      <c r="V178" s="6">
        <v>1.08</v>
      </c>
      <c r="W178" s="6">
        <v>0.76</v>
      </c>
    </row>
    <row r="179" spans="3:23" ht="15.5" x14ac:dyDescent="0.35">
      <c r="C179" t="s">
        <v>209</v>
      </c>
      <c r="J179" s="5">
        <v>165580000000</v>
      </c>
      <c r="K179" s="5">
        <v>30050000000</v>
      </c>
      <c r="L179" s="5">
        <v>28630000000</v>
      </c>
      <c r="M179" s="5">
        <v>30890000000</v>
      </c>
      <c r="N179" s="5">
        <v>40580000000</v>
      </c>
      <c r="O179" s="5">
        <v>37050000000</v>
      </c>
      <c r="P179" s="5">
        <v>49680000000</v>
      </c>
    </row>
    <row r="180" spans="3:23" ht="15.5" x14ac:dyDescent="0.35">
      <c r="C180" t="s">
        <v>210</v>
      </c>
      <c r="I180" s="6">
        <v>2.0099999999999996E-2</v>
      </c>
      <c r="J180" s="6">
        <v>3.3099999999999997E-2</v>
      </c>
      <c r="K180" s="6">
        <v>2.1400000000000002E-2</v>
      </c>
      <c r="L180" s="6">
        <v>2.0899999999999998E-2</v>
      </c>
      <c r="M180" s="6">
        <v>2.4700000000000003E-2</v>
      </c>
      <c r="N180" s="6">
        <v>3.1200000000000002E-2</v>
      </c>
      <c r="O180" s="6">
        <v>2.4E-2</v>
      </c>
      <c r="P180" s="6">
        <v>3.5900000000000001E-2</v>
      </c>
      <c r="Q180" s="6">
        <v>3.7400000000000003E-2</v>
      </c>
      <c r="R180" s="6">
        <v>3.6699999999999997E-2</v>
      </c>
      <c r="S180" s="6">
        <v>3.0200000000000001E-2</v>
      </c>
      <c r="T180" s="6">
        <v>2.7900000000000001E-2</v>
      </c>
      <c r="U180" s="6">
        <v>2.9900000000000003E-2</v>
      </c>
      <c r="V180" s="6">
        <v>2.87E-2</v>
      </c>
      <c r="W180" s="6">
        <v>7.7499999999999999E-2</v>
      </c>
    </row>
    <row r="181" spans="3:23" ht="15.5" x14ac:dyDescent="0.35">
      <c r="C181" t="s">
        <v>211</v>
      </c>
      <c r="I181" s="6">
        <v>4.9699999999999994E-2</v>
      </c>
      <c r="J181" s="6">
        <v>7.9100000000000004E-2</v>
      </c>
      <c r="K181" s="6">
        <v>5.6600000000000004E-2</v>
      </c>
      <c r="L181" s="6">
        <v>5.0799999999999998E-2</v>
      </c>
      <c r="M181" s="6">
        <v>5.6399999999999999E-2</v>
      </c>
      <c r="N181" s="6">
        <v>7.6200000000000004E-2</v>
      </c>
      <c r="O181" s="6">
        <v>8.3299999999999999E-2</v>
      </c>
      <c r="P181" s="6">
        <v>0.11779999999999999</v>
      </c>
      <c r="Q181" s="6">
        <v>0.13639999999999999</v>
      </c>
      <c r="R181" s="6">
        <v>0.1434</v>
      </c>
      <c r="S181" s="6">
        <v>0.17929999999999999</v>
      </c>
      <c r="T181" s="6">
        <v>0.16769999999999999</v>
      </c>
      <c r="U181" s="6">
        <v>0.1661</v>
      </c>
      <c r="V181" s="6">
        <v>0.16289999999999999</v>
      </c>
      <c r="W181" s="6">
        <v>0.17499999999999999</v>
      </c>
    </row>
    <row r="182" spans="3:23" ht="15.5" x14ac:dyDescent="0.35">
      <c r="C182" t="s">
        <v>212</v>
      </c>
      <c r="I182" s="6">
        <v>0.17030000000000001</v>
      </c>
      <c r="J182" s="6">
        <v>0.16949999999999998</v>
      </c>
      <c r="K182" s="6">
        <v>2.4500000000000001E-2</v>
      </c>
      <c r="L182" s="6">
        <v>2.4799999999999999E-2</v>
      </c>
      <c r="M182" s="6">
        <v>2.6699999999999998E-2</v>
      </c>
      <c r="N182" s="6">
        <v>3.1600000000000003E-2</v>
      </c>
      <c r="O182" s="6">
        <v>2.8199999999999999E-2</v>
      </c>
      <c r="P182" s="6">
        <v>4.1200000000000001E-2</v>
      </c>
      <c r="Q182" s="6">
        <v>4.3200000000000002E-2</v>
      </c>
      <c r="R182" s="6">
        <v>3.5200000000000002E-2</v>
      </c>
      <c r="S182" s="6">
        <v>3.7699999999999997E-2</v>
      </c>
      <c r="T182" s="6">
        <v>3.4000000000000002E-2</v>
      </c>
      <c r="U182" s="6">
        <v>3.0899999999999997E-2</v>
      </c>
      <c r="V182" s="6">
        <v>4.6300000000000001E-2</v>
      </c>
      <c r="W182" s="6">
        <v>6.6500000000000004E-2</v>
      </c>
    </row>
    <row r="183" spans="3:23" ht="15.5" x14ac:dyDescent="0.35">
      <c r="C183" t="s">
        <v>213</v>
      </c>
    </row>
    <row r="184" spans="3:23" ht="15.5" x14ac:dyDescent="0.35">
      <c r="C184" t="s">
        <v>66</v>
      </c>
      <c r="I184" s="6">
        <v>0.63</v>
      </c>
      <c r="J184" s="6">
        <v>0.51</v>
      </c>
      <c r="K184" s="6">
        <v>0.49</v>
      </c>
      <c r="L184" s="6">
        <v>0.47</v>
      </c>
      <c r="M184" s="6">
        <v>0.51</v>
      </c>
      <c r="N184" s="6">
        <v>0.49</v>
      </c>
      <c r="O184" s="6">
        <v>0.63</v>
      </c>
      <c r="P184" s="6">
        <v>0.69</v>
      </c>
      <c r="Q184" s="6">
        <v>0.66</v>
      </c>
      <c r="R184" s="6">
        <v>0.69</v>
      </c>
      <c r="S184" s="6">
        <v>0.89</v>
      </c>
      <c r="T184" s="6">
        <v>0.98</v>
      </c>
      <c r="U184" s="6">
        <v>0.64</v>
      </c>
      <c r="V184" s="6">
        <v>0.81</v>
      </c>
      <c r="W184" s="6">
        <v>0.65</v>
      </c>
    </row>
    <row r="185" spans="3:23" ht="15.5" x14ac:dyDescent="0.35">
      <c r="C185" t="s">
        <v>63</v>
      </c>
      <c r="I185" s="6">
        <v>945.12</v>
      </c>
      <c r="J185" s="6">
        <v>948.47</v>
      </c>
      <c r="K185" s="6">
        <v>968.03</v>
      </c>
      <c r="L185" s="6">
        <v>1901.7</v>
      </c>
      <c r="M185" s="6">
        <v>1874.7</v>
      </c>
      <c r="N185" s="6">
        <v>1831.78</v>
      </c>
      <c r="O185" s="6">
        <v>1740.12</v>
      </c>
      <c r="P185" s="6">
        <v>1682.1</v>
      </c>
      <c r="Q185" s="6">
        <v>1538.5</v>
      </c>
      <c r="R185" s="6">
        <v>1417.9</v>
      </c>
      <c r="S185" s="6">
        <v>1285.97</v>
      </c>
      <c r="T185" s="6">
        <v>1171.6099999999999</v>
      </c>
      <c r="U185" s="6">
        <v>1030.01</v>
      </c>
      <c r="V185" s="6">
        <v>912.77</v>
      </c>
      <c r="W185" s="6">
        <v>763.94</v>
      </c>
    </row>
    <row r="186" spans="3:23" ht="15.5" x14ac:dyDescent="0.35">
      <c r="C186" t="s">
        <v>214</v>
      </c>
      <c r="I186" s="6">
        <v>0.63</v>
      </c>
      <c r="J186" s="6">
        <v>0.51</v>
      </c>
      <c r="K186" s="6">
        <v>0.49</v>
      </c>
      <c r="L186" s="6">
        <v>0.47</v>
      </c>
      <c r="M186" s="6">
        <v>0.51</v>
      </c>
      <c r="N186" s="6">
        <v>0.49</v>
      </c>
      <c r="O186" s="6">
        <v>0.63</v>
      </c>
      <c r="P186" s="6">
        <v>0.69</v>
      </c>
      <c r="Q186" s="6">
        <v>0.66</v>
      </c>
      <c r="R186" s="6">
        <v>0.69</v>
      </c>
      <c r="S186" s="6">
        <v>0.89</v>
      </c>
      <c r="T186" s="6">
        <v>0.98</v>
      </c>
      <c r="U186" s="6">
        <v>0.64</v>
      </c>
      <c r="V186" s="6">
        <v>0.81</v>
      </c>
      <c r="W186" s="6">
        <v>0.65</v>
      </c>
    </row>
    <row r="187" spans="3:23" ht="15.5" x14ac:dyDescent="0.35">
      <c r="C187" t="s">
        <v>215</v>
      </c>
      <c r="I187" s="6">
        <v>945.12</v>
      </c>
      <c r="J187" s="6">
        <v>948.47</v>
      </c>
      <c r="K187" s="6">
        <v>968.03</v>
      </c>
      <c r="L187" s="6">
        <v>1901.7</v>
      </c>
      <c r="M187" s="6">
        <v>1874.7</v>
      </c>
      <c r="N187" s="6">
        <v>1831.78</v>
      </c>
      <c r="O187" s="6">
        <v>1740.12</v>
      </c>
      <c r="P187" s="6">
        <v>1682.1</v>
      </c>
      <c r="Q187" s="6">
        <v>1538.5</v>
      </c>
      <c r="R187" s="6">
        <v>1417.9</v>
      </c>
      <c r="S187" s="6">
        <v>1285.97</v>
      </c>
      <c r="T187" s="6">
        <v>1171.6099999999999</v>
      </c>
      <c r="U187" s="6">
        <v>1030.01</v>
      </c>
      <c r="V187" s="6">
        <v>912.77</v>
      </c>
      <c r="W187" s="6">
        <v>763.94</v>
      </c>
    </row>
    <row r="188" spans="3:23" ht="15.5" x14ac:dyDescent="0.35">
      <c r="C188" t="s">
        <v>216</v>
      </c>
    </row>
    <row r="189" spans="3:23" ht="15.5" x14ac:dyDescent="0.35">
      <c r="C189" t="s">
        <v>217</v>
      </c>
    </row>
    <row r="190" spans="3:23" ht="15.5" x14ac:dyDescent="0.35">
      <c r="C190" t="s">
        <v>25</v>
      </c>
    </row>
    <row r="191" spans="3:23" ht="15.5" x14ac:dyDescent="0.35">
      <c r="C191" t="s">
        <v>22</v>
      </c>
    </row>
    <row r="192" spans="3:23" ht="15.5" x14ac:dyDescent="0.35">
      <c r="C192" t="s">
        <v>218</v>
      </c>
    </row>
    <row r="193" spans="2:23" ht="15.5" x14ac:dyDescent="0.35">
      <c r="C193" t="s">
        <v>219</v>
      </c>
      <c r="I193" s="5">
        <v>18000000000</v>
      </c>
      <c r="J193" s="5">
        <v>14000000000</v>
      </c>
      <c r="K193" s="5">
        <v>31000000000</v>
      </c>
      <c r="L193" s="5">
        <v>10000000000</v>
      </c>
      <c r="M193" s="5">
        <v>24000000000</v>
      </c>
      <c r="N193" s="5">
        <v>-59000000000</v>
      </c>
      <c r="O193" s="5">
        <v>64000000000</v>
      </c>
      <c r="P193" s="5">
        <v>24000000000</v>
      </c>
      <c r="Q193" s="5">
        <v>-31000000000</v>
      </c>
      <c r="R193" s="5">
        <v>56000000000</v>
      </c>
      <c r="S193" s="5">
        <v>-30000000000</v>
      </c>
      <c r="T193" s="5">
        <v>47000000000</v>
      </c>
      <c r="U193" s="5">
        <v>-19000000000</v>
      </c>
      <c r="V193" s="5">
        <v>68000000000</v>
      </c>
      <c r="W193" s="5">
        <v>23000000000</v>
      </c>
    </row>
    <row r="194" spans="2:23" ht="15.5" x14ac:dyDescent="0.35">
      <c r="C194" t="s">
        <v>220</v>
      </c>
      <c r="I194" s="5">
        <v>-5000000000</v>
      </c>
      <c r="J194" s="5">
        <v>-11000000000</v>
      </c>
      <c r="K194" s="5">
        <v>-12000000000</v>
      </c>
      <c r="L194" s="5">
        <v>-3000000000</v>
      </c>
      <c r="M194" s="5">
        <v>-2000000000</v>
      </c>
      <c r="N194" s="5">
        <v>-5000000000</v>
      </c>
      <c r="O194" s="5">
        <v>-9000000000</v>
      </c>
      <c r="P194" s="5">
        <v>-3000000000</v>
      </c>
      <c r="Q194" s="5">
        <v>-10000000000</v>
      </c>
      <c r="R194" s="5">
        <v>-7000000000</v>
      </c>
      <c r="S194" s="5">
        <v>-8000000000</v>
      </c>
      <c r="T194" s="5">
        <v>-4000000000</v>
      </c>
      <c r="U194" s="5">
        <v>-8000000000</v>
      </c>
      <c r="V194" s="5">
        <v>-4000000000</v>
      </c>
      <c r="W194" s="5">
        <v>-6000000000</v>
      </c>
    </row>
    <row r="195" spans="2:23" ht="15.5" x14ac:dyDescent="0.35">
      <c r="C195" t="s">
        <v>14</v>
      </c>
      <c r="I195" s="5">
        <v>12000000000</v>
      </c>
      <c r="J195" s="5">
        <v>3000000000</v>
      </c>
      <c r="K195" s="5">
        <v>19000000000</v>
      </c>
      <c r="L195" s="5">
        <v>7000000000</v>
      </c>
      <c r="M195" s="5">
        <v>22000000000</v>
      </c>
      <c r="N195" s="5">
        <v>-64000000000</v>
      </c>
      <c r="O195" s="5">
        <v>55000000000</v>
      </c>
      <c r="P195" s="5">
        <v>21000000000</v>
      </c>
      <c r="Q195" s="5">
        <v>-41000000000</v>
      </c>
      <c r="R195" s="5">
        <v>48000000000</v>
      </c>
      <c r="S195" s="5">
        <v>-38000000000</v>
      </c>
      <c r="T195" s="5">
        <v>42000000000</v>
      </c>
      <c r="U195" s="5">
        <v>-28000000000</v>
      </c>
      <c r="V195" s="5">
        <v>63000000000</v>
      </c>
      <c r="W195" s="5">
        <v>17000000000</v>
      </c>
    </row>
    <row r="196" spans="2:23" ht="15.5" x14ac:dyDescent="0.35">
      <c r="C196" t="s">
        <v>16</v>
      </c>
      <c r="I196" s="6">
        <v>32.14</v>
      </c>
      <c r="J196" s="6">
        <v>7.22</v>
      </c>
      <c r="K196" s="6">
        <v>49.91</v>
      </c>
      <c r="L196" s="5">
        <v>39</v>
      </c>
      <c r="M196" s="6">
        <v>116.73</v>
      </c>
      <c r="N196" s="6">
        <v>-332.95</v>
      </c>
      <c r="O196" s="6">
        <v>288.12</v>
      </c>
      <c r="P196" s="6">
        <v>111.94</v>
      </c>
      <c r="Q196" s="6">
        <v>-214.65</v>
      </c>
      <c r="R196" s="6">
        <v>251.82</v>
      </c>
      <c r="S196" s="6">
        <v>-197.28</v>
      </c>
      <c r="T196" s="6">
        <v>219.37</v>
      </c>
      <c r="U196" s="6">
        <v>-144.54</v>
      </c>
      <c r="V196" s="6">
        <v>330.3</v>
      </c>
      <c r="W196" s="6">
        <v>88.02</v>
      </c>
    </row>
    <row r="198" spans="2:23" ht="15.5" x14ac:dyDescent="0.35">
      <c r="B198" t="s">
        <v>221</v>
      </c>
      <c r="C198" t="s">
        <v>222</v>
      </c>
      <c r="D198" s="5">
        <v>4000000000</v>
      </c>
      <c r="E198" s="5">
        <v>2000000000</v>
      </c>
      <c r="F198" s="5">
        <v>4000000000</v>
      </c>
      <c r="G198" s="5">
        <v>8000000000</v>
      </c>
      <c r="H198" s="5">
        <v>15000000000</v>
      </c>
      <c r="I198" s="5">
        <v>18000000000</v>
      </c>
      <c r="J198" s="5">
        <v>29000000000</v>
      </c>
      <c r="K198" s="5">
        <v>21000000000</v>
      </c>
      <c r="L198" s="5">
        <v>19000000000</v>
      </c>
      <c r="M198" s="5">
        <v>20000000000</v>
      </c>
      <c r="N198" s="5">
        <v>27000000000</v>
      </c>
      <c r="O198" s="5">
        <v>28000000000</v>
      </c>
      <c r="P198" s="5">
        <v>38000000000</v>
      </c>
      <c r="Q198" s="5">
        <v>40000000000</v>
      </c>
    </row>
    <row r="199" spans="2:23" ht="15.5" x14ac:dyDescent="0.35">
      <c r="C199" t="s">
        <v>223</v>
      </c>
      <c r="H199" s="5">
        <v>17000000000</v>
      </c>
      <c r="I199" s="5">
        <v>18000000000</v>
      </c>
      <c r="J199" s="5">
        <v>29000000000</v>
      </c>
      <c r="K199" s="5">
        <v>21000000000</v>
      </c>
      <c r="L199" s="5">
        <v>19000000000</v>
      </c>
      <c r="M199" s="5">
        <v>20000000000</v>
      </c>
      <c r="N199" s="5">
        <v>27000000000</v>
      </c>
      <c r="O199" s="5">
        <v>28000000000</v>
      </c>
      <c r="P199" s="5">
        <v>38000000000</v>
      </c>
      <c r="Q199" s="5">
        <v>40000000000</v>
      </c>
    </row>
    <row r="200" spans="2:23" ht="15.5" x14ac:dyDescent="0.35">
      <c r="C200" t="s">
        <v>224</v>
      </c>
      <c r="H200" s="5">
        <v>50</v>
      </c>
      <c r="I200" s="5">
        <v>50</v>
      </c>
      <c r="J200" s="5">
        <v>50</v>
      </c>
      <c r="K200" s="5">
        <v>40</v>
      </c>
      <c r="L200" s="5">
        <v>33</v>
      </c>
      <c r="M200" s="5">
        <v>36</v>
      </c>
      <c r="N200" s="6">
        <v>47.5</v>
      </c>
      <c r="O200" s="5">
        <v>39</v>
      </c>
      <c r="P200" s="6">
        <v>36.5</v>
      </c>
      <c r="Q200" s="6">
        <v>34.5</v>
      </c>
    </row>
    <row r="201" spans="2:23" ht="15.5" x14ac:dyDescent="0.35">
      <c r="C201" t="s">
        <v>74</v>
      </c>
      <c r="H201" s="6">
        <v>1.2698</v>
      </c>
      <c r="I201" s="6">
        <v>1.0637000000000001</v>
      </c>
      <c r="J201" s="6">
        <v>0.66610000000000003</v>
      </c>
      <c r="K201" s="6">
        <v>0.73010000000000008</v>
      </c>
      <c r="L201" s="6">
        <v>0.68310000000000004</v>
      </c>
      <c r="M201" s="6">
        <v>0.68150000000000011</v>
      </c>
      <c r="N201" s="6">
        <v>0.68049999999999999</v>
      </c>
      <c r="O201" s="6">
        <v>0.53790000000000004</v>
      </c>
      <c r="P201" s="6">
        <v>0.36829999999999996</v>
      </c>
      <c r="Q201" s="6">
        <v>0.32890000000000003</v>
      </c>
    </row>
    <row r="202" spans="2:23" ht="15.5" x14ac:dyDescent="0.35">
      <c r="C202" t="s">
        <v>225</v>
      </c>
      <c r="H202" s="6">
        <v>9.7100000000000006E-2</v>
      </c>
      <c r="I202" s="6">
        <v>8.1300000000000011E-2</v>
      </c>
      <c r="J202" s="6">
        <v>8.1300000000000011E-2</v>
      </c>
      <c r="K202" s="6">
        <v>7.8399999999999997E-2</v>
      </c>
      <c r="L202" s="6">
        <v>6.5700000000000008E-2</v>
      </c>
      <c r="M202" s="6">
        <v>6.5199999999999994E-2</v>
      </c>
      <c r="N202" s="6">
        <v>0.09</v>
      </c>
      <c r="O202" s="6">
        <v>7.6100000000000001E-2</v>
      </c>
      <c r="P202" s="6">
        <v>6.4600000000000005E-2</v>
      </c>
      <c r="Q202" s="6">
        <v>6.3299999999999995E-2</v>
      </c>
    </row>
    <row r="203" spans="2:23" ht="15.5" x14ac:dyDescent="0.35">
      <c r="C203" t="s">
        <v>56</v>
      </c>
      <c r="D203" s="6">
        <v>9.84</v>
      </c>
      <c r="E203" s="6">
        <v>4.78</v>
      </c>
      <c r="F203" s="6">
        <v>10.79</v>
      </c>
      <c r="G203" s="6">
        <v>19.79</v>
      </c>
      <c r="H203" s="6">
        <v>39.369999999999997</v>
      </c>
      <c r="I203" s="6">
        <v>47.01</v>
      </c>
      <c r="J203" s="6">
        <v>75.069999999999993</v>
      </c>
      <c r="K203" s="6">
        <v>54.79</v>
      </c>
      <c r="L203" s="6">
        <v>48.31</v>
      </c>
      <c r="M203" s="6">
        <v>52.82</v>
      </c>
      <c r="N203" s="6">
        <v>69.8</v>
      </c>
      <c r="O203" s="6">
        <v>72.5</v>
      </c>
      <c r="P203" s="6">
        <v>99.11</v>
      </c>
      <c r="Q203" s="6">
        <v>104.89</v>
      </c>
    </row>
    <row r="204" spans="2:23" ht="15.5" x14ac:dyDescent="0.35">
      <c r="C204" t="s">
        <v>226</v>
      </c>
      <c r="H204" s="6">
        <v>45.21</v>
      </c>
      <c r="I204" s="6">
        <v>47.01</v>
      </c>
      <c r="J204" s="6">
        <v>75.069999999999993</v>
      </c>
      <c r="K204" s="6">
        <v>54.79</v>
      </c>
      <c r="L204" s="6">
        <v>48.31</v>
      </c>
      <c r="M204" s="6">
        <v>52.82</v>
      </c>
      <c r="N204" s="6">
        <v>69.8</v>
      </c>
      <c r="O204" s="6">
        <v>72.5</v>
      </c>
      <c r="P204" s="6">
        <v>99.11</v>
      </c>
      <c r="Q204" s="6">
        <v>104.89</v>
      </c>
    </row>
    <row r="205" spans="2:23" ht="15.5" x14ac:dyDescent="0.35">
      <c r="C205" t="s">
        <v>76</v>
      </c>
      <c r="H205" s="5">
        <v>50</v>
      </c>
      <c r="I205" s="5">
        <v>50</v>
      </c>
      <c r="J205" s="5">
        <v>50</v>
      </c>
      <c r="K205" s="5">
        <v>40</v>
      </c>
      <c r="L205" s="5">
        <v>33</v>
      </c>
      <c r="M205" s="5">
        <v>36</v>
      </c>
      <c r="N205" s="6">
        <v>47.5</v>
      </c>
      <c r="O205" s="5">
        <v>39</v>
      </c>
      <c r="P205" s="6">
        <v>36.5</v>
      </c>
      <c r="Q205" s="6">
        <v>34.5</v>
      </c>
    </row>
    <row r="206" spans="2:23" ht="15.5" x14ac:dyDescent="0.35">
      <c r="C206" t="s">
        <v>227</v>
      </c>
      <c r="H206" s="6">
        <v>1.2698</v>
      </c>
      <c r="I206" s="6">
        <v>1.0637000000000001</v>
      </c>
      <c r="J206" s="6">
        <v>0.66610000000000003</v>
      </c>
      <c r="K206" s="6">
        <v>0.73010000000000008</v>
      </c>
      <c r="L206" s="6">
        <v>0.68310000000000004</v>
      </c>
      <c r="M206" s="6">
        <v>0.68150000000000011</v>
      </c>
      <c r="N206" s="6">
        <v>0.68049999999999999</v>
      </c>
      <c r="O206" s="6">
        <v>0.53790000000000004</v>
      </c>
      <c r="P206" s="6">
        <v>0.36829999999999996</v>
      </c>
      <c r="Q206" s="6">
        <v>0.32890000000000003</v>
      </c>
    </row>
    <row r="207" spans="2:23" ht="15.5" x14ac:dyDescent="0.35">
      <c r="C207" t="s">
        <v>228</v>
      </c>
      <c r="H207" s="6">
        <v>9.7100000000000006E-2</v>
      </c>
      <c r="I207" s="6">
        <v>8.1300000000000011E-2</v>
      </c>
      <c r="J207" s="6">
        <v>8.1300000000000011E-2</v>
      </c>
      <c r="K207" s="6">
        <v>7.8399999999999997E-2</v>
      </c>
      <c r="L207" s="6">
        <v>6.5700000000000008E-2</v>
      </c>
      <c r="M207" s="6">
        <v>6.5199999999999994E-2</v>
      </c>
      <c r="N207" s="6">
        <v>0.09</v>
      </c>
      <c r="O207" s="6">
        <v>7.6100000000000001E-2</v>
      </c>
      <c r="P207" s="6">
        <v>6.4600000000000005E-2</v>
      </c>
      <c r="Q207" s="6">
        <v>6.3299999999999995E-2</v>
      </c>
    </row>
    <row r="208" spans="2:23" ht="15.5" x14ac:dyDescent="0.35">
      <c r="C208" t="s">
        <v>229</v>
      </c>
      <c r="D208" s="5">
        <v>75000000000</v>
      </c>
      <c r="E208" s="5">
        <v>118000000000</v>
      </c>
      <c r="F208" s="5">
        <v>63000000000</v>
      </c>
      <c r="G208" s="5">
        <v>60000000000</v>
      </c>
      <c r="H208" s="5">
        <v>301000000000</v>
      </c>
      <c r="I208" s="5">
        <v>305000000000</v>
      </c>
      <c r="J208" s="5">
        <v>270000000000</v>
      </c>
      <c r="K208" s="5">
        <v>204000000000</v>
      </c>
      <c r="L208" s="5">
        <v>184000000000</v>
      </c>
      <c r="M208" s="5">
        <v>172000000000</v>
      </c>
      <c r="N208" s="5">
        <v>182000000000</v>
      </c>
      <c r="O208" s="5">
        <v>202000000000</v>
      </c>
      <c r="P208" s="5">
        <v>194000000000</v>
      </c>
      <c r="Q208" s="5">
        <v>198000000000</v>
      </c>
    </row>
    <row r="209" spans="3:17" ht="15.5" x14ac:dyDescent="0.35">
      <c r="C209" t="s">
        <v>230</v>
      </c>
      <c r="H209" s="5">
        <v>316000000000</v>
      </c>
      <c r="I209" s="5">
        <v>305000000000</v>
      </c>
      <c r="J209" s="5">
        <v>270000000000</v>
      </c>
      <c r="K209" s="5">
        <v>204000000000</v>
      </c>
      <c r="L209" s="5">
        <v>184000000000</v>
      </c>
      <c r="M209" s="5">
        <v>172000000000</v>
      </c>
      <c r="N209" s="5">
        <v>182000000000</v>
      </c>
      <c r="O209" s="5">
        <v>202000000000</v>
      </c>
      <c r="P209" s="5">
        <v>194000000000</v>
      </c>
      <c r="Q209" s="5">
        <v>198000000000</v>
      </c>
    </row>
    <row r="210" spans="3:17" ht="15.5" x14ac:dyDescent="0.35">
      <c r="C210" t="s">
        <v>231</v>
      </c>
      <c r="H210" s="5">
        <v>50</v>
      </c>
      <c r="I210" s="5">
        <v>50</v>
      </c>
      <c r="J210" s="5">
        <v>50</v>
      </c>
      <c r="K210" s="5">
        <v>40</v>
      </c>
      <c r="L210" s="5">
        <v>33</v>
      </c>
      <c r="M210" s="5">
        <v>36</v>
      </c>
      <c r="N210" s="6">
        <v>47.5</v>
      </c>
      <c r="O210" s="5">
        <v>39</v>
      </c>
      <c r="P210" s="6">
        <v>36.5</v>
      </c>
      <c r="Q210" s="6">
        <v>34.5</v>
      </c>
    </row>
    <row r="211" spans="3:17" ht="15.5" x14ac:dyDescent="0.35">
      <c r="C211" t="s">
        <v>232</v>
      </c>
      <c r="H211" s="6">
        <v>1.2698</v>
      </c>
      <c r="I211" s="6">
        <v>1.0637000000000001</v>
      </c>
      <c r="J211" s="6">
        <v>0.66610000000000003</v>
      </c>
      <c r="K211" s="6">
        <v>0.73010000000000008</v>
      </c>
      <c r="L211" s="6">
        <v>0.68310000000000004</v>
      </c>
      <c r="M211" s="6">
        <v>0.68150000000000011</v>
      </c>
      <c r="N211" s="6">
        <v>0.68049999999999999</v>
      </c>
      <c r="O211" s="6">
        <v>0.53790000000000004</v>
      </c>
      <c r="P211" s="6">
        <v>0.36829999999999996</v>
      </c>
      <c r="Q211" s="6">
        <v>0.32890000000000003</v>
      </c>
    </row>
    <row r="212" spans="3:17" ht="15.5" x14ac:dyDescent="0.35">
      <c r="C212" t="s">
        <v>233</v>
      </c>
      <c r="H212" s="6">
        <v>9.7100000000000006E-2</v>
      </c>
      <c r="I212" s="6">
        <v>8.1300000000000011E-2</v>
      </c>
      <c r="J212" s="6">
        <v>8.1300000000000011E-2</v>
      </c>
      <c r="K212" s="6">
        <v>7.8399999999999997E-2</v>
      </c>
      <c r="L212" s="6">
        <v>6.5700000000000008E-2</v>
      </c>
      <c r="M212" s="6">
        <v>6.5199999999999994E-2</v>
      </c>
      <c r="N212" s="6">
        <v>0.09</v>
      </c>
      <c r="O212" s="6">
        <v>7.6100000000000001E-2</v>
      </c>
      <c r="P212" s="6">
        <v>6.4600000000000005E-2</v>
      </c>
      <c r="Q212" s="6">
        <v>6.3299999999999995E-2</v>
      </c>
    </row>
    <row r="213" spans="3:17" ht="15.5" x14ac:dyDescent="0.35">
      <c r="C213" t="s">
        <v>234</v>
      </c>
      <c r="I213" s="6">
        <v>13.08</v>
      </c>
    </row>
    <row r="214" spans="3:17" ht="15.5" x14ac:dyDescent="0.35">
      <c r="C214" t="s">
        <v>235</v>
      </c>
      <c r="I214" s="6">
        <v>11.39</v>
      </c>
    </row>
    <row r="215" spans="3:17" ht="15.5" x14ac:dyDescent="0.35">
      <c r="C215" t="s">
        <v>237</v>
      </c>
      <c r="I215" s="6">
        <v>7.5</v>
      </c>
    </row>
    <row r="216" spans="3:17" ht="15.5" x14ac:dyDescent="0.35">
      <c r="C216" t="s">
        <v>238</v>
      </c>
      <c r="I216" s="6">
        <v>8.7799999999999989E-2</v>
      </c>
    </row>
    <row r="217" spans="3:17" ht="15.5" x14ac:dyDescent="0.35">
      <c r="C217" t="s">
        <v>239</v>
      </c>
      <c r="I217" s="6">
        <v>0.63</v>
      </c>
    </row>
    <row r="218" spans="3:17" ht="15.5" x14ac:dyDescent="0.35">
      <c r="C218" t="s">
        <v>240</v>
      </c>
      <c r="I218" s="6">
        <v>0.54</v>
      </c>
    </row>
    <row r="219" spans="3:17" ht="15.5" x14ac:dyDescent="0.35">
      <c r="C219" t="s">
        <v>241</v>
      </c>
      <c r="I219" s="6">
        <v>-724.56</v>
      </c>
    </row>
    <row r="220" spans="3:17" ht="15.5" x14ac:dyDescent="0.35">
      <c r="C220" t="s">
        <v>242</v>
      </c>
      <c r="I220" s="6">
        <v>-33.39</v>
      </c>
    </row>
    <row r="221" spans="3:17" ht="15.5" x14ac:dyDescent="0.35">
      <c r="C221" t="s">
        <v>243</v>
      </c>
      <c r="I221" s="6">
        <v>1.2</v>
      </c>
    </row>
    <row r="222" spans="3:17" ht="15.5" x14ac:dyDescent="0.35">
      <c r="C222" t="s">
        <v>244</v>
      </c>
      <c r="I222" s="6">
        <v>1.1000000000000001</v>
      </c>
    </row>
    <row r="223" spans="3:17" ht="15.5" x14ac:dyDescent="0.35">
      <c r="C223" t="s">
        <v>245</v>
      </c>
      <c r="I223" s="6">
        <v>-0.3</v>
      </c>
    </row>
    <row r="224" spans="3:17" ht="15.5" x14ac:dyDescent="0.35">
      <c r="C224" t="s">
        <v>246</v>
      </c>
      <c r="I224" s="6">
        <v>-0.53</v>
      </c>
    </row>
    <row r="225" spans="3:9" ht="15.5" x14ac:dyDescent="0.35">
      <c r="C225" t="s">
        <v>248</v>
      </c>
      <c r="I225" s="6">
        <v>45.21</v>
      </c>
    </row>
    <row r="226" spans="3:9" ht="15.5" x14ac:dyDescent="0.35">
      <c r="C226" t="s">
        <v>249</v>
      </c>
      <c r="I226" s="6">
        <v>39.369999999999997</v>
      </c>
    </row>
    <row r="227" spans="3:9" ht="15.5" x14ac:dyDescent="0.35">
      <c r="C227" t="s">
        <v>250</v>
      </c>
      <c r="I227" s="6">
        <v>822.76</v>
      </c>
    </row>
    <row r="228" spans="3:9" ht="15.5" x14ac:dyDescent="0.35">
      <c r="C228" t="s">
        <v>251</v>
      </c>
      <c r="D228" s="6">
        <v>36.35</v>
      </c>
    </row>
    <row r="229" spans="3:9" ht="15.5" x14ac:dyDescent="0.35">
      <c r="C229" t="s">
        <v>252</v>
      </c>
      <c r="I229" s="6">
        <v>954.75</v>
      </c>
    </row>
    <row r="230" spans="3:9" ht="15.5" x14ac:dyDescent="0.35">
      <c r="C230" t="s">
        <v>253</v>
      </c>
      <c r="I230" s="6">
        <v>-15.43</v>
      </c>
    </row>
    <row r="231" spans="3:9" ht="15.5" x14ac:dyDescent="0.35">
      <c r="C231" t="s">
        <v>256</v>
      </c>
      <c r="D231" s="6">
        <v>1.31</v>
      </c>
    </row>
    <row r="232" spans="3:9" ht="15.5" x14ac:dyDescent="0.35">
      <c r="C232" t="s">
        <v>257</v>
      </c>
      <c r="D232" s="6">
        <v>2.31</v>
      </c>
    </row>
    <row r="233" spans="3:9" ht="15.5" x14ac:dyDescent="0.35">
      <c r="C233" t="s">
        <v>12</v>
      </c>
      <c r="D233" s="5">
        <v>23000000000</v>
      </c>
    </row>
    <row r="234" spans="3:9" ht="15.5" x14ac:dyDescent="0.35">
      <c r="C234" t="s">
        <v>259</v>
      </c>
      <c r="I234" s="6">
        <v>3.21</v>
      </c>
    </row>
    <row r="235" spans="3:9" ht="15.5" x14ac:dyDescent="0.35">
      <c r="C235" t="s">
        <v>260</v>
      </c>
      <c r="I235" s="6">
        <v>2.0499999999999997E-2</v>
      </c>
    </row>
    <row r="236" spans="3:9" ht="15.5" x14ac:dyDescent="0.35">
      <c r="C236" t="s">
        <v>261</v>
      </c>
      <c r="I236" s="6">
        <v>4.7300000000000002E-2</v>
      </c>
    </row>
    <row r="237" spans="3:9" ht="15.5" x14ac:dyDescent="0.35">
      <c r="C237" t="s">
        <v>262</v>
      </c>
      <c r="I237" s="6">
        <v>0.17519999999999999</v>
      </c>
    </row>
    <row r="238" spans="3:9" ht="15.5" x14ac:dyDescent="0.35">
      <c r="C238" t="s">
        <v>263</v>
      </c>
      <c r="I238" s="6">
        <v>0.34130000000000005</v>
      </c>
    </row>
    <row r="239" spans="3:9" ht="15.5" x14ac:dyDescent="0.35">
      <c r="C239" t="s">
        <v>269</v>
      </c>
      <c r="I239" s="6">
        <v>0.36</v>
      </c>
    </row>
    <row r="240" spans="3:9" ht="15.5" x14ac:dyDescent="0.35">
      <c r="C240" t="s">
        <v>52</v>
      </c>
      <c r="I240" s="5">
        <v>198000000000</v>
      </c>
    </row>
    <row r="241" spans="3:9" ht="15.5" x14ac:dyDescent="0.35">
      <c r="C241" t="s">
        <v>271</v>
      </c>
      <c r="I241" s="5">
        <v>184000000000</v>
      </c>
    </row>
    <row r="242" spans="3:9" ht="15.5" x14ac:dyDescent="0.35">
      <c r="C242" t="s">
        <v>272</v>
      </c>
      <c r="I242" s="5">
        <v>384000000</v>
      </c>
    </row>
    <row r="243" spans="3:9" ht="15.5" x14ac:dyDescent="0.35">
      <c r="C243" t="s">
        <v>273</v>
      </c>
      <c r="I243" s="6">
        <v>0.1368</v>
      </c>
    </row>
    <row r="244" spans="3:9" ht="15.5" x14ac:dyDescent="0.35">
      <c r="C244" t="s">
        <v>275</v>
      </c>
      <c r="D244" s="6">
        <v>0.47950000000000004</v>
      </c>
    </row>
    <row r="245" spans="3:9" ht="15.5" x14ac:dyDescent="0.35">
      <c r="C245" t="s">
        <v>276</v>
      </c>
      <c r="D245" s="6">
        <v>5.0300000000000004E-2</v>
      </c>
    </row>
    <row r="246" spans="3:9" ht="15.5" x14ac:dyDescent="0.35">
      <c r="C246" t="s">
        <v>277</v>
      </c>
      <c r="D246" s="6">
        <v>0.17079999999999998</v>
      </c>
    </row>
    <row r="247" spans="3:9" ht="15.5" x14ac:dyDescent="0.35">
      <c r="C247" t="s">
        <v>279</v>
      </c>
      <c r="D247" s="6">
        <v>-0.1547</v>
      </c>
    </row>
    <row r="248" spans="3:9" ht="15.5" x14ac:dyDescent="0.35">
      <c r="C248" t="s">
        <v>280</v>
      </c>
      <c r="I248" s="5">
        <v>50</v>
      </c>
    </row>
    <row r="249" spans="3:9" ht="15.5" x14ac:dyDescent="0.35">
      <c r="C249" t="s">
        <v>281</v>
      </c>
      <c r="I249" s="5">
        <v>50</v>
      </c>
    </row>
    <row r="250" spans="3:9" ht="15.5" x14ac:dyDescent="0.35">
      <c r="C250" t="s">
        <v>282</v>
      </c>
      <c r="I250" s="6">
        <v>1.2698</v>
      </c>
    </row>
    <row r="251" spans="3:9" ht="15.5" x14ac:dyDescent="0.35">
      <c r="C251" t="s">
        <v>283</v>
      </c>
      <c r="I251" s="6">
        <v>9.7100000000000006E-2</v>
      </c>
    </row>
    <row r="252" spans="3:9" ht="15.5" x14ac:dyDescent="0.35">
      <c r="C252" t="s">
        <v>284</v>
      </c>
      <c r="I252" t="s">
        <v>1507</v>
      </c>
    </row>
    <row r="253" spans="3:9" ht="15.5" x14ac:dyDescent="0.35">
      <c r="C253" t="s">
        <v>286</v>
      </c>
      <c r="I253" s="5">
        <v>4</v>
      </c>
    </row>
    <row r="254" spans="3:9" ht="15.5" x14ac:dyDescent="0.35">
      <c r="C254" t="s">
        <v>287</v>
      </c>
      <c r="I254" s="6">
        <v>0.36</v>
      </c>
    </row>
    <row r="255" spans="3:9" ht="15.5" x14ac:dyDescent="0.35">
      <c r="C255" t="s">
        <v>288</v>
      </c>
      <c r="I255" s="6">
        <v>0.21</v>
      </c>
    </row>
    <row r="256" spans="3:9" ht="15.5" x14ac:dyDescent="0.35">
      <c r="C256" t="s">
        <v>289</v>
      </c>
      <c r="I256" s="6">
        <v>0.57999999999999996</v>
      </c>
    </row>
    <row r="257" spans="3:9" ht="15.5" x14ac:dyDescent="0.35">
      <c r="C257" t="s">
        <v>290</v>
      </c>
      <c r="I257" s="6">
        <v>0.8</v>
      </c>
    </row>
    <row r="258" spans="3:9" ht="15.5" x14ac:dyDescent="0.35">
      <c r="C258" t="s">
        <v>291</v>
      </c>
      <c r="I258" s="6">
        <v>0.7</v>
      </c>
    </row>
    <row r="259" spans="3:9" ht="15.5" x14ac:dyDescent="0.35">
      <c r="C259" t="s">
        <v>292</v>
      </c>
      <c r="I259" s="6">
        <v>0.79</v>
      </c>
    </row>
    <row r="260" spans="3:9" ht="15.5" x14ac:dyDescent="0.35">
      <c r="C260" t="s">
        <v>293</v>
      </c>
      <c r="I260" s="6">
        <v>0.68</v>
      </c>
    </row>
    <row r="261" spans="3:9" ht="15.5" x14ac:dyDescent="0.35">
      <c r="C261" t="s">
        <v>294</v>
      </c>
      <c r="I261" s="5">
        <v>316000000000</v>
      </c>
    </row>
    <row r="262" spans="3:9" ht="15.5" x14ac:dyDescent="0.35">
      <c r="C262" t="s">
        <v>296</v>
      </c>
      <c r="I262" s="5">
        <v>167000000000</v>
      </c>
    </row>
    <row r="263" spans="3:9" ht="15.5" x14ac:dyDescent="0.35">
      <c r="C263" t="s">
        <v>297</v>
      </c>
      <c r="I263" s="5">
        <v>17000000000</v>
      </c>
    </row>
    <row r="264" spans="3:9" ht="15.5" x14ac:dyDescent="0.35">
      <c r="C264" t="s">
        <v>298</v>
      </c>
      <c r="D264" s="5">
        <v>14000000000</v>
      </c>
    </row>
    <row r="265" spans="3:9" ht="15.5" x14ac:dyDescent="0.35">
      <c r="C265" t="s">
        <v>299</v>
      </c>
      <c r="D265" s="5">
        <v>849000000000</v>
      </c>
    </row>
    <row r="266" spans="3:9" ht="15.5" x14ac:dyDescent="0.35">
      <c r="C266" t="s">
        <v>300</v>
      </c>
      <c r="D266" s="5">
        <v>482000000000</v>
      </c>
    </row>
    <row r="267" spans="3:9" ht="15.5" x14ac:dyDescent="0.35">
      <c r="C267" t="s">
        <v>205</v>
      </c>
      <c r="I267" s="5">
        <v>367000000000</v>
      </c>
    </row>
    <row r="268" spans="3:9" ht="15.5" x14ac:dyDescent="0.35">
      <c r="C268" t="s">
        <v>301</v>
      </c>
      <c r="I268" s="5">
        <v>367000000000</v>
      </c>
    </row>
    <row r="269" spans="3:9" ht="15.5" x14ac:dyDescent="0.35">
      <c r="C269" t="s">
        <v>302</v>
      </c>
      <c r="I269" s="5">
        <v>0</v>
      </c>
    </row>
    <row r="270" spans="3:9" ht="15.5" x14ac:dyDescent="0.35">
      <c r="C270" t="s">
        <v>303</v>
      </c>
      <c r="I270" s="5">
        <v>23000000000</v>
      </c>
    </row>
    <row r="271" spans="3:9" ht="15.5" x14ac:dyDescent="0.35">
      <c r="C271" t="s">
        <v>304</v>
      </c>
      <c r="I271" s="5">
        <v>-23000000000</v>
      </c>
    </row>
    <row r="272" spans="3:9" ht="15.5" x14ac:dyDescent="0.35">
      <c r="C272" t="s">
        <v>305</v>
      </c>
      <c r="I272" s="5">
        <v>-6000000000</v>
      </c>
    </row>
    <row r="273" spans="3:9" ht="15.5" x14ac:dyDescent="0.35">
      <c r="C273" t="s">
        <v>306</v>
      </c>
      <c r="I273" s="5">
        <v>-6000000000</v>
      </c>
    </row>
  </sheetData>
  <pageMargins left="0.7" right="0.7" top="0.75" bottom="0.75" header="0.3" footer="0.3"/>
  <ignoredErrors>
    <ignoredError sqref="A1:W274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33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1508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1509</v>
      </c>
      <c r="D2" s="2" vm="264">
        <f ca="1">IFERROR(_xlfn.STOCKHISTORY("XIDX:" &amp; $C$1, D3, , 0, 0, 1), "Libur")</f>
        <v>1560</v>
      </c>
      <c r="H2" s="2" t="e" vm="2">
        <f>_FV(C2,"Price")</f>
        <v>#VALUE!</v>
      </c>
      <c r="I2" s="2" vm="402">
        <f t="shared" ref="I2:Z2" ca="1" si="0">IFERROR(_xlfn.STOCKHISTORY("XIDX:" &amp; $C$1, I1, , 0, 0, 1), "Libur")</f>
        <v>1170</v>
      </c>
      <c r="J2" s="2" vm="403">
        <f t="shared" ca="1" si="0"/>
        <v>865</v>
      </c>
      <c r="K2" s="2" vm="109">
        <f t="shared" ca="1" si="0"/>
        <v>895</v>
      </c>
      <c r="L2" s="2" vm="404">
        <f t="shared" ca="1" si="0"/>
        <v>950</v>
      </c>
      <c r="M2" s="2" vm="66">
        <f t="shared" ca="1" si="0"/>
        <v>825</v>
      </c>
      <c r="N2" s="2" vm="181">
        <f t="shared" ca="1" si="0"/>
        <v>800</v>
      </c>
      <c r="O2" s="2" vm="404">
        <f t="shared" ca="1" si="0"/>
        <v>950</v>
      </c>
      <c r="P2" s="2" vm="405">
        <f t="shared" ca="1" si="0"/>
        <v>1330</v>
      </c>
      <c r="Q2" s="2" vm="406">
        <f t="shared" ca="1" si="0"/>
        <v>1310</v>
      </c>
      <c r="R2" s="2" vm="407">
        <f t="shared" ca="1" si="0"/>
        <v>1900</v>
      </c>
      <c r="S2" s="2" vm="408">
        <f t="shared" ca="1" si="0"/>
        <v>1800</v>
      </c>
      <c r="T2" s="2" vm="409">
        <f t="shared" ca="1" si="0"/>
        <v>1895</v>
      </c>
      <c r="U2" s="2" vm="410">
        <f t="shared" ca="1" si="0"/>
        <v>1670</v>
      </c>
      <c r="V2" s="2" vm="382">
        <f t="shared" ca="1" si="0"/>
        <v>1350</v>
      </c>
      <c r="W2" s="2" vm="411">
        <f t="shared" ca="1" si="0"/>
        <v>1140</v>
      </c>
      <c r="X2" s="2" vm="300">
        <f t="shared" ca="1" si="0"/>
        <v>690</v>
      </c>
      <c r="Y2" s="2" vm="375">
        <f t="shared" ca="1" si="0"/>
        <v>315</v>
      </c>
      <c r="Z2" s="2" vm="412">
        <f t="shared" ca="1" si="0"/>
        <v>200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759829000000</v>
      </c>
      <c r="H4" s="2">
        <f>IFERROR(SUM(D4:G4)*(4/MAX(1,COUNT(D4:G4))),"")</f>
        <v>3039316000000</v>
      </c>
      <c r="I4" s="2">
        <f t="shared" ref="I4:Z4" si="1">IFERROR(INDEX(I51:I500,MATCH($C$4,$C$51:$C$500,0)),"")</f>
        <v>2990788000000</v>
      </c>
      <c r="J4" s="2">
        <f t="shared" si="1"/>
        <v>2814262000000</v>
      </c>
      <c r="K4" s="2">
        <f t="shared" si="1"/>
        <v>2968952000000</v>
      </c>
      <c r="L4" s="2">
        <f t="shared" si="1"/>
        <v>2909972000000</v>
      </c>
      <c r="M4" s="2">
        <f t="shared" si="1"/>
        <v>3299105000000</v>
      </c>
      <c r="N4" s="2">
        <f t="shared" si="1"/>
        <v>3348871000000</v>
      </c>
      <c r="O4" s="2">
        <f t="shared" si="1"/>
        <v>4771800000000</v>
      </c>
      <c r="P4" s="2">
        <f t="shared" si="1"/>
        <v>4069975000000</v>
      </c>
      <c r="Q4" s="2">
        <f t="shared" si="1"/>
        <v>3918428000000</v>
      </c>
      <c r="R4" s="2">
        <f t="shared" si="1"/>
        <v>2712784000000</v>
      </c>
      <c r="S4" s="2">
        <f t="shared" si="1"/>
        <v>2654641000000</v>
      </c>
      <c r="T4" s="2">
        <f t="shared" si="1"/>
        <v>2282232000000</v>
      </c>
      <c r="U4" s="2">
        <f t="shared" si="1"/>
        <v>2261253000000</v>
      </c>
      <c r="V4" s="2">
        <f t="shared" si="1"/>
        <v>2064054000000</v>
      </c>
      <c r="W4" s="2">
        <f t="shared" si="1"/>
        <v>1724640000000</v>
      </c>
      <c r="X4" s="2">
        <f t="shared" si="1"/>
        <v>1565567350661</v>
      </c>
      <c r="Y4" s="2">
        <f t="shared" si="1"/>
        <v>1335237021820</v>
      </c>
      <c r="Z4" s="2">
        <f t="shared" si="1"/>
        <v>1027737725254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69494000000</v>
      </c>
      <c r="H5" s="2">
        <f>IFERROR(SUM(D5:G5)*(4/MAX(1,COUNT(D5:G5))),"")</f>
        <v>277976000000</v>
      </c>
      <c r="I5" s="2">
        <f t="shared" ref="I5:Z5" si="2">IFERROR(INDEX(I51:I500,MATCH($C$5,$C$51:$C$500,0)),"")</f>
        <v>274363000000</v>
      </c>
      <c r="J5" s="2">
        <f t="shared" si="2"/>
        <v>205243000000</v>
      </c>
      <c r="K5" s="2">
        <f t="shared" si="2"/>
        <v>144538000000</v>
      </c>
      <c r="L5" s="2">
        <f t="shared" si="2"/>
        <v>101986000000</v>
      </c>
      <c r="M5" s="2">
        <f t="shared" si="2"/>
        <v>86455000000</v>
      </c>
      <c r="N5" s="2">
        <f t="shared" si="2"/>
        <v>42298000000</v>
      </c>
      <c r="O5" s="2">
        <f t="shared" si="2"/>
        <v>242938000000</v>
      </c>
      <c r="P5" s="2">
        <f t="shared" si="2"/>
        <v>272298000000</v>
      </c>
      <c r="Q5" s="2">
        <f t="shared" si="2"/>
        <v>254684000000</v>
      </c>
      <c r="R5" s="2">
        <f t="shared" si="2"/>
        <v>268220000000</v>
      </c>
      <c r="S5" s="2">
        <f t="shared" si="2"/>
        <v>261994000000</v>
      </c>
      <c r="T5" s="2">
        <f t="shared" si="2"/>
        <v>258911000000</v>
      </c>
      <c r="U5" s="2">
        <f t="shared" si="2"/>
        <v>210004000000</v>
      </c>
      <c r="V5" s="2">
        <f t="shared" si="2"/>
        <v>164128000000</v>
      </c>
      <c r="W5" s="2">
        <f t="shared" si="2"/>
        <v>139473000000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2161616000000</v>
      </c>
      <c r="H6" s="2">
        <f>IFERROR(INDEX(D6:G6,COUNT(D6:G6)),"")</f>
        <v>2161616000000</v>
      </c>
      <c r="I6" s="2">
        <f t="shared" ref="I6:Z6" si="3">IFERROR(INDEX(I51:I500,MATCH($C$6,$C$51:$C$500,0)),"")</f>
        <v>2092122000000</v>
      </c>
      <c r="J6" s="2">
        <f t="shared" si="3"/>
        <v>1925660000000</v>
      </c>
      <c r="K6" s="2">
        <f t="shared" si="3"/>
        <v>1791902000000</v>
      </c>
      <c r="L6" s="2">
        <f t="shared" si="3"/>
        <v>1693222000000</v>
      </c>
      <c r="M6" s="2">
        <f t="shared" si="3"/>
        <v>1627653000000</v>
      </c>
      <c r="N6" s="2">
        <f t="shared" si="3"/>
        <v>1562778000000</v>
      </c>
      <c r="O6" s="2">
        <f t="shared" si="3"/>
        <v>1626010000000</v>
      </c>
      <c r="P6" s="2">
        <f t="shared" si="3"/>
        <v>1484231000000</v>
      </c>
      <c r="Q6" s="2">
        <f t="shared" si="3"/>
        <v>1321184000000</v>
      </c>
      <c r="R6" s="2">
        <f t="shared" si="3"/>
        <v>1166310000000</v>
      </c>
      <c r="S6" s="2">
        <f t="shared" si="3"/>
        <v>1059943000000</v>
      </c>
      <c r="T6" s="2">
        <f t="shared" si="3"/>
        <v>902306000000</v>
      </c>
      <c r="U6" s="2">
        <f t="shared" si="3"/>
        <v>736460000000</v>
      </c>
      <c r="V6" s="2">
        <f t="shared" si="3"/>
        <v>633010000000</v>
      </c>
      <c r="W6" s="2">
        <f t="shared" si="3"/>
        <v>556553000000</v>
      </c>
      <c r="X6" s="2">
        <f t="shared" si="3"/>
        <v>466984842940</v>
      </c>
      <c r="Y6" s="2">
        <f t="shared" si="3"/>
        <v>380940709406</v>
      </c>
      <c r="Z6" s="2">
        <f t="shared" si="3"/>
        <v>332876077220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1.35</v>
      </c>
      <c r="H7" s="3">
        <f>IFERROR(INDEX(D7:G7,COUNT(D7:G7)),"")</f>
        <v>1.35</v>
      </c>
      <c r="I7" s="3">
        <f t="shared" ref="I7:Z7" si="4">IFERROR(INDEX(I51:I500,MATCH($C$7,$C$51:$C$500,0))/1000000000,"")</f>
        <v>1.35</v>
      </c>
      <c r="J7" s="3">
        <f t="shared" si="4"/>
        <v>1.35</v>
      </c>
      <c r="K7" s="3">
        <f t="shared" si="4"/>
        <v>1.35</v>
      </c>
      <c r="L7" s="3">
        <f t="shared" si="4"/>
        <v>1.35</v>
      </c>
      <c r="M7" s="3">
        <f t="shared" si="4"/>
        <v>1.35</v>
      </c>
      <c r="N7" s="3">
        <f t="shared" si="4"/>
        <v>1.35</v>
      </c>
      <c r="O7" s="3">
        <f t="shared" si="4"/>
        <v>1.35</v>
      </c>
      <c r="P7" s="3">
        <f t="shared" si="4"/>
        <v>1.35</v>
      </c>
      <c r="Q7" s="3">
        <f t="shared" si="4"/>
        <v>1.35</v>
      </c>
      <c r="R7" s="3">
        <f t="shared" si="4"/>
        <v>1.35</v>
      </c>
      <c r="S7" s="3">
        <f t="shared" si="4"/>
        <v>1.35</v>
      </c>
      <c r="T7" s="3">
        <f t="shared" si="4"/>
        <v>1.35</v>
      </c>
      <c r="U7" s="3">
        <f t="shared" si="4"/>
        <v>1.35</v>
      </c>
      <c r="V7" s="3">
        <f t="shared" si="4"/>
        <v>1.35</v>
      </c>
      <c r="W7" s="3">
        <f t="shared" si="4"/>
        <v>1.35</v>
      </c>
      <c r="X7" s="3">
        <f t="shared" si="4"/>
        <v>1.35</v>
      </c>
      <c r="Y7" s="3">
        <f t="shared" si="4"/>
        <v>1.35</v>
      </c>
      <c r="Z7" s="3">
        <f t="shared" si="4"/>
        <v>1.35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11000000000</v>
      </c>
      <c r="H8" s="2">
        <f>IFERROR(INDEX(D8:G8,COUNT(D8:G8)),"")</f>
        <v>11000000000</v>
      </c>
      <c r="I8" s="2">
        <f t="shared" ref="I8:Z8" si="5">IFERROR(INDEX(I51:I500,MATCH($C$8,$C$51:$C$500,0)),"")</f>
        <v>364000000000</v>
      </c>
      <c r="J8" s="2">
        <f t="shared" si="5"/>
        <v>428000000000</v>
      </c>
      <c r="K8" s="2">
        <f t="shared" si="5"/>
        <v>85000000000</v>
      </c>
      <c r="L8" s="2">
        <f t="shared" si="5"/>
        <v>254000000000</v>
      </c>
      <c r="M8" s="2">
        <f t="shared" si="5"/>
        <v>607000000000</v>
      </c>
      <c r="N8" s="2">
        <f t="shared" si="5"/>
        <v>89000000000</v>
      </c>
      <c r="O8" s="2">
        <f t="shared" si="5"/>
        <v>335000000000</v>
      </c>
      <c r="P8" s="2">
        <f t="shared" si="5"/>
        <v>-285000000000</v>
      </c>
      <c r="Q8" s="2">
        <f t="shared" si="5"/>
        <v>511000000000</v>
      </c>
      <c r="R8" s="2">
        <f t="shared" si="5"/>
        <v>-9000000000</v>
      </c>
      <c r="S8" s="2">
        <f t="shared" si="5"/>
        <v>236000000000</v>
      </c>
      <c r="T8" s="2">
        <f t="shared" si="5"/>
        <v>113000000000</v>
      </c>
      <c r="U8" s="2">
        <f t="shared" si="5"/>
        <v>276000000000</v>
      </c>
      <c r="V8" s="2">
        <f t="shared" si="5"/>
        <v>-8000000000</v>
      </c>
      <c r="W8" s="2">
        <f t="shared" si="5"/>
        <v>38000000000</v>
      </c>
      <c r="X8" s="2">
        <f t="shared" si="5"/>
        <v>166000000000</v>
      </c>
      <c r="Y8" s="2">
        <f t="shared" si="5"/>
        <v>147000000000</v>
      </c>
      <c r="Z8" s="2">
        <f t="shared" si="5"/>
        <v>44000000000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7.9</v>
      </c>
      <c r="H9" s="3">
        <f>IFERROR(INDEX(D9:G9,COUNT(D9:G9)),"")</f>
        <v>7.9</v>
      </c>
      <c r="I9" s="3">
        <f t="shared" ref="I9:Z9" si="6">IFERROR(INDEX(I51:I500,MATCH($C$9,$C$51:$C$500,0)),"")</f>
        <v>269.55</v>
      </c>
      <c r="J9" s="3">
        <f t="shared" si="6"/>
        <v>317.24</v>
      </c>
      <c r="K9" s="3">
        <f t="shared" si="6"/>
        <v>63.12</v>
      </c>
      <c r="L9" s="3">
        <f t="shared" si="6"/>
        <v>188.27</v>
      </c>
      <c r="M9" s="3">
        <f t="shared" si="6"/>
        <v>449.74</v>
      </c>
      <c r="N9" s="3">
        <f t="shared" si="6"/>
        <v>66.14</v>
      </c>
      <c r="O9" s="3">
        <f t="shared" si="6"/>
        <v>248.24</v>
      </c>
      <c r="P9" s="3">
        <f t="shared" si="6"/>
        <v>-211.59</v>
      </c>
      <c r="Q9" s="3">
        <f t="shared" si="6"/>
        <v>378.53</v>
      </c>
      <c r="R9" s="3">
        <f t="shared" si="6"/>
        <v>-6.52</v>
      </c>
      <c r="S9" s="3">
        <f t="shared" si="6"/>
        <v>175.26</v>
      </c>
      <c r="T9" s="3">
        <f t="shared" si="6"/>
        <v>84.11</v>
      </c>
      <c r="U9" s="3">
        <f t="shared" si="6"/>
        <v>204.88</v>
      </c>
      <c r="V9" s="3">
        <f t="shared" si="6"/>
        <v>-5.69</v>
      </c>
      <c r="W9" s="3">
        <f t="shared" si="6"/>
        <v>27.97</v>
      </c>
      <c r="X9" s="3">
        <f t="shared" si="6"/>
        <v>123.12</v>
      </c>
      <c r="Y9" s="3">
        <f t="shared" si="6"/>
        <v>109.27</v>
      </c>
      <c r="Z9" s="3">
        <f t="shared" si="6"/>
        <v>32.36</v>
      </c>
    </row>
    <row r="10" spans="1:26" ht="15.5" x14ac:dyDescent="0.35">
      <c r="C10" t="s">
        <v>17</v>
      </c>
      <c r="D10" s="3">
        <f ca="1">IFERROR(IF(D9=0,"",D2/D9),"")</f>
        <v>197.46835443037975</v>
      </c>
      <c r="I10" s="3">
        <f t="shared" ref="I10:Z10" ca="1" si="7">IFERROR(IF(I9=0,"",I2/I9),"")</f>
        <v>4.3405676126878125</v>
      </c>
      <c r="J10" s="3">
        <f t="shared" ca="1" si="7"/>
        <v>2.7266422897490856</v>
      </c>
      <c r="K10" s="3">
        <f t="shared" ca="1" si="7"/>
        <v>14.179340937896072</v>
      </c>
      <c r="L10" s="3">
        <f t="shared" ca="1" si="7"/>
        <v>5.045944653954427</v>
      </c>
      <c r="M10" s="3">
        <f t="shared" ca="1" si="7"/>
        <v>1.8343932049628675</v>
      </c>
      <c r="N10" s="3">
        <f t="shared" ca="1" si="7"/>
        <v>12.095554883580284</v>
      </c>
      <c r="O10" s="3">
        <f t="shared" ca="1" si="7"/>
        <v>3.8269416693522396</v>
      </c>
      <c r="P10" s="3">
        <f t="shared" ca="1" si="7"/>
        <v>-6.2857412921215561</v>
      </c>
      <c r="Q10" s="3">
        <f t="shared" ca="1" si="7"/>
        <v>3.4607560827411303</v>
      </c>
      <c r="R10" s="3">
        <f t="shared" ca="1" si="7"/>
        <v>-291.41104294478532</v>
      </c>
      <c r="S10" s="3">
        <f t="shared" ca="1" si="7"/>
        <v>10.270455323519343</v>
      </c>
      <c r="T10" s="3">
        <f t="shared" ca="1" si="7"/>
        <v>22.53002021162763</v>
      </c>
      <c r="U10" s="3">
        <f t="shared" ca="1" si="7"/>
        <v>8.1511128465443186</v>
      </c>
      <c r="V10" s="3">
        <f t="shared" ca="1" si="7"/>
        <v>-237.25834797891036</v>
      </c>
      <c r="W10" s="3">
        <f t="shared" ca="1" si="7"/>
        <v>40.757954951734</v>
      </c>
      <c r="X10" s="3">
        <f t="shared" ca="1" si="7"/>
        <v>5.6042884990253405</v>
      </c>
      <c r="Y10" s="3">
        <f t="shared" ca="1" si="7"/>
        <v>2.8827674567584882</v>
      </c>
      <c r="Z10" s="3">
        <f t="shared" ca="1" si="7"/>
        <v>6.1804697156983934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1857608000000</v>
      </c>
      <c r="H11" s="2">
        <f>IFERROR(INDEX(D11:G11,COUNT(D11:G11)),"")</f>
        <v>1857608000000</v>
      </c>
      <c r="I11" s="2">
        <f t="shared" ref="I11:Z11" si="8">IFERROR(INDEX(I51:I500,MATCH($C$11,$C$51:$C$500,0)),"")</f>
        <v>1848756000000</v>
      </c>
      <c r="J11" s="2">
        <f t="shared" si="8"/>
        <v>1611060000000</v>
      </c>
      <c r="K11" s="2">
        <f t="shared" si="8"/>
        <v>1270583000000</v>
      </c>
      <c r="L11" s="2">
        <f t="shared" si="8"/>
        <v>1252775000000</v>
      </c>
      <c r="M11" s="2">
        <f t="shared" si="8"/>
        <v>1050982000000</v>
      </c>
      <c r="N11" s="2">
        <f t="shared" si="8"/>
        <v>479882000000</v>
      </c>
      <c r="O11" s="2">
        <f t="shared" si="8"/>
        <v>491544000000</v>
      </c>
      <c r="P11" s="2">
        <f t="shared" si="8"/>
        <v>273682000000</v>
      </c>
      <c r="Q11" s="2">
        <f t="shared" si="8"/>
        <v>676587000000</v>
      </c>
      <c r="R11" s="2">
        <f t="shared" si="8"/>
        <v>277798000000</v>
      </c>
      <c r="S11" s="2">
        <f t="shared" si="8"/>
        <v>468337000000</v>
      </c>
      <c r="T11" s="2">
        <f t="shared" si="8"/>
        <v>355907000000</v>
      </c>
      <c r="U11" s="2">
        <f t="shared" si="8"/>
        <v>290904000000</v>
      </c>
      <c r="V11" s="2">
        <f t="shared" si="8"/>
        <v>153298000000</v>
      </c>
      <c r="W11" s="2">
        <f t="shared" si="8"/>
        <v>194945000000</v>
      </c>
      <c r="X11" s="2">
        <f t="shared" si="8"/>
        <v>211074505420</v>
      </c>
      <c r="Y11" s="2">
        <f t="shared" si="8"/>
        <v>176263775601</v>
      </c>
      <c r="Z11" s="2">
        <f t="shared" si="8"/>
        <v>132737259259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-1857000000000</v>
      </c>
      <c r="H12" s="2">
        <f>IFERROR(INDEX(D12:G12,COUNT(D12:G12)),"")</f>
        <v>-1857000000000</v>
      </c>
      <c r="I12" s="2">
        <f t="shared" ref="I12:Z12" si="9">IFERROR(INDEX(I51:I500,MATCH($C$12,$C$51:$C$500,0)),"")</f>
        <v>-1849000000000</v>
      </c>
      <c r="J12" s="2">
        <f t="shared" si="9"/>
        <v>-1610000000000</v>
      </c>
      <c r="K12" s="2">
        <f t="shared" si="9"/>
        <v>-1271000000000</v>
      </c>
      <c r="L12" s="2">
        <f t="shared" si="9"/>
        <v>-1253000000000</v>
      </c>
      <c r="M12" s="2">
        <f t="shared" si="9"/>
        <v>-1051000000000</v>
      </c>
      <c r="N12" s="2">
        <f t="shared" si="9"/>
        <v>-480000000000</v>
      </c>
      <c r="O12" s="2">
        <f t="shared" si="9"/>
        <v>-491000000000</v>
      </c>
      <c r="P12" s="2">
        <f t="shared" si="9"/>
        <v>-272000000000</v>
      </c>
      <c r="Q12" s="2">
        <f t="shared" si="9"/>
        <v>-677000000000</v>
      </c>
      <c r="R12" s="2">
        <f t="shared" si="9"/>
        <v>-268000000000</v>
      </c>
      <c r="S12" s="2">
        <f t="shared" si="9"/>
        <v>-454000000000</v>
      </c>
      <c r="T12" s="2">
        <f t="shared" si="9"/>
        <v>-324000000000</v>
      </c>
      <c r="U12" s="2">
        <f t="shared" si="9"/>
        <v>-258000000000</v>
      </c>
      <c r="V12" s="2">
        <f t="shared" si="9"/>
        <v>-83000000000</v>
      </c>
      <c r="W12" s="2">
        <f t="shared" si="9"/>
        <v>-195000000000</v>
      </c>
      <c r="X12" s="2">
        <f t="shared" si="9"/>
        <v>-211000000000</v>
      </c>
      <c r="Y12" s="2">
        <f t="shared" si="9"/>
        <v>-79000000000</v>
      </c>
      <c r="Z12" s="2">
        <f t="shared" si="9"/>
        <v>65000000000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1000000000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1000000000</v>
      </c>
      <c r="Q13" s="2">
        <f t="shared" si="10"/>
        <v>0</v>
      </c>
      <c r="R13" s="2">
        <f t="shared" si="10"/>
        <v>10000000000</v>
      </c>
      <c r="S13" s="2">
        <f t="shared" si="10"/>
        <v>15000000000</v>
      </c>
      <c r="T13" s="2">
        <f t="shared" si="10"/>
        <v>32000000000</v>
      </c>
      <c r="U13" s="2">
        <f t="shared" si="10"/>
        <v>33000000000</v>
      </c>
      <c r="V13" s="2">
        <f t="shared" si="10"/>
        <v>70000000000</v>
      </c>
      <c r="W13" s="2">
        <f t="shared" si="10"/>
        <v>0</v>
      </c>
      <c r="X13" s="2">
        <f t="shared" si="10"/>
        <v>1000000000</v>
      </c>
      <c r="Y13" s="2">
        <f t="shared" si="10"/>
        <v>97000000000</v>
      </c>
      <c r="Z13" s="2">
        <f t="shared" si="10"/>
        <v>198000000000</v>
      </c>
    </row>
    <row r="14" spans="1:26" ht="15.5" x14ac:dyDescent="0.35">
      <c r="C14" t="s">
        <v>26</v>
      </c>
      <c r="D14" s="2">
        <f>IFERROR(INDEX(D51:D500,MATCH($C$14,$C$51:$C$500,0)),"")</f>
        <v>-1049000000</v>
      </c>
      <c r="H14" s="2">
        <f>IFERROR(SUM(D14:G14)*(4/MAX(1,COUNT(D14:G14))),"")</f>
        <v>-4196000000</v>
      </c>
      <c r="I14" s="2">
        <f t="shared" ref="I14:Z14" si="11">IFERROR(INDEX(I51:I500,MATCH($C$14,$C$51:$C$500,0)),"")</f>
        <v>-4755000000</v>
      </c>
      <c r="J14" s="2">
        <f t="shared" si="11"/>
        <v>-5207000000</v>
      </c>
      <c r="K14" s="2">
        <f t="shared" si="11"/>
        <v>-7841000000</v>
      </c>
      <c r="L14" s="2">
        <f t="shared" si="11"/>
        <v>-6260000000</v>
      </c>
      <c r="M14" s="2">
        <f t="shared" si="11"/>
        <v>-6316000000</v>
      </c>
      <c r="N14" s="2">
        <f t="shared" si="11"/>
        <v>-16269000000</v>
      </c>
      <c r="O14" s="2">
        <f t="shared" si="11"/>
        <v>-15775000000</v>
      </c>
      <c r="P14" s="2">
        <f t="shared" si="11"/>
        <v>-8870000000</v>
      </c>
      <c r="Q14" s="2">
        <f t="shared" si="11"/>
        <v>-8884000000</v>
      </c>
      <c r="R14" s="2">
        <f t="shared" si="11"/>
        <v>-8418000000</v>
      </c>
      <c r="S14" s="2">
        <f t="shared" si="11"/>
        <v>-10028000000</v>
      </c>
      <c r="T14" s="2">
        <f t="shared" si="11"/>
        <v>-5535000000</v>
      </c>
      <c r="U14" s="2">
        <f t="shared" si="11"/>
        <v>-1396000000</v>
      </c>
      <c r="V14" s="2">
        <f t="shared" si="11"/>
        <v>-3323000000</v>
      </c>
      <c r="W14" s="2">
        <f t="shared" si="11"/>
        <v>-542000000</v>
      </c>
      <c r="X14" s="2">
        <f t="shared" si="11"/>
        <v>-3379623760</v>
      </c>
      <c r="Y14" s="2">
        <f t="shared" si="11"/>
        <v>-16868582557</v>
      </c>
      <c r="Z14" s="2">
        <f t="shared" si="11"/>
        <v>-18011199952</v>
      </c>
    </row>
    <row r="15" spans="1:26" ht="15.5" x14ac:dyDescent="0.35">
      <c r="C15" t="s">
        <v>27</v>
      </c>
      <c r="D15" s="2">
        <f>IFERROR(INDEX(D51:D500,MATCH($C$15,$C$51:$C$500,0)),"")</f>
        <v>-18023000000</v>
      </c>
      <c r="H15" s="2">
        <f>IFERROR(SUM(D15:G15)*(4/MAX(1,COUNT(D15:G15))),"")</f>
        <v>-72092000000</v>
      </c>
      <c r="I15" s="2">
        <f t="shared" ref="I15:Z15" si="12">IFERROR(INDEX(I51:I500,MATCH($C$15,$C$51:$C$500,0)),"")</f>
        <v>-71053000000</v>
      </c>
      <c r="J15" s="2">
        <f t="shared" si="12"/>
        <v>-51582000000</v>
      </c>
      <c r="K15" s="2">
        <f t="shared" si="12"/>
        <v>-66913000000</v>
      </c>
      <c r="L15" s="2">
        <f t="shared" si="12"/>
        <v>-32202000000</v>
      </c>
      <c r="M15" s="2">
        <f t="shared" si="12"/>
        <v>-24575000000</v>
      </c>
      <c r="N15" s="2">
        <f t="shared" si="12"/>
        <v>-15937000000</v>
      </c>
      <c r="O15" s="2">
        <f t="shared" si="12"/>
        <v>-86902000000</v>
      </c>
      <c r="P15" s="2">
        <f t="shared" si="12"/>
        <v>-90724000000</v>
      </c>
      <c r="Q15" s="2">
        <f t="shared" si="12"/>
        <v>-92214000000</v>
      </c>
      <c r="R15" s="2">
        <f t="shared" si="12"/>
        <v>-84992000000</v>
      </c>
      <c r="S15" s="2">
        <f t="shared" si="12"/>
        <v>-82535000000</v>
      </c>
      <c r="T15" s="2">
        <f t="shared" si="12"/>
        <v>-80442000000</v>
      </c>
      <c r="U15" s="2">
        <f t="shared" si="12"/>
        <v>-69382000000</v>
      </c>
      <c r="V15" s="2">
        <f t="shared" si="12"/>
        <v>-55698000000</v>
      </c>
      <c r="W15" s="2">
        <f t="shared" si="12"/>
        <v>-42505000000</v>
      </c>
      <c r="X15" s="2">
        <f t="shared" si="12"/>
        <v>-40074967314</v>
      </c>
      <c r="Y15" s="2">
        <f t="shared" si="12"/>
        <v>-23744582131</v>
      </c>
      <c r="Z15" s="2">
        <f t="shared" si="12"/>
        <v>-21428326426</v>
      </c>
    </row>
    <row r="16" spans="1:26" ht="15.5" x14ac:dyDescent="0.35">
      <c r="C16" t="s">
        <v>28</v>
      </c>
      <c r="D16" s="2">
        <f>IFERROR(INDEX(D51:D500,MATCH($C$16,$C$51:$C$500,0)),"")</f>
        <v>87509000000</v>
      </c>
      <c r="H16" s="2">
        <f>IFERROR(SUM(D16:G16)*(4/MAX(1,COUNT(D16:G16))),"")</f>
        <v>350036000000</v>
      </c>
      <c r="I16" s="2">
        <f t="shared" ref="I16:Z16" si="13">IFERROR(INDEX(I51:I500,MATCH($C$16,$C$51:$C$500,0)),"")</f>
        <v>341671000000</v>
      </c>
      <c r="J16" s="2">
        <f t="shared" si="13"/>
        <v>256239000000</v>
      </c>
      <c r="K16" s="2">
        <f t="shared" si="13"/>
        <v>207986000000</v>
      </c>
      <c r="L16" s="2">
        <f t="shared" si="13"/>
        <v>129273000000</v>
      </c>
      <c r="M16" s="2">
        <f t="shared" si="13"/>
        <v>111886000000</v>
      </c>
      <c r="N16" s="2">
        <f t="shared" si="13"/>
        <v>63720000000</v>
      </c>
      <c r="O16" s="2">
        <f t="shared" si="13"/>
        <v>337894000000</v>
      </c>
      <c r="P16" s="2">
        <f t="shared" si="13"/>
        <v>361128000000</v>
      </c>
      <c r="Q16" s="2">
        <f t="shared" si="13"/>
        <v>349439000000</v>
      </c>
      <c r="R16" s="2">
        <f t="shared" si="13"/>
        <v>340105000000</v>
      </c>
      <c r="S16" s="2">
        <f t="shared" si="13"/>
        <v>347655000000</v>
      </c>
      <c r="T16" s="2">
        <f t="shared" si="13"/>
        <v>340663000000</v>
      </c>
      <c r="U16" s="2">
        <f t="shared" si="13"/>
        <v>278388000000</v>
      </c>
      <c r="V16" s="2">
        <f t="shared" si="13"/>
        <v>226890000000</v>
      </c>
      <c r="W16" s="2">
        <f t="shared" si="13"/>
        <v>181978000000</v>
      </c>
      <c r="X16" s="2">
        <f t="shared" si="13"/>
        <v>158489832848</v>
      </c>
      <c r="Y16" s="2">
        <f t="shared" si="13"/>
        <v>90692141317</v>
      </c>
      <c r="Z16" s="2">
        <f t="shared" si="13"/>
        <v>83914944293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2106000000000</v>
      </c>
      <c r="H20" s="2" t="str">
        <f t="shared" ref="H20:Z20" si="14">IFERROR(H21*H2,"")</f>
        <v/>
      </c>
      <c r="I20" s="2">
        <f t="shared" ca="1" si="14"/>
        <v>1579500000000</v>
      </c>
      <c r="J20" s="2">
        <f t="shared" ca="1" si="14"/>
        <v>1167750000000</v>
      </c>
      <c r="K20" s="2">
        <f t="shared" ca="1" si="14"/>
        <v>1208250000000</v>
      </c>
      <c r="L20" s="2">
        <f t="shared" ca="1" si="14"/>
        <v>1282500000000</v>
      </c>
      <c r="M20" s="2">
        <f t="shared" ca="1" si="14"/>
        <v>1113750000000</v>
      </c>
      <c r="N20" s="2">
        <f t="shared" ca="1" si="14"/>
        <v>1080000000000</v>
      </c>
      <c r="O20" s="2">
        <f t="shared" ca="1" si="14"/>
        <v>1282500000000</v>
      </c>
      <c r="P20" s="2">
        <f t="shared" ca="1" si="14"/>
        <v>1795500000000</v>
      </c>
      <c r="Q20" s="2">
        <f t="shared" ca="1" si="14"/>
        <v>1768500000000</v>
      </c>
      <c r="R20" s="2">
        <f t="shared" ca="1" si="14"/>
        <v>2565000000000</v>
      </c>
      <c r="S20" s="2">
        <f t="shared" ca="1" si="14"/>
        <v>2430000000000</v>
      </c>
      <c r="T20" s="2">
        <f t="shared" ca="1" si="14"/>
        <v>2558250000000</v>
      </c>
      <c r="U20" s="2">
        <f t="shared" ca="1" si="14"/>
        <v>2254500000000</v>
      </c>
      <c r="V20" s="2">
        <f t="shared" ca="1" si="14"/>
        <v>1822500000000</v>
      </c>
      <c r="W20" s="2">
        <f t="shared" ca="1" si="14"/>
        <v>1539000000000</v>
      </c>
      <c r="X20" s="2">
        <f t="shared" ca="1" si="14"/>
        <v>931500000000</v>
      </c>
      <c r="Y20" s="2">
        <f t="shared" ca="1" si="14"/>
        <v>425250000000</v>
      </c>
      <c r="Z20" s="2">
        <f t="shared" ca="1" si="14"/>
        <v>270000000000</v>
      </c>
    </row>
    <row r="21" spans="1:26" ht="15.5" x14ac:dyDescent="0.35">
      <c r="C21" t="s">
        <v>11</v>
      </c>
      <c r="D21" s="2">
        <f>IFERROR(INDEX(D51:D500,MATCH($C$7,$C$51:$C$500,0)),"")</f>
        <v>1350000000</v>
      </c>
      <c r="H21" s="2">
        <f>IFERROR(INDEX(D21:G21,COUNT(D21:G21)),"")</f>
        <v>1350000000</v>
      </c>
      <c r="I21" s="2">
        <f t="shared" ref="I21:Z21" si="15">IFERROR(INDEX(I51:I500,MATCH($C$7,$C$51:$C$500,0)),"")</f>
        <v>1350000000</v>
      </c>
      <c r="J21" s="2">
        <f t="shared" si="15"/>
        <v>1350000000</v>
      </c>
      <c r="K21" s="2">
        <f t="shared" si="15"/>
        <v>1350000000</v>
      </c>
      <c r="L21" s="2">
        <f t="shared" si="15"/>
        <v>1350000000</v>
      </c>
      <c r="M21" s="2">
        <f t="shared" si="15"/>
        <v>1350000000</v>
      </c>
      <c r="N21" s="2">
        <f t="shared" si="15"/>
        <v>1350000000</v>
      </c>
      <c r="O21" s="2">
        <f t="shared" si="15"/>
        <v>1350000000</v>
      </c>
      <c r="P21" s="2">
        <f t="shared" si="15"/>
        <v>1350000000</v>
      </c>
      <c r="Q21" s="2">
        <f t="shared" si="15"/>
        <v>1350000000</v>
      </c>
      <c r="R21" s="2">
        <f t="shared" si="15"/>
        <v>1350000000</v>
      </c>
      <c r="S21" s="2">
        <f t="shared" si="15"/>
        <v>1350000000</v>
      </c>
      <c r="T21" s="2">
        <f t="shared" si="15"/>
        <v>1350000000</v>
      </c>
      <c r="U21" s="2">
        <f t="shared" si="15"/>
        <v>1350000000</v>
      </c>
      <c r="V21" s="2">
        <f t="shared" si="15"/>
        <v>1350000000</v>
      </c>
      <c r="W21" s="2">
        <f t="shared" si="15"/>
        <v>1350000000</v>
      </c>
      <c r="X21" s="2">
        <f t="shared" si="15"/>
        <v>1350000000</v>
      </c>
      <c r="Y21" s="2">
        <f t="shared" si="15"/>
        <v>1350000000</v>
      </c>
      <c r="Z21" s="2">
        <f t="shared" si="15"/>
        <v>1350000000</v>
      </c>
    </row>
    <row r="23" spans="1:26" ht="15.5" x14ac:dyDescent="0.35">
      <c r="B23" t="s">
        <v>53</v>
      </c>
      <c r="C23" t="s">
        <v>54</v>
      </c>
      <c r="D23" s="3">
        <f>IFERROR(D5/D6*100,"")</f>
        <v>3.2149095861614643</v>
      </c>
      <c r="H23" s="3">
        <f t="shared" ref="H23:Z23" si="16">IFERROR(H5/H6*100,"")</f>
        <v>12.859638344645857</v>
      </c>
      <c r="I23" s="3">
        <f t="shared" si="16"/>
        <v>13.114101376497164</v>
      </c>
      <c r="J23" s="3">
        <f t="shared" si="16"/>
        <v>10.658319744918625</v>
      </c>
      <c r="K23" s="3">
        <f t="shared" si="16"/>
        <v>8.066177726237262</v>
      </c>
      <c r="L23" s="3">
        <f t="shared" si="16"/>
        <v>6.0231912885610983</v>
      </c>
      <c r="M23" s="3">
        <f t="shared" si="16"/>
        <v>5.3116358339277481</v>
      </c>
      <c r="N23" s="3">
        <f t="shared" si="16"/>
        <v>2.706590443428305</v>
      </c>
      <c r="O23" s="3">
        <f t="shared" si="16"/>
        <v>14.940744521866408</v>
      </c>
      <c r="P23" s="3">
        <f t="shared" si="16"/>
        <v>18.346066077315459</v>
      </c>
      <c r="Q23" s="3">
        <f t="shared" si="16"/>
        <v>19.276951582822679</v>
      </c>
      <c r="R23" s="3">
        <f t="shared" si="16"/>
        <v>22.997316322418566</v>
      </c>
      <c r="S23" s="3">
        <f t="shared" si="16"/>
        <v>24.717744256059053</v>
      </c>
      <c r="T23" s="3">
        <f t="shared" si="16"/>
        <v>28.694367542718325</v>
      </c>
      <c r="U23" s="3">
        <f t="shared" si="16"/>
        <v>28.515330092605168</v>
      </c>
      <c r="V23" s="3">
        <f t="shared" si="16"/>
        <v>25.928184388872218</v>
      </c>
      <c r="W23" s="3">
        <f t="shared" si="16"/>
        <v>25.060147012054557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-0.2451058750977132</v>
      </c>
      <c r="H24" s="4">
        <f t="shared" ref="H24:Z24" si="17">IFERROR(_xlfn.RRI(5,M23,H23),"")</f>
        <v>0.19343863358979618</v>
      </c>
      <c r="I24" s="4">
        <f t="shared" si="17"/>
        <v>0.37108127131259039</v>
      </c>
      <c r="J24" s="4">
        <f t="shared" si="17"/>
        <v>-6.5319244290934164E-2</v>
      </c>
      <c r="K24" s="4">
        <f t="shared" si="17"/>
        <v>-0.15155251493538313</v>
      </c>
      <c r="L24" s="4">
        <f t="shared" si="17"/>
        <v>-0.20757592806434055</v>
      </c>
      <c r="M24" s="4">
        <f t="shared" si="17"/>
        <v>-0.25404912682873459</v>
      </c>
      <c r="N24" s="4">
        <f t="shared" si="17"/>
        <v>-0.35748578283020804</v>
      </c>
      <c r="O24" s="4">
        <f t="shared" si="17"/>
        <v>-0.12236261132721871</v>
      </c>
      <c r="P24" s="4">
        <f t="shared" si="17"/>
        <v>-8.4427141152834118E-2</v>
      </c>
      <c r="Q24" s="4">
        <f t="shared" si="17"/>
        <v>-5.7560999515701039E-2</v>
      </c>
      <c r="R24" s="4">
        <f t="shared" si="17"/>
        <v>-1.7033518586540786E-2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51.52</v>
      </c>
      <c r="H25" s="3">
        <f>IFERROR(INDEX(D25:G25,COUNT(D25:G25)),"")</f>
        <v>51.52</v>
      </c>
      <c r="I25" s="3">
        <f t="shared" ref="I25:Z25" si="18">IFERROR(INDEX(I51:I500,MATCH($C$25,$C$51:$C$500,0)),"")</f>
        <v>200.64</v>
      </c>
      <c r="J25" s="3">
        <f t="shared" si="18"/>
        <v>151.72999999999999</v>
      </c>
      <c r="K25" s="3">
        <f t="shared" si="18"/>
        <v>104.59</v>
      </c>
      <c r="L25" s="3">
        <f t="shared" si="18"/>
        <v>71.97</v>
      </c>
      <c r="M25" s="3">
        <f t="shared" si="18"/>
        <v>64.73</v>
      </c>
      <c r="N25" s="3">
        <f t="shared" si="18"/>
        <v>35.43</v>
      </c>
      <c r="O25" s="3">
        <f t="shared" si="18"/>
        <v>186.09</v>
      </c>
      <c r="P25" s="3">
        <f t="shared" si="18"/>
        <v>200.48</v>
      </c>
      <c r="Q25" s="3">
        <f t="shared" si="18"/>
        <v>190.71</v>
      </c>
      <c r="R25" s="3">
        <f t="shared" si="18"/>
        <v>189.14</v>
      </c>
      <c r="S25" s="3">
        <f t="shared" si="18"/>
        <v>196.56</v>
      </c>
      <c r="T25" s="3">
        <f t="shared" si="18"/>
        <v>192.93</v>
      </c>
      <c r="U25" s="3">
        <f t="shared" si="18"/>
        <v>154.96</v>
      </c>
      <c r="V25" s="3">
        <f t="shared" si="18"/>
        <v>126.92</v>
      </c>
      <c r="W25" s="3">
        <f t="shared" si="18"/>
        <v>103.41</v>
      </c>
      <c r="X25" s="3">
        <f t="shared" si="18"/>
        <v>87.79</v>
      </c>
      <c r="Y25" s="3">
        <f t="shared" si="18"/>
        <v>49.64</v>
      </c>
      <c r="Z25" s="3">
        <f t="shared" si="18"/>
        <v>46.33</v>
      </c>
    </row>
    <row r="26" spans="1:26" ht="15.5" x14ac:dyDescent="0.35">
      <c r="C26" t="s">
        <v>58</v>
      </c>
      <c r="D26" s="4">
        <f>IFERROR(_xlfn.RRI(5,I25,D25),"")</f>
        <v>-0.23807597662971347</v>
      </c>
      <c r="H26" s="4">
        <f t="shared" ref="H26:Z26" si="19">IFERROR(_xlfn.RRI(5,M25,H25),"")</f>
        <v>-4.4624610907378015E-2</v>
      </c>
      <c r="I26" s="4">
        <f t="shared" si="19"/>
        <v>0.41452058954671256</v>
      </c>
      <c r="J26" s="4">
        <f t="shared" si="19"/>
        <v>-4.0003423260720927E-2</v>
      </c>
      <c r="K26" s="4">
        <f t="shared" si="19"/>
        <v>-0.12202161954374158</v>
      </c>
      <c r="L26" s="4">
        <f t="shared" si="19"/>
        <v>-0.1770838088296931</v>
      </c>
      <c r="M26" s="4">
        <f t="shared" si="19"/>
        <v>-0.19301689121592114</v>
      </c>
      <c r="N26" s="4">
        <f t="shared" si="19"/>
        <v>-0.29013591856201826</v>
      </c>
      <c r="O26" s="4">
        <f t="shared" si="19"/>
        <v>-7.1934029616789186E-3</v>
      </c>
      <c r="P26" s="4">
        <f t="shared" si="19"/>
        <v>5.2859182521223458E-2</v>
      </c>
      <c r="Q26" s="4">
        <f t="shared" si="19"/>
        <v>8.4847470125202218E-2</v>
      </c>
      <c r="R26" s="4">
        <f t="shared" si="19"/>
        <v>0.12835087316531313</v>
      </c>
      <c r="S26" s="4">
        <f t="shared" si="19"/>
        <v>0.17492465936964785</v>
      </c>
      <c r="T26" s="4">
        <f t="shared" si="19"/>
        <v>0.31193886638834978</v>
      </c>
      <c r="U26" s="4">
        <f t="shared" si="19"/>
        <v>0.27312621702546047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562.83629629629627</v>
      </c>
      <c r="H27" s="3">
        <f t="shared" ref="H27:Z27" si="20">IFERROR(H4/H21,"")</f>
        <v>2251.3451851851851</v>
      </c>
      <c r="I27" s="3">
        <f t="shared" si="20"/>
        <v>2215.3985185185184</v>
      </c>
      <c r="J27" s="3">
        <f t="shared" si="20"/>
        <v>2084.6385185185186</v>
      </c>
      <c r="K27" s="3">
        <f t="shared" si="20"/>
        <v>2199.2237037037039</v>
      </c>
      <c r="L27" s="3">
        <f t="shared" si="20"/>
        <v>2155.534814814815</v>
      </c>
      <c r="M27" s="3">
        <f t="shared" si="20"/>
        <v>2443.7814814814815</v>
      </c>
      <c r="N27" s="3">
        <f t="shared" si="20"/>
        <v>2480.6451851851853</v>
      </c>
      <c r="O27" s="3">
        <f t="shared" si="20"/>
        <v>3534.6666666666665</v>
      </c>
      <c r="P27" s="3">
        <f t="shared" si="20"/>
        <v>3014.7962962962961</v>
      </c>
      <c r="Q27" s="3">
        <f t="shared" si="20"/>
        <v>2902.5392592592593</v>
      </c>
      <c r="R27" s="3">
        <f t="shared" si="20"/>
        <v>2009.4696296296297</v>
      </c>
      <c r="S27" s="3">
        <f t="shared" si="20"/>
        <v>1966.4007407407407</v>
      </c>
      <c r="T27" s="3">
        <f t="shared" si="20"/>
        <v>1690.5422222222223</v>
      </c>
      <c r="U27" s="3">
        <f t="shared" si="20"/>
        <v>1675.0022222222221</v>
      </c>
      <c r="V27" s="3">
        <f t="shared" si="20"/>
        <v>1528.9288888888889</v>
      </c>
      <c r="W27" s="3">
        <f t="shared" si="20"/>
        <v>1277.5111111111112</v>
      </c>
      <c r="X27" s="3">
        <f t="shared" si="20"/>
        <v>1159.6795190081482</v>
      </c>
      <c r="Y27" s="3">
        <f t="shared" si="20"/>
        <v>989.06446060740745</v>
      </c>
      <c r="Z27" s="3">
        <f t="shared" si="20"/>
        <v>761.28720389185185</v>
      </c>
    </row>
    <row r="28" spans="1:26" ht="15.5" x14ac:dyDescent="0.35">
      <c r="C28" t="s">
        <v>60</v>
      </c>
      <c r="D28" s="4">
        <f>IFERROR(_xlfn.RRI(5,I27,D27),"")</f>
        <v>-0.23969815020465257</v>
      </c>
      <c r="H28" s="4">
        <f t="shared" ref="H28:Z28" si="21">IFERROR(_xlfn.RRI(5,M27,H27),"")</f>
        <v>-1.6269937107453059E-2</v>
      </c>
      <c r="I28" s="4">
        <f t="shared" si="21"/>
        <v>-2.2363422109464293E-2</v>
      </c>
      <c r="J28" s="4">
        <f t="shared" si="21"/>
        <v>-0.1002197448283666</v>
      </c>
      <c r="K28" s="4">
        <f t="shared" si="21"/>
        <v>-6.1136864198933383E-2</v>
      </c>
      <c r="L28" s="4">
        <f t="shared" si="21"/>
        <v>-5.7773341061106209E-2</v>
      </c>
      <c r="M28" s="4">
        <f t="shared" si="21"/>
        <v>3.9911029716167334E-2</v>
      </c>
      <c r="N28" s="4">
        <f t="shared" si="21"/>
        <v>4.7559076697846425E-2</v>
      </c>
      <c r="O28" s="4">
        <f t="shared" si="21"/>
        <v>0.15894943600592204</v>
      </c>
      <c r="P28" s="4">
        <f t="shared" si="21"/>
        <v>0.1247306159572712</v>
      </c>
      <c r="Q28" s="4">
        <f t="shared" si="21"/>
        <v>0.13678455187795779</v>
      </c>
      <c r="R28" s="4">
        <f t="shared" si="21"/>
        <v>9.4821587451549005E-2</v>
      </c>
      <c r="S28" s="4">
        <f t="shared" si="21"/>
        <v>0.11139082809383583</v>
      </c>
      <c r="T28" s="4">
        <f t="shared" si="21"/>
        <v>0.11316690229592186</v>
      </c>
      <c r="U28" s="4">
        <f t="shared" si="21"/>
        <v>0.17082873221604067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1602.64</v>
      </c>
      <c r="H32" s="3">
        <f>IFERROR(INDEX(D32:G32,COUNT(D32:G32)),"")</f>
        <v>1602.64</v>
      </c>
      <c r="I32" s="3">
        <f t="shared" ref="I32:Z32" si="22">IFERROR(INDEX(I51:I500,MATCH($C$32,$C$51:$C$500,0)),"")</f>
        <v>1551.12</v>
      </c>
      <c r="J32" s="3">
        <f t="shared" si="22"/>
        <v>1427.7</v>
      </c>
      <c r="K32" s="3">
        <f t="shared" si="22"/>
        <v>1328.53</v>
      </c>
      <c r="L32" s="3">
        <f t="shared" si="22"/>
        <v>1255.3699999999999</v>
      </c>
      <c r="M32" s="3">
        <f t="shared" si="22"/>
        <v>1206.76</v>
      </c>
      <c r="N32" s="3">
        <f t="shared" si="22"/>
        <v>1158.6600000000001</v>
      </c>
      <c r="O32" s="3">
        <f t="shared" si="22"/>
        <v>1205.54</v>
      </c>
      <c r="P32" s="3">
        <f t="shared" si="22"/>
        <v>1100.42</v>
      </c>
      <c r="Q32" s="3">
        <f t="shared" si="22"/>
        <v>979.54</v>
      </c>
      <c r="R32" s="3">
        <f t="shared" si="22"/>
        <v>864.71</v>
      </c>
      <c r="S32" s="3">
        <f t="shared" si="22"/>
        <v>785.85</v>
      </c>
      <c r="T32" s="3">
        <f t="shared" si="22"/>
        <v>668.98</v>
      </c>
      <c r="U32" s="3">
        <f t="shared" si="22"/>
        <v>546.02</v>
      </c>
      <c r="V32" s="3">
        <f t="shared" si="22"/>
        <v>469.32</v>
      </c>
      <c r="W32" s="3">
        <f t="shared" si="22"/>
        <v>412.63</v>
      </c>
      <c r="X32" s="3">
        <f t="shared" si="22"/>
        <v>346.23</v>
      </c>
      <c r="Y32" s="3">
        <f t="shared" si="22"/>
        <v>282.43</v>
      </c>
      <c r="Z32" s="3">
        <f t="shared" si="22"/>
        <v>246.8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0.97</v>
      </c>
      <c r="H33" s="3">
        <f>IFERROR(INDEX(D33:G33,COUNT(D33:G33)),"")</f>
        <v>0.97</v>
      </c>
      <c r="I33" s="3">
        <f t="shared" ref="I33:Z33" si="23">IFERROR(INDEX(I51:I500,MATCH($C$33,$C$51:$C$500,0)),"")</f>
        <v>0.75</v>
      </c>
      <c r="J33" s="3">
        <f t="shared" si="23"/>
        <v>0.61</v>
      </c>
      <c r="K33" s="3">
        <f t="shared" si="23"/>
        <v>0.67</v>
      </c>
      <c r="L33" s="3">
        <f t="shared" si="23"/>
        <v>0.76</v>
      </c>
      <c r="M33" s="3">
        <f t="shared" si="23"/>
        <v>0.68</v>
      </c>
      <c r="N33" s="3">
        <f t="shared" si="23"/>
        <v>0.69</v>
      </c>
      <c r="O33" s="3">
        <f t="shared" si="23"/>
        <v>0.79</v>
      </c>
      <c r="P33" s="3">
        <f t="shared" si="23"/>
        <v>1.21</v>
      </c>
      <c r="Q33" s="3">
        <f t="shared" si="23"/>
        <v>1.34</v>
      </c>
      <c r="R33" s="3">
        <f t="shared" si="23"/>
        <v>2.2000000000000002</v>
      </c>
      <c r="S33" s="3">
        <f t="shared" si="23"/>
        <v>2.29</v>
      </c>
      <c r="T33" s="3">
        <f t="shared" si="23"/>
        <v>2.83</v>
      </c>
      <c r="U33" s="3">
        <f t="shared" si="23"/>
        <v>3.06</v>
      </c>
      <c r="V33" s="3">
        <f t="shared" si="23"/>
        <v>2.88</v>
      </c>
      <c r="W33" s="3">
        <f t="shared" si="23"/>
        <v>2.76</v>
      </c>
      <c r="X33" s="3">
        <f t="shared" si="23"/>
        <v>1.99</v>
      </c>
      <c r="Y33" s="3">
        <f t="shared" si="23"/>
        <v>1.1200000000000001</v>
      </c>
      <c r="Z33" s="3">
        <f t="shared" si="23"/>
        <v>0.81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30.09</v>
      </c>
      <c r="H34" s="3">
        <f>IFERROR(INDEX(D34:G34,COUNT(D34:G34)),"")</f>
        <v>30.09</v>
      </c>
      <c r="I34" s="3">
        <f t="shared" ref="I34:Z34" si="24">IFERROR(INDEX(I51:I500,MATCH($C$34,$C$51:$C$500,0)),"")</f>
        <v>5.83</v>
      </c>
      <c r="J34" s="3">
        <f t="shared" si="24"/>
        <v>5.7</v>
      </c>
      <c r="K34" s="3">
        <f t="shared" si="24"/>
        <v>8.56</v>
      </c>
      <c r="L34" s="3">
        <f t="shared" si="24"/>
        <v>13.2</v>
      </c>
      <c r="M34" s="3">
        <f t="shared" si="24"/>
        <v>12.75</v>
      </c>
      <c r="N34" s="3">
        <f t="shared" si="24"/>
        <v>22.58</v>
      </c>
      <c r="O34" s="3">
        <f t="shared" si="24"/>
        <v>5.1100000000000003</v>
      </c>
      <c r="P34" s="3">
        <f t="shared" si="24"/>
        <v>6.63</v>
      </c>
      <c r="Q34" s="3">
        <f t="shared" si="24"/>
        <v>6.87</v>
      </c>
      <c r="R34" s="3">
        <f t="shared" si="24"/>
        <v>10.050000000000001</v>
      </c>
      <c r="S34" s="3">
        <f t="shared" si="24"/>
        <v>9.16</v>
      </c>
      <c r="T34" s="3">
        <f t="shared" si="24"/>
        <v>9.82</v>
      </c>
      <c r="U34" s="3">
        <f t="shared" si="24"/>
        <v>10.78</v>
      </c>
      <c r="V34" s="3">
        <f t="shared" si="24"/>
        <v>10.64</v>
      </c>
      <c r="W34" s="3">
        <f t="shared" si="24"/>
        <v>11.02</v>
      </c>
      <c r="X34" s="3">
        <f t="shared" si="24"/>
        <v>7.86</v>
      </c>
      <c r="Y34" s="3">
        <f t="shared" si="24"/>
        <v>6.35</v>
      </c>
      <c r="Z34" s="3">
        <f t="shared" si="24"/>
        <v>4.32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2.75</v>
      </c>
      <c r="H35" s="3">
        <f>IFERROR(INDEX(D35:G35,COUNT(D35:G35)),"")</f>
        <v>2.75</v>
      </c>
      <c r="I35" s="3">
        <f t="shared" ref="I35:Z35" si="25">IFERROR(INDEX(I51:I500,MATCH($C$35,$C$51:$C$500,0)),"")</f>
        <v>0.53</v>
      </c>
      <c r="J35" s="3">
        <f t="shared" si="25"/>
        <v>0.41</v>
      </c>
      <c r="K35" s="3">
        <f t="shared" si="25"/>
        <v>0.41</v>
      </c>
      <c r="L35" s="3">
        <f t="shared" si="25"/>
        <v>0.44</v>
      </c>
      <c r="M35" s="3">
        <f t="shared" si="25"/>
        <v>0.34</v>
      </c>
      <c r="N35" s="3">
        <f t="shared" si="25"/>
        <v>0.32</v>
      </c>
      <c r="O35" s="3">
        <f t="shared" si="25"/>
        <v>0.27</v>
      </c>
      <c r="P35" s="3">
        <f t="shared" si="25"/>
        <v>0.44</v>
      </c>
      <c r="Q35" s="3">
        <f t="shared" si="25"/>
        <v>0.45</v>
      </c>
      <c r="R35" s="3">
        <f t="shared" si="25"/>
        <v>0.94</v>
      </c>
      <c r="S35" s="3">
        <f t="shared" si="25"/>
        <v>0.91</v>
      </c>
      <c r="T35" s="3">
        <f t="shared" si="25"/>
        <v>1.1200000000000001</v>
      </c>
      <c r="U35" s="3">
        <f t="shared" si="25"/>
        <v>1</v>
      </c>
      <c r="V35" s="3">
        <f t="shared" si="25"/>
        <v>0.88</v>
      </c>
      <c r="W35" s="3">
        <f t="shared" si="25"/>
        <v>0.89</v>
      </c>
      <c r="X35" s="3">
        <f t="shared" si="25"/>
        <v>0.59</v>
      </c>
      <c r="Y35" s="3">
        <f t="shared" si="25"/>
        <v>0.32</v>
      </c>
      <c r="Z35" s="3">
        <f t="shared" si="25"/>
        <v>0.26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1.1695</v>
      </c>
      <c r="I36" s="4">
        <f t="shared" si="26"/>
        <v>1.2012</v>
      </c>
      <c r="J36" s="4">
        <f t="shared" si="26"/>
        <v>0.45469999999999999</v>
      </c>
      <c r="K36" s="4">
        <f t="shared" si="26"/>
        <v>0.44939999999999997</v>
      </c>
      <c r="L36" s="4">
        <f t="shared" si="26"/>
        <v>0.40289999999999998</v>
      </c>
      <c r="M36" s="4">
        <f t="shared" si="26"/>
        <v>0.40159999999999996</v>
      </c>
      <c r="N36" s="4">
        <f t="shared" si="26"/>
        <v>0.39520000000000005</v>
      </c>
      <c r="O36" s="4">
        <f t="shared" si="26"/>
        <v>0.39770000000000005</v>
      </c>
      <c r="P36" s="4">
        <f t="shared" si="26"/>
        <v>0.39899999999999997</v>
      </c>
      <c r="Q36" s="4">
        <f t="shared" si="26"/>
        <v>0.39850000000000002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241</v>
      </c>
      <c r="I37" s="3">
        <f t="shared" si="27"/>
        <v>241</v>
      </c>
      <c r="J37" s="3">
        <f t="shared" si="27"/>
        <v>69</v>
      </c>
      <c r="K37" s="3">
        <f t="shared" si="27"/>
        <v>47</v>
      </c>
      <c r="L37" s="3">
        <f t="shared" si="27"/>
        <v>29</v>
      </c>
      <c r="M37" s="3">
        <f t="shared" si="27"/>
        <v>26</v>
      </c>
      <c r="N37" s="3">
        <f t="shared" si="27"/>
        <v>14</v>
      </c>
      <c r="O37" s="3">
        <f t="shared" si="27"/>
        <v>74</v>
      </c>
      <c r="P37" s="3">
        <f t="shared" si="27"/>
        <v>80</v>
      </c>
      <c r="Q37" s="3">
        <f t="shared" si="27"/>
        <v>76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759829000000</v>
      </c>
      <c r="E51" s="5">
        <v>729082000000</v>
      </c>
      <c r="F51" s="5">
        <v>735824000000</v>
      </c>
      <c r="G51" s="5">
        <v>804599000000</v>
      </c>
      <c r="I51" s="5">
        <v>2990788000000</v>
      </c>
      <c r="J51" s="5">
        <v>2814262000000</v>
      </c>
      <c r="K51" s="5">
        <v>2968952000000</v>
      </c>
      <c r="L51" s="5">
        <v>2909972000000</v>
      </c>
      <c r="M51" s="5">
        <v>3299105000000</v>
      </c>
      <c r="N51" s="5">
        <v>3348871000000</v>
      </c>
      <c r="O51" s="5">
        <v>4771800000000</v>
      </c>
      <c r="P51" s="5">
        <v>4069975000000</v>
      </c>
      <c r="Q51" s="5">
        <v>3918428000000</v>
      </c>
      <c r="R51" s="5">
        <v>2712784000000</v>
      </c>
      <c r="S51" s="5">
        <v>2654641000000</v>
      </c>
      <c r="T51" s="5">
        <v>2282232000000</v>
      </c>
      <c r="U51" s="5">
        <v>2261253000000</v>
      </c>
      <c r="V51" s="5">
        <v>2064054000000</v>
      </c>
      <c r="W51" s="5">
        <v>1724640000000</v>
      </c>
      <c r="X51" s="5">
        <v>1565567350661</v>
      </c>
      <c r="Y51" s="5">
        <v>1335237021820</v>
      </c>
      <c r="Z51" s="5">
        <v>1027737725254</v>
      </c>
    </row>
    <row r="52" spans="2:26" ht="15.5" x14ac:dyDescent="0.35">
      <c r="C52" t="s">
        <v>83</v>
      </c>
      <c r="D52" s="5">
        <v>-590999000000</v>
      </c>
      <c r="E52" s="5">
        <v>-505615000000</v>
      </c>
      <c r="F52" s="5">
        <v>-556156000000</v>
      </c>
      <c r="G52" s="5">
        <v>-634301000000</v>
      </c>
      <c r="I52" s="5">
        <v>-2266179000000</v>
      </c>
      <c r="J52" s="5">
        <v>-2165063000000</v>
      </c>
      <c r="K52" s="5">
        <v>-2327206000000</v>
      </c>
      <c r="L52" s="5">
        <v>-2316632000000</v>
      </c>
      <c r="M52" s="5">
        <v>-2784908000000</v>
      </c>
      <c r="N52" s="5">
        <v>-2809630000000</v>
      </c>
      <c r="O52" s="5">
        <v>-3919395000000</v>
      </c>
      <c r="P52" s="5">
        <v>-3227107000000</v>
      </c>
      <c r="Q52" s="5">
        <v>-3122497000000</v>
      </c>
      <c r="R52" s="5">
        <v>-1959766000000</v>
      </c>
      <c r="S52" s="5">
        <v>-1887384000000</v>
      </c>
      <c r="T52" s="5">
        <v>-1600406000000</v>
      </c>
      <c r="U52" s="5">
        <v>-1605203000000</v>
      </c>
      <c r="V52" s="5">
        <v>-1486944000000</v>
      </c>
      <c r="W52" s="5">
        <v>-1236999000000</v>
      </c>
      <c r="X52" s="5">
        <v>-1108618168820</v>
      </c>
      <c r="Y52" s="5">
        <v>-950824443695</v>
      </c>
      <c r="Z52" s="5">
        <v>-701322174850</v>
      </c>
    </row>
    <row r="53" spans="2:26" ht="15.5" x14ac:dyDescent="0.35">
      <c r="C53" t="s">
        <v>84</v>
      </c>
      <c r="D53" s="5">
        <v>168830000000</v>
      </c>
      <c r="E53" s="5">
        <v>223467000000</v>
      </c>
      <c r="F53" s="5">
        <v>179668000000</v>
      </c>
      <c r="G53" s="5">
        <v>170298000000</v>
      </c>
      <c r="I53" s="5">
        <v>724609000000</v>
      </c>
      <c r="J53" s="5">
        <v>649199000000</v>
      </c>
      <c r="K53" s="5">
        <v>641746000000</v>
      </c>
      <c r="L53" s="5">
        <v>593340000000</v>
      </c>
      <c r="M53" s="5">
        <v>514197000000</v>
      </c>
      <c r="N53" s="5">
        <v>539241000000</v>
      </c>
      <c r="O53" s="5">
        <v>852405000000</v>
      </c>
      <c r="P53" s="5">
        <v>842868000000</v>
      </c>
      <c r="Q53" s="5">
        <v>795931000000</v>
      </c>
      <c r="R53" s="5">
        <v>753018000000</v>
      </c>
      <c r="S53" s="5">
        <v>767257000000</v>
      </c>
      <c r="T53" s="5">
        <v>681826000000</v>
      </c>
      <c r="U53" s="5">
        <v>656050000000</v>
      </c>
      <c r="V53" s="5">
        <v>577110000000</v>
      </c>
      <c r="W53" s="5">
        <v>487641000000</v>
      </c>
      <c r="X53" s="5">
        <v>456949181841</v>
      </c>
      <c r="Y53" s="5">
        <v>384412578125</v>
      </c>
      <c r="Z53" s="5">
        <v>326415550404</v>
      </c>
    </row>
    <row r="54" spans="2:26" ht="15.5" x14ac:dyDescent="0.35">
      <c r="C54" t="s">
        <v>85</v>
      </c>
      <c r="D54" s="5">
        <v>-99827000000</v>
      </c>
      <c r="E54" s="5">
        <v>-133290000000</v>
      </c>
      <c r="F54" s="5">
        <v>-101779000000</v>
      </c>
      <c r="G54" s="5">
        <v>-101360000000</v>
      </c>
      <c r="I54" s="5">
        <v>-440171000000</v>
      </c>
      <c r="J54" s="5">
        <v>-445081000000</v>
      </c>
      <c r="K54" s="5">
        <v>-461367000000</v>
      </c>
      <c r="L54" s="5">
        <v>-472954000000</v>
      </c>
      <c r="M54" s="5">
        <v>-405690000000</v>
      </c>
      <c r="N54" s="5">
        <v>-462455000000</v>
      </c>
      <c r="O54" s="5">
        <v>-505295000000</v>
      </c>
      <c r="P54" s="5">
        <v>-476527000000</v>
      </c>
      <c r="Q54" s="5">
        <v>-451748000000</v>
      </c>
      <c r="R54" s="5">
        <v>-419472000000</v>
      </c>
      <c r="S54" s="5">
        <v>-418507000000</v>
      </c>
      <c r="T54" s="5">
        <v>-395336000000</v>
      </c>
      <c r="U54" s="5">
        <v>-370774000000</v>
      </c>
      <c r="V54" s="5">
        <v>-350052000000</v>
      </c>
      <c r="W54" s="5">
        <v>-318736000000</v>
      </c>
      <c r="X54" s="5">
        <v>-298616146967</v>
      </c>
      <c r="Y54" s="5">
        <v>-271551968707</v>
      </c>
      <c r="Z54" s="5">
        <v>-220500718299</v>
      </c>
    </row>
    <row r="55" spans="2:26" ht="15.5" x14ac:dyDescent="0.35">
      <c r="C55" t="s">
        <v>86</v>
      </c>
      <c r="D55" s="5">
        <v>-32690000000</v>
      </c>
      <c r="E55" s="5">
        <v>-41076000000</v>
      </c>
      <c r="F55" s="5">
        <v>-35938000000</v>
      </c>
      <c r="G55" s="5">
        <v>-31232000000</v>
      </c>
      <c r="I55" s="5">
        <v>-140536000000</v>
      </c>
      <c r="J55" s="5">
        <v>-141531000000</v>
      </c>
      <c r="K55" s="5">
        <v>-152799000000</v>
      </c>
      <c r="L55" s="5">
        <v>-142927000000</v>
      </c>
      <c r="M55" s="5">
        <v>-158212000000</v>
      </c>
      <c r="N55" s="5">
        <v>-161126000000</v>
      </c>
      <c r="O55" s="5">
        <v>-196890000000</v>
      </c>
      <c r="P55" s="5">
        <v>-200197000000</v>
      </c>
      <c r="Q55" s="5">
        <v>-203618000000</v>
      </c>
      <c r="R55" s="5">
        <v>-193628000000</v>
      </c>
      <c r="S55" s="5">
        <v>-200812000000</v>
      </c>
      <c r="T55" s="5">
        <v>-194303000000</v>
      </c>
      <c r="U55" s="5">
        <v>-197324000000</v>
      </c>
      <c r="V55" s="5">
        <v>-180701000000</v>
      </c>
      <c r="W55" s="5">
        <v>-160954000000</v>
      </c>
      <c r="X55" s="5">
        <v>-134610356603</v>
      </c>
      <c r="Y55" s="5">
        <v>-121687843361</v>
      </c>
      <c r="Z55" s="5">
        <v>-92715356114</v>
      </c>
    </row>
    <row r="56" spans="2:26" ht="15.5" x14ac:dyDescent="0.35">
      <c r="C56" t="s">
        <v>87</v>
      </c>
      <c r="D56" s="5">
        <v>-67137000000</v>
      </c>
      <c r="E56" s="5">
        <v>-92214000000</v>
      </c>
      <c r="F56" s="5">
        <v>-65841000000</v>
      </c>
      <c r="G56" s="5">
        <v>-70128000000</v>
      </c>
      <c r="I56" s="5">
        <v>-299635000000</v>
      </c>
      <c r="J56" s="5">
        <v>-303550000000</v>
      </c>
      <c r="K56" s="5">
        <v>-308568000000</v>
      </c>
      <c r="L56" s="5">
        <v>-330027000000</v>
      </c>
      <c r="M56" s="5">
        <v>-247478000000</v>
      </c>
      <c r="N56" s="5">
        <v>-301329000000</v>
      </c>
      <c r="O56" s="5">
        <v>-308405000000</v>
      </c>
      <c r="P56" s="5">
        <v>-276330000000</v>
      </c>
      <c r="Q56" s="5">
        <v>-248130000000</v>
      </c>
      <c r="R56" s="5">
        <v>-225844000000</v>
      </c>
      <c r="S56" s="5">
        <v>-217695000000</v>
      </c>
      <c r="T56" s="5">
        <v>-201033000000</v>
      </c>
      <c r="U56" s="5">
        <v>-173450000000</v>
      </c>
      <c r="V56" s="5">
        <v>-169351000000</v>
      </c>
      <c r="W56" s="5">
        <v>-157782000000</v>
      </c>
      <c r="X56" s="5">
        <v>-164005790364</v>
      </c>
      <c r="Y56" s="5">
        <v>-149864125346</v>
      </c>
      <c r="Z56" s="5">
        <v>-127785362185</v>
      </c>
    </row>
    <row r="57" spans="2:26" ht="15.5" x14ac:dyDescent="0.35">
      <c r="C57" t="s">
        <v>88</v>
      </c>
      <c r="D57" s="5">
        <v>69003000000</v>
      </c>
      <c r="E57" s="5">
        <v>90177000000</v>
      </c>
      <c r="F57" s="5">
        <v>77889000000</v>
      </c>
      <c r="G57" s="5">
        <v>68938000000</v>
      </c>
      <c r="I57" s="5">
        <v>284438000000</v>
      </c>
      <c r="J57" s="5">
        <v>204118000000</v>
      </c>
      <c r="K57" s="5">
        <v>180379000000</v>
      </c>
      <c r="L57" s="5">
        <v>120386000000</v>
      </c>
      <c r="M57" s="5">
        <v>108507000000</v>
      </c>
      <c r="N57" s="5">
        <v>76786000000</v>
      </c>
      <c r="O57" s="5">
        <v>347110000000</v>
      </c>
      <c r="P57" s="5">
        <v>366341000000</v>
      </c>
      <c r="Q57" s="5">
        <v>344183000000</v>
      </c>
      <c r="R57" s="5">
        <v>333546000000</v>
      </c>
      <c r="S57" s="5">
        <v>348750000000</v>
      </c>
      <c r="T57" s="5">
        <v>286490000000</v>
      </c>
      <c r="U57" s="5">
        <v>285276000000</v>
      </c>
      <c r="V57" s="5">
        <v>227058000000</v>
      </c>
      <c r="W57" s="5">
        <v>168905000000</v>
      </c>
      <c r="X57" s="5">
        <v>158333034874</v>
      </c>
      <c r="Y57" s="5">
        <v>112860609418</v>
      </c>
      <c r="Z57" s="5">
        <v>105914832105</v>
      </c>
    </row>
    <row r="58" spans="2:26" ht="15.5" x14ac:dyDescent="0.35">
      <c r="C58" t="s">
        <v>89</v>
      </c>
      <c r="D58" s="5">
        <v>18506000000</v>
      </c>
      <c r="E58" s="5">
        <v>17260000000</v>
      </c>
      <c r="F58" s="5">
        <v>16655000000</v>
      </c>
      <c r="G58" s="5">
        <v>11756000000</v>
      </c>
      <c r="I58" s="5">
        <v>57233000000</v>
      </c>
      <c r="J58" s="5">
        <v>52121000000</v>
      </c>
      <c r="K58" s="5">
        <v>27607000000</v>
      </c>
      <c r="L58" s="5">
        <v>8887000000</v>
      </c>
      <c r="M58" s="5">
        <v>3379000000</v>
      </c>
      <c r="N58" s="5">
        <v>-13066000000</v>
      </c>
      <c r="O58" s="5">
        <v>-9216000000</v>
      </c>
      <c r="P58" s="5">
        <v>-5213000000</v>
      </c>
      <c r="Q58" s="5">
        <v>5256000000</v>
      </c>
      <c r="R58" s="5">
        <v>6559000000</v>
      </c>
      <c r="S58" s="5">
        <v>-1095000000</v>
      </c>
      <c r="T58" s="5">
        <v>54173000000</v>
      </c>
      <c r="U58" s="5">
        <v>-6888000000</v>
      </c>
      <c r="V58" s="5">
        <v>-168000000</v>
      </c>
      <c r="W58" s="5">
        <v>13073000000</v>
      </c>
      <c r="X58" s="5">
        <v>156797974</v>
      </c>
      <c r="Y58" s="5">
        <v>-22168468101</v>
      </c>
      <c r="Z58" s="5">
        <v>-21999887812</v>
      </c>
    </row>
    <row r="59" spans="2:26" ht="15.5" x14ac:dyDescent="0.35">
      <c r="C59" t="s">
        <v>92</v>
      </c>
      <c r="D59" s="5">
        <v>17600000000</v>
      </c>
      <c r="E59" s="5">
        <v>19141000000</v>
      </c>
      <c r="F59" s="5">
        <v>17866000000</v>
      </c>
      <c r="G59" s="5">
        <v>18071000000</v>
      </c>
      <c r="I59" s="5">
        <v>70747000000</v>
      </c>
      <c r="J59" s="5">
        <v>55353000000</v>
      </c>
      <c r="K59" s="5">
        <v>29845000000</v>
      </c>
      <c r="L59" s="5">
        <v>18671000000</v>
      </c>
      <c r="M59" s="5">
        <v>10316000000</v>
      </c>
      <c r="N59" s="5">
        <v>6673000000</v>
      </c>
      <c r="O59" s="5">
        <v>5312000000</v>
      </c>
      <c r="P59" s="5">
        <v>4655000000</v>
      </c>
      <c r="Q59" s="5">
        <v>5817000000</v>
      </c>
      <c r="R59" s="5">
        <v>8144000000</v>
      </c>
      <c r="S59" s="5">
        <v>16968000000</v>
      </c>
      <c r="T59" s="5">
        <v>13378000000</v>
      </c>
      <c r="U59" s="5">
        <v>7796000000</v>
      </c>
      <c r="V59" s="5">
        <v>4477000000</v>
      </c>
      <c r="W59" s="5">
        <v>5110000000</v>
      </c>
      <c r="X59" s="5">
        <v>2932317552</v>
      </c>
      <c r="Y59" s="5">
        <v>2223209367</v>
      </c>
      <c r="Z59" s="5">
        <v>5800302191</v>
      </c>
    </row>
    <row r="60" spans="2:26" ht="15.5" x14ac:dyDescent="0.35">
      <c r="C60" t="s">
        <v>91</v>
      </c>
      <c r="D60" s="5">
        <v>1276000000</v>
      </c>
      <c r="E60" s="5">
        <v>70000000</v>
      </c>
      <c r="F60" s="5">
        <v>1145000000</v>
      </c>
      <c r="G60" s="5">
        <v>-3087000000</v>
      </c>
      <c r="I60" s="5">
        <v>-3760000000</v>
      </c>
      <c r="J60" s="5">
        <v>-308000000</v>
      </c>
      <c r="K60" s="5">
        <v>4337000000</v>
      </c>
      <c r="L60" s="5">
        <v>-2633000000</v>
      </c>
      <c r="M60" s="5">
        <v>-691000000</v>
      </c>
      <c r="N60" s="5">
        <v>-1041000000</v>
      </c>
      <c r="O60" s="5">
        <v>1302000000</v>
      </c>
      <c r="P60" s="5">
        <v>-1792000000</v>
      </c>
      <c r="Q60" s="5">
        <v>-148000000</v>
      </c>
      <c r="R60" s="5">
        <v>-1972000000</v>
      </c>
      <c r="S60" s="5">
        <v>-7502000000</v>
      </c>
      <c r="T60" s="5">
        <v>3597000000</v>
      </c>
      <c r="U60" s="5">
        <v>-11627000000</v>
      </c>
      <c r="X60" s="5">
        <v>1118232869</v>
      </c>
      <c r="Y60" s="5">
        <v>-7487472020</v>
      </c>
      <c r="Z60" s="5">
        <v>-16865084460</v>
      </c>
    </row>
    <row r="61" spans="2:26" ht="15.5" x14ac:dyDescent="0.35">
      <c r="C61" t="s">
        <v>26</v>
      </c>
      <c r="D61" s="5">
        <v>-1049000000</v>
      </c>
      <c r="E61" s="5">
        <v>-822000000</v>
      </c>
      <c r="F61" s="5">
        <v>-1236000000</v>
      </c>
      <c r="G61" s="5">
        <v>-1324000000</v>
      </c>
      <c r="I61" s="5">
        <v>-4755000000</v>
      </c>
      <c r="J61" s="5">
        <v>-5207000000</v>
      </c>
      <c r="K61" s="5">
        <v>-7841000000</v>
      </c>
      <c r="L61" s="5">
        <v>-6260000000</v>
      </c>
      <c r="M61" s="5">
        <v>-6316000000</v>
      </c>
      <c r="N61" s="5">
        <v>-16269000000</v>
      </c>
      <c r="O61" s="5">
        <v>-15775000000</v>
      </c>
      <c r="P61" s="5">
        <v>-8870000000</v>
      </c>
      <c r="Q61" s="5">
        <v>-8884000000</v>
      </c>
      <c r="R61" s="5">
        <v>-8418000000</v>
      </c>
      <c r="S61" s="5">
        <v>-10028000000</v>
      </c>
      <c r="T61" s="5">
        <v>-5535000000</v>
      </c>
      <c r="U61" s="5">
        <v>-1396000000</v>
      </c>
      <c r="V61" s="5">
        <v>-3323000000</v>
      </c>
      <c r="W61" s="5">
        <v>-542000000</v>
      </c>
      <c r="X61" s="5">
        <v>-3379623760</v>
      </c>
      <c r="Y61" s="5">
        <v>-16868582557</v>
      </c>
      <c r="Z61" s="5">
        <v>-18011199952</v>
      </c>
    </row>
    <row r="62" spans="2:26" ht="15.5" x14ac:dyDescent="0.35">
      <c r="C62" t="s">
        <v>90</v>
      </c>
      <c r="T62" s="5">
        <v>-9477000000</v>
      </c>
      <c r="U62" s="5">
        <v>-9066000000</v>
      </c>
      <c r="V62" s="5">
        <v>-2188000000</v>
      </c>
      <c r="W62" s="5">
        <v>98000000</v>
      </c>
      <c r="Z62" s="5">
        <v>1939333270</v>
      </c>
    </row>
    <row r="63" spans="2:26" ht="15.5" x14ac:dyDescent="0.35">
      <c r="C63" t="s">
        <v>93</v>
      </c>
      <c r="E63" s="5">
        <v>1000000</v>
      </c>
      <c r="I63" s="5">
        <v>1000000</v>
      </c>
      <c r="R63" s="5">
        <v>1000000</v>
      </c>
      <c r="T63" s="5">
        <v>1000000</v>
      </c>
    </row>
    <row r="64" spans="2:26" ht="15.5" x14ac:dyDescent="0.35">
      <c r="C64" t="s">
        <v>94</v>
      </c>
      <c r="D64" s="5">
        <v>18506000000</v>
      </c>
      <c r="E64" s="5">
        <v>17260000000</v>
      </c>
      <c r="F64" s="5">
        <v>16655000000</v>
      </c>
      <c r="G64" s="5">
        <v>11756000000</v>
      </c>
      <c r="I64" s="5">
        <v>57233000000</v>
      </c>
      <c r="J64" s="5">
        <v>52121000000</v>
      </c>
      <c r="K64" s="5">
        <v>27607000000</v>
      </c>
      <c r="L64" s="5">
        <v>8887000000</v>
      </c>
      <c r="M64" s="5">
        <v>3379000000</v>
      </c>
      <c r="N64" s="5">
        <v>-13066000000</v>
      </c>
      <c r="O64" s="5">
        <v>-9216000000</v>
      </c>
      <c r="P64" s="5">
        <v>-5213000000</v>
      </c>
      <c r="Q64" s="5">
        <v>5256000000</v>
      </c>
      <c r="R64" s="5">
        <v>6559000000</v>
      </c>
      <c r="S64" s="5">
        <v>-1095000000</v>
      </c>
      <c r="T64" s="5">
        <v>54173000000</v>
      </c>
      <c r="U64" s="5">
        <v>-6888000000</v>
      </c>
      <c r="V64" s="5">
        <v>-168000000</v>
      </c>
      <c r="W64" s="5">
        <v>13073000000</v>
      </c>
      <c r="X64" s="5">
        <v>156797974</v>
      </c>
      <c r="Y64" s="5">
        <v>-22168468101</v>
      </c>
      <c r="Z64" s="5">
        <v>-21999887812</v>
      </c>
    </row>
    <row r="65" spans="2:26" ht="15.5" x14ac:dyDescent="0.35">
      <c r="C65" t="s">
        <v>28</v>
      </c>
      <c r="D65" s="5">
        <v>87509000000</v>
      </c>
      <c r="E65" s="5">
        <v>107437000000</v>
      </c>
      <c r="F65" s="5">
        <v>94544000000</v>
      </c>
      <c r="G65" s="5">
        <v>80694000000</v>
      </c>
      <c r="I65" s="5">
        <v>341671000000</v>
      </c>
      <c r="J65" s="5">
        <v>256239000000</v>
      </c>
      <c r="K65" s="5">
        <v>207986000000</v>
      </c>
      <c r="L65" s="5">
        <v>129273000000</v>
      </c>
      <c r="M65" s="5">
        <v>111886000000</v>
      </c>
      <c r="N65" s="5">
        <v>63720000000</v>
      </c>
      <c r="O65" s="5">
        <v>337894000000</v>
      </c>
      <c r="P65" s="5">
        <v>361128000000</v>
      </c>
      <c r="Q65" s="5">
        <v>349439000000</v>
      </c>
      <c r="R65" s="5">
        <v>340105000000</v>
      </c>
      <c r="S65" s="5">
        <v>347655000000</v>
      </c>
      <c r="T65" s="5">
        <v>340663000000</v>
      </c>
      <c r="U65" s="5">
        <v>278388000000</v>
      </c>
      <c r="V65" s="5">
        <v>226890000000</v>
      </c>
      <c r="W65" s="5">
        <v>181978000000</v>
      </c>
      <c r="X65" s="5">
        <v>158489832848</v>
      </c>
      <c r="Y65" s="5">
        <v>90692141317</v>
      </c>
      <c r="Z65" s="5">
        <v>83914944293</v>
      </c>
    </row>
    <row r="66" spans="2:26" ht="15.5" x14ac:dyDescent="0.35">
      <c r="C66" t="s">
        <v>27</v>
      </c>
      <c r="D66" s="5">
        <v>-18023000000</v>
      </c>
      <c r="E66" s="5">
        <v>-18081000000</v>
      </c>
      <c r="F66" s="5">
        <v>-19477000000</v>
      </c>
      <c r="G66" s="5">
        <v>-21624000000</v>
      </c>
      <c r="I66" s="5">
        <v>-71053000000</v>
      </c>
      <c r="J66" s="5">
        <v>-51582000000</v>
      </c>
      <c r="K66" s="5">
        <v>-66913000000</v>
      </c>
      <c r="L66" s="5">
        <v>-32202000000</v>
      </c>
      <c r="M66" s="5">
        <v>-24575000000</v>
      </c>
      <c r="N66" s="5">
        <v>-15937000000</v>
      </c>
      <c r="O66" s="5">
        <v>-86902000000</v>
      </c>
      <c r="P66" s="5">
        <v>-90724000000</v>
      </c>
      <c r="Q66" s="5">
        <v>-92214000000</v>
      </c>
      <c r="R66" s="5">
        <v>-84992000000</v>
      </c>
      <c r="S66" s="5">
        <v>-82535000000</v>
      </c>
      <c r="T66" s="5">
        <v>-80442000000</v>
      </c>
      <c r="U66" s="5">
        <v>-69382000000</v>
      </c>
      <c r="V66" s="5">
        <v>-55698000000</v>
      </c>
      <c r="W66" s="5">
        <v>-42505000000</v>
      </c>
      <c r="X66" s="5">
        <v>-40074967314</v>
      </c>
      <c r="Y66" s="5">
        <v>-23744582131</v>
      </c>
      <c r="Z66" s="5">
        <v>-21428326426</v>
      </c>
    </row>
    <row r="67" spans="2:26" ht="15.5" x14ac:dyDescent="0.35">
      <c r="C67" t="s">
        <v>95</v>
      </c>
      <c r="D67" s="5">
        <v>69486000000</v>
      </c>
      <c r="E67" s="5">
        <v>89356000000</v>
      </c>
      <c r="F67" s="5">
        <v>75067000000</v>
      </c>
      <c r="G67" s="5">
        <v>59070000000</v>
      </c>
      <c r="I67" s="5">
        <v>270618000000</v>
      </c>
      <c r="J67" s="5">
        <v>204657000000</v>
      </c>
      <c r="K67" s="5">
        <v>141073000000</v>
      </c>
      <c r="L67" s="5">
        <v>97071000000</v>
      </c>
      <c r="M67" s="5">
        <v>87311000000</v>
      </c>
      <c r="N67" s="5">
        <v>47783000000</v>
      </c>
      <c r="O67" s="5">
        <v>250992000000</v>
      </c>
      <c r="P67" s="5">
        <v>270404000000</v>
      </c>
      <c r="Q67" s="5">
        <v>257225000000</v>
      </c>
      <c r="R67" s="5">
        <v>255113000000</v>
      </c>
      <c r="S67" s="5">
        <v>265120000000</v>
      </c>
      <c r="T67" s="5">
        <v>260221000000</v>
      </c>
      <c r="U67" s="5">
        <v>209006000000</v>
      </c>
      <c r="V67" s="5">
        <v>171192000000</v>
      </c>
      <c r="W67" s="5">
        <v>139473000000</v>
      </c>
      <c r="X67" s="5">
        <v>118414865534</v>
      </c>
      <c r="Y67" s="5">
        <v>66947559186</v>
      </c>
      <c r="Z67" s="5">
        <v>62486617867</v>
      </c>
    </row>
    <row r="68" spans="2:26" ht="15.5" x14ac:dyDescent="0.35">
      <c r="C68" t="s">
        <v>96</v>
      </c>
      <c r="X68" s="5">
        <v>-144264</v>
      </c>
      <c r="Y68" s="5">
        <v>-133174</v>
      </c>
      <c r="Z68" s="5">
        <v>-11633</v>
      </c>
    </row>
    <row r="69" spans="2:26" ht="15.5" x14ac:dyDescent="0.35">
      <c r="C69" t="s">
        <v>97</v>
      </c>
      <c r="D69" s="5">
        <v>69486000000</v>
      </c>
      <c r="E69" s="5">
        <v>89356000000</v>
      </c>
      <c r="F69" s="5">
        <v>75067000000</v>
      </c>
      <c r="G69" s="5">
        <v>59070000000</v>
      </c>
      <c r="I69" s="5">
        <v>270618000000</v>
      </c>
      <c r="J69" s="5">
        <v>204657000000</v>
      </c>
      <c r="K69" s="5">
        <v>141073000000</v>
      </c>
      <c r="L69" s="5">
        <v>97071000000</v>
      </c>
      <c r="M69" s="5">
        <v>87311000000</v>
      </c>
      <c r="N69" s="5">
        <v>47783000000</v>
      </c>
      <c r="O69" s="5">
        <v>250992000000</v>
      </c>
      <c r="P69" s="5">
        <v>270404000000</v>
      </c>
      <c r="Q69" s="5">
        <v>257225000000</v>
      </c>
      <c r="R69" s="5">
        <v>255113000000</v>
      </c>
      <c r="S69" s="5">
        <v>265120000000</v>
      </c>
      <c r="T69" s="5">
        <v>260221000000</v>
      </c>
      <c r="U69" s="5">
        <v>209006000000</v>
      </c>
      <c r="V69" s="5">
        <v>171192000000</v>
      </c>
      <c r="W69" s="5">
        <v>139473000000</v>
      </c>
      <c r="X69" s="5">
        <v>118414721270</v>
      </c>
      <c r="Y69" s="5">
        <v>66947426012</v>
      </c>
      <c r="Z69" s="5">
        <v>62486606234</v>
      </c>
    </row>
    <row r="70" spans="2:26" ht="15.5" x14ac:dyDescent="0.35">
      <c r="C70" t="s">
        <v>98</v>
      </c>
      <c r="D70" s="5">
        <v>8000000</v>
      </c>
      <c r="E70" s="5">
        <v>4698000000</v>
      </c>
      <c r="I70" s="5">
        <v>3746000000</v>
      </c>
      <c r="J70" s="5">
        <v>586000000</v>
      </c>
      <c r="K70" s="5">
        <v>3465000000</v>
      </c>
      <c r="L70" s="5">
        <v>4915000000</v>
      </c>
      <c r="M70" s="5">
        <v>-856000000</v>
      </c>
      <c r="N70" s="5">
        <v>-5485000000</v>
      </c>
      <c r="O70" s="5">
        <v>-8054000000</v>
      </c>
      <c r="P70" s="5">
        <v>1894000000</v>
      </c>
      <c r="Q70" s="5">
        <v>-2541000000</v>
      </c>
      <c r="R70" s="5">
        <v>13108000000</v>
      </c>
      <c r="S70" s="5">
        <v>-3126000000</v>
      </c>
      <c r="T70" s="5">
        <v>-1309000000</v>
      </c>
      <c r="U70" s="5">
        <v>998000000</v>
      </c>
      <c r="V70" s="5">
        <v>-7064000000</v>
      </c>
    </row>
    <row r="71" spans="2:26" ht="15.5" x14ac:dyDescent="0.35">
      <c r="C71" t="s">
        <v>99</v>
      </c>
      <c r="D71" s="5">
        <v>8000000</v>
      </c>
      <c r="E71" s="5">
        <v>4698000000</v>
      </c>
      <c r="I71" s="5">
        <v>3746000000</v>
      </c>
      <c r="J71" s="5">
        <v>586000000</v>
      </c>
      <c r="K71" s="5">
        <v>3465000000</v>
      </c>
      <c r="L71" s="5">
        <v>4915000000</v>
      </c>
      <c r="M71" s="5">
        <v>-856000000</v>
      </c>
      <c r="N71" s="5">
        <v>-5485000000</v>
      </c>
      <c r="O71" s="5">
        <v>-8054000000</v>
      </c>
      <c r="P71" s="5">
        <v>1894000000</v>
      </c>
      <c r="Q71" s="5">
        <v>-2541000000</v>
      </c>
      <c r="R71" s="5">
        <v>13108000000</v>
      </c>
      <c r="S71" s="5">
        <v>-3126000000</v>
      </c>
      <c r="T71" s="5">
        <v>-1309000000</v>
      </c>
      <c r="U71" s="5">
        <v>998000000</v>
      </c>
      <c r="V71" s="5">
        <v>-7064000000</v>
      </c>
    </row>
    <row r="72" spans="2:26" ht="15.5" x14ac:dyDescent="0.35">
      <c r="C72" t="s">
        <v>100</v>
      </c>
      <c r="D72" s="5">
        <v>69494000000</v>
      </c>
      <c r="E72" s="5">
        <v>94054000000</v>
      </c>
      <c r="F72" s="5">
        <v>75067000000</v>
      </c>
      <c r="G72" s="5">
        <v>59070000000</v>
      </c>
      <c r="I72" s="5">
        <v>274364000000</v>
      </c>
      <c r="J72" s="5">
        <v>205243000000</v>
      </c>
      <c r="K72" s="5">
        <v>144538000000</v>
      </c>
      <c r="L72" s="5">
        <v>101986000000</v>
      </c>
      <c r="M72" s="5">
        <v>86455000000</v>
      </c>
      <c r="N72" s="5">
        <v>42298000000</v>
      </c>
      <c r="O72" s="5">
        <v>242938000000</v>
      </c>
      <c r="P72" s="5">
        <v>272298000000</v>
      </c>
      <c r="Q72" s="5">
        <v>254684000000</v>
      </c>
      <c r="R72" s="5">
        <v>268221000000</v>
      </c>
      <c r="S72" s="5">
        <v>261994000000</v>
      </c>
      <c r="T72" s="5">
        <v>258912000000</v>
      </c>
      <c r="U72" s="5">
        <v>210004000000</v>
      </c>
      <c r="V72" s="5">
        <v>164128000000</v>
      </c>
      <c r="W72" s="5">
        <v>139473000000</v>
      </c>
    </row>
    <row r="73" spans="2:26" ht="15.5" x14ac:dyDescent="0.35">
      <c r="C73" t="s">
        <v>101</v>
      </c>
      <c r="D73" s="5">
        <v>69486000000</v>
      </c>
      <c r="E73" s="5">
        <v>89356000000</v>
      </c>
      <c r="F73" s="5">
        <v>75067000000</v>
      </c>
      <c r="G73" s="5">
        <v>59070000000</v>
      </c>
      <c r="I73" s="5">
        <v>270618000000</v>
      </c>
      <c r="J73" s="5">
        <v>204657000000</v>
      </c>
      <c r="K73" s="5">
        <v>141073000000</v>
      </c>
      <c r="L73" s="5">
        <v>97071000000</v>
      </c>
      <c r="M73" s="5">
        <v>87311000000</v>
      </c>
      <c r="N73" s="5">
        <v>47783000000</v>
      </c>
      <c r="O73" s="5">
        <v>250992000000</v>
      </c>
      <c r="P73" s="5">
        <v>270404000000</v>
      </c>
      <c r="Q73" s="5">
        <v>257225000000</v>
      </c>
      <c r="R73" s="5">
        <v>255113000000</v>
      </c>
      <c r="S73" s="5">
        <v>265120000000</v>
      </c>
      <c r="T73" s="5">
        <v>260221000000</v>
      </c>
      <c r="U73" s="5">
        <v>209006000000</v>
      </c>
      <c r="V73" s="5">
        <v>171192000000</v>
      </c>
      <c r="W73" s="5">
        <v>139473000000</v>
      </c>
      <c r="X73" s="5">
        <v>118414721270</v>
      </c>
      <c r="Y73" s="5">
        <v>66947426012</v>
      </c>
      <c r="Z73" s="5">
        <v>62486606234</v>
      </c>
    </row>
    <row r="74" spans="2:26" ht="15.5" x14ac:dyDescent="0.35">
      <c r="C74" t="s">
        <v>7</v>
      </c>
      <c r="D74" s="5">
        <v>69494000000</v>
      </c>
      <c r="E74" s="5">
        <v>94053000000</v>
      </c>
      <c r="F74" s="5">
        <v>75067000000</v>
      </c>
      <c r="G74" s="5">
        <v>59070000000</v>
      </c>
      <c r="I74" s="5">
        <v>274363000000</v>
      </c>
      <c r="J74" s="5">
        <v>205243000000</v>
      </c>
      <c r="K74" s="5">
        <v>144538000000</v>
      </c>
      <c r="L74" s="5">
        <v>101986000000</v>
      </c>
      <c r="M74" s="5">
        <v>86455000000</v>
      </c>
      <c r="N74" s="5">
        <v>42298000000</v>
      </c>
      <c r="O74" s="5">
        <v>242938000000</v>
      </c>
      <c r="P74" s="5">
        <v>272298000000</v>
      </c>
      <c r="Q74" s="5">
        <v>254684000000</v>
      </c>
      <c r="R74" s="5">
        <v>268220000000</v>
      </c>
      <c r="S74" s="5">
        <v>261994000000</v>
      </c>
      <c r="T74" s="5">
        <v>258911000000</v>
      </c>
      <c r="U74" s="5">
        <v>210004000000</v>
      </c>
      <c r="V74" s="5">
        <v>164128000000</v>
      </c>
      <c r="W74" s="5">
        <v>139473000000</v>
      </c>
    </row>
    <row r="75" spans="2:26" ht="15.5" x14ac:dyDescent="0.35">
      <c r="C75" t="s">
        <v>102</v>
      </c>
      <c r="D75" s="5">
        <v>69486000000</v>
      </c>
      <c r="E75" s="5">
        <v>89356000000</v>
      </c>
      <c r="F75" s="5">
        <v>75067000000</v>
      </c>
      <c r="G75" s="5">
        <v>59070000000</v>
      </c>
      <c r="I75" s="5">
        <v>270618000000</v>
      </c>
      <c r="J75" s="5">
        <v>204657000000</v>
      </c>
      <c r="K75" s="5">
        <v>141073000000</v>
      </c>
      <c r="L75" s="5">
        <v>97071000000</v>
      </c>
      <c r="M75" s="5">
        <v>87311000000</v>
      </c>
      <c r="N75" s="5">
        <v>47783000000</v>
      </c>
      <c r="O75" s="5">
        <v>250992000000</v>
      </c>
      <c r="P75" s="5">
        <v>270404000000</v>
      </c>
      <c r="Q75" s="5">
        <v>257225000000</v>
      </c>
      <c r="R75" s="5">
        <v>255113000000</v>
      </c>
      <c r="S75" s="5">
        <v>265120000000</v>
      </c>
      <c r="T75" s="5">
        <v>260221000000</v>
      </c>
      <c r="U75" s="5">
        <v>209006000000</v>
      </c>
      <c r="V75" s="5">
        <v>171192000000</v>
      </c>
      <c r="W75" s="5">
        <v>139473000000</v>
      </c>
      <c r="X75" s="5">
        <v>118414721270</v>
      </c>
      <c r="Y75" s="5">
        <v>66947426012</v>
      </c>
      <c r="Z75" s="5">
        <v>62486606234</v>
      </c>
    </row>
    <row r="76" spans="2:26" ht="15.5" x14ac:dyDescent="0.35">
      <c r="C76" t="s">
        <v>103</v>
      </c>
      <c r="D76" s="5">
        <v>69494000000</v>
      </c>
      <c r="E76" s="5">
        <v>94054000000</v>
      </c>
      <c r="F76" s="5">
        <v>75067000000</v>
      </c>
      <c r="G76" s="5">
        <v>59070000000</v>
      </c>
      <c r="I76" s="5">
        <v>274364000000</v>
      </c>
      <c r="J76" s="5">
        <v>205243000000</v>
      </c>
      <c r="K76" s="5">
        <v>144538000000</v>
      </c>
      <c r="L76" s="5">
        <v>101986000000</v>
      </c>
      <c r="M76" s="5">
        <v>86455000000</v>
      </c>
      <c r="N76" s="5">
        <v>42298000000</v>
      </c>
      <c r="O76" s="5">
        <v>242938000000</v>
      </c>
      <c r="P76" s="5">
        <v>272298000000</v>
      </c>
      <c r="Q76" s="5">
        <v>254684000000</v>
      </c>
      <c r="R76" s="5">
        <v>268221000000</v>
      </c>
      <c r="S76" s="5">
        <v>261994000000</v>
      </c>
      <c r="T76" s="5">
        <v>258912000000</v>
      </c>
      <c r="U76" s="5">
        <v>210004000000</v>
      </c>
      <c r="V76" s="5">
        <v>164128000000</v>
      </c>
      <c r="W76" s="5">
        <v>139473000000</v>
      </c>
    </row>
    <row r="77" spans="2:26" ht="15.5" x14ac:dyDescent="0.35">
      <c r="C77" t="s">
        <v>104</v>
      </c>
      <c r="D77" s="5">
        <v>69494000000</v>
      </c>
      <c r="E77" s="5">
        <v>94054000000</v>
      </c>
      <c r="F77" s="5">
        <v>75067000000</v>
      </c>
      <c r="G77" s="5">
        <v>59070000000</v>
      </c>
      <c r="I77" s="5">
        <v>274364000000</v>
      </c>
      <c r="J77" s="5">
        <v>205243000000</v>
      </c>
      <c r="K77" s="5">
        <v>144538000000</v>
      </c>
      <c r="L77" s="5">
        <v>101986000000</v>
      </c>
      <c r="M77" s="5">
        <v>86455000000</v>
      </c>
      <c r="N77" s="5">
        <v>42298000000</v>
      </c>
      <c r="O77" s="5">
        <v>242938000000</v>
      </c>
      <c r="P77" s="5">
        <v>272298000000</v>
      </c>
      <c r="Q77" s="5">
        <v>254684000000</v>
      </c>
      <c r="R77" s="5">
        <v>268221000000</v>
      </c>
      <c r="S77" s="5">
        <v>261994000000</v>
      </c>
      <c r="T77" s="5">
        <v>258912000000</v>
      </c>
      <c r="U77" s="5">
        <v>210004000000</v>
      </c>
      <c r="V77" s="5">
        <v>164128000000</v>
      </c>
      <c r="W77" s="5">
        <v>139473000000</v>
      </c>
    </row>
    <row r="79" spans="2:26" ht="15.5" x14ac:dyDescent="0.35">
      <c r="B79" t="s">
        <v>105</v>
      </c>
      <c r="C79" t="s">
        <v>106</v>
      </c>
    </row>
    <row r="80" spans="2:26" ht="15.5" x14ac:dyDescent="0.35">
      <c r="C80" t="s">
        <v>107</v>
      </c>
    </row>
    <row r="81" spans="3:26" ht="15.5" x14ac:dyDescent="0.35">
      <c r="C81" t="s">
        <v>19</v>
      </c>
      <c r="D81" s="5">
        <v>1857608000000</v>
      </c>
      <c r="E81" s="5">
        <v>1848756000000</v>
      </c>
      <c r="F81" s="5">
        <v>1730866000000</v>
      </c>
      <c r="G81" s="5">
        <v>1537171000000</v>
      </c>
      <c r="I81" s="5">
        <v>1848756000000</v>
      </c>
      <c r="J81" s="5">
        <v>1611060000000</v>
      </c>
      <c r="K81" s="5">
        <v>1270583000000</v>
      </c>
      <c r="L81" s="5">
        <v>1252775000000</v>
      </c>
      <c r="M81" s="5">
        <v>1050982000000</v>
      </c>
      <c r="N81" s="5">
        <v>479882000000</v>
      </c>
      <c r="O81" s="5">
        <v>491544000000</v>
      </c>
      <c r="P81" s="5">
        <v>273682000000</v>
      </c>
      <c r="Q81" s="5">
        <v>676587000000</v>
      </c>
      <c r="R81" s="5">
        <v>277798000000</v>
      </c>
      <c r="S81" s="5">
        <v>468337000000</v>
      </c>
      <c r="T81" s="5">
        <v>355907000000</v>
      </c>
      <c r="U81" s="5">
        <v>290904000000</v>
      </c>
      <c r="V81" s="5">
        <v>153298000000</v>
      </c>
      <c r="W81" s="5">
        <v>194945000000</v>
      </c>
      <c r="X81" s="5">
        <v>211074505420</v>
      </c>
      <c r="Y81" s="5">
        <v>176263775601</v>
      </c>
      <c r="Z81" s="5">
        <v>132737259259</v>
      </c>
    </row>
    <row r="82" spans="3:26" ht="15.5" x14ac:dyDescent="0.35">
      <c r="C82" t="s">
        <v>395</v>
      </c>
    </row>
    <row r="83" spans="3:26" ht="15.5" x14ac:dyDescent="0.35">
      <c r="C83" t="s">
        <v>108</v>
      </c>
      <c r="D83" s="5">
        <v>22627000000</v>
      </c>
      <c r="E83" s="5">
        <v>24180000000</v>
      </c>
      <c r="F83" s="5">
        <v>16956000000</v>
      </c>
      <c r="G83" s="5">
        <v>14780000000</v>
      </c>
      <c r="I83" s="5">
        <v>24180000000</v>
      </c>
      <c r="J83" s="5">
        <v>13154000000</v>
      </c>
    </row>
    <row r="84" spans="3:26" ht="15.5" x14ac:dyDescent="0.35">
      <c r="C84" t="s">
        <v>109</v>
      </c>
      <c r="D84" s="5">
        <v>33652000000</v>
      </c>
      <c r="E84" s="5">
        <v>36515000000</v>
      </c>
      <c r="F84" s="5">
        <v>43436000000</v>
      </c>
      <c r="G84" s="5">
        <v>34534000000</v>
      </c>
      <c r="I84" s="5">
        <v>36515000000</v>
      </c>
      <c r="J84" s="5">
        <v>44620000000</v>
      </c>
      <c r="K84" s="5">
        <v>26466000000</v>
      </c>
      <c r="L84" s="5">
        <v>21970000000</v>
      </c>
      <c r="M84" s="5">
        <v>23982000000</v>
      </c>
      <c r="N84" s="5">
        <v>14746000000</v>
      </c>
      <c r="O84" s="5">
        <v>31088000000</v>
      </c>
      <c r="P84" s="5">
        <v>22343000000</v>
      </c>
      <c r="Q84" s="5">
        <v>22135000000</v>
      </c>
      <c r="R84" s="5">
        <v>26392000000</v>
      </c>
      <c r="S84" s="5">
        <v>27472000000</v>
      </c>
      <c r="T84" s="5">
        <v>29929000000</v>
      </c>
      <c r="U84" s="5">
        <v>29067000000</v>
      </c>
      <c r="V84" s="5">
        <v>28687000000</v>
      </c>
      <c r="W84" s="5">
        <v>20791000000</v>
      </c>
      <c r="X84" s="5">
        <v>19158268849</v>
      </c>
      <c r="Y84" s="5">
        <v>17545100925</v>
      </c>
      <c r="Z84" s="5">
        <v>14579787461</v>
      </c>
    </row>
    <row r="85" spans="3:26" ht="15.5" x14ac:dyDescent="0.35">
      <c r="C85" t="s">
        <v>110</v>
      </c>
      <c r="D85" s="5">
        <v>852000000</v>
      </c>
      <c r="E85" s="5">
        <v>126000000</v>
      </c>
      <c r="F85" s="5">
        <v>36139000000</v>
      </c>
      <c r="G85" s="5">
        <v>541000000</v>
      </c>
      <c r="I85" s="5">
        <v>126000000</v>
      </c>
      <c r="J85" s="5">
        <v>1257000000</v>
      </c>
      <c r="K85" s="5">
        <v>815000000</v>
      </c>
      <c r="L85" s="5">
        <v>102000000</v>
      </c>
      <c r="M85" s="5">
        <v>679000000</v>
      </c>
      <c r="N85" s="5">
        <v>1525000000</v>
      </c>
      <c r="O85" s="5">
        <v>574000000</v>
      </c>
      <c r="P85" s="5">
        <v>171000000</v>
      </c>
      <c r="Q85" s="5">
        <v>638000000</v>
      </c>
      <c r="R85" s="5">
        <v>807000000</v>
      </c>
      <c r="S85" s="5">
        <v>110000000</v>
      </c>
      <c r="T85" s="5">
        <v>4029000000</v>
      </c>
      <c r="V85" s="5">
        <v>277000000</v>
      </c>
      <c r="W85" s="5">
        <v>8000000</v>
      </c>
      <c r="X85" s="5">
        <v>11107563</v>
      </c>
    </row>
    <row r="86" spans="3:26" ht="15.5" x14ac:dyDescent="0.35">
      <c r="C86" t="s">
        <v>111</v>
      </c>
      <c r="D86" s="5">
        <v>22627000000</v>
      </c>
      <c r="E86" s="5">
        <v>24180000000</v>
      </c>
      <c r="F86" s="5">
        <v>16956000000</v>
      </c>
      <c r="G86" s="5">
        <v>14780000000</v>
      </c>
      <c r="I86" s="5">
        <v>24180000000</v>
      </c>
      <c r="J86" s="5">
        <v>13154000000</v>
      </c>
    </row>
    <row r="87" spans="3:26" ht="15.5" x14ac:dyDescent="0.35">
      <c r="C87" t="s">
        <v>112</v>
      </c>
      <c r="D87" s="5">
        <v>7525000000</v>
      </c>
      <c r="E87" s="5">
        <v>7860000000</v>
      </c>
      <c r="F87" s="5">
        <v>8716000000</v>
      </c>
      <c r="G87" s="5">
        <v>10172000000</v>
      </c>
      <c r="I87" s="5">
        <v>7860000000</v>
      </c>
      <c r="J87" s="5">
        <v>9958000000</v>
      </c>
      <c r="K87" s="5">
        <v>10895000000</v>
      </c>
      <c r="L87" s="5">
        <v>5092000000</v>
      </c>
      <c r="M87" s="5">
        <v>12512000000</v>
      </c>
      <c r="N87" s="5">
        <v>15749000000</v>
      </c>
      <c r="O87" s="5">
        <v>19012000000</v>
      </c>
      <c r="P87" s="5">
        <v>12935000000</v>
      </c>
      <c r="Q87" s="5">
        <v>11006000000</v>
      </c>
      <c r="R87" s="5">
        <v>20468000000</v>
      </c>
      <c r="S87" s="5">
        <v>4786000000</v>
      </c>
      <c r="T87" s="5">
        <v>12226000000</v>
      </c>
      <c r="U87" s="5">
        <v>10914000000</v>
      </c>
      <c r="V87" s="5">
        <v>13460000000</v>
      </c>
      <c r="W87" s="5">
        <v>13223000000</v>
      </c>
      <c r="X87" s="5">
        <v>12794098805</v>
      </c>
    </row>
    <row r="88" spans="3:26" ht="15.5" x14ac:dyDescent="0.35">
      <c r="C88" t="s">
        <v>113</v>
      </c>
      <c r="D88" s="5">
        <v>7525000000</v>
      </c>
      <c r="E88" s="5">
        <v>7860000000</v>
      </c>
      <c r="F88" s="5">
        <v>8716000000</v>
      </c>
      <c r="G88" s="5">
        <v>10172000000</v>
      </c>
      <c r="I88" s="5">
        <v>7860000000</v>
      </c>
      <c r="J88" s="5">
        <v>9958000000</v>
      </c>
      <c r="K88" s="5">
        <v>10895000000</v>
      </c>
      <c r="L88" s="5">
        <v>5092000000</v>
      </c>
      <c r="M88" s="5">
        <v>12512000000</v>
      </c>
      <c r="N88" s="5">
        <v>15749000000</v>
      </c>
      <c r="O88" s="5">
        <v>19012000000</v>
      </c>
      <c r="P88" s="5">
        <v>12935000000</v>
      </c>
      <c r="Q88" s="5">
        <v>11006000000</v>
      </c>
      <c r="R88" s="5">
        <v>20468000000</v>
      </c>
      <c r="S88" s="5">
        <v>4786000000</v>
      </c>
      <c r="T88" s="5">
        <v>12226000000</v>
      </c>
      <c r="U88" s="5">
        <v>10914000000</v>
      </c>
      <c r="V88" s="5">
        <v>13460000000</v>
      </c>
      <c r="W88" s="5">
        <v>13223000000</v>
      </c>
      <c r="X88" s="5">
        <v>12794098805</v>
      </c>
    </row>
    <row r="89" spans="3:26" ht="15.5" x14ac:dyDescent="0.35">
      <c r="C89" t="s">
        <v>114</v>
      </c>
      <c r="D89" s="5">
        <v>203344000000</v>
      </c>
      <c r="E89" s="5">
        <v>190088000000</v>
      </c>
      <c r="F89" s="5">
        <v>204484000000</v>
      </c>
      <c r="G89" s="5">
        <v>227776000000</v>
      </c>
      <c r="I89" s="5">
        <v>190088000000</v>
      </c>
      <c r="J89" s="5">
        <v>241786000000</v>
      </c>
      <c r="K89" s="5">
        <v>223593000000</v>
      </c>
      <c r="L89" s="5">
        <v>237798000000</v>
      </c>
      <c r="M89" s="5">
        <v>248909000000</v>
      </c>
      <c r="N89" s="5">
        <v>416883000000</v>
      </c>
      <c r="O89" s="5">
        <v>457451000000</v>
      </c>
      <c r="P89" s="5">
        <v>380492000000</v>
      </c>
      <c r="Q89" s="5">
        <v>432204000000</v>
      </c>
      <c r="R89" s="5">
        <v>385806000000</v>
      </c>
      <c r="S89" s="5">
        <v>475678000000</v>
      </c>
      <c r="T89" s="5">
        <v>293474000000</v>
      </c>
      <c r="U89" s="5">
        <v>282136000000</v>
      </c>
      <c r="V89" s="5">
        <v>264070000000</v>
      </c>
      <c r="W89" s="5">
        <v>221192000000</v>
      </c>
      <c r="X89" s="5">
        <v>153856104154</v>
      </c>
      <c r="Y89" s="5">
        <v>148684392833</v>
      </c>
      <c r="Z89" s="5">
        <v>226356484103</v>
      </c>
    </row>
    <row r="90" spans="3:26" ht="15.5" x14ac:dyDescent="0.35">
      <c r="C90" t="s">
        <v>93</v>
      </c>
      <c r="D90" s="5">
        <v>5258000000</v>
      </c>
      <c r="E90" s="5">
        <v>5258000000</v>
      </c>
      <c r="F90" s="5">
        <v>5258000000</v>
      </c>
      <c r="G90" s="5">
        <v>5258000000</v>
      </c>
      <c r="I90" s="5">
        <v>5258000000</v>
      </c>
      <c r="J90" s="5">
        <v>5258000000</v>
      </c>
      <c r="K90" s="5">
        <v>5258000000</v>
      </c>
      <c r="L90" s="5">
        <v>5258000000</v>
      </c>
      <c r="M90" s="5">
        <v>5258000000</v>
      </c>
      <c r="N90" s="5">
        <v>5258000000</v>
      </c>
      <c r="O90" s="5">
        <v>5258000000</v>
      </c>
      <c r="P90" s="5">
        <v>5258000000</v>
      </c>
      <c r="Q90" s="5">
        <v>5258000000</v>
      </c>
      <c r="R90" s="5">
        <v>5258000000</v>
      </c>
      <c r="S90" s="5">
        <v>5258000000</v>
      </c>
      <c r="T90" s="5">
        <v>5258000000</v>
      </c>
      <c r="U90" s="5">
        <v>5258000000</v>
      </c>
      <c r="V90" s="5">
        <v>5258000000</v>
      </c>
      <c r="W90" s="5">
        <v>5258000000</v>
      </c>
      <c r="X90" s="5">
        <v>5258024462</v>
      </c>
      <c r="Y90" s="5">
        <v>62571133744</v>
      </c>
      <c r="Z90" s="5">
        <v>62571133744</v>
      </c>
    </row>
    <row r="91" spans="3:26" ht="15.5" x14ac:dyDescent="0.35">
      <c r="C91" t="s">
        <v>115</v>
      </c>
      <c r="D91" s="5">
        <v>2632646000000</v>
      </c>
      <c r="E91" s="5">
        <v>2684116000000</v>
      </c>
      <c r="F91" s="5">
        <v>2513012000000</v>
      </c>
      <c r="G91" s="5">
        <v>2399107000000</v>
      </c>
      <c r="I91" s="5">
        <v>2684116000000</v>
      </c>
      <c r="J91" s="5">
        <v>2480929000000</v>
      </c>
      <c r="K91" s="5">
        <v>2187131000000</v>
      </c>
      <c r="L91" s="5">
        <v>2226330000000</v>
      </c>
      <c r="M91" s="5">
        <v>2226977000000</v>
      </c>
      <c r="N91" s="5">
        <v>1742927000000</v>
      </c>
      <c r="O91" s="5">
        <v>2351295000000</v>
      </c>
      <c r="P91" s="5">
        <v>1764349000000</v>
      </c>
      <c r="Q91" s="5">
        <v>1902849000000</v>
      </c>
      <c r="R91" s="5">
        <v>1241982000000</v>
      </c>
      <c r="S91" s="5">
        <v>1436237000000</v>
      </c>
      <c r="T91" s="5">
        <v>1253487000000</v>
      </c>
      <c r="U91" s="5">
        <v>1055818000000</v>
      </c>
      <c r="V91" s="5">
        <v>863400000000</v>
      </c>
      <c r="W91" s="5">
        <v>865169000000</v>
      </c>
      <c r="X91" s="5">
        <v>747672372994</v>
      </c>
      <c r="Y91" s="5">
        <v>524516034855</v>
      </c>
      <c r="Z91" s="5">
        <v>587704066441</v>
      </c>
    </row>
    <row r="92" spans="3:26" ht="15.5" x14ac:dyDescent="0.35">
      <c r="C92" t="s">
        <v>116</v>
      </c>
    </row>
    <row r="93" spans="3:26" ht="15.5" x14ac:dyDescent="0.35">
      <c r="C93" t="s">
        <v>123</v>
      </c>
      <c r="D93" s="5">
        <v>311488000000</v>
      </c>
      <c r="E93" s="5">
        <v>322518000000</v>
      </c>
      <c r="F93" s="5">
        <v>314717000000</v>
      </c>
      <c r="G93" s="5">
        <v>336895000000</v>
      </c>
      <c r="I93" s="5">
        <v>322518000000</v>
      </c>
      <c r="J93" s="5">
        <v>366682000000</v>
      </c>
      <c r="K93" s="5">
        <v>415061000000</v>
      </c>
      <c r="L93" s="5">
        <v>339561000000</v>
      </c>
      <c r="M93" s="5">
        <v>352919000000</v>
      </c>
      <c r="N93" s="5">
        <v>426294000000</v>
      </c>
      <c r="O93" s="5">
        <v>432950000000</v>
      </c>
      <c r="P93" s="5">
        <v>407595000000</v>
      </c>
      <c r="Q93" s="5">
        <v>408200000000</v>
      </c>
      <c r="R93" s="5">
        <v>392325000000</v>
      </c>
      <c r="S93" s="5">
        <v>296112000000</v>
      </c>
      <c r="T93" s="5">
        <v>284897000000</v>
      </c>
      <c r="U93" s="5">
        <v>265672000000</v>
      </c>
      <c r="V93" s="5">
        <v>246756000000</v>
      </c>
      <c r="W93" s="5">
        <v>174158000000</v>
      </c>
      <c r="X93" s="5">
        <v>170218184167</v>
      </c>
      <c r="Y93" s="5">
        <v>166061793635</v>
      </c>
      <c r="Z93" s="5">
        <v>157862580043</v>
      </c>
    </row>
    <row r="94" spans="3:26" ht="15.5" x14ac:dyDescent="0.35">
      <c r="C94" t="s">
        <v>398</v>
      </c>
      <c r="X94" s="5">
        <v>1373000000</v>
      </c>
      <c r="Y94" s="5">
        <v>1619000000</v>
      </c>
      <c r="Z94" s="5">
        <v>15433950000</v>
      </c>
    </row>
    <row r="95" spans="3:26" ht="15.5" x14ac:dyDescent="0.35">
      <c r="C95" t="s">
        <v>124</v>
      </c>
      <c r="D95" s="5">
        <v>18303000000</v>
      </c>
      <c r="E95" s="5">
        <v>18303000000</v>
      </c>
      <c r="F95" s="5">
        <v>18303000000</v>
      </c>
      <c r="G95" s="5">
        <v>18303000000</v>
      </c>
      <c r="I95" s="5">
        <v>18303000000</v>
      </c>
      <c r="J95" s="5">
        <v>18303000000</v>
      </c>
      <c r="K95" s="5">
        <v>18303000000</v>
      </c>
      <c r="L95" s="5">
        <v>18303000000</v>
      </c>
      <c r="M95" s="5">
        <v>18303000000</v>
      </c>
      <c r="N95" s="5">
        <v>18303000000</v>
      </c>
      <c r="O95" s="5">
        <v>18303000000</v>
      </c>
      <c r="P95" s="5">
        <v>18303000000</v>
      </c>
      <c r="Q95" s="5">
        <v>18303000000</v>
      </c>
      <c r="R95" s="5">
        <v>18303000000</v>
      </c>
      <c r="S95" s="5">
        <v>18303000000</v>
      </c>
      <c r="T95" s="5">
        <v>18303000000</v>
      </c>
      <c r="U95" s="5">
        <v>18303000000</v>
      </c>
      <c r="V95" s="5">
        <v>18303000000</v>
      </c>
      <c r="W95" s="5">
        <v>18303000000</v>
      </c>
      <c r="X95" s="5">
        <v>18302688521</v>
      </c>
      <c r="Y95" s="5">
        <v>19338689749</v>
      </c>
      <c r="Z95" s="5">
        <v>20374690986</v>
      </c>
    </row>
    <row r="96" spans="3:26" ht="15.5" x14ac:dyDescent="0.35">
      <c r="C96" t="s">
        <v>320</v>
      </c>
      <c r="D96" s="5">
        <v>3138000000</v>
      </c>
      <c r="E96" s="5">
        <v>3691000000</v>
      </c>
      <c r="F96" s="5">
        <v>4251000000</v>
      </c>
      <c r="G96" s="5">
        <v>4820000000</v>
      </c>
      <c r="I96" s="5">
        <v>3691000000</v>
      </c>
      <c r="J96" s="5">
        <v>6372000000</v>
      </c>
      <c r="K96" s="5">
        <v>10983000000</v>
      </c>
      <c r="L96" s="5">
        <v>15592000000</v>
      </c>
      <c r="M96" s="5">
        <v>9700000000</v>
      </c>
      <c r="N96" s="5">
        <v>26302000000</v>
      </c>
      <c r="O96" s="5">
        <v>42366000000</v>
      </c>
      <c r="P96" s="5">
        <v>33775000000</v>
      </c>
      <c r="Q96" s="5">
        <v>24653000000</v>
      </c>
      <c r="R96" s="5">
        <v>24391000000</v>
      </c>
      <c r="S96" s="5">
        <v>16293000000</v>
      </c>
      <c r="T96" s="5">
        <v>15938000000</v>
      </c>
      <c r="U96" s="5">
        <v>8450000000</v>
      </c>
      <c r="V96" s="5">
        <v>1530000000</v>
      </c>
      <c r="W96" s="5">
        <v>3826000000</v>
      </c>
      <c r="X96" s="5">
        <v>6121988640</v>
      </c>
      <c r="Y96" s="5">
        <v>8417734379</v>
      </c>
      <c r="Z96" s="5">
        <v>10713480118</v>
      </c>
    </row>
    <row r="97" spans="3:26" ht="15.5" x14ac:dyDescent="0.35">
      <c r="C97" t="s">
        <v>118</v>
      </c>
      <c r="D97" s="5">
        <v>36768000000</v>
      </c>
      <c r="E97" s="5">
        <v>32033000000</v>
      </c>
      <c r="F97" s="5">
        <v>47266000000</v>
      </c>
      <c r="G97" s="5">
        <v>42735000000</v>
      </c>
      <c r="I97" s="5">
        <v>32033000000</v>
      </c>
      <c r="J97" s="5">
        <v>29525000000</v>
      </c>
      <c r="K97" s="5">
        <v>29864000000</v>
      </c>
      <c r="L97" s="5">
        <v>38120000000</v>
      </c>
      <c r="M97" s="5">
        <v>23257000000</v>
      </c>
      <c r="N97" s="5">
        <v>18394000000</v>
      </c>
      <c r="O97" s="5">
        <v>10666000000</v>
      </c>
      <c r="P97" s="5">
        <v>5499000000</v>
      </c>
      <c r="Q97" s="5">
        <v>5315000000</v>
      </c>
      <c r="R97" s="5">
        <v>6029000000</v>
      </c>
      <c r="S97" s="5">
        <v>4442000000</v>
      </c>
      <c r="T97" s="5">
        <v>3029000000</v>
      </c>
      <c r="U97" s="5">
        <v>7663000000</v>
      </c>
      <c r="V97" s="5">
        <v>7601000000</v>
      </c>
      <c r="W97" s="5">
        <v>5702000000</v>
      </c>
      <c r="Z97" s="5">
        <v>3122469004</v>
      </c>
    </row>
    <row r="98" spans="3:26" ht="15.5" x14ac:dyDescent="0.35">
      <c r="C98" t="s">
        <v>125</v>
      </c>
      <c r="D98" s="5">
        <v>424238000000</v>
      </c>
      <c r="E98" s="5">
        <v>434724000000</v>
      </c>
      <c r="F98" s="5">
        <v>426855000000</v>
      </c>
      <c r="G98" s="5">
        <v>465786000000</v>
      </c>
      <c r="I98" s="5">
        <v>434724000000</v>
      </c>
      <c r="J98" s="5">
        <v>467508000000</v>
      </c>
      <c r="K98" s="5">
        <v>495682000000</v>
      </c>
      <c r="L98" s="5">
        <v>451321000000</v>
      </c>
      <c r="M98" s="5">
        <v>428301000000</v>
      </c>
      <c r="N98" s="5">
        <v>545904000000</v>
      </c>
      <c r="O98" s="5">
        <v>545545000000</v>
      </c>
      <c r="P98" s="5">
        <v>506995000000</v>
      </c>
      <c r="Q98" s="5">
        <v>509023000000</v>
      </c>
      <c r="R98" s="5">
        <v>481486000000</v>
      </c>
      <c r="S98" s="5">
        <v>373846000000</v>
      </c>
      <c r="T98" s="5">
        <v>379852000000</v>
      </c>
      <c r="U98" s="5">
        <v>395202000000</v>
      </c>
      <c r="V98" s="5">
        <v>376527000000</v>
      </c>
      <c r="W98" s="5">
        <v>260886000000</v>
      </c>
      <c r="X98" s="5">
        <v>234807309115</v>
      </c>
      <c r="Y98" s="5">
        <v>250340795288</v>
      </c>
      <c r="Z98" s="5">
        <v>253350135414</v>
      </c>
    </row>
    <row r="99" spans="3:26" ht="15.5" x14ac:dyDescent="0.35">
      <c r="C99" t="s">
        <v>126</v>
      </c>
      <c r="D99" s="5">
        <v>3056884000000</v>
      </c>
      <c r="E99" s="5">
        <v>3118840000000</v>
      </c>
      <c r="F99" s="5">
        <v>2939867000000</v>
      </c>
      <c r="G99" s="5">
        <v>2864893000000</v>
      </c>
      <c r="I99" s="5">
        <v>3118840000000</v>
      </c>
      <c r="J99" s="5">
        <v>2948437000000</v>
      </c>
      <c r="K99" s="5">
        <v>2682813000000</v>
      </c>
      <c r="L99" s="5">
        <v>2677651000000</v>
      </c>
      <c r="M99" s="5">
        <v>2655278000000</v>
      </c>
      <c r="N99" s="5">
        <v>2288831000000</v>
      </c>
      <c r="O99" s="5">
        <v>2896840000000</v>
      </c>
      <c r="P99" s="5">
        <v>2271344000000</v>
      </c>
      <c r="Q99" s="5">
        <v>2411872000000</v>
      </c>
      <c r="R99" s="5">
        <v>1723468000000</v>
      </c>
      <c r="S99" s="5">
        <v>1810083000000</v>
      </c>
      <c r="T99" s="5">
        <v>1633339000000</v>
      </c>
      <c r="U99" s="5">
        <v>1451020000000</v>
      </c>
      <c r="V99" s="5">
        <v>1239927000000</v>
      </c>
      <c r="W99" s="5">
        <v>1126055000000</v>
      </c>
      <c r="X99" s="5">
        <v>982479682109</v>
      </c>
      <c r="Y99" s="5">
        <v>774856830143</v>
      </c>
      <c r="Z99" s="5">
        <v>841054201855</v>
      </c>
    </row>
    <row r="100" spans="3:26" ht="15.5" x14ac:dyDescent="0.35">
      <c r="C100" t="s">
        <v>127</v>
      </c>
    </row>
    <row r="101" spans="3:26" ht="15.5" x14ac:dyDescent="0.35">
      <c r="C101" t="s">
        <v>128</v>
      </c>
    </row>
    <row r="102" spans="3:26" ht="15.5" x14ac:dyDescent="0.35">
      <c r="C102" t="s">
        <v>129</v>
      </c>
      <c r="D102" s="5">
        <v>844227000000</v>
      </c>
      <c r="E102" s="5">
        <v>976646000000</v>
      </c>
      <c r="F102" s="5">
        <v>887221000000</v>
      </c>
      <c r="G102" s="5">
        <v>845931000000</v>
      </c>
      <c r="I102" s="5">
        <v>976646000000</v>
      </c>
      <c r="J102" s="5">
        <v>966778000000</v>
      </c>
      <c r="K102" s="5">
        <v>829325000000</v>
      </c>
      <c r="L102" s="5">
        <v>917998000000</v>
      </c>
      <c r="M102" s="5">
        <v>941897000000</v>
      </c>
      <c r="N102" s="5">
        <v>614162000000</v>
      </c>
      <c r="O102" s="5">
        <v>1197865000000</v>
      </c>
      <c r="P102" s="5">
        <v>724854000000</v>
      </c>
      <c r="Q102" s="5">
        <v>1029675000000</v>
      </c>
      <c r="R102" s="5">
        <v>506475000000</v>
      </c>
      <c r="S102" s="5">
        <v>688006000000</v>
      </c>
      <c r="T102" s="5">
        <v>671560000000</v>
      </c>
      <c r="U102" s="5">
        <v>666602000000</v>
      </c>
      <c r="V102" s="5">
        <v>542001000000</v>
      </c>
      <c r="W102" s="5">
        <v>543580000000</v>
      </c>
      <c r="X102" s="5">
        <v>495054578008</v>
      </c>
      <c r="Y102" s="5">
        <v>362451881598</v>
      </c>
      <c r="Z102" s="5">
        <v>471361527211</v>
      </c>
    </row>
    <row r="103" spans="3:26" ht="15.5" x14ac:dyDescent="0.35">
      <c r="C103" t="s">
        <v>134</v>
      </c>
      <c r="V103" s="5">
        <v>16833000000</v>
      </c>
      <c r="Y103" s="5">
        <v>67000000000</v>
      </c>
      <c r="Z103" s="5">
        <v>161638973750</v>
      </c>
    </row>
    <row r="104" spans="3:26" ht="15.5" x14ac:dyDescent="0.35">
      <c r="C104" t="s">
        <v>130</v>
      </c>
    </row>
    <row r="105" spans="3:26" ht="15.5" x14ac:dyDescent="0.35">
      <c r="C105" t="s">
        <v>131</v>
      </c>
      <c r="D105" s="5">
        <v>160579000000</v>
      </c>
      <c r="E105" s="5">
        <v>197483000000</v>
      </c>
      <c r="F105" s="5">
        <v>127868000000</v>
      </c>
      <c r="G105" s="5">
        <v>164928000000</v>
      </c>
      <c r="I105" s="5">
        <v>197483000000</v>
      </c>
      <c r="J105" s="5">
        <v>323117000000</v>
      </c>
      <c r="K105" s="5">
        <v>370965000000</v>
      </c>
      <c r="L105" s="5">
        <v>475309000000</v>
      </c>
      <c r="M105" s="5">
        <v>550690000000</v>
      </c>
      <c r="N105" s="5">
        <v>365530000000</v>
      </c>
      <c r="O105" s="5">
        <v>959289000000</v>
      </c>
      <c r="P105" s="5">
        <v>470339000000</v>
      </c>
      <c r="Q105" s="5">
        <v>859096000000</v>
      </c>
      <c r="R105" s="5">
        <v>278100000000</v>
      </c>
      <c r="S105" s="5">
        <v>425731000000</v>
      </c>
      <c r="T105" s="5">
        <v>275713000000</v>
      </c>
      <c r="U105" s="5">
        <v>308858000000</v>
      </c>
      <c r="V105" s="5">
        <v>231136000000</v>
      </c>
      <c r="W105" s="5">
        <v>241167000000</v>
      </c>
      <c r="X105" s="5">
        <v>276157588368</v>
      </c>
      <c r="Y105" s="5">
        <v>111436470656</v>
      </c>
      <c r="Z105" s="5">
        <v>159407512931</v>
      </c>
    </row>
    <row r="106" spans="3:26" ht="15.5" x14ac:dyDescent="0.35">
      <c r="C106" t="s">
        <v>321</v>
      </c>
    </row>
    <row r="107" spans="3:26" ht="15.5" x14ac:dyDescent="0.35">
      <c r="C107" t="s">
        <v>322</v>
      </c>
      <c r="D107" s="5">
        <v>34504000000</v>
      </c>
      <c r="E107" s="5">
        <v>36641000000</v>
      </c>
      <c r="F107" s="5">
        <v>79575000000</v>
      </c>
      <c r="G107" s="5">
        <v>35075000000</v>
      </c>
      <c r="I107" s="5">
        <v>36641000000</v>
      </c>
      <c r="J107" s="5">
        <v>45877000000</v>
      </c>
      <c r="K107" s="5">
        <v>27281000000</v>
      </c>
      <c r="L107" s="5">
        <v>22072000000</v>
      </c>
      <c r="M107" s="5">
        <v>24661000000</v>
      </c>
      <c r="N107" s="5">
        <v>16271000000</v>
      </c>
      <c r="O107" s="5">
        <v>31662000000</v>
      </c>
      <c r="P107" s="5">
        <v>22514000000</v>
      </c>
      <c r="Q107" s="5">
        <v>22773000000</v>
      </c>
      <c r="R107" s="5">
        <v>27199000000</v>
      </c>
      <c r="S107" s="5">
        <v>27582000000</v>
      </c>
      <c r="T107" s="5">
        <v>33958000000</v>
      </c>
      <c r="U107" s="5">
        <v>29067000000</v>
      </c>
      <c r="V107" s="5">
        <v>28964000000</v>
      </c>
      <c r="W107" s="5">
        <v>20799000000</v>
      </c>
      <c r="X107" s="5">
        <v>19169376412</v>
      </c>
      <c r="Y107" s="5">
        <v>17545100925</v>
      </c>
      <c r="Z107" s="5">
        <v>14579787461</v>
      </c>
    </row>
    <row r="108" spans="3:26" ht="15.5" x14ac:dyDescent="0.35">
      <c r="C108" t="s">
        <v>133</v>
      </c>
      <c r="W108" s="5">
        <v>40512000000</v>
      </c>
      <c r="X108" s="5">
        <v>38446120428</v>
      </c>
      <c r="Y108" s="5">
        <v>26210642629</v>
      </c>
      <c r="Z108" s="5">
        <v>26777943796</v>
      </c>
    </row>
    <row r="109" spans="3:26" ht="15.5" x14ac:dyDescent="0.35">
      <c r="C109" t="s">
        <v>831</v>
      </c>
      <c r="D109" s="5">
        <v>51327000000</v>
      </c>
      <c r="E109" s="5">
        <v>71418000000</v>
      </c>
      <c r="F109" s="5">
        <v>69557000000</v>
      </c>
      <c r="G109" s="5">
        <v>58298000000</v>
      </c>
      <c r="I109" s="5">
        <v>71418000000</v>
      </c>
      <c r="J109" s="5">
        <v>57912000000</v>
      </c>
      <c r="K109" s="5">
        <v>44438000000</v>
      </c>
      <c r="L109" s="5">
        <v>43861000000</v>
      </c>
      <c r="M109" s="5">
        <v>33627000000</v>
      </c>
      <c r="N109" s="5">
        <v>19543000000</v>
      </c>
      <c r="O109" s="5">
        <v>53902000000</v>
      </c>
      <c r="P109" s="5">
        <v>43350000000</v>
      </c>
      <c r="Q109" s="5">
        <v>50299000000</v>
      </c>
      <c r="R109" s="5">
        <v>47245000000</v>
      </c>
      <c r="S109" s="5">
        <v>37759000000</v>
      </c>
      <c r="T109" s="5">
        <v>43969000000</v>
      </c>
      <c r="U109" s="5">
        <v>44052000000</v>
      </c>
      <c r="V109" s="5">
        <v>37804000000</v>
      </c>
      <c r="W109" s="5">
        <v>40512000000</v>
      </c>
      <c r="X109" s="5">
        <v>38446120428</v>
      </c>
      <c r="Y109" s="5">
        <v>26210642629</v>
      </c>
      <c r="Z109" s="5">
        <v>26777943796</v>
      </c>
    </row>
    <row r="110" spans="3:26" ht="15.5" x14ac:dyDescent="0.35">
      <c r="C110" t="s">
        <v>132</v>
      </c>
      <c r="D110" s="5">
        <v>134551000000</v>
      </c>
      <c r="E110" s="5">
        <v>125226000000</v>
      </c>
      <c r="F110" s="5">
        <v>237922000000</v>
      </c>
      <c r="G110" s="5">
        <v>219237000000</v>
      </c>
      <c r="I110" s="5">
        <v>125226000000</v>
      </c>
      <c r="J110" s="5">
        <v>106326000000</v>
      </c>
      <c r="K110" s="5">
        <v>136209000000</v>
      </c>
      <c r="L110" s="5">
        <v>113763000000</v>
      </c>
      <c r="M110" s="5">
        <v>83204000000</v>
      </c>
      <c r="N110" s="5">
        <v>55798000000</v>
      </c>
      <c r="O110" s="5">
        <v>55538000000</v>
      </c>
      <c r="P110" s="5">
        <v>63227000000</v>
      </c>
      <c r="Q110" s="5">
        <v>83446000000</v>
      </c>
      <c r="R110" s="5">
        <v>88309000000</v>
      </c>
      <c r="S110" s="5">
        <v>148201000000</v>
      </c>
      <c r="T110" s="5">
        <v>267392000000</v>
      </c>
      <c r="U110" s="5">
        <v>248507000000</v>
      </c>
      <c r="V110" s="5">
        <v>197174000000</v>
      </c>
      <c r="W110" s="5">
        <v>233458000000</v>
      </c>
      <c r="X110" s="5">
        <v>150633343930</v>
      </c>
      <c r="Y110" s="5">
        <v>108892952765</v>
      </c>
      <c r="Z110" s="5">
        <v>76804437040</v>
      </c>
    </row>
    <row r="111" spans="3:26" ht="15.5" x14ac:dyDescent="0.35">
      <c r="C111" t="s">
        <v>1065</v>
      </c>
      <c r="D111" s="5">
        <v>280000000</v>
      </c>
      <c r="G111" s="5">
        <v>443000000</v>
      </c>
      <c r="J111" s="5">
        <v>1143000000</v>
      </c>
      <c r="L111" s="5">
        <v>76000000</v>
      </c>
      <c r="M111" s="5">
        <v>167000000</v>
      </c>
      <c r="N111" s="5">
        <v>196000000</v>
      </c>
      <c r="O111" s="5">
        <v>441000000</v>
      </c>
      <c r="P111" s="5">
        <v>1399000000</v>
      </c>
      <c r="R111" s="5">
        <v>5690000000</v>
      </c>
      <c r="U111" s="5">
        <v>2113000000</v>
      </c>
      <c r="V111" s="5">
        <v>1293000000</v>
      </c>
      <c r="X111" s="5">
        <v>538545959</v>
      </c>
      <c r="Y111" s="5">
        <v>460156710</v>
      </c>
      <c r="Z111" s="5">
        <v>5603925000</v>
      </c>
    </row>
    <row r="112" spans="3:26" ht="15.5" x14ac:dyDescent="0.35">
      <c r="C112" t="s">
        <v>135</v>
      </c>
    </row>
    <row r="113" spans="3:26" ht="15.5" x14ac:dyDescent="0.35">
      <c r="C113" t="s">
        <v>324</v>
      </c>
      <c r="S113" s="5">
        <v>2912000000</v>
      </c>
      <c r="T113" s="5">
        <v>13761000000</v>
      </c>
      <c r="U113" s="5">
        <v>8459000000</v>
      </c>
      <c r="V113" s="5">
        <v>31122000000</v>
      </c>
    </row>
    <row r="114" spans="3:26" ht="15.5" x14ac:dyDescent="0.35">
      <c r="C114" t="s">
        <v>323</v>
      </c>
    </row>
    <row r="115" spans="3:26" ht="15.5" x14ac:dyDescent="0.35">
      <c r="C115" t="s">
        <v>136</v>
      </c>
      <c r="Y115" s="5">
        <v>15019416878</v>
      </c>
      <c r="Z115" s="5">
        <v>13184672723</v>
      </c>
    </row>
    <row r="116" spans="3:26" ht="15.5" x14ac:dyDescent="0.35">
      <c r="C116" t="s">
        <v>137</v>
      </c>
      <c r="D116" s="5">
        <v>20415000000</v>
      </c>
      <c r="E116" s="5">
        <v>16857000000</v>
      </c>
      <c r="F116" s="5">
        <v>14610000000</v>
      </c>
      <c r="G116" s="5">
        <v>15266000000</v>
      </c>
      <c r="I116" s="5">
        <v>16857000000</v>
      </c>
      <c r="J116" s="5">
        <v>16106000000</v>
      </c>
      <c r="K116" s="5">
        <v>13843000000</v>
      </c>
      <c r="L116" s="5">
        <v>15383000000</v>
      </c>
      <c r="M116" s="5">
        <v>23964000000</v>
      </c>
      <c r="N116" s="5">
        <v>23005000000</v>
      </c>
      <c r="O116" s="5">
        <v>8539000000</v>
      </c>
      <c r="P116" s="5">
        <v>7548000000</v>
      </c>
      <c r="Q116" s="5">
        <v>6104000000</v>
      </c>
      <c r="R116" s="5">
        <v>13116000000</v>
      </c>
      <c r="S116" s="5">
        <v>22060000000</v>
      </c>
      <c r="T116" s="5">
        <v>25174000000</v>
      </c>
      <c r="U116" s="5">
        <v>29515000000</v>
      </c>
      <c r="V116" s="5">
        <v>27652000000</v>
      </c>
      <c r="W116" s="5">
        <v>4865000000</v>
      </c>
      <c r="X116" s="5">
        <v>5253465203</v>
      </c>
      <c r="Y116" s="5">
        <v>20778363333</v>
      </c>
      <c r="Z116" s="5">
        <v>14086743723</v>
      </c>
    </row>
    <row r="117" spans="3:26" ht="15.5" x14ac:dyDescent="0.35">
      <c r="C117" t="s">
        <v>138</v>
      </c>
      <c r="D117" s="5">
        <v>51041000000</v>
      </c>
      <c r="E117" s="5">
        <v>50072000000</v>
      </c>
      <c r="F117" s="5">
        <v>54578000000</v>
      </c>
      <c r="G117" s="5">
        <v>55498000000</v>
      </c>
      <c r="I117" s="5">
        <v>50072000000</v>
      </c>
      <c r="J117" s="5">
        <v>55999000000</v>
      </c>
      <c r="K117" s="5">
        <v>61586000000</v>
      </c>
      <c r="L117" s="5">
        <v>66431000000</v>
      </c>
      <c r="M117" s="5">
        <v>85728000000</v>
      </c>
      <c r="N117" s="5">
        <v>111891000000</v>
      </c>
      <c r="O117" s="5">
        <v>72965000000</v>
      </c>
      <c r="P117" s="5">
        <v>62259000000</v>
      </c>
      <c r="Q117" s="5">
        <v>61013000000</v>
      </c>
      <c r="R117" s="5">
        <v>50683000000</v>
      </c>
      <c r="S117" s="5">
        <v>62134000000</v>
      </c>
      <c r="T117" s="5">
        <v>59473000000</v>
      </c>
      <c r="U117" s="5">
        <v>47958000000</v>
      </c>
      <c r="V117" s="5">
        <v>64916000000</v>
      </c>
      <c r="W117" s="5">
        <v>25922000000</v>
      </c>
      <c r="X117" s="5">
        <v>20440261161</v>
      </c>
      <c r="Y117" s="5">
        <v>31464239139</v>
      </c>
      <c r="Z117" s="5">
        <v>36816597424</v>
      </c>
    </row>
    <row r="118" spans="3:26" ht="15.5" x14ac:dyDescent="0.35">
      <c r="C118" t="s">
        <v>139</v>
      </c>
      <c r="D118" s="5">
        <v>51041000000</v>
      </c>
      <c r="E118" s="5">
        <v>50072000000</v>
      </c>
      <c r="F118" s="5">
        <v>54578000000</v>
      </c>
      <c r="G118" s="5">
        <v>55498000000</v>
      </c>
      <c r="I118" s="5">
        <v>50072000000</v>
      </c>
      <c r="J118" s="5">
        <v>55999000000</v>
      </c>
      <c r="K118" s="5">
        <v>61586000000</v>
      </c>
      <c r="L118" s="5">
        <v>66431000000</v>
      </c>
      <c r="M118" s="5">
        <v>85728000000</v>
      </c>
      <c r="N118" s="5">
        <v>111891000000</v>
      </c>
      <c r="O118" s="5">
        <v>72965000000</v>
      </c>
      <c r="P118" s="5">
        <v>62259000000</v>
      </c>
      <c r="Q118" s="5">
        <v>61013000000</v>
      </c>
      <c r="R118" s="5">
        <v>50683000000</v>
      </c>
      <c r="S118" s="5">
        <v>62134000000</v>
      </c>
      <c r="T118" s="5">
        <v>59473000000</v>
      </c>
      <c r="U118" s="5">
        <v>47958000000</v>
      </c>
      <c r="V118" s="5">
        <v>64916000000</v>
      </c>
      <c r="W118" s="5">
        <v>25922000000</v>
      </c>
      <c r="X118" s="5">
        <v>20440261161</v>
      </c>
      <c r="Y118" s="5">
        <v>31464239139</v>
      </c>
      <c r="Z118" s="5">
        <v>36816597424</v>
      </c>
    </row>
    <row r="119" spans="3:26" ht="15.5" x14ac:dyDescent="0.35">
      <c r="C119" t="s">
        <v>140</v>
      </c>
      <c r="Y119" s="5">
        <v>13975000072</v>
      </c>
      <c r="Z119" s="5">
        <v>17595997424</v>
      </c>
    </row>
    <row r="120" spans="3:26" ht="15.5" x14ac:dyDescent="0.35">
      <c r="C120" t="s">
        <v>326</v>
      </c>
      <c r="Y120" s="5">
        <v>365298180</v>
      </c>
    </row>
    <row r="121" spans="3:26" ht="15.5" x14ac:dyDescent="0.35">
      <c r="C121" t="s">
        <v>141</v>
      </c>
      <c r="O121" s="5">
        <v>7497000000</v>
      </c>
      <c r="P121" s="5">
        <v>12117000000</v>
      </c>
      <c r="Q121" s="5">
        <v>11358000000</v>
      </c>
      <c r="R121" s="5">
        <v>10557000000</v>
      </c>
      <c r="S121" s="5">
        <v>10395000000</v>
      </c>
      <c r="T121" s="5">
        <v>7182000000</v>
      </c>
      <c r="U121" s="5">
        <v>5987000000</v>
      </c>
      <c r="V121" s="5">
        <v>4087000000</v>
      </c>
      <c r="W121" s="5">
        <v>5012000000</v>
      </c>
      <c r="X121" s="5">
        <v>1725859364</v>
      </c>
      <c r="Y121" s="5">
        <v>236283342</v>
      </c>
    </row>
    <row r="122" spans="3:26" ht="15.5" x14ac:dyDescent="0.35">
      <c r="C122" t="s">
        <v>327</v>
      </c>
    </row>
    <row r="123" spans="3:26" ht="15.5" x14ac:dyDescent="0.35">
      <c r="C123" t="s">
        <v>328</v>
      </c>
      <c r="D123" s="5">
        <v>13769000000</v>
      </c>
      <c r="E123" s="5">
        <v>13616000000</v>
      </c>
      <c r="F123" s="5">
        <v>12981000000</v>
      </c>
      <c r="G123" s="5">
        <v>14666000000</v>
      </c>
      <c r="I123" s="5">
        <v>13616000000</v>
      </c>
      <c r="J123" s="5">
        <v>18568000000</v>
      </c>
      <c r="K123" s="5">
        <v>23240000000</v>
      </c>
      <c r="L123" s="5">
        <v>27323000000</v>
      </c>
      <c r="M123" s="5">
        <v>30280000000</v>
      </c>
      <c r="N123" s="5">
        <v>35422000000</v>
      </c>
      <c r="S123" s="5">
        <v>2912000000</v>
      </c>
      <c r="T123" s="5">
        <v>13761000000</v>
      </c>
      <c r="U123" s="5">
        <v>8459000000</v>
      </c>
      <c r="V123" s="5">
        <v>31122000000</v>
      </c>
    </row>
    <row r="124" spans="3:26" ht="15.5" x14ac:dyDescent="0.35">
      <c r="C124" t="s">
        <v>142</v>
      </c>
      <c r="D124" s="5">
        <v>895268000000</v>
      </c>
      <c r="E124" s="5">
        <v>1026718000000</v>
      </c>
      <c r="F124" s="5">
        <v>941799000000</v>
      </c>
      <c r="G124" s="5">
        <v>901429000000</v>
      </c>
      <c r="I124" s="5">
        <v>1026718000000</v>
      </c>
      <c r="J124" s="5">
        <v>1022777000000</v>
      </c>
      <c r="K124" s="5">
        <v>890911000000</v>
      </c>
      <c r="L124" s="5">
        <v>984429000000</v>
      </c>
      <c r="M124" s="5">
        <v>1027625000000</v>
      </c>
      <c r="N124" s="5">
        <v>726053000000</v>
      </c>
      <c r="O124" s="5">
        <v>1270830000000</v>
      </c>
      <c r="P124" s="5">
        <v>787113000000</v>
      </c>
      <c r="Q124" s="5">
        <v>1090688000000</v>
      </c>
      <c r="R124" s="5">
        <v>557158000000</v>
      </c>
      <c r="S124" s="5">
        <v>750140000000</v>
      </c>
      <c r="T124" s="5">
        <v>731033000000</v>
      </c>
      <c r="U124" s="5">
        <v>714560000000</v>
      </c>
      <c r="V124" s="5">
        <v>606917000000</v>
      </c>
      <c r="W124" s="5">
        <v>569502000000</v>
      </c>
      <c r="X124" s="5">
        <v>515494839169</v>
      </c>
      <c r="Y124" s="5">
        <v>393916120737</v>
      </c>
      <c r="Z124" s="5">
        <v>508178124635</v>
      </c>
    </row>
    <row r="125" spans="3:26" ht="15.5" x14ac:dyDescent="0.35">
      <c r="C125" t="s">
        <v>143</v>
      </c>
    </row>
    <row r="126" spans="3:26" ht="15.5" x14ac:dyDescent="0.35">
      <c r="C126" t="s">
        <v>144</v>
      </c>
      <c r="D126" s="5">
        <v>134878000000</v>
      </c>
      <c r="E126" s="5">
        <v>134878000000</v>
      </c>
      <c r="F126" s="5">
        <v>134878000000</v>
      </c>
      <c r="G126" s="5">
        <v>134878000000</v>
      </c>
      <c r="I126" s="5">
        <v>134878000000</v>
      </c>
      <c r="J126" s="5">
        <v>134878000000</v>
      </c>
      <c r="K126" s="5">
        <v>134878000000</v>
      </c>
      <c r="L126" s="5">
        <v>134878000000</v>
      </c>
      <c r="M126" s="5">
        <v>134878000000</v>
      </c>
      <c r="N126" s="5">
        <v>134878000000</v>
      </c>
      <c r="O126" s="5">
        <v>134878000000</v>
      </c>
      <c r="P126" s="5">
        <v>134878000000</v>
      </c>
      <c r="Q126" s="5">
        <v>134878000000</v>
      </c>
      <c r="R126" s="5">
        <v>134878000000</v>
      </c>
      <c r="S126" s="5">
        <v>134878000000</v>
      </c>
      <c r="T126" s="5">
        <v>134878000000</v>
      </c>
      <c r="U126" s="5">
        <v>134878000000</v>
      </c>
      <c r="V126" s="5">
        <v>134878000000</v>
      </c>
      <c r="W126" s="5">
        <v>134878000000</v>
      </c>
      <c r="X126" s="5">
        <v>134878050000</v>
      </c>
      <c r="Y126" s="5">
        <v>134878050000</v>
      </c>
      <c r="Z126" s="5">
        <v>134878050000</v>
      </c>
    </row>
    <row r="127" spans="3:26" ht="15.5" x14ac:dyDescent="0.35">
      <c r="C127" t="s">
        <v>145</v>
      </c>
      <c r="D127" s="5">
        <v>57313000000</v>
      </c>
      <c r="E127" s="5">
        <v>57313000000</v>
      </c>
      <c r="F127" s="5">
        <v>57313000000</v>
      </c>
      <c r="G127" s="5">
        <v>57313000000</v>
      </c>
      <c r="I127" s="5">
        <v>57313000000</v>
      </c>
      <c r="J127" s="5">
        <v>57313000000</v>
      </c>
      <c r="K127" s="5">
        <v>57313000000</v>
      </c>
      <c r="L127" s="5">
        <v>57313000000</v>
      </c>
      <c r="M127" s="5">
        <v>57313000000</v>
      </c>
      <c r="N127" s="5">
        <v>57313000000</v>
      </c>
      <c r="O127" s="5">
        <v>57313000000</v>
      </c>
      <c r="P127" s="5">
        <v>57313000000</v>
      </c>
      <c r="Q127" s="5">
        <v>57313000000</v>
      </c>
      <c r="R127" s="5">
        <v>57313000000</v>
      </c>
      <c r="S127" s="5">
        <v>57313000000</v>
      </c>
      <c r="T127" s="5">
        <v>57313000000</v>
      </c>
      <c r="U127" s="5">
        <v>57313000000</v>
      </c>
      <c r="V127" s="5">
        <v>57313000000</v>
      </c>
      <c r="W127" s="5">
        <v>57313000000</v>
      </c>
      <c r="X127" s="5">
        <v>57313109282</v>
      </c>
    </row>
    <row r="128" spans="3:26" ht="15.5" x14ac:dyDescent="0.35">
      <c r="C128" t="s">
        <v>146</v>
      </c>
      <c r="D128" s="5">
        <v>1964162000000</v>
      </c>
      <c r="E128" s="5">
        <v>1894668000000</v>
      </c>
      <c r="F128" s="5">
        <v>1800615000000</v>
      </c>
      <c r="G128" s="5">
        <v>1766011000000</v>
      </c>
      <c r="I128" s="5">
        <v>1894668000000</v>
      </c>
      <c r="J128" s="5">
        <v>1728207000000</v>
      </c>
      <c r="K128" s="5">
        <v>1594449000000</v>
      </c>
      <c r="L128" s="5">
        <v>1495769000000</v>
      </c>
      <c r="M128" s="5">
        <v>1430200000000</v>
      </c>
      <c r="N128" s="5">
        <v>1365325000000</v>
      </c>
      <c r="O128" s="5">
        <v>1428557000000</v>
      </c>
      <c r="P128" s="5">
        <v>1286778000000</v>
      </c>
      <c r="Q128" s="5">
        <v>1123731000000</v>
      </c>
      <c r="R128" s="5">
        <v>968857000000</v>
      </c>
      <c r="S128" s="5">
        <v>862491000000</v>
      </c>
      <c r="T128" s="5">
        <v>704854000000</v>
      </c>
      <c r="U128" s="5">
        <v>539009000000</v>
      </c>
      <c r="V128" s="5">
        <v>435559000000</v>
      </c>
      <c r="W128" s="5">
        <v>359102000000</v>
      </c>
      <c r="X128" s="5">
        <v>269533745302</v>
      </c>
      <c r="Y128" s="5">
        <v>183489756032</v>
      </c>
      <c r="Z128" s="5">
        <v>135425257020</v>
      </c>
    </row>
    <row r="129" spans="2:26" ht="15.5" x14ac:dyDescent="0.35">
      <c r="C129" t="s">
        <v>147</v>
      </c>
      <c r="D129" s="5">
        <v>26976000000</v>
      </c>
      <c r="E129" s="5">
        <v>26976000000</v>
      </c>
      <c r="F129" s="5">
        <v>26976000000</v>
      </c>
      <c r="G129" s="5">
        <v>26976000000</v>
      </c>
      <c r="I129" s="5">
        <v>26976000000</v>
      </c>
      <c r="J129" s="5">
        <v>26976000000</v>
      </c>
      <c r="K129" s="5">
        <v>26976000000</v>
      </c>
      <c r="L129" s="5">
        <v>26976000000</v>
      </c>
      <c r="M129" s="5">
        <v>26976000000</v>
      </c>
      <c r="N129" s="5">
        <v>26976000000</v>
      </c>
      <c r="O129" s="5">
        <v>24500000000</v>
      </c>
      <c r="P129" s="5">
        <v>23000000000</v>
      </c>
      <c r="Q129" s="5">
        <v>21500000000</v>
      </c>
      <c r="R129" s="5">
        <v>20000000000</v>
      </c>
      <c r="S129" s="5">
        <v>18500000000</v>
      </c>
      <c r="T129" s="5">
        <v>17000000000</v>
      </c>
      <c r="U129" s="5">
        <v>15500000000</v>
      </c>
      <c r="V129" s="5">
        <v>14000000000</v>
      </c>
      <c r="W129" s="5">
        <v>12500000000</v>
      </c>
      <c r="X129" s="5">
        <v>11000000000</v>
      </c>
      <c r="Y129" s="5">
        <v>9500000000</v>
      </c>
      <c r="Z129" s="5">
        <v>8000000000</v>
      </c>
    </row>
    <row r="130" spans="2:26" ht="15.5" x14ac:dyDescent="0.35">
      <c r="C130" t="s">
        <v>148</v>
      </c>
      <c r="D130" s="5">
        <v>1937186000000</v>
      </c>
      <c r="E130" s="5">
        <v>1867692000000</v>
      </c>
      <c r="F130" s="5">
        <v>1773639000000</v>
      </c>
      <c r="G130" s="5">
        <v>1739035000000</v>
      </c>
      <c r="I130" s="5">
        <v>1867692000000</v>
      </c>
      <c r="J130" s="5">
        <v>1701231000000</v>
      </c>
      <c r="K130" s="5">
        <v>1567473000000</v>
      </c>
      <c r="L130" s="5">
        <v>1468793000000</v>
      </c>
      <c r="M130" s="5">
        <v>1403224000000</v>
      </c>
      <c r="N130" s="5">
        <v>1338349000000</v>
      </c>
      <c r="O130" s="5">
        <v>1404057000000</v>
      </c>
      <c r="P130" s="5">
        <v>1263778000000</v>
      </c>
      <c r="Q130" s="5">
        <v>1102231000000</v>
      </c>
      <c r="R130" s="5">
        <v>948857000000</v>
      </c>
      <c r="S130" s="5">
        <v>843991000000</v>
      </c>
      <c r="T130" s="5">
        <v>687854000000</v>
      </c>
      <c r="U130" s="5">
        <v>523509000000</v>
      </c>
      <c r="V130" s="5">
        <v>421559000000</v>
      </c>
      <c r="W130" s="5">
        <v>346602000000</v>
      </c>
      <c r="X130" s="5">
        <v>258533745302</v>
      </c>
      <c r="Y130" s="5">
        <v>173989756032</v>
      </c>
      <c r="Z130" s="5">
        <v>127425257020</v>
      </c>
    </row>
    <row r="131" spans="2:26" ht="15.5" x14ac:dyDescent="0.35">
      <c r="C131" t="s">
        <v>149</v>
      </c>
      <c r="D131" s="5">
        <v>1964162000000</v>
      </c>
      <c r="E131" s="5">
        <v>1894668000000</v>
      </c>
      <c r="F131" s="5">
        <v>1800615000000</v>
      </c>
      <c r="G131" s="5">
        <v>1766011000000</v>
      </c>
      <c r="I131" s="5">
        <v>1894668000000</v>
      </c>
      <c r="J131" s="5">
        <v>1728207000000</v>
      </c>
      <c r="K131" s="5">
        <v>1594449000000</v>
      </c>
      <c r="L131" s="5">
        <v>1495769000000</v>
      </c>
      <c r="M131" s="5">
        <v>1430200000000</v>
      </c>
      <c r="N131" s="5">
        <v>1365325000000</v>
      </c>
      <c r="O131" s="5">
        <v>1428557000000</v>
      </c>
      <c r="P131" s="5">
        <v>1286778000000</v>
      </c>
      <c r="Q131" s="5">
        <v>1123731000000</v>
      </c>
      <c r="R131" s="5">
        <v>968857000000</v>
      </c>
      <c r="S131" s="5">
        <v>862491000000</v>
      </c>
      <c r="T131" s="5">
        <v>704854000000</v>
      </c>
      <c r="U131" s="5">
        <v>539009000000</v>
      </c>
      <c r="V131" s="5">
        <v>435559000000</v>
      </c>
      <c r="W131" s="5">
        <v>359102000000</v>
      </c>
      <c r="X131" s="5">
        <v>269533745302</v>
      </c>
      <c r="Y131" s="5">
        <v>183489756032</v>
      </c>
      <c r="Z131" s="5">
        <v>135425257020</v>
      </c>
    </row>
    <row r="132" spans="2:26" ht="15.5" x14ac:dyDescent="0.35">
      <c r="C132" t="s">
        <v>150</v>
      </c>
      <c r="D132" s="5">
        <v>5000000</v>
      </c>
      <c r="E132" s="5">
        <v>5000000</v>
      </c>
      <c r="F132" s="5">
        <v>4000000</v>
      </c>
      <c r="G132" s="5">
        <v>4000000</v>
      </c>
      <c r="I132" s="5">
        <v>5000000</v>
      </c>
      <c r="J132" s="5">
        <v>4000000</v>
      </c>
      <c r="K132" s="5">
        <v>4000000</v>
      </c>
      <c r="L132" s="5">
        <v>4000000</v>
      </c>
      <c r="M132" s="5">
        <v>4000000</v>
      </c>
      <c r="N132" s="5">
        <v>4000000</v>
      </c>
      <c r="O132" s="5">
        <v>4000000</v>
      </c>
      <c r="P132" s="5">
        <v>4000000</v>
      </c>
      <c r="Q132" s="5">
        <v>4000000</v>
      </c>
      <c r="R132" s="5">
        <v>4000000</v>
      </c>
      <c r="S132" s="5">
        <v>3000000</v>
      </c>
      <c r="T132" s="5">
        <v>3000000</v>
      </c>
      <c r="U132" s="5">
        <v>2000000</v>
      </c>
      <c r="V132" s="5">
        <v>2000000</v>
      </c>
      <c r="W132" s="5">
        <v>2000000</v>
      </c>
      <c r="X132" s="5">
        <v>1913894</v>
      </c>
      <c r="Y132" s="5">
        <v>1769630</v>
      </c>
      <c r="Z132" s="5">
        <v>1636456</v>
      </c>
    </row>
    <row r="133" spans="2:26" ht="15.5" x14ac:dyDescent="0.35">
      <c r="C133" t="s">
        <v>9</v>
      </c>
      <c r="D133" s="5">
        <v>2161616000000</v>
      </c>
      <c r="E133" s="5">
        <v>2092122000000</v>
      </c>
      <c r="F133" s="5">
        <v>1998068000000</v>
      </c>
      <c r="G133" s="5">
        <v>1963464000000</v>
      </c>
      <c r="I133" s="5">
        <v>2092122000000</v>
      </c>
      <c r="J133" s="5">
        <v>1925660000000</v>
      </c>
      <c r="K133" s="5">
        <v>1791902000000</v>
      </c>
      <c r="L133" s="5">
        <v>1693222000000</v>
      </c>
      <c r="M133" s="5">
        <v>1627653000000</v>
      </c>
      <c r="N133" s="5">
        <v>1562778000000</v>
      </c>
      <c r="O133" s="5">
        <v>1626010000000</v>
      </c>
      <c r="P133" s="5">
        <v>1484231000000</v>
      </c>
      <c r="Q133" s="5">
        <v>1321184000000</v>
      </c>
      <c r="R133" s="5">
        <v>1166310000000</v>
      </c>
      <c r="S133" s="5">
        <v>1059943000000</v>
      </c>
      <c r="T133" s="5">
        <v>902306000000</v>
      </c>
      <c r="U133" s="5">
        <v>736460000000</v>
      </c>
      <c r="V133" s="5">
        <v>633010000000</v>
      </c>
      <c r="W133" s="5">
        <v>556553000000</v>
      </c>
      <c r="X133" s="5">
        <v>466984842940</v>
      </c>
      <c r="Y133" s="5">
        <v>380940709406</v>
      </c>
      <c r="Z133" s="5">
        <v>332876077220</v>
      </c>
    </row>
    <row r="134" spans="2:26" ht="15.5" x14ac:dyDescent="0.35">
      <c r="C134" t="s">
        <v>151</v>
      </c>
      <c r="D134" s="5">
        <v>3056884000000</v>
      </c>
      <c r="E134" s="5">
        <v>3118840000000</v>
      </c>
      <c r="F134" s="5">
        <v>2939867000000</v>
      </c>
      <c r="G134" s="5">
        <v>2864893000000</v>
      </c>
      <c r="I134" s="5">
        <v>3118840000000</v>
      </c>
      <c r="J134" s="5">
        <v>2948437000000</v>
      </c>
      <c r="K134" s="5">
        <v>2682813000000</v>
      </c>
      <c r="L134" s="5">
        <v>2677651000000</v>
      </c>
      <c r="M134" s="5">
        <v>2655278000000</v>
      </c>
      <c r="N134" s="5">
        <v>2288831000000</v>
      </c>
      <c r="O134" s="5">
        <v>2896840000000</v>
      </c>
      <c r="P134" s="5">
        <v>2271344000000</v>
      </c>
      <c r="Q134" s="5">
        <v>2411872000000</v>
      </c>
      <c r="R134" s="5">
        <v>1723468000000</v>
      </c>
      <c r="S134" s="5">
        <v>1810083000000</v>
      </c>
      <c r="T134" s="5">
        <v>1633339000000</v>
      </c>
      <c r="U134" s="5">
        <v>1451020000000</v>
      </c>
      <c r="V134" s="5">
        <v>1239927000000</v>
      </c>
      <c r="W134" s="5">
        <v>1126055000000</v>
      </c>
      <c r="X134" s="5">
        <v>982479682109</v>
      </c>
      <c r="Y134" s="5">
        <v>774856830143</v>
      </c>
      <c r="Z134" s="5">
        <v>841054201855</v>
      </c>
    </row>
    <row r="135" spans="2:26" ht="15.5" x14ac:dyDescent="0.35">
      <c r="C135" t="s">
        <v>152</v>
      </c>
      <c r="D135" s="5">
        <v>1348780500</v>
      </c>
      <c r="E135" s="5">
        <v>1348780500</v>
      </c>
      <c r="F135" s="5">
        <v>1348780500</v>
      </c>
      <c r="G135" s="5">
        <v>1348780500</v>
      </c>
      <c r="I135" s="5">
        <v>1348780500</v>
      </c>
      <c r="J135" s="5">
        <v>1348780500</v>
      </c>
      <c r="K135" s="5">
        <v>1348780500</v>
      </c>
      <c r="L135" s="5">
        <v>1348780500</v>
      </c>
      <c r="M135" s="5">
        <v>1348780500</v>
      </c>
      <c r="N135" s="5">
        <v>1348780500</v>
      </c>
      <c r="O135" s="5">
        <v>1348780500</v>
      </c>
      <c r="P135" s="5">
        <v>1348780500</v>
      </c>
      <c r="Q135" s="5">
        <v>1348780500</v>
      </c>
      <c r="R135" s="5">
        <v>1348780500</v>
      </c>
      <c r="S135" s="5">
        <v>1348780500</v>
      </c>
      <c r="T135" s="5">
        <v>1348780500</v>
      </c>
      <c r="U135" s="5">
        <v>1348780500</v>
      </c>
      <c r="V135" s="5">
        <v>1348780500</v>
      </c>
      <c r="W135" s="5">
        <v>1348780500</v>
      </c>
      <c r="X135" s="5">
        <v>1348780500</v>
      </c>
      <c r="Y135" s="5">
        <v>1348780500</v>
      </c>
      <c r="Z135" s="5">
        <v>1348780500</v>
      </c>
    </row>
    <row r="137" spans="2:26" ht="15.5" x14ac:dyDescent="0.35">
      <c r="B137" t="s">
        <v>153</v>
      </c>
      <c r="C137" t="s">
        <v>154</v>
      </c>
      <c r="D137" s="5">
        <v>12975000000</v>
      </c>
      <c r="E137" s="5">
        <v>133221000000</v>
      </c>
      <c r="F137" s="5">
        <v>238120000000</v>
      </c>
      <c r="G137" s="5">
        <v>41100000000</v>
      </c>
      <c r="I137" s="5">
        <v>381891000000</v>
      </c>
      <c r="J137" s="5">
        <v>445751000000</v>
      </c>
      <c r="K137" s="5">
        <v>97102000000</v>
      </c>
      <c r="L137" s="5">
        <v>284587000000</v>
      </c>
      <c r="M137" s="5">
        <v>616103000000</v>
      </c>
      <c r="N137" s="5">
        <v>101580000000</v>
      </c>
      <c r="O137" s="5">
        <v>374855000000</v>
      </c>
      <c r="P137" s="5">
        <v>-244298000000</v>
      </c>
      <c r="Q137" s="5">
        <v>533399000000</v>
      </c>
      <c r="R137" s="5">
        <v>47905000000</v>
      </c>
      <c r="S137" s="5">
        <v>261997000000</v>
      </c>
      <c r="T137" s="5">
        <v>125766000000</v>
      </c>
      <c r="U137" s="5">
        <v>302080000000</v>
      </c>
      <c r="V137" s="5">
        <v>24416000000</v>
      </c>
      <c r="W137" s="5">
        <v>54935000000</v>
      </c>
      <c r="X137" s="5">
        <v>184354504078</v>
      </c>
      <c r="Y137" s="5">
        <v>230063527935</v>
      </c>
      <c r="Z137" s="5">
        <v>126026289992</v>
      </c>
    </row>
    <row r="138" spans="2:26" ht="15.5" x14ac:dyDescent="0.35">
      <c r="C138" t="s">
        <v>155</v>
      </c>
      <c r="D138" s="5">
        <v>759150000000</v>
      </c>
      <c r="E138" s="5">
        <v>875831000000</v>
      </c>
      <c r="F138" s="5">
        <v>801430000000</v>
      </c>
      <c r="G138" s="5">
        <v>748375000000</v>
      </c>
      <c r="I138" s="5">
        <v>3122775000000</v>
      </c>
      <c r="J138" s="5">
        <v>3352609000000</v>
      </c>
      <c r="K138" s="5">
        <v>2982484000000</v>
      </c>
      <c r="L138" s="5">
        <v>3266679000000</v>
      </c>
      <c r="M138" s="5">
        <v>3228512000000</v>
      </c>
      <c r="N138" s="5">
        <v>3858194000000</v>
      </c>
      <c r="O138" s="5">
        <v>4466484000000</v>
      </c>
      <c r="P138" s="5">
        <v>3879203000000</v>
      </c>
      <c r="Q138" s="5">
        <v>3557981000000</v>
      </c>
      <c r="R138" s="5">
        <v>2744431000000</v>
      </c>
      <c r="S138" s="5">
        <v>2469121000000</v>
      </c>
      <c r="T138" s="5">
        <v>2410634000000</v>
      </c>
      <c r="U138" s="5">
        <v>2417091000000</v>
      </c>
      <c r="V138" s="5">
        <v>2206438000000</v>
      </c>
      <c r="W138" s="5">
        <v>1874400000000</v>
      </c>
      <c r="X138" s="5">
        <v>1548176509781</v>
      </c>
      <c r="Y138" s="5">
        <v>1504325003559</v>
      </c>
      <c r="Z138" s="5">
        <v>1105886690885</v>
      </c>
    </row>
    <row r="139" spans="2:26" ht="15.5" x14ac:dyDescent="0.35">
      <c r="C139" t="s">
        <v>1510</v>
      </c>
    </row>
    <row r="140" spans="2:26" ht="15.5" x14ac:dyDescent="0.35">
      <c r="C140" t="s">
        <v>333</v>
      </c>
      <c r="D140" s="5">
        <v>-580770000000</v>
      </c>
      <c r="E140" s="5">
        <v>-702606000000</v>
      </c>
      <c r="F140" s="5">
        <v>-472312000000</v>
      </c>
      <c r="G140" s="5">
        <v>-597038000000</v>
      </c>
      <c r="I140" s="5">
        <v>-2313237000000</v>
      </c>
      <c r="J140" s="5">
        <v>-2501854000000</v>
      </c>
      <c r="K140" s="5">
        <v>-2377861000000</v>
      </c>
      <c r="L140" s="5">
        <v>-2551539000000</v>
      </c>
      <c r="M140" s="5">
        <v>-2149413000000</v>
      </c>
      <c r="N140" s="5">
        <v>-3126752000000</v>
      </c>
      <c r="O140" s="5">
        <v>-3423443000000</v>
      </c>
      <c r="P140" s="5">
        <v>-3469979000000</v>
      </c>
      <c r="Q140" s="5">
        <v>-2587882000000</v>
      </c>
      <c r="R140" s="5">
        <v>-2082658000000</v>
      </c>
      <c r="S140" s="5">
        <v>-1617100000000</v>
      </c>
      <c r="T140" s="5">
        <v>-1735964000000</v>
      </c>
      <c r="U140" s="5">
        <v>-1643200000000</v>
      </c>
      <c r="V140" s="5">
        <v>-1769816000000</v>
      </c>
      <c r="W140" s="5">
        <v>-1442473000000</v>
      </c>
      <c r="X140" s="5">
        <v>-982838646144</v>
      </c>
      <c r="Y140" s="5">
        <v>-902412436977</v>
      </c>
      <c r="Z140" s="5">
        <v>-669446974711</v>
      </c>
    </row>
    <row r="141" spans="2:26" ht="15.5" x14ac:dyDescent="0.35">
      <c r="C141" t="s">
        <v>1511</v>
      </c>
      <c r="D141" s="5">
        <v>-167161000000</v>
      </c>
      <c r="E141" s="5">
        <v>-45024000000</v>
      </c>
      <c r="F141" s="5">
        <v>-89336000000</v>
      </c>
      <c r="G141" s="5">
        <v>-112969000000</v>
      </c>
      <c r="I141" s="5">
        <v>-431764000000</v>
      </c>
      <c r="J141" s="5">
        <v>-397387000000</v>
      </c>
      <c r="K141" s="5">
        <v>-530510000000</v>
      </c>
      <c r="L141" s="5">
        <v>-567966000000</v>
      </c>
      <c r="M141" s="5">
        <v>-615650000000</v>
      </c>
      <c r="N141" s="5">
        <v>-547129000000</v>
      </c>
      <c r="O141" s="5">
        <v>-597624000000</v>
      </c>
      <c r="P141" s="5">
        <v>-445132000000</v>
      </c>
      <c r="Q141" s="5">
        <v>-395388000000</v>
      </c>
      <c r="R141" s="5">
        <v>-564569000000</v>
      </c>
      <c r="S141" s="5">
        <v>-547996000000</v>
      </c>
      <c r="T141" s="5">
        <v>-488494000000</v>
      </c>
      <c r="U141" s="5">
        <v>-422835000000</v>
      </c>
      <c r="V141" s="5">
        <v>-360793000000</v>
      </c>
      <c r="W141" s="5">
        <v>-229875000000</v>
      </c>
      <c r="X141" s="5">
        <v>-211625673442</v>
      </c>
      <c r="Y141" s="5">
        <v>-184550945258</v>
      </c>
      <c r="Z141" s="5">
        <v>-153544792929</v>
      </c>
    </row>
    <row r="142" spans="2:26" ht="15.5" x14ac:dyDescent="0.35">
      <c r="C142" t="s">
        <v>1512</v>
      </c>
      <c r="X142" s="5">
        <v>-14891764563</v>
      </c>
      <c r="Y142" s="5">
        <v>-11754029383</v>
      </c>
      <c r="Z142" s="5">
        <v>-12035427375</v>
      </c>
    </row>
    <row r="143" spans="2:26" ht="15.5" x14ac:dyDescent="0.35">
      <c r="C143" t="s">
        <v>1513</v>
      </c>
      <c r="X143" s="5">
        <v>-10628528892</v>
      </c>
      <c r="Y143" s="5">
        <v>-7840485859</v>
      </c>
      <c r="Z143" s="5">
        <v>-3613301569</v>
      </c>
    </row>
    <row r="144" spans="2:26" ht="15.5" x14ac:dyDescent="0.35">
      <c r="C144" t="s">
        <v>1514</v>
      </c>
      <c r="X144" s="5">
        <v>-10390995017</v>
      </c>
      <c r="Y144" s="5">
        <v>-18362555057</v>
      </c>
      <c r="Z144" s="5">
        <v>-14274668791</v>
      </c>
    </row>
    <row r="145" spans="3:26" ht="15.5" x14ac:dyDescent="0.35">
      <c r="C145" t="s">
        <v>1515</v>
      </c>
      <c r="X145" s="5">
        <v>-9597492291</v>
      </c>
      <c r="Y145" s="5">
        <v>-8688660330</v>
      </c>
      <c r="Z145" s="5">
        <v>-5121542841</v>
      </c>
    </row>
    <row r="146" spans="3:26" ht="15.5" x14ac:dyDescent="0.35">
      <c r="C146" t="s">
        <v>1516</v>
      </c>
      <c r="X146" s="5">
        <v>-9034649851</v>
      </c>
      <c r="Y146" s="5">
        <v>-8912912680</v>
      </c>
      <c r="Z146" s="5">
        <v>-9139825292</v>
      </c>
    </row>
    <row r="147" spans="3:26" ht="15.5" x14ac:dyDescent="0.35">
      <c r="C147" t="s">
        <v>1517</v>
      </c>
      <c r="X147" s="5">
        <v>-8313042684</v>
      </c>
      <c r="Y147" s="5">
        <v>-7694900967</v>
      </c>
      <c r="Z147" s="5">
        <v>-7661413359</v>
      </c>
    </row>
    <row r="148" spans="3:26" ht="15.5" x14ac:dyDescent="0.35">
      <c r="C148" t="s">
        <v>1518</v>
      </c>
      <c r="X148" s="5">
        <v>-7927694271</v>
      </c>
      <c r="Y148" s="5">
        <v>-8291930318</v>
      </c>
      <c r="Z148" s="5">
        <v>-8050823431</v>
      </c>
    </row>
    <row r="149" spans="3:26" ht="15.5" x14ac:dyDescent="0.35">
      <c r="C149" t="s">
        <v>1519</v>
      </c>
      <c r="X149" s="5">
        <v>-4978361092</v>
      </c>
      <c r="Y149" s="5">
        <v>-4737141599</v>
      </c>
      <c r="Z149" s="5">
        <v>-9094911532</v>
      </c>
    </row>
    <row r="150" spans="3:26" ht="15.5" x14ac:dyDescent="0.35">
      <c r="C150" t="s">
        <v>1520</v>
      </c>
      <c r="X150" s="5">
        <v>-4681853104</v>
      </c>
      <c r="Y150" s="5">
        <v>-4526727872</v>
      </c>
      <c r="Z150" s="5">
        <v>-4134868651</v>
      </c>
    </row>
    <row r="151" spans="3:26" ht="15.5" x14ac:dyDescent="0.35">
      <c r="C151" t="s">
        <v>1521</v>
      </c>
      <c r="X151" s="5">
        <v>-3352763526</v>
      </c>
      <c r="Y151" s="5">
        <v>-2577302203</v>
      </c>
      <c r="Z151" s="5">
        <v>-1718331380</v>
      </c>
    </row>
    <row r="152" spans="3:26" ht="15.5" x14ac:dyDescent="0.35">
      <c r="C152" t="s">
        <v>1522</v>
      </c>
      <c r="X152" s="5">
        <v>-19205493315</v>
      </c>
      <c r="Y152" s="5">
        <v>-11482671925</v>
      </c>
      <c r="Z152" s="5">
        <v>-2945428478</v>
      </c>
    </row>
    <row r="153" spans="3:26" ht="15.5" x14ac:dyDescent="0.35">
      <c r="C153" t="s">
        <v>1523</v>
      </c>
      <c r="W153" s="5">
        <v>-102664000000</v>
      </c>
    </row>
    <row r="154" spans="3:26" ht="15.5" x14ac:dyDescent="0.35">
      <c r="C154" t="s">
        <v>1524</v>
      </c>
      <c r="D154" s="5">
        <v>-747931000000</v>
      </c>
      <c r="E154" s="5">
        <v>-747630000000</v>
      </c>
      <c r="F154" s="5">
        <v>-561648000000</v>
      </c>
      <c r="G154" s="5">
        <v>-710007000000</v>
      </c>
      <c r="I154" s="5">
        <v>-2745001000000</v>
      </c>
      <c r="J154" s="5">
        <v>-2899241000000</v>
      </c>
      <c r="K154" s="5">
        <v>-2908371000000</v>
      </c>
      <c r="L154" s="5">
        <v>-3119505000000</v>
      </c>
      <c r="M154" s="5">
        <v>-2765063000000</v>
      </c>
      <c r="N154" s="5">
        <v>-3673881000000</v>
      </c>
      <c r="O154" s="5">
        <v>-4021067000000</v>
      </c>
      <c r="P154" s="5">
        <v>-3915111000000</v>
      </c>
      <c r="Q154" s="5">
        <v>-2983270000000</v>
      </c>
      <c r="R154" s="5">
        <v>-2647227000000</v>
      </c>
      <c r="S154" s="5">
        <v>-2165096000000</v>
      </c>
      <c r="T154" s="5">
        <v>-2224458000000</v>
      </c>
      <c r="U154" s="5">
        <v>-2066035000000</v>
      </c>
      <c r="V154" s="5">
        <v>-2130609000000</v>
      </c>
      <c r="W154" s="5">
        <v>-1775012000000</v>
      </c>
      <c r="X154" s="5">
        <v>-1297466958192</v>
      </c>
      <c r="Y154" s="5">
        <v>-1181832700428</v>
      </c>
      <c r="Z154" s="5">
        <v>-900782310339</v>
      </c>
    </row>
    <row r="155" spans="3:26" ht="15.5" x14ac:dyDescent="0.35">
      <c r="C155" t="s">
        <v>1334</v>
      </c>
      <c r="D155" s="5">
        <v>17600000000</v>
      </c>
      <c r="E155" s="5">
        <v>19141000000</v>
      </c>
      <c r="F155" s="5">
        <v>17866000000</v>
      </c>
      <c r="G155" s="5">
        <v>18071000000</v>
      </c>
      <c r="I155" s="5">
        <v>70747000000</v>
      </c>
      <c r="J155" s="5">
        <v>55353000000</v>
      </c>
      <c r="K155" s="5">
        <v>29845000000</v>
      </c>
      <c r="L155" s="5">
        <v>18671000000</v>
      </c>
      <c r="M155" s="5">
        <v>10316000000</v>
      </c>
      <c r="N155" s="5">
        <v>6673000000</v>
      </c>
      <c r="O155" s="5">
        <v>5312000000</v>
      </c>
      <c r="P155" s="5">
        <v>4655000000</v>
      </c>
      <c r="Q155" s="5">
        <v>5817000000</v>
      </c>
      <c r="R155" s="5">
        <v>8144000000</v>
      </c>
      <c r="S155" s="5">
        <v>16968000000</v>
      </c>
      <c r="T155" s="5">
        <v>13378000000</v>
      </c>
      <c r="U155" s="5">
        <v>7796000000</v>
      </c>
      <c r="V155" s="5">
        <v>4477000000</v>
      </c>
      <c r="W155" s="5">
        <v>5110000000</v>
      </c>
      <c r="X155" s="5">
        <v>2932317552</v>
      </c>
      <c r="Y155" s="5">
        <v>2223209367</v>
      </c>
      <c r="Z155" s="5">
        <v>5800302191</v>
      </c>
    </row>
    <row r="156" spans="3:26" ht="15.5" x14ac:dyDescent="0.35">
      <c r="C156" t="s">
        <v>1525</v>
      </c>
      <c r="X156" s="5">
        <v>-434295998</v>
      </c>
      <c r="Y156" s="5">
        <v>-50805070</v>
      </c>
      <c r="Z156" s="5">
        <v>169362000</v>
      </c>
    </row>
    <row r="157" spans="3:26" ht="15.5" x14ac:dyDescent="0.35">
      <c r="C157" t="s">
        <v>600</v>
      </c>
      <c r="K157" s="5">
        <v>31422000000</v>
      </c>
      <c r="L157" s="5">
        <v>143903000000</v>
      </c>
      <c r="M157" s="5">
        <v>157731000000</v>
      </c>
      <c r="N157" s="5">
        <v>140896000000</v>
      </c>
      <c r="O157" s="5">
        <v>126342000000</v>
      </c>
      <c r="P157" s="5">
        <v>9000000000</v>
      </c>
      <c r="Q157" s="5">
        <v>49936000000</v>
      </c>
    </row>
    <row r="158" spans="3:26" ht="15.5" x14ac:dyDescent="0.35">
      <c r="C158" t="s">
        <v>607</v>
      </c>
      <c r="D158" s="5">
        <v>-15844000000</v>
      </c>
      <c r="E158" s="5">
        <v>-14399000000</v>
      </c>
      <c r="F158" s="5">
        <v>-19528000000</v>
      </c>
      <c r="G158" s="5">
        <v>-19738000000</v>
      </c>
      <c r="I158" s="5">
        <v>-71307000000</v>
      </c>
      <c r="J158" s="5">
        <v>-68969000000</v>
      </c>
      <c r="K158" s="5">
        <v>-66452000000</v>
      </c>
      <c r="L158" s="5">
        <v>-59116000000</v>
      </c>
      <c r="M158" s="5">
        <v>-38717000000</v>
      </c>
      <c r="N158" s="5">
        <v>-80093000000</v>
      </c>
      <c r="O158" s="5">
        <v>-119030000000</v>
      </c>
      <c r="P158" s="5">
        <v>-106212000000</v>
      </c>
      <c r="Q158" s="5">
        <v>-98263000000</v>
      </c>
      <c r="R158" s="5">
        <v>-83777000000</v>
      </c>
      <c r="S158" s="5">
        <v>-89114000000</v>
      </c>
      <c r="T158" s="5">
        <v>-73788000000</v>
      </c>
      <c r="U158" s="5">
        <v>-61046000000</v>
      </c>
      <c r="V158" s="5">
        <v>-55601000000</v>
      </c>
      <c r="W158" s="5">
        <v>-53868000000</v>
      </c>
      <c r="X158" s="5">
        <v>-73925848131</v>
      </c>
      <c r="Y158" s="5">
        <v>-77361751121</v>
      </c>
      <c r="Z158" s="5">
        <v>-66239246775</v>
      </c>
    </row>
    <row r="159" spans="3:26" ht="15.5" x14ac:dyDescent="0.35">
      <c r="C159" t="s">
        <v>1526</v>
      </c>
      <c r="N159" s="5">
        <v>-167929000000</v>
      </c>
      <c r="O159" s="5">
        <v>-95778000000</v>
      </c>
      <c r="P159" s="5">
        <v>-116040000000</v>
      </c>
    </row>
    <row r="160" spans="3:26" ht="15.5" x14ac:dyDescent="0.35">
      <c r="C160" t="s">
        <v>1527</v>
      </c>
      <c r="Z160" s="5">
        <v>3966244229</v>
      </c>
    </row>
    <row r="161" spans="3:26" ht="15.5" x14ac:dyDescent="0.35">
      <c r="C161" t="s">
        <v>1528</v>
      </c>
    </row>
    <row r="162" spans="3:26" ht="15.5" x14ac:dyDescent="0.35">
      <c r="C162" t="s">
        <v>184</v>
      </c>
      <c r="U162" s="5">
        <v>-1396000000</v>
      </c>
      <c r="V162" s="5">
        <v>-3323000000</v>
      </c>
      <c r="W162" s="5">
        <v>-542000000</v>
      </c>
      <c r="X162" s="5">
        <v>-3379623760</v>
      </c>
      <c r="Y162" s="5">
        <v>-18920253964</v>
      </c>
      <c r="Z162" s="5">
        <v>-18808507970</v>
      </c>
    </row>
    <row r="163" spans="3:26" ht="15.5" x14ac:dyDescent="0.35">
      <c r="C163" t="s">
        <v>161</v>
      </c>
      <c r="D163" s="5">
        <v>-1832000000</v>
      </c>
      <c r="E163" s="5">
        <v>-3201000000</v>
      </c>
      <c r="F163" s="5">
        <v>-42494000000</v>
      </c>
      <c r="G163" s="5">
        <v>-77973000000</v>
      </c>
      <c r="I163" s="5">
        <v>-126273000000</v>
      </c>
      <c r="J163" s="5">
        <v>-87921000000</v>
      </c>
      <c r="K163" s="5">
        <v>-67554000000</v>
      </c>
      <c r="L163" s="5">
        <v>-52248000000</v>
      </c>
      <c r="M163" s="5">
        <v>-35737000000</v>
      </c>
      <c r="N163" s="5">
        <v>-101200000000</v>
      </c>
      <c r="O163" s="5">
        <v>-116934000000</v>
      </c>
      <c r="P163" s="5">
        <v>-118121000000</v>
      </c>
      <c r="Q163" s="5">
        <v>-112558000000</v>
      </c>
      <c r="R163" s="5">
        <v>-181018000000</v>
      </c>
      <c r="S163" s="5">
        <v>-128800000000</v>
      </c>
      <c r="T163" s="5">
        <v>-97407000000</v>
      </c>
      <c r="U163" s="5">
        <v>-143128000000</v>
      </c>
      <c r="V163" s="5">
        <v>-20328000000</v>
      </c>
      <c r="W163" s="5">
        <v>-49483000000</v>
      </c>
      <c r="X163" s="5">
        <v>-128365148939</v>
      </c>
      <c r="Y163" s="5">
        <v>-109530265409</v>
      </c>
      <c r="Z163" s="5">
        <v>-8305840014</v>
      </c>
    </row>
    <row r="164" spans="3:26" ht="15.5" x14ac:dyDescent="0.35">
      <c r="C164" t="s">
        <v>162</v>
      </c>
      <c r="D164" s="5">
        <v>-2277000000</v>
      </c>
      <c r="E164" s="5">
        <v>-12142000000</v>
      </c>
      <c r="F164" s="5">
        <v>-1952000000</v>
      </c>
      <c r="G164" s="5">
        <v>-1203000000</v>
      </c>
      <c r="I164" s="5">
        <v>-17959000000</v>
      </c>
      <c r="J164" s="5">
        <v>-17348000000</v>
      </c>
      <c r="K164" s="5">
        <v>-11739000000</v>
      </c>
      <c r="L164" s="5">
        <v>-30548000000</v>
      </c>
      <c r="M164" s="5">
        <v>-9282000000</v>
      </c>
      <c r="N164" s="5">
        <v>-12090000000</v>
      </c>
      <c r="O164" s="5">
        <v>-39903000000</v>
      </c>
      <c r="P164" s="5">
        <v>-40800000000</v>
      </c>
      <c r="Q164" s="5">
        <v>-22614000000</v>
      </c>
      <c r="R164" s="5">
        <v>-56369000000</v>
      </c>
      <c r="S164" s="5">
        <v>-25251000000</v>
      </c>
      <c r="T164" s="5">
        <v>36175000000</v>
      </c>
      <c r="U164" s="5">
        <v>-24474000000</v>
      </c>
      <c r="V164" s="5">
        <v>-46502000000</v>
      </c>
      <c r="W164" s="5">
        <v>-21978000000</v>
      </c>
      <c r="X164" s="5">
        <v>-18156573216</v>
      </c>
      <c r="Y164" s="5">
        <v>-67184250397</v>
      </c>
      <c r="Z164" s="5">
        <v>-171623542683</v>
      </c>
    </row>
    <row r="165" spans="3:26" ht="15.5" x14ac:dyDescent="0.35">
      <c r="C165" t="s">
        <v>954</v>
      </c>
      <c r="X165" s="5">
        <v>132720490</v>
      </c>
      <c r="Y165" s="5">
        <v>1001411148</v>
      </c>
      <c r="Z165" s="5">
        <v>213770121</v>
      </c>
    </row>
    <row r="166" spans="3:26" ht="15.5" x14ac:dyDescent="0.35">
      <c r="C166" t="s">
        <v>163</v>
      </c>
      <c r="D166" s="5">
        <v>-2321000000</v>
      </c>
      <c r="E166" s="5">
        <v>-12142000000</v>
      </c>
      <c r="F166" s="5">
        <v>-1952000000</v>
      </c>
      <c r="G166" s="5">
        <v>-1203000000</v>
      </c>
      <c r="I166" s="5">
        <v>-18327000000</v>
      </c>
      <c r="J166" s="5">
        <v>-17860000000</v>
      </c>
      <c r="K166" s="5">
        <v>-11456000000</v>
      </c>
      <c r="L166" s="5">
        <v>-15568000000</v>
      </c>
      <c r="M166" s="5">
        <v>-7082000000</v>
      </c>
      <c r="N166" s="5">
        <v>-7145000000</v>
      </c>
      <c r="O166" s="5">
        <v>-28374000000</v>
      </c>
      <c r="P166" s="5">
        <v>-22556000000</v>
      </c>
      <c r="Q166" s="5">
        <v>-13373000000</v>
      </c>
      <c r="R166" s="5">
        <v>-40280000000</v>
      </c>
      <c r="S166" s="5">
        <v>-25608000000</v>
      </c>
      <c r="T166" s="5">
        <v>-11635000000</v>
      </c>
      <c r="U166" s="5">
        <v>-16038000000</v>
      </c>
      <c r="V166" s="5">
        <v>-32092000000</v>
      </c>
      <c r="W166" s="5">
        <v>-17208000000</v>
      </c>
      <c r="X166" s="5">
        <v>-18289293706</v>
      </c>
      <c r="Y166" s="5">
        <v>-82680861994</v>
      </c>
      <c r="Z166" s="5">
        <v>-82378045267</v>
      </c>
    </row>
    <row r="167" spans="3:26" ht="15.5" x14ac:dyDescent="0.35">
      <c r="C167" t="s">
        <v>347</v>
      </c>
      <c r="K167" s="5">
        <v>-512000000</v>
      </c>
      <c r="L167" s="5">
        <v>-15082000000</v>
      </c>
      <c r="M167" s="5">
        <v>-2427000000</v>
      </c>
      <c r="N167" s="5">
        <v>-5223000000</v>
      </c>
      <c r="O167" s="5">
        <v>-11654000000</v>
      </c>
      <c r="P167" s="5">
        <v>-18533000000</v>
      </c>
      <c r="Q167" s="5">
        <v>-9468000000</v>
      </c>
      <c r="R167" s="5">
        <v>-16417000000</v>
      </c>
      <c r="T167" s="5">
        <v>-691000000</v>
      </c>
      <c r="U167" s="5">
        <v>-9700000000</v>
      </c>
    </row>
    <row r="168" spans="3:26" ht="15.5" x14ac:dyDescent="0.35">
      <c r="C168" t="s">
        <v>1529</v>
      </c>
      <c r="Z168" s="5">
        <v>-89997708175</v>
      </c>
    </row>
    <row r="169" spans="3:26" ht="15.5" x14ac:dyDescent="0.35">
      <c r="C169" t="s">
        <v>1530</v>
      </c>
      <c r="V169" s="5">
        <v>-4926000000</v>
      </c>
      <c r="W169" s="5">
        <v>-8653000000</v>
      </c>
    </row>
    <row r="170" spans="3:26" ht="15.5" x14ac:dyDescent="0.35">
      <c r="C170" t="s">
        <v>423</v>
      </c>
      <c r="W170" s="5">
        <v>3027000000</v>
      </c>
      <c r="Y170" s="5">
        <v>14000000000</v>
      </c>
    </row>
    <row r="171" spans="3:26" ht="15.5" x14ac:dyDescent="0.35">
      <c r="C171" t="s">
        <v>1531</v>
      </c>
      <c r="V171" s="5">
        <v>-9822000000</v>
      </c>
    </row>
    <row r="172" spans="3:26" ht="15.5" x14ac:dyDescent="0.35">
      <c r="C172" t="s">
        <v>610</v>
      </c>
      <c r="D172" s="5">
        <v>44000000</v>
      </c>
      <c r="I172" s="5">
        <v>368000000</v>
      </c>
      <c r="J172" s="5">
        <v>512000000</v>
      </c>
      <c r="K172" s="5">
        <v>229000000</v>
      </c>
      <c r="L172" s="5">
        <v>102000000</v>
      </c>
      <c r="M172" s="5">
        <v>227000000</v>
      </c>
      <c r="N172" s="5">
        <v>278000000</v>
      </c>
      <c r="O172" s="5">
        <v>125000000</v>
      </c>
      <c r="P172" s="5">
        <v>289000000</v>
      </c>
      <c r="Q172" s="5">
        <v>227000000</v>
      </c>
      <c r="R172" s="5">
        <v>328000000</v>
      </c>
      <c r="S172" s="5">
        <v>357000000</v>
      </c>
      <c r="T172" s="5">
        <v>2368000000</v>
      </c>
      <c r="U172" s="5">
        <v>1264000000</v>
      </c>
      <c r="V172" s="5">
        <v>338000000</v>
      </c>
      <c r="W172" s="5">
        <v>856000000</v>
      </c>
      <c r="Y172" s="5">
        <v>495200449</v>
      </c>
      <c r="Z172" s="5">
        <v>538440638</v>
      </c>
    </row>
    <row r="173" spans="3:26" ht="15.5" x14ac:dyDescent="0.35">
      <c r="C173" t="s">
        <v>545</v>
      </c>
      <c r="T173" s="5">
        <v>68779000000</v>
      </c>
    </row>
    <row r="174" spans="3:26" ht="15.5" x14ac:dyDescent="0.35">
      <c r="C174" t="s">
        <v>1532</v>
      </c>
      <c r="T174" s="5">
        <v>-22646000000</v>
      </c>
    </row>
    <row r="175" spans="3:26" ht="15.5" x14ac:dyDescent="0.35">
      <c r="C175" t="s">
        <v>1533</v>
      </c>
    </row>
    <row r="176" spans="3:26" ht="15.5" x14ac:dyDescent="0.35">
      <c r="C176" t="s">
        <v>175</v>
      </c>
      <c r="D176" s="5">
        <v>-1832000000</v>
      </c>
      <c r="E176" s="5">
        <v>-3201000000</v>
      </c>
      <c r="F176" s="5">
        <v>-42494000000</v>
      </c>
      <c r="G176" s="5">
        <v>-77973000000</v>
      </c>
      <c r="I176" s="5">
        <v>-126273000000</v>
      </c>
      <c r="J176" s="5">
        <v>-87921000000</v>
      </c>
      <c r="K176" s="5">
        <v>-67554000000</v>
      </c>
      <c r="L176" s="5">
        <v>-52248000000</v>
      </c>
      <c r="M176" s="5">
        <v>-35737000000</v>
      </c>
      <c r="N176" s="5">
        <v>-101200000000</v>
      </c>
      <c r="O176" s="5">
        <v>-116934000000</v>
      </c>
      <c r="P176" s="5">
        <v>-118121000000</v>
      </c>
      <c r="Q176" s="5">
        <v>-112558000000</v>
      </c>
      <c r="R176" s="5">
        <v>-181018000000</v>
      </c>
      <c r="S176" s="5">
        <v>-128800000000</v>
      </c>
      <c r="T176" s="5">
        <v>-97407000000</v>
      </c>
      <c r="U176" s="5">
        <v>-143128000000</v>
      </c>
      <c r="V176" s="5">
        <v>-20328000000</v>
      </c>
      <c r="W176" s="5">
        <v>-49483000000</v>
      </c>
      <c r="X176" s="5">
        <v>-128365148939</v>
      </c>
      <c r="Y176" s="5">
        <v>-109530265409</v>
      </c>
      <c r="Z176" s="5">
        <v>-8305840014</v>
      </c>
    </row>
    <row r="177" spans="3:26" ht="15.5" x14ac:dyDescent="0.35">
      <c r="C177" t="s">
        <v>1534</v>
      </c>
      <c r="Z177" s="5">
        <v>-118000000000</v>
      </c>
    </row>
    <row r="178" spans="3:26" ht="15.5" x14ac:dyDescent="0.35">
      <c r="C178" t="s">
        <v>1535</v>
      </c>
      <c r="Y178" s="5">
        <v>34725000000</v>
      </c>
      <c r="Z178" s="5">
        <v>18511539249</v>
      </c>
    </row>
    <row r="179" spans="3:26" ht="15.5" x14ac:dyDescent="0.35">
      <c r="C179" t="s">
        <v>1536</v>
      </c>
    </row>
    <row r="180" spans="3:26" ht="15.5" x14ac:dyDescent="0.35">
      <c r="C180" t="s">
        <v>584</v>
      </c>
      <c r="X180" s="5">
        <v>-13975000072</v>
      </c>
      <c r="Y180" s="5">
        <v>-29457463241</v>
      </c>
    </row>
    <row r="181" spans="3:26" ht="15.5" x14ac:dyDescent="0.35">
      <c r="C181" t="s">
        <v>427</v>
      </c>
      <c r="F181" s="5">
        <v>-40463000000</v>
      </c>
      <c r="G181" s="5">
        <v>-67439000000</v>
      </c>
      <c r="I181" s="5">
        <v>-107902000000</v>
      </c>
      <c r="J181" s="5">
        <v>-71485000000</v>
      </c>
      <c r="K181" s="5">
        <v>-45858000000</v>
      </c>
      <c r="L181" s="5">
        <v>-36417000000</v>
      </c>
      <c r="M181" s="5">
        <v>-21580000000</v>
      </c>
      <c r="N181" s="5">
        <v>-72834000000</v>
      </c>
      <c r="O181" s="5">
        <v>-101159000000</v>
      </c>
      <c r="P181" s="5">
        <v>-109251000000</v>
      </c>
      <c r="Q181" s="5">
        <v>-99810000000</v>
      </c>
      <c r="R181" s="5">
        <v>-161854000000</v>
      </c>
      <c r="S181" s="5">
        <v>-103857000000</v>
      </c>
      <c r="T181" s="5">
        <v>-93066000000</v>
      </c>
      <c r="U181" s="5">
        <v>-105575000000</v>
      </c>
      <c r="V181" s="5">
        <v>-86937000000</v>
      </c>
      <c r="W181" s="5">
        <v>-49483000000</v>
      </c>
      <c r="X181" s="5">
        <v>-32370731989</v>
      </c>
      <c r="Y181" s="5">
        <v>-18739617636</v>
      </c>
      <c r="Z181" s="5">
        <v>-56069223492</v>
      </c>
    </row>
    <row r="182" spans="3:26" ht="15.5" x14ac:dyDescent="0.35">
      <c r="C182" t="s">
        <v>1537</v>
      </c>
      <c r="F182" s="5">
        <v>10442000000</v>
      </c>
      <c r="G182" s="5">
        <v>-10442000000</v>
      </c>
      <c r="V182" s="5">
        <v>64320000000</v>
      </c>
    </row>
    <row r="183" spans="3:26" ht="15.5" x14ac:dyDescent="0.35">
      <c r="C183" t="s">
        <v>370</v>
      </c>
      <c r="D183" s="5">
        <v>-783000000</v>
      </c>
      <c r="E183" s="5">
        <v>-2379000000</v>
      </c>
      <c r="F183" s="5">
        <v>-11237000000</v>
      </c>
      <c r="G183" s="5">
        <v>1232000000</v>
      </c>
      <c r="I183" s="5">
        <v>-13616000000</v>
      </c>
      <c r="J183" s="5">
        <v>-11229000000</v>
      </c>
      <c r="K183" s="5">
        <v>-13855000000</v>
      </c>
      <c r="L183" s="5">
        <v>-9571000000</v>
      </c>
      <c r="M183" s="5">
        <v>-7841000000</v>
      </c>
      <c r="N183" s="5">
        <v>-12097000000</v>
      </c>
      <c r="Q183" s="5">
        <v>-3864000000</v>
      </c>
      <c r="R183" s="5">
        <v>-10746000000</v>
      </c>
      <c r="S183" s="5">
        <v>-14915000000</v>
      </c>
      <c r="T183" s="5">
        <v>-29226000000</v>
      </c>
      <c r="U183" s="5">
        <v>-20720000000</v>
      </c>
      <c r="V183" s="5">
        <v>-12479000000</v>
      </c>
    </row>
    <row r="184" spans="3:26" ht="15.5" x14ac:dyDescent="0.35">
      <c r="C184" t="s">
        <v>1538</v>
      </c>
      <c r="D184" s="5">
        <v>-1049000000</v>
      </c>
      <c r="E184" s="5">
        <v>-822000000</v>
      </c>
      <c r="F184" s="5">
        <v>-1236000000</v>
      </c>
      <c r="G184" s="5">
        <v>-1324000000</v>
      </c>
      <c r="I184" s="5">
        <v>-4755000000</v>
      </c>
      <c r="J184" s="5">
        <v>-5207000000</v>
      </c>
      <c r="K184" s="5">
        <v>-7841000000</v>
      </c>
      <c r="L184" s="5">
        <v>-6260000000</v>
      </c>
      <c r="M184" s="5">
        <v>-6316000000</v>
      </c>
      <c r="N184" s="5">
        <v>-16269000000</v>
      </c>
      <c r="O184" s="5">
        <v>-15775000000</v>
      </c>
      <c r="P184" s="5">
        <v>-8870000000</v>
      </c>
      <c r="Q184" s="5">
        <v>-8884000000</v>
      </c>
      <c r="R184" s="5">
        <v>-8418000000</v>
      </c>
      <c r="S184" s="5">
        <v>-10028000000</v>
      </c>
      <c r="T184" s="5">
        <v>-5535000000</v>
      </c>
    </row>
    <row r="185" spans="3:26" ht="15.5" x14ac:dyDescent="0.35">
      <c r="C185" t="s">
        <v>1049</v>
      </c>
      <c r="T185" s="5">
        <v>30000000000</v>
      </c>
    </row>
    <row r="186" spans="3:26" ht="15.5" x14ac:dyDescent="0.35">
      <c r="C186" t="s">
        <v>186</v>
      </c>
      <c r="D186" s="5">
        <v>8866000000</v>
      </c>
      <c r="E186" s="5">
        <v>117878000000</v>
      </c>
      <c r="F186" s="5">
        <v>193674000000</v>
      </c>
      <c r="G186" s="5">
        <v>-38076000000</v>
      </c>
      <c r="I186" s="5">
        <v>237659000000</v>
      </c>
      <c r="J186" s="5">
        <v>340482000000</v>
      </c>
      <c r="K186" s="5">
        <v>17809000000</v>
      </c>
      <c r="L186" s="5">
        <v>201791000000</v>
      </c>
      <c r="M186" s="5">
        <v>571084000000</v>
      </c>
      <c r="N186" s="5">
        <v>-11710000000</v>
      </c>
      <c r="O186" s="5">
        <v>218018000000</v>
      </c>
      <c r="P186" s="5">
        <v>-403219000000</v>
      </c>
      <c r="Q186" s="5">
        <v>398227000000</v>
      </c>
      <c r="R186" s="5">
        <v>-189482000000</v>
      </c>
      <c r="S186" s="5">
        <v>107946000000</v>
      </c>
      <c r="T186" s="5">
        <v>64534000000</v>
      </c>
      <c r="U186" s="5">
        <v>134478000000</v>
      </c>
      <c r="V186" s="5">
        <v>-42414000000</v>
      </c>
      <c r="W186" s="5">
        <v>-16526000000</v>
      </c>
      <c r="X186" s="5">
        <v>37832781923</v>
      </c>
      <c r="Y186" s="5">
        <v>53349012129</v>
      </c>
      <c r="Z186" s="5">
        <v>-53903092705</v>
      </c>
    </row>
    <row r="187" spans="3:26" ht="15.5" x14ac:dyDescent="0.35">
      <c r="C187" t="s">
        <v>188</v>
      </c>
      <c r="D187" s="5">
        <v>1848756000000</v>
      </c>
      <c r="I187" s="5">
        <v>1611060000000</v>
      </c>
      <c r="J187" s="5">
        <v>1270583000000</v>
      </c>
      <c r="K187" s="5">
        <v>1252775000000</v>
      </c>
      <c r="L187" s="5">
        <v>1050982000000</v>
      </c>
      <c r="M187" s="5">
        <v>479882000000</v>
      </c>
      <c r="N187" s="5">
        <v>491544000000</v>
      </c>
      <c r="O187" s="5">
        <v>273682000000</v>
      </c>
      <c r="P187" s="5">
        <v>676587000000</v>
      </c>
      <c r="Q187" s="5">
        <v>277798000000</v>
      </c>
      <c r="R187" s="5">
        <v>468337000000</v>
      </c>
      <c r="S187" s="5">
        <v>355907000000</v>
      </c>
      <c r="T187" s="5">
        <v>290904000000</v>
      </c>
      <c r="U187" s="5">
        <v>153298000000</v>
      </c>
      <c r="V187" s="5">
        <v>194945000000</v>
      </c>
      <c r="W187" s="5">
        <v>211075000000</v>
      </c>
      <c r="X187" s="5">
        <v>176263775601</v>
      </c>
      <c r="Y187" s="5">
        <v>132737259259</v>
      </c>
      <c r="Z187" s="5">
        <v>177110327207</v>
      </c>
    </row>
    <row r="188" spans="3:26" ht="15.5" x14ac:dyDescent="0.35">
      <c r="C188" t="s">
        <v>1539</v>
      </c>
    </row>
    <row r="189" spans="3:26" ht="15.5" x14ac:dyDescent="0.35">
      <c r="C189" t="s">
        <v>1540</v>
      </c>
    </row>
    <row r="190" spans="3:26" ht="15.5" x14ac:dyDescent="0.35">
      <c r="C190" t="s">
        <v>430</v>
      </c>
      <c r="D190" s="5">
        <v>1848756000000</v>
      </c>
      <c r="I190" s="5">
        <v>1611060000000</v>
      </c>
      <c r="J190" s="5">
        <v>1270583000000</v>
      </c>
      <c r="K190" s="5">
        <v>1252775000000</v>
      </c>
      <c r="L190" s="5">
        <v>1050982000000</v>
      </c>
      <c r="M190" s="5">
        <v>479882000000</v>
      </c>
      <c r="N190" s="5">
        <v>491544000000</v>
      </c>
      <c r="O190" s="5">
        <v>273682000000</v>
      </c>
      <c r="P190" s="5">
        <v>676587000000</v>
      </c>
      <c r="Q190" s="5">
        <v>277798000000</v>
      </c>
      <c r="R190" s="5">
        <v>468337000000</v>
      </c>
      <c r="S190" s="5">
        <v>355907000000</v>
      </c>
      <c r="T190" s="5">
        <v>290904000000</v>
      </c>
      <c r="U190" s="5">
        <v>153298000000</v>
      </c>
      <c r="V190" s="5">
        <v>194945000000</v>
      </c>
      <c r="W190" s="5">
        <v>211075000000</v>
      </c>
      <c r="X190" s="5">
        <v>176263775601</v>
      </c>
      <c r="Y190" s="5">
        <v>132737259259</v>
      </c>
      <c r="Z190" s="5">
        <v>177110327207</v>
      </c>
    </row>
    <row r="191" spans="3:26" ht="15.5" x14ac:dyDescent="0.35">
      <c r="C191" t="s">
        <v>187</v>
      </c>
      <c r="D191" s="5">
        <v>-14000000</v>
      </c>
      <c r="E191" s="5">
        <v>12000000</v>
      </c>
      <c r="F191" s="5">
        <v>21000000</v>
      </c>
      <c r="G191" s="5">
        <v>-71000000</v>
      </c>
      <c r="I191" s="5">
        <v>37000000</v>
      </c>
      <c r="J191" s="5">
        <v>-5000000</v>
      </c>
      <c r="K191" s="5">
        <v>-1000000</v>
      </c>
      <c r="L191" s="5">
        <v>2000000</v>
      </c>
      <c r="M191" s="5">
        <v>16000000</v>
      </c>
      <c r="N191" s="5">
        <v>48000000</v>
      </c>
      <c r="O191" s="5">
        <v>-156000000</v>
      </c>
      <c r="P191" s="5">
        <v>314000000</v>
      </c>
      <c r="Q191" s="5">
        <v>562000000</v>
      </c>
      <c r="R191" s="5">
        <v>-1057000000</v>
      </c>
      <c r="S191" s="5">
        <v>4484000000</v>
      </c>
      <c r="T191" s="5">
        <v>469000000</v>
      </c>
      <c r="U191" s="5">
        <v>3128000000</v>
      </c>
      <c r="V191" s="5">
        <v>767000000</v>
      </c>
      <c r="W191" s="5">
        <v>396000000</v>
      </c>
      <c r="X191" s="5">
        <v>-3022052104</v>
      </c>
      <c r="Y191" s="5">
        <v>-9822495787</v>
      </c>
      <c r="Z191" s="5">
        <v>9530024757</v>
      </c>
    </row>
    <row r="192" spans="3:26" ht="15.5" x14ac:dyDescent="0.35">
      <c r="C192" t="s">
        <v>189</v>
      </c>
      <c r="D192" s="5">
        <v>1857608000000</v>
      </c>
      <c r="E192" s="5">
        <v>117890000000</v>
      </c>
      <c r="F192" s="5">
        <v>193695000000</v>
      </c>
      <c r="G192" s="5">
        <v>-38147000000</v>
      </c>
      <c r="I192" s="5">
        <v>1848756000000</v>
      </c>
      <c r="J192" s="5">
        <v>1611060000000</v>
      </c>
      <c r="K192" s="5">
        <v>1270583000000</v>
      </c>
      <c r="L192" s="5">
        <v>1252775000000</v>
      </c>
      <c r="M192" s="5">
        <v>1050982000000</v>
      </c>
      <c r="N192" s="5">
        <v>479882000000</v>
      </c>
      <c r="O192" s="5">
        <v>491544000000</v>
      </c>
      <c r="P192" s="5">
        <v>273682000000</v>
      </c>
      <c r="Q192" s="5">
        <v>676587000000</v>
      </c>
      <c r="R192" s="5">
        <v>277798000000</v>
      </c>
      <c r="S192" s="5">
        <v>468337000000</v>
      </c>
      <c r="T192" s="5">
        <v>355907000000</v>
      </c>
      <c r="U192" s="5">
        <v>290904000000</v>
      </c>
      <c r="V192" s="5">
        <v>153298000000</v>
      </c>
      <c r="W192" s="5">
        <v>194945000000</v>
      </c>
      <c r="X192" s="5">
        <v>211074505420</v>
      </c>
      <c r="Y192" s="5">
        <v>176263775601</v>
      </c>
      <c r="Z192" s="5">
        <v>132737259259</v>
      </c>
    </row>
    <row r="194" spans="2:26" ht="15.5" x14ac:dyDescent="0.35">
      <c r="B194" t="s">
        <v>190</v>
      </c>
      <c r="C194" t="s">
        <v>11</v>
      </c>
      <c r="D194" s="5">
        <v>1350000000</v>
      </c>
      <c r="E194" s="5">
        <v>1350000000</v>
      </c>
      <c r="F194" s="5">
        <v>1350000000</v>
      </c>
      <c r="G194" s="5">
        <v>1350000000</v>
      </c>
      <c r="I194" s="5">
        <v>1350000000</v>
      </c>
      <c r="J194" s="5">
        <v>1350000000</v>
      </c>
      <c r="K194" s="5">
        <v>1350000000</v>
      </c>
      <c r="L194" s="5">
        <v>1350000000</v>
      </c>
      <c r="M194" s="5">
        <v>1350000000</v>
      </c>
      <c r="N194" s="5">
        <v>1350000000</v>
      </c>
      <c r="O194" s="5">
        <v>1350000000</v>
      </c>
      <c r="P194" s="5">
        <v>1350000000</v>
      </c>
      <c r="Q194" s="5">
        <v>1350000000</v>
      </c>
      <c r="R194" s="5">
        <v>1350000000</v>
      </c>
      <c r="S194" s="5">
        <v>1350000000</v>
      </c>
      <c r="T194" s="5">
        <v>1350000000</v>
      </c>
      <c r="U194" s="5">
        <v>1350000000</v>
      </c>
      <c r="V194" s="5">
        <v>1350000000</v>
      </c>
      <c r="W194" s="5">
        <v>1350000000</v>
      </c>
      <c r="X194" s="5">
        <v>1350000000</v>
      </c>
      <c r="Y194" s="5">
        <v>1350000000</v>
      </c>
      <c r="Z194" s="5">
        <v>1350000000</v>
      </c>
    </row>
    <row r="195" spans="2:26" ht="15.5" x14ac:dyDescent="0.35">
      <c r="C195" t="s">
        <v>191</v>
      </c>
      <c r="D195" s="6">
        <v>51.52</v>
      </c>
      <c r="E195" s="6">
        <v>66.25</v>
      </c>
      <c r="F195" s="6">
        <v>55.66</v>
      </c>
      <c r="G195" s="6">
        <v>43.8</v>
      </c>
    </row>
    <row r="196" spans="2:26" ht="15.5" x14ac:dyDescent="0.35">
      <c r="C196" t="s">
        <v>192</v>
      </c>
      <c r="D196" s="6">
        <v>30.09</v>
      </c>
      <c r="E196" s="6">
        <v>17.66</v>
      </c>
      <c r="F196" s="6">
        <v>20.93</v>
      </c>
      <c r="G196" s="6">
        <v>20.66</v>
      </c>
    </row>
    <row r="197" spans="2:26" ht="15.5" x14ac:dyDescent="0.35">
      <c r="C197" t="s">
        <v>70</v>
      </c>
      <c r="D197" s="6">
        <v>2.75</v>
      </c>
      <c r="E197" s="6">
        <v>2.16</v>
      </c>
      <c r="F197" s="6">
        <v>2.14</v>
      </c>
      <c r="G197" s="6">
        <v>1.52</v>
      </c>
    </row>
    <row r="198" spans="2:26" ht="15.5" x14ac:dyDescent="0.35">
      <c r="C198" t="s">
        <v>193</v>
      </c>
      <c r="D198" s="5">
        <v>114680000000</v>
      </c>
      <c r="E198" s="5">
        <v>138640000000</v>
      </c>
      <c r="F198" s="5">
        <v>127180000000</v>
      </c>
      <c r="G198" s="5">
        <v>114670000000</v>
      </c>
    </row>
    <row r="199" spans="2:26" ht="15.5" x14ac:dyDescent="0.35">
      <c r="C199" t="s">
        <v>194</v>
      </c>
      <c r="D199" s="6">
        <v>2.2700000000000001E-2</v>
      </c>
      <c r="E199" s="6">
        <v>2.87E-2</v>
      </c>
      <c r="F199" s="6">
        <v>2.5499999999999998E-2</v>
      </c>
      <c r="G199" s="6">
        <v>2.06E-2</v>
      </c>
    </row>
    <row r="200" spans="2:26" ht="15.5" x14ac:dyDescent="0.35">
      <c r="C200" t="s">
        <v>195</v>
      </c>
      <c r="D200" s="6">
        <v>3.2099999999999997E-2</v>
      </c>
      <c r="E200" s="6">
        <v>4.2699999999999995E-2</v>
      </c>
      <c r="F200" s="6">
        <v>3.7599999999999995E-2</v>
      </c>
      <c r="G200" s="6">
        <v>3.0099999999999998E-2</v>
      </c>
    </row>
    <row r="201" spans="2:26" ht="15.5" x14ac:dyDescent="0.35">
      <c r="C201" t="s">
        <v>196</v>
      </c>
      <c r="D201" s="6">
        <v>3.1699999999999999E-2</v>
      </c>
      <c r="E201" s="6">
        <v>4.2999999999999997E-2</v>
      </c>
      <c r="F201" s="6">
        <v>3.8300000000000001E-2</v>
      </c>
      <c r="G201" s="6">
        <v>3.4099999999999998E-2</v>
      </c>
    </row>
    <row r="202" spans="2:26" ht="15.5" x14ac:dyDescent="0.35">
      <c r="C202" t="s">
        <v>197</v>
      </c>
      <c r="D202" s="6">
        <v>65.78</v>
      </c>
      <c r="E202" s="6">
        <v>109.7</v>
      </c>
      <c r="F202" s="6">
        <v>63.02</v>
      </c>
      <c r="G202" s="6">
        <v>52.07</v>
      </c>
    </row>
    <row r="203" spans="2:26" ht="15.5" x14ac:dyDescent="0.35">
      <c r="C203" t="s">
        <v>198</v>
      </c>
      <c r="D203" s="5">
        <v>2162000000000</v>
      </c>
      <c r="E203" s="5">
        <v>2092000000000</v>
      </c>
      <c r="F203" s="5">
        <v>1998000000000</v>
      </c>
      <c r="G203" s="5">
        <v>1963000000000</v>
      </c>
    </row>
    <row r="204" spans="2:26" ht="15.5" x14ac:dyDescent="0.35">
      <c r="C204" t="s">
        <v>199</v>
      </c>
      <c r="D204" s="6">
        <v>0.97</v>
      </c>
      <c r="E204" s="6">
        <v>0.75</v>
      </c>
      <c r="F204" s="6">
        <v>0.79</v>
      </c>
      <c r="G204" s="6">
        <v>0.62</v>
      </c>
    </row>
    <row r="205" spans="2:26" ht="15.5" x14ac:dyDescent="0.35">
      <c r="C205" t="s">
        <v>200</v>
      </c>
      <c r="D205" s="6">
        <v>1602.64</v>
      </c>
      <c r="E205" s="6">
        <v>1551.12</v>
      </c>
      <c r="F205" s="6">
        <v>1481.39</v>
      </c>
      <c r="G205" s="6">
        <v>1455.73</v>
      </c>
    </row>
    <row r="206" spans="2:26" ht="15.5" x14ac:dyDescent="0.35">
      <c r="C206" t="s">
        <v>201</v>
      </c>
      <c r="D206" s="6">
        <v>0.98</v>
      </c>
      <c r="E206" s="6">
        <v>0.76</v>
      </c>
      <c r="F206" s="6">
        <v>0.8</v>
      </c>
      <c r="G206" s="6">
        <v>0.63</v>
      </c>
    </row>
    <row r="207" spans="2:26" ht="15.5" x14ac:dyDescent="0.35">
      <c r="C207" t="s">
        <v>202</v>
      </c>
      <c r="D207" s="6">
        <v>1586.74</v>
      </c>
      <c r="E207" s="6">
        <v>1534.81</v>
      </c>
      <c r="F207" s="6">
        <v>1464.66</v>
      </c>
      <c r="G207" s="6">
        <v>1438.59</v>
      </c>
    </row>
    <row r="208" spans="2:26" ht="15.5" x14ac:dyDescent="0.35">
      <c r="C208" t="s">
        <v>203</v>
      </c>
      <c r="D208" s="5">
        <v>0</v>
      </c>
      <c r="G208" s="5">
        <v>0</v>
      </c>
    </row>
    <row r="209" spans="3:26" ht="15.5" x14ac:dyDescent="0.35">
      <c r="C209" t="s">
        <v>204</v>
      </c>
    </row>
    <row r="210" spans="3:26" ht="15.5" x14ac:dyDescent="0.35">
      <c r="C210" t="s">
        <v>205</v>
      </c>
      <c r="D210" s="5">
        <v>2162000000000</v>
      </c>
      <c r="E210" s="5">
        <v>2092000000000</v>
      </c>
      <c r="F210" s="5">
        <v>1998000000000</v>
      </c>
      <c r="G210" s="5">
        <v>1963000000000</v>
      </c>
    </row>
    <row r="211" spans="3:26" ht="15.5" x14ac:dyDescent="0.35">
      <c r="C211" t="s">
        <v>23</v>
      </c>
      <c r="D211" s="5">
        <v>0</v>
      </c>
      <c r="G211" s="5">
        <v>0</v>
      </c>
    </row>
    <row r="212" spans="3:26" ht="15.5" x14ac:dyDescent="0.35">
      <c r="C212" t="s">
        <v>20</v>
      </c>
      <c r="D212" s="5">
        <v>-1857000000000</v>
      </c>
      <c r="E212" s="5">
        <v>-1849000000000</v>
      </c>
      <c r="F212" s="5">
        <v>-1731000000000</v>
      </c>
      <c r="G212" s="5">
        <v>-1537000000000</v>
      </c>
    </row>
    <row r="213" spans="3:26" ht="15.5" x14ac:dyDescent="0.35">
      <c r="C213" t="s">
        <v>206</v>
      </c>
      <c r="D213" s="5">
        <v>1788000000000</v>
      </c>
      <c r="E213" s="5">
        <v>1707000000000</v>
      </c>
      <c r="F213" s="5">
        <v>1626000000000</v>
      </c>
      <c r="G213" s="5">
        <v>1553000000000</v>
      </c>
    </row>
    <row r="214" spans="3:26" ht="15.5" x14ac:dyDescent="0.35">
      <c r="C214" t="s">
        <v>207</v>
      </c>
      <c r="D214" s="5">
        <v>13000000000</v>
      </c>
      <c r="E214" s="5">
        <v>133000000000</v>
      </c>
      <c r="F214" s="5">
        <v>238000000000</v>
      </c>
      <c r="G214" s="5">
        <v>41000000000</v>
      </c>
    </row>
    <row r="215" spans="3:26" ht="15.5" x14ac:dyDescent="0.35">
      <c r="C215" t="s">
        <v>208</v>
      </c>
      <c r="D215" s="5">
        <v>-2000000000</v>
      </c>
      <c r="E215" s="5">
        <v>-12000000000</v>
      </c>
      <c r="F215" s="5">
        <v>-2000000000</v>
      </c>
      <c r="G215" s="5">
        <v>-1000000000</v>
      </c>
    </row>
    <row r="216" spans="3:26" ht="15.5" x14ac:dyDescent="0.35">
      <c r="C216" t="s">
        <v>12</v>
      </c>
      <c r="D216" s="5">
        <v>11000000000</v>
      </c>
      <c r="E216" s="5">
        <v>121000000000</v>
      </c>
      <c r="F216" s="5">
        <v>236000000000</v>
      </c>
      <c r="G216" s="5">
        <v>40000000000</v>
      </c>
    </row>
    <row r="217" spans="3:26" ht="15.5" x14ac:dyDescent="0.35">
      <c r="C217" t="s">
        <v>15</v>
      </c>
      <c r="D217" s="6">
        <v>7.9</v>
      </c>
      <c r="E217" s="6">
        <v>89.77</v>
      </c>
      <c r="F217" s="6">
        <v>175.1</v>
      </c>
      <c r="G217" s="6">
        <v>29.58</v>
      </c>
    </row>
    <row r="218" spans="3:26" ht="15.5" x14ac:dyDescent="0.35">
      <c r="C218" t="s">
        <v>57</v>
      </c>
      <c r="I218" s="6">
        <v>200.64</v>
      </c>
      <c r="J218" s="6">
        <v>151.72999999999999</v>
      </c>
      <c r="K218" s="6">
        <v>104.59</v>
      </c>
      <c r="L218" s="6">
        <v>71.97</v>
      </c>
      <c r="M218" s="6">
        <v>64.73</v>
      </c>
      <c r="N218" s="6">
        <v>35.43</v>
      </c>
      <c r="O218" s="6">
        <v>186.09</v>
      </c>
      <c r="P218" s="6">
        <v>200.48</v>
      </c>
      <c r="Q218" s="6">
        <v>190.71</v>
      </c>
      <c r="R218" s="6">
        <v>189.14</v>
      </c>
      <c r="S218" s="6">
        <v>196.56</v>
      </c>
      <c r="T218" s="6">
        <v>192.93</v>
      </c>
      <c r="U218" s="6">
        <v>154.96</v>
      </c>
      <c r="V218" s="6">
        <v>126.92</v>
      </c>
      <c r="W218" s="6">
        <v>103.41</v>
      </c>
      <c r="X218" s="6">
        <v>87.79</v>
      </c>
      <c r="Y218" s="6">
        <v>49.64</v>
      </c>
      <c r="Z218" s="6">
        <v>46.33</v>
      </c>
    </row>
    <row r="219" spans="3:26" ht="15.5" x14ac:dyDescent="0.35">
      <c r="C219" t="s">
        <v>69</v>
      </c>
      <c r="I219" s="6">
        <v>5.83</v>
      </c>
      <c r="J219" s="6">
        <v>5.7</v>
      </c>
      <c r="K219" s="6">
        <v>8.56</v>
      </c>
      <c r="L219" s="6">
        <v>13.2</v>
      </c>
      <c r="M219" s="6">
        <v>12.75</v>
      </c>
      <c r="N219" s="6">
        <v>22.58</v>
      </c>
      <c r="O219" s="6">
        <v>5.1100000000000003</v>
      </c>
      <c r="P219" s="6">
        <v>6.63</v>
      </c>
      <c r="Q219" s="6">
        <v>6.87</v>
      </c>
      <c r="R219" s="6">
        <v>10.050000000000001</v>
      </c>
      <c r="S219" s="6">
        <v>9.16</v>
      </c>
      <c r="T219" s="6">
        <v>9.82</v>
      </c>
      <c r="U219" s="6">
        <v>10.78</v>
      </c>
      <c r="V219" s="6">
        <v>10.64</v>
      </c>
      <c r="W219" s="6">
        <v>11.02</v>
      </c>
      <c r="X219" s="6">
        <v>7.86</v>
      </c>
      <c r="Y219" s="6">
        <v>6.35</v>
      </c>
      <c r="Z219" s="6">
        <v>4.32</v>
      </c>
    </row>
    <row r="220" spans="3:26" ht="15.5" x14ac:dyDescent="0.35">
      <c r="C220" t="s">
        <v>72</v>
      </c>
      <c r="I220" s="6">
        <v>0.53</v>
      </c>
      <c r="J220" s="6">
        <v>0.41</v>
      </c>
      <c r="K220" s="6">
        <v>0.41</v>
      </c>
      <c r="L220" s="6">
        <v>0.44</v>
      </c>
      <c r="M220" s="6">
        <v>0.34</v>
      </c>
      <c r="N220" s="6">
        <v>0.32</v>
      </c>
      <c r="O220" s="6">
        <v>0.27</v>
      </c>
      <c r="P220" s="6">
        <v>0.44</v>
      </c>
      <c r="Q220" s="6">
        <v>0.45</v>
      </c>
      <c r="R220" s="6">
        <v>0.94</v>
      </c>
      <c r="S220" s="6">
        <v>0.91</v>
      </c>
      <c r="T220" s="6">
        <v>1.1200000000000001</v>
      </c>
      <c r="U220" s="5">
        <v>1</v>
      </c>
      <c r="V220" s="6">
        <v>0.88</v>
      </c>
      <c r="W220" s="6">
        <v>0.89</v>
      </c>
      <c r="X220" s="6">
        <v>0.59</v>
      </c>
      <c r="Y220" s="6">
        <v>0.32</v>
      </c>
      <c r="Z220" s="6">
        <v>0.26</v>
      </c>
    </row>
    <row r="221" spans="3:26" ht="15.5" x14ac:dyDescent="0.35">
      <c r="C221" t="s">
        <v>209</v>
      </c>
      <c r="I221" s="5">
        <v>475030000000</v>
      </c>
      <c r="J221" s="5">
        <v>402140000000</v>
      </c>
      <c r="K221" s="5">
        <v>375850000000</v>
      </c>
      <c r="L221" s="5">
        <v>300880000000</v>
      </c>
      <c r="M221" s="5">
        <v>328980000000</v>
      </c>
      <c r="N221" s="5">
        <v>312880000000</v>
      </c>
      <c r="O221" s="5">
        <v>546520000000</v>
      </c>
      <c r="P221" s="5">
        <v>557060000000</v>
      </c>
    </row>
    <row r="222" spans="3:26" ht="15.5" x14ac:dyDescent="0.35">
      <c r="C222" t="s">
        <v>210</v>
      </c>
      <c r="I222" s="6">
        <v>8.6800000000000002E-2</v>
      </c>
      <c r="J222" s="6">
        <v>6.9400000000000003E-2</v>
      </c>
      <c r="K222" s="6">
        <v>5.2600000000000001E-2</v>
      </c>
      <c r="L222" s="6">
        <v>3.6299999999999999E-2</v>
      </c>
      <c r="M222" s="6">
        <v>3.2899999999999999E-2</v>
      </c>
      <c r="N222" s="6">
        <v>2.0899999999999998E-2</v>
      </c>
      <c r="O222" s="6">
        <v>8.6599999999999996E-2</v>
      </c>
      <c r="P222" s="6">
        <v>0.1191</v>
      </c>
      <c r="Q222" s="6">
        <v>0.1066</v>
      </c>
      <c r="R222" s="6">
        <v>0.14800000000000002</v>
      </c>
      <c r="S222" s="6">
        <v>0.14649999999999999</v>
      </c>
      <c r="T222" s="6">
        <v>0.1593</v>
      </c>
      <c r="U222" s="6">
        <v>0.14400000000000002</v>
      </c>
      <c r="V222" s="6">
        <v>0.1381</v>
      </c>
      <c r="W222" s="6">
        <v>0.12390000000000001</v>
      </c>
      <c r="X222" s="6">
        <v>0.12050000000000001</v>
      </c>
      <c r="Y222" s="6">
        <v>8.6400000000000005E-2</v>
      </c>
      <c r="Z222" s="6">
        <v>7.4299999999999991E-2</v>
      </c>
    </row>
    <row r="223" spans="3:26" ht="15.5" x14ac:dyDescent="0.35">
      <c r="C223" t="s">
        <v>211</v>
      </c>
      <c r="I223" s="6">
        <v>0.12939999999999999</v>
      </c>
      <c r="J223" s="6">
        <v>0.10630000000000001</v>
      </c>
      <c r="K223" s="6">
        <v>7.8700000000000006E-2</v>
      </c>
      <c r="L223" s="6">
        <v>5.7300000000000004E-2</v>
      </c>
      <c r="M223" s="6">
        <v>5.3600000000000002E-2</v>
      </c>
      <c r="N223" s="6">
        <v>3.0600000000000002E-2</v>
      </c>
      <c r="O223" s="6">
        <v>0.15439999999999998</v>
      </c>
      <c r="P223" s="6">
        <v>0.1822</v>
      </c>
      <c r="Q223" s="6">
        <v>0.19469999999999998</v>
      </c>
      <c r="R223" s="6">
        <v>0.21870000000000001</v>
      </c>
      <c r="S223" s="6">
        <v>0.25009999999999999</v>
      </c>
      <c r="T223" s="6">
        <v>0.28839999999999999</v>
      </c>
      <c r="U223" s="6">
        <v>0.2838</v>
      </c>
      <c r="V223" s="6">
        <v>0.27039999999999997</v>
      </c>
      <c r="W223" s="6">
        <v>0.25059999999999999</v>
      </c>
      <c r="X223" s="6">
        <v>0.25359999999999999</v>
      </c>
      <c r="Y223" s="6">
        <v>0.1757</v>
      </c>
      <c r="Z223" s="6">
        <v>0.18770000000000001</v>
      </c>
    </row>
    <row r="224" spans="3:26" ht="15.5" x14ac:dyDescent="0.35">
      <c r="C224" t="s">
        <v>212</v>
      </c>
      <c r="I224" s="6">
        <v>0.13789999999999999</v>
      </c>
      <c r="J224" s="6">
        <v>0.10640000000000001</v>
      </c>
      <c r="K224" s="6">
        <v>9.98E-2</v>
      </c>
      <c r="L224" s="6">
        <v>6.93E-2</v>
      </c>
      <c r="M224" s="6">
        <v>6.4100000000000004E-2</v>
      </c>
      <c r="N224" s="6">
        <v>4.5499999999999999E-2</v>
      </c>
      <c r="O224" s="6">
        <v>0.21390000000000001</v>
      </c>
      <c r="P224" s="6">
        <v>0.25019999999999998</v>
      </c>
      <c r="Q224" s="6">
        <v>0.26479999999999998</v>
      </c>
      <c r="R224" s="6">
        <v>0.28520000000000001</v>
      </c>
      <c r="S224" s="6">
        <v>0.3347</v>
      </c>
      <c r="T224" s="6">
        <v>0.3281</v>
      </c>
      <c r="U224" s="6">
        <v>0.38490000000000002</v>
      </c>
      <c r="V224" s="6">
        <v>0.35470000000000002</v>
      </c>
      <c r="W224" s="6">
        <v>0.31569999999999998</v>
      </c>
      <c r="X224" s="6">
        <v>0.35189999999999999</v>
      </c>
      <c r="Y224" s="6">
        <v>0.28859999999999997</v>
      </c>
      <c r="Z224" s="6">
        <v>0.57299999999999995</v>
      </c>
    </row>
    <row r="225" spans="2:26" ht="15.5" x14ac:dyDescent="0.35">
      <c r="C225" t="s">
        <v>213</v>
      </c>
      <c r="I225" s="6">
        <v>59.82</v>
      </c>
      <c r="J225" s="6">
        <v>39.200000000000003</v>
      </c>
      <c r="K225" s="5">
        <v>23</v>
      </c>
      <c r="L225" s="6">
        <v>19.23</v>
      </c>
      <c r="M225" s="6">
        <v>17.18</v>
      </c>
      <c r="N225" s="6">
        <v>4.72</v>
      </c>
      <c r="O225" s="5">
        <v>22</v>
      </c>
      <c r="P225" s="6">
        <v>41.3</v>
      </c>
      <c r="Q225" s="6">
        <v>38.74</v>
      </c>
      <c r="R225" s="6">
        <v>39.619999999999997</v>
      </c>
      <c r="S225" s="6">
        <v>34.78</v>
      </c>
      <c r="T225" s="6">
        <v>51.76</v>
      </c>
      <c r="U225" s="6">
        <v>204.35</v>
      </c>
      <c r="V225" s="6">
        <v>68.33</v>
      </c>
      <c r="W225" s="6">
        <v>311.63</v>
      </c>
      <c r="X225" s="6">
        <v>46.85</v>
      </c>
      <c r="Y225" s="6">
        <v>6.69</v>
      </c>
      <c r="Z225" s="6">
        <v>5.88</v>
      </c>
    </row>
    <row r="226" spans="2:26" ht="15.5" x14ac:dyDescent="0.35">
      <c r="C226" t="s">
        <v>66</v>
      </c>
      <c r="I226" s="6">
        <v>0.75</v>
      </c>
      <c r="J226" s="6">
        <v>0.61</v>
      </c>
      <c r="K226" s="6">
        <v>0.67</v>
      </c>
      <c r="L226" s="6">
        <v>0.76</v>
      </c>
      <c r="M226" s="6">
        <v>0.68</v>
      </c>
      <c r="N226" s="6">
        <v>0.69</v>
      </c>
      <c r="O226" s="6">
        <v>0.79</v>
      </c>
      <c r="P226" s="6">
        <v>1.21</v>
      </c>
      <c r="Q226" s="6">
        <v>1.34</v>
      </c>
      <c r="R226" s="6">
        <v>2.2000000000000002</v>
      </c>
      <c r="S226" s="6">
        <v>2.29</v>
      </c>
      <c r="T226" s="6">
        <v>2.83</v>
      </c>
      <c r="U226" s="6">
        <v>3.06</v>
      </c>
      <c r="V226" s="6">
        <v>2.88</v>
      </c>
      <c r="W226" s="6">
        <v>2.76</v>
      </c>
      <c r="X226" s="6">
        <v>1.99</v>
      </c>
      <c r="Y226" s="6">
        <v>1.1200000000000001</v>
      </c>
      <c r="Z226" s="6">
        <v>0.81</v>
      </c>
    </row>
    <row r="227" spans="2:26" ht="15.5" x14ac:dyDescent="0.35">
      <c r="C227" t="s">
        <v>63</v>
      </c>
      <c r="I227" s="6">
        <v>1551.12</v>
      </c>
      <c r="J227" s="6">
        <v>1427.7</v>
      </c>
      <c r="K227" s="6">
        <v>1328.53</v>
      </c>
      <c r="L227" s="6">
        <v>1255.3699999999999</v>
      </c>
      <c r="M227" s="6">
        <v>1206.76</v>
      </c>
      <c r="N227" s="6">
        <v>1158.6600000000001</v>
      </c>
      <c r="O227" s="6">
        <v>1205.54</v>
      </c>
      <c r="P227" s="6">
        <v>1100.42</v>
      </c>
      <c r="Q227" s="6">
        <v>979.54</v>
      </c>
      <c r="R227" s="6">
        <v>864.71</v>
      </c>
      <c r="S227" s="6">
        <v>785.85</v>
      </c>
      <c r="T227" s="6">
        <v>668.98</v>
      </c>
      <c r="U227" s="6">
        <v>546.02</v>
      </c>
      <c r="V227" s="6">
        <v>469.32</v>
      </c>
      <c r="W227" s="6">
        <v>412.63</v>
      </c>
      <c r="X227" s="6">
        <v>346.23</v>
      </c>
      <c r="Y227" s="6">
        <v>282.43</v>
      </c>
      <c r="Z227" s="6">
        <v>246.8</v>
      </c>
    </row>
    <row r="228" spans="2:26" ht="15.5" x14ac:dyDescent="0.35">
      <c r="C228" t="s">
        <v>214</v>
      </c>
      <c r="I228" s="6">
        <v>0.76</v>
      </c>
      <c r="J228" s="6">
        <v>0.61</v>
      </c>
      <c r="K228" s="6">
        <v>0.68</v>
      </c>
      <c r="L228" s="6">
        <v>0.77</v>
      </c>
      <c r="M228" s="6">
        <v>0.7</v>
      </c>
      <c r="N228" s="6">
        <v>0.71</v>
      </c>
      <c r="O228" s="6">
        <v>0.82</v>
      </c>
      <c r="P228" s="6">
        <v>1.25</v>
      </c>
      <c r="Q228" s="6">
        <v>1.38</v>
      </c>
      <c r="R228" s="6">
        <v>2.2799999999999998</v>
      </c>
      <c r="S228" s="6">
        <v>2.37</v>
      </c>
      <c r="T228" s="6">
        <v>2.94</v>
      </c>
      <c r="U228" s="6">
        <v>3.17</v>
      </c>
      <c r="V228" s="6">
        <v>2.97</v>
      </c>
      <c r="W228" s="6">
        <v>2.88</v>
      </c>
      <c r="X228" s="6">
        <v>2.1</v>
      </c>
      <c r="Y228" s="6">
        <v>1.2</v>
      </c>
      <c r="Z228" s="6">
        <v>0.89</v>
      </c>
    </row>
    <row r="229" spans="2:26" ht="15.5" x14ac:dyDescent="0.35">
      <c r="C229" t="s">
        <v>215</v>
      </c>
      <c r="I229" s="6">
        <v>1534.81</v>
      </c>
      <c r="J229" s="6">
        <v>1409.41</v>
      </c>
      <c r="K229" s="6">
        <v>1306.82</v>
      </c>
      <c r="L229" s="6">
        <v>1230.24</v>
      </c>
      <c r="M229" s="6">
        <v>1185.99</v>
      </c>
      <c r="N229" s="6">
        <v>1125.5899999999999</v>
      </c>
      <c r="O229" s="6">
        <v>1160.56</v>
      </c>
      <c r="P229" s="6">
        <v>1061.81</v>
      </c>
      <c r="Q229" s="6">
        <v>947.69</v>
      </c>
      <c r="R229" s="6">
        <v>833.06</v>
      </c>
      <c r="S229" s="6">
        <v>760.2</v>
      </c>
      <c r="T229" s="6">
        <v>643.59</v>
      </c>
      <c r="U229" s="6">
        <v>526.17999999999995</v>
      </c>
      <c r="V229" s="6">
        <v>454.61</v>
      </c>
      <c r="W229" s="6">
        <v>396.23</v>
      </c>
      <c r="X229" s="6">
        <v>328.12</v>
      </c>
      <c r="Y229" s="6">
        <v>261.85000000000002</v>
      </c>
      <c r="Z229" s="6">
        <v>223.75</v>
      </c>
    </row>
    <row r="230" spans="2:26" ht="15.5" x14ac:dyDescent="0.35">
      <c r="C230" t="s">
        <v>216</v>
      </c>
      <c r="J230" s="5">
        <v>1000000000</v>
      </c>
      <c r="L230" s="5">
        <v>0</v>
      </c>
      <c r="M230" s="5">
        <v>0</v>
      </c>
      <c r="N230" s="5">
        <v>0</v>
      </c>
      <c r="O230" s="5">
        <v>0</v>
      </c>
      <c r="P230" s="5">
        <v>1000000000</v>
      </c>
      <c r="R230" s="5">
        <v>10000000000</v>
      </c>
      <c r="S230" s="5">
        <v>12000000000</v>
      </c>
      <c r="T230" s="5">
        <v>18000000000</v>
      </c>
      <c r="U230" s="5">
        <v>25000000000</v>
      </c>
      <c r="V230" s="5">
        <v>39000000000</v>
      </c>
      <c r="X230" s="5">
        <v>1000000000</v>
      </c>
      <c r="Y230" s="5">
        <v>82000000000</v>
      </c>
      <c r="Z230" s="5">
        <v>180000000000</v>
      </c>
    </row>
    <row r="231" spans="2:26" ht="15.5" x14ac:dyDescent="0.35">
      <c r="C231" t="s">
        <v>217</v>
      </c>
      <c r="S231" s="5">
        <v>3000000000</v>
      </c>
      <c r="T231" s="5">
        <v>14000000000</v>
      </c>
      <c r="U231" s="5">
        <v>8000000000</v>
      </c>
      <c r="V231" s="5">
        <v>31000000000</v>
      </c>
      <c r="Y231" s="5">
        <v>14000000000</v>
      </c>
      <c r="Z231" s="5">
        <v>18000000000</v>
      </c>
    </row>
    <row r="232" spans="2:26" ht="15.5" x14ac:dyDescent="0.35">
      <c r="C232" t="s">
        <v>25</v>
      </c>
      <c r="J232" s="5">
        <v>1000000000</v>
      </c>
      <c r="L232" s="5">
        <v>0</v>
      </c>
      <c r="M232" s="5">
        <v>0</v>
      </c>
      <c r="O232" s="5">
        <v>0</v>
      </c>
      <c r="P232" s="5">
        <v>1000000000</v>
      </c>
      <c r="R232" s="5">
        <v>10000000000</v>
      </c>
      <c r="S232" s="5">
        <v>15000000000</v>
      </c>
      <c r="T232" s="5">
        <v>32000000000</v>
      </c>
      <c r="U232" s="5">
        <v>33000000000</v>
      </c>
      <c r="V232" s="5">
        <v>70000000000</v>
      </c>
      <c r="X232" s="5">
        <v>1000000000</v>
      </c>
      <c r="Y232" s="5">
        <v>97000000000</v>
      </c>
      <c r="Z232" s="5">
        <v>198000000000</v>
      </c>
    </row>
    <row r="233" spans="2:26" ht="15.5" x14ac:dyDescent="0.35">
      <c r="C233" t="s">
        <v>22</v>
      </c>
      <c r="I233" s="5">
        <v>-1849000000000</v>
      </c>
      <c r="J233" s="5">
        <v>-1610000000000</v>
      </c>
      <c r="K233" s="5">
        <v>-1271000000000</v>
      </c>
      <c r="L233" s="5">
        <v>-1253000000000</v>
      </c>
      <c r="M233" s="5">
        <v>-1051000000000</v>
      </c>
      <c r="N233" s="5">
        <v>-480000000000</v>
      </c>
      <c r="O233" s="5">
        <v>-491000000000</v>
      </c>
      <c r="P233" s="5">
        <v>-272000000000</v>
      </c>
      <c r="Q233" s="5">
        <v>-677000000000</v>
      </c>
      <c r="R233" s="5">
        <v>-268000000000</v>
      </c>
      <c r="S233" s="5">
        <v>-454000000000</v>
      </c>
      <c r="T233" s="5">
        <v>-324000000000</v>
      </c>
      <c r="U233" s="5">
        <v>-258000000000</v>
      </c>
      <c r="V233" s="5">
        <v>-83000000000</v>
      </c>
      <c r="W233" s="5">
        <v>-195000000000</v>
      </c>
      <c r="X233" s="5">
        <v>-211000000000</v>
      </c>
      <c r="Y233" s="5">
        <v>-79000000000</v>
      </c>
      <c r="Z233" s="5">
        <v>65000000000</v>
      </c>
    </row>
    <row r="234" spans="2:26" ht="15.5" x14ac:dyDescent="0.35">
      <c r="C234" t="s">
        <v>218</v>
      </c>
      <c r="I234" s="5">
        <v>1707000000000</v>
      </c>
      <c r="J234" s="5">
        <v>1514000000000</v>
      </c>
      <c r="K234" s="5">
        <v>1358000000000</v>
      </c>
      <c r="L234" s="5">
        <v>1308000000000</v>
      </c>
      <c r="M234" s="5">
        <v>1285000000000</v>
      </c>
      <c r="N234" s="5">
        <v>1129000000000</v>
      </c>
      <c r="O234" s="5">
        <v>1153000000000</v>
      </c>
      <c r="P234" s="5">
        <v>1039000000000</v>
      </c>
      <c r="Q234" s="5">
        <v>873000000000</v>
      </c>
      <c r="R234" s="5">
        <v>736000000000</v>
      </c>
      <c r="S234" s="5">
        <v>748000000000</v>
      </c>
      <c r="T234" s="5">
        <v>582000000000</v>
      </c>
      <c r="U234" s="5">
        <v>389000000000</v>
      </c>
      <c r="V234" s="5">
        <v>321000000000</v>
      </c>
      <c r="W234" s="5">
        <v>322000000000</v>
      </c>
      <c r="X234" s="5">
        <v>253000000000</v>
      </c>
      <c r="Y234" s="5">
        <v>162000000000</v>
      </c>
      <c r="Z234" s="5">
        <v>116000000000</v>
      </c>
    </row>
    <row r="235" spans="2:26" ht="15.5" x14ac:dyDescent="0.35">
      <c r="C235" t="s">
        <v>219</v>
      </c>
      <c r="I235" s="5">
        <v>382000000000</v>
      </c>
      <c r="J235" s="5">
        <v>446000000000</v>
      </c>
      <c r="K235" s="5">
        <v>97000000000</v>
      </c>
      <c r="L235" s="5">
        <v>285000000000</v>
      </c>
      <c r="M235" s="5">
        <v>616000000000</v>
      </c>
      <c r="N235" s="5">
        <v>102000000000</v>
      </c>
      <c r="O235" s="5">
        <v>375000000000</v>
      </c>
      <c r="P235" s="5">
        <v>-244000000000</v>
      </c>
      <c r="Q235" s="5">
        <v>533000000000</v>
      </c>
      <c r="R235" s="5">
        <v>48000000000</v>
      </c>
      <c r="S235" s="5">
        <v>262000000000</v>
      </c>
      <c r="T235" s="5">
        <v>126000000000</v>
      </c>
      <c r="U235" s="5">
        <v>302000000000</v>
      </c>
      <c r="V235" s="5">
        <v>24000000000</v>
      </c>
      <c r="W235" s="5">
        <v>55000000000</v>
      </c>
      <c r="X235" s="5">
        <v>184000000000</v>
      </c>
      <c r="Y235" s="5">
        <v>230000000000</v>
      </c>
      <c r="Z235" s="5">
        <v>126000000000</v>
      </c>
    </row>
    <row r="236" spans="2:26" ht="15.5" x14ac:dyDescent="0.35">
      <c r="C236" t="s">
        <v>220</v>
      </c>
      <c r="I236" s="5">
        <v>-18000000000</v>
      </c>
      <c r="J236" s="5">
        <v>-18000000000</v>
      </c>
      <c r="K236" s="5">
        <v>-12000000000</v>
      </c>
      <c r="L236" s="5">
        <v>-31000000000</v>
      </c>
      <c r="M236" s="5">
        <v>-10000000000</v>
      </c>
      <c r="N236" s="5">
        <v>-12000000000</v>
      </c>
      <c r="O236" s="5">
        <v>-40000000000</v>
      </c>
      <c r="P236" s="5">
        <v>-41000000000</v>
      </c>
      <c r="Q236" s="5">
        <v>-23000000000</v>
      </c>
      <c r="R236" s="5">
        <v>-57000000000</v>
      </c>
      <c r="S236" s="5">
        <v>-26000000000</v>
      </c>
      <c r="T236" s="5">
        <v>-12000000000</v>
      </c>
      <c r="U236" s="5">
        <v>-26000000000</v>
      </c>
      <c r="V236" s="5">
        <v>-32000000000</v>
      </c>
      <c r="W236" s="5">
        <v>-17000000000</v>
      </c>
      <c r="X236" s="5">
        <v>-18000000000</v>
      </c>
      <c r="Y236" s="5">
        <v>-83000000000</v>
      </c>
      <c r="Z236" s="5">
        <v>-82000000000</v>
      </c>
    </row>
    <row r="237" spans="2:26" ht="15.5" x14ac:dyDescent="0.35">
      <c r="C237" t="s">
        <v>14</v>
      </c>
      <c r="I237" s="5">
        <v>364000000000</v>
      </c>
      <c r="J237" s="5">
        <v>428000000000</v>
      </c>
      <c r="K237" s="5">
        <v>85000000000</v>
      </c>
      <c r="L237" s="5">
        <v>254000000000</v>
      </c>
      <c r="M237" s="5">
        <v>607000000000</v>
      </c>
      <c r="N237" s="5">
        <v>89000000000</v>
      </c>
      <c r="O237" s="5">
        <v>335000000000</v>
      </c>
      <c r="P237" s="5">
        <v>-285000000000</v>
      </c>
      <c r="Q237" s="5">
        <v>511000000000</v>
      </c>
      <c r="R237" s="5">
        <v>-9000000000</v>
      </c>
      <c r="S237" s="5">
        <v>236000000000</v>
      </c>
      <c r="T237" s="5">
        <v>113000000000</v>
      </c>
      <c r="U237" s="5">
        <v>276000000000</v>
      </c>
      <c r="V237" s="5">
        <v>-8000000000</v>
      </c>
      <c r="W237" s="5">
        <v>38000000000</v>
      </c>
      <c r="X237" s="5">
        <v>166000000000</v>
      </c>
      <c r="Y237" s="5">
        <v>147000000000</v>
      </c>
      <c r="Z237" s="5">
        <v>44000000000</v>
      </c>
    </row>
    <row r="238" spans="2:26" ht="15.5" x14ac:dyDescent="0.35">
      <c r="C238" t="s">
        <v>16</v>
      </c>
      <c r="I238" s="6">
        <v>269.55</v>
      </c>
      <c r="J238" s="6">
        <v>317.24</v>
      </c>
      <c r="K238" s="6">
        <v>63.12</v>
      </c>
      <c r="L238" s="6">
        <v>188.27</v>
      </c>
      <c r="M238" s="6">
        <v>449.74</v>
      </c>
      <c r="N238" s="6">
        <v>66.14</v>
      </c>
      <c r="O238" s="6">
        <v>248.24</v>
      </c>
      <c r="P238" s="6">
        <v>-211.59</v>
      </c>
      <c r="Q238" s="6">
        <v>378.53</v>
      </c>
      <c r="R238" s="6">
        <v>-6.52</v>
      </c>
      <c r="S238" s="6">
        <v>175.26</v>
      </c>
      <c r="T238" s="6">
        <v>84.11</v>
      </c>
      <c r="U238" s="6">
        <v>204.88</v>
      </c>
      <c r="V238" s="6">
        <v>-5.69</v>
      </c>
      <c r="W238" s="6">
        <v>27.97</v>
      </c>
      <c r="X238" s="6">
        <v>123.12</v>
      </c>
      <c r="Y238" s="6">
        <v>109.27</v>
      </c>
      <c r="Z238" s="6">
        <v>32.36</v>
      </c>
    </row>
    <row r="240" spans="2:26" ht="15.5" x14ac:dyDescent="0.35">
      <c r="B240" t="s">
        <v>221</v>
      </c>
      <c r="C240" t="s">
        <v>222</v>
      </c>
      <c r="D240" s="5">
        <v>69000000000</v>
      </c>
      <c r="E240" s="5">
        <v>89000000000</v>
      </c>
      <c r="F240" s="5">
        <v>75000000000</v>
      </c>
      <c r="G240" s="5">
        <v>59000000000</v>
      </c>
      <c r="H240" s="5">
        <v>278000000000</v>
      </c>
      <c r="I240" s="5">
        <v>271000000000</v>
      </c>
      <c r="J240" s="5">
        <v>205000000000</v>
      </c>
      <c r="K240" s="5">
        <v>141000000000</v>
      </c>
      <c r="L240" s="5">
        <v>97000000000</v>
      </c>
      <c r="M240" s="5">
        <v>87000000000</v>
      </c>
      <c r="N240" s="5">
        <v>48000000000</v>
      </c>
      <c r="O240" s="5">
        <v>251000000000</v>
      </c>
      <c r="P240" s="5">
        <v>270000000000</v>
      </c>
      <c r="Q240" s="5">
        <v>257000000000</v>
      </c>
    </row>
    <row r="241" spans="3:17" ht="15.5" x14ac:dyDescent="0.35">
      <c r="C241" t="s">
        <v>223</v>
      </c>
      <c r="H241" s="5">
        <v>293000000000</v>
      </c>
      <c r="I241" s="5">
        <v>271000000000</v>
      </c>
      <c r="J241" s="5">
        <v>205000000000</v>
      </c>
      <c r="K241" s="5">
        <v>141000000000</v>
      </c>
      <c r="L241" s="5">
        <v>97000000000</v>
      </c>
      <c r="M241" s="5">
        <v>87000000000</v>
      </c>
      <c r="N241" s="5">
        <v>48000000000</v>
      </c>
      <c r="O241" s="5">
        <v>251000000000</v>
      </c>
      <c r="P241" s="5">
        <v>270000000000</v>
      </c>
      <c r="Q241" s="5">
        <v>257000000000</v>
      </c>
    </row>
    <row r="242" spans="3:17" ht="15.5" x14ac:dyDescent="0.35">
      <c r="C242" t="s">
        <v>224</v>
      </c>
      <c r="H242" s="5">
        <v>241</v>
      </c>
      <c r="I242" s="5">
        <v>241</v>
      </c>
      <c r="J242" s="5">
        <v>69</v>
      </c>
      <c r="K242" s="5">
        <v>47</v>
      </c>
      <c r="L242" s="5">
        <v>29</v>
      </c>
      <c r="M242" s="5">
        <v>26</v>
      </c>
      <c r="N242" s="5">
        <v>14</v>
      </c>
      <c r="O242" s="5">
        <v>74</v>
      </c>
      <c r="P242" s="5">
        <v>80</v>
      </c>
      <c r="Q242" s="5">
        <v>76</v>
      </c>
    </row>
    <row r="243" spans="3:17" ht="15.5" x14ac:dyDescent="0.35">
      <c r="C243" t="s">
        <v>74</v>
      </c>
      <c r="H243" s="6">
        <v>1.1695</v>
      </c>
      <c r="I243" s="6">
        <v>1.2012</v>
      </c>
      <c r="J243" s="6">
        <v>0.45469999999999999</v>
      </c>
      <c r="K243" s="6">
        <v>0.44939999999999997</v>
      </c>
      <c r="L243" s="6">
        <v>0.40289999999999998</v>
      </c>
      <c r="M243" s="6">
        <v>0.40159999999999996</v>
      </c>
      <c r="N243" s="6">
        <v>0.39520000000000005</v>
      </c>
      <c r="O243" s="6">
        <v>0.39770000000000005</v>
      </c>
      <c r="P243" s="6">
        <v>0.39899999999999997</v>
      </c>
      <c r="Q243" s="6">
        <v>0.39850000000000002</v>
      </c>
    </row>
    <row r="244" spans="3:17" ht="15.5" x14ac:dyDescent="0.35">
      <c r="C244" t="s">
        <v>225</v>
      </c>
      <c r="H244" s="6">
        <v>0.15859999999999999</v>
      </c>
      <c r="I244" s="6">
        <v>0.1249</v>
      </c>
      <c r="J244" s="6">
        <v>7.7100000000000002E-2</v>
      </c>
      <c r="K244" s="6">
        <v>5.8400000000000001E-2</v>
      </c>
      <c r="L244" s="6">
        <v>3.1E-2</v>
      </c>
      <c r="M244" s="6">
        <v>2.64E-2</v>
      </c>
      <c r="N244" s="6">
        <v>1.7899999999999999E-2</v>
      </c>
      <c r="O244" s="6">
        <v>9.8699999999999996E-2</v>
      </c>
      <c r="P244" s="6">
        <v>5.6299999999999996E-2</v>
      </c>
      <c r="Q244" s="6">
        <v>4.7599999999999996E-2</v>
      </c>
    </row>
    <row r="245" spans="3:17" ht="15.5" x14ac:dyDescent="0.35">
      <c r="C245" t="s">
        <v>56</v>
      </c>
      <c r="D245" s="6">
        <v>51.52</v>
      </c>
      <c r="E245" s="6">
        <v>66.25</v>
      </c>
      <c r="F245" s="6">
        <v>55.66</v>
      </c>
      <c r="G245" s="6">
        <v>43.8</v>
      </c>
      <c r="H245" s="6">
        <v>206.07</v>
      </c>
      <c r="I245" s="6">
        <v>200.64</v>
      </c>
      <c r="J245" s="6">
        <v>151.72999999999999</v>
      </c>
      <c r="K245" s="6">
        <v>104.59</v>
      </c>
      <c r="L245" s="6">
        <v>71.97</v>
      </c>
      <c r="M245" s="6">
        <v>64.73</v>
      </c>
      <c r="N245" s="6">
        <v>35.43</v>
      </c>
      <c r="O245" s="6">
        <v>186.09</v>
      </c>
      <c r="P245" s="6">
        <v>200.48</v>
      </c>
      <c r="Q245" s="6">
        <v>190.71</v>
      </c>
    </row>
    <row r="246" spans="3:17" ht="15.5" x14ac:dyDescent="0.35">
      <c r="C246" t="s">
        <v>226</v>
      </c>
      <c r="H246" s="6">
        <v>217.22</v>
      </c>
      <c r="I246" s="6">
        <v>200.64</v>
      </c>
      <c r="J246" s="6">
        <v>151.72999999999999</v>
      </c>
      <c r="K246" s="6">
        <v>104.59</v>
      </c>
      <c r="L246" s="6">
        <v>71.97</v>
      </c>
      <c r="M246" s="6">
        <v>64.73</v>
      </c>
      <c r="N246" s="6">
        <v>35.43</v>
      </c>
      <c r="O246" s="6">
        <v>186.09</v>
      </c>
      <c r="P246" s="6">
        <v>200.48</v>
      </c>
      <c r="Q246" s="6">
        <v>190.71</v>
      </c>
    </row>
    <row r="247" spans="3:17" ht="15.5" x14ac:dyDescent="0.35">
      <c r="C247" t="s">
        <v>76</v>
      </c>
      <c r="H247" s="5">
        <v>241</v>
      </c>
      <c r="I247" s="5">
        <v>241</v>
      </c>
      <c r="J247" s="5">
        <v>69</v>
      </c>
      <c r="K247" s="5">
        <v>47</v>
      </c>
      <c r="L247" s="5">
        <v>29</v>
      </c>
      <c r="M247" s="5">
        <v>26</v>
      </c>
      <c r="N247" s="5">
        <v>14</v>
      </c>
      <c r="O247" s="5">
        <v>74</v>
      </c>
      <c r="P247" s="5">
        <v>80</v>
      </c>
      <c r="Q247" s="5">
        <v>76</v>
      </c>
    </row>
    <row r="248" spans="3:17" ht="15.5" x14ac:dyDescent="0.35">
      <c r="C248" t="s">
        <v>227</v>
      </c>
      <c r="H248" s="6">
        <v>1.1695</v>
      </c>
      <c r="I248" s="6">
        <v>1.2012</v>
      </c>
      <c r="J248" s="6">
        <v>0.45469999999999999</v>
      </c>
      <c r="K248" s="6">
        <v>0.44939999999999997</v>
      </c>
      <c r="L248" s="6">
        <v>0.40289999999999998</v>
      </c>
      <c r="M248" s="6">
        <v>0.40159999999999996</v>
      </c>
      <c r="N248" s="6">
        <v>0.39520000000000005</v>
      </c>
      <c r="O248" s="6">
        <v>0.39770000000000005</v>
      </c>
      <c r="P248" s="6">
        <v>0.39899999999999997</v>
      </c>
      <c r="Q248" s="6">
        <v>0.39850000000000002</v>
      </c>
    </row>
    <row r="249" spans="3:17" ht="15.5" x14ac:dyDescent="0.35">
      <c r="C249" t="s">
        <v>228</v>
      </c>
      <c r="H249" s="6">
        <v>0.15859999999999999</v>
      </c>
      <c r="I249" s="6">
        <v>0.1249</v>
      </c>
      <c r="J249" s="6">
        <v>7.7100000000000002E-2</v>
      </c>
      <c r="K249" s="6">
        <v>5.8400000000000001E-2</v>
      </c>
      <c r="L249" s="6">
        <v>3.1E-2</v>
      </c>
      <c r="M249" s="6">
        <v>2.64E-2</v>
      </c>
      <c r="N249" s="6">
        <v>1.7899999999999999E-2</v>
      </c>
      <c r="O249" s="6">
        <v>9.8699999999999996E-2</v>
      </c>
      <c r="P249" s="6">
        <v>5.6299999999999996E-2</v>
      </c>
      <c r="Q249" s="6">
        <v>4.7599999999999996E-2</v>
      </c>
    </row>
    <row r="250" spans="3:17" ht="15.5" x14ac:dyDescent="0.35">
      <c r="C250" t="s">
        <v>229</v>
      </c>
      <c r="D250" s="5">
        <v>760000000000</v>
      </c>
      <c r="E250" s="5">
        <v>729000000000</v>
      </c>
      <c r="F250" s="5">
        <v>736000000000</v>
      </c>
      <c r="G250" s="5">
        <v>805000000000</v>
      </c>
      <c r="H250" s="5">
        <v>3039000000000</v>
      </c>
      <c r="I250" s="5">
        <v>2991000000000</v>
      </c>
      <c r="J250" s="5">
        <v>2814000000000</v>
      </c>
      <c r="K250" s="5">
        <v>2969000000000</v>
      </c>
      <c r="L250" s="5">
        <v>2910000000000</v>
      </c>
      <c r="M250" s="5">
        <v>3299000000000</v>
      </c>
      <c r="N250" s="5">
        <v>3349000000000</v>
      </c>
      <c r="O250" s="5">
        <v>4772000000000</v>
      </c>
      <c r="P250" s="5">
        <v>4070000000000</v>
      </c>
      <c r="Q250" s="5">
        <v>3918000000000</v>
      </c>
    </row>
    <row r="251" spans="3:17" ht="15.5" x14ac:dyDescent="0.35">
      <c r="C251" t="s">
        <v>230</v>
      </c>
      <c r="H251" s="5">
        <v>3029000000000</v>
      </c>
      <c r="I251" s="5">
        <v>2991000000000</v>
      </c>
      <c r="J251" s="5">
        <v>2814000000000</v>
      </c>
      <c r="K251" s="5">
        <v>2969000000000</v>
      </c>
      <c r="L251" s="5">
        <v>2910000000000</v>
      </c>
      <c r="M251" s="5">
        <v>3299000000000</v>
      </c>
      <c r="N251" s="5">
        <v>3349000000000</v>
      </c>
      <c r="O251" s="5">
        <v>4772000000000</v>
      </c>
      <c r="P251" s="5">
        <v>4070000000000</v>
      </c>
      <c r="Q251" s="5">
        <v>3918000000000</v>
      </c>
    </row>
    <row r="252" spans="3:17" ht="15.5" x14ac:dyDescent="0.35">
      <c r="C252" t="s">
        <v>231</v>
      </c>
      <c r="H252" s="5">
        <v>241</v>
      </c>
      <c r="I252" s="5">
        <v>241</v>
      </c>
      <c r="J252" s="5">
        <v>69</v>
      </c>
      <c r="K252" s="5">
        <v>47</v>
      </c>
      <c r="L252" s="5">
        <v>29</v>
      </c>
      <c r="M252" s="5">
        <v>26</v>
      </c>
      <c r="N252" s="5">
        <v>14</v>
      </c>
      <c r="O252" s="5">
        <v>74</v>
      </c>
      <c r="P252" s="5">
        <v>80</v>
      </c>
      <c r="Q252" s="5">
        <v>76</v>
      </c>
    </row>
    <row r="253" spans="3:17" ht="15.5" x14ac:dyDescent="0.35">
      <c r="C253" t="s">
        <v>232</v>
      </c>
      <c r="H253" s="6">
        <v>1.1695</v>
      </c>
      <c r="I253" s="6">
        <v>1.2012</v>
      </c>
      <c r="J253" s="6">
        <v>0.45469999999999999</v>
      </c>
      <c r="K253" s="6">
        <v>0.44939999999999997</v>
      </c>
      <c r="L253" s="6">
        <v>0.40289999999999998</v>
      </c>
      <c r="M253" s="6">
        <v>0.40159999999999996</v>
      </c>
      <c r="N253" s="6">
        <v>0.39520000000000005</v>
      </c>
      <c r="O253" s="6">
        <v>0.39770000000000005</v>
      </c>
      <c r="P253" s="6">
        <v>0.39899999999999997</v>
      </c>
      <c r="Q253" s="6">
        <v>0.39850000000000002</v>
      </c>
    </row>
    <row r="254" spans="3:17" ht="15.5" x14ac:dyDescent="0.35">
      <c r="C254" t="s">
        <v>233</v>
      </c>
      <c r="H254" s="6">
        <v>0.15859999999999999</v>
      </c>
      <c r="I254" s="6">
        <v>0.1249</v>
      </c>
      <c r="J254" s="6">
        <v>7.7100000000000002E-2</v>
      </c>
      <c r="K254" s="6">
        <v>5.8400000000000001E-2</v>
      </c>
      <c r="L254" s="6">
        <v>3.1E-2</v>
      </c>
      <c r="M254" s="6">
        <v>2.64E-2</v>
      </c>
      <c r="N254" s="6">
        <v>1.7899999999999999E-2</v>
      </c>
      <c r="O254" s="6">
        <v>9.8699999999999996E-2</v>
      </c>
      <c r="P254" s="6">
        <v>5.6299999999999996E-2</v>
      </c>
      <c r="Q254" s="6">
        <v>4.7599999999999996E-2</v>
      </c>
    </row>
    <row r="255" spans="3:17" ht="15.5" x14ac:dyDescent="0.35">
      <c r="C255" t="s">
        <v>234</v>
      </c>
      <c r="I255" s="6">
        <v>7.38</v>
      </c>
    </row>
    <row r="256" spans="3:17" ht="15.5" x14ac:dyDescent="0.35">
      <c r="C256" t="s">
        <v>235</v>
      </c>
      <c r="I256" s="5">
        <v>7</v>
      </c>
    </row>
    <row r="257" spans="3:9" ht="15.5" x14ac:dyDescent="0.35">
      <c r="C257" t="s">
        <v>237</v>
      </c>
      <c r="I257" s="6">
        <v>7.5</v>
      </c>
    </row>
    <row r="258" spans="3:9" ht="15.5" x14ac:dyDescent="0.35">
      <c r="C258" t="s">
        <v>238</v>
      </c>
      <c r="I258" s="6">
        <v>0.1429</v>
      </c>
    </row>
    <row r="259" spans="3:9" ht="15.5" x14ac:dyDescent="0.35">
      <c r="C259" t="s">
        <v>239</v>
      </c>
      <c r="I259" s="6">
        <v>0.68</v>
      </c>
    </row>
    <row r="260" spans="3:9" ht="15.5" x14ac:dyDescent="0.35">
      <c r="C260" t="s">
        <v>240</v>
      </c>
      <c r="I260" s="6">
        <v>0.95</v>
      </c>
    </row>
    <row r="261" spans="3:9" ht="15.5" x14ac:dyDescent="0.35">
      <c r="C261" t="s">
        <v>241</v>
      </c>
      <c r="I261" s="6">
        <v>4.82</v>
      </c>
    </row>
    <row r="262" spans="3:9" ht="15.5" x14ac:dyDescent="0.35">
      <c r="C262" t="s">
        <v>242</v>
      </c>
      <c r="I262" s="6">
        <v>5.03</v>
      </c>
    </row>
    <row r="263" spans="3:9" ht="15.5" x14ac:dyDescent="0.35">
      <c r="C263" t="s">
        <v>243</v>
      </c>
      <c r="I263" s="6">
        <v>0.63</v>
      </c>
    </row>
    <row r="264" spans="3:9" ht="15.5" x14ac:dyDescent="0.35">
      <c r="C264" t="s">
        <v>244</v>
      </c>
      <c r="I264" s="6">
        <v>0.39</v>
      </c>
    </row>
    <row r="265" spans="3:9" ht="15.5" x14ac:dyDescent="0.35">
      <c r="C265" t="s">
        <v>245</v>
      </c>
      <c r="I265" s="6">
        <v>0.22</v>
      </c>
    </row>
    <row r="266" spans="3:9" ht="15.5" x14ac:dyDescent="0.35">
      <c r="C266" t="s">
        <v>246</v>
      </c>
      <c r="I266" s="6">
        <v>0.17</v>
      </c>
    </row>
    <row r="267" spans="3:9" ht="15.5" x14ac:dyDescent="0.35">
      <c r="C267" t="s">
        <v>248</v>
      </c>
      <c r="I267" s="6">
        <v>217.22</v>
      </c>
    </row>
    <row r="268" spans="3:9" ht="15.5" x14ac:dyDescent="0.35">
      <c r="C268" t="s">
        <v>249</v>
      </c>
      <c r="I268" s="6">
        <v>206.07</v>
      </c>
    </row>
    <row r="269" spans="3:9" ht="15.5" x14ac:dyDescent="0.35">
      <c r="C269" t="s">
        <v>250</v>
      </c>
      <c r="I269" s="6">
        <v>2245.98</v>
      </c>
    </row>
    <row r="270" spans="3:9" ht="15.5" x14ac:dyDescent="0.35">
      <c r="C270" t="s">
        <v>251</v>
      </c>
      <c r="D270" s="6">
        <v>1377.25</v>
      </c>
    </row>
    <row r="271" spans="3:9" ht="15.5" x14ac:dyDescent="0.35">
      <c r="C271" t="s">
        <v>252</v>
      </c>
      <c r="I271" s="6">
        <v>1602.64</v>
      </c>
    </row>
    <row r="272" spans="3:9" ht="15.5" x14ac:dyDescent="0.35">
      <c r="C272" t="s">
        <v>253</v>
      </c>
      <c r="I272" s="6">
        <v>302.35000000000002</v>
      </c>
    </row>
    <row r="273" spans="3:9" ht="15.5" x14ac:dyDescent="0.35">
      <c r="C273" t="s">
        <v>254</v>
      </c>
      <c r="D273" s="6">
        <v>3.12</v>
      </c>
    </row>
    <row r="274" spans="3:9" ht="15.5" x14ac:dyDescent="0.35">
      <c r="C274" t="s">
        <v>255</v>
      </c>
      <c r="D274" s="6">
        <v>2.88</v>
      </c>
    </row>
    <row r="275" spans="3:9" ht="15.5" x14ac:dyDescent="0.35">
      <c r="C275" t="s">
        <v>256</v>
      </c>
      <c r="D275" s="6">
        <v>0.41</v>
      </c>
    </row>
    <row r="276" spans="3:9" ht="15.5" x14ac:dyDescent="0.35">
      <c r="C276" t="s">
        <v>257</v>
      </c>
      <c r="D276" s="6">
        <v>1.41</v>
      </c>
    </row>
    <row r="277" spans="3:9" ht="15.5" x14ac:dyDescent="0.35">
      <c r="C277" t="s">
        <v>258</v>
      </c>
      <c r="I277" s="6">
        <v>69.06</v>
      </c>
    </row>
    <row r="278" spans="3:9" ht="15.5" x14ac:dyDescent="0.35">
      <c r="C278" t="s">
        <v>12</v>
      </c>
      <c r="D278" s="5">
        <v>11000000000</v>
      </c>
    </row>
    <row r="279" spans="3:9" ht="15.5" x14ac:dyDescent="0.35">
      <c r="C279" t="s">
        <v>259</v>
      </c>
      <c r="I279" s="6">
        <v>9.14</v>
      </c>
    </row>
    <row r="280" spans="3:9" ht="15.5" x14ac:dyDescent="0.35">
      <c r="C280" t="s">
        <v>260</v>
      </c>
      <c r="I280" s="6">
        <v>9.5799999999999996E-2</v>
      </c>
    </row>
    <row r="281" spans="3:9" ht="15.5" x14ac:dyDescent="0.35">
      <c r="C281" t="s">
        <v>261</v>
      </c>
      <c r="I281" s="6">
        <v>0.13550000000000001</v>
      </c>
    </row>
    <row r="282" spans="3:9" ht="15.5" x14ac:dyDescent="0.35">
      <c r="C282" t="s">
        <v>262</v>
      </c>
      <c r="I282" s="6">
        <v>0.14050000000000001</v>
      </c>
    </row>
    <row r="283" spans="3:9" ht="15.5" x14ac:dyDescent="0.35">
      <c r="C283" t="s">
        <v>263</v>
      </c>
      <c r="I283" s="6">
        <v>0.1139</v>
      </c>
    </row>
    <row r="284" spans="3:9" ht="15.5" x14ac:dyDescent="0.35">
      <c r="C284" t="s">
        <v>264</v>
      </c>
      <c r="D284" s="6">
        <v>53.04</v>
      </c>
    </row>
    <row r="285" spans="3:9" ht="15.5" x14ac:dyDescent="0.35">
      <c r="C285" t="s">
        <v>265</v>
      </c>
      <c r="D285" s="6">
        <v>30.29</v>
      </c>
    </row>
    <row r="286" spans="3:9" ht="15.5" x14ac:dyDescent="0.35">
      <c r="C286" t="s">
        <v>266</v>
      </c>
      <c r="D286" s="6">
        <v>27.57</v>
      </c>
    </row>
    <row r="287" spans="3:9" ht="15.5" x14ac:dyDescent="0.35">
      <c r="C287" t="s">
        <v>267</v>
      </c>
      <c r="D287" s="6">
        <v>55.76</v>
      </c>
    </row>
    <row r="288" spans="3:9" ht="15.5" x14ac:dyDescent="0.35">
      <c r="C288" t="s">
        <v>268</v>
      </c>
      <c r="D288" s="6">
        <v>1.72</v>
      </c>
    </row>
    <row r="289" spans="3:9" ht="15.5" x14ac:dyDescent="0.35">
      <c r="C289" t="s">
        <v>269</v>
      </c>
      <c r="I289" s="6">
        <v>0.98</v>
      </c>
    </row>
    <row r="290" spans="3:9" ht="15.5" x14ac:dyDescent="0.35">
      <c r="C290" t="s">
        <v>270</v>
      </c>
      <c r="I290" s="6">
        <v>11.63</v>
      </c>
    </row>
    <row r="291" spans="3:9" ht="15.5" x14ac:dyDescent="0.35">
      <c r="C291" t="s">
        <v>52</v>
      </c>
      <c r="I291" s="5">
        <v>2050000000000</v>
      </c>
    </row>
    <row r="292" spans="3:9" ht="15.5" x14ac:dyDescent="0.35">
      <c r="C292" t="s">
        <v>271</v>
      </c>
      <c r="I292" s="5">
        <v>193000000000</v>
      </c>
    </row>
    <row r="293" spans="3:9" ht="15.5" x14ac:dyDescent="0.35">
      <c r="C293" t="s">
        <v>272</v>
      </c>
      <c r="I293" s="5">
        <v>1350000000</v>
      </c>
    </row>
    <row r="294" spans="3:9" ht="15.5" x14ac:dyDescent="0.35">
      <c r="C294" t="s">
        <v>273</v>
      </c>
      <c r="I294" s="6">
        <v>0.22059999999999999</v>
      </c>
    </row>
    <row r="295" spans="3:9" ht="15.5" x14ac:dyDescent="0.35">
      <c r="C295" t="s">
        <v>274</v>
      </c>
      <c r="D295" s="6">
        <v>0.22219999999999998</v>
      </c>
    </row>
    <row r="296" spans="3:9" ht="15.5" x14ac:dyDescent="0.35">
      <c r="C296" t="s">
        <v>275</v>
      </c>
      <c r="D296" s="6">
        <v>9.0800000000000006E-2</v>
      </c>
    </row>
    <row r="297" spans="3:9" ht="15.5" x14ac:dyDescent="0.35">
      <c r="C297" t="s">
        <v>276</v>
      </c>
      <c r="D297" s="6">
        <v>9.1400000000000009E-2</v>
      </c>
    </row>
    <row r="298" spans="3:9" ht="15.5" x14ac:dyDescent="0.35">
      <c r="C298" t="s">
        <v>277</v>
      </c>
      <c r="D298" s="6">
        <v>5.3399999999999996E-2</v>
      </c>
    </row>
    <row r="299" spans="3:9" ht="15.5" x14ac:dyDescent="0.35">
      <c r="C299" t="s">
        <v>278</v>
      </c>
      <c r="D299" s="6">
        <v>0.1168</v>
      </c>
    </row>
    <row r="300" spans="3:9" ht="15.5" x14ac:dyDescent="0.35">
      <c r="C300" t="s">
        <v>279</v>
      </c>
      <c r="D300" s="6">
        <v>0.47450000000000003</v>
      </c>
    </row>
    <row r="301" spans="3:9" ht="15.5" x14ac:dyDescent="0.35">
      <c r="C301" t="s">
        <v>280</v>
      </c>
      <c r="I301" s="5">
        <v>211</v>
      </c>
    </row>
    <row r="302" spans="3:9" ht="15.5" x14ac:dyDescent="0.35">
      <c r="C302" t="s">
        <v>281</v>
      </c>
      <c r="I302" s="5">
        <v>241</v>
      </c>
    </row>
    <row r="303" spans="3:9" ht="15.5" x14ac:dyDescent="0.35">
      <c r="C303" t="s">
        <v>282</v>
      </c>
      <c r="I303" s="6">
        <v>1.1695</v>
      </c>
    </row>
    <row r="304" spans="3:9" ht="15.5" x14ac:dyDescent="0.35">
      <c r="C304" t="s">
        <v>283</v>
      </c>
      <c r="I304" s="6">
        <v>0.15859999999999999</v>
      </c>
    </row>
    <row r="305" spans="3:9" ht="15.5" x14ac:dyDescent="0.35">
      <c r="C305" t="s">
        <v>284</v>
      </c>
      <c r="I305" t="s">
        <v>285</v>
      </c>
    </row>
    <row r="306" spans="3:9" ht="15.5" x14ac:dyDescent="0.35">
      <c r="C306" t="s">
        <v>286</v>
      </c>
      <c r="I306" s="5">
        <v>8</v>
      </c>
    </row>
    <row r="307" spans="3:9" ht="15.5" x14ac:dyDescent="0.35">
      <c r="C307" t="s">
        <v>899</v>
      </c>
      <c r="I307" s="6">
        <v>0.97</v>
      </c>
    </row>
    <row r="308" spans="3:9" ht="15.5" x14ac:dyDescent="0.35">
      <c r="C308" t="s">
        <v>287</v>
      </c>
      <c r="I308" s="6">
        <v>0.85</v>
      </c>
    </row>
    <row r="309" spans="3:9" ht="15.5" x14ac:dyDescent="0.35">
      <c r="C309" t="s">
        <v>288</v>
      </c>
      <c r="I309" s="6">
        <v>0.63</v>
      </c>
    </row>
    <row r="310" spans="3:9" ht="15.5" x14ac:dyDescent="0.35">
      <c r="C310" t="s">
        <v>289</v>
      </c>
      <c r="I310" s="6">
        <v>0.8</v>
      </c>
    </row>
    <row r="311" spans="3:9" ht="15.5" x14ac:dyDescent="0.35">
      <c r="C311" t="s">
        <v>290</v>
      </c>
      <c r="I311" s="6">
        <v>0.84</v>
      </c>
    </row>
    <row r="312" spans="3:9" ht="15.5" x14ac:dyDescent="0.35">
      <c r="C312" t="s">
        <v>291</v>
      </c>
      <c r="I312" s="6">
        <v>0.69</v>
      </c>
    </row>
    <row r="313" spans="3:9" ht="15.5" x14ac:dyDescent="0.35">
      <c r="C313" t="s">
        <v>292</v>
      </c>
      <c r="I313" s="6">
        <v>0.57999999999999996</v>
      </c>
    </row>
    <row r="314" spans="3:9" ht="15.5" x14ac:dyDescent="0.35">
      <c r="C314" t="s">
        <v>293</v>
      </c>
      <c r="I314" s="6">
        <v>0.81</v>
      </c>
    </row>
    <row r="315" spans="3:9" ht="15.5" x14ac:dyDescent="0.35">
      <c r="C315" t="s">
        <v>294</v>
      </c>
      <c r="I315" s="5">
        <v>3029000000000</v>
      </c>
    </row>
    <row r="316" spans="3:9" ht="15.5" x14ac:dyDescent="0.35">
      <c r="C316" t="s">
        <v>295</v>
      </c>
      <c r="I316" s="5">
        <v>742000000000</v>
      </c>
    </row>
    <row r="317" spans="3:9" ht="15.5" x14ac:dyDescent="0.35">
      <c r="C317" t="s">
        <v>296</v>
      </c>
      <c r="I317" s="5">
        <v>495000000000</v>
      </c>
    </row>
    <row r="318" spans="3:9" ht="15.5" x14ac:dyDescent="0.35">
      <c r="C318" t="s">
        <v>297</v>
      </c>
      <c r="I318" s="5">
        <v>293000000000</v>
      </c>
    </row>
    <row r="319" spans="3:9" ht="15.5" x14ac:dyDescent="0.35">
      <c r="C319" t="s">
        <v>298</v>
      </c>
      <c r="D319" s="5">
        <v>1858000000000</v>
      </c>
    </row>
    <row r="320" spans="3:9" ht="15.5" x14ac:dyDescent="0.35">
      <c r="C320" t="s">
        <v>299</v>
      </c>
      <c r="D320" s="5">
        <v>3057000000000</v>
      </c>
    </row>
    <row r="321" spans="3:9" ht="15.5" x14ac:dyDescent="0.35">
      <c r="C321" t="s">
        <v>300</v>
      </c>
      <c r="D321" s="5">
        <v>895000000000</v>
      </c>
    </row>
    <row r="322" spans="3:9" ht="15.5" x14ac:dyDescent="0.35">
      <c r="C322" t="s">
        <v>206</v>
      </c>
      <c r="D322" s="5">
        <v>1788000000000</v>
      </c>
    </row>
    <row r="323" spans="3:9" ht="15.5" x14ac:dyDescent="0.35">
      <c r="C323" t="s">
        <v>205</v>
      </c>
      <c r="I323" s="5">
        <v>2162000000000</v>
      </c>
    </row>
    <row r="324" spans="3:9" ht="15.5" x14ac:dyDescent="0.35">
      <c r="C324" t="s">
        <v>203</v>
      </c>
      <c r="D324" s="5">
        <v>0</v>
      </c>
    </row>
    <row r="325" spans="3:9" ht="15.5" x14ac:dyDescent="0.35">
      <c r="C325" t="s">
        <v>23</v>
      </c>
      <c r="D325" s="5">
        <v>0</v>
      </c>
    </row>
    <row r="326" spans="3:9" ht="15.5" x14ac:dyDescent="0.35">
      <c r="C326" t="s">
        <v>20</v>
      </c>
      <c r="D326" s="5">
        <v>-1857000000000</v>
      </c>
    </row>
    <row r="327" spans="3:9" ht="15.5" x14ac:dyDescent="0.35">
      <c r="C327" t="s">
        <v>301</v>
      </c>
      <c r="I327" s="5">
        <v>2162000000000</v>
      </c>
    </row>
    <row r="328" spans="3:9" ht="15.5" x14ac:dyDescent="0.35">
      <c r="C328" t="s">
        <v>302</v>
      </c>
      <c r="I328" s="5">
        <v>425000000000</v>
      </c>
    </row>
    <row r="329" spans="3:9" ht="15.5" x14ac:dyDescent="0.35">
      <c r="C329" t="s">
        <v>303</v>
      </c>
      <c r="I329" s="5">
        <v>-18000000000</v>
      </c>
    </row>
    <row r="330" spans="3:9" ht="15.5" x14ac:dyDescent="0.35">
      <c r="C330" t="s">
        <v>304</v>
      </c>
      <c r="I330" s="5">
        <v>-126000000000</v>
      </c>
    </row>
    <row r="331" spans="3:9" ht="15.5" x14ac:dyDescent="0.35">
      <c r="C331" t="s">
        <v>305</v>
      </c>
      <c r="I331" s="5">
        <v>-18000000000</v>
      </c>
    </row>
    <row r="332" spans="3:9" ht="15.5" x14ac:dyDescent="0.35">
      <c r="C332" t="s">
        <v>306</v>
      </c>
      <c r="I332" s="5">
        <v>408000000000</v>
      </c>
    </row>
  </sheetData>
  <pageMargins left="0.7" right="0.7" top="0.75" bottom="0.75" header="0.3" footer="0.3"/>
  <ignoredErrors>
    <ignoredError sqref="A1:Z333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Z36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1541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1542</v>
      </c>
      <c r="D2" s="2" vm="163">
        <f ca="1">IFERROR(_xlfn.STOCKHISTORY("XIDX:" &amp; $C$1, D3, , 0, 0, 1), "Libur")</f>
        <v>6350</v>
      </c>
      <c r="H2" s="2" t="e" vm="2">
        <f>_FV(C2,"Price")</f>
        <v>#VALUE!</v>
      </c>
      <c r="I2" s="2" vm="236">
        <f t="shared" ref="I2:Z2" ca="1" si="0">IFERROR(_xlfn.STOCKHISTORY("XIDX:" &amp; $C$1, I1, , 0, 0, 1), "Libur")</f>
        <v>6700</v>
      </c>
      <c r="J2" s="2" vm="413">
        <f t="shared" ca="1" si="0"/>
        <v>4900</v>
      </c>
      <c r="K2" s="2" vm="414">
        <f t="shared" ca="1" si="0"/>
        <v>5650</v>
      </c>
      <c r="L2" s="2" vm="415">
        <f t="shared" ca="1" si="0"/>
        <v>5700</v>
      </c>
      <c r="M2" s="2" vm="415">
        <f t="shared" ca="1" si="0"/>
        <v>5700</v>
      </c>
      <c r="N2" s="2" vm="235">
        <f t="shared" ca="1" si="0"/>
        <v>6025</v>
      </c>
      <c r="O2" s="2" vm="416">
        <f t="shared" ca="1" si="0"/>
        <v>6925</v>
      </c>
      <c r="P2" s="2" vm="417">
        <f t="shared" ca="1" si="0"/>
        <v>8225</v>
      </c>
      <c r="Q2" s="2" vm="240">
        <f t="shared" ca="1" si="0"/>
        <v>8300</v>
      </c>
      <c r="R2" s="2" vm="418">
        <f t="shared" ca="1" si="0"/>
        <v>8275</v>
      </c>
      <c r="S2" s="2" vm="164">
        <f t="shared" ca="1" si="0"/>
        <v>6000</v>
      </c>
      <c r="T2" s="2" vm="419">
        <f t="shared" ca="1" si="0"/>
        <v>7425</v>
      </c>
      <c r="U2" s="2" vm="420">
        <f t="shared" ca="1" si="0"/>
        <v>6800</v>
      </c>
      <c r="V2" s="2" vm="421">
        <f t="shared" ca="1" si="0"/>
        <v>7600</v>
      </c>
      <c r="W2" s="2" vm="422">
        <f t="shared" ca="1" si="0"/>
        <v>7400</v>
      </c>
      <c r="X2" s="2" vm="423">
        <f t="shared" ca="1" si="0"/>
        <v>5455</v>
      </c>
      <c r="Y2" s="2" vm="424">
        <f t="shared" ca="1" si="0"/>
        <v>3395</v>
      </c>
      <c r="Z2" s="2" vm="425">
        <f t="shared" ca="1" si="0"/>
        <v>1055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78668000000000</v>
      </c>
      <c r="H4" s="2">
        <f>IFERROR(SUM(D4:G4)*(4/MAX(1,COUNT(D4:G4))),"")</f>
        <v>314672000000000</v>
      </c>
      <c r="I4" s="2">
        <f t="shared" ref="I4:Z4" si="1">IFERROR(INDEX(I51:I500,MATCH($C$4,$C$51:$C$500,0)),"")</f>
        <v>323392000000000</v>
      </c>
      <c r="J4" s="2">
        <f t="shared" si="1"/>
        <v>328480000000000</v>
      </c>
      <c r="K4" s="2">
        <f t="shared" si="1"/>
        <v>316565000000000</v>
      </c>
      <c r="L4" s="2">
        <f t="shared" si="1"/>
        <v>301379000000000</v>
      </c>
      <c r="M4" s="2">
        <f t="shared" si="1"/>
        <v>233485000000000</v>
      </c>
      <c r="N4" s="2">
        <f t="shared" si="1"/>
        <v>175046000000000</v>
      </c>
      <c r="O4" s="2">
        <f t="shared" si="1"/>
        <v>237166000000000</v>
      </c>
      <c r="P4" s="2">
        <f t="shared" si="1"/>
        <v>239205000000000</v>
      </c>
      <c r="Q4" s="2">
        <f t="shared" si="1"/>
        <v>206057000000000</v>
      </c>
      <c r="R4" s="2">
        <f t="shared" si="1"/>
        <v>181084000000000</v>
      </c>
      <c r="S4" s="2">
        <f t="shared" si="1"/>
        <v>184196000000000</v>
      </c>
      <c r="T4" s="2">
        <f t="shared" si="1"/>
        <v>201701000000000</v>
      </c>
      <c r="U4" s="2">
        <f t="shared" si="1"/>
        <v>193880000000000</v>
      </c>
      <c r="V4" s="2">
        <f t="shared" si="1"/>
        <v>188053000000000</v>
      </c>
      <c r="W4" s="2">
        <f t="shared" si="1"/>
        <v>162564000000000</v>
      </c>
      <c r="X4" s="2">
        <f t="shared" si="1"/>
        <v>129991000000000</v>
      </c>
      <c r="Y4" s="2">
        <f t="shared" si="1"/>
        <v>98526000000000</v>
      </c>
      <c r="Z4" s="2">
        <f t="shared" si="1"/>
        <v>97064000000000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4921000000000</v>
      </c>
      <c r="H5" s="2">
        <f>IFERROR(SUM(D5:G5)*(4/MAX(1,COUNT(D5:G5))),"")</f>
        <v>19684000000000</v>
      </c>
      <c r="I5" s="2">
        <f t="shared" ref="I5:Z5" si="2">IFERROR(INDEX(I51:I500,MATCH($C$5,$C$51:$C$500,0)),"")</f>
        <v>32463000000000</v>
      </c>
      <c r="J5" s="2">
        <f t="shared" si="2"/>
        <v>35408000000000</v>
      </c>
      <c r="K5" s="2">
        <f t="shared" si="2"/>
        <v>33418000000000</v>
      </c>
      <c r="L5" s="2">
        <f t="shared" si="2"/>
        <v>32191000000000</v>
      </c>
      <c r="M5" s="2">
        <f t="shared" si="2"/>
        <v>21755000000000</v>
      </c>
      <c r="N5" s="2">
        <f t="shared" si="2"/>
        <v>15222000000000</v>
      </c>
      <c r="O5" s="2">
        <f t="shared" si="2"/>
        <v>19464000000000</v>
      </c>
      <c r="P5" s="2">
        <f t="shared" si="2"/>
        <v>22612000000000</v>
      </c>
      <c r="Q5" s="2">
        <f t="shared" si="2"/>
        <v>18490000000000</v>
      </c>
      <c r="R5" s="2">
        <f t="shared" si="2"/>
        <v>16626000000000</v>
      </c>
      <c r="S5" s="2">
        <f t="shared" si="2"/>
        <v>15276000000000</v>
      </c>
      <c r="T5" s="2">
        <f t="shared" si="2"/>
        <v>18867000000000</v>
      </c>
      <c r="U5" s="2">
        <f t="shared" si="2"/>
        <v>20137000000000</v>
      </c>
      <c r="V5" s="2">
        <f t="shared" si="2"/>
        <v>19053000000000</v>
      </c>
      <c r="W5" s="2">
        <f t="shared" si="2"/>
        <v>18058000000000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293123000000000</v>
      </c>
      <c r="H6" s="2">
        <f>IFERROR(INDEX(D6:G6,COUNT(D6:G6)),"")</f>
        <v>293123000000000</v>
      </c>
      <c r="I6" s="2">
        <f t="shared" ref="I6:Z6" si="3">IFERROR(INDEX(I51:I500,MATCH($C$6,$C$51:$C$500,0)),"")</f>
        <v>290812000000000</v>
      </c>
      <c r="J6" s="2">
        <f t="shared" si="3"/>
        <v>272004000000000</v>
      </c>
      <c r="K6" s="2">
        <f t="shared" si="3"/>
        <v>250424000000000</v>
      </c>
      <c r="L6" s="2">
        <f t="shared" si="3"/>
        <v>243720000000000</v>
      </c>
      <c r="M6" s="2">
        <f t="shared" si="3"/>
        <v>215615000000000</v>
      </c>
      <c r="N6" s="2">
        <f t="shared" si="3"/>
        <v>195454000000000</v>
      </c>
      <c r="O6" s="2">
        <f t="shared" si="3"/>
        <v>186763000000000</v>
      </c>
      <c r="P6" s="2">
        <f t="shared" si="3"/>
        <v>174363000000000</v>
      </c>
      <c r="Q6" s="2">
        <f t="shared" si="3"/>
        <v>156505000000000</v>
      </c>
      <c r="R6" s="2">
        <f t="shared" si="3"/>
        <v>139906000000000</v>
      </c>
      <c r="S6" s="2">
        <f t="shared" si="3"/>
        <v>126533000000000</v>
      </c>
      <c r="T6" s="2">
        <f t="shared" si="3"/>
        <v>120324000000000</v>
      </c>
      <c r="U6" s="2">
        <f t="shared" si="3"/>
        <v>106188000000000</v>
      </c>
      <c r="V6" s="2">
        <f t="shared" si="3"/>
        <v>89814000000000</v>
      </c>
      <c r="W6" s="2">
        <f t="shared" si="3"/>
        <v>75838000000000</v>
      </c>
      <c r="X6" s="2">
        <f t="shared" si="3"/>
        <v>58689000000000</v>
      </c>
      <c r="Y6" s="2">
        <f t="shared" si="3"/>
        <v>48932000000000</v>
      </c>
      <c r="Z6" s="2">
        <f t="shared" si="3"/>
        <v>40577000000000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40.479999999999997</v>
      </c>
      <c r="H7" s="3">
        <f>IFERROR(INDEX(D7:G7,COUNT(D7:G7)),"")</f>
        <v>40.479999999999997</v>
      </c>
      <c r="I7" s="3">
        <f t="shared" ref="I7:Z7" si="4">IFERROR(INDEX(I51:I500,MATCH($C$7,$C$51:$C$500,0))/1000000000,"")</f>
        <v>40.479999999999997</v>
      </c>
      <c r="J7" s="3">
        <f t="shared" si="4"/>
        <v>40.479999999999997</v>
      </c>
      <c r="K7" s="3">
        <f t="shared" si="4"/>
        <v>40.479999999999997</v>
      </c>
      <c r="L7" s="3">
        <f t="shared" si="4"/>
        <v>40.479999999999997</v>
      </c>
      <c r="M7" s="3">
        <f t="shared" si="4"/>
        <v>40.479999999999997</v>
      </c>
      <c r="N7" s="3">
        <f t="shared" si="4"/>
        <v>40.479999999999997</v>
      </c>
      <c r="O7" s="3">
        <f t="shared" si="4"/>
        <v>40.479999999999997</v>
      </c>
      <c r="P7" s="3">
        <f t="shared" si="4"/>
        <v>40.479999999999997</v>
      </c>
      <c r="Q7" s="3">
        <f t="shared" si="4"/>
        <v>40.479999999999997</v>
      </c>
      <c r="R7" s="3">
        <f t="shared" si="4"/>
        <v>40.479999999999997</v>
      </c>
      <c r="S7" s="3">
        <f t="shared" si="4"/>
        <v>40.479999999999997</v>
      </c>
      <c r="T7" s="3">
        <f t="shared" si="4"/>
        <v>40.479999999999997</v>
      </c>
      <c r="U7" s="3">
        <f t="shared" si="4"/>
        <v>40.479999999999997</v>
      </c>
      <c r="V7" s="3">
        <f t="shared" si="4"/>
        <v>40.479999999999997</v>
      </c>
      <c r="W7" s="3">
        <f t="shared" si="4"/>
        <v>4.05</v>
      </c>
      <c r="X7" s="3">
        <f t="shared" si="4"/>
        <v>4.05</v>
      </c>
      <c r="Y7" s="3">
        <f t="shared" si="4"/>
        <v>4.05</v>
      </c>
      <c r="Z7" s="3">
        <f t="shared" si="4"/>
        <v>4.05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3710000000000</v>
      </c>
      <c r="H8" s="2">
        <f>IFERROR(INDEX(D8:G8,COUNT(D8:G8)),"")</f>
        <v>3710000000000</v>
      </c>
      <c r="I8" s="2">
        <f t="shared" ref="I8:Z8" si="5">IFERROR(INDEX(I51:I500,MATCH($C$8,$C$51:$C$500,0)),"")</f>
        <v>27217000000000</v>
      </c>
      <c r="J8" s="2">
        <f t="shared" si="5"/>
        <v>27489000000000</v>
      </c>
      <c r="K8" s="2">
        <f t="shared" si="5"/>
        <v>11644000000000</v>
      </c>
      <c r="L8" s="2">
        <f t="shared" si="5"/>
        <v>25475000000000</v>
      </c>
      <c r="M8" s="2">
        <f t="shared" si="5"/>
        <v>32525000000000</v>
      </c>
      <c r="N8" s="2">
        <f t="shared" si="5"/>
        <v>32356000000000</v>
      </c>
      <c r="O8" s="2">
        <f t="shared" si="5"/>
        <v>6102000000000</v>
      </c>
      <c r="P8" s="2">
        <f t="shared" si="5"/>
        <v>12162000000000</v>
      </c>
      <c r="Q8" s="2">
        <f t="shared" si="5"/>
        <v>10487000000000</v>
      </c>
      <c r="R8" s="2">
        <f t="shared" si="5"/>
        <v>10505000000000</v>
      </c>
      <c r="S8" s="2">
        <f t="shared" si="5"/>
        <v>17783000000000</v>
      </c>
      <c r="T8" s="2">
        <f t="shared" si="5"/>
        <v>3604000000000</v>
      </c>
      <c r="U8" s="2">
        <f t="shared" si="5"/>
        <v>10719000000000</v>
      </c>
      <c r="V8" s="2">
        <f t="shared" si="5"/>
        <v>-2193000000000</v>
      </c>
      <c r="W8" s="2">
        <f t="shared" si="5"/>
        <v>-442000000000</v>
      </c>
      <c r="X8" s="2">
        <f t="shared" si="5"/>
        <v>-3253000000000</v>
      </c>
      <c r="Y8" s="2">
        <f t="shared" si="5"/>
        <v>6052000000000</v>
      </c>
      <c r="Z8" s="2">
        <f t="shared" si="5"/>
        <v>4524000000000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91.64</v>
      </c>
      <c r="H9" s="3">
        <f>IFERROR(INDEX(D9:G9,COUNT(D9:G9)),"")</f>
        <v>91.64</v>
      </c>
      <c r="I9" s="3">
        <f t="shared" ref="I9:Z9" si="6">IFERROR(INDEX(I51:I500,MATCH($C$9,$C$51:$C$500,0)),"")</f>
        <v>672.3</v>
      </c>
      <c r="J9" s="3">
        <f t="shared" si="6"/>
        <v>679.02</v>
      </c>
      <c r="K9" s="3">
        <f t="shared" si="6"/>
        <v>287.62</v>
      </c>
      <c r="L9" s="3">
        <f t="shared" si="6"/>
        <v>629.27</v>
      </c>
      <c r="M9" s="3">
        <f t="shared" si="6"/>
        <v>803.41</v>
      </c>
      <c r="N9" s="3">
        <f t="shared" si="6"/>
        <v>799.24</v>
      </c>
      <c r="O9" s="3">
        <f t="shared" si="6"/>
        <v>150.72999999999999</v>
      </c>
      <c r="P9" s="3">
        <f t="shared" si="6"/>
        <v>300.42</v>
      </c>
      <c r="Q9" s="3">
        <f t="shared" si="6"/>
        <v>259.04000000000002</v>
      </c>
      <c r="R9" s="3">
        <f t="shared" si="6"/>
        <v>259.49</v>
      </c>
      <c r="S9" s="3">
        <f t="shared" si="6"/>
        <v>439.26</v>
      </c>
      <c r="T9" s="3">
        <f t="shared" si="6"/>
        <v>89.02</v>
      </c>
      <c r="U9" s="3">
        <f t="shared" si="6"/>
        <v>264.77</v>
      </c>
      <c r="V9" s="3">
        <f t="shared" si="6"/>
        <v>-54.17</v>
      </c>
      <c r="W9" s="3">
        <f t="shared" si="6"/>
        <v>-109.18</v>
      </c>
      <c r="X9" s="3">
        <f t="shared" si="6"/>
        <v>-803.54</v>
      </c>
      <c r="Y9" s="3">
        <f t="shared" si="6"/>
        <v>1494.93</v>
      </c>
      <c r="Z9" s="3">
        <f t="shared" si="6"/>
        <v>1117.49</v>
      </c>
    </row>
    <row r="10" spans="1:26" ht="15.5" x14ac:dyDescent="0.35">
      <c r="C10" t="s">
        <v>17</v>
      </c>
      <c r="D10" s="3">
        <f ca="1">IFERROR(IF(D9=0,"",D2/D9),"")</f>
        <v>69.292885202968137</v>
      </c>
      <c r="I10" s="3">
        <f t="shared" ref="I10:Z10" ca="1" si="7">IFERROR(IF(I9=0,"",I2/I9),"")</f>
        <v>9.9657890822549469</v>
      </c>
      <c r="J10" s="3">
        <f t="shared" ca="1" si="7"/>
        <v>7.2162822891814677</v>
      </c>
      <c r="K10" s="3">
        <f t="shared" ca="1" si="7"/>
        <v>19.643974688825534</v>
      </c>
      <c r="L10" s="3">
        <f t="shared" ca="1" si="7"/>
        <v>9.0581149586028253</v>
      </c>
      <c r="M10" s="3">
        <f t="shared" ca="1" si="7"/>
        <v>7.0947585915037159</v>
      </c>
      <c r="N10" s="3">
        <f t="shared" ca="1" si="7"/>
        <v>7.5384114909163706</v>
      </c>
      <c r="O10" s="3">
        <f t="shared" ca="1" si="7"/>
        <v>45.943077025144298</v>
      </c>
      <c r="P10" s="3">
        <f t="shared" ca="1" si="7"/>
        <v>27.378336994873841</v>
      </c>
      <c r="Q10" s="3">
        <f t="shared" ca="1" si="7"/>
        <v>32.041383570104998</v>
      </c>
      <c r="R10" s="3">
        <f t="shared" ca="1" si="7"/>
        <v>31.88947550965355</v>
      </c>
      <c r="S10" s="3">
        <f t="shared" ca="1" si="7"/>
        <v>13.659336156262805</v>
      </c>
      <c r="T10" s="3">
        <f t="shared" ca="1" si="7"/>
        <v>83.408222871264883</v>
      </c>
      <c r="U10" s="3">
        <f t="shared" ca="1" si="7"/>
        <v>25.682667975979154</v>
      </c>
      <c r="V10" s="3">
        <f t="shared" ca="1" si="7"/>
        <v>-140.29905851947572</v>
      </c>
      <c r="W10" s="3">
        <f t="shared" ca="1" si="7"/>
        <v>-67.777981315259197</v>
      </c>
      <c r="X10" s="3">
        <f t="shared" ca="1" si="7"/>
        <v>-6.7887099584339303</v>
      </c>
      <c r="Y10" s="3">
        <f t="shared" ca="1" si="7"/>
        <v>2.2710093449191602</v>
      </c>
      <c r="Z10" s="3">
        <f t="shared" ca="1" si="7"/>
        <v>0.94408003651039385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49046000000000</v>
      </c>
      <c r="H11" s="2">
        <f>IFERROR(INDEX(D11:G11,COUNT(D11:G11)),"")</f>
        <v>49046000000000</v>
      </c>
      <c r="I11" s="2">
        <f t="shared" ref="I11:Z11" si="8">IFERROR(INDEX(I51:I500,MATCH($C$11,$C$51:$C$500,0)),"")</f>
        <v>52621000000000</v>
      </c>
      <c r="J11" s="2">
        <f t="shared" si="8"/>
        <v>48439000000000</v>
      </c>
      <c r="K11" s="2">
        <f t="shared" si="8"/>
        <v>41136000000000</v>
      </c>
      <c r="L11" s="2">
        <f t="shared" si="8"/>
        <v>61295000000000</v>
      </c>
      <c r="M11" s="2">
        <f t="shared" si="8"/>
        <v>63947000000000</v>
      </c>
      <c r="N11" s="2">
        <f t="shared" si="8"/>
        <v>47553000000000</v>
      </c>
      <c r="O11" s="2">
        <f t="shared" si="8"/>
        <v>24330000000000</v>
      </c>
      <c r="P11" s="2">
        <f t="shared" si="8"/>
        <v>25193000000000</v>
      </c>
      <c r="Q11" s="2">
        <f t="shared" si="8"/>
        <v>31574000000000</v>
      </c>
      <c r="R11" s="2">
        <f t="shared" si="8"/>
        <v>29357000000000</v>
      </c>
      <c r="S11" s="2">
        <f t="shared" si="8"/>
        <v>27102000000000</v>
      </c>
      <c r="T11" s="2">
        <f t="shared" si="8"/>
        <v>20902000000000</v>
      </c>
      <c r="U11" s="2">
        <f t="shared" si="8"/>
        <v>18557000000000</v>
      </c>
      <c r="V11" s="2">
        <f t="shared" si="8"/>
        <v>11055000000000</v>
      </c>
      <c r="W11" s="2">
        <f t="shared" si="8"/>
        <v>13111000000000</v>
      </c>
      <c r="X11" s="2">
        <f t="shared" si="8"/>
        <v>7005000000000</v>
      </c>
      <c r="Y11" s="2">
        <f t="shared" si="8"/>
        <v>8732000000000</v>
      </c>
      <c r="Z11" s="2">
        <f t="shared" si="8"/>
        <v>8785000000000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67789000000000</v>
      </c>
      <c r="H12" s="2">
        <f>IFERROR(INDEX(D12:G12,COUNT(D12:G12)),"")</f>
        <v>67789000000000</v>
      </c>
      <c r="I12" s="2">
        <f t="shared" ref="I12:Z12" si="9">IFERROR(INDEX(I51:I500,MATCH($C$12,$C$51:$C$500,0)),"")</f>
        <v>57680000000000</v>
      </c>
      <c r="J12" s="2">
        <f t="shared" si="9"/>
        <v>52234000000000</v>
      </c>
      <c r="K12" s="2">
        <f t="shared" si="9"/>
        <v>52174000000000</v>
      </c>
      <c r="L12" s="2">
        <f t="shared" si="9"/>
        <v>9426000000000</v>
      </c>
      <c r="M12" s="2">
        <f t="shared" si="9"/>
        <v>8539000000000</v>
      </c>
      <c r="N12" s="2">
        <f t="shared" si="9"/>
        <v>31928000000000</v>
      </c>
      <c r="O12" s="2">
        <f t="shared" si="9"/>
        <v>67971000000000</v>
      </c>
      <c r="P12" s="2">
        <f t="shared" si="9"/>
        <v>60721000000000</v>
      </c>
      <c r="Q12" s="2">
        <f t="shared" si="9"/>
        <v>43404000000000</v>
      </c>
      <c r="R12" s="2">
        <f t="shared" si="9"/>
        <v>41553000000000</v>
      </c>
      <c r="S12" s="2">
        <f t="shared" si="9"/>
        <v>43547000000000</v>
      </c>
      <c r="T12" s="2">
        <f t="shared" si="9"/>
        <v>49170000000000</v>
      </c>
      <c r="U12" s="2">
        <f t="shared" si="9"/>
        <v>45966000000000</v>
      </c>
      <c r="V12" s="2">
        <f t="shared" si="9"/>
        <v>45702000000000</v>
      </c>
      <c r="W12" s="2">
        <f t="shared" si="9"/>
        <v>31879000000000</v>
      </c>
      <c r="X12" s="2">
        <f t="shared" si="9"/>
        <v>24733000000000</v>
      </c>
      <c r="Y12" s="2">
        <f t="shared" si="9"/>
        <v>13189000000000</v>
      </c>
      <c r="Z12" s="2">
        <f t="shared" si="9"/>
        <v>14748000000000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116835000000000</v>
      </c>
      <c r="H13" s="2">
        <f>IFERROR(INDEX(D13:G13,COUNT(D13:G13)),"")</f>
        <v>116835000000000</v>
      </c>
      <c r="I13" s="2">
        <f t="shared" ref="I13:Z13" si="10">IFERROR(INDEX(I51:I500,MATCH($C$13,$C$51:$C$500,0)),"")</f>
        <v>110301000000000</v>
      </c>
      <c r="J13" s="2">
        <f t="shared" si="10"/>
        <v>100673000000000</v>
      </c>
      <c r="K13" s="2">
        <f t="shared" si="10"/>
        <v>93310000000000</v>
      </c>
      <c r="L13" s="2">
        <f t="shared" si="10"/>
        <v>70721000000000</v>
      </c>
      <c r="M13" s="2">
        <f t="shared" si="10"/>
        <v>72486000000000</v>
      </c>
      <c r="N13" s="2">
        <f t="shared" si="10"/>
        <v>79481000000000</v>
      </c>
      <c r="O13" s="2">
        <f t="shared" si="10"/>
        <v>92301000000000</v>
      </c>
      <c r="P13" s="2">
        <f t="shared" si="10"/>
        <v>85914000000000</v>
      </c>
      <c r="Q13" s="2">
        <f t="shared" si="10"/>
        <v>74978000000000</v>
      </c>
      <c r="R13" s="2">
        <f t="shared" si="10"/>
        <v>70910000000000</v>
      </c>
      <c r="S13" s="2">
        <f t="shared" si="10"/>
        <v>70649000000000</v>
      </c>
      <c r="T13" s="2">
        <f t="shared" si="10"/>
        <v>70072000000000</v>
      </c>
      <c r="U13" s="2">
        <f t="shared" si="10"/>
        <v>64523000000000</v>
      </c>
      <c r="V13" s="2">
        <f t="shared" si="10"/>
        <v>56757000000000</v>
      </c>
      <c r="W13" s="2">
        <f t="shared" si="10"/>
        <v>44990000000000</v>
      </c>
      <c r="X13" s="2">
        <f t="shared" si="10"/>
        <v>31738000000000</v>
      </c>
      <c r="Y13" s="2">
        <f t="shared" si="10"/>
        <v>21921000000000</v>
      </c>
      <c r="Z13" s="2">
        <f t="shared" si="10"/>
        <v>23533000000000</v>
      </c>
    </row>
    <row r="14" spans="1:26" ht="15.5" x14ac:dyDescent="0.35">
      <c r="C14" t="s">
        <v>26</v>
      </c>
      <c r="D14" s="2">
        <f>IFERROR(INDEX(D51:D500,MATCH($C$14,$C$51:$C$500,0)),"")</f>
        <v>-923000000000</v>
      </c>
      <c r="H14" s="2">
        <f>IFERROR(SUM(D14:G14)*(4/MAX(1,COUNT(D14:G14))),"")</f>
        <v>-3692000000000</v>
      </c>
      <c r="I14" s="2">
        <f t="shared" ref="I14:Z14" si="11">IFERROR(INDEX(I51:I500,MATCH($C$14,$C$51:$C$500,0)),"")</f>
        <v>-3734000000000</v>
      </c>
      <c r="J14" s="2">
        <f t="shared" si="11"/>
        <v>-3808000000000</v>
      </c>
      <c r="K14" s="2">
        <f t="shared" si="11"/>
        <v>-3112000000000</v>
      </c>
      <c r="L14" s="2">
        <f t="shared" si="11"/>
        <v>-2107000000000</v>
      </c>
      <c r="M14" s="2">
        <f t="shared" si="11"/>
        <v>-2288000000000</v>
      </c>
      <c r="N14" s="2">
        <f t="shared" si="11"/>
        <v>-3408000000000</v>
      </c>
      <c r="O14" s="2">
        <f t="shared" si="11"/>
        <v>-4382000000000</v>
      </c>
      <c r="P14" s="2">
        <f t="shared" si="11"/>
        <v>-3105000000000</v>
      </c>
      <c r="Q14" s="2">
        <f t="shared" si="11"/>
        <v>-2042000000000</v>
      </c>
      <c r="R14" s="2">
        <f t="shared" si="11"/>
        <v>-1745000000000</v>
      </c>
      <c r="S14" s="2">
        <f t="shared" si="11"/>
        <v>-1370000000000</v>
      </c>
      <c r="T14" s="2">
        <f t="shared" si="11"/>
        <v>-1375000000000</v>
      </c>
      <c r="U14" s="2">
        <f t="shared" si="11"/>
        <v>-1109000000000</v>
      </c>
      <c r="V14" s="2">
        <f t="shared" si="11"/>
        <v>-1021000000000</v>
      </c>
      <c r="W14" s="2">
        <f t="shared" si="11"/>
        <v>-710000000000</v>
      </c>
      <c r="X14" s="2">
        <f t="shared" si="11"/>
        <v>-484000000000</v>
      </c>
      <c r="Y14" s="2">
        <f t="shared" si="11"/>
        <v>-485000000000</v>
      </c>
      <c r="Z14" s="2">
        <f t="shared" si="11"/>
        <v>-513000000000</v>
      </c>
    </row>
    <row r="15" spans="1:26" ht="15.5" x14ac:dyDescent="0.35">
      <c r="C15" t="s">
        <v>27</v>
      </c>
      <c r="D15" s="2">
        <f>IFERROR(INDEX(D51:D500,MATCH($C$15,$C$51:$C$500,0)),"")</f>
        <v>-1646000000000</v>
      </c>
      <c r="H15" s="2">
        <f>IFERROR(SUM(D15:G15)*(4/MAX(1,COUNT(D15:G15))),"")</f>
        <v>-6584000000000</v>
      </c>
      <c r="I15" s="2">
        <f t="shared" ref="I15:Z15" si="12">IFERROR(INDEX(I51:I500,MATCH($C$15,$C$51:$C$500,0)),"")</f>
        <v>-9083000000000</v>
      </c>
      <c r="J15" s="2">
        <f t="shared" si="12"/>
        <v>-9728000000000</v>
      </c>
      <c r="K15" s="2">
        <f t="shared" si="12"/>
        <v>-10228000000000</v>
      </c>
      <c r="L15" s="2">
        <f t="shared" si="12"/>
        <v>-9970000000000</v>
      </c>
      <c r="M15" s="2">
        <f t="shared" si="12"/>
        <v>-6764000000000</v>
      </c>
      <c r="N15" s="2">
        <f t="shared" si="12"/>
        <v>-3170000000000</v>
      </c>
      <c r="O15" s="2">
        <f t="shared" si="12"/>
        <v>-7433000000000</v>
      </c>
      <c r="P15" s="2">
        <f t="shared" si="12"/>
        <v>-7623000000000</v>
      </c>
      <c r="Q15" s="2">
        <f t="shared" si="12"/>
        <v>-6016000000000</v>
      </c>
      <c r="R15" s="2">
        <f t="shared" si="12"/>
        <v>-3951000000000</v>
      </c>
      <c r="S15" s="2">
        <f t="shared" si="12"/>
        <v>-4017000000000</v>
      </c>
      <c r="T15" s="2">
        <f t="shared" si="12"/>
        <v>-5227000000000</v>
      </c>
      <c r="U15" s="2">
        <f t="shared" si="12"/>
        <v>-5226000000000</v>
      </c>
      <c r="V15" s="2">
        <f t="shared" si="12"/>
        <v>-5156000000000</v>
      </c>
      <c r="W15" s="2">
        <f t="shared" si="12"/>
        <v>-4695000000000</v>
      </c>
      <c r="X15" s="2">
        <f t="shared" si="12"/>
        <v>-4027000000000</v>
      </c>
      <c r="Y15" s="2">
        <f t="shared" si="12"/>
        <v>-3958000000000</v>
      </c>
      <c r="Z15" s="2">
        <f t="shared" si="12"/>
        <v>-4065000000000</v>
      </c>
    </row>
    <row r="16" spans="1:26" ht="15.5" x14ac:dyDescent="0.35">
      <c r="C16" t="s">
        <v>28</v>
      </c>
      <c r="D16" s="2">
        <f>IFERROR(INDEX(D51:D500,MATCH($C$16,$C$51:$C$500,0)),"")</f>
        <v>8069000000000</v>
      </c>
      <c r="H16" s="2">
        <f>IFERROR(SUM(D16:G16)*(4/MAX(1,COUNT(D16:G16))),"")</f>
        <v>32276000000000</v>
      </c>
      <c r="I16" s="2">
        <f t="shared" ref="I16:Z16" si="13">IFERROR(INDEX(I51:I500,MATCH($C$16,$C$51:$C$500,0)),"")</f>
        <v>49288000000000</v>
      </c>
      <c r="J16" s="2">
        <f t="shared" si="13"/>
        <v>53001000000000</v>
      </c>
      <c r="K16" s="2">
        <f t="shared" si="13"/>
        <v>54729000000000</v>
      </c>
      <c r="L16" s="2">
        <f t="shared" si="13"/>
        <v>50390000000000</v>
      </c>
      <c r="M16" s="2">
        <f t="shared" si="13"/>
        <v>32350000000000</v>
      </c>
      <c r="N16" s="2">
        <f t="shared" si="13"/>
        <v>21741000000000</v>
      </c>
      <c r="O16" s="2">
        <f t="shared" si="13"/>
        <v>34054000000000</v>
      </c>
      <c r="P16" s="2">
        <f t="shared" si="13"/>
        <v>34995000000000</v>
      </c>
      <c r="Q16" s="2">
        <f t="shared" si="13"/>
        <v>29137000000000</v>
      </c>
      <c r="R16" s="2">
        <f t="shared" si="13"/>
        <v>22253000000000</v>
      </c>
      <c r="S16" s="2">
        <f t="shared" si="13"/>
        <v>19630000000000</v>
      </c>
      <c r="T16" s="2">
        <f t="shared" si="13"/>
        <v>27352000000000</v>
      </c>
      <c r="U16" s="2">
        <f t="shared" si="13"/>
        <v>27523000000000</v>
      </c>
      <c r="V16" s="2">
        <f t="shared" si="13"/>
        <v>27898000000000</v>
      </c>
      <c r="W16" s="2">
        <f t="shared" si="13"/>
        <v>25772000000000</v>
      </c>
      <c r="X16" s="2">
        <f t="shared" si="13"/>
        <v>21031000000000</v>
      </c>
      <c r="Y16" s="2">
        <f t="shared" si="13"/>
        <v>16402000000000</v>
      </c>
      <c r="Z16" s="2">
        <f t="shared" si="13"/>
        <v>15363000000000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257048000000000</v>
      </c>
      <c r="H20" s="2" t="str">
        <f t="shared" ref="H20:Z20" si="14">IFERROR(H21*H2,"")</f>
        <v/>
      </c>
      <c r="I20" s="2">
        <f t="shared" ca="1" si="14"/>
        <v>271216000000000</v>
      </c>
      <c r="J20" s="2">
        <f t="shared" ca="1" si="14"/>
        <v>198352000000000</v>
      </c>
      <c r="K20" s="2">
        <f t="shared" ca="1" si="14"/>
        <v>228712000000000</v>
      </c>
      <c r="L20" s="2">
        <f t="shared" ca="1" si="14"/>
        <v>230736000000000</v>
      </c>
      <c r="M20" s="2">
        <f t="shared" ca="1" si="14"/>
        <v>230736000000000</v>
      </c>
      <c r="N20" s="2">
        <f t="shared" ca="1" si="14"/>
        <v>243892000000000</v>
      </c>
      <c r="O20" s="2">
        <f t="shared" ca="1" si="14"/>
        <v>280324000000000</v>
      </c>
      <c r="P20" s="2">
        <f t="shared" ca="1" si="14"/>
        <v>332948000000000</v>
      </c>
      <c r="Q20" s="2">
        <f t="shared" ca="1" si="14"/>
        <v>335984000000000</v>
      </c>
      <c r="R20" s="2">
        <f t="shared" ca="1" si="14"/>
        <v>334972000000000</v>
      </c>
      <c r="S20" s="2">
        <f t="shared" ca="1" si="14"/>
        <v>242880000000000</v>
      </c>
      <c r="T20" s="2">
        <f t="shared" ca="1" si="14"/>
        <v>300564000000000</v>
      </c>
      <c r="U20" s="2">
        <f t="shared" ca="1" si="14"/>
        <v>275264000000000</v>
      </c>
      <c r="V20" s="2">
        <f t="shared" ca="1" si="14"/>
        <v>307648000000000</v>
      </c>
      <c r="W20" s="2">
        <f t="shared" ca="1" si="14"/>
        <v>29970000000000</v>
      </c>
      <c r="X20" s="2">
        <f t="shared" ca="1" si="14"/>
        <v>22092750000000</v>
      </c>
      <c r="Y20" s="2">
        <f t="shared" ca="1" si="14"/>
        <v>13749750000000</v>
      </c>
      <c r="Z20" s="2">
        <f t="shared" ca="1" si="14"/>
        <v>4272750000000</v>
      </c>
    </row>
    <row r="21" spans="1:26" ht="15.5" x14ac:dyDescent="0.35">
      <c r="C21" t="s">
        <v>11</v>
      </c>
      <c r="D21" s="2">
        <f>IFERROR(INDEX(D51:D500,MATCH($C$7,$C$51:$C$500,0)),"")</f>
        <v>40480000000</v>
      </c>
      <c r="H21" s="2">
        <f>IFERROR(INDEX(D21:G21,COUNT(D21:G21)),"")</f>
        <v>40480000000</v>
      </c>
      <c r="I21" s="2">
        <f t="shared" ref="I21:Z21" si="15">IFERROR(INDEX(I51:I500,MATCH($C$7,$C$51:$C$500,0)),"")</f>
        <v>40480000000</v>
      </c>
      <c r="J21" s="2">
        <f t="shared" si="15"/>
        <v>40480000000</v>
      </c>
      <c r="K21" s="2">
        <f t="shared" si="15"/>
        <v>40480000000</v>
      </c>
      <c r="L21" s="2">
        <f t="shared" si="15"/>
        <v>40480000000</v>
      </c>
      <c r="M21" s="2">
        <f t="shared" si="15"/>
        <v>40480000000</v>
      </c>
      <c r="N21" s="2">
        <f t="shared" si="15"/>
        <v>40480000000</v>
      </c>
      <c r="O21" s="2">
        <f t="shared" si="15"/>
        <v>40480000000</v>
      </c>
      <c r="P21" s="2">
        <f t="shared" si="15"/>
        <v>40480000000</v>
      </c>
      <c r="Q21" s="2">
        <f t="shared" si="15"/>
        <v>40480000000</v>
      </c>
      <c r="R21" s="2">
        <f t="shared" si="15"/>
        <v>40480000000</v>
      </c>
      <c r="S21" s="2">
        <f t="shared" si="15"/>
        <v>40480000000</v>
      </c>
      <c r="T21" s="2">
        <f t="shared" si="15"/>
        <v>40480000000</v>
      </c>
      <c r="U21" s="2">
        <f t="shared" si="15"/>
        <v>40480000000</v>
      </c>
      <c r="V21" s="2">
        <f t="shared" si="15"/>
        <v>40480000000</v>
      </c>
      <c r="W21" s="2">
        <f t="shared" si="15"/>
        <v>4050000000</v>
      </c>
      <c r="X21" s="2">
        <f t="shared" si="15"/>
        <v>4050000000</v>
      </c>
      <c r="Y21" s="2">
        <f t="shared" si="15"/>
        <v>4050000000</v>
      </c>
      <c r="Z21" s="2">
        <f t="shared" si="15"/>
        <v>4050000000</v>
      </c>
    </row>
    <row r="23" spans="1:26" ht="15.5" x14ac:dyDescent="0.35">
      <c r="B23" t="s">
        <v>53</v>
      </c>
      <c r="C23" t="s">
        <v>54</v>
      </c>
      <c r="D23" s="3">
        <f>IFERROR(D5/D6*100,"")</f>
        <v>1.6788174247670773</v>
      </c>
      <c r="H23" s="3">
        <f t="shared" ref="H23:Z23" si="16">IFERROR(H5/H6*100,"")</f>
        <v>6.7152696990683092</v>
      </c>
      <c r="I23" s="3">
        <f t="shared" si="16"/>
        <v>11.162881861821383</v>
      </c>
      <c r="J23" s="3">
        <f t="shared" si="16"/>
        <v>13.017455625652563</v>
      </c>
      <c r="K23" s="3">
        <f t="shared" si="16"/>
        <v>13.344567613327795</v>
      </c>
      <c r="L23" s="3">
        <f t="shared" si="16"/>
        <v>13.208189725914984</v>
      </c>
      <c r="M23" s="3">
        <f t="shared" si="16"/>
        <v>10.089743292442547</v>
      </c>
      <c r="N23" s="3">
        <f t="shared" si="16"/>
        <v>7.7880217340141416</v>
      </c>
      <c r="O23" s="3">
        <f t="shared" si="16"/>
        <v>10.421764482258263</v>
      </c>
      <c r="P23" s="3">
        <f t="shared" si="16"/>
        <v>12.968347642561781</v>
      </c>
      <c r="Q23" s="3">
        <f t="shared" si="16"/>
        <v>11.814319031340851</v>
      </c>
      <c r="R23" s="3">
        <f t="shared" si="16"/>
        <v>11.883693336954812</v>
      </c>
      <c r="S23" s="3">
        <f t="shared" si="16"/>
        <v>12.07273991764994</v>
      </c>
      <c r="T23" s="3">
        <f t="shared" si="16"/>
        <v>15.680163558392341</v>
      </c>
      <c r="U23" s="3">
        <f t="shared" si="16"/>
        <v>18.963536369457941</v>
      </c>
      <c r="V23" s="3">
        <f t="shared" si="16"/>
        <v>21.213841940009353</v>
      </c>
      <c r="W23" s="3">
        <f t="shared" si="16"/>
        <v>23.811281943089217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-0.31538654868419325</v>
      </c>
      <c r="H24" s="4">
        <f t="shared" ref="H24:Z24" si="17">IFERROR(_xlfn.RRI(5,M23,H23),"")</f>
        <v>-7.8200074839320566E-2</v>
      </c>
      <c r="I24" s="4">
        <f t="shared" si="17"/>
        <v>7.4656908064965721E-2</v>
      </c>
      <c r="J24" s="4">
        <f t="shared" si="17"/>
        <v>4.5482987698656441E-2</v>
      </c>
      <c r="K24" s="4">
        <f t="shared" si="17"/>
        <v>5.7359458774586258E-3</v>
      </c>
      <c r="L24" s="4">
        <f t="shared" si="17"/>
        <v>2.2555575054935995E-2</v>
      </c>
      <c r="M24" s="4">
        <f t="shared" si="17"/>
        <v>-3.2199736214748143E-2</v>
      </c>
      <c r="N24" s="4">
        <f t="shared" si="17"/>
        <v>-8.393927852528249E-2</v>
      </c>
      <c r="O24" s="4">
        <f t="shared" si="17"/>
        <v>-7.8451634435031448E-2</v>
      </c>
      <c r="P24" s="4">
        <f t="shared" si="17"/>
        <v>-7.3184980693888235E-2</v>
      </c>
      <c r="Q24" s="4">
        <f t="shared" si="17"/>
        <v>-0.11047558429517701</v>
      </c>
      <c r="R24" s="4">
        <f t="shared" si="17"/>
        <v>-0.12977063957216894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144.5</v>
      </c>
      <c r="H25" s="3">
        <f>IFERROR(INDEX(D25:G25,COUNT(D25:G25)),"")</f>
        <v>144.5</v>
      </c>
      <c r="I25" s="3">
        <f t="shared" ref="I25:Z25" si="18">IFERROR(INDEX(I51:I500,MATCH($C$25,$C$51:$C$500,0)),"")</f>
        <v>809.44</v>
      </c>
      <c r="J25" s="3">
        <f t="shared" si="18"/>
        <v>837.4</v>
      </c>
      <c r="K25" s="3">
        <f t="shared" si="18"/>
        <v>835.87</v>
      </c>
      <c r="L25" s="3">
        <f t="shared" si="18"/>
        <v>714.96</v>
      </c>
      <c r="M25" s="3">
        <f t="shared" si="18"/>
        <v>498.87</v>
      </c>
      <c r="N25" s="3">
        <f t="shared" si="18"/>
        <v>399.27</v>
      </c>
      <c r="O25" s="3">
        <f t="shared" si="18"/>
        <v>536.19000000000005</v>
      </c>
      <c r="P25" s="3">
        <f t="shared" si="18"/>
        <v>535.35</v>
      </c>
      <c r="Q25" s="3">
        <f t="shared" si="18"/>
        <v>465.55</v>
      </c>
      <c r="R25" s="3">
        <f t="shared" si="18"/>
        <v>374.37</v>
      </c>
      <c r="S25" s="3">
        <f t="shared" si="18"/>
        <v>357.28</v>
      </c>
      <c r="T25" s="3">
        <f t="shared" si="18"/>
        <v>473.8</v>
      </c>
      <c r="U25" s="3">
        <f t="shared" si="18"/>
        <v>479.63</v>
      </c>
      <c r="V25" s="3">
        <f t="shared" si="18"/>
        <v>479.73</v>
      </c>
      <c r="W25" s="3">
        <f t="shared" si="18"/>
        <v>4393.1400000000003</v>
      </c>
      <c r="X25" s="3">
        <f t="shared" si="18"/>
        <v>4200.22</v>
      </c>
      <c r="Y25" s="3">
        <f t="shared" si="18"/>
        <v>3073.84</v>
      </c>
      <c r="Z25" s="3">
        <f t="shared" si="18"/>
        <v>2790.76</v>
      </c>
    </row>
    <row r="26" spans="1:26" ht="15.5" x14ac:dyDescent="0.35">
      <c r="C26" t="s">
        <v>58</v>
      </c>
      <c r="D26" s="4">
        <f>IFERROR(_xlfn.RRI(5,I25,D25),"")</f>
        <v>-0.29150524907768161</v>
      </c>
      <c r="H26" s="4">
        <f t="shared" ref="H26:Z26" si="19">IFERROR(_xlfn.RRI(5,M25,H25),"")</f>
        <v>-0.2194942770536491</v>
      </c>
      <c r="I26" s="4">
        <f t="shared" si="19"/>
        <v>0.15181729793712906</v>
      </c>
      <c r="J26" s="4">
        <f t="shared" si="19"/>
        <v>9.3258466414456453E-2</v>
      </c>
      <c r="K26" s="4">
        <f t="shared" si="19"/>
        <v>9.3201417802051045E-2</v>
      </c>
      <c r="L26" s="4">
        <f t="shared" si="19"/>
        <v>8.9589934904197754E-2</v>
      </c>
      <c r="M26" s="4">
        <f t="shared" si="19"/>
        <v>5.9100735702508844E-2</v>
      </c>
      <c r="N26" s="4">
        <f t="shared" si="19"/>
        <v>2.2472402484066789E-2</v>
      </c>
      <c r="O26" s="4">
        <f t="shared" si="19"/>
        <v>2.5049246527736768E-2</v>
      </c>
      <c r="P26" s="4">
        <f t="shared" si="19"/>
        <v>2.2224518480723043E-2</v>
      </c>
      <c r="Q26" s="4">
        <f t="shared" si="19"/>
        <v>-5.9828198889415596E-3</v>
      </c>
      <c r="R26" s="4">
        <f t="shared" si="19"/>
        <v>-0.38890996864096017</v>
      </c>
      <c r="S26" s="4">
        <f t="shared" si="19"/>
        <v>-0.38913205908423387</v>
      </c>
      <c r="T26" s="4">
        <f t="shared" si="19"/>
        <v>-0.31200899572396257</v>
      </c>
      <c r="U26" s="4">
        <f t="shared" si="19"/>
        <v>-0.29686815123157972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1943.3794466403162</v>
      </c>
      <c r="H27" s="3">
        <f t="shared" ref="H27:Z27" si="20">IFERROR(H4/H21,"")</f>
        <v>7773.517786561265</v>
      </c>
      <c r="I27" s="3">
        <f t="shared" si="20"/>
        <v>7988.932806324111</v>
      </c>
      <c r="J27" s="3">
        <f t="shared" si="20"/>
        <v>8114.624505928854</v>
      </c>
      <c r="K27" s="3">
        <f t="shared" si="20"/>
        <v>7820.28162055336</v>
      </c>
      <c r="L27" s="3">
        <f t="shared" si="20"/>
        <v>7445.133399209486</v>
      </c>
      <c r="M27" s="3">
        <f t="shared" si="20"/>
        <v>5767.910079051383</v>
      </c>
      <c r="N27" s="3">
        <f t="shared" si="20"/>
        <v>4324.258893280632</v>
      </c>
      <c r="O27" s="3">
        <f t="shared" si="20"/>
        <v>5858.843873517787</v>
      </c>
      <c r="P27" s="3">
        <f t="shared" si="20"/>
        <v>5909.21442687747</v>
      </c>
      <c r="Q27" s="3">
        <f t="shared" si="20"/>
        <v>5090.340909090909</v>
      </c>
      <c r="R27" s="3">
        <f t="shared" si="20"/>
        <v>4473.418972332016</v>
      </c>
      <c r="S27" s="3">
        <f t="shared" si="20"/>
        <v>4550.296442687747</v>
      </c>
      <c r="T27" s="3">
        <f t="shared" si="20"/>
        <v>4982.732213438735</v>
      </c>
      <c r="U27" s="3">
        <f t="shared" si="20"/>
        <v>4789.525691699605</v>
      </c>
      <c r="V27" s="3">
        <f t="shared" si="20"/>
        <v>4645.578063241107</v>
      </c>
      <c r="W27" s="3">
        <f t="shared" si="20"/>
        <v>40139.259259259263</v>
      </c>
      <c r="X27" s="3">
        <f t="shared" si="20"/>
        <v>32096.543209876545</v>
      </c>
      <c r="Y27" s="3">
        <f t="shared" si="20"/>
        <v>24327.407407407409</v>
      </c>
      <c r="Z27" s="3">
        <f t="shared" si="20"/>
        <v>23966.419753086418</v>
      </c>
    </row>
    <row r="28" spans="1:26" ht="15.5" x14ac:dyDescent="0.35">
      <c r="C28" t="s">
        <v>60</v>
      </c>
      <c r="D28" s="4">
        <f>IFERROR(_xlfn.RRI(5,I27,D27),"")</f>
        <v>-0.24627353013981557</v>
      </c>
      <c r="H28" s="4">
        <f t="shared" ref="H28:Z28" si="21">IFERROR(_xlfn.RRI(5,M27,H27),"")</f>
        <v>6.1499571252516816E-2</v>
      </c>
      <c r="I28" s="4">
        <f t="shared" si="21"/>
        <v>0.13061675264234074</v>
      </c>
      <c r="J28" s="4">
        <f t="shared" si="21"/>
        <v>6.7311774665115731E-2</v>
      </c>
      <c r="K28" s="4">
        <f t="shared" si="21"/>
        <v>5.7641610250734887E-2</v>
      </c>
      <c r="L28" s="4">
        <f t="shared" si="21"/>
        <v>7.9009138734881024E-2</v>
      </c>
      <c r="M28" s="4">
        <f t="shared" si="21"/>
        <v>5.2145449397207111E-2</v>
      </c>
      <c r="N28" s="4">
        <f t="shared" si="21"/>
        <v>-1.0138576888963913E-2</v>
      </c>
      <c r="O28" s="4">
        <f t="shared" si="21"/>
        <v>3.2925206153186837E-2</v>
      </c>
      <c r="P28" s="4">
        <f t="shared" si="21"/>
        <v>4.2911480966700388E-2</v>
      </c>
      <c r="Q28" s="4">
        <f t="shared" si="21"/>
        <v>1.845400723414925E-2</v>
      </c>
      <c r="R28" s="4">
        <f t="shared" si="21"/>
        <v>-0.35521630849974672</v>
      </c>
      <c r="S28" s="4">
        <f t="shared" si="21"/>
        <v>-0.32342447081464198</v>
      </c>
      <c r="T28" s="4">
        <f t="shared" si="21"/>
        <v>-0.27176031166727022</v>
      </c>
      <c r="U28" s="4">
        <f t="shared" si="21"/>
        <v>-0.27533402724303158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5749.62</v>
      </c>
      <c r="H32" s="3">
        <f>IFERROR(INDEX(D32:G32,COUNT(D32:G32)),"")</f>
        <v>5749.62</v>
      </c>
      <c r="I32" s="3">
        <f t="shared" ref="I32:Z32" si="22">IFERROR(INDEX(I51:I500,MATCH($C$32,$C$51:$C$500,0)),"")</f>
        <v>5654.3</v>
      </c>
      <c r="J32" s="3">
        <f t="shared" si="22"/>
        <v>5278.09</v>
      </c>
      <c r="K32" s="3">
        <f t="shared" si="22"/>
        <v>4906.68</v>
      </c>
      <c r="L32" s="3">
        <f t="shared" si="22"/>
        <v>4746.17</v>
      </c>
      <c r="M32" s="3">
        <f t="shared" si="22"/>
        <v>4249.95</v>
      </c>
      <c r="N32" s="3">
        <f t="shared" si="22"/>
        <v>3845.07</v>
      </c>
      <c r="O32" s="3">
        <f t="shared" si="22"/>
        <v>3652.03</v>
      </c>
      <c r="P32" s="3">
        <f t="shared" si="22"/>
        <v>3382.78</v>
      </c>
      <c r="Q32" s="3">
        <f t="shared" si="22"/>
        <v>3057.54</v>
      </c>
      <c r="R32" s="3">
        <f t="shared" si="22"/>
        <v>2765.35</v>
      </c>
      <c r="S32" s="3">
        <f t="shared" si="22"/>
        <v>2520.6</v>
      </c>
      <c r="T32" s="3">
        <f t="shared" si="22"/>
        <v>2361.7199999999998</v>
      </c>
      <c r="U32" s="3">
        <f t="shared" si="22"/>
        <v>2073.39</v>
      </c>
      <c r="V32" s="3">
        <f t="shared" si="22"/>
        <v>1758.76</v>
      </c>
      <c r="W32" s="3">
        <f t="shared" si="22"/>
        <v>14931.74</v>
      </c>
      <c r="X32" s="3">
        <f t="shared" si="22"/>
        <v>12180.25</v>
      </c>
      <c r="Y32" s="3">
        <f t="shared" si="22"/>
        <v>9854.3700000000008</v>
      </c>
      <c r="Z32" s="3">
        <f t="shared" si="22"/>
        <v>8171.22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1.0900000000000001</v>
      </c>
      <c r="H33" s="3">
        <f>IFERROR(INDEX(D33:G33,COUNT(D33:G33)),"")</f>
        <v>1.0900000000000001</v>
      </c>
      <c r="I33" s="3">
        <f t="shared" ref="I33:Z33" si="23">IFERROR(INDEX(I51:I500,MATCH($C$33,$C$51:$C$500,0)),"")</f>
        <v>1.18</v>
      </c>
      <c r="J33" s="3">
        <f t="shared" si="23"/>
        <v>0.93</v>
      </c>
      <c r="K33" s="3">
        <f t="shared" si="23"/>
        <v>1.1499999999999999</v>
      </c>
      <c r="L33" s="3">
        <f t="shared" si="23"/>
        <v>1.2</v>
      </c>
      <c r="M33" s="3">
        <f t="shared" si="23"/>
        <v>1.34</v>
      </c>
      <c r="N33" s="3">
        <f t="shared" si="23"/>
        <v>1.57</v>
      </c>
      <c r="O33" s="3">
        <f t="shared" si="23"/>
        <v>1.9</v>
      </c>
      <c r="P33" s="3">
        <f t="shared" si="23"/>
        <v>2.4300000000000002</v>
      </c>
      <c r="Q33" s="3">
        <f t="shared" si="23"/>
        <v>2.71</v>
      </c>
      <c r="R33" s="3">
        <f t="shared" si="23"/>
        <v>2.99</v>
      </c>
      <c r="S33" s="3">
        <f t="shared" si="23"/>
        <v>2.38</v>
      </c>
      <c r="T33" s="3">
        <f t="shared" si="23"/>
        <v>3.14</v>
      </c>
      <c r="U33" s="3">
        <f t="shared" si="23"/>
        <v>3.28</v>
      </c>
      <c r="V33" s="3">
        <f t="shared" si="23"/>
        <v>4.32</v>
      </c>
      <c r="W33" s="3">
        <f t="shared" si="23"/>
        <v>4.96</v>
      </c>
      <c r="X33" s="3">
        <f t="shared" si="23"/>
        <v>4.4800000000000004</v>
      </c>
      <c r="Y33" s="3">
        <f t="shared" si="23"/>
        <v>3.52</v>
      </c>
      <c r="Z33" s="3">
        <f t="shared" si="23"/>
        <v>1.29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43.25</v>
      </c>
      <c r="H34" s="3">
        <f>IFERROR(INDEX(D34:G34,COUNT(D34:G34)),"")</f>
        <v>43.25</v>
      </c>
      <c r="I34" s="3">
        <f t="shared" ref="I34:Z34" si="24">IFERROR(INDEX(I51:I500,MATCH($C$34,$C$51:$C$500,0)),"")</f>
        <v>8.2799999999999994</v>
      </c>
      <c r="J34" s="3">
        <f t="shared" si="24"/>
        <v>5.85</v>
      </c>
      <c r="K34" s="3">
        <f t="shared" si="24"/>
        <v>6.76</v>
      </c>
      <c r="L34" s="3">
        <f t="shared" si="24"/>
        <v>7.97</v>
      </c>
      <c r="M34" s="3">
        <f t="shared" si="24"/>
        <v>11.43</v>
      </c>
      <c r="N34" s="3">
        <f t="shared" si="24"/>
        <v>15.09</v>
      </c>
      <c r="O34" s="3">
        <f t="shared" si="24"/>
        <v>12.92</v>
      </c>
      <c r="P34" s="3">
        <f t="shared" si="24"/>
        <v>15.36</v>
      </c>
      <c r="Q34" s="3">
        <f t="shared" si="24"/>
        <v>17.829999999999998</v>
      </c>
      <c r="R34" s="3">
        <f t="shared" si="24"/>
        <v>22.1</v>
      </c>
      <c r="S34" s="3">
        <f t="shared" si="24"/>
        <v>16.79</v>
      </c>
      <c r="T34" s="3">
        <f t="shared" si="24"/>
        <v>15.67</v>
      </c>
      <c r="U34" s="3">
        <f t="shared" si="24"/>
        <v>14.18</v>
      </c>
      <c r="V34" s="3">
        <f t="shared" si="24"/>
        <v>15.84</v>
      </c>
      <c r="W34" s="3">
        <f t="shared" si="24"/>
        <v>16.84</v>
      </c>
      <c r="X34" s="3">
        <f t="shared" si="24"/>
        <v>12.99</v>
      </c>
      <c r="Y34" s="3">
        <f t="shared" si="24"/>
        <v>11.29</v>
      </c>
      <c r="Z34" s="3">
        <f t="shared" si="24"/>
        <v>3.78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3.22</v>
      </c>
      <c r="H35" s="3">
        <f>IFERROR(INDEX(D35:G35,COUNT(D35:G35)),"")</f>
        <v>3.22</v>
      </c>
      <c r="I35" s="3">
        <f t="shared" ref="I35:Z35" si="25">IFERROR(INDEX(I51:I500,MATCH($C$35,$C$51:$C$500,0)),"")</f>
        <v>0.84</v>
      </c>
      <c r="J35" s="3">
        <f t="shared" si="25"/>
        <v>0.6</v>
      </c>
      <c r="K35" s="3">
        <f t="shared" si="25"/>
        <v>0.72</v>
      </c>
      <c r="L35" s="3">
        <f t="shared" si="25"/>
        <v>0.77</v>
      </c>
      <c r="M35" s="3">
        <f t="shared" si="25"/>
        <v>0.99</v>
      </c>
      <c r="N35" s="3">
        <f t="shared" si="25"/>
        <v>1.39</v>
      </c>
      <c r="O35" s="3">
        <f t="shared" si="25"/>
        <v>1.18</v>
      </c>
      <c r="P35" s="3">
        <f t="shared" si="25"/>
        <v>1.39</v>
      </c>
      <c r="Q35" s="3">
        <f t="shared" si="25"/>
        <v>1.63</v>
      </c>
      <c r="R35" s="3">
        <f t="shared" si="25"/>
        <v>1.85</v>
      </c>
      <c r="S35" s="3">
        <f t="shared" si="25"/>
        <v>1.32</v>
      </c>
      <c r="T35" s="3">
        <f t="shared" si="25"/>
        <v>1.49</v>
      </c>
      <c r="U35" s="3">
        <f t="shared" si="25"/>
        <v>1.42</v>
      </c>
      <c r="V35" s="3">
        <f t="shared" si="25"/>
        <v>1.64</v>
      </c>
      <c r="W35" s="3">
        <f t="shared" si="25"/>
        <v>1.84</v>
      </c>
      <c r="X35" s="3">
        <f t="shared" si="25"/>
        <v>1.7</v>
      </c>
      <c r="Y35" s="3">
        <f t="shared" si="25"/>
        <v>1.43</v>
      </c>
      <c r="Z35" s="3">
        <f t="shared" si="25"/>
        <v>0.44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0.67469999999999997</v>
      </c>
      <c r="I36" s="4">
        <f t="shared" si="26"/>
        <v>0.48180000000000001</v>
      </c>
      <c r="J36" s="4">
        <f t="shared" si="26"/>
        <v>0.48270000000000002</v>
      </c>
      <c r="K36" s="4">
        <f t="shared" si="26"/>
        <v>0.62090000000000001</v>
      </c>
      <c r="L36" s="4">
        <f t="shared" si="26"/>
        <v>0.8952</v>
      </c>
      <c r="M36" s="4">
        <f t="shared" si="26"/>
        <v>0.47909999999999997</v>
      </c>
      <c r="N36" s="4">
        <f t="shared" si="26"/>
        <v>0.28550000000000003</v>
      </c>
      <c r="O36" s="4">
        <f t="shared" si="26"/>
        <v>0.39909999999999995</v>
      </c>
      <c r="P36" s="4">
        <f t="shared" si="26"/>
        <v>0.4</v>
      </c>
      <c r="Q36" s="4">
        <f t="shared" si="26"/>
        <v>0.39740000000000003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390</v>
      </c>
      <c r="I37" s="3">
        <f t="shared" si="27"/>
        <v>390</v>
      </c>
      <c r="J37" s="3">
        <f t="shared" si="27"/>
        <v>406</v>
      </c>
      <c r="K37" s="3">
        <f t="shared" si="27"/>
        <v>519</v>
      </c>
      <c r="L37" s="3">
        <f t="shared" si="27"/>
        <v>640</v>
      </c>
      <c r="M37" s="3">
        <f t="shared" si="27"/>
        <v>239</v>
      </c>
      <c r="N37" s="3">
        <f t="shared" si="27"/>
        <v>114</v>
      </c>
      <c r="O37" s="3">
        <f t="shared" si="27"/>
        <v>214</v>
      </c>
      <c r="P37" s="3">
        <f t="shared" si="27"/>
        <v>214.13</v>
      </c>
      <c r="Q37" s="3">
        <f t="shared" si="27"/>
        <v>185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78668000000000</v>
      </c>
      <c r="E51" s="5">
        <v>79784000000000</v>
      </c>
      <c r="F51" s="5">
        <v>80751000000000</v>
      </c>
      <c r="G51" s="5">
        <v>79496000000000</v>
      </c>
      <c r="I51" s="5">
        <v>323392000000000</v>
      </c>
      <c r="J51" s="5">
        <v>328480000000000</v>
      </c>
      <c r="K51" s="5">
        <v>316565000000000</v>
      </c>
      <c r="L51" s="5">
        <v>301379000000000</v>
      </c>
      <c r="M51" s="5">
        <v>233485000000000</v>
      </c>
      <c r="N51" s="5">
        <v>175046000000000</v>
      </c>
      <c r="O51" s="5">
        <v>237166000000000</v>
      </c>
      <c r="P51" s="5">
        <v>239205000000000</v>
      </c>
      <c r="Q51" s="5">
        <v>206057000000000</v>
      </c>
      <c r="R51" s="5">
        <v>181084000000000</v>
      </c>
      <c r="S51" s="5">
        <v>184196000000000</v>
      </c>
      <c r="T51" s="5">
        <v>201701000000000</v>
      </c>
      <c r="U51" s="5">
        <v>193880000000000</v>
      </c>
      <c r="V51" s="5">
        <v>188053000000000</v>
      </c>
      <c r="W51" s="5">
        <v>162564000000000</v>
      </c>
      <c r="X51" s="5">
        <v>129991000000000</v>
      </c>
      <c r="Y51" s="5">
        <v>98526000000000</v>
      </c>
      <c r="Z51" s="5">
        <v>97064000000000</v>
      </c>
    </row>
    <row r="52" spans="2:26" ht="15.5" x14ac:dyDescent="0.35">
      <c r="C52" t="s">
        <v>83</v>
      </c>
      <c r="D52" s="5">
        <v>-63174000000000</v>
      </c>
      <c r="E52" s="5">
        <v>-60587000000000</v>
      </c>
      <c r="F52" s="5">
        <v>-63337000000000</v>
      </c>
      <c r="G52" s="5">
        <v>-61723000000000</v>
      </c>
      <c r="I52" s="5">
        <v>-251948000000000</v>
      </c>
      <c r="J52" s="5">
        <v>-255421000000000</v>
      </c>
      <c r="K52" s="5">
        <v>-243255000000000</v>
      </c>
      <c r="L52" s="5">
        <v>-231291000000000</v>
      </c>
      <c r="M52" s="5">
        <v>-182452000000000</v>
      </c>
      <c r="N52" s="5">
        <v>-136488000000000</v>
      </c>
      <c r="O52" s="5">
        <v>-186927000000000</v>
      </c>
      <c r="P52" s="5">
        <v>-188436000000000</v>
      </c>
      <c r="Q52" s="5">
        <v>-163689000000000</v>
      </c>
      <c r="R52" s="5">
        <v>-144652000000000</v>
      </c>
      <c r="S52" s="5">
        <v>-147486000000000</v>
      </c>
      <c r="T52" s="5">
        <v>-162892000000000</v>
      </c>
      <c r="U52" s="5">
        <v>-158569000000000</v>
      </c>
      <c r="V52" s="5">
        <v>-151853000000000</v>
      </c>
      <c r="W52" s="5">
        <v>-130530000000000</v>
      </c>
      <c r="X52" s="5">
        <v>-103117000000000</v>
      </c>
      <c r="Y52" s="5">
        <v>-75755000000000</v>
      </c>
      <c r="Z52" s="5">
        <v>-75334000000000</v>
      </c>
    </row>
    <row r="53" spans="2:26" ht="15.5" x14ac:dyDescent="0.35">
      <c r="C53" t="s">
        <v>84</v>
      </c>
      <c r="D53" s="5">
        <v>15494000000000</v>
      </c>
      <c r="E53" s="5">
        <v>19197000000000</v>
      </c>
      <c r="F53" s="5">
        <v>17414000000000</v>
      </c>
      <c r="G53" s="5">
        <v>17773000000000</v>
      </c>
      <c r="I53" s="5">
        <v>71444000000000</v>
      </c>
      <c r="J53" s="5">
        <v>73059000000000</v>
      </c>
      <c r="K53" s="5">
        <v>73310000000000</v>
      </c>
      <c r="L53" s="5">
        <v>70088000000000</v>
      </c>
      <c r="M53" s="5">
        <v>51033000000000</v>
      </c>
      <c r="N53" s="5">
        <v>38558000000000</v>
      </c>
      <c r="O53" s="5">
        <v>50239000000000</v>
      </c>
      <c r="P53" s="5">
        <v>50769000000000</v>
      </c>
      <c r="Q53" s="5">
        <v>42368000000000</v>
      </c>
      <c r="R53" s="5">
        <v>36432000000000</v>
      </c>
      <c r="S53" s="5">
        <v>36710000000000</v>
      </c>
      <c r="T53" s="5">
        <v>38809000000000</v>
      </c>
      <c r="U53" s="5">
        <v>35311000000000</v>
      </c>
      <c r="V53" s="5">
        <v>36200000000000</v>
      </c>
      <c r="W53" s="5">
        <v>32034000000000</v>
      </c>
      <c r="X53" s="5">
        <v>26874000000000</v>
      </c>
      <c r="Y53" s="5">
        <v>22771000000000</v>
      </c>
      <c r="Z53" s="5">
        <v>21730000000000</v>
      </c>
    </row>
    <row r="54" spans="2:26" ht="15.5" x14ac:dyDescent="0.35">
      <c r="C54" t="s">
        <v>85</v>
      </c>
      <c r="D54" s="5">
        <v>-9184000000000</v>
      </c>
      <c r="E54" s="5">
        <v>-8922000000000</v>
      </c>
      <c r="F54" s="5">
        <v>-8191000000000</v>
      </c>
      <c r="G54" s="5">
        <v>-7824000000000</v>
      </c>
      <c r="I54" s="5">
        <v>-32779000000000</v>
      </c>
      <c r="J54" s="5">
        <v>-30659000000000</v>
      </c>
      <c r="K54" s="5">
        <v>-29042000000000</v>
      </c>
      <c r="L54" s="5">
        <v>-27887000000000</v>
      </c>
      <c r="M54" s="5">
        <v>-25500000000000</v>
      </c>
      <c r="N54" s="5">
        <v>-25688000000000</v>
      </c>
      <c r="O54" s="5">
        <v>-24055000000000</v>
      </c>
      <c r="P54" s="5">
        <v>-23901000000000</v>
      </c>
      <c r="Q54" s="5">
        <v>-22042000000000</v>
      </c>
      <c r="R54" s="5">
        <v>-18898000000000</v>
      </c>
      <c r="S54" s="5">
        <v>-19498000000000</v>
      </c>
      <c r="T54" s="5">
        <v>-18646000000000</v>
      </c>
      <c r="U54" s="5">
        <v>-16708000000000</v>
      </c>
      <c r="V54" s="5">
        <v>-16330000000000</v>
      </c>
      <c r="W54" s="5">
        <v>-14202000000000</v>
      </c>
      <c r="X54" s="5">
        <v>-12149000000000</v>
      </c>
      <c r="Y54" s="5">
        <v>-10015000000000</v>
      </c>
      <c r="Z54" s="5">
        <v>-9854000000000</v>
      </c>
    </row>
    <row r="55" spans="2:26" ht="15.5" x14ac:dyDescent="0.35">
      <c r="C55" t="s">
        <v>86</v>
      </c>
      <c r="D55" s="5">
        <v>-3167000000000</v>
      </c>
      <c r="E55" s="5">
        <v>-3243000000000</v>
      </c>
      <c r="F55" s="5">
        <v>-2922000000000</v>
      </c>
      <c r="G55" s="5">
        <v>-2612000000000</v>
      </c>
      <c r="I55" s="5">
        <v>-11744000000000</v>
      </c>
      <c r="J55" s="5">
        <v>-11065000000000</v>
      </c>
      <c r="K55" s="5">
        <v>-11453000000000</v>
      </c>
      <c r="L55" s="5">
        <v>-11522000000000</v>
      </c>
      <c r="M55" s="5">
        <v>-10757000000000</v>
      </c>
      <c r="N55" s="5">
        <v>-11755000000000</v>
      </c>
      <c r="O55" s="5">
        <v>-9961000000000</v>
      </c>
      <c r="P55" s="5">
        <v>-10090000000000</v>
      </c>
      <c r="Q55" s="5">
        <v>-10222000000000</v>
      </c>
      <c r="R55" s="5">
        <v>-7855000000000</v>
      </c>
      <c r="S55" s="5">
        <v>-9117000000000</v>
      </c>
      <c r="T55" s="5">
        <v>-8734000000000</v>
      </c>
      <c r="U55" s="5">
        <v>-8163000000000</v>
      </c>
      <c r="V55" s="5">
        <v>-7886000000000</v>
      </c>
      <c r="W55" s="5">
        <v>-6603000000000</v>
      </c>
      <c r="X55" s="5">
        <v>-6230000000000</v>
      </c>
      <c r="Y55" s="5">
        <v>-4800000000000</v>
      </c>
      <c r="Z55" s="5">
        <v>-4886000000000</v>
      </c>
    </row>
    <row r="56" spans="2:26" ht="15.5" x14ac:dyDescent="0.35">
      <c r="C56" t="s">
        <v>87</v>
      </c>
      <c r="D56" s="5">
        <v>-6017000000000</v>
      </c>
      <c r="E56" s="5">
        <v>-5679000000000</v>
      </c>
      <c r="F56" s="5">
        <v>-5269000000000</v>
      </c>
      <c r="G56" s="5">
        <v>-5212000000000</v>
      </c>
      <c r="I56" s="5">
        <v>-21035000000000</v>
      </c>
      <c r="J56" s="5">
        <v>-19594000000000</v>
      </c>
      <c r="K56" s="5">
        <v>-17589000000000</v>
      </c>
      <c r="L56" s="5">
        <v>-16365000000000</v>
      </c>
      <c r="M56" s="5">
        <v>-14743000000000</v>
      </c>
      <c r="N56" s="5">
        <v>-13933000000000</v>
      </c>
      <c r="O56" s="5">
        <v>-14094000000000</v>
      </c>
      <c r="P56" s="5">
        <v>-13811000000000</v>
      </c>
      <c r="Q56" s="5">
        <v>-11820000000000</v>
      </c>
      <c r="R56" s="5">
        <v>-11043000000000</v>
      </c>
      <c r="S56" s="5">
        <v>-10381000000000</v>
      </c>
      <c r="T56" s="5">
        <v>-9912000000000</v>
      </c>
      <c r="U56" s="5">
        <v>-8545000000000</v>
      </c>
      <c r="V56" s="5">
        <v>-8444000000000</v>
      </c>
      <c r="W56" s="5">
        <v>-7599000000000</v>
      </c>
      <c r="X56" s="5">
        <v>-5919000000000</v>
      </c>
      <c r="Y56" s="5">
        <v>-5215000000000</v>
      </c>
      <c r="Z56" s="5">
        <v>-4968000000000</v>
      </c>
    </row>
    <row r="57" spans="2:26" ht="15.5" x14ac:dyDescent="0.35">
      <c r="C57" t="s">
        <v>88</v>
      </c>
      <c r="D57" s="5">
        <v>6310000000000</v>
      </c>
      <c r="E57" s="5">
        <v>10275000000000</v>
      </c>
      <c r="F57" s="5">
        <v>9223000000000</v>
      </c>
      <c r="G57" s="5">
        <v>9949000000000</v>
      </c>
      <c r="I57" s="5">
        <v>38665000000000</v>
      </c>
      <c r="J57" s="5">
        <v>42400000000000</v>
      </c>
      <c r="K57" s="5">
        <v>44268000000000</v>
      </c>
      <c r="L57" s="5">
        <v>42201000000000</v>
      </c>
      <c r="M57" s="5">
        <v>25533000000000</v>
      </c>
      <c r="N57" s="5">
        <v>12870000000000</v>
      </c>
      <c r="O57" s="5">
        <v>26184000000000</v>
      </c>
      <c r="P57" s="5">
        <v>26868000000000</v>
      </c>
      <c r="Q57" s="5">
        <v>20326000000000</v>
      </c>
      <c r="R57" s="5">
        <v>17534000000000</v>
      </c>
      <c r="S57" s="5">
        <v>17212000000000</v>
      </c>
      <c r="T57" s="5">
        <v>20163000000000</v>
      </c>
      <c r="U57" s="5">
        <v>18603000000000</v>
      </c>
      <c r="V57" s="5">
        <v>19870000000000</v>
      </c>
      <c r="W57" s="5">
        <v>17832000000000</v>
      </c>
      <c r="X57" s="5">
        <v>14725000000000</v>
      </c>
      <c r="Y57" s="5">
        <v>12756000000000</v>
      </c>
      <c r="Z57" s="5">
        <v>11876000000000</v>
      </c>
    </row>
    <row r="58" spans="2:26" ht="15.5" x14ac:dyDescent="0.35">
      <c r="C58" t="s">
        <v>89</v>
      </c>
      <c r="D58" s="5">
        <v>1759000000000</v>
      </c>
      <c r="E58" s="5">
        <v>2191000000000</v>
      </c>
      <c r="F58" s="5">
        <v>3592000000000</v>
      </c>
      <c r="G58" s="5">
        <v>3412000000000</v>
      </c>
      <c r="I58" s="5">
        <v>10623000000000</v>
      </c>
      <c r="J58" s="5">
        <v>10601000000000</v>
      </c>
      <c r="K58" s="5">
        <v>10461000000000</v>
      </c>
      <c r="L58" s="5">
        <v>8189000000000</v>
      </c>
      <c r="M58" s="5">
        <v>6817000000000</v>
      </c>
      <c r="N58" s="5">
        <v>8871000000000</v>
      </c>
      <c r="O58" s="5">
        <v>7870000000000</v>
      </c>
      <c r="P58" s="5">
        <v>8127000000000</v>
      </c>
      <c r="Q58" s="5">
        <v>8811000000000</v>
      </c>
      <c r="R58" s="5">
        <v>4719000000000</v>
      </c>
      <c r="S58" s="5">
        <v>2418000000000</v>
      </c>
      <c r="T58" s="5">
        <v>7189000000000</v>
      </c>
      <c r="U58" s="5">
        <v>8920000000000</v>
      </c>
      <c r="V58" s="5">
        <v>8028000000000</v>
      </c>
      <c r="W58" s="5">
        <v>7940000000000</v>
      </c>
      <c r="X58" s="5">
        <v>6306000000000</v>
      </c>
      <c r="Y58" s="5">
        <v>3646000000000</v>
      </c>
      <c r="Z58" s="5">
        <v>3487000000000</v>
      </c>
    </row>
    <row r="59" spans="2:26" ht="15.5" x14ac:dyDescent="0.35">
      <c r="C59" t="s">
        <v>92</v>
      </c>
      <c r="D59" s="5">
        <v>828000000000</v>
      </c>
      <c r="E59" s="5">
        <v>881000000000</v>
      </c>
      <c r="F59" s="5">
        <v>983000000000</v>
      </c>
      <c r="G59" s="5">
        <v>935000000000</v>
      </c>
      <c r="I59" s="5">
        <v>3655000000000</v>
      </c>
      <c r="J59" s="5">
        <v>3289000000000</v>
      </c>
      <c r="K59" s="5">
        <v>3053000000000</v>
      </c>
      <c r="L59" s="5">
        <v>2535000000000</v>
      </c>
      <c r="M59" s="5">
        <v>2553000000000</v>
      </c>
      <c r="N59" s="5">
        <v>2342000000000</v>
      </c>
      <c r="O59" s="5">
        <v>1953000000000</v>
      </c>
      <c r="P59" s="5">
        <v>1859000000000</v>
      </c>
      <c r="Q59" s="5">
        <v>1982000000000</v>
      </c>
      <c r="R59" s="5">
        <v>1699000000000</v>
      </c>
      <c r="S59" s="5">
        <v>1515000000000</v>
      </c>
      <c r="T59" s="5">
        <v>1526000000000</v>
      </c>
      <c r="U59" s="5">
        <v>943000000000</v>
      </c>
      <c r="V59" s="5">
        <v>691000000000</v>
      </c>
      <c r="W59" s="5">
        <v>696000000000</v>
      </c>
      <c r="X59" s="5">
        <v>502000000000</v>
      </c>
      <c r="Y59" s="5">
        <v>563000000000</v>
      </c>
      <c r="Z59" s="5">
        <v>655000000000</v>
      </c>
    </row>
    <row r="60" spans="2:26" ht="15.5" x14ac:dyDescent="0.35">
      <c r="C60" t="s">
        <v>26</v>
      </c>
      <c r="D60" s="5">
        <v>-923000000000</v>
      </c>
      <c r="E60" s="5">
        <v>-916000000000</v>
      </c>
      <c r="F60" s="5">
        <v>-940000000000</v>
      </c>
      <c r="G60" s="5">
        <v>-957000000000</v>
      </c>
      <c r="I60" s="5">
        <v>-3734000000000</v>
      </c>
      <c r="J60" s="5">
        <v>-3808000000000</v>
      </c>
      <c r="K60" s="5">
        <v>-3112000000000</v>
      </c>
      <c r="L60" s="5">
        <v>-2107000000000</v>
      </c>
      <c r="M60" s="5">
        <v>-2288000000000</v>
      </c>
      <c r="N60" s="5">
        <v>-3408000000000</v>
      </c>
      <c r="O60" s="5">
        <v>-4382000000000</v>
      </c>
      <c r="P60" s="5">
        <v>-3105000000000</v>
      </c>
      <c r="Q60" s="5">
        <v>-2042000000000</v>
      </c>
      <c r="R60" s="5">
        <v>-1745000000000</v>
      </c>
      <c r="S60" s="5">
        <v>-1370000000000</v>
      </c>
      <c r="T60" s="5">
        <v>-1375000000000</v>
      </c>
      <c r="U60" s="5">
        <v>-1109000000000</v>
      </c>
      <c r="V60" s="5">
        <v>-1021000000000</v>
      </c>
      <c r="W60" s="5">
        <v>-710000000000</v>
      </c>
      <c r="X60" s="5">
        <v>-484000000000</v>
      </c>
      <c r="Y60" s="5">
        <v>-485000000000</v>
      </c>
      <c r="Z60" s="5">
        <v>-513000000000</v>
      </c>
    </row>
    <row r="61" spans="2:26" ht="15.5" x14ac:dyDescent="0.35">
      <c r="C61" t="s">
        <v>91</v>
      </c>
      <c r="D61" s="5">
        <v>-29000000000</v>
      </c>
      <c r="E61" s="5">
        <v>60000000000</v>
      </c>
      <c r="F61" s="5">
        <v>-324000000000</v>
      </c>
      <c r="G61" s="5">
        <v>465000000000</v>
      </c>
      <c r="I61" s="5">
        <v>-70000000000</v>
      </c>
      <c r="J61" s="5">
        <v>-532000000000</v>
      </c>
      <c r="K61" s="5">
        <v>-408000000000</v>
      </c>
      <c r="L61" s="5">
        <v>188000000000</v>
      </c>
      <c r="M61" s="5">
        <v>57000000000</v>
      </c>
      <c r="N61" s="5">
        <v>-99000000000</v>
      </c>
      <c r="O61" s="5">
        <v>-57000000000</v>
      </c>
      <c r="P61" s="5">
        <v>-87000000000</v>
      </c>
      <c r="Q61" s="5">
        <v>-9000000000</v>
      </c>
      <c r="R61" s="5">
        <v>-155000000000</v>
      </c>
      <c r="S61" s="5">
        <v>-291000000000</v>
      </c>
      <c r="T61" s="5">
        <v>-126000000000</v>
      </c>
      <c r="U61" s="5">
        <v>-751000000000</v>
      </c>
      <c r="V61" s="5">
        <v>-215000000000</v>
      </c>
      <c r="W61" s="5">
        <v>118000000000</v>
      </c>
      <c r="X61" s="5">
        <v>-26000000000</v>
      </c>
      <c r="Y61" s="5">
        <v>88000000000</v>
      </c>
      <c r="Z61" s="5">
        <v>-246000000000</v>
      </c>
    </row>
    <row r="62" spans="2:26" ht="15.5" x14ac:dyDescent="0.35">
      <c r="C62" t="s">
        <v>90</v>
      </c>
      <c r="E62" s="5">
        <v>2849000000000</v>
      </c>
      <c r="I62" s="5">
        <v>9618000000000</v>
      </c>
      <c r="J62" s="5">
        <v>10291000000000</v>
      </c>
      <c r="K62" s="5">
        <v>9499000000000</v>
      </c>
      <c r="W62" s="5">
        <v>5760000000000</v>
      </c>
      <c r="X62" s="5">
        <v>4896000000000</v>
      </c>
      <c r="Y62" s="5">
        <v>2567000000000</v>
      </c>
      <c r="Z62" s="5">
        <v>2404000000000</v>
      </c>
    </row>
    <row r="63" spans="2:26" ht="15.5" x14ac:dyDescent="0.35">
      <c r="C63" t="s">
        <v>1543</v>
      </c>
      <c r="L63" s="5">
        <v>6194000000000</v>
      </c>
      <c r="M63" s="5">
        <v>5151000000000</v>
      </c>
      <c r="N63" s="5">
        <v>2469000000000</v>
      </c>
      <c r="O63" s="5">
        <v>5605000000000</v>
      </c>
      <c r="P63" s="5">
        <v>1913000000000</v>
      </c>
      <c r="Q63" s="5">
        <v>1254000000000</v>
      </c>
      <c r="R63" s="5">
        <v>1235000000000</v>
      </c>
      <c r="S63" s="5">
        <v>3311000000000</v>
      </c>
      <c r="T63" s="5">
        <v>5020000000000</v>
      </c>
      <c r="U63" s="5">
        <v>4994000000000</v>
      </c>
      <c r="V63" s="5">
        <v>4564000000000</v>
      </c>
    </row>
    <row r="64" spans="2:26" ht="15.5" x14ac:dyDescent="0.35">
      <c r="C64" t="s">
        <v>1544</v>
      </c>
      <c r="D64" s="5">
        <v>1902000000000</v>
      </c>
      <c r="E64" s="5">
        <v>2849000000000</v>
      </c>
      <c r="F64" s="5">
        <v>2980000000000</v>
      </c>
      <c r="G64" s="5">
        <v>2010000000000</v>
      </c>
      <c r="I64" s="5">
        <v>9618000000000</v>
      </c>
      <c r="J64" s="5">
        <v>10291000000000</v>
      </c>
      <c r="K64" s="5">
        <v>9499000000000</v>
      </c>
      <c r="L64" s="5">
        <v>8231000000000</v>
      </c>
      <c r="M64" s="5">
        <v>6464000000000</v>
      </c>
      <c r="N64" s="5">
        <v>3083000000000</v>
      </c>
      <c r="O64" s="5">
        <v>7087000000000</v>
      </c>
      <c r="P64" s="5">
        <v>7036000000000</v>
      </c>
      <c r="Q64" s="5">
        <v>6694000000000</v>
      </c>
      <c r="R64" s="5">
        <v>3349000000000</v>
      </c>
      <c r="S64" s="5">
        <v>4467000000000</v>
      </c>
      <c r="T64" s="5">
        <v>6239000000000</v>
      </c>
      <c r="U64" s="5">
        <v>6297000000000</v>
      </c>
      <c r="V64" s="5">
        <v>5676000000000</v>
      </c>
      <c r="W64" s="5">
        <v>5760000000000</v>
      </c>
      <c r="X64" s="5">
        <v>4896000000000</v>
      </c>
      <c r="Y64" s="5">
        <v>2567000000000</v>
      </c>
      <c r="Z64" s="5">
        <v>2404000000000</v>
      </c>
    </row>
    <row r="65" spans="2:26" ht="15.5" x14ac:dyDescent="0.35">
      <c r="C65" t="s">
        <v>93</v>
      </c>
      <c r="D65" s="5">
        <v>112000000000</v>
      </c>
      <c r="E65" s="5">
        <v>1353000000000</v>
      </c>
      <c r="F65" s="5">
        <v>1772000000000</v>
      </c>
      <c r="G65" s="5">
        <v>1856000000000</v>
      </c>
      <c r="I65" s="5">
        <v>7202000000000</v>
      </c>
      <c r="J65" s="5">
        <v>10443000000000</v>
      </c>
      <c r="K65" s="5">
        <v>10254000000000</v>
      </c>
      <c r="L65" s="5">
        <v>13754000000000</v>
      </c>
      <c r="M65" s="5">
        <v>6026000000000</v>
      </c>
      <c r="N65" s="5">
        <v>2269000000000</v>
      </c>
      <c r="O65" s="5">
        <v>3815000000000</v>
      </c>
      <c r="P65" s="5">
        <v>6227000000000</v>
      </c>
      <c r="Q65" s="5">
        <v>4102000000000</v>
      </c>
      <c r="R65" s="5">
        <v>3178000000000</v>
      </c>
      <c r="S65" s="5">
        <v>1178000000000</v>
      </c>
      <c r="T65" s="5">
        <v>3284000000000</v>
      </c>
      <c r="U65" s="5">
        <v>3571000000000</v>
      </c>
      <c r="V65" s="5">
        <v>3407000000000</v>
      </c>
      <c r="W65" s="5">
        <v>3290000000000</v>
      </c>
    </row>
    <row r="66" spans="2:26" ht="15.5" x14ac:dyDescent="0.35">
      <c r="C66" t="s">
        <v>94</v>
      </c>
      <c r="D66" s="5">
        <v>1759000000000</v>
      </c>
      <c r="E66" s="5">
        <v>2191000000000</v>
      </c>
      <c r="F66" s="5">
        <v>3592000000000</v>
      </c>
      <c r="G66" s="5">
        <v>3412000000000</v>
      </c>
      <c r="I66" s="5">
        <v>10623000000000</v>
      </c>
      <c r="J66" s="5">
        <v>10601000000000</v>
      </c>
      <c r="K66" s="5">
        <v>10461000000000</v>
      </c>
      <c r="L66" s="5">
        <v>8189000000000</v>
      </c>
      <c r="M66" s="5">
        <v>6817000000000</v>
      </c>
      <c r="N66" s="5">
        <v>8871000000000</v>
      </c>
      <c r="O66" s="5">
        <v>7870000000000</v>
      </c>
      <c r="P66" s="5">
        <v>8127000000000</v>
      </c>
      <c r="Q66" s="5">
        <v>8811000000000</v>
      </c>
      <c r="R66" s="5">
        <v>4719000000000</v>
      </c>
      <c r="S66" s="5">
        <v>2418000000000</v>
      </c>
      <c r="T66" s="5">
        <v>7189000000000</v>
      </c>
      <c r="U66" s="5">
        <v>8920000000000</v>
      </c>
      <c r="V66" s="5">
        <v>8028000000000</v>
      </c>
      <c r="W66" s="5">
        <v>7940000000000</v>
      </c>
      <c r="X66" s="5">
        <v>6306000000000</v>
      </c>
      <c r="Y66" s="5">
        <v>3646000000000</v>
      </c>
      <c r="Z66" s="5">
        <v>3487000000000</v>
      </c>
    </row>
    <row r="67" spans="2:26" ht="15.5" x14ac:dyDescent="0.35">
      <c r="C67" t="s">
        <v>28</v>
      </c>
      <c r="D67" s="5">
        <v>8069000000000</v>
      </c>
      <c r="E67" s="5">
        <v>12466000000000</v>
      </c>
      <c r="F67" s="5">
        <v>12815000000000</v>
      </c>
      <c r="G67" s="5">
        <v>13361000000000</v>
      </c>
      <c r="I67" s="5">
        <v>49288000000000</v>
      </c>
      <c r="J67" s="5">
        <v>53001000000000</v>
      </c>
      <c r="K67" s="5">
        <v>54729000000000</v>
      </c>
      <c r="L67" s="5">
        <v>50390000000000</v>
      </c>
      <c r="M67" s="5">
        <v>32350000000000</v>
      </c>
      <c r="N67" s="5">
        <v>21741000000000</v>
      </c>
      <c r="O67" s="5">
        <v>34054000000000</v>
      </c>
      <c r="P67" s="5">
        <v>34995000000000</v>
      </c>
      <c r="Q67" s="5">
        <v>29137000000000</v>
      </c>
      <c r="R67" s="5">
        <v>22253000000000</v>
      </c>
      <c r="S67" s="5">
        <v>19630000000000</v>
      </c>
      <c r="T67" s="5">
        <v>27352000000000</v>
      </c>
      <c r="U67" s="5">
        <v>27523000000000</v>
      </c>
      <c r="V67" s="5">
        <v>27898000000000</v>
      </c>
      <c r="W67" s="5">
        <v>25772000000000</v>
      </c>
      <c r="X67" s="5">
        <v>21031000000000</v>
      </c>
      <c r="Y67" s="5">
        <v>16402000000000</v>
      </c>
      <c r="Z67" s="5">
        <v>15363000000000</v>
      </c>
    </row>
    <row r="68" spans="2:26" ht="15.5" x14ac:dyDescent="0.35">
      <c r="C68" t="s">
        <v>27</v>
      </c>
      <c r="D68" s="5">
        <v>-1646000000000</v>
      </c>
      <c r="E68" s="5">
        <v>-2373000000000</v>
      </c>
      <c r="F68" s="5">
        <v>-2184000000000</v>
      </c>
      <c r="G68" s="5">
        <v>-2435000000000</v>
      </c>
      <c r="I68" s="5">
        <v>-9083000000000</v>
      </c>
      <c r="J68" s="5">
        <v>-9728000000000</v>
      </c>
      <c r="K68" s="5">
        <v>-10228000000000</v>
      </c>
      <c r="L68" s="5">
        <v>-9970000000000</v>
      </c>
      <c r="M68" s="5">
        <v>-6764000000000</v>
      </c>
      <c r="N68" s="5">
        <v>-3170000000000</v>
      </c>
      <c r="O68" s="5">
        <v>-7433000000000</v>
      </c>
      <c r="P68" s="5">
        <v>-7623000000000</v>
      </c>
      <c r="Q68" s="5">
        <v>-6016000000000</v>
      </c>
      <c r="R68" s="5">
        <v>-3951000000000</v>
      </c>
      <c r="S68" s="5">
        <v>-4017000000000</v>
      </c>
      <c r="T68" s="5">
        <v>-5227000000000</v>
      </c>
      <c r="U68" s="5">
        <v>-5226000000000</v>
      </c>
      <c r="V68" s="5">
        <v>-5156000000000</v>
      </c>
      <c r="W68" s="5">
        <v>-4695000000000</v>
      </c>
      <c r="X68" s="5">
        <v>-4027000000000</v>
      </c>
      <c r="Y68" s="5">
        <v>-3958000000000</v>
      </c>
      <c r="Z68" s="5">
        <v>-4065000000000</v>
      </c>
    </row>
    <row r="69" spans="2:26" ht="15.5" x14ac:dyDescent="0.35">
      <c r="C69" t="s">
        <v>95</v>
      </c>
      <c r="D69" s="5">
        <v>6423000000000</v>
      </c>
      <c r="E69" s="5">
        <v>10093000000000</v>
      </c>
      <c r="F69" s="5">
        <v>10631000000000</v>
      </c>
      <c r="G69" s="5">
        <v>10926000000000</v>
      </c>
      <c r="I69" s="5">
        <v>40205000000000</v>
      </c>
      <c r="J69" s="5">
        <v>43273000000000</v>
      </c>
      <c r="K69" s="5">
        <v>44501000000000</v>
      </c>
      <c r="L69" s="5">
        <v>40420000000000</v>
      </c>
      <c r="M69" s="5">
        <v>25586000000000</v>
      </c>
      <c r="N69" s="5">
        <v>18571000000000</v>
      </c>
      <c r="O69" s="5">
        <v>26621000000000</v>
      </c>
      <c r="P69" s="5">
        <v>27372000000000</v>
      </c>
      <c r="Q69" s="5">
        <v>23121000000000</v>
      </c>
      <c r="R69" s="5">
        <v>18302000000000</v>
      </c>
      <c r="S69" s="5">
        <v>15613000000000</v>
      </c>
      <c r="T69" s="5">
        <v>22125000000000</v>
      </c>
      <c r="U69" s="5">
        <v>22297000000000</v>
      </c>
      <c r="V69" s="5">
        <v>22742000000000</v>
      </c>
      <c r="W69" s="5">
        <v>21077000000000</v>
      </c>
      <c r="X69" s="5">
        <v>17004000000000</v>
      </c>
      <c r="Y69" s="5">
        <v>12444000000000</v>
      </c>
      <c r="Z69" s="5">
        <v>11298000000000</v>
      </c>
    </row>
    <row r="70" spans="2:26" ht="15.5" x14ac:dyDescent="0.35">
      <c r="C70" t="s">
        <v>96</v>
      </c>
      <c r="X70" s="5">
        <v>-2638000000000</v>
      </c>
      <c r="Y70" s="5">
        <v>-2404000000000</v>
      </c>
      <c r="Z70" s="5">
        <v>-2107000000000</v>
      </c>
    </row>
    <row r="71" spans="2:26" ht="15.5" x14ac:dyDescent="0.35">
      <c r="C71" t="s">
        <v>97</v>
      </c>
      <c r="D71" s="5">
        <v>6423000000000</v>
      </c>
      <c r="E71" s="5">
        <v>10093000000000</v>
      </c>
      <c r="F71" s="5">
        <v>10631000000000</v>
      </c>
      <c r="G71" s="5">
        <v>10926000000000</v>
      </c>
      <c r="I71" s="5">
        <v>40205000000000</v>
      </c>
      <c r="J71" s="5">
        <v>43273000000000</v>
      </c>
      <c r="K71" s="5">
        <v>44501000000000</v>
      </c>
      <c r="L71" s="5">
        <v>40420000000000</v>
      </c>
      <c r="M71" s="5">
        <v>25586000000000</v>
      </c>
      <c r="N71" s="5">
        <v>18571000000000</v>
      </c>
      <c r="O71" s="5">
        <v>26621000000000</v>
      </c>
      <c r="P71" s="5">
        <v>27372000000000</v>
      </c>
      <c r="Q71" s="5">
        <v>23121000000000</v>
      </c>
      <c r="R71" s="5">
        <v>18302000000000</v>
      </c>
      <c r="S71" s="5">
        <v>15613000000000</v>
      </c>
      <c r="T71" s="5">
        <v>22125000000000</v>
      </c>
      <c r="U71" s="5">
        <v>22297000000000</v>
      </c>
      <c r="V71" s="5">
        <v>22742000000000</v>
      </c>
      <c r="W71" s="5">
        <v>21077000000000</v>
      </c>
      <c r="X71" s="5">
        <v>14366000000000</v>
      </c>
      <c r="Y71" s="5">
        <v>10040000000000</v>
      </c>
      <c r="Z71" s="5">
        <v>9191000000000</v>
      </c>
    </row>
    <row r="72" spans="2:26" ht="15.5" x14ac:dyDescent="0.35">
      <c r="C72" t="s">
        <v>98</v>
      </c>
      <c r="D72" s="5">
        <v>-1390000000000</v>
      </c>
      <c r="E72" s="5">
        <v>-1210000000000</v>
      </c>
      <c r="F72" s="5">
        <v>216000000000</v>
      </c>
      <c r="G72" s="5">
        <v>-913000000000</v>
      </c>
      <c r="I72" s="5">
        <v>-540000000000</v>
      </c>
      <c r="J72" s="5">
        <v>2578000000000</v>
      </c>
      <c r="K72" s="5">
        <v>-829000000000</v>
      </c>
      <c r="L72" s="5">
        <v>5525000000000</v>
      </c>
      <c r="M72" s="5">
        <v>2195000000000</v>
      </c>
      <c r="N72" s="5">
        <v>-1080000000000</v>
      </c>
      <c r="O72" s="5">
        <v>-3342000000000</v>
      </c>
      <c r="P72" s="5">
        <v>1467000000000</v>
      </c>
      <c r="Q72" s="5">
        <v>-529000000000</v>
      </c>
      <c r="R72" s="5">
        <v>1502000000000</v>
      </c>
      <c r="S72" s="5">
        <v>841000000000</v>
      </c>
      <c r="T72" s="5">
        <v>23000000000</v>
      </c>
      <c r="U72" s="5">
        <v>1411000000000</v>
      </c>
      <c r="V72" s="5">
        <v>-282000000000</v>
      </c>
      <c r="W72" s="5">
        <v>271000000000</v>
      </c>
    </row>
    <row r="73" spans="2:26" ht="15.5" x14ac:dyDescent="0.35">
      <c r="C73" t="s">
        <v>100</v>
      </c>
      <c r="D73" s="5">
        <v>5033000000000</v>
      </c>
      <c r="E73" s="5">
        <v>8883000000000</v>
      </c>
      <c r="F73" s="5">
        <v>10847000000000</v>
      </c>
      <c r="G73" s="5">
        <v>10013000000000</v>
      </c>
      <c r="I73" s="5">
        <v>39665000000000</v>
      </c>
      <c r="J73" s="5">
        <v>45851000000000</v>
      </c>
      <c r="K73" s="5">
        <v>43672000000000</v>
      </c>
      <c r="L73" s="5">
        <v>45945000000000</v>
      </c>
      <c r="M73" s="5">
        <v>27781000000000</v>
      </c>
      <c r="N73" s="5">
        <v>17491000000000</v>
      </c>
      <c r="O73" s="5">
        <v>23279000000000</v>
      </c>
      <c r="P73" s="5">
        <v>28839000000000</v>
      </c>
      <c r="Q73" s="5">
        <v>22592000000000</v>
      </c>
      <c r="R73" s="5">
        <v>19804000000000</v>
      </c>
      <c r="S73" s="5">
        <v>16454000000000</v>
      </c>
      <c r="T73" s="5">
        <v>22148000000000</v>
      </c>
      <c r="U73" s="5">
        <v>23708000000000</v>
      </c>
      <c r="V73" s="5">
        <v>22460000000000</v>
      </c>
      <c r="W73" s="5">
        <v>21348000000000</v>
      </c>
    </row>
    <row r="74" spans="2:26" ht="15.5" x14ac:dyDescent="0.35">
      <c r="C74" t="s">
        <v>101</v>
      </c>
      <c r="D74" s="5">
        <v>6423000000000</v>
      </c>
      <c r="E74" s="5">
        <v>10093000000000</v>
      </c>
      <c r="F74" s="5">
        <v>10631000000000</v>
      </c>
      <c r="G74" s="5">
        <v>10926000000000</v>
      </c>
      <c r="I74" s="5">
        <v>40205000000000</v>
      </c>
      <c r="J74" s="5">
        <v>43273000000000</v>
      </c>
      <c r="K74" s="5">
        <v>44501000000000</v>
      </c>
      <c r="L74" s="5">
        <v>40420000000000</v>
      </c>
      <c r="M74" s="5">
        <v>25586000000000</v>
      </c>
      <c r="N74" s="5">
        <v>18571000000000</v>
      </c>
      <c r="O74" s="5">
        <v>26621000000000</v>
      </c>
      <c r="P74" s="5">
        <v>27372000000000</v>
      </c>
      <c r="Q74" s="5">
        <v>23121000000000</v>
      </c>
      <c r="R74" s="5">
        <v>18302000000000</v>
      </c>
      <c r="S74" s="5">
        <v>15613000000000</v>
      </c>
      <c r="T74" s="5">
        <v>22125000000000</v>
      </c>
      <c r="U74" s="5">
        <v>22297000000000</v>
      </c>
      <c r="V74" s="5">
        <v>22742000000000</v>
      </c>
      <c r="W74" s="5">
        <v>21077000000000</v>
      </c>
      <c r="X74" s="5">
        <v>14366000000000</v>
      </c>
      <c r="Y74" s="5">
        <v>10040000000000</v>
      </c>
      <c r="Z74" s="5">
        <v>9191000000000</v>
      </c>
    </row>
    <row r="75" spans="2:26" ht="15.5" x14ac:dyDescent="0.35">
      <c r="C75" t="s">
        <v>7</v>
      </c>
      <c r="D75" s="5">
        <v>4921000000000</v>
      </c>
      <c r="E75" s="5">
        <v>7530000000000</v>
      </c>
      <c r="F75" s="5">
        <v>9075000000000</v>
      </c>
      <c r="G75" s="5">
        <v>8157000000000</v>
      </c>
      <c r="I75" s="5">
        <v>32463000000000</v>
      </c>
      <c r="J75" s="5">
        <v>35408000000000</v>
      </c>
      <c r="K75" s="5">
        <v>33418000000000</v>
      </c>
      <c r="L75" s="5">
        <v>32191000000000</v>
      </c>
      <c r="M75" s="5">
        <v>21755000000000</v>
      </c>
      <c r="N75" s="5">
        <v>15222000000000</v>
      </c>
      <c r="O75" s="5">
        <v>19464000000000</v>
      </c>
      <c r="P75" s="5">
        <v>22612000000000</v>
      </c>
      <c r="Q75" s="5">
        <v>18490000000000</v>
      </c>
      <c r="R75" s="5">
        <v>16626000000000</v>
      </c>
      <c r="S75" s="5">
        <v>15276000000000</v>
      </c>
      <c r="T75" s="5">
        <v>18867000000000</v>
      </c>
      <c r="U75" s="5">
        <v>20137000000000</v>
      </c>
      <c r="V75" s="5">
        <v>19053000000000</v>
      </c>
      <c r="W75" s="5">
        <v>18058000000000</v>
      </c>
    </row>
    <row r="76" spans="2:26" ht="15.5" x14ac:dyDescent="0.35">
      <c r="C76" t="s">
        <v>102</v>
      </c>
      <c r="D76" s="5">
        <v>6423000000000</v>
      </c>
      <c r="E76" s="5">
        <v>10093000000000</v>
      </c>
      <c r="F76" s="5">
        <v>10631000000000</v>
      </c>
      <c r="G76" s="5">
        <v>10926000000000</v>
      </c>
      <c r="I76" s="5">
        <v>40205000000000</v>
      </c>
      <c r="J76" s="5">
        <v>43273000000000</v>
      </c>
      <c r="K76" s="5">
        <v>44501000000000</v>
      </c>
      <c r="L76" s="5">
        <v>40420000000000</v>
      </c>
      <c r="M76" s="5">
        <v>25586000000000</v>
      </c>
      <c r="N76" s="5">
        <v>18571000000000</v>
      </c>
      <c r="O76" s="5">
        <v>26621000000000</v>
      </c>
      <c r="P76" s="5">
        <v>27372000000000</v>
      </c>
      <c r="Q76" s="5">
        <v>23121000000000</v>
      </c>
      <c r="R76" s="5">
        <v>18302000000000</v>
      </c>
      <c r="S76" s="5">
        <v>15613000000000</v>
      </c>
      <c r="T76" s="5">
        <v>22125000000000</v>
      </c>
      <c r="U76" s="5">
        <v>22297000000000</v>
      </c>
      <c r="V76" s="5">
        <v>22742000000000</v>
      </c>
      <c r="W76" s="5">
        <v>21077000000000</v>
      </c>
      <c r="X76" s="5">
        <v>14366000000000</v>
      </c>
      <c r="Y76" s="5">
        <v>10040000000000</v>
      </c>
      <c r="Z76" s="5">
        <v>9191000000000</v>
      </c>
    </row>
    <row r="77" spans="2:26" ht="15.5" x14ac:dyDescent="0.35">
      <c r="C77" t="s">
        <v>103</v>
      </c>
      <c r="D77" s="5">
        <v>5033000000000</v>
      </c>
      <c r="E77" s="5">
        <v>8883000000000</v>
      </c>
      <c r="F77" s="5">
        <v>10847000000000</v>
      </c>
      <c r="G77" s="5">
        <v>10013000000000</v>
      </c>
      <c r="I77" s="5">
        <v>39665000000000</v>
      </c>
      <c r="J77" s="5">
        <v>45851000000000</v>
      </c>
      <c r="K77" s="5">
        <v>43672000000000</v>
      </c>
      <c r="L77" s="5">
        <v>45945000000000</v>
      </c>
      <c r="M77" s="5">
        <v>27781000000000</v>
      </c>
      <c r="N77" s="5">
        <v>17491000000000</v>
      </c>
      <c r="O77" s="5">
        <v>23279000000000</v>
      </c>
      <c r="P77" s="5">
        <v>28839000000000</v>
      </c>
      <c r="Q77" s="5">
        <v>22592000000000</v>
      </c>
      <c r="R77" s="5">
        <v>19804000000000</v>
      </c>
      <c r="S77" s="5">
        <v>16454000000000</v>
      </c>
      <c r="T77" s="5">
        <v>22151000000000</v>
      </c>
      <c r="U77" s="5">
        <v>23708000000000</v>
      </c>
      <c r="V77" s="5">
        <v>22460000000000</v>
      </c>
      <c r="W77" s="5">
        <v>21348000000000</v>
      </c>
    </row>
    <row r="78" spans="2:26" ht="15.5" x14ac:dyDescent="0.35">
      <c r="C78" t="s">
        <v>104</v>
      </c>
      <c r="D78" s="5">
        <v>5033000000000</v>
      </c>
      <c r="E78" s="5">
        <v>8883000000000</v>
      </c>
      <c r="F78" s="5">
        <v>10847000000000</v>
      </c>
      <c r="G78" s="5">
        <v>10013000000000</v>
      </c>
      <c r="I78" s="5">
        <v>39665000000000</v>
      </c>
      <c r="J78" s="5">
        <v>45851000000000</v>
      </c>
      <c r="K78" s="5">
        <v>43672000000000</v>
      </c>
      <c r="L78" s="5">
        <v>45945000000000</v>
      </c>
      <c r="M78" s="5">
        <v>27781000000000</v>
      </c>
      <c r="N78" s="5">
        <v>17491000000000</v>
      </c>
      <c r="O78" s="5">
        <v>23279000000000</v>
      </c>
      <c r="P78" s="5">
        <v>28839000000000</v>
      </c>
      <c r="Q78" s="5">
        <v>22592000000000</v>
      </c>
      <c r="R78" s="5">
        <v>19804000000000</v>
      </c>
      <c r="S78" s="5">
        <v>16454000000000</v>
      </c>
      <c r="T78" s="5">
        <v>22151000000000</v>
      </c>
      <c r="U78" s="5">
        <v>23708000000000</v>
      </c>
      <c r="V78" s="5">
        <v>22460000000000</v>
      </c>
      <c r="W78" s="5">
        <v>21348000000000</v>
      </c>
    </row>
    <row r="80" spans="2:26" ht="15.5" x14ac:dyDescent="0.35">
      <c r="B80" t="s">
        <v>105</v>
      </c>
      <c r="C80" t="s">
        <v>106</v>
      </c>
    </row>
    <row r="81" spans="3:26" ht="15.5" x14ac:dyDescent="0.35">
      <c r="C81" t="s">
        <v>107</v>
      </c>
    </row>
    <row r="82" spans="3:26" ht="15.5" x14ac:dyDescent="0.35">
      <c r="C82" t="s">
        <v>19</v>
      </c>
      <c r="D82" s="5">
        <v>49046000000000</v>
      </c>
      <c r="E82" s="5">
        <v>52621000000000</v>
      </c>
      <c r="F82" s="5">
        <v>54693000000000</v>
      </c>
      <c r="G82" s="5">
        <v>53108000000000</v>
      </c>
      <c r="I82" s="5">
        <v>52621000000000</v>
      </c>
      <c r="J82" s="5">
        <v>48439000000000</v>
      </c>
      <c r="K82" s="5">
        <v>41136000000000</v>
      </c>
      <c r="L82" s="5">
        <v>61295000000000</v>
      </c>
      <c r="M82" s="5">
        <v>63947000000000</v>
      </c>
      <c r="N82" s="5">
        <v>47553000000000</v>
      </c>
      <c r="O82" s="5">
        <v>24330000000000</v>
      </c>
      <c r="P82" s="5">
        <v>25193000000000</v>
      </c>
      <c r="Q82" s="5">
        <v>31574000000000</v>
      </c>
      <c r="R82" s="5">
        <v>29357000000000</v>
      </c>
      <c r="S82" s="5">
        <v>27102000000000</v>
      </c>
      <c r="T82" s="5">
        <v>20902000000000</v>
      </c>
      <c r="U82" s="5">
        <v>18557000000000</v>
      </c>
      <c r="V82" s="5">
        <v>11055000000000</v>
      </c>
      <c r="W82" s="5">
        <v>13111000000000</v>
      </c>
      <c r="X82" s="5">
        <v>7005000000000</v>
      </c>
      <c r="Y82" s="5">
        <v>8732000000000</v>
      </c>
      <c r="Z82" s="5">
        <v>8785000000000</v>
      </c>
    </row>
    <row r="83" spans="3:26" ht="15.5" x14ac:dyDescent="0.35">
      <c r="C83" t="s">
        <v>318</v>
      </c>
    </row>
    <row r="84" spans="3:26" ht="15.5" x14ac:dyDescent="0.35">
      <c r="C84" t="s">
        <v>108</v>
      </c>
      <c r="D84" s="5">
        <v>96000000000</v>
      </c>
      <c r="E84" s="5">
        <v>78000000000</v>
      </c>
      <c r="F84" s="5">
        <v>50000000000</v>
      </c>
      <c r="G84" s="5">
        <v>15000000000</v>
      </c>
      <c r="I84" s="5">
        <v>78000000000</v>
      </c>
      <c r="J84" s="5">
        <v>18000000000</v>
      </c>
      <c r="K84" s="5">
        <v>29000000000</v>
      </c>
      <c r="M84" s="5">
        <v>56000000000</v>
      </c>
      <c r="N84" s="5">
        <v>113000000000</v>
      </c>
      <c r="O84" s="5">
        <v>179000000000</v>
      </c>
      <c r="P84" s="5">
        <v>6000000000</v>
      </c>
      <c r="Q84" s="5">
        <v>69000000000</v>
      </c>
      <c r="R84" s="5">
        <v>480000000000</v>
      </c>
    </row>
    <row r="85" spans="3:26" ht="15.5" x14ac:dyDescent="0.35">
      <c r="C85" t="s">
        <v>110</v>
      </c>
      <c r="D85" s="5">
        <v>55000000000</v>
      </c>
      <c r="E85" s="5">
        <v>54000000000</v>
      </c>
      <c r="F85" s="5">
        <v>54000000000</v>
      </c>
      <c r="G85" s="5">
        <v>52000000000</v>
      </c>
      <c r="I85" s="5">
        <v>54000000000</v>
      </c>
      <c r="J85" s="5">
        <v>52000000000</v>
      </c>
      <c r="K85" s="5">
        <v>49000000000</v>
      </c>
      <c r="Y85" s="5">
        <v>25000000000</v>
      </c>
      <c r="Z85" s="5">
        <v>26000000000</v>
      </c>
    </row>
    <row r="86" spans="3:26" ht="15.5" x14ac:dyDescent="0.35">
      <c r="C86" t="s">
        <v>109</v>
      </c>
      <c r="D86" s="5">
        <v>8895000000000</v>
      </c>
      <c r="E86" s="5">
        <v>6647000000000</v>
      </c>
      <c r="F86" s="5">
        <v>4340000000000</v>
      </c>
      <c r="G86" s="5">
        <v>2300000000000</v>
      </c>
      <c r="I86" s="5">
        <v>6647000000000</v>
      </c>
      <c r="J86" s="5">
        <v>2136000000000</v>
      </c>
      <c r="K86" s="5">
        <v>176000000000</v>
      </c>
      <c r="L86" s="5">
        <v>460000000000</v>
      </c>
      <c r="M86" s="5">
        <v>779000000000</v>
      </c>
      <c r="N86" s="5">
        <v>1666000000000</v>
      </c>
      <c r="O86" s="5">
        <v>1333000000000</v>
      </c>
      <c r="P86" s="5">
        <v>400000000000</v>
      </c>
      <c r="Q86" s="5">
        <v>292000000000</v>
      </c>
      <c r="R86" s="5">
        <v>232000000000</v>
      </c>
      <c r="S86" s="5">
        <v>574000000000</v>
      </c>
      <c r="T86" s="5">
        <v>947000000000</v>
      </c>
      <c r="U86" s="5">
        <v>822000000000</v>
      </c>
      <c r="V86" s="5">
        <v>682000000000</v>
      </c>
      <c r="W86" s="5">
        <v>121000000000</v>
      </c>
      <c r="X86" s="5">
        <v>135000000000</v>
      </c>
      <c r="Y86" s="5">
        <v>684000000000</v>
      </c>
      <c r="Z86" s="5">
        <v>1026000000000</v>
      </c>
    </row>
    <row r="87" spans="3:26" ht="15.5" x14ac:dyDescent="0.35">
      <c r="C87" t="s">
        <v>111</v>
      </c>
      <c r="D87" s="5">
        <v>96000000000</v>
      </c>
      <c r="E87" s="5">
        <v>78000000000</v>
      </c>
      <c r="F87" s="5">
        <v>50000000000</v>
      </c>
      <c r="G87" s="5">
        <v>15000000000</v>
      </c>
      <c r="I87" s="5">
        <v>78000000000</v>
      </c>
      <c r="J87" s="5">
        <v>18000000000</v>
      </c>
      <c r="K87" s="5">
        <v>29000000000</v>
      </c>
      <c r="M87" s="5">
        <v>56000000000</v>
      </c>
      <c r="N87" s="5">
        <v>113000000000</v>
      </c>
      <c r="O87" s="5">
        <v>179000000000</v>
      </c>
      <c r="P87" s="5">
        <v>6000000000</v>
      </c>
      <c r="Q87" s="5">
        <v>69000000000</v>
      </c>
      <c r="R87" s="5">
        <v>480000000000</v>
      </c>
    </row>
    <row r="88" spans="3:26" ht="15.5" x14ac:dyDescent="0.35">
      <c r="C88" t="s">
        <v>1545</v>
      </c>
      <c r="D88" s="5">
        <v>47389000000000</v>
      </c>
      <c r="E88" s="5">
        <v>45746000000000</v>
      </c>
      <c r="F88" s="5">
        <v>46791000000000</v>
      </c>
      <c r="G88" s="5">
        <v>46021000000000</v>
      </c>
      <c r="I88" s="5">
        <v>45746000000000</v>
      </c>
      <c r="J88" s="5">
        <v>43829000000000</v>
      </c>
      <c r="K88" s="5">
        <v>39930000000000</v>
      </c>
      <c r="L88" s="5">
        <v>35239000000000</v>
      </c>
      <c r="M88" s="5">
        <v>31242000000000</v>
      </c>
      <c r="N88" s="5">
        <v>30167000000000</v>
      </c>
      <c r="O88" s="5">
        <v>32475000000000</v>
      </c>
      <c r="P88" s="5">
        <v>32065000000000</v>
      </c>
      <c r="Q88" s="5">
        <v>31370000000000</v>
      </c>
      <c r="R88" s="5">
        <v>31423000000000</v>
      </c>
      <c r="S88" s="5">
        <v>28377000000000</v>
      </c>
      <c r="T88" s="5">
        <v>30408000000000</v>
      </c>
      <c r="U88" s="5">
        <v>25863000000000</v>
      </c>
      <c r="V88" s="5">
        <v>20474000000000</v>
      </c>
      <c r="W88" s="5">
        <v>18711000000000</v>
      </c>
      <c r="X88" s="5">
        <v>14001000000000</v>
      </c>
      <c r="Y88" s="5">
        <v>10103000000000</v>
      </c>
      <c r="Z88" s="5">
        <v>8601000000000</v>
      </c>
    </row>
    <row r="89" spans="3:26" ht="15.5" x14ac:dyDescent="0.35">
      <c r="C89" t="s">
        <v>112</v>
      </c>
      <c r="D89" s="5">
        <v>3232000000000</v>
      </c>
      <c r="E89" s="5">
        <v>3103000000000</v>
      </c>
      <c r="F89" s="5">
        <v>3214000000000</v>
      </c>
      <c r="G89" s="5">
        <v>3451000000000</v>
      </c>
      <c r="I89" s="5">
        <v>3103000000000</v>
      </c>
      <c r="J89" s="5">
        <v>3412000000000</v>
      </c>
      <c r="K89" s="5">
        <v>3157000000000</v>
      </c>
      <c r="L89" s="5">
        <v>4433000000000</v>
      </c>
      <c r="M89" s="5">
        <v>2816000000000</v>
      </c>
      <c r="N89" s="5">
        <v>2959000000000</v>
      </c>
      <c r="O89" s="5">
        <v>2883000000000</v>
      </c>
      <c r="P89" s="5">
        <v>4190000000000</v>
      </c>
      <c r="Q89" s="5">
        <v>1787000000000</v>
      </c>
      <c r="R89" s="5">
        <v>1462000000000</v>
      </c>
      <c r="S89" s="5">
        <v>4865000000000</v>
      </c>
      <c r="T89" s="5">
        <v>2543000000000</v>
      </c>
      <c r="U89" s="5">
        <v>3389000000000</v>
      </c>
      <c r="V89" s="5">
        <v>1713000000000</v>
      </c>
      <c r="W89" s="5">
        <v>1536000000000</v>
      </c>
      <c r="X89" s="5">
        <v>949000000000</v>
      </c>
      <c r="Y89" s="5">
        <v>1054000000000</v>
      </c>
      <c r="Z89" s="5">
        <v>1090000000000</v>
      </c>
    </row>
    <row r="90" spans="3:26" ht="15.5" x14ac:dyDescent="0.35">
      <c r="C90" t="s">
        <v>113</v>
      </c>
      <c r="D90" s="5">
        <v>3232000000000</v>
      </c>
      <c r="E90" s="5">
        <v>3103000000000</v>
      </c>
      <c r="F90" s="5">
        <v>3214000000000</v>
      </c>
      <c r="G90" s="5">
        <v>3451000000000</v>
      </c>
      <c r="I90" s="5">
        <v>3103000000000</v>
      </c>
      <c r="J90" s="5">
        <v>3412000000000</v>
      </c>
      <c r="K90" s="5">
        <v>3157000000000</v>
      </c>
      <c r="L90" s="5">
        <v>4433000000000</v>
      </c>
      <c r="M90" s="5">
        <v>2816000000000</v>
      </c>
      <c r="N90" s="5">
        <v>2959000000000</v>
      </c>
      <c r="O90" s="5">
        <v>2883000000000</v>
      </c>
      <c r="P90" s="5">
        <v>4190000000000</v>
      </c>
      <c r="Q90" s="5">
        <v>1787000000000</v>
      </c>
      <c r="R90" s="5">
        <v>1462000000000</v>
      </c>
      <c r="S90" s="5">
        <v>4865000000000</v>
      </c>
      <c r="T90" s="5">
        <v>2543000000000</v>
      </c>
      <c r="U90" s="5">
        <v>3389000000000</v>
      </c>
      <c r="V90" s="5">
        <v>1713000000000</v>
      </c>
      <c r="W90" s="5">
        <v>1536000000000</v>
      </c>
      <c r="X90" s="5">
        <v>949000000000</v>
      </c>
      <c r="Y90" s="5">
        <v>1054000000000</v>
      </c>
      <c r="Z90" s="5">
        <v>1090000000000</v>
      </c>
    </row>
    <row r="91" spans="3:26" ht="15.5" x14ac:dyDescent="0.35">
      <c r="C91" t="s">
        <v>114</v>
      </c>
      <c r="D91" s="5">
        <v>6292000000000</v>
      </c>
      <c r="E91" s="5">
        <v>6291000000000</v>
      </c>
      <c r="F91" s="5">
        <v>6351000000000</v>
      </c>
      <c r="G91" s="5">
        <v>6290000000000</v>
      </c>
      <c r="I91" s="5">
        <v>6291000000000</v>
      </c>
      <c r="J91" s="5">
        <v>6228000000000</v>
      </c>
      <c r="K91" s="5">
        <v>6399000000000</v>
      </c>
    </row>
    <row r="92" spans="3:26" ht="15.5" x14ac:dyDescent="0.35">
      <c r="C92" t="s">
        <v>93</v>
      </c>
      <c r="D92" s="5">
        <v>4869000000000</v>
      </c>
      <c r="E92" s="5">
        <v>6806000000000</v>
      </c>
      <c r="F92" s="5">
        <v>9330000000000</v>
      </c>
      <c r="G92" s="5">
        <v>9194000000000</v>
      </c>
      <c r="I92" s="5">
        <v>6806000000000</v>
      </c>
      <c r="J92" s="5">
        <v>7886000000000</v>
      </c>
      <c r="K92" s="5">
        <v>6480000000000</v>
      </c>
      <c r="L92" s="5">
        <v>7456000000000</v>
      </c>
      <c r="M92" s="5">
        <v>5090000000000</v>
      </c>
      <c r="N92" s="5">
        <v>3431000000000</v>
      </c>
      <c r="O92" s="5">
        <v>4197000000000</v>
      </c>
      <c r="P92" s="5">
        <v>6052000000000</v>
      </c>
      <c r="Q92" s="5">
        <v>7054000000000</v>
      </c>
      <c r="R92" s="5">
        <v>7146000000000</v>
      </c>
      <c r="S92" s="5">
        <v>5891000000000</v>
      </c>
      <c r="T92" s="5">
        <v>4989000000000</v>
      </c>
      <c r="U92" s="5">
        <v>3699000000000</v>
      </c>
      <c r="V92" s="5">
        <v>1782000000000</v>
      </c>
      <c r="W92" s="5">
        <v>1691000000000</v>
      </c>
      <c r="X92" s="5">
        <v>1449000000000</v>
      </c>
      <c r="Y92" s="5">
        <v>1178000000000</v>
      </c>
      <c r="Z92" s="5">
        <v>923000000000</v>
      </c>
    </row>
    <row r="93" spans="3:26" ht="15.5" x14ac:dyDescent="0.35">
      <c r="C93" t="s">
        <v>115</v>
      </c>
      <c r="D93" s="5">
        <v>188493000000000</v>
      </c>
      <c r="E93" s="5">
        <v>188555000000000</v>
      </c>
      <c r="F93" s="5">
        <v>194290000000000</v>
      </c>
      <c r="G93" s="5">
        <v>189294000000000</v>
      </c>
      <c r="I93" s="5">
        <v>188555000000000</v>
      </c>
      <c r="J93" s="5">
        <v>176261000000000</v>
      </c>
      <c r="K93" s="5">
        <v>166186000000000</v>
      </c>
      <c r="L93" s="5">
        <v>179818000000000</v>
      </c>
      <c r="M93" s="5">
        <v>160262000000000</v>
      </c>
      <c r="N93" s="5">
        <v>132308000000000</v>
      </c>
      <c r="O93" s="5">
        <v>129058000000000</v>
      </c>
      <c r="P93" s="5">
        <v>133609000000000</v>
      </c>
      <c r="Q93" s="5">
        <v>121528000000000</v>
      </c>
      <c r="R93" s="5">
        <v>110403000000000</v>
      </c>
      <c r="S93" s="5">
        <v>105161000000000</v>
      </c>
      <c r="T93" s="5">
        <v>97241000000000</v>
      </c>
      <c r="U93" s="5">
        <v>88352000000000</v>
      </c>
      <c r="V93" s="5">
        <v>75799000000000</v>
      </c>
      <c r="W93" s="5">
        <v>65978000000000</v>
      </c>
      <c r="X93" s="5">
        <v>46843000000000</v>
      </c>
      <c r="Y93" s="5">
        <v>36595000000000</v>
      </c>
      <c r="Z93" s="5">
        <v>35531000000000</v>
      </c>
    </row>
    <row r="94" spans="3:26" ht="15.5" x14ac:dyDescent="0.35">
      <c r="C94" t="s">
        <v>116</v>
      </c>
    </row>
    <row r="95" spans="3:26" ht="15.5" x14ac:dyDescent="0.35">
      <c r="C95" t="s">
        <v>319</v>
      </c>
      <c r="D95" s="5">
        <v>70551000000000</v>
      </c>
      <c r="E95" s="5">
        <v>73441000000000</v>
      </c>
      <c r="F95" s="5">
        <v>71711000000000</v>
      </c>
      <c r="G95" s="5">
        <v>64929000000000</v>
      </c>
      <c r="I95" s="5">
        <v>73441000000000</v>
      </c>
      <c r="J95" s="5">
        <v>66130000000000</v>
      </c>
      <c r="K95" s="5">
        <v>61348000000000</v>
      </c>
      <c r="L95" s="5">
        <v>46725000000000</v>
      </c>
      <c r="M95" s="5">
        <v>37794000000000</v>
      </c>
      <c r="N95" s="5">
        <v>33483000000000</v>
      </c>
      <c r="O95" s="5">
        <v>45683000000000</v>
      </c>
      <c r="P95" s="5">
        <v>40358000000000</v>
      </c>
      <c r="Q95" s="5">
        <v>39260000000000</v>
      </c>
      <c r="R95" s="5">
        <v>33987000000000</v>
      </c>
      <c r="S95" s="5">
        <v>29640000000000</v>
      </c>
      <c r="T95" s="5">
        <v>27250000000000</v>
      </c>
      <c r="U95" s="5">
        <v>23870000000000</v>
      </c>
      <c r="V95" s="5">
        <v>19801000000000</v>
      </c>
      <c r="W95" s="5">
        <v>16997000000000</v>
      </c>
      <c r="X95" s="5">
        <v>15053000000000</v>
      </c>
      <c r="Y95" s="5">
        <v>11484000000000</v>
      </c>
      <c r="Z95" s="5">
        <v>10636000000000</v>
      </c>
    </row>
    <row r="96" spans="3:26" ht="15.5" x14ac:dyDescent="0.35">
      <c r="C96" t="s">
        <v>1546</v>
      </c>
      <c r="L96" s="5">
        <v>33653000000000</v>
      </c>
      <c r="M96" s="5">
        <v>27552000000000</v>
      </c>
      <c r="N96" s="5">
        <v>24004000000000</v>
      </c>
      <c r="O96" s="5">
        <v>36286000000000</v>
      </c>
      <c r="P96" s="5">
        <v>28194000000000</v>
      </c>
      <c r="Q96" s="5">
        <v>27929000000000</v>
      </c>
      <c r="R96" s="5">
        <v>26988000000000</v>
      </c>
      <c r="S96" s="5">
        <v>23201000000000</v>
      </c>
      <c r="T96" s="5">
        <v>21997000000000</v>
      </c>
      <c r="U96" s="5">
        <v>18951000000000</v>
      </c>
      <c r="V96" s="5">
        <v>15875000000000</v>
      </c>
    </row>
    <row r="97" spans="3:26" ht="15.5" x14ac:dyDescent="0.35">
      <c r="C97" t="s">
        <v>1547</v>
      </c>
      <c r="D97" s="5">
        <v>70551000000000</v>
      </c>
      <c r="E97" s="5">
        <v>73441000000000</v>
      </c>
      <c r="F97" s="5">
        <v>71711000000000</v>
      </c>
      <c r="G97" s="5">
        <v>64929000000000</v>
      </c>
      <c r="I97" s="5">
        <v>73441000000000</v>
      </c>
      <c r="J97" s="5">
        <v>66130000000000</v>
      </c>
      <c r="K97" s="5">
        <v>61348000000000</v>
      </c>
      <c r="L97" s="5">
        <v>46725000000000</v>
      </c>
      <c r="M97" s="5">
        <v>37794000000000</v>
      </c>
      <c r="N97" s="5">
        <v>33483000000000</v>
      </c>
      <c r="O97" s="5">
        <v>45683000000000</v>
      </c>
      <c r="P97" s="5">
        <v>40358000000000</v>
      </c>
      <c r="Q97" s="5">
        <v>39260000000000</v>
      </c>
      <c r="R97" s="5">
        <v>33987000000000</v>
      </c>
      <c r="S97" s="5">
        <v>29640000000000</v>
      </c>
      <c r="T97" s="5">
        <v>27250000000000</v>
      </c>
      <c r="U97" s="5">
        <v>23870000000000</v>
      </c>
      <c r="V97" s="5">
        <v>19801000000000</v>
      </c>
      <c r="W97" s="5">
        <v>16997000000000</v>
      </c>
      <c r="X97" s="5">
        <v>15053000000000</v>
      </c>
      <c r="Y97" s="5">
        <v>11484000000000</v>
      </c>
      <c r="Z97" s="5">
        <v>10636000000000</v>
      </c>
    </row>
    <row r="98" spans="3:26" ht="15.5" x14ac:dyDescent="0.35">
      <c r="C98" t="s">
        <v>118</v>
      </c>
      <c r="D98" s="5">
        <v>8778000000000</v>
      </c>
      <c r="E98" s="5">
        <v>7779000000000</v>
      </c>
      <c r="F98" s="5">
        <v>7768000000000</v>
      </c>
      <c r="G98" s="5">
        <v>7103000000000</v>
      </c>
      <c r="I98" s="5">
        <v>7779000000000</v>
      </c>
      <c r="J98" s="5">
        <v>6644000000000</v>
      </c>
      <c r="K98" s="5">
        <v>6367000000000</v>
      </c>
      <c r="L98" s="5">
        <v>5968000000000</v>
      </c>
      <c r="M98" s="5">
        <v>5233000000000</v>
      </c>
      <c r="N98" s="5">
        <v>4799000000000</v>
      </c>
      <c r="O98" s="5">
        <v>4806000000000</v>
      </c>
      <c r="P98" s="5">
        <v>4209000000000</v>
      </c>
      <c r="Q98" s="5">
        <v>4200000000000</v>
      </c>
      <c r="R98" s="5">
        <v>3980000000000</v>
      </c>
      <c r="S98" s="5">
        <v>3043000000000</v>
      </c>
      <c r="T98" s="5">
        <v>2891000000000</v>
      </c>
      <c r="U98" s="5">
        <v>2488000000000</v>
      </c>
      <c r="V98" s="5">
        <v>1957000000000</v>
      </c>
      <c r="W98" s="5">
        <v>1408000000000</v>
      </c>
      <c r="X98" s="5">
        <v>1083000000000</v>
      </c>
      <c r="Y98" s="5">
        <v>814000000000</v>
      </c>
      <c r="Z98" s="5">
        <v>804000000000</v>
      </c>
    </row>
    <row r="99" spans="3:26" ht="15.5" x14ac:dyDescent="0.35">
      <c r="C99" t="s">
        <v>398</v>
      </c>
      <c r="D99" s="5">
        <v>14721000000000</v>
      </c>
      <c r="E99" s="5">
        <v>14680000000000</v>
      </c>
      <c r="F99" s="5">
        <v>14469000000000</v>
      </c>
      <c r="G99" s="5">
        <v>8837000000000</v>
      </c>
      <c r="I99" s="5">
        <v>14680000000000</v>
      </c>
      <c r="J99" s="5">
        <v>7420000000000</v>
      </c>
      <c r="K99" s="5">
        <v>7137000000000</v>
      </c>
      <c r="L99" s="5">
        <v>7172000000000</v>
      </c>
      <c r="M99" s="5">
        <v>7550000000000</v>
      </c>
      <c r="N99" s="5">
        <v>7507000000000</v>
      </c>
      <c r="O99" s="5">
        <v>7552000000000</v>
      </c>
      <c r="P99" s="5">
        <v>8504000000000</v>
      </c>
      <c r="Q99" s="5">
        <v>8381000000000</v>
      </c>
      <c r="R99" s="5">
        <v>6183000000000</v>
      </c>
      <c r="S99" s="5">
        <v>3493000000000</v>
      </c>
      <c r="T99" s="5">
        <v>2534000000000</v>
      </c>
      <c r="U99" s="5">
        <v>1372000000000</v>
      </c>
      <c r="V99" s="5">
        <v>653000000000</v>
      </c>
      <c r="W99" s="5">
        <v>538000000000</v>
      </c>
      <c r="X99" s="5">
        <v>225000000000</v>
      </c>
      <c r="Y99" s="5">
        <v>217000000000</v>
      </c>
      <c r="Z99" s="5">
        <v>190000000000</v>
      </c>
    </row>
    <row r="100" spans="3:26" ht="15.5" x14ac:dyDescent="0.35">
      <c r="C100" t="s">
        <v>119</v>
      </c>
      <c r="D100" s="5">
        <v>7365000000000</v>
      </c>
      <c r="E100" s="5">
        <v>7385000000000</v>
      </c>
      <c r="F100" s="5">
        <v>7349000000000</v>
      </c>
      <c r="G100" s="5">
        <v>7388000000000</v>
      </c>
      <c r="I100" s="5">
        <v>7385000000000</v>
      </c>
      <c r="J100" s="5">
        <v>7465000000000</v>
      </c>
      <c r="K100" s="5">
        <v>7410000000000</v>
      </c>
      <c r="L100" s="5">
        <v>7310000000000</v>
      </c>
      <c r="M100" s="5">
        <v>7114000000000</v>
      </c>
      <c r="N100" s="5">
        <v>7006000000000</v>
      </c>
      <c r="O100" s="5">
        <v>6991000000000</v>
      </c>
      <c r="P100" s="5">
        <v>7049000000000</v>
      </c>
      <c r="Q100" s="5">
        <v>6747000000000</v>
      </c>
      <c r="R100" s="5">
        <v>6675000000000</v>
      </c>
      <c r="S100" s="5">
        <v>6686000000000</v>
      </c>
      <c r="T100" s="5">
        <v>6007000000000</v>
      </c>
      <c r="U100" s="5">
        <v>4973000000000</v>
      </c>
      <c r="V100" s="5">
        <v>4473000000000</v>
      </c>
      <c r="W100" s="5">
        <v>3796000000000</v>
      </c>
      <c r="X100" s="5">
        <v>3184000000000</v>
      </c>
      <c r="Y100" s="5">
        <v>2614000000000</v>
      </c>
      <c r="Z100" s="5">
        <v>1937000000000</v>
      </c>
    </row>
    <row r="101" spans="3:26" ht="15.5" x14ac:dyDescent="0.35">
      <c r="C101" t="s">
        <v>123</v>
      </c>
      <c r="D101" s="5">
        <v>84388000000000</v>
      </c>
      <c r="E101" s="5">
        <v>83766000000000</v>
      </c>
      <c r="F101" s="5">
        <v>80897000000000</v>
      </c>
      <c r="G101" s="5">
        <v>80303000000000</v>
      </c>
      <c r="I101" s="5">
        <v>83766000000000</v>
      </c>
      <c r="J101" s="5">
        <v>78734000000000</v>
      </c>
      <c r="K101" s="5">
        <v>72887000000000</v>
      </c>
      <c r="L101" s="5">
        <v>59536000000000</v>
      </c>
      <c r="M101" s="5">
        <v>55349000000000</v>
      </c>
      <c r="N101" s="5">
        <v>59230000000000</v>
      </c>
      <c r="O101" s="5">
        <v>62337000000000</v>
      </c>
      <c r="P101" s="5">
        <v>57733000000000</v>
      </c>
      <c r="Q101" s="5">
        <v>48402000000000</v>
      </c>
      <c r="R101" s="5">
        <v>43237000000000</v>
      </c>
      <c r="S101" s="5">
        <v>41702000000000</v>
      </c>
      <c r="T101" s="5">
        <v>41250000000000</v>
      </c>
      <c r="U101" s="5">
        <v>37862000000000</v>
      </c>
      <c r="V101" s="5">
        <v>34326000000000</v>
      </c>
      <c r="W101" s="5">
        <v>28804000000000</v>
      </c>
      <c r="X101" s="5">
        <v>24363000000000</v>
      </c>
      <c r="Y101" s="5">
        <v>21941000000000</v>
      </c>
      <c r="Z101" s="5">
        <v>18742000000000</v>
      </c>
    </row>
    <row r="102" spans="3:26" ht="15.5" x14ac:dyDescent="0.35">
      <c r="C102" t="s">
        <v>596</v>
      </c>
      <c r="L102" s="5">
        <v>4303000000000</v>
      </c>
      <c r="M102" s="5">
        <v>3529000000000</v>
      </c>
      <c r="N102" s="5">
        <v>3705000000000</v>
      </c>
      <c r="O102" s="5">
        <v>3887000000000</v>
      </c>
      <c r="P102" s="5">
        <v>4117000000000</v>
      </c>
      <c r="Q102" s="5">
        <v>3144000000000</v>
      </c>
    </row>
    <row r="103" spans="3:26" ht="15.5" x14ac:dyDescent="0.35">
      <c r="C103" t="s">
        <v>436</v>
      </c>
      <c r="D103" s="5">
        <v>21846000000000</v>
      </c>
      <c r="E103" s="5">
        <v>14809000000000</v>
      </c>
      <c r="F103" s="5">
        <v>15005000000000</v>
      </c>
      <c r="G103" s="5">
        <v>15139000000000</v>
      </c>
      <c r="I103" s="5">
        <v>14809000000000</v>
      </c>
      <c r="J103" s="5">
        <v>15712000000000</v>
      </c>
      <c r="K103" s="5">
        <v>16547000000000</v>
      </c>
      <c r="L103" s="5">
        <v>11905000000000</v>
      </c>
      <c r="M103" s="5">
        <v>11925000000000</v>
      </c>
      <c r="N103" s="5">
        <v>12960000000000</v>
      </c>
      <c r="O103" s="5">
        <v>13831000000000</v>
      </c>
      <c r="P103" s="5">
        <v>15889000000000</v>
      </c>
      <c r="Q103" s="5">
        <v>5877000000000</v>
      </c>
      <c r="R103" s="5">
        <v>4613000000000</v>
      </c>
      <c r="S103" s="5">
        <v>4859000000000</v>
      </c>
      <c r="T103" s="5">
        <v>9149000000000</v>
      </c>
      <c r="U103" s="5">
        <v>12027000000000</v>
      </c>
      <c r="V103" s="5">
        <v>10623000000000</v>
      </c>
      <c r="W103" s="5">
        <v>5726000000000</v>
      </c>
    </row>
    <row r="104" spans="3:26" ht="15.5" x14ac:dyDescent="0.35">
      <c r="C104" t="s">
        <v>124</v>
      </c>
      <c r="D104" s="5">
        <v>6504000000000</v>
      </c>
      <c r="E104" s="5">
        <v>6427000000000</v>
      </c>
      <c r="F104" s="5">
        <v>6414000000000</v>
      </c>
      <c r="G104" s="5">
        <v>6468000000000</v>
      </c>
      <c r="I104" s="5">
        <v>6427000000000</v>
      </c>
      <c r="J104" s="5">
        <v>6340000000000</v>
      </c>
      <c r="K104" s="5">
        <v>6359000000000</v>
      </c>
      <c r="L104" s="5">
        <v>5016000000000</v>
      </c>
      <c r="M104" s="5">
        <v>4767000000000</v>
      </c>
      <c r="N104" s="5">
        <v>4844000000000</v>
      </c>
      <c r="O104" s="5">
        <v>4338000000000</v>
      </c>
      <c r="P104" s="5">
        <v>4411000000000</v>
      </c>
      <c r="Q104" s="5">
        <v>1956000000000</v>
      </c>
      <c r="R104" s="5">
        <v>1974000000000</v>
      </c>
      <c r="S104" s="5">
        <v>1974000000000</v>
      </c>
      <c r="T104" s="5">
        <v>1534000000000</v>
      </c>
      <c r="U104" s="5">
        <v>1534000000000</v>
      </c>
      <c r="V104" s="5">
        <v>1392000000000</v>
      </c>
      <c r="W104" s="5">
        <v>1392000000000</v>
      </c>
      <c r="X104" s="5">
        <v>1339000000000</v>
      </c>
      <c r="Y104" s="5">
        <v>721000000000</v>
      </c>
      <c r="Z104" s="5">
        <v>830000000000</v>
      </c>
    </row>
    <row r="105" spans="3:26" ht="15.5" x14ac:dyDescent="0.35">
      <c r="C105" t="s">
        <v>320</v>
      </c>
      <c r="D105" s="5">
        <v>2312000000000</v>
      </c>
      <c r="E105" s="5">
        <v>2374000000000</v>
      </c>
      <c r="F105" s="5">
        <v>2461000000000</v>
      </c>
      <c r="G105" s="5">
        <v>2453000000000</v>
      </c>
      <c r="I105" s="5">
        <v>2374000000000</v>
      </c>
      <c r="J105" s="5">
        <v>2435000000000</v>
      </c>
      <c r="K105" s="5">
        <v>2667000000000</v>
      </c>
      <c r="L105" s="5">
        <v>1811000000000</v>
      </c>
      <c r="M105" s="5">
        <v>1771000000000</v>
      </c>
      <c r="N105" s="5">
        <v>1774000000000</v>
      </c>
      <c r="O105" s="5">
        <v>1528000000000</v>
      </c>
      <c r="P105" s="5">
        <v>9186000000000</v>
      </c>
      <c r="Q105" s="5">
        <v>2569000000000</v>
      </c>
      <c r="R105" s="5">
        <v>2072000000000</v>
      </c>
      <c r="S105" s="5">
        <v>2039000000000</v>
      </c>
      <c r="T105" s="5">
        <v>1968000000000</v>
      </c>
      <c r="U105" s="5">
        <v>1615000000000</v>
      </c>
      <c r="V105" s="5">
        <v>1124000000000</v>
      </c>
      <c r="W105" s="5">
        <v>590000000000</v>
      </c>
      <c r="X105" s="5">
        <v>415000000000</v>
      </c>
    </row>
    <row r="106" spans="3:26" ht="15.5" x14ac:dyDescent="0.35">
      <c r="C106" t="s">
        <v>125</v>
      </c>
      <c r="D106" s="5">
        <v>329311000000000</v>
      </c>
      <c r="E106" s="5">
        <v>318811000000000</v>
      </c>
      <c r="F106" s="5">
        <v>311152000000000</v>
      </c>
      <c r="G106" s="5">
        <v>298500000000000</v>
      </c>
      <c r="I106" s="5">
        <v>318811000000000</v>
      </c>
      <c r="J106" s="5">
        <v>295188000000000</v>
      </c>
      <c r="K106" s="5">
        <v>279219000000000</v>
      </c>
      <c r="L106" s="5">
        <v>233479000000000</v>
      </c>
      <c r="M106" s="5">
        <v>207049000000000</v>
      </c>
      <c r="N106" s="5">
        <v>205895000000000</v>
      </c>
      <c r="O106" s="5">
        <v>222900000000000</v>
      </c>
      <c r="P106" s="5">
        <v>211102000000000</v>
      </c>
      <c r="Q106" s="5">
        <v>174302000000000</v>
      </c>
      <c r="R106" s="5">
        <v>151452000000000</v>
      </c>
      <c r="S106" s="5">
        <v>140274000000000</v>
      </c>
      <c r="T106" s="5">
        <v>138788000000000</v>
      </c>
      <c r="U106" s="5">
        <v>125642000000000</v>
      </c>
      <c r="V106" s="5">
        <v>106475000000000</v>
      </c>
      <c r="W106" s="5">
        <v>87543000000000</v>
      </c>
      <c r="X106" s="5">
        <v>66014000000000</v>
      </c>
      <c r="Y106" s="5">
        <v>52343000000000</v>
      </c>
      <c r="Z106" s="5">
        <v>45209000000000</v>
      </c>
    </row>
    <row r="107" spans="3:26" ht="15.5" x14ac:dyDescent="0.35">
      <c r="C107" t="s">
        <v>126</v>
      </c>
      <c r="D107" s="5">
        <v>517804000000000</v>
      </c>
      <c r="E107" s="5">
        <v>507366000000000</v>
      </c>
      <c r="F107" s="5">
        <v>505442000000000</v>
      </c>
      <c r="G107" s="5">
        <v>487794000000000</v>
      </c>
      <c r="I107" s="5">
        <v>507366000000000</v>
      </c>
      <c r="J107" s="5">
        <v>471449000000000</v>
      </c>
      <c r="K107" s="5">
        <v>445405000000000</v>
      </c>
      <c r="L107" s="5">
        <v>413297000000000</v>
      </c>
      <c r="M107" s="5">
        <v>367311000000000</v>
      </c>
      <c r="N107" s="5">
        <v>338203000000000</v>
      </c>
      <c r="O107" s="5">
        <v>351958000000000</v>
      </c>
      <c r="P107" s="5">
        <v>344711000000000</v>
      </c>
      <c r="Q107" s="5">
        <v>295830000000000</v>
      </c>
      <c r="R107" s="5">
        <v>261855000000000</v>
      </c>
      <c r="S107" s="5">
        <v>245435000000000</v>
      </c>
      <c r="T107" s="5">
        <v>236029000000000</v>
      </c>
      <c r="U107" s="5">
        <v>213994000000000</v>
      </c>
      <c r="V107" s="5">
        <v>182274000000000</v>
      </c>
      <c r="W107" s="5">
        <v>153521000000000</v>
      </c>
      <c r="X107" s="5">
        <v>112857000000000</v>
      </c>
      <c r="Y107" s="5">
        <v>88938000000000</v>
      </c>
      <c r="Z107" s="5">
        <v>80740000000000</v>
      </c>
    </row>
    <row r="108" spans="3:26" ht="15.5" x14ac:dyDescent="0.35">
      <c r="C108" t="s">
        <v>127</v>
      </c>
    </row>
    <row r="109" spans="3:26" ht="15.5" x14ac:dyDescent="0.35">
      <c r="C109" t="s">
        <v>128</v>
      </c>
    </row>
    <row r="110" spans="3:26" ht="15.5" x14ac:dyDescent="0.35">
      <c r="C110" t="s">
        <v>129</v>
      </c>
      <c r="D110" s="5">
        <v>155225000000000</v>
      </c>
      <c r="E110" s="5">
        <v>152078000000000</v>
      </c>
      <c r="F110" s="5">
        <v>150939000000000</v>
      </c>
      <c r="G110" s="5">
        <v>145137000000000</v>
      </c>
      <c r="I110" s="5">
        <v>152078000000000</v>
      </c>
      <c r="J110" s="5">
        <v>130497000000000</v>
      </c>
      <c r="K110" s="5">
        <v>125022000000000</v>
      </c>
      <c r="L110" s="5">
        <v>119198000000000</v>
      </c>
      <c r="M110" s="5">
        <v>103778000000000</v>
      </c>
      <c r="N110" s="5">
        <v>85736000000000</v>
      </c>
      <c r="O110" s="5">
        <v>99962000000000</v>
      </c>
      <c r="P110" s="5">
        <v>116467000000000</v>
      </c>
      <c r="Q110" s="5">
        <v>98722000000000</v>
      </c>
      <c r="R110" s="5">
        <v>89079000000000</v>
      </c>
      <c r="S110" s="5">
        <v>76242000000000</v>
      </c>
      <c r="T110" s="5">
        <v>73523000000000</v>
      </c>
      <c r="U110" s="5">
        <v>71139000000000</v>
      </c>
      <c r="V110" s="5">
        <v>54178000000000</v>
      </c>
      <c r="W110" s="5">
        <v>48371000000000</v>
      </c>
      <c r="X110" s="5">
        <v>37124000000000</v>
      </c>
      <c r="Y110" s="5">
        <v>26735000000000</v>
      </c>
      <c r="Z110" s="5">
        <v>26883000000000</v>
      </c>
    </row>
    <row r="111" spans="3:26" ht="15.5" x14ac:dyDescent="0.35">
      <c r="C111" t="s">
        <v>1299</v>
      </c>
      <c r="D111" s="5">
        <v>23647000000000</v>
      </c>
      <c r="E111" s="5">
        <v>21001000000000</v>
      </c>
      <c r="F111" s="5">
        <v>17477000000000</v>
      </c>
      <c r="G111" s="5">
        <v>13917000000000</v>
      </c>
      <c r="I111" s="5">
        <v>21001000000000</v>
      </c>
      <c r="J111" s="5">
        <v>11824000000000</v>
      </c>
      <c r="K111" s="5">
        <v>6613000000000</v>
      </c>
      <c r="L111" s="5">
        <v>5643000000000</v>
      </c>
      <c r="M111" s="5">
        <v>3812000000000</v>
      </c>
      <c r="N111" s="5">
        <v>6500000000000</v>
      </c>
      <c r="O111" s="5">
        <v>15427000000000</v>
      </c>
      <c r="P111" s="5">
        <v>19588000000000</v>
      </c>
      <c r="Q111" s="5">
        <v>16321000000000</v>
      </c>
      <c r="R111" s="5">
        <v>18764000000000</v>
      </c>
      <c r="S111" s="5">
        <v>11975000000000</v>
      </c>
      <c r="T111" s="5">
        <v>10586000000000</v>
      </c>
      <c r="U111" s="5">
        <v>12854000000000</v>
      </c>
      <c r="V111" s="5">
        <v>7202000000000</v>
      </c>
      <c r="W111" s="5">
        <v>4681000000000</v>
      </c>
      <c r="X111" s="5">
        <v>4689000000000</v>
      </c>
      <c r="Y111" s="5">
        <v>2430000000000</v>
      </c>
      <c r="Z111" s="5">
        <v>5185000000000</v>
      </c>
    </row>
    <row r="112" spans="3:26" ht="15.5" x14ac:dyDescent="0.35">
      <c r="C112" t="s">
        <v>130</v>
      </c>
    </row>
    <row r="113" spans="3:26" ht="15.5" x14ac:dyDescent="0.35">
      <c r="C113" t="s">
        <v>131</v>
      </c>
      <c r="D113" s="5">
        <v>35140000000000</v>
      </c>
      <c r="E113" s="5">
        <v>39238000000000</v>
      </c>
      <c r="F113" s="5">
        <v>39056000000000</v>
      </c>
      <c r="G113" s="5">
        <v>39690000000000</v>
      </c>
      <c r="I113" s="5">
        <v>39238000000000</v>
      </c>
      <c r="J113" s="5">
        <v>39066000000000</v>
      </c>
      <c r="K113" s="5">
        <v>40529000000000</v>
      </c>
      <c r="L113" s="5">
        <v>37644000000000</v>
      </c>
      <c r="M113" s="5">
        <v>25149000000000</v>
      </c>
      <c r="N113" s="5">
        <v>16529000000000</v>
      </c>
      <c r="O113" s="5">
        <v>30087000000000</v>
      </c>
      <c r="P113" s="5">
        <v>42263000000000</v>
      </c>
      <c r="Q113" s="5">
        <v>29468000000000</v>
      </c>
      <c r="R113" s="5">
        <v>22489000000000</v>
      </c>
      <c r="S113" s="5">
        <v>20557000000000</v>
      </c>
      <c r="T113" s="5">
        <v>18839000000000</v>
      </c>
      <c r="U113" s="5">
        <v>17275000000000</v>
      </c>
      <c r="V113" s="5">
        <v>12685000000000</v>
      </c>
      <c r="W113" s="5">
        <v>15542000000000</v>
      </c>
      <c r="X113" s="5">
        <v>9275000000000</v>
      </c>
      <c r="Y113" s="5">
        <v>7278000000000</v>
      </c>
      <c r="Z113" s="5">
        <v>6815000000000</v>
      </c>
    </row>
    <row r="114" spans="3:26" ht="15.5" x14ac:dyDescent="0.35">
      <c r="C114" t="s">
        <v>321</v>
      </c>
    </row>
    <row r="115" spans="3:26" ht="15.5" x14ac:dyDescent="0.35">
      <c r="C115" t="s">
        <v>322</v>
      </c>
      <c r="D115" s="5">
        <v>8950000000000</v>
      </c>
      <c r="E115" s="5">
        <v>6701000000000</v>
      </c>
      <c r="F115" s="5">
        <v>4394000000000</v>
      </c>
      <c r="G115" s="5">
        <v>2352000000000</v>
      </c>
      <c r="I115" s="5">
        <v>6701000000000</v>
      </c>
      <c r="J115" s="5">
        <v>2188000000000</v>
      </c>
      <c r="K115" s="5">
        <v>225000000000</v>
      </c>
      <c r="L115" s="5">
        <v>460000000000</v>
      </c>
      <c r="M115" s="5">
        <v>779000000000</v>
      </c>
      <c r="N115" s="5">
        <v>1666000000000</v>
      </c>
      <c r="O115" s="5">
        <v>1333000000000</v>
      </c>
      <c r="P115" s="5">
        <v>400000000000</v>
      </c>
      <c r="Q115" s="5">
        <v>292000000000</v>
      </c>
      <c r="R115" s="5">
        <v>232000000000</v>
      </c>
      <c r="S115" s="5">
        <v>574000000000</v>
      </c>
      <c r="T115" s="5">
        <v>947000000000</v>
      </c>
      <c r="U115" s="5">
        <v>822000000000</v>
      </c>
      <c r="V115" s="5">
        <v>682000000000</v>
      </c>
      <c r="W115" s="5">
        <v>121000000000</v>
      </c>
      <c r="X115" s="5">
        <v>135000000000</v>
      </c>
      <c r="Y115" s="5">
        <v>709000000000</v>
      </c>
      <c r="Z115" s="5">
        <v>1052000000000</v>
      </c>
    </row>
    <row r="116" spans="3:26" ht="15.5" x14ac:dyDescent="0.35">
      <c r="C116" t="s">
        <v>133</v>
      </c>
      <c r="D116" s="5">
        <v>3727000000000</v>
      </c>
      <c r="E116" s="5">
        <v>3557000000000</v>
      </c>
      <c r="F116" s="5">
        <v>3240000000000</v>
      </c>
      <c r="G116" s="5">
        <v>2826000000000</v>
      </c>
      <c r="I116" s="5">
        <v>3557000000000</v>
      </c>
      <c r="J116" s="5">
        <v>3446000000000</v>
      </c>
      <c r="K116" s="5">
        <v>5211000000000</v>
      </c>
      <c r="L116" s="5">
        <v>5934000000000</v>
      </c>
      <c r="M116" s="5">
        <v>4516000000000</v>
      </c>
      <c r="N116" s="5">
        <v>2153000000000</v>
      </c>
      <c r="O116" s="5">
        <v>2473000000000</v>
      </c>
      <c r="P116" s="5">
        <v>4426000000000</v>
      </c>
      <c r="Q116" s="5">
        <v>2462000000000</v>
      </c>
      <c r="R116" s="5">
        <v>1851000000000</v>
      </c>
      <c r="S116" s="5">
        <v>2142000000000</v>
      </c>
      <c r="T116" s="5">
        <v>2132000000000</v>
      </c>
      <c r="U116" s="5">
        <v>1600000000000</v>
      </c>
      <c r="V116" s="5">
        <v>1886000000000</v>
      </c>
      <c r="W116" s="5">
        <v>1596000000000</v>
      </c>
      <c r="X116" s="5">
        <v>1281000000000</v>
      </c>
      <c r="Y116" s="5">
        <v>1403000000000</v>
      </c>
      <c r="Z116" s="5">
        <v>1799000000000</v>
      </c>
    </row>
    <row r="117" spans="3:26" ht="15.5" x14ac:dyDescent="0.35">
      <c r="C117" t="s">
        <v>132</v>
      </c>
      <c r="D117" s="5">
        <v>16915000000000</v>
      </c>
      <c r="E117" s="5">
        <v>16096000000000</v>
      </c>
      <c r="F117" s="5">
        <v>22355000000000</v>
      </c>
      <c r="G117" s="5">
        <v>20588000000000</v>
      </c>
      <c r="I117" s="5">
        <v>16096000000000</v>
      </c>
      <c r="J117" s="5">
        <v>15697000000000</v>
      </c>
      <c r="K117" s="5">
        <v>15739000000000</v>
      </c>
      <c r="L117" s="5">
        <v>18249000000000</v>
      </c>
      <c r="M117" s="5">
        <v>13002000000000</v>
      </c>
      <c r="N117" s="5">
        <v>10266000000000</v>
      </c>
      <c r="O117" s="5">
        <v>10884000000000</v>
      </c>
      <c r="P117" s="5">
        <v>10492000000000</v>
      </c>
      <c r="Q117" s="5">
        <v>8337000000000</v>
      </c>
      <c r="R117" s="5">
        <v>6174000000000</v>
      </c>
      <c r="S117" s="5">
        <v>5621000000000</v>
      </c>
      <c r="T117" s="5">
        <v>5450000000000</v>
      </c>
      <c r="U117" s="5">
        <v>6013000000000</v>
      </c>
      <c r="V117" s="5">
        <v>5067000000000</v>
      </c>
      <c r="W117" s="5">
        <v>4291000000000</v>
      </c>
      <c r="X117" s="5">
        <v>3905000000000</v>
      </c>
      <c r="Y117" s="5">
        <v>3072000000000</v>
      </c>
      <c r="Z117" s="5">
        <v>2393000000000</v>
      </c>
    </row>
    <row r="118" spans="3:26" ht="15.5" x14ac:dyDescent="0.35">
      <c r="C118" t="s">
        <v>135</v>
      </c>
    </row>
    <row r="119" spans="3:26" ht="15.5" x14ac:dyDescent="0.35">
      <c r="C119" t="s">
        <v>136</v>
      </c>
      <c r="D119" s="5">
        <v>26981000000000</v>
      </c>
      <c r="E119" s="5">
        <v>28441000000000</v>
      </c>
      <c r="F119" s="5">
        <v>32070000000000</v>
      </c>
      <c r="G119" s="5">
        <v>33946000000000</v>
      </c>
      <c r="I119" s="5">
        <v>28441000000000</v>
      </c>
      <c r="J119" s="5">
        <v>38484000000000</v>
      </c>
      <c r="K119" s="5">
        <v>42885000000000</v>
      </c>
      <c r="L119" s="5">
        <v>25778000000000</v>
      </c>
      <c r="M119" s="5">
        <v>25572000000000</v>
      </c>
      <c r="N119" s="5">
        <v>33482000000000</v>
      </c>
      <c r="O119" s="5">
        <v>36743000000000</v>
      </c>
      <c r="P119" s="5">
        <v>26272000000000</v>
      </c>
      <c r="Q119" s="5">
        <v>18589000000000</v>
      </c>
      <c r="R119" s="5">
        <v>10195000000000</v>
      </c>
      <c r="S119" s="5">
        <v>18315000000000</v>
      </c>
      <c r="T119" s="5">
        <v>19587000000000</v>
      </c>
      <c r="U119" s="5">
        <v>12885000000000</v>
      </c>
      <c r="V119" s="5">
        <v>14219000000000</v>
      </c>
      <c r="W119" s="5">
        <v>16895000000000</v>
      </c>
      <c r="X119" s="5">
        <v>10151000000000</v>
      </c>
      <c r="Y119" s="5">
        <v>6285000000000</v>
      </c>
      <c r="Z119" s="5">
        <v>8129000000000</v>
      </c>
    </row>
    <row r="120" spans="3:26" ht="15.5" x14ac:dyDescent="0.35">
      <c r="C120" t="s">
        <v>1548</v>
      </c>
      <c r="D120" s="5">
        <v>13617000000000</v>
      </c>
      <c r="E120" s="5">
        <v>11410000000000</v>
      </c>
      <c r="F120" s="5">
        <v>10682000000000</v>
      </c>
      <c r="G120" s="5">
        <v>10589000000000</v>
      </c>
      <c r="I120" s="5">
        <v>11410000000000</v>
      </c>
      <c r="J120" s="5">
        <v>11708000000000</v>
      </c>
      <c r="K120" s="5">
        <v>10418000000000</v>
      </c>
      <c r="L120" s="5">
        <v>9308000000000</v>
      </c>
      <c r="M120" s="5">
        <v>7673000000000</v>
      </c>
      <c r="N120" s="5">
        <v>8101000000000</v>
      </c>
      <c r="O120" s="5">
        <v>13374000000000</v>
      </c>
      <c r="P120" s="5">
        <v>13777000000000</v>
      </c>
      <c r="Q120" s="5">
        <v>12791000000000</v>
      </c>
      <c r="R120" s="5">
        <v>14836000000000</v>
      </c>
      <c r="S120" s="5">
        <v>15239000000000</v>
      </c>
      <c r="T120" s="5">
        <v>12465000000000</v>
      </c>
      <c r="U120" s="5">
        <v>13261000000000</v>
      </c>
      <c r="V120" s="5">
        <v>14820000000000</v>
      </c>
      <c r="W120" s="5">
        <v>6515000000000</v>
      </c>
      <c r="X120" s="5">
        <v>3365000000000</v>
      </c>
      <c r="Y120" s="5">
        <v>4018000000000</v>
      </c>
      <c r="Z120" s="5">
        <v>2317000000000</v>
      </c>
    </row>
    <row r="121" spans="3:26" ht="15.5" x14ac:dyDescent="0.35">
      <c r="C121" t="s">
        <v>654</v>
      </c>
    </row>
    <row r="122" spans="3:26" ht="15.5" x14ac:dyDescent="0.35">
      <c r="C122" t="s">
        <v>323</v>
      </c>
    </row>
    <row r="123" spans="3:26" ht="15.5" x14ac:dyDescent="0.35">
      <c r="C123" t="s">
        <v>1549</v>
      </c>
    </row>
    <row r="124" spans="3:26" ht="15.5" x14ac:dyDescent="0.35">
      <c r="C124" t="s">
        <v>324</v>
      </c>
      <c r="D124" s="5">
        <v>1069000000000</v>
      </c>
      <c r="E124" s="5">
        <v>1125000000000</v>
      </c>
      <c r="F124" s="5">
        <v>919000000000</v>
      </c>
      <c r="G124" s="5">
        <v>842000000000</v>
      </c>
      <c r="I124" s="5">
        <v>1125000000000</v>
      </c>
      <c r="J124" s="5">
        <v>900000000000</v>
      </c>
      <c r="K124" s="5">
        <v>946000000000</v>
      </c>
      <c r="L124" s="5">
        <v>966000000000</v>
      </c>
      <c r="M124" s="5">
        <v>574000000000</v>
      </c>
      <c r="N124" s="5">
        <v>762000000000</v>
      </c>
      <c r="O124" s="5">
        <v>432000000000</v>
      </c>
      <c r="P124" s="5">
        <v>336000000000</v>
      </c>
      <c r="Q124" s="5">
        <v>14000000000</v>
      </c>
      <c r="R124" s="5">
        <v>59000000000</v>
      </c>
      <c r="S124" s="5">
        <v>893000000000</v>
      </c>
      <c r="T124" s="5">
        <v>599000000000</v>
      </c>
      <c r="U124" s="5">
        <v>974000000000</v>
      </c>
      <c r="V124" s="5">
        <v>925000000000</v>
      </c>
      <c r="W124" s="5">
        <v>540000000000</v>
      </c>
      <c r="X124" s="5">
        <v>419000000000</v>
      </c>
      <c r="Y124" s="5">
        <v>364000000000</v>
      </c>
      <c r="Z124" s="5">
        <v>108000000000</v>
      </c>
    </row>
    <row r="125" spans="3:26" ht="15.5" x14ac:dyDescent="0.35">
      <c r="C125" t="s">
        <v>137</v>
      </c>
      <c r="D125" s="5">
        <v>51521000000000</v>
      </c>
      <c r="E125" s="5">
        <v>48324000000000</v>
      </c>
      <c r="F125" s="5">
        <v>44749000000000</v>
      </c>
      <c r="G125" s="5">
        <v>45059000000000</v>
      </c>
      <c r="I125" s="5">
        <v>48324000000000</v>
      </c>
      <c r="J125" s="5">
        <v>37757000000000</v>
      </c>
      <c r="K125" s="5">
        <v>32448000000000</v>
      </c>
      <c r="L125" s="5">
        <v>29026000000000</v>
      </c>
      <c r="M125" s="5">
        <v>34855000000000</v>
      </c>
      <c r="N125" s="5">
        <v>30636000000000</v>
      </c>
      <c r="O125" s="5">
        <v>26325000000000</v>
      </c>
      <c r="P125" s="5">
        <v>25941000000000</v>
      </c>
      <c r="Q125" s="5">
        <v>27263000000000</v>
      </c>
      <c r="R125" s="5">
        <v>27056000000000</v>
      </c>
      <c r="S125" s="5">
        <v>24227000000000</v>
      </c>
      <c r="T125" s="5">
        <v>26835000000000</v>
      </c>
      <c r="U125" s="5">
        <v>24549000000000</v>
      </c>
      <c r="V125" s="5">
        <v>19591000000000</v>
      </c>
      <c r="W125" s="5">
        <v>16359000000000</v>
      </c>
      <c r="X125" s="5">
        <v>13114000000000</v>
      </c>
      <c r="Y125" s="5">
        <v>8824000000000</v>
      </c>
      <c r="Z125" s="5">
        <v>7794000000000</v>
      </c>
    </row>
    <row r="126" spans="3:26" ht="15.5" x14ac:dyDescent="0.35">
      <c r="C126" t="s">
        <v>138</v>
      </c>
      <c r="D126" s="5">
        <v>69456000000000</v>
      </c>
      <c r="E126" s="5">
        <v>64476000000000</v>
      </c>
      <c r="F126" s="5">
        <v>64872000000000</v>
      </c>
      <c r="G126" s="5">
        <v>63903000000000</v>
      </c>
      <c r="I126" s="5">
        <v>64476000000000</v>
      </c>
      <c r="J126" s="5">
        <v>68948000000000</v>
      </c>
      <c r="K126" s="5">
        <v>69959000000000</v>
      </c>
      <c r="L126" s="5">
        <v>50379000000000</v>
      </c>
      <c r="M126" s="5">
        <v>47918000000000</v>
      </c>
      <c r="N126" s="5">
        <v>57013000000000</v>
      </c>
      <c r="O126" s="5">
        <v>65233000000000</v>
      </c>
      <c r="P126" s="5">
        <v>53881000000000</v>
      </c>
      <c r="Q126" s="5">
        <v>40603000000000</v>
      </c>
      <c r="R126" s="5">
        <v>32870000000000</v>
      </c>
      <c r="S126" s="5">
        <v>42660000000000</v>
      </c>
      <c r="T126" s="5">
        <v>42182000000000</v>
      </c>
      <c r="U126" s="5">
        <v>36667000000000</v>
      </c>
      <c r="V126" s="5">
        <v>38282000000000</v>
      </c>
      <c r="W126" s="5">
        <v>29312000000000</v>
      </c>
      <c r="X126" s="5">
        <v>17044000000000</v>
      </c>
      <c r="Y126" s="5">
        <v>13271000000000</v>
      </c>
      <c r="Z126" s="5">
        <v>13280000000000</v>
      </c>
    </row>
    <row r="127" spans="3:26" ht="15.5" x14ac:dyDescent="0.35">
      <c r="C127" t="s">
        <v>139</v>
      </c>
      <c r="D127" s="5">
        <v>69456000000000</v>
      </c>
      <c r="E127" s="5">
        <v>64476000000000</v>
      </c>
      <c r="F127" s="5">
        <v>64872000000000</v>
      </c>
      <c r="G127" s="5">
        <v>63903000000000</v>
      </c>
      <c r="I127" s="5">
        <v>64476000000000</v>
      </c>
      <c r="J127" s="5">
        <v>68948000000000</v>
      </c>
      <c r="K127" s="5">
        <v>69959000000000</v>
      </c>
      <c r="L127" s="5">
        <v>50379000000000</v>
      </c>
      <c r="M127" s="5">
        <v>47918000000000</v>
      </c>
      <c r="N127" s="5">
        <v>57013000000000</v>
      </c>
      <c r="O127" s="5">
        <v>65233000000000</v>
      </c>
      <c r="P127" s="5">
        <v>53881000000000</v>
      </c>
      <c r="Q127" s="5">
        <v>40603000000000</v>
      </c>
      <c r="R127" s="5">
        <v>32870000000000</v>
      </c>
      <c r="S127" s="5">
        <v>42660000000000</v>
      </c>
      <c r="T127" s="5">
        <v>42182000000000</v>
      </c>
      <c r="U127" s="5">
        <v>36667000000000</v>
      </c>
      <c r="V127" s="5">
        <v>38282000000000</v>
      </c>
      <c r="W127" s="5">
        <v>29312000000000</v>
      </c>
      <c r="X127" s="5">
        <v>17044000000000</v>
      </c>
      <c r="Y127" s="5">
        <v>13271000000000</v>
      </c>
      <c r="Z127" s="5">
        <v>13280000000000</v>
      </c>
    </row>
    <row r="128" spans="3:26" ht="15.5" x14ac:dyDescent="0.35">
      <c r="C128" t="s">
        <v>141</v>
      </c>
      <c r="D128" s="5">
        <v>6583000000000</v>
      </c>
      <c r="E128" s="5">
        <v>5150000000000</v>
      </c>
      <c r="F128" s="5">
        <v>5131000000000</v>
      </c>
      <c r="G128" s="5">
        <v>5187000000000</v>
      </c>
      <c r="I128" s="5">
        <v>5150000000000</v>
      </c>
      <c r="J128" s="5">
        <v>5420000000000</v>
      </c>
      <c r="K128" s="5">
        <v>5360000000000</v>
      </c>
      <c r="L128" s="5">
        <v>4265000000000</v>
      </c>
      <c r="M128" s="5">
        <v>4102000000000</v>
      </c>
      <c r="N128" s="5">
        <v>3972000000000</v>
      </c>
      <c r="O128" s="5">
        <v>4818000000000</v>
      </c>
      <c r="P128" s="5">
        <v>5231000000000</v>
      </c>
      <c r="Q128" s="5">
        <v>2003000000000</v>
      </c>
      <c r="R128" s="5">
        <v>1641000000000</v>
      </c>
      <c r="S128" s="5">
        <v>1796000000000</v>
      </c>
      <c r="T128" s="5">
        <v>2645000000000</v>
      </c>
      <c r="U128" s="5">
        <v>3268000000000</v>
      </c>
      <c r="V128" s="5">
        <v>2868000000000</v>
      </c>
      <c r="W128" s="5">
        <v>1835000000000</v>
      </c>
      <c r="X128" s="5">
        <v>1014000000000</v>
      </c>
      <c r="Y128" s="5">
        <v>933000000000</v>
      </c>
      <c r="Z128" s="5">
        <v>846000000000</v>
      </c>
    </row>
    <row r="129" spans="3:26" ht="15.5" x14ac:dyDescent="0.35">
      <c r="C129" t="s">
        <v>327</v>
      </c>
    </row>
    <row r="130" spans="3:26" ht="15.5" x14ac:dyDescent="0.35">
      <c r="C130" t="s">
        <v>328</v>
      </c>
      <c r="D130" s="5">
        <v>41667000000000</v>
      </c>
      <c r="E130" s="5">
        <v>40976000000000</v>
      </c>
      <c r="F130" s="5">
        <v>43671000000000</v>
      </c>
      <c r="G130" s="5">
        <v>45377000000000</v>
      </c>
      <c r="I130" s="5">
        <v>40976000000000</v>
      </c>
      <c r="J130" s="5">
        <v>51092000000000</v>
      </c>
      <c r="K130" s="5">
        <v>54249000000000</v>
      </c>
      <c r="L130" s="5">
        <v>36052000000000</v>
      </c>
      <c r="M130" s="5">
        <v>33819000000000</v>
      </c>
      <c r="N130" s="5">
        <v>42345000000000</v>
      </c>
      <c r="O130" s="5">
        <v>50549000000000</v>
      </c>
      <c r="P130" s="5">
        <v>40385000000000</v>
      </c>
      <c r="Q130" s="5">
        <v>31394000000000</v>
      </c>
      <c r="R130" s="5">
        <v>25090000000000</v>
      </c>
      <c r="S130" s="5">
        <v>34447000000000</v>
      </c>
      <c r="T130" s="5">
        <v>32651000000000</v>
      </c>
      <c r="U130" s="5">
        <v>27120000000000</v>
      </c>
      <c r="V130" s="5">
        <v>29964000000000</v>
      </c>
      <c r="W130" s="5">
        <v>23950000000000</v>
      </c>
      <c r="X130" s="5">
        <v>13935000000000</v>
      </c>
      <c r="Y130" s="5">
        <v>10667000000000</v>
      </c>
      <c r="Z130" s="5">
        <v>10554000000000</v>
      </c>
    </row>
    <row r="131" spans="3:26" ht="15.5" x14ac:dyDescent="0.35">
      <c r="C131" t="s">
        <v>312</v>
      </c>
    </row>
    <row r="132" spans="3:26" ht="15.5" x14ac:dyDescent="0.35">
      <c r="C132" t="s">
        <v>142</v>
      </c>
      <c r="D132" s="5">
        <v>224681000000000</v>
      </c>
      <c r="E132" s="5">
        <v>216554000000000</v>
      </c>
      <c r="F132" s="5">
        <v>215811000000000</v>
      </c>
      <c r="G132" s="5">
        <v>209040000000000</v>
      </c>
      <c r="I132" s="5">
        <v>216554000000000</v>
      </c>
      <c r="J132" s="5">
        <v>199445000000000</v>
      </c>
      <c r="K132" s="5">
        <v>194981000000000</v>
      </c>
      <c r="L132" s="5">
        <v>169577000000000</v>
      </c>
      <c r="M132" s="5">
        <v>151696000000000</v>
      </c>
      <c r="N132" s="5">
        <v>142749000000000</v>
      </c>
      <c r="O132" s="5">
        <v>165195000000000</v>
      </c>
      <c r="P132" s="5">
        <v>170348000000000</v>
      </c>
      <c r="Q132" s="5">
        <v>139325000000000</v>
      </c>
      <c r="R132" s="5">
        <v>121949000000000</v>
      </c>
      <c r="S132" s="5">
        <v>118902000000000</v>
      </c>
      <c r="T132" s="5">
        <v>115705000000000</v>
      </c>
      <c r="U132" s="5">
        <v>107806000000000</v>
      </c>
      <c r="V132" s="5">
        <v>92460000000000</v>
      </c>
      <c r="W132" s="5">
        <v>77683000000000</v>
      </c>
      <c r="X132" s="5">
        <v>54168000000000</v>
      </c>
      <c r="Y132" s="5">
        <v>40006000000000</v>
      </c>
      <c r="Z132" s="5">
        <v>40163000000000</v>
      </c>
    </row>
    <row r="133" spans="3:26" ht="15.5" x14ac:dyDescent="0.35">
      <c r="C133" t="s">
        <v>143</v>
      </c>
    </row>
    <row r="134" spans="3:26" ht="15.5" x14ac:dyDescent="0.35">
      <c r="C134" t="s">
        <v>144</v>
      </c>
      <c r="D134" s="5">
        <v>2024000000000</v>
      </c>
      <c r="E134" s="5">
        <v>2024000000000</v>
      </c>
      <c r="F134" s="5">
        <v>2024000000000</v>
      </c>
      <c r="G134" s="5">
        <v>2024000000000</v>
      </c>
      <c r="I134" s="5">
        <v>2024000000000</v>
      </c>
      <c r="J134" s="5">
        <v>2024000000000</v>
      </c>
      <c r="K134" s="5">
        <v>2024000000000</v>
      </c>
      <c r="L134" s="5">
        <v>2024000000000</v>
      </c>
      <c r="M134" s="5">
        <v>2024000000000</v>
      </c>
      <c r="N134" s="5">
        <v>2024000000000</v>
      </c>
      <c r="O134" s="5">
        <v>2024000000000</v>
      </c>
      <c r="P134" s="5">
        <v>2024000000000</v>
      </c>
      <c r="Q134" s="5">
        <v>2024000000000</v>
      </c>
      <c r="R134" s="5">
        <v>2024000000000</v>
      </c>
      <c r="S134" s="5">
        <v>2024000000000</v>
      </c>
      <c r="T134" s="5">
        <v>2024000000000</v>
      </c>
      <c r="U134" s="5">
        <v>2024000000000</v>
      </c>
      <c r="V134" s="5">
        <v>2024000000000</v>
      </c>
      <c r="W134" s="5">
        <v>2024000000000</v>
      </c>
      <c r="X134" s="5">
        <v>2024000000000</v>
      </c>
      <c r="Y134" s="5">
        <v>2024000000000</v>
      </c>
      <c r="Z134" s="5">
        <v>2024000000000</v>
      </c>
    </row>
    <row r="135" spans="3:26" ht="15.5" x14ac:dyDescent="0.35">
      <c r="C135" t="s">
        <v>145</v>
      </c>
      <c r="D135" s="5">
        <v>1139000000000</v>
      </c>
      <c r="E135" s="5">
        <v>1139000000000</v>
      </c>
      <c r="F135" s="5">
        <v>1139000000000</v>
      </c>
      <c r="G135" s="5">
        <v>1139000000000</v>
      </c>
      <c r="I135" s="5">
        <v>1139000000000</v>
      </c>
      <c r="J135" s="5">
        <v>1139000000000</v>
      </c>
      <c r="K135" s="5">
        <v>1139000000000</v>
      </c>
      <c r="L135" s="5">
        <v>1139000000000</v>
      </c>
      <c r="M135" s="5">
        <v>1139000000000</v>
      </c>
      <c r="N135" s="5">
        <v>1139000000000</v>
      </c>
      <c r="O135" s="5">
        <v>1139000000000</v>
      </c>
      <c r="P135" s="5">
        <v>1139000000000</v>
      </c>
      <c r="Q135" s="5">
        <v>1139000000000</v>
      </c>
      <c r="R135" s="5">
        <v>1139000000000</v>
      </c>
      <c r="S135" s="5">
        <v>1139000000000</v>
      </c>
      <c r="T135" s="5">
        <v>1139000000000</v>
      </c>
      <c r="U135" s="5">
        <v>1139000000000</v>
      </c>
      <c r="V135" s="5">
        <v>1106000000000</v>
      </c>
      <c r="W135" s="5">
        <v>1106000000000</v>
      </c>
      <c r="X135" s="5">
        <v>1106000000000</v>
      </c>
      <c r="Y135" s="5">
        <v>1106000000000</v>
      </c>
      <c r="Z135" s="5">
        <v>1106000000000</v>
      </c>
    </row>
    <row r="136" spans="3:26" ht="15.5" x14ac:dyDescent="0.35">
      <c r="C136" t="s">
        <v>146</v>
      </c>
      <c r="D136" s="5">
        <v>224733000000000</v>
      </c>
      <c r="E136" s="5">
        <v>218937000000000</v>
      </c>
      <c r="F136" s="5">
        <v>214598000000000</v>
      </c>
      <c r="G136" s="5">
        <v>205647000000000</v>
      </c>
      <c r="I136" s="5">
        <v>218937000000000</v>
      </c>
      <c r="J136" s="5">
        <v>202627000000000</v>
      </c>
      <c r="K136" s="5">
        <v>188997000000000</v>
      </c>
      <c r="L136" s="5">
        <v>181523000000000</v>
      </c>
      <c r="M136" s="5">
        <v>163800000000000</v>
      </c>
      <c r="N136" s="5">
        <v>149068000000000</v>
      </c>
      <c r="O136" s="5">
        <v>140487000000000</v>
      </c>
      <c r="P136" s="5">
        <v>127732000000000</v>
      </c>
      <c r="Q136" s="5">
        <v>113563000000000</v>
      </c>
      <c r="R136" s="5">
        <v>101642000000000</v>
      </c>
      <c r="S136" s="5">
        <v>92989000000000</v>
      </c>
      <c r="T136" s="5">
        <v>87459000000000</v>
      </c>
      <c r="U136" s="5">
        <v>77076000000000</v>
      </c>
      <c r="V136" s="5">
        <v>66289000000000</v>
      </c>
      <c r="W136" s="5">
        <v>55628000000000</v>
      </c>
      <c r="X136" s="5">
        <v>44731000000000</v>
      </c>
      <c r="Y136" s="5">
        <v>35586000000000</v>
      </c>
      <c r="Z136" s="5">
        <v>29027000000000</v>
      </c>
    </row>
    <row r="137" spans="3:26" ht="15.5" x14ac:dyDescent="0.35">
      <c r="C137" t="s">
        <v>147</v>
      </c>
      <c r="D137" s="5">
        <v>425000000000</v>
      </c>
      <c r="E137" s="5">
        <v>425000000000</v>
      </c>
      <c r="F137" s="5">
        <v>425000000000</v>
      </c>
      <c r="G137" s="5">
        <v>425000000000</v>
      </c>
      <c r="I137" s="5">
        <v>425000000000</v>
      </c>
      <c r="J137" s="5">
        <v>425000000000</v>
      </c>
      <c r="K137" s="5">
        <v>425000000000</v>
      </c>
      <c r="L137" s="5">
        <v>425000000000</v>
      </c>
      <c r="M137" s="5">
        <v>425000000000</v>
      </c>
      <c r="N137" s="5">
        <v>425000000000</v>
      </c>
      <c r="O137" s="5">
        <v>425000000000</v>
      </c>
      <c r="P137" s="5">
        <v>425000000000</v>
      </c>
      <c r="Q137" s="5">
        <v>425000000000</v>
      </c>
      <c r="R137" s="5">
        <v>425000000000</v>
      </c>
      <c r="S137" s="5">
        <v>425000000000</v>
      </c>
      <c r="T137" s="5">
        <v>425000000000</v>
      </c>
      <c r="U137" s="5">
        <v>425000000000</v>
      </c>
      <c r="V137" s="5">
        <v>425000000000</v>
      </c>
      <c r="W137" s="5">
        <v>425000000000</v>
      </c>
      <c r="X137" s="5">
        <v>425000000000</v>
      </c>
      <c r="Y137" s="5">
        <v>425000000000</v>
      </c>
      <c r="Z137" s="5">
        <v>425000000000</v>
      </c>
    </row>
    <row r="138" spans="3:26" ht="15.5" x14ac:dyDescent="0.35">
      <c r="C138" t="s">
        <v>148</v>
      </c>
      <c r="D138" s="5">
        <v>224308000000000</v>
      </c>
      <c r="E138" s="5">
        <v>218512000000000</v>
      </c>
      <c r="F138" s="5">
        <v>214173000000000</v>
      </c>
      <c r="G138" s="5">
        <v>205222000000000</v>
      </c>
      <c r="I138" s="5">
        <v>218512000000000</v>
      </c>
      <c r="J138" s="5">
        <v>202202000000000</v>
      </c>
      <c r="K138" s="5">
        <v>188572000000000</v>
      </c>
      <c r="L138" s="5">
        <v>181098000000000</v>
      </c>
      <c r="M138" s="5">
        <v>163375000000000</v>
      </c>
      <c r="N138" s="5">
        <v>148643000000000</v>
      </c>
      <c r="O138" s="5">
        <v>140062000000000</v>
      </c>
      <c r="P138" s="5">
        <v>127307000000000</v>
      </c>
      <c r="Q138" s="5">
        <v>113138000000000</v>
      </c>
      <c r="R138" s="5">
        <v>101217000000000</v>
      </c>
      <c r="S138" s="5">
        <v>92564000000000</v>
      </c>
      <c r="T138" s="5">
        <v>87034000000000</v>
      </c>
      <c r="U138" s="5">
        <v>76651000000000</v>
      </c>
      <c r="V138" s="5">
        <v>65864000000000</v>
      </c>
      <c r="W138" s="5">
        <v>55203000000000</v>
      </c>
      <c r="X138" s="5">
        <v>44306000000000</v>
      </c>
      <c r="Y138" s="5">
        <v>35161000000000</v>
      </c>
      <c r="Z138" s="5">
        <v>28602000000000</v>
      </c>
    </row>
    <row r="139" spans="3:26" ht="15.5" x14ac:dyDescent="0.35">
      <c r="C139" t="s">
        <v>149</v>
      </c>
      <c r="D139" s="5">
        <v>224733000000000</v>
      </c>
      <c r="E139" s="5">
        <v>218937000000000</v>
      </c>
      <c r="F139" s="5">
        <v>214598000000000</v>
      </c>
      <c r="G139" s="5">
        <v>205647000000000</v>
      </c>
      <c r="I139" s="5">
        <v>218937000000000</v>
      </c>
      <c r="J139" s="5">
        <v>202627000000000</v>
      </c>
      <c r="K139" s="5">
        <v>188997000000000</v>
      </c>
      <c r="L139" s="5">
        <v>181523000000000</v>
      </c>
      <c r="M139" s="5">
        <v>163800000000000</v>
      </c>
      <c r="N139" s="5">
        <v>149068000000000</v>
      </c>
      <c r="O139" s="5">
        <v>140487000000000</v>
      </c>
      <c r="P139" s="5">
        <v>127732000000000</v>
      </c>
      <c r="Q139" s="5">
        <v>113563000000000</v>
      </c>
      <c r="R139" s="5">
        <v>101642000000000</v>
      </c>
      <c r="S139" s="5">
        <v>92989000000000</v>
      </c>
      <c r="T139" s="5">
        <v>87459000000000</v>
      </c>
      <c r="U139" s="5">
        <v>77076000000000</v>
      </c>
      <c r="V139" s="5">
        <v>66289000000000</v>
      </c>
      <c r="W139" s="5">
        <v>55628000000000</v>
      </c>
      <c r="X139" s="5">
        <v>44731000000000</v>
      </c>
      <c r="Y139" s="5">
        <v>35586000000000</v>
      </c>
      <c r="Z139" s="5">
        <v>29027000000000</v>
      </c>
    </row>
    <row r="140" spans="3:26" ht="15.5" x14ac:dyDescent="0.35">
      <c r="C140" t="s">
        <v>150</v>
      </c>
      <c r="D140" s="5">
        <v>60358000000000</v>
      </c>
      <c r="E140" s="5">
        <v>61906000000000</v>
      </c>
      <c r="F140" s="5">
        <v>62540000000000</v>
      </c>
      <c r="G140" s="5">
        <v>60750000000000</v>
      </c>
      <c r="I140" s="5">
        <v>61906000000000</v>
      </c>
      <c r="J140" s="5">
        <v>58328000000000</v>
      </c>
      <c r="K140" s="5">
        <v>51784000000000</v>
      </c>
      <c r="L140" s="5">
        <v>51578000000000</v>
      </c>
      <c r="M140" s="5">
        <v>43562000000000</v>
      </c>
      <c r="N140" s="5">
        <v>39792000000000</v>
      </c>
      <c r="O140" s="5">
        <v>38916000000000</v>
      </c>
      <c r="P140" s="5">
        <v>37416000000000</v>
      </c>
      <c r="Q140" s="5">
        <v>32725000000000</v>
      </c>
      <c r="R140" s="5">
        <v>27955000000000</v>
      </c>
      <c r="S140" s="5">
        <v>24490000000000</v>
      </c>
      <c r="T140" s="5">
        <v>24713000000000</v>
      </c>
      <c r="U140" s="5">
        <v>22250000000000</v>
      </c>
      <c r="V140" s="5">
        <v>18613000000000</v>
      </c>
      <c r="W140" s="5">
        <v>15389000000000</v>
      </c>
      <c r="X140" s="5">
        <v>9379000000000</v>
      </c>
      <c r="Y140" s="5">
        <v>9038000000000</v>
      </c>
      <c r="Z140" s="5">
        <v>7497000000000</v>
      </c>
    </row>
    <row r="141" spans="3:26" ht="15.5" x14ac:dyDescent="0.35">
      <c r="C141" t="s">
        <v>9</v>
      </c>
      <c r="D141" s="5">
        <v>293123000000000</v>
      </c>
      <c r="E141" s="5">
        <v>290812000000000</v>
      </c>
      <c r="F141" s="5">
        <v>289631000000000</v>
      </c>
      <c r="G141" s="5">
        <v>278754000000000</v>
      </c>
      <c r="I141" s="5">
        <v>290812000000000</v>
      </c>
      <c r="J141" s="5">
        <v>272004000000000</v>
      </c>
      <c r="K141" s="5">
        <v>250424000000000</v>
      </c>
      <c r="L141" s="5">
        <v>243720000000000</v>
      </c>
      <c r="M141" s="5">
        <v>215615000000000</v>
      </c>
      <c r="N141" s="5">
        <v>195454000000000</v>
      </c>
      <c r="O141" s="5">
        <v>186763000000000</v>
      </c>
      <c r="P141" s="5">
        <v>174363000000000</v>
      </c>
      <c r="Q141" s="5">
        <v>156505000000000</v>
      </c>
      <c r="R141" s="5">
        <v>139906000000000</v>
      </c>
      <c r="S141" s="5">
        <v>126533000000000</v>
      </c>
      <c r="T141" s="5">
        <v>120324000000000</v>
      </c>
      <c r="U141" s="5">
        <v>106188000000000</v>
      </c>
      <c r="V141" s="5">
        <v>89814000000000</v>
      </c>
      <c r="W141" s="5">
        <v>75838000000000</v>
      </c>
      <c r="X141" s="5">
        <v>58689000000000</v>
      </c>
      <c r="Y141" s="5">
        <v>48932000000000</v>
      </c>
      <c r="Z141" s="5">
        <v>40577000000000</v>
      </c>
    </row>
    <row r="142" spans="3:26" ht="15.5" x14ac:dyDescent="0.35">
      <c r="C142" t="s">
        <v>151</v>
      </c>
      <c r="D142" s="5">
        <v>517804000000000</v>
      </c>
      <c r="E142" s="5">
        <v>507366000000000</v>
      </c>
      <c r="F142" s="5">
        <v>505442000000000</v>
      </c>
      <c r="G142" s="5">
        <v>487794000000000</v>
      </c>
      <c r="I142" s="5">
        <v>507366000000000</v>
      </c>
      <c r="J142" s="5">
        <v>471449000000000</v>
      </c>
      <c r="K142" s="5">
        <v>445405000000000</v>
      </c>
      <c r="L142" s="5">
        <v>413297000000000</v>
      </c>
      <c r="M142" s="5">
        <v>367311000000000</v>
      </c>
      <c r="N142" s="5">
        <v>338203000000000</v>
      </c>
      <c r="O142" s="5">
        <v>351958000000000</v>
      </c>
      <c r="P142" s="5">
        <v>344711000000000</v>
      </c>
      <c r="Q142" s="5">
        <v>295830000000000</v>
      </c>
      <c r="R142" s="5">
        <v>261855000000000</v>
      </c>
      <c r="S142" s="5">
        <v>245435000000000</v>
      </c>
      <c r="T142" s="5">
        <v>236029000000000</v>
      </c>
      <c r="U142" s="5">
        <v>213994000000000</v>
      </c>
      <c r="V142" s="5">
        <v>182274000000000</v>
      </c>
      <c r="W142" s="5">
        <v>153521000000000</v>
      </c>
      <c r="X142" s="5">
        <v>112857000000000</v>
      </c>
      <c r="Y142" s="5">
        <v>88938000000000</v>
      </c>
      <c r="Z142" s="5">
        <v>80740000000000</v>
      </c>
    </row>
    <row r="143" spans="3:26" ht="15.5" x14ac:dyDescent="0.35">
      <c r="C143" t="s">
        <v>152</v>
      </c>
      <c r="D143" s="5">
        <v>40483553140</v>
      </c>
      <c r="E143" s="5">
        <v>40483553140</v>
      </c>
      <c r="F143" s="5">
        <v>40483553140</v>
      </c>
      <c r="G143" s="5">
        <v>40483553140</v>
      </c>
      <c r="I143" s="5">
        <v>40483553140</v>
      </c>
      <c r="J143" s="5">
        <v>40483553140</v>
      </c>
      <c r="K143" s="5">
        <v>40483553140</v>
      </c>
      <c r="L143" s="5">
        <v>40483553140</v>
      </c>
      <c r="M143" s="5">
        <v>40483553140</v>
      </c>
      <c r="N143" s="5">
        <v>40483553140</v>
      </c>
      <c r="O143" s="5">
        <v>40483553140</v>
      </c>
      <c r="P143" s="5">
        <v>40483553140</v>
      </c>
      <c r="Q143" s="5">
        <v>40483553140</v>
      </c>
      <c r="R143" s="5">
        <v>40483553140</v>
      </c>
      <c r="S143" s="5">
        <v>40483553140</v>
      </c>
      <c r="T143" s="5">
        <v>40483553140</v>
      </c>
      <c r="U143" s="5">
        <v>40483553140</v>
      </c>
      <c r="V143" s="5">
        <v>40483553140</v>
      </c>
      <c r="W143" s="5">
        <v>4048355314</v>
      </c>
      <c r="X143" s="5">
        <v>4048355314</v>
      </c>
      <c r="Y143" s="5">
        <v>4048355314</v>
      </c>
      <c r="Z143" s="5">
        <v>4048355314</v>
      </c>
    </row>
    <row r="145" spans="2:26" ht="15.5" x14ac:dyDescent="0.35">
      <c r="B145" t="s">
        <v>153</v>
      </c>
      <c r="C145" t="s">
        <v>154</v>
      </c>
      <c r="D145" s="5">
        <v>6274000000000</v>
      </c>
      <c r="E145" s="5">
        <v>9623000000000</v>
      </c>
      <c r="F145" s="5">
        <v>11929000000000</v>
      </c>
      <c r="G145" s="5">
        <v>9761000000000</v>
      </c>
      <c r="I145" s="5">
        <v>44694000000000</v>
      </c>
      <c r="J145" s="5">
        <v>45029000000000</v>
      </c>
      <c r="K145" s="5">
        <v>33746000000000</v>
      </c>
      <c r="L145" s="5">
        <v>37342000000000</v>
      </c>
      <c r="M145" s="5">
        <v>38252000000000</v>
      </c>
      <c r="N145" s="5">
        <v>37683000000000</v>
      </c>
      <c r="O145" s="5">
        <v>19175000000000</v>
      </c>
      <c r="P145" s="5">
        <v>27692000000000</v>
      </c>
      <c r="Q145" s="5">
        <v>23285000000000</v>
      </c>
      <c r="R145" s="5">
        <v>19407000000000</v>
      </c>
      <c r="S145" s="5">
        <v>26290000000000</v>
      </c>
      <c r="T145" s="5">
        <v>14963000000000</v>
      </c>
      <c r="U145" s="5">
        <v>21250000000000</v>
      </c>
      <c r="V145" s="5">
        <v>8932000000000</v>
      </c>
      <c r="W145" s="5">
        <v>9330000000000</v>
      </c>
      <c r="X145" s="5">
        <v>2907000000000</v>
      </c>
      <c r="Y145" s="5">
        <v>11335000000000</v>
      </c>
      <c r="Z145" s="5">
        <v>9953000000000</v>
      </c>
    </row>
    <row r="146" spans="2:26" ht="15.5" x14ac:dyDescent="0.35">
      <c r="C146" t="s">
        <v>155</v>
      </c>
      <c r="D146" s="5">
        <v>78519000000000</v>
      </c>
      <c r="E146" s="5">
        <v>135056000000000</v>
      </c>
      <c r="F146" s="5">
        <v>88501000000000</v>
      </c>
      <c r="G146" s="5">
        <v>88801000000000</v>
      </c>
      <c r="I146" s="5">
        <v>391747000000000</v>
      </c>
      <c r="J146" s="5">
        <v>398366000000000</v>
      </c>
      <c r="K146" s="5">
        <v>372104000000000</v>
      </c>
      <c r="L146" s="5">
        <v>324692000000000</v>
      </c>
      <c r="M146" s="5">
        <v>270117000000000</v>
      </c>
      <c r="N146" s="5">
        <v>163274000000000</v>
      </c>
      <c r="O146" s="5">
        <v>265437000000000</v>
      </c>
      <c r="P146" s="5">
        <v>266919000000000</v>
      </c>
      <c r="Q146" s="5">
        <v>233597000000000</v>
      </c>
      <c r="R146" s="5">
        <v>210472000000000</v>
      </c>
      <c r="S146" s="5">
        <v>223681000000000</v>
      </c>
      <c r="T146" s="5">
        <v>232576000000000</v>
      </c>
      <c r="U146" s="5">
        <v>217430000000000</v>
      </c>
      <c r="V146" s="5">
        <v>201353000000000</v>
      </c>
      <c r="W146" s="5">
        <v>166584000000000</v>
      </c>
      <c r="X146" s="5">
        <v>135669000000000</v>
      </c>
      <c r="Y146" s="5">
        <v>103904000000000</v>
      </c>
      <c r="Z146" s="5">
        <v>102627000000000</v>
      </c>
    </row>
    <row r="147" spans="2:26" ht="15.5" x14ac:dyDescent="0.35">
      <c r="C147" t="s">
        <v>757</v>
      </c>
      <c r="D147" s="5">
        <v>-59261000000000</v>
      </c>
      <c r="E147" s="5">
        <v>-112639000000000</v>
      </c>
      <c r="F147" s="5">
        <v>-67943000000000</v>
      </c>
      <c r="G147" s="5">
        <v>-69215000000000</v>
      </c>
      <c r="I147" s="5">
        <v>-304763000000000</v>
      </c>
      <c r="J147" s="5">
        <v>-308885000000000</v>
      </c>
      <c r="K147" s="5">
        <v>-293243000000000</v>
      </c>
      <c r="L147" s="5">
        <v>-247827000000000</v>
      </c>
      <c r="M147" s="5">
        <v>-201724000000000</v>
      </c>
      <c r="N147" s="5">
        <v>-98431000000000</v>
      </c>
      <c r="O147" s="5">
        <v>-209706000000000</v>
      </c>
      <c r="P147" s="5">
        <v>-206085000000000</v>
      </c>
      <c r="Q147" s="5">
        <v>-182759000000000</v>
      </c>
      <c r="R147" s="5">
        <v>-164519000000000</v>
      </c>
      <c r="S147" s="5">
        <v>-168324000000000</v>
      </c>
      <c r="T147" s="5">
        <v>-189598000000000</v>
      </c>
      <c r="U147" s="5">
        <v>-170186000000000</v>
      </c>
      <c r="V147" s="5">
        <v>-170132000000000</v>
      </c>
      <c r="W147" s="5">
        <v>-138323000000000</v>
      </c>
      <c r="X147" s="5">
        <v>-116169000000000</v>
      </c>
      <c r="Y147" s="5">
        <v>-79546000000000</v>
      </c>
      <c r="Z147" s="5">
        <v>-81155000000000</v>
      </c>
    </row>
    <row r="148" spans="2:26" ht="15.5" x14ac:dyDescent="0.35">
      <c r="C148" t="s">
        <v>504</v>
      </c>
      <c r="D148" s="5">
        <v>-6829000000000</v>
      </c>
      <c r="E148" s="5">
        <v>-8981000000000</v>
      </c>
      <c r="F148" s="5">
        <v>-5069000000000</v>
      </c>
      <c r="G148" s="5">
        <v>-5594000000000</v>
      </c>
      <c r="I148" s="5">
        <v>-26287000000000</v>
      </c>
      <c r="J148" s="5">
        <v>-26344000000000</v>
      </c>
      <c r="K148" s="5">
        <v>-24733000000000</v>
      </c>
      <c r="L148" s="5">
        <v>-21444000000000</v>
      </c>
      <c r="M148" s="5">
        <v>-19518000000000</v>
      </c>
      <c r="N148" s="5">
        <v>-18047000000000</v>
      </c>
      <c r="O148" s="5">
        <v>-19920000000000</v>
      </c>
      <c r="P148" s="5">
        <v>-19313000000000</v>
      </c>
      <c r="Q148" s="5">
        <v>-17015000000000</v>
      </c>
      <c r="R148" s="5">
        <v>-15282000000000</v>
      </c>
      <c r="S148" s="5">
        <v>-15079000000000</v>
      </c>
      <c r="T148" s="5">
        <v>-13849000000000</v>
      </c>
      <c r="U148" s="5">
        <v>-12541000000000</v>
      </c>
      <c r="V148" s="5">
        <v>-10402000000000</v>
      </c>
      <c r="W148" s="5">
        <v>-8636000000000</v>
      </c>
      <c r="X148" s="5">
        <v>-7112000000000</v>
      </c>
      <c r="Y148" s="5">
        <v>-5655000000000</v>
      </c>
      <c r="Z148" s="5">
        <v>-4945000000000</v>
      </c>
    </row>
    <row r="149" spans="2:26" ht="15.5" x14ac:dyDescent="0.35">
      <c r="C149" t="s">
        <v>1550</v>
      </c>
      <c r="D149" s="5">
        <v>811000000000</v>
      </c>
      <c r="E149" s="5">
        <v>787000000000</v>
      </c>
      <c r="F149" s="5">
        <v>720000000000</v>
      </c>
      <c r="G149" s="5">
        <v>1178000000000</v>
      </c>
      <c r="I149" s="5">
        <v>3234000000000</v>
      </c>
      <c r="J149" s="5">
        <v>3121000000000</v>
      </c>
      <c r="K149" s="5">
        <v>2022000000000</v>
      </c>
      <c r="L149" s="5">
        <v>1280000000000</v>
      </c>
      <c r="M149" s="5">
        <v>1810000000000</v>
      </c>
      <c r="N149" s="5">
        <v>1819000000000</v>
      </c>
      <c r="O149" s="5">
        <v>1816000000000</v>
      </c>
      <c r="P149" s="5">
        <v>1202000000000</v>
      </c>
      <c r="Q149" s="5">
        <v>1313000000000</v>
      </c>
      <c r="R149" s="5">
        <v>523000000000</v>
      </c>
      <c r="S149" s="5">
        <v>1101000000000</v>
      </c>
      <c r="T149" s="5">
        <v>835000000000</v>
      </c>
      <c r="U149" s="5">
        <v>1099000000000</v>
      </c>
      <c r="V149" s="5">
        <v>905000000000</v>
      </c>
      <c r="W149" s="5">
        <v>570000000000</v>
      </c>
      <c r="X149" s="5">
        <v>161000000000</v>
      </c>
      <c r="Y149" s="5">
        <v>434000000000</v>
      </c>
      <c r="Z149" s="5">
        <v>556000000000</v>
      </c>
    </row>
    <row r="150" spans="2:26" ht="15.5" x14ac:dyDescent="0.35">
      <c r="C150" t="s">
        <v>835</v>
      </c>
      <c r="D150" s="5">
        <v>-5784000000000</v>
      </c>
      <c r="E150" s="5">
        <v>-2623000000000</v>
      </c>
      <c r="F150" s="5">
        <v>-3213000000000</v>
      </c>
      <c r="G150" s="5">
        <v>-3921000000000</v>
      </c>
      <c r="I150" s="5">
        <v>-13483000000000</v>
      </c>
      <c r="J150" s="5">
        <v>-13392000000000</v>
      </c>
      <c r="K150" s="5">
        <v>-14025000000000</v>
      </c>
      <c r="L150" s="5">
        <v>-12199000000000</v>
      </c>
      <c r="M150" s="5">
        <v>-10662000000000</v>
      </c>
      <c r="N150" s="5">
        <v>-9949000000000</v>
      </c>
      <c r="O150" s="5">
        <v>-10821000000000</v>
      </c>
      <c r="P150" s="5">
        <v>-9604000000000</v>
      </c>
      <c r="Q150" s="5">
        <v>-8160000000000</v>
      </c>
      <c r="R150" s="5">
        <v>-8460000000000</v>
      </c>
      <c r="S150" s="5">
        <v>-9871000000000</v>
      </c>
      <c r="T150" s="5">
        <v>-10684000000000</v>
      </c>
      <c r="U150" s="5">
        <v>-9112000000000</v>
      </c>
      <c r="V150" s="5">
        <v>-7779000000000</v>
      </c>
      <c r="W150" s="5">
        <v>-7386000000000</v>
      </c>
    </row>
    <row r="151" spans="2:26" ht="15.5" x14ac:dyDescent="0.35">
      <c r="C151" t="s">
        <v>1551</v>
      </c>
      <c r="X151" s="5">
        <v>-5377000000000</v>
      </c>
      <c r="Y151" s="5">
        <v>-3954000000000</v>
      </c>
      <c r="Z151" s="5">
        <v>-4461000000000</v>
      </c>
    </row>
    <row r="152" spans="2:26" ht="15.5" x14ac:dyDescent="0.35">
      <c r="C152" t="s">
        <v>1552</v>
      </c>
      <c r="D152" s="5">
        <v>739000000000</v>
      </c>
      <c r="E152" s="5">
        <v>729000000000</v>
      </c>
      <c r="F152" s="5">
        <v>893000000000</v>
      </c>
      <c r="G152" s="5">
        <v>776000000000</v>
      </c>
      <c r="I152" s="5">
        <v>3182000000000</v>
      </c>
      <c r="J152" s="5">
        <v>2906000000000</v>
      </c>
      <c r="K152" s="5">
        <v>2684000000000</v>
      </c>
      <c r="L152" s="5">
        <v>2162000000000</v>
      </c>
      <c r="M152" s="5">
        <v>2302000000000</v>
      </c>
      <c r="N152" s="5">
        <v>1900000000000</v>
      </c>
      <c r="O152" s="5">
        <v>1637000000000</v>
      </c>
      <c r="P152" s="5">
        <v>1617000000000</v>
      </c>
      <c r="Q152" s="5">
        <v>1699000000000</v>
      </c>
      <c r="R152" s="5">
        <v>1379000000000</v>
      </c>
      <c r="S152" s="5">
        <v>1280000000000</v>
      </c>
      <c r="T152" s="5">
        <v>1271000000000</v>
      </c>
      <c r="U152" s="5">
        <v>942000000000</v>
      </c>
      <c r="V152" s="5">
        <v>675000000000</v>
      </c>
      <c r="W152" s="5">
        <v>696000000000</v>
      </c>
      <c r="X152" s="5">
        <v>561000000000</v>
      </c>
      <c r="Y152" s="5">
        <v>525000000000</v>
      </c>
      <c r="Z152" s="5">
        <v>541000000000</v>
      </c>
    </row>
    <row r="153" spans="2:26" ht="15.5" x14ac:dyDescent="0.35">
      <c r="C153" t="s">
        <v>607</v>
      </c>
      <c r="D153" s="5">
        <v>-2406000000000</v>
      </c>
      <c r="E153" s="5">
        <v>-2752000000000</v>
      </c>
      <c r="F153" s="5">
        <v>-2607000000000</v>
      </c>
      <c r="G153" s="5">
        <v>-3632000000000</v>
      </c>
      <c r="I153" s="5">
        <v>-11820000000000</v>
      </c>
      <c r="J153" s="5">
        <v>-12933000000000</v>
      </c>
      <c r="K153" s="5">
        <v>-13461000000000</v>
      </c>
      <c r="L153" s="5">
        <v>-10513000000000</v>
      </c>
      <c r="M153" s="5">
        <v>-5538000000000</v>
      </c>
      <c r="N153" s="5">
        <v>-6052000000000</v>
      </c>
      <c r="O153" s="5">
        <v>-10943000000000</v>
      </c>
      <c r="P153" s="5">
        <v>-8010000000000</v>
      </c>
      <c r="Q153" s="5">
        <v>-6369000000000</v>
      </c>
      <c r="R153" s="5">
        <v>-4706000000000</v>
      </c>
      <c r="S153" s="5">
        <v>-6498000000000</v>
      </c>
      <c r="T153" s="5">
        <v>-5588000000000</v>
      </c>
      <c r="U153" s="5">
        <v>-6382000000000</v>
      </c>
      <c r="V153" s="5">
        <v>-5688000000000</v>
      </c>
      <c r="W153" s="5">
        <v>-4175000000000</v>
      </c>
      <c r="X153" s="5">
        <v>-4826000000000</v>
      </c>
      <c r="Y153" s="5">
        <v>-4373000000000</v>
      </c>
      <c r="Z153" s="5">
        <v>-3224000000000</v>
      </c>
    </row>
    <row r="154" spans="2:26" ht="15.5" x14ac:dyDescent="0.35">
      <c r="C154" t="s">
        <v>784</v>
      </c>
      <c r="D154" s="5">
        <v>447000000000</v>
      </c>
      <c r="E154" s="5">
        <v>12000000000</v>
      </c>
      <c r="F154" s="5">
        <v>257000000000</v>
      </c>
      <c r="G154" s="5">
        <v>524000000000</v>
      </c>
      <c r="I154" s="5">
        <v>1001000000000</v>
      </c>
      <c r="J154" s="5">
        <v>947000000000</v>
      </c>
      <c r="K154" s="5">
        <v>468000000000</v>
      </c>
      <c r="L154" s="5">
        <v>1113000000000</v>
      </c>
      <c r="M154" s="5">
        <v>616000000000</v>
      </c>
      <c r="N154" s="5">
        <v>3169000000000</v>
      </c>
      <c r="O154" s="5">
        <v>1675000000000</v>
      </c>
      <c r="P154" s="5">
        <v>966000000000</v>
      </c>
      <c r="Q154" s="5">
        <v>979000000000</v>
      </c>
    </row>
    <row r="155" spans="2:26" ht="15.5" x14ac:dyDescent="0.35">
      <c r="C155" t="s">
        <v>1553</v>
      </c>
      <c r="D155" s="5">
        <v>-156000000000</v>
      </c>
      <c r="E155" s="5">
        <v>-145000000000</v>
      </c>
      <c r="F155" s="5">
        <v>-443000000000</v>
      </c>
      <c r="G155" s="5">
        <v>-127000000000</v>
      </c>
      <c r="I155" s="5">
        <v>-928000000000</v>
      </c>
      <c r="J155" s="5">
        <v>-789000000000</v>
      </c>
      <c r="K155" s="5">
        <v>-798000000000</v>
      </c>
      <c r="L155" s="5">
        <v>-950000000000</v>
      </c>
      <c r="M155" s="5">
        <v>849000000000</v>
      </c>
    </row>
    <row r="156" spans="2:26" ht="15.5" x14ac:dyDescent="0.35">
      <c r="C156" t="s">
        <v>1554</v>
      </c>
      <c r="D156" s="5">
        <v>194000000000</v>
      </c>
      <c r="E156" s="5">
        <v>179000000000</v>
      </c>
      <c r="F156" s="5">
        <v>833000000000</v>
      </c>
      <c r="G156" s="5">
        <v>971000000000</v>
      </c>
      <c r="I156" s="5">
        <v>2811000000000</v>
      </c>
      <c r="J156" s="5">
        <v>2032000000000</v>
      </c>
      <c r="K156" s="5">
        <v>2728000000000</v>
      </c>
      <c r="L156" s="5">
        <v>1028000000000</v>
      </c>
    </row>
    <row r="157" spans="2:26" ht="15.5" x14ac:dyDescent="0.35">
      <c r="C157" t="s">
        <v>1555</v>
      </c>
      <c r="Z157" s="5">
        <v>14000000000</v>
      </c>
    </row>
    <row r="158" spans="2:26" ht="15.5" x14ac:dyDescent="0.35">
      <c r="C158" t="s">
        <v>161</v>
      </c>
      <c r="D158" s="5">
        <v>2633000000000</v>
      </c>
      <c r="E158" s="5">
        <v>-5803000000000</v>
      </c>
      <c r="F158" s="5">
        <v>-1796000000000</v>
      </c>
      <c r="G158" s="5">
        <v>-13933000000000</v>
      </c>
      <c r="I158" s="5">
        <v>-19721000000000</v>
      </c>
      <c r="J158" s="5">
        <v>-24966000000000</v>
      </c>
      <c r="K158" s="5">
        <v>-17379000000000</v>
      </c>
      <c r="L158" s="5">
        <v>-25528000000000</v>
      </c>
      <c r="M158" s="5">
        <v>-18200000000000</v>
      </c>
      <c r="N158" s="5">
        <v>-27955000000000</v>
      </c>
      <c r="O158" s="5">
        <v>-5414000000000</v>
      </c>
      <c r="P158" s="5">
        <v>-4873000000000</v>
      </c>
      <c r="Q158" s="5">
        <v>-6184000000000</v>
      </c>
      <c r="R158" s="5">
        <v>-5888000000000</v>
      </c>
      <c r="S158" s="5">
        <v>-13407000000000</v>
      </c>
      <c r="T158" s="5">
        <v>-4045000000000</v>
      </c>
      <c r="U158" s="5">
        <v>-6665000000000</v>
      </c>
      <c r="V158" s="5">
        <v>-1927000000000</v>
      </c>
      <c r="W158" s="5">
        <v>5382000000000</v>
      </c>
      <c r="X158" s="5">
        <v>2334000000000</v>
      </c>
      <c r="Y158" s="5">
        <v>-5994000000000</v>
      </c>
      <c r="Z158" s="5">
        <v>-1239000000000</v>
      </c>
    </row>
    <row r="159" spans="2:26" ht="15.5" x14ac:dyDescent="0.35">
      <c r="C159" t="s">
        <v>162</v>
      </c>
      <c r="D159" s="5">
        <v>-12560000000000</v>
      </c>
      <c r="E159" s="5">
        <v>-6012000000000</v>
      </c>
      <c r="F159" s="5">
        <v>-8890000000000</v>
      </c>
      <c r="G159" s="5">
        <v>556000000000</v>
      </c>
      <c r="I159" s="5">
        <v>-21257000000000</v>
      </c>
      <c r="J159" s="5">
        <v>-13045000000000</v>
      </c>
      <c r="K159" s="5">
        <v>-35989000000000</v>
      </c>
      <c r="L159" s="5">
        <v>-15967000000000</v>
      </c>
      <c r="M159" s="5">
        <v>-3905000000000</v>
      </c>
      <c r="N159" s="5">
        <v>13133000000000</v>
      </c>
      <c r="O159" s="5">
        <v>-14186000000000</v>
      </c>
      <c r="P159" s="5">
        <v>-29731000000000</v>
      </c>
      <c r="Q159" s="5">
        <v>-14941000000000</v>
      </c>
      <c r="R159" s="5">
        <v>-10798000000000</v>
      </c>
      <c r="S159" s="5">
        <v>-7541000000000</v>
      </c>
      <c r="T159" s="5">
        <v>-9564000000000</v>
      </c>
      <c r="U159" s="5">
        <v>-8306000000000</v>
      </c>
      <c r="V159" s="5">
        <v>-9437000000000</v>
      </c>
      <c r="W159" s="5">
        <v>-8677000000000</v>
      </c>
      <c r="X159" s="5">
        <v>-6894000000000</v>
      </c>
      <c r="Y159" s="5">
        <v>-4771000000000</v>
      </c>
      <c r="Z159" s="5">
        <v>-6562000000000</v>
      </c>
    </row>
    <row r="160" spans="2:26" ht="15.5" x14ac:dyDescent="0.35">
      <c r="C160" t="s">
        <v>1556</v>
      </c>
      <c r="D160" s="5">
        <v>301000000000</v>
      </c>
      <c r="E160" s="5">
        <v>771000000000</v>
      </c>
      <c r="F160" s="5">
        <v>1306000000000</v>
      </c>
      <c r="G160" s="5">
        <v>339000000000</v>
      </c>
      <c r="I160" s="5">
        <v>2832000000000</v>
      </c>
      <c r="J160" s="5">
        <v>2720000000000</v>
      </c>
      <c r="K160" s="5">
        <v>2385000000000</v>
      </c>
      <c r="L160" s="5">
        <v>3382000000000</v>
      </c>
      <c r="M160" s="5">
        <v>3521000000000</v>
      </c>
      <c r="N160" s="5">
        <v>6514000000000</v>
      </c>
      <c r="O160" s="5">
        <v>3906000000000</v>
      </c>
      <c r="P160" s="5">
        <v>3538000000000</v>
      </c>
      <c r="Q160" s="5">
        <v>4761000000000</v>
      </c>
      <c r="R160" s="5">
        <v>1710000000000</v>
      </c>
      <c r="S160" s="5">
        <v>1444000000000</v>
      </c>
      <c r="T160" s="5">
        <v>1221000000000</v>
      </c>
      <c r="U160" s="5">
        <v>1242000000000</v>
      </c>
      <c r="V160" s="5">
        <v>1956000000000</v>
      </c>
      <c r="W160" s="5">
        <v>1129000000000</v>
      </c>
      <c r="X160" s="5">
        <v>1022000000000</v>
      </c>
      <c r="Y160" s="5">
        <v>628000000000</v>
      </c>
      <c r="Z160" s="5">
        <v>888000000000</v>
      </c>
    </row>
    <row r="161" spans="3:26" ht="15.5" x14ac:dyDescent="0.35">
      <c r="C161" t="s">
        <v>1557</v>
      </c>
      <c r="D161" s="5">
        <v>4000000000</v>
      </c>
      <c r="E161" s="5">
        <v>3132000000000</v>
      </c>
      <c r="F161" s="5">
        <v>1525000000000</v>
      </c>
      <c r="G161" s="5">
        <v>5347000000000</v>
      </c>
      <c r="I161" s="5">
        <v>10015000000000</v>
      </c>
      <c r="J161" s="5">
        <v>9850000000000</v>
      </c>
      <c r="K161" s="5">
        <v>7145000000000</v>
      </c>
      <c r="L161" s="5">
        <v>6295000000000</v>
      </c>
      <c r="M161" s="5">
        <v>4575000000000</v>
      </c>
      <c r="N161" s="5">
        <v>3727000000000</v>
      </c>
      <c r="O161" s="5">
        <v>5705000000000</v>
      </c>
      <c r="P161" s="5">
        <v>7021000000000</v>
      </c>
      <c r="Q161" s="5">
        <v>7033000000000</v>
      </c>
      <c r="R161" s="5">
        <v>3820000000000</v>
      </c>
      <c r="S161" s="5">
        <v>3554000000000</v>
      </c>
      <c r="T161" s="5">
        <v>4062000000000</v>
      </c>
      <c r="U161" s="5">
        <v>3336000000000</v>
      </c>
      <c r="V161" s="5">
        <v>4064000000000</v>
      </c>
      <c r="W161" s="5">
        <v>4240000000000</v>
      </c>
      <c r="X161" s="5">
        <v>2675000000000</v>
      </c>
      <c r="Y161" s="5">
        <v>1778000000000</v>
      </c>
      <c r="Z161" s="5">
        <v>1651000000000</v>
      </c>
    </row>
    <row r="162" spans="3:26" ht="15.5" x14ac:dyDescent="0.35">
      <c r="C162" t="s">
        <v>610</v>
      </c>
      <c r="D162" s="5">
        <v>83000000000</v>
      </c>
      <c r="E162" s="5">
        <v>120000000000</v>
      </c>
      <c r="F162" s="5">
        <v>104000000000</v>
      </c>
      <c r="G162" s="5">
        <v>-22000000000</v>
      </c>
      <c r="I162" s="5">
        <v>556000000000</v>
      </c>
      <c r="J162" s="5">
        <v>510000000000</v>
      </c>
      <c r="K162" s="5">
        <v>256000000000</v>
      </c>
      <c r="L162" s="5">
        <v>439000000000</v>
      </c>
      <c r="M162" s="5">
        <v>410000000000</v>
      </c>
      <c r="N162" s="5">
        <v>421000000000</v>
      </c>
      <c r="O162" s="5">
        <v>382000000000</v>
      </c>
      <c r="P162" s="5">
        <v>376000000000</v>
      </c>
      <c r="Q162" s="5">
        <v>211000000000</v>
      </c>
      <c r="R162" s="5">
        <v>325000000000</v>
      </c>
      <c r="S162" s="5">
        <v>208000000000</v>
      </c>
      <c r="T162" s="5">
        <v>398000000000</v>
      </c>
      <c r="U162" s="5">
        <v>299000000000</v>
      </c>
      <c r="V162" s="5">
        <v>323000000000</v>
      </c>
      <c r="W162" s="5">
        <v>107000000000</v>
      </c>
      <c r="X162" s="5">
        <v>116000000000</v>
      </c>
      <c r="Y162" s="5">
        <v>171000000000</v>
      </c>
      <c r="Z162" s="5">
        <v>560000000000</v>
      </c>
    </row>
    <row r="163" spans="3:26" ht="15.5" x14ac:dyDescent="0.35">
      <c r="C163" t="s">
        <v>163</v>
      </c>
      <c r="D163" s="5">
        <v>-2401000000000</v>
      </c>
      <c r="E163" s="5">
        <v>-5018000000000</v>
      </c>
      <c r="F163" s="5">
        <v>-3552000000000</v>
      </c>
      <c r="G163" s="5">
        <v>-3870000000000</v>
      </c>
      <c r="I163" s="5">
        <v>-16487000000000</v>
      </c>
      <c r="J163" s="5">
        <v>-15697000000000</v>
      </c>
      <c r="K163" s="5">
        <v>-21163000000000</v>
      </c>
      <c r="L163" s="5">
        <v>-10928000000000</v>
      </c>
      <c r="M163" s="5">
        <v>-4897000000000</v>
      </c>
      <c r="N163" s="5">
        <v>-4502000000000</v>
      </c>
      <c r="O163" s="5">
        <v>-11864000000000</v>
      </c>
      <c r="P163" s="5">
        <v>-13378000000000</v>
      </c>
      <c r="Q163" s="5">
        <v>-9799000000000</v>
      </c>
      <c r="R163" s="5">
        <v>-6767000000000</v>
      </c>
      <c r="S163" s="5">
        <v>-6439000000000</v>
      </c>
      <c r="T163" s="5">
        <v>-8487000000000</v>
      </c>
      <c r="U163" s="5">
        <v>-8292000000000</v>
      </c>
      <c r="V163" s="5">
        <v>-9543000000000</v>
      </c>
      <c r="W163" s="5">
        <v>-8698000000000</v>
      </c>
      <c r="X163" s="5">
        <v>-5368000000000</v>
      </c>
      <c r="Y163" s="5">
        <v>-4540000000000</v>
      </c>
      <c r="Z163" s="5">
        <v>-4795000000000</v>
      </c>
    </row>
    <row r="164" spans="3:26" ht="15.5" x14ac:dyDescent="0.35">
      <c r="C164" t="s">
        <v>1558</v>
      </c>
      <c r="D164" s="5">
        <v>-1591000000000</v>
      </c>
      <c r="E164" s="5">
        <v>-3825000000000</v>
      </c>
      <c r="F164" s="5">
        <v>-2116000000000</v>
      </c>
      <c r="G164" s="5">
        <v>-1011000000000</v>
      </c>
      <c r="I164" s="5">
        <v>-8505000000000</v>
      </c>
      <c r="J164" s="5">
        <v>-4644000000000</v>
      </c>
      <c r="K164" s="5">
        <v>-4384000000000</v>
      </c>
      <c r="L164" s="5">
        <v>-7177000000000</v>
      </c>
      <c r="M164" s="5">
        <v>-5379000000000</v>
      </c>
      <c r="N164" s="5">
        <v>-7079000000000</v>
      </c>
      <c r="O164" s="5">
        <v>-5668000000000</v>
      </c>
      <c r="P164" s="5">
        <v>-6235000000000</v>
      </c>
      <c r="Q164" s="5">
        <v>-6148000000000</v>
      </c>
      <c r="R164" s="5">
        <v>-2902000000000</v>
      </c>
      <c r="S164" s="5">
        <v>-1625000000000</v>
      </c>
      <c r="T164" s="5">
        <v>-2242000000000</v>
      </c>
      <c r="U164" s="5">
        <v>-1107000000000</v>
      </c>
      <c r="V164" s="5">
        <v>-2341000000000</v>
      </c>
      <c r="W164" s="5">
        <v>-1680000000000</v>
      </c>
      <c r="X164" s="5">
        <v>-1530000000000</v>
      </c>
      <c r="Y164" s="5">
        <v>-1158000000000</v>
      </c>
      <c r="Z164" s="5">
        <v>-1592000000000</v>
      </c>
    </row>
    <row r="165" spans="3:26" ht="15.5" x14ac:dyDescent="0.35">
      <c r="C165" t="s">
        <v>1559</v>
      </c>
      <c r="D165" s="5">
        <v>-8731000000000</v>
      </c>
      <c r="F165" s="5">
        <v>-2976000000000</v>
      </c>
      <c r="G165" s="5">
        <v>-738000000000</v>
      </c>
      <c r="I165" s="5">
        <v>-4728000000000</v>
      </c>
      <c r="J165" s="5">
        <v>-169000000000</v>
      </c>
      <c r="K165" s="5">
        <v>-6451000000000</v>
      </c>
      <c r="N165" s="5">
        <v>-758000000000</v>
      </c>
      <c r="P165" s="5">
        <v>-17343000000000</v>
      </c>
      <c r="Q165" s="5">
        <v>-1096000000000</v>
      </c>
      <c r="R165" s="5">
        <v>-182000000000</v>
      </c>
      <c r="S165" s="5">
        <v>-815000000000</v>
      </c>
      <c r="T165" s="5">
        <v>-314000000000</v>
      </c>
      <c r="U165" s="5">
        <v>-780000000000</v>
      </c>
      <c r="V165" s="5">
        <v>-856000000000</v>
      </c>
      <c r="W165" s="5">
        <v>-1788000000000</v>
      </c>
      <c r="X165" s="5">
        <v>25000000000</v>
      </c>
      <c r="Z165" s="5">
        <v>-1826000000000</v>
      </c>
    </row>
    <row r="166" spans="3:26" ht="15.5" x14ac:dyDescent="0.35">
      <c r="C166" t="s">
        <v>1560</v>
      </c>
      <c r="G166" s="5">
        <v>564000000000</v>
      </c>
      <c r="I166" s="5">
        <v>561000000000</v>
      </c>
      <c r="O166" s="5">
        <v>11000000000</v>
      </c>
      <c r="P166" s="5">
        <v>11000000000</v>
      </c>
      <c r="Q166" s="5">
        <v>-1000000000</v>
      </c>
      <c r="S166" s="5">
        <v>10000000000</v>
      </c>
      <c r="T166" s="5">
        <v>8000000000</v>
      </c>
      <c r="U166" s="5">
        <v>97000000000</v>
      </c>
      <c r="V166" s="5">
        <v>21000000000</v>
      </c>
      <c r="W166" s="5">
        <v>15000000000</v>
      </c>
      <c r="X166" s="5">
        <v>176000000000</v>
      </c>
      <c r="Y166" s="5">
        <v>-18000000000</v>
      </c>
      <c r="Z166" s="5">
        <v>-393000000000</v>
      </c>
    </row>
    <row r="167" spans="3:26" ht="15.5" x14ac:dyDescent="0.35">
      <c r="C167" t="s">
        <v>170</v>
      </c>
      <c r="D167" s="5">
        <v>-102000000000</v>
      </c>
      <c r="E167" s="5">
        <v>-175000000000</v>
      </c>
      <c r="F167" s="5">
        <v>-135000000000</v>
      </c>
      <c r="G167" s="5">
        <v>-93000000000</v>
      </c>
      <c r="I167" s="5">
        <v>-483000000000</v>
      </c>
      <c r="J167" s="5">
        <v>-529000000000</v>
      </c>
      <c r="K167" s="5">
        <v>-521000000000</v>
      </c>
      <c r="L167" s="5">
        <v>-588000000000</v>
      </c>
      <c r="M167" s="5">
        <v>-466000000000</v>
      </c>
      <c r="N167" s="5">
        <v>-509000000000</v>
      </c>
      <c r="O167" s="5">
        <v>-618000000000</v>
      </c>
      <c r="P167" s="5">
        <v>-638000000000</v>
      </c>
      <c r="Q167" s="5">
        <v>-624000000000</v>
      </c>
      <c r="R167" s="5">
        <v>-751000000000</v>
      </c>
      <c r="S167" s="5">
        <v>-974000000000</v>
      </c>
      <c r="T167" s="5">
        <v>-971000000000</v>
      </c>
      <c r="U167" s="5">
        <v>-684000000000</v>
      </c>
      <c r="V167" s="5">
        <v>-824000000000</v>
      </c>
      <c r="W167" s="5">
        <v>-801000000000</v>
      </c>
      <c r="X167" s="5">
        <v>-792000000000</v>
      </c>
      <c r="Y167" s="5">
        <v>-756000000000</v>
      </c>
      <c r="Z167" s="5">
        <v>-688000000000</v>
      </c>
    </row>
    <row r="168" spans="3:26" ht="15.5" x14ac:dyDescent="0.35">
      <c r="C168" t="s">
        <v>1561</v>
      </c>
      <c r="Z168" s="5">
        <v>135000000000</v>
      </c>
    </row>
    <row r="169" spans="3:26" ht="15.5" x14ac:dyDescent="0.35">
      <c r="C169" t="s">
        <v>1562</v>
      </c>
      <c r="P169" s="5">
        <v>-1123000000000</v>
      </c>
      <c r="Q169" s="5">
        <v>-207000000000</v>
      </c>
      <c r="R169" s="5">
        <v>-202000000000</v>
      </c>
      <c r="S169" s="5">
        <v>-391000000000</v>
      </c>
      <c r="T169" s="5">
        <v>-911000000000</v>
      </c>
      <c r="U169" s="5">
        <v>-665000000000</v>
      </c>
      <c r="V169" s="5">
        <v>-522000000000</v>
      </c>
    </row>
    <row r="170" spans="3:26" ht="15.5" x14ac:dyDescent="0.35">
      <c r="C170" t="s">
        <v>174</v>
      </c>
      <c r="W170" s="5">
        <v>-304000000000</v>
      </c>
      <c r="X170" s="5">
        <v>-1173000000000</v>
      </c>
    </row>
    <row r="171" spans="3:26" ht="15.5" x14ac:dyDescent="0.35">
      <c r="C171" t="s">
        <v>1093</v>
      </c>
      <c r="U171" s="5">
        <v>-54000000000</v>
      </c>
      <c r="W171" s="5">
        <v>-191000000000</v>
      </c>
    </row>
    <row r="172" spans="3:26" ht="15.5" x14ac:dyDescent="0.35">
      <c r="C172" t="s">
        <v>1563</v>
      </c>
      <c r="K172" s="5">
        <v>-804000000000</v>
      </c>
    </row>
    <row r="173" spans="3:26" ht="15.5" x14ac:dyDescent="0.35">
      <c r="C173" t="s">
        <v>512</v>
      </c>
      <c r="E173" s="5">
        <v>-19000000000</v>
      </c>
      <c r="F173" s="5">
        <v>-6000000000</v>
      </c>
      <c r="G173" s="5">
        <v>-12000000000</v>
      </c>
      <c r="I173" s="5">
        <v>-37000000000</v>
      </c>
      <c r="J173" s="5">
        <v>-32000000000</v>
      </c>
      <c r="K173" s="5">
        <v>-4000000000</v>
      </c>
      <c r="L173" s="5">
        <v>-12000000000</v>
      </c>
      <c r="M173" s="5">
        <v>-20000000000</v>
      </c>
      <c r="N173" s="5">
        <v>-92000000000</v>
      </c>
      <c r="O173" s="5">
        <v>-257000000000</v>
      </c>
      <c r="P173" s="5">
        <v>-391000000000</v>
      </c>
      <c r="Q173" s="5">
        <v>-2168000000000</v>
      </c>
      <c r="R173" s="5">
        <v>-1188000000000</v>
      </c>
      <c r="S173" s="5">
        <v>-309000000000</v>
      </c>
      <c r="T173" s="5">
        <v>-800000000000</v>
      </c>
      <c r="U173" s="5">
        <v>-613000000000</v>
      </c>
      <c r="V173" s="5">
        <v>-10000000000</v>
      </c>
      <c r="Y173" s="5">
        <v>13000000000</v>
      </c>
      <c r="Z173" s="5">
        <v>54000000000</v>
      </c>
    </row>
    <row r="174" spans="3:26" ht="15.5" x14ac:dyDescent="0.35">
      <c r="C174" t="s">
        <v>347</v>
      </c>
      <c r="D174" s="5">
        <v>-61000000000</v>
      </c>
      <c r="E174" s="5">
        <v>-125000000000</v>
      </c>
      <c r="F174" s="5">
        <v>-95000000000</v>
      </c>
      <c r="G174" s="5">
        <v>-148000000000</v>
      </c>
      <c r="I174" s="5">
        <v>-470000000000</v>
      </c>
      <c r="J174" s="5">
        <v>-1282000000000</v>
      </c>
      <c r="K174" s="5">
        <v>-414000000000</v>
      </c>
      <c r="L174" s="5">
        <v>-339000000000</v>
      </c>
      <c r="M174" s="5">
        <v>-344000000000</v>
      </c>
      <c r="N174" s="5">
        <v>-224000000000</v>
      </c>
      <c r="O174" s="5">
        <v>-334000000000</v>
      </c>
      <c r="R174" s="5">
        <v>6000000000</v>
      </c>
      <c r="S174" s="5">
        <v>-394000000000</v>
      </c>
      <c r="T174" s="5">
        <v>-190000000000</v>
      </c>
      <c r="U174" s="5">
        <v>-223000000000</v>
      </c>
      <c r="V174" s="5">
        <v>-226000000000</v>
      </c>
      <c r="W174" s="5">
        <v>-82000000000</v>
      </c>
    </row>
    <row r="175" spans="3:26" ht="15.5" x14ac:dyDescent="0.35">
      <c r="C175" t="s">
        <v>1564</v>
      </c>
      <c r="J175" s="5">
        <v>1000000000</v>
      </c>
      <c r="K175" s="5">
        <v>1000000000</v>
      </c>
      <c r="L175" s="5">
        <v>32000000000</v>
      </c>
      <c r="N175" s="5">
        <v>8000000000</v>
      </c>
    </row>
    <row r="176" spans="3:26" ht="15.5" x14ac:dyDescent="0.35">
      <c r="C176" t="s">
        <v>1565</v>
      </c>
      <c r="D176" s="5">
        <v>-114000000000</v>
      </c>
      <c r="E176" s="5">
        <v>-384000000000</v>
      </c>
      <c r="F176" s="5">
        <v>-380000000000</v>
      </c>
      <c r="G176" s="5">
        <v>-28000000000</v>
      </c>
      <c r="I176" s="5">
        <v>-987000000000</v>
      </c>
      <c r="J176" s="5">
        <v>-824000000000</v>
      </c>
      <c r="K176" s="5">
        <v>-783000000000</v>
      </c>
      <c r="L176" s="5">
        <v>-1960000000000</v>
      </c>
      <c r="M176" s="5">
        <v>-812000000000</v>
      </c>
      <c r="N176" s="5">
        <v>-770000000000</v>
      </c>
      <c r="O176" s="5">
        <v>-1293000000000</v>
      </c>
      <c r="P176" s="5">
        <v>-58000000000</v>
      </c>
      <c r="Q176" s="5">
        <v>-95000000000</v>
      </c>
      <c r="R176" s="5">
        <v>-335000000000</v>
      </c>
      <c r="S176" s="5">
        <v>-300000000000</v>
      </c>
      <c r="T176" s="5">
        <v>-96000000000</v>
      </c>
      <c r="U176" s="5">
        <v>-77000000000</v>
      </c>
      <c r="V176" s="5">
        <v>-130000000000</v>
      </c>
      <c r="W176" s="5">
        <v>-193000000000</v>
      </c>
      <c r="X176" s="5">
        <v>-214000000000</v>
      </c>
      <c r="Y176" s="5">
        <v>-105000000000</v>
      </c>
      <c r="Z176" s="5">
        <v>-156000000000</v>
      </c>
    </row>
    <row r="177" spans="3:26" ht="15.5" x14ac:dyDescent="0.35">
      <c r="C177" t="s">
        <v>1047</v>
      </c>
      <c r="D177" s="5">
        <v>-130000000000</v>
      </c>
      <c r="E177" s="5">
        <v>-1471000000000</v>
      </c>
      <c r="F177" s="5">
        <v>1350000000000</v>
      </c>
      <c r="G177" s="5">
        <v>-11000000000</v>
      </c>
      <c r="I177" s="5">
        <v>-312000000000</v>
      </c>
      <c r="J177" s="5">
        <v>-757000000000</v>
      </c>
      <c r="K177" s="5">
        <v>-764000000000</v>
      </c>
      <c r="L177" s="5">
        <v>-3218000000000</v>
      </c>
      <c r="M177" s="5">
        <v>-3518000000000</v>
      </c>
      <c r="N177" s="5">
        <v>-646000000000</v>
      </c>
      <c r="O177" s="5">
        <v>-1000000000000</v>
      </c>
      <c r="P177" s="5">
        <v>-481000000000</v>
      </c>
      <c r="Q177" s="5">
        <v>-555000000000</v>
      </c>
      <c r="R177" s="5">
        <v>544000000000</v>
      </c>
      <c r="S177" s="5">
        <v>-260000000000</v>
      </c>
      <c r="T177" s="5">
        <v>-151000000000</v>
      </c>
      <c r="U177" s="5">
        <v>-23000000000</v>
      </c>
      <c r="V177" s="5">
        <v>-35000000000</v>
      </c>
      <c r="W177" s="5">
        <v>-15000000000</v>
      </c>
      <c r="X177" s="5">
        <v>95000000000</v>
      </c>
      <c r="Y177" s="5">
        <v>-622000000000</v>
      </c>
      <c r="Z177" s="5">
        <v>1000000000</v>
      </c>
    </row>
    <row r="178" spans="3:26" ht="15.5" x14ac:dyDescent="0.35">
      <c r="C178" t="s">
        <v>1566</v>
      </c>
      <c r="D178" s="5">
        <v>214000000000</v>
      </c>
      <c r="E178" s="5">
        <v>1505000000000</v>
      </c>
      <c r="F178" s="5">
        <v>-970000000000</v>
      </c>
      <c r="G178" s="5">
        <v>125000000000</v>
      </c>
      <c r="I178" s="5">
        <v>1213000000000</v>
      </c>
      <c r="J178" s="5">
        <v>376000000000</v>
      </c>
      <c r="K178" s="5">
        <v>920000000000</v>
      </c>
      <c r="L178" s="5">
        <v>3219000000000</v>
      </c>
      <c r="M178" s="5">
        <v>3723000000000</v>
      </c>
      <c r="N178" s="5">
        <v>321000000000</v>
      </c>
      <c r="O178" s="5">
        <v>224000000000</v>
      </c>
      <c r="P178" s="5">
        <v>118000000000</v>
      </c>
      <c r="Q178" s="5">
        <v>55000000000</v>
      </c>
    </row>
    <row r="179" spans="3:26" ht="15.5" x14ac:dyDescent="0.35">
      <c r="C179" t="s">
        <v>423</v>
      </c>
      <c r="D179" s="5">
        <v>-32000000000</v>
      </c>
      <c r="G179" s="5">
        <v>7000000000</v>
      </c>
      <c r="J179" s="5">
        <v>1000000000</v>
      </c>
      <c r="O179" s="5">
        <v>2000000000</v>
      </c>
      <c r="P179" s="5">
        <v>2000000000</v>
      </c>
      <c r="Q179" s="5">
        <v>564000000000</v>
      </c>
      <c r="R179" s="5">
        <v>13000000000</v>
      </c>
      <c r="S179" s="5">
        <v>15000000000</v>
      </c>
      <c r="U179" s="5">
        <v>11000000000</v>
      </c>
      <c r="W179" s="5">
        <v>36000000000</v>
      </c>
    </row>
    <row r="180" spans="3:26" ht="15.5" x14ac:dyDescent="0.35">
      <c r="C180" t="s">
        <v>1567</v>
      </c>
      <c r="J180" s="5">
        <v>4000000000</v>
      </c>
      <c r="N180" s="5">
        <v>38000000000</v>
      </c>
      <c r="R180" s="5">
        <v>47000000000</v>
      </c>
      <c r="W180" s="5">
        <v>10000000000</v>
      </c>
    </row>
    <row r="181" spans="3:26" ht="15.5" x14ac:dyDescent="0.35">
      <c r="C181" t="s">
        <v>1568</v>
      </c>
      <c r="W181" s="5">
        <v>-462000000000</v>
      </c>
      <c r="X181" s="5">
        <v>-180000000000</v>
      </c>
    </row>
    <row r="182" spans="3:26" ht="15.5" x14ac:dyDescent="0.35">
      <c r="C182" t="s">
        <v>1394</v>
      </c>
      <c r="S182" s="5">
        <v>32000000000</v>
      </c>
      <c r="T182" s="5">
        <v>69000000000</v>
      </c>
    </row>
    <row r="183" spans="3:26" ht="15.5" x14ac:dyDescent="0.35">
      <c r="C183" t="s">
        <v>1569</v>
      </c>
      <c r="E183" s="5">
        <v>4149000000000</v>
      </c>
      <c r="F183" s="5">
        <v>-2945000000000</v>
      </c>
      <c r="G183" s="5">
        <v>-1204000000000</v>
      </c>
      <c r="K183" s="5">
        <v>-146000000000</v>
      </c>
      <c r="L183" s="5">
        <v>-5164000000000</v>
      </c>
      <c r="M183" s="5">
        <v>-697000000000</v>
      </c>
      <c r="N183" s="5">
        <v>-42000000000</v>
      </c>
      <c r="O183" s="5">
        <v>-2400000000000</v>
      </c>
      <c r="Q183" s="5">
        <v>474000000000</v>
      </c>
    </row>
    <row r="184" spans="3:26" ht="15.5" x14ac:dyDescent="0.35">
      <c r="C184" t="s">
        <v>1570</v>
      </c>
      <c r="N184" s="5">
        <v>16793000000000</v>
      </c>
      <c r="O184" s="5">
        <v>45000000000</v>
      </c>
    </row>
    <row r="185" spans="3:26" ht="15.5" x14ac:dyDescent="0.35">
      <c r="C185" t="s">
        <v>1571</v>
      </c>
      <c r="J185" s="5">
        <v>-247000000000</v>
      </c>
      <c r="Q185" s="5">
        <v>-2679000000000</v>
      </c>
    </row>
    <row r="186" spans="3:26" ht="15.5" x14ac:dyDescent="0.35">
      <c r="C186" t="s">
        <v>1527</v>
      </c>
      <c r="G186" s="5">
        <v>247000000000</v>
      </c>
      <c r="I186" s="5">
        <v>247000000000</v>
      </c>
      <c r="L186" s="5">
        <v>317000000000</v>
      </c>
      <c r="M186" s="5">
        <v>272000000000</v>
      </c>
      <c r="N186" s="5">
        <v>285000000000</v>
      </c>
      <c r="O186" s="5">
        <v>832000000000</v>
      </c>
      <c r="P186" s="5">
        <v>966000000000</v>
      </c>
      <c r="Q186" s="5">
        <v>153000000000</v>
      </c>
    </row>
    <row r="187" spans="3:26" ht="15.5" x14ac:dyDescent="0.35">
      <c r="C187" t="s">
        <v>1572</v>
      </c>
    </row>
    <row r="188" spans="3:26" ht="15.5" x14ac:dyDescent="0.35">
      <c r="C188" t="s">
        <v>1573</v>
      </c>
      <c r="X188" s="5">
        <v>-1746000000000</v>
      </c>
      <c r="Y188" s="5">
        <v>-162000000000</v>
      </c>
      <c r="Z188" s="5">
        <v>-401000000000</v>
      </c>
    </row>
    <row r="189" spans="3:26" ht="15.5" x14ac:dyDescent="0.35">
      <c r="C189" t="s">
        <v>175</v>
      </c>
      <c r="D189" s="5">
        <v>2633000000000</v>
      </c>
      <c r="E189" s="5">
        <v>-5803000000000</v>
      </c>
      <c r="F189" s="5">
        <v>-1796000000000</v>
      </c>
      <c r="G189" s="5">
        <v>-13933000000000</v>
      </c>
      <c r="I189" s="5">
        <v>-19721000000000</v>
      </c>
      <c r="J189" s="5">
        <v>-24966000000000</v>
      </c>
      <c r="K189" s="5">
        <v>-17379000000000</v>
      </c>
      <c r="L189" s="5">
        <v>-25528000000000</v>
      </c>
      <c r="M189" s="5">
        <v>-18200000000000</v>
      </c>
      <c r="N189" s="5">
        <v>-27955000000000</v>
      </c>
      <c r="O189" s="5">
        <v>-5414000000000</v>
      </c>
      <c r="P189" s="5">
        <v>-4873000000000</v>
      </c>
      <c r="Q189" s="5">
        <v>-6184000000000</v>
      </c>
      <c r="R189" s="5">
        <v>-5888000000000</v>
      </c>
      <c r="S189" s="5">
        <v>-13407000000000</v>
      </c>
      <c r="T189" s="5">
        <v>-4045000000000</v>
      </c>
      <c r="U189" s="5">
        <v>-6665000000000</v>
      </c>
      <c r="V189" s="5">
        <v>-1927000000000</v>
      </c>
      <c r="W189" s="5">
        <v>5382000000000</v>
      </c>
      <c r="X189" s="5">
        <v>2334000000000</v>
      </c>
      <c r="Y189" s="5">
        <v>-5994000000000</v>
      </c>
      <c r="Z189" s="5">
        <v>-1239000000000</v>
      </c>
    </row>
    <row r="190" spans="3:26" ht="15.5" x14ac:dyDescent="0.35">
      <c r="C190" t="s">
        <v>583</v>
      </c>
      <c r="D190" s="5">
        <v>78534000000000</v>
      </c>
      <c r="E190" s="5">
        <v>71590000000000</v>
      </c>
      <c r="F190" s="5">
        <v>79618000000000</v>
      </c>
      <c r="G190" s="5">
        <v>72628000000000</v>
      </c>
      <c r="I190" s="5">
        <v>295038000000000</v>
      </c>
      <c r="J190" s="5">
        <v>169947000000000</v>
      </c>
      <c r="K190" s="5">
        <v>80338000000000</v>
      </c>
      <c r="L190" s="5">
        <v>44885000000000</v>
      </c>
      <c r="M190" s="5">
        <v>60633000000000</v>
      </c>
      <c r="N190" s="5">
        <v>86747000000000</v>
      </c>
      <c r="O190" s="5">
        <v>141347000000000</v>
      </c>
      <c r="P190" s="5">
        <v>147927000000000</v>
      </c>
      <c r="Q190" s="5">
        <v>162776000000000</v>
      </c>
      <c r="R190" s="5">
        <v>118779000000000</v>
      </c>
      <c r="S190" s="5">
        <v>47314000000000</v>
      </c>
      <c r="T190" s="5">
        <v>43598000000000</v>
      </c>
      <c r="U190" s="5">
        <v>32644000000000</v>
      </c>
      <c r="V190" s="5">
        <v>13324000000000</v>
      </c>
      <c r="W190" s="5">
        <v>16050000000000</v>
      </c>
      <c r="X190" s="5">
        <v>9957000000000</v>
      </c>
      <c r="Y190" s="5">
        <v>4295000000000</v>
      </c>
      <c r="Z190" s="5">
        <v>11081000000000</v>
      </c>
    </row>
    <row r="191" spans="3:26" ht="15.5" x14ac:dyDescent="0.35">
      <c r="C191" t="s">
        <v>688</v>
      </c>
      <c r="D191" s="5">
        <v>17912000000000</v>
      </c>
      <c r="E191" s="5">
        <v>-87238000000000</v>
      </c>
      <c r="F191" s="5">
        <v>9723000000000</v>
      </c>
      <c r="G191" s="5">
        <v>15438000000000</v>
      </c>
      <c r="I191" s="5">
        <v>-53010000000000</v>
      </c>
      <c r="J191" s="5">
        <v>44487000000000</v>
      </c>
      <c r="K191" s="5">
        <v>58857000000000</v>
      </c>
      <c r="L191" s="5">
        <v>35144000000000</v>
      </c>
      <c r="M191" s="5">
        <v>31424000000000</v>
      </c>
      <c r="N191" s="5">
        <v>23393000000000</v>
      </c>
      <c r="O191" s="5">
        <v>40417000000000</v>
      </c>
      <c r="P191" s="5">
        <v>35862000000000</v>
      </c>
      <c r="Q191" s="5">
        <v>38763000000000</v>
      </c>
      <c r="R191" s="5">
        <v>23011000000000</v>
      </c>
      <c r="S191" s="5">
        <v>26261000000000</v>
      </c>
      <c r="T191" s="5">
        <v>33883000000000</v>
      </c>
      <c r="U191" s="5">
        <v>22584000000000</v>
      </c>
      <c r="V191" s="5">
        <v>27030000000000</v>
      </c>
      <c r="W191" s="5">
        <v>28339000000000</v>
      </c>
      <c r="X191" s="5">
        <v>19408000000000</v>
      </c>
      <c r="Y191" s="5">
        <v>11298000000000</v>
      </c>
      <c r="Z191" s="5">
        <v>12379000000000</v>
      </c>
    </row>
    <row r="192" spans="3:26" ht="15.5" x14ac:dyDescent="0.35">
      <c r="C192" t="s">
        <v>1574</v>
      </c>
      <c r="T192" s="5">
        <v>2194000000000</v>
      </c>
      <c r="U192" s="5">
        <v>2754000000000</v>
      </c>
    </row>
    <row r="193" spans="3:26" ht="15.5" x14ac:dyDescent="0.35">
      <c r="C193" t="s">
        <v>1575</v>
      </c>
      <c r="D193" s="5">
        <v>-75987000000000</v>
      </c>
      <c r="E193" s="5">
        <v>-68107000000000</v>
      </c>
      <c r="F193" s="5">
        <v>-76088000000000</v>
      </c>
      <c r="G193" s="5">
        <v>-75662000000000</v>
      </c>
      <c r="I193" s="5">
        <v>-286316000000000</v>
      </c>
      <c r="J193" s="5">
        <v>-165684000000000</v>
      </c>
      <c r="K193" s="5">
        <v>-78715000000000</v>
      </c>
      <c r="L193" s="5">
        <v>-43126000000000</v>
      </c>
      <c r="M193" s="5">
        <v>-63370000000000</v>
      </c>
      <c r="N193" s="5">
        <v>-95316000000000</v>
      </c>
      <c r="O193" s="5">
        <v>-145236000000000</v>
      </c>
      <c r="P193" s="5">
        <v>-144920000000000</v>
      </c>
      <c r="Q193" s="5">
        <v>-165334000000000</v>
      </c>
      <c r="R193" s="5">
        <v>-111666000000000</v>
      </c>
      <c r="S193" s="5">
        <v>-45744000000000</v>
      </c>
      <c r="T193" s="5">
        <v>-45287000000000</v>
      </c>
      <c r="U193" s="5">
        <v>-27871000000000</v>
      </c>
      <c r="V193" s="5">
        <v>-11050000000000</v>
      </c>
      <c r="W193" s="5">
        <v>-16112000000000</v>
      </c>
      <c r="X193" s="5">
        <v>-7654000000000</v>
      </c>
      <c r="Y193" s="5">
        <v>-6863000000000</v>
      </c>
      <c r="Z193" s="5">
        <v>-8522000000000</v>
      </c>
    </row>
    <row r="194" spans="3:26" ht="15.5" x14ac:dyDescent="0.35">
      <c r="C194" t="s">
        <v>1576</v>
      </c>
      <c r="D194" s="5">
        <v>-14430000000000</v>
      </c>
      <c r="E194" s="5">
        <v>87287000000000</v>
      </c>
      <c r="F194" s="5">
        <v>-14109000000000</v>
      </c>
      <c r="G194" s="5">
        <v>-11979000000000</v>
      </c>
      <c r="I194" s="5">
        <v>50115000000000</v>
      </c>
      <c r="J194" s="5">
        <v>-44894000000000</v>
      </c>
      <c r="K194" s="5">
        <v>-38310000000000</v>
      </c>
      <c r="L194" s="5">
        <v>-43089000000000</v>
      </c>
      <c r="M194" s="5">
        <v>-37247000000000</v>
      </c>
      <c r="N194" s="5">
        <v>-30716000000000</v>
      </c>
      <c r="O194" s="5">
        <v>-27931000000000</v>
      </c>
      <c r="P194" s="5">
        <v>-29969000000000</v>
      </c>
      <c r="Q194" s="5">
        <v>-32645000000000</v>
      </c>
      <c r="R194" s="5">
        <v>-27439000000000</v>
      </c>
      <c r="S194" s="5">
        <v>-29951000000000</v>
      </c>
      <c r="T194" s="5">
        <v>-27320000000000</v>
      </c>
      <c r="U194" s="5">
        <v>-25277000000000</v>
      </c>
      <c r="V194" s="5">
        <v>-20141000000000</v>
      </c>
      <c r="W194" s="5">
        <v>-16696000000000</v>
      </c>
      <c r="X194" s="5">
        <v>-12539000000000</v>
      </c>
      <c r="Y194" s="5">
        <v>-10102000000000</v>
      </c>
      <c r="Z194" s="5">
        <v>-13065000000000</v>
      </c>
    </row>
    <row r="195" spans="3:26" ht="15.5" x14ac:dyDescent="0.35">
      <c r="C195" t="s">
        <v>1577</v>
      </c>
      <c r="D195" s="5">
        <v>-169000000000</v>
      </c>
      <c r="E195" s="5">
        <v>-956000000000</v>
      </c>
      <c r="F195" s="5">
        <v>-132000000000</v>
      </c>
      <c r="G195" s="5">
        <v>-2994000000000</v>
      </c>
      <c r="I195" s="5">
        <v>-4082000000000</v>
      </c>
      <c r="J195" s="5">
        <v>-4175000000000</v>
      </c>
      <c r="K195" s="5">
        <v>-12410000000000</v>
      </c>
      <c r="L195" s="5">
        <v>-3886000000000</v>
      </c>
      <c r="M195" s="5">
        <v>-1779000000000</v>
      </c>
      <c r="N195" s="5">
        <v>-1974000000000</v>
      </c>
      <c r="O195" s="5">
        <v>-2688000000000</v>
      </c>
      <c r="P195" s="5">
        <v>-2510000000000</v>
      </c>
      <c r="Q195" s="5">
        <v>-1789000000000</v>
      </c>
      <c r="R195" s="5">
        <v>-1343000000000</v>
      </c>
      <c r="S195" s="5">
        <v>-1846000000000</v>
      </c>
      <c r="T195" s="5">
        <v>-1462000000000</v>
      </c>
      <c r="U195" s="5">
        <v>-1358000000000</v>
      </c>
      <c r="V195" s="5">
        <v>-1515000000000</v>
      </c>
    </row>
    <row r="196" spans="3:26" ht="15.5" x14ac:dyDescent="0.35">
      <c r="C196" t="s">
        <v>1578</v>
      </c>
      <c r="E196" s="5">
        <v>-1987000000000</v>
      </c>
      <c r="F196" s="5">
        <v>1987000000000</v>
      </c>
    </row>
    <row r="197" spans="3:26" ht="15.5" x14ac:dyDescent="0.35">
      <c r="C197" t="s">
        <v>1579</v>
      </c>
      <c r="K197" s="5">
        <v>26000000000</v>
      </c>
      <c r="R197" s="5">
        <v>149000000000</v>
      </c>
    </row>
    <row r="198" spans="3:26" ht="15.5" x14ac:dyDescent="0.35">
      <c r="C198" t="s">
        <v>507</v>
      </c>
      <c r="D198" s="5">
        <v>-889000000000</v>
      </c>
      <c r="E198" s="5">
        <v>-883000000000</v>
      </c>
      <c r="F198" s="5">
        <v>-902000000000</v>
      </c>
      <c r="G198" s="5">
        <v>-890000000000</v>
      </c>
      <c r="I198" s="5">
        <v>-3656000000000</v>
      </c>
      <c r="J198" s="5">
        <v>-3887000000000</v>
      </c>
      <c r="K198" s="5">
        <v>-3197000000000</v>
      </c>
      <c r="L198" s="5">
        <v>-1509000000000</v>
      </c>
      <c r="M198" s="5">
        <v>-2024000000000</v>
      </c>
      <c r="N198" s="5">
        <v>-3215000000000</v>
      </c>
      <c r="O198" s="5">
        <v>-3140000000000</v>
      </c>
      <c r="P198" s="5">
        <v>-1723000000000</v>
      </c>
      <c r="Q198" s="5">
        <v>-2017000000000</v>
      </c>
      <c r="R198" s="5">
        <v>-2042000000000</v>
      </c>
      <c r="S198" s="5">
        <v>-718000000000</v>
      </c>
      <c r="T198" s="5">
        <v>-912000000000</v>
      </c>
      <c r="U198" s="5">
        <v>-1105000000000</v>
      </c>
      <c r="V198" s="5">
        <v>-990000000000</v>
      </c>
      <c r="W198" s="5">
        <v>-662000000000</v>
      </c>
      <c r="X198" s="5">
        <v>-444000000000</v>
      </c>
      <c r="Y198" s="5">
        <v>-497000000000</v>
      </c>
      <c r="Z198" s="5">
        <v>-526000000000</v>
      </c>
    </row>
    <row r="199" spans="3:26" ht="15.5" x14ac:dyDescent="0.35">
      <c r="C199" t="s">
        <v>1580</v>
      </c>
      <c r="D199" s="5">
        <v>7000000000</v>
      </c>
      <c r="E199" s="5">
        <v>253000000000</v>
      </c>
      <c r="F199" s="5">
        <v>94000000000</v>
      </c>
      <c r="I199" s="5">
        <v>413000000000</v>
      </c>
      <c r="J199" s="5">
        <v>238000000000</v>
      </c>
      <c r="K199" s="5">
        <v>2380000000000</v>
      </c>
      <c r="L199" s="5">
        <v>690000000000</v>
      </c>
      <c r="M199" s="5">
        <v>524000000000</v>
      </c>
      <c r="N199" s="5">
        <v>571000000000</v>
      </c>
      <c r="O199" s="5">
        <v>403000000000</v>
      </c>
      <c r="P199" s="5">
        <v>949000000000</v>
      </c>
      <c r="Q199" s="5">
        <v>919000000000</v>
      </c>
      <c r="R199" s="5">
        <v>1460000000000</v>
      </c>
      <c r="U199" s="5">
        <v>166000000000</v>
      </c>
      <c r="V199" s="5">
        <v>1000000000</v>
      </c>
      <c r="W199" s="5">
        <v>2668000000000</v>
      </c>
    </row>
    <row r="200" spans="3:26" ht="15.5" x14ac:dyDescent="0.35">
      <c r="C200" t="s">
        <v>1581</v>
      </c>
      <c r="D200" s="5">
        <v>-3000000000</v>
      </c>
      <c r="E200" s="5">
        <v>1676000000000</v>
      </c>
      <c r="F200" s="5">
        <v>-1987000000000</v>
      </c>
      <c r="G200" s="5">
        <v>1987000000000</v>
      </c>
      <c r="I200" s="5">
        <v>1676000000000</v>
      </c>
      <c r="U200" s="5">
        <v>-543000000000</v>
      </c>
      <c r="V200" s="5">
        <v>-101000000000</v>
      </c>
      <c r="W200" s="5">
        <v>-14000000000</v>
      </c>
    </row>
    <row r="201" spans="3:26" ht="15.5" x14ac:dyDescent="0.35">
      <c r="C201" t="s">
        <v>916</v>
      </c>
      <c r="V201" s="5">
        <v>-232000000000</v>
      </c>
    </row>
    <row r="202" spans="3:26" ht="15.5" x14ac:dyDescent="0.35">
      <c r="C202" t="s">
        <v>1538</v>
      </c>
      <c r="D202" s="5">
        <v>-989000000000</v>
      </c>
    </row>
    <row r="203" spans="3:26" ht="15.5" x14ac:dyDescent="0.35">
      <c r="C203" t="s">
        <v>1053</v>
      </c>
      <c r="D203" s="5">
        <v>-1353000000000</v>
      </c>
      <c r="E203" s="5">
        <v>-1762000000000</v>
      </c>
      <c r="I203" s="5">
        <v>-1762000000000</v>
      </c>
    </row>
    <row r="204" spans="3:26" ht="15.5" x14ac:dyDescent="0.35">
      <c r="C204" t="s">
        <v>1582</v>
      </c>
      <c r="Y204" s="5">
        <v>100000000000</v>
      </c>
      <c r="Z204" s="5">
        <v>1462000000000</v>
      </c>
    </row>
    <row r="205" spans="3:26" ht="15.5" x14ac:dyDescent="0.35">
      <c r="C205" t="s">
        <v>1583</v>
      </c>
      <c r="Y205" s="5">
        <v>-4000000000</v>
      </c>
      <c r="Z205" s="5">
        <v>-20000000000</v>
      </c>
    </row>
    <row r="206" spans="3:26" ht="15.5" x14ac:dyDescent="0.35">
      <c r="C206" t="s">
        <v>1584</v>
      </c>
      <c r="Y206" s="5">
        <v>60000000000</v>
      </c>
      <c r="Z206" s="5">
        <v>-55000000000</v>
      </c>
    </row>
    <row r="207" spans="3:26" ht="15.5" x14ac:dyDescent="0.35">
      <c r="C207" t="s">
        <v>1585</v>
      </c>
    </row>
    <row r="208" spans="3:26" ht="15.5" x14ac:dyDescent="0.35">
      <c r="C208" t="s">
        <v>1586</v>
      </c>
      <c r="E208" s="5">
        <v>-1711000000000</v>
      </c>
      <c r="I208" s="5">
        <v>-1711000000000</v>
      </c>
      <c r="L208" s="5">
        <v>-3191000000000</v>
      </c>
    </row>
    <row r="209" spans="2:26" ht="15.5" x14ac:dyDescent="0.35">
      <c r="C209" t="s">
        <v>1587</v>
      </c>
      <c r="S209" s="5">
        <v>22000000000</v>
      </c>
    </row>
    <row r="210" spans="2:26" ht="15.5" x14ac:dyDescent="0.35">
      <c r="C210" t="s">
        <v>1588</v>
      </c>
      <c r="Q210" s="5">
        <v>-11000000000</v>
      </c>
    </row>
    <row r="211" spans="2:26" ht="15.5" x14ac:dyDescent="0.35">
      <c r="C211" t="s">
        <v>1589</v>
      </c>
      <c r="K211" s="5">
        <v>-51000000000</v>
      </c>
      <c r="L211" s="5">
        <v>-37000000000</v>
      </c>
      <c r="M211" s="5">
        <v>-1021000000000</v>
      </c>
      <c r="O211" s="5">
        <v>-44000000000</v>
      </c>
      <c r="P211" s="5">
        <v>-2802000000000</v>
      </c>
      <c r="Q211" s="5">
        <v>-48000000000</v>
      </c>
      <c r="S211" s="5">
        <v>-6000000000</v>
      </c>
    </row>
    <row r="212" spans="2:26" ht="15.5" x14ac:dyDescent="0.35">
      <c r="C212" t="s">
        <v>186</v>
      </c>
      <c r="D212" s="5">
        <v>-3653000000000</v>
      </c>
      <c r="E212" s="5">
        <v>-2192000000000</v>
      </c>
      <c r="F212" s="5">
        <v>1243000000000</v>
      </c>
      <c r="G212" s="5">
        <v>-3616000000000</v>
      </c>
      <c r="I212" s="5">
        <v>3716000000000</v>
      </c>
      <c r="J212" s="5">
        <v>7018000000000</v>
      </c>
      <c r="K212" s="5">
        <v>-19622000000000</v>
      </c>
      <c r="L212" s="5">
        <v>-4153000000000</v>
      </c>
      <c r="M212" s="5">
        <v>16147000000000</v>
      </c>
      <c r="N212" s="5">
        <v>22861000000000</v>
      </c>
      <c r="O212" s="5">
        <v>-425000000000</v>
      </c>
      <c r="P212" s="5">
        <v>-6912000000000</v>
      </c>
      <c r="Q212" s="5">
        <v>2160000000000</v>
      </c>
      <c r="R212" s="5">
        <v>2721000000000</v>
      </c>
      <c r="S212" s="5">
        <v>5342000000000</v>
      </c>
      <c r="T212" s="5">
        <v>1354000000000</v>
      </c>
      <c r="U212" s="5">
        <v>6279000000000</v>
      </c>
      <c r="V212" s="5">
        <v>-2432000000000</v>
      </c>
      <c r="W212" s="5">
        <v>6035000000000</v>
      </c>
      <c r="X212" s="5">
        <v>-1653000000000</v>
      </c>
      <c r="Y212" s="5">
        <v>570000000000</v>
      </c>
      <c r="Z212" s="5">
        <v>2152000000000</v>
      </c>
    </row>
    <row r="213" spans="2:26" ht="15.5" x14ac:dyDescent="0.35">
      <c r="C213" t="s">
        <v>188</v>
      </c>
      <c r="D213" s="5">
        <v>52621000000000</v>
      </c>
      <c r="I213" s="5">
        <v>48439000000000</v>
      </c>
      <c r="J213" s="5">
        <v>41136000000000</v>
      </c>
      <c r="K213" s="5">
        <v>61295000000000</v>
      </c>
      <c r="L213" s="5">
        <v>63947000000000</v>
      </c>
      <c r="M213" s="5">
        <v>47553000000000</v>
      </c>
      <c r="N213" s="5">
        <v>24324000000000</v>
      </c>
      <c r="O213" s="5">
        <v>24941000000000</v>
      </c>
      <c r="P213" s="5">
        <v>31574000000000</v>
      </c>
      <c r="Q213" s="5">
        <v>29356000000000</v>
      </c>
      <c r="R213" s="5">
        <v>27072000000000</v>
      </c>
      <c r="S213" s="5">
        <v>20728000000000</v>
      </c>
      <c r="T213" s="5">
        <v>18555000000000</v>
      </c>
      <c r="U213" s="5">
        <v>10815000000000</v>
      </c>
      <c r="V213" s="5">
        <v>13163000000000</v>
      </c>
      <c r="W213" s="5">
        <v>7005000000000</v>
      </c>
      <c r="X213" s="5">
        <v>8730000000000</v>
      </c>
      <c r="Y213" s="5">
        <v>8687000000000</v>
      </c>
      <c r="Z213" s="5">
        <v>5979000000000</v>
      </c>
    </row>
    <row r="214" spans="2:26" ht="15.5" x14ac:dyDescent="0.35">
      <c r="C214" t="s">
        <v>187</v>
      </c>
      <c r="D214" s="5">
        <v>78000000000</v>
      </c>
      <c r="E214" s="5">
        <v>120000000000</v>
      </c>
      <c r="F214" s="5">
        <v>342000000000</v>
      </c>
      <c r="G214" s="5">
        <v>-240000000000</v>
      </c>
      <c r="I214" s="5">
        <v>466000000000</v>
      </c>
      <c r="J214" s="5">
        <v>285000000000</v>
      </c>
      <c r="K214" s="5">
        <v>-537000000000</v>
      </c>
      <c r="L214" s="5">
        <v>1501000000000</v>
      </c>
      <c r="M214" s="5">
        <v>247000000000</v>
      </c>
      <c r="N214" s="5">
        <v>368000000000</v>
      </c>
      <c r="O214" s="5">
        <v>-192000000000</v>
      </c>
      <c r="P214" s="5">
        <v>279000000000</v>
      </c>
      <c r="Q214" s="5">
        <v>58000000000</v>
      </c>
      <c r="R214" s="5">
        <v>-437000000000</v>
      </c>
      <c r="S214" s="5">
        <v>1002000000000</v>
      </c>
      <c r="T214" s="5">
        <v>819000000000</v>
      </c>
      <c r="U214" s="5">
        <v>1461000000000</v>
      </c>
      <c r="V214" s="5">
        <v>178000000000</v>
      </c>
      <c r="W214" s="5">
        <v>31000000000</v>
      </c>
      <c r="X214" s="5">
        <v>-72000000000</v>
      </c>
      <c r="Y214" s="5">
        <v>-527000000000</v>
      </c>
      <c r="Z214" s="5">
        <v>556000000000</v>
      </c>
    </row>
    <row r="215" spans="2:26" ht="15.5" x14ac:dyDescent="0.35">
      <c r="C215" t="s">
        <v>189</v>
      </c>
      <c r="D215" s="5">
        <v>49046000000000</v>
      </c>
      <c r="E215" s="5">
        <v>-2072000000000</v>
      </c>
      <c r="F215" s="5">
        <v>1585000000000</v>
      </c>
      <c r="G215" s="5">
        <v>-3856000000000</v>
      </c>
      <c r="I215" s="5">
        <v>52621000000000</v>
      </c>
      <c r="J215" s="5">
        <v>48439000000000</v>
      </c>
      <c r="K215" s="5">
        <v>41136000000000</v>
      </c>
      <c r="L215" s="5">
        <v>61295000000000</v>
      </c>
      <c r="M215" s="5">
        <v>63947000000000</v>
      </c>
      <c r="N215" s="5">
        <v>47553000000000</v>
      </c>
      <c r="O215" s="5">
        <v>24324000000000</v>
      </c>
      <c r="P215" s="5">
        <v>24941000000000</v>
      </c>
      <c r="Q215" s="5">
        <v>31574000000000</v>
      </c>
      <c r="R215" s="5">
        <v>29356000000000</v>
      </c>
      <c r="S215" s="5">
        <v>27072000000000</v>
      </c>
      <c r="T215" s="5">
        <v>20728000000000</v>
      </c>
      <c r="U215" s="5">
        <v>18555000000000</v>
      </c>
      <c r="V215" s="5">
        <v>10909000000000</v>
      </c>
      <c r="W215" s="5">
        <v>13071000000000</v>
      </c>
      <c r="X215" s="5">
        <v>7005000000000</v>
      </c>
      <c r="Y215" s="5">
        <v>8730000000000</v>
      </c>
      <c r="Z215" s="5">
        <v>8687000000000</v>
      </c>
    </row>
    <row r="217" spans="2:26" ht="15.5" x14ac:dyDescent="0.35">
      <c r="B217" t="s">
        <v>190</v>
      </c>
      <c r="C217" t="s">
        <v>11</v>
      </c>
      <c r="D217" s="5">
        <v>40480000000</v>
      </c>
      <c r="E217" s="5">
        <v>40480000000</v>
      </c>
      <c r="F217" s="5">
        <v>40480000000</v>
      </c>
      <c r="G217" s="5">
        <v>40480000000</v>
      </c>
      <c r="I217" s="5">
        <v>40480000000</v>
      </c>
      <c r="J217" s="5">
        <v>40480000000</v>
      </c>
      <c r="K217" s="5">
        <v>40480000000</v>
      </c>
      <c r="L217" s="5">
        <v>40480000000</v>
      </c>
      <c r="M217" s="5">
        <v>40480000000</v>
      </c>
      <c r="N217" s="5">
        <v>40480000000</v>
      </c>
      <c r="O217" s="5">
        <v>40480000000</v>
      </c>
      <c r="P217" s="5">
        <v>40480000000</v>
      </c>
      <c r="Q217" s="5">
        <v>40480000000</v>
      </c>
      <c r="R217" s="5">
        <v>40480000000</v>
      </c>
      <c r="S217" s="5">
        <v>40480000000</v>
      </c>
      <c r="T217" s="5">
        <v>40480000000</v>
      </c>
      <c r="U217" s="5">
        <v>40480000000</v>
      </c>
      <c r="V217" s="5">
        <v>40480000000</v>
      </c>
      <c r="W217" s="5">
        <v>4050000000</v>
      </c>
      <c r="X217" s="5">
        <v>4050000000</v>
      </c>
      <c r="Y217" s="5">
        <v>4050000000</v>
      </c>
      <c r="Z217" s="5">
        <v>4050000000</v>
      </c>
    </row>
    <row r="218" spans="2:26" ht="15.5" x14ac:dyDescent="0.35">
      <c r="C218" t="s">
        <v>191</v>
      </c>
      <c r="D218" s="6">
        <v>144.5</v>
      </c>
      <c r="E218" s="6">
        <v>204.92</v>
      </c>
      <c r="F218" s="6">
        <v>221.28</v>
      </c>
      <c r="G218" s="6">
        <v>212.01</v>
      </c>
    </row>
    <row r="219" spans="2:26" ht="15.5" x14ac:dyDescent="0.35">
      <c r="C219" t="s">
        <v>192</v>
      </c>
      <c r="D219" s="6">
        <v>43.25</v>
      </c>
      <c r="E219" s="6">
        <v>32.700000000000003</v>
      </c>
      <c r="F219" s="6">
        <v>26.1</v>
      </c>
      <c r="G219" s="6">
        <v>21.23</v>
      </c>
    </row>
    <row r="220" spans="2:26" ht="15.5" x14ac:dyDescent="0.35">
      <c r="C220" t="s">
        <v>70</v>
      </c>
      <c r="D220" s="6">
        <v>3.22</v>
      </c>
      <c r="E220" s="6">
        <v>3.4</v>
      </c>
      <c r="F220" s="6">
        <v>2.9</v>
      </c>
      <c r="G220" s="6">
        <v>2.29</v>
      </c>
    </row>
    <row r="221" spans="2:26" ht="15.5" x14ac:dyDescent="0.35">
      <c r="C221" t="s">
        <v>193</v>
      </c>
      <c r="D221" s="5">
        <v>10584000000000</v>
      </c>
      <c r="E221" s="5">
        <v>14502000000000</v>
      </c>
      <c r="F221" s="5">
        <v>13661000000000</v>
      </c>
      <c r="G221" s="5">
        <v>13924000000000</v>
      </c>
    </row>
    <row r="222" spans="2:26" ht="15.5" x14ac:dyDescent="0.35">
      <c r="C222" t="s">
        <v>194</v>
      </c>
      <c r="D222" s="6">
        <v>1.1299999999999999E-2</v>
      </c>
      <c r="E222" s="6">
        <v>1.6399999999999998E-2</v>
      </c>
      <c r="F222" s="6">
        <v>1.77E-2</v>
      </c>
      <c r="G222" s="6">
        <v>1.7600000000000001E-2</v>
      </c>
    </row>
    <row r="223" spans="2:26" ht="15.5" x14ac:dyDescent="0.35">
      <c r="C223" t="s">
        <v>195</v>
      </c>
      <c r="D223" s="6">
        <v>2.5099999999999997E-2</v>
      </c>
      <c r="E223" s="6">
        <v>3.6200000000000003E-2</v>
      </c>
      <c r="F223" s="6">
        <v>3.9399999999999998E-2</v>
      </c>
      <c r="G223" s="6">
        <v>3.9399999999999998E-2</v>
      </c>
    </row>
    <row r="224" spans="2:26" ht="15.5" x14ac:dyDescent="0.35">
      <c r="C224" t="s">
        <v>196</v>
      </c>
      <c r="D224" s="6">
        <v>1.7600000000000001E-2</v>
      </c>
      <c r="E224" s="6">
        <v>2.8999999999999998E-2</v>
      </c>
      <c r="F224" s="6">
        <v>2.6499999999999999E-2</v>
      </c>
      <c r="G224" s="6">
        <v>2.87E-2</v>
      </c>
    </row>
    <row r="225" spans="3:7" ht="15.5" x14ac:dyDescent="0.35">
      <c r="C225" t="s">
        <v>197</v>
      </c>
      <c r="D225" s="6">
        <v>6.84</v>
      </c>
      <c r="E225" s="6">
        <v>11.22</v>
      </c>
      <c r="F225" s="6">
        <v>9.81</v>
      </c>
      <c r="G225" s="6">
        <v>10.4</v>
      </c>
    </row>
    <row r="226" spans="3:7" ht="15.5" x14ac:dyDescent="0.35">
      <c r="C226" t="s">
        <v>198</v>
      </c>
      <c r="D226" s="5">
        <v>293123000000000</v>
      </c>
      <c r="E226" s="5">
        <v>290812000000000</v>
      </c>
      <c r="F226" s="5">
        <v>289631000000000</v>
      </c>
      <c r="G226" s="5">
        <v>278754000000000</v>
      </c>
    </row>
    <row r="227" spans="3:7" ht="15.5" x14ac:dyDescent="0.35">
      <c r="C227" t="s">
        <v>199</v>
      </c>
      <c r="D227" s="6">
        <v>1.0900000000000001</v>
      </c>
      <c r="E227" s="6">
        <v>1.18</v>
      </c>
      <c r="F227" s="6">
        <v>1.03</v>
      </c>
      <c r="G227" s="6">
        <v>0.84</v>
      </c>
    </row>
    <row r="228" spans="3:7" ht="15.5" x14ac:dyDescent="0.35">
      <c r="C228" t="s">
        <v>200</v>
      </c>
      <c r="D228" s="6">
        <v>5749.62</v>
      </c>
      <c r="E228" s="6">
        <v>5654.3</v>
      </c>
      <c r="F228" s="6">
        <v>5609.46</v>
      </c>
      <c r="G228" s="5">
        <v>5385</v>
      </c>
    </row>
    <row r="229" spans="3:7" ht="15.5" x14ac:dyDescent="0.35">
      <c r="C229" t="s">
        <v>201</v>
      </c>
      <c r="D229" s="6">
        <v>1.1299999999999999</v>
      </c>
      <c r="E229" s="6">
        <v>1.23</v>
      </c>
      <c r="F229" s="6">
        <v>1.07</v>
      </c>
      <c r="G229" s="6">
        <v>0.87</v>
      </c>
    </row>
    <row r="230" spans="3:7" ht="15.5" x14ac:dyDescent="0.35">
      <c r="C230" t="s">
        <v>202</v>
      </c>
      <c r="D230" s="6">
        <v>5531.85</v>
      </c>
      <c r="E230" s="6">
        <v>5436.9</v>
      </c>
      <c r="F230" s="6">
        <v>5390.24</v>
      </c>
      <c r="G230" s="6">
        <v>5164.6400000000003</v>
      </c>
    </row>
    <row r="231" spans="3:7" ht="15.5" x14ac:dyDescent="0.35">
      <c r="C231" t="s">
        <v>203</v>
      </c>
      <c r="D231" s="5">
        <v>75168000000000</v>
      </c>
      <c r="E231" s="5">
        <v>69325000000000</v>
      </c>
      <c r="F231" s="5">
        <v>62226000000000</v>
      </c>
      <c r="G231" s="5">
        <v>58976000000000</v>
      </c>
    </row>
    <row r="232" spans="3:7" ht="15.5" x14ac:dyDescent="0.35">
      <c r="C232" t="s">
        <v>204</v>
      </c>
      <c r="D232" s="5">
        <v>41667000000000</v>
      </c>
      <c r="E232" s="5">
        <v>40976000000000</v>
      </c>
      <c r="F232" s="5">
        <v>43671000000000</v>
      </c>
      <c r="G232" s="5">
        <v>45377000000000</v>
      </c>
    </row>
    <row r="233" spans="3:7" ht="15.5" x14ac:dyDescent="0.35">
      <c r="C233" t="s">
        <v>205</v>
      </c>
      <c r="D233" s="5">
        <v>232765000000000</v>
      </c>
      <c r="E233" s="5">
        <v>228906000000000</v>
      </c>
      <c r="F233" s="5">
        <v>227091000000000</v>
      </c>
      <c r="G233" s="5">
        <v>218004000000000</v>
      </c>
    </row>
    <row r="234" spans="3:7" ht="15.5" x14ac:dyDescent="0.35">
      <c r="C234" t="s">
        <v>23</v>
      </c>
      <c r="D234" s="5">
        <v>116835000000000</v>
      </c>
      <c r="E234" s="5">
        <v>110301000000000</v>
      </c>
      <c r="F234" s="5">
        <v>105897000000000</v>
      </c>
      <c r="G234" s="5">
        <v>104353000000000</v>
      </c>
    </row>
    <row r="235" spans="3:7" ht="15.5" x14ac:dyDescent="0.35">
      <c r="C235" t="s">
        <v>20</v>
      </c>
      <c r="D235" s="5">
        <v>67789000000000</v>
      </c>
      <c r="E235" s="5">
        <v>57680000000000</v>
      </c>
      <c r="F235" s="5">
        <v>51204000000000</v>
      </c>
      <c r="G235" s="5">
        <v>51245000000000</v>
      </c>
    </row>
    <row r="236" spans="3:7" ht="15.5" x14ac:dyDescent="0.35">
      <c r="C236" t="s">
        <v>206</v>
      </c>
      <c r="D236" s="5">
        <v>33268000000000</v>
      </c>
      <c r="E236" s="5">
        <v>36477000000000</v>
      </c>
      <c r="F236" s="5">
        <v>43351000000000</v>
      </c>
      <c r="G236" s="5">
        <v>44157000000000</v>
      </c>
    </row>
    <row r="237" spans="3:7" ht="15.5" x14ac:dyDescent="0.35">
      <c r="C237" t="s">
        <v>207</v>
      </c>
      <c r="D237" s="5">
        <v>6274000000000</v>
      </c>
      <c r="E237" s="5">
        <v>9623000000000</v>
      </c>
      <c r="F237" s="5">
        <v>11929000000000</v>
      </c>
      <c r="G237" s="5">
        <v>9761000000000</v>
      </c>
    </row>
    <row r="238" spans="3:7" ht="15.5" x14ac:dyDescent="0.35">
      <c r="C238" t="s">
        <v>208</v>
      </c>
      <c r="D238" s="5">
        <v>-2564000000000</v>
      </c>
      <c r="E238" s="5">
        <v>-5337000000000</v>
      </c>
      <c r="F238" s="5">
        <v>-3788000000000</v>
      </c>
      <c r="G238" s="5">
        <v>-4123000000000</v>
      </c>
    </row>
    <row r="239" spans="3:7" ht="15.5" x14ac:dyDescent="0.35">
      <c r="C239" t="s">
        <v>12</v>
      </c>
      <c r="D239" s="5">
        <v>3710000000000</v>
      </c>
      <c r="E239" s="5">
        <v>4286000000000</v>
      </c>
      <c r="F239" s="5">
        <v>8141000000000</v>
      </c>
      <c r="G239" s="5">
        <v>5638000000000</v>
      </c>
    </row>
    <row r="240" spans="3:7" ht="15.5" x14ac:dyDescent="0.35">
      <c r="C240" t="s">
        <v>15</v>
      </c>
      <c r="D240" s="6">
        <v>91.64</v>
      </c>
      <c r="E240" s="6">
        <v>105.87</v>
      </c>
      <c r="F240" s="6">
        <v>201.09</v>
      </c>
      <c r="G240" s="6">
        <v>139.27000000000001</v>
      </c>
    </row>
    <row r="241" spans="3:26" ht="15.5" x14ac:dyDescent="0.35">
      <c r="C241" t="s">
        <v>57</v>
      </c>
      <c r="I241" s="6">
        <v>809.44</v>
      </c>
      <c r="J241" s="6">
        <v>837.4</v>
      </c>
      <c r="K241" s="6">
        <v>835.87</v>
      </c>
      <c r="L241" s="6">
        <v>714.96</v>
      </c>
      <c r="M241" s="6">
        <v>498.87</v>
      </c>
      <c r="N241" s="6">
        <v>399.27</v>
      </c>
      <c r="O241" s="6">
        <v>536.19000000000005</v>
      </c>
      <c r="P241" s="6">
        <v>535.35</v>
      </c>
      <c r="Q241" s="6">
        <v>465.55</v>
      </c>
      <c r="R241" s="6">
        <v>374.37</v>
      </c>
      <c r="S241" s="6">
        <v>357.28</v>
      </c>
      <c r="T241" s="6">
        <v>473.8</v>
      </c>
      <c r="U241" s="6">
        <v>479.63</v>
      </c>
      <c r="V241" s="6">
        <v>479.73</v>
      </c>
      <c r="W241" s="6">
        <v>4393.1400000000003</v>
      </c>
      <c r="X241" s="6">
        <v>4200.22</v>
      </c>
      <c r="Y241" s="6">
        <v>3073.84</v>
      </c>
      <c r="Z241" s="6">
        <v>2790.76</v>
      </c>
    </row>
    <row r="242" spans="3:26" ht="15.5" x14ac:dyDescent="0.35">
      <c r="C242" t="s">
        <v>69</v>
      </c>
      <c r="I242" s="6">
        <v>8.2799999999999994</v>
      </c>
      <c r="J242" s="6">
        <v>5.85</v>
      </c>
      <c r="K242" s="6">
        <v>6.76</v>
      </c>
      <c r="L242" s="6">
        <v>7.97</v>
      </c>
      <c r="M242" s="6">
        <v>11.43</v>
      </c>
      <c r="N242" s="6">
        <v>15.09</v>
      </c>
      <c r="O242" s="6">
        <v>12.92</v>
      </c>
      <c r="P242" s="6">
        <v>15.36</v>
      </c>
      <c r="Q242" s="6">
        <v>17.829999999999998</v>
      </c>
      <c r="R242" s="6">
        <v>22.1</v>
      </c>
      <c r="S242" s="6">
        <v>16.79</v>
      </c>
      <c r="T242" s="6">
        <v>15.67</v>
      </c>
      <c r="U242" s="6">
        <v>14.18</v>
      </c>
      <c r="V242" s="6">
        <v>15.84</v>
      </c>
      <c r="W242" s="6">
        <v>16.84</v>
      </c>
      <c r="X242" s="6">
        <v>12.99</v>
      </c>
      <c r="Y242" s="6">
        <v>11.29</v>
      </c>
      <c r="Z242" s="6">
        <v>3.78</v>
      </c>
    </row>
    <row r="243" spans="3:26" ht="15.5" x14ac:dyDescent="0.35">
      <c r="C243" t="s">
        <v>72</v>
      </c>
      <c r="I243" s="6">
        <v>0.84</v>
      </c>
      <c r="J243" s="6">
        <v>0.6</v>
      </c>
      <c r="K243" s="6">
        <v>0.72</v>
      </c>
      <c r="L243" s="6">
        <v>0.77</v>
      </c>
      <c r="M243" s="6">
        <v>0.99</v>
      </c>
      <c r="N243" s="6">
        <v>1.39</v>
      </c>
      <c r="O243" s="6">
        <v>1.18</v>
      </c>
      <c r="P243" s="6">
        <v>1.39</v>
      </c>
      <c r="Q243" s="6">
        <v>1.63</v>
      </c>
      <c r="R243" s="6">
        <v>1.85</v>
      </c>
      <c r="S243" s="6">
        <v>1.32</v>
      </c>
      <c r="T243" s="6">
        <v>1.49</v>
      </c>
      <c r="U243" s="6">
        <v>1.42</v>
      </c>
      <c r="V243" s="6">
        <v>1.64</v>
      </c>
      <c r="W243" s="6">
        <v>1.84</v>
      </c>
      <c r="X243" s="6">
        <v>1.7</v>
      </c>
      <c r="Y243" s="6">
        <v>1.43</v>
      </c>
      <c r="Z243" s="6">
        <v>0.44</v>
      </c>
    </row>
    <row r="244" spans="3:26" ht="15.5" x14ac:dyDescent="0.35">
      <c r="C244" t="s">
        <v>209</v>
      </c>
      <c r="I244" s="5">
        <v>55460000000000</v>
      </c>
      <c r="J244" s="5">
        <v>57961000000000</v>
      </c>
      <c r="K244" s="5">
        <v>57330000000000</v>
      </c>
      <c r="L244" s="5">
        <v>54795000000000</v>
      </c>
      <c r="M244" s="5">
        <v>37828000000000</v>
      </c>
      <c r="N244" s="5">
        <v>26268000000000</v>
      </c>
      <c r="O244" s="5">
        <v>39636000000000</v>
      </c>
      <c r="P244" s="5">
        <v>36290000000000</v>
      </c>
    </row>
    <row r="245" spans="3:26" ht="15.5" x14ac:dyDescent="0.35">
      <c r="C245" t="s">
        <v>210</v>
      </c>
      <c r="I245" s="6">
        <v>6.4600000000000005E-2</v>
      </c>
      <c r="J245" s="6">
        <v>7.1900000000000006E-2</v>
      </c>
      <c r="K245" s="6">
        <v>7.5999999999999998E-2</v>
      </c>
      <c r="L245" s="6">
        <v>7.0000000000000007E-2</v>
      </c>
      <c r="M245" s="6">
        <v>5.5E-2</v>
      </c>
      <c r="N245" s="6">
        <v>4.7800000000000002E-2</v>
      </c>
      <c r="O245" s="6">
        <v>6.1699999999999998E-2</v>
      </c>
      <c r="P245" s="6">
        <v>6.2899999999999998E-2</v>
      </c>
      <c r="Q245" s="6">
        <v>6.3700000000000007E-2</v>
      </c>
      <c r="R245" s="6">
        <v>5.79E-2</v>
      </c>
      <c r="S245" s="6">
        <v>5.8899999999999994E-2</v>
      </c>
      <c r="T245" s="6">
        <v>8.1300000000000011E-2</v>
      </c>
      <c r="U245" s="6">
        <v>9.0700000000000003E-2</v>
      </c>
      <c r="V245" s="6">
        <v>0.1065</v>
      </c>
      <c r="W245" s="6">
        <v>0.1158</v>
      </c>
      <c r="X245" s="6">
        <v>0.1507</v>
      </c>
      <c r="Y245" s="6">
        <v>0.1399</v>
      </c>
      <c r="Z245" s="6">
        <v>0.1399</v>
      </c>
    </row>
    <row r="246" spans="3:26" ht="15.5" x14ac:dyDescent="0.35">
      <c r="C246" t="s">
        <v>211</v>
      </c>
      <c r="I246" s="6">
        <v>0.14319999999999999</v>
      </c>
      <c r="J246" s="6">
        <v>0.15869999999999998</v>
      </c>
      <c r="K246" s="6">
        <v>0.1704</v>
      </c>
      <c r="L246" s="6">
        <v>0.15060000000000001</v>
      </c>
      <c r="M246" s="6">
        <v>0.1174</v>
      </c>
      <c r="N246" s="6">
        <v>0.1038</v>
      </c>
      <c r="O246" s="6">
        <v>0.14679999999999999</v>
      </c>
      <c r="P246" s="6">
        <v>0.1583</v>
      </c>
      <c r="Q246" s="6">
        <v>0.15229999999999999</v>
      </c>
      <c r="R246" s="6">
        <v>0.13539999999999999</v>
      </c>
      <c r="S246" s="6">
        <v>0.14169999999999999</v>
      </c>
      <c r="T246" s="6">
        <v>0.2006</v>
      </c>
      <c r="U246" s="6">
        <v>0.23129999999999998</v>
      </c>
      <c r="V246" s="6">
        <v>0.27279999999999999</v>
      </c>
      <c r="W246" s="6">
        <v>0.29420000000000002</v>
      </c>
      <c r="X246" s="6">
        <v>0.3448</v>
      </c>
      <c r="Y246" s="6">
        <v>0.31190000000000001</v>
      </c>
      <c r="Z246" s="6">
        <v>0.34149999999999997</v>
      </c>
    </row>
    <row r="247" spans="3:26" ht="15.5" x14ac:dyDescent="0.35">
      <c r="C247" t="s">
        <v>212</v>
      </c>
      <c r="I247" s="6">
        <v>0.11109999999999999</v>
      </c>
      <c r="J247" s="6">
        <v>0.12820000000000001</v>
      </c>
      <c r="K247" s="6">
        <v>0.14410000000000001</v>
      </c>
      <c r="L247" s="6">
        <v>0.15140000000000001</v>
      </c>
      <c r="M247" s="6">
        <v>9.9000000000000005E-2</v>
      </c>
      <c r="N247" s="6">
        <v>5.0999999999999997E-2</v>
      </c>
      <c r="O247" s="6">
        <v>0.109</v>
      </c>
      <c r="P247" s="6">
        <v>0.1263</v>
      </c>
      <c r="Q247" s="6">
        <v>0.1099</v>
      </c>
      <c r="R247" s="6">
        <v>0.10249999999999999</v>
      </c>
      <c r="S247" s="6">
        <v>0.1038</v>
      </c>
      <c r="T247" s="6">
        <v>0.1321</v>
      </c>
      <c r="U247" s="6">
        <v>0.13730000000000001</v>
      </c>
      <c r="V247" s="6">
        <v>0.1704</v>
      </c>
      <c r="W247" s="6">
        <v>0.19719999999999999</v>
      </c>
      <c r="X247" s="6">
        <v>0.21350000000000002</v>
      </c>
      <c r="Y247" s="6">
        <v>0.2198</v>
      </c>
      <c r="Z247" s="6">
        <v>0.441</v>
      </c>
    </row>
    <row r="248" spans="3:26" ht="15.5" x14ac:dyDescent="0.35">
      <c r="C248" t="s">
        <v>213</v>
      </c>
      <c r="I248" s="6">
        <v>10.35</v>
      </c>
      <c r="J248" s="6">
        <v>11.13</v>
      </c>
      <c r="K248" s="6">
        <v>14.22</v>
      </c>
      <c r="L248" s="6">
        <v>20.03</v>
      </c>
      <c r="M248" s="6">
        <v>11.16</v>
      </c>
      <c r="N248" s="6">
        <v>3.78</v>
      </c>
      <c r="O248" s="6">
        <v>5.98</v>
      </c>
      <c r="P248" s="6">
        <v>8.65</v>
      </c>
      <c r="Q248" s="6">
        <v>9.9499999999999993</v>
      </c>
      <c r="R248" s="6">
        <v>10.050000000000001</v>
      </c>
      <c r="S248" s="6">
        <v>12.56</v>
      </c>
      <c r="T248" s="6">
        <v>14.66</v>
      </c>
      <c r="U248" s="6">
        <v>16.77</v>
      </c>
      <c r="V248" s="6">
        <v>19.46</v>
      </c>
      <c r="W248" s="6">
        <v>25.12</v>
      </c>
      <c r="X248" s="6">
        <v>30.42</v>
      </c>
      <c r="Y248" s="6">
        <v>26.3</v>
      </c>
      <c r="Z248" s="6">
        <v>23.15</v>
      </c>
    </row>
    <row r="249" spans="3:26" ht="15.5" x14ac:dyDescent="0.35">
      <c r="C249" t="s">
        <v>66</v>
      </c>
      <c r="I249" s="6">
        <v>1.18</v>
      </c>
      <c r="J249" s="6">
        <v>0.93</v>
      </c>
      <c r="K249" s="6">
        <v>1.1499999999999999</v>
      </c>
      <c r="L249" s="6">
        <v>1.2</v>
      </c>
      <c r="M249" s="6">
        <v>1.34</v>
      </c>
      <c r="N249" s="6">
        <v>1.57</v>
      </c>
      <c r="O249" s="6">
        <v>1.9</v>
      </c>
      <c r="P249" s="6">
        <v>2.4300000000000002</v>
      </c>
      <c r="Q249" s="6">
        <v>2.71</v>
      </c>
      <c r="R249" s="6">
        <v>2.99</v>
      </c>
      <c r="S249" s="6">
        <v>2.38</v>
      </c>
      <c r="T249" s="6">
        <v>3.14</v>
      </c>
      <c r="U249" s="6">
        <v>3.28</v>
      </c>
      <c r="V249" s="6">
        <v>4.32</v>
      </c>
      <c r="W249" s="6">
        <v>4.96</v>
      </c>
      <c r="X249" s="6">
        <v>4.4800000000000004</v>
      </c>
      <c r="Y249" s="6">
        <v>3.52</v>
      </c>
      <c r="Z249" s="6">
        <v>1.29</v>
      </c>
    </row>
    <row r="250" spans="3:26" ht="15.5" x14ac:dyDescent="0.35">
      <c r="C250" t="s">
        <v>63</v>
      </c>
      <c r="I250" s="6">
        <v>5654.3</v>
      </c>
      <c r="J250" s="6">
        <v>5278.09</v>
      </c>
      <c r="K250" s="6">
        <v>4906.68</v>
      </c>
      <c r="L250" s="6">
        <v>4746.17</v>
      </c>
      <c r="M250" s="6">
        <v>4249.95</v>
      </c>
      <c r="N250" s="6">
        <v>3845.07</v>
      </c>
      <c r="O250" s="6">
        <v>3652.03</v>
      </c>
      <c r="P250" s="6">
        <v>3382.78</v>
      </c>
      <c r="Q250" s="6">
        <v>3057.54</v>
      </c>
      <c r="R250" s="6">
        <v>2765.35</v>
      </c>
      <c r="S250" s="6">
        <v>2520.6</v>
      </c>
      <c r="T250" s="6">
        <v>2361.7199999999998</v>
      </c>
      <c r="U250" s="6">
        <v>2073.39</v>
      </c>
      <c r="V250" s="6">
        <v>1758.76</v>
      </c>
      <c r="W250" s="6">
        <v>14931.74</v>
      </c>
      <c r="X250" s="6">
        <v>12180.25</v>
      </c>
      <c r="Y250" s="6">
        <v>9854.3700000000008</v>
      </c>
      <c r="Z250" s="6">
        <v>8171.22</v>
      </c>
    </row>
    <row r="251" spans="3:26" ht="15.5" x14ac:dyDescent="0.35">
      <c r="C251" t="s">
        <v>214</v>
      </c>
      <c r="I251" s="6">
        <v>1.23</v>
      </c>
      <c r="J251" s="6">
        <v>0.97</v>
      </c>
      <c r="K251" s="6">
        <v>1.21</v>
      </c>
      <c r="L251" s="6">
        <v>1.25</v>
      </c>
      <c r="M251" s="6">
        <v>1.39</v>
      </c>
      <c r="N251" s="6">
        <v>1.64</v>
      </c>
      <c r="O251" s="6">
        <v>1.97</v>
      </c>
      <c r="P251" s="6">
        <v>2.7</v>
      </c>
      <c r="Q251" s="6">
        <v>2.82</v>
      </c>
      <c r="R251" s="6">
        <v>3.1</v>
      </c>
      <c r="S251" s="6">
        <v>2.48</v>
      </c>
      <c r="T251" s="6">
        <v>3.26</v>
      </c>
      <c r="U251" s="6">
        <v>3.41</v>
      </c>
      <c r="V251" s="6">
        <v>4.4800000000000004</v>
      </c>
      <c r="W251" s="6">
        <v>5.12</v>
      </c>
      <c r="X251" s="6">
        <v>4.6399999999999997</v>
      </c>
      <c r="Y251" s="6">
        <v>3.59</v>
      </c>
      <c r="Z251" s="6">
        <v>1.32</v>
      </c>
    </row>
    <row r="252" spans="3:26" ht="15.5" x14ac:dyDescent="0.35">
      <c r="C252" t="s">
        <v>215</v>
      </c>
      <c r="I252" s="6">
        <v>5436.9</v>
      </c>
      <c r="J252" s="6">
        <v>5061.34</v>
      </c>
      <c r="K252" s="6">
        <v>4683.7299999999996</v>
      </c>
      <c r="L252" s="6">
        <v>4577.54</v>
      </c>
      <c r="M252" s="6">
        <v>4088.45</v>
      </c>
      <c r="N252" s="6">
        <v>3681.59</v>
      </c>
      <c r="O252" s="6">
        <v>3507.13</v>
      </c>
      <c r="P252" s="6">
        <v>3046.92</v>
      </c>
      <c r="Q252" s="6">
        <v>2945.76</v>
      </c>
      <c r="R252" s="6">
        <v>2665.4</v>
      </c>
      <c r="S252" s="6">
        <v>2421.48</v>
      </c>
      <c r="T252" s="6">
        <v>2275.2199999999998</v>
      </c>
      <c r="U252" s="6">
        <v>1995.6</v>
      </c>
      <c r="V252" s="6">
        <v>1696.61</v>
      </c>
      <c r="W252" s="6">
        <v>14442.16</v>
      </c>
      <c r="X252" s="6">
        <v>11746.99</v>
      </c>
      <c r="Y252" s="6">
        <v>9676.2800000000007</v>
      </c>
      <c r="Z252" s="6">
        <v>7966.2</v>
      </c>
    </row>
    <row r="253" spans="3:26" ht="15.5" x14ac:dyDescent="0.35">
      <c r="C253" t="s">
        <v>216</v>
      </c>
      <c r="I253" s="5">
        <v>69325000000000</v>
      </c>
      <c r="J253" s="5">
        <v>49581000000000</v>
      </c>
      <c r="K253" s="5">
        <v>39061000000000</v>
      </c>
      <c r="L253" s="5">
        <v>34669000000000</v>
      </c>
      <c r="M253" s="5">
        <v>38667000000000</v>
      </c>
      <c r="N253" s="5">
        <v>37136000000000</v>
      </c>
      <c r="O253" s="5">
        <v>41752000000000</v>
      </c>
      <c r="P253" s="5">
        <v>45529000000000</v>
      </c>
      <c r="Q253" s="5">
        <v>43584000000000</v>
      </c>
      <c r="R253" s="5">
        <v>45820000000000</v>
      </c>
      <c r="S253" s="5">
        <v>36202000000000</v>
      </c>
      <c r="T253" s="5">
        <v>37421000000000</v>
      </c>
      <c r="U253" s="5">
        <v>37403000000000</v>
      </c>
      <c r="V253" s="5">
        <v>26793000000000</v>
      </c>
      <c r="W253" s="5">
        <v>21040000000000</v>
      </c>
      <c r="X253" s="5">
        <v>17803000000000</v>
      </c>
      <c r="Y253" s="5">
        <v>11254000000000</v>
      </c>
      <c r="Z253" s="5">
        <v>12979000000000</v>
      </c>
    </row>
    <row r="254" spans="3:26" ht="15.5" x14ac:dyDescent="0.35">
      <c r="C254" t="s">
        <v>217</v>
      </c>
      <c r="I254" s="5">
        <v>40976000000000</v>
      </c>
      <c r="J254" s="5">
        <v>51092000000000</v>
      </c>
      <c r="K254" s="5">
        <v>54249000000000</v>
      </c>
      <c r="L254" s="5">
        <v>36052000000000</v>
      </c>
      <c r="M254" s="5">
        <v>33819000000000</v>
      </c>
      <c r="N254" s="5">
        <v>42345000000000</v>
      </c>
      <c r="O254" s="5">
        <v>50549000000000</v>
      </c>
      <c r="P254" s="5">
        <v>40385000000000</v>
      </c>
      <c r="Q254" s="5">
        <v>31394000000000</v>
      </c>
      <c r="R254" s="5">
        <v>25090000000000</v>
      </c>
      <c r="S254" s="5">
        <v>34447000000000</v>
      </c>
      <c r="T254" s="5">
        <v>32651000000000</v>
      </c>
      <c r="U254" s="5">
        <v>27120000000000</v>
      </c>
      <c r="V254" s="5">
        <v>29964000000000</v>
      </c>
      <c r="W254" s="5">
        <v>23950000000000</v>
      </c>
      <c r="X254" s="5">
        <v>13935000000000</v>
      </c>
      <c r="Z254" s="5">
        <v>10554000000000</v>
      </c>
    </row>
    <row r="255" spans="3:26" ht="15.5" x14ac:dyDescent="0.35">
      <c r="C255" t="s">
        <v>25</v>
      </c>
      <c r="I255" s="5">
        <v>110301000000000</v>
      </c>
      <c r="J255" s="5">
        <v>100673000000000</v>
      </c>
      <c r="K255" s="5">
        <v>93310000000000</v>
      </c>
      <c r="L255" s="5">
        <v>70721000000000</v>
      </c>
      <c r="M255" s="5">
        <v>72486000000000</v>
      </c>
      <c r="N255" s="5">
        <v>79481000000000</v>
      </c>
      <c r="O255" s="5">
        <v>92301000000000</v>
      </c>
      <c r="P255" s="5">
        <v>85914000000000</v>
      </c>
      <c r="Q255" s="5">
        <v>74978000000000</v>
      </c>
      <c r="R255" s="5">
        <v>70910000000000</v>
      </c>
      <c r="S255" s="5">
        <v>70649000000000</v>
      </c>
      <c r="T255" s="5">
        <v>70072000000000</v>
      </c>
      <c r="U255" s="5">
        <v>64523000000000</v>
      </c>
      <c r="V255" s="5">
        <v>56757000000000</v>
      </c>
      <c r="W255" s="5">
        <v>44990000000000</v>
      </c>
      <c r="X255" s="5">
        <v>31738000000000</v>
      </c>
      <c r="Y255" s="5">
        <v>21921000000000</v>
      </c>
      <c r="Z255" s="5">
        <v>23533000000000</v>
      </c>
    </row>
    <row r="256" spans="3:26" ht="15.5" x14ac:dyDescent="0.35">
      <c r="C256" t="s">
        <v>22</v>
      </c>
      <c r="I256" s="5">
        <v>57680000000000</v>
      </c>
      <c r="J256" s="5">
        <v>52234000000000</v>
      </c>
      <c r="K256" s="5">
        <v>52174000000000</v>
      </c>
      <c r="L256" s="5">
        <v>9426000000000</v>
      </c>
      <c r="M256" s="5">
        <v>8539000000000</v>
      </c>
      <c r="N256" s="5">
        <v>31928000000000</v>
      </c>
      <c r="O256" s="5">
        <v>67971000000000</v>
      </c>
      <c r="P256" s="5">
        <v>60721000000000</v>
      </c>
      <c r="Q256" s="5">
        <v>43404000000000</v>
      </c>
      <c r="R256" s="5">
        <v>41553000000000</v>
      </c>
      <c r="S256" s="5">
        <v>43547000000000</v>
      </c>
      <c r="T256" s="5">
        <v>49170000000000</v>
      </c>
      <c r="U256" s="5">
        <v>45966000000000</v>
      </c>
      <c r="V256" s="5">
        <v>45702000000000</v>
      </c>
      <c r="W256" s="5">
        <v>31879000000000</v>
      </c>
      <c r="X256" s="5">
        <v>24733000000000</v>
      </c>
      <c r="Y256" s="5">
        <v>13189000000000</v>
      </c>
      <c r="Z256" s="5">
        <v>14748000000000</v>
      </c>
    </row>
    <row r="257" spans="2:26" ht="15.5" x14ac:dyDescent="0.35">
      <c r="C257" t="s">
        <v>218</v>
      </c>
      <c r="I257" s="5">
        <v>36477000000000</v>
      </c>
      <c r="J257" s="5">
        <v>45764000000000</v>
      </c>
      <c r="K257" s="5">
        <v>41164000000000</v>
      </c>
      <c r="L257" s="5">
        <v>60620000000000</v>
      </c>
      <c r="M257" s="5">
        <v>56484000000000</v>
      </c>
      <c r="N257" s="5">
        <v>46572000000000</v>
      </c>
      <c r="O257" s="5">
        <v>29096000000000</v>
      </c>
      <c r="P257" s="5">
        <v>17142000000000</v>
      </c>
      <c r="Q257" s="5">
        <v>22806000000000</v>
      </c>
      <c r="R257" s="5">
        <v>21324000000000</v>
      </c>
      <c r="S257" s="5">
        <v>28919000000000</v>
      </c>
      <c r="T257" s="5">
        <v>23718000000000</v>
      </c>
      <c r="U257" s="5">
        <v>17213000000000</v>
      </c>
      <c r="V257" s="5">
        <v>21621000000000</v>
      </c>
      <c r="W257" s="5">
        <v>17607000000000</v>
      </c>
      <c r="X257" s="5">
        <v>9719000000000</v>
      </c>
      <c r="Y257" s="5">
        <v>9860000000000</v>
      </c>
      <c r="Z257" s="5">
        <v>8648000000000</v>
      </c>
    </row>
    <row r="258" spans="2:26" ht="15.5" x14ac:dyDescent="0.35">
      <c r="C258" t="s">
        <v>219</v>
      </c>
      <c r="I258" s="5">
        <v>44694000000000</v>
      </c>
      <c r="J258" s="5">
        <v>45029000000000</v>
      </c>
      <c r="K258" s="5">
        <v>33746000000000</v>
      </c>
      <c r="L258" s="5">
        <v>37342000000000</v>
      </c>
      <c r="M258" s="5">
        <v>38252000000000</v>
      </c>
      <c r="N258" s="5">
        <v>37683000000000</v>
      </c>
      <c r="O258" s="5">
        <v>19175000000000</v>
      </c>
      <c r="P258" s="5">
        <v>27692000000000</v>
      </c>
      <c r="Q258" s="5">
        <v>23285000000000</v>
      </c>
      <c r="R258" s="5">
        <v>19407000000000</v>
      </c>
      <c r="S258" s="5">
        <v>26290000000000</v>
      </c>
      <c r="T258" s="5">
        <v>14963000000000</v>
      </c>
      <c r="U258" s="5">
        <v>21250000000000</v>
      </c>
      <c r="V258" s="5">
        <v>8932000000000</v>
      </c>
      <c r="W258" s="5">
        <v>9330000000000</v>
      </c>
      <c r="X258" s="5">
        <v>2907000000000</v>
      </c>
      <c r="Y258" s="5">
        <v>11335000000000</v>
      </c>
      <c r="Z258" s="5">
        <v>9953000000000</v>
      </c>
    </row>
    <row r="259" spans="2:26" ht="15.5" x14ac:dyDescent="0.35">
      <c r="C259" t="s">
        <v>220</v>
      </c>
      <c r="I259" s="5">
        <v>-17477000000000</v>
      </c>
      <c r="J259" s="5">
        <v>-17540000000000</v>
      </c>
      <c r="K259" s="5">
        <v>-22102000000000</v>
      </c>
      <c r="L259" s="5">
        <v>-11867000000000</v>
      </c>
      <c r="M259" s="5">
        <v>-5727000000000</v>
      </c>
      <c r="N259" s="5">
        <v>-5327000000000</v>
      </c>
      <c r="O259" s="5">
        <v>-13073000000000</v>
      </c>
      <c r="P259" s="5">
        <v>-15530000000000</v>
      </c>
      <c r="Q259" s="5">
        <v>-12798000000000</v>
      </c>
      <c r="R259" s="5">
        <v>-8902000000000</v>
      </c>
      <c r="S259" s="5">
        <v>-8507000000000</v>
      </c>
      <c r="T259" s="5">
        <v>-11359000000000</v>
      </c>
      <c r="U259" s="5">
        <v>-10531000000000</v>
      </c>
      <c r="V259" s="5">
        <v>-11125000000000</v>
      </c>
      <c r="W259" s="5">
        <v>-9772000000000</v>
      </c>
      <c r="X259" s="5">
        <v>-6160000000000</v>
      </c>
      <c r="Y259" s="5">
        <v>-5283000000000</v>
      </c>
      <c r="Z259" s="5">
        <v>-5429000000000</v>
      </c>
    </row>
    <row r="260" spans="2:26" ht="15.5" x14ac:dyDescent="0.35">
      <c r="C260" t="s">
        <v>14</v>
      </c>
      <c r="I260" s="5">
        <v>27217000000000</v>
      </c>
      <c r="J260" s="5">
        <v>27489000000000</v>
      </c>
      <c r="K260" s="5">
        <v>11644000000000</v>
      </c>
      <c r="L260" s="5">
        <v>25475000000000</v>
      </c>
      <c r="M260" s="5">
        <v>32525000000000</v>
      </c>
      <c r="N260" s="5">
        <v>32356000000000</v>
      </c>
      <c r="O260" s="5">
        <v>6102000000000</v>
      </c>
      <c r="P260" s="5">
        <v>12162000000000</v>
      </c>
      <c r="Q260" s="5">
        <v>10487000000000</v>
      </c>
      <c r="R260" s="5">
        <v>10505000000000</v>
      </c>
      <c r="S260" s="5">
        <v>17783000000000</v>
      </c>
      <c r="T260" s="5">
        <v>3604000000000</v>
      </c>
      <c r="U260" s="5">
        <v>10719000000000</v>
      </c>
      <c r="V260" s="5">
        <v>-2193000000000</v>
      </c>
      <c r="W260" s="5">
        <v>-442000000000</v>
      </c>
      <c r="X260" s="5">
        <v>-3253000000000</v>
      </c>
      <c r="Y260" s="5">
        <v>6052000000000</v>
      </c>
      <c r="Z260" s="5">
        <v>4524000000000</v>
      </c>
    </row>
    <row r="261" spans="2:26" ht="15.5" x14ac:dyDescent="0.35">
      <c r="C261" t="s">
        <v>16</v>
      </c>
      <c r="I261" s="6">
        <v>672.3</v>
      </c>
      <c r="J261" s="6">
        <v>679.02</v>
      </c>
      <c r="K261" s="6">
        <v>287.62</v>
      </c>
      <c r="L261" s="6">
        <v>629.27</v>
      </c>
      <c r="M261" s="6">
        <v>803.41</v>
      </c>
      <c r="N261" s="6">
        <v>799.24</v>
      </c>
      <c r="O261" s="6">
        <v>150.72999999999999</v>
      </c>
      <c r="P261" s="6">
        <v>300.42</v>
      </c>
      <c r="Q261" s="6">
        <v>259.04000000000002</v>
      </c>
      <c r="R261" s="6">
        <v>259.49</v>
      </c>
      <c r="S261" s="6">
        <v>439.26</v>
      </c>
      <c r="T261" s="6">
        <v>89.02</v>
      </c>
      <c r="U261" s="6">
        <v>264.77</v>
      </c>
      <c r="V261" s="6">
        <v>-54.17</v>
      </c>
      <c r="W261" s="6">
        <v>-109.18</v>
      </c>
      <c r="X261" s="6">
        <v>-803.54</v>
      </c>
      <c r="Y261" s="6">
        <v>1494.93</v>
      </c>
      <c r="Z261" s="6">
        <v>1117.49</v>
      </c>
    </row>
    <row r="263" spans="2:26" ht="15.5" x14ac:dyDescent="0.35">
      <c r="B263" t="s">
        <v>221</v>
      </c>
      <c r="C263" t="s">
        <v>222</v>
      </c>
      <c r="D263" s="5">
        <v>5850000000000</v>
      </c>
      <c r="E263" s="5">
        <v>8296000000000</v>
      </c>
      <c r="F263" s="5">
        <v>8958000000000</v>
      </c>
      <c r="G263" s="5">
        <v>8583000000000</v>
      </c>
      <c r="H263" s="5">
        <v>23400000000000</v>
      </c>
      <c r="I263" s="5">
        <v>32769000000000</v>
      </c>
      <c r="J263" s="5">
        <v>33901000000000</v>
      </c>
      <c r="K263" s="5">
        <v>33839000000000</v>
      </c>
      <c r="L263" s="5">
        <v>28944000000000</v>
      </c>
      <c r="M263" s="5">
        <v>20196000000000</v>
      </c>
      <c r="N263" s="5">
        <v>16164000000000</v>
      </c>
      <c r="O263" s="5">
        <v>21707000000000</v>
      </c>
      <c r="P263" s="5">
        <v>21673000000000</v>
      </c>
      <c r="Q263" s="5">
        <v>18847000000000</v>
      </c>
    </row>
    <row r="264" spans="2:26" ht="15.5" x14ac:dyDescent="0.35">
      <c r="C264" t="s">
        <v>223</v>
      </c>
      <c r="H264" s="5">
        <v>31687000000000</v>
      </c>
      <c r="I264" s="5">
        <v>32769000000000</v>
      </c>
      <c r="J264" s="5">
        <v>33901000000000</v>
      </c>
      <c r="K264" s="5">
        <v>33839000000000</v>
      </c>
      <c r="L264" s="5">
        <v>28944000000000</v>
      </c>
      <c r="M264" s="5">
        <v>20196000000000</v>
      </c>
      <c r="N264" s="5">
        <v>16164000000000</v>
      </c>
      <c r="O264" s="5">
        <v>21707000000000</v>
      </c>
      <c r="P264" s="5">
        <v>21673000000000</v>
      </c>
      <c r="Q264" s="5">
        <v>18847000000000</v>
      </c>
    </row>
    <row r="265" spans="2:26" ht="15.5" x14ac:dyDescent="0.35">
      <c r="C265" t="s">
        <v>224</v>
      </c>
      <c r="H265" s="5">
        <v>390</v>
      </c>
      <c r="I265" s="5">
        <v>390</v>
      </c>
      <c r="J265" s="5">
        <v>406</v>
      </c>
      <c r="K265" s="5">
        <v>519</v>
      </c>
      <c r="L265" s="5">
        <v>640</v>
      </c>
      <c r="M265" s="5">
        <v>239</v>
      </c>
      <c r="N265" s="5">
        <v>114</v>
      </c>
      <c r="O265" s="5">
        <v>214</v>
      </c>
      <c r="P265" s="6">
        <v>214.13</v>
      </c>
      <c r="Q265" s="5">
        <v>185</v>
      </c>
    </row>
    <row r="266" spans="2:26" ht="15.5" x14ac:dyDescent="0.35">
      <c r="C266" t="s">
        <v>74</v>
      </c>
      <c r="H266" s="6">
        <v>0.67469999999999997</v>
      </c>
      <c r="I266" s="6">
        <v>0.48180000000000001</v>
      </c>
      <c r="J266" s="6">
        <v>0.48270000000000002</v>
      </c>
      <c r="K266" s="6">
        <v>0.62090000000000001</v>
      </c>
      <c r="L266" s="6">
        <v>0.8952</v>
      </c>
      <c r="M266" s="6">
        <v>0.47909999999999997</v>
      </c>
      <c r="N266" s="6">
        <v>0.28550000000000003</v>
      </c>
      <c r="O266" s="6">
        <v>0.39909999999999995</v>
      </c>
      <c r="P266" s="6">
        <v>0.4</v>
      </c>
      <c r="Q266" s="6">
        <v>0.39740000000000003</v>
      </c>
    </row>
    <row r="267" spans="2:26" ht="15.5" x14ac:dyDescent="0.35">
      <c r="C267" t="s">
        <v>225</v>
      </c>
      <c r="H267" s="6">
        <v>7.980000000000001E-2</v>
      </c>
      <c r="I267" s="6">
        <v>6.7199999999999996E-2</v>
      </c>
      <c r="J267" s="6">
        <v>8.3499999999999991E-2</v>
      </c>
      <c r="K267" s="6">
        <v>0.1023</v>
      </c>
      <c r="L267" s="6">
        <v>9.6999999999999989E-2</v>
      </c>
      <c r="M267" s="6">
        <v>3.1600000000000003E-2</v>
      </c>
      <c r="N267" s="6">
        <v>2.07E-2</v>
      </c>
      <c r="O267" s="6">
        <v>4.2800000000000005E-2</v>
      </c>
      <c r="P267" s="6">
        <v>2.8799999999999999E-2</v>
      </c>
      <c r="Q267" s="6">
        <v>2.5399999999999999E-2</v>
      </c>
    </row>
    <row r="268" spans="2:26" ht="15.5" x14ac:dyDescent="0.35">
      <c r="C268" t="s">
        <v>56</v>
      </c>
      <c r="D268" s="6">
        <v>144.5</v>
      </c>
      <c r="E268" s="6">
        <v>204.92</v>
      </c>
      <c r="F268" s="6">
        <v>221.28</v>
      </c>
      <c r="G268" s="6">
        <v>212.01</v>
      </c>
      <c r="H268" s="6">
        <v>578.01</v>
      </c>
      <c r="I268" s="6">
        <v>809.44</v>
      </c>
      <c r="J268" s="6">
        <v>837.4</v>
      </c>
      <c r="K268" s="6">
        <v>835.87</v>
      </c>
      <c r="L268" s="6">
        <v>714.96</v>
      </c>
      <c r="M268" s="6">
        <v>498.87</v>
      </c>
      <c r="N268" s="6">
        <v>399.27</v>
      </c>
      <c r="O268" s="6">
        <v>536.19000000000005</v>
      </c>
      <c r="P268" s="6">
        <v>535.35</v>
      </c>
      <c r="Q268" s="6">
        <v>465.55</v>
      </c>
    </row>
    <row r="269" spans="2:26" ht="15.5" x14ac:dyDescent="0.35">
      <c r="C269" t="s">
        <v>226</v>
      </c>
      <c r="H269" s="6">
        <v>782.71</v>
      </c>
      <c r="I269" s="6">
        <v>809.44</v>
      </c>
      <c r="J269" s="6">
        <v>837.4</v>
      </c>
      <c r="K269" s="6">
        <v>835.87</v>
      </c>
      <c r="L269" s="6">
        <v>714.96</v>
      </c>
      <c r="M269" s="6">
        <v>498.87</v>
      </c>
      <c r="N269" s="6">
        <v>399.27</v>
      </c>
      <c r="O269" s="6">
        <v>536.19000000000005</v>
      </c>
      <c r="P269" s="6">
        <v>535.35</v>
      </c>
      <c r="Q269" s="6">
        <v>465.55</v>
      </c>
    </row>
    <row r="270" spans="2:26" ht="15.5" x14ac:dyDescent="0.35">
      <c r="C270" t="s">
        <v>76</v>
      </c>
      <c r="H270" s="5">
        <v>390</v>
      </c>
      <c r="I270" s="5">
        <v>390</v>
      </c>
      <c r="J270" s="5">
        <v>406</v>
      </c>
      <c r="K270" s="5">
        <v>519</v>
      </c>
      <c r="L270" s="5">
        <v>640</v>
      </c>
      <c r="M270" s="5">
        <v>239</v>
      </c>
      <c r="N270" s="5">
        <v>114</v>
      </c>
      <c r="O270" s="5">
        <v>214</v>
      </c>
      <c r="P270" s="6">
        <v>214.13</v>
      </c>
      <c r="Q270" s="5">
        <v>185</v>
      </c>
    </row>
    <row r="271" spans="2:26" ht="15.5" x14ac:dyDescent="0.35">
      <c r="C271" t="s">
        <v>227</v>
      </c>
      <c r="H271" s="6">
        <v>0.67469999999999997</v>
      </c>
      <c r="I271" s="6">
        <v>0.48180000000000001</v>
      </c>
      <c r="J271" s="6">
        <v>0.48270000000000002</v>
      </c>
      <c r="K271" s="6">
        <v>0.62090000000000001</v>
      </c>
      <c r="L271" s="6">
        <v>0.8952</v>
      </c>
      <c r="M271" s="6">
        <v>0.47909999999999997</v>
      </c>
      <c r="N271" s="6">
        <v>0.28550000000000003</v>
      </c>
      <c r="O271" s="6">
        <v>0.39909999999999995</v>
      </c>
      <c r="P271" s="6">
        <v>0.4</v>
      </c>
      <c r="Q271" s="6">
        <v>0.39740000000000003</v>
      </c>
    </row>
    <row r="272" spans="2:26" ht="15.5" x14ac:dyDescent="0.35">
      <c r="C272" t="s">
        <v>228</v>
      </c>
      <c r="H272" s="6">
        <v>7.980000000000001E-2</v>
      </c>
      <c r="I272" s="6">
        <v>6.7199999999999996E-2</v>
      </c>
      <c r="J272" s="6">
        <v>8.3499999999999991E-2</v>
      </c>
      <c r="K272" s="6">
        <v>0.1023</v>
      </c>
      <c r="L272" s="6">
        <v>9.6999999999999989E-2</v>
      </c>
      <c r="M272" s="6">
        <v>3.1600000000000003E-2</v>
      </c>
      <c r="N272" s="6">
        <v>2.07E-2</v>
      </c>
      <c r="O272" s="6">
        <v>4.2800000000000005E-2</v>
      </c>
      <c r="P272" s="6">
        <v>2.8799999999999999E-2</v>
      </c>
      <c r="Q272" s="6">
        <v>2.5399999999999999E-2</v>
      </c>
    </row>
    <row r="273" spans="3:17" ht="15.5" x14ac:dyDescent="0.35">
      <c r="C273" t="s">
        <v>229</v>
      </c>
      <c r="D273" s="5">
        <v>78668000000000</v>
      </c>
      <c r="E273" s="5">
        <v>79784000000000</v>
      </c>
      <c r="F273" s="5">
        <v>80751000000000</v>
      </c>
      <c r="G273" s="5">
        <v>79496000000000</v>
      </c>
      <c r="H273" s="5">
        <v>314672000000000</v>
      </c>
      <c r="I273" s="5">
        <v>323392000000000</v>
      </c>
      <c r="J273" s="5">
        <v>328480000000000</v>
      </c>
      <c r="K273" s="5">
        <v>316565000000000</v>
      </c>
      <c r="L273" s="5">
        <v>301379000000000</v>
      </c>
      <c r="M273" s="5">
        <v>233485000000000</v>
      </c>
      <c r="N273" s="5">
        <v>175046000000000</v>
      </c>
      <c r="O273" s="5">
        <v>237166000000000</v>
      </c>
      <c r="P273" s="5">
        <v>239205000000000</v>
      </c>
      <c r="Q273" s="5">
        <v>206057000000000</v>
      </c>
    </row>
    <row r="274" spans="3:17" ht="15.5" x14ac:dyDescent="0.35">
      <c r="C274" t="s">
        <v>230</v>
      </c>
      <c r="H274" s="5">
        <v>318699000000000</v>
      </c>
      <c r="I274" s="5">
        <v>323392000000000</v>
      </c>
      <c r="J274" s="5">
        <v>328480000000000</v>
      </c>
      <c r="K274" s="5">
        <v>316565000000000</v>
      </c>
      <c r="L274" s="5">
        <v>301379000000000</v>
      </c>
      <c r="M274" s="5">
        <v>233485000000000</v>
      </c>
      <c r="N274" s="5">
        <v>175046000000000</v>
      </c>
      <c r="O274" s="5">
        <v>237166000000000</v>
      </c>
      <c r="P274" s="5">
        <v>239205000000000</v>
      </c>
      <c r="Q274" s="5">
        <v>206057000000000</v>
      </c>
    </row>
    <row r="275" spans="3:17" ht="15.5" x14ac:dyDescent="0.35">
      <c r="C275" t="s">
        <v>231</v>
      </c>
      <c r="H275" s="5">
        <v>390</v>
      </c>
      <c r="I275" s="5">
        <v>390</v>
      </c>
      <c r="J275" s="5">
        <v>406</v>
      </c>
      <c r="K275" s="5">
        <v>519</v>
      </c>
      <c r="L275" s="5">
        <v>640</v>
      </c>
      <c r="M275" s="5">
        <v>239</v>
      </c>
      <c r="N275" s="5">
        <v>114</v>
      </c>
      <c r="O275" s="5">
        <v>214</v>
      </c>
      <c r="P275" s="6">
        <v>214.13</v>
      </c>
      <c r="Q275" s="5">
        <v>185</v>
      </c>
    </row>
    <row r="276" spans="3:17" ht="15.5" x14ac:dyDescent="0.35">
      <c r="C276" t="s">
        <v>232</v>
      </c>
      <c r="H276" s="6">
        <v>0.67469999999999997</v>
      </c>
      <c r="I276" s="6">
        <v>0.48180000000000001</v>
      </c>
      <c r="J276" s="6">
        <v>0.48270000000000002</v>
      </c>
      <c r="K276" s="6">
        <v>0.62090000000000001</v>
      </c>
      <c r="L276" s="6">
        <v>0.8952</v>
      </c>
      <c r="M276" s="6">
        <v>0.47909999999999997</v>
      </c>
      <c r="N276" s="6">
        <v>0.28550000000000003</v>
      </c>
      <c r="O276" s="6">
        <v>0.39909999999999995</v>
      </c>
      <c r="P276" s="6">
        <v>0.4</v>
      </c>
      <c r="Q276" s="6">
        <v>0.39740000000000003</v>
      </c>
    </row>
    <row r="277" spans="3:17" ht="15.5" x14ac:dyDescent="0.35">
      <c r="C277" t="s">
        <v>233</v>
      </c>
      <c r="H277" s="6">
        <v>7.980000000000001E-2</v>
      </c>
      <c r="I277" s="6">
        <v>6.7199999999999996E-2</v>
      </c>
      <c r="J277" s="6">
        <v>8.3499999999999991E-2</v>
      </c>
      <c r="K277" s="6">
        <v>0.1023</v>
      </c>
      <c r="L277" s="6">
        <v>9.6999999999999989E-2</v>
      </c>
      <c r="M277" s="6">
        <v>3.1600000000000003E-2</v>
      </c>
      <c r="N277" s="6">
        <v>2.07E-2</v>
      </c>
      <c r="O277" s="6">
        <v>4.2800000000000005E-2</v>
      </c>
      <c r="P277" s="6">
        <v>2.8799999999999999E-2</v>
      </c>
      <c r="Q277" s="6">
        <v>2.5399999999999999E-2</v>
      </c>
    </row>
    <row r="278" spans="3:17" ht="15.5" x14ac:dyDescent="0.35">
      <c r="C278" t="s">
        <v>234</v>
      </c>
      <c r="I278" s="6">
        <v>8.4600000000000009</v>
      </c>
    </row>
    <row r="279" spans="3:17" ht="15.5" x14ac:dyDescent="0.35">
      <c r="C279" t="s">
        <v>235</v>
      </c>
      <c r="I279" s="6">
        <v>6.25</v>
      </c>
    </row>
    <row r="280" spans="3:17" ht="15.5" x14ac:dyDescent="0.35">
      <c r="C280" t="s">
        <v>236</v>
      </c>
      <c r="I280" s="6">
        <v>6.19</v>
      </c>
    </row>
    <row r="281" spans="3:17" ht="15.5" x14ac:dyDescent="0.35">
      <c r="C281" t="s">
        <v>237</v>
      </c>
      <c r="I281" s="6">
        <v>7.5</v>
      </c>
    </row>
    <row r="282" spans="3:17" ht="15.5" x14ac:dyDescent="0.35">
      <c r="C282" t="s">
        <v>238</v>
      </c>
      <c r="I282" s="6">
        <v>0.16010000000000002</v>
      </c>
    </row>
    <row r="283" spans="3:17" ht="15.5" x14ac:dyDescent="0.35">
      <c r="C283" t="s">
        <v>239</v>
      </c>
      <c r="I283" s="6">
        <v>0.62</v>
      </c>
    </row>
    <row r="284" spans="3:17" ht="15.5" x14ac:dyDescent="0.35">
      <c r="C284" t="s">
        <v>240</v>
      </c>
      <c r="I284" s="6">
        <v>0.85</v>
      </c>
    </row>
    <row r="285" spans="3:17" ht="15.5" x14ac:dyDescent="0.35">
      <c r="C285" t="s">
        <v>241</v>
      </c>
      <c r="I285" s="6">
        <v>5.27</v>
      </c>
    </row>
    <row r="286" spans="3:17" ht="15.5" x14ac:dyDescent="0.35">
      <c r="C286" t="s">
        <v>242</v>
      </c>
      <c r="I286" s="6">
        <v>9.09</v>
      </c>
    </row>
    <row r="287" spans="3:17" ht="15.5" x14ac:dyDescent="0.35">
      <c r="C287" t="s">
        <v>243</v>
      </c>
      <c r="I287" s="6">
        <v>9.1199999999999992</v>
      </c>
    </row>
    <row r="288" spans="3:17" ht="15.5" x14ac:dyDescent="0.35">
      <c r="C288" t="s">
        <v>244</v>
      </c>
      <c r="I288" s="6">
        <v>6.19</v>
      </c>
    </row>
    <row r="289" spans="3:9" ht="15.5" x14ac:dyDescent="0.35">
      <c r="C289" t="s">
        <v>245</v>
      </c>
      <c r="I289" s="6">
        <v>-1.87</v>
      </c>
    </row>
    <row r="290" spans="3:9" ht="15.5" x14ac:dyDescent="0.35">
      <c r="C290" t="s">
        <v>246</v>
      </c>
      <c r="I290" s="6">
        <v>1.48</v>
      </c>
    </row>
    <row r="291" spans="3:9" ht="15.5" x14ac:dyDescent="0.35">
      <c r="C291" t="s">
        <v>247</v>
      </c>
      <c r="I291" s="6">
        <v>-1.31</v>
      </c>
    </row>
    <row r="292" spans="3:9" ht="15.5" x14ac:dyDescent="0.35">
      <c r="C292" t="s">
        <v>248</v>
      </c>
      <c r="I292" s="6">
        <v>782.71</v>
      </c>
    </row>
    <row r="293" spans="3:9" ht="15.5" x14ac:dyDescent="0.35">
      <c r="C293" t="s">
        <v>249</v>
      </c>
      <c r="I293" s="6">
        <v>578.01</v>
      </c>
    </row>
    <row r="294" spans="3:9" ht="15.5" x14ac:dyDescent="0.35">
      <c r="C294" t="s">
        <v>250</v>
      </c>
      <c r="I294" s="6">
        <v>7872.31</v>
      </c>
    </row>
    <row r="295" spans="3:9" ht="15.5" x14ac:dyDescent="0.35">
      <c r="C295" t="s">
        <v>251</v>
      </c>
      <c r="D295" s="6">
        <v>1211.5</v>
      </c>
    </row>
    <row r="296" spans="3:9" ht="15.5" x14ac:dyDescent="0.35">
      <c r="C296" t="s">
        <v>252</v>
      </c>
      <c r="I296" s="6">
        <v>5749.62</v>
      </c>
    </row>
    <row r="297" spans="3:9" ht="15.5" x14ac:dyDescent="0.35">
      <c r="C297" t="s">
        <v>253</v>
      </c>
      <c r="I297" s="6">
        <v>537.87</v>
      </c>
    </row>
    <row r="298" spans="3:9" ht="15.5" x14ac:dyDescent="0.35">
      <c r="C298" t="s">
        <v>254</v>
      </c>
      <c r="D298" s="6">
        <v>1.21</v>
      </c>
    </row>
    <row r="299" spans="3:9" ht="15.5" x14ac:dyDescent="0.35">
      <c r="C299" t="s">
        <v>255</v>
      </c>
      <c r="D299" s="5">
        <v>1</v>
      </c>
    </row>
    <row r="300" spans="3:9" ht="15.5" x14ac:dyDescent="0.35">
      <c r="C300" t="s">
        <v>377</v>
      </c>
      <c r="D300" s="6">
        <v>0.5</v>
      </c>
    </row>
    <row r="301" spans="3:9" ht="15.5" x14ac:dyDescent="0.35">
      <c r="C301" t="s">
        <v>378</v>
      </c>
      <c r="D301" s="6">
        <v>0.18</v>
      </c>
    </row>
    <row r="302" spans="3:9" ht="15.5" x14ac:dyDescent="0.35">
      <c r="C302" t="s">
        <v>256</v>
      </c>
      <c r="D302" s="6">
        <v>0.97</v>
      </c>
    </row>
    <row r="303" spans="3:9" ht="15.5" x14ac:dyDescent="0.35">
      <c r="C303" t="s">
        <v>379</v>
      </c>
      <c r="D303" s="6">
        <v>0.23</v>
      </c>
    </row>
    <row r="304" spans="3:9" ht="15.5" x14ac:dyDescent="0.35">
      <c r="C304" t="s">
        <v>257</v>
      </c>
      <c r="D304" s="6">
        <v>2.2200000000000002</v>
      </c>
    </row>
    <row r="305" spans="3:9" ht="15.5" x14ac:dyDescent="0.35">
      <c r="C305" t="s">
        <v>258</v>
      </c>
      <c r="I305" s="6">
        <v>9.57</v>
      </c>
    </row>
    <row r="306" spans="3:9" ht="15.5" x14ac:dyDescent="0.35">
      <c r="C306" t="s">
        <v>12</v>
      </c>
      <c r="D306" s="5">
        <v>3710000000000</v>
      </c>
    </row>
    <row r="307" spans="3:9" ht="15.5" x14ac:dyDescent="0.35">
      <c r="C307" t="s">
        <v>259</v>
      </c>
      <c r="I307" s="6">
        <v>3.39</v>
      </c>
    </row>
    <row r="308" spans="3:9" ht="15.5" x14ac:dyDescent="0.35">
      <c r="C308" t="s">
        <v>260</v>
      </c>
      <c r="I308" s="6">
        <v>6.1200000000000004E-2</v>
      </c>
    </row>
    <row r="309" spans="3:9" ht="15.5" x14ac:dyDescent="0.35">
      <c r="C309" t="s">
        <v>261</v>
      </c>
      <c r="I309" s="6">
        <v>0.1361</v>
      </c>
    </row>
    <row r="310" spans="3:9" ht="15.5" x14ac:dyDescent="0.35">
      <c r="C310" t="s">
        <v>262</v>
      </c>
      <c r="I310" s="6">
        <v>9.9600000000000008E-2</v>
      </c>
    </row>
    <row r="311" spans="3:9" ht="15.5" x14ac:dyDescent="0.35">
      <c r="C311" t="s">
        <v>263</v>
      </c>
      <c r="I311" s="6">
        <v>7.1900000000000006E-2</v>
      </c>
    </row>
    <row r="312" spans="3:9" ht="15.5" x14ac:dyDescent="0.35">
      <c r="C312" t="s">
        <v>264</v>
      </c>
      <c r="D312" s="6">
        <v>31.72</v>
      </c>
    </row>
    <row r="313" spans="3:9" ht="15.5" x14ac:dyDescent="0.35">
      <c r="C313" t="s">
        <v>265</v>
      </c>
      <c r="D313" s="6">
        <v>49.74</v>
      </c>
    </row>
    <row r="314" spans="3:9" ht="15.5" x14ac:dyDescent="0.35">
      <c r="C314" t="s">
        <v>266</v>
      </c>
      <c r="D314" s="6">
        <v>53.57</v>
      </c>
    </row>
    <row r="315" spans="3:9" ht="15.5" x14ac:dyDescent="0.35">
      <c r="C315" t="s">
        <v>267</v>
      </c>
      <c r="D315" s="6">
        <v>27.89</v>
      </c>
    </row>
    <row r="316" spans="3:9" ht="15.5" x14ac:dyDescent="0.35">
      <c r="C316" t="s">
        <v>268</v>
      </c>
      <c r="D316" s="6">
        <v>2.87</v>
      </c>
    </row>
    <row r="317" spans="3:9" ht="15.5" x14ac:dyDescent="0.35">
      <c r="C317" t="s">
        <v>269</v>
      </c>
      <c r="I317" s="6">
        <v>0.62</v>
      </c>
    </row>
    <row r="318" spans="3:9" ht="15.5" x14ac:dyDescent="0.35">
      <c r="C318" t="s">
        <v>270</v>
      </c>
      <c r="I318" s="6">
        <v>7.21</v>
      </c>
    </row>
    <row r="319" spans="3:9" ht="15.5" x14ac:dyDescent="0.35">
      <c r="C319" t="s">
        <v>52</v>
      </c>
      <c r="I319" s="5">
        <v>197965000000000</v>
      </c>
    </row>
    <row r="320" spans="3:9" ht="15.5" x14ac:dyDescent="0.35">
      <c r="C320" t="s">
        <v>271</v>
      </c>
      <c r="I320" s="5">
        <v>326112000000000</v>
      </c>
    </row>
    <row r="321" spans="3:9" ht="15.5" x14ac:dyDescent="0.35">
      <c r="C321" t="s">
        <v>272</v>
      </c>
      <c r="I321" s="5">
        <v>40480000000</v>
      </c>
    </row>
    <row r="322" spans="3:9" ht="15.5" x14ac:dyDescent="0.35">
      <c r="C322" t="s">
        <v>273</v>
      </c>
      <c r="I322" s="6">
        <v>0.43759999999999999</v>
      </c>
    </row>
    <row r="323" spans="3:9" ht="15.5" x14ac:dyDescent="0.35">
      <c r="C323" t="s">
        <v>274</v>
      </c>
      <c r="D323" s="6">
        <v>0.19699999999999998</v>
      </c>
    </row>
    <row r="324" spans="3:9" ht="15.5" x14ac:dyDescent="0.35">
      <c r="C324" t="s">
        <v>275</v>
      </c>
      <c r="D324" s="6">
        <v>8.0199999999999994E-2</v>
      </c>
    </row>
    <row r="325" spans="3:9" ht="15.5" x14ac:dyDescent="0.35">
      <c r="C325" t="s">
        <v>276</v>
      </c>
      <c r="D325" s="6">
        <v>7.4400000000000008E-2</v>
      </c>
    </row>
    <row r="326" spans="3:9" ht="15.5" x14ac:dyDescent="0.35">
      <c r="C326" t="s">
        <v>277</v>
      </c>
      <c r="D326" s="6">
        <v>-5.6299999999999996E-2</v>
      </c>
    </row>
    <row r="327" spans="3:9" ht="15.5" x14ac:dyDescent="0.35">
      <c r="C327" t="s">
        <v>278</v>
      </c>
      <c r="D327" s="6">
        <v>-9.1799999999999993E-2</v>
      </c>
    </row>
    <row r="328" spans="3:9" ht="15.5" x14ac:dyDescent="0.35">
      <c r="C328" t="s">
        <v>279</v>
      </c>
      <c r="D328" s="6">
        <v>-0.15609999999999999</v>
      </c>
    </row>
    <row r="329" spans="3:9" ht="15.5" x14ac:dyDescent="0.35">
      <c r="C329" t="s">
        <v>280</v>
      </c>
      <c r="I329" s="5">
        <v>292</v>
      </c>
    </row>
    <row r="330" spans="3:9" ht="15.5" x14ac:dyDescent="0.35">
      <c r="C330" t="s">
        <v>281</v>
      </c>
      <c r="I330" s="5">
        <v>390</v>
      </c>
    </row>
    <row r="331" spans="3:9" ht="15.5" x14ac:dyDescent="0.35">
      <c r="C331" t="s">
        <v>282</v>
      </c>
      <c r="I331" s="6">
        <v>0.67469999999999997</v>
      </c>
    </row>
    <row r="332" spans="3:9" ht="15.5" x14ac:dyDescent="0.35">
      <c r="C332" t="s">
        <v>283</v>
      </c>
      <c r="I332" s="6">
        <v>7.980000000000001E-2</v>
      </c>
    </row>
    <row r="333" spans="3:9" ht="15.5" x14ac:dyDescent="0.35">
      <c r="C333" t="s">
        <v>284</v>
      </c>
      <c r="I333" t="s">
        <v>1590</v>
      </c>
    </row>
    <row r="334" spans="3:9" ht="15.5" x14ac:dyDescent="0.35">
      <c r="C334" t="s">
        <v>286</v>
      </c>
      <c r="I334" s="5">
        <v>5</v>
      </c>
    </row>
    <row r="335" spans="3:9" ht="15.5" x14ac:dyDescent="0.35">
      <c r="C335" t="s">
        <v>287</v>
      </c>
      <c r="I335" s="6">
        <v>0.34</v>
      </c>
    </row>
    <row r="336" spans="3:9" ht="15.5" x14ac:dyDescent="0.35">
      <c r="C336" t="s">
        <v>288</v>
      </c>
      <c r="I336" s="6">
        <v>0.99</v>
      </c>
    </row>
    <row r="337" spans="3:9" ht="15.5" x14ac:dyDescent="0.35">
      <c r="C337" t="s">
        <v>289</v>
      </c>
      <c r="I337" s="6">
        <v>0.86</v>
      </c>
    </row>
    <row r="338" spans="3:9" ht="15.5" x14ac:dyDescent="0.35">
      <c r="C338" t="s">
        <v>290</v>
      </c>
      <c r="I338" s="6">
        <v>0.88</v>
      </c>
    </row>
    <row r="339" spans="3:9" ht="15.5" x14ac:dyDescent="0.35">
      <c r="C339" t="s">
        <v>291</v>
      </c>
      <c r="I339" s="6">
        <v>0.71</v>
      </c>
    </row>
    <row r="340" spans="3:9" ht="15.5" x14ac:dyDescent="0.35">
      <c r="C340" t="s">
        <v>292</v>
      </c>
      <c r="I340" s="6">
        <v>0.62</v>
      </c>
    </row>
    <row r="341" spans="3:9" ht="15.5" x14ac:dyDescent="0.35">
      <c r="C341" t="s">
        <v>293</v>
      </c>
      <c r="I341" s="6">
        <v>0.65</v>
      </c>
    </row>
    <row r="342" spans="3:9" ht="15.5" x14ac:dyDescent="0.35">
      <c r="C342" t="s">
        <v>294</v>
      </c>
      <c r="I342" s="5">
        <v>318699000000000</v>
      </c>
    </row>
    <row r="343" spans="3:9" ht="15.5" x14ac:dyDescent="0.35">
      <c r="C343" t="s">
        <v>295</v>
      </c>
      <c r="I343" s="5">
        <v>69878000000000</v>
      </c>
    </row>
    <row r="344" spans="3:9" ht="15.5" x14ac:dyDescent="0.35">
      <c r="C344" t="s">
        <v>296</v>
      </c>
      <c r="I344" s="5">
        <v>52671000000000</v>
      </c>
    </row>
    <row r="345" spans="3:9" ht="15.5" x14ac:dyDescent="0.35">
      <c r="C345" t="s">
        <v>297</v>
      </c>
      <c r="I345" s="5">
        <v>31687000000000</v>
      </c>
    </row>
    <row r="346" spans="3:9" ht="15.5" x14ac:dyDescent="0.35">
      <c r="C346" t="s">
        <v>298</v>
      </c>
      <c r="D346" s="5">
        <v>49046000000000</v>
      </c>
    </row>
    <row r="347" spans="3:9" ht="15.5" x14ac:dyDescent="0.35">
      <c r="C347" t="s">
        <v>299</v>
      </c>
      <c r="D347" s="5">
        <v>517804000000000</v>
      </c>
    </row>
    <row r="348" spans="3:9" ht="15.5" x14ac:dyDescent="0.35">
      <c r="C348" t="s">
        <v>300</v>
      </c>
      <c r="D348" s="5">
        <v>224681000000000</v>
      </c>
    </row>
    <row r="349" spans="3:9" ht="15.5" x14ac:dyDescent="0.35">
      <c r="C349" t="s">
        <v>206</v>
      </c>
      <c r="D349" s="5">
        <v>33268000000000</v>
      </c>
    </row>
    <row r="350" spans="3:9" ht="15.5" x14ac:dyDescent="0.35">
      <c r="C350" t="s">
        <v>205</v>
      </c>
      <c r="I350" s="5">
        <v>232765000000000</v>
      </c>
    </row>
    <row r="351" spans="3:9" ht="15.5" x14ac:dyDescent="0.35">
      <c r="C351" t="s">
        <v>204</v>
      </c>
      <c r="D351" s="5">
        <v>41667000000000</v>
      </c>
    </row>
    <row r="352" spans="3:9" ht="15.5" x14ac:dyDescent="0.35">
      <c r="C352" t="s">
        <v>203</v>
      </c>
      <c r="D352" s="5">
        <v>75168000000000</v>
      </c>
    </row>
    <row r="353" spans="3:9" ht="15.5" x14ac:dyDescent="0.35">
      <c r="C353" t="s">
        <v>23</v>
      </c>
      <c r="D353" s="5">
        <v>116835000000000</v>
      </c>
    </row>
    <row r="354" spans="3:9" ht="15.5" x14ac:dyDescent="0.35">
      <c r="C354" t="s">
        <v>20</v>
      </c>
      <c r="D354" s="5">
        <v>67789000000000</v>
      </c>
    </row>
    <row r="355" spans="3:9" ht="15.5" x14ac:dyDescent="0.35">
      <c r="C355" t="s">
        <v>301</v>
      </c>
      <c r="I355" s="5">
        <v>293123000000000</v>
      </c>
    </row>
    <row r="356" spans="3:9" ht="15.5" x14ac:dyDescent="0.35">
      <c r="C356" t="s">
        <v>302</v>
      </c>
      <c r="I356" s="5">
        <v>37587000000000</v>
      </c>
    </row>
    <row r="357" spans="3:9" ht="15.5" x14ac:dyDescent="0.35">
      <c r="C357" t="s">
        <v>303</v>
      </c>
      <c r="I357" s="5">
        <v>-26906000000000</v>
      </c>
    </row>
    <row r="358" spans="3:9" ht="15.5" x14ac:dyDescent="0.35">
      <c r="C358" t="s">
        <v>304</v>
      </c>
      <c r="I358" s="5">
        <v>-18899000000000</v>
      </c>
    </row>
    <row r="359" spans="3:9" ht="15.5" x14ac:dyDescent="0.35">
      <c r="C359" t="s">
        <v>305</v>
      </c>
      <c r="I359" s="5">
        <v>-15812000000000</v>
      </c>
    </row>
    <row r="360" spans="3:9" ht="15.5" x14ac:dyDescent="0.35">
      <c r="C360" t="s">
        <v>306</v>
      </c>
      <c r="I360" s="5">
        <v>21775000000000</v>
      </c>
    </row>
  </sheetData>
  <pageMargins left="0.7" right="0.7" top="0.75" bottom="0.75" header="0.3" footer="0.3"/>
  <ignoredErrors>
    <ignoredError sqref="A1:Z361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W2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1591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1592</v>
      </c>
      <c r="D2" s="2" vm="426">
        <f ca="1">IFERROR(_xlfn.STOCKHISTORY("XIDX:" &amp; $C$1, D3, , 0, 0, 1), "Libur")</f>
        <v>191</v>
      </c>
      <c r="H2" s="2" t="e" vm="2">
        <f>_FV(C2,"Price")</f>
        <v>#VALUE!</v>
      </c>
      <c r="I2" s="2" vm="245">
        <f t="shared" ref="I2:W2" ca="1" si="0">IFERROR(_xlfn.STOCKHISTORY("XIDX:" &amp; $C$1, I1, , 0, 0, 1), "Libur")</f>
        <v>190</v>
      </c>
      <c r="J2" s="2" vm="427">
        <f t="shared" ca="1" si="0"/>
        <v>110</v>
      </c>
      <c r="K2" s="2" vm="428">
        <f t="shared" ca="1" si="0"/>
        <v>125</v>
      </c>
      <c r="L2" s="2" vm="429">
        <f t="shared" ca="1" si="0"/>
        <v>123</v>
      </c>
      <c r="M2" s="2" vm="243">
        <f t="shared" ca="1" si="0"/>
        <v>139</v>
      </c>
      <c r="N2" s="2" vm="412">
        <f t="shared" ca="1" si="0"/>
        <v>200</v>
      </c>
      <c r="O2" s="2" vm="33">
        <f t="shared" ca="1" si="0"/>
        <v>119</v>
      </c>
      <c r="P2" s="2" vm="216">
        <f t="shared" ca="1" si="0"/>
        <v>360</v>
      </c>
      <c r="Q2" s="2" vm="193">
        <f t="shared" ca="1" si="0"/>
        <v>600</v>
      </c>
      <c r="R2" s="2" vm="317">
        <f t="shared" ca="1" si="0"/>
        <v>186</v>
      </c>
      <c r="S2" s="2" t="str">
        <f t="shared" ca="1" si="0"/>
        <v>Libur</v>
      </c>
      <c r="T2" s="2" vm="225">
        <f t="shared" ca="1" si="0"/>
        <v>147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46111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92440492739</v>
      </c>
      <c r="H4" s="2">
        <f>IFERROR(SUM(D4:G4)*(4/MAX(1,COUNT(D4:G4))),"")</f>
        <v>369761970956</v>
      </c>
      <c r="I4" s="2">
        <f t="shared" ref="I4:W4" si="1">IFERROR(INDEX(I51:I500,MATCH($C$4,$C$51:$C$500,0)),"")</f>
        <v>186396730954</v>
      </c>
      <c r="J4" s="2">
        <f t="shared" si="1"/>
        <v>160961910508</v>
      </c>
      <c r="K4" s="2">
        <f t="shared" si="1"/>
        <v>125760547279</v>
      </c>
      <c r="L4" s="2">
        <f t="shared" si="1"/>
        <v>99531032143</v>
      </c>
      <c r="M4" s="2">
        <f t="shared" si="1"/>
        <v>119196588398</v>
      </c>
      <c r="N4" s="2">
        <f t="shared" si="1"/>
        <v>113383364806</v>
      </c>
      <c r="O4" s="2">
        <f t="shared" si="1"/>
        <v>161499894461</v>
      </c>
      <c r="P4" s="2">
        <f t="shared" si="1"/>
        <v>192283936009</v>
      </c>
      <c r="Q4" s="2">
        <f t="shared" si="1"/>
        <v>184772622714</v>
      </c>
      <c r="R4" s="2">
        <f t="shared" si="1"/>
        <v>207397974335</v>
      </c>
      <c r="S4" s="2">
        <f t="shared" si="1"/>
        <v>220095529271</v>
      </c>
      <c r="T4" s="2">
        <f t="shared" si="1"/>
        <v>211539725631</v>
      </c>
      <c r="U4" s="2">
        <f t="shared" si="1"/>
        <v>236282931419</v>
      </c>
      <c r="V4" s="2">
        <f t="shared" si="1"/>
        <v>179549164946</v>
      </c>
      <c r="W4" s="2">
        <f t="shared" si="1"/>
        <v>119226750172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-12337942353</v>
      </c>
      <c r="H5" s="2">
        <f>IFERROR(SUM(D5:G5)*(4/MAX(1,COUNT(D5:G5))),"")</f>
        <v>-49351769412</v>
      </c>
      <c r="I5" s="2">
        <f t="shared" ref="I5:W5" si="2">IFERROR(INDEX(I51:I500,MATCH($C$5,$C$51:$C$500,0)),"")</f>
        <v>13584542271</v>
      </c>
      <c r="J5" s="2">
        <f t="shared" si="2"/>
        <v>5513784316</v>
      </c>
      <c r="K5" s="2">
        <f t="shared" si="2"/>
        <v>6531796627</v>
      </c>
      <c r="L5" s="2">
        <f t="shared" si="2"/>
        <v>9388184283</v>
      </c>
      <c r="M5" s="2">
        <f t="shared" si="2"/>
        <v>718774542</v>
      </c>
      <c r="N5" s="2">
        <f t="shared" si="2"/>
        <v>171517965</v>
      </c>
      <c r="O5" s="2">
        <f t="shared" si="2"/>
        <v>2872717734</v>
      </c>
      <c r="P5" s="2">
        <f t="shared" si="2"/>
        <v>20084095926</v>
      </c>
      <c r="Q5" s="2">
        <f t="shared" si="2"/>
        <v>35616934582</v>
      </c>
      <c r="R5" s="2">
        <f t="shared" si="2"/>
        <v>23993975027</v>
      </c>
      <c r="S5" s="2">
        <f t="shared" si="2"/>
        <v>19107306852</v>
      </c>
      <c r="T5" s="2">
        <f t="shared" si="2"/>
        <v>67524724884</v>
      </c>
      <c r="U5" s="2">
        <f t="shared" si="2"/>
        <v>3466064593</v>
      </c>
      <c r="V5" s="2">
        <f t="shared" si="2"/>
        <v>11772711855</v>
      </c>
      <c r="W5" s="2">
        <f t="shared" si="2"/>
        <v>11439181359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309299747073</v>
      </c>
      <c r="H6" s="2">
        <f>IFERROR(INDEX(D6:G6,COUNT(D6:G6)),"")</f>
        <v>309299747073</v>
      </c>
      <c r="I6" s="2">
        <f t="shared" ref="I6:W6" si="3">IFERROR(INDEX(I51:I500,MATCH($C$6,$C$51:$C$500,0)),"")</f>
        <v>321637689427</v>
      </c>
      <c r="J6" s="2">
        <f t="shared" si="3"/>
        <v>318508238474</v>
      </c>
      <c r="K6" s="2">
        <f t="shared" si="3"/>
        <v>324373856747</v>
      </c>
      <c r="L6" s="2">
        <f t="shared" si="3"/>
        <v>317842060120</v>
      </c>
      <c r="M6" s="2">
        <f t="shared" si="3"/>
        <v>308453875837</v>
      </c>
      <c r="N6" s="2">
        <f t="shared" si="3"/>
        <v>209534623295</v>
      </c>
      <c r="O6" s="2">
        <f t="shared" si="3"/>
        <v>209363105330</v>
      </c>
      <c r="P6" s="2">
        <f t="shared" si="3"/>
        <v>219625895725</v>
      </c>
      <c r="Q6" s="2">
        <f t="shared" si="3"/>
        <v>211444436676</v>
      </c>
      <c r="R6" s="2">
        <f t="shared" si="3"/>
        <v>183530410923</v>
      </c>
      <c r="S6" s="2">
        <f t="shared" si="3"/>
        <v>166216485450</v>
      </c>
      <c r="T6" s="2">
        <f t="shared" si="3"/>
        <v>154173648511</v>
      </c>
      <c r="U6" s="2">
        <f t="shared" si="3"/>
        <v>86648923627</v>
      </c>
      <c r="V6" s="2">
        <f t="shared" si="3"/>
        <v>86920859028</v>
      </c>
      <c r="W6" s="2">
        <f t="shared" si="3"/>
        <v>80024420310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1.4</v>
      </c>
      <c r="H7" s="3">
        <f>IFERROR(INDEX(D7:G7,COUNT(D7:G7)),"")</f>
        <v>1.4</v>
      </c>
      <c r="I7" s="3">
        <f t="shared" ref="I7:W7" si="4">IFERROR(INDEX(I51:I500,MATCH($C$7,$C$51:$C$500,0))/1000000000,"")</f>
        <v>1.4</v>
      </c>
      <c r="J7" s="3">
        <f t="shared" si="4"/>
        <v>1.4</v>
      </c>
      <c r="K7" s="3">
        <f t="shared" si="4"/>
        <v>1.4</v>
      </c>
      <c r="L7" s="3">
        <f t="shared" si="4"/>
        <v>1.4</v>
      </c>
      <c r="M7" s="3">
        <f t="shared" si="4"/>
        <v>1.4</v>
      </c>
      <c r="N7" s="3">
        <f t="shared" si="4"/>
        <v>0.6</v>
      </c>
      <c r="O7" s="3">
        <f t="shared" si="4"/>
        <v>0.6</v>
      </c>
      <c r="P7" s="3">
        <f t="shared" si="4"/>
        <v>0.6</v>
      </c>
      <c r="Q7" s="3">
        <f t="shared" si="4"/>
        <v>0.6</v>
      </c>
      <c r="R7" s="3">
        <f t="shared" si="4"/>
        <v>0.6</v>
      </c>
      <c r="S7" s="3">
        <f t="shared" si="4"/>
        <v>0.6</v>
      </c>
      <c r="T7" s="3">
        <f t="shared" si="4"/>
        <v>0.3</v>
      </c>
      <c r="U7" s="3">
        <f t="shared" si="4"/>
        <v>0.3</v>
      </c>
      <c r="V7" s="3">
        <f t="shared" si="4"/>
        <v>0.3</v>
      </c>
      <c r="W7" s="3">
        <f t="shared" si="4"/>
        <v>0.3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-51000000000</v>
      </c>
      <c r="H8" s="2">
        <f>IFERROR(INDEX(D8:G8,COUNT(D8:G8)),"")</f>
        <v>-51000000000</v>
      </c>
      <c r="I8" s="2">
        <f t="shared" ref="I8:W8" si="5">IFERROR(INDEX(I51:I500,MATCH($C$8,$C$51:$C$500,0)),"")</f>
        <v>54000000000</v>
      </c>
      <c r="J8" s="2">
        <f t="shared" si="5"/>
        <v>22000000000</v>
      </c>
      <c r="K8" s="2">
        <f t="shared" si="5"/>
        <v>-2000000000</v>
      </c>
      <c r="L8" s="2">
        <f t="shared" si="5"/>
        <v>-4000000000</v>
      </c>
      <c r="M8" s="2">
        <f t="shared" si="5"/>
        <v>-12000000000</v>
      </c>
      <c r="N8" s="2">
        <f t="shared" si="5"/>
        <v>-49000000000</v>
      </c>
      <c r="O8" s="2">
        <f t="shared" si="5"/>
        <v>-23000000000</v>
      </c>
      <c r="P8" s="2">
        <f t="shared" si="5"/>
        <v>-7000000000</v>
      </c>
      <c r="Q8" s="2">
        <f t="shared" si="5"/>
        <v>-20000000000</v>
      </c>
      <c r="R8" s="2">
        <f t="shared" si="5"/>
        <v>29000000000</v>
      </c>
      <c r="S8" s="2">
        <f t="shared" si="5"/>
        <v>0</v>
      </c>
      <c r="T8" s="2">
        <f t="shared" si="5"/>
        <v>39000000000</v>
      </c>
      <c r="U8" s="2">
        <f t="shared" si="5"/>
        <v>17000000000</v>
      </c>
      <c r="V8" s="2">
        <f t="shared" si="5"/>
        <v>-1000000000</v>
      </c>
      <c r="W8" s="2">
        <f t="shared" si="5"/>
        <v>7000000000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-36.69</v>
      </c>
      <c r="H9" s="3">
        <f>IFERROR(INDEX(D9:G9,COUNT(D9:G9)),"")</f>
        <v>-36.69</v>
      </c>
      <c r="I9" s="3">
        <f t="shared" ref="I9:W9" si="6">IFERROR(INDEX(I51:I500,MATCH($C$9,$C$51:$C$500,0)),"")</f>
        <v>38.31</v>
      </c>
      <c r="J9" s="3">
        <f t="shared" si="6"/>
        <v>15.87</v>
      </c>
      <c r="K9" s="3">
        <f t="shared" si="6"/>
        <v>-1.36</v>
      </c>
      <c r="L9" s="3">
        <f t="shared" si="6"/>
        <v>-2.68</v>
      </c>
      <c r="M9" s="3">
        <f t="shared" si="6"/>
        <v>-8.7799999999999994</v>
      </c>
      <c r="N9" s="3">
        <f t="shared" si="6"/>
        <v>-82.07</v>
      </c>
      <c r="O9" s="3">
        <f t="shared" si="6"/>
        <v>-37.51</v>
      </c>
      <c r="P9" s="3">
        <f t="shared" si="6"/>
        <v>-11.43</v>
      </c>
      <c r="Q9" s="3">
        <f t="shared" si="6"/>
        <v>-33.520000000000003</v>
      </c>
      <c r="R9" s="3">
        <f t="shared" si="6"/>
        <v>48.78</v>
      </c>
      <c r="S9" s="3">
        <f t="shared" si="6"/>
        <v>0.08</v>
      </c>
      <c r="T9" s="3">
        <f t="shared" si="6"/>
        <v>128.63999999999999</v>
      </c>
      <c r="U9" s="3">
        <f t="shared" si="6"/>
        <v>58.22</v>
      </c>
      <c r="V9" s="3">
        <f t="shared" si="6"/>
        <v>-2.39</v>
      </c>
      <c r="W9" s="3">
        <f t="shared" si="6"/>
        <v>22.51</v>
      </c>
    </row>
    <row r="10" spans="1:23" ht="15.5" x14ac:dyDescent="0.35">
      <c r="C10" t="s">
        <v>17</v>
      </c>
      <c r="D10" s="3">
        <f ca="1">IFERROR(IF(D9=0,"",D2/D9),"")</f>
        <v>-5.2057781411828836</v>
      </c>
      <c r="I10" s="3">
        <f t="shared" ref="I10:W10" ca="1" si="7">IFERROR(IF(I9=0,"",I2/I9),"")</f>
        <v>4.959540589924301</v>
      </c>
      <c r="J10" s="3">
        <f t="shared" ca="1" si="7"/>
        <v>6.9313169502205421</v>
      </c>
      <c r="K10" s="3">
        <f t="shared" ca="1" si="7"/>
        <v>-91.911764705882348</v>
      </c>
      <c r="L10" s="3">
        <f t="shared" ca="1" si="7"/>
        <v>-45.895522388059696</v>
      </c>
      <c r="M10" s="3">
        <f t="shared" ca="1" si="7"/>
        <v>-15.831435079726653</v>
      </c>
      <c r="N10" s="3">
        <f t="shared" ca="1" si="7"/>
        <v>-2.4369440721335449</v>
      </c>
      <c r="O10" s="3">
        <f t="shared" ca="1" si="7"/>
        <v>-3.1724873367102107</v>
      </c>
      <c r="P10" s="3">
        <f t="shared" ca="1" si="7"/>
        <v>-31.496062992125985</v>
      </c>
      <c r="Q10" s="3">
        <f t="shared" ca="1" si="7"/>
        <v>-17.89976133651551</v>
      </c>
      <c r="R10" s="3">
        <f t="shared" ca="1" si="7"/>
        <v>3.8130381303813037</v>
      </c>
      <c r="S10" s="3" t="str">
        <f t="shared" ca="1" si="7"/>
        <v/>
      </c>
      <c r="T10" s="3">
        <f t="shared" ca="1" si="7"/>
        <v>1.142723880597015</v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11299460579</v>
      </c>
      <c r="H11" s="2">
        <f>IFERROR(INDEX(D11:G11,COUNT(D11:G11)),"")</f>
        <v>11299460579</v>
      </c>
      <c r="I11" s="2">
        <f t="shared" ref="I11:W11" si="8">IFERROR(INDEX(I51:I500,MATCH($C$11,$C$51:$C$500,0)),"")</f>
        <v>11321965350</v>
      </c>
      <c r="J11" s="2">
        <f t="shared" si="8"/>
        <v>8709898867</v>
      </c>
      <c r="K11" s="2">
        <f t="shared" si="8"/>
        <v>9957768696</v>
      </c>
      <c r="L11" s="2">
        <f t="shared" si="8"/>
        <v>9785303347</v>
      </c>
      <c r="M11" s="2">
        <f t="shared" si="8"/>
        <v>8301695852</v>
      </c>
      <c r="N11" s="2">
        <f t="shared" si="8"/>
        <v>10218012106</v>
      </c>
      <c r="O11" s="2">
        <f t="shared" si="8"/>
        <v>9180911925</v>
      </c>
      <c r="P11" s="2">
        <f t="shared" si="8"/>
        <v>11675712902</v>
      </c>
      <c r="Q11" s="2">
        <f t="shared" si="8"/>
        <v>14519676151</v>
      </c>
      <c r="R11" s="2">
        <f t="shared" si="8"/>
        <v>11600901881</v>
      </c>
      <c r="S11" s="2">
        <f t="shared" si="8"/>
        <v>16669022834</v>
      </c>
      <c r="T11" s="2">
        <f t="shared" si="8"/>
        <v>10848201707</v>
      </c>
      <c r="U11" s="2">
        <f t="shared" si="8"/>
        <v>8465068981</v>
      </c>
      <c r="V11" s="2">
        <f t="shared" si="8"/>
        <v>4805383310</v>
      </c>
      <c r="W11" s="2">
        <f t="shared" si="8"/>
        <v>7361612273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W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W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</row>
    <row r="14" spans="1:23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W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</row>
    <row r="15" spans="1:23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W15" si="12">IFERROR(INDEX(I51:I500,MATCH($C$15,$C$51:$C$500,0)),"")</f>
        <v>-1974654098</v>
      </c>
      <c r="J15" s="2">
        <f t="shared" si="12"/>
        <v>286932910</v>
      </c>
      <c r="K15" s="2">
        <f t="shared" si="12"/>
        <v>-798176676</v>
      </c>
      <c r="L15" s="2">
        <f t="shared" si="12"/>
        <v>-453951081</v>
      </c>
      <c r="M15" s="2">
        <f t="shared" si="12"/>
        <v>-782874753</v>
      </c>
      <c r="N15" s="2">
        <f t="shared" si="12"/>
        <v>-1360853498</v>
      </c>
      <c r="O15" s="2">
        <f t="shared" si="12"/>
        <v>-1374280552</v>
      </c>
      <c r="P15" s="2">
        <f t="shared" si="12"/>
        <v>-4595443192</v>
      </c>
      <c r="Q15" s="2">
        <f t="shared" si="12"/>
        <v>-3958429953</v>
      </c>
      <c r="R15" s="2">
        <f t="shared" si="12"/>
        <v>-4541729609</v>
      </c>
      <c r="S15" s="2">
        <f t="shared" si="12"/>
        <v>-4272856473</v>
      </c>
      <c r="T15" s="2">
        <f t="shared" si="12"/>
        <v>-402136762</v>
      </c>
      <c r="U15" s="2">
        <f t="shared" si="12"/>
        <v>-220789490</v>
      </c>
      <c r="V15" s="2">
        <f t="shared" si="12"/>
        <v>-3034411355</v>
      </c>
      <c r="W15" s="2">
        <f t="shared" si="12"/>
        <v>-2730271973</v>
      </c>
    </row>
    <row r="16" spans="1:23" ht="15.5" x14ac:dyDescent="0.35">
      <c r="C16" t="s">
        <v>28</v>
      </c>
      <c r="D16" s="2">
        <f>IFERROR(INDEX(D51:D500,MATCH($C$16,$C$51:$C$500,0)),"")</f>
        <v>-9050166337</v>
      </c>
      <c r="H16" s="2">
        <f>IFERROR(SUM(D16:G16)*(4/MAX(1,COUNT(D16:G16))),"")</f>
        <v>-36200665348</v>
      </c>
      <c r="I16" s="2">
        <f t="shared" ref="I16:W16" si="13">IFERROR(INDEX(I51:I500,MATCH($C$16,$C$51:$C$500,0)),"")</f>
        <v>8676592014</v>
      </c>
      <c r="J16" s="2">
        <f t="shared" si="13"/>
        <v>7204500740</v>
      </c>
      <c r="K16" s="2">
        <f t="shared" si="13"/>
        <v>4817732603</v>
      </c>
      <c r="L16" s="2">
        <f t="shared" si="13"/>
        <v>1027953940</v>
      </c>
      <c r="M16" s="2">
        <f t="shared" si="13"/>
        <v>1128591969</v>
      </c>
      <c r="N16" s="2">
        <f t="shared" si="13"/>
        <v>-6406405960</v>
      </c>
      <c r="O16" s="2">
        <f t="shared" si="13"/>
        <v>2598031048</v>
      </c>
      <c r="P16" s="2">
        <f t="shared" si="13"/>
        <v>29615770368</v>
      </c>
      <c r="Q16" s="2">
        <f t="shared" si="13"/>
        <v>26630119147</v>
      </c>
      <c r="R16" s="2">
        <f t="shared" si="13"/>
        <v>28242987548</v>
      </c>
      <c r="S16" s="2">
        <f t="shared" si="13"/>
        <v>22086321949</v>
      </c>
      <c r="T16" s="2">
        <f t="shared" si="13"/>
        <v>17944668047</v>
      </c>
      <c r="U16" s="2">
        <f t="shared" si="13"/>
        <v>5874735377</v>
      </c>
      <c r="V16" s="2">
        <f t="shared" si="13"/>
        <v>15496063210</v>
      </c>
      <c r="W16" s="2">
        <f t="shared" si="13"/>
        <v>13703730215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>
        <f ca="1">IFERROR(D21*D2,"")</f>
        <v>267400000000</v>
      </c>
      <c r="H20" s="2" t="str">
        <f t="shared" ref="H20:W20" si="14">IFERROR(H21*H2,"")</f>
        <v/>
      </c>
      <c r="I20" s="2">
        <f t="shared" ca="1" si="14"/>
        <v>266000000000</v>
      </c>
      <c r="J20" s="2">
        <f t="shared" ca="1" si="14"/>
        <v>154000000000</v>
      </c>
      <c r="K20" s="2">
        <f t="shared" ca="1" si="14"/>
        <v>175000000000</v>
      </c>
      <c r="L20" s="2">
        <f t="shared" ca="1" si="14"/>
        <v>172200000000</v>
      </c>
      <c r="M20" s="2">
        <f t="shared" ca="1" si="14"/>
        <v>194600000000</v>
      </c>
      <c r="N20" s="2">
        <f t="shared" ca="1" si="14"/>
        <v>120000000000</v>
      </c>
      <c r="O20" s="2">
        <f t="shared" ca="1" si="14"/>
        <v>71400000000</v>
      </c>
      <c r="P20" s="2">
        <f t="shared" ca="1" si="14"/>
        <v>216000000000</v>
      </c>
      <c r="Q20" s="2">
        <f t="shared" ca="1" si="14"/>
        <v>360000000000</v>
      </c>
      <c r="R20" s="2">
        <f t="shared" ca="1" si="14"/>
        <v>111600000000</v>
      </c>
      <c r="S20" s="2" t="str">
        <f t="shared" ca="1" si="14"/>
        <v/>
      </c>
      <c r="T20" s="2">
        <f t="shared" ca="1" si="14"/>
        <v>44100000000</v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1400000000</v>
      </c>
      <c r="H21" s="2">
        <f>IFERROR(INDEX(D21:G21,COUNT(D21:G21)),"")</f>
        <v>1400000000</v>
      </c>
      <c r="I21" s="2">
        <f t="shared" ref="I21:W21" si="15">IFERROR(INDEX(I51:I500,MATCH($C$7,$C$51:$C$500,0)),"")</f>
        <v>1400000000</v>
      </c>
      <c r="J21" s="2">
        <f t="shared" si="15"/>
        <v>1400000000</v>
      </c>
      <c r="K21" s="2">
        <f t="shared" si="15"/>
        <v>1400000000</v>
      </c>
      <c r="L21" s="2">
        <f t="shared" si="15"/>
        <v>1400000000</v>
      </c>
      <c r="M21" s="2">
        <f t="shared" si="15"/>
        <v>1400000000</v>
      </c>
      <c r="N21" s="2">
        <f t="shared" si="15"/>
        <v>600000000</v>
      </c>
      <c r="O21" s="2">
        <f t="shared" si="15"/>
        <v>600000000</v>
      </c>
      <c r="P21" s="2">
        <f t="shared" si="15"/>
        <v>600000000</v>
      </c>
      <c r="Q21" s="2">
        <f t="shared" si="15"/>
        <v>600000000</v>
      </c>
      <c r="R21" s="2">
        <f t="shared" si="15"/>
        <v>600000000</v>
      </c>
      <c r="S21" s="2">
        <f t="shared" si="15"/>
        <v>600000000</v>
      </c>
      <c r="T21" s="2">
        <f t="shared" si="15"/>
        <v>300000000</v>
      </c>
      <c r="U21" s="2">
        <f t="shared" si="15"/>
        <v>300000000</v>
      </c>
      <c r="V21" s="2">
        <f t="shared" si="15"/>
        <v>300000000</v>
      </c>
      <c r="W21" s="2">
        <f t="shared" si="15"/>
        <v>300000000</v>
      </c>
    </row>
    <row r="23" spans="1:23" ht="15.5" x14ac:dyDescent="0.35">
      <c r="B23" t="s">
        <v>53</v>
      </c>
      <c r="C23" t="s">
        <v>54</v>
      </c>
      <c r="D23" s="3">
        <f>IFERROR(D5/D6*100,"")</f>
        <v>-3.988992060212722</v>
      </c>
      <c r="H23" s="3">
        <f t="shared" ref="H23:W23" si="16">IFERROR(H5/H6*100,"")</f>
        <v>-15.955968240850888</v>
      </c>
      <c r="I23" s="3">
        <f t="shared" si="16"/>
        <v>4.2235542405496584</v>
      </c>
      <c r="J23" s="3">
        <f t="shared" si="16"/>
        <v>1.7311276915212646</v>
      </c>
      <c r="K23" s="3">
        <f t="shared" si="16"/>
        <v>2.0136630900234871</v>
      </c>
      <c r="L23" s="3">
        <f t="shared" si="16"/>
        <v>2.9537262247342371</v>
      </c>
      <c r="M23" s="3">
        <f t="shared" si="16"/>
        <v>0.23302496687700264</v>
      </c>
      <c r="N23" s="3">
        <f t="shared" si="16"/>
        <v>8.1856622214899047E-2</v>
      </c>
      <c r="O23" s="3">
        <f t="shared" si="16"/>
        <v>1.3721222416299168</v>
      </c>
      <c r="P23" s="3">
        <f t="shared" si="16"/>
        <v>9.1446848103685756</v>
      </c>
      <c r="Q23" s="3">
        <f t="shared" si="16"/>
        <v>16.844583447979979</v>
      </c>
      <c r="R23" s="3">
        <f t="shared" si="16"/>
        <v>13.073569064838333</v>
      </c>
      <c r="S23" s="3">
        <f t="shared" si="16"/>
        <v>11.49543428274912</v>
      </c>
      <c r="T23" s="3">
        <f t="shared" si="16"/>
        <v>43.797838045703536</v>
      </c>
      <c r="U23" s="3">
        <f t="shared" si="16"/>
        <v>4.00012423457268</v>
      </c>
      <c r="V23" s="3">
        <f t="shared" si="16"/>
        <v>13.544173385593936</v>
      </c>
      <c r="W23" s="3">
        <f t="shared" si="16"/>
        <v>14.294613212675205</v>
      </c>
    </row>
    <row r="24" spans="1:23" ht="15.5" x14ac:dyDescent="0.35">
      <c r="C24" t="s">
        <v>55</v>
      </c>
      <c r="D24" s="4" t="str">
        <f>IFERROR(_xlfn.RRI(5,I23,D23),"")</f>
        <v/>
      </c>
      <c r="H24" s="4" t="str">
        <f t="shared" ref="H24:W24" si="17">IFERROR(_xlfn.RRI(5,M23,H23),"")</f>
        <v/>
      </c>
      <c r="I24" s="4">
        <f t="shared" si="17"/>
        <v>1.2005176243313307</v>
      </c>
      <c r="J24" s="4">
        <f t="shared" si="17"/>
        <v>4.7580148162096991E-2</v>
      </c>
      <c r="K24" s="4">
        <f t="shared" si="17"/>
        <v>-0.26113751938753893</v>
      </c>
      <c r="L24" s="4">
        <f t="shared" si="17"/>
        <v>-0.29403691440184931</v>
      </c>
      <c r="M24" s="4">
        <f t="shared" si="17"/>
        <v>-0.55310894911677144</v>
      </c>
      <c r="N24" s="4">
        <f t="shared" si="17"/>
        <v>-0.62803190773646578</v>
      </c>
      <c r="O24" s="4">
        <f t="shared" si="17"/>
        <v>-0.49974893007945465</v>
      </c>
      <c r="P24" s="4">
        <f t="shared" si="17"/>
        <v>0.17982896049214547</v>
      </c>
      <c r="Q24" s="4">
        <f t="shared" si="17"/>
        <v>4.4579633950764919E-2</v>
      </c>
      <c r="R24" s="4">
        <f t="shared" si="17"/>
        <v>-1.7699531042423833E-2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-6.46</v>
      </c>
      <c r="H25" s="3">
        <f>IFERROR(INDEX(D25:G25,COUNT(D25:G25)),"")</f>
        <v>-6.46</v>
      </c>
      <c r="I25" s="3">
        <f t="shared" ref="I25:W25" si="18">IFERROR(INDEX(I51:I500,MATCH($C$25,$C$51:$C$500,0)),"")</f>
        <v>4.79</v>
      </c>
      <c r="J25" s="3">
        <f t="shared" si="18"/>
        <v>5.35</v>
      </c>
      <c r="K25" s="3">
        <f t="shared" si="18"/>
        <v>2.87</v>
      </c>
      <c r="L25" s="3">
        <f t="shared" si="18"/>
        <v>0.41</v>
      </c>
      <c r="M25" s="3">
        <f t="shared" si="18"/>
        <v>0.25</v>
      </c>
      <c r="N25" s="3">
        <f t="shared" si="18"/>
        <v>-12.95</v>
      </c>
      <c r="O25" s="3">
        <f t="shared" si="18"/>
        <v>2.04</v>
      </c>
      <c r="P25" s="3">
        <f t="shared" si="18"/>
        <v>41.7</v>
      </c>
      <c r="Q25" s="3">
        <f t="shared" si="18"/>
        <v>37.79</v>
      </c>
      <c r="R25" s="3">
        <f t="shared" si="18"/>
        <v>39.5</v>
      </c>
      <c r="S25" s="3">
        <f t="shared" si="18"/>
        <v>29.69</v>
      </c>
      <c r="T25" s="3">
        <f t="shared" si="18"/>
        <v>58.48</v>
      </c>
      <c r="U25" s="3">
        <f t="shared" si="18"/>
        <v>18.850000000000001</v>
      </c>
      <c r="V25" s="3">
        <f t="shared" si="18"/>
        <v>41.54</v>
      </c>
      <c r="W25" s="3">
        <f t="shared" si="18"/>
        <v>36.58</v>
      </c>
    </row>
    <row r="26" spans="1:23" ht="15.5" x14ac:dyDescent="0.35">
      <c r="C26" t="s">
        <v>58</v>
      </c>
      <c r="D26" s="4" t="str">
        <f>IFERROR(_xlfn.RRI(5,I25,D25),"")</f>
        <v/>
      </c>
      <c r="H26" s="4" t="str">
        <f t="shared" ref="H26:W26" si="19">IFERROR(_xlfn.RRI(5,M25,H25),"")</f>
        <v/>
      </c>
      <c r="I26" s="4" t="str">
        <f t="shared" si="19"/>
        <v/>
      </c>
      <c r="J26" s="4">
        <f t="shared" si="19"/>
        <v>0.21267583347000341</v>
      </c>
      <c r="K26" s="4">
        <f t="shared" si="19"/>
        <v>-0.41446997705164124</v>
      </c>
      <c r="L26" s="4">
        <f t="shared" si="19"/>
        <v>-0.59534827792272182</v>
      </c>
      <c r="M26" s="4">
        <f t="shared" si="19"/>
        <v>-0.63669733585698673</v>
      </c>
      <c r="N26" s="4" t="str">
        <f t="shared" si="19"/>
        <v/>
      </c>
      <c r="O26" s="4">
        <f t="shared" si="19"/>
        <v>-0.48887801625204441</v>
      </c>
      <c r="P26" s="4">
        <f t="shared" si="19"/>
        <v>0.17210073987095242</v>
      </c>
      <c r="Q26" s="4">
        <f t="shared" si="19"/>
        <v>-1.8744554372963074E-2</v>
      </c>
      <c r="R26" s="4">
        <f t="shared" si="19"/>
        <v>1.5478373888981212E-2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66.028923384999999</v>
      </c>
      <c r="H27" s="3">
        <f t="shared" ref="H27:W27" si="20">IFERROR(H4/H21,"")</f>
        <v>264.11569354</v>
      </c>
      <c r="I27" s="3">
        <f t="shared" si="20"/>
        <v>133.14052211000001</v>
      </c>
      <c r="J27" s="3">
        <f t="shared" si="20"/>
        <v>114.97279322</v>
      </c>
      <c r="K27" s="3">
        <f t="shared" si="20"/>
        <v>89.828962342142859</v>
      </c>
      <c r="L27" s="3">
        <f t="shared" si="20"/>
        <v>71.093594387857138</v>
      </c>
      <c r="M27" s="3">
        <f t="shared" si="20"/>
        <v>85.14042028428571</v>
      </c>
      <c r="N27" s="3">
        <f t="shared" si="20"/>
        <v>188.97227467666667</v>
      </c>
      <c r="O27" s="3">
        <f t="shared" si="20"/>
        <v>269.16649076833335</v>
      </c>
      <c r="P27" s="3">
        <f t="shared" si="20"/>
        <v>320.47322668166669</v>
      </c>
      <c r="Q27" s="3">
        <f t="shared" si="20"/>
        <v>307.95437119000002</v>
      </c>
      <c r="R27" s="3">
        <f t="shared" si="20"/>
        <v>345.66329055833336</v>
      </c>
      <c r="S27" s="3">
        <f t="shared" si="20"/>
        <v>366.82588211833331</v>
      </c>
      <c r="T27" s="3">
        <f t="shared" si="20"/>
        <v>705.13241876999996</v>
      </c>
      <c r="U27" s="3">
        <f t="shared" si="20"/>
        <v>787.6097713966667</v>
      </c>
      <c r="V27" s="3">
        <f t="shared" si="20"/>
        <v>598.49721648666662</v>
      </c>
      <c r="W27" s="3">
        <f t="shared" si="20"/>
        <v>397.42250057333331</v>
      </c>
    </row>
    <row r="28" spans="1:23" ht="15.5" x14ac:dyDescent="0.35">
      <c r="C28" t="s">
        <v>60</v>
      </c>
      <c r="D28" s="4">
        <f>IFERROR(_xlfn.RRI(5,I27,D27),"")</f>
        <v>-0.13086989747814937</v>
      </c>
      <c r="H28" s="4">
        <f t="shared" ref="H28:W28" si="21">IFERROR(_xlfn.RRI(5,M27,H27),"")</f>
        <v>0.25409860148831886</v>
      </c>
      <c r="I28" s="4">
        <f t="shared" si="21"/>
        <v>-6.7642576642676699E-2</v>
      </c>
      <c r="J28" s="4">
        <f t="shared" si="21"/>
        <v>-0.15644225340985052</v>
      </c>
      <c r="K28" s="4">
        <f t="shared" si="21"/>
        <v>-0.22460155455552955</v>
      </c>
      <c r="L28" s="4">
        <f t="shared" si="21"/>
        <v>-0.25412024444391934</v>
      </c>
      <c r="M28" s="4">
        <f t="shared" si="21"/>
        <v>-0.24439207205414093</v>
      </c>
      <c r="N28" s="4">
        <f t="shared" si="21"/>
        <v>-0.12423492047811113</v>
      </c>
      <c r="O28" s="4">
        <f t="shared" si="21"/>
        <v>-0.17519732251078857</v>
      </c>
      <c r="P28" s="4">
        <f t="shared" si="21"/>
        <v>-0.1645968057356082</v>
      </c>
      <c r="Q28" s="4">
        <f t="shared" si="21"/>
        <v>-0.12444214704094725</v>
      </c>
      <c r="R28" s="4">
        <f t="shared" si="21"/>
        <v>-2.7521157083318926E-2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32" spans="1:23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220.93</v>
      </c>
      <c r="H32" s="3">
        <f>IFERROR(INDEX(D32:G32,COUNT(D32:G32)),"")</f>
        <v>220.93</v>
      </c>
      <c r="I32" s="3">
        <f t="shared" ref="I32:W32" si="22">IFERROR(INDEX(I51:I500,MATCH($C$32,$C$51:$C$500,0)),"")</f>
        <v>229.74</v>
      </c>
      <c r="J32" s="3">
        <f t="shared" si="22"/>
        <v>227.51</v>
      </c>
      <c r="K32" s="3">
        <f t="shared" si="22"/>
        <v>231.7</v>
      </c>
      <c r="L32" s="3">
        <f t="shared" si="22"/>
        <v>227.03</v>
      </c>
      <c r="M32" s="3">
        <f t="shared" si="22"/>
        <v>220.32</v>
      </c>
      <c r="N32" s="3">
        <f t="shared" si="22"/>
        <v>349.22</v>
      </c>
      <c r="O32" s="3">
        <f t="shared" si="22"/>
        <v>348.94</v>
      </c>
      <c r="P32" s="3">
        <f t="shared" si="22"/>
        <v>366.04</v>
      </c>
      <c r="Q32" s="3">
        <f t="shared" si="22"/>
        <v>352.41</v>
      </c>
      <c r="R32" s="3">
        <f t="shared" si="22"/>
        <v>305.88</v>
      </c>
      <c r="S32" s="3">
        <f t="shared" si="22"/>
        <v>277.02999999999997</v>
      </c>
      <c r="T32" s="3">
        <f t="shared" si="22"/>
        <v>513.91</v>
      </c>
      <c r="U32" s="3">
        <f t="shared" si="22"/>
        <v>288.83</v>
      </c>
      <c r="V32" s="3">
        <f t="shared" si="22"/>
        <v>289.74</v>
      </c>
      <c r="W32" s="3">
        <f t="shared" si="22"/>
        <v>266.75</v>
      </c>
    </row>
    <row r="33" spans="1:23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0.86</v>
      </c>
      <c r="H33" s="3">
        <f>IFERROR(INDEX(D33:G33,COUNT(D33:G33)),"")</f>
        <v>0.86</v>
      </c>
      <c r="I33" s="3">
        <f t="shared" ref="I33:W33" si="23">IFERROR(INDEX(I51:I500,MATCH($C$33,$C$51:$C$500,0)),"")</f>
        <v>0.83</v>
      </c>
      <c r="J33" s="3">
        <f t="shared" si="23"/>
        <v>0.48</v>
      </c>
      <c r="K33" s="3">
        <f t="shared" si="23"/>
        <v>0.54</v>
      </c>
      <c r="L33" s="3">
        <f t="shared" si="23"/>
        <v>0.54</v>
      </c>
      <c r="M33" s="3">
        <f t="shared" si="23"/>
        <v>0.63</v>
      </c>
      <c r="N33" s="3">
        <f t="shared" si="23"/>
        <v>0.44</v>
      </c>
      <c r="O33" s="3">
        <f t="shared" si="23"/>
        <v>0.26</v>
      </c>
      <c r="P33" s="3">
        <f t="shared" si="23"/>
        <v>0.75</v>
      </c>
      <c r="Q33" s="3">
        <f t="shared" si="23"/>
        <v>1.3</v>
      </c>
      <c r="R33" s="3">
        <f t="shared" si="23"/>
        <v>0.46</v>
      </c>
      <c r="S33" s="3">
        <f t="shared" si="23"/>
        <v>0.43</v>
      </c>
      <c r="T33" s="3">
        <f t="shared" si="23"/>
        <v>0.44</v>
      </c>
      <c r="U33" s="3">
        <f t="shared" si="23"/>
        <v>1.06</v>
      </c>
      <c r="V33" s="3">
        <f t="shared" si="23"/>
        <v>1.21</v>
      </c>
      <c r="W33" s="3">
        <f t="shared" si="23"/>
        <v>1.21</v>
      </c>
    </row>
    <row r="34" spans="1:23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-29.57</v>
      </c>
      <c r="H34" s="3">
        <f>IFERROR(INDEX(D34:G34,COUNT(D34:G34)),"")</f>
        <v>-29.57</v>
      </c>
      <c r="I34" s="3">
        <f t="shared" ref="I34:W34" si="24">IFERROR(INDEX(I51:I500,MATCH($C$34,$C$51:$C$500,0)),"")</f>
        <v>39.67</v>
      </c>
      <c r="J34" s="3">
        <f t="shared" si="24"/>
        <v>20.56</v>
      </c>
      <c r="K34" s="3">
        <f t="shared" si="24"/>
        <v>43.55</v>
      </c>
      <c r="L34" s="3">
        <f t="shared" si="24"/>
        <v>300</v>
      </c>
      <c r="M34" s="3">
        <f t="shared" si="24"/>
        <v>556</v>
      </c>
      <c r="N34" s="3">
        <f t="shared" si="24"/>
        <v>-11.81</v>
      </c>
      <c r="O34" s="3">
        <f t="shared" si="24"/>
        <v>44.61</v>
      </c>
      <c r="P34" s="3">
        <f t="shared" si="24"/>
        <v>6.62</v>
      </c>
      <c r="Q34" s="3">
        <f t="shared" si="24"/>
        <v>12.15</v>
      </c>
      <c r="R34" s="3">
        <f t="shared" si="24"/>
        <v>3.59</v>
      </c>
      <c r="S34" s="3">
        <f t="shared" si="24"/>
        <v>4.04</v>
      </c>
      <c r="T34" s="3">
        <f t="shared" si="24"/>
        <v>3.86</v>
      </c>
      <c r="U34" s="3">
        <f t="shared" si="24"/>
        <v>16.23</v>
      </c>
      <c r="V34" s="3">
        <f t="shared" si="24"/>
        <v>8.4700000000000006</v>
      </c>
      <c r="W34" s="3">
        <f t="shared" si="24"/>
        <v>8.8000000000000007</v>
      </c>
    </row>
    <row r="35" spans="1:23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2.89</v>
      </c>
      <c r="H35" s="3">
        <f>IFERROR(INDEX(D35:G35,COUNT(D35:G35)),"")</f>
        <v>2.89</v>
      </c>
      <c r="I35" s="3">
        <f t="shared" ref="I35:W35" si="25">IFERROR(INDEX(I51:I500,MATCH($C$35,$C$51:$C$500,0)),"")</f>
        <v>1.43</v>
      </c>
      <c r="J35" s="3">
        <f t="shared" si="25"/>
        <v>0.96</v>
      </c>
      <c r="K35" s="3">
        <f t="shared" si="25"/>
        <v>1.39</v>
      </c>
      <c r="L35" s="3">
        <f t="shared" si="25"/>
        <v>1.73</v>
      </c>
      <c r="M35" s="3">
        <f t="shared" si="25"/>
        <v>1.63</v>
      </c>
      <c r="N35" s="3">
        <f t="shared" si="25"/>
        <v>0.81</v>
      </c>
      <c r="O35" s="3">
        <f t="shared" si="25"/>
        <v>0.34</v>
      </c>
      <c r="P35" s="3">
        <f t="shared" si="25"/>
        <v>0.86</v>
      </c>
      <c r="Q35" s="3">
        <f t="shared" si="25"/>
        <v>1.49</v>
      </c>
      <c r="R35" s="3">
        <f t="shared" si="25"/>
        <v>0.41</v>
      </c>
      <c r="S35" s="3">
        <f t="shared" si="25"/>
        <v>0.33</v>
      </c>
      <c r="T35" s="3">
        <f t="shared" si="25"/>
        <v>0.32</v>
      </c>
      <c r="U35" s="3">
        <f t="shared" si="25"/>
        <v>0.39</v>
      </c>
      <c r="V35" s="3">
        <f t="shared" si="25"/>
        <v>0.59</v>
      </c>
      <c r="W35" s="3">
        <f t="shared" si="25"/>
        <v>0.81</v>
      </c>
    </row>
    <row r="36" spans="1:23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W36" si="26">IFERROR(INDEX(H51:H500,MATCH($C$36,$C$51:$C$500,0)),"")</f>
        <v>-3.7100000000000001E-2</v>
      </c>
      <c r="I36" s="4">
        <f t="shared" si="26"/>
        <v>0.2</v>
      </c>
      <c r="J36" s="4">
        <f t="shared" si="26"/>
        <v>0</v>
      </c>
      <c r="K36" s="4">
        <f t="shared" si="26"/>
        <v>0</v>
      </c>
      <c r="L36" s="4">
        <f t="shared" si="26"/>
        <v>0</v>
      </c>
      <c r="M36" s="4">
        <f t="shared" si="26"/>
        <v>0</v>
      </c>
      <c r="N36" s="4">
        <f t="shared" si="26"/>
        <v>0</v>
      </c>
      <c r="O36" s="4">
        <f t="shared" si="26"/>
        <v>0</v>
      </c>
      <c r="P36" s="4">
        <f t="shared" si="26"/>
        <v>1.1667000000000001</v>
      </c>
      <c r="Q36" s="4">
        <f t="shared" si="26"/>
        <v>1.1665000000000001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</row>
    <row r="37" spans="1:23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W37" si="27">IFERROR(INDEX(H51:H500,MATCH($C$37,$C$51:$C$500,0)),"")</f>
        <v>0.96</v>
      </c>
      <c r="I37" s="3">
        <f t="shared" si="27"/>
        <v>0.96</v>
      </c>
      <c r="J37" s="3">
        <f t="shared" si="27"/>
        <v>0</v>
      </c>
      <c r="K37" s="3">
        <f t="shared" si="27"/>
        <v>0</v>
      </c>
      <c r="L37" s="3">
        <f t="shared" si="27"/>
        <v>0</v>
      </c>
      <c r="M37" s="3">
        <f t="shared" si="27"/>
        <v>0</v>
      </c>
      <c r="N37" s="3">
        <f t="shared" si="27"/>
        <v>0</v>
      </c>
      <c r="O37" s="3">
        <f t="shared" si="27"/>
        <v>0</v>
      </c>
      <c r="P37" s="3">
        <f t="shared" si="27"/>
        <v>20.85</v>
      </c>
      <c r="Q37" s="3">
        <f t="shared" si="27"/>
        <v>18.89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</row>
    <row r="50" spans="2:23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82</v>
      </c>
      <c r="C51" t="s">
        <v>5</v>
      </c>
      <c r="D51" s="5">
        <v>92440492739</v>
      </c>
      <c r="E51" s="5">
        <v>54784722083</v>
      </c>
      <c r="F51" s="5">
        <v>48477262124</v>
      </c>
      <c r="G51" s="5">
        <v>38300488633</v>
      </c>
      <c r="I51" s="5">
        <v>186396730954</v>
      </c>
      <c r="J51" s="5">
        <v>160961910508</v>
      </c>
      <c r="K51" s="5">
        <v>125760547279</v>
      </c>
      <c r="L51" s="5">
        <v>99531032143</v>
      </c>
      <c r="M51" s="5">
        <v>119196588398</v>
      </c>
      <c r="N51" s="5">
        <v>113383364806</v>
      </c>
      <c r="O51" s="5">
        <v>161499894461</v>
      </c>
      <c r="P51" s="5">
        <v>192283936009</v>
      </c>
      <c r="Q51" s="5">
        <v>184772622714</v>
      </c>
      <c r="R51" s="5">
        <v>207397974335</v>
      </c>
      <c r="S51" s="5">
        <v>220095529271</v>
      </c>
      <c r="T51" s="5">
        <v>211539725631</v>
      </c>
      <c r="U51" s="5">
        <v>236282931419</v>
      </c>
      <c r="V51" s="5">
        <v>179549164946</v>
      </c>
      <c r="W51" s="5">
        <v>119226750172</v>
      </c>
    </row>
    <row r="52" spans="2:23" ht="15.5" x14ac:dyDescent="0.35">
      <c r="C52" t="s">
        <v>382</v>
      </c>
      <c r="D52" s="5">
        <v>54002220494</v>
      </c>
      <c r="E52" s="5">
        <v>61912057764</v>
      </c>
      <c r="F52" s="5">
        <v>57418665993</v>
      </c>
      <c r="G52" s="5">
        <v>49594787952</v>
      </c>
      <c r="I52" s="5">
        <v>222538278421</v>
      </c>
      <c r="J52" s="5">
        <v>213160357988</v>
      </c>
      <c r="K52" s="5">
        <v>190645903608</v>
      </c>
      <c r="L52" s="5">
        <v>164688492182</v>
      </c>
      <c r="M52" s="5">
        <v>191662940588</v>
      </c>
      <c r="N52" s="5">
        <v>153682095002</v>
      </c>
      <c r="O52" s="5">
        <v>222059871727</v>
      </c>
      <c r="P52" s="5">
        <v>255849157191</v>
      </c>
      <c r="Q52" s="5">
        <v>272382364576</v>
      </c>
      <c r="R52" s="5">
        <v>259043584163</v>
      </c>
      <c r="S52" s="5">
        <v>261351764307</v>
      </c>
      <c r="T52" s="5">
        <v>250103765016</v>
      </c>
      <c r="U52" s="5">
        <v>288500447065</v>
      </c>
      <c r="V52" s="5">
        <v>239401482253</v>
      </c>
      <c r="W52" s="5">
        <v>171563137067</v>
      </c>
    </row>
    <row r="53" spans="2:23" ht="15.5" x14ac:dyDescent="0.35">
      <c r="C53" t="s">
        <v>384</v>
      </c>
      <c r="K53" s="5">
        <v>-77446994064</v>
      </c>
      <c r="L53" s="5">
        <v>-66748989669</v>
      </c>
      <c r="M53" s="5">
        <v>-81849615549</v>
      </c>
      <c r="N53" s="5">
        <v>-60039527274</v>
      </c>
      <c r="O53" s="5">
        <v>-82681757230</v>
      </c>
      <c r="P53" s="5">
        <v>-76493742916</v>
      </c>
      <c r="Q53" s="5">
        <v>-95419368356</v>
      </c>
      <c r="R53" s="5">
        <v>-70904471529</v>
      </c>
      <c r="S53" s="5">
        <v>-46044777083</v>
      </c>
      <c r="T53" s="5">
        <v>-35394523331</v>
      </c>
      <c r="U53" s="5">
        <v>-43044975662</v>
      </c>
      <c r="V53" s="5">
        <v>-58723453729</v>
      </c>
      <c r="W53" s="5">
        <v>-62736014358</v>
      </c>
    </row>
    <row r="54" spans="2:23" ht="15.5" x14ac:dyDescent="0.35">
      <c r="C54" t="s">
        <v>931</v>
      </c>
      <c r="K54" s="5">
        <v>3994789758</v>
      </c>
      <c r="L54" s="5">
        <v>-5162154958</v>
      </c>
      <c r="M54" s="5">
        <v>5677431654</v>
      </c>
      <c r="N54" s="5">
        <v>13448900622</v>
      </c>
      <c r="O54" s="5">
        <v>13431414538</v>
      </c>
      <c r="P54" s="5">
        <v>3809969787</v>
      </c>
      <c r="Q54" s="5">
        <v>-2677017717</v>
      </c>
      <c r="R54" s="5">
        <v>7851700023</v>
      </c>
      <c r="S54" s="5">
        <v>-4231863115</v>
      </c>
      <c r="T54" s="5">
        <v>-12056710033</v>
      </c>
      <c r="U54" s="5">
        <v>-12316980304</v>
      </c>
      <c r="V54" s="5">
        <v>-5232945949</v>
      </c>
      <c r="W54" s="5">
        <v>5565750722</v>
      </c>
    </row>
    <row r="55" spans="2:23" ht="15.5" x14ac:dyDescent="0.35">
      <c r="C55" t="s">
        <v>1593</v>
      </c>
    </row>
    <row r="56" spans="2:23" ht="15.5" x14ac:dyDescent="0.35">
      <c r="C56" t="s">
        <v>393</v>
      </c>
      <c r="D56" s="5">
        <v>2474259329</v>
      </c>
      <c r="E56" s="5">
        <v>11785571267</v>
      </c>
      <c r="F56" s="5">
        <v>-5479102977</v>
      </c>
      <c r="G56" s="5">
        <v>2998776930</v>
      </c>
      <c r="I56" s="5">
        <v>11785571267</v>
      </c>
      <c r="J56" s="5">
        <v>9853615646</v>
      </c>
      <c r="K56" s="5">
        <v>8566847977</v>
      </c>
      <c r="L56" s="5">
        <v>6753684588</v>
      </c>
      <c r="M56" s="5">
        <v>3705831705</v>
      </c>
      <c r="N56" s="5">
        <v>6291896456</v>
      </c>
      <c r="O56" s="5">
        <v>8690365426</v>
      </c>
      <c r="P56" s="5">
        <v>9118551947</v>
      </c>
      <c r="Q56" s="5">
        <v>10486644211</v>
      </c>
      <c r="R56" s="5">
        <v>11407161678</v>
      </c>
      <c r="S56" s="5">
        <v>9020405162</v>
      </c>
      <c r="T56" s="5">
        <v>8887193979</v>
      </c>
      <c r="U56" s="5">
        <v>3144440320</v>
      </c>
      <c r="V56" s="5">
        <v>4104082371</v>
      </c>
      <c r="W56" s="5">
        <v>4833876741</v>
      </c>
    </row>
    <row r="57" spans="2:23" ht="15.5" x14ac:dyDescent="0.35">
      <c r="C57" t="s">
        <v>93</v>
      </c>
      <c r="D57" s="5">
        <v>-3287776016</v>
      </c>
      <c r="E57" s="5">
        <v>3083638903</v>
      </c>
      <c r="F57" s="5">
        <v>1896536592</v>
      </c>
      <c r="G57" s="5">
        <v>1879575772</v>
      </c>
      <c r="I57" s="5">
        <v>6882604355</v>
      </c>
      <c r="J57" s="5">
        <v>-1977649334</v>
      </c>
      <c r="K57" s="5">
        <v>2512240700</v>
      </c>
      <c r="L57" s="5">
        <v>8814181424</v>
      </c>
      <c r="M57" s="5">
        <v>373057326</v>
      </c>
      <c r="N57" s="5">
        <v>7938777423</v>
      </c>
      <c r="O57" s="5">
        <v>1648967238</v>
      </c>
      <c r="P57" s="5">
        <v>-4936231250</v>
      </c>
      <c r="Q57" s="5">
        <v>12945245388</v>
      </c>
      <c r="R57" s="5">
        <v>292717088</v>
      </c>
      <c r="S57" s="5">
        <v>1293841376</v>
      </c>
      <c r="T57" s="5">
        <v>49982193599</v>
      </c>
      <c r="U57" s="5">
        <v>-2187881294</v>
      </c>
      <c r="V57" s="5">
        <v>-688940000</v>
      </c>
      <c r="W57" s="5">
        <v>465723117</v>
      </c>
    </row>
    <row r="58" spans="2:23" ht="15.5" x14ac:dyDescent="0.35">
      <c r="C58" t="s">
        <v>85</v>
      </c>
      <c r="D58" s="5">
        <v>-84116450909</v>
      </c>
      <c r="E58" s="5">
        <v>-24584267645</v>
      </c>
      <c r="F58" s="5">
        <v>-24820302282</v>
      </c>
      <c r="G58" s="5">
        <v>-26007176265</v>
      </c>
      <c r="I58" s="5">
        <v>-104907860455</v>
      </c>
      <c r="J58" s="5">
        <v>-87815899463</v>
      </c>
      <c r="K58" s="5">
        <v>-121208337140</v>
      </c>
      <c r="L58" s="5">
        <v>-100696658385</v>
      </c>
      <c r="M58" s="5">
        <v>-118696692661</v>
      </c>
      <c r="N58" s="5">
        <v>-120404894885</v>
      </c>
      <c r="O58" s="5">
        <v>-160855970054</v>
      </c>
      <c r="P58" s="5">
        <v>-167358147412</v>
      </c>
      <c r="Q58" s="5">
        <v>-159908202901</v>
      </c>
      <c r="R58" s="5">
        <v>-181057885066</v>
      </c>
      <c r="S58" s="5">
        <v>-204845324732</v>
      </c>
      <c r="T58" s="5">
        <v>-202650759980</v>
      </c>
      <c r="U58" s="5">
        <v>-234861102023</v>
      </c>
      <c r="V58" s="5">
        <v>-166222032947</v>
      </c>
      <c r="W58" s="5">
        <v>-107569498688</v>
      </c>
    </row>
    <row r="59" spans="2:23" ht="15.5" x14ac:dyDescent="0.35">
      <c r="C59" t="s">
        <v>386</v>
      </c>
      <c r="D59" s="5">
        <v>-84116450909</v>
      </c>
      <c r="E59" s="5">
        <v>-24584267645</v>
      </c>
      <c r="F59" s="5">
        <v>-24820302282</v>
      </c>
      <c r="G59" s="5">
        <v>-26007176265</v>
      </c>
      <c r="I59" s="5">
        <v>-104907860455</v>
      </c>
      <c r="J59" s="5">
        <v>-87815899463</v>
      </c>
      <c r="K59" s="5">
        <v>-92436064770</v>
      </c>
      <c r="L59" s="5">
        <v>-73310698436</v>
      </c>
      <c r="M59" s="5">
        <v>-87447326256</v>
      </c>
      <c r="N59" s="5">
        <v>-102880879535</v>
      </c>
      <c r="O59" s="5">
        <v>-120235759209</v>
      </c>
      <c r="P59" s="5">
        <v>-120611604575</v>
      </c>
      <c r="Q59" s="5">
        <v>-111714142163</v>
      </c>
      <c r="R59" s="5">
        <v>-109261340725</v>
      </c>
      <c r="S59" s="5">
        <v>-111103282634</v>
      </c>
      <c r="T59" s="5">
        <v>-84398421954</v>
      </c>
      <c r="U59" s="5">
        <v>-127797307470</v>
      </c>
      <c r="V59" s="5">
        <v>-126902351758</v>
      </c>
      <c r="W59" s="5">
        <v>-64962158726</v>
      </c>
    </row>
    <row r="60" spans="2:23" ht="15.5" x14ac:dyDescent="0.35">
      <c r="C60" t="s">
        <v>388</v>
      </c>
      <c r="K60" s="5">
        <v>47170295512</v>
      </c>
      <c r="L60" s="5">
        <v>29111147311</v>
      </c>
      <c r="M60" s="5">
        <v>47583995431</v>
      </c>
      <c r="N60" s="5">
        <v>53411810905</v>
      </c>
      <c r="O60" s="5">
        <v>48983011398</v>
      </c>
      <c r="P60" s="5">
        <v>51517725846</v>
      </c>
      <c r="Q60" s="5">
        <v>40642178919</v>
      </c>
      <c r="R60" s="5">
        <v>39560671342</v>
      </c>
      <c r="S60" s="5">
        <v>31158766167</v>
      </c>
      <c r="T60" s="5">
        <v>9632867434</v>
      </c>
      <c r="U60" s="5">
        <v>8620302059</v>
      </c>
      <c r="V60" s="5">
        <v>42897554807</v>
      </c>
      <c r="W60" s="5">
        <v>37387531541</v>
      </c>
    </row>
    <row r="61" spans="2:23" ht="15.5" x14ac:dyDescent="0.35">
      <c r="C61" t="s">
        <v>391</v>
      </c>
      <c r="K61" s="5">
        <v>-22051686872</v>
      </c>
      <c r="L61" s="5">
        <v>-18398711967</v>
      </c>
      <c r="M61" s="5">
        <v>-24590983948</v>
      </c>
      <c r="N61" s="5">
        <v>-18691349320</v>
      </c>
      <c r="O61" s="5">
        <v>-23563084653</v>
      </c>
      <c r="P61" s="5">
        <v>-31702270298</v>
      </c>
      <c r="Q61" s="5">
        <v>-30808587332</v>
      </c>
      <c r="R61" s="5">
        <v>-35745036444</v>
      </c>
      <c r="S61" s="5">
        <v>-46349771417</v>
      </c>
      <c r="T61" s="5">
        <v>-47857961982</v>
      </c>
      <c r="U61" s="5">
        <v>-49027316629</v>
      </c>
      <c r="V61" s="5">
        <v>-38653957391</v>
      </c>
      <c r="W61" s="5">
        <v>-25386093422</v>
      </c>
    </row>
    <row r="62" spans="2:23" ht="15.5" x14ac:dyDescent="0.35">
      <c r="C62" t="s">
        <v>434</v>
      </c>
      <c r="D62" s="5">
        <v>-17085238987</v>
      </c>
      <c r="E62" s="5">
        <v>-20278342921</v>
      </c>
      <c r="F62" s="5">
        <v>-17499890548</v>
      </c>
      <c r="G62" s="5">
        <v>-15611320474</v>
      </c>
      <c r="I62" s="5">
        <v>-70440430662</v>
      </c>
      <c r="J62" s="5">
        <v>-63407840587</v>
      </c>
    </row>
    <row r="63" spans="2:23" ht="15.5" x14ac:dyDescent="0.35">
      <c r="C63" t="s">
        <v>312</v>
      </c>
    </row>
    <row r="64" spans="2:23" ht="15.5" x14ac:dyDescent="0.35">
      <c r="C64" t="s">
        <v>88</v>
      </c>
      <c r="D64" s="5">
        <v>8324041830</v>
      </c>
      <c r="E64" s="5">
        <v>30200454438</v>
      </c>
      <c r="F64" s="5">
        <v>23656959842</v>
      </c>
      <c r="G64" s="5">
        <v>12293312368</v>
      </c>
      <c r="I64" s="5">
        <v>81488870499</v>
      </c>
      <c r="J64" s="5">
        <v>73146011045</v>
      </c>
      <c r="K64" s="5">
        <v>4552210139</v>
      </c>
      <c r="L64" s="5">
        <v>-1165626242</v>
      </c>
      <c r="M64" s="5">
        <v>499895737</v>
      </c>
      <c r="N64" s="5">
        <v>-7021530079</v>
      </c>
      <c r="O64" s="5">
        <v>643924407</v>
      </c>
      <c r="P64" s="5">
        <v>24925788597</v>
      </c>
      <c r="Q64" s="5">
        <v>24864419813</v>
      </c>
      <c r="R64" s="5">
        <v>26340089269</v>
      </c>
      <c r="S64" s="5">
        <v>15250204539</v>
      </c>
      <c r="T64" s="5">
        <v>8888965651</v>
      </c>
      <c r="U64" s="5">
        <v>1421829396</v>
      </c>
      <c r="V64" s="5">
        <v>13327131999</v>
      </c>
      <c r="W64" s="5">
        <v>11657251484</v>
      </c>
    </row>
    <row r="65" spans="3:23" ht="15.5" x14ac:dyDescent="0.35">
      <c r="C65" t="s">
        <v>89</v>
      </c>
      <c r="D65" s="5">
        <v>-17374208167</v>
      </c>
      <c r="E65" s="5">
        <v>-24943810632</v>
      </c>
      <c r="F65" s="5">
        <v>-16488754927</v>
      </c>
      <c r="G65" s="5">
        <v>-14142506557</v>
      </c>
      <c r="I65" s="5">
        <v>-72812278485</v>
      </c>
      <c r="J65" s="5">
        <v>-65941510305</v>
      </c>
      <c r="K65" s="5">
        <v>265522464</v>
      </c>
      <c r="L65" s="5">
        <v>2193580182</v>
      </c>
      <c r="M65" s="5">
        <v>628696232</v>
      </c>
      <c r="N65" s="5">
        <v>615124119</v>
      </c>
      <c r="O65" s="5">
        <v>1954106641</v>
      </c>
      <c r="P65" s="5">
        <v>4689981771</v>
      </c>
      <c r="Q65" s="5">
        <v>1765699334</v>
      </c>
      <c r="R65" s="5">
        <v>1902898279</v>
      </c>
      <c r="S65" s="5">
        <v>6836117410</v>
      </c>
      <c r="T65" s="5">
        <v>9055702396</v>
      </c>
      <c r="U65" s="5">
        <v>4452905981</v>
      </c>
      <c r="V65" s="5">
        <v>2168931211</v>
      </c>
      <c r="W65" s="5">
        <v>2046478731</v>
      </c>
    </row>
    <row r="66" spans="3:23" ht="15.5" x14ac:dyDescent="0.35">
      <c r="C66" t="s">
        <v>94</v>
      </c>
      <c r="D66" s="5">
        <v>-17374208167</v>
      </c>
      <c r="E66" s="5">
        <v>-24943810632</v>
      </c>
      <c r="F66" s="5">
        <v>-16488754927</v>
      </c>
      <c r="G66" s="5">
        <v>-14142506557</v>
      </c>
      <c r="I66" s="5">
        <v>-72812278485</v>
      </c>
      <c r="J66" s="5">
        <v>-65941510305</v>
      </c>
      <c r="K66" s="5">
        <v>265522464</v>
      </c>
      <c r="L66" s="5">
        <v>2193580182</v>
      </c>
      <c r="M66" s="5">
        <v>628696232</v>
      </c>
      <c r="N66" s="5">
        <v>615124119</v>
      </c>
      <c r="O66" s="5">
        <v>1954106641</v>
      </c>
      <c r="P66" s="5">
        <v>4689981771</v>
      </c>
      <c r="Q66" s="5">
        <v>1765699334</v>
      </c>
      <c r="R66" s="5">
        <v>1902898279</v>
      </c>
      <c r="S66" s="5">
        <v>6836117410</v>
      </c>
      <c r="T66" s="5">
        <v>9055702396</v>
      </c>
      <c r="U66" s="5">
        <v>4452905981</v>
      </c>
      <c r="V66" s="5">
        <v>2168931211</v>
      </c>
      <c r="W66" s="5">
        <v>2046478731</v>
      </c>
    </row>
    <row r="67" spans="3:23" ht="15.5" x14ac:dyDescent="0.35">
      <c r="C67" t="s">
        <v>28</v>
      </c>
      <c r="D67" s="5">
        <v>-9050166337</v>
      </c>
      <c r="E67" s="5">
        <v>5256643806</v>
      </c>
      <c r="F67" s="5">
        <v>7168204915</v>
      </c>
      <c r="G67" s="5">
        <v>-1849194189</v>
      </c>
      <c r="I67" s="5">
        <v>8676592014</v>
      </c>
      <c r="J67" s="5">
        <v>7204500740</v>
      </c>
      <c r="K67" s="5">
        <v>4817732603</v>
      </c>
      <c r="L67" s="5">
        <v>1027953940</v>
      </c>
      <c r="M67" s="5">
        <v>1128591969</v>
      </c>
      <c r="N67" s="5">
        <v>-6406405960</v>
      </c>
      <c r="O67" s="5">
        <v>2598031048</v>
      </c>
      <c r="P67" s="5">
        <v>29615770368</v>
      </c>
      <c r="Q67" s="5">
        <v>26630119147</v>
      </c>
      <c r="R67" s="5">
        <v>28242987548</v>
      </c>
      <c r="S67" s="5">
        <v>22086321949</v>
      </c>
      <c r="T67" s="5">
        <v>17944668047</v>
      </c>
      <c r="U67" s="5">
        <v>5874735377</v>
      </c>
      <c r="V67" s="5">
        <v>15496063210</v>
      </c>
      <c r="W67" s="5">
        <v>13703730215</v>
      </c>
    </row>
    <row r="68" spans="3:23" ht="15.5" x14ac:dyDescent="0.35">
      <c r="C68" t="s">
        <v>27</v>
      </c>
      <c r="E68" s="5">
        <v>-1215602398</v>
      </c>
      <c r="F68" s="5">
        <v>-500111260</v>
      </c>
      <c r="G68" s="5">
        <v>308864600</v>
      </c>
      <c r="I68" s="5">
        <v>-1974654098</v>
      </c>
      <c r="J68" s="5">
        <v>286932910</v>
      </c>
      <c r="K68" s="5">
        <v>-798176676</v>
      </c>
      <c r="L68" s="5">
        <v>-453951081</v>
      </c>
      <c r="M68" s="5">
        <v>-782874753</v>
      </c>
      <c r="N68" s="5">
        <v>-1360853498</v>
      </c>
      <c r="O68" s="5">
        <v>-1374280552</v>
      </c>
      <c r="P68" s="5">
        <v>-4595443192</v>
      </c>
      <c r="Q68" s="5">
        <v>-3958429953</v>
      </c>
      <c r="R68" s="5">
        <v>-4541729609</v>
      </c>
      <c r="S68" s="5">
        <v>-4272856473</v>
      </c>
      <c r="T68" s="5">
        <v>-402136762</v>
      </c>
      <c r="U68" s="5">
        <v>-220789490</v>
      </c>
      <c r="V68" s="5">
        <v>-3034411355</v>
      </c>
      <c r="W68" s="5">
        <v>-2730271973</v>
      </c>
    </row>
    <row r="69" spans="3:23" ht="15.5" x14ac:dyDescent="0.35">
      <c r="C69" t="s">
        <v>313</v>
      </c>
      <c r="E69" s="5">
        <v>-2019954420</v>
      </c>
      <c r="F69" s="5">
        <v>-500111260</v>
      </c>
      <c r="G69" s="5">
        <v>308864600</v>
      </c>
      <c r="I69" s="5">
        <v>-2779006120</v>
      </c>
      <c r="J69" s="5">
        <v>-1022060600</v>
      </c>
      <c r="K69" s="5">
        <v>-383708820</v>
      </c>
      <c r="L69" s="5">
        <v>-299791140</v>
      </c>
      <c r="M69" s="5">
        <v>-285765920</v>
      </c>
      <c r="N69" s="5">
        <v>-106443480</v>
      </c>
      <c r="O69" s="5">
        <v>-1319911500</v>
      </c>
      <c r="P69" s="5">
        <v>-4936609250</v>
      </c>
      <c r="Q69" s="5">
        <v>-4917589000</v>
      </c>
      <c r="R69" s="5">
        <v>-4895356250</v>
      </c>
      <c r="S69" s="5">
        <v>-4910205250</v>
      </c>
      <c r="T69" s="5">
        <v>-2488278750</v>
      </c>
      <c r="U69" s="5">
        <v>-1099162000</v>
      </c>
      <c r="V69" s="5">
        <v>-3472407750</v>
      </c>
      <c r="W69" s="5">
        <v>-2690295000</v>
      </c>
    </row>
    <row r="70" spans="3:23" ht="15.5" x14ac:dyDescent="0.35">
      <c r="C70" t="s">
        <v>314</v>
      </c>
      <c r="E70" s="5">
        <v>804352022</v>
      </c>
      <c r="I70" s="5">
        <v>804352022</v>
      </c>
      <c r="J70" s="5">
        <v>1308993510</v>
      </c>
      <c r="K70" s="5">
        <v>-414467856</v>
      </c>
      <c r="L70" s="5">
        <v>-154159941</v>
      </c>
      <c r="M70" s="5">
        <v>-497108833</v>
      </c>
      <c r="N70" s="5">
        <v>-1254410018</v>
      </c>
      <c r="O70" s="5">
        <v>-54369052</v>
      </c>
      <c r="P70" s="5">
        <v>341166058</v>
      </c>
      <c r="Q70" s="5">
        <v>959159047</v>
      </c>
      <c r="R70" s="5">
        <v>353626641</v>
      </c>
      <c r="S70" s="5">
        <v>637348777</v>
      </c>
      <c r="T70" s="5">
        <v>2086141988</v>
      </c>
      <c r="U70" s="5">
        <v>878372510</v>
      </c>
      <c r="V70" s="5">
        <v>437996395</v>
      </c>
      <c r="W70" s="5">
        <v>-39976973</v>
      </c>
    </row>
    <row r="71" spans="3:23" ht="15.5" x14ac:dyDescent="0.35">
      <c r="C71" t="s">
        <v>315</v>
      </c>
      <c r="E71" s="5">
        <v>-1215602398</v>
      </c>
      <c r="F71" s="5">
        <v>-500111260</v>
      </c>
      <c r="G71" s="5">
        <v>308864600</v>
      </c>
      <c r="I71" s="5">
        <v>-1974654098</v>
      </c>
      <c r="J71" s="5">
        <v>286932910</v>
      </c>
      <c r="K71" s="5">
        <v>-798176676</v>
      </c>
      <c r="L71" s="5">
        <v>-453951081</v>
      </c>
      <c r="M71" s="5">
        <v>-782874753</v>
      </c>
      <c r="N71" s="5">
        <v>-1360853498</v>
      </c>
      <c r="O71" s="5">
        <v>-1374280552</v>
      </c>
      <c r="P71" s="5">
        <v>-4595443192</v>
      </c>
      <c r="Q71" s="5">
        <v>-3958429953</v>
      </c>
      <c r="R71" s="5">
        <v>-4541729609</v>
      </c>
      <c r="S71" s="5">
        <v>-4272856473</v>
      </c>
      <c r="T71" s="5">
        <v>-402136762</v>
      </c>
      <c r="U71" s="5">
        <v>-220789490</v>
      </c>
      <c r="V71" s="5">
        <v>-3034411355</v>
      </c>
      <c r="W71" s="5">
        <v>-2730271973</v>
      </c>
    </row>
    <row r="72" spans="3:23" ht="15.5" x14ac:dyDescent="0.35">
      <c r="C72" t="s">
        <v>97</v>
      </c>
      <c r="D72" s="5">
        <v>-9050166337</v>
      </c>
      <c r="E72" s="5">
        <v>4041041408</v>
      </c>
      <c r="F72" s="5">
        <v>6668093655</v>
      </c>
      <c r="G72" s="5">
        <v>-1540329589</v>
      </c>
      <c r="I72" s="5">
        <v>6701937916</v>
      </c>
      <c r="J72" s="5">
        <v>7491433650</v>
      </c>
      <c r="K72" s="5">
        <v>4019555927</v>
      </c>
      <c r="L72" s="5">
        <v>574002859</v>
      </c>
      <c r="M72" s="5">
        <v>345717216</v>
      </c>
      <c r="N72" s="5">
        <v>-7767259458</v>
      </c>
      <c r="O72" s="5">
        <v>1223750496</v>
      </c>
      <c r="P72" s="5">
        <v>25020327176</v>
      </c>
      <c r="Q72" s="5">
        <v>22671689194</v>
      </c>
      <c r="R72" s="5">
        <v>23701257939</v>
      </c>
      <c r="S72" s="5">
        <v>17813465476</v>
      </c>
      <c r="T72" s="5">
        <v>17542531285</v>
      </c>
      <c r="U72" s="5">
        <v>5653945887</v>
      </c>
      <c r="V72" s="5">
        <v>12461651855</v>
      </c>
      <c r="W72" s="5">
        <v>10973458242</v>
      </c>
    </row>
    <row r="73" spans="3:23" ht="15.5" x14ac:dyDescent="0.35">
      <c r="C73" t="s">
        <v>98</v>
      </c>
      <c r="D73" s="5">
        <v>-3287776016</v>
      </c>
      <c r="E73" s="5">
        <v>3083638903</v>
      </c>
      <c r="F73" s="5">
        <v>1896536592</v>
      </c>
      <c r="G73" s="5">
        <v>1879575772</v>
      </c>
      <c r="I73" s="5">
        <v>6882604355</v>
      </c>
      <c r="J73" s="5">
        <v>-1977649334</v>
      </c>
      <c r="K73" s="5">
        <v>2512240700</v>
      </c>
      <c r="L73" s="5">
        <v>8814181424</v>
      </c>
      <c r="M73" s="5">
        <v>373057326</v>
      </c>
      <c r="N73" s="5">
        <v>7938777423</v>
      </c>
      <c r="O73" s="5">
        <v>1648967238</v>
      </c>
      <c r="P73" s="5">
        <v>-4936231250</v>
      </c>
      <c r="Q73" s="5">
        <v>12945245388</v>
      </c>
      <c r="R73" s="5">
        <v>292717088</v>
      </c>
      <c r="S73" s="5">
        <v>1293841376</v>
      </c>
      <c r="T73" s="5">
        <v>49982193599</v>
      </c>
      <c r="U73" s="5">
        <v>-2187881294</v>
      </c>
      <c r="V73" s="5">
        <v>-688940000</v>
      </c>
      <c r="W73" s="5">
        <v>465723117</v>
      </c>
    </row>
    <row r="74" spans="3:23" ht="15.5" x14ac:dyDescent="0.35">
      <c r="C74" t="s">
        <v>99</v>
      </c>
      <c r="D74" s="5">
        <v>-3287776016</v>
      </c>
      <c r="E74" s="5">
        <v>3083638903</v>
      </c>
      <c r="F74" s="5">
        <v>1896536592</v>
      </c>
      <c r="G74" s="5">
        <v>1879575772</v>
      </c>
      <c r="I74" s="5">
        <v>6882604355</v>
      </c>
      <c r="J74" s="5">
        <v>-1977649334</v>
      </c>
      <c r="K74" s="5">
        <v>2512240700</v>
      </c>
      <c r="L74" s="5">
        <v>8814181424</v>
      </c>
      <c r="M74" s="5">
        <v>373057326</v>
      </c>
      <c r="N74" s="5">
        <v>7938777423</v>
      </c>
      <c r="O74" s="5">
        <v>1648967238</v>
      </c>
      <c r="P74" s="5">
        <v>-4936231250</v>
      </c>
      <c r="Q74" s="5">
        <v>12945245388</v>
      </c>
      <c r="R74" s="5">
        <v>292717088</v>
      </c>
      <c r="S74" s="5">
        <v>1293841376</v>
      </c>
      <c r="T74" s="5">
        <v>49982193599</v>
      </c>
      <c r="U74" s="5">
        <v>-2187881294</v>
      </c>
      <c r="V74" s="5">
        <v>-688940000</v>
      </c>
      <c r="W74" s="5">
        <v>465723117</v>
      </c>
    </row>
    <row r="75" spans="3:23" ht="15.5" x14ac:dyDescent="0.35">
      <c r="C75" t="s">
        <v>100</v>
      </c>
      <c r="D75" s="5">
        <v>-12337942353</v>
      </c>
      <c r="E75" s="5">
        <v>7124680311</v>
      </c>
      <c r="F75" s="5">
        <v>8564630247</v>
      </c>
      <c r="G75" s="5">
        <v>339246183</v>
      </c>
      <c r="I75" s="5">
        <v>13584542271</v>
      </c>
      <c r="J75" s="5">
        <v>5513784316</v>
      </c>
      <c r="K75" s="5">
        <v>6531796627</v>
      </c>
      <c r="L75" s="5">
        <v>9388184283</v>
      </c>
      <c r="M75" s="5">
        <v>718774542</v>
      </c>
      <c r="N75" s="5">
        <v>171517965</v>
      </c>
      <c r="O75" s="5">
        <v>2872717734</v>
      </c>
      <c r="P75" s="5">
        <v>20084095926</v>
      </c>
      <c r="Q75" s="5">
        <v>35616934582</v>
      </c>
      <c r="R75" s="5">
        <v>23993975027</v>
      </c>
      <c r="S75" s="5">
        <v>19107306852</v>
      </c>
      <c r="T75" s="5">
        <v>67524724884</v>
      </c>
      <c r="U75" s="5">
        <v>3466064593</v>
      </c>
      <c r="V75" s="5">
        <v>11772711855</v>
      </c>
      <c r="W75" s="5">
        <v>11439181359</v>
      </c>
    </row>
    <row r="76" spans="3:23" ht="15.5" x14ac:dyDescent="0.35">
      <c r="C76" t="s">
        <v>101</v>
      </c>
      <c r="D76" s="5">
        <v>-9050166337</v>
      </c>
      <c r="E76" s="5">
        <v>4041041408</v>
      </c>
      <c r="F76" s="5">
        <v>6668093655</v>
      </c>
      <c r="G76" s="5">
        <v>-1540329589</v>
      </c>
      <c r="I76" s="5">
        <v>6701937916</v>
      </c>
      <c r="J76" s="5">
        <v>7491433650</v>
      </c>
      <c r="K76" s="5">
        <v>4019555927</v>
      </c>
      <c r="L76" s="5">
        <v>574002859</v>
      </c>
      <c r="M76" s="5">
        <v>345717216</v>
      </c>
      <c r="N76" s="5">
        <v>-7767259458</v>
      </c>
      <c r="O76" s="5">
        <v>1223750496</v>
      </c>
      <c r="P76" s="5">
        <v>25020327176</v>
      </c>
      <c r="Q76" s="5">
        <v>22671689194</v>
      </c>
      <c r="R76" s="5">
        <v>23701257939</v>
      </c>
      <c r="S76" s="5">
        <v>17813465476</v>
      </c>
      <c r="T76" s="5">
        <v>17542531285</v>
      </c>
      <c r="U76" s="5">
        <v>5653945887</v>
      </c>
      <c r="V76" s="5">
        <v>12461651855</v>
      </c>
      <c r="W76" s="5">
        <v>10973458242</v>
      </c>
    </row>
    <row r="77" spans="3:23" ht="15.5" x14ac:dyDescent="0.35">
      <c r="C77" t="s">
        <v>7</v>
      </c>
      <c r="D77" s="5">
        <v>-12337942353</v>
      </c>
      <c r="E77" s="5">
        <v>7124680311</v>
      </c>
      <c r="F77" s="5">
        <v>8564630247</v>
      </c>
      <c r="G77" s="5">
        <v>339246183</v>
      </c>
      <c r="I77" s="5">
        <v>13584542271</v>
      </c>
      <c r="J77" s="5">
        <v>5513784316</v>
      </c>
      <c r="K77" s="5">
        <v>6531796627</v>
      </c>
      <c r="L77" s="5">
        <v>9388184283</v>
      </c>
      <c r="M77" s="5">
        <v>718774542</v>
      </c>
      <c r="N77" s="5">
        <v>171517965</v>
      </c>
      <c r="O77" s="5">
        <v>2872717734</v>
      </c>
      <c r="P77" s="5">
        <v>20084095926</v>
      </c>
      <c r="Q77" s="5">
        <v>35616934582</v>
      </c>
      <c r="R77" s="5">
        <v>23993975027</v>
      </c>
      <c r="S77" s="5">
        <v>19107306852</v>
      </c>
      <c r="T77" s="5">
        <v>67524724884</v>
      </c>
      <c r="U77" s="5">
        <v>3466064593</v>
      </c>
      <c r="V77" s="5">
        <v>11772711855</v>
      </c>
      <c r="W77" s="5">
        <v>11439181359</v>
      </c>
    </row>
    <row r="78" spans="3:23" ht="15.5" x14ac:dyDescent="0.35">
      <c r="C78" t="s">
        <v>394</v>
      </c>
    </row>
    <row r="79" spans="3:23" ht="15.5" x14ac:dyDescent="0.35">
      <c r="C79" t="s">
        <v>102</v>
      </c>
      <c r="D79" s="5">
        <v>-9050166337</v>
      </c>
      <c r="E79" s="5">
        <v>4041041408</v>
      </c>
      <c r="F79" s="5">
        <v>6668093655</v>
      </c>
      <c r="G79" s="5">
        <v>-1540329589</v>
      </c>
      <c r="I79" s="5">
        <v>6701937916</v>
      </c>
      <c r="J79" s="5">
        <v>7491433650</v>
      </c>
      <c r="K79" s="5">
        <v>4019555927</v>
      </c>
      <c r="L79" s="5">
        <v>574002859</v>
      </c>
      <c r="M79" s="5">
        <v>345717216</v>
      </c>
      <c r="N79" s="5">
        <v>-7767259458</v>
      </c>
      <c r="O79" s="5">
        <v>1223750496</v>
      </c>
      <c r="P79" s="5">
        <v>25020327176</v>
      </c>
      <c r="Q79" s="5">
        <v>22671689194</v>
      </c>
      <c r="R79" s="5">
        <v>23701257939</v>
      </c>
      <c r="S79" s="5">
        <v>17813465476</v>
      </c>
      <c r="T79" s="5">
        <v>17542531285</v>
      </c>
      <c r="U79" s="5">
        <v>5653945887</v>
      </c>
      <c r="V79" s="5">
        <v>12461651855</v>
      </c>
      <c r="W79" s="5">
        <v>10973458242</v>
      </c>
    </row>
    <row r="80" spans="3:23" ht="15.5" x14ac:dyDescent="0.35">
      <c r="C80" t="s">
        <v>103</v>
      </c>
      <c r="D80" s="5">
        <v>-12337942353</v>
      </c>
      <c r="E80" s="5">
        <v>7124680311</v>
      </c>
      <c r="F80" s="5">
        <v>8564630247</v>
      </c>
      <c r="G80" s="5">
        <v>339246183</v>
      </c>
      <c r="I80" s="5">
        <v>13584542271</v>
      </c>
      <c r="J80" s="5">
        <v>5513784316</v>
      </c>
      <c r="K80" s="5">
        <v>6531796627</v>
      </c>
      <c r="L80" s="5">
        <v>9388184283</v>
      </c>
      <c r="M80" s="5">
        <v>718774542</v>
      </c>
      <c r="N80" s="5">
        <v>171517965</v>
      </c>
      <c r="O80" s="5">
        <v>2872717734</v>
      </c>
      <c r="P80" s="5">
        <v>20084095926</v>
      </c>
      <c r="Q80" s="5">
        <v>35616934582</v>
      </c>
      <c r="R80" s="5">
        <v>23993975027</v>
      </c>
      <c r="S80" s="5">
        <v>19107306852</v>
      </c>
      <c r="T80" s="5">
        <v>67524724884</v>
      </c>
      <c r="U80" s="5">
        <v>3466064593</v>
      </c>
      <c r="V80" s="5">
        <v>11772711855</v>
      </c>
      <c r="W80" s="5">
        <v>11439181359</v>
      </c>
    </row>
    <row r="81" spans="2:23" ht="15.5" x14ac:dyDescent="0.35">
      <c r="C81" t="s">
        <v>104</v>
      </c>
      <c r="D81" s="5">
        <v>-12337942353</v>
      </c>
      <c r="E81" s="5">
        <v>7124680311</v>
      </c>
      <c r="F81" s="5">
        <v>8564630247</v>
      </c>
      <c r="G81" s="5">
        <v>339246183</v>
      </c>
      <c r="I81" s="5">
        <v>13584542271</v>
      </c>
      <c r="J81" s="5">
        <v>5513784316</v>
      </c>
      <c r="K81" s="5">
        <v>6531796627</v>
      </c>
      <c r="L81" s="5">
        <v>9388184283</v>
      </c>
      <c r="M81" s="5">
        <v>718774542</v>
      </c>
      <c r="N81" s="5">
        <v>171517965</v>
      </c>
      <c r="O81" s="5">
        <v>2872717734</v>
      </c>
      <c r="P81" s="5">
        <v>20084095926</v>
      </c>
      <c r="Q81" s="5">
        <v>35616934582</v>
      </c>
      <c r="R81" s="5">
        <v>23993975027</v>
      </c>
      <c r="S81" s="5">
        <v>19107306852</v>
      </c>
      <c r="T81" s="5">
        <v>67524724884</v>
      </c>
      <c r="U81" s="5">
        <v>3466064593</v>
      </c>
      <c r="V81" s="5">
        <v>11772711855</v>
      </c>
      <c r="W81" s="5">
        <v>11439181359</v>
      </c>
    </row>
    <row r="83" spans="2:23" ht="15.5" x14ac:dyDescent="0.35">
      <c r="B83" t="s">
        <v>105</v>
      </c>
      <c r="C83" t="s">
        <v>106</v>
      </c>
    </row>
    <row r="84" spans="2:23" ht="15.5" x14ac:dyDescent="0.35">
      <c r="C84" t="s">
        <v>19</v>
      </c>
      <c r="D84" s="5">
        <v>11299460579</v>
      </c>
      <c r="E84" s="5">
        <v>11321965350</v>
      </c>
      <c r="F84" s="5">
        <v>10209650009</v>
      </c>
      <c r="G84" s="5">
        <v>10640893023</v>
      </c>
      <c r="I84" s="5">
        <v>11321965350</v>
      </c>
      <c r="J84" s="5">
        <v>8709898867</v>
      </c>
      <c r="K84" s="5">
        <v>9957768696</v>
      </c>
      <c r="L84" s="5">
        <v>9785303347</v>
      </c>
      <c r="M84" s="5">
        <v>8301695852</v>
      </c>
      <c r="N84" s="5">
        <v>10218012106</v>
      </c>
      <c r="O84" s="5">
        <v>9180911925</v>
      </c>
      <c r="P84" s="5">
        <v>11675712902</v>
      </c>
      <c r="Q84" s="5">
        <v>14519676151</v>
      </c>
      <c r="R84" s="5">
        <v>11600901881</v>
      </c>
      <c r="S84" s="5">
        <v>16669022834</v>
      </c>
      <c r="T84" s="5">
        <v>10848201707</v>
      </c>
      <c r="U84" s="5">
        <v>8465068981</v>
      </c>
      <c r="V84" s="5">
        <v>4805383310</v>
      </c>
      <c r="W84" s="5">
        <v>7361612273</v>
      </c>
    </row>
    <row r="85" spans="2:23" ht="15.5" x14ac:dyDescent="0.35">
      <c r="C85" t="s">
        <v>318</v>
      </c>
    </row>
    <row r="86" spans="2:23" ht="15.5" x14ac:dyDescent="0.35">
      <c r="C86" t="s">
        <v>395</v>
      </c>
      <c r="D86" s="5">
        <v>103526338117</v>
      </c>
      <c r="E86" s="5">
        <v>155233149830</v>
      </c>
      <c r="F86" s="5">
        <v>145441545523</v>
      </c>
      <c r="G86" s="5">
        <v>125838598224</v>
      </c>
      <c r="I86" s="5">
        <v>155233149830</v>
      </c>
      <c r="J86" s="5">
        <v>110015454841</v>
      </c>
      <c r="K86" s="5">
        <v>92579160000</v>
      </c>
      <c r="L86" s="5">
        <v>104782992000</v>
      </c>
      <c r="M86" s="5">
        <v>122869225125</v>
      </c>
      <c r="N86" s="5">
        <v>53165125250</v>
      </c>
      <c r="O86" s="5">
        <v>70658560550</v>
      </c>
      <c r="P86" s="5">
        <v>84331935000</v>
      </c>
      <c r="Q86" s="5">
        <v>103908836000</v>
      </c>
      <c r="R86" s="5">
        <v>119384140000</v>
      </c>
      <c r="S86" s="5">
        <v>105893480000</v>
      </c>
      <c r="T86" s="5">
        <v>113168340000</v>
      </c>
      <c r="U86" s="5">
        <v>52588320854</v>
      </c>
      <c r="V86" s="5">
        <v>35088340000</v>
      </c>
      <c r="W86" s="5">
        <v>32041603600</v>
      </c>
    </row>
    <row r="87" spans="2:23" ht="15.5" x14ac:dyDescent="0.35">
      <c r="C87" t="s">
        <v>1594</v>
      </c>
      <c r="D87" s="5">
        <v>2508208732</v>
      </c>
      <c r="E87" s="5">
        <v>2508208732</v>
      </c>
      <c r="F87" s="5">
        <v>106634537469</v>
      </c>
      <c r="G87" s="5">
        <v>99572097106</v>
      </c>
      <c r="I87" s="5">
        <v>2508208732</v>
      </c>
      <c r="J87" s="5">
        <v>101740164823</v>
      </c>
      <c r="K87" s="5">
        <v>95311413382</v>
      </c>
      <c r="L87" s="5">
        <v>74819728163</v>
      </c>
      <c r="M87" s="5">
        <v>59160180778</v>
      </c>
      <c r="N87" s="5">
        <v>41118839759</v>
      </c>
      <c r="O87" s="5">
        <v>64381079533</v>
      </c>
      <c r="P87" s="5">
        <v>73073108583</v>
      </c>
      <c r="Q87" s="5">
        <v>63469568770</v>
      </c>
      <c r="R87" s="5">
        <v>60434202195</v>
      </c>
      <c r="S87" s="5">
        <v>34085758000</v>
      </c>
      <c r="T87" s="5">
        <v>25400122000</v>
      </c>
      <c r="U87" s="5">
        <v>30976852000</v>
      </c>
      <c r="V87" s="5">
        <v>34146400000</v>
      </c>
      <c r="W87" s="5">
        <v>34780340000</v>
      </c>
    </row>
    <row r="88" spans="2:23" ht="15.5" x14ac:dyDescent="0.35">
      <c r="C88" t="s">
        <v>93</v>
      </c>
      <c r="D88" s="5">
        <v>79262770943</v>
      </c>
      <c r="E88" s="5">
        <v>82550546960</v>
      </c>
      <c r="F88" s="5">
        <v>79413001923</v>
      </c>
      <c r="G88" s="5">
        <v>77511711595</v>
      </c>
      <c r="I88" s="5">
        <v>82550546960</v>
      </c>
      <c r="J88" s="5">
        <v>75667942601</v>
      </c>
      <c r="K88" s="5">
        <v>77684884911</v>
      </c>
      <c r="L88" s="5">
        <v>75172644211</v>
      </c>
      <c r="M88" s="5">
        <v>66358462787</v>
      </c>
      <c r="N88" s="5">
        <v>65985405461</v>
      </c>
      <c r="O88" s="5">
        <v>58046628038</v>
      </c>
      <c r="P88" s="5">
        <v>56397660750</v>
      </c>
      <c r="Q88" s="5">
        <v>61333892050</v>
      </c>
      <c r="R88" s="5">
        <v>48388646662</v>
      </c>
      <c r="S88" s="5">
        <v>48095929574</v>
      </c>
      <c r="T88" s="5">
        <v>48591847443</v>
      </c>
      <c r="U88" s="5">
        <v>-1390346156</v>
      </c>
      <c r="V88" s="5">
        <v>797535138</v>
      </c>
      <c r="W88" s="5">
        <v>1486475138</v>
      </c>
    </row>
    <row r="89" spans="2:23" ht="15.5" x14ac:dyDescent="0.35">
      <c r="C89" t="s">
        <v>1595</v>
      </c>
      <c r="D89" s="5">
        <v>2508208732</v>
      </c>
      <c r="E89" s="5">
        <v>2508208732</v>
      </c>
      <c r="F89" s="5">
        <v>106634537469</v>
      </c>
      <c r="G89" s="5">
        <v>99572097106</v>
      </c>
      <c r="I89" s="5">
        <v>2508208732</v>
      </c>
      <c r="J89" s="5">
        <v>101740164823</v>
      </c>
      <c r="K89" s="5">
        <v>95311413382</v>
      </c>
      <c r="L89" s="5">
        <v>74819728163</v>
      </c>
      <c r="M89" s="5">
        <v>59160180778</v>
      </c>
      <c r="N89" s="5">
        <v>41118839759</v>
      </c>
      <c r="O89" s="5">
        <v>64381079533</v>
      </c>
      <c r="P89" s="5">
        <v>73073108583</v>
      </c>
      <c r="Q89" s="5">
        <v>63469568770</v>
      </c>
      <c r="R89" s="5">
        <v>60434202195</v>
      </c>
      <c r="S89" s="5">
        <v>34085758000</v>
      </c>
      <c r="T89" s="5">
        <v>25400122000</v>
      </c>
      <c r="U89" s="5">
        <v>30976852000</v>
      </c>
      <c r="V89" s="5">
        <v>34146400000</v>
      </c>
      <c r="W89" s="5">
        <v>34780340000</v>
      </c>
    </row>
    <row r="90" spans="2:23" ht="15.5" x14ac:dyDescent="0.35">
      <c r="C90" t="s">
        <v>1151</v>
      </c>
      <c r="D90" s="5">
        <v>925000000</v>
      </c>
      <c r="E90" s="5">
        <v>925000000</v>
      </c>
      <c r="F90" s="5">
        <v>925000000</v>
      </c>
      <c r="G90" s="5">
        <v>925000000</v>
      </c>
      <c r="I90" s="5">
        <v>925000000</v>
      </c>
      <c r="J90" s="5">
        <v>925000000</v>
      </c>
      <c r="K90" s="5">
        <v>1000000000</v>
      </c>
      <c r="L90" s="5">
        <v>1000000000</v>
      </c>
      <c r="M90" s="5">
        <v>1000000000</v>
      </c>
      <c r="N90" s="5">
        <v>1000000000</v>
      </c>
      <c r="O90" s="5">
        <v>1000000000</v>
      </c>
    </row>
    <row r="91" spans="2:23" ht="15.5" x14ac:dyDescent="0.35">
      <c r="C91" t="s">
        <v>674</v>
      </c>
      <c r="D91" s="5">
        <v>213448923597</v>
      </c>
      <c r="E91" s="5">
        <v>266095786022</v>
      </c>
      <c r="F91" s="5">
        <v>254336572992</v>
      </c>
      <c r="G91" s="5">
        <v>227630821330</v>
      </c>
      <c r="I91" s="5">
        <v>266095786022</v>
      </c>
      <c r="J91" s="5">
        <v>214027643664</v>
      </c>
      <c r="K91" s="5">
        <v>189945813382</v>
      </c>
      <c r="L91" s="5">
        <v>182453320335</v>
      </c>
      <c r="M91" s="5">
        <v>185282040833</v>
      </c>
      <c r="N91" s="5">
        <v>98673273669</v>
      </c>
      <c r="O91" s="5">
        <v>139053450283</v>
      </c>
      <c r="P91" s="5">
        <v>160955833563</v>
      </c>
      <c r="Q91" s="5">
        <v>170613115220</v>
      </c>
      <c r="R91" s="5">
        <v>185530247670</v>
      </c>
      <c r="S91" s="5">
        <v>148156173622</v>
      </c>
      <c r="T91" s="5">
        <v>145506794237</v>
      </c>
      <c r="U91" s="5">
        <v>90672400478</v>
      </c>
      <c r="V91" s="5">
        <v>79414514323</v>
      </c>
      <c r="W91" s="5">
        <v>77468409358</v>
      </c>
    </row>
    <row r="92" spans="2:23" ht="15.5" x14ac:dyDescent="0.35">
      <c r="C92" t="s">
        <v>399</v>
      </c>
      <c r="D92" s="5">
        <v>48246194732</v>
      </c>
      <c r="E92" s="5">
        <v>42406729828</v>
      </c>
      <c r="F92" s="5">
        <v>53905589505</v>
      </c>
      <c r="G92" s="5">
        <v>65408445232</v>
      </c>
      <c r="I92" s="5">
        <v>42406729828</v>
      </c>
      <c r="J92" s="5">
        <v>40613946403</v>
      </c>
      <c r="K92" s="5">
        <v>64716340954</v>
      </c>
      <c r="L92" s="5">
        <v>59264696417</v>
      </c>
      <c r="M92" s="5">
        <v>69037661122</v>
      </c>
      <c r="N92" s="5">
        <v>53491589331</v>
      </c>
      <c r="O92" s="5">
        <v>68212275551</v>
      </c>
      <c r="P92" s="5">
        <v>83935111290</v>
      </c>
      <c r="Q92" s="5">
        <v>76508107097</v>
      </c>
      <c r="R92" s="5">
        <v>63844826473</v>
      </c>
      <c r="S92" s="5">
        <v>61634371612</v>
      </c>
      <c r="T92" s="5">
        <v>49476492785</v>
      </c>
      <c r="U92" s="5">
        <v>39629974789</v>
      </c>
      <c r="V92" s="5">
        <v>29313149386</v>
      </c>
      <c r="W92" s="5">
        <v>29066369079</v>
      </c>
    </row>
    <row r="93" spans="2:23" ht="15.5" x14ac:dyDescent="0.35">
      <c r="C93" t="s">
        <v>401</v>
      </c>
      <c r="K93" s="5">
        <v>39739377483</v>
      </c>
      <c r="L93" s="5">
        <v>35549567682</v>
      </c>
      <c r="M93" s="5">
        <v>51368504280</v>
      </c>
      <c r="N93" s="5">
        <v>43449304553</v>
      </c>
      <c r="O93" s="5">
        <v>24372745095</v>
      </c>
      <c r="P93" s="5">
        <v>13126436678</v>
      </c>
      <c r="Q93" s="5">
        <v>14346522792</v>
      </c>
      <c r="R93" s="5">
        <v>7584359258</v>
      </c>
      <c r="S93" s="5">
        <v>23980235694</v>
      </c>
      <c r="T93" s="5">
        <v>15560947743</v>
      </c>
      <c r="U93" s="5">
        <v>21142033790</v>
      </c>
      <c r="V93" s="5">
        <v>25069944513</v>
      </c>
      <c r="W93" s="5">
        <v>17740427175</v>
      </c>
    </row>
    <row r="94" spans="2:23" ht="15.5" x14ac:dyDescent="0.35">
      <c r="C94" t="s">
        <v>112</v>
      </c>
      <c r="D94" s="5">
        <v>699755188</v>
      </c>
      <c r="E94" s="5">
        <v>699755188</v>
      </c>
      <c r="I94" s="5">
        <v>699755188</v>
      </c>
      <c r="K94" s="5">
        <v>9289449824</v>
      </c>
      <c r="L94" s="5">
        <v>11249638637</v>
      </c>
      <c r="M94" s="5">
        <v>11675040333</v>
      </c>
      <c r="N94" s="5">
        <v>9655703536</v>
      </c>
      <c r="O94" s="5">
        <v>7895074576</v>
      </c>
      <c r="P94" s="5">
        <v>11339863183</v>
      </c>
      <c r="Q94" s="5">
        <v>713988216</v>
      </c>
      <c r="R94" s="5">
        <v>713988216</v>
      </c>
      <c r="S94" s="5">
        <v>713988216</v>
      </c>
      <c r="T94" s="5">
        <v>2153639550</v>
      </c>
      <c r="U94" s="5">
        <v>2997986958</v>
      </c>
      <c r="V94" s="5">
        <v>3623588815</v>
      </c>
      <c r="W94" s="5">
        <v>4808850747</v>
      </c>
    </row>
    <row r="95" spans="2:23" ht="15.5" x14ac:dyDescent="0.35">
      <c r="C95" t="s">
        <v>403</v>
      </c>
      <c r="W95" s="5">
        <v>78707283506</v>
      </c>
    </row>
    <row r="96" spans="2:23" ht="15.5" x14ac:dyDescent="0.35">
      <c r="C96" t="s">
        <v>1596</v>
      </c>
      <c r="D96" s="5">
        <v>155840531665</v>
      </c>
      <c r="E96" s="5">
        <v>128354955127</v>
      </c>
      <c r="F96" s="5">
        <v>156138182065</v>
      </c>
      <c r="G96" s="5">
        <v>158727292488</v>
      </c>
      <c r="I96" s="5">
        <v>128354955127</v>
      </c>
      <c r="J96" s="5">
        <v>166273839316</v>
      </c>
      <c r="K96" s="5">
        <v>69606341944</v>
      </c>
      <c r="L96" s="5">
        <v>84131397891</v>
      </c>
      <c r="M96" s="5">
        <v>95041795727</v>
      </c>
      <c r="N96" s="5">
        <v>39179219462</v>
      </c>
      <c r="O96" s="5">
        <v>96412806363</v>
      </c>
      <c r="P96" s="5">
        <v>96820872591</v>
      </c>
      <c r="Q96" s="5">
        <v>67811413498</v>
      </c>
      <c r="R96" s="5">
        <v>72203373091</v>
      </c>
      <c r="S96" s="5">
        <v>56832319369</v>
      </c>
      <c r="T96" s="5">
        <v>16466160975</v>
      </c>
      <c r="U96" s="5">
        <v>10780986463</v>
      </c>
      <c r="V96" s="5">
        <v>21971157915</v>
      </c>
      <c r="W96" s="5">
        <v>78707283506</v>
      </c>
    </row>
    <row r="97" spans="3:23" ht="15.5" x14ac:dyDescent="0.35">
      <c r="C97" t="s">
        <v>123</v>
      </c>
      <c r="D97" s="5">
        <v>99117599388</v>
      </c>
      <c r="E97" s="5">
        <v>99718381670</v>
      </c>
      <c r="F97" s="5">
        <v>96902216773</v>
      </c>
      <c r="G97" s="5">
        <v>97200941114</v>
      </c>
      <c r="I97" s="5">
        <v>99718381670</v>
      </c>
      <c r="J97" s="5">
        <v>97820820729</v>
      </c>
      <c r="K97" s="5">
        <v>97942050145</v>
      </c>
      <c r="L97" s="5">
        <v>99397076352</v>
      </c>
      <c r="M97" s="5">
        <v>90101371556</v>
      </c>
      <c r="N97" s="5">
        <v>94477864482</v>
      </c>
      <c r="O97" s="5">
        <v>82235156900</v>
      </c>
      <c r="P97" s="5">
        <v>86766152494</v>
      </c>
      <c r="Q97" s="5">
        <v>75147449627</v>
      </c>
      <c r="R97" s="5">
        <v>66139554822</v>
      </c>
      <c r="S97" s="5">
        <v>66401864758</v>
      </c>
      <c r="T97" s="5">
        <v>61968314059</v>
      </c>
      <c r="U97" s="5">
        <v>14088722967</v>
      </c>
      <c r="V97" s="5">
        <v>14528896527</v>
      </c>
      <c r="W97" s="5">
        <v>15675371184</v>
      </c>
    </row>
    <row r="98" spans="3:23" ht="15.5" x14ac:dyDescent="0.35">
      <c r="C98" t="s">
        <v>118</v>
      </c>
      <c r="D98" s="5">
        <v>4243879923</v>
      </c>
      <c r="E98" s="5">
        <v>4243879923</v>
      </c>
      <c r="F98" s="5">
        <v>6833388742</v>
      </c>
      <c r="G98" s="5">
        <v>6833388742</v>
      </c>
      <c r="I98" s="5">
        <v>4243879923</v>
      </c>
      <c r="J98" s="5">
        <v>6833388742</v>
      </c>
      <c r="K98" s="5">
        <v>5040613425</v>
      </c>
      <c r="L98" s="5">
        <v>5481807186</v>
      </c>
      <c r="M98" s="5">
        <v>5280431097</v>
      </c>
      <c r="N98" s="5">
        <v>5746939267</v>
      </c>
      <c r="O98" s="5">
        <v>6897649722</v>
      </c>
      <c r="P98" s="5">
        <v>6773450869</v>
      </c>
      <c r="Q98" s="5">
        <v>6358668040</v>
      </c>
      <c r="R98" s="5">
        <v>5679458927</v>
      </c>
      <c r="S98" s="5">
        <v>5298089917</v>
      </c>
      <c r="T98" s="5">
        <v>4210674012</v>
      </c>
      <c r="U98" s="5">
        <v>2124532026</v>
      </c>
      <c r="V98" s="5">
        <v>1246159514</v>
      </c>
      <c r="W98" s="5">
        <v>808163119</v>
      </c>
    </row>
    <row r="99" spans="3:23" ht="15.5" x14ac:dyDescent="0.35">
      <c r="C99" t="s">
        <v>126</v>
      </c>
      <c r="D99" s="5">
        <v>543258043788</v>
      </c>
      <c r="E99" s="5">
        <v>559435640393</v>
      </c>
      <c r="F99" s="5">
        <v>581532677444</v>
      </c>
      <c r="G99" s="5">
        <v>572274940043</v>
      </c>
      <c r="I99" s="5">
        <v>559435640393</v>
      </c>
      <c r="J99" s="5">
        <v>542015689188</v>
      </c>
      <c r="K99" s="5">
        <v>498723136080</v>
      </c>
      <c r="L99" s="5">
        <v>499031756093</v>
      </c>
      <c r="M99" s="5">
        <v>527852244647</v>
      </c>
      <c r="N99" s="5">
        <v>365763908254</v>
      </c>
      <c r="O99" s="5">
        <v>447670324779</v>
      </c>
      <c r="P99" s="5">
        <v>478439333039</v>
      </c>
      <c r="Q99" s="5">
        <v>446108163202</v>
      </c>
      <c r="R99" s="5">
        <v>427049477330</v>
      </c>
      <c r="S99" s="5">
        <v>390083140109</v>
      </c>
      <c r="T99" s="5">
        <v>314846253774</v>
      </c>
      <c r="U99" s="5">
        <v>202092221126</v>
      </c>
      <c r="V99" s="5">
        <v>189137638695</v>
      </c>
      <c r="W99" s="5">
        <v>241277314912</v>
      </c>
    </row>
    <row r="100" spans="3:23" ht="15.5" x14ac:dyDescent="0.35">
      <c r="C100" t="s">
        <v>127</v>
      </c>
    </row>
    <row r="101" spans="3:23" ht="15.5" x14ac:dyDescent="0.35">
      <c r="C101" t="s">
        <v>128</v>
      </c>
    </row>
    <row r="102" spans="3:23" ht="15.5" x14ac:dyDescent="0.35">
      <c r="C102" t="s">
        <v>404</v>
      </c>
      <c r="K102" s="5">
        <v>5439164547</v>
      </c>
      <c r="L102" s="5">
        <v>3387923494</v>
      </c>
      <c r="M102" s="5">
        <v>8341020604</v>
      </c>
      <c r="N102" s="5">
        <v>11228088112</v>
      </c>
      <c r="O102" s="5">
        <v>25661728770</v>
      </c>
      <c r="P102" s="5">
        <v>12624442968</v>
      </c>
      <c r="Q102" s="5">
        <v>7649405701</v>
      </c>
      <c r="R102" s="5">
        <v>9028257484</v>
      </c>
      <c r="S102" s="5">
        <v>8780597350</v>
      </c>
      <c r="T102" s="5">
        <v>10577420250</v>
      </c>
      <c r="U102" s="5">
        <v>5184652086</v>
      </c>
      <c r="V102" s="5">
        <v>5975174874</v>
      </c>
      <c r="W102" s="5">
        <v>9024869494</v>
      </c>
    </row>
    <row r="103" spans="3:23" ht="15.5" x14ac:dyDescent="0.35">
      <c r="C103" t="s">
        <v>406</v>
      </c>
      <c r="D103" s="5">
        <v>163301948670</v>
      </c>
      <c r="E103" s="5">
        <v>192288545851</v>
      </c>
      <c r="F103" s="5">
        <v>221759066823</v>
      </c>
      <c r="G103" s="5">
        <v>232229833542</v>
      </c>
      <c r="I103" s="5">
        <v>192288545851</v>
      </c>
      <c r="J103" s="5">
        <v>194690647689</v>
      </c>
      <c r="K103" s="5">
        <v>125225573025</v>
      </c>
      <c r="L103" s="5">
        <v>146560891542</v>
      </c>
      <c r="M103" s="5">
        <v>168000145888</v>
      </c>
      <c r="N103" s="5">
        <v>112450907098</v>
      </c>
      <c r="O103" s="5">
        <v>191828692769</v>
      </c>
      <c r="P103" s="5">
        <v>207606661756</v>
      </c>
      <c r="Q103" s="5">
        <v>184221512403</v>
      </c>
      <c r="R103" s="5">
        <v>192173411374</v>
      </c>
      <c r="S103" s="5">
        <v>172940976019</v>
      </c>
      <c r="T103" s="5">
        <v>117235666689</v>
      </c>
      <c r="U103" s="5">
        <v>80238413062</v>
      </c>
      <c r="V103" s="5">
        <v>68690374311</v>
      </c>
      <c r="W103" s="5">
        <v>132575539375</v>
      </c>
    </row>
    <row r="104" spans="3:23" ht="15.5" x14ac:dyDescent="0.35">
      <c r="C104" t="s">
        <v>409</v>
      </c>
      <c r="D104" s="5">
        <v>163301948670</v>
      </c>
      <c r="E104" s="5">
        <v>192288545851</v>
      </c>
      <c r="F104" s="5">
        <v>221759066823</v>
      </c>
      <c r="G104" s="5">
        <v>232229833542</v>
      </c>
      <c r="I104" s="5">
        <v>192288545851</v>
      </c>
      <c r="J104" s="5">
        <v>194690647689</v>
      </c>
      <c r="K104" s="5">
        <v>125225573025</v>
      </c>
      <c r="L104" s="5">
        <v>146560891542</v>
      </c>
      <c r="M104" s="5">
        <v>168000145888</v>
      </c>
      <c r="N104" s="5">
        <v>112450907098</v>
      </c>
      <c r="O104" s="5">
        <v>191828692769</v>
      </c>
      <c r="P104" s="5">
        <v>207606661756</v>
      </c>
      <c r="Q104" s="5">
        <v>184221512403</v>
      </c>
      <c r="R104" s="5">
        <v>192173411374</v>
      </c>
      <c r="S104" s="5">
        <v>172940976019</v>
      </c>
      <c r="T104" s="5">
        <v>117235666689</v>
      </c>
      <c r="U104" s="5">
        <v>80238413062</v>
      </c>
      <c r="V104" s="5">
        <v>68690374311</v>
      </c>
      <c r="W104" s="5">
        <v>132575539375</v>
      </c>
    </row>
    <row r="105" spans="3:23" ht="15.5" x14ac:dyDescent="0.35">
      <c r="C105" t="s">
        <v>410</v>
      </c>
      <c r="D105" s="5">
        <v>29154703484</v>
      </c>
      <c r="E105" s="5">
        <v>14330489215</v>
      </c>
      <c r="F105" s="5">
        <v>12359821027</v>
      </c>
      <c r="G105" s="5">
        <v>14531818210</v>
      </c>
      <c r="I105" s="5">
        <v>14330489215</v>
      </c>
      <c r="J105" s="5">
        <v>24053247030</v>
      </c>
      <c r="K105" s="5">
        <v>23175130718</v>
      </c>
      <c r="L105" s="5">
        <v>15312505040</v>
      </c>
      <c r="M105" s="5">
        <v>24080932611</v>
      </c>
      <c r="N105" s="5">
        <v>10964575454</v>
      </c>
      <c r="O105" s="5">
        <v>5816748324</v>
      </c>
      <c r="P105" s="5">
        <v>11221131258</v>
      </c>
      <c r="Q105" s="5">
        <v>15163595819</v>
      </c>
      <c r="R105" s="5">
        <v>12047088090</v>
      </c>
      <c r="S105" s="5">
        <v>11554802600</v>
      </c>
      <c r="T105" s="5">
        <v>9224149982</v>
      </c>
      <c r="U105" s="5">
        <v>11720617725</v>
      </c>
      <c r="V105" s="5">
        <v>8659893792</v>
      </c>
      <c r="W105" s="5">
        <v>5440734538</v>
      </c>
    </row>
    <row r="106" spans="3:23" ht="15.5" x14ac:dyDescent="0.35">
      <c r="C106" t="s">
        <v>133</v>
      </c>
      <c r="D106" s="5">
        <v>2637783306</v>
      </c>
      <c r="E106" s="5">
        <v>1705654660</v>
      </c>
      <c r="F106" s="5">
        <v>1299465591</v>
      </c>
      <c r="G106" s="5">
        <v>678519182</v>
      </c>
      <c r="I106" s="5">
        <v>1705654660</v>
      </c>
      <c r="J106" s="5">
        <v>219287649</v>
      </c>
      <c r="K106" s="5">
        <v>385249492</v>
      </c>
      <c r="L106" s="5">
        <v>255163041</v>
      </c>
      <c r="M106" s="5">
        <v>311118815</v>
      </c>
      <c r="N106" s="5">
        <v>309595042</v>
      </c>
      <c r="O106" s="5">
        <v>357373479</v>
      </c>
      <c r="P106" s="5">
        <v>938457688</v>
      </c>
      <c r="Q106" s="5">
        <v>668490440</v>
      </c>
      <c r="R106" s="5">
        <v>1229851097</v>
      </c>
      <c r="S106" s="5">
        <v>3424585619</v>
      </c>
      <c r="T106" s="5">
        <v>1656822563</v>
      </c>
      <c r="U106" s="5">
        <v>720783064</v>
      </c>
      <c r="V106" s="5">
        <v>1338636976</v>
      </c>
      <c r="W106" s="5">
        <v>266550630</v>
      </c>
    </row>
    <row r="107" spans="3:23" ht="15.5" x14ac:dyDescent="0.35">
      <c r="C107" t="s">
        <v>132</v>
      </c>
      <c r="D107" s="5">
        <v>2736720000</v>
      </c>
      <c r="E107" s="5">
        <v>2970105634</v>
      </c>
      <c r="F107" s="5">
        <v>693095984</v>
      </c>
      <c r="G107" s="5">
        <v>1171013349</v>
      </c>
      <c r="I107" s="5">
        <v>2970105634</v>
      </c>
      <c r="J107" s="5">
        <v>1171013349</v>
      </c>
      <c r="K107" s="5">
        <v>2075304418</v>
      </c>
      <c r="L107" s="5">
        <v>321900000</v>
      </c>
      <c r="M107" s="5">
        <v>388300000</v>
      </c>
      <c r="N107" s="5">
        <v>845340754</v>
      </c>
      <c r="O107" s="5">
        <v>399004900</v>
      </c>
      <c r="P107" s="5">
        <v>2786503474</v>
      </c>
      <c r="Q107" s="5">
        <v>2179520879</v>
      </c>
      <c r="R107" s="5">
        <v>1369246070</v>
      </c>
      <c r="S107" s="5">
        <v>1364280431</v>
      </c>
      <c r="T107" s="5">
        <v>1422615627</v>
      </c>
      <c r="U107" s="5">
        <v>1999037600</v>
      </c>
      <c r="V107" s="5">
        <v>2087174323</v>
      </c>
      <c r="W107" s="5">
        <v>1326909157</v>
      </c>
    </row>
    <row r="108" spans="3:23" ht="15.5" x14ac:dyDescent="0.35">
      <c r="C108" t="s">
        <v>321</v>
      </c>
      <c r="D108" s="5">
        <v>32363743104</v>
      </c>
      <c r="E108" s="5">
        <v>22932721330</v>
      </c>
      <c r="F108" s="5">
        <v>18169689607</v>
      </c>
      <c r="G108" s="5">
        <v>4854959109</v>
      </c>
      <c r="I108" s="5">
        <v>22932721330</v>
      </c>
      <c r="J108" s="5">
        <v>560465174</v>
      </c>
      <c r="K108" s="5">
        <v>2748830472</v>
      </c>
      <c r="L108" s="5">
        <v>1163153682</v>
      </c>
      <c r="M108" s="5">
        <v>3324384530</v>
      </c>
      <c r="N108" s="5">
        <v>8520962475</v>
      </c>
      <c r="O108" s="5">
        <v>1559666255</v>
      </c>
      <c r="P108" s="5">
        <v>5755573881</v>
      </c>
      <c r="Q108" s="5">
        <v>6310038845</v>
      </c>
      <c r="R108" s="5">
        <v>9546576718</v>
      </c>
      <c r="S108" s="5">
        <v>6231304760</v>
      </c>
      <c r="T108" s="5">
        <v>4694808206</v>
      </c>
      <c r="U108" s="5">
        <v>2242298144</v>
      </c>
      <c r="V108" s="5">
        <v>5063936058</v>
      </c>
      <c r="W108" s="5">
        <v>3872465187</v>
      </c>
    </row>
    <row r="109" spans="3:23" ht="15.5" x14ac:dyDescent="0.35">
      <c r="C109" t="s">
        <v>142</v>
      </c>
      <c r="D109" s="5">
        <v>233958296715</v>
      </c>
      <c r="E109" s="5">
        <v>237797950967</v>
      </c>
      <c r="F109" s="5">
        <v>256738458307</v>
      </c>
      <c r="G109" s="5">
        <v>255969410408</v>
      </c>
      <c r="I109" s="5">
        <v>237797950967</v>
      </c>
      <c r="J109" s="5">
        <v>223507450714</v>
      </c>
      <c r="K109" s="5">
        <v>174349279333</v>
      </c>
      <c r="L109" s="5">
        <v>181189695973</v>
      </c>
      <c r="M109" s="5">
        <v>219398368810</v>
      </c>
      <c r="N109" s="5">
        <v>156229284959</v>
      </c>
      <c r="O109" s="5">
        <v>238307219448</v>
      </c>
      <c r="P109" s="5">
        <v>258813437264</v>
      </c>
      <c r="Q109" s="5">
        <v>234663726526</v>
      </c>
      <c r="R109" s="5">
        <v>243519066407</v>
      </c>
      <c r="S109" s="5">
        <v>223866654659</v>
      </c>
      <c r="T109" s="5">
        <v>160672605263</v>
      </c>
      <c r="U109" s="5">
        <v>115443297499</v>
      </c>
      <c r="V109" s="5">
        <v>102216779666</v>
      </c>
      <c r="W109" s="5">
        <v>161252894602</v>
      </c>
    </row>
    <row r="110" spans="3:23" ht="15.5" x14ac:dyDescent="0.35">
      <c r="C110" t="s">
        <v>143</v>
      </c>
    </row>
    <row r="111" spans="3:23" ht="15.5" x14ac:dyDescent="0.35">
      <c r="C111" t="s">
        <v>144</v>
      </c>
      <c r="D111" s="5">
        <v>140000000000</v>
      </c>
      <c r="E111" s="5">
        <v>140000000000</v>
      </c>
      <c r="F111" s="5">
        <v>140000000000</v>
      </c>
      <c r="G111" s="5">
        <v>140000000000</v>
      </c>
      <c r="I111" s="5">
        <v>140000000000</v>
      </c>
      <c r="J111" s="5">
        <v>140000000000</v>
      </c>
      <c r="K111" s="5">
        <v>140000000000</v>
      </c>
      <c r="L111" s="5">
        <v>140000000000</v>
      </c>
      <c r="M111" s="5">
        <v>140000000000</v>
      </c>
      <c r="N111" s="5">
        <v>60000000000</v>
      </c>
      <c r="O111" s="5">
        <v>60000000000</v>
      </c>
      <c r="P111" s="5">
        <v>60000000000</v>
      </c>
      <c r="Q111" s="5">
        <v>60000000000</v>
      </c>
      <c r="R111" s="5">
        <v>60000000000</v>
      </c>
      <c r="S111" s="5">
        <v>60000000000</v>
      </c>
      <c r="T111" s="5">
        <v>60000000000</v>
      </c>
      <c r="U111" s="5">
        <v>60000000000</v>
      </c>
      <c r="V111" s="5">
        <v>60000000000</v>
      </c>
      <c r="W111" s="5">
        <v>60000000000</v>
      </c>
    </row>
    <row r="112" spans="3:23" ht="15.5" x14ac:dyDescent="0.35">
      <c r="C112" t="s">
        <v>145</v>
      </c>
      <c r="D112" s="5">
        <v>20971259054</v>
      </c>
      <c r="E112" s="5">
        <v>20971259054</v>
      </c>
      <c r="F112" s="5">
        <v>20971259054</v>
      </c>
      <c r="G112" s="5">
        <v>20971259054</v>
      </c>
      <c r="I112" s="5">
        <v>20971259054</v>
      </c>
      <c r="J112" s="5">
        <v>20971259054</v>
      </c>
      <c r="K112" s="5">
        <v>20971259054</v>
      </c>
      <c r="L112" s="5">
        <v>20971259054</v>
      </c>
      <c r="M112" s="5">
        <v>20971259054</v>
      </c>
      <c r="N112" s="5">
        <v>2770781054</v>
      </c>
      <c r="O112" s="5">
        <v>2770781054</v>
      </c>
      <c r="P112" s="5">
        <v>2770781054</v>
      </c>
      <c r="Q112" s="5">
        <v>2770781054</v>
      </c>
      <c r="R112" s="5">
        <v>2770781054</v>
      </c>
      <c r="S112" s="5">
        <v>2770781054</v>
      </c>
      <c r="T112" s="5">
        <v>2770781054</v>
      </c>
      <c r="U112" s="5">
        <v>2770781054</v>
      </c>
      <c r="V112" s="5">
        <v>2770781054</v>
      </c>
      <c r="W112" s="5">
        <v>2770781054</v>
      </c>
    </row>
    <row r="113" spans="2:23" ht="15.5" x14ac:dyDescent="0.35">
      <c r="C113" t="s">
        <v>146</v>
      </c>
      <c r="D113" s="5">
        <v>69065717076</v>
      </c>
      <c r="E113" s="5">
        <v>78115883413</v>
      </c>
      <c r="F113" s="5">
        <v>84409958160</v>
      </c>
      <c r="G113" s="5">
        <v>77822558986</v>
      </c>
      <c r="I113" s="5">
        <v>78115883413</v>
      </c>
      <c r="J113" s="5">
        <v>81869036819</v>
      </c>
      <c r="K113" s="5">
        <v>85717712782</v>
      </c>
      <c r="L113" s="5">
        <v>81698156855</v>
      </c>
      <c r="M113" s="5">
        <v>81124153996</v>
      </c>
      <c r="N113" s="5">
        <v>80778436780</v>
      </c>
      <c r="O113" s="5">
        <v>88545696238</v>
      </c>
      <c r="P113" s="5">
        <v>100457453921</v>
      </c>
      <c r="Q113" s="5">
        <v>87339763572</v>
      </c>
      <c r="R113" s="5">
        <v>72370983207</v>
      </c>
      <c r="S113" s="5">
        <v>55349774822</v>
      </c>
      <c r="T113" s="5">
        <v>42811020014</v>
      </c>
      <c r="U113" s="5">
        <v>25268488729</v>
      </c>
      <c r="V113" s="5">
        <v>23352542836</v>
      </c>
      <c r="W113" s="5">
        <v>15767164118</v>
      </c>
    </row>
    <row r="114" spans="2:23" ht="15.5" x14ac:dyDescent="0.35">
      <c r="C114" t="s">
        <v>147</v>
      </c>
      <c r="D114" s="5">
        <v>82212279999</v>
      </c>
      <c r="E114" s="5">
        <v>82212279999</v>
      </c>
      <c r="F114" s="5">
        <v>82212279999</v>
      </c>
      <c r="G114" s="5">
        <v>82212279999</v>
      </c>
      <c r="I114" s="5">
        <v>82212279999</v>
      </c>
      <c r="J114" s="5">
        <v>82212279999</v>
      </c>
      <c r="K114" s="5">
        <v>82212279999</v>
      </c>
      <c r="L114" s="5">
        <v>82212279999</v>
      </c>
      <c r="M114" s="5">
        <v>82212279999</v>
      </c>
      <c r="N114" s="5">
        <v>82212279999</v>
      </c>
      <c r="O114" s="5">
        <v>80988529488</v>
      </c>
      <c r="P114" s="5">
        <v>69103710506</v>
      </c>
      <c r="Q114" s="5">
        <v>58334658124</v>
      </c>
      <c r="R114" s="5">
        <v>42336309014</v>
      </c>
      <c r="S114" s="5">
        <v>31202893091</v>
      </c>
      <c r="T114" s="5">
        <v>19361684473</v>
      </c>
      <c r="U114" s="5">
        <v>5906804256</v>
      </c>
      <c r="V114" s="5">
        <v>10887265654</v>
      </c>
      <c r="W114" s="5">
        <v>3571626826</v>
      </c>
    </row>
    <row r="115" spans="2:23" ht="15.5" x14ac:dyDescent="0.35">
      <c r="C115" t="s">
        <v>148</v>
      </c>
      <c r="D115" s="5">
        <v>-13146562923</v>
      </c>
      <c r="E115" s="5">
        <v>-4096396586</v>
      </c>
      <c r="F115" s="5">
        <v>2197678161</v>
      </c>
      <c r="G115" s="5">
        <v>-4389721013</v>
      </c>
      <c r="I115" s="5">
        <v>-4096396586</v>
      </c>
      <c r="J115" s="5">
        <v>-343243180</v>
      </c>
      <c r="K115" s="5">
        <v>3505432783</v>
      </c>
      <c r="L115" s="5">
        <v>-514123144</v>
      </c>
      <c r="M115" s="5">
        <v>-1088126003</v>
      </c>
      <c r="N115" s="5">
        <v>-1433843219</v>
      </c>
      <c r="O115" s="5">
        <v>7557166750</v>
      </c>
      <c r="P115" s="5">
        <v>31353743415</v>
      </c>
      <c r="Q115" s="5">
        <v>29005105448</v>
      </c>
      <c r="R115" s="5">
        <v>30034674193</v>
      </c>
      <c r="S115" s="5">
        <v>24146881731</v>
      </c>
      <c r="T115" s="5">
        <v>23449335541</v>
      </c>
      <c r="U115" s="5">
        <v>19361684473</v>
      </c>
      <c r="V115" s="5">
        <v>12465277182</v>
      </c>
      <c r="W115" s="5">
        <v>12195537292</v>
      </c>
    </row>
    <row r="116" spans="2:23" ht="15.5" x14ac:dyDescent="0.35">
      <c r="C116" t="s">
        <v>149</v>
      </c>
      <c r="D116" s="5">
        <v>69065717076</v>
      </c>
      <c r="E116" s="5">
        <v>78115883413</v>
      </c>
      <c r="F116" s="5">
        <v>84409958160</v>
      </c>
      <c r="G116" s="5">
        <v>77822558986</v>
      </c>
      <c r="I116" s="5">
        <v>78115883413</v>
      </c>
      <c r="J116" s="5">
        <v>81869036819</v>
      </c>
      <c r="K116" s="5">
        <v>85717712782</v>
      </c>
      <c r="L116" s="5">
        <v>81698156855</v>
      </c>
      <c r="M116" s="5">
        <v>81124153996</v>
      </c>
      <c r="N116" s="5">
        <v>80778436780</v>
      </c>
      <c r="O116" s="5">
        <v>88545696238</v>
      </c>
      <c r="P116" s="5">
        <v>100457453921</v>
      </c>
      <c r="Q116" s="5">
        <v>87339763572</v>
      </c>
      <c r="R116" s="5">
        <v>72370983207</v>
      </c>
      <c r="S116" s="5">
        <v>55349774822</v>
      </c>
      <c r="T116" s="5">
        <v>42811020014</v>
      </c>
      <c r="U116" s="5">
        <v>25268488729</v>
      </c>
      <c r="V116" s="5">
        <v>23352542836</v>
      </c>
      <c r="W116" s="5">
        <v>15767164118</v>
      </c>
    </row>
    <row r="117" spans="2:23" ht="15.5" x14ac:dyDescent="0.35">
      <c r="C117" t="s">
        <v>9</v>
      </c>
      <c r="D117" s="5">
        <v>309299747073</v>
      </c>
      <c r="E117" s="5">
        <v>321637689427</v>
      </c>
      <c r="F117" s="5">
        <v>324794219137</v>
      </c>
      <c r="G117" s="5">
        <v>316305529635</v>
      </c>
      <c r="I117" s="5">
        <v>321637689427</v>
      </c>
      <c r="J117" s="5">
        <v>318508238474</v>
      </c>
      <c r="K117" s="5">
        <v>324373856747</v>
      </c>
      <c r="L117" s="5">
        <v>317842060120</v>
      </c>
      <c r="M117" s="5">
        <v>308453875837</v>
      </c>
      <c r="N117" s="5">
        <v>209534623295</v>
      </c>
      <c r="O117" s="5">
        <v>209363105330</v>
      </c>
      <c r="P117" s="5">
        <v>219625895725</v>
      </c>
      <c r="Q117" s="5">
        <v>211444436676</v>
      </c>
      <c r="R117" s="5">
        <v>183530410923</v>
      </c>
      <c r="S117" s="5">
        <v>166216485450</v>
      </c>
      <c r="T117" s="5">
        <v>154173648511</v>
      </c>
      <c r="U117" s="5">
        <v>86648923627</v>
      </c>
      <c r="V117" s="5">
        <v>86920859028</v>
      </c>
      <c r="W117" s="5">
        <v>80024420310</v>
      </c>
    </row>
    <row r="118" spans="2:23" ht="15.5" x14ac:dyDescent="0.35">
      <c r="C118" t="s">
        <v>151</v>
      </c>
      <c r="D118" s="5">
        <v>543258043788</v>
      </c>
      <c r="E118" s="5">
        <v>559435640394</v>
      </c>
      <c r="F118" s="5">
        <v>581532677444</v>
      </c>
      <c r="G118" s="5">
        <v>572274940043</v>
      </c>
      <c r="I118" s="5">
        <v>559435640394</v>
      </c>
      <c r="J118" s="5">
        <v>542015689188</v>
      </c>
      <c r="K118" s="5">
        <v>498723136080</v>
      </c>
      <c r="L118" s="5">
        <v>499031756093</v>
      </c>
      <c r="M118" s="5">
        <v>527852244647</v>
      </c>
      <c r="N118" s="5">
        <v>365763908254</v>
      </c>
      <c r="O118" s="5">
        <v>447670324778</v>
      </c>
      <c r="P118" s="5">
        <v>478439332989</v>
      </c>
      <c r="Q118" s="5">
        <v>446108163202</v>
      </c>
      <c r="R118" s="5">
        <v>427049477330</v>
      </c>
      <c r="S118" s="5">
        <v>390083140109</v>
      </c>
      <c r="T118" s="5">
        <v>314846253774</v>
      </c>
      <c r="U118" s="5">
        <v>202092221126</v>
      </c>
      <c r="V118" s="5">
        <v>189137638694</v>
      </c>
      <c r="W118" s="5">
        <v>241277314912</v>
      </c>
    </row>
    <row r="119" spans="2:23" ht="15.5" x14ac:dyDescent="0.35">
      <c r="C119" t="s">
        <v>152</v>
      </c>
      <c r="D119" s="5">
        <v>1400000000</v>
      </c>
      <c r="E119" s="5">
        <v>1400000000</v>
      </c>
      <c r="F119" s="5">
        <v>1400000000</v>
      </c>
      <c r="G119" s="5">
        <v>1400000000</v>
      </c>
      <c r="I119" s="5">
        <v>1400000000</v>
      </c>
      <c r="J119" s="5">
        <v>1400000000</v>
      </c>
      <c r="K119" s="5">
        <v>1400000000</v>
      </c>
      <c r="L119" s="5">
        <v>1400000000</v>
      </c>
      <c r="M119" s="5">
        <v>1400000000</v>
      </c>
      <c r="N119" s="5">
        <v>600000000</v>
      </c>
      <c r="O119" s="5">
        <v>600000000</v>
      </c>
      <c r="P119" s="5">
        <v>600000000</v>
      </c>
      <c r="Q119" s="5">
        <v>600000000</v>
      </c>
      <c r="R119" s="5">
        <v>600000000</v>
      </c>
      <c r="S119" s="5">
        <v>600000000</v>
      </c>
      <c r="T119" s="5">
        <v>300000000</v>
      </c>
      <c r="U119" s="5">
        <v>300000000</v>
      </c>
      <c r="V119" s="5">
        <v>300000000</v>
      </c>
      <c r="W119" s="5">
        <v>300000000</v>
      </c>
    </row>
    <row r="121" spans="2:23" ht="15.5" x14ac:dyDescent="0.35">
      <c r="B121" t="s">
        <v>153</v>
      </c>
      <c r="C121" t="s">
        <v>154</v>
      </c>
      <c r="D121" s="5">
        <v>-51009558090</v>
      </c>
      <c r="E121" s="5">
        <v>13471587307</v>
      </c>
      <c r="F121" s="5">
        <v>26015766492</v>
      </c>
      <c r="G121" s="5">
        <v>10506047885</v>
      </c>
      <c r="I121" s="5">
        <v>55359093161</v>
      </c>
      <c r="J121" s="5">
        <v>22599671322</v>
      </c>
      <c r="K121" s="5">
        <v>51602204</v>
      </c>
      <c r="L121" s="5">
        <v>-1805198691</v>
      </c>
      <c r="M121" s="5">
        <v>-10716722821</v>
      </c>
      <c r="N121" s="5">
        <v>-46603206911</v>
      </c>
      <c r="O121" s="5">
        <v>-20409428987</v>
      </c>
      <c r="P121" s="5">
        <v>-6856864231</v>
      </c>
      <c r="Q121" s="5">
        <v>-19184706187</v>
      </c>
      <c r="R121" s="5">
        <v>31426678045</v>
      </c>
      <c r="S121" s="5">
        <v>5737323703</v>
      </c>
      <c r="T121" s="5">
        <v>39499859799</v>
      </c>
      <c r="U121" s="5">
        <v>18708787509</v>
      </c>
      <c r="V121" s="5">
        <v>191562022</v>
      </c>
      <c r="W121" s="5">
        <v>9145323934</v>
      </c>
    </row>
    <row r="122" spans="2:23" ht="15.5" x14ac:dyDescent="0.35">
      <c r="C122" t="s">
        <v>942</v>
      </c>
      <c r="D122" s="5">
        <v>-9050166337</v>
      </c>
      <c r="E122" s="5">
        <v>4041041409</v>
      </c>
      <c r="F122" s="5">
        <v>6668093655</v>
      </c>
      <c r="G122" s="5">
        <v>-1540329589</v>
      </c>
      <c r="I122" s="5">
        <v>6701937917</v>
      </c>
      <c r="J122" s="5">
        <v>7491433651</v>
      </c>
    </row>
    <row r="123" spans="2:23" ht="15.5" x14ac:dyDescent="0.35">
      <c r="C123" t="s">
        <v>621</v>
      </c>
      <c r="D123" s="5">
        <v>-12661362269</v>
      </c>
      <c r="E123" s="5">
        <v>29753895126</v>
      </c>
      <c r="F123" s="5">
        <v>409592209</v>
      </c>
      <c r="G123" s="5">
        <v>-1449056105</v>
      </c>
      <c r="I123" s="5">
        <v>28196126373</v>
      </c>
      <c r="J123" s="5">
        <v>-41167531505</v>
      </c>
    </row>
    <row r="124" spans="2:23" ht="15.5" x14ac:dyDescent="0.35">
      <c r="C124" t="s">
        <v>1476</v>
      </c>
      <c r="D124" s="5">
        <v>-403984110</v>
      </c>
      <c r="E124" s="5">
        <v>1334585655</v>
      </c>
      <c r="F124" s="5">
        <v>-1147528098</v>
      </c>
      <c r="G124" s="5">
        <v>146783380</v>
      </c>
      <c r="I124" s="5">
        <v>612103219</v>
      </c>
      <c r="J124" s="5">
        <v>-327602752</v>
      </c>
    </row>
    <row r="125" spans="2:23" ht="15.5" x14ac:dyDescent="0.35">
      <c r="C125" t="s">
        <v>943</v>
      </c>
      <c r="D125" s="5">
        <v>964173795</v>
      </c>
      <c r="E125" s="5">
        <v>1686708777</v>
      </c>
      <c r="F125" s="5">
        <v>293947228</v>
      </c>
      <c r="G125" s="5">
        <v>631693596</v>
      </c>
      <c r="I125" s="5">
        <v>3262506850</v>
      </c>
      <c r="J125" s="5">
        <v>3709392059</v>
      </c>
    </row>
    <row r="126" spans="2:23" ht="15.5" x14ac:dyDescent="0.35">
      <c r="C126" t="s">
        <v>1478</v>
      </c>
      <c r="E126" s="5">
        <v>-982608675</v>
      </c>
      <c r="I126" s="5">
        <v>-982608675</v>
      </c>
      <c r="J126" s="5">
        <v>-1466948908</v>
      </c>
    </row>
    <row r="127" spans="2:23" ht="15.5" x14ac:dyDescent="0.35">
      <c r="C127" t="s">
        <v>944</v>
      </c>
      <c r="D127" s="5">
        <v>4563858806</v>
      </c>
      <c r="E127" s="5">
        <v>-3055788036</v>
      </c>
      <c r="F127" s="5">
        <v>17506582814</v>
      </c>
      <c r="G127" s="5">
        <v>-656369974</v>
      </c>
      <c r="I127" s="5">
        <v>22376015959</v>
      </c>
      <c r="J127" s="5">
        <v>-3654865735</v>
      </c>
    </row>
    <row r="128" spans="2:23" ht="15.5" x14ac:dyDescent="0.35">
      <c r="C128" t="s">
        <v>413</v>
      </c>
      <c r="K128" s="5">
        <v>163638445304</v>
      </c>
      <c r="L128" s="5">
        <v>164054203017</v>
      </c>
      <c r="M128" s="5">
        <v>162004623135</v>
      </c>
      <c r="N128" s="5">
        <v>158092003754</v>
      </c>
      <c r="O128" s="5">
        <v>218915654024</v>
      </c>
      <c r="P128" s="5">
        <v>218274372977</v>
      </c>
      <c r="Q128" s="5">
        <v>206766166618</v>
      </c>
      <c r="R128" s="5">
        <v>189405060101</v>
      </c>
      <c r="S128" s="5">
        <v>208999410439</v>
      </c>
      <c r="T128" s="5">
        <v>215157646760</v>
      </c>
      <c r="U128" s="5">
        <v>259628132720</v>
      </c>
      <c r="V128" s="5">
        <v>225327624406</v>
      </c>
      <c r="W128" s="5">
        <v>149093609827</v>
      </c>
    </row>
    <row r="129" spans="3:23" ht="15.5" x14ac:dyDescent="0.35">
      <c r="C129" t="s">
        <v>1597</v>
      </c>
      <c r="K129" s="5">
        <v>46229033945</v>
      </c>
      <c r="L129" s="5">
        <v>30525909797</v>
      </c>
      <c r="M129" s="5">
        <v>32856613323</v>
      </c>
      <c r="N129" s="5">
        <v>40383524758</v>
      </c>
      <c r="O129" s="5">
        <v>22351878043</v>
      </c>
      <c r="P129" s="5">
        <v>40119148239</v>
      </c>
      <c r="Q129" s="5">
        <v>28155072165</v>
      </c>
      <c r="R129" s="5">
        <v>45741335822</v>
      </c>
      <c r="S129" s="5">
        <v>23158823614</v>
      </c>
      <c r="T129" s="5">
        <v>18097928724</v>
      </c>
      <c r="U129" s="5">
        <v>28365703031</v>
      </c>
      <c r="V129" s="5">
        <v>34660549541</v>
      </c>
      <c r="W129" s="5">
        <v>22954523636</v>
      </c>
    </row>
    <row r="130" spans="3:23" ht="15.5" x14ac:dyDescent="0.35">
      <c r="C130" t="s">
        <v>945</v>
      </c>
      <c r="K130" s="5">
        <v>2937055777</v>
      </c>
      <c r="L130" s="5">
        <v>6147531819</v>
      </c>
      <c r="M130" s="5">
        <v>7375158135</v>
      </c>
      <c r="N130" s="5">
        <v>1907447666</v>
      </c>
      <c r="O130" s="5">
        <v>8416888013</v>
      </c>
      <c r="P130" s="5">
        <v>22746496092</v>
      </c>
      <c r="Q130" s="5">
        <v>16718325232</v>
      </c>
      <c r="R130" s="5">
        <v>1381475533</v>
      </c>
      <c r="S130" s="5">
        <v>19178469519</v>
      </c>
      <c r="T130" s="5">
        <v>7579506326</v>
      </c>
      <c r="U130" s="5">
        <v>4789802775</v>
      </c>
      <c r="V130" s="5">
        <v>7090406761</v>
      </c>
      <c r="W130" s="5">
        <v>1876755556</v>
      </c>
    </row>
    <row r="131" spans="3:23" ht="15.5" x14ac:dyDescent="0.35">
      <c r="C131" t="s">
        <v>418</v>
      </c>
      <c r="K131" s="5">
        <v>-59672223237</v>
      </c>
      <c r="L131" s="5">
        <v>-49077645473</v>
      </c>
      <c r="M131" s="5">
        <v>-50584076175</v>
      </c>
      <c r="N131" s="5">
        <v>-51540818616</v>
      </c>
      <c r="O131" s="5">
        <v>-64987426410</v>
      </c>
      <c r="P131" s="5">
        <v>-64607669997</v>
      </c>
      <c r="Q131" s="5">
        <v>-70449661248</v>
      </c>
      <c r="R131" s="5">
        <v>-52302982628</v>
      </c>
      <c r="S131" s="5">
        <v>-37973225458</v>
      </c>
      <c r="T131" s="5">
        <v>-28414948936</v>
      </c>
      <c r="U131" s="5">
        <v>-35521581926</v>
      </c>
      <c r="V131" s="5">
        <v>-45446227347</v>
      </c>
      <c r="W131" s="5">
        <v>-31171051122</v>
      </c>
    </row>
    <row r="132" spans="3:23" ht="15.5" x14ac:dyDescent="0.35">
      <c r="C132" t="s">
        <v>415</v>
      </c>
      <c r="K132" s="5">
        <v>-75560881820</v>
      </c>
      <c r="L132" s="5">
        <v>-75576989553</v>
      </c>
      <c r="M132" s="5">
        <v>-89510890748</v>
      </c>
      <c r="N132" s="5">
        <v>-114170609363</v>
      </c>
      <c r="O132" s="5">
        <v>-95950465439</v>
      </c>
      <c r="P132" s="5">
        <v>-105354012480</v>
      </c>
      <c r="Q132" s="5">
        <v>-95214925573</v>
      </c>
      <c r="R132" s="5">
        <v>-56491066542</v>
      </c>
      <c r="S132" s="5">
        <v>-106398515302</v>
      </c>
      <c r="T132" s="5">
        <v>-78282664913</v>
      </c>
      <c r="U132" s="5">
        <v>-137350177805</v>
      </c>
      <c r="V132" s="5">
        <v>-132409266301</v>
      </c>
      <c r="W132" s="5">
        <v>-53256411875</v>
      </c>
    </row>
    <row r="133" spans="3:23" ht="15.5" x14ac:dyDescent="0.35">
      <c r="C133" t="s">
        <v>949</v>
      </c>
      <c r="K133" s="5">
        <v>-24022516449</v>
      </c>
      <c r="L133" s="5">
        <v>-24536433576</v>
      </c>
      <c r="M133" s="5">
        <v>-30751987139</v>
      </c>
      <c r="N133" s="5">
        <v>-26142450071</v>
      </c>
      <c r="O133" s="5">
        <v>-35704156182</v>
      </c>
      <c r="P133" s="5">
        <v>-37295709270</v>
      </c>
      <c r="Q133" s="5">
        <v>-42930360039</v>
      </c>
      <c r="R133" s="5">
        <v>-35855069351</v>
      </c>
      <c r="S133" s="5">
        <v>-41374004965</v>
      </c>
      <c r="T133" s="5">
        <v>-44002912696</v>
      </c>
      <c r="U133" s="5">
        <v>-46534575643</v>
      </c>
      <c r="V133" s="5">
        <v>-37830405208</v>
      </c>
      <c r="W133" s="5">
        <v>-31799215554</v>
      </c>
    </row>
    <row r="134" spans="3:23" ht="15.5" x14ac:dyDescent="0.35">
      <c r="C134" t="s">
        <v>729</v>
      </c>
      <c r="K134" s="5">
        <v>-51035480146</v>
      </c>
      <c r="L134" s="5">
        <v>-50830576617</v>
      </c>
      <c r="M134" s="5">
        <v>-41075757524</v>
      </c>
      <c r="N134" s="5">
        <v>-51281777032</v>
      </c>
      <c r="O134" s="5">
        <v>-59481546990</v>
      </c>
      <c r="P134" s="5">
        <v>-63295646345</v>
      </c>
      <c r="Q134" s="5">
        <v>-51992816637</v>
      </c>
      <c r="R134" s="5">
        <v>-47639889027</v>
      </c>
      <c r="S134" s="5">
        <v>-51590134027</v>
      </c>
      <c r="T134" s="5">
        <v>-44606873553</v>
      </c>
      <c r="U134" s="5">
        <v>-45409700678</v>
      </c>
      <c r="V134" s="5">
        <v>-41525399031</v>
      </c>
      <c r="W134" s="5">
        <v>-38939658564</v>
      </c>
    </row>
    <row r="135" spans="3:23" ht="15.5" x14ac:dyDescent="0.35">
      <c r="C135" t="s">
        <v>1598</v>
      </c>
    </row>
    <row r="136" spans="3:23" ht="15.5" x14ac:dyDescent="0.35">
      <c r="C136" t="s">
        <v>951</v>
      </c>
      <c r="M136" s="5">
        <v>2234615828</v>
      </c>
    </row>
    <row r="137" spans="3:23" ht="15.5" x14ac:dyDescent="0.35">
      <c r="C137" t="s">
        <v>158</v>
      </c>
      <c r="K137" s="5">
        <v>-1366850844</v>
      </c>
      <c r="L137" s="5">
        <v>-303760820</v>
      </c>
      <c r="M137" s="5">
        <v>-1888588278</v>
      </c>
      <c r="N137" s="5">
        <v>-3020070029</v>
      </c>
      <c r="O137" s="5">
        <v>-8282307691</v>
      </c>
      <c r="P137" s="5">
        <v>-8895213144</v>
      </c>
      <c r="Q137" s="5">
        <v>-9765118476</v>
      </c>
      <c r="R137" s="5">
        <v>-8469867988</v>
      </c>
      <c r="S137" s="5">
        <v>-6555892378</v>
      </c>
      <c r="T137" s="5">
        <v>-5340349559</v>
      </c>
      <c r="U137" s="5">
        <v>-5525292376</v>
      </c>
      <c r="V137" s="5">
        <v>-5409445716</v>
      </c>
      <c r="W137" s="5">
        <v>-5410683531</v>
      </c>
    </row>
    <row r="138" spans="3:23" ht="15.5" x14ac:dyDescent="0.35">
      <c r="C138" t="s">
        <v>1599</v>
      </c>
      <c r="K138" s="5">
        <v>-1094980326</v>
      </c>
      <c r="L138" s="5">
        <v>-2207437285</v>
      </c>
      <c r="M138" s="5">
        <v>-1376433378</v>
      </c>
      <c r="N138" s="5">
        <v>-830457978</v>
      </c>
      <c r="O138" s="5">
        <v>-5687946355</v>
      </c>
      <c r="P138" s="5">
        <v>-8548630303</v>
      </c>
      <c r="Q138" s="5">
        <v>-471388229</v>
      </c>
      <c r="R138" s="5">
        <v>-4342317875</v>
      </c>
      <c r="S138" s="5">
        <v>-1707607739</v>
      </c>
      <c r="T138" s="5">
        <v>-687472354</v>
      </c>
      <c r="U138" s="5">
        <v>-2795085089</v>
      </c>
      <c r="V138" s="5">
        <v>-3290856573</v>
      </c>
      <c r="W138" s="5">
        <v>-3302048205</v>
      </c>
    </row>
    <row r="139" spans="3:23" ht="15.5" x14ac:dyDescent="0.35">
      <c r="C139" t="s">
        <v>312</v>
      </c>
    </row>
    <row r="140" spans="3:23" ht="15.5" x14ac:dyDescent="0.35">
      <c r="C140" t="s">
        <v>161</v>
      </c>
      <c r="L140" s="5">
        <v>-1646964000</v>
      </c>
      <c r="M140" s="5">
        <v>94085635893</v>
      </c>
      <c r="O140" s="5">
        <v>-12510000000</v>
      </c>
      <c r="P140" s="5">
        <v>-11334000000</v>
      </c>
      <c r="Q140" s="5">
        <v>-7110377381</v>
      </c>
      <c r="R140" s="5">
        <v>-6234000000</v>
      </c>
      <c r="S140" s="5">
        <v>-5262000000</v>
      </c>
      <c r="U140" s="5">
        <v>-3738000000</v>
      </c>
      <c r="V140" s="5">
        <v>-3657000000</v>
      </c>
      <c r="W140" s="5">
        <v>-7200000000</v>
      </c>
    </row>
    <row r="141" spans="3:23" ht="15.5" x14ac:dyDescent="0.35">
      <c r="C141" t="s">
        <v>162</v>
      </c>
      <c r="D141" s="5">
        <v>50987053319</v>
      </c>
      <c r="E141" s="5">
        <v>-12359271966</v>
      </c>
      <c r="F141" s="5">
        <v>-26447009506</v>
      </c>
      <c r="G141" s="5">
        <v>-10789329583</v>
      </c>
      <c r="I141" s="5">
        <v>-52747026678</v>
      </c>
      <c r="J141" s="5">
        <v>-23847541150</v>
      </c>
      <c r="K141" s="5">
        <v>120863145</v>
      </c>
      <c r="L141" s="5">
        <v>4935770186</v>
      </c>
      <c r="M141" s="5">
        <v>-85285229326</v>
      </c>
      <c r="N141" s="5">
        <v>47640307092</v>
      </c>
      <c r="O141" s="5">
        <v>30424628010</v>
      </c>
      <c r="P141" s="5">
        <v>15346900982</v>
      </c>
      <c r="Q141" s="5">
        <v>29213857838</v>
      </c>
      <c r="R141" s="5">
        <v>-30260798998</v>
      </c>
      <c r="S141" s="5">
        <v>5345497423</v>
      </c>
      <c r="T141" s="5">
        <v>-37116727073</v>
      </c>
      <c r="U141" s="5">
        <v>-11311101839</v>
      </c>
      <c r="V141" s="5">
        <v>909209015</v>
      </c>
      <c r="W141" s="5">
        <v>-114049129</v>
      </c>
    </row>
    <row r="142" spans="3:23" ht="15.5" x14ac:dyDescent="0.35">
      <c r="C142" t="s">
        <v>1600</v>
      </c>
      <c r="D142" s="5">
        <v>-1009288875</v>
      </c>
      <c r="E142" s="5">
        <v>212946245</v>
      </c>
      <c r="F142" s="5">
        <v>356583781</v>
      </c>
      <c r="G142" s="5">
        <v>90925533</v>
      </c>
      <c r="I142" s="5">
        <v>844645507</v>
      </c>
      <c r="J142" s="5">
        <v>672492039</v>
      </c>
    </row>
    <row r="143" spans="3:23" ht="15.5" x14ac:dyDescent="0.35">
      <c r="C143" t="s">
        <v>953</v>
      </c>
      <c r="D143" s="5">
        <v>52359733704</v>
      </c>
      <c r="E143" s="5">
        <v>-11510014801</v>
      </c>
      <c r="F143" s="5">
        <v>-26808370401</v>
      </c>
      <c r="G143" s="5">
        <v>-10683909991</v>
      </c>
      <c r="I143" s="5">
        <v>-51872274664</v>
      </c>
      <c r="J143" s="5">
        <v>-24144921758</v>
      </c>
    </row>
    <row r="144" spans="3:23" ht="15.5" x14ac:dyDescent="0.35">
      <c r="C144" t="s">
        <v>1601</v>
      </c>
      <c r="K144" s="5">
        <v>473741840054</v>
      </c>
      <c r="L144" s="5">
        <v>393196000000</v>
      </c>
      <c r="M144" s="5">
        <v>429438000000</v>
      </c>
      <c r="N144" s="5">
        <v>372010893516</v>
      </c>
      <c r="O144" s="5">
        <v>405987500000</v>
      </c>
      <c r="P144" s="5">
        <v>541512201000</v>
      </c>
      <c r="Q144" s="5">
        <v>446812471673</v>
      </c>
      <c r="R144" s="5">
        <v>411180967000</v>
      </c>
      <c r="S144" s="5">
        <v>288744956500</v>
      </c>
      <c r="T144" s="5">
        <v>242623135021</v>
      </c>
      <c r="U144" s="5">
        <v>138115592619</v>
      </c>
      <c r="V144" s="5">
        <v>129028293600</v>
      </c>
      <c r="W144" s="5">
        <v>171652128600</v>
      </c>
    </row>
    <row r="145" spans="3:23" ht="15.5" x14ac:dyDescent="0.35">
      <c r="C145" t="s">
        <v>421</v>
      </c>
      <c r="K145" s="5">
        <v>7743977125</v>
      </c>
      <c r="L145" s="5">
        <v>9049484360</v>
      </c>
      <c r="M145" s="5">
        <v>4293567687</v>
      </c>
      <c r="N145" s="5">
        <v>6113237881</v>
      </c>
      <c r="O145" s="5">
        <v>8486828783</v>
      </c>
      <c r="P145" s="5">
        <v>8411354350</v>
      </c>
      <c r="Q145" s="5">
        <v>10493925113</v>
      </c>
      <c r="R145" s="5">
        <v>9281186151</v>
      </c>
      <c r="S145" s="5">
        <v>9404259683</v>
      </c>
      <c r="T145" s="5">
        <v>7512338060</v>
      </c>
      <c r="U145" s="5">
        <v>4537637333</v>
      </c>
      <c r="V145" s="5">
        <v>5460700521</v>
      </c>
      <c r="W145" s="5">
        <v>5512794641</v>
      </c>
    </row>
    <row r="146" spans="3:23" ht="15.5" x14ac:dyDescent="0.35">
      <c r="C146" t="s">
        <v>1360</v>
      </c>
      <c r="S146" s="5">
        <v>76772675</v>
      </c>
      <c r="T146" s="5">
        <v>605013668</v>
      </c>
      <c r="U146" s="5">
        <v>315774675</v>
      </c>
      <c r="V146" s="5">
        <v>359445225</v>
      </c>
      <c r="W146" s="5">
        <v>345508254</v>
      </c>
    </row>
    <row r="147" spans="3:23" ht="15.5" x14ac:dyDescent="0.35">
      <c r="C147" t="s">
        <v>343</v>
      </c>
      <c r="K147" s="5">
        <v>8695000</v>
      </c>
      <c r="L147" s="5">
        <v>120770000</v>
      </c>
      <c r="M147" s="5">
        <v>550150000</v>
      </c>
      <c r="O147" s="5">
        <v>600000</v>
      </c>
      <c r="P147" s="5">
        <v>1810712701</v>
      </c>
      <c r="S147" s="5">
        <v>3493700000</v>
      </c>
      <c r="T147" s="5">
        <v>9575670600</v>
      </c>
      <c r="U147" s="5">
        <v>845500000</v>
      </c>
      <c r="V147" s="5">
        <v>55000000</v>
      </c>
      <c r="W147" s="5">
        <v>257287500</v>
      </c>
    </row>
    <row r="148" spans="3:23" ht="15.5" x14ac:dyDescent="0.35">
      <c r="C148" t="s">
        <v>1602</v>
      </c>
      <c r="K148" s="5">
        <v>2025143500</v>
      </c>
      <c r="L148" s="5">
        <v>2695930220</v>
      </c>
      <c r="M148" s="5">
        <v>222681500</v>
      </c>
      <c r="O148" s="5">
        <v>5148388740</v>
      </c>
      <c r="P148" s="5">
        <v>5423787059</v>
      </c>
      <c r="Q148" s="5">
        <v>7779756000</v>
      </c>
      <c r="R148" s="5">
        <v>7526092700</v>
      </c>
      <c r="S148" s="5">
        <v>2286112825</v>
      </c>
      <c r="T148" s="5">
        <v>8578699450</v>
      </c>
      <c r="U148" s="5">
        <v>4221055125</v>
      </c>
      <c r="V148" s="5">
        <v>8721335750</v>
      </c>
      <c r="W148" s="5">
        <v>6012554938</v>
      </c>
    </row>
    <row r="149" spans="3:23" ht="15.5" x14ac:dyDescent="0.35">
      <c r="C149" t="s">
        <v>1603</v>
      </c>
      <c r="K149" s="5">
        <v>3215527082</v>
      </c>
      <c r="L149" s="5">
        <v>1831863879</v>
      </c>
    </row>
    <row r="150" spans="3:23" ht="15.5" x14ac:dyDescent="0.35">
      <c r="C150" t="s">
        <v>1604</v>
      </c>
    </row>
    <row r="151" spans="3:23" ht="15.5" x14ac:dyDescent="0.35">
      <c r="C151" t="s">
        <v>1605</v>
      </c>
      <c r="K151" s="5">
        <v>-545035786</v>
      </c>
      <c r="L151" s="5">
        <v>-330000000</v>
      </c>
      <c r="M151" s="5">
        <v>-1210000000</v>
      </c>
    </row>
    <row r="152" spans="3:23" ht="15.5" x14ac:dyDescent="0.35">
      <c r="C152" t="s">
        <v>1606</v>
      </c>
      <c r="K152" s="5">
        <v>12269000000</v>
      </c>
      <c r="L152" s="5">
        <v>5982000000</v>
      </c>
      <c r="M152" s="5">
        <v>5000000000</v>
      </c>
      <c r="N152" s="5">
        <v>28778664709</v>
      </c>
      <c r="O152" s="5">
        <v>11000000000</v>
      </c>
      <c r="P152" s="5">
        <v>15450000000</v>
      </c>
      <c r="Q152" s="5">
        <v>35795000000</v>
      </c>
      <c r="R152" s="5">
        <v>8450000000</v>
      </c>
      <c r="S152" s="5">
        <v>20157975000</v>
      </c>
      <c r="T152" s="5">
        <v>43756500000</v>
      </c>
      <c r="U152" s="5">
        <v>7090000000</v>
      </c>
      <c r="V152" s="5">
        <v>14316000000</v>
      </c>
      <c r="W152" s="5">
        <v>9167000000</v>
      </c>
    </row>
    <row r="153" spans="3:23" ht="15.5" x14ac:dyDescent="0.35">
      <c r="C153" t="s">
        <v>1181</v>
      </c>
      <c r="K153" s="5">
        <v>-461644654000</v>
      </c>
      <c r="L153" s="5">
        <v>-378471803000</v>
      </c>
      <c r="M153" s="5">
        <v>-499138000000</v>
      </c>
      <c r="N153" s="5">
        <v>-354544914300</v>
      </c>
      <c r="O153" s="5">
        <v>-4425612125</v>
      </c>
      <c r="P153" s="5">
        <v>-521935300000</v>
      </c>
      <c r="Q153" s="5">
        <v>-430409670000</v>
      </c>
      <c r="R153" s="5">
        <v>-424671627000</v>
      </c>
      <c r="S153" s="5">
        <v>-281520096500</v>
      </c>
      <c r="T153" s="5">
        <v>-303203154167</v>
      </c>
      <c r="U153" s="5">
        <v>-155615573473</v>
      </c>
      <c r="V153" s="5">
        <v>-132050030000</v>
      </c>
      <c r="W153" s="5">
        <v>-163924407200</v>
      </c>
    </row>
    <row r="154" spans="3:23" ht="15.5" x14ac:dyDescent="0.35">
      <c r="C154" t="s">
        <v>1607</v>
      </c>
      <c r="K154" s="5">
        <v>-30450777000</v>
      </c>
      <c r="L154" s="5">
        <v>-23029514085</v>
      </c>
      <c r="M154" s="5">
        <v>-22873000000</v>
      </c>
      <c r="N154" s="5">
        <v>-2079734000</v>
      </c>
      <c r="O154" s="5">
        <v>-392677528000</v>
      </c>
      <c r="P154" s="5">
        <v>-29705000000</v>
      </c>
      <c r="Q154" s="5">
        <v>-34522500000</v>
      </c>
      <c r="R154" s="5">
        <v>-33820000000</v>
      </c>
      <c r="S154" s="5">
        <v>-27537500000</v>
      </c>
      <c r="T154" s="5">
        <v>-37852500000</v>
      </c>
      <c r="U154" s="5">
        <v>-3950000000</v>
      </c>
      <c r="V154" s="5">
        <v>-16055000000</v>
      </c>
      <c r="W154" s="5">
        <v>-17271000000</v>
      </c>
    </row>
    <row r="155" spans="3:23" ht="15.5" x14ac:dyDescent="0.35">
      <c r="C155" t="s">
        <v>1608</v>
      </c>
      <c r="K155" s="5">
        <v>-1790000000</v>
      </c>
      <c r="L155" s="5">
        <v>-3150000000</v>
      </c>
    </row>
    <row r="156" spans="3:23" ht="15.5" x14ac:dyDescent="0.35">
      <c r="C156" t="s">
        <v>1609</v>
      </c>
    </row>
    <row r="157" spans="3:23" ht="15.5" x14ac:dyDescent="0.35">
      <c r="C157" t="s">
        <v>1610</v>
      </c>
      <c r="K157" s="5">
        <v>-2497432500</v>
      </c>
      <c r="L157" s="5">
        <v>-1009623958</v>
      </c>
      <c r="O157" s="5">
        <v>-1000000000</v>
      </c>
      <c r="P157" s="5">
        <v>-5620854128</v>
      </c>
      <c r="Q157" s="5">
        <v>-5807627275</v>
      </c>
      <c r="R157" s="5">
        <v>-6049856875</v>
      </c>
      <c r="S157" s="5">
        <v>-4068971000</v>
      </c>
      <c r="T157" s="5">
        <v>-7803805875</v>
      </c>
      <c r="U157" s="5">
        <v>-5626988750</v>
      </c>
      <c r="V157" s="5">
        <v>-8019165375</v>
      </c>
      <c r="W157" s="5">
        <v>-9472757188</v>
      </c>
    </row>
    <row r="158" spans="3:23" ht="15.5" x14ac:dyDescent="0.35">
      <c r="C158" t="s">
        <v>163</v>
      </c>
      <c r="D158" s="5">
        <v>-363391510</v>
      </c>
      <c r="E158" s="5">
        <v>-1062203410</v>
      </c>
      <c r="F158" s="5">
        <v>4777114</v>
      </c>
      <c r="G158" s="5">
        <v>-196345125</v>
      </c>
      <c r="I158" s="5">
        <v>-1719397521</v>
      </c>
      <c r="J158" s="5">
        <v>-375111431</v>
      </c>
      <c r="K158" s="5">
        <v>-1955420330</v>
      </c>
      <c r="L158" s="5">
        <v>-1949337230</v>
      </c>
      <c r="M158" s="5">
        <v>-1568628513</v>
      </c>
      <c r="N158" s="5">
        <v>-2637840714</v>
      </c>
      <c r="O158" s="5">
        <v>-2095549388</v>
      </c>
      <c r="Q158" s="5">
        <v>-927497673</v>
      </c>
      <c r="R158" s="5">
        <v>-2157560974</v>
      </c>
      <c r="S158" s="5">
        <v>-5691711760</v>
      </c>
      <c r="T158" s="5">
        <v>-908623830</v>
      </c>
      <c r="U158" s="5">
        <v>-1244099368</v>
      </c>
      <c r="V158" s="5">
        <v>-907370706</v>
      </c>
      <c r="W158" s="5">
        <v>-2393158674</v>
      </c>
    </row>
    <row r="159" spans="3:23" ht="15.5" x14ac:dyDescent="0.35">
      <c r="C159" t="s">
        <v>175</v>
      </c>
      <c r="L159" s="5">
        <v>-1646964000</v>
      </c>
      <c r="M159" s="5">
        <v>94085635893</v>
      </c>
      <c r="O159" s="5">
        <v>-12510000000</v>
      </c>
      <c r="P159" s="5">
        <v>-11334000000</v>
      </c>
      <c r="Q159" s="5">
        <v>-7110377381</v>
      </c>
      <c r="R159" s="5">
        <v>-6234000000</v>
      </c>
      <c r="S159" s="5">
        <v>-5262000000</v>
      </c>
      <c r="U159" s="5">
        <v>-3738000000</v>
      </c>
      <c r="V159" s="5">
        <v>-3657000000</v>
      </c>
      <c r="W159" s="5">
        <v>-7200000000</v>
      </c>
    </row>
    <row r="160" spans="3:23" ht="15.5" x14ac:dyDescent="0.35">
      <c r="C160" t="s">
        <v>427</v>
      </c>
      <c r="O160" s="5">
        <v>-12510000000</v>
      </c>
      <c r="P160" s="5">
        <v>-11334000000</v>
      </c>
      <c r="Q160" s="5">
        <v>-7110377381</v>
      </c>
      <c r="R160" s="5">
        <v>-6234000000</v>
      </c>
      <c r="S160" s="5">
        <v>-5262000000</v>
      </c>
      <c r="U160" s="5">
        <v>-3738000000</v>
      </c>
      <c r="V160" s="5">
        <v>-3657000000</v>
      </c>
      <c r="W160" s="5">
        <v>-7200000000</v>
      </c>
    </row>
    <row r="161" spans="2:23" ht="15.5" x14ac:dyDescent="0.35">
      <c r="C161" t="s">
        <v>145</v>
      </c>
      <c r="M161" s="5">
        <v>98200478000</v>
      </c>
    </row>
    <row r="162" spans="2:23" ht="15.5" x14ac:dyDescent="0.35">
      <c r="C162" t="s">
        <v>370</v>
      </c>
      <c r="L162" s="5">
        <v>-1646964000</v>
      </c>
      <c r="M162" s="5">
        <v>-4114842107</v>
      </c>
    </row>
    <row r="163" spans="2:23" ht="15.5" x14ac:dyDescent="0.35">
      <c r="C163" t="s">
        <v>365</v>
      </c>
    </row>
    <row r="164" spans="2:23" ht="15.5" x14ac:dyDescent="0.35">
      <c r="C164" t="s">
        <v>186</v>
      </c>
      <c r="D164" s="5">
        <v>-22504771</v>
      </c>
      <c r="E164" s="5">
        <v>1112315341</v>
      </c>
      <c r="F164" s="5">
        <v>-431243014</v>
      </c>
      <c r="G164" s="5">
        <v>-283281698</v>
      </c>
      <c r="I164" s="5">
        <v>2612066483</v>
      </c>
      <c r="J164" s="5">
        <v>-1247869828</v>
      </c>
      <c r="K164" s="5">
        <v>172465349</v>
      </c>
      <c r="L164" s="5">
        <v>1483607495</v>
      </c>
      <c r="M164" s="5">
        <v>-1916316254</v>
      </c>
      <c r="N164" s="5">
        <v>1037100181</v>
      </c>
      <c r="O164" s="5">
        <v>-2494800977</v>
      </c>
      <c r="P164" s="5">
        <v>-2843963249</v>
      </c>
      <c r="Q164" s="5">
        <v>2918774270</v>
      </c>
      <c r="R164" s="5">
        <v>-5068120953</v>
      </c>
      <c r="S164" s="5">
        <v>5820821126</v>
      </c>
      <c r="T164" s="5">
        <v>2383132726</v>
      </c>
      <c r="U164" s="5">
        <v>3659685670</v>
      </c>
      <c r="V164" s="5">
        <v>-2556228963</v>
      </c>
      <c r="W164" s="5">
        <v>1831274805</v>
      </c>
    </row>
    <row r="165" spans="2:23" ht="15.5" x14ac:dyDescent="0.35">
      <c r="C165" t="s">
        <v>188</v>
      </c>
      <c r="D165" s="5">
        <v>11321965350</v>
      </c>
      <c r="I165" s="5">
        <v>8709898867</v>
      </c>
      <c r="J165" s="5">
        <v>9957768696</v>
      </c>
      <c r="K165" s="5">
        <v>9785303347</v>
      </c>
      <c r="L165" s="5">
        <v>8301695852</v>
      </c>
      <c r="M165" s="5">
        <v>10218012106</v>
      </c>
      <c r="N165" s="5">
        <v>9180911925</v>
      </c>
      <c r="O165" s="5">
        <v>11675712902</v>
      </c>
      <c r="P165" s="5">
        <v>14519676151</v>
      </c>
      <c r="Q165" s="5">
        <v>11600901881</v>
      </c>
      <c r="R165" s="5">
        <v>16669022834</v>
      </c>
      <c r="S165" s="5">
        <v>10848201707</v>
      </c>
      <c r="T165" s="5">
        <v>8465068981</v>
      </c>
      <c r="U165" s="5">
        <v>4805383309</v>
      </c>
      <c r="V165" s="5">
        <v>7361612273</v>
      </c>
      <c r="W165" s="5">
        <v>5530337468</v>
      </c>
    </row>
    <row r="166" spans="2:23" ht="15.5" x14ac:dyDescent="0.35">
      <c r="C166" t="s">
        <v>189</v>
      </c>
      <c r="D166" s="5">
        <v>11299460579</v>
      </c>
      <c r="E166" s="5">
        <v>1112315341</v>
      </c>
      <c r="F166" s="5">
        <v>-431243014</v>
      </c>
      <c r="G166" s="5">
        <v>-283281698</v>
      </c>
      <c r="I166" s="5">
        <v>11321965350</v>
      </c>
      <c r="J166" s="5">
        <v>8709898868</v>
      </c>
      <c r="K166" s="5">
        <v>9957768696</v>
      </c>
      <c r="L166" s="5">
        <v>9785303347</v>
      </c>
      <c r="M166" s="5">
        <v>8301695852</v>
      </c>
      <c r="N166" s="5">
        <v>10218012106</v>
      </c>
      <c r="O166" s="5">
        <v>9180911925</v>
      </c>
      <c r="P166" s="5">
        <v>11675712902</v>
      </c>
      <c r="Q166" s="5">
        <v>14519676151</v>
      </c>
      <c r="R166" s="5">
        <v>11600901881</v>
      </c>
      <c r="S166" s="5">
        <v>16669022833</v>
      </c>
      <c r="T166" s="5">
        <v>10848201707</v>
      </c>
      <c r="U166" s="5">
        <v>8465068979</v>
      </c>
      <c r="V166" s="5">
        <v>4805383310</v>
      </c>
      <c r="W166" s="5">
        <v>7361612273</v>
      </c>
    </row>
    <row r="168" spans="2:23" ht="15.5" x14ac:dyDescent="0.35">
      <c r="B168" t="s">
        <v>190</v>
      </c>
      <c r="C168" t="s">
        <v>11</v>
      </c>
      <c r="D168" s="5">
        <v>1400000000</v>
      </c>
      <c r="E168" s="5">
        <v>1400000000</v>
      </c>
      <c r="F168" s="5">
        <v>1400000000</v>
      </c>
      <c r="G168" s="5">
        <v>1400000000</v>
      </c>
      <c r="I168" s="5">
        <v>1400000000</v>
      </c>
      <c r="J168" s="5">
        <v>1400000000</v>
      </c>
      <c r="K168" s="5">
        <v>1400000000</v>
      </c>
      <c r="L168" s="5">
        <v>1400000000</v>
      </c>
      <c r="M168" s="5">
        <v>1400000000</v>
      </c>
      <c r="N168" s="5">
        <v>600000000</v>
      </c>
      <c r="O168" s="5">
        <v>600000000</v>
      </c>
      <c r="P168" s="5">
        <v>600000000</v>
      </c>
      <c r="Q168" s="5">
        <v>600000000</v>
      </c>
      <c r="R168" s="5">
        <v>600000000</v>
      </c>
      <c r="S168" s="5">
        <v>600000000</v>
      </c>
      <c r="T168" s="5">
        <v>300000000</v>
      </c>
      <c r="U168" s="5">
        <v>300000000</v>
      </c>
      <c r="V168" s="5">
        <v>300000000</v>
      </c>
      <c r="W168" s="5">
        <v>300000000</v>
      </c>
    </row>
    <row r="169" spans="2:23" ht="15.5" x14ac:dyDescent="0.35">
      <c r="C169" t="s">
        <v>191</v>
      </c>
      <c r="D169" s="6">
        <v>-6.46</v>
      </c>
      <c r="E169" s="6">
        <v>2.89</v>
      </c>
      <c r="F169" s="6">
        <v>4.76</v>
      </c>
      <c r="G169" s="6">
        <v>-1.1000000000000001</v>
      </c>
    </row>
    <row r="170" spans="2:23" ht="15.5" x14ac:dyDescent="0.35">
      <c r="C170" t="s">
        <v>192</v>
      </c>
      <c r="D170" s="6">
        <v>-29.57</v>
      </c>
      <c r="E170" s="6">
        <v>65.739999999999995</v>
      </c>
      <c r="F170" s="6">
        <v>24.37</v>
      </c>
      <c r="G170" s="6">
        <v>-95.45</v>
      </c>
    </row>
    <row r="171" spans="2:23" ht="15.5" x14ac:dyDescent="0.35">
      <c r="C171" t="s">
        <v>70</v>
      </c>
      <c r="D171" s="6">
        <v>2.89</v>
      </c>
      <c r="E171" s="6">
        <v>4.8600000000000003</v>
      </c>
      <c r="F171" s="6">
        <v>3.35</v>
      </c>
      <c r="G171" s="6">
        <v>3.84</v>
      </c>
    </row>
    <row r="172" spans="2:23" ht="15.5" x14ac:dyDescent="0.35">
      <c r="C172" t="s">
        <v>193</v>
      </c>
      <c r="E172" s="5">
        <v>31890000000</v>
      </c>
      <c r="F172" s="5">
        <v>23950000000</v>
      </c>
      <c r="G172" s="5">
        <v>12930000000</v>
      </c>
    </row>
    <row r="173" spans="2:23" ht="15.5" x14ac:dyDescent="0.35">
      <c r="C173" t="s">
        <v>194</v>
      </c>
      <c r="D173" s="6">
        <v>-1.67E-2</v>
      </c>
      <c r="E173" s="6">
        <v>7.1999999999999998E-3</v>
      </c>
      <c r="F173" s="6">
        <v>1.15E-2</v>
      </c>
      <c r="G173" s="6">
        <v>-2.7000000000000001E-3</v>
      </c>
    </row>
    <row r="174" spans="2:23" ht="15.5" x14ac:dyDescent="0.35">
      <c r="C174" t="s">
        <v>195</v>
      </c>
      <c r="D174" s="6">
        <v>-2.9300000000000003E-2</v>
      </c>
      <c r="E174" s="6">
        <v>1.26E-2</v>
      </c>
      <c r="F174" s="6">
        <v>2.0499999999999997E-2</v>
      </c>
      <c r="G174" s="6">
        <v>-4.8999999999999998E-3</v>
      </c>
    </row>
    <row r="175" spans="2:23" ht="15.5" x14ac:dyDescent="0.35">
      <c r="C175" t="s">
        <v>196</v>
      </c>
      <c r="D175" s="6">
        <v>1.5100000000000001E-2</v>
      </c>
      <c r="E175" s="6">
        <v>5.2900000000000003E-2</v>
      </c>
      <c r="F175" s="6">
        <v>4.0999999999999995E-2</v>
      </c>
      <c r="G175" s="6">
        <v>2.12E-2</v>
      </c>
    </row>
    <row r="176" spans="2:23" ht="15.5" x14ac:dyDescent="0.35">
      <c r="C176" t="s">
        <v>197</v>
      </c>
    </row>
    <row r="177" spans="3:23" ht="15.5" x14ac:dyDescent="0.35">
      <c r="C177" t="s">
        <v>198</v>
      </c>
      <c r="D177" s="5">
        <v>309000000000</v>
      </c>
      <c r="E177" s="5">
        <v>322000000000</v>
      </c>
      <c r="F177" s="5">
        <v>325000000000</v>
      </c>
      <c r="G177" s="5">
        <v>316000000000</v>
      </c>
    </row>
    <row r="178" spans="3:23" ht="15.5" x14ac:dyDescent="0.35">
      <c r="C178" t="s">
        <v>199</v>
      </c>
      <c r="D178" s="6">
        <v>0.86</v>
      </c>
      <c r="E178" s="6">
        <v>0.83</v>
      </c>
      <c r="F178" s="6">
        <v>0.5</v>
      </c>
      <c r="G178" s="6">
        <v>0.46</v>
      </c>
    </row>
    <row r="179" spans="3:23" ht="15.5" x14ac:dyDescent="0.35">
      <c r="C179" t="s">
        <v>200</v>
      </c>
      <c r="D179" s="6">
        <v>220.93</v>
      </c>
      <c r="E179" s="6">
        <v>229.74</v>
      </c>
      <c r="F179" s="5">
        <v>232</v>
      </c>
      <c r="G179" s="6">
        <v>225.93</v>
      </c>
    </row>
    <row r="180" spans="3:23" ht="15.5" x14ac:dyDescent="0.35">
      <c r="C180" t="s">
        <v>201</v>
      </c>
      <c r="D180" s="6">
        <v>0.86</v>
      </c>
      <c r="E180" s="6">
        <v>0.83</v>
      </c>
      <c r="F180" s="6">
        <v>0.5</v>
      </c>
      <c r="G180" s="6">
        <v>0.46</v>
      </c>
    </row>
    <row r="181" spans="3:23" ht="15.5" x14ac:dyDescent="0.35">
      <c r="C181" t="s">
        <v>202</v>
      </c>
      <c r="D181" s="6">
        <v>220.93</v>
      </c>
      <c r="E181" s="6">
        <v>229.74</v>
      </c>
      <c r="F181" s="5">
        <v>232</v>
      </c>
      <c r="G181" s="6">
        <v>225.93</v>
      </c>
    </row>
    <row r="182" spans="3:23" ht="15.5" x14ac:dyDescent="0.35">
      <c r="C182" t="s">
        <v>203</v>
      </c>
    </row>
    <row r="183" spans="3:23" ht="15.5" x14ac:dyDescent="0.35">
      <c r="C183" t="s">
        <v>204</v>
      </c>
    </row>
    <row r="184" spans="3:23" ht="15.5" x14ac:dyDescent="0.35">
      <c r="C184" t="s">
        <v>205</v>
      </c>
      <c r="D184" s="5">
        <v>309000000000</v>
      </c>
      <c r="E184" s="5">
        <v>322000000000</v>
      </c>
      <c r="F184" s="5">
        <v>325000000000</v>
      </c>
      <c r="G184" s="5">
        <v>316000000000</v>
      </c>
    </row>
    <row r="185" spans="3:23" ht="15.5" x14ac:dyDescent="0.35">
      <c r="C185" t="s">
        <v>23</v>
      </c>
    </row>
    <row r="186" spans="3:23" ht="15.5" x14ac:dyDescent="0.35">
      <c r="C186" t="s">
        <v>20</v>
      </c>
    </row>
    <row r="187" spans="3:23" ht="15.5" x14ac:dyDescent="0.35">
      <c r="C187" t="s">
        <v>206</v>
      </c>
    </row>
    <row r="188" spans="3:23" ht="15.5" x14ac:dyDescent="0.35">
      <c r="C188" t="s">
        <v>207</v>
      </c>
      <c r="D188" s="5">
        <v>-51000000000</v>
      </c>
      <c r="E188" s="5">
        <v>13000000000</v>
      </c>
      <c r="F188" s="5">
        <v>26000000000</v>
      </c>
      <c r="G188" s="5">
        <v>11000000000</v>
      </c>
    </row>
    <row r="189" spans="3:23" ht="15.5" x14ac:dyDescent="0.35">
      <c r="C189" t="s">
        <v>208</v>
      </c>
      <c r="D189" s="5">
        <v>0</v>
      </c>
      <c r="E189" s="5">
        <v>-1000000000</v>
      </c>
      <c r="F189" s="5">
        <v>0</v>
      </c>
      <c r="G189" s="5">
        <v>0</v>
      </c>
    </row>
    <row r="190" spans="3:23" ht="15.5" x14ac:dyDescent="0.35">
      <c r="C190" t="s">
        <v>12</v>
      </c>
      <c r="D190" s="5">
        <v>-51000000000</v>
      </c>
      <c r="E190" s="5">
        <v>12000000000</v>
      </c>
      <c r="F190" s="5">
        <v>26000000000</v>
      </c>
      <c r="G190" s="5">
        <v>10000000000</v>
      </c>
    </row>
    <row r="191" spans="3:23" ht="15.5" x14ac:dyDescent="0.35">
      <c r="C191" t="s">
        <v>15</v>
      </c>
      <c r="D191" s="6">
        <v>-36.69</v>
      </c>
      <c r="E191" s="6">
        <v>8.86</v>
      </c>
      <c r="F191" s="6">
        <v>18.59</v>
      </c>
      <c r="G191" s="6">
        <v>7.36</v>
      </c>
    </row>
    <row r="192" spans="3:23" ht="15.5" x14ac:dyDescent="0.35">
      <c r="C192" t="s">
        <v>57</v>
      </c>
      <c r="I192" s="6">
        <v>4.79</v>
      </c>
      <c r="J192" s="6">
        <v>5.35</v>
      </c>
      <c r="K192" s="6">
        <v>2.87</v>
      </c>
      <c r="L192" s="6">
        <v>0.41</v>
      </c>
      <c r="M192" s="6">
        <v>0.25</v>
      </c>
      <c r="N192" s="6">
        <v>-12.95</v>
      </c>
      <c r="O192" s="6">
        <v>2.04</v>
      </c>
      <c r="P192" s="6">
        <v>41.7</v>
      </c>
      <c r="Q192" s="6">
        <v>37.79</v>
      </c>
      <c r="R192" s="6">
        <v>39.5</v>
      </c>
      <c r="S192" s="6">
        <v>29.69</v>
      </c>
      <c r="T192" s="6">
        <v>58.48</v>
      </c>
      <c r="U192" s="6">
        <v>18.850000000000001</v>
      </c>
      <c r="V192" s="6">
        <v>41.54</v>
      </c>
      <c r="W192" s="6">
        <v>36.58</v>
      </c>
    </row>
    <row r="193" spans="3:23" ht="15.5" x14ac:dyDescent="0.35">
      <c r="C193" t="s">
        <v>69</v>
      </c>
      <c r="I193" s="6">
        <v>39.67</v>
      </c>
      <c r="J193" s="6">
        <v>20.56</v>
      </c>
      <c r="K193" s="6">
        <v>43.55</v>
      </c>
      <c r="L193" s="5">
        <v>300</v>
      </c>
      <c r="M193" s="5">
        <v>556</v>
      </c>
      <c r="N193" s="6">
        <v>-11.81</v>
      </c>
      <c r="O193" s="6">
        <v>44.61</v>
      </c>
      <c r="P193" s="6">
        <v>6.62</v>
      </c>
      <c r="Q193" s="6">
        <v>12.15</v>
      </c>
      <c r="R193" s="6">
        <v>3.59</v>
      </c>
      <c r="S193" s="6">
        <v>4.04</v>
      </c>
      <c r="T193" s="6">
        <v>3.86</v>
      </c>
      <c r="U193" s="6">
        <v>16.23</v>
      </c>
      <c r="V193" s="6">
        <v>8.4700000000000006</v>
      </c>
      <c r="W193" s="6">
        <v>8.8000000000000007</v>
      </c>
    </row>
    <row r="194" spans="3:23" ht="15.5" x14ac:dyDescent="0.35">
      <c r="C194" t="s">
        <v>72</v>
      </c>
      <c r="I194" s="6">
        <v>1.43</v>
      </c>
      <c r="J194" s="6">
        <v>0.96</v>
      </c>
      <c r="K194" s="6">
        <v>1.39</v>
      </c>
      <c r="L194" s="6">
        <v>1.73</v>
      </c>
      <c r="M194" s="6">
        <v>1.63</v>
      </c>
      <c r="N194" s="6">
        <v>0.81</v>
      </c>
      <c r="O194" s="6">
        <v>0.34</v>
      </c>
      <c r="P194" s="6">
        <v>0.86</v>
      </c>
      <c r="Q194" s="6">
        <v>1.49</v>
      </c>
      <c r="R194" s="6">
        <v>0.41</v>
      </c>
      <c r="S194" s="6">
        <v>0.33</v>
      </c>
      <c r="T194" s="6">
        <v>0.32</v>
      </c>
      <c r="U194" s="6">
        <v>0.39</v>
      </c>
      <c r="V194" s="6">
        <v>0.59</v>
      </c>
      <c r="W194" s="6">
        <v>0.81</v>
      </c>
    </row>
    <row r="195" spans="3:23" ht="15.5" x14ac:dyDescent="0.35">
      <c r="C195" t="s">
        <v>209</v>
      </c>
      <c r="I195" s="5">
        <v>84750000000</v>
      </c>
      <c r="J195" s="5">
        <v>76170000000</v>
      </c>
      <c r="K195" s="5">
        <v>6950000000</v>
      </c>
      <c r="L195" s="5">
        <v>4750000000</v>
      </c>
      <c r="M195" s="5">
        <v>6480000000</v>
      </c>
      <c r="N195" s="5">
        <v>3040000000</v>
      </c>
      <c r="O195" s="5">
        <v>4570000000</v>
      </c>
      <c r="P195" s="5">
        <v>26670000000</v>
      </c>
    </row>
    <row r="196" spans="3:23" ht="15.5" x14ac:dyDescent="0.35">
      <c r="C196" t="s">
        <v>210</v>
      </c>
      <c r="I196" s="6">
        <v>1.2E-2</v>
      </c>
      <c r="J196" s="6">
        <v>1.38E-2</v>
      </c>
      <c r="K196" s="6">
        <v>8.1000000000000013E-3</v>
      </c>
      <c r="L196" s="6">
        <v>1.1999999999999999E-3</v>
      </c>
      <c r="M196" s="6">
        <v>7.000000000000001E-4</v>
      </c>
      <c r="N196" s="6">
        <v>-2.12E-2</v>
      </c>
      <c r="O196" s="6">
        <v>2.7000000000000001E-3</v>
      </c>
      <c r="P196" s="6">
        <v>5.2300000000000006E-2</v>
      </c>
      <c r="Q196" s="6">
        <v>5.0799999999999998E-2</v>
      </c>
      <c r="R196" s="6">
        <v>5.5500000000000001E-2</v>
      </c>
      <c r="S196" s="6">
        <v>4.5700000000000005E-2</v>
      </c>
      <c r="T196" s="6">
        <v>5.57E-2</v>
      </c>
      <c r="U196" s="6">
        <v>2.7999999999999997E-2</v>
      </c>
      <c r="V196" s="6">
        <v>6.59E-2</v>
      </c>
      <c r="W196" s="6">
        <v>4.5499999999999999E-2</v>
      </c>
    </row>
    <row r="197" spans="3:23" ht="15.5" x14ac:dyDescent="0.35">
      <c r="C197" t="s">
        <v>211</v>
      </c>
      <c r="I197" s="6">
        <v>2.0799999999999999E-2</v>
      </c>
      <c r="J197" s="6">
        <v>2.35E-2</v>
      </c>
      <c r="K197" s="6">
        <v>1.24E-2</v>
      </c>
      <c r="L197" s="6">
        <v>1.8E-3</v>
      </c>
      <c r="M197" s="6">
        <v>1.1000000000000001E-3</v>
      </c>
      <c r="N197" s="6">
        <v>-3.7100000000000001E-2</v>
      </c>
      <c r="O197" s="6">
        <v>5.7999999999999996E-3</v>
      </c>
      <c r="P197" s="6">
        <v>0.1139</v>
      </c>
      <c r="Q197" s="6">
        <v>0.1072</v>
      </c>
      <c r="R197" s="6">
        <v>0.12909999999999999</v>
      </c>
      <c r="S197" s="6">
        <v>0.1072</v>
      </c>
      <c r="T197" s="6">
        <v>0.11380000000000001</v>
      </c>
      <c r="U197" s="6">
        <v>6.5299999999999997E-2</v>
      </c>
      <c r="V197" s="6">
        <v>0.1434</v>
      </c>
      <c r="W197" s="6">
        <v>0.1371</v>
      </c>
    </row>
    <row r="198" spans="3:23" ht="15.5" x14ac:dyDescent="0.35">
      <c r="C198" t="s">
        <v>212</v>
      </c>
      <c r="I198" s="6">
        <v>0.14800000000000002</v>
      </c>
      <c r="J198" s="6">
        <v>0.1406</v>
      </c>
      <c r="K198" s="6">
        <v>9.1000000000000004E-3</v>
      </c>
      <c r="L198" s="6">
        <v>-2.3E-3</v>
      </c>
      <c r="M198" s="6">
        <v>1.1000000000000001E-3</v>
      </c>
      <c r="N198" s="6">
        <v>-1.7299999999999999E-2</v>
      </c>
      <c r="O198" s="6">
        <v>1.4000000000000002E-3</v>
      </c>
      <c r="P198" s="6">
        <v>5.3899999999999997E-2</v>
      </c>
      <c r="Q198" s="6">
        <v>5.7000000000000002E-2</v>
      </c>
      <c r="R198" s="6">
        <v>6.4500000000000002E-2</v>
      </c>
      <c r="S198" s="6">
        <v>4.3299999999999998E-2</v>
      </c>
      <c r="T198" s="6">
        <v>3.44E-2</v>
      </c>
      <c r="U198" s="6">
        <v>7.3000000000000001E-3</v>
      </c>
      <c r="V198" s="6">
        <v>6.1900000000000004E-2</v>
      </c>
      <c r="W198" s="6">
        <v>4.5400000000000003E-2</v>
      </c>
    </row>
    <row r="199" spans="3:23" ht="15.5" x14ac:dyDescent="0.35">
      <c r="C199" t="s">
        <v>213</v>
      </c>
    </row>
    <row r="200" spans="3:23" ht="15.5" x14ac:dyDescent="0.35">
      <c r="C200" t="s">
        <v>66</v>
      </c>
      <c r="I200" s="6">
        <v>0.83</v>
      </c>
      <c r="J200" s="6">
        <v>0.48</v>
      </c>
      <c r="K200" s="6">
        <v>0.54</v>
      </c>
      <c r="L200" s="6">
        <v>0.54</v>
      </c>
      <c r="M200" s="6">
        <v>0.63</v>
      </c>
      <c r="N200" s="6">
        <v>0.44</v>
      </c>
      <c r="O200" s="6">
        <v>0.26</v>
      </c>
      <c r="P200" s="6">
        <v>0.75</v>
      </c>
      <c r="Q200" s="6">
        <v>1.3</v>
      </c>
      <c r="R200" s="6">
        <v>0.46</v>
      </c>
      <c r="S200" s="6">
        <v>0.43</v>
      </c>
      <c r="T200" s="6">
        <v>0.44</v>
      </c>
      <c r="U200" s="6">
        <v>1.06</v>
      </c>
      <c r="V200" s="6">
        <v>1.21</v>
      </c>
      <c r="W200" s="6">
        <v>1.21</v>
      </c>
    </row>
    <row r="201" spans="3:23" ht="15.5" x14ac:dyDescent="0.35">
      <c r="C201" t="s">
        <v>63</v>
      </c>
      <c r="I201" s="6">
        <v>229.74</v>
      </c>
      <c r="J201" s="6">
        <v>227.51</v>
      </c>
      <c r="K201" s="6">
        <v>231.7</v>
      </c>
      <c r="L201" s="6">
        <v>227.03</v>
      </c>
      <c r="M201" s="6">
        <v>220.32</v>
      </c>
      <c r="N201" s="6">
        <v>349.22</v>
      </c>
      <c r="O201" s="6">
        <v>348.94</v>
      </c>
      <c r="P201" s="6">
        <v>366.04</v>
      </c>
      <c r="Q201" s="6">
        <v>352.41</v>
      </c>
      <c r="R201" s="6">
        <v>305.88</v>
      </c>
      <c r="S201" s="6">
        <v>277.02999999999997</v>
      </c>
      <c r="T201" s="6">
        <v>513.91</v>
      </c>
      <c r="U201" s="6">
        <v>288.83</v>
      </c>
      <c r="V201" s="6">
        <v>289.74</v>
      </c>
      <c r="W201" s="6">
        <v>266.75</v>
      </c>
    </row>
    <row r="202" spans="3:23" ht="15.5" x14ac:dyDescent="0.35">
      <c r="C202" t="s">
        <v>214</v>
      </c>
      <c r="I202" s="6">
        <v>0.83</v>
      </c>
      <c r="J202" s="6">
        <v>0.48</v>
      </c>
      <c r="K202" s="6">
        <v>0.54</v>
      </c>
      <c r="L202" s="6">
        <v>0.54</v>
      </c>
      <c r="M202" s="6">
        <v>0.63</v>
      </c>
      <c r="N202" s="6">
        <v>0.44</v>
      </c>
      <c r="O202" s="6">
        <v>0.26</v>
      </c>
      <c r="P202" s="6">
        <v>0.75</v>
      </c>
      <c r="Q202" s="6">
        <v>1.3</v>
      </c>
      <c r="R202" s="6">
        <v>0.46</v>
      </c>
      <c r="S202" s="6">
        <v>0.43</v>
      </c>
      <c r="T202" s="6">
        <v>0.44</v>
      </c>
      <c r="U202" s="6">
        <v>1.06</v>
      </c>
      <c r="V202" s="6">
        <v>1.21</v>
      </c>
      <c r="W202" s="6">
        <v>1.21</v>
      </c>
    </row>
    <row r="203" spans="3:23" ht="15.5" x14ac:dyDescent="0.35">
      <c r="C203" t="s">
        <v>215</v>
      </c>
      <c r="I203" s="6">
        <v>229.74</v>
      </c>
      <c r="J203" s="6">
        <v>227.51</v>
      </c>
      <c r="K203" s="6">
        <v>231.7</v>
      </c>
      <c r="L203" s="6">
        <v>227.03</v>
      </c>
      <c r="M203" s="6">
        <v>220.32</v>
      </c>
      <c r="N203" s="6">
        <v>349.22</v>
      </c>
      <c r="O203" s="6">
        <v>348.94</v>
      </c>
      <c r="P203" s="6">
        <v>366.04</v>
      </c>
      <c r="Q203" s="6">
        <v>352.41</v>
      </c>
      <c r="R203" s="6">
        <v>305.88</v>
      </c>
      <c r="S203" s="6">
        <v>277.02999999999997</v>
      </c>
      <c r="T203" s="6">
        <v>513.91</v>
      </c>
      <c r="U203" s="6">
        <v>288.83</v>
      </c>
      <c r="V203" s="6">
        <v>289.74</v>
      </c>
      <c r="W203" s="6">
        <v>266.75</v>
      </c>
    </row>
    <row r="204" spans="3:23" ht="15.5" x14ac:dyDescent="0.35">
      <c r="C204" t="s">
        <v>216</v>
      </c>
    </row>
    <row r="205" spans="3:23" ht="15.5" x14ac:dyDescent="0.35">
      <c r="C205" t="s">
        <v>217</v>
      </c>
    </row>
    <row r="206" spans="3:23" ht="15.5" x14ac:dyDescent="0.35">
      <c r="C206" t="s">
        <v>25</v>
      </c>
    </row>
    <row r="207" spans="3:23" ht="15.5" x14ac:dyDescent="0.35">
      <c r="C207" t="s">
        <v>22</v>
      </c>
    </row>
    <row r="208" spans="3:23" ht="15.5" x14ac:dyDescent="0.35">
      <c r="C208" t="s">
        <v>218</v>
      </c>
    </row>
    <row r="209" spans="2:23" ht="15.5" x14ac:dyDescent="0.35">
      <c r="C209" t="s">
        <v>219</v>
      </c>
      <c r="I209" s="5">
        <v>55000000000</v>
      </c>
      <c r="J209" s="5">
        <v>23000000000</v>
      </c>
      <c r="K209" s="5">
        <v>0</v>
      </c>
      <c r="L209" s="5">
        <v>-2000000000</v>
      </c>
      <c r="M209" s="5">
        <v>-11000000000</v>
      </c>
      <c r="N209" s="5">
        <v>-47000000000</v>
      </c>
      <c r="O209" s="5">
        <v>-20000000000</v>
      </c>
      <c r="P209" s="5">
        <v>-7000000000</v>
      </c>
      <c r="Q209" s="5">
        <v>-19000000000</v>
      </c>
      <c r="R209" s="5">
        <v>31000000000</v>
      </c>
      <c r="S209" s="5">
        <v>6000000000</v>
      </c>
      <c r="T209" s="5">
        <v>39000000000</v>
      </c>
      <c r="U209" s="5">
        <v>19000000000</v>
      </c>
      <c r="V209" s="5">
        <v>0</v>
      </c>
      <c r="W209" s="5">
        <v>9000000000</v>
      </c>
    </row>
    <row r="210" spans="2:23" ht="15.5" x14ac:dyDescent="0.35">
      <c r="C210" t="s">
        <v>220</v>
      </c>
      <c r="I210" s="5">
        <v>-2000000000</v>
      </c>
      <c r="J210" s="5">
        <v>0</v>
      </c>
      <c r="K210" s="5">
        <v>-2000000000</v>
      </c>
      <c r="L210" s="5">
        <v>-2000000000</v>
      </c>
      <c r="M210" s="5">
        <v>-2000000000</v>
      </c>
      <c r="N210" s="5">
        <v>-3000000000</v>
      </c>
      <c r="O210" s="5">
        <v>-2000000000</v>
      </c>
      <c r="Q210" s="5">
        <v>-1000000000</v>
      </c>
      <c r="R210" s="5">
        <v>-2000000000</v>
      </c>
      <c r="S210" s="5">
        <v>-6000000000</v>
      </c>
      <c r="T210" s="5">
        <v>-1000000000</v>
      </c>
      <c r="U210" s="5">
        <v>-1000000000</v>
      </c>
      <c r="V210" s="5">
        <v>-1000000000</v>
      </c>
      <c r="W210" s="5">
        <v>-2000000000</v>
      </c>
    </row>
    <row r="211" spans="2:23" ht="15.5" x14ac:dyDescent="0.35">
      <c r="C211" t="s">
        <v>14</v>
      </c>
      <c r="I211" s="5">
        <v>54000000000</v>
      </c>
      <c r="J211" s="5">
        <v>22000000000</v>
      </c>
      <c r="K211" s="5">
        <v>-2000000000</v>
      </c>
      <c r="L211" s="5">
        <v>-4000000000</v>
      </c>
      <c r="M211" s="5">
        <v>-12000000000</v>
      </c>
      <c r="N211" s="5">
        <v>-49000000000</v>
      </c>
      <c r="O211" s="5">
        <v>-23000000000</v>
      </c>
      <c r="P211" s="5">
        <v>-7000000000</v>
      </c>
      <c r="Q211" s="5">
        <v>-20000000000</v>
      </c>
      <c r="R211" s="5">
        <v>29000000000</v>
      </c>
      <c r="S211" s="5">
        <v>0</v>
      </c>
      <c r="T211" s="5">
        <v>39000000000</v>
      </c>
      <c r="U211" s="5">
        <v>17000000000</v>
      </c>
      <c r="V211" s="5">
        <v>-1000000000</v>
      </c>
      <c r="W211" s="5">
        <v>7000000000</v>
      </c>
    </row>
    <row r="212" spans="2:23" ht="15.5" x14ac:dyDescent="0.35">
      <c r="C212" t="s">
        <v>16</v>
      </c>
      <c r="I212" s="6">
        <v>38.31</v>
      </c>
      <c r="J212" s="6">
        <v>15.87</v>
      </c>
      <c r="K212" s="6">
        <v>-1.36</v>
      </c>
      <c r="L212" s="6">
        <v>-2.68</v>
      </c>
      <c r="M212" s="6">
        <v>-8.7799999999999994</v>
      </c>
      <c r="N212" s="6">
        <v>-82.07</v>
      </c>
      <c r="O212" s="6">
        <v>-37.51</v>
      </c>
      <c r="P212" s="6">
        <v>-11.43</v>
      </c>
      <c r="Q212" s="6">
        <v>-33.520000000000003</v>
      </c>
      <c r="R212" s="6">
        <v>48.78</v>
      </c>
      <c r="S212" s="6">
        <v>0.08</v>
      </c>
      <c r="T212" s="6">
        <v>128.63999999999999</v>
      </c>
      <c r="U212" s="6">
        <v>58.22</v>
      </c>
      <c r="V212" s="6">
        <v>-2.39</v>
      </c>
      <c r="W212" s="6">
        <v>22.51</v>
      </c>
    </row>
    <row r="214" spans="2:23" ht="15.5" x14ac:dyDescent="0.35">
      <c r="B214" t="s">
        <v>221</v>
      </c>
      <c r="C214" t="s">
        <v>222</v>
      </c>
      <c r="D214" s="5">
        <v>-9000000000</v>
      </c>
      <c r="E214" s="5">
        <v>4000000000</v>
      </c>
      <c r="F214" s="5">
        <v>7000000000</v>
      </c>
      <c r="G214" s="5">
        <v>-2000000000</v>
      </c>
      <c r="H214" s="5">
        <v>-36000000000</v>
      </c>
      <c r="I214" s="5">
        <v>7000000000</v>
      </c>
      <c r="J214" s="5">
        <v>7000000000</v>
      </c>
      <c r="K214" s="5">
        <v>4000000000</v>
      </c>
      <c r="L214" s="5">
        <v>574000000</v>
      </c>
      <c r="M214" s="5">
        <v>346000000</v>
      </c>
      <c r="N214" s="5">
        <v>-8000000000</v>
      </c>
      <c r="O214" s="5">
        <v>1000000000</v>
      </c>
      <c r="P214" s="5">
        <v>25000000000</v>
      </c>
      <c r="Q214" s="5">
        <v>23000000000</v>
      </c>
    </row>
    <row r="215" spans="2:23" ht="15.5" x14ac:dyDescent="0.35">
      <c r="C215" t="s">
        <v>223</v>
      </c>
      <c r="H215" s="5">
        <v>119000000</v>
      </c>
      <c r="I215" s="5">
        <v>7000000000</v>
      </c>
      <c r="J215" s="5">
        <v>7000000000</v>
      </c>
      <c r="K215" s="5">
        <v>4000000000</v>
      </c>
      <c r="L215" s="5">
        <v>574000000</v>
      </c>
      <c r="M215" s="5">
        <v>346000000</v>
      </c>
      <c r="N215" s="5">
        <v>-8000000000</v>
      </c>
      <c r="O215" s="5">
        <v>1000000000</v>
      </c>
      <c r="P215" s="5">
        <v>25000000000</v>
      </c>
      <c r="Q215" s="5">
        <v>23000000000</v>
      </c>
    </row>
    <row r="216" spans="2:23" ht="15.5" x14ac:dyDescent="0.35">
      <c r="C216" t="s">
        <v>224</v>
      </c>
      <c r="H216" s="6">
        <v>0.96</v>
      </c>
      <c r="I216" s="6">
        <v>0.96</v>
      </c>
      <c r="P216" s="6">
        <v>20.85</v>
      </c>
      <c r="Q216" s="6">
        <v>18.89</v>
      </c>
    </row>
    <row r="217" spans="2:23" ht="15.5" x14ac:dyDescent="0.35">
      <c r="C217" t="s">
        <v>74</v>
      </c>
      <c r="H217" s="6">
        <v>-3.7100000000000001E-2</v>
      </c>
      <c r="I217" s="6">
        <v>0.2</v>
      </c>
      <c r="P217" s="6">
        <v>1.1667000000000001</v>
      </c>
      <c r="Q217" s="6">
        <v>1.1665000000000001</v>
      </c>
    </row>
    <row r="218" spans="2:23" ht="15.5" x14ac:dyDescent="0.35">
      <c r="C218" t="s">
        <v>225</v>
      </c>
      <c r="H218" s="6">
        <v>6.0000000000000001E-3</v>
      </c>
      <c r="I218" s="6">
        <v>4.7999999999999996E-3</v>
      </c>
      <c r="P218" s="6">
        <v>0.1048</v>
      </c>
      <c r="Q218" s="6">
        <v>7.2700000000000001E-2</v>
      </c>
    </row>
    <row r="219" spans="2:23" ht="15.5" x14ac:dyDescent="0.35">
      <c r="C219" t="s">
        <v>56</v>
      </c>
      <c r="D219" s="6">
        <v>-6.46</v>
      </c>
      <c r="E219" s="6">
        <v>2.89</v>
      </c>
      <c r="F219" s="6">
        <v>4.76</v>
      </c>
      <c r="G219" s="6">
        <v>-1.1000000000000001</v>
      </c>
      <c r="H219" s="6">
        <v>-25.86</v>
      </c>
      <c r="I219" s="6">
        <v>4.79</v>
      </c>
      <c r="J219" s="6">
        <v>5.35</v>
      </c>
      <c r="K219" s="6">
        <v>2.87</v>
      </c>
      <c r="L219" s="6">
        <v>0.41</v>
      </c>
      <c r="M219" s="6">
        <v>0.25</v>
      </c>
      <c r="N219" s="6">
        <v>-5.55</v>
      </c>
      <c r="O219" s="6">
        <v>0.87</v>
      </c>
      <c r="P219" s="6">
        <v>17.87</v>
      </c>
      <c r="Q219" s="6">
        <v>16.190000000000001</v>
      </c>
    </row>
    <row r="220" spans="2:23" ht="15.5" x14ac:dyDescent="0.35">
      <c r="C220" t="s">
        <v>226</v>
      </c>
      <c r="H220" s="6">
        <v>0.08</v>
      </c>
      <c r="I220" s="6">
        <v>4.79</v>
      </c>
      <c r="J220" s="6">
        <v>5.35</v>
      </c>
      <c r="K220" s="6">
        <v>2.87</v>
      </c>
      <c r="L220" s="6">
        <v>0.41</v>
      </c>
      <c r="M220" s="6">
        <v>0.25</v>
      </c>
      <c r="N220" s="6">
        <v>-5.55</v>
      </c>
      <c r="O220" s="6">
        <v>0.87</v>
      </c>
      <c r="P220" s="6">
        <v>17.87</v>
      </c>
      <c r="Q220" s="6">
        <v>16.190000000000001</v>
      </c>
    </row>
    <row r="221" spans="2:23" ht="15.5" x14ac:dyDescent="0.35">
      <c r="C221" t="s">
        <v>76</v>
      </c>
      <c r="H221" s="6">
        <v>0.96</v>
      </c>
      <c r="I221" s="6">
        <v>0.96</v>
      </c>
      <c r="P221" s="6">
        <v>20.85</v>
      </c>
      <c r="Q221" s="6">
        <v>18.89</v>
      </c>
    </row>
    <row r="222" spans="2:23" ht="15.5" x14ac:dyDescent="0.35">
      <c r="C222" t="s">
        <v>227</v>
      </c>
      <c r="H222" s="6">
        <v>-3.7100000000000001E-2</v>
      </c>
      <c r="I222" s="6">
        <v>0.2</v>
      </c>
      <c r="P222" s="6">
        <v>1.1667000000000001</v>
      </c>
      <c r="Q222" s="6">
        <v>1.1665000000000001</v>
      </c>
    </row>
    <row r="223" spans="2:23" ht="15.5" x14ac:dyDescent="0.35">
      <c r="C223" t="s">
        <v>228</v>
      </c>
      <c r="H223" s="6">
        <v>6.0000000000000001E-3</v>
      </c>
      <c r="I223" s="6">
        <v>4.7999999999999996E-3</v>
      </c>
      <c r="P223" s="6">
        <v>0.1048</v>
      </c>
      <c r="Q223" s="6">
        <v>7.2700000000000001E-2</v>
      </c>
    </row>
    <row r="224" spans="2:23" ht="15.5" x14ac:dyDescent="0.35">
      <c r="C224" t="s">
        <v>229</v>
      </c>
      <c r="D224" s="5">
        <v>92000000000</v>
      </c>
      <c r="E224" s="5">
        <v>55000000000</v>
      </c>
      <c r="F224" s="5">
        <v>48000000000</v>
      </c>
      <c r="G224" s="5">
        <v>38000000000</v>
      </c>
      <c r="H224" s="5">
        <v>370000000000</v>
      </c>
      <c r="I224" s="5">
        <v>186000000000</v>
      </c>
      <c r="J224" s="5">
        <v>161000000000</v>
      </c>
      <c r="K224" s="5">
        <v>126000000000</v>
      </c>
      <c r="L224" s="5">
        <v>100000000000</v>
      </c>
      <c r="M224" s="5">
        <v>119000000000</v>
      </c>
      <c r="N224" s="5">
        <v>113000000000</v>
      </c>
      <c r="O224" s="5">
        <v>161000000000</v>
      </c>
      <c r="P224" s="5">
        <v>192000000000</v>
      </c>
      <c r="Q224" s="5">
        <v>185000000000</v>
      </c>
    </row>
    <row r="225" spans="3:17" ht="15.5" x14ac:dyDescent="0.35">
      <c r="C225" t="s">
        <v>230</v>
      </c>
      <c r="H225" s="5">
        <v>234000000000</v>
      </c>
      <c r="I225" s="5">
        <v>186000000000</v>
      </c>
      <c r="J225" s="5">
        <v>161000000000</v>
      </c>
      <c r="K225" s="5">
        <v>126000000000</v>
      </c>
      <c r="L225" s="5">
        <v>100000000000</v>
      </c>
      <c r="M225" s="5">
        <v>119000000000</v>
      </c>
      <c r="N225" s="5">
        <v>113000000000</v>
      </c>
      <c r="O225" s="5">
        <v>161000000000</v>
      </c>
      <c r="P225" s="5">
        <v>192000000000</v>
      </c>
      <c r="Q225" s="5">
        <v>185000000000</v>
      </c>
    </row>
    <row r="226" spans="3:17" ht="15.5" x14ac:dyDescent="0.35">
      <c r="C226" t="s">
        <v>231</v>
      </c>
      <c r="H226" s="6">
        <v>0.96</v>
      </c>
      <c r="I226" s="6">
        <v>0.96</v>
      </c>
      <c r="P226" s="6">
        <v>20.85</v>
      </c>
      <c r="Q226" s="6">
        <v>18.89</v>
      </c>
    </row>
    <row r="227" spans="3:17" ht="15.5" x14ac:dyDescent="0.35">
      <c r="C227" t="s">
        <v>232</v>
      </c>
      <c r="H227" s="6">
        <v>-3.7100000000000001E-2</v>
      </c>
      <c r="I227" s="6">
        <v>0.2</v>
      </c>
      <c r="P227" s="6">
        <v>1.1667000000000001</v>
      </c>
      <c r="Q227" s="6">
        <v>1.1665000000000001</v>
      </c>
    </row>
    <row r="228" spans="3:17" ht="15.5" x14ac:dyDescent="0.35">
      <c r="C228" t="s">
        <v>233</v>
      </c>
      <c r="H228" s="6">
        <v>6.0000000000000001E-3</v>
      </c>
      <c r="I228" s="6">
        <v>4.7999999999999996E-3</v>
      </c>
      <c r="P228" s="6">
        <v>0.1048</v>
      </c>
      <c r="Q228" s="6">
        <v>7.2700000000000001E-2</v>
      </c>
    </row>
    <row r="229" spans="3:17" ht="15.5" x14ac:dyDescent="0.35">
      <c r="C229" t="s">
        <v>234</v>
      </c>
      <c r="I229" s="6">
        <v>-6.15</v>
      </c>
    </row>
    <row r="230" spans="3:17" ht="15.5" x14ac:dyDescent="0.35">
      <c r="C230" t="s">
        <v>235</v>
      </c>
      <c r="I230" s="6">
        <v>1876.28</v>
      </c>
    </row>
    <row r="231" spans="3:17" ht="15.5" x14ac:dyDescent="0.35">
      <c r="C231" t="s">
        <v>237</v>
      </c>
      <c r="I231" s="6">
        <v>7.5</v>
      </c>
    </row>
    <row r="232" spans="3:17" ht="15.5" x14ac:dyDescent="0.35">
      <c r="C232" t="s">
        <v>238</v>
      </c>
      <c r="I232" s="6">
        <v>5.0000000000000001E-4</v>
      </c>
    </row>
    <row r="233" spans="3:17" ht="15.5" x14ac:dyDescent="0.35">
      <c r="C233" t="s">
        <v>239</v>
      </c>
      <c r="I233" s="6">
        <v>0.95</v>
      </c>
    </row>
    <row r="234" spans="3:17" ht="15.5" x14ac:dyDescent="0.35">
      <c r="C234" t="s">
        <v>240</v>
      </c>
      <c r="I234" s="6">
        <v>0.72</v>
      </c>
    </row>
    <row r="235" spans="3:17" ht="15.5" x14ac:dyDescent="0.35">
      <c r="C235" t="s">
        <v>241</v>
      </c>
      <c r="I235" s="6">
        <v>-219.06</v>
      </c>
    </row>
    <row r="236" spans="3:17" ht="15.5" x14ac:dyDescent="0.35">
      <c r="C236" t="s">
        <v>242</v>
      </c>
      <c r="I236" s="6">
        <v>-84.53</v>
      </c>
    </row>
    <row r="237" spans="3:17" ht="15.5" x14ac:dyDescent="0.35">
      <c r="C237" t="s">
        <v>243</v>
      </c>
      <c r="I237" s="6">
        <v>2.86</v>
      </c>
    </row>
    <row r="238" spans="3:17" ht="15.5" x14ac:dyDescent="0.35">
      <c r="C238" t="s">
        <v>244</v>
      </c>
      <c r="I238" s="6">
        <v>2.52</v>
      </c>
    </row>
    <row r="239" spans="3:17" ht="15.5" x14ac:dyDescent="0.35">
      <c r="C239" t="s">
        <v>245</v>
      </c>
      <c r="I239" s="6">
        <v>-179.21</v>
      </c>
    </row>
    <row r="240" spans="3:17" ht="15.5" x14ac:dyDescent="0.35">
      <c r="C240" t="s">
        <v>246</v>
      </c>
      <c r="I240" s="6">
        <v>14.78</v>
      </c>
    </row>
    <row r="241" spans="3:9" ht="15.5" x14ac:dyDescent="0.35">
      <c r="C241" t="s">
        <v>248</v>
      </c>
      <c r="I241" s="6">
        <v>0.08</v>
      </c>
    </row>
    <row r="242" spans="3:9" ht="15.5" x14ac:dyDescent="0.35">
      <c r="C242" t="s">
        <v>249</v>
      </c>
      <c r="I242" s="6">
        <v>-25.86</v>
      </c>
    </row>
    <row r="243" spans="3:9" ht="15.5" x14ac:dyDescent="0.35">
      <c r="C243" t="s">
        <v>250</v>
      </c>
      <c r="I243" s="6">
        <v>167.14</v>
      </c>
    </row>
    <row r="244" spans="3:9" ht="15.5" x14ac:dyDescent="0.35">
      <c r="C244" t="s">
        <v>251</v>
      </c>
      <c r="D244" s="6">
        <v>8.07</v>
      </c>
    </row>
    <row r="245" spans="3:9" ht="15.5" x14ac:dyDescent="0.35">
      <c r="C245" t="s">
        <v>252</v>
      </c>
      <c r="I245" s="6">
        <v>220.93</v>
      </c>
    </row>
    <row r="246" spans="3:9" ht="15.5" x14ac:dyDescent="0.35">
      <c r="C246" t="s">
        <v>253</v>
      </c>
      <c r="I246" s="6">
        <v>-1.88</v>
      </c>
    </row>
    <row r="247" spans="3:9" ht="15.5" x14ac:dyDescent="0.35">
      <c r="C247" t="s">
        <v>377</v>
      </c>
      <c r="D247" s="6">
        <v>0.01</v>
      </c>
    </row>
    <row r="248" spans="3:9" ht="15.5" x14ac:dyDescent="0.35">
      <c r="C248" t="s">
        <v>256</v>
      </c>
      <c r="D248" s="6">
        <v>0.76</v>
      </c>
    </row>
    <row r="249" spans="3:9" ht="15.5" x14ac:dyDescent="0.35">
      <c r="C249" t="s">
        <v>257</v>
      </c>
      <c r="D249" s="6">
        <v>1.76</v>
      </c>
    </row>
    <row r="250" spans="3:9" ht="15.5" x14ac:dyDescent="0.35">
      <c r="C250" t="s">
        <v>12</v>
      </c>
      <c r="D250" s="5">
        <v>-51000000000</v>
      </c>
    </row>
    <row r="251" spans="3:9" ht="15.5" x14ac:dyDescent="0.35">
      <c r="C251" t="s">
        <v>259</v>
      </c>
      <c r="I251" s="6">
        <v>2.72</v>
      </c>
    </row>
    <row r="252" spans="3:9" ht="15.5" x14ac:dyDescent="0.35">
      <c r="C252" t="s">
        <v>260</v>
      </c>
      <c r="I252" s="6">
        <v>2.0000000000000001E-4</v>
      </c>
    </row>
    <row r="253" spans="3:9" ht="15.5" x14ac:dyDescent="0.35">
      <c r="C253" t="s">
        <v>261</v>
      </c>
      <c r="I253" s="6">
        <v>4.0000000000000002E-4</v>
      </c>
    </row>
    <row r="254" spans="3:9" ht="15.5" x14ac:dyDescent="0.35">
      <c r="C254" t="s">
        <v>262</v>
      </c>
      <c r="I254" s="6">
        <v>0.1351</v>
      </c>
    </row>
    <row r="255" spans="3:9" ht="15.5" x14ac:dyDescent="0.35">
      <c r="C255" t="s">
        <v>263</v>
      </c>
      <c r="I255" s="6">
        <v>1.83E-2</v>
      </c>
    </row>
    <row r="256" spans="3:9" ht="15.5" x14ac:dyDescent="0.35">
      <c r="C256" t="s">
        <v>269</v>
      </c>
      <c r="I256" s="6">
        <v>0.42</v>
      </c>
    </row>
    <row r="257" spans="3:9" ht="15.5" x14ac:dyDescent="0.35">
      <c r="C257" t="s">
        <v>52</v>
      </c>
      <c r="I257" s="5">
        <v>223000000000</v>
      </c>
    </row>
    <row r="258" spans="3:9" ht="15.5" x14ac:dyDescent="0.35">
      <c r="C258" t="s">
        <v>271</v>
      </c>
      <c r="I258" s="5">
        <v>213000000000</v>
      </c>
    </row>
    <row r="259" spans="3:9" ht="15.5" x14ac:dyDescent="0.35">
      <c r="C259" t="s">
        <v>272</v>
      </c>
      <c r="I259" s="5">
        <v>1400000000</v>
      </c>
    </row>
    <row r="260" spans="3:9" ht="15.5" x14ac:dyDescent="0.35">
      <c r="C260" t="s">
        <v>273</v>
      </c>
      <c r="I260" s="6">
        <v>0.2218</v>
      </c>
    </row>
    <row r="261" spans="3:9" ht="15.5" x14ac:dyDescent="0.35">
      <c r="C261" t="s">
        <v>275</v>
      </c>
      <c r="D261" s="6">
        <v>0.09</v>
      </c>
    </row>
    <row r="262" spans="3:9" ht="15.5" x14ac:dyDescent="0.35">
      <c r="C262" t="s">
        <v>276</v>
      </c>
      <c r="D262" s="6">
        <v>-9.7899999999999987E-2</v>
      </c>
    </row>
    <row r="263" spans="3:9" ht="15.5" x14ac:dyDescent="0.35">
      <c r="C263" t="s">
        <v>277</v>
      </c>
      <c r="D263" s="6">
        <v>1.0618000000000001</v>
      </c>
    </row>
    <row r="264" spans="3:9" ht="15.5" x14ac:dyDescent="0.35">
      <c r="C264" t="s">
        <v>279</v>
      </c>
      <c r="D264" s="6">
        <v>-2.6686999999999999</v>
      </c>
    </row>
    <row r="265" spans="3:9" ht="15.5" x14ac:dyDescent="0.35">
      <c r="C265" t="s">
        <v>280</v>
      </c>
      <c r="I265" s="6">
        <v>0.96</v>
      </c>
    </row>
    <row r="266" spans="3:9" ht="15.5" x14ac:dyDescent="0.35">
      <c r="C266" t="s">
        <v>281</v>
      </c>
      <c r="I266" s="6">
        <v>0.96</v>
      </c>
    </row>
    <row r="267" spans="3:9" ht="15.5" x14ac:dyDescent="0.35">
      <c r="C267" t="s">
        <v>282</v>
      </c>
      <c r="I267" s="6">
        <v>-3.7100000000000001E-2</v>
      </c>
    </row>
    <row r="268" spans="3:9" ht="15.5" x14ac:dyDescent="0.35">
      <c r="C268" t="s">
        <v>283</v>
      </c>
      <c r="I268" s="6">
        <v>6.0000000000000001E-3</v>
      </c>
    </row>
    <row r="269" spans="3:9" ht="15.5" x14ac:dyDescent="0.35">
      <c r="C269" t="s">
        <v>284</v>
      </c>
      <c r="I269" t="s">
        <v>823</v>
      </c>
    </row>
    <row r="270" spans="3:9" ht="15.5" x14ac:dyDescent="0.35">
      <c r="C270" t="s">
        <v>286</v>
      </c>
      <c r="I270" s="5">
        <v>4</v>
      </c>
    </row>
    <row r="271" spans="3:9" ht="15.5" x14ac:dyDescent="0.35">
      <c r="C271" t="s">
        <v>287</v>
      </c>
      <c r="I271" s="6">
        <v>0.79</v>
      </c>
    </row>
    <row r="272" spans="3:9" ht="15.5" x14ac:dyDescent="0.35">
      <c r="C272" t="s">
        <v>288</v>
      </c>
      <c r="I272" s="6">
        <v>0.22</v>
      </c>
    </row>
    <row r="273" spans="3:9" ht="15.5" x14ac:dyDescent="0.35">
      <c r="C273" t="s">
        <v>289</v>
      </c>
      <c r="I273" s="6">
        <v>0.01</v>
      </c>
    </row>
    <row r="274" spans="3:9" ht="15.5" x14ac:dyDescent="0.35">
      <c r="C274" t="s">
        <v>290</v>
      </c>
      <c r="I274" s="6">
        <v>0.35</v>
      </c>
    </row>
    <row r="275" spans="3:9" ht="15.5" x14ac:dyDescent="0.35">
      <c r="C275" t="s">
        <v>291</v>
      </c>
      <c r="I275" s="6">
        <v>0.59</v>
      </c>
    </row>
    <row r="276" spans="3:9" ht="15.5" x14ac:dyDescent="0.35">
      <c r="C276" t="s">
        <v>292</v>
      </c>
      <c r="I276" s="6">
        <v>0.69</v>
      </c>
    </row>
    <row r="277" spans="3:9" ht="15.5" x14ac:dyDescent="0.35">
      <c r="C277" t="s">
        <v>293</v>
      </c>
      <c r="I277" s="6">
        <v>0.49</v>
      </c>
    </row>
    <row r="278" spans="3:9" ht="15.5" x14ac:dyDescent="0.35">
      <c r="C278" t="s">
        <v>294</v>
      </c>
      <c r="I278" s="5">
        <v>234000000000</v>
      </c>
    </row>
    <row r="279" spans="3:9" ht="15.5" x14ac:dyDescent="0.35">
      <c r="C279" t="s">
        <v>296</v>
      </c>
      <c r="I279" s="5">
        <v>85000000000</v>
      </c>
    </row>
    <row r="280" spans="3:9" ht="15.5" x14ac:dyDescent="0.35">
      <c r="C280" t="s">
        <v>297</v>
      </c>
      <c r="I280" s="5">
        <v>0</v>
      </c>
    </row>
    <row r="281" spans="3:9" ht="15.5" x14ac:dyDescent="0.35">
      <c r="C281" t="s">
        <v>298</v>
      </c>
      <c r="D281" s="5">
        <v>11000000000</v>
      </c>
    </row>
    <row r="282" spans="3:9" ht="15.5" x14ac:dyDescent="0.35">
      <c r="C282" t="s">
        <v>299</v>
      </c>
      <c r="D282" s="5">
        <v>543000000000</v>
      </c>
    </row>
    <row r="283" spans="3:9" ht="15.5" x14ac:dyDescent="0.35">
      <c r="C283" t="s">
        <v>300</v>
      </c>
      <c r="D283" s="5">
        <v>234000000000</v>
      </c>
    </row>
    <row r="284" spans="3:9" ht="15.5" x14ac:dyDescent="0.35">
      <c r="C284" t="s">
        <v>205</v>
      </c>
      <c r="I284" s="5">
        <v>309000000000</v>
      </c>
    </row>
    <row r="285" spans="3:9" ht="15.5" x14ac:dyDescent="0.35">
      <c r="C285" t="s">
        <v>301</v>
      </c>
      <c r="I285" s="5">
        <v>309000000000</v>
      </c>
    </row>
    <row r="286" spans="3:9" ht="15.5" x14ac:dyDescent="0.35">
      <c r="C286" t="s">
        <v>302</v>
      </c>
      <c r="I286" s="5">
        <v>-1000000000</v>
      </c>
    </row>
    <row r="287" spans="3:9" ht="15.5" x14ac:dyDescent="0.35">
      <c r="C287" t="s">
        <v>303</v>
      </c>
      <c r="I287" s="5">
        <v>1000000000</v>
      </c>
    </row>
    <row r="288" spans="3:9" ht="15.5" x14ac:dyDescent="0.35">
      <c r="C288" t="s">
        <v>305</v>
      </c>
      <c r="I288" s="5">
        <v>-2000000000</v>
      </c>
    </row>
    <row r="289" spans="3:9" ht="15.5" x14ac:dyDescent="0.35">
      <c r="C289" t="s">
        <v>306</v>
      </c>
      <c r="I289" s="5">
        <v>-3000000000</v>
      </c>
    </row>
  </sheetData>
  <pageMargins left="0.7" right="0.7" top="0.75" bottom="0.75" header="0.3" footer="0.3"/>
  <ignoredErrors>
    <ignoredError sqref="A1:W290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U28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1611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  <c r="P1" s="1">
        <v>43098</v>
      </c>
      <c r="Q1" s="1">
        <v>42734</v>
      </c>
      <c r="R1" s="1">
        <v>42368</v>
      </c>
      <c r="S1" s="1">
        <v>42003</v>
      </c>
      <c r="T1" s="1">
        <v>41638</v>
      </c>
      <c r="U1" s="1">
        <v>41271</v>
      </c>
    </row>
    <row r="2" spans="1:21" ht="15.5" x14ac:dyDescent="0.35">
      <c r="C2" t="s">
        <v>1612</v>
      </c>
      <c r="D2" s="2" vm="430">
        <f ca="1">IFERROR(_xlfn.STOCKHISTORY("XIDX:" &amp; $C$1, D3, , 0, 0, 1), "Libur")</f>
        <v>20</v>
      </c>
      <c r="H2" s="2" t="e" vm="2">
        <f>_FV(C2,"Price")</f>
        <v>#VALUE!</v>
      </c>
      <c r="I2" s="2" vm="431">
        <f t="shared" ref="I2:U2" ca="1" si="0">IFERROR(_xlfn.STOCKHISTORY("XIDX:" &amp; $C$1, I1, , 0, 0, 1), "Libur")</f>
        <v>11</v>
      </c>
      <c r="J2" s="2" vm="30">
        <f t="shared" ca="1" si="0"/>
        <v>50</v>
      </c>
      <c r="K2" s="2" vm="125">
        <f t="shared" ca="1" si="0"/>
        <v>105</v>
      </c>
      <c r="L2" s="2" vm="379">
        <f t="shared" ca="1" si="0"/>
        <v>260</v>
      </c>
      <c r="M2" s="2" vm="269">
        <f t="shared" ca="1" si="0"/>
        <v>990</v>
      </c>
      <c r="N2" s="2" vm="432">
        <f t="shared" ca="1" si="0"/>
        <v>1285</v>
      </c>
      <c r="O2" s="2" vm="391">
        <f t="shared" ca="1" si="0"/>
        <v>700</v>
      </c>
      <c r="P2" s="2" vm="433">
        <f t="shared" ca="1" si="0"/>
        <v>890</v>
      </c>
      <c r="Q2" s="2" vm="59">
        <f t="shared" ca="1" si="0"/>
        <v>496</v>
      </c>
      <c r="R2" s="2" vm="434">
        <f t="shared" ca="1" si="0"/>
        <v>241</v>
      </c>
      <c r="S2" s="2" vm="435">
        <f t="shared" ca="1" si="0"/>
        <v>108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131672134238</v>
      </c>
      <c r="H4" s="2">
        <f>IFERROR(SUM(D4:G4)*(4/MAX(1,COUNT(D4:G4))),"")</f>
        <v>526688536952</v>
      </c>
      <c r="I4" s="2">
        <f t="shared" ref="I4:U4" si="1">IFERROR(INDEX(I51:I500,MATCH($C$4,$C$51:$C$500,0)),"")</f>
        <v>379585108898</v>
      </c>
      <c r="J4" s="2">
        <f t="shared" si="1"/>
        <v>393531693857</v>
      </c>
      <c r="K4" s="2">
        <f t="shared" si="1"/>
        <v>242175328695</v>
      </c>
      <c r="L4" s="2">
        <f t="shared" si="1"/>
        <v>278837613174</v>
      </c>
      <c r="M4" s="2">
        <f t="shared" si="1"/>
        <v>167954469389</v>
      </c>
      <c r="N4" s="2">
        <f t="shared" si="1"/>
        <v>183009183653</v>
      </c>
      <c r="O4" s="2">
        <f t="shared" si="1"/>
        <v>216378412603</v>
      </c>
      <c r="P4" s="2">
        <f t="shared" si="1"/>
        <v>204332713213</v>
      </c>
      <c r="Q4" s="2">
        <f t="shared" si="1"/>
        <v>196794533770</v>
      </c>
      <c r="R4" s="2">
        <f t="shared" si="1"/>
        <v>205991016244</v>
      </c>
      <c r="S4" s="2">
        <f t="shared" si="1"/>
        <v>249556191630</v>
      </c>
      <c r="T4" s="2">
        <f t="shared" si="1"/>
        <v>172410558261</v>
      </c>
      <c r="U4" s="2">
        <f t="shared" si="1"/>
        <v>149409752449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1655968423</v>
      </c>
      <c r="H5" s="2">
        <f>IFERROR(SUM(D5:G5)*(4/MAX(1,COUNT(D5:G5))),"")</f>
        <v>6623873692</v>
      </c>
      <c r="I5" s="2">
        <f t="shared" ref="I5:U5" si="2">IFERROR(INDEX(I51:I500,MATCH($C$5,$C$51:$C$500,0)),"")</f>
        <v>5531615595</v>
      </c>
      <c r="J5" s="2">
        <f t="shared" si="2"/>
        <v>8489675240</v>
      </c>
      <c r="K5" s="2">
        <f t="shared" si="2"/>
        <v>-85927634383</v>
      </c>
      <c r="L5" s="2">
        <f t="shared" si="2"/>
        <v>19429664571</v>
      </c>
      <c r="M5" s="2">
        <f t="shared" si="2"/>
        <v>-86844513059</v>
      </c>
      <c r="N5" s="2">
        <f t="shared" si="2"/>
        <v>10700535196</v>
      </c>
      <c r="O5" s="2">
        <f t="shared" si="2"/>
        <v>63818852366</v>
      </c>
      <c r="P5" s="2">
        <f t="shared" si="2"/>
        <v>61141112373</v>
      </c>
      <c r="Q5" s="2">
        <f t="shared" si="2"/>
        <v>42999931154</v>
      </c>
      <c r="R5" s="2">
        <f t="shared" si="2"/>
        <v>9582360001</v>
      </c>
      <c r="S5" s="2">
        <f t="shared" si="2"/>
        <v>24060490180</v>
      </c>
      <c r="T5" s="2">
        <f t="shared" si="2"/>
        <v>9255775070</v>
      </c>
      <c r="U5" s="2">
        <f t="shared" si="2"/>
        <v>22511740926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393318147313</v>
      </c>
      <c r="H6" s="2">
        <f>IFERROR(INDEX(D6:G6,COUNT(D6:G6)),"")</f>
        <v>393318147313</v>
      </c>
      <c r="I6" s="2">
        <f t="shared" ref="I6:U6" si="3">IFERROR(INDEX(I51:I500,MATCH($C$6,$C$51:$C$500,0)),"")</f>
        <v>390973640398</v>
      </c>
      <c r="J6" s="2">
        <f t="shared" si="3"/>
        <v>385442024803</v>
      </c>
      <c r="K6" s="2">
        <f t="shared" si="3"/>
        <v>376952349563</v>
      </c>
      <c r="L6" s="2">
        <f t="shared" si="3"/>
        <v>462879983946</v>
      </c>
      <c r="M6" s="2">
        <f t="shared" si="3"/>
        <v>443450319375</v>
      </c>
      <c r="N6" s="2">
        <f t="shared" si="3"/>
        <v>530294832434</v>
      </c>
      <c r="O6" s="2">
        <f t="shared" si="3"/>
        <v>519594297238</v>
      </c>
      <c r="P6" s="2">
        <f t="shared" si="3"/>
        <v>454968310890</v>
      </c>
      <c r="Q6" s="2">
        <f t="shared" si="3"/>
        <v>269632579797</v>
      </c>
      <c r="R6" s="2">
        <f t="shared" si="3"/>
        <v>225241558243</v>
      </c>
      <c r="S6" s="2">
        <f t="shared" si="3"/>
        <v>201890344019</v>
      </c>
      <c r="T6" s="2">
        <f t="shared" si="3"/>
        <v>136425702911</v>
      </c>
      <c r="U6" s="2">
        <f t="shared" si="3"/>
        <v>127169927841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8.9600000000000009</v>
      </c>
      <c r="H7" s="3">
        <f>IFERROR(INDEX(D7:G7,COUNT(D7:G7)),"")</f>
        <v>8.9600000000000009</v>
      </c>
      <c r="I7" s="3">
        <f t="shared" ref="I7:U7" si="4">IFERROR(INDEX(I51:I500,MATCH($C$7,$C$51:$C$500,0))/1000000000,"")</f>
        <v>8.9600000000000009</v>
      </c>
      <c r="J7" s="3">
        <f t="shared" si="4"/>
        <v>8.9600000000000009</v>
      </c>
      <c r="K7" s="3">
        <f t="shared" si="4"/>
        <v>8.9600000000000009</v>
      </c>
      <c r="L7" s="3">
        <f t="shared" si="4"/>
        <v>8.9600000000000009</v>
      </c>
      <c r="M7" s="3">
        <f t="shared" si="4"/>
        <v>8.9600000000000009</v>
      </c>
      <c r="N7" s="3">
        <f t="shared" si="4"/>
        <v>8.9600000000000009</v>
      </c>
      <c r="O7" s="3">
        <f t="shared" si="4"/>
        <v>8.9600000000000009</v>
      </c>
      <c r="P7" s="3">
        <f t="shared" si="4"/>
        <v>8.9600000000000009</v>
      </c>
      <c r="Q7" s="3">
        <f t="shared" si="4"/>
        <v>7.23</v>
      </c>
      <c r="R7" s="3">
        <f t="shared" si="4"/>
        <v>1.44</v>
      </c>
      <c r="S7" s="3">
        <f t="shared" si="4"/>
        <v>1.4</v>
      </c>
      <c r="T7" s="3">
        <f t="shared" si="4"/>
        <v>1.25</v>
      </c>
      <c r="U7" s="3">
        <f t="shared" si="4"/>
        <v>1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-19000000000</v>
      </c>
      <c r="H8" s="2">
        <f>IFERROR(INDEX(D8:G8,COUNT(D8:G8)),"")</f>
        <v>-19000000000</v>
      </c>
      <c r="I8" s="2">
        <f t="shared" ref="I8:U8" si="5">IFERROR(INDEX(I51:I500,MATCH($C$8,$C$51:$C$500,0)),"")</f>
        <v>-41000000000</v>
      </c>
      <c r="J8" s="2">
        <f t="shared" si="5"/>
        <v>-64000000000</v>
      </c>
      <c r="K8" s="2">
        <f t="shared" si="5"/>
        <v>95000000000</v>
      </c>
      <c r="L8" s="2">
        <f t="shared" si="5"/>
        <v>3000000000</v>
      </c>
      <c r="M8" s="2">
        <f t="shared" si="5"/>
        <v>-173000000000</v>
      </c>
      <c r="N8" s="2">
        <f t="shared" si="5"/>
        <v>-9000000000</v>
      </c>
      <c r="O8" s="2">
        <f t="shared" si="5"/>
        <v>-15000000000</v>
      </c>
      <c r="P8" s="2">
        <f t="shared" si="5"/>
        <v>-37000000000</v>
      </c>
      <c r="Q8" s="2">
        <f t="shared" si="5"/>
        <v>-40000000000</v>
      </c>
      <c r="R8" s="2">
        <f t="shared" si="5"/>
        <v>3000000000</v>
      </c>
      <c r="S8" s="2">
        <f t="shared" si="5"/>
        <v>-12000000000</v>
      </c>
      <c r="T8" s="2">
        <f t="shared" si="5"/>
        <v>-32000000000</v>
      </c>
      <c r="U8" s="2">
        <f t="shared" si="5"/>
        <v>-9000000000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-2.08</v>
      </c>
      <c r="H9" s="3">
        <f>IFERROR(INDEX(D9:G9,COUNT(D9:G9)),"")</f>
        <v>-2.08</v>
      </c>
      <c r="I9" s="3">
        <f t="shared" ref="I9:U9" si="6">IFERROR(INDEX(I51:I500,MATCH($C$9,$C$51:$C$500,0)),"")</f>
        <v>-4.62</v>
      </c>
      <c r="J9" s="3">
        <f t="shared" si="6"/>
        <v>-7.14</v>
      </c>
      <c r="K9" s="3">
        <f t="shared" si="6"/>
        <v>10.63</v>
      </c>
      <c r="L9" s="3">
        <f t="shared" si="6"/>
        <v>0.34</v>
      </c>
      <c r="M9" s="3">
        <f t="shared" si="6"/>
        <v>-19.309999999999999</v>
      </c>
      <c r="N9" s="3">
        <f t="shared" si="6"/>
        <v>-0.95</v>
      </c>
      <c r="O9" s="3">
        <f t="shared" si="6"/>
        <v>-1.73</v>
      </c>
      <c r="P9" s="3">
        <f t="shared" si="6"/>
        <v>-4.1500000000000004</v>
      </c>
      <c r="Q9" s="3">
        <f t="shared" si="6"/>
        <v>-5.56</v>
      </c>
      <c r="R9" s="3">
        <f t="shared" si="6"/>
        <v>1.85</v>
      </c>
      <c r="S9" s="3">
        <f t="shared" si="6"/>
        <v>-8.73</v>
      </c>
      <c r="T9" s="3">
        <f t="shared" si="6"/>
        <v>-25.74</v>
      </c>
      <c r="U9" s="3">
        <f t="shared" si="6"/>
        <v>-9.4600000000000009</v>
      </c>
    </row>
    <row r="10" spans="1:21" ht="15.5" x14ac:dyDescent="0.35">
      <c r="C10" t="s">
        <v>17</v>
      </c>
      <c r="D10" s="3">
        <f ca="1">IFERROR(IF(D9=0,"",D2/D9),"")</f>
        <v>-9.615384615384615</v>
      </c>
      <c r="I10" s="3">
        <f t="shared" ref="I10:U10" ca="1" si="7">IFERROR(IF(I9=0,"",I2/I9),"")</f>
        <v>-2.3809523809523809</v>
      </c>
      <c r="J10" s="3">
        <f t="shared" ca="1" si="7"/>
        <v>-7.0028011204481793</v>
      </c>
      <c r="K10" s="3">
        <f t="shared" ca="1" si="7"/>
        <v>9.877704609595483</v>
      </c>
      <c r="L10" s="3">
        <f t="shared" ca="1" si="7"/>
        <v>764.7058823529411</v>
      </c>
      <c r="M10" s="3">
        <f t="shared" ca="1" si="7"/>
        <v>-51.268772656654583</v>
      </c>
      <c r="N10" s="3">
        <f t="shared" ca="1" si="7"/>
        <v>-1352.6315789473686</v>
      </c>
      <c r="O10" s="3">
        <f t="shared" ca="1" si="7"/>
        <v>-404.62427745664741</v>
      </c>
      <c r="P10" s="3">
        <f t="shared" ca="1" si="7"/>
        <v>-214.45783132530119</v>
      </c>
      <c r="Q10" s="3">
        <f t="shared" ca="1" si="7"/>
        <v>-89.208633093525179</v>
      </c>
      <c r="R10" s="3">
        <f t="shared" ca="1" si="7"/>
        <v>130.27027027027026</v>
      </c>
      <c r="S10" s="3">
        <f t="shared" ca="1" si="7"/>
        <v>-12.371134020618555</v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39949349271</v>
      </c>
      <c r="H11" s="2">
        <f>IFERROR(INDEX(D11:G11,COUNT(D11:G11)),"")</f>
        <v>39949349271</v>
      </c>
      <c r="I11" s="2">
        <f t="shared" ref="I11:U11" si="8">IFERROR(INDEX(I51:I500,MATCH($C$11,$C$51:$C$500,0)),"")</f>
        <v>18714740122</v>
      </c>
      <c r="J11" s="2">
        <f t="shared" si="8"/>
        <v>15366595260</v>
      </c>
      <c r="K11" s="2">
        <f t="shared" si="8"/>
        <v>89523370375</v>
      </c>
      <c r="L11" s="2">
        <f t="shared" si="8"/>
        <v>27286512817</v>
      </c>
      <c r="M11" s="2">
        <f t="shared" si="8"/>
        <v>27753266725</v>
      </c>
      <c r="N11" s="2">
        <f t="shared" si="8"/>
        <v>10327839284</v>
      </c>
      <c r="O11" s="2">
        <f t="shared" si="8"/>
        <v>5853410707</v>
      </c>
      <c r="P11" s="2">
        <f t="shared" si="8"/>
        <v>3063169002</v>
      </c>
      <c r="Q11" s="2">
        <f t="shared" si="8"/>
        <v>4959849789</v>
      </c>
      <c r="R11" s="2">
        <f t="shared" si="8"/>
        <v>6000217899</v>
      </c>
      <c r="S11" s="2">
        <f t="shared" si="8"/>
        <v>4936003996</v>
      </c>
      <c r="T11" s="2">
        <f t="shared" si="8"/>
        <v>5781063268</v>
      </c>
      <c r="U11" s="2">
        <f t="shared" si="8"/>
        <v>1979727812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U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</row>
    <row r="14" spans="1:21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U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</row>
    <row r="15" spans="1:21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U15" si="12">IFERROR(INDEX(I51:I500,MATCH($C$15,$C$51:$C$500,0)),"")</f>
        <v>-2659120450</v>
      </c>
      <c r="J15" s="2">
        <f t="shared" si="12"/>
        <v>-4780612055</v>
      </c>
      <c r="K15" s="2">
        <f t="shared" si="12"/>
        <v>508774180</v>
      </c>
      <c r="L15" s="2">
        <f t="shared" si="12"/>
        <v>7242778533</v>
      </c>
      <c r="M15" s="2">
        <f t="shared" si="12"/>
        <v>11456551820</v>
      </c>
      <c r="N15" s="2">
        <f t="shared" si="12"/>
        <v>-1605398721</v>
      </c>
      <c r="O15" s="2">
        <f t="shared" si="12"/>
        <v>-2667763526</v>
      </c>
      <c r="P15" s="2">
        <f t="shared" si="12"/>
        <v>79890156</v>
      </c>
      <c r="Q15" s="2">
        <f t="shared" si="12"/>
        <v>-2662698147</v>
      </c>
      <c r="R15" s="2">
        <f t="shared" si="12"/>
        <v>-280408748</v>
      </c>
      <c r="S15" s="2">
        <f t="shared" si="12"/>
        <v>9380119619</v>
      </c>
      <c r="T15" s="2">
        <f t="shared" si="12"/>
        <v>247336930</v>
      </c>
      <c r="U15" s="2">
        <f t="shared" si="12"/>
        <v>-3191376701</v>
      </c>
    </row>
    <row r="16" spans="1:21" ht="15.5" x14ac:dyDescent="0.35">
      <c r="C16" t="s">
        <v>28</v>
      </c>
      <c r="D16" s="2">
        <f>IFERROR(INDEX(D51:D500,MATCH($C$16,$C$51:$C$500,0)),"")</f>
        <v>1468138018</v>
      </c>
      <c r="H16" s="2">
        <f>IFERROR(SUM(D16:G16)*(4/MAX(1,COUNT(D16:G16))),"")</f>
        <v>5872552072</v>
      </c>
      <c r="I16" s="2">
        <f t="shared" ref="I16:U16" si="13">IFERROR(INDEX(I51:I500,MATCH($C$16,$C$51:$C$500,0)),"")</f>
        <v>9736244072</v>
      </c>
      <c r="J16" s="2">
        <f t="shared" si="13"/>
        <v>12349579697</v>
      </c>
      <c r="K16" s="2">
        <f t="shared" si="13"/>
        <v>-86840603201</v>
      </c>
      <c r="L16" s="2">
        <f t="shared" si="13"/>
        <v>12308010250</v>
      </c>
      <c r="M16" s="2">
        <f t="shared" si="13"/>
        <v>-99983145556</v>
      </c>
      <c r="N16" s="2">
        <f t="shared" si="13"/>
        <v>11013910061</v>
      </c>
      <c r="O16" s="2">
        <f t="shared" si="13"/>
        <v>71761034881</v>
      </c>
      <c r="P16" s="2">
        <f t="shared" si="13"/>
        <v>52663921606</v>
      </c>
      <c r="Q16" s="2">
        <f t="shared" si="13"/>
        <v>44418078188</v>
      </c>
      <c r="R16" s="2">
        <f t="shared" si="13"/>
        <v>9451458779</v>
      </c>
      <c r="S16" s="2">
        <f t="shared" si="13"/>
        <v>14764570281</v>
      </c>
      <c r="T16" s="2">
        <f t="shared" si="13"/>
        <v>9008438140</v>
      </c>
      <c r="U16" s="2">
        <f t="shared" si="13"/>
        <v>25703117627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  <c r="R18" t="s">
        <v>41</v>
      </c>
      <c r="S18" t="s">
        <v>42</v>
      </c>
      <c r="T18" t="s">
        <v>43</v>
      </c>
      <c r="U18" t="s">
        <v>44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>
        <f ca="1">IFERROR(D21*D2,"")</f>
        <v>179200000000</v>
      </c>
      <c r="H20" s="2" t="str">
        <f t="shared" ref="H20:U20" si="14">IFERROR(H21*H2,"")</f>
        <v/>
      </c>
      <c r="I20" s="2">
        <f t="shared" ca="1" si="14"/>
        <v>98560000000</v>
      </c>
      <c r="J20" s="2">
        <f t="shared" ca="1" si="14"/>
        <v>448000000000</v>
      </c>
      <c r="K20" s="2">
        <f t="shared" ca="1" si="14"/>
        <v>940800000000</v>
      </c>
      <c r="L20" s="2">
        <f t="shared" ca="1" si="14"/>
        <v>2329600000000</v>
      </c>
      <c r="M20" s="2">
        <f t="shared" ca="1" si="14"/>
        <v>8870400000000</v>
      </c>
      <c r="N20" s="2">
        <f t="shared" ca="1" si="14"/>
        <v>11513600000000</v>
      </c>
      <c r="O20" s="2">
        <f t="shared" ca="1" si="14"/>
        <v>6272000000000</v>
      </c>
      <c r="P20" s="2">
        <f t="shared" ca="1" si="14"/>
        <v>7974400000000</v>
      </c>
      <c r="Q20" s="2">
        <f t="shared" ca="1" si="14"/>
        <v>3586080000000</v>
      </c>
      <c r="R20" s="2">
        <f t="shared" ca="1" si="14"/>
        <v>347040000000</v>
      </c>
      <c r="S20" s="2">
        <f t="shared" ca="1" si="14"/>
        <v>151200000000</v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8960000000</v>
      </c>
      <c r="H21" s="2">
        <f>IFERROR(INDEX(D21:G21,COUNT(D21:G21)),"")</f>
        <v>8960000000</v>
      </c>
      <c r="I21" s="2">
        <f t="shared" ref="I21:U21" si="15">IFERROR(INDEX(I51:I500,MATCH($C$7,$C$51:$C$500,0)),"")</f>
        <v>8960000000</v>
      </c>
      <c r="J21" s="2">
        <f t="shared" si="15"/>
        <v>8960000000</v>
      </c>
      <c r="K21" s="2">
        <f t="shared" si="15"/>
        <v>8960000000</v>
      </c>
      <c r="L21" s="2">
        <f t="shared" si="15"/>
        <v>8960000000</v>
      </c>
      <c r="M21" s="2">
        <f t="shared" si="15"/>
        <v>8960000000</v>
      </c>
      <c r="N21" s="2">
        <f t="shared" si="15"/>
        <v>8960000000</v>
      </c>
      <c r="O21" s="2">
        <f t="shared" si="15"/>
        <v>8960000000</v>
      </c>
      <c r="P21" s="2">
        <f t="shared" si="15"/>
        <v>8960000000</v>
      </c>
      <c r="Q21" s="2">
        <f t="shared" si="15"/>
        <v>7230000000</v>
      </c>
      <c r="R21" s="2">
        <f t="shared" si="15"/>
        <v>1440000000</v>
      </c>
      <c r="S21" s="2">
        <f t="shared" si="15"/>
        <v>1400000000</v>
      </c>
      <c r="T21" s="2">
        <f t="shared" si="15"/>
        <v>1250000000</v>
      </c>
      <c r="U21" s="2">
        <f t="shared" si="15"/>
        <v>1000000000</v>
      </c>
    </row>
    <row r="23" spans="1:21" ht="15.5" x14ac:dyDescent="0.35">
      <c r="B23" t="s">
        <v>53</v>
      </c>
      <c r="C23" t="s">
        <v>54</v>
      </c>
      <c r="D23" s="3">
        <f>IFERROR(D5/D6*100,"")</f>
        <v>0.42102517626327346</v>
      </c>
      <c r="H23" s="3">
        <f t="shared" ref="H23:U23" si="16">IFERROR(H5/H6*100,"")</f>
        <v>1.6841007050530938</v>
      </c>
      <c r="I23" s="3">
        <f t="shared" si="16"/>
        <v>1.4148308283312843</v>
      </c>
      <c r="J23" s="3">
        <f t="shared" si="16"/>
        <v>2.2025816319170404</v>
      </c>
      <c r="K23" s="3">
        <f t="shared" si="16"/>
        <v>-22.795357153925611</v>
      </c>
      <c r="L23" s="3">
        <f t="shared" si="16"/>
        <v>4.1975598956265694</v>
      </c>
      <c r="M23" s="3">
        <f t="shared" si="16"/>
        <v>-19.583820163079118</v>
      </c>
      <c r="N23" s="3">
        <f t="shared" si="16"/>
        <v>2.017846401950707</v>
      </c>
      <c r="O23" s="3">
        <f t="shared" si="16"/>
        <v>12.282438953860918</v>
      </c>
      <c r="P23" s="3">
        <f t="shared" si="16"/>
        <v>13.43854306103143</v>
      </c>
      <c r="Q23" s="3">
        <f t="shared" si="16"/>
        <v>15.947602172695019</v>
      </c>
      <c r="R23" s="3">
        <f t="shared" si="16"/>
        <v>4.2542593275181266</v>
      </c>
      <c r="S23" s="3">
        <f t="shared" si="16"/>
        <v>11.917603239972514</v>
      </c>
      <c r="T23" s="3">
        <f t="shared" si="16"/>
        <v>6.7844803966582363</v>
      </c>
      <c r="U23" s="3">
        <f t="shared" si="16"/>
        <v>17.702094597510765</v>
      </c>
    </row>
    <row r="24" spans="1:21" ht="15.5" x14ac:dyDescent="0.35">
      <c r="C24" t="s">
        <v>55</v>
      </c>
      <c r="D24" s="4">
        <f>IFERROR(_xlfn.RRI(5,I23,D23),"")</f>
        <v>-0.21526917869232953</v>
      </c>
      <c r="H24" s="4" t="str">
        <f t="shared" ref="H24:U24" si="17">IFERROR(_xlfn.RRI(5,M23,H23),"")</f>
        <v/>
      </c>
      <c r="I24" s="4">
        <f t="shared" si="17"/>
        <v>-6.8541989645640289E-2</v>
      </c>
      <c r="J24" s="4">
        <f t="shared" si="17"/>
        <v>-0.29086408744078751</v>
      </c>
      <c r="K24" s="4" t="str">
        <f t="shared" si="17"/>
        <v/>
      </c>
      <c r="L24" s="4">
        <f t="shared" si="17"/>
        <v>-0.23429708273702488</v>
      </c>
      <c r="M24" s="4" t="str">
        <f t="shared" si="17"/>
        <v/>
      </c>
      <c r="N24" s="4">
        <f t="shared" si="17"/>
        <v>-0.29896478174094765</v>
      </c>
      <c r="O24" s="4">
        <f t="shared" si="17"/>
        <v>0.12603944607425221</v>
      </c>
      <c r="P24" s="4">
        <f t="shared" si="17"/>
        <v>-5.3620103936239949E-2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0.16</v>
      </c>
      <c r="H25" s="3">
        <f>IFERROR(INDEX(D25:G25,COUNT(D25:G25)),"")</f>
        <v>0.16</v>
      </c>
      <c r="I25" s="3">
        <f t="shared" ref="I25:U25" si="18">IFERROR(INDEX(I51:I500,MATCH($C$25,$C$51:$C$500,0)),"")</f>
        <v>0.79</v>
      </c>
      <c r="J25" s="3">
        <f t="shared" si="18"/>
        <v>0.84</v>
      </c>
      <c r="K25" s="3">
        <f t="shared" si="18"/>
        <v>-9.64</v>
      </c>
      <c r="L25" s="3">
        <f t="shared" si="18"/>
        <v>2.1800000000000002</v>
      </c>
      <c r="M25" s="3">
        <f t="shared" si="18"/>
        <v>-9.8800000000000008</v>
      </c>
      <c r="N25" s="3">
        <f t="shared" si="18"/>
        <v>1.05</v>
      </c>
      <c r="O25" s="3">
        <f t="shared" si="18"/>
        <v>7.71</v>
      </c>
      <c r="P25" s="3">
        <f t="shared" si="18"/>
        <v>5.89</v>
      </c>
      <c r="Q25" s="3">
        <f t="shared" si="18"/>
        <v>5.77</v>
      </c>
      <c r="R25" s="3">
        <f t="shared" si="18"/>
        <v>6.36</v>
      </c>
      <c r="S25" s="3">
        <f t="shared" si="18"/>
        <v>17.190000000000001</v>
      </c>
      <c r="T25" s="3">
        <f t="shared" si="18"/>
        <v>7.4</v>
      </c>
      <c r="U25" s="3">
        <f t="shared" si="18"/>
        <v>22.51</v>
      </c>
    </row>
    <row r="26" spans="1:21" ht="15.5" x14ac:dyDescent="0.35">
      <c r="C26" t="s">
        <v>58</v>
      </c>
      <c r="D26" s="4">
        <f>IFERROR(_xlfn.RRI(5,I25,D25),"")</f>
        <v>-0.27339467171397325</v>
      </c>
      <c r="H26" s="4" t="str">
        <f t="shared" ref="H26:U26" si="19">IFERROR(_xlfn.RRI(5,M25,H25),"")</f>
        <v/>
      </c>
      <c r="I26" s="4">
        <f t="shared" si="19"/>
        <v>-5.5313827785443581E-2</v>
      </c>
      <c r="J26" s="4">
        <f t="shared" si="19"/>
        <v>-0.3581330982577231</v>
      </c>
      <c r="K26" s="4" t="str">
        <f t="shared" si="19"/>
        <v/>
      </c>
      <c r="L26" s="4">
        <f t="shared" si="19"/>
        <v>-0.17689330137115322</v>
      </c>
      <c r="M26" s="4" t="str">
        <f t="shared" si="19"/>
        <v/>
      </c>
      <c r="N26" s="4">
        <f t="shared" si="19"/>
        <v>-0.42828092224298508</v>
      </c>
      <c r="O26" s="4">
        <f t="shared" si="19"/>
        <v>8.2414124705425529E-3</v>
      </c>
      <c r="P26" s="4">
        <f t="shared" si="19"/>
        <v>-0.23519985790479958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14.695550696205357</v>
      </c>
      <c r="H27" s="3">
        <f t="shared" ref="H27:U27" si="20">IFERROR(H4/H21,"")</f>
        <v>58.782202784821429</v>
      </c>
      <c r="I27" s="3">
        <f t="shared" si="20"/>
        <v>42.364409475223212</v>
      </c>
      <c r="J27" s="3">
        <f t="shared" si="20"/>
        <v>43.920947975111609</v>
      </c>
      <c r="K27" s="3">
        <f t="shared" si="20"/>
        <v>27.028496506138392</v>
      </c>
      <c r="L27" s="3">
        <f t="shared" si="20"/>
        <v>31.120269327455357</v>
      </c>
      <c r="M27" s="3">
        <f t="shared" si="20"/>
        <v>18.744918458593752</v>
      </c>
      <c r="N27" s="3">
        <f t="shared" si="20"/>
        <v>20.425132104129464</v>
      </c>
      <c r="O27" s="3">
        <f t="shared" si="20"/>
        <v>24.149376406584821</v>
      </c>
      <c r="P27" s="3">
        <f t="shared" si="20"/>
        <v>22.804990313950892</v>
      </c>
      <c r="Q27" s="3">
        <f t="shared" si="20"/>
        <v>27.219160964038728</v>
      </c>
      <c r="R27" s="3">
        <f t="shared" si="20"/>
        <v>143.0493168361111</v>
      </c>
      <c r="S27" s="3">
        <f t="shared" si="20"/>
        <v>178.25442259285714</v>
      </c>
      <c r="T27" s="3">
        <f t="shared" si="20"/>
        <v>137.92844660879999</v>
      </c>
      <c r="U27" s="3">
        <f t="shared" si="20"/>
        <v>149.409752449</v>
      </c>
    </row>
    <row r="28" spans="1:21" ht="15.5" x14ac:dyDescent="0.35">
      <c r="C28" t="s">
        <v>60</v>
      </c>
      <c r="D28" s="4">
        <f>IFERROR(_xlfn.RRI(5,I27,D27),"")</f>
        <v>-0.19083527515457865</v>
      </c>
      <c r="H28" s="4">
        <f t="shared" ref="H28:U28" si="21">IFERROR(_xlfn.RRI(5,M27,H27),"")</f>
        <v>0.25681819744510026</v>
      </c>
      <c r="I28" s="4">
        <f t="shared" si="21"/>
        <v>0.15709030992595663</v>
      </c>
      <c r="J28" s="4">
        <f t="shared" si="21"/>
        <v>0.12707588295091954</v>
      </c>
      <c r="K28" s="4">
        <f t="shared" si="21"/>
        <v>3.4566470651410164E-2</v>
      </c>
      <c r="L28" s="4">
        <f t="shared" si="21"/>
        <v>2.7149650249167712E-2</v>
      </c>
      <c r="M28" s="4">
        <f t="shared" si="21"/>
        <v>-0.33399183498076457</v>
      </c>
      <c r="N28" s="4">
        <f t="shared" si="21"/>
        <v>-0.3516270138654799</v>
      </c>
      <c r="O28" s="4">
        <f t="shared" si="21"/>
        <v>-0.29425076651733517</v>
      </c>
      <c r="P28" s="4">
        <f t="shared" si="21"/>
        <v>-0.31335827717877351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32" spans="1:21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43.91</v>
      </c>
      <c r="H32" s="3">
        <f>IFERROR(INDEX(D32:G32,COUNT(D32:G32)),"")</f>
        <v>43.91</v>
      </c>
      <c r="I32" s="3">
        <f t="shared" ref="I32:U32" si="22">IFERROR(INDEX(I51:I500,MATCH($C$32,$C$51:$C$500,0)),"")</f>
        <v>43.64</v>
      </c>
      <c r="J32" s="3">
        <f t="shared" si="22"/>
        <v>43.03</v>
      </c>
      <c r="K32" s="3">
        <f t="shared" si="22"/>
        <v>42.08</v>
      </c>
      <c r="L32" s="3">
        <f t="shared" si="22"/>
        <v>51.67</v>
      </c>
      <c r="M32" s="3">
        <f t="shared" si="22"/>
        <v>49.5</v>
      </c>
      <c r="N32" s="3">
        <f t="shared" si="22"/>
        <v>59.2</v>
      </c>
      <c r="O32" s="3">
        <f t="shared" si="22"/>
        <v>58</v>
      </c>
      <c r="P32" s="3">
        <f t="shared" si="22"/>
        <v>50.79</v>
      </c>
      <c r="Q32" s="3">
        <f t="shared" si="22"/>
        <v>37.28</v>
      </c>
      <c r="R32" s="3">
        <f t="shared" si="22"/>
        <v>156.11000000000001</v>
      </c>
      <c r="S32" s="3">
        <f t="shared" si="22"/>
        <v>143.75</v>
      </c>
      <c r="T32" s="3">
        <f t="shared" si="22"/>
        <v>109.14</v>
      </c>
      <c r="U32" s="3">
        <f t="shared" si="22"/>
        <v>127.17</v>
      </c>
    </row>
    <row r="33" spans="1:21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0.89</v>
      </c>
      <c r="H33" s="3">
        <f>IFERROR(INDEX(D33:G33,COUNT(D33:G33)),"")</f>
        <v>0.89</v>
      </c>
      <c r="I33" s="3">
        <f t="shared" ref="I33:U33" si="23">IFERROR(INDEX(I51:I500,MATCH($C$33,$C$51:$C$500,0)),"")</f>
        <v>0.25</v>
      </c>
      <c r="J33" s="3">
        <f t="shared" si="23"/>
        <v>1.1599999999999999</v>
      </c>
      <c r="K33" s="3">
        <f t="shared" si="23"/>
        <v>2.5</v>
      </c>
      <c r="L33" s="3">
        <f t="shared" si="23"/>
        <v>5.19</v>
      </c>
      <c r="M33" s="3">
        <f t="shared" si="23"/>
        <v>20</v>
      </c>
      <c r="N33" s="3">
        <f t="shared" si="23"/>
        <v>21.71</v>
      </c>
      <c r="O33" s="3">
        <f t="shared" si="23"/>
        <v>12.07</v>
      </c>
      <c r="P33" s="3">
        <f t="shared" si="23"/>
        <v>17.52</v>
      </c>
      <c r="Q33" s="3">
        <f t="shared" si="23"/>
        <v>13.3</v>
      </c>
      <c r="R33" s="3">
        <f t="shared" si="23"/>
        <v>7.72</v>
      </c>
      <c r="S33" s="3">
        <f t="shared" si="23"/>
        <v>3.76</v>
      </c>
      <c r="T33" s="3">
        <f t="shared" si="23"/>
        <v>0</v>
      </c>
      <c r="U33" s="3">
        <f t="shared" si="23"/>
        <v>0</v>
      </c>
    </row>
    <row r="34" spans="1:21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243.75</v>
      </c>
      <c r="H34" s="3">
        <f>IFERROR(INDEX(D34:G34,COUNT(D34:G34)),"")</f>
        <v>243.75</v>
      </c>
      <c r="I34" s="3">
        <f t="shared" ref="I34:U34" si="24">IFERROR(INDEX(I51:I500,MATCH($C$34,$C$51:$C$500,0)),"")</f>
        <v>13.92</v>
      </c>
      <c r="J34" s="3">
        <f t="shared" si="24"/>
        <v>59.52</v>
      </c>
      <c r="K34" s="3">
        <f t="shared" si="24"/>
        <v>-10.89</v>
      </c>
      <c r="L34" s="3">
        <f t="shared" si="24"/>
        <v>122.94</v>
      </c>
      <c r="M34" s="3">
        <f t="shared" si="24"/>
        <v>-100.2</v>
      </c>
      <c r="N34" s="3">
        <f t="shared" si="24"/>
        <v>1223.81</v>
      </c>
      <c r="O34" s="3">
        <f t="shared" si="24"/>
        <v>90.79</v>
      </c>
      <c r="P34" s="3">
        <f t="shared" si="24"/>
        <v>151.1</v>
      </c>
      <c r="Q34" s="3">
        <f t="shared" si="24"/>
        <v>85.96</v>
      </c>
      <c r="R34" s="3">
        <f t="shared" si="24"/>
        <v>189.47</v>
      </c>
      <c r="S34" s="3">
        <f t="shared" si="24"/>
        <v>31.41</v>
      </c>
      <c r="T34" s="3">
        <f t="shared" si="24"/>
        <v>0</v>
      </c>
      <c r="U34" s="3">
        <f t="shared" si="24"/>
        <v>0</v>
      </c>
    </row>
    <row r="35" spans="1:21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2.65</v>
      </c>
      <c r="H35" s="3">
        <f>IFERROR(INDEX(D35:G35,COUNT(D35:G35)),"")</f>
        <v>2.65</v>
      </c>
      <c r="I35" s="3">
        <f t="shared" ref="I35:U35" si="25">IFERROR(INDEX(I51:I500,MATCH($C$35,$C$51:$C$500,0)),"")</f>
        <v>0.26</v>
      </c>
      <c r="J35" s="3">
        <f t="shared" si="25"/>
        <v>1.1399999999999999</v>
      </c>
      <c r="K35" s="3">
        <f t="shared" si="25"/>
        <v>3.88</v>
      </c>
      <c r="L35" s="3">
        <f t="shared" si="25"/>
        <v>8.61</v>
      </c>
      <c r="M35" s="3">
        <f t="shared" si="25"/>
        <v>52.8</v>
      </c>
      <c r="N35" s="3">
        <f t="shared" si="25"/>
        <v>62.9</v>
      </c>
      <c r="O35" s="3">
        <f t="shared" si="25"/>
        <v>28.98</v>
      </c>
      <c r="P35" s="3">
        <f t="shared" si="25"/>
        <v>39.020000000000003</v>
      </c>
      <c r="Q35" s="3">
        <f t="shared" si="25"/>
        <v>18.23</v>
      </c>
      <c r="R35" s="3">
        <f t="shared" si="25"/>
        <v>8.44</v>
      </c>
      <c r="S35" s="3">
        <f t="shared" si="25"/>
        <v>3.04</v>
      </c>
      <c r="T35" s="3">
        <f t="shared" si="25"/>
        <v>0</v>
      </c>
      <c r="U35" s="3">
        <f t="shared" si="25"/>
        <v>0</v>
      </c>
    </row>
    <row r="36" spans="1:21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U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</row>
    <row r="37" spans="1:21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U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</row>
    <row r="50" spans="2:21" ht="15.5" x14ac:dyDescent="0.35">
      <c r="D50" t="s">
        <v>79</v>
      </c>
      <c r="E50" t="s">
        <v>80</v>
      </c>
      <c r="F50" t="s">
        <v>1275</v>
      </c>
      <c r="G50" t="s">
        <v>1386</v>
      </c>
      <c r="H50" t="s">
        <v>1276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</row>
    <row r="51" spans="2:21" ht="15.5" x14ac:dyDescent="0.35">
      <c r="B51" t="s">
        <v>82</v>
      </c>
      <c r="C51" t="s">
        <v>5</v>
      </c>
      <c r="D51" s="5">
        <v>131672134238</v>
      </c>
      <c r="E51" s="5">
        <v>56669653039</v>
      </c>
      <c r="F51" s="5">
        <v>63538470041</v>
      </c>
      <c r="G51" s="5">
        <v>111351243341</v>
      </c>
      <c r="I51" s="5">
        <v>379585108898</v>
      </c>
      <c r="J51" s="5">
        <v>393531693857</v>
      </c>
      <c r="K51" s="5">
        <v>242175328695</v>
      </c>
      <c r="L51" s="5">
        <v>278837613174</v>
      </c>
      <c r="M51" s="5">
        <v>167954469389</v>
      </c>
      <c r="N51" s="5">
        <v>183009183653</v>
      </c>
      <c r="O51" s="5">
        <v>216378412603</v>
      </c>
      <c r="P51" s="5">
        <v>204332713213</v>
      </c>
      <c r="Q51" s="5">
        <v>196794533770</v>
      </c>
      <c r="R51" s="5">
        <v>205991016244</v>
      </c>
      <c r="S51" s="5">
        <v>249556191630</v>
      </c>
      <c r="T51" s="5">
        <v>172410558261</v>
      </c>
      <c r="U51" s="5">
        <v>149409752449</v>
      </c>
    </row>
    <row r="52" spans="2:21" ht="15.5" x14ac:dyDescent="0.35">
      <c r="C52" t="s">
        <v>382</v>
      </c>
      <c r="D52" s="5">
        <v>676122259466</v>
      </c>
      <c r="E52" s="5">
        <v>369162797418</v>
      </c>
      <c r="F52" s="5">
        <v>395836872518</v>
      </c>
      <c r="G52" s="5">
        <v>721332003834</v>
      </c>
      <c r="I52" s="5">
        <v>1715590363239</v>
      </c>
      <c r="J52" s="5">
        <v>1873456052964</v>
      </c>
      <c r="K52" s="5">
        <v>1728542309869</v>
      </c>
      <c r="L52" s="5">
        <v>913692856481</v>
      </c>
      <c r="M52" s="5">
        <v>394767227955</v>
      </c>
      <c r="N52" s="5">
        <v>607872359990</v>
      </c>
      <c r="O52" s="5">
        <v>343359135556</v>
      </c>
      <c r="P52" s="5">
        <v>319898594611</v>
      </c>
      <c r="Q52" s="5">
        <v>297375114591</v>
      </c>
      <c r="R52" s="5">
        <v>300927007129</v>
      </c>
      <c r="S52" s="5">
        <v>307086378334</v>
      </c>
      <c r="T52" s="5">
        <v>301354057443</v>
      </c>
      <c r="U52" s="5">
        <v>219530124065</v>
      </c>
    </row>
    <row r="53" spans="2:21" ht="15.5" x14ac:dyDescent="0.35">
      <c r="C53" t="s">
        <v>384</v>
      </c>
      <c r="D53" s="5">
        <v>-623408647359</v>
      </c>
      <c r="E53" s="5">
        <v>-322969316160</v>
      </c>
      <c r="F53" s="5">
        <v>-327521140563</v>
      </c>
      <c r="G53" s="5">
        <v>-665983281824</v>
      </c>
      <c r="I53" s="5">
        <v>-1367434558159</v>
      </c>
      <c r="J53" s="5">
        <v>-1467329573699</v>
      </c>
      <c r="K53" s="5">
        <v>-1344560527640</v>
      </c>
      <c r="L53" s="5">
        <v>-670443002795</v>
      </c>
      <c r="M53" s="5">
        <v>-211397032510</v>
      </c>
      <c r="N53" s="5">
        <v>-433300540902</v>
      </c>
      <c r="O53" s="5">
        <v>-190838615929</v>
      </c>
      <c r="P53" s="5">
        <v>-171691292498</v>
      </c>
      <c r="Q53" s="5">
        <v>-171981164539</v>
      </c>
      <c r="R53" s="5">
        <v>-115300915186</v>
      </c>
      <c r="S53" s="5">
        <v>-103524431211</v>
      </c>
      <c r="T53" s="5">
        <v>-81810470709</v>
      </c>
      <c r="U53" s="5">
        <v>-36744209745</v>
      </c>
    </row>
    <row r="54" spans="2:21" ht="15.5" x14ac:dyDescent="0.35">
      <c r="C54" t="s">
        <v>931</v>
      </c>
      <c r="D54" s="5">
        <v>-9539114452</v>
      </c>
      <c r="E54" s="5">
        <v>14152573573</v>
      </c>
      <c r="F54" s="5">
        <v>2154693294</v>
      </c>
      <c r="G54" s="5">
        <v>27212496566</v>
      </c>
      <c r="I54" s="5">
        <v>25802646426</v>
      </c>
      <c r="J54" s="5">
        <v>-23845267536</v>
      </c>
      <c r="K54" s="5">
        <v>-45026163285</v>
      </c>
      <c r="L54" s="5">
        <v>-38696233043</v>
      </c>
      <c r="M54" s="5">
        <v>2197504411</v>
      </c>
      <c r="N54" s="5">
        <v>602688796</v>
      </c>
      <c r="O54" s="5">
        <v>-16886749529</v>
      </c>
      <c r="P54" s="5">
        <v>-23742031254</v>
      </c>
      <c r="Q54" s="5">
        <v>22018778746</v>
      </c>
      <c r="R54" s="5">
        <v>-3859475896</v>
      </c>
      <c r="S54" s="5">
        <v>-1582265853</v>
      </c>
      <c r="T54" s="5">
        <v>-17460259287</v>
      </c>
      <c r="U54" s="5">
        <v>-5519547743</v>
      </c>
    </row>
    <row r="55" spans="2:21" ht="15.5" x14ac:dyDescent="0.35">
      <c r="C55" t="s">
        <v>722</v>
      </c>
    </row>
    <row r="56" spans="2:21" ht="15.5" x14ac:dyDescent="0.35">
      <c r="C56" t="s">
        <v>393</v>
      </c>
      <c r="D56" s="5">
        <v>88497636583</v>
      </c>
      <c r="E56" s="5">
        <v>-3676401792</v>
      </c>
      <c r="F56" s="5">
        <v>-6931955208</v>
      </c>
      <c r="G56" s="5">
        <v>28790024765</v>
      </c>
      <c r="I56" s="5">
        <v>5626657392</v>
      </c>
      <c r="J56" s="5">
        <v>11250482128</v>
      </c>
      <c r="K56" s="5">
        <v>-96780290249</v>
      </c>
      <c r="L56" s="5">
        <v>74283992531</v>
      </c>
      <c r="M56" s="5">
        <v>-17613230467</v>
      </c>
      <c r="N56" s="5">
        <v>7834675769</v>
      </c>
      <c r="O56" s="5">
        <v>80744642505</v>
      </c>
      <c r="P56" s="5">
        <v>79867442354</v>
      </c>
      <c r="Q56" s="5">
        <v>49381804972</v>
      </c>
      <c r="R56" s="5">
        <v>24224400197</v>
      </c>
      <c r="S56" s="5">
        <v>47576510360</v>
      </c>
      <c r="T56" s="5">
        <v>11126549063</v>
      </c>
      <c r="U56" s="5">
        <v>13564613302</v>
      </c>
    </row>
    <row r="57" spans="2:21" ht="15.5" x14ac:dyDescent="0.35">
      <c r="C57" t="s">
        <v>93</v>
      </c>
      <c r="D57" s="5">
        <v>187830405</v>
      </c>
      <c r="E57" s="5">
        <v>92716093</v>
      </c>
      <c r="F57" s="5">
        <v>-23674314</v>
      </c>
      <c r="G57" s="5">
        <v>-1625670980</v>
      </c>
      <c r="I57" s="5">
        <v>-1545508027</v>
      </c>
      <c r="J57" s="5">
        <v>920707598</v>
      </c>
      <c r="K57" s="5">
        <v>404194638</v>
      </c>
      <c r="L57" s="5">
        <v>-121124212</v>
      </c>
      <c r="M57" s="5">
        <v>1682080677</v>
      </c>
      <c r="N57" s="5">
        <v>1292023856</v>
      </c>
      <c r="O57" s="5">
        <v>-5274418989</v>
      </c>
      <c r="P57" s="5">
        <v>8397300611</v>
      </c>
      <c r="Q57" s="5">
        <v>1244551113</v>
      </c>
      <c r="R57" s="5">
        <v>411309970</v>
      </c>
      <c r="S57" s="5">
        <v>-84199720</v>
      </c>
    </row>
    <row r="58" spans="2:21" ht="15.5" x14ac:dyDescent="0.35">
      <c r="C58" t="s">
        <v>85</v>
      </c>
      <c r="D58" s="5">
        <v>-122044566142</v>
      </c>
      <c r="E58" s="5">
        <v>-64873969094</v>
      </c>
      <c r="F58" s="5">
        <v>-63368926671</v>
      </c>
      <c r="G58" s="5">
        <v>-84962434376</v>
      </c>
      <c r="I58" s="5">
        <v>-370661489330</v>
      </c>
      <c r="J58" s="5">
        <v>-380020635985</v>
      </c>
      <c r="K58" s="5">
        <v>-333844682928</v>
      </c>
      <c r="L58" s="5">
        <v>-267193038749</v>
      </c>
      <c r="M58" s="5">
        <v>-270945398380</v>
      </c>
      <c r="N58" s="5">
        <v>-174748428177</v>
      </c>
      <c r="O58" s="5">
        <v>-144617377722</v>
      </c>
      <c r="P58" s="5">
        <v>-150511747844</v>
      </c>
      <c r="Q58" s="5">
        <v>-151997562822</v>
      </c>
      <c r="R58" s="5">
        <v>-198816540710</v>
      </c>
      <c r="S58" s="5">
        <v>-235657109421</v>
      </c>
      <c r="T58" s="5">
        <v>-167381880413</v>
      </c>
      <c r="U58" s="5">
        <v>-125397677930</v>
      </c>
    </row>
    <row r="59" spans="2:21" ht="15.5" x14ac:dyDescent="0.35">
      <c r="C59" t="s">
        <v>386</v>
      </c>
    </row>
    <row r="60" spans="2:21" ht="15.5" x14ac:dyDescent="0.35">
      <c r="C60" t="s">
        <v>387</v>
      </c>
      <c r="D60" s="5">
        <v>-49831566365</v>
      </c>
      <c r="E60" s="5">
        <v>-29955084918</v>
      </c>
      <c r="F60" s="5">
        <v>-36980531006</v>
      </c>
      <c r="G60" s="5">
        <v>-162476516076</v>
      </c>
      <c r="I60" s="5">
        <v>-300206476340</v>
      </c>
      <c r="J60" s="5">
        <v>-210629451360</v>
      </c>
      <c r="K60" s="5">
        <v>-179260765689</v>
      </c>
      <c r="L60" s="5">
        <v>-233707412978</v>
      </c>
      <c r="M60" s="5">
        <v>-316835065991</v>
      </c>
      <c r="N60" s="5">
        <v>-161087490220</v>
      </c>
      <c r="O60" s="5">
        <v>-170220528781</v>
      </c>
      <c r="P60" s="5">
        <v>-157901026136</v>
      </c>
      <c r="Q60" s="5">
        <v>-121915784041</v>
      </c>
      <c r="R60" s="5">
        <v>-169900217187</v>
      </c>
      <c r="S60" s="5">
        <v>-177762839351</v>
      </c>
      <c r="T60" s="5">
        <v>-171361277553</v>
      </c>
      <c r="U60" s="5">
        <v>-97955304861</v>
      </c>
    </row>
    <row r="61" spans="2:21" ht="15.5" x14ac:dyDescent="0.35">
      <c r="C61" t="s">
        <v>388</v>
      </c>
      <c r="D61" s="5">
        <v>22365434472</v>
      </c>
      <c r="E61" s="5">
        <v>7473321174</v>
      </c>
      <c r="F61" s="5">
        <v>11302901954</v>
      </c>
      <c r="G61" s="5">
        <v>131789015484</v>
      </c>
      <c r="I61" s="5">
        <v>166220532803</v>
      </c>
      <c r="J61" s="5">
        <v>48785670989</v>
      </c>
      <c r="K61" s="5">
        <v>69041115453</v>
      </c>
      <c r="L61" s="5">
        <v>126948271281</v>
      </c>
      <c r="M61" s="5">
        <v>196323591446</v>
      </c>
      <c r="N61" s="5">
        <v>73326309992</v>
      </c>
      <c r="O61" s="5">
        <v>107515912187</v>
      </c>
      <c r="P61" s="5">
        <v>79736385515</v>
      </c>
      <c r="Q61" s="5">
        <v>21798420727</v>
      </c>
      <c r="R61" s="5">
        <v>51472884383</v>
      </c>
      <c r="S61" s="5">
        <v>57144707563</v>
      </c>
      <c r="T61" s="5">
        <v>62612304157</v>
      </c>
      <c r="U61" s="5">
        <v>15978093620</v>
      </c>
    </row>
    <row r="62" spans="2:21" ht="15.5" x14ac:dyDescent="0.35">
      <c r="C62" t="s">
        <v>391</v>
      </c>
      <c r="D62" s="5">
        <v>6621688860</v>
      </c>
      <c r="E62" s="5">
        <v>-3109415485</v>
      </c>
      <c r="F62" s="5">
        <v>-10162310522</v>
      </c>
      <c r="G62" s="5">
        <v>-6236354583</v>
      </c>
      <c r="I62" s="5">
        <v>-60770650968</v>
      </c>
      <c r="J62" s="5">
        <v>-75458267818</v>
      </c>
      <c r="K62" s="5">
        <v>-68079022940</v>
      </c>
      <c r="L62" s="5">
        <v>-34696548181</v>
      </c>
      <c r="M62" s="5">
        <v>-10316735084</v>
      </c>
      <c r="N62" s="5">
        <v>-6564365080</v>
      </c>
      <c r="O62" s="5">
        <v>-5646134244</v>
      </c>
      <c r="P62" s="5">
        <v>1021670739</v>
      </c>
      <c r="Q62" s="5">
        <v>-78859882</v>
      </c>
      <c r="R62" s="5">
        <v>-19252479032</v>
      </c>
      <c r="S62" s="5">
        <v>-22882761322</v>
      </c>
      <c r="T62" s="5">
        <v>-1613688616</v>
      </c>
      <c r="U62" s="5">
        <v>-3134547799</v>
      </c>
    </row>
    <row r="63" spans="2:21" ht="15.5" x14ac:dyDescent="0.35">
      <c r="C63" t="s">
        <v>933</v>
      </c>
      <c r="D63" s="5">
        <v>-12484046667</v>
      </c>
      <c r="E63" s="5">
        <v>-12500062899</v>
      </c>
      <c r="F63" s="5">
        <v>-10616463659</v>
      </c>
      <c r="G63" s="5">
        <v>-7140331357</v>
      </c>
      <c r="I63" s="5">
        <v>-35956920579</v>
      </c>
      <c r="J63" s="5">
        <v>-31240411573</v>
      </c>
      <c r="K63" s="5">
        <v>-24142222388</v>
      </c>
      <c r="L63" s="5">
        <v>-12274738714</v>
      </c>
      <c r="M63" s="5">
        <v>-11597067094</v>
      </c>
      <c r="N63" s="5">
        <v>-6379377732</v>
      </c>
      <c r="O63" s="5">
        <v>-521799850</v>
      </c>
      <c r="P63" s="5">
        <v>-928687127</v>
      </c>
      <c r="Q63" s="5">
        <v>-774351248</v>
      </c>
      <c r="R63" s="5">
        <v>-2048981343</v>
      </c>
      <c r="S63" s="5">
        <v>-1684076888</v>
      </c>
      <c r="T63" s="5">
        <v>-1731045360</v>
      </c>
      <c r="U63" s="5">
        <v>-150340500</v>
      </c>
    </row>
    <row r="64" spans="2:21" ht="15.5" x14ac:dyDescent="0.35">
      <c r="C64" t="s">
        <v>434</v>
      </c>
      <c r="D64" s="5">
        <v>-64159014338</v>
      </c>
      <c r="E64" s="5">
        <v>-23510306065</v>
      </c>
      <c r="F64" s="5">
        <v>-20369655217</v>
      </c>
      <c r="G64" s="5">
        <v>-41727429695</v>
      </c>
      <c r="I64" s="5">
        <v>-136932407491</v>
      </c>
      <c r="J64" s="5">
        <v>-130073293895</v>
      </c>
      <c r="K64" s="5">
        <v>-109041572325</v>
      </c>
      <c r="L64" s="5">
        <v>-89734401751</v>
      </c>
      <c r="M64" s="5">
        <v>-91760615438</v>
      </c>
      <c r="N64" s="5">
        <v>-72793612247</v>
      </c>
      <c r="O64" s="5">
        <v>-76025853817</v>
      </c>
      <c r="P64" s="5">
        <v>-84837432533</v>
      </c>
      <c r="Q64" s="5">
        <v>-77394584391</v>
      </c>
      <c r="R64" s="5">
        <v>-65448219613</v>
      </c>
      <c r="S64" s="5">
        <v>-64077422472</v>
      </c>
      <c r="T64" s="5">
        <v>-56893730746</v>
      </c>
      <c r="U64" s="5">
        <v>-43217471526</v>
      </c>
    </row>
    <row r="65" spans="3:21" ht="15.5" x14ac:dyDescent="0.35">
      <c r="C65" t="s">
        <v>88</v>
      </c>
      <c r="D65" s="5">
        <v>9627568096</v>
      </c>
      <c r="E65" s="5">
        <v>-8204316055</v>
      </c>
      <c r="F65" s="5">
        <v>169543370</v>
      </c>
      <c r="G65" s="5">
        <v>26388808965</v>
      </c>
      <c r="I65" s="5">
        <v>8923619568</v>
      </c>
      <c r="J65" s="5">
        <v>13511057872</v>
      </c>
      <c r="K65" s="5">
        <v>-91669354233</v>
      </c>
      <c r="L65" s="5">
        <v>11644574425</v>
      </c>
      <c r="M65" s="5">
        <v>-102990928991</v>
      </c>
      <c r="N65" s="5">
        <v>8260755476</v>
      </c>
      <c r="O65" s="5">
        <v>71761034881</v>
      </c>
      <c r="P65" s="5">
        <v>53820965369</v>
      </c>
      <c r="Q65" s="5">
        <v>44796970948</v>
      </c>
      <c r="R65" s="5">
        <v>7174475534</v>
      </c>
      <c r="S65" s="5">
        <v>13899082209</v>
      </c>
      <c r="T65" s="5">
        <v>5028677848</v>
      </c>
      <c r="U65" s="5">
        <v>24012074519</v>
      </c>
    </row>
    <row r="66" spans="3:21" ht="15.5" x14ac:dyDescent="0.35">
      <c r="C66" t="s">
        <v>89</v>
      </c>
      <c r="D66" s="5">
        <v>-8159430078</v>
      </c>
      <c r="E66" s="5">
        <v>6691901097</v>
      </c>
      <c r="F66" s="5">
        <v>1962368301</v>
      </c>
      <c r="G66" s="5">
        <v>363793721</v>
      </c>
      <c r="I66" s="5">
        <v>812624504</v>
      </c>
      <c r="J66" s="5">
        <v>-1161478175</v>
      </c>
      <c r="K66" s="5">
        <v>4828751032</v>
      </c>
      <c r="L66" s="5">
        <v>663435825</v>
      </c>
      <c r="M66" s="5">
        <v>3007783435</v>
      </c>
      <c r="N66" s="5">
        <v>2753154585</v>
      </c>
      <c r="P66" s="5">
        <v>-1157043763</v>
      </c>
      <c r="Q66" s="5">
        <v>-378892760</v>
      </c>
      <c r="R66" s="5">
        <v>2276983245</v>
      </c>
      <c r="S66" s="5">
        <v>865488072</v>
      </c>
      <c r="T66" s="5">
        <v>3979760292</v>
      </c>
      <c r="U66" s="5">
        <v>1691043108</v>
      </c>
    </row>
    <row r="67" spans="3:21" ht="15.5" x14ac:dyDescent="0.35">
      <c r="C67" t="s">
        <v>28</v>
      </c>
      <c r="D67" s="5">
        <v>1468138018</v>
      </c>
      <c r="E67" s="5">
        <v>-1512414958</v>
      </c>
      <c r="F67" s="5">
        <v>2131911671</v>
      </c>
      <c r="G67" s="5">
        <v>26752602686</v>
      </c>
      <c r="I67" s="5">
        <v>9736244072</v>
      </c>
      <c r="J67" s="5">
        <v>12349579697</v>
      </c>
      <c r="K67" s="5">
        <v>-86840603201</v>
      </c>
      <c r="L67" s="5">
        <v>12308010250</v>
      </c>
      <c r="M67" s="5">
        <v>-99983145556</v>
      </c>
      <c r="N67" s="5">
        <v>11013910061</v>
      </c>
      <c r="O67" s="5">
        <v>71761034881</v>
      </c>
      <c r="P67" s="5">
        <v>52663921606</v>
      </c>
      <c r="Q67" s="5">
        <v>44418078188</v>
      </c>
      <c r="R67" s="5">
        <v>9451458779</v>
      </c>
      <c r="S67" s="5">
        <v>14764570281</v>
      </c>
      <c r="T67" s="5">
        <v>9008438140</v>
      </c>
      <c r="U67" s="5">
        <v>25703117627</v>
      </c>
    </row>
    <row r="68" spans="3:21" ht="15.5" x14ac:dyDescent="0.35">
      <c r="C68" t="s">
        <v>27</v>
      </c>
      <c r="G68" s="5">
        <v>-2659120450</v>
      </c>
      <c r="I68" s="5">
        <v>-2659120450</v>
      </c>
      <c r="J68" s="5">
        <v>-4780612055</v>
      </c>
      <c r="K68" s="5">
        <v>508774180</v>
      </c>
      <c r="L68" s="5">
        <v>7242778533</v>
      </c>
      <c r="M68" s="5">
        <v>11456551820</v>
      </c>
      <c r="N68" s="5">
        <v>-1605398721</v>
      </c>
      <c r="O68" s="5">
        <v>-2667763526</v>
      </c>
      <c r="P68" s="5">
        <v>79890156</v>
      </c>
      <c r="Q68" s="5">
        <v>-2662698147</v>
      </c>
      <c r="R68" s="5">
        <v>-280408748</v>
      </c>
      <c r="S68" s="5">
        <v>9380119619</v>
      </c>
      <c r="T68" s="5">
        <v>247336930</v>
      </c>
      <c r="U68" s="5">
        <v>-3191376701</v>
      </c>
    </row>
    <row r="69" spans="3:21" ht="15.5" x14ac:dyDescent="0.35">
      <c r="C69" t="s">
        <v>313</v>
      </c>
      <c r="N69" s="5">
        <v>-899693927</v>
      </c>
    </row>
    <row r="70" spans="3:21" ht="15.5" x14ac:dyDescent="0.35">
      <c r="C70" t="s">
        <v>314</v>
      </c>
      <c r="G70" s="5">
        <v>-2659120450</v>
      </c>
      <c r="I70" s="5">
        <v>-2659120450</v>
      </c>
      <c r="J70" s="5">
        <v>-4780612055</v>
      </c>
      <c r="K70" s="5">
        <v>508774180</v>
      </c>
      <c r="L70" s="5">
        <v>7242778533</v>
      </c>
      <c r="M70" s="5">
        <v>11456551820</v>
      </c>
      <c r="N70" s="5">
        <v>-705704794</v>
      </c>
      <c r="O70" s="5">
        <v>-2667763526</v>
      </c>
      <c r="P70" s="5">
        <v>79890156</v>
      </c>
      <c r="Q70" s="5">
        <v>-2662698147</v>
      </c>
      <c r="R70" s="5">
        <v>-280408748</v>
      </c>
      <c r="S70" s="5">
        <v>9380119619</v>
      </c>
    </row>
    <row r="71" spans="3:21" ht="15.5" x14ac:dyDescent="0.35">
      <c r="C71" t="s">
        <v>315</v>
      </c>
      <c r="G71" s="5">
        <v>-2659120450</v>
      </c>
      <c r="I71" s="5">
        <v>-2659120450</v>
      </c>
      <c r="J71" s="5">
        <v>-4780612055</v>
      </c>
      <c r="K71" s="5">
        <v>508774180</v>
      </c>
      <c r="L71" s="5">
        <v>7242778533</v>
      </c>
      <c r="M71" s="5">
        <v>11456551820</v>
      </c>
      <c r="N71" s="5">
        <v>-1605398721</v>
      </c>
      <c r="O71" s="5">
        <v>-2667763526</v>
      </c>
      <c r="P71" s="5">
        <v>79890156</v>
      </c>
      <c r="Q71" s="5">
        <v>-2662698147</v>
      </c>
      <c r="R71" s="5">
        <v>-280408748</v>
      </c>
      <c r="S71" s="5">
        <v>9380119619</v>
      </c>
      <c r="T71" s="5">
        <v>247336930</v>
      </c>
      <c r="U71" s="5">
        <v>-3191376701</v>
      </c>
    </row>
    <row r="72" spans="3:21" ht="15.5" x14ac:dyDescent="0.35">
      <c r="C72" t="s">
        <v>97</v>
      </c>
      <c r="D72" s="5">
        <v>1468138018</v>
      </c>
      <c r="E72" s="5">
        <v>-1512414958</v>
      </c>
      <c r="F72" s="5">
        <v>2131911671</v>
      </c>
      <c r="G72" s="5">
        <v>24093482236</v>
      </c>
      <c r="I72" s="5">
        <v>7077123622</v>
      </c>
      <c r="J72" s="5">
        <v>7568967642</v>
      </c>
      <c r="K72" s="5">
        <v>-86331829021</v>
      </c>
      <c r="L72" s="5">
        <v>19550788783</v>
      </c>
      <c r="M72" s="5">
        <v>-88526593736</v>
      </c>
      <c r="N72" s="5">
        <v>9408511340</v>
      </c>
      <c r="O72" s="5">
        <v>69093271355</v>
      </c>
      <c r="P72" s="5">
        <v>52743811762</v>
      </c>
      <c r="Q72" s="5">
        <v>41755380041</v>
      </c>
      <c r="R72" s="5">
        <v>9171050031</v>
      </c>
      <c r="S72" s="5">
        <v>24144689900</v>
      </c>
      <c r="T72" s="5">
        <v>9255775070</v>
      </c>
      <c r="U72" s="5">
        <v>22511740926</v>
      </c>
    </row>
    <row r="73" spans="3:21" ht="15.5" x14ac:dyDescent="0.35">
      <c r="C73" t="s">
        <v>98</v>
      </c>
      <c r="D73" s="5">
        <v>187830405</v>
      </c>
      <c r="E73" s="5">
        <v>92716093</v>
      </c>
      <c r="F73" s="5">
        <v>-23674314</v>
      </c>
      <c r="G73" s="5">
        <v>-1625670980</v>
      </c>
      <c r="I73" s="5">
        <v>-1545508027</v>
      </c>
      <c r="J73" s="5">
        <v>920707598</v>
      </c>
      <c r="K73" s="5">
        <v>404194638</v>
      </c>
      <c r="L73" s="5">
        <v>-121124212</v>
      </c>
      <c r="M73" s="5">
        <v>1682080677</v>
      </c>
      <c r="N73" s="5">
        <v>1292023856</v>
      </c>
      <c r="O73" s="5">
        <v>-5274418989</v>
      </c>
      <c r="P73" s="5">
        <v>8397300611</v>
      </c>
      <c r="Q73" s="5">
        <v>1244551113</v>
      </c>
      <c r="R73" s="5">
        <v>411309970</v>
      </c>
      <c r="S73" s="5">
        <v>-84199720</v>
      </c>
    </row>
    <row r="74" spans="3:21" ht="15.5" x14ac:dyDescent="0.35">
      <c r="C74" t="s">
        <v>99</v>
      </c>
      <c r="D74" s="5">
        <v>187830405</v>
      </c>
      <c r="E74" s="5">
        <v>92716093</v>
      </c>
      <c r="F74" s="5">
        <v>-23674314</v>
      </c>
      <c r="G74" s="5">
        <v>-1625670980</v>
      </c>
      <c r="I74" s="5">
        <v>-1545508027</v>
      </c>
      <c r="J74" s="5">
        <v>920707598</v>
      </c>
      <c r="K74" s="5">
        <v>404194638</v>
      </c>
      <c r="L74" s="5">
        <v>-121124212</v>
      </c>
      <c r="M74" s="5">
        <v>1682080677</v>
      </c>
      <c r="N74" s="5">
        <v>1292023856</v>
      </c>
      <c r="O74" s="5">
        <v>-5274418989</v>
      </c>
      <c r="P74" s="5">
        <v>8397300611</v>
      </c>
      <c r="Q74" s="5">
        <v>1244551113</v>
      </c>
      <c r="R74" s="5">
        <v>411309970</v>
      </c>
      <c r="S74" s="5">
        <v>-84199720</v>
      </c>
    </row>
    <row r="75" spans="3:21" ht="15.5" x14ac:dyDescent="0.35">
      <c r="C75" t="s">
        <v>100</v>
      </c>
      <c r="D75" s="5">
        <v>1655968423</v>
      </c>
      <c r="E75" s="5">
        <v>-1419698865</v>
      </c>
      <c r="F75" s="5">
        <v>2108237357</v>
      </c>
      <c r="G75" s="5">
        <v>22467811256</v>
      </c>
      <c r="I75" s="5">
        <v>5531615595</v>
      </c>
      <c r="J75" s="5">
        <v>8489675240</v>
      </c>
      <c r="K75" s="5">
        <v>-85927634383</v>
      </c>
      <c r="L75" s="5">
        <v>19429664571</v>
      </c>
      <c r="M75" s="5">
        <v>-86844513059</v>
      </c>
      <c r="N75" s="5">
        <v>10700535196</v>
      </c>
      <c r="O75" s="5">
        <v>63818852366</v>
      </c>
      <c r="P75" s="5">
        <v>61141112373</v>
      </c>
      <c r="Q75" s="5">
        <v>42999931154</v>
      </c>
      <c r="R75" s="5">
        <v>9582360001</v>
      </c>
      <c r="S75" s="5">
        <v>24060490180</v>
      </c>
      <c r="T75" s="5">
        <v>9255775070</v>
      </c>
      <c r="U75" s="5">
        <v>22511740926</v>
      </c>
    </row>
    <row r="76" spans="3:21" ht="15.5" x14ac:dyDescent="0.35">
      <c r="C76" t="s">
        <v>101</v>
      </c>
      <c r="D76" s="5">
        <v>1468138018</v>
      </c>
      <c r="E76" s="5">
        <v>-1512414958</v>
      </c>
      <c r="F76" s="5">
        <v>2131911671</v>
      </c>
      <c r="G76" s="5">
        <v>24093482236</v>
      </c>
      <c r="I76" s="5">
        <v>7077123622</v>
      </c>
      <c r="J76" s="5">
        <v>7568967642</v>
      </c>
      <c r="K76" s="5">
        <v>-86331829021</v>
      </c>
      <c r="L76" s="5">
        <v>19550788783</v>
      </c>
      <c r="M76" s="5">
        <v>-88526593736</v>
      </c>
      <c r="N76" s="5">
        <v>9408511340</v>
      </c>
      <c r="O76" s="5">
        <v>69093271355</v>
      </c>
      <c r="P76" s="5">
        <v>52743811762</v>
      </c>
      <c r="Q76" s="5">
        <v>41755380041</v>
      </c>
      <c r="R76" s="5">
        <v>9171050031</v>
      </c>
      <c r="S76" s="5">
        <v>24144689900</v>
      </c>
      <c r="T76" s="5">
        <v>9255775070</v>
      </c>
      <c r="U76" s="5">
        <v>22511740926</v>
      </c>
    </row>
    <row r="77" spans="3:21" ht="15.5" x14ac:dyDescent="0.35">
      <c r="C77" t="s">
        <v>7</v>
      </c>
      <c r="D77" s="5">
        <v>1655968423</v>
      </c>
      <c r="E77" s="5">
        <v>-1419698865</v>
      </c>
      <c r="F77" s="5">
        <v>2108237357</v>
      </c>
      <c r="G77" s="5">
        <v>22467811256</v>
      </c>
      <c r="I77" s="5">
        <v>5531615595</v>
      </c>
      <c r="J77" s="5">
        <v>8489675240</v>
      </c>
      <c r="K77" s="5">
        <v>-85927634383</v>
      </c>
      <c r="L77" s="5">
        <v>19429664571</v>
      </c>
      <c r="M77" s="5">
        <v>-86844513059</v>
      </c>
      <c r="N77" s="5">
        <v>10700535196</v>
      </c>
      <c r="O77" s="5">
        <v>63818852366</v>
      </c>
      <c r="P77" s="5">
        <v>61141112373</v>
      </c>
      <c r="Q77" s="5">
        <v>42999931154</v>
      </c>
      <c r="R77" s="5">
        <v>9582360001</v>
      </c>
      <c r="S77" s="5">
        <v>24060490180</v>
      </c>
      <c r="T77" s="5">
        <v>9255775070</v>
      </c>
      <c r="U77" s="5">
        <v>22511740926</v>
      </c>
    </row>
    <row r="78" spans="3:21" ht="15.5" x14ac:dyDescent="0.35">
      <c r="C78" t="s">
        <v>394</v>
      </c>
    </row>
    <row r="79" spans="3:21" ht="15.5" x14ac:dyDescent="0.35">
      <c r="C79" t="s">
        <v>102</v>
      </c>
      <c r="D79" s="5">
        <v>1468138018</v>
      </c>
      <c r="E79" s="5">
        <v>-1512414958</v>
      </c>
      <c r="F79" s="5">
        <v>2131911671</v>
      </c>
      <c r="G79" s="5">
        <v>24093482236</v>
      </c>
      <c r="I79" s="5">
        <v>7077123622</v>
      </c>
      <c r="J79" s="5">
        <v>7568967642</v>
      </c>
      <c r="K79" s="5">
        <v>-86331829021</v>
      </c>
      <c r="L79" s="5">
        <v>19550788783</v>
      </c>
      <c r="M79" s="5">
        <v>-88526593736</v>
      </c>
      <c r="N79" s="5">
        <v>9408511340</v>
      </c>
      <c r="O79" s="5">
        <v>69093271355</v>
      </c>
      <c r="P79" s="5">
        <v>52743811762</v>
      </c>
      <c r="Q79" s="5">
        <v>41755380041</v>
      </c>
      <c r="R79" s="5">
        <v>9171050031</v>
      </c>
      <c r="S79" s="5">
        <v>24144689900</v>
      </c>
      <c r="T79" s="5">
        <v>9255775070</v>
      </c>
      <c r="U79" s="5">
        <v>22511740926</v>
      </c>
    </row>
    <row r="80" spans="3:21" ht="15.5" x14ac:dyDescent="0.35">
      <c r="C80" t="s">
        <v>103</v>
      </c>
      <c r="D80" s="5">
        <v>1655968423</v>
      </c>
      <c r="E80" s="5">
        <v>-1419698865</v>
      </c>
      <c r="F80" s="5">
        <v>2108237357</v>
      </c>
      <c r="G80" s="5">
        <v>22467811256</v>
      </c>
      <c r="I80" s="5">
        <v>5531615595</v>
      </c>
      <c r="J80" s="5">
        <v>8489675240</v>
      </c>
      <c r="K80" s="5">
        <v>-85927634383</v>
      </c>
      <c r="L80" s="5">
        <v>19429664571</v>
      </c>
      <c r="M80" s="5">
        <v>-86844513059</v>
      </c>
      <c r="N80" s="5">
        <v>10700535196</v>
      </c>
      <c r="O80" s="5">
        <v>63818852366</v>
      </c>
      <c r="P80" s="5">
        <v>61141112373</v>
      </c>
      <c r="Q80" s="5">
        <v>42999931154</v>
      </c>
      <c r="R80" s="5">
        <v>9582360001</v>
      </c>
      <c r="S80" s="5">
        <v>24060490180</v>
      </c>
      <c r="T80" s="5">
        <v>9255775070</v>
      </c>
      <c r="U80" s="5">
        <v>22511740926</v>
      </c>
    </row>
    <row r="81" spans="2:21" ht="15.5" x14ac:dyDescent="0.35">
      <c r="C81" t="s">
        <v>104</v>
      </c>
      <c r="D81" s="5">
        <v>1655968423</v>
      </c>
      <c r="E81" s="5">
        <v>-1419698865</v>
      </c>
      <c r="F81" s="5">
        <v>2108237357</v>
      </c>
      <c r="G81" s="5">
        <v>22467811256</v>
      </c>
      <c r="I81" s="5">
        <v>5531615595</v>
      </c>
      <c r="J81" s="5">
        <v>8489675240</v>
      </c>
      <c r="K81" s="5">
        <v>-85927634383</v>
      </c>
      <c r="L81" s="5">
        <v>19429664571</v>
      </c>
      <c r="M81" s="5">
        <v>-86844513059</v>
      </c>
      <c r="N81" s="5">
        <v>10700535196</v>
      </c>
      <c r="O81" s="5">
        <v>63818852366</v>
      </c>
      <c r="P81" s="5">
        <v>61141112373</v>
      </c>
      <c r="Q81" s="5">
        <v>42999931154</v>
      </c>
      <c r="R81" s="5">
        <v>9582360001</v>
      </c>
      <c r="S81" s="5">
        <v>24060490180</v>
      </c>
      <c r="T81" s="5">
        <v>9255775070</v>
      </c>
      <c r="U81" s="5">
        <v>22511740926</v>
      </c>
    </row>
    <row r="83" spans="2:21" ht="15.5" x14ac:dyDescent="0.35">
      <c r="B83" t="s">
        <v>105</v>
      </c>
      <c r="C83" t="s">
        <v>106</v>
      </c>
    </row>
    <row r="84" spans="2:21" ht="15.5" x14ac:dyDescent="0.35">
      <c r="C84" t="s">
        <v>19</v>
      </c>
      <c r="D84" s="5">
        <v>39949349271</v>
      </c>
      <c r="E84" s="5">
        <v>48738216913</v>
      </c>
      <c r="F84" s="5">
        <v>40514140885</v>
      </c>
      <c r="G84" s="5">
        <v>18714740122</v>
      </c>
      <c r="I84" s="5">
        <v>18714740122</v>
      </c>
      <c r="J84" s="5">
        <v>15366595260</v>
      </c>
      <c r="K84" s="5">
        <v>89523370375</v>
      </c>
      <c r="L84" s="5">
        <v>27286512817</v>
      </c>
      <c r="M84" s="5">
        <v>27753266725</v>
      </c>
      <c r="N84" s="5">
        <v>10327839284</v>
      </c>
      <c r="O84" s="5">
        <v>5853410707</v>
      </c>
      <c r="P84" s="5">
        <v>3063169002</v>
      </c>
      <c r="Q84" s="5">
        <v>4959849789</v>
      </c>
      <c r="R84" s="5">
        <v>6000217899</v>
      </c>
      <c r="S84" s="5">
        <v>4936003996</v>
      </c>
      <c r="T84" s="5">
        <v>5781063268</v>
      </c>
      <c r="U84" s="5">
        <v>1979727812</v>
      </c>
    </row>
    <row r="85" spans="2:21" ht="15.5" x14ac:dyDescent="0.35">
      <c r="C85" t="s">
        <v>399</v>
      </c>
    </row>
    <row r="86" spans="2:21" ht="15.5" x14ac:dyDescent="0.35">
      <c r="C86" t="s">
        <v>110</v>
      </c>
      <c r="Q86" s="5">
        <v>4125000000</v>
      </c>
      <c r="T86" s="5">
        <v>177004793</v>
      </c>
      <c r="U86" s="5">
        <v>137560954</v>
      </c>
    </row>
    <row r="87" spans="2:21" ht="15.5" x14ac:dyDescent="0.35">
      <c r="C87" t="s">
        <v>109</v>
      </c>
      <c r="D87" s="5">
        <v>17020239909</v>
      </c>
      <c r="E87" s="5">
        <v>21132611885</v>
      </c>
      <c r="F87" s="5">
        <v>26768020606</v>
      </c>
      <c r="G87" s="5">
        <v>33173002969</v>
      </c>
      <c r="I87" s="5">
        <v>33173002969</v>
      </c>
      <c r="J87" s="5">
        <v>42856200182</v>
      </c>
      <c r="K87" s="5">
        <v>87127542792</v>
      </c>
      <c r="L87" s="5">
        <v>27945351289</v>
      </c>
      <c r="M87" s="5">
        <v>56313264045</v>
      </c>
      <c r="N87" s="5">
        <v>61784924599</v>
      </c>
      <c r="O87" s="5">
        <v>37067363957</v>
      </c>
      <c r="P87" s="5">
        <v>36619253244</v>
      </c>
      <c r="Q87" s="5">
        <v>45026732826</v>
      </c>
      <c r="R87" s="5">
        <v>56253360054</v>
      </c>
      <c r="S87" s="5">
        <v>59824625781</v>
      </c>
      <c r="T87" s="5">
        <v>50904209066</v>
      </c>
      <c r="U87" s="5">
        <v>56300052300</v>
      </c>
    </row>
    <row r="88" spans="2:21" ht="15.5" x14ac:dyDescent="0.35">
      <c r="C88" t="s">
        <v>400</v>
      </c>
      <c r="D88" s="5">
        <v>48829116900</v>
      </c>
      <c r="E88" s="5">
        <v>54478532345</v>
      </c>
      <c r="F88" s="5">
        <v>65296704790</v>
      </c>
      <c r="G88" s="5">
        <v>74203736204</v>
      </c>
      <c r="I88" s="5">
        <v>74203736204</v>
      </c>
      <c r="J88" s="5">
        <v>104835704824</v>
      </c>
      <c r="K88" s="5">
        <v>91051389327</v>
      </c>
      <c r="L88" s="5">
        <v>65234343420</v>
      </c>
      <c r="M88" s="5">
        <v>106138444949</v>
      </c>
      <c r="N88" s="5">
        <v>107409521322</v>
      </c>
      <c r="O88" s="5">
        <v>141399292404</v>
      </c>
      <c r="P88" s="5">
        <v>113497842283</v>
      </c>
      <c r="Q88" s="5">
        <v>80204410756</v>
      </c>
      <c r="R88" s="5">
        <v>85908961985</v>
      </c>
      <c r="S88" s="5">
        <v>85581539373</v>
      </c>
      <c r="T88" s="5">
        <v>58088679857</v>
      </c>
      <c r="U88" s="5">
        <v>25866156393</v>
      </c>
    </row>
    <row r="89" spans="2:21" ht="15.5" x14ac:dyDescent="0.35">
      <c r="C89" t="s">
        <v>401</v>
      </c>
    </row>
    <row r="90" spans="2:21" ht="15.5" x14ac:dyDescent="0.35">
      <c r="C90" t="s">
        <v>402</v>
      </c>
      <c r="D90" s="5">
        <v>79514752982</v>
      </c>
      <c r="E90" s="5">
        <v>70976327783</v>
      </c>
      <c r="F90" s="5">
        <v>84833476445</v>
      </c>
      <c r="G90" s="5">
        <v>82582067084</v>
      </c>
      <c r="I90" s="5">
        <v>82582067084</v>
      </c>
      <c r="J90" s="5">
        <v>112281275614</v>
      </c>
      <c r="K90" s="5">
        <v>155613592947</v>
      </c>
      <c r="L90" s="5">
        <v>132635142107</v>
      </c>
      <c r="M90" s="5">
        <v>148962330950</v>
      </c>
      <c r="N90" s="5">
        <v>60102707851</v>
      </c>
      <c r="O90" s="5">
        <v>26280788985</v>
      </c>
      <c r="P90" s="5">
        <v>13986354548</v>
      </c>
      <c r="Q90" s="5">
        <v>6917702169</v>
      </c>
      <c r="R90" s="5">
        <v>11588628489</v>
      </c>
      <c r="S90" s="5">
        <v>23735590981</v>
      </c>
      <c r="T90" s="5">
        <v>12969027843</v>
      </c>
      <c r="U90" s="5">
        <v>2001729898</v>
      </c>
    </row>
    <row r="91" spans="2:21" ht="15.5" x14ac:dyDescent="0.35">
      <c r="C91" t="s">
        <v>112</v>
      </c>
    </row>
    <row r="92" spans="2:21" ht="15.5" x14ac:dyDescent="0.35">
      <c r="C92" t="s">
        <v>1613</v>
      </c>
      <c r="D92" s="5">
        <v>8116428668</v>
      </c>
      <c r="E92" s="5">
        <v>7406270245</v>
      </c>
      <c r="F92" s="5">
        <v>7586317089</v>
      </c>
      <c r="G92" s="5">
        <v>6710556157</v>
      </c>
      <c r="I92" s="5">
        <v>6710556157</v>
      </c>
      <c r="J92" s="5">
        <v>9880569326</v>
      </c>
      <c r="K92" s="5">
        <v>27746314600</v>
      </c>
      <c r="L92" s="5">
        <v>5243671084</v>
      </c>
      <c r="M92" s="5">
        <v>7680263492</v>
      </c>
      <c r="N92" s="5">
        <v>8281893868</v>
      </c>
      <c r="O92" s="5">
        <v>12864574994</v>
      </c>
      <c r="P92" s="5">
        <v>12174889005</v>
      </c>
      <c r="Q92" s="5">
        <v>11382906352</v>
      </c>
      <c r="R92" s="5">
        <v>11331526426</v>
      </c>
      <c r="S92" s="5">
        <v>29728377536</v>
      </c>
      <c r="T92" s="5">
        <v>6651715884</v>
      </c>
      <c r="U92" s="5">
        <v>2257512079</v>
      </c>
    </row>
    <row r="93" spans="2:21" ht="15.5" x14ac:dyDescent="0.35">
      <c r="C93" t="s">
        <v>318</v>
      </c>
    </row>
    <row r="94" spans="2:21" ht="15.5" x14ac:dyDescent="0.35">
      <c r="C94" t="s">
        <v>395</v>
      </c>
    </row>
    <row r="95" spans="2:21" ht="15.5" x14ac:dyDescent="0.35">
      <c r="C95" t="s">
        <v>1435</v>
      </c>
      <c r="T95" s="5">
        <v>160332365466</v>
      </c>
      <c r="U95" s="5">
        <v>203184408714</v>
      </c>
    </row>
    <row r="96" spans="2:21" ht="15.5" x14ac:dyDescent="0.35">
      <c r="C96" t="s">
        <v>93</v>
      </c>
      <c r="D96" s="5">
        <v>-230674071</v>
      </c>
      <c r="E96" s="5">
        <v>-418504476</v>
      </c>
      <c r="F96" s="5">
        <v>-511013519</v>
      </c>
      <c r="G96" s="5">
        <v>-487546255</v>
      </c>
      <c r="I96" s="5">
        <v>-487546255</v>
      </c>
      <c r="J96" s="5">
        <v>-408455388</v>
      </c>
      <c r="K96" s="5">
        <v>-1293406226</v>
      </c>
      <c r="L96" s="5">
        <v>182744356</v>
      </c>
      <c r="M96" s="5">
        <v>294697768</v>
      </c>
      <c r="N96" s="5">
        <v>153193591</v>
      </c>
      <c r="O96" s="5">
        <v>18802985</v>
      </c>
      <c r="P96" s="5">
        <v>4135303724</v>
      </c>
      <c r="Q96" s="5">
        <v>-339697137</v>
      </c>
      <c r="R96" s="5">
        <v>-44370000</v>
      </c>
      <c r="S96" s="5">
        <v>-84199720</v>
      </c>
    </row>
    <row r="97" spans="3:21" ht="15.5" x14ac:dyDescent="0.35">
      <c r="C97" t="s">
        <v>1500</v>
      </c>
      <c r="D97" s="5">
        <v>65216000000</v>
      </c>
      <c r="E97" s="5">
        <v>69649050000</v>
      </c>
      <c r="F97" s="5">
        <v>69303000000</v>
      </c>
      <c r="G97" s="5">
        <v>103002330000</v>
      </c>
      <c r="I97" s="5">
        <v>103002330000</v>
      </c>
      <c r="J97" s="5">
        <v>118981177620</v>
      </c>
      <c r="K97" s="5">
        <v>114790056164</v>
      </c>
      <c r="L97" s="5">
        <v>79736000000</v>
      </c>
      <c r="M97" s="5">
        <v>61000000000</v>
      </c>
      <c r="N97" s="5">
        <v>216749320000</v>
      </c>
      <c r="O97" s="5">
        <v>231082763503</v>
      </c>
      <c r="P97" s="5">
        <v>203559267612</v>
      </c>
      <c r="Q97" s="5">
        <v>112352394569</v>
      </c>
      <c r="R97" s="5">
        <v>248623845562</v>
      </c>
      <c r="S97" s="5">
        <v>165200000000</v>
      </c>
      <c r="T97" s="5">
        <v>185332365466</v>
      </c>
      <c r="U97" s="5">
        <v>223184408714</v>
      </c>
    </row>
    <row r="98" spans="3:21" ht="15.5" x14ac:dyDescent="0.35">
      <c r="C98" t="s">
        <v>674</v>
      </c>
      <c r="D98" s="5">
        <v>423596886899</v>
      </c>
      <c r="E98" s="5">
        <v>346433712068</v>
      </c>
      <c r="F98" s="5">
        <v>351945531846</v>
      </c>
      <c r="G98" s="5">
        <v>405294980167</v>
      </c>
      <c r="I98" s="5">
        <v>405294980167</v>
      </c>
      <c r="J98" s="5">
        <v>418284609772</v>
      </c>
      <c r="K98" s="5">
        <v>395057326691</v>
      </c>
      <c r="L98" s="5">
        <v>461141938897</v>
      </c>
      <c r="M98" s="5">
        <v>384429667667</v>
      </c>
      <c r="N98" s="5">
        <v>593869589863</v>
      </c>
      <c r="O98" s="5">
        <v>592283745811</v>
      </c>
      <c r="P98" s="5">
        <v>533517793928</v>
      </c>
      <c r="Q98" s="5">
        <v>359697022510</v>
      </c>
      <c r="R98" s="5">
        <v>344177657695</v>
      </c>
      <c r="S98" s="5">
        <v>284490202531</v>
      </c>
      <c r="T98" s="5">
        <v>227606219242</v>
      </c>
      <c r="U98" s="5">
        <v>255605213167</v>
      </c>
    </row>
    <row r="99" spans="3:21" ht="15.5" x14ac:dyDescent="0.35">
      <c r="C99" t="s">
        <v>403</v>
      </c>
      <c r="D99" s="5">
        <v>692584308458</v>
      </c>
      <c r="E99" s="5">
        <v>493002955356</v>
      </c>
      <c r="F99" s="5">
        <v>465519937232</v>
      </c>
      <c r="G99" s="5">
        <v>346888126955</v>
      </c>
      <c r="I99" s="5">
        <v>346888126955</v>
      </c>
      <c r="J99" s="5">
        <v>185189376583</v>
      </c>
      <c r="K99" s="5">
        <v>215420995574</v>
      </c>
      <c r="L99" s="5">
        <v>188451309212</v>
      </c>
      <c r="M99" s="5">
        <v>237751180761</v>
      </c>
      <c r="N99" s="5">
        <v>130941453733</v>
      </c>
      <c r="O99" s="5">
        <v>133703082559</v>
      </c>
      <c r="P99" s="5">
        <v>123016373814</v>
      </c>
      <c r="Q99" s="5">
        <v>87374493215</v>
      </c>
      <c r="R99" s="5">
        <v>33308969777</v>
      </c>
      <c r="S99" s="5">
        <v>20535279594</v>
      </c>
      <c r="T99" s="5">
        <v>18357163951</v>
      </c>
      <c r="U99" s="5">
        <v>11502614613</v>
      </c>
    </row>
    <row r="100" spans="3:21" ht="15.5" x14ac:dyDescent="0.35">
      <c r="C100" t="s">
        <v>123</v>
      </c>
      <c r="D100" s="5">
        <v>43675169252</v>
      </c>
      <c r="E100" s="5">
        <v>39387463847</v>
      </c>
      <c r="F100" s="5">
        <v>37930078609</v>
      </c>
      <c r="G100" s="5">
        <v>41545707706</v>
      </c>
      <c r="I100" s="5">
        <v>41545707706</v>
      </c>
      <c r="J100" s="5">
        <v>21348440524</v>
      </c>
      <c r="K100" s="5">
        <v>25007592083</v>
      </c>
      <c r="L100" s="5">
        <v>26218877189</v>
      </c>
      <c r="M100" s="5">
        <v>23989286699</v>
      </c>
      <c r="N100" s="5">
        <v>24621076327</v>
      </c>
      <c r="O100" s="5">
        <v>21609167523</v>
      </c>
      <c r="P100" s="5">
        <v>24028162241</v>
      </c>
      <c r="Q100" s="5">
        <v>26849671031</v>
      </c>
      <c r="R100" s="5">
        <v>30613726354</v>
      </c>
      <c r="S100" s="5">
        <v>34256013698</v>
      </c>
      <c r="T100" s="5">
        <v>33809913251</v>
      </c>
      <c r="U100" s="5">
        <v>20200582543</v>
      </c>
    </row>
    <row r="101" spans="3:21" ht="15.5" x14ac:dyDescent="0.35">
      <c r="C101" t="s">
        <v>320</v>
      </c>
      <c r="D101" s="5">
        <v>338120428</v>
      </c>
      <c r="E101" s="5">
        <v>188937206</v>
      </c>
      <c r="F101" s="5">
        <v>382480081</v>
      </c>
      <c r="G101" s="5">
        <v>576022956</v>
      </c>
      <c r="I101" s="5">
        <v>576022956</v>
      </c>
      <c r="J101" s="5">
        <v>1012914019</v>
      </c>
      <c r="K101" s="5">
        <v>1341656394</v>
      </c>
      <c r="L101" s="5">
        <v>1757594109</v>
      </c>
      <c r="M101" s="5">
        <v>13890457273</v>
      </c>
      <c r="N101" s="5">
        <v>1219335058</v>
      </c>
      <c r="O101" s="5">
        <v>1284135515</v>
      </c>
    </row>
    <row r="102" spans="3:21" ht="15.5" x14ac:dyDescent="0.35">
      <c r="C102" t="s">
        <v>118</v>
      </c>
      <c r="D102" s="5">
        <v>14575318280</v>
      </c>
      <c r="E102" s="5">
        <v>14575318280</v>
      </c>
      <c r="F102" s="5">
        <v>16586005450</v>
      </c>
      <c r="G102" s="5">
        <v>14575318280</v>
      </c>
      <c r="I102" s="5">
        <v>14575318280</v>
      </c>
      <c r="J102" s="5">
        <v>16586005450</v>
      </c>
      <c r="K102" s="5">
        <v>20850265405</v>
      </c>
      <c r="L102" s="5">
        <v>20871845005</v>
      </c>
      <c r="M102" s="5">
        <v>1078815684</v>
      </c>
      <c r="N102" s="5">
        <v>2314371952</v>
      </c>
      <c r="O102" s="5">
        <v>3405954496</v>
      </c>
      <c r="P102" s="5">
        <v>5687745272</v>
      </c>
      <c r="Q102" s="5">
        <v>6915288366</v>
      </c>
      <c r="R102" s="5">
        <v>10091279263</v>
      </c>
      <c r="S102" s="5">
        <v>10483960761</v>
      </c>
      <c r="T102" s="5">
        <v>1103841142</v>
      </c>
      <c r="U102" s="5">
        <v>100075212</v>
      </c>
    </row>
    <row r="103" spans="3:21" ht="15.5" x14ac:dyDescent="0.35">
      <c r="C103" t="s">
        <v>126</v>
      </c>
      <c r="D103" s="5">
        <v>1439242056402</v>
      </c>
      <c r="E103" s="5">
        <v>1201496460722</v>
      </c>
      <c r="F103" s="5">
        <v>1199918986635</v>
      </c>
      <c r="G103" s="5">
        <v>1108514523644</v>
      </c>
      <c r="I103" s="5">
        <v>1108514523644</v>
      </c>
      <c r="J103" s="5">
        <v>961063073477</v>
      </c>
      <c r="K103" s="5">
        <v>1063470852516</v>
      </c>
      <c r="L103" s="5">
        <v>981089572950</v>
      </c>
      <c r="M103" s="5">
        <v>990991744064</v>
      </c>
      <c r="N103" s="5">
        <v>975687462693</v>
      </c>
      <c r="O103" s="5">
        <v>969866560976</v>
      </c>
      <c r="P103" s="5">
        <v>858490283480</v>
      </c>
      <c r="Q103" s="5">
        <v>617651155745</v>
      </c>
      <c r="R103" s="5">
        <v>559080454850</v>
      </c>
      <c r="S103" s="5">
        <v>515520125346</v>
      </c>
      <c r="T103" s="5">
        <v>388082503331</v>
      </c>
      <c r="U103" s="5">
        <v>342093655259</v>
      </c>
    </row>
    <row r="104" spans="3:21" ht="15.5" x14ac:dyDescent="0.35">
      <c r="C104" t="s">
        <v>127</v>
      </c>
    </row>
    <row r="105" spans="3:21" ht="15.5" x14ac:dyDescent="0.35">
      <c r="C105" t="s">
        <v>128</v>
      </c>
    </row>
    <row r="106" spans="3:21" ht="15.5" x14ac:dyDescent="0.35">
      <c r="C106" t="s">
        <v>404</v>
      </c>
      <c r="D106" s="5">
        <v>2970024241</v>
      </c>
      <c r="E106" s="5">
        <v>6264974760</v>
      </c>
      <c r="F106" s="5">
        <v>891879853</v>
      </c>
      <c r="G106" s="5">
        <v>1688222163</v>
      </c>
      <c r="I106" s="5">
        <v>1688222163</v>
      </c>
      <c r="J106" s="5">
        <v>4378284466</v>
      </c>
      <c r="K106" s="5">
        <v>1414838048</v>
      </c>
      <c r="L106" s="5">
        <v>3237593569</v>
      </c>
      <c r="M106" s="5">
        <v>460283470</v>
      </c>
      <c r="N106" s="5">
        <v>1534991608</v>
      </c>
      <c r="O106" s="5">
        <v>1113802274</v>
      </c>
      <c r="P106" s="5">
        <v>1375191534</v>
      </c>
      <c r="Q106" s="5">
        <v>1984485690</v>
      </c>
      <c r="R106" s="5">
        <v>1492639841</v>
      </c>
      <c r="S106" s="5">
        <v>2124448784</v>
      </c>
      <c r="T106" s="5">
        <v>3663854119</v>
      </c>
      <c r="U106" s="5">
        <v>1404942915</v>
      </c>
    </row>
    <row r="107" spans="3:21" ht="15.5" x14ac:dyDescent="0.35">
      <c r="C107" t="s">
        <v>405</v>
      </c>
      <c r="D107" s="5">
        <v>2970024241</v>
      </c>
      <c r="E107" s="5">
        <v>6264974760</v>
      </c>
      <c r="F107" s="5">
        <v>891879853</v>
      </c>
      <c r="G107" s="5">
        <v>1688222163</v>
      </c>
      <c r="I107" s="5">
        <v>1688222163</v>
      </c>
      <c r="J107" s="5">
        <v>4378284466</v>
      </c>
      <c r="K107" s="5">
        <v>1414838048</v>
      </c>
      <c r="L107" s="5">
        <v>3237593569</v>
      </c>
      <c r="M107" s="5">
        <v>460283470</v>
      </c>
      <c r="N107" s="5">
        <v>1534991608</v>
      </c>
      <c r="O107" s="5">
        <v>1113802274</v>
      </c>
      <c r="P107" s="5">
        <v>1375191534</v>
      </c>
      <c r="Q107" s="5">
        <v>1984485690</v>
      </c>
      <c r="R107" s="5">
        <v>1492639841</v>
      </c>
      <c r="S107" s="5">
        <v>2124448784</v>
      </c>
      <c r="T107" s="5">
        <v>3663854119</v>
      </c>
      <c r="U107" s="5">
        <v>1404942915</v>
      </c>
    </row>
    <row r="108" spans="3:21" ht="15.5" x14ac:dyDescent="0.35">
      <c r="C108" t="s">
        <v>410</v>
      </c>
      <c r="D108" s="5">
        <v>3293862242</v>
      </c>
      <c r="E108" s="5">
        <v>2460833305</v>
      </c>
      <c r="F108" s="5">
        <v>3923557872</v>
      </c>
      <c r="G108" s="5">
        <v>2547740986</v>
      </c>
      <c r="I108" s="5">
        <v>2547740986</v>
      </c>
      <c r="J108" s="5">
        <v>3728303380</v>
      </c>
      <c r="K108" s="5">
        <v>21254698744</v>
      </c>
      <c r="L108" s="5">
        <v>3491647273</v>
      </c>
      <c r="M108" s="5">
        <v>36757191276</v>
      </c>
      <c r="N108" s="5">
        <v>71566715136</v>
      </c>
      <c r="O108" s="5">
        <v>89246619825</v>
      </c>
      <c r="P108" s="5">
        <v>75196735698</v>
      </c>
      <c r="Q108" s="5">
        <v>50600491147</v>
      </c>
      <c r="R108" s="5">
        <v>38644084925</v>
      </c>
      <c r="S108" s="5">
        <v>24123372480</v>
      </c>
      <c r="T108" s="5">
        <v>15674951555</v>
      </c>
      <c r="U108" s="5">
        <v>6395040388</v>
      </c>
    </row>
    <row r="109" spans="3:21" ht="15.5" x14ac:dyDescent="0.35">
      <c r="C109" t="s">
        <v>411</v>
      </c>
      <c r="D109" s="5">
        <v>3293862242</v>
      </c>
      <c r="E109" s="5">
        <v>2460833305</v>
      </c>
      <c r="F109" s="5">
        <v>3923557872</v>
      </c>
      <c r="G109" s="5">
        <v>2547740986</v>
      </c>
      <c r="I109" s="5">
        <v>2547740986</v>
      </c>
      <c r="J109" s="5">
        <v>3728303380</v>
      </c>
      <c r="K109" s="5">
        <v>21254698744</v>
      </c>
      <c r="L109" s="5">
        <v>3491647273</v>
      </c>
      <c r="M109" s="5">
        <v>36757191276</v>
      </c>
      <c r="N109" s="5">
        <v>71566715136</v>
      </c>
      <c r="O109" s="5">
        <v>89246619825</v>
      </c>
      <c r="P109" s="5">
        <v>75196735698</v>
      </c>
      <c r="Q109" s="5">
        <v>50600491147</v>
      </c>
      <c r="R109" s="5">
        <v>38644084925</v>
      </c>
      <c r="S109" s="5">
        <v>24123372480</v>
      </c>
      <c r="T109" s="5">
        <v>15674951555</v>
      </c>
      <c r="U109" s="5">
        <v>6395040388</v>
      </c>
    </row>
    <row r="110" spans="3:21" ht="15.5" x14ac:dyDescent="0.35">
      <c r="C110" t="s">
        <v>476</v>
      </c>
      <c r="M110" s="5">
        <v>3554049394</v>
      </c>
      <c r="N110" s="5">
        <v>3923621257</v>
      </c>
    </row>
    <row r="111" spans="3:21" ht="15.5" x14ac:dyDescent="0.35">
      <c r="C111" t="s">
        <v>133</v>
      </c>
      <c r="D111" s="5">
        <v>575938205</v>
      </c>
      <c r="E111" s="5">
        <v>520510246</v>
      </c>
      <c r="F111" s="5">
        <v>1150704111</v>
      </c>
      <c r="G111" s="5">
        <v>829938295</v>
      </c>
      <c r="I111" s="5">
        <v>829938295</v>
      </c>
      <c r="J111" s="5">
        <v>2129258591</v>
      </c>
      <c r="K111" s="5">
        <v>637431523</v>
      </c>
      <c r="L111" s="5">
        <v>633605432</v>
      </c>
      <c r="M111" s="5">
        <v>391760750</v>
      </c>
      <c r="N111" s="5">
        <v>617272865</v>
      </c>
      <c r="O111" s="5">
        <v>545482187</v>
      </c>
      <c r="P111" s="5">
        <v>723823941</v>
      </c>
      <c r="Q111" s="5">
        <v>727360006</v>
      </c>
      <c r="R111" s="5">
        <v>844499323</v>
      </c>
      <c r="S111" s="5">
        <v>1205922851</v>
      </c>
      <c r="T111" s="5">
        <v>678945745</v>
      </c>
      <c r="U111" s="5">
        <v>1614146653</v>
      </c>
    </row>
    <row r="112" spans="3:21" ht="15.5" x14ac:dyDescent="0.35">
      <c r="C112" t="s">
        <v>132</v>
      </c>
      <c r="D112" s="5">
        <v>12936978332</v>
      </c>
      <c r="E112" s="5">
        <v>840527841</v>
      </c>
      <c r="F112" s="5">
        <v>2889390318</v>
      </c>
      <c r="G112" s="5">
        <v>30731236377</v>
      </c>
      <c r="I112" s="5">
        <v>30731236377</v>
      </c>
      <c r="J112" s="5">
        <v>4682206628</v>
      </c>
      <c r="K112" s="5">
        <v>3799021541</v>
      </c>
      <c r="L112" s="5">
        <v>4987600229</v>
      </c>
      <c r="M112" s="5">
        <v>1230443792</v>
      </c>
      <c r="N112" s="5">
        <v>5147113476</v>
      </c>
      <c r="O112" s="5">
        <v>12089534682</v>
      </c>
      <c r="P112" s="5">
        <v>7446009759</v>
      </c>
      <c r="Q112" s="5">
        <v>8471879627</v>
      </c>
      <c r="R112" s="5">
        <v>3230281275</v>
      </c>
      <c r="S112" s="5">
        <v>2992570060</v>
      </c>
      <c r="T112" s="5">
        <v>2415164658</v>
      </c>
      <c r="U112" s="5">
        <v>2635220294</v>
      </c>
    </row>
    <row r="113" spans="3:21" ht="15.5" x14ac:dyDescent="0.35">
      <c r="C113" t="s">
        <v>1614</v>
      </c>
      <c r="D113" s="5">
        <v>12936978332</v>
      </c>
      <c r="E113" s="5">
        <v>840527841</v>
      </c>
      <c r="F113" s="5">
        <v>2889390318</v>
      </c>
      <c r="G113" s="5">
        <v>30731236377</v>
      </c>
      <c r="I113" s="5">
        <v>30731236377</v>
      </c>
      <c r="J113" s="5">
        <v>4682206628</v>
      </c>
      <c r="K113" s="5">
        <v>3799021541</v>
      </c>
      <c r="L113" s="5">
        <v>4987600229</v>
      </c>
      <c r="M113" s="5">
        <v>1230443792</v>
      </c>
      <c r="N113" s="5">
        <v>5147113476</v>
      </c>
      <c r="O113" s="5">
        <v>12089534682</v>
      </c>
      <c r="P113" s="5">
        <v>7446009759</v>
      </c>
      <c r="Q113" s="5">
        <v>8471879627</v>
      </c>
      <c r="R113" s="5">
        <v>3230281275</v>
      </c>
      <c r="S113" s="5">
        <v>2992570060</v>
      </c>
      <c r="T113" s="5">
        <v>2415164658</v>
      </c>
      <c r="U113" s="5">
        <v>2635220294</v>
      </c>
    </row>
    <row r="114" spans="3:21" ht="15.5" x14ac:dyDescent="0.35">
      <c r="C114" t="s">
        <v>406</v>
      </c>
      <c r="D114" s="5">
        <v>984253465016</v>
      </c>
      <c r="E114" s="5">
        <v>750588984076</v>
      </c>
      <c r="F114" s="5">
        <v>733989898343</v>
      </c>
      <c r="G114" s="5">
        <v>620966988990</v>
      </c>
      <c r="I114" s="5">
        <v>620966988990</v>
      </c>
      <c r="J114" s="5">
        <v>483687401934</v>
      </c>
      <c r="K114" s="5">
        <v>509124959531</v>
      </c>
      <c r="L114" s="5">
        <v>414031827927</v>
      </c>
      <c r="M114" s="5">
        <v>400520204774</v>
      </c>
      <c r="N114" s="5">
        <v>258884647156</v>
      </c>
      <c r="O114" s="5">
        <v>260984662533</v>
      </c>
      <c r="P114" s="5">
        <v>233483356743</v>
      </c>
      <c r="Q114" s="5">
        <v>186034021280</v>
      </c>
      <c r="R114" s="5">
        <v>180536029704</v>
      </c>
      <c r="S114" s="5">
        <v>170172355165</v>
      </c>
      <c r="T114" s="5">
        <v>139965826571</v>
      </c>
      <c r="U114" s="5">
        <v>117248451789</v>
      </c>
    </row>
    <row r="115" spans="3:21" ht="15.5" x14ac:dyDescent="0.35">
      <c r="C115" t="s">
        <v>321</v>
      </c>
      <c r="D115" s="5">
        <v>17020239909</v>
      </c>
      <c r="E115" s="5">
        <v>21132611885</v>
      </c>
      <c r="F115" s="5">
        <v>26768020606</v>
      </c>
      <c r="G115" s="5">
        <v>33173002969</v>
      </c>
      <c r="I115" s="5">
        <v>33173002969</v>
      </c>
      <c r="J115" s="5">
        <v>42856200182</v>
      </c>
      <c r="K115" s="5">
        <v>87127542792</v>
      </c>
      <c r="L115" s="5">
        <v>27945351289</v>
      </c>
      <c r="M115" s="5">
        <v>56313264045</v>
      </c>
      <c r="N115" s="5">
        <v>61784924599</v>
      </c>
      <c r="O115" s="5">
        <v>37067363957</v>
      </c>
      <c r="P115" s="5">
        <v>36619253244</v>
      </c>
      <c r="Q115" s="5">
        <v>49151732826</v>
      </c>
      <c r="R115" s="5">
        <v>56253360054</v>
      </c>
      <c r="S115" s="5">
        <v>59824625781</v>
      </c>
      <c r="T115" s="5">
        <v>51081213859</v>
      </c>
      <c r="U115" s="5">
        <v>56437613254</v>
      </c>
    </row>
    <row r="116" spans="3:21" ht="15.5" x14ac:dyDescent="0.35">
      <c r="C116" t="s">
        <v>1615</v>
      </c>
      <c r="D116" s="5">
        <v>17020239909</v>
      </c>
      <c r="E116" s="5">
        <v>21132611885</v>
      </c>
      <c r="F116" s="5">
        <v>26768020606</v>
      </c>
      <c r="G116" s="5">
        <v>33173002969</v>
      </c>
      <c r="I116" s="5">
        <v>33173002969</v>
      </c>
      <c r="J116" s="5">
        <v>42856200182</v>
      </c>
      <c r="K116" s="5">
        <v>87127542792</v>
      </c>
      <c r="L116" s="5">
        <v>27945351289</v>
      </c>
      <c r="M116" s="5">
        <v>56313264045</v>
      </c>
      <c r="N116" s="5">
        <v>61784924599</v>
      </c>
      <c r="O116" s="5">
        <v>37067363957</v>
      </c>
      <c r="P116" s="5">
        <v>36619253244</v>
      </c>
      <c r="Q116" s="5">
        <v>49151732826</v>
      </c>
      <c r="R116" s="5">
        <v>56253360054</v>
      </c>
      <c r="S116" s="5">
        <v>59824625781</v>
      </c>
      <c r="T116" s="5">
        <v>51081213859</v>
      </c>
      <c r="U116" s="5">
        <v>56437613254</v>
      </c>
    </row>
    <row r="117" spans="3:21" ht="15.5" x14ac:dyDescent="0.35">
      <c r="C117" t="s">
        <v>142</v>
      </c>
      <c r="D117" s="5">
        <v>1045923909089</v>
      </c>
      <c r="E117" s="5">
        <v>809834281832</v>
      </c>
      <c r="F117" s="5">
        <v>802947366066</v>
      </c>
      <c r="G117" s="5">
        <v>717540883246</v>
      </c>
      <c r="I117" s="5">
        <v>717540883246</v>
      </c>
      <c r="J117" s="5">
        <v>575621048674</v>
      </c>
      <c r="K117" s="5">
        <v>686518502953</v>
      </c>
      <c r="L117" s="5">
        <v>518209589004</v>
      </c>
      <c r="M117" s="5">
        <v>547541424689</v>
      </c>
      <c r="N117" s="5">
        <v>445392630259</v>
      </c>
      <c r="O117" s="5">
        <v>450272263738</v>
      </c>
      <c r="P117" s="5">
        <v>403521972590</v>
      </c>
      <c r="Q117" s="5">
        <v>348018575948</v>
      </c>
      <c r="R117" s="5">
        <v>333838896607</v>
      </c>
      <c r="S117" s="5">
        <v>313629781327</v>
      </c>
      <c r="T117" s="5">
        <v>251656800421</v>
      </c>
      <c r="U117" s="5">
        <v>214923727417</v>
      </c>
    </row>
    <row r="118" spans="3:21" ht="15.5" x14ac:dyDescent="0.35">
      <c r="C118" t="s">
        <v>143</v>
      </c>
    </row>
    <row r="119" spans="3:21" ht="15.5" x14ac:dyDescent="0.35">
      <c r="C119" t="s">
        <v>144</v>
      </c>
      <c r="D119" s="5">
        <v>179167609200</v>
      </c>
      <c r="E119" s="5">
        <v>179167609200</v>
      </c>
      <c r="F119" s="5">
        <v>179167609200</v>
      </c>
      <c r="G119" s="5">
        <v>179167609200</v>
      </c>
      <c r="I119" s="5">
        <v>179167609200</v>
      </c>
      <c r="J119" s="5">
        <v>179167609200</v>
      </c>
      <c r="K119" s="5">
        <v>179167609200</v>
      </c>
      <c r="L119" s="5">
        <v>179167609200</v>
      </c>
      <c r="M119" s="5">
        <v>179167609200</v>
      </c>
      <c r="N119" s="5">
        <v>179167609200</v>
      </c>
      <c r="O119" s="5">
        <v>179167609200</v>
      </c>
      <c r="P119" s="5">
        <v>179167609200</v>
      </c>
      <c r="Q119" s="5">
        <v>144669104000</v>
      </c>
      <c r="R119" s="5">
        <v>144282690000</v>
      </c>
      <c r="S119" s="5">
        <v>140448380000</v>
      </c>
      <c r="T119" s="5">
        <v>125000000000</v>
      </c>
      <c r="U119" s="5">
        <v>100000000000</v>
      </c>
    </row>
    <row r="120" spans="3:21" ht="15.5" x14ac:dyDescent="0.35">
      <c r="C120" t="s">
        <v>145</v>
      </c>
      <c r="D120" s="5">
        <v>126625766848</v>
      </c>
      <c r="E120" s="5">
        <v>126625766848</v>
      </c>
      <c r="F120" s="5">
        <v>126625766848</v>
      </c>
      <c r="G120" s="5">
        <v>126625766848</v>
      </c>
      <c r="I120" s="5">
        <v>126625766848</v>
      </c>
      <c r="J120" s="5">
        <v>126625766848</v>
      </c>
      <c r="K120" s="5">
        <v>126625766848</v>
      </c>
      <c r="L120" s="5">
        <v>126625766848</v>
      </c>
      <c r="M120" s="5">
        <v>126625766848</v>
      </c>
      <c r="N120" s="5">
        <v>126625766848</v>
      </c>
      <c r="O120" s="5">
        <v>126625766848</v>
      </c>
      <c r="P120" s="5">
        <v>126625766848</v>
      </c>
      <c r="Q120" s="5">
        <v>36929653328</v>
      </c>
      <c r="R120" s="5">
        <v>35924976928</v>
      </c>
      <c r="S120" s="5">
        <v>25955770928</v>
      </c>
    </row>
    <row r="121" spans="3:21" ht="15.5" x14ac:dyDescent="0.35">
      <c r="C121" t="s">
        <v>146</v>
      </c>
      <c r="D121" s="5">
        <v>87755445336</v>
      </c>
      <c r="E121" s="5">
        <v>86287307318</v>
      </c>
      <c r="F121" s="5">
        <v>91689258041</v>
      </c>
      <c r="G121" s="5">
        <v>85667810605</v>
      </c>
      <c r="I121" s="5">
        <v>85667810605</v>
      </c>
      <c r="J121" s="5">
        <v>80057104143</v>
      </c>
      <c r="K121" s="5">
        <v>72452379741</v>
      </c>
      <c r="L121" s="5">
        <v>156903863542</v>
      </c>
      <c r="M121" s="5">
        <v>137362245559</v>
      </c>
      <c r="N121" s="5">
        <v>224348262795</v>
      </c>
      <c r="O121" s="5">
        <v>213782118205</v>
      </c>
      <c r="P121" s="5">
        <v>145039631118</v>
      </c>
      <c r="Q121" s="5">
        <v>88373519606</v>
      </c>
      <c r="R121" s="5">
        <v>45078261315</v>
      </c>
      <c r="S121" s="5">
        <v>35570392811</v>
      </c>
      <c r="T121" s="5">
        <v>11425702911</v>
      </c>
      <c r="U121" s="5">
        <v>27169927841</v>
      </c>
    </row>
    <row r="122" spans="3:21" ht="15.5" x14ac:dyDescent="0.35">
      <c r="C122" t="s">
        <v>147</v>
      </c>
      <c r="D122" s="5">
        <v>500000000</v>
      </c>
      <c r="E122" s="5">
        <v>500000000</v>
      </c>
      <c r="F122" s="5">
        <v>450000000</v>
      </c>
      <c r="G122" s="5">
        <v>450000000</v>
      </c>
      <c r="I122" s="5">
        <v>450000000</v>
      </c>
      <c r="J122" s="5">
        <v>400000000</v>
      </c>
      <c r="K122" s="5">
        <v>400000000</v>
      </c>
      <c r="L122" s="5">
        <v>350000000</v>
      </c>
      <c r="M122" s="5">
        <v>350000000</v>
      </c>
      <c r="N122" s="5">
        <v>300000000</v>
      </c>
      <c r="O122" s="5">
        <v>250000000</v>
      </c>
      <c r="P122" s="5">
        <v>200000000</v>
      </c>
      <c r="Q122" s="5">
        <v>150000000</v>
      </c>
      <c r="R122" s="5">
        <v>100000000</v>
      </c>
      <c r="S122" s="5">
        <v>50000000</v>
      </c>
    </row>
    <row r="123" spans="3:21" ht="15.5" x14ac:dyDescent="0.35">
      <c r="C123" t="s">
        <v>148</v>
      </c>
      <c r="D123" s="5">
        <v>87255445336</v>
      </c>
      <c r="E123" s="5">
        <v>85787307318</v>
      </c>
      <c r="F123" s="5">
        <v>91239258041</v>
      </c>
      <c r="G123" s="5">
        <v>85217810605</v>
      </c>
      <c r="I123" s="5">
        <v>85217810605</v>
      </c>
      <c r="J123" s="5">
        <v>79657104143</v>
      </c>
      <c r="K123" s="5">
        <v>72052379741</v>
      </c>
      <c r="L123" s="5">
        <v>156553863542</v>
      </c>
      <c r="M123" s="5">
        <v>137012245559</v>
      </c>
      <c r="N123" s="5">
        <v>224048262795</v>
      </c>
      <c r="O123" s="5">
        <v>213532118205</v>
      </c>
      <c r="P123" s="5">
        <v>144839631118</v>
      </c>
      <c r="Q123" s="5">
        <v>88223519606</v>
      </c>
      <c r="R123" s="5">
        <v>44978261315</v>
      </c>
      <c r="S123" s="5">
        <v>35520392811</v>
      </c>
    </row>
    <row r="124" spans="3:21" ht="15.5" x14ac:dyDescent="0.35">
      <c r="C124" t="s">
        <v>149</v>
      </c>
      <c r="D124" s="5">
        <v>87755445336</v>
      </c>
      <c r="E124" s="5">
        <v>86287307318</v>
      </c>
      <c r="F124" s="5">
        <v>91689258041</v>
      </c>
      <c r="G124" s="5">
        <v>85667810605</v>
      </c>
      <c r="I124" s="5">
        <v>85667810605</v>
      </c>
      <c r="J124" s="5">
        <v>80057104143</v>
      </c>
      <c r="K124" s="5">
        <v>72452379741</v>
      </c>
      <c r="L124" s="5">
        <v>156903863542</v>
      </c>
      <c r="M124" s="5">
        <v>137362245559</v>
      </c>
      <c r="N124" s="5">
        <v>224348262795</v>
      </c>
      <c r="O124" s="5">
        <v>213782118205</v>
      </c>
      <c r="P124" s="5">
        <v>145039631118</v>
      </c>
      <c r="Q124" s="5">
        <v>88373519606</v>
      </c>
      <c r="R124" s="5">
        <v>45078261315</v>
      </c>
      <c r="S124" s="5">
        <v>35570392811</v>
      </c>
      <c r="T124" s="5">
        <v>11425702911</v>
      </c>
      <c r="U124" s="5">
        <v>27169927841</v>
      </c>
    </row>
    <row r="125" spans="3:21" ht="15.5" x14ac:dyDescent="0.35">
      <c r="C125" t="s">
        <v>9</v>
      </c>
      <c r="D125" s="5">
        <v>393318147313</v>
      </c>
      <c r="E125" s="5">
        <v>391662178890</v>
      </c>
      <c r="F125" s="5">
        <v>396971620570</v>
      </c>
      <c r="G125" s="5">
        <v>390973640398</v>
      </c>
      <c r="I125" s="5">
        <v>390973640398</v>
      </c>
      <c r="J125" s="5">
        <v>385442024803</v>
      </c>
      <c r="K125" s="5">
        <v>376952349563</v>
      </c>
      <c r="L125" s="5">
        <v>462879983946</v>
      </c>
      <c r="M125" s="5">
        <v>443450319375</v>
      </c>
      <c r="N125" s="5">
        <v>530294832434</v>
      </c>
      <c r="O125" s="5">
        <v>519594297238</v>
      </c>
      <c r="P125" s="5">
        <v>454968310890</v>
      </c>
      <c r="Q125" s="5">
        <v>269632579797</v>
      </c>
      <c r="R125" s="5">
        <v>225241558243</v>
      </c>
      <c r="S125" s="5">
        <v>201890344019</v>
      </c>
      <c r="T125" s="5">
        <v>136425702911</v>
      </c>
      <c r="U125" s="5">
        <v>127169927841</v>
      </c>
    </row>
    <row r="126" spans="3:21" ht="15.5" x14ac:dyDescent="0.35">
      <c r="C126" t="s">
        <v>151</v>
      </c>
      <c r="D126" s="5">
        <v>1439242056402</v>
      </c>
      <c r="E126" s="5">
        <v>1201496460722</v>
      </c>
      <c r="F126" s="5">
        <v>1199918986636</v>
      </c>
      <c r="G126" s="5">
        <v>1108514523644</v>
      </c>
      <c r="I126" s="5">
        <v>1108514523644</v>
      </c>
      <c r="J126" s="5">
        <v>961063073477</v>
      </c>
      <c r="K126" s="5">
        <v>1063470852516</v>
      </c>
      <c r="L126" s="5">
        <v>981089572950</v>
      </c>
      <c r="M126" s="5">
        <v>990991744064</v>
      </c>
      <c r="N126" s="5">
        <v>975687462693</v>
      </c>
      <c r="O126" s="5">
        <v>969866560976</v>
      </c>
      <c r="P126" s="5">
        <v>858490283480</v>
      </c>
      <c r="Q126" s="5">
        <v>617651155745</v>
      </c>
      <c r="R126" s="5">
        <v>559080454850</v>
      </c>
      <c r="S126" s="5">
        <v>515520125346</v>
      </c>
      <c r="T126" s="5">
        <v>388082503332</v>
      </c>
      <c r="U126" s="5">
        <v>342093655258</v>
      </c>
    </row>
    <row r="127" spans="3:21" ht="15.5" x14ac:dyDescent="0.35">
      <c r="C127" t="s">
        <v>152</v>
      </c>
      <c r="D127" s="5">
        <v>8958380460</v>
      </c>
      <c r="E127" s="5">
        <v>8958380460</v>
      </c>
      <c r="F127" s="5">
        <v>8958380460</v>
      </c>
      <c r="G127" s="5">
        <v>8958380460</v>
      </c>
      <c r="I127" s="5">
        <v>8958380460</v>
      </c>
      <c r="J127" s="5">
        <v>8958380460</v>
      </c>
      <c r="K127" s="5">
        <v>8958380460</v>
      </c>
      <c r="L127" s="5">
        <v>8958380460</v>
      </c>
      <c r="M127" s="5">
        <v>8958380460</v>
      </c>
      <c r="N127" s="5">
        <v>8958380460</v>
      </c>
      <c r="O127" s="5">
        <v>8958380460</v>
      </c>
      <c r="P127" s="5">
        <v>8958380460</v>
      </c>
      <c r="Q127" s="5">
        <v>7233455200</v>
      </c>
      <c r="R127" s="5">
        <v>1442826900</v>
      </c>
      <c r="S127" s="5">
        <v>1404483800</v>
      </c>
      <c r="T127" s="5">
        <v>1250000000</v>
      </c>
      <c r="U127" s="5">
        <v>1000000000</v>
      </c>
    </row>
    <row r="129" spans="2:21" ht="15.5" x14ac:dyDescent="0.35">
      <c r="B129" t="s">
        <v>153</v>
      </c>
      <c r="C129" t="s">
        <v>154</v>
      </c>
      <c r="D129" s="5">
        <v>-18587238118</v>
      </c>
      <c r="E129" s="5">
        <v>5696799936</v>
      </c>
      <c r="F129" s="5">
        <v>-1335617667</v>
      </c>
      <c r="G129" s="5">
        <v>-10737225318</v>
      </c>
      <c r="I129" s="5">
        <v>-40712229277</v>
      </c>
      <c r="J129" s="5">
        <v>-63445662567</v>
      </c>
      <c r="K129" s="5">
        <v>98211097129</v>
      </c>
      <c r="L129" s="5">
        <v>3891963552</v>
      </c>
      <c r="M129" s="5">
        <v>-172592363443</v>
      </c>
      <c r="N129" s="5">
        <v>-6962732144</v>
      </c>
      <c r="O129" s="5">
        <v>-15189940303</v>
      </c>
      <c r="P129" s="5">
        <v>-36769521577</v>
      </c>
      <c r="Q129" s="5">
        <v>-40077406096</v>
      </c>
      <c r="R129" s="5">
        <v>3811299516</v>
      </c>
      <c r="S129" s="5">
        <v>-9765463729</v>
      </c>
      <c r="T129" s="5">
        <v>-10792763142</v>
      </c>
      <c r="U129" s="5">
        <v>10332073580</v>
      </c>
    </row>
    <row r="130" spans="2:21" ht="15.5" x14ac:dyDescent="0.35">
      <c r="C130" t="s">
        <v>413</v>
      </c>
      <c r="D130" s="5">
        <v>428198765390</v>
      </c>
      <c r="E130" s="5">
        <v>87306034272</v>
      </c>
      <c r="F130" s="5">
        <v>385710721298</v>
      </c>
      <c r="G130" s="5">
        <v>762035531868</v>
      </c>
      <c r="I130" s="5">
        <v>1653667845316</v>
      </c>
      <c r="J130" s="5">
        <v>1341969275759</v>
      </c>
      <c r="K130" s="5">
        <v>831429580897</v>
      </c>
      <c r="L130" s="5">
        <v>923541063467</v>
      </c>
      <c r="M130" s="5">
        <v>380944111845</v>
      </c>
      <c r="N130" s="5">
        <v>656490049339</v>
      </c>
      <c r="O130" s="5">
        <v>306409030886</v>
      </c>
      <c r="P130" s="5">
        <v>246486576420</v>
      </c>
      <c r="Q130" s="5">
        <v>270403697678</v>
      </c>
      <c r="R130" s="5">
        <v>296043397990</v>
      </c>
      <c r="S130" s="5">
        <v>288642708395</v>
      </c>
      <c r="T130" s="5">
        <v>223552648542</v>
      </c>
      <c r="U130" s="5">
        <v>185255225853</v>
      </c>
    </row>
    <row r="131" spans="2:21" ht="15.5" x14ac:dyDescent="0.35">
      <c r="C131" t="s">
        <v>339</v>
      </c>
      <c r="D131" s="5">
        <v>2516217389</v>
      </c>
      <c r="E131" s="5">
        <v>5639552763</v>
      </c>
      <c r="F131" s="5">
        <v>2588377685</v>
      </c>
      <c r="G131" s="5">
        <v>5401294451</v>
      </c>
      <c r="I131" s="5">
        <v>13661716765</v>
      </c>
      <c r="J131" s="5">
        <v>31879887492</v>
      </c>
      <c r="K131" s="5">
        <v>20584759648</v>
      </c>
      <c r="L131" s="5">
        <v>12283767364</v>
      </c>
      <c r="M131" s="5">
        <v>32462494664</v>
      </c>
      <c r="N131" s="5">
        <v>12008998444</v>
      </c>
      <c r="O131" s="5">
        <v>9520929862</v>
      </c>
      <c r="P131" s="5">
        <v>5958920403</v>
      </c>
      <c r="Q131" s="5">
        <v>4501515859</v>
      </c>
      <c r="R131" s="5">
        <v>13221870146</v>
      </c>
      <c r="S131" s="5">
        <v>7222708500</v>
      </c>
      <c r="T131" s="5">
        <v>8806357590</v>
      </c>
      <c r="U131" s="5">
        <v>3112791010</v>
      </c>
    </row>
    <row r="132" spans="2:21" ht="15.5" x14ac:dyDescent="0.35">
      <c r="C132" t="s">
        <v>451</v>
      </c>
      <c r="D132" s="5">
        <v>-2812963466</v>
      </c>
      <c r="E132" s="5">
        <v>-12172915042</v>
      </c>
      <c r="F132" s="5">
        <v>-18190585295</v>
      </c>
      <c r="G132" s="5">
        <v>-17341352274</v>
      </c>
      <c r="I132" s="5">
        <v>-73722383334</v>
      </c>
      <c r="J132" s="5">
        <v>-112037400890</v>
      </c>
      <c r="K132" s="5">
        <v>-215723887055</v>
      </c>
      <c r="L132" s="5">
        <v>-30246155309</v>
      </c>
      <c r="M132" s="5">
        <v>-45274291323</v>
      </c>
      <c r="N132" s="5">
        <v>-19075861004</v>
      </c>
      <c r="O132" s="5">
        <v>-11679455360</v>
      </c>
      <c r="P132" s="5">
        <v>-11806343298</v>
      </c>
      <c r="Q132" s="5">
        <v>-15695784714</v>
      </c>
      <c r="R132" s="5">
        <v>-19641946548</v>
      </c>
      <c r="S132" s="5">
        <v>-2111087012</v>
      </c>
      <c r="T132" s="5">
        <v>-4387841894</v>
      </c>
      <c r="U132" s="5">
        <v>-1826436886</v>
      </c>
    </row>
    <row r="133" spans="2:21" ht="15.5" x14ac:dyDescent="0.35">
      <c r="C133" t="s">
        <v>414</v>
      </c>
      <c r="D133" s="5">
        <v>21171575592</v>
      </c>
      <c r="E133" s="5">
        <v>11244186975</v>
      </c>
      <c r="F133" s="5">
        <v>11690894170</v>
      </c>
      <c r="G133" s="5">
        <v>13289714829</v>
      </c>
      <c r="I133" s="5">
        <v>35320729805</v>
      </c>
      <c r="J133" s="5">
        <v>52745143588</v>
      </c>
      <c r="K133" s="5">
        <v>35725250533</v>
      </c>
      <c r="L133" s="5">
        <v>67800004248</v>
      </c>
      <c r="M133" s="5">
        <v>69423789188</v>
      </c>
      <c r="N133" s="5">
        <v>14057580286</v>
      </c>
      <c r="O133" s="5">
        <v>74846461919</v>
      </c>
      <c r="P133" s="5">
        <v>59926189468</v>
      </c>
      <c r="Q133" s="5">
        <v>10382290161</v>
      </c>
      <c r="R133" s="5">
        <v>23400665097</v>
      </c>
      <c r="S133" s="5">
        <v>13675969656</v>
      </c>
      <c r="T133" s="5">
        <v>25356238230</v>
      </c>
      <c r="U133" s="5">
        <v>5633264145</v>
      </c>
    </row>
    <row r="134" spans="2:21" ht="15.5" x14ac:dyDescent="0.35">
      <c r="C134" t="s">
        <v>338</v>
      </c>
      <c r="T134" s="5">
        <v>58384977</v>
      </c>
      <c r="U134" s="5">
        <v>62703937</v>
      </c>
    </row>
    <row r="135" spans="2:21" ht="15.5" x14ac:dyDescent="0.35">
      <c r="C135" t="s">
        <v>1616</v>
      </c>
      <c r="T135" s="5">
        <v>-78116700</v>
      </c>
      <c r="U135" s="5">
        <v>-12895800</v>
      </c>
    </row>
    <row r="136" spans="2:21" ht="15.5" x14ac:dyDescent="0.35">
      <c r="C136" t="s">
        <v>1617</v>
      </c>
      <c r="T136" s="5">
        <v>46435500</v>
      </c>
      <c r="U136" s="5">
        <v>163071335</v>
      </c>
    </row>
    <row r="137" spans="2:21" ht="15.5" x14ac:dyDescent="0.35">
      <c r="C137" t="s">
        <v>1618</v>
      </c>
      <c r="T137" s="5">
        <v>-4275500</v>
      </c>
      <c r="U137" s="5">
        <v>-186893726</v>
      </c>
    </row>
    <row r="138" spans="2:21" ht="15.5" x14ac:dyDescent="0.35">
      <c r="C138" t="s">
        <v>1619</v>
      </c>
      <c r="T138" s="5">
        <v>-940533808</v>
      </c>
      <c r="U138" s="5">
        <v>-910161000</v>
      </c>
    </row>
    <row r="139" spans="2:21" ht="15.5" x14ac:dyDescent="0.35">
      <c r="C139" t="s">
        <v>1620</v>
      </c>
      <c r="T139" s="5">
        <v>-6422803059</v>
      </c>
      <c r="U139" s="5">
        <v>-465835457</v>
      </c>
    </row>
    <row r="140" spans="2:21" ht="15.5" x14ac:dyDescent="0.35">
      <c r="C140" t="s">
        <v>1621</v>
      </c>
      <c r="T140" s="5">
        <v>-4253621050</v>
      </c>
      <c r="U140" s="5">
        <v>-5194279025</v>
      </c>
    </row>
    <row r="141" spans="2:21" ht="15.5" x14ac:dyDescent="0.35">
      <c r="C141" t="s">
        <v>746</v>
      </c>
      <c r="T141" s="5">
        <v>2220123949</v>
      </c>
      <c r="U141" s="5">
        <v>155906976</v>
      </c>
    </row>
    <row r="142" spans="2:21" ht="15.5" x14ac:dyDescent="0.35">
      <c r="C142" t="s">
        <v>949</v>
      </c>
      <c r="D142" s="5">
        <v>-8334801273</v>
      </c>
      <c r="E142" s="5">
        <v>-9878586480</v>
      </c>
      <c r="F142" s="5">
        <v>-13982483590</v>
      </c>
      <c r="G142" s="5">
        <v>-19431042962</v>
      </c>
      <c r="I142" s="5">
        <v>-91813190164</v>
      </c>
      <c r="J142" s="5">
        <v>-91160709561</v>
      </c>
      <c r="K142" s="5">
        <v>-96793335982</v>
      </c>
      <c r="L142" s="5">
        <v>-57644622236</v>
      </c>
      <c r="M142" s="5">
        <v>-41452482962</v>
      </c>
      <c r="N142" s="5">
        <v>-50140122915</v>
      </c>
      <c r="O142" s="5">
        <v>-32268442959</v>
      </c>
      <c r="P142" s="5">
        <v>-25666160474</v>
      </c>
      <c r="Q142" s="5">
        <v>-22205293430</v>
      </c>
      <c r="R142" s="5">
        <v>-39533452719</v>
      </c>
      <c r="S142" s="5">
        <v>-33713392321</v>
      </c>
      <c r="T142" s="5">
        <v>-12592551956</v>
      </c>
      <c r="U142" s="5">
        <v>-7526811056</v>
      </c>
    </row>
    <row r="143" spans="2:21" ht="15.5" x14ac:dyDescent="0.35">
      <c r="C143" t="s">
        <v>607</v>
      </c>
      <c r="D143" s="5">
        <v>-297328264</v>
      </c>
      <c r="E143" s="5">
        <v>-1238277963</v>
      </c>
      <c r="F143" s="5">
        <v>131823089</v>
      </c>
      <c r="G143" s="5">
        <v>-573642987</v>
      </c>
      <c r="I143" s="5">
        <v>-3633760165</v>
      </c>
      <c r="J143" s="5">
        <v>-2744599057</v>
      </c>
      <c r="K143" s="5">
        <v>-3596463094</v>
      </c>
      <c r="L143" s="5">
        <v>-1411323986</v>
      </c>
      <c r="M143" s="5">
        <v>-1803668584</v>
      </c>
      <c r="N143" s="5">
        <v>-2099149307</v>
      </c>
      <c r="O143" s="5">
        <v>-1392653569</v>
      </c>
      <c r="P143" s="5">
        <v>-1056331144</v>
      </c>
      <c r="R143" s="5">
        <v>-1488854078</v>
      </c>
      <c r="S143" s="5">
        <v>-566626545</v>
      </c>
      <c r="T143" s="5">
        <v>-2958789807</v>
      </c>
      <c r="U143" s="5">
        <v>-2302949730</v>
      </c>
    </row>
    <row r="144" spans="2:21" ht="15.5" x14ac:dyDescent="0.35">
      <c r="C144" t="s">
        <v>160</v>
      </c>
      <c r="D144" s="5">
        <v>-39511794860</v>
      </c>
      <c r="E144" s="5">
        <v>-26529178486</v>
      </c>
      <c r="F144" s="5">
        <v>-25873553487</v>
      </c>
      <c r="G144" s="5">
        <v>-30963089547</v>
      </c>
      <c r="I144" s="5">
        <v>-182380703988</v>
      </c>
      <c r="J144" s="5">
        <v>-147316510734</v>
      </c>
      <c r="K144" s="5">
        <v>-117571203531</v>
      </c>
      <c r="L144" s="5">
        <v>-80887976429</v>
      </c>
      <c r="M144" s="5">
        <v>-77767424681</v>
      </c>
      <c r="N144" s="5">
        <v>-72954578277</v>
      </c>
      <c r="O144" s="5">
        <v>-72310539481</v>
      </c>
      <c r="P144" s="5">
        <v>-73415599216</v>
      </c>
      <c r="Q144" s="5">
        <v>-60204511807</v>
      </c>
      <c r="R144" s="5">
        <v>-59673405536</v>
      </c>
      <c r="S144" s="5">
        <v>-62102394557</v>
      </c>
      <c r="T144" s="5">
        <v>-44690548449</v>
      </c>
      <c r="U144" s="5">
        <v>-40323716248</v>
      </c>
    </row>
    <row r="145" spans="3:21" ht="15.5" x14ac:dyDescent="0.35">
      <c r="C145" t="s">
        <v>418</v>
      </c>
      <c r="D145" s="5">
        <v>-367711560420</v>
      </c>
      <c r="E145" s="5">
        <v>-24357478922</v>
      </c>
      <c r="F145" s="5">
        <v>-305488124823</v>
      </c>
      <c r="G145" s="5">
        <v>-680057284114</v>
      </c>
      <c r="I145" s="5">
        <v>-1205450149267</v>
      </c>
      <c r="J145" s="5">
        <v>-934739803221</v>
      </c>
      <c r="K145" s="5">
        <v>-180651771426</v>
      </c>
      <c r="L145" s="5">
        <v>-590391259795</v>
      </c>
      <c r="M145" s="5">
        <v>-168987748660</v>
      </c>
      <c r="N145" s="5">
        <v>-383348201500</v>
      </c>
      <c r="O145" s="5">
        <v>-116273984983</v>
      </c>
      <c r="P145" s="5">
        <v>-78162299581</v>
      </c>
      <c r="Q145" s="5">
        <v>-104203419739</v>
      </c>
      <c r="R145" s="5">
        <v>-37390402648</v>
      </c>
      <c r="S145" s="5">
        <v>-39703967959</v>
      </c>
      <c r="T145" s="5">
        <v>-28393180505</v>
      </c>
      <c r="U145" s="5">
        <v>-25145286656</v>
      </c>
    </row>
    <row r="146" spans="3:21" ht="15.5" x14ac:dyDescent="0.35">
      <c r="C146" t="s">
        <v>415</v>
      </c>
      <c r="D146" s="5">
        <v>-51805348206</v>
      </c>
      <c r="E146" s="5">
        <v>-24316537181</v>
      </c>
      <c r="F146" s="5">
        <v>-37922686714</v>
      </c>
      <c r="G146" s="5">
        <v>-43097354582</v>
      </c>
      <c r="I146" s="5">
        <v>-186362334245</v>
      </c>
      <c r="J146" s="5">
        <v>-202040945943</v>
      </c>
      <c r="K146" s="5">
        <v>-175191832861</v>
      </c>
      <c r="L146" s="5">
        <v>-239151533772</v>
      </c>
      <c r="M146" s="5">
        <v>-320137142930</v>
      </c>
      <c r="N146" s="5">
        <v>-161901447210</v>
      </c>
      <c r="O146" s="5">
        <v>-172041286618</v>
      </c>
      <c r="P146" s="5">
        <v>-159034474155</v>
      </c>
      <c r="Q146" s="5">
        <v>-123055900104</v>
      </c>
      <c r="R146" s="5">
        <v>-171126572188</v>
      </c>
      <c r="S146" s="5">
        <v>-181109381886</v>
      </c>
      <c r="T146" s="5">
        <v>-166110689202</v>
      </c>
      <c r="U146" s="5">
        <v>-100155624092</v>
      </c>
    </row>
    <row r="147" spans="3:21" ht="15.5" x14ac:dyDescent="0.35">
      <c r="C147" t="s">
        <v>161</v>
      </c>
      <c r="D147" s="5">
        <v>-40318126</v>
      </c>
      <c r="E147" s="5">
        <v>-70405626</v>
      </c>
      <c r="F147" s="5">
        <v>-93626251</v>
      </c>
      <c r="G147" s="5">
        <v>-108923751</v>
      </c>
      <c r="I147" s="5">
        <v>-733615059</v>
      </c>
      <c r="J147" s="5">
        <v>-2681996660</v>
      </c>
      <c r="K147" s="5">
        <v>-1067346240</v>
      </c>
      <c r="L147" s="5">
        <v>-2624584964</v>
      </c>
      <c r="M147" s="5">
        <v>-1259254000</v>
      </c>
      <c r="N147" s="5">
        <v>-606995001</v>
      </c>
      <c r="P147" s="5">
        <v>124194618720</v>
      </c>
      <c r="Q147" s="5">
        <v>1391090400</v>
      </c>
      <c r="R147" s="5">
        <v>13803516000</v>
      </c>
      <c r="S147" s="5">
        <v>41404150928</v>
      </c>
    </row>
    <row r="148" spans="3:21" ht="15.5" x14ac:dyDescent="0.35">
      <c r="C148" t="s">
        <v>162</v>
      </c>
      <c r="D148" s="5">
        <v>9838688602</v>
      </c>
      <c r="E148" s="5">
        <v>2597681719</v>
      </c>
      <c r="F148" s="5">
        <v>23228644680</v>
      </c>
      <c r="G148" s="5">
        <v>14974861300</v>
      </c>
      <c r="I148" s="5">
        <v>45135175448</v>
      </c>
      <c r="J148" s="5">
        <v>-7664369888</v>
      </c>
      <c r="K148" s="5">
        <v>-34906893331</v>
      </c>
      <c r="L148" s="5">
        <v>-1734132496</v>
      </c>
      <c r="M148" s="5">
        <v>191277044884</v>
      </c>
      <c r="N148" s="5">
        <v>12044155722</v>
      </c>
      <c r="O148" s="5">
        <v>17980182008</v>
      </c>
      <c r="P148" s="5">
        <v>-89321777930</v>
      </c>
      <c r="Q148" s="5">
        <v>37645947586</v>
      </c>
      <c r="R148" s="5">
        <v>-16550601613</v>
      </c>
      <c r="S148" s="5">
        <v>-32483746471</v>
      </c>
      <c r="T148" s="5">
        <v>14594098598</v>
      </c>
      <c r="U148" s="5">
        <v>-15282259374</v>
      </c>
    </row>
    <row r="149" spans="3:21" ht="15.5" x14ac:dyDescent="0.35">
      <c r="C149" t="s">
        <v>1622</v>
      </c>
      <c r="D149" s="5">
        <v>2056794503</v>
      </c>
      <c r="E149" s="5">
        <v>2975619060</v>
      </c>
      <c r="F149" s="5">
        <v>1475879787</v>
      </c>
      <c r="G149" s="5">
        <v>-1373441178</v>
      </c>
      <c r="I149" s="5">
        <v>4081052450</v>
      </c>
      <c r="J149" s="5">
        <v>6474970897</v>
      </c>
      <c r="K149" s="5">
        <v>6915281076</v>
      </c>
      <c r="L149" s="5">
        <v>5498590220</v>
      </c>
      <c r="M149" s="5">
        <v>15400600905</v>
      </c>
      <c r="N149" s="5">
        <v>19602274694</v>
      </c>
      <c r="O149" s="5">
        <v>19135938197</v>
      </c>
      <c r="P149" s="5">
        <v>18799340958</v>
      </c>
      <c r="Q149" s="5">
        <v>13896031667</v>
      </c>
      <c r="R149" s="5">
        <v>13803172368</v>
      </c>
      <c r="S149" s="5">
        <v>13954754194</v>
      </c>
      <c r="T149" s="5">
        <v>13196715991</v>
      </c>
      <c r="U149" s="5">
        <v>11734986778</v>
      </c>
    </row>
    <row r="150" spans="3:21" ht="15.5" x14ac:dyDescent="0.35">
      <c r="C150" t="s">
        <v>343</v>
      </c>
      <c r="D150" s="5">
        <v>65000000</v>
      </c>
      <c r="E150" s="5">
        <v>4214396</v>
      </c>
      <c r="L150" s="5">
        <v>544000000</v>
      </c>
      <c r="M150" s="5">
        <v>778000000</v>
      </c>
      <c r="N150" s="5">
        <v>2007800000</v>
      </c>
      <c r="O150" s="5">
        <v>385900000</v>
      </c>
      <c r="P150" s="5">
        <v>212050000</v>
      </c>
      <c r="Q150" s="5">
        <v>75450000</v>
      </c>
      <c r="R150" s="5">
        <v>87031050</v>
      </c>
      <c r="S150" s="5">
        <v>594500000</v>
      </c>
      <c r="T150" s="5">
        <v>512000000</v>
      </c>
      <c r="U150" s="5">
        <v>1219687267</v>
      </c>
    </row>
    <row r="151" spans="3:21" ht="15.5" x14ac:dyDescent="0.35">
      <c r="C151" t="s">
        <v>459</v>
      </c>
      <c r="T151" s="5">
        <v>-3921850000</v>
      </c>
      <c r="U151" s="5">
        <v>-2115000000</v>
      </c>
    </row>
    <row r="152" spans="3:21" ht="15.5" x14ac:dyDescent="0.35">
      <c r="C152" t="s">
        <v>163</v>
      </c>
      <c r="D152" s="5">
        <v>-34126001</v>
      </c>
      <c r="E152" s="5">
        <v>-15588396</v>
      </c>
      <c r="F152" s="5">
        <v>-1093879973</v>
      </c>
      <c r="G152" s="5">
        <v>-250451681</v>
      </c>
      <c r="I152" s="5">
        <v>-662387912</v>
      </c>
      <c r="J152" s="5">
        <v>-521755000</v>
      </c>
      <c r="K152" s="5">
        <v>-2951441943</v>
      </c>
      <c r="L152" s="5">
        <v>-869151411</v>
      </c>
      <c r="M152" s="5">
        <v>-406207035</v>
      </c>
      <c r="N152" s="5">
        <v>-1582951897</v>
      </c>
      <c r="O152" s="5">
        <v>-300300771</v>
      </c>
      <c r="P152" s="5">
        <v>-376399202</v>
      </c>
      <c r="Q152" s="5">
        <v>-156248200</v>
      </c>
      <c r="R152" s="5">
        <v>-1148491999</v>
      </c>
      <c r="S152" s="5">
        <v>-2499715704</v>
      </c>
      <c r="T152" s="5">
        <v>-17464969745</v>
      </c>
      <c r="U152" s="5">
        <v>-17675146484</v>
      </c>
    </row>
    <row r="153" spans="3:21" ht="15.5" x14ac:dyDescent="0.35">
      <c r="C153" t="s">
        <v>1043</v>
      </c>
      <c r="U153" s="5">
        <v>850000000</v>
      </c>
    </row>
    <row r="154" spans="3:21" ht="15.5" x14ac:dyDescent="0.35">
      <c r="C154" t="s">
        <v>1182</v>
      </c>
      <c r="D154" s="5">
        <v>51186671500</v>
      </c>
      <c r="E154" s="5">
        <v>48208500000</v>
      </c>
      <c r="F154" s="5">
        <v>66920422700</v>
      </c>
      <c r="G154" s="5">
        <v>137472800000</v>
      </c>
      <c r="I154" s="5">
        <v>345392197915</v>
      </c>
      <c r="J154" s="5">
        <v>495498026164</v>
      </c>
      <c r="K154" s="5">
        <v>264096800000</v>
      </c>
      <c r="L154" s="5">
        <v>588632200000</v>
      </c>
      <c r="M154" s="5">
        <v>422862061550</v>
      </c>
      <c r="N154" s="5">
        <v>861960082096</v>
      </c>
      <c r="O154" s="5">
        <v>506683704922</v>
      </c>
      <c r="P154" s="5">
        <v>883869570764</v>
      </c>
      <c r="Q154" s="5">
        <v>629679061586</v>
      </c>
      <c r="R154" s="5">
        <v>978469500000</v>
      </c>
      <c r="S154" s="5">
        <v>423909294619</v>
      </c>
      <c r="T154" s="5">
        <v>551380668330</v>
      </c>
      <c r="U154" s="5">
        <v>397637654202</v>
      </c>
    </row>
    <row r="155" spans="3:21" ht="15.5" x14ac:dyDescent="0.35">
      <c r="C155" t="s">
        <v>1360</v>
      </c>
      <c r="D155" s="5">
        <v>2777970100</v>
      </c>
      <c r="F155" s="5">
        <v>81677540000</v>
      </c>
      <c r="G155" s="5">
        <v>81677540000</v>
      </c>
      <c r="I155" s="5">
        <v>109505412366</v>
      </c>
      <c r="J155" s="5">
        <v>61958034000</v>
      </c>
      <c r="K155" s="5">
        <v>199944658500</v>
      </c>
      <c r="L155" s="5">
        <v>26227101900</v>
      </c>
      <c r="M155" s="5">
        <v>54609434374</v>
      </c>
      <c r="N155" s="5">
        <v>88387989716</v>
      </c>
      <c r="O155" s="5">
        <v>187838126621</v>
      </c>
      <c r="P155" s="5">
        <v>213077431702</v>
      </c>
      <c r="Q155" s="5">
        <v>126431607639</v>
      </c>
      <c r="R155" s="5">
        <v>238188988790</v>
      </c>
      <c r="S155" s="5">
        <v>31425404058</v>
      </c>
      <c r="T155" s="5">
        <v>14266616463</v>
      </c>
      <c r="U155" s="5">
        <v>3276516913</v>
      </c>
    </row>
    <row r="156" spans="3:21" ht="15.5" x14ac:dyDescent="0.35">
      <c r="C156" t="s">
        <v>955</v>
      </c>
      <c r="D156" s="5">
        <v>1500000000</v>
      </c>
      <c r="G156" s="5">
        <v>56072125921</v>
      </c>
      <c r="I156" s="5">
        <v>56072125921</v>
      </c>
      <c r="K156" s="5">
        <v>3000000000</v>
      </c>
      <c r="L156" s="5">
        <v>82188506795</v>
      </c>
      <c r="M156" s="5">
        <v>20000000000</v>
      </c>
      <c r="O156" s="5">
        <v>5000000000</v>
      </c>
      <c r="Q156" s="5">
        <v>14387354177</v>
      </c>
      <c r="R156" s="5">
        <v>24451924322</v>
      </c>
      <c r="S156" s="5">
        <v>6842596734</v>
      </c>
      <c r="T156" s="5">
        <v>18230929684</v>
      </c>
      <c r="U156" s="5">
        <v>9600913144</v>
      </c>
    </row>
    <row r="157" spans="3:21" ht="15.5" x14ac:dyDescent="0.35">
      <c r="C157" t="s">
        <v>1623</v>
      </c>
      <c r="E157" s="5">
        <v>5014486659</v>
      </c>
      <c r="G157" s="5">
        <v>6186960000</v>
      </c>
      <c r="I157" s="5">
        <v>6357960000</v>
      </c>
      <c r="J157" s="5">
        <v>5971887371</v>
      </c>
      <c r="K157" s="5">
        <v>1648845000</v>
      </c>
      <c r="N157" s="5">
        <v>113617140000</v>
      </c>
      <c r="O157" s="5">
        <v>1000000000</v>
      </c>
      <c r="P157" s="5">
        <v>5000000000</v>
      </c>
      <c r="R157" s="5">
        <v>8000000000</v>
      </c>
      <c r="S157" s="5">
        <v>32201100000</v>
      </c>
      <c r="T157" s="5">
        <v>4000000000</v>
      </c>
      <c r="U157" s="5">
        <v>1000000000</v>
      </c>
    </row>
    <row r="158" spans="3:21" ht="15.5" x14ac:dyDescent="0.35">
      <c r="C158" t="s">
        <v>1465</v>
      </c>
      <c r="G158" s="5">
        <v>341186250</v>
      </c>
    </row>
    <row r="159" spans="3:21" ht="15.5" x14ac:dyDescent="0.35">
      <c r="C159" t="s">
        <v>1624</v>
      </c>
      <c r="R159" s="5">
        <v>100000000</v>
      </c>
    </row>
    <row r="160" spans="3:21" ht="15.5" x14ac:dyDescent="0.35">
      <c r="C160" t="s">
        <v>1181</v>
      </c>
      <c r="D160" s="5">
        <v>-46753621500</v>
      </c>
      <c r="E160" s="5">
        <v>-48554550000</v>
      </c>
      <c r="F160" s="5">
        <v>-22654872500</v>
      </c>
      <c r="G160" s="5">
        <v>-163199960000</v>
      </c>
      <c r="I160" s="5">
        <v>-328413350295</v>
      </c>
      <c r="J160" s="5">
        <v>-499637147620</v>
      </c>
      <c r="K160" s="5">
        <v>-299150856164</v>
      </c>
      <c r="L160" s="5">
        <v>-607368200000</v>
      </c>
      <c r="M160" s="5">
        <v>-265167741550</v>
      </c>
      <c r="N160" s="5">
        <v>-847626638593</v>
      </c>
      <c r="O160" s="5">
        <v>-534207200814</v>
      </c>
      <c r="P160" s="5">
        <v>-979323544767</v>
      </c>
      <c r="Q160" s="5">
        <v>-493407610592</v>
      </c>
      <c r="R160" s="5">
        <v>-1061893345561</v>
      </c>
      <c r="S160" s="5">
        <v>-403776941154</v>
      </c>
      <c r="T160" s="5">
        <v>-513528625081</v>
      </c>
      <c r="U160" s="5">
        <v>-402942003850</v>
      </c>
    </row>
    <row r="161" spans="3:21" ht="15.5" x14ac:dyDescent="0.35">
      <c r="C161" t="s">
        <v>1610</v>
      </c>
      <c r="D161" s="5">
        <v>-960000000</v>
      </c>
      <c r="F161" s="5">
        <v>-83037500000</v>
      </c>
      <c r="G161" s="5">
        <v>-81677540000</v>
      </c>
      <c r="I161" s="5">
        <v>-110035322900</v>
      </c>
      <c r="J161" s="5">
        <v>-39168575700</v>
      </c>
      <c r="K161" s="5">
        <v>-204070531800</v>
      </c>
      <c r="L161" s="5">
        <v>-2560180000</v>
      </c>
      <c r="M161" s="5">
        <v>-56799103360</v>
      </c>
      <c r="N161" s="5">
        <v>-100105540294</v>
      </c>
      <c r="O161" s="5">
        <v>-142555542514</v>
      </c>
      <c r="P161" s="5">
        <v>-221545771018</v>
      </c>
      <c r="Q161" s="5">
        <v>-122946556691</v>
      </c>
      <c r="R161" s="5">
        <v>-211609380583</v>
      </c>
      <c r="S161" s="5">
        <v>-109134739218</v>
      </c>
      <c r="T161" s="5">
        <v>-9404492600</v>
      </c>
      <c r="U161" s="5">
        <v>-4148282344</v>
      </c>
    </row>
    <row r="162" spans="3:21" ht="15.5" x14ac:dyDescent="0.35">
      <c r="C162" t="s">
        <v>1625</v>
      </c>
      <c r="L162" s="5">
        <v>-60000000000</v>
      </c>
      <c r="N162" s="5">
        <v>-120100000000</v>
      </c>
      <c r="O162" s="5">
        <v>-18000000000</v>
      </c>
      <c r="Q162" s="5">
        <v>-15000000000</v>
      </c>
      <c r="S162" s="5">
        <v>-26000000000</v>
      </c>
      <c r="T162" s="5">
        <v>-20000000000</v>
      </c>
    </row>
    <row r="163" spans="3:21" ht="15.5" x14ac:dyDescent="0.35">
      <c r="C163" t="s">
        <v>1626</v>
      </c>
      <c r="P163" s="5">
        <v>-3002000000</v>
      </c>
    </row>
    <row r="164" spans="3:21" ht="15.5" x14ac:dyDescent="0.35">
      <c r="C164" t="s">
        <v>1627</v>
      </c>
      <c r="O164" s="5">
        <v>-7000443633</v>
      </c>
      <c r="P164" s="5">
        <v>-6032456367</v>
      </c>
    </row>
    <row r="165" spans="3:21" ht="15.5" x14ac:dyDescent="0.35">
      <c r="C165" t="s">
        <v>1607</v>
      </c>
      <c r="E165" s="5">
        <v>-5035000000</v>
      </c>
      <c r="F165" s="5">
        <v>-20058945334</v>
      </c>
      <c r="G165" s="5">
        <v>-20274358012</v>
      </c>
      <c r="I165" s="5">
        <v>-37162512097</v>
      </c>
      <c r="J165" s="5">
        <v>-38239810000</v>
      </c>
      <c r="K165" s="5">
        <v>-4339648000</v>
      </c>
      <c r="L165" s="5">
        <v>-34027000000</v>
      </c>
      <c r="N165" s="5">
        <v>-4116000000</v>
      </c>
      <c r="Q165" s="5">
        <v>-115313142000</v>
      </c>
      <c r="R165" s="5">
        <v>-5000000000</v>
      </c>
      <c r="T165" s="5">
        <v>-22672894444</v>
      </c>
      <c r="U165" s="5">
        <v>-13721585000</v>
      </c>
    </row>
    <row r="166" spans="3:21" ht="15.5" x14ac:dyDescent="0.35">
      <c r="C166" t="s">
        <v>1628</v>
      </c>
    </row>
    <row r="167" spans="3:21" ht="15.5" x14ac:dyDescent="0.35">
      <c r="C167" t="s">
        <v>175</v>
      </c>
      <c r="D167" s="5">
        <v>-40318126</v>
      </c>
      <c r="E167" s="5">
        <v>-70405626</v>
      </c>
      <c r="F167" s="5">
        <v>-93626251</v>
      </c>
      <c r="G167" s="5">
        <v>-108923751</v>
      </c>
      <c r="I167" s="5">
        <v>-733615059</v>
      </c>
      <c r="J167" s="5">
        <v>-2681996660</v>
      </c>
      <c r="K167" s="5">
        <v>-1067346240</v>
      </c>
      <c r="L167" s="5">
        <v>-2624584964</v>
      </c>
      <c r="M167" s="5">
        <v>-1259254000</v>
      </c>
      <c r="N167" s="5">
        <v>-606995001</v>
      </c>
      <c r="P167" s="5">
        <v>124194618720</v>
      </c>
      <c r="Q167" s="5">
        <v>1391090400</v>
      </c>
      <c r="R167" s="5">
        <v>13803516000</v>
      </c>
      <c r="S167" s="5">
        <v>41404150928</v>
      </c>
    </row>
    <row r="168" spans="3:21" ht="15.5" x14ac:dyDescent="0.35">
      <c r="C168" t="s">
        <v>1629</v>
      </c>
      <c r="S168" s="5">
        <v>35793982928</v>
      </c>
    </row>
    <row r="169" spans="3:21" ht="15.5" x14ac:dyDescent="0.35">
      <c r="C169" t="s">
        <v>1630</v>
      </c>
      <c r="P169" s="5">
        <v>124194618720</v>
      </c>
      <c r="Q169" s="5">
        <v>1391090400</v>
      </c>
      <c r="R169" s="5">
        <v>13803516000</v>
      </c>
      <c r="S169" s="5">
        <v>5610168000</v>
      </c>
    </row>
    <row r="170" spans="3:21" ht="15.5" x14ac:dyDescent="0.35">
      <c r="C170" t="s">
        <v>476</v>
      </c>
      <c r="D170" s="5">
        <v>-40318126</v>
      </c>
      <c r="E170" s="5">
        <v>-70405626</v>
      </c>
      <c r="F170" s="5">
        <v>-93626251</v>
      </c>
      <c r="G170" s="5">
        <v>-108923751</v>
      </c>
      <c r="I170" s="5">
        <v>-733615059</v>
      </c>
      <c r="J170" s="5">
        <v>-2681996660</v>
      </c>
      <c r="K170" s="5">
        <v>-1067346240</v>
      </c>
      <c r="L170" s="5">
        <v>-2624584964</v>
      </c>
      <c r="M170" s="5">
        <v>-973134363</v>
      </c>
      <c r="N170" s="5">
        <v>-468491244</v>
      </c>
    </row>
    <row r="171" spans="3:21" ht="15.5" x14ac:dyDescent="0.35">
      <c r="C171" t="s">
        <v>1631</v>
      </c>
      <c r="M171" s="5">
        <v>-286119637</v>
      </c>
      <c r="N171" s="5">
        <v>-138503757</v>
      </c>
    </row>
    <row r="172" spans="3:21" ht="15.5" x14ac:dyDescent="0.35">
      <c r="C172" t="s">
        <v>428</v>
      </c>
    </row>
    <row r="173" spans="3:21" ht="15.5" x14ac:dyDescent="0.35">
      <c r="C173" t="s">
        <v>186</v>
      </c>
      <c r="D173" s="5">
        <v>-8788867642</v>
      </c>
      <c r="E173" s="5">
        <v>8224076029</v>
      </c>
      <c r="F173" s="5">
        <v>21799400762</v>
      </c>
      <c r="G173" s="5">
        <v>3787525981</v>
      </c>
      <c r="I173" s="5">
        <v>3348144862</v>
      </c>
      <c r="J173" s="5">
        <v>-74156775115</v>
      </c>
      <c r="K173" s="5">
        <v>62236857558</v>
      </c>
      <c r="L173" s="5">
        <v>-466753908</v>
      </c>
      <c r="M173" s="5">
        <v>17425427441</v>
      </c>
      <c r="N173" s="5">
        <v>4474428577</v>
      </c>
      <c r="O173" s="5">
        <v>2790241705</v>
      </c>
      <c r="P173" s="5">
        <v>-1896680787</v>
      </c>
      <c r="Q173" s="5">
        <v>-1040368110</v>
      </c>
      <c r="R173" s="5">
        <v>1064213903</v>
      </c>
      <c r="S173" s="5">
        <v>-845059272</v>
      </c>
      <c r="T173" s="5">
        <v>3801335456</v>
      </c>
      <c r="U173" s="5">
        <v>-4950185794</v>
      </c>
    </row>
    <row r="174" spans="3:21" ht="15.5" x14ac:dyDescent="0.35">
      <c r="C174" t="s">
        <v>188</v>
      </c>
      <c r="F174" s="5">
        <v>18714740122</v>
      </c>
      <c r="I174" s="5">
        <v>15366595260</v>
      </c>
      <c r="J174" s="5">
        <v>89523370375</v>
      </c>
      <c r="K174" s="5">
        <v>27286512817</v>
      </c>
      <c r="L174" s="5">
        <v>27753266725</v>
      </c>
      <c r="M174" s="5">
        <v>10327839284</v>
      </c>
      <c r="N174" s="5">
        <v>5853410707</v>
      </c>
      <c r="O174" s="5">
        <v>3063169002</v>
      </c>
      <c r="P174" s="5">
        <v>4959849789</v>
      </c>
      <c r="Q174" s="5">
        <v>6000217899</v>
      </c>
      <c r="R174" s="5">
        <v>4936003996</v>
      </c>
      <c r="S174" s="5">
        <v>5781063268</v>
      </c>
      <c r="T174" s="5">
        <v>1979727812</v>
      </c>
      <c r="U174" s="5">
        <v>6929913607</v>
      </c>
    </row>
    <row r="175" spans="3:21" ht="15.5" x14ac:dyDescent="0.35">
      <c r="C175" t="s">
        <v>189</v>
      </c>
      <c r="D175" s="5">
        <v>-8788867642</v>
      </c>
      <c r="E175" s="5">
        <v>8224076029</v>
      </c>
      <c r="F175" s="5">
        <v>40514140884</v>
      </c>
      <c r="G175" s="5">
        <v>3787525981</v>
      </c>
      <c r="I175" s="5">
        <v>18714740122</v>
      </c>
      <c r="J175" s="5">
        <v>15366595260</v>
      </c>
      <c r="K175" s="5">
        <v>89523370375</v>
      </c>
      <c r="L175" s="5">
        <v>27286512817</v>
      </c>
      <c r="M175" s="5">
        <v>27753266725</v>
      </c>
      <c r="N175" s="5">
        <v>10327839284</v>
      </c>
      <c r="O175" s="5">
        <v>5853410707</v>
      </c>
      <c r="P175" s="5">
        <v>3063169002</v>
      </c>
      <c r="Q175" s="5">
        <v>4959849789</v>
      </c>
      <c r="R175" s="5">
        <v>6000217899</v>
      </c>
      <c r="S175" s="5">
        <v>4936003996</v>
      </c>
      <c r="T175" s="5">
        <v>5781063268</v>
      </c>
      <c r="U175" s="5">
        <v>1979727813</v>
      </c>
    </row>
    <row r="177" spans="2:21" ht="15.5" x14ac:dyDescent="0.35">
      <c r="B177" t="s">
        <v>190</v>
      </c>
      <c r="C177" t="s">
        <v>11</v>
      </c>
      <c r="D177" s="5">
        <v>8960000000</v>
      </c>
      <c r="E177" s="5">
        <v>8960000000</v>
      </c>
      <c r="F177" s="5">
        <v>8960000000</v>
      </c>
      <c r="G177" s="5">
        <v>8960000000</v>
      </c>
      <c r="I177" s="5">
        <v>8960000000</v>
      </c>
      <c r="J177" s="5">
        <v>8960000000</v>
      </c>
      <c r="K177" s="5">
        <v>8960000000</v>
      </c>
      <c r="L177" s="5">
        <v>8960000000</v>
      </c>
      <c r="M177" s="5">
        <v>8960000000</v>
      </c>
      <c r="N177" s="5">
        <v>8960000000</v>
      </c>
      <c r="O177" s="5">
        <v>8960000000</v>
      </c>
      <c r="P177" s="5">
        <v>8960000000</v>
      </c>
      <c r="Q177" s="5">
        <v>7230000000</v>
      </c>
      <c r="R177" s="5">
        <v>1440000000</v>
      </c>
      <c r="S177" s="5">
        <v>1400000000</v>
      </c>
      <c r="T177" s="5">
        <v>1250000000</v>
      </c>
      <c r="U177" s="5">
        <v>1000000000</v>
      </c>
    </row>
    <row r="178" spans="2:21" ht="15.5" x14ac:dyDescent="0.35">
      <c r="C178" t="s">
        <v>191</v>
      </c>
      <c r="D178" s="6">
        <v>0.16</v>
      </c>
      <c r="E178" s="6">
        <v>-0.17</v>
      </c>
      <c r="F178" s="6">
        <v>0.24</v>
      </c>
      <c r="G178" s="6">
        <v>2.69</v>
      </c>
    </row>
    <row r="179" spans="2:21" ht="15.5" x14ac:dyDescent="0.35">
      <c r="C179" t="s">
        <v>192</v>
      </c>
      <c r="D179" s="6">
        <v>243.75</v>
      </c>
      <c r="E179" s="5">
        <v>-100</v>
      </c>
      <c r="F179" s="5">
        <v>50</v>
      </c>
      <c r="G179" s="6">
        <v>4.09</v>
      </c>
    </row>
    <row r="180" spans="2:21" ht="15.5" x14ac:dyDescent="0.35">
      <c r="C180" t="s">
        <v>70</v>
      </c>
      <c r="D180" s="6">
        <v>2.65</v>
      </c>
      <c r="E180" s="6">
        <v>2.69</v>
      </c>
      <c r="F180" s="6">
        <v>1.69</v>
      </c>
      <c r="G180" s="6">
        <v>0.88</v>
      </c>
    </row>
    <row r="181" spans="2:21" ht="15.5" x14ac:dyDescent="0.35">
      <c r="C181" t="s">
        <v>193</v>
      </c>
      <c r="D181" s="5">
        <v>13900000000</v>
      </c>
      <c r="E181" s="5">
        <v>-6920000000</v>
      </c>
      <c r="F181" s="5">
        <v>1370000000</v>
      </c>
      <c r="G181" s="5">
        <v>27410000000</v>
      </c>
    </row>
    <row r="182" spans="2:21" ht="15.5" x14ac:dyDescent="0.35">
      <c r="C182" t="s">
        <v>194</v>
      </c>
      <c r="D182" s="6">
        <v>1E-3</v>
      </c>
      <c r="E182" s="6">
        <v>-1.2999999999999999E-3</v>
      </c>
      <c r="F182" s="6">
        <v>1.8E-3</v>
      </c>
      <c r="G182" s="6">
        <v>2.1700000000000001E-2</v>
      </c>
    </row>
    <row r="183" spans="2:21" ht="15.5" x14ac:dyDescent="0.35">
      <c r="C183" t="s">
        <v>195</v>
      </c>
      <c r="D183" s="6">
        <v>3.7000000000000002E-3</v>
      </c>
      <c r="E183" s="6">
        <v>-3.9000000000000003E-3</v>
      </c>
      <c r="F183" s="6">
        <v>5.4000000000000003E-3</v>
      </c>
      <c r="G183" s="6">
        <v>6.1600000000000002E-2</v>
      </c>
    </row>
    <row r="184" spans="2:21" ht="15.5" x14ac:dyDescent="0.35">
      <c r="C184" t="s">
        <v>196</v>
      </c>
      <c r="D184" s="6">
        <v>7.3000000000000001E-3</v>
      </c>
      <c r="E184" s="6">
        <v>-6.8000000000000005E-3</v>
      </c>
      <c r="F184" s="6">
        <v>1E-4</v>
      </c>
      <c r="G184" s="6">
        <v>2.4300000000000002E-2</v>
      </c>
    </row>
    <row r="185" spans="2:21" ht="15.5" x14ac:dyDescent="0.35">
      <c r="C185" t="s">
        <v>197</v>
      </c>
    </row>
    <row r="186" spans="2:21" ht="15.5" x14ac:dyDescent="0.35">
      <c r="C186" t="s">
        <v>199</v>
      </c>
      <c r="D186" s="6">
        <v>0.89</v>
      </c>
      <c r="E186" s="6">
        <v>0.39</v>
      </c>
      <c r="F186" s="6">
        <v>0.27</v>
      </c>
      <c r="G186" s="6">
        <v>0.25</v>
      </c>
    </row>
    <row r="187" spans="2:21" ht="15.5" x14ac:dyDescent="0.35">
      <c r="C187" t="s">
        <v>200</v>
      </c>
      <c r="D187" s="6">
        <v>43.91</v>
      </c>
      <c r="E187" s="6">
        <v>43.72</v>
      </c>
      <c r="F187" s="6">
        <v>44.31</v>
      </c>
      <c r="G187" s="6">
        <v>43.64</v>
      </c>
    </row>
    <row r="188" spans="2:21" ht="15.5" x14ac:dyDescent="0.35">
      <c r="C188" t="s">
        <v>201</v>
      </c>
      <c r="D188" s="6">
        <v>0.89</v>
      </c>
      <c r="E188" s="6">
        <v>0.39</v>
      </c>
      <c r="F188" s="6">
        <v>0.27</v>
      </c>
      <c r="G188" s="6">
        <v>0.25</v>
      </c>
    </row>
    <row r="189" spans="2:21" ht="15.5" x14ac:dyDescent="0.35">
      <c r="C189" t="s">
        <v>202</v>
      </c>
      <c r="D189" s="6">
        <v>43.87</v>
      </c>
      <c r="E189" s="6">
        <v>43.7</v>
      </c>
      <c r="F189" s="6">
        <v>44.27</v>
      </c>
      <c r="G189" s="6">
        <v>43.58</v>
      </c>
    </row>
    <row r="190" spans="2:21" ht="15.5" x14ac:dyDescent="0.35">
      <c r="C190" t="s">
        <v>203</v>
      </c>
    </row>
    <row r="191" spans="2:21" ht="15.5" x14ac:dyDescent="0.35">
      <c r="C191" t="s">
        <v>204</v>
      </c>
    </row>
    <row r="192" spans="2:21" ht="15.5" x14ac:dyDescent="0.35">
      <c r="C192" t="s">
        <v>301</v>
      </c>
      <c r="D192" s="5">
        <v>393000000000</v>
      </c>
      <c r="E192" s="5">
        <v>392000000000</v>
      </c>
      <c r="F192" s="5">
        <v>397000000000</v>
      </c>
      <c r="G192" s="5">
        <v>391000000000</v>
      </c>
    </row>
    <row r="193" spans="3:21" ht="15.5" x14ac:dyDescent="0.35">
      <c r="C193" t="s">
        <v>23</v>
      </c>
    </row>
    <row r="194" spans="3:21" ht="15.5" x14ac:dyDescent="0.35">
      <c r="C194" t="s">
        <v>20</v>
      </c>
    </row>
    <row r="195" spans="3:21" ht="15.5" x14ac:dyDescent="0.35">
      <c r="C195" t="s">
        <v>206</v>
      </c>
    </row>
    <row r="196" spans="3:21" ht="15.5" x14ac:dyDescent="0.35">
      <c r="C196" t="s">
        <v>207</v>
      </c>
      <c r="D196" s="5">
        <v>-19000000000</v>
      </c>
      <c r="E196" s="5">
        <v>6000000000</v>
      </c>
      <c r="F196" s="5">
        <v>-1000000000</v>
      </c>
      <c r="G196" s="5">
        <v>-11000000000</v>
      </c>
    </row>
    <row r="197" spans="3:21" ht="15.5" x14ac:dyDescent="0.35">
      <c r="C197" t="s">
        <v>208</v>
      </c>
      <c r="D197" s="5">
        <v>0</v>
      </c>
      <c r="E197" s="5">
        <v>0</v>
      </c>
      <c r="F197" s="5">
        <v>-1000000000</v>
      </c>
      <c r="G197" s="5">
        <v>0</v>
      </c>
    </row>
    <row r="198" spans="3:21" ht="15.5" x14ac:dyDescent="0.35">
      <c r="C198" t="s">
        <v>12</v>
      </c>
      <c r="D198" s="5">
        <v>-19000000000</v>
      </c>
      <c r="E198" s="5">
        <v>6000000000</v>
      </c>
      <c r="F198" s="5">
        <v>-2000000000</v>
      </c>
      <c r="G198" s="5">
        <v>-11000000000</v>
      </c>
    </row>
    <row r="199" spans="3:21" ht="15.5" x14ac:dyDescent="0.35">
      <c r="C199" t="s">
        <v>15</v>
      </c>
      <c r="D199" s="6">
        <v>-2.08</v>
      </c>
      <c r="E199" s="6">
        <v>0.63</v>
      </c>
      <c r="F199" s="6">
        <v>-0.27</v>
      </c>
      <c r="G199" s="6">
        <v>-1.23</v>
      </c>
    </row>
    <row r="200" spans="3:21" ht="15.5" x14ac:dyDescent="0.35">
      <c r="C200" t="s">
        <v>57</v>
      </c>
      <c r="I200" s="6">
        <v>0.79</v>
      </c>
      <c r="J200" s="6">
        <v>0.84</v>
      </c>
      <c r="K200" s="6">
        <v>-9.64</v>
      </c>
      <c r="L200" s="6">
        <v>2.1800000000000002</v>
      </c>
      <c r="M200" s="6">
        <v>-9.8800000000000008</v>
      </c>
      <c r="N200" s="6">
        <v>1.05</v>
      </c>
      <c r="O200" s="6">
        <v>7.71</v>
      </c>
      <c r="P200" s="6">
        <v>5.89</v>
      </c>
      <c r="Q200" s="6">
        <v>5.77</v>
      </c>
      <c r="R200" s="6">
        <v>6.36</v>
      </c>
      <c r="S200" s="6">
        <v>17.190000000000001</v>
      </c>
      <c r="T200" s="6">
        <v>7.4</v>
      </c>
      <c r="U200" s="6">
        <v>22.51</v>
      </c>
    </row>
    <row r="201" spans="3:21" ht="15.5" x14ac:dyDescent="0.35">
      <c r="C201" t="s">
        <v>69</v>
      </c>
      <c r="I201" s="6">
        <v>13.92</v>
      </c>
      <c r="J201" s="6">
        <v>59.52</v>
      </c>
      <c r="K201" s="6">
        <v>-10.89</v>
      </c>
      <c r="L201" s="6">
        <v>122.94</v>
      </c>
      <c r="M201" s="6">
        <v>-100.2</v>
      </c>
      <c r="N201" s="6">
        <v>1223.81</v>
      </c>
      <c r="O201" s="6">
        <v>90.79</v>
      </c>
      <c r="P201" s="6">
        <v>151.1</v>
      </c>
      <c r="Q201" s="6">
        <v>85.96</v>
      </c>
      <c r="R201" s="6">
        <v>189.47</v>
      </c>
      <c r="S201" s="6">
        <v>31.41</v>
      </c>
      <c r="T201" s="5">
        <v>0</v>
      </c>
      <c r="U201" s="5">
        <v>0</v>
      </c>
    </row>
    <row r="202" spans="3:21" ht="15.5" x14ac:dyDescent="0.35">
      <c r="C202" t="s">
        <v>72</v>
      </c>
      <c r="I202" s="6">
        <v>0.26</v>
      </c>
      <c r="J202" s="6">
        <v>1.1399999999999999</v>
      </c>
      <c r="K202" s="6">
        <v>3.88</v>
      </c>
      <c r="L202" s="6">
        <v>8.61</v>
      </c>
      <c r="M202" s="6">
        <v>52.8</v>
      </c>
      <c r="N202" s="6">
        <v>62.9</v>
      </c>
      <c r="O202" s="6">
        <v>28.98</v>
      </c>
      <c r="P202" s="6">
        <v>39.020000000000003</v>
      </c>
      <c r="Q202" s="6">
        <v>18.23</v>
      </c>
      <c r="R202" s="6">
        <v>8.44</v>
      </c>
      <c r="S202" s="6">
        <v>3.04</v>
      </c>
      <c r="T202" s="5">
        <v>0</v>
      </c>
      <c r="U202" s="5">
        <v>0</v>
      </c>
    </row>
    <row r="203" spans="3:21" ht="15.5" x14ac:dyDescent="0.35">
      <c r="C203" t="s">
        <v>209</v>
      </c>
      <c r="I203" s="5">
        <v>13060000000</v>
      </c>
      <c r="J203" s="5">
        <v>18390000000</v>
      </c>
      <c r="K203" s="5">
        <v>-88110000000</v>
      </c>
      <c r="L203" s="5">
        <v>16320000000</v>
      </c>
      <c r="M203" s="5">
        <v>-99240000000</v>
      </c>
      <c r="N203" s="5">
        <v>10930000000</v>
      </c>
      <c r="O203" s="5">
        <v>75620000000</v>
      </c>
    </row>
    <row r="204" spans="3:21" ht="15.5" x14ac:dyDescent="0.35">
      <c r="C204" t="s">
        <v>210</v>
      </c>
      <c r="I204" s="6">
        <v>6.4000000000000003E-3</v>
      </c>
      <c r="J204" s="6">
        <v>7.9000000000000008E-3</v>
      </c>
      <c r="K204" s="6">
        <v>-8.1199999999999994E-2</v>
      </c>
      <c r="L204" s="6">
        <v>1.9900000000000001E-2</v>
      </c>
      <c r="M204" s="6">
        <v>-8.929999999999999E-2</v>
      </c>
      <c r="N204" s="6">
        <v>9.5999999999999992E-3</v>
      </c>
      <c r="O204" s="6">
        <v>7.1199999999999999E-2</v>
      </c>
      <c r="P204" s="6">
        <v>6.1399999999999996E-2</v>
      </c>
      <c r="Q204" s="6">
        <v>6.7599999999999993E-2</v>
      </c>
      <c r="R204" s="6">
        <v>1.6399999999999998E-2</v>
      </c>
      <c r="S204" s="6">
        <v>4.6799999999999994E-2</v>
      </c>
      <c r="T204" s="6">
        <v>2.3900000000000001E-2</v>
      </c>
      <c r="U204" s="6">
        <v>6.5799999999999997E-2</v>
      </c>
    </row>
    <row r="205" spans="3:21" ht="15.5" x14ac:dyDescent="0.35">
      <c r="C205" t="s">
        <v>211</v>
      </c>
      <c r="I205" s="6">
        <v>1.8100000000000002E-2</v>
      </c>
      <c r="J205" s="6">
        <v>1.9599999999999999E-2</v>
      </c>
      <c r="K205" s="6">
        <v>-0.22899999999999998</v>
      </c>
      <c r="L205" s="6">
        <v>4.2199999999999994E-2</v>
      </c>
      <c r="M205" s="6">
        <v>-0.1996</v>
      </c>
      <c r="N205" s="6">
        <v>1.77E-2</v>
      </c>
      <c r="O205" s="6">
        <v>0.13300000000000001</v>
      </c>
      <c r="P205" s="6">
        <v>0.1159</v>
      </c>
      <c r="Q205" s="6">
        <v>0.15490000000000001</v>
      </c>
      <c r="R205" s="6">
        <v>4.07E-2</v>
      </c>
      <c r="S205" s="6">
        <v>0.11960000000000001</v>
      </c>
      <c r="T205" s="6">
        <v>6.7799999999999999E-2</v>
      </c>
      <c r="U205" s="6">
        <v>0.17699999999999999</v>
      </c>
    </row>
    <row r="206" spans="3:21" ht="15.5" x14ac:dyDescent="0.35">
      <c r="C206" t="s">
        <v>212</v>
      </c>
      <c r="I206" s="6">
        <v>8.6E-3</v>
      </c>
      <c r="J206" s="6">
        <v>1.3300000000000001E-2</v>
      </c>
      <c r="K206" s="6">
        <v>-8.9700000000000002E-2</v>
      </c>
      <c r="L206" s="6">
        <v>1.18E-2</v>
      </c>
      <c r="M206" s="6">
        <v>-0.1047</v>
      </c>
      <c r="N206" s="6">
        <v>8.5000000000000006E-3</v>
      </c>
      <c r="O206" s="6">
        <v>7.85E-2</v>
      </c>
      <c r="P206" s="6">
        <v>7.2900000000000006E-2</v>
      </c>
      <c r="Q206" s="6">
        <v>7.6100000000000001E-2</v>
      </c>
      <c r="R206" s="6">
        <v>1.34E-2</v>
      </c>
      <c r="S206" s="6">
        <v>3.0800000000000001E-2</v>
      </c>
      <c r="T206" s="6">
        <v>1.38E-2</v>
      </c>
      <c r="U206" s="6">
        <v>0.1404</v>
      </c>
    </row>
    <row r="207" spans="3:21" ht="15.5" x14ac:dyDescent="0.35">
      <c r="C207" t="s">
        <v>213</v>
      </c>
    </row>
    <row r="208" spans="3:21" ht="15.5" x14ac:dyDescent="0.35">
      <c r="C208" t="s">
        <v>66</v>
      </c>
      <c r="I208" s="6">
        <v>0.25</v>
      </c>
      <c r="J208" s="6">
        <v>1.1599999999999999</v>
      </c>
      <c r="K208" s="6">
        <v>2.5</v>
      </c>
      <c r="L208" s="6">
        <v>5.19</v>
      </c>
      <c r="M208" s="5">
        <v>20</v>
      </c>
      <c r="N208" s="6">
        <v>21.71</v>
      </c>
      <c r="O208" s="6">
        <v>12.07</v>
      </c>
      <c r="P208" s="6">
        <v>17.52</v>
      </c>
      <c r="Q208" s="6">
        <v>13.3</v>
      </c>
      <c r="R208" s="6">
        <v>7.72</v>
      </c>
      <c r="S208" s="6">
        <v>3.76</v>
      </c>
      <c r="T208" s="5">
        <v>0</v>
      </c>
      <c r="U208" s="5">
        <v>0</v>
      </c>
    </row>
    <row r="209" spans="2:21" ht="15.5" x14ac:dyDescent="0.35">
      <c r="C209" t="s">
        <v>63</v>
      </c>
      <c r="I209" s="6">
        <v>43.64</v>
      </c>
      <c r="J209" s="6">
        <v>43.03</v>
      </c>
      <c r="K209" s="6">
        <v>42.08</v>
      </c>
      <c r="L209" s="6">
        <v>51.67</v>
      </c>
      <c r="M209" s="6">
        <v>49.5</v>
      </c>
      <c r="N209" s="6">
        <v>59.2</v>
      </c>
      <c r="O209" s="5">
        <v>58</v>
      </c>
      <c r="P209" s="6">
        <v>50.79</v>
      </c>
      <c r="Q209" s="6">
        <v>37.28</v>
      </c>
      <c r="R209" s="6">
        <v>156.11000000000001</v>
      </c>
      <c r="S209" s="6">
        <v>143.75</v>
      </c>
      <c r="T209" s="6">
        <v>109.14</v>
      </c>
      <c r="U209" s="6">
        <v>127.17</v>
      </c>
    </row>
    <row r="210" spans="2:21" ht="15.5" x14ac:dyDescent="0.35">
      <c r="C210" t="s">
        <v>214</v>
      </c>
      <c r="I210" s="6">
        <v>0.25</v>
      </c>
      <c r="J210" s="6">
        <v>1.17</v>
      </c>
      <c r="K210" s="6">
        <v>2.5</v>
      </c>
      <c r="L210" s="6">
        <v>5.21</v>
      </c>
      <c r="M210" s="6">
        <v>20.65</v>
      </c>
      <c r="N210" s="6">
        <v>21.76</v>
      </c>
      <c r="O210" s="6">
        <v>12.1</v>
      </c>
      <c r="P210" s="6">
        <v>17.52</v>
      </c>
      <c r="Q210" s="6">
        <v>13.3</v>
      </c>
      <c r="R210" s="6">
        <v>7.72</v>
      </c>
      <c r="S210" s="6">
        <v>3.76</v>
      </c>
      <c r="T210" s="5">
        <v>0</v>
      </c>
      <c r="U210" s="5">
        <v>0</v>
      </c>
    </row>
    <row r="211" spans="2:21" ht="15.5" x14ac:dyDescent="0.35">
      <c r="C211" t="s">
        <v>215</v>
      </c>
      <c r="I211" s="6">
        <v>43.58</v>
      </c>
      <c r="J211" s="6">
        <v>42.91</v>
      </c>
      <c r="K211" s="6">
        <v>41.93</v>
      </c>
      <c r="L211" s="6">
        <v>51.47</v>
      </c>
      <c r="M211" s="6">
        <v>47.95</v>
      </c>
      <c r="N211" s="6">
        <v>59.06</v>
      </c>
      <c r="O211" s="6">
        <v>57.86</v>
      </c>
      <c r="P211" s="6">
        <v>50.79</v>
      </c>
      <c r="Q211" s="6">
        <v>37.28</v>
      </c>
      <c r="R211" s="6">
        <v>156.11000000000001</v>
      </c>
      <c r="S211" s="6">
        <v>143.75</v>
      </c>
      <c r="T211" s="6">
        <v>109.14</v>
      </c>
      <c r="U211" s="6">
        <v>127.17</v>
      </c>
    </row>
    <row r="212" spans="2:21" ht="15.5" x14ac:dyDescent="0.35">
      <c r="C212" t="s">
        <v>216</v>
      </c>
    </row>
    <row r="213" spans="2:21" ht="15.5" x14ac:dyDescent="0.35">
      <c r="C213" t="s">
        <v>217</v>
      </c>
    </row>
    <row r="214" spans="2:21" ht="15.5" x14ac:dyDescent="0.35">
      <c r="C214" t="s">
        <v>25</v>
      </c>
    </row>
    <row r="215" spans="2:21" ht="15.5" x14ac:dyDescent="0.35">
      <c r="C215" t="s">
        <v>22</v>
      </c>
    </row>
    <row r="216" spans="2:21" ht="15.5" x14ac:dyDescent="0.35">
      <c r="C216" t="s">
        <v>218</v>
      </c>
    </row>
    <row r="217" spans="2:21" ht="15.5" x14ac:dyDescent="0.35">
      <c r="C217" t="s">
        <v>219</v>
      </c>
      <c r="I217" s="5">
        <v>-41000000000</v>
      </c>
      <c r="J217" s="5">
        <v>-63000000000</v>
      </c>
      <c r="K217" s="5">
        <v>98000000000</v>
      </c>
      <c r="L217" s="5">
        <v>4000000000</v>
      </c>
      <c r="M217" s="5">
        <v>-173000000000</v>
      </c>
      <c r="N217" s="5">
        <v>-7000000000</v>
      </c>
      <c r="O217" s="5">
        <v>-15000000000</v>
      </c>
      <c r="P217" s="5">
        <v>-37000000000</v>
      </c>
      <c r="Q217" s="5">
        <v>-40000000000</v>
      </c>
      <c r="R217" s="5">
        <v>4000000000</v>
      </c>
      <c r="S217" s="5">
        <v>-10000000000</v>
      </c>
      <c r="T217" s="5">
        <v>-11000000000</v>
      </c>
      <c r="U217" s="5">
        <v>10000000000</v>
      </c>
    </row>
    <row r="218" spans="2:21" ht="15.5" x14ac:dyDescent="0.35">
      <c r="C218" t="s">
        <v>220</v>
      </c>
      <c r="I218" s="5">
        <v>-1000000000</v>
      </c>
      <c r="J218" s="5">
        <v>-1000000000</v>
      </c>
      <c r="K218" s="5">
        <v>-3000000000</v>
      </c>
      <c r="L218" s="5">
        <v>-1000000000</v>
      </c>
      <c r="M218" s="5">
        <v>0</v>
      </c>
      <c r="N218" s="5">
        <v>-2000000000</v>
      </c>
      <c r="O218" s="5">
        <v>0</v>
      </c>
      <c r="P218" s="5">
        <v>0</v>
      </c>
      <c r="Q218" s="5">
        <v>0</v>
      </c>
      <c r="R218" s="5">
        <v>-1000000000</v>
      </c>
      <c r="S218" s="5">
        <v>-2000000000</v>
      </c>
      <c r="T218" s="5">
        <v>-21000000000</v>
      </c>
      <c r="U218" s="5">
        <v>-20000000000</v>
      </c>
    </row>
    <row r="219" spans="2:21" ht="15.5" x14ac:dyDescent="0.35">
      <c r="C219" t="s">
        <v>14</v>
      </c>
      <c r="I219" s="5">
        <v>-41000000000</v>
      </c>
      <c r="J219" s="5">
        <v>-64000000000</v>
      </c>
      <c r="K219" s="5">
        <v>95000000000</v>
      </c>
      <c r="L219" s="5">
        <v>3000000000</v>
      </c>
      <c r="M219" s="5">
        <v>-173000000000</v>
      </c>
      <c r="N219" s="5">
        <v>-9000000000</v>
      </c>
      <c r="O219" s="5">
        <v>-15000000000</v>
      </c>
      <c r="P219" s="5">
        <v>-37000000000</v>
      </c>
      <c r="Q219" s="5">
        <v>-40000000000</v>
      </c>
      <c r="R219" s="5">
        <v>3000000000</v>
      </c>
      <c r="S219" s="5">
        <v>-12000000000</v>
      </c>
      <c r="T219" s="5">
        <v>-32000000000</v>
      </c>
      <c r="U219" s="5">
        <v>-9000000000</v>
      </c>
    </row>
    <row r="220" spans="2:21" ht="15.5" x14ac:dyDescent="0.35">
      <c r="C220" t="s">
        <v>16</v>
      </c>
      <c r="I220" s="6">
        <v>-4.62</v>
      </c>
      <c r="J220" s="6">
        <v>-7.14</v>
      </c>
      <c r="K220" s="6">
        <v>10.63</v>
      </c>
      <c r="L220" s="6">
        <v>0.34</v>
      </c>
      <c r="M220" s="6">
        <v>-19.309999999999999</v>
      </c>
      <c r="N220" s="6">
        <v>-0.95</v>
      </c>
      <c r="O220" s="6">
        <v>-1.73</v>
      </c>
      <c r="P220" s="6">
        <v>-4.1500000000000004</v>
      </c>
      <c r="Q220" s="6">
        <v>-5.56</v>
      </c>
      <c r="R220" s="6">
        <v>1.85</v>
      </c>
      <c r="S220" s="6">
        <v>-8.73</v>
      </c>
      <c r="T220" s="6">
        <v>-25.74</v>
      </c>
      <c r="U220" s="6">
        <v>-9.4600000000000009</v>
      </c>
    </row>
    <row r="222" spans="2:21" ht="15.5" x14ac:dyDescent="0.35">
      <c r="B222" t="s">
        <v>221</v>
      </c>
      <c r="C222" t="s">
        <v>222</v>
      </c>
      <c r="D222" s="5">
        <v>1000000000</v>
      </c>
      <c r="E222" s="5">
        <v>-2000000000</v>
      </c>
      <c r="F222" s="5">
        <v>2000000000</v>
      </c>
      <c r="G222" s="5">
        <v>24000000000</v>
      </c>
      <c r="H222" s="5">
        <v>3000000000</v>
      </c>
      <c r="I222" s="5">
        <v>7000000000</v>
      </c>
      <c r="J222" s="5">
        <v>8000000000</v>
      </c>
      <c r="K222" s="5">
        <v>-86000000000</v>
      </c>
      <c r="L222" s="5">
        <v>20000000000</v>
      </c>
      <c r="M222" s="5">
        <v>-89000000000</v>
      </c>
      <c r="N222" s="5">
        <v>9000000000</v>
      </c>
      <c r="O222" s="5">
        <v>69000000000</v>
      </c>
      <c r="P222" s="5">
        <v>53000000000</v>
      </c>
      <c r="Q222" s="5">
        <v>42000000000</v>
      </c>
    </row>
    <row r="223" spans="2:21" ht="15.5" x14ac:dyDescent="0.35">
      <c r="C223" t="s">
        <v>56</v>
      </c>
      <c r="D223" s="6">
        <v>0.16</v>
      </c>
      <c r="E223" s="6">
        <v>-0.17</v>
      </c>
      <c r="F223" s="6">
        <v>0.24</v>
      </c>
      <c r="G223" s="6">
        <v>2.69</v>
      </c>
      <c r="H223" s="6">
        <v>0.31</v>
      </c>
      <c r="I223" s="6">
        <v>0.79</v>
      </c>
      <c r="J223" s="6">
        <v>0.84</v>
      </c>
      <c r="K223" s="6">
        <v>-9.64</v>
      </c>
      <c r="L223" s="6">
        <v>2.1800000000000002</v>
      </c>
      <c r="M223" s="6">
        <v>-9.8800000000000008</v>
      </c>
      <c r="N223" s="6">
        <v>1.05</v>
      </c>
      <c r="O223" s="6">
        <v>7.71</v>
      </c>
      <c r="P223" s="6">
        <v>5.89</v>
      </c>
      <c r="Q223" s="6">
        <v>4.66</v>
      </c>
    </row>
    <row r="224" spans="2:21" ht="15.5" x14ac:dyDescent="0.35">
      <c r="C224" t="s">
        <v>229</v>
      </c>
      <c r="D224" s="5">
        <v>132000000000</v>
      </c>
      <c r="E224" s="5">
        <v>57000000000</v>
      </c>
      <c r="F224" s="5">
        <v>64000000000</v>
      </c>
      <c r="G224" s="5">
        <v>111000000000</v>
      </c>
      <c r="H224" s="5">
        <v>336000000000</v>
      </c>
      <c r="I224" s="5">
        <v>380000000000</v>
      </c>
      <c r="J224" s="5">
        <v>394000000000</v>
      </c>
      <c r="K224" s="5">
        <v>242000000000</v>
      </c>
      <c r="L224" s="5">
        <v>279000000000</v>
      </c>
      <c r="M224" s="5">
        <v>168000000000</v>
      </c>
      <c r="N224" s="5">
        <v>183000000000</v>
      </c>
      <c r="O224" s="5">
        <v>216000000000</v>
      </c>
      <c r="P224" s="5">
        <v>204000000000</v>
      </c>
      <c r="Q224" s="5">
        <v>197000000000</v>
      </c>
    </row>
    <row r="225" spans="3:9" ht="15.5" x14ac:dyDescent="0.35">
      <c r="C225" t="s">
        <v>234</v>
      </c>
      <c r="I225" s="6">
        <v>51.49</v>
      </c>
    </row>
    <row r="226" spans="3:9" ht="15.5" x14ac:dyDescent="0.35">
      <c r="C226" t="s">
        <v>235</v>
      </c>
      <c r="I226" s="6">
        <v>5.47</v>
      </c>
    </row>
    <row r="227" spans="3:9" ht="15.5" x14ac:dyDescent="0.35">
      <c r="C227" t="s">
        <v>237</v>
      </c>
      <c r="I227" s="6">
        <v>7.5</v>
      </c>
    </row>
    <row r="228" spans="3:9" ht="15.5" x14ac:dyDescent="0.35">
      <c r="C228" t="s">
        <v>238</v>
      </c>
      <c r="I228" s="6">
        <v>0.1827</v>
      </c>
    </row>
    <row r="229" spans="3:9" ht="15.5" x14ac:dyDescent="0.35">
      <c r="C229" t="s">
        <v>239</v>
      </c>
      <c r="I229" s="6">
        <v>0.39</v>
      </c>
    </row>
    <row r="230" spans="3:9" ht="15.5" x14ac:dyDescent="0.35">
      <c r="C230" t="s">
        <v>240</v>
      </c>
      <c r="I230" s="6">
        <v>0.36</v>
      </c>
    </row>
    <row r="231" spans="3:9" ht="15.5" x14ac:dyDescent="0.35">
      <c r="C231" t="s">
        <v>241</v>
      </c>
      <c r="I231" s="6">
        <v>-5.74</v>
      </c>
    </row>
    <row r="232" spans="3:9" ht="15.5" x14ac:dyDescent="0.35">
      <c r="C232" t="s">
        <v>242</v>
      </c>
      <c r="I232" s="6">
        <v>-5.44</v>
      </c>
    </row>
    <row r="233" spans="3:9" ht="15.5" x14ac:dyDescent="0.35">
      <c r="C233" t="s">
        <v>243</v>
      </c>
      <c r="I233" s="6">
        <v>3.69</v>
      </c>
    </row>
    <row r="234" spans="3:9" ht="15.5" x14ac:dyDescent="0.35">
      <c r="C234" t="s">
        <v>244</v>
      </c>
      <c r="I234" s="6">
        <v>2.89</v>
      </c>
    </row>
    <row r="235" spans="3:9" ht="15.5" x14ac:dyDescent="0.35">
      <c r="C235" t="s">
        <v>245</v>
      </c>
      <c r="I235" s="6">
        <v>-0.92</v>
      </c>
    </row>
    <row r="236" spans="3:9" ht="15.5" x14ac:dyDescent="0.35">
      <c r="C236" t="s">
        <v>246</v>
      </c>
      <c r="I236" s="6">
        <v>-0.19</v>
      </c>
    </row>
    <row r="237" spans="3:9" ht="15.5" x14ac:dyDescent="0.35">
      <c r="C237" t="s">
        <v>248</v>
      </c>
      <c r="I237" s="6">
        <v>2.92</v>
      </c>
    </row>
    <row r="238" spans="3:9" ht="15.5" x14ac:dyDescent="0.35">
      <c r="C238" t="s">
        <v>249</v>
      </c>
      <c r="I238" s="6">
        <v>0.31</v>
      </c>
    </row>
    <row r="239" spans="3:9" ht="15.5" x14ac:dyDescent="0.35">
      <c r="C239" t="s">
        <v>250</v>
      </c>
      <c r="I239" s="6">
        <v>40.549999999999997</v>
      </c>
    </row>
    <row r="240" spans="3:9" ht="15.5" x14ac:dyDescent="0.35">
      <c r="C240" t="s">
        <v>251</v>
      </c>
      <c r="D240" s="6">
        <v>4.46</v>
      </c>
    </row>
    <row r="241" spans="3:9" ht="15.5" x14ac:dyDescent="0.35">
      <c r="C241" t="s">
        <v>252</v>
      </c>
      <c r="I241" s="6">
        <v>43.91</v>
      </c>
    </row>
    <row r="242" spans="3:9" ht="15.5" x14ac:dyDescent="0.35">
      <c r="C242" t="s">
        <v>253</v>
      </c>
      <c r="I242" s="6">
        <v>-2.94</v>
      </c>
    </row>
    <row r="243" spans="3:9" ht="15.5" x14ac:dyDescent="0.35">
      <c r="C243" t="s">
        <v>256</v>
      </c>
      <c r="D243" s="6">
        <v>2.66</v>
      </c>
    </row>
    <row r="244" spans="3:9" ht="15.5" x14ac:dyDescent="0.35">
      <c r="C244" t="s">
        <v>257</v>
      </c>
      <c r="D244" s="6">
        <v>3.66</v>
      </c>
    </row>
    <row r="245" spans="3:9" ht="15.5" x14ac:dyDescent="0.35">
      <c r="C245" t="s">
        <v>12</v>
      </c>
      <c r="D245" s="5">
        <v>-19000000000</v>
      </c>
    </row>
    <row r="246" spans="3:9" ht="15.5" x14ac:dyDescent="0.35">
      <c r="C246" t="s">
        <v>259</v>
      </c>
      <c r="I246" s="6">
        <v>0.72</v>
      </c>
    </row>
    <row r="247" spans="3:9" ht="15.5" x14ac:dyDescent="0.35">
      <c r="C247" t="s">
        <v>260</v>
      </c>
      <c r="I247" s="6">
        <v>1.8200000000000001E-2</v>
      </c>
    </row>
    <row r="248" spans="3:9" ht="15.5" x14ac:dyDescent="0.35">
      <c r="C248" t="s">
        <v>261</v>
      </c>
      <c r="I248" s="6">
        <v>6.6600000000000006E-2</v>
      </c>
    </row>
    <row r="249" spans="3:9" ht="15.5" x14ac:dyDescent="0.35">
      <c r="C249" t="s">
        <v>262</v>
      </c>
      <c r="I249" s="6">
        <v>2.12E-2</v>
      </c>
    </row>
    <row r="250" spans="3:9" ht="15.5" x14ac:dyDescent="0.35">
      <c r="C250" t="s">
        <v>263</v>
      </c>
      <c r="I250" s="6">
        <v>6.4699999999999994E-2</v>
      </c>
    </row>
    <row r="251" spans="3:9" ht="15.5" x14ac:dyDescent="0.35">
      <c r="C251" t="s">
        <v>269</v>
      </c>
      <c r="I251" s="6">
        <v>0.28000000000000003</v>
      </c>
    </row>
    <row r="252" spans="3:9" ht="15.5" x14ac:dyDescent="0.35">
      <c r="C252" t="s">
        <v>52</v>
      </c>
      <c r="I252" s="5">
        <v>143000000000</v>
      </c>
    </row>
    <row r="253" spans="3:9" ht="15.5" x14ac:dyDescent="0.35">
      <c r="C253" t="s">
        <v>271</v>
      </c>
      <c r="I253" s="5">
        <v>103000000000</v>
      </c>
    </row>
    <row r="254" spans="3:9" ht="15.5" x14ac:dyDescent="0.35">
      <c r="C254" t="s">
        <v>272</v>
      </c>
      <c r="I254" s="5">
        <v>8960000000</v>
      </c>
    </row>
    <row r="255" spans="3:9" ht="15.5" x14ac:dyDescent="0.35">
      <c r="C255" t="s">
        <v>273</v>
      </c>
      <c r="I255" s="6">
        <v>0.53920000000000001</v>
      </c>
    </row>
    <row r="256" spans="3:9" ht="15.5" x14ac:dyDescent="0.35">
      <c r="C256" t="s">
        <v>275</v>
      </c>
      <c r="D256" s="6">
        <v>7.3099999999999998E-2</v>
      </c>
    </row>
    <row r="257" spans="3:9" ht="15.5" x14ac:dyDescent="0.35">
      <c r="C257" t="s">
        <v>276</v>
      </c>
      <c r="D257" s="6">
        <v>1.11E-2</v>
      </c>
    </row>
    <row r="258" spans="3:9" ht="15.5" x14ac:dyDescent="0.35">
      <c r="C258" t="s">
        <v>277</v>
      </c>
      <c r="D258" s="6">
        <v>0.29620000000000002</v>
      </c>
    </row>
    <row r="259" spans="3:9" ht="15.5" x14ac:dyDescent="0.35">
      <c r="C259" t="s">
        <v>279</v>
      </c>
      <c r="D259" s="6">
        <v>1.1491</v>
      </c>
    </row>
    <row r="260" spans="3:9" ht="15.5" x14ac:dyDescent="0.35">
      <c r="C260" t="s">
        <v>286</v>
      </c>
      <c r="I260" s="5">
        <v>4</v>
      </c>
    </row>
    <row r="261" spans="3:9" ht="15.5" x14ac:dyDescent="0.35">
      <c r="C261" t="s">
        <v>287</v>
      </c>
      <c r="I261" s="6">
        <v>0.14000000000000001</v>
      </c>
    </row>
    <row r="262" spans="3:9" ht="15.5" x14ac:dyDescent="0.35">
      <c r="C262" t="s">
        <v>288</v>
      </c>
      <c r="I262" s="6">
        <v>0.15</v>
      </c>
    </row>
    <row r="263" spans="3:9" ht="15.5" x14ac:dyDescent="0.35">
      <c r="C263" t="s">
        <v>289</v>
      </c>
      <c r="I263" s="6">
        <v>0.91</v>
      </c>
    </row>
    <row r="264" spans="3:9" ht="15.5" x14ac:dyDescent="0.35">
      <c r="C264" t="s">
        <v>290</v>
      </c>
      <c r="I264" s="6">
        <v>0.24</v>
      </c>
    </row>
    <row r="265" spans="3:9" ht="15.5" x14ac:dyDescent="0.35">
      <c r="C265" t="s">
        <v>291</v>
      </c>
      <c r="I265" s="6">
        <v>0.81</v>
      </c>
    </row>
    <row r="266" spans="3:9" ht="15.5" x14ac:dyDescent="0.35">
      <c r="C266" t="s">
        <v>292</v>
      </c>
      <c r="I266" s="6">
        <v>0.9</v>
      </c>
    </row>
    <row r="267" spans="3:9" ht="15.5" x14ac:dyDescent="0.35">
      <c r="C267" t="s">
        <v>293</v>
      </c>
      <c r="I267" s="6">
        <v>0.12</v>
      </c>
    </row>
    <row r="268" spans="3:9" ht="15.5" x14ac:dyDescent="0.35">
      <c r="C268" t="s">
        <v>294</v>
      </c>
      <c r="I268" s="5">
        <v>363000000000</v>
      </c>
    </row>
    <row r="269" spans="3:9" ht="15.5" x14ac:dyDescent="0.35">
      <c r="C269" t="s">
        <v>296</v>
      </c>
      <c r="I269" s="5">
        <v>36000000000</v>
      </c>
    </row>
    <row r="270" spans="3:9" ht="15.5" x14ac:dyDescent="0.35">
      <c r="C270" t="s">
        <v>297</v>
      </c>
      <c r="I270" s="5">
        <v>26000000000</v>
      </c>
    </row>
    <row r="271" spans="3:9" ht="15.5" x14ac:dyDescent="0.35">
      <c r="C271" t="s">
        <v>298</v>
      </c>
      <c r="D271" s="5">
        <v>40000000000</v>
      </c>
    </row>
    <row r="272" spans="3:9" ht="15.5" x14ac:dyDescent="0.35">
      <c r="C272" t="s">
        <v>299</v>
      </c>
      <c r="D272" s="5">
        <v>1439000000000</v>
      </c>
    </row>
    <row r="273" spans="3:9" ht="15.5" x14ac:dyDescent="0.35">
      <c r="C273" t="s">
        <v>300</v>
      </c>
      <c r="D273" s="5">
        <v>1046000000000</v>
      </c>
    </row>
    <row r="274" spans="3:9" ht="15.5" x14ac:dyDescent="0.35">
      <c r="C274" t="s">
        <v>205</v>
      </c>
      <c r="I274" s="5">
        <v>393000000000</v>
      </c>
    </row>
    <row r="275" spans="3:9" ht="15.5" x14ac:dyDescent="0.35">
      <c r="C275" t="s">
        <v>301</v>
      </c>
      <c r="I275" s="5">
        <v>393000000000</v>
      </c>
    </row>
    <row r="276" spans="3:9" ht="15.5" x14ac:dyDescent="0.35">
      <c r="C276" t="s">
        <v>302</v>
      </c>
      <c r="I276" s="5">
        <v>-25000000000</v>
      </c>
    </row>
    <row r="277" spans="3:9" ht="15.5" x14ac:dyDescent="0.35">
      <c r="C277" t="s">
        <v>303</v>
      </c>
      <c r="I277" s="5">
        <v>51000000000</v>
      </c>
    </row>
    <row r="278" spans="3:9" ht="15.5" x14ac:dyDescent="0.35">
      <c r="C278" t="s">
        <v>304</v>
      </c>
      <c r="I278" s="5">
        <v>0</v>
      </c>
    </row>
    <row r="279" spans="3:9" ht="15.5" x14ac:dyDescent="0.35">
      <c r="C279" t="s">
        <v>305</v>
      </c>
      <c r="I279" s="5">
        <v>-1000000000</v>
      </c>
    </row>
    <row r="280" spans="3:9" ht="15.5" x14ac:dyDescent="0.35">
      <c r="C280" t="s">
        <v>306</v>
      </c>
      <c r="I280" s="5">
        <v>-26000000000</v>
      </c>
    </row>
  </sheetData>
  <pageMargins left="0.7" right="0.7" top="0.75" bottom="0.75" header="0.3" footer="0.3"/>
  <ignoredErrors>
    <ignoredError sqref="A1:U281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Z33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1632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1633</v>
      </c>
      <c r="D2" s="2" vm="73">
        <f ca="1">IFERROR(_xlfn.STOCKHISTORY("XIDX:" &amp; $C$1, D3, , 0, 0, 1), "Libur")</f>
        <v>136</v>
      </c>
      <c r="H2" s="2" t="e" vm="2">
        <f>_FV(C2,"Price")</f>
        <v>#VALUE!</v>
      </c>
      <c r="I2" s="2" vm="436">
        <f t="shared" ref="I2:Z2" ca="1" si="0">IFERROR(_xlfn.STOCKHISTORY("XIDX:" &amp; $C$1, I1, , 0, 0, 1), "Libur")</f>
        <v>163</v>
      </c>
      <c r="J2" s="2" vm="124">
        <f t="shared" ca="1" si="0"/>
        <v>134</v>
      </c>
      <c r="K2" s="2" vm="437">
        <f t="shared" ca="1" si="0"/>
        <v>164</v>
      </c>
      <c r="L2" s="2" vm="244">
        <f t="shared" ca="1" si="0"/>
        <v>160</v>
      </c>
      <c r="M2" s="2" vm="438">
        <f t="shared" ca="1" si="0"/>
        <v>162</v>
      </c>
      <c r="N2" s="2" vm="174">
        <f t="shared" ca="1" si="0"/>
        <v>242</v>
      </c>
      <c r="O2" s="2" vm="439">
        <f t="shared" ca="1" si="0"/>
        <v>238</v>
      </c>
      <c r="P2" s="2" vm="107">
        <f t="shared" ca="1" si="0"/>
        <v>312</v>
      </c>
      <c r="Q2" s="2" vm="440">
        <f t="shared" ca="1" si="0"/>
        <v>356</v>
      </c>
      <c r="R2" s="2" vm="212">
        <f t="shared" ca="1" si="0"/>
        <v>352</v>
      </c>
      <c r="S2" s="2" vm="441">
        <f t="shared" ca="1" si="0"/>
        <v>343</v>
      </c>
      <c r="T2" s="2" vm="180">
        <f t="shared" ca="1" si="0"/>
        <v>560</v>
      </c>
      <c r="U2" s="2" vm="214">
        <f t="shared" ca="1" si="0"/>
        <v>430</v>
      </c>
      <c r="V2" s="2" vm="193">
        <f t="shared" ca="1" si="0"/>
        <v>600</v>
      </c>
      <c r="W2" s="2" vm="381">
        <f t="shared" ca="1" si="0"/>
        <v>460</v>
      </c>
      <c r="X2" s="2" vm="70">
        <f t="shared" ca="1" si="0"/>
        <v>295</v>
      </c>
      <c r="Y2" s="2" vm="28">
        <f t="shared" ca="1" si="0"/>
        <v>106</v>
      </c>
      <c r="Z2" s="2" vm="30">
        <f t="shared" ca="1" si="0"/>
        <v>50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650886832000</v>
      </c>
      <c r="H4" s="2">
        <f>IFERROR(SUM(D4:G4)*(4/MAX(1,COUNT(D4:G4))),"")</f>
        <v>2603547328000</v>
      </c>
      <c r="I4" s="2">
        <f t="shared" ref="I4:Z4" si="1">IFERROR(INDEX(I51:I500,MATCH($C$4,$C$51:$C$500,0)),"")</f>
        <v>2933946681000</v>
      </c>
      <c r="J4" s="2">
        <f t="shared" si="1"/>
        <v>3433337156000</v>
      </c>
      <c r="K4" s="2">
        <f t="shared" si="1"/>
        <v>3956015546000</v>
      </c>
      <c r="L4" s="2">
        <f t="shared" si="1"/>
        <v>4493531259000</v>
      </c>
      <c r="M4" s="2">
        <f t="shared" si="1"/>
        <v>2847323717000</v>
      </c>
      <c r="N4" s="2">
        <f t="shared" si="1"/>
        <v>1413251961000</v>
      </c>
      <c r="O4" s="2">
        <f t="shared" si="1"/>
        <v>3475677175000</v>
      </c>
      <c r="P4" s="2">
        <f t="shared" si="1"/>
        <v>3975258160000</v>
      </c>
      <c r="Q4" s="2">
        <f t="shared" si="1"/>
        <v>3917107098000</v>
      </c>
      <c r="R4" s="2">
        <f t="shared" si="1"/>
        <v>2715688780000</v>
      </c>
      <c r="S4" s="2">
        <f t="shared" si="1"/>
        <v>2783700318000</v>
      </c>
      <c r="T4" s="2">
        <f t="shared" si="1"/>
        <v>3630914079000</v>
      </c>
      <c r="U4" s="2">
        <f t="shared" si="1"/>
        <v>3684239761000</v>
      </c>
      <c r="V4" s="2">
        <f t="shared" si="1"/>
        <v>2446413889000</v>
      </c>
      <c r="W4" s="2">
        <f t="shared" si="1"/>
        <v>1381046263518</v>
      </c>
      <c r="X4" s="2">
        <f t="shared" si="1"/>
        <v>765213105542</v>
      </c>
      <c r="Y4" s="2">
        <f t="shared" si="1"/>
        <v>403627361250</v>
      </c>
      <c r="Z4" s="2">
        <f t="shared" si="1"/>
        <v>435324684827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18667091000</v>
      </c>
      <c r="H5" s="2">
        <f>IFERROR(SUM(D5:G5)*(4/MAX(1,COUNT(D5:G5))),"")</f>
        <v>74668364000</v>
      </c>
      <c r="I5" s="2">
        <f t="shared" ref="I5:Z5" si="2">IFERROR(INDEX(I51:I500,MATCH($C$5,$C$51:$C$500,0)),"")</f>
        <v>313718901000</v>
      </c>
      <c r="J5" s="2">
        <f t="shared" si="2"/>
        <v>55807057000</v>
      </c>
      <c r="K5" s="2">
        <f t="shared" si="2"/>
        <v>633705130000</v>
      </c>
      <c r="L5" s="2">
        <f t="shared" si="2"/>
        <v>1085759380000</v>
      </c>
      <c r="M5" s="2">
        <f t="shared" si="2"/>
        <v>152605281000</v>
      </c>
      <c r="N5" s="2">
        <f t="shared" si="2"/>
        <v>-1029797847000</v>
      </c>
      <c r="O5" s="2">
        <f t="shared" si="2"/>
        <v>1009588865000</v>
      </c>
      <c r="P5" s="2">
        <f t="shared" si="2"/>
        <v>978088811000</v>
      </c>
      <c r="Q5" s="2">
        <f t="shared" si="2"/>
        <v>1372802958000</v>
      </c>
      <c r="R5" s="2">
        <f t="shared" si="2"/>
        <v>519100092000</v>
      </c>
      <c r="S5" s="2">
        <f t="shared" si="2"/>
        <v>598742905000</v>
      </c>
      <c r="T5" s="2">
        <f t="shared" si="2"/>
        <v>1097417967000</v>
      </c>
      <c r="U5" s="2">
        <f t="shared" si="2"/>
        <v>876785386000</v>
      </c>
      <c r="V5" s="2">
        <f t="shared" si="2"/>
        <v>1192715925000</v>
      </c>
      <c r="W5" s="2">
        <f t="shared" si="2"/>
        <v>601653801295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11673630215000</v>
      </c>
      <c r="H6" s="2">
        <f>IFERROR(INDEX(D6:G6,COUNT(D6:G6)),"")</f>
        <v>11673630215000</v>
      </c>
      <c r="I6" s="2">
        <f t="shared" ref="I6:Z6" si="3">IFERROR(INDEX(I51:I500,MATCH($C$6,$C$51:$C$500,0)),"")</f>
        <v>11654847240000</v>
      </c>
      <c r="J6" s="2">
        <f t="shared" si="3"/>
        <v>11335739440000</v>
      </c>
      <c r="K6" s="2">
        <f t="shared" si="3"/>
        <v>11271185762000</v>
      </c>
      <c r="L6" s="2">
        <f t="shared" si="3"/>
        <v>10642624565000</v>
      </c>
      <c r="M6" s="2">
        <f t="shared" si="3"/>
        <v>9536091236000</v>
      </c>
      <c r="N6" s="2">
        <f t="shared" si="3"/>
        <v>9386147910000</v>
      </c>
      <c r="O6" s="2">
        <f t="shared" si="3"/>
        <v>10562219614000</v>
      </c>
      <c r="P6" s="2">
        <f t="shared" si="3"/>
        <v>9551357108000</v>
      </c>
      <c r="Q6" s="2">
        <f t="shared" si="3"/>
        <v>8572691580000</v>
      </c>
      <c r="R6" s="2">
        <f t="shared" si="3"/>
        <v>7187845081000</v>
      </c>
      <c r="S6" s="2">
        <f t="shared" si="3"/>
        <v>6602409662000</v>
      </c>
      <c r="T6" s="2">
        <f t="shared" si="3"/>
        <v>6371193934000</v>
      </c>
      <c r="U6" s="2">
        <f t="shared" si="3"/>
        <v>5331784694000</v>
      </c>
      <c r="V6" s="2">
        <f t="shared" si="3"/>
        <v>4731874734000</v>
      </c>
      <c r="W6" s="2">
        <f t="shared" si="3"/>
        <v>2786871914380</v>
      </c>
      <c r="X6" s="2">
        <f t="shared" si="3"/>
        <v>2216420939445</v>
      </c>
      <c r="Y6" s="2">
        <f t="shared" si="3"/>
        <v>1935127988958</v>
      </c>
      <c r="Z6" s="2">
        <f t="shared" si="3"/>
        <v>1762391027724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19.649999999999999</v>
      </c>
      <c r="H7" s="3">
        <f>IFERROR(INDEX(D7:G7,COUNT(D7:G7)),"")</f>
        <v>19.649999999999999</v>
      </c>
      <c r="I7" s="3">
        <f t="shared" ref="I7:Z7" si="4">IFERROR(INDEX(I51:I500,MATCH($C$7,$C$51:$C$500,0))/1000000000,"")</f>
        <v>19.649999999999999</v>
      </c>
      <c r="J7" s="3">
        <f t="shared" si="4"/>
        <v>19.649999999999999</v>
      </c>
      <c r="K7" s="3">
        <f t="shared" si="4"/>
        <v>19.649999999999999</v>
      </c>
      <c r="L7" s="3">
        <f t="shared" si="4"/>
        <v>19.649999999999999</v>
      </c>
      <c r="M7" s="3">
        <f t="shared" si="4"/>
        <v>19.649999999999999</v>
      </c>
      <c r="N7" s="3">
        <f t="shared" si="4"/>
        <v>19.649999999999999</v>
      </c>
      <c r="O7" s="3">
        <f t="shared" si="4"/>
        <v>19.649999999999999</v>
      </c>
      <c r="P7" s="3">
        <f t="shared" si="4"/>
        <v>19.649999999999999</v>
      </c>
      <c r="Q7" s="3">
        <f t="shared" si="4"/>
        <v>19.649999999999999</v>
      </c>
      <c r="R7" s="3">
        <f t="shared" si="4"/>
        <v>19.649999999999999</v>
      </c>
      <c r="S7" s="3">
        <f t="shared" si="4"/>
        <v>19.649999999999999</v>
      </c>
      <c r="T7" s="3">
        <f t="shared" si="4"/>
        <v>19.649999999999999</v>
      </c>
      <c r="U7" s="3">
        <f t="shared" si="4"/>
        <v>19.649999999999999</v>
      </c>
      <c r="V7" s="3">
        <f t="shared" si="4"/>
        <v>19.649999999999999</v>
      </c>
      <c r="W7" s="3">
        <f t="shared" si="4"/>
        <v>17.86</v>
      </c>
      <c r="X7" s="3">
        <f t="shared" si="4"/>
        <v>17.86</v>
      </c>
      <c r="Y7" s="3">
        <f t="shared" si="4"/>
        <v>17.86</v>
      </c>
      <c r="Z7" s="3">
        <f t="shared" si="4"/>
        <v>17.13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-192000000000</v>
      </c>
      <c r="H8" s="2">
        <f>IFERROR(INDEX(D8:G8,COUNT(D8:G8)),"")</f>
        <v>-192000000000</v>
      </c>
      <c r="I8" s="2">
        <f t="shared" ref="I8:Z8" si="5">IFERROR(INDEX(I51:I500,MATCH($C$8,$C$51:$C$500,0)),"")</f>
        <v>1036000000000</v>
      </c>
      <c r="J8" s="2">
        <f t="shared" si="5"/>
        <v>723000000000</v>
      </c>
      <c r="K8" s="2">
        <f t="shared" si="5"/>
        <v>655000000000</v>
      </c>
      <c r="L8" s="2">
        <f t="shared" si="5"/>
        <v>2135000000000</v>
      </c>
      <c r="M8" s="2">
        <f t="shared" si="5"/>
        <v>1456000000000</v>
      </c>
      <c r="N8" s="2">
        <f t="shared" si="5"/>
        <v>185000000000</v>
      </c>
      <c r="O8" s="2">
        <f t="shared" si="5"/>
        <v>1172000000000</v>
      </c>
      <c r="P8" s="2">
        <f t="shared" si="5"/>
        <v>641000000000</v>
      </c>
      <c r="Q8" s="2">
        <f t="shared" si="5"/>
        <v>367000000000</v>
      </c>
      <c r="R8" s="2">
        <f t="shared" si="5"/>
        <v>1093000000000</v>
      </c>
      <c r="S8" s="2">
        <f t="shared" si="5"/>
        <v>-7000000000</v>
      </c>
      <c r="T8" s="2">
        <f t="shared" si="5"/>
        <v>-888000000000</v>
      </c>
      <c r="U8" s="2">
        <f t="shared" si="5"/>
        <v>-1224000000000</v>
      </c>
      <c r="V8" s="2">
        <f t="shared" si="5"/>
        <v>-555000000000</v>
      </c>
      <c r="W8" s="2">
        <f t="shared" si="5"/>
        <v>419000000000</v>
      </c>
      <c r="X8" s="2">
        <f t="shared" si="5"/>
        <v>625000000000</v>
      </c>
      <c r="Y8" s="2">
        <f t="shared" si="5"/>
        <v>105000000000</v>
      </c>
      <c r="Z8" s="2">
        <f t="shared" si="5"/>
        <v>-43000000000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-9.7899999999999991</v>
      </c>
      <c r="H9" s="3">
        <f>IFERROR(INDEX(D9:G9,COUNT(D9:G9)),"")</f>
        <v>-9.7899999999999991</v>
      </c>
      <c r="I9" s="3">
        <f t="shared" ref="I9:Z9" si="6">IFERROR(INDEX(I51:I500,MATCH($C$9,$C$51:$C$500,0)),"")</f>
        <v>52.73</v>
      </c>
      <c r="J9" s="3">
        <f t="shared" si="6"/>
        <v>36.82</v>
      </c>
      <c r="K9" s="3">
        <f t="shared" si="6"/>
        <v>33.31</v>
      </c>
      <c r="L9" s="3">
        <f t="shared" si="6"/>
        <v>108.66</v>
      </c>
      <c r="M9" s="3">
        <f t="shared" si="6"/>
        <v>74.099999999999994</v>
      </c>
      <c r="N9" s="3">
        <f t="shared" si="6"/>
        <v>9.43</v>
      </c>
      <c r="O9" s="3">
        <f t="shared" si="6"/>
        <v>59.66</v>
      </c>
      <c r="P9" s="3">
        <f t="shared" si="6"/>
        <v>32.64</v>
      </c>
      <c r="Q9" s="3">
        <f t="shared" si="6"/>
        <v>18.7</v>
      </c>
      <c r="R9" s="3">
        <f t="shared" si="6"/>
        <v>55.61</v>
      </c>
      <c r="S9" s="3">
        <f t="shared" si="6"/>
        <v>-0.36</v>
      </c>
      <c r="T9" s="3">
        <f t="shared" si="6"/>
        <v>-45.21</v>
      </c>
      <c r="U9" s="3">
        <f t="shared" si="6"/>
        <v>-62.28</v>
      </c>
      <c r="V9" s="3">
        <f t="shared" si="6"/>
        <v>-28.24</v>
      </c>
      <c r="W9" s="3">
        <f t="shared" si="6"/>
        <v>23.43</v>
      </c>
      <c r="X9" s="3">
        <f t="shared" si="6"/>
        <v>34.99</v>
      </c>
      <c r="Y9" s="3">
        <f t="shared" si="6"/>
        <v>5.9</v>
      </c>
      <c r="Z9" s="3">
        <f t="shared" si="6"/>
        <v>-2.4900000000000002</v>
      </c>
    </row>
    <row r="10" spans="1:26" ht="15.5" x14ac:dyDescent="0.35">
      <c r="C10" t="s">
        <v>17</v>
      </c>
      <c r="D10" s="3">
        <f ca="1">IFERROR(IF(D9=0,"",D2/D9),"")</f>
        <v>-13.891726251276815</v>
      </c>
      <c r="I10" s="3">
        <f t="shared" ref="I10:Z10" ca="1" si="7">IFERROR(IF(I9=0,"",I2/I9),"")</f>
        <v>3.091219419685189</v>
      </c>
      <c r="J10" s="3">
        <f t="shared" ca="1" si="7"/>
        <v>3.6393264530146658</v>
      </c>
      <c r="K10" s="3">
        <f t="shared" ca="1" si="7"/>
        <v>4.923446412488742</v>
      </c>
      <c r="L10" s="3">
        <f t="shared" ca="1" si="7"/>
        <v>1.4724829744156083</v>
      </c>
      <c r="M10" s="3">
        <f t="shared" ca="1" si="7"/>
        <v>2.1862348178137654</v>
      </c>
      <c r="N10" s="3">
        <f t="shared" ca="1" si="7"/>
        <v>25.662778366914104</v>
      </c>
      <c r="O10" s="3">
        <f t="shared" ca="1" si="7"/>
        <v>3.989272544418371</v>
      </c>
      <c r="P10" s="3">
        <f t="shared" ca="1" si="7"/>
        <v>9.5588235294117645</v>
      </c>
      <c r="Q10" s="3">
        <f t="shared" ca="1" si="7"/>
        <v>19.037433155080215</v>
      </c>
      <c r="R10" s="3">
        <f t="shared" ca="1" si="7"/>
        <v>6.3297967991368456</v>
      </c>
      <c r="S10" s="3">
        <f t="shared" ca="1" si="7"/>
        <v>-952.77777777777783</v>
      </c>
      <c r="T10" s="3">
        <f t="shared" ca="1" si="7"/>
        <v>-12.386640123866401</v>
      </c>
      <c r="U10" s="3">
        <f t="shared" ca="1" si="7"/>
        <v>-6.9043031470777132</v>
      </c>
      <c r="V10" s="3">
        <f t="shared" ca="1" si="7"/>
        <v>-21.246458923512748</v>
      </c>
      <c r="W10" s="3">
        <f t="shared" ca="1" si="7"/>
        <v>19.632949210414001</v>
      </c>
      <c r="X10" s="3">
        <f t="shared" ca="1" si="7"/>
        <v>8.4309802800800231</v>
      </c>
      <c r="Y10" s="3">
        <f t="shared" ca="1" si="7"/>
        <v>17.966101694915253</v>
      </c>
      <c r="Z10" s="3">
        <f t="shared" ca="1" si="7"/>
        <v>-20.08032128514056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803941600000</v>
      </c>
      <c r="H11" s="2">
        <f>IFERROR(INDEX(D11:G11,COUNT(D11:G11)),"")</f>
        <v>803941600000</v>
      </c>
      <c r="I11" s="2">
        <f t="shared" ref="I11:Z11" si="8">IFERROR(INDEX(I51:I500,MATCH($C$11,$C$51:$C$500,0)),"")</f>
        <v>1180529205000</v>
      </c>
      <c r="J11" s="2">
        <f t="shared" si="8"/>
        <v>656950627000</v>
      </c>
      <c r="K11" s="2">
        <f t="shared" si="8"/>
        <v>1176095510000</v>
      </c>
      <c r="L11" s="2">
        <f t="shared" si="8"/>
        <v>1438123892000</v>
      </c>
      <c r="M11" s="2">
        <f t="shared" si="8"/>
        <v>991033286000</v>
      </c>
      <c r="N11" s="2">
        <f t="shared" si="8"/>
        <v>624675918000</v>
      </c>
      <c r="O11" s="2">
        <f t="shared" si="8"/>
        <v>1208672506000</v>
      </c>
      <c r="P11" s="2">
        <f t="shared" si="8"/>
        <v>459009210000</v>
      </c>
      <c r="Q11" s="2">
        <f t="shared" si="8"/>
        <v>718086444000</v>
      </c>
      <c r="R11" s="2">
        <f t="shared" si="8"/>
        <v>1189458923000</v>
      </c>
      <c r="S11" s="2">
        <f t="shared" si="8"/>
        <v>638388319000</v>
      </c>
      <c r="T11" s="2">
        <f t="shared" si="8"/>
        <v>880753891000</v>
      </c>
      <c r="U11" s="2">
        <f t="shared" si="8"/>
        <v>890181387000</v>
      </c>
      <c r="V11" s="2">
        <f t="shared" si="8"/>
        <v>1641315519000</v>
      </c>
      <c r="W11" s="2">
        <f t="shared" si="8"/>
        <v>844906352691</v>
      </c>
      <c r="X11" s="2">
        <f t="shared" si="8"/>
        <v>732356776190</v>
      </c>
      <c r="Y11" s="2">
        <f t="shared" si="8"/>
        <v>430593199256</v>
      </c>
      <c r="Z11" s="2">
        <f t="shared" si="8"/>
        <v>315988925242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5556000000000</v>
      </c>
      <c r="H12" s="2">
        <f>IFERROR(INDEX(D12:G12,COUNT(D12:G12)),"")</f>
        <v>5556000000000</v>
      </c>
      <c r="I12" s="2">
        <f t="shared" ref="I12:Z12" si="9">IFERROR(INDEX(I51:I500,MATCH($C$12,$C$51:$C$500,0)),"")</f>
        <v>5307000000000</v>
      </c>
      <c r="J12" s="2">
        <f t="shared" si="9"/>
        <v>5969000000000</v>
      </c>
      <c r="K12" s="2">
        <f t="shared" si="9"/>
        <v>5634000000000</v>
      </c>
      <c r="L12" s="2">
        <f t="shared" si="9"/>
        <v>5392000000000</v>
      </c>
      <c r="M12" s="2">
        <f t="shared" si="9"/>
        <v>7096000000000</v>
      </c>
      <c r="N12" s="2">
        <f t="shared" si="9"/>
        <v>7456000000000</v>
      </c>
      <c r="O12" s="2">
        <f t="shared" si="9"/>
        <v>6900000000000</v>
      </c>
      <c r="P12" s="2">
        <f t="shared" si="9"/>
        <v>7700000000000</v>
      </c>
      <c r="Q12" s="2">
        <f t="shared" si="9"/>
        <v>7345000000000</v>
      </c>
      <c r="R12" s="2">
        <f t="shared" si="9"/>
        <v>6447000000000</v>
      </c>
      <c r="S12" s="2">
        <f t="shared" si="9"/>
        <v>6807000000000</v>
      </c>
      <c r="T12" s="2">
        <f t="shared" si="9"/>
        <v>5725000000000</v>
      </c>
      <c r="U12" s="2">
        <f t="shared" si="9"/>
        <v>3696000000000</v>
      </c>
      <c r="V12" s="2">
        <f t="shared" si="9"/>
        <v>765000000000</v>
      </c>
      <c r="W12" s="2">
        <f t="shared" si="9"/>
        <v>-291000000000</v>
      </c>
      <c r="X12" s="2">
        <f t="shared" si="9"/>
        <v>-63000000000</v>
      </c>
      <c r="Y12" s="2">
        <f t="shared" si="9"/>
        <v>373000000000</v>
      </c>
      <c r="Z12" s="2">
        <f t="shared" si="9"/>
        <v>408000000000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6360000000000</v>
      </c>
      <c r="H13" s="2">
        <f>IFERROR(INDEX(D13:G13,COUNT(D13:G13)),"")</f>
        <v>6360000000000</v>
      </c>
      <c r="I13" s="2">
        <f t="shared" ref="I13:Z13" si="10">IFERROR(INDEX(I51:I500,MATCH($C$13,$C$51:$C$500,0)),"")</f>
        <v>6487000000000</v>
      </c>
      <c r="J13" s="2">
        <f t="shared" si="10"/>
        <v>6626000000000</v>
      </c>
      <c r="K13" s="2">
        <f t="shared" si="10"/>
        <v>6810000000000</v>
      </c>
      <c r="L13" s="2">
        <f t="shared" si="10"/>
        <v>6831000000000</v>
      </c>
      <c r="M13" s="2">
        <f t="shared" si="10"/>
        <v>8087000000000</v>
      </c>
      <c r="N13" s="2">
        <f t="shared" si="10"/>
        <v>8081000000000</v>
      </c>
      <c r="O13" s="2">
        <f t="shared" si="10"/>
        <v>8108000000000</v>
      </c>
      <c r="P13" s="2">
        <f t="shared" si="10"/>
        <v>8159000000000</v>
      </c>
      <c r="Q13" s="2">
        <f t="shared" si="10"/>
        <v>8063000000000</v>
      </c>
      <c r="R13" s="2">
        <f t="shared" si="10"/>
        <v>7637000000000</v>
      </c>
      <c r="S13" s="2">
        <f t="shared" si="10"/>
        <v>7445000000000</v>
      </c>
      <c r="T13" s="2">
        <f t="shared" si="10"/>
        <v>6606000000000</v>
      </c>
      <c r="U13" s="2">
        <f t="shared" si="10"/>
        <v>4587000000000</v>
      </c>
      <c r="V13" s="2">
        <f t="shared" si="10"/>
        <v>2406000000000</v>
      </c>
      <c r="W13" s="2">
        <f t="shared" si="10"/>
        <v>554000000000</v>
      </c>
      <c r="X13" s="2">
        <f t="shared" si="10"/>
        <v>669000000000</v>
      </c>
      <c r="Y13" s="2">
        <f t="shared" si="10"/>
        <v>804000000000</v>
      </c>
      <c r="Z13" s="2">
        <f t="shared" si="10"/>
        <v>724000000000</v>
      </c>
    </row>
    <row r="14" spans="1:26" ht="15.5" x14ac:dyDescent="0.35">
      <c r="C14" t="s">
        <v>26</v>
      </c>
      <c r="D14" s="2">
        <f>IFERROR(INDEX(D51:D500,MATCH($C$14,$C$51:$C$500,0)),"")</f>
        <v>-135796674000</v>
      </c>
      <c r="H14" s="2">
        <f>IFERROR(SUM(D14:G14)*(4/MAX(1,COUNT(D14:G14))),"")</f>
        <v>-543186696000</v>
      </c>
      <c r="I14" s="2">
        <f t="shared" ref="I14:Z14" si="11">IFERROR(INDEX(I51:I500,MATCH($C$14,$C$51:$C$500,0)),"")</f>
        <v>-665201883000</v>
      </c>
      <c r="J14" s="2">
        <f t="shared" si="11"/>
        <v>-815977744000</v>
      </c>
      <c r="K14" s="2">
        <f t="shared" si="11"/>
        <v>-960793221000</v>
      </c>
      <c r="L14" s="2">
        <f t="shared" si="11"/>
        <v>-871302561000</v>
      </c>
      <c r="M14" s="2">
        <f t="shared" si="11"/>
        <v>-817917145000</v>
      </c>
      <c r="N14" s="2">
        <f t="shared" si="11"/>
        <v>-742801578000</v>
      </c>
      <c r="O14" s="2">
        <f t="shared" si="11"/>
        <v>-595400737000</v>
      </c>
      <c r="P14" s="2">
        <f t="shared" si="11"/>
        <v>-442404865000</v>
      </c>
      <c r="Q14" s="2">
        <f t="shared" si="11"/>
        <v>-411526204000</v>
      </c>
      <c r="R14" s="2">
        <f t="shared" si="11"/>
        <v>-225606812000</v>
      </c>
      <c r="S14" s="2">
        <f t="shared" si="11"/>
        <v>-158904136000</v>
      </c>
      <c r="T14" s="2">
        <f t="shared" si="11"/>
        <v>-195037673000</v>
      </c>
      <c r="U14" s="2">
        <f t="shared" si="11"/>
        <v>-119687257000</v>
      </c>
      <c r="V14" s="2">
        <f t="shared" si="11"/>
        <v>-138867189000</v>
      </c>
      <c r="W14" s="2">
        <f t="shared" si="11"/>
        <v>-62443270221</v>
      </c>
      <c r="X14" s="2">
        <f t="shared" si="11"/>
        <v>-32295093461</v>
      </c>
      <c r="Y14" s="2">
        <f t="shared" si="11"/>
        <v>-26228525041</v>
      </c>
      <c r="Z14" s="2">
        <f t="shared" si="11"/>
        <v>-17927047217</v>
      </c>
    </row>
    <row r="15" spans="1:26" ht="15.5" x14ac:dyDescent="0.35">
      <c r="C15" t="s">
        <v>27</v>
      </c>
      <c r="D15" s="2">
        <f>IFERROR(INDEX(D51:D500,MATCH($C$15,$C$51:$C$500,0)),"")</f>
        <v>-2545015000</v>
      </c>
      <c r="H15" s="2">
        <f>IFERROR(SUM(D15:G15)*(4/MAX(1,COUNT(D15:G15))),"")</f>
        <v>-10180060000</v>
      </c>
      <c r="I15" s="2">
        <f t="shared" ref="I15:Z15" si="12">IFERROR(INDEX(I51:I500,MATCH($C$15,$C$51:$C$500,0)),"")</f>
        <v>-17906218000</v>
      </c>
      <c r="J15" s="2">
        <f t="shared" si="12"/>
        <v>-14660833000</v>
      </c>
      <c r="K15" s="2">
        <f t="shared" si="12"/>
        <v>-30305003000</v>
      </c>
      <c r="L15" s="2">
        <f t="shared" si="12"/>
        <v>-7778174000</v>
      </c>
      <c r="M15" s="2">
        <f t="shared" si="12"/>
        <v>-15550696000</v>
      </c>
      <c r="N15" s="2">
        <f t="shared" si="12"/>
        <v>-76588495000</v>
      </c>
      <c r="O15" s="2">
        <f t="shared" si="12"/>
        <v>-98382124000</v>
      </c>
      <c r="P15" s="2">
        <f t="shared" si="12"/>
        <v>-64686328000</v>
      </c>
      <c r="Q15" s="2">
        <f t="shared" si="12"/>
        <v>-59475254000</v>
      </c>
      <c r="R15" s="2">
        <f t="shared" si="12"/>
        <v>-81110130000</v>
      </c>
      <c r="S15" s="2">
        <f t="shared" si="12"/>
        <v>-74669541000</v>
      </c>
      <c r="T15" s="2">
        <f t="shared" si="12"/>
        <v>-208811531000</v>
      </c>
      <c r="U15" s="2">
        <f t="shared" si="12"/>
        <v>-192199233000</v>
      </c>
      <c r="V15" s="2">
        <f t="shared" si="12"/>
        <v>-128103048000</v>
      </c>
      <c r="W15" s="2">
        <f t="shared" si="12"/>
        <v>-68406592318</v>
      </c>
      <c r="X15" s="2">
        <f t="shared" si="12"/>
        <v>-39286694058</v>
      </c>
      <c r="Y15" s="2">
        <f t="shared" si="12"/>
        <v>-23633577821</v>
      </c>
      <c r="Z15" s="2">
        <f t="shared" si="12"/>
        <v>-20591322094</v>
      </c>
    </row>
    <row r="16" spans="1:26" ht="15.5" x14ac:dyDescent="0.35">
      <c r="C16" t="s">
        <v>28</v>
      </c>
      <c r="D16" s="2">
        <f>IFERROR(INDEX(D51:D500,MATCH($C$16,$C$51:$C$500,0)),"")</f>
        <v>21181993000</v>
      </c>
      <c r="H16" s="2">
        <f>IFERROR(SUM(D16:G16)*(4/MAX(1,COUNT(D16:G16))),"")</f>
        <v>84727972000</v>
      </c>
      <c r="I16" s="2">
        <f t="shared" ref="I16:Z16" si="13">IFERROR(INDEX(I51:I500,MATCH($C$16,$C$51:$C$500,0)),"")</f>
        <v>336430032000</v>
      </c>
      <c r="J16" s="2">
        <f t="shared" si="13"/>
        <v>79797390000</v>
      </c>
      <c r="K16" s="2">
        <f t="shared" si="13"/>
        <v>667944857000</v>
      </c>
      <c r="L16" s="2">
        <f t="shared" si="13"/>
        <v>1106143111000</v>
      </c>
      <c r="M16" s="2">
        <f t="shared" si="13"/>
        <v>158479487000</v>
      </c>
      <c r="N16" s="2">
        <f t="shared" si="13"/>
        <v>-960029370000</v>
      </c>
      <c r="O16" s="2">
        <f t="shared" si="13"/>
        <v>1111329436000</v>
      </c>
      <c r="P16" s="2">
        <f t="shared" si="13"/>
        <v>1035272928000</v>
      </c>
      <c r="Q16" s="2">
        <f t="shared" si="13"/>
        <v>1444664431000</v>
      </c>
      <c r="R16" s="2">
        <f t="shared" si="13"/>
        <v>591353409000</v>
      </c>
      <c r="S16" s="2">
        <f t="shared" si="13"/>
        <v>758957294000</v>
      </c>
      <c r="T16" s="2">
        <f t="shared" si="13"/>
        <v>1385766654000</v>
      </c>
      <c r="U16" s="2">
        <f t="shared" si="13"/>
        <v>1081775829000</v>
      </c>
      <c r="V16" s="2">
        <f t="shared" si="13"/>
        <v>1344194587000</v>
      </c>
      <c r="W16" s="2">
        <f t="shared" si="13"/>
        <v>671143201775</v>
      </c>
      <c r="X16" s="2">
        <f t="shared" si="13"/>
        <v>330181992933</v>
      </c>
      <c r="Y16" s="2">
        <f t="shared" si="13"/>
        <v>117810933281</v>
      </c>
      <c r="Z16" s="2">
        <f t="shared" si="13"/>
        <v>79485975545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2672400000000</v>
      </c>
      <c r="H20" s="2" t="str">
        <f t="shared" ref="H20:Z20" si="14">IFERROR(H21*H2,"")</f>
        <v/>
      </c>
      <c r="I20" s="2">
        <f t="shared" ca="1" si="14"/>
        <v>3202950000000</v>
      </c>
      <c r="J20" s="2">
        <f t="shared" ca="1" si="14"/>
        <v>2633100000000</v>
      </c>
      <c r="K20" s="2">
        <f t="shared" ca="1" si="14"/>
        <v>3222600000000</v>
      </c>
      <c r="L20" s="2">
        <f t="shared" ca="1" si="14"/>
        <v>3144000000000</v>
      </c>
      <c r="M20" s="2">
        <f t="shared" ca="1" si="14"/>
        <v>3183300000000</v>
      </c>
      <c r="N20" s="2">
        <f t="shared" ca="1" si="14"/>
        <v>4755300000000</v>
      </c>
      <c r="O20" s="2">
        <f t="shared" ca="1" si="14"/>
        <v>4676700000000</v>
      </c>
      <c r="P20" s="2">
        <f t="shared" ca="1" si="14"/>
        <v>6130800000000</v>
      </c>
      <c r="Q20" s="2">
        <f t="shared" ca="1" si="14"/>
        <v>6995400000000</v>
      </c>
      <c r="R20" s="2">
        <f t="shared" ca="1" si="14"/>
        <v>6916800000000</v>
      </c>
      <c r="S20" s="2">
        <f t="shared" ca="1" si="14"/>
        <v>6739950000000</v>
      </c>
      <c r="T20" s="2">
        <f t="shared" ca="1" si="14"/>
        <v>11004000000000</v>
      </c>
      <c r="U20" s="2">
        <f t="shared" ca="1" si="14"/>
        <v>8449500000000</v>
      </c>
      <c r="V20" s="2">
        <f t="shared" ca="1" si="14"/>
        <v>11790000000000</v>
      </c>
      <c r="W20" s="2">
        <f t="shared" ca="1" si="14"/>
        <v>8215600000000</v>
      </c>
      <c r="X20" s="2">
        <f t="shared" ca="1" si="14"/>
        <v>5268700000000</v>
      </c>
      <c r="Y20" s="2">
        <f t="shared" ca="1" si="14"/>
        <v>1893160000000</v>
      </c>
      <c r="Z20" s="2">
        <f t="shared" ca="1" si="14"/>
        <v>856499999999.99988</v>
      </c>
    </row>
    <row r="21" spans="1:26" ht="15.5" x14ac:dyDescent="0.35">
      <c r="C21" t="s">
        <v>11</v>
      </c>
      <c r="D21" s="2">
        <f>IFERROR(INDEX(D51:D500,MATCH($C$7,$C$51:$C$500,0)),"")</f>
        <v>19650000000</v>
      </c>
      <c r="H21" s="2">
        <f>IFERROR(INDEX(D21:G21,COUNT(D21:G21)),"")</f>
        <v>19650000000</v>
      </c>
      <c r="I21" s="2">
        <f t="shared" ref="I21:Z21" si="15">IFERROR(INDEX(I51:I500,MATCH($C$7,$C$51:$C$500,0)),"")</f>
        <v>19650000000</v>
      </c>
      <c r="J21" s="2">
        <f t="shared" si="15"/>
        <v>19650000000</v>
      </c>
      <c r="K21" s="2">
        <f t="shared" si="15"/>
        <v>19650000000</v>
      </c>
      <c r="L21" s="2">
        <f t="shared" si="15"/>
        <v>19650000000</v>
      </c>
      <c r="M21" s="2">
        <f t="shared" si="15"/>
        <v>19650000000</v>
      </c>
      <c r="N21" s="2">
        <f t="shared" si="15"/>
        <v>19650000000</v>
      </c>
      <c r="O21" s="2">
        <f t="shared" si="15"/>
        <v>19650000000</v>
      </c>
      <c r="P21" s="2">
        <f t="shared" si="15"/>
        <v>19650000000</v>
      </c>
      <c r="Q21" s="2">
        <f t="shared" si="15"/>
        <v>19650000000</v>
      </c>
      <c r="R21" s="2">
        <f t="shared" si="15"/>
        <v>19650000000</v>
      </c>
      <c r="S21" s="2">
        <f t="shared" si="15"/>
        <v>19650000000</v>
      </c>
      <c r="T21" s="2">
        <f t="shared" si="15"/>
        <v>19650000000</v>
      </c>
      <c r="U21" s="2">
        <f t="shared" si="15"/>
        <v>19650000000</v>
      </c>
      <c r="V21" s="2">
        <f t="shared" si="15"/>
        <v>19650000000</v>
      </c>
      <c r="W21" s="2">
        <f t="shared" si="15"/>
        <v>17860000000</v>
      </c>
      <c r="X21" s="2">
        <f t="shared" si="15"/>
        <v>17860000000</v>
      </c>
      <c r="Y21" s="2">
        <f t="shared" si="15"/>
        <v>17860000000</v>
      </c>
      <c r="Z21" s="2">
        <f t="shared" si="15"/>
        <v>17129999999.999998</v>
      </c>
    </row>
    <row r="23" spans="1:26" ht="15.5" x14ac:dyDescent="0.35">
      <c r="B23" t="s">
        <v>53</v>
      </c>
      <c r="C23" t="s">
        <v>54</v>
      </c>
      <c r="D23" s="3">
        <f>IFERROR(D5/D6*100,"")</f>
        <v>0.15990819184947086</v>
      </c>
      <c r="H23" s="3">
        <f t="shared" ref="H23:Z23" si="16">IFERROR(H5/H6*100,"")</f>
        <v>0.63963276739788344</v>
      </c>
      <c r="I23" s="3">
        <f t="shared" si="16"/>
        <v>2.6917461425260174</v>
      </c>
      <c r="J23" s="3">
        <f t="shared" si="16"/>
        <v>0.49231068952657575</v>
      </c>
      <c r="K23" s="3">
        <f t="shared" si="16"/>
        <v>5.6223466047067712</v>
      </c>
      <c r="L23" s="3">
        <f t="shared" si="16"/>
        <v>10.201988930161985</v>
      </c>
      <c r="M23" s="3">
        <f t="shared" si="16"/>
        <v>1.6002917466214561</v>
      </c>
      <c r="N23" s="3">
        <f t="shared" si="16"/>
        <v>-10.971464085952167</v>
      </c>
      <c r="O23" s="3">
        <f t="shared" si="16"/>
        <v>9.5584915093207421</v>
      </c>
      <c r="P23" s="3">
        <f t="shared" si="16"/>
        <v>10.240312449220173</v>
      </c>
      <c r="Q23" s="3">
        <f t="shared" si="16"/>
        <v>16.013674878992905</v>
      </c>
      <c r="R23" s="3">
        <f t="shared" si="16"/>
        <v>7.2219154162373913</v>
      </c>
      <c r="S23" s="3">
        <f t="shared" si="16"/>
        <v>9.0685512661543797</v>
      </c>
      <c r="T23" s="3">
        <f t="shared" si="16"/>
        <v>17.224683134249105</v>
      </c>
      <c r="U23" s="3">
        <f t="shared" si="16"/>
        <v>16.444500975192604</v>
      </c>
      <c r="V23" s="3">
        <f t="shared" si="16"/>
        <v>25.205991114472305</v>
      </c>
      <c r="W23" s="3">
        <f t="shared" si="16"/>
        <v>21.588857320299592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-0.43145175584554762</v>
      </c>
      <c r="H24" s="4">
        <f t="shared" ref="H24:Z24" si="17">IFERROR(_xlfn.RRI(5,M23,H23),"")</f>
        <v>-0.16757271351484415</v>
      </c>
      <c r="I24" s="4" t="str">
        <f t="shared" si="17"/>
        <v/>
      </c>
      <c r="J24" s="4">
        <f t="shared" si="17"/>
        <v>-0.44745203801919231</v>
      </c>
      <c r="K24" s="4">
        <f t="shared" si="17"/>
        <v>-0.11300559275205613</v>
      </c>
      <c r="L24" s="4">
        <f t="shared" si="17"/>
        <v>-8.6226060006667105E-2</v>
      </c>
      <c r="M24" s="4">
        <f t="shared" si="17"/>
        <v>-0.26020847194098462</v>
      </c>
      <c r="N24" s="4" t="str">
        <f t="shared" si="17"/>
        <v/>
      </c>
      <c r="O24" s="4">
        <f t="shared" si="17"/>
        <v>-0.11111081245476673</v>
      </c>
      <c r="P24" s="4">
        <f t="shared" si="17"/>
        <v>-9.0383139426922665E-2</v>
      </c>
      <c r="Q24" s="4">
        <f t="shared" si="17"/>
        <v>-8.6733671897326947E-2</v>
      </c>
      <c r="R24" s="4">
        <f t="shared" si="17"/>
        <v>-0.19668745668503618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0.94</v>
      </c>
      <c r="H25" s="3">
        <f>IFERROR(INDEX(D25:G25,COUNT(D25:G25)),"")</f>
        <v>0.94</v>
      </c>
      <c r="I25" s="3">
        <f t="shared" ref="I25:Z25" si="18">IFERROR(INDEX(I51:I500,MATCH($C$25,$C$51:$C$500,0)),"")</f>
        <v>15.94</v>
      </c>
      <c r="J25" s="3">
        <f t="shared" si="18"/>
        <v>2.81</v>
      </c>
      <c r="K25" s="3">
        <f t="shared" si="18"/>
        <v>32.18</v>
      </c>
      <c r="L25" s="3">
        <f t="shared" si="18"/>
        <v>55.27</v>
      </c>
      <c r="M25" s="3">
        <f t="shared" si="18"/>
        <v>7.41</v>
      </c>
      <c r="N25" s="3">
        <f t="shared" si="18"/>
        <v>-52.3</v>
      </c>
      <c r="O25" s="3">
        <f t="shared" si="18"/>
        <v>51.48</v>
      </c>
      <c r="P25" s="3">
        <f t="shared" si="18"/>
        <v>49.37</v>
      </c>
      <c r="Q25" s="3">
        <f t="shared" si="18"/>
        <v>70.23</v>
      </c>
      <c r="R25" s="3">
        <f t="shared" si="18"/>
        <v>25.89</v>
      </c>
      <c r="S25" s="3">
        <f t="shared" si="18"/>
        <v>30.36</v>
      </c>
      <c r="T25" s="3">
        <f t="shared" si="18"/>
        <v>55.85</v>
      </c>
      <c r="U25" s="3">
        <f t="shared" si="18"/>
        <v>44.62</v>
      </c>
      <c r="V25" s="3">
        <f t="shared" si="18"/>
        <v>60.7</v>
      </c>
      <c r="W25" s="3">
        <f t="shared" si="18"/>
        <v>33.68</v>
      </c>
      <c r="X25" s="3">
        <f t="shared" si="18"/>
        <v>16.28</v>
      </c>
      <c r="Y25" s="3">
        <f t="shared" si="18"/>
        <v>5.27</v>
      </c>
      <c r="Z25" s="3">
        <f t="shared" si="18"/>
        <v>3.44</v>
      </c>
    </row>
    <row r="26" spans="1:26" ht="15.5" x14ac:dyDescent="0.35">
      <c r="C26" t="s">
        <v>58</v>
      </c>
      <c r="D26" s="4">
        <f>IFERROR(_xlfn.RRI(5,I25,D25),"")</f>
        <v>-0.43228821817856733</v>
      </c>
      <c r="H26" s="4">
        <f t="shared" ref="H26:Z26" si="19">IFERROR(_xlfn.RRI(5,M25,H25),"")</f>
        <v>-0.33829878951210435</v>
      </c>
      <c r="I26" s="4" t="str">
        <f t="shared" si="19"/>
        <v/>
      </c>
      <c r="J26" s="4">
        <f t="shared" si="19"/>
        <v>-0.44099774948909354</v>
      </c>
      <c r="K26" s="4">
        <f t="shared" si="19"/>
        <v>-8.2038255732592158E-2</v>
      </c>
      <c r="L26" s="4">
        <f t="shared" si="19"/>
        <v>-4.6779531819211018E-2</v>
      </c>
      <c r="M26" s="4">
        <f t="shared" si="19"/>
        <v>-0.22135906565261165</v>
      </c>
      <c r="N26" s="4" t="str">
        <f t="shared" si="19"/>
        <v/>
      </c>
      <c r="O26" s="4">
        <f t="shared" si="19"/>
        <v>-1.616317954976898E-2</v>
      </c>
      <c r="P26" s="4">
        <f t="shared" si="19"/>
        <v>2.0438209968648646E-2</v>
      </c>
      <c r="Q26" s="4">
        <f t="shared" si="19"/>
        <v>2.9595878644355089E-2</v>
      </c>
      <c r="R26" s="4">
        <f t="shared" si="19"/>
        <v>-5.124955299617906E-2</v>
      </c>
      <c r="S26" s="4">
        <f t="shared" si="19"/>
        <v>0.13273800857430285</v>
      </c>
      <c r="T26" s="4">
        <f t="shared" si="19"/>
        <v>0.60340233770386531</v>
      </c>
      <c r="U26" s="4">
        <f t="shared" si="19"/>
        <v>0.66952998970193933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33.124011806615776</v>
      </c>
      <c r="H27" s="3">
        <f t="shared" ref="H27:Z27" si="20">IFERROR(H4/H21,"")</f>
        <v>132.49604722646311</v>
      </c>
      <c r="I27" s="3">
        <f t="shared" si="20"/>
        <v>149.31026366412215</v>
      </c>
      <c r="J27" s="3">
        <f t="shared" si="20"/>
        <v>174.72453720101782</v>
      </c>
      <c r="K27" s="3">
        <f t="shared" si="20"/>
        <v>201.32394636132315</v>
      </c>
      <c r="L27" s="3">
        <f t="shared" si="20"/>
        <v>228.67843557251908</v>
      </c>
      <c r="M27" s="3">
        <f t="shared" si="20"/>
        <v>144.9019703307888</v>
      </c>
      <c r="N27" s="3">
        <f t="shared" si="20"/>
        <v>71.921219389312981</v>
      </c>
      <c r="O27" s="3">
        <f t="shared" si="20"/>
        <v>176.87924554707379</v>
      </c>
      <c r="P27" s="3">
        <f t="shared" si="20"/>
        <v>202.30321424936386</v>
      </c>
      <c r="Q27" s="3">
        <f t="shared" si="20"/>
        <v>199.34387267175572</v>
      </c>
      <c r="R27" s="3">
        <f t="shared" si="20"/>
        <v>138.20299134860051</v>
      </c>
      <c r="S27" s="3">
        <f t="shared" si="20"/>
        <v>141.66413832061068</v>
      </c>
      <c r="T27" s="3">
        <f t="shared" si="20"/>
        <v>184.77934244274809</v>
      </c>
      <c r="U27" s="3">
        <f t="shared" si="20"/>
        <v>187.49311760814248</v>
      </c>
      <c r="V27" s="3">
        <f t="shared" si="20"/>
        <v>124.49943455470738</v>
      </c>
      <c r="W27" s="3">
        <f t="shared" si="20"/>
        <v>77.326218562038079</v>
      </c>
      <c r="X27" s="3">
        <f t="shared" si="20"/>
        <v>42.845078697760357</v>
      </c>
      <c r="Y27" s="3">
        <f t="shared" si="20"/>
        <v>22.599516307390818</v>
      </c>
      <c r="Z27" s="3">
        <f t="shared" si="20"/>
        <v>25.412999698015181</v>
      </c>
    </row>
    <row r="28" spans="1:26" ht="15.5" x14ac:dyDescent="0.35">
      <c r="C28" t="s">
        <v>60</v>
      </c>
      <c r="D28" s="4">
        <f>IFERROR(_xlfn.RRI(5,I27,D27),"")</f>
        <v>-0.26003589384961634</v>
      </c>
      <c r="H28" s="4">
        <f t="shared" ref="H28:Z28" si="21">IFERROR(_xlfn.RRI(5,M27,H27),"")</f>
        <v>-1.7741657058037874E-2</v>
      </c>
      <c r="I28" s="4">
        <f t="shared" si="21"/>
        <v>0.1573015214432314</v>
      </c>
      <c r="J28" s="4">
        <f t="shared" si="21"/>
        <v>-2.4483200775623493E-3</v>
      </c>
      <c r="K28" s="4">
        <f t="shared" si="21"/>
        <v>-9.6999893251248359E-4</v>
      </c>
      <c r="L28" s="4">
        <f t="shared" si="21"/>
        <v>2.7837513442385164E-2</v>
      </c>
      <c r="M28" s="4">
        <f t="shared" si="21"/>
        <v>9.5117298681268725E-3</v>
      </c>
      <c r="N28" s="4">
        <f t="shared" si="21"/>
        <v>-0.12678854643915527</v>
      </c>
      <c r="O28" s="4">
        <f t="shared" si="21"/>
        <v>-8.7009454463817804E-3</v>
      </c>
      <c r="P28" s="4">
        <f t="shared" si="21"/>
        <v>1.5321284424876236E-2</v>
      </c>
      <c r="Q28" s="4">
        <f t="shared" si="21"/>
        <v>9.872018309152697E-2</v>
      </c>
      <c r="R28" s="4">
        <f t="shared" si="21"/>
        <v>0.12315096380029855</v>
      </c>
      <c r="S28" s="4">
        <f t="shared" si="21"/>
        <v>0.27019908598824549</v>
      </c>
      <c r="T28" s="4">
        <f t="shared" si="21"/>
        <v>0.52233718126275908</v>
      </c>
      <c r="U28" s="4">
        <f t="shared" si="21"/>
        <v>0.49137163854693533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587.65</v>
      </c>
      <c r="H32" s="3">
        <f>IFERROR(INDEX(D32:G32,COUNT(D32:G32)),"")</f>
        <v>587.65</v>
      </c>
      <c r="I32" s="3">
        <f t="shared" ref="I32:Z32" si="22">IFERROR(INDEX(I51:I500,MATCH($C$32,$C$51:$C$500,0)),"")</f>
        <v>586.70000000000005</v>
      </c>
      <c r="J32" s="3">
        <f t="shared" si="22"/>
        <v>570.73</v>
      </c>
      <c r="K32" s="3">
        <f t="shared" si="22"/>
        <v>567.89</v>
      </c>
      <c r="L32" s="3">
        <f t="shared" si="22"/>
        <v>535.64</v>
      </c>
      <c r="M32" s="3">
        <f t="shared" si="22"/>
        <v>480.38</v>
      </c>
      <c r="N32" s="3">
        <f t="shared" si="22"/>
        <v>472.62</v>
      </c>
      <c r="O32" s="3">
        <f t="shared" si="22"/>
        <v>531.98</v>
      </c>
      <c r="P32" s="3">
        <f t="shared" si="22"/>
        <v>480.6</v>
      </c>
      <c r="Q32" s="3">
        <f t="shared" si="22"/>
        <v>430.82</v>
      </c>
      <c r="R32" s="3">
        <f t="shared" si="22"/>
        <v>360.45</v>
      </c>
      <c r="S32" s="3">
        <f t="shared" si="22"/>
        <v>328.48</v>
      </c>
      <c r="T32" s="3">
        <f t="shared" si="22"/>
        <v>311.36</v>
      </c>
      <c r="U32" s="3">
        <f t="shared" si="22"/>
        <v>262.51</v>
      </c>
      <c r="V32" s="3">
        <f t="shared" si="22"/>
        <v>232.49</v>
      </c>
      <c r="W32" s="3">
        <f t="shared" si="22"/>
        <v>153.28</v>
      </c>
      <c r="X32" s="3">
        <f t="shared" si="22"/>
        <v>123.62</v>
      </c>
      <c r="Y32" s="3">
        <f t="shared" si="22"/>
        <v>107.9</v>
      </c>
      <c r="Z32" s="3">
        <f t="shared" si="22"/>
        <v>102.45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0.22</v>
      </c>
      <c r="H33" s="3">
        <f>IFERROR(INDEX(D33:G33,COUNT(D33:G33)),"")</f>
        <v>0.22</v>
      </c>
      <c r="I33" s="3">
        <f t="shared" ref="I33:Z33" si="23">IFERROR(INDEX(I51:I500,MATCH($C$33,$C$51:$C$500,0)),"")</f>
        <v>0.28000000000000003</v>
      </c>
      <c r="J33" s="3">
        <f t="shared" si="23"/>
        <v>0.23</v>
      </c>
      <c r="K33" s="3">
        <f t="shared" si="23"/>
        <v>0.28999999999999998</v>
      </c>
      <c r="L33" s="3">
        <f t="shared" si="23"/>
        <v>0.3</v>
      </c>
      <c r="M33" s="3">
        <f t="shared" si="23"/>
        <v>0.34</v>
      </c>
      <c r="N33" s="3">
        <f t="shared" si="23"/>
        <v>0.51</v>
      </c>
      <c r="O33" s="3">
        <f t="shared" si="23"/>
        <v>0.45</v>
      </c>
      <c r="P33" s="3">
        <f t="shared" si="23"/>
        <v>0.65</v>
      </c>
      <c r="Q33" s="3">
        <f t="shared" si="23"/>
        <v>0.83</v>
      </c>
      <c r="R33" s="3">
        <f t="shared" si="23"/>
        <v>0.98</v>
      </c>
      <c r="S33" s="3">
        <f t="shared" si="23"/>
        <v>1.04</v>
      </c>
      <c r="T33" s="3">
        <f t="shared" si="23"/>
        <v>1.8</v>
      </c>
      <c r="U33" s="3">
        <f t="shared" si="23"/>
        <v>1.64</v>
      </c>
      <c r="V33" s="3">
        <f t="shared" si="23"/>
        <v>2.58</v>
      </c>
      <c r="W33" s="3">
        <f t="shared" si="23"/>
        <v>3</v>
      </c>
      <c r="X33" s="3">
        <f t="shared" si="23"/>
        <v>2.39</v>
      </c>
      <c r="Y33" s="3">
        <f t="shared" si="23"/>
        <v>0.97</v>
      </c>
      <c r="Z33" s="3">
        <f t="shared" si="23"/>
        <v>0.49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139.36000000000001</v>
      </c>
      <c r="H34" s="3">
        <f>IFERROR(INDEX(D34:G34,COUNT(D34:G34)),"")</f>
        <v>139.36000000000001</v>
      </c>
      <c r="I34" s="3">
        <f t="shared" ref="I34:Z34" si="24">IFERROR(INDEX(I51:I500,MATCH($C$34,$C$51:$C$500,0)),"")</f>
        <v>10.23</v>
      </c>
      <c r="J34" s="3">
        <f t="shared" si="24"/>
        <v>47.69</v>
      </c>
      <c r="K34" s="3">
        <f t="shared" si="24"/>
        <v>5.0999999999999996</v>
      </c>
      <c r="L34" s="3">
        <f t="shared" si="24"/>
        <v>2.89</v>
      </c>
      <c r="M34" s="3">
        <f t="shared" si="24"/>
        <v>21.86</v>
      </c>
      <c r="N34" s="3">
        <f t="shared" si="24"/>
        <v>-4.63</v>
      </c>
      <c r="O34" s="3">
        <f t="shared" si="24"/>
        <v>4.62</v>
      </c>
      <c r="P34" s="3">
        <f t="shared" si="24"/>
        <v>6.32</v>
      </c>
      <c r="Q34" s="3">
        <f t="shared" si="24"/>
        <v>5.07</v>
      </c>
      <c r="R34" s="3">
        <f t="shared" si="24"/>
        <v>13.6</v>
      </c>
      <c r="S34" s="3">
        <f t="shared" si="24"/>
        <v>11.3</v>
      </c>
      <c r="T34" s="3">
        <f t="shared" si="24"/>
        <v>10.029999999999999</v>
      </c>
      <c r="U34" s="3">
        <f t="shared" si="24"/>
        <v>9.64</v>
      </c>
      <c r="V34" s="3">
        <f t="shared" si="24"/>
        <v>9.8800000000000008</v>
      </c>
      <c r="W34" s="3">
        <f t="shared" si="24"/>
        <v>13.66</v>
      </c>
      <c r="X34" s="3">
        <f t="shared" si="24"/>
        <v>18.12</v>
      </c>
      <c r="Y34" s="3">
        <f t="shared" si="24"/>
        <v>19.920000000000002</v>
      </c>
      <c r="Z34" s="3">
        <f t="shared" si="24"/>
        <v>14.53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3.95</v>
      </c>
      <c r="H35" s="3">
        <f>IFERROR(INDEX(D35:G35,COUNT(D35:G35)),"")</f>
        <v>3.95</v>
      </c>
      <c r="I35" s="3">
        <f t="shared" ref="I35:Z35" si="25">IFERROR(INDEX(I51:I500,MATCH($C$35,$C$51:$C$500,0)),"")</f>
        <v>1.0900000000000001</v>
      </c>
      <c r="J35" s="3">
        <f t="shared" si="25"/>
        <v>0.77</v>
      </c>
      <c r="K35" s="3">
        <f t="shared" si="25"/>
        <v>0.81</v>
      </c>
      <c r="L35" s="3">
        <f t="shared" si="25"/>
        <v>0.7</v>
      </c>
      <c r="M35" s="3">
        <f t="shared" si="25"/>
        <v>1.1200000000000001</v>
      </c>
      <c r="N35" s="3">
        <f t="shared" si="25"/>
        <v>3.36</v>
      </c>
      <c r="O35" s="3">
        <f t="shared" si="25"/>
        <v>1.35</v>
      </c>
      <c r="P35" s="3">
        <f t="shared" si="25"/>
        <v>1.54</v>
      </c>
      <c r="Q35" s="3">
        <f t="shared" si="25"/>
        <v>1.79</v>
      </c>
      <c r="R35" s="3">
        <f t="shared" si="25"/>
        <v>2.5499999999999998</v>
      </c>
      <c r="S35" s="3">
        <f t="shared" si="25"/>
        <v>2.42</v>
      </c>
      <c r="T35" s="3">
        <f t="shared" si="25"/>
        <v>3.03</v>
      </c>
      <c r="U35" s="3">
        <f t="shared" si="25"/>
        <v>2.29</v>
      </c>
      <c r="V35" s="3">
        <f t="shared" si="25"/>
        <v>4.82</v>
      </c>
      <c r="W35" s="3">
        <f t="shared" si="25"/>
        <v>5.95</v>
      </c>
      <c r="X35" s="3">
        <f t="shared" si="25"/>
        <v>6.89</v>
      </c>
      <c r="Y35" s="3">
        <f t="shared" si="25"/>
        <v>4.6500000000000004</v>
      </c>
      <c r="Z35" s="3">
        <f t="shared" si="25"/>
        <v>1.97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0.39759999999999995</v>
      </c>
      <c r="I36" s="4">
        <f t="shared" si="26"/>
        <v>9.4100000000000003E-2</v>
      </c>
      <c r="J36" s="4">
        <f t="shared" si="26"/>
        <v>0</v>
      </c>
      <c r="K36" s="4">
        <f t="shared" si="26"/>
        <v>0</v>
      </c>
      <c r="L36" s="4">
        <f t="shared" si="26"/>
        <v>0</v>
      </c>
      <c r="M36" s="4">
        <f t="shared" si="26"/>
        <v>0</v>
      </c>
      <c r="N36" s="4">
        <f t="shared" si="26"/>
        <v>0</v>
      </c>
      <c r="O36" s="4">
        <f t="shared" si="26"/>
        <v>0</v>
      </c>
      <c r="P36" s="4">
        <f t="shared" si="26"/>
        <v>0</v>
      </c>
      <c r="Q36" s="4">
        <f t="shared" si="26"/>
        <v>0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1.5</v>
      </c>
      <c r="I37" s="3">
        <f t="shared" si="27"/>
        <v>1.5</v>
      </c>
      <c r="J37" s="3">
        <f t="shared" si="27"/>
        <v>0</v>
      </c>
      <c r="K37" s="3">
        <f t="shared" si="27"/>
        <v>0</v>
      </c>
      <c r="L37" s="3">
        <f t="shared" si="27"/>
        <v>0</v>
      </c>
      <c r="M37" s="3">
        <f t="shared" si="27"/>
        <v>0</v>
      </c>
      <c r="N37" s="3">
        <f t="shared" si="27"/>
        <v>0</v>
      </c>
      <c r="O37" s="3">
        <f t="shared" si="27"/>
        <v>0</v>
      </c>
      <c r="P37" s="3">
        <f t="shared" si="27"/>
        <v>0</v>
      </c>
      <c r="Q37" s="3">
        <f t="shared" si="27"/>
        <v>0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650886832000</v>
      </c>
      <c r="E51" s="5">
        <v>1276310088000</v>
      </c>
      <c r="F51" s="5">
        <v>541868151000</v>
      </c>
      <c r="G51" s="5">
        <v>548442748000</v>
      </c>
      <c r="I51" s="5">
        <v>2933946681000</v>
      </c>
      <c r="J51" s="5">
        <v>3433337156000</v>
      </c>
      <c r="K51" s="5">
        <v>3956015546000</v>
      </c>
      <c r="L51" s="5">
        <v>4493531259000</v>
      </c>
      <c r="M51" s="5">
        <v>2847323717000</v>
      </c>
      <c r="N51" s="5">
        <v>1413251961000</v>
      </c>
      <c r="O51" s="5">
        <v>3475677175000</v>
      </c>
      <c r="P51" s="5">
        <v>3975258160000</v>
      </c>
      <c r="Q51" s="5">
        <v>3917107098000</v>
      </c>
      <c r="R51" s="5">
        <v>2715688780000</v>
      </c>
      <c r="S51" s="5">
        <v>2783700318000</v>
      </c>
      <c r="T51" s="5">
        <v>3630914079000</v>
      </c>
      <c r="U51" s="5">
        <v>3684239761000</v>
      </c>
      <c r="V51" s="5">
        <v>2446413889000</v>
      </c>
      <c r="W51" s="5">
        <v>1381046263518</v>
      </c>
      <c r="X51" s="5">
        <v>765213105542</v>
      </c>
      <c r="Y51" s="5">
        <v>403627361250</v>
      </c>
      <c r="Z51" s="5">
        <v>435324684827</v>
      </c>
    </row>
    <row r="52" spans="2:26" ht="15.5" x14ac:dyDescent="0.35">
      <c r="C52" t="s">
        <v>83</v>
      </c>
      <c r="D52" s="5">
        <v>-355776937000</v>
      </c>
      <c r="E52" s="5">
        <v>-591328889000</v>
      </c>
      <c r="F52" s="5">
        <v>-281350447000</v>
      </c>
      <c r="G52" s="5">
        <v>-282116202000</v>
      </c>
      <c r="I52" s="5">
        <v>-1377166407000</v>
      </c>
      <c r="J52" s="5">
        <v>-1657008147000</v>
      </c>
      <c r="K52" s="5">
        <v>-1809824844000</v>
      </c>
      <c r="L52" s="5">
        <v>-1862391479000</v>
      </c>
      <c r="M52" s="5">
        <v>-1338109667000</v>
      </c>
      <c r="N52" s="5">
        <v>-816694800000</v>
      </c>
      <c r="O52" s="5">
        <v>-1278972605000</v>
      </c>
      <c r="P52" s="5">
        <v>-1531274814000</v>
      </c>
      <c r="Q52" s="5">
        <v>-1541083916000</v>
      </c>
      <c r="R52" s="5">
        <v>-1250829709000</v>
      </c>
      <c r="S52" s="5">
        <v>-727637014000</v>
      </c>
      <c r="T52" s="5">
        <v>-1324195855000</v>
      </c>
      <c r="U52" s="5">
        <v>-1846814417000</v>
      </c>
      <c r="V52" s="5">
        <v>-979517327000</v>
      </c>
      <c r="W52" s="5">
        <v>-566655685963</v>
      </c>
      <c r="X52" s="5">
        <v>-349046060909</v>
      </c>
      <c r="Y52" s="5">
        <v>-241598561345</v>
      </c>
      <c r="Z52" s="5">
        <v>-324157854719</v>
      </c>
    </row>
    <row r="53" spans="2:26" ht="15.5" x14ac:dyDescent="0.35">
      <c r="C53" t="s">
        <v>84</v>
      </c>
      <c r="D53" s="5">
        <v>295109895000</v>
      </c>
      <c r="E53" s="5">
        <v>684981199000</v>
      </c>
      <c r="F53" s="5">
        <v>260517704000</v>
      </c>
      <c r="G53" s="5">
        <v>266326546000</v>
      </c>
      <c r="I53" s="5">
        <v>1556780274000</v>
      </c>
      <c r="J53" s="5">
        <v>1776329009000</v>
      </c>
      <c r="K53" s="5">
        <v>2146190702000</v>
      </c>
      <c r="L53" s="5">
        <v>2631139780000</v>
      </c>
      <c r="M53" s="5">
        <v>1509214050000</v>
      </c>
      <c r="N53" s="5">
        <v>596557161000</v>
      </c>
      <c r="O53" s="5">
        <v>2196704570000</v>
      </c>
      <c r="P53" s="5">
        <v>2443983346000</v>
      </c>
      <c r="Q53" s="5">
        <v>2376023182000</v>
      </c>
      <c r="R53" s="5">
        <v>1464859071000</v>
      </c>
      <c r="S53" s="5">
        <v>2056063304000</v>
      </c>
      <c r="T53" s="5">
        <v>2306718224000</v>
      </c>
      <c r="U53" s="5">
        <v>1837425344000</v>
      </c>
      <c r="V53" s="5">
        <v>1466896562000</v>
      </c>
      <c r="W53" s="5">
        <v>814390577555</v>
      </c>
      <c r="X53" s="5">
        <v>416167044633</v>
      </c>
      <c r="Y53" s="5">
        <v>162028799905</v>
      </c>
      <c r="Z53" s="5">
        <v>111166830108</v>
      </c>
    </row>
    <row r="54" spans="2:26" ht="15.5" x14ac:dyDescent="0.35">
      <c r="C54" t="s">
        <v>85</v>
      </c>
      <c r="D54" s="5">
        <v>-128232859000</v>
      </c>
      <c r="E54" s="5">
        <v>-137307953000</v>
      </c>
      <c r="F54" s="5">
        <v>-125052161000</v>
      </c>
      <c r="G54" s="5">
        <v>-106195189000</v>
      </c>
      <c r="I54" s="5">
        <v>-501720312000</v>
      </c>
      <c r="J54" s="5">
        <v>-536439739000</v>
      </c>
      <c r="K54" s="5">
        <v>-478997203000</v>
      </c>
      <c r="L54" s="5">
        <v>-491403009000</v>
      </c>
      <c r="M54" s="5">
        <v>-399441007000</v>
      </c>
      <c r="N54" s="5">
        <v>-423776830000</v>
      </c>
      <c r="O54" s="5">
        <v>-504809969000</v>
      </c>
      <c r="P54" s="5">
        <v>-466037421000</v>
      </c>
      <c r="Q54" s="5">
        <v>-390491880000</v>
      </c>
      <c r="R54" s="5">
        <v>-368412170000</v>
      </c>
      <c r="S54" s="5">
        <v>-428348210000</v>
      </c>
      <c r="T54" s="5">
        <v>-398952587000</v>
      </c>
      <c r="U54" s="5">
        <v>-304204325000</v>
      </c>
      <c r="V54" s="5">
        <v>-212883528000</v>
      </c>
      <c r="W54" s="5">
        <v>-120770120237</v>
      </c>
      <c r="X54" s="5">
        <v>-73088401771</v>
      </c>
      <c r="Y54" s="5">
        <v>-51387593913</v>
      </c>
      <c r="Z54" s="5">
        <v>-55882829357</v>
      </c>
    </row>
    <row r="55" spans="2:26" ht="15.5" x14ac:dyDescent="0.35">
      <c r="C55" t="s">
        <v>86</v>
      </c>
      <c r="D55" s="5">
        <v>-23447193000</v>
      </c>
      <c r="E55" s="5">
        <v>-61425736000</v>
      </c>
      <c r="F55" s="5">
        <v>-22116268000</v>
      </c>
      <c r="G55" s="5">
        <v>-29217274000</v>
      </c>
      <c r="I55" s="5">
        <v>-131340046000</v>
      </c>
      <c r="J55" s="5">
        <v>-163258605000</v>
      </c>
      <c r="K55" s="5">
        <v>-134177275000</v>
      </c>
      <c r="L55" s="5">
        <v>-136124196000</v>
      </c>
      <c r="M55" s="5">
        <v>-89673273000</v>
      </c>
      <c r="N55" s="5">
        <v>-98704856000</v>
      </c>
      <c r="O55" s="5">
        <v>-158605981000</v>
      </c>
      <c r="P55" s="5">
        <v>-138813367000</v>
      </c>
      <c r="Q55" s="5">
        <v>-93508181000</v>
      </c>
      <c r="R55" s="5">
        <v>-78390227000</v>
      </c>
      <c r="S55" s="5">
        <v>-121811707000</v>
      </c>
      <c r="T55" s="5">
        <v>-152995419000</v>
      </c>
      <c r="U55" s="5">
        <v>-99492820000</v>
      </c>
      <c r="V55" s="5">
        <v>-68458021000</v>
      </c>
      <c r="W55" s="5">
        <v>-38177947063</v>
      </c>
      <c r="X55" s="5">
        <v>-26522970362</v>
      </c>
      <c r="Y55" s="5">
        <v>-14156596290</v>
      </c>
      <c r="Z55" s="5">
        <v>-19272682024</v>
      </c>
    </row>
    <row r="56" spans="2:26" ht="15.5" x14ac:dyDescent="0.35">
      <c r="C56" t="s">
        <v>87</v>
      </c>
      <c r="D56" s="5">
        <v>-104785666000</v>
      </c>
      <c r="E56" s="5">
        <v>-75882217000</v>
      </c>
      <c r="F56" s="5">
        <v>-102935893000</v>
      </c>
      <c r="G56" s="5">
        <v>-76977915000</v>
      </c>
      <c r="I56" s="5">
        <v>-370380266000</v>
      </c>
      <c r="J56" s="5">
        <v>-373181134000</v>
      </c>
      <c r="K56" s="5">
        <v>-344819928000</v>
      </c>
      <c r="L56" s="5">
        <v>-355278813000</v>
      </c>
      <c r="M56" s="5">
        <v>-309767734000</v>
      </c>
      <c r="N56" s="5">
        <v>-325071974000</v>
      </c>
      <c r="O56" s="5">
        <v>-346203988000</v>
      </c>
      <c r="P56" s="5">
        <v>-327224054000</v>
      </c>
      <c r="Q56" s="5">
        <v>-296983699000</v>
      </c>
      <c r="R56" s="5">
        <v>-290021943000</v>
      </c>
      <c r="S56" s="5">
        <v>-306536503000</v>
      </c>
      <c r="T56" s="5">
        <v>-245957168000</v>
      </c>
      <c r="U56" s="5">
        <v>-204711505000</v>
      </c>
      <c r="V56" s="5">
        <v>-144425507000</v>
      </c>
      <c r="W56" s="5">
        <v>-82592173174</v>
      </c>
      <c r="X56" s="5">
        <v>-46565431409</v>
      </c>
      <c r="Y56" s="5">
        <v>-37230997623</v>
      </c>
      <c r="Z56" s="5">
        <v>-36610147333</v>
      </c>
    </row>
    <row r="57" spans="2:26" ht="15.5" x14ac:dyDescent="0.35">
      <c r="C57" t="s">
        <v>88</v>
      </c>
      <c r="D57" s="5">
        <v>166877036000</v>
      </c>
      <c r="E57" s="5">
        <v>547673246000</v>
      </c>
      <c r="F57" s="5">
        <v>135465543000</v>
      </c>
      <c r="G57" s="5">
        <v>160131357000</v>
      </c>
      <c r="I57" s="5">
        <v>1055059962000</v>
      </c>
      <c r="J57" s="5">
        <v>1239889270000</v>
      </c>
      <c r="K57" s="5">
        <v>1667193499000</v>
      </c>
      <c r="L57" s="5">
        <v>2139736771000</v>
      </c>
      <c r="M57" s="5">
        <v>1109773043000</v>
      </c>
      <c r="N57" s="5">
        <v>172780331000</v>
      </c>
      <c r="O57" s="5">
        <v>1691894601000</v>
      </c>
      <c r="P57" s="5">
        <v>1977945925000</v>
      </c>
      <c r="Q57" s="5">
        <v>1985531302000</v>
      </c>
      <c r="R57" s="5">
        <v>1096446901000</v>
      </c>
      <c r="S57" s="5">
        <v>1627715094000</v>
      </c>
      <c r="T57" s="5">
        <v>1907765637000</v>
      </c>
      <c r="U57" s="5">
        <v>1533221019000</v>
      </c>
      <c r="V57" s="5">
        <v>1254013034000</v>
      </c>
      <c r="W57" s="5">
        <v>693620457318</v>
      </c>
      <c r="X57" s="5">
        <v>343078642862</v>
      </c>
      <c r="Y57" s="5">
        <v>110641205992</v>
      </c>
      <c r="Z57" s="5">
        <v>55284000751</v>
      </c>
    </row>
    <row r="58" spans="2:26" ht="15.5" x14ac:dyDescent="0.35">
      <c r="C58" t="s">
        <v>89</v>
      </c>
      <c r="D58" s="5">
        <v>-145695043000</v>
      </c>
      <c r="E58" s="5">
        <v>-230232180000</v>
      </c>
      <c r="F58" s="5">
        <v>-166655422000</v>
      </c>
      <c r="G58" s="5">
        <v>-145244518000</v>
      </c>
      <c r="I58" s="5">
        <v>-718629930000</v>
      </c>
      <c r="J58" s="5">
        <v>-1160091880000</v>
      </c>
      <c r="K58" s="5">
        <v>-999248642000</v>
      </c>
      <c r="L58" s="5">
        <v>-1033593660000</v>
      </c>
      <c r="M58" s="5">
        <v>-951293556000</v>
      </c>
      <c r="N58" s="5">
        <v>-1132809701000</v>
      </c>
      <c r="O58" s="5">
        <v>-580565165000</v>
      </c>
      <c r="P58" s="5">
        <v>-942672997000</v>
      </c>
      <c r="Q58" s="5">
        <v>-540866871000</v>
      </c>
      <c r="R58" s="5">
        <v>-505093492000</v>
      </c>
      <c r="S58" s="5">
        <v>-868757800000</v>
      </c>
      <c r="T58" s="5">
        <v>-521998983000</v>
      </c>
      <c r="U58" s="5">
        <v>-451445190000</v>
      </c>
      <c r="V58" s="5">
        <v>90181553000</v>
      </c>
      <c r="W58" s="5">
        <v>-22477255543</v>
      </c>
      <c r="X58" s="5">
        <v>-12896649929</v>
      </c>
      <c r="Y58" s="5">
        <v>7169727289</v>
      </c>
      <c r="Z58" s="5">
        <v>24201974794</v>
      </c>
    </row>
    <row r="59" spans="2:26" ht="15.5" x14ac:dyDescent="0.35">
      <c r="C59" t="s">
        <v>92</v>
      </c>
      <c r="D59" s="5">
        <v>5087583000</v>
      </c>
      <c r="E59" s="5">
        <v>10720780000</v>
      </c>
      <c r="F59" s="5">
        <v>6233121000</v>
      </c>
      <c r="G59" s="5">
        <v>4115784000</v>
      </c>
      <c r="I59" s="5">
        <v>24920688000</v>
      </c>
      <c r="J59" s="5">
        <v>25231573000</v>
      </c>
      <c r="K59" s="5">
        <v>31214653000</v>
      </c>
      <c r="L59" s="5">
        <v>22167014000</v>
      </c>
      <c r="M59" s="5">
        <v>14831511000</v>
      </c>
      <c r="N59" s="5">
        <v>25966199000</v>
      </c>
      <c r="O59" s="5">
        <v>29384781000</v>
      </c>
      <c r="P59" s="5">
        <v>19128723000</v>
      </c>
      <c r="Q59" s="5">
        <v>42715169000</v>
      </c>
      <c r="R59" s="5">
        <v>53143753000</v>
      </c>
      <c r="S59" s="5">
        <v>38052016000</v>
      </c>
      <c r="T59" s="5">
        <v>48460885000</v>
      </c>
      <c r="U59" s="5">
        <v>31250720000</v>
      </c>
      <c r="V59" s="5">
        <v>55245514000</v>
      </c>
      <c r="W59" s="5">
        <v>33985110375</v>
      </c>
      <c r="X59" s="5">
        <v>28379373699</v>
      </c>
      <c r="Y59" s="5">
        <v>26838922169</v>
      </c>
      <c r="Z59" s="5">
        <v>23207062056</v>
      </c>
    </row>
    <row r="60" spans="2:26" ht="15.5" x14ac:dyDescent="0.35">
      <c r="C60" t="s">
        <v>26</v>
      </c>
      <c r="D60" s="5">
        <v>-135796674000</v>
      </c>
      <c r="E60" s="5">
        <v>-663068178000</v>
      </c>
      <c r="F60" s="5">
        <v>308184670000</v>
      </c>
      <c r="G60" s="5">
        <v>-142810546000</v>
      </c>
      <c r="I60" s="5">
        <v>-665201883000</v>
      </c>
      <c r="J60" s="5">
        <v>-815977744000</v>
      </c>
      <c r="K60" s="5">
        <v>-960793221000</v>
      </c>
      <c r="L60" s="5">
        <v>-871302561000</v>
      </c>
      <c r="M60" s="5">
        <v>-817917145000</v>
      </c>
      <c r="N60" s="5">
        <v>-742801578000</v>
      </c>
      <c r="O60" s="5">
        <v>-595400737000</v>
      </c>
      <c r="P60" s="5">
        <v>-442404865000</v>
      </c>
      <c r="Q60" s="5">
        <v>-411526204000</v>
      </c>
      <c r="R60" s="5">
        <v>-225606812000</v>
      </c>
      <c r="S60" s="5">
        <v>-158904136000</v>
      </c>
      <c r="T60" s="5">
        <v>-195037673000</v>
      </c>
      <c r="U60" s="5">
        <v>-119687257000</v>
      </c>
      <c r="V60" s="5">
        <v>-138867189000</v>
      </c>
      <c r="W60" s="5">
        <v>-62443270221</v>
      </c>
      <c r="X60" s="5">
        <v>-32295093461</v>
      </c>
      <c r="Y60" s="5">
        <v>-26228525041</v>
      </c>
      <c r="Z60" s="5">
        <v>-17927047217</v>
      </c>
    </row>
    <row r="61" spans="2:26" ht="15.5" x14ac:dyDescent="0.35">
      <c r="C61" t="s">
        <v>310</v>
      </c>
      <c r="O61" s="5">
        <v>27163000</v>
      </c>
      <c r="P61" s="5">
        <v>3800000</v>
      </c>
      <c r="R61" s="5">
        <v>134000</v>
      </c>
      <c r="S61" s="5">
        <v>119148000</v>
      </c>
      <c r="T61" s="5">
        <v>35874000</v>
      </c>
      <c r="U61" s="5">
        <v>68735000</v>
      </c>
      <c r="V61" s="5">
        <v>-76799000</v>
      </c>
      <c r="W61" s="5">
        <v>565000000</v>
      </c>
      <c r="X61" s="5">
        <v>390000000</v>
      </c>
      <c r="Y61" s="5">
        <v>208167843</v>
      </c>
      <c r="Z61" s="5">
        <v>96300000</v>
      </c>
    </row>
    <row r="62" spans="2:26" ht="15.5" x14ac:dyDescent="0.35">
      <c r="C62" t="s">
        <v>91</v>
      </c>
      <c r="D62" s="5">
        <v>58343000</v>
      </c>
      <c r="E62" s="5">
        <v>39242000</v>
      </c>
      <c r="F62" s="5">
        <v>100466000</v>
      </c>
      <c r="G62" s="5">
        <v>62507000</v>
      </c>
      <c r="I62" s="5">
        <v>295750000</v>
      </c>
      <c r="J62" s="5">
        <v>-141144892000</v>
      </c>
      <c r="K62" s="5">
        <v>37477132000</v>
      </c>
      <c r="L62" s="5">
        <v>-409899028000</v>
      </c>
      <c r="M62" s="5">
        <v>-62519275000</v>
      </c>
      <c r="N62" s="5">
        <v>-197793136000</v>
      </c>
      <c r="O62" s="5">
        <v>209672361000</v>
      </c>
      <c r="P62" s="5">
        <v>-316835466000</v>
      </c>
      <c r="Q62" s="5">
        <v>-31776255000</v>
      </c>
      <c r="R62" s="5">
        <v>157368649000</v>
      </c>
      <c r="S62" s="5">
        <v>-438178336000</v>
      </c>
      <c r="T62" s="5">
        <v>-138448770000</v>
      </c>
      <c r="U62" s="5">
        <v>-279679384000</v>
      </c>
      <c r="V62" s="5">
        <v>-2734166000</v>
      </c>
      <c r="W62" s="5">
        <v>-858368389</v>
      </c>
      <c r="X62" s="5">
        <v>-268724366</v>
      </c>
      <c r="Y62" s="5">
        <v>1915688611</v>
      </c>
      <c r="Z62" s="5">
        <v>20219604650</v>
      </c>
    </row>
    <row r="63" spans="2:26" ht="15.5" x14ac:dyDescent="0.35">
      <c r="C63" t="s">
        <v>435</v>
      </c>
      <c r="T63" s="5">
        <v>-182538225000</v>
      </c>
      <c r="U63" s="5">
        <v>-185581028000</v>
      </c>
      <c r="V63" s="5">
        <v>-122388089000</v>
      </c>
      <c r="W63" s="5">
        <v>-68004355001</v>
      </c>
      <c r="X63" s="5">
        <v>-38260655277</v>
      </c>
      <c r="Y63" s="5">
        <v>-22833308062</v>
      </c>
    </row>
    <row r="64" spans="2:26" ht="15.5" x14ac:dyDescent="0.35">
      <c r="C64" t="s">
        <v>93</v>
      </c>
      <c r="D64" s="5">
        <v>115884000</v>
      </c>
      <c r="E64" s="5">
        <v>2261274000</v>
      </c>
      <c r="F64" s="5">
        <v>883330000</v>
      </c>
      <c r="G64" s="5">
        <v>1978637000</v>
      </c>
      <c r="I64" s="5">
        <v>5388899000</v>
      </c>
      <c r="J64" s="5">
        <v>9971770000</v>
      </c>
      <c r="K64" s="5">
        <v>5364472000</v>
      </c>
      <c r="L64" s="5">
        <v>12316024000</v>
      </c>
      <c r="M64" s="5">
        <v>-2661955000</v>
      </c>
      <c r="N64" s="5">
        <v>-8979196000</v>
      </c>
      <c r="O64" s="5">
        <v>1273641000</v>
      </c>
      <c r="P64" s="5">
        <v>576717000</v>
      </c>
      <c r="Q64" s="5">
        <v>5146792000</v>
      </c>
      <c r="R64" s="5">
        <v>1549270000</v>
      </c>
      <c r="S64" s="5">
        <v>87742046000</v>
      </c>
      <c r="T64" s="5">
        <v>79537156000</v>
      </c>
      <c r="U64" s="5">
        <v>12791210000</v>
      </c>
      <c r="V64" s="5">
        <v>23375614000</v>
      </c>
      <c r="W64" s="5">
        <v>1082808162</v>
      </c>
    </row>
    <row r="65" spans="3:26" ht="15.5" x14ac:dyDescent="0.35">
      <c r="C65" t="s">
        <v>94</v>
      </c>
      <c r="D65" s="5">
        <v>-145695043000</v>
      </c>
      <c r="E65" s="5">
        <v>-230232180000</v>
      </c>
      <c r="F65" s="5">
        <v>-166655422000</v>
      </c>
      <c r="G65" s="5">
        <v>-145244518000</v>
      </c>
      <c r="I65" s="5">
        <v>-718629930000</v>
      </c>
      <c r="J65" s="5">
        <v>-1160091880000</v>
      </c>
      <c r="K65" s="5">
        <v>-999248642000</v>
      </c>
      <c r="L65" s="5">
        <v>-1033593660000</v>
      </c>
      <c r="M65" s="5">
        <v>-951293556000</v>
      </c>
      <c r="N65" s="5">
        <v>-1132809701000</v>
      </c>
      <c r="O65" s="5">
        <v>-580565165000</v>
      </c>
      <c r="P65" s="5">
        <v>-942672997000</v>
      </c>
      <c r="Q65" s="5">
        <v>-540866871000</v>
      </c>
      <c r="R65" s="5">
        <v>-505093492000</v>
      </c>
      <c r="S65" s="5">
        <v>-868757800000</v>
      </c>
      <c r="T65" s="5">
        <v>-521998983000</v>
      </c>
      <c r="U65" s="5">
        <v>-451445190000</v>
      </c>
      <c r="V65" s="5">
        <v>90181553000</v>
      </c>
      <c r="W65" s="5">
        <v>-22477255543</v>
      </c>
      <c r="X65" s="5">
        <v>-12896649929</v>
      </c>
      <c r="Y65" s="5">
        <v>7169727289</v>
      </c>
      <c r="Z65" s="5">
        <v>24201974794</v>
      </c>
    </row>
    <row r="66" spans="3:26" ht="15.5" x14ac:dyDescent="0.35">
      <c r="C66" t="s">
        <v>28</v>
      </c>
      <c r="D66" s="5">
        <v>21181993000</v>
      </c>
      <c r="E66" s="5">
        <v>317441066000</v>
      </c>
      <c r="F66" s="5">
        <v>-31189879000</v>
      </c>
      <c r="G66" s="5">
        <v>14886839000</v>
      </c>
      <c r="I66" s="5">
        <v>336430032000</v>
      </c>
      <c r="J66" s="5">
        <v>79797390000</v>
      </c>
      <c r="K66" s="5">
        <v>667944857000</v>
      </c>
      <c r="L66" s="5">
        <v>1106143111000</v>
      </c>
      <c r="M66" s="5">
        <v>158479487000</v>
      </c>
      <c r="N66" s="5">
        <v>-960029370000</v>
      </c>
      <c r="O66" s="5">
        <v>1111329436000</v>
      </c>
      <c r="P66" s="5">
        <v>1035272928000</v>
      </c>
      <c r="Q66" s="5">
        <v>1444664431000</v>
      </c>
      <c r="R66" s="5">
        <v>591353409000</v>
      </c>
      <c r="S66" s="5">
        <v>758957294000</v>
      </c>
      <c r="T66" s="5">
        <v>1385766654000</v>
      </c>
      <c r="U66" s="5">
        <v>1081775829000</v>
      </c>
      <c r="V66" s="5">
        <v>1344194587000</v>
      </c>
      <c r="W66" s="5">
        <v>671143201775</v>
      </c>
      <c r="X66" s="5">
        <v>330181992933</v>
      </c>
      <c r="Y66" s="5">
        <v>117810933281</v>
      </c>
      <c r="Z66" s="5">
        <v>79485975545</v>
      </c>
    </row>
    <row r="67" spans="3:26" ht="15.5" x14ac:dyDescent="0.35">
      <c r="C67" t="s">
        <v>27</v>
      </c>
      <c r="D67" s="5">
        <v>-2545015000</v>
      </c>
      <c r="E67" s="5">
        <v>-9973462000</v>
      </c>
      <c r="F67" s="5">
        <v>-1616126000</v>
      </c>
      <c r="G67" s="5">
        <v>-3211806000</v>
      </c>
      <c r="I67" s="5">
        <v>-17906218000</v>
      </c>
      <c r="J67" s="5">
        <v>-14660833000</v>
      </c>
      <c r="K67" s="5">
        <v>-30305003000</v>
      </c>
      <c r="L67" s="5">
        <v>-7778174000</v>
      </c>
      <c r="M67" s="5">
        <v>-15550696000</v>
      </c>
      <c r="N67" s="5">
        <v>-76588495000</v>
      </c>
      <c r="O67" s="5">
        <v>-98382124000</v>
      </c>
      <c r="P67" s="5">
        <v>-64686328000</v>
      </c>
      <c r="Q67" s="5">
        <v>-59475254000</v>
      </c>
      <c r="R67" s="5">
        <v>-81110130000</v>
      </c>
      <c r="S67" s="5">
        <v>-74669541000</v>
      </c>
      <c r="T67" s="5">
        <v>-208811531000</v>
      </c>
      <c r="U67" s="5">
        <v>-192199233000</v>
      </c>
      <c r="V67" s="5">
        <v>-128103048000</v>
      </c>
      <c r="W67" s="5">
        <v>-68406592318</v>
      </c>
      <c r="X67" s="5">
        <v>-39286694058</v>
      </c>
      <c r="Y67" s="5">
        <v>-23633577821</v>
      </c>
      <c r="Z67" s="5">
        <v>-20591322094</v>
      </c>
    </row>
    <row r="68" spans="3:26" ht="15.5" x14ac:dyDescent="0.35">
      <c r="C68" t="s">
        <v>313</v>
      </c>
    </row>
    <row r="69" spans="3:26" ht="15.5" x14ac:dyDescent="0.35">
      <c r="C69" t="s">
        <v>1634</v>
      </c>
      <c r="T69" s="5">
        <v>-189628119000</v>
      </c>
      <c r="U69" s="5">
        <v>-186413167000</v>
      </c>
      <c r="V69" s="5">
        <v>-124047924000</v>
      </c>
      <c r="W69" s="5">
        <v>-68406592318</v>
      </c>
      <c r="X69" s="5">
        <v>-39286694058</v>
      </c>
      <c r="Y69" s="5">
        <v>-23633577821</v>
      </c>
      <c r="Z69" s="5">
        <v>-19183322900</v>
      </c>
    </row>
    <row r="70" spans="3:26" ht="15.5" x14ac:dyDescent="0.35">
      <c r="C70" t="s">
        <v>314</v>
      </c>
      <c r="D70" s="5">
        <v>-2545015000</v>
      </c>
      <c r="G70" s="5">
        <v>-3211806000</v>
      </c>
      <c r="T70" s="5">
        <v>-19183412000</v>
      </c>
      <c r="U70" s="5">
        <v>-5786066000</v>
      </c>
      <c r="V70" s="5">
        <v>-4055124000</v>
      </c>
      <c r="Z70" s="5">
        <v>-1407999194</v>
      </c>
    </row>
    <row r="71" spans="3:26" ht="15.5" x14ac:dyDescent="0.35">
      <c r="C71" t="s">
        <v>315</v>
      </c>
      <c r="D71" s="5">
        <v>-2545015000</v>
      </c>
      <c r="E71" s="5">
        <v>-9973462000</v>
      </c>
      <c r="F71" s="5">
        <v>-1616126000</v>
      </c>
      <c r="G71" s="5">
        <v>-3211806000</v>
      </c>
      <c r="I71" s="5">
        <v>-17906218000</v>
      </c>
      <c r="J71" s="5">
        <v>-14660833000</v>
      </c>
      <c r="K71" s="5">
        <v>-30305003000</v>
      </c>
      <c r="L71" s="5">
        <v>-7778174000</v>
      </c>
      <c r="M71" s="5">
        <v>-15550696000</v>
      </c>
      <c r="N71" s="5">
        <v>-76588495000</v>
      </c>
      <c r="O71" s="5">
        <v>-98382124000</v>
      </c>
      <c r="P71" s="5">
        <v>-64686328000</v>
      </c>
      <c r="Q71" s="5">
        <v>-59475254000</v>
      </c>
      <c r="R71" s="5">
        <v>-81110130000</v>
      </c>
      <c r="S71" s="5">
        <v>-74669541000</v>
      </c>
      <c r="T71" s="5">
        <v>-208811531000</v>
      </c>
      <c r="U71" s="5">
        <v>-192199233000</v>
      </c>
      <c r="V71" s="5">
        <v>-128103048000</v>
      </c>
      <c r="W71" s="5">
        <v>-68406592318</v>
      </c>
      <c r="X71" s="5">
        <v>-39286694058</v>
      </c>
      <c r="Y71" s="5">
        <v>-23633577821</v>
      </c>
      <c r="Z71" s="5">
        <v>-20591322094</v>
      </c>
    </row>
    <row r="72" spans="3:26" ht="15.5" x14ac:dyDescent="0.35">
      <c r="C72" t="s">
        <v>95</v>
      </c>
      <c r="D72" s="5">
        <v>18636978000</v>
      </c>
      <c r="E72" s="5">
        <v>307467604000</v>
      </c>
      <c r="F72" s="5">
        <v>-32806005000</v>
      </c>
      <c r="G72" s="5">
        <v>11675033000</v>
      </c>
      <c r="I72" s="5">
        <v>318523814000</v>
      </c>
      <c r="J72" s="5">
        <v>65136557000</v>
      </c>
      <c r="K72" s="5">
        <v>637639854000</v>
      </c>
      <c r="L72" s="5">
        <v>1098364937000</v>
      </c>
      <c r="M72" s="5">
        <v>142928791000</v>
      </c>
      <c r="N72" s="5">
        <v>-1036617865000</v>
      </c>
      <c r="O72" s="5">
        <v>1012947312000</v>
      </c>
      <c r="P72" s="5">
        <v>970586600000</v>
      </c>
      <c r="Q72" s="5">
        <v>1385189177000</v>
      </c>
      <c r="R72" s="5">
        <v>510243279000</v>
      </c>
      <c r="S72" s="5">
        <v>684287753000</v>
      </c>
      <c r="T72" s="5">
        <v>1176955123000</v>
      </c>
      <c r="U72" s="5">
        <v>889576596000</v>
      </c>
      <c r="V72" s="5">
        <v>1216091539000</v>
      </c>
      <c r="W72" s="5">
        <v>602736609457</v>
      </c>
      <c r="X72" s="5">
        <v>290895298875</v>
      </c>
      <c r="Y72" s="5">
        <v>94177355460</v>
      </c>
      <c r="Z72" s="5">
        <v>58894653451</v>
      </c>
    </row>
    <row r="73" spans="3:26" ht="15.5" x14ac:dyDescent="0.35">
      <c r="C73" t="s">
        <v>96</v>
      </c>
      <c r="X73" s="5">
        <v>-411486743</v>
      </c>
      <c r="Y73" s="5">
        <v>-156806411</v>
      </c>
      <c r="Z73" s="5">
        <v>-79744914</v>
      </c>
    </row>
    <row r="74" spans="3:26" ht="15.5" x14ac:dyDescent="0.35">
      <c r="C74" t="s">
        <v>97</v>
      </c>
      <c r="D74" s="5">
        <v>18636978000</v>
      </c>
      <c r="E74" s="5">
        <v>307467604000</v>
      </c>
      <c r="F74" s="5">
        <v>-32806005000</v>
      </c>
      <c r="G74" s="5">
        <v>11675033000</v>
      </c>
      <c r="I74" s="5">
        <v>318523814000</v>
      </c>
      <c r="J74" s="5">
        <v>65136557000</v>
      </c>
      <c r="K74" s="5">
        <v>637639854000</v>
      </c>
      <c r="L74" s="5">
        <v>1098364937000</v>
      </c>
      <c r="M74" s="5">
        <v>142928791000</v>
      </c>
      <c r="N74" s="5">
        <v>-1036617865000</v>
      </c>
      <c r="O74" s="5">
        <v>1012947312000</v>
      </c>
      <c r="P74" s="5">
        <v>970586600000</v>
      </c>
      <c r="Q74" s="5">
        <v>1385189177000</v>
      </c>
      <c r="R74" s="5">
        <v>510243279000</v>
      </c>
      <c r="S74" s="5">
        <v>684287753000</v>
      </c>
      <c r="T74" s="5">
        <v>1176955123000</v>
      </c>
      <c r="U74" s="5">
        <v>889576596000</v>
      </c>
      <c r="V74" s="5">
        <v>1216091539000</v>
      </c>
      <c r="W74" s="5">
        <v>602736609457</v>
      </c>
      <c r="X74" s="5">
        <v>290483812132</v>
      </c>
      <c r="Y74" s="5">
        <v>94020549049</v>
      </c>
      <c r="Z74" s="5">
        <v>58814908537</v>
      </c>
    </row>
    <row r="75" spans="3:26" ht="15.5" x14ac:dyDescent="0.35">
      <c r="C75" t="s">
        <v>98</v>
      </c>
      <c r="D75" s="5">
        <v>145997000</v>
      </c>
      <c r="E75" s="5">
        <v>102284000</v>
      </c>
      <c r="F75" s="5">
        <v>160567000</v>
      </c>
      <c r="G75" s="5">
        <v>160568000</v>
      </c>
      <c r="I75" s="5">
        <v>583986000</v>
      </c>
      <c r="J75" s="5">
        <v>642270000</v>
      </c>
      <c r="K75" s="5">
        <v>1429748000</v>
      </c>
      <c r="L75" s="5">
        <v>-289533000</v>
      </c>
      <c r="M75" s="5">
        <v>7014535000</v>
      </c>
      <c r="N75" s="5">
        <v>-2159178000</v>
      </c>
      <c r="O75" s="5">
        <v>-2084806000</v>
      </c>
      <c r="P75" s="5">
        <v>8078928000</v>
      </c>
      <c r="Q75" s="5">
        <v>-7239427000</v>
      </c>
      <c r="R75" s="5">
        <v>10406083000</v>
      </c>
      <c r="S75" s="5">
        <v>2197198000</v>
      </c>
    </row>
    <row r="76" spans="3:26" ht="15.5" x14ac:dyDescent="0.35">
      <c r="C76" t="s">
        <v>99</v>
      </c>
      <c r="D76" s="5">
        <v>145997000</v>
      </c>
      <c r="E76" s="5">
        <v>102284000</v>
      </c>
      <c r="F76" s="5">
        <v>160567000</v>
      </c>
      <c r="G76" s="5">
        <v>160568000</v>
      </c>
      <c r="I76" s="5">
        <v>583986000</v>
      </c>
      <c r="J76" s="5">
        <v>642270000</v>
      </c>
      <c r="K76" s="5">
        <v>1429748000</v>
      </c>
      <c r="L76" s="5">
        <v>-289533000</v>
      </c>
      <c r="M76" s="5">
        <v>7014535000</v>
      </c>
      <c r="N76" s="5">
        <v>-2159178000</v>
      </c>
      <c r="O76" s="5">
        <v>-2084806000</v>
      </c>
      <c r="P76" s="5">
        <v>8078928000</v>
      </c>
      <c r="Q76" s="5">
        <v>-7239427000</v>
      </c>
      <c r="R76" s="5">
        <v>10406083000</v>
      </c>
      <c r="S76" s="5">
        <v>2197198000</v>
      </c>
    </row>
    <row r="77" spans="3:26" ht="15.5" x14ac:dyDescent="0.35">
      <c r="C77" t="s">
        <v>100</v>
      </c>
      <c r="D77" s="5">
        <v>18782975000</v>
      </c>
      <c r="E77" s="5">
        <v>307569888000</v>
      </c>
      <c r="F77" s="5">
        <v>-32645438000</v>
      </c>
      <c r="G77" s="5">
        <v>11835601000</v>
      </c>
      <c r="I77" s="5">
        <v>319107800000</v>
      </c>
      <c r="J77" s="5">
        <v>65778827000</v>
      </c>
      <c r="K77" s="5">
        <v>639069602000</v>
      </c>
      <c r="L77" s="5">
        <v>1098075404000</v>
      </c>
      <c r="M77" s="5">
        <v>149943326000</v>
      </c>
      <c r="N77" s="5">
        <v>-1038777043000</v>
      </c>
      <c r="O77" s="5">
        <v>1010862506000</v>
      </c>
      <c r="P77" s="5">
        <v>978665528000</v>
      </c>
      <c r="Q77" s="5">
        <v>1377949750000</v>
      </c>
      <c r="R77" s="5">
        <v>520649362000</v>
      </c>
      <c r="S77" s="5">
        <v>686484951000</v>
      </c>
      <c r="T77" s="5">
        <v>1176955123000</v>
      </c>
      <c r="U77" s="5">
        <v>889576596000</v>
      </c>
      <c r="V77" s="5">
        <v>1216091539000</v>
      </c>
      <c r="W77" s="5">
        <v>602736609457</v>
      </c>
    </row>
    <row r="78" spans="3:26" ht="15.5" x14ac:dyDescent="0.35">
      <c r="C78" t="s">
        <v>101</v>
      </c>
      <c r="D78" s="5">
        <v>18636978000</v>
      </c>
      <c r="E78" s="5">
        <v>307467604000</v>
      </c>
      <c r="F78" s="5">
        <v>-32806005000</v>
      </c>
      <c r="G78" s="5">
        <v>11675033000</v>
      </c>
      <c r="I78" s="5">
        <v>318523814000</v>
      </c>
      <c r="J78" s="5">
        <v>65136557000</v>
      </c>
      <c r="K78" s="5">
        <v>637639854000</v>
      </c>
      <c r="L78" s="5">
        <v>1098364937000</v>
      </c>
      <c r="M78" s="5">
        <v>142928791000</v>
      </c>
      <c r="N78" s="5">
        <v>-1036617865000</v>
      </c>
      <c r="O78" s="5">
        <v>1012947312000</v>
      </c>
      <c r="P78" s="5">
        <v>970586600000</v>
      </c>
      <c r="Q78" s="5">
        <v>1385189177000</v>
      </c>
      <c r="R78" s="5">
        <v>510243279000</v>
      </c>
      <c r="S78" s="5">
        <v>684287753000</v>
      </c>
      <c r="T78" s="5">
        <v>1176955123000</v>
      </c>
      <c r="U78" s="5">
        <v>889576596000</v>
      </c>
      <c r="V78" s="5">
        <v>1216091539000</v>
      </c>
      <c r="W78" s="5">
        <v>602736609457</v>
      </c>
      <c r="X78" s="5">
        <v>290483812132</v>
      </c>
      <c r="Y78" s="5">
        <v>94020549049</v>
      </c>
      <c r="Z78" s="5">
        <v>58814908537</v>
      </c>
    </row>
    <row r="79" spans="3:26" ht="15.5" x14ac:dyDescent="0.35">
      <c r="C79" t="s">
        <v>7</v>
      </c>
      <c r="D79" s="5">
        <v>18667091000</v>
      </c>
      <c r="E79" s="5">
        <v>305308614000</v>
      </c>
      <c r="F79" s="5">
        <v>-33528768000</v>
      </c>
      <c r="G79" s="5">
        <v>9856964000</v>
      </c>
      <c r="I79" s="5">
        <v>313718901000</v>
      </c>
      <c r="J79" s="5">
        <v>55807057000</v>
      </c>
      <c r="K79" s="5">
        <v>633705130000</v>
      </c>
      <c r="L79" s="5">
        <v>1085759380000</v>
      </c>
      <c r="M79" s="5">
        <v>152605281000</v>
      </c>
      <c r="N79" s="5">
        <v>-1029797847000</v>
      </c>
      <c r="O79" s="5">
        <v>1009588865000</v>
      </c>
      <c r="P79" s="5">
        <v>978088811000</v>
      </c>
      <c r="Q79" s="5">
        <v>1372802958000</v>
      </c>
      <c r="R79" s="5">
        <v>519100092000</v>
      </c>
      <c r="S79" s="5">
        <v>598742905000</v>
      </c>
      <c r="T79" s="5">
        <v>1097417967000</v>
      </c>
      <c r="U79" s="5">
        <v>876785386000</v>
      </c>
      <c r="V79" s="5">
        <v>1192715925000</v>
      </c>
      <c r="W79" s="5">
        <v>601653801295</v>
      </c>
    </row>
    <row r="80" spans="3:26" ht="15.5" x14ac:dyDescent="0.35">
      <c r="C80" t="s">
        <v>102</v>
      </c>
      <c r="D80" s="5">
        <v>18636978000</v>
      </c>
      <c r="E80" s="5">
        <v>307467604000</v>
      </c>
      <c r="F80" s="5">
        <v>-32806005000</v>
      </c>
      <c r="G80" s="5">
        <v>11675033000</v>
      </c>
      <c r="I80" s="5">
        <v>318523814000</v>
      </c>
      <c r="J80" s="5">
        <v>65136557000</v>
      </c>
      <c r="K80" s="5">
        <v>637639854000</v>
      </c>
      <c r="L80" s="5">
        <v>1098364937000</v>
      </c>
      <c r="M80" s="5">
        <v>142928791000</v>
      </c>
      <c r="N80" s="5">
        <v>-1036617865000</v>
      </c>
      <c r="O80" s="5">
        <v>1012947312000</v>
      </c>
      <c r="P80" s="5">
        <v>970586600000</v>
      </c>
      <c r="Q80" s="5">
        <v>1385189177000</v>
      </c>
      <c r="R80" s="5">
        <v>510243279000</v>
      </c>
      <c r="S80" s="5">
        <v>684287753000</v>
      </c>
      <c r="T80" s="5">
        <v>1176955123000</v>
      </c>
      <c r="U80" s="5">
        <v>889576596000</v>
      </c>
      <c r="V80" s="5">
        <v>1216091539000</v>
      </c>
      <c r="W80" s="5">
        <v>602736609457</v>
      </c>
      <c r="X80" s="5">
        <v>290483812132</v>
      </c>
      <c r="Y80" s="5">
        <v>94020549049</v>
      </c>
      <c r="Z80" s="5">
        <v>58814908537</v>
      </c>
    </row>
    <row r="81" spans="2:26" ht="15.5" x14ac:dyDescent="0.35">
      <c r="C81" t="s">
        <v>103</v>
      </c>
      <c r="D81" s="5">
        <v>18782975000</v>
      </c>
      <c r="E81" s="5">
        <v>307569888000</v>
      </c>
      <c r="F81" s="5">
        <v>-32645438000</v>
      </c>
      <c r="G81" s="5">
        <v>11835601000</v>
      </c>
      <c r="I81" s="5">
        <v>319107800000</v>
      </c>
      <c r="J81" s="5">
        <v>65778827000</v>
      </c>
      <c r="K81" s="5">
        <v>639069602000</v>
      </c>
      <c r="L81" s="5">
        <v>1098075404000</v>
      </c>
      <c r="M81" s="5">
        <v>149943326000</v>
      </c>
      <c r="N81" s="5">
        <v>-1038777043000</v>
      </c>
      <c r="O81" s="5">
        <v>1010862506000</v>
      </c>
      <c r="P81" s="5">
        <v>978665528000</v>
      </c>
      <c r="Q81" s="5">
        <v>1377949750000</v>
      </c>
      <c r="R81" s="5">
        <v>520649362000</v>
      </c>
      <c r="S81" s="5">
        <v>686484951000</v>
      </c>
      <c r="T81" s="5">
        <v>1176955123000</v>
      </c>
      <c r="U81" s="5">
        <v>889576596000</v>
      </c>
      <c r="V81" s="5">
        <v>1216091539000</v>
      </c>
      <c r="W81" s="5">
        <v>602736609457</v>
      </c>
    </row>
    <row r="82" spans="2:26" ht="15.5" x14ac:dyDescent="0.35">
      <c r="C82" t="s">
        <v>104</v>
      </c>
      <c r="D82" s="5">
        <v>18782975000</v>
      </c>
      <c r="E82" s="5">
        <v>307569888000</v>
      </c>
      <c r="F82" s="5">
        <v>-32645438000</v>
      </c>
      <c r="G82" s="5">
        <v>11835601000</v>
      </c>
      <c r="I82" s="5">
        <v>319107800000</v>
      </c>
      <c r="J82" s="5">
        <v>65778827000</v>
      </c>
      <c r="K82" s="5">
        <v>639069602000</v>
      </c>
      <c r="L82" s="5">
        <v>1098075404000</v>
      </c>
      <c r="M82" s="5">
        <v>149943326000</v>
      </c>
      <c r="N82" s="5">
        <v>-1038777043000</v>
      </c>
      <c r="O82" s="5">
        <v>1010862506000</v>
      </c>
      <c r="P82" s="5">
        <v>978665528000</v>
      </c>
      <c r="Q82" s="5">
        <v>1377949750000</v>
      </c>
      <c r="R82" s="5">
        <v>520649362000</v>
      </c>
      <c r="S82" s="5">
        <v>686484951000</v>
      </c>
      <c r="T82" s="5">
        <v>1176955123000</v>
      </c>
      <c r="U82" s="5">
        <v>889576596000</v>
      </c>
      <c r="V82" s="5">
        <v>1216091539000</v>
      </c>
      <c r="W82" s="5">
        <v>602736609457</v>
      </c>
    </row>
    <row r="84" spans="2:26" ht="15.5" x14ac:dyDescent="0.35">
      <c r="B84" t="s">
        <v>105</v>
      </c>
      <c r="C84" t="s">
        <v>106</v>
      </c>
    </row>
    <row r="85" spans="2:26" ht="15.5" x14ac:dyDescent="0.35">
      <c r="C85" t="s">
        <v>107</v>
      </c>
    </row>
    <row r="86" spans="2:26" ht="15.5" x14ac:dyDescent="0.35">
      <c r="C86" t="s">
        <v>19</v>
      </c>
      <c r="D86" s="5">
        <v>803941600000</v>
      </c>
      <c r="E86" s="5">
        <v>1180529205000</v>
      </c>
      <c r="F86" s="5">
        <v>750300612000</v>
      </c>
      <c r="G86" s="5">
        <v>1378717160000</v>
      </c>
      <c r="I86" s="5">
        <v>1180529205000</v>
      </c>
      <c r="J86" s="5">
        <v>656950627000</v>
      </c>
      <c r="K86" s="5">
        <v>1176095510000</v>
      </c>
      <c r="L86" s="5">
        <v>1438123892000</v>
      </c>
      <c r="M86" s="5">
        <v>991033286000</v>
      </c>
      <c r="N86" s="5">
        <v>624675918000</v>
      </c>
      <c r="O86" s="5">
        <v>1208672506000</v>
      </c>
      <c r="P86" s="5">
        <v>459009210000</v>
      </c>
      <c r="Q86" s="5">
        <v>718086444000</v>
      </c>
      <c r="R86" s="5">
        <v>1189458923000</v>
      </c>
      <c r="S86" s="5">
        <v>638388319000</v>
      </c>
      <c r="T86" s="5">
        <v>880753891000</v>
      </c>
      <c r="U86" s="5">
        <v>890181387000</v>
      </c>
      <c r="V86" s="5">
        <v>1641315519000</v>
      </c>
      <c r="W86" s="5">
        <v>844906352691</v>
      </c>
      <c r="X86" s="5">
        <v>732356776190</v>
      </c>
      <c r="Y86" s="5">
        <v>430593199256</v>
      </c>
      <c r="Z86" s="5">
        <v>315988925242</v>
      </c>
    </row>
    <row r="87" spans="2:26" ht="15.5" x14ac:dyDescent="0.35">
      <c r="C87" t="s">
        <v>395</v>
      </c>
      <c r="D87" s="5">
        <v>469992067000</v>
      </c>
      <c r="E87" s="5">
        <v>502149588000</v>
      </c>
      <c r="F87" s="5">
        <v>499042135000</v>
      </c>
      <c r="G87" s="5">
        <v>493809052000</v>
      </c>
      <c r="I87" s="5">
        <v>502149588000</v>
      </c>
      <c r="J87" s="5">
        <v>474597463000</v>
      </c>
      <c r="K87" s="5">
        <v>435629279000</v>
      </c>
      <c r="L87" s="5">
        <v>477315600000</v>
      </c>
      <c r="M87" s="5">
        <v>316643565000</v>
      </c>
      <c r="N87" s="5">
        <v>222561504000</v>
      </c>
      <c r="O87" s="5">
        <v>238726444000</v>
      </c>
      <c r="R87" s="5">
        <v>246274874000</v>
      </c>
      <c r="S87" s="5">
        <v>300071397000</v>
      </c>
      <c r="T87" s="5">
        <v>379782950000</v>
      </c>
      <c r="U87" s="5">
        <v>446988516000</v>
      </c>
      <c r="V87" s="5">
        <v>371099902000</v>
      </c>
      <c r="W87" s="5">
        <v>255058290710</v>
      </c>
      <c r="X87" s="5">
        <v>143292253276</v>
      </c>
      <c r="Y87" s="5">
        <v>115090864269</v>
      </c>
      <c r="Z87" s="5">
        <v>41862522098</v>
      </c>
    </row>
    <row r="88" spans="2:26" ht="15.5" x14ac:dyDescent="0.35">
      <c r="C88" t="s">
        <v>318</v>
      </c>
      <c r="W88" s="5">
        <v>30015702229</v>
      </c>
      <c r="X88" s="5">
        <v>28826942066</v>
      </c>
      <c r="Z88" s="5">
        <v>7249079423</v>
      </c>
    </row>
    <row r="89" spans="2:26" ht="15.5" x14ac:dyDescent="0.35">
      <c r="C89" t="s">
        <v>108</v>
      </c>
      <c r="D89" s="5">
        <v>123717881000</v>
      </c>
      <c r="E89" s="5">
        <v>134852207000</v>
      </c>
      <c r="F89" s="5">
        <v>48427774000</v>
      </c>
      <c r="G89" s="5">
        <v>47146316000</v>
      </c>
      <c r="I89" s="5">
        <v>134852207000</v>
      </c>
      <c r="J89" s="5">
        <v>37167052000</v>
      </c>
      <c r="K89" s="5">
        <v>47861089000</v>
      </c>
      <c r="L89" s="5">
        <v>49324293000</v>
      </c>
      <c r="M89" s="5">
        <v>132152036000</v>
      </c>
      <c r="N89" s="5">
        <v>65563563000</v>
      </c>
      <c r="O89" s="5">
        <v>82298588000</v>
      </c>
      <c r="P89" s="5">
        <v>211615274000</v>
      </c>
      <c r="Q89" s="5">
        <v>210269322000</v>
      </c>
      <c r="R89" s="5">
        <v>178069874000</v>
      </c>
      <c r="S89" s="5">
        <v>119787944000</v>
      </c>
      <c r="T89" s="5">
        <v>129963540000</v>
      </c>
      <c r="U89" s="5">
        <v>82481154000</v>
      </c>
      <c r="V89" s="5">
        <v>16909014000</v>
      </c>
      <c r="W89" s="5">
        <v>16070308962</v>
      </c>
      <c r="X89" s="5">
        <v>11339451980</v>
      </c>
      <c r="Y89" s="5">
        <v>22232213550</v>
      </c>
      <c r="Z89" s="5">
        <v>13516820248</v>
      </c>
    </row>
    <row r="90" spans="2:26" ht="15.5" x14ac:dyDescent="0.35">
      <c r="C90" t="s">
        <v>109</v>
      </c>
      <c r="D90" s="5">
        <v>593181181000</v>
      </c>
      <c r="E90" s="5">
        <v>607100700000</v>
      </c>
      <c r="F90" s="5">
        <v>513834339000</v>
      </c>
      <c r="G90" s="5">
        <v>509338634000</v>
      </c>
      <c r="I90" s="5">
        <v>607100700000</v>
      </c>
      <c r="J90" s="5">
        <v>496479017000</v>
      </c>
      <c r="K90" s="5">
        <v>520005097000</v>
      </c>
      <c r="L90" s="5">
        <v>475099925000</v>
      </c>
      <c r="M90" s="5">
        <v>561720881000</v>
      </c>
      <c r="N90" s="5">
        <v>451031649000</v>
      </c>
      <c r="O90" s="5">
        <v>440099345000</v>
      </c>
      <c r="P90" s="5">
        <v>421760755000</v>
      </c>
      <c r="Q90" s="5">
        <v>353843069000</v>
      </c>
      <c r="R90" s="5">
        <v>273602075000</v>
      </c>
      <c r="S90" s="5">
        <v>244682275000</v>
      </c>
      <c r="T90" s="5">
        <v>248822224000</v>
      </c>
      <c r="U90" s="5">
        <v>214592986000</v>
      </c>
      <c r="V90" s="5">
        <v>198762482000</v>
      </c>
      <c r="W90" s="5">
        <v>37881470323</v>
      </c>
      <c r="X90" s="5">
        <v>21621746855</v>
      </c>
      <c r="Y90" s="5">
        <v>9341765118</v>
      </c>
      <c r="Z90" s="5">
        <v>10803857874</v>
      </c>
    </row>
    <row r="91" spans="2:26" ht="15.5" x14ac:dyDescent="0.35">
      <c r="C91" t="s">
        <v>110</v>
      </c>
      <c r="D91" s="5">
        <v>3413274000</v>
      </c>
      <c r="E91" s="5">
        <v>3413274000</v>
      </c>
      <c r="F91" s="5">
        <v>3413274000</v>
      </c>
      <c r="G91" s="5">
        <v>3413274000</v>
      </c>
      <c r="I91" s="5">
        <v>3413274000</v>
      </c>
      <c r="J91" s="5">
        <v>3413274000</v>
      </c>
      <c r="K91" s="5">
        <v>5352226000</v>
      </c>
      <c r="L91" s="5">
        <v>5352226000</v>
      </c>
      <c r="M91" s="5">
        <v>6345651000</v>
      </c>
      <c r="N91" s="5">
        <v>6345651000</v>
      </c>
      <c r="O91" s="5">
        <v>8419451000</v>
      </c>
      <c r="P91" s="5">
        <v>8784395000</v>
      </c>
      <c r="Q91" s="5">
        <v>9078395000</v>
      </c>
      <c r="R91" s="5">
        <v>10247865000</v>
      </c>
      <c r="S91" s="5">
        <v>10247865000</v>
      </c>
      <c r="T91" s="5">
        <v>10247865000</v>
      </c>
      <c r="U91" s="5">
        <v>10098588000</v>
      </c>
      <c r="V91" s="5">
        <v>7056881000</v>
      </c>
      <c r="W91" s="5">
        <v>16189771042</v>
      </c>
      <c r="X91" s="5">
        <v>58957486568</v>
      </c>
      <c r="Y91" s="5">
        <v>4879248269</v>
      </c>
      <c r="Z91" s="5">
        <v>16228378356</v>
      </c>
    </row>
    <row r="92" spans="2:26" ht="15.5" x14ac:dyDescent="0.35">
      <c r="C92" t="s">
        <v>111</v>
      </c>
      <c r="D92" s="5">
        <v>123717881000</v>
      </c>
      <c r="E92" s="5">
        <v>134852207000</v>
      </c>
      <c r="F92" s="5">
        <v>48427774000</v>
      </c>
      <c r="G92" s="5">
        <v>47146316000</v>
      </c>
      <c r="I92" s="5">
        <v>134852207000</v>
      </c>
      <c r="J92" s="5">
        <v>37167052000</v>
      </c>
      <c r="K92" s="5">
        <v>47861089000</v>
      </c>
      <c r="L92" s="5">
        <v>49324293000</v>
      </c>
      <c r="M92" s="5">
        <v>132152036000</v>
      </c>
      <c r="N92" s="5">
        <v>65563563000</v>
      </c>
      <c r="O92" s="5">
        <v>82298588000</v>
      </c>
      <c r="P92" s="5">
        <v>211615274000</v>
      </c>
      <c r="Q92" s="5">
        <v>210269322000</v>
      </c>
      <c r="R92" s="5">
        <v>178069874000</v>
      </c>
      <c r="S92" s="5">
        <v>119787944000</v>
      </c>
      <c r="T92" s="5">
        <v>129963540000</v>
      </c>
      <c r="U92" s="5">
        <v>82481154000</v>
      </c>
      <c r="V92" s="5">
        <v>16909014000</v>
      </c>
      <c r="W92" s="5">
        <v>16070308962</v>
      </c>
      <c r="X92" s="5">
        <v>11339451980</v>
      </c>
      <c r="Y92" s="5">
        <v>22232213550</v>
      </c>
      <c r="Z92" s="5">
        <v>13516820248</v>
      </c>
    </row>
    <row r="93" spans="2:26" ht="15.5" x14ac:dyDescent="0.35">
      <c r="C93" t="s">
        <v>317</v>
      </c>
      <c r="K93" s="5">
        <v>160000000</v>
      </c>
      <c r="L93" s="5">
        <v>160000000</v>
      </c>
      <c r="M93" s="5">
        <v>160000000</v>
      </c>
      <c r="N93" s="5">
        <v>176000000</v>
      </c>
      <c r="O93" s="5">
        <v>176000000</v>
      </c>
      <c r="P93" s="5">
        <v>176000000</v>
      </c>
      <c r="Q93" s="5">
        <v>1076000000</v>
      </c>
      <c r="R93" s="5">
        <v>2691000000</v>
      </c>
      <c r="S93" s="5">
        <v>2515000000</v>
      </c>
      <c r="T93" s="5">
        <v>1615000000</v>
      </c>
      <c r="U93" s="5">
        <v>728000000</v>
      </c>
    </row>
    <row r="94" spans="2:26" ht="15.5" x14ac:dyDescent="0.35">
      <c r="C94" t="s">
        <v>112</v>
      </c>
      <c r="D94" s="5">
        <v>9991879000</v>
      </c>
      <c r="E94" s="5">
        <v>10261679000</v>
      </c>
      <c r="F94" s="5">
        <v>9745079000</v>
      </c>
      <c r="G94" s="5">
        <v>13072245000</v>
      </c>
      <c r="I94" s="5">
        <v>10261679000</v>
      </c>
      <c r="J94" s="5">
        <v>10355138000</v>
      </c>
      <c r="K94" s="5">
        <v>10589795000</v>
      </c>
      <c r="L94" s="5">
        <v>9351752000</v>
      </c>
      <c r="M94" s="5">
        <v>15814344000</v>
      </c>
      <c r="N94" s="5">
        <v>12337132000</v>
      </c>
      <c r="O94" s="5">
        <v>22731842000</v>
      </c>
      <c r="P94" s="5">
        <v>22263076000</v>
      </c>
      <c r="Q94" s="5">
        <v>21899607000</v>
      </c>
      <c r="R94" s="5">
        <v>18600280000</v>
      </c>
      <c r="S94" s="5">
        <v>30821165000</v>
      </c>
      <c r="T94" s="5">
        <v>60618103000</v>
      </c>
      <c r="U94" s="5">
        <v>13094287000</v>
      </c>
      <c r="V94" s="5">
        <v>12812188000</v>
      </c>
      <c r="W94" s="5">
        <v>13605005656</v>
      </c>
      <c r="X94" s="5">
        <v>3353353519</v>
      </c>
      <c r="Y94" s="5">
        <v>3280028606</v>
      </c>
      <c r="Z94" s="5">
        <v>2947880676</v>
      </c>
    </row>
    <row r="95" spans="2:26" ht="15.5" x14ac:dyDescent="0.35">
      <c r="C95" t="s">
        <v>114</v>
      </c>
      <c r="D95" s="5">
        <v>4709378982000</v>
      </c>
      <c r="E95" s="5">
        <v>4467717978000</v>
      </c>
      <c r="F95" s="5">
        <v>4445638973000</v>
      </c>
      <c r="G95" s="5">
        <v>4455702925000</v>
      </c>
      <c r="I95" s="5">
        <v>4467717978000</v>
      </c>
      <c r="J95" s="5">
        <v>4363692973000</v>
      </c>
      <c r="K95" s="5">
        <v>4330163711000</v>
      </c>
      <c r="L95" s="5">
        <v>3785008832000</v>
      </c>
      <c r="M95" s="5">
        <v>4299774365000</v>
      </c>
      <c r="N95" s="5">
        <v>4856380095000</v>
      </c>
      <c r="O95" s="5">
        <v>5195748970000</v>
      </c>
      <c r="P95" s="5">
        <v>4899945050000</v>
      </c>
      <c r="Q95" s="5">
        <v>4541580553000</v>
      </c>
      <c r="R95" s="5">
        <v>4781874341000</v>
      </c>
      <c r="S95" s="5">
        <v>4394110055000</v>
      </c>
      <c r="T95" s="5">
        <v>2820880669000</v>
      </c>
      <c r="U95" s="5">
        <v>2300277682000</v>
      </c>
      <c r="V95" s="5">
        <v>1250185572000</v>
      </c>
    </row>
    <row r="96" spans="2:26" ht="15.5" x14ac:dyDescent="0.35">
      <c r="C96" t="s">
        <v>93</v>
      </c>
      <c r="D96" s="5">
        <v>-99755450000</v>
      </c>
      <c r="E96" s="5">
        <v>-99755450000</v>
      </c>
      <c r="F96" s="5">
        <v>-99755450000</v>
      </c>
      <c r="G96" s="5">
        <v>-99755450000</v>
      </c>
      <c r="I96" s="5">
        <v>-99755450000</v>
      </c>
      <c r="J96" s="5">
        <v>-99755450000</v>
      </c>
      <c r="K96" s="5">
        <v>-99755450000</v>
      </c>
      <c r="L96" s="5">
        <v>-99755450000</v>
      </c>
      <c r="M96" s="5">
        <v>-99755450000</v>
      </c>
      <c r="N96" s="5">
        <v>-99755450000</v>
      </c>
      <c r="O96" s="5">
        <v>-99755450000</v>
      </c>
      <c r="P96" s="5">
        <v>-99755450000</v>
      </c>
      <c r="Q96" s="5">
        <v>-99755450000</v>
      </c>
      <c r="R96" s="5">
        <v>-99755450000</v>
      </c>
      <c r="S96" s="5">
        <v>-164160227000</v>
      </c>
      <c r="T96" s="5">
        <v>-39339518000</v>
      </c>
      <c r="U96" s="5">
        <v>-39339518000</v>
      </c>
      <c r="V96" s="5">
        <v>-39339518000</v>
      </c>
      <c r="W96" s="5">
        <v>-39695516305</v>
      </c>
      <c r="X96" s="5">
        <v>-39695516305</v>
      </c>
      <c r="Y96" s="5">
        <v>-39695516305</v>
      </c>
      <c r="Z96" s="5">
        <v>-39695516305</v>
      </c>
    </row>
    <row r="97" spans="3:26" ht="15.5" x14ac:dyDescent="0.35">
      <c r="C97" t="s">
        <v>115</v>
      </c>
      <c r="D97" s="5">
        <v>3708422989000</v>
      </c>
      <c r="E97" s="5">
        <v>4019944010000</v>
      </c>
      <c r="F97" s="5">
        <v>3452600552000</v>
      </c>
      <c r="G97" s="5">
        <v>3773121702000</v>
      </c>
      <c r="I97" s="5">
        <v>4019944010000</v>
      </c>
      <c r="J97" s="5">
        <v>2832227835000</v>
      </c>
      <c r="K97" s="5">
        <v>2905301328000</v>
      </c>
      <c r="L97" s="5">
        <v>3636178310000</v>
      </c>
      <c r="M97" s="5">
        <v>3034403543000</v>
      </c>
      <c r="N97" s="5">
        <v>2156001152000</v>
      </c>
      <c r="O97" s="5">
        <v>2521030734000</v>
      </c>
      <c r="P97" s="5">
        <v>1449848156000</v>
      </c>
      <c r="Q97" s="5">
        <v>2317958282000</v>
      </c>
      <c r="R97" s="5">
        <v>3082309251000</v>
      </c>
      <c r="S97" s="5">
        <v>2698917559000</v>
      </c>
      <c r="T97" s="5">
        <v>3188091155000</v>
      </c>
      <c r="U97" s="5">
        <v>2800120730000</v>
      </c>
      <c r="V97" s="5">
        <v>3905746231000</v>
      </c>
      <c r="W97" s="5">
        <v>3670143708070</v>
      </c>
      <c r="X97" s="5">
        <v>3165067907910</v>
      </c>
      <c r="Y97" s="5">
        <v>2432948517317</v>
      </c>
      <c r="Z97" s="5">
        <v>1920663272794</v>
      </c>
    </row>
    <row r="98" spans="3:26" ht="15.5" x14ac:dyDescent="0.35">
      <c r="C98" t="s">
        <v>116</v>
      </c>
    </row>
    <row r="99" spans="3:26" ht="15.5" x14ac:dyDescent="0.35">
      <c r="C99" t="s">
        <v>118</v>
      </c>
    </row>
    <row r="100" spans="3:26" ht="15.5" x14ac:dyDescent="0.35">
      <c r="C100" t="s">
        <v>596</v>
      </c>
      <c r="D100" s="5">
        <v>10926521202000</v>
      </c>
      <c r="E100" s="5">
        <v>10921733172000</v>
      </c>
      <c r="F100" s="5">
        <v>10981657434000</v>
      </c>
      <c r="G100" s="5">
        <v>11059015935000</v>
      </c>
      <c r="I100" s="5">
        <v>10921733172000</v>
      </c>
      <c r="J100" s="5">
        <v>11005023070000</v>
      </c>
      <c r="K100" s="5">
        <v>11166326322000</v>
      </c>
      <c r="L100" s="5">
        <v>11010472545000</v>
      </c>
      <c r="M100" s="5">
        <v>11107645208000</v>
      </c>
      <c r="N100" s="5">
        <v>11114957263000</v>
      </c>
      <c r="O100" s="5">
        <v>10971198914000</v>
      </c>
      <c r="P100" s="5">
        <v>10982250129000</v>
      </c>
      <c r="Q100" s="5">
        <v>10415617965000</v>
      </c>
      <c r="R100" s="5">
        <v>9169626393000</v>
      </c>
      <c r="S100" s="5">
        <v>8480756343000</v>
      </c>
      <c r="T100" s="5">
        <v>7366638018000</v>
      </c>
      <c r="U100" s="5">
        <v>5845339454000</v>
      </c>
      <c r="V100" s="5">
        <v>3388171425000</v>
      </c>
      <c r="W100" s="5">
        <v>1162111122458</v>
      </c>
      <c r="X100" s="5">
        <v>952422211168</v>
      </c>
      <c r="Y100" s="5">
        <v>1003667239253</v>
      </c>
      <c r="Z100" s="5">
        <v>1100512618426</v>
      </c>
    </row>
    <row r="101" spans="3:26" ht="15.5" x14ac:dyDescent="0.35">
      <c r="C101" t="s">
        <v>123</v>
      </c>
      <c r="D101" s="5">
        <v>1223803101000</v>
      </c>
      <c r="E101" s="5">
        <v>1231612611000</v>
      </c>
      <c r="F101" s="5">
        <v>1206753567000</v>
      </c>
      <c r="G101" s="5">
        <v>1215178620000</v>
      </c>
      <c r="I101" s="5">
        <v>1231612611000</v>
      </c>
      <c r="J101" s="5">
        <v>1230444343000</v>
      </c>
      <c r="K101" s="5">
        <v>1224816900000</v>
      </c>
      <c r="L101" s="5">
        <v>1201749623000</v>
      </c>
      <c r="M101" s="5">
        <v>1207694618000</v>
      </c>
      <c r="N101" s="5">
        <v>1259350518000</v>
      </c>
      <c r="O101" s="5">
        <v>1298289971000</v>
      </c>
      <c r="P101" s="5">
        <v>1329283319000</v>
      </c>
      <c r="Q101" s="5">
        <v>1225363874000</v>
      </c>
      <c r="R101" s="5">
        <v>1148604050000</v>
      </c>
      <c r="S101" s="5">
        <v>1097189789000</v>
      </c>
      <c r="T101" s="5">
        <v>957762275000</v>
      </c>
      <c r="U101" s="5">
        <v>801677933000</v>
      </c>
      <c r="V101" s="5">
        <v>708120733000</v>
      </c>
      <c r="W101" s="5">
        <v>341513657163</v>
      </c>
      <c r="X101" s="5">
        <v>148063359247</v>
      </c>
      <c r="Y101" s="5">
        <v>50899850756</v>
      </c>
      <c r="Z101" s="5">
        <v>34673169895</v>
      </c>
    </row>
    <row r="102" spans="3:26" ht="15.5" x14ac:dyDescent="0.35">
      <c r="C102" t="s">
        <v>398</v>
      </c>
      <c r="D102" s="5">
        <v>1439262811000</v>
      </c>
      <c r="E102" s="5">
        <v>1458548586000</v>
      </c>
      <c r="F102" s="5">
        <v>1476626136000</v>
      </c>
      <c r="G102" s="5">
        <v>1492859111000</v>
      </c>
      <c r="I102" s="5">
        <v>1458548586000</v>
      </c>
      <c r="J102" s="5">
        <v>1529541647000</v>
      </c>
      <c r="K102" s="5">
        <v>1588082661000</v>
      </c>
      <c r="L102" s="5">
        <v>1632455625000</v>
      </c>
      <c r="M102" s="5">
        <v>1709616065000</v>
      </c>
      <c r="N102" s="5">
        <v>1045872497000</v>
      </c>
      <c r="O102" s="5">
        <v>1065496253000</v>
      </c>
      <c r="P102" s="5">
        <v>1042301291000</v>
      </c>
      <c r="Q102" s="5">
        <v>1037453281000</v>
      </c>
      <c r="R102" s="5">
        <v>1007923565000</v>
      </c>
      <c r="S102" s="5">
        <v>1042474035000</v>
      </c>
      <c r="T102" s="5">
        <v>1078645714000</v>
      </c>
      <c r="U102" s="5">
        <v>1086712858000</v>
      </c>
      <c r="V102" s="5">
        <v>663061963000</v>
      </c>
      <c r="W102" s="5">
        <v>27460570383</v>
      </c>
    </row>
    <row r="103" spans="3:26" ht="15.5" x14ac:dyDescent="0.35">
      <c r="C103" t="s">
        <v>125</v>
      </c>
      <c r="D103" s="5">
        <v>19442657398000</v>
      </c>
      <c r="E103" s="5">
        <v>19137826132000</v>
      </c>
      <c r="F103" s="5">
        <v>19246469126000</v>
      </c>
      <c r="G103" s="5">
        <v>19357033597000</v>
      </c>
      <c r="I103" s="5">
        <v>19137826132000</v>
      </c>
      <c r="J103" s="5">
        <v>19186803598000</v>
      </c>
      <c r="K103" s="5">
        <v>19330935536000</v>
      </c>
      <c r="L103" s="5">
        <v>18662746961000</v>
      </c>
      <c r="M103" s="5">
        <v>18899571171000</v>
      </c>
      <c r="N103" s="5">
        <v>19070813719000</v>
      </c>
      <c r="O103" s="5">
        <v>19373241271000</v>
      </c>
      <c r="P103" s="5">
        <v>19441077408000</v>
      </c>
      <c r="Q103" s="5">
        <v>18410472205000</v>
      </c>
      <c r="R103" s="5">
        <v>17103821431000</v>
      </c>
      <c r="S103" s="5">
        <v>16010952567000</v>
      </c>
      <c r="T103" s="5">
        <v>13736275799000</v>
      </c>
      <c r="U103" s="5">
        <v>11627961837000</v>
      </c>
      <c r="V103" s="5">
        <v>7040671013000</v>
      </c>
      <c r="W103" s="5">
        <v>2337404383115</v>
      </c>
      <c r="X103" s="5">
        <v>1422918564930</v>
      </c>
      <c r="Y103" s="5">
        <v>1127016410934</v>
      </c>
      <c r="Z103" s="5">
        <v>1135873467846</v>
      </c>
    </row>
    <row r="104" spans="3:26" ht="15.5" x14ac:dyDescent="0.35">
      <c r="C104" t="s">
        <v>126</v>
      </c>
      <c r="D104" s="5">
        <v>23151080387000</v>
      </c>
      <c r="E104" s="5">
        <v>23157770142000</v>
      </c>
      <c r="F104" s="5">
        <v>22699069678000</v>
      </c>
      <c r="G104" s="5">
        <v>23130155299000</v>
      </c>
      <c r="I104" s="5">
        <v>23157770142000</v>
      </c>
      <c r="J104" s="5">
        <v>22019031433000</v>
      </c>
      <c r="K104" s="5">
        <v>22236236864000</v>
      </c>
      <c r="L104" s="5">
        <v>22298925271000</v>
      </c>
      <c r="M104" s="5">
        <v>21933974714000</v>
      </c>
      <c r="N104" s="5">
        <v>21226814871000</v>
      </c>
      <c r="O104" s="5">
        <v>21894272005000</v>
      </c>
      <c r="P104" s="5">
        <v>20890925564000</v>
      </c>
      <c r="Q104" s="5">
        <v>20728430487000</v>
      </c>
      <c r="R104" s="5">
        <v>20186130682000</v>
      </c>
      <c r="S104" s="5">
        <v>18709870126000</v>
      </c>
      <c r="T104" s="5">
        <v>16924366954000</v>
      </c>
      <c r="U104" s="5">
        <v>14428082567000</v>
      </c>
      <c r="V104" s="5">
        <v>10946417244000</v>
      </c>
      <c r="W104" s="5">
        <v>6007548091185</v>
      </c>
      <c r="X104" s="5">
        <v>4587986472840</v>
      </c>
      <c r="Y104" s="5">
        <v>3559964928251</v>
      </c>
      <c r="Z104" s="5">
        <v>3056536740640</v>
      </c>
    </row>
    <row r="105" spans="3:26" ht="15.5" x14ac:dyDescent="0.35">
      <c r="C105" t="s">
        <v>127</v>
      </c>
    </row>
    <row r="106" spans="3:26" ht="15.5" x14ac:dyDescent="0.35">
      <c r="C106" t="s">
        <v>128</v>
      </c>
    </row>
    <row r="107" spans="3:26" ht="15.5" x14ac:dyDescent="0.35">
      <c r="C107" t="s">
        <v>129</v>
      </c>
      <c r="D107" s="5">
        <v>4712050659000</v>
      </c>
      <c r="E107" s="5">
        <v>4261836756000</v>
      </c>
      <c r="F107" s="5">
        <v>3982105365000</v>
      </c>
      <c r="G107" s="5">
        <v>3803945004000</v>
      </c>
      <c r="I107" s="5">
        <v>4261836756000</v>
      </c>
      <c r="J107" s="5">
        <v>3704391625000</v>
      </c>
      <c r="K107" s="5">
        <v>3688162066000</v>
      </c>
      <c r="L107" s="5">
        <v>3717703477000</v>
      </c>
      <c r="M107" s="5">
        <v>3633263428000</v>
      </c>
      <c r="N107" s="5">
        <v>3198161431000</v>
      </c>
      <c r="O107" s="5">
        <v>1923805487000</v>
      </c>
      <c r="P107" s="5">
        <v>2224534970000</v>
      </c>
      <c r="Q107" s="5">
        <v>3143479123000</v>
      </c>
      <c r="R107" s="5">
        <v>3434222096000</v>
      </c>
      <c r="S107" s="5">
        <v>3752467213000</v>
      </c>
      <c r="T107" s="5">
        <v>2803110232000</v>
      </c>
      <c r="U107" s="5">
        <v>3718655115000</v>
      </c>
      <c r="V107" s="5">
        <v>3162986085000</v>
      </c>
      <c r="W107" s="5">
        <v>3208058462773</v>
      </c>
      <c r="X107" s="5">
        <v>2361863175095</v>
      </c>
      <c r="Y107" s="5">
        <v>1617465009250</v>
      </c>
      <c r="Z107" s="5">
        <v>1288033357875</v>
      </c>
    </row>
    <row r="108" spans="3:26" ht="15.5" x14ac:dyDescent="0.35">
      <c r="C108" t="s">
        <v>134</v>
      </c>
      <c r="V108" s="5">
        <v>5450000000</v>
      </c>
      <c r="W108" s="5">
        <v>554227157300</v>
      </c>
      <c r="X108" s="5">
        <v>669173585928</v>
      </c>
      <c r="Y108" s="5">
        <v>803969667086</v>
      </c>
      <c r="Z108" s="5">
        <v>723762597250</v>
      </c>
    </row>
    <row r="109" spans="3:26" ht="15.5" x14ac:dyDescent="0.35">
      <c r="C109" t="s">
        <v>130</v>
      </c>
    </row>
    <row r="110" spans="3:26" ht="15.5" x14ac:dyDescent="0.35">
      <c r="C110" t="s">
        <v>131</v>
      </c>
      <c r="D110" s="5">
        <v>496354088000</v>
      </c>
      <c r="E110" s="5">
        <v>352179693000</v>
      </c>
      <c r="F110" s="5">
        <v>272922131000</v>
      </c>
      <c r="G110" s="5">
        <v>306047989000</v>
      </c>
      <c r="I110" s="5">
        <v>352179693000</v>
      </c>
      <c r="J110" s="5">
        <v>232023786000</v>
      </c>
      <c r="K110" s="5">
        <v>357360769000</v>
      </c>
      <c r="L110" s="5">
        <v>265462369000</v>
      </c>
      <c r="M110" s="5">
        <v>233418423000</v>
      </c>
      <c r="N110" s="5">
        <v>210330549000</v>
      </c>
      <c r="O110" s="5">
        <v>222480870000</v>
      </c>
      <c r="P110" s="5">
        <v>226129772000</v>
      </c>
      <c r="Q110" s="5">
        <v>201249084000</v>
      </c>
      <c r="R110" s="5">
        <v>347618256000</v>
      </c>
      <c r="S110" s="5">
        <v>1033020899000</v>
      </c>
      <c r="T110" s="5">
        <v>160587425000</v>
      </c>
      <c r="U110" s="5">
        <v>165088747000</v>
      </c>
      <c r="V110" s="5">
        <v>35257449000</v>
      </c>
      <c r="W110" s="5">
        <v>35518697494</v>
      </c>
      <c r="X110" s="5">
        <v>26212138951</v>
      </c>
      <c r="Y110" s="5">
        <v>19063163642</v>
      </c>
      <c r="Z110" s="5">
        <v>52518610610</v>
      </c>
    </row>
    <row r="111" spans="3:26" ht="15.5" x14ac:dyDescent="0.35">
      <c r="C111" t="s">
        <v>321</v>
      </c>
    </row>
    <row r="112" spans="3:26" ht="15.5" x14ac:dyDescent="0.35">
      <c r="C112" t="s">
        <v>322</v>
      </c>
      <c r="D112" s="5">
        <v>596594455000</v>
      </c>
      <c r="E112" s="5">
        <v>610513974000</v>
      </c>
      <c r="F112" s="5">
        <v>517247613000</v>
      </c>
      <c r="G112" s="5">
        <v>512751908000</v>
      </c>
      <c r="I112" s="5">
        <v>610513974000</v>
      </c>
      <c r="J112" s="5">
        <v>499892291000</v>
      </c>
      <c r="K112" s="5">
        <v>525357323000</v>
      </c>
      <c r="L112" s="5">
        <v>480452151000</v>
      </c>
      <c r="M112" s="5">
        <v>568066532000</v>
      </c>
      <c r="N112" s="5">
        <v>457377300000</v>
      </c>
      <c r="O112" s="5">
        <v>448518796000</v>
      </c>
      <c r="P112" s="5">
        <v>430545150000</v>
      </c>
      <c r="Q112" s="5">
        <v>362921464000</v>
      </c>
      <c r="R112" s="5">
        <v>283849940000</v>
      </c>
      <c r="S112" s="5">
        <v>254930140000</v>
      </c>
      <c r="T112" s="5">
        <v>259070089000</v>
      </c>
      <c r="U112" s="5">
        <v>224691574000</v>
      </c>
      <c r="V112" s="5">
        <v>205819363000</v>
      </c>
      <c r="W112" s="5">
        <v>54071241365</v>
      </c>
      <c r="X112" s="5">
        <v>80579233423</v>
      </c>
      <c r="Y112" s="5">
        <v>14221013387</v>
      </c>
      <c r="Z112" s="5">
        <v>27032236230</v>
      </c>
    </row>
    <row r="113" spans="3:26" ht="15.5" x14ac:dyDescent="0.35">
      <c r="C113" t="s">
        <v>133</v>
      </c>
      <c r="D113" s="5">
        <v>27584327000</v>
      </c>
      <c r="E113" s="5">
        <v>41643009000</v>
      </c>
      <c r="F113" s="5">
        <v>30801922000</v>
      </c>
      <c r="G113" s="5">
        <v>27684648000</v>
      </c>
      <c r="I113" s="5">
        <v>41643009000</v>
      </c>
      <c r="J113" s="5">
        <v>42401112000</v>
      </c>
      <c r="K113" s="5">
        <v>32066331000</v>
      </c>
      <c r="L113" s="5">
        <v>30366500000</v>
      </c>
      <c r="M113" s="5">
        <v>30791913000</v>
      </c>
      <c r="N113" s="5">
        <v>39273330000</v>
      </c>
      <c r="O113" s="5">
        <v>118642053000</v>
      </c>
      <c r="P113" s="5">
        <v>23294442000</v>
      </c>
      <c r="Q113" s="5">
        <v>44341667000</v>
      </c>
      <c r="R113" s="5">
        <v>111327899000</v>
      </c>
      <c r="S113" s="5">
        <v>49885428000</v>
      </c>
      <c r="T113" s="5">
        <v>36366447000</v>
      </c>
      <c r="U113" s="5">
        <v>67572322000</v>
      </c>
      <c r="V113" s="5">
        <v>65299030000</v>
      </c>
      <c r="W113" s="5">
        <v>27600261113</v>
      </c>
      <c r="X113" s="5">
        <v>10478455141</v>
      </c>
      <c r="Y113" s="5">
        <v>21756639552</v>
      </c>
      <c r="Z113" s="5">
        <v>13436057203</v>
      </c>
    </row>
    <row r="114" spans="3:26" ht="15.5" x14ac:dyDescent="0.35">
      <c r="C114" t="s">
        <v>132</v>
      </c>
      <c r="D114" s="5">
        <v>124243432000</v>
      </c>
      <c r="E114" s="5">
        <v>117704528000</v>
      </c>
      <c r="F114" s="5">
        <v>122129266000</v>
      </c>
      <c r="G114" s="5">
        <v>119583928000</v>
      </c>
      <c r="I114" s="5">
        <v>117704528000</v>
      </c>
      <c r="J114" s="5">
        <v>123009296000</v>
      </c>
      <c r="K114" s="5">
        <v>183319516000</v>
      </c>
      <c r="L114" s="5">
        <v>167346644000</v>
      </c>
      <c r="M114" s="5">
        <v>175886959000</v>
      </c>
      <c r="N114" s="5">
        <v>147688065000</v>
      </c>
      <c r="O114" s="5">
        <v>192539019000</v>
      </c>
      <c r="P114" s="5">
        <v>178765128000</v>
      </c>
      <c r="Q114" s="5">
        <v>163055026000</v>
      </c>
      <c r="R114" s="5">
        <v>160107108000</v>
      </c>
      <c r="S114" s="5">
        <v>246896279000</v>
      </c>
      <c r="T114" s="5">
        <v>245528827000</v>
      </c>
      <c r="U114" s="5">
        <v>133048147000</v>
      </c>
      <c r="V114" s="5">
        <v>53510997000</v>
      </c>
      <c r="W114" s="5">
        <v>3129606477</v>
      </c>
      <c r="X114" s="5">
        <v>3053701788</v>
      </c>
      <c r="Y114" s="5">
        <v>4254116981</v>
      </c>
      <c r="Z114" s="5">
        <v>7441581450</v>
      </c>
    </row>
    <row r="115" spans="3:26" ht="15.5" x14ac:dyDescent="0.35">
      <c r="C115" t="s">
        <v>329</v>
      </c>
      <c r="D115" s="5">
        <v>49344184000</v>
      </c>
      <c r="E115" s="5">
        <v>49344184000</v>
      </c>
      <c r="F115" s="5">
        <v>49344184000</v>
      </c>
      <c r="G115" s="5">
        <v>49344184000</v>
      </c>
      <c r="I115" s="5">
        <v>49344184000</v>
      </c>
      <c r="J115" s="5">
        <v>49344184000</v>
      </c>
      <c r="K115" s="5">
        <v>51096519000</v>
      </c>
      <c r="L115" s="5">
        <v>51096519000</v>
      </c>
      <c r="M115" s="5">
        <v>51096519000</v>
      </c>
      <c r="N115" s="5">
        <v>51096519000</v>
      </c>
      <c r="O115" s="5">
        <v>43565000000</v>
      </c>
      <c r="P115" s="5">
        <v>43565000000</v>
      </c>
      <c r="Q115" s="5">
        <v>41950000000</v>
      </c>
      <c r="R115" s="5">
        <v>142387635000</v>
      </c>
      <c r="S115" s="5">
        <v>180887635000</v>
      </c>
      <c r="T115" s="5">
        <v>184847635000</v>
      </c>
      <c r="U115" s="5">
        <v>224147635000</v>
      </c>
      <c r="V115" s="5">
        <v>224147635000</v>
      </c>
      <c r="W115" s="5">
        <v>220187634984</v>
      </c>
      <c r="X115" s="5">
        <v>181687634984</v>
      </c>
      <c r="Y115" s="5">
        <v>176187634984</v>
      </c>
      <c r="Z115" s="5">
        <v>191031715364</v>
      </c>
    </row>
    <row r="116" spans="3:26" ht="15.5" x14ac:dyDescent="0.35">
      <c r="C116" t="s">
        <v>327</v>
      </c>
    </row>
    <row r="117" spans="3:26" ht="15.5" x14ac:dyDescent="0.35">
      <c r="C117" t="s">
        <v>323</v>
      </c>
      <c r="K117" s="5">
        <v>3498937010000</v>
      </c>
      <c r="L117" s="5">
        <v>3916461110000</v>
      </c>
      <c r="M117" s="5">
        <v>5837181669000</v>
      </c>
      <c r="N117" s="5">
        <v>6515642663000</v>
      </c>
      <c r="O117" s="5">
        <v>7434927481000</v>
      </c>
      <c r="P117" s="5">
        <v>6882608152000</v>
      </c>
      <c r="Q117" s="5">
        <v>6405680614000</v>
      </c>
      <c r="R117" s="5">
        <v>6321930900000</v>
      </c>
      <c r="S117" s="5">
        <v>6218261186000</v>
      </c>
      <c r="T117" s="5">
        <v>6376187102000</v>
      </c>
      <c r="U117" s="5">
        <v>4541541021000</v>
      </c>
      <c r="V117" s="5">
        <v>1384625852000</v>
      </c>
    </row>
    <row r="118" spans="3:26" ht="15.5" x14ac:dyDescent="0.35">
      <c r="C118" t="s">
        <v>136</v>
      </c>
      <c r="D118" s="5">
        <v>468957096000</v>
      </c>
      <c r="E118" s="5">
        <v>473672707000</v>
      </c>
      <c r="F118" s="5">
        <v>445983112000</v>
      </c>
      <c r="G118" s="5">
        <v>656755834000</v>
      </c>
      <c r="I118" s="5">
        <v>473672707000</v>
      </c>
      <c r="J118" s="5">
        <v>587887456000</v>
      </c>
      <c r="K118" s="5">
        <v>271640491000</v>
      </c>
      <c r="L118" s="5">
        <v>221024670000</v>
      </c>
      <c r="M118" s="5">
        <v>168450106000</v>
      </c>
      <c r="N118" s="5">
        <v>223855721000</v>
      </c>
      <c r="O118" s="5">
        <v>247148158000</v>
      </c>
      <c r="P118" s="5">
        <v>425363232000</v>
      </c>
      <c r="Q118" s="5">
        <v>434622386000</v>
      </c>
      <c r="R118" s="5">
        <v>322587574000</v>
      </c>
      <c r="S118" s="5">
        <v>77239587000</v>
      </c>
      <c r="V118" s="5">
        <v>226000000000</v>
      </c>
    </row>
    <row r="119" spans="3:26" ht="15.5" x14ac:dyDescent="0.35">
      <c r="C119" t="s">
        <v>328</v>
      </c>
      <c r="D119" s="5">
        <v>468957096000</v>
      </c>
      <c r="E119" s="5">
        <v>473672707000</v>
      </c>
      <c r="F119" s="5">
        <v>445983112000</v>
      </c>
      <c r="G119" s="5">
        <v>656755834000</v>
      </c>
      <c r="I119" s="5">
        <v>473672707000</v>
      </c>
      <c r="J119" s="5">
        <v>587887456000</v>
      </c>
      <c r="K119" s="5">
        <v>555338086000</v>
      </c>
      <c r="L119" s="5">
        <v>221024670000</v>
      </c>
      <c r="M119" s="5">
        <v>632675471000</v>
      </c>
      <c r="N119" s="5">
        <v>448691844000</v>
      </c>
      <c r="O119" s="5">
        <v>247148158000</v>
      </c>
      <c r="P119" s="5">
        <v>425363232000</v>
      </c>
      <c r="Q119" s="5">
        <v>434622386000</v>
      </c>
      <c r="R119" s="5">
        <v>322587574000</v>
      </c>
      <c r="S119" s="5">
        <v>77239587000</v>
      </c>
      <c r="V119" s="5">
        <v>226000000000</v>
      </c>
    </row>
    <row r="120" spans="3:26" ht="15.5" x14ac:dyDescent="0.35">
      <c r="C120" t="s">
        <v>138</v>
      </c>
      <c r="D120" s="5">
        <v>6765399513000</v>
      </c>
      <c r="E120" s="5">
        <v>7241086146000</v>
      </c>
      <c r="F120" s="5">
        <v>7369686961000</v>
      </c>
      <c r="G120" s="5">
        <v>7946287505000</v>
      </c>
      <c r="I120" s="5">
        <v>7241086146000</v>
      </c>
      <c r="J120" s="5">
        <v>6978900368000</v>
      </c>
      <c r="K120" s="5">
        <v>7276889036000</v>
      </c>
      <c r="L120" s="5">
        <v>7938597229000</v>
      </c>
      <c r="M120" s="5">
        <v>8764620050000</v>
      </c>
      <c r="N120" s="5">
        <v>8642505530000</v>
      </c>
      <c r="O120" s="5">
        <v>9408246904000</v>
      </c>
      <c r="P120" s="5">
        <v>9115033486000</v>
      </c>
      <c r="Q120" s="5">
        <v>9012259784000</v>
      </c>
      <c r="R120" s="5">
        <v>9564063505000</v>
      </c>
      <c r="S120" s="5">
        <v>8354993251000</v>
      </c>
      <c r="T120" s="5">
        <v>7750062788000</v>
      </c>
      <c r="U120" s="5">
        <v>5377642758000</v>
      </c>
      <c r="V120" s="5">
        <v>3051556425000</v>
      </c>
      <c r="W120" s="5">
        <v>12617714032</v>
      </c>
      <c r="X120" s="5">
        <v>9702358300</v>
      </c>
      <c r="Y120" s="5">
        <v>7371930043</v>
      </c>
      <c r="Z120" s="5">
        <v>6112355041</v>
      </c>
    </row>
    <row r="121" spans="3:26" ht="15.5" x14ac:dyDescent="0.35">
      <c r="C121" t="s">
        <v>139</v>
      </c>
      <c r="D121" s="5">
        <v>6765399513000</v>
      </c>
      <c r="E121" s="5">
        <v>7241086146000</v>
      </c>
      <c r="F121" s="5">
        <v>7369686961000</v>
      </c>
      <c r="G121" s="5">
        <v>7946287505000</v>
      </c>
      <c r="I121" s="5">
        <v>7241086146000</v>
      </c>
      <c r="J121" s="5">
        <v>6978900368000</v>
      </c>
      <c r="K121" s="5">
        <v>7276889036000</v>
      </c>
      <c r="L121" s="5">
        <v>7938597229000</v>
      </c>
      <c r="M121" s="5">
        <v>8764620050000</v>
      </c>
      <c r="N121" s="5">
        <v>8642505530000</v>
      </c>
      <c r="O121" s="5">
        <v>9408246904000</v>
      </c>
      <c r="P121" s="5">
        <v>9115033486000</v>
      </c>
      <c r="Q121" s="5">
        <v>9012259784000</v>
      </c>
      <c r="R121" s="5">
        <v>9564063505000</v>
      </c>
      <c r="S121" s="5">
        <v>8354993251000</v>
      </c>
      <c r="T121" s="5">
        <v>7750062788000</v>
      </c>
      <c r="U121" s="5">
        <v>5377642758000</v>
      </c>
      <c r="V121" s="5">
        <v>3051556425000</v>
      </c>
      <c r="W121" s="5">
        <v>12617714032</v>
      </c>
      <c r="X121" s="5">
        <v>9702358300</v>
      </c>
      <c r="Y121" s="5">
        <v>7371930043</v>
      </c>
      <c r="Z121" s="5">
        <v>6112355041</v>
      </c>
    </row>
    <row r="122" spans="3:26" ht="15.5" x14ac:dyDescent="0.35">
      <c r="C122" t="s">
        <v>141</v>
      </c>
      <c r="D122" s="5">
        <v>6872971000</v>
      </c>
      <c r="E122" s="5">
        <v>7022855000</v>
      </c>
      <c r="F122" s="5">
        <v>6893704000</v>
      </c>
      <c r="G122" s="5">
        <v>7038595000</v>
      </c>
      <c r="I122" s="5">
        <v>7022855000</v>
      </c>
      <c r="J122" s="5">
        <v>7297563000</v>
      </c>
      <c r="K122" s="5">
        <v>7788993000</v>
      </c>
      <c r="L122" s="5">
        <v>8143738000</v>
      </c>
      <c r="M122" s="5">
        <v>8950931000</v>
      </c>
      <c r="N122" s="5">
        <v>4883990000</v>
      </c>
      <c r="O122" s="5">
        <v>17968585000</v>
      </c>
      <c r="P122" s="5">
        <v>8444761000</v>
      </c>
      <c r="Q122" s="5">
        <v>8088809000</v>
      </c>
      <c r="R122" s="5">
        <v>10136843000</v>
      </c>
      <c r="S122" s="5">
        <v>13688835000</v>
      </c>
      <c r="T122" s="5">
        <v>29024602000</v>
      </c>
      <c r="U122" s="5">
        <v>9841190000</v>
      </c>
      <c r="V122" s="5">
        <v>4055124000</v>
      </c>
    </row>
    <row r="123" spans="3:26" ht="15.5" x14ac:dyDescent="0.35">
      <c r="C123" t="s">
        <v>140</v>
      </c>
      <c r="D123" s="5">
        <v>5422069559000</v>
      </c>
      <c r="E123" s="5">
        <v>5539863255000</v>
      </c>
      <c r="F123" s="5">
        <v>5560944685000</v>
      </c>
      <c r="G123" s="5">
        <v>5956504311000</v>
      </c>
      <c r="I123" s="5">
        <v>5539863255000</v>
      </c>
      <c r="J123" s="5">
        <v>5450129016000</v>
      </c>
      <c r="K123" s="5">
        <v>2200558360000</v>
      </c>
      <c r="L123" s="5">
        <v>2471993215000</v>
      </c>
      <c r="M123" s="5">
        <v>984166667000</v>
      </c>
      <c r="N123" s="5">
        <v>667616773000</v>
      </c>
      <c r="O123" s="5">
        <v>178983546000</v>
      </c>
      <c r="P123" s="5">
        <v>426131704000</v>
      </c>
      <c r="Q123" s="5">
        <v>788494935000</v>
      </c>
      <c r="R123" s="5">
        <v>669675700000</v>
      </c>
      <c r="S123" s="5">
        <v>1072259758000</v>
      </c>
      <c r="T123" s="5">
        <v>230000000000</v>
      </c>
      <c r="U123" s="5">
        <v>45000000000</v>
      </c>
      <c r="V123" s="5">
        <v>564208241000</v>
      </c>
    </row>
    <row r="124" spans="3:26" ht="15.5" x14ac:dyDescent="0.35">
      <c r="C124" t="s">
        <v>326</v>
      </c>
    </row>
    <row r="125" spans="3:26" ht="15.5" x14ac:dyDescent="0.35">
      <c r="C125" t="s">
        <v>142</v>
      </c>
      <c r="D125" s="5">
        <v>11477450172000</v>
      </c>
      <c r="E125" s="5">
        <v>11502922902000</v>
      </c>
      <c r="F125" s="5">
        <v>11351792326000</v>
      </c>
      <c r="G125" s="5">
        <v>11750232509000</v>
      </c>
      <c r="I125" s="5">
        <v>11502922902000</v>
      </c>
      <c r="J125" s="5">
        <v>10683291993000</v>
      </c>
      <c r="K125" s="5">
        <v>10965051102000</v>
      </c>
      <c r="L125" s="5">
        <v>11656300706000</v>
      </c>
      <c r="M125" s="5">
        <v>12397883478000</v>
      </c>
      <c r="N125" s="5">
        <v>11840666961000</v>
      </c>
      <c r="O125" s="5">
        <v>11332052391000</v>
      </c>
      <c r="P125" s="5">
        <v>11339568456000</v>
      </c>
      <c r="Q125" s="5">
        <v>12155738907000</v>
      </c>
      <c r="R125" s="5">
        <v>12998285601000</v>
      </c>
      <c r="S125" s="5">
        <v>12107460464000</v>
      </c>
      <c r="T125" s="5">
        <v>10553173020000</v>
      </c>
      <c r="U125" s="5">
        <v>9096297873000</v>
      </c>
      <c r="V125" s="5">
        <v>6214542510000</v>
      </c>
      <c r="W125" s="5">
        <v>3220676176805</v>
      </c>
      <c r="X125" s="5">
        <v>2371565533395</v>
      </c>
      <c r="Y125" s="5">
        <v>1624836939293</v>
      </c>
      <c r="Z125" s="5">
        <v>1294145712916</v>
      </c>
    </row>
    <row r="126" spans="3:26" ht="15.5" x14ac:dyDescent="0.35">
      <c r="C126" t="s">
        <v>143</v>
      </c>
    </row>
    <row r="127" spans="3:26" ht="15.5" x14ac:dyDescent="0.35">
      <c r="C127" t="s">
        <v>144</v>
      </c>
      <c r="D127" s="5">
        <v>1964941189000</v>
      </c>
      <c r="E127" s="5">
        <v>1964941189000</v>
      </c>
      <c r="F127" s="5">
        <v>1964941189000</v>
      </c>
      <c r="G127" s="5">
        <v>1964941189000</v>
      </c>
      <c r="I127" s="5">
        <v>1964941189000</v>
      </c>
      <c r="J127" s="5">
        <v>1964941189000</v>
      </c>
      <c r="K127" s="5">
        <v>1964941189000</v>
      </c>
      <c r="L127" s="5">
        <v>1964941189000</v>
      </c>
      <c r="M127" s="5">
        <v>1964941189000</v>
      </c>
      <c r="N127" s="5">
        <v>1964941189000</v>
      </c>
      <c r="O127" s="5">
        <v>1964941189000</v>
      </c>
      <c r="P127" s="5">
        <v>1964941189000</v>
      </c>
      <c r="Q127" s="5">
        <v>1964941189000</v>
      </c>
      <c r="R127" s="5">
        <v>1964941189000</v>
      </c>
      <c r="S127" s="5">
        <v>1964941189000</v>
      </c>
      <c r="T127" s="5">
        <v>1964941189000</v>
      </c>
      <c r="U127" s="5">
        <v>1964941189000</v>
      </c>
      <c r="V127" s="5">
        <v>1964941189000</v>
      </c>
      <c r="W127" s="5">
        <v>1786310188800</v>
      </c>
      <c r="X127" s="5">
        <v>1786310188800</v>
      </c>
      <c r="Y127" s="5">
        <v>1786310188800</v>
      </c>
      <c r="Z127" s="5">
        <v>1712881000000</v>
      </c>
    </row>
    <row r="128" spans="3:26" ht="15.5" x14ac:dyDescent="0.35">
      <c r="C128" t="s">
        <v>145</v>
      </c>
      <c r="D128" s="5">
        <v>676623405000</v>
      </c>
      <c r="E128" s="5">
        <v>676623405000</v>
      </c>
      <c r="F128" s="5">
        <v>676623405000</v>
      </c>
      <c r="G128" s="5">
        <v>676623405000</v>
      </c>
      <c r="I128" s="5">
        <v>676623405000</v>
      </c>
      <c r="J128" s="5">
        <v>676623405000</v>
      </c>
      <c r="K128" s="5">
        <v>676623405000</v>
      </c>
      <c r="L128" s="5">
        <v>676623405000</v>
      </c>
      <c r="M128" s="5">
        <v>676623405000</v>
      </c>
      <c r="N128" s="5">
        <v>676623405000</v>
      </c>
      <c r="O128" s="5">
        <v>676623405000</v>
      </c>
      <c r="P128" s="5">
        <v>676623405000</v>
      </c>
      <c r="Q128" s="5">
        <v>676623405000</v>
      </c>
      <c r="R128" s="5">
        <v>637207927000</v>
      </c>
      <c r="S128" s="5">
        <v>592493396000</v>
      </c>
      <c r="T128" s="5">
        <v>592493396000</v>
      </c>
      <c r="U128" s="5">
        <v>592493396000</v>
      </c>
      <c r="V128" s="5">
        <v>592493396000</v>
      </c>
      <c r="W128" s="5">
        <v>13417169633</v>
      </c>
      <c r="X128" s="5">
        <v>13417169633</v>
      </c>
      <c r="Y128" s="5">
        <v>13417169633</v>
      </c>
      <c r="Z128" s="5">
        <v>6074250753</v>
      </c>
    </row>
    <row r="129" spans="2:26" ht="15.5" x14ac:dyDescent="0.35">
      <c r="C129" t="s">
        <v>146</v>
      </c>
      <c r="D129" s="5">
        <v>9005112414000</v>
      </c>
      <c r="E129" s="5">
        <v>8986445323000</v>
      </c>
      <c r="F129" s="5">
        <v>8681136709000</v>
      </c>
      <c r="G129" s="5">
        <v>8714665477000</v>
      </c>
      <c r="I129" s="5">
        <v>8986445323000</v>
      </c>
      <c r="J129" s="5">
        <v>8672726422000</v>
      </c>
      <c r="K129" s="5">
        <v>8616919365000</v>
      </c>
      <c r="L129" s="5">
        <v>7983214235000</v>
      </c>
      <c r="M129" s="5">
        <v>6897454855000</v>
      </c>
      <c r="N129" s="5">
        <v>6744849574000</v>
      </c>
      <c r="O129" s="5">
        <v>7911283188000</v>
      </c>
      <c r="P129" s="5">
        <v>6901694323000</v>
      </c>
      <c r="Q129" s="5">
        <v>5923605512000</v>
      </c>
      <c r="R129" s="5">
        <v>4580276672000</v>
      </c>
      <c r="S129" s="5">
        <v>4061176580000</v>
      </c>
      <c r="T129" s="5">
        <v>3599979558000</v>
      </c>
      <c r="U129" s="5">
        <v>2640107474000</v>
      </c>
      <c r="V129" s="5">
        <v>2050203501000</v>
      </c>
      <c r="W129" s="5">
        <v>977938471449</v>
      </c>
      <c r="X129" s="5">
        <v>448272970763</v>
      </c>
      <c r="Y129" s="5">
        <v>167391507018</v>
      </c>
      <c r="Z129" s="5">
        <v>75583459875</v>
      </c>
    </row>
    <row r="130" spans="2:26" ht="15.5" x14ac:dyDescent="0.35">
      <c r="C130" t="s">
        <v>147</v>
      </c>
      <c r="D130" s="5">
        <v>13000000000</v>
      </c>
      <c r="E130" s="5">
        <v>13000000000</v>
      </c>
      <c r="F130" s="5">
        <v>13000000000</v>
      </c>
      <c r="G130" s="5">
        <v>13000000000</v>
      </c>
      <c r="I130" s="5">
        <v>13000000000</v>
      </c>
      <c r="J130" s="5">
        <v>12000000000</v>
      </c>
      <c r="K130" s="5">
        <v>11000000000</v>
      </c>
      <c r="L130" s="5">
        <v>10000000000</v>
      </c>
      <c r="M130" s="5">
        <v>9000000000</v>
      </c>
      <c r="N130" s="5">
        <v>9000000000</v>
      </c>
      <c r="O130" s="5">
        <v>7000000000</v>
      </c>
      <c r="P130" s="5">
        <v>7000000000</v>
      </c>
      <c r="Q130" s="5">
        <v>6000000000</v>
      </c>
      <c r="R130" s="5">
        <v>5000000000</v>
      </c>
      <c r="S130" s="5">
        <v>4000000000</v>
      </c>
      <c r="T130" s="5">
        <v>2000000000</v>
      </c>
    </row>
    <row r="131" spans="2:26" ht="15.5" x14ac:dyDescent="0.35">
      <c r="C131" t="s">
        <v>148</v>
      </c>
      <c r="D131" s="5">
        <v>8992112414000</v>
      </c>
      <c r="E131" s="5">
        <v>8973445323000</v>
      </c>
      <c r="F131" s="5">
        <v>8668136709000</v>
      </c>
      <c r="G131" s="5">
        <v>8701665477000</v>
      </c>
      <c r="I131" s="5">
        <v>8973445323000</v>
      </c>
      <c r="J131" s="5">
        <v>8660726422000</v>
      </c>
      <c r="K131" s="5">
        <v>8605919365000</v>
      </c>
      <c r="L131" s="5">
        <v>7973214235000</v>
      </c>
      <c r="M131" s="5">
        <v>6888454855000</v>
      </c>
      <c r="N131" s="5">
        <v>6735849574000</v>
      </c>
      <c r="O131" s="5">
        <v>7904283188000</v>
      </c>
      <c r="P131" s="5">
        <v>6894694323000</v>
      </c>
      <c r="Q131" s="5">
        <v>5917605512000</v>
      </c>
      <c r="R131" s="5">
        <v>4575276672000</v>
      </c>
      <c r="S131" s="5">
        <v>4057176580000</v>
      </c>
      <c r="T131" s="5">
        <v>3597979558000</v>
      </c>
      <c r="U131" s="5">
        <v>2640107474000</v>
      </c>
      <c r="V131" s="5">
        <v>2050203501000</v>
      </c>
      <c r="W131" s="5">
        <v>977938471449</v>
      </c>
      <c r="X131" s="5">
        <v>448272970763</v>
      </c>
      <c r="Y131" s="5">
        <v>167391507018</v>
      </c>
      <c r="Z131" s="5">
        <v>75583459875</v>
      </c>
    </row>
    <row r="132" spans="2:26" ht="15.5" x14ac:dyDescent="0.35">
      <c r="C132" t="s">
        <v>149</v>
      </c>
      <c r="D132" s="5">
        <v>9005112414000</v>
      </c>
      <c r="E132" s="5">
        <v>8986445323000</v>
      </c>
      <c r="F132" s="5">
        <v>8681136709000</v>
      </c>
      <c r="G132" s="5">
        <v>8714665477000</v>
      </c>
      <c r="I132" s="5">
        <v>8986445323000</v>
      </c>
      <c r="J132" s="5">
        <v>8672726422000</v>
      </c>
      <c r="K132" s="5">
        <v>8616919365000</v>
      </c>
      <c r="L132" s="5">
        <v>7983214235000</v>
      </c>
      <c r="M132" s="5">
        <v>6897454855000</v>
      </c>
      <c r="N132" s="5">
        <v>6744849574000</v>
      </c>
      <c r="O132" s="5">
        <v>7911283188000</v>
      </c>
      <c r="P132" s="5">
        <v>6901694323000</v>
      </c>
      <c r="Q132" s="5">
        <v>5923605512000</v>
      </c>
      <c r="R132" s="5">
        <v>4580276672000</v>
      </c>
      <c r="S132" s="5">
        <v>4061176580000</v>
      </c>
      <c r="T132" s="5">
        <v>3599979558000</v>
      </c>
      <c r="U132" s="5">
        <v>2640107474000</v>
      </c>
      <c r="V132" s="5">
        <v>2050203501000</v>
      </c>
      <c r="W132" s="5">
        <v>977938471449</v>
      </c>
      <c r="X132" s="5">
        <v>448272970763</v>
      </c>
      <c r="Y132" s="5">
        <v>167391507018</v>
      </c>
      <c r="Z132" s="5">
        <v>75583459875</v>
      </c>
    </row>
    <row r="133" spans="2:26" ht="15.5" x14ac:dyDescent="0.35">
      <c r="C133" t="s">
        <v>150</v>
      </c>
      <c r="D133" s="5">
        <v>126708657000</v>
      </c>
      <c r="E133" s="5">
        <v>126592773000</v>
      </c>
      <c r="F133" s="5">
        <v>124331499000</v>
      </c>
      <c r="G133" s="5">
        <v>123448169000</v>
      </c>
      <c r="I133" s="5">
        <v>126592773000</v>
      </c>
      <c r="J133" s="5">
        <v>121203874000</v>
      </c>
      <c r="K133" s="5">
        <v>112457253000</v>
      </c>
      <c r="L133" s="5">
        <v>117601186000</v>
      </c>
      <c r="M133" s="5">
        <v>96827237000</v>
      </c>
      <c r="N133" s="5">
        <v>99489192000</v>
      </c>
      <c r="O133" s="5">
        <v>109127282000</v>
      </c>
      <c r="P133" s="5">
        <v>107853641000</v>
      </c>
      <c r="Q133" s="5">
        <v>107276924000</v>
      </c>
      <c r="R133" s="5">
        <v>105174743000</v>
      </c>
      <c r="S133" s="5">
        <v>147958724000</v>
      </c>
      <c r="T133" s="5">
        <v>253119309000</v>
      </c>
      <c r="U133" s="5">
        <v>173582153000</v>
      </c>
      <c r="V133" s="5">
        <v>163576166000</v>
      </c>
      <c r="W133" s="5">
        <v>48901600803</v>
      </c>
      <c r="X133" s="5">
        <v>8116126554</v>
      </c>
      <c r="Y133" s="5">
        <v>7704639812</v>
      </c>
      <c r="Z133" s="5">
        <v>7547833401</v>
      </c>
    </row>
    <row r="134" spans="2:26" ht="15.5" x14ac:dyDescent="0.35">
      <c r="C134" t="s">
        <v>9</v>
      </c>
      <c r="D134" s="5">
        <v>11673630215000</v>
      </c>
      <c r="E134" s="5">
        <v>11654847240000</v>
      </c>
      <c r="F134" s="5">
        <v>11347277352000</v>
      </c>
      <c r="G134" s="5">
        <v>11379922790000</v>
      </c>
      <c r="I134" s="5">
        <v>11654847240000</v>
      </c>
      <c r="J134" s="5">
        <v>11335739440000</v>
      </c>
      <c r="K134" s="5">
        <v>11271185762000</v>
      </c>
      <c r="L134" s="5">
        <v>10642624565000</v>
      </c>
      <c r="M134" s="5">
        <v>9536091236000</v>
      </c>
      <c r="N134" s="5">
        <v>9386147910000</v>
      </c>
      <c r="O134" s="5">
        <v>10562219614000</v>
      </c>
      <c r="P134" s="5">
        <v>9551357108000</v>
      </c>
      <c r="Q134" s="5">
        <v>8572691580000</v>
      </c>
      <c r="R134" s="5">
        <v>7187845081000</v>
      </c>
      <c r="S134" s="5">
        <v>6602409662000</v>
      </c>
      <c r="T134" s="5">
        <v>6371193934000</v>
      </c>
      <c r="U134" s="5">
        <v>5331784694000</v>
      </c>
      <c r="V134" s="5">
        <v>4731874734000</v>
      </c>
      <c r="W134" s="5">
        <v>2786871914380</v>
      </c>
      <c r="X134" s="5">
        <v>2216420939445</v>
      </c>
      <c r="Y134" s="5">
        <v>1935127988958</v>
      </c>
      <c r="Z134" s="5">
        <v>1762391027724</v>
      </c>
    </row>
    <row r="135" spans="2:26" ht="15.5" x14ac:dyDescent="0.35">
      <c r="C135" t="s">
        <v>151</v>
      </c>
      <c r="D135" s="5">
        <v>23151080387000</v>
      </c>
      <c r="E135" s="5">
        <v>23157770142000</v>
      </c>
      <c r="F135" s="5">
        <v>22699069678000</v>
      </c>
      <c r="G135" s="5">
        <v>23130155299000</v>
      </c>
      <c r="I135" s="5">
        <v>23157770142000</v>
      </c>
      <c r="J135" s="5">
        <v>22019031433000</v>
      </c>
      <c r="K135" s="5">
        <v>22236236864000</v>
      </c>
      <c r="L135" s="5">
        <v>22298925271000</v>
      </c>
      <c r="M135" s="5">
        <v>21933974714000</v>
      </c>
      <c r="N135" s="5">
        <v>21226814871000</v>
      </c>
      <c r="O135" s="5">
        <v>21894272005000</v>
      </c>
      <c r="P135" s="5">
        <v>20890925564000</v>
      </c>
      <c r="Q135" s="5">
        <v>20728430487000</v>
      </c>
      <c r="R135" s="5">
        <v>20186130682000</v>
      </c>
      <c r="S135" s="5">
        <v>18709870126000</v>
      </c>
      <c r="T135" s="5">
        <v>16924366954000</v>
      </c>
      <c r="U135" s="5">
        <v>14428082567000</v>
      </c>
      <c r="V135" s="5">
        <v>10946417244000</v>
      </c>
      <c r="W135" s="5">
        <v>6007548091185</v>
      </c>
      <c r="X135" s="5">
        <v>4587986472840</v>
      </c>
      <c r="Y135" s="5">
        <v>3559964928251</v>
      </c>
      <c r="Z135" s="5">
        <v>3056536740640</v>
      </c>
    </row>
    <row r="136" spans="2:26" ht="15.5" x14ac:dyDescent="0.35">
      <c r="C136" t="s">
        <v>152</v>
      </c>
      <c r="D136" s="5">
        <v>19649411888</v>
      </c>
      <c r="E136" s="5">
        <v>19649411888</v>
      </c>
      <c r="F136" s="5">
        <v>19649411888</v>
      </c>
      <c r="G136" s="5">
        <v>19649411888</v>
      </c>
      <c r="I136" s="5">
        <v>19649411888</v>
      </c>
      <c r="J136" s="5">
        <v>19649411888</v>
      </c>
      <c r="K136" s="5">
        <v>19649411888</v>
      </c>
      <c r="L136" s="5">
        <v>19649411888</v>
      </c>
      <c r="M136" s="5">
        <v>19649411888</v>
      </c>
      <c r="N136" s="5">
        <v>19649411888</v>
      </c>
      <c r="O136" s="5">
        <v>19649411888</v>
      </c>
      <c r="P136" s="5">
        <v>19649411888</v>
      </c>
      <c r="Q136" s="5">
        <v>19649411888</v>
      </c>
      <c r="R136" s="5">
        <v>19649411888</v>
      </c>
      <c r="S136" s="5">
        <v>19649411888</v>
      </c>
      <c r="T136" s="5">
        <v>19649411888</v>
      </c>
      <c r="U136" s="5">
        <v>19649411888</v>
      </c>
      <c r="V136" s="5">
        <v>19649411888</v>
      </c>
      <c r="W136" s="5">
        <v>17863101888</v>
      </c>
      <c r="X136" s="5">
        <v>17863101888</v>
      </c>
      <c r="Y136" s="5">
        <v>17863101888</v>
      </c>
      <c r="Z136" s="5">
        <v>17128810000</v>
      </c>
    </row>
    <row r="138" spans="2:26" ht="15.5" x14ac:dyDescent="0.35">
      <c r="B138" t="s">
        <v>153</v>
      </c>
      <c r="C138" t="s">
        <v>154</v>
      </c>
      <c r="D138" s="5">
        <v>-90743253000</v>
      </c>
      <c r="E138" s="5">
        <v>676438171000</v>
      </c>
      <c r="F138" s="5">
        <v>164292323000</v>
      </c>
      <c r="G138" s="5">
        <v>368347608000</v>
      </c>
      <c r="I138" s="5">
        <v>1319548795000</v>
      </c>
      <c r="J138" s="5">
        <v>1166392631000</v>
      </c>
      <c r="K138" s="5">
        <v>1021655345000</v>
      </c>
      <c r="L138" s="5">
        <v>2486489945000</v>
      </c>
      <c r="M138" s="5">
        <v>1614167598000</v>
      </c>
      <c r="N138" s="5">
        <v>334317194000</v>
      </c>
      <c r="O138" s="5">
        <v>1690471159000</v>
      </c>
      <c r="P138" s="5">
        <v>1369684549000</v>
      </c>
      <c r="Q138" s="5">
        <v>1825950802000</v>
      </c>
      <c r="R138" s="5">
        <v>1482024047000</v>
      </c>
      <c r="S138" s="5">
        <v>552017180000</v>
      </c>
      <c r="T138" s="5">
        <v>653035948000</v>
      </c>
      <c r="U138" s="5">
        <v>2337050459000</v>
      </c>
      <c r="V138" s="5">
        <v>2030764133000</v>
      </c>
      <c r="W138" s="5">
        <v>1419007133264</v>
      </c>
      <c r="X138" s="5">
        <v>796865491375</v>
      </c>
      <c r="Y138" s="5">
        <v>126231731326</v>
      </c>
      <c r="Z138" s="5">
        <v>56686359444</v>
      </c>
    </row>
    <row r="139" spans="2:26" ht="15.5" x14ac:dyDescent="0.35">
      <c r="C139" t="s">
        <v>331</v>
      </c>
      <c r="D139" s="5">
        <v>597471809000</v>
      </c>
      <c r="E139" s="5">
        <v>1173547707000</v>
      </c>
      <c r="F139" s="5">
        <v>758275781000</v>
      </c>
      <c r="G139" s="5">
        <v>862495395000</v>
      </c>
      <c r="I139" s="5">
        <v>3402726518000</v>
      </c>
      <c r="J139" s="5">
        <v>3383060833000</v>
      </c>
      <c r="K139" s="5">
        <v>3266676861000</v>
      </c>
      <c r="L139" s="5">
        <v>4494209880000</v>
      </c>
      <c r="M139" s="5">
        <v>3265120031000</v>
      </c>
      <c r="N139" s="5">
        <v>2017499041000</v>
      </c>
      <c r="O139" s="5">
        <v>3383000401000</v>
      </c>
      <c r="P139" s="5">
        <v>2968102791000</v>
      </c>
      <c r="Q139" s="5">
        <v>3446212658000</v>
      </c>
      <c r="R139" s="5">
        <v>3867297312000</v>
      </c>
      <c r="S139" s="5">
        <v>2716600422000</v>
      </c>
      <c r="T139" s="5">
        <v>2953193088000</v>
      </c>
      <c r="U139" s="5">
        <v>3888682267000</v>
      </c>
      <c r="V139" s="5">
        <v>3556405332000</v>
      </c>
      <c r="W139" s="5">
        <v>2320710864770</v>
      </c>
      <c r="X139" s="5">
        <v>1600216831869</v>
      </c>
      <c r="Y139" s="5">
        <v>698823977597</v>
      </c>
      <c r="Z139" s="5">
        <v>464229237334</v>
      </c>
    </row>
    <row r="140" spans="2:26" ht="15.5" x14ac:dyDescent="0.35">
      <c r="C140" t="s">
        <v>999</v>
      </c>
    </row>
    <row r="141" spans="2:26" ht="15.5" x14ac:dyDescent="0.35">
      <c r="C141" t="s">
        <v>727</v>
      </c>
      <c r="D141" s="5">
        <v>-97244499000</v>
      </c>
      <c r="E141" s="5">
        <v>-65447555000</v>
      </c>
      <c r="F141" s="5">
        <v>-84936364000</v>
      </c>
      <c r="G141" s="5">
        <v>-80078782000</v>
      </c>
      <c r="I141" s="5">
        <v>-333408254000</v>
      </c>
      <c r="J141" s="5">
        <v>-333679974000</v>
      </c>
      <c r="K141" s="5">
        <v>-301628270000</v>
      </c>
      <c r="L141" s="5">
        <v>-295884381000</v>
      </c>
      <c r="M141" s="5">
        <v>-252062078000</v>
      </c>
      <c r="N141" s="5">
        <v>-249209324000</v>
      </c>
      <c r="O141" s="5">
        <v>-247212092000</v>
      </c>
      <c r="P141" s="5">
        <v>-198386866000</v>
      </c>
      <c r="Q141" s="5">
        <v>-183706655000</v>
      </c>
      <c r="R141" s="5">
        <v>-159504596000</v>
      </c>
      <c r="S141" s="5">
        <v>-173222908000</v>
      </c>
      <c r="T141" s="5">
        <v>-111233377000</v>
      </c>
      <c r="U141" s="5">
        <v>-90441516000</v>
      </c>
      <c r="V141" s="5">
        <v>-74298696000</v>
      </c>
      <c r="W141" s="5">
        <v>-38745678890</v>
      </c>
      <c r="X141" s="5">
        <v>-26508821675</v>
      </c>
      <c r="Y141" s="5">
        <v>-25421661383</v>
      </c>
      <c r="Z141" s="5">
        <v>-21108219120</v>
      </c>
    </row>
    <row r="142" spans="2:26" ht="15.5" x14ac:dyDescent="0.35">
      <c r="C142" t="s">
        <v>1635</v>
      </c>
      <c r="D142" s="5">
        <v>-572302244000</v>
      </c>
      <c r="E142" s="5">
        <v>-444432303000</v>
      </c>
      <c r="F142" s="5">
        <v>-501641199000</v>
      </c>
      <c r="G142" s="5">
        <v>-382972988000</v>
      </c>
      <c r="I142" s="5">
        <v>-1699959809000</v>
      </c>
      <c r="J142" s="5">
        <v>-1794635838000</v>
      </c>
      <c r="K142" s="5">
        <v>-1833417684000</v>
      </c>
      <c r="L142" s="5">
        <v>-1587918517000</v>
      </c>
      <c r="M142" s="5">
        <v>-1262689747000</v>
      </c>
      <c r="N142" s="5">
        <v>-1310846420000</v>
      </c>
      <c r="O142" s="5">
        <v>-1272086699000</v>
      </c>
      <c r="P142" s="5">
        <v>-1257286242000</v>
      </c>
      <c r="Q142" s="5">
        <v>-1288318124000</v>
      </c>
      <c r="R142" s="5">
        <v>-2051357625000</v>
      </c>
      <c r="S142" s="5">
        <v>-1799645436000</v>
      </c>
      <c r="T142" s="5">
        <v>-2000624410000</v>
      </c>
      <c r="U142" s="5">
        <v>-1278184097000</v>
      </c>
      <c r="V142" s="5">
        <v>-1327990984000</v>
      </c>
      <c r="W142" s="5">
        <v>-721764551325</v>
      </c>
      <c r="X142" s="5">
        <v>-776864561085</v>
      </c>
      <c r="Y142" s="5">
        <v>-453460418379</v>
      </c>
      <c r="Z142" s="5">
        <v>-310968940418</v>
      </c>
    </row>
    <row r="143" spans="2:26" ht="15.5" x14ac:dyDescent="0.35">
      <c r="C143" t="s">
        <v>1002</v>
      </c>
      <c r="D143" s="5">
        <v>-669546743000</v>
      </c>
      <c r="E143" s="5">
        <v>-509879858000</v>
      </c>
      <c r="F143" s="5">
        <v>-586577563000</v>
      </c>
      <c r="G143" s="5">
        <v>-463051770000</v>
      </c>
      <c r="I143" s="5">
        <v>-2033368063000</v>
      </c>
      <c r="J143" s="5">
        <v>-2128315812000</v>
      </c>
      <c r="K143" s="5">
        <v>-2135045954000</v>
      </c>
      <c r="L143" s="5">
        <v>-1883802898000</v>
      </c>
      <c r="M143" s="5">
        <v>-1514751825000</v>
      </c>
      <c r="N143" s="5">
        <v>-1560055744000</v>
      </c>
      <c r="O143" s="5">
        <v>-1519298791000</v>
      </c>
      <c r="P143" s="5">
        <v>-1455673108000</v>
      </c>
      <c r="Q143" s="5">
        <v>-1472024779000</v>
      </c>
      <c r="R143" s="5">
        <v>-2210862221000</v>
      </c>
      <c r="S143" s="5">
        <v>-1972868344000</v>
      </c>
      <c r="T143" s="5">
        <v>-2111857787000</v>
      </c>
      <c r="U143" s="5">
        <v>-1368625613000</v>
      </c>
      <c r="V143" s="5">
        <v>-1402289680000</v>
      </c>
      <c r="W143" s="5">
        <v>-760510230215</v>
      </c>
      <c r="X143" s="5">
        <v>-803373382760</v>
      </c>
      <c r="Y143" s="5">
        <v>-478882079762</v>
      </c>
      <c r="Z143" s="5">
        <v>-332077159538</v>
      </c>
    </row>
    <row r="144" spans="2:26" ht="15.5" x14ac:dyDescent="0.35">
      <c r="C144" t="s">
        <v>508</v>
      </c>
      <c r="D144" s="5">
        <v>5087583000</v>
      </c>
      <c r="E144" s="5">
        <v>10720780000</v>
      </c>
      <c r="F144" s="5">
        <v>6233121000</v>
      </c>
      <c r="G144" s="5">
        <v>4115784000</v>
      </c>
      <c r="I144" s="5">
        <v>24920688000</v>
      </c>
      <c r="J144" s="5">
        <v>25231573000</v>
      </c>
      <c r="K144" s="5">
        <v>31214653000</v>
      </c>
      <c r="L144" s="5">
        <v>22167014000</v>
      </c>
      <c r="M144" s="5">
        <v>14831511000</v>
      </c>
      <c r="N144" s="5">
        <v>25966199000</v>
      </c>
      <c r="O144" s="5">
        <v>29384781000</v>
      </c>
      <c r="P144" s="5">
        <v>19128723000</v>
      </c>
      <c r="Q144" s="5">
        <v>42715169000</v>
      </c>
      <c r="R144" s="5">
        <v>53143753000</v>
      </c>
      <c r="S144" s="5">
        <v>38052016000</v>
      </c>
      <c r="T144" s="5">
        <v>48460885000</v>
      </c>
      <c r="U144" s="5">
        <v>31250720000</v>
      </c>
      <c r="V144" s="5">
        <v>55245514000</v>
      </c>
      <c r="W144" s="5">
        <v>33985110375</v>
      </c>
      <c r="X144" s="5">
        <v>28379373699</v>
      </c>
      <c r="Y144" s="5">
        <v>21933285004</v>
      </c>
      <c r="Z144" s="5">
        <v>23207009303</v>
      </c>
    </row>
    <row r="145" spans="3:26" ht="15.5" x14ac:dyDescent="0.35">
      <c r="C145" t="s">
        <v>158</v>
      </c>
      <c r="D145" s="5">
        <v>-24025702000</v>
      </c>
      <c r="E145" s="5">
        <v>2566142000</v>
      </c>
      <c r="F145" s="5">
        <v>-16966182000</v>
      </c>
      <c r="G145" s="5">
        <v>-33286220000</v>
      </c>
      <c r="I145" s="5">
        <v>-74823807000</v>
      </c>
      <c r="J145" s="5">
        <v>-111879668000</v>
      </c>
      <c r="K145" s="5">
        <v>-139952172000</v>
      </c>
      <c r="L145" s="5">
        <v>-151553218000</v>
      </c>
      <c r="M145" s="5">
        <v>-147554907000</v>
      </c>
      <c r="N145" s="5">
        <v>-145651372000</v>
      </c>
      <c r="O145" s="5">
        <v>-159699097000</v>
      </c>
      <c r="P145" s="5">
        <v>-155104363000</v>
      </c>
      <c r="Q145" s="5">
        <v>-178265786000</v>
      </c>
      <c r="R145" s="5">
        <v>-208026747000</v>
      </c>
      <c r="S145" s="5">
        <v>-241735218000</v>
      </c>
      <c r="T145" s="5">
        <v>-180404554000</v>
      </c>
      <c r="U145" s="5">
        <v>-183874845000</v>
      </c>
      <c r="V145" s="5">
        <v>-170564852000</v>
      </c>
      <c r="W145" s="5">
        <v>-113337557549</v>
      </c>
      <c r="X145" s="5">
        <v>-82834717078</v>
      </c>
      <c r="Y145" s="5">
        <v>-102500080740</v>
      </c>
      <c r="Z145" s="5">
        <v>-99957773344</v>
      </c>
    </row>
    <row r="146" spans="3:26" ht="15.5" x14ac:dyDescent="0.35">
      <c r="C146" t="s">
        <v>845</v>
      </c>
      <c r="D146" s="5">
        <v>269800000</v>
      </c>
      <c r="E146" s="5">
        <v>-516600000</v>
      </c>
      <c r="F146" s="5">
        <v>3327166000</v>
      </c>
      <c r="G146" s="5">
        <v>-1925581000</v>
      </c>
      <c r="I146" s="5">
        <v>93459000</v>
      </c>
      <c r="J146" s="5">
        <v>-1704295000</v>
      </c>
      <c r="K146" s="5">
        <v>-1238043000</v>
      </c>
      <c r="L146" s="5">
        <v>5469167000</v>
      </c>
      <c r="M146" s="5">
        <v>-3477212000</v>
      </c>
      <c r="N146" s="5">
        <v>-3440930000</v>
      </c>
      <c r="O146" s="5">
        <v>-42916135000</v>
      </c>
      <c r="P146" s="5">
        <v>-6769494000</v>
      </c>
      <c r="Q146" s="5">
        <v>-12686460000</v>
      </c>
      <c r="R146" s="5">
        <v>-19528050000</v>
      </c>
      <c r="S146" s="5">
        <v>11968304000</v>
      </c>
      <c r="T146" s="5">
        <v>-56355684000</v>
      </c>
      <c r="U146" s="5">
        <v>-30382070000</v>
      </c>
      <c r="V146" s="5">
        <v>-8032181000</v>
      </c>
      <c r="W146" s="5">
        <v>-61841054117</v>
      </c>
      <c r="X146" s="5">
        <v>54477385645</v>
      </c>
      <c r="Y146" s="5">
        <v>-13143370773</v>
      </c>
      <c r="Z146" s="5">
        <v>1285045689</v>
      </c>
    </row>
    <row r="147" spans="3:26" ht="15.5" x14ac:dyDescent="0.35">
      <c r="C147" t="s">
        <v>161</v>
      </c>
      <c r="D147" s="5">
        <v>-242121617000</v>
      </c>
      <c r="E147" s="5">
        <v>-131750377000</v>
      </c>
      <c r="F147" s="5">
        <v>-722970957000</v>
      </c>
      <c r="G147" s="5">
        <v>593190963000</v>
      </c>
      <c r="I147" s="5">
        <v>-529851681000</v>
      </c>
      <c r="J147" s="5">
        <v>-1105466846000</v>
      </c>
      <c r="K147" s="5">
        <v>-976808442000</v>
      </c>
      <c r="L147" s="5">
        <v>-1466199136000</v>
      </c>
      <c r="M147" s="5">
        <v>-889756599000</v>
      </c>
      <c r="N147" s="5">
        <v>-815828953000</v>
      </c>
      <c r="O147" s="5">
        <v>-329709599000</v>
      </c>
      <c r="P147" s="5">
        <v>-938772517000</v>
      </c>
      <c r="Q147" s="5">
        <v>-815944425000</v>
      </c>
      <c r="R147" s="5">
        <v>-553923325000</v>
      </c>
      <c r="S147" s="5">
        <v>-744492038000</v>
      </c>
      <c r="T147" s="5">
        <v>1107025790000</v>
      </c>
      <c r="U147" s="5">
        <v>859896808000</v>
      </c>
      <c r="V147" s="5">
        <v>2038778546000</v>
      </c>
      <c r="W147" s="5">
        <v>-195012924033</v>
      </c>
      <c r="X147" s="5">
        <v>-138536233562</v>
      </c>
      <c r="Y147" s="5">
        <v>145212799431</v>
      </c>
      <c r="Z147" s="5">
        <v>-9332352714</v>
      </c>
    </row>
    <row r="148" spans="3:26" ht="15.5" x14ac:dyDescent="0.35">
      <c r="C148" t="s">
        <v>162</v>
      </c>
      <c r="D148" s="5">
        <v>-43789905000</v>
      </c>
      <c r="E148" s="5">
        <v>-114528079000</v>
      </c>
      <c r="F148" s="5">
        <v>-69735297000</v>
      </c>
      <c r="G148" s="5">
        <v>-78471492000</v>
      </c>
      <c r="I148" s="5">
        <v>-266178925000</v>
      </c>
      <c r="J148" s="5">
        <v>-580081425000</v>
      </c>
      <c r="K148" s="5">
        <v>-301279163000</v>
      </c>
      <c r="L148" s="5">
        <v>-610462376000</v>
      </c>
      <c r="M148" s="5">
        <v>-363365649000</v>
      </c>
      <c r="N148" s="5">
        <v>-147889223000</v>
      </c>
      <c r="O148" s="5">
        <v>-594108835000</v>
      </c>
      <c r="P148" s="5">
        <v>-696771358000</v>
      </c>
      <c r="Q148" s="5">
        <v>-1482370545000</v>
      </c>
      <c r="R148" s="5">
        <v>-377030118000</v>
      </c>
      <c r="S148" s="5">
        <v>-49890714000</v>
      </c>
      <c r="T148" s="5">
        <v>-1769489234000</v>
      </c>
      <c r="U148" s="5">
        <v>-3948081399000</v>
      </c>
      <c r="V148" s="5">
        <v>-3278048080000</v>
      </c>
      <c r="W148" s="5">
        <v>-1111444632730</v>
      </c>
      <c r="X148" s="5">
        <v>-356565680879</v>
      </c>
      <c r="Y148" s="5">
        <v>-156840256743</v>
      </c>
      <c r="Z148" s="5">
        <v>-86208830809</v>
      </c>
    </row>
    <row r="149" spans="3:26" ht="15.5" x14ac:dyDescent="0.35">
      <c r="C149" t="s">
        <v>318</v>
      </c>
      <c r="V149" s="5">
        <v>30015702000</v>
      </c>
      <c r="X149" s="5">
        <v>-30000000000</v>
      </c>
      <c r="Y149" s="5">
        <v>6816413193</v>
      </c>
      <c r="Z149" s="5">
        <v>5000000000</v>
      </c>
    </row>
    <row r="150" spans="3:26" ht="15.5" x14ac:dyDescent="0.35">
      <c r="C150" t="s">
        <v>1636</v>
      </c>
      <c r="D150" s="5">
        <v>-4154003000</v>
      </c>
      <c r="E150" s="5">
        <v>-21148352000</v>
      </c>
      <c r="F150" s="5">
        <v>17361909000</v>
      </c>
      <c r="G150" s="5">
        <v>2847943000</v>
      </c>
      <c r="I150" s="5">
        <v>-4191979000</v>
      </c>
      <c r="J150" s="5">
        <v>-74667299000</v>
      </c>
      <c r="K150" s="5">
        <v>24146658000</v>
      </c>
      <c r="L150" s="5">
        <v>-24954429000</v>
      </c>
      <c r="M150" s="5">
        <v>-11139445000</v>
      </c>
      <c r="N150" s="5">
        <v>18082871000</v>
      </c>
      <c r="O150" s="5">
        <v>-1043848000</v>
      </c>
      <c r="P150" s="5">
        <v>9968683000</v>
      </c>
      <c r="Q150" s="5">
        <v>-8439179000</v>
      </c>
      <c r="R150" s="5">
        <v>-7133784000</v>
      </c>
      <c r="S150" s="5">
        <v>-15040688000</v>
      </c>
    </row>
    <row r="151" spans="3:26" ht="15.5" x14ac:dyDescent="0.35">
      <c r="C151" t="s">
        <v>1637</v>
      </c>
      <c r="S151" s="5">
        <v>388972021000</v>
      </c>
      <c r="T151" s="5">
        <v>-350430000000</v>
      </c>
    </row>
    <row r="152" spans="3:26" ht="15.5" x14ac:dyDescent="0.35">
      <c r="C152" t="s">
        <v>620</v>
      </c>
      <c r="D152" s="5">
        <v>-5273285000</v>
      </c>
      <c r="E152" s="5">
        <v>5283542000</v>
      </c>
      <c r="F152" s="5">
        <v>-37253780000</v>
      </c>
      <c r="G152" s="5">
        <v>-4229355000</v>
      </c>
      <c r="I152" s="5">
        <v>-38113714000</v>
      </c>
      <c r="J152" s="5">
        <v>-102310437000</v>
      </c>
      <c r="K152" s="5">
        <v>-25907488000</v>
      </c>
      <c r="L152" s="5">
        <v>-12672657000</v>
      </c>
      <c r="M152" s="5">
        <v>-20105199000</v>
      </c>
      <c r="N152" s="5">
        <v>-17812270000</v>
      </c>
      <c r="O152" s="5">
        <v>-130866510000</v>
      </c>
      <c r="P152" s="5">
        <v>-231217472000</v>
      </c>
      <c r="Q152" s="5">
        <v>-631441537000</v>
      </c>
      <c r="R152" s="5">
        <v>-34300718000</v>
      </c>
      <c r="S152" s="5">
        <v>-344766821000</v>
      </c>
      <c r="T152" s="5">
        <v>-1123444676000</v>
      </c>
      <c r="U152" s="5">
        <v>-467735106000</v>
      </c>
      <c r="V152" s="5">
        <v>-360324081000</v>
      </c>
      <c r="W152" s="5">
        <v>-25540911290</v>
      </c>
      <c r="X152" s="5">
        <v>-7034747991</v>
      </c>
      <c r="Y152" s="5">
        <v>-659416245</v>
      </c>
      <c r="Z152" s="5">
        <v>-74727592120</v>
      </c>
    </row>
    <row r="153" spans="3:26" ht="15.5" x14ac:dyDescent="0.35">
      <c r="C153" t="s">
        <v>1638</v>
      </c>
      <c r="W153" s="5">
        <v>178688539</v>
      </c>
    </row>
    <row r="154" spans="3:26" ht="15.5" x14ac:dyDescent="0.35">
      <c r="C154" t="s">
        <v>512</v>
      </c>
      <c r="D154" s="5">
        <v>-49503000</v>
      </c>
      <c r="E154" s="5">
        <v>-479951000</v>
      </c>
      <c r="F154" s="5">
        <v>-3087118000</v>
      </c>
      <c r="G154" s="5">
        <v>-889337000</v>
      </c>
      <c r="I154" s="5">
        <v>-5740027000</v>
      </c>
      <c r="J154" s="5">
        <v>-18116991000</v>
      </c>
      <c r="K154" s="5">
        <v>-35435344000</v>
      </c>
      <c r="L154" s="5">
        <v>-4109130000</v>
      </c>
      <c r="M154" s="5">
        <v>-13875716000</v>
      </c>
      <c r="N154" s="5">
        <v>-16119416000</v>
      </c>
      <c r="O154" s="5">
        <v>-63535818000</v>
      </c>
      <c r="P154" s="5">
        <v>-24873756000</v>
      </c>
      <c r="Q154" s="5">
        <v>-3162797000</v>
      </c>
      <c r="R154" s="5">
        <v>-1440564000</v>
      </c>
      <c r="S154" s="5">
        <v>-2811086000</v>
      </c>
      <c r="T154" s="5">
        <v>-26849282000</v>
      </c>
      <c r="U154" s="5">
        <v>-58358863000</v>
      </c>
      <c r="V154" s="5">
        <v>-58653059000</v>
      </c>
      <c r="W154" s="5">
        <v>-20484542113</v>
      </c>
    </row>
    <row r="155" spans="3:26" ht="15.5" x14ac:dyDescent="0.35">
      <c r="C155" t="s">
        <v>423</v>
      </c>
      <c r="J155" s="5">
        <v>238000000</v>
      </c>
    </row>
    <row r="156" spans="3:26" ht="15.5" x14ac:dyDescent="0.35">
      <c r="C156" t="s">
        <v>1639</v>
      </c>
      <c r="D156" s="5">
        <v>25443723000</v>
      </c>
      <c r="E156" s="5">
        <v>-66789273000</v>
      </c>
      <c r="F156" s="5">
        <v>27414233000</v>
      </c>
      <c r="G156" s="5">
        <v>-9143217000</v>
      </c>
    </row>
    <row r="157" spans="3:26" ht="15.5" x14ac:dyDescent="0.35">
      <c r="C157" t="s">
        <v>547</v>
      </c>
      <c r="T157" s="5">
        <v>98147448000</v>
      </c>
      <c r="V157" s="5">
        <v>-77953858000</v>
      </c>
    </row>
    <row r="158" spans="3:26" ht="15.5" x14ac:dyDescent="0.35">
      <c r="C158" t="s">
        <v>1640</v>
      </c>
    </row>
    <row r="159" spans="3:26" ht="15.5" x14ac:dyDescent="0.35">
      <c r="C159" t="s">
        <v>163</v>
      </c>
      <c r="D159" s="5">
        <v>-7181231000</v>
      </c>
      <c r="E159" s="5">
        <v>-39344413000</v>
      </c>
      <c r="F159" s="5">
        <v>-6227740000</v>
      </c>
      <c r="G159" s="5">
        <v>-6886915000</v>
      </c>
      <c r="I159" s="5">
        <v>-59034949000</v>
      </c>
      <c r="J159" s="5">
        <v>-59607610000</v>
      </c>
      <c r="K159" s="5">
        <v>-72569518000</v>
      </c>
      <c r="L159" s="5">
        <v>-55514243000</v>
      </c>
      <c r="M159" s="5">
        <v>-10890950000</v>
      </c>
      <c r="N159" s="5">
        <v>-12083375000</v>
      </c>
      <c r="O159" s="5">
        <v>-31550693000</v>
      </c>
      <c r="P159" s="5">
        <v>-149111236000</v>
      </c>
      <c r="Q159" s="5">
        <v>-91082250000</v>
      </c>
      <c r="R159" s="5">
        <v>-80124735000</v>
      </c>
      <c r="S159" s="5">
        <v>-147360313000</v>
      </c>
      <c r="T159" s="5">
        <v>-179007269000</v>
      </c>
      <c r="U159" s="5">
        <v>-125020505000</v>
      </c>
      <c r="V159" s="5">
        <v>-173300366000</v>
      </c>
      <c r="W159" s="5">
        <v>-199221299561</v>
      </c>
      <c r="X159" s="5">
        <v>-99755085303</v>
      </c>
      <c r="Y159" s="5">
        <v>-18564061520</v>
      </c>
      <c r="Z159" s="5">
        <v>-22897349373</v>
      </c>
    </row>
    <row r="160" spans="3:26" ht="15.5" x14ac:dyDescent="0.35">
      <c r="C160" t="s">
        <v>739</v>
      </c>
      <c r="D160" s="5">
        <v>-89174517000</v>
      </c>
      <c r="E160" s="5">
        <v>-54366750000</v>
      </c>
      <c r="F160" s="5">
        <v>-45424385000</v>
      </c>
      <c r="G160" s="5">
        <v>-39040763000</v>
      </c>
      <c r="I160" s="5">
        <v>-180453518000</v>
      </c>
      <c r="J160" s="5">
        <v>-262873267000</v>
      </c>
      <c r="K160" s="5">
        <v>-233169457000</v>
      </c>
      <c r="L160" s="5">
        <v>-279032895000</v>
      </c>
      <c r="M160" s="5">
        <v>-113234195000</v>
      </c>
      <c r="N160" s="5">
        <v>-103059108000</v>
      </c>
      <c r="O160" s="5">
        <v>-292264485000</v>
      </c>
      <c r="P160" s="5">
        <v>-323206496000</v>
      </c>
      <c r="Q160" s="5">
        <v>-732891732000</v>
      </c>
      <c r="R160" s="5">
        <v>-273549335000</v>
      </c>
      <c r="S160" s="5">
        <v>-64223335000</v>
      </c>
      <c r="T160" s="5">
        <v>-212062391000</v>
      </c>
      <c r="U160" s="5">
        <v>-2909656787000</v>
      </c>
      <c r="V160" s="5">
        <v>-1993438346000</v>
      </c>
      <c r="W160" s="5">
        <v>-755175530871</v>
      </c>
      <c r="X160" s="5">
        <v>-64964458578</v>
      </c>
      <c r="Y160" s="5">
        <v>-1699650000</v>
      </c>
      <c r="Z160" s="5">
        <v>-1776785948</v>
      </c>
    </row>
    <row r="161" spans="3:26" ht="15.5" x14ac:dyDescent="0.35">
      <c r="C161" t="s">
        <v>174</v>
      </c>
      <c r="U161" s="5">
        <v>-50000000</v>
      </c>
      <c r="V161" s="5">
        <v>-530447544000</v>
      </c>
    </row>
    <row r="162" spans="3:26" ht="15.5" x14ac:dyDescent="0.35">
      <c r="C162" t="s">
        <v>1005</v>
      </c>
      <c r="U162" s="5">
        <v>-312000000000</v>
      </c>
      <c r="X162" s="5">
        <v>-167000000000</v>
      </c>
    </row>
    <row r="163" spans="3:26" ht="15.5" x14ac:dyDescent="0.35">
      <c r="C163" t="s">
        <v>610</v>
      </c>
      <c r="D163" s="5">
        <v>287387000</v>
      </c>
      <c r="E163" s="5">
        <v>7207000</v>
      </c>
      <c r="F163" s="5">
        <v>76576000</v>
      </c>
      <c r="G163" s="5">
        <v>257658000</v>
      </c>
      <c r="I163" s="5">
        <v>446396000</v>
      </c>
      <c r="J163" s="5">
        <v>530811000</v>
      </c>
      <c r="K163" s="5">
        <v>1180943000</v>
      </c>
      <c r="L163" s="5">
        <v>1395600000</v>
      </c>
      <c r="M163" s="5">
        <v>11430000</v>
      </c>
      <c r="O163" s="5">
        <v>40908000</v>
      </c>
      <c r="P163" s="5">
        <v>3800000</v>
      </c>
      <c r="Q163" s="5">
        <v>450000000</v>
      </c>
      <c r="R163" s="5">
        <v>3625000</v>
      </c>
      <c r="S163" s="5">
        <v>120000000</v>
      </c>
      <c r="T163" s="5">
        <v>654698000</v>
      </c>
      <c r="U163" s="5">
        <v>628476000</v>
      </c>
      <c r="V163" s="5">
        <v>2095083000</v>
      </c>
      <c r="W163" s="5">
        <v>565000000</v>
      </c>
      <c r="X163" s="5">
        <v>390000000</v>
      </c>
      <c r="Y163" s="5">
        <v>494800000</v>
      </c>
      <c r="Z163" s="5">
        <v>96300000</v>
      </c>
    </row>
    <row r="164" spans="3:26" ht="15.5" x14ac:dyDescent="0.35">
      <c r="C164" t="s">
        <v>1641</v>
      </c>
      <c r="W164" s="5">
        <v>30000000000</v>
      </c>
    </row>
    <row r="165" spans="3:26" ht="15.5" x14ac:dyDescent="0.35">
      <c r="C165" t="s">
        <v>175</v>
      </c>
      <c r="D165" s="5">
        <v>-242121617000</v>
      </c>
      <c r="E165" s="5">
        <v>-131750377000</v>
      </c>
      <c r="F165" s="5">
        <v>-722970957000</v>
      </c>
      <c r="G165" s="5">
        <v>593190963000</v>
      </c>
      <c r="I165" s="5">
        <v>-529851681000</v>
      </c>
      <c r="J165" s="5">
        <v>-1105466846000</v>
      </c>
      <c r="K165" s="5">
        <v>-976808442000</v>
      </c>
      <c r="L165" s="5">
        <v>-1466199136000</v>
      </c>
      <c r="M165" s="5">
        <v>-889756599000</v>
      </c>
      <c r="N165" s="5">
        <v>-815828953000</v>
      </c>
      <c r="O165" s="5">
        <v>-329709599000</v>
      </c>
      <c r="P165" s="5">
        <v>-938772517000</v>
      </c>
      <c r="Q165" s="5">
        <v>-815944425000</v>
      </c>
      <c r="R165" s="5">
        <v>-553923325000</v>
      </c>
      <c r="S165" s="5">
        <v>-744492038000</v>
      </c>
      <c r="T165" s="5">
        <v>1107025790000</v>
      </c>
      <c r="U165" s="5">
        <v>859896808000</v>
      </c>
      <c r="V165" s="5">
        <v>2038778546000</v>
      </c>
      <c r="W165" s="5">
        <v>-195012924033</v>
      </c>
      <c r="X165" s="5">
        <v>-138536233562</v>
      </c>
      <c r="Y165" s="5">
        <v>145212799431</v>
      </c>
      <c r="Z165" s="5">
        <v>-9332352714</v>
      </c>
    </row>
    <row r="166" spans="3:26" ht="15.5" x14ac:dyDescent="0.35">
      <c r="C166" t="s">
        <v>1642</v>
      </c>
      <c r="J166" s="5">
        <v>-1592335000</v>
      </c>
      <c r="P166" s="5">
        <v>1615000000</v>
      </c>
      <c r="Q166" s="5">
        <v>-99992105000</v>
      </c>
      <c r="R166" s="5">
        <v>-38500000000</v>
      </c>
      <c r="S166" s="5">
        <v>-3960000000</v>
      </c>
      <c r="T166" s="5">
        <v>-39300000000</v>
      </c>
      <c r="W166" s="5">
        <v>38500000000</v>
      </c>
      <c r="X166" s="5">
        <v>5500000000</v>
      </c>
      <c r="Y166" s="5">
        <v>-14844080380</v>
      </c>
      <c r="Z166" s="5">
        <v>992456941</v>
      </c>
    </row>
    <row r="167" spans="3:26" ht="15.5" x14ac:dyDescent="0.35">
      <c r="C167" t="s">
        <v>1643</v>
      </c>
      <c r="E167" s="5">
        <v>85018125000</v>
      </c>
      <c r="F167" s="5">
        <v>1719198000000</v>
      </c>
      <c r="I167" s="5">
        <v>1804216125000</v>
      </c>
      <c r="L167" s="5">
        <v>1723750000000</v>
      </c>
      <c r="M167" s="5">
        <v>500000000000</v>
      </c>
      <c r="N167" s="5">
        <v>700000000000</v>
      </c>
    </row>
    <row r="168" spans="3:26" ht="15.5" x14ac:dyDescent="0.35">
      <c r="C168" t="s">
        <v>507</v>
      </c>
      <c r="D168" s="5">
        <v>-113613133000</v>
      </c>
      <c r="E168" s="5">
        <v>-115346366000</v>
      </c>
      <c r="F168" s="5">
        <v>-120298991000</v>
      </c>
      <c r="G168" s="5">
        <v>-121906978000</v>
      </c>
      <c r="I168" s="5">
        <v>-480495167000</v>
      </c>
      <c r="J168" s="5">
        <v>-708937090000</v>
      </c>
      <c r="K168" s="5">
        <v>-721798801000</v>
      </c>
      <c r="L168" s="5">
        <v>-689279007000</v>
      </c>
      <c r="M168" s="5">
        <v>-584597802000</v>
      </c>
      <c r="N168" s="5">
        <v>-712366402000</v>
      </c>
      <c r="O168" s="5">
        <v>-684782575000</v>
      </c>
      <c r="P168" s="5">
        <v>-579633815000</v>
      </c>
      <c r="Q168" s="5">
        <v>-599127544000</v>
      </c>
      <c r="R168" s="5">
        <v>-751219217000</v>
      </c>
      <c r="S168" s="5">
        <v>-591520190000</v>
      </c>
      <c r="T168" s="5">
        <v>-443465407000</v>
      </c>
      <c r="U168" s="5">
        <v>-292888615000</v>
      </c>
      <c r="V168" s="5">
        <v>-145973068000</v>
      </c>
      <c r="W168" s="5">
        <v>-68491118847</v>
      </c>
    </row>
    <row r="169" spans="3:26" ht="15.5" x14ac:dyDescent="0.35">
      <c r="C169" t="s">
        <v>526</v>
      </c>
      <c r="F169" s="5">
        <v>-858750000000</v>
      </c>
      <c r="G169" s="5">
        <v>858750000000</v>
      </c>
      <c r="P169" s="5">
        <v>63000000000</v>
      </c>
    </row>
    <row r="170" spans="3:26" ht="15.5" x14ac:dyDescent="0.35">
      <c r="C170" t="s">
        <v>1644</v>
      </c>
      <c r="V170" s="5">
        <v>178631000000</v>
      </c>
      <c r="Y170" s="5">
        <v>73429188800</v>
      </c>
    </row>
    <row r="171" spans="3:26" ht="15.5" x14ac:dyDescent="0.35">
      <c r="C171" t="s">
        <v>428</v>
      </c>
      <c r="V171" s="5">
        <v>579076226000</v>
      </c>
      <c r="Y171" s="5">
        <v>7342918880</v>
      </c>
    </row>
    <row r="172" spans="3:26" ht="15.5" x14ac:dyDescent="0.35">
      <c r="C172" t="s">
        <v>1645</v>
      </c>
      <c r="O172" s="5">
        <v>4137303702000</v>
      </c>
      <c r="R172" s="5">
        <v>3114766924000</v>
      </c>
      <c r="T172" s="5">
        <v>2659771054000</v>
      </c>
      <c r="U172" s="5">
        <v>2183074472000</v>
      </c>
      <c r="V172" s="5">
        <v>1305841873000</v>
      </c>
    </row>
    <row r="173" spans="3:26" ht="15.5" x14ac:dyDescent="0.35">
      <c r="C173" t="s">
        <v>1646</v>
      </c>
      <c r="M173" s="5">
        <v>16000000</v>
      </c>
      <c r="N173" s="5">
        <v>7531519000</v>
      </c>
      <c r="P173" s="5">
        <v>900000000</v>
      </c>
      <c r="R173" s="5">
        <v>-176000000</v>
      </c>
      <c r="S173" s="5">
        <v>-900000000</v>
      </c>
      <c r="T173" s="5">
        <v>-887000000</v>
      </c>
      <c r="U173" s="5">
        <v>7250605000</v>
      </c>
      <c r="V173" s="5">
        <v>222327000</v>
      </c>
      <c r="W173" s="5">
        <v>-8079431949</v>
      </c>
      <c r="X173" s="5">
        <v>362195983</v>
      </c>
      <c r="Y173" s="5">
        <v>1290204201</v>
      </c>
      <c r="Z173" s="5">
        <v>-1012009655</v>
      </c>
    </row>
    <row r="174" spans="3:26" ht="15.5" x14ac:dyDescent="0.35">
      <c r="C174" t="s">
        <v>1647</v>
      </c>
    </row>
    <row r="175" spans="3:26" ht="15.5" x14ac:dyDescent="0.35">
      <c r="C175" t="s">
        <v>1648</v>
      </c>
      <c r="J175" s="5">
        <v>35086530000</v>
      </c>
      <c r="L175" s="5">
        <v>366431604000</v>
      </c>
      <c r="N175" s="5">
        <v>397579158000</v>
      </c>
    </row>
    <row r="176" spans="3:26" ht="15.5" x14ac:dyDescent="0.35">
      <c r="C176" t="s">
        <v>1649</v>
      </c>
    </row>
    <row r="177" spans="2:26" ht="15.5" x14ac:dyDescent="0.35">
      <c r="C177" t="s">
        <v>1650</v>
      </c>
      <c r="O177" s="5">
        <v>10764050000</v>
      </c>
    </row>
    <row r="178" spans="2:26" ht="15.5" x14ac:dyDescent="0.35">
      <c r="C178" t="s">
        <v>1270</v>
      </c>
      <c r="K178" s="5">
        <v>2445650000</v>
      </c>
      <c r="L178" s="5">
        <v>3457925000</v>
      </c>
    </row>
    <row r="179" spans="2:26" ht="15.5" x14ac:dyDescent="0.35">
      <c r="C179" t="s">
        <v>1651</v>
      </c>
      <c r="Q179" s="5">
        <v>95870387000</v>
      </c>
    </row>
    <row r="180" spans="2:26" ht="15.5" x14ac:dyDescent="0.35">
      <c r="C180" t="s">
        <v>1652</v>
      </c>
      <c r="R180" s="5">
        <v>-3234019711000</v>
      </c>
      <c r="S180" s="5">
        <v>-915024622000</v>
      </c>
      <c r="T180" s="5">
        <v>-1116546974000</v>
      </c>
    </row>
    <row r="181" spans="2:26" ht="15.5" x14ac:dyDescent="0.35">
      <c r="C181" t="s">
        <v>1653</v>
      </c>
      <c r="J181" s="5">
        <v>-13273320000</v>
      </c>
      <c r="K181" s="5">
        <v>-55011041000</v>
      </c>
      <c r="L181" s="5">
        <v>-2662256341000</v>
      </c>
      <c r="M181" s="5">
        <v>-555179631000</v>
      </c>
      <c r="N181" s="5">
        <v>-991996889000</v>
      </c>
      <c r="O181" s="5">
        <v>-3366587696000</v>
      </c>
    </row>
    <row r="182" spans="2:26" ht="15.5" x14ac:dyDescent="0.35">
      <c r="C182" t="s">
        <v>576</v>
      </c>
      <c r="Q182" s="5">
        <v>113958621000</v>
      </c>
    </row>
    <row r="183" spans="2:26" ht="15.5" x14ac:dyDescent="0.35">
      <c r="C183" t="s">
        <v>427</v>
      </c>
      <c r="Q183" s="5">
        <v>-29474118000</v>
      </c>
      <c r="S183" s="5">
        <v>-137545883000</v>
      </c>
      <c r="T183" s="5">
        <v>-137545883000</v>
      </c>
      <c r="U183" s="5">
        <v>-286881413000</v>
      </c>
      <c r="V183" s="5">
        <v>-120450895000</v>
      </c>
      <c r="W183" s="5">
        <v>-71995944609</v>
      </c>
      <c r="X183" s="5">
        <v>-9602348387</v>
      </c>
      <c r="Y183" s="5">
        <v>-2212501906</v>
      </c>
    </row>
    <row r="184" spans="2:26" ht="15.5" x14ac:dyDescent="0.35">
      <c r="C184" t="s">
        <v>186</v>
      </c>
      <c r="D184" s="5">
        <v>-376654775000</v>
      </c>
      <c r="E184" s="5">
        <v>430159715000</v>
      </c>
      <c r="F184" s="5">
        <v>-628413931000</v>
      </c>
      <c r="G184" s="5">
        <v>883067079000</v>
      </c>
      <c r="I184" s="5">
        <v>523518189000</v>
      </c>
      <c r="J184" s="5">
        <v>-519155640000</v>
      </c>
      <c r="K184" s="5">
        <v>-256432260000</v>
      </c>
      <c r="L184" s="5">
        <v>409828433000</v>
      </c>
      <c r="M184" s="5">
        <v>361045350000</v>
      </c>
      <c r="N184" s="5">
        <v>-629400982000</v>
      </c>
      <c r="O184" s="5">
        <v>766652725000</v>
      </c>
      <c r="P184" s="5">
        <v>-265859326000</v>
      </c>
      <c r="Q184" s="5">
        <v>-472364168000</v>
      </c>
      <c r="R184" s="5">
        <v>551070604000</v>
      </c>
      <c r="S184" s="5">
        <v>-242365572000</v>
      </c>
      <c r="T184" s="5">
        <v>-9427496000</v>
      </c>
      <c r="U184" s="5">
        <v>-751134132000</v>
      </c>
      <c r="V184" s="5">
        <v>791494599000</v>
      </c>
      <c r="W184" s="5">
        <v>112549576501</v>
      </c>
      <c r="X184" s="5">
        <v>301763576934</v>
      </c>
      <c r="Y184" s="5">
        <v>114604274014</v>
      </c>
      <c r="Z184" s="5">
        <v>-38854824079</v>
      </c>
    </row>
    <row r="185" spans="2:26" ht="15.5" x14ac:dyDescent="0.35">
      <c r="C185" t="s">
        <v>1654</v>
      </c>
      <c r="D185" s="5">
        <v>1180529205000</v>
      </c>
      <c r="E185" s="5">
        <v>656959116000</v>
      </c>
      <c r="F185" s="5">
        <v>-656959116000</v>
      </c>
      <c r="I185" s="5">
        <v>656950627000</v>
      </c>
      <c r="J185" s="5">
        <v>1176095510000</v>
      </c>
      <c r="K185" s="5">
        <v>1438123892000</v>
      </c>
      <c r="L185" s="5">
        <v>991033286000</v>
      </c>
      <c r="M185" s="5">
        <v>624675918000</v>
      </c>
      <c r="N185" s="5">
        <v>1208672506000</v>
      </c>
      <c r="O185" s="5">
        <v>459009210000</v>
      </c>
      <c r="P185" s="5">
        <v>718086444000</v>
      </c>
      <c r="Q185" s="5">
        <v>1189458923000</v>
      </c>
      <c r="R185" s="5">
        <v>638388319000</v>
      </c>
      <c r="S185" s="5">
        <v>880753891000</v>
      </c>
      <c r="T185" s="5">
        <v>890181387000</v>
      </c>
      <c r="U185" s="5">
        <v>1641315519000</v>
      </c>
      <c r="V185" s="5">
        <v>844906353000</v>
      </c>
      <c r="W185" s="5">
        <v>732356776190</v>
      </c>
      <c r="X185" s="5">
        <v>430593199256</v>
      </c>
      <c r="Y185" s="5">
        <v>315988925242</v>
      </c>
      <c r="Z185" s="5">
        <v>354843749321</v>
      </c>
    </row>
    <row r="186" spans="2:26" ht="15.5" x14ac:dyDescent="0.35">
      <c r="C186" t="s">
        <v>187</v>
      </c>
      <c r="D186" s="5">
        <v>67170000</v>
      </c>
      <c r="E186" s="5">
        <v>-656890238000</v>
      </c>
      <c r="F186" s="5">
        <v>656956499000</v>
      </c>
      <c r="G186" s="5">
        <v>1185000</v>
      </c>
      <c r="I186" s="5">
        <v>60389000</v>
      </c>
      <c r="J186" s="5">
        <v>10757000</v>
      </c>
      <c r="K186" s="5">
        <v>-5596122000</v>
      </c>
      <c r="L186" s="5">
        <v>37262173000</v>
      </c>
      <c r="M186" s="5">
        <v>5312018000</v>
      </c>
      <c r="N186" s="5">
        <v>45404394000</v>
      </c>
      <c r="O186" s="5">
        <v>-16989429000</v>
      </c>
      <c r="P186" s="5">
        <v>6782092000</v>
      </c>
      <c r="Q186" s="5">
        <v>991689000</v>
      </c>
    </row>
    <row r="187" spans="2:26" ht="15.5" x14ac:dyDescent="0.35">
      <c r="C187" t="s">
        <v>1655</v>
      </c>
      <c r="V187" s="5">
        <v>4914567000</v>
      </c>
    </row>
    <row r="188" spans="2:26" ht="15.5" x14ac:dyDescent="0.35">
      <c r="C188" t="s">
        <v>1656</v>
      </c>
      <c r="D188" s="5">
        <v>803941600000</v>
      </c>
      <c r="E188" s="5">
        <v>430228593000</v>
      </c>
      <c r="F188" s="5">
        <v>-628416548000</v>
      </c>
      <c r="G188" s="5">
        <v>883068264000</v>
      </c>
      <c r="I188" s="5">
        <v>1180529205000</v>
      </c>
      <c r="J188" s="5">
        <v>656950627000</v>
      </c>
      <c r="K188" s="5">
        <v>1176095510000</v>
      </c>
      <c r="L188" s="5">
        <v>1438123892000</v>
      </c>
      <c r="M188" s="5">
        <v>991033286000</v>
      </c>
      <c r="N188" s="5">
        <v>624675918000</v>
      </c>
      <c r="O188" s="5">
        <v>1208672506000</v>
      </c>
      <c r="P188" s="5">
        <v>459009210000</v>
      </c>
      <c r="Q188" s="5">
        <v>718086444000</v>
      </c>
      <c r="R188" s="5">
        <v>1189458923000</v>
      </c>
      <c r="S188" s="5">
        <v>638388319000</v>
      </c>
      <c r="T188" s="5">
        <v>880753891000</v>
      </c>
      <c r="U188" s="5">
        <v>890181387000</v>
      </c>
      <c r="V188" s="5">
        <v>1641315519000</v>
      </c>
      <c r="W188" s="5">
        <v>844906352691</v>
      </c>
      <c r="X188" s="5">
        <v>732356776190</v>
      </c>
      <c r="Y188" s="5">
        <v>430593199256</v>
      </c>
      <c r="Z188" s="5">
        <v>315988925242</v>
      </c>
    </row>
    <row r="190" spans="2:26" ht="15.5" x14ac:dyDescent="0.35">
      <c r="B190" t="s">
        <v>190</v>
      </c>
      <c r="C190" t="s">
        <v>11</v>
      </c>
      <c r="D190" s="5">
        <v>19650000000</v>
      </c>
      <c r="E190" s="5">
        <v>19650000000</v>
      </c>
      <c r="F190" s="5">
        <v>19650000000</v>
      </c>
      <c r="G190" s="5">
        <v>19650000000</v>
      </c>
      <c r="I190" s="5">
        <v>19650000000</v>
      </c>
      <c r="J190" s="5">
        <v>19650000000</v>
      </c>
      <c r="K190" s="5">
        <v>19650000000</v>
      </c>
      <c r="L190" s="5">
        <v>19650000000</v>
      </c>
      <c r="M190" s="5">
        <v>19650000000</v>
      </c>
      <c r="N190" s="5">
        <v>19650000000</v>
      </c>
      <c r="O190" s="5">
        <v>19650000000</v>
      </c>
      <c r="P190" s="5">
        <v>19650000000</v>
      </c>
      <c r="Q190" s="5">
        <v>19650000000</v>
      </c>
      <c r="R190" s="5">
        <v>19650000000</v>
      </c>
      <c r="S190" s="5">
        <v>19650000000</v>
      </c>
      <c r="T190" s="5">
        <v>19650000000</v>
      </c>
      <c r="U190" s="5">
        <v>19650000000</v>
      </c>
      <c r="V190" s="5">
        <v>19650000000</v>
      </c>
      <c r="W190" s="5">
        <v>17860000000</v>
      </c>
      <c r="X190" s="5">
        <v>17860000000</v>
      </c>
      <c r="Y190" s="5">
        <v>17860000000</v>
      </c>
      <c r="Z190" s="6">
        <v>17129999999.999998</v>
      </c>
    </row>
    <row r="191" spans="2:26" ht="15.5" x14ac:dyDescent="0.35">
      <c r="C191" t="s">
        <v>191</v>
      </c>
      <c r="D191" s="6">
        <v>0.94</v>
      </c>
      <c r="E191" s="6">
        <v>15.53</v>
      </c>
      <c r="F191" s="6">
        <v>-1.71</v>
      </c>
      <c r="G191" s="6">
        <v>0.49</v>
      </c>
    </row>
    <row r="192" spans="2:26" ht="15.5" x14ac:dyDescent="0.35">
      <c r="C192" t="s">
        <v>192</v>
      </c>
      <c r="D192" s="6">
        <v>139.36000000000001</v>
      </c>
      <c r="E192" s="6">
        <v>10.5</v>
      </c>
      <c r="F192" s="6">
        <v>-104.68</v>
      </c>
      <c r="G192" s="6">
        <v>259.18</v>
      </c>
    </row>
    <row r="193" spans="3:7" ht="15.5" x14ac:dyDescent="0.35">
      <c r="C193" t="s">
        <v>70</v>
      </c>
      <c r="D193" s="6">
        <v>3.95</v>
      </c>
      <c r="E193" s="6">
        <v>2.5099999999999998</v>
      </c>
      <c r="F193" s="6">
        <v>6.49</v>
      </c>
      <c r="G193" s="6">
        <v>4.55</v>
      </c>
    </row>
    <row r="194" spans="3:7" ht="15.5" x14ac:dyDescent="0.35">
      <c r="C194" t="s">
        <v>193</v>
      </c>
      <c r="D194" s="5">
        <v>201200000000</v>
      </c>
      <c r="E194" s="5">
        <v>581470000000</v>
      </c>
      <c r="F194" s="5">
        <v>169440000000</v>
      </c>
      <c r="G194" s="5">
        <v>193630000000</v>
      </c>
    </row>
    <row r="195" spans="3:7" ht="15.5" x14ac:dyDescent="0.35">
      <c r="C195" t="s">
        <v>194</v>
      </c>
      <c r="D195" s="6">
        <v>8.0000000000000004E-4</v>
      </c>
      <c r="E195" s="6">
        <v>1.32E-2</v>
      </c>
      <c r="F195" s="6">
        <v>-1.5E-3</v>
      </c>
      <c r="G195" s="6">
        <v>4.0000000000000002E-4</v>
      </c>
    </row>
    <row r="196" spans="3:7" ht="15.5" x14ac:dyDescent="0.35">
      <c r="C196" t="s">
        <v>195</v>
      </c>
      <c r="D196" s="6">
        <v>1.6000000000000001E-3</v>
      </c>
      <c r="E196" s="6">
        <v>2.6499999999999999E-2</v>
      </c>
      <c r="F196" s="6">
        <v>-3.0000000000000001E-3</v>
      </c>
      <c r="G196" s="6">
        <v>8.9999999999999998E-4</v>
      </c>
    </row>
    <row r="197" spans="3:7" ht="15.5" x14ac:dyDescent="0.35">
      <c r="C197" t="s">
        <v>196</v>
      </c>
      <c r="D197" s="6">
        <v>8.8999999999999999E-3</v>
      </c>
      <c r="E197" s="6">
        <v>2.9100000000000001E-2</v>
      </c>
      <c r="F197" s="6">
        <v>7.0999999999999995E-3</v>
      </c>
      <c r="G197" s="6">
        <v>8.5000000000000006E-3</v>
      </c>
    </row>
    <row r="198" spans="3:7" ht="15.5" x14ac:dyDescent="0.35">
      <c r="C198" t="s">
        <v>197</v>
      </c>
      <c r="D198" s="6">
        <v>1.23</v>
      </c>
      <c r="E198" s="6">
        <v>0.83</v>
      </c>
      <c r="F198" s="6">
        <v>0.44</v>
      </c>
      <c r="G198" s="6">
        <v>1.1200000000000001</v>
      </c>
    </row>
    <row r="199" spans="3:7" ht="15.5" x14ac:dyDescent="0.35">
      <c r="C199" t="s">
        <v>198</v>
      </c>
      <c r="D199" s="5">
        <v>11674000000000</v>
      </c>
      <c r="E199" s="5">
        <v>11655000000000</v>
      </c>
      <c r="F199" s="5">
        <v>11347000000000</v>
      </c>
      <c r="G199" s="5">
        <v>11380000000000</v>
      </c>
    </row>
    <row r="200" spans="3:7" ht="15.5" x14ac:dyDescent="0.35">
      <c r="C200" t="s">
        <v>199</v>
      </c>
      <c r="D200" s="6">
        <v>0.22</v>
      </c>
      <c r="E200" s="6">
        <v>0.28000000000000003</v>
      </c>
      <c r="F200" s="6">
        <v>0.31</v>
      </c>
      <c r="G200" s="6">
        <v>0.22</v>
      </c>
    </row>
    <row r="201" spans="3:7" ht="15.5" x14ac:dyDescent="0.35">
      <c r="C201" t="s">
        <v>200</v>
      </c>
      <c r="D201" s="6">
        <v>587.65</v>
      </c>
      <c r="E201" s="6">
        <v>586.70000000000005</v>
      </c>
      <c r="F201" s="6">
        <v>571.16</v>
      </c>
      <c r="G201" s="6">
        <v>572.87</v>
      </c>
    </row>
    <row r="202" spans="3:7" ht="15.5" x14ac:dyDescent="0.35">
      <c r="C202" t="s">
        <v>201</v>
      </c>
      <c r="D202" s="6">
        <v>0.22</v>
      </c>
      <c r="E202" s="6">
        <v>0.28000000000000003</v>
      </c>
      <c r="F202" s="6">
        <v>0.31</v>
      </c>
      <c r="G202" s="6">
        <v>0.22</v>
      </c>
    </row>
    <row r="203" spans="3:7" ht="15.5" x14ac:dyDescent="0.35">
      <c r="C203" t="s">
        <v>202</v>
      </c>
      <c r="D203" s="6">
        <v>587.65</v>
      </c>
      <c r="E203" s="6">
        <v>586.70000000000005</v>
      </c>
      <c r="F203" s="6">
        <v>571.16</v>
      </c>
      <c r="G203" s="6">
        <v>572.87</v>
      </c>
    </row>
    <row r="204" spans="3:7" ht="15.5" x14ac:dyDescent="0.35">
      <c r="C204" t="s">
        <v>203</v>
      </c>
      <c r="D204" s="5">
        <v>938000000000</v>
      </c>
      <c r="E204" s="5">
        <v>947000000000</v>
      </c>
      <c r="F204" s="5">
        <v>892000000000</v>
      </c>
      <c r="G204" s="5">
        <v>1314000000000</v>
      </c>
    </row>
    <row r="205" spans="3:7" ht="15.5" x14ac:dyDescent="0.35">
      <c r="C205" t="s">
        <v>204</v>
      </c>
      <c r="D205" s="5">
        <v>5422000000000</v>
      </c>
      <c r="E205" s="5">
        <v>5540000000000</v>
      </c>
      <c r="F205" s="5">
        <v>5561000000000</v>
      </c>
      <c r="G205" s="5">
        <v>5957000000000</v>
      </c>
    </row>
    <row r="206" spans="3:7" ht="15.5" x14ac:dyDescent="0.35">
      <c r="C206" t="s">
        <v>205</v>
      </c>
      <c r="D206" s="5">
        <v>11547000000000</v>
      </c>
      <c r="E206" s="5">
        <v>11528000000000</v>
      </c>
      <c r="F206" s="5">
        <v>11223000000000</v>
      </c>
      <c r="G206" s="5">
        <v>11256000000000</v>
      </c>
    </row>
    <row r="207" spans="3:7" ht="15.5" x14ac:dyDescent="0.35">
      <c r="C207" t="s">
        <v>23</v>
      </c>
      <c r="D207" s="5">
        <v>6360000000000</v>
      </c>
      <c r="E207" s="5">
        <v>6487000000000</v>
      </c>
      <c r="F207" s="5">
        <v>6453000000000</v>
      </c>
      <c r="G207" s="5">
        <v>7270000000000</v>
      </c>
    </row>
    <row r="208" spans="3:7" ht="15.5" x14ac:dyDescent="0.35">
      <c r="C208" t="s">
        <v>20</v>
      </c>
      <c r="D208" s="5">
        <v>5556000000000</v>
      </c>
      <c r="E208" s="5">
        <v>5307000000000</v>
      </c>
      <c r="F208" s="5">
        <v>5703000000000</v>
      </c>
      <c r="G208" s="5">
        <v>5891000000000</v>
      </c>
    </row>
    <row r="209" spans="3:26" ht="15.5" x14ac:dyDescent="0.35">
      <c r="C209" t="s">
        <v>206</v>
      </c>
      <c r="D209" s="5">
        <v>-1004000000000</v>
      </c>
      <c r="E209" s="5">
        <v>-242000000000</v>
      </c>
      <c r="F209" s="5">
        <v>-530000000000</v>
      </c>
      <c r="G209" s="5">
        <v>-31000000000</v>
      </c>
    </row>
    <row r="210" spans="3:26" ht="15.5" x14ac:dyDescent="0.35">
      <c r="C210" t="s">
        <v>207</v>
      </c>
      <c r="D210" s="5">
        <v>-91000000000</v>
      </c>
      <c r="E210" s="5">
        <v>676000000000</v>
      </c>
      <c r="F210" s="5">
        <v>164000000000</v>
      </c>
      <c r="G210" s="5">
        <v>368000000000</v>
      </c>
    </row>
    <row r="211" spans="3:26" ht="15.5" x14ac:dyDescent="0.35">
      <c r="C211" t="s">
        <v>208</v>
      </c>
      <c r="D211" s="5">
        <v>-102000000000</v>
      </c>
      <c r="E211" s="5">
        <v>-89000000000</v>
      </c>
      <c r="F211" s="5">
        <v>-92000000000</v>
      </c>
      <c r="G211" s="5">
        <v>-51000000000</v>
      </c>
    </row>
    <row r="212" spans="3:26" ht="15.5" x14ac:dyDescent="0.35">
      <c r="C212" t="s">
        <v>12</v>
      </c>
      <c r="D212" s="5">
        <v>-192000000000</v>
      </c>
      <c r="E212" s="5">
        <v>588000000000</v>
      </c>
      <c r="F212" s="5">
        <v>72000000000</v>
      </c>
      <c r="G212" s="5">
        <v>317000000000</v>
      </c>
    </row>
    <row r="213" spans="3:26" ht="15.5" x14ac:dyDescent="0.35">
      <c r="C213" t="s">
        <v>15</v>
      </c>
      <c r="D213" s="6">
        <v>-9.7899999999999991</v>
      </c>
      <c r="E213" s="6">
        <v>29.9</v>
      </c>
      <c r="F213" s="6">
        <v>3.68</v>
      </c>
      <c r="G213" s="6">
        <v>16.149999999999999</v>
      </c>
    </row>
    <row r="214" spans="3:26" ht="15.5" x14ac:dyDescent="0.35">
      <c r="C214" t="s">
        <v>57</v>
      </c>
      <c r="I214" s="6">
        <v>15.94</v>
      </c>
      <c r="J214" s="6">
        <v>2.81</v>
      </c>
      <c r="K214" s="6">
        <v>32.18</v>
      </c>
      <c r="L214" s="6">
        <v>55.27</v>
      </c>
      <c r="M214" s="6">
        <v>7.41</v>
      </c>
      <c r="N214" s="6">
        <v>-52.3</v>
      </c>
      <c r="O214" s="6">
        <v>51.48</v>
      </c>
      <c r="P214" s="6">
        <v>49.37</v>
      </c>
      <c r="Q214" s="6">
        <v>70.23</v>
      </c>
      <c r="R214" s="6">
        <v>25.89</v>
      </c>
      <c r="S214" s="6">
        <v>30.36</v>
      </c>
      <c r="T214" s="6">
        <v>55.85</v>
      </c>
      <c r="U214" s="6">
        <v>44.62</v>
      </c>
      <c r="V214" s="6">
        <v>60.7</v>
      </c>
      <c r="W214" s="6">
        <v>33.68</v>
      </c>
      <c r="X214" s="6">
        <v>16.28</v>
      </c>
      <c r="Y214" s="6">
        <v>5.27</v>
      </c>
      <c r="Z214" s="6">
        <v>3.44</v>
      </c>
    </row>
    <row r="215" spans="3:26" ht="15.5" x14ac:dyDescent="0.35">
      <c r="C215" t="s">
        <v>69</v>
      </c>
      <c r="I215" s="6">
        <v>10.23</v>
      </c>
      <c r="J215" s="6">
        <v>47.69</v>
      </c>
      <c r="K215" s="6">
        <v>5.0999999999999996</v>
      </c>
      <c r="L215" s="6">
        <v>2.89</v>
      </c>
      <c r="M215" s="6">
        <v>21.86</v>
      </c>
      <c r="N215" s="6">
        <v>-4.63</v>
      </c>
      <c r="O215" s="6">
        <v>4.62</v>
      </c>
      <c r="P215" s="6">
        <v>6.32</v>
      </c>
      <c r="Q215" s="6">
        <v>5.07</v>
      </c>
      <c r="R215" s="6">
        <v>13.6</v>
      </c>
      <c r="S215" s="6">
        <v>11.3</v>
      </c>
      <c r="T215" s="6">
        <v>10.029999999999999</v>
      </c>
      <c r="U215" s="6">
        <v>9.64</v>
      </c>
      <c r="V215" s="6">
        <v>9.8800000000000008</v>
      </c>
      <c r="W215" s="6">
        <v>13.66</v>
      </c>
      <c r="X215" s="6">
        <v>18.12</v>
      </c>
      <c r="Y215" s="6">
        <v>19.920000000000002</v>
      </c>
      <c r="Z215" s="6">
        <v>14.53</v>
      </c>
    </row>
    <row r="216" spans="3:26" ht="15.5" x14ac:dyDescent="0.35">
      <c r="C216" t="s">
        <v>72</v>
      </c>
      <c r="I216" s="6">
        <v>1.0900000000000001</v>
      </c>
      <c r="J216" s="6">
        <v>0.77</v>
      </c>
      <c r="K216" s="6">
        <v>0.81</v>
      </c>
      <c r="L216" s="6">
        <v>0.7</v>
      </c>
      <c r="M216" s="6">
        <v>1.1200000000000001</v>
      </c>
      <c r="N216" s="6">
        <v>3.36</v>
      </c>
      <c r="O216" s="6">
        <v>1.35</v>
      </c>
      <c r="P216" s="6">
        <v>1.54</v>
      </c>
      <c r="Q216" s="6">
        <v>1.79</v>
      </c>
      <c r="R216" s="6">
        <v>2.5499999999999998</v>
      </c>
      <c r="S216" s="6">
        <v>2.42</v>
      </c>
      <c r="T216" s="6">
        <v>3.03</v>
      </c>
      <c r="U216" s="6">
        <v>2.29</v>
      </c>
      <c r="V216" s="6">
        <v>4.82</v>
      </c>
      <c r="W216" s="6">
        <v>5.95</v>
      </c>
      <c r="X216" s="6">
        <v>6.89</v>
      </c>
      <c r="Y216" s="6">
        <v>4.6500000000000004</v>
      </c>
      <c r="Z216" s="6">
        <v>1.97</v>
      </c>
    </row>
    <row r="217" spans="3:26" ht="15.5" x14ac:dyDescent="0.35">
      <c r="C217" t="s">
        <v>209</v>
      </c>
      <c r="I217" s="5">
        <v>1189640000000</v>
      </c>
      <c r="J217" s="5">
        <v>1369680000000</v>
      </c>
      <c r="K217" s="5">
        <v>1796480000000</v>
      </c>
      <c r="L217" s="5">
        <v>2283190000000</v>
      </c>
      <c r="M217" s="5">
        <v>1213610000000</v>
      </c>
      <c r="N217" s="5">
        <v>277730000000</v>
      </c>
      <c r="O217" s="5">
        <v>1794770000000</v>
      </c>
      <c r="P217" s="5">
        <v>2064310000000</v>
      </c>
    </row>
    <row r="218" spans="3:26" ht="15.5" x14ac:dyDescent="0.35">
      <c r="C218" t="s">
        <v>210</v>
      </c>
      <c r="I218" s="6">
        <v>1.3500000000000002E-2</v>
      </c>
      <c r="J218" s="6">
        <v>2.5000000000000001E-3</v>
      </c>
      <c r="K218" s="6">
        <v>2.8399999999999998E-2</v>
      </c>
      <c r="L218" s="6">
        <v>4.87E-2</v>
      </c>
      <c r="M218" s="6">
        <v>6.6E-3</v>
      </c>
      <c r="N218" s="6">
        <v>-4.8399999999999999E-2</v>
      </c>
      <c r="O218" s="6">
        <v>4.6199999999999998E-2</v>
      </c>
      <c r="P218" s="6">
        <v>4.6399999999999997E-2</v>
      </c>
      <c r="Q218" s="6">
        <v>6.6600000000000006E-2</v>
      </c>
      <c r="R218" s="6">
        <v>2.52E-2</v>
      </c>
      <c r="S218" s="6">
        <v>3.1899999999999998E-2</v>
      </c>
      <c r="T218" s="6">
        <v>6.480000000000001E-2</v>
      </c>
      <c r="U218" s="6">
        <v>6.08E-2</v>
      </c>
      <c r="V218" s="6">
        <v>0.109</v>
      </c>
      <c r="W218" s="6">
        <v>0.10009999999999999</v>
      </c>
      <c r="X218" s="6">
        <v>6.3399999999999998E-2</v>
      </c>
      <c r="Y218" s="6">
        <v>2.6499999999999999E-2</v>
      </c>
      <c r="Z218" s="6">
        <v>1.9299999999999998E-2</v>
      </c>
    </row>
    <row r="219" spans="3:26" ht="15.5" x14ac:dyDescent="0.35">
      <c r="C219" t="s">
        <v>211</v>
      </c>
      <c r="I219" s="6">
        <v>2.7200000000000002E-2</v>
      </c>
      <c r="J219" s="6">
        <v>4.8999999999999998E-3</v>
      </c>
      <c r="K219" s="6">
        <v>5.67E-2</v>
      </c>
      <c r="L219" s="6">
        <v>0.1032</v>
      </c>
      <c r="M219" s="6">
        <v>1.54E-2</v>
      </c>
      <c r="N219" s="6">
        <v>-0.11070000000000001</v>
      </c>
      <c r="O219" s="6">
        <v>9.6799999999999997E-2</v>
      </c>
      <c r="P219" s="6">
        <v>0.1027</v>
      </c>
      <c r="Q219" s="6">
        <v>0.16300000000000001</v>
      </c>
      <c r="R219" s="6">
        <v>7.1800000000000003E-2</v>
      </c>
      <c r="S219" s="6">
        <v>9.2399999999999996E-2</v>
      </c>
      <c r="T219" s="6">
        <v>0.1794</v>
      </c>
      <c r="U219" s="6">
        <v>0.17</v>
      </c>
      <c r="V219" s="6">
        <v>0.2611</v>
      </c>
      <c r="W219" s="6">
        <v>0.21969999999999998</v>
      </c>
      <c r="X219" s="6">
        <v>0.13170000000000001</v>
      </c>
      <c r="Y219" s="6">
        <v>4.8899999999999999E-2</v>
      </c>
      <c r="Z219" s="6">
        <v>3.3599999999999998E-2</v>
      </c>
    </row>
    <row r="220" spans="3:26" ht="15.5" x14ac:dyDescent="0.35">
      <c r="C220" t="s">
        <v>212</v>
      </c>
      <c r="I220" s="6">
        <v>5.67E-2</v>
      </c>
      <c r="J220" s="6">
        <v>6.7299999999999999E-2</v>
      </c>
      <c r="K220" s="6">
        <v>8.9800000000000005E-2</v>
      </c>
      <c r="L220" s="6">
        <v>0.11599999999999999</v>
      </c>
      <c r="M220" s="6">
        <v>6.1100000000000002E-2</v>
      </c>
      <c r="N220" s="6">
        <v>9.1000000000000004E-3</v>
      </c>
      <c r="O220" s="6">
        <v>8.7599999999999997E-2</v>
      </c>
      <c r="P220" s="6">
        <v>0.1091</v>
      </c>
      <c r="Q220" s="6">
        <v>0.1157</v>
      </c>
      <c r="R220" s="6">
        <v>6.9199999999999998E-2</v>
      </c>
      <c r="S220" s="6">
        <v>0.11199999999999999</v>
      </c>
      <c r="T220" s="6">
        <v>0.1537</v>
      </c>
      <c r="U220" s="6">
        <v>0.16579999999999998</v>
      </c>
      <c r="V220" s="6">
        <v>0.23699999999999999</v>
      </c>
      <c r="W220" s="6">
        <v>0.27600000000000002</v>
      </c>
      <c r="X220" s="6">
        <v>0.1646</v>
      </c>
      <c r="Y220" s="6">
        <v>5.96E-2</v>
      </c>
      <c r="Z220" s="6">
        <v>6.25E-2</v>
      </c>
    </row>
    <row r="221" spans="3:26" ht="15.5" x14ac:dyDescent="0.35">
      <c r="C221" t="s">
        <v>213</v>
      </c>
      <c r="I221" s="6">
        <v>1.59</v>
      </c>
      <c r="J221" s="6">
        <v>1.52</v>
      </c>
      <c r="K221" s="6">
        <v>1.74</v>
      </c>
      <c r="L221" s="6">
        <v>2.46</v>
      </c>
      <c r="M221" s="6">
        <v>1.36</v>
      </c>
      <c r="N221" s="6">
        <v>0.23</v>
      </c>
      <c r="O221" s="6">
        <v>2.84</v>
      </c>
      <c r="P221" s="6">
        <v>4.47</v>
      </c>
      <c r="Q221" s="6">
        <v>4.82</v>
      </c>
      <c r="R221" s="6">
        <v>4.8600000000000003</v>
      </c>
      <c r="S221" s="6">
        <v>10.24</v>
      </c>
      <c r="T221" s="6">
        <v>9.7799999999999994</v>
      </c>
      <c r="U221" s="6">
        <v>12.81</v>
      </c>
      <c r="V221" s="6">
        <v>9.0299999999999994</v>
      </c>
      <c r="W221" s="6">
        <v>11.11</v>
      </c>
      <c r="X221" s="6">
        <v>10.62</v>
      </c>
      <c r="Y221" s="6">
        <v>4.22</v>
      </c>
      <c r="Z221" s="6">
        <v>3.08</v>
      </c>
    </row>
    <row r="222" spans="3:26" ht="15.5" x14ac:dyDescent="0.35">
      <c r="C222" t="s">
        <v>66</v>
      </c>
      <c r="I222" s="6">
        <v>0.28000000000000003</v>
      </c>
      <c r="J222" s="6">
        <v>0.23</v>
      </c>
      <c r="K222" s="6">
        <v>0.28999999999999998</v>
      </c>
      <c r="L222" s="6">
        <v>0.3</v>
      </c>
      <c r="M222" s="6">
        <v>0.34</v>
      </c>
      <c r="N222" s="6">
        <v>0.51</v>
      </c>
      <c r="O222" s="6">
        <v>0.45</v>
      </c>
      <c r="P222" s="6">
        <v>0.65</v>
      </c>
      <c r="Q222" s="6">
        <v>0.83</v>
      </c>
      <c r="R222" s="6">
        <v>0.98</v>
      </c>
      <c r="S222" s="6">
        <v>1.04</v>
      </c>
      <c r="T222" s="6">
        <v>1.8</v>
      </c>
      <c r="U222" s="6">
        <v>1.64</v>
      </c>
      <c r="V222" s="6">
        <v>2.58</v>
      </c>
      <c r="W222" s="5">
        <v>3</v>
      </c>
      <c r="X222" s="6">
        <v>2.39</v>
      </c>
      <c r="Y222" s="6">
        <v>0.97</v>
      </c>
      <c r="Z222" s="6">
        <v>0.49</v>
      </c>
    </row>
    <row r="223" spans="3:26" ht="15.5" x14ac:dyDescent="0.35">
      <c r="C223" t="s">
        <v>63</v>
      </c>
      <c r="I223" s="6">
        <v>586.70000000000005</v>
      </c>
      <c r="J223" s="6">
        <v>570.73</v>
      </c>
      <c r="K223" s="6">
        <v>567.89</v>
      </c>
      <c r="L223" s="6">
        <v>535.64</v>
      </c>
      <c r="M223" s="6">
        <v>480.38</v>
      </c>
      <c r="N223" s="6">
        <v>472.62</v>
      </c>
      <c r="O223" s="6">
        <v>531.98</v>
      </c>
      <c r="P223" s="6">
        <v>480.6</v>
      </c>
      <c r="Q223" s="6">
        <v>430.82</v>
      </c>
      <c r="R223" s="6">
        <v>360.45</v>
      </c>
      <c r="S223" s="6">
        <v>328.48</v>
      </c>
      <c r="T223" s="6">
        <v>311.36</v>
      </c>
      <c r="U223" s="6">
        <v>262.51</v>
      </c>
      <c r="V223" s="6">
        <v>232.49</v>
      </c>
      <c r="W223" s="6">
        <v>153.28</v>
      </c>
      <c r="X223" s="6">
        <v>123.62</v>
      </c>
      <c r="Y223" s="6">
        <v>107.9</v>
      </c>
      <c r="Z223" s="6">
        <v>102.45</v>
      </c>
    </row>
    <row r="224" spans="3:26" ht="15.5" x14ac:dyDescent="0.35">
      <c r="C224" t="s">
        <v>214</v>
      </c>
      <c r="I224" s="6">
        <v>0.28000000000000003</v>
      </c>
      <c r="J224" s="6">
        <v>0.23</v>
      </c>
      <c r="K224" s="6">
        <v>0.28999999999999998</v>
      </c>
      <c r="L224" s="6">
        <v>0.3</v>
      </c>
      <c r="M224" s="6">
        <v>0.34</v>
      </c>
      <c r="N224" s="6">
        <v>0.51</v>
      </c>
      <c r="O224" s="6">
        <v>0.45</v>
      </c>
      <c r="P224" s="6">
        <v>0.65</v>
      </c>
      <c r="Q224" s="6">
        <v>0.83</v>
      </c>
      <c r="R224" s="6">
        <v>0.98</v>
      </c>
      <c r="S224" s="6">
        <v>1.04</v>
      </c>
      <c r="T224" s="6">
        <v>1.8</v>
      </c>
      <c r="U224" s="6">
        <v>1.64</v>
      </c>
      <c r="V224" s="6">
        <v>2.58</v>
      </c>
      <c r="W224" s="5">
        <v>3</v>
      </c>
      <c r="X224" s="6">
        <v>2.39</v>
      </c>
      <c r="Y224" s="6">
        <v>0.97</v>
      </c>
      <c r="Z224" s="6">
        <v>0.49</v>
      </c>
    </row>
    <row r="225" spans="2:26" ht="15.5" x14ac:dyDescent="0.35">
      <c r="C225" t="s">
        <v>215</v>
      </c>
      <c r="I225" s="6">
        <v>586.70000000000005</v>
      </c>
      <c r="J225" s="6">
        <v>570.73</v>
      </c>
      <c r="K225" s="6">
        <v>567.89</v>
      </c>
      <c r="L225" s="6">
        <v>535.64</v>
      </c>
      <c r="M225" s="6">
        <v>480.38</v>
      </c>
      <c r="N225" s="6">
        <v>472.62</v>
      </c>
      <c r="O225" s="6">
        <v>531.98</v>
      </c>
      <c r="P225" s="6">
        <v>480.6</v>
      </c>
      <c r="Q225" s="6">
        <v>430.82</v>
      </c>
      <c r="R225" s="6">
        <v>360.45</v>
      </c>
      <c r="S225" s="6">
        <v>328.48</v>
      </c>
      <c r="T225" s="6">
        <v>311.36</v>
      </c>
      <c r="U225" s="6">
        <v>262.51</v>
      </c>
      <c r="V225" s="6">
        <v>232.49</v>
      </c>
      <c r="W225" s="6">
        <v>153.28</v>
      </c>
      <c r="X225" s="6">
        <v>123.62</v>
      </c>
      <c r="Y225" s="6">
        <v>107.9</v>
      </c>
      <c r="Z225" s="6">
        <v>102.45</v>
      </c>
    </row>
    <row r="226" spans="2:26" ht="15.5" x14ac:dyDescent="0.35">
      <c r="C226" t="s">
        <v>216</v>
      </c>
      <c r="I226" s="5">
        <v>947000000000</v>
      </c>
      <c r="J226" s="5">
        <v>1176000000000</v>
      </c>
      <c r="K226" s="5">
        <v>1111000000000</v>
      </c>
      <c r="L226" s="5">
        <v>442000000000</v>
      </c>
      <c r="M226" s="5">
        <v>1265000000000</v>
      </c>
      <c r="N226" s="5">
        <v>897000000000</v>
      </c>
      <c r="O226" s="5">
        <v>494000000000</v>
      </c>
      <c r="P226" s="5">
        <v>851000000000</v>
      </c>
      <c r="Q226" s="5">
        <v>869000000000</v>
      </c>
      <c r="R226" s="5">
        <v>645000000000</v>
      </c>
      <c r="S226" s="5">
        <v>154000000000</v>
      </c>
      <c r="V226" s="5">
        <v>457000000000</v>
      </c>
      <c r="W226" s="5">
        <v>554000000000</v>
      </c>
      <c r="X226" s="5">
        <v>669000000000</v>
      </c>
      <c r="Y226" s="5">
        <v>804000000000</v>
      </c>
      <c r="Z226" s="5">
        <v>724000000000</v>
      </c>
    </row>
    <row r="227" spans="2:26" ht="15.5" x14ac:dyDescent="0.35">
      <c r="C227" t="s">
        <v>217</v>
      </c>
      <c r="I227" s="5">
        <v>5540000000000</v>
      </c>
      <c r="J227" s="5">
        <v>5450000000000</v>
      </c>
      <c r="K227" s="5">
        <v>5699000000000</v>
      </c>
      <c r="L227" s="5">
        <v>6388000000000</v>
      </c>
      <c r="M227" s="5">
        <v>6821000000000</v>
      </c>
      <c r="N227" s="5">
        <v>7183000000000</v>
      </c>
      <c r="O227" s="5">
        <v>7614000000000</v>
      </c>
      <c r="P227" s="5">
        <v>7309000000000</v>
      </c>
      <c r="Q227" s="5">
        <v>7194000000000</v>
      </c>
      <c r="R227" s="5">
        <v>6992000000000</v>
      </c>
      <c r="S227" s="5">
        <v>7291000000000</v>
      </c>
      <c r="T227" s="5">
        <v>6606000000000</v>
      </c>
      <c r="U227" s="5">
        <v>4587000000000</v>
      </c>
      <c r="V227" s="5">
        <v>1949000000000</v>
      </c>
    </row>
    <row r="228" spans="2:26" ht="15.5" x14ac:dyDescent="0.35">
      <c r="C228" t="s">
        <v>25</v>
      </c>
      <c r="I228" s="5">
        <v>6487000000000</v>
      </c>
      <c r="J228" s="5">
        <v>6626000000000</v>
      </c>
      <c r="K228" s="5">
        <v>6810000000000</v>
      </c>
      <c r="L228" s="5">
        <v>6831000000000</v>
      </c>
      <c r="M228" s="5">
        <v>8087000000000</v>
      </c>
      <c r="N228" s="5">
        <v>8081000000000</v>
      </c>
      <c r="O228" s="5">
        <v>8108000000000</v>
      </c>
      <c r="P228" s="5">
        <v>8159000000000</v>
      </c>
      <c r="Q228" s="5">
        <v>8063000000000</v>
      </c>
      <c r="R228" s="5">
        <v>7637000000000</v>
      </c>
      <c r="S228" s="5">
        <v>7445000000000</v>
      </c>
      <c r="T228" s="5">
        <v>6606000000000</v>
      </c>
      <c r="U228" s="5">
        <v>4587000000000</v>
      </c>
      <c r="V228" s="5">
        <v>2406000000000</v>
      </c>
      <c r="W228" s="5">
        <v>554000000000</v>
      </c>
      <c r="X228" s="5">
        <v>669000000000</v>
      </c>
      <c r="Y228" s="5">
        <v>804000000000</v>
      </c>
      <c r="Z228" s="5">
        <v>724000000000</v>
      </c>
    </row>
    <row r="229" spans="2:26" ht="15.5" x14ac:dyDescent="0.35">
      <c r="C229" t="s">
        <v>22</v>
      </c>
      <c r="I229" s="5">
        <v>5307000000000</v>
      </c>
      <c r="J229" s="5">
        <v>5969000000000</v>
      </c>
      <c r="K229" s="5">
        <v>5634000000000</v>
      </c>
      <c r="L229" s="5">
        <v>5392000000000</v>
      </c>
      <c r="M229" s="5">
        <v>7096000000000</v>
      </c>
      <c r="N229" s="5">
        <v>7456000000000</v>
      </c>
      <c r="O229" s="5">
        <v>6900000000000</v>
      </c>
      <c r="P229" s="5">
        <v>7700000000000</v>
      </c>
      <c r="Q229" s="5">
        <v>7345000000000</v>
      </c>
      <c r="R229" s="5">
        <v>6447000000000</v>
      </c>
      <c r="S229" s="5">
        <v>6807000000000</v>
      </c>
      <c r="T229" s="5">
        <v>5725000000000</v>
      </c>
      <c r="U229" s="5">
        <v>3696000000000</v>
      </c>
      <c r="V229" s="5">
        <v>765000000000</v>
      </c>
      <c r="W229" s="5">
        <v>-291000000000</v>
      </c>
      <c r="X229" s="5">
        <v>-63000000000</v>
      </c>
      <c r="Y229" s="5">
        <v>373000000000</v>
      </c>
      <c r="Z229" s="5">
        <v>408000000000</v>
      </c>
    </row>
    <row r="230" spans="2:26" ht="15.5" x14ac:dyDescent="0.35">
      <c r="C230" t="s">
        <v>218</v>
      </c>
      <c r="I230" s="5">
        <v>-242000000000</v>
      </c>
      <c r="J230" s="5">
        <v>-872000000000</v>
      </c>
      <c r="K230" s="5">
        <v>-783000000000</v>
      </c>
      <c r="L230" s="5">
        <v>-82000000000</v>
      </c>
      <c r="M230" s="5">
        <v>-599000000000</v>
      </c>
      <c r="N230" s="5">
        <v>-1042000000000</v>
      </c>
      <c r="O230" s="5">
        <v>597000000000</v>
      </c>
      <c r="P230" s="5">
        <v>-775000000000</v>
      </c>
      <c r="Q230" s="5">
        <v>-826000000000</v>
      </c>
      <c r="R230" s="5">
        <v>-352000000000</v>
      </c>
      <c r="S230" s="5">
        <v>-1054000000000</v>
      </c>
      <c r="T230" s="5">
        <v>385000000000</v>
      </c>
      <c r="U230" s="5">
        <v>-919000000000</v>
      </c>
      <c r="V230" s="5">
        <v>743000000000</v>
      </c>
      <c r="W230" s="5">
        <v>462000000000</v>
      </c>
      <c r="X230" s="5">
        <v>803000000000</v>
      </c>
      <c r="Y230" s="5">
        <v>815000000000</v>
      </c>
      <c r="Z230" s="5">
        <v>633000000000</v>
      </c>
    </row>
    <row r="231" spans="2:26" ht="15.5" x14ac:dyDescent="0.35">
      <c r="C231" t="s">
        <v>219</v>
      </c>
      <c r="I231" s="5">
        <v>1320000000000</v>
      </c>
      <c r="J231" s="5">
        <v>1166000000000</v>
      </c>
      <c r="K231" s="5">
        <v>1022000000000</v>
      </c>
      <c r="L231" s="5">
        <v>2486000000000</v>
      </c>
      <c r="M231" s="5">
        <v>1614000000000</v>
      </c>
      <c r="N231" s="5">
        <v>334000000000</v>
      </c>
      <c r="O231" s="5">
        <v>1690000000000</v>
      </c>
      <c r="P231" s="5">
        <v>1370000000000</v>
      </c>
      <c r="Q231" s="5">
        <v>1826000000000</v>
      </c>
      <c r="R231" s="5">
        <v>1482000000000</v>
      </c>
      <c r="S231" s="5">
        <v>552000000000</v>
      </c>
      <c r="T231" s="5">
        <v>653000000000</v>
      </c>
      <c r="U231" s="5">
        <v>2337000000000</v>
      </c>
      <c r="V231" s="5">
        <v>2031000000000</v>
      </c>
      <c r="W231" s="5">
        <v>1419000000000</v>
      </c>
      <c r="X231" s="5">
        <v>797000000000</v>
      </c>
      <c r="Y231" s="5">
        <v>126000000000</v>
      </c>
      <c r="Z231" s="5">
        <v>57000000000</v>
      </c>
    </row>
    <row r="232" spans="2:26" ht="15.5" x14ac:dyDescent="0.35">
      <c r="C232" t="s">
        <v>220</v>
      </c>
      <c r="I232" s="5">
        <v>-283000000000</v>
      </c>
      <c r="J232" s="5">
        <v>-443000000000</v>
      </c>
      <c r="K232" s="5">
        <v>-367000000000</v>
      </c>
      <c r="L232" s="5">
        <v>-351000000000</v>
      </c>
      <c r="M232" s="5">
        <v>-158000000000</v>
      </c>
      <c r="N232" s="5">
        <v>-149000000000</v>
      </c>
      <c r="O232" s="5">
        <v>-518000000000</v>
      </c>
      <c r="P232" s="5">
        <v>-728000000000</v>
      </c>
      <c r="Q232" s="5">
        <v>-1459000000000</v>
      </c>
      <c r="R232" s="5">
        <v>-389000000000</v>
      </c>
      <c r="S232" s="5">
        <v>-559000000000</v>
      </c>
      <c r="T232" s="5">
        <v>-1541000000000</v>
      </c>
      <c r="U232" s="5">
        <v>-3561000000000</v>
      </c>
      <c r="V232" s="5">
        <v>-2586000000000</v>
      </c>
      <c r="W232" s="5">
        <v>-1000000000000</v>
      </c>
      <c r="X232" s="5">
        <v>-172000000000</v>
      </c>
      <c r="Y232" s="5">
        <v>-21000000000</v>
      </c>
      <c r="Z232" s="5">
        <v>-99000000000</v>
      </c>
    </row>
    <row r="233" spans="2:26" ht="15.5" x14ac:dyDescent="0.35">
      <c r="C233" t="s">
        <v>14</v>
      </c>
      <c r="I233" s="5">
        <v>1036000000000</v>
      </c>
      <c r="J233" s="5">
        <v>723000000000</v>
      </c>
      <c r="K233" s="5">
        <v>655000000000</v>
      </c>
      <c r="L233" s="5">
        <v>2135000000000</v>
      </c>
      <c r="M233" s="5">
        <v>1456000000000</v>
      </c>
      <c r="N233" s="5">
        <v>185000000000</v>
      </c>
      <c r="O233" s="5">
        <v>1172000000000</v>
      </c>
      <c r="P233" s="5">
        <v>641000000000</v>
      </c>
      <c r="Q233" s="5">
        <v>367000000000</v>
      </c>
      <c r="R233" s="5">
        <v>1093000000000</v>
      </c>
      <c r="S233" s="5">
        <v>-7000000000</v>
      </c>
      <c r="T233" s="5">
        <v>-888000000000</v>
      </c>
      <c r="U233" s="5">
        <v>-1224000000000</v>
      </c>
      <c r="V233" s="5">
        <v>-555000000000</v>
      </c>
      <c r="W233" s="5">
        <v>419000000000</v>
      </c>
      <c r="X233" s="5">
        <v>625000000000</v>
      </c>
      <c r="Y233" s="5">
        <v>105000000000</v>
      </c>
      <c r="Z233" s="5">
        <v>-43000000000</v>
      </c>
    </row>
    <row r="234" spans="2:26" ht="15.5" x14ac:dyDescent="0.35">
      <c r="C234" t="s">
        <v>16</v>
      </c>
      <c r="I234" s="6">
        <v>52.73</v>
      </c>
      <c r="J234" s="6">
        <v>36.82</v>
      </c>
      <c r="K234" s="6">
        <v>33.31</v>
      </c>
      <c r="L234" s="6">
        <v>108.66</v>
      </c>
      <c r="M234" s="6">
        <v>74.099999999999994</v>
      </c>
      <c r="N234" s="6">
        <v>9.43</v>
      </c>
      <c r="O234" s="6">
        <v>59.66</v>
      </c>
      <c r="P234" s="6">
        <v>32.64</v>
      </c>
      <c r="Q234" s="6">
        <v>18.7</v>
      </c>
      <c r="R234" s="6">
        <v>55.61</v>
      </c>
      <c r="S234" s="6">
        <v>-0.36</v>
      </c>
      <c r="T234" s="6">
        <v>-45.21</v>
      </c>
      <c r="U234" s="6">
        <v>-62.28</v>
      </c>
      <c r="V234" s="6">
        <v>-28.24</v>
      </c>
      <c r="W234" s="6">
        <v>23.43</v>
      </c>
      <c r="X234" s="6">
        <v>34.99</v>
      </c>
      <c r="Y234" s="6">
        <v>5.9</v>
      </c>
      <c r="Z234" s="6">
        <v>-2.4900000000000002</v>
      </c>
    </row>
    <row r="236" spans="2:26" ht="15.5" x14ac:dyDescent="0.35">
      <c r="B236" t="s">
        <v>221</v>
      </c>
      <c r="C236" t="s">
        <v>222</v>
      </c>
      <c r="D236" s="5">
        <v>19000000000</v>
      </c>
      <c r="E236" s="5">
        <v>305000000000</v>
      </c>
      <c r="F236" s="5">
        <v>-34000000000</v>
      </c>
      <c r="G236" s="5">
        <v>10000000000</v>
      </c>
      <c r="H236" s="5">
        <v>74000000000</v>
      </c>
      <c r="I236" s="5">
        <v>313000000000</v>
      </c>
      <c r="J236" s="5">
        <v>55000000000</v>
      </c>
      <c r="K236" s="5">
        <v>632000000000</v>
      </c>
      <c r="L236" s="5">
        <v>1086000000000</v>
      </c>
      <c r="M236" s="5">
        <v>146000000000</v>
      </c>
      <c r="N236" s="5">
        <v>-1028000000000</v>
      </c>
      <c r="O236" s="5">
        <v>1012000000000</v>
      </c>
      <c r="P236" s="5">
        <v>970000000000</v>
      </c>
      <c r="Q236" s="5">
        <v>1380000000000</v>
      </c>
    </row>
    <row r="237" spans="2:26" ht="15.5" x14ac:dyDescent="0.35">
      <c r="C237" t="s">
        <v>223</v>
      </c>
      <c r="H237" s="5">
        <v>300000000000</v>
      </c>
      <c r="I237" s="5">
        <v>313000000000</v>
      </c>
      <c r="J237" s="5">
        <v>55000000000</v>
      </c>
      <c r="K237" s="5">
        <v>632000000000</v>
      </c>
      <c r="L237" s="5">
        <v>1086000000000</v>
      </c>
      <c r="M237" s="5">
        <v>146000000000</v>
      </c>
      <c r="N237" s="5">
        <v>-1028000000000</v>
      </c>
      <c r="O237" s="5">
        <v>1012000000000</v>
      </c>
      <c r="P237" s="5">
        <v>970000000000</v>
      </c>
      <c r="Q237" s="5">
        <v>1380000000000</v>
      </c>
    </row>
    <row r="238" spans="2:26" ht="15.5" x14ac:dyDescent="0.35">
      <c r="C238" t="s">
        <v>224</v>
      </c>
      <c r="H238" s="6">
        <v>1.5</v>
      </c>
      <c r="I238" s="6">
        <v>1.5</v>
      </c>
    </row>
    <row r="239" spans="2:26" ht="15.5" x14ac:dyDescent="0.35">
      <c r="C239" t="s">
        <v>74</v>
      </c>
      <c r="H239" s="6">
        <v>0.39759999999999995</v>
      </c>
      <c r="I239" s="6">
        <v>9.4100000000000003E-2</v>
      </c>
    </row>
    <row r="240" spans="2:26" ht="15.5" x14ac:dyDescent="0.35">
      <c r="C240" t="s">
        <v>225</v>
      </c>
      <c r="H240" s="6">
        <v>1.34E-2</v>
      </c>
      <c r="I240" s="6">
        <v>4.5999999999999999E-3</v>
      </c>
    </row>
    <row r="241" spans="3:17" ht="15.5" x14ac:dyDescent="0.35">
      <c r="C241" t="s">
        <v>56</v>
      </c>
      <c r="D241" s="6">
        <v>0.94</v>
      </c>
      <c r="E241" s="6">
        <v>15.53</v>
      </c>
      <c r="F241" s="6">
        <v>-1.71</v>
      </c>
      <c r="G241" s="6">
        <v>0.49</v>
      </c>
      <c r="H241" s="6">
        <v>3.77</v>
      </c>
      <c r="I241" s="6">
        <v>15.94</v>
      </c>
      <c r="J241" s="6">
        <v>2.81</v>
      </c>
      <c r="K241" s="6">
        <v>32.18</v>
      </c>
      <c r="L241" s="6">
        <v>55.27</v>
      </c>
      <c r="M241" s="6">
        <v>7.41</v>
      </c>
      <c r="N241" s="6">
        <v>-52.3</v>
      </c>
      <c r="O241" s="6">
        <v>51.48</v>
      </c>
      <c r="P241" s="6">
        <v>49.37</v>
      </c>
      <c r="Q241" s="6">
        <v>70.23</v>
      </c>
    </row>
    <row r="242" spans="3:17" ht="15.5" x14ac:dyDescent="0.35">
      <c r="C242" t="s">
        <v>226</v>
      </c>
      <c r="H242" s="6">
        <v>15.26</v>
      </c>
      <c r="I242" s="6">
        <v>15.94</v>
      </c>
      <c r="J242" s="6">
        <v>2.81</v>
      </c>
      <c r="K242" s="6">
        <v>32.18</v>
      </c>
      <c r="L242" s="6">
        <v>55.27</v>
      </c>
      <c r="M242" s="6">
        <v>7.41</v>
      </c>
      <c r="N242" s="6">
        <v>-52.3</v>
      </c>
      <c r="O242" s="6">
        <v>51.48</v>
      </c>
      <c r="P242" s="6">
        <v>49.37</v>
      </c>
      <c r="Q242" s="6">
        <v>70.23</v>
      </c>
    </row>
    <row r="243" spans="3:17" ht="15.5" x14ac:dyDescent="0.35">
      <c r="C243" t="s">
        <v>76</v>
      </c>
      <c r="H243" s="6">
        <v>1.5</v>
      </c>
      <c r="I243" s="6">
        <v>1.5</v>
      </c>
    </row>
    <row r="244" spans="3:17" ht="15.5" x14ac:dyDescent="0.35">
      <c r="C244" t="s">
        <v>227</v>
      </c>
      <c r="H244" s="6">
        <v>0.39759999999999995</v>
      </c>
      <c r="I244" s="6">
        <v>9.4100000000000003E-2</v>
      </c>
    </row>
    <row r="245" spans="3:17" ht="15.5" x14ac:dyDescent="0.35">
      <c r="C245" t="s">
        <v>228</v>
      </c>
      <c r="H245" s="6">
        <v>1.34E-2</v>
      </c>
      <c r="I245" s="6">
        <v>4.5999999999999999E-3</v>
      </c>
    </row>
    <row r="246" spans="3:17" ht="15.5" x14ac:dyDescent="0.35">
      <c r="C246" t="s">
        <v>229</v>
      </c>
      <c r="D246" s="5">
        <v>651000000000</v>
      </c>
      <c r="E246" s="5">
        <v>1276000000000</v>
      </c>
      <c r="F246" s="5">
        <v>542000000000</v>
      </c>
      <c r="G246" s="5">
        <v>548000000000</v>
      </c>
      <c r="H246" s="5">
        <v>2604000000000</v>
      </c>
      <c r="I246" s="5">
        <v>2934000000000</v>
      </c>
      <c r="J246" s="5">
        <v>3433000000000</v>
      </c>
      <c r="K246" s="5">
        <v>3956000000000</v>
      </c>
      <c r="L246" s="5">
        <v>4494000000000</v>
      </c>
      <c r="M246" s="5">
        <v>2847000000000</v>
      </c>
      <c r="N246" s="5">
        <v>1413000000000</v>
      </c>
      <c r="O246" s="5">
        <v>3476000000000</v>
      </c>
      <c r="P246" s="5">
        <v>3975000000000</v>
      </c>
      <c r="Q246" s="5">
        <v>3917000000000</v>
      </c>
    </row>
    <row r="247" spans="3:17" ht="15.5" x14ac:dyDescent="0.35">
      <c r="C247" t="s">
        <v>230</v>
      </c>
      <c r="H247" s="5">
        <v>3018000000000</v>
      </c>
      <c r="I247" s="5">
        <v>2934000000000</v>
      </c>
      <c r="J247" s="5">
        <v>3433000000000</v>
      </c>
      <c r="K247" s="5">
        <v>3956000000000</v>
      </c>
      <c r="L247" s="5">
        <v>4494000000000</v>
      </c>
      <c r="M247" s="5">
        <v>2847000000000</v>
      </c>
      <c r="N247" s="5">
        <v>1413000000000</v>
      </c>
      <c r="O247" s="5">
        <v>3476000000000</v>
      </c>
      <c r="P247" s="5">
        <v>3975000000000</v>
      </c>
      <c r="Q247" s="5">
        <v>3917000000000</v>
      </c>
    </row>
    <row r="248" spans="3:17" ht="15.5" x14ac:dyDescent="0.35">
      <c r="C248" t="s">
        <v>231</v>
      </c>
      <c r="H248" s="6">
        <v>1.5</v>
      </c>
      <c r="I248" s="6">
        <v>1.5</v>
      </c>
    </row>
    <row r="249" spans="3:17" ht="15.5" x14ac:dyDescent="0.35">
      <c r="C249" t="s">
        <v>232</v>
      </c>
      <c r="H249" s="6">
        <v>0.39759999999999995</v>
      </c>
      <c r="I249" s="6">
        <v>9.4100000000000003E-2</v>
      </c>
    </row>
    <row r="250" spans="3:17" ht="15.5" x14ac:dyDescent="0.35">
      <c r="C250" t="s">
        <v>233</v>
      </c>
      <c r="H250" s="6">
        <v>1.34E-2</v>
      </c>
      <c r="I250" s="6">
        <v>4.5999999999999999E-3</v>
      </c>
    </row>
    <row r="251" spans="3:17" ht="15.5" x14ac:dyDescent="0.35">
      <c r="C251" t="s">
        <v>234</v>
      </c>
      <c r="I251" s="6">
        <v>29.69</v>
      </c>
    </row>
    <row r="252" spans="3:17" ht="15.5" x14ac:dyDescent="0.35">
      <c r="C252" t="s">
        <v>235</v>
      </c>
      <c r="I252" s="6">
        <v>7.34</v>
      </c>
    </row>
    <row r="253" spans="3:17" ht="15.5" x14ac:dyDescent="0.35">
      <c r="C253" t="s">
        <v>237</v>
      </c>
      <c r="I253" s="6">
        <v>7.5</v>
      </c>
    </row>
    <row r="254" spans="3:17" ht="15.5" x14ac:dyDescent="0.35">
      <c r="C254" t="s">
        <v>238</v>
      </c>
      <c r="I254" s="6">
        <v>0.13619999999999999</v>
      </c>
    </row>
    <row r="255" spans="3:17" ht="15.5" x14ac:dyDescent="0.35">
      <c r="C255" t="s">
        <v>239</v>
      </c>
      <c r="I255" s="6">
        <v>0.73</v>
      </c>
    </row>
    <row r="256" spans="3:17" ht="15.5" x14ac:dyDescent="0.35">
      <c r="C256" t="s">
        <v>240</v>
      </c>
      <c r="I256" s="6">
        <v>0.19</v>
      </c>
    </row>
    <row r="257" spans="3:9" ht="15.5" x14ac:dyDescent="0.35">
      <c r="C257" t="s">
        <v>241</v>
      </c>
      <c r="I257" s="6">
        <v>1.97</v>
      </c>
    </row>
    <row r="258" spans="3:9" ht="15.5" x14ac:dyDescent="0.35">
      <c r="C258" t="s">
        <v>242</v>
      </c>
      <c r="I258" s="6">
        <v>2.8</v>
      </c>
    </row>
    <row r="259" spans="3:9" ht="15.5" x14ac:dyDescent="0.35">
      <c r="C259" t="s">
        <v>243</v>
      </c>
      <c r="I259" s="6">
        <v>7.8</v>
      </c>
    </row>
    <row r="260" spans="3:9" ht="15.5" x14ac:dyDescent="0.35">
      <c r="C260" t="s">
        <v>244</v>
      </c>
      <c r="I260" s="6">
        <v>6.88</v>
      </c>
    </row>
    <row r="261" spans="3:9" ht="15.5" x14ac:dyDescent="0.35">
      <c r="C261" t="s">
        <v>245</v>
      </c>
      <c r="I261" s="6">
        <v>0.02</v>
      </c>
    </row>
    <row r="262" spans="3:9" ht="15.5" x14ac:dyDescent="0.35">
      <c r="C262" t="s">
        <v>246</v>
      </c>
      <c r="I262" s="6">
        <v>-0.22</v>
      </c>
    </row>
    <row r="263" spans="3:9" ht="15.5" x14ac:dyDescent="0.35">
      <c r="C263" t="s">
        <v>247</v>
      </c>
      <c r="I263" s="6">
        <v>-0.05</v>
      </c>
    </row>
    <row r="264" spans="3:9" ht="15.5" x14ac:dyDescent="0.35">
      <c r="C264" t="s">
        <v>248</v>
      </c>
      <c r="I264" s="6">
        <v>15.26</v>
      </c>
    </row>
    <row r="265" spans="3:9" ht="15.5" x14ac:dyDescent="0.35">
      <c r="C265" t="s">
        <v>249</v>
      </c>
      <c r="I265" s="6">
        <v>3.77</v>
      </c>
    </row>
    <row r="266" spans="3:9" ht="15.5" x14ac:dyDescent="0.35">
      <c r="C266" t="s">
        <v>250</v>
      </c>
      <c r="I266" s="6">
        <v>153.57</v>
      </c>
    </row>
    <row r="267" spans="3:9" ht="15.5" x14ac:dyDescent="0.35">
      <c r="C267" t="s">
        <v>251</v>
      </c>
      <c r="D267" s="6">
        <v>40.909999999999997</v>
      </c>
    </row>
    <row r="268" spans="3:9" ht="15.5" x14ac:dyDescent="0.35">
      <c r="C268" t="s">
        <v>252</v>
      </c>
      <c r="I268" s="6">
        <v>587.65</v>
      </c>
    </row>
    <row r="269" spans="3:9" ht="15.5" x14ac:dyDescent="0.35">
      <c r="C269" t="s">
        <v>253</v>
      </c>
      <c r="I269" s="6">
        <v>39.94</v>
      </c>
    </row>
    <row r="270" spans="3:9" ht="15.5" x14ac:dyDescent="0.35">
      <c r="C270" t="s">
        <v>254</v>
      </c>
      <c r="D270" s="6">
        <v>0.79</v>
      </c>
    </row>
    <row r="271" spans="3:9" ht="15.5" x14ac:dyDescent="0.35">
      <c r="C271" t="s">
        <v>255</v>
      </c>
      <c r="D271" s="6">
        <v>0.41</v>
      </c>
    </row>
    <row r="272" spans="3:9" ht="15.5" x14ac:dyDescent="0.35">
      <c r="C272" t="s">
        <v>377</v>
      </c>
      <c r="D272" s="6">
        <v>0.55000000000000004</v>
      </c>
    </row>
    <row r="273" spans="3:9" ht="15.5" x14ac:dyDescent="0.35">
      <c r="C273" t="s">
        <v>378</v>
      </c>
      <c r="D273" s="6">
        <v>0.47</v>
      </c>
    </row>
    <row r="274" spans="3:9" ht="15.5" x14ac:dyDescent="0.35">
      <c r="C274" t="s">
        <v>256</v>
      </c>
      <c r="D274" s="6">
        <v>0.99</v>
      </c>
    </row>
    <row r="275" spans="3:9" ht="15.5" x14ac:dyDescent="0.35">
      <c r="C275" t="s">
        <v>379</v>
      </c>
      <c r="D275" s="6">
        <v>0.27</v>
      </c>
    </row>
    <row r="276" spans="3:9" ht="15.5" x14ac:dyDescent="0.35">
      <c r="C276" t="s">
        <v>257</v>
      </c>
      <c r="D276" s="5">
        <v>2</v>
      </c>
    </row>
    <row r="277" spans="3:9" ht="15.5" x14ac:dyDescent="0.35">
      <c r="C277" t="s">
        <v>258</v>
      </c>
      <c r="I277" s="6">
        <v>1.59</v>
      </c>
    </row>
    <row r="278" spans="3:9" ht="15.5" x14ac:dyDescent="0.35">
      <c r="C278" t="s">
        <v>12</v>
      </c>
      <c r="D278" s="5">
        <v>-192000000000</v>
      </c>
    </row>
    <row r="279" spans="3:9" ht="15.5" x14ac:dyDescent="0.35">
      <c r="C279" t="s">
        <v>259</v>
      </c>
      <c r="I279" s="6">
        <v>2.33</v>
      </c>
    </row>
    <row r="280" spans="3:9" ht="15.5" x14ac:dyDescent="0.35">
      <c r="C280" t="s">
        <v>260</v>
      </c>
      <c r="I280" s="6">
        <v>1.29E-2</v>
      </c>
    </row>
    <row r="281" spans="3:9" ht="15.5" x14ac:dyDescent="0.35">
      <c r="C281" t="s">
        <v>261</v>
      </c>
      <c r="I281" s="6">
        <v>2.6000000000000002E-2</v>
      </c>
    </row>
    <row r="282" spans="3:9" ht="15.5" x14ac:dyDescent="0.35">
      <c r="C282" t="s">
        <v>262</v>
      </c>
      <c r="I282" s="6">
        <v>5.4100000000000002E-2</v>
      </c>
    </row>
    <row r="283" spans="3:9" ht="15.5" x14ac:dyDescent="0.35">
      <c r="C283" t="s">
        <v>263</v>
      </c>
      <c r="I283" s="6">
        <v>5.28E-2</v>
      </c>
    </row>
    <row r="284" spans="3:9" ht="15.5" x14ac:dyDescent="0.35">
      <c r="C284" t="s">
        <v>264</v>
      </c>
      <c r="D284" s="6">
        <v>18.079999999999998</v>
      </c>
    </row>
    <row r="285" spans="3:9" ht="15.5" x14ac:dyDescent="0.35">
      <c r="C285" t="s">
        <v>265</v>
      </c>
      <c r="D285" s="6">
        <v>440.73</v>
      </c>
    </row>
    <row r="286" spans="3:9" ht="15.5" x14ac:dyDescent="0.35">
      <c r="C286" t="s">
        <v>266</v>
      </c>
      <c r="D286" s="6">
        <v>108.52</v>
      </c>
    </row>
    <row r="287" spans="3:9" ht="15.5" x14ac:dyDescent="0.35">
      <c r="C287" t="s">
        <v>267</v>
      </c>
      <c r="D287" s="6">
        <v>350.29</v>
      </c>
    </row>
    <row r="288" spans="3:9" ht="15.5" x14ac:dyDescent="0.35">
      <c r="C288" t="s">
        <v>268</v>
      </c>
      <c r="D288" s="6">
        <v>5.03</v>
      </c>
    </row>
    <row r="289" spans="3:9" ht="15.5" x14ac:dyDescent="0.35">
      <c r="C289" t="s">
        <v>269</v>
      </c>
      <c r="I289" s="6">
        <v>0.13</v>
      </c>
    </row>
    <row r="290" spans="3:9" ht="15.5" x14ac:dyDescent="0.35">
      <c r="C290" t="s">
        <v>270</v>
      </c>
      <c r="I290" s="6">
        <v>0.88</v>
      </c>
    </row>
    <row r="291" spans="3:9" ht="15.5" x14ac:dyDescent="0.35">
      <c r="C291" t="s">
        <v>52</v>
      </c>
      <c r="I291" s="5">
        <v>2201000000000</v>
      </c>
    </row>
    <row r="292" spans="3:9" ht="15.5" x14ac:dyDescent="0.35">
      <c r="C292" t="s">
        <v>271</v>
      </c>
      <c r="I292" s="5">
        <v>7883000000000</v>
      </c>
    </row>
    <row r="293" spans="3:9" ht="15.5" x14ac:dyDescent="0.35">
      <c r="C293" t="s">
        <v>272</v>
      </c>
      <c r="I293" s="5">
        <v>19650000000</v>
      </c>
    </row>
    <row r="294" spans="3:9" ht="15.5" x14ac:dyDescent="0.35">
      <c r="C294" t="s">
        <v>273</v>
      </c>
      <c r="I294" s="6">
        <v>0.31430000000000002</v>
      </c>
    </row>
    <row r="295" spans="3:9" ht="15.5" x14ac:dyDescent="0.35">
      <c r="C295" t="s">
        <v>274</v>
      </c>
      <c r="D295" s="6">
        <v>0.45340000000000003</v>
      </c>
    </row>
    <row r="296" spans="3:9" ht="15.5" x14ac:dyDescent="0.35">
      <c r="C296" t="s">
        <v>275</v>
      </c>
      <c r="D296" s="6">
        <v>0.25640000000000002</v>
      </c>
    </row>
    <row r="297" spans="3:9" ht="15.5" x14ac:dyDescent="0.35">
      <c r="C297" t="s">
        <v>276</v>
      </c>
      <c r="D297" s="6">
        <v>2.8500000000000001E-2</v>
      </c>
    </row>
    <row r="298" spans="3:9" ht="15.5" x14ac:dyDescent="0.35">
      <c r="C298" t="s">
        <v>277</v>
      </c>
      <c r="D298" s="6">
        <v>0.14730000000000001</v>
      </c>
    </row>
    <row r="299" spans="3:9" ht="15.5" x14ac:dyDescent="0.35">
      <c r="C299" t="s">
        <v>278</v>
      </c>
      <c r="D299" s="6">
        <v>-0.14449999999999999</v>
      </c>
    </row>
    <row r="300" spans="3:9" ht="15.5" x14ac:dyDescent="0.35">
      <c r="C300" t="s">
        <v>279</v>
      </c>
      <c r="D300" s="6">
        <v>-0.41960000000000003</v>
      </c>
    </row>
    <row r="301" spans="3:9" ht="15.5" x14ac:dyDescent="0.35">
      <c r="C301" t="s">
        <v>280</v>
      </c>
      <c r="I301" s="6">
        <v>0.69</v>
      </c>
    </row>
    <row r="302" spans="3:9" ht="15.5" x14ac:dyDescent="0.35">
      <c r="C302" t="s">
        <v>281</v>
      </c>
      <c r="I302" s="6">
        <v>1.5</v>
      </c>
    </row>
    <row r="303" spans="3:9" ht="15.5" x14ac:dyDescent="0.35">
      <c r="C303" t="s">
        <v>282</v>
      </c>
      <c r="I303" s="6">
        <v>0.39759999999999995</v>
      </c>
    </row>
    <row r="304" spans="3:9" ht="15.5" x14ac:dyDescent="0.35">
      <c r="C304" t="s">
        <v>283</v>
      </c>
      <c r="I304" s="6">
        <v>1.34E-2</v>
      </c>
    </row>
    <row r="305" spans="3:9" ht="15.5" x14ac:dyDescent="0.35">
      <c r="C305" t="s">
        <v>284</v>
      </c>
      <c r="I305" t="s">
        <v>1657</v>
      </c>
    </row>
    <row r="306" spans="3:9" ht="15.5" x14ac:dyDescent="0.35">
      <c r="C306" t="s">
        <v>286</v>
      </c>
      <c r="I306" s="5">
        <v>7</v>
      </c>
    </row>
    <row r="307" spans="3:9" ht="15.5" x14ac:dyDescent="0.35">
      <c r="C307" t="s">
        <v>287</v>
      </c>
      <c r="I307" s="6">
        <v>0.18</v>
      </c>
    </row>
    <row r="308" spans="3:9" ht="15.5" x14ac:dyDescent="0.35">
      <c r="C308" t="s">
        <v>288</v>
      </c>
      <c r="I308" s="6">
        <v>0.64</v>
      </c>
    </row>
    <row r="309" spans="3:9" ht="15.5" x14ac:dyDescent="0.35">
      <c r="C309" t="s">
        <v>289</v>
      </c>
      <c r="I309" s="6">
        <v>0.79</v>
      </c>
    </row>
    <row r="310" spans="3:9" ht="15.5" x14ac:dyDescent="0.35">
      <c r="C310" t="s">
        <v>290</v>
      </c>
      <c r="I310" s="6">
        <v>0.98</v>
      </c>
    </row>
    <row r="311" spans="3:9" ht="15.5" x14ac:dyDescent="0.35">
      <c r="C311" t="s">
        <v>291</v>
      </c>
      <c r="I311" s="6">
        <v>0.67</v>
      </c>
    </row>
    <row r="312" spans="3:9" ht="15.5" x14ac:dyDescent="0.35">
      <c r="C312" t="s">
        <v>292</v>
      </c>
      <c r="I312" s="6">
        <v>0.97</v>
      </c>
    </row>
    <row r="313" spans="3:9" ht="15.5" x14ac:dyDescent="0.35">
      <c r="C313" t="s">
        <v>293</v>
      </c>
      <c r="I313" s="6">
        <v>0.47</v>
      </c>
    </row>
    <row r="314" spans="3:9" ht="15.5" x14ac:dyDescent="0.35">
      <c r="C314" t="s">
        <v>294</v>
      </c>
      <c r="I314" s="5">
        <v>3018000000000</v>
      </c>
    </row>
    <row r="315" spans="3:9" ht="15.5" x14ac:dyDescent="0.35">
      <c r="C315" t="s">
        <v>295</v>
      </c>
      <c r="I315" s="5">
        <v>1507000000000</v>
      </c>
    </row>
    <row r="316" spans="3:9" ht="15.5" x14ac:dyDescent="0.35">
      <c r="C316" t="s">
        <v>296</v>
      </c>
      <c r="I316" s="5">
        <v>91000000000</v>
      </c>
    </row>
    <row r="317" spans="3:9" ht="15.5" x14ac:dyDescent="0.35">
      <c r="C317" t="s">
        <v>297</v>
      </c>
      <c r="I317" s="5">
        <v>300000000000</v>
      </c>
    </row>
    <row r="318" spans="3:9" ht="15.5" x14ac:dyDescent="0.35">
      <c r="C318" t="s">
        <v>298</v>
      </c>
      <c r="D318" s="5">
        <v>804000000000</v>
      </c>
    </row>
    <row r="319" spans="3:9" ht="15.5" x14ac:dyDescent="0.35">
      <c r="C319" t="s">
        <v>299</v>
      </c>
      <c r="D319" s="5">
        <v>23151000000000</v>
      </c>
    </row>
    <row r="320" spans="3:9" ht="15.5" x14ac:dyDescent="0.35">
      <c r="C320" t="s">
        <v>300</v>
      </c>
      <c r="D320" s="5">
        <v>11477000000000</v>
      </c>
    </row>
    <row r="321" spans="3:9" ht="15.5" x14ac:dyDescent="0.35">
      <c r="C321" t="s">
        <v>206</v>
      </c>
      <c r="D321" s="5">
        <v>-1004000000000</v>
      </c>
    </row>
    <row r="322" spans="3:9" ht="15.5" x14ac:dyDescent="0.35">
      <c r="C322" t="s">
        <v>205</v>
      </c>
      <c r="I322" s="5">
        <v>11547000000000</v>
      </c>
    </row>
    <row r="323" spans="3:9" ht="15.5" x14ac:dyDescent="0.35">
      <c r="C323" t="s">
        <v>204</v>
      </c>
      <c r="D323" s="5">
        <v>5422000000000</v>
      </c>
    </row>
    <row r="324" spans="3:9" ht="15.5" x14ac:dyDescent="0.35">
      <c r="C324" t="s">
        <v>203</v>
      </c>
      <c r="D324" s="5">
        <v>938000000000</v>
      </c>
    </row>
    <row r="325" spans="3:9" ht="15.5" x14ac:dyDescent="0.35">
      <c r="C325" t="s">
        <v>23</v>
      </c>
      <c r="D325" s="5">
        <v>6360000000000</v>
      </c>
    </row>
    <row r="326" spans="3:9" ht="15.5" x14ac:dyDescent="0.35">
      <c r="C326" t="s">
        <v>20</v>
      </c>
      <c r="D326" s="5">
        <v>5556000000000</v>
      </c>
    </row>
    <row r="327" spans="3:9" ht="15.5" x14ac:dyDescent="0.35">
      <c r="C327" t="s">
        <v>301</v>
      </c>
      <c r="I327" s="5">
        <v>11674000000000</v>
      </c>
    </row>
    <row r="328" spans="3:9" ht="15.5" x14ac:dyDescent="0.35">
      <c r="C328" t="s">
        <v>302</v>
      </c>
      <c r="I328" s="5">
        <v>1118000000000</v>
      </c>
    </row>
    <row r="329" spans="3:9" ht="15.5" x14ac:dyDescent="0.35">
      <c r="C329" t="s">
        <v>303</v>
      </c>
      <c r="I329" s="5">
        <v>-307000000000</v>
      </c>
    </row>
    <row r="330" spans="3:9" ht="15.5" x14ac:dyDescent="0.35">
      <c r="C330" t="s">
        <v>304</v>
      </c>
      <c r="I330" s="5">
        <v>-504000000000</v>
      </c>
    </row>
    <row r="331" spans="3:9" ht="15.5" x14ac:dyDescent="0.35">
      <c r="C331" t="s">
        <v>305</v>
      </c>
      <c r="I331" s="5">
        <v>-334000000000</v>
      </c>
    </row>
    <row r="332" spans="3:9" ht="15.5" x14ac:dyDescent="0.35">
      <c r="C332" t="s">
        <v>306</v>
      </c>
      <c r="I332" s="5">
        <v>785000000000</v>
      </c>
    </row>
  </sheetData>
  <pageMargins left="0.7" right="0.7" top="0.75" bottom="0.75" header="0.3" footer="0.3"/>
  <ignoredErrors>
    <ignoredError sqref="A1:Z333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W3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1658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1659</v>
      </c>
      <c r="D2" s="2" vm="393">
        <f ca="1">IFERROR(_xlfn.STOCKHISTORY("XIDX:" &amp; $C$1, D3, , 0, 0, 1), "Libur")</f>
        <v>286</v>
      </c>
      <c r="H2" s="2" t="e" vm="2">
        <f>_FV(C2,"Price")</f>
        <v>#VALUE!</v>
      </c>
      <c r="I2" s="2" vm="442">
        <f t="shared" ref="I2:W2" ca="1" si="0">IFERROR(_xlfn.STOCKHISTORY("XIDX:" &amp; $C$1, I1, , 0, 0, 1), "Libur")</f>
        <v>318</v>
      </c>
      <c r="J2" s="2" vm="443">
        <f t="shared" ca="1" si="0"/>
        <v>321.90440000000001</v>
      </c>
      <c r="K2" s="2" t="str">
        <f t="shared" ca="1" si="0"/>
        <v>Libur</v>
      </c>
      <c r="L2" s="2" t="str">
        <f t="shared" ca="1" si="0"/>
        <v>Libur</v>
      </c>
      <c r="M2" s="2" vm="444">
        <f t="shared" ca="1" si="0"/>
        <v>403.57100000000003</v>
      </c>
      <c r="N2" s="2" vm="445">
        <f t="shared" ca="1" si="0"/>
        <v>399.99959999999999</v>
      </c>
      <c r="O2" s="2" vm="446">
        <f t="shared" ca="1" si="0"/>
        <v>368.1311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vm="447">
        <f t="shared" ca="1" si="0"/>
        <v>421.24459999999999</v>
      </c>
      <c r="T2" s="2" t="str">
        <f t="shared" ca="1" si="0"/>
        <v>Libur</v>
      </c>
      <c r="U2" s="2" vm="448">
        <f t="shared" ca="1" si="0"/>
        <v>175.82380000000001</v>
      </c>
      <c r="V2" s="2" t="str">
        <f t="shared" ca="1" si="0"/>
        <v>Libur</v>
      </c>
      <c r="W2" s="2" vm="449">
        <f t="shared" ca="1" si="0"/>
        <v>116.80889999999999</v>
      </c>
    </row>
    <row r="3" spans="1:23" ht="15.5" x14ac:dyDescent="0.35">
      <c r="D3" s="1">
        <v>46111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373684989915</v>
      </c>
      <c r="H4" s="2">
        <f>IFERROR(SUM(D4:G4)*(4/MAX(1,COUNT(D4:G4))),"")</f>
        <v>1494739959660</v>
      </c>
      <c r="I4" s="2">
        <f t="shared" ref="I4:W4" si="1">IFERROR(INDEX(I51:I500,MATCH($C$4,$C$51:$C$500,0)),"")</f>
        <v>1496977459200</v>
      </c>
      <c r="J4" s="2">
        <f t="shared" si="1"/>
        <v>1667223544947</v>
      </c>
      <c r="K4" s="2">
        <f t="shared" si="1"/>
        <v>2022469106180</v>
      </c>
      <c r="L4" s="2">
        <f t="shared" si="1"/>
        <v>2022042246142</v>
      </c>
      <c r="M4" s="2">
        <f t="shared" si="1"/>
        <v>1616227613253</v>
      </c>
      <c r="N4" s="2">
        <f t="shared" si="1"/>
        <v>1353090332991</v>
      </c>
      <c r="O4" s="2">
        <f t="shared" si="1"/>
        <v>1202282735311</v>
      </c>
      <c r="P4" s="2">
        <f t="shared" si="1"/>
        <v>942887361824</v>
      </c>
      <c r="Q4" s="2">
        <f t="shared" si="1"/>
        <v>849463668131</v>
      </c>
      <c r="R4" s="2">
        <f t="shared" si="1"/>
        <v>798167697137</v>
      </c>
      <c r="S4" s="2">
        <f t="shared" si="1"/>
        <v>707404901421</v>
      </c>
      <c r="T4" s="2">
        <f t="shared" si="1"/>
        <v>587779506033</v>
      </c>
      <c r="U4" s="2">
        <f t="shared" si="1"/>
        <v>406547478955</v>
      </c>
      <c r="V4" s="2">
        <f t="shared" si="1"/>
        <v>379183671502</v>
      </c>
      <c r="W4" s="2">
        <f t="shared" si="1"/>
        <v>292572110227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9122022088</v>
      </c>
      <c r="H5" s="2">
        <f>IFERROR(SUM(D5:G5)*(4/MAX(1,COUNT(D5:G5))),"")</f>
        <v>36488088352</v>
      </c>
      <c r="I5" s="2">
        <f t="shared" ref="I5:W5" si="2">IFERROR(INDEX(I51:I500,MATCH($C$5,$C$51:$C$500,0)),"")</f>
        <v>37623092117</v>
      </c>
      <c r="J5" s="2">
        <f t="shared" si="2"/>
        <v>42174649209</v>
      </c>
      <c r="K5" s="2">
        <f t="shared" si="2"/>
        <v>84131208699</v>
      </c>
      <c r="L5" s="2">
        <f t="shared" si="2"/>
        <v>81803226748</v>
      </c>
      <c r="M5" s="2">
        <f t="shared" si="2"/>
        <v>59861787685</v>
      </c>
      <c r="N5" s="2">
        <f t="shared" si="2"/>
        <v>76274291318</v>
      </c>
      <c r="O5" s="2">
        <f t="shared" si="2"/>
        <v>61530852997</v>
      </c>
      <c r="P5" s="2">
        <f t="shared" si="2"/>
        <v>70941809996</v>
      </c>
      <c r="Q5" s="2">
        <f t="shared" si="2"/>
        <v>60409458086</v>
      </c>
      <c r="R5" s="2">
        <f t="shared" si="2"/>
        <v>63563186977</v>
      </c>
      <c r="S5" s="2">
        <f t="shared" si="2"/>
        <v>63276233647</v>
      </c>
      <c r="T5" s="2">
        <f t="shared" si="2"/>
        <v>59727860125</v>
      </c>
      <c r="U5" s="2">
        <f t="shared" si="2"/>
        <v>34519740648</v>
      </c>
      <c r="V5" s="2">
        <f t="shared" si="2"/>
        <v>33040176916</v>
      </c>
      <c r="W5" s="2">
        <f t="shared" si="2"/>
        <v>25833311662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716903434089</v>
      </c>
      <c r="H6" s="2">
        <f>IFERROR(INDEX(D6:G6,COUNT(D6:G6)),"")</f>
        <v>716903434089</v>
      </c>
      <c r="I6" s="2">
        <f t="shared" ref="I6:W6" si="3">IFERROR(INDEX(I51:I500,MATCH($C$6,$C$51:$C$500,0)),"")</f>
        <v>707779378784</v>
      </c>
      <c r="J6" s="2">
        <f t="shared" si="3"/>
        <v>670167192442</v>
      </c>
      <c r="K6" s="2">
        <f t="shared" si="3"/>
        <v>678478999511</v>
      </c>
      <c r="L6" s="2">
        <f t="shared" si="3"/>
        <v>614117783224</v>
      </c>
      <c r="M6" s="2">
        <f t="shared" si="3"/>
        <v>549046298074</v>
      </c>
      <c r="N6" s="2">
        <f t="shared" si="3"/>
        <v>503181214943</v>
      </c>
      <c r="O6" s="2">
        <f t="shared" si="3"/>
        <v>443289279365</v>
      </c>
      <c r="P6" s="2">
        <f t="shared" si="3"/>
        <v>405785338438</v>
      </c>
      <c r="Q6" s="2">
        <f t="shared" si="3"/>
        <v>356295920510</v>
      </c>
      <c r="R6" s="2">
        <f t="shared" si="3"/>
        <v>310491043060</v>
      </c>
      <c r="S6" s="2">
        <f t="shared" si="3"/>
        <v>274413615021</v>
      </c>
      <c r="T6" s="2">
        <f t="shared" si="3"/>
        <v>231162618575</v>
      </c>
      <c r="U6" s="2">
        <f t="shared" si="3"/>
        <v>183233677807</v>
      </c>
      <c r="V6" s="2">
        <f t="shared" si="3"/>
        <v>160513337534</v>
      </c>
      <c r="W6" s="2">
        <f t="shared" si="3"/>
        <v>168628876905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1.28</v>
      </c>
      <c r="H7" s="3">
        <f>IFERROR(INDEX(D7:G7,COUNT(D7:G7)),"")</f>
        <v>1.28</v>
      </c>
      <c r="I7" s="3">
        <f t="shared" ref="I7:W7" si="4">IFERROR(INDEX(I51:I500,MATCH($C$7,$C$51:$C$500,0))/1000000000,"")</f>
        <v>1.28</v>
      </c>
      <c r="J7" s="3">
        <f t="shared" si="4"/>
        <v>1.22</v>
      </c>
      <c r="K7" s="3">
        <f t="shared" si="4"/>
        <v>0.3</v>
      </c>
      <c r="L7" s="3">
        <f t="shared" si="4"/>
        <v>0.3</v>
      </c>
      <c r="M7" s="3">
        <f t="shared" si="4"/>
        <v>0.3</v>
      </c>
      <c r="N7" s="3">
        <f t="shared" si="4"/>
        <v>0.3</v>
      </c>
      <c r="O7" s="3">
        <f t="shared" si="4"/>
        <v>0.23</v>
      </c>
      <c r="P7" s="3">
        <f t="shared" si="4"/>
        <v>0.21</v>
      </c>
      <c r="Q7" s="3">
        <f t="shared" si="4"/>
        <v>0.21</v>
      </c>
      <c r="R7" s="3">
        <f t="shared" si="4"/>
        <v>0.21</v>
      </c>
      <c r="S7" s="3">
        <f t="shared" si="4"/>
        <v>0.21</v>
      </c>
      <c r="T7" s="3">
        <f t="shared" si="4"/>
        <v>0.21</v>
      </c>
      <c r="U7" s="3">
        <f t="shared" si="4"/>
        <v>0.21</v>
      </c>
      <c r="V7" s="3">
        <f t="shared" si="4"/>
        <v>0.21</v>
      </c>
      <c r="W7" s="3">
        <f t="shared" si="4"/>
        <v>0.17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38000000000</v>
      </c>
      <c r="H8" s="2">
        <f>IFERROR(INDEX(D8:G8,COUNT(D8:G8)),"")</f>
        <v>38000000000</v>
      </c>
      <c r="I8" s="2">
        <f t="shared" ref="I8:W8" si="5">IFERROR(INDEX(I51:I500,MATCH($C$8,$C$51:$C$500,0)),"")</f>
        <v>4000000000</v>
      </c>
      <c r="J8" s="2">
        <f t="shared" si="5"/>
        <v>-227000000000</v>
      </c>
      <c r="K8" s="2">
        <f t="shared" si="5"/>
        <v>-55000000000</v>
      </c>
      <c r="L8" s="2">
        <f t="shared" si="5"/>
        <v>92000000000</v>
      </c>
      <c r="M8" s="2">
        <f t="shared" si="5"/>
        <v>-100000000000</v>
      </c>
      <c r="N8" s="2">
        <f t="shared" si="5"/>
        <v>11000000000</v>
      </c>
      <c r="O8" s="2">
        <f t="shared" si="5"/>
        <v>-29000000000</v>
      </c>
      <c r="P8" s="2">
        <f t="shared" si="5"/>
        <v>-3000000000</v>
      </c>
      <c r="Q8" s="2">
        <f t="shared" si="5"/>
        <v>14000000000</v>
      </c>
      <c r="R8" s="2">
        <f t="shared" si="5"/>
        <v>30000000000</v>
      </c>
      <c r="S8" s="2">
        <f t="shared" si="5"/>
        <v>-13000000000</v>
      </c>
      <c r="T8" s="2">
        <f t="shared" si="5"/>
        <v>-54000000000</v>
      </c>
      <c r="U8" s="2">
        <f t="shared" si="5"/>
        <v>14000000000</v>
      </c>
      <c r="V8" s="2">
        <f t="shared" si="5"/>
        <v>10000000000</v>
      </c>
      <c r="W8" s="2">
        <f t="shared" si="5"/>
        <v>81000000000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29.41</v>
      </c>
      <c r="H9" s="3">
        <f>IFERROR(INDEX(D9:G9,COUNT(D9:G9)),"")</f>
        <v>29.41</v>
      </c>
      <c r="I9" s="3">
        <f t="shared" ref="I9:W9" si="6">IFERROR(INDEX(I51:I500,MATCH($C$9,$C$51:$C$500,0)),"")</f>
        <v>2.96</v>
      </c>
      <c r="J9" s="3">
        <f t="shared" si="6"/>
        <v>-186.1</v>
      </c>
      <c r="K9" s="3">
        <f t="shared" si="6"/>
        <v>-180.06</v>
      </c>
      <c r="L9" s="3">
        <f t="shared" si="6"/>
        <v>300.8</v>
      </c>
      <c r="M9" s="3">
        <f t="shared" si="6"/>
        <v>-328.23</v>
      </c>
      <c r="N9" s="3">
        <f t="shared" si="6"/>
        <v>35.32</v>
      </c>
      <c r="O9" s="3">
        <f t="shared" si="6"/>
        <v>-122.86</v>
      </c>
      <c r="P9" s="3">
        <f t="shared" si="6"/>
        <v>-13.04</v>
      </c>
      <c r="Q9" s="3">
        <f t="shared" si="6"/>
        <v>66.010000000000005</v>
      </c>
      <c r="R9" s="3">
        <f t="shared" si="6"/>
        <v>141.56</v>
      </c>
      <c r="S9" s="3">
        <f t="shared" si="6"/>
        <v>-61.09</v>
      </c>
      <c r="T9" s="3">
        <f t="shared" si="6"/>
        <v>-253.23</v>
      </c>
      <c r="U9" s="3">
        <f t="shared" si="6"/>
        <v>67.47</v>
      </c>
      <c r="V9" s="3">
        <f t="shared" si="6"/>
        <v>46.58</v>
      </c>
      <c r="W9" s="3">
        <f t="shared" si="6"/>
        <v>483</v>
      </c>
    </row>
    <row r="10" spans="1:23" ht="15.5" x14ac:dyDescent="0.35">
      <c r="C10" t="s">
        <v>17</v>
      </c>
      <c r="D10" s="3">
        <f ca="1">IFERROR(IF(D9=0,"",D2/D9),"")</f>
        <v>9.724583475008501</v>
      </c>
      <c r="I10" s="3">
        <f t="shared" ref="I10:W10" ca="1" si="7">IFERROR(IF(I9=0,"",I2/I9),"")</f>
        <v>107.43243243243244</v>
      </c>
      <c r="J10" s="3">
        <f t="shared" ca="1" si="7"/>
        <v>-1.7297388500806019</v>
      </c>
      <c r="K10" s="3" t="str">
        <f t="shared" ca="1" si="7"/>
        <v/>
      </c>
      <c r="L10" s="3" t="str">
        <f t="shared" ca="1" si="7"/>
        <v/>
      </c>
      <c r="M10" s="3">
        <f t="shared" ca="1" si="7"/>
        <v>-1.2295372147579442</v>
      </c>
      <c r="N10" s="3">
        <f t="shared" ca="1" si="7"/>
        <v>11.325016987542469</v>
      </c>
      <c r="O10" s="3">
        <f t="shared" ca="1" si="7"/>
        <v>-2.99634624776168</v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>
        <f t="shared" ca="1" si="7"/>
        <v>-6.8954755279096407</v>
      </c>
      <c r="T10" s="3" t="str">
        <f t="shared" ca="1" si="7"/>
        <v/>
      </c>
      <c r="U10" s="3">
        <f t="shared" ca="1" si="7"/>
        <v>2.605955239365644</v>
      </c>
      <c r="V10" s="3" t="str">
        <f t="shared" ca="1" si="7"/>
        <v/>
      </c>
      <c r="W10" s="3">
        <f t="shared" ca="1" si="7"/>
        <v>0.24184037267080744</v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109494526305</v>
      </c>
      <c r="H11" s="2">
        <f>IFERROR(INDEX(D11:G11,COUNT(D11:G11)),"")</f>
        <v>109494526305</v>
      </c>
      <c r="I11" s="2">
        <f t="shared" ref="I11:W11" si="8">IFERROR(INDEX(I51:I500,MATCH($C$11,$C$51:$C$500,0)),"")</f>
        <v>71651388685</v>
      </c>
      <c r="J11" s="2">
        <f t="shared" si="8"/>
        <v>82533283905</v>
      </c>
      <c r="K11" s="2">
        <f t="shared" si="8"/>
        <v>52983049082</v>
      </c>
      <c r="L11" s="2">
        <f t="shared" si="8"/>
        <v>60289877256</v>
      </c>
      <c r="M11" s="2">
        <f t="shared" si="8"/>
        <v>63562053431</v>
      </c>
      <c r="N11" s="2">
        <f t="shared" si="8"/>
        <v>78276193765</v>
      </c>
      <c r="O11" s="2">
        <f t="shared" si="8"/>
        <v>35967111031</v>
      </c>
      <c r="P11" s="2">
        <f t="shared" si="8"/>
        <v>47582389796</v>
      </c>
      <c r="Q11" s="2">
        <f t="shared" si="8"/>
        <v>58834584316</v>
      </c>
      <c r="R11" s="2">
        <f t="shared" si="8"/>
        <v>42596023134</v>
      </c>
      <c r="S11" s="2">
        <f t="shared" si="8"/>
        <v>36399601119</v>
      </c>
      <c r="T11" s="2">
        <f t="shared" si="8"/>
        <v>33232210329</v>
      </c>
      <c r="U11" s="2">
        <f t="shared" si="8"/>
        <v>35190227049</v>
      </c>
      <c r="V11" s="2">
        <f t="shared" si="8"/>
        <v>23674118061</v>
      </c>
      <c r="W11" s="2">
        <f t="shared" si="8"/>
        <v>21590650015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W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W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</row>
    <row r="14" spans="1:23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W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</row>
    <row r="15" spans="1:23" ht="15.5" x14ac:dyDescent="0.35">
      <c r="C15" t="s">
        <v>27</v>
      </c>
      <c r="D15" s="2">
        <f>IFERROR(INDEX(D51:D500,MATCH($C$15,$C$51:$C$500,0)),"")</f>
        <v>-2586768395</v>
      </c>
      <c r="H15" s="2">
        <f>IFERROR(SUM(D15:G15)*(4/MAX(1,COUNT(D15:G15))),"")</f>
        <v>-10347073580</v>
      </c>
      <c r="I15" s="2">
        <f t="shared" ref="I15:W15" si="12">IFERROR(INDEX(I51:I500,MATCH($C$15,$C$51:$C$500,0)),"")</f>
        <v>-11604863746</v>
      </c>
      <c r="J15" s="2">
        <f t="shared" si="12"/>
        <v>-9480758129</v>
      </c>
      <c r="K15" s="2">
        <f t="shared" si="12"/>
        <v>-17431768782</v>
      </c>
      <c r="L15" s="2">
        <f t="shared" si="12"/>
        <v>-3584378981</v>
      </c>
      <c r="M15" s="2">
        <f t="shared" si="12"/>
        <v>-12808475092</v>
      </c>
      <c r="N15" s="2">
        <f t="shared" si="12"/>
        <v>-11279917874</v>
      </c>
      <c r="O15" s="2">
        <f t="shared" si="12"/>
        <v>-12141758385</v>
      </c>
      <c r="P15" s="2">
        <f t="shared" si="12"/>
        <v>-11606411205</v>
      </c>
      <c r="Q15" s="2">
        <f t="shared" si="12"/>
        <v>-12920521178</v>
      </c>
      <c r="R15" s="2">
        <f t="shared" si="12"/>
        <v>-14678829365</v>
      </c>
      <c r="S15" s="2">
        <f t="shared" si="12"/>
        <v>-15575313116</v>
      </c>
      <c r="T15" s="2">
        <f t="shared" si="12"/>
        <v>-9983333367</v>
      </c>
      <c r="U15" s="2">
        <f t="shared" si="12"/>
        <v>-11125762562</v>
      </c>
      <c r="V15" s="2">
        <f t="shared" si="12"/>
        <v>-7675914358</v>
      </c>
      <c r="W15" s="2">
        <f t="shared" si="12"/>
        <v>-1687200720</v>
      </c>
    </row>
    <row r="16" spans="1:23" ht="15.5" x14ac:dyDescent="0.35">
      <c r="C16" t="s">
        <v>28</v>
      </c>
      <c r="D16" s="2">
        <f>IFERROR(INDEX(D51:D500,MATCH($C$16,$C$51:$C$500,0)),"")</f>
        <v>11785795163</v>
      </c>
      <c r="H16" s="2">
        <f>IFERROR(SUM(D16:G16)*(4/MAX(1,COUNT(D16:G16))),"")</f>
        <v>47143180652</v>
      </c>
      <c r="I16" s="2">
        <f t="shared" ref="I16:W16" si="13">IFERROR(INDEX(I51:I500,MATCH($C$16,$C$51:$C$500,0)),"")</f>
        <v>33255136164</v>
      </c>
      <c r="J16" s="2">
        <f t="shared" si="13"/>
        <v>57642187426</v>
      </c>
      <c r="K16" s="2">
        <f t="shared" si="13"/>
        <v>106229973998</v>
      </c>
      <c r="L16" s="2">
        <f t="shared" si="13"/>
        <v>90081897136</v>
      </c>
      <c r="M16" s="2">
        <f t="shared" si="13"/>
        <v>77767898297</v>
      </c>
      <c r="N16" s="2">
        <f t="shared" si="13"/>
        <v>76829288523</v>
      </c>
      <c r="O16" s="2">
        <f t="shared" si="13"/>
        <v>75010199318</v>
      </c>
      <c r="P16" s="2">
        <f t="shared" si="13"/>
        <v>88198904566</v>
      </c>
      <c r="Q16" s="2">
        <f t="shared" si="13"/>
        <v>73843996987</v>
      </c>
      <c r="R16" s="2">
        <f t="shared" si="13"/>
        <v>77829512162</v>
      </c>
      <c r="S16" s="2">
        <f t="shared" si="13"/>
        <v>79479258285</v>
      </c>
      <c r="T16" s="2">
        <f t="shared" si="13"/>
        <v>68305644105</v>
      </c>
      <c r="U16" s="2">
        <f t="shared" si="13"/>
        <v>44847501328</v>
      </c>
      <c r="V16" s="2">
        <f t="shared" si="13"/>
        <v>40317933617</v>
      </c>
      <c r="W16" s="2">
        <f t="shared" si="13"/>
        <v>27335209460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>
        <f ca="1">IFERROR(D21*D2,"")</f>
        <v>366080000000</v>
      </c>
      <c r="H20" s="2" t="str">
        <f t="shared" ref="H20:W20" si="14">IFERROR(H21*H2,"")</f>
        <v/>
      </c>
      <c r="I20" s="2">
        <f t="shared" ca="1" si="14"/>
        <v>407040000000</v>
      </c>
      <c r="J20" s="2">
        <f t="shared" ca="1" si="14"/>
        <v>392723368000</v>
      </c>
      <c r="K20" s="2" t="str">
        <f t="shared" ca="1" si="14"/>
        <v/>
      </c>
      <c r="L20" s="2" t="str">
        <f t="shared" ca="1" si="14"/>
        <v/>
      </c>
      <c r="M20" s="2">
        <f t="shared" ca="1" si="14"/>
        <v>121071300000.00002</v>
      </c>
      <c r="N20" s="2">
        <f t="shared" ca="1" si="14"/>
        <v>119999880000</v>
      </c>
      <c r="O20" s="2">
        <f t="shared" ca="1" si="14"/>
        <v>84670153000</v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>
        <f t="shared" ca="1" si="14"/>
        <v>88461366000</v>
      </c>
      <c r="T20" s="2" t="str">
        <f t="shared" ca="1" si="14"/>
        <v/>
      </c>
      <c r="U20" s="2">
        <f t="shared" ca="1" si="14"/>
        <v>36922998000</v>
      </c>
      <c r="V20" s="2" t="str">
        <f t="shared" ca="1" si="14"/>
        <v/>
      </c>
      <c r="W20" s="2">
        <f t="shared" ca="1" si="14"/>
        <v>19857513000</v>
      </c>
    </row>
    <row r="21" spans="1:23" ht="15.5" x14ac:dyDescent="0.35">
      <c r="C21" t="s">
        <v>11</v>
      </c>
      <c r="D21" s="2">
        <f>IFERROR(INDEX(D51:D500,MATCH($C$7,$C$51:$C$500,0)),"")</f>
        <v>1280000000</v>
      </c>
      <c r="H21" s="2">
        <f>IFERROR(INDEX(D21:G21,COUNT(D21:G21)),"")</f>
        <v>1280000000</v>
      </c>
      <c r="I21" s="2">
        <f t="shared" ref="I21:W21" si="15">IFERROR(INDEX(I51:I500,MATCH($C$7,$C$51:$C$500,0)),"")</f>
        <v>1280000000</v>
      </c>
      <c r="J21" s="2">
        <f t="shared" si="15"/>
        <v>1220000000</v>
      </c>
      <c r="K21" s="2">
        <f t="shared" si="15"/>
        <v>300000000</v>
      </c>
      <c r="L21" s="2">
        <f t="shared" si="15"/>
        <v>300000000</v>
      </c>
      <c r="M21" s="2">
        <f t="shared" si="15"/>
        <v>300000000</v>
      </c>
      <c r="N21" s="2">
        <f t="shared" si="15"/>
        <v>300000000</v>
      </c>
      <c r="O21" s="2">
        <f t="shared" si="15"/>
        <v>230000000</v>
      </c>
      <c r="P21" s="2">
        <f t="shared" si="15"/>
        <v>210000000</v>
      </c>
      <c r="Q21" s="2">
        <f t="shared" si="15"/>
        <v>210000000</v>
      </c>
      <c r="R21" s="2">
        <f t="shared" si="15"/>
        <v>210000000</v>
      </c>
      <c r="S21" s="2">
        <f t="shared" si="15"/>
        <v>210000000</v>
      </c>
      <c r="T21" s="2">
        <f t="shared" si="15"/>
        <v>210000000</v>
      </c>
      <c r="U21" s="2">
        <f t="shared" si="15"/>
        <v>210000000</v>
      </c>
      <c r="V21" s="2">
        <f t="shared" si="15"/>
        <v>210000000</v>
      </c>
      <c r="W21" s="2">
        <f t="shared" si="15"/>
        <v>170000000</v>
      </c>
    </row>
    <row r="23" spans="1:23" ht="15.5" x14ac:dyDescent="0.35">
      <c r="B23" t="s">
        <v>53</v>
      </c>
      <c r="C23" t="s">
        <v>54</v>
      </c>
      <c r="D23" s="3">
        <f>IFERROR(D5/D6*100,"")</f>
        <v>1.2724199179756679</v>
      </c>
      <c r="H23" s="3">
        <f t="shared" ref="H23:W23" si="16">IFERROR(H5/H6*100,"")</f>
        <v>5.0896796719026716</v>
      </c>
      <c r="I23" s="3">
        <f t="shared" si="16"/>
        <v>5.3156524822238156</v>
      </c>
      <c r="J23" s="3">
        <f t="shared" si="16"/>
        <v>6.2931533630169501</v>
      </c>
      <c r="K23" s="3">
        <f t="shared" si="16"/>
        <v>12.399972402924169</v>
      </c>
      <c r="L23" s="3">
        <f t="shared" si="16"/>
        <v>13.320445846487106</v>
      </c>
      <c r="M23" s="3">
        <f t="shared" si="16"/>
        <v>10.902867006842449</v>
      </c>
      <c r="N23" s="3">
        <f t="shared" si="16"/>
        <v>15.158413917864619</v>
      </c>
      <c r="O23" s="3">
        <f t="shared" si="16"/>
        <v>13.880519078905158</v>
      </c>
      <c r="P23" s="3">
        <f t="shared" si="16"/>
        <v>17.482595667225965</v>
      </c>
      <c r="Q23" s="3">
        <f t="shared" si="16"/>
        <v>16.954855390858878</v>
      </c>
      <c r="R23" s="3">
        <f t="shared" si="16"/>
        <v>20.47182628863046</v>
      </c>
      <c r="S23" s="3">
        <f t="shared" si="16"/>
        <v>23.058707798502518</v>
      </c>
      <c r="T23" s="3">
        <f t="shared" si="16"/>
        <v>25.838027140024579</v>
      </c>
      <c r="U23" s="3">
        <f t="shared" si="16"/>
        <v>18.839189968319928</v>
      </c>
      <c r="V23" s="3">
        <f t="shared" si="16"/>
        <v>20.5840694758474</v>
      </c>
      <c r="W23" s="3">
        <f t="shared" si="16"/>
        <v>15.319625046517771</v>
      </c>
    </row>
    <row r="24" spans="1:23" ht="15.5" x14ac:dyDescent="0.35">
      <c r="C24" t="s">
        <v>55</v>
      </c>
      <c r="D24" s="4">
        <f>IFERROR(_xlfn.RRI(5,I23,D23),"")</f>
        <v>-0.24869760094549598</v>
      </c>
      <c r="H24" s="4">
        <f t="shared" ref="H24:W24" si="17">IFERROR(_xlfn.RRI(5,M23,H23),"")</f>
        <v>-0.14132276907799102</v>
      </c>
      <c r="I24" s="4">
        <f t="shared" si="17"/>
        <v>-0.18907523474858678</v>
      </c>
      <c r="J24" s="4">
        <f t="shared" si="17"/>
        <v>-0.14632508176499592</v>
      </c>
      <c r="K24" s="4">
        <f t="shared" si="17"/>
        <v>-6.6395446945842762E-2</v>
      </c>
      <c r="L24" s="4">
        <f t="shared" si="17"/>
        <v>-4.7105249872572696E-2</v>
      </c>
      <c r="M24" s="4">
        <f t="shared" si="17"/>
        <v>-0.11838935510750315</v>
      </c>
      <c r="N24" s="4">
        <f t="shared" si="17"/>
        <v>-8.0474538725891831E-2</v>
      </c>
      <c r="O24" s="4">
        <f t="shared" si="17"/>
        <v>-0.11686057795955773</v>
      </c>
      <c r="P24" s="4">
        <f t="shared" si="17"/>
        <v>-1.4835536800143378E-2</v>
      </c>
      <c r="Q24" s="4">
        <f t="shared" si="17"/>
        <v>-3.8049842253472743E-2</v>
      </c>
      <c r="R24" s="4">
        <f t="shared" si="17"/>
        <v>5.9696964657023566E-2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7.2</v>
      </c>
      <c r="H25" s="3">
        <f>IFERROR(INDEX(D25:G25,COUNT(D25:G25)),"")</f>
        <v>7.2</v>
      </c>
      <c r="I25" s="3">
        <f t="shared" ref="I25:W25" si="18">IFERROR(INDEX(I51:I500,MATCH($C$25,$C$51:$C$500,0)),"")</f>
        <v>16.940000000000001</v>
      </c>
      <c r="J25" s="3">
        <f t="shared" si="18"/>
        <v>39.57</v>
      </c>
      <c r="K25" s="3">
        <f t="shared" si="18"/>
        <v>291.79000000000002</v>
      </c>
      <c r="L25" s="3">
        <f t="shared" si="18"/>
        <v>284.25</v>
      </c>
      <c r="M25" s="3">
        <f t="shared" si="18"/>
        <v>213.48</v>
      </c>
      <c r="N25" s="3">
        <f t="shared" si="18"/>
        <v>215.41</v>
      </c>
      <c r="O25" s="3">
        <f t="shared" si="18"/>
        <v>268.58</v>
      </c>
      <c r="P25" s="3">
        <f t="shared" si="18"/>
        <v>356.96</v>
      </c>
      <c r="Q25" s="3">
        <f t="shared" si="18"/>
        <v>283.95</v>
      </c>
      <c r="R25" s="3">
        <f t="shared" si="18"/>
        <v>295.39</v>
      </c>
      <c r="S25" s="3">
        <f t="shared" si="18"/>
        <v>297.62</v>
      </c>
      <c r="T25" s="3">
        <f t="shared" si="18"/>
        <v>271.81</v>
      </c>
      <c r="U25" s="3">
        <f t="shared" si="18"/>
        <v>157.15</v>
      </c>
      <c r="V25" s="3">
        <f t="shared" si="18"/>
        <v>152.12</v>
      </c>
      <c r="W25" s="3">
        <f t="shared" si="18"/>
        <v>153.68</v>
      </c>
    </row>
    <row r="26" spans="1:23" ht="15.5" x14ac:dyDescent="0.35">
      <c r="C26" t="s">
        <v>58</v>
      </c>
      <c r="D26" s="4">
        <f>IFERROR(_xlfn.RRI(5,I25,D25),"")</f>
        <v>-0.15727899665134293</v>
      </c>
      <c r="H26" s="4">
        <f t="shared" ref="H26:W26" si="19">IFERROR(_xlfn.RRI(5,M25,H25),"")</f>
        <v>-0.49231414841689558</v>
      </c>
      <c r="I26" s="4">
        <f t="shared" si="19"/>
        <v>-0.3986469623989114</v>
      </c>
      <c r="J26" s="4">
        <f t="shared" si="19"/>
        <v>-0.31819767769852336</v>
      </c>
      <c r="K26" s="4">
        <f t="shared" si="19"/>
        <v>-3.9515921377896057E-2</v>
      </c>
      <c r="L26" s="4">
        <f t="shared" si="19"/>
        <v>2.112155643076985E-4</v>
      </c>
      <c r="M26" s="4">
        <f t="shared" si="19"/>
        <v>-6.2886312878561168E-2</v>
      </c>
      <c r="N26" s="4">
        <f t="shared" si="19"/>
        <v>-6.2609064358122191E-2</v>
      </c>
      <c r="O26" s="4">
        <f t="shared" si="19"/>
        <v>-2.388038417839522E-3</v>
      </c>
      <c r="P26" s="4">
        <f t="shared" si="19"/>
        <v>0.1783139885672036</v>
      </c>
      <c r="Q26" s="4">
        <f t="shared" si="19"/>
        <v>0.1329509587109059</v>
      </c>
      <c r="R26" s="4">
        <f t="shared" si="19"/>
        <v>0.1396085197845518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291.94139837109373</v>
      </c>
      <c r="H27" s="3">
        <f t="shared" ref="H27:W27" si="20">IFERROR(H4/H21,"")</f>
        <v>1167.7655934843749</v>
      </c>
      <c r="I27" s="3">
        <f t="shared" si="20"/>
        <v>1169.5136399999999</v>
      </c>
      <c r="J27" s="3">
        <f t="shared" si="20"/>
        <v>1366.5766761860655</v>
      </c>
      <c r="K27" s="3">
        <f t="shared" si="20"/>
        <v>6741.5636872666664</v>
      </c>
      <c r="L27" s="3">
        <f t="shared" si="20"/>
        <v>6740.1408204733334</v>
      </c>
      <c r="M27" s="3">
        <f t="shared" si="20"/>
        <v>5387.4253775099996</v>
      </c>
      <c r="N27" s="3">
        <f t="shared" si="20"/>
        <v>4510.3011099699997</v>
      </c>
      <c r="O27" s="3">
        <f t="shared" si="20"/>
        <v>5227.3162404826089</v>
      </c>
      <c r="P27" s="3">
        <f t="shared" si="20"/>
        <v>4489.9398182095238</v>
      </c>
      <c r="Q27" s="3">
        <f t="shared" si="20"/>
        <v>4045.0650863380952</v>
      </c>
      <c r="R27" s="3">
        <f t="shared" si="20"/>
        <v>3800.7985577952381</v>
      </c>
      <c r="S27" s="3">
        <f t="shared" si="20"/>
        <v>3368.5947686714285</v>
      </c>
      <c r="T27" s="3">
        <f t="shared" si="20"/>
        <v>2798.9500287285714</v>
      </c>
      <c r="U27" s="3">
        <f t="shared" si="20"/>
        <v>1935.9403759761906</v>
      </c>
      <c r="V27" s="3">
        <f t="shared" si="20"/>
        <v>1805.6365309619048</v>
      </c>
      <c r="W27" s="3">
        <f t="shared" si="20"/>
        <v>1721.0124131</v>
      </c>
    </row>
    <row r="28" spans="1:23" ht="15.5" x14ac:dyDescent="0.35">
      <c r="C28" t="s">
        <v>60</v>
      </c>
      <c r="D28" s="4">
        <f>IFERROR(_xlfn.RRI(5,I27,D27),"")</f>
        <v>-0.24236840316211794</v>
      </c>
      <c r="H28" s="4">
        <f t="shared" ref="H28:W28" si="21">IFERROR(_xlfn.RRI(5,M27,H27),"")</f>
        <v>-0.26346246923381533</v>
      </c>
      <c r="I28" s="4">
        <f t="shared" si="21"/>
        <v>-0.23658629727650848</v>
      </c>
      <c r="J28" s="4">
        <f t="shared" si="21"/>
        <v>-0.23533529290398303</v>
      </c>
      <c r="K28" s="4">
        <f t="shared" si="21"/>
        <v>8.4685973970912487E-2</v>
      </c>
      <c r="L28" s="4">
        <f t="shared" si="21"/>
        <v>0.10751263937574285</v>
      </c>
      <c r="M28" s="4">
        <f t="shared" si="21"/>
        <v>7.2262907989313563E-2</v>
      </c>
      <c r="N28" s="4">
        <f t="shared" si="21"/>
        <v>6.0111030386997388E-2</v>
      </c>
      <c r="O28" s="4">
        <f t="shared" si="21"/>
        <v>0.13306996080662992</v>
      </c>
      <c r="P28" s="4">
        <f t="shared" si="21"/>
        <v>0.18323146057702622</v>
      </c>
      <c r="Q28" s="4">
        <f t="shared" si="21"/>
        <v>0.17505727668044035</v>
      </c>
      <c r="R28" s="4">
        <f t="shared" si="21"/>
        <v>0.17170469455537329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32" spans="1:23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560.95000000000005</v>
      </c>
      <c r="H32" s="3">
        <f>IFERROR(INDEX(D32:G32,COUNT(D32:G32)),"")</f>
        <v>560.95000000000005</v>
      </c>
      <c r="I32" s="3">
        <f t="shared" ref="I32:W32" si="22">IFERROR(INDEX(I51:I500,MATCH($C$32,$C$51:$C$500,0)),"")</f>
        <v>553.80999999999995</v>
      </c>
      <c r="J32" s="3">
        <f t="shared" si="22"/>
        <v>550.59</v>
      </c>
      <c r="K32" s="3">
        <f t="shared" si="22"/>
        <v>2229.64</v>
      </c>
      <c r="L32" s="3">
        <f t="shared" si="22"/>
        <v>2018.15</v>
      </c>
      <c r="M32" s="3">
        <f t="shared" si="22"/>
        <v>1804.32</v>
      </c>
      <c r="N32" s="3">
        <f t="shared" si="22"/>
        <v>1653.58</v>
      </c>
      <c r="O32" s="3">
        <f t="shared" si="22"/>
        <v>1893.79</v>
      </c>
      <c r="P32" s="3">
        <f t="shared" si="22"/>
        <v>1891.16</v>
      </c>
      <c r="Q32" s="3">
        <f t="shared" si="22"/>
        <v>1660.52</v>
      </c>
      <c r="R32" s="3">
        <f t="shared" si="22"/>
        <v>1446.71</v>
      </c>
      <c r="S32" s="3">
        <f t="shared" si="22"/>
        <v>1277.48</v>
      </c>
      <c r="T32" s="3">
        <f t="shared" si="22"/>
        <v>1077.28</v>
      </c>
      <c r="U32" s="3">
        <f t="shared" si="22"/>
        <v>853.9</v>
      </c>
      <c r="V32" s="3">
        <f t="shared" si="22"/>
        <v>748.01</v>
      </c>
      <c r="W32" s="3">
        <f t="shared" si="22"/>
        <v>1010.37</v>
      </c>
    </row>
    <row r="33" spans="1:23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0.51</v>
      </c>
      <c r="H33" s="3">
        <f>IFERROR(INDEX(D33:G33,COUNT(D33:G33)),"")</f>
        <v>0.51</v>
      </c>
      <c r="I33" s="3">
        <f t="shared" ref="I33:W33" si="23">IFERROR(INDEX(I51:I500,MATCH($C$33,$C$51:$C$500,0)),"")</f>
        <v>0.56999999999999995</v>
      </c>
      <c r="J33" s="3">
        <f t="shared" si="23"/>
        <v>0.61</v>
      </c>
      <c r="K33" s="3">
        <f t="shared" si="23"/>
        <v>0.7</v>
      </c>
      <c r="L33" s="3">
        <f t="shared" si="23"/>
        <v>0.81</v>
      </c>
      <c r="M33" s="3">
        <f t="shared" si="23"/>
        <v>0.94</v>
      </c>
      <c r="N33" s="3">
        <f t="shared" si="23"/>
        <v>1.02</v>
      </c>
      <c r="O33" s="3">
        <f t="shared" si="23"/>
        <v>1.06</v>
      </c>
      <c r="P33" s="3">
        <f t="shared" si="23"/>
        <v>1.24</v>
      </c>
      <c r="Q33" s="3">
        <f t="shared" si="23"/>
        <v>1.37</v>
      </c>
      <c r="R33" s="3">
        <f t="shared" si="23"/>
        <v>1.86</v>
      </c>
      <c r="S33" s="3">
        <f t="shared" si="23"/>
        <v>1.8</v>
      </c>
      <c r="T33" s="3">
        <f t="shared" si="23"/>
        <v>1.19</v>
      </c>
      <c r="U33" s="3">
        <f t="shared" si="23"/>
        <v>1.1200000000000001</v>
      </c>
      <c r="V33" s="3">
        <f t="shared" si="23"/>
        <v>1.31</v>
      </c>
      <c r="W33" s="3">
        <f t="shared" si="23"/>
        <v>0.81</v>
      </c>
    </row>
    <row r="34" spans="1:23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39.72</v>
      </c>
      <c r="H34" s="3">
        <f>IFERROR(INDEX(D34:G34,COUNT(D34:G34)),"")</f>
        <v>39.72</v>
      </c>
      <c r="I34" s="3">
        <f t="shared" ref="I34:W34" si="24">IFERROR(INDEX(I51:I500,MATCH($C$34,$C$51:$C$500,0)),"")</f>
        <v>18.77</v>
      </c>
      <c r="J34" s="3">
        <f t="shared" si="24"/>
        <v>8.5399999999999991</v>
      </c>
      <c r="K34" s="3">
        <f t="shared" si="24"/>
        <v>5.36</v>
      </c>
      <c r="L34" s="3">
        <f t="shared" si="24"/>
        <v>5.73</v>
      </c>
      <c r="M34" s="3">
        <f t="shared" si="24"/>
        <v>7.94</v>
      </c>
      <c r="N34" s="3">
        <f t="shared" si="24"/>
        <v>7.8</v>
      </c>
      <c r="O34" s="3">
        <f t="shared" si="24"/>
        <v>7.48</v>
      </c>
      <c r="P34" s="3">
        <f t="shared" si="24"/>
        <v>6.58</v>
      </c>
      <c r="Q34" s="3">
        <f t="shared" si="24"/>
        <v>8.0299999999999994</v>
      </c>
      <c r="R34" s="3">
        <f t="shared" si="24"/>
        <v>9.11</v>
      </c>
      <c r="S34" s="3">
        <f t="shared" si="24"/>
        <v>7.73</v>
      </c>
      <c r="T34" s="3">
        <f t="shared" si="24"/>
        <v>4.7300000000000004</v>
      </c>
      <c r="U34" s="3">
        <f t="shared" si="24"/>
        <v>6.11</v>
      </c>
      <c r="V34" s="3">
        <f t="shared" si="24"/>
        <v>6.44</v>
      </c>
      <c r="W34" s="3">
        <f t="shared" si="24"/>
        <v>5.34</v>
      </c>
    </row>
    <row r="35" spans="1:23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0.98</v>
      </c>
      <c r="H35" s="3">
        <f>IFERROR(INDEX(D35:G35,COUNT(D35:G35)),"")</f>
        <v>0.98</v>
      </c>
      <c r="I35" s="3">
        <f t="shared" ref="I35:W35" si="25">IFERROR(INDEX(I51:I500,MATCH($C$35,$C$51:$C$500,0)),"")</f>
        <v>0.27</v>
      </c>
      <c r="J35" s="3">
        <f t="shared" si="25"/>
        <v>0.25</v>
      </c>
      <c r="K35" s="3">
        <f t="shared" si="25"/>
        <v>0.24</v>
      </c>
      <c r="L35" s="3">
        <f t="shared" si="25"/>
        <v>0.25</v>
      </c>
      <c r="M35" s="3">
        <f t="shared" si="25"/>
        <v>0.32</v>
      </c>
      <c r="N35" s="3">
        <f t="shared" si="25"/>
        <v>0.38</v>
      </c>
      <c r="O35" s="3">
        <f t="shared" si="25"/>
        <v>0.39</v>
      </c>
      <c r="P35" s="3">
        <f t="shared" si="25"/>
        <v>0.53</v>
      </c>
      <c r="Q35" s="3">
        <f t="shared" si="25"/>
        <v>0.57999999999999996</v>
      </c>
      <c r="R35" s="3">
        <f t="shared" si="25"/>
        <v>0.72</v>
      </c>
      <c r="S35" s="3">
        <f t="shared" si="25"/>
        <v>0.7</v>
      </c>
      <c r="T35" s="3">
        <f t="shared" si="25"/>
        <v>0.47</v>
      </c>
      <c r="U35" s="3">
        <f t="shared" si="25"/>
        <v>0.51</v>
      </c>
      <c r="V35" s="3">
        <f t="shared" si="25"/>
        <v>0.55000000000000004</v>
      </c>
      <c r="W35" s="3">
        <f t="shared" si="25"/>
        <v>0.47</v>
      </c>
    </row>
    <row r="36" spans="1:23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W36" si="26">IFERROR(INDEX(H51:H500,MATCH($C$36,$C$51:$C$500,0)),"")</f>
        <v>0.1042</v>
      </c>
      <c r="I36" s="4">
        <f t="shared" si="26"/>
        <v>0.17710000000000001</v>
      </c>
      <c r="J36" s="4">
        <f t="shared" si="26"/>
        <v>0</v>
      </c>
      <c r="K36" s="4">
        <f t="shared" si="26"/>
        <v>0.2228</v>
      </c>
      <c r="L36" s="4">
        <f t="shared" si="26"/>
        <v>0.22870000000000001</v>
      </c>
      <c r="M36" s="4">
        <f t="shared" si="26"/>
        <v>0.2576</v>
      </c>
      <c r="N36" s="4">
        <f t="shared" si="26"/>
        <v>0.21350000000000002</v>
      </c>
      <c r="O36" s="4">
        <f t="shared" si="26"/>
        <v>0.2606</v>
      </c>
      <c r="P36" s="4">
        <f t="shared" si="26"/>
        <v>0.23829999999999998</v>
      </c>
      <c r="Q36" s="4">
        <f t="shared" si="26"/>
        <v>0.35249999999999998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</row>
    <row r="37" spans="1:23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W37" si="27">IFERROR(INDEX(H51:H500,MATCH($C$37,$C$51:$C$500,0)),"")</f>
        <v>3</v>
      </c>
      <c r="I37" s="3">
        <f t="shared" si="27"/>
        <v>3</v>
      </c>
      <c r="J37" s="3">
        <f t="shared" si="27"/>
        <v>0</v>
      </c>
      <c r="K37" s="3">
        <f t="shared" si="27"/>
        <v>15.48</v>
      </c>
      <c r="L37" s="3">
        <f t="shared" si="27"/>
        <v>15.48</v>
      </c>
      <c r="M37" s="3">
        <f t="shared" si="27"/>
        <v>13.1</v>
      </c>
      <c r="N37" s="3">
        <f t="shared" si="27"/>
        <v>10.95</v>
      </c>
      <c r="O37" s="3">
        <f t="shared" si="27"/>
        <v>12.82</v>
      </c>
      <c r="P37" s="3">
        <f t="shared" si="27"/>
        <v>14.28</v>
      </c>
      <c r="Q37" s="3">
        <f t="shared" si="27"/>
        <v>16.8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</row>
    <row r="50" spans="2:23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82</v>
      </c>
      <c r="C51" t="s">
        <v>5</v>
      </c>
      <c r="D51" s="5">
        <v>373684989915</v>
      </c>
      <c r="E51" s="5">
        <v>685456693864</v>
      </c>
      <c r="F51" s="5">
        <v>153163454163</v>
      </c>
      <c r="G51" s="5">
        <v>236346394432</v>
      </c>
      <c r="I51" s="5">
        <v>1496977459200</v>
      </c>
      <c r="J51" s="5">
        <v>1667223544947</v>
      </c>
      <c r="K51" s="5">
        <v>2022469106180</v>
      </c>
      <c r="L51" s="5">
        <v>2022042246142</v>
      </c>
      <c r="M51" s="5">
        <v>1616227613253</v>
      </c>
      <c r="N51" s="5">
        <v>1353090332991</v>
      </c>
      <c r="O51" s="5">
        <v>1202282735311</v>
      </c>
      <c r="P51" s="5">
        <v>942887361824</v>
      </c>
      <c r="Q51" s="5">
        <v>849463668131</v>
      </c>
      <c r="R51" s="5">
        <v>798167697137</v>
      </c>
      <c r="S51" s="5">
        <v>707404901421</v>
      </c>
      <c r="T51" s="5">
        <v>587779506033</v>
      </c>
      <c r="U51" s="5">
        <v>406547478955</v>
      </c>
      <c r="V51" s="5">
        <v>379183671502</v>
      </c>
      <c r="W51" s="5">
        <v>292572110227</v>
      </c>
    </row>
    <row r="52" spans="2:23" ht="15.5" x14ac:dyDescent="0.35">
      <c r="C52" t="s">
        <v>382</v>
      </c>
      <c r="D52" s="5">
        <v>394790366836</v>
      </c>
      <c r="E52" s="5">
        <v>479871525729</v>
      </c>
      <c r="F52" s="5">
        <v>153849457477</v>
      </c>
      <c r="G52" s="5">
        <v>252099993033</v>
      </c>
      <c r="I52" s="5">
        <v>1297151157750</v>
      </c>
      <c r="J52" s="5">
        <v>1580601765445</v>
      </c>
      <c r="K52" s="5">
        <v>2129142316226</v>
      </c>
      <c r="L52" s="5">
        <v>2198291107555</v>
      </c>
      <c r="M52" s="5">
        <v>1772221974239</v>
      </c>
      <c r="N52" s="5">
        <v>1485450251023</v>
      </c>
      <c r="O52" s="5">
        <v>1468827174961</v>
      </c>
      <c r="P52" s="5">
        <v>1131106035424</v>
      </c>
      <c r="Q52" s="5">
        <v>983464695758</v>
      </c>
      <c r="R52" s="5">
        <v>1065490253589</v>
      </c>
      <c r="S52" s="5">
        <v>939924860838</v>
      </c>
      <c r="T52" s="5">
        <v>902190147530</v>
      </c>
      <c r="U52" s="5">
        <v>658884398751</v>
      </c>
      <c r="V52" s="5">
        <v>615740869071</v>
      </c>
      <c r="W52" s="5">
        <v>606979804529</v>
      </c>
    </row>
    <row r="53" spans="2:23" ht="15.5" x14ac:dyDescent="0.35">
      <c r="C53" t="s">
        <v>384</v>
      </c>
      <c r="K53" s="5">
        <v>-201165867772</v>
      </c>
      <c r="L53" s="5">
        <v>-179872113566</v>
      </c>
      <c r="M53" s="5">
        <v>-171390176839</v>
      </c>
      <c r="N53" s="5">
        <v>-161767043947</v>
      </c>
      <c r="O53" s="5">
        <v>-278958128249</v>
      </c>
      <c r="P53" s="5">
        <v>-194404049481</v>
      </c>
      <c r="Q53" s="5">
        <v>-198934389440</v>
      </c>
      <c r="R53" s="5">
        <v>-306481170704</v>
      </c>
      <c r="S53" s="5">
        <v>-298792331679</v>
      </c>
      <c r="T53" s="5">
        <v>-299940058750</v>
      </c>
      <c r="U53" s="5">
        <v>-263090820252</v>
      </c>
      <c r="V53" s="5">
        <v>-228116520551</v>
      </c>
      <c r="W53" s="5">
        <v>-289745308586</v>
      </c>
    </row>
    <row r="54" spans="2:23" ht="15.5" x14ac:dyDescent="0.35">
      <c r="C54" t="s">
        <v>931</v>
      </c>
      <c r="K54" s="5">
        <v>-23262277192</v>
      </c>
      <c r="L54" s="5">
        <v>-28182281784</v>
      </c>
      <c r="M54" s="5">
        <v>-12093092336</v>
      </c>
      <c r="N54" s="5">
        <v>-543231251</v>
      </c>
      <c r="O54" s="5">
        <v>-12368654702</v>
      </c>
      <c r="P54" s="5">
        <v>-34536641426</v>
      </c>
      <c r="Q54" s="5">
        <v>17356195071</v>
      </c>
      <c r="R54" s="5">
        <v>-1619258036</v>
      </c>
      <c r="S54" s="5">
        <v>15296273210</v>
      </c>
      <c r="T54" s="5">
        <v>-59952823709</v>
      </c>
      <c r="U54" s="5">
        <v>-20158478865</v>
      </c>
      <c r="V54" s="5">
        <v>-35771886508</v>
      </c>
      <c r="W54" s="5">
        <v>-49680124269</v>
      </c>
    </row>
    <row r="55" spans="2:23" ht="15.5" x14ac:dyDescent="0.35">
      <c r="C55" t="s">
        <v>393</v>
      </c>
      <c r="E55" s="5">
        <v>16342588206</v>
      </c>
      <c r="I55" s="5">
        <v>16342588206</v>
      </c>
      <c r="J55" s="5">
        <v>61289339880</v>
      </c>
      <c r="K55" s="5">
        <v>117754934918</v>
      </c>
      <c r="L55" s="5">
        <v>31805533937</v>
      </c>
      <c r="M55" s="5">
        <v>27488908189</v>
      </c>
      <c r="N55" s="5">
        <v>29950357166</v>
      </c>
      <c r="O55" s="5">
        <v>24782343301</v>
      </c>
      <c r="P55" s="5">
        <v>40722017307</v>
      </c>
      <c r="Q55" s="5">
        <v>47577166742</v>
      </c>
      <c r="R55" s="5">
        <v>40777872288</v>
      </c>
      <c r="S55" s="5">
        <v>50976099052</v>
      </c>
      <c r="T55" s="5">
        <v>45482240962</v>
      </c>
      <c r="U55" s="5">
        <v>30912379321</v>
      </c>
      <c r="V55" s="5">
        <v>27331209490</v>
      </c>
      <c r="W55" s="5">
        <v>25017738553</v>
      </c>
    </row>
    <row r="56" spans="2:23" ht="15.5" x14ac:dyDescent="0.35">
      <c r="C56" t="s">
        <v>93</v>
      </c>
      <c r="D56" s="5">
        <v>-74971461</v>
      </c>
      <c r="E56" s="5">
        <v>15889790205</v>
      </c>
      <c r="F56" s="5">
        <v>226568060</v>
      </c>
      <c r="G56" s="5">
        <v>39776236</v>
      </c>
      <c r="I56" s="5">
        <v>15976209887</v>
      </c>
      <c r="J56" s="5">
        <v>-5983169744</v>
      </c>
      <c r="K56" s="5">
        <v>-4655685718</v>
      </c>
      <c r="L56" s="5">
        <v>-4689177113</v>
      </c>
      <c r="M56" s="5">
        <v>-5095449386</v>
      </c>
      <c r="N56" s="5">
        <v>10728923356</v>
      </c>
      <c r="O56" s="5">
        <v>-1334259847</v>
      </c>
      <c r="P56" s="5">
        <v>-5647133233</v>
      </c>
      <c r="Q56" s="5">
        <v>-514896015</v>
      </c>
      <c r="R56" s="5">
        <v>184296132</v>
      </c>
      <c r="S56" s="5">
        <v>-580292839</v>
      </c>
      <c r="T56" s="5">
        <v>1407398240</v>
      </c>
      <c r="U56" s="5">
        <v>800898740</v>
      </c>
      <c r="V56" s="5">
        <v>400937700</v>
      </c>
      <c r="W56" s="5">
        <v>187973860</v>
      </c>
    </row>
    <row r="57" spans="2:23" ht="15.5" x14ac:dyDescent="0.35">
      <c r="C57" t="s">
        <v>85</v>
      </c>
      <c r="D57" s="5">
        <v>-343964085552</v>
      </c>
      <c r="E57" s="5">
        <v>-644299775229</v>
      </c>
      <c r="F57" s="5">
        <v>-145627153262</v>
      </c>
      <c r="G57" s="5">
        <v>-236755849510</v>
      </c>
      <c r="I57" s="5">
        <v>-1433387427229</v>
      </c>
      <c r="J57" s="5">
        <v>-1579715156667</v>
      </c>
      <c r="K57" s="5">
        <v>-1916734781920</v>
      </c>
      <c r="L57" s="5">
        <v>-1937302161513</v>
      </c>
      <c r="M57" s="5">
        <v>-1558529260346</v>
      </c>
      <c r="N57" s="5">
        <v>-1289466456210</v>
      </c>
      <c r="O57" s="5">
        <v>-1141697863350</v>
      </c>
      <c r="P57" s="5">
        <v>-891340022586</v>
      </c>
      <c r="Q57" s="5">
        <v>-783871359494</v>
      </c>
      <c r="R57" s="5">
        <v>-730806039971</v>
      </c>
      <c r="S57" s="5">
        <v>-630319528245</v>
      </c>
      <c r="T57" s="5">
        <v>-521254302889</v>
      </c>
      <c r="U57" s="5">
        <v>-368788936737</v>
      </c>
      <c r="V57" s="5">
        <v>-345994132102</v>
      </c>
      <c r="W57" s="5">
        <v>-272308876645</v>
      </c>
    </row>
    <row r="58" spans="2:23" ht="15.5" x14ac:dyDescent="0.35">
      <c r="C58" t="s">
        <v>386</v>
      </c>
      <c r="D58" s="5">
        <v>-249544495352</v>
      </c>
      <c r="E58" s="5">
        <v>-793828458693</v>
      </c>
      <c r="F58" s="5">
        <v>-31956962902</v>
      </c>
      <c r="G58" s="5">
        <v>-144942494108</v>
      </c>
      <c r="I58" s="5">
        <v>-1307427665779</v>
      </c>
      <c r="J58" s="5">
        <v>-1415760007606</v>
      </c>
      <c r="K58" s="5">
        <v>-1199366242348</v>
      </c>
      <c r="L58" s="5">
        <v>-1170949808876</v>
      </c>
      <c r="M58" s="5">
        <v>-1050790437054</v>
      </c>
      <c r="N58" s="5">
        <v>-878566964602</v>
      </c>
      <c r="O58" s="5">
        <v>-853529183654</v>
      </c>
      <c r="P58" s="5">
        <v>-568864647832</v>
      </c>
      <c r="Q58" s="5">
        <v>-497989438512</v>
      </c>
      <c r="R58" s="5">
        <v>-459513467116</v>
      </c>
      <c r="S58" s="5">
        <v>-419085057793</v>
      </c>
      <c r="T58" s="5">
        <v>-372656780484</v>
      </c>
      <c r="U58" s="5">
        <v>-272513891155</v>
      </c>
      <c r="V58" s="5">
        <v>-277015065382</v>
      </c>
      <c r="W58" s="5">
        <v>-242433800893</v>
      </c>
    </row>
    <row r="59" spans="2:23" ht="15.5" x14ac:dyDescent="0.35">
      <c r="C59" t="s">
        <v>388</v>
      </c>
      <c r="K59" s="5">
        <v>127323669969</v>
      </c>
      <c r="L59" s="5">
        <v>60010774033</v>
      </c>
      <c r="M59" s="5">
        <v>84484056667</v>
      </c>
      <c r="N59" s="5">
        <v>154249511734</v>
      </c>
      <c r="O59" s="5">
        <v>238907787302</v>
      </c>
      <c r="P59" s="5">
        <v>176976265380</v>
      </c>
      <c r="Q59" s="5">
        <v>135553271232</v>
      </c>
      <c r="R59" s="5">
        <v>137143525026</v>
      </c>
      <c r="S59" s="5">
        <v>129975338920</v>
      </c>
      <c r="T59" s="5">
        <v>144286917071</v>
      </c>
      <c r="U59" s="5">
        <v>113383915904</v>
      </c>
      <c r="V59" s="5">
        <v>131469610079</v>
      </c>
      <c r="W59" s="5">
        <v>133947220206</v>
      </c>
    </row>
    <row r="60" spans="2:23" ht="15.5" x14ac:dyDescent="0.35">
      <c r="C60" t="s">
        <v>391</v>
      </c>
      <c r="K60" s="5">
        <v>-417448701653</v>
      </c>
      <c r="L60" s="5">
        <v>-435614465704</v>
      </c>
      <c r="M60" s="5">
        <v>-335539753122</v>
      </c>
      <c r="N60" s="5">
        <v>-279270827820</v>
      </c>
      <c r="O60" s="5">
        <v>-231742317728</v>
      </c>
      <c r="P60" s="5">
        <v>-197657901754</v>
      </c>
      <c r="Q60" s="5">
        <v>-158699029238</v>
      </c>
      <c r="R60" s="5">
        <v>-130634478631</v>
      </c>
      <c r="S60" s="5">
        <v>-129302408065</v>
      </c>
      <c r="T60" s="5">
        <v>-114144601659</v>
      </c>
      <c r="U60" s="5">
        <v>-44697981441</v>
      </c>
      <c r="V60" s="5">
        <v>-46702379320</v>
      </c>
      <c r="W60" s="5">
        <v>-44438777578</v>
      </c>
    </row>
    <row r="61" spans="2:23" ht="15.5" x14ac:dyDescent="0.35">
      <c r="C61" t="s">
        <v>434</v>
      </c>
      <c r="D61" s="5">
        <v>-95820398663</v>
      </c>
      <c r="E61" s="5">
        <v>207830223426</v>
      </c>
      <c r="F61" s="5">
        <v>-112857058133</v>
      </c>
      <c r="G61" s="5">
        <v>-71825392660</v>
      </c>
      <c r="I61" s="5">
        <v>-51172673716</v>
      </c>
      <c r="J61" s="5">
        <v>-68937828773</v>
      </c>
      <c r="K61" s="5">
        <v>-416655057797</v>
      </c>
      <c r="L61" s="5">
        <v>-351746201057</v>
      </c>
      <c r="M61" s="5">
        <v>-277925909089</v>
      </c>
      <c r="N61" s="5">
        <v>-275448589027</v>
      </c>
      <c r="O61" s="5">
        <v>-299073101555</v>
      </c>
      <c r="P61" s="5">
        <v>-300940979082</v>
      </c>
      <c r="Q61" s="5">
        <v>-260203383812</v>
      </c>
      <c r="R61" s="5">
        <v>-266973780620</v>
      </c>
      <c r="S61" s="5">
        <v>-234164599898</v>
      </c>
      <c r="T61" s="5">
        <v>-165996644131</v>
      </c>
      <c r="U61" s="5">
        <v>-152417130535</v>
      </c>
      <c r="V61" s="5">
        <v>-140069971727</v>
      </c>
      <c r="W61" s="5">
        <v>-109654165845</v>
      </c>
    </row>
    <row r="62" spans="2:23" ht="15.5" x14ac:dyDescent="0.35">
      <c r="C62" t="s">
        <v>88</v>
      </c>
      <c r="D62" s="5">
        <v>29720904363</v>
      </c>
      <c r="E62" s="5">
        <v>41156918635</v>
      </c>
      <c r="F62" s="5">
        <v>7536300901</v>
      </c>
      <c r="G62" s="5">
        <v>-409455078</v>
      </c>
      <c r="I62" s="5">
        <v>63590031971</v>
      </c>
      <c r="J62" s="5">
        <v>87508388280</v>
      </c>
      <c r="K62" s="5">
        <v>105734324260</v>
      </c>
      <c r="L62" s="5">
        <v>84740084629</v>
      </c>
      <c r="M62" s="5">
        <v>57698352907</v>
      </c>
      <c r="N62" s="5">
        <v>63623876781</v>
      </c>
      <c r="O62" s="5">
        <v>60584871961</v>
      </c>
      <c r="P62" s="5">
        <v>51547339238</v>
      </c>
      <c r="Q62" s="5">
        <v>65592308637</v>
      </c>
      <c r="R62" s="5">
        <v>67361657166</v>
      </c>
      <c r="S62" s="5">
        <v>77085373176</v>
      </c>
      <c r="T62" s="5">
        <v>66525203144</v>
      </c>
      <c r="U62" s="5">
        <v>37758542218</v>
      </c>
      <c r="V62" s="5">
        <v>33189539400</v>
      </c>
      <c r="W62" s="5">
        <v>20263233582</v>
      </c>
    </row>
    <row r="63" spans="2:23" ht="15.5" x14ac:dyDescent="0.35">
      <c r="C63" t="s">
        <v>89</v>
      </c>
      <c r="D63" s="5">
        <v>-17935109200</v>
      </c>
      <c r="E63" s="5">
        <v>-35218859161</v>
      </c>
      <c r="F63" s="5">
        <v>-9690613079</v>
      </c>
      <c r="G63" s="5">
        <v>15620185039</v>
      </c>
      <c r="I63" s="5">
        <v>-30334895807</v>
      </c>
      <c r="J63" s="5">
        <v>-29866200854</v>
      </c>
      <c r="K63" s="5">
        <v>495649738</v>
      </c>
      <c r="L63" s="5">
        <v>5341812507</v>
      </c>
      <c r="M63" s="5">
        <v>20069545390</v>
      </c>
      <c r="N63" s="5">
        <v>13205411742</v>
      </c>
      <c r="O63" s="5">
        <v>14425327357</v>
      </c>
      <c r="P63" s="5">
        <v>36651565328</v>
      </c>
      <c r="Q63" s="5">
        <v>8251688350</v>
      </c>
      <c r="R63" s="5">
        <v>10467854996</v>
      </c>
      <c r="S63" s="5">
        <v>2393885109</v>
      </c>
      <c r="T63" s="5">
        <v>1780440961</v>
      </c>
      <c r="U63" s="5">
        <v>7088959110</v>
      </c>
      <c r="V63" s="5">
        <v>7128394217</v>
      </c>
      <c r="W63" s="5">
        <v>7071975878</v>
      </c>
    </row>
    <row r="64" spans="2:23" ht="15.5" x14ac:dyDescent="0.35">
      <c r="C64" t="s">
        <v>28</v>
      </c>
      <c r="D64" s="5">
        <v>11785795163</v>
      </c>
      <c r="E64" s="5">
        <v>5938059474</v>
      </c>
      <c r="F64" s="5">
        <v>-2154312178</v>
      </c>
      <c r="G64" s="5">
        <v>15210729961</v>
      </c>
      <c r="I64" s="5">
        <v>33255136164</v>
      </c>
      <c r="J64" s="5">
        <v>57642187426</v>
      </c>
      <c r="K64" s="5">
        <v>106229973998</v>
      </c>
      <c r="L64" s="5">
        <v>90081897136</v>
      </c>
      <c r="M64" s="5">
        <v>77767898297</v>
      </c>
      <c r="N64" s="5">
        <v>76829288523</v>
      </c>
      <c r="O64" s="5">
        <v>75010199318</v>
      </c>
      <c r="P64" s="5">
        <v>88198904566</v>
      </c>
      <c r="Q64" s="5">
        <v>73843996987</v>
      </c>
      <c r="R64" s="5">
        <v>77829512162</v>
      </c>
      <c r="S64" s="5">
        <v>79479258285</v>
      </c>
      <c r="T64" s="5">
        <v>68305644105</v>
      </c>
      <c r="U64" s="5">
        <v>44847501328</v>
      </c>
      <c r="V64" s="5">
        <v>40317933617</v>
      </c>
      <c r="W64" s="5">
        <v>27335209460</v>
      </c>
    </row>
    <row r="65" spans="2:23" ht="15.5" x14ac:dyDescent="0.35">
      <c r="C65" t="s">
        <v>27</v>
      </c>
      <c r="D65" s="5">
        <v>-2586768395</v>
      </c>
      <c r="E65" s="5">
        <v>-8028890725</v>
      </c>
      <c r="F65" s="5">
        <v>-587472046</v>
      </c>
      <c r="G65" s="5">
        <v>-846341802</v>
      </c>
      <c r="I65" s="5">
        <v>-11604863746</v>
      </c>
      <c r="J65" s="5">
        <v>-9480758129</v>
      </c>
      <c r="K65" s="5">
        <v>-17431768782</v>
      </c>
      <c r="L65" s="5">
        <v>-3584378981</v>
      </c>
      <c r="M65" s="5">
        <v>-12808475092</v>
      </c>
      <c r="N65" s="5">
        <v>-11279917874</v>
      </c>
      <c r="O65" s="5">
        <v>-12141758385</v>
      </c>
      <c r="P65" s="5">
        <v>-11606411205</v>
      </c>
      <c r="Q65" s="5">
        <v>-12920521178</v>
      </c>
      <c r="R65" s="5">
        <v>-14678829365</v>
      </c>
      <c r="S65" s="5">
        <v>-15575313116</v>
      </c>
      <c r="T65" s="5">
        <v>-9983333367</v>
      </c>
      <c r="U65" s="5">
        <v>-11125762562</v>
      </c>
      <c r="V65" s="5">
        <v>-7675914358</v>
      </c>
      <c r="W65" s="5">
        <v>-1687200720</v>
      </c>
    </row>
    <row r="66" spans="2:23" ht="15.5" x14ac:dyDescent="0.35">
      <c r="C66" t="s">
        <v>97</v>
      </c>
      <c r="D66" s="5">
        <v>9199026768</v>
      </c>
      <c r="E66" s="5">
        <v>-2090831251</v>
      </c>
      <c r="F66" s="5">
        <v>-2741784224</v>
      </c>
      <c r="G66" s="5">
        <v>14364388159</v>
      </c>
      <c r="I66" s="5">
        <v>21650272418</v>
      </c>
      <c r="J66" s="5">
        <v>48161429297</v>
      </c>
      <c r="K66" s="5">
        <v>88798205216</v>
      </c>
      <c r="L66" s="5">
        <v>86497518155</v>
      </c>
      <c r="M66" s="5">
        <v>64959423205</v>
      </c>
      <c r="N66" s="5">
        <v>65549370649</v>
      </c>
      <c r="O66" s="5">
        <v>62868440933</v>
      </c>
      <c r="P66" s="5">
        <v>76592493361</v>
      </c>
      <c r="Q66" s="5">
        <v>60923475809</v>
      </c>
      <c r="R66" s="5">
        <v>63150682797</v>
      </c>
      <c r="S66" s="5">
        <v>63903945169</v>
      </c>
      <c r="T66" s="5">
        <v>58322310738</v>
      </c>
      <c r="U66" s="5">
        <v>33721738766</v>
      </c>
      <c r="V66" s="5">
        <v>32642019259</v>
      </c>
      <c r="W66" s="5">
        <v>25648008740</v>
      </c>
    </row>
    <row r="67" spans="2:23" ht="15.5" x14ac:dyDescent="0.35">
      <c r="C67" t="s">
        <v>98</v>
      </c>
      <c r="D67" s="5">
        <v>-74971461</v>
      </c>
      <c r="E67" s="5">
        <v>15889790205</v>
      </c>
      <c r="F67" s="5">
        <v>226568060</v>
      </c>
      <c r="G67" s="5">
        <v>39776236</v>
      </c>
      <c r="I67" s="5">
        <v>15976209887</v>
      </c>
      <c r="J67" s="5">
        <v>-5983169744</v>
      </c>
      <c r="K67" s="5">
        <v>-4655685718</v>
      </c>
      <c r="L67" s="5">
        <v>-4689177113</v>
      </c>
      <c r="M67" s="5">
        <v>-5095449386</v>
      </c>
      <c r="N67" s="5">
        <v>10728923356</v>
      </c>
      <c r="O67" s="5">
        <v>-1334259847</v>
      </c>
      <c r="P67" s="5">
        <v>-5647133233</v>
      </c>
      <c r="Q67" s="5">
        <v>-514896015</v>
      </c>
      <c r="R67" s="5">
        <v>184296132</v>
      </c>
      <c r="S67" s="5">
        <v>-580292839</v>
      </c>
      <c r="T67" s="5">
        <v>1407398240</v>
      </c>
      <c r="U67" s="5">
        <v>800898740</v>
      </c>
      <c r="V67" s="5">
        <v>400937700</v>
      </c>
      <c r="W67" s="5">
        <v>187973860</v>
      </c>
    </row>
    <row r="68" spans="2:23" ht="15.5" x14ac:dyDescent="0.35">
      <c r="C68" t="s">
        <v>312</v>
      </c>
    </row>
    <row r="69" spans="2:23" ht="15.5" x14ac:dyDescent="0.35">
      <c r="C69" t="s">
        <v>99</v>
      </c>
      <c r="D69" s="5">
        <v>-74971461</v>
      </c>
      <c r="E69" s="5">
        <v>15889790205</v>
      </c>
      <c r="F69" s="5">
        <v>226568060</v>
      </c>
      <c r="G69" s="5">
        <v>39776236</v>
      </c>
      <c r="I69" s="5">
        <v>15976209887</v>
      </c>
      <c r="J69" s="5">
        <v>-5983169744</v>
      </c>
      <c r="K69" s="5">
        <v>-4655685718</v>
      </c>
      <c r="L69" s="5">
        <v>-4689177113</v>
      </c>
      <c r="M69" s="5">
        <v>-5095449386</v>
      </c>
      <c r="N69" s="5">
        <v>10728923356</v>
      </c>
      <c r="O69" s="5">
        <v>-1334259847</v>
      </c>
      <c r="P69" s="5">
        <v>-5647133233</v>
      </c>
      <c r="Q69" s="5">
        <v>-514896015</v>
      </c>
      <c r="R69" s="5">
        <v>184296132</v>
      </c>
      <c r="S69" s="5">
        <v>-580292839</v>
      </c>
      <c r="T69" s="5">
        <v>1407398240</v>
      </c>
      <c r="U69" s="5">
        <v>800898740</v>
      </c>
      <c r="V69" s="5">
        <v>400937700</v>
      </c>
      <c r="W69" s="5">
        <v>187973860</v>
      </c>
    </row>
    <row r="70" spans="2:23" ht="15.5" x14ac:dyDescent="0.35">
      <c r="C70" t="s">
        <v>100</v>
      </c>
      <c r="D70" s="5">
        <v>9124055307</v>
      </c>
      <c r="E70" s="5">
        <v>13798958954</v>
      </c>
      <c r="F70" s="5">
        <v>-2515216164</v>
      </c>
      <c r="G70" s="5">
        <v>14404164395</v>
      </c>
      <c r="I70" s="5">
        <v>37626482305</v>
      </c>
      <c r="J70" s="5">
        <v>42178259553</v>
      </c>
      <c r="K70" s="5">
        <v>84142519498</v>
      </c>
      <c r="L70" s="5">
        <v>81808341042</v>
      </c>
      <c r="M70" s="5">
        <v>59863973819</v>
      </c>
      <c r="N70" s="5">
        <v>76278294005</v>
      </c>
      <c r="O70" s="5">
        <v>61534181086</v>
      </c>
      <c r="P70" s="5">
        <v>70945360128</v>
      </c>
      <c r="Q70" s="5">
        <v>60408579794</v>
      </c>
      <c r="R70" s="5">
        <v>63334978929</v>
      </c>
      <c r="S70" s="5">
        <v>63323652330</v>
      </c>
      <c r="T70" s="5">
        <v>59729708978</v>
      </c>
      <c r="U70" s="5">
        <v>34522637506</v>
      </c>
      <c r="V70" s="5">
        <v>33042956959</v>
      </c>
      <c r="W70" s="5">
        <v>25835982600</v>
      </c>
    </row>
    <row r="71" spans="2:23" ht="15.5" x14ac:dyDescent="0.35">
      <c r="C71" t="s">
        <v>101</v>
      </c>
      <c r="D71" s="5">
        <v>9199026766</v>
      </c>
      <c r="E71" s="5">
        <v>-2090831251</v>
      </c>
      <c r="F71" s="5">
        <v>-2741784224</v>
      </c>
      <c r="G71" s="5">
        <v>14364388159</v>
      </c>
      <c r="I71" s="5">
        <v>21650272418</v>
      </c>
      <c r="J71" s="5">
        <v>48161429297</v>
      </c>
      <c r="K71" s="5">
        <v>88798205216</v>
      </c>
      <c r="L71" s="5">
        <v>86497518155</v>
      </c>
      <c r="M71" s="5">
        <v>64959423205</v>
      </c>
      <c r="N71" s="5">
        <v>65549370649</v>
      </c>
      <c r="O71" s="5">
        <v>62868440933</v>
      </c>
      <c r="P71" s="5">
        <v>76592493361</v>
      </c>
      <c r="Q71" s="5">
        <v>60923475809</v>
      </c>
      <c r="R71" s="5">
        <v>63150682797</v>
      </c>
      <c r="S71" s="5">
        <v>63903945169</v>
      </c>
      <c r="T71" s="5">
        <v>58322310738</v>
      </c>
      <c r="U71" s="5">
        <v>33721738766</v>
      </c>
      <c r="V71" s="5">
        <v>32642019259</v>
      </c>
      <c r="W71" s="5">
        <v>25648008740</v>
      </c>
    </row>
    <row r="72" spans="2:23" ht="15.5" x14ac:dyDescent="0.35">
      <c r="C72" t="s">
        <v>7</v>
      </c>
      <c r="D72" s="5">
        <v>9122022088</v>
      </c>
      <c r="E72" s="5">
        <v>13798680057</v>
      </c>
      <c r="F72" s="5">
        <v>-2515216164</v>
      </c>
      <c r="G72" s="5">
        <v>14401962226</v>
      </c>
      <c r="I72" s="5">
        <v>37623092117</v>
      </c>
      <c r="J72" s="5">
        <v>42174649209</v>
      </c>
      <c r="K72" s="5">
        <v>84131208699</v>
      </c>
      <c r="L72" s="5">
        <v>81803226748</v>
      </c>
      <c r="M72" s="5">
        <v>59861787685</v>
      </c>
      <c r="N72" s="5">
        <v>76274291318</v>
      </c>
      <c r="O72" s="5">
        <v>61530852997</v>
      </c>
      <c r="P72" s="5">
        <v>70941809996</v>
      </c>
      <c r="Q72" s="5">
        <v>60409458086</v>
      </c>
      <c r="R72" s="5">
        <v>63563186977</v>
      </c>
      <c r="S72" s="5">
        <v>63276233647</v>
      </c>
      <c r="T72" s="5">
        <v>59727860125</v>
      </c>
      <c r="U72" s="5">
        <v>34519740648</v>
      </c>
      <c r="V72" s="5">
        <v>33040176916</v>
      </c>
      <c r="W72" s="5">
        <v>25833311662</v>
      </c>
    </row>
    <row r="73" spans="2:23" ht="15.5" x14ac:dyDescent="0.35">
      <c r="C73" t="s">
        <v>394</v>
      </c>
      <c r="D73" s="5">
        <v>2033217</v>
      </c>
      <c r="E73" s="5">
        <v>278897</v>
      </c>
      <c r="G73" s="5">
        <v>2202169</v>
      </c>
      <c r="I73" s="5">
        <v>3390188</v>
      </c>
      <c r="J73" s="5">
        <v>3610344</v>
      </c>
      <c r="K73" s="5">
        <v>11310799</v>
      </c>
      <c r="L73" s="5">
        <v>5114294</v>
      </c>
      <c r="M73" s="5">
        <v>2186134</v>
      </c>
      <c r="N73" s="5">
        <v>4002687</v>
      </c>
      <c r="O73" s="5">
        <v>3328089</v>
      </c>
      <c r="P73" s="5">
        <v>3550132</v>
      </c>
      <c r="Q73" s="5">
        <v>-878292</v>
      </c>
      <c r="R73" s="5">
        <v>-228208048</v>
      </c>
      <c r="S73" s="5">
        <v>47418683</v>
      </c>
      <c r="T73" s="5">
        <v>1848853</v>
      </c>
      <c r="U73" s="5">
        <v>2896858</v>
      </c>
      <c r="V73" s="5">
        <v>2780043</v>
      </c>
      <c r="W73" s="5">
        <v>2670938</v>
      </c>
    </row>
    <row r="74" spans="2:23" ht="15.5" x14ac:dyDescent="0.35">
      <c r="C74" t="s">
        <v>102</v>
      </c>
      <c r="D74" s="5">
        <v>9199026766</v>
      </c>
      <c r="E74" s="5">
        <v>-2090831251</v>
      </c>
      <c r="F74" s="5">
        <v>-2741784224</v>
      </c>
      <c r="G74" s="5">
        <v>14364388159</v>
      </c>
      <c r="I74" s="5">
        <v>21650272418</v>
      </c>
      <c r="J74" s="5">
        <v>48161429297</v>
      </c>
      <c r="K74" s="5">
        <v>88798205216</v>
      </c>
      <c r="L74" s="5">
        <v>86497518155</v>
      </c>
      <c r="M74" s="5">
        <v>64959423205</v>
      </c>
      <c r="N74" s="5">
        <v>65549370649</v>
      </c>
      <c r="O74" s="5">
        <v>62868440933</v>
      </c>
      <c r="P74" s="5">
        <v>76592493361</v>
      </c>
      <c r="Q74" s="5">
        <v>60923475809</v>
      </c>
      <c r="R74" s="5">
        <v>63150682797</v>
      </c>
      <c r="S74" s="5">
        <v>63903945169</v>
      </c>
      <c r="T74" s="5">
        <v>58322310738</v>
      </c>
      <c r="U74" s="5">
        <v>33721738766</v>
      </c>
      <c r="V74" s="5">
        <v>32642019259</v>
      </c>
      <c r="W74" s="5">
        <v>25648008740</v>
      </c>
    </row>
    <row r="75" spans="2:23" ht="15.5" x14ac:dyDescent="0.35">
      <c r="C75" t="s">
        <v>103</v>
      </c>
      <c r="D75" s="5">
        <v>9124055305</v>
      </c>
      <c r="E75" s="5">
        <v>13798958954</v>
      </c>
      <c r="F75" s="5">
        <v>-2515216164</v>
      </c>
      <c r="G75" s="5">
        <v>14404164395</v>
      </c>
      <c r="I75" s="5">
        <v>37626482305</v>
      </c>
      <c r="J75" s="5">
        <v>42178259553</v>
      </c>
      <c r="K75" s="5">
        <v>84142519498</v>
      </c>
      <c r="L75" s="5">
        <v>81808341042</v>
      </c>
      <c r="M75" s="5">
        <v>59863973819</v>
      </c>
      <c r="N75" s="5">
        <v>76278294005</v>
      </c>
      <c r="O75" s="5">
        <v>61534181086</v>
      </c>
      <c r="P75" s="5">
        <v>70945360128</v>
      </c>
      <c r="Q75" s="5">
        <v>60408579794</v>
      </c>
      <c r="R75" s="5">
        <v>63334978929</v>
      </c>
      <c r="S75" s="5">
        <v>63323652330</v>
      </c>
      <c r="T75" s="5">
        <v>59729708978</v>
      </c>
      <c r="U75" s="5">
        <v>34522637506</v>
      </c>
      <c r="V75" s="5">
        <v>33042956959</v>
      </c>
      <c r="W75" s="5">
        <v>25835982600</v>
      </c>
    </row>
    <row r="76" spans="2:23" ht="15.5" x14ac:dyDescent="0.35">
      <c r="C76" t="s">
        <v>104</v>
      </c>
      <c r="D76" s="5">
        <v>9124055305</v>
      </c>
      <c r="E76" s="5">
        <v>13798958954</v>
      </c>
      <c r="F76" s="5">
        <v>-2515216164</v>
      </c>
      <c r="G76" s="5">
        <v>14404164395</v>
      </c>
      <c r="I76" s="5">
        <v>37626482305</v>
      </c>
      <c r="J76" s="5">
        <v>42178259553</v>
      </c>
      <c r="K76" s="5">
        <v>84142519498</v>
      </c>
      <c r="L76" s="5">
        <v>81808341042</v>
      </c>
      <c r="M76" s="5">
        <v>59863973819</v>
      </c>
      <c r="N76" s="5">
        <v>76278294005</v>
      </c>
      <c r="O76" s="5">
        <v>61534181086</v>
      </c>
      <c r="P76" s="5">
        <v>70945360128</v>
      </c>
      <c r="Q76" s="5">
        <v>60408579794</v>
      </c>
      <c r="R76" s="5">
        <v>63334978929</v>
      </c>
      <c r="S76" s="5">
        <v>63323652330</v>
      </c>
      <c r="T76" s="5">
        <v>59729708978</v>
      </c>
      <c r="U76" s="5">
        <v>34522637506</v>
      </c>
      <c r="V76" s="5">
        <v>33042956959</v>
      </c>
      <c r="W76" s="5">
        <v>25835982600</v>
      </c>
    </row>
    <row r="78" spans="2:23" ht="15.5" x14ac:dyDescent="0.35">
      <c r="B78" t="s">
        <v>105</v>
      </c>
      <c r="C78" t="s">
        <v>106</v>
      </c>
    </row>
    <row r="79" spans="2:23" ht="15.5" x14ac:dyDescent="0.35">
      <c r="C79" t="s">
        <v>19</v>
      </c>
      <c r="D79" s="5">
        <v>109494526305</v>
      </c>
      <c r="E79" s="5">
        <v>71651388685</v>
      </c>
      <c r="F79" s="5">
        <v>96327949624</v>
      </c>
      <c r="G79" s="5">
        <v>95314179744</v>
      </c>
      <c r="I79" s="5">
        <v>71651388685</v>
      </c>
      <c r="J79" s="5">
        <v>82533283905</v>
      </c>
      <c r="K79" s="5">
        <v>52983049082</v>
      </c>
      <c r="L79" s="5">
        <v>60289877256</v>
      </c>
      <c r="M79" s="5">
        <v>63562053431</v>
      </c>
      <c r="N79" s="5">
        <v>78276193765</v>
      </c>
      <c r="O79" s="5">
        <v>35967111031</v>
      </c>
      <c r="P79" s="5">
        <v>47582389796</v>
      </c>
      <c r="Q79" s="5">
        <v>58834584316</v>
      </c>
      <c r="R79" s="5">
        <v>42596023134</v>
      </c>
      <c r="S79" s="5">
        <v>36399601119</v>
      </c>
      <c r="T79" s="5">
        <v>33232210329</v>
      </c>
      <c r="U79" s="5">
        <v>35190227049</v>
      </c>
      <c r="V79" s="5">
        <v>23674118061</v>
      </c>
      <c r="W79" s="5">
        <v>21590650015</v>
      </c>
    </row>
    <row r="80" spans="2:23" ht="15.5" x14ac:dyDescent="0.35">
      <c r="C80" t="s">
        <v>399</v>
      </c>
    </row>
    <row r="81" spans="3:23" ht="15.5" x14ac:dyDescent="0.35">
      <c r="C81" t="s">
        <v>110</v>
      </c>
      <c r="W81" s="5">
        <v>1234247285</v>
      </c>
    </row>
    <row r="82" spans="3:23" ht="15.5" x14ac:dyDescent="0.35">
      <c r="C82" t="s">
        <v>109</v>
      </c>
      <c r="K82" s="5">
        <v>22617273654</v>
      </c>
      <c r="L82" s="5">
        <v>13061116349</v>
      </c>
      <c r="M82" s="5">
        <v>11465510849</v>
      </c>
      <c r="N82" s="5">
        <v>2794984894</v>
      </c>
      <c r="V82" s="5">
        <v>44722481694</v>
      </c>
      <c r="W82" s="5">
        <v>50685922487</v>
      </c>
    </row>
    <row r="83" spans="3:23" ht="15.5" x14ac:dyDescent="0.35">
      <c r="C83" t="s">
        <v>400</v>
      </c>
      <c r="K83" s="5">
        <v>568146999418</v>
      </c>
      <c r="L83" s="5">
        <v>474834774495</v>
      </c>
      <c r="M83" s="5">
        <v>369178226222</v>
      </c>
      <c r="N83" s="5">
        <v>278358690310</v>
      </c>
      <c r="O83" s="5">
        <v>257089177176</v>
      </c>
      <c r="P83" s="5">
        <v>191983400214</v>
      </c>
      <c r="Q83" s="5">
        <v>150026487774</v>
      </c>
      <c r="R83" s="5">
        <v>197069253173</v>
      </c>
      <c r="S83" s="5">
        <v>155196949525</v>
      </c>
      <c r="T83" s="5">
        <v>198167222177</v>
      </c>
      <c r="U83" s="5">
        <v>95186405991</v>
      </c>
      <c r="V83" s="5">
        <v>86259600434</v>
      </c>
      <c r="W83" s="5">
        <v>99422642771</v>
      </c>
    </row>
    <row r="84" spans="3:23" ht="15.5" x14ac:dyDescent="0.35">
      <c r="C84" t="s">
        <v>401</v>
      </c>
    </row>
    <row r="85" spans="3:23" ht="15.5" x14ac:dyDescent="0.35">
      <c r="C85" t="s">
        <v>402</v>
      </c>
      <c r="K85" s="5">
        <v>97208409596</v>
      </c>
      <c r="L85" s="5">
        <v>39988397418</v>
      </c>
      <c r="M85" s="5">
        <v>51929274828</v>
      </c>
      <c r="N85" s="5">
        <v>73621458480</v>
      </c>
      <c r="O85" s="5">
        <v>87954156687</v>
      </c>
      <c r="P85" s="5">
        <v>83837798495</v>
      </c>
      <c r="Q85" s="5">
        <v>95902252317</v>
      </c>
      <c r="R85" s="5">
        <v>46899757920</v>
      </c>
      <c r="S85" s="5">
        <v>35637461177</v>
      </c>
      <c r="T85" s="5">
        <v>26890559608</v>
      </c>
      <c r="U85" s="5">
        <v>27843683017</v>
      </c>
      <c r="V85" s="5">
        <v>33291516631</v>
      </c>
      <c r="W85" s="5">
        <v>21730455074</v>
      </c>
    </row>
    <row r="86" spans="3:23" ht="15.5" x14ac:dyDescent="0.35">
      <c r="C86" t="s">
        <v>112</v>
      </c>
      <c r="D86" s="5">
        <v>11565477771</v>
      </c>
      <c r="E86" s="5">
        <v>8053862784</v>
      </c>
      <c r="I86" s="5">
        <v>8053862784</v>
      </c>
      <c r="J86" s="5">
        <v>35057920518</v>
      </c>
      <c r="K86" s="5">
        <v>20341940928</v>
      </c>
      <c r="L86" s="5">
        <v>23973980088</v>
      </c>
      <c r="M86" s="5">
        <v>56042854761</v>
      </c>
      <c r="N86" s="5">
        <v>52840483223</v>
      </c>
      <c r="O86" s="5">
        <v>52590512333</v>
      </c>
      <c r="P86" s="5">
        <v>48030231712</v>
      </c>
      <c r="Q86" s="5">
        <v>16148718092</v>
      </c>
      <c r="R86" s="5">
        <v>6878287061</v>
      </c>
      <c r="S86" s="5">
        <v>20337221119</v>
      </c>
      <c r="T86" s="5">
        <v>14439158119</v>
      </c>
      <c r="U86" s="5">
        <v>6407755878</v>
      </c>
      <c r="V86" s="5">
        <v>5913284506</v>
      </c>
      <c r="W86" s="5">
        <v>1046652872</v>
      </c>
    </row>
    <row r="87" spans="3:23" ht="15.5" x14ac:dyDescent="0.35">
      <c r="C87" t="s">
        <v>317</v>
      </c>
      <c r="S87" s="5">
        <v>2054703877</v>
      </c>
      <c r="T87" s="5">
        <v>2468858207</v>
      </c>
      <c r="U87" s="5">
        <v>2720174981</v>
      </c>
      <c r="V87" s="5">
        <v>6737833927</v>
      </c>
      <c r="W87" s="5">
        <v>6938952658</v>
      </c>
    </row>
    <row r="88" spans="3:23" ht="15.5" x14ac:dyDescent="0.35">
      <c r="C88" t="s">
        <v>403</v>
      </c>
      <c r="D88" s="5">
        <v>722255363568</v>
      </c>
      <c r="E88" s="5">
        <v>524258493652</v>
      </c>
      <c r="F88" s="5">
        <v>717541431403</v>
      </c>
      <c r="G88" s="5">
        <v>709707143208</v>
      </c>
      <c r="I88" s="5">
        <v>524258493652</v>
      </c>
      <c r="J88" s="5">
        <v>306887272034</v>
      </c>
      <c r="K88" s="5">
        <v>239943393785</v>
      </c>
      <c r="L88" s="5">
        <v>219590403960</v>
      </c>
      <c r="M88" s="5">
        <v>156130683890</v>
      </c>
      <c r="N88" s="5">
        <v>349850357300</v>
      </c>
      <c r="O88" s="5">
        <v>433520076941</v>
      </c>
      <c r="P88" s="5">
        <v>433818300123</v>
      </c>
      <c r="Q88" s="5">
        <v>442381360117</v>
      </c>
      <c r="R88" s="5">
        <v>484107347199</v>
      </c>
      <c r="S88" s="5">
        <v>556171750590</v>
      </c>
      <c r="T88" s="5">
        <v>525648129196</v>
      </c>
      <c r="U88" s="5">
        <v>427697723676</v>
      </c>
      <c r="V88" s="5">
        <v>384518032451</v>
      </c>
      <c r="W88" s="5">
        <v>192763119084</v>
      </c>
    </row>
    <row r="89" spans="3:23" ht="15.5" x14ac:dyDescent="0.35">
      <c r="C89" t="s">
        <v>395</v>
      </c>
      <c r="D89" s="5">
        <v>183481867000</v>
      </c>
      <c r="E89" s="5">
        <v>185169898000</v>
      </c>
      <c r="F89" s="5">
        <v>208375920000</v>
      </c>
      <c r="G89" s="5">
        <v>212967427000</v>
      </c>
      <c r="I89" s="5">
        <v>185169898000</v>
      </c>
      <c r="J89" s="5">
        <v>172231078000</v>
      </c>
      <c r="K89" s="5">
        <v>282224104000</v>
      </c>
      <c r="L89" s="5">
        <v>293864229000</v>
      </c>
      <c r="M89" s="5">
        <v>217791111190</v>
      </c>
      <c r="N89" s="5">
        <v>181937995190</v>
      </c>
      <c r="O89" s="5">
        <v>192475119000</v>
      </c>
      <c r="P89" s="5">
        <v>211605200000</v>
      </c>
      <c r="Q89" s="5">
        <v>264042646689</v>
      </c>
      <c r="R89" s="5">
        <v>316571486531</v>
      </c>
      <c r="S89" s="5">
        <v>373781949129</v>
      </c>
      <c r="T89" s="5">
        <v>390863955578</v>
      </c>
      <c r="U89" s="5">
        <v>331246874027</v>
      </c>
      <c r="V89" s="5">
        <v>302069026583</v>
      </c>
      <c r="W89" s="5">
        <v>338236178042</v>
      </c>
    </row>
    <row r="90" spans="3:23" ht="15.5" x14ac:dyDescent="0.35">
      <c r="C90" t="s">
        <v>936</v>
      </c>
      <c r="D90" s="5">
        <v>128343721611</v>
      </c>
      <c r="E90" s="5">
        <v>128579654465</v>
      </c>
      <c r="F90" s="5">
        <v>122819100847</v>
      </c>
      <c r="G90" s="5">
        <v>122592532787</v>
      </c>
      <c r="I90" s="5">
        <v>128579654465</v>
      </c>
      <c r="J90" s="5">
        <v>122732681165</v>
      </c>
      <c r="K90" s="5">
        <v>125519079800</v>
      </c>
      <c r="L90" s="5">
        <v>126079654696</v>
      </c>
      <c r="M90" s="5">
        <v>113209382872</v>
      </c>
      <c r="N90" s="5">
        <v>116047943210</v>
      </c>
      <c r="O90" s="5">
        <v>112031136280</v>
      </c>
      <c r="P90" s="5">
        <v>107964786600</v>
      </c>
      <c r="Q90" s="5">
        <v>115058926625</v>
      </c>
      <c r="R90" s="5">
        <v>3769818000</v>
      </c>
      <c r="S90" s="5">
        <v>5325209200</v>
      </c>
      <c r="T90" s="5">
        <v>3812044840</v>
      </c>
      <c r="U90" s="5">
        <v>2404646600</v>
      </c>
      <c r="V90" s="5">
        <v>1603747860</v>
      </c>
      <c r="W90" s="5">
        <v>1202810160</v>
      </c>
    </row>
    <row r="91" spans="3:23" ht="15.5" x14ac:dyDescent="0.35">
      <c r="C91" t="s">
        <v>398</v>
      </c>
      <c r="D91" s="5">
        <v>282521000000</v>
      </c>
      <c r="E91" s="5">
        <v>282521000000</v>
      </c>
      <c r="F91" s="5">
        <v>276831000000</v>
      </c>
      <c r="G91" s="5">
        <v>276831000000</v>
      </c>
      <c r="I91" s="5">
        <v>282521000000</v>
      </c>
      <c r="J91" s="5">
        <v>276831000000</v>
      </c>
      <c r="K91" s="5">
        <v>236224000000</v>
      </c>
      <c r="L91" s="5">
        <v>175418000000</v>
      </c>
      <c r="M91" s="5">
        <v>169516000000</v>
      </c>
      <c r="N91" s="5">
        <v>165412000000</v>
      </c>
      <c r="O91" s="5">
        <v>162071000000</v>
      </c>
      <c r="P91" s="5">
        <v>157140000000</v>
      </c>
      <c r="Q91" s="5">
        <v>141976975000</v>
      </c>
      <c r="R91" s="5">
        <v>135429000000</v>
      </c>
      <c r="S91" s="5">
        <v>114529700000</v>
      </c>
      <c r="T91" s="5">
        <v>57786785599</v>
      </c>
      <c r="U91" s="5">
        <v>12863943000</v>
      </c>
    </row>
    <row r="92" spans="3:23" ht="15.5" x14ac:dyDescent="0.35">
      <c r="C92" t="s">
        <v>789</v>
      </c>
      <c r="F92" s="5">
        <v>244000000</v>
      </c>
      <c r="G92" s="5">
        <v>244000000</v>
      </c>
      <c r="J92" s="5">
        <v>244000000</v>
      </c>
      <c r="L92" s="5">
        <v>12809887163</v>
      </c>
      <c r="M92" s="5">
        <v>7626810156</v>
      </c>
      <c r="N92" s="5">
        <v>7143462511</v>
      </c>
      <c r="O92" s="5">
        <v>8413067469</v>
      </c>
      <c r="P92" s="5">
        <v>9978743001</v>
      </c>
      <c r="Q92" s="5">
        <v>10439656753</v>
      </c>
      <c r="R92" s="5">
        <v>8703922070</v>
      </c>
      <c r="S92" s="5">
        <v>18192926959</v>
      </c>
      <c r="T92" s="5">
        <v>16339420426</v>
      </c>
      <c r="U92" s="5">
        <v>15157779222</v>
      </c>
      <c r="V92" s="5">
        <v>14117183306</v>
      </c>
      <c r="W92" s="5">
        <v>12456264455</v>
      </c>
    </row>
    <row r="93" spans="3:23" ht="15.5" x14ac:dyDescent="0.35">
      <c r="C93" t="s">
        <v>123</v>
      </c>
      <c r="D93" s="5">
        <v>76255096502</v>
      </c>
      <c r="E93" s="5">
        <v>77606095141</v>
      </c>
      <c r="F93" s="5">
        <v>83315735344</v>
      </c>
      <c r="G93" s="5">
        <v>83315735344</v>
      </c>
      <c r="I93" s="5">
        <v>77606095141</v>
      </c>
      <c r="J93" s="5">
        <v>87868359813</v>
      </c>
      <c r="K93" s="5">
        <v>93664417837</v>
      </c>
      <c r="L93" s="5">
        <v>86351329857</v>
      </c>
      <c r="M93" s="5">
        <v>92410457581</v>
      </c>
      <c r="N93" s="5">
        <v>65757265183</v>
      </c>
      <c r="O93" s="5">
        <v>67512715635</v>
      </c>
      <c r="P93" s="5">
        <v>59951428986</v>
      </c>
      <c r="Q93" s="5">
        <v>49348563105</v>
      </c>
      <c r="R93" s="5">
        <v>54064933451</v>
      </c>
      <c r="S93" s="5">
        <v>56474858495</v>
      </c>
      <c r="T93" s="5">
        <v>54122799917</v>
      </c>
      <c r="U93" s="5">
        <v>56646774092</v>
      </c>
      <c r="V93" s="5">
        <v>49475295617</v>
      </c>
      <c r="W93" s="5">
        <v>36651470504</v>
      </c>
    </row>
    <row r="94" spans="3:23" ht="15.5" x14ac:dyDescent="0.35">
      <c r="C94" t="s">
        <v>124</v>
      </c>
      <c r="R94" s="5">
        <v>1326041159</v>
      </c>
      <c r="S94" s="5">
        <v>1326041159</v>
      </c>
    </row>
    <row r="95" spans="3:23" ht="15.5" x14ac:dyDescent="0.35">
      <c r="C95" t="s">
        <v>118</v>
      </c>
      <c r="D95" s="5">
        <v>40710478636</v>
      </c>
      <c r="E95" s="5">
        <v>40710478636</v>
      </c>
      <c r="F95" s="5">
        <v>44280035360</v>
      </c>
      <c r="G95" s="5">
        <v>44280035360</v>
      </c>
      <c r="I95" s="5">
        <v>40710478636</v>
      </c>
      <c r="J95" s="5">
        <v>44280035361</v>
      </c>
      <c r="K95" s="5">
        <v>43871899454</v>
      </c>
      <c r="L95" s="5">
        <v>39302372520</v>
      </c>
      <c r="M95" s="5">
        <v>28594871536</v>
      </c>
      <c r="N95" s="5">
        <v>27374564333</v>
      </c>
      <c r="O95" s="5">
        <v>28204393672</v>
      </c>
      <c r="P95" s="5">
        <v>22729267258</v>
      </c>
      <c r="Q95" s="5">
        <v>17278271254</v>
      </c>
      <c r="R95" s="5">
        <v>15669059808</v>
      </c>
      <c r="S95" s="5">
        <v>17104677479</v>
      </c>
      <c r="T95" s="5">
        <v>17441841694</v>
      </c>
      <c r="U95" s="5">
        <v>13428656360</v>
      </c>
      <c r="V95" s="5">
        <v>10232502598</v>
      </c>
      <c r="W95" s="5">
        <v>7419361930</v>
      </c>
    </row>
    <row r="96" spans="3:23" ht="15.5" x14ac:dyDescent="0.35">
      <c r="C96" t="s">
        <v>93</v>
      </c>
      <c r="D96" s="5">
        <v>20823834538</v>
      </c>
      <c r="E96" s="5">
        <v>20898805999</v>
      </c>
      <c r="F96" s="5">
        <v>1551763099</v>
      </c>
      <c r="G96" s="5">
        <v>1325195039</v>
      </c>
      <c r="I96" s="5">
        <v>20898805999</v>
      </c>
      <c r="J96" s="5">
        <v>1668440202</v>
      </c>
      <c r="K96" s="5">
        <v>4265395248</v>
      </c>
      <c r="L96" s="5">
        <v>5216398541</v>
      </c>
      <c r="M96" s="5">
        <v>2550838896</v>
      </c>
      <c r="N96" s="5">
        <v>5275621496</v>
      </c>
      <c r="O96" s="5">
        <v>570212769</v>
      </c>
      <c r="P96" s="5">
        <v>-2525921855</v>
      </c>
      <c r="Q96" s="5">
        <v>3994870618</v>
      </c>
      <c r="R96" s="5">
        <v>-3566025156</v>
      </c>
      <c r="S96" s="5">
        <v>4859592890</v>
      </c>
      <c r="T96" s="5">
        <v>3346428530</v>
      </c>
      <c r="U96" s="5">
        <v>1939030290</v>
      </c>
      <c r="V96" s="5">
        <v>1138131550</v>
      </c>
      <c r="W96" s="5">
        <v>737193850</v>
      </c>
    </row>
    <row r="97" spans="3:23" ht="15.5" x14ac:dyDescent="0.35">
      <c r="C97" t="s">
        <v>126</v>
      </c>
      <c r="D97" s="5">
        <v>1669228311049</v>
      </c>
      <c r="E97" s="5">
        <v>1392680716392</v>
      </c>
      <c r="F97" s="5">
        <v>1773827030180</v>
      </c>
      <c r="G97" s="5">
        <v>1808787393701</v>
      </c>
      <c r="I97" s="5">
        <v>1392680716392</v>
      </c>
      <c r="J97" s="5">
        <v>1571207047892</v>
      </c>
      <c r="K97" s="5">
        <v>1850769013354</v>
      </c>
      <c r="L97" s="5">
        <v>1627241657686</v>
      </c>
      <c r="M97" s="5">
        <v>1411160148272</v>
      </c>
      <c r="N97" s="5">
        <v>1516562973028</v>
      </c>
      <c r="O97" s="5">
        <v>1548001829554</v>
      </c>
      <c r="P97" s="5">
        <v>1478007061719</v>
      </c>
      <c r="Q97" s="5">
        <v>1418524795003</v>
      </c>
      <c r="R97" s="5">
        <v>1434654843880</v>
      </c>
      <c r="S97" s="5">
        <v>1422094069358</v>
      </c>
      <c r="T97" s="5">
        <v>1385987344448</v>
      </c>
      <c r="U97" s="5">
        <v>1167762378643</v>
      </c>
      <c r="V97" s="5">
        <v>1070925850176</v>
      </c>
      <c r="W97" s="5">
        <v>802260515248</v>
      </c>
    </row>
    <row r="98" spans="3:23" ht="15.5" x14ac:dyDescent="0.35">
      <c r="C98" t="s">
        <v>127</v>
      </c>
    </row>
    <row r="99" spans="3:23" ht="15.5" x14ac:dyDescent="0.35">
      <c r="C99" t="s">
        <v>128</v>
      </c>
    </row>
    <row r="100" spans="3:23" ht="15.5" x14ac:dyDescent="0.35">
      <c r="C100" t="s">
        <v>404</v>
      </c>
      <c r="K100" s="5">
        <v>127115579227</v>
      </c>
      <c r="L100" s="5">
        <v>73534374523</v>
      </c>
      <c r="M100" s="5">
        <v>65762942453</v>
      </c>
      <c r="N100" s="5">
        <v>52543736217</v>
      </c>
      <c r="O100" s="5">
        <v>56377357170</v>
      </c>
      <c r="P100" s="5">
        <v>55226694900</v>
      </c>
      <c r="Q100" s="5">
        <v>46602225785</v>
      </c>
      <c r="R100" s="5">
        <v>39939690646</v>
      </c>
      <c r="S100" s="5">
        <v>40419052477</v>
      </c>
      <c r="T100" s="5">
        <v>47888675743</v>
      </c>
      <c r="U100" s="5">
        <v>28358565308</v>
      </c>
      <c r="V100" s="5">
        <v>25173803012</v>
      </c>
      <c r="W100" s="5">
        <v>19293756797</v>
      </c>
    </row>
    <row r="101" spans="3:23" ht="15.5" x14ac:dyDescent="0.35">
      <c r="C101" t="s">
        <v>410</v>
      </c>
      <c r="K101" s="5">
        <v>22617273654</v>
      </c>
      <c r="L101" s="5">
        <v>13061116349</v>
      </c>
      <c r="M101" s="5">
        <v>11465510849</v>
      </c>
      <c r="N101" s="5">
        <v>2794984894</v>
      </c>
      <c r="O101" s="5">
        <v>3121896229</v>
      </c>
      <c r="P101" s="5">
        <v>6758852594</v>
      </c>
      <c r="Q101" s="5">
        <v>31168854644</v>
      </c>
      <c r="R101" s="5">
        <v>22329118426</v>
      </c>
      <c r="S101" s="5">
        <v>19065133266</v>
      </c>
      <c r="T101" s="5">
        <v>31614850127</v>
      </c>
      <c r="U101" s="5">
        <v>43432744927</v>
      </c>
      <c r="V101" s="5">
        <v>44722481694</v>
      </c>
      <c r="W101" s="5">
        <v>51920169772</v>
      </c>
    </row>
    <row r="102" spans="3:23" ht="15.5" x14ac:dyDescent="0.35">
      <c r="C102" t="s">
        <v>411</v>
      </c>
      <c r="K102" s="5">
        <v>22617273654</v>
      </c>
      <c r="L102" s="5">
        <v>13061116349</v>
      </c>
      <c r="M102" s="5">
        <v>11465510849</v>
      </c>
      <c r="N102" s="5">
        <v>2794984894</v>
      </c>
      <c r="O102" s="5">
        <v>3121896229</v>
      </c>
      <c r="P102" s="5">
        <v>6758852594</v>
      </c>
      <c r="Q102" s="5">
        <v>31168854644</v>
      </c>
      <c r="R102" s="5">
        <v>22329118426</v>
      </c>
      <c r="S102" s="5">
        <v>19065133266</v>
      </c>
      <c r="T102" s="5">
        <v>31614850127</v>
      </c>
      <c r="U102" s="5">
        <v>43432744927</v>
      </c>
      <c r="V102" s="5">
        <v>44722481694</v>
      </c>
      <c r="W102" s="5">
        <v>51920169772</v>
      </c>
    </row>
    <row r="103" spans="3:23" ht="15.5" x14ac:dyDescent="0.35">
      <c r="C103" t="s">
        <v>133</v>
      </c>
      <c r="D103" s="5">
        <v>5586117823</v>
      </c>
      <c r="E103" s="5">
        <v>3527867056</v>
      </c>
      <c r="F103" s="5">
        <v>4622817890</v>
      </c>
      <c r="G103" s="5">
        <v>4858687603</v>
      </c>
      <c r="I103" s="5">
        <v>3527867056</v>
      </c>
      <c r="J103" s="5">
        <v>2717375106</v>
      </c>
      <c r="K103" s="5">
        <v>11079808837</v>
      </c>
      <c r="L103" s="5">
        <v>3987987879</v>
      </c>
      <c r="M103" s="5">
        <v>1087336336</v>
      </c>
      <c r="N103" s="5">
        <v>3554636213</v>
      </c>
      <c r="O103" s="5">
        <v>3139550600</v>
      </c>
      <c r="P103" s="5">
        <v>3811410046</v>
      </c>
      <c r="Q103" s="5">
        <v>2475187877</v>
      </c>
      <c r="R103" s="5">
        <v>2083076095</v>
      </c>
      <c r="S103" s="5">
        <v>3624768699</v>
      </c>
      <c r="T103" s="5">
        <v>2907826030</v>
      </c>
      <c r="U103" s="5">
        <v>5633128951</v>
      </c>
      <c r="V103" s="5">
        <v>913150836</v>
      </c>
      <c r="W103" s="5">
        <v>1058573159</v>
      </c>
    </row>
    <row r="104" spans="3:23" ht="15.5" x14ac:dyDescent="0.35">
      <c r="C104" t="s">
        <v>597</v>
      </c>
      <c r="D104" s="5">
        <v>132000000000</v>
      </c>
      <c r="E104" s="5">
        <v>135750000000</v>
      </c>
      <c r="F104" s="5">
        <v>139500000000</v>
      </c>
      <c r="G104" s="5">
        <v>142750000000</v>
      </c>
      <c r="I104" s="5">
        <v>135750000000</v>
      </c>
      <c r="J104" s="5">
        <v>147000000000</v>
      </c>
      <c r="W104" s="5">
        <v>1196058756</v>
      </c>
    </row>
    <row r="105" spans="3:23" ht="15.5" x14ac:dyDescent="0.35">
      <c r="C105" t="s">
        <v>476</v>
      </c>
      <c r="D105" s="5">
        <v>7550395155</v>
      </c>
      <c r="E105" s="5">
        <v>8566608054</v>
      </c>
      <c r="F105" s="5">
        <v>10628918006</v>
      </c>
      <c r="G105" s="5">
        <v>10628918006</v>
      </c>
      <c r="I105" s="5">
        <v>8566608054</v>
      </c>
      <c r="J105" s="5">
        <v>12374346463</v>
      </c>
      <c r="K105" s="5">
        <v>14356990058</v>
      </c>
    </row>
    <row r="106" spans="3:23" ht="15.5" x14ac:dyDescent="0.35">
      <c r="C106" t="s">
        <v>329</v>
      </c>
      <c r="R106" s="5">
        <v>1000000000</v>
      </c>
    </row>
    <row r="107" spans="3:23" ht="15.5" x14ac:dyDescent="0.35">
      <c r="C107" t="s">
        <v>406</v>
      </c>
      <c r="D107" s="5">
        <v>601026087836</v>
      </c>
      <c r="E107" s="5">
        <v>326079402859</v>
      </c>
      <c r="F107" s="5">
        <v>1034176895116</v>
      </c>
      <c r="G107" s="5">
        <v>1056774567971</v>
      </c>
      <c r="I107" s="5">
        <v>326079402859</v>
      </c>
      <c r="J107" s="5">
        <v>574655855873</v>
      </c>
      <c r="K107" s="5">
        <v>821825453834</v>
      </c>
      <c r="L107" s="5">
        <v>760485687073</v>
      </c>
      <c r="M107" s="5">
        <v>621012899296</v>
      </c>
      <c r="N107" s="5">
        <v>822444629198</v>
      </c>
      <c r="O107" s="5">
        <v>902128973084</v>
      </c>
      <c r="P107" s="5">
        <v>885027011432</v>
      </c>
      <c r="Q107" s="5">
        <v>859990299369</v>
      </c>
      <c r="R107" s="5">
        <v>955607593307</v>
      </c>
      <c r="S107" s="5">
        <v>980840753185</v>
      </c>
      <c r="T107" s="5">
        <v>976171224117</v>
      </c>
      <c r="U107" s="5">
        <v>807025261558</v>
      </c>
      <c r="V107" s="5">
        <v>729217909307</v>
      </c>
      <c r="W107" s="5">
        <v>338614689869</v>
      </c>
    </row>
    <row r="108" spans="3:23" ht="15.5" x14ac:dyDescent="0.35">
      <c r="C108" t="s">
        <v>321</v>
      </c>
      <c r="D108" s="5">
        <v>27870099515</v>
      </c>
      <c r="E108" s="5">
        <v>48422769818</v>
      </c>
      <c r="F108" s="5">
        <v>15314991925</v>
      </c>
      <c r="G108" s="5">
        <v>19539138400</v>
      </c>
      <c r="I108" s="5">
        <v>48422769818</v>
      </c>
      <c r="J108" s="5">
        <v>18311692961</v>
      </c>
      <c r="K108" s="5">
        <v>73237777882</v>
      </c>
      <c r="L108" s="5">
        <v>76014989061</v>
      </c>
      <c r="M108" s="5">
        <v>99183944760</v>
      </c>
      <c r="N108" s="5">
        <v>78542828306</v>
      </c>
      <c r="O108" s="5">
        <v>75201797339</v>
      </c>
      <c r="P108" s="5">
        <v>65208425935</v>
      </c>
      <c r="Q108" s="5">
        <v>77078977792</v>
      </c>
      <c r="R108" s="5">
        <v>52026274573</v>
      </c>
      <c r="S108" s="5">
        <v>52814660142</v>
      </c>
      <c r="T108" s="5">
        <v>50921419081</v>
      </c>
      <c r="U108" s="5">
        <v>67922254933</v>
      </c>
      <c r="V108" s="5">
        <v>77491915915</v>
      </c>
      <c r="W108" s="5">
        <v>64576834881</v>
      </c>
    </row>
    <row r="109" spans="3:23" ht="15.5" x14ac:dyDescent="0.35">
      <c r="C109" t="s">
        <v>142</v>
      </c>
      <c r="D109" s="5">
        <v>952324876961</v>
      </c>
      <c r="E109" s="5">
        <v>684901337608</v>
      </c>
      <c r="F109" s="5">
        <v>1242343236974</v>
      </c>
      <c r="G109" s="5">
        <v>1274788384331</v>
      </c>
      <c r="I109" s="5">
        <v>684901337608</v>
      </c>
      <c r="J109" s="5">
        <v>901039855450</v>
      </c>
      <c r="K109" s="5">
        <v>1172290013843</v>
      </c>
      <c r="L109" s="5">
        <v>1013123874462</v>
      </c>
      <c r="M109" s="5">
        <v>862113850198</v>
      </c>
      <c r="N109" s="5">
        <v>1013381758085</v>
      </c>
      <c r="O109" s="5">
        <v>1104712550189</v>
      </c>
      <c r="P109" s="5">
        <v>1072221723281</v>
      </c>
      <c r="Q109" s="5">
        <v>1062228874493</v>
      </c>
      <c r="R109" s="5">
        <v>1124163800820</v>
      </c>
      <c r="S109" s="5">
        <v>1147680454337</v>
      </c>
      <c r="T109" s="5">
        <v>1154824725873</v>
      </c>
      <c r="U109" s="5">
        <v>984528700836</v>
      </c>
      <c r="V109" s="5">
        <v>910412512642</v>
      </c>
      <c r="W109" s="5">
        <v>633631638343</v>
      </c>
    </row>
    <row r="110" spans="3:23" ht="15.5" x14ac:dyDescent="0.35">
      <c r="C110" t="s">
        <v>143</v>
      </c>
    </row>
    <row r="111" spans="3:23" ht="15.5" x14ac:dyDescent="0.35">
      <c r="C111" t="s">
        <v>144</v>
      </c>
      <c r="D111" s="5">
        <v>159749004500</v>
      </c>
      <c r="E111" s="5">
        <v>159749004500</v>
      </c>
      <c r="F111" s="5">
        <v>152141920000</v>
      </c>
      <c r="G111" s="5">
        <v>152141920000</v>
      </c>
      <c r="I111" s="5">
        <v>159749004500</v>
      </c>
      <c r="J111" s="5">
        <v>152141920000</v>
      </c>
      <c r="K111" s="5">
        <v>152141920000</v>
      </c>
      <c r="L111" s="5">
        <v>152141920000</v>
      </c>
      <c r="M111" s="5">
        <v>152141920000</v>
      </c>
      <c r="N111" s="5">
        <v>152141920000</v>
      </c>
      <c r="O111" s="5">
        <v>117032317000</v>
      </c>
      <c r="P111" s="5">
        <v>107279711000</v>
      </c>
      <c r="Q111" s="5">
        <v>107279711000</v>
      </c>
      <c r="R111" s="5">
        <v>107279711000</v>
      </c>
      <c r="S111" s="5">
        <v>107279711000</v>
      </c>
      <c r="T111" s="5">
        <v>107279711000</v>
      </c>
      <c r="U111" s="5">
        <v>107279711000</v>
      </c>
      <c r="V111" s="5">
        <v>107279711000</v>
      </c>
      <c r="W111" s="5">
        <v>83439823000</v>
      </c>
    </row>
    <row r="112" spans="3:23" ht="15.5" x14ac:dyDescent="0.35">
      <c r="C112" t="s">
        <v>145</v>
      </c>
      <c r="D112" s="5">
        <v>15037821514</v>
      </c>
      <c r="E112" s="5">
        <v>15037821514</v>
      </c>
      <c r="F112" s="5">
        <v>1710209470</v>
      </c>
      <c r="G112" s="5">
        <v>1710209470</v>
      </c>
      <c r="I112" s="5">
        <v>15037821514</v>
      </c>
      <c r="J112" s="5">
        <v>1710209470</v>
      </c>
      <c r="K112" s="5">
        <v>1710209470</v>
      </c>
      <c r="L112" s="5">
        <v>1710209470</v>
      </c>
      <c r="M112" s="5">
        <v>1710209470</v>
      </c>
      <c r="N112" s="5">
        <v>1710209470</v>
      </c>
      <c r="O112" s="5">
        <v>36819812470</v>
      </c>
      <c r="P112" s="5">
        <v>735170270</v>
      </c>
      <c r="Q112" s="5">
        <v>735170270</v>
      </c>
      <c r="R112" s="5">
        <v>684576070</v>
      </c>
      <c r="S112" s="5">
        <v>684576070</v>
      </c>
      <c r="T112" s="5">
        <v>684576070</v>
      </c>
      <c r="U112" s="5">
        <v>684576070</v>
      </c>
      <c r="V112" s="5">
        <v>684576070</v>
      </c>
      <c r="W112" s="5">
        <v>24524464070</v>
      </c>
    </row>
    <row r="113" spans="2:23" ht="15.5" x14ac:dyDescent="0.35">
      <c r="C113" t="s">
        <v>146</v>
      </c>
      <c r="D113" s="5">
        <v>521273617101</v>
      </c>
      <c r="E113" s="5">
        <v>512076623552</v>
      </c>
      <c r="F113" s="5">
        <v>376048760353</v>
      </c>
      <c r="G113" s="5">
        <v>378790544577</v>
      </c>
      <c r="I113" s="5">
        <v>512076623552</v>
      </c>
      <c r="J113" s="5">
        <v>514618593777</v>
      </c>
      <c r="K113" s="5">
        <v>520326913391</v>
      </c>
      <c r="L113" s="5">
        <v>455023150999</v>
      </c>
      <c r="M113" s="5">
        <v>392621132141</v>
      </c>
      <c r="N113" s="5">
        <v>344031237264</v>
      </c>
      <c r="O113" s="5">
        <v>288846879053</v>
      </c>
      <c r="P113" s="5">
        <v>300276937908</v>
      </c>
      <c r="Q113" s="5">
        <v>244270277639</v>
      </c>
      <c r="R113" s="5">
        <v>206007430681</v>
      </c>
      <c r="S113" s="5">
        <v>161271997594</v>
      </c>
      <c r="T113" s="5">
        <v>119828945016</v>
      </c>
      <c r="U113" s="5">
        <v>73309251341</v>
      </c>
      <c r="V113" s="5">
        <v>51391177643</v>
      </c>
      <c r="W113" s="5">
        <v>59908965741</v>
      </c>
    </row>
    <row r="114" spans="2:23" ht="15.5" x14ac:dyDescent="0.35">
      <c r="C114" t="s">
        <v>147</v>
      </c>
      <c r="D114" s="5">
        <v>549604810836</v>
      </c>
      <c r="E114" s="5">
        <v>540407817287</v>
      </c>
      <c r="F114" s="5">
        <v>359573164464</v>
      </c>
      <c r="G114" s="5">
        <v>359573164464</v>
      </c>
      <c r="I114" s="5">
        <v>540407817287</v>
      </c>
      <c r="J114" s="5">
        <v>540407817287</v>
      </c>
      <c r="K114" s="5">
        <v>471399331396</v>
      </c>
      <c r="L114" s="5">
        <v>404685414180</v>
      </c>
      <c r="M114" s="5">
        <v>356463826863</v>
      </c>
      <c r="N114" s="5">
        <v>304915471128</v>
      </c>
      <c r="O114" s="5">
        <v>258434889209</v>
      </c>
      <c r="P114" s="5">
        <v>251710651281</v>
      </c>
      <c r="Q114" s="5">
        <v>212242098156</v>
      </c>
      <c r="R114" s="5">
        <v>170319631801</v>
      </c>
      <c r="S114" s="5">
        <v>126846250405</v>
      </c>
      <c r="T114" s="5">
        <v>86763339390</v>
      </c>
      <c r="U114" s="5">
        <v>64845265692</v>
      </c>
      <c r="V114" s="5">
        <v>44006794686</v>
      </c>
      <c r="W114" s="5">
        <v>16139220473</v>
      </c>
    </row>
    <row r="115" spans="2:23" ht="15.5" x14ac:dyDescent="0.35">
      <c r="C115" t="s">
        <v>148</v>
      </c>
      <c r="D115" s="5">
        <v>-28331193735</v>
      </c>
      <c r="E115" s="5">
        <v>-28331193735</v>
      </c>
      <c r="F115" s="5">
        <v>16475595889</v>
      </c>
      <c r="G115" s="5">
        <v>19217380113</v>
      </c>
      <c r="I115" s="5">
        <v>-28331193735</v>
      </c>
      <c r="J115" s="5">
        <v>-25789223510</v>
      </c>
      <c r="K115" s="5">
        <v>48927581995</v>
      </c>
      <c r="L115" s="5">
        <v>50337736819</v>
      </c>
      <c r="M115" s="5">
        <v>36157305278</v>
      </c>
      <c r="N115" s="5">
        <v>39115766136</v>
      </c>
      <c r="O115" s="5">
        <v>30411989844</v>
      </c>
      <c r="P115" s="5">
        <v>48566286627</v>
      </c>
      <c r="Q115" s="5">
        <v>32028179483</v>
      </c>
      <c r="R115" s="5">
        <v>35687798880</v>
      </c>
      <c r="S115" s="5">
        <v>34425747189</v>
      </c>
      <c r="T115" s="5">
        <v>33065605626</v>
      </c>
      <c r="U115" s="5">
        <v>8463985649</v>
      </c>
      <c r="V115" s="5">
        <v>7384382957</v>
      </c>
      <c r="W115" s="5">
        <v>43769745268</v>
      </c>
    </row>
    <row r="116" spans="2:23" ht="15.5" x14ac:dyDescent="0.35">
      <c r="C116" t="s">
        <v>149</v>
      </c>
      <c r="D116" s="5">
        <v>521273617101</v>
      </c>
      <c r="E116" s="5">
        <v>512076623552</v>
      </c>
      <c r="F116" s="5">
        <v>376048760353</v>
      </c>
      <c r="G116" s="5">
        <v>378790544577</v>
      </c>
      <c r="I116" s="5">
        <v>512076623552</v>
      </c>
      <c r="J116" s="5">
        <v>514618593777</v>
      </c>
      <c r="K116" s="5">
        <v>520326913391</v>
      </c>
      <c r="L116" s="5">
        <v>455023150999</v>
      </c>
      <c r="M116" s="5">
        <v>392621132141</v>
      </c>
      <c r="N116" s="5">
        <v>344031237264</v>
      </c>
      <c r="O116" s="5">
        <v>288846879053</v>
      </c>
      <c r="P116" s="5">
        <v>300276937908</v>
      </c>
      <c r="Q116" s="5">
        <v>244270277639</v>
      </c>
      <c r="R116" s="5">
        <v>206007430681</v>
      </c>
      <c r="S116" s="5">
        <v>161271997594</v>
      </c>
      <c r="T116" s="5">
        <v>119828945016</v>
      </c>
      <c r="U116" s="5">
        <v>73309251341</v>
      </c>
      <c r="V116" s="5">
        <v>51391177643</v>
      </c>
      <c r="W116" s="5">
        <v>59908965741</v>
      </c>
    </row>
    <row r="117" spans="2:23" ht="15.5" x14ac:dyDescent="0.35">
      <c r="C117" t="s">
        <v>312</v>
      </c>
    </row>
    <row r="118" spans="2:23" ht="15.5" x14ac:dyDescent="0.35">
      <c r="C118" t="s">
        <v>150</v>
      </c>
      <c r="D118" s="5">
        <v>19156436</v>
      </c>
      <c r="E118" s="5">
        <v>17123219</v>
      </c>
      <c r="F118" s="5">
        <v>31140284</v>
      </c>
      <c r="G118" s="5">
        <v>31140284</v>
      </c>
      <c r="I118" s="5">
        <v>17123219</v>
      </c>
      <c r="J118" s="5">
        <v>28028993</v>
      </c>
      <c r="K118" s="5">
        <v>34561402</v>
      </c>
      <c r="L118" s="5">
        <v>26104214</v>
      </c>
      <c r="M118" s="5">
        <v>22197567</v>
      </c>
      <c r="N118" s="5">
        <v>22226713</v>
      </c>
      <c r="O118" s="5">
        <v>20058073</v>
      </c>
      <c r="P118" s="5">
        <v>19441115</v>
      </c>
      <c r="Q118" s="5">
        <v>15890983</v>
      </c>
      <c r="R118" s="5">
        <v>85350465</v>
      </c>
      <c r="S118" s="5">
        <v>317737467</v>
      </c>
      <c r="T118" s="5">
        <v>22957959</v>
      </c>
      <c r="U118" s="5">
        <v>21109106</v>
      </c>
      <c r="V118" s="5">
        <v>19741271</v>
      </c>
      <c r="W118" s="5">
        <v>18430244</v>
      </c>
    </row>
    <row r="119" spans="2:23" ht="15.5" x14ac:dyDescent="0.35">
      <c r="C119" t="s">
        <v>9</v>
      </c>
      <c r="D119" s="5">
        <v>716903434089</v>
      </c>
      <c r="E119" s="5">
        <v>707779378784</v>
      </c>
      <c r="F119" s="5">
        <v>531483793206</v>
      </c>
      <c r="G119" s="5">
        <v>533999009370</v>
      </c>
      <c r="I119" s="5">
        <v>707779378784</v>
      </c>
      <c r="J119" s="5">
        <v>670167192442</v>
      </c>
      <c r="K119" s="5">
        <v>678478999511</v>
      </c>
      <c r="L119" s="5">
        <v>614117783224</v>
      </c>
      <c r="M119" s="5">
        <v>549046298074</v>
      </c>
      <c r="N119" s="5">
        <v>503181214943</v>
      </c>
      <c r="O119" s="5">
        <v>443289279365</v>
      </c>
      <c r="P119" s="5">
        <v>405785338438</v>
      </c>
      <c r="Q119" s="5">
        <v>356295920510</v>
      </c>
      <c r="R119" s="5">
        <v>310491043060</v>
      </c>
      <c r="S119" s="5">
        <v>274413615021</v>
      </c>
      <c r="T119" s="5">
        <v>231162618575</v>
      </c>
      <c r="U119" s="5">
        <v>183233677807</v>
      </c>
      <c r="V119" s="5">
        <v>160513337534</v>
      </c>
      <c r="W119" s="5">
        <v>168628876905</v>
      </c>
    </row>
    <row r="120" spans="2:23" ht="15.5" x14ac:dyDescent="0.35">
      <c r="C120" t="s">
        <v>151</v>
      </c>
      <c r="D120" s="5">
        <v>1669228311050</v>
      </c>
      <c r="E120" s="5">
        <v>1392680716392</v>
      </c>
      <c r="F120" s="5">
        <v>1773827030180</v>
      </c>
      <c r="G120" s="5">
        <v>1808787393701</v>
      </c>
      <c r="I120" s="5">
        <v>1392680716392</v>
      </c>
      <c r="J120" s="5">
        <v>1571207047892</v>
      </c>
      <c r="K120" s="5">
        <v>1850769013354</v>
      </c>
      <c r="L120" s="5">
        <v>1627241657686</v>
      </c>
      <c r="M120" s="5">
        <v>1411160148272</v>
      </c>
      <c r="N120" s="5">
        <v>1516562973028</v>
      </c>
      <c r="O120" s="5">
        <v>1548001829554</v>
      </c>
      <c r="P120" s="5">
        <v>1478007061719</v>
      </c>
      <c r="Q120" s="5">
        <v>1418524795003</v>
      </c>
      <c r="R120" s="5">
        <v>1434654843880</v>
      </c>
      <c r="S120" s="5">
        <v>1422094069358</v>
      </c>
      <c r="T120" s="5">
        <v>1385987344448</v>
      </c>
      <c r="U120" s="5">
        <v>1167762378643</v>
      </c>
      <c r="V120" s="5">
        <v>1070925850176</v>
      </c>
      <c r="W120" s="5">
        <v>802260515248</v>
      </c>
    </row>
    <row r="121" spans="2:23" ht="15.5" x14ac:dyDescent="0.35">
      <c r="C121" t="s">
        <v>152</v>
      </c>
      <c r="D121" s="5">
        <v>1277992036</v>
      </c>
      <c r="E121" s="5">
        <v>1277992036</v>
      </c>
      <c r="F121" s="5">
        <v>1217135360</v>
      </c>
      <c r="G121" s="5">
        <v>1217135360</v>
      </c>
      <c r="I121" s="5">
        <v>1277992036</v>
      </c>
      <c r="J121" s="5">
        <v>1217135360</v>
      </c>
      <c r="K121" s="5">
        <v>304283840</v>
      </c>
      <c r="L121" s="5">
        <v>304283840</v>
      </c>
      <c r="M121" s="5">
        <v>304283840</v>
      </c>
      <c r="N121" s="5">
        <v>304283840</v>
      </c>
      <c r="O121" s="5">
        <v>234064634</v>
      </c>
      <c r="P121" s="5">
        <v>214559422</v>
      </c>
      <c r="Q121" s="5">
        <v>214559422</v>
      </c>
      <c r="R121" s="5">
        <v>214559422</v>
      </c>
      <c r="S121" s="5">
        <v>214559422</v>
      </c>
      <c r="T121" s="5">
        <v>214559422</v>
      </c>
      <c r="U121" s="5">
        <v>214559422</v>
      </c>
      <c r="V121" s="5">
        <v>214559422</v>
      </c>
      <c r="W121" s="5">
        <v>166879646</v>
      </c>
    </row>
    <row r="123" spans="2:23" ht="15.5" x14ac:dyDescent="0.35">
      <c r="B123" t="s">
        <v>153</v>
      </c>
      <c r="C123" t="s">
        <v>154</v>
      </c>
      <c r="D123" s="5">
        <v>37694964604</v>
      </c>
      <c r="E123" s="5">
        <v>106530535834</v>
      </c>
      <c r="F123" s="5">
        <v>-8819927962</v>
      </c>
      <c r="G123" s="5">
        <v>-64719545120</v>
      </c>
      <c r="I123" s="5">
        <v>5146889978</v>
      </c>
      <c r="J123" s="5">
        <v>-218173746389</v>
      </c>
      <c r="K123" s="5">
        <v>-49984311538</v>
      </c>
      <c r="L123" s="5">
        <v>98878839599</v>
      </c>
      <c r="M123" s="5">
        <v>-68026169304</v>
      </c>
      <c r="N123" s="5">
        <v>14746282829</v>
      </c>
      <c r="O123" s="5">
        <v>-15883563140</v>
      </c>
      <c r="P123" s="5">
        <v>2992540677</v>
      </c>
      <c r="Q123" s="5">
        <v>17543178015</v>
      </c>
      <c r="R123" s="5">
        <v>34788652205</v>
      </c>
      <c r="S123" s="5">
        <v>37129013639</v>
      </c>
      <c r="T123" s="5">
        <v>-3294639324</v>
      </c>
      <c r="U123" s="5">
        <v>31614383195</v>
      </c>
      <c r="V123" s="5">
        <v>25368324684</v>
      </c>
      <c r="W123" s="5">
        <v>92962528685</v>
      </c>
    </row>
    <row r="124" spans="2:23" ht="15.5" x14ac:dyDescent="0.35">
      <c r="C124" t="s">
        <v>942</v>
      </c>
      <c r="E124" s="5">
        <v>-23741103669</v>
      </c>
      <c r="F124" s="5">
        <v>-2741784224</v>
      </c>
      <c r="G124" s="5">
        <v>26482887893</v>
      </c>
    </row>
    <row r="125" spans="2:23" ht="15.5" x14ac:dyDescent="0.35">
      <c r="C125" t="s">
        <v>621</v>
      </c>
      <c r="E125" s="5">
        <v>-108139539243</v>
      </c>
      <c r="F125" s="5">
        <v>5520883670</v>
      </c>
      <c r="G125" s="5">
        <v>102618655573</v>
      </c>
    </row>
    <row r="126" spans="2:23" ht="15.5" x14ac:dyDescent="0.35">
      <c r="C126" t="s">
        <v>943</v>
      </c>
      <c r="E126" s="5">
        <v>-3897834554</v>
      </c>
      <c r="F126" s="5">
        <v>231699721</v>
      </c>
      <c r="G126" s="5">
        <v>3666134833</v>
      </c>
    </row>
    <row r="127" spans="2:23" ht="15.5" x14ac:dyDescent="0.35">
      <c r="C127" t="s">
        <v>944</v>
      </c>
      <c r="E127" s="5">
        <v>171621900825</v>
      </c>
      <c r="F127" s="5">
        <v>-9541057129</v>
      </c>
      <c r="G127" s="5">
        <v>-162080843696</v>
      </c>
    </row>
    <row r="128" spans="2:23" ht="15.5" x14ac:dyDescent="0.35">
      <c r="C128" t="s">
        <v>1660</v>
      </c>
    </row>
    <row r="129" spans="3:23" ht="15.5" x14ac:dyDescent="0.35">
      <c r="C129" t="s">
        <v>1479</v>
      </c>
      <c r="D129" s="5">
        <v>432054366281</v>
      </c>
      <c r="E129" s="5">
        <v>906760696947</v>
      </c>
      <c r="G129" s="5">
        <v>-378413547804</v>
      </c>
      <c r="I129" s="5">
        <v>906760696947</v>
      </c>
      <c r="J129" s="5">
        <v>1181247448057</v>
      </c>
      <c r="K129" s="5">
        <v>2033261992279</v>
      </c>
      <c r="L129" s="5">
        <v>2086882016777</v>
      </c>
      <c r="M129" s="5">
        <v>1681402438327</v>
      </c>
      <c r="N129" s="5">
        <v>1464180737889</v>
      </c>
      <c r="O129" s="5">
        <v>1403721397999</v>
      </c>
      <c r="P129" s="5">
        <v>1056263292429</v>
      </c>
      <c r="Q129" s="5">
        <v>1032624228133</v>
      </c>
      <c r="R129" s="5">
        <v>1019626102173</v>
      </c>
      <c r="S129" s="5">
        <v>982895133490</v>
      </c>
      <c r="T129" s="5">
        <v>799209331344</v>
      </c>
      <c r="U129" s="5">
        <v>649957593194</v>
      </c>
      <c r="V129" s="5">
        <v>628903911408</v>
      </c>
      <c r="W129" s="5">
        <v>518578346390</v>
      </c>
    </row>
    <row r="130" spans="3:23" ht="15.5" x14ac:dyDescent="0.35">
      <c r="C130" t="s">
        <v>388</v>
      </c>
      <c r="D130" s="5">
        <v>15870507168</v>
      </c>
      <c r="E130" s="5">
        <v>128677653504</v>
      </c>
      <c r="G130" s="5">
        <v>-78801436850</v>
      </c>
      <c r="I130" s="5">
        <v>128677653504</v>
      </c>
      <c r="J130" s="5">
        <v>157542185760</v>
      </c>
      <c r="K130" s="5">
        <v>64441996349</v>
      </c>
      <c r="L130" s="5">
        <v>67774421137</v>
      </c>
      <c r="M130" s="5">
        <v>62791873013</v>
      </c>
      <c r="N130" s="5">
        <v>168582209941</v>
      </c>
      <c r="O130" s="5">
        <v>234791429110</v>
      </c>
      <c r="P130" s="5">
        <v>189040719202</v>
      </c>
      <c r="Q130" s="5">
        <v>85918579205</v>
      </c>
      <c r="R130" s="5">
        <v>125881228283</v>
      </c>
      <c r="S130" s="5">
        <v>121228437350</v>
      </c>
      <c r="T130" s="5">
        <v>145240040480</v>
      </c>
      <c r="U130" s="5">
        <v>118687394147</v>
      </c>
      <c r="V130" s="5">
        <v>131430685625</v>
      </c>
      <c r="W130" s="5">
        <v>220178483848</v>
      </c>
    </row>
    <row r="131" spans="3:23" ht="15.5" x14ac:dyDescent="0.35">
      <c r="C131" t="s">
        <v>353</v>
      </c>
      <c r="D131" s="5">
        <v>3710661752</v>
      </c>
      <c r="E131" s="5">
        <v>397873469132</v>
      </c>
      <c r="G131" s="5">
        <v>-5687978509</v>
      </c>
      <c r="I131" s="5">
        <v>397873469132</v>
      </c>
      <c r="J131" s="5">
        <v>222217229000</v>
      </c>
      <c r="K131" s="5">
        <v>100000001</v>
      </c>
      <c r="L131" s="5">
        <v>31108324551</v>
      </c>
      <c r="M131" s="5">
        <v>9355258987</v>
      </c>
      <c r="N131" s="5">
        <v>13235642757</v>
      </c>
      <c r="O131" s="5">
        <v>11534029486</v>
      </c>
      <c r="P131" s="5">
        <v>1545373546</v>
      </c>
      <c r="Q131" s="5">
        <v>311988716</v>
      </c>
      <c r="R131" s="5">
        <v>1361396244</v>
      </c>
      <c r="S131" s="5">
        <v>2987643411</v>
      </c>
      <c r="T131" s="5">
        <v>2458633536</v>
      </c>
      <c r="U131" s="5">
        <v>2158086357</v>
      </c>
      <c r="V131" s="5">
        <v>3314226105</v>
      </c>
      <c r="W131" s="5">
        <v>2691697790</v>
      </c>
    </row>
    <row r="132" spans="3:23" ht="15.5" x14ac:dyDescent="0.35">
      <c r="C132" t="s">
        <v>1661</v>
      </c>
      <c r="D132" s="5">
        <v>451635535201</v>
      </c>
      <c r="E132" s="5">
        <v>1433311819583</v>
      </c>
      <c r="G132" s="5">
        <v>-462902963163</v>
      </c>
      <c r="I132" s="5">
        <v>1433311819583</v>
      </c>
      <c r="J132" s="5">
        <v>1561006862817</v>
      </c>
      <c r="K132" s="5">
        <v>2097803988629</v>
      </c>
      <c r="L132" s="5">
        <v>2185764762465</v>
      </c>
      <c r="M132" s="5">
        <v>1753549570327</v>
      </c>
      <c r="N132" s="5">
        <v>1645998590587</v>
      </c>
      <c r="O132" s="5">
        <v>1650046856595</v>
      </c>
      <c r="P132" s="5">
        <v>1246849385177</v>
      </c>
      <c r="Q132" s="5">
        <v>1118854796054</v>
      </c>
      <c r="R132" s="5">
        <v>1146868726700</v>
      </c>
      <c r="S132" s="5">
        <v>1107111214251</v>
      </c>
      <c r="T132" s="5">
        <v>946908005360</v>
      </c>
      <c r="U132" s="5">
        <v>770803073698</v>
      </c>
      <c r="V132" s="5">
        <v>763648823138</v>
      </c>
      <c r="W132" s="5">
        <v>741448528028</v>
      </c>
    </row>
    <row r="133" spans="3:23" ht="15.5" x14ac:dyDescent="0.35">
      <c r="C133" t="s">
        <v>1662</v>
      </c>
    </row>
    <row r="134" spans="3:23" ht="15.5" x14ac:dyDescent="0.35">
      <c r="C134" t="s">
        <v>1480</v>
      </c>
      <c r="D134" s="5">
        <v>-144686666057</v>
      </c>
      <c r="E134" s="5">
        <v>-696719762048</v>
      </c>
      <c r="G134" s="5">
        <v>262230365553</v>
      </c>
      <c r="I134" s="5">
        <v>-696719762048</v>
      </c>
      <c r="J134" s="5">
        <v>-1116526670432</v>
      </c>
      <c r="K134" s="5">
        <v>-1138070020580</v>
      </c>
      <c r="L134" s="5">
        <v>-1166220281868</v>
      </c>
      <c r="M134" s="5">
        <v>-1036789722500</v>
      </c>
      <c r="N134" s="5">
        <v>-882400585555</v>
      </c>
      <c r="O134" s="5">
        <v>-852378521384</v>
      </c>
      <c r="P134" s="5">
        <v>-560240178716</v>
      </c>
      <c r="Q134" s="5">
        <v>-491326903373</v>
      </c>
      <c r="R134" s="5">
        <v>-459992828947</v>
      </c>
      <c r="S134" s="5">
        <v>-426554681059</v>
      </c>
      <c r="T134" s="5">
        <v>-392186890919</v>
      </c>
      <c r="U134" s="5">
        <v>-269329128859</v>
      </c>
      <c r="V134" s="5">
        <v>-271135019167</v>
      </c>
      <c r="W134" s="5">
        <v>-247563096196</v>
      </c>
    </row>
    <row r="135" spans="3:23" ht="15.5" x14ac:dyDescent="0.35">
      <c r="C135" t="s">
        <v>384</v>
      </c>
      <c r="D135" s="5">
        <v>-63146884115</v>
      </c>
      <c r="E135" s="5">
        <v>-272485843613</v>
      </c>
      <c r="G135" s="5">
        <v>71601731774</v>
      </c>
      <c r="I135" s="5">
        <v>-272485843613</v>
      </c>
      <c r="J135" s="5">
        <v>-127744765221</v>
      </c>
      <c r="K135" s="5">
        <v>-191609710467</v>
      </c>
      <c r="L135" s="5">
        <v>-181467719066</v>
      </c>
      <c r="M135" s="5">
        <v>-180060702794</v>
      </c>
      <c r="N135" s="5">
        <v>-162093955282</v>
      </c>
      <c r="O135" s="5">
        <v>-282595084614</v>
      </c>
      <c r="P135" s="5">
        <v>-218814051531</v>
      </c>
      <c r="Q135" s="5">
        <v>-190094653222</v>
      </c>
      <c r="R135" s="5">
        <v>-303217185544</v>
      </c>
      <c r="S135" s="5">
        <v>-311342048540</v>
      </c>
      <c r="T135" s="5">
        <v>-288122163950</v>
      </c>
      <c r="U135" s="5">
        <v>-269858453793</v>
      </c>
      <c r="V135" s="5">
        <v>-256119502865</v>
      </c>
      <c r="W135" s="5">
        <v>-221402306440</v>
      </c>
    </row>
    <row r="136" spans="3:23" ht="15.5" x14ac:dyDescent="0.35">
      <c r="C136" t="s">
        <v>1663</v>
      </c>
      <c r="D136" s="5">
        <v>-3056420597</v>
      </c>
      <c r="E136" s="5">
        <v>-14165015879</v>
      </c>
      <c r="I136" s="5">
        <v>-14165015879</v>
      </c>
      <c r="J136" s="5">
        <v>-8469292385</v>
      </c>
    </row>
    <row r="137" spans="3:23" ht="15.5" x14ac:dyDescent="0.35">
      <c r="C137" t="s">
        <v>1664</v>
      </c>
      <c r="D137" s="5">
        <v>-97277117548</v>
      </c>
      <c r="E137" s="5">
        <v>-151061275332</v>
      </c>
      <c r="G137" s="5">
        <v>83854604416</v>
      </c>
      <c r="I137" s="5">
        <v>-151061275332</v>
      </c>
      <c r="J137" s="5">
        <v>-196304245104</v>
      </c>
      <c r="K137" s="5">
        <v>-423153881533</v>
      </c>
      <c r="L137" s="5">
        <v>-431519747920</v>
      </c>
      <c r="M137" s="5">
        <v>-322009873165</v>
      </c>
      <c r="N137" s="5">
        <v>-291410172253</v>
      </c>
      <c r="O137" s="5">
        <v>-236732989039</v>
      </c>
      <c r="P137" s="5">
        <v>-182128751619</v>
      </c>
      <c r="Q137" s="5">
        <v>-167585418485</v>
      </c>
      <c r="R137" s="5">
        <v>-128358028792</v>
      </c>
      <c r="S137" s="5">
        <v>-130487835483</v>
      </c>
      <c r="T137" s="5">
        <v>-102020503913</v>
      </c>
      <c r="U137" s="5">
        <v>-81398570629</v>
      </c>
      <c r="V137" s="5">
        <v>-85546735708</v>
      </c>
      <c r="W137" s="5">
        <v>-83872720525</v>
      </c>
    </row>
    <row r="138" spans="3:23" ht="15.5" x14ac:dyDescent="0.35">
      <c r="C138" t="s">
        <v>1665</v>
      </c>
      <c r="D138" s="5">
        <v>-102312795280</v>
      </c>
      <c r="E138" s="5">
        <v>-287305590822</v>
      </c>
      <c r="G138" s="5">
        <v>71022992211</v>
      </c>
      <c r="I138" s="5">
        <v>-287305590822</v>
      </c>
      <c r="J138" s="5">
        <v>-318412746148</v>
      </c>
      <c r="K138" s="5">
        <v>-382087366899</v>
      </c>
      <c r="L138" s="5">
        <v>-296081069983</v>
      </c>
      <c r="M138" s="5">
        <v>-269509336465</v>
      </c>
      <c r="N138" s="5">
        <v>-275155034894</v>
      </c>
      <c r="O138" s="5">
        <v>-271184187374</v>
      </c>
      <c r="P138" s="5">
        <v>-264743518403</v>
      </c>
      <c r="Q138" s="5">
        <v>-238571234629</v>
      </c>
      <c r="R138" s="5">
        <v>-206752979098</v>
      </c>
      <c r="S138" s="5">
        <v>-188830607088</v>
      </c>
      <c r="T138" s="5">
        <v>-153006228051</v>
      </c>
      <c r="U138" s="5">
        <v>-109014716126</v>
      </c>
      <c r="V138" s="5">
        <v>-117930563065</v>
      </c>
      <c r="W138" s="5">
        <v>-83250969534</v>
      </c>
    </row>
    <row r="139" spans="3:23" ht="15.5" x14ac:dyDescent="0.35">
      <c r="C139" t="s">
        <v>1666</v>
      </c>
      <c r="D139" s="5">
        <v>-410479883597</v>
      </c>
      <c r="E139" s="5">
        <v>-1421737487694</v>
      </c>
      <c r="G139" s="5">
        <v>488709693954</v>
      </c>
      <c r="I139" s="5">
        <v>-1421737487694</v>
      </c>
      <c r="J139" s="5">
        <v>-1767457719290</v>
      </c>
      <c r="K139" s="5">
        <v>-2134920979479</v>
      </c>
      <c r="L139" s="5">
        <v>-2075288818837</v>
      </c>
      <c r="M139" s="5">
        <v>-1808369634924</v>
      </c>
      <c r="N139" s="5">
        <v>-1611059747984</v>
      </c>
      <c r="O139" s="5">
        <v>-1642890782411</v>
      </c>
      <c r="P139" s="5">
        <v>-1225926500269</v>
      </c>
      <c r="Q139" s="5">
        <v>-1087578209709</v>
      </c>
      <c r="R139" s="5">
        <v>-1098321022381</v>
      </c>
      <c r="S139" s="5">
        <v>-1057215172170</v>
      </c>
      <c r="T139" s="5">
        <v>-935335786833</v>
      </c>
      <c r="U139" s="5">
        <v>-729600869407</v>
      </c>
      <c r="V139" s="5">
        <v>-730731820805</v>
      </c>
      <c r="W139" s="5">
        <v>-636089092695</v>
      </c>
    </row>
    <row r="140" spans="3:23" ht="15.5" x14ac:dyDescent="0.35">
      <c r="C140" t="s">
        <v>607</v>
      </c>
      <c r="D140" s="5">
        <v>-3460687000</v>
      </c>
      <c r="E140" s="5">
        <v>-6427441911</v>
      </c>
      <c r="G140" s="5">
        <v>2037441983</v>
      </c>
      <c r="I140" s="5">
        <v>-6427441911</v>
      </c>
      <c r="J140" s="5">
        <v>-11722889916</v>
      </c>
      <c r="K140" s="5">
        <v>-12867320688</v>
      </c>
      <c r="L140" s="5">
        <v>-11597104029</v>
      </c>
      <c r="M140" s="5">
        <v>-13206104707</v>
      </c>
      <c r="N140" s="5">
        <v>-20192559774</v>
      </c>
      <c r="O140" s="5">
        <v>-23039637324</v>
      </c>
      <c r="P140" s="5">
        <v>-17930344231</v>
      </c>
      <c r="Q140" s="5">
        <v>-13733408330</v>
      </c>
      <c r="R140" s="5">
        <v>-13759052114</v>
      </c>
      <c r="S140" s="5">
        <v>-12767028442</v>
      </c>
      <c r="T140" s="5">
        <v>-14866857851</v>
      </c>
      <c r="U140" s="5">
        <v>-9587821096</v>
      </c>
      <c r="V140" s="5">
        <v>-7548677649</v>
      </c>
      <c r="W140" s="5">
        <v>-12396906648</v>
      </c>
    </row>
    <row r="141" spans="3:23" ht="15.5" x14ac:dyDescent="0.35">
      <c r="C141" t="s">
        <v>161</v>
      </c>
      <c r="D141" s="5">
        <v>-4766212899</v>
      </c>
      <c r="E141" s="5">
        <v>-8021128686</v>
      </c>
      <c r="F141" s="5">
        <v>-3250000</v>
      </c>
      <c r="G141" s="5">
        <v>-1404951450</v>
      </c>
      <c r="I141" s="5">
        <v>-15057738409</v>
      </c>
      <c r="J141" s="5">
        <v>122527031199</v>
      </c>
      <c r="K141" s="5">
        <v>-26886947097</v>
      </c>
      <c r="L141" s="5">
        <v>-22974458645</v>
      </c>
      <c r="M141" s="5">
        <v>-21673812317</v>
      </c>
      <c r="N141" s="5">
        <v>-22596643868</v>
      </c>
      <c r="O141" s="5">
        <v>-29767247179</v>
      </c>
      <c r="P141" s="5">
        <v>-23828395757</v>
      </c>
      <c r="Q141" s="5">
        <v>-14260164024</v>
      </c>
      <c r="R141" s="5">
        <v>-24026170099</v>
      </c>
      <c r="S141" s="5">
        <v>-24111422382</v>
      </c>
      <c r="T141" s="5">
        <v>-15763658866</v>
      </c>
      <c r="U141" s="5">
        <v>-11733549902</v>
      </c>
      <c r="V141" s="5">
        <v>-10374439286</v>
      </c>
      <c r="W141" s="5">
        <v>-11411195061</v>
      </c>
    </row>
    <row r="142" spans="3:23" ht="15.5" x14ac:dyDescent="0.35">
      <c r="C142" t="s">
        <v>162</v>
      </c>
      <c r="D142" s="5">
        <v>5336119953</v>
      </c>
      <c r="E142" s="5">
        <v>-122429565217</v>
      </c>
      <c r="F142" s="5">
        <v>9836947842</v>
      </c>
      <c r="G142" s="5">
        <v>93094288302</v>
      </c>
      <c r="I142" s="5">
        <v>-214643917</v>
      </c>
      <c r="J142" s="5">
        <v>130780187596</v>
      </c>
      <c r="K142" s="5">
        <v>71886171509</v>
      </c>
      <c r="L142" s="5">
        <v>-76796727060</v>
      </c>
      <c r="M142" s="5">
        <v>75299449245</v>
      </c>
      <c r="N142" s="5">
        <v>48552104583</v>
      </c>
      <c r="O142" s="5">
        <v>33238363127</v>
      </c>
      <c r="P142" s="5">
        <v>9485337287</v>
      </c>
      <c r="Q142" s="5">
        <v>11894445412</v>
      </c>
      <c r="R142" s="5">
        <v>-5861319207</v>
      </c>
      <c r="S142" s="5">
        <v>-10628252353</v>
      </c>
      <c r="T142" s="5">
        <v>16512512334</v>
      </c>
      <c r="U142" s="5">
        <v>-8410031639</v>
      </c>
      <c r="V142" s="5">
        <v>-13539821730</v>
      </c>
      <c r="W142" s="5">
        <v>-77969673535</v>
      </c>
    </row>
    <row r="143" spans="3:23" ht="15.5" x14ac:dyDescent="0.35">
      <c r="C143" t="s">
        <v>954</v>
      </c>
      <c r="D143" s="5">
        <v>89704998672</v>
      </c>
      <c r="E143" s="5">
        <v>161565700000</v>
      </c>
      <c r="G143" s="5">
        <v>-49014750000</v>
      </c>
      <c r="I143" s="5">
        <v>161565700000</v>
      </c>
      <c r="J143" s="5">
        <v>682939007000</v>
      </c>
      <c r="K143" s="5">
        <v>1220751100000</v>
      </c>
      <c r="L143" s="5">
        <v>1243974745438</v>
      </c>
      <c r="M143" s="5">
        <v>700350000000</v>
      </c>
      <c r="N143" s="5">
        <v>791956655760</v>
      </c>
      <c r="O143" s="5">
        <v>873388397493</v>
      </c>
      <c r="P143" s="5">
        <v>747404690332</v>
      </c>
      <c r="Q143" s="5">
        <v>1631938705864</v>
      </c>
      <c r="R143" s="5">
        <v>1777384929400</v>
      </c>
      <c r="S143" s="5">
        <v>530694901730</v>
      </c>
      <c r="T143" s="5">
        <v>421327568880</v>
      </c>
      <c r="U143" s="5">
        <v>322304382264</v>
      </c>
      <c r="V143" s="5">
        <v>430696611229</v>
      </c>
      <c r="W143" s="5">
        <v>417370945625</v>
      </c>
    </row>
    <row r="144" spans="3:23" ht="15.5" x14ac:dyDescent="0.35">
      <c r="C144" t="s">
        <v>1667</v>
      </c>
      <c r="E144" s="5">
        <v>14883552600</v>
      </c>
      <c r="I144" s="5">
        <v>14883552600</v>
      </c>
      <c r="L144" s="5">
        <v>1675000000</v>
      </c>
      <c r="M144" s="5">
        <v>50000000000</v>
      </c>
      <c r="P144" s="5">
        <v>-50000000000</v>
      </c>
      <c r="Q144" s="5">
        <v>100000000000</v>
      </c>
    </row>
    <row r="145" spans="3:23" ht="15.5" x14ac:dyDescent="0.35">
      <c r="C145" t="s">
        <v>421</v>
      </c>
      <c r="D145" s="5">
        <v>2781387272</v>
      </c>
      <c r="E145" s="5">
        <v>10516750215</v>
      </c>
      <c r="G145" s="5">
        <v>-5222835156</v>
      </c>
      <c r="I145" s="5">
        <v>10516750215</v>
      </c>
      <c r="J145" s="5">
        <v>11815976823</v>
      </c>
      <c r="K145" s="5">
        <v>16992637837</v>
      </c>
      <c r="L145" s="5">
        <v>20269400896</v>
      </c>
      <c r="M145" s="5">
        <v>24737183742</v>
      </c>
      <c r="N145" s="5">
        <v>29670155261</v>
      </c>
      <c r="O145" s="5">
        <v>23113360551</v>
      </c>
      <c r="P145" s="5">
        <v>23755441586</v>
      </c>
      <c r="Q145" s="5">
        <v>28564987449</v>
      </c>
      <c r="R145" s="5">
        <v>41238693765</v>
      </c>
      <c r="S145" s="5">
        <v>23114882973</v>
      </c>
      <c r="T145" s="5">
        <v>30602452830</v>
      </c>
      <c r="U145" s="5">
        <v>33599573399</v>
      </c>
      <c r="V145" s="5">
        <v>29498256434</v>
      </c>
      <c r="W145" s="5">
        <v>25180231302</v>
      </c>
    </row>
    <row r="146" spans="3:23" ht="15.5" x14ac:dyDescent="0.35">
      <c r="C146" t="s">
        <v>343</v>
      </c>
      <c r="E146" s="5">
        <v>199600000</v>
      </c>
      <c r="G146" s="5">
        <v>-55000000</v>
      </c>
      <c r="I146" s="5">
        <v>199600000</v>
      </c>
      <c r="J146" s="5">
        <v>1952335814</v>
      </c>
      <c r="K146" s="5">
        <v>3141285000</v>
      </c>
      <c r="L146" s="5">
        <v>7042350900</v>
      </c>
      <c r="M146" s="5">
        <v>9062750000</v>
      </c>
      <c r="N146" s="5">
        <v>12343641833</v>
      </c>
      <c r="O146" s="5">
        <v>3869383115</v>
      </c>
      <c r="P146" s="5">
        <v>1770218179</v>
      </c>
      <c r="Q146" s="5">
        <v>1837714408</v>
      </c>
      <c r="R146" s="5">
        <v>223435724</v>
      </c>
      <c r="S146" s="5">
        <v>51000000</v>
      </c>
      <c r="T146" s="5">
        <v>1265435344</v>
      </c>
      <c r="U146" s="5">
        <v>4307316817</v>
      </c>
      <c r="V146" s="5">
        <v>2215015771</v>
      </c>
      <c r="W146" s="5">
        <v>1007021637</v>
      </c>
    </row>
    <row r="147" spans="3:23" ht="15.5" x14ac:dyDescent="0.35">
      <c r="C147" t="s">
        <v>1668</v>
      </c>
      <c r="J147" s="5">
        <v>12500000000</v>
      </c>
      <c r="M147" s="5">
        <v>-12500000000</v>
      </c>
    </row>
    <row r="148" spans="3:23" ht="15.5" x14ac:dyDescent="0.35">
      <c r="C148" t="s">
        <v>1669</v>
      </c>
    </row>
    <row r="149" spans="3:23" ht="15.5" x14ac:dyDescent="0.35">
      <c r="C149" t="s">
        <v>163</v>
      </c>
      <c r="D149" s="5">
        <v>-105261000</v>
      </c>
      <c r="E149" s="5">
        <v>-1152205984</v>
      </c>
      <c r="F149" s="5">
        <v>-13163875</v>
      </c>
      <c r="G149" s="5">
        <v>-185831873</v>
      </c>
      <c r="I149" s="5">
        <v>-1360101732</v>
      </c>
      <c r="J149" s="5">
        <v>-8334370167</v>
      </c>
      <c r="K149" s="5">
        <v>-4805651328</v>
      </c>
      <c r="L149" s="5">
        <v>-7348863294</v>
      </c>
      <c r="M149" s="5">
        <v>-31848676278</v>
      </c>
      <c r="N149" s="5">
        <v>-3998816321</v>
      </c>
      <c r="O149" s="5">
        <v>-12874461539</v>
      </c>
      <c r="P149" s="5">
        <v>-5791400067</v>
      </c>
      <c r="Q149" s="5">
        <v>-3379122126</v>
      </c>
      <c r="R149" s="5">
        <v>-4413249074</v>
      </c>
      <c r="S149" s="5">
        <v>-10671003670</v>
      </c>
      <c r="T149" s="5">
        <v>-4582896690</v>
      </c>
      <c r="U149" s="5">
        <v>-4275131411</v>
      </c>
      <c r="V149" s="5">
        <v>-15015273822</v>
      </c>
      <c r="W149" s="5">
        <v>-12360205782</v>
      </c>
    </row>
    <row r="150" spans="3:23" ht="15.5" x14ac:dyDescent="0.35">
      <c r="C150" t="s">
        <v>1670</v>
      </c>
      <c r="J150" s="5">
        <v>2935444126</v>
      </c>
      <c r="K150" s="5">
        <v>45000000000</v>
      </c>
      <c r="P150" s="5">
        <v>1863630900</v>
      </c>
    </row>
    <row r="151" spans="3:23" ht="15.5" x14ac:dyDescent="0.35">
      <c r="C151" t="s">
        <v>512</v>
      </c>
      <c r="S151" s="5">
        <v>-38788218514</v>
      </c>
      <c r="T151" s="5">
        <v>-46452602599</v>
      </c>
      <c r="U151" s="5">
        <v>-12863943000</v>
      </c>
    </row>
    <row r="152" spans="3:23" ht="15.5" x14ac:dyDescent="0.35">
      <c r="C152" t="s">
        <v>550</v>
      </c>
      <c r="D152" s="5">
        <v>-87045004991</v>
      </c>
      <c r="E152" s="5">
        <v>-170800920000</v>
      </c>
      <c r="G152" s="5">
        <v>35000000000</v>
      </c>
      <c r="I152" s="5">
        <v>-170800920000</v>
      </c>
      <c r="J152" s="5">
        <v>-573028206000</v>
      </c>
      <c r="K152" s="5">
        <v>-1209193200000</v>
      </c>
      <c r="L152" s="5">
        <v>-1320157361000</v>
      </c>
      <c r="M152" s="5">
        <v>-664501808219</v>
      </c>
      <c r="N152" s="5">
        <v>-781419531950</v>
      </c>
      <c r="O152" s="5">
        <v>-854258316493</v>
      </c>
      <c r="P152" s="5">
        <v>-694967243643</v>
      </c>
      <c r="Q152" s="5">
        <v>-1629835855333</v>
      </c>
      <c r="R152" s="5">
        <v>-1720174466802</v>
      </c>
      <c r="S152" s="5">
        <v>-513612895281</v>
      </c>
      <c r="T152" s="5">
        <v>-466644850431</v>
      </c>
      <c r="U152" s="5">
        <v>-351482229708</v>
      </c>
      <c r="V152" s="5">
        <v>-385281103499</v>
      </c>
      <c r="W152" s="5">
        <v>-509167666317</v>
      </c>
    </row>
    <row r="153" spans="3:23" ht="15.5" x14ac:dyDescent="0.35">
      <c r="C153" t="s">
        <v>1119</v>
      </c>
      <c r="R153" s="5">
        <v>-119000000</v>
      </c>
      <c r="T153" s="5">
        <v>81000000000</v>
      </c>
      <c r="V153" s="5">
        <v>-294425891</v>
      </c>
    </row>
    <row r="154" spans="3:23" ht="15.5" x14ac:dyDescent="0.35">
      <c r="C154" t="s">
        <v>1671</v>
      </c>
      <c r="L154" s="5">
        <v>-7692000000</v>
      </c>
      <c r="P154" s="5">
        <v>-14550000000</v>
      </c>
      <c r="Q154" s="5">
        <v>-7903252145</v>
      </c>
    </row>
    <row r="155" spans="3:23" ht="15.5" x14ac:dyDescent="0.35">
      <c r="C155" t="s">
        <v>953</v>
      </c>
      <c r="E155" s="5">
        <v>-122422817048</v>
      </c>
      <c r="F155" s="5">
        <v>9850111717</v>
      </c>
      <c r="G155" s="5">
        <v>112572705331</v>
      </c>
    </row>
    <row r="156" spans="3:23" ht="15.5" x14ac:dyDescent="0.35">
      <c r="C156" t="s">
        <v>1672</v>
      </c>
      <c r="Q156" s="5">
        <v>-110752000000</v>
      </c>
    </row>
    <row r="157" spans="3:23" ht="15.5" x14ac:dyDescent="0.35">
      <c r="C157" t="s">
        <v>1673</v>
      </c>
      <c r="Q157" s="5">
        <v>1423267295</v>
      </c>
    </row>
    <row r="158" spans="3:23" ht="15.5" x14ac:dyDescent="0.35">
      <c r="C158" t="s">
        <v>1674</v>
      </c>
      <c r="S158" s="5">
        <v>-639744591</v>
      </c>
    </row>
    <row r="159" spans="3:23" ht="15.5" x14ac:dyDescent="0.35">
      <c r="C159" t="s">
        <v>172</v>
      </c>
      <c r="R159" s="5">
        <v>-1662220</v>
      </c>
      <c r="S159" s="5">
        <v>-777175000</v>
      </c>
      <c r="T159" s="5">
        <v>-2595000</v>
      </c>
      <c r="V159" s="5">
        <v>-358901952</v>
      </c>
    </row>
    <row r="160" spans="3:23" ht="15.5" x14ac:dyDescent="0.35">
      <c r="C160" t="s">
        <v>1675</v>
      </c>
      <c r="E160" s="5">
        <v>-15219225000</v>
      </c>
      <c r="I160" s="5">
        <v>-15219225000</v>
      </c>
      <c r="L160" s="5">
        <v>-14560000000</v>
      </c>
      <c r="R160" s="5">
        <v>-100000000000</v>
      </c>
      <c r="V160" s="5">
        <v>-75000000000</v>
      </c>
    </row>
    <row r="161" spans="3:23" ht="15.5" x14ac:dyDescent="0.35">
      <c r="C161" t="s">
        <v>312</v>
      </c>
    </row>
    <row r="162" spans="3:23" ht="15.5" x14ac:dyDescent="0.35">
      <c r="C162" t="s">
        <v>175</v>
      </c>
      <c r="D162" s="5">
        <v>-4766212899</v>
      </c>
      <c r="E162" s="5">
        <v>-8021128686</v>
      </c>
      <c r="F162" s="5">
        <v>-3250000</v>
      </c>
      <c r="G162" s="5">
        <v>-1404951450</v>
      </c>
      <c r="I162" s="5">
        <v>-15057738409</v>
      </c>
      <c r="J162" s="5">
        <v>122527031199</v>
      </c>
      <c r="K162" s="5">
        <v>-26886947097</v>
      </c>
      <c r="L162" s="5">
        <v>-22974458645</v>
      </c>
      <c r="M162" s="5">
        <v>-21673812317</v>
      </c>
      <c r="N162" s="5">
        <v>-22596643868</v>
      </c>
      <c r="O162" s="5">
        <v>-29767247179</v>
      </c>
      <c r="P162" s="5">
        <v>-23828395757</v>
      </c>
      <c r="Q162" s="5">
        <v>-14260164024</v>
      </c>
      <c r="R162" s="5">
        <v>-24026170099</v>
      </c>
      <c r="S162" s="5">
        <v>-24111422382</v>
      </c>
      <c r="T162" s="5">
        <v>-15763658866</v>
      </c>
      <c r="U162" s="5">
        <v>-11733549902</v>
      </c>
      <c r="V162" s="5">
        <v>-10374439286</v>
      </c>
      <c r="W162" s="5">
        <v>-11411195061</v>
      </c>
    </row>
    <row r="163" spans="3:23" ht="15.5" x14ac:dyDescent="0.35">
      <c r="C163" t="s">
        <v>427</v>
      </c>
      <c r="J163" s="5">
        <v>-19579445522</v>
      </c>
      <c r="K163" s="5">
        <v>-19779694292</v>
      </c>
      <c r="L163" s="5">
        <v>-16589352692</v>
      </c>
      <c r="M163" s="5">
        <v>-12744052800</v>
      </c>
      <c r="N163" s="5">
        <v>-16272822539</v>
      </c>
      <c r="O163" s="5">
        <v>-18237550870</v>
      </c>
      <c r="P163" s="5">
        <v>-21297309695</v>
      </c>
      <c r="Q163" s="5">
        <v>-20711428841</v>
      </c>
      <c r="R163" s="5">
        <v>-20383145090</v>
      </c>
      <c r="S163" s="5">
        <v>-18237550870</v>
      </c>
      <c r="T163" s="5">
        <v>-11800768210</v>
      </c>
      <c r="U163" s="5">
        <v>-11733549902</v>
      </c>
      <c r="V163" s="5">
        <v>-9178380530</v>
      </c>
      <c r="W163" s="5">
        <v>-5851993180</v>
      </c>
    </row>
    <row r="164" spans="3:23" ht="15.5" x14ac:dyDescent="0.35">
      <c r="C164" t="s">
        <v>1676</v>
      </c>
      <c r="O164" s="5">
        <v>-5789971613</v>
      </c>
      <c r="W164" s="5">
        <v>-4581620144</v>
      </c>
    </row>
    <row r="165" spans="3:23" ht="15.5" x14ac:dyDescent="0.35">
      <c r="C165" t="s">
        <v>1677</v>
      </c>
      <c r="D165" s="5">
        <v>-1016212899</v>
      </c>
      <c r="E165" s="5">
        <v>-3166548686</v>
      </c>
      <c r="G165" s="5">
        <v>-307701450</v>
      </c>
      <c r="I165" s="5">
        <v>-3807738409</v>
      </c>
      <c r="J165" s="5">
        <v>-4893523279</v>
      </c>
      <c r="K165" s="5">
        <v>-7107252805</v>
      </c>
      <c r="L165" s="5">
        <v>-6385105953</v>
      </c>
      <c r="M165" s="5">
        <v>-8929759517</v>
      </c>
      <c r="N165" s="5">
        <v>-6323821329</v>
      </c>
      <c r="O165" s="5">
        <v>-5739724696</v>
      </c>
      <c r="Q165" s="5">
        <v>1866581521</v>
      </c>
    </row>
    <row r="166" spans="3:23" ht="15.5" x14ac:dyDescent="0.35">
      <c r="C166" t="s">
        <v>1678</v>
      </c>
    </row>
    <row r="167" spans="3:23" ht="15.5" x14ac:dyDescent="0.35">
      <c r="C167" t="s">
        <v>1096</v>
      </c>
      <c r="Q167" s="5">
        <v>6925000000</v>
      </c>
      <c r="R167" s="5">
        <v>-500000000</v>
      </c>
    </row>
    <row r="168" spans="3:23" ht="15.5" x14ac:dyDescent="0.35">
      <c r="C168" t="s">
        <v>1679</v>
      </c>
      <c r="P168" s="5">
        <v>-2531086062</v>
      </c>
      <c r="Q168" s="5">
        <v>-2340316704</v>
      </c>
      <c r="R168" s="5">
        <v>-3143025009</v>
      </c>
      <c r="S168" s="5">
        <v>-5873871512</v>
      </c>
      <c r="T168" s="5">
        <v>-3962890656</v>
      </c>
    </row>
    <row r="169" spans="3:23" ht="15.5" x14ac:dyDescent="0.35">
      <c r="C169" t="s">
        <v>526</v>
      </c>
      <c r="J169" s="5">
        <v>150000000000</v>
      </c>
    </row>
    <row r="170" spans="3:23" ht="15.5" x14ac:dyDescent="0.35">
      <c r="C170" t="s">
        <v>525</v>
      </c>
      <c r="D170" s="5">
        <v>-3750000000</v>
      </c>
      <c r="E170" s="5">
        <v>-4854580000</v>
      </c>
      <c r="F170" s="5">
        <v>-3250000</v>
      </c>
      <c r="G170" s="5">
        <v>-1097250000</v>
      </c>
      <c r="I170" s="5">
        <v>-11250000000</v>
      </c>
      <c r="J170" s="5">
        <v>-3000000000</v>
      </c>
      <c r="V170" s="5">
        <v>-1196058756</v>
      </c>
      <c r="W170" s="5">
        <v>-977581737</v>
      </c>
    </row>
    <row r="171" spans="3:23" ht="15.5" x14ac:dyDescent="0.35">
      <c r="C171" t="s">
        <v>186</v>
      </c>
      <c r="D171" s="5">
        <v>38264871658</v>
      </c>
      <c r="E171" s="5">
        <v>-23920158069</v>
      </c>
      <c r="F171" s="5">
        <v>1013769880</v>
      </c>
      <c r="G171" s="5">
        <v>26969791732</v>
      </c>
      <c r="I171" s="5">
        <v>-10125492348</v>
      </c>
      <c r="J171" s="5">
        <v>35133472406</v>
      </c>
      <c r="K171" s="5">
        <v>-4985087126</v>
      </c>
      <c r="L171" s="5">
        <v>-892346106</v>
      </c>
      <c r="M171" s="5">
        <v>-14400532376</v>
      </c>
      <c r="N171" s="5">
        <v>40701743544</v>
      </c>
      <c r="O171" s="5">
        <v>-12412447192</v>
      </c>
      <c r="P171" s="5">
        <v>-11350517793</v>
      </c>
      <c r="Q171" s="5">
        <v>15177459403</v>
      </c>
      <c r="R171" s="5">
        <v>4901162899</v>
      </c>
      <c r="S171" s="5">
        <v>2389338904</v>
      </c>
      <c r="T171" s="5">
        <v>-2545785856</v>
      </c>
      <c r="U171" s="5">
        <v>11470801654</v>
      </c>
      <c r="V171" s="5">
        <v>1454063668</v>
      </c>
      <c r="W171" s="5">
        <v>3581660089</v>
      </c>
    </row>
    <row r="172" spans="3:23" ht="15.5" x14ac:dyDescent="0.35">
      <c r="C172" t="s">
        <v>188</v>
      </c>
      <c r="D172" s="5">
        <v>71651388685</v>
      </c>
      <c r="E172" s="5">
        <v>1</v>
      </c>
      <c r="I172" s="5">
        <v>82533283905</v>
      </c>
      <c r="J172" s="5">
        <v>52983049082</v>
      </c>
      <c r="K172" s="5">
        <v>60289877256</v>
      </c>
      <c r="L172" s="5">
        <v>63562053431</v>
      </c>
      <c r="M172" s="5">
        <v>78276193765</v>
      </c>
      <c r="N172" s="5">
        <v>35967111031</v>
      </c>
      <c r="O172" s="5">
        <v>47582389796</v>
      </c>
      <c r="P172" s="5">
        <v>58834584316</v>
      </c>
      <c r="Q172" s="5">
        <v>42596023134</v>
      </c>
      <c r="R172" s="5">
        <v>36399601119</v>
      </c>
      <c r="S172" s="5">
        <v>33232210329</v>
      </c>
      <c r="T172" s="5">
        <v>35190227049</v>
      </c>
      <c r="U172" s="5">
        <v>23674118061</v>
      </c>
      <c r="V172" s="5">
        <v>21590650015</v>
      </c>
      <c r="W172" s="5">
        <v>18000333241</v>
      </c>
    </row>
    <row r="173" spans="3:23" ht="15.5" x14ac:dyDescent="0.35">
      <c r="C173" t="s">
        <v>187</v>
      </c>
      <c r="D173" s="5">
        <v>-421734038</v>
      </c>
      <c r="E173" s="5">
        <v>-756402872</v>
      </c>
      <c r="G173" s="5">
        <v>674318395</v>
      </c>
      <c r="I173" s="5">
        <v>-756402872</v>
      </c>
      <c r="J173" s="5">
        <v>-5583237583</v>
      </c>
      <c r="K173" s="5">
        <v>-2321741048</v>
      </c>
      <c r="L173" s="5">
        <v>-2379830069</v>
      </c>
      <c r="M173" s="5">
        <v>-313607958</v>
      </c>
      <c r="N173" s="5">
        <v>1607339190</v>
      </c>
      <c r="O173" s="5">
        <v>797168427</v>
      </c>
      <c r="P173" s="5">
        <v>98323272</v>
      </c>
      <c r="Q173" s="5">
        <v>1061101779</v>
      </c>
      <c r="R173" s="5">
        <v>1295259116</v>
      </c>
      <c r="S173" s="5">
        <v>778051886</v>
      </c>
      <c r="T173" s="5">
        <v>587569136</v>
      </c>
      <c r="U173" s="5">
        <v>45307334</v>
      </c>
      <c r="V173" s="5">
        <v>629404378</v>
      </c>
      <c r="W173" s="5">
        <v>8656685</v>
      </c>
    </row>
    <row r="174" spans="3:23" ht="15.5" x14ac:dyDescent="0.35">
      <c r="C174" t="s">
        <v>1680</v>
      </c>
      <c r="D174" s="5">
        <v>-421734038</v>
      </c>
      <c r="E174" s="5">
        <v>-756402872</v>
      </c>
      <c r="G174" s="5">
        <v>674318395</v>
      </c>
      <c r="I174" s="5">
        <v>-756402872</v>
      </c>
      <c r="J174" s="5">
        <v>-5583237583</v>
      </c>
      <c r="K174" s="5">
        <v>-2321741048</v>
      </c>
      <c r="L174" s="5">
        <v>-2379830069</v>
      </c>
      <c r="M174" s="5">
        <v>-313607958</v>
      </c>
      <c r="N174" s="5">
        <v>1607339190</v>
      </c>
      <c r="O174" s="5">
        <v>797168427</v>
      </c>
      <c r="P174" s="5">
        <v>98323272</v>
      </c>
      <c r="Q174" s="5">
        <v>1061101779</v>
      </c>
      <c r="R174" s="5">
        <v>1295259116</v>
      </c>
      <c r="S174" s="5">
        <v>778051886</v>
      </c>
      <c r="T174" s="5">
        <v>587569136</v>
      </c>
      <c r="U174" s="5">
        <v>45307334</v>
      </c>
      <c r="V174" s="5">
        <v>629404378</v>
      </c>
      <c r="W174" s="5">
        <v>8656685</v>
      </c>
    </row>
    <row r="175" spans="3:23" ht="15.5" x14ac:dyDescent="0.35">
      <c r="C175" t="s">
        <v>189</v>
      </c>
      <c r="D175" s="5">
        <v>109494526305</v>
      </c>
      <c r="E175" s="5">
        <v>-24676560940</v>
      </c>
      <c r="F175" s="5">
        <v>1013769880</v>
      </c>
      <c r="G175" s="5">
        <v>27644110127</v>
      </c>
      <c r="I175" s="5">
        <v>71651388685</v>
      </c>
      <c r="J175" s="5">
        <v>82533283905</v>
      </c>
      <c r="K175" s="5">
        <v>52983049082</v>
      </c>
      <c r="L175" s="5">
        <v>60289877256</v>
      </c>
      <c r="M175" s="5">
        <v>63562053431</v>
      </c>
      <c r="N175" s="5">
        <v>78276193765</v>
      </c>
      <c r="O175" s="5">
        <v>35967111031</v>
      </c>
      <c r="P175" s="5">
        <v>47582389795</v>
      </c>
      <c r="Q175" s="5">
        <v>58834584316</v>
      </c>
      <c r="R175" s="5">
        <v>42596023134</v>
      </c>
      <c r="S175" s="5">
        <v>36399601119</v>
      </c>
      <c r="T175" s="5">
        <v>33232010329</v>
      </c>
      <c r="U175" s="5">
        <v>35190227049</v>
      </c>
      <c r="V175" s="5">
        <v>23674118061</v>
      </c>
      <c r="W175" s="5">
        <v>21590650015</v>
      </c>
    </row>
    <row r="177" spans="2:23" ht="15.5" x14ac:dyDescent="0.35">
      <c r="B177" t="s">
        <v>190</v>
      </c>
      <c r="C177" t="s">
        <v>11</v>
      </c>
      <c r="D177" s="5">
        <v>1280000000</v>
      </c>
      <c r="E177" s="5">
        <v>1280000000</v>
      </c>
      <c r="F177" s="5">
        <v>1220000000</v>
      </c>
      <c r="G177" s="5">
        <v>1220000000</v>
      </c>
      <c r="I177" s="5">
        <v>1280000000</v>
      </c>
      <c r="J177" s="5">
        <v>1220000000</v>
      </c>
      <c r="K177" s="5">
        <v>300000000</v>
      </c>
      <c r="L177" s="5">
        <v>300000000</v>
      </c>
      <c r="M177" s="5">
        <v>300000000</v>
      </c>
      <c r="N177" s="5">
        <v>300000000</v>
      </c>
      <c r="O177" s="5">
        <v>230000000</v>
      </c>
      <c r="P177" s="5">
        <v>210000000</v>
      </c>
      <c r="Q177" s="5">
        <v>210000000</v>
      </c>
      <c r="R177" s="5">
        <v>210000000</v>
      </c>
      <c r="S177" s="5">
        <v>210000000</v>
      </c>
      <c r="T177" s="5">
        <v>210000000</v>
      </c>
      <c r="U177" s="5">
        <v>210000000</v>
      </c>
      <c r="V177" s="5">
        <v>210000000</v>
      </c>
      <c r="W177" s="5">
        <v>170000000</v>
      </c>
    </row>
    <row r="178" spans="2:23" ht="15.5" x14ac:dyDescent="0.35">
      <c r="C178" t="s">
        <v>191</v>
      </c>
      <c r="D178" s="6">
        <v>7.2</v>
      </c>
      <c r="E178" s="6">
        <v>-1.64</v>
      </c>
      <c r="F178" s="6">
        <v>-2.25</v>
      </c>
      <c r="G178" s="6">
        <v>11.8</v>
      </c>
    </row>
    <row r="179" spans="2:23" ht="15.5" x14ac:dyDescent="0.35">
      <c r="C179" t="s">
        <v>192</v>
      </c>
      <c r="D179" s="6">
        <v>39.72</v>
      </c>
      <c r="E179" s="6">
        <v>-193.9</v>
      </c>
      <c r="F179" s="6">
        <v>-163.56</v>
      </c>
      <c r="G179" s="6">
        <v>24.41</v>
      </c>
    </row>
    <row r="180" spans="2:23" ht="15.5" x14ac:dyDescent="0.35">
      <c r="C180" t="s">
        <v>70</v>
      </c>
      <c r="D180" s="6">
        <v>0.98</v>
      </c>
      <c r="E180" s="6">
        <v>0.59</v>
      </c>
      <c r="F180" s="6">
        <v>2.92</v>
      </c>
      <c r="G180" s="6">
        <v>1.48</v>
      </c>
    </row>
    <row r="181" spans="2:23" ht="15.5" x14ac:dyDescent="0.35">
      <c r="C181" t="s">
        <v>193</v>
      </c>
      <c r="F181" s="5">
        <v>6070000000</v>
      </c>
      <c r="G181" s="6">
        <v>2140000000.0000002</v>
      </c>
    </row>
    <row r="182" spans="2:23" ht="15.5" x14ac:dyDescent="0.35">
      <c r="C182" t="s">
        <v>194</v>
      </c>
      <c r="D182" s="6">
        <v>5.5000000000000005E-3</v>
      </c>
      <c r="E182" s="6">
        <v>-1.5E-3</v>
      </c>
      <c r="F182" s="6">
        <v>-1.5E-3</v>
      </c>
      <c r="G182" s="6">
        <v>7.9000000000000008E-3</v>
      </c>
    </row>
    <row r="183" spans="2:23" ht="15.5" x14ac:dyDescent="0.35">
      <c r="C183" t="s">
        <v>195</v>
      </c>
      <c r="D183" s="6">
        <v>1.2800000000000001E-2</v>
      </c>
      <c r="E183" s="6">
        <v>-3.0000000000000001E-3</v>
      </c>
      <c r="F183" s="6">
        <v>-5.1999999999999998E-3</v>
      </c>
      <c r="G183" s="6">
        <v>2.69E-2</v>
      </c>
    </row>
    <row r="184" spans="2:23" ht="15.5" x14ac:dyDescent="0.35">
      <c r="C184" t="s">
        <v>196</v>
      </c>
      <c r="D184" s="6">
        <v>1.9400000000000001E-2</v>
      </c>
      <c r="E184" s="6">
        <v>2.6000000000000002E-2</v>
      </c>
      <c r="F184" s="6">
        <v>4.1999999999999997E-3</v>
      </c>
      <c r="G184" s="6">
        <v>-2.0000000000000001E-4</v>
      </c>
    </row>
    <row r="185" spans="2:23" ht="15.5" x14ac:dyDescent="0.35">
      <c r="C185" t="s">
        <v>197</v>
      </c>
    </row>
    <row r="186" spans="2:23" ht="15.5" x14ac:dyDescent="0.35">
      <c r="C186" t="s">
        <v>198</v>
      </c>
      <c r="D186" s="5">
        <v>717000000000</v>
      </c>
      <c r="E186" s="5">
        <v>708000000000</v>
      </c>
      <c r="F186" s="5">
        <v>531000000000</v>
      </c>
      <c r="G186" s="5">
        <v>534000000000</v>
      </c>
    </row>
    <row r="187" spans="2:23" ht="15.5" x14ac:dyDescent="0.35">
      <c r="C187" t="s">
        <v>199</v>
      </c>
      <c r="D187" s="6">
        <v>0.51</v>
      </c>
      <c r="E187" s="6">
        <v>0.56999999999999995</v>
      </c>
      <c r="F187" s="6">
        <v>0.84</v>
      </c>
      <c r="G187" s="6">
        <v>0.66</v>
      </c>
    </row>
    <row r="188" spans="2:23" ht="15.5" x14ac:dyDescent="0.35">
      <c r="C188" t="s">
        <v>200</v>
      </c>
      <c r="D188" s="6">
        <v>560.95000000000005</v>
      </c>
      <c r="E188" s="6">
        <v>553.80999999999995</v>
      </c>
      <c r="F188" s="6">
        <v>436.64</v>
      </c>
      <c r="G188" s="6">
        <v>438.71</v>
      </c>
    </row>
    <row r="189" spans="2:23" ht="15.5" x14ac:dyDescent="0.35">
      <c r="C189" t="s">
        <v>201</v>
      </c>
      <c r="D189" s="6">
        <v>0.51</v>
      </c>
      <c r="E189" s="6">
        <v>0.56999999999999995</v>
      </c>
      <c r="F189" s="6">
        <v>0.84</v>
      </c>
      <c r="G189" s="6">
        <v>0.66</v>
      </c>
    </row>
    <row r="190" spans="2:23" ht="15.5" x14ac:dyDescent="0.35">
      <c r="C190" t="s">
        <v>202</v>
      </c>
      <c r="D190" s="6">
        <v>560.95000000000005</v>
      </c>
      <c r="E190" s="6">
        <v>553.80999999999995</v>
      </c>
      <c r="F190" s="6">
        <v>436.64</v>
      </c>
      <c r="G190" s="6">
        <v>438.71</v>
      </c>
    </row>
    <row r="191" spans="2:23" ht="15.5" x14ac:dyDescent="0.35">
      <c r="C191" t="s">
        <v>203</v>
      </c>
    </row>
    <row r="192" spans="2:23" ht="15.5" x14ac:dyDescent="0.35">
      <c r="C192" t="s">
        <v>204</v>
      </c>
    </row>
    <row r="193" spans="3:23" ht="15.5" x14ac:dyDescent="0.35">
      <c r="C193" t="s">
        <v>205</v>
      </c>
      <c r="D193" s="5">
        <v>717000000000</v>
      </c>
      <c r="E193" s="5">
        <v>708000000000</v>
      </c>
      <c r="F193" s="5">
        <v>531000000000</v>
      </c>
      <c r="G193" s="5">
        <v>534000000000</v>
      </c>
    </row>
    <row r="194" spans="3:23" ht="15.5" x14ac:dyDescent="0.35">
      <c r="C194" t="s">
        <v>23</v>
      </c>
    </row>
    <row r="195" spans="3:23" ht="15.5" x14ac:dyDescent="0.35">
      <c r="C195" t="s">
        <v>20</v>
      </c>
    </row>
    <row r="196" spans="3:23" ht="15.5" x14ac:dyDescent="0.35">
      <c r="C196" t="s">
        <v>206</v>
      </c>
    </row>
    <row r="197" spans="3:23" ht="15.5" x14ac:dyDescent="0.35">
      <c r="C197" t="s">
        <v>207</v>
      </c>
      <c r="D197" s="5">
        <v>38000000000</v>
      </c>
      <c r="E197" s="5">
        <v>107000000000</v>
      </c>
      <c r="F197" s="5">
        <v>-9000000000</v>
      </c>
      <c r="G197" s="5">
        <v>-65000000000</v>
      </c>
    </row>
    <row r="198" spans="3:23" ht="15.5" x14ac:dyDescent="0.35">
      <c r="C198" t="s">
        <v>208</v>
      </c>
      <c r="D198" s="5">
        <v>0</v>
      </c>
      <c r="E198" s="5">
        <v>-1000000000</v>
      </c>
      <c r="F198" s="5">
        <v>0</v>
      </c>
      <c r="G198" s="5">
        <v>0</v>
      </c>
    </row>
    <row r="199" spans="3:23" ht="15.5" x14ac:dyDescent="0.35">
      <c r="C199" t="s">
        <v>12</v>
      </c>
      <c r="D199" s="5">
        <v>38000000000</v>
      </c>
      <c r="E199" s="5">
        <v>105000000000</v>
      </c>
      <c r="F199" s="5">
        <v>-9000000000</v>
      </c>
      <c r="G199" s="5">
        <v>-65000000000</v>
      </c>
    </row>
    <row r="200" spans="3:23" ht="15.5" x14ac:dyDescent="0.35">
      <c r="C200" t="s">
        <v>15</v>
      </c>
      <c r="D200" s="6">
        <v>29.41</v>
      </c>
      <c r="E200" s="6">
        <v>82.46</v>
      </c>
      <c r="F200" s="6">
        <v>-7.26</v>
      </c>
      <c r="G200" s="6">
        <v>-53.33</v>
      </c>
    </row>
    <row r="201" spans="3:23" ht="15.5" x14ac:dyDescent="0.35">
      <c r="C201" t="s">
        <v>57</v>
      </c>
      <c r="I201" s="6">
        <v>16.940000000000001</v>
      </c>
      <c r="J201" s="6">
        <v>39.57</v>
      </c>
      <c r="K201" s="6">
        <v>291.79000000000002</v>
      </c>
      <c r="L201" s="6">
        <v>284.25</v>
      </c>
      <c r="M201" s="6">
        <v>213.48</v>
      </c>
      <c r="N201" s="6">
        <v>215.41</v>
      </c>
      <c r="O201" s="6">
        <v>268.58</v>
      </c>
      <c r="P201" s="6">
        <v>356.96</v>
      </c>
      <c r="Q201" s="6">
        <v>283.95</v>
      </c>
      <c r="R201" s="6">
        <v>295.39</v>
      </c>
      <c r="S201" s="6">
        <v>297.62</v>
      </c>
      <c r="T201" s="6">
        <v>271.81</v>
      </c>
      <c r="U201" s="6">
        <v>157.15</v>
      </c>
      <c r="V201" s="6">
        <v>152.12</v>
      </c>
      <c r="W201" s="6">
        <v>153.68</v>
      </c>
    </row>
    <row r="202" spans="3:23" ht="15.5" x14ac:dyDescent="0.35">
      <c r="C202" t="s">
        <v>69</v>
      </c>
      <c r="I202" s="6">
        <v>18.77</v>
      </c>
      <c r="J202" s="6">
        <v>8.5399999999999991</v>
      </c>
      <c r="K202" s="6">
        <v>5.36</v>
      </c>
      <c r="L202" s="6">
        <v>5.73</v>
      </c>
      <c r="M202" s="6">
        <v>7.94</v>
      </c>
      <c r="N202" s="6">
        <v>7.8</v>
      </c>
      <c r="O202" s="6">
        <v>7.48</v>
      </c>
      <c r="P202" s="6">
        <v>6.58</v>
      </c>
      <c r="Q202" s="6">
        <v>8.0299999999999994</v>
      </c>
      <c r="R202" s="6">
        <v>9.11</v>
      </c>
      <c r="S202" s="6">
        <v>7.73</v>
      </c>
      <c r="T202" s="6">
        <v>4.7300000000000004</v>
      </c>
      <c r="U202" s="6">
        <v>6.11</v>
      </c>
      <c r="V202" s="6">
        <v>6.44</v>
      </c>
      <c r="W202" s="6">
        <v>5.34</v>
      </c>
    </row>
    <row r="203" spans="3:23" ht="15.5" x14ac:dyDescent="0.35">
      <c r="C203" t="s">
        <v>72</v>
      </c>
      <c r="I203" s="6">
        <v>0.27</v>
      </c>
      <c r="J203" s="6">
        <v>0.25</v>
      </c>
      <c r="K203" s="6">
        <v>0.24</v>
      </c>
      <c r="L203" s="6">
        <v>0.25</v>
      </c>
      <c r="M203" s="6">
        <v>0.32</v>
      </c>
      <c r="N203" s="6">
        <v>0.38</v>
      </c>
      <c r="O203" s="6">
        <v>0.39</v>
      </c>
      <c r="P203" s="6">
        <v>0.53</v>
      </c>
      <c r="Q203" s="6">
        <v>0.57999999999999996</v>
      </c>
      <c r="R203" s="6">
        <v>0.72</v>
      </c>
      <c r="S203" s="6">
        <v>0.7</v>
      </c>
      <c r="T203" s="6">
        <v>0.47</v>
      </c>
      <c r="U203" s="6">
        <v>0.51</v>
      </c>
      <c r="V203" s="6">
        <v>0.55000000000000004</v>
      </c>
      <c r="W203" s="6">
        <v>0.47</v>
      </c>
    </row>
    <row r="204" spans="3:23" ht="15.5" x14ac:dyDescent="0.35">
      <c r="C204" t="s">
        <v>209</v>
      </c>
      <c r="J204" s="5">
        <v>108600000000</v>
      </c>
      <c r="K204" s="5">
        <v>157480000000</v>
      </c>
      <c r="L204" s="5">
        <v>100360000000</v>
      </c>
      <c r="M204" s="5">
        <v>71300000000</v>
      </c>
      <c r="N204" s="5">
        <v>83880000000</v>
      </c>
      <c r="O204" s="5">
        <v>77960000000</v>
      </c>
      <c r="P204" s="5">
        <v>60790000000</v>
      </c>
    </row>
    <row r="205" spans="3:23" ht="15.5" x14ac:dyDescent="0.35">
      <c r="C205" t="s">
        <v>210</v>
      </c>
      <c r="I205" s="6">
        <v>1.55E-2</v>
      </c>
      <c r="J205" s="6">
        <v>3.0699999999999998E-2</v>
      </c>
      <c r="K205" s="6">
        <v>4.8000000000000001E-2</v>
      </c>
      <c r="L205" s="6">
        <v>5.3200000000000004E-2</v>
      </c>
      <c r="M205" s="6">
        <v>4.5999999999999999E-2</v>
      </c>
      <c r="N205" s="6">
        <v>4.3200000000000002E-2</v>
      </c>
      <c r="O205" s="6">
        <v>4.0599999999999997E-2</v>
      </c>
      <c r="P205" s="6">
        <v>5.1799999999999999E-2</v>
      </c>
      <c r="Q205" s="6">
        <v>4.2900000000000001E-2</v>
      </c>
      <c r="R205" s="6">
        <v>4.4199999999999996E-2</v>
      </c>
      <c r="S205" s="6">
        <v>4.4900000000000002E-2</v>
      </c>
      <c r="T205" s="6">
        <v>4.2099999999999999E-2</v>
      </c>
      <c r="U205" s="6">
        <v>2.8900000000000002E-2</v>
      </c>
      <c r="V205" s="6">
        <v>3.0499999999999999E-2</v>
      </c>
      <c r="W205" s="6">
        <v>3.2000000000000001E-2</v>
      </c>
    </row>
    <row r="206" spans="3:23" ht="15.5" x14ac:dyDescent="0.35">
      <c r="C206" t="s">
        <v>211</v>
      </c>
      <c r="I206" s="6">
        <v>3.0600000000000002E-2</v>
      </c>
      <c r="J206" s="6">
        <v>7.1900000000000006E-2</v>
      </c>
      <c r="K206" s="6">
        <v>0.13089999999999999</v>
      </c>
      <c r="L206" s="6">
        <v>0.14080000000000001</v>
      </c>
      <c r="M206" s="6">
        <v>0.1183</v>
      </c>
      <c r="N206" s="6">
        <v>0.1303</v>
      </c>
      <c r="O206" s="6">
        <v>0.14180000000000001</v>
      </c>
      <c r="P206" s="6">
        <v>0.1888</v>
      </c>
      <c r="Q206" s="6">
        <v>0.17100000000000001</v>
      </c>
      <c r="R206" s="6">
        <v>0.20420000000000002</v>
      </c>
      <c r="S206" s="6">
        <v>0.23300000000000001</v>
      </c>
      <c r="T206" s="6">
        <v>0.25230000000000002</v>
      </c>
      <c r="U206" s="6">
        <v>0.184</v>
      </c>
      <c r="V206" s="6">
        <v>0.2034</v>
      </c>
      <c r="W206" s="6">
        <v>0.15210000000000001</v>
      </c>
    </row>
    <row r="207" spans="3:23" ht="15.5" x14ac:dyDescent="0.35">
      <c r="C207" t="s">
        <v>212</v>
      </c>
      <c r="I207" s="6">
        <v>4.2900000000000001E-2</v>
      </c>
      <c r="J207" s="6">
        <v>5.1100000000000007E-2</v>
      </c>
      <c r="K207" s="6">
        <v>6.08E-2</v>
      </c>
      <c r="L207" s="6">
        <v>5.5800000000000002E-2</v>
      </c>
      <c r="M207" s="6">
        <v>3.9399999999999998E-2</v>
      </c>
      <c r="N207" s="6">
        <v>4.1500000000000002E-2</v>
      </c>
      <c r="O207" s="6">
        <v>0.04</v>
      </c>
      <c r="P207" s="6">
        <v>3.56E-2</v>
      </c>
      <c r="Q207" s="6">
        <v>4.5999999999999999E-2</v>
      </c>
      <c r="R207" s="6">
        <v>4.7199999999999999E-2</v>
      </c>
      <c r="S207" s="6">
        <v>5.4900000000000004E-2</v>
      </c>
      <c r="T207" s="6">
        <v>5.21E-2</v>
      </c>
      <c r="U207" s="6">
        <v>3.3700000000000001E-2</v>
      </c>
      <c r="V207" s="6">
        <v>3.5400000000000001E-2</v>
      </c>
      <c r="W207" s="6">
        <v>2.7799999999999998E-2</v>
      </c>
    </row>
    <row r="208" spans="3:23" ht="15.5" x14ac:dyDescent="0.35">
      <c r="C208" t="s">
        <v>213</v>
      </c>
    </row>
    <row r="209" spans="2:23" ht="15.5" x14ac:dyDescent="0.35">
      <c r="C209" t="s">
        <v>66</v>
      </c>
      <c r="I209" s="6">
        <v>0.56999999999999995</v>
      </c>
      <c r="J209" s="6">
        <v>0.61</v>
      </c>
      <c r="K209" s="6">
        <v>0.7</v>
      </c>
      <c r="L209" s="6">
        <v>0.81</v>
      </c>
      <c r="M209" s="6">
        <v>0.94</v>
      </c>
      <c r="N209" s="6">
        <v>1.02</v>
      </c>
      <c r="O209" s="6">
        <v>1.06</v>
      </c>
      <c r="P209" s="6">
        <v>1.24</v>
      </c>
      <c r="Q209" s="6">
        <v>1.37</v>
      </c>
      <c r="R209" s="6">
        <v>1.86</v>
      </c>
      <c r="S209" s="6">
        <v>1.8</v>
      </c>
      <c r="T209" s="6">
        <v>1.19</v>
      </c>
      <c r="U209" s="6">
        <v>1.1200000000000001</v>
      </c>
      <c r="V209" s="6">
        <v>1.31</v>
      </c>
      <c r="W209" s="6">
        <v>0.81</v>
      </c>
    </row>
    <row r="210" spans="2:23" ht="15.5" x14ac:dyDescent="0.35">
      <c r="C210" t="s">
        <v>63</v>
      </c>
      <c r="I210" s="6">
        <v>553.80999999999995</v>
      </c>
      <c r="J210" s="6">
        <v>550.59</v>
      </c>
      <c r="K210" s="6">
        <v>2229.64</v>
      </c>
      <c r="L210" s="6">
        <v>2018.15</v>
      </c>
      <c r="M210" s="6">
        <v>1804.32</v>
      </c>
      <c r="N210" s="6">
        <v>1653.58</v>
      </c>
      <c r="O210" s="6">
        <v>1893.79</v>
      </c>
      <c r="P210" s="6">
        <v>1891.16</v>
      </c>
      <c r="Q210" s="6">
        <v>1660.52</v>
      </c>
      <c r="R210" s="6">
        <v>1446.71</v>
      </c>
      <c r="S210" s="6">
        <v>1277.48</v>
      </c>
      <c r="T210" s="6">
        <v>1077.28</v>
      </c>
      <c r="U210" s="6">
        <v>853.9</v>
      </c>
      <c r="V210" s="6">
        <v>748.01</v>
      </c>
      <c r="W210" s="6">
        <v>1010.37</v>
      </c>
    </row>
    <row r="211" spans="2:23" ht="15.5" x14ac:dyDescent="0.35">
      <c r="C211" t="s">
        <v>214</v>
      </c>
      <c r="I211" s="6">
        <v>0.56999999999999995</v>
      </c>
      <c r="J211" s="6">
        <v>0.61</v>
      </c>
      <c r="K211" s="6">
        <v>0.7</v>
      </c>
      <c r="L211" s="6">
        <v>0.81</v>
      </c>
      <c r="M211" s="6">
        <v>0.94</v>
      </c>
      <c r="N211" s="6">
        <v>1.02</v>
      </c>
      <c r="O211" s="6">
        <v>1.06</v>
      </c>
      <c r="P211" s="6">
        <v>1.24</v>
      </c>
      <c r="Q211" s="6">
        <v>1.37</v>
      </c>
      <c r="R211" s="6">
        <v>1.87</v>
      </c>
      <c r="S211" s="6">
        <v>1.81</v>
      </c>
      <c r="T211" s="6">
        <v>1.19</v>
      </c>
      <c r="U211" s="6">
        <v>1.1200000000000001</v>
      </c>
      <c r="V211" s="6">
        <v>1.31</v>
      </c>
      <c r="W211" s="6">
        <v>0.81</v>
      </c>
    </row>
    <row r="212" spans="2:23" ht="15.5" x14ac:dyDescent="0.35">
      <c r="C212" t="s">
        <v>215</v>
      </c>
      <c r="I212" s="6">
        <v>553.80999999999995</v>
      </c>
      <c r="J212" s="6">
        <v>550.59</v>
      </c>
      <c r="K212" s="6">
        <v>2229.64</v>
      </c>
      <c r="L212" s="6">
        <v>2018.15</v>
      </c>
      <c r="M212" s="6">
        <v>1804.32</v>
      </c>
      <c r="N212" s="6">
        <v>1653.58</v>
      </c>
      <c r="O212" s="6">
        <v>1893.79</v>
      </c>
      <c r="P212" s="6">
        <v>1891.16</v>
      </c>
      <c r="Q212" s="6">
        <v>1660.52</v>
      </c>
      <c r="R212" s="6">
        <v>1440.53</v>
      </c>
      <c r="S212" s="6">
        <v>1271.3</v>
      </c>
      <c r="T212" s="6">
        <v>1077.28</v>
      </c>
      <c r="U212" s="6">
        <v>853.9</v>
      </c>
      <c r="V212" s="6">
        <v>748.01</v>
      </c>
      <c r="W212" s="6">
        <v>1010.37</v>
      </c>
    </row>
    <row r="213" spans="2:23" ht="15.5" x14ac:dyDescent="0.35">
      <c r="C213" t="s">
        <v>216</v>
      </c>
    </row>
    <row r="214" spans="2:23" ht="15.5" x14ac:dyDescent="0.35">
      <c r="C214" t="s">
        <v>217</v>
      </c>
    </row>
    <row r="215" spans="2:23" ht="15.5" x14ac:dyDescent="0.35">
      <c r="C215" t="s">
        <v>25</v>
      </c>
    </row>
    <row r="216" spans="2:23" ht="15.5" x14ac:dyDescent="0.35">
      <c r="C216" t="s">
        <v>22</v>
      </c>
    </row>
    <row r="217" spans="2:23" ht="15.5" x14ac:dyDescent="0.35">
      <c r="C217" t="s">
        <v>218</v>
      </c>
    </row>
    <row r="218" spans="2:23" ht="15.5" x14ac:dyDescent="0.35">
      <c r="C218" t="s">
        <v>219</v>
      </c>
      <c r="I218" s="5">
        <v>5000000000</v>
      </c>
      <c r="J218" s="5">
        <v>-218000000000</v>
      </c>
      <c r="K218" s="5">
        <v>-50000000000</v>
      </c>
      <c r="L218" s="5">
        <v>99000000000</v>
      </c>
      <c r="M218" s="5">
        <v>-68000000000</v>
      </c>
      <c r="N218" s="5">
        <v>15000000000</v>
      </c>
      <c r="O218" s="5">
        <v>-16000000000</v>
      </c>
      <c r="P218" s="5">
        <v>3000000000</v>
      </c>
      <c r="Q218" s="5">
        <v>18000000000</v>
      </c>
      <c r="R218" s="5">
        <v>35000000000</v>
      </c>
      <c r="S218" s="5">
        <v>37000000000</v>
      </c>
      <c r="T218" s="5">
        <v>-3000000000</v>
      </c>
      <c r="U218" s="5">
        <v>32000000000</v>
      </c>
      <c r="V218" s="5">
        <v>25000000000</v>
      </c>
      <c r="W218" s="5">
        <v>93000000000</v>
      </c>
    </row>
    <row r="219" spans="2:23" ht="15.5" x14ac:dyDescent="0.35">
      <c r="C219" t="s">
        <v>220</v>
      </c>
      <c r="I219" s="5">
        <v>-1000000000</v>
      </c>
      <c r="J219" s="5">
        <v>-8000000000</v>
      </c>
      <c r="K219" s="5">
        <v>-5000000000</v>
      </c>
      <c r="L219" s="5">
        <v>-7000000000</v>
      </c>
      <c r="M219" s="5">
        <v>-32000000000</v>
      </c>
      <c r="N219" s="5">
        <v>-4000000000</v>
      </c>
      <c r="O219" s="5">
        <v>-13000000000</v>
      </c>
      <c r="P219" s="5">
        <v>-6000000000</v>
      </c>
      <c r="Q219" s="5">
        <v>-3000000000</v>
      </c>
      <c r="R219" s="5">
        <v>-4000000000</v>
      </c>
      <c r="S219" s="5">
        <v>-50000000000</v>
      </c>
      <c r="T219" s="5">
        <v>-51000000000</v>
      </c>
      <c r="U219" s="5">
        <v>-17000000000</v>
      </c>
      <c r="V219" s="5">
        <v>-15000000000</v>
      </c>
      <c r="W219" s="5">
        <v>-12000000000</v>
      </c>
    </row>
    <row r="220" spans="2:23" ht="15.5" x14ac:dyDescent="0.35">
      <c r="C220" t="s">
        <v>14</v>
      </c>
      <c r="I220" s="5">
        <v>4000000000</v>
      </c>
      <c r="J220" s="5">
        <v>-227000000000</v>
      </c>
      <c r="K220" s="5">
        <v>-55000000000</v>
      </c>
      <c r="L220" s="5">
        <v>92000000000</v>
      </c>
      <c r="M220" s="5">
        <v>-100000000000</v>
      </c>
      <c r="N220" s="5">
        <v>11000000000</v>
      </c>
      <c r="O220" s="5">
        <v>-29000000000</v>
      </c>
      <c r="P220" s="5">
        <v>-3000000000</v>
      </c>
      <c r="Q220" s="5">
        <v>14000000000</v>
      </c>
      <c r="R220" s="5">
        <v>30000000000</v>
      </c>
      <c r="S220" s="5">
        <v>-13000000000</v>
      </c>
      <c r="T220" s="5">
        <v>-54000000000</v>
      </c>
      <c r="U220" s="5">
        <v>14000000000</v>
      </c>
      <c r="V220" s="5">
        <v>10000000000</v>
      </c>
      <c r="W220" s="5">
        <v>81000000000</v>
      </c>
    </row>
    <row r="221" spans="2:23" ht="15.5" x14ac:dyDescent="0.35">
      <c r="C221" t="s">
        <v>16</v>
      </c>
      <c r="I221" s="6">
        <v>2.96</v>
      </c>
      <c r="J221" s="6">
        <v>-186.1</v>
      </c>
      <c r="K221" s="6">
        <v>-180.06</v>
      </c>
      <c r="L221" s="6">
        <v>300.8</v>
      </c>
      <c r="M221" s="6">
        <v>-328.23</v>
      </c>
      <c r="N221" s="6">
        <v>35.32</v>
      </c>
      <c r="O221" s="6">
        <v>-122.86</v>
      </c>
      <c r="P221" s="6">
        <v>-13.04</v>
      </c>
      <c r="Q221" s="6">
        <v>66.010000000000005</v>
      </c>
      <c r="R221" s="6">
        <v>141.56</v>
      </c>
      <c r="S221" s="6">
        <v>-61.09</v>
      </c>
      <c r="T221" s="6">
        <v>-253.23</v>
      </c>
      <c r="U221" s="6">
        <v>67.47</v>
      </c>
      <c r="V221" s="6">
        <v>46.58</v>
      </c>
      <c r="W221" s="5">
        <v>483</v>
      </c>
    </row>
    <row r="223" spans="2:23" ht="15.5" x14ac:dyDescent="0.35">
      <c r="B223" t="s">
        <v>221</v>
      </c>
      <c r="C223" t="s">
        <v>222</v>
      </c>
      <c r="D223" s="5">
        <v>9000000000</v>
      </c>
      <c r="E223" s="5">
        <v>-2000000000</v>
      </c>
      <c r="F223" s="5">
        <v>-3000000000</v>
      </c>
      <c r="G223" s="5">
        <v>14000000000</v>
      </c>
      <c r="H223" s="5">
        <v>37000000000</v>
      </c>
      <c r="I223" s="5">
        <v>22000000000</v>
      </c>
      <c r="J223" s="5">
        <v>48000000000</v>
      </c>
      <c r="K223" s="5">
        <v>89000000000</v>
      </c>
      <c r="L223" s="5">
        <v>86000000000</v>
      </c>
      <c r="M223" s="5">
        <v>65000000000</v>
      </c>
      <c r="N223" s="5">
        <v>66000000000</v>
      </c>
      <c r="O223" s="5">
        <v>63000000000</v>
      </c>
      <c r="P223" s="5">
        <v>77000000000</v>
      </c>
      <c r="Q223" s="5">
        <v>61000000000</v>
      </c>
    </row>
    <row r="224" spans="2:23" ht="15.5" x14ac:dyDescent="0.35">
      <c r="C224" t="s">
        <v>223</v>
      </c>
      <c r="H224" s="5">
        <v>19000000000</v>
      </c>
      <c r="I224" s="5">
        <v>22000000000</v>
      </c>
      <c r="J224" s="5">
        <v>48000000000</v>
      </c>
      <c r="K224" s="5">
        <v>89000000000</v>
      </c>
      <c r="L224" s="5">
        <v>86000000000</v>
      </c>
      <c r="M224" s="5">
        <v>65000000000</v>
      </c>
      <c r="N224" s="5">
        <v>66000000000</v>
      </c>
      <c r="O224" s="5">
        <v>63000000000</v>
      </c>
      <c r="P224" s="5">
        <v>77000000000</v>
      </c>
      <c r="Q224" s="5">
        <v>61000000000</v>
      </c>
    </row>
    <row r="225" spans="3:17" ht="15.5" x14ac:dyDescent="0.35">
      <c r="C225" t="s">
        <v>224</v>
      </c>
      <c r="H225" s="5">
        <v>3</v>
      </c>
      <c r="I225" s="5">
        <v>3</v>
      </c>
      <c r="K225" s="6">
        <v>15.48</v>
      </c>
      <c r="L225" s="6">
        <v>15.48</v>
      </c>
      <c r="M225" s="6">
        <v>13.1</v>
      </c>
      <c r="N225" s="6">
        <v>10.95</v>
      </c>
      <c r="O225" s="6">
        <v>12.82</v>
      </c>
      <c r="P225" s="6">
        <v>14.28</v>
      </c>
      <c r="Q225" s="6">
        <v>16.8</v>
      </c>
    </row>
    <row r="226" spans="3:17" ht="15.5" x14ac:dyDescent="0.35">
      <c r="C226" t="s">
        <v>74</v>
      </c>
      <c r="H226" s="6">
        <v>0.1042</v>
      </c>
      <c r="I226" s="6">
        <v>0.17710000000000001</v>
      </c>
      <c r="K226" s="6">
        <v>0.2228</v>
      </c>
      <c r="L226" s="6">
        <v>0.22870000000000001</v>
      </c>
      <c r="M226" s="6">
        <v>0.2576</v>
      </c>
      <c r="N226" s="6">
        <v>0.21350000000000002</v>
      </c>
      <c r="O226" s="6">
        <v>0.2606</v>
      </c>
      <c r="P226" s="6">
        <v>0.23829999999999998</v>
      </c>
      <c r="Q226" s="6">
        <v>0.35249999999999998</v>
      </c>
    </row>
    <row r="227" spans="3:17" ht="15.5" x14ac:dyDescent="0.35">
      <c r="C227" t="s">
        <v>225</v>
      </c>
      <c r="H227" s="6">
        <v>1.21E-2</v>
      </c>
      <c r="I227" s="6">
        <v>8.1000000000000013E-3</v>
      </c>
      <c r="K227" s="6">
        <v>4.1799999999999997E-2</v>
      </c>
      <c r="L227" s="6">
        <v>3.95E-2</v>
      </c>
      <c r="M227" s="6">
        <v>3.4500000000000003E-2</v>
      </c>
      <c r="N227" s="6">
        <v>2.81E-2</v>
      </c>
      <c r="O227" s="6">
        <v>3.2500000000000001E-2</v>
      </c>
      <c r="P227" s="6">
        <v>3.95E-2</v>
      </c>
      <c r="Q227" s="6">
        <v>4.1599999999999998E-2</v>
      </c>
    </row>
    <row r="228" spans="3:17" ht="15.5" x14ac:dyDescent="0.35">
      <c r="C228" t="s">
        <v>56</v>
      </c>
      <c r="D228" s="6">
        <v>7.2</v>
      </c>
      <c r="E228" s="6">
        <v>-1.64</v>
      </c>
      <c r="F228" s="6">
        <v>-2.15</v>
      </c>
      <c r="G228" s="6">
        <v>11.24</v>
      </c>
      <c r="H228" s="6">
        <v>28.79</v>
      </c>
      <c r="I228" s="6">
        <v>16.940000000000001</v>
      </c>
      <c r="J228" s="6">
        <v>37.68</v>
      </c>
      <c r="K228" s="6">
        <v>69.47</v>
      </c>
      <c r="L228" s="6">
        <v>67.680000000000007</v>
      </c>
      <c r="M228" s="6">
        <v>50.83</v>
      </c>
      <c r="N228" s="6">
        <v>51.29</v>
      </c>
      <c r="O228" s="6">
        <v>49.19</v>
      </c>
      <c r="P228" s="6">
        <v>59.93</v>
      </c>
      <c r="Q228" s="6">
        <v>47.67</v>
      </c>
    </row>
    <row r="229" spans="3:17" ht="15.5" x14ac:dyDescent="0.35">
      <c r="C229" t="s">
        <v>226</v>
      </c>
      <c r="H229" s="6">
        <v>14.65</v>
      </c>
      <c r="I229" s="6">
        <v>16.940000000000001</v>
      </c>
      <c r="J229" s="6">
        <v>37.68</v>
      </c>
      <c r="K229" s="6">
        <v>69.47</v>
      </c>
      <c r="L229" s="6">
        <v>67.680000000000007</v>
      </c>
      <c r="M229" s="6">
        <v>50.83</v>
      </c>
      <c r="N229" s="6">
        <v>51.29</v>
      </c>
      <c r="O229" s="6">
        <v>49.19</v>
      </c>
      <c r="P229" s="6">
        <v>59.93</v>
      </c>
      <c r="Q229" s="6">
        <v>47.67</v>
      </c>
    </row>
    <row r="230" spans="3:17" ht="15.5" x14ac:dyDescent="0.35">
      <c r="C230" t="s">
        <v>76</v>
      </c>
      <c r="H230" s="5">
        <v>3</v>
      </c>
      <c r="I230" s="5">
        <v>3</v>
      </c>
      <c r="K230" s="6">
        <v>15.48</v>
      </c>
      <c r="L230" s="6">
        <v>15.48</v>
      </c>
      <c r="M230" s="6">
        <v>13.1</v>
      </c>
      <c r="N230" s="6">
        <v>10.95</v>
      </c>
      <c r="O230" s="6">
        <v>12.82</v>
      </c>
      <c r="P230" s="6">
        <v>14.28</v>
      </c>
      <c r="Q230" s="6">
        <v>16.8</v>
      </c>
    </row>
    <row r="231" spans="3:17" ht="15.5" x14ac:dyDescent="0.35">
      <c r="C231" t="s">
        <v>227</v>
      </c>
      <c r="H231" s="6">
        <v>0.1042</v>
      </c>
      <c r="I231" s="6">
        <v>0.17710000000000001</v>
      </c>
      <c r="K231" s="6">
        <v>0.2228</v>
      </c>
      <c r="L231" s="6">
        <v>0.22870000000000001</v>
      </c>
      <c r="M231" s="6">
        <v>0.2576</v>
      </c>
      <c r="N231" s="6">
        <v>0.21350000000000002</v>
      </c>
      <c r="O231" s="6">
        <v>0.2606</v>
      </c>
      <c r="P231" s="6">
        <v>0.23829999999999998</v>
      </c>
      <c r="Q231" s="6">
        <v>0.35249999999999998</v>
      </c>
    </row>
    <row r="232" spans="3:17" ht="15.5" x14ac:dyDescent="0.35">
      <c r="C232" t="s">
        <v>228</v>
      </c>
      <c r="H232" s="6">
        <v>1.21E-2</v>
      </c>
      <c r="I232" s="6">
        <v>8.1000000000000013E-3</v>
      </c>
      <c r="K232" s="6">
        <v>4.1799999999999997E-2</v>
      </c>
      <c r="L232" s="6">
        <v>3.95E-2</v>
      </c>
      <c r="M232" s="6">
        <v>3.4500000000000003E-2</v>
      </c>
      <c r="N232" s="6">
        <v>2.81E-2</v>
      </c>
      <c r="O232" s="6">
        <v>3.2500000000000001E-2</v>
      </c>
      <c r="P232" s="6">
        <v>3.95E-2</v>
      </c>
      <c r="Q232" s="6">
        <v>4.1599999999999998E-2</v>
      </c>
    </row>
    <row r="233" spans="3:17" ht="15.5" x14ac:dyDescent="0.35">
      <c r="C233" t="s">
        <v>229</v>
      </c>
      <c r="D233" s="5">
        <v>374000000000</v>
      </c>
      <c r="E233" s="5">
        <v>685000000000</v>
      </c>
      <c r="F233" s="5">
        <v>153000000000</v>
      </c>
      <c r="G233" s="5">
        <v>236000000000</v>
      </c>
      <c r="H233" s="5">
        <v>1495000000000</v>
      </c>
      <c r="I233" s="5">
        <v>1497000000000</v>
      </c>
      <c r="J233" s="5">
        <v>1667000000000</v>
      </c>
      <c r="K233" s="5">
        <v>2022000000000</v>
      </c>
      <c r="L233" s="5">
        <v>2022000000000</v>
      </c>
      <c r="M233" s="5">
        <v>1616000000000</v>
      </c>
      <c r="N233" s="5">
        <v>1353000000000</v>
      </c>
      <c r="O233" s="5">
        <v>1202000000000</v>
      </c>
      <c r="P233" s="5">
        <v>943000000000</v>
      </c>
      <c r="Q233" s="5">
        <v>849000000000</v>
      </c>
    </row>
    <row r="234" spans="3:17" ht="15.5" x14ac:dyDescent="0.35">
      <c r="C234" t="s">
        <v>230</v>
      </c>
      <c r="H234" s="5">
        <v>1449000000000</v>
      </c>
      <c r="I234" s="5">
        <v>1497000000000</v>
      </c>
      <c r="J234" s="5">
        <v>1667000000000</v>
      </c>
      <c r="K234" s="5">
        <v>2022000000000</v>
      </c>
      <c r="L234" s="5">
        <v>2022000000000</v>
      </c>
      <c r="M234" s="5">
        <v>1616000000000</v>
      </c>
      <c r="N234" s="5">
        <v>1353000000000</v>
      </c>
      <c r="O234" s="5">
        <v>1202000000000</v>
      </c>
      <c r="P234" s="5">
        <v>943000000000</v>
      </c>
      <c r="Q234" s="5">
        <v>849000000000</v>
      </c>
    </row>
    <row r="235" spans="3:17" ht="15.5" x14ac:dyDescent="0.35">
      <c r="C235" t="s">
        <v>231</v>
      </c>
      <c r="H235" s="5">
        <v>3</v>
      </c>
      <c r="I235" s="5">
        <v>3</v>
      </c>
      <c r="K235" s="6">
        <v>15.48</v>
      </c>
      <c r="L235" s="6">
        <v>15.48</v>
      </c>
      <c r="M235" s="6">
        <v>13.1</v>
      </c>
      <c r="N235" s="6">
        <v>10.95</v>
      </c>
      <c r="O235" s="6">
        <v>12.82</v>
      </c>
      <c r="P235" s="6">
        <v>14.28</v>
      </c>
      <c r="Q235" s="6">
        <v>16.8</v>
      </c>
    </row>
    <row r="236" spans="3:17" ht="15.5" x14ac:dyDescent="0.35">
      <c r="C236" t="s">
        <v>232</v>
      </c>
      <c r="H236" s="6">
        <v>0.1042</v>
      </c>
      <c r="I236" s="6">
        <v>0.17710000000000001</v>
      </c>
      <c r="K236" s="6">
        <v>0.2228</v>
      </c>
      <c r="L236" s="6">
        <v>0.22870000000000001</v>
      </c>
      <c r="M236" s="6">
        <v>0.2576</v>
      </c>
      <c r="N236" s="6">
        <v>0.21350000000000002</v>
      </c>
      <c r="O236" s="6">
        <v>0.2606</v>
      </c>
      <c r="P236" s="6">
        <v>0.23829999999999998</v>
      </c>
      <c r="Q236" s="6">
        <v>0.35249999999999998</v>
      </c>
    </row>
    <row r="237" spans="3:17" ht="15.5" x14ac:dyDescent="0.35">
      <c r="C237" t="s">
        <v>233</v>
      </c>
      <c r="H237" s="6">
        <v>1.21E-2</v>
      </c>
      <c r="I237" s="6">
        <v>8.1000000000000013E-3</v>
      </c>
      <c r="K237" s="6">
        <v>4.1799999999999997E-2</v>
      </c>
      <c r="L237" s="6">
        <v>3.95E-2</v>
      </c>
      <c r="M237" s="6">
        <v>3.4500000000000003E-2</v>
      </c>
      <c r="N237" s="6">
        <v>2.81E-2</v>
      </c>
      <c r="O237" s="6">
        <v>3.2500000000000001E-2</v>
      </c>
      <c r="P237" s="6">
        <v>3.95E-2</v>
      </c>
      <c r="Q237" s="6">
        <v>4.1599999999999998E-2</v>
      </c>
    </row>
    <row r="238" spans="3:17" ht="15.5" x14ac:dyDescent="0.35">
      <c r="C238" t="s">
        <v>234</v>
      </c>
      <c r="I238" s="6">
        <v>8.6199999999999992</v>
      </c>
    </row>
    <row r="239" spans="3:17" ht="15.5" x14ac:dyDescent="0.35">
      <c r="C239" t="s">
        <v>235</v>
      </c>
      <c r="I239" s="6">
        <v>16.920000000000002</v>
      </c>
    </row>
    <row r="240" spans="3:17" ht="15.5" x14ac:dyDescent="0.35">
      <c r="C240" t="s">
        <v>237</v>
      </c>
      <c r="I240" s="6">
        <v>7.5</v>
      </c>
    </row>
    <row r="241" spans="3:9" ht="15.5" x14ac:dyDescent="0.35">
      <c r="C241" t="s">
        <v>238</v>
      </c>
      <c r="I241" s="6">
        <v>5.91E-2</v>
      </c>
    </row>
    <row r="242" spans="3:9" ht="15.5" x14ac:dyDescent="0.35">
      <c r="C242" t="s">
        <v>239</v>
      </c>
      <c r="I242" s="6">
        <v>0.22</v>
      </c>
    </row>
    <row r="243" spans="3:9" ht="15.5" x14ac:dyDescent="0.35">
      <c r="C243" t="s">
        <v>240</v>
      </c>
      <c r="I243" s="6">
        <v>0.44</v>
      </c>
    </row>
    <row r="244" spans="3:9" ht="15.5" x14ac:dyDescent="0.35">
      <c r="C244" t="s">
        <v>241</v>
      </c>
      <c r="I244" s="6">
        <v>4.4800000000000004</v>
      </c>
    </row>
    <row r="245" spans="3:9" ht="15.5" x14ac:dyDescent="0.35">
      <c r="C245" t="s">
        <v>242</v>
      </c>
      <c r="I245" s="6">
        <v>4.58</v>
      </c>
    </row>
    <row r="246" spans="3:9" ht="15.5" x14ac:dyDescent="0.35">
      <c r="C246" t="s">
        <v>243</v>
      </c>
      <c r="I246" s="6">
        <v>6.24</v>
      </c>
    </row>
    <row r="247" spans="3:9" ht="15.5" x14ac:dyDescent="0.35">
      <c r="C247" t="s">
        <v>244</v>
      </c>
      <c r="I247" s="6">
        <v>5.87</v>
      </c>
    </row>
    <row r="248" spans="3:9" ht="15.5" x14ac:dyDescent="0.35">
      <c r="C248" t="s">
        <v>245</v>
      </c>
      <c r="I248" s="6">
        <v>-0.3</v>
      </c>
    </row>
    <row r="249" spans="3:9" ht="15.5" x14ac:dyDescent="0.35">
      <c r="C249" t="s">
        <v>246</v>
      </c>
      <c r="I249" s="6">
        <v>-0.28000000000000003</v>
      </c>
    </row>
    <row r="250" spans="3:9" ht="15.5" x14ac:dyDescent="0.35">
      <c r="C250" t="s">
        <v>248</v>
      </c>
      <c r="I250" s="6">
        <v>14.65</v>
      </c>
    </row>
    <row r="251" spans="3:9" ht="15.5" x14ac:dyDescent="0.35">
      <c r="C251" t="s">
        <v>249</v>
      </c>
      <c r="I251" s="6">
        <v>28.79</v>
      </c>
    </row>
    <row r="252" spans="3:9" ht="15.5" x14ac:dyDescent="0.35">
      <c r="C252" t="s">
        <v>250</v>
      </c>
      <c r="I252" s="6">
        <v>1133.54</v>
      </c>
    </row>
    <row r="253" spans="3:9" ht="15.5" x14ac:dyDescent="0.35">
      <c r="C253" t="s">
        <v>251</v>
      </c>
      <c r="D253" s="6">
        <v>85.68</v>
      </c>
    </row>
    <row r="254" spans="3:9" ht="15.5" x14ac:dyDescent="0.35">
      <c r="C254" t="s">
        <v>252</v>
      </c>
      <c r="I254" s="6">
        <v>560.95000000000005</v>
      </c>
    </row>
    <row r="255" spans="3:9" ht="15.5" x14ac:dyDescent="0.35">
      <c r="C255" t="s">
        <v>253</v>
      </c>
      <c r="I255" s="6">
        <v>54.17</v>
      </c>
    </row>
    <row r="256" spans="3:9" ht="15.5" x14ac:dyDescent="0.35">
      <c r="C256" t="s">
        <v>377</v>
      </c>
      <c r="D256" s="6">
        <v>0.39</v>
      </c>
    </row>
    <row r="257" spans="3:9" ht="15.5" x14ac:dyDescent="0.35">
      <c r="C257" t="s">
        <v>378</v>
      </c>
      <c r="D257" s="6">
        <v>0.19</v>
      </c>
    </row>
    <row r="258" spans="3:9" ht="15.5" x14ac:dyDescent="0.35">
      <c r="C258" t="s">
        <v>256</v>
      </c>
      <c r="D258" s="6">
        <v>1.33</v>
      </c>
    </row>
    <row r="259" spans="3:9" ht="15.5" x14ac:dyDescent="0.35">
      <c r="C259" t="s">
        <v>379</v>
      </c>
      <c r="D259" s="6">
        <v>0.17</v>
      </c>
    </row>
    <row r="260" spans="3:9" ht="15.5" x14ac:dyDescent="0.35">
      <c r="C260" t="s">
        <v>257</v>
      </c>
      <c r="D260" s="6">
        <v>2.33</v>
      </c>
    </row>
    <row r="261" spans="3:9" ht="15.5" x14ac:dyDescent="0.35">
      <c r="C261" t="s">
        <v>12</v>
      </c>
      <c r="D261" s="5">
        <v>38000000000</v>
      </c>
    </row>
    <row r="262" spans="3:9" ht="15.5" x14ac:dyDescent="0.35">
      <c r="C262" t="s">
        <v>259</v>
      </c>
      <c r="I262" s="6">
        <v>2.12</v>
      </c>
    </row>
    <row r="263" spans="3:9" ht="15.5" x14ac:dyDescent="0.35">
      <c r="C263" t="s">
        <v>260</v>
      </c>
      <c r="I263" s="6">
        <v>1.1200000000000002E-2</v>
      </c>
    </row>
    <row r="264" spans="3:9" ht="15.5" x14ac:dyDescent="0.35">
      <c r="C264" t="s">
        <v>261</v>
      </c>
      <c r="I264" s="6">
        <v>2.6099999999999998E-2</v>
      </c>
    </row>
    <row r="265" spans="3:9" ht="15.5" x14ac:dyDescent="0.35">
      <c r="C265" t="s">
        <v>262</v>
      </c>
      <c r="I265" s="6">
        <v>5.0999999999999997E-2</v>
      </c>
    </row>
    <row r="266" spans="3:9" ht="15.5" x14ac:dyDescent="0.35">
      <c r="C266" t="s">
        <v>263</v>
      </c>
      <c r="I266" s="6">
        <v>4.7599999999999996E-2</v>
      </c>
    </row>
    <row r="267" spans="3:9" ht="15.5" x14ac:dyDescent="0.35">
      <c r="C267" t="s">
        <v>269</v>
      </c>
      <c r="I267" s="6">
        <v>0.95</v>
      </c>
    </row>
    <row r="268" spans="3:9" ht="15.5" x14ac:dyDescent="0.35">
      <c r="C268" t="s">
        <v>52</v>
      </c>
      <c r="I268" s="5">
        <v>317000000000</v>
      </c>
    </row>
    <row r="269" spans="3:9" ht="15.5" x14ac:dyDescent="0.35">
      <c r="C269" t="s">
        <v>271</v>
      </c>
      <c r="I269" s="5">
        <v>487000000000</v>
      </c>
    </row>
    <row r="270" spans="3:9" ht="15.5" x14ac:dyDescent="0.35">
      <c r="C270" t="s">
        <v>272</v>
      </c>
      <c r="I270" s="5">
        <v>1280000000</v>
      </c>
    </row>
    <row r="271" spans="3:9" ht="15.5" x14ac:dyDescent="0.35">
      <c r="C271" t="s">
        <v>273</v>
      </c>
      <c r="I271" s="6">
        <v>9.3000000000000013E-2</v>
      </c>
    </row>
    <row r="272" spans="3:9" ht="15.5" x14ac:dyDescent="0.35">
      <c r="C272" t="s">
        <v>275</v>
      </c>
      <c r="D272" s="6">
        <v>7.9500000000000001E-2</v>
      </c>
    </row>
    <row r="273" spans="3:9" ht="15.5" x14ac:dyDescent="0.35">
      <c r="C273" t="s">
        <v>276</v>
      </c>
      <c r="D273" s="6">
        <v>2.46E-2</v>
      </c>
    </row>
    <row r="274" spans="3:9" ht="15.5" x14ac:dyDescent="0.35">
      <c r="C274" t="s">
        <v>277</v>
      </c>
      <c r="D274" s="6">
        <v>-0.11449999999999999</v>
      </c>
    </row>
    <row r="275" spans="3:9" ht="15.5" x14ac:dyDescent="0.35">
      <c r="C275" t="s">
        <v>279</v>
      </c>
      <c r="D275" s="6">
        <v>-0.24100000000000002</v>
      </c>
    </row>
    <row r="276" spans="3:9" ht="15.5" x14ac:dyDescent="0.35">
      <c r="C276" t="s">
        <v>280</v>
      </c>
      <c r="I276" s="5">
        <v>3</v>
      </c>
    </row>
    <row r="277" spans="3:9" ht="15.5" x14ac:dyDescent="0.35">
      <c r="C277" t="s">
        <v>281</v>
      </c>
      <c r="I277" s="5">
        <v>3</v>
      </c>
    </row>
    <row r="278" spans="3:9" ht="15.5" x14ac:dyDescent="0.35">
      <c r="C278" t="s">
        <v>282</v>
      </c>
      <c r="I278" s="6">
        <v>0.1042</v>
      </c>
    </row>
    <row r="279" spans="3:9" ht="15.5" x14ac:dyDescent="0.35">
      <c r="C279" t="s">
        <v>283</v>
      </c>
      <c r="I279" s="6">
        <v>1.21E-2</v>
      </c>
    </row>
    <row r="280" spans="3:9" ht="15.5" x14ac:dyDescent="0.35">
      <c r="C280" t="s">
        <v>284</v>
      </c>
      <c r="I280" t="s">
        <v>1681</v>
      </c>
    </row>
    <row r="281" spans="3:9" ht="15.5" x14ac:dyDescent="0.35">
      <c r="C281" t="s">
        <v>286</v>
      </c>
      <c r="I281" s="5">
        <v>6</v>
      </c>
    </row>
    <row r="282" spans="3:9" ht="15.5" x14ac:dyDescent="0.35">
      <c r="C282" t="s">
        <v>287</v>
      </c>
      <c r="I282" s="6">
        <v>0.34</v>
      </c>
    </row>
    <row r="283" spans="3:9" ht="15.5" x14ac:dyDescent="0.35">
      <c r="C283" t="s">
        <v>288</v>
      </c>
      <c r="I283" s="6">
        <v>0.28999999999999998</v>
      </c>
    </row>
    <row r="284" spans="3:9" ht="15.5" x14ac:dyDescent="0.35">
      <c r="C284" t="s">
        <v>289</v>
      </c>
      <c r="I284" s="6">
        <v>0.44</v>
      </c>
    </row>
    <row r="285" spans="3:9" ht="15.5" x14ac:dyDescent="0.35">
      <c r="C285" t="s">
        <v>290</v>
      </c>
      <c r="I285" s="6">
        <v>0.93</v>
      </c>
    </row>
    <row r="286" spans="3:9" ht="15.5" x14ac:dyDescent="0.35">
      <c r="C286" t="s">
        <v>291</v>
      </c>
      <c r="I286" s="6">
        <v>0.91</v>
      </c>
    </row>
    <row r="287" spans="3:9" ht="15.5" x14ac:dyDescent="0.35">
      <c r="C287" t="s">
        <v>292</v>
      </c>
      <c r="I287" s="6">
        <v>0.85</v>
      </c>
    </row>
    <row r="288" spans="3:9" ht="15.5" x14ac:dyDescent="0.35">
      <c r="C288" t="s">
        <v>293</v>
      </c>
      <c r="I288" s="6">
        <v>0.35</v>
      </c>
    </row>
    <row r="289" spans="3:9" ht="15.5" x14ac:dyDescent="0.35">
      <c r="C289" t="s">
        <v>294</v>
      </c>
      <c r="I289" s="5">
        <v>1449000000000</v>
      </c>
    </row>
    <row r="290" spans="3:9" ht="15.5" x14ac:dyDescent="0.35">
      <c r="C290" t="s">
        <v>296</v>
      </c>
      <c r="I290" s="5">
        <v>83000000000</v>
      </c>
    </row>
    <row r="291" spans="3:9" ht="15.5" x14ac:dyDescent="0.35">
      <c r="C291" t="s">
        <v>297</v>
      </c>
      <c r="I291" s="5">
        <v>19000000000</v>
      </c>
    </row>
    <row r="292" spans="3:9" ht="15.5" x14ac:dyDescent="0.35">
      <c r="C292" t="s">
        <v>298</v>
      </c>
      <c r="D292" s="5">
        <v>109000000000</v>
      </c>
    </row>
    <row r="293" spans="3:9" ht="15.5" x14ac:dyDescent="0.35">
      <c r="C293" t="s">
        <v>299</v>
      </c>
      <c r="D293" s="5">
        <v>1669000000000</v>
      </c>
    </row>
    <row r="294" spans="3:9" ht="15.5" x14ac:dyDescent="0.35">
      <c r="C294" t="s">
        <v>300</v>
      </c>
      <c r="D294" s="5">
        <v>952000000000</v>
      </c>
    </row>
    <row r="295" spans="3:9" ht="15.5" x14ac:dyDescent="0.35">
      <c r="C295" t="s">
        <v>205</v>
      </c>
      <c r="I295" s="5">
        <v>717000000000</v>
      </c>
    </row>
    <row r="296" spans="3:9" ht="15.5" x14ac:dyDescent="0.35">
      <c r="C296" t="s">
        <v>301</v>
      </c>
      <c r="I296" s="5">
        <v>717000000000</v>
      </c>
    </row>
    <row r="297" spans="3:9" ht="15.5" x14ac:dyDescent="0.35">
      <c r="C297" t="s">
        <v>302</v>
      </c>
      <c r="I297" s="5">
        <v>71000000000</v>
      </c>
    </row>
    <row r="298" spans="3:9" ht="15.5" x14ac:dyDescent="0.35">
      <c r="C298" t="s">
        <v>303</v>
      </c>
      <c r="I298" s="5">
        <v>-14000000000</v>
      </c>
    </row>
    <row r="299" spans="3:9" ht="15.5" x14ac:dyDescent="0.35">
      <c r="C299" t="s">
        <v>304</v>
      </c>
      <c r="I299" s="5">
        <v>-14000000000</v>
      </c>
    </row>
    <row r="300" spans="3:9" ht="15.5" x14ac:dyDescent="0.35">
      <c r="C300" t="s">
        <v>305</v>
      </c>
      <c r="I300" s="5">
        <v>-1000000000</v>
      </c>
    </row>
    <row r="301" spans="3:9" ht="15.5" x14ac:dyDescent="0.35">
      <c r="C301" t="s">
        <v>306</v>
      </c>
      <c r="I301" s="5">
        <v>69000000000</v>
      </c>
    </row>
  </sheetData>
  <pageMargins left="0.7" right="0.7" top="0.75" bottom="0.75" header="0.3" footer="0.3"/>
  <ignoredErrors>
    <ignoredError sqref="A1:W302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W33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1682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1683</v>
      </c>
      <c r="D2" s="2" vm="66">
        <f ca="1">IFERROR(_xlfn.STOCKHISTORY("XIDX:" &amp; $C$1, D3, , 0, 0, 1), "Libur")</f>
        <v>825</v>
      </c>
      <c r="H2" s="2" t="e" vm="2">
        <f>_FV(C2,"Price")</f>
        <v>#VALUE!</v>
      </c>
      <c r="I2" s="2" vm="450">
        <f t="shared" ref="I2:W2" ca="1" si="0">IFERROR(_xlfn.STOCKHISTORY("XIDX:" &amp; $C$1, I1, , 0, 0, 1), "Libur")</f>
        <v>1125</v>
      </c>
      <c r="J2" s="2" vm="300">
        <f t="shared" ca="1" si="0"/>
        <v>690</v>
      </c>
      <c r="K2" s="2" vm="57">
        <f t="shared" ca="1" si="0"/>
        <v>790</v>
      </c>
      <c r="L2" s="2" vm="451">
        <f t="shared" ca="1" si="0"/>
        <v>775</v>
      </c>
      <c r="M2" s="2" vm="452">
        <f t="shared" ca="1" si="0"/>
        <v>3320</v>
      </c>
      <c r="N2" s="2" vm="453">
        <f t="shared" ca="1" si="0"/>
        <v>635</v>
      </c>
      <c r="O2" s="2" vm="148">
        <f t="shared" ca="1" si="0"/>
        <v>740</v>
      </c>
      <c r="P2" s="2" vm="454">
        <f t="shared" ca="1" si="0"/>
        <v>364</v>
      </c>
      <c r="Q2" s="2" vm="455">
        <f t="shared" ca="1" si="0"/>
        <v>202</v>
      </c>
      <c r="R2" s="2" vm="456">
        <f t="shared" ca="1" si="0"/>
        <v>195</v>
      </c>
      <c r="S2" s="2" vm="32">
        <f t="shared" ca="1" si="0"/>
        <v>100</v>
      </c>
      <c r="T2" s="2" vm="457">
        <f t="shared" ca="1" si="0"/>
        <v>155</v>
      </c>
      <c r="U2" s="2" vm="207">
        <f t="shared" ca="1" si="0"/>
        <v>280</v>
      </c>
      <c r="V2" s="2" vm="458">
        <f t="shared" ca="1" si="0"/>
        <v>425</v>
      </c>
      <c r="W2" s="2" t="str">
        <f t="shared" ca="1" si="0"/>
        <v>Libur</v>
      </c>
    </row>
    <row r="3" spans="1:23" ht="15.5" x14ac:dyDescent="0.35">
      <c r="D3" s="1">
        <v>46111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1538512122034</v>
      </c>
      <c r="H4" s="2">
        <f>IFERROR(SUM(D4:G4)*(4/MAX(1,COUNT(D4:G4))),"")</f>
        <v>6154048488136</v>
      </c>
      <c r="I4" s="2">
        <f t="shared" ref="I4:W4" si="1">IFERROR(INDEX(I51:I500,MATCH($C$4,$C$51:$C$500,0)),"")</f>
        <v>5989485882581</v>
      </c>
      <c r="J4" s="2">
        <f t="shared" si="1"/>
        <v>4955891520910</v>
      </c>
      <c r="K4" s="2">
        <f t="shared" si="1"/>
        <v>4438522306494</v>
      </c>
      <c r="L4" s="2">
        <f t="shared" si="1"/>
        <v>5870093882006</v>
      </c>
      <c r="M4" s="2">
        <f t="shared" si="1"/>
        <v>5088094179374</v>
      </c>
      <c r="N4" s="2">
        <f t="shared" si="1"/>
        <v>3037359367967</v>
      </c>
      <c r="O4" s="2">
        <f t="shared" si="1"/>
        <v>2329565792542</v>
      </c>
      <c r="P4" s="2">
        <f t="shared" si="1"/>
        <v>1862945638339</v>
      </c>
      <c r="Q4" s="2">
        <f t="shared" si="1"/>
        <v>1689846194031</v>
      </c>
      <c r="R4" s="2">
        <f t="shared" si="1"/>
        <v>1570388327917</v>
      </c>
      <c r="S4" s="2">
        <f t="shared" si="1"/>
        <v>1392596846234</v>
      </c>
      <c r="T4" s="2">
        <f t="shared" si="1"/>
        <v>1140260479449</v>
      </c>
      <c r="U4" s="2">
        <f t="shared" si="1"/>
        <v>1018883265475</v>
      </c>
      <c r="V4" s="2">
        <f t="shared" si="1"/>
        <v>793862147315</v>
      </c>
      <c r="W4" s="2">
        <f t="shared" si="1"/>
        <v>567412592899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95222913781</v>
      </c>
      <c r="H5" s="2">
        <f>IFERROR(SUM(D5:G5)*(4/MAX(1,COUNT(D5:G5))),"")</f>
        <v>380891655124</v>
      </c>
      <c r="I5" s="2">
        <f t="shared" ref="I5:W5" si="2">IFERROR(INDEX(I51:I500,MATCH($C$5,$C$51:$C$500,0)),"")</f>
        <v>423480100443</v>
      </c>
      <c r="J5" s="2">
        <f t="shared" si="2"/>
        <v>243708407220</v>
      </c>
      <c r="K5" s="2">
        <f t="shared" si="2"/>
        <v>101603832597</v>
      </c>
      <c r="L5" s="2">
        <f t="shared" si="2"/>
        <v>103762810607</v>
      </c>
      <c r="M5" s="2">
        <f t="shared" si="2"/>
        <v>155224067705</v>
      </c>
      <c r="N5" s="2">
        <f t="shared" si="2"/>
        <v>93703216249</v>
      </c>
      <c r="O5" s="2">
        <f t="shared" si="2"/>
        <v>105545261933</v>
      </c>
      <c r="P5" s="2">
        <f t="shared" si="2"/>
        <v>141435834439</v>
      </c>
      <c r="Q5" s="2">
        <f t="shared" si="2"/>
        <v>105851029966</v>
      </c>
      <c r="R5" s="2">
        <f t="shared" si="2"/>
        <v>62643583169</v>
      </c>
      <c r="S5" s="2">
        <f t="shared" si="2"/>
        <v>33244244780</v>
      </c>
      <c r="T5" s="2">
        <f t="shared" si="2"/>
        <v>42933954166</v>
      </c>
      <c r="U5" s="2">
        <f t="shared" si="2"/>
        <v>92042801164</v>
      </c>
      <c r="V5" s="2">
        <f t="shared" si="2"/>
        <v>29452772703</v>
      </c>
      <c r="W5" s="2">
        <f t="shared" si="2"/>
        <v>9875675182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3387095889150</v>
      </c>
      <c r="H6" s="2">
        <f>IFERROR(INDEX(D6:G6,COUNT(D6:G6)),"")</f>
        <v>3387095889150</v>
      </c>
      <c r="I6" s="2">
        <f t="shared" ref="I6:W6" si="3">IFERROR(INDEX(I51:I500,MATCH($C$6,$C$51:$C$500,0)),"")</f>
        <v>3193603775675</v>
      </c>
      <c r="J6" s="2">
        <f t="shared" si="3"/>
        <v>2782584677763</v>
      </c>
      <c r="K6" s="2">
        <f t="shared" si="3"/>
        <v>2602476281227</v>
      </c>
      <c r="L6" s="2">
        <f t="shared" si="3"/>
        <v>2470857262414</v>
      </c>
      <c r="M6" s="2">
        <f t="shared" si="3"/>
        <v>1765507990044</v>
      </c>
      <c r="N6" s="2">
        <f t="shared" si="3"/>
        <v>1439319915699</v>
      </c>
      <c r="O6" s="2">
        <f t="shared" si="3"/>
        <v>1338152253649</v>
      </c>
      <c r="P6" s="2">
        <f t="shared" si="3"/>
        <v>1138411931126</v>
      </c>
      <c r="Q6" s="2">
        <f t="shared" si="3"/>
        <v>985809663441</v>
      </c>
      <c r="R6" s="2">
        <f t="shared" si="3"/>
        <v>903628035278</v>
      </c>
      <c r="S6" s="2">
        <f t="shared" si="3"/>
        <v>854543924734</v>
      </c>
      <c r="T6" s="2">
        <f t="shared" si="3"/>
        <v>837417153745</v>
      </c>
      <c r="U6" s="2">
        <f t="shared" si="3"/>
        <v>824996878191</v>
      </c>
      <c r="V6" s="2">
        <f t="shared" si="3"/>
        <v>732954077027</v>
      </c>
      <c r="W6" s="2">
        <f t="shared" si="3"/>
        <v>132156377777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3.69</v>
      </c>
      <c r="H7" s="3">
        <f>IFERROR(INDEX(D7:G7,COUNT(D7:G7)),"")</f>
        <v>3.69</v>
      </c>
      <c r="I7" s="3">
        <f t="shared" ref="I7:W7" si="4">IFERROR(INDEX(I51:I500,MATCH($C$7,$C$51:$C$500,0))/1000000000,"")</f>
        <v>3.69</v>
      </c>
      <c r="J7" s="3">
        <f t="shared" si="4"/>
        <v>3.69</v>
      </c>
      <c r="K7" s="3">
        <f t="shared" si="4"/>
        <v>3.69</v>
      </c>
      <c r="L7" s="3">
        <f t="shared" si="4"/>
        <v>3.57</v>
      </c>
      <c r="M7" s="3">
        <f t="shared" si="4"/>
        <v>3.4</v>
      </c>
      <c r="N7" s="3">
        <f t="shared" si="4"/>
        <v>3.4</v>
      </c>
      <c r="O7" s="3">
        <f t="shared" si="4"/>
        <v>3.4</v>
      </c>
      <c r="P7" s="3">
        <f t="shared" si="4"/>
        <v>3.4</v>
      </c>
      <c r="Q7" s="3">
        <f t="shared" si="4"/>
        <v>3.4</v>
      </c>
      <c r="R7" s="3">
        <f t="shared" si="4"/>
        <v>3.4</v>
      </c>
      <c r="S7" s="3">
        <f t="shared" si="4"/>
        <v>3.4</v>
      </c>
      <c r="T7" s="3">
        <f t="shared" si="4"/>
        <v>3.4</v>
      </c>
      <c r="U7" s="3">
        <f t="shared" si="4"/>
        <v>3.4</v>
      </c>
      <c r="V7" s="3">
        <f t="shared" si="4"/>
        <v>3.4</v>
      </c>
      <c r="W7" s="3">
        <f t="shared" si="4"/>
        <v>0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-45000000000</v>
      </c>
      <c r="H8" s="2">
        <f>IFERROR(INDEX(D8:G8,COUNT(D8:G8)),"")</f>
        <v>-45000000000</v>
      </c>
      <c r="I8" s="2">
        <f t="shared" ref="I8:W8" si="5">IFERROR(INDEX(I51:I500,MATCH($C$8,$C$51:$C$500,0)),"")</f>
        <v>794000000000</v>
      </c>
      <c r="J8" s="2">
        <f t="shared" si="5"/>
        <v>317000000000</v>
      </c>
      <c r="K8" s="2">
        <f t="shared" si="5"/>
        <v>262000000000</v>
      </c>
      <c r="L8" s="2">
        <f t="shared" si="5"/>
        <v>-400000000000</v>
      </c>
      <c r="M8" s="2">
        <f t="shared" si="5"/>
        <v>-12000000000</v>
      </c>
      <c r="N8" s="2">
        <f t="shared" si="5"/>
        <v>152000000000</v>
      </c>
      <c r="O8" s="2">
        <f t="shared" si="5"/>
        <v>-262000000000</v>
      </c>
      <c r="P8" s="2">
        <f t="shared" si="5"/>
        <v>3000000000</v>
      </c>
      <c r="Q8" s="2">
        <f t="shared" si="5"/>
        <v>61000000000</v>
      </c>
      <c r="R8" s="2">
        <f t="shared" si="5"/>
        <v>159000000000</v>
      </c>
      <c r="S8" s="2">
        <f t="shared" si="5"/>
        <v>-144000000000</v>
      </c>
      <c r="T8" s="2">
        <f t="shared" si="5"/>
        <v>-160000000000</v>
      </c>
      <c r="U8" s="2">
        <f t="shared" si="5"/>
        <v>-131000000000</v>
      </c>
      <c r="V8" s="2">
        <f t="shared" si="5"/>
        <v>-198000000000</v>
      </c>
      <c r="W8" s="2">
        <f t="shared" si="5"/>
        <v>-203000000000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-12.23</v>
      </c>
      <c r="H9" s="3">
        <f>IFERROR(INDEX(D9:G9,COUNT(D9:G9)),"")</f>
        <v>-12.23</v>
      </c>
      <c r="I9" s="3">
        <f t="shared" ref="I9:W9" si="6">IFERROR(INDEX(I51:I500,MATCH($C$9,$C$51:$C$500,0)),"")</f>
        <v>215.24</v>
      </c>
      <c r="J9" s="3">
        <f t="shared" si="6"/>
        <v>85.79</v>
      </c>
      <c r="K9" s="3">
        <f t="shared" si="6"/>
        <v>71.040000000000006</v>
      </c>
      <c r="L9" s="3">
        <f t="shared" si="6"/>
        <v>-112.06</v>
      </c>
      <c r="M9" s="3">
        <f t="shared" si="6"/>
        <v>-3.61</v>
      </c>
      <c r="N9" s="3">
        <f t="shared" si="6"/>
        <v>44.86</v>
      </c>
      <c r="O9" s="3">
        <f t="shared" si="6"/>
        <v>-77.16</v>
      </c>
      <c r="P9" s="3">
        <f t="shared" si="6"/>
        <v>0.78</v>
      </c>
      <c r="Q9" s="3">
        <f t="shared" si="6"/>
        <v>17.87</v>
      </c>
      <c r="R9" s="3">
        <f t="shared" si="6"/>
        <v>46.73</v>
      </c>
      <c r="S9" s="3">
        <f t="shared" si="6"/>
        <v>-42.35</v>
      </c>
      <c r="T9" s="3">
        <f t="shared" si="6"/>
        <v>-47.13</v>
      </c>
      <c r="U9" s="3">
        <f t="shared" si="6"/>
        <v>-38.64</v>
      </c>
      <c r="V9" s="3">
        <f t="shared" si="6"/>
        <v>-58.18</v>
      </c>
      <c r="W9" s="3">
        <f t="shared" si="6"/>
        <v>-1320696.68</v>
      </c>
    </row>
    <row r="10" spans="1:23" ht="15.5" x14ac:dyDescent="0.35">
      <c r="C10" t="s">
        <v>17</v>
      </c>
      <c r="D10" s="3">
        <f ca="1">IFERROR(IF(D9=0,"",D2/D9),"")</f>
        <v>-67.457072771872447</v>
      </c>
      <c r="I10" s="3">
        <f t="shared" ref="I10:W10" ca="1" si="7">IFERROR(IF(I9=0,"",I2/I9),"")</f>
        <v>5.2267236573127667</v>
      </c>
      <c r="J10" s="3">
        <f t="shared" ca="1" si="7"/>
        <v>8.0428954423592494</v>
      </c>
      <c r="K10" s="3">
        <f t="shared" ca="1" si="7"/>
        <v>11.120495495495495</v>
      </c>
      <c r="L10" s="3">
        <f t="shared" ca="1" si="7"/>
        <v>-6.9159378904158482</v>
      </c>
      <c r="M10" s="3">
        <f t="shared" ca="1" si="7"/>
        <v>-919.66759002770084</v>
      </c>
      <c r="N10" s="3">
        <f t="shared" ca="1" si="7"/>
        <v>14.15514935354436</v>
      </c>
      <c r="O10" s="3">
        <f t="shared" ca="1" si="7"/>
        <v>-9.5904613789528259</v>
      </c>
      <c r="P10" s="3">
        <f t="shared" ca="1" si="7"/>
        <v>466.66666666666663</v>
      </c>
      <c r="Q10" s="3">
        <f t="shared" ca="1" si="7"/>
        <v>11.303861219921655</v>
      </c>
      <c r="R10" s="3">
        <f t="shared" ca="1" si="7"/>
        <v>4.1729081960196881</v>
      </c>
      <c r="S10" s="3">
        <f t="shared" ca="1" si="7"/>
        <v>-2.3612750885478158</v>
      </c>
      <c r="T10" s="3">
        <f t="shared" ca="1" si="7"/>
        <v>-3.2887757267133457</v>
      </c>
      <c r="U10" s="3">
        <f t="shared" ca="1" si="7"/>
        <v>-7.2463768115942031</v>
      </c>
      <c r="V10" s="3">
        <f t="shared" ca="1" si="7"/>
        <v>-7.3049157786180823</v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1045273947993</v>
      </c>
      <c r="H11" s="2">
        <f>IFERROR(INDEX(D11:G11,COUNT(D11:G11)),"")</f>
        <v>1045273947993</v>
      </c>
      <c r="I11" s="2">
        <f t="shared" ref="I11:W11" si="8">IFERROR(INDEX(I51:I500,MATCH($C$11,$C$51:$C$500,0)),"")</f>
        <v>1085237783028</v>
      </c>
      <c r="J11" s="2">
        <f t="shared" si="8"/>
        <v>593116436947</v>
      </c>
      <c r="K11" s="2">
        <f t="shared" si="8"/>
        <v>760177608533</v>
      </c>
      <c r="L11" s="2">
        <f t="shared" si="8"/>
        <v>932179305327</v>
      </c>
      <c r="M11" s="2">
        <f t="shared" si="8"/>
        <v>446907759076</v>
      </c>
      <c r="N11" s="2">
        <f t="shared" si="8"/>
        <v>191818184928</v>
      </c>
      <c r="O11" s="2">
        <f t="shared" si="8"/>
        <v>254557421382</v>
      </c>
      <c r="P11" s="2">
        <f t="shared" si="8"/>
        <v>227575695805</v>
      </c>
      <c r="Q11" s="2">
        <f t="shared" si="8"/>
        <v>84903045576</v>
      </c>
      <c r="R11" s="2">
        <f t="shared" si="8"/>
        <v>40289931246</v>
      </c>
      <c r="S11" s="2">
        <f t="shared" si="8"/>
        <v>27904713808</v>
      </c>
      <c r="T11" s="2">
        <f t="shared" si="8"/>
        <v>21673903385</v>
      </c>
      <c r="U11" s="2">
        <f t="shared" si="8"/>
        <v>25994696729</v>
      </c>
      <c r="V11" s="2">
        <f t="shared" si="8"/>
        <v>315567715027</v>
      </c>
      <c r="W11" s="2">
        <f t="shared" si="8"/>
        <v>7903623663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3261000000000</v>
      </c>
      <c r="H12" s="2">
        <f>IFERROR(INDEX(D12:G12,COUNT(D12:G12)),"")</f>
        <v>3261000000000</v>
      </c>
      <c r="I12" s="2">
        <f t="shared" ref="I12:W12" si="9">IFERROR(INDEX(I51:I500,MATCH($C$12,$C$51:$C$500,0)),"")</f>
        <v>3139000000000</v>
      </c>
      <c r="J12" s="2">
        <f t="shared" si="9"/>
        <v>3427000000000</v>
      </c>
      <c r="K12" s="2">
        <f t="shared" si="9"/>
        <v>3104000000000</v>
      </c>
      <c r="L12" s="2">
        <f t="shared" si="9"/>
        <v>3034000000000</v>
      </c>
      <c r="M12" s="2">
        <f t="shared" si="9"/>
        <v>3020000000000</v>
      </c>
      <c r="N12" s="2">
        <f t="shared" si="9"/>
        <v>2758000000000</v>
      </c>
      <c r="O12" s="2">
        <f t="shared" si="9"/>
        <v>2656000000000</v>
      </c>
      <c r="P12" s="2">
        <f t="shared" si="9"/>
        <v>2123000000000</v>
      </c>
      <c r="Q12" s="2">
        <f t="shared" si="9"/>
        <v>1917000000000</v>
      </c>
      <c r="R12" s="2">
        <f t="shared" si="9"/>
        <v>1788000000000</v>
      </c>
      <c r="S12" s="2">
        <f t="shared" si="9"/>
        <v>1757000000000</v>
      </c>
      <c r="T12" s="2">
        <f t="shared" si="9"/>
        <v>1434000000000</v>
      </c>
      <c r="U12" s="2">
        <f t="shared" si="9"/>
        <v>1135000000000</v>
      </c>
      <c r="V12" s="2">
        <f t="shared" si="9"/>
        <v>893000000000</v>
      </c>
      <c r="W12" s="2">
        <f t="shared" si="9"/>
        <v>820000000000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4306000000000</v>
      </c>
      <c r="H13" s="2">
        <f>IFERROR(INDEX(D13:G13,COUNT(D13:G13)),"")</f>
        <v>4306000000000</v>
      </c>
      <c r="I13" s="2">
        <f t="shared" ref="I13:W13" si="10">IFERROR(INDEX(I51:I500,MATCH($C$13,$C$51:$C$500,0)),"")</f>
        <v>4224000000000</v>
      </c>
      <c r="J13" s="2">
        <f t="shared" si="10"/>
        <v>4021000000000</v>
      </c>
      <c r="K13" s="2">
        <f t="shared" si="10"/>
        <v>3864000000000</v>
      </c>
      <c r="L13" s="2">
        <f t="shared" si="10"/>
        <v>3966000000000</v>
      </c>
      <c r="M13" s="2">
        <f t="shared" si="10"/>
        <v>3467000000000</v>
      </c>
      <c r="N13" s="2">
        <f t="shared" si="10"/>
        <v>2950000000000</v>
      </c>
      <c r="O13" s="2">
        <f t="shared" si="10"/>
        <v>2910000000000</v>
      </c>
      <c r="P13" s="2">
        <f t="shared" si="10"/>
        <v>2350000000000</v>
      </c>
      <c r="Q13" s="2">
        <f t="shared" si="10"/>
        <v>2002000000000</v>
      </c>
      <c r="R13" s="2">
        <f t="shared" si="10"/>
        <v>1828000000000</v>
      </c>
      <c r="S13" s="2">
        <f t="shared" si="10"/>
        <v>1784000000000</v>
      </c>
      <c r="T13" s="2">
        <f t="shared" si="10"/>
        <v>1456000000000</v>
      </c>
      <c r="U13" s="2">
        <f t="shared" si="10"/>
        <v>1161000000000</v>
      </c>
      <c r="V13" s="2">
        <f t="shared" si="10"/>
        <v>1209000000000</v>
      </c>
      <c r="W13" s="2">
        <f t="shared" si="10"/>
        <v>828000000000</v>
      </c>
    </row>
    <row r="14" spans="1:23" ht="15.5" x14ac:dyDescent="0.35">
      <c r="C14" t="s">
        <v>26</v>
      </c>
      <c r="D14" s="2">
        <f>IFERROR(INDEX(D51:D500,MATCH($C$14,$C$51:$C$500,0)),"")</f>
        <v>-68342966688</v>
      </c>
      <c r="H14" s="2">
        <f>IFERROR(SUM(D14:G14)*(4/MAX(1,COUNT(D14:G14))),"")</f>
        <v>-273371866752</v>
      </c>
      <c r="I14" s="2">
        <f t="shared" ref="I14:W14" si="11">IFERROR(INDEX(I51:I500,MATCH($C$14,$C$51:$C$500,0)),"")</f>
        <v>-293680850974</v>
      </c>
      <c r="J14" s="2">
        <f t="shared" si="11"/>
        <v>-294032462326</v>
      </c>
      <c r="K14" s="2">
        <f t="shared" si="11"/>
        <v>-272430716453</v>
      </c>
      <c r="L14" s="2">
        <f t="shared" si="11"/>
        <v>-264307146703</v>
      </c>
      <c r="M14" s="2">
        <f t="shared" si="11"/>
        <v>-238893008385</v>
      </c>
      <c r="N14" s="2">
        <f t="shared" si="11"/>
        <v>-253554304418</v>
      </c>
      <c r="O14" s="2">
        <f t="shared" si="11"/>
        <v>-244118069213</v>
      </c>
      <c r="P14" s="2">
        <f t="shared" si="11"/>
        <v>-178417020772</v>
      </c>
      <c r="Q14" s="2">
        <f t="shared" si="11"/>
        <v>-175885365658</v>
      </c>
      <c r="R14" s="2">
        <f t="shared" si="11"/>
        <v>-184958677967</v>
      </c>
      <c r="S14" s="2">
        <f t="shared" si="11"/>
        <v>-171720759079</v>
      </c>
      <c r="T14" s="2">
        <f t="shared" si="11"/>
        <v>-139958338842</v>
      </c>
      <c r="U14" s="2">
        <f t="shared" si="11"/>
        <v>-115578716098</v>
      </c>
      <c r="V14" s="2">
        <f t="shared" si="11"/>
        <v>-135124053291</v>
      </c>
      <c r="W14" s="2">
        <f t="shared" si="11"/>
        <v>-116012015662</v>
      </c>
    </row>
    <row r="15" spans="1:23" ht="15.5" x14ac:dyDescent="0.35">
      <c r="C15" t="s">
        <v>27</v>
      </c>
      <c r="D15" s="2">
        <f>IFERROR(INDEX(D51:D500,MATCH($C$15,$C$51:$C$500,0)),"")</f>
        <v>-38198349786</v>
      </c>
      <c r="H15" s="2">
        <f>IFERROR(SUM(D15:G15)*(4/MAX(1,COUNT(D15:G15))),"")</f>
        <v>-152793399144</v>
      </c>
      <c r="I15" s="2">
        <f t="shared" ref="I15:W15" si="12">IFERROR(INDEX(I51:I500,MATCH($C$15,$C$51:$C$500,0)),"")</f>
        <v>-165398947431</v>
      </c>
      <c r="J15" s="2">
        <f t="shared" si="12"/>
        <v>-99455399703</v>
      </c>
      <c r="K15" s="2">
        <f t="shared" si="12"/>
        <v>-45389988427</v>
      </c>
      <c r="L15" s="2">
        <f t="shared" si="12"/>
        <v>-3515603510</v>
      </c>
      <c r="M15" s="2">
        <f t="shared" si="12"/>
        <v>-63546552949</v>
      </c>
      <c r="N15" s="2">
        <f t="shared" si="12"/>
        <v>-4598599037</v>
      </c>
      <c r="O15" s="2">
        <f t="shared" si="12"/>
        <v>-25762219193</v>
      </c>
      <c r="P15" s="2">
        <f t="shared" si="12"/>
        <v>-40094884477</v>
      </c>
      <c r="Q15" s="2">
        <f t="shared" si="12"/>
        <v>-34888681331</v>
      </c>
      <c r="R15" s="2">
        <f t="shared" si="12"/>
        <v>-26663978494</v>
      </c>
      <c r="S15" s="2">
        <f t="shared" si="12"/>
        <v>-22678586033</v>
      </c>
      <c r="T15" s="2">
        <f t="shared" si="12"/>
        <v>-13373807272</v>
      </c>
      <c r="U15" s="2">
        <f t="shared" si="12"/>
        <v>-14380834145</v>
      </c>
      <c r="V15" s="2">
        <f t="shared" si="12"/>
        <v>-13515207266</v>
      </c>
      <c r="W15" s="2">
        <f t="shared" si="12"/>
        <v>-19341884227</v>
      </c>
    </row>
    <row r="16" spans="1:23" ht="15.5" x14ac:dyDescent="0.35">
      <c r="C16" t="s">
        <v>28</v>
      </c>
      <c r="D16" s="2">
        <f>IFERROR(INDEX(D51:D500,MATCH($C$16,$C$51:$C$500,0)),"")</f>
        <v>179649989820</v>
      </c>
      <c r="H16" s="2">
        <f>IFERROR(SUM(D16:G16)*(4/MAX(1,COUNT(D16:G16))),"")</f>
        <v>718599959280</v>
      </c>
      <c r="I16" s="2">
        <f t="shared" ref="I16:W16" si="13">IFERROR(INDEX(I51:I500,MATCH($C$16,$C$51:$C$500,0)),"")</f>
        <v>761980589698</v>
      </c>
      <c r="J16" s="2">
        <f t="shared" si="13"/>
        <v>429566607949</v>
      </c>
      <c r="K16" s="2">
        <f t="shared" si="13"/>
        <v>64820162403</v>
      </c>
      <c r="L16" s="2">
        <f t="shared" si="13"/>
        <v>7219932153</v>
      </c>
      <c r="M16" s="2">
        <f t="shared" si="13"/>
        <v>223127584945</v>
      </c>
      <c r="N16" s="2">
        <f t="shared" si="13"/>
        <v>68495021017</v>
      </c>
      <c r="O16" s="2">
        <f t="shared" si="13"/>
        <v>117377160073</v>
      </c>
      <c r="P16" s="2">
        <f t="shared" si="13"/>
        <v>182337295412</v>
      </c>
      <c r="Q16" s="2">
        <f t="shared" si="13"/>
        <v>138197075844</v>
      </c>
      <c r="R16" s="2">
        <f t="shared" si="13"/>
        <v>88814963188</v>
      </c>
      <c r="S16" s="2">
        <f t="shared" si="13"/>
        <v>56854925672</v>
      </c>
      <c r="T16" s="2">
        <f t="shared" si="13"/>
        <v>56321582826</v>
      </c>
      <c r="U16" s="2">
        <f t="shared" si="13"/>
        <v>106423635309</v>
      </c>
      <c r="V16" s="2">
        <f t="shared" si="13"/>
        <v>42968468292</v>
      </c>
      <c r="W16" s="2">
        <f t="shared" si="13"/>
        <v>29206544451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>
        <f ca="1">IFERROR(D21*D2,"")</f>
        <v>3044250000000</v>
      </c>
      <c r="H20" s="2" t="str">
        <f t="shared" ref="H20:W20" si="14">IFERROR(H21*H2,"")</f>
        <v/>
      </c>
      <c r="I20" s="2">
        <f t="shared" ca="1" si="14"/>
        <v>4151250000000</v>
      </c>
      <c r="J20" s="2">
        <f t="shared" ca="1" si="14"/>
        <v>2546100000000</v>
      </c>
      <c r="K20" s="2">
        <f t="shared" ca="1" si="14"/>
        <v>2915100000000</v>
      </c>
      <c r="L20" s="2">
        <f t="shared" ca="1" si="14"/>
        <v>2766750000000</v>
      </c>
      <c r="M20" s="2">
        <f t="shared" ca="1" si="14"/>
        <v>11288000000000</v>
      </c>
      <c r="N20" s="2">
        <f t="shared" ca="1" si="14"/>
        <v>2159000000000</v>
      </c>
      <c r="O20" s="2">
        <f t="shared" ca="1" si="14"/>
        <v>2516000000000</v>
      </c>
      <c r="P20" s="2">
        <f t="shared" ca="1" si="14"/>
        <v>1237600000000</v>
      </c>
      <c r="Q20" s="2">
        <f t="shared" ca="1" si="14"/>
        <v>686800000000</v>
      </c>
      <c r="R20" s="2">
        <f t="shared" ca="1" si="14"/>
        <v>663000000000</v>
      </c>
      <c r="S20" s="2">
        <f t="shared" ca="1" si="14"/>
        <v>340000000000</v>
      </c>
      <c r="T20" s="2">
        <f t="shared" ca="1" si="14"/>
        <v>527000000000</v>
      </c>
      <c r="U20" s="2">
        <f t="shared" ca="1" si="14"/>
        <v>952000000000</v>
      </c>
      <c r="V20" s="2">
        <f t="shared" ca="1" si="14"/>
        <v>1445000000000</v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3690000000</v>
      </c>
      <c r="H21" s="2">
        <f>IFERROR(INDEX(D21:G21,COUNT(D21:G21)),"")</f>
        <v>3690000000</v>
      </c>
      <c r="I21" s="2">
        <f t="shared" ref="I21:W21" si="15">IFERROR(INDEX(I51:I500,MATCH($C$7,$C$51:$C$500,0)),"")</f>
        <v>3690000000</v>
      </c>
      <c r="J21" s="2">
        <f t="shared" si="15"/>
        <v>3690000000</v>
      </c>
      <c r="K21" s="2">
        <f t="shared" si="15"/>
        <v>3690000000</v>
      </c>
      <c r="L21" s="2">
        <f t="shared" si="15"/>
        <v>3570000000</v>
      </c>
      <c r="M21" s="2">
        <f t="shared" si="15"/>
        <v>3400000000</v>
      </c>
      <c r="N21" s="2">
        <f t="shared" si="15"/>
        <v>3400000000</v>
      </c>
      <c r="O21" s="2">
        <f t="shared" si="15"/>
        <v>3400000000</v>
      </c>
      <c r="P21" s="2">
        <f t="shared" si="15"/>
        <v>3400000000</v>
      </c>
      <c r="Q21" s="2">
        <f t="shared" si="15"/>
        <v>3400000000</v>
      </c>
      <c r="R21" s="2">
        <f t="shared" si="15"/>
        <v>3400000000</v>
      </c>
      <c r="S21" s="2">
        <f t="shared" si="15"/>
        <v>3400000000</v>
      </c>
      <c r="T21" s="2">
        <f t="shared" si="15"/>
        <v>3400000000</v>
      </c>
      <c r="U21" s="2">
        <f t="shared" si="15"/>
        <v>3400000000</v>
      </c>
      <c r="V21" s="2">
        <f t="shared" si="15"/>
        <v>3400000000</v>
      </c>
      <c r="W21" s="2">
        <f t="shared" si="15"/>
        <v>0</v>
      </c>
    </row>
    <row r="23" spans="1:23" ht="15.5" x14ac:dyDescent="0.35">
      <c r="B23" t="s">
        <v>53</v>
      </c>
      <c r="C23" t="s">
        <v>54</v>
      </c>
      <c r="D23" s="3">
        <f>IFERROR(D5/D6*100,"")</f>
        <v>2.8113439033725265</v>
      </c>
      <c r="H23" s="3">
        <f t="shared" ref="H23:W23" si="16">IFERROR(H5/H6*100,"")</f>
        <v>11.245375613490106</v>
      </c>
      <c r="I23" s="3">
        <f t="shared" si="16"/>
        <v>13.260258009104254</v>
      </c>
      <c r="J23" s="3">
        <f t="shared" si="16"/>
        <v>8.758346481513879</v>
      </c>
      <c r="K23" s="3">
        <f t="shared" si="16"/>
        <v>3.904121368172333</v>
      </c>
      <c r="L23" s="3">
        <f t="shared" si="16"/>
        <v>4.1994659985184608</v>
      </c>
      <c r="M23" s="3">
        <f t="shared" si="16"/>
        <v>8.7920342802374698</v>
      </c>
      <c r="N23" s="3">
        <f t="shared" si="16"/>
        <v>6.5102424573548268</v>
      </c>
      <c r="O23" s="3">
        <f t="shared" si="16"/>
        <v>7.8873881238244152</v>
      </c>
      <c r="P23" s="3">
        <f t="shared" si="16"/>
        <v>12.423959251648585</v>
      </c>
      <c r="Q23" s="3">
        <f t="shared" si="16"/>
        <v>10.737471328544663</v>
      </c>
      <c r="R23" s="3">
        <f t="shared" si="16"/>
        <v>6.9324523723666651</v>
      </c>
      <c r="S23" s="3">
        <f t="shared" si="16"/>
        <v>3.8902909280348785</v>
      </c>
      <c r="T23" s="3">
        <f t="shared" si="16"/>
        <v>5.1269494509392057</v>
      </c>
      <c r="U23" s="3">
        <f t="shared" si="16"/>
        <v>11.1567453886402</v>
      </c>
      <c r="V23" s="3">
        <f t="shared" si="16"/>
        <v>4.0183653555030352</v>
      </c>
      <c r="W23" s="3">
        <f t="shared" si="16"/>
        <v>7.4727193254828492</v>
      </c>
    </row>
    <row r="24" spans="1:23" ht="15.5" x14ac:dyDescent="0.35">
      <c r="C24" t="s">
        <v>55</v>
      </c>
      <c r="D24" s="4">
        <f>IFERROR(_xlfn.RRI(5,I23,D23),"")</f>
        <v>-0.26671567726015577</v>
      </c>
      <c r="H24" s="4">
        <f t="shared" ref="H24:W24" si="17">IFERROR(_xlfn.RRI(5,M23,H23),"")</f>
        <v>5.0453708621856164E-2</v>
      </c>
      <c r="I24" s="4">
        <f t="shared" si="17"/>
        <v>0.15289820300487378</v>
      </c>
      <c r="J24" s="4">
        <f t="shared" si="17"/>
        <v>2.1169375407447344E-2</v>
      </c>
      <c r="K24" s="4">
        <f t="shared" si="17"/>
        <v>-0.2066722271017124</v>
      </c>
      <c r="L24" s="4">
        <f t="shared" si="17"/>
        <v>-0.17118345793326717</v>
      </c>
      <c r="M24" s="4">
        <f t="shared" si="17"/>
        <v>4.8673988061678664E-2</v>
      </c>
      <c r="N24" s="4">
        <f t="shared" si="17"/>
        <v>0.10846763348243527</v>
      </c>
      <c r="O24" s="4">
        <f t="shared" si="17"/>
        <v>8.9970729360386859E-2</v>
      </c>
      <c r="P24" s="4">
        <f t="shared" si="17"/>
        <v>2.1749653860248186E-2</v>
      </c>
      <c r="Q24" s="4">
        <f t="shared" si="17"/>
        <v>0.21722403505275945</v>
      </c>
      <c r="R24" s="4">
        <f t="shared" si="17"/>
        <v>-1.489699285404178E-2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26.68</v>
      </c>
      <c r="H25" s="3">
        <f>IFERROR(INDEX(D25:G25,COUNT(D25:G25)),"")</f>
        <v>26.68</v>
      </c>
      <c r="I25" s="3">
        <f t="shared" ref="I25:W25" si="18">IFERROR(INDEX(I51:I500,MATCH($C$25,$C$51:$C$500,0)),"")</f>
        <v>113.18</v>
      </c>
      <c r="J25" s="3">
        <f t="shared" si="18"/>
        <v>66.040000000000006</v>
      </c>
      <c r="K25" s="3">
        <f t="shared" si="18"/>
        <v>28.11</v>
      </c>
      <c r="L25" s="3">
        <f t="shared" si="18"/>
        <v>28.89</v>
      </c>
      <c r="M25" s="3">
        <f t="shared" si="18"/>
        <v>41.98</v>
      </c>
      <c r="N25" s="3">
        <f t="shared" si="18"/>
        <v>25.65</v>
      </c>
      <c r="O25" s="3">
        <f t="shared" si="18"/>
        <v>32.5</v>
      </c>
      <c r="P25" s="3">
        <f t="shared" si="18"/>
        <v>42.24</v>
      </c>
      <c r="Q25" s="3">
        <f t="shared" si="18"/>
        <v>30.37</v>
      </c>
      <c r="R25" s="3">
        <f t="shared" si="18"/>
        <v>18.28</v>
      </c>
      <c r="S25" s="3">
        <f t="shared" si="18"/>
        <v>10.050000000000001</v>
      </c>
      <c r="T25" s="3">
        <f t="shared" si="18"/>
        <v>12.64</v>
      </c>
      <c r="U25" s="3">
        <f t="shared" si="18"/>
        <v>27.09</v>
      </c>
      <c r="V25" s="3">
        <f t="shared" si="18"/>
        <v>8.67</v>
      </c>
      <c r="W25" s="3">
        <f t="shared" si="18"/>
        <v>64232.03</v>
      </c>
    </row>
    <row r="26" spans="1:23" ht="15.5" x14ac:dyDescent="0.35">
      <c r="C26" t="s">
        <v>58</v>
      </c>
      <c r="D26" s="4">
        <f>IFERROR(_xlfn.RRI(5,I25,D25),"")</f>
        <v>-0.2509975692427423</v>
      </c>
      <c r="H26" s="4">
        <f t="shared" ref="H26:W26" si="19">IFERROR(_xlfn.RRI(5,M25,H25),"")</f>
        <v>-8.6667991365178221E-2</v>
      </c>
      <c r="I26" s="4">
        <f t="shared" si="19"/>
        <v>0.34566347315696477</v>
      </c>
      <c r="J26" s="4">
        <f t="shared" si="19"/>
        <v>0.152350887734926</v>
      </c>
      <c r="K26" s="4">
        <f t="shared" si="19"/>
        <v>-7.8219774426026345E-2</v>
      </c>
      <c r="L26" s="4">
        <f t="shared" si="19"/>
        <v>-9.9421992045035656E-3</v>
      </c>
      <c r="M26" s="4">
        <f t="shared" si="19"/>
        <v>0.18090034251796627</v>
      </c>
      <c r="N26" s="4">
        <f t="shared" si="19"/>
        <v>0.20610262184145722</v>
      </c>
      <c r="O26" s="4">
        <f t="shared" si="19"/>
        <v>0.20788964289896916</v>
      </c>
      <c r="P26" s="4">
        <f t="shared" si="19"/>
        <v>9.2906429505579036E-2</v>
      </c>
      <c r="Q26" s="4">
        <f t="shared" si="19"/>
        <v>0.28494677551033321</v>
      </c>
      <c r="R26" s="4">
        <f t="shared" si="19"/>
        <v>-0.80463583354397672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416.94095448075882</v>
      </c>
      <c r="H27" s="3">
        <f t="shared" ref="H27:W27" si="20">IFERROR(H4/H21,"")</f>
        <v>1667.7638179230353</v>
      </c>
      <c r="I27" s="3">
        <f t="shared" si="20"/>
        <v>1623.1669058485095</v>
      </c>
      <c r="J27" s="3">
        <f t="shared" si="20"/>
        <v>1343.0600327669376</v>
      </c>
      <c r="K27" s="3">
        <f t="shared" si="20"/>
        <v>1202.8515735756098</v>
      </c>
      <c r="L27" s="3">
        <f t="shared" si="20"/>
        <v>1644.2840005619048</v>
      </c>
      <c r="M27" s="3">
        <f t="shared" si="20"/>
        <v>1496.4982880511764</v>
      </c>
      <c r="N27" s="3">
        <f t="shared" si="20"/>
        <v>893.34099057852939</v>
      </c>
      <c r="O27" s="3">
        <f t="shared" si="20"/>
        <v>685.16640957117647</v>
      </c>
      <c r="P27" s="3">
        <f t="shared" si="20"/>
        <v>547.92518774676466</v>
      </c>
      <c r="Q27" s="3">
        <f t="shared" si="20"/>
        <v>497.01358647970591</v>
      </c>
      <c r="R27" s="3">
        <f t="shared" si="20"/>
        <v>461.87891997558825</v>
      </c>
      <c r="S27" s="3">
        <f t="shared" si="20"/>
        <v>409.58730771588233</v>
      </c>
      <c r="T27" s="3">
        <f t="shared" si="20"/>
        <v>335.3707292497059</v>
      </c>
      <c r="U27" s="3">
        <f t="shared" si="20"/>
        <v>299.67154866911767</v>
      </c>
      <c r="V27" s="3">
        <f t="shared" si="20"/>
        <v>233.48886685735295</v>
      </c>
      <c r="W27" s="3" t="str">
        <f t="shared" si="20"/>
        <v/>
      </c>
    </row>
    <row r="28" spans="1:23" ht="15.5" x14ac:dyDescent="0.35">
      <c r="C28" t="s">
        <v>60</v>
      </c>
      <c r="D28" s="4">
        <f>IFERROR(_xlfn.RRI(5,I27,D27),"")</f>
        <v>-0.23802227564818856</v>
      </c>
      <c r="H28" s="4">
        <f t="shared" ref="H28:W28" si="21">IFERROR(_xlfn.RRI(5,M27,H27),"")</f>
        <v>2.1907683780802101E-2</v>
      </c>
      <c r="I28" s="4">
        <f t="shared" si="21"/>
        <v>0.12685797729965431</v>
      </c>
      <c r="J28" s="4">
        <f t="shared" si="21"/>
        <v>0.14408916427056351</v>
      </c>
      <c r="K28" s="4">
        <f t="shared" si="21"/>
        <v>0.17030256020144741</v>
      </c>
      <c r="L28" s="4">
        <f t="shared" si="21"/>
        <v>0.27034509200157086</v>
      </c>
      <c r="M28" s="4">
        <f t="shared" si="21"/>
        <v>0.26505560902020009</v>
      </c>
      <c r="N28" s="4">
        <f t="shared" si="21"/>
        <v>0.16878372173270706</v>
      </c>
      <c r="O28" s="4">
        <f t="shared" si="21"/>
        <v>0.15359716913489807</v>
      </c>
      <c r="P28" s="4">
        <f t="shared" si="21"/>
        <v>0.12827548140318012</v>
      </c>
      <c r="Q28" s="4">
        <f t="shared" si="21"/>
        <v>0.16310900110976001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32" spans="1:23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620.24</v>
      </c>
      <c r="H32" s="3">
        <f>IFERROR(INDEX(D32:G32,COUNT(D32:G32)),"")</f>
        <v>620.24</v>
      </c>
      <c r="I32" s="3">
        <f t="shared" ref="I32:W32" si="22">IFERROR(INDEX(I51:I500,MATCH($C$32,$C$51:$C$500,0)),"")</f>
        <v>594.07000000000005</v>
      </c>
      <c r="J32" s="3">
        <f t="shared" si="22"/>
        <v>529.34</v>
      </c>
      <c r="K32" s="3">
        <f t="shared" si="22"/>
        <v>503.31</v>
      </c>
      <c r="L32" s="3">
        <f t="shared" si="22"/>
        <v>453.57</v>
      </c>
      <c r="M32" s="3">
        <f t="shared" si="22"/>
        <v>447.45</v>
      </c>
      <c r="N32" s="3">
        <f t="shared" si="22"/>
        <v>377.8</v>
      </c>
      <c r="O32" s="3">
        <f t="shared" si="22"/>
        <v>350.79</v>
      </c>
      <c r="P32" s="3">
        <f t="shared" si="22"/>
        <v>319.72000000000003</v>
      </c>
      <c r="Q32" s="3">
        <f t="shared" si="22"/>
        <v>290.08999999999997</v>
      </c>
      <c r="R32" s="3">
        <f t="shared" si="22"/>
        <v>265.94</v>
      </c>
      <c r="S32" s="3">
        <f t="shared" si="22"/>
        <v>251.5</v>
      </c>
      <c r="T32" s="3">
        <f t="shared" si="22"/>
        <v>246.47</v>
      </c>
      <c r="U32" s="3">
        <f t="shared" si="22"/>
        <v>242.83</v>
      </c>
      <c r="V32" s="3">
        <f t="shared" si="22"/>
        <v>215.74</v>
      </c>
      <c r="W32" s="3">
        <f t="shared" si="22"/>
        <v>859594.54</v>
      </c>
    </row>
    <row r="33" spans="1:23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1.25</v>
      </c>
      <c r="H33" s="3">
        <f>IFERROR(INDEX(D33:G33,COUNT(D33:G33)),"")</f>
        <v>1.25</v>
      </c>
      <c r="I33" s="3">
        <f t="shared" ref="I33:W33" si="23">IFERROR(INDEX(I51:I500,MATCH($C$33,$C$51:$C$500,0)),"")</f>
        <v>1.89</v>
      </c>
      <c r="J33" s="3">
        <f t="shared" si="23"/>
        <v>1.3</v>
      </c>
      <c r="K33" s="3">
        <f t="shared" si="23"/>
        <v>1.57</v>
      </c>
      <c r="L33" s="3">
        <f t="shared" si="23"/>
        <v>1.71</v>
      </c>
      <c r="M33" s="3">
        <f t="shared" si="23"/>
        <v>7.42</v>
      </c>
      <c r="N33" s="3">
        <f t="shared" si="23"/>
        <v>1.68</v>
      </c>
      <c r="O33" s="3">
        <f t="shared" si="23"/>
        <v>2.11</v>
      </c>
      <c r="P33" s="3">
        <f t="shared" si="23"/>
        <v>1.1399999999999999</v>
      </c>
      <c r="Q33" s="3">
        <f t="shared" si="23"/>
        <v>0.7</v>
      </c>
      <c r="R33" s="3">
        <f t="shared" si="23"/>
        <v>0.73</v>
      </c>
      <c r="S33" s="3">
        <f t="shared" si="23"/>
        <v>0.4</v>
      </c>
      <c r="T33" s="3">
        <f t="shared" si="23"/>
        <v>0.63</v>
      </c>
      <c r="U33" s="3">
        <f t="shared" si="23"/>
        <v>1.1499999999999999</v>
      </c>
      <c r="V33" s="3">
        <f t="shared" si="23"/>
        <v>1.97</v>
      </c>
      <c r="W33" s="3">
        <f t="shared" si="23"/>
        <v>0</v>
      </c>
    </row>
    <row r="34" spans="1:23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29.05</v>
      </c>
      <c r="H34" s="3">
        <f>IFERROR(INDEX(D34:G34,COUNT(D34:G34)),"")</f>
        <v>29.05</v>
      </c>
      <c r="I34" s="3">
        <f t="shared" ref="I34:W34" si="24">IFERROR(INDEX(I51:I500,MATCH($C$34,$C$51:$C$500,0)),"")</f>
        <v>9.94</v>
      </c>
      <c r="J34" s="3">
        <f t="shared" si="24"/>
        <v>10.45</v>
      </c>
      <c r="K34" s="3">
        <f t="shared" si="24"/>
        <v>28.1</v>
      </c>
      <c r="L34" s="3">
        <f t="shared" si="24"/>
        <v>26.83</v>
      </c>
      <c r="M34" s="3">
        <f t="shared" si="24"/>
        <v>79.09</v>
      </c>
      <c r="N34" s="3">
        <f t="shared" si="24"/>
        <v>24.76</v>
      </c>
      <c r="O34" s="3">
        <f t="shared" si="24"/>
        <v>22.77</v>
      </c>
      <c r="P34" s="3">
        <f t="shared" si="24"/>
        <v>8.6199999999999992</v>
      </c>
      <c r="Q34" s="3">
        <f t="shared" si="24"/>
        <v>6.65</v>
      </c>
      <c r="R34" s="3">
        <f t="shared" si="24"/>
        <v>10.67</v>
      </c>
      <c r="S34" s="3">
        <f t="shared" si="24"/>
        <v>9.9499999999999993</v>
      </c>
      <c r="T34" s="3">
        <f t="shared" si="24"/>
        <v>12.26</v>
      </c>
      <c r="U34" s="3">
        <f t="shared" si="24"/>
        <v>10.34</v>
      </c>
      <c r="V34" s="3">
        <f t="shared" si="24"/>
        <v>49.02</v>
      </c>
      <c r="W34" s="3">
        <f t="shared" si="24"/>
        <v>0</v>
      </c>
    </row>
    <row r="35" spans="1:23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1.86</v>
      </c>
      <c r="H35" s="3">
        <f>IFERROR(INDEX(D35:G35,COUNT(D35:G35)),"")</f>
        <v>1.86</v>
      </c>
      <c r="I35" s="3">
        <f t="shared" ref="I35:W35" si="25">IFERROR(INDEX(I51:I500,MATCH($C$35,$C$51:$C$500,0)),"")</f>
        <v>0.69</v>
      </c>
      <c r="J35" s="3">
        <f t="shared" si="25"/>
        <v>0.51</v>
      </c>
      <c r="K35" s="3">
        <f t="shared" si="25"/>
        <v>0.66</v>
      </c>
      <c r="L35" s="3">
        <f t="shared" si="25"/>
        <v>0.47</v>
      </c>
      <c r="M35" s="3">
        <f t="shared" si="25"/>
        <v>2.2200000000000002</v>
      </c>
      <c r="N35" s="3">
        <f t="shared" si="25"/>
        <v>0.71</v>
      </c>
      <c r="O35" s="3">
        <f t="shared" si="25"/>
        <v>1.08</v>
      </c>
      <c r="P35" s="3">
        <f t="shared" si="25"/>
        <v>0.66</v>
      </c>
      <c r="Q35" s="3">
        <f t="shared" si="25"/>
        <v>0.41</v>
      </c>
      <c r="R35" s="3">
        <f t="shared" si="25"/>
        <v>0.42</v>
      </c>
      <c r="S35" s="3">
        <f t="shared" si="25"/>
        <v>0.24</v>
      </c>
      <c r="T35" s="3">
        <f t="shared" si="25"/>
        <v>0.46</v>
      </c>
      <c r="U35" s="3">
        <f t="shared" si="25"/>
        <v>0.93</v>
      </c>
      <c r="V35" s="3">
        <f t="shared" si="25"/>
        <v>1.82</v>
      </c>
      <c r="W35" s="3">
        <f t="shared" si="25"/>
        <v>0</v>
      </c>
    </row>
    <row r="36" spans="1:23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W36" si="26">IFERROR(INDEX(H51:H500,MATCH($C$36,$C$51:$C$500,0)),"")</f>
        <v>0.46850000000000003</v>
      </c>
      <c r="I36" s="4">
        <f t="shared" si="26"/>
        <v>0.44179999999999997</v>
      </c>
      <c r="J36" s="4">
        <f t="shared" si="26"/>
        <v>0.75719999999999998</v>
      </c>
      <c r="K36" s="4">
        <f t="shared" si="26"/>
        <v>0.71140000000000003</v>
      </c>
      <c r="L36" s="4">
        <f t="shared" si="26"/>
        <v>0</v>
      </c>
      <c r="M36" s="4">
        <f t="shared" si="26"/>
        <v>0</v>
      </c>
      <c r="N36" s="4">
        <f t="shared" si="26"/>
        <v>0</v>
      </c>
      <c r="O36" s="4">
        <f t="shared" si="26"/>
        <v>0</v>
      </c>
      <c r="P36" s="4">
        <f t="shared" si="26"/>
        <v>0</v>
      </c>
      <c r="Q36" s="4">
        <f t="shared" si="26"/>
        <v>0.42920000000000003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</row>
    <row r="37" spans="1:23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W37" si="27">IFERROR(INDEX(H51:H500,MATCH($C$37,$C$51:$C$500,0)),"")</f>
        <v>50</v>
      </c>
      <c r="I37" s="3">
        <f t="shared" si="27"/>
        <v>50</v>
      </c>
      <c r="J37" s="3">
        <f t="shared" si="27"/>
        <v>50</v>
      </c>
      <c r="K37" s="3">
        <f t="shared" si="27"/>
        <v>20</v>
      </c>
      <c r="L37" s="3">
        <f t="shared" si="27"/>
        <v>0</v>
      </c>
      <c r="M37" s="3">
        <f t="shared" si="27"/>
        <v>0</v>
      </c>
      <c r="N37" s="3">
        <f t="shared" si="27"/>
        <v>0</v>
      </c>
      <c r="O37" s="3">
        <f t="shared" si="27"/>
        <v>0</v>
      </c>
      <c r="P37" s="3">
        <f t="shared" si="27"/>
        <v>0</v>
      </c>
      <c r="Q37" s="3">
        <f t="shared" si="27"/>
        <v>12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</row>
    <row r="50" spans="2:23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82</v>
      </c>
      <c r="C51" t="s">
        <v>5</v>
      </c>
      <c r="D51" s="5">
        <v>1538512122034</v>
      </c>
      <c r="E51" s="5">
        <v>1574731273926</v>
      </c>
      <c r="F51" s="5">
        <v>1578982960381</v>
      </c>
      <c r="G51" s="5">
        <v>1450535932280</v>
      </c>
      <c r="I51" s="5">
        <v>5989485882581</v>
      </c>
      <c r="J51" s="5">
        <v>4955891520910</v>
      </c>
      <c r="K51" s="5">
        <v>4438522306494</v>
      </c>
      <c r="L51" s="5">
        <v>5870093882006</v>
      </c>
      <c r="M51" s="5">
        <v>5088094179374</v>
      </c>
      <c r="N51" s="5">
        <v>3037359367967</v>
      </c>
      <c r="O51" s="5">
        <v>2329565792542</v>
      </c>
      <c r="P51" s="5">
        <v>1862945638339</v>
      </c>
      <c r="Q51" s="5">
        <v>1689846194031</v>
      </c>
      <c r="R51" s="5">
        <v>1570388327917</v>
      </c>
      <c r="S51" s="5">
        <v>1392596846234</v>
      </c>
      <c r="T51" s="5">
        <v>1140260479449</v>
      </c>
      <c r="U51" s="5">
        <v>1018883265475</v>
      </c>
      <c r="V51" s="5">
        <v>793862147315</v>
      </c>
      <c r="W51" s="5">
        <v>567412592899</v>
      </c>
    </row>
    <row r="52" spans="2:23" ht="15.5" x14ac:dyDescent="0.35">
      <c r="C52" t="s">
        <v>83</v>
      </c>
      <c r="D52" s="5">
        <v>-1076575662928</v>
      </c>
      <c r="E52" s="5">
        <v>-1068727379483</v>
      </c>
      <c r="F52" s="5">
        <v>-1054172318482</v>
      </c>
      <c r="G52" s="5">
        <v>-996691783811</v>
      </c>
      <c r="I52" s="5">
        <v>-4086804461434</v>
      </c>
      <c r="J52" s="5">
        <v>-3450699374107</v>
      </c>
      <c r="K52" s="5">
        <v>-3326374407595</v>
      </c>
      <c r="L52" s="5">
        <v>-4788143796631</v>
      </c>
      <c r="M52" s="5">
        <v>-4031392553632</v>
      </c>
      <c r="N52" s="5">
        <v>-2247248906374</v>
      </c>
      <c r="O52" s="5">
        <v>-1589736602344</v>
      </c>
      <c r="P52" s="5">
        <v>-1264245086837</v>
      </c>
      <c r="Q52" s="5">
        <v>-1173003959557</v>
      </c>
      <c r="R52" s="5">
        <v>-1114310969038</v>
      </c>
      <c r="S52" s="5">
        <v>-977644483868</v>
      </c>
      <c r="T52" s="5">
        <v>-791063756938</v>
      </c>
      <c r="U52" s="5">
        <v>-673181045421</v>
      </c>
      <c r="V52" s="5">
        <v>-528148603557</v>
      </c>
      <c r="W52" s="5">
        <v>-347271587290</v>
      </c>
    </row>
    <row r="53" spans="2:23" ht="15.5" x14ac:dyDescent="0.35">
      <c r="C53" t="s">
        <v>84</v>
      </c>
      <c r="D53" s="5">
        <v>461936459106</v>
      </c>
      <c r="E53" s="5">
        <v>506003894443</v>
      </c>
      <c r="F53" s="5">
        <v>524810641899</v>
      </c>
      <c r="G53" s="5">
        <v>453844148469</v>
      </c>
      <c r="I53" s="5">
        <v>1902681421147</v>
      </c>
      <c r="J53" s="5">
        <v>1505192146803</v>
      </c>
      <c r="K53" s="5">
        <v>1112147898899</v>
      </c>
      <c r="L53" s="5">
        <v>1081950085375</v>
      </c>
      <c r="M53" s="5">
        <v>1056701625742</v>
      </c>
      <c r="N53" s="5">
        <v>790110461593</v>
      </c>
      <c r="O53" s="5">
        <v>739829190198</v>
      </c>
      <c r="P53" s="5">
        <v>598700551502</v>
      </c>
      <c r="Q53" s="5">
        <v>516842234474</v>
      </c>
      <c r="R53" s="5">
        <v>456077358879</v>
      </c>
      <c r="S53" s="5">
        <v>414952362366</v>
      </c>
      <c r="T53" s="5">
        <v>349196722511</v>
      </c>
      <c r="U53" s="5">
        <v>345702220054</v>
      </c>
      <c r="V53" s="5">
        <v>265713543758</v>
      </c>
      <c r="W53" s="5">
        <v>220141005609</v>
      </c>
    </row>
    <row r="54" spans="2:23" ht="15.5" x14ac:dyDescent="0.35">
      <c r="C54" t="s">
        <v>85</v>
      </c>
      <c r="D54" s="5">
        <v>-223311279275</v>
      </c>
      <c r="E54" s="5">
        <v>-300906375205</v>
      </c>
      <c r="F54" s="5">
        <v>-215914678017</v>
      </c>
      <c r="G54" s="5">
        <v>-199977072133</v>
      </c>
      <c r="I54" s="5">
        <v>-882745952149</v>
      </c>
      <c r="J54" s="5">
        <v>-800679585838</v>
      </c>
      <c r="K54" s="5">
        <v>-783336919352</v>
      </c>
      <c r="L54" s="5">
        <v>-812787745656</v>
      </c>
      <c r="M54" s="5">
        <v>-593741760119</v>
      </c>
      <c r="N54" s="5">
        <v>-477092392747</v>
      </c>
      <c r="O54" s="5">
        <v>-390476040279</v>
      </c>
      <c r="P54" s="5">
        <v>-242384037123</v>
      </c>
      <c r="Q54" s="5">
        <v>-205422942778</v>
      </c>
      <c r="R54" s="5">
        <v>-184066561337</v>
      </c>
      <c r="S54" s="5">
        <v>-187627003544</v>
      </c>
      <c r="T54" s="5">
        <v>-154373942591</v>
      </c>
      <c r="U54" s="5">
        <v>-127316334004</v>
      </c>
      <c r="V54" s="5">
        <v>-89379903597</v>
      </c>
      <c r="W54" s="5">
        <v>-75642703526</v>
      </c>
    </row>
    <row r="55" spans="2:23" ht="15.5" x14ac:dyDescent="0.35">
      <c r="C55" t="s">
        <v>86</v>
      </c>
      <c r="D55" s="5">
        <v>-6406958787</v>
      </c>
      <c r="E55" s="5">
        <v>-9952338658</v>
      </c>
      <c r="F55" s="5">
        <v>-8497234304</v>
      </c>
      <c r="G55" s="5">
        <v>-5800832255</v>
      </c>
      <c r="I55" s="5">
        <v>-28300240322</v>
      </c>
      <c r="J55" s="5">
        <v>-27918975925</v>
      </c>
      <c r="K55" s="5">
        <v>-19210673227</v>
      </c>
      <c r="L55" s="5">
        <v>-36289327093</v>
      </c>
      <c r="M55" s="5">
        <v>-27951412850</v>
      </c>
      <c r="N55" s="5">
        <v>-16953097925</v>
      </c>
      <c r="O55" s="5">
        <v>-12349560096</v>
      </c>
      <c r="P55" s="5">
        <v>-9315198918</v>
      </c>
      <c r="Q55" s="5">
        <v>-7289845896</v>
      </c>
      <c r="R55" s="5">
        <v>-8721053557</v>
      </c>
      <c r="S55" s="5">
        <v>-8276826546</v>
      </c>
      <c r="T55" s="5">
        <v>-7634128157</v>
      </c>
      <c r="U55" s="5">
        <v>-6351496752</v>
      </c>
      <c r="V55" s="5">
        <v>-4100672531</v>
      </c>
      <c r="W55" s="5">
        <v>-4078880347</v>
      </c>
    </row>
    <row r="56" spans="2:23" ht="15.5" x14ac:dyDescent="0.35">
      <c r="C56" t="s">
        <v>87</v>
      </c>
      <c r="D56" s="5">
        <v>-225050271717</v>
      </c>
      <c r="E56" s="5">
        <v>-292857327837</v>
      </c>
      <c r="F56" s="5">
        <v>-215871504609</v>
      </c>
      <c r="G56" s="5">
        <v>-205343664941</v>
      </c>
      <c r="I56" s="5">
        <v>-896523789660</v>
      </c>
      <c r="J56" s="5">
        <v>-801809792652</v>
      </c>
      <c r="K56" s="5">
        <v>-796748815917</v>
      </c>
      <c r="L56" s="5">
        <v>-812504650059</v>
      </c>
      <c r="M56" s="5">
        <v>-587835271449</v>
      </c>
      <c r="N56" s="5">
        <v>-475174653732</v>
      </c>
      <c r="O56" s="5">
        <v>-401989099455</v>
      </c>
      <c r="P56" s="5">
        <v>-247702302265</v>
      </c>
      <c r="Q56" s="5">
        <v>-213651583776</v>
      </c>
      <c r="R56" s="5">
        <v>-191128744773</v>
      </c>
      <c r="S56" s="5">
        <v>-194015071851</v>
      </c>
      <c r="T56" s="5">
        <v>-157288540458</v>
      </c>
      <c r="U56" s="5">
        <v>-126693813837</v>
      </c>
      <c r="V56" s="5">
        <v>-95049224287</v>
      </c>
      <c r="W56" s="5">
        <v>-77001607135</v>
      </c>
    </row>
    <row r="57" spans="2:23" ht="15.5" x14ac:dyDescent="0.35">
      <c r="C57" t="s">
        <v>93</v>
      </c>
      <c r="D57" s="5">
        <v>-847965107</v>
      </c>
      <c r="E57" s="5">
        <v>7525775551</v>
      </c>
      <c r="F57" s="5">
        <v>-1238613893</v>
      </c>
      <c r="G57" s="5">
        <v>-5230419705</v>
      </c>
      <c r="I57" s="5">
        <v>244536342</v>
      </c>
      <c r="J57" s="5">
        <v>-12859647110</v>
      </c>
      <c r="K57" s="5">
        <v>-14136889154</v>
      </c>
      <c r="L57" s="5">
        <v>-26919858233</v>
      </c>
      <c r="M57" s="5">
        <v>-13555251729</v>
      </c>
      <c r="N57" s="5">
        <v>-5730994588</v>
      </c>
      <c r="O57" s="5">
        <v>-3551953308</v>
      </c>
      <c r="P57" s="5">
        <v>-994546932</v>
      </c>
      <c r="Q57" s="5">
        <v>-242150337</v>
      </c>
      <c r="R57" s="5">
        <v>-218970075</v>
      </c>
      <c r="S57" s="5">
        <v>-155402384</v>
      </c>
    </row>
    <row r="58" spans="2:23" ht="15.5" x14ac:dyDescent="0.35">
      <c r="C58" t="s">
        <v>88</v>
      </c>
      <c r="D58" s="5">
        <v>238625179831</v>
      </c>
      <c r="E58" s="5">
        <v>205097519238</v>
      </c>
      <c r="F58" s="5">
        <v>308895963882</v>
      </c>
      <c r="G58" s="5">
        <v>253867076336</v>
      </c>
      <c r="I58" s="5">
        <v>1019935468998</v>
      </c>
      <c r="J58" s="5">
        <v>704512560965</v>
      </c>
      <c r="K58" s="5">
        <v>328810979547</v>
      </c>
      <c r="L58" s="5">
        <v>269162339719</v>
      </c>
      <c r="M58" s="5">
        <v>462959865623</v>
      </c>
      <c r="N58" s="5">
        <v>313018068846</v>
      </c>
      <c r="O58" s="5">
        <v>349353149919</v>
      </c>
      <c r="P58" s="5">
        <v>356316514379</v>
      </c>
      <c r="Q58" s="5">
        <v>311419291696</v>
      </c>
      <c r="R58" s="5">
        <v>272010797542</v>
      </c>
      <c r="S58" s="5">
        <v>227325358822</v>
      </c>
      <c r="T58" s="5">
        <v>194822779920</v>
      </c>
      <c r="U58" s="5">
        <v>218385886050</v>
      </c>
      <c r="V58" s="5">
        <v>176333640161</v>
      </c>
      <c r="W58" s="5">
        <v>144498302083</v>
      </c>
    </row>
    <row r="59" spans="2:23" ht="15.5" x14ac:dyDescent="0.35">
      <c r="C59" t="s">
        <v>89</v>
      </c>
      <c r="D59" s="5">
        <v>-58975190011</v>
      </c>
      <c r="E59" s="5">
        <v>-60825174693</v>
      </c>
      <c r="F59" s="5">
        <v>-62355429066</v>
      </c>
      <c r="G59" s="5">
        <v>-68564975493</v>
      </c>
      <c r="I59" s="5">
        <v>-257954879300</v>
      </c>
      <c r="J59" s="5">
        <v>-274945953016</v>
      </c>
      <c r="K59" s="5">
        <v>-263990817144</v>
      </c>
      <c r="L59" s="5">
        <v>-261942407566</v>
      </c>
      <c r="M59" s="5">
        <v>-239832280678</v>
      </c>
      <c r="N59" s="5">
        <v>-244523047829</v>
      </c>
      <c r="O59" s="5">
        <v>-231975989846</v>
      </c>
      <c r="P59" s="5">
        <v>-173979218967</v>
      </c>
      <c r="Q59" s="5">
        <v>-173222215852</v>
      </c>
      <c r="R59" s="5">
        <v>-183195834354</v>
      </c>
      <c r="S59" s="5">
        <v>-170470433150</v>
      </c>
      <c r="T59" s="5">
        <v>-138501197094</v>
      </c>
      <c r="U59" s="5">
        <v>-111962250741</v>
      </c>
      <c r="V59" s="5">
        <v>-133365171869</v>
      </c>
      <c r="W59" s="5">
        <v>-115291757632</v>
      </c>
    </row>
    <row r="60" spans="2:23" ht="15.5" x14ac:dyDescent="0.35">
      <c r="C60" t="s">
        <v>26</v>
      </c>
      <c r="D60" s="5">
        <v>-68342966688</v>
      </c>
      <c r="E60" s="5">
        <v>-72706974557</v>
      </c>
      <c r="F60" s="5">
        <v>-73732032390</v>
      </c>
      <c r="G60" s="5">
        <v>-74511360996</v>
      </c>
      <c r="I60" s="5">
        <v>-293680850974</v>
      </c>
      <c r="J60" s="5">
        <v>-294032462326</v>
      </c>
      <c r="K60" s="5">
        <v>-272430716453</v>
      </c>
      <c r="L60" s="5">
        <v>-264307146703</v>
      </c>
      <c r="M60" s="5">
        <v>-238893008385</v>
      </c>
      <c r="N60" s="5">
        <v>-253554304418</v>
      </c>
      <c r="O60" s="5">
        <v>-244118069213</v>
      </c>
      <c r="P60" s="5">
        <v>-178417020772</v>
      </c>
      <c r="Q60" s="5">
        <v>-175885365658</v>
      </c>
      <c r="R60" s="5">
        <v>-184958677967</v>
      </c>
      <c r="S60" s="5">
        <v>-171720759079</v>
      </c>
      <c r="T60" s="5">
        <v>-139958338842</v>
      </c>
      <c r="U60" s="5">
        <v>-115578716098</v>
      </c>
      <c r="V60" s="5">
        <v>-135124053291</v>
      </c>
      <c r="W60" s="5">
        <v>-116012015662</v>
      </c>
    </row>
    <row r="61" spans="2:23" ht="15.5" x14ac:dyDescent="0.35">
      <c r="C61" t="s">
        <v>92</v>
      </c>
      <c r="D61" s="5">
        <v>9570748113</v>
      </c>
      <c r="E61" s="5">
        <v>4559719850</v>
      </c>
      <c r="F61" s="5">
        <v>12551559011</v>
      </c>
      <c r="G61" s="5">
        <v>12127450593</v>
      </c>
      <c r="I61" s="5">
        <v>36964314446</v>
      </c>
      <c r="J61" s="5">
        <v>31159797540</v>
      </c>
      <c r="K61" s="5">
        <v>25306707722</v>
      </c>
      <c r="L61" s="5">
        <v>30658262664</v>
      </c>
      <c r="M61" s="5">
        <v>9355775465</v>
      </c>
      <c r="N61" s="5">
        <v>11876426124</v>
      </c>
      <c r="O61" s="5">
        <v>15033317946</v>
      </c>
      <c r="P61" s="5">
        <v>5196798186</v>
      </c>
      <c r="Q61" s="5">
        <v>1300627347</v>
      </c>
      <c r="R61" s="5">
        <v>978473701</v>
      </c>
      <c r="S61" s="5">
        <v>777011916</v>
      </c>
      <c r="T61" s="5">
        <v>631517051</v>
      </c>
      <c r="U61" s="5">
        <v>3146180944</v>
      </c>
      <c r="V61" s="5">
        <v>2791758856</v>
      </c>
      <c r="W61" s="5">
        <v>259597725</v>
      </c>
    </row>
    <row r="62" spans="2:23" ht="15.5" x14ac:dyDescent="0.35">
      <c r="C62" t="s">
        <v>310</v>
      </c>
      <c r="D62" s="5">
        <v>644993671</v>
      </c>
      <c r="E62" s="5">
        <v>-203695537</v>
      </c>
      <c r="F62" s="5">
        <v>26255433</v>
      </c>
      <c r="G62" s="5">
        <v>-913242612</v>
      </c>
      <c r="I62" s="5">
        <v>-1482879114</v>
      </c>
      <c r="J62" s="5">
        <v>786358880</v>
      </c>
      <c r="K62" s="5">
        <v>-2729919259</v>
      </c>
      <c r="L62" s="5">
        <v>-1762076201</v>
      </c>
      <c r="M62" s="5">
        <v>2068505630</v>
      </c>
      <c r="N62" s="5">
        <v>2168969575</v>
      </c>
      <c r="O62" s="5">
        <v>1709946863</v>
      </c>
      <c r="P62" s="5">
        <v>475798208</v>
      </c>
      <c r="Q62" s="5">
        <v>1611839914</v>
      </c>
      <c r="R62" s="5">
        <v>993195072</v>
      </c>
      <c r="S62" s="5">
        <v>676220964</v>
      </c>
      <c r="T62" s="5">
        <v>785644901</v>
      </c>
      <c r="U62" s="5">
        <v>507497931</v>
      </c>
      <c r="V62" s="5">
        <v>-1032640014</v>
      </c>
      <c r="W62" s="5">
        <v>500951791</v>
      </c>
    </row>
    <row r="63" spans="2:23" ht="15.5" x14ac:dyDescent="0.35">
      <c r="C63" t="s">
        <v>91</v>
      </c>
      <c r="F63" s="5">
        <v>37402773</v>
      </c>
      <c r="G63" s="5">
        <v>-37402773</v>
      </c>
      <c r="L63" s="5">
        <v>388410907</v>
      </c>
      <c r="M63" s="5">
        <v>1191698341</v>
      </c>
      <c r="N63" s="5">
        <v>716855478</v>
      </c>
      <c r="O63" s="5">
        <v>-1049232134</v>
      </c>
      <c r="P63" s="5">
        <v>-240247657</v>
      </c>
      <c r="Q63" s="5">
        <v>-7167118</v>
      </c>
      <c r="R63" s="5">
        <v>10144915</v>
      </c>
      <c r="S63" s="5">
        <v>-47504567</v>
      </c>
      <c r="T63" s="5">
        <v>39979796</v>
      </c>
      <c r="U63" s="5">
        <v>-37213518</v>
      </c>
      <c r="V63" s="5">
        <v>-237420</v>
      </c>
      <c r="W63" s="5">
        <v>-40291486</v>
      </c>
    </row>
    <row r="64" spans="2:23" ht="15.5" x14ac:dyDescent="0.35">
      <c r="C64" t="s">
        <v>312</v>
      </c>
    </row>
    <row r="65" spans="3:23" ht="15.5" x14ac:dyDescent="0.35">
      <c r="C65" t="s">
        <v>94</v>
      </c>
      <c r="D65" s="5">
        <v>-58975190011</v>
      </c>
      <c r="E65" s="5">
        <v>-60825174693</v>
      </c>
      <c r="F65" s="5">
        <v>-62355429066</v>
      </c>
      <c r="G65" s="5">
        <v>-68564975493</v>
      </c>
      <c r="I65" s="5">
        <v>-257954879300</v>
      </c>
      <c r="J65" s="5">
        <v>-274945953016</v>
      </c>
      <c r="K65" s="5">
        <v>-263990817144</v>
      </c>
      <c r="L65" s="5">
        <v>-261942407566</v>
      </c>
      <c r="M65" s="5">
        <v>-239832280678</v>
      </c>
      <c r="N65" s="5">
        <v>-244523047829</v>
      </c>
      <c r="O65" s="5">
        <v>-231975989846</v>
      </c>
      <c r="P65" s="5">
        <v>-173979218967</v>
      </c>
      <c r="Q65" s="5">
        <v>-173222215852</v>
      </c>
      <c r="R65" s="5">
        <v>-183195834354</v>
      </c>
      <c r="S65" s="5">
        <v>-170470433150</v>
      </c>
      <c r="T65" s="5">
        <v>-138501197094</v>
      </c>
      <c r="U65" s="5">
        <v>-111962250741</v>
      </c>
      <c r="V65" s="5">
        <v>-133365171869</v>
      </c>
      <c r="W65" s="5">
        <v>-115291757632</v>
      </c>
    </row>
    <row r="66" spans="3:23" ht="15.5" x14ac:dyDescent="0.35">
      <c r="C66" t="s">
        <v>28</v>
      </c>
      <c r="D66" s="5">
        <v>179649989820</v>
      </c>
      <c r="E66" s="5">
        <v>144272344545</v>
      </c>
      <c r="F66" s="5">
        <v>246540534816</v>
      </c>
      <c r="G66" s="5">
        <v>185302100843</v>
      </c>
      <c r="I66" s="5">
        <v>761980589698</v>
      </c>
      <c r="J66" s="5">
        <v>429566607949</v>
      </c>
      <c r="K66" s="5">
        <v>64820162403</v>
      </c>
      <c r="L66" s="5">
        <v>7219932153</v>
      </c>
      <c r="M66" s="5">
        <v>223127584945</v>
      </c>
      <c r="N66" s="5">
        <v>68495021017</v>
      </c>
      <c r="O66" s="5">
        <v>117377160073</v>
      </c>
      <c r="P66" s="5">
        <v>182337295412</v>
      </c>
      <c r="Q66" s="5">
        <v>138197075844</v>
      </c>
      <c r="R66" s="5">
        <v>88814963188</v>
      </c>
      <c r="S66" s="5">
        <v>56854925672</v>
      </c>
      <c r="T66" s="5">
        <v>56321582826</v>
      </c>
      <c r="U66" s="5">
        <v>106423635309</v>
      </c>
      <c r="V66" s="5">
        <v>42968468292</v>
      </c>
      <c r="W66" s="5">
        <v>29206544451</v>
      </c>
    </row>
    <row r="67" spans="3:23" ht="15.5" x14ac:dyDescent="0.35">
      <c r="C67" t="s">
        <v>27</v>
      </c>
      <c r="D67" s="5">
        <v>-38198349786</v>
      </c>
      <c r="E67" s="5">
        <v>-36276835726</v>
      </c>
      <c r="F67" s="5">
        <v>-48764423520</v>
      </c>
      <c r="G67" s="5">
        <v>-38256836041</v>
      </c>
      <c r="I67" s="5">
        <v>-165398947431</v>
      </c>
      <c r="J67" s="5">
        <v>-99455399703</v>
      </c>
      <c r="K67" s="5">
        <v>-45389988427</v>
      </c>
      <c r="L67" s="5">
        <v>-3515603510</v>
      </c>
      <c r="M67" s="5">
        <v>-63546552949</v>
      </c>
      <c r="N67" s="5">
        <v>-4598599037</v>
      </c>
      <c r="O67" s="5">
        <v>-25762219193</v>
      </c>
      <c r="P67" s="5">
        <v>-40094884477</v>
      </c>
      <c r="Q67" s="5">
        <v>-34888681331</v>
      </c>
      <c r="R67" s="5">
        <v>-26663978494</v>
      </c>
      <c r="S67" s="5">
        <v>-22678586033</v>
      </c>
      <c r="T67" s="5">
        <v>-13373807272</v>
      </c>
      <c r="U67" s="5">
        <v>-14380834145</v>
      </c>
      <c r="V67" s="5">
        <v>-13515207266</v>
      </c>
      <c r="W67" s="5">
        <v>-19341884227</v>
      </c>
    </row>
    <row r="68" spans="3:23" ht="15.5" x14ac:dyDescent="0.35">
      <c r="C68" t="s">
        <v>313</v>
      </c>
      <c r="D68" s="5">
        <v>-38198349786</v>
      </c>
      <c r="E68" s="5">
        <v>-36276835726</v>
      </c>
      <c r="F68" s="5">
        <v>-48764423520</v>
      </c>
      <c r="G68" s="5">
        <v>-38256836041</v>
      </c>
      <c r="I68" s="5">
        <v>-165398947431</v>
      </c>
      <c r="J68" s="5">
        <v>-99455399703</v>
      </c>
      <c r="K68" s="5">
        <v>-45389988427</v>
      </c>
      <c r="L68" s="5">
        <v>-50201736632</v>
      </c>
      <c r="M68" s="5">
        <v>-42104168217</v>
      </c>
      <c r="N68" s="5">
        <v>-28631896542</v>
      </c>
      <c r="O68" s="5">
        <v>-36371900097</v>
      </c>
      <c r="P68" s="5">
        <v>-36141196869</v>
      </c>
      <c r="Q68" s="5">
        <v>-26587015172</v>
      </c>
      <c r="R68" s="5">
        <v>-3724739484</v>
      </c>
      <c r="S68" s="5">
        <v>-1178688625</v>
      </c>
      <c r="T68" s="5">
        <v>-1757452868</v>
      </c>
      <c r="U68" s="5">
        <v>-749227157</v>
      </c>
      <c r="V68" s="5">
        <v>-1506300193</v>
      </c>
      <c r="W68" s="5">
        <v>-5467704845</v>
      </c>
    </row>
    <row r="69" spans="3:23" ht="15.5" x14ac:dyDescent="0.35">
      <c r="C69" t="s">
        <v>314</v>
      </c>
      <c r="L69" s="5">
        <v>46686133122</v>
      </c>
      <c r="M69" s="5">
        <v>-21442384732</v>
      </c>
      <c r="N69" s="5">
        <v>24033297505</v>
      </c>
      <c r="O69" s="5">
        <v>10609680904</v>
      </c>
      <c r="P69" s="5">
        <v>-3953687608</v>
      </c>
      <c r="Q69" s="5">
        <v>-8301666159</v>
      </c>
      <c r="R69" s="5">
        <v>-22939239010</v>
      </c>
      <c r="S69" s="5">
        <v>-21499897408</v>
      </c>
      <c r="T69" s="5">
        <v>-11616354404</v>
      </c>
      <c r="U69" s="5">
        <v>-13631606988</v>
      </c>
      <c r="V69" s="5">
        <v>-12008907073</v>
      </c>
      <c r="W69" s="5">
        <v>-13874179382</v>
      </c>
    </row>
    <row r="70" spans="3:23" ht="15.5" x14ac:dyDescent="0.35">
      <c r="C70" t="s">
        <v>315</v>
      </c>
      <c r="D70" s="5">
        <v>-38198349786</v>
      </c>
      <c r="E70" s="5">
        <v>-36276835726</v>
      </c>
      <c r="F70" s="5">
        <v>-48764423520</v>
      </c>
      <c r="G70" s="5">
        <v>-38256836041</v>
      </c>
      <c r="I70" s="5">
        <v>-165398947431</v>
      </c>
      <c r="J70" s="5">
        <v>-99455399703</v>
      </c>
      <c r="K70" s="5">
        <v>-45389988427</v>
      </c>
      <c r="L70" s="5">
        <v>-3515603510</v>
      </c>
      <c r="M70" s="5">
        <v>-63546552949</v>
      </c>
      <c r="N70" s="5">
        <v>-4598599037</v>
      </c>
      <c r="O70" s="5">
        <v>-25762219193</v>
      </c>
      <c r="P70" s="5">
        <v>-40094884477</v>
      </c>
      <c r="Q70" s="5">
        <v>-34888681331</v>
      </c>
      <c r="R70" s="5">
        <v>-26663978494</v>
      </c>
      <c r="S70" s="5">
        <v>-22678586033</v>
      </c>
      <c r="T70" s="5">
        <v>-13373807272</v>
      </c>
      <c r="U70" s="5">
        <v>-14380834145</v>
      </c>
      <c r="V70" s="5">
        <v>-13515207266</v>
      </c>
      <c r="W70" s="5">
        <v>-19341884227</v>
      </c>
    </row>
    <row r="71" spans="3:23" ht="15.5" x14ac:dyDescent="0.35">
      <c r="C71" t="s">
        <v>97</v>
      </c>
      <c r="D71" s="5">
        <v>141451640034</v>
      </c>
      <c r="E71" s="5">
        <v>107995508819</v>
      </c>
      <c r="F71" s="5">
        <v>197776111296</v>
      </c>
      <c r="G71" s="5">
        <v>147045264802</v>
      </c>
      <c r="I71" s="5">
        <v>596581642267</v>
      </c>
      <c r="J71" s="5">
        <v>330111208246</v>
      </c>
      <c r="K71" s="5">
        <v>19430173976</v>
      </c>
      <c r="L71" s="5">
        <v>3704328643</v>
      </c>
      <c r="M71" s="5">
        <v>159581031996</v>
      </c>
      <c r="N71" s="5">
        <v>63896421980</v>
      </c>
      <c r="O71" s="5">
        <v>91614940880</v>
      </c>
      <c r="P71" s="5">
        <v>142242410935</v>
      </c>
      <c r="Q71" s="5">
        <v>103308394513</v>
      </c>
      <c r="R71" s="5">
        <v>62150984694</v>
      </c>
      <c r="S71" s="5">
        <v>34176339639</v>
      </c>
      <c r="T71" s="5">
        <v>42947775554</v>
      </c>
      <c r="U71" s="5">
        <v>92042801164</v>
      </c>
      <c r="V71" s="5">
        <v>29453261026</v>
      </c>
      <c r="W71" s="5">
        <v>9864660224</v>
      </c>
    </row>
    <row r="72" spans="3:23" ht="15.5" x14ac:dyDescent="0.35">
      <c r="C72" t="s">
        <v>98</v>
      </c>
      <c r="D72" s="5">
        <v>-4344556359</v>
      </c>
      <c r="E72" s="5">
        <v>3344877936</v>
      </c>
      <c r="F72" s="5">
        <v>1015512614</v>
      </c>
      <c r="G72" s="5">
        <v>1470340277</v>
      </c>
      <c r="I72" s="5">
        <v>5819669580</v>
      </c>
      <c r="J72" s="5">
        <v>-409311030</v>
      </c>
      <c r="K72" s="5">
        <v>-1903021481</v>
      </c>
      <c r="L72" s="5">
        <v>-3389046172</v>
      </c>
      <c r="M72" s="5">
        <v>12313029696</v>
      </c>
      <c r="N72" s="5">
        <v>6403832744</v>
      </c>
      <c r="O72" s="5">
        <v>-4926473972</v>
      </c>
      <c r="P72" s="5">
        <v>-2073143250</v>
      </c>
      <c r="Q72" s="5">
        <v>2654733650</v>
      </c>
      <c r="R72" s="5">
        <v>523125850</v>
      </c>
      <c r="S72" s="5">
        <v>-901857600</v>
      </c>
    </row>
    <row r="73" spans="3:23" ht="15.5" x14ac:dyDescent="0.35">
      <c r="C73" t="s">
        <v>100</v>
      </c>
      <c r="D73" s="5">
        <v>137107083675</v>
      </c>
      <c r="E73" s="5">
        <v>111340386755</v>
      </c>
      <c r="F73" s="5">
        <v>198791623910</v>
      </c>
      <c r="G73" s="5">
        <v>148515605079</v>
      </c>
      <c r="I73" s="5">
        <v>602401311847</v>
      </c>
      <c r="J73" s="5">
        <v>329701897216</v>
      </c>
      <c r="K73" s="5">
        <v>17527152495</v>
      </c>
      <c r="L73" s="5">
        <v>315282471</v>
      </c>
      <c r="M73" s="5">
        <v>171894061692</v>
      </c>
      <c r="N73" s="5">
        <v>70300254724</v>
      </c>
      <c r="O73" s="5">
        <v>86688466908</v>
      </c>
      <c r="P73" s="5">
        <v>140169267685</v>
      </c>
      <c r="Q73" s="5">
        <v>105963128163</v>
      </c>
      <c r="R73" s="5">
        <v>62674110544</v>
      </c>
      <c r="S73" s="5">
        <v>33274482039</v>
      </c>
      <c r="T73" s="5">
        <v>42947775554</v>
      </c>
      <c r="U73" s="5">
        <v>92042801164</v>
      </c>
      <c r="V73" s="5">
        <v>29453261026</v>
      </c>
      <c r="W73" s="5">
        <v>9864660224</v>
      </c>
    </row>
    <row r="74" spans="3:23" ht="15.5" x14ac:dyDescent="0.35">
      <c r="C74" t="s">
        <v>101</v>
      </c>
      <c r="D74" s="5">
        <v>141451640034</v>
      </c>
      <c r="E74" s="5">
        <v>107995508819</v>
      </c>
      <c r="F74" s="5">
        <v>197776111296</v>
      </c>
      <c r="G74" s="5">
        <v>147045264802</v>
      </c>
      <c r="I74" s="5">
        <v>596581642267</v>
      </c>
      <c r="J74" s="5">
        <v>330111208246</v>
      </c>
      <c r="K74" s="5">
        <v>19430173976</v>
      </c>
      <c r="L74" s="5">
        <v>3704328643</v>
      </c>
      <c r="M74" s="5">
        <v>159581031996</v>
      </c>
      <c r="N74" s="5">
        <v>63896421980</v>
      </c>
      <c r="O74" s="5">
        <v>91614940880</v>
      </c>
      <c r="P74" s="5">
        <v>142242410935</v>
      </c>
      <c r="Q74" s="5">
        <v>103308394513</v>
      </c>
      <c r="R74" s="5">
        <v>62150984694</v>
      </c>
      <c r="S74" s="5">
        <v>34176339639</v>
      </c>
      <c r="T74" s="5">
        <v>42947775554</v>
      </c>
      <c r="U74" s="5">
        <v>92042801164</v>
      </c>
      <c r="V74" s="5">
        <v>29453261026</v>
      </c>
      <c r="W74" s="5">
        <v>9864660224</v>
      </c>
    </row>
    <row r="75" spans="3:23" ht="15.5" x14ac:dyDescent="0.35">
      <c r="C75" t="s">
        <v>7</v>
      </c>
      <c r="D75" s="5">
        <v>95222913781</v>
      </c>
      <c r="E75" s="5">
        <v>73160553020</v>
      </c>
      <c r="F75" s="5">
        <v>144073916296</v>
      </c>
      <c r="G75" s="5">
        <v>104367315847</v>
      </c>
      <c r="I75" s="5">
        <v>423480100443</v>
      </c>
      <c r="J75" s="5">
        <v>243708407220</v>
      </c>
      <c r="K75" s="5">
        <v>101603832597</v>
      </c>
      <c r="L75" s="5">
        <v>103762810607</v>
      </c>
      <c r="M75" s="5">
        <v>155224067705</v>
      </c>
      <c r="N75" s="5">
        <v>93703216249</v>
      </c>
      <c r="O75" s="5">
        <v>105545261933</v>
      </c>
      <c r="P75" s="5">
        <v>141435834439</v>
      </c>
      <c r="Q75" s="5">
        <v>105851029966</v>
      </c>
      <c r="R75" s="5">
        <v>62643583169</v>
      </c>
      <c r="S75" s="5">
        <v>33244244780</v>
      </c>
      <c r="T75" s="5">
        <v>42933954166</v>
      </c>
      <c r="U75" s="5">
        <v>92042801164</v>
      </c>
      <c r="V75" s="5">
        <v>29452772703</v>
      </c>
      <c r="W75" s="5">
        <v>9875675182</v>
      </c>
    </row>
    <row r="76" spans="3:23" ht="15.5" x14ac:dyDescent="0.35">
      <c r="C76" t="s">
        <v>394</v>
      </c>
      <c r="D76" s="5">
        <v>41884169894</v>
      </c>
      <c r="E76" s="5">
        <v>38179833735</v>
      </c>
      <c r="F76" s="5">
        <v>54717707614</v>
      </c>
      <c r="G76" s="5">
        <v>44148289232</v>
      </c>
      <c r="I76" s="5">
        <v>178921211404</v>
      </c>
      <c r="J76" s="5">
        <v>85993489996</v>
      </c>
      <c r="K76" s="5">
        <v>-84076680102</v>
      </c>
      <c r="L76" s="5">
        <v>-103447528136</v>
      </c>
      <c r="M76" s="5">
        <v>16669993987</v>
      </c>
      <c r="N76" s="5">
        <v>-23402961525</v>
      </c>
      <c r="O76" s="5">
        <v>-18856795025</v>
      </c>
      <c r="P76" s="5">
        <v>-1266566754</v>
      </c>
      <c r="Q76" s="5">
        <v>112098197</v>
      </c>
      <c r="R76" s="5">
        <v>30527375</v>
      </c>
      <c r="S76" s="5">
        <v>30237259</v>
      </c>
      <c r="T76" s="5">
        <v>13821388</v>
      </c>
      <c r="V76" s="5">
        <v>488323</v>
      </c>
      <c r="W76" s="5">
        <v>-11014958</v>
      </c>
    </row>
    <row r="77" spans="3:23" ht="15.5" x14ac:dyDescent="0.35">
      <c r="C77" t="s">
        <v>102</v>
      </c>
      <c r="D77" s="5">
        <v>141451640034</v>
      </c>
      <c r="E77" s="5">
        <v>107995508819</v>
      </c>
      <c r="F77" s="5">
        <v>197776111296</v>
      </c>
      <c r="G77" s="5">
        <v>147045264802</v>
      </c>
      <c r="I77" s="5">
        <v>596581642267</v>
      </c>
      <c r="J77" s="5">
        <v>330111208246</v>
      </c>
      <c r="K77" s="5">
        <v>19430173976</v>
      </c>
      <c r="L77" s="5">
        <v>3704328643</v>
      </c>
      <c r="M77" s="5">
        <v>159581031996</v>
      </c>
      <c r="N77" s="5">
        <v>63896421980</v>
      </c>
      <c r="O77" s="5">
        <v>91614940880</v>
      </c>
      <c r="P77" s="5">
        <v>142242410935</v>
      </c>
      <c r="Q77" s="5">
        <v>103308394513</v>
      </c>
      <c r="R77" s="5">
        <v>62150984694</v>
      </c>
      <c r="S77" s="5">
        <v>34176339639</v>
      </c>
      <c r="T77" s="5">
        <v>42947775554</v>
      </c>
      <c r="U77" s="5">
        <v>92042801164</v>
      </c>
      <c r="V77" s="5">
        <v>29453261026</v>
      </c>
      <c r="W77" s="5">
        <v>9864660224</v>
      </c>
    </row>
    <row r="78" spans="3:23" ht="15.5" x14ac:dyDescent="0.35">
      <c r="C78" t="s">
        <v>103</v>
      </c>
      <c r="D78" s="5">
        <v>137107083675</v>
      </c>
      <c r="E78" s="5">
        <v>111340386755</v>
      </c>
      <c r="F78" s="5">
        <v>198791623910</v>
      </c>
      <c r="G78" s="5">
        <v>148515605079</v>
      </c>
      <c r="I78" s="5">
        <v>602401311847</v>
      </c>
      <c r="J78" s="5">
        <v>329701897216</v>
      </c>
      <c r="K78" s="5">
        <v>17527152495</v>
      </c>
      <c r="L78" s="5">
        <v>315282471</v>
      </c>
      <c r="M78" s="5">
        <v>171894061692</v>
      </c>
      <c r="N78" s="5">
        <v>70300254724</v>
      </c>
      <c r="O78" s="5">
        <v>86688466908</v>
      </c>
      <c r="P78" s="5">
        <v>140169267685</v>
      </c>
      <c r="Q78" s="5">
        <v>105963128163</v>
      </c>
      <c r="R78" s="5">
        <v>62674110544</v>
      </c>
      <c r="S78" s="5">
        <v>33274482039</v>
      </c>
      <c r="T78" s="5">
        <v>42947775554</v>
      </c>
      <c r="U78" s="5">
        <v>92042801164</v>
      </c>
      <c r="V78" s="5">
        <v>29453261026</v>
      </c>
      <c r="W78" s="5">
        <v>9864660224</v>
      </c>
    </row>
    <row r="79" spans="3:23" ht="15.5" x14ac:dyDescent="0.35">
      <c r="C79" t="s">
        <v>104</v>
      </c>
      <c r="D79" s="5">
        <v>137107083675</v>
      </c>
      <c r="E79" s="5">
        <v>111340386755</v>
      </c>
      <c r="F79" s="5">
        <v>198791623910</v>
      </c>
      <c r="G79" s="5">
        <v>148515605079</v>
      </c>
      <c r="I79" s="5">
        <v>602401311847</v>
      </c>
      <c r="J79" s="5">
        <v>329701897216</v>
      </c>
      <c r="K79" s="5">
        <v>17527152495</v>
      </c>
      <c r="L79" s="5">
        <v>315282471</v>
      </c>
      <c r="M79" s="5">
        <v>171894061692</v>
      </c>
      <c r="N79" s="5">
        <v>70300254724</v>
      </c>
      <c r="O79" s="5">
        <v>86688466908</v>
      </c>
      <c r="P79" s="5">
        <v>140169267685</v>
      </c>
      <c r="Q79" s="5">
        <v>105963128163</v>
      </c>
      <c r="R79" s="5">
        <v>62674110544</v>
      </c>
      <c r="S79" s="5">
        <v>33274482039</v>
      </c>
      <c r="T79" s="5">
        <v>42947775554</v>
      </c>
      <c r="U79" s="5">
        <v>92042801164</v>
      </c>
      <c r="V79" s="5">
        <v>29453261026</v>
      </c>
      <c r="W79" s="5">
        <v>9864660224</v>
      </c>
    </row>
    <row r="81" spans="2:23" ht="15.5" x14ac:dyDescent="0.35">
      <c r="B81" t="s">
        <v>105</v>
      </c>
      <c r="C81" t="s">
        <v>106</v>
      </c>
    </row>
    <row r="82" spans="2:23" ht="15.5" x14ac:dyDescent="0.35">
      <c r="C82" t="s">
        <v>107</v>
      </c>
    </row>
    <row r="83" spans="2:23" ht="15.5" x14ac:dyDescent="0.35">
      <c r="C83" t="s">
        <v>19</v>
      </c>
      <c r="D83" s="5">
        <v>1045273947993</v>
      </c>
      <c r="E83" s="5">
        <v>1085237783028</v>
      </c>
      <c r="F83" s="5">
        <v>1070486909441</v>
      </c>
      <c r="G83" s="5">
        <v>920815460775</v>
      </c>
      <c r="I83" s="5">
        <v>1085237783028</v>
      </c>
      <c r="J83" s="5">
        <v>593116436947</v>
      </c>
      <c r="K83" s="5">
        <v>760177608533</v>
      </c>
      <c r="L83" s="5">
        <v>932179305327</v>
      </c>
      <c r="M83" s="5">
        <v>446907759076</v>
      </c>
      <c r="N83" s="5">
        <v>191818184928</v>
      </c>
      <c r="O83" s="5">
        <v>254557421382</v>
      </c>
      <c r="P83" s="5">
        <v>227575695805</v>
      </c>
      <c r="Q83" s="5">
        <v>84903045576</v>
      </c>
      <c r="R83" s="5">
        <v>40289931246</v>
      </c>
      <c r="S83" s="5">
        <v>27904713808</v>
      </c>
      <c r="T83" s="5">
        <v>21673903385</v>
      </c>
      <c r="U83" s="5">
        <v>25994696729</v>
      </c>
      <c r="V83" s="5">
        <v>315567715027</v>
      </c>
      <c r="W83" s="5">
        <v>7903623663</v>
      </c>
    </row>
    <row r="84" spans="2:23" ht="15.5" x14ac:dyDescent="0.35">
      <c r="C84" t="s">
        <v>108</v>
      </c>
      <c r="D84" s="5">
        <v>617254703780</v>
      </c>
      <c r="E84" s="5">
        <v>542362334532</v>
      </c>
      <c r="F84" s="5">
        <v>600396033049</v>
      </c>
      <c r="G84" s="5">
        <v>559047297028</v>
      </c>
      <c r="I84" s="5">
        <v>542362334532</v>
      </c>
      <c r="J84" s="5">
        <v>438915104688</v>
      </c>
      <c r="K84" s="5">
        <v>310714418534</v>
      </c>
      <c r="L84" s="5">
        <v>305195199654</v>
      </c>
      <c r="M84" s="5">
        <v>330636963886</v>
      </c>
      <c r="N84" s="5">
        <v>338124611011</v>
      </c>
      <c r="O84" s="5">
        <v>286266312351</v>
      </c>
      <c r="P84" s="5">
        <v>216442717329</v>
      </c>
      <c r="Q84" s="5">
        <v>207532720301</v>
      </c>
      <c r="R84" s="5">
        <v>193089013733</v>
      </c>
      <c r="S84" s="5">
        <v>167935894780</v>
      </c>
      <c r="T84" s="5">
        <v>130689423524</v>
      </c>
      <c r="U84" s="5">
        <v>105824912400</v>
      </c>
      <c r="V84" s="5">
        <v>75081309177</v>
      </c>
      <c r="W84" s="5">
        <v>61724273517</v>
      </c>
    </row>
    <row r="85" spans="2:23" ht="15.5" x14ac:dyDescent="0.35">
      <c r="C85" t="s">
        <v>109</v>
      </c>
      <c r="D85" s="5">
        <v>156097357884</v>
      </c>
      <c r="E85" s="5">
        <v>207853202116</v>
      </c>
      <c r="F85" s="5">
        <v>235393405001</v>
      </c>
      <c r="G85" s="5">
        <v>286755843710</v>
      </c>
      <c r="I85" s="5">
        <v>207853202116</v>
      </c>
      <c r="J85" s="5">
        <v>187438917400</v>
      </c>
      <c r="K85" s="5">
        <v>167853049499</v>
      </c>
      <c r="L85" s="5">
        <v>121473416224</v>
      </c>
      <c r="M85" s="5">
        <v>109619790020</v>
      </c>
      <c r="N85" s="5">
        <v>157328893399</v>
      </c>
      <c r="O85" s="5">
        <v>143352733534</v>
      </c>
      <c r="P85" s="5">
        <v>42449869763</v>
      </c>
      <c r="Q85" s="5">
        <v>70052870442</v>
      </c>
      <c r="R85" s="5">
        <v>39054036513</v>
      </c>
      <c r="S85" s="5">
        <v>37658395572</v>
      </c>
      <c r="T85" s="5">
        <v>28092724637</v>
      </c>
      <c r="U85" s="5">
        <v>20169128292</v>
      </c>
      <c r="V85" s="5">
        <v>18180822804</v>
      </c>
      <c r="W85" s="5">
        <v>10166522858</v>
      </c>
    </row>
    <row r="86" spans="2:23" ht="15.5" x14ac:dyDescent="0.35">
      <c r="C86" t="s">
        <v>110</v>
      </c>
      <c r="D86" s="5">
        <v>606745424</v>
      </c>
      <c r="E86" s="5">
        <v>1282723088</v>
      </c>
      <c r="F86" s="5">
        <v>677245888</v>
      </c>
      <c r="G86" s="5">
        <v>373230138</v>
      </c>
      <c r="I86" s="5">
        <v>1282723088</v>
      </c>
      <c r="J86" s="5">
        <v>13928022</v>
      </c>
      <c r="K86" s="5">
        <v>137944444</v>
      </c>
      <c r="L86" s="5">
        <v>1056660702</v>
      </c>
      <c r="M86" s="5">
        <v>571567342</v>
      </c>
      <c r="N86" s="5">
        <v>150209217</v>
      </c>
    </row>
    <row r="87" spans="2:23" ht="15.5" x14ac:dyDescent="0.35">
      <c r="C87" t="s">
        <v>111</v>
      </c>
      <c r="D87" s="5">
        <v>617254703780</v>
      </c>
      <c r="E87" s="5">
        <v>542362334532</v>
      </c>
      <c r="F87" s="5">
        <v>600396033049</v>
      </c>
      <c r="G87" s="5">
        <v>559047297028</v>
      </c>
      <c r="I87" s="5">
        <v>542362334532</v>
      </c>
      <c r="J87" s="5">
        <v>438915104688</v>
      </c>
      <c r="K87" s="5">
        <v>310714418534</v>
      </c>
      <c r="L87" s="5">
        <v>305195199654</v>
      </c>
      <c r="M87" s="5">
        <v>330636963886</v>
      </c>
      <c r="N87" s="5">
        <v>338124611011</v>
      </c>
      <c r="O87" s="5">
        <v>286266312351</v>
      </c>
      <c r="P87" s="5">
        <v>216442717329</v>
      </c>
      <c r="Q87" s="5">
        <v>207532720301</v>
      </c>
      <c r="R87" s="5">
        <v>193089013733</v>
      </c>
      <c r="S87" s="5">
        <v>167935894780</v>
      </c>
      <c r="T87" s="5">
        <v>130689423524</v>
      </c>
      <c r="U87" s="5">
        <v>105824912400</v>
      </c>
      <c r="V87" s="5">
        <v>75081309177</v>
      </c>
      <c r="W87" s="5">
        <v>61724273517</v>
      </c>
    </row>
    <row r="88" spans="2:23" ht="15.5" x14ac:dyDescent="0.35">
      <c r="C88" t="s">
        <v>112</v>
      </c>
      <c r="D88" s="5">
        <v>8411775860</v>
      </c>
      <c r="E88" s="5">
        <v>10668638443</v>
      </c>
      <c r="F88" s="5">
        <v>20887289609</v>
      </c>
      <c r="G88" s="5">
        <v>18438749337</v>
      </c>
      <c r="I88" s="5">
        <v>10668638443</v>
      </c>
      <c r="J88" s="5">
        <v>25282848466</v>
      </c>
      <c r="K88" s="5">
        <v>25247287734</v>
      </c>
      <c r="L88" s="5">
        <v>24613447382</v>
      </c>
      <c r="M88" s="5">
        <v>6290962040</v>
      </c>
      <c r="N88" s="5">
        <v>17286835697</v>
      </c>
      <c r="O88" s="5">
        <v>12611740176</v>
      </c>
      <c r="P88" s="5">
        <v>7588500428</v>
      </c>
      <c r="Q88" s="5">
        <v>4400066107</v>
      </c>
      <c r="R88" s="5">
        <v>7748213437</v>
      </c>
      <c r="S88" s="5">
        <v>11066166017</v>
      </c>
      <c r="T88" s="5">
        <v>4808618173</v>
      </c>
      <c r="U88" s="5">
        <v>5094005606</v>
      </c>
      <c r="V88" s="5">
        <v>7600014551</v>
      </c>
      <c r="W88" s="5">
        <v>4087926547</v>
      </c>
    </row>
    <row r="89" spans="2:23" ht="15.5" x14ac:dyDescent="0.35">
      <c r="C89" t="s">
        <v>113</v>
      </c>
      <c r="D89" s="5">
        <v>8411775860</v>
      </c>
      <c r="E89" s="5">
        <v>10668638443</v>
      </c>
      <c r="F89" s="5">
        <v>20887289609</v>
      </c>
      <c r="G89" s="5">
        <v>18438749337</v>
      </c>
      <c r="I89" s="5">
        <v>10668638443</v>
      </c>
      <c r="J89" s="5">
        <v>25282848466</v>
      </c>
      <c r="K89" s="5">
        <v>25247287734</v>
      </c>
      <c r="L89" s="5">
        <v>24613447382</v>
      </c>
      <c r="M89" s="5">
        <v>6290962040</v>
      </c>
      <c r="N89" s="5">
        <v>17286835697</v>
      </c>
      <c r="O89" s="5">
        <v>12611740176</v>
      </c>
      <c r="P89" s="5">
        <v>7588500428</v>
      </c>
      <c r="Q89" s="5">
        <v>4400066107</v>
      </c>
      <c r="R89" s="5">
        <v>7748213437</v>
      </c>
      <c r="S89" s="5">
        <v>11066166017</v>
      </c>
      <c r="T89" s="5">
        <v>4808618173</v>
      </c>
      <c r="U89" s="5">
        <v>5094005606</v>
      </c>
      <c r="V89" s="5">
        <v>7600014551</v>
      </c>
      <c r="W89" s="5">
        <v>4087926547</v>
      </c>
    </row>
    <row r="90" spans="2:23" ht="15.5" x14ac:dyDescent="0.35">
      <c r="C90" t="s">
        <v>317</v>
      </c>
      <c r="V90" s="5">
        <v>5271119998</v>
      </c>
      <c r="W90" s="5">
        <v>2196000000</v>
      </c>
    </row>
    <row r="91" spans="2:23" ht="15.5" x14ac:dyDescent="0.35">
      <c r="C91" t="s">
        <v>114</v>
      </c>
      <c r="D91" s="5">
        <v>82567071074</v>
      </c>
      <c r="E91" s="5">
        <v>69678401081</v>
      </c>
      <c r="F91" s="5">
        <v>95893090704</v>
      </c>
      <c r="G91" s="5">
        <v>110952866524</v>
      </c>
      <c r="I91" s="5">
        <v>69678401081</v>
      </c>
      <c r="J91" s="5">
        <v>64203778408</v>
      </c>
      <c r="K91" s="5">
        <v>63285672019</v>
      </c>
      <c r="L91" s="5">
        <v>57503423794</v>
      </c>
      <c r="M91" s="5">
        <v>31506364775</v>
      </c>
      <c r="N91" s="5">
        <v>5668136643</v>
      </c>
      <c r="O91" s="5">
        <v>24554089990</v>
      </c>
      <c r="P91" s="5">
        <v>41555654253</v>
      </c>
      <c r="Q91" s="5">
        <v>26730885159</v>
      </c>
      <c r="R91" s="5">
        <v>31392221008</v>
      </c>
      <c r="S91" s="5">
        <v>19736592920</v>
      </c>
      <c r="T91" s="5">
        <v>25528764347</v>
      </c>
      <c r="U91" s="5">
        <v>32483447621</v>
      </c>
      <c r="V91" s="5">
        <v>1731356454</v>
      </c>
      <c r="W91" s="5">
        <v>1730680647</v>
      </c>
    </row>
    <row r="92" spans="2:23" ht="15.5" x14ac:dyDescent="0.35">
      <c r="C92" t="s">
        <v>93</v>
      </c>
      <c r="W92" s="5">
        <v>529912532</v>
      </c>
    </row>
    <row r="93" spans="2:23" ht="15.5" x14ac:dyDescent="0.35">
      <c r="C93" t="s">
        <v>115</v>
      </c>
      <c r="D93" s="5">
        <v>2228774431228</v>
      </c>
      <c r="E93" s="5">
        <v>2008651468823</v>
      </c>
      <c r="F93" s="5">
        <v>2150837612660</v>
      </c>
      <c r="G93" s="5">
        <v>2048448515332</v>
      </c>
      <c r="I93" s="5">
        <v>2008651468823</v>
      </c>
      <c r="J93" s="5">
        <v>1450401138978</v>
      </c>
      <c r="K93" s="5">
        <v>1466081219253</v>
      </c>
      <c r="L93" s="5">
        <v>1545235102845</v>
      </c>
      <c r="M93" s="5">
        <v>1061788861867</v>
      </c>
      <c r="N93" s="5">
        <v>627688164688</v>
      </c>
      <c r="O93" s="5">
        <v>652506417924</v>
      </c>
      <c r="P93" s="5">
        <v>536760828132</v>
      </c>
      <c r="Q93" s="5">
        <v>343676979857</v>
      </c>
      <c r="R93" s="5">
        <v>292211049808</v>
      </c>
      <c r="S93" s="5">
        <v>265669161853</v>
      </c>
      <c r="T93" s="5">
        <v>215694874010</v>
      </c>
      <c r="U93" s="5">
        <v>200696682735</v>
      </c>
      <c r="V93" s="5">
        <v>435661177548</v>
      </c>
      <c r="W93" s="5">
        <v>99037551441</v>
      </c>
    </row>
    <row r="94" spans="2:23" ht="15.5" x14ac:dyDescent="0.35">
      <c r="C94" t="s">
        <v>116</v>
      </c>
    </row>
    <row r="95" spans="2:23" ht="15.5" x14ac:dyDescent="0.35">
      <c r="C95" t="s">
        <v>319</v>
      </c>
      <c r="D95" s="5">
        <v>219749361482</v>
      </c>
      <c r="E95" s="5">
        <v>228945100266</v>
      </c>
      <c r="F95" s="5">
        <v>227098274422</v>
      </c>
      <c r="G95" s="5">
        <v>226438061426</v>
      </c>
      <c r="I95" s="5">
        <v>228945100266</v>
      </c>
      <c r="J95" s="5">
        <v>184745422036</v>
      </c>
      <c r="K95" s="5">
        <v>45704376052</v>
      </c>
      <c r="L95" s="5">
        <v>39026174408</v>
      </c>
      <c r="M95" s="5">
        <v>42397641373</v>
      </c>
      <c r="N95" s="5">
        <v>36356429433</v>
      </c>
      <c r="O95" s="5">
        <v>30112143317</v>
      </c>
    </row>
    <row r="96" spans="2:23" ht="15.5" x14ac:dyDescent="0.35">
      <c r="C96" t="s">
        <v>124</v>
      </c>
      <c r="D96" s="5">
        <v>32649457327</v>
      </c>
      <c r="E96" s="5">
        <v>32649457327</v>
      </c>
      <c r="F96" s="5">
        <v>32649457327</v>
      </c>
      <c r="G96" s="5">
        <v>32649457327</v>
      </c>
      <c r="I96" s="5">
        <v>32649457327</v>
      </c>
      <c r="J96" s="5">
        <v>32649457327</v>
      </c>
      <c r="K96" s="5">
        <v>32649457327</v>
      </c>
      <c r="L96" s="5">
        <v>32649457327</v>
      </c>
      <c r="M96" s="5">
        <v>32649457327</v>
      </c>
      <c r="N96" s="5">
        <v>32649457327</v>
      </c>
      <c r="O96" s="5">
        <v>32649457327</v>
      </c>
    </row>
    <row r="97" spans="3:23" ht="15.5" x14ac:dyDescent="0.35">
      <c r="C97" t="s">
        <v>395</v>
      </c>
      <c r="M97" s="5">
        <v>2802657453</v>
      </c>
      <c r="N97" s="5">
        <v>929830000</v>
      </c>
      <c r="O97" s="5">
        <v>929830000</v>
      </c>
      <c r="P97" s="5">
        <v>934021000</v>
      </c>
      <c r="Q97" s="5">
        <v>529677006</v>
      </c>
      <c r="R97" s="5">
        <v>1556977006</v>
      </c>
      <c r="S97" s="5">
        <v>1821059144</v>
      </c>
      <c r="T97" s="5">
        <v>294444000</v>
      </c>
      <c r="U97" s="5">
        <v>679602748</v>
      </c>
      <c r="V97" s="5">
        <v>2657634748</v>
      </c>
      <c r="W97" s="5">
        <v>3629223748</v>
      </c>
    </row>
    <row r="98" spans="3:23" ht="15.5" x14ac:dyDescent="0.35">
      <c r="C98" t="s">
        <v>118</v>
      </c>
      <c r="D98" s="5">
        <v>27836026013</v>
      </c>
      <c r="E98" s="5">
        <v>38989685492</v>
      </c>
      <c r="F98" s="5">
        <v>36761089426</v>
      </c>
      <c r="G98" s="5">
        <v>62376737787</v>
      </c>
      <c r="I98" s="5">
        <v>38989685492</v>
      </c>
      <c r="J98" s="5">
        <v>102976520118</v>
      </c>
      <c r="K98" s="5">
        <v>140799972855</v>
      </c>
      <c r="L98" s="5">
        <v>113633619419</v>
      </c>
      <c r="M98" s="5">
        <v>49538132667</v>
      </c>
      <c r="N98" s="5">
        <v>44821273531</v>
      </c>
      <c r="O98" s="5">
        <v>29550650813</v>
      </c>
      <c r="P98" s="5">
        <v>2305386434</v>
      </c>
      <c r="Q98" s="5">
        <v>374708116</v>
      </c>
      <c r="R98" s="5">
        <v>307909256</v>
      </c>
      <c r="S98" s="5">
        <v>134030675</v>
      </c>
      <c r="T98" s="5">
        <v>202823882</v>
      </c>
      <c r="U98" s="5">
        <v>153145896</v>
      </c>
      <c r="V98" s="5">
        <v>99072141</v>
      </c>
      <c r="W98" s="5">
        <v>40894775</v>
      </c>
    </row>
    <row r="99" spans="3:23" ht="15.5" x14ac:dyDescent="0.35">
      <c r="C99" t="s">
        <v>123</v>
      </c>
      <c r="D99" s="5">
        <v>5889652917895</v>
      </c>
      <c r="E99" s="5">
        <v>5550157694773</v>
      </c>
      <c r="F99" s="5">
        <v>5407255630494</v>
      </c>
      <c r="G99" s="5">
        <v>5385437278977</v>
      </c>
      <c r="I99" s="5">
        <v>5550157694773</v>
      </c>
      <c r="J99" s="5">
        <v>5267545965483</v>
      </c>
      <c r="K99" s="5">
        <v>5241650643341</v>
      </c>
      <c r="L99" s="5">
        <v>5042206449275</v>
      </c>
      <c r="M99" s="5">
        <v>4404771801635</v>
      </c>
      <c r="N99" s="5">
        <v>4059871768434</v>
      </c>
      <c r="O99" s="5">
        <v>3893957386095</v>
      </c>
      <c r="P99" s="5">
        <v>3411907698638</v>
      </c>
      <c r="Q99" s="5">
        <v>2764780686533</v>
      </c>
      <c r="R99" s="5">
        <v>2631183054275</v>
      </c>
      <c r="S99" s="5">
        <v>2537851615801</v>
      </c>
      <c r="T99" s="5">
        <v>2192961820092</v>
      </c>
      <c r="U99" s="5">
        <v>1911663349593</v>
      </c>
      <c r="V99" s="5">
        <v>1643770606000</v>
      </c>
      <c r="W99" s="5">
        <v>953717698005</v>
      </c>
    </row>
    <row r="100" spans="3:23" ht="15.5" x14ac:dyDescent="0.35">
      <c r="C100" t="s">
        <v>320</v>
      </c>
      <c r="D100" s="5">
        <v>115924090022</v>
      </c>
      <c r="E100" s="5">
        <v>121376320060</v>
      </c>
      <c r="F100" s="5">
        <v>127002371465</v>
      </c>
      <c r="G100" s="5">
        <v>126958714310</v>
      </c>
      <c r="I100" s="5">
        <v>121376320060</v>
      </c>
      <c r="J100" s="5">
        <v>133360551724</v>
      </c>
      <c r="K100" s="5">
        <v>150823163349</v>
      </c>
      <c r="L100" s="5">
        <v>151710042127</v>
      </c>
      <c r="M100" s="5">
        <v>114882068664</v>
      </c>
      <c r="N100" s="5">
        <v>102917709949</v>
      </c>
      <c r="O100" s="5">
        <v>101534266653</v>
      </c>
      <c r="P100" s="5">
        <v>8766960657</v>
      </c>
      <c r="Q100" s="5">
        <v>5650919297</v>
      </c>
      <c r="R100" s="5">
        <v>5557577177</v>
      </c>
      <c r="S100" s="5">
        <v>5687525700</v>
      </c>
      <c r="T100" s="5">
        <v>7570159382</v>
      </c>
      <c r="U100" s="5">
        <v>7074669228</v>
      </c>
    </row>
    <row r="101" spans="3:23" ht="15.5" x14ac:dyDescent="0.35">
      <c r="C101" t="s">
        <v>312</v>
      </c>
      <c r="G101" s="5">
        <v>22526189</v>
      </c>
    </row>
    <row r="102" spans="3:23" ht="15.5" x14ac:dyDescent="0.35">
      <c r="C102" t="s">
        <v>125</v>
      </c>
      <c r="D102" s="5">
        <v>6626346339564</v>
      </c>
      <c r="E102" s="5">
        <v>6464442879110</v>
      </c>
      <c r="F102" s="5">
        <v>6233783847887</v>
      </c>
      <c r="G102" s="5">
        <v>6270255289344</v>
      </c>
      <c r="I102" s="5">
        <v>6464442879110</v>
      </c>
      <c r="J102" s="5">
        <v>6273761535987</v>
      </c>
      <c r="K102" s="5">
        <v>5869716416819</v>
      </c>
      <c r="L102" s="5">
        <v>5723201807878</v>
      </c>
      <c r="M102" s="5">
        <v>4970157871803</v>
      </c>
      <c r="N102" s="5">
        <v>4543206933579</v>
      </c>
      <c r="O102" s="5">
        <v>4196717212118</v>
      </c>
      <c r="P102" s="5">
        <v>3525775304607</v>
      </c>
      <c r="Q102" s="5">
        <v>2963719938698</v>
      </c>
      <c r="R102" s="5">
        <v>2737596413545</v>
      </c>
      <c r="S102" s="5">
        <v>2627298035000</v>
      </c>
      <c r="T102" s="5">
        <v>2291616320496</v>
      </c>
      <c r="U102" s="5">
        <v>1971544475540</v>
      </c>
      <c r="V102" s="5">
        <v>1673337130415</v>
      </c>
      <c r="W102" s="5">
        <v>980137776581</v>
      </c>
    </row>
    <row r="103" spans="3:23" ht="15.5" x14ac:dyDescent="0.35">
      <c r="C103" t="s">
        <v>126</v>
      </c>
      <c r="D103" s="5">
        <v>8855120770792</v>
      </c>
      <c r="E103" s="5">
        <v>8473094347933</v>
      </c>
      <c r="F103" s="5">
        <v>8384621460547</v>
      </c>
      <c r="G103" s="5">
        <v>8318703804676</v>
      </c>
      <c r="I103" s="5">
        <v>8473094347933</v>
      </c>
      <c r="J103" s="5">
        <v>7724162674965</v>
      </c>
      <c r="K103" s="5">
        <v>7335797636072</v>
      </c>
      <c r="L103" s="5">
        <v>7268436910723</v>
      </c>
      <c r="M103" s="5">
        <v>6031946733670</v>
      </c>
      <c r="N103" s="5">
        <v>5170895098267</v>
      </c>
      <c r="O103" s="5">
        <v>4849223630042</v>
      </c>
      <c r="P103" s="5">
        <v>4062536132739</v>
      </c>
      <c r="Q103" s="5">
        <v>3307396918555</v>
      </c>
      <c r="R103" s="5">
        <v>3029807463353</v>
      </c>
      <c r="S103" s="5">
        <v>2892967196853</v>
      </c>
      <c r="T103" s="5">
        <v>2507311194506</v>
      </c>
      <c r="U103" s="5">
        <v>2172241158275</v>
      </c>
      <c r="V103" s="5">
        <v>2108998307963</v>
      </c>
      <c r="W103" s="5">
        <v>1079175328022</v>
      </c>
    </row>
    <row r="104" spans="3:23" ht="15.5" x14ac:dyDescent="0.35">
      <c r="C104" t="s">
        <v>127</v>
      </c>
    </row>
    <row r="105" spans="3:23" ht="15.5" x14ac:dyDescent="0.35">
      <c r="C105" t="s">
        <v>128</v>
      </c>
    </row>
    <row r="106" spans="3:23" ht="15.5" x14ac:dyDescent="0.35">
      <c r="C106" t="s">
        <v>129</v>
      </c>
      <c r="D106" s="5">
        <v>2250785120240</v>
      </c>
      <c r="E106" s="5">
        <v>2031191465641</v>
      </c>
      <c r="F106" s="5">
        <v>1900441719496</v>
      </c>
      <c r="G106" s="5">
        <v>1998721514579</v>
      </c>
      <c r="I106" s="5">
        <v>2031191465641</v>
      </c>
      <c r="J106" s="5">
        <v>1730695242542</v>
      </c>
      <c r="K106" s="5">
        <v>1663304123364</v>
      </c>
      <c r="L106" s="5">
        <v>1792267563348</v>
      </c>
      <c r="M106" s="5">
        <v>1182732810012</v>
      </c>
      <c r="N106" s="5">
        <v>1436932364028</v>
      </c>
      <c r="O106" s="5">
        <v>1240237695433</v>
      </c>
      <c r="P106" s="5">
        <v>1150241108007</v>
      </c>
      <c r="Q106" s="5">
        <v>802405786738</v>
      </c>
      <c r="R106" s="5">
        <v>596788731977</v>
      </c>
      <c r="S106" s="5">
        <v>625123073152</v>
      </c>
      <c r="T106" s="5">
        <v>537744820888</v>
      </c>
      <c r="U106" s="5">
        <v>410110600279</v>
      </c>
      <c r="V106" s="5">
        <v>396686090694</v>
      </c>
      <c r="W106" s="5">
        <v>313973737206</v>
      </c>
    </row>
    <row r="107" spans="3:23" ht="15.5" x14ac:dyDescent="0.35">
      <c r="C107" t="s">
        <v>1299</v>
      </c>
      <c r="D107" s="5">
        <v>321224100181</v>
      </c>
      <c r="E107" s="5">
        <v>295596117526</v>
      </c>
      <c r="F107" s="5">
        <v>98902902537</v>
      </c>
      <c r="G107" s="5">
        <v>46881612401</v>
      </c>
      <c r="I107" s="5">
        <v>295596117526</v>
      </c>
      <c r="J107" s="5">
        <v>5000000000</v>
      </c>
      <c r="K107" s="5">
        <v>165000000000</v>
      </c>
      <c r="L107" s="5">
        <v>105000000000</v>
      </c>
      <c r="N107" s="5">
        <v>138702875000</v>
      </c>
      <c r="O107" s="5">
        <v>140193394066</v>
      </c>
      <c r="P107" s="5">
        <v>20133541519</v>
      </c>
      <c r="R107" s="5">
        <v>2000000000</v>
      </c>
      <c r="S107" s="5">
        <v>28308051438</v>
      </c>
      <c r="T107" s="5">
        <v>22554049366</v>
      </c>
      <c r="U107" s="5">
        <v>10000000000</v>
      </c>
      <c r="V107" s="5">
        <v>30664406783</v>
      </c>
      <c r="W107" s="5">
        <v>46402611053</v>
      </c>
    </row>
    <row r="108" spans="3:23" ht="15.5" x14ac:dyDescent="0.35">
      <c r="C108" t="s">
        <v>130</v>
      </c>
    </row>
    <row r="109" spans="3:23" ht="15.5" x14ac:dyDescent="0.35">
      <c r="C109" t="s">
        <v>131</v>
      </c>
      <c r="D109" s="5">
        <v>81957533894</v>
      </c>
      <c r="E109" s="5">
        <v>80398285424</v>
      </c>
      <c r="F109" s="5">
        <v>73333439615</v>
      </c>
      <c r="G109" s="5">
        <v>73987881913</v>
      </c>
      <c r="I109" s="5">
        <v>80398285424</v>
      </c>
      <c r="J109" s="5">
        <v>40063576254</v>
      </c>
      <c r="K109" s="5">
        <v>60556263387</v>
      </c>
      <c r="L109" s="5">
        <v>96441656121</v>
      </c>
      <c r="M109" s="5">
        <v>102713988271</v>
      </c>
      <c r="N109" s="5">
        <v>95022410302</v>
      </c>
      <c r="O109" s="5">
        <v>63601065288</v>
      </c>
      <c r="P109" s="5">
        <v>41776117456</v>
      </c>
      <c r="Q109" s="5">
        <v>27888292521</v>
      </c>
      <c r="R109" s="5">
        <v>39066358097</v>
      </c>
      <c r="S109" s="5">
        <v>44331984670</v>
      </c>
      <c r="T109" s="5">
        <v>56510997989</v>
      </c>
      <c r="U109" s="5">
        <v>35870795341</v>
      </c>
      <c r="V109" s="5">
        <v>37039227589</v>
      </c>
      <c r="W109" s="5">
        <v>20904856018</v>
      </c>
    </row>
    <row r="110" spans="3:23" ht="15.5" x14ac:dyDescent="0.35">
      <c r="C110" t="s">
        <v>321</v>
      </c>
      <c r="W110" s="5">
        <v>2180750119</v>
      </c>
    </row>
    <row r="111" spans="3:23" ht="15.5" x14ac:dyDescent="0.35">
      <c r="C111" t="s">
        <v>322</v>
      </c>
      <c r="D111" s="5">
        <v>156704103308</v>
      </c>
      <c r="E111" s="5">
        <v>209135925204</v>
      </c>
      <c r="F111" s="5">
        <v>236070650889</v>
      </c>
      <c r="G111" s="5">
        <v>287129073848</v>
      </c>
      <c r="I111" s="5">
        <v>209135925204</v>
      </c>
      <c r="J111" s="5">
        <v>187452845422</v>
      </c>
      <c r="K111" s="5">
        <v>167990993943</v>
      </c>
      <c r="L111" s="5">
        <v>122530076926</v>
      </c>
      <c r="M111" s="5">
        <v>110191357362</v>
      </c>
      <c r="N111" s="5">
        <v>157479102616</v>
      </c>
      <c r="O111" s="5">
        <v>143352733534</v>
      </c>
      <c r="P111" s="5">
        <v>42449869763</v>
      </c>
      <c r="Q111" s="5">
        <v>70052870442</v>
      </c>
      <c r="R111" s="5">
        <v>39054036513</v>
      </c>
      <c r="S111" s="5">
        <v>37658395572</v>
      </c>
      <c r="T111" s="5">
        <v>28092724637</v>
      </c>
      <c r="U111" s="5">
        <v>20169128292</v>
      </c>
      <c r="V111" s="5">
        <v>18180822804</v>
      </c>
      <c r="W111" s="5">
        <v>10166522858</v>
      </c>
    </row>
    <row r="112" spans="3:23" ht="15.5" x14ac:dyDescent="0.35">
      <c r="C112" t="s">
        <v>132</v>
      </c>
      <c r="D112" s="5">
        <v>352866781725</v>
      </c>
      <c r="E112" s="5">
        <v>281384012452</v>
      </c>
      <c r="F112" s="5">
        <v>188530494773</v>
      </c>
      <c r="G112" s="5">
        <v>177981929372</v>
      </c>
      <c r="I112" s="5">
        <v>281384012452</v>
      </c>
      <c r="J112" s="5">
        <v>243911467999</v>
      </c>
      <c r="K112" s="5">
        <v>213796180828</v>
      </c>
      <c r="L112" s="5">
        <v>195278716453</v>
      </c>
      <c r="M112" s="5">
        <v>176355099005</v>
      </c>
      <c r="N112" s="5">
        <v>232565395145</v>
      </c>
      <c r="O112" s="5">
        <v>90665560575</v>
      </c>
      <c r="P112" s="5">
        <v>195901656429</v>
      </c>
      <c r="Q112" s="5">
        <v>23301287082</v>
      </c>
      <c r="R112" s="5">
        <v>41873785935</v>
      </c>
      <c r="S112" s="5">
        <v>27225927161</v>
      </c>
      <c r="T112" s="5">
        <v>16771009094</v>
      </c>
      <c r="U112" s="5">
        <v>26965746622</v>
      </c>
      <c r="V112" s="5">
        <v>32208470302</v>
      </c>
      <c r="W112" s="5">
        <v>31562892597</v>
      </c>
    </row>
    <row r="113" spans="3:23" ht="15.5" x14ac:dyDescent="0.35">
      <c r="C113" t="s">
        <v>133</v>
      </c>
      <c r="D113" s="5">
        <v>51217394613</v>
      </c>
      <c r="E113" s="5">
        <v>38342585532</v>
      </c>
      <c r="F113" s="5">
        <v>39360281685</v>
      </c>
      <c r="G113" s="5">
        <v>36883504583</v>
      </c>
      <c r="I113" s="5">
        <v>38342585532</v>
      </c>
      <c r="J113" s="5">
        <v>27851251852</v>
      </c>
      <c r="K113" s="5">
        <v>28059072455</v>
      </c>
      <c r="L113" s="5">
        <v>34732036278</v>
      </c>
      <c r="M113" s="5">
        <v>20435367425</v>
      </c>
      <c r="N113" s="5">
        <v>18853142216</v>
      </c>
      <c r="O113" s="5">
        <v>26672436194</v>
      </c>
      <c r="P113" s="5">
        <v>22163722497</v>
      </c>
      <c r="Q113" s="5">
        <v>16114310952</v>
      </c>
      <c r="R113" s="5">
        <v>8196128944</v>
      </c>
      <c r="S113" s="5">
        <v>3152166299</v>
      </c>
      <c r="T113" s="5">
        <v>2036409393</v>
      </c>
      <c r="U113" s="5">
        <v>2364392081</v>
      </c>
      <c r="V113" s="5">
        <v>2990515420</v>
      </c>
      <c r="W113" s="5">
        <v>2352949418</v>
      </c>
    </row>
    <row r="114" spans="3:23" ht="15.5" x14ac:dyDescent="0.35">
      <c r="C114" t="s">
        <v>135</v>
      </c>
    </row>
    <row r="115" spans="3:23" ht="15.5" x14ac:dyDescent="0.35">
      <c r="C115" t="s">
        <v>136</v>
      </c>
      <c r="D115" s="5">
        <v>2825611299717</v>
      </c>
      <c r="E115" s="5">
        <v>2874355823607</v>
      </c>
      <c r="F115" s="5">
        <v>2979949460870</v>
      </c>
      <c r="G115" s="5">
        <v>3013856299220</v>
      </c>
      <c r="I115" s="5">
        <v>2874355823607</v>
      </c>
      <c r="J115" s="5">
        <v>2877679184283</v>
      </c>
      <c r="K115" s="5">
        <v>2754408803406</v>
      </c>
      <c r="L115" s="5">
        <v>2207310456135</v>
      </c>
      <c r="M115" s="5">
        <v>2281030527051</v>
      </c>
      <c r="N115" s="5">
        <v>2077125863235</v>
      </c>
      <c r="O115" s="5">
        <v>2063557270342</v>
      </c>
      <c r="P115" s="5">
        <v>1603571854840</v>
      </c>
      <c r="Q115" s="5">
        <v>1364688475786</v>
      </c>
      <c r="R115" s="5">
        <v>1386632436877</v>
      </c>
      <c r="S115" s="5">
        <v>1299670539487</v>
      </c>
      <c r="T115" s="5">
        <v>1045903155244</v>
      </c>
      <c r="U115" s="5">
        <v>866619040566</v>
      </c>
      <c r="V115" s="5">
        <v>926818510746</v>
      </c>
      <c r="W115" s="5">
        <v>609306227537</v>
      </c>
    </row>
    <row r="116" spans="3:23" ht="15.5" x14ac:dyDescent="0.35">
      <c r="C116" t="s">
        <v>1684</v>
      </c>
      <c r="E116" s="5">
        <v>308752435</v>
      </c>
      <c r="F116" s="5">
        <v>1332451523</v>
      </c>
      <c r="G116" s="5">
        <v>2118153919</v>
      </c>
      <c r="I116" s="5">
        <v>308752435</v>
      </c>
      <c r="J116" s="5">
        <v>3659418966</v>
      </c>
    </row>
    <row r="117" spans="3:23" ht="15.5" x14ac:dyDescent="0.35">
      <c r="C117" t="s">
        <v>137</v>
      </c>
      <c r="D117" s="5">
        <v>1158961339676</v>
      </c>
      <c r="E117" s="5">
        <v>1054224116594</v>
      </c>
      <c r="F117" s="5">
        <v>1121798448283</v>
      </c>
      <c r="G117" s="5">
        <v>1118620321975</v>
      </c>
      <c r="I117" s="5">
        <v>1054224116594</v>
      </c>
      <c r="J117" s="5">
        <v>1134273195368</v>
      </c>
      <c r="K117" s="5">
        <v>945029967057</v>
      </c>
      <c r="L117" s="5">
        <v>1153995108095</v>
      </c>
      <c r="M117" s="5">
        <v>698460332329</v>
      </c>
      <c r="N117" s="5">
        <v>734430968288</v>
      </c>
      <c r="O117" s="5">
        <v>706403809523</v>
      </c>
      <c r="P117" s="5">
        <v>726703811056</v>
      </c>
      <c r="Q117" s="5">
        <v>637294871557</v>
      </c>
      <c r="R117" s="5">
        <v>439730687884</v>
      </c>
      <c r="S117" s="5">
        <v>456476629201</v>
      </c>
      <c r="T117" s="5">
        <v>387090788811</v>
      </c>
      <c r="U117" s="5">
        <v>284098914207</v>
      </c>
      <c r="V117" s="5">
        <v>251180317617</v>
      </c>
      <c r="W117" s="5">
        <v>183307093194</v>
      </c>
    </row>
    <row r="118" spans="3:23" ht="15.5" x14ac:dyDescent="0.35">
      <c r="C118" t="s">
        <v>138</v>
      </c>
      <c r="D118" s="5">
        <v>3217239761402</v>
      </c>
      <c r="E118" s="5">
        <v>3248299106617</v>
      </c>
      <c r="F118" s="5">
        <v>3326923601791</v>
      </c>
      <c r="G118" s="5">
        <v>3361517820132</v>
      </c>
      <c r="I118" s="5">
        <v>3248299106617</v>
      </c>
      <c r="J118" s="5">
        <v>3210882754660</v>
      </c>
      <c r="K118" s="5">
        <v>3070017231481</v>
      </c>
      <c r="L118" s="5">
        <v>3005312084961</v>
      </c>
      <c r="M118" s="5">
        <v>3083705933614</v>
      </c>
      <c r="N118" s="5">
        <v>2294642818540</v>
      </c>
      <c r="O118" s="5">
        <v>2270833680960</v>
      </c>
      <c r="P118" s="5">
        <v>1773883093606</v>
      </c>
      <c r="Q118" s="5">
        <v>1519181468376</v>
      </c>
      <c r="R118" s="5">
        <v>1529390696098</v>
      </c>
      <c r="S118" s="5">
        <v>1413300198967</v>
      </c>
      <c r="T118" s="5">
        <v>1132149219873</v>
      </c>
      <c r="U118" s="5">
        <v>937133679805</v>
      </c>
      <c r="V118" s="5">
        <v>979358140242</v>
      </c>
      <c r="W118" s="5">
        <v>632515300507</v>
      </c>
    </row>
    <row r="119" spans="3:23" ht="15.5" x14ac:dyDescent="0.35">
      <c r="C119" t="s">
        <v>139</v>
      </c>
      <c r="D119" s="5">
        <v>3217239761402</v>
      </c>
      <c r="E119" s="5">
        <v>3248299106617</v>
      </c>
      <c r="F119" s="5">
        <v>3326923601791</v>
      </c>
      <c r="G119" s="5">
        <v>3361517820132</v>
      </c>
      <c r="I119" s="5">
        <v>3248299106617</v>
      </c>
      <c r="J119" s="5">
        <v>3210882754660</v>
      </c>
      <c r="K119" s="5">
        <v>3070017231481</v>
      </c>
      <c r="L119" s="5">
        <v>3005312084961</v>
      </c>
      <c r="M119" s="5">
        <v>3083705933614</v>
      </c>
      <c r="N119" s="5">
        <v>2294642818540</v>
      </c>
      <c r="O119" s="5">
        <v>2270833680960</v>
      </c>
      <c r="P119" s="5">
        <v>1773883093606</v>
      </c>
      <c r="Q119" s="5">
        <v>1519181468376</v>
      </c>
      <c r="R119" s="5">
        <v>1529390696098</v>
      </c>
      <c r="S119" s="5">
        <v>1413300198967</v>
      </c>
      <c r="T119" s="5">
        <v>1132149219873</v>
      </c>
      <c r="U119" s="5">
        <v>937133679805</v>
      </c>
      <c r="V119" s="5">
        <v>979358140242</v>
      </c>
      <c r="W119" s="5">
        <v>632515300507</v>
      </c>
    </row>
    <row r="120" spans="3:23" ht="15.5" x14ac:dyDescent="0.35">
      <c r="C120" t="s">
        <v>327</v>
      </c>
    </row>
    <row r="121" spans="3:23" ht="15.5" x14ac:dyDescent="0.35">
      <c r="C121" t="s">
        <v>328</v>
      </c>
      <c r="D121" s="5">
        <v>2825611299717</v>
      </c>
      <c r="E121" s="5">
        <v>2874664576042</v>
      </c>
      <c r="F121" s="5">
        <v>2981281912393</v>
      </c>
      <c r="G121" s="5">
        <v>3015974453139</v>
      </c>
      <c r="I121" s="5">
        <v>2874664576042</v>
      </c>
      <c r="J121" s="5">
        <v>2881338603249</v>
      </c>
      <c r="K121" s="5">
        <v>2754408803406</v>
      </c>
      <c r="L121" s="5">
        <v>2207310456135</v>
      </c>
      <c r="M121" s="5">
        <v>2281030527051</v>
      </c>
      <c r="N121" s="5">
        <v>2077125863235</v>
      </c>
      <c r="O121" s="5">
        <v>2063557270342</v>
      </c>
      <c r="P121" s="5">
        <v>1603571854840</v>
      </c>
      <c r="Q121" s="5">
        <v>1364688475786</v>
      </c>
      <c r="R121" s="5">
        <v>1386632436877</v>
      </c>
      <c r="S121" s="5">
        <v>1299670539487</v>
      </c>
      <c r="T121" s="5">
        <v>1045903155244</v>
      </c>
      <c r="U121" s="5">
        <v>866619040566</v>
      </c>
      <c r="V121" s="5">
        <v>926818510746</v>
      </c>
      <c r="W121" s="5">
        <v>611486977656</v>
      </c>
    </row>
    <row r="122" spans="3:23" ht="15.5" x14ac:dyDescent="0.35">
      <c r="C122" t="s">
        <v>141</v>
      </c>
      <c r="D122" s="5">
        <v>237202570106</v>
      </c>
      <c r="E122" s="5">
        <v>226681850043</v>
      </c>
      <c r="F122" s="5">
        <v>218612636308</v>
      </c>
      <c r="G122" s="5">
        <v>216107799564</v>
      </c>
      <c r="I122" s="5">
        <v>226681850043</v>
      </c>
      <c r="J122" s="5">
        <v>216781192813</v>
      </c>
      <c r="K122" s="5">
        <v>203761003803</v>
      </c>
      <c r="L122" s="5">
        <v>187204692426</v>
      </c>
      <c r="M122" s="5">
        <v>170985783011</v>
      </c>
      <c r="N122" s="5">
        <v>133659437607</v>
      </c>
      <c r="O122" s="5">
        <v>140080242636</v>
      </c>
      <c r="P122" s="5">
        <v>125392079766</v>
      </c>
      <c r="Q122" s="5">
        <v>120032519590</v>
      </c>
      <c r="R122" s="5">
        <v>110982477221</v>
      </c>
      <c r="S122" s="5">
        <v>87763261480</v>
      </c>
      <c r="T122" s="5">
        <v>66344091629</v>
      </c>
      <c r="U122" s="5">
        <v>54678059239</v>
      </c>
      <c r="V122" s="5">
        <v>40992378496</v>
      </c>
      <c r="W122" s="5">
        <v>15051114675</v>
      </c>
    </row>
    <row r="123" spans="3:23" ht="15.5" x14ac:dyDescent="0.35">
      <c r="C123" t="s">
        <v>323</v>
      </c>
      <c r="L123" s="5">
        <v>499528169122</v>
      </c>
      <c r="M123" s="5">
        <v>487193779279</v>
      </c>
    </row>
    <row r="124" spans="3:23" ht="15.5" x14ac:dyDescent="0.35">
      <c r="C124" t="s">
        <v>142</v>
      </c>
      <c r="D124" s="5">
        <v>5468024881642</v>
      </c>
      <c r="E124" s="5">
        <v>5279490572258</v>
      </c>
      <c r="F124" s="5">
        <v>5227365321287</v>
      </c>
      <c r="G124" s="5">
        <v>5360239334711</v>
      </c>
      <c r="I124" s="5">
        <v>5279490572258</v>
      </c>
      <c r="J124" s="5">
        <v>4941577997202</v>
      </c>
      <c r="K124" s="5">
        <v>4733321354845</v>
      </c>
      <c r="L124" s="5">
        <v>4797579648309</v>
      </c>
      <c r="M124" s="5">
        <v>4266438743626</v>
      </c>
      <c r="N124" s="5">
        <v>3731575182568</v>
      </c>
      <c r="O124" s="5">
        <v>3511071376393</v>
      </c>
      <c r="P124" s="5">
        <v>2924124201613</v>
      </c>
      <c r="Q124" s="5">
        <v>2321587255114</v>
      </c>
      <c r="R124" s="5">
        <v>2126179428075</v>
      </c>
      <c r="S124" s="5">
        <v>2038423272119</v>
      </c>
      <c r="T124" s="5">
        <v>1669894040761</v>
      </c>
      <c r="U124" s="5">
        <v>1347244280084</v>
      </c>
      <c r="V124" s="5">
        <v>1376044230936</v>
      </c>
      <c r="W124" s="5">
        <v>946489037713</v>
      </c>
    </row>
    <row r="125" spans="3:23" ht="15.5" x14ac:dyDescent="0.35">
      <c r="C125" t="s">
        <v>143</v>
      </c>
    </row>
    <row r="126" spans="3:23" ht="15.5" x14ac:dyDescent="0.35">
      <c r="C126" t="s">
        <v>144</v>
      </c>
      <c r="D126" s="5">
        <v>369113751700</v>
      </c>
      <c r="E126" s="5">
        <v>369113751700</v>
      </c>
      <c r="F126" s="5">
        <v>369113751700</v>
      </c>
      <c r="G126" s="5">
        <v>369113751700</v>
      </c>
      <c r="I126" s="5">
        <v>369113751700</v>
      </c>
      <c r="J126" s="5">
        <v>369113751700</v>
      </c>
      <c r="K126" s="5">
        <v>369113751700</v>
      </c>
      <c r="L126" s="5">
        <v>356639456000</v>
      </c>
      <c r="M126" s="5">
        <v>356173172000</v>
      </c>
      <c r="N126" s="5">
        <v>339750000000</v>
      </c>
      <c r="O126" s="5">
        <v>339750000000</v>
      </c>
      <c r="P126" s="5">
        <v>339750000000</v>
      </c>
      <c r="Q126" s="5">
        <v>339750000000</v>
      </c>
      <c r="R126" s="5">
        <v>339750000000</v>
      </c>
      <c r="S126" s="5">
        <v>339750000000</v>
      </c>
      <c r="T126" s="5">
        <v>339750000000</v>
      </c>
      <c r="U126" s="5">
        <v>339750000000</v>
      </c>
      <c r="V126" s="5">
        <v>339750000000</v>
      </c>
      <c r="W126" s="5">
        <v>153750000000</v>
      </c>
    </row>
    <row r="127" spans="3:23" ht="15.5" x14ac:dyDescent="0.35">
      <c r="C127" t="s">
        <v>145</v>
      </c>
      <c r="D127" s="5">
        <v>710752433728</v>
      </c>
      <c r="E127" s="5">
        <v>710752433728</v>
      </c>
      <c r="F127" s="5">
        <v>710752433728</v>
      </c>
      <c r="G127" s="5">
        <v>710752433728</v>
      </c>
      <c r="I127" s="5">
        <v>710752433728</v>
      </c>
      <c r="J127" s="5">
        <v>710752433728</v>
      </c>
      <c r="K127" s="5">
        <v>710752433728</v>
      </c>
      <c r="L127" s="5">
        <v>557721314928</v>
      </c>
      <c r="M127" s="5">
        <v>552675334239</v>
      </c>
      <c r="N127" s="5">
        <v>374948865468</v>
      </c>
      <c r="O127" s="5">
        <v>374948865468</v>
      </c>
      <c r="P127" s="5">
        <v>374948865468</v>
      </c>
      <c r="Q127" s="5">
        <v>374948865468</v>
      </c>
      <c r="R127" s="5">
        <v>374948865468</v>
      </c>
      <c r="S127" s="5">
        <v>374948865468</v>
      </c>
      <c r="T127" s="5">
        <v>374948865468</v>
      </c>
      <c r="U127" s="5">
        <v>374948865468</v>
      </c>
      <c r="V127" s="5">
        <v>374948865468</v>
      </c>
    </row>
    <row r="128" spans="3:23" ht="15.5" x14ac:dyDescent="0.35">
      <c r="C128" t="s">
        <v>146</v>
      </c>
      <c r="D128" s="5">
        <v>1361696478985</v>
      </c>
      <c r="E128" s="5">
        <v>1264110695683</v>
      </c>
      <c r="F128" s="5">
        <v>1266286471614</v>
      </c>
      <c r="G128" s="5">
        <v>1110617309277</v>
      </c>
      <c r="I128" s="5">
        <v>1264110695683</v>
      </c>
      <c r="J128" s="5">
        <v>1029710700866</v>
      </c>
      <c r="K128" s="5">
        <v>931018814074</v>
      </c>
      <c r="L128" s="5">
        <v>827854515239</v>
      </c>
      <c r="M128" s="5">
        <v>724091704632</v>
      </c>
      <c r="N128" s="5">
        <v>568867636927</v>
      </c>
      <c r="O128" s="5">
        <v>477096564261</v>
      </c>
      <c r="P128" s="5">
        <v>371551302328</v>
      </c>
      <c r="Q128" s="5">
        <v>270885467889</v>
      </c>
      <c r="R128" s="5">
        <v>188816937923</v>
      </c>
      <c r="S128" s="5">
        <v>139763354754</v>
      </c>
      <c r="T128" s="5">
        <v>122667025209</v>
      </c>
      <c r="U128" s="5">
        <v>110310571043</v>
      </c>
      <c r="V128" s="5">
        <v>18271020807</v>
      </c>
      <c r="W128" s="5">
        <v>-21587339610</v>
      </c>
    </row>
    <row r="129" spans="2:23" ht="15.5" x14ac:dyDescent="0.35">
      <c r="C129" t="s">
        <v>147</v>
      </c>
      <c r="D129" s="5">
        <v>13000000000</v>
      </c>
      <c r="E129" s="5">
        <v>13000000000</v>
      </c>
      <c r="F129" s="5">
        <v>13000000000</v>
      </c>
      <c r="G129" s="5">
        <v>13000000000</v>
      </c>
      <c r="I129" s="5">
        <v>13000000000</v>
      </c>
      <c r="J129" s="5">
        <v>12000000000</v>
      </c>
      <c r="K129" s="5">
        <v>11000000000</v>
      </c>
      <c r="L129" s="5">
        <v>10000000000</v>
      </c>
      <c r="M129" s="5">
        <v>9000000000</v>
      </c>
      <c r="N129" s="5">
        <v>8000000000</v>
      </c>
      <c r="O129" s="5">
        <v>7000000000</v>
      </c>
      <c r="P129" s="5">
        <v>6000000000</v>
      </c>
      <c r="Q129" s="5">
        <v>5000000000</v>
      </c>
      <c r="R129" s="5">
        <v>4000000000</v>
      </c>
      <c r="S129" s="5">
        <v>3000000000</v>
      </c>
      <c r="T129" s="5">
        <v>2000000000</v>
      </c>
      <c r="U129" s="5">
        <v>1000000000</v>
      </c>
    </row>
    <row r="130" spans="2:23" ht="15.5" x14ac:dyDescent="0.35">
      <c r="C130" t="s">
        <v>148</v>
      </c>
      <c r="D130" s="5">
        <v>1348696478985</v>
      </c>
      <c r="E130" s="5">
        <v>1251110695683</v>
      </c>
      <c r="F130" s="5">
        <v>1253286471614</v>
      </c>
      <c r="G130" s="5">
        <v>1097617309277</v>
      </c>
      <c r="I130" s="5">
        <v>1251110695683</v>
      </c>
      <c r="J130" s="5">
        <v>1017710700866</v>
      </c>
      <c r="K130" s="5">
        <v>920018814074</v>
      </c>
      <c r="L130" s="5">
        <v>817854515239</v>
      </c>
      <c r="M130" s="5">
        <v>715091704632</v>
      </c>
      <c r="N130" s="5">
        <v>560867636927</v>
      </c>
      <c r="O130" s="5">
        <v>470096564261</v>
      </c>
      <c r="P130" s="5">
        <v>365551302328</v>
      </c>
      <c r="Q130" s="5">
        <v>265885467889</v>
      </c>
      <c r="R130" s="5">
        <v>184816937923</v>
      </c>
      <c r="S130" s="5">
        <v>136763354754</v>
      </c>
      <c r="T130" s="5">
        <v>120667025209</v>
      </c>
      <c r="U130" s="5">
        <v>109310571043</v>
      </c>
      <c r="V130" s="5">
        <v>18271020807</v>
      </c>
      <c r="W130" s="5">
        <v>-21587339610</v>
      </c>
    </row>
    <row r="131" spans="2:23" ht="15.5" x14ac:dyDescent="0.35">
      <c r="C131" t="s">
        <v>149</v>
      </c>
      <c r="D131" s="5">
        <v>1361696478985</v>
      </c>
      <c r="E131" s="5">
        <v>1264110695683</v>
      </c>
      <c r="F131" s="5">
        <v>1266286471614</v>
      </c>
      <c r="G131" s="5">
        <v>1110617309277</v>
      </c>
      <c r="I131" s="5">
        <v>1264110695683</v>
      </c>
      <c r="J131" s="5">
        <v>1029710700866</v>
      </c>
      <c r="K131" s="5">
        <v>931018814074</v>
      </c>
      <c r="L131" s="5">
        <v>827854515239</v>
      </c>
      <c r="M131" s="5">
        <v>724091704632</v>
      </c>
      <c r="N131" s="5">
        <v>568867636927</v>
      </c>
      <c r="O131" s="5">
        <v>477096564261</v>
      </c>
      <c r="P131" s="5">
        <v>371551302328</v>
      </c>
      <c r="Q131" s="5">
        <v>270885467889</v>
      </c>
      <c r="R131" s="5">
        <v>188816937923</v>
      </c>
      <c r="S131" s="5">
        <v>139763354754</v>
      </c>
      <c r="T131" s="5">
        <v>122667025209</v>
      </c>
      <c r="U131" s="5">
        <v>110310571043</v>
      </c>
      <c r="V131" s="5">
        <v>18271020807</v>
      </c>
      <c r="W131" s="5">
        <v>-21587339610</v>
      </c>
    </row>
    <row r="132" spans="2:23" ht="15.5" x14ac:dyDescent="0.35">
      <c r="C132" t="s">
        <v>150</v>
      </c>
      <c r="D132" s="5">
        <v>1097706009210</v>
      </c>
      <c r="E132" s="5">
        <v>1000827904612</v>
      </c>
      <c r="F132" s="5">
        <v>963818070877</v>
      </c>
      <c r="G132" s="5">
        <v>921846672657</v>
      </c>
      <c r="I132" s="5">
        <v>1000827904612</v>
      </c>
      <c r="J132" s="5">
        <v>828732031293</v>
      </c>
      <c r="K132" s="5">
        <v>744686541297</v>
      </c>
      <c r="L132" s="5">
        <v>853251899119</v>
      </c>
      <c r="M132" s="5">
        <v>245297363178</v>
      </c>
      <c r="N132" s="5">
        <v>155753413304</v>
      </c>
      <c r="O132" s="5">
        <v>146356823920</v>
      </c>
      <c r="P132" s="5">
        <v>52161763330</v>
      </c>
      <c r="Q132" s="5">
        <v>225330084</v>
      </c>
      <c r="R132" s="5">
        <v>112231887</v>
      </c>
      <c r="S132" s="5">
        <v>81704512</v>
      </c>
      <c r="T132" s="5">
        <v>51263068</v>
      </c>
      <c r="U132" s="5">
        <v>-12558320</v>
      </c>
      <c r="V132" s="5">
        <v>-15809248</v>
      </c>
      <c r="W132" s="5">
        <v>-6282613</v>
      </c>
    </row>
    <row r="133" spans="2:23" ht="15.5" x14ac:dyDescent="0.35">
      <c r="C133" t="s">
        <v>9</v>
      </c>
      <c r="D133" s="5">
        <v>3387095889150</v>
      </c>
      <c r="E133" s="5">
        <v>3193603775675</v>
      </c>
      <c r="F133" s="5">
        <v>3157256139260</v>
      </c>
      <c r="G133" s="5">
        <v>2958464469964</v>
      </c>
      <c r="I133" s="5">
        <v>3193603775675</v>
      </c>
      <c r="J133" s="5">
        <v>2782584677763</v>
      </c>
      <c r="K133" s="5">
        <v>2602476281227</v>
      </c>
      <c r="L133" s="5">
        <v>2470857262414</v>
      </c>
      <c r="M133" s="5">
        <v>1765507990044</v>
      </c>
      <c r="N133" s="5">
        <v>1439319915699</v>
      </c>
      <c r="O133" s="5">
        <v>1338152253649</v>
      </c>
      <c r="P133" s="5">
        <v>1138411931126</v>
      </c>
      <c r="Q133" s="5">
        <v>985809663441</v>
      </c>
      <c r="R133" s="5">
        <v>903628035278</v>
      </c>
      <c r="S133" s="5">
        <v>854543924734</v>
      </c>
      <c r="T133" s="5">
        <v>837417153745</v>
      </c>
      <c r="U133" s="5">
        <v>824996878191</v>
      </c>
      <c r="V133" s="5">
        <v>732954077027</v>
      </c>
      <c r="W133" s="5">
        <v>132156377777</v>
      </c>
    </row>
    <row r="134" spans="2:23" ht="15.5" x14ac:dyDescent="0.35">
      <c r="C134" t="s">
        <v>151</v>
      </c>
      <c r="D134" s="5">
        <v>8855120770792</v>
      </c>
      <c r="E134" s="5">
        <v>8473094347933</v>
      </c>
      <c r="F134" s="5">
        <v>8384621460547</v>
      </c>
      <c r="G134" s="5">
        <v>8318703804675</v>
      </c>
      <c r="I134" s="5">
        <v>8473094347933</v>
      </c>
      <c r="J134" s="5">
        <v>7724162674965</v>
      </c>
      <c r="K134" s="5">
        <v>7335797636072</v>
      </c>
      <c r="L134" s="5">
        <v>7268436910723</v>
      </c>
      <c r="M134" s="5">
        <v>6031946733670</v>
      </c>
      <c r="N134" s="5">
        <v>5170895098267</v>
      </c>
      <c r="O134" s="5">
        <v>4849223630042</v>
      </c>
      <c r="P134" s="5">
        <v>4062536132739</v>
      </c>
      <c r="Q134" s="5">
        <v>3307396918555</v>
      </c>
      <c r="R134" s="5">
        <v>3029807463353</v>
      </c>
      <c r="S134" s="5">
        <v>2892967196853</v>
      </c>
      <c r="T134" s="5">
        <v>2507311194506</v>
      </c>
      <c r="U134" s="5">
        <v>2172241158275</v>
      </c>
      <c r="V134" s="5">
        <v>2108998307963</v>
      </c>
      <c r="W134" s="5">
        <v>1079175328022</v>
      </c>
    </row>
    <row r="135" spans="2:23" ht="15.5" x14ac:dyDescent="0.35">
      <c r="C135" t="s">
        <v>152</v>
      </c>
      <c r="D135" s="5">
        <v>3691137517</v>
      </c>
      <c r="E135" s="5">
        <v>3691137517</v>
      </c>
      <c r="F135" s="5">
        <v>3691137517</v>
      </c>
      <c r="G135" s="5">
        <v>3691137517</v>
      </c>
      <c r="I135" s="5">
        <v>3691137517</v>
      </c>
      <c r="J135" s="5">
        <v>3691137517</v>
      </c>
      <c r="K135" s="5">
        <v>3691137517</v>
      </c>
      <c r="L135" s="5">
        <v>3566394560</v>
      </c>
      <c r="M135" s="5">
        <v>3397500000</v>
      </c>
      <c r="N135" s="5">
        <v>3397500000</v>
      </c>
      <c r="O135" s="5">
        <v>3397500000</v>
      </c>
      <c r="P135" s="5">
        <v>3397500000</v>
      </c>
      <c r="Q135" s="5">
        <v>3397500000</v>
      </c>
      <c r="R135" s="5">
        <v>3397500000</v>
      </c>
      <c r="S135" s="5">
        <v>3397500000</v>
      </c>
      <c r="T135" s="5">
        <v>3397500000</v>
      </c>
      <c r="U135" s="5">
        <v>3397500000</v>
      </c>
      <c r="V135" s="5">
        <v>3397500000</v>
      </c>
      <c r="W135" s="5">
        <v>153750</v>
      </c>
    </row>
    <row r="137" spans="2:23" ht="15.5" x14ac:dyDescent="0.35">
      <c r="B137" t="s">
        <v>153</v>
      </c>
      <c r="C137" t="s">
        <v>154</v>
      </c>
      <c r="D137" s="5">
        <v>283322380054</v>
      </c>
      <c r="E137" s="5">
        <v>159433398796</v>
      </c>
      <c r="F137" s="5">
        <v>360809758131</v>
      </c>
      <c r="G137" s="5">
        <v>249292657361</v>
      </c>
      <c r="I137" s="5">
        <v>970669668169</v>
      </c>
      <c r="J137" s="5">
        <v>748250493119</v>
      </c>
      <c r="K137" s="5">
        <v>476990482700</v>
      </c>
      <c r="L137" s="5">
        <v>-146251293000</v>
      </c>
      <c r="M137" s="5">
        <v>108113194941</v>
      </c>
      <c r="N137" s="5">
        <v>301019586872</v>
      </c>
      <c r="O137" s="5">
        <v>-146284154076</v>
      </c>
      <c r="P137" s="5">
        <v>122913984853</v>
      </c>
      <c r="Q137" s="5">
        <v>178440487755</v>
      </c>
      <c r="R137" s="5">
        <v>177166217551</v>
      </c>
      <c r="S137" s="5">
        <v>-93490934465</v>
      </c>
      <c r="T137" s="5">
        <v>-98398141231</v>
      </c>
      <c r="U137" s="5">
        <v>-100483064366</v>
      </c>
      <c r="V137" s="5">
        <v>-166673526337</v>
      </c>
      <c r="W137" s="5">
        <v>-150216976057</v>
      </c>
    </row>
    <row r="138" spans="2:23" ht="15.5" x14ac:dyDescent="0.35">
      <c r="C138" t="s">
        <v>331</v>
      </c>
      <c r="D138" s="5">
        <v>1161000749616</v>
      </c>
      <c r="E138" s="5">
        <v>1274453218835</v>
      </c>
      <c r="F138" s="5">
        <v>1283606973490</v>
      </c>
      <c r="G138" s="5">
        <v>1205825426738</v>
      </c>
      <c r="I138" s="5">
        <v>4848372229746</v>
      </c>
      <c r="J138" s="5">
        <v>3980935148016</v>
      </c>
      <c r="K138" s="5">
        <v>3791446112056</v>
      </c>
      <c r="L138" s="5">
        <v>5294343083525</v>
      </c>
      <c r="M138" s="5">
        <v>4553186379592</v>
      </c>
      <c r="N138" s="5">
        <v>2544072924315</v>
      </c>
      <c r="O138" s="5">
        <v>1903712376519</v>
      </c>
      <c r="P138" s="5">
        <v>1579936788453</v>
      </c>
      <c r="Q138" s="5">
        <v>1464710304771</v>
      </c>
      <c r="R138" s="5">
        <v>1375569335193</v>
      </c>
      <c r="S138" s="5">
        <v>1139358832869</v>
      </c>
      <c r="T138" s="5">
        <v>954146255529</v>
      </c>
      <c r="U138" s="5">
        <v>805813017942</v>
      </c>
      <c r="V138" s="5">
        <v>643665512065</v>
      </c>
      <c r="W138" s="5">
        <v>541318844810</v>
      </c>
    </row>
    <row r="139" spans="2:23" ht="15.5" x14ac:dyDescent="0.35">
      <c r="C139" t="s">
        <v>571</v>
      </c>
      <c r="D139" s="5">
        <v>-544199715640</v>
      </c>
      <c r="E139" s="5">
        <v>-920276267210</v>
      </c>
      <c r="F139" s="5">
        <v>-670209637699</v>
      </c>
      <c r="G139" s="5">
        <v>-597667967354</v>
      </c>
      <c r="I139" s="5">
        <v>-2598593754794</v>
      </c>
      <c r="J139" s="5">
        <v>-2197454923850</v>
      </c>
      <c r="K139" s="5">
        <v>-1999472111996</v>
      </c>
      <c r="L139" s="5">
        <v>-2628984943823</v>
      </c>
      <c r="M139" s="5">
        <v>-1994102201961</v>
      </c>
      <c r="N139" s="5">
        <v>-981927755140</v>
      </c>
      <c r="O139" s="5">
        <v>-571141216949</v>
      </c>
      <c r="P139" s="5">
        <v>-406144589162</v>
      </c>
      <c r="Q139" s="5">
        <v>-457831895292</v>
      </c>
      <c r="R139" s="5">
        <v>-490235457580</v>
      </c>
      <c r="S139" s="5">
        <v>-436504623603</v>
      </c>
      <c r="T139" s="5">
        <v>-349326424850</v>
      </c>
      <c r="U139" s="5">
        <v>-249903581877</v>
      </c>
      <c r="V139" s="5">
        <v>-222525668745</v>
      </c>
      <c r="W139" s="5">
        <v>-212091973924</v>
      </c>
    </row>
    <row r="140" spans="2:23" ht="15.5" x14ac:dyDescent="0.35">
      <c r="C140" t="s">
        <v>883</v>
      </c>
      <c r="D140" s="5">
        <v>-425624563989</v>
      </c>
      <c r="E140" s="5">
        <v>68951967774</v>
      </c>
      <c r="F140" s="5">
        <v>-400374506149</v>
      </c>
      <c r="G140" s="5">
        <v>-357154948981</v>
      </c>
      <c r="I140" s="5">
        <v>-1033235225843</v>
      </c>
      <c r="J140" s="5">
        <v>-806907844109</v>
      </c>
      <c r="K140" s="5">
        <v>-947355301550</v>
      </c>
      <c r="L140" s="5">
        <v>-2022415874839</v>
      </c>
      <c r="M140" s="5">
        <v>-1604040683502</v>
      </c>
      <c r="N140" s="5">
        <v>-800296340325</v>
      </c>
      <c r="O140" s="5">
        <v>-545259369391</v>
      </c>
      <c r="P140" s="5">
        <v>-391835829059</v>
      </c>
      <c r="Q140" s="5">
        <v>-339584847546</v>
      </c>
      <c r="R140" s="5">
        <v>-280162415553</v>
      </c>
      <c r="S140" s="5">
        <v>-212129497368</v>
      </c>
      <c r="T140" s="5">
        <v>-199231838785</v>
      </c>
      <c r="U140" s="5">
        <v>-147539242245</v>
      </c>
      <c r="V140" s="5">
        <v>-99625213118</v>
      </c>
      <c r="W140" s="5">
        <v>-70051518255</v>
      </c>
    </row>
    <row r="141" spans="2:23" ht="15.5" x14ac:dyDescent="0.35">
      <c r="C141" t="s">
        <v>1685</v>
      </c>
      <c r="D141" s="5">
        <v>264549899227</v>
      </c>
      <c r="E141" s="5">
        <v>263726784465</v>
      </c>
      <c r="F141" s="5">
        <v>281987797354</v>
      </c>
      <c r="G141" s="5">
        <v>268151221703</v>
      </c>
      <c r="I141" s="5">
        <v>1064609938155</v>
      </c>
      <c r="J141" s="5">
        <v>863953078640</v>
      </c>
      <c r="K141" s="5">
        <v>732276839897</v>
      </c>
      <c r="L141" s="5">
        <v>683584952594</v>
      </c>
      <c r="M141" s="5">
        <v>404566509661</v>
      </c>
      <c r="N141" s="5">
        <v>380564804170</v>
      </c>
      <c r="O141" s="5">
        <v>409307548763</v>
      </c>
      <c r="P141" s="5">
        <v>326041195641</v>
      </c>
      <c r="Q141" s="5">
        <v>246139119027</v>
      </c>
      <c r="R141" s="5">
        <v>201136790842</v>
      </c>
      <c r="S141" s="5">
        <v>215356367836</v>
      </c>
      <c r="T141" s="5">
        <v>173791046192</v>
      </c>
      <c r="U141" s="5">
        <v>202791400911</v>
      </c>
      <c r="V141" s="5">
        <v>145132642165</v>
      </c>
      <c r="W141" s="5">
        <v>83354939238</v>
      </c>
    </row>
    <row r="142" spans="2:23" ht="15.5" x14ac:dyDescent="0.35">
      <c r="C142" t="s">
        <v>1686</v>
      </c>
      <c r="D142" s="5">
        <v>-166957214587</v>
      </c>
      <c r="E142" s="5">
        <v>-534719615564</v>
      </c>
      <c r="F142" s="5">
        <v>-125572821328</v>
      </c>
      <c r="G142" s="5">
        <v>-251103837569</v>
      </c>
      <c r="I142" s="5">
        <v>-1286768340806</v>
      </c>
      <c r="J142" s="5">
        <v>-1110530751681</v>
      </c>
      <c r="K142" s="5">
        <v>-1104006931942</v>
      </c>
      <c r="L142" s="5">
        <v>-1472946684874</v>
      </c>
      <c r="M142" s="5">
        <v>-1238445539891</v>
      </c>
      <c r="N142" s="5">
        <v>-837063245396</v>
      </c>
      <c r="O142" s="5">
        <v>-1322179090733</v>
      </c>
      <c r="P142" s="5">
        <v>-977265749661</v>
      </c>
      <c r="Q142" s="5">
        <v>-720992876498</v>
      </c>
      <c r="R142" s="5">
        <v>-629159394893</v>
      </c>
      <c r="S142" s="5">
        <v>-806131249708</v>
      </c>
      <c r="T142" s="5">
        <v>-687587298336</v>
      </c>
      <c r="U142" s="5">
        <v>-698254892759</v>
      </c>
      <c r="V142" s="5">
        <v>-606998990758</v>
      </c>
      <c r="W142" s="5">
        <v>-481600244842</v>
      </c>
    </row>
    <row r="143" spans="2:23" ht="15.5" x14ac:dyDescent="0.35">
      <c r="C143" t="s">
        <v>1687</v>
      </c>
      <c r="R143" s="5">
        <v>-736813674</v>
      </c>
      <c r="U143" s="5">
        <v>-675668877</v>
      </c>
      <c r="V143" s="5">
        <v>-19383513033</v>
      </c>
      <c r="W143" s="5">
        <v>-8303023018</v>
      </c>
    </row>
    <row r="144" spans="2:23" ht="15.5" x14ac:dyDescent="0.35">
      <c r="C144" t="s">
        <v>444</v>
      </c>
    </row>
    <row r="145" spans="3:23" ht="15.5" x14ac:dyDescent="0.35">
      <c r="C145" t="s">
        <v>998</v>
      </c>
      <c r="D145" s="5">
        <v>9570748113</v>
      </c>
      <c r="E145" s="5">
        <v>10238669563</v>
      </c>
      <c r="F145" s="5">
        <v>10404374011</v>
      </c>
      <c r="G145" s="5">
        <v>8595685880</v>
      </c>
      <c r="I145" s="5">
        <v>36964314446</v>
      </c>
      <c r="J145" s="5">
        <v>31145963500</v>
      </c>
      <c r="K145" s="5">
        <v>25306707722</v>
      </c>
      <c r="L145" s="5">
        <v>25236614470</v>
      </c>
      <c r="M145" s="5">
        <v>7484620369</v>
      </c>
      <c r="N145" s="5">
        <v>9501145420</v>
      </c>
      <c r="O145" s="5">
        <v>12026661636</v>
      </c>
      <c r="P145" s="5">
        <v>4202251254</v>
      </c>
      <c r="Q145" s="5">
        <v>1058477010</v>
      </c>
      <c r="R145" s="5">
        <v>759503626</v>
      </c>
      <c r="S145" s="5">
        <v>621609532</v>
      </c>
      <c r="T145" s="5">
        <v>631517051</v>
      </c>
      <c r="U145" s="5">
        <v>4212161157</v>
      </c>
      <c r="V145" s="5">
        <v>1725778643</v>
      </c>
      <c r="W145" s="5">
        <v>256994138</v>
      </c>
    </row>
    <row r="146" spans="3:23" ht="15.5" x14ac:dyDescent="0.35">
      <c r="C146" t="s">
        <v>1688</v>
      </c>
    </row>
    <row r="147" spans="3:23" ht="15.5" x14ac:dyDescent="0.35">
      <c r="C147" t="s">
        <v>784</v>
      </c>
      <c r="E147" s="5">
        <v>36401834392</v>
      </c>
      <c r="I147" s="5">
        <v>36401834392</v>
      </c>
      <c r="J147" s="5">
        <v>37603095905</v>
      </c>
      <c r="K147" s="5">
        <v>24485472225</v>
      </c>
      <c r="L147" s="5">
        <v>28355198562</v>
      </c>
      <c r="M147" s="5">
        <v>24377603063</v>
      </c>
      <c r="N147" s="5">
        <v>17072175138</v>
      </c>
      <c r="O147" s="5">
        <v>7912536851</v>
      </c>
      <c r="P147" s="5">
        <v>21128134861</v>
      </c>
      <c r="Q147" s="5">
        <v>7507294728</v>
      </c>
      <c r="R147" s="5">
        <v>3754902633</v>
      </c>
      <c r="S147" s="5">
        <v>7581646027</v>
      </c>
      <c r="T147" s="5">
        <v>10352600001</v>
      </c>
      <c r="U147" s="5">
        <v>8617440138</v>
      </c>
      <c r="V147" s="5">
        <v>6847454467</v>
      </c>
      <c r="W147" s="5">
        <v>5038600128</v>
      </c>
    </row>
    <row r="148" spans="3:23" ht="15.5" x14ac:dyDescent="0.35">
      <c r="C148" t="s">
        <v>446</v>
      </c>
      <c r="D148" s="5">
        <v>9570748113</v>
      </c>
      <c r="E148" s="5">
        <v>46640503955</v>
      </c>
      <c r="F148" s="5">
        <v>10404374011</v>
      </c>
      <c r="G148" s="5">
        <v>8595685880</v>
      </c>
      <c r="I148" s="5">
        <v>73366148838</v>
      </c>
      <c r="J148" s="5">
        <v>68749059405</v>
      </c>
      <c r="K148" s="5">
        <v>49792179947</v>
      </c>
      <c r="L148" s="5">
        <v>53591813032</v>
      </c>
      <c r="M148" s="5">
        <v>31862223432</v>
      </c>
      <c r="N148" s="5">
        <v>26573320558</v>
      </c>
      <c r="O148" s="5">
        <v>19939198487</v>
      </c>
      <c r="P148" s="5">
        <v>25330386115</v>
      </c>
      <c r="Q148" s="5">
        <v>8565771738</v>
      </c>
      <c r="R148" s="5">
        <v>4514406259</v>
      </c>
      <c r="S148" s="5">
        <v>8203255559</v>
      </c>
      <c r="T148" s="5">
        <v>10984117052</v>
      </c>
      <c r="U148" s="5">
        <v>12829601295</v>
      </c>
      <c r="V148" s="5">
        <v>8573233110</v>
      </c>
      <c r="W148" s="5">
        <v>5295594266</v>
      </c>
    </row>
    <row r="149" spans="3:23" ht="15.5" x14ac:dyDescent="0.35">
      <c r="C149" t="s">
        <v>158</v>
      </c>
      <c r="D149" s="5">
        <v>-15017522686</v>
      </c>
      <c r="E149" s="5">
        <v>-35530682459</v>
      </c>
      <c r="F149" s="5">
        <v>-19032421548</v>
      </c>
      <c r="G149" s="5">
        <v>-27352923056</v>
      </c>
      <c r="I149" s="5">
        <v>-93268816127</v>
      </c>
      <c r="J149" s="5">
        <v>-45871332290</v>
      </c>
      <c r="K149" s="5">
        <v>-42929179033</v>
      </c>
      <c r="L149" s="5">
        <v>-51100261576</v>
      </c>
      <c r="M149" s="5">
        <v>-39752026354</v>
      </c>
      <c r="N149" s="5">
        <v>-28991357901</v>
      </c>
      <c r="O149" s="5">
        <v>-39457837730</v>
      </c>
      <c r="P149" s="5">
        <v>-31784385474</v>
      </c>
      <c r="Q149" s="5">
        <v>-21290010445</v>
      </c>
      <c r="R149" s="5">
        <v>-3014585043</v>
      </c>
      <c r="S149" s="5">
        <v>-974853050</v>
      </c>
      <c r="T149" s="5">
        <v>-794007033</v>
      </c>
      <c r="U149" s="5">
        <v>-25168729756</v>
      </c>
      <c r="V149" s="5">
        <v>-14911429847</v>
      </c>
      <c r="W149" s="5">
        <v>-8012497332</v>
      </c>
    </row>
    <row r="150" spans="3:23" ht="15.5" x14ac:dyDescent="0.35">
      <c r="C150" t="s">
        <v>1689</v>
      </c>
      <c r="E150" s="5">
        <v>-3812511000</v>
      </c>
      <c r="I150" s="5">
        <v>-3812511000</v>
      </c>
      <c r="J150" s="5">
        <v>-4621941012</v>
      </c>
      <c r="K150" s="5">
        <v>-2761124679</v>
      </c>
      <c r="L150" s="5">
        <v>-2323377039</v>
      </c>
      <c r="M150" s="5">
        <v>-5161466036</v>
      </c>
      <c r="N150" s="5">
        <v>-1912763409</v>
      </c>
      <c r="O150" s="5">
        <v>-1205763042</v>
      </c>
      <c r="P150" s="5">
        <v>-1363832000</v>
      </c>
      <c r="Q150" s="5">
        <v>-1275078000</v>
      </c>
      <c r="R150" s="5">
        <v>-745648000</v>
      </c>
      <c r="S150" s="5">
        <v>-669167000</v>
      </c>
      <c r="T150" s="5">
        <v>-379991000</v>
      </c>
      <c r="U150" s="5">
        <v>-374969000</v>
      </c>
      <c r="V150" s="5">
        <v>-600098176</v>
      </c>
      <c r="W150" s="5">
        <v>-127097000</v>
      </c>
    </row>
    <row r="151" spans="3:23" ht="15.5" x14ac:dyDescent="0.35">
      <c r="C151" t="s">
        <v>312</v>
      </c>
    </row>
    <row r="152" spans="3:23" ht="15.5" x14ac:dyDescent="0.35">
      <c r="C152" t="s">
        <v>161</v>
      </c>
      <c r="D152" s="5">
        <v>6522135348</v>
      </c>
      <c r="E152" s="5">
        <v>-151492995894</v>
      </c>
      <c r="F152" s="5">
        <v>-35519181157</v>
      </c>
      <c r="G152" s="5">
        <v>-177944211600</v>
      </c>
      <c r="I152" s="5">
        <v>-321924265145</v>
      </c>
      <c r="J152" s="5">
        <v>-332716060209</v>
      </c>
      <c r="K152" s="5">
        <v>-284853328714</v>
      </c>
      <c r="L152" s="5">
        <v>192645103504</v>
      </c>
      <c r="M152" s="5">
        <v>465891748708</v>
      </c>
      <c r="N152" s="5">
        <v>-223537966789</v>
      </c>
      <c r="O152" s="5">
        <v>323323533017</v>
      </c>
      <c r="P152" s="5">
        <v>133240890609</v>
      </c>
      <c r="Q152" s="5">
        <v>-23199887007</v>
      </c>
      <c r="R152" s="5">
        <v>-152376454475</v>
      </c>
      <c r="S152" s="5">
        <v>145038075278</v>
      </c>
      <c r="T152" s="5">
        <v>151088114328</v>
      </c>
      <c r="U152" s="5">
        <v>-162192696486</v>
      </c>
      <c r="V152" s="5">
        <v>500743628505</v>
      </c>
      <c r="W152" s="5">
        <v>201208517948</v>
      </c>
    </row>
    <row r="153" spans="3:23" ht="15.5" x14ac:dyDescent="0.35">
      <c r="C153" t="s">
        <v>162</v>
      </c>
      <c r="D153" s="5">
        <v>-329739791506</v>
      </c>
      <c r="E153" s="5">
        <v>6832760973</v>
      </c>
      <c r="F153" s="5">
        <v>-175410695653</v>
      </c>
      <c r="G153" s="5">
        <v>90556415922</v>
      </c>
      <c r="I153" s="5">
        <v>-156355931227</v>
      </c>
      <c r="J153" s="5">
        <v>-582139791800</v>
      </c>
      <c r="K153" s="5">
        <v>-365509433530</v>
      </c>
      <c r="L153" s="5">
        <v>438489324840</v>
      </c>
      <c r="M153" s="5">
        <v>-320107067842</v>
      </c>
      <c r="N153" s="5">
        <v>-140937712015</v>
      </c>
      <c r="O153" s="5">
        <v>-149008421230</v>
      </c>
      <c r="P153" s="5">
        <v>-113241977576</v>
      </c>
      <c r="Q153" s="5">
        <v>-110620319300</v>
      </c>
      <c r="R153" s="5">
        <v>-12414690553</v>
      </c>
      <c r="S153" s="5">
        <v>-45268825823</v>
      </c>
      <c r="T153" s="5">
        <v>-57050746237</v>
      </c>
      <c r="U153" s="5">
        <v>-26860043928</v>
      </c>
      <c r="V153" s="5">
        <v>-28238296237</v>
      </c>
      <c r="W153" s="5">
        <v>-49112727994</v>
      </c>
    </row>
    <row r="154" spans="3:23" ht="15.5" x14ac:dyDescent="0.35">
      <c r="C154" t="s">
        <v>1098</v>
      </c>
      <c r="Q154" s="5">
        <v>-500000000</v>
      </c>
    </row>
    <row r="155" spans="3:23" ht="15.5" x14ac:dyDescent="0.35">
      <c r="C155" t="s">
        <v>174</v>
      </c>
      <c r="E155" s="5">
        <v>-5126805000</v>
      </c>
      <c r="I155" s="5">
        <v>-5126805000</v>
      </c>
      <c r="J155" s="5">
        <v>-5032462500</v>
      </c>
      <c r="K155" s="5">
        <v>-135995127794</v>
      </c>
    </row>
    <row r="156" spans="3:23" ht="15.5" x14ac:dyDescent="0.35">
      <c r="C156" t="s">
        <v>1690</v>
      </c>
      <c r="L156" s="5">
        <v>652613376000</v>
      </c>
    </row>
    <row r="157" spans="3:23" ht="15.5" x14ac:dyDescent="0.35">
      <c r="C157" t="s">
        <v>1691</v>
      </c>
      <c r="J157" s="5">
        <v>2000000</v>
      </c>
      <c r="K157" s="5">
        <v>-62508930</v>
      </c>
      <c r="L157" s="5">
        <v>70555718310</v>
      </c>
    </row>
    <row r="158" spans="3:23" ht="15.5" x14ac:dyDescent="0.35">
      <c r="C158" t="s">
        <v>1692</v>
      </c>
      <c r="E158" s="5">
        <v>-44023500000</v>
      </c>
      <c r="I158" s="5">
        <v>-44023500000</v>
      </c>
      <c r="J158" s="5">
        <v>-152202515950</v>
      </c>
      <c r="K158" s="5">
        <v>-21200000000</v>
      </c>
      <c r="L158" s="5">
        <v>-38398000000</v>
      </c>
    </row>
    <row r="159" spans="3:23" ht="15.5" x14ac:dyDescent="0.35">
      <c r="C159" t="s">
        <v>343</v>
      </c>
      <c r="D159" s="5">
        <v>1797296153</v>
      </c>
      <c r="E159" s="5">
        <v>3999301284</v>
      </c>
      <c r="F159" s="5">
        <v>-179729560751</v>
      </c>
      <c r="G159" s="5">
        <v>115797447414</v>
      </c>
      <c r="I159" s="5">
        <v>5193819045</v>
      </c>
      <c r="J159" s="5">
        <v>6375094903</v>
      </c>
      <c r="K159" s="5">
        <v>6134529825</v>
      </c>
      <c r="L159" s="5">
        <v>6854501911</v>
      </c>
      <c r="M159" s="5">
        <v>6530294520</v>
      </c>
      <c r="N159" s="5">
        <v>7684427672</v>
      </c>
      <c r="O159" s="5">
        <v>15911831378</v>
      </c>
      <c r="P159" s="5">
        <v>7014347625</v>
      </c>
      <c r="Q159" s="5">
        <v>7618377163</v>
      </c>
      <c r="R159" s="5">
        <v>5976321327</v>
      </c>
      <c r="S159" s="5">
        <v>5116397571</v>
      </c>
      <c r="T159" s="5">
        <v>4662286870</v>
      </c>
      <c r="U159" s="5">
        <v>3943359185</v>
      </c>
      <c r="V159" s="5">
        <v>2744984430</v>
      </c>
      <c r="W159" s="5">
        <v>3727410477</v>
      </c>
    </row>
    <row r="160" spans="3:23" ht="15.5" x14ac:dyDescent="0.35">
      <c r="C160" t="s">
        <v>163</v>
      </c>
      <c r="D160" s="5">
        <v>-327548301150</v>
      </c>
      <c r="E160" s="5">
        <v>41971400393</v>
      </c>
      <c r="F160" s="5">
        <v>-29372029879</v>
      </c>
      <c r="G160" s="5">
        <v>-161640953257</v>
      </c>
      <c r="I160" s="5">
        <v>-162237096057</v>
      </c>
      <c r="J160" s="5">
        <v>-423030930384</v>
      </c>
      <c r="K160" s="5">
        <v>-191991678719</v>
      </c>
      <c r="L160" s="5">
        <v>-197592862136</v>
      </c>
      <c r="M160" s="5">
        <v>-93204080690</v>
      </c>
      <c r="N160" s="5">
        <v>-133751054414</v>
      </c>
      <c r="O160" s="5">
        <v>-63361369285</v>
      </c>
      <c r="P160" s="5">
        <v>-113517653284</v>
      </c>
      <c r="Q160" s="5">
        <v>-115072839503</v>
      </c>
      <c r="R160" s="5">
        <v>-16228285480</v>
      </c>
      <c r="S160" s="5">
        <v>-50373973394</v>
      </c>
      <c r="T160" s="5">
        <v>-59325003107</v>
      </c>
      <c r="U160" s="5">
        <v>-23728733885</v>
      </c>
      <c r="V160" s="5">
        <v>-30983280667</v>
      </c>
      <c r="W160" s="5">
        <v>-52840138471</v>
      </c>
    </row>
    <row r="161" spans="3:23" ht="15.5" x14ac:dyDescent="0.35">
      <c r="C161" t="s">
        <v>347</v>
      </c>
      <c r="D161" s="5">
        <v>-916721459</v>
      </c>
      <c r="E161" s="5">
        <v>-2171952804</v>
      </c>
      <c r="F161" s="5">
        <v>-5186075585</v>
      </c>
      <c r="G161" s="5">
        <v>-2393879935</v>
      </c>
      <c r="I161" s="5">
        <v>-13958607977</v>
      </c>
      <c r="J161" s="5">
        <v>-8552800725</v>
      </c>
      <c r="K161" s="5">
        <v>-22779557114</v>
      </c>
      <c r="L161" s="5">
        <v>-55816666172</v>
      </c>
      <c r="M161" s="5">
        <v>-27177901359</v>
      </c>
      <c r="N161" s="5">
        <v>-14871085273</v>
      </c>
      <c r="O161" s="5">
        <v>-52519498906</v>
      </c>
      <c r="P161" s="5">
        <v>-6738671917</v>
      </c>
      <c r="Q161" s="5">
        <v>-2665856960</v>
      </c>
      <c r="R161" s="5">
        <v>-2162726400</v>
      </c>
      <c r="S161" s="5">
        <v>-11250000</v>
      </c>
      <c r="T161" s="5">
        <v>-2388030000</v>
      </c>
      <c r="U161" s="5">
        <v>-7074669228</v>
      </c>
    </row>
    <row r="162" spans="3:23" ht="15.5" x14ac:dyDescent="0.35">
      <c r="C162" t="s">
        <v>352</v>
      </c>
      <c r="E162" s="5">
        <v>68358112</v>
      </c>
      <c r="I162" s="5">
        <v>68358112</v>
      </c>
      <c r="J162" s="5">
        <v>301822856</v>
      </c>
      <c r="K162" s="5">
        <v>384909202</v>
      </c>
      <c r="L162" s="5">
        <v>273256927</v>
      </c>
      <c r="M162" s="5">
        <v>440519687</v>
      </c>
    </row>
    <row r="163" spans="3:23" ht="15.5" x14ac:dyDescent="0.35">
      <c r="C163" t="s">
        <v>427</v>
      </c>
      <c r="E163" s="5">
        <v>-74992750261</v>
      </c>
      <c r="F163" s="5">
        <v>7091016616</v>
      </c>
      <c r="G163" s="5">
        <v>-123480480290</v>
      </c>
      <c r="I163" s="5">
        <v>-191382213935</v>
      </c>
      <c r="J163" s="5">
        <v>-149595500680</v>
      </c>
      <c r="P163" s="5">
        <v>-40770000000</v>
      </c>
      <c r="Q163" s="5">
        <v>-23782500000</v>
      </c>
      <c r="R163" s="5">
        <v>-13590000000</v>
      </c>
      <c r="S163" s="5">
        <v>-16987500000</v>
      </c>
      <c r="T163" s="5">
        <v>-30577500000</v>
      </c>
    </row>
    <row r="164" spans="3:23" ht="15.5" x14ac:dyDescent="0.35">
      <c r="C164" t="s">
        <v>1693</v>
      </c>
      <c r="M164" s="5">
        <v>-206695900000</v>
      </c>
    </row>
    <row r="165" spans="3:23" ht="15.5" x14ac:dyDescent="0.35">
      <c r="C165" t="s">
        <v>1694</v>
      </c>
      <c r="O165" s="5">
        <v>-18583001996</v>
      </c>
    </row>
    <row r="166" spans="3:23" ht="15.5" x14ac:dyDescent="0.35">
      <c r="C166" t="s">
        <v>764</v>
      </c>
      <c r="E166" s="5">
        <v>63727900650</v>
      </c>
      <c r="I166" s="5">
        <v>63727900650</v>
      </c>
    </row>
    <row r="167" spans="3:23" ht="15.5" x14ac:dyDescent="0.35">
      <c r="C167" t="s">
        <v>1012</v>
      </c>
      <c r="D167" s="5">
        <v>-3072065050</v>
      </c>
      <c r="E167" s="5">
        <v>-51543583550</v>
      </c>
      <c r="F167" s="5">
        <v>38808612450</v>
      </c>
      <c r="G167" s="5">
        <v>138793801700</v>
      </c>
    </row>
    <row r="168" spans="3:23" ht="15.5" x14ac:dyDescent="0.35">
      <c r="C168" t="s">
        <v>1695</v>
      </c>
      <c r="O168" s="5">
        <v>-30181000000</v>
      </c>
    </row>
    <row r="169" spans="3:23" ht="15.5" x14ac:dyDescent="0.35">
      <c r="C169" t="s">
        <v>1696</v>
      </c>
      <c r="O169" s="5">
        <v>-275382421</v>
      </c>
    </row>
    <row r="170" spans="3:23" ht="15.5" x14ac:dyDescent="0.35">
      <c r="C170" t="s">
        <v>175</v>
      </c>
      <c r="D170" s="5">
        <v>6522135348</v>
      </c>
      <c r="E170" s="5">
        <v>-151492995894</v>
      </c>
      <c r="F170" s="5">
        <v>-35519181157</v>
      </c>
      <c r="G170" s="5">
        <v>-177944211600</v>
      </c>
      <c r="I170" s="5">
        <v>-321924265145</v>
      </c>
      <c r="J170" s="5">
        <v>-332716060209</v>
      </c>
      <c r="K170" s="5">
        <v>-284853328714</v>
      </c>
      <c r="L170" s="5">
        <v>192645103504</v>
      </c>
      <c r="M170" s="5">
        <v>465891748708</v>
      </c>
      <c r="N170" s="5">
        <v>-223537966789</v>
      </c>
      <c r="O170" s="5">
        <v>323323533017</v>
      </c>
      <c r="P170" s="5">
        <v>133240890609</v>
      </c>
      <c r="Q170" s="5">
        <v>-23199887007</v>
      </c>
      <c r="R170" s="5">
        <v>-152376454475</v>
      </c>
      <c r="S170" s="5">
        <v>145038075278</v>
      </c>
      <c r="T170" s="5">
        <v>151088114328</v>
      </c>
      <c r="U170" s="5">
        <v>-162192696486</v>
      </c>
      <c r="V170" s="5">
        <v>500743628505</v>
      </c>
      <c r="W170" s="5">
        <v>201208517948</v>
      </c>
    </row>
    <row r="171" spans="3:23" ht="15.5" x14ac:dyDescent="0.35">
      <c r="C171" t="s">
        <v>580</v>
      </c>
    </row>
    <row r="172" spans="3:23" ht="15.5" x14ac:dyDescent="0.35">
      <c r="C172" t="s">
        <v>1020</v>
      </c>
      <c r="V172" s="5">
        <v>530400000000</v>
      </c>
    </row>
    <row r="173" spans="3:23" ht="15.5" x14ac:dyDescent="0.35">
      <c r="C173" t="s">
        <v>1312</v>
      </c>
      <c r="D173" s="5">
        <v>73844412940</v>
      </c>
      <c r="E173" s="5">
        <v>136693214989</v>
      </c>
      <c r="F173" s="5">
        <v>112021290136</v>
      </c>
      <c r="G173" s="5">
        <v>-39554519511</v>
      </c>
      <c r="I173" s="5">
        <v>295596117526</v>
      </c>
      <c r="J173" s="5">
        <v>425000000000</v>
      </c>
      <c r="K173" s="5">
        <v>540000000000</v>
      </c>
      <c r="L173" s="5">
        <v>115000000000</v>
      </c>
      <c r="M173" s="5">
        <v>-138702875000</v>
      </c>
      <c r="N173" s="5">
        <v>-1490519066</v>
      </c>
      <c r="O173" s="5">
        <v>120059852547</v>
      </c>
      <c r="P173" s="5">
        <v>20133541519</v>
      </c>
      <c r="Q173" s="5">
        <v>126006696523</v>
      </c>
      <c r="R173" s="5">
        <v>157425292194</v>
      </c>
      <c r="S173" s="5">
        <v>260749989970</v>
      </c>
      <c r="T173" s="5">
        <v>187666548719</v>
      </c>
      <c r="U173" s="5">
        <v>86059475675</v>
      </c>
      <c r="V173" s="5">
        <v>242947430223</v>
      </c>
      <c r="W173" s="5">
        <v>17897372950</v>
      </c>
    </row>
    <row r="174" spans="3:23" ht="15.5" x14ac:dyDescent="0.35">
      <c r="C174" t="s">
        <v>1697</v>
      </c>
      <c r="J174" s="5">
        <v>8986879750</v>
      </c>
    </row>
    <row r="175" spans="3:23" ht="15.5" x14ac:dyDescent="0.35">
      <c r="C175" t="s">
        <v>1698</v>
      </c>
      <c r="D175" s="5">
        <v>-442797119</v>
      </c>
      <c r="E175" s="5">
        <v>-4514931476</v>
      </c>
      <c r="I175" s="5">
        <v>-4514931476</v>
      </c>
      <c r="J175" s="5">
        <v>-2360667336</v>
      </c>
    </row>
    <row r="176" spans="3:23" ht="15.5" x14ac:dyDescent="0.35">
      <c r="C176" t="s">
        <v>1699</v>
      </c>
      <c r="V176" s="5">
        <v>8000000000</v>
      </c>
      <c r="W176" s="5">
        <v>10000000000</v>
      </c>
    </row>
    <row r="177" spans="3:23" ht="15.5" x14ac:dyDescent="0.35">
      <c r="C177" t="s">
        <v>584</v>
      </c>
      <c r="D177" s="5">
        <v>-48216430285</v>
      </c>
      <c r="E177" s="5">
        <v>60000000000</v>
      </c>
      <c r="F177" s="5">
        <v>-60000000000</v>
      </c>
      <c r="G177" s="5">
        <v>-5000000000</v>
      </c>
      <c r="I177" s="5">
        <v>-5000000000</v>
      </c>
      <c r="J177" s="5">
        <v>-585000000000</v>
      </c>
      <c r="K177" s="5">
        <v>-480000000000</v>
      </c>
      <c r="L177" s="5">
        <v>-10000000000</v>
      </c>
      <c r="Q177" s="5">
        <v>-128006696523</v>
      </c>
      <c r="R177" s="5">
        <v>-183733343632</v>
      </c>
      <c r="S177" s="5">
        <v>-254995987898</v>
      </c>
      <c r="T177" s="5">
        <v>-175112499353</v>
      </c>
      <c r="U177" s="5">
        <v>-106723882458</v>
      </c>
      <c r="V177" s="5">
        <v>-227843012309</v>
      </c>
      <c r="W177" s="5">
        <v>-48739995134</v>
      </c>
    </row>
    <row r="178" spans="3:23" ht="15.5" x14ac:dyDescent="0.35">
      <c r="C178" t="s">
        <v>1700</v>
      </c>
      <c r="V178" s="5">
        <v>-8000000000</v>
      </c>
      <c r="W178" s="5">
        <v>-10000000000</v>
      </c>
    </row>
    <row r="179" spans="3:23" ht="15.5" x14ac:dyDescent="0.35">
      <c r="C179" t="s">
        <v>184</v>
      </c>
      <c r="D179" s="5">
        <v>-67221710460</v>
      </c>
      <c r="E179" s="5">
        <v>-63995678099</v>
      </c>
      <c r="F179" s="5">
        <v>-72661495715</v>
      </c>
      <c r="G179" s="5">
        <v>-73231485308</v>
      </c>
      <c r="I179" s="5">
        <v>-281333513432</v>
      </c>
      <c r="J179" s="5">
        <v>-282273099946</v>
      </c>
      <c r="K179" s="5">
        <v>-259208360494</v>
      </c>
      <c r="L179" s="5">
        <v>-249757888478</v>
      </c>
      <c r="M179" s="5">
        <v>-226299390750</v>
      </c>
      <c r="N179" s="5">
        <v>-250159393906</v>
      </c>
      <c r="O179" s="5">
        <v>-238154425180</v>
      </c>
      <c r="P179" s="5">
        <v>-174975315109</v>
      </c>
      <c r="Q179" s="5">
        <v>-172541615785</v>
      </c>
      <c r="R179" s="5">
        <v>-182703242879</v>
      </c>
      <c r="S179" s="5">
        <v>-168263652233</v>
      </c>
      <c r="T179" s="5">
        <v>-136051555132</v>
      </c>
      <c r="U179" s="5">
        <v>-111743184894</v>
      </c>
      <c r="V179" s="5">
        <v>-130717741063</v>
      </c>
      <c r="W179" s="5">
        <v>-109970869495</v>
      </c>
    </row>
    <row r="180" spans="3:23" ht="15.5" x14ac:dyDescent="0.35">
      <c r="C180" t="s">
        <v>702</v>
      </c>
      <c r="M180" s="5">
        <v>720000000000</v>
      </c>
    </row>
    <row r="181" spans="3:23" ht="15.5" x14ac:dyDescent="0.35">
      <c r="C181" t="s">
        <v>1701</v>
      </c>
      <c r="K181" s="5">
        <v>-367623368400</v>
      </c>
    </row>
    <row r="182" spans="3:23" ht="15.5" x14ac:dyDescent="0.35">
      <c r="C182" t="s">
        <v>1702</v>
      </c>
      <c r="K182" s="5">
        <v>-19999999999</v>
      </c>
    </row>
    <row r="183" spans="3:23" ht="15.5" x14ac:dyDescent="0.35">
      <c r="C183" t="s">
        <v>1378</v>
      </c>
    </row>
    <row r="184" spans="3:23" ht="15.5" x14ac:dyDescent="0.35">
      <c r="C184" t="s">
        <v>545</v>
      </c>
      <c r="D184" s="5">
        <v>-3006065296</v>
      </c>
    </row>
    <row r="185" spans="3:23" ht="15.5" x14ac:dyDescent="0.35">
      <c r="C185" t="s">
        <v>370</v>
      </c>
      <c r="D185" s="5">
        <v>-5744653430</v>
      </c>
      <c r="E185" s="5">
        <v>-3652042411</v>
      </c>
      <c r="F185" s="5">
        <v>-21969992194</v>
      </c>
      <c r="G185" s="5">
        <v>-21394771966</v>
      </c>
      <c r="I185" s="5">
        <v>-53127825747</v>
      </c>
      <c r="J185" s="5">
        <v>-57168551605</v>
      </c>
      <c r="K185" s="5">
        <v>-36861845163</v>
      </c>
      <c r="L185" s="5">
        <v>-43193259054</v>
      </c>
      <c r="M185" s="5">
        <v>-57627347545</v>
      </c>
      <c r="N185" s="5">
        <v>-12916234215</v>
      </c>
    </row>
    <row r="186" spans="3:23" ht="15.5" x14ac:dyDescent="0.35">
      <c r="C186" t="s">
        <v>1265</v>
      </c>
      <c r="W186" s="5">
        <v>50000000000</v>
      </c>
    </row>
    <row r="187" spans="3:23" ht="15.5" x14ac:dyDescent="0.35">
      <c r="C187" t="s">
        <v>793</v>
      </c>
    </row>
    <row r="188" spans="3:23" ht="15.5" x14ac:dyDescent="0.35">
      <c r="C188" t="s">
        <v>187</v>
      </c>
      <c r="D188" s="5">
        <v>-68558931</v>
      </c>
      <c r="E188" s="5">
        <v>-22290288</v>
      </c>
      <c r="F188" s="5">
        <v>-208432655</v>
      </c>
      <c r="G188" s="5">
        <v>131593515</v>
      </c>
      <c r="I188" s="5">
        <v>-268125716</v>
      </c>
      <c r="J188" s="5">
        <v>-455812696</v>
      </c>
      <c r="K188" s="5">
        <v>1370582750</v>
      </c>
      <c r="L188" s="5">
        <v>388410907</v>
      </c>
      <c r="M188" s="5">
        <v>1191698341</v>
      </c>
      <c r="N188" s="5">
        <v>716855478</v>
      </c>
      <c r="O188" s="5">
        <v>-1049232134</v>
      </c>
      <c r="P188" s="5">
        <v>-240247657</v>
      </c>
      <c r="Q188" s="5">
        <v>-7167118</v>
      </c>
      <c r="R188" s="5">
        <v>10144915</v>
      </c>
      <c r="S188" s="5">
        <v>-47504567</v>
      </c>
      <c r="T188" s="5">
        <v>39979796</v>
      </c>
      <c r="U188" s="5">
        <v>-37213518</v>
      </c>
      <c r="V188" s="5">
        <v>-3218844</v>
      </c>
      <c r="W188" s="5">
        <v>-43309620</v>
      </c>
    </row>
    <row r="189" spans="3:23" ht="15.5" x14ac:dyDescent="0.35">
      <c r="C189" t="s">
        <v>771</v>
      </c>
      <c r="D189" s="5">
        <v>-39963835035</v>
      </c>
      <c r="E189" s="5">
        <v>14750873587</v>
      </c>
      <c r="F189" s="5">
        <v>149671448666</v>
      </c>
      <c r="G189" s="5">
        <v>162036455198</v>
      </c>
      <c r="I189" s="5">
        <v>492121346081</v>
      </c>
      <c r="J189" s="5">
        <v>-167061171586</v>
      </c>
      <c r="K189" s="5">
        <v>-172001696794</v>
      </c>
      <c r="L189" s="5">
        <v>485271546251</v>
      </c>
      <c r="M189" s="5">
        <v>255089574148</v>
      </c>
      <c r="N189" s="5">
        <v>-62739236454</v>
      </c>
      <c r="O189" s="5">
        <v>26981725577</v>
      </c>
      <c r="P189" s="5">
        <v>142672650229</v>
      </c>
      <c r="Q189" s="5">
        <v>44613114330</v>
      </c>
      <c r="R189" s="5">
        <v>12385217438</v>
      </c>
      <c r="S189" s="5">
        <v>6230810423</v>
      </c>
      <c r="T189" s="5">
        <v>-4320793344</v>
      </c>
      <c r="U189" s="5">
        <v>-289573018298</v>
      </c>
      <c r="V189" s="5">
        <v>305828587087</v>
      </c>
      <c r="W189" s="5">
        <v>1835504277</v>
      </c>
    </row>
    <row r="190" spans="3:23" ht="15.5" x14ac:dyDescent="0.35">
      <c r="C190" t="s">
        <v>188</v>
      </c>
      <c r="D190" s="5">
        <v>1085237783028</v>
      </c>
      <c r="I190" s="5">
        <v>593116436947</v>
      </c>
      <c r="J190" s="5">
        <v>760177608533</v>
      </c>
      <c r="K190" s="5">
        <v>932179305327</v>
      </c>
      <c r="L190" s="5">
        <v>446907759076</v>
      </c>
      <c r="M190" s="5">
        <v>191818184928</v>
      </c>
      <c r="N190" s="5">
        <v>254557421382</v>
      </c>
      <c r="O190" s="5">
        <v>227575695805</v>
      </c>
      <c r="P190" s="5">
        <v>84903045576</v>
      </c>
      <c r="Q190" s="5">
        <v>40289931246</v>
      </c>
      <c r="R190" s="5">
        <v>27904713808</v>
      </c>
      <c r="S190" s="5">
        <v>21673903385</v>
      </c>
      <c r="T190" s="5">
        <v>25994696729</v>
      </c>
      <c r="U190" s="5">
        <v>315567715027</v>
      </c>
      <c r="V190" s="5">
        <v>9739127940</v>
      </c>
      <c r="W190" s="5">
        <v>7903623663</v>
      </c>
    </row>
    <row r="191" spans="3:23" ht="15.5" x14ac:dyDescent="0.35">
      <c r="C191" t="s">
        <v>189</v>
      </c>
      <c r="D191" s="5">
        <v>1045273947993</v>
      </c>
      <c r="E191" s="5">
        <v>14750873587</v>
      </c>
      <c r="F191" s="5">
        <v>149671448666</v>
      </c>
      <c r="G191" s="5">
        <v>162036455198</v>
      </c>
      <c r="I191" s="5">
        <v>1085237783028</v>
      </c>
      <c r="J191" s="5">
        <v>593116436947</v>
      </c>
      <c r="K191" s="5">
        <v>760177608533</v>
      </c>
      <c r="L191" s="5">
        <v>932179305327</v>
      </c>
      <c r="M191" s="5">
        <v>446907759076</v>
      </c>
      <c r="N191" s="5">
        <v>191818184928</v>
      </c>
      <c r="O191" s="5">
        <v>254557421382</v>
      </c>
      <c r="P191" s="5">
        <v>227575695805</v>
      </c>
      <c r="Q191" s="5">
        <v>84903045576</v>
      </c>
      <c r="R191" s="5">
        <v>40289931246</v>
      </c>
      <c r="S191" s="5">
        <v>27904713808</v>
      </c>
      <c r="T191" s="5">
        <v>21673903385</v>
      </c>
      <c r="U191" s="5">
        <v>25994696729</v>
      </c>
      <c r="V191" s="5">
        <v>315567715027</v>
      </c>
      <c r="W191" s="5">
        <v>9739127940</v>
      </c>
    </row>
    <row r="193" spans="2:23" ht="15.5" x14ac:dyDescent="0.35">
      <c r="B193" t="s">
        <v>190</v>
      </c>
      <c r="C193" t="s">
        <v>11</v>
      </c>
      <c r="D193" s="5">
        <v>3690000000</v>
      </c>
      <c r="E193" s="5">
        <v>3690000000</v>
      </c>
      <c r="F193" s="5">
        <v>3690000000</v>
      </c>
      <c r="G193" s="5">
        <v>3690000000</v>
      </c>
      <c r="I193" s="5">
        <v>3690000000</v>
      </c>
      <c r="J193" s="5">
        <v>3690000000</v>
      </c>
      <c r="K193" s="5">
        <v>3690000000</v>
      </c>
      <c r="L193" s="5">
        <v>3570000000</v>
      </c>
      <c r="M193" s="5">
        <v>3400000000</v>
      </c>
      <c r="N193" s="5">
        <v>3400000000</v>
      </c>
      <c r="O193" s="5">
        <v>3400000000</v>
      </c>
      <c r="P193" s="5">
        <v>3400000000</v>
      </c>
      <c r="Q193" s="5">
        <v>3400000000</v>
      </c>
      <c r="R193" s="5">
        <v>3400000000</v>
      </c>
      <c r="S193" s="5">
        <v>3400000000</v>
      </c>
      <c r="T193" s="5">
        <v>3400000000</v>
      </c>
      <c r="U193" s="5">
        <v>3400000000</v>
      </c>
      <c r="V193" s="5">
        <v>3400000000</v>
      </c>
      <c r="W193" s="5">
        <v>0</v>
      </c>
    </row>
    <row r="194" spans="2:23" ht="15.5" x14ac:dyDescent="0.35">
      <c r="C194" t="s">
        <v>191</v>
      </c>
      <c r="D194" s="6">
        <v>26.68</v>
      </c>
      <c r="E194" s="6">
        <v>18.73</v>
      </c>
      <c r="F194" s="6">
        <v>38.840000000000003</v>
      </c>
      <c r="G194" s="6">
        <v>28.04</v>
      </c>
    </row>
    <row r="195" spans="2:23" ht="15.5" x14ac:dyDescent="0.35">
      <c r="C195" t="s">
        <v>192</v>
      </c>
      <c r="D195" s="6">
        <v>29.05</v>
      </c>
      <c r="E195" s="6">
        <v>60.06</v>
      </c>
      <c r="F195" s="6">
        <v>21.76</v>
      </c>
      <c r="G195" s="6">
        <v>27.1</v>
      </c>
    </row>
    <row r="196" spans="2:23" ht="15.5" x14ac:dyDescent="0.35">
      <c r="C196" t="s">
        <v>70</v>
      </c>
      <c r="D196" s="6">
        <v>1.86</v>
      </c>
      <c r="E196" s="6">
        <v>2.64</v>
      </c>
      <c r="F196" s="6">
        <v>1.98</v>
      </c>
      <c r="G196" s="6">
        <v>1.93</v>
      </c>
    </row>
    <row r="197" spans="2:23" ht="15.5" x14ac:dyDescent="0.35">
      <c r="C197" t="s">
        <v>193</v>
      </c>
      <c r="D197" s="5">
        <v>480280000000</v>
      </c>
      <c r="E197" s="5">
        <v>449760000000</v>
      </c>
      <c r="F197" s="5">
        <v>550070000000</v>
      </c>
      <c r="G197" s="5">
        <v>495980000000</v>
      </c>
    </row>
    <row r="198" spans="2:23" ht="15.5" x14ac:dyDescent="0.35">
      <c r="C198" t="s">
        <v>194</v>
      </c>
      <c r="D198" s="6">
        <v>1.11E-2</v>
      </c>
      <c r="E198" s="6">
        <v>8.199999999999999E-3</v>
      </c>
      <c r="F198" s="6">
        <v>1.7100000000000001E-2</v>
      </c>
      <c r="G198" s="6">
        <v>1.24E-2</v>
      </c>
    </row>
    <row r="199" spans="2:23" ht="15.5" x14ac:dyDescent="0.35">
      <c r="C199" t="s">
        <v>195</v>
      </c>
      <c r="D199" s="6">
        <v>4.2999999999999997E-2</v>
      </c>
      <c r="E199" s="6">
        <v>3.15E-2</v>
      </c>
      <c r="F199" s="6">
        <v>6.54E-2</v>
      </c>
      <c r="G199" s="6">
        <v>5.0799999999999998E-2</v>
      </c>
    </row>
    <row r="200" spans="2:23" ht="15.5" x14ac:dyDescent="0.35">
      <c r="C200" t="s">
        <v>196</v>
      </c>
      <c r="D200" s="6">
        <v>3.6600000000000001E-2</v>
      </c>
      <c r="E200" s="6">
        <v>3.1699999999999999E-2</v>
      </c>
      <c r="F200" s="6">
        <v>4.82E-2</v>
      </c>
      <c r="G200" s="6">
        <v>4.07E-2</v>
      </c>
    </row>
    <row r="201" spans="2:23" ht="15.5" x14ac:dyDescent="0.35">
      <c r="C201" t="s">
        <v>197</v>
      </c>
      <c r="D201" s="6">
        <v>3.49</v>
      </c>
      <c r="E201" s="6">
        <v>2.82</v>
      </c>
      <c r="F201" s="6">
        <v>4.1900000000000004</v>
      </c>
      <c r="G201" s="6">
        <v>3.41</v>
      </c>
    </row>
    <row r="202" spans="2:23" ht="15.5" x14ac:dyDescent="0.35">
      <c r="C202" t="s">
        <v>198</v>
      </c>
      <c r="D202" s="5">
        <v>3387000000000</v>
      </c>
      <c r="E202" s="5">
        <v>3194000000000</v>
      </c>
      <c r="F202" s="5">
        <v>3157000000000</v>
      </c>
      <c r="G202" s="5">
        <v>2958000000000</v>
      </c>
    </row>
    <row r="203" spans="2:23" ht="15.5" x14ac:dyDescent="0.35">
      <c r="C203" t="s">
        <v>199</v>
      </c>
      <c r="D203" s="6">
        <v>1.25</v>
      </c>
      <c r="E203" s="6">
        <v>1.89</v>
      </c>
      <c r="F203" s="6">
        <v>1.42</v>
      </c>
      <c r="G203" s="6">
        <v>1.38</v>
      </c>
    </row>
    <row r="204" spans="2:23" ht="15.5" x14ac:dyDescent="0.35">
      <c r="C204" t="s">
        <v>200</v>
      </c>
      <c r="D204" s="6">
        <v>620.24</v>
      </c>
      <c r="E204" s="6">
        <v>594.07000000000005</v>
      </c>
      <c r="F204" s="6">
        <v>594.24</v>
      </c>
      <c r="G204" s="6">
        <v>551.76</v>
      </c>
    </row>
    <row r="205" spans="2:23" ht="15.5" x14ac:dyDescent="0.35">
      <c r="C205" t="s">
        <v>201</v>
      </c>
      <c r="D205" s="6">
        <v>1.34</v>
      </c>
      <c r="E205" s="6">
        <v>2.04</v>
      </c>
      <c r="F205" s="6">
        <v>1.53</v>
      </c>
      <c r="G205" s="6">
        <v>1.49</v>
      </c>
    </row>
    <row r="206" spans="2:23" ht="15.5" x14ac:dyDescent="0.35">
      <c r="C206" t="s">
        <v>202</v>
      </c>
      <c r="D206" s="6">
        <v>579.99</v>
      </c>
      <c r="E206" s="6">
        <v>552.34</v>
      </c>
      <c r="F206" s="6">
        <v>550.99</v>
      </c>
      <c r="G206" s="6">
        <v>508.52</v>
      </c>
    </row>
    <row r="207" spans="2:23" ht="15.5" x14ac:dyDescent="0.35">
      <c r="C207" t="s">
        <v>203</v>
      </c>
      <c r="D207" s="5">
        <v>1480000000000</v>
      </c>
      <c r="E207" s="5">
        <v>1350000000000</v>
      </c>
      <c r="F207" s="5">
        <v>1221000000000</v>
      </c>
      <c r="G207" s="5">
        <v>1166000000000</v>
      </c>
    </row>
    <row r="208" spans="2:23" ht="15.5" x14ac:dyDescent="0.35">
      <c r="C208" t="s">
        <v>204</v>
      </c>
      <c r="D208" s="5">
        <v>2826000000000</v>
      </c>
      <c r="E208" s="5">
        <v>2875000000000</v>
      </c>
      <c r="F208" s="5">
        <v>2981000000000</v>
      </c>
      <c r="G208" s="5">
        <v>3016000000000</v>
      </c>
    </row>
    <row r="209" spans="3:23" ht="15.5" x14ac:dyDescent="0.35">
      <c r="C209" t="s">
        <v>205</v>
      </c>
      <c r="D209" s="5">
        <v>2289000000000</v>
      </c>
      <c r="E209" s="5">
        <v>2193000000000</v>
      </c>
      <c r="F209" s="5">
        <v>2193000000000</v>
      </c>
      <c r="G209" s="5">
        <v>2037000000000</v>
      </c>
    </row>
    <row r="210" spans="3:23" ht="15.5" x14ac:dyDescent="0.35">
      <c r="C210" t="s">
        <v>23</v>
      </c>
      <c r="D210" s="5">
        <v>4306000000000</v>
      </c>
      <c r="E210" s="5">
        <v>4224000000000</v>
      </c>
      <c r="F210" s="5">
        <v>4202000000000</v>
      </c>
      <c r="G210" s="5">
        <v>4181000000000</v>
      </c>
    </row>
    <row r="211" spans="3:23" ht="15.5" x14ac:dyDescent="0.35">
      <c r="C211" t="s">
        <v>20</v>
      </c>
      <c r="D211" s="5">
        <v>3261000000000</v>
      </c>
      <c r="E211" s="5">
        <v>3139000000000</v>
      </c>
      <c r="F211" s="5">
        <v>3131000000000</v>
      </c>
      <c r="G211" s="5">
        <v>3261000000000</v>
      </c>
    </row>
    <row r="212" spans="3:23" ht="15.5" x14ac:dyDescent="0.35">
      <c r="C212" t="s">
        <v>206</v>
      </c>
      <c r="D212" s="5">
        <v>-22000000000</v>
      </c>
      <c r="E212" s="5">
        <v>-23000000000</v>
      </c>
      <c r="F212" s="5">
        <v>250000000000</v>
      </c>
      <c r="G212" s="5">
        <v>50000000000</v>
      </c>
    </row>
    <row r="213" spans="3:23" ht="15.5" x14ac:dyDescent="0.35">
      <c r="C213" t="s">
        <v>207</v>
      </c>
      <c r="D213" s="5">
        <v>283000000000</v>
      </c>
      <c r="E213" s="5">
        <v>159000000000</v>
      </c>
      <c r="F213" s="5">
        <v>361000000000</v>
      </c>
      <c r="G213" s="5">
        <v>249000000000</v>
      </c>
    </row>
    <row r="214" spans="3:23" ht="15.5" x14ac:dyDescent="0.35">
      <c r="C214" t="s">
        <v>208</v>
      </c>
      <c r="D214" s="5">
        <v>-328000000000</v>
      </c>
      <c r="E214" s="5">
        <v>40000000000</v>
      </c>
      <c r="F214" s="5">
        <v>-35000000000</v>
      </c>
      <c r="G214" s="5">
        <v>-164000000000</v>
      </c>
    </row>
    <row r="215" spans="3:23" ht="15.5" x14ac:dyDescent="0.35">
      <c r="C215" t="s">
        <v>12</v>
      </c>
      <c r="D215" s="5">
        <v>-45000000000</v>
      </c>
      <c r="E215" s="5">
        <v>199000000000</v>
      </c>
      <c r="F215" s="5">
        <v>326000000000</v>
      </c>
      <c r="G215" s="5">
        <v>85000000000</v>
      </c>
    </row>
    <row r="216" spans="3:23" ht="15.5" x14ac:dyDescent="0.35">
      <c r="C216" t="s">
        <v>15</v>
      </c>
      <c r="D216" s="6">
        <v>-12.23</v>
      </c>
      <c r="E216" s="6">
        <v>53.98</v>
      </c>
      <c r="F216" s="6">
        <v>88.39</v>
      </c>
      <c r="G216" s="6">
        <v>23.1</v>
      </c>
    </row>
    <row r="217" spans="3:23" ht="15.5" x14ac:dyDescent="0.35">
      <c r="C217" t="s">
        <v>57</v>
      </c>
      <c r="I217" s="6">
        <v>113.18</v>
      </c>
      <c r="J217" s="6">
        <v>66.040000000000006</v>
      </c>
      <c r="K217" s="6">
        <v>28.11</v>
      </c>
      <c r="L217" s="6">
        <v>28.89</v>
      </c>
      <c r="M217" s="6">
        <v>41.98</v>
      </c>
      <c r="N217" s="6">
        <v>25.65</v>
      </c>
      <c r="O217" s="6">
        <v>32.5</v>
      </c>
      <c r="P217" s="6">
        <v>42.24</v>
      </c>
      <c r="Q217" s="6">
        <v>30.37</v>
      </c>
      <c r="R217" s="6">
        <v>18.28</v>
      </c>
      <c r="S217" s="6">
        <v>10.050000000000001</v>
      </c>
      <c r="T217" s="6">
        <v>12.64</v>
      </c>
      <c r="U217" s="6">
        <v>27.09</v>
      </c>
      <c r="V217" s="6">
        <v>8.67</v>
      </c>
      <c r="W217" s="6">
        <v>64232.03</v>
      </c>
    </row>
    <row r="218" spans="3:23" ht="15.5" x14ac:dyDescent="0.35">
      <c r="C218" t="s">
        <v>69</v>
      </c>
      <c r="I218" s="6">
        <v>9.94</v>
      </c>
      <c r="J218" s="6">
        <v>10.45</v>
      </c>
      <c r="K218" s="6">
        <v>28.1</v>
      </c>
      <c r="L218" s="6">
        <v>26.83</v>
      </c>
      <c r="M218" s="6">
        <v>79.09</v>
      </c>
      <c r="N218" s="6">
        <v>24.76</v>
      </c>
      <c r="O218" s="6">
        <v>22.77</v>
      </c>
      <c r="P218" s="6">
        <v>8.6199999999999992</v>
      </c>
      <c r="Q218" s="6">
        <v>6.65</v>
      </c>
      <c r="R218" s="6">
        <v>10.67</v>
      </c>
      <c r="S218" s="6">
        <v>9.9499999999999993</v>
      </c>
      <c r="T218" s="6">
        <v>12.26</v>
      </c>
      <c r="U218" s="6">
        <v>10.34</v>
      </c>
      <c r="V218" s="6">
        <v>49.02</v>
      </c>
      <c r="W218" s="5">
        <v>0</v>
      </c>
    </row>
    <row r="219" spans="3:23" ht="15.5" x14ac:dyDescent="0.35">
      <c r="C219" t="s">
        <v>72</v>
      </c>
      <c r="I219" s="6">
        <v>0.69</v>
      </c>
      <c r="J219" s="6">
        <v>0.51</v>
      </c>
      <c r="K219" s="6">
        <v>0.66</v>
      </c>
      <c r="L219" s="6">
        <v>0.47</v>
      </c>
      <c r="M219" s="6">
        <v>2.2200000000000002</v>
      </c>
      <c r="N219" s="6">
        <v>0.71</v>
      </c>
      <c r="O219" s="6">
        <v>1.08</v>
      </c>
      <c r="P219" s="6">
        <v>0.66</v>
      </c>
      <c r="Q219" s="6">
        <v>0.41</v>
      </c>
      <c r="R219" s="6">
        <v>0.42</v>
      </c>
      <c r="S219" s="6">
        <v>0.24</v>
      </c>
      <c r="T219" s="6">
        <v>0.46</v>
      </c>
      <c r="U219" s="6">
        <v>0.93</v>
      </c>
      <c r="V219" s="6">
        <v>1.82</v>
      </c>
      <c r="W219" s="5">
        <v>0</v>
      </c>
    </row>
    <row r="220" spans="3:23" ht="15.5" x14ac:dyDescent="0.35">
      <c r="C220" t="s">
        <v>209</v>
      </c>
      <c r="I220" s="5">
        <v>1979770000000</v>
      </c>
      <c r="J220" s="5">
        <v>1641070000000</v>
      </c>
      <c r="K220" s="5">
        <v>1238630000000</v>
      </c>
      <c r="L220" s="5">
        <v>1131960000000</v>
      </c>
      <c r="M220" s="5">
        <v>1169600000000</v>
      </c>
      <c r="N220" s="5">
        <v>921730000000</v>
      </c>
      <c r="O220" s="5">
        <v>873090000000</v>
      </c>
      <c r="P220" s="5">
        <v>790470000000</v>
      </c>
    </row>
    <row r="221" spans="3:23" ht="15.5" x14ac:dyDescent="0.35">
      <c r="C221" t="s">
        <v>210</v>
      </c>
      <c r="I221" s="6">
        <v>4.9299999999999997E-2</v>
      </c>
      <c r="J221" s="6">
        <v>3.1600000000000003E-2</v>
      </c>
      <c r="K221" s="6">
        <v>1.41E-2</v>
      </c>
      <c r="L221" s="6">
        <v>1.4199999999999999E-2</v>
      </c>
      <c r="M221" s="6">
        <v>2.3599999999999999E-2</v>
      </c>
      <c r="N221" s="6">
        <v>1.6899999999999998E-2</v>
      </c>
      <c r="O221" s="6">
        <v>2.2799999999999997E-2</v>
      </c>
      <c r="P221" s="6">
        <v>3.5299999999999998E-2</v>
      </c>
      <c r="Q221" s="6">
        <v>3.1200000000000002E-2</v>
      </c>
      <c r="R221" s="6">
        <v>2.0499999999999997E-2</v>
      </c>
      <c r="S221" s="6">
        <v>1.18E-2</v>
      </c>
      <c r="T221" s="6">
        <v>1.7100000000000001E-2</v>
      </c>
      <c r="U221" s="6">
        <v>4.24E-2</v>
      </c>
      <c r="V221" s="6">
        <v>1.3999999999999999E-2</v>
      </c>
      <c r="W221" s="6">
        <v>9.1999999999999998E-3</v>
      </c>
    </row>
    <row r="222" spans="3:23" ht="15.5" x14ac:dyDescent="0.35">
      <c r="C222" t="s">
        <v>211</v>
      </c>
      <c r="I222" s="6">
        <v>0.1905</v>
      </c>
      <c r="J222" s="6">
        <v>0.12480000000000001</v>
      </c>
      <c r="K222" s="6">
        <v>5.5899999999999998E-2</v>
      </c>
      <c r="L222" s="6">
        <v>6.3700000000000007E-2</v>
      </c>
      <c r="M222" s="6">
        <v>9.3800000000000008E-2</v>
      </c>
      <c r="N222" s="6">
        <v>6.7900000000000002E-2</v>
      </c>
      <c r="O222" s="6">
        <v>9.2600000000000002E-2</v>
      </c>
      <c r="P222" s="6">
        <v>0.1321</v>
      </c>
      <c r="Q222" s="6">
        <v>0.1047</v>
      </c>
      <c r="R222" s="6">
        <v>6.8699999999999997E-2</v>
      </c>
      <c r="S222" s="6">
        <v>0.04</v>
      </c>
      <c r="T222" s="6">
        <v>5.1299999999999998E-2</v>
      </c>
      <c r="U222" s="6">
        <v>0.1116</v>
      </c>
      <c r="V222" s="6">
        <v>4.0199999999999993E-2</v>
      </c>
      <c r="W222" s="6">
        <v>7.4700000000000003E-2</v>
      </c>
    </row>
    <row r="223" spans="3:23" ht="15.5" x14ac:dyDescent="0.35">
      <c r="C223" t="s">
        <v>212</v>
      </c>
      <c r="I223" s="6">
        <v>0.16399999999999998</v>
      </c>
      <c r="J223" s="6">
        <v>0.1208</v>
      </c>
      <c r="K223" s="6">
        <v>5.9000000000000004E-2</v>
      </c>
      <c r="L223" s="6">
        <v>5.21E-2</v>
      </c>
      <c r="M223" s="6">
        <v>0.1079</v>
      </c>
      <c r="N223" s="6">
        <v>8.5299999999999987E-2</v>
      </c>
      <c r="O223" s="6">
        <v>0.10710000000000001</v>
      </c>
      <c r="P223" s="6">
        <v>0.13150000000000001</v>
      </c>
      <c r="Q223" s="6">
        <v>0.12609999999999999</v>
      </c>
      <c r="R223" s="6">
        <v>0.1157</v>
      </c>
      <c r="S223" s="6">
        <v>0.10730000000000001</v>
      </c>
      <c r="T223" s="6">
        <v>0.10439999999999999</v>
      </c>
      <c r="U223" s="6">
        <v>0.12570000000000001</v>
      </c>
      <c r="V223" s="6">
        <v>0.14230000000000001</v>
      </c>
      <c r="W223" s="6">
        <v>0.37770000000000004</v>
      </c>
    </row>
    <row r="224" spans="3:23" ht="15.5" x14ac:dyDescent="0.35">
      <c r="C224" t="s">
        <v>213</v>
      </c>
      <c r="I224" s="6">
        <v>3.47</v>
      </c>
      <c r="J224" s="6">
        <v>2.4</v>
      </c>
      <c r="K224" s="6">
        <v>1.21</v>
      </c>
      <c r="L224" s="6">
        <v>1.02</v>
      </c>
      <c r="M224" s="6">
        <v>1.94</v>
      </c>
      <c r="N224" s="6">
        <v>1.23</v>
      </c>
      <c r="O224" s="6">
        <v>1.43</v>
      </c>
      <c r="P224" s="5">
        <v>2</v>
      </c>
      <c r="Q224" s="6">
        <v>1.77</v>
      </c>
      <c r="R224" s="6">
        <v>1.47</v>
      </c>
      <c r="S224" s="6">
        <v>1.32</v>
      </c>
      <c r="T224" s="6">
        <v>1.39</v>
      </c>
      <c r="U224" s="6">
        <v>1.89</v>
      </c>
      <c r="V224" s="6">
        <v>1.3</v>
      </c>
      <c r="W224" s="6">
        <v>1.25</v>
      </c>
    </row>
    <row r="225" spans="2:23" ht="15.5" x14ac:dyDescent="0.35">
      <c r="C225" t="s">
        <v>66</v>
      </c>
      <c r="I225" s="6">
        <v>1.89</v>
      </c>
      <c r="J225" s="6">
        <v>1.3</v>
      </c>
      <c r="K225" s="6">
        <v>1.57</v>
      </c>
      <c r="L225" s="6">
        <v>1.71</v>
      </c>
      <c r="M225" s="6">
        <v>7.42</v>
      </c>
      <c r="N225" s="6">
        <v>1.68</v>
      </c>
      <c r="O225" s="6">
        <v>2.11</v>
      </c>
      <c r="P225" s="6">
        <v>1.1399999999999999</v>
      </c>
      <c r="Q225" s="6">
        <v>0.7</v>
      </c>
      <c r="R225" s="6">
        <v>0.73</v>
      </c>
      <c r="S225" s="6">
        <v>0.4</v>
      </c>
      <c r="T225" s="6">
        <v>0.63</v>
      </c>
      <c r="U225" s="6">
        <v>1.1499999999999999</v>
      </c>
      <c r="V225" s="6">
        <v>1.97</v>
      </c>
      <c r="W225" s="5">
        <v>0</v>
      </c>
    </row>
    <row r="226" spans="2:23" ht="15.5" x14ac:dyDescent="0.35">
      <c r="C226" t="s">
        <v>63</v>
      </c>
      <c r="I226" s="6">
        <v>594.07000000000005</v>
      </c>
      <c r="J226" s="6">
        <v>529.34</v>
      </c>
      <c r="K226" s="6">
        <v>503.31</v>
      </c>
      <c r="L226" s="6">
        <v>453.57</v>
      </c>
      <c r="M226" s="6">
        <v>447.45</v>
      </c>
      <c r="N226" s="6">
        <v>377.8</v>
      </c>
      <c r="O226" s="6">
        <v>350.79</v>
      </c>
      <c r="P226" s="6">
        <v>319.72000000000003</v>
      </c>
      <c r="Q226" s="6">
        <v>290.08999999999997</v>
      </c>
      <c r="R226" s="6">
        <v>265.94</v>
      </c>
      <c r="S226" s="6">
        <v>251.5</v>
      </c>
      <c r="T226" s="6">
        <v>246.47</v>
      </c>
      <c r="U226" s="6">
        <v>242.83</v>
      </c>
      <c r="V226" s="6">
        <v>215.74</v>
      </c>
      <c r="W226" s="6">
        <v>859594.54</v>
      </c>
    </row>
    <row r="227" spans="2:23" ht="15.5" x14ac:dyDescent="0.35">
      <c r="C227" t="s">
        <v>214</v>
      </c>
      <c r="I227" s="6">
        <v>2.04</v>
      </c>
      <c r="J227" s="6">
        <v>1.42</v>
      </c>
      <c r="K227" s="6">
        <v>1.74</v>
      </c>
      <c r="L227" s="6">
        <v>1.93</v>
      </c>
      <c r="M227" s="6">
        <v>8.2200000000000006</v>
      </c>
      <c r="N227" s="6">
        <v>1.88</v>
      </c>
      <c r="O227" s="6">
        <v>2.38</v>
      </c>
      <c r="P227" s="6">
        <v>1.1499999999999999</v>
      </c>
      <c r="Q227" s="6">
        <v>0.7</v>
      </c>
      <c r="R227" s="6">
        <v>0.74</v>
      </c>
      <c r="S227" s="6">
        <v>0.4</v>
      </c>
      <c r="T227" s="6">
        <v>0.63</v>
      </c>
      <c r="U227" s="6">
        <v>1.1599999999999999</v>
      </c>
      <c r="V227" s="6">
        <v>1.97</v>
      </c>
      <c r="W227" s="5">
        <v>0</v>
      </c>
    </row>
    <row r="228" spans="2:23" ht="15.5" x14ac:dyDescent="0.35">
      <c r="C228" t="s">
        <v>215</v>
      </c>
      <c r="I228" s="6">
        <v>552.34</v>
      </c>
      <c r="J228" s="6">
        <v>484.36</v>
      </c>
      <c r="K228" s="6">
        <v>453.6</v>
      </c>
      <c r="L228" s="6">
        <v>401.88</v>
      </c>
      <c r="M228" s="6">
        <v>404.03</v>
      </c>
      <c r="N228" s="6">
        <v>337.9</v>
      </c>
      <c r="O228" s="6">
        <v>311.29000000000002</v>
      </c>
      <c r="P228" s="6">
        <v>317.14</v>
      </c>
      <c r="Q228" s="6">
        <v>288.43</v>
      </c>
      <c r="R228" s="6">
        <v>264.3</v>
      </c>
      <c r="S228" s="6">
        <v>249.82</v>
      </c>
      <c r="T228" s="6">
        <v>244.24</v>
      </c>
      <c r="U228" s="6">
        <v>240.75</v>
      </c>
      <c r="V228" s="6">
        <v>215.74</v>
      </c>
      <c r="W228" s="6">
        <v>859594.54</v>
      </c>
    </row>
    <row r="229" spans="2:23" ht="15.5" x14ac:dyDescent="0.35">
      <c r="C229" t="s">
        <v>216</v>
      </c>
      <c r="I229" s="5">
        <v>1350000000000</v>
      </c>
      <c r="J229" s="5">
        <v>1139000000000</v>
      </c>
      <c r="K229" s="5">
        <v>1110000000000</v>
      </c>
      <c r="L229" s="5">
        <v>1259000000000</v>
      </c>
      <c r="M229" s="5">
        <v>698000000000</v>
      </c>
      <c r="N229" s="5">
        <v>873000000000</v>
      </c>
      <c r="O229" s="5">
        <v>847000000000</v>
      </c>
      <c r="P229" s="5">
        <v>747000000000</v>
      </c>
      <c r="Q229" s="5">
        <v>637000000000</v>
      </c>
      <c r="R229" s="5">
        <v>442000000000</v>
      </c>
      <c r="S229" s="5">
        <v>485000000000</v>
      </c>
      <c r="T229" s="5">
        <v>410000000000</v>
      </c>
      <c r="U229" s="5">
        <v>294000000000</v>
      </c>
      <c r="V229" s="5">
        <v>282000000000</v>
      </c>
      <c r="W229" s="5">
        <v>219000000000</v>
      </c>
    </row>
    <row r="230" spans="2:23" ht="15.5" x14ac:dyDescent="0.35">
      <c r="C230" t="s">
        <v>217</v>
      </c>
      <c r="I230" s="5">
        <v>2875000000000</v>
      </c>
      <c r="J230" s="5">
        <v>2881000000000</v>
      </c>
      <c r="K230" s="5">
        <v>2754000000000</v>
      </c>
      <c r="L230" s="5">
        <v>2707000000000</v>
      </c>
      <c r="M230" s="5">
        <v>2768000000000</v>
      </c>
      <c r="N230" s="5">
        <v>2077000000000</v>
      </c>
      <c r="O230" s="5">
        <v>2064000000000</v>
      </c>
      <c r="P230" s="5">
        <v>1604000000000</v>
      </c>
      <c r="Q230" s="5">
        <v>1365000000000</v>
      </c>
      <c r="R230" s="5">
        <v>1387000000000</v>
      </c>
      <c r="S230" s="5">
        <v>1300000000000</v>
      </c>
      <c r="T230" s="5">
        <v>1046000000000</v>
      </c>
      <c r="U230" s="5">
        <v>867000000000</v>
      </c>
      <c r="V230" s="5">
        <v>927000000000</v>
      </c>
      <c r="W230" s="5">
        <v>609000000000</v>
      </c>
    </row>
    <row r="231" spans="2:23" ht="15.5" x14ac:dyDescent="0.35">
      <c r="C231" t="s">
        <v>25</v>
      </c>
      <c r="I231" s="5">
        <v>4224000000000</v>
      </c>
      <c r="J231" s="5">
        <v>4021000000000</v>
      </c>
      <c r="K231" s="5">
        <v>3864000000000</v>
      </c>
      <c r="L231" s="5">
        <v>3966000000000</v>
      </c>
      <c r="M231" s="5">
        <v>3467000000000</v>
      </c>
      <c r="N231" s="5">
        <v>2950000000000</v>
      </c>
      <c r="O231" s="5">
        <v>2910000000000</v>
      </c>
      <c r="P231" s="5">
        <v>2350000000000</v>
      </c>
      <c r="Q231" s="5">
        <v>2002000000000</v>
      </c>
      <c r="R231" s="5">
        <v>1828000000000</v>
      </c>
      <c r="S231" s="5">
        <v>1784000000000</v>
      </c>
      <c r="T231" s="5">
        <v>1456000000000</v>
      </c>
      <c r="U231" s="5">
        <v>1161000000000</v>
      </c>
      <c r="V231" s="5">
        <v>1209000000000</v>
      </c>
      <c r="W231" s="5">
        <v>828000000000</v>
      </c>
    </row>
    <row r="232" spans="2:23" ht="15.5" x14ac:dyDescent="0.35">
      <c r="C232" t="s">
        <v>22</v>
      </c>
      <c r="I232" s="5">
        <v>3139000000000</v>
      </c>
      <c r="J232" s="5">
        <v>3427000000000</v>
      </c>
      <c r="K232" s="5">
        <v>3104000000000</v>
      </c>
      <c r="L232" s="5">
        <v>3034000000000</v>
      </c>
      <c r="M232" s="5">
        <v>3020000000000</v>
      </c>
      <c r="N232" s="5">
        <v>2758000000000</v>
      </c>
      <c r="O232" s="5">
        <v>2656000000000</v>
      </c>
      <c r="P232" s="5">
        <v>2123000000000</v>
      </c>
      <c r="Q232" s="5">
        <v>1917000000000</v>
      </c>
      <c r="R232" s="5">
        <v>1788000000000</v>
      </c>
      <c r="S232" s="5">
        <v>1757000000000</v>
      </c>
      <c r="T232" s="5">
        <v>1434000000000</v>
      </c>
      <c r="U232" s="5">
        <v>1135000000000</v>
      </c>
      <c r="V232" s="5">
        <v>893000000000</v>
      </c>
      <c r="W232" s="5">
        <v>820000000000</v>
      </c>
    </row>
    <row r="233" spans="2:23" ht="15.5" x14ac:dyDescent="0.35">
      <c r="C233" t="s">
        <v>218</v>
      </c>
      <c r="I233" s="5">
        <v>-23000000000</v>
      </c>
      <c r="J233" s="5">
        <v>-280000000000</v>
      </c>
      <c r="K233" s="5">
        <v>-197000000000</v>
      </c>
      <c r="L233" s="5">
        <v>-247000000000</v>
      </c>
      <c r="M233" s="5">
        <v>-121000000000</v>
      </c>
      <c r="N233" s="5">
        <v>-809000000000</v>
      </c>
      <c r="O233" s="5">
        <v>-588000000000</v>
      </c>
      <c r="P233" s="5">
        <v>-613000000000</v>
      </c>
      <c r="Q233" s="5">
        <v>-459000000000</v>
      </c>
      <c r="R233" s="5">
        <v>-305000000000</v>
      </c>
      <c r="S233" s="5">
        <v>-359000000000</v>
      </c>
      <c r="T233" s="5">
        <v>-322000000000</v>
      </c>
      <c r="U233" s="5">
        <v>-209000000000</v>
      </c>
      <c r="V233" s="5">
        <v>39000000000</v>
      </c>
      <c r="W233" s="5">
        <v>-215000000000</v>
      </c>
    </row>
    <row r="234" spans="2:23" ht="15.5" x14ac:dyDescent="0.35">
      <c r="C234" t="s">
        <v>219</v>
      </c>
      <c r="I234" s="5">
        <v>971000000000</v>
      </c>
      <c r="J234" s="5">
        <v>748000000000</v>
      </c>
      <c r="K234" s="5">
        <v>477000000000</v>
      </c>
      <c r="L234" s="5">
        <v>-146000000000</v>
      </c>
      <c r="M234" s="5">
        <v>108000000000</v>
      </c>
      <c r="N234" s="5">
        <v>301000000000</v>
      </c>
      <c r="O234" s="5">
        <v>-146000000000</v>
      </c>
      <c r="P234" s="5">
        <v>123000000000</v>
      </c>
      <c r="Q234" s="5">
        <v>178000000000</v>
      </c>
      <c r="R234" s="5">
        <v>177000000000</v>
      </c>
      <c r="S234" s="5">
        <v>-93000000000</v>
      </c>
      <c r="T234" s="5">
        <v>-98000000000</v>
      </c>
      <c r="U234" s="5">
        <v>-100000000000</v>
      </c>
      <c r="V234" s="5">
        <v>-167000000000</v>
      </c>
      <c r="W234" s="5">
        <v>-150000000000</v>
      </c>
    </row>
    <row r="235" spans="2:23" ht="15.5" x14ac:dyDescent="0.35">
      <c r="C235" t="s">
        <v>220</v>
      </c>
      <c r="I235" s="5">
        <v>-176000000000</v>
      </c>
      <c r="J235" s="5">
        <v>-432000000000</v>
      </c>
      <c r="K235" s="5">
        <v>-215000000000</v>
      </c>
      <c r="L235" s="5">
        <v>-253000000000</v>
      </c>
      <c r="M235" s="5">
        <v>-120000000000</v>
      </c>
      <c r="N235" s="5">
        <v>-149000000000</v>
      </c>
      <c r="O235" s="5">
        <v>-116000000000</v>
      </c>
      <c r="P235" s="5">
        <v>-120000000000</v>
      </c>
      <c r="Q235" s="5">
        <v>-118000000000</v>
      </c>
      <c r="R235" s="5">
        <v>-18000000000</v>
      </c>
      <c r="S235" s="5">
        <v>-50000000000</v>
      </c>
      <c r="T235" s="5">
        <v>-62000000000</v>
      </c>
      <c r="U235" s="5">
        <v>-31000000000</v>
      </c>
      <c r="V235" s="5">
        <v>-31000000000</v>
      </c>
      <c r="W235" s="5">
        <v>-53000000000</v>
      </c>
    </row>
    <row r="236" spans="2:23" ht="15.5" x14ac:dyDescent="0.35">
      <c r="C236" t="s">
        <v>14</v>
      </c>
      <c r="I236" s="5">
        <v>794000000000</v>
      </c>
      <c r="J236" s="5">
        <v>317000000000</v>
      </c>
      <c r="K236" s="5">
        <v>262000000000</v>
      </c>
      <c r="L236" s="5">
        <v>-400000000000</v>
      </c>
      <c r="M236" s="5">
        <v>-12000000000</v>
      </c>
      <c r="N236" s="5">
        <v>152000000000</v>
      </c>
      <c r="O236" s="5">
        <v>-262000000000</v>
      </c>
      <c r="P236" s="5">
        <v>3000000000</v>
      </c>
      <c r="Q236" s="5">
        <v>61000000000</v>
      </c>
      <c r="R236" s="5">
        <v>159000000000</v>
      </c>
      <c r="S236" s="5">
        <v>-144000000000</v>
      </c>
      <c r="T236" s="5">
        <v>-160000000000</v>
      </c>
      <c r="U236" s="5">
        <v>-131000000000</v>
      </c>
      <c r="V236" s="5">
        <v>-198000000000</v>
      </c>
      <c r="W236" s="5">
        <v>-203000000000</v>
      </c>
    </row>
    <row r="237" spans="2:23" ht="15.5" x14ac:dyDescent="0.35">
      <c r="C237" t="s">
        <v>16</v>
      </c>
      <c r="I237" s="6">
        <v>215.24</v>
      </c>
      <c r="J237" s="6">
        <v>85.79</v>
      </c>
      <c r="K237" s="6">
        <v>71.040000000000006</v>
      </c>
      <c r="L237" s="6">
        <v>-112.06</v>
      </c>
      <c r="M237" s="6">
        <v>-3.61</v>
      </c>
      <c r="N237" s="6">
        <v>44.86</v>
      </c>
      <c r="O237" s="6">
        <v>-77.16</v>
      </c>
      <c r="P237" s="6">
        <v>0.78</v>
      </c>
      <c r="Q237" s="6">
        <v>17.87</v>
      </c>
      <c r="R237" s="6">
        <v>46.73</v>
      </c>
      <c r="S237" s="6">
        <v>-42.35</v>
      </c>
      <c r="T237" s="6">
        <v>-47.13</v>
      </c>
      <c r="U237" s="6">
        <v>-38.64</v>
      </c>
      <c r="V237" s="6">
        <v>-58.18</v>
      </c>
      <c r="W237" s="6">
        <v>-1320696.68</v>
      </c>
    </row>
    <row r="239" spans="2:23" ht="15.5" x14ac:dyDescent="0.35">
      <c r="B239" t="s">
        <v>221</v>
      </c>
      <c r="C239" t="s">
        <v>222</v>
      </c>
      <c r="D239" s="5">
        <v>98000000000</v>
      </c>
      <c r="E239" s="5">
        <v>69000000000</v>
      </c>
      <c r="F239" s="5">
        <v>143000000000</v>
      </c>
      <c r="G239" s="5">
        <v>103000000000</v>
      </c>
      <c r="H239" s="5">
        <v>394000000000</v>
      </c>
      <c r="I239" s="5">
        <v>418000000000</v>
      </c>
      <c r="J239" s="5">
        <v>244000000000</v>
      </c>
      <c r="K239" s="5">
        <v>104000000000</v>
      </c>
      <c r="L239" s="5">
        <v>103000000000</v>
      </c>
      <c r="M239" s="5">
        <v>143000000000</v>
      </c>
      <c r="N239" s="5">
        <v>87000000000</v>
      </c>
      <c r="O239" s="5">
        <v>110000000000</v>
      </c>
      <c r="P239" s="5">
        <v>144000000000</v>
      </c>
      <c r="Q239" s="5">
        <v>103000000000</v>
      </c>
    </row>
    <row r="240" spans="2:23" ht="15.5" x14ac:dyDescent="0.35">
      <c r="C240" t="s">
        <v>223</v>
      </c>
      <c r="H240" s="5">
        <v>414000000000</v>
      </c>
      <c r="I240" s="5">
        <v>418000000000</v>
      </c>
      <c r="J240" s="5">
        <v>244000000000</v>
      </c>
      <c r="K240" s="5">
        <v>104000000000</v>
      </c>
      <c r="L240" s="5">
        <v>103000000000</v>
      </c>
      <c r="M240" s="5">
        <v>143000000000</v>
      </c>
      <c r="N240" s="5">
        <v>87000000000</v>
      </c>
      <c r="O240" s="5">
        <v>110000000000</v>
      </c>
      <c r="P240" s="5">
        <v>144000000000</v>
      </c>
      <c r="Q240" s="5">
        <v>103000000000</v>
      </c>
    </row>
    <row r="241" spans="3:17" ht="15.5" x14ac:dyDescent="0.35">
      <c r="C241" t="s">
        <v>224</v>
      </c>
      <c r="H241" s="5">
        <v>50</v>
      </c>
      <c r="I241" s="5">
        <v>50</v>
      </c>
      <c r="J241" s="5">
        <v>50</v>
      </c>
      <c r="K241" s="5">
        <v>20</v>
      </c>
      <c r="Q241" s="5">
        <v>12</v>
      </c>
    </row>
    <row r="242" spans="3:17" ht="15.5" x14ac:dyDescent="0.35">
      <c r="C242" t="s">
        <v>74</v>
      </c>
      <c r="H242" s="6">
        <v>0.46850000000000003</v>
      </c>
      <c r="I242" s="6">
        <v>0.44179999999999997</v>
      </c>
      <c r="J242" s="6">
        <v>0.75719999999999998</v>
      </c>
      <c r="K242" s="6">
        <v>0.71140000000000003</v>
      </c>
      <c r="Q242" s="6">
        <v>0.42920000000000003</v>
      </c>
    </row>
    <row r="243" spans="3:17" ht="15.5" x14ac:dyDescent="0.35">
      <c r="C243" t="s">
        <v>225</v>
      </c>
      <c r="H243" s="6">
        <v>7.5800000000000006E-2</v>
      </c>
      <c r="I243" s="6">
        <v>4.4999999999999998E-2</v>
      </c>
      <c r="J243" s="6">
        <v>6.5799999999999997E-2</v>
      </c>
      <c r="K243" s="6">
        <v>2.92E-2</v>
      </c>
      <c r="Q243" s="6">
        <v>4.4800000000000006E-2</v>
      </c>
    </row>
    <row r="244" spans="3:17" ht="15.5" x14ac:dyDescent="0.35">
      <c r="C244" t="s">
        <v>56</v>
      </c>
      <c r="D244" s="6">
        <v>26.68</v>
      </c>
      <c r="E244" s="6">
        <v>18.73</v>
      </c>
      <c r="F244" s="6">
        <v>38.840000000000003</v>
      </c>
      <c r="G244" s="6">
        <v>28.04</v>
      </c>
      <c r="H244" s="6">
        <v>106.72</v>
      </c>
      <c r="I244" s="6">
        <v>113.18</v>
      </c>
      <c r="J244" s="6">
        <v>66.040000000000006</v>
      </c>
      <c r="K244" s="6">
        <v>28.11</v>
      </c>
      <c r="L244" s="6">
        <v>27.91</v>
      </c>
      <c r="M244" s="6">
        <v>38.64</v>
      </c>
      <c r="N244" s="6">
        <v>23.61</v>
      </c>
      <c r="O244" s="6">
        <v>29.91</v>
      </c>
      <c r="P244" s="6">
        <v>38.880000000000003</v>
      </c>
      <c r="Q244" s="6">
        <v>27.96</v>
      </c>
    </row>
    <row r="245" spans="3:17" ht="15.5" x14ac:dyDescent="0.35">
      <c r="C245" t="s">
        <v>226</v>
      </c>
      <c r="H245" s="6">
        <v>112.29</v>
      </c>
      <c r="I245" s="6">
        <v>113.18</v>
      </c>
      <c r="J245" s="6">
        <v>66.040000000000006</v>
      </c>
      <c r="K245" s="6">
        <v>28.11</v>
      </c>
      <c r="L245" s="6">
        <v>27.91</v>
      </c>
      <c r="M245" s="6">
        <v>38.64</v>
      </c>
      <c r="N245" s="6">
        <v>23.61</v>
      </c>
      <c r="O245" s="6">
        <v>29.91</v>
      </c>
      <c r="P245" s="6">
        <v>38.880000000000003</v>
      </c>
      <c r="Q245" s="6">
        <v>27.96</v>
      </c>
    </row>
    <row r="246" spans="3:17" ht="15.5" x14ac:dyDescent="0.35">
      <c r="C246" t="s">
        <v>76</v>
      </c>
      <c r="H246" s="5">
        <v>50</v>
      </c>
      <c r="I246" s="5">
        <v>50</v>
      </c>
      <c r="J246" s="5">
        <v>50</v>
      </c>
      <c r="K246" s="5">
        <v>20</v>
      </c>
      <c r="Q246" s="5">
        <v>12</v>
      </c>
    </row>
    <row r="247" spans="3:17" ht="15.5" x14ac:dyDescent="0.35">
      <c r="C247" t="s">
        <v>227</v>
      </c>
      <c r="H247" s="6">
        <v>0.46850000000000003</v>
      </c>
      <c r="I247" s="6">
        <v>0.44179999999999997</v>
      </c>
      <c r="J247" s="6">
        <v>0.75719999999999998</v>
      </c>
      <c r="K247" s="6">
        <v>0.71140000000000003</v>
      </c>
      <c r="Q247" s="6">
        <v>0.42920000000000003</v>
      </c>
    </row>
    <row r="248" spans="3:17" ht="15.5" x14ac:dyDescent="0.35">
      <c r="C248" t="s">
        <v>228</v>
      </c>
      <c r="H248" s="6">
        <v>7.5800000000000006E-2</v>
      </c>
      <c r="I248" s="6">
        <v>4.4999999999999998E-2</v>
      </c>
      <c r="J248" s="6">
        <v>6.5799999999999997E-2</v>
      </c>
      <c r="K248" s="6">
        <v>2.92E-2</v>
      </c>
      <c r="Q248" s="6">
        <v>4.4800000000000006E-2</v>
      </c>
    </row>
    <row r="249" spans="3:17" ht="15.5" x14ac:dyDescent="0.35">
      <c r="C249" t="s">
        <v>229</v>
      </c>
      <c r="D249" s="5">
        <v>1539000000000</v>
      </c>
      <c r="E249" s="5">
        <v>1575000000000</v>
      </c>
      <c r="F249" s="5">
        <v>1579000000000</v>
      </c>
      <c r="G249" s="5">
        <v>1451000000000</v>
      </c>
      <c r="H249" s="5">
        <v>6154000000000</v>
      </c>
      <c r="I249" s="5">
        <v>5989000000000</v>
      </c>
      <c r="J249" s="5">
        <v>4956000000000</v>
      </c>
      <c r="K249" s="5">
        <v>4439000000000</v>
      </c>
      <c r="L249" s="5">
        <v>5870000000000</v>
      </c>
      <c r="M249" s="5">
        <v>5088000000000</v>
      </c>
      <c r="N249" s="5">
        <v>3037000000000</v>
      </c>
      <c r="O249" s="5">
        <v>2330000000000</v>
      </c>
      <c r="P249" s="5">
        <v>1863000000000</v>
      </c>
      <c r="Q249" s="5">
        <v>1690000000000</v>
      </c>
    </row>
    <row r="250" spans="3:17" ht="15.5" x14ac:dyDescent="0.35">
      <c r="C250" t="s">
        <v>230</v>
      </c>
      <c r="H250" s="5">
        <v>6143000000000</v>
      </c>
      <c r="I250" s="5">
        <v>5989000000000</v>
      </c>
      <c r="J250" s="5">
        <v>4956000000000</v>
      </c>
      <c r="K250" s="5">
        <v>4439000000000</v>
      </c>
      <c r="L250" s="5">
        <v>5870000000000</v>
      </c>
      <c r="M250" s="5">
        <v>5088000000000</v>
      </c>
      <c r="N250" s="5">
        <v>3037000000000</v>
      </c>
      <c r="O250" s="5">
        <v>2330000000000</v>
      </c>
      <c r="P250" s="5">
        <v>1863000000000</v>
      </c>
      <c r="Q250" s="5">
        <v>1690000000000</v>
      </c>
    </row>
    <row r="251" spans="3:17" ht="15.5" x14ac:dyDescent="0.35">
      <c r="C251" t="s">
        <v>231</v>
      </c>
      <c r="H251" s="5">
        <v>50</v>
      </c>
      <c r="I251" s="5">
        <v>50</v>
      </c>
      <c r="J251" s="5">
        <v>50</v>
      </c>
      <c r="K251" s="5">
        <v>20</v>
      </c>
      <c r="Q251" s="5">
        <v>12</v>
      </c>
    </row>
    <row r="252" spans="3:17" ht="15.5" x14ac:dyDescent="0.35">
      <c r="C252" t="s">
        <v>232</v>
      </c>
      <c r="H252" s="6">
        <v>0.46850000000000003</v>
      </c>
      <c r="I252" s="6">
        <v>0.44179999999999997</v>
      </c>
      <c r="J252" s="6">
        <v>0.75719999999999998</v>
      </c>
      <c r="K252" s="6">
        <v>0.71140000000000003</v>
      </c>
      <c r="Q252" s="6">
        <v>0.42920000000000003</v>
      </c>
    </row>
    <row r="253" spans="3:17" ht="15.5" x14ac:dyDescent="0.35">
      <c r="C253" t="s">
        <v>233</v>
      </c>
      <c r="H253" s="6">
        <v>7.5800000000000006E-2</v>
      </c>
      <c r="I253" s="6">
        <v>4.4999999999999998E-2</v>
      </c>
      <c r="J253" s="6">
        <v>6.5799999999999997E-2</v>
      </c>
      <c r="K253" s="6">
        <v>2.92E-2</v>
      </c>
      <c r="Q253" s="6">
        <v>4.4800000000000006E-2</v>
      </c>
    </row>
    <row r="254" spans="3:17" ht="15.5" x14ac:dyDescent="0.35">
      <c r="C254" t="s">
        <v>234</v>
      </c>
      <c r="I254" s="6">
        <v>6.18</v>
      </c>
    </row>
    <row r="255" spans="3:17" ht="15.5" x14ac:dyDescent="0.35">
      <c r="C255" t="s">
        <v>235</v>
      </c>
      <c r="I255" s="6">
        <v>5.88</v>
      </c>
    </row>
    <row r="256" spans="3:17" ht="15.5" x14ac:dyDescent="0.35">
      <c r="C256" t="s">
        <v>236</v>
      </c>
      <c r="I256" s="6">
        <v>4.87</v>
      </c>
    </row>
    <row r="257" spans="3:9" ht="15.5" x14ac:dyDescent="0.35">
      <c r="C257" t="s">
        <v>237</v>
      </c>
      <c r="I257" s="6">
        <v>7.5</v>
      </c>
    </row>
    <row r="258" spans="3:9" ht="15.5" x14ac:dyDescent="0.35">
      <c r="C258" t="s">
        <v>238</v>
      </c>
      <c r="I258" s="6">
        <v>0.17010000000000003</v>
      </c>
    </row>
    <row r="259" spans="3:9" ht="15.5" x14ac:dyDescent="0.35">
      <c r="C259" t="s">
        <v>239</v>
      </c>
      <c r="I259" s="6">
        <v>0.4</v>
      </c>
    </row>
    <row r="260" spans="3:9" ht="15.5" x14ac:dyDescent="0.35">
      <c r="C260" t="s">
        <v>240</v>
      </c>
      <c r="I260" s="6">
        <v>1.06</v>
      </c>
    </row>
    <row r="261" spans="3:9" ht="15.5" x14ac:dyDescent="0.35">
      <c r="C261" t="s">
        <v>241</v>
      </c>
      <c r="I261" s="6">
        <v>2.31</v>
      </c>
    </row>
    <row r="262" spans="3:9" ht="15.5" x14ac:dyDescent="0.35">
      <c r="C262" t="s">
        <v>242</v>
      </c>
      <c r="I262" s="6">
        <v>4.3099999999999996</v>
      </c>
    </row>
    <row r="263" spans="3:9" ht="15.5" x14ac:dyDescent="0.35">
      <c r="C263" t="s">
        <v>243</v>
      </c>
      <c r="I263" s="6">
        <v>6.75</v>
      </c>
    </row>
    <row r="264" spans="3:9" ht="15.5" x14ac:dyDescent="0.35">
      <c r="C264" t="s">
        <v>244</v>
      </c>
      <c r="I264" s="6">
        <v>3.44</v>
      </c>
    </row>
    <row r="265" spans="3:9" ht="15.5" x14ac:dyDescent="0.35">
      <c r="C265" t="s">
        <v>245</v>
      </c>
      <c r="I265" s="6">
        <v>0.08</v>
      </c>
    </row>
    <row r="266" spans="3:9" ht="15.5" x14ac:dyDescent="0.35">
      <c r="C266" t="s">
        <v>246</v>
      </c>
      <c r="I266" s="6">
        <v>0.1</v>
      </c>
    </row>
    <row r="267" spans="3:9" ht="15.5" x14ac:dyDescent="0.35">
      <c r="C267" t="s">
        <v>247</v>
      </c>
      <c r="I267" s="6">
        <v>1.39</v>
      </c>
    </row>
    <row r="268" spans="3:9" ht="15.5" x14ac:dyDescent="0.35">
      <c r="C268" t="s">
        <v>248</v>
      </c>
      <c r="I268" s="6">
        <v>112.29</v>
      </c>
    </row>
    <row r="269" spans="3:9" ht="15.5" x14ac:dyDescent="0.35">
      <c r="C269" t="s">
        <v>249</v>
      </c>
      <c r="I269" s="6">
        <v>106.72</v>
      </c>
    </row>
    <row r="270" spans="3:9" ht="15.5" x14ac:dyDescent="0.35">
      <c r="C270" t="s">
        <v>250</v>
      </c>
      <c r="I270" s="6">
        <v>1664.19</v>
      </c>
    </row>
    <row r="271" spans="3:9" ht="15.5" x14ac:dyDescent="0.35">
      <c r="C271" t="s">
        <v>251</v>
      </c>
      <c r="D271" s="6">
        <v>283.18</v>
      </c>
    </row>
    <row r="272" spans="3:9" ht="15.5" x14ac:dyDescent="0.35">
      <c r="C272" t="s">
        <v>252</v>
      </c>
      <c r="I272" s="6">
        <v>620.24</v>
      </c>
    </row>
    <row r="273" spans="3:9" ht="15.5" x14ac:dyDescent="0.35">
      <c r="C273" t="s">
        <v>253</v>
      </c>
      <c r="I273" s="6">
        <v>153.22999999999999</v>
      </c>
    </row>
    <row r="274" spans="3:9" ht="15.5" x14ac:dyDescent="0.35">
      <c r="C274" t="s">
        <v>254</v>
      </c>
      <c r="D274" s="6">
        <v>0.99</v>
      </c>
    </row>
    <row r="275" spans="3:9" ht="15.5" x14ac:dyDescent="0.35">
      <c r="C275" t="s">
        <v>255</v>
      </c>
      <c r="D275" s="6">
        <v>0.95</v>
      </c>
    </row>
    <row r="276" spans="3:9" ht="15.5" x14ac:dyDescent="0.35">
      <c r="C276" t="s">
        <v>377</v>
      </c>
      <c r="D276" s="6">
        <v>1.88</v>
      </c>
    </row>
    <row r="277" spans="3:9" ht="15.5" x14ac:dyDescent="0.35">
      <c r="C277" t="s">
        <v>378</v>
      </c>
      <c r="D277" s="6">
        <v>1.23</v>
      </c>
    </row>
    <row r="278" spans="3:9" ht="15.5" x14ac:dyDescent="0.35">
      <c r="C278" t="s">
        <v>256</v>
      </c>
      <c r="D278" s="6">
        <v>2.39</v>
      </c>
    </row>
    <row r="279" spans="3:9" ht="15.5" x14ac:dyDescent="0.35">
      <c r="C279" t="s">
        <v>379</v>
      </c>
      <c r="D279" s="6">
        <v>0.49</v>
      </c>
    </row>
    <row r="280" spans="3:9" ht="15.5" x14ac:dyDescent="0.35">
      <c r="C280" t="s">
        <v>257</v>
      </c>
      <c r="D280" s="6">
        <v>3.87</v>
      </c>
    </row>
    <row r="281" spans="3:9" ht="15.5" x14ac:dyDescent="0.35">
      <c r="C281" t="s">
        <v>258</v>
      </c>
      <c r="I281" s="6">
        <v>3.48</v>
      </c>
    </row>
    <row r="282" spans="3:9" ht="15.5" x14ac:dyDescent="0.35">
      <c r="C282" t="s">
        <v>12</v>
      </c>
      <c r="D282" s="5">
        <v>-45000000000</v>
      </c>
    </row>
    <row r="283" spans="3:9" ht="15.5" x14ac:dyDescent="0.35">
      <c r="C283" t="s">
        <v>259</v>
      </c>
      <c r="I283" s="6">
        <v>1.69</v>
      </c>
    </row>
    <row r="284" spans="3:9" ht="15.5" x14ac:dyDescent="0.35">
      <c r="C284" t="s">
        <v>260</v>
      </c>
      <c r="I284" s="6">
        <v>4.6799999999999994E-2</v>
      </c>
    </row>
    <row r="285" spans="3:9" ht="15.5" x14ac:dyDescent="0.35">
      <c r="C285" t="s">
        <v>261</v>
      </c>
      <c r="I285" s="6">
        <v>0.18100000000000002</v>
      </c>
    </row>
    <row r="286" spans="3:9" ht="15.5" x14ac:dyDescent="0.35">
      <c r="C286" t="s">
        <v>262</v>
      </c>
      <c r="I286" s="6">
        <v>0.15429999999999999</v>
      </c>
    </row>
    <row r="287" spans="3:9" ht="15.5" x14ac:dyDescent="0.35">
      <c r="C287" t="s">
        <v>263</v>
      </c>
      <c r="I287" s="6">
        <v>0.1047</v>
      </c>
    </row>
    <row r="288" spans="3:9" ht="15.5" x14ac:dyDescent="0.35">
      <c r="C288" t="s">
        <v>264</v>
      </c>
      <c r="D288" s="6">
        <v>34.29</v>
      </c>
    </row>
    <row r="289" spans="3:9" ht="15.5" x14ac:dyDescent="0.35">
      <c r="C289" t="s">
        <v>265</v>
      </c>
      <c r="D289" s="6">
        <v>6.43</v>
      </c>
    </row>
    <row r="290" spans="3:9" ht="15.5" x14ac:dyDescent="0.35">
      <c r="C290" t="s">
        <v>266</v>
      </c>
      <c r="D290" s="6">
        <v>6.86</v>
      </c>
    </row>
    <row r="291" spans="3:9" ht="15.5" x14ac:dyDescent="0.35">
      <c r="C291" t="s">
        <v>267</v>
      </c>
      <c r="D291" s="6">
        <v>33.86</v>
      </c>
    </row>
    <row r="292" spans="3:9" ht="15.5" x14ac:dyDescent="0.35">
      <c r="C292" t="s">
        <v>268</v>
      </c>
      <c r="D292" s="6">
        <v>2.65</v>
      </c>
    </row>
    <row r="293" spans="3:9" ht="15.5" x14ac:dyDescent="0.35">
      <c r="C293" t="s">
        <v>269</v>
      </c>
      <c r="I293" s="6">
        <v>0.71</v>
      </c>
    </row>
    <row r="294" spans="3:9" ht="15.5" x14ac:dyDescent="0.35">
      <c r="C294" t="s">
        <v>270</v>
      </c>
      <c r="I294" s="6">
        <v>55.12</v>
      </c>
    </row>
    <row r="295" spans="3:9" ht="15.5" x14ac:dyDescent="0.35">
      <c r="C295" t="s">
        <v>52</v>
      </c>
      <c r="I295" s="5">
        <v>2436000000000</v>
      </c>
    </row>
    <row r="296" spans="3:9" ht="15.5" x14ac:dyDescent="0.35">
      <c r="C296" t="s">
        <v>271</v>
      </c>
      <c r="I296" s="5">
        <v>6794000000000</v>
      </c>
    </row>
    <row r="297" spans="3:9" ht="15.5" x14ac:dyDescent="0.35">
      <c r="C297" t="s">
        <v>272</v>
      </c>
      <c r="I297" s="5">
        <v>3690000000</v>
      </c>
    </row>
    <row r="298" spans="3:9" ht="15.5" x14ac:dyDescent="0.35">
      <c r="C298" t="s">
        <v>273</v>
      </c>
      <c r="I298" s="6">
        <v>0.40429999999999999</v>
      </c>
    </row>
    <row r="299" spans="3:9" ht="15.5" x14ac:dyDescent="0.35">
      <c r="C299" t="s">
        <v>274</v>
      </c>
      <c r="D299" s="6">
        <v>0.30020000000000002</v>
      </c>
    </row>
    <row r="300" spans="3:9" ht="15.5" x14ac:dyDescent="0.35">
      <c r="C300" t="s">
        <v>275</v>
      </c>
      <c r="D300" s="6">
        <v>0.15509999999999999</v>
      </c>
    </row>
    <row r="301" spans="3:9" ht="15.5" x14ac:dyDescent="0.35">
      <c r="C301" t="s">
        <v>276</v>
      </c>
      <c r="D301" s="6">
        <v>6.4000000000000001E-2</v>
      </c>
    </row>
    <row r="302" spans="3:9" ht="15.5" x14ac:dyDescent="0.35">
      <c r="C302" t="s">
        <v>277</v>
      </c>
      <c r="D302" s="6">
        <v>0.11070000000000001</v>
      </c>
    </row>
    <row r="303" spans="3:9" ht="15.5" x14ac:dyDescent="0.35">
      <c r="C303" t="s">
        <v>278</v>
      </c>
      <c r="D303" s="6">
        <v>0.1051</v>
      </c>
    </row>
    <row r="304" spans="3:9" ht="15.5" x14ac:dyDescent="0.35">
      <c r="C304" t="s">
        <v>279</v>
      </c>
      <c r="D304" s="6">
        <v>-3.2199999999999999E-2</v>
      </c>
    </row>
    <row r="305" spans="3:9" ht="15.5" x14ac:dyDescent="0.35">
      <c r="C305" t="s">
        <v>280</v>
      </c>
      <c r="I305" s="5">
        <v>20</v>
      </c>
    </row>
    <row r="306" spans="3:9" ht="15.5" x14ac:dyDescent="0.35">
      <c r="C306" t="s">
        <v>281</v>
      </c>
      <c r="I306" s="5">
        <v>50</v>
      </c>
    </row>
    <row r="307" spans="3:9" ht="15.5" x14ac:dyDescent="0.35">
      <c r="C307" t="s">
        <v>282</v>
      </c>
      <c r="I307" s="6">
        <v>0.46850000000000003</v>
      </c>
    </row>
    <row r="308" spans="3:9" ht="15.5" x14ac:dyDescent="0.35">
      <c r="C308" t="s">
        <v>283</v>
      </c>
      <c r="I308" s="6">
        <v>7.5800000000000006E-2</v>
      </c>
    </row>
    <row r="309" spans="3:9" ht="15.5" x14ac:dyDescent="0.35">
      <c r="C309" t="s">
        <v>284</v>
      </c>
      <c r="I309" t="s">
        <v>1703</v>
      </c>
    </row>
    <row r="310" spans="3:9" ht="15.5" x14ac:dyDescent="0.35">
      <c r="C310" t="s">
        <v>286</v>
      </c>
      <c r="I310" s="5">
        <v>9</v>
      </c>
    </row>
    <row r="311" spans="3:9" ht="15.5" x14ac:dyDescent="0.35">
      <c r="C311" t="s">
        <v>287</v>
      </c>
      <c r="I311" s="6">
        <v>0.09</v>
      </c>
    </row>
    <row r="312" spans="3:9" ht="15.5" x14ac:dyDescent="0.35">
      <c r="C312" t="s">
        <v>288</v>
      </c>
      <c r="I312" s="6">
        <v>0.66</v>
      </c>
    </row>
    <row r="313" spans="3:9" ht="15.5" x14ac:dyDescent="0.35">
      <c r="C313" t="s">
        <v>289</v>
      </c>
      <c r="I313" s="6">
        <v>0.89</v>
      </c>
    </row>
    <row r="314" spans="3:9" ht="15.5" x14ac:dyDescent="0.35">
      <c r="C314" t="s">
        <v>290</v>
      </c>
      <c r="I314" s="6">
        <v>0.5</v>
      </c>
    </row>
    <row r="315" spans="3:9" ht="15.5" x14ac:dyDescent="0.35">
      <c r="C315" t="s">
        <v>291</v>
      </c>
      <c r="I315" s="6">
        <v>0.81</v>
      </c>
    </row>
    <row r="316" spans="3:9" ht="15.5" x14ac:dyDescent="0.35">
      <c r="C316" t="s">
        <v>292</v>
      </c>
      <c r="I316" s="6">
        <v>0.54</v>
      </c>
    </row>
    <row r="317" spans="3:9" ht="15.5" x14ac:dyDescent="0.35">
      <c r="C317" t="s">
        <v>293</v>
      </c>
      <c r="I317" s="6">
        <v>0.41</v>
      </c>
    </row>
    <row r="318" spans="3:9" ht="15.5" x14ac:dyDescent="0.35">
      <c r="C318" t="s">
        <v>294</v>
      </c>
      <c r="I318" s="5">
        <v>6143000000000</v>
      </c>
    </row>
    <row r="319" spans="3:9" ht="15.5" x14ac:dyDescent="0.35">
      <c r="C319" t="s">
        <v>295</v>
      </c>
      <c r="I319" s="5">
        <v>1947000000000</v>
      </c>
    </row>
    <row r="320" spans="3:9" ht="15.5" x14ac:dyDescent="0.35">
      <c r="C320" t="s">
        <v>296</v>
      </c>
      <c r="I320" s="5">
        <v>1976000000000</v>
      </c>
    </row>
    <row r="321" spans="3:9" ht="15.5" x14ac:dyDescent="0.35">
      <c r="C321" t="s">
        <v>297</v>
      </c>
      <c r="I321" s="5">
        <v>414000000000</v>
      </c>
    </row>
    <row r="322" spans="3:9" ht="15.5" x14ac:dyDescent="0.35">
      <c r="C322" t="s">
        <v>298</v>
      </c>
      <c r="D322" s="5">
        <v>1045000000000</v>
      </c>
    </row>
    <row r="323" spans="3:9" ht="15.5" x14ac:dyDescent="0.35">
      <c r="C323" t="s">
        <v>299</v>
      </c>
      <c r="D323" s="5">
        <v>8855000000000</v>
      </c>
    </row>
    <row r="324" spans="3:9" ht="15.5" x14ac:dyDescent="0.35">
      <c r="C324" t="s">
        <v>300</v>
      </c>
      <c r="D324" s="5">
        <v>5468000000000</v>
      </c>
    </row>
    <row r="325" spans="3:9" ht="15.5" x14ac:dyDescent="0.35">
      <c r="C325" t="s">
        <v>206</v>
      </c>
      <c r="D325" s="5">
        <v>-22000000000</v>
      </c>
    </row>
    <row r="326" spans="3:9" ht="15.5" x14ac:dyDescent="0.35">
      <c r="C326" t="s">
        <v>205</v>
      </c>
      <c r="I326" s="5">
        <v>2289000000000</v>
      </c>
    </row>
    <row r="327" spans="3:9" ht="15.5" x14ac:dyDescent="0.35">
      <c r="C327" t="s">
        <v>204</v>
      </c>
      <c r="D327" s="5">
        <v>2826000000000</v>
      </c>
    </row>
    <row r="328" spans="3:9" ht="15.5" x14ac:dyDescent="0.35">
      <c r="C328" t="s">
        <v>203</v>
      </c>
      <c r="D328" s="5">
        <v>1480000000000</v>
      </c>
    </row>
    <row r="329" spans="3:9" ht="15.5" x14ac:dyDescent="0.35">
      <c r="C329" t="s">
        <v>23</v>
      </c>
      <c r="D329" s="5">
        <v>4306000000000</v>
      </c>
    </row>
    <row r="330" spans="3:9" ht="15.5" x14ac:dyDescent="0.35">
      <c r="C330" t="s">
        <v>20</v>
      </c>
      <c r="D330" s="5">
        <v>3261000000000</v>
      </c>
    </row>
    <row r="331" spans="3:9" ht="15.5" x14ac:dyDescent="0.35">
      <c r="C331" t="s">
        <v>301</v>
      </c>
      <c r="I331" s="5">
        <v>3387000000000</v>
      </c>
    </row>
    <row r="332" spans="3:9" ht="15.5" x14ac:dyDescent="0.35">
      <c r="C332" t="s">
        <v>302</v>
      </c>
      <c r="I332" s="5">
        <v>1053000000000</v>
      </c>
    </row>
    <row r="333" spans="3:9" ht="15.5" x14ac:dyDescent="0.35">
      <c r="C333" t="s">
        <v>303</v>
      </c>
      <c r="I333" s="5">
        <v>-408000000000</v>
      </c>
    </row>
    <row r="334" spans="3:9" ht="15.5" x14ac:dyDescent="0.35">
      <c r="C334" t="s">
        <v>304</v>
      </c>
      <c r="I334" s="5">
        <v>-358000000000</v>
      </c>
    </row>
    <row r="335" spans="3:9" ht="15.5" x14ac:dyDescent="0.35">
      <c r="C335" t="s">
        <v>305</v>
      </c>
      <c r="I335" s="5">
        <v>-487000000000</v>
      </c>
    </row>
    <row r="336" spans="3:9" ht="15.5" x14ac:dyDescent="0.35">
      <c r="C336" t="s">
        <v>306</v>
      </c>
      <c r="I336" s="5">
        <v>566000000000</v>
      </c>
    </row>
  </sheetData>
  <pageMargins left="0.7" right="0.7" top="0.75" bottom="0.75" header="0.3" footer="0.3"/>
  <ignoredErrors>
    <ignoredError sqref="A1:W337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T37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1704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</row>
    <row r="2" spans="1:20" ht="15.5" x14ac:dyDescent="0.35">
      <c r="C2" t="s">
        <v>1705</v>
      </c>
      <c r="D2" s="2" vm="459">
        <f ca="1">IFERROR(_xlfn.STOCKHISTORY("XIDX:" &amp; $C$1, D3, , 0, 0, 1), "Libur")</f>
        <v>505</v>
      </c>
      <c r="H2" s="2" t="e" vm="2">
        <f>_FV(C2,"Price")</f>
        <v>#VALUE!</v>
      </c>
      <c r="I2" s="2" vm="182">
        <f t="shared" ref="I2:T2" ca="1" si="0">IFERROR(_xlfn.STOCKHISTORY("XIDX:" &amp; $C$1, I1, , 0, 0, 1), "Libur")</f>
        <v>645</v>
      </c>
      <c r="J2" s="2" vm="221">
        <f t="shared" ca="1" si="0"/>
        <v>374</v>
      </c>
      <c r="K2" s="2" vm="185">
        <f t="shared" ca="1" si="0"/>
        <v>500</v>
      </c>
      <c r="L2" s="2" vm="460">
        <f t="shared" ca="1" si="0"/>
        <v>392</v>
      </c>
      <c r="M2" s="2" vm="181">
        <f t="shared" ca="1" si="0"/>
        <v>800</v>
      </c>
      <c r="N2" s="2" vm="461">
        <f t="shared" ca="1" si="0"/>
        <v>575</v>
      </c>
      <c r="O2" s="2" vm="462">
        <f t="shared" ca="1" si="0"/>
        <v>640</v>
      </c>
      <c r="P2" s="2" vm="353">
        <f t="shared" ca="1" si="0"/>
        <v>900</v>
      </c>
      <c r="Q2" s="2" vm="433">
        <f t="shared" ca="1" si="0"/>
        <v>890</v>
      </c>
      <c r="R2" s="2" vm="463">
        <f t="shared" ca="1" si="0"/>
        <v>725</v>
      </c>
      <c r="S2" s="2" vm="266">
        <f t="shared" ca="1" si="0"/>
        <v>715</v>
      </c>
      <c r="T2" s="2" t="str">
        <f t="shared" ca="1" si="0"/>
        <v>Libur</v>
      </c>
    </row>
    <row r="3" spans="1:20" ht="15.5" x14ac:dyDescent="0.35">
      <c r="D3" s="1">
        <v>46111</v>
      </c>
    </row>
    <row r="4" spans="1:20" ht="15.5" x14ac:dyDescent="0.35">
      <c r="B4" t="s">
        <v>4</v>
      </c>
      <c r="C4" t="s">
        <v>5</v>
      </c>
      <c r="D4" s="2">
        <f>IFERROR(INDEX(D51:D500,MATCH($C$4,$C$51:$C$500,0)),"")</f>
        <v>2031914016727</v>
      </c>
      <c r="H4" s="2">
        <f>IFERROR(SUM(D4:G4)*(4/MAX(1,COUNT(D4:G4))),"")</f>
        <v>8127656066908</v>
      </c>
      <c r="I4" s="2">
        <f t="shared" ref="I4:T4" si="1">IFERROR(INDEX(I51:I500,MATCH($C$4,$C$51:$C$500,0)),"")</f>
        <v>8472399835440</v>
      </c>
      <c r="J4" s="2">
        <f t="shared" si="1"/>
        <v>8954849845355</v>
      </c>
      <c r="K4" s="2">
        <f t="shared" si="1"/>
        <v>10207024936502</v>
      </c>
      <c r="L4" s="2">
        <f t="shared" si="1"/>
        <v>7809976522248</v>
      </c>
      <c r="M4" s="2">
        <f t="shared" si="1"/>
        <v>6459797692062</v>
      </c>
      <c r="N4" s="2">
        <f t="shared" si="1"/>
        <v>6135530654817</v>
      </c>
      <c r="O4" s="2">
        <f t="shared" si="1"/>
        <v>5552209122095</v>
      </c>
      <c r="P4" s="2">
        <f t="shared" si="1"/>
        <v>5433508833578</v>
      </c>
      <c r="Q4" s="2">
        <f t="shared" si="1"/>
        <v>4593876093254</v>
      </c>
      <c r="R4" s="2">
        <f t="shared" si="1"/>
        <v>4127143385727</v>
      </c>
      <c r="S4" s="2">
        <f t="shared" si="1"/>
        <v>2957110154883</v>
      </c>
      <c r="T4" s="2">
        <f t="shared" si="1"/>
        <v>2570022676658</v>
      </c>
    </row>
    <row r="5" spans="1:20" ht="15.5" x14ac:dyDescent="0.35">
      <c r="B5" t="s">
        <v>6</v>
      </c>
      <c r="C5" t="s">
        <v>7</v>
      </c>
      <c r="D5" s="2">
        <f>IFERROR(INDEX(D51:D500,MATCH($C$5,$C$51:$C$500,0)),"")</f>
        <v>37638049973</v>
      </c>
      <c r="H5" s="2">
        <f>IFERROR(SUM(D5:G5)*(4/MAX(1,COUNT(D5:G5))),"")</f>
        <v>150552199892</v>
      </c>
      <c r="I5" s="2">
        <f t="shared" ref="I5:T5" si="2">IFERROR(INDEX(I51:I500,MATCH($C$5,$C$51:$C$500,0)),"")</f>
        <v>208230820742</v>
      </c>
      <c r="J5" s="2">
        <f t="shared" si="2"/>
        <v>187185062498</v>
      </c>
      <c r="K5" s="2">
        <f t="shared" si="2"/>
        <v>235487372429</v>
      </c>
      <c r="L5" s="2">
        <f t="shared" si="2"/>
        <v>73394615060</v>
      </c>
      <c r="M5" s="2">
        <f t="shared" si="2"/>
        <v>-285262534045</v>
      </c>
      <c r="N5" s="2">
        <f t="shared" si="2"/>
        <v>-612950674499</v>
      </c>
      <c r="O5" s="2">
        <f t="shared" si="2"/>
        <v>6146483498</v>
      </c>
      <c r="P5" s="2">
        <f t="shared" si="2"/>
        <v>11057346565</v>
      </c>
      <c r="Q5" s="2">
        <f t="shared" si="2"/>
        <v>32324358807</v>
      </c>
      <c r="R5" s="2">
        <f t="shared" si="2"/>
        <v>40237473667</v>
      </c>
      <c r="S5" s="2">
        <f t="shared" si="2"/>
        <v>36956750866</v>
      </c>
      <c r="T5" s="2">
        <f t="shared" si="2"/>
        <v>59964314381</v>
      </c>
    </row>
    <row r="6" spans="1:20" ht="15.5" x14ac:dyDescent="0.35">
      <c r="B6" t="s">
        <v>8</v>
      </c>
      <c r="C6" t="s">
        <v>9</v>
      </c>
      <c r="D6" s="2">
        <f>IFERROR(INDEX(D51:D500,MATCH($C$6,$C$51:$C$500,0)),"")</f>
        <v>861807993434</v>
      </c>
      <c r="H6" s="2">
        <f>IFERROR(INDEX(D6:G6,COUNT(D6:G6)),"")</f>
        <v>861807993434</v>
      </c>
      <c r="I6" s="2">
        <f t="shared" ref="I6:T6" si="3">IFERROR(INDEX(I51:I500,MATCH($C$6,$C$51:$C$500,0)),"")</f>
        <v>804795428303</v>
      </c>
      <c r="J6" s="2">
        <f t="shared" si="3"/>
        <v>603610604573</v>
      </c>
      <c r="K6" s="2">
        <f t="shared" si="3"/>
        <v>393356223636</v>
      </c>
      <c r="L6" s="2">
        <f t="shared" si="3"/>
        <v>161752569294</v>
      </c>
      <c r="M6" s="2">
        <f t="shared" si="3"/>
        <v>51699591997</v>
      </c>
      <c r="N6" s="2">
        <f t="shared" si="3"/>
        <v>327132035275</v>
      </c>
      <c r="O6" s="2">
        <f t="shared" si="3"/>
        <v>923636980424</v>
      </c>
      <c r="P6" s="2">
        <f t="shared" si="3"/>
        <v>882347572555</v>
      </c>
      <c r="Q6" s="2">
        <f t="shared" si="3"/>
        <v>803866333292</v>
      </c>
      <c r="R6" s="2">
        <f t="shared" si="3"/>
        <v>758058087394</v>
      </c>
      <c r="S6" s="2">
        <f t="shared" si="3"/>
        <v>701392804676</v>
      </c>
      <c r="T6" s="2">
        <f t="shared" si="3"/>
        <v>406132122296</v>
      </c>
    </row>
    <row r="7" spans="1:20" ht="15.5" x14ac:dyDescent="0.35">
      <c r="B7" t="s">
        <v>10</v>
      </c>
      <c r="C7" t="s">
        <v>11</v>
      </c>
      <c r="D7" s="3">
        <f>IFERROR(INDEX(D51:D500,MATCH($C$7,$C$51:$C$500,0))/1000000000,"")</f>
        <v>2.3199999999999998</v>
      </c>
      <c r="H7" s="3">
        <f>IFERROR(INDEX(D7:G7,COUNT(D7:G7)),"")</f>
        <v>2.3199999999999998</v>
      </c>
      <c r="I7" s="3">
        <f t="shared" ref="I7:T7" si="4">IFERROR(INDEX(I51:I500,MATCH($C$7,$C$51:$C$500,0))/1000000000,"")</f>
        <v>2.3199999999999998</v>
      </c>
      <c r="J7" s="3">
        <f t="shared" si="4"/>
        <v>2.3199999999999998</v>
      </c>
      <c r="K7" s="3">
        <f t="shared" si="4"/>
        <v>2.3199999999999998</v>
      </c>
      <c r="L7" s="3">
        <f t="shared" si="4"/>
        <v>2.3199999999999998</v>
      </c>
      <c r="M7" s="3">
        <f t="shared" si="4"/>
        <v>2.3199999999999998</v>
      </c>
      <c r="N7" s="3">
        <f t="shared" si="4"/>
        <v>2.3199999999999998</v>
      </c>
      <c r="O7" s="3">
        <f t="shared" si="4"/>
        <v>2.3199999999999998</v>
      </c>
      <c r="P7" s="3">
        <f t="shared" si="4"/>
        <v>1.88</v>
      </c>
      <c r="Q7" s="3">
        <f t="shared" si="4"/>
        <v>1.88</v>
      </c>
      <c r="R7" s="3">
        <f t="shared" si="4"/>
        <v>1.88</v>
      </c>
      <c r="S7" s="3">
        <f t="shared" si="4"/>
        <v>1.5</v>
      </c>
      <c r="T7" s="3">
        <f t="shared" si="4"/>
        <v>1.5</v>
      </c>
    </row>
    <row r="8" spans="1:20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73000000000</v>
      </c>
      <c r="H8" s="2">
        <f>IFERROR(INDEX(D8:G8,COUNT(D8:G8)),"")</f>
        <v>73000000000</v>
      </c>
      <c r="I8" s="2">
        <f t="shared" ref="I8:T8" si="5">IFERROR(INDEX(I51:I500,MATCH($C$8,$C$51:$C$500,0)),"")</f>
        <v>85000000000</v>
      </c>
      <c r="J8" s="2">
        <f t="shared" si="5"/>
        <v>842000000000</v>
      </c>
      <c r="K8" s="2">
        <f t="shared" si="5"/>
        <v>-627000000000</v>
      </c>
      <c r="L8" s="2">
        <f t="shared" si="5"/>
        <v>255000000000</v>
      </c>
      <c r="M8" s="2">
        <f t="shared" si="5"/>
        <v>-41000000000</v>
      </c>
      <c r="N8" s="2">
        <f t="shared" si="5"/>
        <v>416000000000</v>
      </c>
      <c r="O8" s="2">
        <f t="shared" si="5"/>
        <v>-127000000000</v>
      </c>
      <c r="P8" s="2">
        <f t="shared" si="5"/>
        <v>-314000000000</v>
      </c>
      <c r="Q8" s="2">
        <f t="shared" si="5"/>
        <v>-299000000000</v>
      </c>
      <c r="R8" s="2">
        <f t="shared" si="5"/>
        <v>-96000000000</v>
      </c>
      <c r="S8" s="2">
        <f t="shared" si="5"/>
        <v>-303000000000</v>
      </c>
      <c r="T8" s="2">
        <f t="shared" si="5"/>
        <v>-2000000000</v>
      </c>
    </row>
    <row r="9" spans="1:20" ht="15.5" x14ac:dyDescent="0.35">
      <c r="A9" t="s">
        <v>15</v>
      </c>
      <c r="C9" t="s">
        <v>16</v>
      </c>
      <c r="D9" s="3">
        <f>IFERROR(INDEX(D51:D500,MATCH("Free cash flow per share (Quarter)",$C$51:$C$500,0)),"")</f>
        <v>31.32</v>
      </c>
      <c r="H9" s="3">
        <f>IFERROR(INDEX(D9:G9,COUNT(D9:G9)),"")</f>
        <v>31.32</v>
      </c>
      <c r="I9" s="3">
        <f t="shared" ref="I9:T9" si="6">IFERROR(INDEX(I51:I500,MATCH($C$9,$C$51:$C$500,0)),"")</f>
        <v>36.78</v>
      </c>
      <c r="J9" s="3">
        <f t="shared" si="6"/>
        <v>363.84</v>
      </c>
      <c r="K9" s="3">
        <f t="shared" si="6"/>
        <v>-270.92</v>
      </c>
      <c r="L9" s="3">
        <f t="shared" si="6"/>
        <v>110.02</v>
      </c>
      <c r="M9" s="3">
        <f t="shared" si="6"/>
        <v>-17.8</v>
      </c>
      <c r="N9" s="3">
        <f t="shared" si="6"/>
        <v>179.58</v>
      </c>
      <c r="O9" s="3">
        <f t="shared" si="6"/>
        <v>-54.77</v>
      </c>
      <c r="P9" s="3">
        <f t="shared" si="6"/>
        <v>-167.55</v>
      </c>
      <c r="Q9" s="3">
        <f t="shared" si="6"/>
        <v>-159.54</v>
      </c>
      <c r="R9" s="3">
        <f t="shared" si="6"/>
        <v>-50.96</v>
      </c>
      <c r="S9" s="3">
        <f t="shared" si="6"/>
        <v>-201.8</v>
      </c>
      <c r="T9" s="3">
        <f t="shared" si="6"/>
        <v>-1.1000000000000001</v>
      </c>
    </row>
    <row r="10" spans="1:20" ht="15.5" x14ac:dyDescent="0.35">
      <c r="C10" t="s">
        <v>17</v>
      </c>
      <c r="D10" s="3">
        <f ca="1">IFERROR(IF(D9=0,"",D2/D9),"")</f>
        <v>16.123882503192849</v>
      </c>
      <c r="I10" s="3">
        <f t="shared" ref="I10:T10" ca="1" si="7">IFERROR(IF(I9=0,"",I2/I9),"")</f>
        <v>17.536704730831975</v>
      </c>
      <c r="J10" s="3">
        <f t="shared" ca="1" si="7"/>
        <v>1.0279243623570802</v>
      </c>
      <c r="K10" s="3">
        <f t="shared" ca="1" si="7"/>
        <v>-1.8455632659087553</v>
      </c>
      <c r="L10" s="3">
        <f t="shared" ca="1" si="7"/>
        <v>3.5629885475368117</v>
      </c>
      <c r="M10" s="3">
        <f t="shared" ca="1" si="7"/>
        <v>-44.943820224719097</v>
      </c>
      <c r="N10" s="3">
        <f t="shared" ca="1" si="7"/>
        <v>3.2019155807996436</v>
      </c>
      <c r="O10" s="3">
        <f t="shared" ca="1" si="7"/>
        <v>-11.685229140040168</v>
      </c>
      <c r="P10" s="3">
        <f t="shared" ca="1" si="7"/>
        <v>-5.3715308863025957</v>
      </c>
      <c r="Q10" s="3">
        <f t="shared" ca="1" si="7"/>
        <v>-5.5785382976056166</v>
      </c>
      <c r="R10" s="3">
        <f t="shared" ca="1" si="7"/>
        <v>-14.226844583987441</v>
      </c>
      <c r="S10" s="3">
        <f t="shared" ca="1" si="7"/>
        <v>-3.5431119920713576</v>
      </c>
      <c r="T10" s="3" t="str">
        <f t="shared" ca="1" si="7"/>
        <v/>
      </c>
    </row>
    <row r="11" spans="1:20" ht="15.5" x14ac:dyDescent="0.35">
      <c r="B11" t="s">
        <v>18</v>
      </c>
      <c r="C11" t="s">
        <v>19</v>
      </c>
      <c r="D11" s="2">
        <f>IFERROR(INDEX(D51:D500,MATCH($C$11,$C$51:$C$500,0)),"")</f>
        <v>552276887174</v>
      </c>
      <c r="H11" s="2">
        <f>IFERROR(INDEX(D11:G11,COUNT(D11:G11)),"")</f>
        <v>552276887174</v>
      </c>
      <c r="I11" s="2">
        <f t="shared" ref="I11:T11" si="8">IFERROR(INDEX(I51:I500,MATCH($C$11,$C$51:$C$500,0)),"")</f>
        <v>619488017144</v>
      </c>
      <c r="J11" s="2">
        <f t="shared" si="8"/>
        <v>717636607829</v>
      </c>
      <c r="K11" s="2">
        <f t="shared" si="8"/>
        <v>715698722256</v>
      </c>
      <c r="L11" s="2">
        <f t="shared" si="8"/>
        <v>475260253428</v>
      </c>
      <c r="M11" s="2">
        <f t="shared" si="8"/>
        <v>493851457968</v>
      </c>
      <c r="N11" s="2">
        <f t="shared" si="8"/>
        <v>492851601437</v>
      </c>
      <c r="O11" s="2">
        <f t="shared" si="8"/>
        <v>414151064835</v>
      </c>
      <c r="P11" s="2">
        <f t="shared" si="8"/>
        <v>601207824774</v>
      </c>
      <c r="Q11" s="2">
        <f t="shared" si="8"/>
        <v>331303191362</v>
      </c>
      <c r="R11" s="2">
        <f t="shared" si="8"/>
        <v>275070557483</v>
      </c>
      <c r="S11" s="2">
        <f t="shared" si="8"/>
        <v>231250871641</v>
      </c>
      <c r="T11" s="2">
        <f t="shared" si="8"/>
        <v>281227449486</v>
      </c>
    </row>
    <row r="12" spans="1:20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655000000000</v>
      </c>
      <c r="H12" s="2">
        <f>IFERROR(INDEX(D12:G12,COUNT(D12:G12)),"")</f>
        <v>655000000000</v>
      </c>
      <c r="I12" s="2">
        <f t="shared" ref="I12:T12" si="9">IFERROR(INDEX(I51:I500,MATCH($C$12,$C$51:$C$500,0)),"")</f>
        <v>697000000000</v>
      </c>
      <c r="J12" s="2">
        <f t="shared" si="9"/>
        <v>711000000000</v>
      </c>
      <c r="K12" s="2">
        <f t="shared" si="9"/>
        <v>1534000000000</v>
      </c>
      <c r="L12" s="2">
        <f t="shared" si="9"/>
        <v>868000000000</v>
      </c>
      <c r="M12" s="2">
        <f t="shared" si="9"/>
        <v>1067000000000</v>
      </c>
      <c r="N12" s="2">
        <f t="shared" si="9"/>
        <v>1492000000000</v>
      </c>
      <c r="O12" s="2">
        <f t="shared" si="9"/>
        <v>1890000000000</v>
      </c>
      <c r="P12" s="2">
        <f t="shared" si="9"/>
        <v>1471000000000</v>
      </c>
      <c r="Q12" s="2">
        <f t="shared" si="9"/>
        <v>1092000000000</v>
      </c>
      <c r="R12" s="2">
        <f t="shared" si="9"/>
        <v>795000000000</v>
      </c>
      <c r="S12" s="2">
        <f t="shared" si="9"/>
        <v>651000000000</v>
      </c>
      <c r="T12" s="2">
        <f t="shared" si="9"/>
        <v>556000000000</v>
      </c>
    </row>
    <row r="13" spans="1:20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1207000000000</v>
      </c>
      <c r="H13" s="2">
        <f>IFERROR(INDEX(D13:G13,COUNT(D13:G13)),"")</f>
        <v>1207000000000</v>
      </c>
      <c r="I13" s="2">
        <f t="shared" ref="I13:T13" si="10">IFERROR(INDEX(I51:I500,MATCH($C$13,$C$51:$C$500,0)),"")</f>
        <v>1316000000000</v>
      </c>
      <c r="J13" s="2">
        <f t="shared" si="10"/>
        <v>1429000000000</v>
      </c>
      <c r="K13" s="2">
        <f t="shared" si="10"/>
        <v>2249000000000</v>
      </c>
      <c r="L13" s="2">
        <f t="shared" si="10"/>
        <v>1343000000000</v>
      </c>
      <c r="M13" s="2">
        <f t="shared" si="10"/>
        <v>1560000000000</v>
      </c>
      <c r="N13" s="2">
        <f t="shared" si="10"/>
        <v>1985000000000</v>
      </c>
      <c r="O13" s="2">
        <f t="shared" si="10"/>
        <v>2304000000000</v>
      </c>
      <c r="P13" s="2">
        <f t="shared" si="10"/>
        <v>2072000000000</v>
      </c>
      <c r="Q13" s="2">
        <f t="shared" si="10"/>
        <v>1424000000000</v>
      </c>
      <c r="R13" s="2">
        <f t="shared" si="10"/>
        <v>1070000000000</v>
      </c>
      <c r="S13" s="2">
        <f t="shared" si="10"/>
        <v>882000000000</v>
      </c>
      <c r="T13" s="2">
        <f t="shared" si="10"/>
        <v>837000000000</v>
      </c>
    </row>
    <row r="14" spans="1:20" ht="15.5" x14ac:dyDescent="0.35">
      <c r="C14" t="s">
        <v>26</v>
      </c>
      <c r="D14" s="2">
        <f>IFERROR(INDEX(D51:D500,MATCH($C$14,$C$51:$C$500,0)),"")</f>
        <v>-18363714778</v>
      </c>
      <c r="H14" s="2">
        <f>IFERROR(SUM(D14:G14)*(4/MAX(1,COUNT(D14:G14))),"")</f>
        <v>-73454859112</v>
      </c>
      <c r="I14" s="2">
        <f t="shared" ref="I14:T14" si="11">IFERROR(INDEX(I51:I500,MATCH($C$14,$C$51:$C$500,0)),"")</f>
        <v>-100831714692</v>
      </c>
      <c r="J14" s="2">
        <f t="shared" si="11"/>
        <v>-126992862438</v>
      </c>
      <c r="K14" s="2">
        <f t="shared" si="11"/>
        <v>-168371238239</v>
      </c>
      <c r="L14" s="2">
        <f t="shared" si="11"/>
        <v>-144953730781</v>
      </c>
      <c r="M14" s="2">
        <f t="shared" si="11"/>
        <v>-183381030346</v>
      </c>
      <c r="N14" s="2">
        <f t="shared" si="11"/>
        <v>-264187875326</v>
      </c>
      <c r="O14" s="2">
        <f t="shared" si="11"/>
        <v>-158723992088</v>
      </c>
      <c r="P14" s="2">
        <f t="shared" si="11"/>
        <v>-129368250002</v>
      </c>
      <c r="Q14" s="2">
        <f t="shared" si="11"/>
        <v>-106535559987</v>
      </c>
      <c r="R14" s="2">
        <f t="shared" si="11"/>
        <v>-78862010880</v>
      </c>
      <c r="S14" s="2">
        <f t="shared" si="11"/>
        <v>-50336001951</v>
      </c>
      <c r="T14" s="2">
        <f t="shared" si="11"/>
        <v>-34781560985</v>
      </c>
    </row>
    <row r="15" spans="1:20" ht="15.5" x14ac:dyDescent="0.35">
      <c r="C15" t="s">
        <v>27</v>
      </c>
      <c r="D15" s="2">
        <f>IFERROR(INDEX(D51:D500,MATCH($C$15,$C$51:$C$500,0)),"")</f>
        <v>-24395400246</v>
      </c>
      <c r="H15" s="2">
        <f>IFERROR(SUM(D15:G15)*(4/MAX(1,COUNT(D15:G15))),"")</f>
        <v>-97581600984</v>
      </c>
      <c r="I15" s="2">
        <f t="shared" ref="I15:T15" si="12">IFERROR(INDEX(I51:I500,MATCH($C$15,$C$51:$C$500,0)),"")</f>
        <v>-133883922886</v>
      </c>
      <c r="J15" s="2">
        <f t="shared" si="12"/>
        <v>-137059730805</v>
      </c>
      <c r="K15" s="2">
        <f t="shared" si="12"/>
        <v>-180446385722</v>
      </c>
      <c r="L15" s="2">
        <f t="shared" si="12"/>
        <v>-101501846412</v>
      </c>
      <c r="M15" s="2">
        <f t="shared" si="12"/>
        <v>-95017022277</v>
      </c>
      <c r="N15" s="2">
        <f t="shared" si="12"/>
        <v>-47151426348</v>
      </c>
      <c r="O15" s="2">
        <f t="shared" si="12"/>
        <v>-55527328735</v>
      </c>
      <c r="P15" s="2">
        <f t="shared" si="12"/>
        <v>-46709270561</v>
      </c>
      <c r="Q15" s="2">
        <f t="shared" si="12"/>
        <v>-36364690148</v>
      </c>
      <c r="R15" s="2">
        <f t="shared" si="12"/>
        <v>-32697036487</v>
      </c>
      <c r="S15" s="2">
        <f t="shared" si="12"/>
        <v>-30737853832</v>
      </c>
      <c r="T15" s="2">
        <f t="shared" si="12"/>
        <v>-30702954617</v>
      </c>
    </row>
    <row r="16" spans="1:20" ht="15.5" x14ac:dyDescent="0.35">
      <c r="C16" t="s">
        <v>28</v>
      </c>
      <c r="D16" s="2">
        <f>IFERROR(INDEX(D51:D500,MATCH($C$16,$C$51:$C$500,0)),"")</f>
        <v>81678120626</v>
      </c>
      <c r="H16" s="2">
        <f>IFERROR(SUM(D16:G16)*(4/MAX(1,COUNT(D16:G16))),"")</f>
        <v>326712482504</v>
      </c>
      <c r="I16" s="2">
        <f t="shared" ref="I16:T16" si="13">IFERROR(INDEX(I51:I500,MATCH($C$16,$C$51:$C$500,0)),"")</f>
        <v>470732855941</v>
      </c>
      <c r="J16" s="2">
        <f t="shared" si="13"/>
        <v>434793482735</v>
      </c>
      <c r="K16" s="2">
        <f t="shared" si="13"/>
        <v>524065026353</v>
      </c>
      <c r="L16" s="2">
        <f t="shared" si="13"/>
        <v>246128698301</v>
      </c>
      <c r="M16" s="2">
        <f t="shared" si="13"/>
        <v>-157343303924</v>
      </c>
      <c r="N16" s="2">
        <f t="shared" si="13"/>
        <v>-527266920832</v>
      </c>
      <c r="O16" s="2">
        <f t="shared" si="13"/>
        <v>112897379895</v>
      </c>
      <c r="P16" s="2">
        <f t="shared" si="13"/>
        <v>115368993610</v>
      </c>
      <c r="Q16" s="2">
        <f t="shared" si="13"/>
        <v>114440768495</v>
      </c>
      <c r="R16" s="2">
        <f t="shared" si="13"/>
        <v>105911180179</v>
      </c>
      <c r="S16" s="2">
        <f t="shared" si="13"/>
        <v>90601054891</v>
      </c>
      <c r="T16" s="2">
        <f t="shared" si="13"/>
        <v>111087017770</v>
      </c>
    </row>
    <row r="17" spans="1:20" ht="15.5" x14ac:dyDescent="0.35">
      <c r="A17" t="s">
        <v>29</v>
      </c>
    </row>
    <row r="18" spans="1:20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</row>
    <row r="19" spans="1:20" ht="15.5" x14ac:dyDescent="0.35">
      <c r="A19" t="s">
        <v>49</v>
      </c>
      <c r="C19" t="s">
        <v>50</v>
      </c>
    </row>
    <row r="20" spans="1:20" ht="15.5" x14ac:dyDescent="0.35">
      <c r="A20" t="s">
        <v>51</v>
      </c>
      <c r="C20" t="s">
        <v>52</v>
      </c>
      <c r="D20" s="2">
        <f ca="1">IFERROR(D21*D2,"")</f>
        <v>1171600000000</v>
      </c>
      <c r="H20" s="2" t="str">
        <f t="shared" ref="H20:T20" si="14">IFERROR(H21*H2,"")</f>
        <v/>
      </c>
      <c r="I20" s="2">
        <f t="shared" ca="1" si="14"/>
        <v>1496400000000</v>
      </c>
      <c r="J20" s="2">
        <f t="shared" ca="1" si="14"/>
        <v>867680000000</v>
      </c>
      <c r="K20" s="2">
        <f t="shared" ca="1" si="14"/>
        <v>1160000000000</v>
      </c>
      <c r="L20" s="2">
        <f t="shared" ca="1" si="14"/>
        <v>909440000000</v>
      </c>
      <c r="M20" s="2">
        <f t="shared" ca="1" si="14"/>
        <v>1856000000000</v>
      </c>
      <c r="N20" s="2">
        <f t="shared" ca="1" si="14"/>
        <v>1334000000000</v>
      </c>
      <c r="O20" s="2">
        <f t="shared" ca="1" si="14"/>
        <v>1484800000000</v>
      </c>
      <c r="P20" s="2">
        <f t="shared" ca="1" si="14"/>
        <v>1692000000000</v>
      </c>
      <c r="Q20" s="2">
        <f t="shared" ca="1" si="14"/>
        <v>1673200000000</v>
      </c>
      <c r="R20" s="2">
        <f t="shared" ca="1" si="14"/>
        <v>1363000000000</v>
      </c>
      <c r="S20" s="2">
        <f t="shared" ca="1" si="14"/>
        <v>1072500000000</v>
      </c>
      <c r="T20" s="2" t="str">
        <f t="shared" ca="1" si="14"/>
        <v/>
      </c>
    </row>
    <row r="21" spans="1:20" ht="15.5" x14ac:dyDescent="0.35">
      <c r="C21" t="s">
        <v>11</v>
      </c>
      <c r="D21" s="2">
        <f>IFERROR(INDEX(D51:D500,MATCH($C$7,$C$51:$C$500,0)),"")</f>
        <v>2320000000</v>
      </c>
      <c r="H21" s="2">
        <f>IFERROR(INDEX(D21:G21,COUNT(D21:G21)),"")</f>
        <v>2320000000</v>
      </c>
      <c r="I21" s="2">
        <f t="shared" ref="I21:T21" si="15">IFERROR(INDEX(I51:I500,MATCH($C$7,$C$51:$C$500,0)),"")</f>
        <v>2320000000</v>
      </c>
      <c r="J21" s="2">
        <f t="shared" si="15"/>
        <v>2320000000</v>
      </c>
      <c r="K21" s="2">
        <f t="shared" si="15"/>
        <v>2320000000</v>
      </c>
      <c r="L21" s="2">
        <f t="shared" si="15"/>
        <v>2320000000</v>
      </c>
      <c r="M21" s="2">
        <f t="shared" si="15"/>
        <v>2320000000</v>
      </c>
      <c r="N21" s="2">
        <f t="shared" si="15"/>
        <v>2320000000</v>
      </c>
      <c r="O21" s="2">
        <f t="shared" si="15"/>
        <v>2320000000</v>
      </c>
      <c r="P21" s="2">
        <f t="shared" si="15"/>
        <v>1880000000</v>
      </c>
      <c r="Q21" s="2">
        <f t="shared" si="15"/>
        <v>1880000000</v>
      </c>
      <c r="R21" s="2">
        <f t="shared" si="15"/>
        <v>1880000000</v>
      </c>
      <c r="S21" s="2">
        <f t="shared" si="15"/>
        <v>1500000000</v>
      </c>
      <c r="T21" s="2">
        <f t="shared" si="15"/>
        <v>1500000000</v>
      </c>
    </row>
    <row r="23" spans="1:20" ht="15.5" x14ac:dyDescent="0.35">
      <c r="B23" t="s">
        <v>53</v>
      </c>
      <c r="C23" t="s">
        <v>54</v>
      </c>
      <c r="D23" s="3">
        <f>IFERROR(D5/D6*100,"")</f>
        <v>4.3673359100587694</v>
      </c>
      <c r="H23" s="3">
        <f t="shared" ref="H23:T23" si="16">IFERROR(H5/H6*100,"")</f>
        <v>17.469343640235078</v>
      </c>
      <c r="I23" s="3">
        <f t="shared" si="16"/>
        <v>25.873757904052418</v>
      </c>
      <c r="J23" s="3">
        <f t="shared" si="16"/>
        <v>31.010896939164368</v>
      </c>
      <c r="K23" s="3">
        <f t="shared" si="16"/>
        <v>59.866187002779682</v>
      </c>
      <c r="L23" s="3">
        <f t="shared" si="16"/>
        <v>45.374620867133565</v>
      </c>
      <c r="M23" s="3">
        <f t="shared" si="16"/>
        <v>-551.7694106010606</v>
      </c>
      <c r="N23" s="3">
        <f t="shared" si="16"/>
        <v>-187.37103322324566</v>
      </c>
      <c r="O23" s="3">
        <f t="shared" si="16"/>
        <v>0.66546528866551313</v>
      </c>
      <c r="P23" s="3">
        <f t="shared" si="16"/>
        <v>1.2531735688897987</v>
      </c>
      <c r="Q23" s="3">
        <f t="shared" si="16"/>
        <v>4.0211111559586055</v>
      </c>
      <c r="R23" s="3">
        <f t="shared" si="16"/>
        <v>5.307967072197016</v>
      </c>
      <c r="S23" s="3">
        <f t="shared" si="16"/>
        <v>5.2690518949751315</v>
      </c>
      <c r="T23" s="3">
        <f t="shared" si="16"/>
        <v>14.764730758552608</v>
      </c>
    </row>
    <row r="24" spans="1:20" ht="15.5" x14ac:dyDescent="0.35">
      <c r="C24" t="s">
        <v>55</v>
      </c>
      <c r="D24" s="4">
        <f>IFERROR(_xlfn.RRI(5,I23,D23),"")</f>
        <v>-0.29939792818126121</v>
      </c>
      <c r="H24" s="4" t="str">
        <f t="shared" ref="H24:T24" si="17">IFERROR(_xlfn.RRI(5,M23,H23),"")</f>
        <v/>
      </c>
      <c r="I24" s="4" t="str">
        <f t="shared" si="17"/>
        <v/>
      </c>
      <c r="J24" s="4">
        <f t="shared" si="17"/>
        <v>1.1561441085949253</v>
      </c>
      <c r="K24" s="4">
        <f t="shared" si="17"/>
        <v>1.1668760742073605</v>
      </c>
      <c r="L24" s="4">
        <f t="shared" si="17"/>
        <v>0.62365362374981448</v>
      </c>
      <c r="M24" s="4" t="str">
        <f t="shared" si="17"/>
        <v/>
      </c>
      <c r="N24" s="4" t="str">
        <f t="shared" si="17"/>
        <v/>
      </c>
      <c r="O24" s="4">
        <f t="shared" si="17"/>
        <v>-0.46200284995067309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</row>
    <row r="25" spans="1:20" ht="15.5" x14ac:dyDescent="0.35">
      <c r="A25" t="s">
        <v>56</v>
      </c>
      <c r="C25" t="s">
        <v>57</v>
      </c>
      <c r="D25" s="3">
        <f>IFERROR(INDEX(D51:D500,MATCH($A$25,$C$51:$C$500,0)),"")</f>
        <v>16.11</v>
      </c>
      <c r="H25" s="3">
        <f>IFERROR(INDEX(D25:G25,COUNT(D25:G25)),"")</f>
        <v>16.11</v>
      </c>
      <c r="I25" s="3">
        <f t="shared" ref="I25:T25" si="18">IFERROR(INDEX(I51:I500,MATCH($C$25,$C$51:$C$500,0)),"")</f>
        <v>89.94</v>
      </c>
      <c r="J25" s="3">
        <f t="shared" si="18"/>
        <v>79.19</v>
      </c>
      <c r="K25" s="3">
        <f t="shared" si="18"/>
        <v>101.56</v>
      </c>
      <c r="L25" s="3">
        <f t="shared" si="18"/>
        <v>29.71</v>
      </c>
      <c r="M25" s="3">
        <f t="shared" si="18"/>
        <v>-119.03</v>
      </c>
      <c r="N25" s="3">
        <f t="shared" si="18"/>
        <v>-265.63</v>
      </c>
      <c r="O25" s="3">
        <f t="shared" si="18"/>
        <v>1.57</v>
      </c>
      <c r="P25" s="3">
        <f t="shared" si="18"/>
        <v>5.53</v>
      </c>
      <c r="Q25" s="3">
        <f t="shared" si="18"/>
        <v>18.420000000000002</v>
      </c>
      <c r="R25" s="3">
        <f t="shared" si="18"/>
        <v>21.44</v>
      </c>
      <c r="S25" s="3">
        <f t="shared" si="18"/>
        <v>24.01</v>
      </c>
      <c r="T25" s="3">
        <f t="shared" si="18"/>
        <v>39.909999999999997</v>
      </c>
    </row>
    <row r="26" spans="1:20" ht="15.5" x14ac:dyDescent="0.35">
      <c r="C26" t="s">
        <v>58</v>
      </c>
      <c r="D26" s="4">
        <f>IFERROR(_xlfn.RRI(5,I25,D25),"")</f>
        <v>-0.29102890135685788</v>
      </c>
      <c r="H26" s="4" t="str">
        <f t="shared" ref="H26:T26" si="19">IFERROR(_xlfn.RRI(5,M25,H25),"")</f>
        <v/>
      </c>
      <c r="I26" s="4" t="str">
        <f t="shared" si="19"/>
        <v/>
      </c>
      <c r="J26" s="4">
        <f t="shared" si="19"/>
        <v>1.1905548803805446</v>
      </c>
      <c r="K26" s="4">
        <f t="shared" si="19"/>
        <v>0.7897794290408664</v>
      </c>
      <c r="L26" s="4">
        <f t="shared" si="19"/>
        <v>0.10032911634310016</v>
      </c>
      <c r="M26" s="4" t="str">
        <f t="shared" si="19"/>
        <v/>
      </c>
      <c r="N26" s="4" t="str">
        <f t="shared" si="19"/>
        <v/>
      </c>
      <c r="O26" s="4">
        <f t="shared" si="19"/>
        <v>-0.47644346484655575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59</v>
      </c>
      <c r="D27" s="3">
        <f>IFERROR(D4/D21,"")</f>
        <v>875.82500720991379</v>
      </c>
      <c r="H27" s="3">
        <f t="shared" ref="H27:T27" si="20">IFERROR(H4/H21,"")</f>
        <v>3503.3000288396552</v>
      </c>
      <c r="I27" s="3">
        <f t="shared" si="20"/>
        <v>3651.8964807931034</v>
      </c>
      <c r="J27" s="3">
        <f t="shared" si="20"/>
        <v>3859.8490712737071</v>
      </c>
      <c r="K27" s="3">
        <f t="shared" si="20"/>
        <v>4399.5797140094828</v>
      </c>
      <c r="L27" s="3">
        <f t="shared" si="20"/>
        <v>3366.3691906241379</v>
      </c>
      <c r="M27" s="3">
        <f t="shared" si="20"/>
        <v>2784.3955569232758</v>
      </c>
      <c r="N27" s="3">
        <f t="shared" si="20"/>
        <v>2644.6252822487068</v>
      </c>
      <c r="O27" s="3">
        <f t="shared" si="20"/>
        <v>2393.193587109914</v>
      </c>
      <c r="P27" s="3">
        <f t="shared" si="20"/>
        <v>2890.1642731797874</v>
      </c>
      <c r="Q27" s="3">
        <f t="shared" si="20"/>
        <v>2443.5511134329786</v>
      </c>
      <c r="R27" s="3">
        <f t="shared" si="20"/>
        <v>2195.2890349611703</v>
      </c>
      <c r="S27" s="3">
        <f t="shared" si="20"/>
        <v>1971.406769922</v>
      </c>
      <c r="T27" s="3">
        <f t="shared" si="20"/>
        <v>1713.3484511053334</v>
      </c>
    </row>
    <row r="28" spans="1:20" ht="15.5" x14ac:dyDescent="0.35">
      <c r="C28" t="s">
        <v>60</v>
      </c>
      <c r="D28" s="4">
        <f>IFERROR(_xlfn.RRI(5,I27,D27),"")</f>
        <v>-0.24841210527469515</v>
      </c>
      <c r="H28" s="4">
        <f t="shared" ref="H28:T28" si="21">IFERROR(_xlfn.RRI(5,M27,H27),"")</f>
        <v>4.7006264347501103E-2</v>
      </c>
      <c r="I28" s="4">
        <f t="shared" si="21"/>
        <v>6.6671920162655995E-2</v>
      </c>
      <c r="J28" s="4">
        <f t="shared" si="21"/>
        <v>0.10031871178102647</v>
      </c>
      <c r="K28" s="4">
        <f t="shared" si="21"/>
        <v>8.767145886338823E-2</v>
      </c>
      <c r="L28" s="4">
        <f t="shared" si="21"/>
        <v>6.617394012799771E-2</v>
      </c>
      <c r="M28" s="4">
        <f t="shared" si="21"/>
        <v>4.8691733898227563E-2</v>
      </c>
      <c r="N28" s="4">
        <f t="shared" si="21"/>
        <v>6.0516867518624284E-2</v>
      </c>
      <c r="O28" s="4">
        <f t="shared" si="21"/>
        <v>6.9119933202813844E-2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32" spans="1:20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264.19</v>
      </c>
      <c r="H32" s="3">
        <f>IFERROR(INDEX(D32:G32,COUNT(D32:G32)),"")</f>
        <v>264.19</v>
      </c>
      <c r="I32" s="3">
        <f t="shared" ref="I32:T32" si="22">IFERROR(INDEX(I51:I500,MATCH($C$32,$C$51:$C$500,0)),"")</f>
        <v>247.94</v>
      </c>
      <c r="J32" s="3">
        <f t="shared" si="22"/>
        <v>172.61</v>
      </c>
      <c r="K32" s="3">
        <f t="shared" si="22"/>
        <v>88.87</v>
      </c>
      <c r="L32" s="3">
        <f t="shared" si="22"/>
        <v>-21.54</v>
      </c>
      <c r="M32" s="3">
        <f t="shared" si="22"/>
        <v>-61.94</v>
      </c>
      <c r="N32" s="3">
        <f t="shared" si="22"/>
        <v>61.3</v>
      </c>
      <c r="O32" s="3">
        <f t="shared" si="22"/>
        <v>342.79</v>
      </c>
      <c r="P32" s="3">
        <f t="shared" si="22"/>
        <v>331.13</v>
      </c>
      <c r="Q32" s="3">
        <f t="shared" si="22"/>
        <v>317.99</v>
      </c>
      <c r="R32" s="3">
        <f t="shared" si="22"/>
        <v>318.49</v>
      </c>
      <c r="S32" s="3">
        <f t="shared" si="22"/>
        <v>365.64</v>
      </c>
      <c r="T32" s="3">
        <f t="shared" si="22"/>
        <v>178.71</v>
      </c>
    </row>
    <row r="33" spans="1:20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1.89</v>
      </c>
      <c r="H33" s="3">
        <f>IFERROR(INDEX(D33:G33,COUNT(D33:G33)),"")</f>
        <v>1.89</v>
      </c>
      <c r="I33" s="3">
        <f t="shared" ref="I33:T33" si="23">IFERROR(INDEX(I51:I500,MATCH($C$33,$C$51:$C$500,0)),"")</f>
        <v>2.6</v>
      </c>
      <c r="J33" s="3">
        <f t="shared" si="23"/>
        <v>2.17</v>
      </c>
      <c r="K33" s="3">
        <f t="shared" si="23"/>
        <v>5.63</v>
      </c>
      <c r="L33" s="3">
        <f t="shared" si="23"/>
        <v>-18.2</v>
      </c>
      <c r="M33" s="3">
        <f t="shared" si="23"/>
        <v>-12.92</v>
      </c>
      <c r="N33" s="3">
        <f t="shared" si="23"/>
        <v>9.3800000000000008</v>
      </c>
      <c r="O33" s="3">
        <f t="shared" si="23"/>
        <v>1.87</v>
      </c>
      <c r="P33" s="3">
        <f t="shared" si="23"/>
        <v>2.72</v>
      </c>
      <c r="Q33" s="3">
        <f t="shared" si="23"/>
        <v>672.68</v>
      </c>
      <c r="R33" s="3">
        <f t="shared" si="23"/>
        <v>547.11</v>
      </c>
      <c r="S33" s="3">
        <f t="shared" si="23"/>
        <v>469.98</v>
      </c>
      <c r="T33" s="3">
        <f t="shared" si="23"/>
        <v>0</v>
      </c>
    </row>
    <row r="34" spans="1:20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31.04</v>
      </c>
      <c r="H34" s="3">
        <f>IFERROR(INDEX(D34:G34,COUNT(D34:G34)),"")</f>
        <v>31.04</v>
      </c>
      <c r="I34" s="3">
        <f t="shared" ref="I34:T34" si="24">IFERROR(INDEX(I51:I500,MATCH($C$34,$C$51:$C$500,0)),"")</f>
        <v>7.17</v>
      </c>
      <c r="J34" s="3">
        <f t="shared" si="24"/>
        <v>4.72</v>
      </c>
      <c r="K34" s="3">
        <f t="shared" si="24"/>
        <v>4.92</v>
      </c>
      <c r="L34" s="3">
        <f t="shared" si="24"/>
        <v>13.19</v>
      </c>
      <c r="M34" s="3">
        <f t="shared" si="24"/>
        <v>-6.72</v>
      </c>
      <c r="N34" s="3">
        <f t="shared" si="24"/>
        <v>-2.16</v>
      </c>
      <c r="O34" s="3">
        <f t="shared" si="24"/>
        <v>407.64</v>
      </c>
      <c r="P34" s="3">
        <f t="shared" si="24"/>
        <v>162.75</v>
      </c>
      <c r="Q34" s="3">
        <f t="shared" si="24"/>
        <v>11612.6</v>
      </c>
      <c r="R34" s="3">
        <f t="shared" si="24"/>
        <v>8127.24</v>
      </c>
      <c r="S34" s="3">
        <f t="shared" si="24"/>
        <v>7157.23</v>
      </c>
      <c r="T34" s="3">
        <f t="shared" si="24"/>
        <v>0</v>
      </c>
    </row>
    <row r="35" spans="1:20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0.56999999999999995</v>
      </c>
      <c r="H35" s="3">
        <f>IFERROR(INDEX(D35:G35,COUNT(D35:G35)),"")</f>
        <v>0.56999999999999995</v>
      </c>
      <c r="I35" s="3">
        <f t="shared" ref="I35:T35" si="25">IFERROR(INDEX(I51:I500,MATCH($C$35,$C$51:$C$500,0)),"")</f>
        <v>0.18</v>
      </c>
      <c r="J35" s="3">
        <f t="shared" si="25"/>
        <v>0.1</v>
      </c>
      <c r="K35" s="3">
        <f t="shared" si="25"/>
        <v>0.11</v>
      </c>
      <c r="L35" s="3">
        <f t="shared" si="25"/>
        <v>0.12</v>
      </c>
      <c r="M35" s="3">
        <f t="shared" si="25"/>
        <v>0.28999999999999998</v>
      </c>
      <c r="N35" s="3">
        <f t="shared" si="25"/>
        <v>0.22</v>
      </c>
      <c r="O35" s="3">
        <f t="shared" si="25"/>
        <v>0.27</v>
      </c>
      <c r="P35" s="3">
        <f t="shared" si="25"/>
        <v>0.31</v>
      </c>
      <c r="Q35" s="3">
        <f t="shared" si="25"/>
        <v>87.31</v>
      </c>
      <c r="R35" s="3">
        <f t="shared" si="25"/>
        <v>79.16</v>
      </c>
      <c r="S35" s="3">
        <f t="shared" si="25"/>
        <v>87.17</v>
      </c>
      <c r="T35" s="3">
        <f t="shared" si="25"/>
        <v>0</v>
      </c>
    </row>
    <row r="36" spans="1:20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T36" si="26">IFERROR(INDEX(H51:H500,MATCH($C$36,$C$51:$C$500,0)),"")</f>
        <v>0</v>
      </c>
      <c r="I36" s="4">
        <f t="shared" si="26"/>
        <v>0</v>
      </c>
      <c r="J36" s="4">
        <f t="shared" si="26"/>
        <v>0</v>
      </c>
      <c r="K36" s="4">
        <f t="shared" si="26"/>
        <v>0</v>
      </c>
      <c r="L36" s="4">
        <f t="shared" si="26"/>
        <v>0</v>
      </c>
      <c r="M36" s="4">
        <f t="shared" si="26"/>
        <v>0</v>
      </c>
      <c r="N36" s="4">
        <f t="shared" si="26"/>
        <v>0</v>
      </c>
      <c r="O36" s="4">
        <f t="shared" si="26"/>
        <v>0</v>
      </c>
      <c r="P36" s="4">
        <f t="shared" si="26"/>
        <v>1.5625</v>
      </c>
      <c r="Q36" s="4">
        <f t="shared" si="26"/>
        <v>0.46929999999999999</v>
      </c>
      <c r="R36" s="4">
        <f t="shared" si="26"/>
        <v>0</v>
      </c>
      <c r="S36" s="4">
        <f t="shared" si="26"/>
        <v>0</v>
      </c>
      <c r="T36" s="4">
        <f t="shared" si="26"/>
        <v>0</v>
      </c>
    </row>
    <row r="37" spans="1:20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T37" si="27">IFERROR(INDEX(H51:H500,MATCH($C$37,$C$51:$C$500,0)),"")</f>
        <v>0</v>
      </c>
      <c r="I37" s="3">
        <f t="shared" si="27"/>
        <v>0</v>
      </c>
      <c r="J37" s="3">
        <f t="shared" si="27"/>
        <v>0</v>
      </c>
      <c r="K37" s="3">
        <f t="shared" si="27"/>
        <v>0</v>
      </c>
      <c r="L37" s="3">
        <f t="shared" si="27"/>
        <v>0</v>
      </c>
      <c r="M37" s="3">
        <f t="shared" si="27"/>
        <v>0</v>
      </c>
      <c r="N37" s="3">
        <f t="shared" si="27"/>
        <v>0</v>
      </c>
      <c r="O37" s="3">
        <f t="shared" si="27"/>
        <v>0</v>
      </c>
      <c r="P37" s="3">
        <f t="shared" si="27"/>
        <v>7</v>
      </c>
      <c r="Q37" s="3">
        <f t="shared" si="27"/>
        <v>7</v>
      </c>
      <c r="R37" s="3">
        <f t="shared" si="27"/>
        <v>0</v>
      </c>
      <c r="S37" s="3">
        <f t="shared" si="27"/>
        <v>0</v>
      </c>
      <c r="T37" s="3">
        <f t="shared" si="27"/>
        <v>0</v>
      </c>
    </row>
    <row r="50" spans="2:20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</row>
    <row r="51" spans="2:20" ht="15.5" x14ac:dyDescent="0.35">
      <c r="B51" t="s">
        <v>82</v>
      </c>
      <c r="C51" t="s">
        <v>5</v>
      </c>
      <c r="D51" s="5">
        <v>2031914016727</v>
      </c>
      <c r="E51" s="5">
        <v>2019727480010</v>
      </c>
      <c r="F51" s="5">
        <v>2995559502631</v>
      </c>
      <c r="G51" s="5">
        <v>1850990225275</v>
      </c>
      <c r="I51" s="5">
        <v>8472399835440</v>
      </c>
      <c r="J51" s="5">
        <v>8954849845355</v>
      </c>
      <c r="K51" s="5">
        <v>10207024936502</v>
      </c>
      <c r="L51" s="5">
        <v>7809976522248</v>
      </c>
      <c r="M51" s="5">
        <v>6459797692062</v>
      </c>
      <c r="N51" s="5">
        <v>6135530654817</v>
      </c>
      <c r="O51" s="5">
        <v>5552209122095</v>
      </c>
      <c r="P51" s="5">
        <v>5433508833578</v>
      </c>
      <c r="Q51" s="5">
        <v>4593876093254</v>
      </c>
      <c r="R51" s="5">
        <v>4127143385727</v>
      </c>
      <c r="S51" s="5">
        <v>2957110154883</v>
      </c>
      <c r="T51" s="5">
        <v>2570022676658</v>
      </c>
    </row>
    <row r="52" spans="2:20" ht="15.5" x14ac:dyDescent="0.35">
      <c r="C52" t="s">
        <v>83</v>
      </c>
      <c r="D52" s="5">
        <v>-1776212304480</v>
      </c>
      <c r="E52" s="5">
        <v>-1703824816544</v>
      </c>
      <c r="F52" s="5">
        <v>-2687128818354</v>
      </c>
      <c r="G52" s="5">
        <v>-1565149614918</v>
      </c>
      <c r="I52" s="5">
        <v>-7320049084317</v>
      </c>
      <c r="J52" s="5">
        <v>-7807219384294</v>
      </c>
      <c r="K52" s="5">
        <v>-8989060267432</v>
      </c>
      <c r="L52" s="5">
        <v>-6816262998843</v>
      </c>
      <c r="M52" s="5">
        <v>-5498229491978</v>
      </c>
      <c r="N52" s="5">
        <v>-5225266632329</v>
      </c>
      <c r="O52" s="5">
        <v>-4668479608437</v>
      </c>
      <c r="P52" s="5">
        <v>-4606212579586</v>
      </c>
      <c r="Q52" s="5">
        <v>-3864700716713</v>
      </c>
      <c r="R52" s="5">
        <v>-3584619343613</v>
      </c>
      <c r="S52" s="5">
        <v>-2451943139531</v>
      </c>
      <c r="T52" s="5">
        <v>-2173809189413</v>
      </c>
    </row>
    <row r="53" spans="2:20" ht="15.5" x14ac:dyDescent="0.35">
      <c r="C53" t="s">
        <v>84</v>
      </c>
      <c r="D53" s="5">
        <v>255701712247</v>
      </c>
      <c r="E53" s="5">
        <v>315902663466</v>
      </c>
      <c r="F53" s="5">
        <v>308430684277</v>
      </c>
      <c r="G53" s="5">
        <v>285840610357</v>
      </c>
      <c r="I53" s="5">
        <v>1152350751123</v>
      </c>
      <c r="J53" s="5">
        <v>1147630461061</v>
      </c>
      <c r="K53" s="5">
        <v>1217964669070</v>
      </c>
      <c r="L53" s="5">
        <v>993713523405</v>
      </c>
      <c r="M53" s="5">
        <v>961568200084</v>
      </c>
      <c r="N53" s="5">
        <v>910264022488</v>
      </c>
      <c r="O53" s="5">
        <v>883729513658</v>
      </c>
      <c r="P53" s="5">
        <v>827296253992</v>
      </c>
      <c r="Q53" s="5">
        <v>729175376541</v>
      </c>
      <c r="R53" s="5">
        <v>542524042114</v>
      </c>
      <c r="S53" s="5">
        <v>505167015352</v>
      </c>
      <c r="T53" s="5">
        <v>396213487245</v>
      </c>
    </row>
    <row r="54" spans="2:20" ht="15.5" x14ac:dyDescent="0.35">
      <c r="C54" t="s">
        <v>85</v>
      </c>
      <c r="D54" s="5">
        <v>-144707810351</v>
      </c>
      <c r="E54" s="5">
        <v>-162619973737</v>
      </c>
      <c r="F54" s="5">
        <v>-146657874466</v>
      </c>
      <c r="G54" s="5">
        <v>-140074106372</v>
      </c>
      <c r="I54" s="5">
        <v>-600725111771</v>
      </c>
      <c r="J54" s="5">
        <v>-595484766720</v>
      </c>
      <c r="K54" s="5">
        <v>-674523508205</v>
      </c>
      <c r="L54" s="5">
        <v>-627977796587</v>
      </c>
      <c r="M54" s="5">
        <v>-862736135615</v>
      </c>
      <c r="N54" s="5">
        <v>-756473214462</v>
      </c>
      <c r="O54" s="5">
        <v>-641679609463</v>
      </c>
      <c r="P54" s="5">
        <v>-578032799045</v>
      </c>
      <c r="Q54" s="5">
        <v>-530121041080</v>
      </c>
      <c r="R54" s="5">
        <v>-381071520442</v>
      </c>
      <c r="S54" s="5">
        <v>-339969385256</v>
      </c>
      <c r="T54" s="5">
        <v>-267963613520</v>
      </c>
    </row>
    <row r="55" spans="2:20" ht="15.5" x14ac:dyDescent="0.35">
      <c r="C55" t="s">
        <v>86</v>
      </c>
      <c r="D55" s="5">
        <v>-6915847235</v>
      </c>
      <c r="E55" s="5">
        <v>-5633232849</v>
      </c>
      <c r="F55" s="5">
        <v>-5260036503</v>
      </c>
      <c r="G55" s="5">
        <v>-11869506045</v>
      </c>
      <c r="I55" s="5">
        <v>-32429502297</v>
      </c>
      <c r="J55" s="5">
        <v>-24150695653</v>
      </c>
      <c r="K55" s="5">
        <v>-24959233008</v>
      </c>
      <c r="L55" s="5">
        <v>-19432431644</v>
      </c>
      <c r="M55" s="5">
        <v>-28663938480</v>
      </c>
      <c r="N55" s="5">
        <v>-22315396637</v>
      </c>
      <c r="O55" s="5">
        <v>-28127430927</v>
      </c>
      <c r="P55" s="5">
        <v>-21745987612</v>
      </c>
      <c r="Q55" s="5">
        <v>-22797016067</v>
      </c>
      <c r="R55" s="5">
        <v>-18914236794</v>
      </c>
      <c r="S55" s="5">
        <v>-23736515888</v>
      </c>
      <c r="T55" s="5">
        <v>-22262659985</v>
      </c>
    </row>
    <row r="56" spans="2:20" ht="15.5" x14ac:dyDescent="0.35">
      <c r="C56" t="s">
        <v>87</v>
      </c>
      <c r="D56" s="5">
        <v>-138280753391</v>
      </c>
      <c r="E56" s="5">
        <v>-154249734232</v>
      </c>
      <c r="F56" s="5">
        <v>-144040782783</v>
      </c>
      <c r="G56" s="5">
        <v>-128298662163</v>
      </c>
      <c r="I56" s="5">
        <v>-568295609474</v>
      </c>
      <c r="J56" s="5">
        <v>-571334071067</v>
      </c>
      <c r="K56" s="5">
        <v>-649564275197</v>
      </c>
      <c r="L56" s="5">
        <v>-608545364943</v>
      </c>
      <c r="M56" s="5">
        <v>-834072197135</v>
      </c>
      <c r="N56" s="5">
        <v>-734157817825</v>
      </c>
      <c r="O56" s="5">
        <v>-613552178536</v>
      </c>
      <c r="P56" s="5">
        <v>-556286811433</v>
      </c>
      <c r="Q56" s="5">
        <v>-507324025013</v>
      </c>
      <c r="R56" s="5">
        <v>-362157283648</v>
      </c>
      <c r="S56" s="5">
        <v>-316232869368</v>
      </c>
      <c r="T56" s="5">
        <v>-245700953535</v>
      </c>
    </row>
    <row r="57" spans="2:20" ht="15.5" x14ac:dyDescent="0.35">
      <c r="C57" t="s">
        <v>93</v>
      </c>
      <c r="D57" s="5">
        <v>19374515158</v>
      </c>
      <c r="E57" s="5">
        <v>39089513980</v>
      </c>
      <c r="F57" s="5">
        <v>34368843480</v>
      </c>
      <c r="G57" s="5">
        <v>31523093073</v>
      </c>
      <c r="I57" s="5">
        <v>126276216997</v>
      </c>
      <c r="J57" s="5">
        <v>112398895484</v>
      </c>
      <c r="K57" s="5">
        <v>105683740202</v>
      </c>
      <c r="L57" s="5">
        <v>74170865464</v>
      </c>
      <c r="M57" s="5">
        <v>31772829084</v>
      </c>
      <c r="N57" s="5">
        <v>40628730937</v>
      </c>
      <c r="O57" s="5">
        <v>53788513172</v>
      </c>
      <c r="P57" s="5">
        <v>60297406009</v>
      </c>
      <c r="Q57" s="5">
        <v>44940499030</v>
      </c>
      <c r="R57" s="5">
        <v>32604039104</v>
      </c>
      <c r="S57" s="5">
        <v>23876193651</v>
      </c>
      <c r="T57" s="5">
        <v>21517071029</v>
      </c>
    </row>
    <row r="58" spans="2:20" ht="15.5" x14ac:dyDescent="0.35">
      <c r="C58" t="s">
        <v>88</v>
      </c>
      <c r="D58" s="5">
        <v>110993901896</v>
      </c>
      <c r="E58" s="5">
        <v>153282689729</v>
      </c>
      <c r="F58" s="5">
        <v>161772809811</v>
      </c>
      <c r="G58" s="5">
        <v>145766503985</v>
      </c>
      <c r="I58" s="5">
        <v>551625639352</v>
      </c>
      <c r="J58" s="5">
        <v>552145694341</v>
      </c>
      <c r="K58" s="5">
        <v>543441160865</v>
      </c>
      <c r="L58" s="5">
        <v>365735726818</v>
      </c>
      <c r="M58" s="5">
        <v>98832064469</v>
      </c>
      <c r="N58" s="5">
        <v>153790808026</v>
      </c>
      <c r="O58" s="5">
        <v>242049904195</v>
      </c>
      <c r="P58" s="5">
        <v>249263454947</v>
      </c>
      <c r="Q58" s="5">
        <v>199054335461</v>
      </c>
      <c r="R58" s="5">
        <v>161452521672</v>
      </c>
      <c r="S58" s="5">
        <v>165197630096</v>
      </c>
      <c r="T58" s="5">
        <v>128249873725</v>
      </c>
    </row>
    <row r="59" spans="2:20" ht="15.5" x14ac:dyDescent="0.35">
      <c r="C59" t="s">
        <v>89</v>
      </c>
      <c r="D59" s="5">
        <v>-29315781270</v>
      </c>
      <c r="E59" s="5">
        <v>-24896286264</v>
      </c>
      <c r="F59" s="5">
        <v>-45444364944</v>
      </c>
      <c r="G59" s="5">
        <v>-8922657097</v>
      </c>
      <c r="I59" s="5">
        <v>-80892783411</v>
      </c>
      <c r="J59" s="5">
        <v>-117352211606</v>
      </c>
      <c r="K59" s="5">
        <v>-19376134512</v>
      </c>
      <c r="L59" s="5">
        <v>-119607028517</v>
      </c>
      <c r="M59" s="5">
        <v>-256175368393</v>
      </c>
      <c r="N59" s="5">
        <v>-681057728858</v>
      </c>
      <c r="O59" s="5">
        <v>-129152524300</v>
      </c>
      <c r="P59" s="5">
        <v>-133894461337</v>
      </c>
      <c r="Q59" s="5">
        <v>-84613566966</v>
      </c>
      <c r="R59" s="5">
        <v>-55541341493</v>
      </c>
      <c r="S59" s="5">
        <v>-74596575205</v>
      </c>
      <c r="T59" s="5">
        <v>-17162855955</v>
      </c>
    </row>
    <row r="60" spans="2:20" ht="15.5" x14ac:dyDescent="0.35">
      <c r="C60" t="s">
        <v>26</v>
      </c>
      <c r="D60" s="5">
        <v>-18363714778</v>
      </c>
      <c r="E60" s="5">
        <v>-23673247186</v>
      </c>
      <c r="F60" s="5">
        <v>-27653184219</v>
      </c>
      <c r="G60" s="5">
        <v>-26736694510</v>
      </c>
      <c r="I60" s="5">
        <v>-100831714692</v>
      </c>
      <c r="J60" s="5">
        <v>-126992862438</v>
      </c>
      <c r="K60" s="5">
        <v>-168371238239</v>
      </c>
      <c r="L60" s="5">
        <v>-144953730781</v>
      </c>
      <c r="M60" s="5">
        <v>-183381030346</v>
      </c>
      <c r="N60" s="5">
        <v>-264187875326</v>
      </c>
      <c r="O60" s="5">
        <v>-158723992088</v>
      </c>
      <c r="P60" s="5">
        <v>-129368250002</v>
      </c>
      <c r="Q60" s="5">
        <v>-106535559987</v>
      </c>
      <c r="R60" s="5">
        <v>-78862010880</v>
      </c>
      <c r="S60" s="5">
        <v>-50336001951</v>
      </c>
      <c r="T60" s="5">
        <v>-34781560985</v>
      </c>
    </row>
    <row r="61" spans="2:20" ht="15.5" x14ac:dyDescent="0.35">
      <c r="C61" t="s">
        <v>91</v>
      </c>
      <c r="D61" s="5">
        <v>-16283244701</v>
      </c>
      <c r="E61" s="5">
        <v>-576413244</v>
      </c>
      <c r="F61" s="5">
        <v>-18805096948</v>
      </c>
      <c r="G61" s="5">
        <v>14350556645</v>
      </c>
      <c r="I61" s="5">
        <v>-18148950721</v>
      </c>
      <c r="J61" s="5">
        <v>-25842894261</v>
      </c>
      <c r="K61" s="5">
        <v>-3146129474</v>
      </c>
      <c r="L61" s="5">
        <v>-33101659794</v>
      </c>
      <c r="M61" s="5">
        <v>-1329194799</v>
      </c>
      <c r="N61" s="5">
        <v>-4160286655</v>
      </c>
      <c r="O61" s="5">
        <v>-196376611</v>
      </c>
      <c r="P61" s="5">
        <v>-17387751653</v>
      </c>
      <c r="Q61" s="5">
        <v>843329778</v>
      </c>
      <c r="R61" s="5">
        <v>5212773374</v>
      </c>
      <c r="S61" s="5">
        <v>-30321392861</v>
      </c>
      <c r="T61" s="5">
        <v>15879912636</v>
      </c>
    </row>
    <row r="62" spans="2:20" ht="15.5" x14ac:dyDescent="0.35">
      <c r="C62" t="s">
        <v>1420</v>
      </c>
      <c r="G62" s="5">
        <v>812368865</v>
      </c>
    </row>
    <row r="63" spans="2:20" ht="15.5" x14ac:dyDescent="0.35">
      <c r="C63" t="s">
        <v>92</v>
      </c>
      <c r="D63" s="5">
        <v>7098322996</v>
      </c>
      <c r="E63" s="5">
        <v>7114271796</v>
      </c>
      <c r="F63" s="5">
        <v>6451921585</v>
      </c>
      <c r="G63" s="5">
        <v>7202209665</v>
      </c>
      <c r="I63" s="5">
        <v>29710281080</v>
      </c>
      <c r="J63" s="5">
        <v>41122406072</v>
      </c>
      <c r="K63" s="5">
        <v>70254476987</v>
      </c>
      <c r="L63" s="5">
        <v>67316519910</v>
      </c>
      <c r="M63" s="5">
        <v>79152391768</v>
      </c>
      <c r="N63" s="5">
        <v>103731703177</v>
      </c>
      <c r="O63" s="5">
        <v>26325771100</v>
      </c>
      <c r="P63" s="5">
        <v>15942117044</v>
      </c>
      <c r="Q63" s="5">
        <v>25426225052</v>
      </c>
      <c r="R63" s="5">
        <v>3697026781</v>
      </c>
      <c r="S63" s="5">
        <v>7870173820</v>
      </c>
      <c r="T63" s="5">
        <v>1990331959</v>
      </c>
    </row>
    <row r="64" spans="2:20" ht="15.5" x14ac:dyDescent="0.35">
      <c r="C64" t="s">
        <v>310</v>
      </c>
      <c r="O64" s="5">
        <v>721120293</v>
      </c>
      <c r="P64" s="5">
        <v>340055706</v>
      </c>
      <c r="Q64" s="5">
        <v>571547506</v>
      </c>
      <c r="S64" s="5">
        <v>4882925</v>
      </c>
      <c r="T64" s="5">
        <v>651463759</v>
      </c>
    </row>
    <row r="65" spans="3:20" ht="15.5" x14ac:dyDescent="0.35">
      <c r="C65" t="s">
        <v>90</v>
      </c>
      <c r="T65" s="5">
        <v>-27249105</v>
      </c>
    </row>
    <row r="66" spans="3:20" ht="15.5" x14ac:dyDescent="0.35">
      <c r="C66" t="s">
        <v>309</v>
      </c>
      <c r="E66" s="5">
        <v>-9287977881</v>
      </c>
      <c r="G66" s="5">
        <v>26028937620</v>
      </c>
      <c r="I66" s="5">
        <v>16740959739</v>
      </c>
      <c r="J66" s="5">
        <v>-19007604443</v>
      </c>
      <c r="K66" s="5">
        <v>99776167806</v>
      </c>
      <c r="L66" s="5">
        <v>56118778772</v>
      </c>
      <c r="M66" s="5">
        <v>-3075395392</v>
      </c>
      <c r="Q66" s="5">
        <v>1476080070</v>
      </c>
    </row>
    <row r="67" spans="3:20" ht="15.5" x14ac:dyDescent="0.35">
      <c r="C67" t="s">
        <v>94</v>
      </c>
      <c r="D67" s="5">
        <v>-29315781270</v>
      </c>
      <c r="E67" s="5">
        <v>-24896286264</v>
      </c>
      <c r="F67" s="5">
        <v>-45444364944</v>
      </c>
      <c r="G67" s="5">
        <v>-8922657097</v>
      </c>
      <c r="I67" s="5">
        <v>-80892783411</v>
      </c>
      <c r="J67" s="5">
        <v>-117352211606</v>
      </c>
      <c r="K67" s="5">
        <v>-19376134512</v>
      </c>
      <c r="L67" s="5">
        <v>-119607028517</v>
      </c>
      <c r="M67" s="5">
        <v>-256175368393</v>
      </c>
      <c r="N67" s="5">
        <v>-681057728858</v>
      </c>
      <c r="O67" s="5">
        <v>-129152524300</v>
      </c>
      <c r="P67" s="5">
        <v>-133894461337</v>
      </c>
      <c r="Q67" s="5">
        <v>-84613566966</v>
      </c>
      <c r="R67" s="5">
        <v>-55541341493</v>
      </c>
      <c r="S67" s="5">
        <v>-74596575205</v>
      </c>
      <c r="T67" s="5">
        <v>-17162855955</v>
      </c>
    </row>
    <row r="68" spans="3:20" ht="15.5" x14ac:dyDescent="0.35">
      <c r="C68" t="s">
        <v>28</v>
      </c>
      <c r="D68" s="5">
        <v>81678120626</v>
      </c>
      <c r="E68" s="5">
        <v>128386403465</v>
      </c>
      <c r="F68" s="5">
        <v>116328444867</v>
      </c>
      <c r="G68" s="5">
        <v>136843846888</v>
      </c>
      <c r="I68" s="5">
        <v>470732855941</v>
      </c>
      <c r="J68" s="5">
        <v>434793482735</v>
      </c>
      <c r="K68" s="5">
        <v>524065026353</v>
      </c>
      <c r="L68" s="5">
        <v>246128698301</v>
      </c>
      <c r="M68" s="5">
        <v>-157343303924</v>
      </c>
      <c r="N68" s="5">
        <v>-527266920832</v>
      </c>
      <c r="O68" s="5">
        <v>112897379895</v>
      </c>
      <c r="P68" s="5">
        <v>115368993610</v>
      </c>
      <c r="Q68" s="5">
        <v>114440768495</v>
      </c>
      <c r="R68" s="5">
        <v>105911180179</v>
      </c>
      <c r="S68" s="5">
        <v>90601054891</v>
      </c>
      <c r="T68" s="5">
        <v>111087017770</v>
      </c>
    </row>
    <row r="69" spans="3:20" ht="15.5" x14ac:dyDescent="0.35">
      <c r="C69" t="s">
        <v>27</v>
      </c>
      <c r="D69" s="5">
        <v>-24395400246</v>
      </c>
      <c r="E69" s="5">
        <v>-46011243651</v>
      </c>
      <c r="F69" s="5">
        <v>-25903036107</v>
      </c>
      <c r="G69" s="5">
        <v>-37737313960</v>
      </c>
      <c r="I69" s="5">
        <v>-133883922886</v>
      </c>
      <c r="J69" s="5">
        <v>-137059730805</v>
      </c>
      <c r="K69" s="5">
        <v>-180446385722</v>
      </c>
      <c r="L69" s="5">
        <v>-101501846412</v>
      </c>
      <c r="M69" s="5">
        <v>-95017022277</v>
      </c>
      <c r="N69" s="5">
        <v>-47151426348</v>
      </c>
      <c r="O69" s="5">
        <v>-55527328735</v>
      </c>
      <c r="P69" s="5">
        <v>-46709270561</v>
      </c>
      <c r="Q69" s="5">
        <v>-36364690148</v>
      </c>
      <c r="R69" s="5">
        <v>-32697036487</v>
      </c>
      <c r="S69" s="5">
        <v>-30737853832</v>
      </c>
      <c r="T69" s="5">
        <v>-30702954617</v>
      </c>
    </row>
    <row r="70" spans="3:20" ht="15.5" x14ac:dyDescent="0.35">
      <c r="C70" t="s">
        <v>435</v>
      </c>
      <c r="I70" s="5">
        <v>-2580418140</v>
      </c>
      <c r="J70" s="5">
        <v>-2400290155</v>
      </c>
      <c r="K70" s="5">
        <v>-1083171313</v>
      </c>
      <c r="L70" s="5">
        <v>-1049791336</v>
      </c>
    </row>
    <row r="71" spans="3:20" ht="15.5" x14ac:dyDescent="0.35">
      <c r="C71" t="s">
        <v>315</v>
      </c>
      <c r="D71" s="5">
        <v>-24395400246</v>
      </c>
      <c r="E71" s="5">
        <v>-46011243651</v>
      </c>
      <c r="F71" s="5">
        <v>-25903036107</v>
      </c>
      <c r="G71" s="5">
        <v>-37737313960</v>
      </c>
      <c r="I71" s="5">
        <v>-133883922886</v>
      </c>
      <c r="J71" s="5">
        <v>-137059730805</v>
      </c>
      <c r="K71" s="5">
        <v>-180446385722</v>
      </c>
      <c r="L71" s="5">
        <v>-101501846412</v>
      </c>
      <c r="M71" s="5">
        <v>-95017022277</v>
      </c>
      <c r="N71" s="5">
        <v>-47151426348</v>
      </c>
      <c r="O71" s="5">
        <v>-55527328735</v>
      </c>
      <c r="P71" s="5">
        <v>-46709270561</v>
      </c>
      <c r="Q71" s="5">
        <v>-36364690148</v>
      </c>
      <c r="R71" s="5">
        <v>-32697036487</v>
      </c>
      <c r="S71" s="5">
        <v>-30737853832</v>
      </c>
      <c r="T71" s="5">
        <v>-30702954617</v>
      </c>
    </row>
    <row r="72" spans="3:20" ht="15.5" x14ac:dyDescent="0.35">
      <c r="C72" t="s">
        <v>95</v>
      </c>
      <c r="D72" s="5">
        <v>56597796395</v>
      </c>
      <c r="E72" s="5">
        <v>81719559160</v>
      </c>
      <c r="F72" s="5">
        <v>89791482261</v>
      </c>
      <c r="G72" s="5">
        <v>98385838755</v>
      </c>
      <c r="I72" s="5">
        <v>334268514915</v>
      </c>
      <c r="J72" s="5">
        <v>295333461775</v>
      </c>
      <c r="K72" s="5">
        <v>342535469318</v>
      </c>
      <c r="L72" s="5">
        <v>143577060553</v>
      </c>
      <c r="M72" s="5">
        <v>-252360326201</v>
      </c>
      <c r="N72" s="5">
        <v>-574418347180</v>
      </c>
      <c r="O72" s="5">
        <v>57370051160</v>
      </c>
      <c r="P72" s="5">
        <v>68659723049</v>
      </c>
      <c r="Q72" s="5">
        <v>78076078347</v>
      </c>
      <c r="R72" s="5">
        <v>73214143692</v>
      </c>
      <c r="S72" s="5">
        <v>59863201059</v>
      </c>
      <c r="T72" s="5">
        <v>80384063153</v>
      </c>
    </row>
    <row r="73" spans="3:20" ht="15.5" x14ac:dyDescent="0.35">
      <c r="C73" t="s">
        <v>1706</v>
      </c>
      <c r="Q73" s="5">
        <v>1013261444</v>
      </c>
    </row>
    <row r="74" spans="3:20" ht="15.5" x14ac:dyDescent="0.35">
      <c r="C74" t="s">
        <v>723</v>
      </c>
      <c r="M74" s="5">
        <v>1077176310</v>
      </c>
      <c r="N74" s="5">
        <v>1409690100</v>
      </c>
    </row>
    <row r="75" spans="3:20" ht="15.5" x14ac:dyDescent="0.35">
      <c r="C75" t="s">
        <v>97</v>
      </c>
      <c r="D75" s="5">
        <v>56597796395</v>
      </c>
      <c r="E75" s="5">
        <v>81719559160</v>
      </c>
      <c r="F75" s="5">
        <v>89791482261</v>
      </c>
      <c r="G75" s="5">
        <v>98385838755</v>
      </c>
      <c r="I75" s="5">
        <v>334268514915</v>
      </c>
      <c r="J75" s="5">
        <v>295333461775</v>
      </c>
      <c r="K75" s="5">
        <v>342535469318</v>
      </c>
      <c r="L75" s="5">
        <v>143577060553</v>
      </c>
      <c r="M75" s="5">
        <v>-251283149891</v>
      </c>
      <c r="N75" s="5">
        <v>-574781858158</v>
      </c>
      <c r="O75" s="5">
        <v>57370051160</v>
      </c>
      <c r="P75" s="5">
        <v>68659723049</v>
      </c>
      <c r="Q75" s="5">
        <v>79089339791</v>
      </c>
      <c r="R75" s="5">
        <v>73214143692</v>
      </c>
      <c r="S75" s="5">
        <v>59863201059</v>
      </c>
      <c r="T75" s="5">
        <v>80384063153</v>
      </c>
    </row>
    <row r="76" spans="3:20" ht="15.5" x14ac:dyDescent="0.35">
      <c r="C76" t="s">
        <v>98</v>
      </c>
      <c r="M76" s="5">
        <v>-2206555070</v>
      </c>
      <c r="N76" s="5">
        <v>2459914596</v>
      </c>
      <c r="O76" s="5">
        <v>2564945510</v>
      </c>
      <c r="P76" s="5">
        <v>2695029525</v>
      </c>
      <c r="Q76" s="5">
        <v>-1901065700</v>
      </c>
      <c r="R76" s="5">
        <v>-372630921</v>
      </c>
      <c r="S76" s="5">
        <v>969743458</v>
      </c>
      <c r="T76" s="5">
        <v>1097322257</v>
      </c>
    </row>
    <row r="77" spans="3:20" ht="15.5" x14ac:dyDescent="0.35">
      <c r="C77" t="s">
        <v>99</v>
      </c>
      <c r="M77" s="5">
        <v>-2206555070</v>
      </c>
      <c r="N77" s="5">
        <v>2459914596</v>
      </c>
      <c r="O77" s="5">
        <v>2564945510</v>
      </c>
      <c r="P77" s="5">
        <v>2695029525</v>
      </c>
      <c r="Q77" s="5">
        <v>-1901065700</v>
      </c>
      <c r="R77" s="5">
        <v>-372630921</v>
      </c>
      <c r="S77" s="5">
        <v>969743458</v>
      </c>
      <c r="T77" s="5">
        <v>1097322257</v>
      </c>
    </row>
    <row r="78" spans="3:20" ht="15.5" x14ac:dyDescent="0.35">
      <c r="C78" t="s">
        <v>100</v>
      </c>
      <c r="D78" s="5">
        <v>57012565131</v>
      </c>
      <c r="E78" s="5">
        <v>83555760458</v>
      </c>
      <c r="F78" s="5">
        <v>90043255003</v>
      </c>
      <c r="G78" s="5">
        <v>96224477165</v>
      </c>
      <c r="I78" s="5">
        <v>334507037739</v>
      </c>
      <c r="J78" s="5">
        <v>299583957982</v>
      </c>
      <c r="K78" s="5">
        <v>341171112631</v>
      </c>
      <c r="L78" s="5">
        <v>147565480524</v>
      </c>
      <c r="M78" s="5">
        <v>-253489704961</v>
      </c>
      <c r="N78" s="5">
        <v>-572321943562</v>
      </c>
      <c r="O78" s="5">
        <v>59934996670</v>
      </c>
      <c r="P78" s="5">
        <v>71354752574</v>
      </c>
      <c r="Q78" s="5">
        <v>77264857837</v>
      </c>
      <c r="R78" s="5">
        <v>72841512771</v>
      </c>
      <c r="S78" s="5">
        <v>60832944517</v>
      </c>
      <c r="T78" s="5">
        <v>81481385410</v>
      </c>
    </row>
    <row r="79" spans="3:20" ht="15.5" x14ac:dyDescent="0.35">
      <c r="C79" t="s">
        <v>101</v>
      </c>
      <c r="D79" s="5">
        <v>56597796395</v>
      </c>
      <c r="E79" s="5">
        <v>81719559160</v>
      </c>
      <c r="F79" s="5">
        <v>89791482261</v>
      </c>
      <c r="G79" s="5">
        <v>98385838755</v>
      </c>
      <c r="I79" s="5">
        <v>334268514915</v>
      </c>
      <c r="J79" s="5">
        <v>295333461775</v>
      </c>
      <c r="K79" s="5">
        <v>342535469318</v>
      </c>
      <c r="L79" s="5">
        <v>143577060553</v>
      </c>
      <c r="M79" s="5">
        <v>-251283149891</v>
      </c>
      <c r="N79" s="5">
        <v>-574781858158</v>
      </c>
      <c r="O79" s="5">
        <v>57370051160</v>
      </c>
      <c r="P79" s="5">
        <v>68659723049</v>
      </c>
      <c r="Q79" s="5">
        <v>79089339791</v>
      </c>
      <c r="R79" s="5">
        <v>73214143692</v>
      </c>
      <c r="S79" s="5">
        <v>59863201059</v>
      </c>
      <c r="T79" s="5">
        <v>80384063153</v>
      </c>
    </row>
    <row r="80" spans="3:20" ht="15.5" x14ac:dyDescent="0.35">
      <c r="C80" t="s">
        <v>7</v>
      </c>
      <c r="D80" s="5">
        <v>37638049973</v>
      </c>
      <c r="E80" s="5">
        <v>44466246478</v>
      </c>
      <c r="F80" s="5">
        <v>55674411523</v>
      </c>
      <c r="G80" s="5">
        <v>64701384092</v>
      </c>
      <c r="I80" s="5">
        <v>208230820742</v>
      </c>
      <c r="J80" s="5">
        <v>187185062498</v>
      </c>
      <c r="K80" s="5">
        <v>235487372429</v>
      </c>
      <c r="L80" s="5">
        <v>73394615060</v>
      </c>
      <c r="M80" s="5">
        <v>-285262534045</v>
      </c>
      <c r="N80" s="5">
        <v>-612950674499</v>
      </c>
      <c r="O80" s="5">
        <v>6146483498</v>
      </c>
      <c r="P80" s="5">
        <v>11057346565</v>
      </c>
      <c r="Q80" s="5">
        <v>32324358807</v>
      </c>
      <c r="R80" s="5">
        <v>40237473667</v>
      </c>
      <c r="S80" s="5">
        <v>36956750866</v>
      </c>
      <c r="T80" s="5">
        <v>59964314381</v>
      </c>
    </row>
    <row r="81" spans="2:20" ht="15.5" x14ac:dyDescent="0.35">
      <c r="C81" t="s">
        <v>102</v>
      </c>
      <c r="D81" s="5">
        <v>56597796395</v>
      </c>
      <c r="E81" s="5">
        <v>81719559160</v>
      </c>
      <c r="F81" s="5">
        <v>89791482261</v>
      </c>
      <c r="G81" s="5">
        <v>98385838755</v>
      </c>
      <c r="I81" s="5">
        <v>334268514915</v>
      </c>
      <c r="J81" s="5">
        <v>295333461775</v>
      </c>
      <c r="K81" s="5">
        <v>342535469318</v>
      </c>
      <c r="L81" s="5">
        <v>143577060553</v>
      </c>
      <c r="M81" s="5">
        <v>-251283149891</v>
      </c>
      <c r="N81" s="5">
        <v>-574781858158</v>
      </c>
      <c r="O81" s="5">
        <v>57370051160</v>
      </c>
      <c r="P81" s="5">
        <v>68659723049</v>
      </c>
      <c r="Q81" s="5">
        <v>79089339791</v>
      </c>
      <c r="R81" s="5">
        <v>73214143692</v>
      </c>
      <c r="S81" s="5">
        <v>59863201059</v>
      </c>
      <c r="T81" s="5">
        <v>80384063153</v>
      </c>
    </row>
    <row r="82" spans="2:20" ht="15.5" x14ac:dyDescent="0.35">
      <c r="C82" t="s">
        <v>103</v>
      </c>
      <c r="D82" s="5">
        <v>57012565131</v>
      </c>
      <c r="E82" s="5">
        <v>83555760458</v>
      </c>
      <c r="F82" s="5">
        <v>90043255003</v>
      </c>
      <c r="G82" s="5">
        <v>96224477165</v>
      </c>
      <c r="I82" s="5">
        <v>334507037739</v>
      </c>
      <c r="J82" s="5">
        <v>299583957982</v>
      </c>
      <c r="K82" s="5">
        <v>341171112631</v>
      </c>
      <c r="L82" s="5">
        <v>147565480524</v>
      </c>
      <c r="M82" s="5">
        <v>-253489704961</v>
      </c>
      <c r="N82" s="5">
        <v>-572321943562</v>
      </c>
      <c r="O82" s="5">
        <v>59934996670</v>
      </c>
      <c r="P82" s="5">
        <v>71354752574</v>
      </c>
      <c r="Q82" s="5">
        <v>77264857837</v>
      </c>
      <c r="R82" s="5">
        <v>72841512771</v>
      </c>
      <c r="S82" s="5">
        <v>60832944517</v>
      </c>
      <c r="T82" s="5">
        <v>81481385410</v>
      </c>
    </row>
    <row r="83" spans="2:20" ht="15.5" x14ac:dyDescent="0.35">
      <c r="C83" t="s">
        <v>104</v>
      </c>
      <c r="D83" s="5">
        <v>57012565131</v>
      </c>
      <c r="E83" s="5">
        <v>83555760458</v>
      </c>
      <c r="F83" s="5">
        <v>90043255003</v>
      </c>
      <c r="G83" s="5">
        <v>96224477165</v>
      </c>
      <c r="I83" s="5">
        <v>334507037739</v>
      </c>
      <c r="J83" s="5">
        <v>299583957982</v>
      </c>
      <c r="K83" s="5">
        <v>341171112631</v>
      </c>
      <c r="L83" s="5">
        <v>147565480524</v>
      </c>
      <c r="M83" s="5">
        <v>-253489704961</v>
      </c>
      <c r="N83" s="5">
        <v>-572321943562</v>
      </c>
      <c r="O83" s="5">
        <v>59934996670</v>
      </c>
      <c r="P83" s="5">
        <v>71354752574</v>
      </c>
      <c r="Q83" s="5">
        <v>77264857837</v>
      </c>
      <c r="R83" s="5">
        <v>72841512771</v>
      </c>
      <c r="S83" s="5">
        <v>60832944517</v>
      </c>
      <c r="T83" s="5">
        <v>81481385410</v>
      </c>
    </row>
    <row r="85" spans="2:20" ht="15.5" x14ac:dyDescent="0.35">
      <c r="B85" t="s">
        <v>105</v>
      </c>
      <c r="C85" t="s">
        <v>106</v>
      </c>
    </row>
    <row r="86" spans="2:20" ht="15.5" x14ac:dyDescent="0.35">
      <c r="C86" t="s">
        <v>107</v>
      </c>
    </row>
    <row r="87" spans="2:20" ht="15.5" x14ac:dyDescent="0.35">
      <c r="C87" t="s">
        <v>19</v>
      </c>
      <c r="D87" s="5">
        <v>552276887174</v>
      </c>
      <c r="E87" s="5">
        <v>619488017144</v>
      </c>
      <c r="F87" s="5">
        <v>445287126776</v>
      </c>
      <c r="G87" s="5">
        <v>693127382057</v>
      </c>
      <c r="I87" s="5">
        <v>619488017144</v>
      </c>
      <c r="J87" s="5">
        <v>717636607829</v>
      </c>
      <c r="K87" s="5">
        <v>715698722256</v>
      </c>
      <c r="L87" s="5">
        <v>475260253428</v>
      </c>
      <c r="M87" s="5">
        <v>493851457968</v>
      </c>
      <c r="N87" s="5">
        <v>492851601437</v>
      </c>
      <c r="O87" s="5">
        <v>414151064835</v>
      </c>
      <c r="P87" s="5">
        <v>601207824774</v>
      </c>
      <c r="Q87" s="5">
        <v>331303191362</v>
      </c>
      <c r="R87" s="5">
        <v>275070557483</v>
      </c>
      <c r="S87" s="5">
        <v>231250871641</v>
      </c>
      <c r="T87" s="5">
        <v>281227449486</v>
      </c>
    </row>
    <row r="88" spans="2:20" ht="15.5" x14ac:dyDescent="0.35">
      <c r="C88" t="s">
        <v>108</v>
      </c>
      <c r="D88" s="5">
        <v>1552834415340</v>
      </c>
      <c r="E88" s="5">
        <v>2023708975092</v>
      </c>
      <c r="F88" s="5">
        <v>1549285062154</v>
      </c>
      <c r="G88" s="5">
        <v>1392742678909</v>
      </c>
      <c r="I88" s="5">
        <v>2023708975092</v>
      </c>
      <c r="J88" s="5">
        <v>1647902126565</v>
      </c>
      <c r="K88" s="5">
        <v>1842350334546</v>
      </c>
      <c r="L88" s="5">
        <v>1415778486844</v>
      </c>
      <c r="M88" s="5">
        <v>1213787498499</v>
      </c>
      <c r="N88" s="5">
        <v>1086459700331</v>
      </c>
      <c r="O88" s="5">
        <v>1186296567512</v>
      </c>
      <c r="P88" s="5">
        <v>1266187607309</v>
      </c>
      <c r="Q88" s="5">
        <v>1058936689915</v>
      </c>
      <c r="R88" s="5">
        <v>841099103111</v>
      </c>
      <c r="S88" s="5">
        <v>631050334792</v>
      </c>
      <c r="T88" s="5">
        <v>505771210334</v>
      </c>
    </row>
    <row r="89" spans="2:20" ht="15.5" x14ac:dyDescent="0.35">
      <c r="C89" t="s">
        <v>109</v>
      </c>
      <c r="D89" s="5">
        <v>46202788115</v>
      </c>
      <c r="E89" s="5">
        <v>40487615379</v>
      </c>
      <c r="F89" s="5">
        <v>46295944654</v>
      </c>
      <c r="G89" s="5">
        <v>46318797011</v>
      </c>
      <c r="I89" s="5">
        <v>40487615379</v>
      </c>
      <c r="J89" s="5">
        <v>58389984230</v>
      </c>
      <c r="K89" s="5">
        <v>52709651331</v>
      </c>
      <c r="L89" s="5">
        <v>56596991319</v>
      </c>
      <c r="M89" s="5">
        <v>149783348578</v>
      </c>
      <c r="N89" s="5">
        <v>101783999982</v>
      </c>
      <c r="O89" s="5">
        <v>56753564710</v>
      </c>
      <c r="P89" s="5">
        <v>24188800689</v>
      </c>
      <c r="Q89" s="5">
        <v>26035733995</v>
      </c>
      <c r="R89" s="5">
        <v>19103500440</v>
      </c>
      <c r="S89" s="5">
        <v>24668772120</v>
      </c>
      <c r="T89" s="5">
        <v>19589297742</v>
      </c>
    </row>
    <row r="90" spans="2:20" ht="15.5" x14ac:dyDescent="0.35">
      <c r="C90" t="s">
        <v>110</v>
      </c>
      <c r="D90" s="5">
        <v>3827558700</v>
      </c>
      <c r="E90" s="5">
        <v>3682977601</v>
      </c>
      <c r="F90" s="5">
        <v>3568977600</v>
      </c>
      <c r="G90" s="5">
        <v>3576177600</v>
      </c>
      <c r="I90" s="5">
        <v>3682977601</v>
      </c>
      <c r="J90" s="5">
        <v>3981729469</v>
      </c>
      <c r="K90" s="5">
        <v>217190403</v>
      </c>
      <c r="L90" s="5">
        <v>538008481</v>
      </c>
      <c r="M90" s="5">
        <v>437701249998</v>
      </c>
      <c r="N90" s="5">
        <v>25000000000</v>
      </c>
      <c r="O90" s="5">
        <v>11300000000</v>
      </c>
      <c r="P90" s="5">
        <v>11300000000</v>
      </c>
      <c r="Q90" s="5">
        <v>69835070131</v>
      </c>
      <c r="R90" s="5">
        <v>74710070131</v>
      </c>
      <c r="S90" s="5">
        <v>39750070131</v>
      </c>
      <c r="T90" s="5">
        <v>24300000000</v>
      </c>
    </row>
    <row r="91" spans="2:20" ht="15.5" x14ac:dyDescent="0.35">
      <c r="C91" t="s">
        <v>111</v>
      </c>
      <c r="D91" s="5">
        <v>1552834415340</v>
      </c>
      <c r="E91" s="5">
        <v>2023708975092</v>
      </c>
      <c r="F91" s="5">
        <v>1549285062154</v>
      </c>
      <c r="G91" s="5">
        <v>1392742678909</v>
      </c>
      <c r="I91" s="5">
        <v>2023708975092</v>
      </c>
      <c r="J91" s="5">
        <v>1647902126565</v>
      </c>
      <c r="K91" s="5">
        <v>1842350334546</v>
      </c>
      <c r="L91" s="5">
        <v>1415778486844</v>
      </c>
      <c r="M91" s="5">
        <v>1213787498499</v>
      </c>
      <c r="N91" s="5">
        <v>1086459700331</v>
      </c>
      <c r="O91" s="5">
        <v>1186296567512</v>
      </c>
      <c r="P91" s="5">
        <v>1266187607309</v>
      </c>
      <c r="Q91" s="5">
        <v>1058936689915</v>
      </c>
      <c r="R91" s="5">
        <v>841099103111</v>
      </c>
      <c r="S91" s="5">
        <v>631050334792</v>
      </c>
      <c r="T91" s="5">
        <v>505771210334</v>
      </c>
    </row>
    <row r="92" spans="2:20" ht="15.5" x14ac:dyDescent="0.35">
      <c r="C92" t="s">
        <v>112</v>
      </c>
      <c r="D92" s="5">
        <v>10049770815</v>
      </c>
      <c r="E92" s="5">
        <v>17303734845</v>
      </c>
      <c r="F92" s="5">
        <v>17494038431</v>
      </c>
      <c r="G92" s="5">
        <v>16544937475</v>
      </c>
      <c r="I92" s="5">
        <v>17303734845</v>
      </c>
      <c r="J92" s="5">
        <v>41048205283</v>
      </c>
      <c r="K92" s="5">
        <v>26444799058</v>
      </c>
      <c r="L92" s="5">
        <v>37326975867</v>
      </c>
      <c r="M92" s="5">
        <v>41900435331</v>
      </c>
      <c r="N92" s="5">
        <v>26403111967</v>
      </c>
      <c r="O92" s="5">
        <v>43032506074</v>
      </c>
      <c r="P92" s="5">
        <v>36825924979</v>
      </c>
      <c r="Q92" s="5">
        <v>54299219316</v>
      </c>
      <c r="R92" s="5">
        <v>131165191681</v>
      </c>
      <c r="S92" s="5">
        <v>54958374275</v>
      </c>
      <c r="T92" s="5">
        <v>43856637657</v>
      </c>
    </row>
    <row r="93" spans="2:20" ht="15.5" x14ac:dyDescent="0.35">
      <c r="C93" t="s">
        <v>113</v>
      </c>
      <c r="D93" s="5">
        <v>10049770815</v>
      </c>
      <c r="E93" s="5">
        <v>17303734845</v>
      </c>
      <c r="F93" s="5">
        <v>17494038431</v>
      </c>
      <c r="G93" s="5">
        <v>16544937475</v>
      </c>
      <c r="I93" s="5">
        <v>17303734845</v>
      </c>
      <c r="J93" s="5">
        <v>41048205283</v>
      </c>
      <c r="K93" s="5">
        <v>26444799058</v>
      </c>
      <c r="L93" s="5">
        <v>37326975867</v>
      </c>
      <c r="M93" s="5">
        <v>41900435331</v>
      </c>
      <c r="N93" s="5">
        <v>26403111967</v>
      </c>
      <c r="O93" s="5">
        <v>43032506074</v>
      </c>
      <c r="P93" s="5">
        <v>36825924979</v>
      </c>
      <c r="Q93" s="5">
        <v>54299219316</v>
      </c>
      <c r="R93" s="5">
        <v>131165191681</v>
      </c>
      <c r="S93" s="5">
        <v>54958374275</v>
      </c>
      <c r="T93" s="5">
        <v>43856637657</v>
      </c>
    </row>
    <row r="94" spans="2:20" ht="15.5" x14ac:dyDescent="0.35">
      <c r="C94" t="s">
        <v>114</v>
      </c>
      <c r="D94" s="5">
        <v>1709913196872</v>
      </c>
      <c r="E94" s="5">
        <v>1132621388549</v>
      </c>
      <c r="F94" s="5">
        <v>1168485673001</v>
      </c>
      <c r="G94" s="5">
        <v>1280003011365</v>
      </c>
      <c r="I94" s="5">
        <v>1132621388549</v>
      </c>
      <c r="J94" s="5">
        <v>943947940680</v>
      </c>
      <c r="K94" s="5">
        <v>930871830764</v>
      </c>
      <c r="L94" s="5">
        <v>702244819040</v>
      </c>
      <c r="M94" s="5">
        <v>479515849055</v>
      </c>
      <c r="N94" s="5">
        <v>471813552980</v>
      </c>
      <c r="O94" s="5">
        <v>962812068136</v>
      </c>
      <c r="P94" s="5">
        <v>749087994849</v>
      </c>
      <c r="Q94" s="5">
        <v>675903894296</v>
      </c>
      <c r="R94" s="5">
        <v>475479066925</v>
      </c>
      <c r="S94" s="5">
        <v>482919093136</v>
      </c>
      <c r="T94" s="5">
        <v>439406834703</v>
      </c>
    </row>
    <row r="95" spans="2:20" ht="15.5" x14ac:dyDescent="0.35">
      <c r="C95" t="s">
        <v>317</v>
      </c>
      <c r="L95" s="5">
        <v>379678958077</v>
      </c>
      <c r="M95" s="5">
        <v>347731324958</v>
      </c>
      <c r="N95" s="5">
        <v>203867078311</v>
      </c>
      <c r="O95" s="5">
        <v>66242383426</v>
      </c>
      <c r="P95" s="5">
        <v>23271679407</v>
      </c>
      <c r="Q95" s="5">
        <v>28236788021</v>
      </c>
      <c r="R95" s="5">
        <v>25926582611</v>
      </c>
      <c r="S95" s="5">
        <v>29427148906</v>
      </c>
      <c r="T95" s="5">
        <v>50381504681</v>
      </c>
    </row>
    <row r="96" spans="2:20" ht="15.5" x14ac:dyDescent="0.35">
      <c r="C96" t="s">
        <v>93</v>
      </c>
      <c r="D96" s="5">
        <v>-212074129086</v>
      </c>
      <c r="E96" s="5">
        <v>-212393013742</v>
      </c>
      <c r="F96" s="5">
        <v>-192910421073</v>
      </c>
      <c r="G96" s="5">
        <v>-192717897119</v>
      </c>
      <c r="I96" s="5">
        <v>-212393013742</v>
      </c>
      <c r="J96" s="5">
        <v>-177302109567</v>
      </c>
      <c r="K96" s="5">
        <v>-184987663010</v>
      </c>
      <c r="L96" s="5">
        <v>-183428630912</v>
      </c>
      <c r="M96" s="5">
        <v>-186530496126</v>
      </c>
      <c r="N96" s="5">
        <v>-185521728539</v>
      </c>
      <c r="O96" s="5">
        <v>-183734810388</v>
      </c>
      <c r="P96" s="5">
        <v>22553243524</v>
      </c>
      <c r="Q96" s="5">
        <v>-1643057704</v>
      </c>
      <c r="R96" s="5">
        <v>-506590140</v>
      </c>
      <c r="S96" s="5">
        <v>-967983217</v>
      </c>
      <c r="T96" s="5">
        <v>152654763</v>
      </c>
    </row>
    <row r="97" spans="3:20" ht="15.5" x14ac:dyDescent="0.35">
      <c r="C97" t="s">
        <v>115</v>
      </c>
      <c r="D97" s="5">
        <v>4489668784768</v>
      </c>
      <c r="E97" s="5">
        <v>4354364984682</v>
      </c>
      <c r="F97" s="5">
        <v>4130813631030</v>
      </c>
      <c r="G97" s="5">
        <v>3938337970459</v>
      </c>
      <c r="I97" s="5">
        <v>4354364984682</v>
      </c>
      <c r="J97" s="5">
        <v>3878171923936</v>
      </c>
      <c r="K97" s="5">
        <v>4559536624528</v>
      </c>
      <c r="L97" s="5">
        <v>3001327114972</v>
      </c>
      <c r="M97" s="5">
        <v>2856377027832</v>
      </c>
      <c r="N97" s="5">
        <v>2752635653075</v>
      </c>
      <c r="O97" s="5">
        <v>3243535554684</v>
      </c>
      <c r="P97" s="5">
        <v>3115072168841</v>
      </c>
      <c r="Q97" s="5">
        <v>2560726667547</v>
      </c>
      <c r="R97" s="5">
        <v>1989680227190</v>
      </c>
      <c r="S97" s="5">
        <v>1659990353533</v>
      </c>
      <c r="T97" s="5">
        <v>1579027333762</v>
      </c>
    </row>
    <row r="98" spans="3:20" ht="15.5" x14ac:dyDescent="0.35">
      <c r="C98" t="s">
        <v>116</v>
      </c>
    </row>
    <row r="99" spans="3:20" ht="15.5" x14ac:dyDescent="0.35">
      <c r="C99" t="s">
        <v>319</v>
      </c>
      <c r="R99" s="5">
        <v>1091775924</v>
      </c>
      <c r="S99" s="5">
        <v>1091775924</v>
      </c>
      <c r="T99" s="5">
        <v>1091775924</v>
      </c>
    </row>
    <row r="100" spans="3:20" ht="15.5" x14ac:dyDescent="0.35">
      <c r="C100" t="s">
        <v>348</v>
      </c>
    </row>
    <row r="101" spans="3:20" ht="15.5" x14ac:dyDescent="0.35">
      <c r="C101" t="s">
        <v>123</v>
      </c>
      <c r="D101" s="5">
        <v>429221736685</v>
      </c>
      <c r="E101" s="5">
        <v>435987661370</v>
      </c>
      <c r="F101" s="5">
        <v>439502617479</v>
      </c>
      <c r="G101" s="5">
        <v>446487959509</v>
      </c>
      <c r="I101" s="5">
        <v>435987661370</v>
      </c>
      <c r="J101" s="5">
        <v>450577507780</v>
      </c>
      <c r="K101" s="5">
        <v>449777099961</v>
      </c>
      <c r="L101" s="5">
        <v>460528794581</v>
      </c>
      <c r="M101" s="5">
        <v>494177499474</v>
      </c>
      <c r="N101" s="5">
        <v>704167189885</v>
      </c>
      <c r="O101" s="5">
        <v>616814508565</v>
      </c>
      <c r="P101" s="5">
        <v>533769489762</v>
      </c>
      <c r="Q101" s="5">
        <v>515634041247</v>
      </c>
      <c r="R101" s="5">
        <v>531915248747</v>
      </c>
      <c r="S101" s="5">
        <v>497081619299</v>
      </c>
      <c r="T101" s="5">
        <v>251093831232</v>
      </c>
    </row>
    <row r="102" spans="3:20" ht="15.5" x14ac:dyDescent="0.35">
      <c r="C102" t="s">
        <v>398</v>
      </c>
      <c r="D102" s="5">
        <v>143688068182</v>
      </c>
      <c r="E102" s="5">
        <v>143688068182</v>
      </c>
      <c r="F102" s="5">
        <v>143688068182</v>
      </c>
      <c r="G102" s="5">
        <v>143688068182</v>
      </c>
      <c r="I102" s="5">
        <v>143688068182</v>
      </c>
      <c r="J102" s="5">
        <v>143688068182</v>
      </c>
      <c r="K102" s="5">
        <v>143688068182</v>
      </c>
      <c r="L102" s="5">
        <v>117123050000</v>
      </c>
      <c r="M102" s="5">
        <v>116996400000</v>
      </c>
    </row>
    <row r="103" spans="3:20" ht="15.5" x14ac:dyDescent="0.35">
      <c r="C103" t="s">
        <v>320</v>
      </c>
      <c r="D103" s="5">
        <v>13742527014</v>
      </c>
      <c r="E103" s="5">
        <v>13606047301</v>
      </c>
      <c r="F103" s="5">
        <v>9293105856</v>
      </c>
      <c r="G103" s="5">
        <v>9714078932</v>
      </c>
      <c r="I103" s="5">
        <v>13606047301</v>
      </c>
      <c r="J103" s="5">
        <v>10446194290</v>
      </c>
      <c r="K103" s="5">
        <v>5077874777</v>
      </c>
      <c r="L103" s="5">
        <v>18645265971</v>
      </c>
      <c r="M103" s="5">
        <v>100849563027</v>
      </c>
      <c r="N103" s="5">
        <v>209209436527</v>
      </c>
      <c r="O103" s="5">
        <v>455759744672</v>
      </c>
      <c r="P103" s="5">
        <v>22483648502</v>
      </c>
      <c r="Q103" s="5">
        <v>15496250069</v>
      </c>
      <c r="R103" s="5">
        <v>14235172337</v>
      </c>
      <c r="S103" s="5">
        <v>12949026843</v>
      </c>
      <c r="T103" s="5">
        <v>17643758858</v>
      </c>
    </row>
    <row r="104" spans="3:20" ht="15.5" x14ac:dyDescent="0.35">
      <c r="C104" t="s">
        <v>124</v>
      </c>
      <c r="D104" s="5">
        <v>12212669299</v>
      </c>
      <c r="E104" s="5">
        <v>12212669299</v>
      </c>
      <c r="F104" s="5">
        <v>20327466179</v>
      </c>
      <c r="G104" s="5">
        <v>20327466179</v>
      </c>
      <c r="I104" s="5">
        <v>12212669299</v>
      </c>
      <c r="J104" s="5">
        <v>20327466179</v>
      </c>
      <c r="K104" s="5">
        <v>20327466179</v>
      </c>
      <c r="L104" s="5">
        <v>32425685779</v>
      </c>
      <c r="M104" s="5">
        <v>27485946863</v>
      </c>
      <c r="N104" s="5">
        <v>38092398127</v>
      </c>
      <c r="O104" s="5">
        <v>39900342233</v>
      </c>
      <c r="P104" s="5">
        <v>29503385829</v>
      </c>
      <c r="Q104" s="5">
        <v>24481389447</v>
      </c>
      <c r="R104" s="5">
        <v>20266862786</v>
      </c>
      <c r="S104" s="5">
        <v>19625867276</v>
      </c>
      <c r="T104" s="5">
        <v>19425690242</v>
      </c>
    </row>
    <row r="105" spans="3:20" ht="15.5" x14ac:dyDescent="0.35">
      <c r="C105" t="s">
        <v>118</v>
      </c>
      <c r="D105" s="5">
        <v>95169799024</v>
      </c>
      <c r="E105" s="5">
        <v>111921641080</v>
      </c>
      <c r="F105" s="5">
        <v>116716369814</v>
      </c>
      <c r="G105" s="5">
        <v>124215275236</v>
      </c>
      <c r="I105" s="5">
        <v>111921641080</v>
      </c>
      <c r="J105" s="5">
        <v>138865113948</v>
      </c>
      <c r="K105" s="5">
        <v>135790079231</v>
      </c>
      <c r="L105" s="5">
        <v>97424780088</v>
      </c>
      <c r="M105" s="5">
        <v>83684455201</v>
      </c>
      <c r="N105" s="5">
        <v>108457605870</v>
      </c>
      <c r="O105" s="5">
        <v>14758923506</v>
      </c>
      <c r="P105" s="5">
        <v>13962556027</v>
      </c>
      <c r="Q105" s="5">
        <v>14830033872</v>
      </c>
      <c r="R105" s="5">
        <v>7342682383</v>
      </c>
      <c r="S105" s="5">
        <v>4203266726</v>
      </c>
      <c r="T105" s="5">
        <v>4988199901</v>
      </c>
    </row>
    <row r="106" spans="3:20" ht="15.5" x14ac:dyDescent="0.35">
      <c r="C106" t="s">
        <v>125</v>
      </c>
      <c r="D106" s="5">
        <v>882375099322</v>
      </c>
      <c r="E106" s="5">
        <v>873657447463</v>
      </c>
      <c r="F106" s="5">
        <v>868539629945</v>
      </c>
      <c r="G106" s="5">
        <v>876161398194</v>
      </c>
      <c r="I106" s="5">
        <v>873657447463</v>
      </c>
      <c r="J106" s="5">
        <v>859187945607</v>
      </c>
      <c r="K106" s="5">
        <v>878111212552</v>
      </c>
      <c r="L106" s="5">
        <v>1215737187687</v>
      </c>
      <c r="M106" s="5">
        <v>1259370644171</v>
      </c>
      <c r="N106" s="5">
        <v>1352148446560</v>
      </c>
      <c r="O106" s="5">
        <v>1350909501727</v>
      </c>
      <c r="P106" s="5">
        <v>845906514806</v>
      </c>
      <c r="Q106" s="5">
        <v>697292945236</v>
      </c>
      <c r="R106" s="5">
        <v>670359925606</v>
      </c>
      <c r="S106" s="5">
        <v>619600349537</v>
      </c>
      <c r="T106" s="5">
        <v>395503217340</v>
      </c>
    </row>
    <row r="107" spans="3:20" ht="15.5" x14ac:dyDescent="0.35">
      <c r="C107" t="s">
        <v>126</v>
      </c>
      <c r="D107" s="5">
        <v>5372043884090</v>
      </c>
      <c r="E107" s="5">
        <v>5228022432145</v>
      </c>
      <c r="F107" s="5">
        <v>4999353260975</v>
      </c>
      <c r="G107" s="5">
        <v>4814499368653</v>
      </c>
      <c r="I107" s="5">
        <v>5228022432145</v>
      </c>
      <c r="J107" s="5">
        <v>4737359869543</v>
      </c>
      <c r="K107" s="5">
        <v>5437647837080</v>
      </c>
      <c r="L107" s="5">
        <v>4217064302659</v>
      </c>
      <c r="M107" s="5">
        <v>4115747672003</v>
      </c>
      <c r="N107" s="5">
        <v>4104784099635</v>
      </c>
      <c r="O107" s="5">
        <v>4594445056411</v>
      </c>
      <c r="P107" s="5">
        <v>3960978683647</v>
      </c>
      <c r="Q107" s="5">
        <v>3258019612783</v>
      </c>
      <c r="R107" s="5">
        <v>2660040152796</v>
      </c>
      <c r="S107" s="5">
        <v>2279590703070</v>
      </c>
      <c r="T107" s="5">
        <v>1974530551102</v>
      </c>
    </row>
    <row r="108" spans="3:20" ht="15.5" x14ac:dyDescent="0.35">
      <c r="C108" t="s">
        <v>127</v>
      </c>
    </row>
    <row r="109" spans="3:20" ht="15.5" x14ac:dyDescent="0.35">
      <c r="C109" t="s">
        <v>128</v>
      </c>
    </row>
    <row r="110" spans="3:20" ht="15.5" x14ac:dyDescent="0.35">
      <c r="C110" t="s">
        <v>129</v>
      </c>
      <c r="D110" s="5">
        <v>4367944450956</v>
      </c>
      <c r="E110" s="5">
        <v>3713160238989</v>
      </c>
      <c r="F110" s="5">
        <v>3549657773236</v>
      </c>
      <c r="G110" s="5">
        <v>3444831872563</v>
      </c>
      <c r="I110" s="5">
        <v>3713160238989</v>
      </c>
      <c r="J110" s="5">
        <v>3393828762413</v>
      </c>
      <c r="K110" s="5">
        <v>4288592581441</v>
      </c>
      <c r="L110" s="5">
        <v>3353753528335</v>
      </c>
      <c r="M110" s="5">
        <v>3272632857196</v>
      </c>
      <c r="N110" s="5">
        <v>2947726284418</v>
      </c>
      <c r="O110" s="5">
        <v>2775529007473</v>
      </c>
      <c r="P110" s="5">
        <v>2227303210086</v>
      </c>
      <c r="Q110" s="5">
        <v>2238524515731</v>
      </c>
      <c r="R110" s="5">
        <v>1698517621707</v>
      </c>
      <c r="S110" s="5">
        <v>1467711531415</v>
      </c>
      <c r="T110" s="5">
        <v>1475243367734</v>
      </c>
    </row>
    <row r="111" spans="3:20" ht="15.5" x14ac:dyDescent="0.35">
      <c r="C111" t="s">
        <v>134</v>
      </c>
      <c r="D111" s="5">
        <v>520717408280</v>
      </c>
      <c r="E111" s="5">
        <v>619318139818</v>
      </c>
      <c r="F111" s="5">
        <v>750997346732</v>
      </c>
      <c r="G111" s="5">
        <v>978841432251</v>
      </c>
      <c r="I111" s="5">
        <v>619318139818</v>
      </c>
      <c r="J111" s="5">
        <v>660795584010</v>
      </c>
      <c r="K111" s="5">
        <v>1404860224051</v>
      </c>
      <c r="L111" s="5">
        <v>610441533444</v>
      </c>
      <c r="M111" s="5">
        <v>752275133527</v>
      </c>
      <c r="N111" s="5">
        <v>1140269651073</v>
      </c>
      <c r="O111" s="5">
        <v>1396515921243</v>
      </c>
      <c r="P111" s="5">
        <v>1209695844198</v>
      </c>
      <c r="Q111" s="5">
        <v>1198752158205</v>
      </c>
      <c r="R111" s="5">
        <v>845818099605</v>
      </c>
      <c r="S111" s="5">
        <v>729088438785</v>
      </c>
      <c r="T111" s="5">
        <v>726745259723</v>
      </c>
    </row>
    <row r="112" spans="3:20" ht="15.5" x14ac:dyDescent="0.35">
      <c r="C112" t="s">
        <v>1299</v>
      </c>
      <c r="L112" s="5">
        <v>6000000000</v>
      </c>
      <c r="M112" s="5">
        <v>15000000000</v>
      </c>
    </row>
    <row r="113" spans="3:20" ht="15.5" x14ac:dyDescent="0.35">
      <c r="C113" t="s">
        <v>130</v>
      </c>
    </row>
    <row r="114" spans="3:20" ht="15.5" x14ac:dyDescent="0.35">
      <c r="C114" t="s">
        <v>131</v>
      </c>
      <c r="D114" s="5">
        <v>892562796087</v>
      </c>
      <c r="E114" s="5">
        <v>810926618038</v>
      </c>
      <c r="F114" s="5">
        <v>306513200326</v>
      </c>
      <c r="G114" s="5">
        <v>254938690584</v>
      </c>
      <c r="I114" s="5">
        <v>810926618038</v>
      </c>
      <c r="J114" s="5">
        <v>511166212276</v>
      </c>
      <c r="K114" s="5">
        <v>619725383598</v>
      </c>
      <c r="L114" s="5">
        <v>639407458049</v>
      </c>
      <c r="M114" s="5">
        <v>457084196491</v>
      </c>
      <c r="N114" s="5">
        <v>299805257935</v>
      </c>
      <c r="O114" s="5">
        <v>456210001656</v>
      </c>
      <c r="P114" s="5">
        <v>407743530273</v>
      </c>
      <c r="Q114" s="5">
        <v>434912110695</v>
      </c>
      <c r="R114" s="5">
        <v>340132704866</v>
      </c>
      <c r="S114" s="5">
        <v>256200674025</v>
      </c>
      <c r="T114" s="5">
        <v>285755470452</v>
      </c>
    </row>
    <row r="115" spans="3:20" ht="15.5" x14ac:dyDescent="0.35">
      <c r="C115" t="s">
        <v>321</v>
      </c>
    </row>
    <row r="116" spans="3:20" ht="15.5" x14ac:dyDescent="0.35">
      <c r="C116" t="s">
        <v>322</v>
      </c>
      <c r="D116" s="5">
        <v>50030346815</v>
      </c>
      <c r="E116" s="5">
        <v>44170592980</v>
      </c>
      <c r="F116" s="5">
        <v>49864922254</v>
      </c>
      <c r="G116" s="5">
        <v>49894974611</v>
      </c>
      <c r="I116" s="5">
        <v>44170592980</v>
      </c>
      <c r="J116" s="5">
        <v>62371713699</v>
      </c>
      <c r="K116" s="5">
        <v>52926841734</v>
      </c>
      <c r="L116" s="5">
        <v>57134999800</v>
      </c>
      <c r="M116" s="5">
        <v>587484598576</v>
      </c>
      <c r="N116" s="5">
        <v>126783999982</v>
      </c>
      <c r="O116" s="5">
        <v>68053564710</v>
      </c>
      <c r="P116" s="5">
        <v>35488800689</v>
      </c>
      <c r="Q116" s="5">
        <v>95870804126</v>
      </c>
      <c r="R116" s="5">
        <v>93813570571</v>
      </c>
      <c r="S116" s="5">
        <v>64418842251</v>
      </c>
      <c r="T116" s="5">
        <v>43889297742</v>
      </c>
    </row>
    <row r="117" spans="3:20" ht="15.5" x14ac:dyDescent="0.35">
      <c r="C117" t="s">
        <v>132</v>
      </c>
      <c r="D117" s="5">
        <v>2009623000825</v>
      </c>
      <c r="E117" s="5">
        <v>1764473614390</v>
      </c>
      <c r="F117" s="5">
        <v>1687079586609</v>
      </c>
      <c r="G117" s="5">
        <v>1802945425234</v>
      </c>
      <c r="I117" s="5">
        <v>1764473614390</v>
      </c>
      <c r="J117" s="5">
        <v>1856249160859</v>
      </c>
      <c r="K117" s="5">
        <v>1547617873154</v>
      </c>
      <c r="L117" s="5">
        <v>1255359768417</v>
      </c>
      <c r="M117" s="5">
        <v>1136545600521</v>
      </c>
      <c r="N117" s="5">
        <v>924935079531</v>
      </c>
      <c r="O117" s="5">
        <v>494075092913</v>
      </c>
      <c r="P117" s="5">
        <v>415791653975</v>
      </c>
      <c r="Q117" s="5">
        <v>342381764840</v>
      </c>
      <c r="R117" s="5">
        <v>259500672206</v>
      </c>
      <c r="S117" s="5">
        <v>274331114640</v>
      </c>
      <c r="T117" s="5">
        <v>265016908469</v>
      </c>
    </row>
    <row r="118" spans="3:20" ht="15.5" x14ac:dyDescent="0.35">
      <c r="C118" t="s">
        <v>133</v>
      </c>
      <c r="D118" s="5">
        <v>65465569184</v>
      </c>
      <c r="E118" s="5">
        <v>80203800751</v>
      </c>
      <c r="F118" s="5">
        <v>51605899547</v>
      </c>
      <c r="G118" s="5">
        <v>60934836657</v>
      </c>
      <c r="I118" s="5">
        <v>80203800751</v>
      </c>
      <c r="J118" s="5">
        <v>55114793114</v>
      </c>
      <c r="K118" s="5">
        <v>181435517648</v>
      </c>
      <c r="L118" s="5">
        <v>76791085571</v>
      </c>
      <c r="M118" s="5">
        <v>83725490653</v>
      </c>
      <c r="N118" s="5">
        <v>89081683621</v>
      </c>
      <c r="O118" s="5">
        <v>69398274414</v>
      </c>
      <c r="P118" s="5">
        <v>44831787511</v>
      </c>
      <c r="Q118" s="5">
        <v>48740308566</v>
      </c>
      <c r="R118" s="5">
        <v>40488875669</v>
      </c>
      <c r="S118" s="5">
        <v>25346145939</v>
      </c>
      <c r="T118" s="5">
        <v>23375789740</v>
      </c>
    </row>
    <row r="119" spans="3:20" ht="15.5" x14ac:dyDescent="0.35">
      <c r="C119" t="s">
        <v>135</v>
      </c>
    </row>
    <row r="120" spans="3:20" ht="15.5" x14ac:dyDescent="0.35">
      <c r="C120" t="s">
        <v>136</v>
      </c>
      <c r="D120" s="5">
        <v>85782350791</v>
      </c>
      <c r="E120" s="5">
        <v>95143718365</v>
      </c>
      <c r="F120" s="5">
        <v>104505085940</v>
      </c>
      <c r="G120" s="5">
        <v>113866453515</v>
      </c>
      <c r="I120" s="5">
        <v>95143718365</v>
      </c>
      <c r="J120" s="5">
        <v>142145478413</v>
      </c>
      <c r="K120" s="5">
        <v>143211340026</v>
      </c>
      <c r="L120" s="5">
        <v>77942698323</v>
      </c>
      <c r="M120" s="5">
        <v>126616979695</v>
      </c>
      <c r="N120" s="5">
        <v>178230242394</v>
      </c>
      <c r="O120" s="5">
        <v>256534686374</v>
      </c>
      <c r="P120" s="5">
        <v>265410594366</v>
      </c>
      <c r="Q120" s="5">
        <v>146149481169</v>
      </c>
      <c r="R120" s="5">
        <v>168184494155</v>
      </c>
      <c r="S120" s="5">
        <v>75430422604</v>
      </c>
      <c r="T120" s="5">
        <v>68153174373</v>
      </c>
    </row>
    <row r="121" spans="3:20" ht="15.5" x14ac:dyDescent="0.35">
      <c r="C121" t="s">
        <v>870</v>
      </c>
      <c r="O121" s="5">
        <v>2587293327</v>
      </c>
      <c r="P121" s="5">
        <v>121759203</v>
      </c>
      <c r="Q121" s="5">
        <v>194285621</v>
      </c>
      <c r="R121" s="5">
        <v>628317143</v>
      </c>
      <c r="S121" s="5">
        <v>1659875182</v>
      </c>
      <c r="T121" s="5">
        <v>2793297507</v>
      </c>
    </row>
    <row r="122" spans="3:20" ht="15.5" x14ac:dyDescent="0.35">
      <c r="C122" t="s">
        <v>324</v>
      </c>
      <c r="O122" s="5">
        <v>4348902543</v>
      </c>
      <c r="P122" s="5">
        <v>6009230748</v>
      </c>
      <c r="Q122" s="5">
        <v>5055140121</v>
      </c>
      <c r="R122" s="5">
        <v>891524559</v>
      </c>
      <c r="S122" s="5">
        <v>1575081852</v>
      </c>
      <c r="T122" s="5">
        <v>3147973233</v>
      </c>
    </row>
    <row r="123" spans="3:20" ht="15.5" x14ac:dyDescent="0.35">
      <c r="C123" t="s">
        <v>137</v>
      </c>
      <c r="D123" s="5">
        <v>40820410541</v>
      </c>
      <c r="E123" s="5">
        <v>41577309054</v>
      </c>
      <c r="F123" s="5">
        <v>42352485047</v>
      </c>
      <c r="G123" s="5">
        <v>43192302860</v>
      </c>
      <c r="I123" s="5">
        <v>41577309054</v>
      </c>
      <c r="J123" s="5">
        <v>65605676281</v>
      </c>
      <c r="K123" s="5">
        <v>141408552949</v>
      </c>
      <c r="L123" s="5">
        <v>103664495303</v>
      </c>
      <c r="M123" s="5">
        <v>104410198217</v>
      </c>
      <c r="N123" s="5">
        <v>249504305931</v>
      </c>
      <c r="O123" s="5">
        <v>70972428402</v>
      </c>
      <c r="P123" s="5">
        <v>47176848341</v>
      </c>
      <c r="Q123" s="5">
        <v>38275064589</v>
      </c>
      <c r="R123" s="5">
        <v>36576831658</v>
      </c>
      <c r="S123" s="5">
        <v>54127235220</v>
      </c>
      <c r="T123" s="5">
        <v>31772802596</v>
      </c>
    </row>
    <row r="124" spans="3:20" ht="15.5" x14ac:dyDescent="0.35">
      <c r="C124" t="s">
        <v>654</v>
      </c>
      <c r="E124" s="5">
        <v>559993839416</v>
      </c>
      <c r="F124" s="5">
        <v>559993839416</v>
      </c>
      <c r="G124" s="5">
        <v>559993839416</v>
      </c>
      <c r="I124" s="5">
        <v>559993839416</v>
      </c>
      <c r="J124" s="5">
        <v>559993839416</v>
      </c>
      <c r="K124" s="5">
        <v>559993839416</v>
      </c>
      <c r="L124" s="5">
        <v>559993839416</v>
      </c>
      <c r="M124" s="5">
        <v>559993839416</v>
      </c>
      <c r="N124" s="5">
        <v>551144033664</v>
      </c>
      <c r="O124" s="5">
        <v>537354670505</v>
      </c>
      <c r="P124" s="5">
        <v>523512287885</v>
      </c>
    </row>
    <row r="125" spans="3:20" ht="15.5" x14ac:dyDescent="0.35">
      <c r="C125" t="s">
        <v>329</v>
      </c>
      <c r="K125" s="5">
        <v>194808901827</v>
      </c>
      <c r="L125" s="5">
        <v>419591400304</v>
      </c>
    </row>
    <row r="126" spans="3:20" ht="15.5" x14ac:dyDescent="0.35">
      <c r="C126" t="s">
        <v>138</v>
      </c>
      <c r="D126" s="5">
        <v>142291439700</v>
      </c>
      <c r="E126" s="5">
        <v>710066764853</v>
      </c>
      <c r="F126" s="5">
        <v>705542586484</v>
      </c>
      <c r="G126" s="5">
        <v>715557849508</v>
      </c>
      <c r="I126" s="5">
        <v>710066764853</v>
      </c>
      <c r="J126" s="5">
        <v>739920502557</v>
      </c>
      <c r="K126" s="5">
        <v>755699032003</v>
      </c>
      <c r="L126" s="5">
        <v>701558205030</v>
      </c>
      <c r="M126" s="5">
        <v>791415222810</v>
      </c>
      <c r="N126" s="5">
        <v>829925779942</v>
      </c>
      <c r="O126" s="5">
        <v>895279068514</v>
      </c>
      <c r="P126" s="5">
        <v>851327901006</v>
      </c>
      <c r="Q126" s="5">
        <v>215628763760</v>
      </c>
      <c r="R126" s="5">
        <v>203464443695</v>
      </c>
      <c r="S126" s="5">
        <v>110486366979</v>
      </c>
      <c r="T126" s="5">
        <v>93155061072</v>
      </c>
    </row>
    <row r="127" spans="3:20" ht="15.5" x14ac:dyDescent="0.35">
      <c r="C127" t="s">
        <v>139</v>
      </c>
      <c r="D127" s="5">
        <v>142291439700</v>
      </c>
      <c r="E127" s="5">
        <v>710066764853</v>
      </c>
      <c r="F127" s="5">
        <v>705542586484</v>
      </c>
      <c r="G127" s="5">
        <v>715557849508</v>
      </c>
      <c r="I127" s="5">
        <v>710066764853</v>
      </c>
      <c r="J127" s="5">
        <v>739920502557</v>
      </c>
      <c r="K127" s="5">
        <v>755699032003</v>
      </c>
      <c r="L127" s="5">
        <v>701558205030</v>
      </c>
      <c r="M127" s="5">
        <v>791415222810</v>
      </c>
      <c r="N127" s="5">
        <v>829925779942</v>
      </c>
      <c r="O127" s="5">
        <v>895279068514</v>
      </c>
      <c r="P127" s="5">
        <v>851327901006</v>
      </c>
      <c r="Q127" s="5">
        <v>215628763760</v>
      </c>
      <c r="R127" s="5">
        <v>203464443695</v>
      </c>
      <c r="S127" s="5">
        <v>110486366979</v>
      </c>
      <c r="T127" s="5">
        <v>93155061072</v>
      </c>
    </row>
    <row r="128" spans="3:20" ht="15.5" x14ac:dyDescent="0.35">
      <c r="C128" t="s">
        <v>327</v>
      </c>
    </row>
    <row r="129" spans="3:20" ht="15.5" x14ac:dyDescent="0.35">
      <c r="C129" t="s">
        <v>997</v>
      </c>
      <c r="N129" s="5">
        <v>988020385</v>
      </c>
    </row>
    <row r="130" spans="3:20" ht="15.5" x14ac:dyDescent="0.35">
      <c r="C130" t="s">
        <v>328</v>
      </c>
      <c r="D130" s="5">
        <v>89094009870</v>
      </c>
      <c r="E130" s="5">
        <v>98974370064</v>
      </c>
      <c r="F130" s="5">
        <v>109345571008</v>
      </c>
      <c r="G130" s="5">
        <v>119707452990</v>
      </c>
      <c r="I130" s="5">
        <v>98974370064</v>
      </c>
      <c r="J130" s="5">
        <v>144029267030</v>
      </c>
      <c r="K130" s="5">
        <v>152662753857</v>
      </c>
      <c r="L130" s="5">
        <v>82554853549</v>
      </c>
      <c r="M130" s="5">
        <v>134097319536</v>
      </c>
      <c r="N130" s="5">
        <v>183668738397</v>
      </c>
      <c r="O130" s="5">
        <v>263470882244</v>
      </c>
      <c r="P130" s="5">
        <v>271541584317</v>
      </c>
      <c r="Q130" s="5">
        <v>151398906911</v>
      </c>
      <c r="R130" s="5">
        <v>169704335857</v>
      </c>
      <c r="S130" s="5">
        <v>78665379638</v>
      </c>
      <c r="T130" s="5">
        <v>74094445113</v>
      </c>
    </row>
    <row r="131" spans="3:20" ht="15.5" x14ac:dyDescent="0.35">
      <c r="C131" t="s">
        <v>141</v>
      </c>
      <c r="D131" s="5">
        <v>3707928955</v>
      </c>
      <c r="E131" s="5">
        <v>3600708117</v>
      </c>
      <c r="F131" s="5">
        <v>1986837989</v>
      </c>
      <c r="G131" s="5">
        <v>3169329635</v>
      </c>
      <c r="I131" s="5">
        <v>3600708117</v>
      </c>
      <c r="J131" s="5">
        <v>1588729730</v>
      </c>
      <c r="K131" s="5">
        <v>119144958</v>
      </c>
      <c r="L131" s="5">
        <v>1377342987</v>
      </c>
      <c r="M131" s="5">
        <v>2382081109</v>
      </c>
      <c r="N131" s="5">
        <v>904714942</v>
      </c>
      <c r="O131" s="5">
        <v>271835942</v>
      </c>
      <c r="P131" s="5">
        <v>391598470</v>
      </c>
      <c r="Q131" s="5">
        <v>261568297</v>
      </c>
      <c r="R131" s="5">
        <v>153275292</v>
      </c>
      <c r="S131" s="5">
        <v>363525343</v>
      </c>
      <c r="T131" s="5">
        <v>364424715</v>
      </c>
    </row>
    <row r="132" spans="3:20" ht="15.5" x14ac:dyDescent="0.35">
      <c r="C132" t="s">
        <v>323</v>
      </c>
    </row>
    <row r="133" spans="3:20" ht="15.5" x14ac:dyDescent="0.35">
      <c r="C133" t="s">
        <v>326</v>
      </c>
      <c r="M133" s="5">
        <v>8451501905</v>
      </c>
      <c r="N133" s="5">
        <v>17773252709</v>
      </c>
      <c r="O133" s="5">
        <v>50509409320</v>
      </c>
      <c r="P133" s="5">
        <v>19986143081</v>
      </c>
      <c r="Q133" s="5">
        <v>35171782150</v>
      </c>
      <c r="R133" s="5">
        <v>17745451724</v>
      </c>
      <c r="S133" s="5">
        <v>20205512477</v>
      </c>
      <c r="T133" s="5">
        <v>4751976810</v>
      </c>
    </row>
    <row r="134" spans="3:20" ht="15.5" x14ac:dyDescent="0.35">
      <c r="C134" t="s">
        <v>142</v>
      </c>
      <c r="D134" s="5">
        <v>4510235890656</v>
      </c>
      <c r="E134" s="5">
        <v>4423227003842</v>
      </c>
      <c r="F134" s="5">
        <v>4255200359720</v>
      </c>
      <c r="G134" s="5">
        <v>4160389722071</v>
      </c>
      <c r="I134" s="5">
        <v>4423227003842</v>
      </c>
      <c r="J134" s="5">
        <v>4133749264970</v>
      </c>
      <c r="K134" s="5">
        <v>5044291613444</v>
      </c>
      <c r="L134" s="5">
        <v>4055311733365</v>
      </c>
      <c r="M134" s="5">
        <v>4064048080006</v>
      </c>
      <c r="N134" s="5">
        <v>3777652064360</v>
      </c>
      <c r="O134" s="5">
        <v>3670808075987</v>
      </c>
      <c r="P134" s="5">
        <v>3078631111092</v>
      </c>
      <c r="Q134" s="5">
        <v>2454153279491</v>
      </c>
      <c r="R134" s="5">
        <v>1901982065402</v>
      </c>
      <c r="S134" s="5">
        <v>1578197898394</v>
      </c>
      <c r="T134" s="5">
        <v>1568398428806</v>
      </c>
    </row>
    <row r="135" spans="3:20" ht="15.5" x14ac:dyDescent="0.35">
      <c r="C135" t="s">
        <v>143</v>
      </c>
    </row>
    <row r="136" spans="3:20" ht="15.5" x14ac:dyDescent="0.35">
      <c r="C136" t="s">
        <v>144</v>
      </c>
      <c r="D136" s="5">
        <v>231536135500</v>
      </c>
      <c r="E136" s="5">
        <v>231536135500</v>
      </c>
      <c r="F136" s="5">
        <v>231536135500</v>
      </c>
      <c r="G136" s="5">
        <v>231536135500</v>
      </c>
      <c r="I136" s="5">
        <v>231536135500</v>
      </c>
      <c r="J136" s="5">
        <v>231536135500</v>
      </c>
      <c r="K136" s="5">
        <v>231536135500</v>
      </c>
      <c r="L136" s="5">
        <v>231536135500</v>
      </c>
      <c r="M136" s="5">
        <v>231536135500</v>
      </c>
      <c r="N136" s="5">
        <v>231536135500</v>
      </c>
      <c r="O136" s="5">
        <v>231536135500</v>
      </c>
      <c r="P136" s="5">
        <v>187501000000</v>
      </c>
      <c r="Q136" s="5">
        <v>187501000000</v>
      </c>
      <c r="R136" s="5">
        <v>187501000000</v>
      </c>
      <c r="S136" s="5">
        <v>187500000000</v>
      </c>
      <c r="T136" s="5">
        <v>150000000000</v>
      </c>
    </row>
    <row r="137" spans="3:20" ht="15.5" x14ac:dyDescent="0.35">
      <c r="C137" t="s">
        <v>145</v>
      </c>
      <c r="D137" s="5">
        <v>590598394097</v>
      </c>
      <c r="E137" s="5">
        <v>590598394097</v>
      </c>
      <c r="F137" s="5">
        <v>590598394097</v>
      </c>
      <c r="G137" s="5">
        <v>590598394097</v>
      </c>
      <c r="I137" s="5">
        <v>590598394097</v>
      </c>
      <c r="J137" s="5">
        <v>590598394097</v>
      </c>
      <c r="K137" s="5">
        <v>590598394097</v>
      </c>
      <c r="L137" s="5">
        <v>572849215002</v>
      </c>
      <c r="M137" s="5">
        <v>572849215002</v>
      </c>
      <c r="N137" s="5">
        <v>572849215002</v>
      </c>
      <c r="O137" s="5">
        <v>568208840748</v>
      </c>
      <c r="P137" s="5">
        <v>224253371183</v>
      </c>
      <c r="Q137" s="5">
        <v>224253371183</v>
      </c>
      <c r="R137" s="5">
        <v>245606781957</v>
      </c>
      <c r="S137" s="5">
        <v>225841891284</v>
      </c>
      <c r="T137" s="5">
        <v>14500000000</v>
      </c>
    </row>
    <row r="138" spans="3:20" ht="15.5" x14ac:dyDescent="0.35">
      <c r="C138" t="s">
        <v>146</v>
      </c>
      <c r="D138" s="5">
        <v>1643169830</v>
      </c>
      <c r="E138" s="5">
        <v>-35675995487</v>
      </c>
      <c r="F138" s="5">
        <v>-79820270483</v>
      </c>
      <c r="G138" s="5">
        <v>-135310000351</v>
      </c>
      <c r="I138" s="5">
        <v>-35675995487</v>
      </c>
      <c r="J138" s="5">
        <v>-245179948929</v>
      </c>
      <c r="K138" s="5">
        <v>-431378053308</v>
      </c>
      <c r="L138" s="5">
        <v>-670830908753</v>
      </c>
      <c r="M138" s="5">
        <v>-761277762881</v>
      </c>
      <c r="N138" s="5">
        <v>-476934429906</v>
      </c>
      <c r="O138" s="5">
        <v>177665682313</v>
      </c>
      <c r="P138" s="5">
        <v>186567420859</v>
      </c>
      <c r="Q138" s="5">
        <v>186123928758</v>
      </c>
      <c r="R138" s="5">
        <v>164574770853</v>
      </c>
      <c r="S138" s="5">
        <v>136085493093</v>
      </c>
      <c r="T138" s="5">
        <v>103410832595</v>
      </c>
    </row>
    <row r="139" spans="3:20" ht="15.5" x14ac:dyDescent="0.35">
      <c r="C139" t="s">
        <v>147</v>
      </c>
      <c r="D139" s="5">
        <v>35806031813</v>
      </c>
      <c r="E139" s="5">
        <v>35806031813</v>
      </c>
      <c r="F139" s="5">
        <v>35806031813</v>
      </c>
      <c r="G139" s="5">
        <v>35806031813</v>
      </c>
      <c r="I139" s="5">
        <v>35806031813</v>
      </c>
      <c r="J139" s="5">
        <v>35806031813</v>
      </c>
      <c r="K139" s="5">
        <v>35806031813</v>
      </c>
      <c r="L139" s="5">
        <v>35806031813</v>
      </c>
    </row>
    <row r="140" spans="3:20" ht="15.5" x14ac:dyDescent="0.35">
      <c r="C140" t="s">
        <v>148</v>
      </c>
      <c r="D140" s="5">
        <v>-34162861983</v>
      </c>
      <c r="E140" s="5">
        <v>-71482027300</v>
      </c>
      <c r="F140" s="5">
        <v>-115626302296</v>
      </c>
      <c r="G140" s="5">
        <v>-171116032164</v>
      </c>
      <c r="I140" s="5">
        <v>-71482027300</v>
      </c>
      <c r="J140" s="5">
        <v>-280985980742</v>
      </c>
      <c r="K140" s="5">
        <v>-467184085121</v>
      </c>
      <c r="L140" s="5">
        <v>-706636940566</v>
      </c>
    </row>
    <row r="141" spans="3:20" ht="15.5" x14ac:dyDescent="0.35">
      <c r="C141" t="s">
        <v>149</v>
      </c>
      <c r="D141" s="5">
        <v>1643169830</v>
      </c>
      <c r="E141" s="5">
        <v>-35675995487</v>
      </c>
      <c r="F141" s="5">
        <v>-79820270483</v>
      </c>
      <c r="G141" s="5">
        <v>-135310000351</v>
      </c>
      <c r="I141" s="5">
        <v>-35675995487</v>
      </c>
      <c r="J141" s="5">
        <v>-245179948929</v>
      </c>
      <c r="K141" s="5">
        <v>-431378053308</v>
      </c>
      <c r="L141" s="5">
        <v>-670830908753</v>
      </c>
      <c r="M141" s="5">
        <v>-761277762881</v>
      </c>
      <c r="N141" s="5">
        <v>-476934429906</v>
      </c>
      <c r="O141" s="5">
        <v>177665682313</v>
      </c>
      <c r="P141" s="5">
        <v>186567420859</v>
      </c>
      <c r="Q141" s="5">
        <v>186123928758</v>
      </c>
      <c r="R141" s="5">
        <v>164574770853</v>
      </c>
      <c r="S141" s="5">
        <v>136085493093</v>
      </c>
      <c r="T141" s="5">
        <v>103410832595</v>
      </c>
    </row>
    <row r="142" spans="3:20" ht="15.5" x14ac:dyDescent="0.35">
      <c r="C142" t="s">
        <v>150</v>
      </c>
      <c r="D142" s="5">
        <v>250104423093</v>
      </c>
      <c r="E142" s="5">
        <v>230729907935</v>
      </c>
      <c r="F142" s="5">
        <v>194749063214</v>
      </c>
      <c r="G142" s="5">
        <v>160003014455</v>
      </c>
      <c r="I142" s="5">
        <v>230729907935</v>
      </c>
      <c r="J142" s="5">
        <v>203958133472</v>
      </c>
      <c r="K142" s="5">
        <v>187587410357</v>
      </c>
      <c r="L142" s="5">
        <v>211626758457</v>
      </c>
      <c r="M142" s="5">
        <v>195122500502</v>
      </c>
      <c r="N142" s="5">
        <v>185202843218</v>
      </c>
      <c r="O142" s="5">
        <v>129961132251</v>
      </c>
      <c r="P142" s="5">
        <v>261472536989</v>
      </c>
      <c r="Q142" s="5">
        <v>207631091055</v>
      </c>
      <c r="R142" s="5">
        <v>160882124724</v>
      </c>
      <c r="S142" s="5">
        <v>152933403516</v>
      </c>
      <c r="T142" s="5">
        <v>138068634938</v>
      </c>
    </row>
    <row r="143" spans="3:20" ht="15.5" x14ac:dyDescent="0.35">
      <c r="C143" t="s">
        <v>9</v>
      </c>
      <c r="D143" s="5">
        <v>861807993434</v>
      </c>
      <c r="E143" s="5">
        <v>804795428303</v>
      </c>
      <c r="F143" s="5">
        <v>744152901255</v>
      </c>
      <c r="G143" s="5">
        <v>654109646582</v>
      </c>
      <c r="I143" s="5">
        <v>804795428303</v>
      </c>
      <c r="J143" s="5">
        <v>603610604573</v>
      </c>
      <c r="K143" s="5">
        <v>393356223636</v>
      </c>
      <c r="L143" s="5">
        <v>161752569294</v>
      </c>
      <c r="M143" s="5">
        <v>51699591997</v>
      </c>
      <c r="N143" s="5">
        <v>327132035275</v>
      </c>
      <c r="O143" s="5">
        <v>923636980424</v>
      </c>
      <c r="P143" s="5">
        <v>882347572555</v>
      </c>
      <c r="Q143" s="5">
        <v>803866333292</v>
      </c>
      <c r="R143" s="5">
        <v>758058087394</v>
      </c>
      <c r="S143" s="5">
        <v>701392804676</v>
      </c>
      <c r="T143" s="5">
        <v>406132122296</v>
      </c>
    </row>
    <row r="144" spans="3:20" ht="15.5" x14ac:dyDescent="0.35">
      <c r="C144" t="s">
        <v>151</v>
      </c>
      <c r="D144" s="5">
        <v>5372043884090</v>
      </c>
      <c r="E144" s="5">
        <v>5228022432145</v>
      </c>
      <c r="F144" s="5">
        <v>4999353260975</v>
      </c>
      <c r="G144" s="5">
        <v>4814499368653</v>
      </c>
      <c r="I144" s="5">
        <v>5228022432145</v>
      </c>
      <c r="J144" s="5">
        <v>4737359869543</v>
      </c>
      <c r="K144" s="5">
        <v>5437647837080</v>
      </c>
      <c r="L144" s="5">
        <v>4217064302659</v>
      </c>
      <c r="M144" s="5">
        <v>4115747672003</v>
      </c>
      <c r="N144" s="5">
        <v>4104784099635</v>
      </c>
      <c r="O144" s="5">
        <v>4594445056411</v>
      </c>
      <c r="P144" s="5">
        <v>3960978683647</v>
      </c>
      <c r="Q144" s="5">
        <v>3258019612783</v>
      </c>
      <c r="R144" s="5">
        <v>2660040152796</v>
      </c>
      <c r="S144" s="5">
        <v>2279590703070</v>
      </c>
      <c r="T144" s="5">
        <v>1974530551102</v>
      </c>
    </row>
    <row r="145" spans="2:20" ht="15.5" x14ac:dyDescent="0.35">
      <c r="C145" t="s">
        <v>152</v>
      </c>
      <c r="D145" s="5">
        <v>2315361355</v>
      </c>
      <c r="E145" s="5">
        <v>2315361355</v>
      </c>
      <c r="F145" s="5">
        <v>2315361355</v>
      </c>
      <c r="G145" s="5">
        <v>2315361355</v>
      </c>
      <c r="I145" s="5">
        <v>2315361355</v>
      </c>
      <c r="J145" s="5">
        <v>2315361355</v>
      </c>
      <c r="K145" s="5">
        <v>2315361355</v>
      </c>
      <c r="L145" s="5">
        <v>2315361355</v>
      </c>
      <c r="M145" s="5">
        <v>2315361355</v>
      </c>
      <c r="N145" s="5">
        <v>2315361355</v>
      </c>
      <c r="O145" s="5">
        <v>2315361355</v>
      </c>
      <c r="P145" s="5">
        <v>1875010000</v>
      </c>
      <c r="Q145" s="5">
        <v>1875010000</v>
      </c>
      <c r="R145" s="5">
        <v>1875010000</v>
      </c>
      <c r="S145" s="5">
        <v>1500000000</v>
      </c>
      <c r="T145" s="5">
        <v>1500000000</v>
      </c>
    </row>
    <row r="147" spans="2:20" ht="15.5" x14ac:dyDescent="0.35">
      <c r="B147" t="s">
        <v>153</v>
      </c>
      <c r="C147" t="s">
        <v>154</v>
      </c>
      <c r="D147" s="5">
        <v>78475171460</v>
      </c>
      <c r="E147" s="5">
        <v>249429082596</v>
      </c>
      <c r="F147" s="5">
        <v>-27722326267</v>
      </c>
      <c r="G147" s="5">
        <v>-170906972505</v>
      </c>
      <c r="I147" s="5">
        <v>124409039202</v>
      </c>
      <c r="J147" s="5">
        <v>894235882033</v>
      </c>
      <c r="K147" s="5">
        <v>-583609723413</v>
      </c>
      <c r="L147" s="5">
        <v>269599884159</v>
      </c>
      <c r="M147" s="5">
        <v>-16291346596</v>
      </c>
      <c r="N147" s="5">
        <v>487519335448</v>
      </c>
      <c r="O147" s="5">
        <v>24237022949</v>
      </c>
      <c r="P147" s="5">
        <v>-180881129894</v>
      </c>
      <c r="Q147" s="5">
        <v>-212497556914</v>
      </c>
      <c r="R147" s="5">
        <v>-1718797435</v>
      </c>
      <c r="S147" s="5">
        <v>-88364469960</v>
      </c>
      <c r="T147" s="5">
        <v>67245192765</v>
      </c>
    </row>
    <row r="148" spans="2:20" ht="15.5" x14ac:dyDescent="0.35">
      <c r="C148" t="s">
        <v>331</v>
      </c>
      <c r="D148" s="5">
        <v>2319145525434</v>
      </c>
      <c r="E148" s="5">
        <v>1089240255596</v>
      </c>
      <c r="F148" s="5">
        <v>3235755642996</v>
      </c>
      <c r="G148" s="5">
        <v>1740569410010</v>
      </c>
      <c r="I148" s="5">
        <v>8188364904416</v>
      </c>
      <c r="J148" s="5">
        <v>9312642028968</v>
      </c>
      <c r="K148" s="5">
        <v>9387324755392</v>
      </c>
      <c r="L148" s="5">
        <v>7628730747043</v>
      </c>
      <c r="M148" s="5">
        <v>6319481228935</v>
      </c>
      <c r="N148" s="5">
        <v>5889811141672</v>
      </c>
      <c r="O148" s="5">
        <v>5786589809237</v>
      </c>
      <c r="P148" s="5">
        <v>5211396884803</v>
      </c>
      <c r="Q148" s="5">
        <v>4398261855770</v>
      </c>
      <c r="R148" s="5">
        <v>3933839153494</v>
      </c>
      <c r="S148" s="5">
        <v>2809527688229</v>
      </c>
      <c r="T148" s="5">
        <v>2686452207885</v>
      </c>
    </row>
    <row r="149" spans="2:20" ht="15.5" x14ac:dyDescent="0.35">
      <c r="C149" t="s">
        <v>571</v>
      </c>
      <c r="E149" s="5">
        <v>-763623370001</v>
      </c>
      <c r="F149" s="5">
        <v>-3214623445545</v>
      </c>
      <c r="G149" s="5">
        <v>-1855992087007</v>
      </c>
      <c r="I149" s="5">
        <v>-7829411083406</v>
      </c>
      <c r="J149" s="5">
        <v>-8063510618033</v>
      </c>
      <c r="K149" s="5">
        <v>-9700697252862</v>
      </c>
      <c r="L149" s="5">
        <v>-7124132665407</v>
      </c>
      <c r="M149" s="5">
        <v>-6040009174619</v>
      </c>
      <c r="N149" s="5">
        <v>-5047959682722</v>
      </c>
      <c r="O149" s="5">
        <v>-5390739668106</v>
      </c>
      <c r="S149" s="5">
        <v>-2723586009572</v>
      </c>
      <c r="T149" s="5">
        <v>-2445751806536</v>
      </c>
    </row>
    <row r="150" spans="2:20" ht="15.5" x14ac:dyDescent="0.35">
      <c r="C150" t="s">
        <v>1707</v>
      </c>
      <c r="D150" s="5">
        <v>-1958344901225</v>
      </c>
      <c r="P150" s="5">
        <v>-5087700013661</v>
      </c>
      <c r="Q150" s="5">
        <v>-4313127522248</v>
      </c>
      <c r="R150" s="5">
        <v>-3531666434274</v>
      </c>
    </row>
    <row r="151" spans="2:20" ht="15.5" x14ac:dyDescent="0.35">
      <c r="C151" t="s">
        <v>1708</v>
      </c>
      <c r="D151" s="5">
        <v>-232946348051</v>
      </c>
      <c r="R151" s="5">
        <v>-207097344451</v>
      </c>
    </row>
    <row r="152" spans="2:20" ht="15.5" x14ac:dyDescent="0.35">
      <c r="C152" t="s">
        <v>573</v>
      </c>
      <c r="D152" s="5">
        <v>-2191291249276</v>
      </c>
      <c r="E152" s="5">
        <v>-763623370001</v>
      </c>
      <c r="F152" s="5">
        <v>-3214623445545</v>
      </c>
      <c r="G152" s="5">
        <v>-1855992087007</v>
      </c>
      <c r="I152" s="5">
        <v>-7829411083406</v>
      </c>
      <c r="J152" s="5">
        <v>-8063510618033</v>
      </c>
      <c r="K152" s="5">
        <v>-9700697252862</v>
      </c>
      <c r="L152" s="5">
        <v>-7124132665407</v>
      </c>
      <c r="M152" s="5">
        <v>-6040009174619</v>
      </c>
      <c r="N152" s="5">
        <v>-5047959682722</v>
      </c>
      <c r="O152" s="5">
        <v>-5390739668106</v>
      </c>
      <c r="P152" s="5">
        <v>-5087700013661</v>
      </c>
      <c r="Q152" s="5">
        <v>-4313127522248</v>
      </c>
      <c r="R152" s="5">
        <v>-3738763778725</v>
      </c>
      <c r="S152" s="5">
        <v>-2723586009572</v>
      </c>
      <c r="T152" s="5">
        <v>-2445751806536</v>
      </c>
    </row>
    <row r="153" spans="2:20" ht="15.5" x14ac:dyDescent="0.35">
      <c r="C153" t="s">
        <v>763</v>
      </c>
    </row>
    <row r="154" spans="2:20" ht="15.5" x14ac:dyDescent="0.35">
      <c r="C154" t="s">
        <v>337</v>
      </c>
      <c r="P154" s="5">
        <v>4405464047</v>
      </c>
      <c r="Q154" s="5">
        <v>3051224286</v>
      </c>
      <c r="R154" s="5">
        <v>3697026781</v>
      </c>
      <c r="S154" s="5">
        <v>7870173820</v>
      </c>
      <c r="T154" s="5">
        <v>1990331959</v>
      </c>
    </row>
    <row r="155" spans="2:20" ht="15.5" x14ac:dyDescent="0.35">
      <c r="C155" t="s">
        <v>477</v>
      </c>
      <c r="D155" s="5">
        <v>-11692500717</v>
      </c>
      <c r="E155" s="5">
        <v>-17497003834</v>
      </c>
      <c r="F155" s="5">
        <v>-18702298096</v>
      </c>
      <c r="G155" s="5">
        <v>-19215516321</v>
      </c>
      <c r="I155" s="5">
        <v>-74434990161</v>
      </c>
      <c r="J155" s="5">
        <v>-248451528510</v>
      </c>
      <c r="K155" s="5">
        <v>-113514044254</v>
      </c>
      <c r="L155" s="5">
        <v>-115705555443</v>
      </c>
      <c r="M155" s="5">
        <v>-239677066860</v>
      </c>
      <c r="N155" s="5">
        <v>-267063138294</v>
      </c>
      <c r="O155" s="5">
        <v>-150707366109</v>
      </c>
      <c r="P155" s="5">
        <v>-116053130896</v>
      </c>
      <c r="Q155" s="5">
        <v>-112925442041</v>
      </c>
      <c r="R155" s="5">
        <v>-78862010880</v>
      </c>
      <c r="S155" s="5">
        <v>-50336001951</v>
      </c>
      <c r="T155" s="5">
        <v>-34781560985</v>
      </c>
    </row>
    <row r="156" spans="2:20" ht="15.5" x14ac:dyDescent="0.35">
      <c r="C156" t="s">
        <v>449</v>
      </c>
      <c r="D156" s="5">
        <v>-37686603981</v>
      </c>
      <c r="E156" s="5">
        <v>-58690799165</v>
      </c>
      <c r="F156" s="5">
        <v>-30152225622</v>
      </c>
      <c r="G156" s="5">
        <v>-36268779187</v>
      </c>
      <c r="I156" s="5">
        <v>-160109791647</v>
      </c>
      <c r="J156" s="5">
        <v>-106444000392</v>
      </c>
      <c r="K156" s="5">
        <v>-156723181689</v>
      </c>
      <c r="L156" s="5">
        <v>-119292642034</v>
      </c>
      <c r="M156" s="5">
        <v>-56086334052</v>
      </c>
      <c r="N156" s="5">
        <v>-87268985208</v>
      </c>
      <c r="O156" s="5">
        <v>-90251797548</v>
      </c>
      <c r="P156" s="5">
        <v>-72490291238</v>
      </c>
      <c r="Q156" s="5">
        <v>-54981301494</v>
      </c>
      <c r="R156" s="5">
        <v>-26692081472</v>
      </c>
      <c r="S156" s="5">
        <v>-35040628604</v>
      </c>
      <c r="T156" s="5">
        <v>-20998183516</v>
      </c>
    </row>
    <row r="157" spans="2:20" ht="15.5" x14ac:dyDescent="0.35">
      <c r="C157" t="s">
        <v>1709</v>
      </c>
      <c r="O157" s="5">
        <v>-130653954525</v>
      </c>
      <c r="P157" s="5">
        <v>-120440042949</v>
      </c>
      <c r="Q157" s="5">
        <v>-132776371187</v>
      </c>
      <c r="R157" s="5">
        <v>-94937106633</v>
      </c>
      <c r="S157" s="5">
        <v>-96799691882</v>
      </c>
      <c r="T157" s="5">
        <v>-119665796042</v>
      </c>
    </row>
    <row r="158" spans="2:20" ht="15.5" x14ac:dyDescent="0.35">
      <c r="C158" t="s">
        <v>786</v>
      </c>
      <c r="D158" s="5">
        <v>-49379104698</v>
      </c>
      <c r="E158" s="5">
        <v>-76187802999</v>
      </c>
      <c r="F158" s="5">
        <v>-48854523718</v>
      </c>
      <c r="G158" s="5">
        <v>-55484295508</v>
      </c>
      <c r="I158" s="5">
        <v>-234544781808</v>
      </c>
      <c r="J158" s="5">
        <v>-354895528902</v>
      </c>
      <c r="K158" s="5">
        <v>-270237225943</v>
      </c>
      <c r="L158" s="5">
        <v>-234998197477</v>
      </c>
      <c r="M158" s="5">
        <v>-295763400912</v>
      </c>
      <c r="N158" s="5">
        <v>-354332123502</v>
      </c>
      <c r="O158" s="5">
        <v>-371613118182</v>
      </c>
      <c r="P158" s="5">
        <v>-304578001036</v>
      </c>
      <c r="Q158" s="5">
        <v>-297631890436</v>
      </c>
      <c r="R158" s="5">
        <v>-196794172204</v>
      </c>
      <c r="S158" s="5">
        <v>-174306148617</v>
      </c>
      <c r="T158" s="5">
        <v>-173455208584</v>
      </c>
    </row>
    <row r="159" spans="2:20" ht="15.5" x14ac:dyDescent="0.35">
      <c r="C159" t="s">
        <v>161</v>
      </c>
      <c r="D159" s="5">
        <v>-118215508081</v>
      </c>
      <c r="E159" s="5">
        <v>-120838870671</v>
      </c>
      <c r="F159" s="5">
        <v>-232006009859</v>
      </c>
      <c r="G159" s="5">
        <v>273211104717</v>
      </c>
      <c r="I159" s="5">
        <v>-213520776591</v>
      </c>
      <c r="J159" s="5">
        <v>-1084838161773</v>
      </c>
      <c r="K159" s="5">
        <v>444611810996</v>
      </c>
      <c r="L159" s="5">
        <v>-314721718119</v>
      </c>
      <c r="M159" s="5">
        <v>-194556648582</v>
      </c>
      <c r="N159" s="5">
        <v>-370752082705</v>
      </c>
      <c r="O159" s="5">
        <v>153150987917</v>
      </c>
      <c r="P159" s="5">
        <v>602646029748</v>
      </c>
      <c r="Q159" s="5">
        <v>285117921668</v>
      </c>
      <c r="R159" s="5">
        <v>218608766552</v>
      </c>
      <c r="S159" s="5">
        <v>305903456995</v>
      </c>
      <c r="T159" s="5">
        <v>30626534616</v>
      </c>
    </row>
    <row r="160" spans="2:20" ht="15.5" x14ac:dyDescent="0.35">
      <c r="C160" t="s">
        <v>162</v>
      </c>
      <c r="D160" s="5">
        <v>-27588613334</v>
      </c>
      <c r="E160" s="5">
        <v>45464727602</v>
      </c>
      <c r="F160" s="5">
        <v>11117657073</v>
      </c>
      <c r="G160" s="5">
        <v>-12112587024</v>
      </c>
      <c r="I160" s="5">
        <v>-10044681173</v>
      </c>
      <c r="J160" s="5">
        <v>213543064682</v>
      </c>
      <c r="K160" s="5">
        <v>379961676157</v>
      </c>
      <c r="L160" s="5">
        <v>22903820659</v>
      </c>
      <c r="M160" s="5">
        <v>202965238354</v>
      </c>
      <c r="N160" s="5">
        <v>-45192709168</v>
      </c>
      <c r="O160" s="5">
        <v>-367029138866</v>
      </c>
      <c r="P160" s="5">
        <v>-147791761348</v>
      </c>
      <c r="Q160" s="5">
        <v>-42338403974</v>
      </c>
      <c r="R160" s="5">
        <v>-161501786255</v>
      </c>
      <c r="S160" s="5">
        <v>-259984026408</v>
      </c>
      <c r="T160" s="5">
        <v>-88345020990</v>
      </c>
    </row>
    <row r="161" spans="3:20" ht="15.5" x14ac:dyDescent="0.35">
      <c r="C161" t="s">
        <v>456</v>
      </c>
      <c r="D161" s="5">
        <v>105161346</v>
      </c>
      <c r="E161" s="5">
        <v>787859561</v>
      </c>
      <c r="F161" s="5">
        <v>515878754</v>
      </c>
      <c r="G161" s="5">
        <v>4921191657</v>
      </c>
      <c r="I161" s="5">
        <v>6384428414</v>
      </c>
      <c r="J161" s="5">
        <v>3767677946</v>
      </c>
      <c r="K161" s="5">
        <v>3577323680</v>
      </c>
      <c r="L161" s="5">
        <v>5296564016</v>
      </c>
      <c r="M161" s="5">
        <v>1770392015</v>
      </c>
      <c r="N161" s="5">
        <v>4485891477</v>
      </c>
      <c r="O161" s="5">
        <v>2158034427</v>
      </c>
      <c r="P161" s="5">
        <v>2135392132</v>
      </c>
      <c r="Q161" s="5">
        <v>4072790838</v>
      </c>
      <c r="R161" s="5">
        <v>801070347</v>
      </c>
      <c r="S161" s="5">
        <v>712041540</v>
      </c>
      <c r="T161" s="5">
        <v>4834526344</v>
      </c>
    </row>
    <row r="162" spans="3:20" ht="15.5" x14ac:dyDescent="0.35">
      <c r="C162" t="s">
        <v>550</v>
      </c>
      <c r="D162" s="5">
        <v>-28000000000</v>
      </c>
      <c r="E162" s="5">
        <v>6500000000</v>
      </c>
      <c r="G162" s="5">
        <v>3000000000</v>
      </c>
      <c r="I162" s="5">
        <v>6500000000</v>
      </c>
      <c r="J162" s="5">
        <v>15700000000</v>
      </c>
      <c r="K162" s="5">
        <v>-35700000000</v>
      </c>
    </row>
    <row r="163" spans="3:20" ht="15.5" x14ac:dyDescent="0.35">
      <c r="C163" t="s">
        <v>163</v>
      </c>
      <c r="D163" s="5">
        <v>-4830292416</v>
      </c>
      <c r="E163" s="5">
        <v>-8227404553</v>
      </c>
      <c r="F163" s="5">
        <v>-3873230403</v>
      </c>
      <c r="G163" s="5">
        <v>-5120199211</v>
      </c>
      <c r="I163" s="5">
        <v>-32341899819</v>
      </c>
      <c r="J163" s="5">
        <v>-44040080330</v>
      </c>
      <c r="K163" s="5">
        <v>-34051097548</v>
      </c>
      <c r="L163" s="5">
        <v>-14662416898</v>
      </c>
      <c r="M163" s="5">
        <v>-21940808807</v>
      </c>
      <c r="N163" s="5">
        <v>-67953690434</v>
      </c>
      <c r="O163" s="5">
        <v>-98486466600</v>
      </c>
      <c r="P163" s="5">
        <v>-66414018588</v>
      </c>
      <c r="Q163" s="5">
        <v>-38525590847</v>
      </c>
      <c r="R163" s="5">
        <v>-88797161365</v>
      </c>
      <c r="S163" s="5">
        <v>-214338263531</v>
      </c>
      <c r="T163" s="5">
        <v>-66814409633</v>
      </c>
    </row>
    <row r="164" spans="3:20" ht="15.5" x14ac:dyDescent="0.35">
      <c r="C164" t="s">
        <v>512</v>
      </c>
      <c r="K164" s="5">
        <v>-5565018182</v>
      </c>
    </row>
    <row r="165" spans="3:20" ht="15.5" x14ac:dyDescent="0.35">
      <c r="C165" t="s">
        <v>459</v>
      </c>
      <c r="O165" s="5">
        <v>-27299160000</v>
      </c>
      <c r="P165" s="5">
        <v>-60946742000</v>
      </c>
      <c r="Q165" s="5">
        <v>-44198640000</v>
      </c>
    </row>
    <row r="166" spans="3:20" ht="15.5" x14ac:dyDescent="0.35">
      <c r="C166" t="s">
        <v>1710</v>
      </c>
    </row>
    <row r="167" spans="3:20" ht="15.5" x14ac:dyDescent="0.35">
      <c r="C167" t="s">
        <v>1711</v>
      </c>
      <c r="M167" s="5">
        <v>61200000000</v>
      </c>
    </row>
    <row r="168" spans="3:20" ht="15.5" x14ac:dyDescent="0.35">
      <c r="C168" t="s">
        <v>1008</v>
      </c>
    </row>
    <row r="169" spans="3:20" ht="15.5" x14ac:dyDescent="0.35">
      <c r="C169" t="s">
        <v>545</v>
      </c>
    </row>
    <row r="170" spans="3:20" ht="15.5" x14ac:dyDescent="0.35">
      <c r="C170" t="s">
        <v>1712</v>
      </c>
      <c r="E170" s="5">
        <v>-9481783871</v>
      </c>
      <c r="F170" s="5">
        <v>44043785533</v>
      </c>
      <c r="G170" s="5">
        <v>-100</v>
      </c>
      <c r="I170" s="5">
        <v>-9481783871</v>
      </c>
      <c r="J170" s="5">
        <v>3219217321</v>
      </c>
      <c r="K170" s="5">
        <v>180044707460</v>
      </c>
      <c r="L170" s="5">
        <v>15320199999</v>
      </c>
      <c r="M170" s="5">
        <v>1851209408</v>
      </c>
    </row>
    <row r="171" spans="3:20" ht="15.5" x14ac:dyDescent="0.35">
      <c r="C171" t="s">
        <v>575</v>
      </c>
    </row>
    <row r="172" spans="3:20" ht="15.5" x14ac:dyDescent="0.35">
      <c r="C172" t="s">
        <v>1713</v>
      </c>
      <c r="L172" s="5">
        <v>-14691589478</v>
      </c>
    </row>
    <row r="173" spans="3:20" ht="15.5" x14ac:dyDescent="0.35">
      <c r="C173" t="s">
        <v>1394</v>
      </c>
      <c r="E173" s="5">
        <v>44043785533</v>
      </c>
      <c r="F173" s="5">
        <v>-44043785533</v>
      </c>
      <c r="S173" s="5">
        <v>-2399000000</v>
      </c>
      <c r="T173" s="5">
        <v>-15025153702</v>
      </c>
    </row>
    <row r="174" spans="3:20" ht="15.5" x14ac:dyDescent="0.35">
      <c r="C174" t="s">
        <v>420</v>
      </c>
    </row>
    <row r="175" spans="3:20" ht="15.5" x14ac:dyDescent="0.35">
      <c r="C175" t="s">
        <v>1239</v>
      </c>
      <c r="E175" s="5">
        <v>5000000000</v>
      </c>
      <c r="F175" s="5">
        <v>9500000000</v>
      </c>
      <c r="G175" s="5">
        <v>-14500000000</v>
      </c>
      <c r="O175" s="5">
        <v>-258001438432</v>
      </c>
      <c r="P175" s="5">
        <v>-56416023595</v>
      </c>
      <c r="Q175" s="5">
        <v>-31579177580</v>
      </c>
      <c r="S175" s="5">
        <v>-21186372834</v>
      </c>
    </row>
    <row r="176" spans="3:20" ht="15.5" x14ac:dyDescent="0.35">
      <c r="C176" t="s">
        <v>1238</v>
      </c>
      <c r="O176" s="5">
        <v>32944073558</v>
      </c>
      <c r="P176" s="5">
        <v>15093942156</v>
      </c>
      <c r="Q176" s="5">
        <v>5648077016</v>
      </c>
      <c r="R176" s="5">
        <v>2163854469</v>
      </c>
      <c r="S176" s="5">
        <v>22227568417</v>
      </c>
      <c r="T176" s="5">
        <v>-12604592159</v>
      </c>
    </row>
    <row r="177" spans="3:20" ht="15.5" x14ac:dyDescent="0.35">
      <c r="C177" t="s">
        <v>1240</v>
      </c>
      <c r="E177" s="5">
        <v>5000000000</v>
      </c>
      <c r="F177" s="5">
        <v>9500000000</v>
      </c>
      <c r="G177" s="5">
        <v>-14500000000</v>
      </c>
      <c r="O177" s="5">
        <v>-225057364874</v>
      </c>
      <c r="P177" s="5">
        <v>-41322081439</v>
      </c>
      <c r="Q177" s="5">
        <v>-25931100564</v>
      </c>
      <c r="R177" s="5">
        <v>2163854469</v>
      </c>
      <c r="S177" s="5">
        <v>1041195583</v>
      </c>
      <c r="T177" s="5">
        <v>-12604592159</v>
      </c>
    </row>
    <row r="178" spans="3:20" ht="15.5" x14ac:dyDescent="0.35">
      <c r="C178" t="s">
        <v>1714</v>
      </c>
      <c r="T178" s="5">
        <v>3350000000</v>
      </c>
    </row>
    <row r="179" spans="3:20" ht="15.5" x14ac:dyDescent="0.35">
      <c r="C179" t="s">
        <v>1715</v>
      </c>
      <c r="F179" s="5">
        <v>5999999200</v>
      </c>
      <c r="G179" s="5">
        <v>-5999999200</v>
      </c>
    </row>
    <row r="180" spans="3:20" ht="15.5" x14ac:dyDescent="0.35">
      <c r="C180" t="s">
        <v>1716</v>
      </c>
      <c r="L180" s="5">
        <v>-1110218899</v>
      </c>
    </row>
    <row r="181" spans="3:20" ht="15.5" x14ac:dyDescent="0.35">
      <c r="C181" t="s">
        <v>166</v>
      </c>
      <c r="N181" s="5">
        <v>-57789357755</v>
      </c>
      <c r="S181" s="5">
        <v>-45000000000</v>
      </c>
    </row>
    <row r="182" spans="3:20" ht="15.5" x14ac:dyDescent="0.35">
      <c r="C182" t="s">
        <v>549</v>
      </c>
      <c r="N182" s="5">
        <v>-3940000000</v>
      </c>
      <c r="O182" s="5">
        <v>-17000000000</v>
      </c>
      <c r="P182" s="5">
        <v>-5730000000</v>
      </c>
      <c r="Q182" s="5">
        <v>-29100000000</v>
      </c>
    </row>
    <row r="183" spans="3:20" ht="15.5" x14ac:dyDescent="0.35">
      <c r="C183" t="s">
        <v>1717</v>
      </c>
      <c r="J183" s="5">
        <v>215669145982</v>
      </c>
      <c r="K183" s="5">
        <v>248779079450</v>
      </c>
      <c r="L183" s="5">
        <v>3000000000</v>
      </c>
      <c r="M183" s="5">
        <v>113535949815</v>
      </c>
      <c r="R183" s="5">
        <v>48046531425</v>
      </c>
    </row>
    <row r="184" spans="3:20" ht="15.5" x14ac:dyDescent="0.35">
      <c r="C184" t="s">
        <v>508</v>
      </c>
      <c r="D184" s="5">
        <v>6271009766</v>
      </c>
      <c r="E184" s="5">
        <v>6125084151</v>
      </c>
      <c r="F184" s="5">
        <v>5483676701</v>
      </c>
      <c r="G184" s="5">
        <v>6231016424</v>
      </c>
      <c r="I184" s="5">
        <v>25813221254</v>
      </c>
      <c r="J184" s="5">
        <v>31569948100</v>
      </c>
      <c r="K184" s="5">
        <v>26930172630</v>
      </c>
      <c r="L184" s="5">
        <v>28838673020</v>
      </c>
      <c r="M184" s="5">
        <v>49534994803</v>
      </c>
      <c r="N184" s="5">
        <v>85693703177</v>
      </c>
      <c r="O184" s="5">
        <v>26325771100</v>
      </c>
    </row>
    <row r="185" spans="3:20" ht="15.5" x14ac:dyDescent="0.35">
      <c r="C185" t="s">
        <v>1718</v>
      </c>
    </row>
    <row r="186" spans="3:20" ht="15.5" x14ac:dyDescent="0.35">
      <c r="C186" t="s">
        <v>1719</v>
      </c>
    </row>
    <row r="187" spans="3:20" ht="15.5" x14ac:dyDescent="0.35">
      <c r="C187" t="s">
        <v>576</v>
      </c>
      <c r="R187" s="5">
        <v>7157401444</v>
      </c>
    </row>
    <row r="188" spans="3:20" ht="15.5" x14ac:dyDescent="0.35">
      <c r="C188" t="s">
        <v>1720</v>
      </c>
    </row>
    <row r="189" spans="3:20" ht="15.5" x14ac:dyDescent="0.35">
      <c r="C189" t="s">
        <v>1049</v>
      </c>
      <c r="Q189" s="5">
        <v>6468680000</v>
      </c>
    </row>
    <row r="190" spans="3:20" ht="15.5" x14ac:dyDescent="0.35">
      <c r="C190" t="s">
        <v>692</v>
      </c>
      <c r="N190" s="5">
        <v>-1920000000</v>
      </c>
      <c r="O190" s="5">
        <v>-2400000000</v>
      </c>
    </row>
    <row r="191" spans="3:20" ht="15.5" x14ac:dyDescent="0.35">
      <c r="C191" t="s">
        <v>347</v>
      </c>
      <c r="D191" s="5">
        <v>-1134492030</v>
      </c>
      <c r="E191" s="5">
        <v>-5282812419</v>
      </c>
      <c r="F191" s="5">
        <v>-508667979</v>
      </c>
      <c r="G191" s="5">
        <v>-644596594</v>
      </c>
      <c r="I191" s="5">
        <v>-6918647151</v>
      </c>
      <c r="J191" s="5">
        <v>-7766844337</v>
      </c>
      <c r="K191" s="5">
        <v>-4053491333</v>
      </c>
      <c r="L191" s="5">
        <v>-197150000</v>
      </c>
      <c r="M191" s="5">
        <v>-2986498880</v>
      </c>
      <c r="N191" s="5">
        <v>-3769255633</v>
      </c>
      <c r="O191" s="5">
        <v>-25269952919</v>
      </c>
      <c r="P191" s="5">
        <v>-5915433077</v>
      </c>
      <c r="Q191" s="5">
        <v>-3924543401</v>
      </c>
      <c r="R191" s="5">
        <v>-5037144145</v>
      </c>
      <c r="T191" s="5">
        <v>-2085391840</v>
      </c>
    </row>
    <row r="192" spans="3:20" ht="15.5" x14ac:dyDescent="0.35">
      <c r="C192" t="s">
        <v>175</v>
      </c>
      <c r="D192" s="5">
        <v>-118215508081</v>
      </c>
      <c r="E192" s="5">
        <v>-120838870671</v>
      </c>
      <c r="F192" s="5">
        <v>-232006009859</v>
      </c>
      <c r="G192" s="5">
        <v>273211104717</v>
      </c>
      <c r="I192" s="5">
        <v>-213520776591</v>
      </c>
      <c r="J192" s="5">
        <v>-1084838161773</v>
      </c>
      <c r="K192" s="5">
        <v>444611810996</v>
      </c>
      <c r="L192" s="5">
        <v>-314721718119</v>
      </c>
      <c r="M192" s="5">
        <v>-194556648582</v>
      </c>
      <c r="N192" s="5">
        <v>-370752082705</v>
      </c>
      <c r="O192" s="5">
        <v>153150987917</v>
      </c>
      <c r="P192" s="5">
        <v>602646029748</v>
      </c>
      <c r="Q192" s="5">
        <v>285117921668</v>
      </c>
      <c r="R192" s="5">
        <v>218608766552</v>
      </c>
      <c r="S192" s="5">
        <v>305903456995</v>
      </c>
      <c r="T192" s="5">
        <v>30626534616</v>
      </c>
    </row>
    <row r="193" spans="3:20" ht="15.5" x14ac:dyDescent="0.35">
      <c r="C193" t="s">
        <v>487</v>
      </c>
      <c r="J193" s="5">
        <v>-196681359970</v>
      </c>
      <c r="K193" s="5">
        <v>-237576369863</v>
      </c>
      <c r="L193" s="5">
        <v>-39529299848</v>
      </c>
      <c r="M193" s="5">
        <v>440851781848</v>
      </c>
      <c r="N193" s="5">
        <v>-32736156611</v>
      </c>
      <c r="O193" s="5">
        <v>47074637967</v>
      </c>
      <c r="P193" s="5">
        <v>-60304553437</v>
      </c>
      <c r="Q193" s="5">
        <v>-15638383308</v>
      </c>
      <c r="R193" s="5">
        <v>28658638032</v>
      </c>
      <c r="S193" s="5">
        <v>30153148968</v>
      </c>
      <c r="T193" s="5">
        <v>3950250310</v>
      </c>
    </row>
    <row r="194" spans="3:20" ht="15.5" x14ac:dyDescent="0.35">
      <c r="C194" t="s">
        <v>682</v>
      </c>
      <c r="I194" s="5">
        <v>99182379672</v>
      </c>
      <c r="K194" s="5">
        <v>198000000000</v>
      </c>
    </row>
    <row r="195" spans="3:20" ht="15.5" x14ac:dyDescent="0.35">
      <c r="C195" t="s">
        <v>683</v>
      </c>
      <c r="I195" s="5">
        <v>-170220509434</v>
      </c>
      <c r="J195" s="5">
        <v>-74144970409</v>
      </c>
      <c r="K195" s="5">
        <v>-87009549984</v>
      </c>
    </row>
    <row r="196" spans="3:20" ht="15.5" x14ac:dyDescent="0.35">
      <c r="C196" t="s">
        <v>926</v>
      </c>
      <c r="D196" s="5">
        <v>-9419700907</v>
      </c>
      <c r="E196" s="5">
        <v>-9419700907</v>
      </c>
      <c r="F196" s="5">
        <v>-9419700907</v>
      </c>
      <c r="G196" s="5">
        <v>-37355286173</v>
      </c>
      <c r="I196" s="5">
        <v>-71038129762</v>
      </c>
      <c r="J196" s="5">
        <v>-74144970409</v>
      </c>
      <c r="K196" s="5">
        <v>110990450016</v>
      </c>
      <c r="L196" s="5">
        <v>-58331662879</v>
      </c>
      <c r="O196" s="5">
        <v>-2079146795</v>
      </c>
      <c r="P196" s="5">
        <v>147990599122</v>
      </c>
      <c r="Q196" s="5">
        <v>-21486743871</v>
      </c>
      <c r="S196" s="5">
        <v>-19716979541</v>
      </c>
      <c r="T196" s="5">
        <v>96281802047</v>
      </c>
    </row>
    <row r="197" spans="3:20" ht="15.5" x14ac:dyDescent="0.35">
      <c r="C197" t="s">
        <v>1721</v>
      </c>
      <c r="K197" s="5">
        <v>-6000000000</v>
      </c>
      <c r="L197" s="5">
        <v>-9000000000</v>
      </c>
      <c r="M197" s="5">
        <v>15000000000</v>
      </c>
    </row>
    <row r="198" spans="3:20" ht="15.5" x14ac:dyDescent="0.35">
      <c r="C198" t="s">
        <v>1722</v>
      </c>
    </row>
    <row r="199" spans="3:20" ht="15.5" x14ac:dyDescent="0.35">
      <c r="C199" t="s">
        <v>360</v>
      </c>
    </row>
    <row r="200" spans="3:20" ht="15.5" x14ac:dyDescent="0.35">
      <c r="C200" t="s">
        <v>745</v>
      </c>
      <c r="S200" s="5">
        <v>5079474378</v>
      </c>
      <c r="T200" s="5">
        <v>8231946080</v>
      </c>
    </row>
    <row r="201" spans="3:20" ht="15.5" x14ac:dyDescent="0.35">
      <c r="C201" t="s">
        <v>1723</v>
      </c>
      <c r="E201" s="5">
        <v>-5999999200</v>
      </c>
      <c r="I201" s="5">
        <v>-5999999200</v>
      </c>
      <c r="N201" s="5">
        <v>-479999998</v>
      </c>
      <c r="R201" s="5">
        <v>-5000000000</v>
      </c>
    </row>
    <row r="202" spans="3:20" ht="15.5" x14ac:dyDescent="0.35">
      <c r="C202" t="s">
        <v>1724</v>
      </c>
      <c r="J202" s="5">
        <v>1950000000</v>
      </c>
      <c r="N202" s="5">
        <v>12251000000</v>
      </c>
      <c r="O202" s="5">
        <v>91950000000</v>
      </c>
      <c r="P202" s="5">
        <v>7177298953</v>
      </c>
      <c r="Q202" s="5">
        <v>40500000000</v>
      </c>
      <c r="R202" s="5">
        <v>640000000</v>
      </c>
      <c r="S202" s="5">
        <v>4112024000</v>
      </c>
      <c r="T202" s="5">
        <v>5043268000</v>
      </c>
    </row>
    <row r="203" spans="3:20" ht="15.5" x14ac:dyDescent="0.35">
      <c r="C203" t="s">
        <v>1725</v>
      </c>
      <c r="N203" s="5">
        <v>50000000</v>
      </c>
      <c r="O203" s="5">
        <v>14020000000</v>
      </c>
      <c r="P203" s="5">
        <v>5430000000</v>
      </c>
      <c r="Q203" s="5">
        <v>4400000100</v>
      </c>
    </row>
    <row r="204" spans="3:20" ht="15.5" x14ac:dyDescent="0.35">
      <c r="C204" t="s">
        <v>1726</v>
      </c>
      <c r="S204" s="5">
        <v>37500000000</v>
      </c>
    </row>
    <row r="205" spans="3:20" ht="15.5" x14ac:dyDescent="0.35">
      <c r="C205" t="s">
        <v>355</v>
      </c>
      <c r="O205" s="5">
        <v>-56844015871</v>
      </c>
      <c r="P205" s="5">
        <v>10868587706</v>
      </c>
      <c r="Q205" s="5">
        <v>6197881550</v>
      </c>
      <c r="S205" s="5">
        <v>20954355775</v>
      </c>
      <c r="T205" s="5">
        <v>-7913098303</v>
      </c>
    </row>
    <row r="206" spans="3:20" ht="15.5" x14ac:dyDescent="0.35">
      <c r="C206" t="s">
        <v>1727</v>
      </c>
      <c r="D206" s="5">
        <v>5285604175</v>
      </c>
      <c r="E206" s="5">
        <v>29379509545</v>
      </c>
      <c r="F206" s="5">
        <v>21636009522</v>
      </c>
      <c r="G206" s="5">
        <v>-46057748539</v>
      </c>
      <c r="I206" s="5">
        <v>38278005149</v>
      </c>
      <c r="J206" s="5">
        <v>65529493053</v>
      </c>
      <c r="K206" s="5">
        <v>-79878933164</v>
      </c>
      <c r="L206" s="5">
        <v>26303713585</v>
      </c>
      <c r="M206" s="5">
        <v>-46642144296</v>
      </c>
      <c r="N206" s="5">
        <v>16736158694</v>
      </c>
    </row>
    <row r="207" spans="3:20" ht="15.5" x14ac:dyDescent="0.35">
      <c r="C207" t="s">
        <v>1728</v>
      </c>
    </row>
    <row r="208" spans="3:20" ht="15.5" x14ac:dyDescent="0.35">
      <c r="C208" t="s">
        <v>486</v>
      </c>
      <c r="M208" s="5">
        <v>-142556220000</v>
      </c>
      <c r="N208" s="5">
        <v>-15253780000</v>
      </c>
      <c r="O208" s="5">
        <v>5000000000</v>
      </c>
    </row>
    <row r="209" spans="3:20" ht="15.5" x14ac:dyDescent="0.35">
      <c r="C209" t="s">
        <v>985</v>
      </c>
      <c r="E209" s="5">
        <v>-96250627833</v>
      </c>
      <c r="I209" s="5">
        <v>-96250627833</v>
      </c>
      <c r="J209" s="5">
        <v>-96250777047</v>
      </c>
      <c r="K209" s="5">
        <v>-95774790608</v>
      </c>
      <c r="L209" s="5">
        <v>-48562916667</v>
      </c>
      <c r="M209" s="5">
        <v>-30750316667</v>
      </c>
      <c r="N209" s="5">
        <v>-20625216667</v>
      </c>
    </row>
    <row r="210" spans="3:20" ht="15.5" x14ac:dyDescent="0.35">
      <c r="C210" t="s">
        <v>371</v>
      </c>
      <c r="O210" s="5">
        <v>-1320072870</v>
      </c>
      <c r="P210" s="5">
        <v>-339530987</v>
      </c>
      <c r="Q210" s="5">
        <v>-1241645992</v>
      </c>
      <c r="R210" s="5">
        <v>-1435841479</v>
      </c>
      <c r="S210" s="5">
        <v>-1669839282</v>
      </c>
      <c r="T210" s="5">
        <v>-1380121395</v>
      </c>
    </row>
    <row r="211" spans="3:20" ht="15.5" x14ac:dyDescent="0.35">
      <c r="C211" t="s">
        <v>1729</v>
      </c>
    </row>
    <row r="212" spans="3:20" ht="15.5" x14ac:dyDescent="0.35">
      <c r="C212" t="s">
        <v>589</v>
      </c>
      <c r="D212" s="5">
        <v>-1413583375</v>
      </c>
      <c r="G212" s="5">
        <v>2140042270</v>
      </c>
      <c r="O212" s="5">
        <v>-7044295380</v>
      </c>
      <c r="P212" s="5">
        <v>-4784623882</v>
      </c>
      <c r="Q212" s="5">
        <v>-3719114399</v>
      </c>
      <c r="R212" s="5">
        <v>-2427984160</v>
      </c>
      <c r="S212" s="5">
        <v>-2263652985</v>
      </c>
      <c r="T212" s="5">
        <v>-1353919885</v>
      </c>
    </row>
    <row r="213" spans="3:20" ht="15.5" x14ac:dyDescent="0.35">
      <c r="C213" t="s">
        <v>370</v>
      </c>
      <c r="E213" s="5">
        <v>-2782605029</v>
      </c>
      <c r="F213" s="5">
        <v>-2311136518</v>
      </c>
      <c r="G213" s="5">
        <v>-3699060917</v>
      </c>
      <c r="I213" s="5">
        <v>-8792802464</v>
      </c>
      <c r="J213" s="5">
        <v>-13030160459</v>
      </c>
      <c r="K213" s="5">
        <v>-14203031732</v>
      </c>
      <c r="L213" s="5">
        <v>-11814890428</v>
      </c>
      <c r="M213" s="5">
        <v>-14069333480</v>
      </c>
      <c r="N213" s="5">
        <v>-16855478760</v>
      </c>
    </row>
    <row r="214" spans="3:20" ht="15.5" x14ac:dyDescent="0.35">
      <c r="C214" t="s">
        <v>507</v>
      </c>
      <c r="D214" s="5">
        <v>-13999846436</v>
      </c>
      <c r="G214" s="5">
        <v>13999846435</v>
      </c>
    </row>
    <row r="215" spans="3:20" ht="15.5" x14ac:dyDescent="0.35">
      <c r="C215" t="s">
        <v>1730</v>
      </c>
    </row>
    <row r="216" spans="3:20" ht="15.5" x14ac:dyDescent="0.35">
      <c r="C216" t="s">
        <v>1731</v>
      </c>
      <c r="S216" s="5">
        <v>225000000000</v>
      </c>
    </row>
    <row r="217" spans="3:20" ht="15.5" x14ac:dyDescent="0.35">
      <c r="C217" t="s">
        <v>1732</v>
      </c>
      <c r="O217" s="5">
        <v>233282736800</v>
      </c>
    </row>
    <row r="218" spans="3:20" ht="15.5" x14ac:dyDescent="0.35">
      <c r="C218" t="s">
        <v>1733</v>
      </c>
      <c r="O218" s="5">
        <v>29160342100</v>
      </c>
    </row>
    <row r="219" spans="3:20" ht="15.5" x14ac:dyDescent="0.35">
      <c r="C219" t="s">
        <v>1734</v>
      </c>
      <c r="S219" s="5">
        <v>-13658108716</v>
      </c>
    </row>
    <row r="220" spans="3:20" ht="15.5" x14ac:dyDescent="0.35">
      <c r="C220" t="s">
        <v>426</v>
      </c>
      <c r="T220" s="5">
        <v>11609</v>
      </c>
    </row>
    <row r="221" spans="3:20" ht="15.5" x14ac:dyDescent="0.35">
      <c r="C221" t="s">
        <v>1735</v>
      </c>
      <c r="R221" s="5">
        <v>7000000</v>
      </c>
    </row>
    <row r="222" spans="3:20" ht="15.5" x14ac:dyDescent="0.35">
      <c r="C222" t="s">
        <v>427</v>
      </c>
      <c r="E222" s="5">
        <v>96250009667</v>
      </c>
      <c r="G222" s="5">
        <v>-96250009667</v>
      </c>
      <c r="O222" s="5">
        <v>-128725070000</v>
      </c>
      <c r="P222" s="5">
        <v>-30025070781</v>
      </c>
      <c r="Q222" s="5">
        <v>-63475070000</v>
      </c>
      <c r="R222" s="5">
        <v>-20000000000</v>
      </c>
      <c r="S222" s="5">
        <v>-19250000000</v>
      </c>
      <c r="T222" s="5">
        <v>-3250000000</v>
      </c>
    </row>
    <row r="223" spans="3:20" ht="15.5" x14ac:dyDescent="0.35">
      <c r="C223" t="s">
        <v>505</v>
      </c>
    </row>
    <row r="224" spans="3:20" ht="15.5" x14ac:dyDescent="0.35">
      <c r="C224" t="s">
        <v>1736</v>
      </c>
      <c r="O224" s="5">
        <v>-8325614435</v>
      </c>
    </row>
    <row r="225" spans="2:20" ht="15.5" x14ac:dyDescent="0.35">
      <c r="C225" t="s">
        <v>1737</v>
      </c>
      <c r="E225" s="5">
        <v>-27999692872</v>
      </c>
      <c r="F225" s="5">
        <v>13999846435</v>
      </c>
      <c r="G225" s="5">
        <v>-13999846435</v>
      </c>
      <c r="I225" s="5">
        <v>-27999692872</v>
      </c>
      <c r="J225" s="5">
        <v>-27999692872</v>
      </c>
      <c r="K225" s="5">
        <v>-27999692872</v>
      </c>
      <c r="L225" s="5">
        <v>-27999692872</v>
      </c>
      <c r="M225" s="5">
        <v>-7897244</v>
      </c>
    </row>
    <row r="226" spans="2:20" ht="15.5" x14ac:dyDescent="0.35">
      <c r="C226" t="s">
        <v>1738</v>
      </c>
      <c r="P226" s="5">
        <v>560001736660</v>
      </c>
    </row>
    <row r="227" spans="2:20" ht="15.5" x14ac:dyDescent="0.35">
      <c r="C227" t="s">
        <v>1739</v>
      </c>
      <c r="E227" s="5">
        <v>27999692872</v>
      </c>
      <c r="F227" s="5">
        <v>-27999692872</v>
      </c>
      <c r="P227" s="5">
        <v>-9128028308</v>
      </c>
    </row>
    <row r="228" spans="2:20" ht="15.5" x14ac:dyDescent="0.35">
      <c r="C228" t="s">
        <v>1740</v>
      </c>
      <c r="O228" s="5">
        <v>-250930813500</v>
      </c>
      <c r="P228" s="5">
        <v>-11700000000</v>
      </c>
    </row>
    <row r="229" spans="2:20" ht="15.5" x14ac:dyDescent="0.35">
      <c r="C229" t="s">
        <v>312</v>
      </c>
    </row>
    <row r="230" spans="2:20" ht="15.5" x14ac:dyDescent="0.35">
      <c r="C230" t="s">
        <v>186</v>
      </c>
      <c r="D230" s="5">
        <v>-67328949955</v>
      </c>
      <c r="E230" s="5">
        <v>174054939527</v>
      </c>
      <c r="F230" s="5">
        <v>-248610679053</v>
      </c>
      <c r="G230" s="5">
        <v>90191545188</v>
      </c>
      <c r="I230" s="5">
        <v>-99156418562</v>
      </c>
      <c r="J230" s="5">
        <v>22940784942</v>
      </c>
      <c r="K230" s="5">
        <v>240963763740</v>
      </c>
      <c r="L230" s="5">
        <v>-22218013301</v>
      </c>
      <c r="M230" s="5">
        <v>-7882756824</v>
      </c>
      <c r="N230" s="5">
        <v>71574543575</v>
      </c>
      <c r="O230" s="5">
        <v>-189641128000</v>
      </c>
      <c r="P230" s="5">
        <v>273973138506</v>
      </c>
      <c r="Q230" s="5">
        <v>30281960780</v>
      </c>
      <c r="R230" s="5">
        <v>55388182862</v>
      </c>
      <c r="S230" s="5">
        <v>-42445039373</v>
      </c>
      <c r="T230" s="5">
        <v>9526706391</v>
      </c>
    </row>
    <row r="231" spans="2:20" ht="15.5" x14ac:dyDescent="0.35">
      <c r="C231" t="s">
        <v>188</v>
      </c>
      <c r="D231" s="5">
        <v>619488017144</v>
      </c>
      <c r="I231" s="5">
        <v>717636607829</v>
      </c>
      <c r="J231" s="5">
        <v>715698722256</v>
      </c>
      <c r="K231" s="5">
        <v>475260253428</v>
      </c>
      <c r="L231" s="5">
        <v>493851457968</v>
      </c>
      <c r="M231" s="5">
        <v>492851601437</v>
      </c>
      <c r="N231" s="5">
        <v>422318175017</v>
      </c>
      <c r="O231" s="5">
        <v>601207824774</v>
      </c>
      <c r="P231" s="5">
        <v>331303191362</v>
      </c>
      <c r="Q231" s="5">
        <v>303816233713</v>
      </c>
      <c r="R231" s="5">
        <v>231250871641</v>
      </c>
      <c r="S231" s="5">
        <v>281227449486</v>
      </c>
      <c r="T231" s="5">
        <v>270495399540</v>
      </c>
    </row>
    <row r="232" spans="2:20" ht="15.5" x14ac:dyDescent="0.35">
      <c r="C232" t="s">
        <v>187</v>
      </c>
      <c r="D232" s="5">
        <v>117819985</v>
      </c>
      <c r="E232" s="5">
        <v>145950841</v>
      </c>
      <c r="F232" s="5">
        <v>770423772</v>
      </c>
      <c r="G232" s="5">
        <v>-107249756</v>
      </c>
      <c r="I232" s="5">
        <v>1007827877</v>
      </c>
      <c r="J232" s="5">
        <v>355205390</v>
      </c>
      <c r="K232" s="5">
        <v>-525294912</v>
      </c>
      <c r="L232" s="5">
        <v>3626808761</v>
      </c>
      <c r="M232" s="5">
        <v>-7198943985</v>
      </c>
      <c r="N232" s="5">
        <v>-1072168174</v>
      </c>
      <c r="O232" s="5">
        <v>-3322535530</v>
      </c>
      <c r="P232" s="5">
        <v>-4082724384</v>
      </c>
      <c r="Q232" s="5">
        <v>-2566219233</v>
      </c>
      <c r="R232" s="5">
        <v>-11568497020</v>
      </c>
      <c r="S232" s="5">
        <v>-7531538472</v>
      </c>
      <c r="T232" s="5">
        <v>4281875657</v>
      </c>
    </row>
    <row r="233" spans="2:20" ht="15.5" x14ac:dyDescent="0.35">
      <c r="C233" t="s">
        <v>1741</v>
      </c>
      <c r="M233" s="5">
        <v>16081557340</v>
      </c>
      <c r="N233" s="5">
        <v>31051019</v>
      </c>
    </row>
    <row r="234" spans="2:20" ht="15.5" x14ac:dyDescent="0.35">
      <c r="C234" t="s">
        <v>754</v>
      </c>
      <c r="O234" s="5">
        <v>5906903591</v>
      </c>
      <c r="P234" s="5">
        <v>14219290</v>
      </c>
    </row>
    <row r="235" spans="2:20" ht="15.5" x14ac:dyDescent="0.35">
      <c r="C235" t="s">
        <v>189</v>
      </c>
      <c r="D235" s="5">
        <v>552276887174</v>
      </c>
      <c r="E235" s="5">
        <v>174200890368</v>
      </c>
      <c r="F235" s="5">
        <v>-247840255281</v>
      </c>
      <c r="G235" s="5">
        <v>90084295432</v>
      </c>
      <c r="I235" s="5">
        <v>619488017144</v>
      </c>
      <c r="J235" s="5">
        <v>717636607829</v>
      </c>
      <c r="K235" s="5">
        <v>715698722256</v>
      </c>
      <c r="L235" s="5">
        <v>475260253428</v>
      </c>
      <c r="M235" s="5">
        <v>493851457968</v>
      </c>
      <c r="N235" s="5">
        <v>492851601437</v>
      </c>
      <c r="O235" s="5">
        <v>414151064835</v>
      </c>
      <c r="P235" s="5">
        <v>601207824774</v>
      </c>
      <c r="Q235" s="5">
        <v>331303191362</v>
      </c>
      <c r="R235" s="5">
        <v>275070557483</v>
      </c>
      <c r="S235" s="5">
        <v>231250871641</v>
      </c>
      <c r="T235" s="5">
        <v>281227449486</v>
      </c>
    </row>
    <row r="237" spans="2:20" ht="15.5" x14ac:dyDescent="0.35">
      <c r="B237" t="s">
        <v>190</v>
      </c>
      <c r="C237" t="s">
        <v>11</v>
      </c>
      <c r="D237" s="5">
        <v>2320000000</v>
      </c>
      <c r="E237" s="5">
        <v>2320000000</v>
      </c>
      <c r="F237" s="5">
        <v>2320000000</v>
      </c>
      <c r="G237" s="5">
        <v>2320000000</v>
      </c>
      <c r="I237" s="5">
        <v>2320000000</v>
      </c>
      <c r="J237" s="5">
        <v>2320000000</v>
      </c>
      <c r="K237" s="5">
        <v>2320000000</v>
      </c>
      <c r="L237" s="5">
        <v>2320000000</v>
      </c>
      <c r="M237" s="5">
        <v>2320000000</v>
      </c>
      <c r="N237" s="5">
        <v>2320000000</v>
      </c>
      <c r="O237" s="5">
        <v>2320000000</v>
      </c>
      <c r="P237" s="5">
        <v>1880000000</v>
      </c>
      <c r="Q237" s="5">
        <v>1880000000</v>
      </c>
      <c r="R237" s="5">
        <v>1880000000</v>
      </c>
      <c r="S237" s="5">
        <v>1500000000</v>
      </c>
      <c r="T237" s="5">
        <v>1500000000</v>
      </c>
    </row>
    <row r="238" spans="2:20" ht="15.5" x14ac:dyDescent="0.35">
      <c r="C238" t="s">
        <v>191</v>
      </c>
      <c r="D238" s="6">
        <v>16.11</v>
      </c>
      <c r="E238" s="6">
        <v>18.489999999999998</v>
      </c>
      <c r="F238" s="6">
        <v>23.98</v>
      </c>
      <c r="G238" s="6">
        <v>28.81</v>
      </c>
    </row>
    <row r="239" spans="2:20" ht="15.5" x14ac:dyDescent="0.35">
      <c r="C239" t="s">
        <v>192</v>
      </c>
      <c r="D239" s="6">
        <v>31.04</v>
      </c>
      <c r="E239" s="6">
        <v>34.880000000000003</v>
      </c>
      <c r="F239" s="6">
        <v>18.02</v>
      </c>
      <c r="G239" s="6">
        <v>13.68</v>
      </c>
    </row>
    <row r="240" spans="2:20" ht="15.5" x14ac:dyDescent="0.35">
      <c r="C240" t="s">
        <v>70</v>
      </c>
      <c r="D240" s="6">
        <v>0.56999999999999995</v>
      </c>
      <c r="E240" s="6">
        <v>0.74</v>
      </c>
      <c r="F240" s="6">
        <v>0.33</v>
      </c>
      <c r="G240" s="6">
        <v>0.49</v>
      </c>
    </row>
    <row r="241" spans="3:7" ht="15.5" x14ac:dyDescent="0.35">
      <c r="C241" t="s">
        <v>193</v>
      </c>
      <c r="E241" s="5">
        <v>167790000000</v>
      </c>
      <c r="F241" s="5">
        <v>175180000000</v>
      </c>
      <c r="G241" s="5">
        <v>159310000000</v>
      </c>
    </row>
    <row r="242" spans="3:7" ht="15.5" x14ac:dyDescent="0.35">
      <c r="C242" t="s">
        <v>194</v>
      </c>
      <c r="D242" s="6">
        <v>6.8999999999999999E-3</v>
      </c>
      <c r="E242" s="6">
        <v>8.199999999999999E-3</v>
      </c>
      <c r="F242" s="6">
        <v>1.11E-2</v>
      </c>
      <c r="G242" s="6">
        <v>1.3899999999999999E-2</v>
      </c>
    </row>
    <row r="243" spans="3:7" ht="15.5" x14ac:dyDescent="0.35">
      <c r="C243" t="s">
        <v>195</v>
      </c>
      <c r="D243" s="6">
        <v>6.0999999999999999E-2</v>
      </c>
      <c r="E243" s="6">
        <v>7.46E-2</v>
      </c>
      <c r="F243" s="6">
        <v>0.10099999999999999</v>
      </c>
      <c r="G243" s="6">
        <v>0.13500000000000001</v>
      </c>
    </row>
    <row r="244" spans="3:7" ht="15.5" x14ac:dyDescent="0.35">
      <c r="C244" t="s">
        <v>196</v>
      </c>
      <c r="D244" s="6">
        <v>8.8100000000000012E-2</v>
      </c>
      <c r="E244" s="6">
        <v>0.10339999999999999</v>
      </c>
      <c r="F244" s="6">
        <v>0.1148</v>
      </c>
      <c r="G244" s="6">
        <v>0.10580000000000001</v>
      </c>
    </row>
    <row r="245" spans="3:7" ht="15.5" x14ac:dyDescent="0.35">
      <c r="C245" t="s">
        <v>197</v>
      </c>
      <c r="D245" s="6">
        <v>6.04</v>
      </c>
      <c r="E245" s="6">
        <v>6.47</v>
      </c>
      <c r="F245" s="6">
        <v>5.85</v>
      </c>
      <c r="G245" s="6">
        <v>5.45</v>
      </c>
    </row>
    <row r="246" spans="3:7" ht="15.5" x14ac:dyDescent="0.35">
      <c r="C246" t="s">
        <v>198</v>
      </c>
      <c r="D246" s="5">
        <v>862000000000</v>
      </c>
      <c r="E246" s="5">
        <v>805000000000</v>
      </c>
      <c r="F246" s="5">
        <v>744000000000</v>
      </c>
      <c r="G246" s="5">
        <v>654000000000</v>
      </c>
    </row>
    <row r="247" spans="3:7" ht="15.5" x14ac:dyDescent="0.35">
      <c r="C247" t="s">
        <v>199</v>
      </c>
      <c r="D247" s="6">
        <v>1.89</v>
      </c>
      <c r="E247" s="6">
        <v>2.6</v>
      </c>
      <c r="F247" s="6">
        <v>1.82</v>
      </c>
      <c r="G247" s="6">
        <v>1.85</v>
      </c>
    </row>
    <row r="248" spans="3:7" ht="15.5" x14ac:dyDescent="0.35">
      <c r="C248" t="s">
        <v>200</v>
      </c>
      <c r="D248" s="6">
        <v>264.19</v>
      </c>
      <c r="E248" s="6">
        <v>247.94</v>
      </c>
      <c r="F248" s="6">
        <v>237.29</v>
      </c>
      <c r="G248" s="6">
        <v>213.4</v>
      </c>
    </row>
    <row r="249" spans="3:7" ht="15.5" x14ac:dyDescent="0.35">
      <c r="C249" t="s">
        <v>201</v>
      </c>
      <c r="D249" s="6">
        <v>1.98</v>
      </c>
      <c r="E249" s="6">
        <v>2.72</v>
      </c>
      <c r="F249" s="6">
        <v>1.92</v>
      </c>
      <c r="G249" s="6">
        <v>1.97</v>
      </c>
    </row>
    <row r="250" spans="3:7" ht="15.5" x14ac:dyDescent="0.35">
      <c r="C250" t="s">
        <v>202</v>
      </c>
      <c r="D250" s="6">
        <v>252.98</v>
      </c>
      <c r="E250" s="6">
        <v>236.79</v>
      </c>
      <c r="F250" s="6">
        <v>224.49</v>
      </c>
      <c r="G250" s="6">
        <v>200.43</v>
      </c>
    </row>
    <row r="251" spans="3:7" ht="15.5" x14ac:dyDescent="0.35">
      <c r="C251" t="s">
        <v>203</v>
      </c>
      <c r="D251" s="5">
        <v>1122000000000</v>
      </c>
      <c r="E251" s="5">
        <v>661000000000</v>
      </c>
      <c r="F251" s="5">
        <v>793000000000</v>
      </c>
      <c r="G251" s="5">
        <v>1022000000000</v>
      </c>
    </row>
    <row r="252" spans="3:7" ht="15.5" x14ac:dyDescent="0.35">
      <c r="C252" t="s">
        <v>204</v>
      </c>
      <c r="D252" s="5">
        <v>86000000000</v>
      </c>
      <c r="E252" s="5">
        <v>655000000000</v>
      </c>
      <c r="F252" s="5">
        <v>664000000000</v>
      </c>
      <c r="G252" s="5">
        <v>674000000000</v>
      </c>
    </row>
    <row r="253" spans="3:7" ht="15.5" x14ac:dyDescent="0.35">
      <c r="C253" t="s">
        <v>205</v>
      </c>
      <c r="D253" s="5">
        <v>612000000000</v>
      </c>
      <c r="E253" s="5">
        <v>574000000000</v>
      </c>
      <c r="F253" s="5">
        <v>549000000000</v>
      </c>
      <c r="G253" s="5">
        <v>494000000000</v>
      </c>
    </row>
    <row r="254" spans="3:7" ht="15.5" x14ac:dyDescent="0.35">
      <c r="C254" t="s">
        <v>23</v>
      </c>
      <c r="D254" s="5">
        <v>1207000000000</v>
      </c>
      <c r="E254" s="5">
        <v>1316000000000</v>
      </c>
      <c r="F254" s="5">
        <v>1458000000000</v>
      </c>
      <c r="G254" s="5">
        <v>1696000000000</v>
      </c>
    </row>
    <row r="255" spans="3:7" ht="15.5" x14ac:dyDescent="0.35">
      <c r="C255" t="s">
        <v>20</v>
      </c>
      <c r="D255" s="5">
        <v>655000000000</v>
      </c>
      <c r="E255" s="5">
        <v>697000000000</v>
      </c>
      <c r="F255" s="5">
        <v>1013000000000</v>
      </c>
      <c r="G255" s="5">
        <v>1003000000000</v>
      </c>
    </row>
    <row r="256" spans="3:7" ht="15.5" x14ac:dyDescent="0.35">
      <c r="C256" t="s">
        <v>206</v>
      </c>
      <c r="D256" s="5">
        <v>122000000000</v>
      </c>
      <c r="E256" s="5">
        <v>641000000000</v>
      </c>
      <c r="F256" s="5">
        <v>581000000000</v>
      </c>
      <c r="G256" s="5">
        <v>494000000000</v>
      </c>
    </row>
    <row r="257" spans="3:20" ht="15.5" x14ac:dyDescent="0.35">
      <c r="C257" t="s">
        <v>207</v>
      </c>
      <c r="D257" s="5">
        <v>78000000000</v>
      </c>
      <c r="E257" s="5">
        <v>249000000000</v>
      </c>
      <c r="F257" s="5">
        <v>-28000000000</v>
      </c>
      <c r="G257" s="5">
        <v>-171000000000</v>
      </c>
    </row>
    <row r="258" spans="3:20" ht="15.5" x14ac:dyDescent="0.35">
      <c r="C258" t="s">
        <v>208</v>
      </c>
      <c r="D258" s="5">
        <v>-6000000000</v>
      </c>
      <c r="E258" s="5">
        <v>-14000000000</v>
      </c>
      <c r="F258" s="5">
        <v>-4000000000</v>
      </c>
      <c r="G258" s="5">
        <v>-6000000000</v>
      </c>
    </row>
    <row r="259" spans="3:20" ht="15.5" x14ac:dyDescent="0.35">
      <c r="C259" t="s">
        <v>12</v>
      </c>
      <c r="D259" s="5">
        <v>73000000000</v>
      </c>
      <c r="E259" s="5">
        <v>236000000000</v>
      </c>
      <c r="F259" s="5">
        <v>-32000000000</v>
      </c>
      <c r="G259" s="5">
        <v>-177000000000</v>
      </c>
    </row>
    <row r="260" spans="3:20" ht="15.5" x14ac:dyDescent="0.35">
      <c r="C260" t="s">
        <v>15</v>
      </c>
      <c r="D260" s="6">
        <v>31.32</v>
      </c>
      <c r="E260" s="6">
        <v>101.89</v>
      </c>
      <c r="F260" s="6">
        <v>-13.87</v>
      </c>
      <c r="G260" s="6">
        <v>-76.3</v>
      </c>
    </row>
    <row r="261" spans="3:20" ht="15.5" x14ac:dyDescent="0.35">
      <c r="C261" t="s">
        <v>57</v>
      </c>
      <c r="I261" s="6">
        <v>89.94</v>
      </c>
      <c r="J261" s="6">
        <v>79.19</v>
      </c>
      <c r="K261" s="6">
        <v>101.56</v>
      </c>
      <c r="L261" s="6">
        <v>29.71</v>
      </c>
      <c r="M261" s="6">
        <v>-119.03</v>
      </c>
      <c r="N261" s="6">
        <v>-265.63</v>
      </c>
      <c r="O261" s="6">
        <v>1.57</v>
      </c>
      <c r="P261" s="6">
        <v>5.53</v>
      </c>
      <c r="Q261" s="6">
        <v>18.420000000000002</v>
      </c>
      <c r="R261" s="6">
        <v>21.44</v>
      </c>
      <c r="S261" s="6">
        <v>24.01</v>
      </c>
      <c r="T261" s="6">
        <v>39.909999999999997</v>
      </c>
    </row>
    <row r="262" spans="3:20" ht="15.5" x14ac:dyDescent="0.35">
      <c r="C262" t="s">
        <v>69</v>
      </c>
      <c r="I262" s="6">
        <v>7.17</v>
      </c>
      <c r="J262" s="6">
        <v>4.72</v>
      </c>
      <c r="K262" s="6">
        <v>4.92</v>
      </c>
      <c r="L262" s="6">
        <v>13.19</v>
      </c>
      <c r="M262" s="6">
        <v>-6.72</v>
      </c>
      <c r="N262" s="6">
        <v>-2.16</v>
      </c>
      <c r="O262" s="6">
        <v>407.64</v>
      </c>
      <c r="P262" s="6">
        <v>162.75</v>
      </c>
      <c r="Q262" s="6">
        <v>11612.6</v>
      </c>
      <c r="R262" s="6">
        <v>8127.24</v>
      </c>
      <c r="S262" s="6">
        <v>7157.23</v>
      </c>
      <c r="T262" s="5">
        <v>0</v>
      </c>
    </row>
    <row r="263" spans="3:20" ht="15.5" x14ac:dyDescent="0.35">
      <c r="C263" t="s">
        <v>72</v>
      </c>
      <c r="I263" s="6">
        <v>0.18</v>
      </c>
      <c r="J263" s="6">
        <v>0.1</v>
      </c>
      <c r="K263" s="6">
        <v>0.11</v>
      </c>
      <c r="L263" s="6">
        <v>0.12</v>
      </c>
      <c r="M263" s="6">
        <v>0.28999999999999998</v>
      </c>
      <c r="N263" s="6">
        <v>0.22</v>
      </c>
      <c r="O263" s="6">
        <v>0.27</v>
      </c>
      <c r="P263" s="6">
        <v>0.31</v>
      </c>
      <c r="Q263" s="6">
        <v>87.31</v>
      </c>
      <c r="R263" s="6">
        <v>79.16</v>
      </c>
      <c r="S263" s="6">
        <v>87.17</v>
      </c>
      <c r="T263" s="5">
        <v>0</v>
      </c>
    </row>
    <row r="264" spans="3:20" ht="15.5" x14ac:dyDescent="0.35">
      <c r="C264" t="s">
        <v>209</v>
      </c>
      <c r="I264" s="5">
        <v>606390000000</v>
      </c>
      <c r="J264" s="5">
        <v>600420000000</v>
      </c>
      <c r="K264" s="5">
        <v>601960000000</v>
      </c>
      <c r="L264" s="5">
        <v>452050000000</v>
      </c>
      <c r="M264" s="5">
        <v>205650000000</v>
      </c>
      <c r="N264" s="6">
        <v>264149999999.99997</v>
      </c>
      <c r="P264" s="5">
        <v>305520000000</v>
      </c>
    </row>
    <row r="265" spans="3:20" ht="15.5" x14ac:dyDescent="0.35">
      <c r="C265" t="s">
        <v>210</v>
      </c>
      <c r="I265" s="6">
        <v>3.9800000000000002E-2</v>
      </c>
      <c r="J265" s="6">
        <v>3.8699999999999998E-2</v>
      </c>
      <c r="K265" s="6">
        <v>4.3200000000000002E-2</v>
      </c>
      <c r="L265" s="6">
        <v>1.6299999999999999E-2</v>
      </c>
      <c r="M265" s="6">
        <v>-6.7000000000000004E-2</v>
      </c>
      <c r="N265" s="6">
        <v>-0.14980000000000002</v>
      </c>
      <c r="O265" s="6">
        <v>8.0000000000000004E-4</v>
      </c>
      <c r="P265" s="6">
        <v>2.5999999999999999E-3</v>
      </c>
      <c r="Q265" s="6">
        <v>1.06E-2</v>
      </c>
      <c r="R265" s="6">
        <v>1.5100000000000001E-2</v>
      </c>
      <c r="S265" s="6">
        <v>1.5800000000000002E-2</v>
      </c>
      <c r="T265" s="6">
        <v>3.0299999999999997E-2</v>
      </c>
    </row>
    <row r="266" spans="3:20" ht="15.5" x14ac:dyDescent="0.35">
      <c r="C266" t="s">
        <v>211</v>
      </c>
      <c r="I266" s="6">
        <v>0.36270000000000002</v>
      </c>
      <c r="J266" s="6">
        <v>0.45880000000000004</v>
      </c>
      <c r="K266" s="6">
        <v>1.1428</v>
      </c>
      <c r="L266" s="6">
        <v>-1.3792</v>
      </c>
      <c r="M266" s="6">
        <v>1.9216</v>
      </c>
      <c r="N266" s="6">
        <v>-4.3332999999999995</v>
      </c>
      <c r="O266" s="6">
        <v>4.5999999999999999E-3</v>
      </c>
      <c r="P266" s="6">
        <v>1.67E-2</v>
      </c>
      <c r="Q266" s="6">
        <v>5.79E-2</v>
      </c>
      <c r="R266" s="6">
        <v>6.7299999999999999E-2</v>
      </c>
      <c r="S266" s="6">
        <v>6.5700000000000008E-2</v>
      </c>
      <c r="T266" s="6">
        <v>0.22329999999999997</v>
      </c>
    </row>
    <row r="267" spans="3:20" ht="15.5" x14ac:dyDescent="0.35">
      <c r="C267" t="s">
        <v>212</v>
      </c>
      <c r="I267" s="6">
        <v>0.38600000000000001</v>
      </c>
      <c r="J267" s="6">
        <v>0.44299999999999995</v>
      </c>
      <c r="K267" s="6">
        <v>0.54010000000000002</v>
      </c>
      <c r="L267" s="6">
        <v>0.42869999999999997</v>
      </c>
      <c r="M267" s="6">
        <v>9.8800000000000013E-2</v>
      </c>
      <c r="N267" s="6">
        <v>0.10339999999999999</v>
      </c>
      <c r="O267" s="6">
        <v>0.1363</v>
      </c>
      <c r="P267" s="6">
        <v>0.18109999999999998</v>
      </c>
      <c r="Q267" s="6">
        <v>0.20100000000000001</v>
      </c>
      <c r="R267" s="6">
        <v>0.18210000000000001</v>
      </c>
      <c r="S267" s="6">
        <v>0.252</v>
      </c>
      <c r="T267" s="6">
        <v>0.29859999999999998</v>
      </c>
    </row>
    <row r="268" spans="3:20" ht="15.5" x14ac:dyDescent="0.35">
      <c r="C268" t="s">
        <v>213</v>
      </c>
      <c r="I268" s="6">
        <v>5.47</v>
      </c>
      <c r="J268" s="6">
        <v>4.3499999999999996</v>
      </c>
      <c r="K268" s="6">
        <v>3.23</v>
      </c>
      <c r="L268" s="6">
        <v>2.52</v>
      </c>
      <c r="M268" s="6">
        <v>0.54</v>
      </c>
      <c r="N268" s="6">
        <v>0.57999999999999996</v>
      </c>
      <c r="O268" s="6">
        <v>1.52</v>
      </c>
      <c r="P268" s="6">
        <v>1.93</v>
      </c>
      <c r="Q268" s="6">
        <v>1.87</v>
      </c>
      <c r="R268" s="6">
        <v>2.0499999999999998</v>
      </c>
      <c r="S268" s="6">
        <v>3.28</v>
      </c>
      <c r="T268" s="6">
        <v>3.69</v>
      </c>
    </row>
    <row r="269" spans="3:20" ht="15.5" x14ac:dyDescent="0.35">
      <c r="C269" t="s">
        <v>66</v>
      </c>
      <c r="I269" s="6">
        <v>2.6</v>
      </c>
      <c r="J269" s="6">
        <v>2.17</v>
      </c>
      <c r="K269" s="6">
        <v>5.63</v>
      </c>
      <c r="L269" s="6">
        <v>-18.2</v>
      </c>
      <c r="M269" s="6">
        <v>-12.92</v>
      </c>
      <c r="N269" s="6">
        <v>9.3800000000000008</v>
      </c>
      <c r="O269" s="6">
        <v>1.87</v>
      </c>
      <c r="P269" s="6">
        <v>2.72</v>
      </c>
      <c r="Q269" s="6">
        <v>672.68</v>
      </c>
      <c r="R269" s="6">
        <v>547.11</v>
      </c>
      <c r="S269" s="6">
        <v>469.98</v>
      </c>
      <c r="T269" s="5">
        <v>0</v>
      </c>
    </row>
    <row r="270" spans="3:20" ht="15.5" x14ac:dyDescent="0.35">
      <c r="C270" t="s">
        <v>63</v>
      </c>
      <c r="I270" s="6">
        <v>247.94</v>
      </c>
      <c r="J270" s="6">
        <v>172.61</v>
      </c>
      <c r="K270" s="6">
        <v>88.87</v>
      </c>
      <c r="L270" s="6">
        <v>-21.54</v>
      </c>
      <c r="M270" s="6">
        <v>-61.94</v>
      </c>
      <c r="N270" s="6">
        <v>61.3</v>
      </c>
      <c r="O270" s="6">
        <v>342.79</v>
      </c>
      <c r="P270" s="6">
        <v>331.13</v>
      </c>
      <c r="Q270" s="6">
        <v>317.99</v>
      </c>
      <c r="R270" s="6">
        <v>318.49</v>
      </c>
      <c r="S270" s="6">
        <v>365.64</v>
      </c>
      <c r="T270" s="6">
        <v>178.71</v>
      </c>
    </row>
    <row r="271" spans="3:20" ht="15.5" x14ac:dyDescent="0.35">
      <c r="C271" t="s">
        <v>214</v>
      </c>
      <c r="I271" s="6">
        <v>2.72</v>
      </c>
      <c r="J271" s="6">
        <v>2.35</v>
      </c>
      <c r="K271" s="6">
        <v>6.42</v>
      </c>
      <c r="L271" s="6">
        <v>-8.99</v>
      </c>
      <c r="M271" s="6">
        <v>-6.82</v>
      </c>
      <c r="N271" s="6">
        <v>-12.63</v>
      </c>
      <c r="O271" s="6">
        <v>4.97</v>
      </c>
      <c r="P271" s="6">
        <v>2.97</v>
      </c>
      <c r="Q271" s="6">
        <v>721.02</v>
      </c>
      <c r="R271" s="6">
        <v>580.65</v>
      </c>
      <c r="S271" s="6">
        <v>499.67</v>
      </c>
      <c r="T271" s="5">
        <v>0</v>
      </c>
    </row>
    <row r="272" spans="3:20" ht="15.5" x14ac:dyDescent="0.35">
      <c r="C272" t="s">
        <v>215</v>
      </c>
      <c r="I272" s="6">
        <v>236.79</v>
      </c>
      <c r="J272" s="6">
        <v>159.32</v>
      </c>
      <c r="K272" s="6">
        <v>77.900000000000006</v>
      </c>
      <c r="L272" s="6">
        <v>-43.6</v>
      </c>
      <c r="M272" s="6">
        <v>-117.37</v>
      </c>
      <c r="N272" s="6">
        <v>-45.51</v>
      </c>
      <c r="O272" s="6">
        <v>128.71</v>
      </c>
      <c r="P272" s="6">
        <v>303.41000000000003</v>
      </c>
      <c r="Q272" s="6">
        <v>296.67</v>
      </c>
      <c r="R272" s="6">
        <v>300.08999999999997</v>
      </c>
      <c r="S272" s="6">
        <v>343.92</v>
      </c>
      <c r="T272" s="5">
        <v>154</v>
      </c>
    </row>
    <row r="273" spans="2:20" ht="15.5" x14ac:dyDescent="0.35">
      <c r="C273" t="s">
        <v>216</v>
      </c>
      <c r="I273" s="5">
        <v>661000000000</v>
      </c>
      <c r="J273" s="5">
        <v>726000000000</v>
      </c>
      <c r="K273" s="5">
        <v>1546000000000</v>
      </c>
      <c r="L273" s="5">
        <v>705000000000</v>
      </c>
      <c r="M273" s="5">
        <v>865000000000</v>
      </c>
      <c r="N273" s="5">
        <v>1237000000000</v>
      </c>
      <c r="O273" s="5">
        <v>1452000000000</v>
      </c>
      <c r="P273" s="5">
        <v>1257000000000</v>
      </c>
      <c r="Q273" s="5">
        <v>1237000000000</v>
      </c>
      <c r="R273" s="5">
        <v>882000000000</v>
      </c>
      <c r="S273" s="5">
        <v>783000000000</v>
      </c>
      <c r="T273" s="5">
        <v>759000000000</v>
      </c>
    </row>
    <row r="274" spans="2:20" ht="15.5" x14ac:dyDescent="0.35">
      <c r="C274" t="s">
        <v>217</v>
      </c>
      <c r="I274" s="5">
        <v>655000000000</v>
      </c>
      <c r="J274" s="5">
        <v>702000000000</v>
      </c>
      <c r="K274" s="5">
        <v>703000000000</v>
      </c>
      <c r="L274" s="5">
        <v>638000000000</v>
      </c>
      <c r="M274" s="5">
        <v>695000000000</v>
      </c>
      <c r="N274" s="5">
        <v>748000000000</v>
      </c>
      <c r="O274" s="5">
        <v>851000000000</v>
      </c>
      <c r="P274" s="5">
        <v>815000000000</v>
      </c>
      <c r="Q274" s="5">
        <v>187000000000</v>
      </c>
      <c r="R274" s="5">
        <v>187000000000</v>
      </c>
      <c r="S274" s="5">
        <v>99000000000</v>
      </c>
      <c r="T274" s="5">
        <v>79000000000</v>
      </c>
    </row>
    <row r="275" spans="2:20" ht="15.5" x14ac:dyDescent="0.35">
      <c r="C275" t="s">
        <v>25</v>
      </c>
      <c r="I275" s="5">
        <v>1316000000000</v>
      </c>
      <c r="J275" s="5">
        <v>1429000000000</v>
      </c>
      <c r="K275" s="5">
        <v>2249000000000</v>
      </c>
      <c r="L275" s="5">
        <v>1343000000000</v>
      </c>
      <c r="M275" s="5">
        <v>1560000000000</v>
      </c>
      <c r="N275" s="5">
        <v>1985000000000</v>
      </c>
      <c r="O275" s="5">
        <v>2304000000000</v>
      </c>
      <c r="P275" s="5">
        <v>2072000000000</v>
      </c>
      <c r="Q275" s="5">
        <v>1424000000000</v>
      </c>
      <c r="R275" s="5">
        <v>1070000000000</v>
      </c>
      <c r="S275" s="5">
        <v>882000000000</v>
      </c>
      <c r="T275" s="5">
        <v>837000000000</v>
      </c>
    </row>
    <row r="276" spans="2:20" ht="15.5" x14ac:dyDescent="0.35">
      <c r="C276" t="s">
        <v>22</v>
      </c>
      <c r="I276" s="5">
        <v>697000000000</v>
      </c>
      <c r="J276" s="5">
        <v>711000000000</v>
      </c>
      <c r="K276" s="5">
        <v>1534000000000</v>
      </c>
      <c r="L276" s="5">
        <v>868000000000</v>
      </c>
      <c r="M276" s="5">
        <v>1067000000000</v>
      </c>
      <c r="N276" s="5">
        <v>1492000000000</v>
      </c>
      <c r="O276" s="5">
        <v>1890000000000</v>
      </c>
      <c r="P276" s="5">
        <v>1471000000000</v>
      </c>
      <c r="Q276" s="5">
        <v>1092000000000</v>
      </c>
      <c r="R276" s="5">
        <v>795000000000</v>
      </c>
      <c r="S276" s="5">
        <v>651000000000</v>
      </c>
      <c r="T276" s="5">
        <v>556000000000</v>
      </c>
    </row>
    <row r="277" spans="2:20" ht="15.5" x14ac:dyDescent="0.35">
      <c r="C277" t="s">
        <v>218</v>
      </c>
      <c r="I277" s="5">
        <v>641000000000</v>
      </c>
      <c r="J277" s="5">
        <v>484000000000</v>
      </c>
      <c r="K277" s="5">
        <v>271000000000</v>
      </c>
      <c r="L277" s="5">
        <v>-352000000000</v>
      </c>
      <c r="M277" s="5">
        <v>-416000000000</v>
      </c>
      <c r="N277" s="5">
        <v>-195000000000</v>
      </c>
      <c r="O277" s="5">
        <v>468000000000</v>
      </c>
      <c r="P277" s="5">
        <v>888000000000</v>
      </c>
      <c r="Q277" s="5">
        <v>322000000000</v>
      </c>
      <c r="R277" s="5">
        <v>291000000000</v>
      </c>
      <c r="S277" s="5">
        <v>192000000000</v>
      </c>
      <c r="T277" s="5">
        <v>104000000000</v>
      </c>
    </row>
    <row r="278" spans="2:20" ht="15.5" x14ac:dyDescent="0.35">
      <c r="C278" t="s">
        <v>219</v>
      </c>
      <c r="I278" s="5">
        <v>124000000000</v>
      </c>
      <c r="J278" s="5">
        <v>894000000000</v>
      </c>
      <c r="K278" s="5">
        <v>-584000000000</v>
      </c>
      <c r="L278" s="5">
        <v>270000000000</v>
      </c>
      <c r="M278" s="5">
        <v>-16000000000</v>
      </c>
      <c r="N278" s="5">
        <v>488000000000</v>
      </c>
      <c r="O278" s="5">
        <v>24000000000</v>
      </c>
      <c r="P278" s="5">
        <v>-181000000000</v>
      </c>
      <c r="Q278" s="5">
        <v>-212000000000</v>
      </c>
      <c r="R278" s="5">
        <v>-2000000000</v>
      </c>
      <c r="S278" s="5">
        <v>-88000000000</v>
      </c>
      <c r="T278" s="5">
        <v>67000000000</v>
      </c>
    </row>
    <row r="279" spans="2:20" ht="15.5" x14ac:dyDescent="0.35">
      <c r="C279" t="s">
        <v>220</v>
      </c>
      <c r="I279" s="5">
        <v>-39000000000</v>
      </c>
      <c r="J279" s="5">
        <v>-52000000000</v>
      </c>
      <c r="K279" s="5">
        <v>-44000000000</v>
      </c>
      <c r="L279" s="5">
        <v>-15000000000</v>
      </c>
      <c r="M279" s="5">
        <v>-25000000000</v>
      </c>
      <c r="N279" s="5">
        <v>-72000000000</v>
      </c>
      <c r="O279" s="5">
        <v>-151000000000</v>
      </c>
      <c r="P279" s="5">
        <v>-133000000000</v>
      </c>
      <c r="Q279" s="5">
        <v>-87000000000</v>
      </c>
      <c r="R279" s="5">
        <v>-94000000000</v>
      </c>
      <c r="S279" s="5">
        <v>-214000000000</v>
      </c>
      <c r="T279" s="5">
        <v>-69000000000</v>
      </c>
    </row>
    <row r="280" spans="2:20" ht="15.5" x14ac:dyDescent="0.35">
      <c r="C280" t="s">
        <v>14</v>
      </c>
      <c r="I280" s="5">
        <v>85000000000</v>
      </c>
      <c r="J280" s="5">
        <v>842000000000</v>
      </c>
      <c r="K280" s="5">
        <v>-627000000000</v>
      </c>
      <c r="L280" s="5">
        <v>255000000000</v>
      </c>
      <c r="M280" s="5">
        <v>-41000000000</v>
      </c>
      <c r="N280" s="5">
        <v>416000000000</v>
      </c>
      <c r="O280" s="5">
        <v>-127000000000</v>
      </c>
      <c r="P280" s="5">
        <v>-314000000000</v>
      </c>
      <c r="Q280" s="5">
        <v>-299000000000</v>
      </c>
      <c r="R280" s="5">
        <v>-96000000000</v>
      </c>
      <c r="S280" s="5">
        <v>-303000000000</v>
      </c>
      <c r="T280" s="5">
        <v>-2000000000</v>
      </c>
    </row>
    <row r="281" spans="2:20" ht="15.5" x14ac:dyDescent="0.35">
      <c r="C281" t="s">
        <v>16</v>
      </c>
      <c r="I281" s="6">
        <v>36.78</v>
      </c>
      <c r="J281" s="6">
        <v>363.84</v>
      </c>
      <c r="K281" s="6">
        <v>-270.92</v>
      </c>
      <c r="L281" s="6">
        <v>110.02</v>
      </c>
      <c r="M281" s="6">
        <v>-17.8</v>
      </c>
      <c r="N281" s="6">
        <v>179.58</v>
      </c>
      <c r="O281" s="6">
        <v>-54.77</v>
      </c>
      <c r="P281" s="6">
        <v>-167.55</v>
      </c>
      <c r="Q281" s="6">
        <v>-159.54</v>
      </c>
      <c r="R281" s="6">
        <v>-50.96</v>
      </c>
      <c r="S281" s="6">
        <v>-201.8</v>
      </c>
      <c r="T281" s="6">
        <v>-1.1000000000000001</v>
      </c>
    </row>
    <row r="283" spans="2:20" ht="15.5" x14ac:dyDescent="0.35">
      <c r="B283" t="s">
        <v>221</v>
      </c>
      <c r="C283" t="s">
        <v>222</v>
      </c>
      <c r="D283" s="5">
        <v>37000000000</v>
      </c>
      <c r="E283" s="5">
        <v>43000000000</v>
      </c>
      <c r="F283" s="5">
        <v>56000000000</v>
      </c>
      <c r="G283" s="5">
        <v>67000000000</v>
      </c>
      <c r="H283" s="5">
        <v>149000000000</v>
      </c>
      <c r="I283" s="5">
        <v>208000000000</v>
      </c>
      <c r="J283" s="5">
        <v>183000000000</v>
      </c>
      <c r="K283" s="5">
        <v>235000000000</v>
      </c>
      <c r="L283" s="5">
        <v>69000000000</v>
      </c>
      <c r="M283" s="5">
        <v>-276000000000</v>
      </c>
      <c r="N283" s="5">
        <v>-615000000000</v>
      </c>
      <c r="O283" s="5">
        <v>4000000000</v>
      </c>
      <c r="P283" s="5">
        <v>10000000000</v>
      </c>
      <c r="Q283" s="5">
        <v>35000000000</v>
      </c>
    </row>
    <row r="284" spans="2:20" ht="15.5" x14ac:dyDescent="0.35">
      <c r="C284" t="s">
        <v>223</v>
      </c>
      <c r="H284" s="5">
        <v>202000000000</v>
      </c>
      <c r="I284" s="5">
        <v>208000000000</v>
      </c>
      <c r="J284" s="5">
        <v>183000000000</v>
      </c>
      <c r="K284" s="5">
        <v>235000000000</v>
      </c>
      <c r="L284" s="5">
        <v>69000000000</v>
      </c>
      <c r="M284" s="5">
        <v>-276000000000</v>
      </c>
      <c r="N284" s="5">
        <v>-615000000000</v>
      </c>
      <c r="O284" s="5">
        <v>4000000000</v>
      </c>
      <c r="P284" s="5">
        <v>10000000000</v>
      </c>
      <c r="Q284" s="5">
        <v>35000000000</v>
      </c>
    </row>
    <row r="285" spans="2:20" ht="15.5" x14ac:dyDescent="0.35">
      <c r="C285" t="s">
        <v>224</v>
      </c>
      <c r="P285" s="5">
        <v>7</v>
      </c>
      <c r="Q285" s="5">
        <v>7</v>
      </c>
    </row>
    <row r="286" spans="2:20" ht="15.5" x14ac:dyDescent="0.35">
      <c r="C286" t="s">
        <v>74</v>
      </c>
      <c r="P286" s="6">
        <v>1.5625</v>
      </c>
      <c r="Q286" s="6">
        <v>0.46929999999999999</v>
      </c>
    </row>
    <row r="287" spans="2:20" ht="15.5" x14ac:dyDescent="0.35">
      <c r="C287" t="s">
        <v>225</v>
      </c>
      <c r="P287" s="6">
        <v>8.3000000000000001E-3</v>
      </c>
      <c r="Q287" s="6">
        <v>9.4999999999999998E-3</v>
      </c>
    </row>
    <row r="288" spans="2:20" ht="15.5" x14ac:dyDescent="0.35">
      <c r="C288" t="s">
        <v>56</v>
      </c>
      <c r="D288" s="6">
        <v>16.11</v>
      </c>
      <c r="E288" s="6">
        <v>18.489999999999998</v>
      </c>
      <c r="F288" s="6">
        <v>23.98</v>
      </c>
      <c r="G288" s="6">
        <v>28.81</v>
      </c>
      <c r="H288" s="6">
        <v>64.44</v>
      </c>
      <c r="I288" s="6">
        <v>89.94</v>
      </c>
      <c r="J288" s="6">
        <v>79.19</v>
      </c>
      <c r="K288" s="6">
        <v>101.56</v>
      </c>
      <c r="L288" s="6">
        <v>29.71</v>
      </c>
      <c r="M288" s="6">
        <v>-119.03</v>
      </c>
      <c r="N288" s="6">
        <v>-265.63</v>
      </c>
      <c r="O288" s="6">
        <v>1.57</v>
      </c>
      <c r="P288" s="6">
        <v>4.4800000000000004</v>
      </c>
      <c r="Q288" s="6">
        <v>14.91</v>
      </c>
    </row>
    <row r="289" spans="3:17" ht="15.5" x14ac:dyDescent="0.35">
      <c r="C289" t="s">
        <v>226</v>
      </c>
      <c r="H289" s="6">
        <v>87.39</v>
      </c>
      <c r="I289" s="6">
        <v>89.94</v>
      </c>
      <c r="J289" s="6">
        <v>79.19</v>
      </c>
      <c r="K289" s="6">
        <v>101.56</v>
      </c>
      <c r="L289" s="6">
        <v>29.71</v>
      </c>
      <c r="M289" s="6">
        <v>-119.03</v>
      </c>
      <c r="N289" s="6">
        <v>-265.63</v>
      </c>
      <c r="O289" s="6">
        <v>1.57</v>
      </c>
      <c r="P289" s="6">
        <v>4.4800000000000004</v>
      </c>
      <c r="Q289" s="6">
        <v>14.91</v>
      </c>
    </row>
    <row r="290" spans="3:17" ht="15.5" x14ac:dyDescent="0.35">
      <c r="C290" t="s">
        <v>76</v>
      </c>
      <c r="P290" s="5">
        <v>7</v>
      </c>
      <c r="Q290" s="5">
        <v>7</v>
      </c>
    </row>
    <row r="291" spans="3:17" ht="15.5" x14ac:dyDescent="0.35">
      <c r="C291" t="s">
        <v>227</v>
      </c>
      <c r="P291" s="6">
        <v>1.5625</v>
      </c>
      <c r="Q291" s="6">
        <v>0.46929999999999999</v>
      </c>
    </row>
    <row r="292" spans="3:17" ht="15.5" x14ac:dyDescent="0.35">
      <c r="C292" t="s">
        <v>228</v>
      </c>
      <c r="P292" s="6">
        <v>8.3000000000000001E-3</v>
      </c>
      <c r="Q292" s="6">
        <v>9.4999999999999998E-3</v>
      </c>
    </row>
    <row r="293" spans="3:17" ht="15.5" x14ac:dyDescent="0.35">
      <c r="C293" t="s">
        <v>229</v>
      </c>
      <c r="D293" s="5">
        <v>2032000000000</v>
      </c>
      <c r="E293" s="5">
        <v>2020000000000</v>
      </c>
      <c r="F293" s="5">
        <v>2996000000000</v>
      </c>
      <c r="G293" s="5">
        <v>1851000000000</v>
      </c>
      <c r="H293" s="5">
        <v>8128000000000</v>
      </c>
      <c r="I293" s="5">
        <v>8472000000000</v>
      </c>
      <c r="J293" s="5">
        <v>8955000000000</v>
      </c>
      <c r="K293" s="5">
        <v>10207000000000</v>
      </c>
      <c r="L293" s="5">
        <v>7810000000000</v>
      </c>
      <c r="M293" s="5">
        <v>6460000000000</v>
      </c>
      <c r="N293" s="5">
        <v>6136000000000</v>
      </c>
      <c r="O293" s="5">
        <v>5552000000000</v>
      </c>
      <c r="P293" s="5">
        <v>5434000000000</v>
      </c>
      <c r="Q293" s="5">
        <v>4594000000000</v>
      </c>
    </row>
    <row r="294" spans="3:17" ht="15.5" x14ac:dyDescent="0.35">
      <c r="C294" t="s">
        <v>230</v>
      </c>
      <c r="H294" s="5">
        <v>8898000000000</v>
      </c>
      <c r="I294" s="5">
        <v>8472000000000</v>
      </c>
      <c r="J294" s="5">
        <v>8955000000000</v>
      </c>
      <c r="K294" s="5">
        <v>10207000000000</v>
      </c>
      <c r="L294" s="5">
        <v>7810000000000</v>
      </c>
      <c r="M294" s="5">
        <v>6460000000000</v>
      </c>
      <c r="N294" s="5">
        <v>6136000000000</v>
      </c>
      <c r="O294" s="5">
        <v>5552000000000</v>
      </c>
      <c r="P294" s="5">
        <v>5434000000000</v>
      </c>
      <c r="Q294" s="5">
        <v>4594000000000</v>
      </c>
    </row>
    <row r="295" spans="3:17" ht="15.5" x14ac:dyDescent="0.35">
      <c r="C295" t="s">
        <v>231</v>
      </c>
      <c r="P295" s="5">
        <v>7</v>
      </c>
      <c r="Q295" s="5">
        <v>7</v>
      </c>
    </row>
    <row r="296" spans="3:17" ht="15.5" x14ac:dyDescent="0.35">
      <c r="C296" t="s">
        <v>232</v>
      </c>
      <c r="P296" s="6">
        <v>1.5625</v>
      </c>
      <c r="Q296" s="6">
        <v>0.46929999999999999</v>
      </c>
    </row>
    <row r="297" spans="3:17" ht="15.5" x14ac:dyDescent="0.35">
      <c r="C297" t="s">
        <v>233</v>
      </c>
      <c r="P297" s="6">
        <v>8.3000000000000001E-3</v>
      </c>
      <c r="Q297" s="6">
        <v>9.4999999999999998E-3</v>
      </c>
    </row>
    <row r="298" spans="3:17" ht="15.5" x14ac:dyDescent="0.35">
      <c r="C298" t="s">
        <v>234</v>
      </c>
      <c r="I298" s="6">
        <v>7.51</v>
      </c>
    </row>
    <row r="299" spans="3:17" ht="15.5" x14ac:dyDescent="0.35">
      <c r="C299" t="s">
        <v>235</v>
      </c>
      <c r="I299" s="6">
        <v>5.54</v>
      </c>
    </row>
    <row r="300" spans="3:17" ht="15.5" x14ac:dyDescent="0.35">
      <c r="C300" t="s">
        <v>237</v>
      </c>
      <c r="I300" s="6">
        <v>7.5</v>
      </c>
    </row>
    <row r="301" spans="3:17" ht="15.5" x14ac:dyDescent="0.35">
      <c r="C301" t="s">
        <v>238</v>
      </c>
      <c r="I301" s="6">
        <v>0.18059999999999998</v>
      </c>
    </row>
    <row r="302" spans="3:17" ht="15.5" x14ac:dyDescent="0.35">
      <c r="C302" t="s">
        <v>239</v>
      </c>
      <c r="I302" s="6">
        <v>0.13</v>
      </c>
    </row>
    <row r="303" spans="3:17" ht="15.5" x14ac:dyDescent="0.35">
      <c r="C303" t="s">
        <v>240</v>
      </c>
      <c r="I303" s="6">
        <v>1.83</v>
      </c>
    </row>
    <row r="304" spans="3:17" ht="15.5" x14ac:dyDescent="0.35">
      <c r="C304" t="s">
        <v>241</v>
      </c>
      <c r="I304" s="6">
        <v>8.67</v>
      </c>
    </row>
    <row r="305" spans="3:9" ht="15.5" x14ac:dyDescent="0.35">
      <c r="C305" t="s">
        <v>242</v>
      </c>
      <c r="I305" s="6">
        <v>11.25</v>
      </c>
    </row>
    <row r="306" spans="3:9" ht="15.5" x14ac:dyDescent="0.35">
      <c r="C306" t="s">
        <v>243</v>
      </c>
      <c r="I306" s="6">
        <v>3.54</v>
      </c>
    </row>
    <row r="307" spans="3:9" ht="15.5" x14ac:dyDescent="0.35">
      <c r="C307" t="s">
        <v>244</v>
      </c>
      <c r="I307" s="6">
        <v>3.34</v>
      </c>
    </row>
    <row r="308" spans="3:9" ht="15.5" x14ac:dyDescent="0.35">
      <c r="C308" t="s">
        <v>245</v>
      </c>
      <c r="I308" s="6">
        <v>0.41</v>
      </c>
    </row>
    <row r="309" spans="3:9" ht="15.5" x14ac:dyDescent="0.35">
      <c r="C309" t="s">
        <v>246</v>
      </c>
      <c r="I309" s="6">
        <v>0.12</v>
      </c>
    </row>
    <row r="310" spans="3:9" ht="15.5" x14ac:dyDescent="0.35">
      <c r="C310" t="s">
        <v>248</v>
      </c>
      <c r="I310" s="6">
        <v>87.39</v>
      </c>
    </row>
    <row r="311" spans="3:9" ht="15.5" x14ac:dyDescent="0.35">
      <c r="C311" t="s">
        <v>249</v>
      </c>
      <c r="I311" s="6">
        <v>64.44</v>
      </c>
    </row>
    <row r="312" spans="3:9" ht="15.5" x14ac:dyDescent="0.35">
      <c r="C312" t="s">
        <v>250</v>
      </c>
      <c r="I312" s="6">
        <v>3843.11</v>
      </c>
    </row>
    <row r="313" spans="3:9" ht="15.5" x14ac:dyDescent="0.35">
      <c r="C313" t="s">
        <v>251</v>
      </c>
      <c r="D313" s="6">
        <v>238.53</v>
      </c>
    </row>
    <row r="314" spans="3:9" ht="15.5" x14ac:dyDescent="0.35">
      <c r="C314" t="s">
        <v>252</v>
      </c>
      <c r="I314" s="6">
        <v>264.19</v>
      </c>
    </row>
    <row r="315" spans="3:9" ht="15.5" x14ac:dyDescent="0.35">
      <c r="C315" t="s">
        <v>253</v>
      </c>
      <c r="I315" s="6">
        <v>43.04</v>
      </c>
    </row>
    <row r="316" spans="3:9" ht="15.5" x14ac:dyDescent="0.35">
      <c r="C316" t="s">
        <v>254</v>
      </c>
      <c r="D316" s="6">
        <v>1.03</v>
      </c>
    </row>
    <row r="317" spans="3:9" ht="15.5" x14ac:dyDescent="0.35">
      <c r="C317" t="s">
        <v>255</v>
      </c>
      <c r="D317" s="6">
        <v>0.64</v>
      </c>
    </row>
    <row r="318" spans="3:9" ht="15.5" x14ac:dyDescent="0.35">
      <c r="C318" t="s">
        <v>377</v>
      </c>
      <c r="D318" s="6">
        <v>1.97</v>
      </c>
    </row>
    <row r="319" spans="3:9" ht="15.5" x14ac:dyDescent="0.35">
      <c r="C319" t="s">
        <v>378</v>
      </c>
      <c r="D319" s="6">
        <v>0.14000000000000001</v>
      </c>
    </row>
    <row r="320" spans="3:9" ht="15.5" x14ac:dyDescent="0.35">
      <c r="C320" t="s">
        <v>256</v>
      </c>
      <c r="D320" s="6">
        <v>7.37</v>
      </c>
    </row>
    <row r="321" spans="3:9" ht="15.5" x14ac:dyDescent="0.35">
      <c r="C321" t="s">
        <v>379</v>
      </c>
      <c r="D321" s="6">
        <v>0.22</v>
      </c>
    </row>
    <row r="322" spans="3:9" ht="15.5" x14ac:dyDescent="0.35">
      <c r="C322" t="s">
        <v>257</v>
      </c>
      <c r="D322" s="6">
        <v>8.7799999999999994</v>
      </c>
    </row>
    <row r="323" spans="3:9" ht="15.5" x14ac:dyDescent="0.35">
      <c r="C323" t="s">
        <v>258</v>
      </c>
      <c r="I323" s="6">
        <v>5.93</v>
      </c>
    </row>
    <row r="324" spans="3:9" ht="15.5" x14ac:dyDescent="0.35">
      <c r="C324" t="s">
        <v>12</v>
      </c>
      <c r="D324" s="5">
        <v>73000000000</v>
      </c>
    </row>
    <row r="325" spans="3:9" ht="15.5" x14ac:dyDescent="0.35">
      <c r="C325" t="s">
        <v>259</v>
      </c>
      <c r="I325" s="6">
        <v>1.01</v>
      </c>
    </row>
    <row r="326" spans="3:9" ht="15.5" x14ac:dyDescent="0.35">
      <c r="C326" t="s">
        <v>260</v>
      </c>
      <c r="I326" s="6">
        <v>3.7699999999999997E-2</v>
      </c>
    </row>
    <row r="327" spans="3:9" ht="15.5" x14ac:dyDescent="0.35">
      <c r="C327" t="s">
        <v>261</v>
      </c>
      <c r="I327" s="6">
        <v>0.33079999999999998</v>
      </c>
    </row>
    <row r="328" spans="3:9" ht="15.5" x14ac:dyDescent="0.35">
      <c r="C328" t="s">
        <v>262</v>
      </c>
      <c r="I328" s="6">
        <v>0.45399999999999996</v>
      </c>
    </row>
    <row r="329" spans="3:9" ht="15.5" x14ac:dyDescent="0.35">
      <c r="C329" t="s">
        <v>263</v>
      </c>
      <c r="I329" s="6">
        <v>0.19399999999999998</v>
      </c>
    </row>
    <row r="330" spans="3:9" ht="15.5" x14ac:dyDescent="0.35">
      <c r="C330" t="s">
        <v>264</v>
      </c>
      <c r="D330" s="6">
        <v>80.09</v>
      </c>
    </row>
    <row r="331" spans="3:9" ht="15.5" x14ac:dyDescent="0.35">
      <c r="C331" t="s">
        <v>265</v>
      </c>
      <c r="D331" s="6">
        <v>72.819999999999993</v>
      </c>
    </row>
    <row r="332" spans="3:9" ht="15.5" x14ac:dyDescent="0.35">
      <c r="C332" t="s">
        <v>266</v>
      </c>
      <c r="D332" s="6">
        <v>43.64</v>
      </c>
    </row>
    <row r="333" spans="3:9" ht="15.5" x14ac:dyDescent="0.35">
      <c r="C333" t="s">
        <v>267</v>
      </c>
      <c r="D333" s="6">
        <v>109.27</v>
      </c>
    </row>
    <row r="334" spans="3:9" ht="15.5" x14ac:dyDescent="0.35">
      <c r="C334" t="s">
        <v>268</v>
      </c>
      <c r="D334" s="6">
        <v>1.1399999999999999</v>
      </c>
    </row>
    <row r="335" spans="3:9" ht="15.5" x14ac:dyDescent="0.35">
      <c r="C335" t="s">
        <v>269</v>
      </c>
      <c r="I335" s="6">
        <v>1.68</v>
      </c>
    </row>
    <row r="336" spans="3:9" ht="15.5" x14ac:dyDescent="0.35">
      <c r="C336" t="s">
        <v>270</v>
      </c>
      <c r="I336" s="6">
        <v>5.44</v>
      </c>
    </row>
    <row r="337" spans="3:9" ht="15.5" x14ac:dyDescent="0.35">
      <c r="C337" t="s">
        <v>52</v>
      </c>
      <c r="I337" s="5">
        <v>1121000000000</v>
      </c>
    </row>
    <row r="338" spans="3:9" ht="15.5" x14ac:dyDescent="0.35">
      <c r="C338" t="s">
        <v>271</v>
      </c>
      <c r="I338" s="5">
        <v>2026000000000</v>
      </c>
    </row>
    <row r="339" spans="3:9" ht="15.5" x14ac:dyDescent="0.35">
      <c r="C339" t="s">
        <v>272</v>
      </c>
      <c r="I339" s="5">
        <v>2320000000</v>
      </c>
    </row>
    <row r="340" spans="3:9" ht="15.5" x14ac:dyDescent="0.35">
      <c r="C340" t="s">
        <v>273</v>
      </c>
      <c r="I340" s="6">
        <v>0.1188</v>
      </c>
    </row>
    <row r="341" spans="3:9" ht="15.5" x14ac:dyDescent="0.35">
      <c r="C341" t="s">
        <v>274</v>
      </c>
      <c r="D341" s="6">
        <v>0.1258</v>
      </c>
    </row>
    <row r="342" spans="3:9" ht="15.5" x14ac:dyDescent="0.35">
      <c r="C342" t="s">
        <v>275</v>
      </c>
      <c r="D342" s="6">
        <v>5.4600000000000003E-2</v>
      </c>
    </row>
    <row r="343" spans="3:9" ht="15.5" x14ac:dyDescent="0.35">
      <c r="C343" t="s">
        <v>276</v>
      </c>
      <c r="D343" s="6">
        <v>1.84E-2</v>
      </c>
    </row>
    <row r="344" spans="3:9" ht="15.5" x14ac:dyDescent="0.35">
      <c r="C344" t="s">
        <v>277</v>
      </c>
      <c r="D344" s="6">
        <v>0.2651</v>
      </c>
    </row>
    <row r="345" spans="3:9" ht="15.5" x14ac:dyDescent="0.35">
      <c r="C345" t="s">
        <v>278</v>
      </c>
      <c r="D345" s="6">
        <v>5.5800000000000002E-2</v>
      </c>
    </row>
    <row r="346" spans="3:9" ht="15.5" x14ac:dyDescent="0.35">
      <c r="C346" t="s">
        <v>279</v>
      </c>
      <c r="D346" s="6">
        <v>-0.13669999999999999</v>
      </c>
    </row>
    <row r="347" spans="3:9" ht="15.5" x14ac:dyDescent="0.35">
      <c r="C347" t="s">
        <v>280</v>
      </c>
      <c r="I347" s="5">
        <v>7</v>
      </c>
    </row>
    <row r="348" spans="3:9" ht="15.5" x14ac:dyDescent="0.35">
      <c r="C348" t="s">
        <v>284</v>
      </c>
      <c r="I348" t="s">
        <v>1742</v>
      </c>
    </row>
    <row r="349" spans="3:9" ht="15.5" x14ac:dyDescent="0.35">
      <c r="C349" t="s">
        <v>286</v>
      </c>
      <c r="I349" s="5">
        <v>4</v>
      </c>
    </row>
    <row r="350" spans="3:9" ht="15.5" x14ac:dyDescent="0.35">
      <c r="C350" t="s">
        <v>287</v>
      </c>
      <c r="I350" s="6">
        <v>0.56999999999999995</v>
      </c>
    </row>
    <row r="351" spans="3:9" ht="15.5" x14ac:dyDescent="0.35">
      <c r="C351" t="s">
        <v>288</v>
      </c>
      <c r="I351" s="6">
        <v>0.53</v>
      </c>
    </row>
    <row r="352" spans="3:9" ht="15.5" x14ac:dyDescent="0.35">
      <c r="C352" t="s">
        <v>289</v>
      </c>
      <c r="I352" s="6">
        <v>0.9</v>
      </c>
    </row>
    <row r="353" spans="3:9" ht="15.5" x14ac:dyDescent="0.35">
      <c r="C353" t="s">
        <v>290</v>
      </c>
      <c r="I353" s="6">
        <v>0.56000000000000005</v>
      </c>
    </row>
    <row r="354" spans="3:9" ht="15.5" x14ac:dyDescent="0.35">
      <c r="C354" t="s">
        <v>291</v>
      </c>
      <c r="I354" s="6">
        <v>0.96</v>
      </c>
    </row>
    <row r="355" spans="3:9" ht="15.5" x14ac:dyDescent="0.35">
      <c r="C355" t="s">
        <v>292</v>
      </c>
      <c r="I355" s="6">
        <v>0.35</v>
      </c>
    </row>
    <row r="356" spans="3:9" ht="15.5" x14ac:dyDescent="0.35">
      <c r="C356" t="s">
        <v>293</v>
      </c>
      <c r="I356" s="6">
        <v>0.42</v>
      </c>
    </row>
    <row r="357" spans="3:9" ht="15.5" x14ac:dyDescent="0.35">
      <c r="C357" t="s">
        <v>294</v>
      </c>
      <c r="I357" s="5">
        <v>8898000000000</v>
      </c>
    </row>
    <row r="358" spans="3:9" ht="15.5" x14ac:dyDescent="0.35">
      <c r="C358" t="s">
        <v>295</v>
      </c>
      <c r="I358" s="5">
        <v>1166000000000</v>
      </c>
    </row>
    <row r="359" spans="3:9" ht="15.5" x14ac:dyDescent="0.35">
      <c r="C359" t="s">
        <v>296</v>
      </c>
      <c r="I359" s="5">
        <v>606000000000</v>
      </c>
    </row>
    <row r="360" spans="3:9" ht="15.5" x14ac:dyDescent="0.35">
      <c r="C360" t="s">
        <v>297</v>
      </c>
      <c r="I360" s="5">
        <v>202000000000</v>
      </c>
    </row>
    <row r="361" spans="3:9" ht="15.5" x14ac:dyDescent="0.35">
      <c r="C361" t="s">
        <v>298</v>
      </c>
      <c r="D361" s="5">
        <v>552000000000</v>
      </c>
    </row>
    <row r="362" spans="3:9" ht="15.5" x14ac:dyDescent="0.35">
      <c r="C362" t="s">
        <v>299</v>
      </c>
      <c r="D362" s="5">
        <v>5372000000000</v>
      </c>
    </row>
    <row r="363" spans="3:9" ht="15.5" x14ac:dyDescent="0.35">
      <c r="C363" t="s">
        <v>300</v>
      </c>
      <c r="D363" s="5">
        <v>4510000000000</v>
      </c>
    </row>
    <row r="364" spans="3:9" ht="15.5" x14ac:dyDescent="0.35">
      <c r="C364" t="s">
        <v>206</v>
      </c>
      <c r="D364" s="5">
        <v>122000000000</v>
      </c>
    </row>
    <row r="365" spans="3:9" ht="15.5" x14ac:dyDescent="0.35">
      <c r="C365" t="s">
        <v>205</v>
      </c>
      <c r="I365" s="5">
        <v>612000000000</v>
      </c>
    </row>
    <row r="366" spans="3:9" ht="15.5" x14ac:dyDescent="0.35">
      <c r="C366" t="s">
        <v>204</v>
      </c>
      <c r="D366" s="5">
        <v>86000000000</v>
      </c>
    </row>
    <row r="367" spans="3:9" ht="15.5" x14ac:dyDescent="0.35">
      <c r="C367" t="s">
        <v>203</v>
      </c>
      <c r="D367" s="5">
        <v>1122000000000</v>
      </c>
    </row>
    <row r="368" spans="3:9" ht="15.5" x14ac:dyDescent="0.35">
      <c r="C368" t="s">
        <v>23</v>
      </c>
      <c r="D368" s="5">
        <v>1207000000000</v>
      </c>
    </row>
    <row r="369" spans="3:9" ht="15.5" x14ac:dyDescent="0.35">
      <c r="C369" t="s">
        <v>20</v>
      </c>
      <c r="D369" s="5">
        <v>655000000000</v>
      </c>
    </row>
    <row r="370" spans="3:9" ht="15.5" x14ac:dyDescent="0.35">
      <c r="C370" t="s">
        <v>301</v>
      </c>
      <c r="I370" s="5">
        <v>862000000000</v>
      </c>
    </row>
    <row r="371" spans="3:9" ht="15.5" x14ac:dyDescent="0.35">
      <c r="C371" t="s">
        <v>302</v>
      </c>
      <c r="I371" s="5">
        <v>129000000000</v>
      </c>
    </row>
    <row r="372" spans="3:9" ht="15.5" x14ac:dyDescent="0.35">
      <c r="C372" t="s">
        <v>303</v>
      </c>
      <c r="I372" s="5">
        <v>17000000000</v>
      </c>
    </row>
    <row r="373" spans="3:9" ht="15.5" x14ac:dyDescent="0.35">
      <c r="C373" t="s">
        <v>304</v>
      </c>
      <c r="I373" s="5">
        <v>-198000000000</v>
      </c>
    </row>
    <row r="374" spans="3:9" ht="15.5" x14ac:dyDescent="0.35">
      <c r="C374" t="s">
        <v>305</v>
      </c>
      <c r="I374" s="5">
        <v>-30000000000</v>
      </c>
    </row>
    <row r="375" spans="3:9" ht="15.5" x14ac:dyDescent="0.35">
      <c r="C375" t="s">
        <v>306</v>
      </c>
      <c r="I375" s="5">
        <v>100000000000</v>
      </c>
    </row>
  </sheetData>
  <pageMargins left="0.7" right="0.7" top="0.75" bottom="0.75" header="0.3" footer="0.3"/>
  <ignoredErrors>
    <ignoredError sqref="A1:T376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Z33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1743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1744</v>
      </c>
      <c r="D2" s="2" vm="34">
        <f ca="1">IFERROR(_xlfn.STOCKHISTORY("XIDX:" &amp; $C$1, D3, , 0, 0, 1), "Libur")</f>
        <v>2600</v>
      </c>
      <c r="H2" s="2" t="e" vm="2">
        <f>_FV(C2,"Price")</f>
        <v>#VALUE!</v>
      </c>
      <c r="I2" s="2" vm="464">
        <f t="shared" ref="I2:Z2" ca="1" si="0">IFERROR(_xlfn.STOCKHISTORY("XIDX:" &amp; $C$1, I1, , 0, 0, 1), "Libur")</f>
        <v>2690</v>
      </c>
      <c r="J2" s="2" vm="465">
        <f t="shared" ca="1" si="0"/>
        <v>2300</v>
      </c>
      <c r="K2" s="2" vm="466">
        <f t="shared" ca="1" si="0"/>
        <v>2360</v>
      </c>
      <c r="L2" s="2" vm="91">
        <f t="shared" ca="1" si="0"/>
        <v>1460</v>
      </c>
      <c r="M2" s="2" vm="64">
        <f t="shared" ca="1" si="0"/>
        <v>1155</v>
      </c>
      <c r="N2" s="2" vm="299">
        <f t="shared" ca="1" si="0"/>
        <v>1115</v>
      </c>
      <c r="O2" s="2" vm="467">
        <f t="shared" ca="1" si="0"/>
        <v>1240</v>
      </c>
      <c r="P2" s="2" vm="468">
        <f t="shared" ca="1" si="0"/>
        <v>1470</v>
      </c>
      <c r="Q2" s="2" vm="469">
        <f t="shared" ca="1" si="0"/>
        <v>2060</v>
      </c>
      <c r="R2" s="2" vm="470">
        <f t="shared" ca="1" si="0"/>
        <v>2050</v>
      </c>
      <c r="S2" s="2" vm="471">
        <f t="shared" ca="1" si="0"/>
        <v>1600</v>
      </c>
      <c r="T2" s="2" vm="472">
        <f t="shared" ca="1" si="0"/>
        <v>4200</v>
      </c>
      <c r="U2" s="2" vm="473">
        <f t="shared" ca="1" si="0"/>
        <v>3650</v>
      </c>
      <c r="V2" s="2" vm="474">
        <f t="shared" ca="1" si="0"/>
        <v>3557.6905999999999</v>
      </c>
      <c r="W2" s="2" vm="475">
        <f t="shared" ca="1" si="0"/>
        <v>3269.2292000000002</v>
      </c>
      <c r="X2" s="2" vm="476">
        <f t="shared" ca="1" si="0"/>
        <v>2682.6909999999998</v>
      </c>
      <c r="Y2" s="2" vm="477">
        <f t="shared" ca="1" si="0"/>
        <v>1105.7687000000001</v>
      </c>
      <c r="Z2" s="2" vm="478">
        <f t="shared" ca="1" si="0"/>
        <v>673.07659999999998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5256848000000</v>
      </c>
      <c r="H4" s="2">
        <f>IFERROR(SUM(D4:G4)*(4/MAX(1,COUNT(D4:G4))),"")</f>
        <v>21027392000000</v>
      </c>
      <c r="I4" s="2">
        <f t="shared" ref="I4:Z4" si="1">IFERROR(INDEX(I51:I500,MATCH($C$4,$C$51:$C$500,0)),"")</f>
        <v>19906774000000</v>
      </c>
      <c r="J4" s="2">
        <f t="shared" si="1"/>
        <v>19073703000000</v>
      </c>
      <c r="K4" s="2">
        <f t="shared" si="1"/>
        <v>18649065000000</v>
      </c>
      <c r="L4" s="2">
        <f t="shared" si="1"/>
        <v>18579927000000</v>
      </c>
      <c r="M4" s="2">
        <f t="shared" si="1"/>
        <v>15151663000000</v>
      </c>
      <c r="N4" s="2">
        <f t="shared" si="1"/>
        <v>11869221000000</v>
      </c>
      <c r="O4" s="2">
        <f t="shared" si="1"/>
        <v>15444775000000</v>
      </c>
      <c r="P4" s="2">
        <f t="shared" si="1"/>
        <v>15356381000000</v>
      </c>
      <c r="Q4" s="2">
        <f t="shared" si="1"/>
        <v>13549857000000</v>
      </c>
      <c r="R4" s="2">
        <f t="shared" si="1"/>
        <v>12806867000000</v>
      </c>
      <c r="S4" s="2">
        <f t="shared" si="1"/>
        <v>11723787000000</v>
      </c>
      <c r="T4" s="2">
        <f t="shared" si="1"/>
        <v>12255427000000</v>
      </c>
      <c r="U4" s="2">
        <f t="shared" si="1"/>
        <v>10701988000000</v>
      </c>
      <c r="V4" s="2">
        <f t="shared" si="1"/>
        <v>8277485000000</v>
      </c>
      <c r="W4" s="2">
        <f t="shared" si="1"/>
        <v>7363659000000</v>
      </c>
      <c r="X4" s="2">
        <f t="shared" si="1"/>
        <v>6255109000000</v>
      </c>
      <c r="Y4" s="2">
        <f t="shared" si="1"/>
        <v>5265798000000</v>
      </c>
      <c r="Z4" s="2">
        <f t="shared" si="1"/>
        <v>5278215000000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518643000000</v>
      </c>
      <c r="H5" s="2">
        <f>IFERROR(SUM(D5:G5)*(4/MAX(1,COUNT(D5:G5))),"")</f>
        <v>2074572000000</v>
      </c>
      <c r="I5" s="2">
        <f t="shared" ref="I5:Z5" si="2">IFERROR(INDEX(I51:I500,MATCH($C$5,$C$51:$C$500,0)),"")</f>
        <v>2241050000000</v>
      </c>
      <c r="J5" s="2">
        <f t="shared" si="2"/>
        <v>1949898000000</v>
      </c>
      <c r="K5" s="2">
        <f t="shared" si="2"/>
        <v>2017020000000</v>
      </c>
      <c r="L5" s="2">
        <f t="shared" si="2"/>
        <v>1384444000000</v>
      </c>
      <c r="M5" s="2">
        <f t="shared" si="2"/>
        <v>682222000000</v>
      </c>
      <c r="N5" s="2">
        <f t="shared" si="2"/>
        <v>-85623000000</v>
      </c>
      <c r="O5" s="2">
        <f t="shared" si="2"/>
        <v>659146000000</v>
      </c>
      <c r="P5" s="2">
        <f t="shared" si="2"/>
        <v>666822000000</v>
      </c>
      <c r="Q5" s="2">
        <f t="shared" si="2"/>
        <v>464727000000</v>
      </c>
      <c r="R5" s="2">
        <f t="shared" si="2"/>
        <v>455076000000</v>
      </c>
      <c r="S5" s="2">
        <f t="shared" si="2"/>
        <v>276827000000</v>
      </c>
      <c r="T5" s="2">
        <f t="shared" si="2"/>
        <v>1067480000000</v>
      </c>
      <c r="U5" s="2">
        <f t="shared" si="2"/>
        <v>1046506000000</v>
      </c>
      <c r="V5" s="2">
        <f t="shared" si="2"/>
        <v>997743000000</v>
      </c>
      <c r="W5" s="2">
        <f t="shared" si="2"/>
        <v>1010782000000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17489722000000</v>
      </c>
      <c r="H6" s="2">
        <f>IFERROR(INDEX(D6:G6,COUNT(D6:G6)),"")</f>
        <v>17489722000000</v>
      </c>
      <c r="I6" s="2">
        <f t="shared" ref="I6:Z6" si="3">IFERROR(INDEX(I51:I500,MATCH($C$6,$C$51:$C$500,0)),"")</f>
        <v>16964382000000</v>
      </c>
      <c r="J6" s="2">
        <f t="shared" si="3"/>
        <v>15588124000000</v>
      </c>
      <c r="K6" s="2">
        <f t="shared" si="3"/>
        <v>14539724000000</v>
      </c>
      <c r="L6" s="2">
        <f t="shared" si="3"/>
        <v>13051565000000</v>
      </c>
      <c r="M6" s="2">
        <f t="shared" si="3"/>
        <v>11845631000000</v>
      </c>
      <c r="N6" s="2">
        <f t="shared" si="3"/>
        <v>11270791000000</v>
      </c>
      <c r="O6" s="2">
        <f t="shared" si="3"/>
        <v>11650534000000</v>
      </c>
      <c r="P6" s="2">
        <f t="shared" si="3"/>
        <v>11263635000000</v>
      </c>
      <c r="Q6" s="2">
        <f t="shared" si="3"/>
        <v>10759076000000</v>
      </c>
      <c r="R6" s="2">
        <f t="shared" si="3"/>
        <v>10536558000000</v>
      </c>
      <c r="S6" s="2">
        <f t="shared" si="3"/>
        <v>10143426000000</v>
      </c>
      <c r="T6" s="2">
        <f t="shared" si="3"/>
        <v>10136557000000</v>
      </c>
      <c r="U6" s="2">
        <f t="shared" si="3"/>
        <v>9558754000000</v>
      </c>
      <c r="V6" s="2">
        <f t="shared" si="3"/>
        <v>5485099000000</v>
      </c>
      <c r="W6" s="2">
        <f t="shared" si="3"/>
        <v>4722894000000</v>
      </c>
      <c r="X6" s="2">
        <f t="shared" si="3"/>
        <v>4103147000000</v>
      </c>
      <c r="Y6" s="2">
        <f t="shared" si="3"/>
        <v>3382647000000</v>
      </c>
      <c r="Z6" s="2">
        <f t="shared" si="3"/>
        <v>2790430000000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4.82</v>
      </c>
      <c r="H7" s="3">
        <f>IFERROR(INDEX(D7:G7,COUNT(D7:G7)),"")</f>
        <v>4.82</v>
      </c>
      <c r="I7" s="3">
        <f t="shared" ref="I7:Z7" si="4">IFERROR(INDEX(I51:I500,MATCH($C$7,$C$51:$C$500,0))/1000000000,"")</f>
        <v>4.82</v>
      </c>
      <c r="J7" s="3">
        <f t="shared" si="4"/>
        <v>4.82</v>
      </c>
      <c r="K7" s="3">
        <f t="shared" si="4"/>
        <v>4.82</v>
      </c>
      <c r="L7" s="3">
        <f t="shared" si="4"/>
        <v>4.82</v>
      </c>
      <c r="M7" s="3">
        <f t="shared" si="4"/>
        <v>4.82</v>
      </c>
      <c r="N7" s="3">
        <f t="shared" si="4"/>
        <v>4.82</v>
      </c>
      <c r="O7" s="3">
        <f t="shared" si="4"/>
        <v>4.82</v>
      </c>
      <c r="P7" s="3">
        <f t="shared" si="4"/>
        <v>4.82</v>
      </c>
      <c r="Q7" s="3">
        <f t="shared" si="4"/>
        <v>4.82</v>
      </c>
      <c r="R7" s="3">
        <f t="shared" si="4"/>
        <v>4.82</v>
      </c>
      <c r="S7" s="3">
        <f t="shared" si="4"/>
        <v>4.82</v>
      </c>
      <c r="T7" s="3">
        <f t="shared" si="4"/>
        <v>4.82</v>
      </c>
      <c r="U7" s="3">
        <f t="shared" si="4"/>
        <v>4.82</v>
      </c>
      <c r="V7" s="3">
        <f t="shared" si="4"/>
        <v>3.86</v>
      </c>
      <c r="W7" s="3">
        <f t="shared" si="4"/>
        <v>3.86</v>
      </c>
      <c r="X7" s="3">
        <f t="shared" si="4"/>
        <v>0.77</v>
      </c>
      <c r="Y7" s="3">
        <f t="shared" si="4"/>
        <v>0.77</v>
      </c>
      <c r="Z7" s="3">
        <f t="shared" si="4"/>
        <v>0.77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299000000000</v>
      </c>
      <c r="H8" s="2">
        <f>IFERROR(INDEX(D8:G8,COUNT(D8:G8)),"")</f>
        <v>299000000000</v>
      </c>
      <c r="I8" s="2">
        <f t="shared" ref="I8:Z8" si="5">IFERROR(INDEX(I51:I500,MATCH($C$8,$C$51:$C$500,0)),"")</f>
        <v>1400000000000</v>
      </c>
      <c r="J8" s="2">
        <f t="shared" si="5"/>
        <v>959000000000</v>
      </c>
      <c r="K8" s="2">
        <f t="shared" si="5"/>
        <v>1265000000000</v>
      </c>
      <c r="L8" s="2">
        <f t="shared" si="5"/>
        <v>319000000000</v>
      </c>
      <c r="M8" s="2">
        <f t="shared" si="5"/>
        <v>641000000000</v>
      </c>
      <c r="N8" s="2">
        <f t="shared" si="5"/>
        <v>827000000000</v>
      </c>
      <c r="O8" s="2">
        <f t="shared" si="5"/>
        <v>589000000000</v>
      </c>
      <c r="P8" s="2">
        <f t="shared" si="5"/>
        <v>142000000000</v>
      </c>
      <c r="Q8" s="2">
        <f t="shared" si="5"/>
        <v>-18000000000</v>
      </c>
      <c r="R8" s="2">
        <f t="shared" si="5"/>
        <v>578000000000</v>
      </c>
      <c r="S8" s="2">
        <f t="shared" si="5"/>
        <v>75000000000</v>
      </c>
      <c r="T8" s="2">
        <f t="shared" si="5"/>
        <v>-740000000000</v>
      </c>
      <c r="U8" s="2">
        <f t="shared" si="5"/>
        <v>-114000000000</v>
      </c>
      <c r="V8" s="2">
        <f t="shared" si="5"/>
        <v>-219000000000</v>
      </c>
      <c r="W8" s="2">
        <f t="shared" si="5"/>
        <v>-583000000000</v>
      </c>
      <c r="X8" s="2">
        <f t="shared" si="5"/>
        <v>-55000000000</v>
      </c>
      <c r="Y8" s="2">
        <f t="shared" si="5"/>
        <v>446000000000</v>
      </c>
      <c r="Z8" s="2">
        <f t="shared" si="5"/>
        <v>281000000000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62.05</v>
      </c>
      <c r="H9" s="3">
        <f>IFERROR(INDEX(D9:G9,COUNT(D9:G9)),"")</f>
        <v>62.05</v>
      </c>
      <c r="I9" s="3">
        <f t="shared" ref="I9:Z9" si="6">IFERROR(INDEX(I51:I500,MATCH($C$9,$C$51:$C$500,0)),"")</f>
        <v>290.45</v>
      </c>
      <c r="J9" s="3">
        <f t="shared" si="6"/>
        <v>199.05</v>
      </c>
      <c r="K9" s="3">
        <f t="shared" si="6"/>
        <v>262.45</v>
      </c>
      <c r="L9" s="3">
        <f t="shared" si="6"/>
        <v>66.12</v>
      </c>
      <c r="M9" s="3">
        <f t="shared" si="6"/>
        <v>132.9</v>
      </c>
      <c r="N9" s="3">
        <f t="shared" si="6"/>
        <v>171.67</v>
      </c>
      <c r="O9" s="3">
        <f t="shared" si="6"/>
        <v>122.25</v>
      </c>
      <c r="P9" s="3">
        <f t="shared" si="6"/>
        <v>29.52</v>
      </c>
      <c r="Q9" s="3">
        <f t="shared" si="6"/>
        <v>-3.79</v>
      </c>
      <c r="R9" s="3">
        <f t="shared" si="6"/>
        <v>119.98</v>
      </c>
      <c r="S9" s="3">
        <f t="shared" si="6"/>
        <v>15.55</v>
      </c>
      <c r="T9" s="3">
        <f t="shared" si="6"/>
        <v>-153.53</v>
      </c>
      <c r="U9" s="3">
        <f t="shared" si="6"/>
        <v>-23.55</v>
      </c>
      <c r="V9" s="3">
        <f t="shared" si="6"/>
        <v>-56.71</v>
      </c>
      <c r="W9" s="3">
        <f t="shared" si="6"/>
        <v>-151.32</v>
      </c>
      <c r="X9" s="3">
        <f t="shared" si="6"/>
        <v>-71.3</v>
      </c>
      <c r="Y9" s="3">
        <f t="shared" si="6"/>
        <v>578.15</v>
      </c>
      <c r="Z9" s="3">
        <f t="shared" si="6"/>
        <v>364.03</v>
      </c>
    </row>
    <row r="10" spans="1:26" ht="15.5" x14ac:dyDescent="0.35">
      <c r="C10" t="s">
        <v>17</v>
      </c>
      <c r="D10" s="3">
        <f ca="1">IFERROR(IF(D9=0,"",D2/D9),"")</f>
        <v>41.901692183722808</v>
      </c>
      <c r="I10" s="3">
        <f t="shared" ref="I10:Z10" ca="1" si="7">IFERROR(IF(I9=0,"",I2/I9),"")</f>
        <v>9.2614907901532106</v>
      </c>
      <c r="J10" s="3">
        <f t="shared" ca="1" si="7"/>
        <v>11.554885707108767</v>
      </c>
      <c r="K10" s="3">
        <f t="shared" ca="1" si="7"/>
        <v>8.9921889883787394</v>
      </c>
      <c r="L10" s="3">
        <f t="shared" ca="1" si="7"/>
        <v>22.081064730792498</v>
      </c>
      <c r="M10" s="3">
        <f t="shared" ca="1" si="7"/>
        <v>8.690744920993227</v>
      </c>
      <c r="N10" s="3">
        <f t="shared" ca="1" si="7"/>
        <v>6.4950195141841913</v>
      </c>
      <c r="O10" s="3">
        <f t="shared" ca="1" si="7"/>
        <v>10.143149284253578</v>
      </c>
      <c r="P10" s="3">
        <f t="shared" ca="1" si="7"/>
        <v>49.796747967479675</v>
      </c>
      <c r="Q10" s="3">
        <f t="shared" ca="1" si="7"/>
        <v>-543.53562005277047</v>
      </c>
      <c r="R10" s="3">
        <f t="shared" ca="1" si="7"/>
        <v>17.086181030171694</v>
      </c>
      <c r="S10" s="3">
        <f t="shared" ca="1" si="7"/>
        <v>102.89389067524115</v>
      </c>
      <c r="T10" s="3">
        <f t="shared" ca="1" si="7"/>
        <v>-27.356217025988407</v>
      </c>
      <c r="U10" s="3">
        <f t="shared" ca="1" si="7"/>
        <v>-154.98938428874735</v>
      </c>
      <c r="V10" s="3">
        <f t="shared" ca="1" si="7"/>
        <v>-62.734801622288835</v>
      </c>
      <c r="W10" s="3">
        <f t="shared" ca="1" si="7"/>
        <v>-21.604739624636533</v>
      </c>
      <c r="X10" s="3">
        <f t="shared" ca="1" si="7"/>
        <v>-37.625399719495093</v>
      </c>
      <c r="Y10" s="3">
        <f t="shared" ca="1" si="7"/>
        <v>1.9125982876416157</v>
      </c>
      <c r="Z10" s="3">
        <f t="shared" ca="1" si="7"/>
        <v>1.8489591517182651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4808807000000</v>
      </c>
      <c r="H11" s="2">
        <f>IFERROR(INDEX(D11:G11,COUNT(D11:G11)),"")</f>
        <v>4808807000000</v>
      </c>
      <c r="I11" s="2">
        <f t="shared" ref="I11:Z11" si="8">IFERROR(INDEX(I51:I500,MATCH($C$11,$C$51:$C$500,0)),"")</f>
        <v>4530257000000</v>
      </c>
      <c r="J11" s="2">
        <f t="shared" si="8"/>
        <v>3613091000000</v>
      </c>
      <c r="K11" s="2">
        <f t="shared" si="8"/>
        <v>2743360000000</v>
      </c>
      <c r="L11" s="2">
        <f t="shared" si="8"/>
        <v>2073909000000</v>
      </c>
      <c r="M11" s="2">
        <f t="shared" si="8"/>
        <v>1837380000000</v>
      </c>
      <c r="N11" s="2">
        <f t="shared" si="8"/>
        <v>1503144000000</v>
      </c>
      <c r="O11" s="2">
        <f t="shared" si="8"/>
        <v>788153000000</v>
      </c>
      <c r="P11" s="2">
        <f t="shared" si="8"/>
        <v>889615000000</v>
      </c>
      <c r="Q11" s="2">
        <f t="shared" si="8"/>
        <v>679916000000</v>
      </c>
      <c r="R11" s="2">
        <f t="shared" si="8"/>
        <v>914635000000</v>
      </c>
      <c r="S11" s="2">
        <f t="shared" si="8"/>
        <v>977854000000</v>
      </c>
      <c r="T11" s="2">
        <f t="shared" si="8"/>
        <v>1275050000000</v>
      </c>
      <c r="U11" s="2">
        <f t="shared" si="8"/>
        <v>1473625000000</v>
      </c>
      <c r="V11" s="2">
        <f t="shared" si="8"/>
        <v>651750000000</v>
      </c>
      <c r="W11" s="2">
        <f t="shared" si="8"/>
        <v>365399000000</v>
      </c>
      <c r="X11" s="2">
        <f t="shared" si="8"/>
        <v>485564000000</v>
      </c>
      <c r="Y11" s="2">
        <f t="shared" si="8"/>
        <v>773936000000</v>
      </c>
      <c r="Z11" s="2">
        <f t="shared" si="8"/>
        <v>525658000000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-4228000000000</v>
      </c>
      <c r="H12" s="2">
        <f>IFERROR(INDEX(D12:G12,COUNT(D12:G12)),"")</f>
        <v>-4228000000000</v>
      </c>
      <c r="I12" s="2">
        <f t="shared" ref="I12:Z12" si="9">IFERROR(INDEX(I51:I500,MATCH($C$12,$C$51:$C$500,0)),"")</f>
        <v>-3933000000000</v>
      </c>
      <c r="J12" s="2">
        <f t="shared" si="9"/>
        <v>-2958000000000</v>
      </c>
      <c r="K12" s="2">
        <f t="shared" si="9"/>
        <v>-2297000000000</v>
      </c>
      <c r="L12" s="2">
        <f t="shared" si="9"/>
        <v>-1569000000000</v>
      </c>
      <c r="M12" s="2">
        <f t="shared" si="9"/>
        <v>-1321000000000</v>
      </c>
      <c r="N12" s="2">
        <f t="shared" si="9"/>
        <v>-753000000000</v>
      </c>
      <c r="O12" s="2">
        <f t="shared" si="9"/>
        <v>-30000000000</v>
      </c>
      <c r="P12" s="2">
        <f t="shared" si="9"/>
        <v>-55000000000</v>
      </c>
      <c r="Q12" s="2">
        <f t="shared" si="9"/>
        <v>48000000000</v>
      </c>
      <c r="R12" s="2">
        <f t="shared" si="9"/>
        <v>90000000000</v>
      </c>
      <c r="S12" s="2">
        <f t="shared" si="9"/>
        <v>461000000000</v>
      </c>
      <c r="T12" s="2">
        <f t="shared" si="9"/>
        <v>201000000000</v>
      </c>
      <c r="U12" s="2">
        <f t="shared" si="9"/>
        <v>-1144000000000</v>
      </c>
      <c r="V12" s="2">
        <f t="shared" si="9"/>
        <v>1004000000000</v>
      </c>
      <c r="W12" s="2">
        <f t="shared" si="9"/>
        <v>531000000000</v>
      </c>
      <c r="X12" s="2">
        <f t="shared" si="9"/>
        <v>-191000000000</v>
      </c>
      <c r="Y12" s="2">
        <f t="shared" si="9"/>
        <v>-532000000000</v>
      </c>
      <c r="Z12" s="2">
        <f t="shared" si="9"/>
        <v>-188000000000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580000000000</v>
      </c>
      <c r="H13" s="2">
        <f>IFERROR(INDEX(D13:G13,COUNT(D13:G13)),"")</f>
        <v>580000000000</v>
      </c>
      <c r="I13" s="2">
        <f t="shared" ref="I13:Z13" si="10">IFERROR(INDEX(I51:I500,MATCH($C$13,$C$51:$C$500,0)),"")</f>
        <v>597000000000</v>
      </c>
      <c r="J13" s="2">
        <f t="shared" si="10"/>
        <v>655000000000</v>
      </c>
      <c r="K13" s="2">
        <f t="shared" si="10"/>
        <v>447000000000</v>
      </c>
      <c r="L13" s="2">
        <f t="shared" si="10"/>
        <v>505000000000</v>
      </c>
      <c r="M13" s="2">
        <f t="shared" si="10"/>
        <v>516000000000</v>
      </c>
      <c r="N13" s="2">
        <f t="shared" si="10"/>
        <v>750000000000</v>
      </c>
      <c r="O13" s="2">
        <f t="shared" si="10"/>
        <v>758000000000</v>
      </c>
      <c r="P13" s="2">
        <f t="shared" si="10"/>
        <v>835000000000</v>
      </c>
      <c r="Q13" s="2">
        <f t="shared" si="10"/>
        <v>728000000000</v>
      </c>
      <c r="R13" s="2">
        <f t="shared" si="10"/>
        <v>1005000000000</v>
      </c>
      <c r="S13" s="2">
        <f t="shared" si="10"/>
        <v>1439000000000</v>
      </c>
      <c r="T13" s="2">
        <f t="shared" si="10"/>
        <v>1476000000000</v>
      </c>
      <c r="U13" s="2">
        <f t="shared" si="10"/>
        <v>329000000000</v>
      </c>
      <c r="V13" s="2">
        <f t="shared" si="10"/>
        <v>1656000000000</v>
      </c>
      <c r="W13" s="2">
        <f t="shared" si="10"/>
        <v>897000000000</v>
      </c>
      <c r="X13" s="2">
        <f t="shared" si="10"/>
        <v>294000000000</v>
      </c>
      <c r="Y13" s="2">
        <f t="shared" si="10"/>
        <v>242000000000</v>
      </c>
      <c r="Z13" s="2">
        <f t="shared" si="10"/>
        <v>337000000000</v>
      </c>
    </row>
    <row r="14" spans="1:26" ht="15.5" x14ac:dyDescent="0.35">
      <c r="C14" t="s">
        <v>26</v>
      </c>
      <c r="D14" s="2">
        <f>IFERROR(INDEX(D51:D500,MATCH($C$14,$C$51:$C$500,0)),"")</f>
        <v>-9056000000</v>
      </c>
      <c r="H14" s="2">
        <f>IFERROR(SUM(D14:G14)*(4/MAX(1,COUNT(D14:G14))),"")</f>
        <v>-36224000000</v>
      </c>
      <c r="I14" s="2">
        <f t="shared" ref="I14:Z14" si="11">IFERROR(INDEX(I51:I500,MATCH($C$14,$C$51:$C$500,0)),"")</f>
        <v>-43486000000</v>
      </c>
      <c r="J14" s="2">
        <f t="shared" si="11"/>
        <v>-43840000000</v>
      </c>
      <c r="K14" s="2">
        <f t="shared" si="11"/>
        <v>-37246000000</v>
      </c>
      <c r="L14" s="2">
        <f t="shared" si="11"/>
        <v>-34084000000</v>
      </c>
      <c r="M14" s="2">
        <f t="shared" si="11"/>
        <v>-37256000000</v>
      </c>
      <c r="N14" s="2">
        <f t="shared" si="11"/>
        <v>-70005000000</v>
      </c>
      <c r="O14" s="2">
        <f t="shared" si="11"/>
        <v>-83117000000</v>
      </c>
      <c r="P14" s="2">
        <f t="shared" si="11"/>
        <v>-56985000000</v>
      </c>
      <c r="Q14" s="2">
        <f t="shared" si="11"/>
        <v>-76449000000</v>
      </c>
      <c r="R14" s="2">
        <f t="shared" si="11"/>
        <v>-124222000000</v>
      </c>
      <c r="S14" s="2">
        <f t="shared" si="11"/>
        <v>-173063000000</v>
      </c>
      <c r="T14" s="2">
        <f t="shared" si="11"/>
        <v>-97384000000</v>
      </c>
      <c r="U14" s="2">
        <f t="shared" si="11"/>
        <v>-87265000000</v>
      </c>
      <c r="V14" s="2">
        <f t="shared" si="11"/>
        <v>-99586000000</v>
      </c>
      <c r="W14" s="2">
        <f t="shared" si="11"/>
        <v>-55549000000</v>
      </c>
      <c r="X14" s="2">
        <f t="shared" si="11"/>
        <v>-27954000000</v>
      </c>
      <c r="Y14" s="2">
        <f t="shared" si="11"/>
        <v>-14931000000</v>
      </c>
      <c r="Z14" s="2">
        <f t="shared" si="11"/>
        <v>-23059000000</v>
      </c>
    </row>
    <row r="15" spans="1:26" ht="15.5" x14ac:dyDescent="0.35">
      <c r="C15" t="s">
        <v>27</v>
      </c>
      <c r="D15" s="2">
        <f>IFERROR(INDEX(D51:D500,MATCH($C$15,$C$51:$C$500,0)),"")</f>
        <v>-100130000000</v>
      </c>
      <c r="H15" s="2">
        <f>IFERROR(SUM(D15:G15)*(4/MAX(1,COUNT(D15:G15))),"")</f>
        <v>-400520000000</v>
      </c>
      <c r="I15" s="2">
        <f t="shared" ref="I15:Z15" si="12">IFERROR(INDEX(I51:I500,MATCH($C$15,$C$51:$C$500,0)),"")</f>
        <v>-291749000000</v>
      </c>
      <c r="J15" s="2">
        <f t="shared" si="12"/>
        <v>-306325000000</v>
      </c>
      <c r="K15" s="2">
        <f t="shared" si="12"/>
        <v>-302253000000</v>
      </c>
      <c r="L15" s="2">
        <f t="shared" si="12"/>
        <v>-256626000000</v>
      </c>
      <c r="M15" s="2">
        <f t="shared" si="12"/>
        <v>-120198000000</v>
      </c>
      <c r="N15" s="2">
        <f t="shared" si="12"/>
        <v>-157200000000</v>
      </c>
      <c r="O15" s="2">
        <f t="shared" si="12"/>
        <v>-266349000000</v>
      </c>
      <c r="P15" s="2">
        <f t="shared" si="12"/>
        <v>-180762000000</v>
      </c>
      <c r="Q15" s="2">
        <f t="shared" si="12"/>
        <v>-164155000000</v>
      </c>
      <c r="R15" s="2">
        <f t="shared" si="12"/>
        <v>-165486000000</v>
      </c>
      <c r="S15" s="2">
        <f t="shared" si="12"/>
        <v>-110895000000</v>
      </c>
      <c r="T15" s="2">
        <f t="shared" si="12"/>
        <v>-151646000000</v>
      </c>
      <c r="U15" s="2">
        <f t="shared" si="12"/>
        <v>-210589000000</v>
      </c>
      <c r="V15" s="2">
        <f t="shared" si="12"/>
        <v>-127454000000</v>
      </c>
      <c r="W15" s="2">
        <f t="shared" si="12"/>
        <v>-153500000000</v>
      </c>
      <c r="X15" s="2">
        <f t="shared" si="12"/>
        <v>-168956000000</v>
      </c>
      <c r="Y15" s="2">
        <f t="shared" si="12"/>
        <v>-137046000000</v>
      </c>
      <c r="Z15" s="2">
        <f t="shared" si="12"/>
        <v>-161888000000</v>
      </c>
    </row>
    <row r="16" spans="1:26" ht="15.5" x14ac:dyDescent="0.35">
      <c r="C16" t="s">
        <v>28</v>
      </c>
      <c r="D16" s="2">
        <f>IFERROR(INDEX(D51:D500,MATCH($C$16,$C$51:$C$500,0)),"")</f>
        <v>669183000000</v>
      </c>
      <c r="H16" s="2">
        <f>IFERROR(SUM(D16:G16)*(4/MAX(1,COUNT(D16:G16))),"")</f>
        <v>2676732000000</v>
      </c>
      <c r="I16" s="2">
        <f t="shared" ref="I16:Z16" si="13">IFERROR(INDEX(I51:I500,MATCH($C$16,$C$51:$C$500,0)),"")</f>
        <v>2639543000000</v>
      </c>
      <c r="J16" s="2">
        <f t="shared" si="13"/>
        <v>2489163000000</v>
      </c>
      <c r="K16" s="2">
        <f t="shared" si="13"/>
        <v>2314955000000</v>
      </c>
      <c r="L16" s="2">
        <f t="shared" si="13"/>
        <v>1730906000000</v>
      </c>
      <c r="M16" s="2">
        <f t="shared" si="13"/>
        <v>755129000000</v>
      </c>
      <c r="N16" s="2">
        <f t="shared" si="13"/>
        <v>116071000000</v>
      </c>
      <c r="O16" s="2">
        <f t="shared" si="13"/>
        <v>1119858000000</v>
      </c>
      <c r="P16" s="2">
        <f t="shared" si="13"/>
        <v>861563000000</v>
      </c>
      <c r="Q16" s="2">
        <f t="shared" si="13"/>
        <v>711936000000</v>
      </c>
      <c r="R16" s="2">
        <f t="shared" si="13"/>
        <v>648907000000</v>
      </c>
      <c r="S16" s="2">
        <f t="shared" si="13"/>
        <v>433596000000</v>
      </c>
      <c r="T16" s="2">
        <f t="shared" si="13"/>
        <v>1108055000000</v>
      </c>
      <c r="U16" s="2">
        <f t="shared" si="13"/>
        <v>1268604000000</v>
      </c>
      <c r="V16" s="2">
        <f t="shared" si="13"/>
        <v>1263368000000</v>
      </c>
      <c r="W16" s="2">
        <f t="shared" si="13"/>
        <v>1255083000000</v>
      </c>
      <c r="X16" s="2">
        <f t="shared" si="13"/>
        <v>1394261000000</v>
      </c>
      <c r="Y16" s="2">
        <f t="shared" si="13"/>
        <v>947001000000</v>
      </c>
      <c r="Z16" s="2">
        <f t="shared" si="13"/>
        <v>771816000000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12532000000000</v>
      </c>
      <c r="H20" s="2" t="str">
        <f t="shared" ref="H20:Z20" si="14">IFERROR(H21*H2,"")</f>
        <v/>
      </c>
      <c r="I20" s="2">
        <f t="shared" ca="1" si="14"/>
        <v>12965800000000</v>
      </c>
      <c r="J20" s="2">
        <f t="shared" ca="1" si="14"/>
        <v>11086000000000</v>
      </c>
      <c r="K20" s="2">
        <f t="shared" ca="1" si="14"/>
        <v>11375200000000</v>
      </c>
      <c r="L20" s="2">
        <f t="shared" ca="1" si="14"/>
        <v>7037200000000</v>
      </c>
      <c r="M20" s="2">
        <f t="shared" ca="1" si="14"/>
        <v>5567100000000</v>
      </c>
      <c r="N20" s="2">
        <f t="shared" ca="1" si="14"/>
        <v>5374300000000</v>
      </c>
      <c r="O20" s="2">
        <f t="shared" ca="1" si="14"/>
        <v>5976800000000</v>
      </c>
      <c r="P20" s="2">
        <f t="shared" ca="1" si="14"/>
        <v>7085400000000</v>
      </c>
      <c r="Q20" s="2">
        <f t="shared" ca="1" si="14"/>
        <v>9929200000000</v>
      </c>
      <c r="R20" s="2">
        <f t="shared" ca="1" si="14"/>
        <v>9881000000000</v>
      </c>
      <c r="S20" s="2">
        <f t="shared" ca="1" si="14"/>
        <v>7712000000000</v>
      </c>
      <c r="T20" s="2">
        <f t="shared" ca="1" si="14"/>
        <v>20244000000000</v>
      </c>
      <c r="U20" s="2">
        <f t="shared" ca="1" si="14"/>
        <v>17593000000000</v>
      </c>
      <c r="V20" s="2">
        <f t="shared" ca="1" si="14"/>
        <v>13732685716000</v>
      </c>
      <c r="W20" s="2">
        <f t="shared" ca="1" si="14"/>
        <v>12619224712000</v>
      </c>
      <c r="X20" s="2">
        <f t="shared" ca="1" si="14"/>
        <v>2065672069999.9998</v>
      </c>
      <c r="Y20" s="2">
        <f t="shared" ca="1" si="14"/>
        <v>851441899000.00012</v>
      </c>
      <c r="Z20" s="2">
        <f t="shared" ca="1" si="14"/>
        <v>518268982000</v>
      </c>
    </row>
    <row r="21" spans="1:26" ht="15.5" x14ac:dyDescent="0.35">
      <c r="C21" t="s">
        <v>11</v>
      </c>
      <c r="D21" s="2">
        <f>IFERROR(INDEX(D51:D500,MATCH($C$7,$C$51:$C$500,0)),"")</f>
        <v>4820000000</v>
      </c>
      <c r="H21" s="2">
        <f>IFERROR(INDEX(D21:G21,COUNT(D21:G21)),"")</f>
        <v>4820000000</v>
      </c>
      <c r="I21" s="2">
        <f t="shared" ref="I21:Z21" si="15">IFERROR(INDEX(I51:I500,MATCH($C$7,$C$51:$C$500,0)),"")</f>
        <v>4820000000</v>
      </c>
      <c r="J21" s="2">
        <f t="shared" si="15"/>
        <v>4820000000</v>
      </c>
      <c r="K21" s="2">
        <f t="shared" si="15"/>
        <v>4820000000</v>
      </c>
      <c r="L21" s="2">
        <f t="shared" si="15"/>
        <v>4820000000</v>
      </c>
      <c r="M21" s="2">
        <f t="shared" si="15"/>
        <v>4820000000</v>
      </c>
      <c r="N21" s="2">
        <f t="shared" si="15"/>
        <v>4820000000</v>
      </c>
      <c r="O21" s="2">
        <f t="shared" si="15"/>
        <v>4820000000</v>
      </c>
      <c r="P21" s="2">
        <f t="shared" si="15"/>
        <v>4820000000</v>
      </c>
      <c r="Q21" s="2">
        <f t="shared" si="15"/>
        <v>4820000000</v>
      </c>
      <c r="R21" s="2">
        <f t="shared" si="15"/>
        <v>4820000000</v>
      </c>
      <c r="S21" s="2">
        <f t="shared" si="15"/>
        <v>4820000000</v>
      </c>
      <c r="T21" s="2">
        <f t="shared" si="15"/>
        <v>4820000000</v>
      </c>
      <c r="U21" s="2">
        <f t="shared" si="15"/>
        <v>4820000000</v>
      </c>
      <c r="V21" s="2">
        <f t="shared" si="15"/>
        <v>3860000000</v>
      </c>
      <c r="W21" s="2">
        <f t="shared" si="15"/>
        <v>3860000000</v>
      </c>
      <c r="X21" s="2">
        <f t="shared" si="15"/>
        <v>770000000</v>
      </c>
      <c r="Y21" s="2">
        <f t="shared" si="15"/>
        <v>770000000</v>
      </c>
      <c r="Z21" s="2">
        <f t="shared" si="15"/>
        <v>770000000</v>
      </c>
    </row>
    <row r="23" spans="1:26" ht="15.5" x14ac:dyDescent="0.35">
      <c r="B23" t="s">
        <v>53</v>
      </c>
      <c r="C23" t="s">
        <v>54</v>
      </c>
      <c r="D23" s="3">
        <f>IFERROR(D5/D6*100,"")</f>
        <v>2.9654159168453336</v>
      </c>
      <c r="H23" s="3">
        <f t="shared" ref="H23:Z23" si="16">IFERROR(H5/H6*100,"")</f>
        <v>11.861663667381334</v>
      </c>
      <c r="I23" s="3">
        <f t="shared" si="16"/>
        <v>13.210325020976303</v>
      </c>
      <c r="J23" s="3">
        <f t="shared" si="16"/>
        <v>12.508868931245351</v>
      </c>
      <c r="K23" s="3">
        <f t="shared" si="16"/>
        <v>13.87247790948439</v>
      </c>
      <c r="L23" s="3">
        <f t="shared" si="16"/>
        <v>10.607494197056063</v>
      </c>
      <c r="M23" s="3">
        <f t="shared" si="16"/>
        <v>5.7592710763993917</v>
      </c>
      <c r="N23" s="3">
        <f t="shared" si="16"/>
        <v>-0.75968935986835351</v>
      </c>
      <c r="O23" s="3">
        <f t="shared" si="16"/>
        <v>5.6576462503778799</v>
      </c>
      <c r="P23" s="3">
        <f t="shared" si="16"/>
        <v>5.9201314673282646</v>
      </c>
      <c r="Q23" s="3">
        <f t="shared" si="16"/>
        <v>4.3193950856002878</v>
      </c>
      <c r="R23" s="3">
        <f t="shared" si="16"/>
        <v>4.3190195507868889</v>
      </c>
      <c r="S23" s="3">
        <f t="shared" si="16"/>
        <v>2.7291272199353553</v>
      </c>
      <c r="T23" s="3">
        <f t="shared" si="16"/>
        <v>10.530991933454329</v>
      </c>
      <c r="U23" s="3">
        <f t="shared" si="16"/>
        <v>10.948142404334289</v>
      </c>
      <c r="V23" s="3">
        <f t="shared" si="16"/>
        <v>18.190063661567457</v>
      </c>
      <c r="W23" s="3">
        <f t="shared" si="16"/>
        <v>21.401750706240708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-0.25828950829555886</v>
      </c>
      <c r="H24" s="4">
        <f t="shared" ref="H24:Z24" si="17">IFERROR(_xlfn.RRI(5,M23,H23),"")</f>
        <v>0.15546186637979775</v>
      </c>
      <c r="I24" s="4" t="str">
        <f t="shared" si="17"/>
        <v/>
      </c>
      <c r="J24" s="4">
        <f t="shared" si="17"/>
        <v>0.17196988058437235</v>
      </c>
      <c r="K24" s="4">
        <f t="shared" si="17"/>
        <v>0.18567192946405608</v>
      </c>
      <c r="L24" s="4">
        <f t="shared" si="17"/>
        <v>0.19684517858624107</v>
      </c>
      <c r="M24" s="4">
        <f t="shared" si="17"/>
        <v>5.9245115635713219E-2</v>
      </c>
      <c r="N24" s="4" t="str">
        <f t="shared" si="17"/>
        <v/>
      </c>
      <c r="O24" s="4">
        <f t="shared" si="17"/>
        <v>-0.11685238213755944</v>
      </c>
      <c r="P24" s="4">
        <f t="shared" si="17"/>
        <v>-0.11570293683697441</v>
      </c>
      <c r="Q24" s="4">
        <f t="shared" si="17"/>
        <v>-0.24990245827357171</v>
      </c>
      <c r="R24" s="4">
        <f t="shared" si="17"/>
        <v>-0.27391548663928045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115.97</v>
      </c>
      <c r="H25" s="3">
        <f>IFERROR(INDEX(D25:G25,COUNT(D25:G25)),"")</f>
        <v>115.97</v>
      </c>
      <c r="I25" s="3">
        <f t="shared" ref="I25:Z25" si="18">IFERROR(INDEX(I51:I500,MATCH($C$25,$C$51:$C$500,0)),"")</f>
        <v>457.5</v>
      </c>
      <c r="J25" s="3">
        <f t="shared" si="18"/>
        <v>421.94</v>
      </c>
      <c r="K25" s="3">
        <f t="shared" si="18"/>
        <v>382.27</v>
      </c>
      <c r="L25" s="3">
        <f t="shared" si="18"/>
        <v>275.24</v>
      </c>
      <c r="M25" s="3">
        <f t="shared" si="18"/>
        <v>126.84</v>
      </c>
      <c r="N25" s="3">
        <f t="shared" si="18"/>
        <v>0.47</v>
      </c>
      <c r="O25" s="3">
        <f t="shared" si="18"/>
        <v>153.47</v>
      </c>
      <c r="P25" s="3">
        <f t="shared" si="18"/>
        <v>126.77</v>
      </c>
      <c r="Q25" s="3">
        <f t="shared" si="18"/>
        <v>114.41</v>
      </c>
      <c r="R25" s="3">
        <f t="shared" si="18"/>
        <v>86.77</v>
      </c>
      <c r="S25" s="3">
        <f t="shared" si="18"/>
        <v>66.099999999999994</v>
      </c>
      <c r="T25" s="3">
        <f t="shared" si="18"/>
        <v>180.85</v>
      </c>
      <c r="U25" s="3">
        <f t="shared" si="18"/>
        <v>208.78</v>
      </c>
      <c r="V25" s="3">
        <f t="shared" si="18"/>
        <v>273.16000000000003</v>
      </c>
      <c r="W25" s="3">
        <f t="shared" si="18"/>
        <v>261.08999999999997</v>
      </c>
      <c r="X25" s="3">
        <f t="shared" si="18"/>
        <v>1588.92</v>
      </c>
      <c r="Y25" s="3">
        <f t="shared" si="18"/>
        <v>1050.31</v>
      </c>
      <c r="Z25" s="3">
        <f t="shared" si="18"/>
        <v>790.93</v>
      </c>
    </row>
    <row r="26" spans="1:26" ht="15.5" x14ac:dyDescent="0.35">
      <c r="C26" t="s">
        <v>58</v>
      </c>
      <c r="D26" s="4">
        <f>IFERROR(_xlfn.RRI(5,I25,D25),"")</f>
        <v>-0.24003968908783324</v>
      </c>
      <c r="H26" s="4">
        <f t="shared" ref="H26:Z26" si="19">IFERROR(_xlfn.RRI(5,M25,H25),"")</f>
        <v>-1.7759392226392667E-2</v>
      </c>
      <c r="I26" s="4">
        <f t="shared" si="19"/>
        <v>2.9596668534022901</v>
      </c>
      <c r="J26" s="4">
        <f t="shared" si="19"/>
        <v>0.22418045420460242</v>
      </c>
      <c r="K26" s="4">
        <f t="shared" si="19"/>
        <v>0.24701232310923271</v>
      </c>
      <c r="L26" s="4">
        <f t="shared" si="19"/>
        <v>0.19192660209574997</v>
      </c>
      <c r="M26" s="4">
        <f t="shared" si="19"/>
        <v>7.8890396104123184E-2</v>
      </c>
      <c r="N26" s="4">
        <f t="shared" si="19"/>
        <v>-0.62814015863429473</v>
      </c>
      <c r="O26" s="4">
        <f t="shared" si="19"/>
        <v>-3.2299431908626275E-2</v>
      </c>
      <c r="P26" s="4">
        <f t="shared" si="19"/>
        <v>-9.4964698631458733E-2</v>
      </c>
      <c r="Q26" s="4">
        <f t="shared" si="19"/>
        <v>-0.15974834546132743</v>
      </c>
      <c r="R26" s="4">
        <f t="shared" si="19"/>
        <v>-0.19773864659050555</v>
      </c>
      <c r="S26" s="4">
        <f t="shared" si="19"/>
        <v>-0.47055617724280874</v>
      </c>
      <c r="T26" s="4">
        <f t="shared" si="19"/>
        <v>-0.29660350075164443</v>
      </c>
      <c r="U26" s="4">
        <f t="shared" si="19"/>
        <v>-0.23385641609731389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1090.6323651452283</v>
      </c>
      <c r="H27" s="3">
        <f t="shared" ref="H27:Z27" si="20">IFERROR(H4/H21,"")</f>
        <v>4362.5294605809131</v>
      </c>
      <c r="I27" s="3">
        <f t="shared" si="20"/>
        <v>4130.0360995850624</v>
      </c>
      <c r="J27" s="3">
        <f t="shared" si="20"/>
        <v>3957.1997925311202</v>
      </c>
      <c r="K27" s="3">
        <f t="shared" si="20"/>
        <v>3869.1006224066391</v>
      </c>
      <c r="L27" s="3">
        <f t="shared" si="20"/>
        <v>3854.7566390041493</v>
      </c>
      <c r="M27" s="3">
        <f t="shared" si="20"/>
        <v>3143.4985477178425</v>
      </c>
      <c r="N27" s="3">
        <f t="shared" si="20"/>
        <v>2462.4939834024894</v>
      </c>
      <c r="O27" s="3">
        <f t="shared" si="20"/>
        <v>3204.3101659751037</v>
      </c>
      <c r="P27" s="3">
        <f t="shared" si="20"/>
        <v>3185.9711618257261</v>
      </c>
      <c r="Q27" s="3">
        <f t="shared" si="20"/>
        <v>2811.1736514522822</v>
      </c>
      <c r="R27" s="3">
        <f t="shared" si="20"/>
        <v>2657.026348547718</v>
      </c>
      <c r="S27" s="3">
        <f t="shared" si="20"/>
        <v>2432.3209543568464</v>
      </c>
      <c r="T27" s="3">
        <f t="shared" si="20"/>
        <v>2542.6197095435687</v>
      </c>
      <c r="U27" s="3">
        <f t="shared" si="20"/>
        <v>2220.3294605809128</v>
      </c>
      <c r="V27" s="3">
        <f t="shared" si="20"/>
        <v>2144.4261658031087</v>
      </c>
      <c r="W27" s="3">
        <f t="shared" si="20"/>
        <v>1907.6836787564766</v>
      </c>
      <c r="X27" s="3">
        <f t="shared" si="20"/>
        <v>8123.5181818181818</v>
      </c>
      <c r="Y27" s="3">
        <f t="shared" si="20"/>
        <v>6838.6987012987011</v>
      </c>
      <c r="Z27" s="3">
        <f t="shared" si="20"/>
        <v>6854.8246753246749</v>
      </c>
    </row>
    <row r="28" spans="1:26" ht="15.5" x14ac:dyDescent="0.35">
      <c r="C28" t="s">
        <v>60</v>
      </c>
      <c r="D28" s="4">
        <f>IFERROR(_xlfn.RRI(5,I27,D27),"")</f>
        <v>-0.23379513226212223</v>
      </c>
      <c r="H28" s="4">
        <f t="shared" ref="H28:Z28" si="21">IFERROR(_xlfn.RRI(5,M27,H27),"")</f>
        <v>6.7738792977175777E-2</v>
      </c>
      <c r="I28" s="4">
        <f t="shared" si="21"/>
        <v>0.10895962318518992</v>
      </c>
      <c r="J28" s="4">
        <f t="shared" si="21"/>
        <v>4.3111386157707932E-2</v>
      </c>
      <c r="K28" s="4">
        <f t="shared" si="21"/>
        <v>3.9617632572120254E-2</v>
      </c>
      <c r="L28" s="4">
        <f t="shared" si="21"/>
        <v>6.5177191301821535E-2</v>
      </c>
      <c r="M28" s="4">
        <f t="shared" si="21"/>
        <v>3.4197492805197127E-2</v>
      </c>
      <c r="N28" s="4">
        <f t="shared" si="21"/>
        <v>2.468787251334037E-3</v>
      </c>
      <c r="O28" s="4">
        <f t="shared" si="21"/>
        <v>4.73470835114842E-2</v>
      </c>
      <c r="P28" s="4">
        <f t="shared" si="21"/>
        <v>7.4892131630166059E-2</v>
      </c>
      <c r="Q28" s="4">
        <f t="shared" si="21"/>
        <v>5.5638729122146957E-2</v>
      </c>
      <c r="R28" s="4">
        <f t="shared" si="21"/>
        <v>6.8508298436985138E-2</v>
      </c>
      <c r="S28" s="4">
        <f t="shared" si="21"/>
        <v>-0.21430254773788093</v>
      </c>
      <c r="T28" s="4">
        <f t="shared" si="21"/>
        <v>-0.17953211237873656</v>
      </c>
      <c r="U28" s="4">
        <f t="shared" si="21"/>
        <v>-0.20185055864324308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3362.55</v>
      </c>
      <c r="H32" s="3">
        <f>IFERROR(INDEX(D32:G32,COUNT(D32:G32)),"")</f>
        <v>3362.55</v>
      </c>
      <c r="I32" s="3">
        <f t="shared" ref="I32:Z32" si="22">IFERROR(INDEX(I51:I500,MATCH($C$32,$C$51:$C$500,0)),"")</f>
        <v>3254.94</v>
      </c>
      <c r="J32" s="3">
        <f t="shared" si="22"/>
        <v>2981.96</v>
      </c>
      <c r="K32" s="3">
        <f t="shared" si="22"/>
        <v>2766.4</v>
      </c>
      <c r="L32" s="3">
        <f t="shared" si="22"/>
        <v>2475.91</v>
      </c>
      <c r="M32" s="3">
        <f t="shared" si="22"/>
        <v>2250.66</v>
      </c>
      <c r="N32" s="3">
        <f t="shared" si="22"/>
        <v>2135.61</v>
      </c>
      <c r="O32" s="3">
        <f t="shared" si="22"/>
        <v>2195.27</v>
      </c>
      <c r="P32" s="3">
        <f t="shared" si="22"/>
        <v>2117.94</v>
      </c>
      <c r="Q32" s="3">
        <f t="shared" si="22"/>
        <v>2027.58</v>
      </c>
      <c r="R32" s="3">
        <f t="shared" si="22"/>
        <v>1970.16</v>
      </c>
      <c r="S32" s="3">
        <f t="shared" si="22"/>
        <v>1901.74</v>
      </c>
      <c r="T32" s="3">
        <f t="shared" si="22"/>
        <v>1896.63</v>
      </c>
      <c r="U32" s="3">
        <f t="shared" si="22"/>
        <v>1788.21</v>
      </c>
      <c r="V32" s="3">
        <f t="shared" si="22"/>
        <v>1331.02</v>
      </c>
      <c r="W32" s="3">
        <f t="shared" si="22"/>
        <v>1147.25</v>
      </c>
      <c r="X32" s="3">
        <f t="shared" si="22"/>
        <v>5006.54</v>
      </c>
      <c r="Y32" s="3">
        <f t="shared" si="22"/>
        <v>4160.99</v>
      </c>
      <c r="Z32" s="3">
        <f t="shared" si="22"/>
        <v>3440.24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0.78</v>
      </c>
      <c r="H33" s="3">
        <f>IFERROR(INDEX(D33:G33,COUNT(D33:G33)),"")</f>
        <v>0.78</v>
      </c>
      <c r="I33" s="3">
        <f t="shared" ref="I33:Z33" si="23">IFERROR(INDEX(I51:I500,MATCH($C$33,$C$51:$C$500,0)),"")</f>
        <v>0.83</v>
      </c>
      <c r="J33" s="3">
        <f t="shared" si="23"/>
        <v>0.77</v>
      </c>
      <c r="K33" s="3">
        <f t="shared" si="23"/>
        <v>0.85</v>
      </c>
      <c r="L33" s="3">
        <f t="shared" si="23"/>
        <v>0.59</v>
      </c>
      <c r="M33" s="3">
        <f t="shared" si="23"/>
        <v>0.51</v>
      </c>
      <c r="N33" s="3">
        <f t="shared" si="23"/>
        <v>0.52</v>
      </c>
      <c r="O33" s="3">
        <f t="shared" si="23"/>
        <v>0.56000000000000005</v>
      </c>
      <c r="P33" s="3">
        <f t="shared" si="23"/>
        <v>0.69</v>
      </c>
      <c r="Q33" s="3">
        <f t="shared" si="23"/>
        <v>1.02</v>
      </c>
      <c r="R33" s="3">
        <f t="shared" si="23"/>
        <v>1.04</v>
      </c>
      <c r="S33" s="3">
        <f t="shared" si="23"/>
        <v>0.84</v>
      </c>
      <c r="T33" s="3">
        <f t="shared" si="23"/>
        <v>2.21</v>
      </c>
      <c r="U33" s="3">
        <f t="shared" si="23"/>
        <v>2.04</v>
      </c>
      <c r="V33" s="3">
        <f t="shared" si="23"/>
        <v>2.67</v>
      </c>
      <c r="W33" s="3">
        <f t="shared" si="23"/>
        <v>2.84</v>
      </c>
      <c r="X33" s="3">
        <f t="shared" si="23"/>
        <v>2.67</v>
      </c>
      <c r="Y33" s="3">
        <f t="shared" si="23"/>
        <v>1.33</v>
      </c>
      <c r="Z33" s="3">
        <f t="shared" si="23"/>
        <v>0.98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22.51</v>
      </c>
      <c r="H34" s="3">
        <f>IFERROR(INDEX(D34:G34,COUNT(D34:G34)),"")</f>
        <v>22.51</v>
      </c>
      <c r="I34" s="3">
        <f t="shared" ref="I34:Z34" si="24">IFERROR(INDEX(I51:I500,MATCH($C$34,$C$51:$C$500,0)),"")</f>
        <v>5.88</v>
      </c>
      <c r="J34" s="3">
        <f t="shared" si="24"/>
        <v>5.45</v>
      </c>
      <c r="K34" s="3">
        <f t="shared" si="24"/>
        <v>6.17</v>
      </c>
      <c r="L34" s="3">
        <f t="shared" si="24"/>
        <v>5.3</v>
      </c>
      <c r="M34" s="3">
        <f t="shared" si="24"/>
        <v>9.11</v>
      </c>
      <c r="N34" s="3">
        <f t="shared" si="24"/>
        <v>2372.34</v>
      </c>
      <c r="O34" s="3">
        <f t="shared" si="24"/>
        <v>8.08</v>
      </c>
      <c r="P34" s="3">
        <f t="shared" si="24"/>
        <v>11.6</v>
      </c>
      <c r="Q34" s="3">
        <f t="shared" si="24"/>
        <v>18.010000000000002</v>
      </c>
      <c r="R34" s="3">
        <f t="shared" si="24"/>
        <v>23.63</v>
      </c>
      <c r="S34" s="3">
        <f t="shared" si="24"/>
        <v>24.21</v>
      </c>
      <c r="T34" s="3">
        <f t="shared" si="24"/>
        <v>23.22</v>
      </c>
      <c r="U34" s="3">
        <f t="shared" si="24"/>
        <v>17.48</v>
      </c>
      <c r="V34" s="3">
        <f t="shared" si="24"/>
        <v>12.99</v>
      </c>
      <c r="W34" s="3">
        <f t="shared" si="24"/>
        <v>12.49</v>
      </c>
      <c r="X34" s="3">
        <f t="shared" si="24"/>
        <v>8.42</v>
      </c>
      <c r="Y34" s="3">
        <f t="shared" si="24"/>
        <v>5.25</v>
      </c>
      <c r="Z34" s="3">
        <f t="shared" si="24"/>
        <v>4.24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2.39</v>
      </c>
      <c r="H35" s="3">
        <f>IFERROR(INDEX(D35:G35,COUNT(D35:G35)),"")</f>
        <v>2.39</v>
      </c>
      <c r="I35" s="3">
        <f t="shared" ref="I35:Z35" si="25">IFERROR(INDEX(I51:I500,MATCH($C$35,$C$51:$C$500,0)),"")</f>
        <v>0.65</v>
      </c>
      <c r="J35" s="3">
        <f t="shared" si="25"/>
        <v>0.57999999999999996</v>
      </c>
      <c r="K35" s="3">
        <f t="shared" si="25"/>
        <v>0.61</v>
      </c>
      <c r="L35" s="3">
        <f t="shared" si="25"/>
        <v>0.38</v>
      </c>
      <c r="M35" s="3">
        <f t="shared" si="25"/>
        <v>0.37</v>
      </c>
      <c r="N35" s="3">
        <f t="shared" si="25"/>
        <v>0.45</v>
      </c>
      <c r="O35" s="3">
        <f t="shared" si="25"/>
        <v>0.39</v>
      </c>
      <c r="P35" s="3">
        <f t="shared" si="25"/>
        <v>0.46</v>
      </c>
      <c r="Q35" s="3">
        <f t="shared" si="25"/>
        <v>0.73</v>
      </c>
      <c r="R35" s="3">
        <f t="shared" si="25"/>
        <v>0.77</v>
      </c>
      <c r="S35" s="3">
        <f t="shared" si="25"/>
        <v>0.66</v>
      </c>
      <c r="T35" s="3">
        <f t="shared" si="25"/>
        <v>1.65</v>
      </c>
      <c r="U35" s="3">
        <f t="shared" si="25"/>
        <v>1.64</v>
      </c>
      <c r="V35" s="3">
        <f t="shared" si="25"/>
        <v>1.65</v>
      </c>
      <c r="W35" s="3">
        <f t="shared" si="25"/>
        <v>1.71</v>
      </c>
      <c r="X35" s="3">
        <f t="shared" si="25"/>
        <v>1.65</v>
      </c>
      <c r="Y35" s="3">
        <f t="shared" si="25"/>
        <v>0.81</v>
      </c>
      <c r="Z35" s="3">
        <f t="shared" si="25"/>
        <v>0.49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0.49369999999999997</v>
      </c>
      <c r="I36" s="4">
        <f t="shared" si="26"/>
        <v>0.50049999999999994</v>
      </c>
      <c r="J36" s="4">
        <f t="shared" si="26"/>
        <v>0.45030000000000003</v>
      </c>
      <c r="K36" s="4">
        <f t="shared" si="26"/>
        <v>0.44990000000000002</v>
      </c>
      <c r="L36" s="4">
        <f t="shared" si="26"/>
        <v>0.3997</v>
      </c>
      <c r="M36" s="4">
        <f t="shared" si="26"/>
        <v>0.40210000000000001</v>
      </c>
      <c r="N36" s="4">
        <f t="shared" si="26"/>
        <v>33.276600000000002</v>
      </c>
      <c r="O36" s="4">
        <f t="shared" si="26"/>
        <v>0.39750000000000002</v>
      </c>
      <c r="P36" s="4">
        <f t="shared" si="26"/>
        <v>0.40229999999999999</v>
      </c>
      <c r="Q36" s="4">
        <f t="shared" si="26"/>
        <v>0.40210000000000001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229</v>
      </c>
      <c r="I37" s="3">
        <f t="shared" si="27"/>
        <v>229</v>
      </c>
      <c r="J37" s="3">
        <f t="shared" si="27"/>
        <v>190</v>
      </c>
      <c r="K37" s="3">
        <f t="shared" si="27"/>
        <v>172</v>
      </c>
      <c r="L37" s="3">
        <f t="shared" si="27"/>
        <v>110</v>
      </c>
      <c r="M37" s="3">
        <f t="shared" si="27"/>
        <v>51</v>
      </c>
      <c r="N37" s="3">
        <f t="shared" si="27"/>
        <v>15.5</v>
      </c>
      <c r="O37" s="3">
        <f t="shared" si="27"/>
        <v>61</v>
      </c>
      <c r="P37" s="3">
        <f t="shared" si="27"/>
        <v>51</v>
      </c>
      <c r="Q37" s="3">
        <f t="shared" si="27"/>
        <v>46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5256848000000</v>
      </c>
      <c r="E51" s="5">
        <v>5099474000000</v>
      </c>
      <c r="F51" s="5">
        <v>5223966000000</v>
      </c>
      <c r="G51" s="5">
        <v>4688897000000</v>
      </c>
      <c r="I51" s="5">
        <v>19906774000000</v>
      </c>
      <c r="J51" s="5">
        <v>19073703000000</v>
      </c>
      <c r="K51" s="5">
        <v>18649065000000</v>
      </c>
      <c r="L51" s="5">
        <v>18579927000000</v>
      </c>
      <c r="M51" s="5">
        <v>15151663000000</v>
      </c>
      <c r="N51" s="5">
        <v>11869221000000</v>
      </c>
      <c r="O51" s="5">
        <v>15444775000000</v>
      </c>
      <c r="P51" s="5">
        <v>15356381000000</v>
      </c>
      <c r="Q51" s="5">
        <v>13549857000000</v>
      </c>
      <c r="R51" s="5">
        <v>12806867000000</v>
      </c>
      <c r="S51" s="5">
        <v>11723787000000</v>
      </c>
      <c r="T51" s="5">
        <v>12255427000000</v>
      </c>
      <c r="U51" s="5">
        <v>10701988000000</v>
      </c>
      <c r="V51" s="5">
        <v>8277485000000</v>
      </c>
      <c r="W51" s="5">
        <v>7363659000000</v>
      </c>
      <c r="X51" s="5">
        <v>6255109000000</v>
      </c>
      <c r="Y51" s="5">
        <v>5265798000000</v>
      </c>
      <c r="Z51" s="5">
        <v>5278215000000</v>
      </c>
    </row>
    <row r="52" spans="2:26" ht="15.5" x14ac:dyDescent="0.35">
      <c r="C52" t="s">
        <v>83</v>
      </c>
      <c r="D52" s="5">
        <v>-4414982000000</v>
      </c>
      <c r="E52" s="5">
        <v>-4141248000000</v>
      </c>
      <c r="F52" s="5">
        <v>-4346906000000</v>
      </c>
      <c r="G52" s="5">
        <v>-3954039000000</v>
      </c>
      <c r="I52" s="5">
        <v>-16540549000000</v>
      </c>
      <c r="J52" s="5">
        <v>-16008040000000</v>
      </c>
      <c r="K52" s="5">
        <v>-15570064000000</v>
      </c>
      <c r="L52" s="5">
        <v>-15890584000000</v>
      </c>
      <c r="M52" s="5">
        <v>-13290925000000</v>
      </c>
      <c r="N52" s="5">
        <v>-10289115000000</v>
      </c>
      <c r="O52" s="5">
        <v>-13256531000000</v>
      </c>
      <c r="P52" s="5">
        <v>-13483532000000</v>
      </c>
      <c r="Q52" s="5">
        <v>-11793778000000</v>
      </c>
      <c r="R52" s="5">
        <v>-10954051000000</v>
      </c>
      <c r="S52" s="5">
        <v>-9993047000000</v>
      </c>
      <c r="T52" s="5">
        <v>-10500112000000</v>
      </c>
      <c r="U52" s="5">
        <v>-8989568000000</v>
      </c>
      <c r="V52" s="5">
        <v>-6921210000000</v>
      </c>
      <c r="W52" s="5">
        <v>-6126058000000</v>
      </c>
      <c r="X52" s="5">
        <v>-5102483000000</v>
      </c>
      <c r="Y52" s="5">
        <v>-4317181000000</v>
      </c>
      <c r="Z52" s="5">
        <v>-4367388000000</v>
      </c>
    </row>
    <row r="53" spans="2:26" ht="15.5" x14ac:dyDescent="0.35">
      <c r="C53" t="s">
        <v>84</v>
      </c>
      <c r="D53" s="5">
        <v>841866000000</v>
      </c>
      <c r="E53" s="5">
        <v>958226000000</v>
      </c>
      <c r="F53" s="5">
        <v>877060000000</v>
      </c>
      <c r="G53" s="5">
        <v>734858000000</v>
      </c>
      <c r="I53" s="5">
        <v>3366225000000</v>
      </c>
      <c r="J53" s="5">
        <v>3065663000000</v>
      </c>
      <c r="K53" s="5">
        <v>3079001000000</v>
      </c>
      <c r="L53" s="5">
        <v>2689343000000</v>
      </c>
      <c r="M53" s="5">
        <v>1860738000000</v>
      </c>
      <c r="N53" s="5">
        <v>1580106000000</v>
      </c>
      <c r="O53" s="5">
        <v>2188244000000</v>
      </c>
      <c r="P53" s="5">
        <v>1872849000000</v>
      </c>
      <c r="Q53" s="5">
        <v>1756079000000</v>
      </c>
      <c r="R53" s="5">
        <v>1852816000000</v>
      </c>
      <c r="S53" s="5">
        <v>1730740000000</v>
      </c>
      <c r="T53" s="5">
        <v>1755315000000</v>
      </c>
      <c r="U53" s="5">
        <v>1712420000000</v>
      </c>
      <c r="V53" s="5">
        <v>1356275000000</v>
      </c>
      <c r="W53" s="5">
        <v>1237601000000</v>
      </c>
      <c r="X53" s="5">
        <v>1152626000000</v>
      </c>
      <c r="Y53" s="5">
        <v>948617000000</v>
      </c>
      <c r="Z53" s="5">
        <v>910827000000</v>
      </c>
    </row>
    <row r="54" spans="2:26" ht="15.5" x14ac:dyDescent="0.35">
      <c r="C54" t="s">
        <v>85</v>
      </c>
      <c r="D54" s="5">
        <v>-531135000000</v>
      </c>
      <c r="E54" s="5">
        <v>-612856000000</v>
      </c>
      <c r="F54" s="5">
        <v>-524044000000</v>
      </c>
      <c r="G54" s="5">
        <v>-498156000000</v>
      </c>
      <c r="I54" s="5">
        <v>-2126820000000</v>
      </c>
      <c r="J54" s="5">
        <v>-2017776000000</v>
      </c>
      <c r="K54" s="5">
        <v>-1907216000000</v>
      </c>
      <c r="L54" s="5">
        <v>-1746023000000</v>
      </c>
      <c r="M54" s="5">
        <v>-1711577000000</v>
      </c>
      <c r="N54" s="5">
        <v>-1446382000000</v>
      </c>
      <c r="O54" s="5">
        <v>-1642451000000</v>
      </c>
      <c r="P54" s="5">
        <v>-1508826000000</v>
      </c>
      <c r="Q54" s="5">
        <v>-1409628000000</v>
      </c>
      <c r="R54" s="5">
        <v>-1405476000000</v>
      </c>
      <c r="S54" s="5">
        <v>-1354658000000</v>
      </c>
      <c r="T54" s="5">
        <v>-1291307000000</v>
      </c>
      <c r="U54" s="5">
        <v>-1040621000000</v>
      </c>
      <c r="V54" s="5">
        <v>-880741000000</v>
      </c>
      <c r="W54" s="5">
        <v>-718053000000</v>
      </c>
      <c r="X54" s="5">
        <v>-579511000000</v>
      </c>
      <c r="Y54" s="5">
        <v>-528626000000</v>
      </c>
      <c r="Z54" s="5">
        <v>-458959000000</v>
      </c>
    </row>
    <row r="55" spans="2:26" ht="15.5" x14ac:dyDescent="0.35">
      <c r="C55" t="s">
        <v>86</v>
      </c>
      <c r="D55" s="5">
        <v>-265289000000</v>
      </c>
      <c r="E55" s="5">
        <v>-292104000000</v>
      </c>
      <c r="F55" s="5">
        <v>-260657000000</v>
      </c>
      <c r="G55" s="5">
        <v>-253893000000</v>
      </c>
      <c r="I55" s="5">
        <v>-1054494000000</v>
      </c>
      <c r="J55" s="5">
        <v>-992270000000</v>
      </c>
      <c r="K55" s="5">
        <v>-956973000000</v>
      </c>
      <c r="L55" s="5">
        <v>-893739000000</v>
      </c>
      <c r="M55" s="5">
        <v>-805032000000</v>
      </c>
      <c r="N55" s="5">
        <v>-725467000000</v>
      </c>
      <c r="O55" s="5">
        <v>-783670000000</v>
      </c>
      <c r="P55" s="5">
        <v>-736449000000</v>
      </c>
      <c r="Q55" s="5">
        <v>-675593000000</v>
      </c>
      <c r="R55" s="5">
        <v>-665770000000</v>
      </c>
      <c r="S55" s="5">
        <v>-639730000000</v>
      </c>
      <c r="T55" s="5">
        <v>-564878000000</v>
      </c>
      <c r="U55" s="5">
        <v>-439446000000</v>
      </c>
      <c r="V55" s="5">
        <v>-387493000000</v>
      </c>
      <c r="W55" s="5">
        <v>-294835000000</v>
      </c>
      <c r="X55" s="5">
        <v>-215941000000</v>
      </c>
      <c r="Y55" s="5">
        <v>-172420000000</v>
      </c>
      <c r="Z55" s="5">
        <v>-164888000000</v>
      </c>
    </row>
    <row r="56" spans="2:26" ht="15.5" x14ac:dyDescent="0.35">
      <c r="C56" t="s">
        <v>87</v>
      </c>
      <c r="D56" s="5">
        <v>-265846000000</v>
      </c>
      <c r="E56" s="5">
        <v>-320752000000</v>
      </c>
      <c r="F56" s="5">
        <v>-263387000000</v>
      </c>
      <c r="G56" s="5">
        <v>-244263000000</v>
      </c>
      <c r="I56" s="5">
        <v>-1072326000000</v>
      </c>
      <c r="J56" s="5">
        <v>-1025506000000</v>
      </c>
      <c r="K56" s="5">
        <v>-950243000000</v>
      </c>
      <c r="L56" s="5">
        <v>-852284000000</v>
      </c>
      <c r="M56" s="5">
        <v>-906545000000</v>
      </c>
      <c r="N56" s="5">
        <v>-720915000000</v>
      </c>
      <c r="O56" s="5">
        <v>-858781000000</v>
      </c>
      <c r="P56" s="5">
        <v>-772377000000</v>
      </c>
      <c r="Q56" s="5">
        <v>-734035000000</v>
      </c>
      <c r="R56" s="5">
        <v>-739706000000</v>
      </c>
      <c r="S56" s="5">
        <v>-714928000000</v>
      </c>
      <c r="T56" s="5">
        <v>-726429000000</v>
      </c>
      <c r="U56" s="5">
        <v>-601175000000</v>
      </c>
      <c r="V56" s="5">
        <v>-493248000000</v>
      </c>
      <c r="W56" s="5">
        <v>-423218000000</v>
      </c>
      <c r="X56" s="5">
        <v>-363570000000</v>
      </c>
      <c r="Y56" s="5">
        <v>-356206000000</v>
      </c>
      <c r="Z56" s="5">
        <v>-294071000000</v>
      </c>
    </row>
    <row r="57" spans="2:26" ht="15.5" x14ac:dyDescent="0.35">
      <c r="C57" t="s">
        <v>88</v>
      </c>
      <c r="D57" s="5">
        <v>310731000000</v>
      </c>
      <c r="E57" s="5">
        <v>345370000000</v>
      </c>
      <c r="F57" s="5">
        <v>353016000000</v>
      </c>
      <c r="G57" s="5">
        <v>236702000000</v>
      </c>
      <c r="I57" s="5">
        <v>1239405000000</v>
      </c>
      <c r="J57" s="5">
        <v>1047887000000</v>
      </c>
      <c r="K57" s="5">
        <v>1171785000000</v>
      </c>
      <c r="L57" s="5">
        <v>943320000000</v>
      </c>
      <c r="M57" s="5">
        <v>149161000000</v>
      </c>
      <c r="N57" s="5">
        <v>133724000000</v>
      </c>
      <c r="O57" s="5">
        <v>545793000000</v>
      </c>
      <c r="P57" s="5">
        <v>364023000000</v>
      </c>
      <c r="Q57" s="5">
        <v>346451000000</v>
      </c>
      <c r="R57" s="5">
        <v>447340000000</v>
      </c>
      <c r="S57" s="5">
        <v>376082000000</v>
      </c>
      <c r="T57" s="5">
        <v>464008000000</v>
      </c>
      <c r="U57" s="5">
        <v>671799000000</v>
      </c>
      <c r="V57" s="5">
        <v>475534000000</v>
      </c>
      <c r="W57" s="5">
        <v>519548000000</v>
      </c>
      <c r="X57" s="5">
        <v>573115000000</v>
      </c>
      <c r="Y57" s="5">
        <v>419991000000</v>
      </c>
      <c r="Z57" s="5">
        <v>451868000000</v>
      </c>
    </row>
    <row r="58" spans="2:26" ht="15.5" x14ac:dyDescent="0.35">
      <c r="C58" t="s">
        <v>89</v>
      </c>
      <c r="D58" s="5">
        <v>358452000000</v>
      </c>
      <c r="E58" s="5">
        <v>412101000000</v>
      </c>
      <c r="F58" s="5">
        <v>414178000000</v>
      </c>
      <c r="G58" s="5">
        <v>272616000000</v>
      </c>
      <c r="I58" s="5">
        <v>1400138000000</v>
      </c>
      <c r="J58" s="5">
        <v>1441276000000</v>
      </c>
      <c r="K58" s="5">
        <v>1143170000000</v>
      </c>
      <c r="L58" s="5">
        <v>787586000000</v>
      </c>
      <c r="M58" s="5">
        <v>605968000000</v>
      </c>
      <c r="N58" s="5">
        <v>-17653000000</v>
      </c>
      <c r="O58" s="5">
        <v>574065000000</v>
      </c>
      <c r="P58" s="5">
        <v>497540000000</v>
      </c>
      <c r="Q58" s="5">
        <v>365485000000</v>
      </c>
      <c r="R58" s="5">
        <v>201567000000</v>
      </c>
      <c r="S58" s="5">
        <v>57514000000</v>
      </c>
      <c r="T58" s="5">
        <v>644047000000</v>
      </c>
      <c r="U58" s="5">
        <v>596805000000</v>
      </c>
      <c r="V58" s="5">
        <v>787834000000</v>
      </c>
      <c r="W58" s="5">
        <v>735535000000</v>
      </c>
      <c r="X58" s="5">
        <v>821146000000</v>
      </c>
      <c r="Y58" s="5">
        <v>527010000000</v>
      </c>
      <c r="Z58" s="5">
        <v>319948000000</v>
      </c>
    </row>
    <row r="59" spans="2:26" ht="15.5" x14ac:dyDescent="0.35">
      <c r="C59" t="s">
        <v>92</v>
      </c>
      <c r="D59" s="5">
        <v>58287000000</v>
      </c>
      <c r="E59" s="5">
        <v>64095000000</v>
      </c>
      <c r="F59" s="5">
        <v>65426000000</v>
      </c>
      <c r="G59" s="5">
        <v>62738000000</v>
      </c>
      <c r="I59" s="5">
        <v>248416000000</v>
      </c>
      <c r="J59" s="5">
        <v>205119000000</v>
      </c>
      <c r="K59" s="5">
        <v>155281000000</v>
      </c>
      <c r="L59" s="5">
        <v>81054000000</v>
      </c>
      <c r="M59" s="5">
        <v>82044000000</v>
      </c>
      <c r="N59" s="5">
        <v>76885000000</v>
      </c>
      <c r="O59" s="5">
        <v>83269000000</v>
      </c>
      <c r="P59" s="5">
        <v>71351000000</v>
      </c>
      <c r="Q59" s="5">
        <v>69418000000</v>
      </c>
      <c r="R59" s="5">
        <v>68218000000</v>
      </c>
      <c r="S59" s="5">
        <v>79300000000</v>
      </c>
      <c r="T59" s="5">
        <v>109226000000</v>
      </c>
      <c r="U59" s="5">
        <v>96869000000</v>
      </c>
      <c r="V59" s="5">
        <v>29406000000</v>
      </c>
      <c r="W59" s="5">
        <v>41056000000</v>
      </c>
      <c r="X59" s="5">
        <v>29126000000</v>
      </c>
      <c r="Y59" s="5">
        <v>45466000000</v>
      </c>
      <c r="Z59" s="5">
        <v>38292000000</v>
      </c>
    </row>
    <row r="60" spans="2:26" ht="15.5" x14ac:dyDescent="0.35">
      <c r="C60" t="s">
        <v>91</v>
      </c>
      <c r="X60" s="5">
        <v>-98000000</v>
      </c>
      <c r="Y60" s="5">
        <v>-49701000000</v>
      </c>
      <c r="Z60" s="5">
        <v>-26502000000</v>
      </c>
    </row>
    <row r="61" spans="2:26" ht="15.5" x14ac:dyDescent="0.35">
      <c r="C61" t="s">
        <v>26</v>
      </c>
      <c r="D61" s="5">
        <v>-9056000000</v>
      </c>
      <c r="E61" s="5">
        <v>-9784000000</v>
      </c>
      <c r="F61" s="5">
        <v>-10887000000</v>
      </c>
      <c r="G61" s="5">
        <v>-11302000000</v>
      </c>
      <c r="I61" s="5">
        <v>-43486000000</v>
      </c>
      <c r="J61" s="5">
        <v>-43840000000</v>
      </c>
      <c r="K61" s="5">
        <v>-37246000000</v>
      </c>
      <c r="L61" s="5">
        <v>-34084000000</v>
      </c>
      <c r="M61" s="5">
        <v>-37256000000</v>
      </c>
      <c r="N61" s="5">
        <v>-70005000000</v>
      </c>
      <c r="O61" s="5">
        <v>-83117000000</v>
      </c>
      <c r="P61" s="5">
        <v>-56985000000</v>
      </c>
      <c r="Q61" s="5">
        <v>-76449000000</v>
      </c>
      <c r="R61" s="5">
        <v>-124222000000</v>
      </c>
      <c r="S61" s="5">
        <v>-173063000000</v>
      </c>
      <c r="T61" s="5">
        <v>-97384000000</v>
      </c>
      <c r="U61" s="5">
        <v>-87265000000</v>
      </c>
      <c r="V61" s="5">
        <v>-99586000000</v>
      </c>
      <c r="W61" s="5">
        <v>-55549000000</v>
      </c>
      <c r="X61" s="5">
        <v>-27954000000</v>
      </c>
      <c r="Y61" s="5">
        <v>-14931000000</v>
      </c>
      <c r="Z61" s="5">
        <v>-23059000000</v>
      </c>
    </row>
    <row r="62" spans="2:26" ht="15.5" x14ac:dyDescent="0.35">
      <c r="C62" t="s">
        <v>90</v>
      </c>
      <c r="D62" s="5">
        <v>291198000000</v>
      </c>
      <c r="E62" s="5">
        <v>362014000000</v>
      </c>
      <c r="F62" s="5">
        <v>346509000000</v>
      </c>
      <c r="G62" s="5">
        <v>212808000000</v>
      </c>
      <c r="I62" s="5">
        <v>1176891000000</v>
      </c>
      <c r="J62" s="5">
        <v>1037937000000</v>
      </c>
      <c r="K62" s="5">
        <v>948158000000</v>
      </c>
      <c r="L62" s="5">
        <v>696894000000</v>
      </c>
      <c r="M62" s="5">
        <v>538938000000</v>
      </c>
      <c r="N62" s="5">
        <v>-76932000000</v>
      </c>
      <c r="O62" s="5">
        <v>522555000000</v>
      </c>
      <c r="P62" s="5">
        <v>478613000000</v>
      </c>
      <c r="Q62" s="5">
        <v>335410000000</v>
      </c>
      <c r="R62" s="5">
        <v>229774000000</v>
      </c>
      <c r="S62" s="5">
        <v>31499000000</v>
      </c>
      <c r="T62" s="5">
        <v>491001000000</v>
      </c>
      <c r="U62" s="5">
        <v>600202000000</v>
      </c>
      <c r="V62" s="5">
        <v>784392000000</v>
      </c>
      <c r="W62" s="5">
        <v>693786000000</v>
      </c>
      <c r="X62" s="5">
        <v>761161000000</v>
      </c>
      <c r="Y62" s="5">
        <v>509774000000</v>
      </c>
      <c r="Z62" s="5">
        <v>283214000000</v>
      </c>
    </row>
    <row r="63" spans="2:26" ht="15.5" x14ac:dyDescent="0.35">
      <c r="C63" t="s">
        <v>93</v>
      </c>
      <c r="D63" s="5">
        <v>6697000000</v>
      </c>
      <c r="E63" s="5">
        <v>54411000000</v>
      </c>
      <c r="F63" s="5">
        <v>46924000000</v>
      </c>
      <c r="G63" s="5">
        <v>20015000000</v>
      </c>
      <c r="I63" s="5">
        <v>148225000000</v>
      </c>
      <c r="J63" s="5">
        <v>142852000000</v>
      </c>
      <c r="K63" s="5">
        <v>172414000000</v>
      </c>
      <c r="L63" s="5">
        <v>148450000000</v>
      </c>
      <c r="M63" s="5">
        <v>28586000000</v>
      </c>
      <c r="N63" s="5">
        <v>-53108000000</v>
      </c>
      <c r="O63" s="5">
        <v>70967000000</v>
      </c>
      <c r="P63" s="5">
        <v>80620000000</v>
      </c>
      <c r="Q63" s="5">
        <v>-11848000000</v>
      </c>
      <c r="R63" s="5">
        <v>66980000000</v>
      </c>
      <c r="S63" s="5">
        <v>2408000000</v>
      </c>
      <c r="T63" s="5">
        <v>82694000000</v>
      </c>
      <c r="U63" s="5">
        <v>53203000000</v>
      </c>
      <c r="V63" s="5">
        <v>78688000000</v>
      </c>
      <c r="W63" s="5">
        <v>94867000000</v>
      </c>
    </row>
    <row r="64" spans="2:26" ht="15.5" x14ac:dyDescent="0.35">
      <c r="C64" t="s">
        <v>94</v>
      </c>
      <c r="D64" s="5">
        <v>358452000000</v>
      </c>
      <c r="E64" s="5">
        <v>412101000000</v>
      </c>
      <c r="F64" s="5">
        <v>414178000000</v>
      </c>
      <c r="G64" s="5">
        <v>272616000000</v>
      </c>
      <c r="I64" s="5">
        <v>1400138000000</v>
      </c>
      <c r="J64" s="5">
        <v>1441276000000</v>
      </c>
      <c r="K64" s="5">
        <v>1143170000000</v>
      </c>
      <c r="L64" s="5">
        <v>787586000000</v>
      </c>
      <c r="M64" s="5">
        <v>605968000000</v>
      </c>
      <c r="N64" s="5">
        <v>-17653000000</v>
      </c>
      <c r="O64" s="5">
        <v>574065000000</v>
      </c>
      <c r="P64" s="5">
        <v>497540000000</v>
      </c>
      <c r="Q64" s="5">
        <v>365485000000</v>
      </c>
      <c r="R64" s="5">
        <v>201567000000</v>
      </c>
      <c r="S64" s="5">
        <v>57514000000</v>
      </c>
      <c r="T64" s="5">
        <v>644047000000</v>
      </c>
      <c r="U64" s="5">
        <v>596805000000</v>
      </c>
      <c r="V64" s="5">
        <v>787834000000</v>
      </c>
      <c r="W64" s="5">
        <v>735535000000</v>
      </c>
      <c r="X64" s="5">
        <v>821146000000</v>
      </c>
      <c r="Y64" s="5">
        <v>527010000000</v>
      </c>
      <c r="Z64" s="5">
        <v>319948000000</v>
      </c>
    </row>
    <row r="65" spans="3:26" ht="15.5" x14ac:dyDescent="0.35">
      <c r="C65" t="s">
        <v>28</v>
      </c>
      <c r="D65" s="5">
        <v>669183000000</v>
      </c>
      <c r="E65" s="5">
        <v>757471000000</v>
      </c>
      <c r="F65" s="5">
        <v>767194000000</v>
      </c>
      <c r="G65" s="5">
        <v>509318000000</v>
      </c>
      <c r="I65" s="5">
        <v>2639543000000</v>
      </c>
      <c r="J65" s="5">
        <v>2489163000000</v>
      </c>
      <c r="K65" s="5">
        <v>2314955000000</v>
      </c>
      <c r="L65" s="5">
        <v>1730906000000</v>
      </c>
      <c r="M65" s="5">
        <v>755129000000</v>
      </c>
      <c r="N65" s="5">
        <v>116071000000</v>
      </c>
      <c r="O65" s="5">
        <v>1119858000000</v>
      </c>
      <c r="P65" s="5">
        <v>861563000000</v>
      </c>
      <c r="Q65" s="5">
        <v>711936000000</v>
      </c>
      <c r="R65" s="5">
        <v>648907000000</v>
      </c>
      <c r="S65" s="5">
        <v>433596000000</v>
      </c>
      <c r="T65" s="5">
        <v>1108055000000</v>
      </c>
      <c r="U65" s="5">
        <v>1268604000000</v>
      </c>
      <c r="V65" s="5">
        <v>1263368000000</v>
      </c>
      <c r="W65" s="5">
        <v>1255083000000</v>
      </c>
      <c r="X65" s="5">
        <v>1394261000000</v>
      </c>
      <c r="Y65" s="5">
        <v>947001000000</v>
      </c>
      <c r="Z65" s="5">
        <v>771816000000</v>
      </c>
    </row>
    <row r="66" spans="3:26" ht="15.5" x14ac:dyDescent="0.35">
      <c r="C66" t="s">
        <v>27</v>
      </c>
      <c r="D66" s="5">
        <v>-100130000000</v>
      </c>
      <c r="E66" s="5">
        <v>-70420000000</v>
      </c>
      <c r="F66" s="5">
        <v>-90670000000</v>
      </c>
      <c r="G66" s="5">
        <v>-55912000000</v>
      </c>
      <c r="I66" s="5">
        <v>-291749000000</v>
      </c>
      <c r="J66" s="5">
        <v>-306325000000</v>
      </c>
      <c r="K66" s="5">
        <v>-302253000000</v>
      </c>
      <c r="L66" s="5">
        <v>-256626000000</v>
      </c>
      <c r="M66" s="5">
        <v>-120198000000</v>
      </c>
      <c r="N66" s="5">
        <v>-157200000000</v>
      </c>
      <c r="O66" s="5">
        <v>-266349000000</v>
      </c>
      <c r="P66" s="5">
        <v>-180762000000</v>
      </c>
      <c r="Q66" s="5">
        <v>-164155000000</v>
      </c>
      <c r="R66" s="5">
        <v>-165486000000</v>
      </c>
      <c r="S66" s="5">
        <v>-110895000000</v>
      </c>
      <c r="T66" s="5">
        <v>-151646000000</v>
      </c>
      <c r="U66" s="5">
        <v>-210589000000</v>
      </c>
      <c r="V66" s="5">
        <v>-127454000000</v>
      </c>
      <c r="W66" s="5">
        <v>-153500000000</v>
      </c>
      <c r="X66" s="5">
        <v>-168956000000</v>
      </c>
      <c r="Y66" s="5">
        <v>-137046000000</v>
      </c>
      <c r="Z66" s="5">
        <v>-161888000000</v>
      </c>
    </row>
    <row r="67" spans="3:26" ht="15.5" x14ac:dyDescent="0.35">
      <c r="C67" t="s">
        <v>95</v>
      </c>
      <c r="D67" s="5">
        <v>569053000000</v>
      </c>
      <c r="E67" s="5">
        <v>687051000000</v>
      </c>
      <c r="F67" s="5">
        <v>676524000000</v>
      </c>
      <c r="G67" s="5">
        <v>453406000000</v>
      </c>
      <c r="I67" s="5">
        <v>2347794000000</v>
      </c>
      <c r="J67" s="5">
        <v>2182838000000</v>
      </c>
      <c r="K67" s="5">
        <v>2012702000000</v>
      </c>
      <c r="L67" s="5">
        <v>1474280000000</v>
      </c>
      <c r="M67" s="5">
        <v>634931000000</v>
      </c>
      <c r="N67" s="5">
        <v>-41129000000</v>
      </c>
      <c r="O67" s="5">
        <v>853509000000</v>
      </c>
      <c r="P67" s="5">
        <v>680801000000</v>
      </c>
      <c r="Q67" s="5">
        <v>547781000000</v>
      </c>
      <c r="R67" s="5">
        <v>483421000000</v>
      </c>
      <c r="S67" s="5">
        <v>322701000000</v>
      </c>
      <c r="T67" s="5">
        <v>956409000000</v>
      </c>
      <c r="U67" s="5">
        <v>1058015000000</v>
      </c>
      <c r="V67" s="5">
        <v>1135914000000</v>
      </c>
      <c r="W67" s="5">
        <v>1101583000000</v>
      </c>
      <c r="X67" s="5">
        <v>1225305000000</v>
      </c>
      <c r="Y67" s="5">
        <v>809955000000</v>
      </c>
      <c r="Z67" s="5">
        <v>609928000000</v>
      </c>
    </row>
    <row r="68" spans="3:26" ht="15.5" x14ac:dyDescent="0.35">
      <c r="C68" t="s">
        <v>96</v>
      </c>
      <c r="X68" s="5">
        <v>-84126000000</v>
      </c>
      <c r="Y68" s="5">
        <v>-41690000000</v>
      </c>
      <c r="Z68" s="5">
        <v>-45000000000</v>
      </c>
    </row>
    <row r="69" spans="3:26" ht="15.5" x14ac:dyDescent="0.35">
      <c r="C69" t="s">
        <v>570</v>
      </c>
      <c r="Z69" s="5">
        <v>1097000000</v>
      </c>
    </row>
    <row r="70" spans="3:26" ht="15.5" x14ac:dyDescent="0.35">
      <c r="C70" t="s">
        <v>723</v>
      </c>
      <c r="N70" s="5">
        <v>3265000000</v>
      </c>
      <c r="O70" s="5">
        <v>-36538000000</v>
      </c>
    </row>
    <row r="71" spans="3:26" ht="15.5" x14ac:dyDescent="0.35">
      <c r="C71" t="s">
        <v>97</v>
      </c>
      <c r="D71" s="5">
        <v>569053000000</v>
      </c>
      <c r="E71" s="5">
        <v>687051000000</v>
      </c>
      <c r="F71" s="5">
        <v>676524000000</v>
      </c>
      <c r="G71" s="5">
        <v>453406000000</v>
      </c>
      <c r="I71" s="5">
        <v>2347794000000</v>
      </c>
      <c r="J71" s="5">
        <v>2182838000000</v>
      </c>
      <c r="K71" s="5">
        <v>2012702000000</v>
      </c>
      <c r="L71" s="5">
        <v>1474280000000</v>
      </c>
      <c r="M71" s="5">
        <v>634931000000</v>
      </c>
      <c r="N71" s="5">
        <v>-37864000000</v>
      </c>
      <c r="O71" s="5">
        <v>816971000000</v>
      </c>
      <c r="P71" s="5">
        <v>680801000000</v>
      </c>
      <c r="Q71" s="5">
        <v>547781000000</v>
      </c>
      <c r="R71" s="5">
        <v>483421000000</v>
      </c>
      <c r="S71" s="5">
        <v>322701000000</v>
      </c>
      <c r="T71" s="5">
        <v>956409000000</v>
      </c>
      <c r="U71" s="5">
        <v>1058015000000</v>
      </c>
      <c r="V71" s="5">
        <v>1135914000000</v>
      </c>
      <c r="W71" s="5">
        <v>1101583000000</v>
      </c>
      <c r="X71" s="5">
        <v>1141179000000</v>
      </c>
      <c r="Y71" s="5">
        <v>768265000000</v>
      </c>
      <c r="Z71" s="5">
        <v>566025000000</v>
      </c>
    </row>
    <row r="72" spans="3:26" ht="15.5" x14ac:dyDescent="0.35">
      <c r="C72" t="s">
        <v>98</v>
      </c>
      <c r="D72" s="5">
        <v>-43713000000</v>
      </c>
      <c r="E72" s="5">
        <v>32164000000</v>
      </c>
      <c r="F72" s="5">
        <v>4087000000</v>
      </c>
      <c r="G72" s="5">
        <v>-7931000000</v>
      </c>
      <c r="I72" s="5">
        <v>41481000000</v>
      </c>
      <c r="J72" s="5">
        <v>-90088000000</v>
      </c>
      <c r="K72" s="5">
        <v>176732000000</v>
      </c>
      <c r="L72" s="5">
        <v>58614000000</v>
      </c>
      <c r="M72" s="5">
        <v>75877000000</v>
      </c>
      <c r="N72" s="5">
        <v>-100867000000</v>
      </c>
      <c r="O72" s="5">
        <v>-86858000000</v>
      </c>
      <c r="P72" s="5">
        <v>66641000000</v>
      </c>
      <c r="Q72" s="5">
        <v>-94902000000</v>
      </c>
      <c r="R72" s="5">
        <v>38635000000</v>
      </c>
      <c r="S72" s="5">
        <v>-43466000000</v>
      </c>
      <c r="T72" s="5">
        <v>193765000000</v>
      </c>
      <c r="U72" s="5">
        <v>41694000000</v>
      </c>
      <c r="V72" s="5">
        <v>-59483000000</v>
      </c>
      <c r="W72" s="5">
        <v>4066000000</v>
      </c>
    </row>
    <row r="73" spans="3:26" ht="15.5" x14ac:dyDescent="0.35">
      <c r="C73" t="s">
        <v>99</v>
      </c>
      <c r="D73" s="5">
        <v>-43713000000</v>
      </c>
      <c r="E73" s="5">
        <v>32164000000</v>
      </c>
      <c r="F73" s="5">
        <v>4087000000</v>
      </c>
      <c r="G73" s="5">
        <v>-7931000000</v>
      </c>
      <c r="I73" s="5">
        <v>41481000000</v>
      </c>
      <c r="J73" s="5">
        <v>-90088000000</v>
      </c>
      <c r="K73" s="5">
        <v>176732000000</v>
      </c>
      <c r="L73" s="5">
        <v>58614000000</v>
      </c>
      <c r="M73" s="5">
        <v>75877000000</v>
      </c>
      <c r="N73" s="5">
        <v>-100867000000</v>
      </c>
      <c r="O73" s="5">
        <v>-86858000000</v>
      </c>
      <c r="P73" s="5">
        <v>66641000000</v>
      </c>
      <c r="Q73" s="5">
        <v>-94902000000</v>
      </c>
      <c r="R73" s="5">
        <v>38635000000</v>
      </c>
      <c r="S73" s="5">
        <v>-43466000000</v>
      </c>
      <c r="T73" s="5">
        <v>193765000000</v>
      </c>
      <c r="U73" s="5">
        <v>41694000000</v>
      </c>
      <c r="V73" s="5">
        <v>-59483000000</v>
      </c>
      <c r="W73" s="5">
        <v>4066000000</v>
      </c>
    </row>
    <row r="74" spans="3:26" ht="15.5" x14ac:dyDescent="0.35">
      <c r="C74" t="s">
        <v>100</v>
      </c>
      <c r="D74" s="5">
        <v>525340000000</v>
      </c>
      <c r="E74" s="5">
        <v>719215000000</v>
      </c>
      <c r="F74" s="5">
        <v>680611000000</v>
      </c>
      <c r="G74" s="5">
        <v>445475000000</v>
      </c>
      <c r="I74" s="5">
        <v>2389275000000</v>
      </c>
      <c r="J74" s="5">
        <v>2092750000000</v>
      </c>
      <c r="K74" s="5">
        <v>2189434000000</v>
      </c>
      <c r="L74" s="5">
        <v>1532894000000</v>
      </c>
      <c r="M74" s="5">
        <v>710808000000</v>
      </c>
      <c r="N74" s="5">
        <v>-138731000000</v>
      </c>
      <c r="O74" s="5">
        <v>730113000000</v>
      </c>
      <c r="P74" s="5">
        <v>747442000000</v>
      </c>
      <c r="Q74" s="5">
        <v>452879000000</v>
      </c>
      <c r="R74" s="5">
        <v>522056000000</v>
      </c>
      <c r="S74" s="5">
        <v>279235000000</v>
      </c>
      <c r="T74" s="5">
        <v>1150174000000</v>
      </c>
      <c r="U74" s="5">
        <v>1099709000000</v>
      </c>
      <c r="V74" s="5">
        <v>1076431000000</v>
      </c>
      <c r="W74" s="5">
        <v>1105649000000</v>
      </c>
      <c r="X74" s="5">
        <v>1141179000000</v>
      </c>
      <c r="Y74" s="5">
        <v>768265000000</v>
      </c>
      <c r="Z74" s="5">
        <v>566025000000</v>
      </c>
    </row>
    <row r="75" spans="3:26" ht="15.5" x14ac:dyDescent="0.35">
      <c r="C75" t="s">
        <v>101</v>
      </c>
      <c r="D75" s="5">
        <v>569053000000</v>
      </c>
      <c r="E75" s="5">
        <v>687051000000</v>
      </c>
      <c r="F75" s="5">
        <v>676524000000</v>
      </c>
      <c r="G75" s="5">
        <v>453406000000</v>
      </c>
      <c r="I75" s="5">
        <v>2347794000000</v>
      </c>
      <c r="J75" s="5">
        <v>2182838000000</v>
      </c>
      <c r="K75" s="5">
        <v>2012702000000</v>
      </c>
      <c r="L75" s="5">
        <v>1474280000000</v>
      </c>
      <c r="M75" s="5">
        <v>634931000000</v>
      </c>
      <c r="N75" s="5">
        <v>-37864000000</v>
      </c>
      <c r="O75" s="5">
        <v>816971000000</v>
      </c>
      <c r="P75" s="5">
        <v>680801000000</v>
      </c>
      <c r="Q75" s="5">
        <v>547781000000</v>
      </c>
      <c r="R75" s="5">
        <v>483421000000</v>
      </c>
      <c r="S75" s="5">
        <v>322701000000</v>
      </c>
      <c r="T75" s="5">
        <v>956409000000</v>
      </c>
      <c r="U75" s="5">
        <v>1058015000000</v>
      </c>
      <c r="V75" s="5">
        <v>1135914000000</v>
      </c>
      <c r="W75" s="5">
        <v>1101583000000</v>
      </c>
      <c r="X75" s="5">
        <v>1141179000000</v>
      </c>
      <c r="Y75" s="5">
        <v>768265000000</v>
      </c>
      <c r="Z75" s="5">
        <v>564928000000</v>
      </c>
    </row>
    <row r="76" spans="3:26" ht="15.5" x14ac:dyDescent="0.35">
      <c r="C76" t="s">
        <v>7</v>
      </c>
      <c r="D76" s="5">
        <v>518643000000</v>
      </c>
      <c r="E76" s="5">
        <v>664804000000</v>
      </c>
      <c r="F76" s="5">
        <v>633687000000</v>
      </c>
      <c r="G76" s="5">
        <v>425460000000</v>
      </c>
      <c r="I76" s="5">
        <v>2241050000000</v>
      </c>
      <c r="J76" s="5">
        <v>1949898000000</v>
      </c>
      <c r="K76" s="5">
        <v>2017020000000</v>
      </c>
      <c r="L76" s="5">
        <v>1384444000000</v>
      </c>
      <c r="M76" s="5">
        <v>682222000000</v>
      </c>
      <c r="N76" s="5">
        <v>-85623000000</v>
      </c>
      <c r="O76" s="5">
        <v>659146000000</v>
      </c>
      <c r="P76" s="5">
        <v>666822000000</v>
      </c>
      <c r="Q76" s="5">
        <v>464727000000</v>
      </c>
      <c r="R76" s="5">
        <v>455076000000</v>
      </c>
      <c r="S76" s="5">
        <v>276827000000</v>
      </c>
      <c r="T76" s="5">
        <v>1067480000000</v>
      </c>
      <c r="U76" s="5">
        <v>1046506000000</v>
      </c>
      <c r="V76" s="5">
        <v>997743000000</v>
      </c>
      <c r="W76" s="5">
        <v>1010782000000</v>
      </c>
    </row>
    <row r="77" spans="3:26" ht="15.5" x14ac:dyDescent="0.35">
      <c r="C77" t="s">
        <v>102</v>
      </c>
      <c r="D77" s="5">
        <v>569053000000</v>
      </c>
      <c r="E77" s="5">
        <v>687051000000</v>
      </c>
      <c r="F77" s="5">
        <v>676524000000</v>
      </c>
      <c r="G77" s="5">
        <v>453406000000</v>
      </c>
      <c r="I77" s="5">
        <v>2347794000000</v>
      </c>
      <c r="J77" s="5">
        <v>2182838000000</v>
      </c>
      <c r="K77" s="5">
        <v>2012702000000</v>
      </c>
      <c r="L77" s="5">
        <v>1474280000000</v>
      </c>
      <c r="M77" s="5">
        <v>634931000000</v>
      </c>
      <c r="N77" s="5">
        <v>-37864000000</v>
      </c>
      <c r="O77" s="5">
        <v>816971000000</v>
      </c>
      <c r="P77" s="5">
        <v>680801000000</v>
      </c>
      <c r="Q77" s="5">
        <v>547781000000</v>
      </c>
      <c r="R77" s="5">
        <v>483421000000</v>
      </c>
      <c r="S77" s="5">
        <v>322701000000</v>
      </c>
      <c r="T77" s="5">
        <v>956409000000</v>
      </c>
      <c r="U77" s="5">
        <v>1058015000000</v>
      </c>
      <c r="V77" s="5">
        <v>1135914000000</v>
      </c>
      <c r="W77" s="5">
        <v>1101583000000</v>
      </c>
      <c r="X77" s="5">
        <v>1141179000000</v>
      </c>
      <c r="Y77" s="5">
        <v>768265000000</v>
      </c>
      <c r="Z77" s="5">
        <v>564928000000</v>
      </c>
    </row>
    <row r="78" spans="3:26" ht="15.5" x14ac:dyDescent="0.35">
      <c r="C78" t="s">
        <v>103</v>
      </c>
      <c r="D78" s="5">
        <v>525340000000</v>
      </c>
      <c r="E78" s="5">
        <v>719215000000</v>
      </c>
      <c r="F78" s="5">
        <v>680611000000</v>
      </c>
      <c r="G78" s="5">
        <v>445475000000</v>
      </c>
      <c r="I78" s="5">
        <v>2389275000000</v>
      </c>
      <c r="J78" s="5">
        <v>2092750000000</v>
      </c>
      <c r="K78" s="5">
        <v>2189434000000</v>
      </c>
      <c r="L78" s="5">
        <v>1532894000000</v>
      </c>
      <c r="M78" s="5">
        <v>710808000000</v>
      </c>
      <c r="N78" s="5">
        <v>-138731000000</v>
      </c>
      <c r="O78" s="5">
        <v>730113000000</v>
      </c>
      <c r="P78" s="5">
        <v>747442000000</v>
      </c>
      <c r="Q78" s="5">
        <v>452879000000</v>
      </c>
      <c r="R78" s="5">
        <v>522056000000</v>
      </c>
      <c r="S78" s="5">
        <v>279235000000</v>
      </c>
      <c r="T78" s="5">
        <v>1150174000000</v>
      </c>
      <c r="U78" s="5">
        <v>1099709000000</v>
      </c>
      <c r="V78" s="5">
        <v>1076431000000</v>
      </c>
      <c r="W78" s="5">
        <v>1105649000000</v>
      </c>
    </row>
    <row r="79" spans="3:26" ht="15.5" x14ac:dyDescent="0.35">
      <c r="C79" t="s">
        <v>104</v>
      </c>
      <c r="D79" s="5">
        <v>525340000000</v>
      </c>
      <c r="E79" s="5">
        <v>719215000000</v>
      </c>
      <c r="F79" s="5">
        <v>680611000000</v>
      </c>
      <c r="G79" s="5">
        <v>445475000000</v>
      </c>
      <c r="I79" s="5">
        <v>2389275000000</v>
      </c>
      <c r="J79" s="5">
        <v>2092750000000</v>
      </c>
      <c r="K79" s="5">
        <v>2189434000000</v>
      </c>
      <c r="L79" s="5">
        <v>1532894000000</v>
      </c>
      <c r="M79" s="5">
        <v>710808000000</v>
      </c>
      <c r="N79" s="5">
        <v>-138731000000</v>
      </c>
      <c r="O79" s="5">
        <v>730113000000</v>
      </c>
      <c r="P79" s="5">
        <v>747442000000</v>
      </c>
      <c r="Q79" s="5">
        <v>452879000000</v>
      </c>
      <c r="R79" s="5">
        <v>522056000000</v>
      </c>
      <c r="S79" s="5">
        <v>279235000000</v>
      </c>
      <c r="T79" s="5">
        <v>1150174000000</v>
      </c>
      <c r="U79" s="5">
        <v>1099709000000</v>
      </c>
      <c r="V79" s="5">
        <v>1076431000000</v>
      </c>
      <c r="W79" s="5">
        <v>1105649000000</v>
      </c>
    </row>
    <row r="81" spans="2:26" ht="15.5" x14ac:dyDescent="0.35">
      <c r="B81" t="s">
        <v>105</v>
      </c>
      <c r="C81" t="s">
        <v>106</v>
      </c>
    </row>
    <row r="82" spans="2:26" ht="15.5" x14ac:dyDescent="0.35">
      <c r="C82" t="s">
        <v>107</v>
      </c>
    </row>
    <row r="83" spans="2:26" ht="15.5" x14ac:dyDescent="0.35">
      <c r="C83" t="s">
        <v>19</v>
      </c>
      <c r="D83" s="5">
        <v>4808807000000</v>
      </c>
      <c r="E83" s="5">
        <v>4530257000000</v>
      </c>
      <c r="F83" s="5">
        <v>4413703000000</v>
      </c>
      <c r="G83" s="5">
        <v>3837455000000</v>
      </c>
      <c r="I83" s="5">
        <v>4530257000000</v>
      </c>
      <c r="J83" s="5">
        <v>3613091000000</v>
      </c>
      <c r="K83" s="5">
        <v>2743360000000</v>
      </c>
      <c r="L83" s="5">
        <v>2073909000000</v>
      </c>
      <c r="M83" s="5">
        <v>1837380000000</v>
      </c>
      <c r="N83" s="5">
        <v>1503144000000</v>
      </c>
      <c r="O83" s="5">
        <v>788153000000</v>
      </c>
      <c r="P83" s="5">
        <v>889615000000</v>
      </c>
      <c r="Q83" s="5">
        <v>679916000000</v>
      </c>
      <c r="R83" s="5">
        <v>914635000000</v>
      </c>
      <c r="S83" s="5">
        <v>977854000000</v>
      </c>
      <c r="T83" s="5">
        <v>1275050000000</v>
      </c>
      <c r="U83" s="5">
        <v>1473625000000</v>
      </c>
      <c r="V83" s="5">
        <v>651750000000</v>
      </c>
      <c r="W83" s="5">
        <v>365399000000</v>
      </c>
      <c r="X83" s="5">
        <v>485564000000</v>
      </c>
      <c r="Y83" s="5">
        <v>773936000000</v>
      </c>
      <c r="Z83" s="5">
        <v>525658000000</v>
      </c>
    </row>
    <row r="84" spans="2:26" ht="15.5" x14ac:dyDescent="0.35">
      <c r="C84" t="s">
        <v>108</v>
      </c>
      <c r="D84" s="5">
        <v>2751683000000</v>
      </c>
      <c r="E84" s="5">
        <v>2442028000000</v>
      </c>
      <c r="F84" s="5">
        <v>2751301000000</v>
      </c>
      <c r="G84" s="5">
        <v>2481971000000</v>
      </c>
      <c r="I84" s="5">
        <v>2442028000000</v>
      </c>
      <c r="J84" s="5">
        <v>2408547000000</v>
      </c>
      <c r="K84" s="5">
        <v>2290376000000</v>
      </c>
      <c r="L84" s="5">
        <v>2630336000000</v>
      </c>
      <c r="M84" s="5">
        <v>2023353000000</v>
      </c>
      <c r="N84" s="5">
        <v>1648842000000</v>
      </c>
      <c r="O84" s="5">
        <v>1980190000000</v>
      </c>
      <c r="P84" s="5">
        <v>1930118000000</v>
      </c>
      <c r="Q84" s="5">
        <v>1824919000000</v>
      </c>
      <c r="R84" s="5">
        <v>1638291000000</v>
      </c>
      <c r="S84" s="5">
        <v>1551614000000</v>
      </c>
      <c r="T84" s="5">
        <v>1678455000000</v>
      </c>
      <c r="U84" s="5">
        <v>1527868000000</v>
      </c>
      <c r="V84" s="5">
        <v>1060509000000</v>
      </c>
      <c r="W84" s="5">
        <v>921741000000</v>
      </c>
      <c r="X84" s="5">
        <v>791967000000</v>
      </c>
      <c r="Y84" s="5">
        <v>704331000000</v>
      </c>
      <c r="Z84" s="5">
        <v>564838000000</v>
      </c>
    </row>
    <row r="85" spans="2:26" ht="15.5" x14ac:dyDescent="0.35">
      <c r="C85" t="s">
        <v>109</v>
      </c>
      <c r="D85" s="5">
        <v>258672000000</v>
      </c>
      <c r="E85" s="5">
        <v>231520000000</v>
      </c>
      <c r="F85" s="5">
        <v>247133000000</v>
      </c>
      <c r="G85" s="5">
        <v>268761000000</v>
      </c>
      <c r="I85" s="5">
        <v>231520000000</v>
      </c>
      <c r="J85" s="5">
        <v>206217000000</v>
      </c>
      <c r="K85" s="5">
        <v>169232000000</v>
      </c>
      <c r="L85" s="5">
        <v>189783000000</v>
      </c>
      <c r="M85" s="5">
        <v>125195000000</v>
      </c>
      <c r="N85" s="5">
        <v>110328000000</v>
      </c>
      <c r="O85" s="5">
        <v>137834000000</v>
      </c>
      <c r="P85" s="5">
        <v>159726000000</v>
      </c>
      <c r="Q85" s="5">
        <v>143934000000</v>
      </c>
      <c r="R85" s="5">
        <v>151090000000</v>
      </c>
      <c r="S85" s="5">
        <v>144827000000</v>
      </c>
      <c r="T85" s="5">
        <v>172346000000</v>
      </c>
      <c r="U85" s="5">
        <v>102346000000</v>
      </c>
      <c r="V85" s="5">
        <v>60561000000</v>
      </c>
      <c r="W85" s="5">
        <v>80214000000</v>
      </c>
      <c r="X85" s="5">
        <v>74467000000</v>
      </c>
      <c r="Y85" s="5">
        <v>30488000000</v>
      </c>
      <c r="Z85" s="5">
        <v>42021000000</v>
      </c>
    </row>
    <row r="86" spans="2:26" ht="15.5" x14ac:dyDescent="0.35">
      <c r="C86" t="s">
        <v>110</v>
      </c>
      <c r="D86" s="5">
        <v>12162000000</v>
      </c>
      <c r="E86" s="5">
        <v>30658000000</v>
      </c>
      <c r="F86" s="5">
        <v>17697000000</v>
      </c>
      <c r="G86" s="5">
        <v>16396000000</v>
      </c>
      <c r="I86" s="5">
        <v>30658000000</v>
      </c>
      <c r="J86" s="5">
        <v>26624000000</v>
      </c>
      <c r="K86" s="5">
        <v>26571000000</v>
      </c>
      <c r="L86" s="5">
        <v>7480000000</v>
      </c>
      <c r="M86" s="5">
        <v>10107000000</v>
      </c>
      <c r="N86" s="5">
        <v>8778000000</v>
      </c>
      <c r="O86" s="5">
        <v>18945000000</v>
      </c>
      <c r="P86" s="5">
        <v>10731000000</v>
      </c>
      <c r="Q86" s="5">
        <v>7375000000</v>
      </c>
      <c r="R86" s="5">
        <v>4515000000</v>
      </c>
      <c r="S86" s="5">
        <v>2795000000</v>
      </c>
      <c r="T86" s="5">
        <v>5710000000</v>
      </c>
      <c r="U86" s="5">
        <v>16865000000</v>
      </c>
      <c r="V86" s="5">
        <v>5851000000</v>
      </c>
      <c r="W86" s="5">
        <v>4189000000</v>
      </c>
    </row>
    <row r="87" spans="2:26" ht="15.5" x14ac:dyDescent="0.35">
      <c r="C87" t="s">
        <v>111</v>
      </c>
      <c r="D87" s="5">
        <v>2751683000000</v>
      </c>
      <c r="E87" s="5">
        <v>2442028000000</v>
      </c>
      <c r="F87" s="5">
        <v>2751301000000</v>
      </c>
      <c r="G87" s="5">
        <v>2481971000000</v>
      </c>
      <c r="I87" s="5">
        <v>2442028000000</v>
      </c>
      <c r="J87" s="5">
        <v>2408547000000</v>
      </c>
      <c r="K87" s="5">
        <v>2290376000000</v>
      </c>
      <c r="L87" s="5">
        <v>2630336000000</v>
      </c>
      <c r="M87" s="5">
        <v>2023353000000</v>
      </c>
      <c r="N87" s="5">
        <v>1648842000000</v>
      </c>
      <c r="O87" s="5">
        <v>1980190000000</v>
      </c>
      <c r="P87" s="5">
        <v>1930118000000</v>
      </c>
      <c r="Q87" s="5">
        <v>1824919000000</v>
      </c>
      <c r="R87" s="5">
        <v>1638291000000</v>
      </c>
      <c r="S87" s="5">
        <v>1551614000000</v>
      </c>
      <c r="T87" s="5">
        <v>1678455000000</v>
      </c>
      <c r="U87" s="5">
        <v>1527868000000</v>
      </c>
      <c r="V87" s="5">
        <v>1060509000000</v>
      </c>
      <c r="W87" s="5">
        <v>921741000000</v>
      </c>
      <c r="X87" s="5">
        <v>791967000000</v>
      </c>
      <c r="Y87" s="5">
        <v>704331000000</v>
      </c>
      <c r="Z87" s="5">
        <v>564838000000</v>
      </c>
    </row>
    <row r="88" spans="2:26" ht="15.5" x14ac:dyDescent="0.35">
      <c r="C88" t="s">
        <v>112</v>
      </c>
      <c r="D88" s="5">
        <v>124088000000</v>
      </c>
      <c r="E88" s="5">
        <v>141902000000</v>
      </c>
      <c r="F88" s="5">
        <v>140156000000</v>
      </c>
      <c r="G88" s="5">
        <v>140242000000</v>
      </c>
      <c r="I88" s="5">
        <v>141902000000</v>
      </c>
      <c r="J88" s="5">
        <v>154411000000</v>
      </c>
      <c r="K88" s="5">
        <v>163855000000</v>
      </c>
      <c r="L88" s="5">
        <v>78321000000</v>
      </c>
      <c r="M88" s="5">
        <v>95128000000</v>
      </c>
      <c r="N88" s="5">
        <v>108301000000</v>
      </c>
      <c r="O88" s="5">
        <v>97585000000</v>
      </c>
      <c r="P88" s="5">
        <v>151776000000</v>
      </c>
      <c r="Q88" s="5">
        <v>150365000000</v>
      </c>
      <c r="R88" s="5">
        <v>53962000000</v>
      </c>
      <c r="S88" s="5">
        <v>63969000000</v>
      </c>
      <c r="T88" s="5">
        <v>99944000000</v>
      </c>
      <c r="U88" s="5">
        <v>19000000000</v>
      </c>
      <c r="Y88" s="5">
        <v>1922000000</v>
      </c>
      <c r="Z88" s="5">
        <v>3355000000</v>
      </c>
    </row>
    <row r="89" spans="2:26" ht="15.5" x14ac:dyDescent="0.35">
      <c r="C89" t="s">
        <v>113</v>
      </c>
      <c r="D89" s="5">
        <v>124088000000</v>
      </c>
      <c r="E89" s="5">
        <v>141902000000</v>
      </c>
      <c r="F89" s="5">
        <v>140156000000</v>
      </c>
      <c r="G89" s="5">
        <v>140242000000</v>
      </c>
      <c r="I89" s="5">
        <v>141902000000</v>
      </c>
      <c r="J89" s="5">
        <v>154411000000</v>
      </c>
      <c r="K89" s="5">
        <v>163855000000</v>
      </c>
      <c r="L89" s="5">
        <v>78321000000</v>
      </c>
      <c r="M89" s="5">
        <v>95128000000</v>
      </c>
      <c r="N89" s="5">
        <v>108301000000</v>
      </c>
      <c r="O89" s="5">
        <v>97585000000</v>
      </c>
      <c r="P89" s="5">
        <v>151776000000</v>
      </c>
      <c r="Q89" s="5">
        <v>150365000000</v>
      </c>
      <c r="R89" s="5">
        <v>53962000000</v>
      </c>
      <c r="S89" s="5">
        <v>63969000000</v>
      </c>
      <c r="T89" s="5">
        <v>99944000000</v>
      </c>
      <c r="U89" s="5">
        <v>19000000000</v>
      </c>
      <c r="Y89" s="5">
        <v>1922000000</v>
      </c>
      <c r="Z89" s="5">
        <v>3355000000</v>
      </c>
    </row>
    <row r="90" spans="2:26" ht="15.5" x14ac:dyDescent="0.35">
      <c r="C90" t="s">
        <v>114</v>
      </c>
      <c r="D90" s="5">
        <v>2564155000000</v>
      </c>
      <c r="E90" s="5">
        <v>2527416000000</v>
      </c>
      <c r="F90" s="5">
        <v>2678988000000</v>
      </c>
      <c r="G90" s="5">
        <v>2611625000000</v>
      </c>
      <c r="I90" s="5">
        <v>2527416000000</v>
      </c>
      <c r="J90" s="5">
        <v>2436233000000</v>
      </c>
      <c r="K90" s="5">
        <v>2527041000000</v>
      </c>
      <c r="L90" s="5">
        <v>2770340000000</v>
      </c>
      <c r="M90" s="5">
        <v>2356438000000</v>
      </c>
      <c r="N90" s="5">
        <v>1557446000000</v>
      </c>
      <c r="O90" s="5">
        <v>2109754000000</v>
      </c>
      <c r="P90" s="5">
        <v>2472029000000</v>
      </c>
      <c r="Q90" s="5">
        <v>2168781000000</v>
      </c>
      <c r="R90" s="5">
        <v>1823884000000</v>
      </c>
      <c r="S90" s="5">
        <v>1749263000000</v>
      </c>
      <c r="T90" s="5">
        <v>1718663000000</v>
      </c>
      <c r="U90" s="5">
        <v>1605263000000</v>
      </c>
      <c r="V90" s="5">
        <v>1155235000000</v>
      </c>
      <c r="W90" s="5">
        <v>955369000000</v>
      </c>
      <c r="X90" s="5">
        <v>708322000000</v>
      </c>
      <c r="Y90" s="5">
        <v>514620000000</v>
      </c>
      <c r="Z90" s="5">
        <v>670008000000</v>
      </c>
    </row>
    <row r="91" spans="2:26" ht="15.5" x14ac:dyDescent="0.35">
      <c r="C91" t="s">
        <v>93</v>
      </c>
      <c r="D91" s="5">
        <v>503479000000</v>
      </c>
      <c r="E91" s="5">
        <v>502236000000</v>
      </c>
      <c r="F91" s="5">
        <v>498280000000</v>
      </c>
      <c r="G91" s="5">
        <v>494192000000</v>
      </c>
      <c r="I91" s="5">
        <v>502236000000</v>
      </c>
      <c r="J91" s="5">
        <v>498859000000</v>
      </c>
      <c r="K91" s="5">
        <v>502216000000</v>
      </c>
      <c r="L91" s="5">
        <v>310013000000</v>
      </c>
      <c r="M91" s="5">
        <v>299930000000</v>
      </c>
      <c r="N91" s="5">
        <v>249309000000</v>
      </c>
      <c r="O91" s="5">
        <v>247059000000</v>
      </c>
      <c r="P91" s="5">
        <v>263138000000</v>
      </c>
      <c r="Q91" s="5">
        <v>261528000000</v>
      </c>
      <c r="R91" s="5">
        <v>262391000000</v>
      </c>
      <c r="S91" s="5">
        <v>264865000000</v>
      </c>
      <c r="T91" s="5">
        <v>265772000000</v>
      </c>
      <c r="U91" s="5">
        <v>42434000000</v>
      </c>
      <c r="V91" s="5">
        <v>18746000000</v>
      </c>
      <c r="W91" s="5">
        <v>12589000000</v>
      </c>
      <c r="X91" s="5">
        <v>8523000000</v>
      </c>
      <c r="Y91" s="5">
        <v>7197000000</v>
      </c>
      <c r="Z91" s="5">
        <v>-10923000000</v>
      </c>
    </row>
    <row r="92" spans="2:26" ht="15.5" x14ac:dyDescent="0.35">
      <c r="C92" t="s">
        <v>115</v>
      </c>
      <c r="D92" s="5">
        <v>10746385000000</v>
      </c>
      <c r="E92" s="5">
        <v>9973987000000</v>
      </c>
      <c r="F92" s="5">
        <v>10729458000000</v>
      </c>
      <c r="G92" s="5">
        <v>9631434000000</v>
      </c>
      <c r="I92" s="5">
        <v>9973987000000</v>
      </c>
      <c r="J92" s="5">
        <v>8883749000000</v>
      </c>
      <c r="K92" s="5">
        <v>7957495000000</v>
      </c>
      <c r="L92" s="5">
        <v>7825596000000</v>
      </c>
      <c r="M92" s="5">
        <v>6621704000000</v>
      </c>
      <c r="N92" s="5">
        <v>5153633000000</v>
      </c>
      <c r="O92" s="5">
        <v>5544549000000</v>
      </c>
      <c r="P92" s="5">
        <v>6013683000000</v>
      </c>
      <c r="Q92" s="5">
        <v>5228541000000</v>
      </c>
      <c r="R92" s="5">
        <v>4903902000000</v>
      </c>
      <c r="S92" s="5">
        <v>4796770000000</v>
      </c>
      <c r="T92" s="5">
        <v>5138080000000</v>
      </c>
      <c r="U92" s="5">
        <v>5029517000000</v>
      </c>
      <c r="V92" s="5">
        <v>3205631000000</v>
      </c>
      <c r="W92" s="5">
        <v>2564455000000</v>
      </c>
      <c r="X92" s="5">
        <v>2199725000000</v>
      </c>
      <c r="Y92" s="5">
        <v>2131336000000</v>
      </c>
      <c r="Z92" s="5">
        <v>1862813000000</v>
      </c>
    </row>
    <row r="93" spans="2:26" ht="15.5" x14ac:dyDescent="0.35">
      <c r="C93" t="s">
        <v>116</v>
      </c>
    </row>
    <row r="94" spans="2:26" ht="15.5" x14ac:dyDescent="0.35">
      <c r="C94" t="s">
        <v>118</v>
      </c>
      <c r="D94" s="5">
        <v>598240000000</v>
      </c>
      <c r="E94" s="5">
        <v>574582000000</v>
      </c>
      <c r="F94" s="5">
        <v>600172000000</v>
      </c>
      <c r="G94" s="5">
        <v>562410000000</v>
      </c>
      <c r="I94" s="5">
        <v>574582000000</v>
      </c>
      <c r="J94" s="5">
        <v>494602000000</v>
      </c>
      <c r="K94" s="5">
        <v>485051000000</v>
      </c>
      <c r="L94" s="5">
        <v>506139000000</v>
      </c>
      <c r="M94" s="5">
        <v>489698000000</v>
      </c>
      <c r="N94" s="5">
        <v>429383000000</v>
      </c>
      <c r="O94" s="5">
        <v>443903000000</v>
      </c>
      <c r="P94" s="5">
        <v>430389000000</v>
      </c>
      <c r="Q94" s="5">
        <v>411752000000</v>
      </c>
      <c r="R94" s="5">
        <v>367467000000</v>
      </c>
      <c r="S94" s="5">
        <v>328612000000</v>
      </c>
      <c r="T94" s="5">
        <v>305581000000</v>
      </c>
      <c r="U94" s="5">
        <v>254334000000</v>
      </c>
      <c r="V94" s="5">
        <v>230421000000</v>
      </c>
      <c r="W94" s="5">
        <v>158880000000</v>
      </c>
      <c r="X94" s="5">
        <v>117267000000</v>
      </c>
      <c r="Y94" s="5">
        <v>88628000000</v>
      </c>
      <c r="Z94" s="5">
        <v>67354000000</v>
      </c>
    </row>
    <row r="95" spans="2:26" ht="15.5" x14ac:dyDescent="0.35">
      <c r="C95" t="s">
        <v>319</v>
      </c>
      <c r="D95" s="5">
        <v>7618484000000</v>
      </c>
      <c r="E95" s="5">
        <v>7431925000000</v>
      </c>
      <c r="F95" s="5">
        <v>7062802000000</v>
      </c>
      <c r="G95" s="5">
        <v>7166052000000</v>
      </c>
      <c r="I95" s="5">
        <v>7431925000000</v>
      </c>
      <c r="J95" s="5">
        <v>6892811000000</v>
      </c>
      <c r="K95" s="5">
        <v>6629661000000</v>
      </c>
      <c r="L95" s="5">
        <v>5858427000000</v>
      </c>
      <c r="M95" s="5">
        <v>5417278000000</v>
      </c>
      <c r="N95" s="5">
        <v>4999602000000</v>
      </c>
      <c r="O95" s="5">
        <v>5367248000000</v>
      </c>
      <c r="P95" s="5">
        <v>4642867000000</v>
      </c>
      <c r="Q95" s="5">
        <v>4347640000000</v>
      </c>
      <c r="R95" s="5">
        <v>4515999000000</v>
      </c>
      <c r="S95" s="5">
        <v>4340881000000</v>
      </c>
      <c r="T95" s="5">
        <v>4373833000000</v>
      </c>
      <c r="U95" s="5">
        <v>3657656000000</v>
      </c>
      <c r="V95" s="5">
        <v>3072986000000</v>
      </c>
      <c r="W95" s="5">
        <v>2475031000000</v>
      </c>
      <c r="X95" s="5">
        <v>2154640000000</v>
      </c>
      <c r="Y95" s="5">
        <v>1615947000000</v>
      </c>
      <c r="Z95" s="5">
        <v>1181186000000</v>
      </c>
    </row>
    <row r="96" spans="2:26" ht="15.5" x14ac:dyDescent="0.35">
      <c r="C96" t="s">
        <v>1546</v>
      </c>
      <c r="D96" s="5">
        <v>5140761000000</v>
      </c>
      <c r="E96" s="5">
        <v>5048662000000</v>
      </c>
      <c r="F96" s="5">
        <v>4810630000000</v>
      </c>
      <c r="G96" s="5">
        <v>4772179000000</v>
      </c>
      <c r="I96" s="5">
        <v>5048662000000</v>
      </c>
      <c r="J96" s="5">
        <v>4656981000000</v>
      </c>
      <c r="K96" s="5">
        <v>4608717000000</v>
      </c>
      <c r="L96" s="5">
        <v>4061813000000</v>
      </c>
      <c r="M96" s="5">
        <v>3776517000000</v>
      </c>
      <c r="N96" s="5">
        <v>3489995000000</v>
      </c>
      <c r="O96" s="5">
        <v>3869167000000</v>
      </c>
      <c r="P96" s="5">
        <v>3284189000000</v>
      </c>
      <c r="Q96" s="5">
        <v>3170292000000</v>
      </c>
      <c r="R96" s="5">
        <v>3471873000000</v>
      </c>
      <c r="S96" s="5">
        <v>3581533000000</v>
      </c>
      <c r="T96" s="5">
        <v>3591583000000</v>
      </c>
      <c r="U96" s="5">
        <v>2911955000000</v>
      </c>
      <c r="V96" s="5">
        <v>2464252000000</v>
      </c>
    </row>
    <row r="97" spans="3:26" ht="15.5" x14ac:dyDescent="0.35">
      <c r="C97" t="s">
        <v>1547</v>
      </c>
      <c r="D97" s="5">
        <v>7618484000000</v>
      </c>
      <c r="E97" s="5">
        <v>7431925000000</v>
      </c>
      <c r="F97" s="5">
        <v>7062802000000</v>
      </c>
      <c r="G97" s="5">
        <v>7166052000000</v>
      </c>
      <c r="I97" s="5">
        <v>7431925000000</v>
      </c>
      <c r="J97" s="5">
        <v>6892811000000</v>
      </c>
      <c r="K97" s="5">
        <v>6629661000000</v>
      </c>
      <c r="L97" s="5">
        <v>5858427000000</v>
      </c>
      <c r="M97" s="5">
        <v>5417278000000</v>
      </c>
      <c r="N97" s="5">
        <v>4999602000000</v>
      </c>
      <c r="O97" s="5">
        <v>5367248000000</v>
      </c>
      <c r="P97" s="5">
        <v>4642867000000</v>
      </c>
      <c r="Q97" s="5">
        <v>4347640000000</v>
      </c>
      <c r="R97" s="5">
        <v>4515999000000</v>
      </c>
      <c r="S97" s="5">
        <v>4340881000000</v>
      </c>
      <c r="T97" s="5">
        <v>4373833000000</v>
      </c>
      <c r="U97" s="5">
        <v>3657656000000</v>
      </c>
      <c r="V97" s="5">
        <v>3072986000000</v>
      </c>
      <c r="W97" s="5">
        <v>2475031000000</v>
      </c>
      <c r="X97" s="5">
        <v>2154640000000</v>
      </c>
      <c r="Y97" s="5">
        <v>1615947000000</v>
      </c>
      <c r="Z97" s="5">
        <v>1181186000000</v>
      </c>
    </row>
    <row r="98" spans="3:26" ht="15.5" x14ac:dyDescent="0.35">
      <c r="C98" t="s">
        <v>123</v>
      </c>
      <c r="D98" s="5">
        <v>3398872000000</v>
      </c>
      <c r="E98" s="5">
        <v>3401444000000</v>
      </c>
      <c r="F98" s="5">
        <v>3354059000000</v>
      </c>
      <c r="G98" s="5">
        <v>3340802000000</v>
      </c>
      <c r="I98" s="5">
        <v>3401444000000</v>
      </c>
      <c r="J98" s="5">
        <v>3388371000000</v>
      </c>
      <c r="K98" s="5">
        <v>3245245000000</v>
      </c>
      <c r="L98" s="5">
        <v>3194223000000</v>
      </c>
      <c r="M98" s="5">
        <v>3232407000000</v>
      </c>
      <c r="N98" s="5">
        <v>3521659000000</v>
      </c>
      <c r="O98" s="5">
        <v>3513176000000</v>
      </c>
      <c r="P98" s="5">
        <v>3498912000000</v>
      </c>
      <c r="Q98" s="5">
        <v>3526867000000</v>
      </c>
      <c r="R98" s="5">
        <v>3599815000000</v>
      </c>
      <c r="S98" s="5">
        <v>3507217000000</v>
      </c>
      <c r="T98" s="5">
        <v>3305968000000</v>
      </c>
      <c r="U98" s="5">
        <v>3182962000000</v>
      </c>
      <c r="V98" s="5">
        <v>2084184000000</v>
      </c>
      <c r="W98" s="5">
        <v>1547831000000</v>
      </c>
      <c r="X98" s="5">
        <v>985029000000</v>
      </c>
      <c r="Y98" s="5">
        <v>696716000000</v>
      </c>
      <c r="Z98" s="5">
        <v>702097000000</v>
      </c>
    </row>
    <row r="99" spans="3:26" ht="15.5" x14ac:dyDescent="0.35">
      <c r="C99" t="s">
        <v>398</v>
      </c>
      <c r="D99" s="5">
        <v>714216000000</v>
      </c>
      <c r="E99" s="5">
        <v>712591000000</v>
      </c>
      <c r="F99" s="5">
        <v>746489000000</v>
      </c>
      <c r="G99" s="5">
        <v>746489000000</v>
      </c>
      <c r="I99" s="5">
        <v>712591000000</v>
      </c>
      <c r="J99" s="5">
        <v>746489000000</v>
      </c>
      <c r="K99" s="5">
        <v>688009000000</v>
      </c>
      <c r="L99" s="5">
        <v>694115000000</v>
      </c>
      <c r="M99" s="5">
        <v>742863000000</v>
      </c>
      <c r="N99" s="5">
        <v>683288000000</v>
      </c>
      <c r="O99" s="5">
        <v>642027000000</v>
      </c>
      <c r="P99" s="5">
        <v>631275000000</v>
      </c>
      <c r="Q99" s="5">
        <v>628823000000</v>
      </c>
      <c r="R99" s="5">
        <v>615921000000</v>
      </c>
      <c r="S99" s="5">
        <v>611406000000</v>
      </c>
      <c r="T99" s="5">
        <v>402612000000</v>
      </c>
      <c r="U99" s="5">
        <v>45743000000</v>
      </c>
      <c r="V99" s="5">
        <v>32794000000</v>
      </c>
      <c r="W99" s="5">
        <v>55470000000</v>
      </c>
      <c r="X99" s="5">
        <v>47983000000</v>
      </c>
      <c r="Y99" s="5">
        <v>49450000000</v>
      </c>
      <c r="Z99" s="5">
        <v>52167000000</v>
      </c>
    </row>
    <row r="100" spans="3:26" ht="15.5" x14ac:dyDescent="0.35">
      <c r="C100" t="s">
        <v>124</v>
      </c>
      <c r="D100" s="5">
        <v>130000000000</v>
      </c>
      <c r="E100" s="5">
        <v>130000000000</v>
      </c>
      <c r="F100" s="5">
        <v>130000000000</v>
      </c>
      <c r="G100" s="5">
        <v>130000000000</v>
      </c>
      <c r="I100" s="5">
        <v>130000000000</v>
      </c>
      <c r="J100" s="5">
        <v>130000000000</v>
      </c>
      <c r="K100" s="5">
        <v>130000000000</v>
      </c>
      <c r="L100" s="5">
        <v>130000000000</v>
      </c>
      <c r="M100" s="5">
        <v>130000000000</v>
      </c>
      <c r="N100" s="5">
        <v>130000000000</v>
      </c>
      <c r="O100" s="5">
        <v>130000000000</v>
      </c>
      <c r="P100" s="5">
        <v>130000000000</v>
      </c>
      <c r="Q100" s="5">
        <v>130000000000</v>
      </c>
      <c r="R100" s="5">
        <v>130000000000</v>
      </c>
      <c r="S100" s="5">
        <v>130000000000</v>
      </c>
      <c r="T100" s="5">
        <v>130000000000</v>
      </c>
      <c r="U100" s="5">
        <v>130000000000</v>
      </c>
      <c r="V100" s="5">
        <v>6096000000</v>
      </c>
      <c r="W100" s="5">
        <v>6096000000</v>
      </c>
      <c r="X100" s="5">
        <v>6096000000</v>
      </c>
      <c r="Y100" s="5">
        <v>6715000000</v>
      </c>
      <c r="Z100" s="5">
        <v>12146000000</v>
      </c>
    </row>
    <row r="101" spans="3:26" ht="15.5" x14ac:dyDescent="0.35">
      <c r="C101" t="s">
        <v>320</v>
      </c>
      <c r="D101" s="5">
        <v>86053000000</v>
      </c>
      <c r="E101" s="5">
        <v>91015000000</v>
      </c>
      <c r="F101" s="5">
        <v>94217000000</v>
      </c>
      <c r="G101" s="5">
        <v>98488000000</v>
      </c>
      <c r="I101" s="5">
        <v>91015000000</v>
      </c>
      <c r="J101" s="5">
        <v>81033000000</v>
      </c>
      <c r="K101" s="5">
        <v>92700000000</v>
      </c>
      <c r="L101" s="5">
        <v>60346000000</v>
      </c>
      <c r="M101" s="5">
        <v>69347000000</v>
      </c>
      <c r="N101" s="5">
        <v>64314000000</v>
      </c>
      <c r="O101" s="5">
        <v>84084000000</v>
      </c>
      <c r="P101" s="5">
        <v>88394000000</v>
      </c>
      <c r="Q101" s="5">
        <v>79138000000</v>
      </c>
      <c r="R101" s="5">
        <v>89751000000</v>
      </c>
      <c r="S101" s="5">
        <v>86232000000</v>
      </c>
      <c r="T101" s="5">
        <v>69014000000</v>
      </c>
      <c r="U101" s="5">
        <v>64208000000</v>
      </c>
      <c r="V101" s="5">
        <v>72681000000</v>
      </c>
    </row>
    <row r="102" spans="3:26" ht="15.5" x14ac:dyDescent="0.35">
      <c r="C102" t="s">
        <v>125</v>
      </c>
      <c r="D102" s="5">
        <v>12815691000000</v>
      </c>
      <c r="E102" s="5">
        <v>12641492000000</v>
      </c>
      <c r="F102" s="5">
        <v>12291004000000</v>
      </c>
      <c r="G102" s="5">
        <v>12400648000000</v>
      </c>
      <c r="I102" s="5">
        <v>12641492000000</v>
      </c>
      <c r="J102" s="5">
        <v>12146269000000</v>
      </c>
      <c r="K102" s="5">
        <v>11655548000000</v>
      </c>
      <c r="L102" s="5">
        <v>10695665000000</v>
      </c>
      <c r="M102" s="5">
        <v>10325444000000</v>
      </c>
      <c r="N102" s="5">
        <v>10026461000000</v>
      </c>
      <c r="O102" s="5">
        <v>10471160000000</v>
      </c>
      <c r="P102" s="5">
        <v>9875965000000</v>
      </c>
      <c r="Q102" s="5">
        <v>9533768000000</v>
      </c>
      <c r="R102" s="5">
        <v>9708372000000</v>
      </c>
      <c r="S102" s="5">
        <v>9542340000000</v>
      </c>
      <c r="T102" s="5">
        <v>9242846000000</v>
      </c>
      <c r="U102" s="5">
        <v>7588161000000</v>
      </c>
      <c r="V102" s="5">
        <v>5676011000000</v>
      </c>
      <c r="W102" s="5">
        <v>4399772000000</v>
      </c>
      <c r="X102" s="5">
        <v>3386127000000</v>
      </c>
      <c r="Y102" s="5">
        <v>2513603000000</v>
      </c>
      <c r="Z102" s="5">
        <v>2118503000000</v>
      </c>
    </row>
    <row r="103" spans="3:26" ht="15.5" x14ac:dyDescent="0.35">
      <c r="C103" t="s">
        <v>126</v>
      </c>
      <c r="D103" s="5">
        <v>23562076000000</v>
      </c>
      <c r="E103" s="5">
        <v>22615479000000</v>
      </c>
      <c r="F103" s="5">
        <v>23020462000000</v>
      </c>
      <c r="G103" s="5">
        <v>22032082000000</v>
      </c>
      <c r="I103" s="5">
        <v>22615479000000</v>
      </c>
      <c r="J103" s="5">
        <v>21030018000000</v>
      </c>
      <c r="K103" s="5">
        <v>19613043000000</v>
      </c>
      <c r="L103" s="5">
        <v>18521261000000</v>
      </c>
      <c r="M103" s="5">
        <v>16947148000000</v>
      </c>
      <c r="N103" s="5">
        <v>15180094000000</v>
      </c>
      <c r="O103" s="5">
        <v>16015709000000</v>
      </c>
      <c r="P103" s="5">
        <v>15889648000000</v>
      </c>
      <c r="Q103" s="5">
        <v>14762309000000</v>
      </c>
      <c r="R103" s="5">
        <v>14612274000000</v>
      </c>
      <c r="S103" s="5">
        <v>14339110000000</v>
      </c>
      <c r="T103" s="5">
        <v>14380926000000</v>
      </c>
      <c r="U103" s="5">
        <v>12617678000000</v>
      </c>
      <c r="V103" s="5">
        <v>8881642000000</v>
      </c>
      <c r="W103" s="5">
        <v>6964227000000</v>
      </c>
      <c r="X103" s="5">
        <v>5585852000000</v>
      </c>
      <c r="Y103" s="5">
        <v>4644939000000</v>
      </c>
      <c r="Z103" s="5">
        <v>3981316000000</v>
      </c>
    </row>
    <row r="104" spans="3:26" ht="15.5" x14ac:dyDescent="0.35">
      <c r="C104" t="s">
        <v>127</v>
      </c>
    </row>
    <row r="105" spans="3:26" ht="15.5" x14ac:dyDescent="0.35">
      <c r="C105" t="s">
        <v>128</v>
      </c>
    </row>
    <row r="106" spans="3:26" ht="15.5" x14ac:dyDescent="0.35">
      <c r="C106" t="s">
        <v>129</v>
      </c>
      <c r="D106" s="5">
        <v>4849741000000</v>
      </c>
      <c r="E106" s="5">
        <v>4523347000000</v>
      </c>
      <c r="F106" s="5">
        <v>5419065000000</v>
      </c>
      <c r="G106" s="5">
        <v>5166574000000</v>
      </c>
      <c r="I106" s="5">
        <v>4523347000000</v>
      </c>
      <c r="J106" s="5">
        <v>4481577000000</v>
      </c>
      <c r="K106" s="5">
        <v>4336152000000</v>
      </c>
      <c r="L106" s="5">
        <v>4652198000000</v>
      </c>
      <c r="M106" s="5">
        <v>4320354000000</v>
      </c>
      <c r="N106" s="5">
        <v>2775650000000</v>
      </c>
      <c r="O106" s="5">
        <v>3438999000000</v>
      </c>
      <c r="P106" s="5">
        <v>4066699000000</v>
      </c>
      <c r="Q106" s="5">
        <v>3041502000000</v>
      </c>
      <c r="R106" s="5">
        <v>3258146000000</v>
      </c>
      <c r="S106" s="5">
        <v>3625907000000</v>
      </c>
      <c r="T106" s="5">
        <v>3857809000000</v>
      </c>
      <c r="U106" s="5">
        <v>2661312000000</v>
      </c>
      <c r="V106" s="5">
        <v>2751766000000</v>
      </c>
      <c r="W106" s="5">
        <v>1892818000000</v>
      </c>
      <c r="X106" s="5">
        <v>1251731000000</v>
      </c>
      <c r="Y106" s="5">
        <v>980428000000</v>
      </c>
      <c r="Z106" s="5">
        <v>873185000000</v>
      </c>
    </row>
    <row r="107" spans="3:26" ht="15.5" x14ac:dyDescent="0.35">
      <c r="C107" t="s">
        <v>134</v>
      </c>
    </row>
    <row r="108" spans="3:26" ht="15.5" x14ac:dyDescent="0.35">
      <c r="C108" t="s">
        <v>1299</v>
      </c>
      <c r="D108" s="5">
        <v>350594000000</v>
      </c>
      <c r="E108" s="5">
        <v>358071000000</v>
      </c>
      <c r="F108" s="5">
        <v>474911000000</v>
      </c>
      <c r="G108" s="5">
        <v>511992000000</v>
      </c>
      <c r="I108" s="5">
        <v>358071000000</v>
      </c>
      <c r="J108" s="5">
        <v>505580000000</v>
      </c>
      <c r="K108" s="5">
        <v>393848000000</v>
      </c>
      <c r="L108" s="5">
        <v>499846000000</v>
      </c>
      <c r="M108" s="5">
        <v>269984000000</v>
      </c>
      <c r="N108" s="5">
        <v>439783000000</v>
      </c>
      <c r="O108" s="5">
        <v>507860000000</v>
      </c>
      <c r="P108" s="5">
        <v>484720000000</v>
      </c>
      <c r="Q108" s="5">
        <v>377359000000</v>
      </c>
      <c r="R108" s="5">
        <v>126375000000</v>
      </c>
      <c r="S108" s="5">
        <v>1244137000000</v>
      </c>
      <c r="T108" s="5">
        <v>1367488000000</v>
      </c>
      <c r="U108" s="5">
        <v>62053000000</v>
      </c>
      <c r="V108" s="5">
        <v>1094754000000</v>
      </c>
      <c r="W108" s="5">
        <v>620215000000</v>
      </c>
      <c r="X108" s="5">
        <v>145000000000</v>
      </c>
      <c r="Y108" s="5">
        <v>30000000000</v>
      </c>
      <c r="Z108" s="5">
        <v>53108000000</v>
      </c>
    </row>
    <row r="109" spans="3:26" ht="15.5" x14ac:dyDescent="0.35">
      <c r="C109" t="s">
        <v>1228</v>
      </c>
      <c r="Q109" s="5">
        <v>349614000000</v>
      </c>
      <c r="R109" s="5">
        <v>349490000000</v>
      </c>
    </row>
    <row r="110" spans="3:26" ht="15.5" x14ac:dyDescent="0.35">
      <c r="C110" t="s">
        <v>130</v>
      </c>
    </row>
    <row r="111" spans="3:26" ht="15.5" x14ac:dyDescent="0.35">
      <c r="C111" t="s">
        <v>131</v>
      </c>
      <c r="D111" s="5">
        <v>2422605000000</v>
      </c>
      <c r="E111" s="5">
        <v>2214559000000</v>
      </c>
      <c r="F111" s="5">
        <v>2535275000000</v>
      </c>
      <c r="G111" s="5">
        <v>2482276000000</v>
      </c>
      <c r="I111" s="5">
        <v>2214559000000</v>
      </c>
      <c r="J111" s="5">
        <v>2199017000000</v>
      </c>
      <c r="K111" s="5">
        <v>2170725000000</v>
      </c>
      <c r="L111" s="5">
        <v>2342281000000</v>
      </c>
      <c r="M111" s="5">
        <v>2208504000000</v>
      </c>
      <c r="N111" s="5">
        <v>1323053000000</v>
      </c>
      <c r="O111" s="5">
        <v>1776905000000</v>
      </c>
      <c r="P111" s="5">
        <v>1983785000000</v>
      </c>
      <c r="Q111" s="5">
        <v>1697530000000</v>
      </c>
      <c r="R111" s="5">
        <v>1562353000000</v>
      </c>
      <c r="S111" s="5">
        <v>1450986000000</v>
      </c>
      <c r="T111" s="5">
        <v>1476654000000</v>
      </c>
      <c r="U111" s="5">
        <v>1511257000000</v>
      </c>
      <c r="V111" s="5">
        <v>812477000000</v>
      </c>
      <c r="W111" s="5">
        <v>693170000000</v>
      </c>
      <c r="X111" s="5">
        <v>608094000000</v>
      </c>
      <c r="Y111" s="5">
        <v>567447000000</v>
      </c>
      <c r="Z111" s="5">
        <v>487271000000</v>
      </c>
    </row>
    <row r="112" spans="3:26" ht="15.5" x14ac:dyDescent="0.35">
      <c r="C112" t="s">
        <v>321</v>
      </c>
      <c r="K112" s="5">
        <v>1192000000</v>
      </c>
      <c r="L112" s="5">
        <v>210000000</v>
      </c>
    </row>
    <row r="113" spans="3:26" ht="15.5" x14ac:dyDescent="0.35">
      <c r="C113" t="s">
        <v>322</v>
      </c>
      <c r="D113" s="5">
        <v>270834000000</v>
      </c>
      <c r="E113" s="5">
        <v>262178000000</v>
      </c>
      <c r="F113" s="5">
        <v>264830000000</v>
      </c>
      <c r="G113" s="5">
        <v>285157000000</v>
      </c>
      <c r="I113" s="5">
        <v>262178000000</v>
      </c>
      <c r="J113" s="5">
        <v>232841000000</v>
      </c>
      <c r="K113" s="5">
        <v>195803000000</v>
      </c>
      <c r="L113" s="5">
        <v>197263000000</v>
      </c>
      <c r="M113" s="5">
        <v>135302000000</v>
      </c>
      <c r="N113" s="5">
        <v>119106000000</v>
      </c>
      <c r="O113" s="5">
        <v>156779000000</v>
      </c>
      <c r="P113" s="5">
        <v>170457000000</v>
      </c>
      <c r="Q113" s="5">
        <v>151309000000</v>
      </c>
      <c r="R113" s="5">
        <v>155605000000</v>
      </c>
      <c r="S113" s="5">
        <v>147622000000</v>
      </c>
      <c r="T113" s="5">
        <v>178056000000</v>
      </c>
      <c r="U113" s="5">
        <v>119211000000</v>
      </c>
      <c r="V113" s="5">
        <v>66412000000</v>
      </c>
      <c r="W113" s="5">
        <v>84403000000</v>
      </c>
      <c r="X113" s="5">
        <v>74467000000</v>
      </c>
      <c r="Y113" s="5">
        <v>30488000000</v>
      </c>
      <c r="Z113" s="5">
        <v>42021000000</v>
      </c>
    </row>
    <row r="114" spans="3:26" ht="15.5" x14ac:dyDescent="0.35">
      <c r="C114" t="s">
        <v>133</v>
      </c>
      <c r="V114" s="5">
        <v>81827000000</v>
      </c>
      <c r="W114" s="5">
        <v>61288000000</v>
      </c>
      <c r="X114" s="5">
        <v>85199000000</v>
      </c>
      <c r="Y114" s="5">
        <v>98276000000</v>
      </c>
      <c r="Z114" s="5">
        <v>103107000000</v>
      </c>
    </row>
    <row r="115" spans="3:26" ht="15.5" x14ac:dyDescent="0.35">
      <c r="C115" t="s">
        <v>831</v>
      </c>
      <c r="D115" s="5">
        <v>231937000000</v>
      </c>
      <c r="E115" s="5">
        <v>199793000000</v>
      </c>
      <c r="F115" s="5">
        <v>196012000000</v>
      </c>
      <c r="G115" s="5">
        <v>146489000000</v>
      </c>
      <c r="I115" s="5">
        <v>199793000000</v>
      </c>
      <c r="J115" s="5">
        <v>143708000000</v>
      </c>
      <c r="K115" s="5">
        <v>194006000000</v>
      </c>
      <c r="L115" s="5">
        <v>254396000000</v>
      </c>
      <c r="M115" s="5">
        <v>154521000000</v>
      </c>
      <c r="N115" s="5">
        <v>94093000000</v>
      </c>
      <c r="O115" s="5">
        <v>131792000000</v>
      </c>
      <c r="P115" s="5">
        <v>107962000000</v>
      </c>
      <c r="Q115" s="5">
        <v>75311000000</v>
      </c>
      <c r="R115" s="5">
        <v>115883000000</v>
      </c>
      <c r="S115" s="5">
        <v>64779000000</v>
      </c>
      <c r="T115" s="5">
        <v>87242000000</v>
      </c>
      <c r="U115" s="5">
        <v>109689000000</v>
      </c>
      <c r="V115" s="5">
        <v>81827000000</v>
      </c>
      <c r="W115" s="5">
        <v>61288000000</v>
      </c>
      <c r="X115" s="5">
        <v>85199000000</v>
      </c>
      <c r="Y115" s="5">
        <v>98276000000</v>
      </c>
      <c r="Z115" s="5">
        <v>103107000000</v>
      </c>
    </row>
    <row r="116" spans="3:26" ht="15.5" x14ac:dyDescent="0.35">
      <c r="C116" t="s">
        <v>132</v>
      </c>
      <c r="D116" s="5">
        <v>1019574000000</v>
      </c>
      <c r="E116" s="5">
        <v>1016336000000</v>
      </c>
      <c r="F116" s="5">
        <v>1189478000000</v>
      </c>
      <c r="G116" s="5">
        <v>1132825000000</v>
      </c>
      <c r="I116" s="5">
        <v>1016336000000</v>
      </c>
      <c r="J116" s="5">
        <v>1005841000000</v>
      </c>
      <c r="K116" s="5">
        <v>966569000000</v>
      </c>
      <c r="L116" s="5">
        <v>870630000000</v>
      </c>
      <c r="M116" s="5">
        <v>777732000000</v>
      </c>
      <c r="N116" s="5">
        <v>469604000000</v>
      </c>
      <c r="O116" s="5">
        <v>494735000000</v>
      </c>
      <c r="P116" s="5">
        <v>595557000000</v>
      </c>
      <c r="Q116" s="5">
        <v>518261000000</v>
      </c>
      <c r="R116" s="5">
        <v>535455000000</v>
      </c>
      <c r="S116" s="5">
        <v>402492000000</v>
      </c>
      <c r="T116" s="5">
        <v>534841000000</v>
      </c>
      <c r="U116" s="5">
        <v>534248000000</v>
      </c>
      <c r="V116" s="5">
        <v>459929000000</v>
      </c>
      <c r="W116" s="5">
        <v>305750000000</v>
      </c>
      <c r="X116" s="5">
        <v>229725000000</v>
      </c>
      <c r="Y116" s="5">
        <v>152492000000</v>
      </c>
      <c r="Z116" s="5">
        <v>71893000000</v>
      </c>
    </row>
    <row r="117" spans="3:26" ht="15.5" x14ac:dyDescent="0.35">
      <c r="C117" t="s">
        <v>135</v>
      </c>
      <c r="V117" s="5">
        <v>150383000000</v>
      </c>
      <c r="W117" s="5">
        <v>93033000000</v>
      </c>
      <c r="X117" s="5">
        <v>60235000000</v>
      </c>
      <c r="Y117" s="5">
        <v>60752000000</v>
      </c>
      <c r="Z117" s="5">
        <v>81487000000</v>
      </c>
    </row>
    <row r="118" spans="3:26" ht="15.5" x14ac:dyDescent="0.35">
      <c r="C118" t="s">
        <v>136</v>
      </c>
      <c r="D118" s="5">
        <v>142308000000</v>
      </c>
      <c r="E118" s="5">
        <v>142120000000</v>
      </c>
      <c r="F118" s="5">
        <v>76333000000</v>
      </c>
      <c r="G118" s="5">
        <v>66333000000</v>
      </c>
      <c r="I118" s="5">
        <v>142120000000</v>
      </c>
      <c r="J118" s="5">
        <v>56833000000</v>
      </c>
      <c r="K118" s="5">
        <v>30500000000</v>
      </c>
      <c r="N118" s="5">
        <v>300000000000</v>
      </c>
      <c r="O118" s="5">
        <v>250000000000</v>
      </c>
      <c r="S118" s="5">
        <v>94932000000</v>
      </c>
      <c r="T118" s="5">
        <v>34379000000</v>
      </c>
      <c r="U118" s="5">
        <v>108122000000</v>
      </c>
    </row>
    <row r="119" spans="3:26" ht="15.5" x14ac:dyDescent="0.35">
      <c r="C119" t="s">
        <v>324</v>
      </c>
      <c r="D119" s="5">
        <v>54250000000</v>
      </c>
      <c r="E119" s="5">
        <v>54985000000</v>
      </c>
      <c r="F119" s="5">
        <v>52085000000</v>
      </c>
      <c r="G119" s="5">
        <v>51356000000</v>
      </c>
      <c r="I119" s="5">
        <v>54985000000</v>
      </c>
      <c r="J119" s="5">
        <v>50463000000</v>
      </c>
      <c r="K119" s="5">
        <v>940000000</v>
      </c>
      <c r="L119" s="5">
        <v>1758000000</v>
      </c>
      <c r="M119" s="5">
        <v>1307000000</v>
      </c>
      <c r="N119" s="5">
        <v>10599000000</v>
      </c>
      <c r="U119" s="5">
        <v>264000000</v>
      </c>
    </row>
    <row r="120" spans="3:26" ht="15.5" x14ac:dyDescent="0.35">
      <c r="C120" t="s">
        <v>1549</v>
      </c>
      <c r="P120" s="5">
        <v>349812000000</v>
      </c>
    </row>
    <row r="121" spans="3:26" ht="15.5" x14ac:dyDescent="0.35">
      <c r="C121" t="s">
        <v>137</v>
      </c>
      <c r="D121" s="5">
        <v>33161000000</v>
      </c>
      <c r="E121" s="5">
        <v>42313000000</v>
      </c>
      <c r="F121" s="5">
        <v>24782000000</v>
      </c>
      <c r="G121" s="5">
        <v>36364000000</v>
      </c>
      <c r="I121" s="5">
        <v>42313000000</v>
      </c>
      <c r="J121" s="5">
        <v>42122000000</v>
      </c>
      <c r="K121" s="5">
        <v>21485000000</v>
      </c>
      <c r="L121" s="5">
        <v>3090000000</v>
      </c>
      <c r="M121" s="5">
        <v>245000000000</v>
      </c>
      <c r="P121" s="5">
        <v>349812000000</v>
      </c>
      <c r="R121" s="5">
        <v>80000000000</v>
      </c>
      <c r="S121" s="5">
        <v>99444000000</v>
      </c>
      <c r="T121" s="5">
        <v>74012000000</v>
      </c>
      <c r="U121" s="5">
        <v>158888000000</v>
      </c>
      <c r="V121" s="5">
        <v>150383000000</v>
      </c>
      <c r="W121" s="5">
        <v>93033000000</v>
      </c>
      <c r="X121" s="5">
        <v>60235000000</v>
      </c>
      <c r="Y121" s="5">
        <v>60752000000</v>
      </c>
      <c r="Z121" s="5">
        <v>81487000000</v>
      </c>
    </row>
    <row r="122" spans="3:26" ht="15.5" x14ac:dyDescent="0.35">
      <c r="C122" t="s">
        <v>1065</v>
      </c>
      <c r="X122" s="5">
        <v>11811000000</v>
      </c>
      <c r="Y122" s="5">
        <v>8107000000</v>
      </c>
    </row>
    <row r="123" spans="3:26" ht="15.5" x14ac:dyDescent="0.35">
      <c r="C123" t="s">
        <v>138</v>
      </c>
      <c r="D123" s="5">
        <v>1222613000000</v>
      </c>
      <c r="E123" s="5">
        <v>1127750000000</v>
      </c>
      <c r="F123" s="5">
        <v>1071867000000</v>
      </c>
      <c r="G123" s="5">
        <v>1016589000000</v>
      </c>
      <c r="I123" s="5">
        <v>1127750000000</v>
      </c>
      <c r="J123" s="5">
        <v>960317000000</v>
      </c>
      <c r="K123" s="5">
        <v>737167000000</v>
      </c>
      <c r="L123" s="5">
        <v>817498000000</v>
      </c>
      <c r="M123" s="5">
        <v>781163000000</v>
      </c>
      <c r="N123" s="5">
        <v>1133653000000</v>
      </c>
      <c r="O123" s="5">
        <v>926176000000</v>
      </c>
      <c r="P123" s="5">
        <v>559314000000</v>
      </c>
      <c r="Q123" s="5">
        <v>961731000000</v>
      </c>
      <c r="R123" s="5">
        <v>817570000000</v>
      </c>
      <c r="S123" s="5">
        <v>569777000000</v>
      </c>
      <c r="T123" s="5">
        <v>386560000000</v>
      </c>
      <c r="U123" s="5">
        <v>397612000000</v>
      </c>
      <c r="V123" s="5">
        <v>644777000000</v>
      </c>
      <c r="W123" s="5">
        <v>348515000000</v>
      </c>
      <c r="X123" s="5">
        <v>230974000000</v>
      </c>
      <c r="Y123" s="5">
        <v>281864000000</v>
      </c>
      <c r="Z123" s="5">
        <v>317701000000</v>
      </c>
    </row>
    <row r="124" spans="3:26" ht="15.5" x14ac:dyDescent="0.35">
      <c r="C124" t="s">
        <v>139</v>
      </c>
      <c r="D124" s="5">
        <v>1222613000000</v>
      </c>
      <c r="E124" s="5">
        <v>1127750000000</v>
      </c>
      <c r="F124" s="5">
        <v>1071867000000</v>
      </c>
      <c r="G124" s="5">
        <v>1016589000000</v>
      </c>
      <c r="I124" s="5">
        <v>1127750000000</v>
      </c>
      <c r="J124" s="5">
        <v>960317000000</v>
      </c>
      <c r="K124" s="5">
        <v>737167000000</v>
      </c>
      <c r="L124" s="5">
        <v>817498000000</v>
      </c>
      <c r="M124" s="5">
        <v>781163000000</v>
      </c>
      <c r="N124" s="5">
        <v>1133653000000</v>
      </c>
      <c r="O124" s="5">
        <v>926176000000</v>
      </c>
      <c r="P124" s="5">
        <v>559314000000</v>
      </c>
      <c r="Q124" s="5">
        <v>961731000000</v>
      </c>
      <c r="R124" s="5">
        <v>817570000000</v>
      </c>
      <c r="S124" s="5">
        <v>569777000000</v>
      </c>
      <c r="T124" s="5">
        <v>386560000000</v>
      </c>
      <c r="U124" s="5">
        <v>397612000000</v>
      </c>
      <c r="V124" s="5">
        <v>644777000000</v>
      </c>
      <c r="W124" s="5">
        <v>348515000000</v>
      </c>
      <c r="X124" s="5">
        <v>230974000000</v>
      </c>
      <c r="Y124" s="5">
        <v>281864000000</v>
      </c>
      <c r="Z124" s="5">
        <v>317701000000</v>
      </c>
    </row>
    <row r="125" spans="3:26" ht="15.5" x14ac:dyDescent="0.35">
      <c r="C125" t="s">
        <v>326</v>
      </c>
      <c r="U125" s="5">
        <v>95000000</v>
      </c>
      <c r="V125" s="5">
        <v>9083000000</v>
      </c>
      <c r="W125" s="5">
        <v>421000000</v>
      </c>
      <c r="Y125" s="5">
        <v>222000000</v>
      </c>
      <c r="Z125" s="5">
        <v>242000000</v>
      </c>
    </row>
    <row r="126" spans="3:26" ht="15.5" x14ac:dyDescent="0.35">
      <c r="C126" t="s">
        <v>141</v>
      </c>
      <c r="D126" s="5">
        <v>31195000000</v>
      </c>
      <c r="E126" s="5">
        <v>6112000000</v>
      </c>
      <c r="I126" s="5">
        <v>6112000000</v>
      </c>
    </row>
    <row r="127" spans="3:26" ht="15.5" x14ac:dyDescent="0.35">
      <c r="C127" t="s">
        <v>327</v>
      </c>
      <c r="V127" s="5">
        <v>401507000000</v>
      </c>
      <c r="W127" s="5">
        <v>179865000000</v>
      </c>
      <c r="X127" s="5">
        <v>77207000000</v>
      </c>
      <c r="Y127" s="5">
        <v>142751000000</v>
      </c>
      <c r="Z127" s="5">
        <v>197282000000</v>
      </c>
    </row>
    <row r="128" spans="3:26" ht="15.5" x14ac:dyDescent="0.35">
      <c r="C128" t="s">
        <v>328</v>
      </c>
      <c r="D128" s="5">
        <v>196558000000</v>
      </c>
      <c r="E128" s="5">
        <v>197105000000</v>
      </c>
      <c r="F128" s="5">
        <v>128418000000</v>
      </c>
      <c r="G128" s="5">
        <v>117689000000</v>
      </c>
      <c r="I128" s="5">
        <v>197105000000</v>
      </c>
      <c r="J128" s="5">
        <v>107296000000</v>
      </c>
      <c r="K128" s="5">
        <v>31440000000</v>
      </c>
      <c r="L128" s="5">
        <v>1758000000</v>
      </c>
      <c r="M128" s="5">
        <v>1307000000</v>
      </c>
      <c r="N128" s="5">
        <v>310599000000</v>
      </c>
      <c r="O128" s="5">
        <v>250000000000</v>
      </c>
      <c r="S128" s="5">
        <v>94932000000</v>
      </c>
      <c r="T128" s="5">
        <v>34379000000</v>
      </c>
      <c r="U128" s="5">
        <v>108386000000</v>
      </c>
      <c r="V128" s="5">
        <v>401507000000</v>
      </c>
      <c r="W128" s="5">
        <v>179865000000</v>
      </c>
      <c r="X128" s="5">
        <v>77207000000</v>
      </c>
      <c r="Y128" s="5">
        <v>142751000000</v>
      </c>
      <c r="Z128" s="5">
        <v>197282000000</v>
      </c>
    </row>
    <row r="129" spans="2:26" ht="15.5" x14ac:dyDescent="0.35">
      <c r="C129" t="s">
        <v>330</v>
      </c>
      <c r="P129" s="5">
        <v>308000000</v>
      </c>
      <c r="Q129" s="5">
        <v>834000000</v>
      </c>
      <c r="Z129" s="5">
        <v>5222000000</v>
      </c>
    </row>
    <row r="130" spans="2:26" ht="15.5" x14ac:dyDescent="0.35">
      <c r="C130" t="s">
        <v>142</v>
      </c>
      <c r="D130" s="5">
        <v>6072354000000</v>
      </c>
      <c r="E130" s="5">
        <v>5651097000000</v>
      </c>
      <c r="F130" s="5">
        <v>6490932000000</v>
      </c>
      <c r="G130" s="5">
        <v>6183163000000</v>
      </c>
      <c r="I130" s="5">
        <v>5651097000000</v>
      </c>
      <c r="J130" s="5">
        <v>5441894000000</v>
      </c>
      <c r="K130" s="5">
        <v>5073319000000</v>
      </c>
      <c r="L130" s="5">
        <v>5469696000000</v>
      </c>
      <c r="M130" s="5">
        <v>5101517000000</v>
      </c>
      <c r="N130" s="5">
        <v>3909303000000</v>
      </c>
      <c r="O130" s="5">
        <v>4365175000000</v>
      </c>
      <c r="P130" s="5">
        <v>4626013000000</v>
      </c>
      <c r="Q130" s="5">
        <v>4003233000000</v>
      </c>
      <c r="R130" s="5">
        <v>4075716000000</v>
      </c>
      <c r="S130" s="5">
        <v>4195684000000</v>
      </c>
      <c r="T130" s="5">
        <v>4244369000000</v>
      </c>
      <c r="U130" s="5">
        <v>3058924000000</v>
      </c>
      <c r="V130" s="5">
        <v>3396543000000</v>
      </c>
      <c r="W130" s="5">
        <v>2241333000000</v>
      </c>
      <c r="X130" s="5">
        <v>1482705000000</v>
      </c>
      <c r="Y130" s="5">
        <v>1262292000000</v>
      </c>
      <c r="Z130" s="5">
        <v>1190886000000</v>
      </c>
    </row>
    <row r="131" spans="2:26" ht="15.5" x14ac:dyDescent="0.35">
      <c r="C131" t="s">
        <v>143</v>
      </c>
    </row>
    <row r="132" spans="2:26" ht="15.5" x14ac:dyDescent="0.35">
      <c r="C132" t="s">
        <v>144</v>
      </c>
      <c r="D132" s="5">
        <v>481973000000</v>
      </c>
      <c r="E132" s="5">
        <v>481973000000</v>
      </c>
      <c r="F132" s="5">
        <v>481973000000</v>
      </c>
      <c r="G132" s="5">
        <v>481973000000</v>
      </c>
      <c r="I132" s="5">
        <v>481973000000</v>
      </c>
      <c r="J132" s="5">
        <v>481973000000</v>
      </c>
      <c r="K132" s="5">
        <v>481973000000</v>
      </c>
      <c r="L132" s="5">
        <v>481973000000</v>
      </c>
      <c r="M132" s="5">
        <v>481973000000</v>
      </c>
      <c r="N132" s="5">
        <v>481973000000</v>
      </c>
      <c r="O132" s="5">
        <v>481973000000</v>
      </c>
      <c r="P132" s="5">
        <v>481973000000</v>
      </c>
      <c r="Q132" s="5">
        <v>481973000000</v>
      </c>
      <c r="R132" s="5">
        <v>481973000000</v>
      </c>
      <c r="S132" s="5">
        <v>481973000000</v>
      </c>
      <c r="T132" s="5">
        <v>481973000000</v>
      </c>
      <c r="U132" s="5">
        <v>481973000000</v>
      </c>
      <c r="V132" s="5">
        <v>385579000000</v>
      </c>
      <c r="W132" s="5">
        <v>385579000000</v>
      </c>
      <c r="X132" s="5">
        <v>385579000000</v>
      </c>
      <c r="Y132" s="5">
        <v>385579000000</v>
      </c>
      <c r="Z132" s="5">
        <v>385579000000</v>
      </c>
    </row>
    <row r="133" spans="2:26" ht="15.5" x14ac:dyDescent="0.35">
      <c r="C133" t="s">
        <v>145</v>
      </c>
      <c r="D133" s="5">
        <v>2914054000000</v>
      </c>
      <c r="E133" s="5">
        <v>2914054000000</v>
      </c>
      <c r="F133" s="5">
        <v>2914054000000</v>
      </c>
      <c r="G133" s="5">
        <v>2914054000000</v>
      </c>
      <c r="I133" s="5">
        <v>2914054000000</v>
      </c>
      <c r="J133" s="5">
        <v>2914054000000</v>
      </c>
      <c r="K133" s="5">
        <v>2914054000000</v>
      </c>
      <c r="L133" s="5">
        <v>2914054000000</v>
      </c>
      <c r="M133" s="5">
        <v>2914054000000</v>
      </c>
      <c r="N133" s="5">
        <v>2914054000000</v>
      </c>
      <c r="O133" s="5">
        <v>2914054000000</v>
      </c>
      <c r="P133" s="5">
        <v>2914054000000</v>
      </c>
      <c r="Q133" s="5">
        <v>2914054000000</v>
      </c>
      <c r="R133" s="5">
        <v>2914054000000</v>
      </c>
      <c r="S133" s="5">
        <v>2914054000000</v>
      </c>
      <c r="T133" s="5">
        <v>2914054000000</v>
      </c>
      <c r="U133" s="5">
        <v>2914054000000</v>
      </c>
      <c r="V133" s="5">
        <v>45020000000</v>
      </c>
      <c r="W133" s="5">
        <v>55943000000</v>
      </c>
      <c r="X133" s="5">
        <v>55943000000</v>
      </c>
      <c r="Y133" s="5">
        <v>55943000000</v>
      </c>
      <c r="Z133" s="5">
        <v>55943000000</v>
      </c>
    </row>
    <row r="134" spans="2:26" ht="15.5" x14ac:dyDescent="0.35">
      <c r="C134" t="s">
        <v>146</v>
      </c>
      <c r="D134" s="5">
        <v>12307073000000</v>
      </c>
      <c r="E134" s="5">
        <v>11789673000000</v>
      </c>
      <c r="F134" s="5">
        <v>11413190000000</v>
      </c>
      <c r="G134" s="5">
        <v>10783591000000</v>
      </c>
      <c r="I134" s="5">
        <v>11789673000000</v>
      </c>
      <c r="J134" s="5">
        <v>10477389000000</v>
      </c>
      <c r="K134" s="5">
        <v>9435064000000</v>
      </c>
      <c r="L134" s="5">
        <v>8227173000000</v>
      </c>
      <c r="M134" s="5">
        <v>7151635000000</v>
      </c>
      <c r="N134" s="5">
        <v>6647757000000</v>
      </c>
      <c r="O134" s="5">
        <v>6937524000000</v>
      </c>
      <c r="P134" s="5">
        <v>6548719000000</v>
      </c>
      <c r="Q134" s="5">
        <v>6114854000000</v>
      </c>
      <c r="R134" s="5">
        <v>5837234000000</v>
      </c>
      <c r="S134" s="5">
        <v>5504997000000</v>
      </c>
      <c r="T134" s="5">
        <v>5479455000000</v>
      </c>
      <c r="U134" s="5">
        <v>5180235000000</v>
      </c>
      <c r="V134" s="5">
        <v>4682768000000</v>
      </c>
      <c r="W134" s="5">
        <v>3969443000000</v>
      </c>
      <c r="X134" s="5">
        <v>3410782000000</v>
      </c>
      <c r="Y134" s="5">
        <v>2760059000000</v>
      </c>
      <c r="Z134" s="5">
        <v>2222370000000</v>
      </c>
    </row>
    <row r="135" spans="2:26" ht="15.5" x14ac:dyDescent="0.35">
      <c r="C135" t="s">
        <v>147</v>
      </c>
      <c r="D135" s="5">
        <v>96395000000</v>
      </c>
      <c r="E135" s="5">
        <v>96395000000</v>
      </c>
      <c r="F135" s="5">
        <v>96395000000</v>
      </c>
      <c r="G135" s="5">
        <v>96395000000</v>
      </c>
      <c r="I135" s="5">
        <v>96395000000</v>
      </c>
      <c r="J135" s="5">
        <v>96395000000</v>
      </c>
      <c r="K135" s="5">
        <v>96395000000</v>
      </c>
      <c r="L135" s="5">
        <v>96395000000</v>
      </c>
      <c r="M135" s="5">
        <v>96395000000</v>
      </c>
      <c r="N135" s="5">
        <v>96395000000</v>
      </c>
      <c r="O135" s="5">
        <v>96395000000</v>
      </c>
      <c r="P135" s="5">
        <v>96395000000</v>
      </c>
      <c r="Q135" s="5">
        <v>96395000000</v>
      </c>
      <c r="R135" s="5">
        <v>92500000000</v>
      </c>
      <c r="S135" s="5">
        <v>87500000000</v>
      </c>
      <c r="T135" s="5">
        <v>82500000000</v>
      </c>
      <c r="U135" s="5">
        <v>77500000000</v>
      </c>
      <c r="V135" s="5">
        <v>72500000000</v>
      </c>
      <c r="W135" s="5">
        <v>67500000000</v>
      </c>
      <c r="X135" s="5">
        <v>60000000000</v>
      </c>
      <c r="Y135" s="5">
        <v>52500000000</v>
      </c>
      <c r="Z135" s="5">
        <v>45000000000</v>
      </c>
    </row>
    <row r="136" spans="2:26" ht="15.5" x14ac:dyDescent="0.35">
      <c r="C136" t="s">
        <v>148</v>
      </c>
      <c r="D136" s="5">
        <v>12210678000000</v>
      </c>
      <c r="E136" s="5">
        <v>11693278000000</v>
      </c>
      <c r="F136" s="5">
        <v>11316795000000</v>
      </c>
      <c r="G136" s="5">
        <v>10687196000000</v>
      </c>
      <c r="I136" s="5">
        <v>11693278000000</v>
      </c>
      <c r="J136" s="5">
        <v>10380994000000</v>
      </c>
      <c r="K136" s="5">
        <v>9338669000000</v>
      </c>
      <c r="L136" s="5">
        <v>8130778000000</v>
      </c>
      <c r="M136" s="5">
        <v>7055240000000</v>
      </c>
      <c r="N136" s="5">
        <v>6551362000000</v>
      </c>
      <c r="O136" s="5">
        <v>6841129000000</v>
      </c>
      <c r="P136" s="5">
        <v>6452324000000</v>
      </c>
      <c r="Q136" s="5">
        <v>6018459000000</v>
      </c>
      <c r="R136" s="5">
        <v>5744734000000</v>
      </c>
      <c r="S136" s="5">
        <v>5417497000000</v>
      </c>
      <c r="T136" s="5">
        <v>5396955000000</v>
      </c>
      <c r="U136" s="5">
        <v>5102735000000</v>
      </c>
      <c r="V136" s="5">
        <v>4610268000000</v>
      </c>
      <c r="W136" s="5">
        <v>3901943000000</v>
      </c>
      <c r="X136" s="5">
        <v>3350782000000</v>
      </c>
      <c r="Y136" s="5">
        <v>2707559000000</v>
      </c>
      <c r="Z136" s="5">
        <v>2177370000000</v>
      </c>
    </row>
    <row r="137" spans="2:26" ht="15.5" x14ac:dyDescent="0.35">
      <c r="C137" t="s">
        <v>149</v>
      </c>
      <c r="D137" s="5">
        <v>12307073000000</v>
      </c>
      <c r="E137" s="5">
        <v>11789673000000</v>
      </c>
      <c r="F137" s="5">
        <v>11413190000000</v>
      </c>
      <c r="G137" s="5">
        <v>10783591000000</v>
      </c>
      <c r="I137" s="5">
        <v>11789673000000</v>
      </c>
      <c r="J137" s="5">
        <v>10477389000000</v>
      </c>
      <c r="K137" s="5">
        <v>9435064000000</v>
      </c>
      <c r="L137" s="5">
        <v>8227173000000</v>
      </c>
      <c r="M137" s="5">
        <v>7151635000000</v>
      </c>
      <c r="N137" s="5">
        <v>6647757000000</v>
      </c>
      <c r="O137" s="5">
        <v>6937524000000</v>
      </c>
      <c r="P137" s="5">
        <v>6548719000000</v>
      </c>
      <c r="Q137" s="5">
        <v>6114854000000</v>
      </c>
      <c r="R137" s="5">
        <v>5837234000000</v>
      </c>
      <c r="S137" s="5">
        <v>5504997000000</v>
      </c>
      <c r="T137" s="5">
        <v>5479455000000</v>
      </c>
      <c r="U137" s="5">
        <v>5180235000000</v>
      </c>
      <c r="V137" s="5">
        <v>4682768000000</v>
      </c>
      <c r="W137" s="5">
        <v>3969443000000</v>
      </c>
      <c r="X137" s="5">
        <v>3410782000000</v>
      </c>
      <c r="Y137" s="5">
        <v>2760059000000</v>
      </c>
      <c r="Z137" s="5">
        <v>2222370000000</v>
      </c>
    </row>
    <row r="138" spans="2:26" ht="15.5" x14ac:dyDescent="0.35">
      <c r="C138" t="s">
        <v>150</v>
      </c>
      <c r="D138" s="5">
        <v>1283143000000</v>
      </c>
      <c r="E138" s="5">
        <v>1276446000000</v>
      </c>
      <c r="F138" s="5">
        <v>1222033000000</v>
      </c>
      <c r="G138" s="5">
        <v>1175109000000</v>
      </c>
      <c r="I138" s="5">
        <v>1276446000000</v>
      </c>
      <c r="J138" s="5">
        <v>1215849000000</v>
      </c>
      <c r="K138" s="5">
        <v>1206417000000</v>
      </c>
      <c r="L138" s="5">
        <v>1118352000000</v>
      </c>
      <c r="M138" s="5">
        <v>998039000000</v>
      </c>
      <c r="N138" s="5">
        <v>977698000000</v>
      </c>
      <c r="O138" s="5">
        <v>1069924000000</v>
      </c>
      <c r="P138" s="5">
        <v>1055751000000</v>
      </c>
      <c r="Q138" s="5">
        <v>986667000000</v>
      </c>
      <c r="R138" s="5">
        <v>1040906000000</v>
      </c>
      <c r="S138" s="5">
        <v>977537000000</v>
      </c>
      <c r="T138" s="5">
        <v>995303000000</v>
      </c>
      <c r="U138" s="5">
        <v>940058000000</v>
      </c>
      <c r="V138" s="5">
        <v>352986000000</v>
      </c>
      <c r="W138" s="5">
        <v>299340000000</v>
      </c>
      <c r="X138" s="5">
        <v>242320000000</v>
      </c>
      <c r="Y138" s="5">
        <v>173869000000</v>
      </c>
      <c r="Z138" s="5">
        <v>137461000000</v>
      </c>
    </row>
    <row r="139" spans="2:26" ht="15.5" x14ac:dyDescent="0.35">
      <c r="C139" t="s">
        <v>9</v>
      </c>
      <c r="D139" s="5">
        <v>17489722000000</v>
      </c>
      <c r="E139" s="5">
        <v>16964382000000</v>
      </c>
      <c r="F139" s="5">
        <v>16529530000000</v>
      </c>
      <c r="G139" s="5">
        <v>15848919000000</v>
      </c>
      <c r="I139" s="5">
        <v>16964382000000</v>
      </c>
      <c r="J139" s="5">
        <v>15588124000000</v>
      </c>
      <c r="K139" s="5">
        <v>14539724000000</v>
      </c>
      <c r="L139" s="5">
        <v>13051565000000</v>
      </c>
      <c r="M139" s="5">
        <v>11845631000000</v>
      </c>
      <c r="N139" s="5">
        <v>11270791000000</v>
      </c>
      <c r="O139" s="5">
        <v>11650534000000</v>
      </c>
      <c r="P139" s="5">
        <v>11263635000000</v>
      </c>
      <c r="Q139" s="5">
        <v>10759076000000</v>
      </c>
      <c r="R139" s="5">
        <v>10536558000000</v>
      </c>
      <c r="S139" s="5">
        <v>10143426000000</v>
      </c>
      <c r="T139" s="5">
        <v>10136557000000</v>
      </c>
      <c r="U139" s="5">
        <v>9558754000000</v>
      </c>
      <c r="V139" s="5">
        <v>5485099000000</v>
      </c>
      <c r="W139" s="5">
        <v>4722894000000</v>
      </c>
      <c r="X139" s="5">
        <v>4103147000000</v>
      </c>
      <c r="Y139" s="5">
        <v>3382647000000</v>
      </c>
      <c r="Z139" s="5">
        <v>2790430000000</v>
      </c>
    </row>
    <row r="140" spans="2:26" ht="15.5" x14ac:dyDescent="0.35">
      <c r="C140" t="s">
        <v>151</v>
      </c>
      <c r="D140" s="5">
        <v>23562076000000</v>
      </c>
      <c r="E140" s="5">
        <v>22615479000000</v>
      </c>
      <c r="F140" s="5">
        <v>23020462000000</v>
      </c>
      <c r="G140" s="5">
        <v>22032082000000</v>
      </c>
      <c r="I140" s="5">
        <v>22615479000000</v>
      </c>
      <c r="J140" s="5">
        <v>21030018000000</v>
      </c>
      <c r="K140" s="5">
        <v>19613043000000</v>
      </c>
      <c r="L140" s="5">
        <v>18521261000000</v>
      </c>
      <c r="M140" s="5">
        <v>16947148000000</v>
      </c>
      <c r="N140" s="5">
        <v>15180094000000</v>
      </c>
      <c r="O140" s="5">
        <v>16015709000000</v>
      </c>
      <c r="P140" s="5">
        <v>15889648000000</v>
      </c>
      <c r="Q140" s="5">
        <v>14762309000000</v>
      </c>
      <c r="R140" s="5">
        <v>14612274000000</v>
      </c>
      <c r="S140" s="5">
        <v>14339110000000</v>
      </c>
      <c r="T140" s="5">
        <v>14380926000000</v>
      </c>
      <c r="U140" s="5">
        <v>12617678000000</v>
      </c>
      <c r="V140" s="5">
        <v>8881642000000</v>
      </c>
      <c r="W140" s="5">
        <v>6964227000000</v>
      </c>
      <c r="X140" s="5">
        <v>5585852000000</v>
      </c>
      <c r="Y140" s="5">
        <v>4644939000000</v>
      </c>
      <c r="Z140" s="5">
        <v>3981316000000</v>
      </c>
    </row>
    <row r="141" spans="2:26" ht="15.5" x14ac:dyDescent="0.35">
      <c r="C141" t="s">
        <v>152</v>
      </c>
      <c r="D141" s="5">
        <v>4819733000</v>
      </c>
      <c r="E141" s="5">
        <v>4819733000</v>
      </c>
      <c r="F141" s="5">
        <v>4819733000</v>
      </c>
      <c r="G141" s="5">
        <v>4819733000</v>
      </c>
      <c r="I141" s="5">
        <v>4819733000</v>
      </c>
      <c r="J141" s="5">
        <v>4819733000</v>
      </c>
      <c r="K141" s="5">
        <v>4819733000</v>
      </c>
      <c r="L141" s="5">
        <v>4819733000</v>
      </c>
      <c r="M141" s="5">
        <v>4819733000</v>
      </c>
      <c r="N141" s="5">
        <v>4819733000</v>
      </c>
      <c r="O141" s="5">
        <v>4819733000</v>
      </c>
      <c r="P141" s="5">
        <v>4819733000</v>
      </c>
      <c r="Q141" s="5">
        <v>4819733000</v>
      </c>
      <c r="R141" s="5">
        <v>4819733000</v>
      </c>
      <c r="S141" s="5">
        <v>4819733000</v>
      </c>
      <c r="T141" s="5">
        <v>4819733000</v>
      </c>
      <c r="U141" s="5">
        <v>4819733000</v>
      </c>
      <c r="V141" s="5">
        <v>3855786400</v>
      </c>
      <c r="W141" s="5">
        <v>3855786400</v>
      </c>
      <c r="X141" s="5">
        <v>771157280</v>
      </c>
      <c r="Y141" s="5">
        <v>771157280</v>
      </c>
      <c r="Z141" s="5">
        <v>771157280</v>
      </c>
    </row>
    <row r="143" spans="2:26" ht="15.5" x14ac:dyDescent="0.35">
      <c r="B143" t="s">
        <v>153</v>
      </c>
      <c r="C143" t="s">
        <v>154</v>
      </c>
      <c r="D143" s="5">
        <v>410714000000</v>
      </c>
      <c r="E143" s="5">
        <v>528681000000</v>
      </c>
      <c r="F143" s="5">
        <v>332945000000</v>
      </c>
      <c r="G143" s="5">
        <v>705674000000</v>
      </c>
      <c r="I143" s="5">
        <v>1944258000000</v>
      </c>
      <c r="J143" s="5">
        <v>1532735000000</v>
      </c>
      <c r="K143" s="5">
        <v>1836306000000</v>
      </c>
      <c r="L143" s="5">
        <v>708436000000</v>
      </c>
      <c r="M143" s="5">
        <v>911735000000</v>
      </c>
      <c r="N143" s="5">
        <v>1148276000000</v>
      </c>
      <c r="O143" s="5">
        <v>1072057000000</v>
      </c>
      <c r="P143" s="5">
        <v>678469000000</v>
      </c>
      <c r="Q143" s="5">
        <v>394229000000</v>
      </c>
      <c r="R143" s="5">
        <v>1059369000000</v>
      </c>
      <c r="S143" s="5">
        <v>866768000000</v>
      </c>
      <c r="T143" s="5">
        <v>264565000000</v>
      </c>
      <c r="U143" s="5">
        <v>551756000000</v>
      </c>
      <c r="V143" s="5">
        <v>537785000000</v>
      </c>
      <c r="W143" s="5">
        <v>258576000000</v>
      </c>
      <c r="X143" s="5">
        <v>374748000000</v>
      </c>
      <c r="Y143" s="5">
        <v>566015000000</v>
      </c>
      <c r="Z143" s="5">
        <v>467869000000</v>
      </c>
    </row>
    <row r="144" spans="2:26" ht="15.5" x14ac:dyDescent="0.35">
      <c r="C144" t="s">
        <v>1745</v>
      </c>
      <c r="D144" s="5">
        <v>4994900000000</v>
      </c>
      <c r="E144" s="5">
        <v>5421203000000</v>
      </c>
      <c r="F144" s="5">
        <v>4976975000000</v>
      </c>
      <c r="G144" s="5">
        <v>4967460000000</v>
      </c>
      <c r="I144" s="5">
        <v>19968284000000</v>
      </c>
      <c r="J144" s="5">
        <v>18933210000000</v>
      </c>
      <c r="K144" s="5">
        <v>18991236000000</v>
      </c>
      <c r="L144" s="5">
        <v>18011581000000</v>
      </c>
      <c r="M144" s="5">
        <v>14789948000000</v>
      </c>
      <c r="N144" s="5">
        <v>12200644000000</v>
      </c>
      <c r="O144" s="5">
        <v>15426049000000</v>
      </c>
      <c r="P144" s="5">
        <v>15407460000000</v>
      </c>
      <c r="Q144" s="5">
        <v>13394331000000</v>
      </c>
      <c r="R144" s="5">
        <v>12696990000000</v>
      </c>
      <c r="S144" s="5">
        <v>11977548000000</v>
      </c>
      <c r="T144" s="5">
        <v>12027977000000</v>
      </c>
      <c r="U144" s="5">
        <v>10361824000000</v>
      </c>
      <c r="V144" s="5">
        <v>8154284000000</v>
      </c>
      <c r="W144" s="5">
        <v>7190590000000</v>
      </c>
      <c r="X144" s="5">
        <v>6187133000000</v>
      </c>
      <c r="Y144" s="5">
        <v>5136267000000</v>
      </c>
      <c r="Z144" s="5">
        <v>5445196000000</v>
      </c>
    </row>
    <row r="145" spans="3:26" ht="15.5" x14ac:dyDescent="0.35">
      <c r="C145" t="s">
        <v>157</v>
      </c>
      <c r="D145" s="5">
        <v>-4568266000000</v>
      </c>
      <c r="E145" s="5">
        <v>-4906732000000</v>
      </c>
      <c r="F145" s="5">
        <v>-4593934000000</v>
      </c>
      <c r="G145" s="5">
        <v>-4288899000000</v>
      </c>
      <c r="I145" s="5">
        <v>-17982789000000</v>
      </c>
      <c r="J145" s="5">
        <v>-17321376000000</v>
      </c>
      <c r="K145" s="5">
        <v>-17023191000000</v>
      </c>
      <c r="L145" s="5">
        <v>-17222904000000</v>
      </c>
      <c r="M145" s="5">
        <v>-13874075000000</v>
      </c>
      <c r="N145" s="5">
        <v>-11137826000000</v>
      </c>
      <c r="O145" s="5">
        <v>-14243767000000</v>
      </c>
      <c r="P145" s="5">
        <v>-14557305000000</v>
      </c>
      <c r="Q145" s="5">
        <v>-12856659000000</v>
      </c>
      <c r="R145" s="5">
        <v>-11617369000000</v>
      </c>
      <c r="S145" s="5">
        <v>-11030747000000</v>
      </c>
      <c r="T145" s="5">
        <v>-11680292000000</v>
      </c>
      <c r="U145" s="5">
        <v>-9694228000000</v>
      </c>
      <c r="V145" s="5">
        <v>-7481928000000</v>
      </c>
      <c r="W145" s="5">
        <v>-6816989000000</v>
      </c>
      <c r="X145" s="5">
        <v>-5704104000000</v>
      </c>
      <c r="Y145" s="5">
        <v>-4406794000000</v>
      </c>
      <c r="Z145" s="5">
        <v>-4818028000000</v>
      </c>
    </row>
    <row r="146" spans="3:26" ht="15.5" x14ac:dyDescent="0.35">
      <c r="C146" t="s">
        <v>1550</v>
      </c>
      <c r="D146" s="5">
        <v>570000000</v>
      </c>
      <c r="E146" s="5">
        <v>55182000000</v>
      </c>
      <c r="F146" s="5">
        <v>-17427000000</v>
      </c>
      <c r="G146" s="5">
        <v>31758000000</v>
      </c>
      <c r="I146" s="5">
        <v>57811000000</v>
      </c>
      <c r="J146" s="5">
        <v>73283000000</v>
      </c>
      <c r="K146" s="5">
        <v>118765000000</v>
      </c>
      <c r="L146" s="5">
        <v>54234000000</v>
      </c>
      <c r="M146" s="5">
        <v>75801000000</v>
      </c>
      <c r="N146" s="5">
        <v>122516000000</v>
      </c>
      <c r="O146" s="5">
        <v>7660000000</v>
      </c>
      <c r="P146" s="5">
        <v>35451000000</v>
      </c>
      <c r="Q146" s="5">
        <v>33859000000</v>
      </c>
      <c r="R146" s="5">
        <v>11189000000</v>
      </c>
      <c r="S146" s="5">
        <v>39258000000</v>
      </c>
      <c r="T146" s="5">
        <v>62830000000</v>
      </c>
      <c r="U146" s="5">
        <v>32282000000</v>
      </c>
      <c r="V146" s="5">
        <v>16567000000</v>
      </c>
      <c r="W146" s="5">
        <v>40483000000</v>
      </c>
      <c r="X146" s="5">
        <v>76826000000</v>
      </c>
    </row>
    <row r="147" spans="3:26" ht="15.5" x14ac:dyDescent="0.35">
      <c r="C147" t="s">
        <v>508</v>
      </c>
      <c r="D147" s="5">
        <v>50108000000</v>
      </c>
      <c r="E147" s="5">
        <v>59681000000</v>
      </c>
      <c r="F147" s="5">
        <v>51829000000</v>
      </c>
      <c r="G147" s="5">
        <v>50959000000</v>
      </c>
      <c r="I147" s="5">
        <v>208010000000</v>
      </c>
      <c r="J147" s="5">
        <v>161252000000</v>
      </c>
      <c r="K147" s="5">
        <v>118692000000</v>
      </c>
      <c r="L147" s="5">
        <v>66964000000</v>
      </c>
      <c r="M147" s="5">
        <v>67550000000</v>
      </c>
      <c r="N147" s="5">
        <v>61037000000</v>
      </c>
      <c r="O147" s="5">
        <v>64868000000</v>
      </c>
      <c r="P147" s="5">
        <v>56637000000</v>
      </c>
      <c r="Q147" s="5">
        <v>58179000000</v>
      </c>
      <c r="R147" s="5">
        <v>58499000000</v>
      </c>
      <c r="S147" s="5">
        <v>66782000000</v>
      </c>
      <c r="T147" s="5">
        <v>94115000000</v>
      </c>
      <c r="U147" s="5">
        <v>80069000000</v>
      </c>
      <c r="V147" s="5">
        <v>25970000000</v>
      </c>
      <c r="W147" s="5">
        <v>37273000000</v>
      </c>
      <c r="X147" s="5">
        <v>23727000000</v>
      </c>
      <c r="Y147" s="5">
        <v>36307000000</v>
      </c>
      <c r="Z147" s="5">
        <v>30686000000</v>
      </c>
    </row>
    <row r="148" spans="3:26" ht="15.5" x14ac:dyDescent="0.35">
      <c r="C148" t="s">
        <v>784</v>
      </c>
      <c r="E148" s="5">
        <v>2764000000</v>
      </c>
      <c r="F148" s="5">
        <v>-7322000000</v>
      </c>
      <c r="G148" s="5">
        <v>42819000000</v>
      </c>
      <c r="I148" s="5">
        <v>38261000000</v>
      </c>
      <c r="J148" s="5">
        <v>29405000000</v>
      </c>
      <c r="K148" s="5">
        <v>39379000000</v>
      </c>
      <c r="L148" s="5">
        <v>68044000000</v>
      </c>
      <c r="M148" s="5">
        <v>33394000000</v>
      </c>
      <c r="N148" s="5">
        <v>46580000000</v>
      </c>
      <c r="O148" s="5">
        <v>40935000000</v>
      </c>
      <c r="P148" s="5">
        <v>13325000000</v>
      </c>
      <c r="Q148" s="5">
        <v>54306000000</v>
      </c>
      <c r="R148" s="5">
        <v>90593000000</v>
      </c>
      <c r="S148" s="5">
        <v>20171000000</v>
      </c>
      <c r="T148" s="5">
        <v>47292000000</v>
      </c>
      <c r="U148" s="5">
        <v>22539000000</v>
      </c>
      <c r="V148" s="5">
        <v>30977000000</v>
      </c>
      <c r="W148" s="5">
        <v>42107000000</v>
      </c>
      <c r="X148" s="5">
        <v>22857000000</v>
      </c>
      <c r="Y148" s="5">
        <v>529000000</v>
      </c>
      <c r="Z148" s="5">
        <v>11254000000</v>
      </c>
    </row>
    <row r="149" spans="3:26" ht="15.5" x14ac:dyDescent="0.35">
      <c r="C149" t="s">
        <v>714</v>
      </c>
      <c r="X149" s="5">
        <v>-26812000000</v>
      </c>
      <c r="Y149" s="5">
        <v>-15146000000</v>
      </c>
      <c r="Z149" s="5">
        <v>-23875000000</v>
      </c>
    </row>
    <row r="150" spans="3:26" ht="15.5" x14ac:dyDescent="0.35">
      <c r="C150" t="s">
        <v>607</v>
      </c>
      <c r="D150" s="5">
        <v>-66598000000</v>
      </c>
      <c r="E150" s="5">
        <v>-103417000000</v>
      </c>
      <c r="F150" s="5">
        <v>-77176000000</v>
      </c>
      <c r="G150" s="5">
        <v>-98423000000</v>
      </c>
      <c r="I150" s="5">
        <v>-345319000000</v>
      </c>
      <c r="J150" s="5">
        <v>-343039000000</v>
      </c>
      <c r="K150" s="5">
        <v>-408575000000</v>
      </c>
      <c r="L150" s="5">
        <v>-269483000000</v>
      </c>
      <c r="M150" s="5">
        <v>-180883000000</v>
      </c>
      <c r="N150" s="5">
        <v>-144675000000</v>
      </c>
      <c r="O150" s="5">
        <v>-223688000000</v>
      </c>
      <c r="P150" s="5">
        <v>-277099000000</v>
      </c>
      <c r="Q150" s="5">
        <v>-289787000000</v>
      </c>
      <c r="R150" s="5">
        <v>-180533000000</v>
      </c>
      <c r="S150" s="5">
        <v>-206244000000</v>
      </c>
      <c r="T150" s="5">
        <v>-287357000000</v>
      </c>
      <c r="U150" s="5">
        <v>-250730000000</v>
      </c>
      <c r="V150" s="5">
        <v>-208085000000</v>
      </c>
      <c r="W150" s="5">
        <v>-234888000000</v>
      </c>
      <c r="X150" s="5">
        <v>-204879000000</v>
      </c>
      <c r="Y150" s="5">
        <v>-185148000000</v>
      </c>
      <c r="Z150" s="5">
        <v>-177364000000</v>
      </c>
    </row>
    <row r="151" spans="3:26" ht="15.5" x14ac:dyDescent="0.35">
      <c r="C151" t="s">
        <v>161</v>
      </c>
      <c r="D151" s="5">
        <v>-36743000000</v>
      </c>
      <c r="E151" s="5">
        <v>-361942000000</v>
      </c>
      <c r="F151" s="5">
        <v>-99018000000</v>
      </c>
      <c r="G151" s="5">
        <v>-698429000000</v>
      </c>
      <c r="I151" s="5">
        <v>-1172237000000</v>
      </c>
      <c r="J151" s="5">
        <v>-1059822000000</v>
      </c>
      <c r="K151" s="5">
        <v>-863356000000</v>
      </c>
      <c r="L151" s="5">
        <v>-427043000000</v>
      </c>
      <c r="M151" s="5">
        <v>-450109000000</v>
      </c>
      <c r="N151" s="5">
        <v>-369203000000</v>
      </c>
      <c r="O151" s="5">
        <v>-512615000000</v>
      </c>
      <c r="P151" s="5">
        <v>-216949000000</v>
      </c>
      <c r="Q151" s="5">
        <v>-589870000000</v>
      </c>
      <c r="R151" s="5">
        <v>-651883000000</v>
      </c>
      <c r="S151" s="5">
        <v>-534087000000</v>
      </c>
      <c r="T151" s="5">
        <v>610996000000</v>
      </c>
      <c r="U151" s="5">
        <v>1021854000000</v>
      </c>
      <c r="V151" s="5">
        <v>336794000000</v>
      </c>
      <c r="W151" s="5">
        <v>73119000000</v>
      </c>
      <c r="X151" s="5">
        <v>-450444000000</v>
      </c>
      <c r="Y151" s="5">
        <v>-300776000000</v>
      </c>
      <c r="Z151" s="5">
        <v>-303701000000</v>
      </c>
    </row>
    <row r="152" spans="3:26" ht="15.5" x14ac:dyDescent="0.35">
      <c r="C152" t="s">
        <v>162</v>
      </c>
      <c r="D152" s="5">
        <v>-97646000000</v>
      </c>
      <c r="E152" s="5">
        <v>-63601000000</v>
      </c>
      <c r="F152" s="5">
        <v>330627000000</v>
      </c>
      <c r="G152" s="5">
        <v>-15610000000</v>
      </c>
      <c r="I152" s="5">
        <v>132364000000</v>
      </c>
      <c r="J152" s="5">
        <v>378693000000</v>
      </c>
      <c r="K152" s="5">
        <v>-271533000000</v>
      </c>
      <c r="L152" s="5">
        <v>-72800000000</v>
      </c>
      <c r="M152" s="5">
        <v>-138158000000</v>
      </c>
      <c r="N152" s="5">
        <v>-20476000000</v>
      </c>
      <c r="O152" s="5">
        <v>-673430000000</v>
      </c>
      <c r="P152" s="5">
        <v>-212611000000</v>
      </c>
      <c r="Q152" s="5">
        <v>-28285000000</v>
      </c>
      <c r="R152" s="5">
        <v>-451525000000</v>
      </c>
      <c r="S152" s="5">
        <v>-632880000000</v>
      </c>
      <c r="T152" s="5">
        <v>-1083844000000</v>
      </c>
      <c r="U152" s="5">
        <v>-765309000000</v>
      </c>
      <c r="V152" s="5">
        <v>-596964000000</v>
      </c>
      <c r="W152" s="5">
        <v>-450800000000</v>
      </c>
      <c r="X152" s="5">
        <v>-206592000000</v>
      </c>
      <c r="Y152" s="5">
        <v>-34323000000</v>
      </c>
      <c r="Z152" s="5">
        <v>-32402000000</v>
      </c>
    </row>
    <row r="153" spans="3:26" ht="15.5" x14ac:dyDescent="0.35">
      <c r="C153" t="s">
        <v>1746</v>
      </c>
      <c r="E153" s="5">
        <v>141228000000</v>
      </c>
      <c r="F153" s="5">
        <v>425768000000</v>
      </c>
      <c r="G153" s="5">
        <v>94750000000</v>
      </c>
      <c r="I153" s="5">
        <v>661746000000</v>
      </c>
      <c r="J153" s="5">
        <v>724705000000</v>
      </c>
      <c r="K153" s="5">
        <v>384712000000</v>
      </c>
      <c r="L153" s="5">
        <v>315856000000</v>
      </c>
      <c r="M153" s="5">
        <v>144456000000</v>
      </c>
      <c r="N153" s="5">
        <v>297496000000</v>
      </c>
      <c r="O153" s="5">
        <v>305719000000</v>
      </c>
      <c r="P153" s="5">
        <v>278239000000</v>
      </c>
      <c r="Q153" s="5">
        <v>476542000000</v>
      </c>
      <c r="R153" s="5">
        <v>180759000000</v>
      </c>
      <c r="S153" s="5">
        <v>229574000000</v>
      </c>
      <c r="T153" s="5">
        <v>284785000000</v>
      </c>
      <c r="U153" s="5">
        <v>413212000000</v>
      </c>
      <c r="V153" s="5">
        <v>367021000000</v>
      </c>
      <c r="W153" s="5">
        <v>441016000000</v>
      </c>
      <c r="X153" s="5">
        <v>223250000000</v>
      </c>
      <c r="Y153" s="5">
        <v>97303000000</v>
      </c>
      <c r="Z153" s="5">
        <v>102178000000</v>
      </c>
    </row>
    <row r="154" spans="3:26" ht="15.5" x14ac:dyDescent="0.35">
      <c r="C154" t="s">
        <v>1747</v>
      </c>
      <c r="J154" s="5">
        <v>136824000000</v>
      </c>
    </row>
    <row r="155" spans="3:26" ht="15.5" x14ac:dyDescent="0.35">
      <c r="C155" t="s">
        <v>1748</v>
      </c>
      <c r="S155" s="5">
        <v>26000000000</v>
      </c>
      <c r="U155" s="5">
        <v>23000000000</v>
      </c>
    </row>
    <row r="156" spans="3:26" ht="15.5" x14ac:dyDescent="0.35">
      <c r="C156" t="s">
        <v>1040</v>
      </c>
      <c r="N156" s="5">
        <v>52000000</v>
      </c>
      <c r="V156" s="5">
        <v>33017000000</v>
      </c>
    </row>
    <row r="157" spans="3:26" ht="15.5" x14ac:dyDescent="0.35">
      <c r="C157" t="s">
        <v>545</v>
      </c>
    </row>
    <row r="158" spans="3:26" ht="15.5" x14ac:dyDescent="0.35">
      <c r="C158" t="s">
        <v>1749</v>
      </c>
      <c r="D158" s="5">
        <v>14000000000</v>
      </c>
      <c r="F158" s="5">
        <v>-14000000000</v>
      </c>
      <c r="L158" s="5">
        <v>15000000000</v>
      </c>
      <c r="X158" s="5">
        <v>-2184000000</v>
      </c>
      <c r="Y158" s="5">
        <v>1440000000</v>
      </c>
      <c r="Z158" s="5">
        <v>-1076000000</v>
      </c>
    </row>
    <row r="159" spans="3:26" ht="15.5" x14ac:dyDescent="0.35">
      <c r="C159" t="s">
        <v>1750</v>
      </c>
      <c r="K159" s="5">
        <v>-61000000000</v>
      </c>
      <c r="O159" s="5">
        <v>-130942000000</v>
      </c>
    </row>
    <row r="160" spans="3:26" ht="15.5" x14ac:dyDescent="0.35">
      <c r="C160" t="s">
        <v>1751</v>
      </c>
      <c r="E160" s="5">
        <v>-6592000000</v>
      </c>
      <c r="F160" s="5">
        <v>2106000000</v>
      </c>
      <c r="G160" s="5">
        <v>2138000000</v>
      </c>
      <c r="J160" s="5">
        <v>9980000000</v>
      </c>
      <c r="K160" s="5">
        <v>9299000000</v>
      </c>
      <c r="L160" s="5">
        <v>5416000000</v>
      </c>
      <c r="M160" s="5">
        <v>5507000000</v>
      </c>
      <c r="N160" s="5">
        <v>8060000000</v>
      </c>
      <c r="O160" s="5">
        <v>10490000000</v>
      </c>
      <c r="P160" s="5">
        <v>11490000000</v>
      </c>
      <c r="Q160" s="5">
        <v>5669000000</v>
      </c>
      <c r="R160" s="5">
        <v>3222000000</v>
      </c>
      <c r="S160" s="5">
        <v>2202000000</v>
      </c>
      <c r="T160" s="5">
        <v>1686000000</v>
      </c>
      <c r="U160" s="5">
        <v>1109000000</v>
      </c>
      <c r="V160" s="5">
        <v>325000000</v>
      </c>
    </row>
    <row r="161" spans="3:26" ht="15.5" x14ac:dyDescent="0.35">
      <c r="C161" t="s">
        <v>1752</v>
      </c>
      <c r="V161" s="5">
        <v>883000000</v>
      </c>
      <c r="W161" s="5">
        <v>11890000000</v>
      </c>
      <c r="Y161" s="5">
        <v>-13660000000</v>
      </c>
    </row>
    <row r="162" spans="3:26" ht="15.5" x14ac:dyDescent="0.35">
      <c r="C162" t="s">
        <v>1753</v>
      </c>
      <c r="V162" s="5">
        <v>-1125000000</v>
      </c>
    </row>
    <row r="163" spans="3:26" ht="15.5" x14ac:dyDescent="0.35">
      <c r="C163" t="s">
        <v>347</v>
      </c>
      <c r="D163" s="5">
        <v>-4805000000</v>
      </c>
      <c r="E163" s="5">
        <v>-10733000000</v>
      </c>
      <c r="F163" s="5">
        <v>-10415000000</v>
      </c>
      <c r="G163" s="5">
        <v>-11144000000</v>
      </c>
      <c r="I163" s="5">
        <v>-38526000000</v>
      </c>
      <c r="J163" s="5">
        <v>-28564000000</v>
      </c>
      <c r="K163" s="5">
        <v>-43596000000</v>
      </c>
      <c r="L163" s="5">
        <v>-38146000000</v>
      </c>
      <c r="M163" s="5">
        <v>-36858000000</v>
      </c>
      <c r="N163" s="5">
        <v>-28051000000</v>
      </c>
      <c r="O163" s="5">
        <v>-30298000000</v>
      </c>
      <c r="P163" s="5">
        <v>-21927000000</v>
      </c>
      <c r="Q163" s="5">
        <v>-19393000000</v>
      </c>
      <c r="R163" s="5">
        <v>-37212000000</v>
      </c>
      <c r="S163" s="5">
        <v>-54002000000</v>
      </c>
      <c r="T163" s="5">
        <v>-35283000000</v>
      </c>
      <c r="U163" s="5">
        <v>-17540000000</v>
      </c>
      <c r="V163" s="5">
        <v>-20540000000</v>
      </c>
      <c r="W163" s="5">
        <v>-68549000000</v>
      </c>
      <c r="X163" s="5">
        <v>-6325000000</v>
      </c>
      <c r="Y163" s="5">
        <v>-2689000000</v>
      </c>
      <c r="Z163" s="5">
        <v>-1158000000</v>
      </c>
    </row>
    <row r="164" spans="3:26" ht="15.5" x14ac:dyDescent="0.35">
      <c r="C164" t="s">
        <v>1754</v>
      </c>
      <c r="Q164" s="5">
        <v>-125190000000</v>
      </c>
      <c r="R164" s="5">
        <v>-22500000000</v>
      </c>
      <c r="S164" s="5">
        <v>-22000000000</v>
      </c>
      <c r="U164" s="5">
        <v>-33000000000</v>
      </c>
      <c r="V164" s="5">
        <v>-9000000000</v>
      </c>
    </row>
    <row r="165" spans="3:26" ht="15.5" x14ac:dyDescent="0.35">
      <c r="C165" t="s">
        <v>1755</v>
      </c>
      <c r="R165" s="5">
        <v>-149060000000</v>
      </c>
      <c r="S165" s="5">
        <v>-123420000000</v>
      </c>
      <c r="T165" s="5">
        <v>-455867000000</v>
      </c>
      <c r="U165" s="5">
        <v>-257300000000</v>
      </c>
      <c r="V165" s="5">
        <v>-234182000000</v>
      </c>
      <c r="W165" s="5">
        <v>-64405000000</v>
      </c>
      <c r="Y165" s="5">
        <v>-1053000000</v>
      </c>
      <c r="Z165" s="5">
        <v>-3111000000</v>
      </c>
    </row>
    <row r="166" spans="3:26" ht="15.5" x14ac:dyDescent="0.35">
      <c r="C166" t="s">
        <v>459</v>
      </c>
    </row>
    <row r="167" spans="3:26" ht="15.5" x14ac:dyDescent="0.35">
      <c r="C167" t="s">
        <v>1720</v>
      </c>
      <c r="F167" s="5">
        <v>14000000000</v>
      </c>
      <c r="I167" s="5">
        <v>14000000000</v>
      </c>
      <c r="J167" s="5">
        <v>5000000000</v>
      </c>
    </row>
    <row r="168" spans="3:26" ht="15.5" x14ac:dyDescent="0.35">
      <c r="C168" t="s">
        <v>357</v>
      </c>
    </row>
    <row r="169" spans="3:26" ht="15.5" x14ac:dyDescent="0.35">
      <c r="C169" t="s">
        <v>163</v>
      </c>
      <c r="D169" s="5">
        <v>-106857000000</v>
      </c>
      <c r="E169" s="5">
        <v>-180408000000</v>
      </c>
      <c r="F169" s="5">
        <v>-87443000000</v>
      </c>
      <c r="G169" s="5">
        <v>-101389000000</v>
      </c>
      <c r="I169" s="5">
        <v>-505859000000</v>
      </c>
      <c r="J169" s="5">
        <v>-544825000000</v>
      </c>
      <c r="K169" s="5">
        <v>-527774000000</v>
      </c>
      <c r="L169" s="5">
        <v>-351617000000</v>
      </c>
      <c r="M169" s="5">
        <v>-234348000000</v>
      </c>
      <c r="N169" s="5">
        <v>-292820000000</v>
      </c>
      <c r="O169" s="5">
        <v>-452542000000</v>
      </c>
      <c r="P169" s="5">
        <v>-514264000000</v>
      </c>
      <c r="Q169" s="5">
        <v>-393108000000</v>
      </c>
      <c r="R169" s="5">
        <v>-443898000000</v>
      </c>
      <c r="S169" s="5">
        <v>-737843000000</v>
      </c>
      <c r="T169" s="5">
        <v>-969241000000</v>
      </c>
      <c r="U169" s="5">
        <v>-647731000000</v>
      </c>
      <c r="V169" s="5">
        <v>-735918000000</v>
      </c>
      <c r="W169" s="5">
        <v>-773467000000</v>
      </c>
      <c r="X169" s="5">
        <v>-423407000000</v>
      </c>
      <c r="Y169" s="5">
        <v>-117480000000</v>
      </c>
      <c r="Z169" s="5">
        <v>-185988000000</v>
      </c>
    </row>
    <row r="170" spans="3:26" ht="15.5" x14ac:dyDescent="0.35">
      <c r="C170" t="s">
        <v>1005</v>
      </c>
    </row>
    <row r="171" spans="3:26" ht="15.5" x14ac:dyDescent="0.35">
      <c r="C171" t="s">
        <v>789</v>
      </c>
      <c r="K171" s="5">
        <v>-34000000000</v>
      </c>
      <c r="L171" s="5">
        <v>-23491000000</v>
      </c>
      <c r="M171" s="5">
        <v>-23202000000</v>
      </c>
      <c r="O171" s="5">
        <v>-407976000000</v>
      </c>
      <c r="P171" s="5">
        <v>-35000000000</v>
      </c>
    </row>
    <row r="172" spans="3:26" ht="15.5" x14ac:dyDescent="0.35">
      <c r="C172" t="s">
        <v>1756</v>
      </c>
      <c r="N172" s="5">
        <v>-13102000000</v>
      </c>
    </row>
    <row r="173" spans="3:26" ht="15.5" x14ac:dyDescent="0.35">
      <c r="C173" t="s">
        <v>1694</v>
      </c>
      <c r="U173" s="5">
        <v>-330769000000</v>
      </c>
    </row>
    <row r="174" spans="3:26" ht="15.5" x14ac:dyDescent="0.35">
      <c r="C174" t="s">
        <v>175</v>
      </c>
      <c r="D174" s="5">
        <v>-36743000000</v>
      </c>
      <c r="E174" s="5">
        <v>-361942000000</v>
      </c>
      <c r="F174" s="5">
        <v>-99018000000</v>
      </c>
      <c r="G174" s="5">
        <v>-698429000000</v>
      </c>
      <c r="I174" s="5">
        <v>-1172237000000</v>
      </c>
      <c r="J174" s="5">
        <v>-1059822000000</v>
      </c>
      <c r="K174" s="5">
        <v>-863356000000</v>
      </c>
      <c r="L174" s="5">
        <v>-427043000000</v>
      </c>
      <c r="M174" s="5">
        <v>-450109000000</v>
      </c>
      <c r="N174" s="5">
        <v>-369203000000</v>
      </c>
      <c r="O174" s="5">
        <v>-512615000000</v>
      </c>
      <c r="P174" s="5">
        <v>-216949000000</v>
      </c>
      <c r="Q174" s="5">
        <v>-589870000000</v>
      </c>
      <c r="R174" s="5">
        <v>-651883000000</v>
      </c>
      <c r="S174" s="5">
        <v>-534087000000</v>
      </c>
      <c r="T174" s="5">
        <v>610996000000</v>
      </c>
      <c r="U174" s="5">
        <v>1021854000000</v>
      </c>
      <c r="V174" s="5">
        <v>336794000000</v>
      </c>
      <c r="W174" s="5">
        <v>73119000000</v>
      </c>
      <c r="X174" s="5">
        <v>-450444000000</v>
      </c>
      <c r="Y174" s="5">
        <v>-300776000000</v>
      </c>
      <c r="Z174" s="5">
        <v>-303701000000</v>
      </c>
    </row>
    <row r="175" spans="3:26" ht="15.5" x14ac:dyDescent="0.35">
      <c r="C175" t="s">
        <v>177</v>
      </c>
      <c r="U175" s="5">
        <v>2988235000000</v>
      </c>
    </row>
    <row r="176" spans="3:26" ht="15.5" x14ac:dyDescent="0.35">
      <c r="C176" t="s">
        <v>1757</v>
      </c>
    </row>
    <row r="177" spans="3:26" ht="15.5" x14ac:dyDescent="0.35">
      <c r="C177" t="s">
        <v>583</v>
      </c>
      <c r="E177" s="5">
        <v>89250000000</v>
      </c>
      <c r="F177" s="5">
        <v>10000000000</v>
      </c>
      <c r="G177" s="5">
        <v>20000000000</v>
      </c>
      <c r="I177" s="5">
        <v>119250000000</v>
      </c>
      <c r="J177" s="5">
        <v>60000000000</v>
      </c>
      <c r="K177" s="5">
        <v>60000000000</v>
      </c>
      <c r="N177" s="5">
        <v>50000000000</v>
      </c>
      <c r="O177" s="5">
        <v>250000000000</v>
      </c>
      <c r="R177" s="5">
        <v>349125000000</v>
      </c>
      <c r="S177" s="5">
        <v>200000000000</v>
      </c>
      <c r="U177" s="5">
        <v>114557000000</v>
      </c>
      <c r="V177" s="5">
        <v>400200000000</v>
      </c>
      <c r="W177" s="5">
        <v>195899000000</v>
      </c>
      <c r="Y177" s="5">
        <v>39883000000</v>
      </c>
    </row>
    <row r="178" spans="3:26" ht="15.5" x14ac:dyDescent="0.35">
      <c r="C178" t="s">
        <v>843</v>
      </c>
      <c r="X178" s="5">
        <v>-249000000</v>
      </c>
      <c r="Y178" s="5">
        <v>-57000000</v>
      </c>
      <c r="Z178" s="5">
        <v>-7165000000</v>
      </c>
    </row>
    <row r="179" spans="3:26" ht="15.5" x14ac:dyDescent="0.35">
      <c r="C179" t="s">
        <v>1758</v>
      </c>
      <c r="U179" s="5">
        <v>-22807000000</v>
      </c>
    </row>
    <row r="180" spans="3:26" ht="15.5" x14ac:dyDescent="0.35">
      <c r="C180" t="s">
        <v>1538</v>
      </c>
      <c r="D180" s="5">
        <v>-7540000000</v>
      </c>
      <c r="E180" s="5">
        <v>-7584000000</v>
      </c>
      <c r="F180" s="5">
        <v>-9170000000</v>
      </c>
      <c r="G180" s="5">
        <v>-9864000000</v>
      </c>
      <c r="I180" s="5">
        <v>-36621000000</v>
      </c>
      <c r="J180" s="5">
        <v>-40441000000</v>
      </c>
      <c r="K180" s="5">
        <v>-37839000000</v>
      </c>
      <c r="L180" s="5">
        <v>-33841000000</v>
      </c>
      <c r="M180" s="5">
        <v>-38516000000</v>
      </c>
      <c r="N180" s="5">
        <v>-66847000000</v>
      </c>
      <c r="O180" s="5">
        <v>-86715000000</v>
      </c>
      <c r="P180" s="5">
        <v>-56655000000</v>
      </c>
      <c r="Q180" s="5">
        <v>-79225000000</v>
      </c>
      <c r="R180" s="5">
        <v>-108843000000</v>
      </c>
      <c r="S180" s="5">
        <v>-169429000000</v>
      </c>
      <c r="T180" s="5">
        <v>-85661000000</v>
      </c>
      <c r="U180" s="5">
        <v>-85464000000</v>
      </c>
      <c r="V180" s="5">
        <v>-96479000000</v>
      </c>
      <c r="W180" s="5">
        <v>-50394000000</v>
      </c>
    </row>
    <row r="181" spans="3:26" ht="15.5" x14ac:dyDescent="0.35">
      <c r="C181" t="s">
        <v>584</v>
      </c>
      <c r="D181" s="5">
        <v>-73138000000</v>
      </c>
      <c r="E181" s="5">
        <v>-243491000000</v>
      </c>
      <c r="F181" s="5">
        <v>-89590000000</v>
      </c>
      <c r="G181" s="5">
        <v>-94570000000</v>
      </c>
      <c r="I181" s="5">
        <v>-468989000000</v>
      </c>
      <c r="J181" s="5">
        <v>-386189000000</v>
      </c>
      <c r="K181" s="5">
        <v>-156473000000</v>
      </c>
      <c r="L181" s="5">
        <v>-339915000000</v>
      </c>
      <c r="M181" s="5">
        <v>-323000000000</v>
      </c>
      <c r="N181" s="5">
        <v>-1067000000000</v>
      </c>
      <c r="O181" s="5">
        <v>-3240100000000</v>
      </c>
      <c r="P181" s="5">
        <v>-2711107000000</v>
      </c>
      <c r="Q181" s="5">
        <v>-2264049000000</v>
      </c>
      <c r="R181" s="5">
        <v>-3285829000000</v>
      </c>
      <c r="S181" s="5">
        <v>-4246793000000</v>
      </c>
      <c r="T181" s="5">
        <v>-375000000000</v>
      </c>
      <c r="U181" s="5">
        <v>-2040000000000</v>
      </c>
      <c r="V181" s="5">
        <v>-2724020000000</v>
      </c>
      <c r="W181" s="5">
        <v>-3045614000000</v>
      </c>
      <c r="X181" s="5">
        <v>-642404000000</v>
      </c>
      <c r="Y181" s="5">
        <v>-362169000000</v>
      </c>
      <c r="Z181" s="5">
        <v>-496782000000</v>
      </c>
    </row>
    <row r="182" spans="3:26" ht="15.5" x14ac:dyDescent="0.35">
      <c r="C182" t="s">
        <v>985</v>
      </c>
    </row>
    <row r="183" spans="3:26" ht="15.5" x14ac:dyDescent="0.35">
      <c r="C183" t="s">
        <v>427</v>
      </c>
      <c r="T183" s="5">
        <v>-439535000000</v>
      </c>
      <c r="U183" s="5">
        <v>-544987000000</v>
      </c>
      <c r="V183" s="5">
        <v>-314226000000</v>
      </c>
      <c r="W183" s="5">
        <v>-488202000000</v>
      </c>
      <c r="X183" s="5">
        <v>-506130000000</v>
      </c>
      <c r="Y183" s="5">
        <v>-235866000000</v>
      </c>
      <c r="Z183" s="5">
        <v>-251205000000</v>
      </c>
    </row>
    <row r="184" spans="3:26" ht="15.5" x14ac:dyDescent="0.35">
      <c r="C184" t="s">
        <v>1759</v>
      </c>
      <c r="E184" s="5">
        <v>-10981000000</v>
      </c>
      <c r="F184" s="5">
        <v>-36723000000</v>
      </c>
      <c r="G184" s="5">
        <v>-39923000000</v>
      </c>
      <c r="I184" s="5">
        <v>-87627000000</v>
      </c>
      <c r="J184" s="5">
        <v>-133353000000</v>
      </c>
      <c r="K184" s="5">
        <v>-84319000000</v>
      </c>
      <c r="L184" s="5">
        <v>-28137000000</v>
      </c>
      <c r="M184" s="5">
        <v>-8245000000</v>
      </c>
      <c r="N184" s="5">
        <v>-38930000000</v>
      </c>
      <c r="O184" s="5">
        <v>-35018000000</v>
      </c>
      <c r="P184" s="5">
        <v>-34618000000</v>
      </c>
      <c r="Q184" s="5">
        <v>-42391000000</v>
      </c>
      <c r="R184" s="5">
        <v>-3611000000</v>
      </c>
      <c r="S184" s="5">
        <v>-19926000000</v>
      </c>
    </row>
    <row r="185" spans="3:26" ht="15.5" x14ac:dyDescent="0.35">
      <c r="C185" t="s">
        <v>1760</v>
      </c>
      <c r="E185" s="5">
        <v>-284365000000</v>
      </c>
      <c r="G185" s="5">
        <v>-641024000000</v>
      </c>
      <c r="I185" s="5">
        <v>-925389000000</v>
      </c>
      <c r="J185" s="5">
        <v>-910930000000</v>
      </c>
      <c r="K185" s="5">
        <v>-616926000000</v>
      </c>
      <c r="L185" s="5">
        <v>-298795000000</v>
      </c>
      <c r="M185" s="5">
        <v>-127712000000</v>
      </c>
      <c r="N185" s="5">
        <v>-202434000000</v>
      </c>
      <c r="O185" s="5">
        <v>-265575000000</v>
      </c>
      <c r="P185" s="5">
        <v>-231293000000</v>
      </c>
      <c r="Q185" s="5">
        <v>-187899000000</v>
      </c>
      <c r="R185" s="5">
        <v>-125313000000</v>
      </c>
      <c r="S185" s="5">
        <v>-278899000000</v>
      </c>
    </row>
    <row r="186" spans="3:26" ht="15.5" x14ac:dyDescent="0.35">
      <c r="C186" t="s">
        <v>1761</v>
      </c>
      <c r="E186" s="5">
        <v>-295346000000</v>
      </c>
      <c r="F186" s="5">
        <v>-36723000000</v>
      </c>
      <c r="G186" s="5">
        <v>-680947000000</v>
      </c>
      <c r="I186" s="5">
        <v>-1013016000000</v>
      </c>
      <c r="J186" s="5">
        <v>-1044283000000</v>
      </c>
      <c r="K186" s="5">
        <v>-701245000000</v>
      </c>
      <c r="L186" s="5">
        <v>-326932000000</v>
      </c>
      <c r="M186" s="5">
        <v>-135957000000</v>
      </c>
      <c r="N186" s="5">
        <v>-241364000000</v>
      </c>
      <c r="O186" s="5">
        <v>-300593000000</v>
      </c>
      <c r="P186" s="5">
        <v>-265911000000</v>
      </c>
      <c r="Q186" s="5">
        <v>-230290000000</v>
      </c>
      <c r="R186" s="5">
        <v>-128924000000</v>
      </c>
      <c r="S186" s="5">
        <v>-298825000000</v>
      </c>
      <c r="T186" s="5">
        <v>-439535000000</v>
      </c>
      <c r="U186" s="5">
        <v>-544987000000</v>
      </c>
      <c r="V186" s="5">
        <v>-314226000000</v>
      </c>
      <c r="W186" s="5">
        <v>-488202000000</v>
      </c>
      <c r="X186" s="5">
        <v>-506130000000</v>
      </c>
      <c r="Y186" s="5">
        <v>-235866000000</v>
      </c>
      <c r="Z186" s="5">
        <v>-251205000000</v>
      </c>
    </row>
    <row r="187" spans="3:26" ht="15.5" x14ac:dyDescent="0.35">
      <c r="C187" t="s">
        <v>1207</v>
      </c>
      <c r="O187" s="5">
        <v>-43111000000</v>
      </c>
    </row>
    <row r="188" spans="3:26" ht="15.5" x14ac:dyDescent="0.35">
      <c r="C188" t="s">
        <v>370</v>
      </c>
      <c r="D188" s="5">
        <v>-11914000000</v>
      </c>
      <c r="E188" s="5">
        <v>-37132000000</v>
      </c>
      <c r="F188" s="5">
        <v>-459000000</v>
      </c>
      <c r="G188" s="5">
        <v>-13979000000</v>
      </c>
      <c r="I188" s="5">
        <v>-60799000000</v>
      </c>
      <c r="J188" s="5">
        <v>-126830000000</v>
      </c>
      <c r="K188" s="5">
        <v>-68774000000</v>
      </c>
      <c r="L188" s="5">
        <v>-56305000000</v>
      </c>
      <c r="M188" s="5">
        <v>-57086000000</v>
      </c>
      <c r="N188" s="5">
        <v>-35542000000</v>
      </c>
    </row>
    <row r="189" spans="3:26" ht="15.5" x14ac:dyDescent="0.35">
      <c r="C189" t="s">
        <v>186</v>
      </c>
      <c r="D189" s="5">
        <v>276325000000</v>
      </c>
      <c r="E189" s="5">
        <v>103138000000</v>
      </c>
      <c r="F189" s="5">
        <v>564554000000</v>
      </c>
      <c r="G189" s="5">
        <v>-8365000000</v>
      </c>
      <c r="I189" s="5">
        <v>904385000000</v>
      </c>
      <c r="J189" s="5">
        <v>851606000000</v>
      </c>
      <c r="K189" s="5">
        <v>701417000000</v>
      </c>
      <c r="L189" s="5">
        <v>208593000000</v>
      </c>
      <c r="M189" s="5">
        <v>323468000000</v>
      </c>
      <c r="N189" s="5">
        <v>758597000000</v>
      </c>
      <c r="O189" s="5">
        <v>-113988000000</v>
      </c>
      <c r="P189" s="5">
        <v>248909000000</v>
      </c>
      <c r="Q189" s="5">
        <v>-223926000000</v>
      </c>
      <c r="R189" s="5">
        <v>-44039000000</v>
      </c>
      <c r="S189" s="5">
        <v>-300199000000</v>
      </c>
      <c r="T189" s="5">
        <v>-208283000000</v>
      </c>
      <c r="U189" s="5">
        <v>808301000000</v>
      </c>
      <c r="V189" s="5">
        <v>277615000000</v>
      </c>
      <c r="W189" s="5">
        <v>-119105000000</v>
      </c>
      <c r="X189" s="5">
        <v>-282288000000</v>
      </c>
      <c r="Y189" s="5">
        <v>260646000000</v>
      </c>
      <c r="Z189" s="5">
        <v>180976000000</v>
      </c>
    </row>
    <row r="190" spans="3:26" ht="15.5" x14ac:dyDescent="0.35">
      <c r="C190" t="s">
        <v>188</v>
      </c>
      <c r="D190" s="5">
        <v>4530257000000</v>
      </c>
      <c r="I190" s="5">
        <v>3613091000000</v>
      </c>
      <c r="J190" s="5">
        <v>2743360000000</v>
      </c>
      <c r="K190" s="5">
        <v>2073909000000</v>
      </c>
      <c r="L190" s="5">
        <v>1837380000000</v>
      </c>
      <c r="M190" s="5">
        <v>1503144000000</v>
      </c>
      <c r="N190" s="5">
        <v>782180000000</v>
      </c>
      <c r="O190" s="5">
        <v>888291000000</v>
      </c>
      <c r="P190" s="5">
        <v>679916000000</v>
      </c>
      <c r="Q190" s="5">
        <v>914635000000</v>
      </c>
      <c r="R190" s="5">
        <v>948276000000</v>
      </c>
      <c r="S190" s="5">
        <v>1264974000000</v>
      </c>
      <c r="T190" s="5">
        <v>1472322000000</v>
      </c>
      <c r="U190" s="5">
        <v>634650000000</v>
      </c>
      <c r="V190" s="5">
        <v>365399000000</v>
      </c>
      <c r="W190" s="5">
        <v>485564000000</v>
      </c>
      <c r="X190" s="5">
        <v>773936000000</v>
      </c>
      <c r="Y190" s="5">
        <v>525658000000</v>
      </c>
      <c r="Z190" s="5">
        <v>367564000000</v>
      </c>
    </row>
    <row r="191" spans="3:26" ht="15.5" x14ac:dyDescent="0.35">
      <c r="C191" t="s">
        <v>187</v>
      </c>
      <c r="D191" s="5">
        <v>2225000000</v>
      </c>
      <c r="E191" s="5">
        <v>13416000000</v>
      </c>
      <c r="F191" s="5">
        <v>11694000000</v>
      </c>
      <c r="G191" s="5">
        <v>-19402000000</v>
      </c>
      <c r="I191" s="5">
        <v>12781000000</v>
      </c>
      <c r="J191" s="5">
        <v>18125000000</v>
      </c>
      <c r="K191" s="5">
        <v>-31966000000</v>
      </c>
      <c r="L191" s="5">
        <v>27936000000</v>
      </c>
      <c r="M191" s="5">
        <v>10768000000</v>
      </c>
      <c r="N191" s="5">
        <v>-37633000000</v>
      </c>
      <c r="O191" s="5">
        <v>7877000000</v>
      </c>
      <c r="P191" s="5">
        <v>-40534000000</v>
      </c>
      <c r="Q191" s="5">
        <v>-10793000000</v>
      </c>
      <c r="R191" s="5">
        <v>10398000000</v>
      </c>
      <c r="S191" s="5">
        <v>-16499000000</v>
      </c>
      <c r="T191" s="5">
        <v>935000000</v>
      </c>
      <c r="U191" s="5">
        <v>29371000000</v>
      </c>
      <c r="V191" s="5">
        <v>8736000000</v>
      </c>
      <c r="W191" s="5">
        <v>-1060000000</v>
      </c>
      <c r="X191" s="5">
        <v>-6084000000</v>
      </c>
      <c r="Y191" s="5">
        <v>-12368000000</v>
      </c>
      <c r="Z191" s="5">
        <v>-22882000000</v>
      </c>
    </row>
    <row r="192" spans="3:26" ht="15.5" x14ac:dyDescent="0.35">
      <c r="C192" t="s">
        <v>189</v>
      </c>
      <c r="D192" s="5">
        <v>4808807000000</v>
      </c>
      <c r="E192" s="5">
        <v>116554000000</v>
      </c>
      <c r="F192" s="5">
        <v>576248000000</v>
      </c>
      <c r="G192" s="5">
        <v>-27767000000</v>
      </c>
      <c r="I192" s="5">
        <v>4530257000000</v>
      </c>
      <c r="J192" s="5">
        <v>3613091000000</v>
      </c>
      <c r="K192" s="5">
        <v>2743360000000</v>
      </c>
      <c r="L192" s="5">
        <v>2073909000000</v>
      </c>
      <c r="M192" s="5">
        <v>1837380000000</v>
      </c>
      <c r="N192" s="5">
        <v>1503144000000</v>
      </c>
      <c r="O192" s="5">
        <v>782180000000</v>
      </c>
      <c r="P192" s="5">
        <v>888291000000</v>
      </c>
      <c r="Q192" s="5">
        <v>679916000000</v>
      </c>
      <c r="R192" s="5">
        <v>914635000000</v>
      </c>
      <c r="S192" s="5">
        <v>948276000000</v>
      </c>
      <c r="T192" s="5">
        <v>1264974000000</v>
      </c>
      <c r="U192" s="5">
        <v>1472322000000</v>
      </c>
      <c r="V192" s="5">
        <v>651750000000</v>
      </c>
      <c r="W192" s="5">
        <v>365399000000</v>
      </c>
      <c r="X192" s="5">
        <v>485564000000</v>
      </c>
      <c r="Y192" s="5">
        <v>773936000000</v>
      </c>
      <c r="Z192" s="5">
        <v>525658000000</v>
      </c>
    </row>
    <row r="194" spans="2:26" ht="15.5" x14ac:dyDescent="0.35">
      <c r="B194" t="s">
        <v>190</v>
      </c>
      <c r="C194" t="s">
        <v>11</v>
      </c>
      <c r="D194" s="5">
        <v>4820000000</v>
      </c>
      <c r="E194" s="5">
        <v>4820000000</v>
      </c>
      <c r="F194" s="5">
        <v>4820000000</v>
      </c>
      <c r="G194" s="5">
        <v>4820000000</v>
      </c>
      <c r="I194" s="5">
        <v>4820000000</v>
      </c>
      <c r="J194" s="5">
        <v>4820000000</v>
      </c>
      <c r="K194" s="5">
        <v>4820000000</v>
      </c>
      <c r="L194" s="5">
        <v>4820000000</v>
      </c>
      <c r="M194" s="5">
        <v>4820000000</v>
      </c>
      <c r="N194" s="5">
        <v>4820000000</v>
      </c>
      <c r="O194" s="5">
        <v>4820000000</v>
      </c>
      <c r="P194" s="5">
        <v>4820000000</v>
      </c>
      <c r="Q194" s="5">
        <v>4820000000</v>
      </c>
      <c r="R194" s="5">
        <v>4820000000</v>
      </c>
      <c r="S194" s="5">
        <v>4820000000</v>
      </c>
      <c r="T194" s="5">
        <v>4820000000</v>
      </c>
      <c r="U194" s="5">
        <v>4820000000</v>
      </c>
      <c r="V194" s="5">
        <v>3860000000</v>
      </c>
      <c r="W194" s="5">
        <v>3860000000</v>
      </c>
      <c r="X194" s="5">
        <v>770000000</v>
      </c>
      <c r="Y194" s="5">
        <v>770000000</v>
      </c>
      <c r="Z194" s="5">
        <v>770000000</v>
      </c>
    </row>
    <row r="195" spans="2:26" ht="15.5" x14ac:dyDescent="0.35">
      <c r="C195" t="s">
        <v>191</v>
      </c>
      <c r="D195" s="6">
        <v>115.97</v>
      </c>
      <c r="E195" s="6">
        <v>132.05000000000001</v>
      </c>
      <c r="F195" s="6">
        <v>130.63</v>
      </c>
      <c r="G195" s="6">
        <v>89.92</v>
      </c>
    </row>
    <row r="196" spans="2:26" ht="15.5" x14ac:dyDescent="0.35">
      <c r="C196" t="s">
        <v>192</v>
      </c>
      <c r="D196" s="6">
        <v>22.51</v>
      </c>
      <c r="E196" s="6">
        <v>20.37</v>
      </c>
      <c r="F196" s="6">
        <v>17.68</v>
      </c>
      <c r="G196" s="6">
        <v>22.91</v>
      </c>
    </row>
    <row r="197" spans="2:26" ht="15.5" x14ac:dyDescent="0.35">
      <c r="C197" t="s">
        <v>70</v>
      </c>
      <c r="D197" s="6">
        <v>2.39</v>
      </c>
      <c r="E197" s="6">
        <v>2.54</v>
      </c>
      <c r="F197" s="6">
        <v>2.13</v>
      </c>
      <c r="G197" s="6">
        <v>2.12</v>
      </c>
    </row>
    <row r="198" spans="2:26" ht="15.5" x14ac:dyDescent="0.35">
      <c r="C198" t="s">
        <v>193</v>
      </c>
      <c r="D198" s="5">
        <v>460560000000</v>
      </c>
      <c r="E198" s="5">
        <v>492100000000</v>
      </c>
      <c r="F198" s="5">
        <v>494920000000</v>
      </c>
      <c r="G198" s="5">
        <v>383450000000</v>
      </c>
    </row>
    <row r="199" spans="2:26" ht="15.5" x14ac:dyDescent="0.35">
      <c r="C199" t="s">
        <v>194</v>
      </c>
      <c r="D199" s="6">
        <v>2.3700000000000002E-2</v>
      </c>
      <c r="E199" s="6">
        <v>2.81E-2</v>
      </c>
      <c r="F199" s="6">
        <v>2.7300000000000001E-2</v>
      </c>
      <c r="G199" s="6">
        <v>1.9699999999999999E-2</v>
      </c>
    </row>
    <row r="200" spans="2:26" ht="15.5" x14ac:dyDescent="0.35">
      <c r="C200" t="s">
        <v>195</v>
      </c>
      <c r="D200" s="6">
        <v>3.4500000000000003E-2</v>
      </c>
      <c r="E200" s="6">
        <v>4.0599999999999997E-2</v>
      </c>
      <c r="F200" s="6">
        <v>4.1100000000000005E-2</v>
      </c>
      <c r="G200" s="6">
        <v>2.9500000000000002E-2</v>
      </c>
    </row>
    <row r="201" spans="2:26" ht="15.5" x14ac:dyDescent="0.35">
      <c r="C201" t="s">
        <v>196</v>
      </c>
      <c r="D201" s="6">
        <v>1.6899999999999998E-2</v>
      </c>
      <c r="E201" s="6">
        <v>1.9400000000000001E-2</v>
      </c>
      <c r="F201" s="6">
        <v>2.0499999999999997E-2</v>
      </c>
      <c r="G201" s="6">
        <v>1.3899999999999999E-2</v>
      </c>
    </row>
    <row r="202" spans="2:26" ht="15.5" x14ac:dyDescent="0.35">
      <c r="C202" t="s">
        <v>197</v>
      </c>
      <c r="D202" s="6">
        <v>34.31</v>
      </c>
      <c r="E202" s="6">
        <v>35.299999999999997</v>
      </c>
      <c r="F202" s="6">
        <v>32.43</v>
      </c>
      <c r="G202" s="6">
        <v>20.94</v>
      </c>
    </row>
    <row r="203" spans="2:26" ht="15.5" x14ac:dyDescent="0.35">
      <c r="C203" t="s">
        <v>198</v>
      </c>
      <c r="D203" s="5">
        <v>17490000000000</v>
      </c>
      <c r="E203" s="5">
        <v>16964000000000</v>
      </c>
      <c r="F203" s="5">
        <v>16530000000000</v>
      </c>
      <c r="G203" s="5">
        <v>15849000000000</v>
      </c>
    </row>
    <row r="204" spans="2:26" ht="15.5" x14ac:dyDescent="0.35">
      <c r="C204" t="s">
        <v>199</v>
      </c>
      <c r="D204" s="6">
        <v>0.78</v>
      </c>
      <c r="E204" s="6">
        <v>0.83</v>
      </c>
      <c r="F204" s="6">
        <v>0.73</v>
      </c>
      <c r="G204" s="6">
        <v>0.68</v>
      </c>
    </row>
    <row r="205" spans="2:26" ht="15.5" x14ac:dyDescent="0.35">
      <c r="C205" t="s">
        <v>200</v>
      </c>
      <c r="D205" s="6">
        <v>3362.55</v>
      </c>
      <c r="E205" s="6">
        <v>3254.94</v>
      </c>
      <c r="F205" s="6">
        <v>3176.01</v>
      </c>
      <c r="G205" s="6">
        <v>3044.53</v>
      </c>
    </row>
    <row r="206" spans="2:26" ht="15.5" x14ac:dyDescent="0.35">
      <c r="C206" t="s">
        <v>201</v>
      </c>
      <c r="D206" s="6">
        <v>0.79</v>
      </c>
      <c r="E206" s="6">
        <v>0.84</v>
      </c>
      <c r="F206" s="6">
        <v>0.74</v>
      </c>
      <c r="G206" s="6">
        <v>0.69</v>
      </c>
    </row>
    <row r="207" spans="2:26" ht="15.5" x14ac:dyDescent="0.35">
      <c r="C207" t="s">
        <v>202</v>
      </c>
      <c r="D207" s="6">
        <v>3317.72</v>
      </c>
      <c r="E207" s="6">
        <v>3209.08</v>
      </c>
      <c r="F207" s="6">
        <v>3129.48</v>
      </c>
      <c r="G207" s="6">
        <v>2997.12</v>
      </c>
    </row>
    <row r="208" spans="2:26" ht="15.5" x14ac:dyDescent="0.35">
      <c r="C208" t="s">
        <v>203</v>
      </c>
      <c r="D208" s="5">
        <v>384000000000</v>
      </c>
      <c r="E208" s="5">
        <v>400000000000</v>
      </c>
      <c r="F208" s="5">
        <v>500000000000</v>
      </c>
      <c r="G208" s="5">
        <v>548000000000</v>
      </c>
    </row>
    <row r="209" spans="3:26" ht="15.5" x14ac:dyDescent="0.35">
      <c r="C209" t="s">
        <v>204</v>
      </c>
      <c r="D209" s="5">
        <v>197000000000</v>
      </c>
      <c r="E209" s="5">
        <v>197000000000</v>
      </c>
      <c r="F209" s="5">
        <v>128000000000</v>
      </c>
      <c r="G209" s="5">
        <v>118000000000</v>
      </c>
    </row>
    <row r="210" spans="3:26" ht="15.5" x14ac:dyDescent="0.35">
      <c r="C210" t="s">
        <v>205</v>
      </c>
      <c r="D210" s="5">
        <v>16207000000000</v>
      </c>
      <c r="E210" s="5">
        <v>15688000000000</v>
      </c>
      <c r="F210" s="5">
        <v>15307000000000</v>
      </c>
      <c r="G210" s="5">
        <v>14674000000000</v>
      </c>
    </row>
    <row r="211" spans="3:26" ht="15.5" x14ac:dyDescent="0.35">
      <c r="C211" t="s">
        <v>23</v>
      </c>
      <c r="D211" s="5">
        <v>580000000000</v>
      </c>
      <c r="E211" s="5">
        <v>597000000000</v>
      </c>
      <c r="F211" s="5">
        <v>628000000000</v>
      </c>
      <c r="G211" s="5">
        <v>666000000000</v>
      </c>
    </row>
    <row r="212" spans="3:26" ht="15.5" x14ac:dyDescent="0.35">
      <c r="C212" t="s">
        <v>20</v>
      </c>
      <c r="D212" s="5">
        <v>-4228000000000</v>
      </c>
      <c r="E212" s="5">
        <v>-3933000000000</v>
      </c>
      <c r="F212" s="5">
        <v>-3786000000000</v>
      </c>
      <c r="G212" s="5">
        <v>-3171000000000</v>
      </c>
    </row>
    <row r="213" spans="3:26" ht="15.5" x14ac:dyDescent="0.35">
      <c r="C213" t="s">
        <v>206</v>
      </c>
      <c r="D213" s="5">
        <v>5897000000000</v>
      </c>
      <c r="E213" s="5">
        <v>5451000000000</v>
      </c>
      <c r="F213" s="5">
        <v>5310000000000</v>
      </c>
      <c r="G213" s="5">
        <v>4465000000000</v>
      </c>
    </row>
    <row r="214" spans="3:26" ht="15.5" x14ac:dyDescent="0.35">
      <c r="C214" t="s">
        <v>207</v>
      </c>
      <c r="D214" s="5">
        <v>411000000000</v>
      </c>
      <c r="E214" s="5">
        <v>529000000000</v>
      </c>
      <c r="F214" s="5">
        <v>333000000000</v>
      </c>
      <c r="G214" s="5">
        <v>706000000000</v>
      </c>
    </row>
    <row r="215" spans="3:26" ht="15.5" x14ac:dyDescent="0.35">
      <c r="C215" t="s">
        <v>208</v>
      </c>
      <c r="D215" s="5">
        <v>-112000000000</v>
      </c>
      <c r="E215" s="5">
        <v>-191000000000</v>
      </c>
      <c r="F215" s="5">
        <v>-98000000000</v>
      </c>
      <c r="G215" s="5">
        <v>-113000000000</v>
      </c>
    </row>
    <row r="216" spans="3:26" ht="15.5" x14ac:dyDescent="0.35">
      <c r="C216" t="s">
        <v>12</v>
      </c>
      <c r="D216" s="5">
        <v>299000000000</v>
      </c>
      <c r="E216" s="5">
        <v>338000000000</v>
      </c>
      <c r="F216" s="5">
        <v>235000000000</v>
      </c>
      <c r="G216" s="5">
        <v>593000000000</v>
      </c>
    </row>
    <row r="217" spans="3:26" ht="15.5" x14ac:dyDescent="0.35">
      <c r="C217" t="s">
        <v>15</v>
      </c>
      <c r="D217" s="6">
        <v>62.05</v>
      </c>
      <c r="E217" s="6">
        <v>70.03</v>
      </c>
      <c r="F217" s="6">
        <v>48.78</v>
      </c>
      <c r="G217" s="6">
        <v>123.07</v>
      </c>
    </row>
    <row r="218" spans="3:26" ht="15.5" x14ac:dyDescent="0.35">
      <c r="C218" t="s">
        <v>57</v>
      </c>
      <c r="I218" s="6">
        <v>457.5</v>
      </c>
      <c r="J218" s="6">
        <v>421.94</v>
      </c>
      <c r="K218" s="6">
        <v>382.27</v>
      </c>
      <c r="L218" s="6">
        <v>275.24</v>
      </c>
      <c r="M218" s="6">
        <v>126.84</v>
      </c>
      <c r="N218" s="6">
        <v>0.47</v>
      </c>
      <c r="O218" s="6">
        <v>153.47</v>
      </c>
      <c r="P218" s="6">
        <v>126.77</v>
      </c>
      <c r="Q218" s="6">
        <v>114.41</v>
      </c>
      <c r="R218" s="6">
        <v>86.77</v>
      </c>
      <c r="S218" s="6">
        <v>66.099999999999994</v>
      </c>
      <c r="T218" s="6">
        <v>180.85</v>
      </c>
      <c r="U218" s="6">
        <v>208.78</v>
      </c>
      <c r="V218" s="6">
        <v>273.16000000000003</v>
      </c>
      <c r="W218" s="6">
        <v>261.08999999999997</v>
      </c>
      <c r="X218" s="6">
        <v>1588.92</v>
      </c>
      <c r="Y218" s="6">
        <v>1050.31</v>
      </c>
      <c r="Z218" s="6">
        <v>790.93</v>
      </c>
    </row>
    <row r="219" spans="3:26" ht="15.5" x14ac:dyDescent="0.35">
      <c r="C219" t="s">
        <v>69</v>
      </c>
      <c r="I219" s="6">
        <v>5.88</v>
      </c>
      <c r="J219" s="6">
        <v>5.45</v>
      </c>
      <c r="K219" s="6">
        <v>6.17</v>
      </c>
      <c r="L219" s="6">
        <v>5.3</v>
      </c>
      <c r="M219" s="6">
        <v>9.11</v>
      </c>
      <c r="N219" s="6">
        <v>2372.34</v>
      </c>
      <c r="O219" s="6">
        <v>8.08</v>
      </c>
      <c r="P219" s="6">
        <v>11.6</v>
      </c>
      <c r="Q219" s="6">
        <v>18.010000000000002</v>
      </c>
      <c r="R219" s="6">
        <v>23.63</v>
      </c>
      <c r="S219" s="6">
        <v>24.21</v>
      </c>
      <c r="T219" s="6">
        <v>23.22</v>
      </c>
      <c r="U219" s="6">
        <v>17.48</v>
      </c>
      <c r="V219" s="6">
        <v>12.99</v>
      </c>
      <c r="W219" s="6">
        <v>12.49</v>
      </c>
      <c r="X219" s="6">
        <v>8.42</v>
      </c>
      <c r="Y219" s="6">
        <v>5.25</v>
      </c>
      <c r="Z219" s="6">
        <v>4.24</v>
      </c>
    </row>
    <row r="220" spans="3:26" ht="15.5" x14ac:dyDescent="0.35">
      <c r="C220" t="s">
        <v>72</v>
      </c>
      <c r="I220" s="6">
        <v>0.65</v>
      </c>
      <c r="J220" s="6">
        <v>0.57999999999999996</v>
      </c>
      <c r="K220" s="6">
        <v>0.61</v>
      </c>
      <c r="L220" s="6">
        <v>0.38</v>
      </c>
      <c r="M220" s="6">
        <v>0.37</v>
      </c>
      <c r="N220" s="6">
        <v>0.45</v>
      </c>
      <c r="O220" s="6">
        <v>0.39</v>
      </c>
      <c r="P220" s="6">
        <v>0.46</v>
      </c>
      <c r="Q220" s="6">
        <v>0.73</v>
      </c>
      <c r="R220" s="6">
        <v>0.77</v>
      </c>
      <c r="S220" s="6">
        <v>0.66</v>
      </c>
      <c r="T220" s="6">
        <v>1.65</v>
      </c>
      <c r="U220" s="6">
        <v>1.64</v>
      </c>
      <c r="V220" s="6">
        <v>1.65</v>
      </c>
      <c r="W220" s="6">
        <v>1.71</v>
      </c>
      <c r="X220" s="6">
        <v>1.65</v>
      </c>
      <c r="Y220" s="6">
        <v>0.81</v>
      </c>
      <c r="Z220" s="6">
        <v>0.49</v>
      </c>
    </row>
    <row r="221" spans="3:26" ht="15.5" x14ac:dyDescent="0.35">
      <c r="C221" t="s">
        <v>209</v>
      </c>
      <c r="I221" s="5">
        <v>1822040000000</v>
      </c>
      <c r="J221" s="5">
        <v>1605690000000</v>
      </c>
      <c r="K221" s="5">
        <v>1693010000000</v>
      </c>
      <c r="L221" s="5">
        <v>1469740000000</v>
      </c>
      <c r="M221" s="5">
        <v>671150000000</v>
      </c>
      <c r="N221" s="5">
        <v>642660000000</v>
      </c>
      <c r="O221" s="5">
        <v>1019480000000</v>
      </c>
      <c r="P221" s="5">
        <v>838050000000</v>
      </c>
    </row>
    <row r="222" spans="3:26" ht="15.5" x14ac:dyDescent="0.35">
      <c r="C222" t="s">
        <v>210</v>
      </c>
      <c r="I222" s="6">
        <v>9.7500000000000003E-2</v>
      </c>
      <c r="J222" s="6">
        <v>9.6699999999999994E-2</v>
      </c>
      <c r="K222" s="6">
        <v>9.3900000000000011E-2</v>
      </c>
      <c r="L222" s="6">
        <v>7.1599999999999997E-2</v>
      </c>
      <c r="M222" s="6">
        <v>3.61E-2</v>
      </c>
      <c r="N222" s="6">
        <v>1E-4</v>
      </c>
      <c r="O222" s="6">
        <v>4.6199999999999998E-2</v>
      </c>
      <c r="P222" s="6">
        <v>3.85E-2</v>
      </c>
      <c r="Q222" s="6">
        <v>3.7400000000000003E-2</v>
      </c>
      <c r="R222" s="6">
        <v>2.86E-2</v>
      </c>
      <c r="S222" s="6">
        <v>2.2200000000000001E-2</v>
      </c>
      <c r="T222" s="6">
        <v>6.0599999999999994E-2</v>
      </c>
      <c r="U222" s="6">
        <v>7.980000000000001E-2</v>
      </c>
      <c r="V222" s="6">
        <v>0.1186</v>
      </c>
      <c r="W222" s="6">
        <v>0.14460000000000001</v>
      </c>
      <c r="X222" s="6">
        <v>0.21940000000000001</v>
      </c>
      <c r="Y222" s="6">
        <v>0.1744</v>
      </c>
      <c r="Z222" s="6">
        <v>0.1532</v>
      </c>
    </row>
    <row r="223" spans="3:26" ht="15.5" x14ac:dyDescent="0.35">
      <c r="C223" t="s">
        <v>211</v>
      </c>
      <c r="I223" s="6">
        <v>0.1406</v>
      </c>
      <c r="J223" s="6">
        <v>0.14150000000000001</v>
      </c>
      <c r="K223" s="6">
        <v>0.13819999999999999</v>
      </c>
      <c r="L223" s="6">
        <v>0.11119999999999999</v>
      </c>
      <c r="M223" s="6">
        <v>5.6399999999999999E-2</v>
      </c>
      <c r="N223" s="6">
        <v>2.0000000000000001E-4</v>
      </c>
      <c r="O223" s="6">
        <v>6.9900000000000004E-2</v>
      </c>
      <c r="P223" s="6">
        <v>5.9900000000000002E-2</v>
      </c>
      <c r="Q223" s="6">
        <v>5.6399999999999999E-2</v>
      </c>
      <c r="R223" s="6">
        <v>4.4000000000000004E-2</v>
      </c>
      <c r="S223" s="6">
        <v>3.4799999999999998E-2</v>
      </c>
      <c r="T223" s="6">
        <v>9.5399999999999985E-2</v>
      </c>
      <c r="U223" s="6">
        <v>0.1168</v>
      </c>
      <c r="V223" s="6">
        <v>0.20519999999999999</v>
      </c>
      <c r="W223" s="6">
        <v>0.22760000000000002</v>
      </c>
      <c r="X223" s="6">
        <v>0.31739999999999996</v>
      </c>
      <c r="Y223" s="6">
        <v>0.25239999999999996</v>
      </c>
      <c r="Z223" s="6">
        <v>0.22989999999999999</v>
      </c>
    </row>
    <row r="224" spans="3:26" ht="15.5" x14ac:dyDescent="0.35">
      <c r="C224" t="s">
        <v>212</v>
      </c>
      <c r="I224" s="6">
        <v>7.1599999999999997E-2</v>
      </c>
      <c r="J224" s="6">
        <v>6.59E-2</v>
      </c>
      <c r="K224" s="6">
        <v>8.0399999999999985E-2</v>
      </c>
      <c r="L224" s="6">
        <v>7.1199999999999999E-2</v>
      </c>
      <c r="M224" s="6">
        <v>1.1899999999999999E-2</v>
      </c>
      <c r="N224" s="6">
        <v>1.0700000000000001E-2</v>
      </c>
      <c r="O224" s="6">
        <v>4.4699999999999997E-2</v>
      </c>
      <c r="P224" s="6">
        <v>3.0899999999999997E-2</v>
      </c>
      <c r="Q224" s="6">
        <v>0.03</v>
      </c>
      <c r="R224" s="6">
        <v>4.0500000000000001E-2</v>
      </c>
      <c r="S224" s="6">
        <v>3.5400000000000001E-2</v>
      </c>
      <c r="T224" s="6">
        <v>4.53E-2</v>
      </c>
      <c r="U224" s="6">
        <v>8.3499999999999991E-2</v>
      </c>
      <c r="V224" s="6">
        <v>8.4900000000000003E-2</v>
      </c>
      <c r="W224" s="6">
        <v>0.1105</v>
      </c>
      <c r="X224" s="6">
        <v>0.14330000000000001</v>
      </c>
      <c r="Y224" s="6">
        <v>0.124</v>
      </c>
      <c r="Z224" s="6">
        <v>0.2908</v>
      </c>
    </row>
    <row r="225" spans="2:26" ht="15.5" x14ac:dyDescent="0.35">
      <c r="C225" t="s">
        <v>213</v>
      </c>
      <c r="I225" s="6">
        <v>28.5</v>
      </c>
      <c r="J225" s="6">
        <v>23.9</v>
      </c>
      <c r="K225" s="6">
        <v>31.46</v>
      </c>
      <c r="L225" s="6">
        <v>27.68</v>
      </c>
      <c r="M225" s="5">
        <v>4</v>
      </c>
      <c r="N225" s="6">
        <v>1.91</v>
      </c>
      <c r="O225" s="6">
        <v>6.57</v>
      </c>
      <c r="P225" s="6">
        <v>6.39</v>
      </c>
      <c r="Q225" s="6">
        <v>4.53</v>
      </c>
      <c r="R225" s="6">
        <v>3.6</v>
      </c>
      <c r="S225" s="6">
        <v>2.17</v>
      </c>
      <c r="T225" s="6">
        <v>4.76</v>
      </c>
      <c r="U225" s="6">
        <v>7.7</v>
      </c>
      <c r="V225" s="6">
        <v>4.78</v>
      </c>
      <c r="W225" s="6">
        <v>9.35</v>
      </c>
      <c r="X225" s="6">
        <v>20.5</v>
      </c>
      <c r="Y225" s="6">
        <v>28.13</v>
      </c>
      <c r="Z225" s="6">
        <v>19.600000000000001</v>
      </c>
    </row>
    <row r="226" spans="2:26" ht="15.5" x14ac:dyDescent="0.35">
      <c r="C226" t="s">
        <v>66</v>
      </c>
      <c r="I226" s="6">
        <v>0.83</v>
      </c>
      <c r="J226" s="6">
        <v>0.77</v>
      </c>
      <c r="K226" s="6">
        <v>0.85</v>
      </c>
      <c r="L226" s="6">
        <v>0.59</v>
      </c>
      <c r="M226" s="6">
        <v>0.51</v>
      </c>
      <c r="N226" s="6">
        <v>0.52</v>
      </c>
      <c r="O226" s="6">
        <v>0.56000000000000005</v>
      </c>
      <c r="P226" s="6">
        <v>0.69</v>
      </c>
      <c r="Q226" s="6">
        <v>1.02</v>
      </c>
      <c r="R226" s="6">
        <v>1.04</v>
      </c>
      <c r="S226" s="6">
        <v>0.84</v>
      </c>
      <c r="T226" s="6">
        <v>2.21</v>
      </c>
      <c r="U226" s="6">
        <v>2.04</v>
      </c>
      <c r="V226" s="6">
        <v>2.67</v>
      </c>
      <c r="W226" s="6">
        <v>2.84</v>
      </c>
      <c r="X226" s="6">
        <v>2.67</v>
      </c>
      <c r="Y226" s="6">
        <v>1.33</v>
      </c>
      <c r="Z226" s="6">
        <v>0.98</v>
      </c>
    </row>
    <row r="227" spans="2:26" ht="15.5" x14ac:dyDescent="0.35">
      <c r="C227" t="s">
        <v>63</v>
      </c>
      <c r="I227" s="6">
        <v>3254.94</v>
      </c>
      <c r="J227" s="6">
        <v>2981.96</v>
      </c>
      <c r="K227" s="6">
        <v>2766.4</v>
      </c>
      <c r="L227" s="6">
        <v>2475.91</v>
      </c>
      <c r="M227" s="6">
        <v>2250.66</v>
      </c>
      <c r="N227" s="6">
        <v>2135.61</v>
      </c>
      <c r="O227" s="6">
        <v>2195.27</v>
      </c>
      <c r="P227" s="6">
        <v>2117.94</v>
      </c>
      <c r="Q227" s="6">
        <v>2027.58</v>
      </c>
      <c r="R227" s="6">
        <v>1970.16</v>
      </c>
      <c r="S227" s="6">
        <v>1901.74</v>
      </c>
      <c r="T227" s="6">
        <v>1896.63</v>
      </c>
      <c r="U227" s="6">
        <v>1788.21</v>
      </c>
      <c r="V227" s="6">
        <v>1331.02</v>
      </c>
      <c r="W227" s="6">
        <v>1147.25</v>
      </c>
      <c r="X227" s="6">
        <v>5006.54</v>
      </c>
      <c r="Y227" s="6">
        <v>4160.99</v>
      </c>
      <c r="Z227" s="6">
        <v>3440.24</v>
      </c>
    </row>
    <row r="228" spans="2:26" ht="15.5" x14ac:dyDescent="0.35">
      <c r="C228" t="s">
        <v>214</v>
      </c>
      <c r="I228" s="6">
        <v>0.84</v>
      </c>
      <c r="J228" s="6">
        <v>0.78</v>
      </c>
      <c r="K228" s="6">
        <v>0.87</v>
      </c>
      <c r="L228" s="6">
        <v>0.6</v>
      </c>
      <c r="M228" s="6">
        <v>0.52</v>
      </c>
      <c r="N228" s="6">
        <v>0.53</v>
      </c>
      <c r="O228" s="6">
        <v>0.57999999999999996</v>
      </c>
      <c r="P228" s="6">
        <v>0.71</v>
      </c>
      <c r="Q228" s="6">
        <v>1.04</v>
      </c>
      <c r="R228" s="6">
        <v>1.07</v>
      </c>
      <c r="S228" s="6">
        <v>0.86</v>
      </c>
      <c r="T228" s="6">
        <v>2.2599999999999998</v>
      </c>
      <c r="U228" s="6">
        <v>2.09</v>
      </c>
      <c r="V228" s="6">
        <v>2.71</v>
      </c>
      <c r="W228" s="6">
        <v>2.85</v>
      </c>
      <c r="X228" s="6">
        <v>2.68</v>
      </c>
      <c r="Y228" s="6">
        <v>1.33</v>
      </c>
      <c r="Z228" s="6">
        <v>0.98</v>
      </c>
    </row>
    <row r="229" spans="2:26" ht="15.5" x14ac:dyDescent="0.35">
      <c r="C229" t="s">
        <v>215</v>
      </c>
      <c r="I229" s="6">
        <v>3209.08</v>
      </c>
      <c r="J229" s="6">
        <v>2938.18</v>
      </c>
      <c r="K229" s="6">
        <v>2720.19</v>
      </c>
      <c r="L229" s="6">
        <v>2436.41</v>
      </c>
      <c r="M229" s="6">
        <v>2209.3000000000002</v>
      </c>
      <c r="N229" s="6">
        <v>2095.3000000000002</v>
      </c>
      <c r="O229" s="6">
        <v>2150.85</v>
      </c>
      <c r="P229" s="6">
        <v>2072.62</v>
      </c>
      <c r="Q229" s="6">
        <v>1984.19</v>
      </c>
      <c r="R229" s="6">
        <v>1924.57</v>
      </c>
      <c r="S229" s="6">
        <v>1856.88</v>
      </c>
      <c r="T229" s="6">
        <v>1855.34</v>
      </c>
      <c r="U229" s="6">
        <v>1747.92</v>
      </c>
      <c r="V229" s="6">
        <v>1310.5899999999999</v>
      </c>
      <c r="W229" s="6">
        <v>1145.67</v>
      </c>
      <c r="X229" s="6">
        <v>4998.63</v>
      </c>
      <c r="Y229" s="6">
        <v>4152.28</v>
      </c>
      <c r="Z229" s="6">
        <v>3424.49</v>
      </c>
    </row>
    <row r="230" spans="2:26" ht="15.5" x14ac:dyDescent="0.35">
      <c r="C230" t="s">
        <v>216</v>
      </c>
      <c r="I230" s="5">
        <v>400000000000</v>
      </c>
      <c r="J230" s="5">
        <v>548000000000</v>
      </c>
      <c r="K230" s="5">
        <v>415000000000</v>
      </c>
      <c r="L230" s="5">
        <v>503000000000</v>
      </c>
      <c r="M230" s="5">
        <v>515000000000</v>
      </c>
      <c r="N230" s="5">
        <v>440000000000</v>
      </c>
      <c r="O230" s="5">
        <v>508000000000</v>
      </c>
      <c r="P230" s="5">
        <v>835000000000</v>
      </c>
      <c r="Q230" s="5">
        <v>377000000000</v>
      </c>
      <c r="R230" s="5">
        <v>655000000000</v>
      </c>
      <c r="S230" s="5">
        <v>1344000000000</v>
      </c>
      <c r="T230" s="5">
        <v>1442000000000</v>
      </c>
      <c r="U230" s="5">
        <v>221000000000</v>
      </c>
      <c r="V230" s="5">
        <v>1245000000000</v>
      </c>
      <c r="W230" s="5">
        <v>716000000000</v>
      </c>
      <c r="X230" s="5">
        <v>205000000000</v>
      </c>
      <c r="Y230" s="5">
        <v>91000000000</v>
      </c>
      <c r="Z230" s="5">
        <v>135000000000</v>
      </c>
    </row>
    <row r="231" spans="2:26" ht="15.5" x14ac:dyDescent="0.35">
      <c r="C231" t="s">
        <v>217</v>
      </c>
      <c r="I231" s="5">
        <v>197000000000</v>
      </c>
      <c r="J231" s="5">
        <v>107000000000</v>
      </c>
      <c r="K231" s="5">
        <v>31000000000</v>
      </c>
      <c r="L231" s="5">
        <v>2000000000</v>
      </c>
      <c r="M231" s="5">
        <v>1000000000</v>
      </c>
      <c r="N231" s="5">
        <v>311000000000</v>
      </c>
      <c r="O231" s="5">
        <v>250000000000</v>
      </c>
      <c r="P231" s="5">
        <v>0</v>
      </c>
      <c r="Q231" s="5">
        <v>350000000000</v>
      </c>
      <c r="R231" s="5">
        <v>349000000000</v>
      </c>
      <c r="S231" s="5">
        <v>95000000000</v>
      </c>
      <c r="T231" s="5">
        <v>34000000000</v>
      </c>
      <c r="U231" s="5">
        <v>108000000000</v>
      </c>
      <c r="V231" s="5">
        <v>411000000000</v>
      </c>
      <c r="W231" s="5">
        <v>180000000000</v>
      </c>
      <c r="X231" s="5">
        <v>89000000000</v>
      </c>
      <c r="Y231" s="5">
        <v>151000000000</v>
      </c>
      <c r="Z231" s="5">
        <v>203000000000</v>
      </c>
    </row>
    <row r="232" spans="2:26" ht="15.5" x14ac:dyDescent="0.35">
      <c r="C232" t="s">
        <v>25</v>
      </c>
      <c r="I232" s="5">
        <v>597000000000</v>
      </c>
      <c r="J232" s="5">
        <v>655000000000</v>
      </c>
      <c r="K232" s="5">
        <v>447000000000</v>
      </c>
      <c r="L232" s="5">
        <v>505000000000</v>
      </c>
      <c r="M232" s="5">
        <v>516000000000</v>
      </c>
      <c r="N232" s="5">
        <v>750000000000</v>
      </c>
      <c r="O232" s="5">
        <v>758000000000</v>
      </c>
      <c r="P232" s="5">
        <v>835000000000</v>
      </c>
      <c r="Q232" s="5">
        <v>728000000000</v>
      </c>
      <c r="R232" s="5">
        <v>1005000000000</v>
      </c>
      <c r="S232" s="5">
        <v>1439000000000</v>
      </c>
      <c r="T232" s="5">
        <v>1476000000000</v>
      </c>
      <c r="U232" s="5">
        <v>329000000000</v>
      </c>
      <c r="V232" s="5">
        <v>1656000000000</v>
      </c>
      <c r="W232" s="5">
        <v>897000000000</v>
      </c>
      <c r="X232" s="5">
        <v>294000000000</v>
      </c>
      <c r="Y232" s="5">
        <v>242000000000</v>
      </c>
      <c r="Z232" s="5">
        <v>337000000000</v>
      </c>
    </row>
    <row r="233" spans="2:26" ht="15.5" x14ac:dyDescent="0.35">
      <c r="C233" t="s">
        <v>22</v>
      </c>
      <c r="I233" s="5">
        <v>-3933000000000</v>
      </c>
      <c r="J233" s="5">
        <v>-2958000000000</v>
      </c>
      <c r="K233" s="5">
        <v>-2297000000000</v>
      </c>
      <c r="L233" s="5">
        <v>-1569000000000</v>
      </c>
      <c r="M233" s="5">
        <v>-1321000000000</v>
      </c>
      <c r="N233" s="5">
        <v>-753000000000</v>
      </c>
      <c r="O233" s="5">
        <v>-30000000000</v>
      </c>
      <c r="P233" s="5">
        <v>-55000000000</v>
      </c>
      <c r="Q233" s="5">
        <v>48000000000</v>
      </c>
      <c r="R233" s="5">
        <v>90000000000</v>
      </c>
      <c r="S233" s="5">
        <v>461000000000</v>
      </c>
      <c r="T233" s="5">
        <v>201000000000</v>
      </c>
      <c r="U233" s="5">
        <v>-1144000000000</v>
      </c>
      <c r="V233" s="5">
        <v>1004000000000</v>
      </c>
      <c r="W233" s="5">
        <v>531000000000</v>
      </c>
      <c r="X233" s="5">
        <v>-191000000000</v>
      </c>
      <c r="Y233" s="5">
        <v>-532000000000</v>
      </c>
      <c r="Z233" s="5">
        <v>-188000000000</v>
      </c>
    </row>
    <row r="234" spans="2:26" ht="15.5" x14ac:dyDescent="0.35">
      <c r="C234" t="s">
        <v>218</v>
      </c>
      <c r="I234" s="5">
        <v>5451000000000</v>
      </c>
      <c r="J234" s="5">
        <v>4402000000000</v>
      </c>
      <c r="K234" s="5">
        <v>3621000000000</v>
      </c>
      <c r="L234" s="5">
        <v>3173000000000</v>
      </c>
      <c r="M234" s="5">
        <v>2301000000000</v>
      </c>
      <c r="N234" s="5">
        <v>2378000000000</v>
      </c>
      <c r="O234" s="5">
        <v>2106000000000</v>
      </c>
      <c r="P234" s="5">
        <v>1947000000000</v>
      </c>
      <c r="Q234" s="5">
        <v>2187000000000</v>
      </c>
      <c r="R234" s="5">
        <v>1646000000000</v>
      </c>
      <c r="S234" s="5">
        <v>1171000000000</v>
      </c>
      <c r="T234" s="5">
        <v>1280000000000</v>
      </c>
      <c r="U234" s="5">
        <v>2368000000000</v>
      </c>
      <c r="V234" s="5">
        <v>454000000000</v>
      </c>
      <c r="W234" s="5">
        <v>672000000000</v>
      </c>
      <c r="X234" s="5">
        <v>948000000000</v>
      </c>
      <c r="Y234" s="5">
        <v>1151000000000</v>
      </c>
      <c r="Z234" s="5">
        <v>990000000000</v>
      </c>
    </row>
    <row r="235" spans="2:26" ht="15.5" x14ac:dyDescent="0.35">
      <c r="C235" t="s">
        <v>219</v>
      </c>
      <c r="I235" s="5">
        <v>1944000000000</v>
      </c>
      <c r="J235" s="5">
        <v>1533000000000</v>
      </c>
      <c r="K235" s="5">
        <v>1836000000000</v>
      </c>
      <c r="L235" s="5">
        <v>708000000000</v>
      </c>
      <c r="M235" s="5">
        <v>912000000000</v>
      </c>
      <c r="N235" s="5">
        <v>1148000000000</v>
      </c>
      <c r="O235" s="5">
        <v>1072000000000</v>
      </c>
      <c r="P235" s="5">
        <v>678000000000</v>
      </c>
      <c r="Q235" s="5">
        <v>394000000000</v>
      </c>
      <c r="R235" s="5">
        <v>1059000000000</v>
      </c>
      <c r="S235" s="5">
        <v>867000000000</v>
      </c>
      <c r="T235" s="5">
        <v>265000000000</v>
      </c>
      <c r="U235" s="5">
        <v>552000000000</v>
      </c>
      <c r="V235" s="5">
        <v>538000000000</v>
      </c>
      <c r="W235" s="5">
        <v>259000000000</v>
      </c>
      <c r="X235" s="5">
        <v>375000000000</v>
      </c>
      <c r="Y235" s="5">
        <v>566000000000</v>
      </c>
      <c r="Z235" s="5">
        <v>468000000000</v>
      </c>
    </row>
    <row r="236" spans="2:26" ht="15.5" x14ac:dyDescent="0.35">
      <c r="C236" t="s">
        <v>220</v>
      </c>
      <c r="I236" s="5">
        <v>-544000000000</v>
      </c>
      <c r="J236" s="5">
        <v>-573000000000</v>
      </c>
      <c r="K236" s="5">
        <v>-571000000000</v>
      </c>
      <c r="L236" s="5">
        <v>-390000000000</v>
      </c>
      <c r="M236" s="5">
        <v>-271000000000</v>
      </c>
      <c r="N236" s="5">
        <v>-321000000000</v>
      </c>
      <c r="O236" s="5">
        <v>-483000000000</v>
      </c>
      <c r="P236" s="5">
        <v>-536000000000</v>
      </c>
      <c r="Q236" s="5">
        <v>-413000000000</v>
      </c>
      <c r="R236" s="5">
        <v>-481000000000</v>
      </c>
      <c r="S236" s="5">
        <v>-792000000000</v>
      </c>
      <c r="T236" s="5">
        <v>-1005000000000</v>
      </c>
      <c r="U236" s="5">
        <v>-665000000000</v>
      </c>
      <c r="V236" s="5">
        <v>-756000000000</v>
      </c>
      <c r="W236" s="5">
        <v>-842000000000</v>
      </c>
      <c r="X236" s="5">
        <v>-430000000000</v>
      </c>
      <c r="Y236" s="5">
        <v>-120000000000</v>
      </c>
      <c r="Z236" s="5">
        <v>-187000000000</v>
      </c>
    </row>
    <row r="237" spans="2:26" ht="15.5" x14ac:dyDescent="0.35">
      <c r="C237" t="s">
        <v>14</v>
      </c>
      <c r="I237" s="5">
        <v>1400000000000</v>
      </c>
      <c r="J237" s="5">
        <v>959000000000</v>
      </c>
      <c r="K237" s="5">
        <v>1265000000000</v>
      </c>
      <c r="L237" s="5">
        <v>319000000000</v>
      </c>
      <c r="M237" s="5">
        <v>641000000000</v>
      </c>
      <c r="N237" s="5">
        <v>827000000000</v>
      </c>
      <c r="O237" s="5">
        <v>589000000000</v>
      </c>
      <c r="P237" s="5">
        <v>142000000000</v>
      </c>
      <c r="Q237" s="5">
        <v>-18000000000</v>
      </c>
      <c r="R237" s="5">
        <v>578000000000</v>
      </c>
      <c r="S237" s="5">
        <v>75000000000</v>
      </c>
      <c r="T237" s="5">
        <v>-740000000000</v>
      </c>
      <c r="U237" s="5">
        <v>-114000000000</v>
      </c>
      <c r="V237" s="5">
        <v>-219000000000</v>
      </c>
      <c r="W237" s="5">
        <v>-583000000000</v>
      </c>
      <c r="X237" s="5">
        <v>-55000000000</v>
      </c>
      <c r="Y237" s="5">
        <v>446000000000</v>
      </c>
      <c r="Z237" s="5">
        <v>281000000000</v>
      </c>
    </row>
    <row r="238" spans="2:26" ht="15.5" x14ac:dyDescent="0.35">
      <c r="C238" t="s">
        <v>16</v>
      </c>
      <c r="I238" s="6">
        <v>290.45</v>
      </c>
      <c r="J238" s="6">
        <v>199.05</v>
      </c>
      <c r="K238" s="6">
        <v>262.45</v>
      </c>
      <c r="L238" s="6">
        <v>66.12</v>
      </c>
      <c r="M238" s="6">
        <v>132.9</v>
      </c>
      <c r="N238" s="6">
        <v>171.67</v>
      </c>
      <c r="O238" s="6">
        <v>122.25</v>
      </c>
      <c r="P238" s="6">
        <v>29.52</v>
      </c>
      <c r="Q238" s="6">
        <v>-3.79</v>
      </c>
      <c r="R238" s="6">
        <v>119.98</v>
      </c>
      <c r="S238" s="6">
        <v>15.55</v>
      </c>
      <c r="T238" s="6">
        <v>-153.53</v>
      </c>
      <c r="U238" s="6">
        <v>-23.55</v>
      </c>
      <c r="V238" s="6">
        <v>-56.71</v>
      </c>
      <c r="W238" s="6">
        <v>-151.32</v>
      </c>
      <c r="X238" s="6">
        <v>-71.3</v>
      </c>
      <c r="Y238" s="6">
        <v>578.15</v>
      </c>
      <c r="Z238" s="6">
        <v>364.03</v>
      </c>
    </row>
    <row r="240" spans="2:26" ht="15.5" x14ac:dyDescent="0.35">
      <c r="B240" t="s">
        <v>221</v>
      </c>
      <c r="C240" t="s">
        <v>222</v>
      </c>
      <c r="D240" s="5">
        <v>559000000000</v>
      </c>
      <c r="E240" s="5">
        <v>636000000000</v>
      </c>
      <c r="F240" s="5">
        <v>630000000000</v>
      </c>
      <c r="G240" s="5">
        <v>433000000000</v>
      </c>
      <c r="H240" s="5">
        <v>2236000000000</v>
      </c>
      <c r="I240" s="5">
        <v>2205000000000</v>
      </c>
      <c r="J240" s="5">
        <v>2034000000000</v>
      </c>
      <c r="K240" s="5">
        <v>1842000000000</v>
      </c>
      <c r="L240" s="5">
        <v>1327000000000</v>
      </c>
      <c r="M240" s="5">
        <v>611000000000</v>
      </c>
      <c r="N240" s="5">
        <v>2000000000</v>
      </c>
      <c r="O240" s="5">
        <v>740000000000</v>
      </c>
      <c r="P240" s="5">
        <v>611000000000</v>
      </c>
      <c r="Q240" s="5">
        <v>551000000000</v>
      </c>
    </row>
    <row r="241" spans="3:17" ht="15.5" x14ac:dyDescent="0.35">
      <c r="C241" t="s">
        <v>223</v>
      </c>
      <c r="H241" s="5">
        <v>2258000000000</v>
      </c>
      <c r="I241" s="5">
        <v>2205000000000</v>
      </c>
      <c r="J241" s="5">
        <v>2034000000000</v>
      </c>
      <c r="K241" s="5">
        <v>1842000000000</v>
      </c>
      <c r="L241" s="5">
        <v>1327000000000</v>
      </c>
      <c r="M241" s="5">
        <v>611000000000</v>
      </c>
      <c r="N241" s="5">
        <v>2000000000</v>
      </c>
      <c r="O241" s="5">
        <v>740000000000</v>
      </c>
      <c r="P241" s="5">
        <v>611000000000</v>
      </c>
      <c r="Q241" s="5">
        <v>551000000000</v>
      </c>
    </row>
    <row r="242" spans="3:17" ht="15.5" x14ac:dyDescent="0.35">
      <c r="C242" t="s">
        <v>224</v>
      </c>
      <c r="H242" s="5">
        <v>229</v>
      </c>
      <c r="I242" s="5">
        <v>229</v>
      </c>
      <c r="J242" s="5">
        <v>190</v>
      </c>
      <c r="K242" s="5">
        <v>172</v>
      </c>
      <c r="L242" s="5">
        <v>110</v>
      </c>
      <c r="M242" s="5">
        <v>51</v>
      </c>
      <c r="N242" s="6">
        <v>15.5</v>
      </c>
      <c r="O242" s="5">
        <v>61</v>
      </c>
      <c r="P242" s="5">
        <v>51</v>
      </c>
      <c r="Q242" s="5">
        <v>46</v>
      </c>
    </row>
    <row r="243" spans="3:17" ht="15.5" x14ac:dyDescent="0.35">
      <c r="C243" t="s">
        <v>74</v>
      </c>
      <c r="H243" s="6">
        <v>0.49369999999999997</v>
      </c>
      <c r="I243" s="6">
        <v>0.50049999999999994</v>
      </c>
      <c r="J243" s="6">
        <v>0.45030000000000003</v>
      </c>
      <c r="K243" s="6">
        <v>0.44990000000000002</v>
      </c>
      <c r="L243" s="6">
        <v>0.3997</v>
      </c>
      <c r="M243" s="6">
        <v>0.40210000000000001</v>
      </c>
      <c r="N243" s="6">
        <v>33.276600000000002</v>
      </c>
      <c r="O243" s="6">
        <v>0.39750000000000002</v>
      </c>
      <c r="P243" s="6">
        <v>0.40229999999999999</v>
      </c>
      <c r="Q243" s="6">
        <v>0.40210000000000001</v>
      </c>
    </row>
    <row r="244" spans="3:17" ht="15.5" x14ac:dyDescent="0.35">
      <c r="C244" t="s">
        <v>225</v>
      </c>
      <c r="H244" s="6">
        <v>9.1999999999999998E-2</v>
      </c>
      <c r="I244" s="6">
        <v>9.3900000000000011E-2</v>
      </c>
      <c r="J244" s="6">
        <v>8.5199999999999998E-2</v>
      </c>
      <c r="K244" s="6">
        <v>8.2699999999999996E-2</v>
      </c>
      <c r="L244" s="6">
        <v>5.8700000000000002E-2</v>
      </c>
      <c r="M244" s="6">
        <v>4.4000000000000004E-2</v>
      </c>
      <c r="N244" s="6">
        <v>1.3500000000000002E-2</v>
      </c>
      <c r="O244" s="6">
        <v>6.6299999999999998E-2</v>
      </c>
      <c r="P244" s="6">
        <v>3.2099999999999997E-2</v>
      </c>
      <c r="Q244" s="6">
        <v>2.92E-2</v>
      </c>
    </row>
    <row r="245" spans="3:17" ht="15.5" x14ac:dyDescent="0.35">
      <c r="C245" t="s">
        <v>56</v>
      </c>
      <c r="D245" s="6">
        <v>115.97</v>
      </c>
      <c r="E245" s="6">
        <v>132.05000000000001</v>
      </c>
      <c r="F245" s="6">
        <v>130.63</v>
      </c>
      <c r="G245" s="6">
        <v>89.92</v>
      </c>
      <c r="H245" s="6">
        <v>463.88</v>
      </c>
      <c r="I245" s="6">
        <v>457.5</v>
      </c>
      <c r="J245" s="6">
        <v>421.94</v>
      </c>
      <c r="K245" s="6">
        <v>382.27</v>
      </c>
      <c r="L245" s="6">
        <v>275.24</v>
      </c>
      <c r="M245" s="6">
        <v>126.84</v>
      </c>
      <c r="N245" s="6">
        <v>0.47</v>
      </c>
      <c r="O245" s="6">
        <v>153.47</v>
      </c>
      <c r="P245" s="6">
        <v>126.77</v>
      </c>
      <c r="Q245" s="6">
        <v>114.41</v>
      </c>
    </row>
    <row r="246" spans="3:17" ht="15.5" x14ac:dyDescent="0.35">
      <c r="C246" t="s">
        <v>226</v>
      </c>
      <c r="H246" s="6">
        <v>468.57</v>
      </c>
      <c r="I246" s="6">
        <v>457.5</v>
      </c>
      <c r="J246" s="6">
        <v>421.94</v>
      </c>
      <c r="K246" s="6">
        <v>382.27</v>
      </c>
      <c r="L246" s="6">
        <v>275.24</v>
      </c>
      <c r="M246" s="6">
        <v>126.84</v>
      </c>
      <c r="N246" s="6">
        <v>0.47</v>
      </c>
      <c r="O246" s="6">
        <v>153.47</v>
      </c>
      <c r="P246" s="6">
        <v>126.77</v>
      </c>
      <c r="Q246" s="6">
        <v>114.41</v>
      </c>
    </row>
    <row r="247" spans="3:17" ht="15.5" x14ac:dyDescent="0.35">
      <c r="C247" t="s">
        <v>76</v>
      </c>
      <c r="H247" s="5">
        <v>229</v>
      </c>
      <c r="I247" s="5">
        <v>229</v>
      </c>
      <c r="J247" s="5">
        <v>190</v>
      </c>
      <c r="K247" s="5">
        <v>172</v>
      </c>
      <c r="L247" s="5">
        <v>110</v>
      </c>
      <c r="M247" s="5">
        <v>51</v>
      </c>
      <c r="N247" s="6">
        <v>15.5</v>
      </c>
      <c r="O247" s="5">
        <v>61</v>
      </c>
      <c r="P247" s="5">
        <v>51</v>
      </c>
      <c r="Q247" s="5">
        <v>46</v>
      </c>
    </row>
    <row r="248" spans="3:17" ht="15.5" x14ac:dyDescent="0.35">
      <c r="C248" t="s">
        <v>227</v>
      </c>
      <c r="H248" s="6">
        <v>0.49369999999999997</v>
      </c>
      <c r="I248" s="6">
        <v>0.50049999999999994</v>
      </c>
      <c r="J248" s="6">
        <v>0.45030000000000003</v>
      </c>
      <c r="K248" s="6">
        <v>0.44990000000000002</v>
      </c>
      <c r="L248" s="6">
        <v>0.3997</v>
      </c>
      <c r="M248" s="6">
        <v>0.40210000000000001</v>
      </c>
      <c r="N248" s="6">
        <v>33.276600000000002</v>
      </c>
      <c r="O248" s="6">
        <v>0.39750000000000002</v>
      </c>
      <c r="P248" s="6">
        <v>0.40229999999999999</v>
      </c>
      <c r="Q248" s="6">
        <v>0.40210000000000001</v>
      </c>
    </row>
    <row r="249" spans="3:17" ht="15.5" x14ac:dyDescent="0.35">
      <c r="C249" t="s">
        <v>228</v>
      </c>
      <c r="H249" s="6">
        <v>9.1999999999999998E-2</v>
      </c>
      <c r="I249" s="6">
        <v>9.3900000000000011E-2</v>
      </c>
      <c r="J249" s="6">
        <v>8.5199999999999998E-2</v>
      </c>
      <c r="K249" s="6">
        <v>8.2699999999999996E-2</v>
      </c>
      <c r="L249" s="6">
        <v>5.8700000000000002E-2</v>
      </c>
      <c r="M249" s="6">
        <v>4.4000000000000004E-2</v>
      </c>
      <c r="N249" s="6">
        <v>1.3500000000000002E-2</v>
      </c>
      <c r="O249" s="6">
        <v>6.6299999999999998E-2</v>
      </c>
      <c r="P249" s="6">
        <v>3.2099999999999997E-2</v>
      </c>
      <c r="Q249" s="6">
        <v>2.92E-2</v>
      </c>
    </row>
    <row r="250" spans="3:17" ht="15.5" x14ac:dyDescent="0.35">
      <c r="C250" t="s">
        <v>229</v>
      </c>
      <c r="D250" s="5">
        <v>5257000000000</v>
      </c>
      <c r="E250" s="5">
        <v>5099000000000</v>
      </c>
      <c r="F250" s="5">
        <v>5224000000000</v>
      </c>
      <c r="G250" s="5">
        <v>4689000000000</v>
      </c>
      <c r="H250" s="5">
        <v>21027000000000</v>
      </c>
      <c r="I250" s="5">
        <v>19907000000000</v>
      </c>
      <c r="J250" s="5">
        <v>19074000000000</v>
      </c>
      <c r="K250" s="5">
        <v>18649000000000</v>
      </c>
      <c r="L250" s="5">
        <v>18580000000000</v>
      </c>
      <c r="M250" s="5">
        <v>15152000000000</v>
      </c>
      <c r="N250" s="5">
        <v>11869000000000</v>
      </c>
      <c r="O250" s="5">
        <v>15445000000000</v>
      </c>
      <c r="P250" s="5">
        <v>15356000000000</v>
      </c>
      <c r="Q250" s="5">
        <v>13550000000000</v>
      </c>
    </row>
    <row r="251" spans="3:17" ht="15.5" x14ac:dyDescent="0.35">
      <c r="C251" t="s">
        <v>230</v>
      </c>
      <c r="H251" s="5">
        <v>20269000000000</v>
      </c>
      <c r="I251" s="5">
        <v>19907000000000</v>
      </c>
      <c r="J251" s="5">
        <v>19074000000000</v>
      </c>
      <c r="K251" s="5">
        <v>18649000000000</v>
      </c>
      <c r="L251" s="5">
        <v>18580000000000</v>
      </c>
      <c r="M251" s="5">
        <v>15152000000000</v>
      </c>
      <c r="N251" s="5">
        <v>11869000000000</v>
      </c>
      <c r="O251" s="5">
        <v>15445000000000</v>
      </c>
      <c r="P251" s="5">
        <v>15356000000000</v>
      </c>
      <c r="Q251" s="5">
        <v>13550000000000</v>
      </c>
    </row>
    <row r="252" spans="3:17" ht="15.5" x14ac:dyDescent="0.35">
      <c r="C252" t="s">
        <v>231</v>
      </c>
      <c r="H252" s="5">
        <v>229</v>
      </c>
      <c r="I252" s="5">
        <v>229</v>
      </c>
      <c r="J252" s="5">
        <v>190</v>
      </c>
      <c r="K252" s="5">
        <v>172</v>
      </c>
      <c r="L252" s="5">
        <v>110</v>
      </c>
      <c r="M252" s="5">
        <v>51</v>
      </c>
      <c r="N252" s="6">
        <v>15.5</v>
      </c>
      <c r="O252" s="5">
        <v>61</v>
      </c>
      <c r="P252" s="5">
        <v>51</v>
      </c>
      <c r="Q252" s="5">
        <v>46</v>
      </c>
    </row>
    <row r="253" spans="3:17" ht="15.5" x14ac:dyDescent="0.35">
      <c r="C253" t="s">
        <v>232</v>
      </c>
      <c r="H253" s="6">
        <v>0.49369999999999997</v>
      </c>
      <c r="I253" s="6">
        <v>0.50049999999999994</v>
      </c>
      <c r="J253" s="6">
        <v>0.45030000000000003</v>
      </c>
      <c r="K253" s="6">
        <v>0.44990000000000002</v>
      </c>
      <c r="L253" s="6">
        <v>0.3997</v>
      </c>
      <c r="M253" s="6">
        <v>0.40210000000000001</v>
      </c>
      <c r="N253" s="6">
        <v>33.276600000000002</v>
      </c>
      <c r="O253" s="6">
        <v>0.39750000000000002</v>
      </c>
      <c r="P253" s="6">
        <v>0.40229999999999999</v>
      </c>
      <c r="Q253" s="6">
        <v>0.40210000000000001</v>
      </c>
    </row>
    <row r="254" spans="3:17" ht="15.5" x14ac:dyDescent="0.35">
      <c r="C254" t="s">
        <v>233</v>
      </c>
      <c r="H254" s="6">
        <v>9.1999999999999998E-2</v>
      </c>
      <c r="I254" s="6">
        <v>9.3900000000000011E-2</v>
      </c>
      <c r="J254" s="6">
        <v>8.5199999999999998E-2</v>
      </c>
      <c r="K254" s="6">
        <v>8.2699999999999996E-2</v>
      </c>
      <c r="L254" s="6">
        <v>5.8700000000000002E-2</v>
      </c>
      <c r="M254" s="6">
        <v>4.4000000000000004E-2</v>
      </c>
      <c r="N254" s="6">
        <v>1.3500000000000002E-2</v>
      </c>
      <c r="O254" s="6">
        <v>6.6299999999999998E-2</v>
      </c>
      <c r="P254" s="6">
        <v>3.2099999999999997E-2</v>
      </c>
      <c r="Q254" s="6">
        <v>2.92E-2</v>
      </c>
    </row>
    <row r="255" spans="3:17" ht="15.5" x14ac:dyDescent="0.35">
      <c r="C255" t="s">
        <v>234</v>
      </c>
      <c r="I255" s="6">
        <v>5.37</v>
      </c>
    </row>
    <row r="256" spans="3:17" ht="15.5" x14ac:dyDescent="0.35">
      <c r="C256" t="s">
        <v>235</v>
      </c>
      <c r="I256" s="6">
        <v>5.31</v>
      </c>
    </row>
    <row r="257" spans="3:9" ht="15.5" x14ac:dyDescent="0.35">
      <c r="C257" t="s">
        <v>236</v>
      </c>
      <c r="I257" s="6">
        <v>5.19</v>
      </c>
    </row>
    <row r="258" spans="3:9" ht="15.5" x14ac:dyDescent="0.35">
      <c r="C258" t="s">
        <v>237</v>
      </c>
      <c r="I258" s="6">
        <v>7.5</v>
      </c>
    </row>
    <row r="259" spans="3:9" ht="15.5" x14ac:dyDescent="0.35">
      <c r="C259" t="s">
        <v>238</v>
      </c>
      <c r="I259" s="6">
        <v>0.18820000000000001</v>
      </c>
    </row>
    <row r="260" spans="3:9" ht="15.5" x14ac:dyDescent="0.35">
      <c r="C260" t="s">
        <v>239</v>
      </c>
      <c r="I260" s="6">
        <v>0.59</v>
      </c>
    </row>
    <row r="261" spans="3:9" ht="15.5" x14ac:dyDescent="0.35">
      <c r="C261" t="s">
        <v>240</v>
      </c>
      <c r="I261" s="6">
        <v>0.74</v>
      </c>
    </row>
    <row r="262" spans="3:9" ht="15.5" x14ac:dyDescent="0.35">
      <c r="C262" t="s">
        <v>241</v>
      </c>
      <c r="I262" s="6">
        <v>6.07</v>
      </c>
    </row>
    <row r="263" spans="3:9" ht="15.5" x14ac:dyDescent="0.35">
      <c r="C263" t="s">
        <v>242</v>
      </c>
      <c r="I263" s="6">
        <v>8.19</v>
      </c>
    </row>
    <row r="264" spans="3:9" ht="15.5" x14ac:dyDescent="0.35">
      <c r="C264" t="s">
        <v>243</v>
      </c>
      <c r="I264" s="6">
        <v>7.27</v>
      </c>
    </row>
    <row r="265" spans="3:9" ht="15.5" x14ac:dyDescent="0.35">
      <c r="C265" t="s">
        <v>244</v>
      </c>
      <c r="I265" s="6">
        <v>4.95</v>
      </c>
    </row>
    <row r="266" spans="3:9" ht="15.5" x14ac:dyDescent="0.35">
      <c r="C266" t="s">
        <v>245</v>
      </c>
      <c r="I266" s="6">
        <v>0.63</v>
      </c>
    </row>
    <row r="267" spans="3:9" ht="15.5" x14ac:dyDescent="0.35">
      <c r="C267" t="s">
        <v>246</v>
      </c>
      <c r="I267" s="6">
        <v>0.28999999999999998</v>
      </c>
    </row>
    <row r="268" spans="3:9" ht="15.5" x14ac:dyDescent="0.35">
      <c r="C268" t="s">
        <v>247</v>
      </c>
      <c r="I268" s="6">
        <v>8.6300000000000008</v>
      </c>
    </row>
    <row r="269" spans="3:9" ht="15.5" x14ac:dyDescent="0.35">
      <c r="C269" t="s">
        <v>248</v>
      </c>
      <c r="I269" s="6">
        <v>468.57</v>
      </c>
    </row>
    <row r="270" spans="3:9" ht="15.5" x14ac:dyDescent="0.35">
      <c r="C270" t="s">
        <v>249</v>
      </c>
      <c r="I270" s="6">
        <v>463.88</v>
      </c>
    </row>
    <row r="271" spans="3:9" ht="15.5" x14ac:dyDescent="0.35">
      <c r="C271" t="s">
        <v>250</v>
      </c>
      <c r="I271" s="6">
        <v>4205.46</v>
      </c>
    </row>
    <row r="272" spans="3:9" ht="15.5" x14ac:dyDescent="0.35">
      <c r="C272" t="s">
        <v>251</v>
      </c>
      <c r="D272" s="6">
        <v>997.73</v>
      </c>
    </row>
    <row r="273" spans="3:9" ht="15.5" x14ac:dyDescent="0.35">
      <c r="C273" t="s">
        <v>252</v>
      </c>
      <c r="I273" s="6">
        <v>3362.55</v>
      </c>
    </row>
    <row r="274" spans="3:9" ht="15.5" x14ac:dyDescent="0.35">
      <c r="C274" t="s">
        <v>253</v>
      </c>
      <c r="I274" s="6">
        <v>303.92</v>
      </c>
    </row>
    <row r="275" spans="3:9" ht="15.5" x14ac:dyDescent="0.35">
      <c r="C275" t="s">
        <v>254</v>
      </c>
      <c r="D275" s="6">
        <v>2.2200000000000002</v>
      </c>
    </row>
    <row r="276" spans="3:9" ht="15.5" x14ac:dyDescent="0.35">
      <c r="C276" t="s">
        <v>255</v>
      </c>
      <c r="D276" s="6">
        <v>1.69</v>
      </c>
    </row>
    <row r="277" spans="3:9" ht="15.5" x14ac:dyDescent="0.35">
      <c r="C277" t="s">
        <v>377</v>
      </c>
      <c r="D277" s="6">
        <v>0.04</v>
      </c>
    </row>
    <row r="278" spans="3:9" ht="15.5" x14ac:dyDescent="0.35">
      <c r="C278" t="s">
        <v>378</v>
      </c>
      <c r="D278" s="6">
        <v>0.01</v>
      </c>
    </row>
    <row r="279" spans="3:9" ht="15.5" x14ac:dyDescent="0.35">
      <c r="C279" t="s">
        <v>256</v>
      </c>
      <c r="D279" s="6">
        <v>0.37</v>
      </c>
    </row>
    <row r="280" spans="3:9" ht="15.5" x14ac:dyDescent="0.35">
      <c r="C280" t="s">
        <v>379</v>
      </c>
      <c r="D280" s="6">
        <v>0.02</v>
      </c>
    </row>
    <row r="281" spans="3:9" ht="15.5" x14ac:dyDescent="0.35">
      <c r="C281" t="s">
        <v>257</v>
      </c>
      <c r="D281" s="6">
        <v>1.45</v>
      </c>
    </row>
    <row r="282" spans="3:9" ht="15.5" x14ac:dyDescent="0.35">
      <c r="C282" t="s">
        <v>258</v>
      </c>
      <c r="I282" s="6">
        <v>30.36</v>
      </c>
    </row>
    <row r="283" spans="3:9" ht="15.5" x14ac:dyDescent="0.35">
      <c r="C283" t="s">
        <v>12</v>
      </c>
      <c r="D283" s="5">
        <v>299000000000</v>
      </c>
    </row>
    <row r="284" spans="3:9" ht="15.5" x14ac:dyDescent="0.35">
      <c r="C284" t="s">
        <v>259</v>
      </c>
      <c r="I284" s="6">
        <v>6.5</v>
      </c>
    </row>
    <row r="285" spans="3:9" ht="15.5" x14ac:dyDescent="0.35">
      <c r="C285" t="s">
        <v>260</v>
      </c>
      <c r="I285" s="6">
        <v>9.5799999999999996E-2</v>
      </c>
    </row>
    <row r="286" spans="3:9" ht="15.5" x14ac:dyDescent="0.35">
      <c r="C286" t="s">
        <v>261</v>
      </c>
      <c r="I286" s="6">
        <v>0.1394</v>
      </c>
    </row>
    <row r="287" spans="3:9" ht="15.5" x14ac:dyDescent="0.35">
      <c r="C287" t="s">
        <v>262</v>
      </c>
      <c r="I287" s="6">
        <v>6.7699999999999996E-2</v>
      </c>
    </row>
    <row r="288" spans="3:9" ht="15.5" x14ac:dyDescent="0.35">
      <c r="C288" t="s">
        <v>263</v>
      </c>
      <c r="I288" s="6">
        <v>6.1699999999999998E-2</v>
      </c>
    </row>
    <row r="289" spans="3:9" ht="15.5" x14ac:dyDescent="0.35">
      <c r="C289" t="s">
        <v>264</v>
      </c>
      <c r="D289" s="6">
        <v>44.95</v>
      </c>
    </row>
    <row r="290" spans="3:9" ht="15.5" x14ac:dyDescent="0.35">
      <c r="C290" t="s">
        <v>265</v>
      </c>
      <c r="D290" s="6">
        <v>52.47</v>
      </c>
    </row>
    <row r="291" spans="3:9" ht="15.5" x14ac:dyDescent="0.35">
      <c r="C291" t="s">
        <v>266</v>
      </c>
      <c r="D291" s="6">
        <v>47.79</v>
      </c>
    </row>
    <row r="292" spans="3:9" ht="15.5" x14ac:dyDescent="0.35">
      <c r="C292" t="s">
        <v>267</v>
      </c>
      <c r="D292" s="6">
        <v>49.63</v>
      </c>
    </row>
    <row r="293" spans="3:9" ht="15.5" x14ac:dyDescent="0.35">
      <c r="C293" t="s">
        <v>268</v>
      </c>
      <c r="D293" s="6">
        <v>2.02</v>
      </c>
    </row>
    <row r="294" spans="3:9" ht="15.5" x14ac:dyDescent="0.35">
      <c r="C294" t="s">
        <v>269</v>
      </c>
      <c r="I294" s="6">
        <v>0.88</v>
      </c>
    </row>
    <row r="295" spans="3:9" ht="15.5" x14ac:dyDescent="0.35">
      <c r="C295" t="s">
        <v>270</v>
      </c>
      <c r="I295" s="6">
        <v>6.62</v>
      </c>
    </row>
    <row r="296" spans="3:9" ht="15.5" x14ac:dyDescent="0.35">
      <c r="C296" t="s">
        <v>52</v>
      </c>
      <c r="I296" s="5">
        <v>12001000000000</v>
      </c>
    </row>
    <row r="297" spans="3:9" ht="15.5" x14ac:dyDescent="0.35">
      <c r="C297" t="s">
        <v>271</v>
      </c>
      <c r="I297" s="5">
        <v>9056000000000</v>
      </c>
    </row>
    <row r="298" spans="3:9" ht="15.5" x14ac:dyDescent="0.35">
      <c r="C298" t="s">
        <v>272</v>
      </c>
      <c r="I298" s="5">
        <v>4820000000</v>
      </c>
    </row>
    <row r="299" spans="3:9" ht="15.5" x14ac:dyDescent="0.35">
      <c r="C299" t="s">
        <v>273</v>
      </c>
      <c r="I299" s="6">
        <v>0.19940000000000002</v>
      </c>
    </row>
    <row r="300" spans="3:9" ht="15.5" x14ac:dyDescent="0.35">
      <c r="C300" t="s">
        <v>274</v>
      </c>
      <c r="D300" s="6">
        <v>0.16010000000000002</v>
      </c>
    </row>
    <row r="301" spans="3:9" ht="15.5" x14ac:dyDescent="0.35">
      <c r="C301" t="s">
        <v>275</v>
      </c>
      <c r="D301" s="6">
        <v>5.91E-2</v>
      </c>
    </row>
    <row r="302" spans="3:9" ht="15.5" x14ac:dyDescent="0.35">
      <c r="C302" t="s">
        <v>276</v>
      </c>
      <c r="D302" s="6">
        <v>0.10630000000000001</v>
      </c>
    </row>
    <row r="303" spans="3:9" ht="15.5" x14ac:dyDescent="0.35">
      <c r="C303" t="s">
        <v>277</v>
      </c>
      <c r="D303" s="6">
        <v>7.400000000000001E-2</v>
      </c>
    </row>
    <row r="304" spans="3:9" ht="15.5" x14ac:dyDescent="0.35">
      <c r="C304" t="s">
        <v>278</v>
      </c>
      <c r="D304" s="6">
        <v>5.7500000000000002E-2</v>
      </c>
    </row>
    <row r="305" spans="3:9" ht="15.5" x14ac:dyDescent="0.35">
      <c r="C305" t="s">
        <v>279</v>
      </c>
      <c r="D305" s="6">
        <v>0.1056</v>
      </c>
    </row>
    <row r="306" spans="3:9" ht="15.5" x14ac:dyDescent="0.35">
      <c r="C306" t="s">
        <v>280</v>
      </c>
      <c r="I306" s="5">
        <v>170</v>
      </c>
    </row>
    <row r="307" spans="3:9" ht="15.5" x14ac:dyDescent="0.35">
      <c r="C307" t="s">
        <v>281</v>
      </c>
      <c r="I307" s="5">
        <v>229</v>
      </c>
    </row>
    <row r="308" spans="3:9" ht="15.5" x14ac:dyDescent="0.35">
      <c r="C308" t="s">
        <v>282</v>
      </c>
      <c r="I308" s="6">
        <v>0.49369999999999997</v>
      </c>
    </row>
    <row r="309" spans="3:9" ht="15.5" x14ac:dyDescent="0.35">
      <c r="C309" t="s">
        <v>283</v>
      </c>
      <c r="I309" s="6">
        <v>9.1999999999999998E-2</v>
      </c>
    </row>
    <row r="310" spans="3:9" ht="15.5" x14ac:dyDescent="0.35">
      <c r="C310" t="s">
        <v>284</v>
      </c>
      <c r="I310" t="s">
        <v>1762</v>
      </c>
    </row>
    <row r="311" spans="3:9" ht="15.5" x14ac:dyDescent="0.35">
      <c r="C311" t="s">
        <v>286</v>
      </c>
      <c r="I311" s="5">
        <v>6</v>
      </c>
    </row>
    <row r="312" spans="3:9" ht="15.5" x14ac:dyDescent="0.35">
      <c r="C312" t="s">
        <v>287</v>
      </c>
      <c r="I312" s="6">
        <v>0.7</v>
      </c>
    </row>
    <row r="313" spans="3:9" ht="15.5" x14ac:dyDescent="0.35">
      <c r="C313" t="s">
        <v>288</v>
      </c>
      <c r="I313" s="6">
        <v>0.86</v>
      </c>
    </row>
    <row r="314" spans="3:9" ht="15.5" x14ac:dyDescent="0.35">
      <c r="C314" t="s">
        <v>289</v>
      </c>
      <c r="I314" s="6">
        <v>0.92</v>
      </c>
    </row>
    <row r="315" spans="3:9" ht="15.5" x14ac:dyDescent="0.35">
      <c r="C315" t="s">
        <v>290</v>
      </c>
      <c r="I315" s="6">
        <v>0.89</v>
      </c>
    </row>
    <row r="316" spans="3:9" ht="15.5" x14ac:dyDescent="0.35">
      <c r="C316" t="s">
        <v>291</v>
      </c>
      <c r="I316" s="6">
        <v>0.72</v>
      </c>
    </row>
    <row r="317" spans="3:9" ht="15.5" x14ac:dyDescent="0.35">
      <c r="C317" t="s">
        <v>292</v>
      </c>
      <c r="I317" s="6">
        <v>0.68</v>
      </c>
    </row>
    <row r="318" spans="3:9" ht="15.5" x14ac:dyDescent="0.35">
      <c r="C318" t="s">
        <v>293</v>
      </c>
      <c r="I318" s="6">
        <v>0.85</v>
      </c>
    </row>
    <row r="319" spans="3:9" ht="15.5" x14ac:dyDescent="0.35">
      <c r="C319" t="s">
        <v>294</v>
      </c>
      <c r="I319" s="5">
        <v>20269000000000</v>
      </c>
    </row>
    <row r="320" spans="3:9" ht="15.5" x14ac:dyDescent="0.35">
      <c r="C320" t="s">
        <v>295</v>
      </c>
      <c r="I320" s="5">
        <v>3412000000000</v>
      </c>
    </row>
    <row r="321" spans="3:9" ht="15.5" x14ac:dyDescent="0.35">
      <c r="C321" t="s">
        <v>296</v>
      </c>
      <c r="I321" s="5">
        <v>1831000000000</v>
      </c>
    </row>
    <row r="322" spans="3:9" ht="15.5" x14ac:dyDescent="0.35">
      <c r="C322" t="s">
        <v>297</v>
      </c>
      <c r="I322" s="5">
        <v>2258000000000</v>
      </c>
    </row>
    <row r="323" spans="3:9" ht="15.5" x14ac:dyDescent="0.35">
      <c r="C323" t="s">
        <v>298</v>
      </c>
      <c r="D323" s="5">
        <v>4809000000000</v>
      </c>
    </row>
    <row r="324" spans="3:9" ht="15.5" x14ac:dyDescent="0.35">
      <c r="C324" t="s">
        <v>299</v>
      </c>
      <c r="D324" s="5">
        <v>23562000000000</v>
      </c>
    </row>
    <row r="325" spans="3:9" ht="15.5" x14ac:dyDescent="0.35">
      <c r="C325" t="s">
        <v>300</v>
      </c>
      <c r="D325" s="5">
        <v>6072000000000</v>
      </c>
    </row>
    <row r="326" spans="3:9" ht="15.5" x14ac:dyDescent="0.35">
      <c r="C326" t="s">
        <v>206</v>
      </c>
      <c r="D326" s="5">
        <v>5897000000000</v>
      </c>
    </row>
    <row r="327" spans="3:9" ht="15.5" x14ac:dyDescent="0.35">
      <c r="C327" t="s">
        <v>205</v>
      </c>
      <c r="I327" s="5">
        <v>16207000000000</v>
      </c>
    </row>
    <row r="328" spans="3:9" ht="15.5" x14ac:dyDescent="0.35">
      <c r="C328" t="s">
        <v>204</v>
      </c>
      <c r="D328" s="5">
        <v>197000000000</v>
      </c>
    </row>
    <row r="329" spans="3:9" ht="15.5" x14ac:dyDescent="0.35">
      <c r="C329" t="s">
        <v>203</v>
      </c>
      <c r="D329" s="5">
        <v>384000000000</v>
      </c>
    </row>
    <row r="330" spans="3:9" ht="15.5" x14ac:dyDescent="0.35">
      <c r="C330" t="s">
        <v>23</v>
      </c>
      <c r="D330" s="5">
        <v>580000000000</v>
      </c>
    </row>
    <row r="331" spans="3:9" ht="15.5" x14ac:dyDescent="0.35">
      <c r="C331" t="s">
        <v>20</v>
      </c>
      <c r="D331" s="5">
        <v>-4228000000000</v>
      </c>
    </row>
    <row r="332" spans="3:9" ht="15.5" x14ac:dyDescent="0.35">
      <c r="C332" t="s">
        <v>301</v>
      </c>
      <c r="I332" s="5">
        <v>17490000000000</v>
      </c>
    </row>
    <row r="333" spans="3:9" ht="15.5" x14ac:dyDescent="0.35">
      <c r="C333" t="s">
        <v>302</v>
      </c>
      <c r="I333" s="5">
        <v>1978000000000</v>
      </c>
    </row>
    <row r="334" spans="3:9" ht="15.5" x14ac:dyDescent="0.35">
      <c r="C334" t="s">
        <v>303</v>
      </c>
      <c r="I334" s="5">
        <v>154000000000</v>
      </c>
    </row>
    <row r="335" spans="3:9" ht="15.5" x14ac:dyDescent="0.35">
      <c r="C335" t="s">
        <v>304</v>
      </c>
      <c r="I335" s="5">
        <v>-1196000000000</v>
      </c>
    </row>
    <row r="336" spans="3:9" ht="15.5" x14ac:dyDescent="0.35">
      <c r="C336" t="s">
        <v>305</v>
      </c>
      <c r="I336" s="5">
        <v>-513000000000</v>
      </c>
    </row>
    <row r="337" spans="3:9" ht="15.5" x14ac:dyDescent="0.35">
      <c r="C337" t="s">
        <v>306</v>
      </c>
      <c r="I337" s="5">
        <v>1465000000000</v>
      </c>
    </row>
  </sheetData>
  <pageMargins left="0.7" right="0.7" top="0.75" bottom="0.75" header="0.3" footer="0.3"/>
  <ignoredErrors>
    <ignoredError sqref="A1:Z338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X3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1763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1764</v>
      </c>
      <c r="D2" s="2" vm="479">
        <f ca="1">IFERROR(_xlfn.STOCKHISTORY("XIDX:" &amp; $C$1, D3, , 0, 0, 1), "Libur")</f>
        <v>51</v>
      </c>
      <c r="H2" s="2" t="e" vm="2">
        <f>_FV(C2,"Price")</f>
        <v>#VALUE!</v>
      </c>
      <c r="I2" s="2" vm="22">
        <f t="shared" ref="I2:X2" ca="1" si="0">IFERROR(_xlfn.STOCKHISTORY("XIDX:" &amp; $C$1, I1, , 0, 0, 1), "Libur")</f>
        <v>55</v>
      </c>
      <c r="J2" s="2" vm="143">
        <f t="shared" ca="1" si="0"/>
        <v>54</v>
      </c>
      <c r="K2" s="2" vm="480">
        <f t="shared" ca="1" si="0"/>
        <v>60</v>
      </c>
      <c r="L2" s="2" vm="377">
        <f t="shared" ca="1" si="0"/>
        <v>101</v>
      </c>
      <c r="M2" s="2" vm="317">
        <f t="shared" ca="1" si="0"/>
        <v>186</v>
      </c>
      <c r="N2" s="2" vm="30">
        <f t="shared" ca="1" si="0"/>
        <v>50</v>
      </c>
      <c r="O2" s="2" vm="30">
        <f t="shared" ca="1" si="0"/>
        <v>50</v>
      </c>
      <c r="P2" s="2" vm="30">
        <f t="shared" ca="1" si="0"/>
        <v>50</v>
      </c>
      <c r="Q2" s="2" vm="481">
        <f t="shared" ca="1" si="0"/>
        <v>58.586799999999997</v>
      </c>
      <c r="R2" s="2" vm="482">
        <f t="shared" ca="1" si="0"/>
        <v>78.115700000000004</v>
      </c>
      <c r="S2" s="2" vm="483">
        <f t="shared" ca="1" si="0"/>
        <v>85.774100000000004</v>
      </c>
      <c r="T2" s="2" vm="484">
        <f t="shared" ca="1" si="0"/>
        <v>115.5325</v>
      </c>
      <c r="U2" s="2" vm="485">
        <f t="shared" ca="1" si="0"/>
        <v>165.56030000000001</v>
      </c>
      <c r="V2" s="2" vm="486">
        <f t="shared" ca="1" si="0"/>
        <v>209.12880000000001</v>
      </c>
      <c r="W2" s="2" t="str">
        <f t="shared" ca="1" si="0"/>
        <v>Libur</v>
      </c>
      <c r="X2" s="2" vm="487">
        <f t="shared" ca="1" si="0"/>
        <v>168.04990000000001</v>
      </c>
    </row>
    <row r="3" spans="1:24" ht="15.5" x14ac:dyDescent="0.35">
      <c r="D3" s="1">
        <v>46111</v>
      </c>
    </row>
    <row r="4" spans="1:24" ht="15.5" x14ac:dyDescent="0.35">
      <c r="B4" t="s">
        <v>4</v>
      </c>
      <c r="C4" t="s">
        <v>5</v>
      </c>
      <c r="D4" s="2">
        <f>IFERROR(INDEX(D51:D500,MATCH($C$4,$C$51:$C$500,0)),"")</f>
        <v>376628000000</v>
      </c>
      <c r="H4" s="2">
        <f>IFERROR(SUM(D4:G4)*(4/MAX(1,COUNT(D4:G4))),"")</f>
        <v>1506512000000</v>
      </c>
      <c r="I4" s="2">
        <f t="shared" ref="I4:X4" si="1">IFERROR(INDEX(I51:I500,MATCH($C$4,$C$51:$C$500,0)),"")</f>
        <v>1522313000000</v>
      </c>
      <c r="J4" s="2">
        <f t="shared" si="1"/>
        <v>1397432000000</v>
      </c>
      <c r="K4" s="2">
        <f t="shared" si="1"/>
        <v>1313041000000</v>
      </c>
      <c r="L4" s="2">
        <f t="shared" si="1"/>
        <v>1154346000000</v>
      </c>
      <c r="M4" s="2">
        <f t="shared" si="1"/>
        <v>979937000000</v>
      </c>
      <c r="N4" s="2">
        <f t="shared" si="1"/>
        <v>969784000000</v>
      </c>
      <c r="O4" s="2">
        <f t="shared" si="1"/>
        <v>1071032000000</v>
      </c>
      <c r="P4" s="2">
        <f t="shared" si="1"/>
        <v>960256000000</v>
      </c>
      <c r="Q4" s="2">
        <f t="shared" si="1"/>
        <v>1021547000000</v>
      </c>
      <c r="R4" s="2">
        <f t="shared" si="1"/>
        <v>1060551000000</v>
      </c>
      <c r="S4" s="2">
        <f t="shared" si="1"/>
        <v>950521000000</v>
      </c>
      <c r="T4" s="2">
        <f t="shared" si="1"/>
        <v>760698000000</v>
      </c>
      <c r="U4" s="2">
        <f t="shared" si="1"/>
        <v>684302327000</v>
      </c>
      <c r="V4" s="2">
        <f t="shared" si="1"/>
        <v>688882757000</v>
      </c>
      <c r="W4" s="2">
        <f t="shared" si="1"/>
        <v>823520951000</v>
      </c>
      <c r="X4" s="2">
        <f t="shared" si="1"/>
        <v>829934862000</v>
      </c>
    </row>
    <row r="5" spans="1:24" ht="15.5" x14ac:dyDescent="0.35">
      <c r="B5" t="s">
        <v>6</v>
      </c>
      <c r="C5" t="s">
        <v>7</v>
      </c>
      <c r="D5" s="2">
        <f>IFERROR(INDEX(D51:D500,MATCH($C$5,$C$51:$C$500,0)),"")</f>
        <v>30063000000</v>
      </c>
      <c r="H5" s="2">
        <f>IFERROR(SUM(D5:G5)*(4/MAX(1,COUNT(D5:G5))),"")</f>
        <v>120252000000</v>
      </c>
      <c r="I5" s="2">
        <f t="shared" ref="I5:X5" si="2">IFERROR(INDEX(I51:I500,MATCH($C$5,$C$51:$C$500,0)),"")</f>
        <v>89512000000</v>
      </c>
      <c r="J5" s="2">
        <f t="shared" si="2"/>
        <v>73686000000</v>
      </c>
      <c r="K5" s="2">
        <f t="shared" si="2"/>
        <v>75756000000</v>
      </c>
      <c r="L5" s="2">
        <f t="shared" si="2"/>
        <v>42880000000</v>
      </c>
      <c r="M5" s="2">
        <f t="shared" si="2"/>
        <v>2113000000</v>
      </c>
      <c r="N5" s="2">
        <f t="shared" si="2"/>
        <v>38963000000</v>
      </c>
      <c r="O5" s="2">
        <f t="shared" si="2"/>
        <v>37321000000</v>
      </c>
      <c r="P5" s="2">
        <f t="shared" si="2"/>
        <v>43084000000</v>
      </c>
      <c r="Q5" s="2">
        <f t="shared" si="2"/>
        <v>-675859000000</v>
      </c>
      <c r="R5" s="2">
        <f t="shared" si="2"/>
        <v>9846000000</v>
      </c>
      <c r="S5" s="2">
        <f t="shared" si="2"/>
        <v>68070000000</v>
      </c>
      <c r="T5" s="2">
        <f t="shared" si="2"/>
        <v>-33087000000</v>
      </c>
      <c r="U5" s="2">
        <f t="shared" si="2"/>
        <v>-173946282000</v>
      </c>
      <c r="V5" s="2">
        <f t="shared" si="2"/>
        <v>1118387000</v>
      </c>
      <c r="W5" s="2">
        <f t="shared" si="2"/>
        <v>-99347410000</v>
      </c>
      <c r="X5" s="2">
        <f t="shared" si="2"/>
        <v>18251635000</v>
      </c>
    </row>
    <row r="6" spans="1:24" ht="15.5" x14ac:dyDescent="0.35">
      <c r="B6" t="s">
        <v>8</v>
      </c>
      <c r="C6" t="s">
        <v>9</v>
      </c>
      <c r="D6" s="2">
        <f>IFERROR(INDEX(D51:D500,MATCH($C$6,$C$51:$C$500,0)),"")</f>
        <v>3780695000000</v>
      </c>
      <c r="H6" s="2">
        <f>IFERROR(INDEX(D6:G6,COUNT(D6:G6)),"")</f>
        <v>3780695000000</v>
      </c>
      <c r="I6" s="2">
        <f t="shared" ref="I6:X6" si="3">IFERROR(INDEX(I51:I500,MATCH($C$6,$C$51:$C$500,0)),"")</f>
        <v>3750632000000</v>
      </c>
      <c r="J6" s="2">
        <f t="shared" si="3"/>
        <v>3661120000000</v>
      </c>
      <c r="K6" s="2">
        <f t="shared" si="3"/>
        <v>3587434000000</v>
      </c>
      <c r="L6" s="2">
        <f t="shared" si="3"/>
        <v>2712334000000</v>
      </c>
      <c r="M6" s="2">
        <f t="shared" si="3"/>
        <v>2365457000000</v>
      </c>
      <c r="N6" s="2">
        <f t="shared" si="3"/>
        <v>1551237000000</v>
      </c>
      <c r="O6" s="2">
        <f t="shared" si="3"/>
        <v>1559450000000</v>
      </c>
      <c r="P6" s="2">
        <f t="shared" si="3"/>
        <v>1429990000000</v>
      </c>
      <c r="Q6" s="2">
        <f t="shared" si="3"/>
        <v>1252548000000</v>
      </c>
      <c r="R6" s="2">
        <f t="shared" si="3"/>
        <v>1860405000000</v>
      </c>
      <c r="S6" s="2">
        <f t="shared" si="3"/>
        <v>1708204000000</v>
      </c>
      <c r="T6" s="2">
        <f t="shared" si="3"/>
        <v>1234569000000</v>
      </c>
      <c r="U6" s="2">
        <f t="shared" si="3"/>
        <v>763877334000</v>
      </c>
      <c r="V6" s="2">
        <f t="shared" si="3"/>
        <v>713839761000</v>
      </c>
      <c r="W6" s="2">
        <f t="shared" si="3"/>
        <v>623094000000</v>
      </c>
      <c r="X6" s="2">
        <f t="shared" si="3"/>
        <v>700768946000</v>
      </c>
    </row>
    <row r="7" spans="1:24" ht="15.5" x14ac:dyDescent="0.35">
      <c r="B7" t="s">
        <v>10</v>
      </c>
      <c r="C7" t="s">
        <v>11</v>
      </c>
      <c r="D7" s="3">
        <f>IFERROR(INDEX(D51:D500,MATCH($C$7,$C$51:$C$500,0))/1000000000,"")</f>
        <v>44.46</v>
      </c>
      <c r="H7" s="3">
        <f>IFERROR(INDEX(D7:G7,COUNT(D7:G7)),"")</f>
        <v>44.46</v>
      </c>
      <c r="I7" s="3">
        <f t="shared" ref="I7:X7" si="4">IFERROR(INDEX(I51:I500,MATCH($C$7,$C$51:$C$500,0))/1000000000,"")</f>
        <v>44.46</v>
      </c>
      <c r="J7" s="3">
        <f t="shared" si="4"/>
        <v>44.46</v>
      </c>
      <c r="K7" s="3">
        <f t="shared" si="4"/>
        <v>33.770000000000003</v>
      </c>
      <c r="L7" s="3">
        <f t="shared" si="4"/>
        <v>32.22</v>
      </c>
      <c r="M7" s="3">
        <f t="shared" si="4"/>
        <v>29.41</v>
      </c>
      <c r="N7" s="3">
        <f t="shared" si="4"/>
        <v>25.33</v>
      </c>
      <c r="O7" s="3">
        <f t="shared" si="4"/>
        <v>25.33</v>
      </c>
      <c r="P7" s="3">
        <f t="shared" si="4"/>
        <v>21.79</v>
      </c>
      <c r="Q7" s="3">
        <f t="shared" si="4"/>
        <v>21.26</v>
      </c>
      <c r="R7" s="3">
        <f t="shared" si="4"/>
        <v>20.58</v>
      </c>
      <c r="S7" s="3">
        <f t="shared" si="4"/>
        <v>19.13</v>
      </c>
      <c r="T7" s="3">
        <f t="shared" si="4"/>
        <v>15.03</v>
      </c>
      <c r="U7" s="3">
        <f t="shared" si="4"/>
        <v>5.49</v>
      </c>
      <c r="V7" s="3">
        <f t="shared" si="4"/>
        <v>5.49</v>
      </c>
      <c r="W7" s="3">
        <f t="shared" si="4"/>
        <v>5.49</v>
      </c>
      <c r="X7" s="3">
        <f t="shared" si="4"/>
        <v>5.49</v>
      </c>
    </row>
    <row r="8" spans="1:2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302000000000</v>
      </c>
      <c r="H8" s="2">
        <f>IFERROR(INDEX(D8:G8,COUNT(D8:G8)),"")</f>
        <v>302000000000</v>
      </c>
      <c r="I8" s="2">
        <f t="shared" ref="I8:X8" si="5">IFERROR(INDEX(I51:I500,MATCH($C$8,$C$51:$C$500,0)),"")</f>
        <v>-75000000000</v>
      </c>
      <c r="J8" s="2">
        <f t="shared" si="5"/>
        <v>1079000000000</v>
      </c>
      <c r="K8" s="2">
        <f t="shared" si="5"/>
        <v>-406000000000</v>
      </c>
      <c r="L8" s="2">
        <f t="shared" si="5"/>
        <v>703000000000</v>
      </c>
      <c r="M8" s="2">
        <f t="shared" si="5"/>
        <v>552000000000</v>
      </c>
      <c r="N8" s="2">
        <f t="shared" si="5"/>
        <v>916000000000</v>
      </c>
      <c r="O8" s="2">
        <f t="shared" si="5"/>
        <v>-812000000000</v>
      </c>
      <c r="P8" s="2">
        <f t="shared" si="5"/>
        <v>-26000000000</v>
      </c>
      <c r="Q8" s="2">
        <f t="shared" si="5"/>
        <v>-2009000000000</v>
      </c>
      <c r="R8" s="2">
        <f t="shared" si="5"/>
        <v>-119000000000</v>
      </c>
      <c r="S8" s="2">
        <f t="shared" si="5"/>
        <v>1006000000000</v>
      </c>
      <c r="T8" s="2">
        <f t="shared" si="5"/>
        <v>12000000000</v>
      </c>
      <c r="U8" s="2">
        <f t="shared" si="5"/>
        <v>217000000000</v>
      </c>
      <c r="V8" s="2">
        <f t="shared" si="5"/>
        <v>153000000000</v>
      </c>
      <c r="W8" s="2">
        <f t="shared" si="5"/>
        <v>-315000000000</v>
      </c>
      <c r="X8" s="2">
        <f t="shared" si="5"/>
        <v>649000000000</v>
      </c>
    </row>
    <row r="9" spans="1:24" ht="15.5" x14ac:dyDescent="0.35">
      <c r="A9" t="s">
        <v>15</v>
      </c>
      <c r="C9" t="s">
        <v>16</v>
      </c>
      <c r="D9" s="3">
        <f>IFERROR(INDEX(D51:D500,MATCH("Free cash flow per share (Quarter)",$C$51:$C$500,0)),"")</f>
        <v>6.78</v>
      </c>
      <c r="H9" s="3">
        <f>IFERROR(INDEX(D9:G9,COUNT(D9:G9)),"")</f>
        <v>6.78</v>
      </c>
      <c r="I9" s="3">
        <f t="shared" ref="I9:X9" si="6">IFERROR(INDEX(I51:I500,MATCH($C$9,$C$51:$C$500,0)),"")</f>
        <v>-1.68</v>
      </c>
      <c r="J9" s="3">
        <f t="shared" si="6"/>
        <v>24.26</v>
      </c>
      <c r="K9" s="3">
        <f t="shared" si="6"/>
        <v>-12.01</v>
      </c>
      <c r="L9" s="3">
        <f t="shared" si="6"/>
        <v>21.83</v>
      </c>
      <c r="M9" s="3">
        <f t="shared" si="6"/>
        <v>18.760000000000002</v>
      </c>
      <c r="N9" s="3">
        <f t="shared" si="6"/>
        <v>36.159999999999997</v>
      </c>
      <c r="O9" s="3">
        <f t="shared" si="6"/>
        <v>-32.06</v>
      </c>
      <c r="P9" s="3">
        <f t="shared" si="6"/>
        <v>-1.2</v>
      </c>
      <c r="Q9" s="3">
        <f t="shared" si="6"/>
        <v>-94.48</v>
      </c>
      <c r="R9" s="3">
        <f t="shared" si="6"/>
        <v>-5.77</v>
      </c>
      <c r="S9" s="3">
        <f t="shared" si="6"/>
        <v>52.59</v>
      </c>
      <c r="T9" s="3">
        <f t="shared" si="6"/>
        <v>0.78</v>
      </c>
      <c r="U9" s="3">
        <f t="shared" si="6"/>
        <v>39.56</v>
      </c>
      <c r="V9" s="3">
        <f t="shared" si="6"/>
        <v>27.81</v>
      </c>
      <c r="W9" s="3">
        <f t="shared" si="6"/>
        <v>-57.45</v>
      </c>
      <c r="X9" s="3">
        <f t="shared" si="6"/>
        <v>118.32</v>
      </c>
    </row>
    <row r="10" spans="1:24" ht="15.5" x14ac:dyDescent="0.35">
      <c r="C10" t="s">
        <v>17</v>
      </c>
      <c r="D10" s="3">
        <f ca="1">IFERROR(IF(D9=0,"",D2/D9),"")</f>
        <v>7.5221238938053094</v>
      </c>
      <c r="I10" s="3">
        <f t="shared" ref="I10:X10" ca="1" si="7">IFERROR(IF(I9=0,"",I2/I9),"")</f>
        <v>-32.738095238095241</v>
      </c>
      <c r="J10" s="3">
        <f t="shared" ca="1" si="7"/>
        <v>2.225886232481451</v>
      </c>
      <c r="K10" s="3">
        <f t="shared" ca="1" si="7"/>
        <v>-4.9958368026644466</v>
      </c>
      <c r="L10" s="3">
        <f t="shared" ca="1" si="7"/>
        <v>4.6266605588639491</v>
      </c>
      <c r="M10" s="3">
        <f t="shared" ca="1" si="7"/>
        <v>9.9147121535181224</v>
      </c>
      <c r="N10" s="3">
        <f t="shared" ca="1" si="7"/>
        <v>1.3827433628318586</v>
      </c>
      <c r="O10" s="3">
        <f t="shared" ca="1" si="7"/>
        <v>-1.5595757953836555</v>
      </c>
      <c r="P10" s="3">
        <f t="shared" ca="1" si="7"/>
        <v>-41.666666666666671</v>
      </c>
      <c r="Q10" s="3">
        <f t="shared" ca="1" si="7"/>
        <v>-0.6200973751058424</v>
      </c>
      <c r="R10" s="3">
        <f t="shared" ca="1" si="7"/>
        <v>-13.538249566724438</v>
      </c>
      <c r="S10" s="3">
        <f t="shared" ca="1" si="7"/>
        <v>1.6309963871458453</v>
      </c>
      <c r="T10" s="3">
        <f t="shared" ca="1" si="7"/>
        <v>148.11858974358972</v>
      </c>
      <c r="U10" s="3">
        <f t="shared" ca="1" si="7"/>
        <v>4.1850429726996969</v>
      </c>
      <c r="V10" s="3">
        <f t="shared" ca="1" si="7"/>
        <v>7.5199137001078755</v>
      </c>
      <c r="W10" s="3" t="str">
        <f t="shared" ca="1" si="7"/>
        <v/>
      </c>
      <c r="X10" s="3">
        <f t="shared" ca="1" si="7"/>
        <v>1.4203000338066263</v>
      </c>
    </row>
    <row r="11" spans="1:24" ht="15.5" x14ac:dyDescent="0.35">
      <c r="B11" t="s">
        <v>18</v>
      </c>
      <c r="C11" t="s">
        <v>19</v>
      </c>
      <c r="D11" s="2">
        <f>IFERROR(INDEX(D51:D500,MATCH($C$11,$C$51:$C$500,0)),"")</f>
        <v>141063000000</v>
      </c>
      <c r="H11" s="2">
        <f>IFERROR(INDEX(D11:G11,COUNT(D11:G11)),"")</f>
        <v>141063000000</v>
      </c>
      <c r="I11" s="2">
        <f t="shared" ref="I11:X11" si="8">IFERROR(INDEX(I51:I500,MATCH($C$11,$C$51:$C$500,0)),"")</f>
        <v>97905000000</v>
      </c>
      <c r="J11" s="2">
        <f t="shared" si="8"/>
        <v>102054000000</v>
      </c>
      <c r="K11" s="2">
        <f t="shared" si="8"/>
        <v>82833000000</v>
      </c>
      <c r="L11" s="2">
        <f t="shared" si="8"/>
        <v>93012000000</v>
      </c>
      <c r="M11" s="2">
        <f t="shared" si="8"/>
        <v>76512000000</v>
      </c>
      <c r="N11" s="2">
        <f t="shared" si="8"/>
        <v>95819000000</v>
      </c>
      <c r="O11" s="2">
        <f t="shared" si="8"/>
        <v>90074000000</v>
      </c>
      <c r="P11" s="2">
        <f t="shared" si="8"/>
        <v>173207000000</v>
      </c>
      <c r="Q11" s="2">
        <f t="shared" si="8"/>
        <v>121769000000</v>
      </c>
      <c r="R11" s="2">
        <f t="shared" si="8"/>
        <v>144975000000</v>
      </c>
      <c r="S11" s="2">
        <f t="shared" si="8"/>
        <v>108955000000</v>
      </c>
      <c r="T11" s="2">
        <f t="shared" si="8"/>
        <v>91556000000</v>
      </c>
      <c r="U11" s="2">
        <f t="shared" si="8"/>
        <v>72732073000</v>
      </c>
      <c r="V11" s="2">
        <f t="shared" si="8"/>
        <v>72192877000</v>
      </c>
      <c r="W11" s="2">
        <f t="shared" si="8"/>
        <v>64722000000</v>
      </c>
      <c r="X11" s="2">
        <f t="shared" si="8"/>
        <v>75961423000</v>
      </c>
    </row>
    <row r="12" spans="1:2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X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</row>
    <row r="13" spans="1:2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X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</row>
    <row r="14" spans="1:24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X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</row>
    <row r="15" spans="1:24" ht="15.5" x14ac:dyDescent="0.35">
      <c r="C15" t="s">
        <v>27</v>
      </c>
      <c r="D15" s="2">
        <f>IFERROR(INDEX(D51:D500,MATCH($C$15,$C$51:$C$500,0)),"")</f>
        <v>-4917000000</v>
      </c>
      <c r="H15" s="2">
        <f>IFERROR(SUM(D15:G15)*(4/MAX(1,COUNT(D15:G15))),"")</f>
        <v>-19668000000</v>
      </c>
      <c r="I15" s="2">
        <f t="shared" ref="I15:X15" si="12">IFERROR(INDEX(I51:I500,MATCH($C$15,$C$51:$C$500,0)),"")</f>
        <v>-21902000000</v>
      </c>
      <c r="J15" s="2">
        <f t="shared" si="12"/>
        <v>-18946000000</v>
      </c>
      <c r="K15" s="2">
        <f t="shared" si="12"/>
        <v>-43526000000</v>
      </c>
      <c r="L15" s="2">
        <f t="shared" si="12"/>
        <v>-101556000000</v>
      </c>
      <c r="M15" s="2">
        <f t="shared" si="12"/>
        <v>-9679000000</v>
      </c>
      <c r="N15" s="2">
        <f t="shared" si="12"/>
        <v>-5540000000</v>
      </c>
      <c r="O15" s="2">
        <f t="shared" si="12"/>
        <v>-9906000000</v>
      </c>
      <c r="P15" s="2">
        <f t="shared" si="12"/>
        <v>-22379000000</v>
      </c>
      <c r="Q15" s="2">
        <f t="shared" si="12"/>
        <v>220877000000</v>
      </c>
      <c r="R15" s="2">
        <f t="shared" si="12"/>
        <v>-3786000000</v>
      </c>
      <c r="S15" s="2">
        <f t="shared" si="12"/>
        <v>-3010000000</v>
      </c>
      <c r="T15" s="2">
        <f t="shared" si="12"/>
        <v>15483000000</v>
      </c>
      <c r="U15" s="2">
        <f t="shared" si="12"/>
        <v>-15198735000</v>
      </c>
      <c r="V15" s="2">
        <f t="shared" si="12"/>
        <v>-4973647000</v>
      </c>
      <c r="W15" s="2">
        <f t="shared" si="12"/>
        <v>29675233000</v>
      </c>
      <c r="X15" s="2">
        <f t="shared" si="12"/>
        <v>-10711389000</v>
      </c>
    </row>
    <row r="16" spans="1:24" ht="15.5" x14ac:dyDescent="0.35">
      <c r="C16" t="s">
        <v>28</v>
      </c>
      <c r="D16" s="2">
        <f>IFERROR(INDEX(D51:D500,MATCH($C$16,$C$51:$C$500,0)),"")</f>
        <v>23246000000</v>
      </c>
      <c r="H16" s="2">
        <f>IFERROR(SUM(D16:G16)*(4/MAX(1,COUNT(D16:G16))),"")</f>
        <v>92984000000</v>
      </c>
      <c r="I16" s="2">
        <f t="shared" ref="I16:X16" si="13">IFERROR(INDEX(I51:I500,MATCH($C$16,$C$51:$C$500,0)),"")</f>
        <v>103677000000</v>
      </c>
      <c r="J16" s="2">
        <f t="shared" si="13"/>
        <v>93796000000</v>
      </c>
      <c r="K16" s="2">
        <f t="shared" si="13"/>
        <v>121442000000</v>
      </c>
      <c r="L16" s="2">
        <f t="shared" si="13"/>
        <v>154061000000</v>
      </c>
      <c r="M16" s="2">
        <f t="shared" si="13"/>
        <v>22547000000</v>
      </c>
      <c r="N16" s="2">
        <f t="shared" si="13"/>
        <v>15954000000</v>
      </c>
      <c r="O16" s="2">
        <f t="shared" si="13"/>
        <v>30339000000</v>
      </c>
      <c r="P16" s="2">
        <f t="shared" si="13"/>
        <v>79400000000</v>
      </c>
      <c r="Q16" s="2">
        <f t="shared" si="13"/>
        <v>-906070000000</v>
      </c>
      <c r="R16" s="2">
        <f t="shared" si="13"/>
        <v>13135000000</v>
      </c>
      <c r="S16" s="2">
        <f t="shared" si="13"/>
        <v>11188000000</v>
      </c>
      <c r="T16" s="2">
        <f t="shared" si="13"/>
        <v>-70033000000</v>
      </c>
      <c r="U16" s="2">
        <f t="shared" si="13"/>
        <v>-66541664000</v>
      </c>
      <c r="V16" s="2">
        <f t="shared" si="13"/>
        <v>6010082000</v>
      </c>
      <c r="W16" s="2">
        <f t="shared" si="13"/>
        <v>-143293605000</v>
      </c>
      <c r="X16" s="2">
        <f t="shared" si="13"/>
        <v>38914680000</v>
      </c>
    </row>
    <row r="17" spans="1:24" ht="15.5" x14ac:dyDescent="0.35">
      <c r="A17" t="s">
        <v>29</v>
      </c>
    </row>
    <row r="18" spans="1:2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</row>
    <row r="19" spans="1:24" ht="15.5" x14ac:dyDescent="0.35">
      <c r="A19" t="s">
        <v>49</v>
      </c>
      <c r="C19" t="s">
        <v>50</v>
      </c>
    </row>
    <row r="20" spans="1:24" ht="15.5" x14ac:dyDescent="0.35">
      <c r="A20" t="s">
        <v>51</v>
      </c>
      <c r="C20" t="s">
        <v>52</v>
      </c>
      <c r="D20" s="2">
        <f ca="1">IFERROR(D21*D2,"")</f>
        <v>2267460000000</v>
      </c>
      <c r="H20" s="2" t="str">
        <f t="shared" ref="H20:X20" si="14">IFERROR(H21*H2,"")</f>
        <v/>
      </c>
      <c r="I20" s="2">
        <f t="shared" ca="1" si="14"/>
        <v>2445300000000</v>
      </c>
      <c r="J20" s="2">
        <f t="shared" ca="1" si="14"/>
        <v>2400840000000</v>
      </c>
      <c r="K20" s="2">
        <f t="shared" ca="1" si="14"/>
        <v>2026200000000.0002</v>
      </c>
      <c r="L20" s="2">
        <f t="shared" ca="1" si="14"/>
        <v>3254220000000</v>
      </c>
      <c r="M20" s="2">
        <f t="shared" ca="1" si="14"/>
        <v>5470260000000</v>
      </c>
      <c r="N20" s="2">
        <f t="shared" ca="1" si="14"/>
        <v>1266500000000</v>
      </c>
      <c r="O20" s="2">
        <f t="shared" ca="1" si="14"/>
        <v>1266500000000</v>
      </c>
      <c r="P20" s="2">
        <f t="shared" ca="1" si="14"/>
        <v>1089500000000</v>
      </c>
      <c r="Q20" s="2">
        <f t="shared" ca="1" si="14"/>
        <v>1245555368000</v>
      </c>
      <c r="R20" s="2">
        <f t="shared" ca="1" si="14"/>
        <v>1607621106000</v>
      </c>
      <c r="S20" s="2">
        <f t="shared" ca="1" si="14"/>
        <v>1640858533000</v>
      </c>
      <c r="T20" s="2">
        <f t="shared" ca="1" si="14"/>
        <v>1736453475000</v>
      </c>
      <c r="U20" s="2">
        <f t="shared" ca="1" si="14"/>
        <v>908926047000.00012</v>
      </c>
      <c r="V20" s="2">
        <f t="shared" ca="1" si="14"/>
        <v>1148117112000</v>
      </c>
      <c r="W20" s="2" t="str">
        <f t="shared" ca="1" si="14"/>
        <v/>
      </c>
      <c r="X20" s="2">
        <f t="shared" ca="1" si="14"/>
        <v>922593951000</v>
      </c>
    </row>
    <row r="21" spans="1:24" ht="15.5" x14ac:dyDescent="0.35">
      <c r="C21" t="s">
        <v>11</v>
      </c>
      <c r="D21" s="2">
        <f>IFERROR(INDEX(D51:D500,MATCH($C$7,$C$51:$C$500,0)),"")</f>
        <v>44460000000</v>
      </c>
      <c r="H21" s="2">
        <f>IFERROR(INDEX(D21:G21,COUNT(D21:G21)),"")</f>
        <v>44460000000</v>
      </c>
      <c r="I21" s="2">
        <f t="shared" ref="I21:X21" si="15">IFERROR(INDEX(I51:I500,MATCH($C$7,$C$51:$C$500,0)),"")</f>
        <v>44460000000</v>
      </c>
      <c r="J21" s="2">
        <f t="shared" si="15"/>
        <v>44460000000</v>
      </c>
      <c r="K21" s="2">
        <f t="shared" si="15"/>
        <v>33770000000.000004</v>
      </c>
      <c r="L21" s="2">
        <f t="shared" si="15"/>
        <v>32220000000</v>
      </c>
      <c r="M21" s="2">
        <f t="shared" si="15"/>
        <v>29410000000</v>
      </c>
      <c r="N21" s="2">
        <f t="shared" si="15"/>
        <v>25330000000</v>
      </c>
      <c r="O21" s="2">
        <f t="shared" si="15"/>
        <v>25330000000</v>
      </c>
      <c r="P21" s="2">
        <f t="shared" si="15"/>
        <v>21790000000</v>
      </c>
      <c r="Q21" s="2">
        <f t="shared" si="15"/>
        <v>21260000000</v>
      </c>
      <c r="R21" s="2">
        <f t="shared" si="15"/>
        <v>20580000000</v>
      </c>
      <c r="S21" s="2">
        <f t="shared" si="15"/>
        <v>19130000000</v>
      </c>
      <c r="T21" s="2">
        <f t="shared" si="15"/>
        <v>15030000000</v>
      </c>
      <c r="U21" s="2">
        <f t="shared" si="15"/>
        <v>5490000000</v>
      </c>
      <c r="V21" s="2">
        <f t="shared" si="15"/>
        <v>5490000000</v>
      </c>
      <c r="W21" s="2">
        <f t="shared" si="15"/>
        <v>5490000000</v>
      </c>
      <c r="X21" s="2">
        <f t="shared" si="15"/>
        <v>5490000000</v>
      </c>
    </row>
    <row r="23" spans="1:24" ht="15.5" x14ac:dyDescent="0.35">
      <c r="B23" t="s">
        <v>53</v>
      </c>
      <c r="C23" t="s">
        <v>54</v>
      </c>
      <c r="D23" s="3">
        <f>IFERROR(D5/D6*100,"")</f>
        <v>0.79517125819459111</v>
      </c>
      <c r="H23" s="3">
        <f t="shared" ref="H23:X23" si="16">IFERROR(H5/H6*100,"")</f>
        <v>3.1806850327783645</v>
      </c>
      <c r="I23" s="3">
        <f t="shared" si="16"/>
        <v>2.3865844476344251</v>
      </c>
      <c r="J23" s="3">
        <f t="shared" si="16"/>
        <v>2.012662791714011</v>
      </c>
      <c r="K23" s="3">
        <f t="shared" si="16"/>
        <v>2.1117043547003234</v>
      </c>
      <c r="L23" s="3">
        <f t="shared" si="16"/>
        <v>1.580926242859471</v>
      </c>
      <c r="M23" s="3">
        <f t="shared" si="16"/>
        <v>8.9327347738724486E-2</v>
      </c>
      <c r="N23" s="3">
        <f t="shared" si="16"/>
        <v>2.5117374069855218</v>
      </c>
      <c r="O23" s="3">
        <f t="shared" si="16"/>
        <v>2.3932155567668092</v>
      </c>
      <c r="P23" s="3">
        <f t="shared" si="16"/>
        <v>3.0128882020153989</v>
      </c>
      <c r="Q23" s="3">
        <f t="shared" si="16"/>
        <v>-53.958730523700495</v>
      </c>
      <c r="R23" s="3">
        <f t="shared" si="16"/>
        <v>0.5292396010546091</v>
      </c>
      <c r="S23" s="3">
        <f t="shared" si="16"/>
        <v>3.9848870509611265</v>
      </c>
      <c r="T23" s="3">
        <f t="shared" si="16"/>
        <v>-2.680044614760293</v>
      </c>
      <c r="U23" s="3">
        <f t="shared" si="16"/>
        <v>-22.771494094364634</v>
      </c>
      <c r="V23" s="3">
        <f t="shared" si="16"/>
        <v>0.15667199574779639</v>
      </c>
      <c r="W23" s="3">
        <f t="shared" si="16"/>
        <v>-15.944209059949221</v>
      </c>
      <c r="X23" s="3">
        <f t="shared" si="16"/>
        <v>2.6045153833058121</v>
      </c>
    </row>
    <row r="24" spans="1:24" ht="15.5" x14ac:dyDescent="0.35">
      <c r="C24" t="s">
        <v>55</v>
      </c>
      <c r="D24" s="4">
        <f>IFERROR(_xlfn.RRI(5,I23,D23),"")</f>
        <v>-0.1973304765898517</v>
      </c>
      <c r="H24" s="4">
        <f t="shared" ref="H24:X24" si="17">IFERROR(_xlfn.RRI(5,M23,H23),"")</f>
        <v>1.0431828999315433</v>
      </c>
      <c r="I24" s="4">
        <f t="shared" si="17"/>
        <v>-1.0170223000492751E-2</v>
      </c>
      <c r="J24" s="4">
        <f t="shared" si="17"/>
        <v>-3.4042897511016634E-2</v>
      </c>
      <c r="K24" s="4">
        <f t="shared" si="17"/>
        <v>-6.8613326303089472E-2</v>
      </c>
      <c r="L24" s="4" t="str">
        <f t="shared" si="17"/>
        <v/>
      </c>
      <c r="M24" s="4">
        <f t="shared" si="17"/>
        <v>-0.29940598780628458</v>
      </c>
      <c r="N24" s="4">
        <f t="shared" si="17"/>
        <v>-8.8174688914526622E-2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>
        <f t="shared" si="17"/>
        <v>8.8774191803939528E-2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56</v>
      </c>
      <c r="C25" t="s">
        <v>57</v>
      </c>
      <c r="D25" s="3">
        <f>IFERROR(INDEX(D51:D500,MATCH($A$25,$C$51:$C$500,0)),"")</f>
        <v>0.41</v>
      </c>
      <c r="H25" s="3">
        <f>IFERROR(INDEX(D25:G25,COUNT(D25:G25)),"")</f>
        <v>0.41</v>
      </c>
      <c r="I25" s="3">
        <f t="shared" ref="I25:X25" si="18">IFERROR(INDEX(I51:I500,MATCH($C$25,$C$51:$C$500,0)),"")</f>
        <v>1.84</v>
      </c>
      <c r="J25" s="3">
        <f t="shared" si="18"/>
        <v>1.68</v>
      </c>
      <c r="K25" s="3">
        <f t="shared" si="18"/>
        <v>2.31</v>
      </c>
      <c r="L25" s="3">
        <f t="shared" si="18"/>
        <v>1.63</v>
      </c>
      <c r="M25" s="3">
        <f t="shared" si="18"/>
        <v>0.44</v>
      </c>
      <c r="N25" s="3">
        <f t="shared" si="18"/>
        <v>0.41</v>
      </c>
      <c r="O25" s="3">
        <f t="shared" si="18"/>
        <v>0.81</v>
      </c>
      <c r="P25" s="3">
        <f t="shared" si="18"/>
        <v>2.62</v>
      </c>
      <c r="Q25" s="3">
        <f t="shared" si="18"/>
        <v>-32.229999999999997</v>
      </c>
      <c r="R25" s="3">
        <f t="shared" si="18"/>
        <v>0.45</v>
      </c>
      <c r="S25" s="3">
        <f t="shared" si="18"/>
        <v>0.43</v>
      </c>
      <c r="T25" s="3">
        <f t="shared" si="18"/>
        <v>-3.63</v>
      </c>
      <c r="U25" s="3">
        <f t="shared" si="18"/>
        <v>-14.9</v>
      </c>
      <c r="V25" s="3">
        <f t="shared" si="18"/>
        <v>0.19</v>
      </c>
      <c r="W25" s="3">
        <f t="shared" si="18"/>
        <v>-20.71</v>
      </c>
      <c r="X25" s="3">
        <f t="shared" si="18"/>
        <v>5.14</v>
      </c>
    </row>
    <row r="26" spans="1:24" ht="15.5" x14ac:dyDescent="0.35">
      <c r="C26" t="s">
        <v>58</v>
      </c>
      <c r="D26" s="4">
        <f>IFERROR(_xlfn.RRI(5,I25,D25),"")</f>
        <v>-0.25938380118140481</v>
      </c>
      <c r="H26" s="4">
        <f t="shared" ref="H26:X26" si="19">IFERROR(_xlfn.RRI(5,M25,H25),"")</f>
        <v>-1.4024244518326734E-2</v>
      </c>
      <c r="I26" s="4">
        <f t="shared" si="19"/>
        <v>0.35022701582164228</v>
      </c>
      <c r="J26" s="4">
        <f t="shared" si="19"/>
        <v>0.15708390490417856</v>
      </c>
      <c r="K26" s="4">
        <f t="shared" si="19"/>
        <v>-2.4870853344475918E-2</v>
      </c>
      <c r="L26" s="4" t="str">
        <f t="shared" si="19"/>
        <v/>
      </c>
      <c r="M26" s="4">
        <f t="shared" si="19"/>
        <v>-4.4844857010197803E-3</v>
      </c>
      <c r="N26" s="4">
        <f t="shared" si="19"/>
        <v>-9.4803848890346876E-3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>
        <f t="shared" si="19"/>
        <v>-0.39116295796989808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59</v>
      </c>
      <c r="D27" s="3">
        <f>IFERROR(D4/D21,"")</f>
        <v>8.4711650922177242</v>
      </c>
      <c r="H27" s="3">
        <f t="shared" ref="H27:X27" si="20">IFERROR(H4/H21,"")</f>
        <v>33.884660368870897</v>
      </c>
      <c r="I27" s="3">
        <f t="shared" si="20"/>
        <v>34.240058479532166</v>
      </c>
      <c r="J27" s="3">
        <f t="shared" si="20"/>
        <v>31.431219073324336</v>
      </c>
      <c r="K27" s="3">
        <f t="shared" si="20"/>
        <v>38.881877405981633</v>
      </c>
      <c r="L27" s="3">
        <f t="shared" si="20"/>
        <v>35.827001862197392</v>
      </c>
      <c r="M27" s="3">
        <f t="shared" si="20"/>
        <v>33.319857191431488</v>
      </c>
      <c r="N27" s="3">
        <f t="shared" si="20"/>
        <v>38.285984998026059</v>
      </c>
      <c r="O27" s="3">
        <f t="shared" si="20"/>
        <v>42.28314251875247</v>
      </c>
      <c r="P27" s="3">
        <f t="shared" si="20"/>
        <v>44.068655346489216</v>
      </c>
      <c r="Q27" s="3">
        <f t="shared" si="20"/>
        <v>48.050188146754472</v>
      </c>
      <c r="R27" s="3">
        <f t="shared" si="20"/>
        <v>51.533090379008748</v>
      </c>
      <c r="S27" s="3">
        <f t="shared" si="20"/>
        <v>49.687454260324095</v>
      </c>
      <c r="T27" s="3">
        <f t="shared" si="20"/>
        <v>50.611976047904193</v>
      </c>
      <c r="U27" s="3">
        <f t="shared" si="20"/>
        <v>124.64523260473588</v>
      </c>
      <c r="V27" s="3">
        <f t="shared" si="20"/>
        <v>125.47955500910747</v>
      </c>
      <c r="W27" s="3">
        <f t="shared" si="20"/>
        <v>150.00381621129327</v>
      </c>
      <c r="X27" s="3">
        <f t="shared" si="20"/>
        <v>151.17210601092896</v>
      </c>
    </row>
    <row r="28" spans="1:24" ht="15.5" x14ac:dyDescent="0.35">
      <c r="C28" t="s">
        <v>60</v>
      </c>
      <c r="D28" s="4">
        <f>IFERROR(_xlfn.RRI(5,I27,D27),"")</f>
        <v>-0.24372154278311153</v>
      </c>
      <c r="H28" s="4">
        <f t="shared" ref="H28:X28" si="21">IFERROR(_xlfn.RRI(5,M27,H27),"")</f>
        <v>3.3674339427707256E-3</v>
      </c>
      <c r="I28" s="4">
        <f t="shared" si="21"/>
        <v>-2.2089893302892238E-2</v>
      </c>
      <c r="J28" s="4">
        <f t="shared" si="21"/>
        <v>-5.7592369769256191E-2</v>
      </c>
      <c r="K28" s="4">
        <f t="shared" si="21"/>
        <v>-2.4733098386521712E-2</v>
      </c>
      <c r="L28" s="4">
        <f t="shared" si="21"/>
        <v>-5.7018712374504399E-2</v>
      </c>
      <c r="M28" s="4">
        <f t="shared" si="21"/>
        <v>-8.3519162556489279E-2</v>
      </c>
      <c r="N28" s="4">
        <f t="shared" si="21"/>
        <v>-5.0798063153532858E-2</v>
      </c>
      <c r="O28" s="4">
        <f t="shared" si="21"/>
        <v>-3.5321070832851298E-2</v>
      </c>
      <c r="P28" s="4">
        <f t="shared" si="21"/>
        <v>-0.18774793269101653</v>
      </c>
      <c r="Q28" s="4">
        <f t="shared" si="21"/>
        <v>-0.17467609468008927</v>
      </c>
      <c r="R28" s="4">
        <f t="shared" si="21"/>
        <v>-0.19239913417127186</v>
      </c>
      <c r="S28" s="4">
        <f t="shared" si="21"/>
        <v>-0.19951164848344338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32" spans="1:24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85.04</v>
      </c>
      <c r="H32" s="3">
        <f>IFERROR(INDEX(D32:G32,COUNT(D32:G32)),"")</f>
        <v>85.04</v>
      </c>
      <c r="I32" s="3">
        <f t="shared" ref="I32:X32" si="22">IFERROR(INDEX(I51:I500,MATCH($C$32,$C$51:$C$500,0)),"")</f>
        <v>84.36</v>
      </c>
      <c r="J32" s="3">
        <f t="shared" si="22"/>
        <v>82.35</v>
      </c>
      <c r="K32" s="3">
        <f t="shared" si="22"/>
        <v>106.24</v>
      </c>
      <c r="L32" s="3">
        <f t="shared" si="22"/>
        <v>84.18</v>
      </c>
      <c r="M32" s="3">
        <f t="shared" si="22"/>
        <v>80.42</v>
      </c>
      <c r="N32" s="3">
        <f t="shared" si="22"/>
        <v>61.23</v>
      </c>
      <c r="O32" s="3">
        <f t="shared" si="22"/>
        <v>61.56</v>
      </c>
      <c r="P32" s="3">
        <f t="shared" si="22"/>
        <v>65.64</v>
      </c>
      <c r="Q32" s="3">
        <f t="shared" si="22"/>
        <v>58.91</v>
      </c>
      <c r="R32" s="3">
        <f t="shared" si="22"/>
        <v>90.39</v>
      </c>
      <c r="S32" s="3">
        <f t="shared" si="22"/>
        <v>89.3</v>
      </c>
      <c r="T32" s="3">
        <f t="shared" si="22"/>
        <v>82.13</v>
      </c>
      <c r="U32" s="3">
        <f t="shared" si="22"/>
        <v>139.24</v>
      </c>
      <c r="V32" s="3">
        <f t="shared" si="22"/>
        <v>130.12</v>
      </c>
      <c r="W32" s="3">
        <f t="shared" si="22"/>
        <v>113.58</v>
      </c>
      <c r="X32" s="3">
        <f t="shared" si="22"/>
        <v>127.74</v>
      </c>
    </row>
    <row r="33" spans="1:24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0.6</v>
      </c>
      <c r="H33" s="3">
        <f>IFERROR(INDEX(D33:G33,COUNT(D33:G33)),"")</f>
        <v>0.6</v>
      </c>
      <c r="I33" s="3">
        <f t="shared" ref="I33:X33" si="23">IFERROR(INDEX(I51:I500,MATCH($C$33,$C$51:$C$500,0)),"")</f>
        <v>0.65</v>
      </c>
      <c r="J33" s="3">
        <f t="shared" si="23"/>
        <v>0.66</v>
      </c>
      <c r="K33" s="3">
        <f t="shared" si="23"/>
        <v>0.56000000000000005</v>
      </c>
      <c r="L33" s="3">
        <f t="shared" si="23"/>
        <v>1.2</v>
      </c>
      <c r="M33" s="3">
        <f t="shared" si="23"/>
        <v>2.31</v>
      </c>
      <c r="N33" s="3">
        <f t="shared" si="23"/>
        <v>0.82</v>
      </c>
      <c r="O33" s="3">
        <f t="shared" si="23"/>
        <v>0.81</v>
      </c>
      <c r="P33" s="3">
        <f t="shared" si="23"/>
        <v>0.76</v>
      </c>
      <c r="Q33" s="3">
        <f t="shared" si="23"/>
        <v>0.87</v>
      </c>
      <c r="R33" s="3">
        <f t="shared" si="23"/>
        <v>0.75</v>
      </c>
      <c r="S33" s="3">
        <f t="shared" si="23"/>
        <v>0.78</v>
      </c>
      <c r="T33" s="3">
        <f t="shared" si="23"/>
        <v>1.02</v>
      </c>
      <c r="U33" s="3">
        <f t="shared" si="23"/>
        <v>0.95</v>
      </c>
      <c r="V33" s="3">
        <f t="shared" si="23"/>
        <v>1.29</v>
      </c>
      <c r="W33" s="3">
        <f t="shared" si="23"/>
        <v>0.93</v>
      </c>
      <c r="X33" s="3">
        <f t="shared" si="23"/>
        <v>1.06</v>
      </c>
    </row>
    <row r="34" spans="1:24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124.39</v>
      </c>
      <c r="H34" s="3">
        <f>IFERROR(INDEX(D34:G34,COUNT(D34:G34)),"")</f>
        <v>124.39</v>
      </c>
      <c r="I34" s="3">
        <f t="shared" ref="I34:X34" si="24">IFERROR(INDEX(I51:I500,MATCH($C$34,$C$51:$C$500,0)),"")</f>
        <v>29.89</v>
      </c>
      <c r="J34" s="3">
        <f t="shared" si="24"/>
        <v>32.14</v>
      </c>
      <c r="K34" s="3">
        <f t="shared" si="24"/>
        <v>25.97</v>
      </c>
      <c r="L34" s="3">
        <f t="shared" si="24"/>
        <v>61.96</v>
      </c>
      <c r="M34" s="3">
        <f t="shared" si="24"/>
        <v>422.73</v>
      </c>
      <c r="N34" s="3">
        <f t="shared" si="24"/>
        <v>121.95</v>
      </c>
      <c r="O34" s="3">
        <f t="shared" si="24"/>
        <v>61.73</v>
      </c>
      <c r="P34" s="3">
        <f t="shared" si="24"/>
        <v>19.079999999999998</v>
      </c>
      <c r="Q34" s="3">
        <f t="shared" si="24"/>
        <v>-1.58</v>
      </c>
      <c r="R34" s="3">
        <f t="shared" si="24"/>
        <v>151.11000000000001</v>
      </c>
      <c r="S34" s="3">
        <f t="shared" si="24"/>
        <v>162.79</v>
      </c>
      <c r="T34" s="3">
        <f t="shared" si="24"/>
        <v>-23.14</v>
      </c>
      <c r="U34" s="3">
        <f t="shared" si="24"/>
        <v>-8.86</v>
      </c>
      <c r="V34" s="3">
        <f t="shared" si="24"/>
        <v>884.21</v>
      </c>
      <c r="W34" s="3">
        <f t="shared" si="24"/>
        <v>-5.12</v>
      </c>
      <c r="X34" s="3">
        <f t="shared" si="24"/>
        <v>26.26</v>
      </c>
    </row>
    <row r="35" spans="1:24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6.02</v>
      </c>
      <c r="H35" s="3">
        <f>IFERROR(INDEX(D35:G35,COUNT(D35:G35)),"")</f>
        <v>6.02</v>
      </c>
      <c r="I35" s="3">
        <f t="shared" ref="I35:X35" si="25">IFERROR(INDEX(I51:I500,MATCH($C$35,$C$51:$C$500,0)),"")</f>
        <v>1.61</v>
      </c>
      <c r="J35" s="3">
        <f t="shared" si="25"/>
        <v>1.72</v>
      </c>
      <c r="K35" s="3">
        <f t="shared" si="25"/>
        <v>1.54</v>
      </c>
      <c r="L35" s="3">
        <f t="shared" si="25"/>
        <v>2.82</v>
      </c>
      <c r="M35" s="3">
        <f t="shared" si="25"/>
        <v>5.58</v>
      </c>
      <c r="N35" s="3">
        <f t="shared" si="25"/>
        <v>1.31</v>
      </c>
      <c r="O35" s="3">
        <f t="shared" si="25"/>
        <v>1.18</v>
      </c>
      <c r="P35" s="3">
        <f t="shared" si="25"/>
        <v>1.1299999999999999</v>
      </c>
      <c r="Q35" s="3">
        <f t="shared" si="25"/>
        <v>1.06</v>
      </c>
      <c r="R35" s="3">
        <f t="shared" si="25"/>
        <v>1.32</v>
      </c>
      <c r="S35" s="3">
        <f t="shared" si="25"/>
        <v>1.41</v>
      </c>
      <c r="T35" s="3">
        <f t="shared" si="25"/>
        <v>1.66</v>
      </c>
      <c r="U35" s="3">
        <f t="shared" si="25"/>
        <v>1.06</v>
      </c>
      <c r="V35" s="3">
        <f t="shared" si="25"/>
        <v>1.34</v>
      </c>
      <c r="W35" s="3">
        <f t="shared" si="25"/>
        <v>0.71</v>
      </c>
      <c r="X35" s="3">
        <f t="shared" si="25"/>
        <v>0.89</v>
      </c>
    </row>
    <row r="36" spans="1:24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X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</row>
    <row r="37" spans="1:24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X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</row>
    <row r="50" spans="2:24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</row>
    <row r="51" spans="2:24" ht="15.5" x14ac:dyDescent="0.35">
      <c r="B51" t="s">
        <v>82</v>
      </c>
      <c r="C51" t="s">
        <v>5</v>
      </c>
      <c r="D51" s="5">
        <v>376628000000</v>
      </c>
      <c r="E51" s="5">
        <v>369214000000</v>
      </c>
      <c r="F51" s="5">
        <v>379732000000</v>
      </c>
      <c r="G51" s="5">
        <v>379155000000</v>
      </c>
      <c r="I51" s="5">
        <v>1522313000000</v>
      </c>
      <c r="J51" s="5">
        <v>1397432000000</v>
      </c>
      <c r="K51" s="5">
        <v>1313041000000</v>
      </c>
      <c r="L51" s="5">
        <v>1154346000000</v>
      </c>
      <c r="M51" s="5">
        <v>979937000000</v>
      </c>
      <c r="N51" s="5">
        <v>969784000000</v>
      </c>
      <c r="O51" s="5">
        <v>1071032000000</v>
      </c>
      <c r="P51" s="5">
        <v>960256000000</v>
      </c>
      <c r="Q51" s="5">
        <v>1021547000000</v>
      </c>
      <c r="R51" s="5">
        <v>1060551000000</v>
      </c>
      <c r="S51" s="5">
        <v>950521000000</v>
      </c>
      <c r="T51" s="5">
        <v>760698000000</v>
      </c>
      <c r="U51" s="5">
        <v>684302327000</v>
      </c>
      <c r="V51" s="5">
        <v>688882757000</v>
      </c>
      <c r="W51" s="5">
        <v>823520951000</v>
      </c>
      <c r="X51" s="5">
        <v>829934862000</v>
      </c>
    </row>
    <row r="52" spans="2:24" ht="15.5" x14ac:dyDescent="0.35">
      <c r="C52" t="s">
        <v>337</v>
      </c>
      <c r="D52" s="5">
        <v>364708000000</v>
      </c>
      <c r="E52" s="5">
        <v>356854000000</v>
      </c>
      <c r="F52" s="5">
        <v>367515000000</v>
      </c>
      <c r="G52" s="5">
        <v>367352000000</v>
      </c>
      <c r="I52" s="5">
        <v>1473213000000</v>
      </c>
      <c r="J52" s="5">
        <v>1345935000000</v>
      </c>
      <c r="K52" s="5">
        <v>1254012000000</v>
      </c>
      <c r="L52" s="5">
        <v>1096070000000</v>
      </c>
      <c r="M52" s="5">
        <v>928006000000</v>
      </c>
      <c r="N52" s="5">
        <v>915776000000</v>
      </c>
      <c r="O52" s="5">
        <v>1009512000000</v>
      </c>
      <c r="P52" s="5">
        <v>920171000000</v>
      </c>
      <c r="Q52" s="5">
        <v>993639000000</v>
      </c>
      <c r="R52" s="5">
        <v>1040498000000</v>
      </c>
      <c r="S52" s="5">
        <v>935351000000</v>
      </c>
      <c r="T52" s="5">
        <v>747292000000</v>
      </c>
      <c r="U52" s="5">
        <v>684302327000</v>
      </c>
      <c r="V52" s="5">
        <v>688882757000</v>
      </c>
      <c r="W52" s="5">
        <v>823520951000</v>
      </c>
      <c r="X52" s="5">
        <v>829934862000</v>
      </c>
    </row>
    <row r="53" spans="2:24" ht="15.5" x14ac:dyDescent="0.35">
      <c r="C53" t="s">
        <v>1765</v>
      </c>
      <c r="D53" s="5">
        <v>11920000000</v>
      </c>
      <c r="E53" s="5">
        <v>12360000000</v>
      </c>
      <c r="F53" s="5">
        <v>12217000000</v>
      </c>
      <c r="G53" s="5">
        <v>11803000000</v>
      </c>
      <c r="I53" s="5">
        <v>49100000000</v>
      </c>
      <c r="J53" s="5">
        <v>51497000000</v>
      </c>
      <c r="K53" s="5">
        <v>59029000000</v>
      </c>
      <c r="L53" s="5">
        <v>58276000000</v>
      </c>
      <c r="M53" s="5">
        <v>51931000000</v>
      </c>
      <c r="N53" s="5">
        <v>54008000000</v>
      </c>
      <c r="O53" s="5">
        <v>61520000000</v>
      </c>
      <c r="P53" s="5">
        <v>40085000000</v>
      </c>
      <c r="Q53" s="5">
        <v>27908000000</v>
      </c>
      <c r="R53" s="5">
        <v>20053000000</v>
      </c>
      <c r="S53" s="5">
        <v>15170000000</v>
      </c>
      <c r="T53" s="5">
        <v>13406000000</v>
      </c>
    </row>
    <row r="54" spans="2:24" ht="15.5" x14ac:dyDescent="0.35">
      <c r="C54" t="s">
        <v>83</v>
      </c>
      <c r="D54" s="5">
        <v>-255385000000</v>
      </c>
      <c r="E54" s="5">
        <v>-243322000000</v>
      </c>
      <c r="F54" s="5">
        <v>-247800000000</v>
      </c>
      <c r="G54" s="5">
        <v>-242414000000</v>
      </c>
      <c r="I54" s="5">
        <v>-985806000000</v>
      </c>
      <c r="J54" s="5">
        <v>-876939000000</v>
      </c>
      <c r="K54" s="5">
        <v>-708329000000</v>
      </c>
      <c r="L54" s="5">
        <v>-506619000000</v>
      </c>
      <c r="M54" s="5">
        <v>-572424000000</v>
      </c>
      <c r="N54" s="5">
        <v>-601249000000</v>
      </c>
      <c r="O54" s="5">
        <v>-667529000000</v>
      </c>
      <c r="P54" s="5">
        <v>-572785000000</v>
      </c>
      <c r="Q54" s="5">
        <v>-676858000000</v>
      </c>
      <c r="R54" s="5">
        <v>-693697000000</v>
      </c>
      <c r="S54" s="5">
        <v>-663414000000</v>
      </c>
      <c r="T54" s="5">
        <v>-524417000000</v>
      </c>
      <c r="U54" s="5">
        <v>-384025818000</v>
      </c>
      <c r="V54" s="5">
        <v>-331117419000</v>
      </c>
      <c r="W54" s="5">
        <v>-460866841000</v>
      </c>
      <c r="X54" s="5">
        <v>-435035162000</v>
      </c>
    </row>
    <row r="55" spans="2:24" ht="15.5" x14ac:dyDescent="0.35">
      <c r="C55" t="s">
        <v>477</v>
      </c>
      <c r="D55" s="5">
        <v>-247129000000</v>
      </c>
      <c r="E55" s="5">
        <v>-235689000000</v>
      </c>
      <c r="F55" s="5">
        <v>-240169000000</v>
      </c>
      <c r="G55" s="5">
        <v>-234394000000</v>
      </c>
      <c r="I55" s="5">
        <v>-954502000000</v>
      </c>
      <c r="J55" s="5">
        <v>-848848000000</v>
      </c>
      <c r="K55" s="5">
        <v>-682153000000</v>
      </c>
      <c r="L55" s="5">
        <v>-482935000000</v>
      </c>
      <c r="M55" s="5">
        <v>-552431000000</v>
      </c>
      <c r="N55" s="5">
        <v>-584417000000</v>
      </c>
      <c r="O55" s="5">
        <v>-649696000000</v>
      </c>
      <c r="P55" s="5">
        <v>-556290000000</v>
      </c>
      <c r="Q55" s="5">
        <v>-656070000000</v>
      </c>
      <c r="R55" s="5">
        <v>-673671000000</v>
      </c>
      <c r="S55" s="5">
        <v>-645832000000</v>
      </c>
      <c r="T55" s="5">
        <v>-510492000000</v>
      </c>
      <c r="U55" s="5">
        <v>-384025818000</v>
      </c>
      <c r="V55" s="5">
        <v>-331117419000</v>
      </c>
      <c r="W55" s="5">
        <v>-460866841000</v>
      </c>
      <c r="X55" s="5">
        <v>-435035162000</v>
      </c>
    </row>
    <row r="56" spans="2:24" ht="15.5" x14ac:dyDescent="0.35">
      <c r="C56" t="s">
        <v>1766</v>
      </c>
      <c r="D56" s="5">
        <v>-8256000000</v>
      </c>
      <c r="E56" s="5">
        <v>23671000000</v>
      </c>
      <c r="F56" s="5">
        <v>-7631000000</v>
      </c>
      <c r="G56" s="5">
        <v>-8020000000</v>
      </c>
    </row>
    <row r="57" spans="2:24" ht="15.5" x14ac:dyDescent="0.35">
      <c r="C57" t="s">
        <v>93</v>
      </c>
      <c r="D57" s="5">
        <v>11734000000</v>
      </c>
      <c r="E57" s="5">
        <v>1554000000</v>
      </c>
      <c r="F57" s="5">
        <v>1538000000</v>
      </c>
      <c r="G57" s="5">
        <v>2510000000</v>
      </c>
      <c r="I57" s="5">
        <v>7737000000</v>
      </c>
      <c r="J57" s="5">
        <v>-1164000000</v>
      </c>
      <c r="K57" s="5">
        <v>-2160000000</v>
      </c>
      <c r="L57" s="5">
        <v>-9625000000</v>
      </c>
      <c r="M57" s="5">
        <v>-10755000000</v>
      </c>
      <c r="N57" s="5">
        <v>28549000000</v>
      </c>
      <c r="O57" s="5">
        <v>16888000000</v>
      </c>
      <c r="P57" s="5">
        <v>-13937000000</v>
      </c>
      <c r="Q57" s="5">
        <v>9334000000</v>
      </c>
      <c r="R57" s="5">
        <v>497000000</v>
      </c>
      <c r="S57" s="5">
        <v>59892000000</v>
      </c>
      <c r="T57" s="5">
        <v>21463000000</v>
      </c>
      <c r="U57" s="5">
        <v>-92205883000</v>
      </c>
      <c r="V57" s="5">
        <v>81952000</v>
      </c>
      <c r="W57" s="5">
        <v>14270962000</v>
      </c>
      <c r="X57" s="5">
        <v>-9951656000</v>
      </c>
    </row>
    <row r="58" spans="2:24" ht="15.5" x14ac:dyDescent="0.35">
      <c r="C58" t="s">
        <v>1035</v>
      </c>
      <c r="D58" s="5">
        <v>-255385000000</v>
      </c>
      <c r="E58" s="5">
        <v>-243322000000</v>
      </c>
      <c r="F58" s="5">
        <v>-247800000000</v>
      </c>
      <c r="G58" s="5">
        <v>-242414000000</v>
      </c>
      <c r="I58" s="5">
        <v>-985806000000</v>
      </c>
      <c r="J58" s="5">
        <v>-876939000000</v>
      </c>
      <c r="K58" s="5">
        <v>-708329000000</v>
      </c>
      <c r="L58" s="5">
        <v>-506619000000</v>
      </c>
      <c r="M58" s="5">
        <v>-572424000000</v>
      </c>
      <c r="N58" s="5">
        <v>-601249000000</v>
      </c>
      <c r="O58" s="5">
        <v>-667529000000</v>
      </c>
      <c r="P58" s="5">
        <v>-572785000000</v>
      </c>
      <c r="Q58" s="5">
        <v>-676858000000</v>
      </c>
      <c r="R58" s="5">
        <v>-693697000000</v>
      </c>
      <c r="S58" s="5">
        <v>-663414000000</v>
      </c>
      <c r="T58" s="5">
        <v>-524417000000</v>
      </c>
      <c r="U58" s="5">
        <v>-384025818000</v>
      </c>
      <c r="V58" s="5">
        <v>-331117419000</v>
      </c>
      <c r="W58" s="5">
        <v>-460866841000</v>
      </c>
      <c r="X58" s="5">
        <v>-435035162000</v>
      </c>
    </row>
    <row r="59" spans="2:24" ht="15.5" x14ac:dyDescent="0.35">
      <c r="C59" t="s">
        <v>84</v>
      </c>
      <c r="D59" s="5">
        <v>121243000000</v>
      </c>
      <c r="E59" s="5">
        <v>125892000000</v>
      </c>
      <c r="F59" s="5">
        <v>131932000000</v>
      </c>
      <c r="G59" s="5">
        <v>136741000000</v>
      </c>
      <c r="I59" s="5">
        <v>536507000000</v>
      </c>
      <c r="J59" s="5">
        <v>520493000000</v>
      </c>
      <c r="K59" s="5">
        <v>604712000000</v>
      </c>
      <c r="L59" s="5">
        <v>647727000000</v>
      </c>
      <c r="M59" s="5">
        <v>407513000000</v>
      </c>
      <c r="N59" s="5">
        <v>368535000000</v>
      </c>
      <c r="O59" s="5">
        <v>403503000000</v>
      </c>
      <c r="P59" s="5">
        <v>387471000000</v>
      </c>
      <c r="Q59" s="5">
        <v>344689000000</v>
      </c>
      <c r="R59" s="5">
        <v>366854000000</v>
      </c>
      <c r="S59" s="5">
        <v>287107000000</v>
      </c>
      <c r="T59" s="5">
        <v>236281000000</v>
      </c>
      <c r="U59" s="5">
        <v>300276509000</v>
      </c>
      <c r="V59" s="5">
        <v>357765338000</v>
      </c>
      <c r="W59" s="5">
        <v>362654110000</v>
      </c>
      <c r="X59" s="5">
        <v>394899700000</v>
      </c>
    </row>
    <row r="60" spans="2:24" ht="15.5" x14ac:dyDescent="0.35">
      <c r="C60" t="s">
        <v>85</v>
      </c>
      <c r="D60" s="5">
        <v>-100566000000</v>
      </c>
      <c r="E60" s="5">
        <v>-103177000000</v>
      </c>
      <c r="F60" s="5">
        <v>-109208000000</v>
      </c>
      <c r="G60" s="5">
        <v>-111014000000</v>
      </c>
      <c r="I60" s="5">
        <v>-443243000000</v>
      </c>
      <c r="J60" s="5">
        <v>-444847000000</v>
      </c>
      <c r="K60" s="5">
        <v>-499693000000</v>
      </c>
      <c r="L60" s="5">
        <v>-494620000000</v>
      </c>
      <c r="M60" s="5">
        <v>-382182000000</v>
      </c>
      <c r="N60" s="5">
        <v>-345839000000</v>
      </c>
      <c r="O60" s="5">
        <v>-339722000000</v>
      </c>
      <c r="P60" s="5">
        <v>-307274000000</v>
      </c>
      <c r="Q60" s="5">
        <v>-1261689000000</v>
      </c>
      <c r="R60" s="5">
        <v>-314096000000</v>
      </c>
      <c r="S60" s="5">
        <v>-276160000000</v>
      </c>
      <c r="T60" s="5">
        <v>-307584000000</v>
      </c>
      <c r="U60" s="5">
        <v>-358088228000</v>
      </c>
      <c r="V60" s="5">
        <v>-350290205000</v>
      </c>
      <c r="W60" s="5">
        <v>-483568864000</v>
      </c>
      <c r="X60" s="5">
        <v>-351161138000</v>
      </c>
    </row>
    <row r="61" spans="2:24" ht="15.5" x14ac:dyDescent="0.35">
      <c r="C61" t="s">
        <v>1416</v>
      </c>
    </row>
    <row r="62" spans="2:24" ht="15.5" x14ac:dyDescent="0.35">
      <c r="C62" t="s">
        <v>1767</v>
      </c>
      <c r="D62" s="5">
        <v>8609000000</v>
      </c>
      <c r="E62" s="5">
        <v>21263000000</v>
      </c>
      <c r="F62" s="5">
        <v>30012000000</v>
      </c>
      <c r="G62" s="5">
        <v>14738000000</v>
      </c>
      <c r="I62" s="5">
        <v>80512000000</v>
      </c>
      <c r="J62" s="5">
        <v>22782000000</v>
      </c>
      <c r="K62" s="5">
        <v>15880000000</v>
      </c>
      <c r="L62" s="5">
        <v>4398000000</v>
      </c>
      <c r="M62" s="5">
        <v>22435000000</v>
      </c>
      <c r="N62" s="5">
        <v>11961000000</v>
      </c>
      <c r="O62" s="5">
        <v>5360000000</v>
      </c>
      <c r="P62" s="5">
        <v>3285000000</v>
      </c>
      <c r="Q62" s="5">
        <v>18806000000</v>
      </c>
      <c r="R62" s="5">
        <v>8904000000</v>
      </c>
      <c r="S62" s="5">
        <v>2826000000</v>
      </c>
      <c r="T62" s="5">
        <v>14146000000</v>
      </c>
      <c r="U62" s="5">
        <v>11004102000</v>
      </c>
      <c r="V62" s="5">
        <v>22643920000</v>
      </c>
      <c r="W62" s="5">
        <v>29890490000</v>
      </c>
      <c r="X62" s="5">
        <v>42943021000</v>
      </c>
    </row>
    <row r="63" spans="2:24" ht="15.5" x14ac:dyDescent="0.35">
      <c r="C63" t="s">
        <v>1417</v>
      </c>
      <c r="D63" s="5">
        <v>9673000000</v>
      </c>
      <c r="E63" s="5">
        <v>9811000000</v>
      </c>
      <c r="F63" s="5">
        <v>8002000000</v>
      </c>
      <c r="G63" s="5">
        <v>8162000000</v>
      </c>
      <c r="I63" s="5">
        <v>34214000000</v>
      </c>
      <c r="J63" s="5">
        <v>35450000000</v>
      </c>
      <c r="K63" s="5">
        <v>38947000000</v>
      </c>
      <c r="L63" s="5">
        <v>39329000000</v>
      </c>
      <c r="M63" s="5">
        <v>41464000000</v>
      </c>
      <c r="N63" s="5">
        <v>48142000000</v>
      </c>
      <c r="O63" s="5">
        <v>59650000000</v>
      </c>
      <c r="P63" s="5">
        <v>46295000000</v>
      </c>
      <c r="Q63" s="5">
        <v>35134000000</v>
      </c>
      <c r="R63" s="5">
        <v>19185000000</v>
      </c>
      <c r="S63" s="5">
        <v>16278000000</v>
      </c>
      <c r="T63" s="5">
        <v>12803000000</v>
      </c>
      <c r="U63" s="5">
        <v>19930014000</v>
      </c>
      <c r="V63" s="5">
        <v>22846583000</v>
      </c>
      <c r="W63" s="5">
        <v>25351426000</v>
      </c>
      <c r="X63" s="5">
        <v>33259993000</v>
      </c>
    </row>
    <row r="64" spans="2:24" ht="15.5" x14ac:dyDescent="0.35">
      <c r="C64" t="s">
        <v>1768</v>
      </c>
      <c r="D64" s="5">
        <v>224000000</v>
      </c>
      <c r="E64" s="5">
        <v>3837000000</v>
      </c>
      <c r="F64" s="5">
        <v>-2484000000</v>
      </c>
      <c r="G64" s="5">
        <v>10426000000</v>
      </c>
      <c r="I64" s="5">
        <v>5984000000</v>
      </c>
      <c r="J64" s="5">
        <v>775000000</v>
      </c>
      <c r="K64" s="5">
        <v>8774000000</v>
      </c>
      <c r="L64" s="5">
        <v>8897000000</v>
      </c>
      <c r="M64" s="5">
        <v>9699000000</v>
      </c>
      <c r="N64" s="5">
        <v>19365000000</v>
      </c>
      <c r="O64" s="5">
        <v>9774000000</v>
      </c>
      <c r="P64" s="5">
        <v>5680000000</v>
      </c>
      <c r="Q64" s="5">
        <v>8437000000</v>
      </c>
      <c r="R64" s="5">
        <v>22939000000</v>
      </c>
      <c r="S64" s="5">
        <v>13039000000</v>
      </c>
      <c r="T64" s="5">
        <v>9956000000</v>
      </c>
      <c r="U64" s="5">
        <v>31918497000</v>
      </c>
      <c r="V64" s="5">
        <v>13354640000</v>
      </c>
      <c r="W64" s="5">
        <v>12229129000</v>
      </c>
    </row>
    <row r="65" spans="3:24" ht="15.5" x14ac:dyDescent="0.35">
      <c r="C65" t="s">
        <v>1769</v>
      </c>
      <c r="U65" s="5">
        <v>-258000000</v>
      </c>
    </row>
    <row r="66" spans="3:24" ht="15.5" x14ac:dyDescent="0.35">
      <c r="C66" t="s">
        <v>1419</v>
      </c>
      <c r="D66" s="5">
        <v>46574000000</v>
      </c>
      <c r="E66" s="5">
        <v>73332000000</v>
      </c>
      <c r="F66" s="5">
        <v>47092000000</v>
      </c>
      <c r="G66" s="5">
        <v>42723000000</v>
      </c>
      <c r="I66" s="5">
        <v>193482000000</v>
      </c>
      <c r="J66" s="5">
        <v>109878000000</v>
      </c>
      <c r="K66" s="5">
        <v>117344000000</v>
      </c>
      <c r="L66" s="5">
        <v>138929000000</v>
      </c>
      <c r="M66" s="5">
        <v>169361000000</v>
      </c>
      <c r="N66" s="5">
        <v>207527000000</v>
      </c>
      <c r="O66" s="5">
        <v>217124000000</v>
      </c>
      <c r="P66" s="5">
        <v>237797000000</v>
      </c>
      <c r="Q66" s="5">
        <v>115399000000</v>
      </c>
      <c r="R66" s="5">
        <v>125415000000</v>
      </c>
      <c r="S66" s="5">
        <v>72154000000</v>
      </c>
      <c r="T66" s="5">
        <v>62890000000</v>
      </c>
      <c r="U66" s="5">
        <v>79077514000</v>
      </c>
      <c r="V66" s="5">
        <v>65374893000</v>
      </c>
      <c r="W66" s="5">
        <v>70074102000</v>
      </c>
      <c r="X66" s="5">
        <v>77536593000</v>
      </c>
    </row>
    <row r="67" spans="3:24" ht="15.5" x14ac:dyDescent="0.35">
      <c r="C67" t="s">
        <v>1420</v>
      </c>
    </row>
    <row r="68" spans="3:24" ht="15.5" x14ac:dyDescent="0.35">
      <c r="C68" t="s">
        <v>1770</v>
      </c>
      <c r="V68" s="5">
        <v>-33459133000</v>
      </c>
      <c r="W68" s="5">
        <v>-137815212000</v>
      </c>
      <c r="X68" s="5">
        <v>-50171660000</v>
      </c>
    </row>
    <row r="69" spans="3:24" ht="15.5" x14ac:dyDescent="0.35">
      <c r="C69" t="s">
        <v>1771</v>
      </c>
      <c r="D69" s="5">
        <v>-7483000000</v>
      </c>
      <c r="E69" s="5">
        <v>-39545000000</v>
      </c>
      <c r="F69" s="5">
        <v>-19738000000</v>
      </c>
      <c r="G69" s="5">
        <v>-18982000000</v>
      </c>
      <c r="I69" s="5">
        <v>-94122000000</v>
      </c>
      <c r="J69" s="5">
        <v>-41773000000</v>
      </c>
      <c r="K69" s="5">
        <v>-96563000000</v>
      </c>
      <c r="L69" s="5">
        <v>-113815000000</v>
      </c>
      <c r="M69" s="5">
        <v>-71805000000</v>
      </c>
      <c r="N69" s="5">
        <v>-55229000000</v>
      </c>
      <c r="O69" s="5">
        <v>-56907000000</v>
      </c>
      <c r="P69" s="5">
        <v>-34333000000</v>
      </c>
      <c r="Q69" s="5">
        <v>-826180000000</v>
      </c>
      <c r="R69" s="5">
        <v>-39880000000</v>
      </c>
      <c r="S69" s="5">
        <v>-5061000000</v>
      </c>
      <c r="T69" s="5">
        <v>-42569000000</v>
      </c>
      <c r="U69" s="5">
        <v>-89712104000</v>
      </c>
    </row>
    <row r="70" spans="3:24" ht="15.5" x14ac:dyDescent="0.35">
      <c r="C70" t="s">
        <v>1772</v>
      </c>
      <c r="O70" s="5">
        <v>-656000000</v>
      </c>
      <c r="Q70" s="5">
        <v>-13996000000</v>
      </c>
      <c r="R70" s="5">
        <v>10001000000</v>
      </c>
      <c r="S70" s="5">
        <v>540000000</v>
      </c>
      <c r="T70" s="5">
        <v>237000000</v>
      </c>
      <c r="U70" s="5">
        <v>-6760715000</v>
      </c>
    </row>
    <row r="71" spans="3:24" ht="15.5" x14ac:dyDescent="0.35">
      <c r="C71" t="s">
        <v>1773</v>
      </c>
      <c r="D71" s="5">
        <v>-7483000000</v>
      </c>
      <c r="E71" s="5">
        <v>-39545000000</v>
      </c>
      <c r="F71" s="5">
        <v>-19738000000</v>
      </c>
      <c r="G71" s="5">
        <v>-18982000000</v>
      </c>
      <c r="I71" s="5">
        <v>-94122000000</v>
      </c>
      <c r="J71" s="5">
        <v>-41773000000</v>
      </c>
      <c r="K71" s="5">
        <v>-96563000000</v>
      </c>
      <c r="L71" s="5">
        <v>-113815000000</v>
      </c>
      <c r="M71" s="5">
        <v>-71805000000</v>
      </c>
      <c r="N71" s="5">
        <v>-55229000000</v>
      </c>
      <c r="O71" s="5">
        <v>-57563000000</v>
      </c>
      <c r="P71" s="5">
        <v>-34333000000</v>
      </c>
      <c r="Q71" s="5">
        <v>-840176000000</v>
      </c>
      <c r="R71" s="5">
        <v>-29879000000</v>
      </c>
      <c r="S71" s="5">
        <v>-4521000000</v>
      </c>
      <c r="T71" s="5">
        <v>-42332000000</v>
      </c>
      <c r="U71" s="5">
        <v>-96472819000</v>
      </c>
      <c r="V71" s="5">
        <v>-33459133000</v>
      </c>
      <c r="W71" s="5">
        <v>-137815212000</v>
      </c>
      <c r="X71" s="5">
        <v>-50171660000</v>
      </c>
    </row>
    <row r="72" spans="3:24" ht="15.5" x14ac:dyDescent="0.35">
      <c r="C72" t="s">
        <v>1774</v>
      </c>
      <c r="X72" s="5">
        <v>-140287000</v>
      </c>
    </row>
    <row r="73" spans="3:24" ht="15.5" x14ac:dyDescent="0.35">
      <c r="C73" t="s">
        <v>392</v>
      </c>
      <c r="D73" s="5">
        <v>-66713000000</v>
      </c>
      <c r="E73" s="5">
        <v>-62921000000</v>
      </c>
      <c r="F73" s="5">
        <v>-63743000000</v>
      </c>
      <c r="G73" s="5">
        <v>-65813000000</v>
      </c>
      <c r="I73" s="5">
        <v>-256270000000</v>
      </c>
      <c r="J73" s="5">
        <v>-242065000000</v>
      </c>
      <c r="K73" s="5">
        <v>-239099000000</v>
      </c>
      <c r="L73" s="5">
        <v>-252134000000</v>
      </c>
      <c r="M73" s="5">
        <v>-249757000000</v>
      </c>
      <c r="N73" s="5">
        <v>-253416000000</v>
      </c>
      <c r="O73" s="5">
        <v>-247434000000</v>
      </c>
      <c r="P73" s="5">
        <v>-237197000000</v>
      </c>
      <c r="Q73" s="5">
        <v>-253088000000</v>
      </c>
      <c r="R73" s="5">
        <v>-179549000000</v>
      </c>
      <c r="S73" s="5">
        <v>-150937000000</v>
      </c>
      <c r="T73" s="5">
        <v>-146881000000</v>
      </c>
      <c r="U73" s="5">
        <v>-175295509000</v>
      </c>
      <c r="V73" s="5">
        <v>-201313830000</v>
      </c>
      <c r="W73" s="5">
        <v>-231495233000</v>
      </c>
      <c r="X73" s="5">
        <v>-207168567000</v>
      </c>
    </row>
    <row r="74" spans="3:24" ht="15.5" x14ac:dyDescent="0.35">
      <c r="C74" t="s">
        <v>1136</v>
      </c>
      <c r="D74" s="5">
        <v>-58819000000</v>
      </c>
      <c r="E74" s="5">
        <v>-58099000000</v>
      </c>
      <c r="F74" s="5">
        <v>-56717000000</v>
      </c>
      <c r="G74" s="5">
        <v>-54705000000</v>
      </c>
      <c r="I74" s="5">
        <v>-225839000000</v>
      </c>
      <c r="J74" s="5">
        <v>-212655000000</v>
      </c>
      <c r="K74" s="5">
        <v>-227808000000</v>
      </c>
      <c r="L74" s="5">
        <v>-219069000000</v>
      </c>
      <c r="M74" s="5">
        <v>-202544000000</v>
      </c>
      <c r="N74" s="5">
        <v>-198333000000</v>
      </c>
      <c r="O74" s="5">
        <v>-202824000000</v>
      </c>
      <c r="P74" s="5">
        <v>-224922000000</v>
      </c>
      <c r="Q74" s="5">
        <v>-228264000000</v>
      </c>
      <c r="R74" s="5">
        <v>-194298000000</v>
      </c>
      <c r="S74" s="5">
        <v>-165588000000</v>
      </c>
      <c r="T74" s="5">
        <v>-157982000000</v>
      </c>
      <c r="U74" s="5">
        <v>-165139414000</v>
      </c>
      <c r="V74" s="5">
        <v>-180892135000</v>
      </c>
      <c r="W74" s="5">
        <v>-179802627000</v>
      </c>
      <c r="X74" s="5">
        <v>-166285457000</v>
      </c>
    </row>
    <row r="75" spans="3:24" ht="15.5" x14ac:dyDescent="0.35">
      <c r="C75" t="s">
        <v>1423</v>
      </c>
      <c r="D75" s="5">
        <v>-147140000000</v>
      </c>
      <c r="E75" s="5">
        <v>-176509000000</v>
      </c>
      <c r="F75" s="5">
        <v>-156300000000</v>
      </c>
      <c r="G75" s="5">
        <v>-153737000000</v>
      </c>
      <c r="I75" s="5">
        <v>-636725000000</v>
      </c>
      <c r="J75" s="5">
        <v>-554725000000</v>
      </c>
      <c r="K75" s="5">
        <v>-617037000000</v>
      </c>
      <c r="L75" s="5">
        <v>-633549000000</v>
      </c>
      <c r="M75" s="5">
        <v>-551543000000</v>
      </c>
      <c r="N75" s="5">
        <v>-553366000000</v>
      </c>
      <c r="O75" s="5">
        <v>-556846000000</v>
      </c>
      <c r="P75" s="5">
        <v>-545071000000</v>
      </c>
      <c r="Q75" s="5">
        <v>-1377088000000</v>
      </c>
      <c r="R75" s="5">
        <v>-439511000000</v>
      </c>
      <c r="S75" s="5">
        <v>-348314000000</v>
      </c>
      <c r="T75" s="5">
        <v>-370474000000</v>
      </c>
      <c r="U75" s="5">
        <v>-437165742000</v>
      </c>
      <c r="V75" s="5">
        <v>-415665098000</v>
      </c>
      <c r="W75" s="5">
        <v>-553642966000</v>
      </c>
      <c r="X75" s="5">
        <v>-428697731000</v>
      </c>
    </row>
    <row r="76" spans="3:24" ht="15.5" x14ac:dyDescent="0.35">
      <c r="C76" t="s">
        <v>88</v>
      </c>
      <c r="D76" s="5">
        <v>20677000000</v>
      </c>
      <c r="E76" s="5">
        <v>22715000000</v>
      </c>
      <c r="F76" s="5">
        <v>22724000000</v>
      </c>
      <c r="G76" s="5">
        <v>25727000000</v>
      </c>
      <c r="I76" s="5">
        <v>93264000000</v>
      </c>
      <c r="J76" s="5">
        <v>75646000000</v>
      </c>
      <c r="K76" s="5">
        <v>105019000000</v>
      </c>
      <c r="L76" s="5">
        <v>153107000000</v>
      </c>
      <c r="M76" s="5">
        <v>25331000000</v>
      </c>
      <c r="N76" s="5">
        <v>22696000000</v>
      </c>
      <c r="O76" s="5">
        <v>63781000000</v>
      </c>
      <c r="P76" s="5">
        <v>80197000000</v>
      </c>
      <c r="Q76" s="5">
        <v>-917000000000</v>
      </c>
      <c r="R76" s="5">
        <v>52758000000</v>
      </c>
      <c r="S76" s="5">
        <v>10947000000</v>
      </c>
      <c r="T76" s="5">
        <v>-71303000000</v>
      </c>
      <c r="U76" s="5">
        <v>-57811719000</v>
      </c>
      <c r="V76" s="5">
        <v>7475133000</v>
      </c>
      <c r="W76" s="5">
        <v>-120914754000</v>
      </c>
      <c r="X76" s="5">
        <v>43738562000</v>
      </c>
    </row>
    <row r="77" spans="3:24" ht="15.5" x14ac:dyDescent="0.35">
      <c r="C77" t="s">
        <v>89</v>
      </c>
      <c r="D77" s="5">
        <v>2569000000</v>
      </c>
      <c r="E77" s="5">
        <v>4535000000</v>
      </c>
      <c r="F77" s="5">
        <v>1345000000</v>
      </c>
      <c r="G77" s="5">
        <v>1926000000</v>
      </c>
      <c r="I77" s="5">
        <v>10413000000</v>
      </c>
      <c r="J77" s="5">
        <v>18150000000</v>
      </c>
      <c r="K77" s="5">
        <v>16423000000</v>
      </c>
      <c r="L77" s="5">
        <v>954000000</v>
      </c>
      <c r="M77" s="5">
        <v>-2784000000</v>
      </c>
      <c r="N77" s="5">
        <v>-6742000000</v>
      </c>
      <c r="O77" s="5">
        <v>-33442000000</v>
      </c>
      <c r="P77" s="5">
        <v>-797000000</v>
      </c>
      <c r="Q77" s="5">
        <v>10930000000</v>
      </c>
      <c r="R77" s="5">
        <v>-39623000000</v>
      </c>
      <c r="S77" s="5">
        <v>241000000</v>
      </c>
      <c r="T77" s="5">
        <v>1270000000</v>
      </c>
      <c r="U77" s="5">
        <v>-8729945000</v>
      </c>
      <c r="V77" s="5">
        <v>-1465051000</v>
      </c>
      <c r="W77" s="5">
        <v>-22378851000</v>
      </c>
      <c r="X77" s="5">
        <v>-4823882000</v>
      </c>
    </row>
    <row r="78" spans="3:24" ht="15.5" x14ac:dyDescent="0.35">
      <c r="C78" t="s">
        <v>310</v>
      </c>
      <c r="D78" s="5">
        <v>3000000</v>
      </c>
      <c r="E78" s="5">
        <v>411000000</v>
      </c>
      <c r="F78" s="5">
        <v>11000000</v>
      </c>
      <c r="G78" s="5">
        <v>1000000</v>
      </c>
      <c r="I78" s="5">
        <v>436000000</v>
      </c>
      <c r="J78" s="5">
        <v>412000000</v>
      </c>
      <c r="K78" s="5">
        <v>376000000</v>
      </c>
      <c r="L78" s="5">
        <v>75000000</v>
      </c>
      <c r="M78" s="5">
        <v>51000000</v>
      </c>
      <c r="N78" s="5">
        <v>109000000</v>
      </c>
      <c r="O78" s="5">
        <v>210000000</v>
      </c>
      <c r="P78" s="5">
        <v>547000000</v>
      </c>
      <c r="Q78" s="5">
        <v>16274000000</v>
      </c>
      <c r="R78" s="5">
        <v>307000000</v>
      </c>
      <c r="S78" s="5">
        <v>15000000</v>
      </c>
      <c r="T78" s="5">
        <v>176000000</v>
      </c>
      <c r="U78" s="5">
        <v>381380000</v>
      </c>
      <c r="V78" s="5">
        <v>609708000</v>
      </c>
      <c r="W78" s="5">
        <v>1115204000</v>
      </c>
      <c r="X78" s="5">
        <v>318522000</v>
      </c>
    </row>
    <row r="79" spans="3:24" ht="15.5" x14ac:dyDescent="0.35">
      <c r="C79" t="s">
        <v>94</v>
      </c>
      <c r="D79" s="5">
        <v>2569000000</v>
      </c>
      <c r="E79" s="5">
        <v>4535000000</v>
      </c>
      <c r="F79" s="5">
        <v>1345000000</v>
      </c>
      <c r="G79" s="5">
        <v>1926000000</v>
      </c>
      <c r="I79" s="5">
        <v>10413000000</v>
      </c>
      <c r="J79" s="5">
        <v>18150000000</v>
      </c>
      <c r="K79" s="5">
        <v>16423000000</v>
      </c>
      <c r="L79" s="5">
        <v>954000000</v>
      </c>
      <c r="M79" s="5">
        <v>-2784000000</v>
      </c>
      <c r="N79" s="5">
        <v>-6742000000</v>
      </c>
      <c r="O79" s="5">
        <v>-33442000000</v>
      </c>
      <c r="P79" s="5">
        <v>-797000000</v>
      </c>
      <c r="Q79" s="5">
        <v>10930000000</v>
      </c>
      <c r="R79" s="5">
        <v>-39623000000</v>
      </c>
      <c r="S79" s="5">
        <v>241000000</v>
      </c>
      <c r="T79" s="5">
        <v>1270000000</v>
      </c>
      <c r="U79" s="5">
        <v>-8729945000</v>
      </c>
      <c r="V79" s="5">
        <v>-1465051000</v>
      </c>
      <c r="W79" s="5">
        <v>-22378851000</v>
      </c>
      <c r="X79" s="5">
        <v>-4823882000</v>
      </c>
    </row>
    <row r="80" spans="3:24" ht="15.5" x14ac:dyDescent="0.35">
      <c r="C80" t="s">
        <v>28</v>
      </c>
      <c r="D80" s="5">
        <v>23246000000</v>
      </c>
      <c r="E80" s="5">
        <v>27250000000</v>
      </c>
      <c r="F80" s="5">
        <v>24069000000</v>
      </c>
      <c r="G80" s="5">
        <v>27653000000</v>
      </c>
      <c r="I80" s="5">
        <v>103677000000</v>
      </c>
      <c r="J80" s="5">
        <v>93796000000</v>
      </c>
      <c r="K80" s="5">
        <v>121442000000</v>
      </c>
      <c r="L80" s="5">
        <v>154061000000</v>
      </c>
      <c r="M80" s="5">
        <v>22547000000</v>
      </c>
      <c r="N80" s="5">
        <v>15954000000</v>
      </c>
      <c r="O80" s="5">
        <v>30339000000</v>
      </c>
      <c r="P80" s="5">
        <v>79400000000</v>
      </c>
      <c r="Q80" s="5">
        <v>-906070000000</v>
      </c>
      <c r="R80" s="5">
        <v>13135000000</v>
      </c>
      <c r="S80" s="5">
        <v>11188000000</v>
      </c>
      <c r="T80" s="5">
        <v>-70033000000</v>
      </c>
      <c r="U80" s="5">
        <v>-66541664000</v>
      </c>
      <c r="V80" s="5">
        <v>6010082000</v>
      </c>
      <c r="W80" s="5">
        <v>-143293605000</v>
      </c>
      <c r="X80" s="5">
        <v>38914680000</v>
      </c>
    </row>
    <row r="81" spans="2:24" ht="15.5" x14ac:dyDescent="0.35">
      <c r="C81" t="s">
        <v>27</v>
      </c>
      <c r="D81" s="5">
        <v>-4917000000</v>
      </c>
      <c r="E81" s="5">
        <v>-5869000000</v>
      </c>
      <c r="F81" s="5">
        <v>-5388000000</v>
      </c>
      <c r="G81" s="5">
        <v>-5844000000</v>
      </c>
      <c r="I81" s="5">
        <v>-21902000000</v>
      </c>
      <c r="J81" s="5">
        <v>-18946000000</v>
      </c>
      <c r="K81" s="5">
        <v>-43526000000</v>
      </c>
      <c r="L81" s="5">
        <v>-101556000000</v>
      </c>
      <c r="M81" s="5">
        <v>-9679000000</v>
      </c>
      <c r="N81" s="5">
        <v>-5540000000</v>
      </c>
      <c r="O81" s="5">
        <v>-9906000000</v>
      </c>
      <c r="P81" s="5">
        <v>-22379000000</v>
      </c>
      <c r="Q81" s="5">
        <v>220877000000</v>
      </c>
      <c r="R81" s="5">
        <v>-3786000000</v>
      </c>
      <c r="S81" s="5">
        <v>-3010000000</v>
      </c>
      <c r="T81" s="5">
        <v>15483000000</v>
      </c>
      <c r="U81" s="5">
        <v>-15198735000</v>
      </c>
      <c r="V81" s="5">
        <v>-4973647000</v>
      </c>
      <c r="W81" s="5">
        <v>29675233000</v>
      </c>
      <c r="X81" s="5">
        <v>-10711389000</v>
      </c>
    </row>
    <row r="82" spans="2:24" ht="15.5" x14ac:dyDescent="0.35">
      <c r="C82" t="s">
        <v>97</v>
      </c>
      <c r="D82" s="5">
        <v>18329000000</v>
      </c>
      <c r="E82" s="5">
        <v>21381000000</v>
      </c>
      <c r="F82" s="5">
        <v>18681000000</v>
      </c>
      <c r="G82" s="5">
        <v>21809000000</v>
      </c>
      <c r="I82" s="5">
        <v>81775000000</v>
      </c>
      <c r="J82" s="5">
        <v>74850000000</v>
      </c>
      <c r="K82" s="5">
        <v>77916000000</v>
      </c>
      <c r="L82" s="5">
        <v>52505000000</v>
      </c>
      <c r="M82" s="5">
        <v>12868000000</v>
      </c>
      <c r="N82" s="5">
        <v>10414000000</v>
      </c>
      <c r="O82" s="5">
        <v>20433000000</v>
      </c>
      <c r="P82" s="5">
        <v>57021000000</v>
      </c>
      <c r="Q82" s="5">
        <v>-685193000000</v>
      </c>
      <c r="R82" s="5">
        <v>9349000000</v>
      </c>
      <c r="S82" s="5">
        <v>8178000000</v>
      </c>
      <c r="T82" s="5">
        <v>-54550000000</v>
      </c>
      <c r="U82" s="5">
        <v>-81740399000</v>
      </c>
      <c r="V82" s="5">
        <v>1036435000</v>
      </c>
      <c r="W82" s="5">
        <v>-113618372000</v>
      </c>
      <c r="X82" s="5">
        <v>28203291000</v>
      </c>
    </row>
    <row r="83" spans="2:24" ht="15.5" x14ac:dyDescent="0.35">
      <c r="C83" t="s">
        <v>98</v>
      </c>
      <c r="D83" s="5">
        <v>11734000000</v>
      </c>
      <c r="E83" s="5">
        <v>1554000000</v>
      </c>
      <c r="F83" s="5">
        <v>1538000000</v>
      </c>
      <c r="G83" s="5">
        <v>2510000000</v>
      </c>
      <c r="I83" s="5">
        <v>7737000000</v>
      </c>
      <c r="J83" s="5">
        <v>-1164000000</v>
      </c>
      <c r="K83" s="5">
        <v>-2160000000</v>
      </c>
      <c r="L83" s="5">
        <v>-9625000000</v>
      </c>
      <c r="M83" s="5">
        <v>-10755000000</v>
      </c>
      <c r="N83" s="5">
        <v>28549000000</v>
      </c>
      <c r="O83" s="5">
        <v>16888000000</v>
      </c>
      <c r="P83" s="5">
        <v>-13937000000</v>
      </c>
      <c r="Q83" s="5">
        <v>9334000000</v>
      </c>
      <c r="R83" s="5">
        <v>497000000</v>
      </c>
      <c r="S83" s="5">
        <v>59892000000</v>
      </c>
      <c r="T83" s="5">
        <v>21463000000</v>
      </c>
      <c r="U83" s="5">
        <v>-92205883000</v>
      </c>
      <c r="V83" s="5">
        <v>81952000</v>
      </c>
      <c r="W83" s="5">
        <v>14270962000</v>
      </c>
      <c r="X83" s="5">
        <v>-9951656000</v>
      </c>
    </row>
    <row r="84" spans="2:24" ht="15.5" x14ac:dyDescent="0.35">
      <c r="C84" t="s">
        <v>99</v>
      </c>
      <c r="D84" s="5">
        <v>11734000000</v>
      </c>
      <c r="E84" s="5">
        <v>1554000000</v>
      </c>
      <c r="F84" s="5">
        <v>1538000000</v>
      </c>
      <c r="G84" s="5">
        <v>2510000000</v>
      </c>
      <c r="I84" s="5">
        <v>7737000000</v>
      </c>
      <c r="J84" s="5">
        <v>-1164000000</v>
      </c>
      <c r="K84" s="5">
        <v>-2160000000</v>
      </c>
      <c r="L84" s="5">
        <v>-9625000000</v>
      </c>
      <c r="M84" s="5">
        <v>-10755000000</v>
      </c>
      <c r="N84" s="5">
        <v>28549000000</v>
      </c>
      <c r="O84" s="5">
        <v>16888000000</v>
      </c>
      <c r="P84" s="5">
        <v>-13937000000</v>
      </c>
      <c r="Q84" s="5">
        <v>9334000000</v>
      </c>
      <c r="R84" s="5">
        <v>497000000</v>
      </c>
      <c r="S84" s="5">
        <v>59892000000</v>
      </c>
      <c r="T84" s="5">
        <v>21463000000</v>
      </c>
      <c r="U84" s="5">
        <v>-92205883000</v>
      </c>
      <c r="V84" s="5">
        <v>81952000</v>
      </c>
      <c r="W84" s="5">
        <v>14270962000</v>
      </c>
      <c r="X84" s="5">
        <v>-9951656000</v>
      </c>
    </row>
    <row r="85" spans="2:24" ht="15.5" x14ac:dyDescent="0.35">
      <c r="C85" t="s">
        <v>100</v>
      </c>
      <c r="D85" s="5">
        <v>30063000000</v>
      </c>
      <c r="E85" s="5">
        <v>22935000000</v>
      </c>
      <c r="F85" s="5">
        <v>20219000000</v>
      </c>
      <c r="G85" s="5">
        <v>24319000000</v>
      </c>
      <c r="I85" s="5">
        <v>89512000000</v>
      </c>
      <c r="J85" s="5">
        <v>73686000000</v>
      </c>
      <c r="K85" s="5">
        <v>75756000000</v>
      </c>
      <c r="L85" s="5">
        <v>42880000000</v>
      </c>
      <c r="M85" s="5">
        <v>2113000000</v>
      </c>
      <c r="N85" s="5">
        <v>38963000000</v>
      </c>
      <c r="O85" s="5">
        <v>37321000000</v>
      </c>
      <c r="P85" s="5">
        <v>43084000000</v>
      </c>
      <c r="Q85" s="5">
        <v>-675859000000</v>
      </c>
      <c r="R85" s="5">
        <v>9846000000</v>
      </c>
      <c r="S85" s="5">
        <v>68070000000</v>
      </c>
      <c r="T85" s="5">
        <v>-33087000000</v>
      </c>
      <c r="U85" s="5">
        <v>-173946282000</v>
      </c>
      <c r="V85" s="5">
        <v>1118387000</v>
      </c>
      <c r="W85" s="5">
        <v>-99347410000</v>
      </c>
      <c r="X85" s="5">
        <v>18251635000</v>
      </c>
    </row>
    <row r="86" spans="2:24" ht="15.5" x14ac:dyDescent="0.35">
      <c r="C86" t="s">
        <v>101</v>
      </c>
      <c r="D86" s="5">
        <v>18329000000</v>
      </c>
      <c r="E86" s="5">
        <v>21381000000</v>
      </c>
      <c r="F86" s="5">
        <v>18681000000</v>
      </c>
      <c r="G86" s="5">
        <v>21809000000</v>
      </c>
      <c r="I86" s="5">
        <v>81775000000</v>
      </c>
      <c r="J86" s="5">
        <v>74850000000</v>
      </c>
      <c r="K86" s="5">
        <v>77916000000</v>
      </c>
      <c r="L86" s="5">
        <v>52505000000</v>
      </c>
      <c r="M86" s="5">
        <v>12868000000</v>
      </c>
      <c r="N86" s="5">
        <v>10414000000</v>
      </c>
      <c r="O86" s="5">
        <v>20433000000</v>
      </c>
      <c r="P86" s="5">
        <v>57021000000</v>
      </c>
      <c r="Q86" s="5">
        <v>-685193000000</v>
      </c>
      <c r="R86" s="5">
        <v>9349000000</v>
      </c>
      <c r="S86" s="5">
        <v>8178000000</v>
      </c>
      <c r="T86" s="5">
        <v>-54550000000</v>
      </c>
      <c r="U86" s="5">
        <v>-81740399000</v>
      </c>
      <c r="V86" s="5">
        <v>1036435000</v>
      </c>
      <c r="W86" s="5">
        <v>-113618372000</v>
      </c>
      <c r="X86" s="5">
        <v>28203291000</v>
      </c>
    </row>
    <row r="87" spans="2:24" ht="15.5" x14ac:dyDescent="0.35">
      <c r="C87" t="s">
        <v>7</v>
      </c>
      <c r="D87" s="5">
        <v>30063000000</v>
      </c>
      <c r="E87" s="5">
        <v>22935000000</v>
      </c>
      <c r="F87" s="5">
        <v>20219000000</v>
      </c>
      <c r="G87" s="5">
        <v>24319000000</v>
      </c>
      <c r="I87" s="5">
        <v>89512000000</v>
      </c>
      <c r="J87" s="5">
        <v>73686000000</v>
      </c>
      <c r="K87" s="5">
        <v>75756000000</v>
      </c>
      <c r="L87" s="5">
        <v>42880000000</v>
      </c>
      <c r="M87" s="5">
        <v>2113000000</v>
      </c>
      <c r="N87" s="5">
        <v>38963000000</v>
      </c>
      <c r="O87" s="5">
        <v>37321000000</v>
      </c>
      <c r="P87" s="5">
        <v>43084000000</v>
      </c>
      <c r="Q87" s="5">
        <v>-675859000000</v>
      </c>
      <c r="R87" s="5">
        <v>9846000000</v>
      </c>
      <c r="S87" s="5">
        <v>68070000000</v>
      </c>
      <c r="T87" s="5">
        <v>-33087000000</v>
      </c>
      <c r="U87" s="5">
        <v>-173946282000</v>
      </c>
      <c r="V87" s="5">
        <v>1118387000</v>
      </c>
      <c r="W87" s="5">
        <v>-99347410000</v>
      </c>
      <c r="X87" s="5">
        <v>18251635000</v>
      </c>
    </row>
    <row r="88" spans="2:24" ht="15.5" x14ac:dyDescent="0.35">
      <c r="C88" t="s">
        <v>394</v>
      </c>
    </row>
    <row r="89" spans="2:24" ht="15.5" x14ac:dyDescent="0.35">
      <c r="C89" t="s">
        <v>102</v>
      </c>
      <c r="D89" s="5">
        <v>18329000000</v>
      </c>
      <c r="E89" s="5">
        <v>21381000000</v>
      </c>
      <c r="F89" s="5">
        <v>18681000000</v>
      </c>
      <c r="G89" s="5">
        <v>21809000000</v>
      </c>
      <c r="I89" s="5">
        <v>81775000000</v>
      </c>
      <c r="J89" s="5">
        <v>74850000000</v>
      </c>
      <c r="K89" s="5">
        <v>77916000000</v>
      </c>
      <c r="L89" s="5">
        <v>52505000000</v>
      </c>
      <c r="M89" s="5">
        <v>12868000000</v>
      </c>
      <c r="N89" s="5">
        <v>10414000000</v>
      </c>
      <c r="O89" s="5">
        <v>20433000000</v>
      </c>
      <c r="P89" s="5">
        <v>57021000000</v>
      </c>
      <c r="Q89" s="5">
        <v>-685193000000</v>
      </c>
      <c r="R89" s="5">
        <v>9349000000</v>
      </c>
      <c r="S89" s="5">
        <v>8178000000</v>
      </c>
      <c r="T89" s="5">
        <v>-54550000000</v>
      </c>
      <c r="U89" s="5">
        <v>-81740399000</v>
      </c>
      <c r="V89" s="5">
        <v>1036435000</v>
      </c>
      <c r="W89" s="5">
        <v>-113618372000</v>
      </c>
      <c r="X89" s="5">
        <v>28203291000</v>
      </c>
    </row>
    <row r="90" spans="2:24" ht="15.5" x14ac:dyDescent="0.35">
      <c r="C90" t="s">
        <v>103</v>
      </c>
      <c r="D90" s="5">
        <v>30063000000</v>
      </c>
      <c r="E90" s="5">
        <v>22935000000</v>
      </c>
      <c r="F90" s="5">
        <v>20219000000</v>
      </c>
      <c r="G90" s="5">
        <v>24319000000</v>
      </c>
      <c r="I90" s="5">
        <v>89512000000</v>
      </c>
      <c r="J90" s="5">
        <v>73686000000</v>
      </c>
      <c r="K90" s="5">
        <v>75756000000</v>
      </c>
      <c r="L90" s="5">
        <v>42880000000</v>
      </c>
      <c r="M90" s="5">
        <v>2113000000</v>
      </c>
      <c r="N90" s="5">
        <v>38963000000</v>
      </c>
      <c r="O90" s="5">
        <v>37321000000</v>
      </c>
      <c r="P90" s="5">
        <v>43084000000</v>
      </c>
      <c r="Q90" s="5">
        <v>-675859000000</v>
      </c>
      <c r="R90" s="5">
        <v>9846000000</v>
      </c>
      <c r="S90" s="5">
        <v>68070000000</v>
      </c>
      <c r="T90" s="5">
        <v>-33087000000</v>
      </c>
      <c r="U90" s="5">
        <v>-173946282000</v>
      </c>
      <c r="V90" s="5">
        <v>1118387000</v>
      </c>
      <c r="W90" s="5">
        <v>-99347410000</v>
      </c>
      <c r="X90" s="5">
        <v>18251635000</v>
      </c>
    </row>
    <row r="91" spans="2:24" ht="15.5" x14ac:dyDescent="0.35">
      <c r="C91" t="s">
        <v>104</v>
      </c>
      <c r="D91" s="5">
        <v>30063000000</v>
      </c>
      <c r="E91" s="5">
        <v>22935000000</v>
      </c>
      <c r="F91" s="5">
        <v>20219000000</v>
      </c>
      <c r="G91" s="5">
        <v>24319000000</v>
      </c>
      <c r="I91" s="5">
        <v>89512000000</v>
      </c>
      <c r="J91" s="5">
        <v>73686000000</v>
      </c>
      <c r="K91" s="5">
        <v>75756000000</v>
      </c>
      <c r="L91" s="5">
        <v>42880000000</v>
      </c>
      <c r="M91" s="5">
        <v>2113000000</v>
      </c>
      <c r="N91" s="5">
        <v>38963000000</v>
      </c>
      <c r="O91" s="5">
        <v>37321000000</v>
      </c>
      <c r="P91" s="5">
        <v>43084000000</v>
      </c>
      <c r="Q91" s="5">
        <v>-675859000000</v>
      </c>
      <c r="R91" s="5">
        <v>9846000000</v>
      </c>
      <c r="S91" s="5">
        <v>68070000000</v>
      </c>
      <c r="T91" s="5">
        <v>-33087000000</v>
      </c>
      <c r="U91" s="5">
        <v>-173946282000</v>
      </c>
      <c r="V91" s="5">
        <v>1118387000</v>
      </c>
      <c r="W91" s="5">
        <v>-99347410000</v>
      </c>
      <c r="X91" s="5">
        <v>18251635000</v>
      </c>
    </row>
    <row r="93" spans="2:24" ht="15.5" x14ac:dyDescent="0.35">
      <c r="B93" t="s">
        <v>105</v>
      </c>
      <c r="C93" t="s">
        <v>106</v>
      </c>
    </row>
    <row r="94" spans="2:24" ht="15.5" x14ac:dyDescent="0.35">
      <c r="C94" t="s">
        <v>19</v>
      </c>
      <c r="D94" s="5">
        <v>141063000000</v>
      </c>
      <c r="E94" s="5">
        <v>97905000000</v>
      </c>
      <c r="F94" s="5">
        <v>85596000000</v>
      </c>
      <c r="G94" s="5">
        <v>102878000000</v>
      </c>
      <c r="I94" s="5">
        <v>97905000000</v>
      </c>
      <c r="J94" s="5">
        <v>102054000000</v>
      </c>
      <c r="K94" s="5">
        <v>82833000000</v>
      </c>
      <c r="L94" s="5">
        <v>93012000000</v>
      </c>
      <c r="M94" s="5">
        <v>76512000000</v>
      </c>
      <c r="N94" s="5">
        <v>95819000000</v>
      </c>
      <c r="O94" s="5">
        <v>90074000000</v>
      </c>
      <c r="P94" s="5">
        <v>173207000000</v>
      </c>
      <c r="Q94" s="5">
        <v>121769000000</v>
      </c>
      <c r="R94" s="5">
        <v>144975000000</v>
      </c>
      <c r="S94" s="5">
        <v>108955000000</v>
      </c>
      <c r="T94" s="5">
        <v>91556000000</v>
      </c>
      <c r="U94" s="5">
        <v>72732073000</v>
      </c>
      <c r="V94" s="5">
        <v>72192877000</v>
      </c>
      <c r="W94" s="5">
        <v>64722000000</v>
      </c>
      <c r="X94" s="5">
        <v>75961423000</v>
      </c>
    </row>
    <row r="95" spans="2:24" ht="15.5" x14ac:dyDescent="0.35">
      <c r="C95" t="s">
        <v>1426</v>
      </c>
      <c r="D95" s="5">
        <v>1659715000000</v>
      </c>
      <c r="E95" s="5">
        <v>693872000000</v>
      </c>
      <c r="F95" s="5">
        <v>250689000000</v>
      </c>
      <c r="G95" s="5">
        <v>280347000000</v>
      </c>
      <c r="I95" s="5">
        <v>693872000000</v>
      </c>
      <c r="J95" s="5">
        <v>738201000000</v>
      </c>
      <c r="K95" s="5">
        <v>739432000000</v>
      </c>
      <c r="L95" s="5">
        <v>1208374000000</v>
      </c>
      <c r="M95" s="5">
        <v>520444000000</v>
      </c>
      <c r="N95" s="5">
        <v>412221000000</v>
      </c>
      <c r="O95" s="5">
        <v>420159000000</v>
      </c>
      <c r="P95" s="5">
        <v>408893000000</v>
      </c>
      <c r="Q95" s="5">
        <v>603840000000</v>
      </c>
      <c r="R95" s="5">
        <v>761639000000</v>
      </c>
      <c r="S95" s="5">
        <v>812623000000</v>
      </c>
      <c r="T95" s="5">
        <v>596195000000</v>
      </c>
      <c r="U95" s="5">
        <v>500453995000</v>
      </c>
      <c r="V95" s="5">
        <v>469681274000</v>
      </c>
      <c r="W95" s="5">
        <v>477737000000</v>
      </c>
      <c r="X95" s="5">
        <v>584362798000</v>
      </c>
    </row>
    <row r="96" spans="2:24" ht="15.5" x14ac:dyDescent="0.35">
      <c r="C96" t="s">
        <v>1427</v>
      </c>
      <c r="D96" s="5">
        <v>405000000000</v>
      </c>
      <c r="E96" s="5">
        <v>1505000000000</v>
      </c>
      <c r="F96" s="5">
        <v>2104877000000</v>
      </c>
      <c r="G96" s="5">
        <v>3734629000000</v>
      </c>
      <c r="I96" s="5">
        <v>1505000000000</v>
      </c>
      <c r="J96" s="5">
        <v>1434921000000</v>
      </c>
      <c r="K96" s="5">
        <v>2696104000000</v>
      </c>
      <c r="L96" s="5">
        <v>1814818000000</v>
      </c>
      <c r="M96" s="5">
        <v>1654826000000</v>
      </c>
      <c r="N96" s="5">
        <v>824881000000</v>
      </c>
      <c r="O96" s="5">
        <v>359958000000</v>
      </c>
      <c r="P96" s="5">
        <v>890483000000</v>
      </c>
      <c r="Q96" s="5">
        <v>1117872000000</v>
      </c>
      <c r="R96" s="5">
        <v>1984523000000</v>
      </c>
      <c r="S96" s="5">
        <v>1335254000000</v>
      </c>
      <c r="T96" s="5">
        <v>1538436000000</v>
      </c>
      <c r="U96" s="5">
        <v>1259242768000</v>
      </c>
      <c r="V96" s="5">
        <v>992486785000</v>
      </c>
      <c r="W96" s="5">
        <v>682442000000</v>
      </c>
      <c r="X96" s="5">
        <v>1148055884000</v>
      </c>
    </row>
    <row r="97" spans="3:24" ht="15.5" x14ac:dyDescent="0.35">
      <c r="C97" t="s">
        <v>1429</v>
      </c>
      <c r="D97" s="5">
        <v>12250345000000</v>
      </c>
      <c r="E97" s="5">
        <v>11613498000000</v>
      </c>
      <c r="F97" s="5">
        <v>11089209000000</v>
      </c>
      <c r="G97" s="5">
        <v>11216344000000</v>
      </c>
      <c r="I97" s="5">
        <v>11613498000000</v>
      </c>
      <c r="J97" s="5">
        <v>11239586000000</v>
      </c>
      <c r="K97" s="5">
        <v>10253225000000</v>
      </c>
      <c r="L97" s="5">
        <v>10199866000000</v>
      </c>
      <c r="M97" s="5">
        <v>8503664000000</v>
      </c>
      <c r="N97" s="5">
        <v>7122033000000</v>
      </c>
      <c r="O97" s="5">
        <v>7554481000000</v>
      </c>
      <c r="P97" s="5">
        <v>7511633000000</v>
      </c>
      <c r="Q97" s="5">
        <v>7114922000000</v>
      </c>
      <c r="R97" s="5">
        <v>7994316000000</v>
      </c>
      <c r="S97" s="5">
        <v>7085227000000</v>
      </c>
      <c r="T97" s="5">
        <v>6257235000000</v>
      </c>
      <c r="U97" s="5">
        <v>5516240218000</v>
      </c>
      <c r="V97" s="5">
        <v>5149078125000</v>
      </c>
      <c r="W97" s="5">
        <v>5105398000000</v>
      </c>
      <c r="X97" s="5">
        <v>6129035939000</v>
      </c>
    </row>
    <row r="98" spans="3:24" ht="15.5" x14ac:dyDescent="0.35">
      <c r="C98" t="s">
        <v>110</v>
      </c>
      <c r="D98" s="5">
        <v>1131387000000</v>
      </c>
      <c r="E98" s="5">
        <v>1186614000000</v>
      </c>
      <c r="F98" s="5">
        <v>1140388000000</v>
      </c>
      <c r="G98" s="5">
        <v>1852961000000</v>
      </c>
      <c r="I98" s="5">
        <v>1186614000000</v>
      </c>
      <c r="J98" s="5">
        <v>1327297000000</v>
      </c>
      <c r="K98" s="5">
        <v>1991844000000</v>
      </c>
      <c r="L98" s="5">
        <v>1765642000000</v>
      </c>
      <c r="M98" s="5">
        <v>1643570000000</v>
      </c>
      <c r="N98" s="5">
        <v>891724000000</v>
      </c>
      <c r="O98" s="5">
        <v>535635000000</v>
      </c>
      <c r="P98" s="5">
        <v>865162000000</v>
      </c>
      <c r="Q98" s="5">
        <v>584194000000</v>
      </c>
      <c r="R98" s="5">
        <v>829042000000</v>
      </c>
      <c r="S98" s="5">
        <v>947882000000</v>
      </c>
      <c r="T98" s="5">
        <v>919220000000</v>
      </c>
      <c r="U98" s="5">
        <v>19087201000</v>
      </c>
      <c r="V98" s="5">
        <v>12136873000</v>
      </c>
      <c r="W98" s="5">
        <v>106991000000</v>
      </c>
      <c r="X98" s="5">
        <v>20077079000</v>
      </c>
    </row>
    <row r="99" spans="3:24" ht="15.5" x14ac:dyDescent="0.35">
      <c r="C99" t="s">
        <v>109</v>
      </c>
      <c r="D99" s="5">
        <v>14029751000000</v>
      </c>
      <c r="E99" s="5">
        <v>13500330000000</v>
      </c>
      <c r="F99" s="5">
        <v>12522394000000</v>
      </c>
      <c r="G99" s="5">
        <v>13012024000000</v>
      </c>
      <c r="I99" s="5">
        <v>13500330000000</v>
      </c>
      <c r="J99" s="5">
        <v>13103349000000</v>
      </c>
      <c r="K99" s="5">
        <v>11410607000000</v>
      </c>
      <c r="L99" s="5">
        <v>11389244000000</v>
      </c>
      <c r="M99" s="5">
        <v>9598751000000</v>
      </c>
      <c r="N99" s="5">
        <v>8315127000000</v>
      </c>
      <c r="O99" s="5">
        <v>7895637000000</v>
      </c>
      <c r="P99" s="5">
        <v>7604794000000</v>
      </c>
      <c r="Q99" s="5">
        <v>8443515000000</v>
      </c>
      <c r="R99" s="5">
        <v>9510365000000</v>
      </c>
      <c r="S99" s="5">
        <v>8818645000000</v>
      </c>
      <c r="T99" s="5">
        <v>6815214000000</v>
      </c>
      <c r="U99" s="5">
        <v>6815804070000</v>
      </c>
      <c r="V99" s="5">
        <v>6421628552000</v>
      </c>
      <c r="W99" s="5">
        <v>5904373000000</v>
      </c>
      <c r="X99" s="5">
        <v>7193595383000</v>
      </c>
    </row>
    <row r="100" spans="3:24" ht="15.5" x14ac:dyDescent="0.35">
      <c r="C100" t="s">
        <v>1430</v>
      </c>
      <c r="D100" s="5">
        <v>12250345000000</v>
      </c>
      <c r="E100" s="5">
        <v>11613498000000</v>
      </c>
      <c r="F100" s="5">
        <v>11089209000000</v>
      </c>
      <c r="G100" s="5">
        <v>11216344000000</v>
      </c>
      <c r="I100" s="5">
        <v>11613498000000</v>
      </c>
      <c r="J100" s="5">
        <v>11239586000000</v>
      </c>
      <c r="K100" s="5">
        <v>10253225000000</v>
      </c>
      <c r="L100" s="5">
        <v>10199866000000</v>
      </c>
      <c r="M100" s="5">
        <v>8503664000000</v>
      </c>
      <c r="N100" s="5">
        <v>7122033000000</v>
      </c>
      <c r="O100" s="5">
        <v>7554481000000</v>
      </c>
      <c r="P100" s="5">
        <v>7511633000000</v>
      </c>
      <c r="Q100" s="5">
        <v>7114922000000</v>
      </c>
      <c r="R100" s="5">
        <v>7994316000000</v>
      </c>
      <c r="S100" s="5">
        <v>7085227000000</v>
      </c>
      <c r="T100" s="5">
        <v>6257235000000</v>
      </c>
      <c r="U100" s="5">
        <v>5516240218000</v>
      </c>
      <c r="V100" s="5">
        <v>5149078125000</v>
      </c>
      <c r="W100" s="5">
        <v>5105398000000</v>
      </c>
      <c r="X100" s="5">
        <v>6129035939000</v>
      </c>
    </row>
    <row r="101" spans="3:24" ht="15.5" x14ac:dyDescent="0.35">
      <c r="C101" t="s">
        <v>93</v>
      </c>
      <c r="D101" s="5">
        <v>29881000000</v>
      </c>
      <c r="E101" s="5">
        <v>18147000000</v>
      </c>
      <c r="F101" s="5">
        <v>16593000000</v>
      </c>
      <c r="G101" s="5">
        <v>15055000000</v>
      </c>
      <c r="I101" s="5">
        <v>18147000000</v>
      </c>
      <c r="J101" s="5">
        <v>10410000000</v>
      </c>
      <c r="K101" s="5">
        <v>11574000000</v>
      </c>
      <c r="L101" s="5">
        <v>13734000000</v>
      </c>
      <c r="M101" s="5">
        <v>23359000000</v>
      </c>
      <c r="N101" s="5">
        <v>34114000000</v>
      </c>
      <c r="O101" s="5">
        <v>5565000000</v>
      </c>
      <c r="P101" s="5">
        <v>-11323000000</v>
      </c>
      <c r="Q101" s="5">
        <v>2614000000</v>
      </c>
      <c r="R101" s="5">
        <v>-6720000000</v>
      </c>
      <c r="S101" s="5">
        <v>-7217000000</v>
      </c>
      <c r="T101" s="5">
        <v>-65733000000</v>
      </c>
      <c r="U101" s="5">
        <v>-87196367000</v>
      </c>
      <c r="V101" s="5">
        <v>5009516000</v>
      </c>
      <c r="W101" s="5">
        <v>118183000000</v>
      </c>
      <c r="X101" s="5">
        <v>-9343398000</v>
      </c>
    </row>
    <row r="102" spans="3:24" ht="15.5" x14ac:dyDescent="0.35">
      <c r="C102" t="s">
        <v>1431</v>
      </c>
      <c r="D102" s="5">
        <v>11998550000000</v>
      </c>
      <c r="E102" s="5">
        <v>11357603000000</v>
      </c>
      <c r="F102" s="5">
        <v>10840430000000</v>
      </c>
      <c r="G102" s="5">
        <v>10947711000000</v>
      </c>
      <c r="I102" s="5">
        <v>11357603000000</v>
      </c>
      <c r="J102" s="5">
        <v>10983095000000</v>
      </c>
      <c r="K102" s="5">
        <v>9991210000000</v>
      </c>
      <c r="L102" s="5">
        <v>9952665000000</v>
      </c>
      <c r="M102" s="5">
        <v>8285226000000</v>
      </c>
      <c r="N102" s="5">
        <v>6898889000000</v>
      </c>
      <c r="O102" s="5">
        <v>7347489000000</v>
      </c>
      <c r="P102" s="5">
        <v>7272968000000</v>
      </c>
      <c r="Q102" s="5">
        <v>6783806000000</v>
      </c>
      <c r="R102" s="5">
        <v>7941795000000</v>
      </c>
      <c r="S102" s="5">
        <v>7047265000000</v>
      </c>
      <c r="T102" s="5">
        <v>6128833000000</v>
      </c>
      <c r="U102" s="5">
        <v>5378179402000</v>
      </c>
      <c r="V102" s="5">
        <v>5043064872000</v>
      </c>
      <c r="W102" s="5">
        <v>4944114000000</v>
      </c>
      <c r="X102" s="5">
        <v>6028296038000</v>
      </c>
    </row>
    <row r="103" spans="3:24" ht="15.5" x14ac:dyDescent="0.35">
      <c r="C103" t="s">
        <v>123</v>
      </c>
      <c r="D103" s="5">
        <v>974743000000</v>
      </c>
      <c r="E103" s="5">
        <v>978288000000</v>
      </c>
      <c r="F103" s="5">
        <v>983902000000</v>
      </c>
      <c r="G103" s="5">
        <v>989400000000</v>
      </c>
      <c r="I103" s="5">
        <v>978288000000</v>
      </c>
      <c r="J103" s="5">
        <v>1002737000000</v>
      </c>
      <c r="K103" s="5">
        <v>1001685000000</v>
      </c>
      <c r="L103" s="5">
        <v>31659000000</v>
      </c>
      <c r="M103" s="5">
        <v>31213000000</v>
      </c>
      <c r="N103" s="5">
        <v>40914000000</v>
      </c>
      <c r="O103" s="5">
        <v>48316000000</v>
      </c>
      <c r="P103" s="5">
        <v>48137000000</v>
      </c>
      <c r="Q103" s="5">
        <v>55113000000</v>
      </c>
      <c r="R103" s="5">
        <v>54151000000</v>
      </c>
      <c r="S103" s="5">
        <v>50041000000</v>
      </c>
      <c r="T103" s="5">
        <v>19016000000</v>
      </c>
      <c r="U103" s="5">
        <v>25044658000</v>
      </c>
      <c r="V103" s="5">
        <v>41023350000</v>
      </c>
      <c r="W103" s="5">
        <v>56106000000</v>
      </c>
      <c r="X103" s="5">
        <v>64108629000</v>
      </c>
    </row>
    <row r="104" spans="3:24" ht="15.5" x14ac:dyDescent="0.35">
      <c r="C104" t="s">
        <v>320</v>
      </c>
      <c r="D104" s="5">
        <v>23514000000</v>
      </c>
      <c r="E104" s="5">
        <v>19297000000</v>
      </c>
      <c r="F104" s="5">
        <v>12666000000</v>
      </c>
      <c r="G104" s="5">
        <v>14154000000</v>
      </c>
      <c r="I104" s="5">
        <v>19297000000</v>
      </c>
      <c r="J104" s="5">
        <v>16720000000</v>
      </c>
      <c r="K104" s="5">
        <v>19866000000</v>
      </c>
      <c r="L104" s="5">
        <v>16806000000</v>
      </c>
      <c r="M104" s="5">
        <v>14691000000</v>
      </c>
      <c r="N104" s="5">
        <v>19446000000</v>
      </c>
      <c r="O104" s="5">
        <v>21070000000</v>
      </c>
      <c r="P104" s="5">
        <v>24565000000</v>
      </c>
      <c r="Q104" s="5">
        <v>24570000000</v>
      </c>
      <c r="R104" s="5">
        <v>19327000000</v>
      </c>
      <c r="S104" s="5">
        <v>10933000000</v>
      </c>
      <c r="T104" s="5">
        <v>9973000000</v>
      </c>
      <c r="U104" s="5">
        <v>10439935000</v>
      </c>
      <c r="V104" s="5">
        <v>22245925000</v>
      </c>
      <c r="W104" s="5">
        <v>27593000000</v>
      </c>
      <c r="X104" s="5">
        <v>36731345000</v>
      </c>
    </row>
    <row r="105" spans="3:24" ht="15.5" x14ac:dyDescent="0.35">
      <c r="C105" t="s">
        <v>118</v>
      </c>
      <c r="D105" s="5">
        <v>73562000000</v>
      </c>
      <c r="E105" s="5">
        <v>76832000000</v>
      </c>
      <c r="F105" s="5">
        <v>74847000000</v>
      </c>
      <c r="G105" s="5">
        <v>80669000000</v>
      </c>
      <c r="I105" s="5">
        <v>76832000000</v>
      </c>
      <c r="J105" s="5">
        <v>92815000000</v>
      </c>
      <c r="K105" s="5">
        <v>111433000000</v>
      </c>
      <c r="L105" s="5">
        <v>124494000000</v>
      </c>
      <c r="M105" s="5">
        <v>223335000000</v>
      </c>
      <c r="N105" s="5">
        <v>229980000000</v>
      </c>
      <c r="O105" s="5">
        <v>243573000000</v>
      </c>
      <c r="P105" s="5">
        <v>259109000000</v>
      </c>
      <c r="Q105" s="5">
        <v>276842000000</v>
      </c>
      <c r="R105" s="5">
        <v>59075000000</v>
      </c>
      <c r="S105" s="5">
        <v>63028000000</v>
      </c>
      <c r="T105" s="5">
        <v>85550000000</v>
      </c>
      <c r="U105" s="5">
        <v>77221445000</v>
      </c>
      <c r="V105" s="5">
        <v>35159744000</v>
      </c>
      <c r="W105" s="5">
        <v>40161000000</v>
      </c>
      <c r="X105" s="5">
        <v>15310048000</v>
      </c>
    </row>
    <row r="106" spans="3:24" ht="15.5" x14ac:dyDescent="0.35">
      <c r="C106" t="s">
        <v>126</v>
      </c>
      <c r="D106" s="5">
        <v>21384229000000</v>
      </c>
      <c r="E106" s="5">
        <v>20272635000000</v>
      </c>
      <c r="F106" s="5">
        <v>20496643000000</v>
      </c>
      <c r="G106" s="5">
        <v>21056972000000</v>
      </c>
      <c r="I106" s="5">
        <v>20272635000000</v>
      </c>
      <c r="J106" s="5">
        <v>20871409000000</v>
      </c>
      <c r="K106" s="5">
        <v>18147378000000</v>
      </c>
      <c r="L106" s="5">
        <v>16862363000000</v>
      </c>
      <c r="M106" s="5">
        <v>14015360000000</v>
      </c>
      <c r="N106" s="5">
        <v>11652904000000</v>
      </c>
      <c r="O106" s="5">
        <v>10607879000000</v>
      </c>
      <c r="P106" s="5">
        <v>10854855000000</v>
      </c>
      <c r="Q106" s="5">
        <v>10706094000000</v>
      </c>
      <c r="R106" s="5">
        <v>13057549000000</v>
      </c>
      <c r="S106" s="5">
        <v>12137004000000</v>
      </c>
      <c r="T106" s="5">
        <v>9430264000000</v>
      </c>
      <c r="U106" s="5">
        <v>8165865135000</v>
      </c>
      <c r="V106" s="5">
        <v>7433803459000</v>
      </c>
      <c r="W106" s="5">
        <v>7299826000000</v>
      </c>
      <c r="X106" s="5">
        <v>8667938558000</v>
      </c>
    </row>
    <row r="107" spans="3:24" ht="15.5" x14ac:dyDescent="0.35">
      <c r="C107" t="s">
        <v>127</v>
      </c>
    </row>
    <row r="108" spans="3:24" ht="15.5" x14ac:dyDescent="0.35">
      <c r="C108" t="s">
        <v>128</v>
      </c>
    </row>
    <row r="109" spans="3:24" ht="15.5" x14ac:dyDescent="0.35">
      <c r="C109" t="s">
        <v>1433</v>
      </c>
      <c r="D109" s="5">
        <v>200099000000</v>
      </c>
      <c r="E109" s="5">
        <v>88995000000</v>
      </c>
      <c r="F109" s="5">
        <v>132928000000</v>
      </c>
      <c r="G109" s="5">
        <v>185630000000</v>
      </c>
      <c r="I109" s="5">
        <v>88995000000</v>
      </c>
      <c r="J109" s="5">
        <v>457641000000</v>
      </c>
      <c r="K109" s="5">
        <v>72941000000</v>
      </c>
      <c r="L109" s="5">
        <v>89057000000</v>
      </c>
      <c r="M109" s="5">
        <v>69299000000</v>
      </c>
      <c r="N109" s="5">
        <v>173797000000</v>
      </c>
      <c r="O109" s="5">
        <v>48411000000</v>
      </c>
      <c r="P109" s="5">
        <v>37937000000</v>
      </c>
      <c r="Q109" s="5">
        <v>39585000000</v>
      </c>
      <c r="R109" s="5">
        <v>32018000000</v>
      </c>
      <c r="S109" s="5">
        <v>14122000000</v>
      </c>
      <c r="T109" s="5">
        <v>21140000000</v>
      </c>
      <c r="U109" s="5">
        <v>8674720000</v>
      </c>
      <c r="V109" s="5">
        <v>15753136000</v>
      </c>
      <c r="W109" s="5">
        <v>27330000000</v>
      </c>
      <c r="X109" s="5">
        <v>37117934000</v>
      </c>
    </row>
    <row r="110" spans="3:24" ht="15.5" x14ac:dyDescent="0.35">
      <c r="C110" t="s">
        <v>1434</v>
      </c>
      <c r="D110" s="5">
        <v>15161138000000</v>
      </c>
      <c r="E110" s="5">
        <v>14686944000000</v>
      </c>
      <c r="F110" s="5">
        <v>13662782000000</v>
      </c>
      <c r="G110" s="5">
        <v>14864985000000</v>
      </c>
      <c r="I110" s="5">
        <v>14686944000000</v>
      </c>
      <c r="J110" s="5">
        <v>14430646000000</v>
      </c>
      <c r="K110" s="5">
        <v>13402451000000</v>
      </c>
      <c r="L110" s="5">
        <v>13154886000000</v>
      </c>
      <c r="M110" s="5">
        <v>11242321000000</v>
      </c>
      <c r="N110" s="5">
        <v>9206851000000</v>
      </c>
      <c r="O110" s="5">
        <v>8431272000000</v>
      </c>
      <c r="P110" s="5">
        <v>8469956000000</v>
      </c>
      <c r="Q110" s="5">
        <v>9027709000000</v>
      </c>
      <c r="R110" s="5">
        <v>10339407000000</v>
      </c>
      <c r="S110" s="5">
        <v>9766527000000</v>
      </c>
      <c r="T110" s="5">
        <v>7734434000000</v>
      </c>
      <c r="U110" s="5">
        <v>6834891271000</v>
      </c>
      <c r="V110" s="5">
        <v>6433765425000</v>
      </c>
      <c r="W110" s="5">
        <v>6011364000000</v>
      </c>
      <c r="X110" s="5">
        <v>7213672462000</v>
      </c>
    </row>
    <row r="111" spans="3:24" ht="15.5" x14ac:dyDescent="0.35">
      <c r="C111" t="s">
        <v>1436</v>
      </c>
      <c r="D111" s="5">
        <v>15161138000000</v>
      </c>
      <c r="E111" s="5">
        <v>14686944000000</v>
      </c>
      <c r="F111" s="5">
        <v>13662782000000</v>
      </c>
      <c r="G111" s="5">
        <v>14864985000000</v>
      </c>
      <c r="I111" s="5">
        <v>14686944000000</v>
      </c>
      <c r="J111" s="5">
        <v>14430646000000</v>
      </c>
      <c r="K111" s="5">
        <v>13402451000000</v>
      </c>
      <c r="L111" s="5">
        <v>13154886000000</v>
      </c>
      <c r="M111" s="5">
        <v>11242321000000</v>
      </c>
      <c r="N111" s="5">
        <v>9206851000000</v>
      </c>
      <c r="O111" s="5">
        <v>8431272000000</v>
      </c>
      <c r="P111" s="5">
        <v>8469956000000</v>
      </c>
      <c r="Q111" s="5">
        <v>9027709000000</v>
      </c>
      <c r="R111" s="5">
        <v>10339407000000</v>
      </c>
      <c r="S111" s="5">
        <v>9766527000000</v>
      </c>
      <c r="T111" s="5">
        <v>7734434000000</v>
      </c>
      <c r="U111" s="5">
        <v>6834891271000</v>
      </c>
      <c r="V111" s="5">
        <v>6433765425000</v>
      </c>
      <c r="W111" s="5">
        <v>6011364000000</v>
      </c>
      <c r="X111" s="5">
        <v>7213672462000</v>
      </c>
    </row>
    <row r="112" spans="3:24" ht="15.5" x14ac:dyDescent="0.35">
      <c r="C112" t="s">
        <v>1437</v>
      </c>
      <c r="D112" s="5">
        <v>1293051000000</v>
      </c>
      <c r="E112" s="5">
        <v>1144624000000</v>
      </c>
      <c r="F112" s="5">
        <v>1224997000000</v>
      </c>
      <c r="G112" s="5">
        <v>778867000000</v>
      </c>
      <c r="I112" s="5">
        <v>1144624000000</v>
      </c>
      <c r="J112" s="5">
        <v>799826000000</v>
      </c>
      <c r="K112" s="5">
        <v>557102000000</v>
      </c>
      <c r="L112" s="5">
        <v>193808000000</v>
      </c>
      <c r="M112" s="5">
        <v>130675000000</v>
      </c>
      <c r="N112" s="5">
        <v>490103000000</v>
      </c>
      <c r="O112" s="5">
        <v>393715000000</v>
      </c>
      <c r="P112" s="5">
        <v>740092000000</v>
      </c>
      <c r="Q112" s="5">
        <v>197257000000</v>
      </c>
      <c r="R112" s="5">
        <v>507316000000</v>
      </c>
      <c r="S112" s="5">
        <v>500705000000</v>
      </c>
      <c r="T112" s="5">
        <v>235948000000</v>
      </c>
      <c r="U112" s="5">
        <v>342812851000</v>
      </c>
      <c r="V112" s="5">
        <v>132230499000</v>
      </c>
      <c r="W112" s="5">
        <v>400607000000</v>
      </c>
      <c r="X112" s="5">
        <v>461953240000</v>
      </c>
    </row>
    <row r="113" spans="3:24" ht="15.5" x14ac:dyDescent="0.35">
      <c r="C113" t="s">
        <v>1065</v>
      </c>
      <c r="D113" s="5">
        <v>33000000</v>
      </c>
      <c r="E113" s="5">
        <v>639000000</v>
      </c>
      <c r="F113" s="5">
        <v>271000000</v>
      </c>
      <c r="G113" s="5">
        <v>530000000</v>
      </c>
      <c r="I113" s="5">
        <v>639000000</v>
      </c>
      <c r="J113" s="5">
        <v>879000000</v>
      </c>
      <c r="K113" s="5">
        <v>32000000</v>
      </c>
      <c r="L113" s="5">
        <v>1144000000</v>
      </c>
      <c r="M113" s="5">
        <v>137000000</v>
      </c>
      <c r="N113" s="5">
        <v>129000000</v>
      </c>
      <c r="Q113" s="5">
        <v>95000000</v>
      </c>
      <c r="R113" s="5">
        <v>3576000000</v>
      </c>
      <c r="S113" s="5">
        <v>3714000000</v>
      </c>
      <c r="T113" s="5">
        <v>112000000</v>
      </c>
      <c r="U113" s="5">
        <v>1009167000</v>
      </c>
      <c r="V113" s="5">
        <v>417182000</v>
      </c>
      <c r="W113" s="5">
        <v>588000000</v>
      </c>
      <c r="X113" s="5">
        <v>359366000</v>
      </c>
    </row>
    <row r="114" spans="3:24" ht="15.5" x14ac:dyDescent="0.35">
      <c r="C114" t="s">
        <v>1775</v>
      </c>
      <c r="D114" s="5">
        <v>11142000000</v>
      </c>
      <c r="E114" s="5">
        <v>2558000000</v>
      </c>
      <c r="F114" s="5">
        <v>7885000000</v>
      </c>
      <c r="G114" s="5">
        <v>7885000000</v>
      </c>
      <c r="I114" s="5">
        <v>2558000000</v>
      </c>
      <c r="J114" s="5">
        <v>5279000000</v>
      </c>
      <c r="K114" s="5">
        <v>37828000000</v>
      </c>
      <c r="L114" s="5">
        <v>77253000000</v>
      </c>
      <c r="P114" s="5">
        <v>36419000000</v>
      </c>
      <c r="Q114" s="5">
        <v>1522000000</v>
      </c>
      <c r="R114" s="5">
        <v>89276000000</v>
      </c>
      <c r="S114" s="5">
        <v>21234000000</v>
      </c>
      <c r="T114" s="5">
        <v>93962000000</v>
      </c>
      <c r="U114" s="5">
        <v>103146459000</v>
      </c>
      <c r="V114" s="5">
        <v>31581967000</v>
      </c>
      <c r="W114" s="5">
        <v>92420000000</v>
      </c>
      <c r="X114" s="5">
        <v>56971178000</v>
      </c>
    </row>
    <row r="115" spans="3:24" ht="15.5" x14ac:dyDescent="0.35">
      <c r="C115" t="s">
        <v>1438</v>
      </c>
      <c r="M115" s="5">
        <v>867000000</v>
      </c>
      <c r="N115" s="5">
        <v>952000000</v>
      </c>
      <c r="U115" s="5">
        <v>2242000</v>
      </c>
      <c r="V115" s="5">
        <v>9909000</v>
      </c>
      <c r="W115" s="5">
        <v>10000000</v>
      </c>
      <c r="X115" s="5">
        <v>10360000</v>
      </c>
    </row>
    <row r="116" spans="3:24" ht="15.5" x14ac:dyDescent="0.35">
      <c r="C116" t="s">
        <v>133</v>
      </c>
      <c r="D116" s="5">
        <v>35342000000</v>
      </c>
      <c r="E116" s="5">
        <v>24830000000</v>
      </c>
      <c r="F116" s="5">
        <v>15357000000</v>
      </c>
      <c r="G116" s="5">
        <v>15139000000</v>
      </c>
      <c r="I116" s="5">
        <v>24830000000</v>
      </c>
      <c r="J116" s="5">
        <v>14395000000</v>
      </c>
      <c r="K116" s="5">
        <v>23009000000</v>
      </c>
      <c r="L116" s="5">
        <v>13343000000</v>
      </c>
      <c r="M116" s="5">
        <v>15736000000</v>
      </c>
      <c r="N116" s="5">
        <v>11577000000</v>
      </c>
      <c r="O116" s="5">
        <v>12982000000</v>
      </c>
      <c r="P116" s="5">
        <v>10131000000</v>
      </c>
      <c r="Q116" s="5">
        <v>12462000000</v>
      </c>
      <c r="R116" s="5">
        <v>12727000000</v>
      </c>
      <c r="S116" s="5">
        <v>13760000000</v>
      </c>
      <c r="T116" s="5">
        <v>10988000000</v>
      </c>
      <c r="U116" s="5">
        <v>7932962000</v>
      </c>
      <c r="V116" s="5">
        <v>6012654000</v>
      </c>
      <c r="W116" s="5">
        <v>6999000000</v>
      </c>
      <c r="X116" s="5">
        <v>10141909000</v>
      </c>
    </row>
    <row r="117" spans="3:24" ht="15.5" x14ac:dyDescent="0.35">
      <c r="C117" t="s">
        <v>132</v>
      </c>
      <c r="D117" s="5">
        <v>216449000000</v>
      </c>
      <c r="E117" s="5">
        <v>217148000000</v>
      </c>
      <c r="F117" s="5">
        <v>251341000000</v>
      </c>
      <c r="G117" s="5">
        <v>248913000000</v>
      </c>
      <c r="I117" s="5">
        <v>217148000000</v>
      </c>
      <c r="J117" s="5">
        <v>241133000000</v>
      </c>
      <c r="K117" s="5">
        <v>189759000000</v>
      </c>
      <c r="L117" s="5">
        <v>162854000000</v>
      </c>
      <c r="M117" s="5">
        <v>131505000000</v>
      </c>
      <c r="N117" s="5">
        <v>101325000000</v>
      </c>
      <c r="O117" s="5">
        <v>89352000000</v>
      </c>
      <c r="P117" s="5">
        <v>74608000000</v>
      </c>
      <c r="Q117" s="5">
        <v>110878000000</v>
      </c>
      <c r="R117" s="5">
        <v>64365000000</v>
      </c>
      <c r="S117" s="5">
        <v>62865000000</v>
      </c>
      <c r="T117" s="5">
        <v>44415000000</v>
      </c>
      <c r="U117" s="5">
        <v>25514140000</v>
      </c>
      <c r="V117" s="5">
        <v>20590766000</v>
      </c>
      <c r="W117" s="5">
        <v>18530000000</v>
      </c>
      <c r="X117" s="5">
        <v>24999391000</v>
      </c>
    </row>
    <row r="118" spans="3:24" ht="15.5" x14ac:dyDescent="0.35">
      <c r="C118" t="s">
        <v>476</v>
      </c>
      <c r="T118" s="5">
        <v>441000000</v>
      </c>
    </row>
    <row r="119" spans="3:24" ht="15.5" x14ac:dyDescent="0.35">
      <c r="C119" t="s">
        <v>142</v>
      </c>
      <c r="D119" s="5">
        <v>17603534000000</v>
      </c>
      <c r="E119" s="5">
        <v>16522003000000</v>
      </c>
      <c r="F119" s="5">
        <v>16768946000000</v>
      </c>
      <c r="G119" s="5">
        <v>17349494000000</v>
      </c>
      <c r="I119" s="5">
        <v>16522003000000</v>
      </c>
      <c r="J119" s="5">
        <v>17210289000000</v>
      </c>
      <c r="K119" s="5">
        <v>14559944000000</v>
      </c>
      <c r="L119" s="5">
        <v>14150029000000</v>
      </c>
      <c r="M119" s="5">
        <v>11649903000000</v>
      </c>
      <c r="N119" s="5">
        <v>10101667000000</v>
      </c>
      <c r="O119" s="5">
        <v>9048429000000</v>
      </c>
      <c r="P119" s="5">
        <v>9424865000000</v>
      </c>
      <c r="Q119" s="5">
        <v>9453546000000</v>
      </c>
      <c r="R119" s="5">
        <v>11197144000000</v>
      </c>
      <c r="S119" s="5">
        <v>10428800000000</v>
      </c>
      <c r="T119" s="5">
        <v>8195695000000</v>
      </c>
      <c r="U119" s="5">
        <v>7401987801000</v>
      </c>
      <c r="V119" s="5">
        <v>6719963698000</v>
      </c>
      <c r="W119" s="5">
        <v>6676732000000</v>
      </c>
      <c r="X119" s="5">
        <v>7967169612000</v>
      </c>
    </row>
    <row r="120" spans="3:24" ht="15.5" x14ac:dyDescent="0.35">
      <c r="C120" t="s">
        <v>143</v>
      </c>
    </row>
    <row r="121" spans="3:24" ht="15.5" x14ac:dyDescent="0.35">
      <c r="C121" t="s">
        <v>144</v>
      </c>
      <c r="D121" s="5">
        <v>3325597000000</v>
      </c>
      <c r="E121" s="5">
        <v>3325597000000</v>
      </c>
      <c r="F121" s="5">
        <v>3325597000000</v>
      </c>
      <c r="G121" s="5">
        <v>3325597000000</v>
      </c>
      <c r="I121" s="5">
        <v>3325597000000</v>
      </c>
      <c r="J121" s="5">
        <v>3325597000000</v>
      </c>
      <c r="K121" s="5">
        <v>2790935000000</v>
      </c>
      <c r="L121" s="5">
        <v>2713698000000</v>
      </c>
      <c r="M121" s="5">
        <v>2573254000000</v>
      </c>
      <c r="N121" s="5">
        <v>2355918000000</v>
      </c>
      <c r="O121" s="5">
        <v>2355918000000</v>
      </c>
      <c r="P121" s="5">
        <v>2178505000000</v>
      </c>
      <c r="Q121" s="5">
        <v>2126147000000</v>
      </c>
      <c r="R121" s="5">
        <v>2058147000000</v>
      </c>
      <c r="S121" s="5">
        <v>1912957000000</v>
      </c>
      <c r="T121" s="5">
        <v>1503233000000</v>
      </c>
      <c r="U121" s="5">
        <v>548607854000</v>
      </c>
      <c r="V121" s="5">
        <v>548607854000</v>
      </c>
      <c r="W121" s="5">
        <v>548608000000</v>
      </c>
      <c r="X121" s="5">
        <v>548607854000</v>
      </c>
    </row>
    <row r="122" spans="3:24" ht="15.5" x14ac:dyDescent="0.35">
      <c r="C122" t="s">
        <v>145</v>
      </c>
      <c r="D122" s="5">
        <v>943217000000</v>
      </c>
      <c r="E122" s="5">
        <v>943217000000</v>
      </c>
      <c r="F122" s="5">
        <v>943217000000</v>
      </c>
      <c r="G122" s="5">
        <v>943217000000</v>
      </c>
      <c r="I122" s="5">
        <v>943217000000</v>
      </c>
      <c r="J122" s="5">
        <v>943217000000</v>
      </c>
      <c r="K122" s="5">
        <v>1477879000000</v>
      </c>
      <c r="L122" s="5">
        <v>755772000000</v>
      </c>
      <c r="M122" s="5">
        <v>592219000000</v>
      </c>
      <c r="N122" s="5">
        <v>-2552000000</v>
      </c>
      <c r="O122" s="5">
        <v>-2552000000</v>
      </c>
      <c r="P122" s="5">
        <v>82722000000</v>
      </c>
      <c r="Q122" s="5">
        <v>722000000</v>
      </c>
      <c r="R122" s="5">
        <v>720000000</v>
      </c>
      <c r="S122" s="5">
        <v>3555000000</v>
      </c>
      <c r="T122" s="5">
        <v>6360000000</v>
      </c>
      <c r="U122" s="5">
        <v>457206670000</v>
      </c>
      <c r="V122" s="5">
        <v>233222815000</v>
      </c>
      <c r="W122" s="5">
        <v>12048000000</v>
      </c>
      <c r="X122" s="5">
        <v>118302165000</v>
      </c>
    </row>
    <row r="123" spans="3:24" ht="15.5" x14ac:dyDescent="0.35">
      <c r="C123" t="s">
        <v>146</v>
      </c>
      <c r="D123" s="5">
        <v>-518000000000</v>
      </c>
      <c r="E123" s="5">
        <v>-536329000000</v>
      </c>
      <c r="F123" s="5">
        <v>-557710000000</v>
      </c>
      <c r="G123" s="5">
        <v>-576391000000</v>
      </c>
      <c r="I123" s="5">
        <v>-536329000000</v>
      </c>
      <c r="J123" s="5">
        <v>-618104000000</v>
      </c>
      <c r="K123" s="5">
        <v>-692954000000</v>
      </c>
      <c r="L123" s="5">
        <v>-770870000000</v>
      </c>
      <c r="M123" s="5">
        <v>-823375000000</v>
      </c>
      <c r="N123" s="5">
        <v>-836243000000</v>
      </c>
      <c r="O123" s="5">
        <v>-799481000000</v>
      </c>
      <c r="P123" s="5">
        <v>-819914000000</v>
      </c>
      <c r="Q123" s="5">
        <v>-876935000000</v>
      </c>
      <c r="R123" s="5">
        <v>-191742000000</v>
      </c>
      <c r="S123" s="5">
        <v>-201091000000</v>
      </c>
      <c r="T123" s="5">
        <v>-209291000000</v>
      </c>
      <c r="U123" s="5">
        <v>-154740823000</v>
      </c>
      <c r="V123" s="5">
        <v>-73000424000</v>
      </c>
      <c r="W123" s="5">
        <v>-55745000000</v>
      </c>
      <c r="X123" s="5">
        <v>43202325000</v>
      </c>
    </row>
    <row r="124" spans="3:24" ht="15.5" x14ac:dyDescent="0.35">
      <c r="C124" t="s">
        <v>147</v>
      </c>
      <c r="Q124" s="5">
        <v>17940000000</v>
      </c>
      <c r="R124" s="5">
        <v>17940000000</v>
      </c>
      <c r="S124" s="5">
        <v>17940000000</v>
      </c>
      <c r="T124" s="5">
        <v>17940000000</v>
      </c>
      <c r="U124" s="5">
        <v>17939724000</v>
      </c>
      <c r="V124" s="5">
        <v>17939724000</v>
      </c>
      <c r="W124" s="5">
        <v>17940000000</v>
      </c>
      <c r="X124" s="5">
        <v>15506000000</v>
      </c>
    </row>
    <row r="125" spans="3:24" ht="15.5" x14ac:dyDescent="0.35">
      <c r="C125" t="s">
        <v>148</v>
      </c>
      <c r="D125" s="5">
        <v>-518000000000</v>
      </c>
      <c r="E125" s="5">
        <v>-536329000000</v>
      </c>
      <c r="F125" s="5">
        <v>-557710000000</v>
      </c>
      <c r="G125" s="5">
        <v>-576391000000</v>
      </c>
      <c r="I125" s="5">
        <v>-536329000000</v>
      </c>
      <c r="J125" s="5">
        <v>-618104000000</v>
      </c>
      <c r="K125" s="5">
        <v>-692954000000</v>
      </c>
      <c r="L125" s="5">
        <v>-770870000000</v>
      </c>
      <c r="M125" s="5">
        <v>-823375000000</v>
      </c>
      <c r="N125" s="5">
        <v>-836243000000</v>
      </c>
      <c r="O125" s="5">
        <v>-799481000000</v>
      </c>
      <c r="P125" s="5">
        <v>-819914000000</v>
      </c>
      <c r="Q125" s="5">
        <v>-894875000000</v>
      </c>
      <c r="R125" s="5">
        <v>-209682000000</v>
      </c>
      <c r="S125" s="5">
        <v>-219031000000</v>
      </c>
      <c r="T125" s="5">
        <v>-227231000000</v>
      </c>
      <c r="U125" s="5">
        <v>-172680547000</v>
      </c>
      <c r="V125" s="5">
        <v>-90940148000</v>
      </c>
      <c r="W125" s="5">
        <v>-73685000000</v>
      </c>
      <c r="X125" s="5">
        <v>27696325000</v>
      </c>
    </row>
    <row r="126" spans="3:24" ht="15.5" x14ac:dyDescent="0.35">
      <c r="C126" t="s">
        <v>149</v>
      </c>
      <c r="D126" s="5">
        <v>-518000000000</v>
      </c>
      <c r="E126" s="5">
        <v>-536329000000</v>
      </c>
      <c r="F126" s="5">
        <v>-557710000000</v>
      </c>
      <c r="G126" s="5">
        <v>-576391000000</v>
      </c>
      <c r="I126" s="5">
        <v>-536329000000</v>
      </c>
      <c r="J126" s="5">
        <v>-618104000000</v>
      </c>
      <c r="K126" s="5">
        <v>-692954000000</v>
      </c>
      <c r="L126" s="5">
        <v>-770870000000</v>
      </c>
      <c r="M126" s="5">
        <v>-823375000000</v>
      </c>
      <c r="N126" s="5">
        <v>-836243000000</v>
      </c>
      <c r="O126" s="5">
        <v>-799481000000</v>
      </c>
      <c r="P126" s="5">
        <v>-819914000000</v>
      </c>
      <c r="Q126" s="5">
        <v>-876935000000</v>
      </c>
      <c r="R126" s="5">
        <v>-191742000000</v>
      </c>
      <c r="S126" s="5">
        <v>-201091000000</v>
      </c>
      <c r="T126" s="5">
        <v>-209291000000</v>
      </c>
      <c r="U126" s="5">
        <v>-154740823000</v>
      </c>
      <c r="V126" s="5">
        <v>-73000424000</v>
      </c>
      <c r="W126" s="5">
        <v>-55745000000</v>
      </c>
      <c r="X126" s="5">
        <v>43202325000</v>
      </c>
    </row>
    <row r="127" spans="3:24" ht="15.5" x14ac:dyDescent="0.35">
      <c r="C127" t="s">
        <v>9</v>
      </c>
      <c r="D127" s="5">
        <v>3780695000000</v>
      </c>
      <c r="E127" s="5">
        <v>3750632000000</v>
      </c>
      <c r="F127" s="5">
        <v>3727697000000</v>
      </c>
      <c r="G127" s="5">
        <v>3707478000000</v>
      </c>
      <c r="I127" s="5">
        <v>3750632000000</v>
      </c>
      <c r="J127" s="5">
        <v>3661120000000</v>
      </c>
      <c r="K127" s="5">
        <v>3587434000000</v>
      </c>
      <c r="L127" s="5">
        <v>2712334000000</v>
      </c>
      <c r="M127" s="5">
        <v>2365457000000</v>
      </c>
      <c r="N127" s="5">
        <v>1551237000000</v>
      </c>
      <c r="O127" s="5">
        <v>1559450000000</v>
      </c>
      <c r="P127" s="5">
        <v>1429990000000</v>
      </c>
      <c r="Q127" s="5">
        <v>1252548000000</v>
      </c>
      <c r="R127" s="5">
        <v>1860405000000</v>
      </c>
      <c r="S127" s="5">
        <v>1708204000000</v>
      </c>
      <c r="T127" s="5">
        <v>1234569000000</v>
      </c>
      <c r="U127" s="5">
        <v>763877334000</v>
      </c>
      <c r="V127" s="5">
        <v>713839761000</v>
      </c>
      <c r="W127" s="5">
        <v>623094000000</v>
      </c>
      <c r="X127" s="5">
        <v>700768946000</v>
      </c>
    </row>
    <row r="128" spans="3:24" ht="15.5" x14ac:dyDescent="0.35">
      <c r="C128" t="s">
        <v>151</v>
      </c>
      <c r="D128" s="5">
        <v>21384229000000</v>
      </c>
      <c r="E128" s="5">
        <v>20272635000000</v>
      </c>
      <c r="F128" s="5">
        <v>20496643000000</v>
      </c>
      <c r="G128" s="5">
        <v>21056972000000</v>
      </c>
      <c r="I128" s="5">
        <v>20272635000000</v>
      </c>
      <c r="J128" s="5">
        <v>20871409000000</v>
      </c>
      <c r="K128" s="5">
        <v>18147378000000</v>
      </c>
      <c r="L128" s="5">
        <v>16862363000000</v>
      </c>
      <c r="M128" s="5">
        <v>14015360000000</v>
      </c>
      <c r="N128" s="5">
        <v>11652904000000</v>
      </c>
      <c r="O128" s="5">
        <v>10607879000000</v>
      </c>
      <c r="P128" s="5">
        <v>10854855000000</v>
      </c>
      <c r="Q128" s="5">
        <v>10706094000000</v>
      </c>
      <c r="R128" s="5">
        <v>13057549000000</v>
      </c>
      <c r="S128" s="5">
        <v>12137004000000</v>
      </c>
      <c r="T128" s="5">
        <v>9430264000000</v>
      </c>
      <c r="U128" s="5">
        <v>8165865135000</v>
      </c>
      <c r="V128" s="5">
        <v>7433803459000</v>
      </c>
      <c r="W128" s="5">
        <v>7299826000000</v>
      </c>
      <c r="X128" s="5">
        <v>8667938558000</v>
      </c>
    </row>
    <row r="129" spans="2:24" ht="15.5" x14ac:dyDescent="0.35">
      <c r="C129" t="s">
        <v>152</v>
      </c>
      <c r="D129" s="5">
        <v>44458997354</v>
      </c>
      <c r="E129" s="5">
        <v>44458997354</v>
      </c>
      <c r="F129" s="5">
        <v>44458997354</v>
      </c>
      <c r="G129" s="5">
        <v>44458997354</v>
      </c>
      <c r="I129" s="5">
        <v>44458997354</v>
      </c>
      <c r="J129" s="5">
        <v>44458997354</v>
      </c>
      <c r="K129" s="5">
        <v>33765744021</v>
      </c>
      <c r="L129" s="5">
        <v>32221089956</v>
      </c>
      <c r="M129" s="5">
        <v>29412224720</v>
      </c>
      <c r="N129" s="5">
        <v>25333295263</v>
      </c>
      <c r="O129" s="5">
        <v>25333295263</v>
      </c>
      <c r="P129" s="5">
        <v>21785053618</v>
      </c>
      <c r="Q129" s="5">
        <v>21261473347</v>
      </c>
      <c r="R129" s="5">
        <v>20581465247</v>
      </c>
      <c r="S129" s="5">
        <v>19129563072</v>
      </c>
      <c r="T129" s="5">
        <v>15032327068</v>
      </c>
      <c r="U129" s="5">
        <v>5486078541</v>
      </c>
      <c r="V129" s="5">
        <v>5486078541</v>
      </c>
      <c r="W129" s="5">
        <v>5486078541</v>
      </c>
      <c r="X129" s="5">
        <v>5486078541</v>
      </c>
    </row>
    <row r="131" spans="2:24" ht="15.5" x14ac:dyDescent="0.35">
      <c r="B131" t="s">
        <v>153</v>
      </c>
      <c r="C131" t="s">
        <v>154</v>
      </c>
      <c r="D131" s="5">
        <v>307080000000</v>
      </c>
      <c r="E131" s="5">
        <v>-689870000000</v>
      </c>
      <c r="F131" s="5">
        <v>-321935000000</v>
      </c>
      <c r="G131" s="5">
        <v>495417000000</v>
      </c>
      <c r="I131" s="5">
        <v>-63417000000</v>
      </c>
      <c r="J131" s="5">
        <v>1114239000000</v>
      </c>
      <c r="K131" s="5">
        <v>583634000000</v>
      </c>
      <c r="L131" s="5">
        <v>719359000000</v>
      </c>
      <c r="M131" s="5">
        <v>559112000000</v>
      </c>
      <c r="N131" s="5">
        <v>930355000000</v>
      </c>
      <c r="O131" s="5">
        <v>-791881000000</v>
      </c>
      <c r="P131" s="5">
        <v>-17181000000</v>
      </c>
      <c r="Q131" s="5">
        <v>-1992694000000</v>
      </c>
      <c r="R131" s="5">
        <v>-99324000000</v>
      </c>
      <c r="S131" s="5">
        <v>1047411000000</v>
      </c>
      <c r="T131" s="5">
        <v>24929000000</v>
      </c>
      <c r="U131" s="5">
        <v>221893999000</v>
      </c>
      <c r="V131" s="5">
        <v>167750404000</v>
      </c>
      <c r="W131" s="5">
        <v>-300229887000</v>
      </c>
      <c r="X131" s="5">
        <v>681124550000</v>
      </c>
    </row>
    <row r="132" spans="2:24" ht="15.5" x14ac:dyDescent="0.35">
      <c r="C132" t="s">
        <v>1776</v>
      </c>
      <c r="D132" s="5">
        <v>349531000000</v>
      </c>
      <c r="E132" s="5">
        <v>381708000000</v>
      </c>
      <c r="F132" s="5">
        <v>382904000000</v>
      </c>
      <c r="G132" s="5">
        <v>390758000000</v>
      </c>
      <c r="I132" s="5">
        <v>1504594000000</v>
      </c>
      <c r="J132" s="5">
        <v>1400812000000</v>
      </c>
      <c r="K132" s="5">
        <v>1305322000000</v>
      </c>
      <c r="L132" s="5">
        <v>1157726000000</v>
      </c>
      <c r="M132" s="5">
        <v>999442000000</v>
      </c>
      <c r="N132" s="5">
        <v>953278000000</v>
      </c>
      <c r="O132" s="5">
        <v>1065433000000</v>
      </c>
      <c r="P132" s="5">
        <v>950231000000</v>
      </c>
      <c r="Q132" s="5">
        <v>1043099000000</v>
      </c>
      <c r="R132" s="5">
        <v>1053354000000</v>
      </c>
      <c r="S132" s="5">
        <v>931830000000</v>
      </c>
      <c r="T132" s="5">
        <v>758326000000</v>
      </c>
      <c r="U132" s="5">
        <v>683350261000</v>
      </c>
      <c r="V132" s="5">
        <v>691203253000</v>
      </c>
      <c r="W132" s="5">
        <v>831843303000</v>
      </c>
      <c r="X132" s="5">
        <v>846976973000</v>
      </c>
    </row>
    <row r="133" spans="2:24" ht="15.5" x14ac:dyDescent="0.35">
      <c r="C133" t="s">
        <v>507</v>
      </c>
      <c r="D133" s="5">
        <v>-254084000000</v>
      </c>
      <c r="E133" s="5">
        <v>-240551000000</v>
      </c>
      <c r="F133" s="5">
        <v>-248422000000</v>
      </c>
      <c r="G133" s="5">
        <v>-241145000000</v>
      </c>
      <c r="I133" s="5">
        <v>-984934000000</v>
      </c>
      <c r="J133" s="5">
        <v>-868723000000</v>
      </c>
      <c r="K133" s="5">
        <v>-701157000000</v>
      </c>
      <c r="L133" s="5">
        <v>-506591000000</v>
      </c>
      <c r="M133" s="5">
        <v>-580095000000</v>
      </c>
      <c r="N133" s="5">
        <v>-602361000000</v>
      </c>
      <c r="O133" s="5">
        <v>-665934000000</v>
      </c>
      <c r="P133" s="5">
        <v>-577961000000</v>
      </c>
      <c r="Q133" s="5">
        <v>-677207000000</v>
      </c>
      <c r="R133" s="5">
        <v>-700503000000</v>
      </c>
      <c r="S133" s="5">
        <v>-652103000000</v>
      </c>
      <c r="T133" s="5">
        <v>-522486000000</v>
      </c>
      <c r="U133" s="5">
        <v>-379102444000</v>
      </c>
      <c r="V133" s="5">
        <v>-329057097000</v>
      </c>
      <c r="W133" s="5">
        <v>-467335788000</v>
      </c>
      <c r="X133" s="5">
        <v>-426974005000</v>
      </c>
    </row>
    <row r="134" spans="2:24" ht="15.5" x14ac:dyDescent="0.35">
      <c r="C134" t="s">
        <v>1777</v>
      </c>
      <c r="D134" s="5">
        <v>47189000000</v>
      </c>
      <c r="E134" s="5">
        <v>71826000000</v>
      </c>
      <c r="F134" s="5">
        <v>44820000000</v>
      </c>
      <c r="G134" s="5">
        <v>53208000000</v>
      </c>
      <c r="I134" s="5">
        <v>192784000000</v>
      </c>
      <c r="J134" s="5">
        <v>109316000000</v>
      </c>
      <c r="K134" s="5">
        <v>125396000000</v>
      </c>
      <c r="L134" s="5">
        <v>148144000000</v>
      </c>
      <c r="M134" s="5">
        <v>183985000000</v>
      </c>
      <c r="N134" s="5">
        <v>223748000000</v>
      </c>
      <c r="O134" s="5">
        <v>226561000000</v>
      </c>
      <c r="P134" s="5">
        <v>245261000000</v>
      </c>
      <c r="Q134" s="5">
        <v>92290000000</v>
      </c>
      <c r="R134" s="5">
        <v>123055000000</v>
      </c>
      <c r="S134" s="5">
        <v>74674000000</v>
      </c>
      <c r="T134" s="5">
        <v>48744000000</v>
      </c>
      <c r="U134" s="5">
        <v>66007731000</v>
      </c>
      <c r="V134" s="5">
        <v>33562824000</v>
      </c>
      <c r="W134" s="5">
        <v>40183612000</v>
      </c>
      <c r="X134" s="5">
        <v>34453285000</v>
      </c>
    </row>
    <row r="135" spans="2:24" ht="15.5" x14ac:dyDescent="0.35">
      <c r="C135" t="s">
        <v>1778</v>
      </c>
      <c r="D135" s="5">
        <v>-59817000000</v>
      </c>
      <c r="E135" s="5">
        <v>-60876000000</v>
      </c>
      <c r="F135" s="5">
        <v>-56425000000</v>
      </c>
      <c r="G135" s="5">
        <v>-53005000000</v>
      </c>
      <c r="I135" s="5">
        <v>-225679000000</v>
      </c>
      <c r="J135" s="5">
        <v>-218184000000</v>
      </c>
      <c r="K135" s="5">
        <v>-225254000000</v>
      </c>
      <c r="L135" s="5">
        <v>-212482000000</v>
      </c>
      <c r="M135" s="5">
        <v>-197239000000</v>
      </c>
      <c r="N135" s="5">
        <v>-198880000000</v>
      </c>
      <c r="O135" s="5">
        <v>-201951000000</v>
      </c>
      <c r="P135" s="5">
        <v>-254662000000</v>
      </c>
      <c r="Q135" s="5">
        <v>-231499000000</v>
      </c>
      <c r="R135" s="5">
        <v>-195300000000</v>
      </c>
      <c r="S135" s="5">
        <v>-179066000000</v>
      </c>
      <c r="T135" s="5">
        <v>-166051000000</v>
      </c>
      <c r="U135" s="5">
        <v>-159580239000</v>
      </c>
      <c r="V135" s="5">
        <v>-173332783000</v>
      </c>
      <c r="W135" s="5">
        <v>-186806395000</v>
      </c>
      <c r="X135" s="5">
        <v>-159507248000</v>
      </c>
    </row>
    <row r="136" spans="2:24" ht="15.5" x14ac:dyDescent="0.35">
      <c r="C136" t="s">
        <v>160</v>
      </c>
      <c r="D136" s="5">
        <v>-76204000000</v>
      </c>
      <c r="E136" s="5">
        <v>-108705000000</v>
      </c>
      <c r="F136" s="5">
        <v>-64379000000</v>
      </c>
      <c r="G136" s="5">
        <v>-63484000000</v>
      </c>
      <c r="I136" s="5">
        <v>-300944000000</v>
      </c>
      <c r="J136" s="5">
        <v>-206187000000</v>
      </c>
      <c r="K136" s="5">
        <v>-273234000000</v>
      </c>
      <c r="L136" s="5">
        <v>-250968000000</v>
      </c>
      <c r="M136" s="5">
        <v>-232668000000</v>
      </c>
      <c r="N136" s="5">
        <v>-253352000000</v>
      </c>
      <c r="O136" s="5">
        <v>-250109000000</v>
      </c>
      <c r="P136" s="5">
        <v>-270362000000</v>
      </c>
      <c r="Q136" s="5">
        <v>-284446000000</v>
      </c>
      <c r="R136" s="5">
        <v>-183297000000</v>
      </c>
      <c r="S136" s="5">
        <v>-151677000000</v>
      </c>
      <c r="T136" s="5">
        <v>-135655000000</v>
      </c>
      <c r="U136" s="5">
        <v>-129273615000</v>
      </c>
      <c r="V136" s="5">
        <v>-132887008000</v>
      </c>
      <c r="W136" s="5">
        <v>-218806834000</v>
      </c>
      <c r="X136" s="5">
        <v>-157437505000</v>
      </c>
    </row>
    <row r="137" spans="2:24" ht="15.5" x14ac:dyDescent="0.35">
      <c r="C137" t="s">
        <v>355</v>
      </c>
      <c r="T137" s="5">
        <v>1095000000</v>
      </c>
      <c r="U137" s="5">
        <v>-7303644000</v>
      </c>
      <c r="V137" s="5">
        <v>2509316000</v>
      </c>
      <c r="W137" s="5">
        <v>-9732457000</v>
      </c>
      <c r="X137" s="5">
        <v>-10074164000</v>
      </c>
    </row>
    <row r="138" spans="2:24" ht="15.5" x14ac:dyDescent="0.35">
      <c r="C138" t="s">
        <v>1779</v>
      </c>
      <c r="D138" s="5">
        <v>2669000000</v>
      </c>
      <c r="E138" s="5">
        <v>4360000000</v>
      </c>
      <c r="F138" s="5">
        <v>1480000000</v>
      </c>
      <c r="G138" s="5">
        <v>1981000000</v>
      </c>
      <c r="I138" s="5">
        <v>10621000000</v>
      </c>
      <c r="J138" s="5">
        <v>12491000000</v>
      </c>
      <c r="K138" s="5">
        <v>16972000000</v>
      </c>
      <c r="L138" s="5">
        <v>915000000</v>
      </c>
      <c r="M138" s="5">
        <v>610000000</v>
      </c>
      <c r="N138" s="5">
        <v>675000000</v>
      </c>
      <c r="O138" s="5">
        <v>1176000000</v>
      </c>
      <c r="P138" s="5">
        <v>1275000000</v>
      </c>
      <c r="Q138" s="5">
        <v>524000000</v>
      </c>
      <c r="R138" s="5">
        <v>435000000</v>
      </c>
      <c r="S138" s="5">
        <v>339000000</v>
      </c>
    </row>
    <row r="139" spans="2:24" ht="15.5" x14ac:dyDescent="0.35">
      <c r="C139" t="s">
        <v>1780</v>
      </c>
      <c r="D139" s="5">
        <v>-102000000</v>
      </c>
      <c r="E139" s="5">
        <v>-236000000</v>
      </c>
      <c r="F139" s="5">
        <v>-73000000</v>
      </c>
      <c r="G139" s="5">
        <v>-38000000</v>
      </c>
      <c r="I139" s="5">
        <v>-391000000</v>
      </c>
      <c r="J139" s="5">
        <v>-419000000</v>
      </c>
      <c r="K139" s="5">
        <v>-924000000</v>
      </c>
      <c r="L139" s="5">
        <v>-3004000000</v>
      </c>
      <c r="M139" s="5">
        <v>-4475000000</v>
      </c>
      <c r="N139" s="5">
        <v>-3568000000</v>
      </c>
      <c r="O139" s="5">
        <v>-35408000000</v>
      </c>
      <c r="P139" s="5">
        <v>-2514000000</v>
      </c>
      <c r="Q139" s="5">
        <v>-5320000000</v>
      </c>
      <c r="R139" s="5">
        <v>-424000000</v>
      </c>
      <c r="S139" s="5">
        <v>-751000000</v>
      </c>
    </row>
    <row r="140" spans="2:24" ht="15.5" x14ac:dyDescent="0.35">
      <c r="C140" t="s">
        <v>926</v>
      </c>
      <c r="D140" s="5">
        <v>2567000000</v>
      </c>
      <c r="E140" s="5">
        <v>4124000000</v>
      </c>
      <c r="F140" s="5">
        <v>1407000000</v>
      </c>
      <c r="G140" s="5">
        <v>1943000000</v>
      </c>
      <c r="I140" s="5">
        <v>10230000000</v>
      </c>
      <c r="J140" s="5">
        <v>12072000000</v>
      </c>
      <c r="K140" s="5">
        <v>16048000000</v>
      </c>
      <c r="L140" s="5">
        <v>-2089000000</v>
      </c>
      <c r="M140" s="5">
        <v>-3865000000</v>
      </c>
      <c r="N140" s="5">
        <v>-2893000000</v>
      </c>
      <c r="O140" s="5">
        <v>-34232000000</v>
      </c>
      <c r="P140" s="5">
        <v>-1239000000</v>
      </c>
      <c r="Q140" s="5">
        <v>-4796000000</v>
      </c>
      <c r="R140" s="5">
        <v>11000000</v>
      </c>
      <c r="S140" s="5">
        <v>-412000000</v>
      </c>
      <c r="T140" s="5">
        <v>1095000000</v>
      </c>
      <c r="U140" s="5">
        <v>-7303644000</v>
      </c>
      <c r="V140" s="5">
        <v>2509316000</v>
      </c>
      <c r="W140" s="5">
        <v>-9732457000</v>
      </c>
      <c r="X140" s="5">
        <v>-10074164000</v>
      </c>
    </row>
    <row r="141" spans="2:24" ht="15.5" x14ac:dyDescent="0.35">
      <c r="C141" t="s">
        <v>158</v>
      </c>
      <c r="X141" s="5">
        <v>-10239222000</v>
      </c>
    </row>
    <row r="142" spans="2:24" ht="15.5" x14ac:dyDescent="0.35">
      <c r="C142" t="s">
        <v>1173</v>
      </c>
    </row>
    <row r="143" spans="2:24" ht="15.5" x14ac:dyDescent="0.35">
      <c r="C143" t="s">
        <v>1781</v>
      </c>
      <c r="O143" s="5">
        <v>34899000000</v>
      </c>
      <c r="P143" s="5">
        <v>501638000000</v>
      </c>
      <c r="Q143" s="5">
        <v>-390613000000</v>
      </c>
      <c r="R143" s="5">
        <v>-28951000000</v>
      </c>
      <c r="S143" s="5">
        <v>-116973000000</v>
      </c>
      <c r="V143" s="5">
        <v>22163000000</v>
      </c>
      <c r="W143" s="5">
        <v>23260797000</v>
      </c>
      <c r="X143" s="5">
        <v>-752953000</v>
      </c>
    </row>
    <row r="144" spans="2:24" ht="15.5" x14ac:dyDescent="0.35">
      <c r="C144" t="s">
        <v>1782</v>
      </c>
      <c r="D144" s="5">
        <v>-66178000000</v>
      </c>
      <c r="E144" s="5">
        <v>65200000000</v>
      </c>
      <c r="F144" s="5">
        <v>-49094000000</v>
      </c>
      <c r="G144" s="5">
        <v>155216000000</v>
      </c>
      <c r="I144" s="5">
        <v>352888000000</v>
      </c>
      <c r="J144" s="5">
        <v>-216283000000</v>
      </c>
      <c r="K144" s="5">
        <v>56764000000</v>
      </c>
      <c r="L144" s="5">
        <v>-505157000000</v>
      </c>
      <c r="M144" s="5">
        <v>291660000000</v>
      </c>
      <c r="N144" s="5">
        <v>-207829000000</v>
      </c>
      <c r="O144" s="5">
        <v>-24602000000</v>
      </c>
      <c r="P144" s="5">
        <v>48350000000</v>
      </c>
      <c r="Q144" s="5">
        <v>-96598000000</v>
      </c>
      <c r="R144" s="5">
        <v>180963000000</v>
      </c>
      <c r="S144" s="5">
        <v>-205264000000</v>
      </c>
      <c r="T144" s="5">
        <v>31371000000</v>
      </c>
      <c r="U144" s="5">
        <v>-39948000000</v>
      </c>
      <c r="V144" s="5">
        <v>28366795000</v>
      </c>
      <c r="W144" s="5">
        <v>-28366795000</v>
      </c>
      <c r="X144" s="5">
        <v>92485042000</v>
      </c>
    </row>
    <row r="145" spans="3:24" ht="15.5" x14ac:dyDescent="0.35">
      <c r="C145" t="s">
        <v>1455</v>
      </c>
      <c r="D145" s="5">
        <v>43489000000</v>
      </c>
      <c r="E145" s="5">
        <v>-43489000000</v>
      </c>
      <c r="I145" s="5">
        <v>-43489000000</v>
      </c>
      <c r="J145" s="5">
        <v>95210000000</v>
      </c>
      <c r="K145" s="5">
        <v>-95210000000</v>
      </c>
      <c r="L145" s="5">
        <v>248514000000</v>
      </c>
      <c r="M145" s="5">
        <v>42645000000</v>
      </c>
      <c r="N145" s="5">
        <v>-291159000000</v>
      </c>
    </row>
    <row r="146" spans="3:24" ht="15.5" x14ac:dyDescent="0.35">
      <c r="C146" t="s">
        <v>1450</v>
      </c>
      <c r="D146" s="5">
        <v>-648430000000</v>
      </c>
      <c r="E146" s="5">
        <v>-556718000000</v>
      </c>
      <c r="F146" s="5">
        <v>87543000000</v>
      </c>
      <c r="G146" s="5">
        <v>175886000000</v>
      </c>
      <c r="I146" s="5">
        <v>-468630000000</v>
      </c>
      <c r="J146" s="5">
        <v>-1034625000000</v>
      </c>
      <c r="K146" s="5">
        <v>-133196000000</v>
      </c>
      <c r="L146" s="5">
        <v>-1783787000000</v>
      </c>
      <c r="M146" s="5">
        <v>-1458512000000</v>
      </c>
      <c r="N146" s="5">
        <v>345861000000</v>
      </c>
      <c r="O146" s="5">
        <v>-130967000000</v>
      </c>
      <c r="P146" s="5">
        <v>-523860000000</v>
      </c>
      <c r="Q146" s="5">
        <v>331791000000</v>
      </c>
      <c r="R146" s="5">
        <v>-934372000000</v>
      </c>
      <c r="S146" s="5">
        <v>-925673000000</v>
      </c>
      <c r="T146" s="5">
        <v>-796134000000</v>
      </c>
      <c r="U146" s="5">
        <v>-425186566000</v>
      </c>
      <c r="V146" s="5">
        <v>-145182220000</v>
      </c>
      <c r="W146" s="5">
        <v>1023638364000</v>
      </c>
      <c r="X146" s="5">
        <v>-802047984000</v>
      </c>
    </row>
    <row r="147" spans="3:24" ht="15.5" x14ac:dyDescent="0.35">
      <c r="C147" t="s">
        <v>1451</v>
      </c>
      <c r="U147" s="5">
        <v>10897386000</v>
      </c>
      <c r="V147" s="5">
        <v>37671532000</v>
      </c>
      <c r="W147" s="5">
        <v>48083003000</v>
      </c>
      <c r="X147" s="5">
        <v>-113571230000</v>
      </c>
    </row>
    <row r="148" spans="3:24" ht="15.5" x14ac:dyDescent="0.35">
      <c r="C148" t="s">
        <v>1783</v>
      </c>
      <c r="D148" s="5">
        <v>1233000000</v>
      </c>
      <c r="E148" s="5">
        <v>2008000000</v>
      </c>
      <c r="F148" s="5">
        <v>301000000</v>
      </c>
      <c r="G148" s="5">
        <v>-233000000</v>
      </c>
      <c r="I148" s="5">
        <v>2893000000</v>
      </c>
      <c r="J148" s="5">
        <v>-1066000000</v>
      </c>
      <c r="K148" s="5">
        <v>2759000000</v>
      </c>
      <c r="L148" s="5">
        <v>-2818000000</v>
      </c>
      <c r="M148" s="5">
        <v>4111000000</v>
      </c>
      <c r="N148" s="5">
        <v>-3841000000</v>
      </c>
      <c r="O148" s="5">
        <v>736000000</v>
      </c>
      <c r="P148" s="5">
        <v>-1062000000</v>
      </c>
      <c r="Q148" s="5">
        <v>4822000000</v>
      </c>
      <c r="R148" s="5">
        <v>3399000000</v>
      </c>
      <c r="S148" s="5">
        <v>-7550000000</v>
      </c>
      <c r="T148" s="5">
        <v>1151000000</v>
      </c>
      <c r="U148" s="5">
        <v>-1032019000</v>
      </c>
      <c r="V148" s="5">
        <v>-74043000</v>
      </c>
      <c r="W148" s="5">
        <v>121633000</v>
      </c>
      <c r="X148" s="5">
        <v>-244778000</v>
      </c>
    </row>
    <row r="149" spans="3:24" ht="15.5" x14ac:dyDescent="0.35">
      <c r="C149" t="s">
        <v>1784</v>
      </c>
      <c r="D149" s="5">
        <v>-8585000000</v>
      </c>
      <c r="E149" s="5">
        <v>5328000000</v>
      </c>
      <c r="F149" s="5">
        <v>36896000000</v>
      </c>
      <c r="G149" s="5">
        <v>-7885000000</v>
      </c>
      <c r="I149" s="5">
        <v>39618000000</v>
      </c>
      <c r="J149" s="5">
        <v>-4348000000</v>
      </c>
      <c r="K149" s="5">
        <v>39425000000</v>
      </c>
      <c r="L149" s="5">
        <v>-77253000000</v>
      </c>
      <c r="O149" s="5">
        <v>36419000000</v>
      </c>
      <c r="P149" s="5">
        <v>-34897000000</v>
      </c>
      <c r="Q149" s="5">
        <v>87754000000</v>
      </c>
      <c r="R149" s="5">
        <v>-68042000000</v>
      </c>
      <c r="S149" s="5">
        <v>72728000000</v>
      </c>
      <c r="T149" s="5">
        <v>9184000000</v>
      </c>
      <c r="U149" s="5">
        <v>-71564492000</v>
      </c>
      <c r="V149" s="5">
        <v>60837822000</v>
      </c>
      <c r="W149" s="5">
        <v>-35448611000</v>
      </c>
      <c r="X149" s="5">
        <v>-37489394000</v>
      </c>
    </row>
    <row r="150" spans="3:24" ht="15.5" x14ac:dyDescent="0.35">
      <c r="C150" t="s">
        <v>1785</v>
      </c>
      <c r="D150" s="5">
        <v>-106610000000</v>
      </c>
      <c r="E150" s="5">
        <v>4200000000</v>
      </c>
      <c r="F150" s="5">
        <v>132438000000</v>
      </c>
      <c r="G150" s="5">
        <v>-186405000000</v>
      </c>
      <c r="I150" s="5">
        <v>533639000000</v>
      </c>
      <c r="J150" s="5">
        <v>-549079000000</v>
      </c>
      <c r="K150" s="5">
        <v>93588000000</v>
      </c>
      <c r="L150" s="5">
        <v>43540000000</v>
      </c>
      <c r="M150" s="5">
        <v>-18889000000</v>
      </c>
      <c r="N150" s="5">
        <v>-71495000000</v>
      </c>
      <c r="O150" s="5">
        <v>-451824000000</v>
      </c>
      <c r="P150" s="5">
        <v>-118008000000</v>
      </c>
      <c r="Q150" s="5">
        <v>-72742000000</v>
      </c>
      <c r="R150" s="5">
        <v>-105893000000</v>
      </c>
      <c r="S150" s="5">
        <v>-21822000000</v>
      </c>
      <c r="T150" s="5">
        <v>-14319000000</v>
      </c>
      <c r="U150" s="5">
        <v>-4807033000</v>
      </c>
      <c r="V150" s="5">
        <v>-4393560000</v>
      </c>
      <c r="W150" s="5">
        <v>-51239074000</v>
      </c>
      <c r="X150" s="5">
        <v>31495133000</v>
      </c>
    </row>
    <row r="151" spans="3:24" ht="15.5" x14ac:dyDescent="0.35">
      <c r="C151" t="s">
        <v>932</v>
      </c>
      <c r="D151" s="5">
        <v>-785081000000</v>
      </c>
      <c r="E151" s="5">
        <v>-523471000000</v>
      </c>
      <c r="F151" s="5">
        <v>208084000000</v>
      </c>
      <c r="G151" s="5">
        <v>136579000000</v>
      </c>
      <c r="I151" s="5">
        <v>416919000000</v>
      </c>
      <c r="J151" s="5">
        <v>-1710191000000</v>
      </c>
      <c r="K151" s="5">
        <v>-35870000000</v>
      </c>
      <c r="L151" s="5">
        <v>-2076961000000</v>
      </c>
      <c r="M151" s="5">
        <v>-1138985000000</v>
      </c>
      <c r="N151" s="5">
        <v>-228463000000</v>
      </c>
      <c r="O151" s="5">
        <v>-535339000000</v>
      </c>
      <c r="P151" s="5">
        <v>-127839000000</v>
      </c>
      <c r="Q151" s="5">
        <v>-135586000000</v>
      </c>
      <c r="R151" s="5">
        <v>-952896000000</v>
      </c>
      <c r="S151" s="5">
        <v>-1204554000000</v>
      </c>
      <c r="T151" s="5">
        <v>-768747000000</v>
      </c>
      <c r="U151" s="5">
        <v>-531640724000</v>
      </c>
      <c r="V151" s="5">
        <v>-610674000</v>
      </c>
      <c r="W151" s="5">
        <v>980049317000</v>
      </c>
      <c r="X151" s="5">
        <v>-830126164000</v>
      </c>
    </row>
    <row r="152" spans="3:24" ht="15.5" x14ac:dyDescent="0.35">
      <c r="C152" t="s">
        <v>1175</v>
      </c>
    </row>
    <row r="153" spans="3:24" ht="15.5" x14ac:dyDescent="0.35">
      <c r="C153" t="s">
        <v>1433</v>
      </c>
      <c r="D153" s="5">
        <v>111104000000</v>
      </c>
      <c r="E153" s="5">
        <v>-43933000000</v>
      </c>
      <c r="F153" s="5">
        <v>-52702000000</v>
      </c>
      <c r="G153" s="5">
        <v>54252000000</v>
      </c>
      <c r="I153" s="5">
        <v>-368646000000</v>
      </c>
      <c r="J153" s="5">
        <v>384700000000</v>
      </c>
      <c r="K153" s="5">
        <v>-16116000000</v>
      </c>
      <c r="L153" s="5">
        <v>19758000000</v>
      </c>
      <c r="M153" s="5">
        <v>-104498000000</v>
      </c>
      <c r="N153" s="5">
        <v>125386000000</v>
      </c>
      <c r="O153" s="5">
        <v>10474000000</v>
      </c>
      <c r="P153" s="5">
        <v>-1648000000</v>
      </c>
      <c r="Q153" s="5">
        <v>7567000000</v>
      </c>
      <c r="R153" s="5">
        <v>17891000000</v>
      </c>
      <c r="S153" s="5">
        <v>3162000000</v>
      </c>
      <c r="T153" s="5">
        <v>22646000000</v>
      </c>
    </row>
    <row r="154" spans="3:24" ht="15.5" x14ac:dyDescent="0.35">
      <c r="C154" t="s">
        <v>1786</v>
      </c>
      <c r="D154" s="5">
        <v>474195000000</v>
      </c>
      <c r="E154" s="5">
        <v>1024161000000</v>
      </c>
      <c r="F154" s="5">
        <v>-1202203000000</v>
      </c>
      <c r="G154" s="5">
        <v>1460496000000</v>
      </c>
      <c r="I154" s="5">
        <v>256297000000</v>
      </c>
      <c r="J154" s="5">
        <v>1028195000000</v>
      </c>
      <c r="K154" s="5">
        <v>247565000000</v>
      </c>
      <c r="L154" s="5">
        <v>1912565000000</v>
      </c>
      <c r="M154" s="5">
        <v>2035470000000</v>
      </c>
      <c r="N154" s="5">
        <v>775579000000</v>
      </c>
      <c r="O154" s="5">
        <v>-38684000000</v>
      </c>
      <c r="P154" s="5">
        <v>-557753000000</v>
      </c>
      <c r="Q154" s="5">
        <v>-1311698000000</v>
      </c>
      <c r="R154" s="5">
        <v>572880000000</v>
      </c>
      <c r="S154" s="5">
        <v>2032093000000</v>
      </c>
      <c r="T154" s="5">
        <v>899543000000</v>
      </c>
      <c r="U154" s="5">
        <v>401125846000</v>
      </c>
      <c r="V154" s="5">
        <v>422401610000</v>
      </c>
      <c r="W154" s="5">
        <v>-1202308647000</v>
      </c>
      <c r="X154" s="5">
        <v>1270895099000</v>
      </c>
    </row>
    <row r="155" spans="3:24" ht="15.5" x14ac:dyDescent="0.35">
      <c r="C155" t="s">
        <v>1437</v>
      </c>
      <c r="D155" s="5">
        <v>148427000000</v>
      </c>
      <c r="E155" s="5">
        <v>-80372000000</v>
      </c>
      <c r="F155" s="5">
        <v>446129000000</v>
      </c>
      <c r="G155" s="5">
        <v>-288125000000</v>
      </c>
      <c r="I155" s="5">
        <v>344798000000</v>
      </c>
      <c r="J155" s="5">
        <v>242724000000</v>
      </c>
      <c r="K155" s="5">
        <v>363294000000</v>
      </c>
      <c r="L155" s="5">
        <v>63133000000</v>
      </c>
      <c r="M155" s="5">
        <v>-359428000000</v>
      </c>
      <c r="N155" s="5">
        <v>96388000000</v>
      </c>
      <c r="O155" s="5">
        <v>-346377000000</v>
      </c>
      <c r="P155" s="5">
        <v>542835000000</v>
      </c>
      <c r="Q155" s="5">
        <v>-310059000000</v>
      </c>
      <c r="R155" s="5">
        <v>6611000000</v>
      </c>
      <c r="S155" s="5">
        <v>264757000000</v>
      </c>
      <c r="T155" s="5">
        <v>-106865000000</v>
      </c>
      <c r="U155" s="5">
        <v>210582352000</v>
      </c>
      <c r="V155" s="5">
        <v>-268376689000</v>
      </c>
      <c r="W155" s="5">
        <v>-61346052000</v>
      </c>
      <c r="X155" s="5">
        <v>81303204000</v>
      </c>
    </row>
    <row r="156" spans="3:24" ht="15.5" x14ac:dyDescent="0.35">
      <c r="C156" t="s">
        <v>1787</v>
      </c>
      <c r="D156" s="5">
        <v>279666000000</v>
      </c>
      <c r="E156" s="5">
        <v>-1142719000000</v>
      </c>
      <c r="F156" s="5">
        <v>198260000000</v>
      </c>
      <c r="G156" s="5">
        <v>-982415000000</v>
      </c>
      <c r="I156" s="5">
        <v>-974625000000</v>
      </c>
      <c r="J156" s="5">
        <v>983331000000</v>
      </c>
      <c r="K156" s="5">
        <v>-195715000000</v>
      </c>
      <c r="L156" s="5">
        <v>380566000000</v>
      </c>
      <c r="M156" s="5">
        <v>-44334000000</v>
      </c>
      <c r="N156" s="5">
        <v>44334000000</v>
      </c>
      <c r="Q156" s="5">
        <v>-89941000000</v>
      </c>
      <c r="R156" s="5">
        <v>89941000000</v>
      </c>
    </row>
    <row r="157" spans="3:24" ht="15.5" x14ac:dyDescent="0.35">
      <c r="C157" t="s">
        <v>1775</v>
      </c>
      <c r="D157" s="5">
        <v>8585000000</v>
      </c>
      <c r="E157" s="5">
        <v>-5328000000</v>
      </c>
      <c r="F157" s="5">
        <v>1000000</v>
      </c>
      <c r="G157" s="5">
        <v>7885000000</v>
      </c>
      <c r="I157" s="5">
        <v>-2721000000</v>
      </c>
      <c r="J157" s="5">
        <v>-32549000000</v>
      </c>
      <c r="K157" s="5">
        <v>-39425000000</v>
      </c>
      <c r="L157" s="5">
        <v>77253000000</v>
      </c>
      <c r="O157" s="5">
        <v>-36419000000</v>
      </c>
      <c r="P157" s="5">
        <v>34897000000</v>
      </c>
      <c r="Q157" s="5">
        <v>-87754000000</v>
      </c>
      <c r="R157" s="5">
        <v>68042000000</v>
      </c>
      <c r="S157" s="5">
        <v>-72728000000</v>
      </c>
      <c r="T157" s="5">
        <v>-9184000000</v>
      </c>
      <c r="U157" s="5">
        <v>71564492000</v>
      </c>
      <c r="V157" s="5">
        <v>-60837822000</v>
      </c>
      <c r="W157" s="5">
        <v>35448611000</v>
      </c>
      <c r="X157" s="5">
        <v>37489394000</v>
      </c>
    </row>
    <row r="158" spans="3:24" ht="15.5" x14ac:dyDescent="0.35">
      <c r="C158" t="s">
        <v>1788</v>
      </c>
    </row>
    <row r="159" spans="3:24" ht="15.5" x14ac:dyDescent="0.35">
      <c r="C159" t="s">
        <v>1065</v>
      </c>
      <c r="D159" s="5">
        <v>-606000000</v>
      </c>
      <c r="E159" s="5">
        <v>368000000</v>
      </c>
      <c r="F159" s="5">
        <v>-259000000</v>
      </c>
      <c r="G159" s="5">
        <v>336000000</v>
      </c>
      <c r="I159" s="5">
        <v>-240000000</v>
      </c>
      <c r="J159" s="5">
        <v>847000000</v>
      </c>
      <c r="K159" s="5">
        <v>-1112000000</v>
      </c>
      <c r="L159" s="5">
        <v>1007000000</v>
      </c>
      <c r="M159" s="5">
        <v>8000000</v>
      </c>
      <c r="N159" s="5">
        <v>129000000</v>
      </c>
      <c r="P159" s="5">
        <v>-95000000</v>
      </c>
      <c r="Q159" s="5">
        <v>-3481000000</v>
      </c>
      <c r="R159" s="5">
        <v>-138000000</v>
      </c>
      <c r="S159" s="5">
        <v>3602000000</v>
      </c>
      <c r="T159" s="5">
        <v>-897000000</v>
      </c>
      <c r="U159" s="5">
        <v>591984000</v>
      </c>
      <c r="V159" s="5">
        <v>-170935000</v>
      </c>
      <c r="W159" s="5">
        <v>228752000</v>
      </c>
      <c r="X159" s="5">
        <v>48225000</v>
      </c>
    </row>
    <row r="160" spans="3:24" ht="15.5" x14ac:dyDescent="0.35">
      <c r="C160" t="s">
        <v>1789</v>
      </c>
      <c r="D160" s="5">
        <v>61608000000</v>
      </c>
      <c r="E160" s="5">
        <v>33898000000</v>
      </c>
      <c r="F160" s="5">
        <v>20850000000</v>
      </c>
      <c r="G160" s="5">
        <v>18134000000</v>
      </c>
      <c r="I160" s="5">
        <v>68750000000</v>
      </c>
      <c r="J160" s="5">
        <v>-11924000000</v>
      </c>
      <c r="K160" s="5">
        <v>13892000000</v>
      </c>
      <c r="L160" s="5">
        <v>8298000000</v>
      </c>
      <c r="M160" s="5">
        <v>1319000000</v>
      </c>
      <c r="N160" s="5">
        <v>-2538000000</v>
      </c>
      <c r="O160" s="5">
        <v>14696000000</v>
      </c>
      <c r="P160" s="5">
        <v>1154000000</v>
      </c>
      <c r="Q160" s="5">
        <v>817000000</v>
      </c>
      <c r="R160" s="5">
        <v>1025000000</v>
      </c>
      <c r="S160" s="5">
        <v>-2167000000</v>
      </c>
      <c r="T160" s="5">
        <v>4460000000</v>
      </c>
      <c r="U160" s="5">
        <v>-4428001000</v>
      </c>
      <c r="V160" s="5">
        <v>-16653591000</v>
      </c>
      <c r="W160" s="5">
        <v>-41647309000</v>
      </c>
      <c r="X160" s="5">
        <v>4316678000</v>
      </c>
    </row>
    <row r="161" spans="3:24" ht="15.5" x14ac:dyDescent="0.35">
      <c r="C161" t="s">
        <v>1177</v>
      </c>
      <c r="D161" s="5">
        <v>1082979000000</v>
      </c>
      <c r="E161" s="5">
        <v>-213925000000</v>
      </c>
      <c r="F161" s="5">
        <v>-589924000000</v>
      </c>
      <c r="G161" s="5">
        <v>270563000000</v>
      </c>
      <c r="I161" s="5">
        <v>-676387000000</v>
      </c>
      <c r="J161" s="5">
        <v>2595324000000</v>
      </c>
      <c r="K161" s="5">
        <v>372383000000</v>
      </c>
      <c r="L161" s="5">
        <v>2462580000000</v>
      </c>
      <c r="M161" s="5">
        <v>1528537000000</v>
      </c>
      <c r="N161" s="5">
        <v>1039278000000</v>
      </c>
      <c r="O161" s="5">
        <v>-396310000000</v>
      </c>
      <c r="P161" s="5">
        <v>19390000000</v>
      </c>
      <c r="Q161" s="5">
        <v>-1794549000000</v>
      </c>
      <c r="R161" s="5">
        <v>756252000000</v>
      </c>
      <c r="S161" s="5">
        <v>2228719000000</v>
      </c>
      <c r="T161" s="5">
        <v>809703000000</v>
      </c>
      <c r="U161" s="5">
        <v>679436673000</v>
      </c>
      <c r="V161" s="5">
        <v>76362573000</v>
      </c>
      <c r="W161" s="5">
        <v>-1269624645000</v>
      </c>
      <c r="X161" s="5">
        <v>1394052600000</v>
      </c>
    </row>
    <row r="162" spans="3:24" ht="15.5" x14ac:dyDescent="0.35">
      <c r="C162" t="s">
        <v>161</v>
      </c>
      <c r="K162" s="5">
        <v>799344000000</v>
      </c>
      <c r="L162" s="5">
        <v>303130000000</v>
      </c>
      <c r="M162" s="5">
        <v>812022000000</v>
      </c>
      <c r="N162" s="5">
        <v>952000000</v>
      </c>
      <c r="O162" s="5">
        <v>92139000000</v>
      </c>
      <c r="P162" s="5">
        <v>134358000000</v>
      </c>
      <c r="Q162" s="5">
        <v>68002000000</v>
      </c>
      <c r="R162" s="5">
        <v>142355000000</v>
      </c>
      <c r="S162" s="5">
        <v>406919000000</v>
      </c>
      <c r="T162" s="5">
        <v>487406000000</v>
      </c>
      <c r="U162" s="5">
        <v>214992333000</v>
      </c>
      <c r="V162" s="5">
        <v>100000000000</v>
      </c>
      <c r="W162" s="5">
        <v>-3621264000</v>
      </c>
      <c r="X162" s="5">
        <v>202069147000</v>
      </c>
    </row>
    <row r="163" spans="3:24" ht="15.5" x14ac:dyDescent="0.35">
      <c r="C163" t="s">
        <v>162</v>
      </c>
      <c r="D163" s="5">
        <v>-444640000000</v>
      </c>
      <c r="E163" s="5">
        <v>530069000000</v>
      </c>
      <c r="F163" s="5">
        <v>-1395625000000</v>
      </c>
      <c r="G163" s="5">
        <v>1174780000000</v>
      </c>
      <c r="I163" s="5">
        <v>-16333000000</v>
      </c>
      <c r="J163" s="5">
        <v>-2304635000000</v>
      </c>
      <c r="K163" s="5">
        <v>-922219000000</v>
      </c>
      <c r="L163" s="5">
        <v>-159167000000</v>
      </c>
      <c r="M163" s="5">
        <v>-371916000000</v>
      </c>
      <c r="N163" s="5">
        <v>-430599000000</v>
      </c>
      <c r="O163" s="5">
        <v>-20625000000</v>
      </c>
      <c r="P163" s="5">
        <v>83129000000</v>
      </c>
      <c r="Q163" s="5">
        <v>376738000000</v>
      </c>
      <c r="R163" s="5">
        <v>-411681000000</v>
      </c>
      <c r="S163" s="5">
        <v>-477430000000</v>
      </c>
      <c r="T163" s="5">
        <v>6101000000</v>
      </c>
      <c r="U163" s="5">
        <v>-223512992000</v>
      </c>
      <c r="V163" s="5">
        <v>105680035000</v>
      </c>
      <c r="W163" s="5">
        <v>-236765095000</v>
      </c>
      <c r="X163" s="5">
        <v>52085906000</v>
      </c>
    </row>
    <row r="164" spans="3:24" ht="15.5" x14ac:dyDescent="0.35">
      <c r="C164" t="s">
        <v>1790</v>
      </c>
      <c r="V164" s="5">
        <v>117054178000</v>
      </c>
      <c r="W164" s="5">
        <v>-224041231000</v>
      </c>
      <c r="X164" s="5">
        <v>83759310000</v>
      </c>
    </row>
    <row r="165" spans="3:24" ht="15.5" x14ac:dyDescent="0.35">
      <c r="C165" t="s">
        <v>1791</v>
      </c>
      <c r="D165" s="5">
        <v>-151666000000</v>
      </c>
      <c r="G165" s="5">
        <v>1213775000000</v>
      </c>
      <c r="M165" s="5">
        <v>1538209000000</v>
      </c>
      <c r="N165" s="5">
        <v>546739000000</v>
      </c>
      <c r="O165" s="5">
        <v>391756000000</v>
      </c>
      <c r="P165" s="5">
        <v>592647000000</v>
      </c>
      <c r="Q165" s="5">
        <v>1348693000000</v>
      </c>
      <c r="R165" s="5">
        <v>1116851000000</v>
      </c>
      <c r="S165" s="5">
        <v>65380000000</v>
      </c>
      <c r="T165" s="5">
        <v>35437000000</v>
      </c>
      <c r="U165" s="5">
        <v>142106000000</v>
      </c>
    </row>
    <row r="166" spans="3:24" ht="15.5" x14ac:dyDescent="0.35">
      <c r="C166" t="s">
        <v>1792</v>
      </c>
      <c r="D166" s="5">
        <v>-281411000000</v>
      </c>
      <c r="E166" s="5">
        <v>1207782000000</v>
      </c>
      <c r="F166" s="5">
        <v>-1505462000000</v>
      </c>
      <c r="G166" s="5">
        <v>-32539000000</v>
      </c>
      <c r="I166" s="5">
        <v>561084000000</v>
      </c>
      <c r="J166" s="5">
        <v>-1254696000000</v>
      </c>
      <c r="K166" s="5">
        <v>-64950000000</v>
      </c>
      <c r="L166" s="5">
        <v>-133886000000</v>
      </c>
      <c r="M166" s="5">
        <v>-1900106000000</v>
      </c>
      <c r="N166" s="5">
        <v>-1335992000000</v>
      </c>
      <c r="O166" s="5">
        <v>-388234000000</v>
      </c>
      <c r="P166" s="5">
        <v>-491500000000</v>
      </c>
      <c r="Q166" s="5">
        <v>-963112000000</v>
      </c>
      <c r="R166" s="5">
        <v>-1496864000000</v>
      </c>
      <c r="S166" s="5">
        <v>-502276000000</v>
      </c>
      <c r="T166" s="5">
        <v>-17075000000</v>
      </c>
      <c r="U166" s="5">
        <v>-361239863000</v>
      </c>
    </row>
    <row r="167" spans="3:24" ht="15.5" x14ac:dyDescent="0.35">
      <c r="C167" t="s">
        <v>1793</v>
      </c>
      <c r="D167" s="5">
        <v>-433077000000</v>
      </c>
      <c r="E167" s="5">
        <v>1207782000000</v>
      </c>
      <c r="F167" s="5">
        <v>-1505462000000</v>
      </c>
      <c r="G167" s="5">
        <v>1181236000000</v>
      </c>
      <c r="I167" s="5">
        <v>561084000000</v>
      </c>
      <c r="J167" s="5">
        <v>-1254696000000</v>
      </c>
      <c r="K167" s="5">
        <v>-64950000000</v>
      </c>
      <c r="L167" s="5">
        <v>-133886000000</v>
      </c>
      <c r="M167" s="5">
        <v>-361897000000</v>
      </c>
      <c r="N167" s="5">
        <v>-789253000000</v>
      </c>
      <c r="O167" s="5">
        <v>3522000000</v>
      </c>
      <c r="P167" s="5">
        <v>101147000000</v>
      </c>
      <c r="Q167" s="5">
        <v>385581000000</v>
      </c>
      <c r="R167" s="5">
        <v>-380013000000</v>
      </c>
      <c r="S167" s="5">
        <v>-436896000000</v>
      </c>
      <c r="T167" s="5">
        <v>18362000000</v>
      </c>
      <c r="U167" s="5">
        <v>-219133863000</v>
      </c>
      <c r="V167" s="5">
        <v>117054178000</v>
      </c>
      <c r="W167" s="5">
        <v>-224041231000</v>
      </c>
      <c r="X167" s="5">
        <v>83759310000</v>
      </c>
    </row>
    <row r="168" spans="3:24" ht="15.5" x14ac:dyDescent="0.35">
      <c r="C168" t="s">
        <v>343</v>
      </c>
      <c r="D168" s="5">
        <v>3000000</v>
      </c>
      <c r="E168" s="5">
        <v>470000000</v>
      </c>
      <c r="F168" s="5">
        <v>11000000</v>
      </c>
      <c r="G168" s="5">
        <v>1000000</v>
      </c>
      <c r="I168" s="5">
        <v>495000000</v>
      </c>
      <c r="J168" s="5">
        <v>552000000</v>
      </c>
      <c r="K168" s="5">
        <v>568000000</v>
      </c>
      <c r="L168" s="5">
        <v>587000000</v>
      </c>
      <c r="M168" s="5">
        <v>184000000</v>
      </c>
      <c r="N168" s="5">
        <v>285000000</v>
      </c>
      <c r="O168" s="5">
        <v>303000000</v>
      </c>
      <c r="P168" s="5">
        <v>967000000</v>
      </c>
      <c r="Q168" s="5">
        <v>331000000</v>
      </c>
      <c r="R168" s="5">
        <v>328000000</v>
      </c>
      <c r="S168" s="5">
        <v>617000000</v>
      </c>
      <c r="T168" s="5">
        <v>899000000</v>
      </c>
      <c r="U168" s="5">
        <v>475214000</v>
      </c>
      <c r="V168" s="5">
        <v>3829402000</v>
      </c>
      <c r="W168" s="5">
        <v>2204060000</v>
      </c>
      <c r="X168" s="5">
        <v>320782000</v>
      </c>
    </row>
    <row r="169" spans="3:24" ht="15.5" x14ac:dyDescent="0.35">
      <c r="C169" t="s">
        <v>163</v>
      </c>
      <c r="D169" s="5">
        <v>-5479000000</v>
      </c>
      <c r="E169" s="5">
        <v>-3245000000</v>
      </c>
      <c r="F169" s="5">
        <v>-3401000000</v>
      </c>
      <c r="G169" s="5">
        <v>-2060000000</v>
      </c>
      <c r="I169" s="5">
        <v>-11363000000</v>
      </c>
      <c r="J169" s="5">
        <v>-35628000000</v>
      </c>
      <c r="K169" s="5">
        <v>-989137000000</v>
      </c>
      <c r="L169" s="5">
        <v>-15957000000</v>
      </c>
      <c r="M169" s="5">
        <v>-7290000000</v>
      </c>
      <c r="N169" s="5">
        <v>-14396000000</v>
      </c>
      <c r="O169" s="5">
        <v>-20267000000</v>
      </c>
      <c r="P169" s="5">
        <v>-8857000000</v>
      </c>
      <c r="Q169" s="5">
        <v>-16188000000</v>
      </c>
      <c r="R169" s="5">
        <v>-19450000000</v>
      </c>
      <c r="S169" s="5">
        <v>-41385000000</v>
      </c>
      <c r="T169" s="5">
        <v>-13160000000</v>
      </c>
      <c r="U169" s="5">
        <v>-4854343000</v>
      </c>
      <c r="V169" s="5">
        <v>-15203545000</v>
      </c>
      <c r="W169" s="5">
        <v>-14927924000</v>
      </c>
      <c r="X169" s="5">
        <v>-31994186000</v>
      </c>
    </row>
    <row r="170" spans="3:24" ht="15.5" x14ac:dyDescent="0.35">
      <c r="C170" t="s">
        <v>466</v>
      </c>
      <c r="Q170" s="5">
        <v>18413000000</v>
      </c>
    </row>
    <row r="171" spans="3:24" ht="15.5" x14ac:dyDescent="0.35">
      <c r="C171" t="s">
        <v>1794</v>
      </c>
      <c r="E171" s="5">
        <v>-666847000000</v>
      </c>
      <c r="F171" s="5">
        <v>113282000000</v>
      </c>
      <c r="G171" s="5">
        <v>-4073000000</v>
      </c>
      <c r="I171" s="5">
        <v>-557638000000</v>
      </c>
      <c r="J171" s="5">
        <v>-1011920000000</v>
      </c>
      <c r="K171" s="5">
        <v>141590000000</v>
      </c>
    </row>
    <row r="172" spans="3:24" ht="15.5" x14ac:dyDescent="0.35">
      <c r="C172" t="s">
        <v>578</v>
      </c>
      <c r="D172" s="5">
        <v>-6087000000</v>
      </c>
      <c r="E172" s="5">
        <v>-8091000000</v>
      </c>
      <c r="F172" s="5">
        <v>-55000000</v>
      </c>
      <c r="G172" s="5">
        <v>-324000000</v>
      </c>
      <c r="I172" s="5">
        <v>-8911000000</v>
      </c>
      <c r="J172" s="5">
        <v>-2943000000</v>
      </c>
      <c r="K172" s="5">
        <v>-10290000000</v>
      </c>
      <c r="L172" s="5">
        <v>-9911000000</v>
      </c>
      <c r="M172" s="5">
        <v>-2913000000</v>
      </c>
      <c r="N172" s="5">
        <v>-5883000000</v>
      </c>
      <c r="O172" s="5">
        <v>-4183000000</v>
      </c>
      <c r="P172" s="5">
        <v>-10128000000</v>
      </c>
      <c r="Q172" s="5">
        <v>-11399000000</v>
      </c>
      <c r="R172" s="5">
        <v>-12546000000</v>
      </c>
      <c r="S172" s="5">
        <v>-4766000000</v>
      </c>
    </row>
    <row r="173" spans="3:24" ht="15.5" x14ac:dyDescent="0.35">
      <c r="C173" t="s">
        <v>1795</v>
      </c>
      <c r="N173" s="5">
        <v>378648000000</v>
      </c>
      <c r="S173" s="5">
        <v>5000000000</v>
      </c>
    </row>
    <row r="174" spans="3:24" ht="15.5" x14ac:dyDescent="0.35">
      <c r="C174" t="s">
        <v>175</v>
      </c>
      <c r="K174" s="5">
        <v>799344000000</v>
      </c>
      <c r="L174" s="5">
        <v>303130000000</v>
      </c>
      <c r="M174" s="5">
        <v>812022000000</v>
      </c>
      <c r="N174" s="5">
        <v>952000000</v>
      </c>
      <c r="O174" s="5">
        <v>92139000000</v>
      </c>
      <c r="P174" s="5">
        <v>134358000000</v>
      </c>
      <c r="Q174" s="5">
        <v>68002000000</v>
      </c>
      <c r="R174" s="5">
        <v>142355000000</v>
      </c>
      <c r="S174" s="5">
        <v>406919000000</v>
      </c>
      <c r="T174" s="5">
        <v>487406000000</v>
      </c>
      <c r="U174" s="5">
        <v>214992333000</v>
      </c>
      <c r="V174" s="5">
        <v>100000000000</v>
      </c>
      <c r="W174" s="5">
        <v>-3621264000</v>
      </c>
      <c r="X174" s="5">
        <v>202069147000</v>
      </c>
    </row>
    <row r="175" spans="3:24" ht="15.5" x14ac:dyDescent="0.35">
      <c r="C175" t="s">
        <v>750</v>
      </c>
      <c r="O175" s="5">
        <v>95413000000</v>
      </c>
      <c r="P175" s="5">
        <v>134358000000</v>
      </c>
      <c r="Q175" s="5">
        <v>68002000000</v>
      </c>
      <c r="R175" s="5">
        <v>145190000000</v>
      </c>
      <c r="S175" s="5">
        <v>409724000000</v>
      </c>
      <c r="T175" s="5">
        <v>489625000000</v>
      </c>
      <c r="U175" s="5">
        <v>215000000000</v>
      </c>
      <c r="X175" s="5">
        <v>57794739000</v>
      </c>
    </row>
    <row r="176" spans="3:24" ht="15.5" x14ac:dyDescent="0.35">
      <c r="C176" t="s">
        <v>1796</v>
      </c>
      <c r="M176" s="5">
        <v>325000000000</v>
      </c>
    </row>
    <row r="177" spans="2:24" ht="15.5" x14ac:dyDescent="0.35">
      <c r="C177" t="s">
        <v>1797</v>
      </c>
      <c r="X177" s="5">
        <v>150000000000</v>
      </c>
    </row>
    <row r="178" spans="2:24" ht="15.5" x14ac:dyDescent="0.35">
      <c r="C178" t="s">
        <v>1798</v>
      </c>
      <c r="K178" s="5">
        <v>802494000000</v>
      </c>
      <c r="L178" s="5">
        <v>304270000000</v>
      </c>
      <c r="M178" s="5">
        <v>488024000000</v>
      </c>
    </row>
    <row r="179" spans="2:24" ht="15.5" x14ac:dyDescent="0.35">
      <c r="C179" t="s">
        <v>1253</v>
      </c>
      <c r="X179" s="5">
        <v>-3471007000</v>
      </c>
    </row>
    <row r="180" spans="2:24" ht="15.5" x14ac:dyDescent="0.35">
      <c r="C180" t="s">
        <v>427</v>
      </c>
      <c r="W180" s="5">
        <v>-3620812000</v>
      </c>
      <c r="X180" s="5">
        <v>-2250000000</v>
      </c>
    </row>
    <row r="181" spans="2:24" ht="15.5" x14ac:dyDescent="0.35">
      <c r="C181" t="s">
        <v>1799</v>
      </c>
    </row>
    <row r="182" spans="2:24" ht="15.5" x14ac:dyDescent="0.35">
      <c r="C182" t="s">
        <v>1800</v>
      </c>
      <c r="L182" s="5">
        <v>-867000000</v>
      </c>
      <c r="M182" s="5">
        <v>-85000000</v>
      </c>
      <c r="N182" s="5">
        <v>952000000</v>
      </c>
      <c r="T182" s="5">
        <v>-2000000</v>
      </c>
      <c r="U182" s="5">
        <v>-7667000</v>
      </c>
      <c r="W182" s="5">
        <v>-452000</v>
      </c>
      <c r="X182" s="5">
        <v>-4585000</v>
      </c>
    </row>
    <row r="183" spans="2:24" ht="15.5" x14ac:dyDescent="0.35">
      <c r="C183" t="s">
        <v>365</v>
      </c>
      <c r="K183" s="5">
        <v>-3150000000</v>
      </c>
      <c r="L183" s="5">
        <v>-273000000</v>
      </c>
      <c r="M183" s="5">
        <v>-917000000</v>
      </c>
      <c r="O183" s="5">
        <v>-3274000000</v>
      </c>
      <c r="R183" s="5">
        <v>-2835000000</v>
      </c>
      <c r="S183" s="5">
        <v>-2805000000</v>
      </c>
      <c r="T183" s="5">
        <v>-2217000000</v>
      </c>
    </row>
    <row r="184" spans="2:24" ht="15.5" x14ac:dyDescent="0.35">
      <c r="C184" t="s">
        <v>1801</v>
      </c>
      <c r="V184" s="5">
        <v>100000000000</v>
      </c>
    </row>
    <row r="185" spans="2:24" ht="15.5" x14ac:dyDescent="0.35">
      <c r="C185" t="s">
        <v>312</v>
      </c>
    </row>
    <row r="186" spans="2:24" ht="15.5" x14ac:dyDescent="0.35">
      <c r="C186" t="s">
        <v>186</v>
      </c>
      <c r="D186" s="5">
        <v>-137560000000</v>
      </c>
      <c r="E186" s="5">
        <v>-159801000000</v>
      </c>
      <c r="F186" s="5">
        <v>-1717560000000</v>
      </c>
      <c r="G186" s="5">
        <v>1670197000000</v>
      </c>
      <c r="I186" s="5">
        <v>-79750000000</v>
      </c>
      <c r="J186" s="5">
        <v>-1190396000000</v>
      </c>
      <c r="K186" s="5">
        <v>460759000000</v>
      </c>
      <c r="L186" s="5">
        <v>863322000000</v>
      </c>
      <c r="M186" s="5">
        <v>999218000000</v>
      </c>
      <c r="N186" s="5">
        <v>500708000000</v>
      </c>
      <c r="O186" s="5">
        <v>-720367000000</v>
      </c>
      <c r="P186" s="5">
        <v>200306000000</v>
      </c>
      <c r="Q186" s="5">
        <v>-1547954000000</v>
      </c>
      <c r="R186" s="5">
        <v>-368650000000</v>
      </c>
      <c r="S186" s="5">
        <v>976900000000</v>
      </c>
      <c r="T186" s="5">
        <v>518436000000</v>
      </c>
      <c r="U186" s="5">
        <v>213373340000</v>
      </c>
      <c r="V186" s="5">
        <v>373430439000</v>
      </c>
      <c r="W186" s="5">
        <v>-540616246000</v>
      </c>
      <c r="X186" s="5">
        <v>935279603000</v>
      </c>
    </row>
    <row r="187" spans="2:24" ht="15.5" x14ac:dyDescent="0.35">
      <c r="C187" t="s">
        <v>188</v>
      </c>
      <c r="D187" s="5">
        <v>2469313000000</v>
      </c>
      <c r="E187" s="5">
        <v>-1000000</v>
      </c>
      <c r="F187" s="5">
        <v>1000000</v>
      </c>
      <c r="I187" s="5">
        <v>2552683000000</v>
      </c>
      <c r="J187" s="5">
        <v>3742543000000</v>
      </c>
      <c r="K187" s="5">
        <v>3291375000000</v>
      </c>
      <c r="L187" s="5">
        <v>2435149000000</v>
      </c>
      <c r="M187" s="5">
        <v>1449745000000</v>
      </c>
      <c r="N187" s="5">
        <v>964697000000</v>
      </c>
      <c r="O187" s="5">
        <v>1695574000000</v>
      </c>
      <c r="P187" s="5">
        <v>1499507000000</v>
      </c>
      <c r="Q187" s="5">
        <v>3037683000000</v>
      </c>
      <c r="R187" s="5">
        <v>3406333000000</v>
      </c>
      <c r="S187" s="5">
        <v>2429433000000</v>
      </c>
      <c r="T187" s="5">
        <v>1910997000000</v>
      </c>
      <c r="U187" s="5">
        <v>1697623219000</v>
      </c>
      <c r="V187" s="5">
        <v>1324192780000</v>
      </c>
      <c r="W187" s="5">
        <v>1864809026000</v>
      </c>
      <c r="X187" s="5">
        <v>929529423000</v>
      </c>
    </row>
    <row r="188" spans="2:24" ht="15.5" x14ac:dyDescent="0.35">
      <c r="C188" t="s">
        <v>187</v>
      </c>
      <c r="D188" s="5">
        <v>80000000</v>
      </c>
      <c r="E188" s="5">
        <v>-2177000000</v>
      </c>
      <c r="F188" s="5">
        <v>2099000000</v>
      </c>
      <c r="G188" s="5">
        <v>-10526000000</v>
      </c>
      <c r="I188" s="5">
        <v>-3620000000</v>
      </c>
      <c r="J188" s="5">
        <v>536000000</v>
      </c>
      <c r="K188" s="5">
        <v>-9591000000</v>
      </c>
      <c r="L188" s="5">
        <v>-7096000000</v>
      </c>
      <c r="M188" s="5">
        <v>-13814000000</v>
      </c>
      <c r="N188" s="5">
        <v>-15660000000</v>
      </c>
      <c r="O188" s="5">
        <v>-10510000000</v>
      </c>
      <c r="P188" s="5">
        <v>-4239000000</v>
      </c>
      <c r="Q188" s="5">
        <v>9778000000</v>
      </c>
    </row>
    <row r="189" spans="2:24" ht="15.5" x14ac:dyDescent="0.35">
      <c r="C189" t="s">
        <v>189</v>
      </c>
      <c r="D189" s="5">
        <v>2331833000000</v>
      </c>
      <c r="E189" s="5">
        <v>-161979000000</v>
      </c>
      <c r="F189" s="5">
        <v>-1715460000000</v>
      </c>
      <c r="G189" s="5">
        <v>1659671000000</v>
      </c>
      <c r="I189" s="5">
        <v>2469313000000</v>
      </c>
      <c r="J189" s="5">
        <v>2552683000000</v>
      </c>
      <c r="K189" s="5">
        <v>3742543000000</v>
      </c>
      <c r="L189" s="5">
        <v>3291375000000</v>
      </c>
      <c r="M189" s="5">
        <v>2435149000000</v>
      </c>
      <c r="N189" s="5">
        <v>1449745000000</v>
      </c>
      <c r="O189" s="5">
        <v>964697000000</v>
      </c>
      <c r="P189" s="5">
        <v>1695574000000</v>
      </c>
      <c r="Q189" s="5">
        <v>1499507000000</v>
      </c>
      <c r="R189" s="5">
        <v>3037683000000</v>
      </c>
      <c r="S189" s="5">
        <v>3406333000000</v>
      </c>
      <c r="T189" s="5">
        <v>2429433000000</v>
      </c>
      <c r="U189" s="5">
        <v>1910996559000</v>
      </c>
      <c r="V189" s="5">
        <v>1697623219000</v>
      </c>
      <c r="W189" s="5">
        <v>1324192780000</v>
      </c>
      <c r="X189" s="5">
        <v>1864809026000</v>
      </c>
    </row>
    <row r="191" spans="2:24" ht="15.5" x14ac:dyDescent="0.35">
      <c r="B191" t="s">
        <v>190</v>
      </c>
      <c r="C191" t="s">
        <v>11</v>
      </c>
      <c r="D191" s="5">
        <v>44460000000</v>
      </c>
      <c r="E191" s="5">
        <v>44460000000</v>
      </c>
      <c r="F191" s="5">
        <v>44460000000</v>
      </c>
      <c r="G191" s="5">
        <v>44460000000</v>
      </c>
      <c r="I191" s="5">
        <v>44460000000</v>
      </c>
      <c r="J191" s="5">
        <v>44460000000</v>
      </c>
      <c r="K191" s="6">
        <v>33770000000.000004</v>
      </c>
      <c r="L191" s="5">
        <v>32220000000</v>
      </c>
      <c r="M191" s="5">
        <v>29410000000</v>
      </c>
      <c r="N191" s="5">
        <v>25330000000</v>
      </c>
      <c r="O191" s="5">
        <v>25330000000</v>
      </c>
      <c r="P191" s="5">
        <v>21790000000</v>
      </c>
      <c r="Q191" s="5">
        <v>21260000000</v>
      </c>
      <c r="R191" s="5">
        <v>20580000000</v>
      </c>
      <c r="S191" s="5">
        <v>19130000000</v>
      </c>
      <c r="T191" s="5">
        <v>15030000000</v>
      </c>
      <c r="U191" s="5">
        <v>5490000000</v>
      </c>
      <c r="V191" s="5">
        <v>5490000000</v>
      </c>
      <c r="W191" s="5">
        <v>5490000000</v>
      </c>
      <c r="X191" s="5">
        <v>5490000000</v>
      </c>
    </row>
    <row r="192" spans="2:24" ht="15.5" x14ac:dyDescent="0.35">
      <c r="C192" t="s">
        <v>191</v>
      </c>
      <c r="D192" s="6">
        <v>0.41</v>
      </c>
      <c r="E192" s="6">
        <v>0.48</v>
      </c>
      <c r="F192" s="6">
        <v>0.42</v>
      </c>
      <c r="G192" s="6">
        <v>0.49</v>
      </c>
    </row>
    <row r="193" spans="3:7" ht="15.5" x14ac:dyDescent="0.35">
      <c r="C193" t="s">
        <v>192</v>
      </c>
      <c r="D193" s="6">
        <v>124.39</v>
      </c>
      <c r="E193" s="6">
        <v>114.58</v>
      </c>
      <c r="F193" s="6">
        <v>135.71</v>
      </c>
      <c r="G193" s="6">
        <v>104.08</v>
      </c>
    </row>
    <row r="194" spans="3:7" ht="15.5" x14ac:dyDescent="0.35">
      <c r="C194" t="s">
        <v>70</v>
      </c>
      <c r="D194" s="6">
        <v>6.02</v>
      </c>
      <c r="E194" s="6">
        <v>6.62</v>
      </c>
      <c r="F194" s="6">
        <v>6.67</v>
      </c>
      <c r="G194" s="6">
        <v>5.98</v>
      </c>
    </row>
    <row r="195" spans="3:7" ht="15.5" x14ac:dyDescent="0.35">
      <c r="C195" t="s">
        <v>193</v>
      </c>
      <c r="D195" s="5">
        <v>31570000000</v>
      </c>
      <c r="E195" s="5">
        <v>32970000000</v>
      </c>
      <c r="F195" s="5">
        <v>33180000000</v>
      </c>
      <c r="G195" s="5">
        <v>36380000000</v>
      </c>
    </row>
    <row r="196" spans="3:7" ht="15.5" x14ac:dyDescent="0.35">
      <c r="C196" t="s">
        <v>194</v>
      </c>
      <c r="D196" s="6">
        <v>8.9999999999999998E-4</v>
      </c>
      <c r="E196" s="6">
        <v>1.1000000000000001E-3</v>
      </c>
      <c r="F196" s="6">
        <v>8.9999999999999998E-4</v>
      </c>
      <c r="G196" s="6">
        <v>1E-3</v>
      </c>
    </row>
    <row r="197" spans="3:7" ht="15.5" x14ac:dyDescent="0.35">
      <c r="C197" t="s">
        <v>195</v>
      </c>
      <c r="D197" s="6">
        <v>4.7999999999999996E-3</v>
      </c>
      <c r="E197" s="6">
        <v>5.6999999999999993E-3</v>
      </c>
      <c r="F197" s="6">
        <v>5.0000000000000001E-3</v>
      </c>
      <c r="G197" s="6">
        <v>5.8999999999999999E-3</v>
      </c>
    </row>
    <row r="198" spans="3:7" ht="15.5" x14ac:dyDescent="0.35">
      <c r="C198" t="s">
        <v>196</v>
      </c>
      <c r="D198" s="6">
        <v>1E-3</v>
      </c>
      <c r="E198" s="6">
        <v>1.1000000000000001E-3</v>
      </c>
      <c r="F198" s="6">
        <v>1.1000000000000001E-3</v>
      </c>
      <c r="G198" s="6">
        <v>1.1999999999999999E-3</v>
      </c>
    </row>
    <row r="199" spans="3:7" ht="15.5" x14ac:dyDescent="0.35">
      <c r="C199" t="s">
        <v>197</v>
      </c>
    </row>
    <row r="200" spans="3:7" ht="15.5" x14ac:dyDescent="0.35">
      <c r="C200" t="s">
        <v>198</v>
      </c>
      <c r="D200" s="5">
        <v>3781000000000</v>
      </c>
      <c r="E200" s="5">
        <v>3751000000000</v>
      </c>
      <c r="F200" s="5">
        <v>3728000000000</v>
      </c>
      <c r="G200" s="5">
        <v>3707000000000</v>
      </c>
    </row>
    <row r="201" spans="3:7" ht="15.5" x14ac:dyDescent="0.35">
      <c r="C201" t="s">
        <v>199</v>
      </c>
      <c r="D201" s="6">
        <v>0.6</v>
      </c>
      <c r="E201" s="6">
        <v>0.65</v>
      </c>
      <c r="F201" s="6">
        <v>0.68</v>
      </c>
      <c r="G201" s="6">
        <v>0.61</v>
      </c>
    </row>
    <row r="202" spans="3:7" ht="15.5" x14ac:dyDescent="0.35">
      <c r="C202" t="s">
        <v>200</v>
      </c>
      <c r="D202" s="6">
        <v>85.04</v>
      </c>
      <c r="E202" s="6">
        <v>84.36</v>
      </c>
      <c r="F202" s="6">
        <v>83.85</v>
      </c>
      <c r="G202" s="6">
        <v>83.39</v>
      </c>
    </row>
    <row r="203" spans="3:7" ht="15.5" x14ac:dyDescent="0.35">
      <c r="C203" t="s">
        <v>201</v>
      </c>
      <c r="D203" s="6">
        <v>0.6</v>
      </c>
      <c r="E203" s="6">
        <v>0.66</v>
      </c>
      <c r="F203" s="6">
        <v>0.68</v>
      </c>
      <c r="G203" s="6">
        <v>0.61</v>
      </c>
    </row>
    <row r="204" spans="3:7" ht="15.5" x14ac:dyDescent="0.35">
      <c r="C204" t="s">
        <v>202</v>
      </c>
      <c r="D204" s="6">
        <v>84.51</v>
      </c>
      <c r="E204" s="6">
        <v>83.93</v>
      </c>
      <c r="F204" s="6">
        <v>83.56</v>
      </c>
      <c r="G204" s="6">
        <v>83.07</v>
      </c>
    </row>
    <row r="205" spans="3:7" ht="15.5" x14ac:dyDescent="0.35">
      <c r="C205" t="s">
        <v>203</v>
      </c>
    </row>
    <row r="206" spans="3:7" ht="15.5" x14ac:dyDescent="0.35">
      <c r="C206" t="s">
        <v>204</v>
      </c>
    </row>
    <row r="207" spans="3:7" ht="15.5" x14ac:dyDescent="0.35">
      <c r="C207" t="s">
        <v>205</v>
      </c>
      <c r="D207" s="5">
        <v>3781000000000</v>
      </c>
      <c r="E207" s="5">
        <v>3751000000000</v>
      </c>
      <c r="F207" s="5">
        <v>3728000000000</v>
      </c>
      <c r="G207" s="5">
        <v>3707000000000</v>
      </c>
    </row>
    <row r="208" spans="3:7" ht="15.5" x14ac:dyDescent="0.35">
      <c r="C208" t="s">
        <v>23</v>
      </c>
    </row>
    <row r="209" spans="3:24" ht="15.5" x14ac:dyDescent="0.35">
      <c r="C209" t="s">
        <v>20</v>
      </c>
    </row>
    <row r="210" spans="3:24" ht="15.5" x14ac:dyDescent="0.35">
      <c r="C210" t="s">
        <v>206</v>
      </c>
    </row>
    <row r="211" spans="3:24" ht="15.5" x14ac:dyDescent="0.35">
      <c r="C211" t="s">
        <v>207</v>
      </c>
      <c r="D211" s="5">
        <v>307000000000</v>
      </c>
      <c r="E211" s="5">
        <v>-690000000000</v>
      </c>
      <c r="F211" s="5">
        <v>-322000000000</v>
      </c>
      <c r="G211" s="5">
        <v>495000000000</v>
      </c>
    </row>
    <row r="212" spans="3:24" ht="15.5" x14ac:dyDescent="0.35">
      <c r="C212" t="s">
        <v>208</v>
      </c>
      <c r="D212" s="5">
        <v>-5000000000</v>
      </c>
      <c r="E212" s="5">
        <v>-3000000000</v>
      </c>
      <c r="F212" s="5">
        <v>-3000000000</v>
      </c>
      <c r="G212" s="5">
        <v>-2000000000</v>
      </c>
    </row>
    <row r="213" spans="3:24" ht="15.5" x14ac:dyDescent="0.35">
      <c r="C213" t="s">
        <v>12</v>
      </c>
      <c r="D213" s="5">
        <v>302000000000</v>
      </c>
      <c r="E213" s="5">
        <v>-693000000000</v>
      </c>
      <c r="F213" s="5">
        <v>-325000000000</v>
      </c>
      <c r="G213" s="5">
        <v>493000000000</v>
      </c>
    </row>
    <row r="214" spans="3:24" ht="15.5" x14ac:dyDescent="0.35">
      <c r="C214" t="s">
        <v>15</v>
      </c>
      <c r="D214" s="6">
        <v>6.78</v>
      </c>
      <c r="E214" s="6">
        <v>-15.59</v>
      </c>
      <c r="F214" s="6">
        <v>-7.32</v>
      </c>
      <c r="G214" s="6">
        <v>11.1</v>
      </c>
    </row>
    <row r="215" spans="3:24" ht="15.5" x14ac:dyDescent="0.35">
      <c r="C215" t="s">
        <v>57</v>
      </c>
      <c r="I215" s="6">
        <v>1.84</v>
      </c>
      <c r="J215" s="6">
        <v>1.68</v>
      </c>
      <c r="K215" s="6">
        <v>2.31</v>
      </c>
      <c r="L215" s="6">
        <v>1.63</v>
      </c>
      <c r="M215" s="6">
        <v>0.44</v>
      </c>
      <c r="N215" s="6">
        <v>0.41</v>
      </c>
      <c r="O215" s="6">
        <v>0.81</v>
      </c>
      <c r="P215" s="6">
        <v>2.62</v>
      </c>
      <c r="Q215" s="6">
        <v>-32.229999999999997</v>
      </c>
      <c r="R215" s="6">
        <v>0.45</v>
      </c>
      <c r="S215" s="6">
        <v>0.43</v>
      </c>
      <c r="T215" s="6">
        <v>-3.63</v>
      </c>
      <c r="U215" s="6">
        <v>-14.9</v>
      </c>
      <c r="V215" s="6">
        <v>0.19</v>
      </c>
      <c r="W215" s="6">
        <v>-20.71</v>
      </c>
      <c r="X215" s="6">
        <v>5.14</v>
      </c>
    </row>
    <row r="216" spans="3:24" ht="15.5" x14ac:dyDescent="0.35">
      <c r="C216" t="s">
        <v>69</v>
      </c>
      <c r="I216" s="6">
        <v>29.89</v>
      </c>
      <c r="J216" s="6">
        <v>32.14</v>
      </c>
      <c r="K216" s="6">
        <v>25.97</v>
      </c>
      <c r="L216" s="6">
        <v>61.96</v>
      </c>
      <c r="M216" s="6">
        <v>422.73</v>
      </c>
      <c r="N216" s="6">
        <v>121.95</v>
      </c>
      <c r="O216" s="6">
        <v>61.73</v>
      </c>
      <c r="P216" s="6">
        <v>19.079999999999998</v>
      </c>
      <c r="Q216" s="6">
        <v>-1.58</v>
      </c>
      <c r="R216" s="6">
        <v>151.11000000000001</v>
      </c>
      <c r="S216" s="6">
        <v>162.79</v>
      </c>
      <c r="T216" s="6">
        <v>-23.14</v>
      </c>
      <c r="U216" s="6">
        <v>-8.86</v>
      </c>
      <c r="V216" s="6">
        <v>884.21</v>
      </c>
      <c r="W216" s="6">
        <v>-5.12</v>
      </c>
      <c r="X216" s="6">
        <v>26.26</v>
      </c>
    </row>
    <row r="217" spans="3:24" ht="15.5" x14ac:dyDescent="0.35">
      <c r="C217" t="s">
        <v>72</v>
      </c>
      <c r="I217" s="6">
        <v>1.61</v>
      </c>
      <c r="J217" s="6">
        <v>1.72</v>
      </c>
      <c r="K217" s="6">
        <v>1.54</v>
      </c>
      <c r="L217" s="6">
        <v>2.82</v>
      </c>
      <c r="M217" s="6">
        <v>5.58</v>
      </c>
      <c r="N217" s="6">
        <v>1.31</v>
      </c>
      <c r="O217" s="6">
        <v>1.18</v>
      </c>
      <c r="P217" s="6">
        <v>1.1299999999999999</v>
      </c>
      <c r="Q217" s="6">
        <v>1.06</v>
      </c>
      <c r="R217" s="6">
        <v>1.32</v>
      </c>
      <c r="S217" s="6">
        <v>1.41</v>
      </c>
      <c r="T217" s="6">
        <v>1.66</v>
      </c>
      <c r="U217" s="6">
        <v>1.06</v>
      </c>
      <c r="V217" s="6">
        <v>1.34</v>
      </c>
      <c r="W217" s="6">
        <v>0.71</v>
      </c>
      <c r="X217" s="6">
        <v>0.89</v>
      </c>
    </row>
    <row r="218" spans="3:24" ht="15.5" x14ac:dyDescent="0.35">
      <c r="C218" t="s">
        <v>209</v>
      </c>
      <c r="I218" s="5">
        <v>135350000000</v>
      </c>
      <c r="J218" s="5">
        <v>116160000000</v>
      </c>
      <c r="K218" s="5">
        <v>131160000000</v>
      </c>
      <c r="L218" s="5">
        <v>175440000000</v>
      </c>
      <c r="M218" s="5">
        <v>48790000000</v>
      </c>
      <c r="N218" s="5">
        <v>51170000000</v>
      </c>
      <c r="O218" s="5">
        <v>91380000000</v>
      </c>
      <c r="P218" s="5">
        <v>104260000000</v>
      </c>
    </row>
    <row r="219" spans="3:24" ht="15.5" x14ac:dyDescent="0.35">
      <c r="C219" t="s">
        <v>210</v>
      </c>
      <c r="I219" s="6">
        <v>4.0000000000000001E-3</v>
      </c>
      <c r="J219" s="6">
        <v>3.5999999999999999E-3</v>
      </c>
      <c r="K219" s="6">
        <v>4.3E-3</v>
      </c>
      <c r="L219" s="6">
        <v>3.0999999999999999E-3</v>
      </c>
      <c r="M219" s="6">
        <v>8.9999999999999998E-4</v>
      </c>
      <c r="N219" s="6">
        <v>8.9999999999999998E-4</v>
      </c>
      <c r="O219" s="6">
        <v>1.9E-3</v>
      </c>
      <c r="P219" s="6">
        <v>5.3E-3</v>
      </c>
      <c r="Q219" s="6">
        <v>-6.4000000000000001E-2</v>
      </c>
      <c r="R219" s="6">
        <v>7.000000000000001E-4</v>
      </c>
      <c r="S219" s="6">
        <v>7.000000000000001E-4</v>
      </c>
      <c r="T219" s="6">
        <v>-5.7999999999999996E-3</v>
      </c>
      <c r="U219" s="6">
        <v>-0.01</v>
      </c>
      <c r="V219" s="6">
        <v>1E-4</v>
      </c>
      <c r="W219" s="6">
        <v>-1.5600000000000001E-2</v>
      </c>
      <c r="X219" s="6">
        <v>3.3E-3</v>
      </c>
    </row>
    <row r="220" spans="3:24" ht="15.5" x14ac:dyDescent="0.35">
      <c r="C220" t="s">
        <v>211</v>
      </c>
      <c r="I220" s="6">
        <v>2.18E-2</v>
      </c>
      <c r="J220" s="6">
        <v>2.0400000000000001E-2</v>
      </c>
      <c r="K220" s="6">
        <v>2.1700000000000001E-2</v>
      </c>
      <c r="L220" s="6">
        <v>1.9400000000000001E-2</v>
      </c>
      <c r="M220" s="6">
        <v>5.4000000000000003E-3</v>
      </c>
      <c r="N220" s="6">
        <v>6.7000000000000002E-3</v>
      </c>
      <c r="O220" s="6">
        <v>1.3100000000000001E-2</v>
      </c>
      <c r="P220" s="6">
        <v>3.9900000000000005E-2</v>
      </c>
      <c r="Q220" s="6">
        <v>-0.54700000000000004</v>
      </c>
      <c r="R220" s="6">
        <v>5.0000000000000001E-3</v>
      </c>
      <c r="S220" s="6">
        <v>4.7999999999999996E-3</v>
      </c>
      <c r="T220" s="6">
        <v>-4.4199999999999996E-2</v>
      </c>
      <c r="U220" s="6">
        <v>-0.107</v>
      </c>
      <c r="V220" s="6">
        <v>1.5E-3</v>
      </c>
      <c r="W220" s="6">
        <v>-0.18230000000000002</v>
      </c>
      <c r="X220" s="6">
        <v>4.0199999999999993E-2</v>
      </c>
    </row>
    <row r="221" spans="3:24" ht="15.5" x14ac:dyDescent="0.35">
      <c r="C221" t="s">
        <v>212</v>
      </c>
      <c r="I221" s="6">
        <v>4.5000000000000005E-3</v>
      </c>
      <c r="J221" s="6">
        <v>3.9000000000000003E-3</v>
      </c>
      <c r="K221" s="6">
        <v>6.0000000000000001E-3</v>
      </c>
      <c r="L221" s="6">
        <v>9.8999999999999991E-3</v>
      </c>
      <c r="M221" s="6">
        <v>2E-3</v>
      </c>
      <c r="N221" s="6">
        <v>2E-3</v>
      </c>
      <c r="O221" s="6">
        <v>5.8999999999999999E-3</v>
      </c>
      <c r="P221" s="6">
        <v>7.4000000000000003E-3</v>
      </c>
      <c r="Q221" s="6">
        <v>-7.7199999999999991E-2</v>
      </c>
      <c r="R221" s="6">
        <v>4.1999999999999997E-3</v>
      </c>
      <c r="S221" s="6">
        <v>1E-3</v>
      </c>
      <c r="T221" s="6">
        <v>-8.1000000000000013E-3</v>
      </c>
      <c r="U221" s="6">
        <v>-7.4000000000000003E-3</v>
      </c>
      <c r="V221" s="6">
        <v>1E-3</v>
      </c>
      <c r="W221" s="6">
        <v>-1.5100000000000001E-2</v>
      </c>
      <c r="X221" s="6">
        <v>5.6000000000000008E-3</v>
      </c>
    </row>
    <row r="222" spans="3:24" ht="15.5" x14ac:dyDescent="0.35">
      <c r="C222" t="s">
        <v>213</v>
      </c>
    </row>
    <row r="223" spans="3:24" ht="15.5" x14ac:dyDescent="0.35">
      <c r="C223" t="s">
        <v>66</v>
      </c>
      <c r="I223" s="6">
        <v>0.65</v>
      </c>
      <c r="J223" s="6">
        <v>0.66</v>
      </c>
      <c r="K223" s="6">
        <v>0.56000000000000005</v>
      </c>
      <c r="L223" s="6">
        <v>1.2</v>
      </c>
      <c r="M223" s="6">
        <v>2.31</v>
      </c>
      <c r="N223" s="6">
        <v>0.82</v>
      </c>
      <c r="O223" s="6">
        <v>0.81</v>
      </c>
      <c r="P223" s="6">
        <v>0.76</v>
      </c>
      <c r="Q223" s="6">
        <v>0.87</v>
      </c>
      <c r="R223" s="6">
        <v>0.75</v>
      </c>
      <c r="S223" s="6">
        <v>0.78</v>
      </c>
      <c r="T223" s="6">
        <v>1.02</v>
      </c>
      <c r="U223" s="6">
        <v>0.95</v>
      </c>
      <c r="V223" s="6">
        <v>1.29</v>
      </c>
      <c r="W223" s="6">
        <v>0.93</v>
      </c>
      <c r="X223" s="6">
        <v>1.06</v>
      </c>
    </row>
    <row r="224" spans="3:24" ht="15.5" x14ac:dyDescent="0.35">
      <c r="C224" t="s">
        <v>63</v>
      </c>
      <c r="I224" s="6">
        <v>84.36</v>
      </c>
      <c r="J224" s="6">
        <v>82.35</v>
      </c>
      <c r="K224" s="6">
        <v>106.24</v>
      </c>
      <c r="L224" s="6">
        <v>84.18</v>
      </c>
      <c r="M224" s="6">
        <v>80.42</v>
      </c>
      <c r="N224" s="6">
        <v>61.23</v>
      </c>
      <c r="O224" s="6">
        <v>61.56</v>
      </c>
      <c r="P224" s="6">
        <v>65.64</v>
      </c>
      <c r="Q224" s="6">
        <v>58.91</v>
      </c>
      <c r="R224" s="6">
        <v>90.39</v>
      </c>
      <c r="S224" s="6">
        <v>89.3</v>
      </c>
      <c r="T224" s="6">
        <v>82.13</v>
      </c>
      <c r="U224" s="6">
        <v>139.24</v>
      </c>
      <c r="V224" s="6">
        <v>130.12</v>
      </c>
      <c r="W224" s="6">
        <v>113.58</v>
      </c>
      <c r="X224" s="6">
        <v>127.74</v>
      </c>
    </row>
    <row r="225" spans="2:24" ht="15.5" x14ac:dyDescent="0.35">
      <c r="C225" t="s">
        <v>214</v>
      </c>
      <c r="I225" s="6">
        <v>0.66</v>
      </c>
      <c r="J225" s="6">
        <v>0.66</v>
      </c>
      <c r="K225" s="6">
        <v>0.56999999999999995</v>
      </c>
      <c r="L225" s="6">
        <v>1.21</v>
      </c>
      <c r="M225" s="6">
        <v>2.33</v>
      </c>
      <c r="N225" s="6">
        <v>0.83</v>
      </c>
      <c r="O225" s="6">
        <v>0.82</v>
      </c>
      <c r="P225" s="6">
        <v>0.78</v>
      </c>
      <c r="Q225" s="6">
        <v>0.88</v>
      </c>
      <c r="R225" s="6">
        <v>0.76</v>
      </c>
      <c r="S225" s="6">
        <v>0.79</v>
      </c>
      <c r="T225" s="6">
        <v>1.03</v>
      </c>
      <c r="U225" s="6">
        <v>0.96</v>
      </c>
      <c r="V225" s="6">
        <v>1.33</v>
      </c>
      <c r="W225" s="6">
        <v>0.98</v>
      </c>
      <c r="X225" s="6">
        <v>1.1200000000000001</v>
      </c>
    </row>
    <row r="226" spans="2:24" ht="15.5" x14ac:dyDescent="0.35">
      <c r="C226" t="s">
        <v>215</v>
      </c>
      <c r="I226" s="6">
        <v>83.93</v>
      </c>
      <c r="J226" s="6">
        <v>81.97</v>
      </c>
      <c r="K226" s="6">
        <v>105.66</v>
      </c>
      <c r="L226" s="6">
        <v>83.66</v>
      </c>
      <c r="M226" s="6">
        <v>79.92</v>
      </c>
      <c r="N226" s="6">
        <v>60.47</v>
      </c>
      <c r="O226" s="6">
        <v>60.73</v>
      </c>
      <c r="P226" s="6">
        <v>64.510000000000005</v>
      </c>
      <c r="Q226" s="6">
        <v>57.76</v>
      </c>
      <c r="R226" s="6">
        <v>89.45</v>
      </c>
      <c r="S226" s="6">
        <v>88.73</v>
      </c>
      <c r="T226" s="6">
        <v>81.459999999999994</v>
      </c>
      <c r="U226" s="6">
        <v>137.34</v>
      </c>
      <c r="V226" s="6">
        <v>126.06</v>
      </c>
      <c r="W226" s="6">
        <v>108.55</v>
      </c>
      <c r="X226" s="6">
        <v>121.04</v>
      </c>
    </row>
    <row r="227" spans="2:24" ht="15.5" x14ac:dyDescent="0.35">
      <c r="C227" t="s">
        <v>216</v>
      </c>
    </row>
    <row r="228" spans="2:24" ht="15.5" x14ac:dyDescent="0.35">
      <c r="C228" t="s">
        <v>217</v>
      </c>
    </row>
    <row r="229" spans="2:24" ht="15.5" x14ac:dyDescent="0.35">
      <c r="C229" t="s">
        <v>25</v>
      </c>
    </row>
    <row r="230" spans="2:24" ht="15.5" x14ac:dyDescent="0.35">
      <c r="C230" t="s">
        <v>22</v>
      </c>
    </row>
    <row r="231" spans="2:24" ht="15.5" x14ac:dyDescent="0.35">
      <c r="C231" t="s">
        <v>218</v>
      </c>
    </row>
    <row r="232" spans="2:24" ht="15.5" x14ac:dyDescent="0.35">
      <c r="C232" t="s">
        <v>219</v>
      </c>
      <c r="I232" s="5">
        <v>-63000000000</v>
      </c>
      <c r="J232" s="5">
        <v>1114000000000</v>
      </c>
      <c r="K232" s="5">
        <v>584000000000</v>
      </c>
      <c r="L232" s="5">
        <v>719000000000</v>
      </c>
      <c r="M232" s="5">
        <v>559000000000</v>
      </c>
      <c r="N232" s="5">
        <v>930000000000</v>
      </c>
      <c r="O232" s="5">
        <v>-792000000000</v>
      </c>
      <c r="P232" s="5">
        <v>-17000000000</v>
      </c>
      <c r="Q232" s="5">
        <v>-1993000000000</v>
      </c>
      <c r="R232" s="5">
        <v>-99000000000</v>
      </c>
      <c r="S232" s="5">
        <v>1047000000000</v>
      </c>
      <c r="T232" s="5">
        <v>25000000000</v>
      </c>
      <c r="U232" s="5">
        <v>222000000000</v>
      </c>
      <c r="V232" s="5">
        <v>168000000000</v>
      </c>
      <c r="W232" s="5">
        <v>-300000000000</v>
      </c>
      <c r="X232" s="5">
        <v>681000000000</v>
      </c>
    </row>
    <row r="233" spans="2:24" ht="15.5" x14ac:dyDescent="0.35">
      <c r="C233" t="s">
        <v>220</v>
      </c>
      <c r="I233" s="5">
        <v>-11000000000</v>
      </c>
      <c r="J233" s="5">
        <v>-36000000000</v>
      </c>
      <c r="K233" s="5">
        <v>-989000000000</v>
      </c>
      <c r="L233" s="5">
        <v>-16000000000</v>
      </c>
      <c r="M233" s="5">
        <v>-7000000000</v>
      </c>
      <c r="N233" s="5">
        <v>-14000000000</v>
      </c>
      <c r="O233" s="5">
        <v>-20000000000</v>
      </c>
      <c r="P233" s="5">
        <v>-9000000000</v>
      </c>
      <c r="Q233" s="5">
        <v>-16000000000</v>
      </c>
      <c r="R233" s="5">
        <v>-19000000000</v>
      </c>
      <c r="S233" s="5">
        <v>-41000000000</v>
      </c>
      <c r="T233" s="5">
        <v>-13000000000</v>
      </c>
      <c r="U233" s="5">
        <v>-5000000000</v>
      </c>
      <c r="V233" s="5">
        <v>-15000000000</v>
      </c>
      <c r="W233" s="5">
        <v>-15000000000</v>
      </c>
      <c r="X233" s="5">
        <v>-32000000000</v>
      </c>
    </row>
    <row r="234" spans="2:24" ht="15.5" x14ac:dyDescent="0.35">
      <c r="C234" t="s">
        <v>14</v>
      </c>
      <c r="I234" s="5">
        <v>-75000000000</v>
      </c>
      <c r="J234" s="5">
        <v>1079000000000</v>
      </c>
      <c r="K234" s="5">
        <v>-406000000000</v>
      </c>
      <c r="L234" s="5">
        <v>703000000000</v>
      </c>
      <c r="M234" s="5">
        <v>552000000000</v>
      </c>
      <c r="N234" s="5">
        <v>916000000000</v>
      </c>
      <c r="O234" s="5">
        <v>-812000000000</v>
      </c>
      <c r="P234" s="5">
        <v>-26000000000</v>
      </c>
      <c r="Q234" s="5">
        <v>-2009000000000</v>
      </c>
      <c r="R234" s="5">
        <v>-119000000000</v>
      </c>
      <c r="S234" s="5">
        <v>1006000000000</v>
      </c>
      <c r="T234" s="5">
        <v>12000000000</v>
      </c>
      <c r="U234" s="5">
        <v>217000000000</v>
      </c>
      <c r="V234" s="5">
        <v>153000000000</v>
      </c>
      <c r="W234" s="5">
        <v>-315000000000</v>
      </c>
      <c r="X234" s="5">
        <v>649000000000</v>
      </c>
    </row>
    <row r="235" spans="2:24" ht="15.5" x14ac:dyDescent="0.35">
      <c r="C235" t="s">
        <v>16</v>
      </c>
      <c r="I235" s="6">
        <v>-1.68</v>
      </c>
      <c r="J235" s="6">
        <v>24.26</v>
      </c>
      <c r="K235" s="6">
        <v>-12.01</v>
      </c>
      <c r="L235" s="6">
        <v>21.83</v>
      </c>
      <c r="M235" s="6">
        <v>18.760000000000002</v>
      </c>
      <c r="N235" s="6">
        <v>36.159999999999997</v>
      </c>
      <c r="O235" s="6">
        <v>-32.06</v>
      </c>
      <c r="P235" s="6">
        <v>-1.2</v>
      </c>
      <c r="Q235" s="6">
        <v>-94.48</v>
      </c>
      <c r="R235" s="6">
        <v>-5.77</v>
      </c>
      <c r="S235" s="6">
        <v>52.59</v>
      </c>
      <c r="T235" s="6">
        <v>0.78</v>
      </c>
      <c r="U235" s="6">
        <v>39.56</v>
      </c>
      <c r="V235" s="6">
        <v>27.81</v>
      </c>
      <c r="W235" s="6">
        <v>-57.45</v>
      </c>
      <c r="X235" s="6">
        <v>118.32</v>
      </c>
    </row>
    <row r="237" spans="2:24" ht="15.5" x14ac:dyDescent="0.35">
      <c r="B237" t="s">
        <v>221</v>
      </c>
      <c r="C237" t="s">
        <v>222</v>
      </c>
      <c r="D237" s="5">
        <v>18000000000</v>
      </c>
      <c r="E237" s="5">
        <v>21000000000</v>
      </c>
      <c r="F237" s="5">
        <v>19000000000</v>
      </c>
      <c r="G237" s="5">
        <v>22000000000</v>
      </c>
      <c r="H237" s="5">
        <v>73000000000</v>
      </c>
      <c r="I237" s="5">
        <v>82000000000</v>
      </c>
      <c r="J237" s="5">
        <v>75000000000</v>
      </c>
      <c r="K237" s="5">
        <v>78000000000</v>
      </c>
      <c r="L237" s="5">
        <v>53000000000</v>
      </c>
      <c r="M237" s="5">
        <v>13000000000</v>
      </c>
      <c r="N237" s="5">
        <v>10000000000</v>
      </c>
      <c r="O237" s="5">
        <v>20000000000</v>
      </c>
      <c r="P237" s="5">
        <v>57000000000</v>
      </c>
      <c r="Q237" s="5">
        <v>-685000000000</v>
      </c>
    </row>
    <row r="238" spans="2:24" ht="15.5" x14ac:dyDescent="0.35">
      <c r="C238" t="s">
        <v>223</v>
      </c>
      <c r="H238" s="5">
        <v>80000000000</v>
      </c>
      <c r="I238" s="5">
        <v>82000000000</v>
      </c>
      <c r="J238" s="5">
        <v>75000000000</v>
      </c>
      <c r="K238" s="5">
        <v>78000000000</v>
      </c>
      <c r="L238" s="5">
        <v>53000000000</v>
      </c>
      <c r="M238" s="5">
        <v>13000000000</v>
      </c>
      <c r="N238" s="5">
        <v>10000000000</v>
      </c>
      <c r="O238" s="5">
        <v>20000000000</v>
      </c>
      <c r="P238" s="5">
        <v>57000000000</v>
      </c>
      <c r="Q238" s="5">
        <v>-685000000000</v>
      </c>
    </row>
    <row r="239" spans="2:24" ht="15.5" x14ac:dyDescent="0.35">
      <c r="C239" t="s">
        <v>56</v>
      </c>
      <c r="D239" s="6">
        <v>0.41</v>
      </c>
      <c r="E239" s="6">
        <v>0.48</v>
      </c>
      <c r="F239" s="6">
        <v>0.42</v>
      </c>
      <c r="G239" s="6">
        <v>0.49</v>
      </c>
      <c r="H239" s="6">
        <v>1.65</v>
      </c>
      <c r="I239" s="6">
        <v>1.84</v>
      </c>
      <c r="J239" s="6">
        <v>1.68</v>
      </c>
      <c r="K239" s="6">
        <v>1.75</v>
      </c>
      <c r="L239" s="6">
        <v>1.18</v>
      </c>
      <c r="M239" s="6">
        <v>0.28999999999999998</v>
      </c>
      <c r="N239" s="6">
        <v>0.23</v>
      </c>
      <c r="O239" s="6">
        <v>0.46</v>
      </c>
      <c r="P239" s="6">
        <v>1.28</v>
      </c>
      <c r="Q239" s="6">
        <v>-15.41</v>
      </c>
    </row>
    <row r="240" spans="2:24" ht="15.5" x14ac:dyDescent="0.35">
      <c r="C240" t="s">
        <v>226</v>
      </c>
      <c r="H240" s="6">
        <v>1.8</v>
      </c>
      <c r="I240" s="6">
        <v>1.84</v>
      </c>
      <c r="J240" s="6">
        <v>1.68</v>
      </c>
      <c r="K240" s="6">
        <v>1.75</v>
      </c>
      <c r="L240" s="6">
        <v>1.18</v>
      </c>
      <c r="M240" s="6">
        <v>0.28999999999999998</v>
      </c>
      <c r="N240" s="6">
        <v>0.23</v>
      </c>
      <c r="O240" s="6">
        <v>0.46</v>
      </c>
      <c r="P240" s="6">
        <v>1.28</v>
      </c>
      <c r="Q240" s="6">
        <v>-15.41</v>
      </c>
    </row>
    <row r="241" spans="3:17" ht="15.5" x14ac:dyDescent="0.35">
      <c r="C241" t="s">
        <v>229</v>
      </c>
      <c r="D241" s="5">
        <v>377000000000</v>
      </c>
      <c r="E241" s="5">
        <v>369000000000</v>
      </c>
      <c r="F241" s="5">
        <v>380000000000</v>
      </c>
      <c r="G241" s="5">
        <v>379000000000</v>
      </c>
      <c r="H241" s="5">
        <v>1507000000000</v>
      </c>
      <c r="I241" s="5">
        <v>1522000000000</v>
      </c>
      <c r="J241" s="5">
        <v>1397000000000</v>
      </c>
      <c r="K241" s="5">
        <v>1313000000000</v>
      </c>
      <c r="L241" s="5">
        <v>1154000000000</v>
      </c>
      <c r="M241" s="5">
        <v>980000000000</v>
      </c>
      <c r="N241" s="5">
        <v>970000000000</v>
      </c>
      <c r="O241" s="5">
        <v>1071000000000</v>
      </c>
      <c r="P241" s="5">
        <v>960000000000</v>
      </c>
      <c r="Q241" s="5">
        <v>1022000000000</v>
      </c>
    </row>
    <row r="242" spans="3:17" ht="15.5" x14ac:dyDescent="0.35">
      <c r="C242" t="s">
        <v>230</v>
      </c>
      <c r="H242" s="5">
        <v>1505000000000</v>
      </c>
      <c r="I242" s="5">
        <v>1522000000000</v>
      </c>
      <c r="J242" s="5">
        <v>1397000000000</v>
      </c>
      <c r="K242" s="5">
        <v>1313000000000</v>
      </c>
      <c r="L242" s="5">
        <v>1154000000000</v>
      </c>
      <c r="M242" s="5">
        <v>980000000000</v>
      </c>
      <c r="N242" s="5">
        <v>970000000000</v>
      </c>
      <c r="O242" s="5">
        <v>1071000000000</v>
      </c>
      <c r="P242" s="5">
        <v>960000000000</v>
      </c>
      <c r="Q242" s="5">
        <v>1022000000000</v>
      </c>
    </row>
    <row r="243" spans="3:17" ht="15.5" x14ac:dyDescent="0.35">
      <c r="C243" t="s">
        <v>234</v>
      </c>
      <c r="I243" s="6">
        <v>30.32</v>
      </c>
    </row>
    <row r="244" spans="3:17" ht="15.5" x14ac:dyDescent="0.35">
      <c r="C244" t="s">
        <v>235</v>
      </c>
      <c r="I244" s="6">
        <v>27.72</v>
      </c>
    </row>
    <row r="245" spans="3:17" ht="15.5" x14ac:dyDescent="0.35">
      <c r="C245" t="s">
        <v>237</v>
      </c>
      <c r="I245" s="6">
        <v>7.5</v>
      </c>
    </row>
    <row r="246" spans="3:17" ht="15.5" x14ac:dyDescent="0.35">
      <c r="C246" t="s">
        <v>238</v>
      </c>
      <c r="I246" s="6">
        <v>3.61E-2</v>
      </c>
    </row>
    <row r="247" spans="3:17" ht="15.5" x14ac:dyDescent="0.35">
      <c r="C247" t="s">
        <v>239</v>
      </c>
      <c r="I247" s="6">
        <v>1.48</v>
      </c>
    </row>
    <row r="248" spans="3:17" ht="15.5" x14ac:dyDescent="0.35">
      <c r="C248" t="s">
        <v>240</v>
      </c>
      <c r="I248" s="6">
        <v>0.59</v>
      </c>
    </row>
    <row r="249" spans="3:17" ht="15.5" x14ac:dyDescent="0.35">
      <c r="C249" t="s">
        <v>241</v>
      </c>
      <c r="I249" s="6">
        <v>-10.62</v>
      </c>
    </row>
    <row r="250" spans="3:17" ht="15.5" x14ac:dyDescent="0.35">
      <c r="C250" t="s">
        <v>242</v>
      </c>
      <c r="I250" s="6">
        <v>-9.9499999999999993</v>
      </c>
    </row>
    <row r="251" spans="3:17" ht="15.5" x14ac:dyDescent="0.35">
      <c r="C251" t="s">
        <v>243</v>
      </c>
      <c r="I251" s="6">
        <v>22.67</v>
      </c>
    </row>
    <row r="252" spans="3:17" ht="15.5" x14ac:dyDescent="0.35">
      <c r="C252" t="s">
        <v>244</v>
      </c>
      <c r="I252" s="6">
        <v>15.52</v>
      </c>
    </row>
    <row r="253" spans="3:17" ht="15.5" x14ac:dyDescent="0.35">
      <c r="C253" t="s">
        <v>245</v>
      </c>
      <c r="I253" s="6">
        <v>2.91</v>
      </c>
    </row>
    <row r="254" spans="3:17" ht="15.5" x14ac:dyDescent="0.35">
      <c r="C254" t="s">
        <v>246</v>
      </c>
      <c r="I254" s="6">
        <v>6.73</v>
      </c>
    </row>
    <row r="255" spans="3:17" ht="15.5" x14ac:dyDescent="0.35">
      <c r="C255" t="s">
        <v>248</v>
      </c>
      <c r="I255" s="6">
        <v>1.8</v>
      </c>
    </row>
    <row r="256" spans="3:17" ht="15.5" x14ac:dyDescent="0.35">
      <c r="C256" t="s">
        <v>249</v>
      </c>
      <c r="I256" s="6">
        <v>1.65</v>
      </c>
    </row>
    <row r="257" spans="3:9" ht="15.5" x14ac:dyDescent="0.35">
      <c r="C257" t="s">
        <v>250</v>
      </c>
      <c r="I257" s="6">
        <v>33.85</v>
      </c>
    </row>
    <row r="258" spans="3:9" ht="15.5" x14ac:dyDescent="0.35">
      <c r="C258" t="s">
        <v>251</v>
      </c>
      <c r="D258" s="6">
        <v>3.17</v>
      </c>
    </row>
    <row r="259" spans="3:9" ht="15.5" x14ac:dyDescent="0.35">
      <c r="C259" t="s">
        <v>252</v>
      </c>
      <c r="I259" s="6">
        <v>85.04</v>
      </c>
    </row>
    <row r="260" spans="3:9" ht="15.5" x14ac:dyDescent="0.35">
      <c r="C260" t="s">
        <v>253</v>
      </c>
      <c r="I260" s="6">
        <v>-5.03</v>
      </c>
    </row>
    <row r="261" spans="3:9" ht="15.5" x14ac:dyDescent="0.35">
      <c r="C261" t="s">
        <v>256</v>
      </c>
      <c r="D261" s="6">
        <v>4.66</v>
      </c>
    </row>
    <row r="262" spans="3:9" ht="15.5" x14ac:dyDescent="0.35">
      <c r="C262" t="s">
        <v>257</v>
      </c>
      <c r="D262" s="6">
        <v>5.66</v>
      </c>
    </row>
    <row r="263" spans="3:9" ht="15.5" x14ac:dyDescent="0.35">
      <c r="C263" t="s">
        <v>12</v>
      </c>
      <c r="D263" s="5">
        <v>302000000000</v>
      </c>
    </row>
    <row r="264" spans="3:9" ht="15.5" x14ac:dyDescent="0.35">
      <c r="C264" t="s">
        <v>259</v>
      </c>
      <c r="I264" s="6">
        <v>0.18</v>
      </c>
    </row>
    <row r="265" spans="3:9" ht="15.5" x14ac:dyDescent="0.35">
      <c r="C265" t="s">
        <v>260</v>
      </c>
      <c r="I265" s="6">
        <v>3.8E-3</v>
      </c>
    </row>
    <row r="266" spans="3:9" ht="15.5" x14ac:dyDescent="0.35">
      <c r="C266" t="s">
        <v>261</v>
      </c>
      <c r="I266" s="6">
        <v>2.12E-2</v>
      </c>
    </row>
    <row r="267" spans="3:9" ht="15.5" x14ac:dyDescent="0.35">
      <c r="C267" t="s">
        <v>262</v>
      </c>
      <c r="I267" s="6">
        <v>4.4000000000000003E-3</v>
      </c>
    </row>
    <row r="268" spans="3:9" ht="15.5" x14ac:dyDescent="0.35">
      <c r="C268" t="s">
        <v>263</v>
      </c>
      <c r="I268" s="6">
        <v>1.9099999999999999E-2</v>
      </c>
    </row>
    <row r="269" spans="3:9" ht="15.5" x14ac:dyDescent="0.35">
      <c r="C269" t="s">
        <v>269</v>
      </c>
      <c r="I269" s="6">
        <v>7.0000000000000007E-2</v>
      </c>
    </row>
    <row r="270" spans="3:9" ht="15.5" x14ac:dyDescent="0.35">
      <c r="C270" t="s">
        <v>52</v>
      </c>
      <c r="I270" s="5">
        <v>2223000000000</v>
      </c>
    </row>
    <row r="271" spans="3:9" ht="15.5" x14ac:dyDescent="0.35">
      <c r="C271" t="s">
        <v>271</v>
      </c>
      <c r="I271" s="5">
        <v>2082000000000</v>
      </c>
    </row>
    <row r="272" spans="3:9" ht="15.5" x14ac:dyDescent="0.35">
      <c r="C272" t="s">
        <v>272</v>
      </c>
      <c r="I272" s="5">
        <v>44460000000</v>
      </c>
    </row>
    <row r="273" spans="3:9" ht="15.5" x14ac:dyDescent="0.35">
      <c r="C273" t="s">
        <v>273</v>
      </c>
      <c r="I273" s="6">
        <v>0.127</v>
      </c>
    </row>
    <row r="274" spans="3:9" ht="15.5" x14ac:dyDescent="0.35">
      <c r="C274" t="s">
        <v>274</v>
      </c>
      <c r="D274" s="6">
        <v>0.32189999999999996</v>
      </c>
    </row>
    <row r="275" spans="3:9" ht="15.5" x14ac:dyDescent="0.35">
      <c r="C275" t="s">
        <v>275</v>
      </c>
      <c r="D275" s="6">
        <v>5.4900000000000004E-2</v>
      </c>
    </row>
    <row r="276" spans="3:9" ht="15.5" x14ac:dyDescent="0.35">
      <c r="C276" t="s">
        <v>276</v>
      </c>
      <c r="D276" s="6">
        <v>4.87E-2</v>
      </c>
    </row>
    <row r="277" spans="3:9" ht="15.5" x14ac:dyDescent="0.35">
      <c r="C277" t="s">
        <v>277</v>
      </c>
      <c r="D277" s="6">
        <v>-4.4600000000000001E-2</v>
      </c>
    </row>
    <row r="278" spans="3:9" ht="15.5" x14ac:dyDescent="0.35">
      <c r="C278" t="s">
        <v>278</v>
      </c>
      <c r="D278" s="6">
        <v>-0.14580000000000001</v>
      </c>
    </row>
    <row r="279" spans="3:9" ht="15.5" x14ac:dyDescent="0.35">
      <c r="C279" t="s">
        <v>279</v>
      </c>
      <c r="D279" s="6">
        <v>-7.9100000000000004E-2</v>
      </c>
    </row>
    <row r="280" spans="3:9" ht="15.5" x14ac:dyDescent="0.35">
      <c r="C280" t="s">
        <v>280</v>
      </c>
      <c r="I280" s="6">
        <v>0.45</v>
      </c>
    </row>
    <row r="281" spans="3:9" ht="15.5" x14ac:dyDescent="0.35">
      <c r="C281" t="s">
        <v>284</v>
      </c>
      <c r="I281" t="s">
        <v>1802</v>
      </c>
    </row>
    <row r="282" spans="3:9" ht="15.5" x14ac:dyDescent="0.35">
      <c r="C282" t="s">
        <v>286</v>
      </c>
      <c r="I282" s="5">
        <v>3</v>
      </c>
    </row>
    <row r="283" spans="3:9" ht="15.5" x14ac:dyDescent="0.35">
      <c r="C283" t="s">
        <v>287</v>
      </c>
      <c r="I283" s="6">
        <v>0.48</v>
      </c>
    </row>
    <row r="284" spans="3:9" ht="15.5" x14ac:dyDescent="0.35">
      <c r="C284" t="s">
        <v>288</v>
      </c>
      <c r="I284" s="6">
        <v>0.64</v>
      </c>
    </row>
    <row r="285" spans="3:9" ht="15.5" x14ac:dyDescent="0.35">
      <c r="C285" t="s">
        <v>289</v>
      </c>
      <c r="I285" s="6">
        <v>0.32</v>
      </c>
    </row>
    <row r="286" spans="3:9" ht="15.5" x14ac:dyDescent="0.35">
      <c r="C286" t="s">
        <v>290</v>
      </c>
      <c r="I286" s="6">
        <v>0.48</v>
      </c>
    </row>
    <row r="287" spans="3:9" ht="15.5" x14ac:dyDescent="0.35">
      <c r="C287" t="s">
        <v>291</v>
      </c>
      <c r="I287" s="6">
        <v>0.48</v>
      </c>
    </row>
    <row r="288" spans="3:9" ht="15.5" x14ac:dyDescent="0.35">
      <c r="C288" t="s">
        <v>292</v>
      </c>
      <c r="I288" s="6">
        <v>0.76</v>
      </c>
    </row>
    <row r="289" spans="3:9" ht="15.5" x14ac:dyDescent="0.35">
      <c r="C289" t="s">
        <v>293</v>
      </c>
      <c r="I289" s="6">
        <v>0.7</v>
      </c>
    </row>
    <row r="290" spans="3:9" ht="15.5" x14ac:dyDescent="0.35">
      <c r="C290" t="s">
        <v>294</v>
      </c>
      <c r="I290" s="5">
        <v>1505000000000</v>
      </c>
    </row>
    <row r="291" spans="3:9" ht="15.5" x14ac:dyDescent="0.35">
      <c r="C291" t="s">
        <v>295</v>
      </c>
      <c r="I291" s="5">
        <v>516000000000</v>
      </c>
    </row>
    <row r="292" spans="3:9" ht="15.5" x14ac:dyDescent="0.35">
      <c r="C292" t="s">
        <v>296</v>
      </c>
      <c r="I292" s="5">
        <v>134000000000</v>
      </c>
    </row>
    <row r="293" spans="3:9" ht="15.5" x14ac:dyDescent="0.35">
      <c r="C293" t="s">
        <v>297</v>
      </c>
      <c r="I293" s="5">
        <v>80000000000</v>
      </c>
    </row>
    <row r="294" spans="3:9" ht="15.5" x14ac:dyDescent="0.35">
      <c r="C294" t="s">
        <v>298</v>
      </c>
      <c r="D294" s="5">
        <v>141000000000</v>
      </c>
    </row>
    <row r="295" spans="3:9" ht="15.5" x14ac:dyDescent="0.35">
      <c r="C295" t="s">
        <v>299</v>
      </c>
      <c r="D295" s="5">
        <v>21384000000000</v>
      </c>
    </row>
    <row r="296" spans="3:9" ht="15.5" x14ac:dyDescent="0.35">
      <c r="C296" t="s">
        <v>300</v>
      </c>
      <c r="D296" s="5">
        <v>17604000000000</v>
      </c>
    </row>
    <row r="297" spans="3:9" ht="15.5" x14ac:dyDescent="0.35">
      <c r="C297" t="s">
        <v>205</v>
      </c>
      <c r="I297" s="5">
        <v>3781000000000</v>
      </c>
    </row>
    <row r="298" spans="3:9" ht="15.5" x14ac:dyDescent="0.35">
      <c r="C298" t="s">
        <v>301</v>
      </c>
      <c r="I298" s="5">
        <v>3781000000000</v>
      </c>
    </row>
    <row r="299" spans="3:9" ht="15.5" x14ac:dyDescent="0.35">
      <c r="C299" t="s">
        <v>302</v>
      </c>
      <c r="I299" s="5">
        <v>-209000000000</v>
      </c>
    </row>
    <row r="300" spans="3:9" ht="15.5" x14ac:dyDescent="0.35">
      <c r="C300" t="s">
        <v>303</v>
      </c>
      <c r="I300" s="5">
        <v>-135000000000</v>
      </c>
    </row>
    <row r="301" spans="3:9" ht="15.5" x14ac:dyDescent="0.35">
      <c r="C301" t="s">
        <v>305</v>
      </c>
      <c r="I301" s="5">
        <v>-14000000000</v>
      </c>
    </row>
    <row r="302" spans="3:9" ht="15.5" x14ac:dyDescent="0.35">
      <c r="C302" t="s">
        <v>306</v>
      </c>
      <c r="I302" s="5">
        <v>-223000000000</v>
      </c>
    </row>
  </sheetData>
  <pageMargins left="0.7" right="0.7" top="0.75" bottom="0.75" header="0.3" footer="0.3"/>
  <ignoredErrors>
    <ignoredError sqref="A1:X303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Z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1803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1804</v>
      </c>
      <c r="D2" s="2" vm="248">
        <f ca="1">IFERROR(_xlfn.STOCKHISTORY("XIDX:" &amp; $C$1, D3, , 0, 0, 1), "Libur")</f>
        <v>132</v>
      </c>
      <c r="H2" s="2" t="e" vm="2">
        <f>_FV(C2,"Price")</f>
        <v>#VALUE!</v>
      </c>
      <c r="I2" s="2" vm="290">
        <f t="shared" ref="I2:Z2" ca="1" si="0">IFERROR(_xlfn.STOCKHISTORY("XIDX:" &amp; $C$1, I1, , 0, 0, 1), "Libur")</f>
        <v>234</v>
      </c>
      <c r="J2" s="2" vm="488">
        <f t="shared" ca="1" si="0"/>
        <v>131</v>
      </c>
      <c r="K2" s="2" vm="248">
        <f t="shared" ca="1" si="0"/>
        <v>132</v>
      </c>
      <c r="L2" s="2" vm="488">
        <f t="shared" ca="1" si="0"/>
        <v>131</v>
      </c>
      <c r="M2" s="2" vm="197">
        <f t="shared" ca="1" si="0"/>
        <v>266</v>
      </c>
      <c r="N2" s="2" vm="55">
        <f t="shared" ca="1" si="0"/>
        <v>376</v>
      </c>
      <c r="O2" s="2" vm="201">
        <f t="shared" ca="1" si="0"/>
        <v>300</v>
      </c>
      <c r="P2" s="2" vm="201">
        <f t="shared" ca="1" si="0"/>
        <v>300</v>
      </c>
      <c r="Q2" s="2" vm="489">
        <f t="shared" ca="1" si="0"/>
        <v>216</v>
      </c>
      <c r="R2" s="2" vm="311">
        <f t="shared" ca="1" si="0"/>
        <v>206</v>
      </c>
      <c r="S2" s="2" vm="490">
        <f t="shared" ca="1" si="0"/>
        <v>205</v>
      </c>
      <c r="T2" s="2" vm="491">
        <f t="shared" ca="1" si="0"/>
        <v>91.954999999999998</v>
      </c>
      <c r="U2" s="2" vm="492">
        <f t="shared" ca="1" si="0"/>
        <v>84.292100000000005</v>
      </c>
      <c r="V2" s="2" vm="493">
        <f t="shared" ca="1" si="0"/>
        <v>108.455</v>
      </c>
      <c r="W2" s="2" vm="494">
        <f t="shared" ca="1" si="0"/>
        <v>144.60669999999999</v>
      </c>
      <c r="X2" s="2" t="str">
        <f t="shared" ca="1" si="0"/>
        <v>Libur</v>
      </c>
      <c r="Y2" s="2" t="str">
        <f t="shared" ca="1" si="0"/>
        <v>Libur</v>
      </c>
      <c r="Z2" s="2" vm="495">
        <f t="shared" ca="1" si="0"/>
        <v>91.891499999999994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474077000000</v>
      </c>
      <c r="H4" s="2">
        <f>IFERROR(SUM(D4:G4)*(4/MAX(1,COUNT(D4:G4))),"")</f>
        <v>1896308000000</v>
      </c>
      <c r="I4" s="2">
        <f t="shared" ref="I4:Z4" si="1">IFERROR(INDEX(I51:I500,MATCH($C$4,$C$51:$C$500,0)),"")</f>
        <v>1491241000000</v>
      </c>
      <c r="J4" s="2">
        <f t="shared" si="1"/>
        <v>979700000000</v>
      </c>
      <c r="K4" s="2">
        <f t="shared" si="1"/>
        <v>838840000000</v>
      </c>
      <c r="L4" s="2">
        <f t="shared" si="1"/>
        <v>625261000000</v>
      </c>
      <c r="M4" s="2">
        <f t="shared" si="1"/>
        <v>846721000000</v>
      </c>
      <c r="N4" s="2">
        <f t="shared" si="1"/>
        <v>1150436000000</v>
      </c>
      <c r="O4" s="2">
        <f t="shared" si="1"/>
        <v>1513477000000</v>
      </c>
      <c r="P4" s="2">
        <f t="shared" si="1"/>
        <v>1361797000000</v>
      </c>
      <c r="Q4" s="2">
        <f t="shared" si="1"/>
        <v>1290234000000</v>
      </c>
      <c r="R4" s="2">
        <f t="shared" si="1"/>
        <v>1238425000000</v>
      </c>
      <c r="S4" s="2">
        <f t="shared" si="1"/>
        <v>1120950000000</v>
      </c>
      <c r="T4" s="2">
        <f t="shared" si="1"/>
        <v>792064000000</v>
      </c>
      <c r="U4" s="2">
        <f t="shared" si="1"/>
        <v>553884000000</v>
      </c>
      <c r="V4" s="2">
        <f t="shared" si="1"/>
        <v>431486000000</v>
      </c>
      <c r="W4" s="2">
        <f t="shared" si="1"/>
        <v>385805000000</v>
      </c>
      <c r="X4" s="2">
        <f t="shared" si="1"/>
        <v>343229755000</v>
      </c>
      <c r="Y4" s="2">
        <f t="shared" si="1"/>
        <v>239507485000</v>
      </c>
      <c r="Z4" s="2">
        <f t="shared" si="1"/>
        <v>174954607000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27240000000</v>
      </c>
      <c r="H5" s="2">
        <f>IFERROR(SUM(D5:G5)*(4/MAX(1,COUNT(D5:G5))),"")</f>
        <v>108960000000</v>
      </c>
      <c r="I5" s="2">
        <f t="shared" ref="I5:Z5" si="2">IFERROR(INDEX(I51:I500,MATCH($C$5,$C$51:$C$500,0)),"")</f>
        <v>131847000000</v>
      </c>
      <c r="J5" s="2">
        <f t="shared" si="2"/>
        <v>220838000000</v>
      </c>
      <c r="K5" s="2">
        <f t="shared" si="2"/>
        <v>102783000000</v>
      </c>
      <c r="L5" s="2">
        <f t="shared" si="2"/>
        <v>164389000000</v>
      </c>
      <c r="M5" s="2">
        <f t="shared" si="2"/>
        <v>40272000000</v>
      </c>
      <c r="N5" s="2">
        <f t="shared" si="2"/>
        <v>102624000000</v>
      </c>
      <c r="O5" s="2">
        <f t="shared" si="2"/>
        <v>52676000000</v>
      </c>
      <c r="P5" s="2">
        <f t="shared" si="2"/>
        <v>73514000000</v>
      </c>
      <c r="Q5" s="2">
        <f t="shared" si="2"/>
        <v>93189000000</v>
      </c>
      <c r="R5" s="2">
        <f t="shared" si="2"/>
        <v>437415000000</v>
      </c>
      <c r="S5" s="2">
        <f t="shared" si="2"/>
        <v>225154000000</v>
      </c>
      <c r="T5" s="2">
        <f t="shared" si="2"/>
        <v>171873000000</v>
      </c>
      <c r="U5" s="2">
        <f t="shared" si="2"/>
        <v>146190000000</v>
      </c>
      <c r="V5" s="2">
        <f t="shared" si="2"/>
        <v>43965000000</v>
      </c>
      <c r="W5" s="2">
        <f t="shared" si="2"/>
        <v>146427000000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6782104000000</v>
      </c>
      <c r="H6" s="2">
        <f>IFERROR(INDEX(D6:G6,COUNT(D6:G6)),"")</f>
        <v>6782104000000</v>
      </c>
      <c r="I6" s="2">
        <f t="shared" ref="I6:Z6" si="3">IFERROR(INDEX(I51:I500,MATCH($C$6,$C$51:$C$500,0)),"")</f>
        <v>6754864000000</v>
      </c>
      <c r="J6" s="2">
        <f t="shared" si="3"/>
        <v>6623017000000</v>
      </c>
      <c r="K6" s="2">
        <f t="shared" si="3"/>
        <v>3390317000000</v>
      </c>
      <c r="L6" s="2">
        <f t="shared" si="3"/>
        <v>3287537000000</v>
      </c>
      <c r="M6" s="2">
        <f t="shared" si="3"/>
        <v>2122771000000</v>
      </c>
      <c r="N6" s="2">
        <f t="shared" si="3"/>
        <v>1640391000000</v>
      </c>
      <c r="O6" s="2">
        <f t="shared" si="3"/>
        <v>1537640000000</v>
      </c>
      <c r="P6" s="2">
        <f t="shared" si="3"/>
        <v>1484963000000</v>
      </c>
      <c r="Q6" s="2">
        <f t="shared" si="3"/>
        <v>1408386000000</v>
      </c>
      <c r="R6" s="2">
        <f t="shared" si="3"/>
        <v>1315040000000</v>
      </c>
      <c r="S6" s="2">
        <f t="shared" si="3"/>
        <v>1053416000000</v>
      </c>
      <c r="T6" s="2">
        <f t="shared" si="3"/>
        <v>974193000000</v>
      </c>
      <c r="U6" s="2">
        <f t="shared" si="3"/>
        <v>906390000000</v>
      </c>
      <c r="V6" s="2">
        <f t="shared" si="3"/>
        <v>657788000000</v>
      </c>
      <c r="W6" s="2">
        <f t="shared" si="3"/>
        <v>608788000000</v>
      </c>
      <c r="X6" s="2">
        <f t="shared" si="3"/>
        <v>543870134000</v>
      </c>
      <c r="Y6" s="2">
        <f t="shared" si="3"/>
        <v>504512318000</v>
      </c>
      <c r="Z6" s="2">
        <f t="shared" si="3"/>
        <v>193034688000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19.95</v>
      </c>
      <c r="H7" s="3">
        <f>IFERROR(INDEX(D7:G7,COUNT(D7:G7)),"")</f>
        <v>19.95</v>
      </c>
      <c r="I7" s="3">
        <f t="shared" ref="I7:Z7" si="4">IFERROR(INDEX(I51:I500,MATCH($C$7,$C$51:$C$500,0))/1000000000,"")</f>
        <v>19.95</v>
      </c>
      <c r="J7" s="3">
        <f t="shared" si="4"/>
        <v>19.95</v>
      </c>
      <c r="K7" s="3">
        <f t="shared" si="4"/>
        <v>19.95</v>
      </c>
      <c r="L7" s="3">
        <f t="shared" si="4"/>
        <v>19.95</v>
      </c>
      <c r="M7" s="3">
        <f t="shared" si="4"/>
        <v>7.08</v>
      </c>
      <c r="N7" s="3">
        <f t="shared" si="4"/>
        <v>7.07</v>
      </c>
      <c r="O7" s="3">
        <f t="shared" si="4"/>
        <v>7.07</v>
      </c>
      <c r="P7" s="3">
        <f t="shared" si="4"/>
        <v>7.07</v>
      </c>
      <c r="Q7" s="3">
        <f t="shared" si="4"/>
        <v>7.04</v>
      </c>
      <c r="R7" s="3">
        <f t="shared" si="4"/>
        <v>7.04</v>
      </c>
      <c r="S7" s="3">
        <f t="shared" si="4"/>
        <v>6.4</v>
      </c>
      <c r="T7" s="3">
        <f t="shared" si="4"/>
        <v>6.4</v>
      </c>
      <c r="U7" s="3">
        <f t="shared" si="4"/>
        <v>6.4</v>
      </c>
      <c r="V7" s="3">
        <f t="shared" si="4"/>
        <v>4.55</v>
      </c>
      <c r="W7" s="3">
        <f t="shared" si="4"/>
        <v>4.53</v>
      </c>
      <c r="X7" s="3">
        <f t="shared" si="4"/>
        <v>4.53</v>
      </c>
      <c r="Y7" s="3">
        <f t="shared" si="4"/>
        <v>4.53</v>
      </c>
      <c r="Z7" s="3">
        <f t="shared" si="4"/>
        <v>1.51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-1702000000000</v>
      </c>
      <c r="H8" s="2">
        <f>IFERROR(INDEX(D8:G8,COUNT(D8:G8)),"")</f>
        <v>-1702000000000</v>
      </c>
      <c r="I8" s="2">
        <f t="shared" ref="I8:Z8" si="5">IFERROR(INDEX(I51:I500,MATCH($C$8,$C$51:$C$500,0)),"")</f>
        <v>1578000000000</v>
      </c>
      <c r="J8" s="2">
        <f t="shared" si="5"/>
        <v>-2025000000000</v>
      </c>
      <c r="K8" s="2">
        <f t="shared" si="5"/>
        <v>-1552000000000</v>
      </c>
      <c r="L8" s="2">
        <f t="shared" si="5"/>
        <v>-4736000000000</v>
      </c>
      <c r="M8" s="2">
        <f t="shared" si="5"/>
        <v>1995000000000</v>
      </c>
      <c r="N8" s="2">
        <f t="shared" si="5"/>
        <v>-209000000000</v>
      </c>
      <c r="O8" s="2">
        <f t="shared" si="5"/>
        <v>-2227000000000</v>
      </c>
      <c r="P8" s="2">
        <f t="shared" si="5"/>
        <v>1382000000000</v>
      </c>
      <c r="Q8" s="2">
        <f t="shared" si="5"/>
        <v>1022000000000</v>
      </c>
      <c r="R8" s="2">
        <f t="shared" si="5"/>
        <v>-205000000000</v>
      </c>
      <c r="S8" s="2">
        <f t="shared" si="5"/>
        <v>784000000000</v>
      </c>
      <c r="T8" s="2">
        <f t="shared" si="5"/>
        <v>682000000000</v>
      </c>
      <c r="U8" s="2">
        <f t="shared" si="5"/>
        <v>106000000000</v>
      </c>
      <c r="V8" s="2">
        <f t="shared" si="5"/>
        <v>-50000000000</v>
      </c>
      <c r="W8" s="2">
        <f t="shared" si="5"/>
        <v>-292000000000</v>
      </c>
      <c r="X8" s="2">
        <f t="shared" si="5"/>
        <v>594000000000</v>
      </c>
      <c r="Y8" s="2">
        <f t="shared" si="5"/>
        <v>-132000000000</v>
      </c>
      <c r="Z8" s="2">
        <f t="shared" si="5"/>
        <v>-197000000000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-85.32</v>
      </c>
      <c r="H9" s="3">
        <f>IFERROR(INDEX(D9:G9,COUNT(D9:G9)),"")</f>
        <v>-85.32</v>
      </c>
      <c r="I9" s="3">
        <f t="shared" ref="I9:Z9" si="6">IFERROR(INDEX(I51:I500,MATCH($C$9,$C$51:$C$500,0)),"")</f>
        <v>79.08</v>
      </c>
      <c r="J9" s="3">
        <f t="shared" si="6"/>
        <v>-101.46</v>
      </c>
      <c r="K9" s="3">
        <f t="shared" si="6"/>
        <v>-77.790000000000006</v>
      </c>
      <c r="L9" s="3">
        <f t="shared" si="6"/>
        <v>-237.34</v>
      </c>
      <c r="M9" s="3">
        <f t="shared" si="6"/>
        <v>281.87</v>
      </c>
      <c r="N9" s="3">
        <f t="shared" si="6"/>
        <v>-29.49</v>
      </c>
      <c r="O9" s="3">
        <f t="shared" si="6"/>
        <v>-315.02999999999997</v>
      </c>
      <c r="P9" s="3">
        <f t="shared" si="6"/>
        <v>195.52</v>
      </c>
      <c r="Q9" s="3">
        <f t="shared" si="6"/>
        <v>145.24</v>
      </c>
      <c r="R9" s="3">
        <f t="shared" si="6"/>
        <v>-29.12</v>
      </c>
      <c r="S9" s="3">
        <f t="shared" si="6"/>
        <v>122.49</v>
      </c>
      <c r="T9" s="3">
        <f t="shared" si="6"/>
        <v>106.67</v>
      </c>
      <c r="U9" s="3">
        <f t="shared" si="6"/>
        <v>16.57</v>
      </c>
      <c r="V9" s="3">
        <f t="shared" si="6"/>
        <v>-10.94</v>
      </c>
      <c r="W9" s="3">
        <f t="shared" si="6"/>
        <v>-64.5</v>
      </c>
      <c r="X9" s="3">
        <f t="shared" si="6"/>
        <v>131.11000000000001</v>
      </c>
      <c r="Y9" s="3">
        <f t="shared" si="6"/>
        <v>-29.13</v>
      </c>
      <c r="Z9" s="3">
        <f t="shared" si="6"/>
        <v>-130.38999999999999</v>
      </c>
    </row>
    <row r="10" spans="1:26" ht="15.5" x14ac:dyDescent="0.35">
      <c r="C10" t="s">
        <v>17</v>
      </c>
      <c r="D10" s="3">
        <f ca="1">IFERROR(IF(D9=0,"",D2/D9),"")</f>
        <v>-1.5471167369901548</v>
      </c>
      <c r="I10" s="3">
        <f t="shared" ref="I10:Z10" ca="1" si="7">IFERROR(IF(I9=0,"",I2/I9),"")</f>
        <v>2.9590288315629745</v>
      </c>
      <c r="J10" s="3">
        <f t="shared" ca="1" si="7"/>
        <v>-1.2911492213680269</v>
      </c>
      <c r="K10" s="3">
        <f t="shared" ca="1" si="7"/>
        <v>-1.6968762051677593</v>
      </c>
      <c r="L10" s="3">
        <f t="shared" ca="1" si="7"/>
        <v>-0.55195078789921626</v>
      </c>
      <c r="M10" s="3">
        <f t="shared" ca="1" si="7"/>
        <v>0.94369744917869935</v>
      </c>
      <c r="N10" s="3">
        <f t="shared" ca="1" si="7"/>
        <v>-12.750084774499831</v>
      </c>
      <c r="O10" s="3">
        <f t="shared" ca="1" si="7"/>
        <v>-0.95229025807066003</v>
      </c>
      <c r="P10" s="3">
        <f t="shared" ca="1" si="7"/>
        <v>1.5343698854337151</v>
      </c>
      <c r="Q10" s="3">
        <f t="shared" ca="1" si="7"/>
        <v>1.487193610575599</v>
      </c>
      <c r="R10" s="3">
        <f t="shared" ca="1" si="7"/>
        <v>-7.0741758241758239</v>
      </c>
      <c r="S10" s="3">
        <f t="shared" ca="1" si="7"/>
        <v>1.6736060086537676</v>
      </c>
      <c r="T10" s="3">
        <f t="shared" ca="1" si="7"/>
        <v>0.86205118590044061</v>
      </c>
      <c r="U10" s="3">
        <f t="shared" ca="1" si="7"/>
        <v>5.0870307785153894</v>
      </c>
      <c r="V10" s="3">
        <f t="shared" ca="1" si="7"/>
        <v>-9.9136197440585008</v>
      </c>
      <c r="W10" s="3">
        <f t="shared" ca="1" si="7"/>
        <v>-2.241964341085271</v>
      </c>
      <c r="X10" s="3" t="str">
        <f t="shared" ca="1" si="7"/>
        <v/>
      </c>
      <c r="Y10" s="3" t="str">
        <f t="shared" ca="1" si="7"/>
        <v/>
      </c>
      <c r="Z10" s="3">
        <f t="shared" ca="1" si="7"/>
        <v>-0.70474346192192661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92112000000</v>
      </c>
      <c r="H11" s="2">
        <f>IFERROR(INDEX(D11:G11,COUNT(D11:G11)),"")</f>
        <v>92112000000</v>
      </c>
      <c r="I11" s="2">
        <f t="shared" ref="I11:Z11" si="8">IFERROR(INDEX(I51:I500,MATCH($C$11,$C$51:$C$500,0)),"")</f>
        <v>96181000000</v>
      </c>
      <c r="J11" s="2">
        <f t="shared" si="8"/>
        <v>65109000000</v>
      </c>
      <c r="K11" s="2">
        <f t="shared" si="8"/>
        <v>57210000000</v>
      </c>
      <c r="L11" s="2">
        <f t="shared" si="8"/>
        <v>85042000000</v>
      </c>
      <c r="M11" s="2">
        <f t="shared" si="8"/>
        <v>122668000000</v>
      </c>
      <c r="N11" s="2">
        <f t="shared" si="8"/>
        <v>91566000000</v>
      </c>
      <c r="O11" s="2">
        <f t="shared" si="8"/>
        <v>63959000000</v>
      </c>
      <c r="P11" s="2">
        <f t="shared" si="8"/>
        <v>100811000000</v>
      </c>
      <c r="Q11" s="2">
        <f t="shared" si="8"/>
        <v>68881000000</v>
      </c>
      <c r="R11" s="2">
        <f t="shared" si="8"/>
        <v>78996000000</v>
      </c>
      <c r="S11" s="2">
        <f t="shared" si="8"/>
        <v>62662000000</v>
      </c>
      <c r="T11" s="2">
        <f t="shared" si="8"/>
        <v>39991000000</v>
      </c>
      <c r="U11" s="2">
        <f t="shared" si="8"/>
        <v>26199000000</v>
      </c>
      <c r="V11" s="2">
        <f t="shared" si="8"/>
        <v>22402000000</v>
      </c>
      <c r="W11" s="2">
        <f t="shared" si="8"/>
        <v>14850000000</v>
      </c>
      <c r="X11" s="2">
        <f t="shared" si="8"/>
        <v>11433888000</v>
      </c>
      <c r="Y11" s="2">
        <f t="shared" si="8"/>
        <v>6882828000</v>
      </c>
      <c r="Z11" s="2">
        <f t="shared" si="8"/>
        <v>3088296000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-7089000000</v>
      </c>
      <c r="H15" s="2">
        <f>IFERROR(SUM(D15:G15)*(4/MAX(1,COUNT(D15:G15))),"")</f>
        <v>-28356000000</v>
      </c>
      <c r="I15" s="2">
        <f t="shared" ref="I15:Z15" si="12">IFERROR(INDEX(I51:I500,MATCH($C$15,$C$51:$C$500,0)),"")</f>
        <v>-37271000000</v>
      </c>
      <c r="J15" s="2">
        <f t="shared" si="12"/>
        <v>-34111000000</v>
      </c>
      <c r="K15" s="2">
        <f t="shared" si="12"/>
        <v>-28873000000</v>
      </c>
      <c r="L15" s="2">
        <f t="shared" si="12"/>
        <v>-9315000000</v>
      </c>
      <c r="M15" s="2">
        <f t="shared" si="12"/>
        <v>-13909000000</v>
      </c>
      <c r="N15" s="2">
        <f t="shared" si="12"/>
        <v>-17545000000</v>
      </c>
      <c r="O15" s="2">
        <f t="shared" si="12"/>
        <v>-8065000000</v>
      </c>
      <c r="P15" s="2">
        <f t="shared" si="12"/>
        <v>-35573000000</v>
      </c>
      <c r="Q15" s="2">
        <f t="shared" si="12"/>
        <v>-28598000000</v>
      </c>
      <c r="R15" s="2">
        <f t="shared" si="12"/>
        <v>-32568000000</v>
      </c>
      <c r="S15" s="2">
        <f t="shared" si="12"/>
        <v>-28825000000</v>
      </c>
      <c r="T15" s="2">
        <f t="shared" si="12"/>
        <v>-24366000000</v>
      </c>
      <c r="U15" s="2">
        <f t="shared" si="12"/>
        <v>-22866000000</v>
      </c>
      <c r="V15" s="2">
        <f t="shared" si="12"/>
        <v>-14847000000</v>
      </c>
      <c r="W15" s="2">
        <f t="shared" si="12"/>
        <v>-6503000000</v>
      </c>
      <c r="X15" s="2">
        <f t="shared" si="12"/>
        <v>-5874321000</v>
      </c>
      <c r="Y15" s="2">
        <f t="shared" si="12"/>
        <v>-6807032000</v>
      </c>
      <c r="Z15" s="2">
        <f t="shared" si="12"/>
        <v>-4817941000</v>
      </c>
    </row>
    <row r="16" spans="1:26" ht="15.5" x14ac:dyDescent="0.35">
      <c r="C16" t="s">
        <v>28</v>
      </c>
      <c r="D16" s="2">
        <f>IFERROR(INDEX(D51:D500,MATCH($C$16,$C$51:$C$500,0)),"")</f>
        <v>32386000000</v>
      </c>
      <c r="H16" s="2">
        <f>IFERROR(SUM(D16:G16)*(4/MAX(1,COUNT(D16:G16))),"")</f>
        <v>129544000000</v>
      </c>
      <c r="I16" s="2">
        <f t="shared" ref="I16:Z16" si="13">IFERROR(INDEX(I51:I500,MATCH($C$16,$C$51:$C$500,0)),"")</f>
        <v>163256000000</v>
      </c>
      <c r="J16" s="2">
        <f t="shared" si="13"/>
        <v>143489000000</v>
      </c>
      <c r="K16" s="2">
        <f t="shared" si="13"/>
        <v>130640000000</v>
      </c>
      <c r="L16" s="2">
        <f t="shared" si="13"/>
        <v>41444000000</v>
      </c>
      <c r="M16" s="2">
        <f t="shared" si="13"/>
        <v>48694000000</v>
      </c>
      <c r="N16" s="2">
        <f t="shared" si="13"/>
        <v>78959000000</v>
      </c>
      <c r="O16" s="2">
        <f t="shared" si="13"/>
        <v>23949000000</v>
      </c>
      <c r="P16" s="2">
        <f t="shared" si="13"/>
        <v>142073000000</v>
      </c>
      <c r="Q16" s="2">
        <f t="shared" si="13"/>
        <v>114738000000</v>
      </c>
      <c r="R16" s="2">
        <f t="shared" si="13"/>
        <v>364570000000</v>
      </c>
      <c r="S16" s="2">
        <f t="shared" si="13"/>
        <v>263885000000</v>
      </c>
      <c r="T16" s="2">
        <f t="shared" si="13"/>
        <v>202966000000</v>
      </c>
      <c r="U16" s="2">
        <f t="shared" si="13"/>
        <v>177124000000</v>
      </c>
      <c r="V16" s="2">
        <f t="shared" si="13"/>
        <v>59346000000</v>
      </c>
      <c r="W16" s="2">
        <f t="shared" si="13"/>
        <v>115819000000</v>
      </c>
      <c r="X16" s="2">
        <f t="shared" si="13"/>
        <v>90086833000</v>
      </c>
      <c r="Y16" s="2">
        <f t="shared" si="13"/>
        <v>62870988000</v>
      </c>
      <c r="Z16" s="2">
        <f t="shared" si="13"/>
        <v>43780118000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2633400000000</v>
      </c>
      <c r="H20" s="2" t="str">
        <f t="shared" ref="H20:Z20" si="14">IFERROR(H21*H2,"")</f>
        <v/>
      </c>
      <c r="I20" s="2">
        <f t="shared" ca="1" si="14"/>
        <v>4668300000000</v>
      </c>
      <c r="J20" s="2">
        <f t="shared" ca="1" si="14"/>
        <v>2613450000000</v>
      </c>
      <c r="K20" s="2">
        <f t="shared" ca="1" si="14"/>
        <v>2633400000000</v>
      </c>
      <c r="L20" s="2">
        <f t="shared" ca="1" si="14"/>
        <v>2613450000000</v>
      </c>
      <c r="M20" s="2">
        <f t="shared" ca="1" si="14"/>
        <v>1883280000000</v>
      </c>
      <c r="N20" s="2">
        <f t="shared" ca="1" si="14"/>
        <v>2658320000000</v>
      </c>
      <c r="O20" s="2">
        <f t="shared" ca="1" si="14"/>
        <v>2121000000000</v>
      </c>
      <c r="P20" s="2">
        <f t="shared" ca="1" si="14"/>
        <v>2121000000000</v>
      </c>
      <c r="Q20" s="2">
        <f t="shared" ca="1" si="14"/>
        <v>1520640000000</v>
      </c>
      <c r="R20" s="2">
        <f t="shared" ca="1" si="14"/>
        <v>1450240000000</v>
      </c>
      <c r="S20" s="2">
        <f t="shared" ca="1" si="14"/>
        <v>1312000000000</v>
      </c>
      <c r="T20" s="2">
        <f t="shared" ca="1" si="14"/>
        <v>588512000000</v>
      </c>
      <c r="U20" s="2">
        <f t="shared" ca="1" si="14"/>
        <v>539469440000.00006</v>
      </c>
      <c r="V20" s="2">
        <f t="shared" ca="1" si="14"/>
        <v>493470250000</v>
      </c>
      <c r="W20" s="2">
        <f t="shared" ca="1" si="14"/>
        <v>655068351000</v>
      </c>
      <c r="X20" s="2" t="str">
        <f t="shared" ca="1" si="14"/>
        <v/>
      </c>
      <c r="Y20" s="2" t="str">
        <f t="shared" ca="1" si="14"/>
        <v/>
      </c>
      <c r="Z20" s="2">
        <f t="shared" ca="1" si="14"/>
        <v>138756165000</v>
      </c>
    </row>
    <row r="21" spans="1:26" ht="15.5" x14ac:dyDescent="0.35">
      <c r="C21" t="s">
        <v>11</v>
      </c>
      <c r="D21" s="2">
        <f>IFERROR(INDEX(D51:D500,MATCH($C$7,$C$51:$C$500,0)),"")</f>
        <v>19950000000</v>
      </c>
      <c r="H21" s="2">
        <f>IFERROR(INDEX(D21:G21,COUNT(D21:G21)),"")</f>
        <v>19950000000</v>
      </c>
      <c r="I21" s="2">
        <f t="shared" ref="I21:Z21" si="15">IFERROR(INDEX(I51:I500,MATCH($C$7,$C$51:$C$500,0)),"")</f>
        <v>19950000000</v>
      </c>
      <c r="J21" s="2">
        <f t="shared" si="15"/>
        <v>19950000000</v>
      </c>
      <c r="K21" s="2">
        <f t="shared" si="15"/>
        <v>19950000000</v>
      </c>
      <c r="L21" s="2">
        <f t="shared" si="15"/>
        <v>19950000000</v>
      </c>
      <c r="M21" s="2">
        <f t="shared" si="15"/>
        <v>7080000000</v>
      </c>
      <c r="N21" s="2">
        <f t="shared" si="15"/>
        <v>7070000000</v>
      </c>
      <c r="O21" s="2">
        <f t="shared" si="15"/>
        <v>7070000000</v>
      </c>
      <c r="P21" s="2">
        <f t="shared" si="15"/>
        <v>7070000000</v>
      </c>
      <c r="Q21" s="2">
        <f t="shared" si="15"/>
        <v>7040000000</v>
      </c>
      <c r="R21" s="2">
        <f t="shared" si="15"/>
        <v>7040000000</v>
      </c>
      <c r="S21" s="2">
        <f t="shared" si="15"/>
        <v>6400000000</v>
      </c>
      <c r="T21" s="2">
        <f t="shared" si="15"/>
        <v>6400000000</v>
      </c>
      <c r="U21" s="2">
        <f t="shared" si="15"/>
        <v>6400000000</v>
      </c>
      <c r="V21" s="2">
        <f t="shared" si="15"/>
        <v>4550000000</v>
      </c>
      <c r="W21" s="2">
        <f t="shared" si="15"/>
        <v>4530000000</v>
      </c>
      <c r="X21" s="2">
        <f t="shared" si="15"/>
        <v>4530000000</v>
      </c>
      <c r="Y21" s="2">
        <f t="shared" si="15"/>
        <v>4530000000</v>
      </c>
      <c r="Z21" s="2">
        <f t="shared" si="15"/>
        <v>1510000000</v>
      </c>
    </row>
    <row r="23" spans="1:26" ht="15.5" x14ac:dyDescent="0.35">
      <c r="B23" t="s">
        <v>53</v>
      </c>
      <c r="C23" t="s">
        <v>54</v>
      </c>
      <c r="D23" s="3">
        <f>IFERROR(D5/D6*100,"")</f>
        <v>0.40164527114299631</v>
      </c>
      <c r="H23" s="3">
        <f t="shared" ref="H23:Z23" si="16">IFERROR(H5/H6*100,"")</f>
        <v>1.6065810845719852</v>
      </c>
      <c r="I23" s="3">
        <f t="shared" si="16"/>
        <v>1.9518823769064781</v>
      </c>
      <c r="J23" s="3">
        <f t="shared" si="16"/>
        <v>3.3344018292569686</v>
      </c>
      <c r="K23" s="3">
        <f t="shared" si="16"/>
        <v>3.0316634108255953</v>
      </c>
      <c r="L23" s="3">
        <f t="shared" si="16"/>
        <v>5.0003695775895451</v>
      </c>
      <c r="M23" s="3">
        <f t="shared" si="16"/>
        <v>1.8971429325160369</v>
      </c>
      <c r="N23" s="3">
        <f t="shared" si="16"/>
        <v>6.2560694371037142</v>
      </c>
      <c r="O23" s="3">
        <f t="shared" si="16"/>
        <v>3.4257693608386881</v>
      </c>
      <c r="P23" s="3">
        <f t="shared" si="16"/>
        <v>4.950561057750261</v>
      </c>
      <c r="Q23" s="3">
        <f t="shared" si="16"/>
        <v>6.6167229722533456</v>
      </c>
      <c r="R23" s="3">
        <f t="shared" si="16"/>
        <v>33.262486312203436</v>
      </c>
      <c r="S23" s="3">
        <f t="shared" si="16"/>
        <v>21.373702317033345</v>
      </c>
      <c r="T23" s="3">
        <f t="shared" si="16"/>
        <v>17.64260264649818</v>
      </c>
      <c r="U23" s="3">
        <f t="shared" si="16"/>
        <v>16.128818720418366</v>
      </c>
      <c r="V23" s="3">
        <f t="shared" si="16"/>
        <v>6.6837643739320276</v>
      </c>
      <c r="W23" s="3">
        <f t="shared" si="16"/>
        <v>24.052215221062177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-0.27108346332827815</v>
      </c>
      <c r="H24" s="4">
        <f t="shared" ref="H24:Z24" si="17">IFERROR(_xlfn.RRI(5,M23,H23),"")</f>
        <v>-3.2701488604464979E-2</v>
      </c>
      <c r="I24" s="4">
        <f t="shared" si="17"/>
        <v>-0.20780806535476415</v>
      </c>
      <c r="J24" s="4">
        <f t="shared" si="17"/>
        <v>-5.3919660153392002E-3</v>
      </c>
      <c r="K24" s="4">
        <f t="shared" si="17"/>
        <v>-9.3421715243884429E-2</v>
      </c>
      <c r="L24" s="4">
        <f t="shared" si="17"/>
        <v>-5.4477581636278249E-2</v>
      </c>
      <c r="M24" s="4">
        <f t="shared" si="17"/>
        <v>-0.43606497499619068</v>
      </c>
      <c r="N24" s="4">
        <f t="shared" si="17"/>
        <v>-0.21786024536755122</v>
      </c>
      <c r="O24" s="4">
        <f t="shared" si="17"/>
        <v>-0.27949152498400009</v>
      </c>
      <c r="P24" s="4">
        <f t="shared" si="17"/>
        <v>-0.21039412299218641</v>
      </c>
      <c r="Q24" s="4">
        <f t="shared" si="17"/>
        <v>-2.0141947354327394E-3</v>
      </c>
      <c r="R24" s="4">
        <f t="shared" si="17"/>
        <v>6.698895914731251E-2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1.27</v>
      </c>
      <c r="H25" s="3">
        <f>IFERROR(INDEX(D25:G25,COUNT(D25:G25)),"")</f>
        <v>1.27</v>
      </c>
      <c r="I25" s="3">
        <f t="shared" ref="I25:Z25" si="18">IFERROR(INDEX(I51:I500,MATCH($C$25,$C$51:$C$500,0)),"")</f>
        <v>6.31</v>
      </c>
      <c r="J25" s="3">
        <f t="shared" si="18"/>
        <v>5.48</v>
      </c>
      <c r="K25" s="3">
        <f t="shared" si="18"/>
        <v>5.0999999999999996</v>
      </c>
      <c r="L25" s="3">
        <f t="shared" si="18"/>
        <v>1.61</v>
      </c>
      <c r="M25" s="3">
        <f t="shared" si="18"/>
        <v>4.91</v>
      </c>
      <c r="N25" s="3">
        <f t="shared" si="18"/>
        <v>8.68</v>
      </c>
      <c r="O25" s="3">
        <f t="shared" si="18"/>
        <v>2.25</v>
      </c>
      <c r="P25" s="3">
        <f t="shared" si="18"/>
        <v>15.06</v>
      </c>
      <c r="Q25" s="3">
        <f t="shared" si="18"/>
        <v>12.24</v>
      </c>
      <c r="R25" s="3">
        <f t="shared" si="18"/>
        <v>47.17</v>
      </c>
      <c r="S25" s="3">
        <f t="shared" si="18"/>
        <v>36.700000000000003</v>
      </c>
      <c r="T25" s="3">
        <f t="shared" si="18"/>
        <v>27.92</v>
      </c>
      <c r="U25" s="3">
        <f t="shared" si="18"/>
        <v>24.11</v>
      </c>
      <c r="V25" s="3">
        <f t="shared" si="18"/>
        <v>9.7799999999999994</v>
      </c>
      <c r="W25" s="3">
        <f t="shared" si="18"/>
        <v>24.12</v>
      </c>
      <c r="X25" s="3">
        <f t="shared" si="18"/>
        <v>18.579999999999998</v>
      </c>
      <c r="Y25" s="3">
        <f t="shared" si="18"/>
        <v>12.37</v>
      </c>
      <c r="Z25" s="3">
        <f t="shared" si="18"/>
        <v>25.79</v>
      </c>
    </row>
    <row r="26" spans="1:26" ht="15.5" x14ac:dyDescent="0.35">
      <c r="C26" t="s">
        <v>58</v>
      </c>
      <c r="D26" s="4">
        <f>IFERROR(_xlfn.RRI(5,I25,D25),"")</f>
        <v>-0.27430376094391429</v>
      </c>
      <c r="H26" s="4">
        <f t="shared" ref="H26:Z26" si="19">IFERROR(_xlfn.RRI(5,M25,H25),"")</f>
        <v>-0.23696502371289252</v>
      </c>
      <c r="I26" s="4">
        <f t="shared" si="19"/>
        <v>-6.178596192365704E-2</v>
      </c>
      <c r="J26" s="4">
        <f t="shared" si="19"/>
        <v>0.19486711330966533</v>
      </c>
      <c r="K26" s="4">
        <f t="shared" si="19"/>
        <v>-0.19471605458073171</v>
      </c>
      <c r="L26" s="4">
        <f t="shared" si="19"/>
        <v>-0.33348659005451442</v>
      </c>
      <c r="M26" s="4">
        <f t="shared" si="19"/>
        <v>-0.36396191228955244</v>
      </c>
      <c r="N26" s="4">
        <f t="shared" si="19"/>
        <v>-0.25050156183507999</v>
      </c>
      <c r="O26" s="4">
        <f t="shared" si="19"/>
        <v>-0.39569884984737225</v>
      </c>
      <c r="P26" s="4">
        <f t="shared" si="19"/>
        <v>-8.9823638101014791E-2</v>
      </c>
      <c r="Q26" s="4">
        <f t="shared" si="19"/>
        <v>4.5896025409127184E-2</v>
      </c>
      <c r="R26" s="4">
        <f t="shared" si="19"/>
        <v>0.14355673113602663</v>
      </c>
      <c r="S26" s="4">
        <f t="shared" si="19"/>
        <v>0.14584024274106633</v>
      </c>
      <c r="T26" s="4">
        <f t="shared" si="19"/>
        <v>0.17681756739312537</v>
      </c>
      <c r="U26" s="4">
        <f t="shared" si="19"/>
        <v>-1.3381683953729739E-2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23.763258145363409</v>
      </c>
      <c r="H27" s="3">
        <f t="shared" ref="H27:Z27" si="20">IFERROR(H4/H21,"")</f>
        <v>95.053032581453635</v>
      </c>
      <c r="I27" s="3">
        <f t="shared" si="20"/>
        <v>74.74892230576441</v>
      </c>
      <c r="J27" s="3">
        <f t="shared" si="20"/>
        <v>49.107769423558899</v>
      </c>
      <c r="K27" s="3">
        <f t="shared" si="20"/>
        <v>42.047117794486212</v>
      </c>
      <c r="L27" s="3">
        <f t="shared" si="20"/>
        <v>31.341403508771929</v>
      </c>
      <c r="M27" s="3">
        <f t="shared" si="20"/>
        <v>119.5933615819209</v>
      </c>
      <c r="N27" s="3">
        <f t="shared" si="20"/>
        <v>162.72079207920791</v>
      </c>
      <c r="O27" s="3">
        <f t="shared" si="20"/>
        <v>214.07029702970297</v>
      </c>
      <c r="P27" s="3">
        <f t="shared" si="20"/>
        <v>192.61626591230552</v>
      </c>
      <c r="Q27" s="3">
        <f t="shared" si="20"/>
        <v>183.27187499999999</v>
      </c>
      <c r="R27" s="3">
        <f t="shared" si="20"/>
        <v>175.91264204545453</v>
      </c>
      <c r="S27" s="3">
        <f t="shared" si="20"/>
        <v>175.1484375</v>
      </c>
      <c r="T27" s="3">
        <f t="shared" si="20"/>
        <v>123.76</v>
      </c>
      <c r="U27" s="3">
        <f t="shared" si="20"/>
        <v>86.544375000000002</v>
      </c>
      <c r="V27" s="3">
        <f t="shared" si="20"/>
        <v>94.832087912087914</v>
      </c>
      <c r="W27" s="3">
        <f t="shared" si="20"/>
        <v>85.166666666666671</v>
      </c>
      <c r="X27" s="3">
        <f t="shared" si="20"/>
        <v>75.76815783664459</v>
      </c>
      <c r="Y27" s="3">
        <f t="shared" si="20"/>
        <v>52.871409492273727</v>
      </c>
      <c r="Z27" s="3">
        <f t="shared" si="20"/>
        <v>115.86397814569537</v>
      </c>
    </row>
    <row r="28" spans="1:26" ht="15.5" x14ac:dyDescent="0.35">
      <c r="C28" t="s">
        <v>60</v>
      </c>
      <c r="D28" s="4">
        <f>IFERROR(_xlfn.RRI(5,I27,D27),"")</f>
        <v>-0.20482959110460719</v>
      </c>
      <c r="H28" s="4">
        <f t="shared" ref="H28:Z28" si="21">IFERROR(_xlfn.RRI(5,M27,H27),"")</f>
        <v>-4.4893543799711777E-2</v>
      </c>
      <c r="I28" s="4">
        <f t="shared" si="21"/>
        <v>-0.14408157136842636</v>
      </c>
      <c r="J28" s="4">
        <f t="shared" si="21"/>
        <v>-0.25506434880784778</v>
      </c>
      <c r="K28" s="4">
        <f t="shared" si="21"/>
        <v>-0.2624208110528613</v>
      </c>
      <c r="L28" s="4">
        <f t="shared" si="21"/>
        <v>-0.2975676191121156</v>
      </c>
      <c r="M28" s="4">
        <f t="shared" si="21"/>
        <v>-7.4274974370728941E-2</v>
      </c>
      <c r="N28" s="4">
        <f t="shared" si="21"/>
        <v>-1.4611801924330314E-2</v>
      </c>
      <c r="O28" s="4">
        <f t="shared" si="21"/>
        <v>0.11582277671471375</v>
      </c>
      <c r="P28" s="4">
        <f t="shared" si="21"/>
        <v>0.17352088389764919</v>
      </c>
      <c r="Q28" s="4">
        <f t="shared" si="21"/>
        <v>0.14084883198979226</v>
      </c>
      <c r="R28" s="4">
        <f t="shared" si="21"/>
        <v>0.1561268311561983</v>
      </c>
      <c r="S28" s="4">
        <f t="shared" si="21"/>
        <v>0.18245305536976164</v>
      </c>
      <c r="T28" s="4">
        <f t="shared" si="21"/>
        <v>0.18541899617049906</v>
      </c>
      <c r="U28" s="4">
        <f t="shared" si="21"/>
        <v>-5.6682085821628592E-2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339.9</v>
      </c>
      <c r="H32" s="3">
        <f>IFERROR(INDEX(D32:G32,COUNT(D32:G32)),"")</f>
        <v>339.9</v>
      </c>
      <c r="I32" s="3">
        <f t="shared" ref="I32:Z32" si="22">IFERROR(INDEX(I51:I500,MATCH($C$32,$C$51:$C$500,0)),"")</f>
        <v>338.54</v>
      </c>
      <c r="J32" s="3">
        <f t="shared" si="22"/>
        <v>331.93</v>
      </c>
      <c r="K32" s="3">
        <f t="shared" si="22"/>
        <v>169.91</v>
      </c>
      <c r="L32" s="3">
        <f t="shared" si="22"/>
        <v>164.76</v>
      </c>
      <c r="M32" s="3">
        <f t="shared" si="22"/>
        <v>299.91000000000003</v>
      </c>
      <c r="N32" s="3">
        <f t="shared" si="22"/>
        <v>231.97</v>
      </c>
      <c r="O32" s="3">
        <f t="shared" si="22"/>
        <v>217.48</v>
      </c>
      <c r="P32" s="3">
        <f t="shared" si="22"/>
        <v>210.03</v>
      </c>
      <c r="Q32" s="3">
        <f t="shared" si="22"/>
        <v>200.07</v>
      </c>
      <c r="R32" s="3">
        <f t="shared" si="22"/>
        <v>186.85</v>
      </c>
      <c r="S32" s="3">
        <f t="shared" si="22"/>
        <v>164.48</v>
      </c>
      <c r="T32" s="3">
        <f t="shared" si="22"/>
        <v>152.28</v>
      </c>
      <c r="U32" s="3">
        <f t="shared" si="22"/>
        <v>141.68</v>
      </c>
      <c r="V32" s="3">
        <f t="shared" si="22"/>
        <v>144.54</v>
      </c>
      <c r="W32" s="3">
        <f t="shared" si="22"/>
        <v>134.31</v>
      </c>
      <c r="X32" s="3">
        <f t="shared" si="22"/>
        <v>119.99</v>
      </c>
      <c r="Y32" s="3">
        <f t="shared" si="22"/>
        <v>111.31</v>
      </c>
      <c r="Z32" s="3">
        <f t="shared" si="22"/>
        <v>127.76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0.38</v>
      </c>
      <c r="H33" s="3">
        <f>IFERROR(INDEX(D33:G33,COUNT(D33:G33)),"")</f>
        <v>0.38</v>
      </c>
      <c r="I33" s="3">
        <f t="shared" ref="I33:Z33" si="23">IFERROR(INDEX(I51:I500,MATCH($C$33,$C$51:$C$500,0)),"")</f>
        <v>0.69</v>
      </c>
      <c r="J33" s="3">
        <f t="shared" si="23"/>
        <v>0.39</v>
      </c>
      <c r="K33" s="3">
        <f t="shared" si="23"/>
        <v>0.78</v>
      </c>
      <c r="L33" s="3">
        <f t="shared" si="23"/>
        <v>0.8</v>
      </c>
      <c r="M33" s="3">
        <f t="shared" si="23"/>
        <v>0.89</v>
      </c>
      <c r="N33" s="3">
        <f t="shared" si="23"/>
        <v>1.62</v>
      </c>
      <c r="O33" s="3">
        <f t="shared" si="23"/>
        <v>1.38</v>
      </c>
      <c r="P33" s="3">
        <f t="shared" si="23"/>
        <v>1.43</v>
      </c>
      <c r="Q33" s="3">
        <f t="shared" si="23"/>
        <v>1.08</v>
      </c>
      <c r="R33" s="3">
        <f t="shared" si="23"/>
        <v>1.1000000000000001</v>
      </c>
      <c r="S33" s="3">
        <f t="shared" si="23"/>
        <v>1.25</v>
      </c>
      <c r="T33" s="3">
        <f t="shared" si="23"/>
        <v>0.63</v>
      </c>
      <c r="U33" s="3">
        <f t="shared" si="23"/>
        <v>0.62</v>
      </c>
      <c r="V33" s="3">
        <f t="shared" si="23"/>
        <v>0.79</v>
      </c>
      <c r="W33" s="3">
        <f t="shared" si="23"/>
        <v>1.1200000000000001</v>
      </c>
      <c r="X33" s="3">
        <f t="shared" si="23"/>
        <v>0.8</v>
      </c>
      <c r="Y33" s="3">
        <f t="shared" si="23"/>
        <v>0.84</v>
      </c>
      <c r="Z33" s="3">
        <f t="shared" si="23"/>
        <v>0.75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102.36</v>
      </c>
      <c r="H34" s="3">
        <f>IFERROR(INDEX(D34:G34,COUNT(D34:G34)),"")</f>
        <v>102.36</v>
      </c>
      <c r="I34" s="3">
        <f t="shared" ref="I34:Z34" si="24">IFERROR(INDEX(I51:I500,MATCH($C$34,$C$51:$C$500,0)),"")</f>
        <v>37.08</v>
      </c>
      <c r="J34" s="3">
        <f t="shared" si="24"/>
        <v>23.91</v>
      </c>
      <c r="K34" s="3">
        <f t="shared" si="24"/>
        <v>25.88</v>
      </c>
      <c r="L34" s="3">
        <f t="shared" si="24"/>
        <v>81.37</v>
      </c>
      <c r="M34" s="3">
        <f t="shared" si="24"/>
        <v>54.18</v>
      </c>
      <c r="N34" s="3">
        <f t="shared" si="24"/>
        <v>43.32</v>
      </c>
      <c r="O34" s="3">
        <f t="shared" si="24"/>
        <v>133.33000000000001</v>
      </c>
      <c r="P34" s="3">
        <f t="shared" si="24"/>
        <v>19.920000000000002</v>
      </c>
      <c r="Q34" s="3">
        <f t="shared" si="24"/>
        <v>17.649999999999999</v>
      </c>
      <c r="R34" s="3">
        <f t="shared" si="24"/>
        <v>4.37</v>
      </c>
      <c r="S34" s="3">
        <f t="shared" si="24"/>
        <v>5.59</v>
      </c>
      <c r="T34" s="3">
        <f t="shared" si="24"/>
        <v>3.44</v>
      </c>
      <c r="U34" s="3">
        <f t="shared" si="24"/>
        <v>3.65</v>
      </c>
      <c r="V34" s="3">
        <f t="shared" si="24"/>
        <v>11.66</v>
      </c>
      <c r="W34" s="3">
        <f t="shared" si="24"/>
        <v>6.26</v>
      </c>
      <c r="X34" s="3">
        <f t="shared" si="24"/>
        <v>5.17</v>
      </c>
      <c r="Y34" s="3">
        <f t="shared" si="24"/>
        <v>7.52</v>
      </c>
      <c r="Z34" s="3">
        <f t="shared" si="24"/>
        <v>3.72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5.47</v>
      </c>
      <c r="H35" s="3">
        <f>IFERROR(INDEX(D35:G35,COUNT(D35:G35)),"")</f>
        <v>5.47</v>
      </c>
      <c r="I35" s="3">
        <f t="shared" ref="I35:Z35" si="25">IFERROR(INDEX(I51:I500,MATCH($C$35,$C$51:$C$500,0)),"")</f>
        <v>3.13</v>
      </c>
      <c r="J35" s="3">
        <f t="shared" si="25"/>
        <v>2.67</v>
      </c>
      <c r="K35" s="3">
        <f t="shared" si="25"/>
        <v>3.14</v>
      </c>
      <c r="L35" s="3">
        <f t="shared" si="25"/>
        <v>4.18</v>
      </c>
      <c r="M35" s="3">
        <f t="shared" si="25"/>
        <v>2.2200000000000002</v>
      </c>
      <c r="N35" s="3">
        <f t="shared" si="25"/>
        <v>2.31</v>
      </c>
      <c r="O35" s="3">
        <f t="shared" si="25"/>
        <v>1.4</v>
      </c>
      <c r="P35" s="3">
        <f t="shared" si="25"/>
        <v>1.56</v>
      </c>
      <c r="Q35" s="3">
        <f t="shared" si="25"/>
        <v>1.18</v>
      </c>
      <c r="R35" s="3">
        <f t="shared" si="25"/>
        <v>1.17</v>
      </c>
      <c r="S35" s="3">
        <f t="shared" si="25"/>
        <v>1.17</v>
      </c>
      <c r="T35" s="3">
        <f t="shared" si="25"/>
        <v>0.78</v>
      </c>
      <c r="U35" s="3">
        <f t="shared" si="25"/>
        <v>1.02</v>
      </c>
      <c r="V35" s="3">
        <f t="shared" si="25"/>
        <v>1.2</v>
      </c>
      <c r="W35" s="3">
        <f t="shared" si="25"/>
        <v>1.77</v>
      </c>
      <c r="X35" s="3">
        <f t="shared" si="25"/>
        <v>1.27</v>
      </c>
      <c r="Y35" s="3">
        <f t="shared" si="25"/>
        <v>1.76</v>
      </c>
      <c r="Z35" s="3">
        <f t="shared" si="25"/>
        <v>0.83</v>
      </c>
    </row>
    <row r="36" spans="1:26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Z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  <c r="Z36" s="4" t="str">
        <f t="shared" si="26"/>
        <v/>
      </c>
    </row>
    <row r="37" spans="1:26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Z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  <c r="Z37" s="3" t="str">
        <f t="shared" si="27"/>
        <v/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474077000000</v>
      </c>
      <c r="E51" s="5">
        <v>281485000000</v>
      </c>
      <c r="F51" s="5">
        <v>410094000000</v>
      </c>
      <c r="G51" s="5">
        <v>410129000000</v>
      </c>
      <c r="I51" s="5">
        <v>1491241000000</v>
      </c>
      <c r="J51" s="5">
        <v>979700000000</v>
      </c>
      <c r="K51" s="5">
        <v>838840000000</v>
      </c>
      <c r="L51" s="5">
        <v>625261000000</v>
      </c>
      <c r="M51" s="5">
        <v>846721000000</v>
      </c>
      <c r="N51" s="5">
        <v>1150436000000</v>
      </c>
      <c r="O51" s="5">
        <v>1513477000000</v>
      </c>
      <c r="P51" s="5">
        <v>1361797000000</v>
      </c>
      <c r="Q51" s="5">
        <v>1290234000000</v>
      </c>
      <c r="R51" s="5">
        <v>1238425000000</v>
      </c>
      <c r="S51" s="5">
        <v>1120950000000</v>
      </c>
      <c r="T51" s="5">
        <v>792064000000</v>
      </c>
      <c r="U51" s="5">
        <v>553884000000</v>
      </c>
      <c r="V51" s="5">
        <v>431486000000</v>
      </c>
      <c r="W51" s="5">
        <v>385805000000</v>
      </c>
      <c r="X51" s="5">
        <v>343229755000</v>
      </c>
      <c r="Y51" s="5">
        <v>239507485000</v>
      </c>
      <c r="Z51" s="5">
        <v>174954607000</v>
      </c>
    </row>
    <row r="52" spans="2:26" ht="15.5" x14ac:dyDescent="0.35">
      <c r="C52" t="s">
        <v>337</v>
      </c>
      <c r="D52" s="5">
        <v>442118000000</v>
      </c>
      <c r="E52" s="5">
        <v>420592000000</v>
      </c>
      <c r="F52" s="5">
        <v>362635000000</v>
      </c>
      <c r="G52" s="5">
        <v>367271000000</v>
      </c>
      <c r="I52" s="5">
        <v>1491241000000</v>
      </c>
      <c r="J52" s="5">
        <v>979700000000</v>
      </c>
      <c r="K52" s="5">
        <v>838840000000</v>
      </c>
      <c r="L52" s="5">
        <v>625261000000</v>
      </c>
      <c r="M52" s="5">
        <v>846721000000</v>
      </c>
      <c r="N52" s="5">
        <v>1150436000000</v>
      </c>
      <c r="O52" s="5">
        <v>1513477000000</v>
      </c>
      <c r="P52" s="5">
        <v>1361797000000</v>
      </c>
      <c r="Q52" s="5">
        <v>1290234000000</v>
      </c>
      <c r="R52" s="5">
        <v>1238425000000</v>
      </c>
      <c r="S52" s="5">
        <v>1116871000000</v>
      </c>
      <c r="T52" s="5">
        <v>786137000000</v>
      </c>
      <c r="U52" s="5">
        <v>547977000000</v>
      </c>
      <c r="V52" s="5">
        <v>427309000000</v>
      </c>
      <c r="W52" s="5">
        <v>382385000000</v>
      </c>
      <c r="X52" s="5">
        <v>336727893000</v>
      </c>
      <c r="Y52" s="5">
        <v>222275681000</v>
      </c>
      <c r="Z52" s="5">
        <v>163222573000</v>
      </c>
    </row>
    <row r="53" spans="2:26" ht="15.5" x14ac:dyDescent="0.35">
      <c r="C53" t="s">
        <v>1765</v>
      </c>
      <c r="D53" s="5">
        <v>31959000000</v>
      </c>
      <c r="E53" s="5">
        <v>-139107000000</v>
      </c>
      <c r="F53" s="5">
        <v>47459000000</v>
      </c>
      <c r="G53" s="5">
        <v>42858000000</v>
      </c>
      <c r="S53" s="5">
        <v>4079000000</v>
      </c>
      <c r="T53" s="5">
        <v>5927000000</v>
      </c>
      <c r="U53" s="5">
        <v>5907000000</v>
      </c>
      <c r="V53" s="5">
        <v>4177000000</v>
      </c>
      <c r="W53" s="5">
        <v>3420000000</v>
      </c>
      <c r="X53" s="5">
        <v>6501862000</v>
      </c>
      <c r="Y53" s="5">
        <v>17231804000</v>
      </c>
      <c r="Z53" s="5">
        <v>11732034000</v>
      </c>
    </row>
    <row r="54" spans="2:26" ht="15.5" x14ac:dyDescent="0.35">
      <c r="C54" t="s">
        <v>83</v>
      </c>
      <c r="D54" s="5">
        <v>-282943000000</v>
      </c>
      <c r="E54" s="5">
        <v>-260242000000</v>
      </c>
      <c r="F54" s="5">
        <v>-220258000000</v>
      </c>
      <c r="G54" s="5">
        <v>-227440000000</v>
      </c>
      <c r="I54" s="5">
        <v>-937643000000</v>
      </c>
      <c r="J54" s="5">
        <v>-1032545000000</v>
      </c>
      <c r="K54" s="5">
        <v>-1186008000000</v>
      </c>
      <c r="L54" s="5">
        <v>-1020133000000</v>
      </c>
      <c r="M54" s="5">
        <v>-1362416000000</v>
      </c>
      <c r="N54" s="5">
        <v>-1103081000000</v>
      </c>
      <c r="O54" s="5">
        <v>-1166253000000</v>
      </c>
      <c r="P54" s="5">
        <v>-930842000000</v>
      </c>
      <c r="Q54" s="5">
        <v>-922595000000</v>
      </c>
      <c r="R54" s="5">
        <v>-878011000000</v>
      </c>
      <c r="S54" s="5">
        <v>-828538000000</v>
      </c>
      <c r="T54" s="5">
        <v>-570303000000</v>
      </c>
      <c r="U54" s="5">
        <v>-344842000000</v>
      </c>
      <c r="V54" s="5">
        <v>-269311000000</v>
      </c>
      <c r="W54" s="5">
        <v>-275361000000</v>
      </c>
      <c r="X54" s="5">
        <v>-237961658000</v>
      </c>
      <c r="Y54" s="5">
        <v>-153322375000</v>
      </c>
      <c r="Z54" s="5">
        <v>-115997858000</v>
      </c>
    </row>
    <row r="55" spans="2:26" ht="15.5" x14ac:dyDescent="0.35">
      <c r="C55" t="s">
        <v>477</v>
      </c>
      <c r="D55" s="5">
        <v>-282943000000</v>
      </c>
      <c r="E55" s="5">
        <v>-260242000000</v>
      </c>
      <c r="F55" s="5">
        <v>-220258000000</v>
      </c>
      <c r="G55" s="5">
        <v>-227440000000</v>
      </c>
      <c r="I55" s="5">
        <v>-937643000000</v>
      </c>
      <c r="J55" s="5">
        <v>-1032545000000</v>
      </c>
      <c r="K55" s="5">
        <v>-1186008000000</v>
      </c>
      <c r="L55" s="5">
        <v>-1020133000000</v>
      </c>
      <c r="M55" s="5">
        <v>-1362416000000</v>
      </c>
      <c r="N55" s="5">
        <v>-1103081000000</v>
      </c>
      <c r="O55" s="5">
        <v>-1166253000000</v>
      </c>
      <c r="P55" s="5">
        <v>-930842000000</v>
      </c>
      <c r="Q55" s="5">
        <v>-922595000000</v>
      </c>
      <c r="R55" s="5">
        <v>-878011000000</v>
      </c>
      <c r="S55" s="5">
        <v>-828538000000</v>
      </c>
      <c r="T55" s="5">
        <v>-570303000000</v>
      </c>
      <c r="U55" s="5">
        <v>-344842000000</v>
      </c>
      <c r="V55" s="5">
        <v>-269311000000</v>
      </c>
      <c r="W55" s="5">
        <v>-275361000000</v>
      </c>
      <c r="X55" s="5">
        <v>-237961658000</v>
      </c>
      <c r="Y55" s="5">
        <v>-153322375000</v>
      </c>
      <c r="Z55" s="5">
        <v>-115997858000</v>
      </c>
    </row>
    <row r="56" spans="2:26" ht="15.5" x14ac:dyDescent="0.35">
      <c r="C56" t="s">
        <v>1035</v>
      </c>
      <c r="D56" s="5">
        <v>-282943000000</v>
      </c>
      <c r="E56" s="5">
        <v>-260242000000</v>
      </c>
      <c r="F56" s="5">
        <v>-220258000000</v>
      </c>
      <c r="G56" s="5">
        <v>-227440000000</v>
      </c>
      <c r="I56" s="5">
        <v>-937643000000</v>
      </c>
      <c r="J56" s="5">
        <v>-1032545000000</v>
      </c>
      <c r="K56" s="5">
        <v>-1186008000000</v>
      </c>
      <c r="L56" s="5">
        <v>-1020133000000</v>
      </c>
      <c r="M56" s="5">
        <v>-1362416000000</v>
      </c>
      <c r="N56" s="5">
        <v>-1103081000000</v>
      </c>
      <c r="O56" s="5">
        <v>-1166253000000</v>
      </c>
      <c r="P56" s="5">
        <v>-930842000000</v>
      </c>
      <c r="Q56" s="5">
        <v>-922595000000</v>
      </c>
      <c r="R56" s="5">
        <v>-878011000000</v>
      </c>
      <c r="S56" s="5">
        <v>-828538000000</v>
      </c>
      <c r="T56" s="5">
        <v>-570303000000</v>
      </c>
      <c r="U56" s="5">
        <v>-344842000000</v>
      </c>
      <c r="V56" s="5">
        <v>-269311000000</v>
      </c>
      <c r="W56" s="5">
        <v>-275361000000</v>
      </c>
      <c r="X56" s="5">
        <v>-237961658000</v>
      </c>
      <c r="Y56" s="5">
        <v>-153322375000</v>
      </c>
      <c r="Z56" s="5">
        <v>-115997858000</v>
      </c>
    </row>
    <row r="57" spans="2:26" ht="15.5" x14ac:dyDescent="0.35">
      <c r="C57" t="s">
        <v>84</v>
      </c>
      <c r="D57" s="5">
        <v>191134000000</v>
      </c>
      <c r="E57" s="5">
        <v>21243000000</v>
      </c>
      <c r="F57" s="5">
        <v>189836000000</v>
      </c>
      <c r="G57" s="5">
        <v>182689000000</v>
      </c>
      <c r="I57" s="5">
        <v>553598000000</v>
      </c>
      <c r="J57" s="5">
        <v>-52845000000</v>
      </c>
      <c r="K57" s="5">
        <v>-347168000000</v>
      </c>
      <c r="L57" s="5">
        <v>-394872000000</v>
      </c>
      <c r="M57" s="5">
        <v>-515695000000</v>
      </c>
      <c r="N57" s="5">
        <v>47355000000</v>
      </c>
      <c r="O57" s="5">
        <v>347224000000</v>
      </c>
      <c r="P57" s="5">
        <v>430955000000</v>
      </c>
      <c r="Q57" s="5">
        <v>367639000000</v>
      </c>
      <c r="R57" s="5">
        <v>360414000000</v>
      </c>
      <c r="S57" s="5">
        <v>292412000000</v>
      </c>
      <c r="T57" s="5">
        <v>221761000000</v>
      </c>
      <c r="U57" s="5">
        <v>209042000000</v>
      </c>
      <c r="V57" s="5">
        <v>162175000000</v>
      </c>
      <c r="W57" s="5">
        <v>110444000000</v>
      </c>
      <c r="X57" s="5">
        <v>105268097000</v>
      </c>
      <c r="Y57" s="5">
        <v>86185110000</v>
      </c>
      <c r="Z57" s="5">
        <v>58956749000</v>
      </c>
    </row>
    <row r="58" spans="2:26" ht="15.5" x14ac:dyDescent="0.35">
      <c r="C58" t="s">
        <v>85</v>
      </c>
      <c r="D58" s="5">
        <v>-156219000000</v>
      </c>
      <c r="E58" s="5">
        <v>70808000000</v>
      </c>
      <c r="F58" s="5">
        <v>-153341000000</v>
      </c>
      <c r="G58" s="5">
        <v>-156720000000</v>
      </c>
      <c r="I58" s="5">
        <v>-371071000000</v>
      </c>
      <c r="J58" s="5">
        <v>204049000000</v>
      </c>
      <c r="K58" s="5">
        <v>492604000000</v>
      </c>
      <c r="L58" s="5">
        <v>446845000000</v>
      </c>
      <c r="M58" s="5">
        <v>573239000000</v>
      </c>
      <c r="N58" s="5">
        <v>34397000000</v>
      </c>
      <c r="O58" s="5">
        <v>-314452000000</v>
      </c>
      <c r="P58" s="5">
        <v>-273417000000</v>
      </c>
      <c r="Q58" s="5">
        <v>-244307000000</v>
      </c>
      <c r="R58" s="5">
        <v>11414000000</v>
      </c>
      <c r="S58" s="5">
        <v>-24816000000</v>
      </c>
      <c r="T58" s="5">
        <v>-17328000000</v>
      </c>
      <c r="U58" s="5">
        <v>-31002000000</v>
      </c>
      <c r="V58" s="5">
        <v>-102808000000</v>
      </c>
      <c r="W58" s="5">
        <v>1572000000</v>
      </c>
      <c r="X58" s="5">
        <v>-15268747000</v>
      </c>
      <c r="Y58" s="5">
        <v>-23118488000</v>
      </c>
      <c r="Z58" s="5">
        <v>-13959729000</v>
      </c>
    </row>
    <row r="59" spans="2:26" ht="15.5" x14ac:dyDescent="0.35">
      <c r="C59" t="s">
        <v>1416</v>
      </c>
    </row>
    <row r="60" spans="2:26" ht="15.5" x14ac:dyDescent="0.35">
      <c r="C60" t="s">
        <v>1767</v>
      </c>
      <c r="D60" s="5">
        <v>3161000000</v>
      </c>
      <c r="E60" s="5">
        <v>-24501000000</v>
      </c>
      <c r="F60" s="5">
        <v>988000000</v>
      </c>
      <c r="G60" s="5">
        <v>617000000</v>
      </c>
      <c r="I60" s="5">
        <v>-14855000000</v>
      </c>
      <c r="J60" s="5">
        <v>4488000000</v>
      </c>
      <c r="K60" s="5">
        <v>3030000000</v>
      </c>
      <c r="L60" s="5">
        <v>45167000000</v>
      </c>
      <c r="M60" s="5">
        <v>44657000000</v>
      </c>
      <c r="N60" s="5">
        <v>-14778000000</v>
      </c>
      <c r="O60" s="5">
        <v>89800000000</v>
      </c>
      <c r="P60" s="5">
        <v>50757000000</v>
      </c>
      <c r="Q60" s="5">
        <v>18192000000</v>
      </c>
      <c r="R60" s="5">
        <v>22409000000</v>
      </c>
      <c r="S60" s="5">
        <v>33729000000</v>
      </c>
      <c r="T60" s="5">
        <v>27104000000</v>
      </c>
      <c r="U60" s="5">
        <v>16011000000</v>
      </c>
      <c r="V60" s="5">
        <v>38654000000</v>
      </c>
      <c r="W60" s="5">
        <v>36686000000</v>
      </c>
      <c r="X60" s="5">
        <v>6002537000</v>
      </c>
      <c r="Y60" s="5">
        <v>1680645000</v>
      </c>
      <c r="Z60" s="5">
        <v>-498558000</v>
      </c>
    </row>
    <row r="61" spans="2:26" ht="15.5" x14ac:dyDescent="0.35">
      <c r="C61" t="s">
        <v>1417</v>
      </c>
      <c r="E61" s="5">
        <v>186176000000</v>
      </c>
      <c r="I61" s="5">
        <v>186176000000</v>
      </c>
      <c r="J61" s="5">
        <v>875442000000</v>
      </c>
      <c r="K61" s="5">
        <v>482887000000</v>
      </c>
      <c r="L61" s="5">
        <v>14386000000</v>
      </c>
      <c r="M61" s="5">
        <v>9469000000</v>
      </c>
      <c r="N61" s="5">
        <v>15294000000</v>
      </c>
      <c r="O61" s="5">
        <v>82848000000</v>
      </c>
      <c r="P61" s="5">
        <v>26979000000</v>
      </c>
      <c r="Q61" s="5">
        <v>6683000000</v>
      </c>
      <c r="R61" s="5">
        <v>30860000000</v>
      </c>
    </row>
    <row r="62" spans="2:26" ht="15.5" x14ac:dyDescent="0.35">
      <c r="C62" t="s">
        <v>93</v>
      </c>
      <c r="D62" s="5">
        <v>1943000000</v>
      </c>
      <c r="E62" s="5">
        <v>-1168000000</v>
      </c>
      <c r="F62" s="5">
        <v>5696000000</v>
      </c>
      <c r="G62" s="5">
        <v>-36707000000</v>
      </c>
      <c r="I62" s="5">
        <v>5862000000</v>
      </c>
      <c r="J62" s="5">
        <v>111460000000</v>
      </c>
      <c r="K62" s="5">
        <v>1016000000</v>
      </c>
      <c r="L62" s="5">
        <v>132260000000</v>
      </c>
      <c r="M62" s="5">
        <v>5487000000</v>
      </c>
      <c r="N62" s="5">
        <v>41210000000</v>
      </c>
      <c r="O62" s="5">
        <v>36792000000</v>
      </c>
      <c r="P62" s="5">
        <v>-32986000000</v>
      </c>
      <c r="Q62" s="5">
        <v>7049000000</v>
      </c>
      <c r="R62" s="5">
        <v>105413000000</v>
      </c>
      <c r="S62" s="5">
        <v>-9906000000</v>
      </c>
      <c r="T62" s="5">
        <v>-6727000000</v>
      </c>
      <c r="U62" s="5">
        <v>-8068000000</v>
      </c>
      <c r="V62" s="5">
        <v>-534000000</v>
      </c>
      <c r="W62" s="5">
        <v>37111000000</v>
      </c>
    </row>
    <row r="63" spans="2:26" ht="15.5" x14ac:dyDescent="0.35">
      <c r="C63" t="s">
        <v>1419</v>
      </c>
      <c r="D63" s="5">
        <v>104432000000</v>
      </c>
      <c r="E63" s="5">
        <v>316414000000</v>
      </c>
      <c r="F63" s="5">
        <v>123978000000</v>
      </c>
      <c r="G63" s="5">
        <v>102168000000</v>
      </c>
      <c r="I63" s="5">
        <v>627698000000</v>
      </c>
      <c r="J63" s="5">
        <v>969524000000</v>
      </c>
      <c r="K63" s="5">
        <v>954058000000</v>
      </c>
      <c r="L63" s="5">
        <v>920089000000</v>
      </c>
      <c r="M63" s="5">
        <v>954822000000</v>
      </c>
      <c r="N63" s="5">
        <v>301661000000</v>
      </c>
      <c r="O63" s="5">
        <v>200508000000</v>
      </c>
      <c r="P63" s="5">
        <v>117751000000</v>
      </c>
      <c r="Q63" s="5">
        <v>60244000000</v>
      </c>
      <c r="R63" s="5">
        <v>90285000000</v>
      </c>
      <c r="S63" s="5">
        <v>41645000000</v>
      </c>
      <c r="T63" s="5">
        <v>30502000000</v>
      </c>
      <c r="U63" s="5">
        <v>18385000000</v>
      </c>
      <c r="V63" s="5">
        <v>40581000000</v>
      </c>
      <c r="W63" s="5">
        <v>39153000000</v>
      </c>
      <c r="X63" s="5">
        <v>7605709000</v>
      </c>
      <c r="Y63" s="5">
        <v>2390869000</v>
      </c>
      <c r="Z63" s="5">
        <v>498786000</v>
      </c>
    </row>
    <row r="64" spans="2:26" ht="15.5" x14ac:dyDescent="0.35">
      <c r="C64" t="s">
        <v>1420</v>
      </c>
    </row>
    <row r="65" spans="3:26" ht="15.5" x14ac:dyDescent="0.35">
      <c r="C65" t="s">
        <v>1770</v>
      </c>
      <c r="D65" s="5">
        <v>-3894000000</v>
      </c>
      <c r="E65" s="5">
        <v>-8285000000</v>
      </c>
      <c r="F65" s="5">
        <v>-1617000000</v>
      </c>
      <c r="G65" s="5">
        <v>5618000000</v>
      </c>
      <c r="I65" s="5">
        <v>-4174000000</v>
      </c>
      <c r="J65" s="5">
        <v>-21739000000</v>
      </c>
      <c r="K65" s="5">
        <v>-22795000000</v>
      </c>
      <c r="L65" s="5">
        <v>-10883000000</v>
      </c>
      <c r="M65" s="5">
        <v>50213000000</v>
      </c>
      <c r="N65" s="5">
        <v>104103000000</v>
      </c>
      <c r="O65" s="5">
        <v>-158962000000</v>
      </c>
      <c r="P65" s="5">
        <v>-90721000000</v>
      </c>
      <c r="Q65" s="5">
        <v>-26655000000</v>
      </c>
      <c r="R65" s="5">
        <v>2607000000</v>
      </c>
      <c r="S65" s="5">
        <v>-1392000000</v>
      </c>
      <c r="T65" s="5">
        <v>-14000000</v>
      </c>
      <c r="U65" s="5">
        <v>-353000000</v>
      </c>
      <c r="V65" s="5">
        <v>-11062000000</v>
      </c>
      <c r="W65" s="5">
        <v>-1526000000</v>
      </c>
      <c r="X65" s="5">
        <v>-2426077000</v>
      </c>
      <c r="Y65" s="5">
        <v>-1018353000</v>
      </c>
      <c r="Z65" s="5">
        <v>-119313000</v>
      </c>
    </row>
    <row r="66" spans="3:26" ht="15.5" x14ac:dyDescent="0.35">
      <c r="C66" t="s">
        <v>392</v>
      </c>
      <c r="D66" s="5">
        <v>-193873000000</v>
      </c>
      <c r="E66" s="5">
        <v>-219507000000</v>
      </c>
      <c r="F66" s="5">
        <v>-198663000000</v>
      </c>
      <c r="G66" s="5">
        <v>-217056000000</v>
      </c>
      <c r="I66" s="5">
        <v>-795211000000</v>
      </c>
      <c r="J66" s="5">
        <v>-530017000000</v>
      </c>
      <c r="K66" s="5">
        <v>-244837000000</v>
      </c>
      <c r="L66" s="5">
        <v>-249259000000</v>
      </c>
      <c r="M66" s="5">
        <v>-226359000000</v>
      </c>
      <c r="N66" s="5">
        <v>-198696000000</v>
      </c>
      <c r="O66" s="5">
        <v>-189694000000</v>
      </c>
      <c r="P66" s="5">
        <v>-165207000000</v>
      </c>
      <c r="Q66" s="5">
        <v>-170446000000</v>
      </c>
      <c r="R66" s="5">
        <v>-26937000000</v>
      </c>
      <c r="S66" s="5">
        <v>-21530000000</v>
      </c>
      <c r="T66" s="5">
        <v>-18059000000</v>
      </c>
      <c r="U66" s="5">
        <v>-12319000000</v>
      </c>
      <c r="V66" s="5">
        <v>-51346000000</v>
      </c>
      <c r="W66" s="5">
        <v>-12898000000</v>
      </c>
      <c r="X66" s="5">
        <v>-10657726000</v>
      </c>
      <c r="Y66" s="5">
        <v>-9802706000</v>
      </c>
      <c r="Z66" s="5">
        <v>-5305226000</v>
      </c>
    </row>
    <row r="67" spans="3:26" ht="15.5" x14ac:dyDescent="0.35">
      <c r="C67" t="s">
        <v>1136</v>
      </c>
      <c r="D67" s="5">
        <v>-58299000000</v>
      </c>
      <c r="E67" s="5">
        <v>-56099000000</v>
      </c>
      <c r="F67" s="5">
        <v>-58011000000</v>
      </c>
      <c r="G67" s="5">
        <v>-61049000000</v>
      </c>
      <c r="I67" s="5">
        <v>-226573000000</v>
      </c>
      <c r="J67" s="5">
        <v>-210187000000</v>
      </c>
      <c r="K67" s="5">
        <v>-212793000000</v>
      </c>
      <c r="L67" s="5">
        <v>-202072000000</v>
      </c>
      <c r="M67" s="5">
        <v>-180894000000</v>
      </c>
      <c r="N67" s="5">
        <v>-185117000000</v>
      </c>
      <c r="O67" s="5">
        <v>-176738000000</v>
      </c>
      <c r="P67" s="5">
        <v>-166893000000</v>
      </c>
      <c r="Q67" s="5">
        <v>-119854000000</v>
      </c>
      <c r="R67" s="5">
        <v>-35313000000</v>
      </c>
      <c r="S67" s="5">
        <v>-32925000000</v>
      </c>
      <c r="T67" s="5">
        <v>-25249000000</v>
      </c>
      <c r="U67" s="5">
        <v>-16773000000</v>
      </c>
      <c r="V67" s="5">
        <v>-45395000000</v>
      </c>
      <c r="W67" s="5">
        <v>-11870000000</v>
      </c>
      <c r="X67" s="5">
        <v>-9564837000</v>
      </c>
      <c r="Y67" s="5">
        <v>-6638104000</v>
      </c>
      <c r="Z67" s="5">
        <v>-3920827000</v>
      </c>
    </row>
    <row r="68" spans="3:26" ht="15.5" x14ac:dyDescent="0.35">
      <c r="C68" t="s">
        <v>1805</v>
      </c>
      <c r="D68" s="5">
        <v>-2514000000</v>
      </c>
      <c r="E68" s="5">
        <v>28768000000</v>
      </c>
      <c r="F68" s="5">
        <v>-9408000000</v>
      </c>
      <c r="G68" s="5">
        <v>7358000000</v>
      </c>
      <c r="I68" s="5">
        <v>25072000000</v>
      </c>
      <c r="J68" s="5">
        <v>7604000000</v>
      </c>
      <c r="K68" s="5">
        <v>19072000000</v>
      </c>
      <c r="L68" s="5">
        <v>-12255000000</v>
      </c>
      <c r="M68" s="5">
        <v>-14987000000</v>
      </c>
      <c r="N68" s="5">
        <v>21221000000</v>
      </c>
      <c r="O68" s="5">
        <v>-11861000000</v>
      </c>
      <c r="P68" s="5">
        <v>-1189000000</v>
      </c>
      <c r="Q68" s="5">
        <v>-441000000</v>
      </c>
      <c r="R68" s="5">
        <v>-1275000000</v>
      </c>
      <c r="S68" s="5">
        <v>-17933000000</v>
      </c>
      <c r="T68" s="5">
        <v>-2883000000</v>
      </c>
      <c r="U68" s="5">
        <v>-29611000000</v>
      </c>
      <c r="V68" s="5">
        <v>-35066000000</v>
      </c>
      <c r="W68" s="5">
        <v>-13479000000</v>
      </c>
      <c r="X68" s="5">
        <v>41151000</v>
      </c>
      <c r="Y68" s="5">
        <v>-2882808000</v>
      </c>
      <c r="Z68" s="5">
        <v>-2623873000</v>
      </c>
    </row>
    <row r="69" spans="3:26" ht="15.5" x14ac:dyDescent="0.35">
      <c r="C69" t="s">
        <v>1774</v>
      </c>
      <c r="D69" s="5">
        <v>-2071000000</v>
      </c>
      <c r="E69" s="5">
        <v>9517000000</v>
      </c>
      <c r="F69" s="5">
        <v>-9620000000</v>
      </c>
      <c r="G69" s="5">
        <v>6241000000</v>
      </c>
      <c r="I69" s="5">
        <v>2117000000</v>
      </c>
      <c r="J69" s="5">
        <v>-11136000000</v>
      </c>
      <c r="K69" s="5">
        <v>-101000000</v>
      </c>
      <c r="L69" s="5">
        <v>1225000000</v>
      </c>
      <c r="M69" s="5">
        <v>-9556000000</v>
      </c>
      <c r="N69" s="5">
        <v>-8775000000</v>
      </c>
      <c r="O69" s="5">
        <v>22295000000</v>
      </c>
      <c r="P69" s="5">
        <v>32842000000</v>
      </c>
      <c r="Q69" s="5">
        <v>12845000000</v>
      </c>
      <c r="R69" s="5">
        <v>-17953000000</v>
      </c>
      <c r="S69" s="5">
        <v>7319000000</v>
      </c>
      <c r="T69" s="5">
        <v>-1625000000</v>
      </c>
      <c r="U69" s="5">
        <v>9669000000</v>
      </c>
      <c r="V69" s="5">
        <v>-520000000</v>
      </c>
      <c r="W69" s="5">
        <v>2421000000</v>
      </c>
      <c r="X69" s="5">
        <v>-342231000</v>
      </c>
      <c r="Y69" s="5">
        <v>-4121596000</v>
      </c>
      <c r="Z69" s="5">
        <v>-2342412000</v>
      </c>
    </row>
    <row r="70" spans="3:26" ht="15.5" x14ac:dyDescent="0.35">
      <c r="C70" t="s">
        <v>1806</v>
      </c>
      <c r="W70" s="5">
        <v>-229000000</v>
      </c>
      <c r="X70" s="5">
        <v>75264000</v>
      </c>
      <c r="Y70" s="5">
        <v>-1045790000</v>
      </c>
      <c r="Z70" s="5">
        <v>-146864000</v>
      </c>
    </row>
    <row r="71" spans="3:26" ht="15.5" x14ac:dyDescent="0.35">
      <c r="C71" t="s">
        <v>1423</v>
      </c>
      <c r="D71" s="5">
        <v>-260651000000</v>
      </c>
      <c r="E71" s="5">
        <v>-245606000000</v>
      </c>
      <c r="F71" s="5">
        <v>-277319000000</v>
      </c>
      <c r="G71" s="5">
        <v>-258888000000</v>
      </c>
      <c r="I71" s="5">
        <v>-998769000000</v>
      </c>
      <c r="J71" s="5">
        <v>-765475000000</v>
      </c>
      <c r="K71" s="5">
        <v>-461454000000</v>
      </c>
      <c r="L71" s="5">
        <v>-473244000000</v>
      </c>
      <c r="M71" s="5">
        <v>-381583000000</v>
      </c>
      <c r="N71" s="5">
        <v>-267264000000</v>
      </c>
      <c r="O71" s="5">
        <v>-514960000000</v>
      </c>
      <c r="P71" s="5">
        <v>-391168000000</v>
      </c>
      <c r="Q71" s="5">
        <v>-304551000000</v>
      </c>
      <c r="R71" s="5">
        <v>-78871000000</v>
      </c>
      <c r="S71" s="5">
        <v>-66461000000</v>
      </c>
      <c r="T71" s="5">
        <v>-47830000000</v>
      </c>
      <c r="U71" s="5">
        <v>-49387000000</v>
      </c>
      <c r="V71" s="5">
        <v>-143389000000</v>
      </c>
      <c r="W71" s="5">
        <v>-37581000000</v>
      </c>
      <c r="X71" s="5">
        <v>-22874456000</v>
      </c>
      <c r="Y71" s="5">
        <v>-25509357000</v>
      </c>
      <c r="Z71" s="5">
        <v>-14458515000</v>
      </c>
    </row>
    <row r="72" spans="3:26" ht="15.5" x14ac:dyDescent="0.35">
      <c r="C72" t="s">
        <v>312</v>
      </c>
      <c r="O72" s="5">
        <v>-20000000</v>
      </c>
    </row>
    <row r="73" spans="3:26" ht="15.5" x14ac:dyDescent="0.35">
      <c r="C73" t="s">
        <v>88</v>
      </c>
      <c r="D73" s="5">
        <v>34915000000</v>
      </c>
      <c r="E73" s="5">
        <v>92051000000</v>
      </c>
      <c r="F73" s="5">
        <v>36495000000</v>
      </c>
      <c r="G73" s="5">
        <v>25969000000</v>
      </c>
      <c r="I73" s="5">
        <v>182527000000</v>
      </c>
      <c r="J73" s="5">
        <v>151204000000</v>
      </c>
      <c r="K73" s="5">
        <v>145436000000</v>
      </c>
      <c r="L73" s="5">
        <v>51973000000</v>
      </c>
      <c r="M73" s="5">
        <v>57544000000</v>
      </c>
      <c r="N73" s="5">
        <v>81752000000</v>
      </c>
      <c r="O73" s="5">
        <v>32752000000</v>
      </c>
      <c r="P73" s="5">
        <v>157538000000</v>
      </c>
      <c r="Q73" s="5">
        <v>123332000000</v>
      </c>
      <c r="R73" s="5">
        <v>371828000000</v>
      </c>
      <c r="S73" s="5">
        <v>267596000000</v>
      </c>
      <c r="T73" s="5">
        <v>204433000000</v>
      </c>
      <c r="U73" s="5">
        <v>178040000000</v>
      </c>
      <c r="V73" s="5">
        <v>59367000000</v>
      </c>
      <c r="W73" s="5">
        <v>112016000000</v>
      </c>
      <c r="X73" s="5">
        <v>89999350000</v>
      </c>
      <c r="Y73" s="5">
        <v>63066622000</v>
      </c>
      <c r="Z73" s="5">
        <v>44997020000</v>
      </c>
    </row>
    <row r="74" spans="3:26" ht="15.5" x14ac:dyDescent="0.35">
      <c r="C74" t="s">
        <v>89</v>
      </c>
      <c r="D74" s="5">
        <v>-2529000000</v>
      </c>
      <c r="E74" s="5">
        <v>-9278000000</v>
      </c>
      <c r="F74" s="5">
        <v>-4148000000</v>
      </c>
      <c r="G74" s="5">
        <v>-3333000000</v>
      </c>
      <c r="I74" s="5">
        <v>-19271000000</v>
      </c>
      <c r="J74" s="5">
        <v>-7715000000</v>
      </c>
      <c r="K74" s="5">
        <v>-14796000000</v>
      </c>
      <c r="L74" s="5">
        <v>-10529000000</v>
      </c>
      <c r="M74" s="5">
        <v>-8850000000</v>
      </c>
      <c r="N74" s="5">
        <v>-2793000000</v>
      </c>
      <c r="O74" s="5">
        <v>-8803000000</v>
      </c>
      <c r="P74" s="5">
        <v>-15465000000</v>
      </c>
      <c r="Q74" s="5">
        <v>-8594000000</v>
      </c>
      <c r="R74" s="5">
        <v>-7258000000</v>
      </c>
      <c r="S74" s="5">
        <v>-3711000000</v>
      </c>
      <c r="T74" s="5">
        <v>-1467000000</v>
      </c>
      <c r="U74" s="5">
        <v>-916000000</v>
      </c>
      <c r="V74" s="5">
        <v>-21000000</v>
      </c>
      <c r="W74" s="5">
        <v>3803000000</v>
      </c>
      <c r="X74" s="5">
        <v>87483000</v>
      </c>
      <c r="Y74" s="5">
        <v>-195634000</v>
      </c>
      <c r="Z74" s="5">
        <v>-1216902000</v>
      </c>
    </row>
    <row r="75" spans="3:26" ht="15.5" x14ac:dyDescent="0.35">
      <c r="C75" t="s">
        <v>1424</v>
      </c>
      <c r="M75" s="5">
        <v>899000000</v>
      </c>
      <c r="S75" s="5">
        <v>1831000000</v>
      </c>
      <c r="T75" s="5">
        <v>114000000</v>
      </c>
      <c r="U75" s="5">
        <v>67000000</v>
      </c>
      <c r="V75" s="5">
        <v>73000000</v>
      </c>
      <c r="W75" s="5">
        <v>4093000000</v>
      </c>
      <c r="X75" s="5">
        <v>201278000</v>
      </c>
      <c r="Y75" s="5">
        <v>57862000</v>
      </c>
      <c r="Z75" s="5">
        <v>2386000</v>
      </c>
    </row>
    <row r="76" spans="3:26" ht="15.5" x14ac:dyDescent="0.35">
      <c r="C76" t="s">
        <v>1425</v>
      </c>
      <c r="D76" s="5">
        <v>-2529000000</v>
      </c>
      <c r="E76" s="5">
        <v>-9278000000</v>
      </c>
      <c r="F76" s="5">
        <v>-4148000000</v>
      </c>
      <c r="G76" s="5">
        <v>-3333000000</v>
      </c>
      <c r="I76" s="5">
        <v>-19271000000</v>
      </c>
      <c r="J76" s="5">
        <v>-7715000000</v>
      </c>
      <c r="K76" s="5">
        <v>-14796000000</v>
      </c>
      <c r="L76" s="5">
        <v>-10529000000</v>
      </c>
      <c r="M76" s="5">
        <v>-9749000000</v>
      </c>
      <c r="S76" s="5">
        <v>-5542000000</v>
      </c>
      <c r="T76" s="5">
        <v>-1581000000</v>
      </c>
      <c r="U76" s="5">
        <v>-983000000</v>
      </c>
      <c r="V76" s="5">
        <v>-94000000</v>
      </c>
      <c r="W76" s="5">
        <v>-290000000</v>
      </c>
      <c r="X76" s="5">
        <v>-113795000</v>
      </c>
      <c r="Y76" s="5">
        <v>-253496000</v>
      </c>
      <c r="Z76" s="5">
        <v>-1219288000</v>
      </c>
    </row>
    <row r="77" spans="3:26" ht="15.5" x14ac:dyDescent="0.35">
      <c r="C77" t="s">
        <v>94</v>
      </c>
      <c r="D77" s="5">
        <v>-2529000000</v>
      </c>
      <c r="E77" s="5">
        <v>-9278000000</v>
      </c>
      <c r="F77" s="5">
        <v>-4148000000</v>
      </c>
      <c r="G77" s="5">
        <v>-3333000000</v>
      </c>
      <c r="I77" s="5">
        <v>-19271000000</v>
      </c>
      <c r="J77" s="5">
        <v>-7715000000</v>
      </c>
      <c r="K77" s="5">
        <v>-14796000000</v>
      </c>
      <c r="L77" s="5">
        <v>-10529000000</v>
      </c>
      <c r="M77" s="5">
        <v>-8850000000</v>
      </c>
      <c r="N77" s="5">
        <v>-2793000000</v>
      </c>
      <c r="O77" s="5">
        <v>-8803000000</v>
      </c>
      <c r="P77" s="5">
        <v>-15465000000</v>
      </c>
      <c r="Q77" s="5">
        <v>-8594000000</v>
      </c>
      <c r="R77" s="5">
        <v>-7258000000</v>
      </c>
      <c r="S77" s="5">
        <v>-3711000000</v>
      </c>
      <c r="T77" s="5">
        <v>-1467000000</v>
      </c>
      <c r="U77" s="5">
        <v>-916000000</v>
      </c>
      <c r="V77" s="5">
        <v>-21000000</v>
      </c>
      <c r="W77" s="5">
        <v>3803000000</v>
      </c>
      <c r="X77" s="5">
        <v>87483000</v>
      </c>
      <c r="Y77" s="5">
        <v>-195634000</v>
      </c>
      <c r="Z77" s="5">
        <v>-1216902000</v>
      </c>
    </row>
    <row r="78" spans="3:26" ht="15.5" x14ac:dyDescent="0.35">
      <c r="C78" t="s">
        <v>28</v>
      </c>
      <c r="D78" s="5">
        <v>32386000000</v>
      </c>
      <c r="E78" s="5">
        <v>82773000000</v>
      </c>
      <c r="F78" s="5">
        <v>32347000000</v>
      </c>
      <c r="G78" s="5">
        <v>22636000000</v>
      </c>
      <c r="I78" s="5">
        <v>163256000000</v>
      </c>
      <c r="J78" s="5">
        <v>143489000000</v>
      </c>
      <c r="K78" s="5">
        <v>130640000000</v>
      </c>
      <c r="L78" s="5">
        <v>41444000000</v>
      </c>
      <c r="M78" s="5">
        <v>48694000000</v>
      </c>
      <c r="N78" s="5">
        <v>78959000000</v>
      </c>
      <c r="O78" s="5">
        <v>23949000000</v>
      </c>
      <c r="P78" s="5">
        <v>142073000000</v>
      </c>
      <c r="Q78" s="5">
        <v>114738000000</v>
      </c>
      <c r="R78" s="5">
        <v>364570000000</v>
      </c>
      <c r="S78" s="5">
        <v>263885000000</v>
      </c>
      <c r="T78" s="5">
        <v>202966000000</v>
      </c>
      <c r="U78" s="5">
        <v>177124000000</v>
      </c>
      <c r="V78" s="5">
        <v>59346000000</v>
      </c>
      <c r="W78" s="5">
        <v>115819000000</v>
      </c>
      <c r="X78" s="5">
        <v>90086833000</v>
      </c>
      <c r="Y78" s="5">
        <v>62870988000</v>
      </c>
      <c r="Z78" s="5">
        <v>43780118000</v>
      </c>
    </row>
    <row r="79" spans="3:26" ht="15.5" x14ac:dyDescent="0.35">
      <c r="C79" t="s">
        <v>27</v>
      </c>
      <c r="D79" s="5">
        <v>-7089000000</v>
      </c>
      <c r="E79" s="5">
        <v>-19565000000</v>
      </c>
      <c r="F79" s="5">
        <v>-7116000000</v>
      </c>
      <c r="G79" s="5">
        <v>-4980000000</v>
      </c>
      <c r="I79" s="5">
        <v>-37271000000</v>
      </c>
      <c r="J79" s="5">
        <v>-34111000000</v>
      </c>
      <c r="K79" s="5">
        <v>-28873000000</v>
      </c>
      <c r="L79" s="5">
        <v>-9315000000</v>
      </c>
      <c r="M79" s="5">
        <v>-13909000000</v>
      </c>
      <c r="N79" s="5">
        <v>-17545000000</v>
      </c>
      <c r="O79" s="5">
        <v>-8065000000</v>
      </c>
      <c r="P79" s="5">
        <v>-35573000000</v>
      </c>
      <c r="Q79" s="5">
        <v>-28598000000</v>
      </c>
      <c r="R79" s="5">
        <v>-32568000000</v>
      </c>
      <c r="S79" s="5">
        <v>-28825000000</v>
      </c>
      <c r="T79" s="5">
        <v>-24366000000</v>
      </c>
      <c r="U79" s="5">
        <v>-22866000000</v>
      </c>
      <c r="V79" s="5">
        <v>-14847000000</v>
      </c>
      <c r="W79" s="5">
        <v>-6503000000</v>
      </c>
      <c r="X79" s="5">
        <v>-5874321000</v>
      </c>
      <c r="Y79" s="5">
        <v>-6807032000</v>
      </c>
      <c r="Z79" s="5">
        <v>-4817941000</v>
      </c>
    </row>
    <row r="80" spans="3:26" ht="15.5" x14ac:dyDescent="0.35">
      <c r="C80" t="s">
        <v>313</v>
      </c>
      <c r="D80" s="5">
        <v>-7089000000</v>
      </c>
      <c r="E80" s="5">
        <v>-15063000000</v>
      </c>
      <c r="F80" s="5">
        <v>-7116000000</v>
      </c>
      <c r="G80" s="5">
        <v>-4980000000</v>
      </c>
      <c r="I80" s="5">
        <v>-32769000000</v>
      </c>
      <c r="J80" s="5">
        <v>-32856000000</v>
      </c>
      <c r="K80" s="5">
        <v>-30119000000</v>
      </c>
      <c r="L80" s="5">
        <v>-8994000000</v>
      </c>
      <c r="M80" s="5">
        <v>-10074000000</v>
      </c>
      <c r="N80" s="5">
        <v>-20242000000</v>
      </c>
      <c r="O80" s="5">
        <v>-8974000000</v>
      </c>
      <c r="P80" s="5">
        <v>-36919000000</v>
      </c>
      <c r="Q80" s="5">
        <v>-28614000000</v>
      </c>
      <c r="R80" s="5">
        <v>-33219000000</v>
      </c>
      <c r="S80" s="5">
        <v>-28029000000</v>
      </c>
      <c r="T80" s="5">
        <v>-22490000000</v>
      </c>
      <c r="U80" s="5">
        <v>-26546000000</v>
      </c>
      <c r="V80" s="5">
        <v>-14910000000</v>
      </c>
      <c r="W80" s="5">
        <v>-9211000000</v>
      </c>
      <c r="X80" s="5">
        <v>-5388193000</v>
      </c>
      <c r="Y80" s="5">
        <v>-7012788000</v>
      </c>
      <c r="Z80" s="5">
        <v>-6281369000</v>
      </c>
    </row>
    <row r="81" spans="2:26" ht="15.5" x14ac:dyDescent="0.35">
      <c r="C81" t="s">
        <v>314</v>
      </c>
      <c r="E81" s="5">
        <v>-4502000000</v>
      </c>
      <c r="I81" s="5">
        <v>-4502000000</v>
      </c>
      <c r="J81" s="5">
        <v>-1255000000</v>
      </c>
      <c r="K81" s="5">
        <v>1246000000</v>
      </c>
      <c r="L81" s="5">
        <v>-321000000</v>
      </c>
      <c r="M81" s="5">
        <v>-3835000000</v>
      </c>
      <c r="N81" s="5">
        <v>2697000000</v>
      </c>
      <c r="O81" s="5">
        <v>909000000</v>
      </c>
      <c r="P81" s="5">
        <v>1346000000</v>
      </c>
      <c r="Q81" s="5">
        <v>16000000</v>
      </c>
      <c r="R81" s="5">
        <v>651000000</v>
      </c>
      <c r="S81" s="5">
        <v>-796000000</v>
      </c>
      <c r="T81" s="5">
        <v>-1876000000</v>
      </c>
      <c r="U81" s="5">
        <v>3680000000</v>
      </c>
      <c r="V81" s="5">
        <v>63000000</v>
      </c>
      <c r="W81" s="5">
        <v>2708000000</v>
      </c>
      <c r="X81" s="5">
        <v>-486128000</v>
      </c>
      <c r="Y81" s="5">
        <v>205756000</v>
      </c>
      <c r="Z81" s="5">
        <v>1463428000</v>
      </c>
    </row>
    <row r="82" spans="2:26" ht="15.5" x14ac:dyDescent="0.35">
      <c r="C82" t="s">
        <v>315</v>
      </c>
      <c r="D82" s="5">
        <v>-7089000000</v>
      </c>
      <c r="E82" s="5">
        <v>-19565000000</v>
      </c>
      <c r="F82" s="5">
        <v>-7116000000</v>
      </c>
      <c r="G82" s="5">
        <v>-4980000000</v>
      </c>
      <c r="I82" s="5">
        <v>-37271000000</v>
      </c>
      <c r="J82" s="5">
        <v>-34111000000</v>
      </c>
      <c r="K82" s="5">
        <v>-28873000000</v>
      </c>
      <c r="L82" s="5">
        <v>-9315000000</v>
      </c>
      <c r="M82" s="5">
        <v>-13909000000</v>
      </c>
      <c r="N82" s="5">
        <v>-17545000000</v>
      </c>
      <c r="O82" s="5">
        <v>-8065000000</v>
      </c>
      <c r="P82" s="5">
        <v>-35573000000</v>
      </c>
      <c r="Q82" s="5">
        <v>-28598000000</v>
      </c>
      <c r="R82" s="5">
        <v>-32568000000</v>
      </c>
      <c r="S82" s="5">
        <v>-28825000000</v>
      </c>
      <c r="T82" s="5">
        <v>-24366000000</v>
      </c>
      <c r="U82" s="5">
        <v>-22866000000</v>
      </c>
      <c r="V82" s="5">
        <v>-14847000000</v>
      </c>
      <c r="W82" s="5">
        <v>-6503000000</v>
      </c>
      <c r="X82" s="5">
        <v>-5874321000</v>
      </c>
      <c r="Y82" s="5">
        <v>-6807032000</v>
      </c>
      <c r="Z82" s="5">
        <v>-4817941000</v>
      </c>
    </row>
    <row r="83" spans="2:26" ht="15.5" x14ac:dyDescent="0.35">
      <c r="C83" t="s">
        <v>97</v>
      </c>
      <c r="D83" s="5">
        <v>25297000000</v>
      </c>
      <c r="E83" s="5">
        <v>63208000000</v>
      </c>
      <c r="F83" s="5">
        <v>25231000000</v>
      </c>
      <c r="G83" s="5">
        <v>17656000000</v>
      </c>
      <c r="I83" s="5">
        <v>125985000000</v>
      </c>
      <c r="J83" s="5">
        <v>109378000000</v>
      </c>
      <c r="K83" s="5">
        <v>101767000000</v>
      </c>
      <c r="L83" s="5">
        <v>32129000000</v>
      </c>
      <c r="M83" s="5">
        <v>34785000000</v>
      </c>
      <c r="N83" s="5">
        <v>61414000000</v>
      </c>
      <c r="O83" s="5">
        <v>15884000000</v>
      </c>
      <c r="P83" s="5">
        <v>106500000000</v>
      </c>
      <c r="Q83" s="5">
        <v>86140000000</v>
      </c>
      <c r="R83" s="5">
        <v>332002000000</v>
      </c>
      <c r="S83" s="5">
        <v>235060000000</v>
      </c>
      <c r="T83" s="5">
        <v>178600000000</v>
      </c>
      <c r="U83" s="5">
        <v>154258000000</v>
      </c>
      <c r="V83" s="5">
        <v>44499000000</v>
      </c>
      <c r="W83" s="5">
        <v>109316000000</v>
      </c>
      <c r="X83" s="5">
        <v>84212512000</v>
      </c>
      <c r="Y83" s="5">
        <v>56063956000</v>
      </c>
      <c r="Z83" s="5">
        <v>38962177000</v>
      </c>
    </row>
    <row r="84" spans="2:26" ht="15.5" x14ac:dyDescent="0.35">
      <c r="C84" t="s">
        <v>98</v>
      </c>
      <c r="D84" s="5">
        <v>1943000000</v>
      </c>
      <c r="E84" s="5">
        <v>-1168000000</v>
      </c>
      <c r="F84" s="5">
        <v>5696000000</v>
      </c>
      <c r="G84" s="5">
        <v>-36707000000</v>
      </c>
      <c r="I84" s="5">
        <v>5862000000</v>
      </c>
      <c r="J84" s="5">
        <v>111460000000</v>
      </c>
      <c r="K84" s="5">
        <v>1016000000</v>
      </c>
      <c r="L84" s="5">
        <v>132260000000</v>
      </c>
      <c r="M84" s="5">
        <v>5487000000</v>
      </c>
      <c r="N84" s="5">
        <v>41210000000</v>
      </c>
      <c r="O84" s="5">
        <v>36792000000</v>
      </c>
      <c r="P84" s="5">
        <v>-32986000000</v>
      </c>
      <c r="Q84" s="5">
        <v>7049000000</v>
      </c>
      <c r="R84" s="5">
        <v>105413000000</v>
      </c>
      <c r="S84" s="5">
        <v>-9906000000</v>
      </c>
      <c r="T84" s="5">
        <v>-6727000000</v>
      </c>
      <c r="U84" s="5">
        <v>-8068000000</v>
      </c>
      <c r="V84" s="5">
        <v>-534000000</v>
      </c>
      <c r="W84" s="5">
        <v>37111000000</v>
      </c>
    </row>
    <row r="85" spans="2:26" ht="15.5" x14ac:dyDescent="0.35">
      <c r="C85" t="s">
        <v>99</v>
      </c>
      <c r="D85" s="5">
        <v>1943000000</v>
      </c>
      <c r="E85" s="5">
        <v>-1168000000</v>
      </c>
      <c r="F85" s="5">
        <v>5696000000</v>
      </c>
      <c r="G85" s="5">
        <v>-36707000000</v>
      </c>
      <c r="I85" s="5">
        <v>5862000000</v>
      </c>
      <c r="J85" s="5">
        <v>111460000000</v>
      </c>
      <c r="K85" s="5">
        <v>1016000000</v>
      </c>
      <c r="L85" s="5">
        <v>132260000000</v>
      </c>
      <c r="M85" s="5">
        <v>5487000000</v>
      </c>
      <c r="N85" s="5">
        <v>41210000000</v>
      </c>
      <c r="O85" s="5">
        <v>36792000000</v>
      </c>
      <c r="P85" s="5">
        <v>-32986000000</v>
      </c>
      <c r="Q85" s="5">
        <v>7049000000</v>
      </c>
      <c r="R85" s="5">
        <v>105413000000</v>
      </c>
      <c r="S85" s="5">
        <v>-9906000000</v>
      </c>
      <c r="T85" s="5">
        <v>-6727000000</v>
      </c>
      <c r="U85" s="5">
        <v>-8068000000</v>
      </c>
      <c r="V85" s="5">
        <v>-534000000</v>
      </c>
      <c r="W85" s="5">
        <v>37111000000</v>
      </c>
    </row>
    <row r="86" spans="2:26" ht="15.5" x14ac:dyDescent="0.35">
      <c r="C86" t="s">
        <v>100</v>
      </c>
      <c r="D86" s="5">
        <v>27240000000</v>
      </c>
      <c r="E86" s="5">
        <v>62040000000</v>
      </c>
      <c r="F86" s="5">
        <v>30927000000</v>
      </c>
      <c r="G86" s="5">
        <v>-19051000000</v>
      </c>
      <c r="I86" s="5">
        <v>131847000000</v>
      </c>
      <c r="J86" s="5">
        <v>220838000000</v>
      </c>
      <c r="K86" s="5">
        <v>102783000000</v>
      </c>
      <c r="L86" s="5">
        <v>164389000000</v>
      </c>
      <c r="M86" s="5">
        <v>40272000000</v>
      </c>
      <c r="N86" s="5">
        <v>102624000000</v>
      </c>
      <c r="O86" s="5">
        <v>52676000000</v>
      </c>
      <c r="P86" s="5">
        <v>73514000000</v>
      </c>
      <c r="Q86" s="5">
        <v>93189000000</v>
      </c>
      <c r="R86" s="5">
        <v>437415000000</v>
      </c>
      <c r="S86" s="5">
        <v>225154000000</v>
      </c>
      <c r="T86" s="5">
        <v>171873000000</v>
      </c>
      <c r="U86" s="5">
        <v>146190000000</v>
      </c>
      <c r="V86" s="5">
        <v>43965000000</v>
      </c>
      <c r="W86" s="5">
        <v>146427000000</v>
      </c>
    </row>
    <row r="87" spans="2:26" ht="15.5" x14ac:dyDescent="0.35">
      <c r="C87" t="s">
        <v>101</v>
      </c>
      <c r="D87" s="5">
        <v>25297000000</v>
      </c>
      <c r="E87" s="5">
        <v>63208000000</v>
      </c>
      <c r="F87" s="5">
        <v>25231000000</v>
      </c>
      <c r="G87" s="5">
        <v>17656000000</v>
      </c>
      <c r="I87" s="5">
        <v>125985000000</v>
      </c>
      <c r="J87" s="5">
        <v>109378000000</v>
      </c>
      <c r="K87" s="5">
        <v>101767000000</v>
      </c>
      <c r="L87" s="5">
        <v>32129000000</v>
      </c>
      <c r="M87" s="5">
        <v>34785000000</v>
      </c>
      <c r="N87" s="5">
        <v>61414000000</v>
      </c>
      <c r="O87" s="5">
        <v>15884000000</v>
      </c>
      <c r="P87" s="5">
        <v>106500000000</v>
      </c>
      <c r="Q87" s="5">
        <v>86140000000</v>
      </c>
      <c r="R87" s="5">
        <v>332002000000</v>
      </c>
      <c r="S87" s="5">
        <v>235060000000</v>
      </c>
      <c r="T87" s="5">
        <v>178600000000</v>
      </c>
      <c r="U87" s="5">
        <v>154258000000</v>
      </c>
      <c r="V87" s="5">
        <v>44499000000</v>
      </c>
      <c r="W87" s="5">
        <v>109316000000</v>
      </c>
      <c r="X87" s="5">
        <v>84212512000</v>
      </c>
      <c r="Y87" s="5">
        <v>56063956000</v>
      </c>
      <c r="Z87" s="5">
        <v>38962177000</v>
      </c>
    </row>
    <row r="88" spans="2:26" ht="15.5" x14ac:dyDescent="0.35">
      <c r="C88" t="s">
        <v>7</v>
      </c>
      <c r="D88" s="5">
        <v>27240000000</v>
      </c>
      <c r="E88" s="5">
        <v>62040000000</v>
      </c>
      <c r="F88" s="5">
        <v>30927000000</v>
      </c>
      <c r="G88" s="5">
        <v>-19051000000</v>
      </c>
      <c r="I88" s="5">
        <v>131847000000</v>
      </c>
      <c r="J88" s="5">
        <v>220838000000</v>
      </c>
      <c r="K88" s="5">
        <v>102783000000</v>
      </c>
      <c r="L88" s="5">
        <v>164389000000</v>
      </c>
      <c r="M88" s="5">
        <v>40272000000</v>
      </c>
      <c r="N88" s="5">
        <v>102624000000</v>
      </c>
      <c r="O88" s="5">
        <v>52676000000</v>
      </c>
      <c r="P88" s="5">
        <v>73514000000</v>
      </c>
      <c r="Q88" s="5">
        <v>93189000000</v>
      </c>
      <c r="R88" s="5">
        <v>437415000000</v>
      </c>
      <c r="S88" s="5">
        <v>225154000000</v>
      </c>
      <c r="T88" s="5">
        <v>171873000000</v>
      </c>
      <c r="U88" s="5">
        <v>146190000000</v>
      </c>
      <c r="V88" s="5">
        <v>43965000000</v>
      </c>
      <c r="W88" s="5">
        <v>146427000000</v>
      </c>
    </row>
    <row r="89" spans="2:26" ht="15.5" x14ac:dyDescent="0.35">
      <c r="C89" t="s">
        <v>394</v>
      </c>
    </row>
    <row r="90" spans="2:26" ht="15.5" x14ac:dyDescent="0.35">
      <c r="C90" t="s">
        <v>102</v>
      </c>
      <c r="D90" s="5">
        <v>25297000000</v>
      </c>
      <c r="E90" s="5">
        <v>63208000000</v>
      </c>
      <c r="F90" s="5">
        <v>25231000000</v>
      </c>
      <c r="G90" s="5">
        <v>17656000000</v>
      </c>
      <c r="I90" s="5">
        <v>125985000000</v>
      </c>
      <c r="J90" s="5">
        <v>109378000000</v>
      </c>
      <c r="K90" s="5">
        <v>101767000000</v>
      </c>
      <c r="L90" s="5">
        <v>32129000000</v>
      </c>
      <c r="M90" s="5">
        <v>34785000000</v>
      </c>
      <c r="N90" s="5">
        <v>61414000000</v>
      </c>
      <c r="O90" s="5">
        <v>15884000000</v>
      </c>
      <c r="P90" s="5">
        <v>106500000000</v>
      </c>
      <c r="Q90" s="5">
        <v>86140000000</v>
      </c>
      <c r="R90" s="5">
        <v>332002000000</v>
      </c>
      <c r="S90" s="5">
        <v>235060000000</v>
      </c>
      <c r="T90" s="5">
        <v>178600000000</v>
      </c>
      <c r="U90" s="5">
        <v>154258000000</v>
      </c>
      <c r="V90" s="5">
        <v>44499000000</v>
      </c>
      <c r="W90" s="5">
        <v>109316000000</v>
      </c>
      <c r="X90" s="5">
        <v>84212512000</v>
      </c>
      <c r="Y90" s="5">
        <v>56063956000</v>
      </c>
      <c r="Z90" s="5">
        <v>38962177000</v>
      </c>
    </row>
    <row r="91" spans="2:26" ht="15.5" x14ac:dyDescent="0.35">
      <c r="C91" t="s">
        <v>103</v>
      </c>
      <c r="D91" s="5">
        <v>27240000000</v>
      </c>
      <c r="E91" s="5">
        <v>62040000000</v>
      </c>
      <c r="F91" s="5">
        <v>30927000000</v>
      </c>
      <c r="G91" s="5">
        <v>-19051000000</v>
      </c>
      <c r="I91" s="5">
        <v>131847000000</v>
      </c>
      <c r="J91" s="5">
        <v>220838000000</v>
      </c>
      <c r="K91" s="5">
        <v>102783000000</v>
      </c>
      <c r="L91" s="5">
        <v>164389000000</v>
      </c>
      <c r="M91" s="5">
        <v>40272000000</v>
      </c>
      <c r="N91" s="5">
        <v>102624000000</v>
      </c>
      <c r="O91" s="5">
        <v>52676000000</v>
      </c>
      <c r="P91" s="5">
        <v>73514000000</v>
      </c>
      <c r="Q91" s="5">
        <v>93189000000</v>
      </c>
      <c r="R91" s="5">
        <v>437415000000</v>
      </c>
      <c r="S91" s="5">
        <v>225154000000</v>
      </c>
      <c r="T91" s="5">
        <v>171873000000</v>
      </c>
      <c r="U91" s="5">
        <v>146190000000</v>
      </c>
      <c r="V91" s="5">
        <v>43965000000</v>
      </c>
      <c r="W91" s="5">
        <v>146427000000</v>
      </c>
    </row>
    <row r="92" spans="2:26" ht="15.5" x14ac:dyDescent="0.35">
      <c r="C92" t="s">
        <v>104</v>
      </c>
      <c r="D92" s="5">
        <v>27240000000</v>
      </c>
      <c r="E92" s="5">
        <v>62040000000</v>
      </c>
      <c r="F92" s="5">
        <v>30927000000</v>
      </c>
      <c r="G92" s="5">
        <v>-19051000000</v>
      </c>
      <c r="I92" s="5">
        <v>131847000000</v>
      </c>
      <c r="J92" s="5">
        <v>220838000000</v>
      </c>
      <c r="K92" s="5">
        <v>102783000000</v>
      </c>
      <c r="L92" s="5">
        <v>164389000000</v>
      </c>
      <c r="M92" s="5">
        <v>40272000000</v>
      </c>
      <c r="N92" s="5">
        <v>102624000000</v>
      </c>
      <c r="O92" s="5">
        <v>52676000000</v>
      </c>
      <c r="P92" s="5">
        <v>73514000000</v>
      </c>
      <c r="Q92" s="5">
        <v>93189000000</v>
      </c>
      <c r="R92" s="5">
        <v>437415000000</v>
      </c>
      <c r="S92" s="5">
        <v>225154000000</v>
      </c>
      <c r="T92" s="5">
        <v>171873000000</v>
      </c>
      <c r="U92" s="5">
        <v>146190000000</v>
      </c>
      <c r="V92" s="5">
        <v>43965000000</v>
      </c>
      <c r="W92" s="5">
        <v>146427000000</v>
      </c>
    </row>
    <row r="94" spans="2:26" ht="15.5" x14ac:dyDescent="0.35">
      <c r="B94" t="s">
        <v>105</v>
      </c>
      <c r="C94" t="s">
        <v>106</v>
      </c>
    </row>
    <row r="95" spans="2:26" ht="15.5" x14ac:dyDescent="0.35">
      <c r="C95" t="s">
        <v>19</v>
      </c>
      <c r="D95" s="5">
        <v>92112000000</v>
      </c>
      <c r="E95" s="5">
        <v>96181000000</v>
      </c>
      <c r="F95" s="5">
        <v>64977000000</v>
      </c>
      <c r="G95" s="5">
        <v>87793000000</v>
      </c>
      <c r="I95" s="5">
        <v>96181000000</v>
      </c>
      <c r="J95" s="5">
        <v>65109000000</v>
      </c>
      <c r="K95" s="5">
        <v>57210000000</v>
      </c>
      <c r="L95" s="5">
        <v>85042000000</v>
      </c>
      <c r="M95" s="5">
        <v>122668000000</v>
      </c>
      <c r="N95" s="5">
        <v>91566000000</v>
      </c>
      <c r="O95" s="5">
        <v>63959000000</v>
      </c>
      <c r="P95" s="5">
        <v>100811000000</v>
      </c>
      <c r="Q95" s="5">
        <v>68881000000</v>
      </c>
      <c r="R95" s="5">
        <v>78996000000</v>
      </c>
      <c r="S95" s="5">
        <v>62662000000</v>
      </c>
      <c r="T95" s="5">
        <v>39991000000</v>
      </c>
      <c r="U95" s="5">
        <v>26199000000</v>
      </c>
      <c r="V95" s="5">
        <v>22402000000</v>
      </c>
      <c r="W95" s="5">
        <v>14850000000</v>
      </c>
      <c r="X95" s="5">
        <v>11433888000</v>
      </c>
      <c r="Y95" s="5">
        <v>6882828000</v>
      </c>
      <c r="Z95" s="5">
        <v>3088296000</v>
      </c>
    </row>
    <row r="96" spans="2:26" ht="15.5" x14ac:dyDescent="0.35">
      <c r="C96" t="s">
        <v>1426</v>
      </c>
      <c r="D96" s="5">
        <v>1824806000000</v>
      </c>
      <c r="E96" s="5">
        <v>1813597000000</v>
      </c>
      <c r="F96" s="5">
        <v>1685206000000</v>
      </c>
      <c r="G96" s="5">
        <v>894733000000</v>
      </c>
      <c r="I96" s="5">
        <v>1813597000000</v>
      </c>
      <c r="J96" s="5">
        <v>1619352000000</v>
      </c>
      <c r="K96" s="5">
        <v>2116518000000</v>
      </c>
      <c r="L96" s="5">
        <v>2830394000000</v>
      </c>
      <c r="M96" s="5">
        <v>3154810000000</v>
      </c>
      <c r="N96" s="5">
        <v>651145000000</v>
      </c>
      <c r="O96" s="5">
        <v>1332822000000</v>
      </c>
      <c r="P96" s="5">
        <v>1213029000000</v>
      </c>
      <c r="Q96" s="5">
        <v>1109986000000</v>
      </c>
      <c r="R96" s="5">
        <v>1027544000000</v>
      </c>
      <c r="S96" s="5">
        <v>891684000000</v>
      </c>
      <c r="T96" s="5">
        <v>775440000000</v>
      </c>
      <c r="U96" s="5">
        <v>472688000000</v>
      </c>
      <c r="V96" s="5">
        <v>414717000000</v>
      </c>
      <c r="W96" s="5">
        <v>371065000000</v>
      </c>
      <c r="X96" s="5">
        <v>261071404000</v>
      </c>
      <c r="Y96" s="5">
        <v>109532685000</v>
      </c>
      <c r="Z96" s="5">
        <v>46886299000</v>
      </c>
    </row>
    <row r="97" spans="3:26" ht="15.5" x14ac:dyDescent="0.35">
      <c r="C97" t="s">
        <v>1427</v>
      </c>
      <c r="D97" s="5">
        <v>1067085000000</v>
      </c>
      <c r="E97" s="5">
        <v>2694714000000</v>
      </c>
      <c r="F97" s="5">
        <v>195000000000</v>
      </c>
      <c r="I97" s="5">
        <v>2694714000000</v>
      </c>
      <c r="J97" s="5">
        <v>1449578000000</v>
      </c>
      <c r="L97" s="5">
        <v>799838000000</v>
      </c>
      <c r="M97" s="5">
        <v>3598456000000</v>
      </c>
      <c r="N97" s="5">
        <v>2599152000000</v>
      </c>
      <c r="O97" s="5">
        <v>1576696000000</v>
      </c>
      <c r="P97" s="5">
        <v>4426066000000</v>
      </c>
      <c r="Q97" s="5">
        <v>2513237000000</v>
      </c>
      <c r="R97" s="5">
        <v>1724389000000</v>
      </c>
      <c r="S97" s="5">
        <v>1834572000000</v>
      </c>
      <c r="T97" s="5">
        <v>1501346000000</v>
      </c>
      <c r="U97" s="5">
        <v>1034881000000</v>
      </c>
      <c r="V97" s="5">
        <v>748682000000</v>
      </c>
      <c r="W97" s="5">
        <v>1342901000000</v>
      </c>
      <c r="X97" s="5">
        <v>1343709383000</v>
      </c>
      <c r="Y97" s="5">
        <v>487813132000</v>
      </c>
      <c r="Z97" s="5">
        <v>137858363000</v>
      </c>
    </row>
    <row r="98" spans="3:26" ht="15.5" x14ac:dyDescent="0.35">
      <c r="C98" t="s">
        <v>93</v>
      </c>
      <c r="D98" s="5">
        <v>3435195000000</v>
      </c>
      <c r="E98" s="5">
        <v>3433252000000</v>
      </c>
      <c r="F98" s="5">
        <v>3439121000000</v>
      </c>
      <c r="G98" s="5">
        <v>3433425000000</v>
      </c>
      <c r="I98" s="5">
        <v>3433252000000</v>
      </c>
      <c r="J98" s="5">
        <v>3432091000000</v>
      </c>
      <c r="K98" s="5">
        <v>320631000000</v>
      </c>
      <c r="L98" s="5">
        <v>330144000000</v>
      </c>
      <c r="M98" s="5">
        <v>211453000000</v>
      </c>
      <c r="N98" s="5">
        <v>110947000000</v>
      </c>
      <c r="O98" s="5">
        <v>75790000000</v>
      </c>
      <c r="P98" s="5">
        <v>53250000000</v>
      </c>
      <c r="Q98" s="5">
        <v>98185000000</v>
      </c>
      <c r="R98" s="5">
        <v>103323000000</v>
      </c>
      <c r="S98" s="5">
        <v>10891000000</v>
      </c>
      <c r="T98" s="5">
        <v>28705000000</v>
      </c>
      <c r="U98" s="5">
        <v>38167000000</v>
      </c>
      <c r="V98" s="5">
        <v>48833000000</v>
      </c>
      <c r="W98" s="5">
        <v>51245000000</v>
      </c>
      <c r="X98" s="5">
        <v>15270349000</v>
      </c>
    </row>
    <row r="99" spans="3:26" ht="15.5" x14ac:dyDescent="0.35">
      <c r="C99" t="s">
        <v>397</v>
      </c>
      <c r="D99" s="5">
        <v>6553814000000</v>
      </c>
      <c r="E99" s="5">
        <v>6775868000000</v>
      </c>
      <c r="F99" s="5">
        <v>6562347000000</v>
      </c>
      <c r="G99" s="5">
        <v>6758255000000</v>
      </c>
      <c r="I99" s="5">
        <v>6775868000000</v>
      </c>
      <c r="J99" s="5">
        <v>5782846000000</v>
      </c>
      <c r="K99" s="5">
        <v>3608429000000</v>
      </c>
      <c r="L99" s="5">
        <v>3945886000000</v>
      </c>
      <c r="M99" s="5">
        <v>3343178000000</v>
      </c>
      <c r="N99" s="5">
        <v>1604542000000</v>
      </c>
      <c r="O99" s="5">
        <v>3779920000000</v>
      </c>
      <c r="P99" s="5">
        <v>3217668000000</v>
      </c>
      <c r="Q99" s="5">
        <v>4081822000000</v>
      </c>
      <c r="R99" s="5">
        <v>3739483000000</v>
      </c>
      <c r="S99" s="5">
        <v>2459134000000</v>
      </c>
      <c r="T99" s="5">
        <v>1917531000000</v>
      </c>
      <c r="U99" s="5">
        <v>1535465000000</v>
      </c>
      <c r="V99" s="5">
        <v>1301837000000</v>
      </c>
      <c r="W99" s="5">
        <v>993053000000</v>
      </c>
      <c r="X99" s="5">
        <v>723213699000</v>
      </c>
      <c r="Y99" s="5">
        <v>1501899777000</v>
      </c>
      <c r="Z99" s="5">
        <v>735833850000</v>
      </c>
    </row>
    <row r="100" spans="3:26" ht="15.5" x14ac:dyDescent="0.35">
      <c r="C100" t="s">
        <v>1429</v>
      </c>
      <c r="D100" s="5">
        <v>11380487000000</v>
      </c>
      <c r="E100" s="5">
        <v>11035791000000</v>
      </c>
      <c r="F100" s="5">
        <v>10176072000000</v>
      </c>
      <c r="G100" s="5">
        <v>9492322000000</v>
      </c>
      <c r="I100" s="5">
        <v>11035791000000</v>
      </c>
      <c r="J100" s="5">
        <v>7794763000000</v>
      </c>
      <c r="K100" s="5">
        <v>7022083000000</v>
      </c>
      <c r="L100" s="5">
        <v>2873856000000</v>
      </c>
      <c r="M100" s="5">
        <v>2305357000000</v>
      </c>
      <c r="N100" s="5">
        <v>6382269000000</v>
      </c>
      <c r="O100" s="5">
        <v>9588615000000</v>
      </c>
      <c r="P100" s="5">
        <v>7973425000000</v>
      </c>
      <c r="Q100" s="5">
        <v>7115383000000</v>
      </c>
      <c r="R100" s="5">
        <v>6636940000000</v>
      </c>
      <c r="S100" s="5">
        <v>6044761000000</v>
      </c>
      <c r="T100" s="5">
        <v>4729920000000</v>
      </c>
      <c r="U100" s="5">
        <v>3734689000000</v>
      </c>
      <c r="V100" s="5">
        <v>2813287000000</v>
      </c>
      <c r="W100" s="5">
        <v>1740790000000</v>
      </c>
      <c r="X100" s="5">
        <v>1817950714000</v>
      </c>
      <c r="Y100" s="5">
        <v>1206115292000</v>
      </c>
      <c r="Z100" s="5">
        <v>669775071000</v>
      </c>
    </row>
    <row r="101" spans="3:26" ht="15.5" x14ac:dyDescent="0.35">
      <c r="C101" t="s">
        <v>110</v>
      </c>
    </row>
    <row r="102" spans="3:26" ht="15.5" x14ac:dyDescent="0.35">
      <c r="C102" t="s">
        <v>109</v>
      </c>
      <c r="X102" s="5">
        <v>26220923000</v>
      </c>
      <c r="Y102" s="5">
        <v>217120060000</v>
      </c>
      <c r="Z102" s="5">
        <v>171074012000</v>
      </c>
    </row>
    <row r="103" spans="3:26" ht="15.5" x14ac:dyDescent="0.35">
      <c r="C103" t="s">
        <v>1430</v>
      </c>
      <c r="D103" s="5">
        <v>11380487000000</v>
      </c>
      <c r="E103" s="5">
        <v>11035791000000</v>
      </c>
      <c r="F103" s="5">
        <v>10176072000000</v>
      </c>
      <c r="G103" s="5">
        <v>9492322000000</v>
      </c>
      <c r="I103" s="5">
        <v>11035791000000</v>
      </c>
      <c r="J103" s="5">
        <v>7794763000000</v>
      </c>
      <c r="K103" s="5">
        <v>7022083000000</v>
      </c>
      <c r="L103" s="5">
        <v>2873856000000</v>
      </c>
      <c r="M103" s="5">
        <v>2305357000000</v>
      </c>
      <c r="N103" s="5">
        <v>6382269000000</v>
      </c>
      <c r="O103" s="5">
        <v>9588615000000</v>
      </c>
      <c r="P103" s="5">
        <v>7973425000000</v>
      </c>
      <c r="Q103" s="5">
        <v>7115383000000</v>
      </c>
      <c r="R103" s="5">
        <v>6636940000000</v>
      </c>
      <c r="S103" s="5">
        <v>6044761000000</v>
      </c>
      <c r="T103" s="5">
        <v>4729920000000</v>
      </c>
      <c r="U103" s="5">
        <v>3734689000000</v>
      </c>
      <c r="V103" s="5">
        <v>2813287000000</v>
      </c>
      <c r="W103" s="5">
        <v>1740790000000</v>
      </c>
      <c r="X103" s="5">
        <v>1817950714000</v>
      </c>
      <c r="Y103" s="5">
        <v>1206115292000</v>
      </c>
      <c r="Z103" s="5">
        <v>669775071000</v>
      </c>
    </row>
    <row r="104" spans="3:26" ht="15.5" x14ac:dyDescent="0.35">
      <c r="C104" t="s">
        <v>1431</v>
      </c>
      <c r="D104" s="5">
        <v>11380487000000</v>
      </c>
      <c r="E104" s="5">
        <v>11035791000000</v>
      </c>
      <c r="F104" s="5">
        <v>10176072000000</v>
      </c>
      <c r="G104" s="5">
        <v>9492322000000</v>
      </c>
      <c r="I104" s="5">
        <v>11035791000000</v>
      </c>
      <c r="J104" s="5">
        <v>7794763000000</v>
      </c>
      <c r="K104" s="5">
        <v>7022083000000</v>
      </c>
      <c r="L104" s="5">
        <v>2873856000000</v>
      </c>
      <c r="M104" s="5">
        <v>2305357000000</v>
      </c>
      <c r="N104" s="5">
        <v>6382269000000</v>
      </c>
      <c r="O104" s="5">
        <v>9588615000000</v>
      </c>
      <c r="P104" s="5">
        <v>7973425000000</v>
      </c>
      <c r="Q104" s="5">
        <v>7115383000000</v>
      </c>
      <c r="R104" s="5">
        <v>6636940000000</v>
      </c>
      <c r="S104" s="5">
        <v>6044761000000</v>
      </c>
      <c r="T104" s="5">
        <v>4729920000000</v>
      </c>
      <c r="U104" s="5">
        <v>3734689000000</v>
      </c>
      <c r="V104" s="5">
        <v>2813287000000</v>
      </c>
      <c r="W104" s="5">
        <v>1740790000000</v>
      </c>
      <c r="X104" s="5">
        <v>1817950714000</v>
      </c>
      <c r="Y104" s="5">
        <v>1206115292000</v>
      </c>
      <c r="Z104" s="5">
        <v>669775071000</v>
      </c>
    </row>
    <row r="105" spans="3:26" ht="15.5" x14ac:dyDescent="0.35">
      <c r="C105" t="s">
        <v>123</v>
      </c>
      <c r="D105" s="5">
        <v>757059000000</v>
      </c>
      <c r="E105" s="5">
        <v>742925000000</v>
      </c>
      <c r="F105" s="5">
        <v>755591000000</v>
      </c>
      <c r="G105" s="5">
        <v>811138000000</v>
      </c>
      <c r="I105" s="5">
        <v>742925000000</v>
      </c>
      <c r="J105" s="5">
        <v>765632000000</v>
      </c>
      <c r="K105" s="5">
        <v>654157000000</v>
      </c>
      <c r="L105" s="5">
        <v>687254000000</v>
      </c>
      <c r="M105" s="5">
        <v>717942000000</v>
      </c>
      <c r="N105" s="5">
        <v>613527000000</v>
      </c>
      <c r="O105" s="5">
        <v>571343000000</v>
      </c>
      <c r="P105" s="5">
        <v>552926000000</v>
      </c>
      <c r="Q105" s="5">
        <v>328164000000</v>
      </c>
      <c r="R105" s="5">
        <v>319465000000</v>
      </c>
      <c r="S105" s="5">
        <v>231792000000</v>
      </c>
      <c r="T105" s="5">
        <v>179384000000</v>
      </c>
      <c r="U105" s="5">
        <v>167240000000</v>
      </c>
      <c r="V105" s="5">
        <v>148955000000</v>
      </c>
      <c r="W105" s="5">
        <v>139537000000</v>
      </c>
      <c r="X105" s="5">
        <v>100653945000</v>
      </c>
      <c r="Y105" s="5">
        <v>87631334000</v>
      </c>
      <c r="Z105" s="5">
        <v>73887864000</v>
      </c>
    </row>
    <row r="106" spans="3:26" ht="15.5" x14ac:dyDescent="0.35">
      <c r="C106" t="s">
        <v>1432</v>
      </c>
      <c r="D106" s="5">
        <v>757059000000</v>
      </c>
      <c r="E106" s="5">
        <v>742925000000</v>
      </c>
      <c r="F106" s="5">
        <v>755591000000</v>
      </c>
      <c r="G106" s="5">
        <v>811138000000</v>
      </c>
      <c r="I106" s="5">
        <v>742925000000</v>
      </c>
      <c r="J106" s="5">
        <v>765632000000</v>
      </c>
      <c r="K106" s="5">
        <v>654157000000</v>
      </c>
      <c r="L106" s="5">
        <v>687254000000</v>
      </c>
      <c r="M106" s="5">
        <v>717942000000</v>
      </c>
      <c r="N106" s="5">
        <v>613527000000</v>
      </c>
      <c r="O106" s="5">
        <v>571343000000</v>
      </c>
      <c r="P106" s="5">
        <v>552926000000</v>
      </c>
      <c r="Q106" s="5">
        <v>328164000000</v>
      </c>
      <c r="R106" s="5">
        <v>319465000000</v>
      </c>
      <c r="S106" s="5">
        <v>231792000000</v>
      </c>
      <c r="T106" s="5">
        <v>179384000000</v>
      </c>
      <c r="U106" s="5">
        <v>167240000000</v>
      </c>
      <c r="V106" s="5">
        <v>148955000000</v>
      </c>
      <c r="W106" s="5">
        <v>139537000000</v>
      </c>
      <c r="X106" s="5">
        <v>100653945000</v>
      </c>
      <c r="Y106" s="5">
        <v>87631334000</v>
      </c>
      <c r="Z106" s="5">
        <v>73887864000</v>
      </c>
    </row>
    <row r="107" spans="3:26" ht="15.5" x14ac:dyDescent="0.35">
      <c r="C107" t="s">
        <v>118</v>
      </c>
      <c r="D107" s="5">
        <v>6851000000</v>
      </c>
      <c r="E107" s="5">
        <v>6851000000</v>
      </c>
      <c r="F107" s="5">
        <v>11032000000</v>
      </c>
      <c r="G107" s="5">
        <v>11032000000</v>
      </c>
      <c r="I107" s="5">
        <v>6851000000</v>
      </c>
      <c r="J107" s="5">
        <v>11032000000</v>
      </c>
      <c r="K107" s="5">
        <v>10260000000</v>
      </c>
      <c r="L107" s="5">
        <v>7821000000</v>
      </c>
      <c r="M107" s="5">
        <v>8598000000</v>
      </c>
      <c r="N107" s="5">
        <v>10915000000</v>
      </c>
      <c r="O107" s="5">
        <v>5926000000</v>
      </c>
      <c r="P107" s="5">
        <v>5988000000</v>
      </c>
      <c r="Q107" s="5">
        <v>4605000000</v>
      </c>
      <c r="R107" s="5">
        <v>4671000000</v>
      </c>
      <c r="S107" s="5">
        <v>3867000000</v>
      </c>
      <c r="T107" s="5">
        <v>4237000000</v>
      </c>
      <c r="U107" s="5">
        <v>6113000000</v>
      </c>
      <c r="V107" s="5">
        <v>2433000000</v>
      </c>
      <c r="W107" s="5">
        <v>2370000000</v>
      </c>
      <c r="Y107" s="5">
        <v>454409000</v>
      </c>
      <c r="Z107" s="5">
        <v>248653000</v>
      </c>
    </row>
    <row r="108" spans="3:26" ht="15.5" x14ac:dyDescent="0.35">
      <c r="C108" t="s">
        <v>320</v>
      </c>
    </row>
    <row r="109" spans="3:26" ht="15.5" x14ac:dyDescent="0.35">
      <c r="C109" t="s">
        <v>1807</v>
      </c>
    </row>
    <row r="110" spans="3:26" ht="15.5" x14ac:dyDescent="0.35">
      <c r="C110" t="s">
        <v>126</v>
      </c>
      <c r="D110" s="5">
        <v>26321136000000</v>
      </c>
      <c r="E110" s="5">
        <v>28038356000000</v>
      </c>
      <c r="F110" s="5">
        <v>24435787000000</v>
      </c>
      <c r="G110" s="5">
        <v>23114531000000</v>
      </c>
      <c r="I110" s="5">
        <v>28038356000000</v>
      </c>
      <c r="J110" s="5">
        <v>22591205000000</v>
      </c>
      <c r="K110" s="5">
        <v>19259187000000</v>
      </c>
      <c r="L110" s="5">
        <v>20628501000000</v>
      </c>
      <c r="M110" s="5">
        <v>22325883000000</v>
      </c>
      <c r="N110" s="5">
        <v>20223558000000</v>
      </c>
      <c r="O110" s="5">
        <v>18959623000000</v>
      </c>
      <c r="P110" s="5">
        <v>18019614000000</v>
      </c>
      <c r="Q110" s="5">
        <v>16349473000000</v>
      </c>
      <c r="R110" s="5">
        <v>14207414000000</v>
      </c>
      <c r="S110" s="5">
        <v>12159197000000</v>
      </c>
      <c r="T110" s="5">
        <v>9251776000000</v>
      </c>
      <c r="U110" s="5">
        <v>7139276000000</v>
      </c>
      <c r="V110" s="5">
        <v>5666177000000</v>
      </c>
      <c r="W110" s="5">
        <v>4694939000000</v>
      </c>
      <c r="X110" s="5">
        <v>4399404518000</v>
      </c>
      <c r="Y110" s="5">
        <v>3459181355000</v>
      </c>
      <c r="Z110" s="5">
        <v>1703769269000</v>
      </c>
    </row>
    <row r="111" spans="3:26" ht="15.5" x14ac:dyDescent="0.35">
      <c r="C111" t="s">
        <v>127</v>
      </c>
    </row>
    <row r="112" spans="3:26" ht="15.5" x14ac:dyDescent="0.35">
      <c r="C112" t="s">
        <v>128</v>
      </c>
    </row>
    <row r="113" spans="3:26" ht="15.5" x14ac:dyDescent="0.35">
      <c r="C113" t="s">
        <v>1433</v>
      </c>
      <c r="D113" s="5">
        <v>51222000000</v>
      </c>
      <c r="E113" s="5">
        <v>673331000000</v>
      </c>
      <c r="F113" s="5">
        <v>80527000000</v>
      </c>
      <c r="G113" s="5">
        <v>22087000000</v>
      </c>
      <c r="I113" s="5">
        <v>673331000000</v>
      </c>
      <c r="J113" s="5">
        <v>359777000000</v>
      </c>
      <c r="K113" s="5">
        <v>232648000000</v>
      </c>
      <c r="L113" s="5">
        <v>103805000000</v>
      </c>
      <c r="M113" s="5">
        <v>133265000000</v>
      </c>
      <c r="N113" s="5">
        <v>86491000000</v>
      </c>
      <c r="O113" s="5">
        <v>13788000000</v>
      </c>
      <c r="P113" s="5">
        <v>10493000000</v>
      </c>
      <c r="Q113" s="5">
        <v>35681000000</v>
      </c>
      <c r="R113" s="5">
        <v>11680000000</v>
      </c>
      <c r="S113" s="5">
        <v>20740000000</v>
      </c>
      <c r="T113" s="5">
        <v>11510000000</v>
      </c>
      <c r="U113" s="5">
        <v>10291000000</v>
      </c>
      <c r="V113" s="5">
        <v>13933000000</v>
      </c>
      <c r="W113" s="5">
        <v>8247000000</v>
      </c>
      <c r="X113" s="5">
        <v>47862346000</v>
      </c>
      <c r="Y113" s="5">
        <v>609146000</v>
      </c>
      <c r="Z113" s="5">
        <v>2014546000</v>
      </c>
    </row>
    <row r="114" spans="3:26" ht="15.5" x14ac:dyDescent="0.35">
      <c r="C114" t="s">
        <v>1434</v>
      </c>
      <c r="D114" s="5">
        <v>18337432000000</v>
      </c>
      <c r="E114" s="5">
        <v>18254018000000</v>
      </c>
      <c r="F114" s="5">
        <v>14219998000000</v>
      </c>
      <c r="G114" s="5">
        <v>12233337000000</v>
      </c>
      <c r="I114" s="5">
        <v>18254018000000</v>
      </c>
      <c r="J114" s="5">
        <v>12572261000000</v>
      </c>
      <c r="K114" s="5">
        <v>12518423000000</v>
      </c>
      <c r="L114" s="5">
        <v>14053695000000</v>
      </c>
      <c r="M114" s="5">
        <v>18713805000000</v>
      </c>
      <c r="N114" s="5">
        <v>16368567000000</v>
      </c>
      <c r="O114" s="5">
        <v>16107028000000</v>
      </c>
      <c r="P114" s="5">
        <v>15422541000000</v>
      </c>
      <c r="Q114" s="5">
        <v>14109109000000</v>
      </c>
      <c r="R114" s="5">
        <v>12019809000000</v>
      </c>
      <c r="S114" s="5">
        <v>10819859000000</v>
      </c>
      <c r="T114" s="5">
        <v>8112281000000</v>
      </c>
      <c r="U114" s="5">
        <v>5893147000000</v>
      </c>
      <c r="V114" s="5">
        <v>4778019000000</v>
      </c>
      <c r="W114" s="5">
        <v>3975641000000</v>
      </c>
      <c r="X114" s="5">
        <v>3617301460000</v>
      </c>
      <c r="Y114" s="5">
        <v>2451524112000</v>
      </c>
      <c r="Z114" s="5">
        <v>1000260281000</v>
      </c>
    </row>
    <row r="115" spans="3:26" ht="15.5" x14ac:dyDescent="0.35">
      <c r="C115" t="s">
        <v>1436</v>
      </c>
      <c r="D115" s="5">
        <v>18337432000000</v>
      </c>
      <c r="E115" s="5">
        <v>18254018000000</v>
      </c>
      <c r="F115" s="5">
        <v>14219998000000</v>
      </c>
      <c r="G115" s="5">
        <v>12233337000000</v>
      </c>
      <c r="I115" s="5">
        <v>18254018000000</v>
      </c>
      <c r="J115" s="5">
        <v>12572261000000</v>
      </c>
      <c r="K115" s="5">
        <v>12518423000000</v>
      </c>
      <c r="L115" s="5">
        <v>14053695000000</v>
      </c>
      <c r="M115" s="5">
        <v>18713805000000</v>
      </c>
      <c r="N115" s="5">
        <v>16368567000000</v>
      </c>
      <c r="O115" s="5">
        <v>16107028000000</v>
      </c>
      <c r="P115" s="5">
        <v>15422541000000</v>
      </c>
      <c r="Q115" s="5">
        <v>14109109000000</v>
      </c>
      <c r="R115" s="5">
        <v>12019809000000</v>
      </c>
      <c r="S115" s="5">
        <v>10819859000000</v>
      </c>
      <c r="T115" s="5">
        <v>8112281000000</v>
      </c>
      <c r="U115" s="5">
        <v>5893147000000</v>
      </c>
      <c r="V115" s="5">
        <v>4778019000000</v>
      </c>
      <c r="W115" s="5">
        <v>3975641000000</v>
      </c>
      <c r="X115" s="5">
        <v>3617301460000</v>
      </c>
      <c r="Y115" s="5">
        <v>2451524112000</v>
      </c>
      <c r="Z115" s="5">
        <v>1000260281000</v>
      </c>
    </row>
    <row r="116" spans="3:26" ht="15.5" x14ac:dyDescent="0.35">
      <c r="C116" t="s">
        <v>1437</v>
      </c>
      <c r="D116" s="5">
        <v>1011279000000</v>
      </c>
      <c r="E116" s="5">
        <v>752814000000</v>
      </c>
      <c r="F116" s="5">
        <v>901592000000</v>
      </c>
      <c r="G116" s="5">
        <v>901379000000</v>
      </c>
      <c r="I116" s="5">
        <v>752814000000</v>
      </c>
      <c r="J116" s="5">
        <v>725275000000</v>
      </c>
      <c r="K116" s="5">
        <v>868716000000</v>
      </c>
      <c r="L116" s="5">
        <v>1560116000000</v>
      </c>
      <c r="M116" s="5">
        <v>525062000000</v>
      </c>
      <c r="N116" s="5">
        <v>795188000000</v>
      </c>
      <c r="O116" s="5">
        <v>3595000000</v>
      </c>
      <c r="P116" s="5">
        <v>280440000000</v>
      </c>
      <c r="Q116" s="5">
        <v>6552000000</v>
      </c>
      <c r="R116" s="5">
        <v>361654000000</v>
      </c>
      <c r="S116" s="5">
        <v>10134000000</v>
      </c>
      <c r="T116" s="5">
        <v>101768000000</v>
      </c>
      <c r="U116" s="5">
        <v>280066000000</v>
      </c>
      <c r="V116" s="5">
        <v>187356000000</v>
      </c>
      <c r="W116" s="5">
        <v>66729000000</v>
      </c>
      <c r="X116" s="5">
        <v>26220923000</v>
      </c>
      <c r="Y116" s="5">
        <v>217120060000</v>
      </c>
      <c r="Z116" s="5">
        <v>171074012000</v>
      </c>
    </row>
    <row r="117" spans="3:26" ht="15.5" x14ac:dyDescent="0.35">
      <c r="C117" t="s">
        <v>1808</v>
      </c>
      <c r="D117" s="5">
        <v>1011279000000</v>
      </c>
      <c r="E117" s="5">
        <v>752814000000</v>
      </c>
      <c r="F117" s="5">
        <v>901592000000</v>
      </c>
      <c r="G117" s="5">
        <v>901379000000</v>
      </c>
      <c r="I117" s="5">
        <v>752814000000</v>
      </c>
      <c r="J117" s="5">
        <v>725275000000</v>
      </c>
      <c r="K117" s="5">
        <v>868716000000</v>
      </c>
      <c r="L117" s="5">
        <v>1560116000000</v>
      </c>
      <c r="M117" s="5">
        <v>525062000000</v>
      </c>
      <c r="N117" s="5">
        <v>795188000000</v>
      </c>
      <c r="O117" s="5">
        <v>3595000000</v>
      </c>
      <c r="P117" s="5">
        <v>280440000000</v>
      </c>
      <c r="Q117" s="5">
        <v>6552000000</v>
      </c>
      <c r="R117" s="5">
        <v>361654000000</v>
      </c>
      <c r="S117" s="5">
        <v>10134000000</v>
      </c>
      <c r="T117" s="5">
        <v>101768000000</v>
      </c>
      <c r="U117" s="5">
        <v>280066000000</v>
      </c>
      <c r="V117" s="5">
        <v>187356000000</v>
      </c>
      <c r="W117" s="5">
        <v>66729000000</v>
      </c>
      <c r="X117" s="5">
        <v>26220923000</v>
      </c>
      <c r="Y117" s="5">
        <v>217120060000</v>
      </c>
      <c r="Z117" s="5">
        <v>171074012000</v>
      </c>
    </row>
    <row r="118" spans="3:26" ht="15.5" x14ac:dyDescent="0.35">
      <c r="C118" t="s">
        <v>1775</v>
      </c>
      <c r="M118" s="5">
        <v>7635000000</v>
      </c>
      <c r="O118" s="5">
        <v>21272000000</v>
      </c>
      <c r="P118" s="5">
        <v>30005000000</v>
      </c>
      <c r="Q118" s="5">
        <v>25849000000</v>
      </c>
    </row>
    <row r="119" spans="3:26" ht="15.5" x14ac:dyDescent="0.35">
      <c r="C119" t="s">
        <v>133</v>
      </c>
      <c r="D119" s="5">
        <v>20893000000</v>
      </c>
      <c r="E119" s="5">
        <v>41335000000</v>
      </c>
      <c r="F119" s="5">
        <v>13245000000</v>
      </c>
      <c r="G119" s="5">
        <v>37565000000</v>
      </c>
      <c r="I119" s="5">
        <v>41335000000</v>
      </c>
      <c r="J119" s="5">
        <v>28990000000</v>
      </c>
      <c r="K119" s="5">
        <v>19360000000</v>
      </c>
      <c r="L119" s="5">
        <v>13967000000</v>
      </c>
      <c r="M119" s="5">
        <v>19186000000</v>
      </c>
      <c r="N119" s="5">
        <v>16254000000</v>
      </c>
      <c r="O119" s="5">
        <v>14929000000</v>
      </c>
      <c r="P119" s="5">
        <v>32353000000</v>
      </c>
      <c r="Q119" s="5">
        <v>23540000000</v>
      </c>
      <c r="R119" s="5">
        <v>16404000000</v>
      </c>
      <c r="S119" s="5">
        <v>17034000000</v>
      </c>
      <c r="T119" s="5">
        <v>18879000000</v>
      </c>
      <c r="U119" s="5">
        <v>19621000000</v>
      </c>
      <c r="V119" s="5">
        <v>14666000000</v>
      </c>
      <c r="W119" s="5">
        <v>11266000000</v>
      </c>
      <c r="X119" s="5">
        <v>4961997000</v>
      </c>
      <c r="Y119" s="5">
        <v>8233388000</v>
      </c>
      <c r="Z119" s="5">
        <v>4022772000</v>
      </c>
    </row>
    <row r="120" spans="3:26" ht="15.5" x14ac:dyDescent="0.35">
      <c r="C120" t="s">
        <v>132</v>
      </c>
      <c r="V120" s="5">
        <v>9527000000</v>
      </c>
      <c r="W120" s="5">
        <v>21506000000</v>
      </c>
      <c r="X120" s="5">
        <v>21263430000</v>
      </c>
      <c r="Y120" s="5">
        <v>28302043000</v>
      </c>
      <c r="Z120" s="5">
        <v>8729506000</v>
      </c>
    </row>
    <row r="121" spans="3:26" ht="15.5" x14ac:dyDescent="0.35">
      <c r="C121" t="s">
        <v>1614</v>
      </c>
      <c r="D121" s="5">
        <v>54388000000</v>
      </c>
      <c r="E121" s="5">
        <v>151579000000</v>
      </c>
      <c r="F121" s="5">
        <v>73720000000</v>
      </c>
      <c r="G121" s="5">
        <v>39662000000</v>
      </c>
      <c r="I121" s="5">
        <v>151579000000</v>
      </c>
      <c r="J121" s="5">
        <v>193154000000</v>
      </c>
      <c r="K121" s="5">
        <v>117312000000</v>
      </c>
      <c r="L121" s="5">
        <v>67188000000</v>
      </c>
      <c r="M121" s="5">
        <v>68594000000</v>
      </c>
      <c r="N121" s="5">
        <v>100588000000</v>
      </c>
      <c r="O121" s="5">
        <v>58833000000</v>
      </c>
      <c r="P121" s="5">
        <v>49743000000</v>
      </c>
      <c r="Q121" s="5">
        <v>38776000000</v>
      </c>
      <c r="R121" s="5">
        <v>27650000000</v>
      </c>
      <c r="S121" s="5">
        <v>28202000000</v>
      </c>
      <c r="T121" s="5">
        <v>22454000000</v>
      </c>
      <c r="U121" s="5">
        <v>21671000000</v>
      </c>
      <c r="V121" s="5">
        <v>9527000000</v>
      </c>
      <c r="W121" s="5">
        <v>21506000000</v>
      </c>
      <c r="X121" s="5">
        <v>21263430000</v>
      </c>
      <c r="Y121" s="5">
        <v>28302043000</v>
      </c>
      <c r="Z121" s="5">
        <v>8729506000</v>
      </c>
    </row>
    <row r="122" spans="3:26" ht="15.5" x14ac:dyDescent="0.35">
      <c r="C122" t="s">
        <v>412</v>
      </c>
      <c r="X122" s="5">
        <v>338760000</v>
      </c>
    </row>
    <row r="123" spans="3:26" ht="15.5" x14ac:dyDescent="0.35">
      <c r="C123" t="s">
        <v>1279</v>
      </c>
      <c r="K123" s="5">
        <v>249449000000</v>
      </c>
      <c r="L123" s="5">
        <v>498350000000</v>
      </c>
      <c r="M123" s="5">
        <v>696075000000</v>
      </c>
      <c r="N123" s="5">
        <v>692663000000</v>
      </c>
      <c r="O123" s="5">
        <v>689250000000</v>
      </c>
      <c r="P123" s="5">
        <v>685837000000</v>
      </c>
      <c r="Q123" s="5">
        <v>683162000000</v>
      </c>
      <c r="R123" s="5">
        <v>438478000000</v>
      </c>
      <c r="S123" s="5">
        <v>194166000000</v>
      </c>
    </row>
    <row r="124" spans="3:26" ht="15.5" x14ac:dyDescent="0.35">
      <c r="C124" t="s">
        <v>142</v>
      </c>
      <c r="D124" s="5">
        <v>19539032000000</v>
      </c>
      <c r="E124" s="5">
        <v>21283492000000</v>
      </c>
      <c r="F124" s="5">
        <v>17742963000000</v>
      </c>
      <c r="G124" s="5">
        <v>16452634000000</v>
      </c>
      <c r="I124" s="5">
        <v>21283492000000</v>
      </c>
      <c r="J124" s="5">
        <v>15968188000000</v>
      </c>
      <c r="K124" s="5">
        <v>15868870000000</v>
      </c>
      <c r="L124" s="5">
        <v>17340964000000</v>
      </c>
      <c r="M124" s="5">
        <v>20203112000000</v>
      </c>
      <c r="N124" s="5">
        <v>18583167000000</v>
      </c>
      <c r="O124" s="5">
        <v>17421981000000</v>
      </c>
      <c r="P124" s="5">
        <v>16534651000000</v>
      </c>
      <c r="Q124" s="5">
        <v>14941087000000</v>
      </c>
      <c r="R124" s="5">
        <v>12892374000000</v>
      </c>
      <c r="S124" s="5">
        <v>11105781000000</v>
      </c>
      <c r="T124" s="5">
        <v>8277583000000</v>
      </c>
      <c r="U124" s="5">
        <v>6232886000000</v>
      </c>
      <c r="V124" s="5">
        <v>5008389000000</v>
      </c>
      <c r="W124" s="5">
        <v>4086151000000</v>
      </c>
      <c r="X124" s="5">
        <v>3855534384000</v>
      </c>
      <c r="Y124" s="5">
        <v>2954669037000</v>
      </c>
      <c r="Z124" s="5">
        <v>1510734581000</v>
      </c>
    </row>
    <row r="125" spans="3:26" ht="15.5" x14ac:dyDescent="0.35">
      <c r="C125" t="s">
        <v>143</v>
      </c>
    </row>
    <row r="126" spans="3:26" ht="15.5" x14ac:dyDescent="0.35">
      <c r="C126" t="s">
        <v>144</v>
      </c>
      <c r="D126" s="5">
        <v>1995302000000</v>
      </c>
      <c r="E126" s="5">
        <v>1995302000000</v>
      </c>
      <c r="F126" s="5">
        <v>1995302000000</v>
      </c>
      <c r="G126" s="5">
        <v>1995302000000</v>
      </c>
      <c r="I126" s="5">
        <v>1995302000000</v>
      </c>
      <c r="J126" s="5">
        <v>1995302000000</v>
      </c>
      <c r="K126" s="5">
        <v>1995302000000</v>
      </c>
      <c r="L126" s="5">
        <v>1995302000000</v>
      </c>
      <c r="M126" s="5">
        <v>707800000000</v>
      </c>
      <c r="N126" s="5">
        <v>707141000000</v>
      </c>
      <c r="O126" s="5">
        <v>707014000000</v>
      </c>
      <c r="P126" s="5">
        <v>707013000000</v>
      </c>
      <c r="Q126" s="5">
        <v>703950000000</v>
      </c>
      <c r="R126" s="5">
        <v>703794000000</v>
      </c>
      <c r="S126" s="5">
        <v>640453000000</v>
      </c>
      <c r="T126" s="5">
        <v>639742000000</v>
      </c>
      <c r="U126" s="5">
        <v>639742000000</v>
      </c>
      <c r="V126" s="5">
        <v>455085000000</v>
      </c>
      <c r="W126" s="5">
        <v>453265000000</v>
      </c>
      <c r="X126" s="5">
        <v>453264662000</v>
      </c>
      <c r="Y126" s="5">
        <v>453264662000</v>
      </c>
      <c r="Z126" s="5">
        <v>151088221000</v>
      </c>
    </row>
    <row r="127" spans="3:26" ht="15.5" x14ac:dyDescent="0.35">
      <c r="C127" t="s">
        <v>1809</v>
      </c>
      <c r="D127" s="5">
        <v>1995302000000</v>
      </c>
      <c r="E127" s="5">
        <v>1995302000000</v>
      </c>
      <c r="F127" s="5">
        <v>1995302000000</v>
      </c>
      <c r="G127" s="5">
        <v>1995302000000</v>
      </c>
      <c r="I127" s="5">
        <v>1995302000000</v>
      </c>
      <c r="J127" s="5">
        <v>1995302000000</v>
      </c>
      <c r="K127" s="5">
        <v>1995302000000</v>
      </c>
      <c r="L127" s="5">
        <v>1995302000000</v>
      </c>
      <c r="M127" s="5">
        <v>707800000000</v>
      </c>
      <c r="N127" s="5">
        <v>707141000000</v>
      </c>
      <c r="O127" s="5">
        <v>707014000000</v>
      </c>
      <c r="P127" s="5">
        <v>707013000000</v>
      </c>
      <c r="Q127" s="5">
        <v>703950000000</v>
      </c>
      <c r="R127" s="5">
        <v>703794000000</v>
      </c>
      <c r="S127" s="5">
        <v>640453000000</v>
      </c>
      <c r="T127" s="5">
        <v>639742000000</v>
      </c>
      <c r="U127" s="5">
        <v>639742000000</v>
      </c>
      <c r="V127" s="5">
        <v>455085000000</v>
      </c>
      <c r="W127" s="5">
        <v>453265000000</v>
      </c>
      <c r="X127" s="5">
        <v>453264662000</v>
      </c>
      <c r="Y127" s="5">
        <v>453264662000</v>
      </c>
      <c r="Z127" s="5">
        <v>151088221000</v>
      </c>
    </row>
    <row r="128" spans="3:26" ht="15.5" x14ac:dyDescent="0.35">
      <c r="C128" t="s">
        <v>145</v>
      </c>
      <c r="D128" s="5">
        <v>21363000000</v>
      </c>
      <c r="E128" s="5">
        <v>21363000000</v>
      </c>
      <c r="F128" s="5">
        <v>21363000000</v>
      </c>
      <c r="G128" s="5">
        <v>21363000000</v>
      </c>
      <c r="I128" s="5">
        <v>21363000000</v>
      </c>
      <c r="J128" s="5">
        <v>21363000000</v>
      </c>
      <c r="K128" s="5">
        <v>21363000000</v>
      </c>
      <c r="L128" s="5">
        <v>21363000000</v>
      </c>
      <c r="M128" s="5">
        <v>308488000000</v>
      </c>
      <c r="N128" s="5">
        <v>8472000000</v>
      </c>
      <c r="O128" s="5">
        <v>8472000000</v>
      </c>
      <c r="P128" s="5">
        <v>8472000000</v>
      </c>
      <c r="Q128" s="5">
        <v>8472000000</v>
      </c>
      <c r="R128" s="5">
        <v>8471000000</v>
      </c>
      <c r="S128" s="5">
        <v>9058000000</v>
      </c>
      <c r="T128" s="5">
        <v>9058000000</v>
      </c>
      <c r="U128" s="5">
        <v>9058000000</v>
      </c>
      <c r="V128" s="5">
        <v>7522000000</v>
      </c>
      <c r="W128" s="5">
        <v>7522000000</v>
      </c>
      <c r="X128" s="5">
        <v>7522410000</v>
      </c>
      <c r="Y128" s="5">
        <v>7522410000</v>
      </c>
      <c r="Z128" s="5">
        <v>20660277000</v>
      </c>
    </row>
    <row r="129" spans="2:26" ht="15.5" x14ac:dyDescent="0.35">
      <c r="C129" t="s">
        <v>146</v>
      </c>
      <c r="D129" s="5">
        <v>1330244000000</v>
      </c>
      <c r="E129" s="5">
        <v>1304947000000</v>
      </c>
      <c r="F129" s="5">
        <v>1237038000000</v>
      </c>
      <c r="G129" s="5">
        <v>1211807000000</v>
      </c>
      <c r="I129" s="5">
        <v>1304947000000</v>
      </c>
      <c r="J129" s="5">
        <v>1174261000000</v>
      </c>
      <c r="K129" s="5">
        <v>1053021000000</v>
      </c>
      <c r="L129" s="5">
        <v>940728000000</v>
      </c>
      <c r="M129" s="5">
        <v>895030000000</v>
      </c>
      <c r="N129" s="5">
        <v>813831000000</v>
      </c>
      <c r="O129" s="5">
        <v>746364000000</v>
      </c>
      <c r="P129" s="5">
        <v>716228000000</v>
      </c>
      <c r="Q129" s="5">
        <v>597779000000</v>
      </c>
      <c r="R129" s="5">
        <v>499452000000</v>
      </c>
      <c r="S129" s="5">
        <v>393014000000</v>
      </c>
      <c r="T129" s="5">
        <v>296688000000</v>
      </c>
      <c r="U129" s="5">
        <v>219423000000</v>
      </c>
      <c r="V129" s="5">
        <v>146348000000</v>
      </c>
      <c r="W129" s="5">
        <v>96756000000</v>
      </c>
      <c r="X129" s="5">
        <v>67812713000</v>
      </c>
      <c r="Y129" s="5">
        <v>43725246000</v>
      </c>
      <c r="Z129" s="5">
        <v>21286190000</v>
      </c>
    </row>
    <row r="130" spans="2:26" ht="15.5" x14ac:dyDescent="0.35">
      <c r="C130" t="s">
        <v>147</v>
      </c>
      <c r="D130" s="5">
        <v>65611000000</v>
      </c>
      <c r="E130" s="5">
        <v>65611000000</v>
      </c>
      <c r="F130" s="5">
        <v>63611000000</v>
      </c>
      <c r="G130" s="5">
        <v>63611000000</v>
      </c>
      <c r="I130" s="5">
        <v>65611000000</v>
      </c>
      <c r="J130" s="5">
        <v>63611000000</v>
      </c>
      <c r="K130" s="5">
        <v>61611000000</v>
      </c>
      <c r="L130" s="5">
        <v>59611000000</v>
      </c>
      <c r="M130" s="5">
        <v>57611000000</v>
      </c>
      <c r="N130" s="5">
        <v>57611000000</v>
      </c>
      <c r="O130" s="5">
        <v>56811000000</v>
      </c>
      <c r="P130" s="5">
        <v>51311000000</v>
      </c>
      <c r="Q130" s="5">
        <v>45811000000</v>
      </c>
      <c r="R130" s="5">
        <v>40311000000</v>
      </c>
      <c r="S130" s="5">
        <v>34811000000</v>
      </c>
      <c r="T130" s="5">
        <v>29311000000</v>
      </c>
      <c r="U130" s="5">
        <v>23811000000</v>
      </c>
      <c r="V130" s="5">
        <v>18811000000</v>
      </c>
      <c r="W130" s="5">
        <v>13250000000</v>
      </c>
      <c r="X130" s="5">
        <v>8750000000</v>
      </c>
      <c r="Y130" s="5">
        <v>4250000000</v>
      </c>
    </row>
    <row r="131" spans="2:26" ht="15.5" x14ac:dyDescent="0.35">
      <c r="C131" t="s">
        <v>148</v>
      </c>
      <c r="D131" s="5">
        <v>1264633000000</v>
      </c>
      <c r="E131" s="5">
        <v>1239336000000</v>
      </c>
      <c r="F131" s="5">
        <v>1173427000000</v>
      </c>
      <c r="G131" s="5">
        <v>1148196000000</v>
      </c>
      <c r="I131" s="5">
        <v>1239336000000</v>
      </c>
      <c r="J131" s="5">
        <v>1110650000000</v>
      </c>
      <c r="K131" s="5">
        <v>991410000000</v>
      </c>
      <c r="L131" s="5">
        <v>881117000000</v>
      </c>
      <c r="M131" s="5">
        <v>837419000000</v>
      </c>
      <c r="N131" s="5">
        <v>756220000000</v>
      </c>
      <c r="O131" s="5">
        <v>689553000000</v>
      </c>
      <c r="P131" s="5">
        <v>664917000000</v>
      </c>
      <c r="Q131" s="5">
        <v>551968000000</v>
      </c>
      <c r="R131" s="5">
        <v>459141000000</v>
      </c>
      <c r="S131" s="5">
        <v>358203000000</v>
      </c>
      <c r="T131" s="5">
        <v>267377000000</v>
      </c>
      <c r="U131" s="5">
        <v>195612000000</v>
      </c>
      <c r="V131" s="5">
        <v>127537000000</v>
      </c>
      <c r="W131" s="5">
        <v>83506000000</v>
      </c>
      <c r="X131" s="5">
        <v>59062713000</v>
      </c>
      <c r="Y131" s="5">
        <v>39475246000</v>
      </c>
      <c r="Z131" s="5">
        <v>21286190000</v>
      </c>
    </row>
    <row r="132" spans="2:26" ht="15.5" x14ac:dyDescent="0.35">
      <c r="C132" t="s">
        <v>149</v>
      </c>
      <c r="D132" s="5">
        <v>1330244000000</v>
      </c>
      <c r="E132" s="5">
        <v>1304947000000</v>
      </c>
      <c r="F132" s="5">
        <v>1237038000000</v>
      </c>
      <c r="G132" s="5">
        <v>1211807000000</v>
      </c>
      <c r="I132" s="5">
        <v>1304947000000</v>
      </c>
      <c r="J132" s="5">
        <v>1174261000000</v>
      </c>
      <c r="K132" s="5">
        <v>1053021000000</v>
      </c>
      <c r="L132" s="5">
        <v>940728000000</v>
      </c>
      <c r="M132" s="5">
        <v>895030000000</v>
      </c>
      <c r="N132" s="5">
        <v>813831000000</v>
      </c>
      <c r="O132" s="5">
        <v>746364000000</v>
      </c>
      <c r="P132" s="5">
        <v>716228000000</v>
      </c>
      <c r="Q132" s="5">
        <v>597779000000</v>
      </c>
      <c r="R132" s="5">
        <v>499452000000</v>
      </c>
      <c r="S132" s="5">
        <v>393014000000</v>
      </c>
      <c r="T132" s="5">
        <v>296688000000</v>
      </c>
      <c r="U132" s="5">
        <v>219423000000</v>
      </c>
      <c r="V132" s="5">
        <v>146348000000</v>
      </c>
      <c r="W132" s="5">
        <v>96756000000</v>
      </c>
      <c r="X132" s="5">
        <v>67812713000</v>
      </c>
      <c r="Y132" s="5">
        <v>43725246000</v>
      </c>
      <c r="Z132" s="5">
        <v>21286190000</v>
      </c>
    </row>
    <row r="133" spans="2:26" ht="15.5" x14ac:dyDescent="0.35">
      <c r="C133" t="s">
        <v>9</v>
      </c>
      <c r="D133" s="5">
        <v>6782104000000</v>
      </c>
      <c r="E133" s="5">
        <v>6754864000000</v>
      </c>
      <c r="F133" s="5">
        <v>6692824000000</v>
      </c>
      <c r="G133" s="5">
        <v>6661897000000</v>
      </c>
      <c r="I133" s="5">
        <v>6754864000000</v>
      </c>
      <c r="J133" s="5">
        <v>6623017000000</v>
      </c>
      <c r="K133" s="5">
        <v>3390317000000</v>
      </c>
      <c r="L133" s="5">
        <v>3287537000000</v>
      </c>
      <c r="M133" s="5">
        <v>2122771000000</v>
      </c>
      <c r="N133" s="5">
        <v>1640391000000</v>
      </c>
      <c r="O133" s="5">
        <v>1537640000000</v>
      </c>
      <c r="P133" s="5">
        <v>1484963000000</v>
      </c>
      <c r="Q133" s="5">
        <v>1408386000000</v>
      </c>
      <c r="R133" s="5">
        <v>1315040000000</v>
      </c>
      <c r="S133" s="5">
        <v>1053416000000</v>
      </c>
      <c r="T133" s="5">
        <v>974193000000</v>
      </c>
      <c r="U133" s="5">
        <v>906390000000</v>
      </c>
      <c r="V133" s="5">
        <v>657788000000</v>
      </c>
      <c r="W133" s="5">
        <v>608788000000</v>
      </c>
      <c r="X133" s="5">
        <v>543870134000</v>
      </c>
      <c r="Y133" s="5">
        <v>504512318000</v>
      </c>
      <c r="Z133" s="5">
        <v>193034688000</v>
      </c>
    </row>
    <row r="134" spans="2:26" ht="15.5" x14ac:dyDescent="0.35">
      <c r="C134" t="s">
        <v>151</v>
      </c>
      <c r="D134" s="5">
        <v>26321136000000</v>
      </c>
      <c r="E134" s="5">
        <v>28038356000000</v>
      </c>
      <c r="F134" s="5">
        <v>24435787000000</v>
      </c>
      <c r="G134" s="5">
        <v>23114531000000</v>
      </c>
      <c r="I134" s="5">
        <v>28038356000000</v>
      </c>
      <c r="J134" s="5">
        <v>22591205000000</v>
      </c>
      <c r="K134" s="5">
        <v>19259187000000</v>
      </c>
      <c r="L134" s="5">
        <v>20628501000000</v>
      </c>
      <c r="M134" s="5">
        <v>22325883000000</v>
      </c>
      <c r="N134" s="5">
        <v>20223558000000</v>
      </c>
      <c r="O134" s="5">
        <v>18959621000000</v>
      </c>
      <c r="P134" s="5">
        <v>18019614000000</v>
      </c>
      <c r="Q134" s="5">
        <v>16349473000000</v>
      </c>
      <c r="R134" s="5">
        <v>14207414000000</v>
      </c>
      <c r="S134" s="5">
        <v>12159197000000</v>
      </c>
      <c r="T134" s="5">
        <v>9251776000000</v>
      </c>
      <c r="U134" s="5">
        <v>7139276000000</v>
      </c>
      <c r="V134" s="5">
        <v>5666177000000</v>
      </c>
      <c r="W134" s="5">
        <v>4694939000000</v>
      </c>
      <c r="X134" s="5">
        <v>4399404518000</v>
      </c>
      <c r="Y134" s="5">
        <v>3459181355000</v>
      </c>
      <c r="Z134" s="5">
        <v>1703769269000</v>
      </c>
    </row>
    <row r="135" spans="2:26" ht="15.5" x14ac:dyDescent="0.35">
      <c r="C135" t="s">
        <v>152</v>
      </c>
      <c r="D135" s="5">
        <v>19953024885</v>
      </c>
      <c r="E135" s="5">
        <v>19953024885</v>
      </c>
      <c r="F135" s="5">
        <v>19953024885</v>
      </c>
      <c r="G135" s="5">
        <v>19953024885</v>
      </c>
      <c r="I135" s="5">
        <v>19953024885</v>
      </c>
      <c r="J135" s="5">
        <v>19953024885</v>
      </c>
      <c r="K135" s="5">
        <v>19953024885</v>
      </c>
      <c r="L135" s="5">
        <v>19953024885</v>
      </c>
      <c r="M135" s="5">
        <v>7078002482</v>
      </c>
      <c r="N135" s="5">
        <v>7071413250</v>
      </c>
      <c r="O135" s="5">
        <v>7070141850</v>
      </c>
      <c r="P135" s="5">
        <v>7070128427</v>
      </c>
      <c r="Q135" s="5">
        <v>7039500962</v>
      </c>
      <c r="R135" s="5">
        <v>7037943495</v>
      </c>
      <c r="S135" s="5">
        <v>6404528162</v>
      </c>
      <c r="T135" s="5">
        <v>6397416110</v>
      </c>
      <c r="U135" s="5">
        <v>6397416110</v>
      </c>
      <c r="V135" s="5">
        <v>4550852657</v>
      </c>
      <c r="W135" s="5">
        <v>4532646624</v>
      </c>
      <c r="X135" s="5">
        <v>4532646624</v>
      </c>
      <c r="Y135" s="5">
        <v>4532646624</v>
      </c>
      <c r="Z135" s="5">
        <v>1510882208</v>
      </c>
    </row>
    <row r="137" spans="2:26" ht="15.5" x14ac:dyDescent="0.35">
      <c r="B137" t="s">
        <v>153</v>
      </c>
      <c r="C137" t="s">
        <v>154</v>
      </c>
      <c r="D137" s="5">
        <v>-1668778000000</v>
      </c>
      <c r="E137" s="5">
        <v>2744191000000</v>
      </c>
      <c r="F137" s="5">
        <v>983293000000</v>
      </c>
      <c r="G137" s="5">
        <v>-583470000000</v>
      </c>
      <c r="I137" s="5">
        <v>1611410000000</v>
      </c>
      <c r="J137" s="5">
        <v>-1966979000000</v>
      </c>
      <c r="K137" s="5">
        <v>-1546140000000</v>
      </c>
      <c r="L137" s="5">
        <v>-4698530000000</v>
      </c>
      <c r="M137" s="5">
        <v>2014397000000</v>
      </c>
      <c r="N137" s="5">
        <v>-112736000000</v>
      </c>
      <c r="O137" s="5">
        <v>-2169434000000</v>
      </c>
      <c r="P137" s="5">
        <v>1644054000000</v>
      </c>
      <c r="Q137" s="5">
        <v>1060492000000</v>
      </c>
      <c r="R137" s="5">
        <v>-173319000000</v>
      </c>
      <c r="S137" s="5">
        <v>845700000000</v>
      </c>
      <c r="T137" s="5">
        <v>705431000000</v>
      </c>
      <c r="U137" s="5">
        <v>134892000000</v>
      </c>
      <c r="V137" s="5">
        <v>-31551000000</v>
      </c>
      <c r="W137" s="5">
        <v>-290191000000</v>
      </c>
      <c r="X137" s="5">
        <v>620413633000</v>
      </c>
      <c r="Y137" s="5">
        <v>-108442145000</v>
      </c>
      <c r="Z137" s="5">
        <v>-165810306000</v>
      </c>
    </row>
    <row r="138" spans="2:26" ht="15.5" x14ac:dyDescent="0.35">
      <c r="C138" t="s">
        <v>1776</v>
      </c>
      <c r="D138" s="5">
        <v>474077000000</v>
      </c>
      <c r="E138" s="5">
        <v>457865000000</v>
      </c>
      <c r="F138" s="5">
        <v>410094000000</v>
      </c>
      <c r="G138" s="5">
        <v>410129000000</v>
      </c>
      <c r="I138" s="5">
        <v>1667621000000</v>
      </c>
      <c r="J138" s="5">
        <v>1855142000000</v>
      </c>
      <c r="K138" s="5">
        <v>1321727000000</v>
      </c>
      <c r="L138" s="5">
        <v>639647000000</v>
      </c>
      <c r="M138" s="5">
        <v>665606000000</v>
      </c>
      <c r="N138" s="5">
        <v>1165730000000</v>
      </c>
      <c r="O138" s="5">
        <v>1596325000000</v>
      </c>
      <c r="P138" s="5">
        <v>1372175000000</v>
      </c>
      <c r="Q138" s="5">
        <v>1294530000000</v>
      </c>
      <c r="R138" s="5">
        <v>1270629000000</v>
      </c>
      <c r="S138" s="5">
        <v>1097421000000</v>
      </c>
      <c r="T138" s="5">
        <v>782817000000</v>
      </c>
      <c r="U138" s="5">
        <v>549309000000</v>
      </c>
      <c r="V138" s="5">
        <v>429326000000</v>
      </c>
      <c r="W138" s="5">
        <v>419072000000</v>
      </c>
      <c r="X138" s="5">
        <v>336727893000</v>
      </c>
      <c r="Y138" s="5">
        <v>214239078000</v>
      </c>
      <c r="Z138" s="5">
        <v>163222573000</v>
      </c>
    </row>
    <row r="139" spans="2:26" ht="15.5" x14ac:dyDescent="0.35">
      <c r="C139" t="s">
        <v>1810</v>
      </c>
      <c r="W139" s="5">
        <v>2227000000</v>
      </c>
      <c r="X139" s="5">
        <v>4144305000</v>
      </c>
      <c r="Y139" s="5">
        <v>17200805000</v>
      </c>
      <c r="Z139" s="5">
        <v>11728436000</v>
      </c>
    </row>
    <row r="140" spans="2:26" ht="15.5" x14ac:dyDescent="0.35">
      <c r="C140" t="s">
        <v>1811</v>
      </c>
      <c r="D140" s="5">
        <v>-282943000000</v>
      </c>
      <c r="E140" s="5">
        <v>-230729000000</v>
      </c>
      <c r="F140" s="5">
        <v>-220258000000</v>
      </c>
      <c r="G140" s="5">
        <v>-227440000000</v>
      </c>
      <c r="I140" s="5">
        <v>-908130000000</v>
      </c>
      <c r="J140" s="5">
        <v>-1032545000000</v>
      </c>
      <c r="K140" s="5">
        <v>-1186008000000</v>
      </c>
      <c r="L140" s="5">
        <v>-1020133000000</v>
      </c>
      <c r="M140" s="5">
        <v>-1037548000000</v>
      </c>
      <c r="N140" s="5">
        <v>-1103081000000</v>
      </c>
      <c r="O140" s="5">
        <v>-1166253000000</v>
      </c>
      <c r="P140" s="5">
        <v>-962471000000</v>
      </c>
      <c r="Q140" s="5">
        <v>-901940000000</v>
      </c>
      <c r="R140" s="5">
        <v>-878011000000</v>
      </c>
      <c r="S140" s="5">
        <v>-822966000000</v>
      </c>
      <c r="T140" s="5">
        <v>-564810000000</v>
      </c>
      <c r="U140" s="5">
        <v>-337242000000</v>
      </c>
      <c r="V140" s="5">
        <v>-269861000000</v>
      </c>
      <c r="W140" s="5">
        <v>-268692000000</v>
      </c>
      <c r="X140" s="5">
        <v>-237961658000</v>
      </c>
      <c r="Y140" s="5">
        <v>-151805626000</v>
      </c>
      <c r="Z140" s="5">
        <v>-115997858000</v>
      </c>
    </row>
    <row r="141" spans="2:26" ht="15.5" x14ac:dyDescent="0.35">
      <c r="C141" t="s">
        <v>417</v>
      </c>
      <c r="D141" s="5">
        <v>-193874000000</v>
      </c>
      <c r="E141" s="5">
        <v>-167522000000</v>
      </c>
      <c r="F141" s="5">
        <v>-198663000000</v>
      </c>
      <c r="G141" s="5">
        <v>-217056000000</v>
      </c>
      <c r="I141" s="5">
        <v>-743226000000</v>
      </c>
      <c r="J141" s="5">
        <v>-490298000000</v>
      </c>
      <c r="K141" s="5">
        <v>-219418000000</v>
      </c>
      <c r="L141" s="5">
        <v>-249259000000</v>
      </c>
      <c r="M141" s="5">
        <v>-126201000000</v>
      </c>
      <c r="N141" s="5">
        <v>-198696000000</v>
      </c>
      <c r="O141" s="5">
        <v>-150787000000</v>
      </c>
      <c r="P141" s="5">
        <v>-129496000000</v>
      </c>
      <c r="Q141" s="5">
        <v>-83953000000</v>
      </c>
      <c r="R141" s="5">
        <v>-110777000000</v>
      </c>
      <c r="S141" s="5">
        <v>-82070000000</v>
      </c>
      <c r="T141" s="5">
        <v>-68114000000</v>
      </c>
      <c r="U141" s="5">
        <v>-28790000000</v>
      </c>
      <c r="V141" s="5">
        <v>-37158000000</v>
      </c>
      <c r="W141" s="5">
        <v>-44006000000</v>
      </c>
      <c r="X141" s="5">
        <v>-29763336000</v>
      </c>
      <c r="Y141" s="5">
        <v>-17877526000</v>
      </c>
      <c r="Z141" s="5">
        <v>-12016936000</v>
      </c>
    </row>
    <row r="142" spans="2:26" ht="15.5" x14ac:dyDescent="0.35">
      <c r="C142" t="s">
        <v>1812</v>
      </c>
      <c r="D142" s="5">
        <v>-58299000000</v>
      </c>
      <c r="E142" s="5">
        <v>-56099000000</v>
      </c>
      <c r="F142" s="5">
        <v>-58011000000</v>
      </c>
      <c r="G142" s="5">
        <v>-61049000000</v>
      </c>
      <c r="I142" s="5">
        <v>-226573000000</v>
      </c>
      <c r="J142" s="5">
        <v>-210187000000</v>
      </c>
      <c r="K142" s="5">
        <v>-212793000000</v>
      </c>
      <c r="L142" s="5">
        <v>-202072000000</v>
      </c>
      <c r="M142" s="5">
        <v>-139451000000</v>
      </c>
      <c r="N142" s="5">
        <v>-185117000000</v>
      </c>
      <c r="O142" s="5">
        <v>-176738000000</v>
      </c>
      <c r="P142" s="5">
        <v>-167912000000</v>
      </c>
      <c r="Q142" s="5">
        <v>-176515000000</v>
      </c>
      <c r="R142" s="5">
        <v>-151493000000</v>
      </c>
      <c r="S142" s="5">
        <v>-119837000000</v>
      </c>
      <c r="T142" s="5">
        <v>-89480000000</v>
      </c>
      <c r="U142" s="5">
        <v>-73119000000</v>
      </c>
      <c r="V142" s="5">
        <v>-58206000000</v>
      </c>
      <c r="W142" s="5">
        <v>-42808000000</v>
      </c>
      <c r="X142" s="5">
        <v>-33093501000</v>
      </c>
      <c r="Y142" s="5">
        <v>-18302411000</v>
      </c>
      <c r="Z142" s="5">
        <v>-11287245000</v>
      </c>
    </row>
    <row r="143" spans="2:26" ht="15.5" x14ac:dyDescent="0.35">
      <c r="C143" t="s">
        <v>1172</v>
      </c>
      <c r="V143" s="5">
        <v>-4059000000</v>
      </c>
      <c r="W143" s="5">
        <v>-12472000000</v>
      </c>
      <c r="X143" s="5">
        <v>25845096000</v>
      </c>
      <c r="Y143" s="5">
        <v>-2141587000</v>
      </c>
      <c r="Z143" s="5">
        <v>-2121487000</v>
      </c>
    </row>
    <row r="144" spans="2:26" ht="15.5" x14ac:dyDescent="0.35">
      <c r="C144" t="s">
        <v>1813</v>
      </c>
      <c r="D144" s="5">
        <v>104432000000</v>
      </c>
      <c r="E144" s="5">
        <v>153316000000</v>
      </c>
      <c r="F144" s="5">
        <v>114429000000</v>
      </c>
      <c r="G144" s="5">
        <v>121385000000</v>
      </c>
      <c r="I144" s="5">
        <v>468711000000</v>
      </c>
      <c r="J144" s="5">
        <v>50832000000</v>
      </c>
      <c r="K144" s="5">
        <v>490243000000</v>
      </c>
      <c r="L144" s="5">
        <v>1377943000000</v>
      </c>
      <c r="M144" s="5">
        <v>736664000000</v>
      </c>
      <c r="N144" s="5">
        <v>465998000000</v>
      </c>
      <c r="O144" s="5">
        <v>-15321000000</v>
      </c>
      <c r="P144" s="5">
        <v>47352000000</v>
      </c>
      <c r="Q144" s="5">
        <v>42052000000</v>
      </c>
      <c r="R144" s="5">
        <v>59425000000</v>
      </c>
      <c r="S144" s="5">
        <v>41645000000</v>
      </c>
      <c r="T144" s="5">
        <v>30501000000</v>
      </c>
      <c r="U144" s="5">
        <v>18385000000</v>
      </c>
    </row>
    <row r="145" spans="3:26" ht="15.5" x14ac:dyDescent="0.35">
      <c r="C145" t="s">
        <v>1814</v>
      </c>
      <c r="D145" s="5">
        <v>-8479000000</v>
      </c>
      <c r="E145" s="5">
        <v>11096000000</v>
      </c>
      <c r="F145" s="5">
        <v>-11096000000</v>
      </c>
      <c r="J145" s="5">
        <v>-21739000000</v>
      </c>
      <c r="K145" s="5">
        <v>-22896000000</v>
      </c>
      <c r="L145" s="5">
        <v>-12255000000</v>
      </c>
      <c r="M145" s="5">
        <v>-18059000000</v>
      </c>
      <c r="N145" s="5">
        <v>-23553000000</v>
      </c>
      <c r="O145" s="5">
        <v>-11861000000</v>
      </c>
      <c r="P145" s="5">
        <v>-1189000000</v>
      </c>
      <c r="Q145" s="5">
        <v>-14829000000</v>
      </c>
      <c r="R145" s="5">
        <v>-1275000000</v>
      </c>
      <c r="S145" s="5">
        <v>-10614000000</v>
      </c>
      <c r="T145" s="5">
        <v>-4508000000</v>
      </c>
      <c r="U145" s="5">
        <v>-19942000000</v>
      </c>
    </row>
    <row r="146" spans="3:26" ht="15.5" x14ac:dyDescent="0.35">
      <c r="C146" t="s">
        <v>926</v>
      </c>
      <c r="D146" s="5">
        <v>-2529000000</v>
      </c>
      <c r="E146" s="5">
        <v>-9278000000</v>
      </c>
      <c r="F146" s="5">
        <v>-4148000000</v>
      </c>
      <c r="G146" s="5">
        <v>-3333000000</v>
      </c>
      <c r="I146" s="5">
        <v>-19271000000</v>
      </c>
      <c r="J146" s="5">
        <v>-7715000000</v>
      </c>
      <c r="K146" s="5">
        <v>-14796000000</v>
      </c>
      <c r="L146" s="5">
        <v>-10529000000</v>
      </c>
      <c r="M146" s="5">
        <v>-5767000000</v>
      </c>
      <c r="N146" s="5">
        <v>-2796000000</v>
      </c>
      <c r="O146" s="5">
        <v>-8215000000</v>
      </c>
      <c r="P146" s="5">
        <v>-8522000000</v>
      </c>
      <c r="Q146" s="5">
        <v>-8594000000</v>
      </c>
      <c r="R146" s="5">
        <v>-6965000000</v>
      </c>
      <c r="S146" s="5">
        <v>-5347000000</v>
      </c>
      <c r="T146" s="5">
        <v>-1452000000</v>
      </c>
      <c r="U146" s="5">
        <v>-943000000</v>
      </c>
      <c r="V146" s="5">
        <v>-22000000</v>
      </c>
      <c r="W146" s="5">
        <v>-15817000000</v>
      </c>
      <c r="X146" s="5">
        <v>-7421037000</v>
      </c>
      <c r="Y146" s="5">
        <v>-107383000</v>
      </c>
      <c r="Z146" s="5">
        <v>-1453019000</v>
      </c>
    </row>
    <row r="147" spans="3:26" ht="15.5" x14ac:dyDescent="0.35">
      <c r="C147" t="s">
        <v>1815</v>
      </c>
      <c r="V147" s="5">
        <v>-22000000</v>
      </c>
      <c r="W147" s="5">
        <v>-15817000000</v>
      </c>
    </row>
    <row r="148" spans="3:26" ht="15.5" x14ac:dyDescent="0.35">
      <c r="C148" t="s">
        <v>1154</v>
      </c>
      <c r="D148" s="5">
        <v>13000000</v>
      </c>
      <c r="E148" s="5">
        <v>-122000000</v>
      </c>
      <c r="F148" s="5">
        <v>82000000</v>
      </c>
      <c r="G148" s="5">
        <v>5000000</v>
      </c>
      <c r="J148" s="5">
        <v>907000000</v>
      </c>
      <c r="K148" s="5">
        <v>334000000</v>
      </c>
      <c r="L148" s="5">
        <v>485000000</v>
      </c>
      <c r="M148" s="5">
        <v>735000000</v>
      </c>
      <c r="N148" s="5">
        <v>6705000000</v>
      </c>
      <c r="O148" s="5">
        <v>7785000000</v>
      </c>
      <c r="P148" s="5">
        <v>86000000</v>
      </c>
      <c r="Q148" s="5">
        <v>46000000</v>
      </c>
      <c r="R148" s="5">
        <v>196000000</v>
      </c>
      <c r="S148" s="5">
        <v>195000000</v>
      </c>
      <c r="T148" s="5">
        <v>86000000</v>
      </c>
      <c r="U148" s="5">
        <v>40000000</v>
      </c>
    </row>
    <row r="149" spans="3:26" ht="15.5" x14ac:dyDescent="0.35">
      <c r="C149" t="s">
        <v>1816</v>
      </c>
      <c r="D149" s="5">
        <v>-2542000000</v>
      </c>
      <c r="E149" s="5">
        <v>-9156000000</v>
      </c>
      <c r="F149" s="5">
        <v>-4230000000</v>
      </c>
      <c r="G149" s="5">
        <v>-3338000000</v>
      </c>
      <c r="I149" s="5">
        <v>-19271000000</v>
      </c>
      <c r="J149" s="5">
        <v>-8622000000</v>
      </c>
      <c r="K149" s="5">
        <v>-15130000000</v>
      </c>
      <c r="L149" s="5">
        <v>-11014000000</v>
      </c>
      <c r="M149" s="5">
        <v>-6502000000</v>
      </c>
      <c r="N149" s="5">
        <v>-9501000000</v>
      </c>
      <c r="O149" s="5">
        <v>-16000000000</v>
      </c>
      <c r="P149" s="5">
        <v>-8608000000</v>
      </c>
      <c r="Q149" s="5">
        <v>-8640000000</v>
      </c>
      <c r="R149" s="5">
        <v>-7161000000</v>
      </c>
      <c r="S149" s="5">
        <v>-5542000000</v>
      </c>
      <c r="T149" s="5">
        <v>-1538000000</v>
      </c>
      <c r="U149" s="5">
        <v>-983000000</v>
      </c>
      <c r="X149" s="5">
        <v>-7421037000</v>
      </c>
      <c r="Y149" s="5">
        <v>-107383000</v>
      </c>
      <c r="Z149" s="5">
        <v>-1453019000</v>
      </c>
    </row>
    <row r="150" spans="3:26" ht="15.5" x14ac:dyDescent="0.35">
      <c r="C150" t="s">
        <v>1817</v>
      </c>
      <c r="X150" s="5">
        <v>-342231000</v>
      </c>
      <c r="Y150" s="5">
        <v>-4121596000</v>
      </c>
      <c r="Z150" s="5">
        <v>-2342413000</v>
      </c>
    </row>
    <row r="151" spans="3:26" ht="15.5" x14ac:dyDescent="0.35">
      <c r="C151" t="s">
        <v>1818</v>
      </c>
      <c r="X151" s="5">
        <v>-4500000000</v>
      </c>
    </row>
    <row r="152" spans="3:26" ht="15.5" x14ac:dyDescent="0.35">
      <c r="C152" t="s">
        <v>1819</v>
      </c>
      <c r="D152" s="5">
        <v>-7089000000</v>
      </c>
      <c r="E152" s="5">
        <v>-7506000000</v>
      </c>
      <c r="F152" s="5">
        <v>-7116000000</v>
      </c>
      <c r="G152" s="5">
        <v>-4980000000</v>
      </c>
      <c r="I152" s="5">
        <v>-25212000000</v>
      </c>
      <c r="J152" s="5">
        <v>-34084000000</v>
      </c>
      <c r="K152" s="5">
        <v>-28873000000</v>
      </c>
      <c r="L152" s="5">
        <v>-9315000000</v>
      </c>
      <c r="M152" s="5">
        <v>-5910000000</v>
      </c>
      <c r="N152" s="5">
        <v>-17545000000</v>
      </c>
      <c r="O152" s="5">
        <v>-27438000000</v>
      </c>
      <c r="P152" s="5">
        <v>-28108000000</v>
      </c>
      <c r="Q152" s="5">
        <v>-19029000000</v>
      </c>
      <c r="R152" s="5">
        <v>-32849000000</v>
      </c>
      <c r="S152" s="5">
        <v>-28492000000</v>
      </c>
      <c r="T152" s="5">
        <v>-28798000000</v>
      </c>
      <c r="U152" s="5">
        <v>-24612000000</v>
      </c>
      <c r="V152" s="5">
        <v>-12790000000</v>
      </c>
    </row>
    <row r="153" spans="3:26" ht="15.5" x14ac:dyDescent="0.35">
      <c r="C153" t="s">
        <v>1820</v>
      </c>
    </row>
    <row r="154" spans="3:26" ht="15.5" x14ac:dyDescent="0.35">
      <c r="C154" t="s">
        <v>1781</v>
      </c>
      <c r="S154" s="5">
        <v>18447000000</v>
      </c>
      <c r="T154" s="5">
        <v>-18447000000</v>
      </c>
      <c r="V154" s="5">
        <v>437210000000</v>
      </c>
      <c r="W154" s="5">
        <v>-671012000000</v>
      </c>
      <c r="Y154" s="5">
        <v>-350894268000</v>
      </c>
      <c r="Z154" s="5">
        <v>-8500345000</v>
      </c>
    </row>
    <row r="155" spans="3:26" ht="15.5" x14ac:dyDescent="0.35">
      <c r="C155" t="s">
        <v>1821</v>
      </c>
      <c r="D155" s="5">
        <v>206998000000</v>
      </c>
      <c r="E155" s="5">
        <v>-198441000000</v>
      </c>
      <c r="F155" s="5">
        <v>201604000000</v>
      </c>
      <c r="G155" s="5">
        <v>-61307000000</v>
      </c>
      <c r="I155" s="5">
        <v>-986022000000</v>
      </c>
      <c r="J155" s="5">
        <v>-2135012000000</v>
      </c>
      <c r="K155" s="5">
        <v>342702000000</v>
      </c>
      <c r="L155" s="5">
        <v>-471814000000</v>
      </c>
      <c r="M155" s="5">
        <v>-1137807000000</v>
      </c>
      <c r="N155" s="5">
        <v>2223466000000</v>
      </c>
      <c r="O155" s="5">
        <v>-528373000000</v>
      </c>
      <c r="P155" s="5">
        <v>831281000000</v>
      </c>
      <c r="Q155" s="5">
        <v>-342341000000</v>
      </c>
      <c r="R155" s="5">
        <v>-1280349000000</v>
      </c>
      <c r="S155" s="5">
        <v>-552693000000</v>
      </c>
      <c r="T155" s="5">
        <v>-389223000000</v>
      </c>
      <c r="U155" s="5">
        <v>-241696000000</v>
      </c>
      <c r="V155" s="5">
        <v>-364940000000</v>
      </c>
      <c r="W155" s="5">
        <v>-103358000000</v>
      </c>
      <c r="X155" s="5">
        <v>220810757000</v>
      </c>
      <c r="Y155" s="5">
        <v>-763483007000</v>
      </c>
      <c r="Z155" s="5">
        <v>-349910949000</v>
      </c>
    </row>
    <row r="156" spans="3:26" ht="15.5" x14ac:dyDescent="0.35">
      <c r="C156" t="s">
        <v>1450</v>
      </c>
      <c r="D156" s="5">
        <v>-344696000000</v>
      </c>
      <c r="E156" s="5">
        <v>-860042000000</v>
      </c>
      <c r="F156" s="5">
        <v>-683750000000</v>
      </c>
      <c r="G156" s="5">
        <v>-968911000000</v>
      </c>
      <c r="I156" s="5">
        <v>-3241351000000</v>
      </c>
      <c r="J156" s="5">
        <v>-772680000000</v>
      </c>
      <c r="K156" s="5">
        <v>-4148231000000</v>
      </c>
      <c r="L156" s="5">
        <v>-568499000000</v>
      </c>
      <c r="M156" s="5">
        <v>1847217000000</v>
      </c>
      <c r="N156" s="5">
        <v>3206345000000</v>
      </c>
      <c r="O156" s="5">
        <v>-1615189000000</v>
      </c>
      <c r="P156" s="5">
        <v>-872500000000</v>
      </c>
      <c r="Q156" s="5">
        <v>-478442000000</v>
      </c>
      <c r="R156" s="5">
        <v>-592179000000</v>
      </c>
      <c r="S156" s="5">
        <v>-1310557000000</v>
      </c>
      <c r="T156" s="5">
        <v>-994498000000</v>
      </c>
      <c r="U156" s="5">
        <v>-911780000000</v>
      </c>
      <c r="V156" s="5">
        <v>-1072888000000</v>
      </c>
      <c r="W156" s="5">
        <v>72608000000</v>
      </c>
      <c r="X156" s="5">
        <v>-611835422000</v>
      </c>
      <c r="Y156" s="5">
        <v>-539736913000</v>
      </c>
      <c r="Z156" s="5">
        <v>-108011466000</v>
      </c>
    </row>
    <row r="157" spans="3:26" ht="15.5" x14ac:dyDescent="0.35">
      <c r="C157" t="s">
        <v>1822</v>
      </c>
      <c r="D157" s="5">
        <v>110243000000</v>
      </c>
      <c r="E157" s="5">
        <v>151911000000</v>
      </c>
      <c r="F157" s="5">
        <v>149880000000</v>
      </c>
      <c r="G157" s="5">
        <v>326282000000</v>
      </c>
      <c r="I157" s="5">
        <v>350468000000</v>
      </c>
      <c r="J157" s="5">
        <v>674566000000</v>
      </c>
      <c r="K157" s="5">
        <v>3608523000000</v>
      </c>
      <c r="L157" s="5">
        <v>-303543000000</v>
      </c>
      <c r="M157" s="5">
        <v>-632529000000</v>
      </c>
      <c r="N157" s="5">
        <v>-6797792000000</v>
      </c>
      <c r="O157" s="5">
        <v>-82775000000</v>
      </c>
      <c r="P157" s="5">
        <v>-48120000000</v>
      </c>
      <c r="Q157" s="5">
        <v>-43173000000</v>
      </c>
      <c r="R157" s="5">
        <v>9297000000</v>
      </c>
      <c r="S157" s="5">
        <v>-3300000000</v>
      </c>
      <c r="T157" s="5">
        <v>7602000000</v>
      </c>
      <c r="U157" s="5">
        <v>-6109000000</v>
      </c>
      <c r="V157" s="5">
        <v>2850000000</v>
      </c>
      <c r="W157" s="5">
        <v>40480000000</v>
      </c>
      <c r="X157" s="5">
        <v>-48407815000</v>
      </c>
      <c r="Y157" s="5">
        <v>-1418550000</v>
      </c>
      <c r="Z157" s="5">
        <v>-6699094000</v>
      </c>
    </row>
    <row r="158" spans="3:26" ht="15.5" x14ac:dyDescent="0.35">
      <c r="C158" t="s">
        <v>1455</v>
      </c>
      <c r="O158" s="5">
        <v>-888739000000</v>
      </c>
    </row>
    <row r="159" spans="3:26" ht="15.5" x14ac:dyDescent="0.35">
      <c r="C159" t="s">
        <v>1177</v>
      </c>
      <c r="D159" s="5">
        <v>-27455000000</v>
      </c>
      <c r="E159" s="5">
        <v>-906572000000</v>
      </c>
      <c r="F159" s="5">
        <v>-332266000000</v>
      </c>
      <c r="G159" s="5">
        <v>-703936000000</v>
      </c>
      <c r="I159" s="5">
        <v>-3876905000000</v>
      </c>
      <c r="J159" s="5">
        <v>-2233126000000</v>
      </c>
      <c r="K159" s="5">
        <v>-197006000000</v>
      </c>
      <c r="L159" s="5">
        <v>-1343856000000</v>
      </c>
      <c r="M159" s="5">
        <v>76881000000</v>
      </c>
      <c r="N159" s="5">
        <v>-1367981000000</v>
      </c>
      <c r="O159" s="5">
        <v>-3115076000000</v>
      </c>
      <c r="P159" s="5">
        <v>-89339000000</v>
      </c>
      <c r="Q159" s="5">
        <v>-863956000000</v>
      </c>
      <c r="R159" s="5">
        <v>-1863231000000</v>
      </c>
      <c r="S159" s="5">
        <v>-1848103000000</v>
      </c>
      <c r="T159" s="5">
        <v>-1394566000000</v>
      </c>
      <c r="U159" s="5">
        <v>-1159585000000</v>
      </c>
      <c r="V159" s="5">
        <v>-997768000000</v>
      </c>
      <c r="W159" s="5">
        <v>-661282000000</v>
      </c>
      <c r="X159" s="5">
        <v>-439432480000</v>
      </c>
      <c r="Y159" s="5">
        <v>-1655532738000</v>
      </c>
      <c r="Z159" s="5">
        <v>-473121854000</v>
      </c>
    </row>
    <row r="160" spans="3:26" ht="15.5" x14ac:dyDescent="0.35">
      <c r="C160" t="s">
        <v>1823</v>
      </c>
    </row>
    <row r="161" spans="3:26" ht="15.5" x14ac:dyDescent="0.35">
      <c r="C161" t="s">
        <v>1824</v>
      </c>
      <c r="D161" s="5">
        <v>83414000000</v>
      </c>
      <c r="E161" s="5">
        <v>4034019000000</v>
      </c>
      <c r="F161" s="5">
        <v>1986661000000</v>
      </c>
      <c r="G161" s="5">
        <v>-798163000000</v>
      </c>
      <c r="I161" s="5">
        <v>5681757000000</v>
      </c>
      <c r="J161" s="5">
        <v>53838000000</v>
      </c>
      <c r="K161" s="5">
        <v>-1535272000000</v>
      </c>
      <c r="L161" s="5">
        <v>-4660111000000</v>
      </c>
      <c r="M161" s="5">
        <v>2825085000000</v>
      </c>
      <c r="N161" s="5">
        <v>261538000000</v>
      </c>
      <c r="O161" s="5">
        <v>684487000000</v>
      </c>
      <c r="P161" s="5">
        <v>1313432000000</v>
      </c>
      <c r="Q161" s="5">
        <v>2089301000000</v>
      </c>
      <c r="R161" s="5">
        <v>1199950000000</v>
      </c>
      <c r="S161" s="5">
        <v>2707578000000</v>
      </c>
      <c r="T161" s="5">
        <v>2219134000000</v>
      </c>
      <c r="U161" s="5">
        <v>1115128000000</v>
      </c>
      <c r="V161" s="5">
        <v>802378000000</v>
      </c>
      <c r="W161" s="5">
        <v>366764000000</v>
      </c>
      <c r="X161" s="5">
        <v>1165777348000</v>
      </c>
      <c r="Y161" s="5">
        <v>1451263831000</v>
      </c>
      <c r="Z161" s="5">
        <v>222980011000</v>
      </c>
    </row>
    <row r="162" spans="3:26" ht="15.5" x14ac:dyDescent="0.35">
      <c r="C162" t="s">
        <v>1437</v>
      </c>
      <c r="D162" s="5">
        <v>258465000000</v>
      </c>
      <c r="E162" s="5">
        <v>-148778000000</v>
      </c>
      <c r="F162" s="5">
        <v>213000000</v>
      </c>
      <c r="G162" s="5">
        <v>317122000000</v>
      </c>
      <c r="I162" s="5">
        <v>27539000000</v>
      </c>
      <c r="J162" s="5">
        <v>-143441000000</v>
      </c>
      <c r="K162" s="5">
        <v>-691400000000</v>
      </c>
      <c r="L162" s="5">
        <v>1035054000000</v>
      </c>
      <c r="M162" s="5">
        <v>-471215000000</v>
      </c>
      <c r="N162" s="5">
        <v>791593000000</v>
      </c>
      <c r="O162" s="5">
        <v>-276845000000</v>
      </c>
      <c r="P162" s="5">
        <v>273889000000</v>
      </c>
      <c r="Q162" s="5">
        <v>-355102000000</v>
      </c>
      <c r="R162" s="5">
        <v>351520000000</v>
      </c>
      <c r="S162" s="5">
        <v>-91634000000</v>
      </c>
      <c r="T162" s="5">
        <v>-178298000000</v>
      </c>
      <c r="U162" s="5">
        <v>92710000000</v>
      </c>
      <c r="V162" s="5">
        <v>120627000000</v>
      </c>
      <c r="W162" s="5">
        <v>40706000000</v>
      </c>
      <c r="X162" s="5">
        <v>-190899137000</v>
      </c>
      <c r="Y162" s="5">
        <v>46046049000</v>
      </c>
      <c r="Z162" s="5">
        <v>51022343000</v>
      </c>
    </row>
    <row r="163" spans="3:26" ht="15.5" x14ac:dyDescent="0.35">
      <c r="C163" t="s">
        <v>133</v>
      </c>
      <c r="D163" s="5">
        <v>-20442000000</v>
      </c>
      <c r="E163" s="5">
        <v>17830000000</v>
      </c>
      <c r="F163" s="5">
        <v>-24320000000</v>
      </c>
      <c r="G163" s="5">
        <v>-697000000</v>
      </c>
      <c r="I163" s="5">
        <v>2085000000</v>
      </c>
      <c r="J163" s="5">
        <v>9633000000</v>
      </c>
      <c r="K163" s="5">
        <v>5393000000</v>
      </c>
      <c r="L163" s="5">
        <v>-5219000000</v>
      </c>
      <c r="M163" s="5">
        <v>3153000000</v>
      </c>
      <c r="N163" s="5">
        <v>1323000000</v>
      </c>
      <c r="O163" s="5">
        <v>1951000000</v>
      </c>
      <c r="Q163" s="5">
        <v>-2448000000</v>
      </c>
      <c r="R163" s="5">
        <v>-630000000</v>
      </c>
      <c r="S163" s="5">
        <v>-1382000000</v>
      </c>
      <c r="T163" s="5">
        <v>5565000000</v>
      </c>
      <c r="U163" s="5">
        <v>3021000000</v>
      </c>
      <c r="V163" s="5">
        <v>1280000000</v>
      </c>
      <c r="W163" s="5">
        <v>-70000000</v>
      </c>
      <c r="X163" s="5">
        <v>-3271391000</v>
      </c>
      <c r="Y163" s="5">
        <v>-2596416000</v>
      </c>
      <c r="Z163" s="5">
        <v>-7167726000</v>
      </c>
    </row>
    <row r="164" spans="3:26" ht="15.5" x14ac:dyDescent="0.35">
      <c r="C164" t="s">
        <v>1825</v>
      </c>
      <c r="X164" s="5">
        <v>-5535561000</v>
      </c>
    </row>
    <row r="165" spans="3:26" ht="15.5" x14ac:dyDescent="0.35">
      <c r="C165" t="s">
        <v>1826</v>
      </c>
      <c r="O165" s="5">
        <v>489275000000</v>
      </c>
      <c r="X165" s="5">
        <v>-75264000</v>
      </c>
    </row>
    <row r="166" spans="3:26" ht="15.5" x14ac:dyDescent="0.35">
      <c r="C166" t="s">
        <v>1827</v>
      </c>
    </row>
    <row r="167" spans="3:26" ht="15.5" x14ac:dyDescent="0.35">
      <c r="C167" t="s">
        <v>1828</v>
      </c>
      <c r="W167" s="5">
        <v>-73813000000</v>
      </c>
      <c r="X167" s="5">
        <v>40214587000</v>
      </c>
      <c r="Y167" s="5">
        <v>15293375000</v>
      </c>
      <c r="Z167" s="5">
        <v>10744869000</v>
      </c>
    </row>
    <row r="168" spans="3:26" ht="15.5" x14ac:dyDescent="0.35">
      <c r="C168" t="s">
        <v>1829</v>
      </c>
      <c r="D168" s="5">
        <v>-1988056000000</v>
      </c>
      <c r="E168" s="5">
        <v>-403451000000</v>
      </c>
      <c r="F168" s="5">
        <v>-672226000000</v>
      </c>
      <c r="G168" s="5">
        <v>584548000000</v>
      </c>
      <c r="I168" s="5">
        <v>-436986000000</v>
      </c>
      <c r="J168" s="5">
        <v>236711000000</v>
      </c>
      <c r="K168" s="5">
        <v>744959000000</v>
      </c>
      <c r="L168" s="5">
        <v>-238425000000</v>
      </c>
      <c r="M168" s="5">
        <v>-488841000000</v>
      </c>
      <c r="N168" s="5">
        <v>99851000000</v>
      </c>
      <c r="O168" s="5">
        <v>7062000000</v>
      </c>
      <c r="P168" s="5">
        <v>24243000000</v>
      </c>
      <c r="Q168" s="5">
        <v>60975000000</v>
      </c>
      <c r="R168" s="5">
        <v>-9612000000</v>
      </c>
      <c r="S168" s="5">
        <v>9501000000</v>
      </c>
      <c r="T168" s="5">
        <v>-2560000000</v>
      </c>
      <c r="U168" s="5">
        <v>572000000</v>
      </c>
      <c r="V168" s="5">
        <v>-5298000000</v>
      </c>
    </row>
    <row r="169" spans="3:26" ht="15.5" x14ac:dyDescent="0.35">
      <c r="C169" t="s">
        <v>1830</v>
      </c>
      <c r="D169" s="5">
        <v>-1988056000000</v>
      </c>
      <c r="E169" s="5">
        <v>-403451000000</v>
      </c>
      <c r="F169" s="5">
        <v>-672226000000</v>
      </c>
      <c r="G169" s="5">
        <v>584548000000</v>
      </c>
      <c r="I169" s="5">
        <v>-436986000000</v>
      </c>
      <c r="J169" s="5">
        <v>236711000000</v>
      </c>
      <c r="K169" s="5">
        <v>744959000000</v>
      </c>
      <c r="L169" s="5">
        <v>-238425000000</v>
      </c>
      <c r="M169" s="5">
        <v>-488841000000</v>
      </c>
      <c r="N169" s="5">
        <v>99851000000</v>
      </c>
      <c r="O169" s="5">
        <v>7062000000</v>
      </c>
      <c r="P169" s="5">
        <v>24243000000</v>
      </c>
      <c r="Q169" s="5">
        <v>60975000000</v>
      </c>
      <c r="R169" s="5">
        <v>-9612000000</v>
      </c>
      <c r="S169" s="5">
        <v>9501000000</v>
      </c>
      <c r="T169" s="5">
        <v>-2560000000</v>
      </c>
      <c r="U169" s="5">
        <v>572000000</v>
      </c>
      <c r="V169" s="5">
        <v>-5298000000</v>
      </c>
      <c r="W169" s="5">
        <v>-73813000000</v>
      </c>
      <c r="X169" s="5">
        <v>40214587000</v>
      </c>
      <c r="Y169" s="5">
        <v>15293375000</v>
      </c>
      <c r="Z169" s="5">
        <v>10744869000</v>
      </c>
    </row>
    <row r="170" spans="3:26" ht="15.5" x14ac:dyDescent="0.35">
      <c r="C170" t="s">
        <v>932</v>
      </c>
      <c r="D170" s="5">
        <v>-1666619000000</v>
      </c>
      <c r="E170" s="5">
        <v>3499620000000</v>
      </c>
      <c r="F170" s="5">
        <v>1290328000000</v>
      </c>
      <c r="G170" s="5">
        <v>102810000000</v>
      </c>
      <c r="I170" s="5">
        <v>5274395000000</v>
      </c>
      <c r="J170" s="5">
        <v>156741000000</v>
      </c>
      <c r="K170" s="5">
        <v>-1476320000000</v>
      </c>
      <c r="L170" s="5">
        <v>-3868701000000</v>
      </c>
      <c r="M170" s="5">
        <v>1868182000000</v>
      </c>
      <c r="N170" s="5">
        <v>1154305000000</v>
      </c>
      <c r="O170" s="5">
        <v>905930000000</v>
      </c>
      <c r="P170" s="5">
        <v>1611564000000</v>
      </c>
      <c r="Q170" s="5">
        <v>1792726000000</v>
      </c>
      <c r="R170" s="5">
        <v>1541228000000</v>
      </c>
      <c r="S170" s="5">
        <v>2624063000000</v>
      </c>
      <c r="T170" s="5">
        <v>2043841000000</v>
      </c>
      <c r="U170" s="5">
        <v>1211431000000</v>
      </c>
      <c r="V170" s="5">
        <v>918987000000</v>
      </c>
      <c r="W170" s="5">
        <v>333587000000</v>
      </c>
      <c r="X170" s="5">
        <v>1006210582000</v>
      </c>
      <c r="Y170" s="5">
        <v>1510006839000</v>
      </c>
      <c r="Z170" s="5">
        <v>277579497000</v>
      </c>
    </row>
    <row r="171" spans="3:26" ht="15.5" x14ac:dyDescent="0.35">
      <c r="C171" t="s">
        <v>312</v>
      </c>
    </row>
    <row r="172" spans="3:26" ht="15.5" x14ac:dyDescent="0.35">
      <c r="C172" t="s">
        <v>161</v>
      </c>
      <c r="J172" s="5">
        <v>3000000000000</v>
      </c>
      <c r="L172" s="5">
        <v>1300377000000</v>
      </c>
      <c r="M172" s="5">
        <v>675000000</v>
      </c>
      <c r="N172" s="5">
        <v>130000000</v>
      </c>
      <c r="O172" s="5">
        <v>1000000</v>
      </c>
      <c r="P172" s="5">
        <v>3063000000</v>
      </c>
      <c r="Q172" s="5">
        <v>242982000000</v>
      </c>
      <c r="R172" s="5">
        <v>305722000000</v>
      </c>
      <c r="S172" s="5">
        <v>194282000000</v>
      </c>
      <c r="U172" s="5">
        <v>186193000000</v>
      </c>
      <c r="V172" s="5">
        <v>1820000000</v>
      </c>
      <c r="W172" s="5">
        <v>-135242000000</v>
      </c>
      <c r="X172" s="5">
        <v>-107356460000</v>
      </c>
      <c r="Y172" s="5">
        <v>212039902000</v>
      </c>
      <c r="Z172" s="5">
        <v>207516376000</v>
      </c>
    </row>
    <row r="173" spans="3:26" ht="15.5" x14ac:dyDescent="0.35">
      <c r="C173" t="s">
        <v>162</v>
      </c>
      <c r="D173" s="5">
        <v>-33534000000</v>
      </c>
      <c r="E173" s="5">
        <v>-5352000000</v>
      </c>
      <c r="F173" s="5">
        <v>6844000000</v>
      </c>
      <c r="G173" s="5">
        <v>-29555000000</v>
      </c>
      <c r="I173" s="5">
        <v>-33470000000</v>
      </c>
      <c r="J173" s="5">
        <v>-57533000000</v>
      </c>
      <c r="K173" s="5">
        <v>-6014000000</v>
      </c>
      <c r="L173" s="5">
        <v>-37120000000</v>
      </c>
      <c r="M173" s="5">
        <v>-19324000000</v>
      </c>
      <c r="N173" s="5">
        <v>-95799000000</v>
      </c>
      <c r="O173" s="5">
        <v>-57869000000</v>
      </c>
      <c r="P173" s="5">
        <v>-261731000000</v>
      </c>
      <c r="Q173" s="5">
        <v>-38074000000</v>
      </c>
      <c r="R173" s="5">
        <v>-31654000000</v>
      </c>
      <c r="S173" s="5">
        <v>-61235000000</v>
      </c>
      <c r="T173" s="5">
        <v>-22987000000</v>
      </c>
      <c r="U173" s="5">
        <v>-28857000000</v>
      </c>
      <c r="V173" s="5">
        <v>-18223000000</v>
      </c>
      <c r="W173" s="5">
        <v>2382000000</v>
      </c>
      <c r="X173" s="5">
        <v>-10877113000</v>
      </c>
      <c r="Y173" s="5">
        <v>-23608979000</v>
      </c>
      <c r="Z173" s="5">
        <v>-31189920000</v>
      </c>
    </row>
    <row r="174" spans="3:26" ht="15.5" x14ac:dyDescent="0.35">
      <c r="C174" t="s">
        <v>1831</v>
      </c>
    </row>
    <row r="175" spans="3:26" ht="15.5" x14ac:dyDescent="0.35">
      <c r="C175" t="s">
        <v>163</v>
      </c>
      <c r="D175" s="5">
        <v>-33534000000</v>
      </c>
      <c r="F175" s="5">
        <v>6844000000</v>
      </c>
      <c r="G175" s="5">
        <v>-29555000000</v>
      </c>
      <c r="M175" s="5">
        <v>-19458000000</v>
      </c>
      <c r="N175" s="5">
        <v>-95876000000</v>
      </c>
      <c r="O175" s="5">
        <v>-57893000000</v>
      </c>
      <c r="P175" s="5">
        <v>-262621000000</v>
      </c>
      <c r="Q175" s="5">
        <v>-38669000000</v>
      </c>
      <c r="R175" s="5">
        <v>-31654000000</v>
      </c>
      <c r="S175" s="5">
        <v>-84523000000</v>
      </c>
      <c r="T175" s="5">
        <v>-23260000000</v>
      </c>
      <c r="U175" s="5">
        <v>-29736000000</v>
      </c>
      <c r="V175" s="5">
        <v>-18403000000</v>
      </c>
      <c r="W175" s="5">
        <v>-2171000000</v>
      </c>
      <c r="X175" s="5">
        <v>-26147462000</v>
      </c>
      <c r="Y175" s="5">
        <v>-24463666000</v>
      </c>
      <c r="Z175" s="5">
        <v>-31189920000</v>
      </c>
    </row>
    <row r="176" spans="3:26" ht="15.5" x14ac:dyDescent="0.35">
      <c r="C176" t="s">
        <v>1832</v>
      </c>
      <c r="M176" s="5">
        <v>134000000</v>
      </c>
      <c r="N176" s="5">
        <v>77000000</v>
      </c>
      <c r="O176" s="5">
        <v>24000000</v>
      </c>
      <c r="P176" s="5">
        <v>890000000</v>
      </c>
      <c r="Q176" s="5">
        <v>595000000</v>
      </c>
      <c r="S176" s="5">
        <v>23288000000</v>
      </c>
      <c r="T176" s="5">
        <v>273000000</v>
      </c>
      <c r="U176" s="5">
        <v>879000000</v>
      </c>
      <c r="V176" s="5">
        <v>180000000</v>
      </c>
      <c r="Y176" s="5">
        <v>854687000</v>
      </c>
    </row>
    <row r="177" spans="2:26" ht="15.5" x14ac:dyDescent="0.35">
      <c r="C177" t="s">
        <v>1009</v>
      </c>
      <c r="D177" s="5">
        <v>-33534000000</v>
      </c>
      <c r="E177" s="5">
        <v>-5352000000</v>
      </c>
      <c r="F177" s="5">
        <v>6844000000</v>
      </c>
      <c r="G177" s="5">
        <v>-29555000000</v>
      </c>
      <c r="I177" s="5">
        <v>-33470000000</v>
      </c>
      <c r="J177" s="5">
        <v>-57533000000</v>
      </c>
      <c r="K177" s="5">
        <v>-6014000000</v>
      </c>
      <c r="L177" s="5">
        <v>-37120000000</v>
      </c>
      <c r="M177" s="5">
        <v>-19324000000</v>
      </c>
      <c r="N177" s="5">
        <v>-95799000000</v>
      </c>
      <c r="O177" s="5">
        <v>-57869000000</v>
      </c>
      <c r="P177" s="5">
        <v>-261731000000</v>
      </c>
      <c r="Q177" s="5">
        <v>-38074000000</v>
      </c>
      <c r="R177" s="5">
        <v>-31654000000</v>
      </c>
      <c r="S177" s="5">
        <v>-61235000000</v>
      </c>
      <c r="T177" s="5">
        <v>-22987000000</v>
      </c>
      <c r="U177" s="5">
        <v>-28857000000</v>
      </c>
      <c r="V177" s="5">
        <v>-18223000000</v>
      </c>
      <c r="W177" s="5">
        <v>-2171000000</v>
      </c>
      <c r="X177" s="5">
        <v>-26147462000</v>
      </c>
      <c r="Y177" s="5">
        <v>-23608979000</v>
      </c>
      <c r="Z177" s="5">
        <v>-31189920000</v>
      </c>
    </row>
    <row r="178" spans="2:26" ht="15.5" x14ac:dyDescent="0.35">
      <c r="C178" t="s">
        <v>1477</v>
      </c>
      <c r="W178" s="5">
        <v>4553000000</v>
      </c>
      <c r="X178" s="5">
        <v>15270349000</v>
      </c>
    </row>
    <row r="179" spans="2:26" ht="15.5" x14ac:dyDescent="0.35">
      <c r="C179" t="s">
        <v>175</v>
      </c>
      <c r="J179" s="5">
        <v>3000000000000</v>
      </c>
      <c r="L179" s="5">
        <v>1300377000000</v>
      </c>
      <c r="M179" s="5">
        <v>675000000</v>
      </c>
      <c r="N179" s="5">
        <v>130000000</v>
      </c>
      <c r="O179" s="5">
        <v>1000000</v>
      </c>
      <c r="P179" s="5">
        <v>3063000000</v>
      </c>
      <c r="Q179" s="5">
        <v>242982000000</v>
      </c>
      <c r="R179" s="5">
        <v>305722000000</v>
      </c>
      <c r="S179" s="5">
        <v>194282000000</v>
      </c>
      <c r="U179" s="5">
        <v>186193000000</v>
      </c>
      <c r="V179" s="5">
        <v>1820000000</v>
      </c>
      <c r="W179" s="5">
        <v>-135242000000</v>
      </c>
      <c r="X179" s="5">
        <v>-107356460000</v>
      </c>
      <c r="Y179" s="5">
        <v>212039902000</v>
      </c>
      <c r="Z179" s="5">
        <v>207516376000</v>
      </c>
    </row>
    <row r="180" spans="2:26" ht="15.5" x14ac:dyDescent="0.35">
      <c r="C180" t="s">
        <v>1020</v>
      </c>
      <c r="R180" s="5">
        <v>64520000000</v>
      </c>
      <c r="U180" s="5">
        <v>188350000000</v>
      </c>
    </row>
    <row r="181" spans="2:26" ht="15.5" x14ac:dyDescent="0.35">
      <c r="C181" t="s">
        <v>1833</v>
      </c>
      <c r="Q181" s="5">
        <v>250000000000</v>
      </c>
      <c r="R181" s="5">
        <v>250000000000</v>
      </c>
      <c r="S181" s="5">
        <v>200000000000</v>
      </c>
    </row>
    <row r="182" spans="2:26" ht="15.5" x14ac:dyDescent="0.35">
      <c r="C182" t="s">
        <v>1834</v>
      </c>
      <c r="Q182" s="5">
        <v>-7174000000</v>
      </c>
      <c r="R182" s="5">
        <v>-7032000000</v>
      </c>
      <c r="S182" s="5">
        <v>-6429000000</v>
      </c>
    </row>
    <row r="183" spans="2:26" ht="15.5" x14ac:dyDescent="0.35">
      <c r="C183" t="s">
        <v>1835</v>
      </c>
      <c r="M183" s="5">
        <v>675000000</v>
      </c>
      <c r="N183" s="5">
        <v>130000000</v>
      </c>
      <c r="O183" s="5">
        <v>1000000</v>
      </c>
      <c r="P183" s="5">
        <v>3063000000</v>
      </c>
      <c r="Q183" s="5">
        <v>156000000</v>
      </c>
      <c r="R183" s="5">
        <v>86000000</v>
      </c>
      <c r="S183" s="5">
        <v>711000000</v>
      </c>
      <c r="V183" s="5">
        <v>1820000000</v>
      </c>
    </row>
    <row r="184" spans="2:26" ht="15.5" x14ac:dyDescent="0.35">
      <c r="C184" t="s">
        <v>1836</v>
      </c>
      <c r="W184" s="5">
        <v>-135242000000</v>
      </c>
      <c r="X184" s="5">
        <v>-111856460000</v>
      </c>
      <c r="Y184" s="5">
        <v>-76998674000</v>
      </c>
      <c r="Z184" s="5">
        <v>207516376000</v>
      </c>
    </row>
    <row r="185" spans="2:26" ht="15.5" x14ac:dyDescent="0.35">
      <c r="C185" t="s">
        <v>697</v>
      </c>
      <c r="J185" s="5">
        <v>3000000000000</v>
      </c>
      <c r="L185" s="5">
        <v>1300377000000</v>
      </c>
      <c r="X185" s="5">
        <v>4500000000</v>
      </c>
      <c r="Y185" s="5">
        <v>305198206000</v>
      </c>
    </row>
    <row r="186" spans="2:26" ht="15.5" x14ac:dyDescent="0.35">
      <c r="C186" t="s">
        <v>705</v>
      </c>
      <c r="R186" s="5">
        <v>-1852000000</v>
      </c>
      <c r="U186" s="5">
        <v>-2157000000</v>
      </c>
      <c r="Y186" s="5">
        <v>-16159630000</v>
      </c>
    </row>
    <row r="187" spans="2:26" ht="15.5" x14ac:dyDescent="0.35">
      <c r="C187" t="s">
        <v>186</v>
      </c>
      <c r="D187" s="5">
        <v>-1702312000000</v>
      </c>
      <c r="E187" s="5">
        <v>2738839000000</v>
      </c>
      <c r="F187" s="5">
        <v>990137000000</v>
      </c>
      <c r="G187" s="5">
        <v>-613025000000</v>
      </c>
      <c r="I187" s="5">
        <v>1577940000000</v>
      </c>
      <c r="J187" s="5">
        <v>975488000000</v>
      </c>
      <c r="K187" s="5">
        <v>-1552154000000</v>
      </c>
      <c r="L187" s="5">
        <v>-3435273000000</v>
      </c>
      <c r="M187" s="5">
        <v>1995748000000</v>
      </c>
      <c r="N187" s="5">
        <v>-208405000000</v>
      </c>
      <c r="O187" s="5">
        <v>-2227302000000</v>
      </c>
      <c r="P187" s="5">
        <v>1385386000000</v>
      </c>
      <c r="Q187" s="5">
        <v>1265400000000</v>
      </c>
      <c r="R187" s="5">
        <v>100749000000</v>
      </c>
      <c r="S187" s="5">
        <v>978747000000</v>
      </c>
      <c r="T187" s="5">
        <v>682444000000</v>
      </c>
      <c r="U187" s="5">
        <v>292228000000</v>
      </c>
      <c r="V187" s="5">
        <v>-47954000000</v>
      </c>
      <c r="W187" s="5">
        <v>-423051000000</v>
      </c>
      <c r="X187" s="5">
        <v>502180060000</v>
      </c>
      <c r="Y187" s="5">
        <v>79988778000</v>
      </c>
      <c r="Z187" s="5">
        <v>10516150000</v>
      </c>
    </row>
    <row r="188" spans="2:26" ht="15.5" x14ac:dyDescent="0.35">
      <c r="C188" t="s">
        <v>188</v>
      </c>
      <c r="D188" s="5">
        <v>4776502000000</v>
      </c>
      <c r="I188" s="5">
        <v>3198562000000</v>
      </c>
      <c r="J188" s="5">
        <v>2223074000000</v>
      </c>
      <c r="K188" s="5">
        <v>3775228000000</v>
      </c>
      <c r="L188" s="5">
        <v>7210501000000</v>
      </c>
      <c r="M188" s="5">
        <v>3632563000000</v>
      </c>
      <c r="N188" s="5">
        <v>3840968000000</v>
      </c>
      <c r="O188" s="5">
        <v>6068271000000</v>
      </c>
      <c r="P188" s="5">
        <v>4682885000000</v>
      </c>
      <c r="Q188" s="5">
        <v>3417485000000</v>
      </c>
      <c r="R188" s="5">
        <v>3316736000000</v>
      </c>
      <c r="S188" s="5">
        <v>2337989000000</v>
      </c>
      <c r="T188" s="5">
        <v>1655545000000</v>
      </c>
      <c r="U188" s="5">
        <v>1363317000000</v>
      </c>
      <c r="V188" s="5">
        <v>1411271000000</v>
      </c>
      <c r="W188" s="5">
        <v>1834322000000</v>
      </c>
      <c r="X188" s="5">
        <v>1332142392000</v>
      </c>
      <c r="Y188" s="5">
        <v>65218078000</v>
      </c>
      <c r="Z188" s="5">
        <v>54701928000</v>
      </c>
    </row>
    <row r="189" spans="2:26" ht="15.5" x14ac:dyDescent="0.35">
      <c r="C189" t="s">
        <v>189</v>
      </c>
      <c r="D189" s="5">
        <v>3074190000000</v>
      </c>
      <c r="E189" s="5">
        <v>2738839000000</v>
      </c>
      <c r="F189" s="5">
        <v>990137000000</v>
      </c>
      <c r="G189" s="5">
        <v>-613025000000</v>
      </c>
      <c r="I189" s="5">
        <v>4776502000000</v>
      </c>
      <c r="J189" s="5">
        <v>3198562000000</v>
      </c>
      <c r="K189" s="5">
        <v>2223074000000</v>
      </c>
      <c r="L189" s="5">
        <v>3775228000000</v>
      </c>
      <c r="M189" s="5">
        <v>5628311000000</v>
      </c>
      <c r="N189" s="5">
        <v>3632563000000</v>
      </c>
      <c r="O189" s="5">
        <v>3840969000000</v>
      </c>
      <c r="P189" s="5">
        <v>6068271000000</v>
      </c>
      <c r="Q189" s="5">
        <v>4682885000000</v>
      </c>
      <c r="R189" s="5">
        <v>3417485000000</v>
      </c>
      <c r="S189" s="5">
        <v>3316736000000</v>
      </c>
      <c r="T189" s="5">
        <v>2337989000000</v>
      </c>
      <c r="U189" s="5">
        <v>1655545000000</v>
      </c>
      <c r="V189" s="5">
        <v>1363317000000</v>
      </c>
      <c r="W189" s="5">
        <v>1411271000000</v>
      </c>
      <c r="X189" s="5">
        <v>1834322452000</v>
      </c>
      <c r="Y189" s="5">
        <v>145206856000</v>
      </c>
      <c r="Z189" s="5">
        <v>65218078000</v>
      </c>
    </row>
    <row r="191" spans="2:26" ht="15.5" x14ac:dyDescent="0.35">
      <c r="B191" t="s">
        <v>190</v>
      </c>
      <c r="C191" t="s">
        <v>11</v>
      </c>
      <c r="D191" s="5">
        <v>19950000000</v>
      </c>
      <c r="E191" s="5">
        <v>19950000000</v>
      </c>
      <c r="F191" s="5">
        <v>19950000000</v>
      </c>
      <c r="G191" s="5">
        <v>19950000000</v>
      </c>
      <c r="I191" s="5">
        <v>19950000000</v>
      </c>
      <c r="J191" s="5">
        <v>19950000000</v>
      </c>
      <c r="K191" s="5">
        <v>19950000000</v>
      </c>
      <c r="L191" s="5">
        <v>19950000000</v>
      </c>
      <c r="M191" s="5">
        <v>7080000000</v>
      </c>
      <c r="N191" s="5">
        <v>7070000000</v>
      </c>
      <c r="O191" s="5">
        <v>7070000000</v>
      </c>
      <c r="P191" s="5">
        <v>7070000000</v>
      </c>
      <c r="Q191" s="5">
        <v>7040000000</v>
      </c>
      <c r="R191" s="5">
        <v>7040000000</v>
      </c>
      <c r="S191" s="5">
        <v>6400000000</v>
      </c>
      <c r="T191" s="5">
        <v>6400000000</v>
      </c>
      <c r="U191" s="5">
        <v>6400000000</v>
      </c>
      <c r="V191" s="5">
        <v>4550000000</v>
      </c>
      <c r="W191" s="5">
        <v>4530000000</v>
      </c>
      <c r="X191" s="5">
        <v>4530000000</v>
      </c>
      <c r="Y191" s="5">
        <v>4530000000</v>
      </c>
      <c r="Z191" s="5">
        <v>1510000000</v>
      </c>
    </row>
    <row r="192" spans="2:26" ht="15.5" x14ac:dyDescent="0.35">
      <c r="C192" t="s">
        <v>191</v>
      </c>
      <c r="D192" s="6">
        <v>1.27</v>
      </c>
      <c r="E192" s="6">
        <v>3.17</v>
      </c>
      <c r="F192" s="6">
        <v>1.26</v>
      </c>
      <c r="G192" s="6">
        <v>0.88</v>
      </c>
    </row>
    <row r="193" spans="3:7" ht="15.5" x14ac:dyDescent="0.35">
      <c r="C193" t="s">
        <v>192</v>
      </c>
      <c r="D193" s="6">
        <v>102.36</v>
      </c>
      <c r="E193" s="6">
        <v>73.819999999999993</v>
      </c>
      <c r="F193" s="6">
        <v>120.63</v>
      </c>
      <c r="G193" s="6">
        <v>147.72999999999999</v>
      </c>
    </row>
    <row r="194" spans="3:7" ht="15.5" x14ac:dyDescent="0.35">
      <c r="C194" t="s">
        <v>70</v>
      </c>
      <c r="D194" s="6">
        <v>5.47</v>
      </c>
      <c r="E194" s="6">
        <v>16.59</v>
      </c>
      <c r="F194" s="6">
        <v>7.4</v>
      </c>
      <c r="G194" s="6">
        <v>6.32</v>
      </c>
    </row>
    <row r="195" spans="3:7" ht="15.5" x14ac:dyDescent="0.35">
      <c r="C195" t="s">
        <v>193</v>
      </c>
      <c r="D195" s="5">
        <v>54310000000</v>
      </c>
      <c r="E195" s="5">
        <v>106000000000</v>
      </c>
      <c r="F195" s="5">
        <v>40350000000</v>
      </c>
      <c r="G195" s="5">
        <v>48480000000</v>
      </c>
    </row>
    <row r="196" spans="3:7" ht="15.5" x14ac:dyDescent="0.35">
      <c r="C196" t="s">
        <v>194</v>
      </c>
      <c r="D196" s="6">
        <v>1E-3</v>
      </c>
      <c r="E196" s="6">
        <v>2.3E-3</v>
      </c>
      <c r="F196" s="6">
        <v>1E-3</v>
      </c>
      <c r="G196" s="6">
        <v>8.0000000000000004E-4</v>
      </c>
    </row>
    <row r="197" spans="3:7" ht="15.5" x14ac:dyDescent="0.35">
      <c r="C197" t="s">
        <v>195</v>
      </c>
      <c r="D197" s="6">
        <v>3.7000000000000002E-3</v>
      </c>
      <c r="E197" s="6">
        <v>9.3999999999999986E-3</v>
      </c>
      <c r="F197" s="6">
        <v>3.8E-3</v>
      </c>
      <c r="G197" s="6">
        <v>2.7000000000000001E-3</v>
      </c>
    </row>
    <row r="198" spans="3:7" ht="15.5" x14ac:dyDescent="0.35">
      <c r="C198" t="s">
        <v>196</v>
      </c>
      <c r="D198" s="6">
        <v>1.2999999999999999E-3</v>
      </c>
      <c r="E198" s="6">
        <v>3.4999999999999996E-3</v>
      </c>
      <c r="F198" s="6">
        <v>1.5E-3</v>
      </c>
      <c r="G198" s="6">
        <v>1.1000000000000001E-3</v>
      </c>
    </row>
    <row r="199" spans="3:7" ht="15.5" x14ac:dyDescent="0.35">
      <c r="C199" t="s">
        <v>197</v>
      </c>
    </row>
    <row r="200" spans="3:7" ht="15.5" x14ac:dyDescent="0.35">
      <c r="C200" t="s">
        <v>198</v>
      </c>
      <c r="D200" s="5">
        <v>6782000000000</v>
      </c>
      <c r="E200" s="5">
        <v>6755000000000</v>
      </c>
      <c r="F200" s="5">
        <v>6693000000000</v>
      </c>
      <c r="G200" s="5">
        <v>6662000000000</v>
      </c>
    </row>
    <row r="201" spans="3:7" ht="15.5" x14ac:dyDescent="0.35">
      <c r="C201" t="s">
        <v>199</v>
      </c>
      <c r="D201" s="6">
        <v>0.38</v>
      </c>
      <c r="E201" s="6">
        <v>0.69</v>
      </c>
      <c r="F201" s="6">
        <v>0.45</v>
      </c>
      <c r="G201" s="6">
        <v>0.39</v>
      </c>
    </row>
    <row r="202" spans="3:7" ht="15.5" x14ac:dyDescent="0.35">
      <c r="C202" t="s">
        <v>200</v>
      </c>
      <c r="D202" s="6">
        <v>339.9</v>
      </c>
      <c r="E202" s="6">
        <v>338.54</v>
      </c>
      <c r="F202" s="6">
        <v>335.43</v>
      </c>
      <c r="G202" s="6">
        <v>333.88</v>
      </c>
    </row>
    <row r="203" spans="3:7" ht="15.5" x14ac:dyDescent="0.35">
      <c r="C203" t="s">
        <v>201</v>
      </c>
      <c r="D203" s="6">
        <v>0.38</v>
      </c>
      <c r="E203" s="6">
        <v>0.69</v>
      </c>
      <c r="F203" s="6">
        <v>0.45</v>
      </c>
      <c r="G203" s="6">
        <v>0.39</v>
      </c>
    </row>
    <row r="204" spans="3:7" ht="15.5" x14ac:dyDescent="0.35">
      <c r="C204" t="s">
        <v>202</v>
      </c>
      <c r="D204" s="6">
        <v>339.9</v>
      </c>
      <c r="E204" s="6">
        <v>338.54</v>
      </c>
      <c r="F204" s="6">
        <v>335.43</v>
      </c>
      <c r="G204" s="6">
        <v>333.88</v>
      </c>
    </row>
    <row r="205" spans="3:7" ht="15.5" x14ac:dyDescent="0.35">
      <c r="C205" t="s">
        <v>203</v>
      </c>
    </row>
    <row r="206" spans="3:7" ht="15.5" x14ac:dyDescent="0.35">
      <c r="C206" t="s">
        <v>204</v>
      </c>
    </row>
    <row r="207" spans="3:7" ht="15.5" x14ac:dyDescent="0.35">
      <c r="C207" t="s">
        <v>205</v>
      </c>
      <c r="D207" s="5">
        <v>6782000000000</v>
      </c>
      <c r="E207" s="5">
        <v>6755000000000</v>
      </c>
      <c r="F207" s="5">
        <v>6693000000000</v>
      </c>
      <c r="G207" s="5">
        <v>6662000000000</v>
      </c>
    </row>
    <row r="208" spans="3:7" ht="15.5" x14ac:dyDescent="0.35">
      <c r="C208" t="s">
        <v>23</v>
      </c>
    </row>
    <row r="209" spans="3:26" ht="15.5" x14ac:dyDescent="0.35">
      <c r="C209" t="s">
        <v>20</v>
      </c>
    </row>
    <row r="210" spans="3:26" ht="15.5" x14ac:dyDescent="0.35">
      <c r="C210" t="s">
        <v>206</v>
      </c>
    </row>
    <row r="211" spans="3:26" ht="15.5" x14ac:dyDescent="0.35">
      <c r="C211" t="s">
        <v>207</v>
      </c>
      <c r="D211" s="5">
        <v>-1669000000000</v>
      </c>
      <c r="E211" s="5">
        <v>2744000000000</v>
      </c>
      <c r="F211" s="5">
        <v>983000000000</v>
      </c>
      <c r="G211" s="5">
        <v>-583000000000</v>
      </c>
    </row>
    <row r="212" spans="3:26" ht="15.5" x14ac:dyDescent="0.35">
      <c r="C212" t="s">
        <v>208</v>
      </c>
      <c r="D212" s="5">
        <v>-34000000000</v>
      </c>
      <c r="E212" s="5">
        <v>-5000000000</v>
      </c>
      <c r="F212" s="5">
        <v>7000000000</v>
      </c>
      <c r="G212" s="5">
        <v>-30000000000</v>
      </c>
    </row>
    <row r="213" spans="3:26" ht="15.5" x14ac:dyDescent="0.35">
      <c r="C213" t="s">
        <v>12</v>
      </c>
      <c r="D213" s="5">
        <v>-1702000000000</v>
      </c>
      <c r="E213" s="5">
        <v>2739000000000</v>
      </c>
      <c r="F213" s="5">
        <v>990000000000</v>
      </c>
      <c r="G213" s="5">
        <v>-613000000000</v>
      </c>
    </row>
    <row r="214" spans="3:26" ht="15.5" x14ac:dyDescent="0.35">
      <c r="C214" t="s">
        <v>15</v>
      </c>
      <c r="D214" s="6">
        <v>-85.32</v>
      </c>
      <c r="E214" s="6">
        <v>137.26</v>
      </c>
      <c r="F214" s="6">
        <v>49.62</v>
      </c>
      <c r="G214" s="6">
        <v>-30.72</v>
      </c>
    </row>
    <row r="215" spans="3:26" ht="15.5" x14ac:dyDescent="0.35">
      <c r="C215" t="s">
        <v>57</v>
      </c>
      <c r="I215" s="6">
        <v>6.31</v>
      </c>
      <c r="J215" s="6">
        <v>5.48</v>
      </c>
      <c r="K215" s="6">
        <v>5.0999999999999996</v>
      </c>
      <c r="L215" s="6">
        <v>1.61</v>
      </c>
      <c r="M215" s="6">
        <v>4.91</v>
      </c>
      <c r="N215" s="6">
        <v>8.68</v>
      </c>
      <c r="O215" s="6">
        <v>2.25</v>
      </c>
      <c r="P215" s="6">
        <v>15.06</v>
      </c>
      <c r="Q215" s="6">
        <v>12.24</v>
      </c>
      <c r="R215" s="6">
        <v>47.17</v>
      </c>
      <c r="S215" s="6">
        <v>36.700000000000003</v>
      </c>
      <c r="T215" s="6">
        <v>27.92</v>
      </c>
      <c r="U215" s="6">
        <v>24.11</v>
      </c>
      <c r="V215" s="6">
        <v>9.7799999999999994</v>
      </c>
      <c r="W215" s="6">
        <v>24.12</v>
      </c>
      <c r="X215" s="6">
        <v>18.579999999999998</v>
      </c>
      <c r="Y215" s="6">
        <v>12.37</v>
      </c>
      <c r="Z215" s="6">
        <v>25.79</v>
      </c>
    </row>
    <row r="216" spans="3:26" ht="15.5" x14ac:dyDescent="0.35">
      <c r="C216" t="s">
        <v>69</v>
      </c>
      <c r="I216" s="6">
        <v>37.08</v>
      </c>
      <c r="J216" s="6">
        <v>23.91</v>
      </c>
      <c r="K216" s="6">
        <v>25.88</v>
      </c>
      <c r="L216" s="6">
        <v>81.37</v>
      </c>
      <c r="M216" s="6">
        <v>54.18</v>
      </c>
      <c r="N216" s="6">
        <v>43.32</v>
      </c>
      <c r="O216" s="6">
        <v>133.33000000000001</v>
      </c>
      <c r="P216" s="6">
        <v>19.920000000000002</v>
      </c>
      <c r="Q216" s="6">
        <v>17.649999999999999</v>
      </c>
      <c r="R216" s="6">
        <v>4.37</v>
      </c>
      <c r="S216" s="6">
        <v>5.59</v>
      </c>
      <c r="T216" s="6">
        <v>3.44</v>
      </c>
      <c r="U216" s="6">
        <v>3.65</v>
      </c>
      <c r="V216" s="6">
        <v>11.66</v>
      </c>
      <c r="W216" s="6">
        <v>6.26</v>
      </c>
      <c r="X216" s="6">
        <v>5.17</v>
      </c>
      <c r="Y216" s="6">
        <v>7.52</v>
      </c>
      <c r="Z216" s="6">
        <v>3.72</v>
      </c>
    </row>
    <row r="217" spans="3:26" ht="15.5" x14ac:dyDescent="0.35">
      <c r="C217" t="s">
        <v>72</v>
      </c>
      <c r="I217" s="6">
        <v>3.13</v>
      </c>
      <c r="J217" s="6">
        <v>2.67</v>
      </c>
      <c r="K217" s="6">
        <v>3.14</v>
      </c>
      <c r="L217" s="6">
        <v>4.18</v>
      </c>
      <c r="M217" s="6">
        <v>2.2200000000000002</v>
      </c>
      <c r="N217" s="6">
        <v>2.31</v>
      </c>
      <c r="O217" s="6">
        <v>1.4</v>
      </c>
      <c r="P217" s="6">
        <v>1.56</v>
      </c>
      <c r="Q217" s="6">
        <v>1.18</v>
      </c>
      <c r="R217" s="6">
        <v>1.17</v>
      </c>
      <c r="S217" s="6">
        <v>1.17</v>
      </c>
      <c r="T217" s="6">
        <v>0.78</v>
      </c>
      <c r="U217" s="6">
        <v>1.02</v>
      </c>
      <c r="V217" s="6">
        <v>1.2</v>
      </c>
      <c r="W217" s="6">
        <v>1.77</v>
      </c>
      <c r="X217" s="6">
        <v>1.27</v>
      </c>
      <c r="Y217" s="6">
        <v>1.76</v>
      </c>
      <c r="Z217" s="6">
        <v>0.83</v>
      </c>
    </row>
    <row r="218" spans="3:26" ht="15.5" x14ac:dyDescent="0.35">
      <c r="C218" t="s">
        <v>209</v>
      </c>
      <c r="I218" s="5">
        <v>238700000000</v>
      </c>
      <c r="J218" s="5">
        <v>203980000000</v>
      </c>
      <c r="K218" s="5">
        <v>206430000000</v>
      </c>
      <c r="L218" s="5">
        <v>119860000000</v>
      </c>
      <c r="M218" s="5">
        <v>124080000000</v>
      </c>
      <c r="N218" s="6">
        <v>135449999999.99998</v>
      </c>
      <c r="O218" s="5">
        <v>71660000000</v>
      </c>
      <c r="P218" s="5">
        <v>187560000000</v>
      </c>
    </row>
    <row r="219" spans="3:26" ht="15.5" x14ac:dyDescent="0.35">
      <c r="C219" t="s">
        <v>210</v>
      </c>
      <c r="I219" s="6">
        <v>4.5000000000000005E-3</v>
      </c>
      <c r="J219" s="6">
        <v>4.7999999999999996E-3</v>
      </c>
      <c r="K219" s="6">
        <v>5.3E-3</v>
      </c>
      <c r="L219" s="6">
        <v>1.6000000000000001E-3</v>
      </c>
      <c r="M219" s="6">
        <v>1.6000000000000001E-3</v>
      </c>
      <c r="N219" s="6">
        <v>3.0000000000000001E-3</v>
      </c>
      <c r="O219" s="6">
        <v>8.0000000000000004E-4</v>
      </c>
      <c r="P219" s="6">
        <v>5.8999999999999999E-3</v>
      </c>
      <c r="Q219" s="6">
        <v>5.3E-3</v>
      </c>
      <c r="R219" s="6">
        <v>2.3399999999999997E-2</v>
      </c>
      <c r="S219" s="6">
        <v>1.9299999999999998E-2</v>
      </c>
      <c r="T219" s="6">
        <v>1.9299999999999998E-2</v>
      </c>
      <c r="U219" s="6">
        <v>2.1600000000000001E-2</v>
      </c>
      <c r="V219" s="6">
        <v>7.9000000000000008E-3</v>
      </c>
      <c r="W219" s="6">
        <v>2.3300000000000001E-2</v>
      </c>
      <c r="X219" s="6">
        <v>1.9099999999999999E-2</v>
      </c>
      <c r="Y219" s="6">
        <v>1.6200000000000003E-2</v>
      </c>
      <c r="Z219" s="6">
        <v>2.29E-2</v>
      </c>
    </row>
    <row r="220" spans="3:26" ht="15.5" x14ac:dyDescent="0.35">
      <c r="C220" t="s">
        <v>211</v>
      </c>
      <c r="I220" s="6">
        <v>1.8700000000000001E-2</v>
      </c>
      <c r="J220" s="6">
        <v>1.6500000000000001E-2</v>
      </c>
      <c r="K220" s="6">
        <v>0.03</v>
      </c>
      <c r="L220" s="6">
        <v>9.7999999999999997E-3</v>
      </c>
      <c r="M220" s="6">
        <v>1.6399999999999998E-2</v>
      </c>
      <c r="N220" s="6">
        <v>3.7400000000000003E-2</v>
      </c>
      <c r="O220" s="6">
        <v>1.03E-2</v>
      </c>
      <c r="P220" s="6">
        <v>7.17E-2</v>
      </c>
      <c r="Q220" s="6">
        <v>6.1200000000000004E-2</v>
      </c>
      <c r="R220" s="6">
        <v>0.2525</v>
      </c>
      <c r="S220" s="6">
        <v>0.22309999999999999</v>
      </c>
      <c r="T220" s="6">
        <v>0.18329999999999999</v>
      </c>
      <c r="U220" s="6">
        <v>0.17019999999999999</v>
      </c>
      <c r="V220" s="6">
        <v>6.7599999999999993E-2</v>
      </c>
      <c r="W220" s="6">
        <v>0.17960000000000001</v>
      </c>
      <c r="X220" s="6">
        <v>0.15479999999999999</v>
      </c>
      <c r="Y220" s="6">
        <v>0.11109999999999999</v>
      </c>
      <c r="Z220" s="6">
        <v>0.20180000000000001</v>
      </c>
    </row>
    <row r="221" spans="3:26" ht="15.5" x14ac:dyDescent="0.35">
      <c r="C221" t="s">
        <v>212</v>
      </c>
      <c r="I221" s="6">
        <v>7.1999999999999998E-3</v>
      </c>
      <c r="J221" s="6">
        <v>7.1999999999999998E-3</v>
      </c>
      <c r="K221" s="6">
        <v>7.3000000000000001E-3</v>
      </c>
      <c r="L221" s="6">
        <v>2.3999999999999998E-3</v>
      </c>
      <c r="M221" s="6">
        <v>2.7000000000000001E-3</v>
      </c>
      <c r="N221" s="6">
        <v>4.1999999999999997E-3</v>
      </c>
      <c r="O221" s="6">
        <v>1.8E-3</v>
      </c>
      <c r="P221" s="6">
        <v>9.1999999999999998E-3</v>
      </c>
      <c r="Q221" s="6">
        <v>8.1000000000000013E-3</v>
      </c>
      <c r="R221" s="6">
        <v>2.8199999999999999E-2</v>
      </c>
      <c r="S221" s="6">
        <v>2.5000000000000001E-2</v>
      </c>
      <c r="T221" s="6">
        <v>2.4900000000000002E-2</v>
      </c>
      <c r="U221" s="6">
        <v>2.7799999999999998E-2</v>
      </c>
      <c r="V221" s="6">
        <v>1.15E-2</v>
      </c>
      <c r="W221" s="6">
        <v>2.46E-2</v>
      </c>
      <c r="X221" s="6">
        <v>2.29E-2</v>
      </c>
      <c r="Y221" s="6">
        <v>2.4399999999999998E-2</v>
      </c>
      <c r="Z221" s="6">
        <v>5.28E-2</v>
      </c>
    </row>
    <row r="222" spans="3:26" ht="15.5" x14ac:dyDescent="0.35">
      <c r="C222" t="s">
        <v>213</v>
      </c>
    </row>
    <row r="223" spans="3:26" ht="15.5" x14ac:dyDescent="0.35">
      <c r="C223" t="s">
        <v>66</v>
      </c>
      <c r="I223" s="6">
        <v>0.69</v>
      </c>
      <c r="J223" s="6">
        <v>0.39</v>
      </c>
      <c r="K223" s="6">
        <v>0.78</v>
      </c>
      <c r="L223" s="6">
        <v>0.8</v>
      </c>
      <c r="M223" s="6">
        <v>0.89</v>
      </c>
      <c r="N223" s="6">
        <v>1.62</v>
      </c>
      <c r="O223" s="6">
        <v>1.38</v>
      </c>
      <c r="P223" s="6">
        <v>1.43</v>
      </c>
      <c r="Q223" s="6">
        <v>1.08</v>
      </c>
      <c r="R223" s="6">
        <v>1.1000000000000001</v>
      </c>
      <c r="S223" s="6">
        <v>1.25</v>
      </c>
      <c r="T223" s="6">
        <v>0.63</v>
      </c>
      <c r="U223" s="6">
        <v>0.62</v>
      </c>
      <c r="V223" s="6">
        <v>0.79</v>
      </c>
      <c r="W223" s="6">
        <v>1.1200000000000001</v>
      </c>
      <c r="X223" s="6">
        <v>0.8</v>
      </c>
      <c r="Y223" s="6">
        <v>0.84</v>
      </c>
      <c r="Z223" s="6">
        <v>0.75</v>
      </c>
    </row>
    <row r="224" spans="3:26" ht="15.5" x14ac:dyDescent="0.35">
      <c r="C224" t="s">
        <v>63</v>
      </c>
      <c r="I224" s="6">
        <v>338.54</v>
      </c>
      <c r="J224" s="6">
        <v>331.93</v>
      </c>
      <c r="K224" s="6">
        <v>169.91</v>
      </c>
      <c r="L224" s="6">
        <v>164.76</v>
      </c>
      <c r="M224" s="6">
        <v>299.91000000000003</v>
      </c>
      <c r="N224" s="6">
        <v>231.97</v>
      </c>
      <c r="O224" s="6">
        <v>217.48</v>
      </c>
      <c r="P224" s="6">
        <v>210.03</v>
      </c>
      <c r="Q224" s="6">
        <v>200.07</v>
      </c>
      <c r="R224" s="6">
        <v>186.85</v>
      </c>
      <c r="S224" s="6">
        <v>164.48</v>
      </c>
      <c r="T224" s="6">
        <v>152.28</v>
      </c>
      <c r="U224" s="6">
        <v>141.68</v>
      </c>
      <c r="V224" s="6">
        <v>144.54</v>
      </c>
      <c r="W224" s="6">
        <v>134.31</v>
      </c>
      <c r="X224" s="6">
        <v>119.99</v>
      </c>
      <c r="Y224" s="6">
        <v>111.31</v>
      </c>
      <c r="Z224" s="6">
        <v>127.76</v>
      </c>
    </row>
    <row r="225" spans="2:26" ht="15.5" x14ac:dyDescent="0.35">
      <c r="C225" t="s">
        <v>214</v>
      </c>
      <c r="I225" s="6">
        <v>0.69</v>
      </c>
      <c r="J225" s="6">
        <v>0.39</v>
      </c>
      <c r="K225" s="6">
        <v>0.78</v>
      </c>
      <c r="L225" s="6">
        <v>0.8</v>
      </c>
      <c r="M225" s="6">
        <v>0.89</v>
      </c>
      <c r="N225" s="6">
        <v>1.62</v>
      </c>
      <c r="O225" s="6">
        <v>1.38</v>
      </c>
      <c r="P225" s="6">
        <v>1.43</v>
      </c>
      <c r="Q225" s="6">
        <v>1.08</v>
      </c>
      <c r="R225" s="6">
        <v>1.1000000000000001</v>
      </c>
      <c r="S225" s="6">
        <v>1.25</v>
      </c>
      <c r="T225" s="6">
        <v>0.63</v>
      </c>
      <c r="U225" s="6">
        <v>0.62</v>
      </c>
      <c r="V225" s="6">
        <v>0.79</v>
      </c>
      <c r="W225" s="6">
        <v>1.1200000000000001</v>
      </c>
      <c r="X225" s="6">
        <v>0.8</v>
      </c>
      <c r="Y225" s="6">
        <v>0.84</v>
      </c>
      <c r="Z225" s="6">
        <v>0.75</v>
      </c>
    </row>
    <row r="226" spans="2:26" ht="15.5" x14ac:dyDescent="0.35">
      <c r="C226" t="s">
        <v>215</v>
      </c>
      <c r="I226" s="6">
        <v>338.54</v>
      </c>
      <c r="J226" s="6">
        <v>331.93</v>
      </c>
      <c r="K226" s="6">
        <v>169.91</v>
      </c>
      <c r="L226" s="6">
        <v>164.76</v>
      </c>
      <c r="M226" s="6">
        <v>299.91000000000003</v>
      </c>
      <c r="N226" s="6">
        <v>231.97</v>
      </c>
      <c r="O226" s="6">
        <v>217.48</v>
      </c>
      <c r="P226" s="6">
        <v>210.03</v>
      </c>
      <c r="Q226" s="6">
        <v>200.07</v>
      </c>
      <c r="R226" s="6">
        <v>186.85</v>
      </c>
      <c r="S226" s="6">
        <v>164.48</v>
      </c>
      <c r="T226" s="6">
        <v>152.28</v>
      </c>
      <c r="U226" s="6">
        <v>141.68</v>
      </c>
      <c r="V226" s="6">
        <v>144.54</v>
      </c>
      <c r="W226" s="6">
        <v>134.31</v>
      </c>
      <c r="X226" s="6">
        <v>119.99</v>
      </c>
      <c r="Y226" s="6">
        <v>111.31</v>
      </c>
      <c r="Z226" s="6">
        <v>127.76</v>
      </c>
    </row>
    <row r="227" spans="2:26" ht="15.5" x14ac:dyDescent="0.35">
      <c r="C227" t="s">
        <v>216</v>
      </c>
    </row>
    <row r="228" spans="2:26" ht="15.5" x14ac:dyDescent="0.35">
      <c r="C228" t="s">
        <v>217</v>
      </c>
    </row>
    <row r="229" spans="2:26" ht="15.5" x14ac:dyDescent="0.35">
      <c r="C229" t="s">
        <v>25</v>
      </c>
    </row>
    <row r="230" spans="2:26" ht="15.5" x14ac:dyDescent="0.35">
      <c r="C230" t="s">
        <v>22</v>
      </c>
    </row>
    <row r="231" spans="2:26" ht="15.5" x14ac:dyDescent="0.35">
      <c r="C231" t="s">
        <v>218</v>
      </c>
    </row>
    <row r="232" spans="2:26" ht="15.5" x14ac:dyDescent="0.35">
      <c r="C232" t="s">
        <v>219</v>
      </c>
      <c r="I232" s="5">
        <v>1611000000000</v>
      </c>
      <c r="J232" s="5">
        <v>-1967000000000</v>
      </c>
      <c r="K232" s="5">
        <v>-1546000000000</v>
      </c>
      <c r="L232" s="5">
        <v>-4699000000000</v>
      </c>
      <c r="M232" s="5">
        <v>2014000000000</v>
      </c>
      <c r="N232" s="5">
        <v>-113000000000</v>
      </c>
      <c r="O232" s="5">
        <v>-2169000000000</v>
      </c>
      <c r="P232" s="5">
        <v>1644000000000</v>
      </c>
      <c r="Q232" s="5">
        <v>1060000000000</v>
      </c>
      <c r="R232" s="5">
        <v>-173000000000</v>
      </c>
      <c r="S232" s="5">
        <v>846000000000</v>
      </c>
      <c r="T232" s="5">
        <v>705000000000</v>
      </c>
      <c r="U232" s="5">
        <v>135000000000</v>
      </c>
      <c r="V232" s="5">
        <v>-32000000000</v>
      </c>
      <c r="W232" s="5">
        <v>-290000000000</v>
      </c>
      <c r="X232" s="5">
        <v>620000000000</v>
      </c>
      <c r="Y232" s="5">
        <v>-108000000000</v>
      </c>
      <c r="Z232" s="5">
        <v>-166000000000</v>
      </c>
    </row>
    <row r="233" spans="2:26" ht="15.5" x14ac:dyDescent="0.35">
      <c r="C233" t="s">
        <v>220</v>
      </c>
      <c r="I233" s="5">
        <v>-33000000000</v>
      </c>
      <c r="J233" s="5">
        <v>-58000000000</v>
      </c>
      <c r="K233" s="5">
        <v>-6000000000</v>
      </c>
      <c r="L233" s="5">
        <v>-37000000000</v>
      </c>
      <c r="M233" s="5">
        <v>-19000000000</v>
      </c>
      <c r="N233" s="5">
        <v>-96000000000</v>
      </c>
      <c r="O233" s="5">
        <v>-58000000000</v>
      </c>
      <c r="P233" s="5">
        <v>-262000000000</v>
      </c>
      <c r="Q233" s="5">
        <v>-38000000000</v>
      </c>
      <c r="R233" s="5">
        <v>-32000000000</v>
      </c>
      <c r="S233" s="5">
        <v>-61000000000</v>
      </c>
      <c r="T233" s="5">
        <v>-23000000000</v>
      </c>
      <c r="U233" s="5">
        <v>-29000000000</v>
      </c>
      <c r="V233" s="5">
        <v>-18000000000</v>
      </c>
      <c r="W233" s="5">
        <v>-2000000000</v>
      </c>
      <c r="X233" s="5">
        <v>-26000000000</v>
      </c>
      <c r="Y233" s="5">
        <v>-24000000000</v>
      </c>
      <c r="Z233" s="5">
        <v>-31000000000</v>
      </c>
    </row>
    <row r="234" spans="2:26" ht="15.5" x14ac:dyDescent="0.35">
      <c r="C234" t="s">
        <v>14</v>
      </c>
      <c r="I234" s="5">
        <v>1578000000000</v>
      </c>
      <c r="J234" s="5">
        <v>-2025000000000</v>
      </c>
      <c r="K234" s="5">
        <v>-1552000000000</v>
      </c>
      <c r="L234" s="5">
        <v>-4736000000000</v>
      </c>
      <c r="M234" s="5">
        <v>1995000000000</v>
      </c>
      <c r="N234" s="5">
        <v>-209000000000</v>
      </c>
      <c r="O234" s="5">
        <v>-2227000000000</v>
      </c>
      <c r="P234" s="5">
        <v>1382000000000</v>
      </c>
      <c r="Q234" s="5">
        <v>1022000000000</v>
      </c>
      <c r="R234" s="5">
        <v>-205000000000</v>
      </c>
      <c r="S234" s="5">
        <v>784000000000</v>
      </c>
      <c r="T234" s="5">
        <v>682000000000</v>
      </c>
      <c r="U234" s="5">
        <v>106000000000</v>
      </c>
      <c r="V234" s="5">
        <v>-50000000000</v>
      </c>
      <c r="W234" s="5">
        <v>-292000000000</v>
      </c>
      <c r="X234" s="5">
        <v>594000000000</v>
      </c>
      <c r="Y234" s="5">
        <v>-132000000000</v>
      </c>
      <c r="Z234" s="5">
        <v>-197000000000</v>
      </c>
    </row>
    <row r="235" spans="2:26" ht="15.5" x14ac:dyDescent="0.35">
      <c r="C235" t="s">
        <v>16</v>
      </c>
      <c r="I235" s="6">
        <v>79.08</v>
      </c>
      <c r="J235" s="6">
        <v>-101.46</v>
      </c>
      <c r="K235" s="6">
        <v>-77.790000000000006</v>
      </c>
      <c r="L235" s="6">
        <v>-237.34</v>
      </c>
      <c r="M235" s="6">
        <v>281.87</v>
      </c>
      <c r="N235" s="6">
        <v>-29.49</v>
      </c>
      <c r="O235" s="6">
        <v>-315.02999999999997</v>
      </c>
      <c r="P235" s="6">
        <v>195.52</v>
      </c>
      <c r="Q235" s="6">
        <v>145.24</v>
      </c>
      <c r="R235" s="6">
        <v>-29.12</v>
      </c>
      <c r="S235" s="6">
        <v>122.49</v>
      </c>
      <c r="T235" s="6">
        <v>106.67</v>
      </c>
      <c r="U235" s="6">
        <v>16.57</v>
      </c>
      <c r="V235" s="6">
        <v>-10.94</v>
      </c>
      <c r="W235" s="6">
        <v>-64.5</v>
      </c>
      <c r="X235" s="6">
        <v>131.11000000000001</v>
      </c>
      <c r="Y235" s="6">
        <v>-29.13</v>
      </c>
      <c r="Z235" s="6">
        <v>-130.38999999999999</v>
      </c>
    </row>
    <row r="237" spans="2:26" ht="15.5" x14ac:dyDescent="0.35">
      <c r="B237" t="s">
        <v>221</v>
      </c>
      <c r="C237" t="s">
        <v>222</v>
      </c>
      <c r="D237" s="5">
        <v>25000000000</v>
      </c>
      <c r="E237" s="5">
        <v>63000000000</v>
      </c>
      <c r="F237" s="5">
        <v>25000000000</v>
      </c>
      <c r="G237" s="5">
        <v>18000000000</v>
      </c>
      <c r="H237" s="5">
        <v>101000000000</v>
      </c>
      <c r="I237" s="5">
        <v>126000000000</v>
      </c>
      <c r="J237" s="5">
        <v>109000000000</v>
      </c>
      <c r="K237" s="5">
        <v>102000000000</v>
      </c>
      <c r="L237" s="5">
        <v>32000000000</v>
      </c>
      <c r="M237" s="5">
        <v>35000000000</v>
      </c>
      <c r="N237" s="5">
        <v>61000000000</v>
      </c>
      <c r="O237" s="5">
        <v>16000000000</v>
      </c>
      <c r="P237" s="5">
        <v>107000000000</v>
      </c>
      <c r="Q237" s="5">
        <v>86000000000</v>
      </c>
    </row>
    <row r="238" spans="2:26" ht="15.5" x14ac:dyDescent="0.35">
      <c r="C238" t="s">
        <v>223</v>
      </c>
      <c r="H238" s="5">
        <v>131000000000</v>
      </c>
      <c r="I238" s="5">
        <v>126000000000</v>
      </c>
      <c r="J238" s="5">
        <v>109000000000</v>
      </c>
      <c r="K238" s="5">
        <v>102000000000</v>
      </c>
      <c r="L238" s="5">
        <v>32000000000</v>
      </c>
      <c r="M238" s="5">
        <v>35000000000</v>
      </c>
      <c r="N238" s="5">
        <v>61000000000</v>
      </c>
      <c r="O238" s="5">
        <v>16000000000</v>
      </c>
      <c r="P238" s="5">
        <v>107000000000</v>
      </c>
      <c r="Q238" s="5">
        <v>86000000000</v>
      </c>
    </row>
    <row r="239" spans="2:26" ht="15.5" x14ac:dyDescent="0.35">
      <c r="C239" t="s">
        <v>56</v>
      </c>
      <c r="D239" s="6">
        <v>1.27</v>
      </c>
      <c r="E239" s="6">
        <v>3.17</v>
      </c>
      <c r="F239" s="6">
        <v>1.26</v>
      </c>
      <c r="G239" s="6">
        <v>0.88</v>
      </c>
      <c r="H239" s="6">
        <v>5.07</v>
      </c>
      <c r="I239" s="6">
        <v>6.31</v>
      </c>
      <c r="J239" s="6">
        <v>5.48</v>
      </c>
      <c r="K239" s="6">
        <v>5.0999999999999996</v>
      </c>
      <c r="L239" s="6">
        <v>1.61</v>
      </c>
      <c r="M239" s="6">
        <v>1.74</v>
      </c>
      <c r="N239" s="6">
        <v>3.08</v>
      </c>
      <c r="O239" s="6">
        <v>0.8</v>
      </c>
      <c r="P239" s="6">
        <v>5.34</v>
      </c>
      <c r="Q239" s="6">
        <v>4.32</v>
      </c>
    </row>
    <row r="240" spans="2:26" ht="15.5" x14ac:dyDescent="0.35">
      <c r="C240" t="s">
        <v>226</v>
      </c>
      <c r="H240" s="6">
        <v>6.59</v>
      </c>
      <c r="I240" s="6">
        <v>6.31</v>
      </c>
      <c r="J240" s="6">
        <v>5.48</v>
      </c>
      <c r="K240" s="6">
        <v>5.0999999999999996</v>
      </c>
      <c r="L240" s="6">
        <v>1.61</v>
      </c>
      <c r="M240" s="6">
        <v>1.74</v>
      </c>
      <c r="N240" s="6">
        <v>3.08</v>
      </c>
      <c r="O240" s="6">
        <v>0.8</v>
      </c>
      <c r="P240" s="6">
        <v>5.34</v>
      </c>
      <c r="Q240" s="6">
        <v>4.32</v>
      </c>
    </row>
    <row r="241" spans="3:17" ht="15.5" x14ac:dyDescent="0.35">
      <c r="C241" t="s">
        <v>229</v>
      </c>
      <c r="D241" s="5">
        <v>474000000000</v>
      </c>
      <c r="E241" s="5">
        <v>281000000000</v>
      </c>
      <c r="F241" s="5">
        <v>410000000000</v>
      </c>
      <c r="G241" s="5">
        <v>410000000000</v>
      </c>
      <c r="H241" s="5">
        <v>1896000000000</v>
      </c>
      <c r="I241" s="5">
        <v>1491000000000</v>
      </c>
      <c r="J241" s="5">
        <v>980000000000</v>
      </c>
      <c r="K241" s="5">
        <v>839000000000</v>
      </c>
      <c r="L241" s="5">
        <v>625000000000</v>
      </c>
      <c r="M241" s="5">
        <v>847000000000</v>
      </c>
      <c r="N241" s="5">
        <v>1150000000000</v>
      </c>
      <c r="O241" s="5">
        <v>1513000000000</v>
      </c>
      <c r="P241" s="5">
        <v>1362000000000</v>
      </c>
      <c r="Q241" s="5">
        <v>1290000000000</v>
      </c>
    </row>
    <row r="242" spans="3:17" ht="15.5" x14ac:dyDescent="0.35">
      <c r="C242" t="s">
        <v>230</v>
      </c>
      <c r="H242" s="5">
        <v>1576000000000</v>
      </c>
      <c r="I242" s="5">
        <v>1491000000000</v>
      </c>
      <c r="J242" s="5">
        <v>980000000000</v>
      </c>
      <c r="K242" s="5">
        <v>839000000000</v>
      </c>
      <c r="L242" s="5">
        <v>625000000000</v>
      </c>
      <c r="M242" s="5">
        <v>847000000000</v>
      </c>
      <c r="N242" s="5">
        <v>1150000000000</v>
      </c>
      <c r="O242" s="5">
        <v>1513000000000</v>
      </c>
      <c r="P242" s="5">
        <v>1362000000000</v>
      </c>
      <c r="Q242" s="5">
        <v>1290000000000</v>
      </c>
    </row>
    <row r="243" spans="3:17" ht="15.5" x14ac:dyDescent="0.35">
      <c r="C243" t="s">
        <v>234</v>
      </c>
      <c r="I243" s="6">
        <v>23.47</v>
      </c>
    </row>
    <row r="244" spans="3:17" ht="15.5" x14ac:dyDescent="0.35">
      <c r="C244" t="s">
        <v>235</v>
      </c>
      <c r="I244" s="6">
        <v>18.07</v>
      </c>
    </row>
    <row r="245" spans="3:17" ht="15.5" x14ac:dyDescent="0.35">
      <c r="C245" t="s">
        <v>237</v>
      </c>
      <c r="I245" s="6">
        <v>7.5</v>
      </c>
    </row>
    <row r="246" spans="3:17" ht="15.5" x14ac:dyDescent="0.35">
      <c r="C246" t="s">
        <v>238</v>
      </c>
      <c r="I246" s="6">
        <v>5.5300000000000002E-2</v>
      </c>
    </row>
    <row r="247" spans="3:17" ht="15.5" x14ac:dyDescent="0.35">
      <c r="C247" t="s">
        <v>239</v>
      </c>
      <c r="I247" s="6">
        <v>1.51</v>
      </c>
    </row>
    <row r="248" spans="3:17" ht="15.5" x14ac:dyDescent="0.35">
      <c r="C248" t="s">
        <v>240</v>
      </c>
      <c r="I248" s="6">
        <v>0.35</v>
      </c>
    </row>
    <row r="249" spans="3:17" ht="15.5" x14ac:dyDescent="0.35">
      <c r="C249" t="s">
        <v>241</v>
      </c>
      <c r="I249" s="6">
        <v>1.61</v>
      </c>
    </row>
    <row r="250" spans="3:17" ht="15.5" x14ac:dyDescent="0.35">
      <c r="C250" t="s">
        <v>242</v>
      </c>
      <c r="I250" s="6">
        <v>1.68</v>
      </c>
    </row>
    <row r="251" spans="3:17" ht="15.5" x14ac:dyDescent="0.35">
      <c r="C251" t="s">
        <v>243</v>
      </c>
      <c r="I251" s="6">
        <v>12.05</v>
      </c>
    </row>
    <row r="252" spans="3:17" ht="15.5" x14ac:dyDescent="0.35">
      <c r="C252" t="s">
        <v>244</v>
      </c>
      <c r="I252" s="6">
        <v>9.16</v>
      </c>
    </row>
    <row r="253" spans="3:17" ht="15.5" x14ac:dyDescent="0.35">
      <c r="C253" t="s">
        <v>245</v>
      </c>
      <c r="I253" s="6">
        <v>1.19</v>
      </c>
    </row>
    <row r="254" spans="3:17" ht="15.5" x14ac:dyDescent="0.35">
      <c r="C254" t="s">
        <v>246</v>
      </c>
      <c r="I254" s="6">
        <v>0.31</v>
      </c>
    </row>
    <row r="255" spans="3:17" ht="15.5" x14ac:dyDescent="0.35">
      <c r="C255" t="s">
        <v>248</v>
      </c>
      <c r="I255" s="6">
        <v>6.59</v>
      </c>
    </row>
    <row r="256" spans="3:17" ht="15.5" x14ac:dyDescent="0.35">
      <c r="C256" t="s">
        <v>249</v>
      </c>
      <c r="I256" s="6">
        <v>5.07</v>
      </c>
    </row>
    <row r="257" spans="3:9" ht="15.5" x14ac:dyDescent="0.35">
      <c r="C257" t="s">
        <v>250</v>
      </c>
      <c r="I257" s="6">
        <v>78.97</v>
      </c>
    </row>
    <row r="258" spans="3:9" ht="15.5" x14ac:dyDescent="0.35">
      <c r="C258" t="s">
        <v>251</v>
      </c>
      <c r="D258" s="6">
        <v>4.62</v>
      </c>
    </row>
    <row r="259" spans="3:9" ht="15.5" x14ac:dyDescent="0.35">
      <c r="C259" t="s">
        <v>252</v>
      </c>
      <c r="I259" s="6">
        <v>339.9</v>
      </c>
    </row>
    <row r="260" spans="3:9" ht="15.5" x14ac:dyDescent="0.35">
      <c r="C260" t="s">
        <v>253</v>
      </c>
      <c r="I260" s="6">
        <v>70.849999999999994</v>
      </c>
    </row>
    <row r="261" spans="3:9" ht="15.5" x14ac:dyDescent="0.35">
      <c r="C261" t="s">
        <v>256</v>
      </c>
      <c r="D261" s="6">
        <v>2.88</v>
      </c>
    </row>
    <row r="262" spans="3:9" ht="15.5" x14ac:dyDescent="0.35">
      <c r="C262" t="s">
        <v>257</v>
      </c>
      <c r="D262" s="6">
        <v>3.88</v>
      </c>
    </row>
    <row r="263" spans="3:9" ht="15.5" x14ac:dyDescent="0.35">
      <c r="C263" t="s">
        <v>12</v>
      </c>
      <c r="D263" s="5">
        <v>-1702000000000</v>
      </c>
    </row>
    <row r="264" spans="3:9" ht="15.5" x14ac:dyDescent="0.35">
      <c r="C264" t="s">
        <v>259</v>
      </c>
      <c r="I264" s="6">
        <v>0.57999999999999996</v>
      </c>
    </row>
    <row r="265" spans="3:9" ht="15.5" x14ac:dyDescent="0.35">
      <c r="C265" t="s">
        <v>260</v>
      </c>
      <c r="I265" s="6">
        <v>5.0000000000000001E-3</v>
      </c>
    </row>
    <row r="266" spans="3:9" ht="15.5" x14ac:dyDescent="0.35">
      <c r="C266" t="s">
        <v>261</v>
      </c>
      <c r="I266" s="6">
        <v>1.9400000000000001E-2</v>
      </c>
    </row>
    <row r="267" spans="3:9" ht="15.5" x14ac:dyDescent="0.35">
      <c r="C267" t="s">
        <v>262</v>
      </c>
      <c r="I267" s="6">
        <v>6.9999999999999993E-3</v>
      </c>
    </row>
    <row r="268" spans="3:9" ht="15.5" x14ac:dyDescent="0.35">
      <c r="C268" t="s">
        <v>263</v>
      </c>
      <c r="I268" s="6">
        <v>2.1600000000000001E-2</v>
      </c>
    </row>
    <row r="269" spans="3:9" ht="15.5" x14ac:dyDescent="0.35">
      <c r="C269" t="s">
        <v>269</v>
      </c>
      <c r="I269" s="6">
        <v>0.06</v>
      </c>
    </row>
    <row r="270" spans="3:9" ht="15.5" x14ac:dyDescent="0.35">
      <c r="C270" t="s">
        <v>52</v>
      </c>
      <c r="I270" s="5">
        <v>2374000000000</v>
      </c>
    </row>
    <row r="271" spans="3:9" ht="15.5" x14ac:dyDescent="0.35">
      <c r="C271" t="s">
        <v>271</v>
      </c>
      <c r="I271" s="5">
        <v>2282000000000</v>
      </c>
    </row>
    <row r="272" spans="3:9" ht="15.5" x14ac:dyDescent="0.35">
      <c r="C272" t="s">
        <v>272</v>
      </c>
      <c r="I272" s="5">
        <v>19950000000</v>
      </c>
    </row>
    <row r="273" spans="3:9" ht="15.5" x14ac:dyDescent="0.35">
      <c r="C273" t="s">
        <v>273</v>
      </c>
      <c r="I273" s="6">
        <v>0.25559999999999999</v>
      </c>
    </row>
    <row r="274" spans="3:9" ht="15.5" x14ac:dyDescent="0.35">
      <c r="C274" t="s">
        <v>274</v>
      </c>
      <c r="D274" s="6">
        <v>0.4032</v>
      </c>
    </row>
    <row r="275" spans="3:9" ht="15.5" x14ac:dyDescent="0.35">
      <c r="C275" t="s">
        <v>275</v>
      </c>
      <c r="D275" s="6">
        <v>7.3599999999999999E-2</v>
      </c>
    </row>
    <row r="276" spans="3:9" ht="15.5" x14ac:dyDescent="0.35">
      <c r="C276" t="s">
        <v>276</v>
      </c>
      <c r="D276" s="6">
        <v>5.3399999999999996E-2</v>
      </c>
    </row>
    <row r="277" spans="3:9" ht="15.5" x14ac:dyDescent="0.35">
      <c r="C277" t="s">
        <v>277</v>
      </c>
      <c r="D277" s="6">
        <v>0.217</v>
      </c>
    </row>
    <row r="278" spans="3:9" ht="15.5" x14ac:dyDescent="0.35">
      <c r="C278" t="s">
        <v>278</v>
      </c>
      <c r="D278" s="6">
        <v>0.19589999999999999</v>
      </c>
    </row>
    <row r="279" spans="3:9" ht="15.5" x14ac:dyDescent="0.35">
      <c r="C279" t="s">
        <v>279</v>
      </c>
      <c r="D279" s="6">
        <v>0.27179999999999999</v>
      </c>
    </row>
    <row r="280" spans="3:9" ht="15.5" x14ac:dyDescent="0.35">
      <c r="C280" t="s">
        <v>286</v>
      </c>
      <c r="I280" s="5">
        <v>7</v>
      </c>
    </row>
    <row r="281" spans="3:9" ht="15.5" x14ac:dyDescent="0.35">
      <c r="C281" t="s">
        <v>287</v>
      </c>
      <c r="I281" s="6">
        <v>0.33</v>
      </c>
    </row>
    <row r="282" spans="3:9" ht="15.5" x14ac:dyDescent="0.35">
      <c r="C282" t="s">
        <v>288</v>
      </c>
      <c r="I282" s="6">
        <v>0.66</v>
      </c>
    </row>
    <row r="283" spans="3:9" ht="15.5" x14ac:dyDescent="0.35">
      <c r="C283" t="s">
        <v>289</v>
      </c>
      <c r="I283" s="6">
        <v>0.41</v>
      </c>
    </row>
    <row r="284" spans="3:9" ht="15.5" x14ac:dyDescent="0.35">
      <c r="C284" t="s">
        <v>290</v>
      </c>
      <c r="I284" s="6">
        <v>0.47</v>
      </c>
    </row>
    <row r="285" spans="3:9" ht="15.5" x14ac:dyDescent="0.35">
      <c r="C285" t="s">
        <v>291</v>
      </c>
      <c r="I285" s="6">
        <v>0.47</v>
      </c>
    </row>
    <row r="286" spans="3:9" ht="15.5" x14ac:dyDescent="0.35">
      <c r="C286" t="s">
        <v>292</v>
      </c>
      <c r="I286" s="6">
        <v>0.9</v>
      </c>
    </row>
    <row r="287" spans="3:9" ht="15.5" x14ac:dyDescent="0.35">
      <c r="C287" t="s">
        <v>293</v>
      </c>
      <c r="I287" s="6">
        <v>0.3</v>
      </c>
    </row>
    <row r="288" spans="3:9" ht="15.5" x14ac:dyDescent="0.35">
      <c r="C288" t="s">
        <v>294</v>
      </c>
      <c r="I288" s="5">
        <v>1576000000000</v>
      </c>
    </row>
    <row r="289" spans="3:9" ht="15.5" x14ac:dyDescent="0.35">
      <c r="C289" t="s">
        <v>295</v>
      </c>
      <c r="I289" s="5">
        <v>585000000000</v>
      </c>
    </row>
    <row r="290" spans="3:9" ht="15.5" x14ac:dyDescent="0.35">
      <c r="C290" t="s">
        <v>296</v>
      </c>
      <c r="I290" s="5">
        <v>249000000000</v>
      </c>
    </row>
    <row r="291" spans="3:9" ht="15.5" x14ac:dyDescent="0.35">
      <c r="C291" t="s">
        <v>297</v>
      </c>
      <c r="I291" s="5">
        <v>131000000000</v>
      </c>
    </row>
    <row r="292" spans="3:9" ht="15.5" x14ac:dyDescent="0.35">
      <c r="C292" t="s">
        <v>298</v>
      </c>
      <c r="D292" s="5">
        <v>92000000000</v>
      </c>
    </row>
    <row r="293" spans="3:9" ht="15.5" x14ac:dyDescent="0.35">
      <c r="C293" t="s">
        <v>299</v>
      </c>
      <c r="D293" s="5">
        <v>26321000000000</v>
      </c>
    </row>
    <row r="294" spans="3:9" ht="15.5" x14ac:dyDescent="0.35">
      <c r="C294" t="s">
        <v>300</v>
      </c>
      <c r="D294" s="5">
        <v>19539000000000</v>
      </c>
    </row>
    <row r="295" spans="3:9" ht="15.5" x14ac:dyDescent="0.35">
      <c r="C295" t="s">
        <v>205</v>
      </c>
      <c r="I295" s="5">
        <v>6782000000000</v>
      </c>
    </row>
    <row r="296" spans="3:9" ht="15.5" x14ac:dyDescent="0.35">
      <c r="C296" t="s">
        <v>301</v>
      </c>
      <c r="I296" s="5">
        <v>6782000000000</v>
      </c>
    </row>
    <row r="297" spans="3:9" ht="15.5" x14ac:dyDescent="0.35">
      <c r="C297" t="s">
        <v>302</v>
      </c>
      <c r="I297" s="5">
        <v>1475000000000</v>
      </c>
    </row>
    <row r="298" spans="3:9" ht="15.5" x14ac:dyDescent="0.35">
      <c r="C298" t="s">
        <v>303</v>
      </c>
      <c r="I298" s="5">
        <v>-62000000000</v>
      </c>
    </row>
    <row r="299" spans="3:9" ht="15.5" x14ac:dyDescent="0.35">
      <c r="C299" t="s">
        <v>305</v>
      </c>
      <c r="I299" s="5">
        <v>-62000000000</v>
      </c>
    </row>
    <row r="300" spans="3:9" ht="15.5" x14ac:dyDescent="0.35">
      <c r="C300" t="s">
        <v>306</v>
      </c>
      <c r="I300" s="5">
        <v>1414000000000</v>
      </c>
    </row>
  </sheetData>
  <pageMargins left="0.7" right="0.7" top="0.75" bottom="0.75" header="0.3" footer="0.3"/>
  <ignoredErrors>
    <ignoredError sqref="A1:Z301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X28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1837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1838</v>
      </c>
      <c r="D2" s="2" vm="496">
        <f ca="1">IFERROR(_xlfn.STOCKHISTORY("XIDX:" &amp; $C$1, D3, , 0, 0, 1), "Libur")</f>
        <v>145</v>
      </c>
      <c r="H2" s="2" t="e" vm="2">
        <f>_FV(C2,"Price")</f>
        <v>#VALUE!</v>
      </c>
      <c r="I2" s="2" vm="436">
        <f t="shared" ref="I2:X2" ca="1" si="0">IFERROR(_xlfn.STOCKHISTORY("XIDX:" &amp; $C$1, I1, , 0, 0, 1), "Libur")</f>
        <v>163</v>
      </c>
      <c r="J2" s="2" vm="226">
        <f t="shared" ca="1" si="0"/>
        <v>93</v>
      </c>
      <c r="K2" s="2" vm="429">
        <f t="shared" ca="1" si="0"/>
        <v>123</v>
      </c>
      <c r="L2" s="2" vm="497">
        <f t="shared" ca="1" si="0"/>
        <v>124</v>
      </c>
      <c r="M2" s="2" vm="335">
        <f t="shared" ca="1" si="0"/>
        <v>334</v>
      </c>
      <c r="N2" s="2" vm="498">
        <f t="shared" ca="1" si="0"/>
        <v>116</v>
      </c>
      <c r="O2" s="2" vm="329">
        <f t="shared" ca="1" si="0"/>
        <v>62</v>
      </c>
      <c r="P2" s="2" vm="499">
        <f t="shared" ca="1" si="0"/>
        <v>113</v>
      </c>
      <c r="Q2" s="2" vm="244">
        <f t="shared" ca="1" si="0"/>
        <v>160</v>
      </c>
      <c r="R2" s="2" vm="190">
        <f t="shared" ca="1" si="0"/>
        <v>330</v>
      </c>
      <c r="S2" s="2" vm="322">
        <f t="shared" ca="1" si="0"/>
        <v>84</v>
      </c>
      <c r="T2" s="2" vm="500">
        <f t="shared" ca="1" si="0"/>
        <v>297</v>
      </c>
      <c r="U2" s="2" vm="501">
        <f t="shared" ca="1" si="0"/>
        <v>1110</v>
      </c>
      <c r="V2" s="2" vm="502">
        <f t="shared" ca="1" si="0"/>
        <v>510</v>
      </c>
      <c r="W2" s="2" vm="503">
        <f t="shared" ca="1" si="0"/>
        <v>270</v>
      </c>
      <c r="X2" s="2" t="str">
        <f t="shared" ca="1" si="0"/>
        <v>Libur</v>
      </c>
    </row>
    <row r="3" spans="1:24" ht="15.5" x14ac:dyDescent="0.35">
      <c r="D3" s="1">
        <v>46111</v>
      </c>
    </row>
    <row r="4" spans="1:24" ht="15.5" x14ac:dyDescent="0.35">
      <c r="B4" t="s">
        <v>4</v>
      </c>
      <c r="C4" t="s">
        <v>5</v>
      </c>
      <c r="D4" s="2">
        <f>IFERROR(INDEX(D51:D500,MATCH($C$4,$C$51:$C$500,0)),"")</f>
        <v>251808420441</v>
      </c>
      <c r="H4" s="2">
        <f>IFERROR(SUM(D4:G4)*(4/MAX(1,COUNT(D4:G4))),"")</f>
        <v>1007233681764</v>
      </c>
      <c r="I4" s="2">
        <f t="shared" ref="I4:X4" si="1">IFERROR(INDEX(I51:I500,MATCH($C$4,$C$51:$C$500,0)),"")</f>
        <v>824216596902</v>
      </c>
      <c r="J4" s="2">
        <f t="shared" si="1"/>
        <v>788262006240</v>
      </c>
      <c r="K4" s="2">
        <f t="shared" si="1"/>
        <v>950454205479</v>
      </c>
      <c r="L4" s="2">
        <f t="shared" si="1"/>
        <v>1061799427322</v>
      </c>
      <c r="M4" s="2">
        <f t="shared" si="1"/>
        <v>1374486754604</v>
      </c>
      <c r="N4" s="2">
        <f t="shared" si="1"/>
        <v>1204954780957</v>
      </c>
      <c r="O4" s="2">
        <f t="shared" si="1"/>
        <v>1072625592333</v>
      </c>
      <c r="P4" s="2">
        <f t="shared" si="1"/>
        <v>1279809883694</v>
      </c>
      <c r="Q4" s="2">
        <f t="shared" si="1"/>
        <v>1218317826843</v>
      </c>
      <c r="R4" s="2">
        <f t="shared" si="1"/>
        <v>978840639564</v>
      </c>
      <c r="S4" s="2">
        <f t="shared" si="1"/>
        <v>1251193634272</v>
      </c>
      <c r="T4" s="2">
        <f t="shared" si="1"/>
        <v>1229844640405</v>
      </c>
      <c r="U4" s="2">
        <f t="shared" si="1"/>
        <v>1052131125561</v>
      </c>
      <c r="V4" s="2">
        <f t="shared" si="1"/>
        <v>1070846213089</v>
      </c>
      <c r="W4" s="2">
        <f t="shared" si="1"/>
        <v>900354986492</v>
      </c>
      <c r="X4" s="2">
        <f t="shared" si="1"/>
        <v>706827762382</v>
      </c>
    </row>
    <row r="5" spans="1:24" ht="15.5" x14ac:dyDescent="0.35">
      <c r="B5" t="s">
        <v>6</v>
      </c>
      <c r="C5" t="s">
        <v>7</v>
      </c>
      <c r="D5" s="2">
        <f>IFERROR(INDEX(D51:D500,MATCH($C$5,$C$51:$C$500,0)),"")</f>
        <v>-8654779110</v>
      </c>
      <c r="H5" s="2">
        <f>IFERROR(SUM(D5:G5)*(4/MAX(1,COUNT(D5:G5))),"")</f>
        <v>-34619116440</v>
      </c>
      <c r="I5" s="2">
        <f t="shared" ref="I5:X5" si="2">IFERROR(INDEX(I51:I500,MATCH($C$5,$C$51:$C$500,0)),"")</f>
        <v>-35886147345</v>
      </c>
      <c r="J5" s="2">
        <f t="shared" si="2"/>
        <v>-53847379089</v>
      </c>
      <c r="K5" s="2">
        <f t="shared" si="2"/>
        <v>821629343</v>
      </c>
      <c r="L5" s="2">
        <f t="shared" si="2"/>
        <v>-106257447660</v>
      </c>
      <c r="M5" s="2">
        <f t="shared" si="2"/>
        <v>86245263163</v>
      </c>
      <c r="N5" s="2">
        <f t="shared" si="2"/>
        <v>56380932419</v>
      </c>
      <c r="O5" s="2">
        <f t="shared" si="2"/>
        <v>-2334154897</v>
      </c>
      <c r="P5" s="2">
        <f t="shared" si="2"/>
        <v>-95494861660</v>
      </c>
      <c r="Q5" s="2">
        <f t="shared" si="2"/>
        <v>-24486490201</v>
      </c>
      <c r="R5" s="2">
        <f t="shared" si="2"/>
        <v>34875088122</v>
      </c>
      <c r="S5" s="2">
        <f t="shared" si="2"/>
        <v>-9338743080</v>
      </c>
      <c r="T5" s="2">
        <f t="shared" si="2"/>
        <v>14077852427</v>
      </c>
      <c r="U5" s="2">
        <f t="shared" si="2"/>
        <v>-77122673610</v>
      </c>
      <c r="V5" s="2">
        <f t="shared" si="2"/>
        <v>18879858130</v>
      </c>
      <c r="W5" s="2">
        <f t="shared" si="2"/>
        <v>16618511000</v>
      </c>
      <c r="X5" s="2">
        <f t="shared" si="2"/>
        <v>5145107911</v>
      </c>
    </row>
    <row r="6" spans="1:24" ht="15.5" x14ac:dyDescent="0.35">
      <c r="B6" t="s">
        <v>8</v>
      </c>
      <c r="C6" t="s">
        <v>9</v>
      </c>
      <c r="D6" s="2">
        <f>IFERROR(INDEX(D51:D500,MATCH($C$6,$C$51:$C$500,0)),"")</f>
        <v>21277599810</v>
      </c>
      <c r="H6" s="2">
        <f>IFERROR(INDEX(D6:G6,COUNT(D6:G6)),"")</f>
        <v>21277599810</v>
      </c>
      <c r="I6" s="2">
        <f t="shared" ref="I6:X6" si="3">IFERROR(INDEX(I51:I500,MATCH($C$6,$C$51:$C$500,0)),"")</f>
        <v>21277599810</v>
      </c>
      <c r="J6" s="2">
        <f t="shared" si="3"/>
        <v>57163747155</v>
      </c>
      <c r="K6" s="2">
        <f t="shared" si="3"/>
        <v>111011126244</v>
      </c>
      <c r="L6" s="2">
        <f t="shared" si="3"/>
        <v>110189496901</v>
      </c>
      <c r="M6" s="2">
        <f t="shared" si="3"/>
        <v>214084351649</v>
      </c>
      <c r="N6" s="2">
        <f t="shared" si="3"/>
        <v>127839088486</v>
      </c>
      <c r="O6" s="2">
        <f t="shared" si="3"/>
        <v>74187193716</v>
      </c>
      <c r="P6" s="2">
        <f t="shared" si="3"/>
        <v>76521348613</v>
      </c>
      <c r="Q6" s="2">
        <f t="shared" si="3"/>
        <v>172016210273</v>
      </c>
      <c r="R6" s="2">
        <f t="shared" si="3"/>
        <v>196502700474</v>
      </c>
      <c r="S6" s="2">
        <f t="shared" si="3"/>
        <v>161627612352</v>
      </c>
      <c r="T6" s="2">
        <f t="shared" si="3"/>
        <v>188323968614</v>
      </c>
      <c r="U6" s="2">
        <f t="shared" si="3"/>
        <v>174246116187</v>
      </c>
      <c r="V6" s="2">
        <f t="shared" si="3"/>
        <v>257038789797</v>
      </c>
      <c r="W6" s="2">
        <f t="shared" si="3"/>
        <v>235032776019</v>
      </c>
      <c r="X6" s="2">
        <f t="shared" si="3"/>
        <v>125449944552</v>
      </c>
    </row>
    <row r="7" spans="1:24" ht="15.5" x14ac:dyDescent="0.35">
      <c r="B7" t="s">
        <v>10</v>
      </c>
      <c r="C7" t="s">
        <v>11</v>
      </c>
      <c r="D7" s="3">
        <f>IFERROR(INDEX(D51:D500,MATCH($C$7,$C$51:$C$500,0))/1000000000,"")</f>
        <v>1.8</v>
      </c>
      <c r="H7" s="3">
        <f>IFERROR(INDEX(D7:G7,COUNT(D7:G7)),"")</f>
        <v>1.8</v>
      </c>
      <c r="I7" s="3">
        <f t="shared" ref="I7:X7" si="4">IFERROR(INDEX(I51:I500,MATCH($C$7,$C$51:$C$500,0))/1000000000,"")</f>
        <v>1.8</v>
      </c>
      <c r="J7" s="3">
        <f t="shared" si="4"/>
        <v>1.8</v>
      </c>
      <c r="K7" s="3">
        <f t="shared" si="4"/>
        <v>1.8</v>
      </c>
      <c r="L7" s="3">
        <f t="shared" si="4"/>
        <v>1.8</v>
      </c>
      <c r="M7" s="3">
        <f t="shared" si="4"/>
        <v>1.8</v>
      </c>
      <c r="N7" s="3">
        <f t="shared" si="4"/>
        <v>1.8</v>
      </c>
      <c r="O7" s="3">
        <f t="shared" si="4"/>
        <v>1.8</v>
      </c>
      <c r="P7" s="3">
        <f t="shared" si="4"/>
        <v>1.8</v>
      </c>
      <c r="Q7" s="3">
        <f t="shared" si="4"/>
        <v>1.8</v>
      </c>
      <c r="R7" s="3">
        <f t="shared" si="4"/>
        <v>1.8</v>
      </c>
      <c r="S7" s="3">
        <f t="shared" si="4"/>
        <v>1.8</v>
      </c>
      <c r="T7" s="3">
        <f t="shared" si="4"/>
        <v>1.8</v>
      </c>
      <c r="U7" s="3">
        <f t="shared" si="4"/>
        <v>1.8</v>
      </c>
      <c r="V7" s="3">
        <f t="shared" si="4"/>
        <v>1.8</v>
      </c>
      <c r="W7" s="3">
        <f t="shared" si="4"/>
        <v>1.8</v>
      </c>
      <c r="X7" s="3">
        <f t="shared" si="4"/>
        <v>1.8</v>
      </c>
    </row>
    <row r="8" spans="1:2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14000000000</v>
      </c>
      <c r="H8" s="2">
        <f>IFERROR(INDEX(D8:G8,COUNT(D8:G8)),"")</f>
        <v>14000000000</v>
      </c>
      <c r="I8" s="2">
        <f t="shared" ref="I8:X8" si="5">IFERROR(INDEX(I51:I500,MATCH($C$8,$C$51:$C$500,0)),"")</f>
        <v>-41000000000</v>
      </c>
      <c r="J8" s="2">
        <f t="shared" si="5"/>
        <v>22000000000</v>
      </c>
      <c r="K8" s="2">
        <f t="shared" si="5"/>
        <v>59000000000</v>
      </c>
      <c r="L8" s="2">
        <f t="shared" si="5"/>
        <v>-167000000000</v>
      </c>
      <c r="M8" s="2">
        <f t="shared" si="5"/>
        <v>109000000000</v>
      </c>
      <c r="N8" s="2">
        <f t="shared" si="5"/>
        <v>196000000000</v>
      </c>
      <c r="O8" s="2">
        <f t="shared" si="5"/>
        <v>62000000000</v>
      </c>
      <c r="P8" s="2">
        <f t="shared" si="5"/>
        <v>-4000000000</v>
      </c>
      <c r="Q8" s="2">
        <f t="shared" si="5"/>
        <v>40000000000</v>
      </c>
      <c r="R8" s="2">
        <f t="shared" si="5"/>
        <v>29000000000</v>
      </c>
      <c r="S8" s="2">
        <f t="shared" si="5"/>
        <v>21000000000</v>
      </c>
      <c r="T8" s="2">
        <f t="shared" si="5"/>
        <v>-131000000000</v>
      </c>
      <c r="U8" s="2">
        <f t="shared" si="5"/>
        <v>53000000000</v>
      </c>
      <c r="V8" s="2">
        <f t="shared" si="5"/>
        <v>-99000000000</v>
      </c>
      <c r="W8" s="2">
        <f t="shared" si="5"/>
        <v>-32000000000</v>
      </c>
      <c r="X8" s="2">
        <f t="shared" si="5"/>
        <v>-105000000000</v>
      </c>
    </row>
    <row r="9" spans="1:24" ht="15.5" x14ac:dyDescent="0.35">
      <c r="A9" t="s">
        <v>15</v>
      </c>
      <c r="C9" t="s">
        <v>16</v>
      </c>
      <c r="D9" s="3">
        <f>IFERROR(INDEX(D51:D500,MATCH("Free cash flow per share (Quarter)",$C$51:$C$500,0)),"")</f>
        <v>8.0399999999999991</v>
      </c>
      <c r="H9" s="3">
        <f>IFERROR(INDEX(D9:G9,COUNT(D9:G9)),"")</f>
        <v>8.0399999999999991</v>
      </c>
      <c r="I9" s="3">
        <f t="shared" ref="I9:X9" si="6">IFERROR(INDEX(I51:I500,MATCH($C$9,$C$51:$C$500,0)),"")</f>
        <v>-22.99</v>
      </c>
      <c r="J9" s="3">
        <f t="shared" si="6"/>
        <v>12.49</v>
      </c>
      <c r="K9" s="3">
        <f t="shared" si="6"/>
        <v>32.619999999999997</v>
      </c>
      <c r="L9" s="3">
        <f t="shared" si="6"/>
        <v>-92.53</v>
      </c>
      <c r="M9" s="3">
        <f t="shared" si="6"/>
        <v>60.36</v>
      </c>
      <c r="N9" s="3">
        <f t="shared" si="6"/>
        <v>109.08</v>
      </c>
      <c r="O9" s="3">
        <f t="shared" si="6"/>
        <v>34.53</v>
      </c>
      <c r="P9" s="3">
        <f t="shared" si="6"/>
        <v>-2.19</v>
      </c>
      <c r="Q9" s="3">
        <f t="shared" si="6"/>
        <v>21.95</v>
      </c>
      <c r="R9" s="3">
        <f t="shared" si="6"/>
        <v>16.29</v>
      </c>
      <c r="S9" s="3">
        <f t="shared" si="6"/>
        <v>11.51</v>
      </c>
      <c r="T9" s="3">
        <f t="shared" si="6"/>
        <v>-72.72</v>
      </c>
      <c r="U9" s="3">
        <f t="shared" si="6"/>
        <v>29.58</v>
      </c>
      <c r="V9" s="3">
        <f t="shared" si="6"/>
        <v>-55.19</v>
      </c>
      <c r="W9" s="3">
        <f t="shared" si="6"/>
        <v>-17.82</v>
      </c>
      <c r="X9" s="3">
        <f t="shared" si="6"/>
        <v>-58.39</v>
      </c>
    </row>
    <row r="10" spans="1:24" ht="15.5" x14ac:dyDescent="0.35">
      <c r="C10" t="s">
        <v>17</v>
      </c>
      <c r="D10" s="3">
        <f ca="1">IFERROR(IF(D9=0,"",D2/D9),"")</f>
        <v>18.034825870646767</v>
      </c>
      <c r="I10" s="3">
        <f t="shared" ref="I10:X10" ca="1" si="7">IFERROR(IF(I9=0,"",I2/I9),"")</f>
        <v>-7.0900391474554159</v>
      </c>
      <c r="J10" s="3">
        <f t="shared" ca="1" si="7"/>
        <v>7.4459567654123298</v>
      </c>
      <c r="K10" s="3">
        <f t="shared" ca="1" si="7"/>
        <v>3.770692826486818</v>
      </c>
      <c r="L10" s="3">
        <f t="shared" ca="1" si="7"/>
        <v>-1.340105911596239</v>
      </c>
      <c r="M10" s="3">
        <f t="shared" ca="1" si="7"/>
        <v>5.5334658714380387</v>
      </c>
      <c r="N10" s="3">
        <f t="shared" ca="1" si="7"/>
        <v>1.0634396773010635</v>
      </c>
      <c r="O10" s="3">
        <f t="shared" ca="1" si="7"/>
        <v>1.7955401100492325</v>
      </c>
      <c r="P10" s="3">
        <f t="shared" ca="1" si="7"/>
        <v>-51.598173515981735</v>
      </c>
      <c r="Q10" s="3">
        <f t="shared" ca="1" si="7"/>
        <v>7.2892938496583142</v>
      </c>
      <c r="R10" s="3">
        <f t="shared" ca="1" si="7"/>
        <v>20.257826887661142</v>
      </c>
      <c r="S10" s="3">
        <f t="shared" ca="1" si="7"/>
        <v>7.2980017376194617</v>
      </c>
      <c r="T10" s="3">
        <f t="shared" ca="1" si="7"/>
        <v>-4.0841584158415838</v>
      </c>
      <c r="U10" s="3">
        <f t="shared" ca="1" si="7"/>
        <v>37.525354969574039</v>
      </c>
      <c r="V10" s="3">
        <f t="shared" ca="1" si="7"/>
        <v>-9.2408044935676763</v>
      </c>
      <c r="W10" s="3">
        <f t="shared" ca="1" si="7"/>
        <v>-15.15151515151515</v>
      </c>
      <c r="X10" s="3" t="str">
        <f t="shared" ca="1" si="7"/>
        <v/>
      </c>
    </row>
    <row r="11" spans="1:24" ht="15.5" x14ac:dyDescent="0.35">
      <c r="B11" t="s">
        <v>18</v>
      </c>
      <c r="C11" t="s">
        <v>19</v>
      </c>
      <c r="D11" s="2">
        <f>IFERROR(INDEX(D51:D500,MATCH($C$11,$C$51:$C$500,0)),"")</f>
        <v>11352780977</v>
      </c>
      <c r="H11" s="2">
        <f>IFERROR(INDEX(D11:G11,COUNT(D11:G11)),"")</f>
        <v>11352780977</v>
      </c>
      <c r="I11" s="2">
        <f t="shared" ref="I11:X11" si="8">IFERROR(INDEX(I51:I500,MATCH($C$11,$C$51:$C$500,0)),"")</f>
        <v>11352780977</v>
      </c>
      <c r="J11" s="2">
        <f t="shared" si="8"/>
        <v>93486306573</v>
      </c>
      <c r="K11" s="2">
        <f t="shared" si="8"/>
        <v>37958342902</v>
      </c>
      <c r="L11" s="2">
        <f t="shared" si="8"/>
        <v>23471460256</v>
      </c>
      <c r="M11" s="2">
        <f t="shared" si="8"/>
        <v>129329631431</v>
      </c>
      <c r="N11" s="2">
        <f t="shared" si="8"/>
        <v>85990562715</v>
      </c>
      <c r="O11" s="2">
        <f t="shared" si="8"/>
        <v>17241644754</v>
      </c>
      <c r="P11" s="2">
        <f t="shared" si="8"/>
        <v>10311045741</v>
      </c>
      <c r="Q11" s="2">
        <f t="shared" si="8"/>
        <v>12100305546</v>
      </c>
      <c r="R11" s="2">
        <f t="shared" si="8"/>
        <v>3867121504</v>
      </c>
      <c r="S11" s="2">
        <f t="shared" si="8"/>
        <v>3481123418</v>
      </c>
      <c r="T11" s="2">
        <f t="shared" si="8"/>
        <v>22905396860</v>
      </c>
      <c r="U11" s="2">
        <f t="shared" si="8"/>
        <v>4820657563</v>
      </c>
      <c r="V11" s="2">
        <f t="shared" si="8"/>
        <v>66720406291</v>
      </c>
      <c r="W11" s="2">
        <f t="shared" si="8"/>
        <v>113554679432</v>
      </c>
      <c r="X11" s="2">
        <f t="shared" si="8"/>
        <v>1294261975</v>
      </c>
    </row>
    <row r="12" spans="1:2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55000000000</v>
      </c>
      <c r="H12" s="2">
        <f>IFERROR(INDEX(D12:G12,COUNT(D12:G12)),"")</f>
        <v>55000000000</v>
      </c>
      <c r="I12" s="2">
        <f t="shared" ref="I12:X12" si="9">IFERROR(INDEX(I51:I500,MATCH($C$12,$C$51:$C$500,0)),"")</f>
        <v>55000000000</v>
      </c>
      <c r="J12" s="2">
        <f t="shared" si="9"/>
        <v>1000000000</v>
      </c>
      <c r="K12" s="2">
        <f t="shared" si="9"/>
        <v>19000000000</v>
      </c>
      <c r="L12" s="2">
        <f t="shared" si="9"/>
        <v>81000000000</v>
      </c>
      <c r="M12" s="2">
        <f t="shared" si="9"/>
        <v>-95000000000</v>
      </c>
      <c r="N12" s="2">
        <f t="shared" si="9"/>
        <v>36000000000</v>
      </c>
      <c r="O12" s="2">
        <f t="shared" si="9"/>
        <v>224000000000</v>
      </c>
      <c r="P12" s="2">
        <f t="shared" si="9"/>
        <v>286000000000</v>
      </c>
      <c r="Q12" s="2">
        <f t="shared" si="9"/>
        <v>245000000000</v>
      </c>
      <c r="R12" s="2">
        <f t="shared" si="9"/>
        <v>263000000000</v>
      </c>
      <c r="S12" s="2">
        <f t="shared" si="9"/>
        <v>276000000000</v>
      </c>
      <c r="T12" s="2">
        <f t="shared" si="9"/>
        <v>284000000000</v>
      </c>
      <c r="U12" s="2">
        <f t="shared" si="9"/>
        <v>118000000000</v>
      </c>
      <c r="V12" s="2">
        <f t="shared" si="9"/>
        <v>156000000000</v>
      </c>
      <c r="W12" s="2">
        <f t="shared" si="9"/>
        <v>34000000000</v>
      </c>
      <c r="X12" s="2">
        <f t="shared" si="9"/>
        <v>308000000000</v>
      </c>
    </row>
    <row r="13" spans="1:2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66000000000</v>
      </c>
      <c r="H13" s="2">
        <f>IFERROR(INDEX(D13:G13,COUNT(D13:G13)),"")</f>
        <v>66000000000</v>
      </c>
      <c r="I13" s="2">
        <f t="shared" ref="I13:X13" si="10">IFERROR(INDEX(I51:I500,MATCH($C$13,$C$51:$C$500,0)),"")</f>
        <v>66000000000</v>
      </c>
      <c r="J13" s="2">
        <f t="shared" si="10"/>
        <v>95000000000</v>
      </c>
      <c r="K13" s="2">
        <f t="shared" si="10"/>
        <v>57000000000</v>
      </c>
      <c r="L13" s="2">
        <f t="shared" si="10"/>
        <v>104000000000</v>
      </c>
      <c r="M13" s="2">
        <f t="shared" si="10"/>
        <v>35000000000</v>
      </c>
      <c r="N13" s="2">
        <f t="shared" si="10"/>
        <v>122000000000</v>
      </c>
      <c r="O13" s="2">
        <f t="shared" si="10"/>
        <v>241000000000</v>
      </c>
      <c r="P13" s="2">
        <f t="shared" si="10"/>
        <v>296000000000</v>
      </c>
      <c r="Q13" s="2">
        <f t="shared" si="10"/>
        <v>257000000000</v>
      </c>
      <c r="R13" s="2">
        <f t="shared" si="10"/>
        <v>267000000000</v>
      </c>
      <c r="S13" s="2">
        <f t="shared" si="10"/>
        <v>279000000000</v>
      </c>
      <c r="T13" s="2">
        <f t="shared" si="10"/>
        <v>307000000000</v>
      </c>
      <c r="U13" s="2">
        <f t="shared" si="10"/>
        <v>123000000000</v>
      </c>
      <c r="V13" s="2">
        <f t="shared" si="10"/>
        <v>222000000000</v>
      </c>
      <c r="W13" s="2">
        <f t="shared" si="10"/>
        <v>147000000000</v>
      </c>
      <c r="X13" s="2">
        <f t="shared" si="10"/>
        <v>310000000000</v>
      </c>
    </row>
    <row r="14" spans="1:24" ht="15.5" x14ac:dyDescent="0.35">
      <c r="C14" t="s">
        <v>26</v>
      </c>
      <c r="D14" s="2">
        <f>IFERROR(INDEX(D51:D500,MATCH($C$14,$C$51:$C$500,0)),"")</f>
        <v>-7095984788</v>
      </c>
      <c r="H14" s="2">
        <f>IFERROR(SUM(D14:G14)*(4/MAX(1,COUNT(D14:G14))),"")</f>
        <v>-28383939152</v>
      </c>
      <c r="I14" s="2">
        <f t="shared" ref="I14:X14" si="11">IFERROR(INDEX(I51:I500,MATCH($C$14,$C$51:$C$500,0)),"")</f>
        <v>-25274857839</v>
      </c>
      <c r="J14" s="2">
        <f t="shared" si="11"/>
        <v>-21489575583</v>
      </c>
      <c r="K14" s="2">
        <f t="shared" si="11"/>
        <v>-19292868738</v>
      </c>
      <c r="L14" s="2">
        <f t="shared" si="11"/>
        <v>-13707203663</v>
      </c>
      <c r="M14" s="2">
        <f t="shared" si="11"/>
        <v>-15783194069</v>
      </c>
      <c r="N14" s="2">
        <f t="shared" si="11"/>
        <v>-22838297166</v>
      </c>
      <c r="O14" s="2">
        <f t="shared" si="11"/>
        <v>-26797517030</v>
      </c>
      <c r="P14" s="2">
        <f t="shared" si="11"/>
        <v>-30499688935</v>
      </c>
      <c r="Q14" s="2">
        <f t="shared" si="11"/>
        <v>-26782998764</v>
      </c>
      <c r="R14" s="2">
        <f t="shared" si="11"/>
        <v>-26043566443</v>
      </c>
      <c r="S14" s="2">
        <f t="shared" si="11"/>
        <v>-28247920248</v>
      </c>
      <c r="T14" s="2">
        <f t="shared" si="11"/>
        <v>-28715040973</v>
      </c>
      <c r="U14" s="2">
        <f t="shared" si="11"/>
        <v>-15571446373</v>
      </c>
      <c r="V14" s="2">
        <f t="shared" si="11"/>
        <v>-14169154329</v>
      </c>
      <c r="W14" s="2">
        <f t="shared" si="11"/>
        <v>-5880900546</v>
      </c>
      <c r="X14" s="2">
        <f t="shared" si="11"/>
        <v>-5768831677</v>
      </c>
    </row>
    <row r="15" spans="1:24" ht="15.5" x14ac:dyDescent="0.35">
      <c r="C15" t="s">
        <v>27</v>
      </c>
      <c r="D15" s="2">
        <f>IFERROR(INDEX(D51:D500,MATCH($C$15,$C$51:$C$500,0)),"")</f>
        <v>-7171728180</v>
      </c>
      <c r="H15" s="2">
        <f>IFERROR(SUM(D15:G15)*(4/MAX(1,COUNT(D15:G15))),"")</f>
        <v>-28686912720</v>
      </c>
      <c r="I15" s="2">
        <f t="shared" ref="I15:X15" si="12">IFERROR(INDEX(I51:I500,MATCH($C$15,$C$51:$C$500,0)),"")</f>
        <v>-1632889952</v>
      </c>
      <c r="J15" s="2">
        <f t="shared" si="12"/>
        <v>572693978</v>
      </c>
      <c r="K15" s="2">
        <f t="shared" si="12"/>
        <v>-226977859</v>
      </c>
      <c r="L15" s="2">
        <f t="shared" si="12"/>
        <v>28464094944</v>
      </c>
      <c r="M15" s="2">
        <f t="shared" si="12"/>
        <v>-42078171113</v>
      </c>
      <c r="N15" s="2">
        <f t="shared" si="12"/>
        <v>6290994668</v>
      </c>
      <c r="O15" s="2">
        <f t="shared" si="12"/>
        <v>-3913717383</v>
      </c>
      <c r="P15" s="2">
        <f t="shared" si="12"/>
        <v>-6261541668</v>
      </c>
      <c r="Q15" s="2">
        <f t="shared" si="12"/>
        <v>5643793055</v>
      </c>
      <c r="R15" s="2">
        <f t="shared" si="12"/>
        <v>-19199403477</v>
      </c>
      <c r="S15" s="2">
        <f t="shared" si="12"/>
        <v>2480768394</v>
      </c>
      <c r="T15" s="2">
        <f t="shared" si="12"/>
        <v>-4605859654</v>
      </c>
      <c r="U15" s="2">
        <f t="shared" si="12"/>
        <v>25803762617</v>
      </c>
      <c r="V15" s="2">
        <f t="shared" si="12"/>
        <v>-4987452908</v>
      </c>
      <c r="W15" s="2">
        <f t="shared" si="12"/>
        <v>-5395162671</v>
      </c>
      <c r="X15" s="2">
        <f t="shared" si="12"/>
        <v>-1794175269</v>
      </c>
    </row>
    <row r="16" spans="1:24" ht="15.5" x14ac:dyDescent="0.35">
      <c r="C16" t="s">
        <v>28</v>
      </c>
      <c r="D16" s="2">
        <f>IFERROR(INDEX(D51:D500,MATCH($C$16,$C$51:$C$500,0)),"")</f>
        <v>-1373453793</v>
      </c>
      <c r="H16" s="2">
        <f>IFERROR(SUM(D16:G16)*(4/MAX(1,COUNT(D16:G16))),"")</f>
        <v>-5493815172</v>
      </c>
      <c r="I16" s="2">
        <f t="shared" ref="I16:X16" si="13">IFERROR(INDEX(I51:I500,MATCH($C$16,$C$51:$C$500,0)),"")</f>
        <v>-34783794930</v>
      </c>
      <c r="J16" s="2">
        <f t="shared" si="13"/>
        <v>-57250812622</v>
      </c>
      <c r="K16" s="2">
        <f t="shared" si="13"/>
        <v>-1069803681</v>
      </c>
      <c r="L16" s="2">
        <f t="shared" si="13"/>
        <v>-131805282660</v>
      </c>
      <c r="M16" s="2">
        <f t="shared" si="13"/>
        <v>130605249884</v>
      </c>
      <c r="N16" s="2">
        <f t="shared" si="13"/>
        <v>48827525559</v>
      </c>
      <c r="O16" s="2">
        <f t="shared" si="13"/>
        <v>5026701131</v>
      </c>
      <c r="P16" s="2">
        <f t="shared" si="13"/>
        <v>-90434239905</v>
      </c>
      <c r="Q16" s="2">
        <f t="shared" si="13"/>
        <v>-28628554806</v>
      </c>
      <c r="R16" s="2">
        <f t="shared" si="13"/>
        <v>53592758567</v>
      </c>
      <c r="S16" s="2">
        <f t="shared" si="13"/>
        <v>-11830669276</v>
      </c>
      <c r="T16" s="2">
        <f t="shared" si="13"/>
        <v>18683712081</v>
      </c>
      <c r="U16" s="2">
        <f t="shared" si="13"/>
        <v>-102926436227</v>
      </c>
      <c r="V16" s="2">
        <f t="shared" si="13"/>
        <v>23867311038</v>
      </c>
      <c r="W16" s="2">
        <f t="shared" si="13"/>
        <v>22013673671</v>
      </c>
      <c r="X16" s="2">
        <f t="shared" si="13"/>
        <v>6939283180</v>
      </c>
    </row>
    <row r="17" spans="1:24" ht="15.5" x14ac:dyDescent="0.35">
      <c r="A17" t="s">
        <v>29</v>
      </c>
    </row>
    <row r="18" spans="1:2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</row>
    <row r="19" spans="1:24" ht="15.5" x14ac:dyDescent="0.35">
      <c r="A19" t="s">
        <v>49</v>
      </c>
      <c r="C19" t="s">
        <v>50</v>
      </c>
    </row>
    <row r="20" spans="1:24" ht="15.5" x14ac:dyDescent="0.35">
      <c r="A20" t="s">
        <v>51</v>
      </c>
      <c r="C20" t="s">
        <v>52</v>
      </c>
      <c r="D20" s="2">
        <f ca="1">IFERROR(D21*D2,"")</f>
        <v>261000000000</v>
      </c>
      <c r="H20" s="2" t="str">
        <f t="shared" ref="H20:X20" si="14">IFERROR(H21*H2,"")</f>
        <v/>
      </c>
      <c r="I20" s="2">
        <f t="shared" ca="1" si="14"/>
        <v>293400000000</v>
      </c>
      <c r="J20" s="2">
        <f t="shared" ca="1" si="14"/>
        <v>167400000000</v>
      </c>
      <c r="K20" s="2">
        <f t="shared" ca="1" si="14"/>
        <v>221400000000</v>
      </c>
      <c r="L20" s="2">
        <f t="shared" ca="1" si="14"/>
        <v>223200000000</v>
      </c>
      <c r="M20" s="2">
        <f t="shared" ca="1" si="14"/>
        <v>601200000000</v>
      </c>
      <c r="N20" s="2">
        <f t="shared" ca="1" si="14"/>
        <v>208800000000</v>
      </c>
      <c r="O20" s="2">
        <f t="shared" ca="1" si="14"/>
        <v>111600000000</v>
      </c>
      <c r="P20" s="2">
        <f t="shared" ca="1" si="14"/>
        <v>203400000000</v>
      </c>
      <c r="Q20" s="2">
        <f t="shared" ca="1" si="14"/>
        <v>288000000000</v>
      </c>
      <c r="R20" s="2">
        <f t="shared" ca="1" si="14"/>
        <v>594000000000</v>
      </c>
      <c r="S20" s="2">
        <f t="shared" ca="1" si="14"/>
        <v>151200000000</v>
      </c>
      <c r="T20" s="2">
        <f t="shared" ca="1" si="14"/>
        <v>534600000000</v>
      </c>
      <c r="U20" s="2">
        <f t="shared" ca="1" si="14"/>
        <v>1998000000000</v>
      </c>
      <c r="V20" s="2">
        <f t="shared" ca="1" si="14"/>
        <v>918000000000</v>
      </c>
      <c r="W20" s="2">
        <f t="shared" ca="1" si="14"/>
        <v>486000000000</v>
      </c>
      <c r="X20" s="2" t="str">
        <f t="shared" ca="1" si="14"/>
        <v/>
      </c>
    </row>
    <row r="21" spans="1:24" ht="15.5" x14ac:dyDescent="0.35">
      <c r="C21" t="s">
        <v>11</v>
      </c>
      <c r="D21" s="2">
        <f>IFERROR(INDEX(D51:D500,MATCH($C$7,$C$51:$C$500,0)),"")</f>
        <v>1800000000</v>
      </c>
      <c r="H21" s="2">
        <f>IFERROR(INDEX(D21:G21,COUNT(D21:G21)),"")</f>
        <v>1800000000</v>
      </c>
      <c r="I21" s="2">
        <f t="shared" ref="I21:X21" si="15">IFERROR(INDEX(I51:I500,MATCH($C$7,$C$51:$C$500,0)),"")</f>
        <v>1800000000</v>
      </c>
      <c r="J21" s="2">
        <f t="shared" si="15"/>
        <v>1800000000</v>
      </c>
      <c r="K21" s="2">
        <f t="shared" si="15"/>
        <v>1800000000</v>
      </c>
      <c r="L21" s="2">
        <f t="shared" si="15"/>
        <v>1800000000</v>
      </c>
      <c r="M21" s="2">
        <f t="shared" si="15"/>
        <v>1800000000</v>
      </c>
      <c r="N21" s="2">
        <f t="shared" si="15"/>
        <v>1800000000</v>
      </c>
      <c r="O21" s="2">
        <f t="shared" si="15"/>
        <v>1800000000</v>
      </c>
      <c r="P21" s="2">
        <f t="shared" si="15"/>
        <v>1800000000</v>
      </c>
      <c r="Q21" s="2">
        <f t="shared" si="15"/>
        <v>1800000000</v>
      </c>
      <c r="R21" s="2">
        <f t="shared" si="15"/>
        <v>1800000000</v>
      </c>
      <c r="S21" s="2">
        <f t="shared" si="15"/>
        <v>1800000000</v>
      </c>
      <c r="T21" s="2">
        <f t="shared" si="15"/>
        <v>1800000000</v>
      </c>
      <c r="U21" s="2">
        <f t="shared" si="15"/>
        <v>1800000000</v>
      </c>
      <c r="V21" s="2">
        <f t="shared" si="15"/>
        <v>1800000000</v>
      </c>
      <c r="W21" s="2">
        <f t="shared" si="15"/>
        <v>1800000000</v>
      </c>
      <c r="X21" s="2">
        <f t="shared" si="15"/>
        <v>1800000000</v>
      </c>
    </row>
    <row r="23" spans="1:24" ht="15.5" x14ac:dyDescent="0.35">
      <c r="B23" t="s">
        <v>53</v>
      </c>
      <c r="C23" t="s">
        <v>54</v>
      </c>
      <c r="D23" s="3">
        <f>IFERROR(D5/D6*100,"")</f>
        <v>-40.675542294636287</v>
      </c>
      <c r="H23" s="3">
        <f t="shared" ref="H23:X23" si="16">IFERROR(H5/H6*100,"")</f>
        <v>-162.70216917854515</v>
      </c>
      <c r="I23" s="3">
        <f t="shared" si="16"/>
        <v>-168.65693342034896</v>
      </c>
      <c r="J23" s="3">
        <f t="shared" si="16"/>
        <v>-94.198476777584858</v>
      </c>
      <c r="K23" s="3">
        <f t="shared" si="16"/>
        <v>0.74013242708129712</v>
      </c>
      <c r="L23" s="3">
        <f t="shared" si="16"/>
        <v>-96.431557134222373</v>
      </c>
      <c r="M23" s="3">
        <f t="shared" si="16"/>
        <v>40.285645587213494</v>
      </c>
      <c r="N23" s="3">
        <f t="shared" si="16"/>
        <v>44.103046327003831</v>
      </c>
      <c r="O23" s="3">
        <f t="shared" si="16"/>
        <v>-3.1463043418726744</v>
      </c>
      <c r="P23" s="3">
        <f t="shared" si="16"/>
        <v>-124.79505836071563</v>
      </c>
      <c r="Q23" s="3">
        <f t="shared" si="16"/>
        <v>-14.234989924576572</v>
      </c>
      <c r="R23" s="3">
        <f t="shared" si="16"/>
        <v>17.747892541870922</v>
      </c>
      <c r="S23" s="3">
        <f t="shared" si="16"/>
        <v>-5.7779379055984927</v>
      </c>
      <c r="T23" s="3">
        <f t="shared" si="16"/>
        <v>7.47533759542568</v>
      </c>
      <c r="U23" s="3">
        <f t="shared" si="16"/>
        <v>-44.260770511081212</v>
      </c>
      <c r="V23" s="3">
        <f t="shared" si="16"/>
        <v>7.3451396751870153</v>
      </c>
      <c r="W23" s="3">
        <f t="shared" si="16"/>
        <v>7.0707206379830883</v>
      </c>
      <c r="X23" s="3">
        <f t="shared" si="16"/>
        <v>4.1013233838993939</v>
      </c>
    </row>
    <row r="24" spans="1:24" ht="15.5" x14ac:dyDescent="0.35">
      <c r="C24" t="s">
        <v>55</v>
      </c>
      <c r="D24" s="4">
        <f>IFERROR(_xlfn.RRI(5,I23,D23),"")</f>
        <v>-0.24757047205228522</v>
      </c>
      <c r="H24" s="4" t="str">
        <f t="shared" ref="H24:X24" si="17">IFERROR(_xlfn.RRI(5,M23,H23),"")</f>
        <v/>
      </c>
      <c r="I24" s="4" t="str">
        <f t="shared" si="17"/>
        <v/>
      </c>
      <c r="J24" s="4">
        <f t="shared" si="17"/>
        <v>0.97355225561299785</v>
      </c>
      <c r="K24" s="4" t="str">
        <f t="shared" si="17"/>
        <v/>
      </c>
      <c r="L24" s="4">
        <f t="shared" si="17"/>
        <v>0.46612973910312649</v>
      </c>
      <c r="M24" s="4">
        <f t="shared" si="17"/>
        <v>0.17815032512730711</v>
      </c>
      <c r="N24" s="4" t="str">
        <f t="shared" si="17"/>
        <v/>
      </c>
      <c r="O24" s="4" t="str">
        <f t="shared" si="17"/>
        <v/>
      </c>
      <c r="P24" s="4">
        <f t="shared" si="17"/>
        <v>0.23036985965890566</v>
      </c>
      <c r="Q24" s="4" t="str">
        <f t="shared" si="17"/>
        <v/>
      </c>
      <c r="R24" s="4">
        <f t="shared" si="17"/>
        <v>0.20208899806792457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56</v>
      </c>
      <c r="C25" t="s">
        <v>57</v>
      </c>
      <c r="D25" s="3">
        <f>IFERROR(INDEX(D51:D500,MATCH($A$25,$C$51:$C$500,0)),"")</f>
        <v>-5.85</v>
      </c>
      <c r="H25" s="3">
        <f>IFERROR(INDEX(D25:G25,COUNT(D25:G25)),"")</f>
        <v>-5.85</v>
      </c>
      <c r="I25" s="3">
        <f t="shared" ref="I25:X25" si="18">IFERROR(INDEX(I51:I500,MATCH($C$25,$C$51:$C$500,0)),"")</f>
        <v>-20.23</v>
      </c>
      <c r="J25" s="3">
        <f t="shared" si="18"/>
        <v>-31.49</v>
      </c>
      <c r="K25" s="3">
        <f t="shared" si="18"/>
        <v>-0.72</v>
      </c>
      <c r="L25" s="3">
        <f t="shared" si="18"/>
        <v>-57.41</v>
      </c>
      <c r="M25" s="3">
        <f t="shared" si="18"/>
        <v>49.18</v>
      </c>
      <c r="N25" s="3">
        <f t="shared" si="18"/>
        <v>30.62</v>
      </c>
      <c r="O25" s="3">
        <f t="shared" si="18"/>
        <v>0.62</v>
      </c>
      <c r="P25" s="3">
        <f t="shared" si="18"/>
        <v>-53.72</v>
      </c>
      <c r="Q25" s="3">
        <f t="shared" si="18"/>
        <v>-12.77</v>
      </c>
      <c r="R25" s="3">
        <f t="shared" si="18"/>
        <v>19.11</v>
      </c>
      <c r="S25" s="3">
        <f t="shared" si="18"/>
        <v>-5.19</v>
      </c>
      <c r="T25" s="3">
        <f t="shared" si="18"/>
        <v>7.82</v>
      </c>
      <c r="U25" s="3">
        <f t="shared" si="18"/>
        <v>-42.85</v>
      </c>
      <c r="V25" s="3">
        <f t="shared" si="18"/>
        <v>10.49</v>
      </c>
      <c r="W25" s="3">
        <f t="shared" si="18"/>
        <v>9.23</v>
      </c>
      <c r="X25" s="3">
        <f t="shared" si="18"/>
        <v>2.86</v>
      </c>
    </row>
    <row r="26" spans="1:24" ht="15.5" x14ac:dyDescent="0.35">
      <c r="C26" t="s">
        <v>58</v>
      </c>
      <c r="D26" s="4">
        <f>IFERROR(_xlfn.RRI(5,I25,D25),"")</f>
        <v>-0.2197531991401056</v>
      </c>
      <c r="H26" s="4" t="str">
        <f t="shared" ref="H26:X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-0.57787672541088675</v>
      </c>
      <c r="L26" s="4">
        <f t="shared" si="19"/>
        <v>0.35070133752112342</v>
      </c>
      <c r="M26" s="4">
        <f t="shared" si="19"/>
        <v>0.20810746386273338</v>
      </c>
      <c r="N26" s="4" t="str">
        <f t="shared" si="19"/>
        <v/>
      </c>
      <c r="O26" s="4">
        <f t="shared" si="19"/>
        <v>-0.39766654261130063</v>
      </c>
      <c r="P26" s="4">
        <f t="shared" si="19"/>
        <v>4.6253769123148158E-2</v>
      </c>
      <c r="Q26" s="4" t="str">
        <f t="shared" si="19"/>
        <v/>
      </c>
      <c r="R26" s="4">
        <f t="shared" si="19"/>
        <v>0.1566761937722978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59</v>
      </c>
      <c r="D27" s="3">
        <f>IFERROR(D4/D21,"")</f>
        <v>139.89356691166665</v>
      </c>
      <c r="H27" s="3">
        <f t="shared" ref="H27:X27" si="20">IFERROR(H4/H21,"")</f>
        <v>559.57426764666661</v>
      </c>
      <c r="I27" s="3">
        <f t="shared" si="20"/>
        <v>457.89810939</v>
      </c>
      <c r="J27" s="3">
        <f t="shared" si="20"/>
        <v>437.92333680000002</v>
      </c>
      <c r="K27" s="3">
        <f t="shared" si="20"/>
        <v>528.03011415499998</v>
      </c>
      <c r="L27" s="3">
        <f t="shared" si="20"/>
        <v>589.88857073444444</v>
      </c>
      <c r="M27" s="3">
        <f t="shared" si="20"/>
        <v>763.60375255777774</v>
      </c>
      <c r="N27" s="3">
        <f t="shared" si="20"/>
        <v>669.41932275388888</v>
      </c>
      <c r="O27" s="3">
        <f t="shared" si="20"/>
        <v>595.90310685166662</v>
      </c>
      <c r="P27" s="3">
        <f t="shared" si="20"/>
        <v>711.00549094111113</v>
      </c>
      <c r="Q27" s="3">
        <f t="shared" si="20"/>
        <v>676.84323713499998</v>
      </c>
      <c r="R27" s="3">
        <f t="shared" si="20"/>
        <v>543.80035531333328</v>
      </c>
      <c r="S27" s="3">
        <f t="shared" si="20"/>
        <v>695.10757459555555</v>
      </c>
      <c r="T27" s="3">
        <f t="shared" si="20"/>
        <v>683.24702244722221</v>
      </c>
      <c r="U27" s="3">
        <f t="shared" si="20"/>
        <v>584.51729197833333</v>
      </c>
      <c r="V27" s="3">
        <f t="shared" si="20"/>
        <v>594.9145628272222</v>
      </c>
      <c r="W27" s="3">
        <f t="shared" si="20"/>
        <v>500.1972147177778</v>
      </c>
      <c r="X27" s="3">
        <f t="shared" si="20"/>
        <v>392.68209021222225</v>
      </c>
    </row>
    <row r="28" spans="1:24" ht="15.5" x14ac:dyDescent="0.35">
      <c r="C28" t="s">
        <v>60</v>
      </c>
      <c r="D28" s="4">
        <f>IFERROR(_xlfn.RRI(5,I27,D27),"")</f>
        <v>-0.21112938585781504</v>
      </c>
      <c r="H28" s="4">
        <f t="shared" ref="H28:X28" si="21">IFERROR(_xlfn.RRI(5,M27,H27),"")</f>
        <v>-6.0281155051067792E-2</v>
      </c>
      <c r="I28" s="4">
        <f t="shared" si="21"/>
        <v>-7.3140039890881026E-2</v>
      </c>
      <c r="J28" s="4">
        <f t="shared" si="21"/>
        <v>-5.9747519311484365E-2</v>
      </c>
      <c r="K28" s="4">
        <f t="shared" si="21"/>
        <v>-5.7769523590345262E-2</v>
      </c>
      <c r="L28" s="4">
        <f t="shared" si="21"/>
        <v>-2.7126491706804035E-2</v>
      </c>
      <c r="M28" s="4">
        <f t="shared" si="21"/>
        <v>7.0251175206811789E-2</v>
      </c>
      <c r="N28" s="4">
        <f t="shared" si="21"/>
        <v>-7.5029042357666054E-3</v>
      </c>
      <c r="O28" s="4">
        <f t="shared" si="21"/>
        <v>-2.6984899202998625E-2</v>
      </c>
      <c r="P28" s="4">
        <f t="shared" si="21"/>
        <v>3.9956367122973457E-2</v>
      </c>
      <c r="Q28" s="4">
        <f t="shared" si="21"/>
        <v>2.6140192740148338E-2</v>
      </c>
      <c r="R28" s="4">
        <f t="shared" si="21"/>
        <v>1.6856440276932227E-2</v>
      </c>
      <c r="S28" s="4">
        <f t="shared" si="21"/>
        <v>0.12099115377038006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32" spans="1:24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11.82</v>
      </c>
      <c r="H32" s="3">
        <f>IFERROR(INDEX(D32:G32,COUNT(D32:G32)),"")</f>
        <v>11.82</v>
      </c>
      <c r="I32" s="3">
        <f t="shared" ref="I32:X32" si="22">IFERROR(INDEX(I51:I500,MATCH($C$32,$C$51:$C$500,0)),"")</f>
        <v>11.82</v>
      </c>
      <c r="J32" s="3">
        <f t="shared" si="22"/>
        <v>31.76</v>
      </c>
      <c r="K32" s="3">
        <f t="shared" si="22"/>
        <v>61.67</v>
      </c>
      <c r="L32" s="3">
        <f t="shared" si="22"/>
        <v>61.22</v>
      </c>
      <c r="M32" s="3">
        <f t="shared" si="22"/>
        <v>118.94</v>
      </c>
      <c r="N32" s="3">
        <f t="shared" si="22"/>
        <v>71.02</v>
      </c>
      <c r="O32" s="3">
        <f t="shared" si="22"/>
        <v>41.22</v>
      </c>
      <c r="P32" s="3">
        <f t="shared" si="22"/>
        <v>42.51</v>
      </c>
      <c r="Q32" s="3">
        <f t="shared" si="22"/>
        <v>95.56</v>
      </c>
      <c r="R32" s="3">
        <f t="shared" si="22"/>
        <v>109.17</v>
      </c>
      <c r="S32" s="3">
        <f t="shared" si="22"/>
        <v>89.79</v>
      </c>
      <c r="T32" s="3">
        <f t="shared" si="22"/>
        <v>104.62</v>
      </c>
      <c r="U32" s="3">
        <f t="shared" si="22"/>
        <v>96.8</v>
      </c>
      <c r="V32" s="3">
        <f t="shared" si="22"/>
        <v>142.80000000000001</v>
      </c>
      <c r="W32" s="3">
        <f t="shared" si="22"/>
        <v>130.57</v>
      </c>
      <c r="X32" s="3">
        <f t="shared" si="22"/>
        <v>69.69</v>
      </c>
    </row>
    <row r="33" spans="1:24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13.79</v>
      </c>
      <c r="H33" s="3">
        <f>IFERROR(INDEX(D33:G33,COUNT(D33:G33)),"")</f>
        <v>13.79</v>
      </c>
      <c r="I33" s="3">
        <f t="shared" ref="I33:X33" si="23">IFERROR(INDEX(I51:I500,MATCH($C$33,$C$51:$C$500,0)),"")</f>
        <v>13.79</v>
      </c>
      <c r="J33" s="3">
        <f t="shared" si="23"/>
        <v>2.93</v>
      </c>
      <c r="K33" s="3">
        <f t="shared" si="23"/>
        <v>1.99</v>
      </c>
      <c r="L33" s="3">
        <f t="shared" si="23"/>
        <v>2.0299999999999998</v>
      </c>
      <c r="M33" s="3">
        <f t="shared" si="23"/>
        <v>2.81</v>
      </c>
      <c r="N33" s="3">
        <f t="shared" si="23"/>
        <v>1.63</v>
      </c>
      <c r="O33" s="3">
        <f t="shared" si="23"/>
        <v>1.5</v>
      </c>
      <c r="P33" s="3">
        <f t="shared" si="23"/>
        <v>2.66</v>
      </c>
      <c r="Q33" s="3">
        <f t="shared" si="23"/>
        <v>1.67</v>
      </c>
      <c r="R33" s="3">
        <f t="shared" si="23"/>
        <v>3.02</v>
      </c>
      <c r="S33" s="3">
        <f t="shared" si="23"/>
        <v>0.94</v>
      </c>
      <c r="T33" s="3">
        <f t="shared" si="23"/>
        <v>2.84</v>
      </c>
      <c r="U33" s="3">
        <f t="shared" si="23"/>
        <v>11.47</v>
      </c>
      <c r="V33" s="3">
        <f t="shared" si="23"/>
        <v>3.57</v>
      </c>
      <c r="W33" s="3">
        <f t="shared" si="23"/>
        <v>2.0699999999999998</v>
      </c>
      <c r="X33" s="3">
        <f t="shared" si="23"/>
        <v>0</v>
      </c>
    </row>
    <row r="34" spans="1:24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-34.32</v>
      </c>
      <c r="H34" s="3">
        <f>IFERROR(INDEX(D34:G34,COUNT(D34:G34)),"")</f>
        <v>-34.32</v>
      </c>
      <c r="I34" s="3">
        <f t="shared" ref="I34:X34" si="24">IFERROR(INDEX(I51:I500,MATCH($C$34,$C$51:$C$500,0)),"")</f>
        <v>-8.06</v>
      </c>
      <c r="J34" s="3">
        <f t="shared" si="24"/>
        <v>-2.95</v>
      </c>
      <c r="K34" s="3">
        <f t="shared" si="24"/>
        <v>-170.83</v>
      </c>
      <c r="L34" s="3">
        <f t="shared" si="24"/>
        <v>-2.16</v>
      </c>
      <c r="M34" s="3">
        <f t="shared" si="24"/>
        <v>6.79</v>
      </c>
      <c r="N34" s="3">
        <f t="shared" si="24"/>
        <v>3.79</v>
      </c>
      <c r="O34" s="3">
        <f t="shared" si="24"/>
        <v>100</v>
      </c>
      <c r="P34" s="3">
        <f t="shared" si="24"/>
        <v>-2.1</v>
      </c>
      <c r="Q34" s="3">
        <f t="shared" si="24"/>
        <v>-12.53</v>
      </c>
      <c r="R34" s="3">
        <f t="shared" si="24"/>
        <v>17.27</v>
      </c>
      <c r="S34" s="3">
        <f t="shared" si="24"/>
        <v>-16.18</v>
      </c>
      <c r="T34" s="3">
        <f t="shared" si="24"/>
        <v>37.979999999999997</v>
      </c>
      <c r="U34" s="3">
        <f t="shared" si="24"/>
        <v>-25.9</v>
      </c>
      <c r="V34" s="3">
        <f t="shared" si="24"/>
        <v>48.62</v>
      </c>
      <c r="W34" s="3">
        <f t="shared" si="24"/>
        <v>29.25</v>
      </c>
      <c r="X34" s="3">
        <f t="shared" si="24"/>
        <v>0</v>
      </c>
    </row>
    <row r="35" spans="1:24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1.17</v>
      </c>
      <c r="H35" s="3">
        <f>IFERROR(INDEX(D35:G35,COUNT(D35:G35)),"")</f>
        <v>1.17</v>
      </c>
      <c r="I35" s="3">
        <f t="shared" ref="I35:X35" si="25">IFERROR(INDEX(I51:I500,MATCH($C$35,$C$51:$C$500,0)),"")</f>
        <v>0.36</v>
      </c>
      <c r="J35" s="3">
        <f t="shared" si="25"/>
        <v>0.21</v>
      </c>
      <c r="K35" s="3">
        <f t="shared" si="25"/>
        <v>0.23</v>
      </c>
      <c r="L35" s="3">
        <f t="shared" si="25"/>
        <v>0.21</v>
      </c>
      <c r="M35" s="3">
        <f t="shared" si="25"/>
        <v>0.44</v>
      </c>
      <c r="N35" s="3">
        <f t="shared" si="25"/>
        <v>0.17</v>
      </c>
      <c r="O35" s="3">
        <f t="shared" si="25"/>
        <v>0.1</v>
      </c>
      <c r="P35" s="3">
        <f t="shared" si="25"/>
        <v>0.16</v>
      </c>
      <c r="Q35" s="3">
        <f t="shared" si="25"/>
        <v>0.24</v>
      </c>
      <c r="R35" s="3">
        <f t="shared" si="25"/>
        <v>0.61</v>
      </c>
      <c r="S35" s="3">
        <f t="shared" si="25"/>
        <v>0.12</v>
      </c>
      <c r="T35" s="3">
        <f t="shared" si="25"/>
        <v>0.43</v>
      </c>
      <c r="U35" s="3">
        <f t="shared" si="25"/>
        <v>1.9</v>
      </c>
      <c r="V35" s="3">
        <f t="shared" si="25"/>
        <v>0.86</v>
      </c>
      <c r="W35" s="3">
        <f t="shared" si="25"/>
        <v>0.54</v>
      </c>
      <c r="X35" s="3">
        <f t="shared" si="25"/>
        <v>0</v>
      </c>
    </row>
    <row r="36" spans="1:24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X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</row>
    <row r="37" spans="1:24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X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</row>
    <row r="50" spans="2:24" ht="15.5" x14ac:dyDescent="0.35">
      <c r="D50" t="s">
        <v>78</v>
      </c>
      <c r="E50" t="s">
        <v>79</v>
      </c>
      <c r="F50" t="s">
        <v>80</v>
      </c>
      <c r="G50" t="s">
        <v>1275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</row>
    <row r="51" spans="2:24" ht="15.5" x14ac:dyDescent="0.35">
      <c r="B51" t="s">
        <v>82</v>
      </c>
      <c r="C51" t="s">
        <v>5</v>
      </c>
      <c r="D51" s="5">
        <v>251808420441</v>
      </c>
      <c r="E51" s="5">
        <v>230781693611</v>
      </c>
      <c r="F51" s="5">
        <v>161232456492</v>
      </c>
      <c r="G51" s="5">
        <v>180394026358</v>
      </c>
      <c r="I51" s="5">
        <v>824216596902</v>
      </c>
      <c r="J51" s="5">
        <v>788262006240</v>
      </c>
      <c r="K51" s="5">
        <v>950454205479</v>
      </c>
      <c r="L51" s="5">
        <v>1061799427322</v>
      </c>
      <c r="M51" s="5">
        <v>1374486754604</v>
      </c>
      <c r="N51" s="5">
        <v>1204954780957</v>
      </c>
      <c r="O51" s="5">
        <v>1072625592333</v>
      </c>
      <c r="P51" s="5">
        <v>1279809883694</v>
      </c>
      <c r="Q51" s="5">
        <v>1218317826843</v>
      </c>
      <c r="R51" s="5">
        <v>978840639564</v>
      </c>
      <c r="S51" s="5">
        <v>1251193634272</v>
      </c>
      <c r="T51" s="5">
        <v>1229844640405</v>
      </c>
      <c r="U51" s="5">
        <v>1052131125561</v>
      </c>
      <c r="V51" s="5">
        <v>1070846213089</v>
      </c>
      <c r="W51" s="5">
        <v>900354986492</v>
      </c>
      <c r="X51" s="5">
        <v>706827762382</v>
      </c>
    </row>
    <row r="52" spans="2:24" ht="15.5" x14ac:dyDescent="0.35">
      <c r="C52" t="s">
        <v>83</v>
      </c>
      <c r="D52" s="5">
        <v>-244151985647</v>
      </c>
      <c r="E52" s="5">
        <v>-222911059037</v>
      </c>
      <c r="F52" s="5">
        <v>-159402682013</v>
      </c>
      <c r="G52" s="5">
        <v>-173242044650</v>
      </c>
      <c r="I52" s="5">
        <v>-799707771347</v>
      </c>
      <c r="J52" s="5">
        <v>-778591070084</v>
      </c>
      <c r="K52" s="5">
        <v>-938510679209</v>
      </c>
      <c r="L52" s="5">
        <v>-1095252536353</v>
      </c>
      <c r="M52" s="5">
        <v>-1189034144878</v>
      </c>
      <c r="N52" s="5">
        <v>-1103312751141</v>
      </c>
      <c r="O52" s="5">
        <v>-1047341274547</v>
      </c>
      <c r="P52" s="5">
        <v>-1289502735209</v>
      </c>
      <c r="Q52" s="5">
        <v>-1209851123279</v>
      </c>
      <c r="R52" s="5">
        <v>-904178426940</v>
      </c>
      <c r="S52" s="5">
        <v>-1180740709376</v>
      </c>
      <c r="T52" s="5">
        <v>-1171529771590</v>
      </c>
      <c r="U52" s="5">
        <v>-1025482161230</v>
      </c>
      <c r="V52" s="5">
        <v>-1000291568222</v>
      </c>
      <c r="W52" s="5">
        <v>-860090335352</v>
      </c>
      <c r="X52" s="5">
        <v>-705355540068</v>
      </c>
    </row>
    <row r="53" spans="2:24" ht="15.5" x14ac:dyDescent="0.35">
      <c r="C53" t="s">
        <v>84</v>
      </c>
      <c r="D53" s="5">
        <v>7656434794</v>
      </c>
      <c r="E53" s="5">
        <v>7870634574</v>
      </c>
      <c r="F53" s="5">
        <v>1829774479</v>
      </c>
      <c r="G53" s="5">
        <v>7151981708</v>
      </c>
      <c r="I53" s="5">
        <v>24508825555</v>
      </c>
      <c r="J53" s="5">
        <v>9670936156</v>
      </c>
      <c r="K53" s="5">
        <v>11943526270</v>
      </c>
      <c r="L53" s="5">
        <v>-33453109031</v>
      </c>
      <c r="M53" s="5">
        <v>185452609726</v>
      </c>
      <c r="N53" s="5">
        <v>101642029816</v>
      </c>
      <c r="O53" s="5">
        <v>25284317786</v>
      </c>
      <c r="P53" s="5">
        <v>-9692851515</v>
      </c>
      <c r="Q53" s="5">
        <v>8466703564</v>
      </c>
      <c r="R53" s="5">
        <v>74662212624</v>
      </c>
      <c r="S53" s="5">
        <v>70452924896</v>
      </c>
      <c r="T53" s="5">
        <v>58314868815</v>
      </c>
      <c r="U53" s="5">
        <v>26648964331</v>
      </c>
      <c r="V53" s="5">
        <v>70554644867</v>
      </c>
      <c r="W53" s="5">
        <v>40264651140</v>
      </c>
      <c r="X53" s="5">
        <v>1472222314</v>
      </c>
    </row>
    <row r="54" spans="2:24" ht="15.5" x14ac:dyDescent="0.35">
      <c r="C54" t="s">
        <v>85</v>
      </c>
      <c r="D54" s="5">
        <v>975457701</v>
      </c>
      <c r="E54" s="5">
        <v>-3890438302</v>
      </c>
      <c r="F54" s="5">
        <v>-2701921653</v>
      </c>
      <c r="G54" s="5">
        <v>-11293533897</v>
      </c>
      <c r="I54" s="5">
        <v>-16910436151</v>
      </c>
      <c r="J54" s="5">
        <v>-22681810825</v>
      </c>
      <c r="K54" s="5">
        <v>-6954130013</v>
      </c>
      <c r="L54" s="5">
        <v>-41138732888</v>
      </c>
      <c r="M54" s="5">
        <v>-14260342240</v>
      </c>
      <c r="N54" s="5">
        <v>-20634902104</v>
      </c>
      <c r="O54" s="5">
        <v>-15436913887</v>
      </c>
      <c r="P54" s="5">
        <v>-16199753660</v>
      </c>
      <c r="Q54" s="5">
        <v>-17013104075</v>
      </c>
      <c r="R54" s="5">
        <v>-16419251478</v>
      </c>
      <c r="S54" s="5">
        <v>-14131331612</v>
      </c>
      <c r="T54" s="5">
        <v>-11251321395</v>
      </c>
      <c r="U54" s="5">
        <v>-9817384178</v>
      </c>
      <c r="V54" s="5">
        <v>-9219361134</v>
      </c>
      <c r="W54" s="5">
        <v>-8212300987</v>
      </c>
      <c r="X54" s="5">
        <v>-7568409156</v>
      </c>
    </row>
    <row r="55" spans="2:24" ht="15.5" x14ac:dyDescent="0.35">
      <c r="C55" t="s">
        <v>86</v>
      </c>
      <c r="D55" s="5">
        <v>-1489815844</v>
      </c>
      <c r="E55" s="5">
        <v>-1848718916</v>
      </c>
      <c r="F55" s="5">
        <v>-1720397451</v>
      </c>
      <c r="G55" s="5">
        <v>-1754123551</v>
      </c>
      <c r="I55" s="5">
        <v>-6813055762</v>
      </c>
      <c r="J55" s="5">
        <v>-4710646630</v>
      </c>
      <c r="K55" s="5">
        <v>-4634872336</v>
      </c>
      <c r="L55" s="5">
        <v>-4045642523</v>
      </c>
      <c r="M55" s="5">
        <v>-3660218537</v>
      </c>
      <c r="N55" s="5">
        <v>-3556633170</v>
      </c>
      <c r="O55" s="5">
        <v>-3382652530</v>
      </c>
      <c r="P55" s="5">
        <v>-3820692381</v>
      </c>
      <c r="Q55" s="5">
        <v>-4325553259</v>
      </c>
      <c r="R55" s="5">
        <v>-6726733117</v>
      </c>
      <c r="S55" s="5">
        <v>-4976115736</v>
      </c>
      <c r="T55" s="5">
        <v>-4509744814</v>
      </c>
      <c r="U55" s="5">
        <v>-3452718314</v>
      </c>
      <c r="V55" s="5">
        <v>-3488603917</v>
      </c>
      <c r="W55" s="5">
        <v>-3091221601</v>
      </c>
      <c r="X55" s="5">
        <v>-3175569651</v>
      </c>
    </row>
    <row r="56" spans="2:24" ht="15.5" x14ac:dyDescent="0.35">
      <c r="C56" t="s">
        <v>87</v>
      </c>
      <c r="D56" s="5">
        <v>2465273545</v>
      </c>
      <c r="E56" s="5">
        <v>-2041719386</v>
      </c>
      <c r="F56" s="5">
        <v>-981524202</v>
      </c>
      <c r="G56" s="5">
        <v>-9539410346</v>
      </c>
      <c r="I56" s="5">
        <v>-10097380389</v>
      </c>
      <c r="J56" s="5">
        <v>-17971164195</v>
      </c>
      <c r="K56" s="5">
        <v>-2319257677</v>
      </c>
      <c r="L56" s="5">
        <v>-37093090365</v>
      </c>
      <c r="M56" s="5">
        <v>-10600123703</v>
      </c>
      <c r="N56" s="5">
        <v>-17078268934</v>
      </c>
      <c r="O56" s="5">
        <v>-12054261357</v>
      </c>
      <c r="P56" s="5">
        <v>-12379061279</v>
      </c>
      <c r="Q56" s="5">
        <v>-12687550816</v>
      </c>
      <c r="R56" s="5">
        <v>-9692518361</v>
      </c>
      <c r="S56" s="5">
        <v>-9155215876</v>
      </c>
      <c r="T56" s="5">
        <v>-6741576581</v>
      </c>
      <c r="U56" s="5">
        <v>-6364665864</v>
      </c>
      <c r="V56" s="5">
        <v>-5730757217</v>
      </c>
      <c r="W56" s="5">
        <v>-5121079386</v>
      </c>
      <c r="X56" s="5">
        <v>-4392839505</v>
      </c>
    </row>
    <row r="57" spans="2:24" ht="15.5" x14ac:dyDescent="0.35">
      <c r="C57" t="s">
        <v>88</v>
      </c>
      <c r="D57" s="5">
        <v>8631892495</v>
      </c>
      <c r="E57" s="5">
        <v>3980196272</v>
      </c>
      <c r="F57" s="5">
        <v>-872147174</v>
      </c>
      <c r="G57" s="5">
        <v>-4141552189</v>
      </c>
      <c r="I57" s="5">
        <v>7598389404</v>
      </c>
      <c r="J57" s="5">
        <v>-13010874669</v>
      </c>
      <c r="K57" s="5">
        <v>4989396257</v>
      </c>
      <c r="L57" s="5">
        <v>-74591841919</v>
      </c>
      <c r="M57" s="5">
        <v>171192267486</v>
      </c>
      <c r="N57" s="5">
        <v>81007127712</v>
      </c>
      <c r="O57" s="5">
        <v>9847403899</v>
      </c>
      <c r="P57" s="5">
        <v>-25892605175</v>
      </c>
      <c r="Q57" s="5">
        <v>-8546400511</v>
      </c>
      <c r="R57" s="5">
        <v>58242961146</v>
      </c>
      <c r="S57" s="5">
        <v>56321593284</v>
      </c>
      <c r="T57" s="5">
        <v>47063547420</v>
      </c>
      <c r="U57" s="5">
        <v>16831580153</v>
      </c>
      <c r="V57" s="5">
        <v>61335283733</v>
      </c>
      <c r="W57" s="5">
        <v>32052350153</v>
      </c>
      <c r="X57" s="5">
        <v>-6096186842</v>
      </c>
    </row>
    <row r="58" spans="2:24" ht="15.5" x14ac:dyDescent="0.35">
      <c r="C58" t="s">
        <v>89</v>
      </c>
      <c r="D58" s="5">
        <v>-10005346288</v>
      </c>
      <c r="E58" s="5">
        <v>-20264342401</v>
      </c>
      <c r="F58" s="5">
        <v>8087428394</v>
      </c>
      <c r="G58" s="5">
        <v>-20199924039</v>
      </c>
      <c r="I58" s="5">
        <v>-42382184334</v>
      </c>
      <c r="J58" s="5">
        <v>-44239937953</v>
      </c>
      <c r="K58" s="5">
        <v>-6059199938</v>
      </c>
      <c r="L58" s="5">
        <v>-57213440741</v>
      </c>
      <c r="M58" s="5">
        <v>-40587017602</v>
      </c>
      <c r="N58" s="5">
        <v>-32179602153</v>
      </c>
      <c r="O58" s="5">
        <v>-4820702768</v>
      </c>
      <c r="P58" s="5">
        <v>-64541634730</v>
      </c>
      <c r="Q58" s="5">
        <v>-20082154295</v>
      </c>
      <c r="R58" s="5">
        <v>-4650202579</v>
      </c>
      <c r="S58" s="5">
        <v>-68152262560</v>
      </c>
      <c r="T58" s="5">
        <v>-28379835339</v>
      </c>
      <c r="U58" s="5">
        <v>-119758016380</v>
      </c>
      <c r="V58" s="5">
        <v>-37467972695</v>
      </c>
      <c r="W58" s="5">
        <v>-10038676482</v>
      </c>
      <c r="X58" s="5">
        <v>13035470022</v>
      </c>
    </row>
    <row r="59" spans="2:24" ht="15.5" x14ac:dyDescent="0.35">
      <c r="C59" t="s">
        <v>92</v>
      </c>
      <c r="D59" s="5">
        <v>48827259</v>
      </c>
      <c r="E59" s="5">
        <v>198071672</v>
      </c>
      <c r="F59" s="5">
        <v>156698656</v>
      </c>
      <c r="G59" s="5">
        <v>574788357</v>
      </c>
      <c r="I59" s="5">
        <v>978385944</v>
      </c>
      <c r="J59" s="5">
        <v>571289519</v>
      </c>
      <c r="K59" s="5">
        <v>395414727</v>
      </c>
      <c r="L59" s="5">
        <v>1697591596</v>
      </c>
      <c r="V59" s="5">
        <v>4134485709</v>
      </c>
      <c r="W59" s="5">
        <v>454108148</v>
      </c>
      <c r="X59" s="5">
        <v>318438877</v>
      </c>
    </row>
    <row r="60" spans="2:24" ht="15.5" x14ac:dyDescent="0.35">
      <c r="C60" t="s">
        <v>91</v>
      </c>
      <c r="D60" s="5">
        <v>-3675110183</v>
      </c>
      <c r="E60" s="5">
        <v>-15811580638</v>
      </c>
      <c r="F60" s="5">
        <v>13707924697</v>
      </c>
      <c r="G60" s="5">
        <v>-15155226704</v>
      </c>
      <c r="I60" s="5">
        <v>-20933992828</v>
      </c>
      <c r="J60" s="5">
        <v>-27177393214</v>
      </c>
      <c r="K60" s="5">
        <v>10762323834</v>
      </c>
      <c r="L60" s="5">
        <v>-48354560816</v>
      </c>
      <c r="M60" s="5">
        <v>-4876010633</v>
      </c>
      <c r="N60" s="5">
        <v>-11544746133</v>
      </c>
      <c r="O60" s="5">
        <v>24258936831</v>
      </c>
      <c r="P60" s="5">
        <v>-40295593604</v>
      </c>
      <c r="Q60" s="5">
        <v>-5068442419</v>
      </c>
      <c r="R60" s="5">
        <v>12468530821</v>
      </c>
      <c r="S60" s="5">
        <v>-51479946190</v>
      </c>
      <c r="T60" s="5">
        <v>-7580087173</v>
      </c>
      <c r="U60" s="5">
        <v>-111268412555</v>
      </c>
      <c r="V60" s="5">
        <v>-29777280275</v>
      </c>
      <c r="W60" s="5">
        <v>-8784622608</v>
      </c>
      <c r="X60" s="5">
        <v>14222014573</v>
      </c>
    </row>
    <row r="61" spans="2:24" ht="15.5" x14ac:dyDescent="0.35">
      <c r="C61" t="s">
        <v>26</v>
      </c>
      <c r="D61" s="5">
        <v>-7095984788</v>
      </c>
      <c r="E61" s="5">
        <v>-5789714713</v>
      </c>
      <c r="F61" s="5">
        <v>-6356088136</v>
      </c>
      <c r="G61" s="5">
        <v>-6033070202</v>
      </c>
      <c r="I61" s="5">
        <v>-25274857839</v>
      </c>
      <c r="J61" s="5">
        <v>-21489575583</v>
      </c>
      <c r="K61" s="5">
        <v>-19292868738</v>
      </c>
      <c r="L61" s="5">
        <v>-13707203663</v>
      </c>
      <c r="M61" s="5">
        <v>-15783194069</v>
      </c>
      <c r="N61" s="5">
        <v>-22838297166</v>
      </c>
      <c r="O61" s="5">
        <v>-26797517030</v>
      </c>
      <c r="P61" s="5">
        <v>-30499688935</v>
      </c>
      <c r="Q61" s="5">
        <v>-26782998764</v>
      </c>
      <c r="R61" s="5">
        <v>-26043566443</v>
      </c>
      <c r="S61" s="5">
        <v>-28247920248</v>
      </c>
      <c r="T61" s="5">
        <v>-28715040973</v>
      </c>
      <c r="U61" s="5">
        <v>-15571446373</v>
      </c>
      <c r="V61" s="5">
        <v>-14169154329</v>
      </c>
      <c r="W61" s="5">
        <v>-5880900546</v>
      </c>
      <c r="X61" s="5">
        <v>-5768831677</v>
      </c>
    </row>
    <row r="62" spans="2:24" ht="15.5" x14ac:dyDescent="0.35">
      <c r="C62" t="s">
        <v>310</v>
      </c>
      <c r="V62" s="5">
        <v>258676821</v>
      </c>
      <c r="W62" s="5">
        <v>259477273</v>
      </c>
      <c r="X62" s="5">
        <v>-30212978</v>
      </c>
    </row>
    <row r="63" spans="2:24" ht="15.5" x14ac:dyDescent="0.35">
      <c r="C63" t="s">
        <v>93</v>
      </c>
    </row>
    <row r="64" spans="2:24" ht="15.5" x14ac:dyDescent="0.35">
      <c r="C64" t="s">
        <v>94</v>
      </c>
      <c r="D64" s="5">
        <v>-10005346288</v>
      </c>
      <c r="E64" s="5">
        <v>-20264342401</v>
      </c>
      <c r="F64" s="5">
        <v>8087428394</v>
      </c>
      <c r="G64" s="5">
        <v>-20199924039</v>
      </c>
      <c r="I64" s="5">
        <v>-42382184334</v>
      </c>
      <c r="J64" s="5">
        <v>-44239937953</v>
      </c>
      <c r="K64" s="5">
        <v>-6059199938</v>
      </c>
      <c r="L64" s="5">
        <v>-57213440741</v>
      </c>
      <c r="M64" s="5">
        <v>-40587017602</v>
      </c>
      <c r="N64" s="5">
        <v>-32179602153</v>
      </c>
      <c r="O64" s="5">
        <v>-4820702768</v>
      </c>
      <c r="P64" s="5">
        <v>-64541634730</v>
      </c>
      <c r="Q64" s="5">
        <v>-20082154295</v>
      </c>
      <c r="R64" s="5">
        <v>-4650202579</v>
      </c>
      <c r="S64" s="5">
        <v>-68152262560</v>
      </c>
      <c r="T64" s="5">
        <v>-28379835339</v>
      </c>
      <c r="U64" s="5">
        <v>-119758016380</v>
      </c>
      <c r="V64" s="5">
        <v>-37467972695</v>
      </c>
      <c r="W64" s="5">
        <v>-10038676482</v>
      </c>
      <c r="X64" s="5">
        <v>13035470022</v>
      </c>
    </row>
    <row r="65" spans="2:24" ht="15.5" x14ac:dyDescent="0.35">
      <c r="C65" t="s">
        <v>28</v>
      </c>
      <c r="D65" s="5">
        <v>-1373453793</v>
      </c>
      <c r="E65" s="5">
        <v>-16284146129</v>
      </c>
      <c r="F65" s="5">
        <v>7215281220</v>
      </c>
      <c r="G65" s="5">
        <v>-24341476228</v>
      </c>
      <c r="I65" s="5">
        <v>-34783794930</v>
      </c>
      <c r="J65" s="5">
        <v>-57250812622</v>
      </c>
      <c r="K65" s="5">
        <v>-1069803681</v>
      </c>
      <c r="L65" s="5">
        <v>-131805282660</v>
      </c>
      <c r="M65" s="5">
        <v>130605249884</v>
      </c>
      <c r="N65" s="5">
        <v>48827525559</v>
      </c>
      <c r="O65" s="5">
        <v>5026701131</v>
      </c>
      <c r="P65" s="5">
        <v>-90434239905</v>
      </c>
      <c r="Q65" s="5">
        <v>-28628554806</v>
      </c>
      <c r="R65" s="5">
        <v>53592758567</v>
      </c>
      <c r="S65" s="5">
        <v>-11830669276</v>
      </c>
      <c r="T65" s="5">
        <v>18683712081</v>
      </c>
      <c r="U65" s="5">
        <v>-102926436227</v>
      </c>
      <c r="V65" s="5">
        <v>23867311038</v>
      </c>
      <c r="W65" s="5">
        <v>22013673671</v>
      </c>
      <c r="X65" s="5">
        <v>6939283180</v>
      </c>
    </row>
    <row r="66" spans="2:24" ht="15.5" x14ac:dyDescent="0.35">
      <c r="C66" t="s">
        <v>27</v>
      </c>
      <c r="D66" s="5">
        <v>-7171728180</v>
      </c>
      <c r="E66" s="5">
        <v>4941391980</v>
      </c>
      <c r="F66" s="5">
        <v>-3998214072</v>
      </c>
      <c r="G66" s="5">
        <v>4595660320</v>
      </c>
      <c r="I66" s="5">
        <v>-1632889952</v>
      </c>
      <c r="J66" s="5">
        <v>572693978</v>
      </c>
      <c r="K66" s="5">
        <v>-226977859</v>
      </c>
      <c r="L66" s="5">
        <v>28464094944</v>
      </c>
      <c r="M66" s="5">
        <v>-42078171113</v>
      </c>
      <c r="N66" s="5">
        <v>6290994668</v>
      </c>
      <c r="O66" s="5">
        <v>-3913717383</v>
      </c>
      <c r="P66" s="5">
        <v>-6261541668</v>
      </c>
      <c r="Q66" s="5">
        <v>5643793055</v>
      </c>
      <c r="R66" s="5">
        <v>-19199403477</v>
      </c>
      <c r="S66" s="5">
        <v>2480768394</v>
      </c>
      <c r="T66" s="5">
        <v>-4605859654</v>
      </c>
      <c r="U66" s="5">
        <v>25803762617</v>
      </c>
      <c r="V66" s="5">
        <v>-4987452908</v>
      </c>
      <c r="W66" s="5">
        <v>-5395162671</v>
      </c>
      <c r="X66" s="5">
        <v>-1794175269</v>
      </c>
    </row>
    <row r="67" spans="2:24" ht="15.5" x14ac:dyDescent="0.35">
      <c r="C67" t="s">
        <v>97</v>
      </c>
      <c r="D67" s="5">
        <v>-8545181973</v>
      </c>
      <c r="E67" s="5">
        <v>-11342754149</v>
      </c>
      <c r="F67" s="5">
        <v>3217067148</v>
      </c>
      <c r="G67" s="5">
        <v>-19745815908</v>
      </c>
      <c r="I67" s="5">
        <v>-36416684882</v>
      </c>
      <c r="J67" s="5">
        <v>-56678118644</v>
      </c>
      <c r="K67" s="5">
        <v>-1296781540</v>
      </c>
      <c r="L67" s="5">
        <v>-103341187716</v>
      </c>
      <c r="M67" s="5">
        <v>88527078771</v>
      </c>
      <c r="N67" s="5">
        <v>55118520227</v>
      </c>
      <c r="O67" s="5">
        <v>1112983748</v>
      </c>
      <c r="P67" s="5">
        <v>-96695781573</v>
      </c>
      <c r="Q67" s="5">
        <v>-22984761751</v>
      </c>
      <c r="R67" s="5">
        <v>34393355090</v>
      </c>
      <c r="S67" s="5">
        <v>-9349900882</v>
      </c>
      <c r="T67" s="5">
        <v>14077852427</v>
      </c>
      <c r="U67" s="5">
        <v>-77122673610</v>
      </c>
      <c r="V67" s="5">
        <v>18879858130</v>
      </c>
      <c r="W67" s="5">
        <v>16618511000</v>
      </c>
      <c r="X67" s="5">
        <v>5145107911</v>
      </c>
    </row>
    <row r="68" spans="2:24" ht="15.5" x14ac:dyDescent="0.35">
      <c r="C68" t="s">
        <v>98</v>
      </c>
      <c r="D68" s="5">
        <v>-109597137</v>
      </c>
      <c r="E68" s="5">
        <v>295178230</v>
      </c>
      <c r="F68" s="5">
        <v>-273360480</v>
      </c>
      <c r="G68" s="5">
        <v>618316924</v>
      </c>
      <c r="I68" s="5">
        <v>530537537</v>
      </c>
      <c r="J68" s="5">
        <v>2830739555</v>
      </c>
      <c r="K68" s="5">
        <v>2118410883</v>
      </c>
      <c r="L68" s="5">
        <v>-2916259944</v>
      </c>
      <c r="M68" s="5">
        <v>-2281815608</v>
      </c>
      <c r="N68" s="5">
        <v>1262412192</v>
      </c>
      <c r="O68" s="5">
        <v>-3447138645</v>
      </c>
      <c r="P68" s="5">
        <v>1200919913</v>
      </c>
      <c r="Q68" s="5">
        <v>-1501728450</v>
      </c>
      <c r="R68" s="5">
        <v>481733032</v>
      </c>
      <c r="S68" s="5">
        <v>11157802</v>
      </c>
    </row>
    <row r="69" spans="2:24" ht="15.5" x14ac:dyDescent="0.35">
      <c r="C69" t="s">
        <v>100</v>
      </c>
      <c r="D69" s="5">
        <v>-8654779110</v>
      </c>
      <c r="E69" s="5">
        <v>-11047575919</v>
      </c>
      <c r="F69" s="5">
        <v>2943706668</v>
      </c>
      <c r="G69" s="5">
        <v>-19127498984</v>
      </c>
      <c r="I69" s="5">
        <v>-35886147345</v>
      </c>
      <c r="J69" s="5">
        <v>-53847379089</v>
      </c>
      <c r="K69" s="5">
        <v>821629343</v>
      </c>
      <c r="L69" s="5">
        <v>-106257447660</v>
      </c>
      <c r="M69" s="5">
        <v>86245263163</v>
      </c>
      <c r="N69" s="5">
        <v>56380932419</v>
      </c>
      <c r="O69" s="5">
        <v>-2334154897</v>
      </c>
      <c r="P69" s="5">
        <v>-95494861660</v>
      </c>
      <c r="Q69" s="5">
        <v>-24486490201</v>
      </c>
      <c r="R69" s="5">
        <v>34875088122</v>
      </c>
      <c r="S69" s="5">
        <v>-9338743080</v>
      </c>
      <c r="T69" s="5">
        <v>14077852427</v>
      </c>
      <c r="U69" s="5">
        <v>-77122673610</v>
      </c>
      <c r="V69" s="5">
        <v>18879858130</v>
      </c>
      <c r="W69" s="5">
        <v>16618511000</v>
      </c>
      <c r="X69" s="5">
        <v>5145107911</v>
      </c>
    </row>
    <row r="70" spans="2:24" ht="15.5" x14ac:dyDescent="0.35">
      <c r="C70" t="s">
        <v>101</v>
      </c>
      <c r="D70" s="5">
        <v>-8545181973</v>
      </c>
      <c r="E70" s="5">
        <v>-11342754149</v>
      </c>
      <c r="F70" s="5">
        <v>3217067148</v>
      </c>
      <c r="G70" s="5">
        <v>-19745815908</v>
      </c>
      <c r="I70" s="5">
        <v>-36416684882</v>
      </c>
      <c r="J70" s="5">
        <v>-56678118644</v>
      </c>
      <c r="K70" s="5">
        <v>-1296781540</v>
      </c>
      <c r="L70" s="5">
        <v>-103341187716</v>
      </c>
      <c r="M70" s="5">
        <v>88527078771</v>
      </c>
      <c r="N70" s="5">
        <v>55118520227</v>
      </c>
      <c r="O70" s="5">
        <v>1112983748</v>
      </c>
      <c r="P70" s="5">
        <v>-96695781573</v>
      </c>
      <c r="Q70" s="5">
        <v>-22984761751</v>
      </c>
      <c r="R70" s="5">
        <v>34393355090</v>
      </c>
      <c r="S70" s="5">
        <v>-9349900882</v>
      </c>
      <c r="T70" s="5">
        <v>14077852427</v>
      </c>
      <c r="U70" s="5">
        <v>-77122673610</v>
      </c>
      <c r="V70" s="5">
        <v>18879858130</v>
      </c>
      <c r="W70" s="5">
        <v>16618511000</v>
      </c>
      <c r="X70" s="5">
        <v>5145107911</v>
      </c>
    </row>
    <row r="71" spans="2:24" ht="15.5" x14ac:dyDescent="0.35">
      <c r="C71" t="s">
        <v>7</v>
      </c>
      <c r="D71" s="5">
        <v>-8654779110</v>
      </c>
      <c r="E71" s="5">
        <v>-11047575919</v>
      </c>
      <c r="F71" s="5">
        <v>2943706668</v>
      </c>
      <c r="G71" s="5">
        <v>-19127498984</v>
      </c>
      <c r="I71" s="5">
        <v>-35886147345</v>
      </c>
      <c r="J71" s="5">
        <v>-53847379089</v>
      </c>
      <c r="K71" s="5">
        <v>821629343</v>
      </c>
      <c r="L71" s="5">
        <v>-106257447660</v>
      </c>
      <c r="M71" s="5">
        <v>86245263163</v>
      </c>
      <c r="N71" s="5">
        <v>56380932419</v>
      </c>
      <c r="O71" s="5">
        <v>-2334154897</v>
      </c>
      <c r="P71" s="5">
        <v>-95494861660</v>
      </c>
      <c r="Q71" s="5">
        <v>-24486490201</v>
      </c>
      <c r="R71" s="5">
        <v>34875088122</v>
      </c>
      <c r="S71" s="5">
        <v>-9338743080</v>
      </c>
      <c r="T71" s="5">
        <v>14077852427</v>
      </c>
      <c r="U71" s="5">
        <v>-77122673610</v>
      </c>
      <c r="V71" s="5">
        <v>18879858130</v>
      </c>
      <c r="W71" s="5">
        <v>16618511000</v>
      </c>
      <c r="X71" s="5">
        <v>5145107911</v>
      </c>
    </row>
    <row r="72" spans="2:24" ht="15.5" x14ac:dyDescent="0.35">
      <c r="C72" t="s">
        <v>102</v>
      </c>
      <c r="D72" s="5">
        <v>-8545181973</v>
      </c>
      <c r="E72" s="5">
        <v>-11342754149</v>
      </c>
      <c r="F72" s="5">
        <v>3217067148</v>
      </c>
      <c r="G72" s="5">
        <v>-19745815908</v>
      </c>
      <c r="I72" s="5">
        <v>-36416684882</v>
      </c>
      <c r="J72" s="5">
        <v>-56678118644</v>
      </c>
      <c r="K72" s="5">
        <v>-1296781540</v>
      </c>
      <c r="L72" s="5">
        <v>-103341187716</v>
      </c>
      <c r="M72" s="5">
        <v>88527078771</v>
      </c>
      <c r="N72" s="5">
        <v>55118520227</v>
      </c>
      <c r="O72" s="5">
        <v>1112983748</v>
      </c>
      <c r="P72" s="5">
        <v>-96695781573</v>
      </c>
      <c r="Q72" s="5">
        <v>-22984761751</v>
      </c>
      <c r="R72" s="5">
        <v>34393355090</v>
      </c>
      <c r="S72" s="5">
        <v>-9349900882</v>
      </c>
      <c r="T72" s="5">
        <v>14077852427</v>
      </c>
      <c r="U72" s="5">
        <v>-77122673610</v>
      </c>
      <c r="V72" s="5">
        <v>18879858130</v>
      </c>
      <c r="W72" s="5">
        <v>16618511000</v>
      </c>
      <c r="X72" s="5">
        <v>5145107911</v>
      </c>
    </row>
    <row r="73" spans="2:24" ht="15.5" x14ac:dyDescent="0.35">
      <c r="C73" t="s">
        <v>103</v>
      </c>
      <c r="D73" s="5">
        <v>-8654779110</v>
      </c>
      <c r="E73" s="5">
        <v>-11047575919</v>
      </c>
      <c r="F73" s="5">
        <v>2943706668</v>
      </c>
      <c r="G73" s="5">
        <v>-19127498984</v>
      </c>
      <c r="I73" s="5">
        <v>-35886147345</v>
      </c>
      <c r="J73" s="5">
        <v>-53847379089</v>
      </c>
      <c r="K73" s="5">
        <v>821629343</v>
      </c>
      <c r="L73" s="5">
        <v>-106257447660</v>
      </c>
      <c r="M73" s="5">
        <v>86245263163</v>
      </c>
      <c r="N73" s="5">
        <v>56380932419</v>
      </c>
      <c r="O73" s="5">
        <v>-2334154897</v>
      </c>
      <c r="P73" s="5">
        <v>-95494861660</v>
      </c>
      <c r="Q73" s="5">
        <v>-24486490201</v>
      </c>
      <c r="R73" s="5">
        <v>34875088122</v>
      </c>
      <c r="S73" s="5">
        <v>-9338743080</v>
      </c>
      <c r="T73" s="5">
        <v>14077852427</v>
      </c>
      <c r="U73" s="5">
        <v>-77122673610</v>
      </c>
      <c r="V73" s="5">
        <v>18879858130</v>
      </c>
      <c r="W73" s="5">
        <v>16618511000</v>
      </c>
      <c r="X73" s="5">
        <v>5145107911</v>
      </c>
    </row>
    <row r="74" spans="2:24" ht="15.5" x14ac:dyDescent="0.35">
      <c r="C74" t="s">
        <v>104</v>
      </c>
      <c r="D74" s="5">
        <v>-8654779110</v>
      </c>
      <c r="E74" s="5">
        <v>-11047575919</v>
      </c>
      <c r="F74" s="5">
        <v>2943706668</v>
      </c>
      <c r="G74" s="5">
        <v>-19127498984</v>
      </c>
      <c r="I74" s="5">
        <v>-35886147345</v>
      </c>
      <c r="J74" s="5">
        <v>-53847379089</v>
      </c>
      <c r="K74" s="5">
        <v>821629343</v>
      </c>
      <c r="L74" s="5">
        <v>-106257447660</v>
      </c>
      <c r="M74" s="5">
        <v>86245263163</v>
      </c>
      <c r="N74" s="5">
        <v>56380932419</v>
      </c>
      <c r="O74" s="5">
        <v>-2334154897</v>
      </c>
      <c r="P74" s="5">
        <v>-95494861660</v>
      </c>
      <c r="Q74" s="5">
        <v>-24486490201</v>
      </c>
      <c r="R74" s="5">
        <v>34875088122</v>
      </c>
      <c r="S74" s="5">
        <v>-9338743080</v>
      </c>
      <c r="T74" s="5">
        <v>14077852427</v>
      </c>
      <c r="U74" s="5">
        <v>-77122673610</v>
      </c>
      <c r="V74" s="5">
        <v>18879858130</v>
      </c>
      <c r="W74" s="5">
        <v>16618511000</v>
      </c>
      <c r="X74" s="5">
        <v>5145107911</v>
      </c>
    </row>
    <row r="76" spans="2:24" ht="15.5" x14ac:dyDescent="0.35">
      <c r="B76" t="s">
        <v>105</v>
      </c>
      <c r="C76" t="s">
        <v>106</v>
      </c>
    </row>
    <row r="77" spans="2:24" ht="15.5" x14ac:dyDescent="0.35">
      <c r="C77" t="s">
        <v>107</v>
      </c>
    </row>
    <row r="78" spans="2:24" ht="15.5" x14ac:dyDescent="0.35">
      <c r="C78" t="s">
        <v>19</v>
      </c>
      <c r="D78" s="5">
        <v>11352780977</v>
      </c>
      <c r="E78" s="5">
        <v>17564001701</v>
      </c>
      <c r="F78" s="5">
        <v>37254061119</v>
      </c>
      <c r="G78" s="5">
        <v>32943260258</v>
      </c>
      <c r="I78" s="5">
        <v>11352780977</v>
      </c>
      <c r="J78" s="5">
        <v>93486306573</v>
      </c>
      <c r="K78" s="5">
        <v>37958342902</v>
      </c>
      <c r="L78" s="5">
        <v>23471460256</v>
      </c>
      <c r="M78" s="5">
        <v>129329631431</v>
      </c>
      <c r="N78" s="5">
        <v>85990562715</v>
      </c>
      <c r="O78" s="5">
        <v>17241644754</v>
      </c>
      <c r="P78" s="5">
        <v>10311045741</v>
      </c>
      <c r="Q78" s="5">
        <v>12100305546</v>
      </c>
      <c r="R78" s="5">
        <v>3867121504</v>
      </c>
      <c r="S78" s="5">
        <v>3481123418</v>
      </c>
      <c r="T78" s="5">
        <v>22905396860</v>
      </c>
      <c r="U78" s="5">
        <v>4820657563</v>
      </c>
      <c r="V78" s="5">
        <v>66720406291</v>
      </c>
      <c r="W78" s="5">
        <v>113554679432</v>
      </c>
      <c r="X78" s="5">
        <v>1294261975</v>
      </c>
    </row>
    <row r="79" spans="2:24" ht="15.5" x14ac:dyDescent="0.35">
      <c r="C79" t="s">
        <v>108</v>
      </c>
      <c r="D79" s="5">
        <v>173896722500</v>
      </c>
      <c r="E79" s="5">
        <v>152877664105</v>
      </c>
      <c r="F79" s="5">
        <v>119302260985</v>
      </c>
      <c r="G79" s="5">
        <v>126632998934</v>
      </c>
      <c r="I79" s="5">
        <v>173896722500</v>
      </c>
      <c r="J79" s="5">
        <v>146294215821</v>
      </c>
      <c r="K79" s="5">
        <v>155609289692</v>
      </c>
      <c r="L79" s="5">
        <v>139377792768</v>
      </c>
      <c r="M79" s="5">
        <v>64685948949</v>
      </c>
      <c r="N79" s="5">
        <v>123096744744</v>
      </c>
      <c r="O79" s="5">
        <v>169005745030</v>
      </c>
      <c r="P79" s="5">
        <v>192496110381</v>
      </c>
      <c r="Q79" s="5">
        <v>172761381118</v>
      </c>
      <c r="R79" s="5">
        <v>242375708685</v>
      </c>
      <c r="S79" s="5">
        <v>284093712991</v>
      </c>
      <c r="T79" s="5">
        <v>211977129519</v>
      </c>
      <c r="U79" s="5">
        <v>148684553778</v>
      </c>
      <c r="V79" s="5">
        <v>179338745289</v>
      </c>
      <c r="W79" s="5">
        <v>141579535547</v>
      </c>
      <c r="X79" s="5">
        <v>105917570065</v>
      </c>
    </row>
    <row r="80" spans="2:24" ht="15.5" x14ac:dyDescent="0.35">
      <c r="C80" t="s">
        <v>110</v>
      </c>
      <c r="D80" s="5">
        <v>140044733698</v>
      </c>
      <c r="E80" s="5">
        <v>135974029339</v>
      </c>
      <c r="F80" s="5">
        <v>130483847886</v>
      </c>
      <c r="G80" s="5">
        <v>130629903123</v>
      </c>
      <c r="I80" s="5">
        <v>140044733698</v>
      </c>
      <c r="J80" s="5">
        <v>124509300796</v>
      </c>
      <c r="K80" s="5">
        <v>105146048987</v>
      </c>
      <c r="L80" s="5">
        <v>95731763363</v>
      </c>
      <c r="M80" s="5">
        <v>80752135342</v>
      </c>
      <c r="N80" s="5">
        <v>73464612329</v>
      </c>
      <c r="O80" s="5">
        <v>64923137385</v>
      </c>
      <c r="P80" s="5">
        <v>58283154803</v>
      </c>
      <c r="Q80" s="5">
        <v>48188901014</v>
      </c>
      <c r="R80" s="5">
        <v>41086623453</v>
      </c>
      <c r="S80" s="5">
        <v>35100917098</v>
      </c>
      <c r="T80" s="5">
        <v>24005321087</v>
      </c>
    </row>
    <row r="81" spans="3:24" ht="15.5" x14ac:dyDescent="0.35">
      <c r="C81" t="s">
        <v>109</v>
      </c>
      <c r="D81" s="5">
        <v>4797948273</v>
      </c>
      <c r="E81" s="5">
        <v>5144745296</v>
      </c>
      <c r="F81" s="5">
        <v>3862935653</v>
      </c>
      <c r="G81" s="5">
        <v>4293981956</v>
      </c>
      <c r="I81" s="5">
        <v>4797948273</v>
      </c>
      <c r="J81" s="5">
        <v>5076295850</v>
      </c>
      <c r="K81" s="5">
        <v>7522155182</v>
      </c>
      <c r="L81" s="5">
        <v>5754108417</v>
      </c>
      <c r="M81" s="5">
        <v>22732132441</v>
      </c>
      <c r="N81" s="5">
        <v>4580693633</v>
      </c>
      <c r="O81" s="5">
        <v>6160423747</v>
      </c>
      <c r="P81" s="5">
        <v>7816012918</v>
      </c>
      <c r="Q81" s="5">
        <v>5783098737</v>
      </c>
      <c r="R81" s="5">
        <v>6903400651</v>
      </c>
      <c r="S81" s="5">
        <v>5477460913</v>
      </c>
      <c r="T81" s="5">
        <v>3970991834</v>
      </c>
    </row>
    <row r="82" spans="3:24" ht="15.5" x14ac:dyDescent="0.35">
      <c r="C82" t="s">
        <v>111</v>
      </c>
      <c r="D82" s="5">
        <v>173896722500</v>
      </c>
      <c r="E82" s="5">
        <v>152877664105</v>
      </c>
      <c r="F82" s="5">
        <v>119302260985</v>
      </c>
      <c r="G82" s="5">
        <v>126632998934</v>
      </c>
      <c r="I82" s="5">
        <v>173896722500</v>
      </c>
      <c r="J82" s="5">
        <v>146294215821</v>
      </c>
      <c r="K82" s="5">
        <v>155609289692</v>
      </c>
      <c r="L82" s="5">
        <v>139377792768</v>
      </c>
      <c r="M82" s="5">
        <v>64685948949</v>
      </c>
      <c r="N82" s="5">
        <v>123096744744</v>
      </c>
      <c r="O82" s="5">
        <v>169005745030</v>
      </c>
      <c r="P82" s="5">
        <v>192496110381</v>
      </c>
      <c r="Q82" s="5">
        <v>172761381118</v>
      </c>
      <c r="R82" s="5">
        <v>242375708685</v>
      </c>
      <c r="S82" s="5">
        <v>284093712991</v>
      </c>
      <c r="T82" s="5">
        <v>211977129519</v>
      </c>
      <c r="U82" s="5">
        <v>148684553778</v>
      </c>
      <c r="V82" s="5">
        <v>179338745289</v>
      </c>
      <c r="W82" s="5">
        <v>141579535547</v>
      </c>
      <c r="X82" s="5">
        <v>105917570065</v>
      </c>
    </row>
    <row r="83" spans="3:24" ht="15.5" x14ac:dyDescent="0.35">
      <c r="C83" t="s">
        <v>112</v>
      </c>
      <c r="D83" s="5">
        <v>8811987885</v>
      </c>
      <c r="E83" s="5">
        <v>146166966</v>
      </c>
      <c r="F83" s="5">
        <v>159825274</v>
      </c>
      <c r="G83" s="5">
        <v>14703848</v>
      </c>
      <c r="I83" s="5">
        <v>8811987885</v>
      </c>
      <c r="J83" s="5">
        <v>20411039</v>
      </c>
      <c r="K83" s="5">
        <v>995651</v>
      </c>
      <c r="L83" s="5">
        <v>279097754</v>
      </c>
      <c r="M83" s="5">
        <v>13369911</v>
      </c>
      <c r="N83" s="5">
        <v>447110</v>
      </c>
      <c r="O83" s="5">
        <v>1178748382</v>
      </c>
      <c r="P83" s="5">
        <v>20115700</v>
      </c>
      <c r="Q83" s="5">
        <v>18185153</v>
      </c>
      <c r="R83" s="5">
        <v>258788423</v>
      </c>
      <c r="S83" s="5">
        <v>4587616</v>
      </c>
      <c r="T83" s="5">
        <v>188329</v>
      </c>
      <c r="U83" s="5">
        <v>1768218</v>
      </c>
      <c r="V83" s="5">
        <v>12690656</v>
      </c>
      <c r="W83" s="5">
        <v>15177006</v>
      </c>
      <c r="X83" s="5">
        <v>35044507</v>
      </c>
    </row>
    <row r="84" spans="3:24" ht="15.5" x14ac:dyDescent="0.35">
      <c r="C84" t="s">
        <v>113</v>
      </c>
      <c r="D84" s="5">
        <v>8811987885</v>
      </c>
      <c r="E84" s="5">
        <v>146166966</v>
      </c>
      <c r="F84" s="5">
        <v>159825274</v>
      </c>
      <c r="G84" s="5">
        <v>14703848</v>
      </c>
      <c r="I84" s="5">
        <v>8811987885</v>
      </c>
      <c r="J84" s="5">
        <v>20411039</v>
      </c>
      <c r="K84" s="5">
        <v>995651</v>
      </c>
      <c r="L84" s="5">
        <v>279097754</v>
      </c>
      <c r="M84" s="5">
        <v>13369911</v>
      </c>
      <c r="N84" s="5">
        <v>447110</v>
      </c>
      <c r="O84" s="5">
        <v>1178748382</v>
      </c>
      <c r="P84" s="5">
        <v>20115700</v>
      </c>
      <c r="Q84" s="5">
        <v>18185153</v>
      </c>
      <c r="R84" s="5">
        <v>258788423</v>
      </c>
      <c r="S84" s="5">
        <v>4587616</v>
      </c>
      <c r="T84" s="5">
        <v>188329</v>
      </c>
      <c r="U84" s="5">
        <v>1768218</v>
      </c>
      <c r="V84" s="5">
        <v>12690656</v>
      </c>
      <c r="W84" s="5">
        <v>15177006</v>
      </c>
      <c r="X84" s="5">
        <v>35044507</v>
      </c>
    </row>
    <row r="85" spans="3:24" ht="15.5" x14ac:dyDescent="0.35">
      <c r="C85" t="s">
        <v>114</v>
      </c>
      <c r="D85" s="5">
        <v>338039084405</v>
      </c>
      <c r="E85" s="5">
        <v>335119006696</v>
      </c>
      <c r="F85" s="5">
        <v>362744748290</v>
      </c>
      <c r="G85" s="5">
        <v>332867944407</v>
      </c>
      <c r="I85" s="5">
        <v>338039084405</v>
      </c>
      <c r="J85" s="5">
        <v>293981260929</v>
      </c>
      <c r="K85" s="5">
        <v>316250652041</v>
      </c>
      <c r="L85" s="5">
        <v>337649506924</v>
      </c>
      <c r="M85" s="5">
        <v>325438867548</v>
      </c>
      <c r="N85" s="5">
        <v>299112438900</v>
      </c>
      <c r="O85" s="5">
        <v>378782534249</v>
      </c>
      <c r="P85" s="5">
        <v>402222464367</v>
      </c>
      <c r="Q85" s="5">
        <v>481054955518</v>
      </c>
      <c r="R85" s="5">
        <v>452203967651</v>
      </c>
      <c r="S85" s="5">
        <v>322718416935</v>
      </c>
      <c r="T85" s="5">
        <v>346961865445</v>
      </c>
      <c r="U85" s="5">
        <v>330888367800</v>
      </c>
      <c r="V85" s="5">
        <v>283335078182</v>
      </c>
      <c r="W85" s="5">
        <v>175636420869</v>
      </c>
      <c r="X85" s="5">
        <v>172182518198</v>
      </c>
    </row>
    <row r="86" spans="3:24" ht="15.5" x14ac:dyDescent="0.35">
      <c r="C86" t="s">
        <v>93</v>
      </c>
      <c r="R86" s="5">
        <v>-1280778006</v>
      </c>
      <c r="S86" s="5">
        <v>-1762511038</v>
      </c>
    </row>
    <row r="87" spans="3:24" ht="15.5" x14ac:dyDescent="0.35">
      <c r="C87" t="s">
        <v>115</v>
      </c>
      <c r="D87" s="5">
        <v>538826985733</v>
      </c>
      <c r="E87" s="5">
        <v>516470058912</v>
      </c>
      <c r="F87" s="5">
        <v>530999370553</v>
      </c>
      <c r="G87" s="5">
        <v>504830462584</v>
      </c>
      <c r="I87" s="5">
        <v>538826985733</v>
      </c>
      <c r="J87" s="5">
        <v>535857986014</v>
      </c>
      <c r="K87" s="5">
        <v>549933428178</v>
      </c>
      <c r="L87" s="5">
        <v>537784053101</v>
      </c>
      <c r="M87" s="5">
        <v>543722430669</v>
      </c>
      <c r="N87" s="5">
        <v>562587933413</v>
      </c>
      <c r="O87" s="5">
        <v>636445607431</v>
      </c>
      <c r="P87" s="5">
        <v>692169207950</v>
      </c>
      <c r="Q87" s="5">
        <v>727240100955</v>
      </c>
      <c r="R87" s="5">
        <v>749830324140</v>
      </c>
      <c r="S87" s="5">
        <v>667260528237</v>
      </c>
      <c r="T87" s="5">
        <v>652967002897</v>
      </c>
      <c r="U87" s="5">
        <v>545939945836</v>
      </c>
      <c r="V87" s="5">
        <v>582893695435</v>
      </c>
      <c r="W87" s="5">
        <v>474676910799</v>
      </c>
      <c r="X87" s="5">
        <v>306224982007</v>
      </c>
    </row>
    <row r="88" spans="3:24" ht="15.5" x14ac:dyDescent="0.35">
      <c r="C88" t="s">
        <v>116</v>
      </c>
    </row>
    <row r="89" spans="3:24" ht="15.5" x14ac:dyDescent="0.35">
      <c r="C89" t="s">
        <v>118</v>
      </c>
      <c r="D89" s="5">
        <v>33374897758</v>
      </c>
      <c r="E89" s="5">
        <v>40032850615</v>
      </c>
      <c r="F89" s="5">
        <v>35657577344</v>
      </c>
      <c r="G89" s="5">
        <v>39578689742</v>
      </c>
      <c r="I89" s="5">
        <v>33374897758</v>
      </c>
      <c r="J89" s="5">
        <v>35157426503</v>
      </c>
      <c r="K89" s="5">
        <v>35383146246</v>
      </c>
      <c r="L89" s="5">
        <v>36207624610</v>
      </c>
      <c r="M89" s="5">
        <v>7587367169</v>
      </c>
      <c r="N89" s="5">
        <v>15435516121</v>
      </c>
      <c r="O89" s="5">
        <v>8878276247</v>
      </c>
      <c r="P89" s="5">
        <v>11642947415</v>
      </c>
      <c r="Q89" s="5">
        <v>18304795721</v>
      </c>
      <c r="R89" s="5">
        <v>12160426516</v>
      </c>
      <c r="S89" s="5">
        <v>31520407671</v>
      </c>
      <c r="T89" s="5">
        <v>23257487482</v>
      </c>
      <c r="U89" s="5">
        <v>27863347136</v>
      </c>
      <c r="V89" s="5">
        <v>2059584519</v>
      </c>
      <c r="W89" s="5">
        <v>1305132927</v>
      </c>
      <c r="X89" s="5">
        <v>1043511595</v>
      </c>
    </row>
    <row r="90" spans="3:24" ht="15.5" x14ac:dyDescent="0.35">
      <c r="C90" t="s">
        <v>123</v>
      </c>
      <c r="D90" s="5">
        <v>102421648980</v>
      </c>
      <c r="E90" s="5">
        <v>104606813969</v>
      </c>
      <c r="F90" s="5">
        <v>107356134725</v>
      </c>
      <c r="G90" s="5">
        <v>111474475313</v>
      </c>
      <c r="I90" s="5">
        <v>102421648980</v>
      </c>
      <c r="J90" s="5">
        <v>115192331378</v>
      </c>
      <c r="K90" s="5">
        <v>139727556368</v>
      </c>
      <c r="L90" s="5">
        <v>157027484181</v>
      </c>
      <c r="M90" s="5">
        <v>174541022309</v>
      </c>
      <c r="N90" s="5">
        <v>182079832722</v>
      </c>
      <c r="O90" s="5">
        <v>191224692945</v>
      </c>
      <c r="P90" s="5">
        <v>196210656527</v>
      </c>
      <c r="Q90" s="5">
        <v>200831592410</v>
      </c>
      <c r="R90" s="5">
        <v>220563758390</v>
      </c>
      <c r="S90" s="5">
        <v>249498445491</v>
      </c>
      <c r="T90" s="5">
        <v>298005180331</v>
      </c>
      <c r="U90" s="5">
        <v>268721840289</v>
      </c>
      <c r="V90" s="5">
        <v>235094894474</v>
      </c>
      <c r="W90" s="5">
        <v>197227525650</v>
      </c>
      <c r="X90" s="5">
        <v>214250740967</v>
      </c>
    </row>
    <row r="91" spans="3:24" ht="15.5" x14ac:dyDescent="0.35">
      <c r="C91" t="s">
        <v>125</v>
      </c>
      <c r="D91" s="5">
        <v>145841584281</v>
      </c>
      <c r="E91" s="5">
        <v>154311165487</v>
      </c>
      <c r="F91" s="5">
        <v>152695624006</v>
      </c>
      <c r="G91" s="5">
        <v>169422106911</v>
      </c>
      <c r="I91" s="5">
        <v>145841584281</v>
      </c>
      <c r="J91" s="5">
        <v>168729110769</v>
      </c>
      <c r="K91" s="5">
        <v>176178059567</v>
      </c>
      <c r="L91" s="5">
        <v>193557306169</v>
      </c>
      <c r="M91" s="5">
        <v>182450586856</v>
      </c>
      <c r="N91" s="5">
        <v>197837546221</v>
      </c>
      <c r="O91" s="5">
        <v>200425166570</v>
      </c>
      <c r="P91" s="5">
        <v>209012588320</v>
      </c>
      <c r="Q91" s="5">
        <v>219208835509</v>
      </c>
      <c r="R91" s="5">
        <v>232796632284</v>
      </c>
      <c r="S91" s="5">
        <v>281422152905</v>
      </c>
      <c r="T91" s="5">
        <v>321665967556</v>
      </c>
      <c r="U91" s="5">
        <v>296988487168</v>
      </c>
      <c r="V91" s="5">
        <v>237557778736</v>
      </c>
      <c r="W91" s="5">
        <v>198935958320</v>
      </c>
      <c r="X91" s="5">
        <v>218663186515</v>
      </c>
    </row>
    <row r="92" spans="3:24" ht="15.5" x14ac:dyDescent="0.35">
      <c r="C92" t="s">
        <v>126</v>
      </c>
      <c r="D92" s="5">
        <v>684668570014</v>
      </c>
      <c r="E92" s="5">
        <v>670781224399</v>
      </c>
      <c r="F92" s="5">
        <v>683694994559</v>
      </c>
      <c r="G92" s="5">
        <v>674252569495</v>
      </c>
      <c r="I92" s="5">
        <v>684668570014</v>
      </c>
      <c r="J92" s="5">
        <v>704587096783</v>
      </c>
      <c r="K92" s="5">
        <v>726111487745</v>
      </c>
      <c r="L92" s="5">
        <v>731341359270</v>
      </c>
      <c r="M92" s="5">
        <v>726173017525</v>
      </c>
      <c r="N92" s="5">
        <v>760425479634</v>
      </c>
      <c r="O92" s="5">
        <v>836870774001</v>
      </c>
      <c r="P92" s="5">
        <v>901181796270</v>
      </c>
      <c r="Q92" s="5">
        <v>946448936464</v>
      </c>
      <c r="R92" s="5">
        <v>982626956424</v>
      </c>
      <c r="S92" s="5">
        <v>948682681142</v>
      </c>
      <c r="T92" s="5">
        <v>974632970453</v>
      </c>
      <c r="U92" s="5">
        <v>842928433004</v>
      </c>
      <c r="V92" s="5">
        <v>820451474171</v>
      </c>
      <c r="W92" s="5">
        <v>673612869119</v>
      </c>
      <c r="X92" s="5">
        <v>524888168522</v>
      </c>
    </row>
    <row r="93" spans="3:24" ht="15.5" x14ac:dyDescent="0.35">
      <c r="C93" t="s">
        <v>127</v>
      </c>
    </row>
    <row r="94" spans="3:24" ht="15.5" x14ac:dyDescent="0.35">
      <c r="C94" t="s">
        <v>128</v>
      </c>
    </row>
    <row r="95" spans="3:24" ht="15.5" x14ac:dyDescent="0.35">
      <c r="C95" t="s">
        <v>129</v>
      </c>
      <c r="D95" s="5">
        <v>655062187863</v>
      </c>
      <c r="E95" s="5">
        <v>289674122197</v>
      </c>
      <c r="F95" s="5">
        <v>302847013058</v>
      </c>
      <c r="G95" s="5">
        <v>289374805392</v>
      </c>
      <c r="I95" s="5">
        <v>655062187863</v>
      </c>
      <c r="J95" s="5">
        <v>309268500222</v>
      </c>
      <c r="K95" s="5">
        <v>289523226246</v>
      </c>
      <c r="L95" s="5">
        <v>290085800398</v>
      </c>
      <c r="M95" s="5">
        <v>211939279423</v>
      </c>
      <c r="N95" s="5">
        <v>619717175037</v>
      </c>
      <c r="O95" s="5">
        <v>748332823419</v>
      </c>
      <c r="P95" s="5">
        <v>811365493384</v>
      </c>
      <c r="Q95" s="5">
        <v>760156840021</v>
      </c>
      <c r="R95" s="5">
        <v>775814969312</v>
      </c>
      <c r="S95" s="5">
        <v>777986766746</v>
      </c>
      <c r="T95" s="5">
        <v>780658457243</v>
      </c>
      <c r="U95" s="5">
        <v>664433841210</v>
      </c>
      <c r="V95" s="5">
        <v>554604663049</v>
      </c>
      <c r="W95" s="5">
        <v>427049660571</v>
      </c>
      <c r="X95" s="5">
        <v>381284889354</v>
      </c>
    </row>
    <row r="96" spans="3:24" ht="15.5" x14ac:dyDescent="0.35">
      <c r="C96" t="s">
        <v>134</v>
      </c>
      <c r="D96" s="5">
        <v>65528256856</v>
      </c>
      <c r="E96" s="5">
        <v>79008953305</v>
      </c>
      <c r="F96" s="5">
        <v>87554727613</v>
      </c>
      <c r="G96" s="5">
        <v>125624139251</v>
      </c>
      <c r="I96" s="5">
        <v>65528256856</v>
      </c>
      <c r="J96" s="5">
        <v>94624190703</v>
      </c>
      <c r="K96" s="5">
        <v>57323941355</v>
      </c>
      <c r="L96" s="5">
        <v>104391563764</v>
      </c>
      <c r="M96" s="5">
        <v>34631211136</v>
      </c>
      <c r="N96" s="5">
        <v>122164266275</v>
      </c>
      <c r="O96" s="5">
        <v>240798552905</v>
      </c>
      <c r="P96" s="5">
        <v>295870883556</v>
      </c>
      <c r="Q96" s="5">
        <v>257071308579</v>
      </c>
      <c r="R96" s="5">
        <v>267213628650</v>
      </c>
      <c r="S96" s="5">
        <v>279444173562</v>
      </c>
      <c r="T96" s="5">
        <v>307265539046</v>
      </c>
      <c r="U96" s="5">
        <v>116011857735</v>
      </c>
      <c r="V96" s="5">
        <v>210627057711</v>
      </c>
      <c r="W96" s="5">
        <v>131093938762</v>
      </c>
      <c r="X96" s="5">
        <v>288324320038</v>
      </c>
    </row>
    <row r="97" spans="3:24" ht="15.5" x14ac:dyDescent="0.35">
      <c r="C97" t="s">
        <v>130</v>
      </c>
    </row>
    <row r="98" spans="3:24" ht="15.5" x14ac:dyDescent="0.35">
      <c r="C98" t="s">
        <v>131</v>
      </c>
      <c r="D98" s="5">
        <v>97093877905</v>
      </c>
      <c r="E98" s="5">
        <v>62954287373</v>
      </c>
      <c r="F98" s="5">
        <v>77782750702</v>
      </c>
      <c r="G98" s="5">
        <v>27188970780</v>
      </c>
      <c r="I98" s="5">
        <v>97093877905</v>
      </c>
      <c r="J98" s="5">
        <v>82930978487</v>
      </c>
      <c r="K98" s="5">
        <v>116059570546</v>
      </c>
      <c r="L98" s="5">
        <v>80011919637</v>
      </c>
      <c r="M98" s="5">
        <v>57424439767</v>
      </c>
      <c r="N98" s="5">
        <v>122732199926</v>
      </c>
      <c r="O98" s="5">
        <v>137840187704</v>
      </c>
      <c r="P98" s="5">
        <v>147890399718</v>
      </c>
      <c r="Q98" s="5">
        <v>162047617282</v>
      </c>
      <c r="R98" s="5">
        <v>170720006276</v>
      </c>
      <c r="S98" s="5">
        <v>165424801751</v>
      </c>
      <c r="T98" s="5">
        <v>181630535388</v>
      </c>
      <c r="U98" s="5">
        <v>251322691036</v>
      </c>
      <c r="V98" s="5">
        <v>110576102804</v>
      </c>
      <c r="W98" s="5">
        <v>90028610774</v>
      </c>
      <c r="X98" s="5">
        <v>56381844837</v>
      </c>
    </row>
    <row r="99" spans="3:24" ht="15.5" x14ac:dyDescent="0.35">
      <c r="C99" t="s">
        <v>321</v>
      </c>
    </row>
    <row r="100" spans="3:24" ht="15.5" x14ac:dyDescent="0.35">
      <c r="C100" t="s">
        <v>322</v>
      </c>
      <c r="D100" s="5">
        <v>630787591</v>
      </c>
      <c r="E100" s="5">
        <v>2822122694</v>
      </c>
      <c r="F100" s="5">
        <v>2097823613</v>
      </c>
      <c r="G100" s="5">
        <v>848576507</v>
      </c>
      <c r="I100" s="5">
        <v>630787591</v>
      </c>
      <c r="J100" s="5">
        <v>990555362</v>
      </c>
      <c r="K100" s="5">
        <v>2066446325</v>
      </c>
      <c r="L100" s="5">
        <v>2565730959</v>
      </c>
      <c r="M100" s="5">
        <v>2252566310</v>
      </c>
      <c r="N100" s="5">
        <v>292352954836</v>
      </c>
      <c r="O100" s="5">
        <v>289386141615</v>
      </c>
      <c r="P100" s="5">
        <v>300348496564</v>
      </c>
      <c r="Q100" s="5">
        <v>282648085217</v>
      </c>
      <c r="R100" s="5">
        <v>278852304301</v>
      </c>
      <c r="S100" s="5">
        <v>286102286679</v>
      </c>
      <c r="T100" s="5">
        <v>259472680172</v>
      </c>
      <c r="U100" s="5">
        <v>262832391443</v>
      </c>
      <c r="V100" s="5">
        <v>209802211318</v>
      </c>
      <c r="W100" s="5">
        <v>187032869529</v>
      </c>
      <c r="X100" s="5">
        <v>10749177674</v>
      </c>
    </row>
    <row r="101" spans="3:24" ht="15.5" x14ac:dyDescent="0.35">
      <c r="C101" t="s">
        <v>133</v>
      </c>
      <c r="D101" s="5">
        <v>587636888</v>
      </c>
      <c r="E101" s="5">
        <v>2065479645</v>
      </c>
      <c r="F101" s="5">
        <v>236834092</v>
      </c>
      <c r="G101" s="5">
        <v>519738965</v>
      </c>
      <c r="I101" s="5">
        <v>587636888</v>
      </c>
      <c r="J101" s="5">
        <v>1090412491</v>
      </c>
      <c r="K101" s="5">
        <v>859733482</v>
      </c>
      <c r="L101" s="5">
        <v>878521511</v>
      </c>
      <c r="M101" s="5">
        <v>11995127339</v>
      </c>
      <c r="N101" s="5">
        <v>2489158570</v>
      </c>
      <c r="O101" s="5">
        <v>2591688792</v>
      </c>
      <c r="P101" s="5">
        <v>1073010842</v>
      </c>
      <c r="Q101" s="5">
        <v>225634609</v>
      </c>
      <c r="R101" s="5">
        <v>1300646778</v>
      </c>
      <c r="S101" s="5">
        <v>2468126743</v>
      </c>
      <c r="T101" s="5">
        <v>344389716</v>
      </c>
      <c r="U101" s="5">
        <v>458287135</v>
      </c>
      <c r="V101" s="5">
        <v>239418365</v>
      </c>
      <c r="W101" s="5">
        <v>6901053286</v>
      </c>
      <c r="X101" s="5">
        <v>1370622817</v>
      </c>
    </row>
    <row r="102" spans="3:24" ht="15.5" x14ac:dyDescent="0.35">
      <c r="C102" t="s">
        <v>132</v>
      </c>
      <c r="U102" s="5">
        <v>21309078158</v>
      </c>
      <c r="V102" s="5">
        <v>17161362818</v>
      </c>
      <c r="W102" s="5">
        <v>3911634643</v>
      </c>
      <c r="X102" s="5">
        <v>18548927443</v>
      </c>
    </row>
    <row r="103" spans="3:24" ht="15.5" x14ac:dyDescent="0.35">
      <c r="C103" t="s">
        <v>1614</v>
      </c>
      <c r="D103" s="5">
        <v>144842681971</v>
      </c>
      <c r="E103" s="5">
        <v>141118774635</v>
      </c>
      <c r="F103" s="5">
        <v>134346783539</v>
      </c>
      <c r="G103" s="5">
        <v>134923885079</v>
      </c>
      <c r="I103" s="5">
        <v>144842681971</v>
      </c>
      <c r="J103" s="5">
        <v>129585596646</v>
      </c>
      <c r="K103" s="5">
        <v>112668204169</v>
      </c>
      <c r="L103" s="5">
        <v>101485871780</v>
      </c>
      <c r="M103" s="5">
        <v>103484267783</v>
      </c>
      <c r="N103" s="5">
        <v>78045305962</v>
      </c>
      <c r="O103" s="5">
        <v>71083561132</v>
      </c>
      <c r="P103" s="5">
        <v>66099167721</v>
      </c>
      <c r="Q103" s="5">
        <v>53971999751</v>
      </c>
      <c r="R103" s="5">
        <v>47990024104</v>
      </c>
      <c r="S103" s="5">
        <v>40578378011</v>
      </c>
      <c r="T103" s="5">
        <v>27976312921</v>
      </c>
      <c r="U103" s="5">
        <v>21309078158</v>
      </c>
      <c r="V103" s="5">
        <v>17161362818</v>
      </c>
      <c r="W103" s="5">
        <v>3911634643</v>
      </c>
      <c r="X103" s="5">
        <v>18548927443</v>
      </c>
    </row>
    <row r="104" spans="3:24" ht="15.5" x14ac:dyDescent="0.35">
      <c r="C104" t="s">
        <v>135</v>
      </c>
    </row>
    <row r="105" spans="3:24" ht="15.5" x14ac:dyDescent="0.35">
      <c r="C105" t="s">
        <v>136</v>
      </c>
      <c r="V105" s="5">
        <v>5403535368</v>
      </c>
      <c r="W105" s="5">
        <v>8861929611</v>
      </c>
      <c r="X105" s="5">
        <v>16228374681</v>
      </c>
    </row>
    <row r="106" spans="3:24" ht="15.5" x14ac:dyDescent="0.35">
      <c r="C106" t="s">
        <v>1839</v>
      </c>
      <c r="D106" s="5">
        <v>344421152345</v>
      </c>
      <c r="I106" s="5">
        <v>344421152345</v>
      </c>
    </row>
    <row r="107" spans="3:24" ht="15.5" x14ac:dyDescent="0.35">
      <c r="C107" t="s">
        <v>137</v>
      </c>
      <c r="D107" s="5">
        <v>345709246224</v>
      </c>
      <c r="G107" s="5">
        <v>15227296</v>
      </c>
      <c r="I107" s="5">
        <v>345709246224</v>
      </c>
      <c r="J107" s="5">
        <v>37756623</v>
      </c>
      <c r="K107" s="5">
        <v>84886009</v>
      </c>
      <c r="L107" s="5">
        <v>77347702</v>
      </c>
      <c r="M107" s="5">
        <v>70455679</v>
      </c>
      <c r="N107" s="5">
        <v>64177766</v>
      </c>
      <c r="U107" s="5">
        <v>6829535703</v>
      </c>
      <c r="V107" s="5">
        <v>6198510033</v>
      </c>
      <c r="W107" s="5">
        <v>7505426814</v>
      </c>
      <c r="X107" s="5">
        <v>5127887380</v>
      </c>
    </row>
    <row r="108" spans="3:24" ht="15.5" x14ac:dyDescent="0.35">
      <c r="C108" t="s">
        <v>138</v>
      </c>
      <c r="D108" s="5">
        <v>8328782341</v>
      </c>
      <c r="E108" s="5">
        <v>349172231553</v>
      </c>
      <c r="F108" s="5">
        <v>339868026662</v>
      </c>
      <c r="G108" s="5">
        <v>346841515932</v>
      </c>
      <c r="I108" s="5">
        <v>8328782341</v>
      </c>
      <c r="J108" s="5">
        <v>338154849406</v>
      </c>
      <c r="K108" s="5">
        <v>325577135255</v>
      </c>
      <c r="L108" s="5">
        <v>331066061971</v>
      </c>
      <c r="M108" s="5">
        <v>300149386453</v>
      </c>
      <c r="N108" s="5">
        <v>12869216111</v>
      </c>
      <c r="O108" s="5">
        <v>14350756866</v>
      </c>
      <c r="P108" s="5">
        <v>13294954273</v>
      </c>
      <c r="Q108" s="5">
        <v>14275886170</v>
      </c>
      <c r="R108" s="5">
        <v>10309286638</v>
      </c>
      <c r="S108" s="5">
        <v>9068302044</v>
      </c>
      <c r="T108" s="5">
        <v>5650544596</v>
      </c>
      <c r="U108" s="5">
        <v>4248475607</v>
      </c>
      <c r="V108" s="5">
        <v>8808021325</v>
      </c>
      <c r="W108" s="5">
        <v>11530432529</v>
      </c>
      <c r="X108" s="5">
        <v>18153334616</v>
      </c>
    </row>
    <row r="109" spans="3:24" ht="15.5" x14ac:dyDescent="0.35">
      <c r="C109" t="s">
        <v>139</v>
      </c>
      <c r="D109" s="5">
        <v>8328782341</v>
      </c>
      <c r="E109" s="5">
        <v>349172231553</v>
      </c>
      <c r="F109" s="5">
        <v>339868026662</v>
      </c>
      <c r="G109" s="5">
        <v>346841515932</v>
      </c>
      <c r="I109" s="5">
        <v>8328782341</v>
      </c>
      <c r="J109" s="5">
        <v>338154849406</v>
      </c>
      <c r="K109" s="5">
        <v>325577135255</v>
      </c>
      <c r="L109" s="5">
        <v>331066061971</v>
      </c>
      <c r="M109" s="5">
        <v>300149386453</v>
      </c>
      <c r="N109" s="5">
        <v>12869216111</v>
      </c>
      <c r="O109" s="5">
        <v>14350756866</v>
      </c>
      <c r="P109" s="5">
        <v>13294954273</v>
      </c>
      <c r="Q109" s="5">
        <v>14275886170</v>
      </c>
      <c r="R109" s="5">
        <v>10309286638</v>
      </c>
      <c r="S109" s="5">
        <v>9068302044</v>
      </c>
      <c r="T109" s="5">
        <v>5650544596</v>
      </c>
      <c r="U109" s="5">
        <v>4248475607</v>
      </c>
      <c r="V109" s="5">
        <v>8808021325</v>
      </c>
      <c r="W109" s="5">
        <v>11530432529</v>
      </c>
      <c r="X109" s="5">
        <v>18153334616</v>
      </c>
    </row>
    <row r="110" spans="3:24" ht="15.5" x14ac:dyDescent="0.35">
      <c r="C110" t="s">
        <v>329</v>
      </c>
      <c r="E110" s="5">
        <v>341909619511</v>
      </c>
      <c r="F110" s="5">
        <v>332344816399</v>
      </c>
      <c r="G110" s="5">
        <v>339211228500</v>
      </c>
      <c r="J110" s="5">
        <v>330117359712</v>
      </c>
      <c r="K110" s="5">
        <v>313439415010</v>
      </c>
      <c r="L110" s="5">
        <v>318247385498</v>
      </c>
      <c r="M110" s="5">
        <v>287356517244</v>
      </c>
    </row>
    <row r="111" spans="3:24" ht="15.5" x14ac:dyDescent="0.35">
      <c r="C111" t="s">
        <v>327</v>
      </c>
    </row>
    <row r="112" spans="3:24" ht="15.5" x14ac:dyDescent="0.35">
      <c r="C112" t="s">
        <v>870</v>
      </c>
      <c r="D112" s="5">
        <v>619980040</v>
      </c>
      <c r="I112" s="5">
        <v>619980040</v>
      </c>
    </row>
    <row r="113" spans="2:24" ht="15.5" x14ac:dyDescent="0.35">
      <c r="C113" t="s">
        <v>328</v>
      </c>
      <c r="D113" s="5">
        <v>619980040</v>
      </c>
      <c r="I113" s="5">
        <v>619980040</v>
      </c>
      <c r="K113" s="5">
        <v>37756623</v>
      </c>
      <c r="L113" s="5">
        <v>122642632</v>
      </c>
      <c r="M113" s="5">
        <v>199990334</v>
      </c>
      <c r="N113" s="5">
        <v>270446013</v>
      </c>
      <c r="V113" s="5">
        <v>5403535368</v>
      </c>
      <c r="W113" s="5">
        <v>8861929611</v>
      </c>
      <c r="X113" s="5">
        <v>16228374681</v>
      </c>
    </row>
    <row r="114" spans="2:24" ht="15.5" x14ac:dyDescent="0.35">
      <c r="C114" t="s">
        <v>142</v>
      </c>
      <c r="D114" s="5">
        <v>663390970204</v>
      </c>
      <c r="E114" s="5">
        <v>638846353750</v>
      </c>
      <c r="F114" s="5">
        <v>642715039720</v>
      </c>
      <c r="G114" s="5">
        <v>636216321324</v>
      </c>
      <c r="I114" s="5">
        <v>663390970204</v>
      </c>
      <c r="J114" s="5">
        <v>647423349628</v>
      </c>
      <c r="K114" s="5">
        <v>615100361501</v>
      </c>
      <c r="L114" s="5">
        <v>621151862369</v>
      </c>
      <c r="M114" s="5">
        <v>512088665876</v>
      </c>
      <c r="N114" s="5">
        <v>632586391148</v>
      </c>
      <c r="O114" s="5">
        <v>762683580285</v>
      </c>
      <c r="P114" s="5">
        <v>824660447657</v>
      </c>
      <c r="Q114" s="5">
        <v>774432726191</v>
      </c>
      <c r="R114" s="5">
        <v>786124255950</v>
      </c>
      <c r="S114" s="5">
        <v>787055068790</v>
      </c>
      <c r="T114" s="5">
        <v>786309001839</v>
      </c>
      <c r="U114" s="5">
        <v>668682316817</v>
      </c>
      <c r="V114" s="5">
        <v>563412684374</v>
      </c>
      <c r="W114" s="5">
        <v>438580093100</v>
      </c>
      <c r="X114" s="5">
        <v>399438223970</v>
      </c>
    </row>
    <row r="115" spans="2:24" ht="15.5" x14ac:dyDescent="0.35">
      <c r="C115" t="s">
        <v>143</v>
      </c>
    </row>
    <row r="116" spans="2:24" ht="15.5" x14ac:dyDescent="0.35">
      <c r="C116" t="s">
        <v>144</v>
      </c>
      <c r="D116" s="5">
        <v>180000000000</v>
      </c>
      <c r="E116" s="5">
        <v>180000000000</v>
      </c>
      <c r="F116" s="5">
        <v>180000000000</v>
      </c>
      <c r="G116" s="5">
        <v>180000000000</v>
      </c>
      <c r="I116" s="5">
        <v>180000000000</v>
      </c>
      <c r="J116" s="5">
        <v>180000000000</v>
      </c>
      <c r="K116" s="5">
        <v>180000000000</v>
      </c>
      <c r="L116" s="5">
        <v>180000000000</v>
      </c>
      <c r="M116" s="5">
        <v>180000000000</v>
      </c>
      <c r="N116" s="5">
        <v>180000000000</v>
      </c>
      <c r="O116" s="5">
        <v>180000000000</v>
      </c>
      <c r="P116" s="5">
        <v>180000000000</v>
      </c>
      <c r="Q116" s="5">
        <v>180000000000</v>
      </c>
      <c r="R116" s="5">
        <v>180000000000</v>
      </c>
      <c r="S116" s="5">
        <v>180000000000</v>
      </c>
      <c r="T116" s="5">
        <v>180000000000</v>
      </c>
      <c r="U116" s="5">
        <v>180000000000</v>
      </c>
      <c r="V116" s="5">
        <v>180000000000</v>
      </c>
      <c r="W116" s="5">
        <v>180000000000</v>
      </c>
      <c r="X116" s="5">
        <v>77672000000</v>
      </c>
    </row>
    <row r="117" spans="2:24" ht="15.5" x14ac:dyDescent="0.35">
      <c r="C117" t="s">
        <v>145</v>
      </c>
      <c r="D117" s="5">
        <v>57658931667</v>
      </c>
      <c r="E117" s="5">
        <v>57658931667</v>
      </c>
      <c r="F117" s="5">
        <v>57658931667</v>
      </c>
      <c r="G117" s="5">
        <v>57658931667</v>
      </c>
      <c r="I117" s="5">
        <v>57658931667</v>
      </c>
      <c r="J117" s="5">
        <v>57658931667</v>
      </c>
      <c r="K117" s="5">
        <v>57658931667</v>
      </c>
      <c r="L117" s="5">
        <v>57658931667</v>
      </c>
      <c r="M117" s="5">
        <v>57658931667</v>
      </c>
      <c r="N117" s="5">
        <v>57658931667</v>
      </c>
      <c r="O117" s="5">
        <v>57658931667</v>
      </c>
      <c r="P117" s="5">
        <v>57658931667</v>
      </c>
      <c r="Q117" s="5">
        <v>57658931667</v>
      </c>
      <c r="R117" s="5">
        <v>57658931667</v>
      </c>
      <c r="S117" s="5">
        <v>57658931667</v>
      </c>
      <c r="T117" s="5">
        <v>57658931667</v>
      </c>
      <c r="U117" s="5">
        <v>57658931667</v>
      </c>
      <c r="V117" s="5">
        <v>57658931667</v>
      </c>
      <c r="W117" s="5">
        <v>57667431667</v>
      </c>
    </row>
    <row r="118" spans="2:24" ht="15.5" x14ac:dyDescent="0.35">
      <c r="C118" t="s">
        <v>146</v>
      </c>
      <c r="D118" s="5">
        <v>-216381331857</v>
      </c>
      <c r="E118" s="5">
        <v>-205724061018</v>
      </c>
      <c r="F118" s="5">
        <v>-196678976828</v>
      </c>
      <c r="G118" s="5">
        <v>-199622683496</v>
      </c>
      <c r="I118" s="5">
        <v>-216381331857</v>
      </c>
      <c r="J118" s="5">
        <v>-180495184512</v>
      </c>
      <c r="K118" s="5">
        <v>-126647805423</v>
      </c>
      <c r="L118" s="5">
        <v>-127469434766</v>
      </c>
      <c r="M118" s="5">
        <v>-23574580018</v>
      </c>
      <c r="N118" s="5">
        <v>-109819843181</v>
      </c>
      <c r="O118" s="5">
        <v>-163471737951</v>
      </c>
      <c r="P118" s="5">
        <v>-161137583054</v>
      </c>
      <c r="Q118" s="5">
        <v>-65642721394</v>
      </c>
      <c r="R118" s="5">
        <v>-39875453187</v>
      </c>
      <c r="S118" s="5">
        <v>-74268808277</v>
      </c>
      <c r="T118" s="5">
        <v>-49334963053</v>
      </c>
      <c r="U118" s="5">
        <v>-63412815480</v>
      </c>
      <c r="V118" s="5">
        <v>19379858130</v>
      </c>
      <c r="W118" s="5">
        <v>-2634655648</v>
      </c>
      <c r="X118" s="5">
        <v>47777944552</v>
      </c>
    </row>
    <row r="119" spans="2:24" ht="15.5" x14ac:dyDescent="0.35">
      <c r="C119" t="s">
        <v>147</v>
      </c>
      <c r="D119" s="5">
        <v>500000000</v>
      </c>
      <c r="E119" s="5">
        <v>500000000</v>
      </c>
      <c r="F119" s="5">
        <v>500000000</v>
      </c>
      <c r="G119" s="5">
        <v>500000000</v>
      </c>
      <c r="I119" s="5">
        <v>500000000</v>
      </c>
      <c r="J119" s="5">
        <v>500000000</v>
      </c>
      <c r="K119" s="5">
        <v>500000000</v>
      </c>
      <c r="L119" s="5">
        <v>500000000</v>
      </c>
      <c r="M119" s="5">
        <v>500000000</v>
      </c>
      <c r="N119" s="5">
        <v>500000000</v>
      </c>
      <c r="O119" s="5">
        <v>500000000</v>
      </c>
      <c r="P119" s="5">
        <v>500000000</v>
      </c>
      <c r="Q119" s="5">
        <v>500000000</v>
      </c>
      <c r="R119" s="5">
        <v>500000000</v>
      </c>
      <c r="S119" s="5">
        <v>500000000</v>
      </c>
      <c r="T119" s="5">
        <v>500000000</v>
      </c>
      <c r="U119" s="5">
        <v>500000000</v>
      </c>
      <c r="V119" s="5">
        <v>500000000</v>
      </c>
      <c r="W119" s="5">
        <v>500000000</v>
      </c>
    </row>
    <row r="120" spans="2:24" ht="15.5" x14ac:dyDescent="0.35">
      <c r="C120" t="s">
        <v>148</v>
      </c>
      <c r="D120" s="5">
        <v>-216881331857</v>
      </c>
      <c r="E120" s="5">
        <v>-206224061018</v>
      </c>
      <c r="F120" s="5">
        <v>-197178976828</v>
      </c>
      <c r="G120" s="5">
        <v>-200122683496</v>
      </c>
      <c r="I120" s="5">
        <v>-216881331857</v>
      </c>
      <c r="J120" s="5">
        <v>-180995184512</v>
      </c>
      <c r="K120" s="5">
        <v>-127147805423</v>
      </c>
      <c r="L120" s="5">
        <v>-127969434766</v>
      </c>
      <c r="M120" s="5">
        <v>-24074580018</v>
      </c>
      <c r="N120" s="5">
        <v>-110319843181</v>
      </c>
      <c r="O120" s="5">
        <v>-163971737951</v>
      </c>
      <c r="P120" s="5">
        <v>-161637583054</v>
      </c>
      <c r="Q120" s="5">
        <v>-66142721394</v>
      </c>
      <c r="R120" s="5">
        <v>-40375453187</v>
      </c>
      <c r="S120" s="5">
        <v>-74768808277</v>
      </c>
      <c r="T120" s="5">
        <v>-49834963053</v>
      </c>
      <c r="U120" s="5">
        <v>-63912815480</v>
      </c>
      <c r="V120" s="5">
        <v>18879858130</v>
      </c>
      <c r="W120" s="5">
        <v>-3134655648</v>
      </c>
      <c r="X120" s="5">
        <v>47777944552</v>
      </c>
    </row>
    <row r="121" spans="2:24" ht="15.5" x14ac:dyDescent="0.35">
      <c r="C121" t="s">
        <v>149</v>
      </c>
      <c r="D121" s="5">
        <v>-216381331857</v>
      </c>
      <c r="E121" s="5">
        <v>-205724061018</v>
      </c>
      <c r="F121" s="5">
        <v>-196678976828</v>
      </c>
      <c r="G121" s="5">
        <v>-199622683496</v>
      </c>
      <c r="I121" s="5">
        <v>-216381331857</v>
      </c>
      <c r="J121" s="5">
        <v>-180495184512</v>
      </c>
      <c r="K121" s="5">
        <v>-126647805423</v>
      </c>
      <c r="L121" s="5">
        <v>-127469434766</v>
      </c>
      <c r="M121" s="5">
        <v>-23574580018</v>
      </c>
      <c r="N121" s="5">
        <v>-109819843181</v>
      </c>
      <c r="O121" s="5">
        <v>-163471737951</v>
      </c>
      <c r="P121" s="5">
        <v>-161137583054</v>
      </c>
      <c r="Q121" s="5">
        <v>-65642721394</v>
      </c>
      <c r="R121" s="5">
        <v>-39875453187</v>
      </c>
      <c r="S121" s="5">
        <v>-74268808277</v>
      </c>
      <c r="T121" s="5">
        <v>-49334963053</v>
      </c>
      <c r="U121" s="5">
        <v>-63412815480</v>
      </c>
      <c r="V121" s="5">
        <v>19379858130</v>
      </c>
      <c r="W121" s="5">
        <v>-2634655648</v>
      </c>
      <c r="X121" s="5">
        <v>47777944552</v>
      </c>
    </row>
    <row r="122" spans="2:24" ht="15.5" x14ac:dyDescent="0.35">
      <c r="C122" t="s">
        <v>9</v>
      </c>
      <c r="D122" s="5">
        <v>21277599810</v>
      </c>
      <c r="E122" s="5">
        <v>31934870649</v>
      </c>
      <c r="F122" s="5">
        <v>40979954839</v>
      </c>
      <c r="G122" s="5">
        <v>38036248171</v>
      </c>
      <c r="I122" s="5">
        <v>21277599810</v>
      </c>
      <c r="J122" s="5">
        <v>57163747155</v>
      </c>
      <c r="K122" s="5">
        <v>111011126244</v>
      </c>
      <c r="L122" s="5">
        <v>110189496901</v>
      </c>
      <c r="M122" s="5">
        <v>214084351649</v>
      </c>
      <c r="N122" s="5">
        <v>127839088486</v>
      </c>
      <c r="O122" s="5">
        <v>74187193716</v>
      </c>
      <c r="P122" s="5">
        <v>76521348613</v>
      </c>
      <c r="Q122" s="5">
        <v>172016210273</v>
      </c>
      <c r="R122" s="5">
        <v>196502700474</v>
      </c>
      <c r="S122" s="5">
        <v>161627612352</v>
      </c>
      <c r="T122" s="5">
        <v>188323968614</v>
      </c>
      <c r="U122" s="5">
        <v>174246116187</v>
      </c>
      <c r="V122" s="5">
        <v>257038789797</v>
      </c>
      <c r="W122" s="5">
        <v>235032776019</v>
      </c>
      <c r="X122" s="5">
        <v>125449944552</v>
      </c>
    </row>
    <row r="123" spans="2:24" ht="15.5" x14ac:dyDescent="0.35">
      <c r="C123" t="s">
        <v>151</v>
      </c>
      <c r="D123" s="5">
        <v>684668570014</v>
      </c>
      <c r="E123" s="5">
        <v>670781224399</v>
      </c>
      <c r="F123" s="5">
        <v>683694994559</v>
      </c>
      <c r="G123" s="5">
        <v>674252569495</v>
      </c>
      <c r="I123" s="5">
        <v>684668570014</v>
      </c>
      <c r="J123" s="5">
        <v>704587096783</v>
      </c>
      <c r="K123" s="5">
        <v>726111487745</v>
      </c>
      <c r="L123" s="5">
        <v>731341359270</v>
      </c>
      <c r="M123" s="5">
        <v>726173017525</v>
      </c>
      <c r="N123" s="5">
        <v>760425479634</v>
      </c>
      <c r="O123" s="5">
        <v>836870774001</v>
      </c>
      <c r="P123" s="5">
        <v>901181796270</v>
      </c>
      <c r="Q123" s="5">
        <v>946448936464</v>
      </c>
      <c r="R123" s="5">
        <v>982626956424</v>
      </c>
      <c r="S123" s="5">
        <v>948682681142</v>
      </c>
      <c r="T123" s="5">
        <v>974632970453</v>
      </c>
      <c r="U123" s="5">
        <v>842928433004</v>
      </c>
      <c r="V123" s="5">
        <v>820451474171</v>
      </c>
      <c r="W123" s="5">
        <v>673612869119</v>
      </c>
      <c r="X123" s="5">
        <v>524888168522</v>
      </c>
    </row>
    <row r="124" spans="2:24" ht="15.5" x14ac:dyDescent="0.35">
      <c r="C124" t="s">
        <v>152</v>
      </c>
      <c r="D124" s="5">
        <v>1800000000</v>
      </c>
      <c r="E124" s="5">
        <v>1800000000</v>
      </c>
      <c r="F124" s="5">
        <v>1800000000</v>
      </c>
      <c r="G124" s="5">
        <v>1800000000</v>
      </c>
      <c r="I124" s="5">
        <v>1800000000</v>
      </c>
      <c r="J124" s="5">
        <v>1800000000</v>
      </c>
      <c r="K124" s="5">
        <v>1800000000</v>
      </c>
      <c r="L124" s="5">
        <v>1800000000</v>
      </c>
      <c r="M124" s="5">
        <v>1800000000</v>
      </c>
      <c r="N124" s="5">
        <v>1800000000</v>
      </c>
      <c r="O124" s="5">
        <v>1800000000</v>
      </c>
      <c r="P124" s="5">
        <v>1800000000</v>
      </c>
      <c r="Q124" s="5">
        <v>1800000000</v>
      </c>
      <c r="R124" s="5">
        <v>1800000000</v>
      </c>
      <c r="S124" s="5">
        <v>1800000000</v>
      </c>
      <c r="T124" s="5">
        <v>1800000000</v>
      </c>
      <c r="U124" s="5">
        <v>1800000000</v>
      </c>
      <c r="V124" s="5">
        <v>1800000000</v>
      </c>
      <c r="W124" s="5">
        <v>1800000000</v>
      </c>
      <c r="X124" s="5">
        <v>1800000000</v>
      </c>
    </row>
    <row r="126" spans="2:24" ht="15.5" x14ac:dyDescent="0.35">
      <c r="B126" t="s">
        <v>153</v>
      </c>
      <c r="C126" t="s">
        <v>154</v>
      </c>
      <c r="D126" s="5">
        <v>18651346379</v>
      </c>
      <c r="E126" s="5">
        <v>-4258099551</v>
      </c>
      <c r="F126" s="5">
        <v>42953903565</v>
      </c>
      <c r="G126" s="5">
        <v>-86222717083</v>
      </c>
      <c r="I126" s="5">
        <v>-28875566690</v>
      </c>
      <c r="J126" s="5">
        <v>27445283051</v>
      </c>
      <c r="K126" s="5">
        <v>72024894161</v>
      </c>
      <c r="L126" s="5">
        <v>-151704853712</v>
      </c>
      <c r="M126" s="5">
        <v>129095155608</v>
      </c>
      <c r="N126" s="5">
        <v>213280040920</v>
      </c>
      <c r="O126" s="5">
        <v>79605539441</v>
      </c>
      <c r="P126" s="5">
        <v>10125713239</v>
      </c>
      <c r="Q126" s="5">
        <v>52474094986</v>
      </c>
      <c r="R126" s="5">
        <v>34234428082</v>
      </c>
      <c r="S126" s="5">
        <v>27344372141</v>
      </c>
      <c r="T126" s="5">
        <v>-74385983999</v>
      </c>
      <c r="U126" s="5">
        <v>108138926072</v>
      </c>
      <c r="V126" s="5">
        <v>-52200340966</v>
      </c>
      <c r="W126" s="5">
        <v>-25552240121</v>
      </c>
      <c r="X126" s="5">
        <v>-100581433888</v>
      </c>
    </row>
    <row r="127" spans="2:24" ht="15.5" x14ac:dyDescent="0.35">
      <c r="C127" t="s">
        <v>331</v>
      </c>
      <c r="D127" s="5">
        <v>233251378916</v>
      </c>
      <c r="E127" s="5">
        <v>201541944487</v>
      </c>
      <c r="F127" s="5">
        <v>171906848850</v>
      </c>
      <c r="G127" s="5">
        <v>194845305694</v>
      </c>
      <c r="I127" s="5">
        <v>801545477947</v>
      </c>
      <c r="J127" s="5">
        <v>797802554087</v>
      </c>
      <c r="K127" s="5">
        <v>937128327142</v>
      </c>
      <c r="L127" s="5">
        <v>987947867338</v>
      </c>
      <c r="M127" s="5">
        <v>1441504888272</v>
      </c>
      <c r="N127" s="5">
        <v>1241768188493</v>
      </c>
      <c r="O127" s="5">
        <v>1104457506174</v>
      </c>
      <c r="P127" s="5">
        <v>1272373369779</v>
      </c>
      <c r="Q127" s="5">
        <v>1293690882451</v>
      </c>
      <c r="R127" s="5">
        <v>1034808549381</v>
      </c>
      <c r="S127" s="5">
        <v>1188218845150</v>
      </c>
      <c r="T127" s="5">
        <v>1175960368592</v>
      </c>
      <c r="U127" s="5">
        <v>1091555423249</v>
      </c>
      <c r="V127" s="5">
        <v>1138411361307</v>
      </c>
      <c r="W127" s="5">
        <v>954219594944</v>
      </c>
      <c r="X127" s="5">
        <v>765943114584</v>
      </c>
    </row>
    <row r="128" spans="2:24" ht="15.5" x14ac:dyDescent="0.35">
      <c r="C128" t="s">
        <v>571</v>
      </c>
      <c r="D128" s="5">
        <v>-211114531649</v>
      </c>
      <c r="E128" s="5">
        <v>-204067874083</v>
      </c>
      <c r="F128" s="5">
        <v>-134800162067</v>
      </c>
      <c r="G128" s="5">
        <v>-278188682653</v>
      </c>
      <c r="I128" s="5">
        <v>-828171250452</v>
      </c>
      <c r="J128" s="5">
        <v>-778609224016</v>
      </c>
      <c r="K128" s="5">
        <v>-854284149391</v>
      </c>
      <c r="L128" s="5">
        <v>-1111664161683</v>
      </c>
      <c r="M128" s="5">
        <v>-1265793141006</v>
      </c>
      <c r="N128" s="5">
        <v>-1032811152117</v>
      </c>
      <c r="O128" s="5">
        <v>-1021875381123</v>
      </c>
      <c r="P128" s="5">
        <v>-1251307939262</v>
      </c>
      <c r="Q128" s="5">
        <v>-1234126772476</v>
      </c>
      <c r="R128" s="5">
        <v>-976786011230</v>
      </c>
      <c r="S128" s="5">
        <v>-1136127758971</v>
      </c>
      <c r="T128" s="5">
        <v>-1223982634660</v>
      </c>
      <c r="U128" s="5">
        <v>-958337470140</v>
      </c>
      <c r="V128" s="5">
        <v>-1153035470334</v>
      </c>
      <c r="W128" s="5">
        <v>-855410041958</v>
      </c>
      <c r="X128" s="5">
        <v>-823671565655</v>
      </c>
    </row>
    <row r="129" spans="3:24" ht="15.5" x14ac:dyDescent="0.35">
      <c r="C129" t="s">
        <v>883</v>
      </c>
      <c r="R129" s="5">
        <v>-26304563309</v>
      </c>
      <c r="S129" s="5">
        <v>-26559702578</v>
      </c>
      <c r="T129" s="5">
        <v>-21543518207</v>
      </c>
      <c r="U129" s="5">
        <v>-18170571956</v>
      </c>
      <c r="V129" s="5">
        <v>-11468713600</v>
      </c>
      <c r="W129" s="5">
        <v>-10800891197</v>
      </c>
      <c r="X129" s="5">
        <v>-11005360818</v>
      </c>
    </row>
    <row r="130" spans="3:24" ht="15.5" x14ac:dyDescent="0.35">
      <c r="C130" t="s">
        <v>1172</v>
      </c>
      <c r="D130" s="5">
        <v>-208018613</v>
      </c>
      <c r="E130" s="5">
        <v>76832258</v>
      </c>
      <c r="F130" s="5">
        <v>33974195</v>
      </c>
      <c r="G130" s="5">
        <v>-832390885</v>
      </c>
      <c r="I130" s="5">
        <v>-929603045</v>
      </c>
      <c r="J130" s="5">
        <v>-1875479055</v>
      </c>
      <c r="K130" s="5">
        <v>-2142664705</v>
      </c>
      <c r="L130" s="5">
        <v>-1542336448</v>
      </c>
      <c r="M130" s="5">
        <v>-38832159603</v>
      </c>
      <c r="N130" s="5">
        <v>-3080735271</v>
      </c>
      <c r="O130" s="5">
        <v>-2061344125</v>
      </c>
      <c r="P130" s="5">
        <v>-3785300329</v>
      </c>
      <c r="Q130" s="5">
        <v>-1360571814</v>
      </c>
      <c r="R130" s="5">
        <v>-1396307461</v>
      </c>
      <c r="S130" s="5">
        <v>-3928233204</v>
      </c>
      <c r="T130" s="5">
        <v>-7558887312</v>
      </c>
      <c r="U130" s="5">
        <v>-2194523230</v>
      </c>
      <c r="V130" s="5">
        <v>733441093</v>
      </c>
      <c r="W130" s="5">
        <v>-84348094705</v>
      </c>
      <c r="X130" s="5">
        <v>-10374231847</v>
      </c>
    </row>
    <row r="131" spans="3:24" ht="15.5" x14ac:dyDescent="0.35">
      <c r="C131" t="s">
        <v>885</v>
      </c>
      <c r="D131" s="5">
        <v>-380424</v>
      </c>
      <c r="F131" s="5">
        <v>8676618885</v>
      </c>
      <c r="I131" s="5">
        <v>8676238461</v>
      </c>
      <c r="J131" s="5">
        <v>20700774249</v>
      </c>
      <c r="L131" s="5">
        <v>6321071503</v>
      </c>
      <c r="M131" s="5">
        <v>14266217435</v>
      </c>
      <c r="N131" s="5">
        <v>13738817933</v>
      </c>
      <c r="O131" s="5">
        <v>13350975938</v>
      </c>
      <c r="P131" s="5">
        <v>6630341619</v>
      </c>
      <c r="Q131" s="5">
        <v>7621532763</v>
      </c>
      <c r="R131" s="5">
        <v>9288746465</v>
      </c>
      <c r="S131" s="5">
        <v>11921791223</v>
      </c>
      <c r="T131" s="5">
        <v>11268870573</v>
      </c>
      <c r="U131" s="5">
        <v>6157132538</v>
      </c>
      <c r="V131" s="5">
        <v>6157132538</v>
      </c>
      <c r="X131" s="5">
        <v>4532889672</v>
      </c>
    </row>
    <row r="132" spans="3:24" ht="15.5" x14ac:dyDescent="0.35">
      <c r="C132" t="s">
        <v>158</v>
      </c>
      <c r="D132" s="5">
        <v>-2341641116</v>
      </c>
      <c r="E132" s="5">
        <v>-1809002213</v>
      </c>
      <c r="F132" s="5">
        <v>-2863376298</v>
      </c>
      <c r="G132" s="5">
        <v>-2046949239</v>
      </c>
      <c r="I132" s="5">
        <v>-9060968866</v>
      </c>
      <c r="J132" s="5">
        <v>-8677021189</v>
      </c>
      <c r="K132" s="5">
        <v>-8676618885</v>
      </c>
      <c r="L132" s="5">
        <v>-32767294422</v>
      </c>
      <c r="M132" s="5">
        <v>-22050649490</v>
      </c>
      <c r="N132" s="5">
        <v>-6335078118</v>
      </c>
      <c r="O132" s="5">
        <v>-14266217423</v>
      </c>
      <c r="P132" s="5">
        <v>-13784758568</v>
      </c>
      <c r="Q132" s="5">
        <v>-13350975938</v>
      </c>
      <c r="R132" s="5">
        <v>-6630341619</v>
      </c>
      <c r="S132" s="5">
        <v>-7621532763</v>
      </c>
      <c r="T132" s="5">
        <v>-9288746465</v>
      </c>
      <c r="U132" s="5">
        <v>-11921791223</v>
      </c>
      <c r="V132" s="5">
        <v>-37132577679</v>
      </c>
      <c r="W132" s="5">
        <v>-29666915353</v>
      </c>
      <c r="X132" s="5">
        <v>-26324718701</v>
      </c>
    </row>
    <row r="133" spans="3:24" ht="15.5" x14ac:dyDescent="0.35">
      <c r="C133" t="s">
        <v>1193</v>
      </c>
      <c r="D133" s="5">
        <v>-935460735</v>
      </c>
      <c r="I133" s="5">
        <v>-935460735</v>
      </c>
      <c r="J133" s="5">
        <v>-1896321025</v>
      </c>
    </row>
    <row r="134" spans="3:24" ht="15.5" x14ac:dyDescent="0.35">
      <c r="C134" t="s">
        <v>508</v>
      </c>
      <c r="D134" s="5">
        <v>48827259</v>
      </c>
      <c r="E134" s="5">
        <v>198071672</v>
      </c>
      <c r="F134" s="5">
        <v>156698656</v>
      </c>
      <c r="G134" s="5">
        <v>574788357</v>
      </c>
      <c r="I134" s="5">
        <v>978385944</v>
      </c>
      <c r="J134" s="5">
        <v>571289519</v>
      </c>
      <c r="K134" s="5">
        <v>395414727</v>
      </c>
      <c r="L134" s="5">
        <v>1697591596</v>
      </c>
      <c r="M134" s="5">
        <v>3939277257</v>
      </c>
      <c r="N134" s="5">
        <v>1267107649</v>
      </c>
      <c r="O134" s="5">
        <v>256849504</v>
      </c>
      <c r="P134" s="5">
        <v>574148751</v>
      </c>
      <c r="Q134" s="5">
        <v>665622634</v>
      </c>
    </row>
    <row r="135" spans="3:24" ht="15.5" x14ac:dyDescent="0.35">
      <c r="C135" t="s">
        <v>161</v>
      </c>
      <c r="D135" s="5">
        <v>-17090269348</v>
      </c>
      <c r="E135" s="5">
        <v>-12468176494</v>
      </c>
      <c r="F135" s="5">
        <v>-40673016361</v>
      </c>
      <c r="G135" s="5">
        <v>32460511102</v>
      </c>
      <c r="I135" s="5">
        <v>-37770951101</v>
      </c>
      <c r="J135" s="5">
        <v>28822412343</v>
      </c>
      <c r="K135" s="5">
        <v>-49049110190</v>
      </c>
      <c r="L135" s="5">
        <v>62389204644</v>
      </c>
      <c r="M135" s="5">
        <v>-95733887642</v>
      </c>
      <c r="N135" s="5">
        <v>-134847753510</v>
      </c>
      <c r="O135" s="5">
        <v>-70725985420</v>
      </c>
      <c r="P135" s="5">
        <v>13675617215</v>
      </c>
      <c r="Q135" s="5">
        <v>-28787269720</v>
      </c>
      <c r="R135" s="5">
        <v>-31275090391</v>
      </c>
      <c r="S135" s="5">
        <v>-45886595518</v>
      </c>
      <c r="T135" s="5">
        <v>164000937718</v>
      </c>
      <c r="U135" s="5">
        <v>-117406941981</v>
      </c>
      <c r="V135" s="5">
        <v>51967581586</v>
      </c>
      <c r="W135" s="5">
        <v>143894698450</v>
      </c>
      <c r="X135" s="5">
        <v>75214077889</v>
      </c>
    </row>
    <row r="136" spans="3:24" ht="15.5" x14ac:dyDescent="0.35">
      <c r="C136" t="s">
        <v>162</v>
      </c>
      <c r="D136" s="5">
        <v>-7777480199</v>
      </c>
      <c r="E136" s="5">
        <v>-2987762433</v>
      </c>
      <c r="F136" s="5">
        <v>2039746635</v>
      </c>
      <c r="G136" s="5">
        <v>-6793824367</v>
      </c>
      <c r="I136" s="5">
        <v>-15519320364</v>
      </c>
      <c r="J136" s="5">
        <v>-768419146</v>
      </c>
      <c r="K136" s="5">
        <v>-8477746328</v>
      </c>
      <c r="L136" s="5">
        <v>-16608088031</v>
      </c>
      <c r="M136" s="5">
        <v>9966357414</v>
      </c>
      <c r="N136" s="5">
        <v>-9686388755</v>
      </c>
      <c r="O136" s="5">
        <v>-1938495434</v>
      </c>
      <c r="P136" s="5">
        <v>-25640026234</v>
      </c>
      <c r="Q136" s="5">
        <v>-15455346299</v>
      </c>
      <c r="R136" s="5">
        <v>-2585966202</v>
      </c>
      <c r="S136" s="5">
        <v>-811813803</v>
      </c>
      <c r="T136" s="5">
        <v>-71556366569</v>
      </c>
      <c r="U136" s="5">
        <v>-52738389798</v>
      </c>
      <c r="V136" s="5">
        <v>-46615735166</v>
      </c>
      <c r="W136" s="5">
        <v>-6082040772</v>
      </c>
      <c r="X136" s="5">
        <v>15498443321</v>
      </c>
    </row>
    <row r="137" spans="3:24" ht="15.5" x14ac:dyDescent="0.35">
      <c r="C137" t="s">
        <v>163</v>
      </c>
      <c r="D137" s="5">
        <v>-4183530986</v>
      </c>
      <c r="E137" s="5">
        <v>-3585834101</v>
      </c>
      <c r="F137" s="5">
        <v>-1819653722</v>
      </c>
      <c r="G137" s="5">
        <v>-2919636021</v>
      </c>
      <c r="I137" s="5">
        <v>-12508654830</v>
      </c>
      <c r="J137" s="5">
        <v>-4969044371</v>
      </c>
      <c r="K137" s="5">
        <v>-13316294823</v>
      </c>
      <c r="L137" s="5">
        <v>-14841825883</v>
      </c>
      <c r="M137" s="5">
        <v>-20454627488</v>
      </c>
      <c r="N137" s="5">
        <v>-16935813585</v>
      </c>
      <c r="O137" s="5">
        <v>-17452390142</v>
      </c>
      <c r="P137" s="5">
        <v>-13680622542</v>
      </c>
      <c r="Q137" s="5">
        <v>-11808519603</v>
      </c>
      <c r="R137" s="5">
        <v>-4769557847</v>
      </c>
      <c r="S137" s="5">
        <v>-6577443422</v>
      </c>
      <c r="T137" s="5">
        <v>-56051045457</v>
      </c>
      <c r="U137" s="5">
        <v>-54429788105</v>
      </c>
      <c r="V137" s="5">
        <v>-47135735166</v>
      </c>
      <c r="W137" s="5">
        <v>-6517268045</v>
      </c>
      <c r="X137" s="5">
        <v>-4526346760</v>
      </c>
    </row>
    <row r="138" spans="3:24" ht="15.5" x14ac:dyDescent="0.35">
      <c r="C138" t="s">
        <v>343</v>
      </c>
      <c r="E138" s="5">
        <v>400000000</v>
      </c>
      <c r="I138" s="5">
        <v>400000000</v>
      </c>
      <c r="L138" s="5">
        <v>456756757</v>
      </c>
      <c r="M138" s="5">
        <v>166818182</v>
      </c>
      <c r="O138" s="5">
        <v>673136364</v>
      </c>
      <c r="P138" s="5">
        <v>70000000</v>
      </c>
      <c r="Q138" s="5">
        <v>133000000</v>
      </c>
      <c r="R138" s="5">
        <v>147727273</v>
      </c>
      <c r="S138" s="5">
        <v>456363636</v>
      </c>
      <c r="T138" s="5">
        <v>166707500</v>
      </c>
      <c r="U138" s="5">
        <v>168858151</v>
      </c>
      <c r="V138" s="5">
        <v>520000000</v>
      </c>
      <c r="W138" s="5">
        <v>435227273</v>
      </c>
      <c r="X138" s="5">
        <v>24790081</v>
      </c>
    </row>
    <row r="139" spans="3:24" ht="15.5" x14ac:dyDescent="0.35">
      <c r="C139" t="s">
        <v>355</v>
      </c>
      <c r="X139" s="5">
        <v>20000000000</v>
      </c>
    </row>
    <row r="140" spans="3:24" ht="15.5" x14ac:dyDescent="0.35">
      <c r="C140" t="s">
        <v>1840</v>
      </c>
      <c r="D140" s="5">
        <v>-3642776472</v>
      </c>
      <c r="E140" s="5">
        <v>-4</v>
      </c>
      <c r="F140" s="5">
        <v>3702701701</v>
      </c>
      <c r="G140" s="5">
        <v>-4448976703</v>
      </c>
      <c r="I140" s="5">
        <v>-4389051478</v>
      </c>
      <c r="J140" s="5">
        <v>3629335706</v>
      </c>
      <c r="K140" s="5">
        <v>4443133768</v>
      </c>
      <c r="L140" s="5">
        <v>-3920610501</v>
      </c>
      <c r="M140" s="5">
        <v>26314889463</v>
      </c>
      <c r="N140" s="5">
        <v>5982317181</v>
      </c>
      <c r="O140" s="5">
        <v>14583908840</v>
      </c>
      <c r="P140" s="5">
        <v>-12220594023</v>
      </c>
      <c r="Q140" s="5">
        <v>-3287759601</v>
      </c>
      <c r="R140" s="5">
        <v>2174193441</v>
      </c>
      <c r="S140" s="5">
        <v>5359690869</v>
      </c>
      <c r="T140" s="5">
        <v>-15204431376</v>
      </c>
      <c r="U140" s="5">
        <v>1986695457</v>
      </c>
    </row>
    <row r="141" spans="3:24" ht="15.5" x14ac:dyDescent="0.35">
      <c r="C141" t="s">
        <v>459</v>
      </c>
      <c r="P141" s="5">
        <v>-382958420</v>
      </c>
      <c r="Q141" s="5">
        <v>-1157689729</v>
      </c>
      <c r="R141" s="5">
        <v>-138329069</v>
      </c>
      <c r="S141" s="5">
        <v>-50424886</v>
      </c>
      <c r="T141" s="5">
        <v>-467597236</v>
      </c>
      <c r="U141" s="5">
        <v>-464155301</v>
      </c>
    </row>
    <row r="142" spans="3:24" ht="15.5" x14ac:dyDescent="0.35">
      <c r="C142" t="s">
        <v>175</v>
      </c>
      <c r="D142" s="5">
        <v>-17090269348</v>
      </c>
      <c r="E142" s="5">
        <v>-12468176494</v>
      </c>
      <c r="F142" s="5">
        <v>-40673016361</v>
      </c>
      <c r="G142" s="5">
        <v>32460511102</v>
      </c>
      <c r="I142" s="5">
        <v>-37770951101</v>
      </c>
      <c r="J142" s="5">
        <v>28822412343</v>
      </c>
      <c r="K142" s="5">
        <v>-49049110190</v>
      </c>
      <c r="L142" s="5">
        <v>62389204644</v>
      </c>
      <c r="M142" s="5">
        <v>-95733887642</v>
      </c>
      <c r="N142" s="5">
        <v>-134847753510</v>
      </c>
      <c r="O142" s="5">
        <v>-70725985420</v>
      </c>
      <c r="P142" s="5">
        <v>13675617215</v>
      </c>
      <c r="Q142" s="5">
        <v>-28787269720</v>
      </c>
      <c r="R142" s="5">
        <v>-31275090391</v>
      </c>
      <c r="S142" s="5">
        <v>-45886595518</v>
      </c>
      <c r="T142" s="5">
        <v>164000937718</v>
      </c>
      <c r="U142" s="5">
        <v>-117406941981</v>
      </c>
      <c r="V142" s="5">
        <v>51967581586</v>
      </c>
      <c r="W142" s="5">
        <v>143894698450</v>
      </c>
      <c r="X142" s="5">
        <v>75214077889</v>
      </c>
    </row>
    <row r="143" spans="3:24" ht="15.5" x14ac:dyDescent="0.35">
      <c r="C143" t="s">
        <v>702</v>
      </c>
      <c r="W143" s="5">
        <v>62328000000</v>
      </c>
    </row>
    <row r="144" spans="3:24" ht="15.5" x14ac:dyDescent="0.35">
      <c r="C144" t="s">
        <v>1712</v>
      </c>
      <c r="W144" s="5">
        <v>87667431667</v>
      </c>
    </row>
    <row r="145" spans="2:24" ht="15.5" x14ac:dyDescent="0.35">
      <c r="C145" t="s">
        <v>1841</v>
      </c>
      <c r="V145" s="5">
        <v>3134655648</v>
      </c>
      <c r="W145" s="5">
        <v>-57031111200</v>
      </c>
    </row>
    <row r="146" spans="2:24" ht="15.5" x14ac:dyDescent="0.35">
      <c r="C146" t="s">
        <v>487</v>
      </c>
      <c r="R146" s="5">
        <v>-9215072</v>
      </c>
      <c r="S146" s="5">
        <v>-315705291</v>
      </c>
      <c r="T146" s="5">
        <v>-4042429553</v>
      </c>
      <c r="U146" s="5">
        <v>-3695015667</v>
      </c>
      <c r="V146" s="5">
        <v>1718556678</v>
      </c>
      <c r="W146" s="5">
        <v>176804760000</v>
      </c>
    </row>
    <row r="147" spans="2:24" ht="15.5" x14ac:dyDescent="0.35">
      <c r="C147" t="s">
        <v>526</v>
      </c>
      <c r="D147" s="5">
        <v>70465351423</v>
      </c>
      <c r="E147" s="5">
        <v>53537208236</v>
      </c>
      <c r="F147" s="5">
        <v>54787136980</v>
      </c>
      <c r="G147" s="5">
        <v>85360614177</v>
      </c>
      <c r="I147" s="5">
        <v>264150310816</v>
      </c>
      <c r="J147" s="5">
        <v>313225528401</v>
      </c>
      <c r="K147" s="5">
        <v>267293198933</v>
      </c>
      <c r="L147" s="5">
        <v>468628542726</v>
      </c>
      <c r="M147" s="5">
        <v>499299018922</v>
      </c>
      <c r="N147" s="5">
        <v>654674832224</v>
      </c>
      <c r="O147" s="5">
        <v>749737319907</v>
      </c>
      <c r="P147" s="5">
        <v>958390125692</v>
      </c>
      <c r="Q147" s="5">
        <v>1122710706755</v>
      </c>
      <c r="R147" s="5">
        <v>873621123572</v>
      </c>
      <c r="S147" s="5">
        <v>1211618941216</v>
      </c>
      <c r="T147" s="5">
        <v>1353380471231</v>
      </c>
      <c r="U147" s="5">
        <v>682841489746</v>
      </c>
      <c r="V147" s="5">
        <v>516060382922</v>
      </c>
      <c r="W147" s="5">
        <v>318571796130</v>
      </c>
      <c r="X147" s="5">
        <v>130396928889</v>
      </c>
    </row>
    <row r="148" spans="2:24" ht="15.5" x14ac:dyDescent="0.35">
      <c r="C148" t="s">
        <v>525</v>
      </c>
      <c r="D148" s="5">
        <v>-83924799096</v>
      </c>
      <c r="E148" s="5">
        <v>-64441434786</v>
      </c>
      <c r="F148" s="5">
        <v>-93029739493</v>
      </c>
      <c r="G148" s="5">
        <v>-50814233132</v>
      </c>
      <c r="I148" s="5">
        <v>-292210206507</v>
      </c>
      <c r="J148" s="5">
        <v>-278266695561</v>
      </c>
      <c r="K148" s="5">
        <v>-311683288545</v>
      </c>
      <c r="L148" s="5">
        <v>-400811349585</v>
      </c>
      <c r="M148" s="5">
        <v>-587475963382</v>
      </c>
      <c r="N148" s="5">
        <v>-775336863344</v>
      </c>
      <c r="O148" s="5">
        <v>-804404318522</v>
      </c>
      <c r="P148" s="5">
        <v>-917238967320</v>
      </c>
      <c r="Q148" s="5">
        <v>-1132410604220</v>
      </c>
      <c r="R148" s="5">
        <v>-886954756494</v>
      </c>
      <c r="S148" s="5">
        <v>-1238617800489</v>
      </c>
      <c r="T148" s="5">
        <v>-1157018210507</v>
      </c>
      <c r="U148" s="5">
        <v>-781368364175</v>
      </c>
      <c r="V148" s="5">
        <v>-454776859333</v>
      </c>
      <c r="W148" s="5">
        <v>-438135503755</v>
      </c>
      <c r="X148" s="5">
        <v>-49260541969</v>
      </c>
    </row>
    <row r="149" spans="2:24" ht="15.5" x14ac:dyDescent="0.35">
      <c r="C149" t="s">
        <v>507</v>
      </c>
      <c r="D149" s="5">
        <v>-3186342675</v>
      </c>
      <c r="E149" s="5">
        <v>-1563949944</v>
      </c>
      <c r="F149" s="5">
        <v>-2415181848</v>
      </c>
      <c r="G149" s="5">
        <v>-2063021943</v>
      </c>
      <c r="I149" s="5">
        <v>-9228496410</v>
      </c>
      <c r="J149" s="5">
        <v>-6045028497</v>
      </c>
      <c r="K149" s="5">
        <v>-4567628578</v>
      </c>
      <c r="L149" s="5">
        <v>-5336596497</v>
      </c>
      <c r="M149" s="5">
        <v>-7465551182</v>
      </c>
      <c r="N149" s="5">
        <v>-14113009076</v>
      </c>
      <c r="O149" s="5">
        <v>-16058986805</v>
      </c>
      <c r="P149" s="5">
        <v>-22624249490</v>
      </c>
      <c r="Q149" s="5">
        <v>-19087372255</v>
      </c>
      <c r="R149" s="5">
        <v>-17932242397</v>
      </c>
      <c r="S149" s="5">
        <v>-18572030954</v>
      </c>
      <c r="T149" s="5">
        <v>-19983106331</v>
      </c>
      <c r="U149" s="5">
        <v>-8410781333</v>
      </c>
      <c r="V149" s="5">
        <v>-14169154329</v>
      </c>
      <c r="W149" s="5">
        <v>-6310674392</v>
      </c>
      <c r="X149" s="5">
        <v>-5922309031</v>
      </c>
    </row>
    <row r="150" spans="2:24" ht="15.5" x14ac:dyDescent="0.35">
      <c r="C150" t="s">
        <v>427</v>
      </c>
      <c r="P150" s="5">
        <v>-3969000000</v>
      </c>
      <c r="T150" s="5">
        <v>-1701000000</v>
      </c>
    </row>
    <row r="151" spans="2:24" ht="15.5" x14ac:dyDescent="0.35">
      <c r="C151" t="s">
        <v>371</v>
      </c>
      <c r="D151" s="5">
        <v>-279131000</v>
      </c>
      <c r="I151" s="5">
        <v>-279131000</v>
      </c>
      <c r="P151" s="5">
        <v>-882291667</v>
      </c>
    </row>
    <row r="152" spans="2:24" ht="15.5" x14ac:dyDescent="0.35">
      <c r="C152" t="s">
        <v>806</v>
      </c>
      <c r="T152" s="5">
        <v>-6634787122</v>
      </c>
      <c r="U152" s="5">
        <v>-6774270552</v>
      </c>
    </row>
    <row r="153" spans="2:24" ht="15.5" x14ac:dyDescent="0.35">
      <c r="C153" t="s">
        <v>370</v>
      </c>
      <c r="D153" s="5">
        <v>-165348000</v>
      </c>
      <c r="F153" s="5">
        <v>-15232000</v>
      </c>
      <c r="G153" s="5">
        <v>-22848000</v>
      </c>
      <c r="I153" s="5">
        <v>-203428000</v>
      </c>
      <c r="J153" s="5">
        <v>-91392000</v>
      </c>
      <c r="K153" s="5">
        <v>-91392000</v>
      </c>
      <c r="L153" s="5">
        <v>-91392000</v>
      </c>
      <c r="M153" s="5">
        <v>-91392000</v>
      </c>
      <c r="N153" s="5">
        <v>-72713314</v>
      </c>
    </row>
    <row r="154" spans="2:24" ht="15.5" x14ac:dyDescent="0.35">
      <c r="C154" t="s">
        <v>186</v>
      </c>
      <c r="D154" s="5">
        <v>-6216403168</v>
      </c>
      <c r="E154" s="5">
        <v>-19714038478</v>
      </c>
      <c r="F154" s="5">
        <v>4320633839</v>
      </c>
      <c r="G154" s="5">
        <v>-60556030348</v>
      </c>
      <c r="I154" s="5">
        <v>-82165838155</v>
      </c>
      <c r="J154" s="5">
        <v>55499276248</v>
      </c>
      <c r="K154" s="5">
        <v>14498037643</v>
      </c>
      <c r="L154" s="5">
        <v>-105923737099</v>
      </c>
      <c r="M154" s="5">
        <v>43327625380</v>
      </c>
      <c r="N154" s="5">
        <v>68745898655</v>
      </c>
      <c r="O154" s="5">
        <v>6941058587</v>
      </c>
      <c r="P154" s="5">
        <v>-1838695780</v>
      </c>
      <c r="Q154" s="5">
        <v>8231478967</v>
      </c>
      <c r="R154" s="5">
        <v>373371489</v>
      </c>
      <c r="S154" s="5">
        <v>-19354037180</v>
      </c>
      <c r="T154" s="5">
        <v>18058587150</v>
      </c>
      <c r="U154" s="5">
        <v>-62006405707</v>
      </c>
      <c r="V154" s="5">
        <v>-46848494546</v>
      </c>
      <c r="W154" s="5">
        <v>112260417557</v>
      </c>
      <c r="X154" s="5">
        <v>-9868912678</v>
      </c>
    </row>
    <row r="155" spans="2:24" ht="15.5" x14ac:dyDescent="0.35">
      <c r="C155" t="s">
        <v>188</v>
      </c>
      <c r="G155" s="5">
        <v>93486306573</v>
      </c>
      <c r="I155" s="5">
        <v>93486306573</v>
      </c>
      <c r="J155" s="5">
        <v>37958342902</v>
      </c>
      <c r="K155" s="5">
        <v>23471460256</v>
      </c>
      <c r="L155" s="5">
        <v>129329631431</v>
      </c>
      <c r="M155" s="5">
        <v>85990562715</v>
      </c>
      <c r="N155" s="5">
        <v>17241644754</v>
      </c>
      <c r="O155" s="5">
        <v>10311045741</v>
      </c>
      <c r="P155" s="5">
        <v>12100305546</v>
      </c>
      <c r="Q155" s="5">
        <v>3867121504</v>
      </c>
      <c r="R155" s="5">
        <v>3481123418</v>
      </c>
      <c r="S155" s="5">
        <v>22905396860</v>
      </c>
      <c r="T155" s="5">
        <v>4820657563</v>
      </c>
      <c r="U155" s="5">
        <v>66720406291</v>
      </c>
      <c r="V155" s="5">
        <v>113554679432</v>
      </c>
      <c r="W155" s="5">
        <v>1294261875</v>
      </c>
      <c r="X155" s="5">
        <v>11163174553</v>
      </c>
    </row>
    <row r="156" spans="2:24" ht="15.5" x14ac:dyDescent="0.35">
      <c r="C156" t="s">
        <v>187</v>
      </c>
      <c r="D156" s="5">
        <v>5182444</v>
      </c>
      <c r="E156" s="5">
        <v>23979060</v>
      </c>
      <c r="F156" s="5">
        <v>-9832978</v>
      </c>
      <c r="G156" s="5">
        <v>12984033</v>
      </c>
      <c r="I156" s="5">
        <v>32312559</v>
      </c>
      <c r="J156" s="5">
        <v>28687423</v>
      </c>
      <c r="K156" s="5">
        <v>-11154997</v>
      </c>
      <c r="L156" s="5">
        <v>65565924</v>
      </c>
      <c r="M156" s="5">
        <v>11443336</v>
      </c>
      <c r="N156" s="5">
        <v>3019306</v>
      </c>
      <c r="O156" s="5">
        <v>-10459574</v>
      </c>
      <c r="P156" s="5">
        <v>49435975</v>
      </c>
      <c r="Q156" s="5">
        <v>1705075</v>
      </c>
      <c r="R156" s="5">
        <v>12626597</v>
      </c>
      <c r="S156" s="5">
        <v>-70236262</v>
      </c>
      <c r="T156" s="5">
        <v>26152147</v>
      </c>
      <c r="U156" s="5">
        <v>106656979</v>
      </c>
      <c r="V156" s="5">
        <v>14221405</v>
      </c>
    </row>
    <row r="157" spans="2:24" ht="15.5" x14ac:dyDescent="0.35">
      <c r="C157" t="s">
        <v>189</v>
      </c>
      <c r="D157" s="5">
        <v>-6211220724</v>
      </c>
      <c r="E157" s="5">
        <v>-19690059418</v>
      </c>
      <c r="F157" s="5">
        <v>4310800861</v>
      </c>
      <c r="G157" s="5">
        <v>32943260258</v>
      </c>
      <c r="I157" s="5">
        <v>11352780977</v>
      </c>
      <c r="J157" s="5">
        <v>93486306573</v>
      </c>
      <c r="K157" s="5">
        <v>37958342902</v>
      </c>
      <c r="L157" s="5">
        <v>23471460256</v>
      </c>
      <c r="M157" s="5">
        <v>129329631431</v>
      </c>
      <c r="N157" s="5">
        <v>85990562715</v>
      </c>
      <c r="O157" s="5">
        <v>17241644754</v>
      </c>
      <c r="P157" s="5">
        <v>10311045741</v>
      </c>
      <c r="Q157" s="5">
        <v>12100305546</v>
      </c>
      <c r="R157" s="5">
        <v>3867121504</v>
      </c>
      <c r="S157" s="5">
        <v>3481123418</v>
      </c>
      <c r="T157" s="5">
        <v>22905396860</v>
      </c>
      <c r="U157" s="5">
        <v>4820657563</v>
      </c>
      <c r="V157" s="5">
        <v>66720406291</v>
      </c>
      <c r="W157" s="5">
        <v>113554679432</v>
      </c>
      <c r="X157" s="5">
        <v>1294261875</v>
      </c>
    </row>
    <row r="159" spans="2:24" ht="15.5" x14ac:dyDescent="0.35">
      <c r="B159" t="s">
        <v>190</v>
      </c>
      <c r="C159" t="s">
        <v>11</v>
      </c>
      <c r="D159" s="5">
        <v>1800000000</v>
      </c>
      <c r="E159" s="5">
        <v>1800000000</v>
      </c>
      <c r="F159" s="5">
        <v>1800000000</v>
      </c>
      <c r="G159" s="5">
        <v>1800000000</v>
      </c>
      <c r="I159" s="5">
        <v>1800000000</v>
      </c>
      <c r="J159" s="5">
        <v>1800000000</v>
      </c>
      <c r="K159" s="5">
        <v>1800000000</v>
      </c>
      <c r="L159" s="5">
        <v>1800000000</v>
      </c>
      <c r="M159" s="5">
        <v>1800000000</v>
      </c>
      <c r="N159" s="5">
        <v>1800000000</v>
      </c>
      <c r="O159" s="5">
        <v>1800000000</v>
      </c>
      <c r="P159" s="5">
        <v>1800000000</v>
      </c>
      <c r="Q159" s="5">
        <v>1800000000</v>
      </c>
      <c r="R159" s="5">
        <v>1800000000</v>
      </c>
      <c r="S159" s="5">
        <v>1800000000</v>
      </c>
      <c r="T159" s="5">
        <v>1800000000</v>
      </c>
      <c r="U159" s="5">
        <v>1800000000</v>
      </c>
      <c r="V159" s="5">
        <v>1800000000</v>
      </c>
      <c r="W159" s="5">
        <v>1800000000</v>
      </c>
      <c r="X159" s="5">
        <v>1800000000</v>
      </c>
    </row>
    <row r="160" spans="2:24" ht="15.5" x14ac:dyDescent="0.35">
      <c r="C160" t="s">
        <v>191</v>
      </c>
      <c r="D160" s="6">
        <v>-4.75</v>
      </c>
      <c r="E160" s="6">
        <v>-6.3</v>
      </c>
      <c r="F160" s="6">
        <v>1.79</v>
      </c>
      <c r="G160" s="6">
        <v>-10.97</v>
      </c>
    </row>
    <row r="161" spans="3:7" ht="15.5" x14ac:dyDescent="0.35">
      <c r="C161" t="s">
        <v>192</v>
      </c>
      <c r="D161" s="6">
        <v>-34.32</v>
      </c>
      <c r="E161" s="6">
        <v>-23.49</v>
      </c>
      <c r="F161" s="6">
        <v>65.92</v>
      </c>
      <c r="G161" s="6">
        <v>-7.11</v>
      </c>
    </row>
    <row r="162" spans="3:7" ht="15.5" x14ac:dyDescent="0.35">
      <c r="C162" t="s">
        <v>70</v>
      </c>
      <c r="D162" s="6">
        <v>1.17</v>
      </c>
      <c r="E162" s="6">
        <v>1.1499999999999999</v>
      </c>
      <c r="F162" s="6">
        <v>1.32</v>
      </c>
      <c r="G162" s="6">
        <v>0.78</v>
      </c>
    </row>
    <row r="163" spans="3:7" ht="15.5" x14ac:dyDescent="0.35">
      <c r="C163" t="s">
        <v>193</v>
      </c>
      <c r="D163" s="5">
        <v>12950000000</v>
      </c>
      <c r="E163" s="5">
        <v>11050000000</v>
      </c>
      <c r="F163" s="5">
        <v>6320000000</v>
      </c>
      <c r="G163" s="5">
        <v>3190000000</v>
      </c>
    </row>
    <row r="164" spans="3:7" ht="15.5" x14ac:dyDescent="0.35">
      <c r="C164" t="s">
        <v>194</v>
      </c>
      <c r="D164" s="6">
        <v>-1.2500000000000001E-2</v>
      </c>
      <c r="E164" s="6">
        <v>-1.6899999999999998E-2</v>
      </c>
      <c r="F164" s="6">
        <v>4.6999999999999993E-3</v>
      </c>
      <c r="G164" s="6">
        <v>-2.9300000000000003E-2</v>
      </c>
    </row>
    <row r="165" spans="3:7" ht="15.5" x14ac:dyDescent="0.35">
      <c r="C165" t="s">
        <v>195</v>
      </c>
      <c r="D165" s="6">
        <v>-0.40159999999999996</v>
      </c>
      <c r="E165" s="6">
        <v>-0.35520000000000002</v>
      </c>
      <c r="F165" s="6">
        <v>7.85E-2</v>
      </c>
      <c r="G165" s="6">
        <v>-0.51910000000000001</v>
      </c>
    </row>
    <row r="166" spans="3:7" ht="15.5" x14ac:dyDescent="0.35">
      <c r="C166" t="s">
        <v>196</v>
      </c>
      <c r="D166" s="6">
        <v>4.2000000000000003E-2</v>
      </c>
      <c r="E166" s="6">
        <v>1.04E-2</v>
      </c>
      <c r="F166" s="6">
        <v>-2.3E-3</v>
      </c>
      <c r="G166" s="6">
        <v>-1.06E-2</v>
      </c>
    </row>
    <row r="167" spans="3:7" ht="15.5" x14ac:dyDescent="0.35">
      <c r="C167" t="s">
        <v>197</v>
      </c>
      <c r="D167" s="6">
        <v>1.22</v>
      </c>
      <c r="E167" s="6">
        <v>0.69</v>
      </c>
      <c r="F167" s="6">
        <v>-0.14000000000000001</v>
      </c>
      <c r="G167" s="6">
        <v>-0.69</v>
      </c>
    </row>
    <row r="168" spans="3:7" ht="15.5" x14ac:dyDescent="0.35">
      <c r="C168" t="s">
        <v>198</v>
      </c>
      <c r="D168" s="5">
        <v>21000000000</v>
      </c>
      <c r="E168" s="5">
        <v>32000000000</v>
      </c>
      <c r="F168" s="5">
        <v>41000000000</v>
      </c>
      <c r="G168" s="5">
        <v>38000000000</v>
      </c>
    </row>
    <row r="169" spans="3:7" ht="15.5" x14ac:dyDescent="0.35">
      <c r="C169" t="s">
        <v>199</v>
      </c>
      <c r="D169" s="6">
        <v>13.79</v>
      </c>
      <c r="E169" s="6">
        <v>8.34</v>
      </c>
      <c r="F169" s="6">
        <v>5.18</v>
      </c>
      <c r="G169" s="6">
        <v>3.69</v>
      </c>
    </row>
    <row r="170" spans="3:7" ht="15.5" x14ac:dyDescent="0.35">
      <c r="C170" t="s">
        <v>200</v>
      </c>
      <c r="D170" s="6">
        <v>11.82</v>
      </c>
      <c r="E170" s="6">
        <v>17.739999999999998</v>
      </c>
      <c r="F170" s="6">
        <v>22.77</v>
      </c>
      <c r="G170" s="6">
        <v>21.13</v>
      </c>
    </row>
    <row r="171" spans="3:7" ht="15.5" x14ac:dyDescent="0.35">
      <c r="C171" t="s">
        <v>201</v>
      </c>
      <c r="D171" s="6">
        <v>13.79</v>
      </c>
      <c r="E171" s="6">
        <v>8.34</v>
      </c>
      <c r="F171" s="6">
        <v>5.18</v>
      </c>
      <c r="G171" s="6">
        <v>3.69</v>
      </c>
    </row>
    <row r="172" spans="3:7" ht="15.5" x14ac:dyDescent="0.35">
      <c r="C172" t="s">
        <v>202</v>
      </c>
      <c r="D172" s="6">
        <v>11.82</v>
      </c>
      <c r="E172" s="6">
        <v>17.739999999999998</v>
      </c>
      <c r="F172" s="6">
        <v>22.77</v>
      </c>
      <c r="G172" s="6">
        <v>21.13</v>
      </c>
    </row>
    <row r="173" spans="3:7" ht="15.5" x14ac:dyDescent="0.35">
      <c r="C173" t="s">
        <v>203</v>
      </c>
      <c r="D173" s="5">
        <v>66000000000</v>
      </c>
      <c r="E173" s="5">
        <v>79000000000</v>
      </c>
      <c r="F173" s="5">
        <v>88000000000</v>
      </c>
      <c r="G173" s="5">
        <v>126000000000</v>
      </c>
    </row>
    <row r="174" spans="3:7" ht="15.5" x14ac:dyDescent="0.35">
      <c r="C174" t="s">
        <v>204</v>
      </c>
      <c r="D174" s="5">
        <v>1000000000</v>
      </c>
    </row>
    <row r="175" spans="3:7" ht="15.5" x14ac:dyDescent="0.35">
      <c r="C175" t="s">
        <v>205</v>
      </c>
      <c r="D175" s="5">
        <v>21000000000</v>
      </c>
      <c r="E175" s="5">
        <v>32000000000</v>
      </c>
      <c r="F175" s="5">
        <v>41000000000</v>
      </c>
      <c r="G175" s="5">
        <v>38000000000</v>
      </c>
    </row>
    <row r="176" spans="3:7" ht="15.5" x14ac:dyDescent="0.35">
      <c r="C176" t="s">
        <v>23</v>
      </c>
      <c r="D176" s="5">
        <v>66000000000</v>
      </c>
      <c r="E176" s="5">
        <v>79000000000</v>
      </c>
      <c r="F176" s="5">
        <v>88000000000</v>
      </c>
      <c r="G176" s="5">
        <v>126000000000</v>
      </c>
    </row>
    <row r="177" spans="3:24" ht="15.5" x14ac:dyDescent="0.35">
      <c r="C177" t="s">
        <v>20</v>
      </c>
      <c r="D177" s="5">
        <v>55000000000</v>
      </c>
      <c r="E177" s="5">
        <v>61000000000</v>
      </c>
      <c r="F177" s="5">
        <v>50000000000</v>
      </c>
      <c r="G177" s="5">
        <v>93000000000</v>
      </c>
    </row>
    <row r="178" spans="3:24" ht="15.5" x14ac:dyDescent="0.35">
      <c r="C178" t="s">
        <v>206</v>
      </c>
      <c r="D178" s="5">
        <v>-116000000000</v>
      </c>
      <c r="E178" s="5">
        <v>227000000000</v>
      </c>
      <c r="F178" s="5">
        <v>228000000000</v>
      </c>
      <c r="G178" s="5">
        <v>215000000000</v>
      </c>
    </row>
    <row r="179" spans="3:24" ht="15.5" x14ac:dyDescent="0.35">
      <c r="C179" t="s">
        <v>207</v>
      </c>
      <c r="D179" s="5">
        <v>19000000000</v>
      </c>
      <c r="E179" s="5">
        <v>-4000000000</v>
      </c>
      <c r="F179" s="5">
        <v>43000000000</v>
      </c>
      <c r="G179" s="5">
        <v>-86000000000</v>
      </c>
    </row>
    <row r="180" spans="3:24" ht="15.5" x14ac:dyDescent="0.35">
      <c r="C180" t="s">
        <v>208</v>
      </c>
      <c r="D180" s="5">
        <v>-4000000000</v>
      </c>
      <c r="E180" s="5">
        <v>-4000000000</v>
      </c>
      <c r="F180" s="5">
        <v>-2000000000</v>
      </c>
      <c r="G180" s="5">
        <v>-3000000000</v>
      </c>
    </row>
    <row r="181" spans="3:24" ht="15.5" x14ac:dyDescent="0.35">
      <c r="C181" t="s">
        <v>12</v>
      </c>
      <c r="D181" s="5">
        <v>14000000000</v>
      </c>
      <c r="E181" s="5">
        <v>-8000000000</v>
      </c>
      <c r="F181" s="5">
        <v>41000000000</v>
      </c>
      <c r="G181" s="5">
        <v>-89000000000</v>
      </c>
    </row>
    <row r="182" spans="3:24" ht="15.5" x14ac:dyDescent="0.35">
      <c r="C182" t="s">
        <v>15</v>
      </c>
      <c r="D182" s="6">
        <v>8.0399999999999991</v>
      </c>
      <c r="E182" s="6">
        <v>-4.3600000000000003</v>
      </c>
      <c r="F182" s="6">
        <v>22.85</v>
      </c>
      <c r="G182" s="6">
        <v>-49.52</v>
      </c>
    </row>
    <row r="183" spans="3:24" ht="15.5" x14ac:dyDescent="0.35">
      <c r="C183" t="s">
        <v>57</v>
      </c>
      <c r="I183" s="6">
        <v>-20.23</v>
      </c>
      <c r="J183" s="6">
        <v>-31.49</v>
      </c>
      <c r="K183" s="6">
        <v>-0.72</v>
      </c>
      <c r="L183" s="6">
        <v>-57.41</v>
      </c>
      <c r="M183" s="6">
        <v>49.18</v>
      </c>
      <c r="N183" s="6">
        <v>30.62</v>
      </c>
      <c r="O183" s="6">
        <v>0.62</v>
      </c>
      <c r="P183" s="6">
        <v>-53.72</v>
      </c>
      <c r="Q183" s="6">
        <v>-12.77</v>
      </c>
      <c r="R183" s="6">
        <v>19.11</v>
      </c>
      <c r="S183" s="6">
        <v>-5.19</v>
      </c>
      <c r="T183" s="6">
        <v>7.82</v>
      </c>
      <c r="U183" s="6">
        <v>-42.85</v>
      </c>
      <c r="V183" s="6">
        <v>10.49</v>
      </c>
      <c r="W183" s="6">
        <v>9.23</v>
      </c>
      <c r="X183" s="6">
        <v>2.86</v>
      </c>
    </row>
    <row r="184" spans="3:24" ht="15.5" x14ac:dyDescent="0.35">
      <c r="C184" t="s">
        <v>69</v>
      </c>
      <c r="I184" s="6">
        <v>-8.06</v>
      </c>
      <c r="J184" s="6">
        <v>-2.95</v>
      </c>
      <c r="K184" s="6">
        <v>-170.83</v>
      </c>
      <c r="L184" s="6">
        <v>-2.16</v>
      </c>
      <c r="M184" s="6">
        <v>6.79</v>
      </c>
      <c r="N184" s="6">
        <v>3.79</v>
      </c>
      <c r="O184" s="5">
        <v>100</v>
      </c>
      <c r="P184" s="6">
        <v>-2.1</v>
      </c>
      <c r="Q184" s="6">
        <v>-12.53</v>
      </c>
      <c r="R184" s="6">
        <v>17.27</v>
      </c>
      <c r="S184" s="6">
        <v>-16.18</v>
      </c>
      <c r="T184" s="6">
        <v>37.979999999999997</v>
      </c>
      <c r="U184" s="6">
        <v>-25.9</v>
      </c>
      <c r="V184" s="6">
        <v>48.62</v>
      </c>
      <c r="W184" s="6">
        <v>29.25</v>
      </c>
      <c r="X184" s="5">
        <v>0</v>
      </c>
    </row>
    <row r="185" spans="3:24" ht="15.5" x14ac:dyDescent="0.35">
      <c r="C185" t="s">
        <v>72</v>
      </c>
      <c r="I185" s="6">
        <v>0.36</v>
      </c>
      <c r="J185" s="6">
        <v>0.21</v>
      </c>
      <c r="K185" s="6">
        <v>0.23</v>
      </c>
      <c r="L185" s="6">
        <v>0.21</v>
      </c>
      <c r="M185" s="6">
        <v>0.44</v>
      </c>
      <c r="N185" s="6">
        <v>0.17</v>
      </c>
      <c r="O185" s="6">
        <v>0.1</v>
      </c>
      <c r="P185" s="6">
        <v>0.16</v>
      </c>
      <c r="Q185" s="6">
        <v>0.24</v>
      </c>
      <c r="R185" s="6">
        <v>0.61</v>
      </c>
      <c r="S185" s="6">
        <v>0.12</v>
      </c>
      <c r="T185" s="6">
        <v>0.43</v>
      </c>
      <c r="U185" s="6">
        <v>1.9</v>
      </c>
      <c r="V185" s="6">
        <v>0.86</v>
      </c>
      <c r="W185" s="6">
        <v>0.54</v>
      </c>
      <c r="X185" s="5">
        <v>0</v>
      </c>
    </row>
    <row r="186" spans="3:24" ht="15.5" x14ac:dyDescent="0.35">
      <c r="C186" t="s">
        <v>209</v>
      </c>
      <c r="I186" s="5">
        <v>35970000000</v>
      </c>
      <c r="J186" s="5">
        <v>17300000000</v>
      </c>
      <c r="K186" s="5">
        <v>37590000000</v>
      </c>
      <c r="L186" s="5">
        <v>-40480000000</v>
      </c>
      <c r="M186" s="5">
        <v>202310000000</v>
      </c>
      <c r="N186" s="5">
        <v>109140000000</v>
      </c>
      <c r="O186" s="5">
        <v>34910000000</v>
      </c>
      <c r="P186" s="5">
        <v>-4550000000</v>
      </c>
    </row>
    <row r="187" spans="3:24" ht="15.5" x14ac:dyDescent="0.35">
      <c r="C187" t="s">
        <v>210</v>
      </c>
      <c r="I187" s="6">
        <v>-5.3200000000000004E-2</v>
      </c>
      <c r="J187" s="6">
        <v>-8.0399999999999985E-2</v>
      </c>
      <c r="K187" s="6">
        <v>-1.8E-3</v>
      </c>
      <c r="L187" s="6">
        <v>-0.14130000000000001</v>
      </c>
      <c r="M187" s="6">
        <v>0.12189999999999999</v>
      </c>
      <c r="N187" s="6">
        <v>7.2499999999999995E-2</v>
      </c>
      <c r="O187" s="6">
        <v>1.2999999999999999E-3</v>
      </c>
      <c r="P187" s="6">
        <v>-0.10730000000000001</v>
      </c>
      <c r="Q187" s="6">
        <v>-2.4300000000000002E-2</v>
      </c>
      <c r="R187" s="6">
        <v>3.5000000000000003E-2</v>
      </c>
      <c r="S187" s="6">
        <v>-9.8999999999999991E-3</v>
      </c>
      <c r="T187" s="6">
        <v>1.44E-2</v>
      </c>
      <c r="U187" s="6">
        <v>-9.1499999999999998E-2</v>
      </c>
      <c r="V187" s="6">
        <v>2.3E-2</v>
      </c>
      <c r="W187" s="6">
        <v>2.4700000000000003E-2</v>
      </c>
      <c r="X187" s="6">
        <v>9.7999999999999997E-3</v>
      </c>
    </row>
    <row r="188" spans="3:24" ht="15.5" x14ac:dyDescent="0.35">
      <c r="C188" t="s">
        <v>211</v>
      </c>
      <c r="I188" s="6">
        <v>-1.7115</v>
      </c>
      <c r="J188" s="6">
        <v>-0.99150000000000005</v>
      </c>
      <c r="K188" s="6">
        <v>-1.1699999999999999E-2</v>
      </c>
      <c r="L188" s="6">
        <v>-0.93779999999999997</v>
      </c>
      <c r="M188" s="6">
        <v>0.41350000000000003</v>
      </c>
      <c r="N188" s="6">
        <v>0.43119999999999997</v>
      </c>
      <c r="O188" s="6">
        <v>1.4999999999999999E-2</v>
      </c>
      <c r="P188" s="6">
        <v>-1.2636000000000001</v>
      </c>
      <c r="Q188" s="6">
        <v>-0.1336</v>
      </c>
      <c r="R188" s="6">
        <v>0.17499999999999999</v>
      </c>
      <c r="S188" s="6">
        <v>-5.7800000000000004E-2</v>
      </c>
      <c r="T188" s="6">
        <v>7.4800000000000005E-2</v>
      </c>
      <c r="U188" s="6">
        <v>-0.44259999999999999</v>
      </c>
      <c r="V188" s="6">
        <v>7.3499999999999996E-2</v>
      </c>
      <c r="W188" s="6">
        <v>7.0699999999999999E-2</v>
      </c>
      <c r="X188" s="6">
        <v>4.0999999999999995E-2</v>
      </c>
    </row>
    <row r="189" spans="3:24" ht="15.5" x14ac:dyDescent="0.35">
      <c r="C189" t="s">
        <v>212</v>
      </c>
      <c r="I189" s="6">
        <v>3.5799999999999998E-2</v>
      </c>
      <c r="J189" s="6">
        <v>-3.1300000000000001E-2</v>
      </c>
      <c r="K189" s="6">
        <v>1.1399999999999999E-2</v>
      </c>
      <c r="L189" s="6">
        <v>-0.15609999999999999</v>
      </c>
      <c r="M189" s="6">
        <v>0.52280000000000004</v>
      </c>
      <c r="N189" s="6">
        <v>0.70669999999999999</v>
      </c>
      <c r="O189" s="6">
        <v>0.1104</v>
      </c>
      <c r="P189" s="6">
        <v>-0.18760000000000002</v>
      </c>
      <c r="Q189" s="6">
        <v>-4.3499999999999997E-2</v>
      </c>
      <c r="R189" s="6">
        <v>0.30859999999999999</v>
      </c>
      <c r="S189" s="6">
        <v>0.30890000000000001</v>
      </c>
      <c r="T189" s="6">
        <v>0.25269999999999998</v>
      </c>
      <c r="U189" s="6">
        <v>7.5800000000000006E-2</v>
      </c>
      <c r="V189" s="6">
        <v>0.2394</v>
      </c>
      <c r="W189" s="6">
        <v>0.1643</v>
      </c>
      <c r="X189" s="6">
        <v>-8.4900000000000003E-2</v>
      </c>
    </row>
    <row r="190" spans="3:24" ht="15.5" x14ac:dyDescent="0.35">
      <c r="C190" t="s">
        <v>213</v>
      </c>
      <c r="I190" s="6">
        <v>0.3</v>
      </c>
      <c r="J190" s="6">
        <v>-0.61</v>
      </c>
      <c r="K190" s="6">
        <v>0.26</v>
      </c>
      <c r="L190" s="6">
        <v>-5.44</v>
      </c>
      <c r="M190" s="6">
        <v>10.85</v>
      </c>
      <c r="N190" s="6">
        <v>3.55</v>
      </c>
      <c r="O190" s="6">
        <v>0.37</v>
      </c>
      <c r="P190" s="6">
        <v>-0.85</v>
      </c>
      <c r="Q190" s="6">
        <v>-0.32</v>
      </c>
      <c r="R190" s="6">
        <v>2.2400000000000002</v>
      </c>
      <c r="S190" s="6">
        <v>1.99</v>
      </c>
      <c r="T190" s="6">
        <v>1.64</v>
      </c>
      <c r="U190" s="6">
        <v>1.08</v>
      </c>
      <c r="V190" s="6">
        <v>4.33</v>
      </c>
      <c r="W190" s="6">
        <v>5.45</v>
      </c>
      <c r="X190" s="6">
        <v>-1.06</v>
      </c>
    </row>
    <row r="191" spans="3:24" ht="15.5" x14ac:dyDescent="0.35">
      <c r="C191" t="s">
        <v>66</v>
      </c>
      <c r="I191" s="6">
        <v>13.79</v>
      </c>
      <c r="J191" s="6">
        <v>2.93</v>
      </c>
      <c r="K191" s="6">
        <v>1.99</v>
      </c>
      <c r="L191" s="6">
        <v>2.0299999999999998</v>
      </c>
      <c r="M191" s="6">
        <v>2.81</v>
      </c>
      <c r="N191" s="6">
        <v>1.63</v>
      </c>
      <c r="O191" s="6">
        <v>1.5</v>
      </c>
      <c r="P191" s="6">
        <v>2.66</v>
      </c>
      <c r="Q191" s="6">
        <v>1.67</v>
      </c>
      <c r="R191" s="6">
        <v>3.02</v>
      </c>
      <c r="S191" s="6">
        <v>0.94</v>
      </c>
      <c r="T191" s="6">
        <v>2.84</v>
      </c>
      <c r="U191" s="6">
        <v>11.47</v>
      </c>
      <c r="V191" s="6">
        <v>3.57</v>
      </c>
      <c r="W191" s="6">
        <v>2.0699999999999998</v>
      </c>
      <c r="X191" s="5">
        <v>0</v>
      </c>
    </row>
    <row r="192" spans="3:24" ht="15.5" x14ac:dyDescent="0.35">
      <c r="C192" t="s">
        <v>63</v>
      </c>
      <c r="I192" s="6">
        <v>11.82</v>
      </c>
      <c r="J192" s="6">
        <v>31.76</v>
      </c>
      <c r="K192" s="6">
        <v>61.67</v>
      </c>
      <c r="L192" s="6">
        <v>61.22</v>
      </c>
      <c r="M192" s="6">
        <v>118.94</v>
      </c>
      <c r="N192" s="6">
        <v>71.02</v>
      </c>
      <c r="O192" s="6">
        <v>41.22</v>
      </c>
      <c r="P192" s="6">
        <v>42.51</v>
      </c>
      <c r="Q192" s="6">
        <v>95.56</v>
      </c>
      <c r="R192" s="6">
        <v>109.17</v>
      </c>
      <c r="S192" s="6">
        <v>89.79</v>
      </c>
      <c r="T192" s="6">
        <v>104.62</v>
      </c>
      <c r="U192" s="6">
        <v>96.8</v>
      </c>
      <c r="V192" s="6">
        <v>142.80000000000001</v>
      </c>
      <c r="W192" s="6">
        <v>130.57</v>
      </c>
      <c r="X192" s="6">
        <v>69.69</v>
      </c>
    </row>
    <row r="193" spans="2:24" ht="15.5" x14ac:dyDescent="0.35">
      <c r="C193" t="s">
        <v>214</v>
      </c>
      <c r="I193" s="6">
        <v>13.79</v>
      </c>
      <c r="J193" s="6">
        <v>2.93</v>
      </c>
      <c r="K193" s="6">
        <v>1.99</v>
      </c>
      <c r="L193" s="6">
        <v>2.0299999999999998</v>
      </c>
      <c r="M193" s="6">
        <v>2.81</v>
      </c>
      <c r="N193" s="6">
        <v>1.63</v>
      </c>
      <c r="O193" s="6">
        <v>1.5</v>
      </c>
      <c r="P193" s="6">
        <v>2.66</v>
      </c>
      <c r="Q193" s="6">
        <v>1.67</v>
      </c>
      <c r="R193" s="6">
        <v>3.02</v>
      </c>
      <c r="S193" s="6">
        <v>0.94</v>
      </c>
      <c r="T193" s="6">
        <v>2.84</v>
      </c>
      <c r="U193" s="6">
        <v>11.47</v>
      </c>
      <c r="V193" s="6">
        <v>3.57</v>
      </c>
      <c r="W193" s="6">
        <v>2.0699999999999998</v>
      </c>
      <c r="X193" s="5">
        <v>0</v>
      </c>
    </row>
    <row r="194" spans="2:24" ht="15.5" x14ac:dyDescent="0.35">
      <c r="C194" t="s">
        <v>215</v>
      </c>
      <c r="I194" s="6">
        <v>11.82</v>
      </c>
      <c r="J194" s="6">
        <v>31.76</v>
      </c>
      <c r="K194" s="6">
        <v>61.67</v>
      </c>
      <c r="L194" s="6">
        <v>61.22</v>
      </c>
      <c r="M194" s="6">
        <v>118.94</v>
      </c>
      <c r="N194" s="6">
        <v>71.02</v>
      </c>
      <c r="O194" s="6">
        <v>41.22</v>
      </c>
      <c r="P194" s="6">
        <v>42.51</v>
      </c>
      <c r="Q194" s="6">
        <v>95.56</v>
      </c>
      <c r="R194" s="6">
        <v>109.17</v>
      </c>
      <c r="S194" s="6">
        <v>89.79</v>
      </c>
      <c r="T194" s="6">
        <v>104.62</v>
      </c>
      <c r="U194" s="6">
        <v>96.8</v>
      </c>
      <c r="V194" s="6">
        <v>142.80000000000001</v>
      </c>
      <c r="W194" s="6">
        <v>130.57</v>
      </c>
      <c r="X194" s="6">
        <v>69.69</v>
      </c>
    </row>
    <row r="195" spans="2:24" ht="15.5" x14ac:dyDescent="0.35">
      <c r="C195" t="s">
        <v>216</v>
      </c>
      <c r="I195" s="5">
        <v>66000000000</v>
      </c>
      <c r="J195" s="5">
        <v>95000000000</v>
      </c>
      <c r="K195" s="5">
        <v>57000000000</v>
      </c>
      <c r="L195" s="5">
        <v>104000000000</v>
      </c>
      <c r="M195" s="5">
        <v>35000000000</v>
      </c>
      <c r="N195" s="5">
        <v>122000000000</v>
      </c>
      <c r="O195" s="5">
        <v>241000000000</v>
      </c>
      <c r="P195" s="5">
        <v>296000000000</v>
      </c>
      <c r="Q195" s="5">
        <v>257000000000</v>
      </c>
      <c r="R195" s="5">
        <v>267000000000</v>
      </c>
      <c r="S195" s="5">
        <v>279000000000</v>
      </c>
      <c r="T195" s="5">
        <v>307000000000</v>
      </c>
      <c r="U195" s="5">
        <v>123000000000</v>
      </c>
      <c r="V195" s="5">
        <v>217000000000</v>
      </c>
      <c r="W195" s="5">
        <v>139000000000</v>
      </c>
      <c r="X195" s="5">
        <v>293000000000</v>
      </c>
    </row>
    <row r="196" spans="2:24" ht="15.5" x14ac:dyDescent="0.35">
      <c r="C196" t="s">
        <v>217</v>
      </c>
      <c r="I196" s="5">
        <v>1000000000</v>
      </c>
      <c r="V196" s="5">
        <v>5000000000</v>
      </c>
      <c r="W196" s="5">
        <v>9000000000</v>
      </c>
      <c r="X196" s="5">
        <v>16000000000</v>
      </c>
    </row>
    <row r="197" spans="2:24" ht="15.5" x14ac:dyDescent="0.35">
      <c r="C197" t="s">
        <v>25</v>
      </c>
      <c r="I197" s="5">
        <v>66000000000</v>
      </c>
      <c r="J197" s="5">
        <v>95000000000</v>
      </c>
      <c r="K197" s="5">
        <v>57000000000</v>
      </c>
      <c r="L197" s="5">
        <v>104000000000</v>
      </c>
      <c r="M197" s="5">
        <v>35000000000</v>
      </c>
      <c r="N197" s="5">
        <v>122000000000</v>
      </c>
      <c r="O197" s="5">
        <v>241000000000</v>
      </c>
      <c r="P197" s="5">
        <v>296000000000</v>
      </c>
      <c r="Q197" s="5">
        <v>257000000000</v>
      </c>
      <c r="R197" s="5">
        <v>267000000000</v>
      </c>
      <c r="S197" s="5">
        <v>279000000000</v>
      </c>
      <c r="T197" s="5">
        <v>307000000000</v>
      </c>
      <c r="U197" s="5">
        <v>123000000000</v>
      </c>
      <c r="V197" s="5">
        <v>222000000000</v>
      </c>
      <c r="W197" s="5">
        <v>147000000000</v>
      </c>
      <c r="X197" s="5">
        <v>310000000000</v>
      </c>
    </row>
    <row r="198" spans="2:24" ht="15.5" x14ac:dyDescent="0.35">
      <c r="C198" t="s">
        <v>22</v>
      </c>
      <c r="I198" s="5">
        <v>55000000000</v>
      </c>
      <c r="J198" s="5">
        <v>1000000000</v>
      </c>
      <c r="K198" s="5">
        <v>19000000000</v>
      </c>
      <c r="L198" s="5">
        <v>81000000000</v>
      </c>
      <c r="M198" s="5">
        <v>-95000000000</v>
      </c>
      <c r="N198" s="5">
        <v>36000000000</v>
      </c>
      <c r="O198" s="5">
        <v>224000000000</v>
      </c>
      <c r="P198" s="5">
        <v>286000000000</v>
      </c>
      <c r="Q198" s="5">
        <v>245000000000</v>
      </c>
      <c r="R198" s="5">
        <v>263000000000</v>
      </c>
      <c r="S198" s="5">
        <v>276000000000</v>
      </c>
      <c r="T198" s="5">
        <v>284000000000</v>
      </c>
      <c r="U198" s="5">
        <v>118000000000</v>
      </c>
      <c r="V198" s="5">
        <v>156000000000</v>
      </c>
      <c r="W198" s="5">
        <v>34000000000</v>
      </c>
      <c r="X198" s="5">
        <v>308000000000</v>
      </c>
    </row>
    <row r="199" spans="2:24" ht="15.5" x14ac:dyDescent="0.35">
      <c r="C199" t="s">
        <v>218</v>
      </c>
      <c r="I199" s="5">
        <v>-116000000000</v>
      </c>
      <c r="J199" s="5">
        <v>227000000000</v>
      </c>
      <c r="K199" s="5">
        <v>260000000000</v>
      </c>
      <c r="L199" s="5">
        <v>248000000000</v>
      </c>
      <c r="M199" s="5">
        <v>332000000000</v>
      </c>
      <c r="N199" s="5">
        <v>-57000000000</v>
      </c>
      <c r="O199" s="5">
        <v>-112000000000</v>
      </c>
      <c r="P199" s="5">
        <v>-119000000000</v>
      </c>
      <c r="Q199" s="5">
        <v>-33000000000</v>
      </c>
      <c r="R199" s="5">
        <v>-26000000000</v>
      </c>
      <c r="S199" s="5">
        <v>-111000000000</v>
      </c>
      <c r="T199" s="5">
        <v>-128000000000</v>
      </c>
      <c r="U199" s="5">
        <v>-118000000000</v>
      </c>
      <c r="V199" s="5">
        <v>28000000000</v>
      </c>
      <c r="W199" s="5">
        <v>48000000000</v>
      </c>
      <c r="X199" s="5">
        <v>-75000000000</v>
      </c>
    </row>
    <row r="200" spans="2:24" ht="15.5" x14ac:dyDescent="0.35">
      <c r="C200" t="s">
        <v>219</v>
      </c>
      <c r="I200" s="5">
        <v>-29000000000</v>
      </c>
      <c r="J200" s="5">
        <v>27000000000</v>
      </c>
      <c r="K200" s="5">
        <v>72000000000</v>
      </c>
      <c r="L200" s="5">
        <v>-152000000000</v>
      </c>
      <c r="M200" s="5">
        <v>129000000000</v>
      </c>
      <c r="N200" s="5">
        <v>213000000000</v>
      </c>
      <c r="O200" s="5">
        <v>80000000000</v>
      </c>
      <c r="P200" s="5">
        <v>10000000000</v>
      </c>
      <c r="Q200" s="5">
        <v>52000000000</v>
      </c>
      <c r="R200" s="5">
        <v>34000000000</v>
      </c>
      <c r="S200" s="5">
        <v>27000000000</v>
      </c>
      <c r="T200" s="5">
        <v>-74000000000</v>
      </c>
      <c r="U200" s="5">
        <v>108000000000</v>
      </c>
      <c r="V200" s="5">
        <v>-52000000000</v>
      </c>
      <c r="W200" s="5">
        <v>-26000000000</v>
      </c>
      <c r="X200" s="5">
        <v>-101000000000</v>
      </c>
    </row>
    <row r="201" spans="2:24" ht="15.5" x14ac:dyDescent="0.35">
      <c r="C201" t="s">
        <v>220</v>
      </c>
      <c r="I201" s="5">
        <v>-13000000000</v>
      </c>
      <c r="J201" s="5">
        <v>-5000000000</v>
      </c>
      <c r="K201" s="5">
        <v>-13000000000</v>
      </c>
      <c r="L201" s="5">
        <v>-15000000000</v>
      </c>
      <c r="M201" s="5">
        <v>-20000000000</v>
      </c>
      <c r="N201" s="5">
        <v>-17000000000</v>
      </c>
      <c r="O201" s="5">
        <v>-17000000000</v>
      </c>
      <c r="P201" s="5">
        <v>-14000000000</v>
      </c>
      <c r="Q201" s="5">
        <v>-13000000000</v>
      </c>
      <c r="R201" s="5">
        <v>-5000000000</v>
      </c>
      <c r="S201" s="5">
        <v>-7000000000</v>
      </c>
      <c r="T201" s="5">
        <v>-57000000000</v>
      </c>
      <c r="U201" s="5">
        <v>-55000000000</v>
      </c>
      <c r="V201" s="5">
        <v>-47000000000</v>
      </c>
      <c r="W201" s="5">
        <v>-7000000000</v>
      </c>
      <c r="X201" s="5">
        <v>-5000000000</v>
      </c>
    </row>
    <row r="202" spans="2:24" ht="15.5" x14ac:dyDescent="0.35">
      <c r="C202" t="s">
        <v>14</v>
      </c>
      <c r="I202" s="5">
        <v>-41000000000</v>
      </c>
      <c r="J202" s="5">
        <v>22000000000</v>
      </c>
      <c r="K202" s="5">
        <v>59000000000</v>
      </c>
      <c r="L202" s="5">
        <v>-167000000000</v>
      </c>
      <c r="M202" s="5">
        <v>109000000000</v>
      </c>
      <c r="N202" s="5">
        <v>196000000000</v>
      </c>
      <c r="O202" s="5">
        <v>62000000000</v>
      </c>
      <c r="P202" s="5">
        <v>-4000000000</v>
      </c>
      <c r="Q202" s="5">
        <v>40000000000</v>
      </c>
      <c r="R202" s="5">
        <v>29000000000</v>
      </c>
      <c r="S202" s="5">
        <v>21000000000</v>
      </c>
      <c r="T202" s="5">
        <v>-131000000000</v>
      </c>
      <c r="U202" s="5">
        <v>53000000000</v>
      </c>
      <c r="V202" s="5">
        <v>-99000000000</v>
      </c>
      <c r="W202" s="5">
        <v>-32000000000</v>
      </c>
      <c r="X202" s="5">
        <v>-105000000000</v>
      </c>
    </row>
    <row r="203" spans="2:24" ht="15.5" x14ac:dyDescent="0.35">
      <c r="C203" t="s">
        <v>16</v>
      </c>
      <c r="I203" s="6">
        <v>-22.99</v>
      </c>
      <c r="J203" s="6">
        <v>12.49</v>
      </c>
      <c r="K203" s="6">
        <v>32.619999999999997</v>
      </c>
      <c r="L203" s="6">
        <v>-92.53</v>
      </c>
      <c r="M203" s="6">
        <v>60.36</v>
      </c>
      <c r="N203" s="6">
        <v>109.08</v>
      </c>
      <c r="O203" s="6">
        <v>34.53</v>
      </c>
      <c r="P203" s="6">
        <v>-2.19</v>
      </c>
      <c r="Q203" s="6">
        <v>21.95</v>
      </c>
      <c r="R203" s="6">
        <v>16.29</v>
      </c>
      <c r="S203" s="6">
        <v>11.51</v>
      </c>
      <c r="T203" s="6">
        <v>-72.72</v>
      </c>
      <c r="U203" s="6">
        <v>29.58</v>
      </c>
      <c r="V203" s="6">
        <v>-55.19</v>
      </c>
      <c r="W203" s="6">
        <v>-17.82</v>
      </c>
      <c r="X203" s="6">
        <v>-58.39</v>
      </c>
    </row>
    <row r="205" spans="2:24" ht="15.5" x14ac:dyDescent="0.35">
      <c r="B205" t="s">
        <v>221</v>
      </c>
      <c r="C205" t="s">
        <v>222</v>
      </c>
      <c r="D205" s="5">
        <v>-11000000000</v>
      </c>
      <c r="E205" s="5">
        <v>-9000000000</v>
      </c>
      <c r="F205" s="5">
        <v>-11000000000</v>
      </c>
      <c r="G205" s="5">
        <v>3000000000</v>
      </c>
      <c r="H205" s="5">
        <v>-42000000000</v>
      </c>
      <c r="I205" s="5">
        <v>-36000000000</v>
      </c>
      <c r="J205" s="5">
        <v>-57000000000</v>
      </c>
      <c r="K205" s="5">
        <v>-1000000000</v>
      </c>
      <c r="L205" s="5">
        <v>-103000000000</v>
      </c>
      <c r="M205" s="5">
        <v>89000000000</v>
      </c>
      <c r="N205" s="5">
        <v>55000000000</v>
      </c>
      <c r="O205" s="5">
        <v>1000000000</v>
      </c>
      <c r="P205" s="5">
        <v>-97000000000</v>
      </c>
      <c r="Q205" s="5">
        <v>-23000000000</v>
      </c>
    </row>
    <row r="206" spans="2:24" ht="15.5" x14ac:dyDescent="0.35">
      <c r="C206" t="s">
        <v>223</v>
      </c>
      <c r="H206" s="5">
        <v>-27000000000</v>
      </c>
      <c r="I206" s="5">
        <v>-36000000000</v>
      </c>
      <c r="J206" s="5">
        <v>-57000000000</v>
      </c>
      <c r="K206" s="5">
        <v>-1000000000</v>
      </c>
      <c r="L206" s="5">
        <v>-103000000000</v>
      </c>
      <c r="M206" s="5">
        <v>89000000000</v>
      </c>
      <c r="N206" s="5">
        <v>55000000000</v>
      </c>
      <c r="O206" s="5">
        <v>1000000000</v>
      </c>
      <c r="P206" s="5">
        <v>-97000000000</v>
      </c>
      <c r="Q206" s="5">
        <v>-23000000000</v>
      </c>
    </row>
    <row r="207" spans="2:24" ht="15.5" x14ac:dyDescent="0.35">
      <c r="C207" t="s">
        <v>56</v>
      </c>
      <c r="D207" s="6">
        <v>-5.85</v>
      </c>
      <c r="E207" s="6">
        <v>-4.75</v>
      </c>
      <c r="F207" s="6">
        <v>-6.3</v>
      </c>
      <c r="G207" s="6">
        <v>1.79</v>
      </c>
      <c r="H207" s="6">
        <v>-23.39</v>
      </c>
      <c r="I207" s="6">
        <v>-20.23</v>
      </c>
      <c r="J207" s="6">
        <v>-31.49</v>
      </c>
      <c r="K207" s="6">
        <v>-0.72</v>
      </c>
      <c r="L207" s="6">
        <v>-57.41</v>
      </c>
      <c r="M207" s="6">
        <v>49.18</v>
      </c>
      <c r="N207" s="6">
        <v>30.62</v>
      </c>
      <c r="O207" s="6">
        <v>0.62</v>
      </c>
      <c r="P207" s="6">
        <v>-53.72</v>
      </c>
      <c r="Q207" s="6">
        <v>-12.77</v>
      </c>
    </row>
    <row r="208" spans="2:24" ht="15.5" x14ac:dyDescent="0.35">
      <c r="C208" t="s">
        <v>226</v>
      </c>
      <c r="H208" s="6">
        <v>-15.11</v>
      </c>
      <c r="I208" s="6">
        <v>-20.23</v>
      </c>
      <c r="J208" s="6">
        <v>-31.49</v>
      </c>
      <c r="K208" s="6">
        <v>-0.72</v>
      </c>
      <c r="L208" s="6">
        <v>-57.41</v>
      </c>
      <c r="M208" s="6">
        <v>49.18</v>
      </c>
      <c r="N208" s="6">
        <v>30.62</v>
      </c>
      <c r="O208" s="6">
        <v>0.62</v>
      </c>
      <c r="P208" s="6">
        <v>-53.72</v>
      </c>
      <c r="Q208" s="6">
        <v>-12.77</v>
      </c>
    </row>
    <row r="209" spans="3:17" ht="15.5" x14ac:dyDescent="0.35">
      <c r="C209" t="s">
        <v>229</v>
      </c>
      <c r="D209" s="5">
        <v>250000000000</v>
      </c>
      <c r="E209" s="5">
        <v>252000000000</v>
      </c>
      <c r="F209" s="5">
        <v>231000000000</v>
      </c>
      <c r="G209" s="5">
        <v>161000000000</v>
      </c>
      <c r="H209" s="5">
        <v>1000000000000</v>
      </c>
      <c r="I209" s="5">
        <v>824000000000</v>
      </c>
      <c r="J209" s="5">
        <v>788000000000</v>
      </c>
      <c r="K209" s="5">
        <v>950000000000</v>
      </c>
      <c r="L209" s="5">
        <v>1062000000000</v>
      </c>
      <c r="M209" s="5">
        <v>1374000000000</v>
      </c>
      <c r="N209" s="5">
        <v>1205000000000</v>
      </c>
      <c r="O209" s="5">
        <v>1073000000000</v>
      </c>
      <c r="P209" s="5">
        <v>1280000000000</v>
      </c>
      <c r="Q209" s="5">
        <v>1218000000000</v>
      </c>
    </row>
    <row r="210" spans="3:17" ht="15.5" x14ac:dyDescent="0.35">
      <c r="C210" t="s">
        <v>230</v>
      </c>
      <c r="H210" s="5">
        <v>894000000000</v>
      </c>
      <c r="I210" s="5">
        <v>824000000000</v>
      </c>
      <c r="J210" s="5">
        <v>788000000000</v>
      </c>
      <c r="K210" s="5">
        <v>950000000000</v>
      </c>
      <c r="L210" s="5">
        <v>1062000000000</v>
      </c>
      <c r="M210" s="5">
        <v>1374000000000</v>
      </c>
      <c r="N210" s="5">
        <v>1205000000000</v>
      </c>
      <c r="O210" s="5">
        <v>1073000000000</v>
      </c>
      <c r="P210" s="5">
        <v>1280000000000</v>
      </c>
      <c r="Q210" s="5">
        <v>1218000000000</v>
      </c>
    </row>
    <row r="211" spans="3:17" ht="15.5" x14ac:dyDescent="0.35">
      <c r="C211" t="s">
        <v>234</v>
      </c>
      <c r="I211" s="6">
        <v>-6.92</v>
      </c>
    </row>
    <row r="212" spans="3:17" ht="15.5" x14ac:dyDescent="0.35">
      <c r="C212" t="s">
        <v>235</v>
      </c>
      <c r="I212" s="6">
        <v>-10.72</v>
      </c>
    </row>
    <row r="213" spans="3:17" ht="15.5" x14ac:dyDescent="0.35">
      <c r="C213" t="s">
        <v>237</v>
      </c>
      <c r="I213" s="6">
        <v>7.5</v>
      </c>
    </row>
    <row r="214" spans="3:17" ht="15.5" x14ac:dyDescent="0.35">
      <c r="C214" t="s">
        <v>238</v>
      </c>
      <c r="I214" s="6">
        <v>-9.3299999999999994E-2</v>
      </c>
    </row>
    <row r="215" spans="3:17" ht="15.5" x14ac:dyDescent="0.35">
      <c r="C215" t="s">
        <v>239</v>
      </c>
      <c r="I215" s="6">
        <v>0.33</v>
      </c>
    </row>
    <row r="216" spans="3:17" ht="15.5" x14ac:dyDescent="0.35">
      <c r="C216" t="s">
        <v>240</v>
      </c>
      <c r="I216" s="6">
        <v>26.81</v>
      </c>
    </row>
    <row r="217" spans="3:17" ht="15.5" x14ac:dyDescent="0.35">
      <c r="C217" t="s">
        <v>241</v>
      </c>
      <c r="I217" s="6">
        <v>5.45</v>
      </c>
    </row>
    <row r="218" spans="3:17" ht="15.5" x14ac:dyDescent="0.35">
      <c r="C218" t="s">
        <v>242</v>
      </c>
      <c r="I218" s="6">
        <v>5.45</v>
      </c>
    </row>
    <row r="219" spans="3:17" ht="15.5" x14ac:dyDescent="0.35">
      <c r="C219" t="s">
        <v>244</v>
      </c>
      <c r="I219" s="6">
        <v>7.72</v>
      </c>
    </row>
    <row r="220" spans="3:17" ht="15.5" x14ac:dyDescent="0.35">
      <c r="C220" t="s">
        <v>245</v>
      </c>
      <c r="I220" s="6">
        <v>-0.22</v>
      </c>
    </row>
    <row r="221" spans="3:17" ht="15.5" x14ac:dyDescent="0.35">
      <c r="C221" t="s">
        <v>248</v>
      </c>
      <c r="I221" s="6">
        <v>-15.11</v>
      </c>
    </row>
    <row r="222" spans="3:17" ht="15.5" x14ac:dyDescent="0.35">
      <c r="C222" t="s">
        <v>249</v>
      </c>
      <c r="I222" s="6">
        <v>-23.39</v>
      </c>
    </row>
    <row r="223" spans="3:17" ht="15.5" x14ac:dyDescent="0.35">
      <c r="C223" t="s">
        <v>250</v>
      </c>
      <c r="I223" s="6">
        <v>496.63</v>
      </c>
    </row>
    <row r="224" spans="3:17" ht="15.5" x14ac:dyDescent="0.35">
      <c r="C224" t="s">
        <v>251</v>
      </c>
      <c r="D224" s="6">
        <v>7.68</v>
      </c>
    </row>
    <row r="225" spans="3:9" ht="15.5" x14ac:dyDescent="0.35">
      <c r="C225" t="s">
        <v>252</v>
      </c>
      <c r="I225" s="6">
        <v>6.04</v>
      </c>
    </row>
    <row r="226" spans="3:9" ht="15.5" x14ac:dyDescent="0.35">
      <c r="C226" t="s">
        <v>253</v>
      </c>
      <c r="I226" s="6">
        <v>29.75</v>
      </c>
    </row>
    <row r="227" spans="3:9" ht="15.5" x14ac:dyDescent="0.35">
      <c r="C227" t="s">
        <v>254</v>
      </c>
      <c r="D227" s="6">
        <v>0.8</v>
      </c>
    </row>
    <row r="228" spans="3:9" ht="15.5" x14ac:dyDescent="0.35">
      <c r="C228" t="s">
        <v>255</v>
      </c>
      <c r="D228" s="6">
        <v>0.31</v>
      </c>
    </row>
    <row r="229" spans="3:9" ht="15.5" x14ac:dyDescent="0.35">
      <c r="C229" t="s">
        <v>377</v>
      </c>
      <c r="D229" s="6">
        <v>3.11</v>
      </c>
    </row>
    <row r="230" spans="3:9" ht="15.5" x14ac:dyDescent="0.35">
      <c r="C230" t="s">
        <v>378</v>
      </c>
      <c r="D230" s="6">
        <v>0.03</v>
      </c>
    </row>
    <row r="231" spans="3:9" ht="15.5" x14ac:dyDescent="0.35">
      <c r="C231" t="s">
        <v>256</v>
      </c>
      <c r="D231" s="6">
        <v>60.67</v>
      </c>
    </row>
    <row r="232" spans="3:9" ht="15.5" x14ac:dyDescent="0.35">
      <c r="C232" t="s">
        <v>379</v>
      </c>
      <c r="D232" s="6">
        <v>0.1</v>
      </c>
    </row>
    <row r="233" spans="3:9" ht="15.5" x14ac:dyDescent="0.35">
      <c r="C233" t="s">
        <v>257</v>
      </c>
      <c r="D233" s="6">
        <v>32.18</v>
      </c>
    </row>
    <row r="234" spans="3:9" ht="15.5" x14ac:dyDescent="0.35">
      <c r="C234" t="s">
        <v>258</v>
      </c>
      <c r="I234" s="6">
        <v>0.3</v>
      </c>
    </row>
    <row r="235" spans="3:9" ht="15.5" x14ac:dyDescent="0.35">
      <c r="C235" t="s">
        <v>12</v>
      </c>
      <c r="D235" s="5">
        <v>14000000000</v>
      </c>
    </row>
    <row r="236" spans="3:9" ht="15.5" x14ac:dyDescent="0.35">
      <c r="C236" t="s">
        <v>259</v>
      </c>
      <c r="I236" s="6">
        <v>-1.25</v>
      </c>
    </row>
    <row r="237" spans="3:9" ht="15.5" x14ac:dyDescent="0.35">
      <c r="C237" t="s">
        <v>260</v>
      </c>
      <c r="I237" s="6">
        <v>-4.0500000000000001E-2</v>
      </c>
    </row>
    <row r="238" spans="3:9" ht="15.5" x14ac:dyDescent="0.35">
      <c r="C238" t="s">
        <v>261</v>
      </c>
      <c r="I238" s="6">
        <v>-2.5007000000000001</v>
      </c>
    </row>
    <row r="239" spans="3:9" ht="15.5" x14ac:dyDescent="0.35">
      <c r="C239" t="s">
        <v>262</v>
      </c>
      <c r="I239" s="6">
        <v>3.7000000000000005E-2</v>
      </c>
    </row>
    <row r="240" spans="3:9" ht="15.5" x14ac:dyDescent="0.35">
      <c r="C240" t="s">
        <v>263</v>
      </c>
      <c r="I240" s="6">
        <v>7.2999999999999995E-2</v>
      </c>
    </row>
    <row r="241" spans="3:9" ht="15.5" x14ac:dyDescent="0.35">
      <c r="C241" t="s">
        <v>264</v>
      </c>
      <c r="D241" s="6">
        <v>59.05</v>
      </c>
    </row>
    <row r="242" spans="3:9" ht="15.5" x14ac:dyDescent="0.35">
      <c r="C242" t="s">
        <v>265</v>
      </c>
      <c r="D242" s="6">
        <v>125.45</v>
      </c>
    </row>
    <row r="243" spans="3:9" ht="15.5" x14ac:dyDescent="0.35">
      <c r="C243" t="s">
        <v>266</v>
      </c>
      <c r="D243" s="6">
        <v>29.83</v>
      </c>
    </row>
    <row r="244" spans="3:9" ht="15.5" x14ac:dyDescent="0.35">
      <c r="C244" t="s">
        <v>267</v>
      </c>
      <c r="D244" s="6">
        <v>154.66999999999999</v>
      </c>
    </row>
    <row r="245" spans="3:9" ht="15.5" x14ac:dyDescent="0.35">
      <c r="C245" t="s">
        <v>268</v>
      </c>
      <c r="D245" s="6">
        <v>1.54</v>
      </c>
    </row>
    <row r="246" spans="3:9" ht="15.5" x14ac:dyDescent="0.35">
      <c r="C246" t="s">
        <v>269</v>
      </c>
      <c r="I246" s="6">
        <v>1.32</v>
      </c>
    </row>
    <row r="247" spans="3:9" ht="15.5" x14ac:dyDescent="0.35">
      <c r="C247" t="s">
        <v>270</v>
      </c>
      <c r="I247" s="6">
        <v>2.38</v>
      </c>
    </row>
    <row r="248" spans="3:9" ht="15.5" x14ac:dyDescent="0.35">
      <c r="C248" t="s">
        <v>52</v>
      </c>
      <c r="I248" s="5">
        <v>292000000000</v>
      </c>
    </row>
    <row r="249" spans="3:9" ht="15.5" x14ac:dyDescent="0.35">
      <c r="C249" t="s">
        <v>271</v>
      </c>
      <c r="I249" s="5">
        <v>278000000000</v>
      </c>
    </row>
    <row r="250" spans="3:9" ht="15.5" x14ac:dyDescent="0.35">
      <c r="C250" t="s">
        <v>272</v>
      </c>
      <c r="I250" s="5">
        <v>1800000000</v>
      </c>
    </row>
    <row r="251" spans="3:9" ht="15.5" x14ac:dyDescent="0.35">
      <c r="C251" t="s">
        <v>273</v>
      </c>
      <c r="I251" s="6">
        <v>0.21420000000000003</v>
      </c>
    </row>
    <row r="252" spans="3:9" ht="15.5" x14ac:dyDescent="0.35">
      <c r="C252" t="s">
        <v>274</v>
      </c>
      <c r="D252" s="6">
        <v>3.04E-2</v>
      </c>
    </row>
    <row r="253" spans="3:9" ht="15.5" x14ac:dyDescent="0.35">
      <c r="C253" t="s">
        <v>275</v>
      </c>
      <c r="D253" s="6">
        <v>3.4300000000000004E-2</v>
      </c>
    </row>
    <row r="254" spans="3:9" ht="15.5" x14ac:dyDescent="0.35">
      <c r="C254" t="s">
        <v>276</v>
      </c>
      <c r="D254" s="6">
        <v>-4.2099999999999999E-2</v>
      </c>
    </row>
    <row r="255" spans="3:9" ht="15.5" x14ac:dyDescent="0.35">
      <c r="C255" t="s">
        <v>277</v>
      </c>
      <c r="D255" s="6">
        <v>0.38650000000000001</v>
      </c>
    </row>
    <row r="256" spans="3:9" ht="15.5" x14ac:dyDescent="0.35">
      <c r="C256" t="s">
        <v>278</v>
      </c>
      <c r="D256" s="6">
        <v>-0.20519999999999999</v>
      </c>
    </row>
    <row r="257" spans="3:9" ht="15.5" x14ac:dyDescent="0.35">
      <c r="C257" t="s">
        <v>279</v>
      </c>
      <c r="D257" s="6">
        <v>0.46679999999999999</v>
      </c>
    </row>
    <row r="258" spans="3:9" ht="15.5" x14ac:dyDescent="0.35">
      <c r="C258" t="s">
        <v>280</v>
      </c>
      <c r="I258" s="6">
        <v>3.15</v>
      </c>
    </row>
    <row r="259" spans="3:9" ht="15.5" x14ac:dyDescent="0.35">
      <c r="C259" t="s">
        <v>284</v>
      </c>
      <c r="I259" t="s">
        <v>1842</v>
      </c>
    </row>
    <row r="260" spans="3:9" ht="15.5" x14ac:dyDescent="0.35">
      <c r="C260" t="s">
        <v>286</v>
      </c>
      <c r="I260" s="5">
        <v>6</v>
      </c>
    </row>
    <row r="261" spans="3:9" ht="15.5" x14ac:dyDescent="0.35">
      <c r="C261" t="s">
        <v>287</v>
      </c>
      <c r="I261" s="6">
        <v>0.82</v>
      </c>
    </row>
    <row r="262" spans="3:9" ht="15.5" x14ac:dyDescent="0.35">
      <c r="C262" t="s">
        <v>288</v>
      </c>
      <c r="I262" s="6">
        <v>0.27</v>
      </c>
    </row>
    <row r="263" spans="3:9" ht="15.5" x14ac:dyDescent="0.35">
      <c r="C263" t="s">
        <v>290</v>
      </c>
      <c r="I263" s="6">
        <v>0.1</v>
      </c>
    </row>
    <row r="264" spans="3:9" ht="15.5" x14ac:dyDescent="0.35">
      <c r="C264" t="s">
        <v>291</v>
      </c>
      <c r="I264" s="6">
        <v>0.85</v>
      </c>
    </row>
    <row r="265" spans="3:9" ht="15.5" x14ac:dyDescent="0.35">
      <c r="C265" t="s">
        <v>292</v>
      </c>
      <c r="I265" s="6">
        <v>0.03</v>
      </c>
    </row>
    <row r="266" spans="3:9" ht="15.5" x14ac:dyDescent="0.35">
      <c r="C266" t="s">
        <v>293</v>
      </c>
      <c r="I266" s="6">
        <v>0.75</v>
      </c>
    </row>
    <row r="267" spans="3:9" ht="15.5" x14ac:dyDescent="0.35">
      <c r="C267" t="s">
        <v>294</v>
      </c>
      <c r="I267" s="5">
        <v>894000000000</v>
      </c>
    </row>
    <row r="268" spans="3:9" ht="15.5" x14ac:dyDescent="0.35">
      <c r="C268" t="s">
        <v>295</v>
      </c>
      <c r="I268" s="5">
        <v>25000000000</v>
      </c>
    </row>
    <row r="269" spans="3:9" ht="15.5" x14ac:dyDescent="0.35">
      <c r="C269" t="s">
        <v>296</v>
      </c>
      <c r="I269" s="5">
        <v>36000000000</v>
      </c>
    </row>
    <row r="270" spans="3:9" ht="15.5" x14ac:dyDescent="0.35">
      <c r="C270" t="s">
        <v>297</v>
      </c>
      <c r="I270" s="5">
        <v>-27000000000</v>
      </c>
    </row>
    <row r="271" spans="3:9" ht="15.5" x14ac:dyDescent="0.35">
      <c r="C271" t="s">
        <v>298</v>
      </c>
      <c r="D271" s="5">
        <v>14000000000</v>
      </c>
    </row>
    <row r="272" spans="3:9" ht="15.5" x14ac:dyDescent="0.35">
      <c r="C272" t="s">
        <v>299</v>
      </c>
      <c r="D272" s="5">
        <v>671000000000</v>
      </c>
    </row>
    <row r="273" spans="3:9" ht="15.5" x14ac:dyDescent="0.35">
      <c r="C273" t="s">
        <v>300</v>
      </c>
      <c r="D273" s="5">
        <v>660000000000</v>
      </c>
    </row>
    <row r="274" spans="3:9" ht="15.5" x14ac:dyDescent="0.35">
      <c r="C274" t="s">
        <v>206</v>
      </c>
      <c r="D274" s="5">
        <v>-116000000000</v>
      </c>
    </row>
    <row r="275" spans="3:9" ht="15.5" x14ac:dyDescent="0.35">
      <c r="C275" t="s">
        <v>205</v>
      </c>
      <c r="I275" s="5">
        <v>11000000000</v>
      </c>
    </row>
    <row r="276" spans="3:9" ht="15.5" x14ac:dyDescent="0.35">
      <c r="C276" t="s">
        <v>204</v>
      </c>
      <c r="D276" s="5">
        <v>1000000000</v>
      </c>
    </row>
    <row r="277" spans="3:9" ht="15.5" x14ac:dyDescent="0.35">
      <c r="C277" t="s">
        <v>203</v>
      </c>
      <c r="D277" s="5">
        <v>66000000000</v>
      </c>
    </row>
    <row r="278" spans="3:9" ht="15.5" x14ac:dyDescent="0.35">
      <c r="C278" t="s">
        <v>23</v>
      </c>
      <c r="D278" s="5">
        <v>66000000000</v>
      </c>
    </row>
    <row r="279" spans="3:9" ht="15.5" x14ac:dyDescent="0.35">
      <c r="C279" t="s">
        <v>20</v>
      </c>
      <c r="D279" s="5">
        <v>55000000000</v>
      </c>
    </row>
    <row r="280" spans="3:9" ht="15.5" x14ac:dyDescent="0.35">
      <c r="C280" t="s">
        <v>301</v>
      </c>
      <c r="I280" s="5">
        <v>21000000000</v>
      </c>
    </row>
    <row r="281" spans="3:9" ht="15.5" x14ac:dyDescent="0.35">
      <c r="C281" t="s">
        <v>302</v>
      </c>
      <c r="I281" s="5">
        <v>54000000000</v>
      </c>
    </row>
    <row r="282" spans="3:9" ht="15.5" x14ac:dyDescent="0.35">
      <c r="C282" t="s">
        <v>303</v>
      </c>
      <c r="I282" s="5">
        <v>-11000000000</v>
      </c>
    </row>
    <row r="283" spans="3:9" ht="15.5" x14ac:dyDescent="0.35">
      <c r="C283" t="s">
        <v>304</v>
      </c>
      <c r="I283" s="5">
        <v>-62000000000</v>
      </c>
    </row>
    <row r="284" spans="3:9" ht="15.5" x14ac:dyDescent="0.35">
      <c r="C284" t="s">
        <v>305</v>
      </c>
      <c r="I284" s="5">
        <v>-13000000000</v>
      </c>
    </row>
    <row r="285" spans="3:9" ht="15.5" x14ac:dyDescent="0.35">
      <c r="C285" t="s">
        <v>306</v>
      </c>
      <c r="I285" s="5">
        <v>-41000000000</v>
      </c>
    </row>
  </sheetData>
  <pageMargins left="0.7" right="0.7" top="0.75" bottom="0.75" header="0.3" footer="0.3"/>
  <ignoredErrors>
    <ignoredError sqref="A1:X286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V32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1843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1844</v>
      </c>
      <c r="D2" s="2" vm="60">
        <f ca="1">IFERROR(_xlfn.STOCKHISTORY("XIDX:" &amp; $C$1, D3, , 0, 0, 1), "Libur")</f>
        <v>1280</v>
      </c>
      <c r="H2" s="2" t="e" vm="2">
        <f>_FV(C2,"Price")</f>
        <v>#VALUE!</v>
      </c>
      <c r="I2" s="2" vm="265">
        <f t="shared" ref="I2:V2" ca="1" si="0">IFERROR(_xlfn.STOCKHISTORY("XIDX:" &amp; $C$1, I1, , 0, 0, 1), "Libur")</f>
        <v>1780</v>
      </c>
      <c r="J2" s="2" vm="504">
        <f t="shared" ca="1" si="0"/>
        <v>1745</v>
      </c>
      <c r="K2" s="2" vm="66">
        <f t="shared" ca="1" si="0"/>
        <v>825</v>
      </c>
      <c r="L2" s="2" vm="505">
        <f t="shared" ca="1" si="0"/>
        <v>845</v>
      </c>
      <c r="M2" s="2" vm="506">
        <f t="shared" ca="1" si="0"/>
        <v>875</v>
      </c>
      <c r="N2" s="2" vm="181">
        <f t="shared" ca="1" si="0"/>
        <v>800</v>
      </c>
      <c r="O2" s="2" vm="507">
        <f t="shared" ca="1" si="0"/>
        <v>1090</v>
      </c>
      <c r="P2" s="2" vm="264">
        <f t="shared" ca="1" si="0"/>
        <v>1560</v>
      </c>
      <c r="Q2" s="2" vm="508">
        <f t="shared" ca="1" si="0"/>
        <v>1530</v>
      </c>
      <c r="R2" s="2" vm="509">
        <f t="shared" ca="1" si="0"/>
        <v>1050</v>
      </c>
      <c r="S2" s="2" vm="433">
        <f t="shared" ca="1" si="0"/>
        <v>890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</row>
    <row r="3" spans="1:22" ht="15.5" x14ac:dyDescent="0.35">
      <c r="D3" s="1">
        <v>46111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308112063484</v>
      </c>
      <c r="H4" s="2">
        <f>IFERROR(SUM(D4:G4)*(4/MAX(1,COUNT(D4:G4))),"")</f>
        <v>1232448253936</v>
      </c>
      <c r="I4" s="2">
        <f t="shared" ref="I4:V4" si="1">IFERROR(INDEX(I51:I500,MATCH($C$4,$C$51:$C$500,0)),"")</f>
        <v>1239210524669</v>
      </c>
      <c r="J4" s="2">
        <f t="shared" si="1"/>
        <v>1045848521801</v>
      </c>
      <c r="K4" s="2">
        <f t="shared" si="1"/>
        <v>955261616145</v>
      </c>
      <c r="L4" s="2">
        <f t="shared" si="1"/>
        <v>978378536736</v>
      </c>
      <c r="M4" s="2">
        <f t="shared" si="1"/>
        <v>946633191563</v>
      </c>
      <c r="N4" s="2">
        <f t="shared" si="1"/>
        <v>778896099135</v>
      </c>
      <c r="O4" s="2">
        <f t="shared" si="1"/>
        <v>617522982196</v>
      </c>
      <c r="P4" s="2">
        <f t="shared" si="1"/>
        <v>464175762884</v>
      </c>
      <c r="Q4" s="2">
        <f t="shared" si="1"/>
        <v>320065951849</v>
      </c>
      <c r="R4" s="2">
        <f t="shared" si="1"/>
        <v>254686463862</v>
      </c>
      <c r="S4" s="2">
        <f t="shared" si="1"/>
        <v>170480118683</v>
      </c>
      <c r="T4" s="2">
        <f t="shared" si="1"/>
        <v>136527115277</v>
      </c>
      <c r="U4" s="2">
        <f t="shared" si="1"/>
        <v>103194488509</v>
      </c>
      <c r="V4" s="2">
        <f t="shared" si="1"/>
        <v>65881349604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52375534205</v>
      </c>
      <c r="H5" s="2">
        <f>IFERROR(SUM(D5:G5)*(4/MAX(1,COUNT(D5:G5))),"")</f>
        <v>209502136820</v>
      </c>
      <c r="I5" s="2">
        <f t="shared" ref="I5:V5" si="2">IFERROR(INDEX(I51:I500,MATCH($C$5,$C$51:$C$500,0)),"")</f>
        <v>75860776559</v>
      </c>
      <c r="J5" s="2">
        <f t="shared" si="2"/>
        <v>144398352373</v>
      </c>
      <c r="K5" s="2">
        <f t="shared" si="2"/>
        <v>198645716210</v>
      </c>
      <c r="L5" s="2">
        <f t="shared" si="2"/>
        <v>214559395954</v>
      </c>
      <c r="M5" s="2">
        <f t="shared" si="2"/>
        <v>289912454035</v>
      </c>
      <c r="N5" s="2">
        <f t="shared" si="2"/>
        <v>281522054873</v>
      </c>
      <c r="O5" s="2">
        <f t="shared" si="2"/>
        <v>104038393836</v>
      </c>
      <c r="P5" s="2">
        <f t="shared" si="2"/>
        <v>553640042528</v>
      </c>
      <c r="Q5" s="2">
        <f t="shared" si="2"/>
        <v>436200102354</v>
      </c>
      <c r="R5" s="2">
        <f t="shared" si="2"/>
        <v>196148461911</v>
      </c>
      <c r="S5" s="2">
        <f t="shared" si="2"/>
        <v>120932948919</v>
      </c>
      <c r="T5" s="2">
        <f t="shared" si="2"/>
        <v>89077911015</v>
      </c>
      <c r="U5" s="2">
        <f t="shared" si="2"/>
        <v>85602959845</v>
      </c>
      <c r="V5" s="2">
        <f t="shared" si="2"/>
        <v>93990699766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2512321731703</v>
      </c>
      <c r="H6" s="2">
        <f>IFERROR(INDEX(D6:G6,COUNT(D6:G6)),"")</f>
        <v>2512321731703</v>
      </c>
      <c r="I6" s="2">
        <f t="shared" ref="I6:V6" si="3">IFERROR(INDEX(I51:I500,MATCH($C$6,$C$51:$C$500,0)),"")</f>
        <v>2459946062272</v>
      </c>
      <c r="J6" s="2">
        <f t="shared" si="3"/>
        <v>2580814702836</v>
      </c>
      <c r="K6" s="2">
        <f t="shared" si="3"/>
        <v>2515111760197</v>
      </c>
      <c r="L6" s="2">
        <f t="shared" si="3"/>
        <v>2443724072829</v>
      </c>
      <c r="M6" s="2">
        <f t="shared" si="3"/>
        <v>2351721532508</v>
      </c>
      <c r="N6" s="2">
        <f t="shared" si="3"/>
        <v>2179844124813</v>
      </c>
      <c r="O6" s="2">
        <f t="shared" si="3"/>
        <v>1898316456446</v>
      </c>
      <c r="P6" s="2">
        <f t="shared" si="3"/>
        <v>1693869165990</v>
      </c>
      <c r="Q6" s="2">
        <f t="shared" si="3"/>
        <v>1137754931077</v>
      </c>
      <c r="R6" s="2">
        <f t="shared" si="3"/>
        <v>701525806999</v>
      </c>
      <c r="S6" s="2">
        <f t="shared" si="3"/>
        <v>500550752265</v>
      </c>
      <c r="T6" s="2">
        <f t="shared" si="3"/>
        <v>368369349666</v>
      </c>
      <c r="U6" s="2">
        <f t="shared" si="3"/>
        <v>231802621845</v>
      </c>
      <c r="V6" s="2">
        <f t="shared" si="3"/>
        <v>149055462520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3.93</v>
      </c>
      <c r="H7" s="3">
        <f>IFERROR(INDEX(D7:G7,COUNT(D7:G7)),"")</f>
        <v>3.93</v>
      </c>
      <c r="I7" s="3">
        <f t="shared" ref="I7:V7" si="4">IFERROR(INDEX(I51:I500,MATCH($C$7,$C$51:$C$500,0))/1000000000,"")</f>
        <v>3.93</v>
      </c>
      <c r="J7" s="3">
        <f t="shared" si="4"/>
        <v>3.93</v>
      </c>
      <c r="K7" s="3">
        <f t="shared" si="4"/>
        <v>3.93</v>
      </c>
      <c r="L7" s="3">
        <f t="shared" si="4"/>
        <v>3.93</v>
      </c>
      <c r="M7" s="3">
        <f t="shared" si="4"/>
        <v>3.93</v>
      </c>
      <c r="N7" s="3">
        <f t="shared" si="4"/>
        <v>3.93</v>
      </c>
      <c r="O7" s="3">
        <f t="shared" si="4"/>
        <v>3.93</v>
      </c>
      <c r="P7" s="3">
        <f t="shared" si="4"/>
        <v>3.67</v>
      </c>
      <c r="Q7" s="3">
        <f t="shared" si="4"/>
        <v>3.63</v>
      </c>
      <c r="R7" s="3">
        <f t="shared" si="4"/>
        <v>3.63</v>
      </c>
      <c r="S7" s="3">
        <f t="shared" si="4"/>
        <v>3.57</v>
      </c>
      <c r="T7" s="3">
        <f t="shared" si="4"/>
        <v>0.69</v>
      </c>
      <c r="U7" s="3">
        <f t="shared" si="4"/>
        <v>0.51</v>
      </c>
      <c r="V7" s="3">
        <f t="shared" si="4"/>
        <v>0.51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57000000000</v>
      </c>
      <c r="H8" s="2">
        <f>IFERROR(INDEX(D8:G8,COUNT(D8:G8)),"")</f>
        <v>57000000000</v>
      </c>
      <c r="I8" s="2">
        <f t="shared" ref="I8:V8" si="5">IFERROR(INDEX(I51:I500,MATCH($C$8,$C$51:$C$500,0)),"")</f>
        <v>355000000000</v>
      </c>
      <c r="J8" s="2">
        <f t="shared" si="5"/>
        <v>-51000000000</v>
      </c>
      <c r="K8" s="2">
        <f t="shared" si="5"/>
        <v>106000000000</v>
      </c>
      <c r="L8" s="2">
        <f t="shared" si="5"/>
        <v>312000000000</v>
      </c>
      <c r="M8" s="2">
        <f t="shared" si="5"/>
        <v>139000000000</v>
      </c>
      <c r="N8" s="2">
        <f t="shared" si="5"/>
        <v>125000000000</v>
      </c>
      <c r="O8" s="2">
        <f t="shared" si="5"/>
        <v>-268000000000</v>
      </c>
      <c r="P8" s="2">
        <f t="shared" si="5"/>
        <v>-314000000000</v>
      </c>
      <c r="Q8" s="2">
        <f t="shared" si="5"/>
        <v>-175000000000</v>
      </c>
      <c r="R8" s="2">
        <f t="shared" si="5"/>
        <v>93000000000</v>
      </c>
      <c r="S8" s="2">
        <f t="shared" si="5"/>
        <v>73000000000</v>
      </c>
      <c r="T8" s="2">
        <f t="shared" si="5"/>
        <v>67000000000</v>
      </c>
      <c r="U8" s="2">
        <f t="shared" si="5"/>
        <v>91000000000</v>
      </c>
      <c r="V8" s="2">
        <f t="shared" si="5"/>
        <v>53000000000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14.55</v>
      </c>
      <c r="H9" s="3">
        <f>IFERROR(INDEX(D9:G9,COUNT(D9:G9)),"")</f>
        <v>14.55</v>
      </c>
      <c r="I9" s="3">
        <f t="shared" ref="I9:V9" si="6">IFERROR(INDEX(I51:I500,MATCH($C$9,$C$51:$C$500,0)),"")</f>
        <v>90.27</v>
      </c>
      <c r="J9" s="3">
        <f t="shared" si="6"/>
        <v>-13.02</v>
      </c>
      <c r="K9" s="3">
        <f t="shared" si="6"/>
        <v>26.97</v>
      </c>
      <c r="L9" s="3">
        <f t="shared" si="6"/>
        <v>79.400000000000006</v>
      </c>
      <c r="M9" s="3">
        <f t="shared" si="6"/>
        <v>35.24</v>
      </c>
      <c r="N9" s="3">
        <f t="shared" si="6"/>
        <v>31.69</v>
      </c>
      <c r="O9" s="3">
        <f t="shared" si="6"/>
        <v>-68.08</v>
      </c>
      <c r="P9" s="3">
        <f t="shared" si="6"/>
        <v>-85.7</v>
      </c>
      <c r="Q9" s="3">
        <f t="shared" si="6"/>
        <v>-48.1</v>
      </c>
      <c r="R9" s="3">
        <f t="shared" si="6"/>
        <v>25.5</v>
      </c>
      <c r="S9" s="3">
        <f t="shared" si="6"/>
        <v>20.57</v>
      </c>
      <c r="T9" s="3">
        <f t="shared" si="6"/>
        <v>97.77</v>
      </c>
      <c r="U9" s="3">
        <f t="shared" si="6"/>
        <v>178.42</v>
      </c>
      <c r="V9" s="3">
        <f t="shared" si="6"/>
        <v>104.61</v>
      </c>
    </row>
    <row r="10" spans="1:22" ht="15.5" x14ac:dyDescent="0.35">
      <c r="C10" t="s">
        <v>17</v>
      </c>
      <c r="D10" s="3">
        <f ca="1">IFERROR(IF(D9=0,"",D2/D9),"")</f>
        <v>87.972508591065292</v>
      </c>
      <c r="I10" s="3">
        <f t="shared" ref="I10:V10" ca="1" si="7">IFERROR(IF(I9=0,"",I2/I9),"")</f>
        <v>19.718621912041655</v>
      </c>
      <c r="J10" s="3">
        <f t="shared" ca="1" si="7"/>
        <v>-134.02457757296469</v>
      </c>
      <c r="K10" s="3">
        <f t="shared" ca="1" si="7"/>
        <v>30.589543937708566</v>
      </c>
      <c r="L10" s="3">
        <f t="shared" ca="1" si="7"/>
        <v>10.642317380352644</v>
      </c>
      <c r="M10" s="3">
        <f t="shared" ca="1" si="7"/>
        <v>24.829738933030647</v>
      </c>
      <c r="N10" s="3">
        <f t="shared" ca="1" si="7"/>
        <v>25.244556642473967</v>
      </c>
      <c r="O10" s="3">
        <f t="shared" ca="1" si="7"/>
        <v>-16.01057579318449</v>
      </c>
      <c r="P10" s="3">
        <f t="shared" ca="1" si="7"/>
        <v>-18.203033838973163</v>
      </c>
      <c r="Q10" s="3">
        <f t="shared" ca="1" si="7"/>
        <v>-31.808731808731807</v>
      </c>
      <c r="R10" s="3">
        <f t="shared" ca="1" si="7"/>
        <v>41.176470588235297</v>
      </c>
      <c r="S10" s="3">
        <f t="shared" ca="1" si="7"/>
        <v>43.266893534273215</v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147158554097</v>
      </c>
      <c r="H11" s="2">
        <f>IFERROR(INDEX(D11:G11,COUNT(D11:G11)),"")</f>
        <v>147158554097</v>
      </c>
      <c r="I11" s="2">
        <f t="shared" ref="I11:V11" si="8">IFERROR(INDEX(I51:I500,MATCH($C$11,$C$51:$C$500,0)),"")</f>
        <v>1271861085004</v>
      </c>
      <c r="J11" s="2">
        <f t="shared" si="8"/>
        <v>189689962022</v>
      </c>
      <c r="K11" s="2">
        <f t="shared" si="8"/>
        <v>143403908808</v>
      </c>
      <c r="L11" s="2">
        <f t="shared" si="8"/>
        <v>245203722796</v>
      </c>
      <c r="M11" s="2">
        <f t="shared" si="8"/>
        <v>137076121882</v>
      </c>
      <c r="N11" s="2">
        <f t="shared" si="8"/>
        <v>104870198132</v>
      </c>
      <c r="O11" s="2">
        <f t="shared" si="8"/>
        <v>20975304044</v>
      </c>
      <c r="P11" s="2">
        <f t="shared" si="8"/>
        <v>18363043002</v>
      </c>
      <c r="Q11" s="2">
        <f t="shared" si="8"/>
        <v>39465299921</v>
      </c>
      <c r="R11" s="2">
        <f t="shared" si="8"/>
        <v>5967149474</v>
      </c>
      <c r="S11" s="2">
        <f t="shared" si="8"/>
        <v>13630994353</v>
      </c>
      <c r="T11" s="2">
        <f t="shared" si="8"/>
        <v>25229417309</v>
      </c>
      <c r="U11" s="2">
        <f t="shared" si="8"/>
        <v>6896122016</v>
      </c>
      <c r="V11" s="2">
        <f t="shared" si="8"/>
        <v>4157952509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3213000000000</v>
      </c>
      <c r="H12" s="2">
        <f>IFERROR(INDEX(D12:G12,COUNT(D12:G12)),"")</f>
        <v>3213000000000</v>
      </c>
      <c r="I12" s="2">
        <f t="shared" ref="I12:V12" si="9">IFERROR(INDEX(I51:I500,MATCH($C$12,$C$51:$C$500,0)),"")</f>
        <v>2473000000000</v>
      </c>
      <c r="J12" s="2">
        <f t="shared" si="9"/>
        <v>2869000000000</v>
      </c>
      <c r="K12" s="2">
        <f t="shared" si="9"/>
        <v>2298000000000</v>
      </c>
      <c r="L12" s="2">
        <f t="shared" si="9"/>
        <v>2193000000000</v>
      </c>
      <c r="M12" s="2">
        <f t="shared" si="9"/>
        <v>2171000000000</v>
      </c>
      <c r="N12" s="2">
        <f t="shared" si="9"/>
        <v>1968000000000</v>
      </c>
      <c r="O12" s="2">
        <f t="shared" si="9"/>
        <v>1472000000000</v>
      </c>
      <c r="P12" s="2">
        <f t="shared" si="9"/>
        <v>1445000000000</v>
      </c>
      <c r="Q12" s="2">
        <f t="shared" si="9"/>
        <v>1032000000000</v>
      </c>
      <c r="R12" s="2">
        <f t="shared" si="9"/>
        <v>645000000000</v>
      </c>
      <c r="S12" s="2">
        <f t="shared" si="9"/>
        <v>410000000000</v>
      </c>
      <c r="T12" s="2">
        <f t="shared" si="9"/>
        <v>242000000000</v>
      </c>
      <c r="U12" s="2">
        <f t="shared" si="9"/>
        <v>247000000000</v>
      </c>
      <c r="V12" s="2">
        <f t="shared" si="9"/>
        <v>217000000000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3360000000000</v>
      </c>
      <c r="H13" s="2">
        <f>IFERROR(INDEX(D13:G13,COUNT(D13:G13)),"")</f>
        <v>3360000000000</v>
      </c>
      <c r="I13" s="2">
        <f t="shared" ref="I13:V13" si="10">IFERROR(INDEX(I51:I500,MATCH($C$13,$C$51:$C$500,0)),"")</f>
        <v>3745000000000</v>
      </c>
      <c r="J13" s="2">
        <f t="shared" si="10"/>
        <v>3059000000000</v>
      </c>
      <c r="K13" s="2">
        <f t="shared" si="10"/>
        <v>2441000000000</v>
      </c>
      <c r="L13" s="2">
        <f t="shared" si="10"/>
        <v>2438000000000</v>
      </c>
      <c r="M13" s="2">
        <f t="shared" si="10"/>
        <v>2309000000000</v>
      </c>
      <c r="N13" s="2">
        <f t="shared" si="10"/>
        <v>2073000000000</v>
      </c>
      <c r="O13" s="2">
        <f t="shared" si="10"/>
        <v>1493000000000</v>
      </c>
      <c r="P13" s="2">
        <f t="shared" si="10"/>
        <v>1463000000000</v>
      </c>
      <c r="Q13" s="2">
        <f t="shared" si="10"/>
        <v>1072000000000</v>
      </c>
      <c r="R13" s="2">
        <f t="shared" si="10"/>
        <v>651000000000</v>
      </c>
      <c r="S13" s="2">
        <f t="shared" si="10"/>
        <v>423000000000</v>
      </c>
      <c r="T13" s="2">
        <f t="shared" si="10"/>
        <v>268000000000</v>
      </c>
      <c r="U13" s="2">
        <f t="shared" si="10"/>
        <v>254000000000</v>
      </c>
      <c r="V13" s="2">
        <f t="shared" si="10"/>
        <v>222000000000</v>
      </c>
    </row>
    <row r="14" spans="1:22" ht="15.5" x14ac:dyDescent="0.35">
      <c r="C14" t="s">
        <v>26</v>
      </c>
      <c r="D14" s="2">
        <f>IFERROR(INDEX(D51:D500,MATCH($C$14,$C$51:$C$500,0)),"")</f>
        <v>-67010433182</v>
      </c>
      <c r="H14" s="2">
        <f>IFERROR(SUM(D14:G14)*(4/MAX(1,COUNT(D14:G14))),"")</f>
        <v>-268041732728</v>
      </c>
      <c r="I14" s="2">
        <f t="shared" ref="I14:V14" si="11">IFERROR(INDEX(I51:I500,MATCH($C$14,$C$51:$C$500,0)),"")</f>
        <v>-286589280581</v>
      </c>
      <c r="J14" s="2">
        <f t="shared" si="11"/>
        <v>-258045170039</v>
      </c>
      <c r="K14" s="2">
        <f t="shared" si="11"/>
        <v>-231555663038</v>
      </c>
      <c r="L14" s="2">
        <f t="shared" si="11"/>
        <v>-210947694313</v>
      </c>
      <c r="M14" s="2">
        <f t="shared" si="11"/>
        <v>-227149588451</v>
      </c>
      <c r="N14" s="2">
        <f t="shared" si="11"/>
        <v>-225571029007</v>
      </c>
      <c r="O14" s="2">
        <f t="shared" si="11"/>
        <v>-205841909907</v>
      </c>
      <c r="P14" s="2">
        <f t="shared" si="11"/>
        <v>-149916493296</v>
      </c>
      <c r="Q14" s="2">
        <f t="shared" si="11"/>
        <v>-113071000595</v>
      </c>
      <c r="R14" s="2">
        <f t="shared" si="11"/>
        <v>-78503280132</v>
      </c>
      <c r="S14" s="2">
        <f t="shared" si="11"/>
        <v>-47543617979</v>
      </c>
      <c r="T14" s="2">
        <f t="shared" si="11"/>
        <v>-34770017847</v>
      </c>
      <c r="U14" s="2">
        <f t="shared" si="11"/>
        <v>-26954306558</v>
      </c>
      <c r="V14" s="2">
        <f t="shared" si="11"/>
        <v>-24477033683</v>
      </c>
    </row>
    <row r="15" spans="1:22" ht="15.5" x14ac:dyDescent="0.35">
      <c r="C15" t="s">
        <v>27</v>
      </c>
      <c r="D15" s="2">
        <f>IFERROR(INDEX(D51:D500,MATCH($C$15,$C$51:$C$500,0)),"")</f>
        <v>-6108111890</v>
      </c>
      <c r="H15" s="2">
        <f>IFERROR(SUM(D15:G15)*(4/MAX(1,COUNT(D15:G15))),"")</f>
        <v>-24432447560</v>
      </c>
      <c r="I15" s="2">
        <f t="shared" ref="I15:V15" si="12">IFERROR(INDEX(I51:I500,MATCH($C$15,$C$51:$C$500,0)),"")</f>
        <v>-32171864870</v>
      </c>
      <c r="J15" s="2">
        <f t="shared" si="12"/>
        <v>-23023633778</v>
      </c>
      <c r="K15" s="2">
        <f t="shared" si="12"/>
        <v>-17894658333</v>
      </c>
      <c r="L15" s="2">
        <f t="shared" si="12"/>
        <v>-24556028142</v>
      </c>
      <c r="M15" s="2">
        <f t="shared" si="12"/>
        <v>-26580850813</v>
      </c>
      <c r="N15" s="2">
        <f t="shared" si="12"/>
        <v>-22887993519</v>
      </c>
      <c r="O15" s="2">
        <f t="shared" si="12"/>
        <v>-13151754701</v>
      </c>
      <c r="P15" s="2">
        <f t="shared" si="12"/>
        <v>-13243025913</v>
      </c>
      <c r="Q15" s="2">
        <f t="shared" si="12"/>
        <v>8916509178</v>
      </c>
      <c r="R15" s="2">
        <f t="shared" si="12"/>
        <v>-67079395353</v>
      </c>
      <c r="S15" s="2">
        <f t="shared" si="12"/>
        <v>-43365574321</v>
      </c>
      <c r="T15" s="2">
        <f t="shared" si="12"/>
        <v>-33499142473</v>
      </c>
      <c r="U15" s="2">
        <f t="shared" si="12"/>
        <v>-34707036811</v>
      </c>
      <c r="V15" s="2">
        <f t="shared" si="12"/>
        <v>-24718428415</v>
      </c>
    </row>
    <row r="16" spans="1:22" ht="15.5" x14ac:dyDescent="0.35">
      <c r="C16" t="s">
        <v>28</v>
      </c>
      <c r="D16" s="2">
        <f>IFERROR(INDEX(D51:D500,MATCH($C$16,$C$51:$C$500,0)),"")</f>
        <v>58075595222</v>
      </c>
      <c r="H16" s="2">
        <f>IFERROR(SUM(D16:G16)*(4/MAX(1,COUNT(D16:G16))),"")</f>
        <v>232302380888</v>
      </c>
      <c r="I16" s="2">
        <f t="shared" ref="I16:V16" si="13">IFERROR(INDEX(I51:I500,MATCH($C$16,$C$51:$C$500,0)),"")</f>
        <v>214458350275</v>
      </c>
      <c r="J16" s="2">
        <f t="shared" si="13"/>
        <v>167298238726</v>
      </c>
      <c r="K16" s="2">
        <f t="shared" si="13"/>
        <v>168396701521</v>
      </c>
      <c r="L16" s="2">
        <f t="shared" si="13"/>
        <v>236646035941</v>
      </c>
      <c r="M16" s="2">
        <f t="shared" si="13"/>
        <v>215117354953</v>
      </c>
      <c r="N16" s="2">
        <f t="shared" si="13"/>
        <v>107291209324</v>
      </c>
      <c r="O16" s="2">
        <f t="shared" si="13"/>
        <v>59176191902</v>
      </c>
      <c r="P16" s="2">
        <f t="shared" si="13"/>
        <v>63596201177</v>
      </c>
      <c r="Q16" s="2">
        <f t="shared" si="13"/>
        <v>52610484360</v>
      </c>
      <c r="R16" s="2">
        <f t="shared" si="13"/>
        <v>263709136933</v>
      </c>
      <c r="S16" s="2">
        <f t="shared" si="13"/>
        <v>164162731641</v>
      </c>
      <c r="T16" s="2">
        <f t="shared" si="13"/>
        <v>122576976966</v>
      </c>
      <c r="U16" s="2">
        <f t="shared" si="13"/>
        <v>120309996125</v>
      </c>
      <c r="V16" s="2">
        <f t="shared" si="13"/>
        <v>120293507505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5030400000000</v>
      </c>
      <c r="H20" s="2" t="str">
        <f t="shared" ref="H20:V20" si="14">IFERROR(H21*H2,"")</f>
        <v/>
      </c>
      <c r="I20" s="2">
        <f t="shared" ca="1" si="14"/>
        <v>6995400000000</v>
      </c>
      <c r="J20" s="2">
        <f t="shared" ca="1" si="14"/>
        <v>6857850000000</v>
      </c>
      <c r="K20" s="2">
        <f t="shared" ca="1" si="14"/>
        <v>3242250000000</v>
      </c>
      <c r="L20" s="2">
        <f t="shared" ca="1" si="14"/>
        <v>3320850000000</v>
      </c>
      <c r="M20" s="2">
        <f t="shared" ca="1" si="14"/>
        <v>3438750000000</v>
      </c>
      <c r="N20" s="2">
        <f t="shared" ca="1" si="14"/>
        <v>3144000000000</v>
      </c>
      <c r="O20" s="2">
        <f t="shared" ca="1" si="14"/>
        <v>4283700000000</v>
      </c>
      <c r="P20" s="2">
        <f t="shared" ca="1" si="14"/>
        <v>5725200000000</v>
      </c>
      <c r="Q20" s="2">
        <f t="shared" ca="1" si="14"/>
        <v>5553900000000</v>
      </c>
      <c r="R20" s="2">
        <f t="shared" ca="1" si="14"/>
        <v>3811500000000</v>
      </c>
      <c r="S20" s="2">
        <f t="shared" ca="1" si="14"/>
        <v>3177300000000</v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3930000000</v>
      </c>
      <c r="H21" s="2">
        <f>IFERROR(INDEX(D21:G21,COUNT(D21:G21)),"")</f>
        <v>3930000000</v>
      </c>
      <c r="I21" s="2">
        <f t="shared" ref="I21:V21" si="15">IFERROR(INDEX(I51:I500,MATCH($C$7,$C$51:$C$500,0)),"")</f>
        <v>3930000000</v>
      </c>
      <c r="J21" s="2">
        <f t="shared" si="15"/>
        <v>3930000000</v>
      </c>
      <c r="K21" s="2">
        <f t="shared" si="15"/>
        <v>3930000000</v>
      </c>
      <c r="L21" s="2">
        <f t="shared" si="15"/>
        <v>3930000000</v>
      </c>
      <c r="M21" s="2">
        <f t="shared" si="15"/>
        <v>3930000000</v>
      </c>
      <c r="N21" s="2">
        <f t="shared" si="15"/>
        <v>3930000000</v>
      </c>
      <c r="O21" s="2">
        <f t="shared" si="15"/>
        <v>3930000000</v>
      </c>
      <c r="P21" s="2">
        <f t="shared" si="15"/>
        <v>3670000000</v>
      </c>
      <c r="Q21" s="2">
        <f t="shared" si="15"/>
        <v>3630000000</v>
      </c>
      <c r="R21" s="2">
        <f t="shared" si="15"/>
        <v>3630000000</v>
      </c>
      <c r="S21" s="2">
        <f t="shared" si="15"/>
        <v>3570000000</v>
      </c>
      <c r="T21" s="2">
        <f t="shared" si="15"/>
        <v>690000000</v>
      </c>
      <c r="U21" s="2">
        <f t="shared" si="15"/>
        <v>510000000</v>
      </c>
      <c r="V21" s="2">
        <f t="shared" si="15"/>
        <v>510000000</v>
      </c>
    </row>
    <row r="23" spans="1:22" ht="15.5" x14ac:dyDescent="0.35">
      <c r="B23" t="s">
        <v>53</v>
      </c>
      <c r="C23" t="s">
        <v>54</v>
      </c>
      <c r="D23" s="3">
        <f>IFERROR(D5/D6*100,"")</f>
        <v>2.0847462943966484</v>
      </c>
      <c r="H23" s="3">
        <f t="shared" ref="H23:V23" si="16">IFERROR(H5/H6*100,"")</f>
        <v>8.3389851775865935</v>
      </c>
      <c r="I23" s="3">
        <f t="shared" si="16"/>
        <v>3.083839020800935</v>
      </c>
      <c r="J23" s="3">
        <f t="shared" si="16"/>
        <v>5.5950685732812921</v>
      </c>
      <c r="K23" s="3">
        <f t="shared" si="16"/>
        <v>7.8980870493977884</v>
      </c>
      <c r="L23" s="3">
        <f t="shared" si="16"/>
        <v>8.7800172834412251</v>
      </c>
      <c r="M23" s="3">
        <f t="shared" si="16"/>
        <v>12.327669327661512</v>
      </c>
      <c r="N23" s="3">
        <f t="shared" si="16"/>
        <v>12.914779165558485</v>
      </c>
      <c r="O23" s="3">
        <f t="shared" si="16"/>
        <v>5.4805611299803587</v>
      </c>
      <c r="P23" s="3">
        <f t="shared" si="16"/>
        <v>32.684935391950361</v>
      </c>
      <c r="Q23" s="3">
        <f t="shared" si="16"/>
        <v>38.338669465584516</v>
      </c>
      <c r="R23" s="3">
        <f t="shared" si="16"/>
        <v>27.960263179780586</v>
      </c>
      <c r="S23" s="3">
        <f t="shared" si="16"/>
        <v>24.159977459184013</v>
      </c>
      <c r="T23" s="3">
        <f t="shared" si="16"/>
        <v>24.181683708421133</v>
      </c>
      <c r="U23" s="3">
        <f t="shared" si="16"/>
        <v>36.929245736590644</v>
      </c>
      <c r="V23" s="3">
        <f t="shared" si="16"/>
        <v>63.057534542478436</v>
      </c>
    </row>
    <row r="24" spans="1:22" ht="15.5" x14ac:dyDescent="0.35">
      <c r="C24" t="s">
        <v>55</v>
      </c>
      <c r="D24" s="4">
        <f>IFERROR(_xlfn.RRI(5,I23,D23),"")</f>
        <v>-7.53182159777539E-2</v>
      </c>
      <c r="H24" s="4">
        <f t="shared" ref="H24:V24" si="17">IFERROR(_xlfn.RRI(5,M23,H23),"")</f>
        <v>-7.5202930103164922E-2</v>
      </c>
      <c r="I24" s="4">
        <f t="shared" si="17"/>
        <v>-0.24906742702350382</v>
      </c>
      <c r="J24" s="4">
        <f t="shared" si="17"/>
        <v>4.1441847147181132E-3</v>
      </c>
      <c r="K24" s="4">
        <f t="shared" si="17"/>
        <v>-0.24727757088605162</v>
      </c>
      <c r="L24" s="4">
        <f t="shared" si="17"/>
        <v>-0.25531661049468957</v>
      </c>
      <c r="M24" s="4">
        <f t="shared" si="17"/>
        <v>-0.15107769554990536</v>
      </c>
      <c r="N24" s="4">
        <f t="shared" si="17"/>
        <v>-0.11773694800570211</v>
      </c>
      <c r="O24" s="4">
        <f t="shared" si="17"/>
        <v>-0.2568650310082855</v>
      </c>
      <c r="P24" s="4">
        <f t="shared" si="17"/>
        <v>-2.4122199514809428E-2</v>
      </c>
      <c r="Q24" s="4">
        <f t="shared" si="17"/>
        <v>-9.4726077765092342E-2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13.21</v>
      </c>
      <c r="H25" s="3">
        <f>IFERROR(INDEX(D25:G25,COUNT(D25:G25)),"")</f>
        <v>13.21</v>
      </c>
      <c r="I25" s="3">
        <f t="shared" ref="I25:V25" si="18">IFERROR(INDEX(I51:I500,MATCH($C$25,$C$51:$C$500,0)),"")</f>
        <v>46.33</v>
      </c>
      <c r="J25" s="3">
        <f t="shared" si="18"/>
        <v>36.67</v>
      </c>
      <c r="K25" s="3">
        <f t="shared" si="18"/>
        <v>38.25</v>
      </c>
      <c r="L25" s="3">
        <f t="shared" si="18"/>
        <v>53.9</v>
      </c>
      <c r="M25" s="3">
        <f t="shared" si="18"/>
        <v>47.92</v>
      </c>
      <c r="N25" s="3">
        <f t="shared" si="18"/>
        <v>21.45</v>
      </c>
      <c r="O25" s="3">
        <f t="shared" si="18"/>
        <v>11.7</v>
      </c>
      <c r="P25" s="3">
        <f t="shared" si="18"/>
        <v>13.74</v>
      </c>
      <c r="Q25" s="3">
        <f t="shared" si="18"/>
        <v>16.93</v>
      </c>
      <c r="R25" s="3">
        <f t="shared" si="18"/>
        <v>54.11</v>
      </c>
      <c r="S25" s="3">
        <f t="shared" si="18"/>
        <v>33.799999999999997</v>
      </c>
      <c r="T25" s="3">
        <f t="shared" si="18"/>
        <v>129.88</v>
      </c>
      <c r="U25" s="3">
        <f t="shared" si="18"/>
        <v>167.91</v>
      </c>
      <c r="V25" s="3">
        <f t="shared" si="18"/>
        <v>184.37</v>
      </c>
    </row>
    <row r="26" spans="1:22" ht="15.5" x14ac:dyDescent="0.35">
      <c r="C26" t="s">
        <v>58</v>
      </c>
      <c r="D26" s="4">
        <f>IFERROR(_xlfn.RRI(5,I25,D25),"")</f>
        <v>-0.2219489314738271</v>
      </c>
      <c r="H26" s="4">
        <f t="shared" ref="H26:V26" si="19">IFERROR(_xlfn.RRI(5,M25,H25),"")</f>
        <v>-0.2271820483977075</v>
      </c>
      <c r="I26" s="4">
        <f t="shared" si="19"/>
        <v>0.16650606386952416</v>
      </c>
      <c r="J26" s="4">
        <f t="shared" si="19"/>
        <v>0.25668088626232866</v>
      </c>
      <c r="K26" s="4">
        <f t="shared" si="19"/>
        <v>0.227238415722401</v>
      </c>
      <c r="L26" s="4">
        <f t="shared" si="19"/>
        <v>0.26062629419313588</v>
      </c>
      <c r="M26" s="4">
        <f t="shared" si="19"/>
        <v>-2.4004410534469112E-2</v>
      </c>
      <c r="N26" s="4">
        <f t="shared" si="19"/>
        <v>-8.6934109184162889E-2</v>
      </c>
      <c r="O26" s="4">
        <f t="shared" si="19"/>
        <v>-0.38208503067892952</v>
      </c>
      <c r="P26" s="4">
        <f t="shared" si="19"/>
        <v>-0.39384731363780157</v>
      </c>
      <c r="Q26" s="4">
        <f t="shared" si="19"/>
        <v>-0.37971205565178101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78.400016153689563</v>
      </c>
      <c r="H27" s="3">
        <f t="shared" ref="H27:V27" si="20">IFERROR(H4/H21,"")</f>
        <v>313.60006461475825</v>
      </c>
      <c r="I27" s="3">
        <f t="shared" si="20"/>
        <v>315.32074419058523</v>
      </c>
      <c r="J27" s="3">
        <f t="shared" si="20"/>
        <v>266.11921674325697</v>
      </c>
      <c r="K27" s="3">
        <f t="shared" si="20"/>
        <v>243.06911352290075</v>
      </c>
      <c r="L27" s="3">
        <f t="shared" si="20"/>
        <v>248.95128161221373</v>
      </c>
      <c r="M27" s="3">
        <f t="shared" si="20"/>
        <v>240.87358563944019</v>
      </c>
      <c r="N27" s="3">
        <f t="shared" si="20"/>
        <v>198.19239163740457</v>
      </c>
      <c r="O27" s="3">
        <f t="shared" si="20"/>
        <v>157.13052982086515</v>
      </c>
      <c r="P27" s="3">
        <f t="shared" si="20"/>
        <v>126.47840950517711</v>
      </c>
      <c r="Q27" s="3">
        <f t="shared" si="20"/>
        <v>88.172438525895316</v>
      </c>
      <c r="R27" s="3">
        <f t="shared" si="20"/>
        <v>70.161560292561987</v>
      </c>
      <c r="S27" s="3">
        <f t="shared" si="20"/>
        <v>47.753534645098043</v>
      </c>
      <c r="T27" s="3">
        <f t="shared" si="20"/>
        <v>197.86538445942028</v>
      </c>
      <c r="U27" s="3">
        <f t="shared" si="20"/>
        <v>202.34213433137256</v>
      </c>
      <c r="V27" s="3">
        <f t="shared" si="20"/>
        <v>129.17911687058825</v>
      </c>
    </row>
    <row r="28" spans="1:22" ht="15.5" x14ac:dyDescent="0.35">
      <c r="C28" t="s">
        <v>60</v>
      </c>
      <c r="D28" s="4">
        <f>IFERROR(_xlfn.RRI(5,I27,D27),"")</f>
        <v>-0.24297064224090403</v>
      </c>
      <c r="H28" s="4">
        <f t="shared" ref="H28:V28" si="21">IFERROR(_xlfn.RRI(5,M27,H27),"")</f>
        <v>5.4186361347807299E-2</v>
      </c>
      <c r="I28" s="4">
        <f t="shared" si="21"/>
        <v>9.7319540314685593E-2</v>
      </c>
      <c r="J28" s="4">
        <f t="shared" si="21"/>
        <v>0.11112554526580398</v>
      </c>
      <c r="K28" s="4">
        <f t="shared" si="21"/>
        <v>0.13957437859985</v>
      </c>
      <c r="L28" s="4">
        <f t="shared" si="21"/>
        <v>0.23071162508843646</v>
      </c>
      <c r="M28" s="4">
        <f t="shared" si="21"/>
        <v>0.27978786485607254</v>
      </c>
      <c r="N28" s="4">
        <f t="shared" si="21"/>
        <v>0.3292794508385013</v>
      </c>
      <c r="O28" s="4">
        <f t="shared" si="21"/>
        <v>-4.5055459143569898E-2</v>
      </c>
      <c r="P28" s="4">
        <f t="shared" si="21"/>
        <v>-8.9696916600706444E-2</v>
      </c>
      <c r="Q28" s="4">
        <f t="shared" si="21"/>
        <v>-7.3536939200797513E-2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32" spans="1:22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638.53</v>
      </c>
      <c r="H32" s="3">
        <f>IFERROR(INDEX(D32:G32,COUNT(D32:G32)),"")</f>
        <v>638.53</v>
      </c>
      <c r="I32" s="3">
        <f t="shared" ref="I32:V32" si="22">IFERROR(INDEX(I51:I500,MATCH($C$32,$C$51:$C$500,0)),"")</f>
        <v>625.22</v>
      </c>
      <c r="J32" s="3">
        <f t="shared" si="22"/>
        <v>655.94</v>
      </c>
      <c r="K32" s="3">
        <f t="shared" si="22"/>
        <v>639.24</v>
      </c>
      <c r="L32" s="3">
        <f t="shared" si="22"/>
        <v>621.1</v>
      </c>
      <c r="M32" s="3">
        <f t="shared" si="22"/>
        <v>597.71</v>
      </c>
      <c r="N32" s="3">
        <f t="shared" si="22"/>
        <v>554.03</v>
      </c>
      <c r="O32" s="3">
        <f t="shared" si="22"/>
        <v>482.48</v>
      </c>
      <c r="P32" s="3">
        <f t="shared" si="22"/>
        <v>462.14</v>
      </c>
      <c r="Q32" s="3">
        <f t="shared" si="22"/>
        <v>313.06</v>
      </c>
      <c r="R32" s="3">
        <f t="shared" si="22"/>
        <v>193.05</v>
      </c>
      <c r="S32" s="3">
        <f t="shared" si="22"/>
        <v>140.08000000000001</v>
      </c>
      <c r="T32" s="3">
        <f t="shared" si="22"/>
        <v>537.17999999999995</v>
      </c>
      <c r="U32" s="3">
        <f t="shared" si="22"/>
        <v>454.79</v>
      </c>
      <c r="V32" s="3">
        <f t="shared" si="22"/>
        <v>289.36</v>
      </c>
    </row>
    <row r="33" spans="1:22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2.16</v>
      </c>
      <c r="H33" s="3">
        <f>IFERROR(INDEX(D33:G33,COUNT(D33:G33)),"")</f>
        <v>2.16</v>
      </c>
      <c r="I33" s="3">
        <f t="shared" ref="I33:V33" si="23">IFERROR(INDEX(I51:I500,MATCH($C$33,$C$51:$C$500,0)),"")</f>
        <v>2.85</v>
      </c>
      <c r="J33" s="3">
        <f t="shared" si="23"/>
        <v>2.66</v>
      </c>
      <c r="K33" s="3">
        <f t="shared" si="23"/>
        <v>1.29</v>
      </c>
      <c r="L33" s="3">
        <f t="shared" si="23"/>
        <v>1.36</v>
      </c>
      <c r="M33" s="3">
        <f t="shared" si="23"/>
        <v>1.46</v>
      </c>
      <c r="N33" s="3">
        <f t="shared" si="23"/>
        <v>1.44</v>
      </c>
      <c r="O33" s="3">
        <f t="shared" si="23"/>
        <v>2.2599999999999998</v>
      </c>
      <c r="P33" s="3">
        <f t="shared" si="23"/>
        <v>3.38</v>
      </c>
      <c r="Q33" s="3">
        <f t="shared" si="23"/>
        <v>4.8899999999999997</v>
      </c>
      <c r="R33" s="3">
        <f t="shared" si="23"/>
        <v>5.44</v>
      </c>
      <c r="S33" s="3">
        <f t="shared" si="23"/>
        <v>6.35</v>
      </c>
      <c r="T33" s="3">
        <f t="shared" si="23"/>
        <v>3.91</v>
      </c>
      <c r="U33" s="3">
        <f t="shared" si="23"/>
        <v>0</v>
      </c>
      <c r="V33" s="3">
        <f t="shared" si="23"/>
        <v>0</v>
      </c>
    </row>
    <row r="34" spans="1:22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104.47</v>
      </c>
      <c r="H34" s="3">
        <f>IFERROR(INDEX(D34:G34,COUNT(D34:G34)),"")</f>
        <v>104.47</v>
      </c>
      <c r="I34" s="3">
        <f t="shared" ref="I34:V34" si="24">IFERROR(INDEX(I51:I500,MATCH($C$34,$C$51:$C$500,0)),"")</f>
        <v>38.42</v>
      </c>
      <c r="J34" s="3">
        <f t="shared" si="24"/>
        <v>47.59</v>
      </c>
      <c r="K34" s="3">
        <f t="shared" si="24"/>
        <v>21.57</v>
      </c>
      <c r="L34" s="3">
        <f t="shared" si="24"/>
        <v>15.68</v>
      </c>
      <c r="M34" s="3">
        <f t="shared" si="24"/>
        <v>18.260000000000002</v>
      </c>
      <c r="N34" s="3">
        <f t="shared" si="24"/>
        <v>37.299999999999997</v>
      </c>
      <c r="O34" s="3">
        <f t="shared" si="24"/>
        <v>93.16</v>
      </c>
      <c r="P34" s="3">
        <f t="shared" si="24"/>
        <v>113.54</v>
      </c>
      <c r="Q34" s="3">
        <f t="shared" si="24"/>
        <v>90.37</v>
      </c>
      <c r="R34" s="3">
        <f t="shared" si="24"/>
        <v>19.399999999999999</v>
      </c>
      <c r="S34" s="3">
        <f t="shared" si="24"/>
        <v>26.33</v>
      </c>
      <c r="T34" s="3">
        <f t="shared" si="24"/>
        <v>16.170000000000002</v>
      </c>
      <c r="U34" s="3">
        <f t="shared" si="24"/>
        <v>0</v>
      </c>
      <c r="V34" s="3">
        <f t="shared" si="24"/>
        <v>0</v>
      </c>
    </row>
    <row r="35" spans="1:22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17.62</v>
      </c>
      <c r="H35" s="3">
        <f>IFERROR(INDEX(D35:G35,COUNT(D35:G35)),"")</f>
        <v>17.62</v>
      </c>
      <c r="I35" s="3">
        <f t="shared" ref="I35:V35" si="25">IFERROR(INDEX(I51:I500,MATCH($C$35,$C$51:$C$500,0)),"")</f>
        <v>5.65</v>
      </c>
      <c r="J35" s="3">
        <f t="shared" si="25"/>
        <v>6.56</v>
      </c>
      <c r="K35" s="3">
        <f t="shared" si="25"/>
        <v>3.4</v>
      </c>
      <c r="L35" s="3">
        <f t="shared" si="25"/>
        <v>3.4</v>
      </c>
      <c r="M35" s="3">
        <f t="shared" si="25"/>
        <v>3.64</v>
      </c>
      <c r="N35" s="3">
        <f t="shared" si="25"/>
        <v>4.04</v>
      </c>
      <c r="O35" s="3">
        <f t="shared" si="25"/>
        <v>6.95</v>
      </c>
      <c r="P35" s="3">
        <f t="shared" si="25"/>
        <v>12.32</v>
      </c>
      <c r="Q35" s="3">
        <f t="shared" si="25"/>
        <v>17.37</v>
      </c>
      <c r="R35" s="3">
        <f t="shared" si="25"/>
        <v>14.98</v>
      </c>
      <c r="S35" s="3">
        <f t="shared" si="25"/>
        <v>18.66</v>
      </c>
      <c r="T35" s="3">
        <f t="shared" si="25"/>
        <v>10.55</v>
      </c>
      <c r="U35" s="3">
        <f t="shared" si="25"/>
        <v>0</v>
      </c>
      <c r="V35" s="3">
        <f t="shared" si="25"/>
        <v>0</v>
      </c>
    </row>
    <row r="36" spans="1:22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V36" si="26">IFERROR(INDEX(H51:H500,MATCH($C$36,$C$51:$C$500,0)),"")</f>
        <v>0.56779999999999997</v>
      </c>
      <c r="I36" s="4">
        <f t="shared" si="26"/>
        <v>0.64749999999999996</v>
      </c>
      <c r="J36" s="4">
        <f t="shared" si="26"/>
        <v>1.3636000000000001</v>
      </c>
      <c r="K36" s="4">
        <f t="shared" si="26"/>
        <v>0.52290000000000003</v>
      </c>
      <c r="L36" s="4">
        <f t="shared" si="26"/>
        <v>0.6</v>
      </c>
      <c r="M36" s="4">
        <f t="shared" si="26"/>
        <v>0.65010000000000001</v>
      </c>
      <c r="N36" s="4">
        <f t="shared" si="26"/>
        <v>1.3986000000000001</v>
      </c>
      <c r="O36" s="4">
        <f t="shared" si="26"/>
        <v>0</v>
      </c>
      <c r="P36" s="4">
        <f t="shared" si="26"/>
        <v>0</v>
      </c>
      <c r="Q36" s="4">
        <f t="shared" si="26"/>
        <v>0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</row>
    <row r="37" spans="1:22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V37" si="27">IFERROR(INDEX(H51:H500,MATCH($C$37,$C$51:$C$500,0)),"")</f>
        <v>30</v>
      </c>
      <c r="I37" s="3">
        <f t="shared" si="27"/>
        <v>30</v>
      </c>
      <c r="J37" s="3">
        <f t="shared" si="27"/>
        <v>50</v>
      </c>
      <c r="K37" s="3">
        <f t="shared" si="27"/>
        <v>20</v>
      </c>
      <c r="L37" s="3">
        <f t="shared" si="27"/>
        <v>32.340000000000003</v>
      </c>
      <c r="M37" s="3">
        <f t="shared" si="27"/>
        <v>31.15</v>
      </c>
      <c r="N37" s="3">
        <f t="shared" si="27"/>
        <v>30</v>
      </c>
      <c r="O37" s="3">
        <f t="shared" si="27"/>
        <v>0</v>
      </c>
      <c r="P37" s="3">
        <f t="shared" si="27"/>
        <v>0</v>
      </c>
      <c r="Q37" s="3">
        <f t="shared" si="27"/>
        <v>0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</row>
    <row r="50" spans="2:22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82</v>
      </c>
      <c r="C51" t="s">
        <v>5</v>
      </c>
      <c r="D51" s="5">
        <v>308112063484</v>
      </c>
      <c r="E51" s="5">
        <v>317193865565</v>
      </c>
      <c r="F51" s="5">
        <v>313168964388</v>
      </c>
      <c r="G51" s="5">
        <v>302417667531</v>
      </c>
      <c r="I51" s="5">
        <v>1239210524669</v>
      </c>
      <c r="J51" s="5">
        <v>1045848521801</v>
      </c>
      <c r="K51" s="5">
        <v>955261616145</v>
      </c>
      <c r="L51" s="5">
        <v>978378536736</v>
      </c>
      <c r="M51" s="5">
        <v>946633191563</v>
      </c>
      <c r="N51" s="5">
        <v>778896099135</v>
      </c>
      <c r="O51" s="5">
        <v>617522982196</v>
      </c>
      <c r="P51" s="5">
        <v>464175762884</v>
      </c>
      <c r="Q51" s="5">
        <v>320065951849</v>
      </c>
      <c r="R51" s="5">
        <v>254686463862</v>
      </c>
      <c r="S51" s="5">
        <v>170480118683</v>
      </c>
      <c r="T51" s="5">
        <v>136527115277</v>
      </c>
      <c r="U51" s="5">
        <v>103194488509</v>
      </c>
      <c r="V51" s="5">
        <v>65881349604</v>
      </c>
    </row>
    <row r="52" spans="2:22" ht="15.5" x14ac:dyDescent="0.35">
      <c r="C52" t="s">
        <v>83</v>
      </c>
      <c r="D52" s="5">
        <v>-148796790419</v>
      </c>
      <c r="E52" s="5">
        <v>-148750544334</v>
      </c>
      <c r="F52" s="5">
        <v>-149762480169</v>
      </c>
      <c r="G52" s="5">
        <v>-147669306227</v>
      </c>
      <c r="I52" s="5">
        <v>-594629926069</v>
      </c>
      <c r="J52" s="5">
        <v>-466236945673</v>
      </c>
      <c r="K52" s="5">
        <v>-426005270147</v>
      </c>
      <c r="L52" s="5">
        <v>-420458171049</v>
      </c>
      <c r="M52" s="5">
        <v>-401915332550</v>
      </c>
      <c r="N52" s="5">
        <v>-356126150223</v>
      </c>
      <c r="O52" s="5">
        <v>-280844719850</v>
      </c>
      <c r="P52" s="5">
        <v>-192251488101</v>
      </c>
      <c r="Q52" s="5">
        <v>-119308356466</v>
      </c>
      <c r="R52" s="5">
        <v>-73426603299</v>
      </c>
      <c r="S52" s="5">
        <v>-46889580365</v>
      </c>
      <c r="T52" s="5">
        <v>-35151285831</v>
      </c>
      <c r="U52" s="5">
        <v>-23723718248</v>
      </c>
      <c r="V52" s="5">
        <v>-19449223801</v>
      </c>
    </row>
    <row r="53" spans="2:22" ht="15.5" x14ac:dyDescent="0.35">
      <c r="C53" t="s">
        <v>84</v>
      </c>
      <c r="D53" s="5">
        <v>159315273065</v>
      </c>
      <c r="E53" s="5">
        <v>168443321231</v>
      </c>
      <c r="F53" s="5">
        <v>163406484219</v>
      </c>
      <c r="G53" s="5">
        <v>154748361304</v>
      </c>
      <c r="I53" s="5">
        <v>644580598600</v>
      </c>
      <c r="J53" s="5">
        <v>579611576128</v>
      </c>
      <c r="K53" s="5">
        <v>529256345998</v>
      </c>
      <c r="L53" s="5">
        <v>557920365687</v>
      </c>
      <c r="M53" s="5">
        <v>544717859013</v>
      </c>
      <c r="N53" s="5">
        <v>422769948912</v>
      </c>
      <c r="O53" s="5">
        <v>336678262346</v>
      </c>
      <c r="P53" s="5">
        <v>271924274783</v>
      </c>
      <c r="Q53" s="5">
        <v>200757595383</v>
      </c>
      <c r="R53" s="5">
        <v>181259860563</v>
      </c>
      <c r="S53" s="5">
        <v>123590538318</v>
      </c>
      <c r="T53" s="5">
        <v>101375829446</v>
      </c>
      <c r="U53" s="5">
        <v>79470770261</v>
      </c>
      <c r="V53" s="5">
        <v>46432125803</v>
      </c>
    </row>
    <row r="54" spans="2:22" ht="15.5" x14ac:dyDescent="0.35">
      <c r="C54" t="s">
        <v>85</v>
      </c>
      <c r="D54" s="5">
        <v>-25929985918</v>
      </c>
      <c r="E54" s="5">
        <v>-26445386444</v>
      </c>
      <c r="F54" s="5">
        <v>-26710505013</v>
      </c>
      <c r="G54" s="5">
        <v>-21836975841</v>
      </c>
      <c r="I54" s="5">
        <v>-100759580014</v>
      </c>
      <c r="J54" s="5">
        <v>-94439578745</v>
      </c>
      <c r="K54" s="5">
        <v>-91234991822</v>
      </c>
      <c r="L54" s="5">
        <v>-73016858357</v>
      </c>
      <c r="M54" s="5">
        <v>-63399040313</v>
      </c>
      <c r="N54" s="5">
        <v>-61193829525</v>
      </c>
      <c r="O54" s="5">
        <v>-58801501351</v>
      </c>
      <c r="P54" s="5">
        <v>-55900939513</v>
      </c>
      <c r="Q54" s="5">
        <v>-42521207792</v>
      </c>
      <c r="R54" s="5">
        <v>-37905989240</v>
      </c>
      <c r="S54" s="5">
        <v>-36918855044</v>
      </c>
      <c r="T54" s="5">
        <v>-23672384796</v>
      </c>
      <c r="U54" s="5">
        <v>-13988792149</v>
      </c>
      <c r="V54" s="5">
        <v>-9362808452</v>
      </c>
    </row>
    <row r="55" spans="2:22" ht="15.5" x14ac:dyDescent="0.35">
      <c r="C55" t="s">
        <v>434</v>
      </c>
      <c r="D55" s="5">
        <v>-25929985918</v>
      </c>
      <c r="E55" s="5">
        <v>-26445386444</v>
      </c>
      <c r="F55" s="5">
        <v>-26710505013</v>
      </c>
      <c r="G55" s="5">
        <v>-21836975841</v>
      </c>
      <c r="I55" s="5">
        <v>-100759580014</v>
      </c>
      <c r="J55" s="5">
        <v>-94439578745</v>
      </c>
      <c r="K55" s="5">
        <v>-91234991822</v>
      </c>
      <c r="L55" s="5">
        <v>-73016858357</v>
      </c>
      <c r="M55" s="5">
        <v>-63399040313</v>
      </c>
      <c r="N55" s="5">
        <v>-61193829525</v>
      </c>
      <c r="O55" s="5">
        <v>-58801501351</v>
      </c>
      <c r="P55" s="5">
        <v>-55900939513</v>
      </c>
      <c r="Q55" s="5">
        <v>-42521207792</v>
      </c>
      <c r="R55" s="5">
        <v>-37905989240</v>
      </c>
      <c r="S55" s="5">
        <v>-36918855044</v>
      </c>
      <c r="T55" s="5">
        <v>-23672384796</v>
      </c>
      <c r="U55" s="5">
        <v>-13988792149</v>
      </c>
      <c r="V55" s="5">
        <v>-9362808452</v>
      </c>
    </row>
    <row r="56" spans="2:22" ht="15.5" x14ac:dyDescent="0.35">
      <c r="C56" t="s">
        <v>88</v>
      </c>
      <c r="D56" s="5">
        <v>133385287147</v>
      </c>
      <c r="E56" s="5">
        <v>141997934787</v>
      </c>
      <c r="F56" s="5">
        <v>136695979206</v>
      </c>
      <c r="G56" s="5">
        <v>132911385463</v>
      </c>
      <c r="I56" s="5">
        <v>543821018586</v>
      </c>
      <c r="J56" s="5">
        <v>485171997383</v>
      </c>
      <c r="K56" s="5">
        <v>438021354176</v>
      </c>
      <c r="L56" s="5">
        <v>484903507330</v>
      </c>
      <c r="M56" s="5">
        <v>481318818700</v>
      </c>
      <c r="N56" s="5">
        <v>361576119387</v>
      </c>
      <c r="O56" s="5">
        <v>277876760995</v>
      </c>
      <c r="P56" s="5">
        <v>216023335270</v>
      </c>
      <c r="Q56" s="5">
        <v>158236387591</v>
      </c>
      <c r="R56" s="5">
        <v>143353871323</v>
      </c>
      <c r="S56" s="5">
        <v>86671683274</v>
      </c>
      <c r="T56" s="5">
        <v>77703444650</v>
      </c>
      <c r="U56" s="5">
        <v>65481978112</v>
      </c>
      <c r="V56" s="5">
        <v>37069317351</v>
      </c>
    </row>
    <row r="57" spans="2:22" ht="15.5" x14ac:dyDescent="0.35">
      <c r="C57" t="s">
        <v>89</v>
      </c>
      <c r="D57" s="5">
        <v>-75309691925</v>
      </c>
      <c r="E57" s="5">
        <v>-111348731214</v>
      </c>
      <c r="F57" s="5">
        <v>-56179133614</v>
      </c>
      <c r="G57" s="5">
        <v>-83584326091</v>
      </c>
      <c r="I57" s="5">
        <v>-329362668311</v>
      </c>
      <c r="J57" s="5">
        <v>-317873758657</v>
      </c>
      <c r="K57" s="5">
        <v>-269624652655</v>
      </c>
      <c r="L57" s="5">
        <v>-248257471389</v>
      </c>
      <c r="M57" s="5">
        <v>-266201463747</v>
      </c>
      <c r="N57" s="5">
        <v>-254284910063</v>
      </c>
      <c r="O57" s="5">
        <v>-218700569093</v>
      </c>
      <c r="P57" s="5">
        <v>-152427134093</v>
      </c>
      <c r="Q57" s="5">
        <v>-105625903231</v>
      </c>
      <c r="R57" s="5">
        <v>120355265610</v>
      </c>
      <c r="S57" s="5">
        <v>77491048367</v>
      </c>
      <c r="T57" s="5">
        <v>44873532316</v>
      </c>
      <c r="U57" s="5">
        <v>54828018013</v>
      </c>
      <c r="V57" s="5">
        <v>83224190154</v>
      </c>
    </row>
    <row r="58" spans="2:22" ht="15.5" x14ac:dyDescent="0.35">
      <c r="C58" t="s">
        <v>26</v>
      </c>
      <c r="D58" s="5">
        <v>-67010433182</v>
      </c>
      <c r="E58" s="5">
        <v>-75215212048</v>
      </c>
      <c r="F58" s="5">
        <v>-73887026458</v>
      </c>
      <c r="G58" s="5">
        <v>-70931180615</v>
      </c>
      <c r="I58" s="5">
        <v>-286589280581</v>
      </c>
      <c r="J58" s="5">
        <v>-258045170039</v>
      </c>
      <c r="K58" s="5">
        <v>-231555663038</v>
      </c>
      <c r="L58" s="5">
        <v>-210947694313</v>
      </c>
      <c r="M58" s="5">
        <v>-227149588451</v>
      </c>
      <c r="N58" s="5">
        <v>-225571029007</v>
      </c>
      <c r="O58" s="5">
        <v>-205841909907</v>
      </c>
      <c r="P58" s="5">
        <v>-149916493296</v>
      </c>
      <c r="Q58" s="5">
        <v>-113071000595</v>
      </c>
      <c r="R58" s="5">
        <v>-78503280132</v>
      </c>
      <c r="S58" s="5">
        <v>-47543617979</v>
      </c>
      <c r="T58" s="5">
        <v>-34770017847</v>
      </c>
      <c r="U58" s="5">
        <v>-26954306558</v>
      </c>
      <c r="V58" s="5">
        <v>-24477033683</v>
      </c>
    </row>
    <row r="59" spans="2:22" ht="15.5" x14ac:dyDescent="0.35">
      <c r="C59" t="s">
        <v>91</v>
      </c>
    </row>
    <row r="60" spans="2:22" ht="15.5" x14ac:dyDescent="0.35">
      <c r="C60" t="s">
        <v>93</v>
      </c>
      <c r="D60" s="5">
        <v>100608</v>
      </c>
      <c r="E60" s="5">
        <v>-4542</v>
      </c>
      <c r="F60" s="5">
        <v>76313</v>
      </c>
      <c r="G60" s="5">
        <v>135171</v>
      </c>
      <c r="I60" s="5">
        <v>207877</v>
      </c>
      <c r="J60" s="5">
        <v>-559734</v>
      </c>
      <c r="K60" s="5">
        <v>3050845</v>
      </c>
      <c r="L60" s="5">
        <v>5700742</v>
      </c>
      <c r="M60" s="5">
        <v>2728660</v>
      </c>
      <c r="N60" s="5">
        <v>5613494</v>
      </c>
      <c r="O60" s="5">
        <v>1632620</v>
      </c>
      <c r="P60" s="5">
        <v>592385</v>
      </c>
      <c r="Q60" s="5">
        <v>373724</v>
      </c>
      <c r="R60" s="5">
        <v>8823</v>
      </c>
      <c r="S60" s="5">
        <v>3134</v>
      </c>
      <c r="T60" s="5">
        <v>-76522</v>
      </c>
      <c r="U60" s="5">
        <v>-531</v>
      </c>
      <c r="V60" s="5">
        <v>1584379324</v>
      </c>
    </row>
    <row r="61" spans="2:22" ht="15.5" x14ac:dyDescent="0.35">
      <c r="C61" t="s">
        <v>94</v>
      </c>
      <c r="D61" s="5">
        <v>-75309691925</v>
      </c>
      <c r="E61" s="5">
        <v>-111348731214</v>
      </c>
      <c r="F61" s="5">
        <v>-56179133614</v>
      </c>
      <c r="G61" s="5">
        <v>-83584326091</v>
      </c>
      <c r="I61" s="5">
        <v>-329362668311</v>
      </c>
      <c r="J61" s="5">
        <v>-317873758657</v>
      </c>
      <c r="K61" s="5">
        <v>-269624652655</v>
      </c>
      <c r="L61" s="5">
        <v>-248257471389</v>
      </c>
      <c r="M61" s="5">
        <v>-266201463747</v>
      </c>
      <c r="N61" s="5">
        <v>-254284910063</v>
      </c>
      <c r="O61" s="5">
        <v>-218700569093</v>
      </c>
      <c r="P61" s="5">
        <v>-152427134093</v>
      </c>
      <c r="Q61" s="5">
        <v>-105625903231</v>
      </c>
      <c r="R61" s="5">
        <v>120355265610</v>
      </c>
      <c r="S61" s="5">
        <v>77491048367</v>
      </c>
      <c r="T61" s="5">
        <v>44873532316</v>
      </c>
      <c r="U61" s="5">
        <v>54828018013</v>
      </c>
      <c r="V61" s="5">
        <v>83224190154</v>
      </c>
    </row>
    <row r="62" spans="2:22" ht="15.5" x14ac:dyDescent="0.35">
      <c r="C62" t="s">
        <v>28</v>
      </c>
      <c r="D62" s="5">
        <v>58075595222</v>
      </c>
      <c r="E62" s="5">
        <v>30649203573</v>
      </c>
      <c r="F62" s="5">
        <v>80516845592</v>
      </c>
      <c r="G62" s="5">
        <v>49327059372</v>
      </c>
      <c r="I62" s="5">
        <v>214458350275</v>
      </c>
      <c r="J62" s="5">
        <v>167298238726</v>
      </c>
      <c r="K62" s="5">
        <v>168396701521</v>
      </c>
      <c r="L62" s="5">
        <v>236646035941</v>
      </c>
      <c r="M62" s="5">
        <v>215117354953</v>
      </c>
      <c r="N62" s="5">
        <v>107291209324</v>
      </c>
      <c r="O62" s="5">
        <v>59176191902</v>
      </c>
      <c r="P62" s="5">
        <v>63596201177</v>
      </c>
      <c r="Q62" s="5">
        <v>52610484360</v>
      </c>
      <c r="R62" s="5">
        <v>263709136933</v>
      </c>
      <c r="S62" s="5">
        <v>164162731641</v>
      </c>
      <c r="T62" s="5">
        <v>122576976966</v>
      </c>
      <c r="U62" s="5">
        <v>120309996125</v>
      </c>
      <c r="V62" s="5">
        <v>120293507505</v>
      </c>
    </row>
    <row r="63" spans="2:22" ht="15.5" x14ac:dyDescent="0.35">
      <c r="C63" t="s">
        <v>27</v>
      </c>
      <c r="D63" s="5">
        <v>-6108111890</v>
      </c>
      <c r="E63" s="5">
        <v>12914020744</v>
      </c>
      <c r="F63" s="5">
        <v>-33319532911</v>
      </c>
      <c r="G63" s="5">
        <v>-6796193996</v>
      </c>
      <c r="I63" s="5">
        <v>-32171864870</v>
      </c>
      <c r="J63" s="5">
        <v>-23023633778</v>
      </c>
      <c r="K63" s="5">
        <v>-17894658333</v>
      </c>
      <c r="L63" s="5">
        <v>-24556028142</v>
      </c>
      <c r="M63" s="5">
        <v>-26580850813</v>
      </c>
      <c r="N63" s="5">
        <v>-22887993519</v>
      </c>
      <c r="O63" s="5">
        <v>-13151754701</v>
      </c>
      <c r="P63" s="5">
        <v>-13243025913</v>
      </c>
      <c r="Q63" s="5">
        <v>8916509178</v>
      </c>
      <c r="R63" s="5">
        <v>-67079395353</v>
      </c>
      <c r="S63" s="5">
        <v>-43365574321</v>
      </c>
      <c r="T63" s="5">
        <v>-33499142473</v>
      </c>
      <c r="U63" s="5">
        <v>-34707036811</v>
      </c>
      <c r="V63" s="5">
        <v>-24718428415</v>
      </c>
    </row>
    <row r="64" spans="2:22" ht="15.5" x14ac:dyDescent="0.35">
      <c r="C64" t="s">
        <v>97</v>
      </c>
      <c r="D64" s="5">
        <v>51967483332</v>
      </c>
      <c r="E64" s="5">
        <v>43563224317</v>
      </c>
      <c r="F64" s="5">
        <v>47197312681</v>
      </c>
      <c r="G64" s="5">
        <v>42530865376</v>
      </c>
      <c r="I64" s="5">
        <v>182286485405</v>
      </c>
      <c r="J64" s="5">
        <v>144274604948</v>
      </c>
      <c r="K64" s="5">
        <v>150502043188</v>
      </c>
      <c r="L64" s="5">
        <v>212090007799</v>
      </c>
      <c r="M64" s="5">
        <v>188536504140</v>
      </c>
      <c r="N64" s="5">
        <v>84403215805</v>
      </c>
      <c r="O64" s="5">
        <v>46024437201</v>
      </c>
      <c r="P64" s="5">
        <v>50353175264</v>
      </c>
      <c r="Q64" s="5">
        <v>61526993538</v>
      </c>
      <c r="R64" s="5">
        <v>196629741580</v>
      </c>
      <c r="S64" s="5">
        <v>120797157320</v>
      </c>
      <c r="T64" s="5">
        <v>89077834493</v>
      </c>
      <c r="U64" s="5">
        <v>85602959314</v>
      </c>
      <c r="V64" s="5">
        <v>95575079090</v>
      </c>
    </row>
    <row r="65" spans="2:22" ht="15.5" x14ac:dyDescent="0.35">
      <c r="C65" t="s">
        <v>98</v>
      </c>
      <c r="D65" s="5">
        <v>408151481</v>
      </c>
      <c r="E65" s="5">
        <v>-105200395419</v>
      </c>
      <c r="F65" s="5">
        <v>-1293775096</v>
      </c>
      <c r="G65" s="5">
        <v>-87939734</v>
      </c>
      <c r="I65" s="5">
        <v>-106425500969</v>
      </c>
      <c r="J65" s="5">
        <v>123187691</v>
      </c>
      <c r="K65" s="5">
        <v>48146723867</v>
      </c>
      <c r="L65" s="5">
        <v>2475088897</v>
      </c>
      <c r="M65" s="5">
        <v>101378678555</v>
      </c>
      <c r="N65" s="5">
        <v>197124452562</v>
      </c>
      <c r="O65" s="5">
        <v>58015589255</v>
      </c>
      <c r="P65" s="5">
        <v>503287459649</v>
      </c>
      <c r="Q65" s="5">
        <v>374673482540</v>
      </c>
      <c r="R65" s="5">
        <v>-481270846</v>
      </c>
      <c r="S65" s="5">
        <v>135794733</v>
      </c>
    </row>
    <row r="66" spans="2:22" ht="15.5" x14ac:dyDescent="0.35">
      <c r="C66" t="s">
        <v>100</v>
      </c>
      <c r="D66" s="5">
        <v>52375634813</v>
      </c>
      <c r="E66" s="5">
        <v>-61637171102</v>
      </c>
      <c r="F66" s="5">
        <v>45903537585</v>
      </c>
      <c r="G66" s="5">
        <v>42442925642</v>
      </c>
      <c r="I66" s="5">
        <v>75860984436</v>
      </c>
      <c r="J66" s="5">
        <v>144397792639</v>
      </c>
      <c r="K66" s="5">
        <v>198648767055</v>
      </c>
      <c r="L66" s="5">
        <v>214565096696</v>
      </c>
      <c r="M66" s="5">
        <v>289915182695</v>
      </c>
      <c r="N66" s="5">
        <v>281527668367</v>
      </c>
      <c r="O66" s="5">
        <v>104040026456</v>
      </c>
      <c r="P66" s="5">
        <v>553640634913</v>
      </c>
      <c r="Q66" s="5">
        <v>436200476078</v>
      </c>
      <c r="R66" s="5">
        <v>196148470734</v>
      </c>
      <c r="S66" s="5">
        <v>120932952053</v>
      </c>
      <c r="T66" s="5">
        <v>89077834493</v>
      </c>
      <c r="U66" s="5">
        <v>85602959314</v>
      </c>
      <c r="V66" s="5">
        <v>95575079090</v>
      </c>
    </row>
    <row r="67" spans="2:22" ht="15.5" x14ac:dyDescent="0.35">
      <c r="C67" t="s">
        <v>101</v>
      </c>
      <c r="D67" s="5">
        <v>51967483332</v>
      </c>
      <c r="E67" s="5">
        <v>43563224317</v>
      </c>
      <c r="F67" s="5">
        <v>47197312681</v>
      </c>
      <c r="G67" s="5">
        <v>42530865376</v>
      </c>
      <c r="I67" s="5">
        <v>182286485405</v>
      </c>
      <c r="J67" s="5">
        <v>144274604948</v>
      </c>
      <c r="K67" s="5">
        <v>150502043188</v>
      </c>
      <c r="L67" s="5">
        <v>212090007799</v>
      </c>
      <c r="M67" s="5">
        <v>188536504140</v>
      </c>
      <c r="N67" s="5">
        <v>84403215805</v>
      </c>
      <c r="O67" s="5">
        <v>46024437201</v>
      </c>
      <c r="P67" s="5">
        <v>50353175264</v>
      </c>
      <c r="Q67" s="5">
        <v>61526993538</v>
      </c>
      <c r="R67" s="5">
        <v>196629741580</v>
      </c>
      <c r="S67" s="5">
        <v>120797157320</v>
      </c>
      <c r="T67" s="5">
        <v>89077834493</v>
      </c>
      <c r="U67" s="5">
        <v>85602959314</v>
      </c>
      <c r="V67" s="5">
        <v>95575079090</v>
      </c>
    </row>
    <row r="68" spans="2:22" ht="15.5" x14ac:dyDescent="0.35">
      <c r="C68" t="s">
        <v>7</v>
      </c>
      <c r="D68" s="5">
        <v>52375534205</v>
      </c>
      <c r="E68" s="5">
        <v>-61637166560</v>
      </c>
      <c r="F68" s="5">
        <v>45903461272</v>
      </c>
      <c r="G68" s="5">
        <v>42442790471</v>
      </c>
      <c r="I68" s="5">
        <v>75860776559</v>
      </c>
      <c r="J68" s="5">
        <v>144398352373</v>
      </c>
      <c r="K68" s="5">
        <v>198645716210</v>
      </c>
      <c r="L68" s="5">
        <v>214559395954</v>
      </c>
      <c r="M68" s="5">
        <v>289912454035</v>
      </c>
      <c r="N68" s="5">
        <v>281522054873</v>
      </c>
      <c r="O68" s="5">
        <v>104038393836</v>
      </c>
      <c r="P68" s="5">
        <v>553640042528</v>
      </c>
      <c r="Q68" s="5">
        <v>436200102354</v>
      </c>
      <c r="R68" s="5">
        <v>196148461911</v>
      </c>
      <c r="S68" s="5">
        <v>120932948919</v>
      </c>
      <c r="T68" s="5">
        <v>89077911015</v>
      </c>
      <c r="U68" s="5">
        <v>85602959845</v>
      </c>
      <c r="V68" s="5">
        <v>93990699766</v>
      </c>
    </row>
    <row r="69" spans="2:22" ht="15.5" x14ac:dyDescent="0.35">
      <c r="C69" t="s">
        <v>102</v>
      </c>
      <c r="D69" s="5">
        <v>51967483332</v>
      </c>
      <c r="E69" s="5">
        <v>43563224317</v>
      </c>
      <c r="F69" s="5">
        <v>47197312681</v>
      </c>
      <c r="G69" s="5">
        <v>42530865376</v>
      </c>
      <c r="I69" s="5">
        <v>182286485405</v>
      </c>
      <c r="J69" s="5">
        <v>144274604948</v>
      </c>
      <c r="K69" s="5">
        <v>150502043188</v>
      </c>
      <c r="L69" s="5">
        <v>212090007799</v>
      </c>
      <c r="M69" s="5">
        <v>188536504140</v>
      </c>
      <c r="N69" s="5">
        <v>84403215805</v>
      </c>
      <c r="O69" s="5">
        <v>46024437201</v>
      </c>
      <c r="P69" s="5">
        <v>50353175264</v>
      </c>
      <c r="Q69" s="5">
        <v>61526993538</v>
      </c>
      <c r="R69" s="5">
        <v>196629741580</v>
      </c>
      <c r="S69" s="5">
        <v>120797157320</v>
      </c>
      <c r="T69" s="5">
        <v>89077834493</v>
      </c>
      <c r="U69" s="5">
        <v>85602959314</v>
      </c>
      <c r="V69" s="5">
        <v>95575079090</v>
      </c>
    </row>
    <row r="70" spans="2:22" ht="15.5" x14ac:dyDescent="0.35">
      <c r="C70" t="s">
        <v>103</v>
      </c>
      <c r="D70" s="5">
        <v>52375634813</v>
      </c>
      <c r="E70" s="5">
        <v>-61637171102</v>
      </c>
      <c r="F70" s="5">
        <v>45903537585</v>
      </c>
      <c r="G70" s="5">
        <v>42442925642</v>
      </c>
      <c r="I70" s="5">
        <v>75860984436</v>
      </c>
      <c r="J70" s="5">
        <v>144397792639</v>
      </c>
      <c r="K70" s="5">
        <v>198648767055</v>
      </c>
      <c r="L70" s="5">
        <v>214565096696</v>
      </c>
      <c r="M70" s="5">
        <v>289915182695</v>
      </c>
      <c r="N70" s="5">
        <v>281527668367</v>
      </c>
      <c r="O70" s="5">
        <v>104040026456</v>
      </c>
      <c r="P70" s="5">
        <v>553640634913</v>
      </c>
      <c r="Q70" s="5">
        <v>436200476078</v>
      </c>
      <c r="R70" s="5">
        <v>196148470734</v>
      </c>
      <c r="S70" s="5">
        <v>120932952053</v>
      </c>
      <c r="T70" s="5">
        <v>89077834493</v>
      </c>
      <c r="U70" s="5">
        <v>85602959314</v>
      </c>
      <c r="V70" s="5">
        <v>95575079090</v>
      </c>
    </row>
    <row r="71" spans="2:22" ht="15.5" x14ac:dyDescent="0.35">
      <c r="C71" t="s">
        <v>104</v>
      </c>
      <c r="D71" s="5">
        <v>52375634813</v>
      </c>
      <c r="E71" s="5">
        <v>-61637171102</v>
      </c>
      <c r="F71" s="5">
        <v>45903537585</v>
      </c>
      <c r="G71" s="5">
        <v>42442925642</v>
      </c>
      <c r="I71" s="5">
        <v>75860984436</v>
      </c>
      <c r="J71" s="5">
        <v>144397792639</v>
      </c>
      <c r="K71" s="5">
        <v>198648767055</v>
      </c>
      <c r="L71" s="5">
        <v>214565096696</v>
      </c>
      <c r="M71" s="5">
        <v>289915182695</v>
      </c>
      <c r="N71" s="5">
        <v>281527668367</v>
      </c>
      <c r="O71" s="5">
        <v>104040026456</v>
      </c>
      <c r="P71" s="5">
        <v>553640634913</v>
      </c>
      <c r="Q71" s="5">
        <v>436200476078</v>
      </c>
      <c r="R71" s="5">
        <v>196148470734</v>
      </c>
      <c r="S71" s="5">
        <v>120932952053</v>
      </c>
      <c r="T71" s="5">
        <v>89077834493</v>
      </c>
      <c r="U71" s="5">
        <v>85602959314</v>
      </c>
      <c r="V71" s="5">
        <v>95575079090</v>
      </c>
    </row>
    <row r="73" spans="2:22" ht="15.5" x14ac:dyDescent="0.35">
      <c r="B73" t="s">
        <v>105</v>
      </c>
      <c r="C73" t="s">
        <v>106</v>
      </c>
    </row>
    <row r="74" spans="2:22" ht="15.5" x14ac:dyDescent="0.35">
      <c r="C74" t="s">
        <v>107</v>
      </c>
    </row>
    <row r="75" spans="2:22" ht="15.5" x14ac:dyDescent="0.35">
      <c r="C75" t="s">
        <v>19</v>
      </c>
      <c r="D75" s="5">
        <v>147158554097</v>
      </c>
      <c r="E75" s="5">
        <v>1271861085004</v>
      </c>
      <c r="F75" s="5">
        <v>322903621080</v>
      </c>
      <c r="G75" s="5">
        <v>156993875273</v>
      </c>
      <c r="I75" s="5">
        <v>1271861085004</v>
      </c>
      <c r="J75" s="5">
        <v>189689962022</v>
      </c>
      <c r="K75" s="5">
        <v>143403908808</v>
      </c>
      <c r="L75" s="5">
        <v>245203722796</v>
      </c>
      <c r="M75" s="5">
        <v>137076121882</v>
      </c>
      <c r="N75" s="5">
        <v>104870198132</v>
      </c>
      <c r="O75" s="5">
        <v>20975304044</v>
      </c>
      <c r="P75" s="5">
        <v>18363043002</v>
      </c>
      <c r="Q75" s="5">
        <v>39465299921</v>
      </c>
      <c r="R75" s="5">
        <v>5967149474</v>
      </c>
      <c r="S75" s="5">
        <v>13630994353</v>
      </c>
      <c r="T75" s="5">
        <v>25229417309</v>
      </c>
      <c r="U75" s="5">
        <v>6896122016</v>
      </c>
      <c r="V75" s="5">
        <v>4157952509</v>
      </c>
    </row>
    <row r="76" spans="2:22" ht="15.5" x14ac:dyDescent="0.35">
      <c r="C76" t="s">
        <v>108</v>
      </c>
      <c r="D76" s="5">
        <v>238664356667</v>
      </c>
      <c r="E76" s="5">
        <v>153717496260</v>
      </c>
      <c r="F76" s="5">
        <v>206101185500</v>
      </c>
      <c r="G76" s="5">
        <v>217572494484</v>
      </c>
      <c r="I76" s="5">
        <v>153717496260</v>
      </c>
      <c r="J76" s="5">
        <v>147880107945</v>
      </c>
      <c r="K76" s="5">
        <v>138974392912</v>
      </c>
      <c r="L76" s="5">
        <v>140382255832</v>
      </c>
      <c r="M76" s="5">
        <v>185620558347</v>
      </c>
      <c r="N76" s="5">
        <v>144403778103</v>
      </c>
      <c r="O76" s="5">
        <v>132375145774</v>
      </c>
      <c r="P76" s="5">
        <v>126043516643</v>
      </c>
      <c r="Q76" s="5">
        <v>81846187247</v>
      </c>
      <c r="R76" s="5">
        <v>96404239427</v>
      </c>
      <c r="S76" s="5">
        <v>40482051927</v>
      </c>
      <c r="T76" s="5">
        <v>16858307841</v>
      </c>
      <c r="U76" s="5">
        <v>39508689421</v>
      </c>
      <c r="V76" s="5">
        <v>18158253131</v>
      </c>
    </row>
    <row r="77" spans="2:22" ht="15.5" x14ac:dyDescent="0.35">
      <c r="C77" t="s">
        <v>114</v>
      </c>
      <c r="D77" s="5">
        <v>164384317560</v>
      </c>
      <c r="E77" s="5">
        <v>155121708623</v>
      </c>
      <c r="F77" s="5">
        <v>161239154900</v>
      </c>
      <c r="G77" s="5">
        <v>161132110436</v>
      </c>
      <c r="I77" s="5">
        <v>155121708623</v>
      </c>
      <c r="J77" s="5">
        <v>169328620807</v>
      </c>
      <c r="K77" s="5">
        <v>125111418209</v>
      </c>
      <c r="L77" s="5">
        <v>97292630410</v>
      </c>
      <c r="M77" s="5">
        <v>78564724333</v>
      </c>
      <c r="N77" s="5">
        <v>59778891915</v>
      </c>
      <c r="O77" s="5">
        <v>62021441902</v>
      </c>
      <c r="P77" s="5">
        <v>39006447056</v>
      </c>
      <c r="Q77" s="5">
        <v>20808585375</v>
      </c>
      <c r="R77" s="5">
        <v>2711292688</v>
      </c>
      <c r="S77" s="5">
        <v>2032612148</v>
      </c>
      <c r="T77" s="5">
        <v>2062047256</v>
      </c>
      <c r="U77" s="5">
        <v>3201350487</v>
      </c>
      <c r="V77" s="5">
        <v>520754868</v>
      </c>
    </row>
    <row r="78" spans="2:22" ht="15.5" x14ac:dyDescent="0.35">
      <c r="C78" t="s">
        <v>93</v>
      </c>
      <c r="D78" s="5">
        <v>1264642572498</v>
      </c>
      <c r="E78" s="5">
        <v>1273024745539</v>
      </c>
      <c r="F78" s="5">
        <v>1384644319291</v>
      </c>
      <c r="G78" s="5">
        <v>1394236896318</v>
      </c>
      <c r="I78" s="5">
        <v>1273024745539</v>
      </c>
      <c r="J78" s="5">
        <v>1414386820411</v>
      </c>
      <c r="K78" s="5">
        <v>1459799789696</v>
      </c>
      <c r="L78" s="5">
        <v>1455519139238</v>
      </c>
      <c r="M78" s="5">
        <v>1505570319352</v>
      </c>
      <c r="N78" s="5">
        <v>1457102826330</v>
      </c>
      <c r="O78" s="5">
        <v>1320954915197</v>
      </c>
      <c r="P78" s="5">
        <v>1321935149980</v>
      </c>
      <c r="Q78" s="5">
        <v>852301256745</v>
      </c>
      <c r="R78" s="5">
        <v>-1266853812</v>
      </c>
      <c r="S78" s="5">
        <v>-1266853812</v>
      </c>
      <c r="T78" s="5">
        <v>-1266853812</v>
      </c>
      <c r="U78" s="5">
        <v>-1266853812</v>
      </c>
    </row>
    <row r="79" spans="2:22" ht="15.5" x14ac:dyDescent="0.35">
      <c r="C79" t="s">
        <v>115</v>
      </c>
      <c r="D79" s="5">
        <v>631945543018</v>
      </c>
      <c r="E79" s="5">
        <v>1723063073544</v>
      </c>
      <c r="F79" s="5">
        <v>780448524588</v>
      </c>
      <c r="G79" s="5">
        <v>630849660077</v>
      </c>
      <c r="I79" s="5">
        <v>1723063073544</v>
      </c>
      <c r="J79" s="5">
        <v>591835731508</v>
      </c>
      <c r="K79" s="5">
        <v>438853219332</v>
      </c>
      <c r="L79" s="5">
        <v>514604194596</v>
      </c>
      <c r="M79" s="5">
        <v>459258299276</v>
      </c>
      <c r="N79" s="5">
        <v>401196606179</v>
      </c>
      <c r="O79" s="5">
        <v>355757344382</v>
      </c>
      <c r="P79" s="5">
        <v>299165402551</v>
      </c>
      <c r="Q79" s="5">
        <v>287439981745</v>
      </c>
      <c r="R79" s="5">
        <v>136280008057</v>
      </c>
      <c r="S79" s="5">
        <v>78541845651</v>
      </c>
      <c r="T79" s="5">
        <v>51810083556</v>
      </c>
      <c r="U79" s="5">
        <v>56736727243</v>
      </c>
      <c r="V79" s="5">
        <v>41776430752</v>
      </c>
    </row>
    <row r="80" spans="2:22" ht="15.5" x14ac:dyDescent="0.35">
      <c r="C80" t="s">
        <v>116</v>
      </c>
    </row>
    <row r="81" spans="3:22" ht="15.5" x14ac:dyDescent="0.35">
      <c r="C81" t="s">
        <v>319</v>
      </c>
      <c r="E81" s="5">
        <v>21257648111</v>
      </c>
      <c r="I81" s="5">
        <v>21257648111</v>
      </c>
    </row>
    <row r="82" spans="3:22" ht="15.5" x14ac:dyDescent="0.35">
      <c r="C82" t="s">
        <v>398</v>
      </c>
      <c r="R82" s="5">
        <v>1392281167342</v>
      </c>
      <c r="S82" s="5">
        <v>961125140622</v>
      </c>
      <c r="T82" s="5">
        <v>620842295037</v>
      </c>
      <c r="U82" s="5">
        <v>527329677411</v>
      </c>
      <c r="V82" s="5">
        <v>370736143789</v>
      </c>
    </row>
    <row r="83" spans="3:22" ht="15.5" x14ac:dyDescent="0.35">
      <c r="C83" t="s">
        <v>123</v>
      </c>
      <c r="D83" s="5">
        <v>5451170598084</v>
      </c>
      <c r="E83" s="5">
        <v>5451802829518</v>
      </c>
      <c r="F83" s="5">
        <v>5506100516742</v>
      </c>
      <c r="G83" s="5">
        <v>5492113183994</v>
      </c>
      <c r="I83" s="5">
        <v>5451802829518</v>
      </c>
      <c r="J83" s="5">
        <v>5402859456992</v>
      </c>
      <c r="K83" s="5">
        <v>4950043431612</v>
      </c>
      <c r="L83" s="5">
        <v>4607630614005</v>
      </c>
      <c r="M83" s="5">
        <v>4473864989481</v>
      </c>
      <c r="N83" s="5">
        <v>4153187169540</v>
      </c>
      <c r="O83" s="5">
        <v>3614982277552</v>
      </c>
      <c r="P83" s="5">
        <v>2951938419996</v>
      </c>
      <c r="Q83" s="5">
        <v>1943345508630</v>
      </c>
      <c r="R83" s="5">
        <v>80401077617</v>
      </c>
      <c r="S83" s="5">
        <v>74813610871</v>
      </c>
      <c r="T83" s="5">
        <v>66802166158</v>
      </c>
      <c r="U83" s="5">
        <v>7485361403</v>
      </c>
      <c r="V83" s="5">
        <v>683312505</v>
      </c>
    </row>
    <row r="84" spans="3:22" ht="15.5" x14ac:dyDescent="0.35">
      <c r="C84" t="s">
        <v>320</v>
      </c>
      <c r="D84" s="5">
        <v>113569991903</v>
      </c>
    </row>
    <row r="85" spans="3:22" ht="15.5" x14ac:dyDescent="0.35">
      <c r="C85" t="s">
        <v>118</v>
      </c>
      <c r="Q85" s="5">
        <v>11020811985</v>
      </c>
      <c r="S85" s="5">
        <v>1098417701</v>
      </c>
      <c r="T85" s="5">
        <v>2301992640</v>
      </c>
      <c r="U85" s="5">
        <v>3259628903</v>
      </c>
      <c r="V85" s="5">
        <v>5761100592</v>
      </c>
    </row>
    <row r="86" spans="3:22" ht="15.5" x14ac:dyDescent="0.35">
      <c r="C86" t="s">
        <v>125</v>
      </c>
      <c r="D86" s="5">
        <v>5604091448884</v>
      </c>
      <c r="E86" s="5">
        <v>5498446841762</v>
      </c>
      <c r="F86" s="5">
        <v>5550031637111</v>
      </c>
      <c r="G86" s="5">
        <v>5535194463582</v>
      </c>
      <c r="I86" s="5">
        <v>5498446841762</v>
      </c>
      <c r="J86" s="5">
        <v>5484288884430</v>
      </c>
      <c r="K86" s="5">
        <v>5079762633102</v>
      </c>
      <c r="L86" s="5">
        <v>4682391395342</v>
      </c>
      <c r="M86" s="5">
        <v>4542140529681</v>
      </c>
      <c r="N86" s="5">
        <v>4250743369509</v>
      </c>
      <c r="O86" s="5">
        <v>3791931978371</v>
      </c>
      <c r="P86" s="5">
        <v>3138487938710</v>
      </c>
      <c r="Q86" s="5">
        <v>2134263667005</v>
      </c>
      <c r="R86" s="5">
        <v>1570969302475</v>
      </c>
      <c r="S86" s="5">
        <v>1126182652277</v>
      </c>
      <c r="T86" s="5">
        <v>756957935741</v>
      </c>
      <c r="U86" s="5">
        <v>601632105551</v>
      </c>
      <c r="V86" s="5">
        <v>411724072512</v>
      </c>
    </row>
    <row r="87" spans="3:22" ht="15.5" x14ac:dyDescent="0.35">
      <c r="C87" t="s">
        <v>126</v>
      </c>
      <c r="D87" s="5">
        <v>6236036991902</v>
      </c>
      <c r="E87" s="5">
        <v>7221509915306</v>
      </c>
      <c r="F87" s="5">
        <v>6330480161699</v>
      </c>
      <c r="G87" s="5">
        <v>6166044123659</v>
      </c>
      <c r="I87" s="5">
        <v>7221509915306</v>
      </c>
      <c r="J87" s="5">
        <v>6076124615938</v>
      </c>
      <c r="K87" s="5">
        <v>5518615852434</v>
      </c>
      <c r="L87" s="5">
        <v>5196995589938</v>
      </c>
      <c r="M87" s="5">
        <v>5001398828957</v>
      </c>
      <c r="N87" s="5">
        <v>4651939975688</v>
      </c>
      <c r="O87" s="5">
        <v>4147689322753</v>
      </c>
      <c r="P87" s="5">
        <v>3437653341261</v>
      </c>
      <c r="Q87" s="5">
        <v>2421703648750</v>
      </c>
      <c r="R87" s="5">
        <v>1707249310532</v>
      </c>
      <c r="S87" s="5">
        <v>1204724497928</v>
      </c>
      <c r="T87" s="5">
        <v>808768019297</v>
      </c>
      <c r="U87" s="5">
        <v>658368832794</v>
      </c>
      <c r="V87" s="5">
        <v>453500503264</v>
      </c>
    </row>
    <row r="88" spans="3:22" ht="15.5" x14ac:dyDescent="0.35">
      <c r="C88" t="s">
        <v>127</v>
      </c>
    </row>
    <row r="89" spans="3:22" ht="15.5" x14ac:dyDescent="0.35">
      <c r="C89" t="s">
        <v>128</v>
      </c>
    </row>
    <row r="90" spans="3:22" ht="15.5" x14ac:dyDescent="0.35">
      <c r="C90" t="s">
        <v>129</v>
      </c>
      <c r="D90" s="5">
        <v>1093815881846</v>
      </c>
      <c r="E90" s="5">
        <v>2008743656789</v>
      </c>
      <c r="F90" s="5">
        <v>799830735692</v>
      </c>
      <c r="G90" s="5">
        <v>816216221741</v>
      </c>
      <c r="I90" s="5">
        <v>2008743656789</v>
      </c>
      <c r="J90" s="5">
        <v>813072152978</v>
      </c>
      <c r="K90" s="5">
        <v>1330831106530</v>
      </c>
      <c r="L90" s="5">
        <v>781927018201</v>
      </c>
      <c r="M90" s="5">
        <v>645813931744</v>
      </c>
      <c r="N90" s="5">
        <v>642283365635</v>
      </c>
      <c r="O90" s="5">
        <v>1091568985440</v>
      </c>
      <c r="P90" s="5">
        <v>516318541594</v>
      </c>
      <c r="Q90" s="5">
        <v>495349216771</v>
      </c>
      <c r="R90" s="5">
        <v>322825079592</v>
      </c>
      <c r="S90" s="5">
        <v>247265664090</v>
      </c>
      <c r="T90" s="5">
        <v>155096919189</v>
      </c>
      <c r="U90" s="5">
        <v>201321757291</v>
      </c>
      <c r="V90" s="5">
        <v>110512352376</v>
      </c>
    </row>
    <row r="91" spans="3:22" ht="15.5" x14ac:dyDescent="0.35">
      <c r="C91" t="s">
        <v>130</v>
      </c>
      <c r="D91" s="5">
        <v>20833953214</v>
      </c>
      <c r="E91" s="5">
        <v>35210784664</v>
      </c>
      <c r="F91" s="5">
        <v>24596143512</v>
      </c>
      <c r="G91" s="5">
        <v>38576280593</v>
      </c>
      <c r="I91" s="5">
        <v>35210784664</v>
      </c>
      <c r="J91" s="5">
        <v>23278139312</v>
      </c>
      <c r="K91" s="5">
        <v>26148818279</v>
      </c>
      <c r="L91" s="5">
        <v>22046929841</v>
      </c>
      <c r="M91" s="5">
        <v>31354048468</v>
      </c>
      <c r="N91" s="5">
        <v>72909229308</v>
      </c>
      <c r="O91" s="5">
        <v>156060135493</v>
      </c>
      <c r="P91" s="5">
        <v>79272391783</v>
      </c>
      <c r="Q91" s="5">
        <v>63303286430</v>
      </c>
      <c r="R91" s="5">
        <v>78157368043</v>
      </c>
      <c r="S91" s="5">
        <v>85675410929</v>
      </c>
      <c r="T91" s="5">
        <v>30942883705</v>
      </c>
      <c r="U91" s="5">
        <v>47764672644</v>
      </c>
      <c r="V91" s="5">
        <v>27368749273</v>
      </c>
    </row>
    <row r="92" spans="3:22" ht="15.5" x14ac:dyDescent="0.35">
      <c r="C92" t="s">
        <v>134</v>
      </c>
      <c r="D92" s="5">
        <v>100000000000</v>
      </c>
      <c r="J92" s="5">
        <v>22215889554</v>
      </c>
      <c r="K92" s="5">
        <v>10354927200</v>
      </c>
      <c r="L92" s="5">
        <v>9045010380</v>
      </c>
    </row>
    <row r="93" spans="3:22" ht="15.5" x14ac:dyDescent="0.35">
      <c r="C93" t="s">
        <v>132</v>
      </c>
      <c r="D93" s="5">
        <v>77911707871</v>
      </c>
      <c r="E93" s="5">
        <v>71157043882</v>
      </c>
      <c r="F93" s="5">
        <v>65271286564</v>
      </c>
      <c r="G93" s="5">
        <v>70541305286</v>
      </c>
      <c r="I93" s="5">
        <v>71157043882</v>
      </c>
      <c r="J93" s="5">
        <v>65989218472</v>
      </c>
      <c r="K93" s="5">
        <v>72391555042</v>
      </c>
      <c r="L93" s="5">
        <v>62340634997</v>
      </c>
      <c r="M93" s="5">
        <v>43302914814</v>
      </c>
      <c r="N93" s="5">
        <v>84775664524</v>
      </c>
      <c r="O93" s="5">
        <v>60017107691</v>
      </c>
      <c r="P93" s="5">
        <v>73884876802</v>
      </c>
      <c r="Q93" s="5">
        <v>50721264732</v>
      </c>
      <c r="R93" s="5">
        <v>21486523571</v>
      </c>
      <c r="S93" s="5">
        <v>9773574019</v>
      </c>
      <c r="T93" s="5">
        <v>4673071328</v>
      </c>
      <c r="U93" s="5">
        <v>3428715243</v>
      </c>
      <c r="V93" s="5">
        <v>1194608215</v>
      </c>
    </row>
    <row r="94" spans="3:22" ht="15.5" x14ac:dyDescent="0.35">
      <c r="C94" t="s">
        <v>133</v>
      </c>
      <c r="D94" s="5">
        <v>12687896550</v>
      </c>
      <c r="E94" s="5">
        <v>11762182130</v>
      </c>
      <c r="F94" s="5">
        <v>17891427037</v>
      </c>
      <c r="G94" s="5">
        <v>12022856282</v>
      </c>
      <c r="I94" s="5">
        <v>11762182130</v>
      </c>
      <c r="J94" s="5">
        <v>5028971926</v>
      </c>
      <c r="K94" s="5">
        <v>10926275870</v>
      </c>
      <c r="L94" s="5">
        <v>8124365801</v>
      </c>
      <c r="M94" s="5">
        <v>3109058433</v>
      </c>
      <c r="N94" s="5">
        <v>5284402220</v>
      </c>
      <c r="O94" s="5">
        <v>1516621875</v>
      </c>
      <c r="P94" s="5">
        <v>2487826775</v>
      </c>
      <c r="Q94" s="5">
        <v>2659522092</v>
      </c>
      <c r="R94" s="5">
        <v>5757667964</v>
      </c>
      <c r="S94" s="5">
        <v>660323985</v>
      </c>
      <c r="T94" s="5">
        <v>9719720559</v>
      </c>
      <c r="U94" s="5">
        <v>487328062</v>
      </c>
      <c r="V94" s="5">
        <v>949284861</v>
      </c>
    </row>
    <row r="95" spans="3:22" ht="15.5" x14ac:dyDescent="0.35">
      <c r="C95" t="s">
        <v>502</v>
      </c>
      <c r="D95" s="5">
        <v>12800931688</v>
      </c>
      <c r="E95" s="5">
        <v>13394580027</v>
      </c>
      <c r="F95" s="5">
        <v>6578448290</v>
      </c>
      <c r="G95" s="5">
        <v>15489445614</v>
      </c>
      <c r="I95" s="5">
        <v>13394580027</v>
      </c>
      <c r="J95" s="5">
        <v>11748222564</v>
      </c>
      <c r="K95" s="5">
        <v>33640611080</v>
      </c>
      <c r="L95" s="5">
        <v>14018130296</v>
      </c>
      <c r="M95" s="5">
        <v>15440721943</v>
      </c>
      <c r="N95" s="5">
        <v>24085775133</v>
      </c>
      <c r="O95" s="5">
        <v>19414686417</v>
      </c>
      <c r="P95" s="5">
        <v>21713175159</v>
      </c>
      <c r="Q95" s="5">
        <v>8460329004</v>
      </c>
      <c r="R95" s="5">
        <v>4666589735</v>
      </c>
      <c r="S95" s="5">
        <v>3795061662</v>
      </c>
      <c r="T95" s="5">
        <v>3416395695</v>
      </c>
      <c r="U95" s="5">
        <v>6129640409</v>
      </c>
      <c r="V95" s="5">
        <v>4077918249</v>
      </c>
    </row>
    <row r="96" spans="3:22" ht="15.5" x14ac:dyDescent="0.35">
      <c r="C96" t="s">
        <v>441</v>
      </c>
      <c r="D96" s="5">
        <v>935953021129</v>
      </c>
      <c r="E96" s="5">
        <v>935529327610</v>
      </c>
      <c r="I96" s="5">
        <v>935529327610</v>
      </c>
      <c r="K96" s="5">
        <v>20736342452</v>
      </c>
      <c r="L96" s="5">
        <v>20623712818</v>
      </c>
    </row>
    <row r="97" spans="3:22" ht="15.5" x14ac:dyDescent="0.35">
      <c r="C97" t="s">
        <v>1845</v>
      </c>
    </row>
    <row r="98" spans="3:22" ht="15.5" x14ac:dyDescent="0.35">
      <c r="C98" t="s">
        <v>1846</v>
      </c>
      <c r="O98" s="5">
        <v>348941132935</v>
      </c>
    </row>
    <row r="99" spans="3:22" ht="15.5" x14ac:dyDescent="0.35">
      <c r="C99" t="s">
        <v>135</v>
      </c>
    </row>
    <row r="100" spans="3:22" ht="15.5" x14ac:dyDescent="0.35">
      <c r="C100" t="s">
        <v>870</v>
      </c>
      <c r="D100" s="5">
        <v>3616864005</v>
      </c>
      <c r="E100" s="5">
        <v>4309657253</v>
      </c>
      <c r="F100" s="5">
        <v>1977373813</v>
      </c>
      <c r="G100" s="5">
        <v>1756574626</v>
      </c>
      <c r="I100" s="5">
        <v>4309657253</v>
      </c>
      <c r="J100" s="5">
        <v>2088625944</v>
      </c>
      <c r="K100" s="5">
        <v>1647598955</v>
      </c>
      <c r="L100" s="5">
        <v>1684693553</v>
      </c>
      <c r="N100" s="5">
        <v>43019323</v>
      </c>
      <c r="O100" s="5">
        <v>34121996</v>
      </c>
      <c r="P100" s="5">
        <v>339106959</v>
      </c>
      <c r="Q100" s="5">
        <v>622758392</v>
      </c>
      <c r="R100" s="5">
        <v>1331051764</v>
      </c>
      <c r="S100" s="5">
        <v>2266948225</v>
      </c>
      <c r="T100" s="5">
        <v>1509378737</v>
      </c>
      <c r="U100" s="5">
        <v>1230457211</v>
      </c>
    </row>
    <row r="101" spans="3:22" ht="15.5" x14ac:dyDescent="0.35">
      <c r="C101" t="s">
        <v>324</v>
      </c>
      <c r="D101" s="5">
        <v>5128430069</v>
      </c>
      <c r="E101" s="5">
        <v>6762789961</v>
      </c>
      <c r="F101" s="5">
        <v>8360971903</v>
      </c>
      <c r="G101" s="5">
        <v>9923776725</v>
      </c>
      <c r="I101" s="5">
        <v>6762789961</v>
      </c>
      <c r="J101" s="5">
        <v>12946370084</v>
      </c>
      <c r="K101" s="5">
        <v>21245629126</v>
      </c>
      <c r="L101" s="5">
        <v>10593659170</v>
      </c>
      <c r="M101" s="5">
        <v>17796980720</v>
      </c>
      <c r="N101" s="5">
        <v>24325085642</v>
      </c>
      <c r="O101" s="5">
        <v>17517759067</v>
      </c>
    </row>
    <row r="102" spans="3:22" ht="15.5" x14ac:dyDescent="0.35">
      <c r="C102" t="s">
        <v>136</v>
      </c>
      <c r="D102" s="5">
        <v>1509774837803</v>
      </c>
      <c r="E102" s="5">
        <v>1593463397077</v>
      </c>
      <c r="F102" s="5">
        <v>2407267485890</v>
      </c>
      <c r="G102" s="5">
        <v>2270194739910</v>
      </c>
      <c r="I102" s="5">
        <v>1593463397077</v>
      </c>
      <c r="J102" s="5">
        <v>1860264455152</v>
      </c>
      <c r="K102" s="5">
        <v>892165377684</v>
      </c>
      <c r="L102" s="5">
        <v>1026263344501</v>
      </c>
      <c r="M102" s="5">
        <v>1088403785525</v>
      </c>
      <c r="N102" s="5">
        <v>670256958582</v>
      </c>
      <c r="O102" s="5">
        <v>1070255817794</v>
      </c>
      <c r="P102" s="5">
        <v>832819689261</v>
      </c>
      <c r="Q102" s="5">
        <v>429140676056</v>
      </c>
      <c r="R102" s="5">
        <v>492144631000</v>
      </c>
      <c r="S102" s="5">
        <v>329124184375</v>
      </c>
      <c r="T102" s="5">
        <v>195072951486</v>
      </c>
      <c r="U102" s="5">
        <v>156227832891</v>
      </c>
      <c r="V102" s="5">
        <v>162754976246</v>
      </c>
    </row>
    <row r="103" spans="3:22" ht="15.5" x14ac:dyDescent="0.35">
      <c r="C103" t="s">
        <v>137</v>
      </c>
      <c r="D103" s="5">
        <v>458146433841</v>
      </c>
      <c r="E103" s="5">
        <v>1466301387389</v>
      </c>
      <c r="F103" s="5">
        <v>664529464254</v>
      </c>
      <c r="G103" s="5">
        <v>658657476814</v>
      </c>
      <c r="I103" s="5">
        <v>1466301387389</v>
      </c>
      <c r="J103" s="5">
        <v>663950390903</v>
      </c>
      <c r="K103" s="5">
        <v>755489047898</v>
      </c>
      <c r="L103" s="5">
        <v>469935634331</v>
      </c>
      <c r="M103" s="5">
        <v>552607188086</v>
      </c>
      <c r="N103" s="5">
        <v>455228294450</v>
      </c>
      <c r="O103" s="5">
        <v>505619301029</v>
      </c>
      <c r="P103" s="5">
        <v>338960271075</v>
      </c>
      <c r="Q103" s="5">
        <v>370204814513</v>
      </c>
      <c r="R103" s="5">
        <v>212756930279</v>
      </c>
      <c r="S103" s="5">
        <v>147361293495</v>
      </c>
      <c r="T103" s="5">
        <v>106344847902</v>
      </c>
      <c r="U103" s="5">
        <v>143511400933</v>
      </c>
      <c r="V103" s="5">
        <v>76921791778</v>
      </c>
    </row>
    <row r="104" spans="3:22" ht="15.5" x14ac:dyDescent="0.35">
      <c r="C104" t="s">
        <v>138</v>
      </c>
      <c r="D104" s="5">
        <v>2629899378353</v>
      </c>
      <c r="E104" s="5">
        <v>2752820196245</v>
      </c>
      <c r="F104" s="5">
        <v>3009066192633</v>
      </c>
      <c r="G104" s="5">
        <v>2874148206129</v>
      </c>
      <c r="I104" s="5">
        <v>2752820196245</v>
      </c>
      <c r="J104" s="5">
        <v>2682237760124</v>
      </c>
      <c r="K104" s="5">
        <v>1672672985707</v>
      </c>
      <c r="L104" s="5">
        <v>1971344498908</v>
      </c>
      <c r="M104" s="5">
        <v>2003863364705</v>
      </c>
      <c r="N104" s="5">
        <v>1829812485240</v>
      </c>
      <c r="O104" s="5">
        <v>1157803880867</v>
      </c>
      <c r="P104" s="5">
        <v>1227465633677</v>
      </c>
      <c r="Q104" s="5">
        <v>788599500902</v>
      </c>
      <c r="R104" s="5">
        <v>682898423941</v>
      </c>
      <c r="S104" s="5">
        <v>456908081573</v>
      </c>
      <c r="T104" s="5">
        <v>285301750442</v>
      </c>
      <c r="U104" s="5">
        <v>225244453658</v>
      </c>
      <c r="V104" s="5">
        <v>193932688368</v>
      </c>
    </row>
    <row r="105" spans="3:22" ht="15.5" x14ac:dyDescent="0.35">
      <c r="C105" t="s">
        <v>139</v>
      </c>
      <c r="D105" s="5">
        <v>2629899378353</v>
      </c>
      <c r="E105" s="5">
        <v>2752820196245</v>
      </c>
      <c r="F105" s="5">
        <v>3009066192633</v>
      </c>
      <c r="G105" s="5">
        <v>2874148206129</v>
      </c>
      <c r="I105" s="5">
        <v>2752820196245</v>
      </c>
      <c r="J105" s="5">
        <v>2682237760124</v>
      </c>
      <c r="K105" s="5">
        <v>1672672985707</v>
      </c>
      <c r="L105" s="5">
        <v>1971344498908</v>
      </c>
      <c r="M105" s="5">
        <v>2003863364705</v>
      </c>
      <c r="N105" s="5">
        <v>1829812485240</v>
      </c>
      <c r="O105" s="5">
        <v>1157803880867</v>
      </c>
      <c r="P105" s="5">
        <v>1227465633677</v>
      </c>
      <c r="Q105" s="5">
        <v>788599500902</v>
      </c>
      <c r="R105" s="5">
        <v>682898423941</v>
      </c>
      <c r="S105" s="5">
        <v>456908081573</v>
      </c>
      <c r="T105" s="5">
        <v>285301750442</v>
      </c>
      <c r="U105" s="5">
        <v>225244453658</v>
      </c>
      <c r="V105" s="5">
        <v>193932688368</v>
      </c>
    </row>
    <row r="106" spans="3:22" ht="15.5" x14ac:dyDescent="0.35">
      <c r="C106" t="s">
        <v>327</v>
      </c>
    </row>
    <row r="107" spans="3:22" ht="15.5" x14ac:dyDescent="0.35">
      <c r="C107" t="s">
        <v>1549</v>
      </c>
      <c r="P107" s="5">
        <v>347302322124</v>
      </c>
      <c r="Q107" s="5">
        <v>345862873339</v>
      </c>
    </row>
    <row r="108" spans="3:22" ht="15.5" x14ac:dyDescent="0.35">
      <c r="C108" t="s">
        <v>323</v>
      </c>
      <c r="N108" s="5">
        <v>546883328463</v>
      </c>
    </row>
    <row r="109" spans="3:22" ht="15.5" x14ac:dyDescent="0.35">
      <c r="C109" t="s">
        <v>1847</v>
      </c>
      <c r="F109" s="5">
        <v>398141230104</v>
      </c>
      <c r="G109" s="5">
        <v>397934258592</v>
      </c>
      <c r="J109" s="5">
        <v>597538677795</v>
      </c>
      <c r="K109" s="5">
        <v>596633485456</v>
      </c>
      <c r="L109" s="5">
        <v>795655685063</v>
      </c>
      <c r="M109" s="5">
        <v>794765685538</v>
      </c>
      <c r="N109" s="5">
        <v>497713487827</v>
      </c>
    </row>
    <row r="110" spans="3:22" ht="15.5" x14ac:dyDescent="0.35">
      <c r="C110" t="s">
        <v>328</v>
      </c>
      <c r="D110" s="5">
        <v>1557426547615</v>
      </c>
      <c r="E110" s="5">
        <v>1649295646460</v>
      </c>
      <c r="F110" s="5">
        <v>2865324133785</v>
      </c>
      <c r="G110" s="5">
        <v>2736838789632</v>
      </c>
      <c r="I110" s="5">
        <v>1649295646460</v>
      </c>
      <c r="J110" s="5">
        <v>2543615665220</v>
      </c>
      <c r="K110" s="5">
        <v>1531614367343</v>
      </c>
      <c r="L110" s="5">
        <v>1849877443305</v>
      </c>
      <c r="M110" s="5">
        <v>1913991504409</v>
      </c>
      <c r="N110" s="5">
        <v>1756819448444</v>
      </c>
      <c r="O110" s="5">
        <v>1094824271928</v>
      </c>
      <c r="P110" s="5">
        <v>1182876832610</v>
      </c>
      <c r="Q110" s="5">
        <v>778252101421</v>
      </c>
      <c r="R110" s="5">
        <v>503178730990</v>
      </c>
      <c r="S110" s="5">
        <v>334437941614</v>
      </c>
      <c r="T110" s="5">
        <v>199838361961</v>
      </c>
      <c r="U110" s="5">
        <v>160936401208</v>
      </c>
      <c r="V110" s="5">
        <v>162754976246</v>
      </c>
    </row>
    <row r="111" spans="3:22" ht="15.5" x14ac:dyDescent="0.35">
      <c r="C111" t="s">
        <v>141</v>
      </c>
      <c r="D111" s="5">
        <v>117119734759</v>
      </c>
      <c r="E111" s="5">
        <v>147765671138</v>
      </c>
      <c r="F111" s="5">
        <v>124820185632</v>
      </c>
      <c r="G111" s="5">
        <v>121073560562</v>
      </c>
      <c r="I111" s="5">
        <v>147765671138</v>
      </c>
      <c r="J111" s="5">
        <v>120036920392</v>
      </c>
      <c r="K111" s="5">
        <v>102478862067</v>
      </c>
      <c r="L111" s="5">
        <v>86846207676</v>
      </c>
      <c r="M111" s="5">
        <v>74822680417</v>
      </c>
      <c r="N111" s="5">
        <v>54258677391</v>
      </c>
      <c r="O111" s="5">
        <v>43611360089</v>
      </c>
      <c r="P111" s="5">
        <v>30944925131</v>
      </c>
      <c r="R111" s="5">
        <v>170939925545</v>
      </c>
      <c r="S111" s="5">
        <v>116874479259</v>
      </c>
      <c r="T111" s="5">
        <v>81958549898</v>
      </c>
      <c r="U111" s="5">
        <v>62099607710</v>
      </c>
      <c r="V111" s="5">
        <v>29905883282</v>
      </c>
    </row>
    <row r="112" spans="3:22" ht="15.5" x14ac:dyDescent="0.35">
      <c r="C112" t="s">
        <v>142</v>
      </c>
      <c r="D112" s="5">
        <v>3723715260199</v>
      </c>
      <c r="E112" s="5">
        <v>4761563853034</v>
      </c>
      <c r="F112" s="5">
        <v>3808896928325</v>
      </c>
      <c r="G112" s="5">
        <v>3690364427870</v>
      </c>
      <c r="I112" s="5">
        <v>4761563853034</v>
      </c>
      <c r="J112" s="5">
        <v>3495309913102</v>
      </c>
      <c r="K112" s="5">
        <v>3003504092237</v>
      </c>
      <c r="L112" s="5">
        <v>2753271517109</v>
      </c>
      <c r="M112" s="5">
        <v>2649677296449</v>
      </c>
      <c r="N112" s="5">
        <v>2472095850875</v>
      </c>
      <c r="O112" s="5">
        <v>2249372866307</v>
      </c>
      <c r="P112" s="5">
        <v>1743784175271</v>
      </c>
      <c r="Q112" s="5">
        <v>1283948717673</v>
      </c>
      <c r="R112" s="5">
        <v>1005723503533</v>
      </c>
      <c r="S112" s="5">
        <v>704173745663</v>
      </c>
      <c r="T112" s="5">
        <v>440398669631</v>
      </c>
      <c r="U112" s="5">
        <v>426566210949</v>
      </c>
      <c r="V112" s="5">
        <v>304445040744</v>
      </c>
    </row>
    <row r="113" spans="2:22" ht="15.5" x14ac:dyDescent="0.35">
      <c r="C113" t="s">
        <v>143</v>
      </c>
    </row>
    <row r="114" spans="2:22" ht="15.5" x14ac:dyDescent="0.35">
      <c r="C114" t="s">
        <v>144</v>
      </c>
      <c r="D114" s="5">
        <v>78691850000</v>
      </c>
      <c r="E114" s="5">
        <v>78691850000</v>
      </c>
      <c r="F114" s="5">
        <v>78691850000</v>
      </c>
      <c r="G114" s="5">
        <v>78691850000</v>
      </c>
      <c r="I114" s="5">
        <v>78691850000</v>
      </c>
      <c r="J114" s="5">
        <v>78691850000</v>
      </c>
      <c r="K114" s="5">
        <v>78691850000</v>
      </c>
      <c r="L114" s="5">
        <v>78691850000</v>
      </c>
      <c r="M114" s="5">
        <v>78691850000</v>
      </c>
      <c r="N114" s="5">
        <v>78691850000</v>
      </c>
      <c r="O114" s="5">
        <v>78691850000</v>
      </c>
      <c r="P114" s="5">
        <v>73307534000</v>
      </c>
      <c r="Q114" s="5">
        <v>72689134000</v>
      </c>
      <c r="R114" s="5">
        <v>72681972000</v>
      </c>
      <c r="S114" s="5">
        <v>71475326000</v>
      </c>
      <c r="T114" s="5">
        <v>68584310000</v>
      </c>
      <c r="U114" s="5">
        <v>50980000000</v>
      </c>
      <c r="V114" s="5">
        <v>50980000000</v>
      </c>
    </row>
    <row r="115" spans="2:22" ht="15.5" x14ac:dyDescent="0.35">
      <c r="C115" t="s">
        <v>145</v>
      </c>
      <c r="D115" s="5">
        <v>159999203328</v>
      </c>
      <c r="E115" s="5">
        <v>159999203328</v>
      </c>
      <c r="F115" s="5">
        <v>159999203328</v>
      </c>
      <c r="G115" s="5">
        <v>159999203328</v>
      </c>
      <c r="I115" s="5">
        <v>159999203328</v>
      </c>
      <c r="J115" s="5">
        <v>159999203328</v>
      </c>
      <c r="K115" s="5">
        <v>159999203328</v>
      </c>
      <c r="L115" s="5">
        <v>159999203328</v>
      </c>
      <c r="M115" s="5">
        <v>159999203328</v>
      </c>
      <c r="N115" s="5">
        <v>159999203328</v>
      </c>
      <c r="O115" s="5">
        <v>159999203328</v>
      </c>
      <c r="P115" s="5">
        <v>64976255328</v>
      </c>
      <c r="Q115" s="5">
        <v>63121055328</v>
      </c>
      <c r="R115" s="5">
        <v>63099569328</v>
      </c>
      <c r="S115" s="5">
        <v>59479631328</v>
      </c>
      <c r="T115" s="5">
        <v>50806583328</v>
      </c>
    </row>
    <row r="116" spans="2:22" ht="15.5" x14ac:dyDescent="0.35">
      <c r="C116" t="s">
        <v>146</v>
      </c>
      <c r="D116" s="5">
        <v>1009036675381</v>
      </c>
      <c r="E116" s="5">
        <v>948278968135</v>
      </c>
      <c r="F116" s="5">
        <v>898296560943</v>
      </c>
      <c r="G116" s="5">
        <v>842800522644</v>
      </c>
      <c r="I116" s="5">
        <v>948278968135</v>
      </c>
      <c r="J116" s="5">
        <v>927785741704</v>
      </c>
      <c r="K116" s="5">
        <v>816666270046</v>
      </c>
      <c r="L116" s="5">
        <v>749545925744</v>
      </c>
      <c r="M116" s="5">
        <v>607497906051</v>
      </c>
      <c r="N116" s="5">
        <v>484090720038</v>
      </c>
      <c r="O116" s="5">
        <v>338716576298</v>
      </c>
      <c r="P116" s="5">
        <v>233697947679</v>
      </c>
      <c r="Q116" s="5">
        <v>149691798386</v>
      </c>
      <c r="R116" s="5">
        <v>567059806589</v>
      </c>
      <c r="S116" s="5">
        <v>370911344678</v>
      </c>
      <c r="T116" s="5">
        <v>250294009605</v>
      </c>
      <c r="U116" s="5">
        <v>182139098590</v>
      </c>
      <c r="V116" s="5">
        <v>96536138745</v>
      </c>
    </row>
    <row r="117" spans="2:22" ht="15.5" x14ac:dyDescent="0.35">
      <c r="C117" t="s">
        <v>147</v>
      </c>
      <c r="D117" s="5">
        <v>33605380519</v>
      </c>
      <c r="E117" s="5">
        <v>33605380519</v>
      </c>
      <c r="F117" s="5">
        <v>33605380519</v>
      </c>
      <c r="G117" s="5">
        <v>33605380519</v>
      </c>
      <c r="I117" s="5">
        <v>33605380519</v>
      </c>
      <c r="J117" s="5">
        <v>33605380519</v>
      </c>
      <c r="K117" s="5">
        <v>33605380519</v>
      </c>
      <c r="L117" s="5">
        <v>33605380519</v>
      </c>
      <c r="M117" s="5">
        <v>24178691581</v>
      </c>
      <c r="N117" s="5">
        <v>15738370000</v>
      </c>
      <c r="O117" s="5">
        <v>14661506800</v>
      </c>
      <c r="P117" s="5">
        <v>14537826800</v>
      </c>
      <c r="Q117" s="5">
        <v>14536394400</v>
      </c>
      <c r="R117" s="5">
        <v>14295065200</v>
      </c>
      <c r="S117" s="5">
        <v>13716862000</v>
      </c>
      <c r="T117" s="5">
        <v>11956000000</v>
      </c>
    </row>
    <row r="118" spans="2:22" ht="15.5" x14ac:dyDescent="0.35">
      <c r="C118" t="s">
        <v>148</v>
      </c>
      <c r="D118" s="5">
        <v>975431294862</v>
      </c>
      <c r="E118" s="5">
        <v>914673587616</v>
      </c>
      <c r="F118" s="5">
        <v>864691180424</v>
      </c>
      <c r="G118" s="5">
        <v>809195142125</v>
      </c>
      <c r="I118" s="5">
        <v>914673587616</v>
      </c>
      <c r="J118" s="5">
        <v>894180361185</v>
      </c>
      <c r="K118" s="5">
        <v>783060889527</v>
      </c>
      <c r="L118" s="5">
        <v>715940545225</v>
      </c>
      <c r="M118" s="5">
        <v>583319214470</v>
      </c>
      <c r="N118" s="5">
        <v>468352350038</v>
      </c>
      <c r="O118" s="5">
        <v>324055069498</v>
      </c>
      <c r="P118" s="5">
        <v>219160120879</v>
      </c>
      <c r="Q118" s="5">
        <v>135155403986</v>
      </c>
      <c r="R118" s="5">
        <v>552764741389</v>
      </c>
      <c r="S118" s="5">
        <v>357194482678</v>
      </c>
      <c r="T118" s="5">
        <v>238338009605</v>
      </c>
    </row>
    <row r="119" spans="2:22" ht="15.5" x14ac:dyDescent="0.35">
      <c r="C119" t="s">
        <v>149</v>
      </c>
      <c r="D119" s="5">
        <v>1009036675381</v>
      </c>
      <c r="E119" s="5">
        <v>948278968135</v>
      </c>
      <c r="F119" s="5">
        <v>898296560943</v>
      </c>
      <c r="G119" s="5">
        <v>842800522644</v>
      </c>
      <c r="I119" s="5">
        <v>948278968135</v>
      </c>
      <c r="J119" s="5">
        <v>927785741704</v>
      </c>
      <c r="K119" s="5">
        <v>816666270046</v>
      </c>
      <c r="L119" s="5">
        <v>749545925744</v>
      </c>
      <c r="M119" s="5">
        <v>607497906051</v>
      </c>
      <c r="N119" s="5">
        <v>484090720038</v>
      </c>
      <c r="O119" s="5">
        <v>338716576298</v>
      </c>
      <c r="P119" s="5">
        <v>233697947679</v>
      </c>
      <c r="Q119" s="5">
        <v>149691798386</v>
      </c>
      <c r="R119" s="5">
        <v>567059806589</v>
      </c>
      <c r="S119" s="5">
        <v>370911344678</v>
      </c>
      <c r="T119" s="5">
        <v>250294009605</v>
      </c>
      <c r="U119" s="5">
        <v>182139098590</v>
      </c>
      <c r="V119" s="5">
        <v>96536138745</v>
      </c>
    </row>
    <row r="120" spans="2:22" ht="15.5" x14ac:dyDescent="0.35">
      <c r="C120" t="s">
        <v>150</v>
      </c>
      <c r="D120" s="5">
        <v>-48569504</v>
      </c>
      <c r="E120" s="5">
        <v>-48704730</v>
      </c>
      <c r="F120" s="5">
        <v>-48700188</v>
      </c>
      <c r="G120" s="5">
        <v>-48776501</v>
      </c>
      <c r="I120" s="5">
        <v>-48704730</v>
      </c>
      <c r="J120" s="5">
        <v>-48912607</v>
      </c>
      <c r="K120" s="5">
        <v>-45352873</v>
      </c>
      <c r="L120" s="5">
        <v>-32045481</v>
      </c>
      <c r="M120" s="5">
        <v>-37746223</v>
      </c>
      <c r="N120" s="5">
        <v>-40474883</v>
      </c>
      <c r="O120" s="5">
        <v>-46088377</v>
      </c>
      <c r="P120" s="5">
        <v>-47720997</v>
      </c>
      <c r="Q120" s="5">
        <v>-48313382</v>
      </c>
      <c r="R120" s="5">
        <v>-48687106</v>
      </c>
      <c r="S120" s="5">
        <v>-48695929</v>
      </c>
      <c r="T120" s="5">
        <v>-48699455</v>
      </c>
      <c r="U120" s="5">
        <v>-49622933</v>
      </c>
      <c r="V120" s="5">
        <v>1539323775</v>
      </c>
    </row>
    <row r="121" spans="2:22" ht="15.5" x14ac:dyDescent="0.35">
      <c r="C121" t="s">
        <v>9</v>
      </c>
      <c r="D121" s="5">
        <v>2512321731703</v>
      </c>
      <c r="E121" s="5">
        <v>2459946062272</v>
      </c>
      <c r="F121" s="5">
        <v>2521583233374</v>
      </c>
      <c r="G121" s="5">
        <v>2475679695789</v>
      </c>
      <c r="I121" s="5">
        <v>2459946062272</v>
      </c>
      <c r="J121" s="5">
        <v>2580814702836</v>
      </c>
      <c r="K121" s="5">
        <v>2515111760197</v>
      </c>
      <c r="L121" s="5">
        <v>2443724072829</v>
      </c>
      <c r="M121" s="5">
        <v>2351721532508</v>
      </c>
      <c r="N121" s="5">
        <v>2179844124813</v>
      </c>
      <c r="O121" s="5">
        <v>1898316456446</v>
      </c>
      <c r="P121" s="5">
        <v>1693869165990</v>
      </c>
      <c r="Q121" s="5">
        <v>1137754931077</v>
      </c>
      <c r="R121" s="5">
        <v>701525806999</v>
      </c>
      <c r="S121" s="5">
        <v>500550752265</v>
      </c>
      <c r="T121" s="5">
        <v>368369349666</v>
      </c>
      <c r="U121" s="5">
        <v>231802621845</v>
      </c>
      <c r="V121" s="5">
        <v>149055462520</v>
      </c>
    </row>
    <row r="122" spans="2:22" ht="15.5" x14ac:dyDescent="0.35">
      <c r="C122" t="s">
        <v>151</v>
      </c>
      <c r="D122" s="5">
        <v>6236036991902</v>
      </c>
      <c r="E122" s="5">
        <v>7221509915306</v>
      </c>
      <c r="F122" s="5">
        <v>6330480161699</v>
      </c>
      <c r="G122" s="5">
        <v>6166044123659</v>
      </c>
      <c r="I122" s="5">
        <v>7221509915306</v>
      </c>
      <c r="J122" s="5">
        <v>6076124615938</v>
      </c>
      <c r="K122" s="5">
        <v>5518615852434</v>
      </c>
      <c r="L122" s="5">
        <v>5196995589938</v>
      </c>
      <c r="M122" s="5">
        <v>5001398828957</v>
      </c>
      <c r="N122" s="5">
        <v>4651939975688</v>
      </c>
      <c r="O122" s="5">
        <v>4147689322753</v>
      </c>
      <c r="P122" s="5">
        <v>3437653341261</v>
      </c>
      <c r="Q122" s="5">
        <v>2421703648750</v>
      </c>
      <c r="R122" s="5">
        <v>1707249310532</v>
      </c>
      <c r="S122" s="5">
        <v>1204724497928</v>
      </c>
      <c r="T122" s="5">
        <v>808768019297</v>
      </c>
      <c r="U122" s="5">
        <v>658368832794</v>
      </c>
      <c r="V122" s="5">
        <v>453500503264</v>
      </c>
    </row>
    <row r="123" spans="2:22" ht="15.5" x14ac:dyDescent="0.35">
      <c r="C123" t="s">
        <v>152</v>
      </c>
      <c r="D123" s="5">
        <v>3934592500</v>
      </c>
      <c r="E123" s="5">
        <v>3934592500</v>
      </c>
      <c r="F123" s="5">
        <v>3934592500</v>
      </c>
      <c r="G123" s="5">
        <v>3934592500</v>
      </c>
      <c r="I123" s="5">
        <v>3934592500</v>
      </c>
      <c r="J123" s="5">
        <v>3934592500</v>
      </c>
      <c r="K123" s="5">
        <v>3934592500</v>
      </c>
      <c r="L123" s="5">
        <v>3934592500</v>
      </c>
      <c r="M123" s="5">
        <v>3934592500</v>
      </c>
      <c r="N123" s="5">
        <v>3934592500</v>
      </c>
      <c r="O123" s="5">
        <v>3934592500</v>
      </c>
      <c r="P123" s="5">
        <v>3665376700</v>
      </c>
      <c r="Q123" s="5">
        <v>3634456700</v>
      </c>
      <c r="R123" s="5">
        <v>3634098600</v>
      </c>
      <c r="S123" s="5">
        <v>3573766300</v>
      </c>
      <c r="T123" s="5">
        <v>685843100</v>
      </c>
      <c r="U123" s="5">
        <v>509800000</v>
      </c>
      <c r="V123" s="5">
        <v>509800000</v>
      </c>
    </row>
    <row r="125" spans="2:22" ht="15.5" x14ac:dyDescent="0.35">
      <c r="B125" t="s">
        <v>153</v>
      </c>
      <c r="C125" t="s">
        <v>154</v>
      </c>
      <c r="D125" s="5">
        <v>109557353239</v>
      </c>
      <c r="E125" s="5">
        <v>250395700610</v>
      </c>
      <c r="F125" s="5">
        <v>194948006465</v>
      </c>
      <c r="G125" s="5">
        <v>170617121465</v>
      </c>
      <c r="I125" s="5">
        <v>737641054149</v>
      </c>
      <c r="J125" s="5">
        <v>607298864245</v>
      </c>
      <c r="K125" s="5">
        <v>628527566163</v>
      </c>
      <c r="L125" s="5">
        <v>643453844739</v>
      </c>
      <c r="M125" s="5">
        <v>633625417511</v>
      </c>
      <c r="N125" s="5">
        <v>594547206740</v>
      </c>
      <c r="O125" s="5">
        <v>379996418321</v>
      </c>
      <c r="P125" s="5">
        <v>152137760417</v>
      </c>
      <c r="Q125" s="5">
        <v>212998014449</v>
      </c>
      <c r="R125" s="5">
        <v>102845819807</v>
      </c>
      <c r="S125" s="5">
        <v>84285422707</v>
      </c>
      <c r="T125" s="5">
        <v>130221584966</v>
      </c>
      <c r="U125" s="5">
        <v>94759081110</v>
      </c>
      <c r="V125" s="5">
        <v>54198357795</v>
      </c>
    </row>
    <row r="126" spans="2:22" ht="15.5" x14ac:dyDescent="0.35">
      <c r="C126" t="s">
        <v>331</v>
      </c>
      <c r="D126" s="5">
        <v>206878023785</v>
      </c>
      <c r="E126" s="5">
        <v>351905245259</v>
      </c>
      <c r="F126" s="5">
        <v>302920005403</v>
      </c>
      <c r="G126" s="5">
        <v>282442676416</v>
      </c>
      <c r="I126" s="5">
        <v>1161757915383</v>
      </c>
      <c r="J126" s="5">
        <v>1104451041286</v>
      </c>
      <c r="K126" s="5">
        <v>958925501290</v>
      </c>
      <c r="L126" s="5">
        <v>961951385347</v>
      </c>
      <c r="M126" s="5">
        <v>907904090419</v>
      </c>
      <c r="N126" s="5">
        <v>796378480956</v>
      </c>
      <c r="O126" s="5">
        <v>664487923354</v>
      </c>
      <c r="P126" s="5">
        <v>422349759957</v>
      </c>
      <c r="Q126" s="5">
        <v>358902007268</v>
      </c>
      <c r="R126" s="5">
        <v>231958806521</v>
      </c>
      <c r="S126" s="5">
        <v>186815533090</v>
      </c>
      <c r="T126" s="5">
        <v>197585833725</v>
      </c>
      <c r="U126" s="5">
        <v>130919528916</v>
      </c>
      <c r="V126" s="5">
        <v>78980720232</v>
      </c>
    </row>
    <row r="127" spans="2:22" ht="15.5" x14ac:dyDescent="0.35">
      <c r="C127" t="s">
        <v>757</v>
      </c>
      <c r="D127" s="5">
        <v>-62098352403</v>
      </c>
      <c r="E127" s="5">
        <v>-62426433134</v>
      </c>
      <c r="F127" s="5">
        <v>-66297460996</v>
      </c>
      <c r="G127" s="5">
        <v>-72361724061</v>
      </c>
      <c r="I127" s="5">
        <v>-267371484864</v>
      </c>
      <c r="J127" s="5">
        <v>-350389994732</v>
      </c>
      <c r="K127" s="5">
        <v>-201354816796</v>
      </c>
      <c r="L127" s="5">
        <v>-189795817484</v>
      </c>
      <c r="M127" s="5">
        <v>-152398329454</v>
      </c>
      <c r="N127" s="5">
        <v>-107567655791</v>
      </c>
      <c r="O127" s="5">
        <v>-211479728884</v>
      </c>
      <c r="P127" s="5">
        <v>-156999358753</v>
      </c>
      <c r="Q127" s="5">
        <v>-82664444935</v>
      </c>
      <c r="R127" s="5">
        <v>-73792573108</v>
      </c>
      <c r="S127" s="5">
        <v>-49323538800</v>
      </c>
      <c r="T127" s="5">
        <v>-41159953200</v>
      </c>
      <c r="U127" s="5">
        <v>-23672704809</v>
      </c>
      <c r="V127" s="5">
        <v>-16541324387</v>
      </c>
    </row>
    <row r="128" spans="2:22" ht="15.5" x14ac:dyDescent="0.35">
      <c r="C128" t="s">
        <v>504</v>
      </c>
      <c r="D128" s="5">
        <v>-30831327164</v>
      </c>
      <c r="E128" s="5">
        <v>-28162392491</v>
      </c>
      <c r="F128" s="5">
        <v>-31707552348</v>
      </c>
      <c r="G128" s="5">
        <v>-28126194590</v>
      </c>
      <c r="I128" s="5">
        <v>-116499501676</v>
      </c>
      <c r="J128" s="5">
        <v>-103469130882</v>
      </c>
      <c r="K128" s="5">
        <v>-90157610794</v>
      </c>
      <c r="L128" s="5">
        <v>-82758434055</v>
      </c>
      <c r="M128" s="5">
        <v>-76232619057</v>
      </c>
      <c r="N128" s="5">
        <v>-60208985162</v>
      </c>
      <c r="O128" s="5">
        <v>-56484429428</v>
      </c>
      <c r="P128" s="5">
        <v>-94073703619</v>
      </c>
      <c r="Q128" s="5">
        <v>-45777512323</v>
      </c>
      <c r="R128" s="5">
        <v>-48298487054</v>
      </c>
      <c r="S128" s="5">
        <v>-36924363020</v>
      </c>
      <c r="T128" s="5">
        <v>-23585621261</v>
      </c>
      <c r="U128" s="5">
        <v>-12756659781</v>
      </c>
      <c r="V128" s="5">
        <v>-8081693441</v>
      </c>
    </row>
    <row r="129" spans="3:22" ht="15.5" x14ac:dyDescent="0.35">
      <c r="C129" t="s">
        <v>508</v>
      </c>
      <c r="D129" s="5">
        <v>4437376912</v>
      </c>
      <c r="E129" s="5">
        <v>1282000067</v>
      </c>
      <c r="F129" s="5">
        <v>1946828455</v>
      </c>
      <c r="G129" s="5">
        <v>1083161239</v>
      </c>
      <c r="I129" s="5">
        <v>5299708373</v>
      </c>
      <c r="J129" s="5">
        <v>3724083790</v>
      </c>
      <c r="K129" s="5">
        <v>7087204833</v>
      </c>
      <c r="L129" s="5">
        <v>1864895933</v>
      </c>
      <c r="M129" s="5">
        <v>881064052</v>
      </c>
      <c r="N129" s="5">
        <v>707731992</v>
      </c>
      <c r="O129" s="5">
        <v>778262458</v>
      </c>
      <c r="P129" s="5">
        <v>886268024</v>
      </c>
      <c r="Q129" s="5">
        <v>2192987726</v>
      </c>
      <c r="R129" s="5">
        <v>166047849</v>
      </c>
      <c r="S129" s="5">
        <v>137630961</v>
      </c>
      <c r="T129" s="5">
        <v>442997469</v>
      </c>
      <c r="U129" s="5">
        <v>79506733</v>
      </c>
      <c r="V129" s="5">
        <v>68716833</v>
      </c>
    </row>
    <row r="130" spans="3:22" ht="15.5" x14ac:dyDescent="0.35">
      <c r="C130" t="s">
        <v>158</v>
      </c>
      <c r="D130" s="5">
        <v>-8828367891</v>
      </c>
      <c r="E130" s="5">
        <v>-12202719091</v>
      </c>
      <c r="F130" s="5">
        <v>-11913814049</v>
      </c>
      <c r="G130" s="5">
        <v>-12713820605</v>
      </c>
      <c r="I130" s="5">
        <v>-45838606133</v>
      </c>
      <c r="J130" s="5">
        <v>-47443316683</v>
      </c>
      <c r="K130" s="5">
        <v>-45972712370</v>
      </c>
      <c r="L130" s="5">
        <v>-47808185002</v>
      </c>
      <c r="M130" s="5">
        <v>-46528788449</v>
      </c>
      <c r="N130" s="5">
        <v>-34762365255</v>
      </c>
      <c r="O130" s="5">
        <v>-17305609179</v>
      </c>
      <c r="P130" s="5">
        <v>-20025205192</v>
      </c>
      <c r="Q130" s="5">
        <v>-19655023287</v>
      </c>
      <c r="R130" s="5">
        <v>-7187974401</v>
      </c>
      <c r="S130" s="5">
        <v>-16948586988</v>
      </c>
      <c r="T130" s="5">
        <v>-3578915714</v>
      </c>
      <c r="U130" s="5">
        <v>-667338054</v>
      </c>
      <c r="V130" s="5">
        <v>-576064290</v>
      </c>
    </row>
    <row r="131" spans="3:22" ht="15.5" x14ac:dyDescent="0.35">
      <c r="C131" t="s">
        <v>1848</v>
      </c>
      <c r="G131" s="5">
        <v>293023066</v>
      </c>
      <c r="I131" s="5">
        <v>293023066</v>
      </c>
      <c r="J131" s="5">
        <v>426181466</v>
      </c>
      <c r="S131" s="5">
        <v>528747464</v>
      </c>
      <c r="T131" s="5">
        <v>517243947</v>
      </c>
      <c r="U131" s="5">
        <v>856748105</v>
      </c>
      <c r="V131" s="5">
        <v>348002848</v>
      </c>
    </row>
    <row r="132" spans="3:22" ht="15.5" x14ac:dyDescent="0.35">
      <c r="C132" t="s">
        <v>161</v>
      </c>
      <c r="D132" s="5">
        <v>-1140193493965</v>
      </c>
      <c r="E132" s="5">
        <v>852271544931</v>
      </c>
      <c r="F132" s="5">
        <v>80953138484</v>
      </c>
      <c r="G132" s="5">
        <v>-88485672665</v>
      </c>
      <c r="I132" s="5">
        <v>795281690510</v>
      </c>
      <c r="J132" s="5">
        <v>97100129598</v>
      </c>
      <c r="K132" s="5">
        <v>-209750722828</v>
      </c>
      <c r="L132" s="5">
        <v>-204486252974</v>
      </c>
      <c r="M132" s="5">
        <v>-89294657029</v>
      </c>
      <c r="N132" s="5">
        <v>-44987279355</v>
      </c>
      <c r="O132" s="5">
        <v>256627408951</v>
      </c>
      <c r="P132" s="5">
        <v>232136766760</v>
      </c>
      <c r="Q132" s="5">
        <v>312373291526</v>
      </c>
      <c r="R132" s="5">
        <v>152690870454</v>
      </c>
      <c r="S132" s="5">
        <v>116645983655</v>
      </c>
      <c r="T132" s="5">
        <v>28331285081</v>
      </c>
      <c r="U132" s="5">
        <v>1999177154</v>
      </c>
      <c r="V132" s="5">
        <v>3534186252</v>
      </c>
    </row>
    <row r="133" spans="3:22" ht="15.5" x14ac:dyDescent="0.35">
      <c r="C133" t="s">
        <v>162</v>
      </c>
      <c r="D133" s="5">
        <v>-94067051188</v>
      </c>
      <c r="E133" s="5">
        <v>-153710296865</v>
      </c>
      <c r="F133" s="5">
        <v>-109992745039</v>
      </c>
      <c r="G133" s="5">
        <v>-97257857055</v>
      </c>
      <c r="I133" s="5">
        <v>-450751030969</v>
      </c>
      <c r="J133" s="5">
        <v>-658021818933</v>
      </c>
      <c r="K133" s="5">
        <v>-520628178441</v>
      </c>
      <c r="L133" s="5">
        <v>-330840703655</v>
      </c>
      <c r="M133" s="5">
        <v>-512116563675</v>
      </c>
      <c r="N133" s="5">
        <v>-465159859180</v>
      </c>
      <c r="O133" s="5">
        <v>-633928351743</v>
      </c>
      <c r="P133" s="5">
        <v>-405306658367</v>
      </c>
      <c r="Q133" s="5">
        <v>-491875833528</v>
      </c>
      <c r="R133" s="5">
        <v>-263201453378</v>
      </c>
      <c r="S133" s="5">
        <v>-212581706229</v>
      </c>
      <c r="T133" s="5">
        <v>-140217897343</v>
      </c>
      <c r="U133" s="5">
        <v>-93982526299</v>
      </c>
      <c r="V133" s="5">
        <v>-56115390167</v>
      </c>
    </row>
    <row r="134" spans="3:22" ht="15.5" x14ac:dyDescent="0.35">
      <c r="C134" t="s">
        <v>163</v>
      </c>
      <c r="D134" s="5">
        <v>-52321122496</v>
      </c>
      <c r="E134" s="5">
        <v>-81756323451</v>
      </c>
      <c r="F134" s="5">
        <v>-111124281994</v>
      </c>
      <c r="G134" s="5">
        <v>-114064046566</v>
      </c>
      <c r="I134" s="5">
        <v>-382477158195</v>
      </c>
      <c r="J134" s="5">
        <v>-658543632087</v>
      </c>
      <c r="K134" s="5">
        <v>-522408631947</v>
      </c>
      <c r="L134" s="5">
        <v>-331061895121</v>
      </c>
      <c r="M134" s="5">
        <v>-494956798262</v>
      </c>
      <c r="N134" s="5">
        <v>-469875973160</v>
      </c>
      <c r="O134" s="5">
        <v>-647879151590</v>
      </c>
      <c r="P134" s="5">
        <v>-466252256034</v>
      </c>
      <c r="Q134" s="5">
        <v>-387800014440</v>
      </c>
      <c r="R134" s="5">
        <v>-10168413204</v>
      </c>
      <c r="S134" s="5">
        <v>-10788424491</v>
      </c>
      <c r="T134" s="5">
        <v>-63167329238</v>
      </c>
      <c r="U134" s="5">
        <v>-3799303865</v>
      </c>
      <c r="V134" s="5">
        <v>-870037556</v>
      </c>
    </row>
    <row r="135" spans="3:22" ht="15.5" x14ac:dyDescent="0.35">
      <c r="C135" t="s">
        <v>343</v>
      </c>
      <c r="D135" s="5">
        <v>620804950</v>
      </c>
      <c r="E135" s="5">
        <v>3046026586</v>
      </c>
      <c r="F135" s="5">
        <v>1160086081</v>
      </c>
      <c r="G135" s="5">
        <v>1672900717</v>
      </c>
      <c r="I135" s="5">
        <v>6534772392</v>
      </c>
      <c r="J135" s="5">
        <v>366655068</v>
      </c>
      <c r="K135" s="5">
        <v>519251172</v>
      </c>
      <c r="L135" s="5">
        <v>1392692284</v>
      </c>
      <c r="M135" s="5">
        <v>518835181</v>
      </c>
      <c r="N135" s="5">
        <v>13807239697</v>
      </c>
      <c r="O135" s="5">
        <v>21906651130</v>
      </c>
      <c r="P135" s="5">
        <v>182930947</v>
      </c>
      <c r="Q135" s="5">
        <v>79699092</v>
      </c>
      <c r="R135" s="5">
        <v>141118298</v>
      </c>
      <c r="S135" s="5">
        <v>1500000</v>
      </c>
      <c r="T135" s="5">
        <v>265454545</v>
      </c>
    </row>
    <row r="136" spans="3:22" ht="15.5" x14ac:dyDescent="0.35">
      <c r="C136" t="s">
        <v>1849</v>
      </c>
      <c r="M136" s="5">
        <v>-17654222412</v>
      </c>
      <c r="N136" s="5">
        <v>-8712277717</v>
      </c>
      <c r="O136" s="5">
        <v>-8158771283</v>
      </c>
      <c r="P136" s="5">
        <v>-26943861280</v>
      </c>
      <c r="Q136" s="5">
        <v>-5155518180</v>
      </c>
      <c r="R136" s="5">
        <v>-8251349380</v>
      </c>
      <c r="S136" s="5">
        <v>-402259293</v>
      </c>
      <c r="T136" s="5">
        <v>-13228342167</v>
      </c>
      <c r="U136" s="5">
        <v>-18761309109</v>
      </c>
      <c r="V136" s="5">
        <v>-16996070421</v>
      </c>
    </row>
    <row r="137" spans="3:22" ht="15.5" x14ac:dyDescent="0.35">
      <c r="C137" t="s">
        <v>1850</v>
      </c>
      <c r="D137" s="5">
        <v>129109810</v>
      </c>
    </row>
    <row r="138" spans="3:22" ht="15.5" x14ac:dyDescent="0.35">
      <c r="C138" t="s">
        <v>1851</v>
      </c>
      <c r="D138" s="5">
        <v>-30000000000</v>
      </c>
    </row>
    <row r="139" spans="3:22" ht="15.5" x14ac:dyDescent="0.35">
      <c r="C139" t="s">
        <v>739</v>
      </c>
      <c r="D139" s="5">
        <v>-12495843452</v>
      </c>
      <c r="G139" s="5">
        <v>15133288794</v>
      </c>
    </row>
    <row r="140" spans="3:22" ht="15.5" x14ac:dyDescent="0.35">
      <c r="C140" t="s">
        <v>686</v>
      </c>
      <c r="R140" s="5">
        <v>-247366434174</v>
      </c>
      <c r="S140" s="5">
        <v>-201392522445</v>
      </c>
      <c r="T140" s="5">
        <v>-64130880483</v>
      </c>
      <c r="U140" s="5">
        <v>-68395141925</v>
      </c>
      <c r="V140" s="5">
        <v>-38249282190</v>
      </c>
    </row>
    <row r="141" spans="3:22" ht="15.5" x14ac:dyDescent="0.35">
      <c r="C141" t="s">
        <v>423</v>
      </c>
      <c r="R141" s="5">
        <v>2443625082</v>
      </c>
      <c r="T141" s="5">
        <v>43200000</v>
      </c>
    </row>
    <row r="142" spans="3:22" ht="15.5" x14ac:dyDescent="0.35">
      <c r="C142" t="s">
        <v>1715</v>
      </c>
    </row>
    <row r="143" spans="3:22" ht="15.5" x14ac:dyDescent="0.35">
      <c r="C143" t="s">
        <v>1638</v>
      </c>
      <c r="G143" s="5">
        <v>18664620</v>
      </c>
      <c r="Q143" s="5">
        <v>-99000000000</v>
      </c>
    </row>
    <row r="144" spans="3:22" ht="15.5" x14ac:dyDescent="0.35">
      <c r="C144" t="s">
        <v>685</v>
      </c>
      <c r="E144" s="5">
        <v>4500000000</v>
      </c>
      <c r="I144" s="5">
        <v>4500000000</v>
      </c>
      <c r="M144" s="5">
        <v>14196250000</v>
      </c>
      <c r="N144" s="5">
        <v>11000000000</v>
      </c>
    </row>
    <row r="145" spans="3:22" ht="15.5" x14ac:dyDescent="0.35">
      <c r="C145" t="s">
        <v>1852</v>
      </c>
      <c r="M145" s="5">
        <v>-4500000000</v>
      </c>
      <c r="N145" s="5">
        <v>-14196250000</v>
      </c>
    </row>
    <row r="146" spans="3:22" ht="15.5" x14ac:dyDescent="0.35">
      <c r="C146" t="s">
        <v>1853</v>
      </c>
      <c r="E146" s="5">
        <v>-55000000000</v>
      </c>
      <c r="I146" s="5">
        <v>-55000000000</v>
      </c>
    </row>
    <row r="147" spans="3:22" ht="15.5" x14ac:dyDescent="0.35">
      <c r="C147" t="s">
        <v>1854</v>
      </c>
    </row>
    <row r="148" spans="3:22" ht="15.5" x14ac:dyDescent="0.35">
      <c r="C148" t="s">
        <v>1855</v>
      </c>
      <c r="D148" s="5">
        <v>-6719765206</v>
      </c>
      <c r="E148" s="5">
        <v>-3186140835</v>
      </c>
      <c r="F148" s="5">
        <v>-2734924713</v>
      </c>
      <c r="G148" s="5">
        <v>-2956049447</v>
      </c>
      <c r="I148" s="5">
        <v>-11902251227</v>
      </c>
      <c r="J148" s="5">
        <v>-15207683613</v>
      </c>
      <c r="K148" s="5">
        <v>-13989580595</v>
      </c>
      <c r="L148" s="5">
        <v>-7638617159</v>
      </c>
      <c r="M148" s="5">
        <v>-5990817506</v>
      </c>
      <c r="N148" s="5">
        <v>-4088442373</v>
      </c>
      <c r="O148" s="5">
        <v>-490404083</v>
      </c>
      <c r="P148" s="5">
        <v>-1580326861</v>
      </c>
      <c r="Q148" s="5">
        <v>-2791383601</v>
      </c>
      <c r="R148" s="5">
        <v>-3281418375</v>
      </c>
      <c r="S148" s="5">
        <v>-2341025933</v>
      </c>
      <c r="T148" s="5">
        <v>-1234563700</v>
      </c>
    </row>
    <row r="149" spans="3:22" ht="15.5" x14ac:dyDescent="0.35">
      <c r="C149" t="s">
        <v>175</v>
      </c>
      <c r="D149" s="5">
        <v>-1140193493965</v>
      </c>
      <c r="E149" s="5">
        <v>852271544931</v>
      </c>
      <c r="F149" s="5">
        <v>80953138484</v>
      </c>
      <c r="G149" s="5">
        <v>-88485672665</v>
      </c>
      <c r="I149" s="5">
        <v>795281690510</v>
      </c>
      <c r="J149" s="5">
        <v>97100129598</v>
      </c>
      <c r="K149" s="5">
        <v>-209750722828</v>
      </c>
      <c r="L149" s="5">
        <v>-204486252974</v>
      </c>
      <c r="M149" s="5">
        <v>-89294657029</v>
      </c>
      <c r="N149" s="5">
        <v>-44987279355</v>
      </c>
      <c r="O149" s="5">
        <v>256627408951</v>
      </c>
      <c r="P149" s="5">
        <v>232136766760</v>
      </c>
      <c r="Q149" s="5">
        <v>312373291526</v>
      </c>
      <c r="R149" s="5">
        <v>152690870454</v>
      </c>
      <c r="S149" s="5">
        <v>116645983655</v>
      </c>
      <c r="T149" s="5">
        <v>28331285081</v>
      </c>
      <c r="U149" s="5">
        <v>1999177154</v>
      </c>
      <c r="V149" s="5">
        <v>3534186252</v>
      </c>
    </row>
    <row r="150" spans="3:22" ht="15.5" x14ac:dyDescent="0.35">
      <c r="C150" t="s">
        <v>1222</v>
      </c>
    </row>
    <row r="151" spans="3:22" ht="15.5" x14ac:dyDescent="0.35">
      <c r="C151" t="s">
        <v>682</v>
      </c>
      <c r="E151" s="5">
        <v>2406000000000</v>
      </c>
      <c r="I151" s="5">
        <v>2406000000000</v>
      </c>
      <c r="J151" s="5">
        <v>1525000000000</v>
      </c>
      <c r="K151" s="5">
        <v>300000000000</v>
      </c>
      <c r="L151" s="5">
        <v>366351736077</v>
      </c>
      <c r="M151" s="5">
        <v>1128411322336</v>
      </c>
      <c r="N151" s="5">
        <v>437882960281</v>
      </c>
      <c r="O151" s="5">
        <v>809379433155</v>
      </c>
      <c r="P151" s="5">
        <v>836890478133</v>
      </c>
      <c r="Q151" s="5">
        <v>1010877895621</v>
      </c>
      <c r="R151" s="5">
        <v>333945172962</v>
      </c>
      <c r="S151" s="5">
        <v>240397500000</v>
      </c>
      <c r="T151" s="5">
        <v>111354793500</v>
      </c>
      <c r="U151" s="5">
        <v>81973600000</v>
      </c>
      <c r="V151" s="5">
        <v>49799600000</v>
      </c>
    </row>
    <row r="152" spans="3:22" ht="15.5" x14ac:dyDescent="0.35">
      <c r="C152" t="s">
        <v>683</v>
      </c>
      <c r="E152" s="5">
        <v>-2423517461521</v>
      </c>
      <c r="I152" s="5">
        <v>-2423517461521</v>
      </c>
      <c r="J152" s="5">
        <v>-462201967373</v>
      </c>
      <c r="K152" s="5">
        <v>-363021393460</v>
      </c>
      <c r="L152" s="5">
        <v>-449992086183</v>
      </c>
      <c r="M152" s="5">
        <v>-629066528474</v>
      </c>
      <c r="N152" s="5">
        <v>-919364741292</v>
      </c>
      <c r="O152" s="5">
        <v>-448823487810</v>
      </c>
      <c r="P152" s="5">
        <v>-456880649369</v>
      </c>
      <c r="Q152" s="5">
        <v>-938786820293</v>
      </c>
      <c r="R152" s="5">
        <v>-105532765521</v>
      </c>
      <c r="S152" s="5">
        <v>-85737390993</v>
      </c>
      <c r="T152" s="5">
        <v>-96142356111</v>
      </c>
      <c r="U152" s="5">
        <v>-53350364578</v>
      </c>
      <c r="V152" s="5">
        <v>-21320698173</v>
      </c>
    </row>
    <row r="153" spans="3:22" ht="15.5" x14ac:dyDescent="0.35">
      <c r="C153" t="s">
        <v>1856</v>
      </c>
      <c r="E153" s="5">
        <v>-17517461521</v>
      </c>
      <c r="I153" s="5">
        <v>-17517461521</v>
      </c>
      <c r="J153" s="5">
        <v>1062798032627</v>
      </c>
      <c r="K153" s="5">
        <v>-63021393460</v>
      </c>
      <c r="L153" s="5">
        <v>-83640350106</v>
      </c>
      <c r="M153" s="5">
        <v>499344793862</v>
      </c>
      <c r="N153" s="5">
        <v>-481481781011</v>
      </c>
      <c r="O153" s="5">
        <v>360555945345</v>
      </c>
      <c r="P153" s="5">
        <v>380009828764</v>
      </c>
      <c r="Q153" s="5">
        <v>72091075328</v>
      </c>
      <c r="R153" s="5">
        <v>228412407441</v>
      </c>
      <c r="S153" s="5">
        <v>154660109007</v>
      </c>
      <c r="T153" s="5">
        <v>15212437389</v>
      </c>
      <c r="U153" s="5">
        <v>28623235422</v>
      </c>
      <c r="V153" s="5">
        <v>28478901827</v>
      </c>
    </row>
    <row r="154" spans="3:22" ht="15.5" x14ac:dyDescent="0.35">
      <c r="C154" t="s">
        <v>597</v>
      </c>
    </row>
    <row r="155" spans="3:22" ht="15.5" x14ac:dyDescent="0.35">
      <c r="C155" t="s">
        <v>1857</v>
      </c>
    </row>
    <row r="156" spans="3:22" ht="15.5" x14ac:dyDescent="0.35">
      <c r="C156" t="s">
        <v>1376</v>
      </c>
      <c r="D156" s="5">
        <v>100000000000</v>
      </c>
      <c r="E156" s="5">
        <v>22702113168</v>
      </c>
      <c r="G156" s="5">
        <v>-6274545872</v>
      </c>
    </row>
    <row r="157" spans="3:22" ht="15.5" x14ac:dyDescent="0.35">
      <c r="C157" t="s">
        <v>598</v>
      </c>
      <c r="D157" s="5">
        <v>-378245555549</v>
      </c>
      <c r="E157" s="5">
        <v>-382242679514</v>
      </c>
      <c r="F157" s="5">
        <v>157341670220</v>
      </c>
      <c r="G157" s="5">
        <v>181013418092</v>
      </c>
      <c r="I157" s="5">
        <v>-22702113168</v>
      </c>
      <c r="J157" s="5">
        <v>10651258347</v>
      </c>
      <c r="K157" s="5">
        <v>1541146247</v>
      </c>
    </row>
    <row r="158" spans="3:22" ht="15.5" x14ac:dyDescent="0.35">
      <c r="C158" t="s">
        <v>1858</v>
      </c>
      <c r="D158" s="5">
        <v>-600000000000</v>
      </c>
      <c r="J158" s="5">
        <v>-200000000000</v>
      </c>
      <c r="M158" s="5">
        <v>-500000000000</v>
      </c>
    </row>
    <row r="159" spans="3:22" ht="15.5" x14ac:dyDescent="0.35">
      <c r="C159" t="s">
        <v>1859</v>
      </c>
      <c r="M159" s="5">
        <v>800000000000</v>
      </c>
      <c r="N159" s="5">
        <v>500000000000</v>
      </c>
    </row>
    <row r="160" spans="3:22" ht="15.5" x14ac:dyDescent="0.35">
      <c r="C160" t="s">
        <v>184</v>
      </c>
      <c r="D160" s="5">
        <v>-67600843522</v>
      </c>
      <c r="E160" s="5">
        <v>-76191873199</v>
      </c>
      <c r="F160" s="5">
        <v>-73653607023</v>
      </c>
      <c r="G160" s="5">
        <v>-70223294875</v>
      </c>
      <c r="I160" s="5">
        <v>-287276558574</v>
      </c>
      <c r="J160" s="5">
        <v>-257446627763</v>
      </c>
      <c r="K160" s="5">
        <v>-226953917079</v>
      </c>
      <c r="L160" s="5">
        <v>-209032690934</v>
      </c>
      <c r="M160" s="5">
        <v>-219614608385</v>
      </c>
      <c r="N160" s="5">
        <v>-247633511625</v>
      </c>
      <c r="O160" s="5">
        <v>-203845396311</v>
      </c>
      <c r="P160" s="5">
        <v>-148766335143</v>
      </c>
      <c r="Q160" s="5">
        <v>-102271118201</v>
      </c>
      <c r="R160" s="5">
        <v>-77266702612</v>
      </c>
      <c r="S160" s="5">
        <v>-47237163419</v>
      </c>
      <c r="T160" s="5">
        <v>-33136481936</v>
      </c>
      <c r="U160" s="5">
        <v>-26624058268</v>
      </c>
      <c r="V160" s="5">
        <v>-24944715575</v>
      </c>
    </row>
    <row r="161" spans="3:22" ht="15.5" x14ac:dyDescent="0.35">
      <c r="C161" t="s">
        <v>1860</v>
      </c>
      <c r="D161" s="5">
        <v>-829937906</v>
      </c>
      <c r="G161" s="5">
        <v>409878565</v>
      </c>
    </row>
    <row r="162" spans="3:22" ht="15.5" x14ac:dyDescent="0.35">
      <c r="C162" t="s">
        <v>1861</v>
      </c>
      <c r="N162" s="5">
        <v>-350000000000</v>
      </c>
    </row>
    <row r="163" spans="3:22" ht="15.5" x14ac:dyDescent="0.35">
      <c r="C163" t="s">
        <v>545</v>
      </c>
      <c r="O163" s="5">
        <v>16257264000</v>
      </c>
      <c r="P163" s="5">
        <v>2473600000</v>
      </c>
      <c r="Q163" s="5">
        <v>28648000</v>
      </c>
      <c r="R163" s="5">
        <v>4826584000</v>
      </c>
      <c r="S163" s="5">
        <v>11564064000</v>
      </c>
      <c r="T163" s="5">
        <v>35217240000</v>
      </c>
    </row>
    <row r="164" spans="3:22" ht="15.5" x14ac:dyDescent="0.35">
      <c r="C164" t="s">
        <v>1862</v>
      </c>
      <c r="T164" s="5">
        <v>-2006346672</v>
      </c>
    </row>
    <row r="165" spans="3:22" ht="15.5" x14ac:dyDescent="0.35">
      <c r="C165" t="s">
        <v>702</v>
      </c>
      <c r="E165" s="5">
        <v>1354000000000</v>
      </c>
      <c r="I165" s="5">
        <v>1354000000000</v>
      </c>
      <c r="K165" s="5">
        <v>425000000000</v>
      </c>
      <c r="L165" s="5">
        <v>221000000000</v>
      </c>
    </row>
    <row r="166" spans="3:22" ht="15.5" x14ac:dyDescent="0.35">
      <c r="C166" t="s">
        <v>1863</v>
      </c>
      <c r="N166" s="5">
        <v>-6354794346</v>
      </c>
    </row>
    <row r="167" spans="3:22" ht="15.5" x14ac:dyDescent="0.35">
      <c r="C167" t="s">
        <v>1864</v>
      </c>
      <c r="M167" s="5">
        <v>-692500000</v>
      </c>
      <c r="N167" s="5">
        <v>-6232500000</v>
      </c>
    </row>
    <row r="168" spans="3:22" ht="15.5" x14ac:dyDescent="0.35">
      <c r="C168" t="s">
        <v>878</v>
      </c>
      <c r="D168" s="5">
        <v>-85334698089</v>
      </c>
    </row>
    <row r="169" spans="3:22" ht="15.5" x14ac:dyDescent="0.35">
      <c r="C169" t="s">
        <v>1865</v>
      </c>
      <c r="Q169" s="5">
        <v>-4683930000</v>
      </c>
    </row>
    <row r="170" spans="3:22" ht="15.5" x14ac:dyDescent="0.35">
      <c r="C170" t="s">
        <v>1866</v>
      </c>
      <c r="E170" s="5">
        <v>-21000000000</v>
      </c>
      <c r="I170" s="5">
        <v>-21000000000</v>
      </c>
      <c r="J170" s="5">
        <v>-425000000000</v>
      </c>
      <c r="K170" s="5">
        <v>-200000000000</v>
      </c>
    </row>
    <row r="171" spans="3:22" ht="15.5" x14ac:dyDescent="0.35">
      <c r="C171" t="s">
        <v>1867</v>
      </c>
      <c r="D171" s="5">
        <v>-1462693693</v>
      </c>
      <c r="E171" s="5">
        <v>-6090300000</v>
      </c>
      <c r="I171" s="5">
        <v>-6090300000</v>
      </c>
      <c r="K171" s="5">
        <v>-5065898254</v>
      </c>
      <c r="L171" s="5">
        <v>-2612038400</v>
      </c>
    </row>
    <row r="172" spans="3:22" ht="15.5" x14ac:dyDescent="0.35">
      <c r="C172" t="s">
        <v>427</v>
      </c>
      <c r="G172" s="5">
        <v>-196729625000</v>
      </c>
      <c r="I172" s="5">
        <v>-196729625000</v>
      </c>
      <c r="J172" s="5">
        <v>-78694850000</v>
      </c>
      <c r="K172" s="5">
        <v>-127261079687</v>
      </c>
      <c r="L172" s="5">
        <v>-122562556375</v>
      </c>
      <c r="M172" s="5">
        <v>-118037775000</v>
      </c>
      <c r="T172" s="5">
        <v>-20923000000</v>
      </c>
    </row>
    <row r="173" spans="3:22" ht="15.5" x14ac:dyDescent="0.35">
      <c r="C173" t="s">
        <v>1868</v>
      </c>
      <c r="O173" s="5">
        <v>84150000000</v>
      </c>
    </row>
    <row r="174" spans="3:22" ht="15.5" x14ac:dyDescent="0.35">
      <c r="C174" t="s">
        <v>186</v>
      </c>
      <c r="D174" s="5">
        <v>-1124703191914</v>
      </c>
      <c r="E174" s="5">
        <v>948956948676</v>
      </c>
      <c r="F174" s="5">
        <v>165908399910</v>
      </c>
      <c r="G174" s="5">
        <v>-15126408255</v>
      </c>
      <c r="I174" s="5">
        <v>1082171713690</v>
      </c>
      <c r="J174" s="5">
        <v>46377174910</v>
      </c>
      <c r="K174" s="5">
        <v>-101851335106</v>
      </c>
      <c r="L174" s="5">
        <v>108126888110</v>
      </c>
      <c r="M174" s="5">
        <v>32214196807</v>
      </c>
      <c r="N174" s="5">
        <v>84400068205</v>
      </c>
      <c r="O174" s="5">
        <v>2695475529</v>
      </c>
      <c r="P174" s="5">
        <v>-21032131190</v>
      </c>
      <c r="Q174" s="5">
        <v>33495472447</v>
      </c>
      <c r="R174" s="5">
        <v>-7664763117</v>
      </c>
      <c r="S174" s="5">
        <v>-11650299867</v>
      </c>
      <c r="T174" s="5">
        <v>18334972704</v>
      </c>
      <c r="U174" s="5">
        <v>2775731965</v>
      </c>
      <c r="V174" s="5">
        <v>1617153880</v>
      </c>
    </row>
    <row r="175" spans="3:22" ht="15.5" x14ac:dyDescent="0.35">
      <c r="C175" t="s">
        <v>187</v>
      </c>
      <c r="D175" s="5">
        <v>661007</v>
      </c>
      <c r="E175" s="5">
        <v>515248</v>
      </c>
      <c r="F175" s="5">
        <v>1345897</v>
      </c>
      <c r="G175" s="5">
        <v>-791481</v>
      </c>
      <c r="I175" s="5">
        <v>-590708</v>
      </c>
      <c r="J175" s="5">
        <v>-91121696</v>
      </c>
      <c r="K175" s="5">
        <v>51521118</v>
      </c>
      <c r="L175" s="5">
        <v>712804</v>
      </c>
      <c r="M175" s="5">
        <v>-8273057</v>
      </c>
      <c r="N175" s="5">
        <v>-505174117</v>
      </c>
      <c r="O175" s="5">
        <v>-83214487</v>
      </c>
      <c r="P175" s="5">
        <v>-70125729</v>
      </c>
      <c r="Q175" s="5">
        <v>2678000</v>
      </c>
      <c r="R175" s="5">
        <v>918238</v>
      </c>
      <c r="S175" s="5">
        <v>51876911</v>
      </c>
      <c r="T175" s="5">
        <v>-1677411</v>
      </c>
      <c r="U175" s="5">
        <v>-37562458</v>
      </c>
      <c r="V175" s="5">
        <v>-662</v>
      </c>
    </row>
    <row r="176" spans="3:22" ht="15.5" x14ac:dyDescent="0.35">
      <c r="C176" t="s">
        <v>188</v>
      </c>
      <c r="D176" s="5">
        <v>1271861085004</v>
      </c>
      <c r="I176" s="5">
        <v>189689962022</v>
      </c>
      <c r="J176" s="5">
        <v>143403908808</v>
      </c>
      <c r="K176" s="5">
        <v>245203722796</v>
      </c>
      <c r="L176" s="5">
        <v>137076121882</v>
      </c>
      <c r="M176" s="5">
        <v>104870198132</v>
      </c>
      <c r="N176" s="5">
        <v>20975304044</v>
      </c>
      <c r="O176" s="5">
        <v>18363043002</v>
      </c>
      <c r="P176" s="5">
        <v>39465299921</v>
      </c>
      <c r="Q176" s="5">
        <v>5967149474</v>
      </c>
      <c r="R176" s="5">
        <v>13630994353</v>
      </c>
      <c r="S176" s="5">
        <v>25229417309</v>
      </c>
      <c r="T176" s="5">
        <v>6896122016</v>
      </c>
      <c r="U176" s="5">
        <v>4157952509</v>
      </c>
      <c r="V176" s="5">
        <v>2540799291</v>
      </c>
    </row>
    <row r="177" spans="2:22" ht="15.5" x14ac:dyDescent="0.35">
      <c r="C177" t="s">
        <v>189</v>
      </c>
      <c r="D177" s="5">
        <v>147158554097</v>
      </c>
      <c r="E177" s="5">
        <v>948957463924</v>
      </c>
      <c r="F177" s="5">
        <v>165909745807</v>
      </c>
      <c r="G177" s="5">
        <v>-15127199736</v>
      </c>
      <c r="I177" s="5">
        <v>1271861085004</v>
      </c>
      <c r="J177" s="5">
        <v>189689962022</v>
      </c>
      <c r="K177" s="5">
        <v>143403908808</v>
      </c>
      <c r="L177" s="5">
        <v>245203722796</v>
      </c>
      <c r="M177" s="5">
        <v>137076121882</v>
      </c>
      <c r="N177" s="5">
        <v>104870198132</v>
      </c>
      <c r="O177" s="5">
        <v>20975304044</v>
      </c>
      <c r="P177" s="5">
        <v>18363043002</v>
      </c>
      <c r="Q177" s="5">
        <v>39465299921</v>
      </c>
      <c r="R177" s="5">
        <v>5967149474</v>
      </c>
      <c r="S177" s="5">
        <v>13630994353</v>
      </c>
      <c r="T177" s="5">
        <v>25229417309</v>
      </c>
      <c r="U177" s="5">
        <v>6896122016</v>
      </c>
      <c r="V177" s="5">
        <v>4157952509</v>
      </c>
    </row>
    <row r="179" spans="2:22" ht="15.5" x14ac:dyDescent="0.35">
      <c r="B179" t="s">
        <v>190</v>
      </c>
      <c r="C179" t="s">
        <v>11</v>
      </c>
      <c r="D179" s="5">
        <v>3930000000</v>
      </c>
      <c r="E179" s="5">
        <v>3930000000</v>
      </c>
      <c r="F179" s="5">
        <v>3930000000</v>
      </c>
      <c r="G179" s="5">
        <v>3930000000</v>
      </c>
      <c r="I179" s="5">
        <v>3930000000</v>
      </c>
      <c r="J179" s="5">
        <v>3930000000</v>
      </c>
      <c r="K179" s="5">
        <v>3930000000</v>
      </c>
      <c r="L179" s="5">
        <v>3930000000</v>
      </c>
      <c r="M179" s="5">
        <v>3930000000</v>
      </c>
      <c r="N179" s="5">
        <v>3930000000</v>
      </c>
      <c r="O179" s="5">
        <v>3930000000</v>
      </c>
      <c r="P179" s="5">
        <v>3670000000</v>
      </c>
      <c r="Q179" s="5">
        <v>3630000000</v>
      </c>
      <c r="R179" s="5">
        <v>3630000000</v>
      </c>
      <c r="S179" s="5">
        <v>3570000000</v>
      </c>
      <c r="T179" s="5">
        <v>690000000</v>
      </c>
      <c r="U179" s="5">
        <v>510000000</v>
      </c>
      <c r="V179" s="5">
        <v>510000000</v>
      </c>
    </row>
    <row r="180" spans="2:22" ht="15.5" x14ac:dyDescent="0.35">
      <c r="C180" t="s">
        <v>191</v>
      </c>
      <c r="D180" s="6">
        <v>13.21</v>
      </c>
      <c r="E180" s="6">
        <v>11.07</v>
      </c>
      <c r="F180" s="5">
        <v>12</v>
      </c>
      <c r="G180" s="6">
        <v>10.81</v>
      </c>
    </row>
    <row r="181" spans="2:22" ht="15.5" x14ac:dyDescent="0.35">
      <c r="C181" t="s">
        <v>192</v>
      </c>
      <c r="D181" s="6">
        <v>104.47</v>
      </c>
      <c r="E181" s="6">
        <v>160.79</v>
      </c>
      <c r="F181" s="6">
        <v>106.67</v>
      </c>
      <c r="G181" s="6">
        <v>167.44</v>
      </c>
    </row>
    <row r="182" spans="2:22" ht="15.5" x14ac:dyDescent="0.35">
      <c r="C182" t="s">
        <v>70</v>
      </c>
      <c r="D182" s="6">
        <v>17.62</v>
      </c>
      <c r="E182" s="6">
        <v>22.08</v>
      </c>
      <c r="F182" s="6">
        <v>16.079999999999998</v>
      </c>
      <c r="G182" s="6">
        <v>23.55</v>
      </c>
    </row>
    <row r="183" spans="2:22" ht="15.5" x14ac:dyDescent="0.35">
      <c r="C183" t="s">
        <v>193</v>
      </c>
      <c r="D183" s="5">
        <v>206910000000</v>
      </c>
      <c r="E183" s="5">
        <v>215010000000</v>
      </c>
      <c r="F183" s="5">
        <v>210800000000</v>
      </c>
      <c r="G183" s="5">
        <v>205190000000</v>
      </c>
    </row>
    <row r="184" spans="2:22" ht="15.5" x14ac:dyDescent="0.35">
      <c r="C184" t="s">
        <v>194</v>
      </c>
      <c r="D184" s="6">
        <v>8.3000000000000001E-3</v>
      </c>
      <c r="E184" s="6">
        <v>6.0000000000000001E-3</v>
      </c>
      <c r="F184" s="6">
        <v>7.4999999999999997E-3</v>
      </c>
      <c r="G184" s="6">
        <v>6.8999999999999999E-3</v>
      </c>
    </row>
    <row r="185" spans="2:22" ht="15.5" x14ac:dyDescent="0.35">
      <c r="C185" t="s">
        <v>195</v>
      </c>
      <c r="D185" s="6">
        <v>2.07E-2</v>
      </c>
      <c r="E185" s="6">
        <v>1.77E-2</v>
      </c>
      <c r="F185" s="6">
        <v>1.8700000000000001E-2</v>
      </c>
      <c r="G185" s="6">
        <v>1.72E-2</v>
      </c>
    </row>
    <row r="186" spans="2:22" ht="15.5" x14ac:dyDescent="0.35">
      <c r="C186" t="s">
        <v>196</v>
      </c>
      <c r="D186" s="6">
        <v>2.58E-2</v>
      </c>
      <c r="E186" s="6">
        <v>2.64E-2</v>
      </c>
      <c r="F186" s="6">
        <v>2.5099999999999997E-2</v>
      </c>
      <c r="G186" s="6">
        <v>2.4799999999999999E-2</v>
      </c>
    </row>
    <row r="187" spans="2:22" ht="15.5" x14ac:dyDescent="0.35">
      <c r="C187" t="s">
        <v>197</v>
      </c>
      <c r="D187" s="6">
        <v>1.99</v>
      </c>
      <c r="E187" s="6">
        <v>1.89</v>
      </c>
      <c r="F187" s="6">
        <v>1.85</v>
      </c>
      <c r="G187" s="6">
        <v>1.87</v>
      </c>
    </row>
    <row r="188" spans="2:22" ht="15.5" x14ac:dyDescent="0.35">
      <c r="C188" t="s">
        <v>198</v>
      </c>
      <c r="D188" s="5">
        <v>2512000000000</v>
      </c>
      <c r="E188" s="5">
        <v>2460000000000</v>
      </c>
      <c r="F188" s="5">
        <v>2522000000000</v>
      </c>
      <c r="G188" s="5">
        <v>2476000000000</v>
      </c>
    </row>
    <row r="189" spans="2:22" ht="15.5" x14ac:dyDescent="0.35">
      <c r="C189" t="s">
        <v>199</v>
      </c>
      <c r="D189" s="6">
        <v>2.16</v>
      </c>
      <c r="E189" s="6">
        <v>2.85</v>
      </c>
      <c r="F189" s="5">
        <v>2</v>
      </c>
      <c r="G189" s="6">
        <v>2.88</v>
      </c>
    </row>
    <row r="190" spans="2:22" ht="15.5" x14ac:dyDescent="0.35">
      <c r="C190" t="s">
        <v>200</v>
      </c>
      <c r="D190" s="6">
        <v>638.53</v>
      </c>
      <c r="E190" s="6">
        <v>625.22</v>
      </c>
      <c r="F190" s="6">
        <v>640.89</v>
      </c>
      <c r="G190" s="6">
        <v>629.22</v>
      </c>
    </row>
    <row r="191" spans="2:22" ht="15.5" x14ac:dyDescent="0.35">
      <c r="C191" t="s">
        <v>201</v>
      </c>
      <c r="D191" s="6">
        <v>2.2599999999999998</v>
      </c>
      <c r="E191" s="6">
        <v>2.85</v>
      </c>
      <c r="F191" s="5">
        <v>2</v>
      </c>
      <c r="G191" s="6">
        <v>2.88</v>
      </c>
    </row>
    <row r="192" spans="2:22" ht="15.5" x14ac:dyDescent="0.35">
      <c r="C192" t="s">
        <v>202</v>
      </c>
      <c r="D192" s="6">
        <v>609.66999999999996</v>
      </c>
      <c r="E192" s="6">
        <v>625.22</v>
      </c>
      <c r="F192" s="6">
        <v>640.89</v>
      </c>
      <c r="G192" s="6">
        <v>629.22</v>
      </c>
    </row>
    <row r="193" spans="3:22" ht="15.5" x14ac:dyDescent="0.35">
      <c r="C193" t="s">
        <v>203</v>
      </c>
      <c r="D193" s="5">
        <v>906000000000</v>
      </c>
      <c r="E193" s="5">
        <v>1205000000000</v>
      </c>
      <c r="F193" s="5">
        <v>392000000000</v>
      </c>
      <c r="G193" s="5">
        <v>381000000000</v>
      </c>
    </row>
    <row r="194" spans="3:22" ht="15.5" x14ac:dyDescent="0.35">
      <c r="C194" t="s">
        <v>204</v>
      </c>
      <c r="D194" s="5">
        <v>2454000000000</v>
      </c>
      <c r="E194" s="5">
        <v>2540000000000</v>
      </c>
      <c r="F194" s="5">
        <v>2816000000000</v>
      </c>
      <c r="G194" s="5">
        <v>2680000000000</v>
      </c>
    </row>
    <row r="195" spans="3:22" ht="15.5" x14ac:dyDescent="0.35">
      <c r="C195" t="s">
        <v>205</v>
      </c>
      <c r="D195" s="5">
        <v>2512000000000</v>
      </c>
      <c r="E195" s="5">
        <v>2460000000000</v>
      </c>
      <c r="F195" s="5">
        <v>2522000000000</v>
      </c>
      <c r="G195" s="5">
        <v>2476000000000</v>
      </c>
    </row>
    <row r="196" spans="3:22" ht="15.5" x14ac:dyDescent="0.35">
      <c r="C196" t="s">
        <v>23</v>
      </c>
      <c r="D196" s="5">
        <v>3360000000000</v>
      </c>
      <c r="E196" s="5">
        <v>3745000000000</v>
      </c>
      <c r="F196" s="5">
        <v>3208000000000</v>
      </c>
      <c r="G196" s="5">
        <v>3061000000000</v>
      </c>
    </row>
    <row r="197" spans="3:22" ht="15.5" x14ac:dyDescent="0.35">
      <c r="C197" t="s">
        <v>20</v>
      </c>
      <c r="D197" s="5">
        <v>3213000000000</v>
      </c>
      <c r="E197" s="5">
        <v>2473000000000</v>
      </c>
      <c r="F197" s="5">
        <v>2885000000000</v>
      </c>
      <c r="G197" s="5">
        <v>2904000000000</v>
      </c>
    </row>
    <row r="198" spans="3:22" ht="15.5" x14ac:dyDescent="0.35">
      <c r="C198" t="s">
        <v>206</v>
      </c>
      <c r="D198" s="5">
        <v>-462000000000</v>
      </c>
      <c r="E198" s="5">
        <v>-286000000000</v>
      </c>
      <c r="F198" s="5">
        <v>-19000000000</v>
      </c>
      <c r="G198" s="5">
        <v>-185000000000</v>
      </c>
    </row>
    <row r="199" spans="3:22" ht="15.5" x14ac:dyDescent="0.35">
      <c r="C199" t="s">
        <v>207</v>
      </c>
      <c r="D199" s="5">
        <v>110000000000</v>
      </c>
      <c r="E199" s="5">
        <v>250000000000</v>
      </c>
      <c r="F199" s="5">
        <v>195000000000</v>
      </c>
      <c r="G199" s="5">
        <v>171000000000</v>
      </c>
    </row>
    <row r="200" spans="3:22" ht="15.5" x14ac:dyDescent="0.35">
      <c r="C200" t="s">
        <v>208</v>
      </c>
      <c r="D200" s="5">
        <v>-52000000000</v>
      </c>
      <c r="E200" s="5">
        <v>-82000000000</v>
      </c>
      <c r="F200" s="5">
        <v>-111000000000</v>
      </c>
      <c r="G200" s="5">
        <v>-114000000000</v>
      </c>
    </row>
    <row r="201" spans="3:22" ht="15.5" x14ac:dyDescent="0.35">
      <c r="C201" t="s">
        <v>12</v>
      </c>
      <c r="D201" s="5">
        <v>57000000000</v>
      </c>
      <c r="E201" s="5">
        <v>169000000000</v>
      </c>
      <c r="F201" s="5">
        <v>84000000000</v>
      </c>
      <c r="G201" s="5">
        <v>57000000000</v>
      </c>
    </row>
    <row r="202" spans="3:22" ht="15.5" x14ac:dyDescent="0.35">
      <c r="C202" t="s">
        <v>15</v>
      </c>
      <c r="D202" s="6">
        <v>14.55</v>
      </c>
      <c r="E202" s="6">
        <v>42.86</v>
      </c>
      <c r="F202" s="6">
        <v>21.3</v>
      </c>
      <c r="G202" s="6">
        <v>14.37</v>
      </c>
    </row>
    <row r="203" spans="3:22" ht="15.5" x14ac:dyDescent="0.35">
      <c r="C203" t="s">
        <v>57</v>
      </c>
      <c r="I203" s="6">
        <v>46.33</v>
      </c>
      <c r="J203" s="6">
        <v>36.67</v>
      </c>
      <c r="K203" s="6">
        <v>38.25</v>
      </c>
      <c r="L203" s="6">
        <v>53.9</v>
      </c>
      <c r="M203" s="6">
        <v>47.92</v>
      </c>
      <c r="N203" s="6">
        <v>21.45</v>
      </c>
      <c r="O203" s="6">
        <v>11.7</v>
      </c>
      <c r="P203" s="6">
        <v>13.74</v>
      </c>
      <c r="Q203" s="6">
        <v>16.93</v>
      </c>
      <c r="R203" s="6">
        <v>54.11</v>
      </c>
      <c r="S203" s="6">
        <v>33.799999999999997</v>
      </c>
      <c r="T203" s="6">
        <v>129.88</v>
      </c>
      <c r="U203" s="6">
        <v>167.91</v>
      </c>
      <c r="V203" s="6">
        <v>184.37</v>
      </c>
    </row>
    <row r="204" spans="3:22" ht="15.5" x14ac:dyDescent="0.35">
      <c r="C204" t="s">
        <v>69</v>
      </c>
      <c r="I204" s="6">
        <v>38.42</v>
      </c>
      <c r="J204" s="6">
        <v>47.59</v>
      </c>
      <c r="K204" s="6">
        <v>21.57</v>
      </c>
      <c r="L204" s="6">
        <v>15.68</v>
      </c>
      <c r="M204" s="6">
        <v>18.260000000000002</v>
      </c>
      <c r="N204" s="6">
        <v>37.299999999999997</v>
      </c>
      <c r="O204" s="6">
        <v>93.16</v>
      </c>
      <c r="P204" s="6">
        <v>113.54</v>
      </c>
      <c r="Q204" s="6">
        <v>90.37</v>
      </c>
      <c r="R204" s="6">
        <v>19.399999999999999</v>
      </c>
      <c r="S204" s="6">
        <v>26.33</v>
      </c>
      <c r="T204" s="6">
        <v>16.170000000000002</v>
      </c>
      <c r="U204" s="5">
        <v>0</v>
      </c>
      <c r="V204" s="5">
        <v>0</v>
      </c>
    </row>
    <row r="205" spans="3:22" ht="15.5" x14ac:dyDescent="0.35">
      <c r="C205" t="s">
        <v>72</v>
      </c>
      <c r="I205" s="6">
        <v>5.65</v>
      </c>
      <c r="J205" s="6">
        <v>6.56</v>
      </c>
      <c r="K205" s="6">
        <v>3.4</v>
      </c>
      <c r="L205" s="6">
        <v>3.4</v>
      </c>
      <c r="M205" s="6">
        <v>3.64</v>
      </c>
      <c r="N205" s="6">
        <v>4.04</v>
      </c>
      <c r="O205" s="6">
        <v>6.95</v>
      </c>
      <c r="P205" s="6">
        <v>12.32</v>
      </c>
      <c r="Q205" s="6">
        <v>17.37</v>
      </c>
      <c r="R205" s="6">
        <v>14.98</v>
      </c>
      <c r="S205" s="6">
        <v>18.66</v>
      </c>
      <c r="T205" s="6">
        <v>10.55</v>
      </c>
      <c r="U205" s="5">
        <v>0</v>
      </c>
      <c r="V205" s="5">
        <v>0</v>
      </c>
    </row>
    <row r="206" spans="3:22" ht="15.5" x14ac:dyDescent="0.35">
      <c r="C206" t="s">
        <v>209</v>
      </c>
      <c r="I206" s="5">
        <v>833770000000</v>
      </c>
      <c r="J206" s="5">
        <v>703610000000</v>
      </c>
      <c r="K206" s="5">
        <v>639270000000</v>
      </c>
      <c r="L206" s="5">
        <v>676490000000</v>
      </c>
      <c r="M206" s="5">
        <v>666700000000</v>
      </c>
      <c r="N206" s="5">
        <v>527600000000</v>
      </c>
      <c r="O206" s="5">
        <v>411050000000</v>
      </c>
      <c r="P206" s="5">
        <v>301490000000</v>
      </c>
    </row>
    <row r="207" spans="3:22" ht="15.5" x14ac:dyDescent="0.35">
      <c r="C207" t="s">
        <v>210</v>
      </c>
      <c r="I207" s="6">
        <v>2.52E-2</v>
      </c>
      <c r="J207" s="6">
        <v>2.3700000000000002E-2</v>
      </c>
      <c r="K207" s="6">
        <v>2.7300000000000001E-2</v>
      </c>
      <c r="L207" s="6">
        <v>4.0800000000000003E-2</v>
      </c>
      <c r="M207" s="6">
        <v>3.7699999999999997E-2</v>
      </c>
      <c r="N207" s="6">
        <v>1.8100000000000002E-2</v>
      </c>
      <c r="O207" s="6">
        <v>1.11E-2</v>
      </c>
      <c r="P207" s="6">
        <v>1.46E-2</v>
      </c>
      <c r="Q207" s="6">
        <v>2.5399999999999999E-2</v>
      </c>
      <c r="R207" s="6">
        <v>0.1152</v>
      </c>
      <c r="S207" s="6">
        <v>0.1003</v>
      </c>
      <c r="T207" s="6">
        <v>0.1101</v>
      </c>
      <c r="U207" s="6">
        <v>0.13</v>
      </c>
      <c r="V207" s="6">
        <v>0.20730000000000001</v>
      </c>
    </row>
    <row r="208" spans="3:22" ht="15.5" x14ac:dyDescent="0.35">
      <c r="C208" t="s">
        <v>211</v>
      </c>
      <c r="I208" s="6">
        <v>7.4099999999999999E-2</v>
      </c>
      <c r="J208" s="6">
        <v>5.5899999999999998E-2</v>
      </c>
      <c r="K208" s="6">
        <v>5.9800000000000006E-2</v>
      </c>
      <c r="L208" s="6">
        <v>8.6800000000000002E-2</v>
      </c>
      <c r="M208" s="6">
        <v>8.0199999999999994E-2</v>
      </c>
      <c r="N208" s="6">
        <v>3.8699999999999998E-2</v>
      </c>
      <c r="O208" s="6">
        <v>2.4199999999999999E-2</v>
      </c>
      <c r="P208" s="6">
        <v>2.9700000000000001E-2</v>
      </c>
      <c r="Q208" s="6">
        <v>5.4100000000000002E-2</v>
      </c>
      <c r="R208" s="6">
        <v>0.28029999999999999</v>
      </c>
      <c r="S208" s="6">
        <v>0.24129999999999999</v>
      </c>
      <c r="T208" s="6">
        <v>0.24179999999999999</v>
      </c>
      <c r="U208" s="6">
        <v>0.36920000000000003</v>
      </c>
      <c r="V208" s="6">
        <v>0.63719999999999999</v>
      </c>
    </row>
    <row r="209" spans="3:22" ht="15.5" x14ac:dyDescent="0.35">
      <c r="C209" t="s">
        <v>212</v>
      </c>
      <c r="I209" s="6">
        <v>0.1038</v>
      </c>
      <c r="J209" s="6">
        <v>0.1027</v>
      </c>
      <c r="K209" s="6">
        <v>0.1018</v>
      </c>
      <c r="L209" s="6">
        <v>0.1106</v>
      </c>
      <c r="M209" s="6">
        <v>0.11509999999999999</v>
      </c>
      <c r="N209" s="6">
        <v>0.1023</v>
      </c>
      <c r="O209" s="6">
        <v>9.3000000000000013E-2</v>
      </c>
      <c r="P209" s="6">
        <v>8.9099999999999999E-2</v>
      </c>
      <c r="Q209" s="6">
        <v>9.5600000000000004E-2</v>
      </c>
      <c r="R209" s="6">
        <v>0.12240000000000001</v>
      </c>
      <c r="S209" s="6">
        <v>0.1076</v>
      </c>
      <c r="T209" s="6">
        <v>0.1399</v>
      </c>
      <c r="U209" s="6">
        <v>0.16370000000000001</v>
      </c>
      <c r="V209" s="6">
        <v>0.1321</v>
      </c>
    </row>
    <row r="210" spans="3:22" ht="15.5" x14ac:dyDescent="0.35">
      <c r="C210" t="s">
        <v>213</v>
      </c>
      <c r="I210" s="6">
        <v>1.9</v>
      </c>
      <c r="J210" s="6">
        <v>1.88</v>
      </c>
      <c r="K210" s="6">
        <v>1.89</v>
      </c>
      <c r="L210" s="6">
        <v>2.2999999999999998</v>
      </c>
      <c r="M210" s="6">
        <v>2.12</v>
      </c>
      <c r="N210" s="6">
        <v>1.6</v>
      </c>
      <c r="O210" s="6">
        <v>1.35</v>
      </c>
      <c r="P210" s="6">
        <v>1.44</v>
      </c>
      <c r="Q210" s="6">
        <v>1.4</v>
      </c>
      <c r="R210" s="6">
        <v>1.83</v>
      </c>
      <c r="S210" s="6">
        <v>1.82</v>
      </c>
      <c r="T210" s="6">
        <v>2.23</v>
      </c>
      <c r="U210" s="6">
        <v>2.4300000000000002</v>
      </c>
      <c r="V210" s="6">
        <v>1.51</v>
      </c>
    </row>
    <row r="211" spans="3:22" ht="15.5" x14ac:dyDescent="0.35">
      <c r="C211" t="s">
        <v>66</v>
      </c>
      <c r="I211" s="6">
        <v>2.85</v>
      </c>
      <c r="J211" s="6">
        <v>2.66</v>
      </c>
      <c r="K211" s="6">
        <v>1.29</v>
      </c>
      <c r="L211" s="6">
        <v>1.36</v>
      </c>
      <c r="M211" s="6">
        <v>1.46</v>
      </c>
      <c r="N211" s="6">
        <v>1.44</v>
      </c>
      <c r="O211" s="6">
        <v>2.2599999999999998</v>
      </c>
      <c r="P211" s="6">
        <v>3.38</v>
      </c>
      <c r="Q211" s="6">
        <v>4.8899999999999997</v>
      </c>
      <c r="R211" s="6">
        <v>5.44</v>
      </c>
      <c r="S211" s="6">
        <v>6.35</v>
      </c>
      <c r="T211" s="6">
        <v>3.91</v>
      </c>
      <c r="U211" s="5">
        <v>0</v>
      </c>
      <c r="V211" s="5">
        <v>0</v>
      </c>
    </row>
    <row r="212" spans="3:22" ht="15.5" x14ac:dyDescent="0.35">
      <c r="C212" t="s">
        <v>63</v>
      </c>
      <c r="I212" s="6">
        <v>625.22</v>
      </c>
      <c r="J212" s="6">
        <v>655.94</v>
      </c>
      <c r="K212" s="6">
        <v>639.24</v>
      </c>
      <c r="L212" s="6">
        <v>621.1</v>
      </c>
      <c r="M212" s="6">
        <v>597.71</v>
      </c>
      <c r="N212" s="6">
        <v>554.03</v>
      </c>
      <c r="O212" s="6">
        <v>482.48</v>
      </c>
      <c r="P212" s="6">
        <v>462.14</v>
      </c>
      <c r="Q212" s="6">
        <v>313.06</v>
      </c>
      <c r="R212" s="6">
        <v>193.05</v>
      </c>
      <c r="S212" s="6">
        <v>140.08000000000001</v>
      </c>
      <c r="T212" s="6">
        <v>537.17999999999995</v>
      </c>
      <c r="U212" s="6">
        <v>454.79</v>
      </c>
      <c r="V212" s="6">
        <v>289.36</v>
      </c>
    </row>
    <row r="213" spans="3:22" ht="15.5" x14ac:dyDescent="0.35">
      <c r="C213" t="s">
        <v>214</v>
      </c>
      <c r="I213" s="6">
        <v>2.85</v>
      </c>
      <c r="J213" s="6">
        <v>2.66</v>
      </c>
      <c r="K213" s="6">
        <v>1.29</v>
      </c>
      <c r="L213" s="6">
        <v>1.36</v>
      </c>
      <c r="M213" s="6">
        <v>1.46</v>
      </c>
      <c r="N213" s="6">
        <v>1.44</v>
      </c>
      <c r="O213" s="6">
        <v>2.2599999999999998</v>
      </c>
      <c r="P213" s="6">
        <v>3.38</v>
      </c>
      <c r="Q213" s="6">
        <v>4.8899999999999997</v>
      </c>
      <c r="R213" s="6">
        <v>5.44</v>
      </c>
      <c r="S213" s="6">
        <v>6.35</v>
      </c>
      <c r="T213" s="6">
        <v>3.91</v>
      </c>
      <c r="U213" s="5">
        <v>0</v>
      </c>
      <c r="V213" s="5">
        <v>0</v>
      </c>
    </row>
    <row r="214" spans="3:22" ht="15.5" x14ac:dyDescent="0.35">
      <c r="C214" t="s">
        <v>215</v>
      </c>
      <c r="I214" s="6">
        <v>625.22</v>
      </c>
      <c r="J214" s="6">
        <v>655.94</v>
      </c>
      <c r="K214" s="6">
        <v>639.24</v>
      </c>
      <c r="L214" s="6">
        <v>621.1</v>
      </c>
      <c r="M214" s="6">
        <v>597.71</v>
      </c>
      <c r="N214" s="6">
        <v>554.03</v>
      </c>
      <c r="O214" s="6">
        <v>482.48</v>
      </c>
      <c r="P214" s="6">
        <v>462.14</v>
      </c>
      <c r="Q214" s="6">
        <v>313.06</v>
      </c>
      <c r="R214" s="6">
        <v>193.05</v>
      </c>
      <c r="S214" s="6">
        <v>140.08000000000001</v>
      </c>
      <c r="T214" s="6">
        <v>537.17999999999995</v>
      </c>
      <c r="U214" s="6">
        <v>454.79</v>
      </c>
      <c r="V214" s="6">
        <v>289.36</v>
      </c>
    </row>
    <row r="215" spans="3:22" ht="15.5" x14ac:dyDescent="0.35">
      <c r="C215" t="s">
        <v>216</v>
      </c>
      <c r="I215" s="5">
        <v>1205000000000</v>
      </c>
      <c r="J215" s="5">
        <v>586000000000</v>
      </c>
      <c r="K215" s="5">
        <v>909000000000</v>
      </c>
      <c r="L215" s="5">
        <v>583000000000</v>
      </c>
      <c r="M215" s="5">
        <v>408000000000</v>
      </c>
      <c r="N215" s="5">
        <v>334000000000</v>
      </c>
      <c r="O215" s="5">
        <v>405000000000</v>
      </c>
      <c r="P215" s="5">
        <v>282000000000</v>
      </c>
      <c r="Q215" s="5">
        <v>296000000000</v>
      </c>
      <c r="R215" s="5">
        <v>158000000000</v>
      </c>
      <c r="S215" s="5">
        <v>92000000000</v>
      </c>
      <c r="T215" s="5">
        <v>71000000000</v>
      </c>
      <c r="U215" s="5">
        <v>96000000000</v>
      </c>
      <c r="V215" s="5">
        <v>59000000000</v>
      </c>
    </row>
    <row r="216" spans="3:22" ht="15.5" x14ac:dyDescent="0.35">
      <c r="C216" t="s">
        <v>217</v>
      </c>
      <c r="I216" s="5">
        <v>2540000000000</v>
      </c>
      <c r="J216" s="5">
        <v>2473000000000</v>
      </c>
      <c r="K216" s="5">
        <v>1532000000000</v>
      </c>
      <c r="L216" s="5">
        <v>1855000000000</v>
      </c>
      <c r="M216" s="5">
        <v>1901000000000</v>
      </c>
      <c r="N216" s="5">
        <v>1739000000000</v>
      </c>
      <c r="O216" s="5">
        <v>1088000000000</v>
      </c>
      <c r="P216" s="5">
        <v>1180000000000</v>
      </c>
      <c r="Q216" s="5">
        <v>776000000000</v>
      </c>
      <c r="R216" s="5">
        <v>493000000000</v>
      </c>
      <c r="S216" s="5">
        <v>331000000000</v>
      </c>
      <c r="T216" s="5">
        <v>197000000000</v>
      </c>
      <c r="U216" s="5">
        <v>157000000000</v>
      </c>
      <c r="V216" s="5">
        <v>163000000000</v>
      </c>
    </row>
    <row r="217" spans="3:22" ht="15.5" x14ac:dyDescent="0.35">
      <c r="C217" t="s">
        <v>25</v>
      </c>
      <c r="I217" s="5">
        <v>3745000000000</v>
      </c>
      <c r="J217" s="5">
        <v>3059000000000</v>
      </c>
      <c r="K217" s="5">
        <v>2441000000000</v>
      </c>
      <c r="L217" s="5">
        <v>2438000000000</v>
      </c>
      <c r="M217" s="5">
        <v>2309000000000</v>
      </c>
      <c r="N217" s="5">
        <v>2073000000000</v>
      </c>
      <c r="O217" s="5">
        <v>1493000000000</v>
      </c>
      <c r="P217" s="5">
        <v>1463000000000</v>
      </c>
      <c r="Q217" s="5">
        <v>1072000000000</v>
      </c>
      <c r="R217" s="5">
        <v>651000000000</v>
      </c>
      <c r="S217" s="5">
        <v>423000000000</v>
      </c>
      <c r="T217" s="5">
        <v>268000000000</v>
      </c>
      <c r="U217" s="5">
        <v>254000000000</v>
      </c>
      <c r="V217" s="5">
        <v>222000000000</v>
      </c>
    </row>
    <row r="218" spans="3:22" ht="15.5" x14ac:dyDescent="0.35">
      <c r="C218" t="s">
        <v>22</v>
      </c>
      <c r="I218" s="5">
        <v>2473000000000</v>
      </c>
      <c r="J218" s="5">
        <v>2869000000000</v>
      </c>
      <c r="K218" s="5">
        <v>2298000000000</v>
      </c>
      <c r="L218" s="5">
        <v>2193000000000</v>
      </c>
      <c r="M218" s="5">
        <v>2171000000000</v>
      </c>
      <c r="N218" s="5">
        <v>1968000000000</v>
      </c>
      <c r="O218" s="5">
        <v>1472000000000</v>
      </c>
      <c r="P218" s="5">
        <v>1445000000000</v>
      </c>
      <c r="Q218" s="5">
        <v>1032000000000</v>
      </c>
      <c r="R218" s="5">
        <v>645000000000</v>
      </c>
      <c r="S218" s="5">
        <v>410000000000</v>
      </c>
      <c r="T218" s="5">
        <v>242000000000</v>
      </c>
      <c r="U218" s="5">
        <v>247000000000</v>
      </c>
      <c r="V218" s="5">
        <v>217000000000</v>
      </c>
    </row>
    <row r="219" spans="3:22" ht="15.5" x14ac:dyDescent="0.35">
      <c r="C219" t="s">
        <v>218</v>
      </c>
      <c r="I219" s="5">
        <v>-286000000000</v>
      </c>
      <c r="J219" s="5">
        <v>-221000000000</v>
      </c>
      <c r="K219" s="5">
        <v>-892000000000</v>
      </c>
      <c r="L219" s="5">
        <v>-267000000000</v>
      </c>
      <c r="M219" s="5">
        <v>-187000000000</v>
      </c>
      <c r="N219" s="5">
        <v>-241000000000</v>
      </c>
      <c r="O219" s="5">
        <v>-736000000000</v>
      </c>
      <c r="P219" s="5">
        <v>-217000000000</v>
      </c>
      <c r="Q219" s="5">
        <v>-208000000000</v>
      </c>
      <c r="R219" s="5">
        <v>-187000000000</v>
      </c>
      <c r="S219" s="5">
        <v>-169000000000</v>
      </c>
      <c r="T219" s="5">
        <v>-103000000000</v>
      </c>
      <c r="U219" s="5">
        <v>-145000000000</v>
      </c>
      <c r="V219" s="5">
        <v>-69000000000</v>
      </c>
    </row>
    <row r="220" spans="3:22" ht="15.5" x14ac:dyDescent="0.35">
      <c r="C220" t="s">
        <v>219</v>
      </c>
      <c r="I220" s="5">
        <v>738000000000</v>
      </c>
      <c r="J220" s="5">
        <v>607000000000</v>
      </c>
      <c r="K220" s="5">
        <v>629000000000</v>
      </c>
      <c r="L220" s="5">
        <v>643000000000</v>
      </c>
      <c r="M220" s="5">
        <v>634000000000</v>
      </c>
      <c r="N220" s="5">
        <v>595000000000</v>
      </c>
      <c r="O220" s="5">
        <v>380000000000</v>
      </c>
      <c r="P220" s="5">
        <v>152000000000</v>
      </c>
      <c r="Q220" s="5">
        <v>213000000000</v>
      </c>
      <c r="R220" s="5">
        <v>103000000000</v>
      </c>
      <c r="S220" s="5">
        <v>84000000000</v>
      </c>
      <c r="T220" s="5">
        <v>130000000000</v>
      </c>
      <c r="U220" s="5">
        <v>95000000000</v>
      </c>
      <c r="V220" s="5">
        <v>54000000000</v>
      </c>
    </row>
    <row r="221" spans="3:22" ht="15.5" x14ac:dyDescent="0.35">
      <c r="C221" t="s">
        <v>220</v>
      </c>
      <c r="I221" s="5">
        <v>-382000000000</v>
      </c>
      <c r="J221" s="5">
        <v>-659000000000</v>
      </c>
      <c r="K221" s="5">
        <v>-522000000000</v>
      </c>
      <c r="L221" s="5">
        <v>-331000000000</v>
      </c>
      <c r="M221" s="5">
        <v>-495000000000</v>
      </c>
      <c r="N221" s="5">
        <v>-470000000000</v>
      </c>
      <c r="O221" s="5">
        <v>-648000000000</v>
      </c>
      <c r="P221" s="5">
        <v>-466000000000</v>
      </c>
      <c r="Q221" s="5">
        <v>-388000000000</v>
      </c>
      <c r="R221" s="5">
        <v>-10000000000</v>
      </c>
      <c r="S221" s="5">
        <v>-11000000000</v>
      </c>
      <c r="T221" s="5">
        <v>-63000000000</v>
      </c>
      <c r="U221" s="5">
        <v>-4000000000</v>
      </c>
      <c r="V221" s="5">
        <v>-1000000000</v>
      </c>
    </row>
    <row r="222" spans="3:22" ht="15.5" x14ac:dyDescent="0.35">
      <c r="C222" t="s">
        <v>14</v>
      </c>
      <c r="I222" s="5">
        <v>355000000000</v>
      </c>
      <c r="J222" s="5">
        <v>-51000000000</v>
      </c>
      <c r="K222" s="5">
        <v>106000000000</v>
      </c>
      <c r="L222" s="5">
        <v>312000000000</v>
      </c>
      <c r="M222" s="5">
        <v>139000000000</v>
      </c>
      <c r="N222" s="5">
        <v>125000000000</v>
      </c>
      <c r="O222" s="5">
        <v>-268000000000</v>
      </c>
      <c r="P222" s="5">
        <v>-314000000000</v>
      </c>
      <c r="Q222" s="5">
        <v>-175000000000</v>
      </c>
      <c r="R222" s="5">
        <v>93000000000</v>
      </c>
      <c r="S222" s="5">
        <v>73000000000</v>
      </c>
      <c r="T222" s="5">
        <v>67000000000</v>
      </c>
      <c r="U222" s="5">
        <v>91000000000</v>
      </c>
      <c r="V222" s="5">
        <v>53000000000</v>
      </c>
    </row>
    <row r="223" spans="3:22" ht="15.5" x14ac:dyDescent="0.35">
      <c r="C223" t="s">
        <v>16</v>
      </c>
      <c r="I223" s="6">
        <v>90.27</v>
      </c>
      <c r="J223" s="6">
        <v>-13.02</v>
      </c>
      <c r="K223" s="6">
        <v>26.97</v>
      </c>
      <c r="L223" s="6">
        <v>79.400000000000006</v>
      </c>
      <c r="M223" s="6">
        <v>35.24</v>
      </c>
      <c r="N223" s="6">
        <v>31.69</v>
      </c>
      <c r="O223" s="6">
        <v>-68.08</v>
      </c>
      <c r="P223" s="6">
        <v>-85.7</v>
      </c>
      <c r="Q223" s="6">
        <v>-48.1</v>
      </c>
      <c r="R223" s="6">
        <v>25.5</v>
      </c>
      <c r="S223" s="6">
        <v>20.57</v>
      </c>
      <c r="T223" s="6">
        <v>97.77</v>
      </c>
      <c r="U223" s="6">
        <v>178.42</v>
      </c>
      <c r="V223" s="6">
        <v>104.61</v>
      </c>
    </row>
    <row r="225" spans="2:17" ht="15.5" x14ac:dyDescent="0.35">
      <c r="B225" t="s">
        <v>221</v>
      </c>
      <c r="C225" t="s">
        <v>222</v>
      </c>
      <c r="D225" s="5">
        <v>52000000000</v>
      </c>
      <c r="E225" s="5">
        <v>44000000000</v>
      </c>
      <c r="F225" s="5">
        <v>47000000000</v>
      </c>
      <c r="G225" s="5">
        <v>43000000000</v>
      </c>
      <c r="H225" s="5">
        <v>208000000000</v>
      </c>
      <c r="I225" s="5">
        <v>182000000000</v>
      </c>
      <c r="J225" s="5">
        <v>144000000000</v>
      </c>
      <c r="K225" s="5">
        <v>150000000000</v>
      </c>
      <c r="L225" s="5">
        <v>212000000000</v>
      </c>
      <c r="M225" s="5">
        <v>189000000000</v>
      </c>
      <c r="N225" s="5">
        <v>84000000000</v>
      </c>
      <c r="O225" s="5">
        <v>46000000000</v>
      </c>
      <c r="P225" s="5">
        <v>50000000000</v>
      </c>
      <c r="Q225" s="5">
        <v>62000000000</v>
      </c>
    </row>
    <row r="226" spans="2:17" ht="15.5" x14ac:dyDescent="0.35">
      <c r="C226" t="s">
        <v>223</v>
      </c>
      <c r="H226" s="5">
        <v>185000000000</v>
      </c>
      <c r="I226" s="5">
        <v>182000000000</v>
      </c>
      <c r="J226" s="5">
        <v>144000000000</v>
      </c>
      <c r="K226" s="5">
        <v>150000000000</v>
      </c>
      <c r="L226" s="5">
        <v>212000000000</v>
      </c>
      <c r="M226" s="5">
        <v>189000000000</v>
      </c>
      <c r="N226" s="5">
        <v>84000000000</v>
      </c>
      <c r="O226" s="5">
        <v>46000000000</v>
      </c>
      <c r="P226" s="5">
        <v>50000000000</v>
      </c>
      <c r="Q226" s="5">
        <v>62000000000</v>
      </c>
    </row>
    <row r="227" spans="2:17" ht="15.5" x14ac:dyDescent="0.35">
      <c r="C227" t="s">
        <v>224</v>
      </c>
      <c r="H227" s="5">
        <v>30</v>
      </c>
      <c r="I227" s="5">
        <v>30</v>
      </c>
      <c r="J227" s="5">
        <v>50</v>
      </c>
      <c r="K227" s="5">
        <v>20</v>
      </c>
      <c r="L227" s="6">
        <v>32.340000000000003</v>
      </c>
      <c r="M227" s="6">
        <v>31.15</v>
      </c>
      <c r="N227" s="5">
        <v>30</v>
      </c>
    </row>
    <row r="228" spans="2:17" ht="15.5" x14ac:dyDescent="0.35">
      <c r="C228" t="s">
        <v>74</v>
      </c>
      <c r="H228" s="6">
        <v>0.56779999999999997</v>
      </c>
      <c r="I228" s="6">
        <v>0.64749999999999996</v>
      </c>
      <c r="J228" s="6">
        <v>1.3636000000000001</v>
      </c>
      <c r="K228" s="6">
        <v>0.52290000000000003</v>
      </c>
      <c r="L228" s="6">
        <v>0.6</v>
      </c>
      <c r="M228" s="6">
        <v>0.65010000000000001</v>
      </c>
      <c r="N228" s="6">
        <v>1.3986000000000001</v>
      </c>
    </row>
    <row r="229" spans="2:17" ht="15.5" x14ac:dyDescent="0.35">
      <c r="C229" t="s">
        <v>225</v>
      </c>
      <c r="H229" s="6">
        <v>2.41E-2</v>
      </c>
      <c r="I229" s="6">
        <v>2.3300000000000001E-2</v>
      </c>
      <c r="J229" s="6">
        <v>3.8800000000000001E-2</v>
      </c>
      <c r="K229" s="6">
        <v>2.1499999999999998E-2</v>
      </c>
      <c r="L229" s="6">
        <v>4.1200000000000001E-2</v>
      </c>
      <c r="M229" s="6">
        <v>3.6400000000000002E-2</v>
      </c>
      <c r="N229" s="6">
        <v>3.7999999999999999E-2</v>
      </c>
    </row>
    <row r="230" spans="2:17" ht="15.5" x14ac:dyDescent="0.35">
      <c r="C230" t="s">
        <v>56</v>
      </c>
      <c r="D230" s="6">
        <v>13.21</v>
      </c>
      <c r="E230" s="6">
        <v>11.07</v>
      </c>
      <c r="F230" s="5">
        <v>12</v>
      </c>
      <c r="G230" s="6">
        <v>10.81</v>
      </c>
      <c r="H230" s="6">
        <v>52.83</v>
      </c>
      <c r="I230" s="6">
        <v>46.33</v>
      </c>
      <c r="J230" s="6">
        <v>36.67</v>
      </c>
      <c r="K230" s="6">
        <v>38.25</v>
      </c>
      <c r="L230" s="6">
        <v>53.9</v>
      </c>
      <c r="M230" s="6">
        <v>47.92</v>
      </c>
      <c r="N230" s="6">
        <v>21.45</v>
      </c>
      <c r="O230" s="6">
        <v>11.7</v>
      </c>
      <c r="P230" s="6">
        <v>12.8</v>
      </c>
      <c r="Q230" s="6">
        <v>15.64</v>
      </c>
    </row>
    <row r="231" spans="2:17" ht="15.5" x14ac:dyDescent="0.35">
      <c r="C231" t="s">
        <v>226</v>
      </c>
      <c r="H231" s="6">
        <v>47.08</v>
      </c>
      <c r="I231" s="6">
        <v>46.33</v>
      </c>
      <c r="J231" s="6">
        <v>36.67</v>
      </c>
      <c r="K231" s="6">
        <v>38.25</v>
      </c>
      <c r="L231" s="6">
        <v>53.9</v>
      </c>
      <c r="M231" s="6">
        <v>47.92</v>
      </c>
      <c r="N231" s="6">
        <v>21.45</v>
      </c>
      <c r="O231" s="6">
        <v>11.7</v>
      </c>
      <c r="P231" s="6">
        <v>12.8</v>
      </c>
      <c r="Q231" s="6">
        <v>15.64</v>
      </c>
    </row>
    <row r="232" spans="2:17" ht="15.5" x14ac:dyDescent="0.35">
      <c r="C232" t="s">
        <v>76</v>
      </c>
      <c r="H232" s="5">
        <v>30</v>
      </c>
      <c r="I232" s="5">
        <v>30</v>
      </c>
      <c r="J232" s="5">
        <v>50</v>
      </c>
      <c r="K232" s="5">
        <v>20</v>
      </c>
      <c r="L232" s="6">
        <v>32.340000000000003</v>
      </c>
      <c r="M232" s="6">
        <v>31.15</v>
      </c>
      <c r="N232" s="5">
        <v>30</v>
      </c>
    </row>
    <row r="233" spans="2:17" ht="15.5" x14ac:dyDescent="0.35">
      <c r="C233" t="s">
        <v>227</v>
      </c>
      <c r="H233" s="6">
        <v>0.56779999999999997</v>
      </c>
      <c r="I233" s="6">
        <v>0.64749999999999996</v>
      </c>
      <c r="J233" s="6">
        <v>1.3636000000000001</v>
      </c>
      <c r="K233" s="6">
        <v>0.52290000000000003</v>
      </c>
      <c r="L233" s="6">
        <v>0.6</v>
      </c>
      <c r="M233" s="6">
        <v>0.65010000000000001</v>
      </c>
      <c r="N233" s="6">
        <v>1.3986000000000001</v>
      </c>
    </row>
    <row r="234" spans="2:17" ht="15.5" x14ac:dyDescent="0.35">
      <c r="C234" t="s">
        <v>228</v>
      </c>
      <c r="H234" s="6">
        <v>2.41E-2</v>
      </c>
      <c r="I234" s="6">
        <v>2.3300000000000001E-2</v>
      </c>
      <c r="J234" s="6">
        <v>3.8800000000000001E-2</v>
      </c>
      <c r="K234" s="6">
        <v>2.1499999999999998E-2</v>
      </c>
      <c r="L234" s="6">
        <v>4.1200000000000001E-2</v>
      </c>
      <c r="M234" s="6">
        <v>3.6400000000000002E-2</v>
      </c>
      <c r="N234" s="6">
        <v>3.7999999999999999E-2</v>
      </c>
    </row>
    <row r="235" spans="2:17" ht="15.5" x14ac:dyDescent="0.35">
      <c r="C235" t="s">
        <v>229</v>
      </c>
      <c r="D235" s="5">
        <v>308000000000</v>
      </c>
      <c r="E235" s="5">
        <v>317000000000</v>
      </c>
      <c r="F235" s="5">
        <v>313000000000</v>
      </c>
      <c r="G235" s="5">
        <v>302000000000</v>
      </c>
      <c r="H235" s="5">
        <v>1232000000000</v>
      </c>
      <c r="I235" s="5">
        <v>1239000000000</v>
      </c>
      <c r="J235" s="5">
        <v>1046000000000</v>
      </c>
      <c r="K235" s="5">
        <v>955000000000</v>
      </c>
      <c r="L235" s="5">
        <v>978000000000</v>
      </c>
      <c r="M235" s="5">
        <v>947000000000</v>
      </c>
      <c r="N235" s="5">
        <v>779000000000</v>
      </c>
      <c r="O235" s="5">
        <v>618000000000</v>
      </c>
      <c r="P235" s="5">
        <v>464000000000</v>
      </c>
      <c r="Q235" s="5">
        <v>320000000000</v>
      </c>
    </row>
    <row r="236" spans="2:17" ht="15.5" x14ac:dyDescent="0.35">
      <c r="C236" t="s">
        <v>230</v>
      </c>
      <c r="H236" s="5">
        <v>1241000000000</v>
      </c>
      <c r="I236" s="5">
        <v>1239000000000</v>
      </c>
      <c r="J236" s="5">
        <v>1046000000000</v>
      </c>
      <c r="K236" s="5">
        <v>955000000000</v>
      </c>
      <c r="L236" s="5">
        <v>978000000000</v>
      </c>
      <c r="M236" s="5">
        <v>947000000000</v>
      </c>
      <c r="N236" s="5">
        <v>779000000000</v>
      </c>
      <c r="O236" s="5">
        <v>618000000000</v>
      </c>
      <c r="P236" s="5">
        <v>464000000000</v>
      </c>
      <c r="Q236" s="5">
        <v>320000000000</v>
      </c>
    </row>
    <row r="237" spans="2:17" ht="15.5" x14ac:dyDescent="0.35">
      <c r="C237" t="s">
        <v>231</v>
      </c>
      <c r="H237" s="5">
        <v>30</v>
      </c>
      <c r="I237" s="5">
        <v>30</v>
      </c>
      <c r="J237" s="5">
        <v>50</v>
      </c>
      <c r="K237" s="5">
        <v>20</v>
      </c>
      <c r="L237" s="6">
        <v>32.340000000000003</v>
      </c>
      <c r="M237" s="6">
        <v>31.15</v>
      </c>
      <c r="N237" s="5">
        <v>30</v>
      </c>
    </row>
    <row r="238" spans="2:17" ht="15.5" x14ac:dyDescent="0.35">
      <c r="C238" t="s">
        <v>232</v>
      </c>
      <c r="H238" s="6">
        <v>0.56779999999999997</v>
      </c>
      <c r="I238" s="6">
        <v>0.64749999999999996</v>
      </c>
      <c r="J238" s="6">
        <v>1.3636000000000001</v>
      </c>
      <c r="K238" s="6">
        <v>0.52290000000000003</v>
      </c>
      <c r="L238" s="6">
        <v>0.6</v>
      </c>
      <c r="M238" s="6">
        <v>0.65010000000000001</v>
      </c>
      <c r="N238" s="6">
        <v>1.3986000000000001</v>
      </c>
    </row>
    <row r="239" spans="2:17" ht="15.5" x14ac:dyDescent="0.35">
      <c r="C239" t="s">
        <v>233</v>
      </c>
      <c r="H239" s="6">
        <v>2.41E-2</v>
      </c>
      <c r="I239" s="6">
        <v>2.3300000000000001E-2</v>
      </c>
      <c r="J239" s="6">
        <v>3.8800000000000001E-2</v>
      </c>
      <c r="K239" s="6">
        <v>2.1499999999999998E-2</v>
      </c>
      <c r="L239" s="6">
        <v>4.1200000000000001E-2</v>
      </c>
      <c r="M239" s="6">
        <v>3.6400000000000002E-2</v>
      </c>
      <c r="N239" s="6">
        <v>3.7999999999999999E-2</v>
      </c>
    </row>
    <row r="240" spans="2:17" ht="15.5" x14ac:dyDescent="0.35">
      <c r="C240" t="s">
        <v>234</v>
      </c>
      <c r="I240" s="6">
        <v>23.57</v>
      </c>
    </row>
    <row r="241" spans="3:9" ht="15.5" x14ac:dyDescent="0.35">
      <c r="C241" t="s">
        <v>235</v>
      </c>
      <c r="I241" s="6">
        <v>26.44</v>
      </c>
    </row>
    <row r="242" spans="3:9" ht="15.5" x14ac:dyDescent="0.35">
      <c r="C242" t="s">
        <v>237</v>
      </c>
      <c r="I242" s="6">
        <v>7.5</v>
      </c>
    </row>
    <row r="243" spans="3:9" ht="15.5" x14ac:dyDescent="0.35">
      <c r="C243" t="s">
        <v>238</v>
      </c>
      <c r="I243" s="6">
        <v>3.78E-2</v>
      </c>
    </row>
    <row r="244" spans="3:9" ht="15.5" x14ac:dyDescent="0.35">
      <c r="C244" t="s">
        <v>239</v>
      </c>
      <c r="I244" s="6">
        <v>3.95</v>
      </c>
    </row>
    <row r="245" spans="3:9" ht="15.5" x14ac:dyDescent="0.35">
      <c r="C245" t="s">
        <v>240</v>
      </c>
      <c r="I245" s="6">
        <v>1.95</v>
      </c>
    </row>
    <row r="246" spans="3:9" ht="15.5" x14ac:dyDescent="0.35">
      <c r="C246" t="s">
        <v>241</v>
      </c>
      <c r="I246" s="6">
        <v>6.75</v>
      </c>
    </row>
    <row r="247" spans="3:9" ht="15.5" x14ac:dyDescent="0.35">
      <c r="C247" t="s">
        <v>242</v>
      </c>
      <c r="I247" s="6">
        <v>13.37</v>
      </c>
    </row>
    <row r="248" spans="3:9" ht="15.5" x14ac:dyDescent="0.35">
      <c r="C248" t="s">
        <v>243</v>
      </c>
      <c r="I248" s="6">
        <v>14.88</v>
      </c>
    </row>
    <row r="249" spans="3:9" ht="15.5" x14ac:dyDescent="0.35">
      <c r="C249" t="s">
        <v>244</v>
      </c>
      <c r="I249" s="6">
        <v>9.68</v>
      </c>
    </row>
    <row r="250" spans="3:9" ht="15.5" x14ac:dyDescent="0.35">
      <c r="C250" t="s">
        <v>245</v>
      </c>
      <c r="I250" s="5">
        <v>1</v>
      </c>
    </row>
    <row r="251" spans="3:9" ht="15.5" x14ac:dyDescent="0.35">
      <c r="C251" t="s">
        <v>246</v>
      </c>
      <c r="I251" s="6">
        <v>-5.37</v>
      </c>
    </row>
    <row r="252" spans="3:9" ht="15.5" x14ac:dyDescent="0.35">
      <c r="C252" t="s">
        <v>248</v>
      </c>
      <c r="I252" s="6">
        <v>47.08</v>
      </c>
    </row>
    <row r="253" spans="3:9" ht="15.5" x14ac:dyDescent="0.35">
      <c r="C253" t="s">
        <v>249</v>
      </c>
      <c r="I253" s="6">
        <v>52.83</v>
      </c>
    </row>
    <row r="254" spans="3:9" ht="15.5" x14ac:dyDescent="0.35">
      <c r="C254" t="s">
        <v>250</v>
      </c>
      <c r="I254" s="6">
        <v>315.38</v>
      </c>
    </row>
    <row r="255" spans="3:9" ht="15.5" x14ac:dyDescent="0.35">
      <c r="C255" t="s">
        <v>251</v>
      </c>
      <c r="D255" s="6">
        <v>37.4</v>
      </c>
    </row>
    <row r="256" spans="3:9" ht="15.5" x14ac:dyDescent="0.35">
      <c r="C256" t="s">
        <v>252</v>
      </c>
      <c r="I256" s="6">
        <v>638.53</v>
      </c>
    </row>
    <row r="257" spans="3:9" ht="15.5" x14ac:dyDescent="0.35">
      <c r="C257" t="s">
        <v>253</v>
      </c>
      <c r="I257" s="6">
        <v>93.09</v>
      </c>
    </row>
    <row r="258" spans="3:9" ht="15.5" x14ac:dyDescent="0.35">
      <c r="C258" t="s">
        <v>254</v>
      </c>
      <c r="D258" s="6">
        <v>0.57999999999999996</v>
      </c>
    </row>
    <row r="259" spans="3:9" ht="15.5" x14ac:dyDescent="0.35">
      <c r="C259" t="s">
        <v>255</v>
      </c>
      <c r="D259" s="6">
        <v>0.43</v>
      </c>
    </row>
    <row r="260" spans="3:9" ht="15.5" x14ac:dyDescent="0.35">
      <c r="C260" t="s">
        <v>377</v>
      </c>
      <c r="D260" s="6">
        <v>1.34</v>
      </c>
    </row>
    <row r="261" spans="3:9" ht="15.5" x14ac:dyDescent="0.35">
      <c r="C261" t="s">
        <v>378</v>
      </c>
      <c r="D261" s="6">
        <v>0.98</v>
      </c>
    </row>
    <row r="262" spans="3:9" ht="15.5" x14ac:dyDescent="0.35">
      <c r="C262" t="s">
        <v>256</v>
      </c>
      <c r="D262" s="6">
        <v>1.48</v>
      </c>
    </row>
    <row r="263" spans="3:9" ht="15.5" x14ac:dyDescent="0.35">
      <c r="C263" t="s">
        <v>379</v>
      </c>
      <c r="D263" s="6">
        <v>0.54</v>
      </c>
    </row>
    <row r="264" spans="3:9" ht="15.5" x14ac:dyDescent="0.35">
      <c r="C264" t="s">
        <v>257</v>
      </c>
      <c r="D264" s="6">
        <v>2.48</v>
      </c>
    </row>
    <row r="265" spans="3:9" ht="15.5" x14ac:dyDescent="0.35">
      <c r="C265" t="s">
        <v>258</v>
      </c>
      <c r="I265" s="6">
        <v>1.9</v>
      </c>
    </row>
    <row r="266" spans="3:9" ht="15.5" x14ac:dyDescent="0.35">
      <c r="C266" t="s">
        <v>12</v>
      </c>
      <c r="D266" s="5">
        <v>57000000000</v>
      </c>
    </row>
    <row r="267" spans="3:9" ht="15.5" x14ac:dyDescent="0.35">
      <c r="C267" t="s">
        <v>259</v>
      </c>
      <c r="I267" s="6">
        <v>1.34</v>
      </c>
    </row>
    <row r="268" spans="3:9" ht="15.5" x14ac:dyDescent="0.35">
      <c r="C268" t="s">
        <v>260</v>
      </c>
      <c r="I268" s="6">
        <v>2.9700000000000001E-2</v>
      </c>
    </row>
    <row r="269" spans="3:9" ht="15.5" x14ac:dyDescent="0.35">
      <c r="C269" t="s">
        <v>261</v>
      </c>
      <c r="I269" s="6">
        <v>7.3700000000000002E-2</v>
      </c>
    </row>
    <row r="270" spans="3:9" ht="15.5" x14ac:dyDescent="0.35">
      <c r="C270" t="s">
        <v>262</v>
      </c>
      <c r="I270" s="6">
        <v>0.10529999999999999</v>
      </c>
    </row>
    <row r="271" spans="3:9" ht="15.5" x14ac:dyDescent="0.35">
      <c r="C271" t="s">
        <v>263</v>
      </c>
      <c r="I271" s="6">
        <v>7.6499999999999999E-2</v>
      </c>
    </row>
    <row r="272" spans="3:9" ht="15.5" x14ac:dyDescent="0.35">
      <c r="C272" t="s">
        <v>264</v>
      </c>
      <c r="D272" s="6">
        <v>57.94</v>
      </c>
    </row>
    <row r="273" spans="3:9" ht="15.5" x14ac:dyDescent="0.35">
      <c r="C273" t="s">
        <v>265</v>
      </c>
      <c r="D273" s="6">
        <v>97.7</v>
      </c>
    </row>
    <row r="274" spans="3:9" ht="15.5" x14ac:dyDescent="0.35">
      <c r="C274" t="s">
        <v>266</v>
      </c>
      <c r="D274" s="6">
        <v>17.14</v>
      </c>
    </row>
    <row r="275" spans="3:9" ht="15.5" x14ac:dyDescent="0.35">
      <c r="C275" t="s">
        <v>267</v>
      </c>
      <c r="D275" s="6">
        <v>138.5</v>
      </c>
    </row>
    <row r="276" spans="3:9" ht="15.5" x14ac:dyDescent="0.35">
      <c r="C276" t="s">
        <v>268</v>
      </c>
      <c r="D276" s="6">
        <v>1.57</v>
      </c>
    </row>
    <row r="277" spans="3:9" ht="15.5" x14ac:dyDescent="0.35">
      <c r="C277" t="s">
        <v>269</v>
      </c>
      <c r="I277" s="6">
        <v>0.18</v>
      </c>
    </row>
    <row r="278" spans="3:9" ht="15.5" x14ac:dyDescent="0.35">
      <c r="C278" t="s">
        <v>270</v>
      </c>
      <c r="I278" s="6">
        <v>3.72</v>
      </c>
    </row>
    <row r="279" spans="3:9" ht="15.5" x14ac:dyDescent="0.35">
      <c r="C279" t="s">
        <v>52</v>
      </c>
      <c r="I279" s="5">
        <v>4899000000000</v>
      </c>
    </row>
    <row r="280" spans="3:9" ht="15.5" x14ac:dyDescent="0.35">
      <c r="C280" t="s">
        <v>271</v>
      </c>
      <c r="I280" s="5">
        <v>8111000000000</v>
      </c>
    </row>
    <row r="281" spans="3:9" ht="15.5" x14ac:dyDescent="0.35">
      <c r="C281" t="s">
        <v>272</v>
      </c>
      <c r="I281" s="5">
        <v>3930000000</v>
      </c>
    </row>
    <row r="282" spans="3:9" ht="15.5" x14ac:dyDescent="0.35">
      <c r="C282" t="s">
        <v>273</v>
      </c>
      <c r="I282" s="6">
        <v>0.24170000000000003</v>
      </c>
    </row>
    <row r="283" spans="3:9" ht="15.5" x14ac:dyDescent="0.35">
      <c r="C283" t="s">
        <v>274</v>
      </c>
      <c r="D283" s="6">
        <v>0.5171</v>
      </c>
    </row>
    <row r="284" spans="3:9" ht="15.5" x14ac:dyDescent="0.35">
      <c r="C284" t="s">
        <v>275</v>
      </c>
      <c r="D284" s="6">
        <v>0.43290000000000001</v>
      </c>
    </row>
    <row r="285" spans="3:9" ht="15.5" x14ac:dyDescent="0.35">
      <c r="C285" t="s">
        <v>276</v>
      </c>
      <c r="D285" s="6">
        <v>0.16870000000000002</v>
      </c>
    </row>
    <row r="286" spans="3:9" ht="15.5" x14ac:dyDescent="0.35">
      <c r="C286" t="s">
        <v>277</v>
      </c>
      <c r="D286" s="6">
        <v>5.5000000000000005E-3</v>
      </c>
    </row>
    <row r="287" spans="3:9" ht="15.5" x14ac:dyDescent="0.35">
      <c r="C287" t="s">
        <v>278</v>
      </c>
      <c r="D287" s="6">
        <v>8.3999999999999995E-3</v>
      </c>
    </row>
    <row r="288" spans="3:9" ht="15.5" x14ac:dyDescent="0.35">
      <c r="C288" t="s">
        <v>279</v>
      </c>
      <c r="D288" s="6">
        <v>6.0700000000000004E-2</v>
      </c>
    </row>
    <row r="289" spans="3:9" ht="15.5" x14ac:dyDescent="0.35">
      <c r="C289" t="s">
        <v>280</v>
      </c>
      <c r="I289" s="5">
        <v>50</v>
      </c>
    </row>
    <row r="290" spans="3:9" ht="15.5" x14ac:dyDescent="0.35">
      <c r="C290" t="s">
        <v>281</v>
      </c>
      <c r="I290" s="5">
        <v>30</v>
      </c>
    </row>
    <row r="291" spans="3:9" ht="15.5" x14ac:dyDescent="0.35">
      <c r="C291" t="s">
        <v>282</v>
      </c>
      <c r="I291" s="6">
        <v>0.56779999999999997</v>
      </c>
    </row>
    <row r="292" spans="3:9" ht="15.5" x14ac:dyDescent="0.35">
      <c r="C292" t="s">
        <v>283</v>
      </c>
      <c r="I292" s="6">
        <v>2.41E-2</v>
      </c>
    </row>
    <row r="293" spans="3:9" ht="15.5" x14ac:dyDescent="0.35">
      <c r="C293" t="s">
        <v>284</v>
      </c>
      <c r="I293" t="s">
        <v>1869</v>
      </c>
    </row>
    <row r="294" spans="3:9" ht="15.5" x14ac:dyDescent="0.35">
      <c r="C294" t="s">
        <v>286</v>
      </c>
      <c r="I294" s="5">
        <v>6</v>
      </c>
    </row>
    <row r="295" spans="3:9" ht="15.5" x14ac:dyDescent="0.35">
      <c r="C295" t="s">
        <v>287</v>
      </c>
      <c r="I295" s="6">
        <v>0.3</v>
      </c>
    </row>
    <row r="296" spans="3:9" ht="15.5" x14ac:dyDescent="0.35">
      <c r="C296" t="s">
        <v>288</v>
      </c>
      <c r="I296" s="6">
        <v>0.77</v>
      </c>
    </row>
    <row r="297" spans="3:9" ht="15.5" x14ac:dyDescent="0.35">
      <c r="C297" t="s">
        <v>289</v>
      </c>
      <c r="I297" s="6">
        <v>0.33</v>
      </c>
    </row>
    <row r="298" spans="3:9" ht="15.5" x14ac:dyDescent="0.35">
      <c r="C298" t="s">
        <v>290</v>
      </c>
      <c r="I298" s="6">
        <v>0.56000000000000005</v>
      </c>
    </row>
    <row r="299" spans="3:9" ht="15.5" x14ac:dyDescent="0.35">
      <c r="C299" t="s">
        <v>291</v>
      </c>
      <c r="I299" s="6">
        <v>0.26</v>
      </c>
    </row>
    <row r="300" spans="3:9" ht="15.5" x14ac:dyDescent="0.35">
      <c r="C300" t="s">
        <v>292</v>
      </c>
      <c r="I300" s="6">
        <v>0.33</v>
      </c>
    </row>
    <row r="301" spans="3:9" ht="15.5" x14ac:dyDescent="0.35">
      <c r="C301" t="s">
        <v>293</v>
      </c>
      <c r="I301" s="6">
        <v>0.51</v>
      </c>
    </row>
    <row r="302" spans="3:9" ht="15.5" x14ac:dyDescent="0.35">
      <c r="C302" t="s">
        <v>294</v>
      </c>
      <c r="I302" s="5">
        <v>1241000000000</v>
      </c>
    </row>
    <row r="303" spans="3:9" ht="15.5" x14ac:dyDescent="0.35">
      <c r="C303" t="s">
        <v>295</v>
      </c>
      <c r="I303" s="5">
        <v>646000000000</v>
      </c>
    </row>
    <row r="304" spans="3:9" ht="15.5" x14ac:dyDescent="0.35">
      <c r="C304" t="s">
        <v>296</v>
      </c>
      <c r="I304" s="5">
        <v>838000000000</v>
      </c>
    </row>
    <row r="305" spans="3:9" ht="15.5" x14ac:dyDescent="0.35">
      <c r="C305" t="s">
        <v>297</v>
      </c>
      <c r="I305" s="5">
        <v>185000000000</v>
      </c>
    </row>
    <row r="306" spans="3:9" ht="15.5" x14ac:dyDescent="0.35">
      <c r="C306" t="s">
        <v>298</v>
      </c>
      <c r="D306" s="5">
        <v>147000000000</v>
      </c>
    </row>
    <row r="307" spans="3:9" ht="15.5" x14ac:dyDescent="0.35">
      <c r="C307" t="s">
        <v>299</v>
      </c>
      <c r="D307" s="5">
        <v>6236000000000</v>
      </c>
    </row>
    <row r="308" spans="3:9" ht="15.5" x14ac:dyDescent="0.35">
      <c r="C308" t="s">
        <v>300</v>
      </c>
      <c r="D308" s="5">
        <v>3724000000000</v>
      </c>
    </row>
    <row r="309" spans="3:9" ht="15.5" x14ac:dyDescent="0.35">
      <c r="C309" t="s">
        <v>206</v>
      </c>
      <c r="D309" s="5">
        <v>-462000000000</v>
      </c>
    </row>
    <row r="310" spans="3:9" ht="15.5" x14ac:dyDescent="0.35">
      <c r="C310" t="s">
        <v>205</v>
      </c>
      <c r="I310" s="5">
        <v>2512000000000</v>
      </c>
    </row>
    <row r="311" spans="3:9" ht="15.5" x14ac:dyDescent="0.35">
      <c r="C311" t="s">
        <v>204</v>
      </c>
      <c r="D311" s="5">
        <v>2454000000000</v>
      </c>
    </row>
    <row r="312" spans="3:9" ht="15.5" x14ac:dyDescent="0.35">
      <c r="C312" t="s">
        <v>203</v>
      </c>
      <c r="D312" s="5">
        <v>906000000000</v>
      </c>
    </row>
    <row r="313" spans="3:9" ht="15.5" x14ac:dyDescent="0.35">
      <c r="C313" t="s">
        <v>23</v>
      </c>
      <c r="D313" s="5">
        <v>3360000000000</v>
      </c>
    </row>
    <row r="314" spans="3:9" ht="15.5" x14ac:dyDescent="0.35">
      <c r="C314" t="s">
        <v>20</v>
      </c>
      <c r="D314" s="5">
        <v>3213000000000</v>
      </c>
    </row>
    <row r="315" spans="3:9" ht="15.5" x14ac:dyDescent="0.35">
      <c r="C315" t="s">
        <v>301</v>
      </c>
      <c r="I315" s="5">
        <v>2512000000000</v>
      </c>
    </row>
    <row r="316" spans="3:9" ht="15.5" x14ac:dyDescent="0.35">
      <c r="C316" t="s">
        <v>302</v>
      </c>
      <c r="I316" s="5">
        <v>726000000000</v>
      </c>
    </row>
    <row r="317" spans="3:9" ht="15.5" x14ac:dyDescent="0.35">
      <c r="C317" t="s">
        <v>303</v>
      </c>
      <c r="I317" s="5">
        <v>-455000000000</v>
      </c>
    </row>
    <row r="318" spans="3:9" ht="15.5" x14ac:dyDescent="0.35">
      <c r="C318" t="s">
        <v>304</v>
      </c>
      <c r="I318" s="5">
        <v>-295000000000</v>
      </c>
    </row>
    <row r="319" spans="3:9" ht="15.5" x14ac:dyDescent="0.35">
      <c r="C319" t="s">
        <v>305</v>
      </c>
      <c r="I319" s="5">
        <v>-359000000000</v>
      </c>
    </row>
    <row r="320" spans="3:9" ht="15.5" x14ac:dyDescent="0.35">
      <c r="C320" t="s">
        <v>306</v>
      </c>
      <c r="I320" s="5">
        <v>366000000000</v>
      </c>
    </row>
  </sheetData>
  <pageMargins left="0.7" right="0.7" top="0.75" bottom="0.75" header="0.3" footer="0.3"/>
  <ignoredErrors>
    <ignoredError sqref="A1:V321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Z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1870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1871</v>
      </c>
      <c r="D2" s="2" vm="510">
        <f ca="1">IFERROR(_xlfn.STOCKHISTORY("XIDX:" &amp; $C$1, D3, , 0, 0, 1), "Libur")</f>
        <v>76</v>
      </c>
      <c r="H2" s="2" t="e" vm="2">
        <f>_FV(C2,"Price")</f>
        <v>#VALUE!</v>
      </c>
      <c r="I2" s="2" vm="226">
        <f t="shared" ref="I2:Z2" ca="1" si="0">IFERROR(_xlfn.STOCKHISTORY("XIDX:" &amp; $C$1, I1, , 0, 0, 1), "Libur")</f>
        <v>93</v>
      </c>
      <c r="J2" s="2" vm="511">
        <f t="shared" ca="1" si="0"/>
        <v>56</v>
      </c>
      <c r="K2" s="2" vm="512">
        <f t="shared" ca="1" si="0"/>
        <v>67</v>
      </c>
      <c r="L2" s="2" vm="513">
        <f t="shared" ca="1" si="0"/>
        <v>95</v>
      </c>
      <c r="M2" s="2" vm="514">
        <f t="shared" ca="1" si="0"/>
        <v>68</v>
      </c>
      <c r="N2" s="2" vm="30">
        <f t="shared" ca="1" si="0"/>
        <v>50</v>
      </c>
      <c r="O2" s="2" vm="515">
        <f t="shared" ca="1" si="0"/>
        <v>71</v>
      </c>
      <c r="P2" s="2" vm="516">
        <f t="shared" ca="1" si="0"/>
        <v>109</v>
      </c>
      <c r="Q2" s="2" vm="517">
        <f t="shared" ca="1" si="0"/>
        <v>88</v>
      </c>
      <c r="R2" s="2" vm="30">
        <f t="shared" ca="1" si="0"/>
        <v>50</v>
      </c>
      <c r="S2" s="2" vm="30">
        <f t="shared" ca="1" si="0"/>
        <v>50</v>
      </c>
      <c r="T2" s="2" vm="30">
        <f t="shared" ca="1" si="0"/>
        <v>50</v>
      </c>
      <c r="U2" s="2" vm="518">
        <f t="shared" ca="1" si="0"/>
        <v>66</v>
      </c>
      <c r="V2" s="2" vm="243">
        <f t="shared" ca="1" si="0"/>
        <v>139</v>
      </c>
      <c r="W2" s="2" vm="519">
        <f t="shared" ca="1" si="0"/>
        <v>148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95377274</v>
      </c>
      <c r="H4" s="2">
        <f>IFERROR(SUM(D4:G4)*(4/MAX(1,COUNT(D4:G4))),"")</f>
        <v>381509096</v>
      </c>
      <c r="I4" s="2">
        <f t="shared" ref="I4:Z4" si="1">IFERROR(INDEX(I51:I500,MATCH($C$4,$C$51:$C$500,0)),"")</f>
        <v>4010828314</v>
      </c>
      <c r="J4" s="2">
        <f t="shared" si="1"/>
        <v>4066108299</v>
      </c>
      <c r="K4" s="2">
        <f t="shared" si="1"/>
        <v>8119901265</v>
      </c>
      <c r="L4" s="2">
        <f t="shared" si="1"/>
        <v>3716043983</v>
      </c>
      <c r="M4" s="2">
        <f t="shared" si="1"/>
        <v>6194779683</v>
      </c>
      <c r="N4" s="2">
        <f t="shared" si="1"/>
        <v>9518983284</v>
      </c>
      <c r="O4" s="2">
        <f t="shared" si="1"/>
        <v>24233788566</v>
      </c>
      <c r="P4" s="2">
        <f t="shared" si="1"/>
        <v>28451499193</v>
      </c>
      <c r="Q4" s="2">
        <f t="shared" si="1"/>
        <v>46437737073</v>
      </c>
      <c r="R4" s="2">
        <f t="shared" si="1"/>
        <v>34022502954</v>
      </c>
      <c r="S4" s="2">
        <f t="shared" si="1"/>
        <v>24144133759</v>
      </c>
      <c r="T4" s="2">
        <f t="shared" si="1"/>
        <v>45435885620</v>
      </c>
      <c r="U4" s="2">
        <f t="shared" si="1"/>
        <v>40154840297</v>
      </c>
      <c r="V4" s="2">
        <f t="shared" si="1"/>
        <v>25179996061</v>
      </c>
      <c r="W4" s="2">
        <f t="shared" si="1"/>
        <v>30644388574</v>
      </c>
      <c r="X4" s="2">
        <f t="shared" si="1"/>
        <v>54492641149</v>
      </c>
      <c r="Y4" s="2">
        <f t="shared" si="1"/>
        <v>63588845258</v>
      </c>
      <c r="Z4" s="2">
        <f t="shared" si="1"/>
        <v>52251587100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-1610018651</v>
      </c>
      <c r="H5" s="2">
        <f>IFERROR(SUM(D5:G5)*(4/MAX(1,COUNT(D5:G5))),"")</f>
        <v>-6440074604</v>
      </c>
      <c r="I5" s="2">
        <f t="shared" ref="I5:Z5" si="2">IFERROR(INDEX(I51:I500,MATCH($C$5,$C$51:$C$500,0)),"")</f>
        <v>-5466759698</v>
      </c>
      <c r="J5" s="2">
        <f t="shared" si="2"/>
        <v>-5177618960</v>
      </c>
      <c r="K5" s="2">
        <f t="shared" si="2"/>
        <v>-3044872005</v>
      </c>
      <c r="L5" s="2">
        <f t="shared" si="2"/>
        <v>-3554991301</v>
      </c>
      <c r="M5" s="2">
        <f t="shared" si="2"/>
        <v>-1807935173</v>
      </c>
      <c r="N5" s="2">
        <f t="shared" si="2"/>
        <v>-1402540271</v>
      </c>
      <c r="O5" s="2">
        <f t="shared" si="2"/>
        <v>3784922625</v>
      </c>
      <c r="P5" s="2">
        <f t="shared" si="2"/>
        <v>7741759914</v>
      </c>
      <c r="Q5" s="2">
        <f t="shared" si="2"/>
        <v>12926890638</v>
      </c>
      <c r="R5" s="2">
        <f t="shared" si="2"/>
        <v>1797035166</v>
      </c>
      <c r="S5" s="2">
        <f t="shared" si="2"/>
        <v>1384473489</v>
      </c>
      <c r="T5" s="2">
        <f t="shared" si="2"/>
        <v>7045158499</v>
      </c>
      <c r="U5" s="2">
        <f t="shared" si="2"/>
        <v>5024882602</v>
      </c>
      <c r="V5" s="2">
        <f t="shared" si="2"/>
        <v>4486991634</v>
      </c>
      <c r="W5" s="2">
        <f t="shared" si="2"/>
        <v>5901003113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113545651881</v>
      </c>
      <c r="H6" s="2">
        <f>IFERROR(INDEX(D6:G6,COUNT(D6:G6)),"")</f>
        <v>113545651881</v>
      </c>
      <c r="I6" s="2">
        <f t="shared" ref="I6:Z6" si="3">IFERROR(INDEX(I51:I500,MATCH($C$6,$C$51:$C$500,0)),"")</f>
        <v>115155670532</v>
      </c>
      <c r="J6" s="2">
        <f t="shared" si="3"/>
        <v>120622430230</v>
      </c>
      <c r="K6" s="2">
        <f t="shared" si="3"/>
        <v>125800049190</v>
      </c>
      <c r="L6" s="2">
        <f t="shared" si="3"/>
        <v>128844921195</v>
      </c>
      <c r="M6" s="2">
        <f t="shared" si="3"/>
        <v>132399912496</v>
      </c>
      <c r="N6" s="2">
        <f t="shared" si="3"/>
        <v>134207847670</v>
      </c>
      <c r="O6" s="2">
        <f t="shared" si="3"/>
        <v>135610387941</v>
      </c>
      <c r="P6" s="2">
        <f t="shared" si="3"/>
        <v>127890305236</v>
      </c>
      <c r="Q6" s="2">
        <f t="shared" si="3"/>
        <v>120150545325</v>
      </c>
      <c r="R6" s="2">
        <f t="shared" si="3"/>
        <v>107220274666</v>
      </c>
      <c r="S6" s="2">
        <f t="shared" si="3"/>
        <v>100931150917</v>
      </c>
      <c r="T6" s="2">
        <f t="shared" si="3"/>
        <v>99545777469</v>
      </c>
      <c r="U6" s="2">
        <f t="shared" si="3"/>
        <v>92499271673</v>
      </c>
      <c r="V6" s="2">
        <f t="shared" si="3"/>
        <v>87474125711</v>
      </c>
      <c r="W6" s="2">
        <f t="shared" si="3"/>
        <v>80805864436</v>
      </c>
      <c r="X6" s="2">
        <f t="shared" si="3"/>
        <v>74904612351</v>
      </c>
      <c r="Y6" s="2">
        <f t="shared" si="3"/>
        <v>66970124378</v>
      </c>
      <c r="Z6" s="2">
        <f t="shared" si="3"/>
        <v>57986409176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0.66</v>
      </c>
      <c r="H7" s="3">
        <f>IFERROR(INDEX(D7:G7,COUNT(D7:G7)),"")</f>
        <v>0.66</v>
      </c>
      <c r="I7" s="3">
        <f t="shared" ref="I7:Z7" si="4">IFERROR(INDEX(I51:I500,MATCH($C$7,$C$51:$C$500,0))/1000000000,"")</f>
        <v>0.66</v>
      </c>
      <c r="J7" s="3">
        <f t="shared" si="4"/>
        <v>0.66</v>
      </c>
      <c r="K7" s="3">
        <f t="shared" si="4"/>
        <v>0.66</v>
      </c>
      <c r="L7" s="3">
        <f t="shared" si="4"/>
        <v>0.66</v>
      </c>
      <c r="M7" s="3">
        <f t="shared" si="4"/>
        <v>0.66</v>
      </c>
      <c r="N7" s="3">
        <f t="shared" si="4"/>
        <v>0.66</v>
      </c>
      <c r="O7" s="3">
        <f t="shared" si="4"/>
        <v>0.66</v>
      </c>
      <c r="P7" s="3">
        <f t="shared" si="4"/>
        <v>0.66</v>
      </c>
      <c r="Q7" s="3">
        <f t="shared" si="4"/>
        <v>0.66</v>
      </c>
      <c r="R7" s="3">
        <f t="shared" si="4"/>
        <v>0.66</v>
      </c>
      <c r="S7" s="3">
        <f t="shared" si="4"/>
        <v>0.66</v>
      </c>
      <c r="T7" s="3">
        <f t="shared" si="4"/>
        <v>0.66</v>
      </c>
      <c r="U7" s="3">
        <f t="shared" si="4"/>
        <v>0.66</v>
      </c>
      <c r="V7" s="3">
        <f t="shared" si="4"/>
        <v>0.66</v>
      </c>
      <c r="W7" s="3">
        <f t="shared" si="4"/>
        <v>0.65</v>
      </c>
      <c r="X7" s="3">
        <f t="shared" si="4"/>
        <v>0.65</v>
      </c>
      <c r="Y7" s="3">
        <f t="shared" si="4"/>
        <v>0.65</v>
      </c>
      <c r="Z7" s="3">
        <f t="shared" si="4"/>
        <v>0.65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Z8" si="5">IFERROR(INDEX(I51:I500,MATCH($C$8,$C$51:$C$500,0)),"")</f>
        <v>-2000000000</v>
      </c>
      <c r="J8" s="2">
        <f t="shared" si="5"/>
        <v>-1000000000</v>
      </c>
      <c r="K8" s="2">
        <f t="shared" si="5"/>
        <v>-1000000000</v>
      </c>
      <c r="L8" s="2">
        <f t="shared" si="5"/>
        <v>-2000000000</v>
      </c>
      <c r="M8" s="2">
        <f t="shared" si="5"/>
        <v>0</v>
      </c>
      <c r="N8" s="2">
        <f t="shared" si="5"/>
        <v>-1000000000</v>
      </c>
      <c r="O8" s="2">
        <f t="shared" si="5"/>
        <v>0</v>
      </c>
      <c r="P8" s="2">
        <f t="shared" si="5"/>
        <v>4000000000</v>
      </c>
      <c r="Q8" s="2">
        <f t="shared" si="5"/>
        <v>13000000000</v>
      </c>
      <c r="R8" s="2">
        <f t="shared" si="5"/>
        <v>1000000000</v>
      </c>
      <c r="S8" s="2">
        <f t="shared" si="5"/>
        <v>-4000000000</v>
      </c>
      <c r="T8" s="2">
        <f t="shared" si="5"/>
        <v>-7000000000</v>
      </c>
      <c r="U8" s="2">
        <f t="shared" si="5"/>
        <v>-8000000000</v>
      </c>
      <c r="V8" s="2">
        <f t="shared" si="5"/>
        <v>3000000000</v>
      </c>
      <c r="W8" s="2">
        <f t="shared" si="5"/>
        <v>4000000000</v>
      </c>
      <c r="X8" s="2">
        <f t="shared" si="5"/>
        <v>15000000000</v>
      </c>
      <c r="Y8" s="2">
        <f t="shared" si="5"/>
        <v>25000000000</v>
      </c>
      <c r="Z8" s="2">
        <f t="shared" si="5"/>
        <v>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-1.28</v>
      </c>
      <c r="H9" s="3">
        <f>IFERROR(INDEX(D9:G9,COUNT(D9:G9)),"")</f>
        <v>-1.28</v>
      </c>
      <c r="I9" s="3">
        <f t="shared" ref="I9:Z9" si="6">IFERROR(INDEX(I51:I500,MATCH($C$9,$C$51:$C$500,0)),"")</f>
        <v>-3.53</v>
      </c>
      <c r="J9" s="3">
        <f t="shared" si="6"/>
        <v>-1.88</v>
      </c>
      <c r="K9" s="3">
        <f t="shared" si="6"/>
        <v>-1.18</v>
      </c>
      <c r="L9" s="3">
        <f t="shared" si="6"/>
        <v>-3.59</v>
      </c>
      <c r="M9" s="3">
        <f t="shared" si="6"/>
        <v>-0.73</v>
      </c>
      <c r="N9" s="3">
        <f t="shared" si="6"/>
        <v>-1.94</v>
      </c>
      <c r="O9" s="3">
        <f t="shared" si="6"/>
        <v>-0.59</v>
      </c>
      <c r="P9" s="3">
        <f t="shared" si="6"/>
        <v>5.32</v>
      </c>
      <c r="Q9" s="3">
        <f t="shared" si="6"/>
        <v>19.54</v>
      </c>
      <c r="R9" s="3">
        <f t="shared" si="6"/>
        <v>1.98</v>
      </c>
      <c r="S9" s="3">
        <f t="shared" si="6"/>
        <v>-6.53</v>
      </c>
      <c r="T9" s="3">
        <f t="shared" si="6"/>
        <v>-10.85</v>
      </c>
      <c r="U9" s="3">
        <f t="shared" si="6"/>
        <v>-11.52</v>
      </c>
      <c r="V9" s="3">
        <f t="shared" si="6"/>
        <v>4.17</v>
      </c>
      <c r="W9" s="3">
        <f t="shared" si="6"/>
        <v>5.66</v>
      </c>
      <c r="X9" s="3">
        <f t="shared" si="6"/>
        <v>23.83</v>
      </c>
      <c r="Y9" s="3">
        <f t="shared" si="6"/>
        <v>38.14</v>
      </c>
      <c r="Z9" s="3">
        <f t="shared" si="6"/>
        <v>11.39</v>
      </c>
    </row>
    <row r="10" spans="1:26" ht="15.5" x14ac:dyDescent="0.35">
      <c r="C10" t="s">
        <v>17</v>
      </c>
      <c r="D10" s="3">
        <f ca="1">IFERROR(IF(D9=0,"",D2/D9),"")</f>
        <v>-59.375</v>
      </c>
      <c r="I10" s="3">
        <f t="shared" ref="I10:Z10" ca="1" si="7">IFERROR(IF(I9=0,"",I2/I9),"")</f>
        <v>-26.345609065155809</v>
      </c>
      <c r="J10" s="3">
        <f t="shared" ca="1" si="7"/>
        <v>-29.787234042553195</v>
      </c>
      <c r="K10" s="3">
        <f t="shared" ca="1" si="7"/>
        <v>-56.779661016949156</v>
      </c>
      <c r="L10" s="3">
        <f t="shared" ca="1" si="7"/>
        <v>-26.462395543175489</v>
      </c>
      <c r="M10" s="3">
        <f t="shared" ca="1" si="7"/>
        <v>-93.150684931506845</v>
      </c>
      <c r="N10" s="3">
        <f t="shared" ca="1" si="7"/>
        <v>-25.773195876288661</v>
      </c>
      <c r="O10" s="3">
        <f t="shared" ca="1" si="7"/>
        <v>-120.33898305084746</v>
      </c>
      <c r="P10" s="3">
        <f t="shared" ca="1" si="7"/>
        <v>20.488721804511275</v>
      </c>
      <c r="Q10" s="3">
        <f t="shared" ca="1" si="7"/>
        <v>4.5035823950870011</v>
      </c>
      <c r="R10" s="3">
        <f t="shared" ca="1" si="7"/>
        <v>25.252525252525253</v>
      </c>
      <c r="S10" s="3">
        <f t="shared" ca="1" si="7"/>
        <v>-7.656967840735069</v>
      </c>
      <c r="T10" s="3">
        <f t="shared" ca="1" si="7"/>
        <v>-4.6082949308755765</v>
      </c>
      <c r="U10" s="3">
        <f t="shared" ca="1" si="7"/>
        <v>-5.729166666666667</v>
      </c>
      <c r="V10" s="3">
        <f t="shared" ca="1" si="7"/>
        <v>33.333333333333336</v>
      </c>
      <c r="W10" s="3">
        <f t="shared" ca="1" si="7"/>
        <v>26.148409893992934</v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295889532</v>
      </c>
      <c r="H11" s="2">
        <f>IFERROR(INDEX(D11:G11,COUNT(D11:G11)),"")</f>
        <v>295889532</v>
      </c>
      <c r="I11" s="2">
        <f t="shared" ref="I11:Z11" si="8">IFERROR(INDEX(I51:I500,MATCH($C$11,$C$51:$C$500,0)),"")</f>
        <v>876704513</v>
      </c>
      <c r="J11" s="2">
        <f t="shared" si="8"/>
        <v>868469001</v>
      </c>
      <c r="K11" s="2">
        <f t="shared" si="8"/>
        <v>950433296</v>
      </c>
      <c r="L11" s="2">
        <f t="shared" si="8"/>
        <v>348349386</v>
      </c>
      <c r="M11" s="2">
        <f t="shared" si="8"/>
        <v>723563201</v>
      </c>
      <c r="N11" s="2">
        <f t="shared" si="8"/>
        <v>1603723974</v>
      </c>
      <c r="O11" s="2">
        <f t="shared" si="8"/>
        <v>1388919786</v>
      </c>
      <c r="P11" s="2">
        <f t="shared" si="8"/>
        <v>1278751135</v>
      </c>
      <c r="Q11" s="2">
        <f t="shared" si="8"/>
        <v>2893180312</v>
      </c>
      <c r="R11" s="2">
        <f t="shared" si="8"/>
        <v>3600527491</v>
      </c>
      <c r="S11" s="2">
        <f t="shared" si="8"/>
        <v>1631170664</v>
      </c>
      <c r="T11" s="2">
        <f t="shared" si="8"/>
        <v>4649226830</v>
      </c>
      <c r="U11" s="2">
        <f t="shared" si="8"/>
        <v>6477111295</v>
      </c>
      <c r="V11" s="2">
        <f t="shared" si="8"/>
        <v>5007007723</v>
      </c>
      <c r="W11" s="2">
        <f t="shared" si="8"/>
        <v>7427938501</v>
      </c>
      <c r="X11" s="2">
        <f t="shared" si="8"/>
        <v>2840311588</v>
      </c>
      <c r="Y11" s="2">
        <f t="shared" si="8"/>
        <v>4721848772</v>
      </c>
      <c r="Z11" s="2">
        <f t="shared" si="8"/>
        <v>1120892892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5000000000</v>
      </c>
      <c r="H12" s="2">
        <f>IFERROR(INDEX(D12:G12,COUNT(D12:G12)),"")</f>
        <v>5000000000</v>
      </c>
      <c r="I12" s="2">
        <f t="shared" ref="I12:Z12" si="9">IFERROR(INDEX(I51:I500,MATCH($C$12,$C$51:$C$500,0)),"")</f>
        <v>5000000000</v>
      </c>
      <c r="J12" s="2">
        <f t="shared" si="9"/>
        <v>5000000000</v>
      </c>
      <c r="K12" s="2">
        <f t="shared" si="9"/>
        <v>4000000000</v>
      </c>
      <c r="L12" s="2">
        <f t="shared" si="9"/>
        <v>3000000000</v>
      </c>
      <c r="M12" s="2">
        <f t="shared" si="9"/>
        <v>2000000000</v>
      </c>
      <c r="N12" s="2">
        <f t="shared" si="9"/>
        <v>2000000000</v>
      </c>
      <c r="O12" s="2">
        <f t="shared" si="9"/>
        <v>1000000000</v>
      </c>
      <c r="P12" s="2">
        <f t="shared" si="9"/>
        <v>14000000000</v>
      </c>
      <c r="Q12" s="2">
        <f t="shared" si="9"/>
        <v>17000000000</v>
      </c>
      <c r="R12" s="2">
        <f t="shared" si="9"/>
        <v>30000000000</v>
      </c>
      <c r="S12" s="2">
        <f t="shared" si="9"/>
        <v>36000000000</v>
      </c>
      <c r="T12" s="2">
        <f t="shared" si="9"/>
        <v>32000000000</v>
      </c>
      <c r="U12" s="2">
        <f t="shared" si="9"/>
        <v>23000000000</v>
      </c>
      <c r="V12" s="2">
        <f t="shared" si="9"/>
        <v>15000000000</v>
      </c>
      <c r="W12" s="2">
        <f t="shared" si="9"/>
        <v>22000000000</v>
      </c>
      <c r="X12" s="2">
        <f t="shared" si="9"/>
        <v>26000000000</v>
      </c>
      <c r="Y12" s="2">
        <f t="shared" si="9"/>
        <v>33000000000</v>
      </c>
      <c r="Z12" s="2">
        <f t="shared" si="9"/>
        <v>42000000000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5000000000</v>
      </c>
      <c r="H13" s="2">
        <f>IFERROR(INDEX(D13:G13,COUNT(D13:G13)),"")</f>
        <v>5000000000</v>
      </c>
      <c r="I13" s="2">
        <f t="shared" ref="I13:Z13" si="10">IFERROR(INDEX(I51:I500,MATCH($C$13,$C$51:$C$500,0)),"")</f>
        <v>5000000000</v>
      </c>
      <c r="J13" s="2">
        <f t="shared" si="10"/>
        <v>5000000000</v>
      </c>
      <c r="K13" s="2">
        <f t="shared" si="10"/>
        <v>4000000000</v>
      </c>
      <c r="L13" s="2">
        <f t="shared" si="10"/>
        <v>3000000000</v>
      </c>
      <c r="M13" s="2">
        <f t="shared" si="10"/>
        <v>3000000000</v>
      </c>
      <c r="N13" s="2">
        <f t="shared" si="10"/>
        <v>4000000000</v>
      </c>
      <c r="O13" s="2">
        <f t="shared" si="10"/>
        <v>2000000000</v>
      </c>
      <c r="P13" s="2">
        <f t="shared" si="10"/>
        <v>16000000000</v>
      </c>
      <c r="Q13" s="2">
        <f t="shared" si="10"/>
        <v>20000000000</v>
      </c>
      <c r="R13" s="2">
        <f t="shared" si="10"/>
        <v>34000000000</v>
      </c>
      <c r="S13" s="2">
        <f t="shared" si="10"/>
        <v>38000000000</v>
      </c>
      <c r="T13" s="2">
        <f t="shared" si="10"/>
        <v>36000000000</v>
      </c>
      <c r="U13" s="2">
        <f t="shared" si="10"/>
        <v>30000000000</v>
      </c>
      <c r="V13" s="2">
        <f t="shared" si="10"/>
        <v>20000000000</v>
      </c>
      <c r="W13" s="2">
        <f t="shared" si="10"/>
        <v>29000000000</v>
      </c>
      <c r="X13" s="2">
        <f t="shared" si="10"/>
        <v>28000000000</v>
      </c>
      <c r="Y13" s="2">
        <f t="shared" si="10"/>
        <v>38000000000</v>
      </c>
      <c r="Z13" s="2">
        <f t="shared" si="10"/>
        <v>43000000000</v>
      </c>
    </row>
    <row r="14" spans="1:26" ht="15.5" x14ac:dyDescent="0.35">
      <c r="C14" t="s">
        <v>26</v>
      </c>
      <c r="D14" s="2">
        <f>IFERROR(INDEX(D51:D500,MATCH($C$14,$C$51:$C$500,0)),"")</f>
        <v>-133510460</v>
      </c>
      <c r="H14" s="2">
        <f>IFERROR(SUM(D14:G14)*(4/MAX(1,COUNT(D14:G14))),"")</f>
        <v>-534041840</v>
      </c>
      <c r="I14" s="2">
        <f t="shared" ref="I14:Z14" si="11">IFERROR(INDEX(I51:I500,MATCH($C$14,$C$51:$C$500,0)),"")</f>
        <v>-436740231</v>
      </c>
      <c r="J14" s="2">
        <f t="shared" si="11"/>
        <v>-500641982</v>
      </c>
      <c r="K14" s="2">
        <f t="shared" si="11"/>
        <v>-448524467</v>
      </c>
      <c r="L14" s="2">
        <f t="shared" si="11"/>
        <v>-375327137</v>
      </c>
      <c r="M14" s="2">
        <f t="shared" si="11"/>
        <v>-325257423</v>
      </c>
      <c r="N14" s="2">
        <f t="shared" si="11"/>
        <v>-341280716</v>
      </c>
      <c r="O14" s="2">
        <f t="shared" si="11"/>
        <v>-441503129</v>
      </c>
      <c r="P14" s="2">
        <f t="shared" si="11"/>
        <v>-1941504539</v>
      </c>
      <c r="Q14" s="2">
        <f t="shared" si="11"/>
        <v>-4896290224</v>
      </c>
      <c r="R14" s="2">
        <f t="shared" si="11"/>
        <v>-8083487542</v>
      </c>
      <c r="S14" s="2">
        <f t="shared" si="11"/>
        <v>-5147589962</v>
      </c>
      <c r="T14" s="2">
        <f t="shared" si="11"/>
        <v>-4794944724</v>
      </c>
      <c r="U14" s="2">
        <f t="shared" si="11"/>
        <v>-4547976341</v>
      </c>
      <c r="V14" s="2">
        <f t="shared" si="11"/>
        <v>-2099948421</v>
      </c>
      <c r="W14" s="2">
        <f t="shared" si="11"/>
        <v>-4419759743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-6658655</v>
      </c>
      <c r="H15" s="2">
        <f>IFERROR(SUM(D15:G15)*(4/MAX(1,COUNT(D15:G15))),"")</f>
        <v>-26634620</v>
      </c>
      <c r="I15" s="2">
        <f t="shared" ref="I15:Z15" si="12">IFERROR(INDEX(I51:I500,MATCH($C$15,$C$51:$C$500,0)),"")</f>
        <v>-28361321</v>
      </c>
      <c r="J15" s="2">
        <f t="shared" si="12"/>
        <v>-28361621</v>
      </c>
      <c r="K15" s="2">
        <f t="shared" si="12"/>
        <v>-28361621</v>
      </c>
      <c r="L15" s="2">
        <f t="shared" si="12"/>
        <v>-28361621</v>
      </c>
      <c r="M15" s="2">
        <f t="shared" si="12"/>
        <v>-36956942</v>
      </c>
      <c r="N15" s="2">
        <f t="shared" si="12"/>
        <v>-35904555</v>
      </c>
      <c r="O15" s="2">
        <f t="shared" si="12"/>
        <v>-32198925</v>
      </c>
      <c r="P15" s="2">
        <f t="shared" si="12"/>
        <v>0</v>
      </c>
      <c r="Q15" s="2">
        <f t="shared" si="12"/>
        <v>-31146666</v>
      </c>
      <c r="R15" s="2">
        <f t="shared" si="12"/>
        <v>-143003271</v>
      </c>
      <c r="S15" s="2">
        <f t="shared" si="12"/>
        <v>-127141463</v>
      </c>
      <c r="T15" s="2">
        <f t="shared" si="12"/>
        <v>-2411407529</v>
      </c>
      <c r="U15" s="2">
        <f t="shared" si="12"/>
        <v>-1769234088</v>
      </c>
      <c r="V15" s="2">
        <f t="shared" si="12"/>
        <v>-1001862264</v>
      </c>
      <c r="W15" s="2">
        <f t="shared" si="12"/>
        <v>-1691987004</v>
      </c>
      <c r="X15" s="2">
        <f t="shared" si="12"/>
        <v>-1836132467</v>
      </c>
      <c r="Y15" s="2">
        <f t="shared" si="12"/>
        <v>-1530822850</v>
      </c>
      <c r="Z15" s="2">
        <f t="shared" si="12"/>
        <v>-2998820642</v>
      </c>
    </row>
    <row r="16" spans="1:26" ht="15.5" x14ac:dyDescent="0.35">
      <c r="C16" t="s">
        <v>28</v>
      </c>
      <c r="D16" s="2">
        <f>IFERROR(INDEX(D51:D500,MATCH($C$16,$C$51:$C$500,0)),"")</f>
        <v>-1621669711</v>
      </c>
      <c r="H16" s="2">
        <f>IFERROR(SUM(D16:G16)*(4/MAX(1,COUNT(D16:G16))),"")</f>
        <v>-6486678844</v>
      </c>
      <c r="I16" s="2">
        <f t="shared" ref="I16:Z16" si="13">IFERROR(INDEX(I51:I500,MATCH($C$16,$C$51:$C$500,0)),"")</f>
        <v>-5511637235</v>
      </c>
      <c r="J16" s="2">
        <f t="shared" si="13"/>
        <v>-4544250230</v>
      </c>
      <c r="K16" s="2">
        <f t="shared" si="13"/>
        <v>-2828972291</v>
      </c>
      <c r="L16" s="2">
        <f t="shared" si="13"/>
        <v>-3683710843</v>
      </c>
      <c r="M16" s="2">
        <f t="shared" si="13"/>
        <v>-2015298509</v>
      </c>
      <c r="N16" s="2">
        <f t="shared" si="13"/>
        <v>-3701922024</v>
      </c>
      <c r="O16" s="2">
        <f t="shared" si="13"/>
        <v>4988429740</v>
      </c>
      <c r="P16" s="2">
        <f t="shared" si="13"/>
        <v>4950263483</v>
      </c>
      <c r="Q16" s="2">
        <f t="shared" si="13"/>
        <v>13243528581</v>
      </c>
      <c r="R16" s="2">
        <f t="shared" si="13"/>
        <v>1961065401</v>
      </c>
      <c r="S16" s="2">
        <f t="shared" si="13"/>
        <v>1331784437</v>
      </c>
      <c r="T16" s="2">
        <f t="shared" si="13"/>
        <v>9457913326</v>
      </c>
      <c r="U16" s="2">
        <f t="shared" si="13"/>
        <v>6794971239</v>
      </c>
      <c r="V16" s="2">
        <f t="shared" si="13"/>
        <v>5489991039</v>
      </c>
      <c r="W16" s="2">
        <f t="shared" si="13"/>
        <v>7593239089</v>
      </c>
      <c r="X16" s="2">
        <f t="shared" si="13"/>
        <v>14519094142</v>
      </c>
      <c r="Y16" s="2">
        <f t="shared" si="13"/>
        <v>10514614352</v>
      </c>
      <c r="Z16" s="2">
        <f t="shared" si="13"/>
        <v>3445563141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50160000000</v>
      </c>
      <c r="H20" s="2" t="str">
        <f t="shared" ref="H20:Z20" si="14">IFERROR(H21*H2,"")</f>
        <v/>
      </c>
      <c r="I20" s="2">
        <f t="shared" ca="1" si="14"/>
        <v>61380000000</v>
      </c>
      <c r="J20" s="2">
        <f t="shared" ca="1" si="14"/>
        <v>36960000000</v>
      </c>
      <c r="K20" s="2">
        <f t="shared" ca="1" si="14"/>
        <v>44220000000</v>
      </c>
      <c r="L20" s="2">
        <f t="shared" ca="1" si="14"/>
        <v>62700000000</v>
      </c>
      <c r="M20" s="2">
        <f t="shared" ca="1" si="14"/>
        <v>44880000000</v>
      </c>
      <c r="N20" s="2">
        <f t="shared" ca="1" si="14"/>
        <v>33000000000</v>
      </c>
      <c r="O20" s="2">
        <f t="shared" ca="1" si="14"/>
        <v>46860000000</v>
      </c>
      <c r="P20" s="2">
        <f t="shared" ca="1" si="14"/>
        <v>71940000000</v>
      </c>
      <c r="Q20" s="2">
        <f t="shared" ca="1" si="14"/>
        <v>58080000000</v>
      </c>
      <c r="R20" s="2">
        <f t="shared" ca="1" si="14"/>
        <v>33000000000</v>
      </c>
      <c r="S20" s="2">
        <f t="shared" ca="1" si="14"/>
        <v>33000000000</v>
      </c>
      <c r="T20" s="2">
        <f t="shared" ca="1" si="14"/>
        <v>33000000000</v>
      </c>
      <c r="U20" s="2">
        <f t="shared" ca="1" si="14"/>
        <v>43560000000</v>
      </c>
      <c r="V20" s="2">
        <f t="shared" ca="1" si="14"/>
        <v>91740000000</v>
      </c>
      <c r="W20" s="2">
        <f t="shared" ca="1" si="14"/>
        <v>96200000000</v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660000000</v>
      </c>
      <c r="H21" s="2">
        <f>IFERROR(INDEX(D21:G21,COUNT(D21:G21)),"")</f>
        <v>660000000</v>
      </c>
      <c r="I21" s="2">
        <f t="shared" ref="I21:Z21" si="15">IFERROR(INDEX(I51:I500,MATCH($C$7,$C$51:$C$500,0)),"")</f>
        <v>660000000</v>
      </c>
      <c r="J21" s="2">
        <f t="shared" si="15"/>
        <v>660000000</v>
      </c>
      <c r="K21" s="2">
        <f t="shared" si="15"/>
        <v>660000000</v>
      </c>
      <c r="L21" s="2">
        <f t="shared" si="15"/>
        <v>660000000</v>
      </c>
      <c r="M21" s="2">
        <f t="shared" si="15"/>
        <v>660000000</v>
      </c>
      <c r="N21" s="2">
        <f t="shared" si="15"/>
        <v>660000000</v>
      </c>
      <c r="O21" s="2">
        <f t="shared" si="15"/>
        <v>660000000</v>
      </c>
      <c r="P21" s="2">
        <f t="shared" si="15"/>
        <v>660000000</v>
      </c>
      <c r="Q21" s="2">
        <f t="shared" si="15"/>
        <v>660000000</v>
      </c>
      <c r="R21" s="2">
        <f t="shared" si="15"/>
        <v>660000000</v>
      </c>
      <c r="S21" s="2">
        <f t="shared" si="15"/>
        <v>660000000</v>
      </c>
      <c r="T21" s="2">
        <f t="shared" si="15"/>
        <v>660000000</v>
      </c>
      <c r="U21" s="2">
        <f t="shared" si="15"/>
        <v>660000000</v>
      </c>
      <c r="V21" s="2">
        <f t="shared" si="15"/>
        <v>660000000</v>
      </c>
      <c r="W21" s="2">
        <f t="shared" si="15"/>
        <v>650000000</v>
      </c>
      <c r="X21" s="2">
        <f t="shared" si="15"/>
        <v>650000000</v>
      </c>
      <c r="Y21" s="2">
        <f t="shared" si="15"/>
        <v>650000000</v>
      </c>
      <c r="Z21" s="2">
        <f t="shared" si="15"/>
        <v>650000000</v>
      </c>
    </row>
    <row r="23" spans="1:26" ht="15.5" x14ac:dyDescent="0.35">
      <c r="B23" t="s">
        <v>53</v>
      </c>
      <c r="C23" t="s">
        <v>54</v>
      </c>
      <c r="D23" s="3">
        <f>IFERROR(D5/D6*100,"")</f>
        <v>-1.4179483091852416</v>
      </c>
      <c r="H23" s="3">
        <f t="shared" ref="H23:Z23" si="16">IFERROR(H5/H6*100,"")</f>
        <v>-5.6717932367409665</v>
      </c>
      <c r="I23" s="3">
        <f t="shared" si="16"/>
        <v>-4.7472779002062868</v>
      </c>
      <c r="J23" s="3">
        <f t="shared" si="16"/>
        <v>-4.2924180437481141</v>
      </c>
      <c r="K23" s="3">
        <f t="shared" si="16"/>
        <v>-2.4204060527839926</v>
      </c>
      <c r="L23" s="3">
        <f t="shared" si="16"/>
        <v>-2.7591241222614493</v>
      </c>
      <c r="M23" s="3">
        <f t="shared" si="16"/>
        <v>-1.3655108518705557</v>
      </c>
      <c r="N23" s="3">
        <f t="shared" si="16"/>
        <v>-1.0450508635297304</v>
      </c>
      <c r="O23" s="3">
        <f t="shared" si="16"/>
        <v>2.7910270610292081</v>
      </c>
      <c r="P23" s="3">
        <f t="shared" si="16"/>
        <v>6.0534376704425616</v>
      </c>
      <c r="Q23" s="3">
        <f t="shared" si="16"/>
        <v>10.758911333305678</v>
      </c>
      <c r="R23" s="3">
        <f t="shared" si="16"/>
        <v>1.6760217893471294</v>
      </c>
      <c r="S23" s="3">
        <f t="shared" si="16"/>
        <v>1.3717008836434568</v>
      </c>
      <c r="T23" s="3">
        <f t="shared" si="16"/>
        <v>7.0773052138690309</v>
      </c>
      <c r="U23" s="3">
        <f t="shared" si="16"/>
        <v>5.4323482889289973</v>
      </c>
      <c r="V23" s="3">
        <f t="shared" si="16"/>
        <v>5.1295072657533902</v>
      </c>
      <c r="W23" s="3">
        <f t="shared" si="16"/>
        <v>7.3026916476757977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-0.21468634555751853</v>
      </c>
      <c r="H24" s="4">
        <f t="shared" ref="H24:Z24" si="17">IFERROR(_xlfn.RRI(5,M23,H23),"")</f>
        <v>0.32948991382864268</v>
      </c>
      <c r="I24" s="4">
        <f t="shared" si="17"/>
        <v>0.3535099272303841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-0.16980669945451587</v>
      </c>
      <c r="P24" s="4">
        <f t="shared" si="17"/>
        <v>2.1887045719598763E-2</v>
      </c>
      <c r="Q24" s="4">
        <f t="shared" si="17"/>
        <v>0.15968098397546471</v>
      </c>
      <c r="R24" s="4">
        <f t="shared" si="17"/>
        <v>-0.25499473927744987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-2.46</v>
      </c>
      <c r="H25" s="3">
        <f>IFERROR(INDEX(D25:G25,COUNT(D25:G25)),"")</f>
        <v>-2.46</v>
      </c>
      <c r="I25" s="3">
        <f t="shared" ref="I25:Z25" si="18">IFERROR(INDEX(I51:I500,MATCH($C$25,$C$51:$C$500,0)),"")</f>
        <v>-8.3699999999999992</v>
      </c>
      <c r="J25" s="3">
        <f t="shared" si="18"/>
        <v>-6.91</v>
      </c>
      <c r="K25" s="3">
        <f t="shared" si="18"/>
        <v>-4.32</v>
      </c>
      <c r="L25" s="3">
        <f t="shared" si="18"/>
        <v>-5.61</v>
      </c>
      <c r="M25" s="3">
        <f t="shared" si="18"/>
        <v>-3.1</v>
      </c>
      <c r="N25" s="3">
        <f t="shared" si="18"/>
        <v>-5.65</v>
      </c>
      <c r="O25" s="3">
        <f t="shared" si="18"/>
        <v>7.49</v>
      </c>
      <c r="P25" s="3">
        <f t="shared" si="18"/>
        <v>7.48</v>
      </c>
      <c r="Q25" s="3">
        <f t="shared" si="18"/>
        <v>19.96</v>
      </c>
      <c r="R25" s="3">
        <f t="shared" si="18"/>
        <v>2.75</v>
      </c>
      <c r="S25" s="3">
        <f t="shared" si="18"/>
        <v>1.82</v>
      </c>
      <c r="T25" s="3">
        <f t="shared" si="18"/>
        <v>10.65</v>
      </c>
      <c r="U25" s="3">
        <f t="shared" si="18"/>
        <v>7.59</v>
      </c>
      <c r="V25" s="3">
        <f t="shared" si="18"/>
        <v>6.78</v>
      </c>
      <c r="W25" s="3">
        <f t="shared" si="18"/>
        <v>9.08</v>
      </c>
      <c r="X25" s="3">
        <f t="shared" si="18"/>
        <v>19.510000000000002</v>
      </c>
      <c r="Y25" s="3">
        <f t="shared" si="18"/>
        <v>13.82</v>
      </c>
      <c r="Z25" s="3">
        <f t="shared" si="18"/>
        <v>0.69</v>
      </c>
    </row>
    <row r="26" spans="1:26" ht="15.5" x14ac:dyDescent="0.35">
      <c r="C26" t="s">
        <v>58</v>
      </c>
      <c r="D26" s="4">
        <f>IFERROR(_xlfn.RRI(5,I25,D25),"")</f>
        <v>-0.21721601862570583</v>
      </c>
      <c r="H26" s="4">
        <f t="shared" ref="H26:Z26" si="19">IFERROR(_xlfn.RRI(5,M25,H25),"")</f>
        <v>-4.5195004274640405E-2</v>
      </c>
      <c r="I26" s="4">
        <f t="shared" si="19"/>
        <v>8.1771167616065288E-2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-6.7977403040027973E-2</v>
      </c>
      <c r="P26" s="4">
        <f t="shared" si="19"/>
        <v>-2.915501530804443E-3</v>
      </c>
      <c r="Q26" s="4">
        <f t="shared" si="19"/>
        <v>0.2410411119875584</v>
      </c>
      <c r="R26" s="4">
        <f t="shared" si="19"/>
        <v>-0.2125021639718957</v>
      </c>
      <c r="S26" s="4">
        <f t="shared" si="19"/>
        <v>-0.37775298242143907</v>
      </c>
      <c r="T26" s="4">
        <f t="shared" si="19"/>
        <v>-5.0776868488975002E-2</v>
      </c>
      <c r="U26" s="4">
        <f t="shared" si="19"/>
        <v>0.61539426620217808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0.1445110212121212</v>
      </c>
      <c r="H27" s="3">
        <f t="shared" ref="H27:Z27" si="20">IFERROR(H4/H21,"")</f>
        <v>0.5780440848484848</v>
      </c>
      <c r="I27" s="3">
        <f t="shared" si="20"/>
        <v>6.0770125969696966</v>
      </c>
      <c r="J27" s="3">
        <f t="shared" si="20"/>
        <v>6.1607701500000003</v>
      </c>
      <c r="K27" s="3">
        <f t="shared" si="20"/>
        <v>12.302880704545455</v>
      </c>
      <c r="L27" s="3">
        <f t="shared" si="20"/>
        <v>5.6303696712121214</v>
      </c>
      <c r="M27" s="3">
        <f t="shared" si="20"/>
        <v>9.3860298227272736</v>
      </c>
      <c r="N27" s="3">
        <f t="shared" si="20"/>
        <v>14.422701945454545</v>
      </c>
      <c r="O27" s="3">
        <f t="shared" si="20"/>
        <v>36.71786146363636</v>
      </c>
      <c r="P27" s="3">
        <f t="shared" si="20"/>
        <v>43.108332110606064</v>
      </c>
      <c r="Q27" s="3">
        <f t="shared" si="20"/>
        <v>70.360207686363637</v>
      </c>
      <c r="R27" s="3">
        <f t="shared" si="20"/>
        <v>51.5492469</v>
      </c>
      <c r="S27" s="3">
        <f t="shared" si="20"/>
        <v>36.582020846969698</v>
      </c>
      <c r="T27" s="3">
        <f t="shared" si="20"/>
        <v>68.842250939393935</v>
      </c>
      <c r="U27" s="3">
        <f t="shared" si="20"/>
        <v>60.840667116666665</v>
      </c>
      <c r="V27" s="3">
        <f t="shared" si="20"/>
        <v>38.151509183333332</v>
      </c>
      <c r="W27" s="3">
        <f t="shared" si="20"/>
        <v>47.145213190769233</v>
      </c>
      <c r="X27" s="3">
        <f t="shared" si="20"/>
        <v>83.834832536923074</v>
      </c>
      <c r="Y27" s="3">
        <f t="shared" si="20"/>
        <v>97.828992704615388</v>
      </c>
      <c r="Z27" s="3">
        <f t="shared" si="20"/>
        <v>80.387057076923071</v>
      </c>
    </row>
    <row r="28" spans="1:26" ht="15.5" x14ac:dyDescent="0.35">
      <c r="C28" t="s">
        <v>60</v>
      </c>
      <c r="D28" s="4">
        <f>IFERROR(_xlfn.RRI(5,I27,D27),"")</f>
        <v>-0.52658483386795707</v>
      </c>
      <c r="H28" s="4">
        <f t="shared" ref="H28:Z28" si="21">IFERROR(_xlfn.RRI(5,M27,H27),"")</f>
        <v>-0.42734137478290912</v>
      </c>
      <c r="I28" s="4">
        <f t="shared" si="21"/>
        <v>-0.15874297940339033</v>
      </c>
      <c r="J28" s="4">
        <f t="shared" si="21"/>
        <v>-0.30023611374815395</v>
      </c>
      <c r="K28" s="4">
        <f t="shared" si="21"/>
        <v>-0.22180377708109666</v>
      </c>
      <c r="L28" s="4">
        <f t="shared" si="21"/>
        <v>-0.39654907202402301</v>
      </c>
      <c r="M28" s="4">
        <f t="shared" si="21"/>
        <v>-0.28870145393776236</v>
      </c>
      <c r="N28" s="4">
        <f t="shared" si="21"/>
        <v>-0.1698515006971566</v>
      </c>
      <c r="O28" s="4">
        <f t="shared" si="21"/>
        <v>-0.11813021398527779</v>
      </c>
      <c r="P28" s="4">
        <f t="shared" si="21"/>
        <v>-6.6587848218001455E-2</v>
      </c>
      <c r="Q28" s="4">
        <f t="shared" si="21"/>
        <v>0.13022023402069394</v>
      </c>
      <c r="R28" s="4">
        <f t="shared" si="21"/>
        <v>1.8021486066927883E-2</v>
      </c>
      <c r="S28" s="4">
        <f t="shared" si="21"/>
        <v>-0.15283376437439822</v>
      </c>
      <c r="T28" s="4">
        <f t="shared" si="21"/>
        <v>-6.786783146502029E-2</v>
      </c>
      <c r="U28" s="4">
        <f t="shared" si="21"/>
        <v>-5.4195082830367114E-2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171.55</v>
      </c>
      <c r="H32" s="3">
        <f>IFERROR(INDEX(D32:G32,COUNT(D32:G32)),"")</f>
        <v>171.55</v>
      </c>
      <c r="I32" s="3">
        <f t="shared" ref="I32:Z32" si="22">IFERROR(INDEX(I51:I500,MATCH($C$32,$C$51:$C$500,0)),"")</f>
        <v>173.99</v>
      </c>
      <c r="J32" s="3">
        <f t="shared" si="22"/>
        <v>182.25</v>
      </c>
      <c r="K32" s="3">
        <f t="shared" si="22"/>
        <v>190.07</v>
      </c>
      <c r="L32" s="3">
        <f t="shared" si="22"/>
        <v>194.67</v>
      </c>
      <c r="M32" s="3">
        <f t="shared" si="22"/>
        <v>200.04</v>
      </c>
      <c r="N32" s="3">
        <f t="shared" si="22"/>
        <v>202.78</v>
      </c>
      <c r="O32" s="3">
        <f t="shared" si="22"/>
        <v>204.9</v>
      </c>
      <c r="P32" s="3">
        <f t="shared" si="22"/>
        <v>193.23</v>
      </c>
      <c r="Q32" s="3">
        <f t="shared" si="22"/>
        <v>181.53</v>
      </c>
      <c r="R32" s="3">
        <f t="shared" si="22"/>
        <v>162</v>
      </c>
      <c r="S32" s="3">
        <f t="shared" si="22"/>
        <v>152.5</v>
      </c>
      <c r="T32" s="3">
        <f t="shared" si="22"/>
        <v>150.41</v>
      </c>
      <c r="U32" s="3">
        <f t="shared" si="22"/>
        <v>139.76</v>
      </c>
      <c r="V32" s="3">
        <f t="shared" si="22"/>
        <v>132.16999999999999</v>
      </c>
      <c r="W32" s="3">
        <f t="shared" si="22"/>
        <v>124.31</v>
      </c>
      <c r="X32" s="3">
        <f t="shared" si="22"/>
        <v>115.23</v>
      </c>
      <c r="Y32" s="3">
        <f t="shared" si="22"/>
        <v>103.03</v>
      </c>
      <c r="Z32" s="3">
        <f t="shared" si="22"/>
        <v>89.21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0.45</v>
      </c>
      <c r="H33" s="3">
        <f>IFERROR(INDEX(D33:G33,COUNT(D33:G33)),"")</f>
        <v>0.45</v>
      </c>
      <c r="I33" s="3">
        <f t="shared" ref="I33:Z33" si="23">IFERROR(INDEX(I51:I500,MATCH($C$33,$C$51:$C$500,0)),"")</f>
        <v>0.53</v>
      </c>
      <c r="J33" s="3">
        <f t="shared" si="23"/>
        <v>0.31</v>
      </c>
      <c r="K33" s="3">
        <f t="shared" si="23"/>
        <v>0.35</v>
      </c>
      <c r="L33" s="3">
        <f t="shared" si="23"/>
        <v>0.49</v>
      </c>
      <c r="M33" s="3">
        <f t="shared" si="23"/>
        <v>0.34</v>
      </c>
      <c r="N33" s="3">
        <f t="shared" si="23"/>
        <v>0.25</v>
      </c>
      <c r="O33" s="3">
        <f t="shared" si="23"/>
        <v>0.35</v>
      </c>
      <c r="P33" s="3">
        <f t="shared" si="23"/>
        <v>0.56000000000000005</v>
      </c>
      <c r="Q33" s="3">
        <f t="shared" si="23"/>
        <v>0.48</v>
      </c>
      <c r="R33" s="3">
        <f t="shared" si="23"/>
        <v>0.31</v>
      </c>
      <c r="S33" s="3">
        <f t="shared" si="23"/>
        <v>0.33</v>
      </c>
      <c r="T33" s="3">
        <f t="shared" si="23"/>
        <v>0.33</v>
      </c>
      <c r="U33" s="3">
        <f t="shared" si="23"/>
        <v>0.47</v>
      </c>
      <c r="V33" s="3">
        <f t="shared" si="23"/>
        <v>1.05</v>
      </c>
      <c r="W33" s="3">
        <f t="shared" si="23"/>
        <v>1.19</v>
      </c>
      <c r="X33" s="3">
        <f t="shared" si="23"/>
        <v>2.17</v>
      </c>
      <c r="Y33" s="3">
        <f t="shared" si="23"/>
        <v>0.65</v>
      </c>
      <c r="Z33" s="3">
        <f t="shared" si="23"/>
        <v>1.63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-31.71</v>
      </c>
      <c r="H34" s="3">
        <f>IFERROR(INDEX(D34:G34,COUNT(D34:G34)),"")</f>
        <v>-31.71</v>
      </c>
      <c r="I34" s="3">
        <f t="shared" ref="I34:Z34" si="24">IFERROR(INDEX(I51:I500,MATCH($C$34,$C$51:$C$500,0)),"")</f>
        <v>-11.11</v>
      </c>
      <c r="J34" s="3">
        <f t="shared" si="24"/>
        <v>-8.1</v>
      </c>
      <c r="K34" s="3">
        <f t="shared" si="24"/>
        <v>-15.51</v>
      </c>
      <c r="L34" s="3">
        <f t="shared" si="24"/>
        <v>-16.93</v>
      </c>
      <c r="M34" s="3">
        <f t="shared" si="24"/>
        <v>-21.94</v>
      </c>
      <c r="N34" s="3">
        <f t="shared" si="24"/>
        <v>-8.85</v>
      </c>
      <c r="O34" s="3">
        <f t="shared" si="24"/>
        <v>9.48</v>
      </c>
      <c r="P34" s="3">
        <f t="shared" si="24"/>
        <v>14.57</v>
      </c>
      <c r="Q34" s="3">
        <f t="shared" si="24"/>
        <v>4.41</v>
      </c>
      <c r="R34" s="3">
        <f t="shared" si="24"/>
        <v>18.18</v>
      </c>
      <c r="S34" s="3">
        <f t="shared" si="24"/>
        <v>27.47</v>
      </c>
      <c r="T34" s="3">
        <f t="shared" si="24"/>
        <v>4.6900000000000004</v>
      </c>
      <c r="U34" s="3">
        <f t="shared" si="24"/>
        <v>8.6999999999999993</v>
      </c>
      <c r="V34" s="3">
        <f t="shared" si="24"/>
        <v>20.5</v>
      </c>
      <c r="W34" s="3">
        <f t="shared" si="24"/>
        <v>16.3</v>
      </c>
      <c r="X34" s="3">
        <f t="shared" si="24"/>
        <v>12.81</v>
      </c>
      <c r="Y34" s="3">
        <f t="shared" si="24"/>
        <v>4.8499999999999996</v>
      </c>
      <c r="Z34" s="3">
        <f t="shared" si="24"/>
        <v>210.14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541.21</v>
      </c>
      <c r="H35" s="3">
        <f>IFERROR(INDEX(D35:G35,COUNT(D35:G35)),"")</f>
        <v>541.21</v>
      </c>
      <c r="I35" s="3">
        <f t="shared" ref="I35:Z35" si="25">IFERROR(INDEX(I51:I500,MATCH($C$35,$C$51:$C$500,0)),"")</f>
        <v>15.34</v>
      </c>
      <c r="J35" s="3">
        <f t="shared" si="25"/>
        <v>9.11</v>
      </c>
      <c r="K35" s="3">
        <f t="shared" si="25"/>
        <v>5.46</v>
      </c>
      <c r="L35" s="3">
        <f t="shared" si="25"/>
        <v>16.920000000000002</v>
      </c>
      <c r="M35" s="3">
        <f t="shared" si="25"/>
        <v>7.26</v>
      </c>
      <c r="N35" s="3">
        <f t="shared" si="25"/>
        <v>3.48</v>
      </c>
      <c r="O35" s="3">
        <f t="shared" si="25"/>
        <v>1.94</v>
      </c>
      <c r="P35" s="3">
        <f t="shared" si="25"/>
        <v>2.54</v>
      </c>
      <c r="Q35" s="3">
        <f t="shared" si="25"/>
        <v>1.25</v>
      </c>
      <c r="R35" s="3">
        <f t="shared" si="25"/>
        <v>0.97</v>
      </c>
      <c r="S35" s="3">
        <f t="shared" si="25"/>
        <v>1.37</v>
      </c>
      <c r="T35" s="3">
        <f t="shared" si="25"/>
        <v>0.73</v>
      </c>
      <c r="U35" s="3">
        <f t="shared" si="25"/>
        <v>1.0900000000000001</v>
      </c>
      <c r="V35" s="3">
        <f t="shared" si="25"/>
        <v>3.65</v>
      </c>
      <c r="W35" s="3">
        <f t="shared" si="25"/>
        <v>3.14</v>
      </c>
      <c r="X35" s="3">
        <f t="shared" si="25"/>
        <v>2.98</v>
      </c>
      <c r="Y35" s="3">
        <f t="shared" si="25"/>
        <v>0.68</v>
      </c>
      <c r="Z35" s="3">
        <f t="shared" si="25"/>
        <v>1.8</v>
      </c>
    </row>
    <row r="36" spans="1:26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Z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  <c r="Z36" s="4" t="str">
        <f t="shared" si="26"/>
        <v/>
      </c>
    </row>
    <row r="37" spans="1:26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Z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  <c r="Z37" s="3" t="str">
        <f t="shared" si="27"/>
        <v/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95377274</v>
      </c>
      <c r="E51" s="5">
        <v>3138650553</v>
      </c>
      <c r="F51" s="5">
        <v>571573219</v>
      </c>
      <c r="G51" s="5">
        <v>56271865</v>
      </c>
      <c r="I51" s="5">
        <v>4010828314</v>
      </c>
      <c r="J51" s="5">
        <v>4066108299</v>
      </c>
      <c r="K51" s="5">
        <v>8119901265</v>
      </c>
      <c r="L51" s="5">
        <v>3716043983</v>
      </c>
      <c r="M51" s="5">
        <v>6194779683</v>
      </c>
      <c r="N51" s="5">
        <v>9518983284</v>
      </c>
      <c r="O51" s="5">
        <v>24233788566</v>
      </c>
      <c r="P51" s="5">
        <v>28451499193</v>
      </c>
      <c r="Q51" s="5">
        <v>46437737073</v>
      </c>
      <c r="R51" s="5">
        <v>34022502954</v>
      </c>
      <c r="S51" s="5">
        <v>24144133759</v>
      </c>
      <c r="T51" s="5">
        <v>45435885620</v>
      </c>
      <c r="U51" s="5">
        <v>40154840297</v>
      </c>
      <c r="V51" s="5">
        <v>25179996061</v>
      </c>
      <c r="W51" s="5">
        <v>30644388574</v>
      </c>
      <c r="X51" s="5">
        <v>54492641149</v>
      </c>
      <c r="Y51" s="5">
        <v>63588845258</v>
      </c>
      <c r="Z51" s="5">
        <v>52251587100</v>
      </c>
    </row>
    <row r="52" spans="2:26" ht="15.5" x14ac:dyDescent="0.35">
      <c r="C52" t="s">
        <v>83</v>
      </c>
      <c r="D52" s="5">
        <v>-294887909</v>
      </c>
      <c r="E52" s="5">
        <v>-2884414138</v>
      </c>
      <c r="F52" s="5">
        <v>-631137638</v>
      </c>
      <c r="G52" s="5">
        <v>-310119603</v>
      </c>
      <c r="I52" s="5">
        <v>-4235843132</v>
      </c>
      <c r="J52" s="5">
        <v>-2979206005</v>
      </c>
      <c r="K52" s="5">
        <v>-5817908043</v>
      </c>
      <c r="L52" s="5">
        <v>-1868079944</v>
      </c>
      <c r="M52" s="5">
        <v>-2160090278</v>
      </c>
      <c r="N52" s="5">
        <v>-4737890003</v>
      </c>
      <c r="O52" s="5">
        <v>-9587765762</v>
      </c>
      <c r="P52" s="5">
        <v>-12781247177</v>
      </c>
      <c r="Q52" s="5">
        <v>-15103094860</v>
      </c>
      <c r="R52" s="5">
        <v>-10597749361</v>
      </c>
      <c r="S52" s="5">
        <v>-7751318287</v>
      </c>
      <c r="T52" s="5">
        <v>-18084722708</v>
      </c>
      <c r="U52" s="5">
        <v>-15853002128</v>
      </c>
      <c r="V52" s="5">
        <v>-11198263290</v>
      </c>
      <c r="W52" s="5">
        <v>-14845294568</v>
      </c>
      <c r="X52" s="5">
        <v>-32251899495</v>
      </c>
      <c r="Y52" s="5">
        <v>-39714825885</v>
      </c>
      <c r="Z52" s="5">
        <v>-35856055710</v>
      </c>
    </row>
    <row r="53" spans="2:26" ht="15.5" x14ac:dyDescent="0.35">
      <c r="C53" t="s">
        <v>84</v>
      </c>
      <c r="D53" s="5">
        <v>-199510635</v>
      </c>
      <c r="E53" s="5">
        <v>254236415</v>
      </c>
      <c r="F53" s="5">
        <v>-59564419</v>
      </c>
      <c r="G53" s="5">
        <v>-253847738</v>
      </c>
      <c r="I53" s="5">
        <v>-225014818</v>
      </c>
      <c r="J53" s="5">
        <v>1086902294</v>
      </c>
      <c r="K53" s="5">
        <v>2301993222</v>
      </c>
      <c r="L53" s="5">
        <v>1847964039</v>
      </c>
      <c r="M53" s="5">
        <v>4034689405</v>
      </c>
      <c r="N53" s="5">
        <v>4781093281</v>
      </c>
      <c r="O53" s="5">
        <v>14646022804</v>
      </c>
      <c r="P53" s="5">
        <v>15670252016</v>
      </c>
      <c r="Q53" s="5">
        <v>31334642213</v>
      </c>
      <c r="R53" s="5">
        <v>23424753593</v>
      </c>
      <c r="S53" s="5">
        <v>16392815472</v>
      </c>
      <c r="T53" s="5">
        <v>27351162912</v>
      </c>
      <c r="U53" s="5">
        <v>24301838169</v>
      </c>
      <c r="V53" s="5">
        <v>13981732771</v>
      </c>
      <c r="W53" s="5">
        <v>15799094006</v>
      </c>
      <c r="X53" s="5">
        <v>22240741654</v>
      </c>
      <c r="Y53" s="5">
        <v>23874019373</v>
      </c>
      <c r="Z53" s="5">
        <v>16395531390</v>
      </c>
    </row>
    <row r="54" spans="2:26" ht="15.5" x14ac:dyDescent="0.35">
      <c r="C54" t="s">
        <v>85</v>
      </c>
      <c r="D54" s="5">
        <v>-1349441568</v>
      </c>
      <c r="E54" s="5">
        <v>-1240073553</v>
      </c>
      <c r="F54" s="5">
        <v>-1227797641</v>
      </c>
      <c r="G54" s="5">
        <v>-1242542020</v>
      </c>
      <c r="I54" s="5">
        <v>-5114400981</v>
      </c>
      <c r="J54" s="5">
        <v>-5394698509</v>
      </c>
      <c r="K54" s="5">
        <v>-4940790099</v>
      </c>
      <c r="L54" s="5">
        <v>-5417950321</v>
      </c>
      <c r="M54" s="5">
        <v>-5990725063</v>
      </c>
      <c r="N54" s="5">
        <v>-7539483939</v>
      </c>
      <c r="O54" s="5">
        <v>-9487997203</v>
      </c>
      <c r="P54" s="5">
        <v>-9719636430</v>
      </c>
      <c r="Q54" s="5">
        <v>-15009764475</v>
      </c>
      <c r="R54" s="5">
        <v>-12795241934</v>
      </c>
      <c r="S54" s="5">
        <v>-10194282314</v>
      </c>
      <c r="T54" s="5">
        <v>-13857879059</v>
      </c>
      <c r="U54" s="5">
        <v>-14669862652</v>
      </c>
      <c r="V54" s="5">
        <v>-9175961114</v>
      </c>
      <c r="W54" s="5">
        <v>-7573390976</v>
      </c>
      <c r="X54" s="5">
        <v>-6704552203</v>
      </c>
      <c r="Y54" s="5">
        <v>-7644843483</v>
      </c>
      <c r="Z54" s="5">
        <v>-7171594210</v>
      </c>
    </row>
    <row r="55" spans="2:26" ht="15.5" x14ac:dyDescent="0.35">
      <c r="C55" t="s">
        <v>86</v>
      </c>
      <c r="D55" s="5">
        <v>-400000</v>
      </c>
      <c r="E55" s="5">
        <v>-15984129</v>
      </c>
      <c r="F55" s="5">
        <v>-28555000</v>
      </c>
      <c r="I55" s="5">
        <v>-44539129</v>
      </c>
      <c r="J55" s="5">
        <v>-180453975</v>
      </c>
      <c r="K55" s="5">
        <v>-38953743</v>
      </c>
      <c r="L55" s="5">
        <v>-107653897</v>
      </c>
      <c r="M55" s="5">
        <v>-348876366</v>
      </c>
      <c r="N55" s="5">
        <v>-649884684</v>
      </c>
      <c r="O55" s="5">
        <v>-591310459</v>
      </c>
      <c r="P55" s="5">
        <v>-1262072158</v>
      </c>
      <c r="Q55" s="5">
        <v>-4151992076</v>
      </c>
      <c r="R55" s="5">
        <v>-2755836169</v>
      </c>
      <c r="S55" s="5">
        <v>-1328321860</v>
      </c>
      <c r="T55" s="5">
        <v>-2305825482</v>
      </c>
      <c r="U55" s="5">
        <v>-2469761835</v>
      </c>
      <c r="V55" s="5">
        <v>-1882151292</v>
      </c>
      <c r="W55" s="5">
        <v>-1816811741</v>
      </c>
      <c r="X55" s="5">
        <v>-1334504242</v>
      </c>
      <c r="Y55" s="5">
        <v>-2121772778</v>
      </c>
      <c r="Z55" s="5">
        <v>-1600291013</v>
      </c>
    </row>
    <row r="56" spans="2:26" ht="15.5" x14ac:dyDescent="0.35">
      <c r="C56" t="s">
        <v>87</v>
      </c>
      <c r="D56" s="5">
        <v>-1345969718</v>
      </c>
      <c r="E56" s="5">
        <v>-1210524292</v>
      </c>
      <c r="F56" s="5">
        <v>-1178713176</v>
      </c>
      <c r="G56" s="5">
        <v>-1224179372</v>
      </c>
      <c r="I56" s="5">
        <v>-4956988808</v>
      </c>
      <c r="J56" s="5">
        <v>-5077994468</v>
      </c>
      <c r="K56" s="5">
        <v>-4594633816</v>
      </c>
      <c r="L56" s="5">
        <v>-5129611167</v>
      </c>
      <c r="M56" s="5">
        <v>-5394393350</v>
      </c>
      <c r="N56" s="5">
        <v>-6547370830</v>
      </c>
      <c r="O56" s="5">
        <v>-8566597106</v>
      </c>
      <c r="P56" s="5">
        <v>-7688315717</v>
      </c>
      <c r="Q56" s="5">
        <v>-9305039667</v>
      </c>
      <c r="R56" s="5">
        <v>-8189090051</v>
      </c>
      <c r="S56" s="5">
        <v>-7664976166</v>
      </c>
      <c r="T56" s="5">
        <v>-11552053577</v>
      </c>
      <c r="U56" s="5">
        <v>-12200100817</v>
      </c>
      <c r="V56" s="5">
        <v>-7293809822</v>
      </c>
      <c r="W56" s="5">
        <v>-5756579235</v>
      </c>
      <c r="X56" s="5">
        <v>-5370047961</v>
      </c>
      <c r="Y56" s="5">
        <v>-5523070705</v>
      </c>
      <c r="Z56" s="5">
        <v>-5571303197</v>
      </c>
    </row>
    <row r="57" spans="2:26" ht="15.5" x14ac:dyDescent="0.35">
      <c r="C57" t="s">
        <v>435</v>
      </c>
      <c r="D57" s="5">
        <v>-3071850</v>
      </c>
      <c r="E57" s="5">
        <v>-13565132</v>
      </c>
      <c r="F57" s="5">
        <v>-20529465</v>
      </c>
      <c r="G57" s="5">
        <v>-18362648</v>
      </c>
      <c r="I57" s="5">
        <v>-112873044</v>
      </c>
      <c r="J57" s="5">
        <v>-136250066</v>
      </c>
      <c r="K57" s="5">
        <v>-307202540</v>
      </c>
      <c r="L57" s="5">
        <v>-180685257</v>
      </c>
      <c r="M57" s="5">
        <v>-247455347</v>
      </c>
      <c r="N57" s="5">
        <v>-342228425</v>
      </c>
      <c r="O57" s="5">
        <v>-330089638</v>
      </c>
      <c r="P57" s="5">
        <v>-769248555</v>
      </c>
      <c r="Q57" s="5">
        <v>-1552732732</v>
      </c>
      <c r="R57" s="5">
        <v>-1850315714</v>
      </c>
      <c r="S57" s="5">
        <v>-1200984288</v>
      </c>
    </row>
    <row r="58" spans="2:26" ht="15.5" x14ac:dyDescent="0.35">
      <c r="C58" t="s">
        <v>88</v>
      </c>
      <c r="D58" s="5">
        <v>-1548952203</v>
      </c>
      <c r="E58" s="5">
        <v>-985837138</v>
      </c>
      <c r="F58" s="5">
        <v>-1287362060</v>
      </c>
      <c r="G58" s="5">
        <v>-1496389758</v>
      </c>
      <c r="I58" s="5">
        <v>-5339415799</v>
      </c>
      <c r="J58" s="5">
        <v>-4307796215</v>
      </c>
      <c r="K58" s="5">
        <v>-2638796877</v>
      </c>
      <c r="L58" s="5">
        <v>-3569986282</v>
      </c>
      <c r="M58" s="5">
        <v>-1956035658</v>
      </c>
      <c r="N58" s="5">
        <v>-2758390658</v>
      </c>
      <c r="O58" s="5">
        <v>5158025601</v>
      </c>
      <c r="P58" s="5">
        <v>5950615586</v>
      </c>
      <c r="Q58" s="5">
        <v>16324877738</v>
      </c>
      <c r="R58" s="5">
        <v>10629511659</v>
      </c>
      <c r="S58" s="5">
        <v>6198533158</v>
      </c>
      <c r="T58" s="5">
        <v>13493283853</v>
      </c>
      <c r="U58" s="5">
        <v>9631975517</v>
      </c>
      <c r="V58" s="5">
        <v>4805771657</v>
      </c>
      <c r="W58" s="5">
        <v>8225703030</v>
      </c>
      <c r="X58" s="5">
        <v>15536189451</v>
      </c>
      <c r="Y58" s="5">
        <v>16229175890</v>
      </c>
      <c r="Z58" s="5">
        <v>9223937180</v>
      </c>
    </row>
    <row r="59" spans="2:26" ht="15.5" x14ac:dyDescent="0.35">
      <c r="C59" t="s">
        <v>89</v>
      </c>
      <c r="D59" s="5">
        <v>-72717508</v>
      </c>
      <c r="E59" s="5">
        <v>-25883519</v>
      </c>
      <c r="F59" s="5">
        <v>-49189078</v>
      </c>
      <c r="G59" s="5">
        <v>-131137394</v>
      </c>
      <c r="I59" s="5">
        <v>-172221436</v>
      </c>
      <c r="J59" s="5">
        <v>-236454015</v>
      </c>
      <c r="K59" s="5">
        <v>-190175414</v>
      </c>
      <c r="L59" s="5">
        <v>-113724561</v>
      </c>
      <c r="M59" s="5">
        <v>-59262851</v>
      </c>
      <c r="N59" s="5">
        <v>-943531366</v>
      </c>
      <c r="O59" s="5">
        <v>-169595861</v>
      </c>
      <c r="P59" s="5">
        <v>-1301352103</v>
      </c>
      <c r="Q59" s="5">
        <v>-3081349157</v>
      </c>
      <c r="R59" s="5">
        <v>-8670646258</v>
      </c>
      <c r="S59" s="5">
        <v>-4868248721</v>
      </c>
      <c r="T59" s="5">
        <v>-4035370527</v>
      </c>
      <c r="U59" s="5">
        <v>-2837004278</v>
      </c>
      <c r="V59" s="5">
        <v>684219382</v>
      </c>
      <c r="W59" s="5">
        <v>-632463941</v>
      </c>
      <c r="X59" s="5">
        <v>-1017095309</v>
      </c>
      <c r="Y59" s="5">
        <v>-5714561538</v>
      </c>
      <c r="Z59" s="5">
        <v>-5778374039</v>
      </c>
    </row>
    <row r="60" spans="2:26" ht="15.5" x14ac:dyDescent="0.35">
      <c r="C60" t="s">
        <v>92</v>
      </c>
      <c r="D60" s="5">
        <v>60792952</v>
      </c>
      <c r="E60" s="5">
        <v>70150036</v>
      </c>
      <c r="F60" s="5">
        <v>64805466</v>
      </c>
      <c r="G60" s="5">
        <v>64932767</v>
      </c>
      <c r="I60" s="5">
        <v>264518795</v>
      </c>
      <c r="J60" s="5">
        <v>264187967</v>
      </c>
      <c r="K60" s="5">
        <v>258349053</v>
      </c>
      <c r="L60" s="5">
        <v>261602576</v>
      </c>
      <c r="M60" s="5">
        <v>265994572</v>
      </c>
      <c r="N60" s="5">
        <v>273204488</v>
      </c>
      <c r="O60" s="5">
        <v>269632834</v>
      </c>
      <c r="P60" s="5">
        <v>640861436</v>
      </c>
      <c r="Q60" s="5">
        <v>1642701118</v>
      </c>
      <c r="R60" s="5">
        <v>633451028</v>
      </c>
      <c r="S60" s="5">
        <v>127369664</v>
      </c>
      <c r="T60" s="5">
        <v>78729246</v>
      </c>
      <c r="U60" s="5">
        <v>96225214</v>
      </c>
      <c r="V60" s="5">
        <v>1070625635</v>
      </c>
      <c r="W60" s="5">
        <v>2758930277</v>
      </c>
    </row>
    <row r="61" spans="2:26" ht="15.5" x14ac:dyDescent="0.35">
      <c r="C61" t="s">
        <v>93</v>
      </c>
      <c r="N61" s="5">
        <v>-875455138</v>
      </c>
      <c r="O61" s="5">
        <v>2274434</v>
      </c>
      <c r="P61" s="5">
        <v>-709000</v>
      </c>
      <c r="Q61" s="5">
        <v>172239949</v>
      </c>
      <c r="R61" s="5">
        <v>-1220609744</v>
      </c>
      <c r="S61" s="5">
        <v>151971577</v>
      </c>
      <c r="T61" s="5">
        <v>680844951</v>
      </c>
      <c r="U61" s="5">
        <v>1534746849</v>
      </c>
      <c r="V61" s="5">
        <v>1713542168</v>
      </c>
      <c r="W61" s="5">
        <v>1028365525</v>
      </c>
      <c r="X61" s="5">
        <v>417048192</v>
      </c>
      <c r="Y61" s="5">
        <v>369874150</v>
      </c>
      <c r="Z61" s="5">
        <v>710814326</v>
      </c>
    </row>
    <row r="62" spans="2:26" ht="15.5" x14ac:dyDescent="0.35">
      <c r="C62" t="s">
        <v>1872</v>
      </c>
      <c r="D62" s="5">
        <v>60792952</v>
      </c>
      <c r="E62" s="5">
        <v>70150036</v>
      </c>
      <c r="F62" s="5">
        <v>64805466</v>
      </c>
      <c r="G62" s="5">
        <v>64932767</v>
      </c>
      <c r="I62" s="5">
        <v>264518795</v>
      </c>
      <c r="J62" s="5">
        <v>264187967</v>
      </c>
      <c r="K62" s="5">
        <v>258349053</v>
      </c>
      <c r="L62" s="5">
        <v>261602576</v>
      </c>
      <c r="M62" s="5">
        <v>265994572</v>
      </c>
      <c r="N62" s="5">
        <v>273204488</v>
      </c>
      <c r="O62" s="5">
        <v>269632834</v>
      </c>
      <c r="P62" s="5">
        <v>640861436</v>
      </c>
      <c r="Q62" s="5">
        <v>1642701118</v>
      </c>
      <c r="R62" s="5">
        <v>633451028</v>
      </c>
      <c r="S62" s="5">
        <v>127369664</v>
      </c>
      <c r="T62" s="5">
        <v>78729246</v>
      </c>
      <c r="U62" s="5">
        <v>96225214</v>
      </c>
      <c r="V62" s="5">
        <v>1070625635</v>
      </c>
      <c r="W62" s="5">
        <v>2758930277</v>
      </c>
      <c r="X62" s="5">
        <v>2501021083</v>
      </c>
      <c r="Y62" s="5">
        <v>416778623</v>
      </c>
      <c r="Z62" s="5">
        <v>18461942</v>
      </c>
    </row>
    <row r="63" spans="2:26" ht="15.5" x14ac:dyDescent="0.35">
      <c r="C63" t="s">
        <v>26</v>
      </c>
      <c r="D63" s="5">
        <v>-133510460</v>
      </c>
      <c r="E63" s="5">
        <v>-96033555</v>
      </c>
      <c r="F63" s="5">
        <v>-113994544</v>
      </c>
      <c r="G63" s="5">
        <v>-196070161</v>
      </c>
      <c r="I63" s="5">
        <v>-436740231</v>
      </c>
      <c r="J63" s="5">
        <v>-500641982</v>
      </c>
      <c r="K63" s="5">
        <v>-448524467</v>
      </c>
      <c r="L63" s="5">
        <v>-375327137</v>
      </c>
      <c r="M63" s="5">
        <v>-325257423</v>
      </c>
      <c r="N63" s="5">
        <v>-341280716</v>
      </c>
      <c r="O63" s="5">
        <v>-441503129</v>
      </c>
      <c r="P63" s="5">
        <v>-1941504539</v>
      </c>
      <c r="Q63" s="5">
        <v>-4896290224</v>
      </c>
      <c r="R63" s="5">
        <v>-8083487542</v>
      </c>
      <c r="S63" s="5">
        <v>-5147589962</v>
      </c>
      <c r="T63" s="5">
        <v>-4794944724</v>
      </c>
      <c r="U63" s="5">
        <v>-4547976341</v>
      </c>
      <c r="V63" s="5">
        <v>-2099948421</v>
      </c>
      <c r="W63" s="5">
        <v>-4419759743</v>
      </c>
    </row>
    <row r="64" spans="2:26" ht="15.5" x14ac:dyDescent="0.35">
      <c r="C64" t="s">
        <v>311</v>
      </c>
      <c r="D64" s="5">
        <v>-133510460</v>
      </c>
      <c r="E64" s="5">
        <v>-96033555</v>
      </c>
      <c r="F64" s="5">
        <v>-113994544</v>
      </c>
      <c r="G64" s="5">
        <v>-196070161</v>
      </c>
      <c r="I64" s="5">
        <v>-436740231</v>
      </c>
      <c r="J64" s="5">
        <v>-500641982</v>
      </c>
      <c r="K64" s="5">
        <v>-448524467</v>
      </c>
      <c r="L64" s="5">
        <v>-375327137</v>
      </c>
      <c r="M64" s="5">
        <v>-325257423</v>
      </c>
      <c r="N64" s="5">
        <v>-341280716</v>
      </c>
      <c r="O64" s="5">
        <v>-441503129</v>
      </c>
      <c r="P64" s="5">
        <v>-1941504539</v>
      </c>
      <c r="Q64" s="5">
        <v>-4896290224</v>
      </c>
      <c r="R64" s="5">
        <v>-8083487542</v>
      </c>
      <c r="S64" s="5">
        <v>-5147589962</v>
      </c>
      <c r="T64" s="5">
        <v>-4794944724</v>
      </c>
      <c r="U64" s="5">
        <v>-4547976341</v>
      </c>
      <c r="V64" s="5">
        <v>-2099948421</v>
      </c>
      <c r="W64" s="5">
        <v>-4419759743</v>
      </c>
      <c r="X64" s="5">
        <v>-3935164584</v>
      </c>
      <c r="Y64" s="5">
        <v>-6501214311</v>
      </c>
      <c r="Z64" s="5">
        <v>-6507650307</v>
      </c>
    </row>
    <row r="65" spans="3:26" ht="15.5" x14ac:dyDescent="0.35">
      <c r="C65" t="s">
        <v>310</v>
      </c>
      <c r="U65" s="5">
        <v>80000000</v>
      </c>
    </row>
    <row r="66" spans="3:26" ht="15.5" x14ac:dyDescent="0.35">
      <c r="C66" t="s">
        <v>94</v>
      </c>
      <c r="D66" s="5">
        <v>-72717508</v>
      </c>
      <c r="E66" s="5">
        <v>-25883519</v>
      </c>
      <c r="F66" s="5">
        <v>-49189078</v>
      </c>
      <c r="G66" s="5">
        <v>-131137394</v>
      </c>
      <c r="I66" s="5">
        <v>-172221436</v>
      </c>
      <c r="J66" s="5">
        <v>-236454015</v>
      </c>
      <c r="K66" s="5">
        <v>-190175414</v>
      </c>
      <c r="L66" s="5">
        <v>-113724561</v>
      </c>
      <c r="M66" s="5">
        <v>-59262851</v>
      </c>
      <c r="N66" s="5">
        <v>-943531366</v>
      </c>
      <c r="O66" s="5">
        <v>-169595861</v>
      </c>
      <c r="P66" s="5">
        <v>-1301352103</v>
      </c>
      <c r="Q66" s="5">
        <v>-3081349157</v>
      </c>
      <c r="R66" s="5">
        <v>-8670646258</v>
      </c>
      <c r="S66" s="5">
        <v>-4868248721</v>
      </c>
      <c r="T66" s="5">
        <v>-4035370527</v>
      </c>
      <c r="U66" s="5">
        <v>-2837004278</v>
      </c>
      <c r="V66" s="5">
        <v>684219382</v>
      </c>
      <c r="W66" s="5">
        <v>-632463941</v>
      </c>
      <c r="X66" s="5">
        <v>-1017095309</v>
      </c>
      <c r="Y66" s="5">
        <v>-5714561538</v>
      </c>
      <c r="Z66" s="5">
        <v>-5778374039</v>
      </c>
    </row>
    <row r="67" spans="3:26" ht="15.5" x14ac:dyDescent="0.35">
      <c r="C67" t="s">
        <v>28</v>
      </c>
      <c r="D67" s="5">
        <v>-1621669711</v>
      </c>
      <c r="E67" s="5">
        <v>-1011720657</v>
      </c>
      <c r="F67" s="5">
        <v>-1336551138</v>
      </c>
      <c r="G67" s="5">
        <v>-1627527152</v>
      </c>
      <c r="I67" s="5">
        <v>-5511637235</v>
      </c>
      <c r="J67" s="5">
        <v>-4544250230</v>
      </c>
      <c r="K67" s="5">
        <v>-2828972291</v>
      </c>
      <c r="L67" s="5">
        <v>-3683710843</v>
      </c>
      <c r="M67" s="5">
        <v>-2015298509</v>
      </c>
      <c r="N67" s="5">
        <v>-3701922024</v>
      </c>
      <c r="O67" s="5">
        <v>4988429740</v>
      </c>
      <c r="P67" s="5">
        <v>4950263483</v>
      </c>
      <c r="Q67" s="5">
        <v>13243528581</v>
      </c>
      <c r="R67" s="5">
        <v>1961065401</v>
      </c>
      <c r="S67" s="5">
        <v>1331784437</v>
      </c>
      <c r="T67" s="5">
        <v>9457913326</v>
      </c>
      <c r="U67" s="5">
        <v>6794971239</v>
      </c>
      <c r="V67" s="5">
        <v>5489991039</v>
      </c>
      <c r="W67" s="5">
        <v>7593239089</v>
      </c>
      <c r="X67" s="5">
        <v>14519094142</v>
      </c>
      <c r="Y67" s="5">
        <v>10514614352</v>
      </c>
      <c r="Z67" s="5">
        <v>3445563141</v>
      </c>
    </row>
    <row r="68" spans="3:26" ht="15.5" x14ac:dyDescent="0.35">
      <c r="C68" t="s">
        <v>27</v>
      </c>
      <c r="D68" s="5">
        <v>-6658655</v>
      </c>
      <c r="E68" s="5">
        <v>-7090106</v>
      </c>
      <c r="F68" s="5">
        <v>-7090405</v>
      </c>
      <c r="G68" s="5">
        <v>-7090405</v>
      </c>
      <c r="I68" s="5">
        <v>-28361321</v>
      </c>
      <c r="J68" s="5">
        <v>-28361621</v>
      </c>
      <c r="K68" s="5">
        <v>-28361621</v>
      </c>
      <c r="L68" s="5">
        <v>-28361621</v>
      </c>
      <c r="M68" s="5">
        <v>-36956942</v>
      </c>
      <c r="N68" s="5">
        <v>-35904555</v>
      </c>
      <c r="O68" s="5">
        <v>-32198925</v>
      </c>
      <c r="Q68" s="5">
        <v>-31146666</v>
      </c>
      <c r="R68" s="5">
        <v>-143003271</v>
      </c>
      <c r="S68" s="5">
        <v>-127141463</v>
      </c>
      <c r="T68" s="5">
        <v>-2411407529</v>
      </c>
      <c r="U68" s="5">
        <v>-1769234088</v>
      </c>
      <c r="V68" s="5">
        <v>-1001862264</v>
      </c>
      <c r="W68" s="5">
        <v>-1691987004</v>
      </c>
      <c r="X68" s="5">
        <v>-1836132467</v>
      </c>
      <c r="Y68" s="5">
        <v>-1530822850</v>
      </c>
      <c r="Z68" s="5">
        <v>-2998820642</v>
      </c>
    </row>
    <row r="69" spans="3:26" ht="15.5" x14ac:dyDescent="0.35">
      <c r="C69" t="s">
        <v>313</v>
      </c>
      <c r="D69" s="5">
        <v>-6658655</v>
      </c>
      <c r="F69" s="5">
        <v>-7090405</v>
      </c>
      <c r="G69" s="5">
        <v>-7090405</v>
      </c>
      <c r="T69" s="5">
        <v>-2411407529</v>
      </c>
      <c r="U69" s="5">
        <v>-1769234088</v>
      </c>
      <c r="V69" s="5">
        <v>-1001862264</v>
      </c>
      <c r="W69" s="5">
        <v>-1691987004</v>
      </c>
      <c r="X69" s="5">
        <v>-1836132467</v>
      </c>
      <c r="Y69" s="5">
        <v>-1530822850</v>
      </c>
      <c r="Z69" s="5">
        <v>-506825507</v>
      </c>
    </row>
    <row r="70" spans="3:26" ht="15.5" x14ac:dyDescent="0.35">
      <c r="C70" t="s">
        <v>314</v>
      </c>
      <c r="Z70" s="5">
        <v>-2491995135</v>
      </c>
    </row>
    <row r="71" spans="3:26" ht="15.5" x14ac:dyDescent="0.35">
      <c r="C71" t="s">
        <v>315</v>
      </c>
      <c r="D71" s="5">
        <v>-6658655</v>
      </c>
      <c r="E71" s="5">
        <v>-7090106</v>
      </c>
      <c r="F71" s="5">
        <v>-7090405</v>
      </c>
      <c r="G71" s="5">
        <v>-7090405</v>
      </c>
      <c r="I71" s="5">
        <v>-28361321</v>
      </c>
      <c r="J71" s="5">
        <v>-28361621</v>
      </c>
      <c r="K71" s="5">
        <v>-28361621</v>
      </c>
      <c r="L71" s="5">
        <v>-28361621</v>
      </c>
      <c r="M71" s="5">
        <v>-36956942</v>
      </c>
      <c r="N71" s="5">
        <v>-35904555</v>
      </c>
      <c r="O71" s="5">
        <v>-32198925</v>
      </c>
      <c r="Q71" s="5">
        <v>-31146666</v>
      </c>
      <c r="R71" s="5">
        <v>-143003271</v>
      </c>
      <c r="S71" s="5">
        <v>-127141463</v>
      </c>
      <c r="T71" s="5">
        <v>-2411407529</v>
      </c>
      <c r="U71" s="5">
        <v>-1769234088</v>
      </c>
      <c r="V71" s="5">
        <v>-1001862264</v>
      </c>
      <c r="W71" s="5">
        <v>-1691987004</v>
      </c>
      <c r="X71" s="5">
        <v>-1836132467</v>
      </c>
      <c r="Y71" s="5">
        <v>-1530822850</v>
      </c>
      <c r="Z71" s="5">
        <v>-2998820642</v>
      </c>
    </row>
    <row r="72" spans="3:26" ht="15.5" x14ac:dyDescent="0.35">
      <c r="C72" t="s">
        <v>95</v>
      </c>
      <c r="D72" s="5">
        <v>-1628328366</v>
      </c>
      <c r="E72" s="5">
        <v>-1018810763</v>
      </c>
      <c r="F72" s="5">
        <v>-1343641543</v>
      </c>
      <c r="G72" s="5">
        <v>-1634617557</v>
      </c>
      <c r="I72" s="5">
        <v>-5539998556</v>
      </c>
      <c r="J72" s="5">
        <v>-4572611851</v>
      </c>
      <c r="K72" s="5">
        <v>-2857333912</v>
      </c>
      <c r="L72" s="5">
        <v>-3712072464</v>
      </c>
      <c r="M72" s="5">
        <v>-2052255451</v>
      </c>
      <c r="N72" s="5">
        <v>-3737826579</v>
      </c>
      <c r="O72" s="5">
        <v>4956230815</v>
      </c>
      <c r="P72" s="5">
        <v>4950263483</v>
      </c>
      <c r="Q72" s="5">
        <v>13212381915</v>
      </c>
      <c r="R72" s="5">
        <v>1818062130</v>
      </c>
      <c r="S72" s="5">
        <v>1204642974</v>
      </c>
      <c r="T72" s="5">
        <v>7046505797</v>
      </c>
      <c r="U72" s="5">
        <v>5025737151</v>
      </c>
      <c r="V72" s="5">
        <v>4488128775</v>
      </c>
      <c r="W72" s="5">
        <v>5901252085</v>
      </c>
      <c r="X72" s="5">
        <v>12682961675</v>
      </c>
      <c r="Y72" s="5">
        <v>8983791502</v>
      </c>
      <c r="Z72" s="5">
        <v>446742499</v>
      </c>
    </row>
    <row r="73" spans="3:26" ht="15.5" x14ac:dyDescent="0.35">
      <c r="C73" t="s">
        <v>96</v>
      </c>
      <c r="X73" s="5">
        <v>-2083539</v>
      </c>
      <c r="Y73" s="5">
        <v>-1648610</v>
      </c>
      <c r="Z73" s="5">
        <v>-118612</v>
      </c>
    </row>
    <row r="74" spans="3:26" ht="15.5" x14ac:dyDescent="0.35">
      <c r="C74" t="s">
        <v>97</v>
      </c>
      <c r="D74" s="5">
        <v>-1628328366</v>
      </c>
      <c r="E74" s="5">
        <v>-1018810763</v>
      </c>
      <c r="F74" s="5">
        <v>-1343641543</v>
      </c>
      <c r="G74" s="5">
        <v>-1634617557</v>
      </c>
      <c r="I74" s="5">
        <v>-5539998556</v>
      </c>
      <c r="J74" s="5">
        <v>-4572611851</v>
      </c>
      <c r="K74" s="5">
        <v>-2857333912</v>
      </c>
      <c r="L74" s="5">
        <v>-3712072464</v>
      </c>
      <c r="M74" s="5">
        <v>-2052255451</v>
      </c>
      <c r="N74" s="5">
        <v>-3737826579</v>
      </c>
      <c r="O74" s="5">
        <v>4956230815</v>
      </c>
      <c r="P74" s="5">
        <v>4950263483</v>
      </c>
      <c r="Q74" s="5">
        <v>13212381915</v>
      </c>
      <c r="R74" s="5">
        <v>1818062130</v>
      </c>
      <c r="S74" s="5">
        <v>1204642974</v>
      </c>
      <c r="T74" s="5">
        <v>7046505797</v>
      </c>
      <c r="U74" s="5">
        <v>5025737151</v>
      </c>
      <c r="V74" s="5">
        <v>4488128775</v>
      </c>
      <c r="W74" s="5">
        <v>5901252085</v>
      </c>
      <c r="X74" s="5">
        <v>12680878136</v>
      </c>
      <c r="Y74" s="5">
        <v>8982142892</v>
      </c>
      <c r="Z74" s="5">
        <v>446623887</v>
      </c>
    </row>
    <row r="75" spans="3:26" ht="15.5" x14ac:dyDescent="0.35">
      <c r="C75" t="s">
        <v>98</v>
      </c>
      <c r="D75" s="5">
        <v>18309715</v>
      </c>
      <c r="E75" s="5">
        <v>526994190</v>
      </c>
      <c r="F75" s="5">
        <v>-151251777</v>
      </c>
      <c r="G75" s="5">
        <v>-151251778</v>
      </c>
      <c r="I75" s="5">
        <v>73238858</v>
      </c>
      <c r="J75" s="5">
        <v>-605007109</v>
      </c>
      <c r="K75" s="5">
        <v>-187538093</v>
      </c>
      <c r="L75" s="5">
        <v>157081163</v>
      </c>
      <c r="M75" s="5">
        <v>244320278</v>
      </c>
      <c r="N75" s="5">
        <v>2335286309</v>
      </c>
      <c r="O75" s="5">
        <v>-1171308190</v>
      </c>
      <c r="P75" s="5">
        <v>2791496431</v>
      </c>
      <c r="Q75" s="5">
        <v>-282111252</v>
      </c>
      <c r="R75" s="5">
        <v>-19747760</v>
      </c>
      <c r="S75" s="5">
        <v>180730474</v>
      </c>
    </row>
    <row r="76" spans="3:26" ht="15.5" x14ac:dyDescent="0.35">
      <c r="C76" t="s">
        <v>100</v>
      </c>
      <c r="D76" s="5">
        <v>-1610018651</v>
      </c>
      <c r="E76" s="5">
        <v>-491816573</v>
      </c>
      <c r="F76" s="5">
        <v>-1494893320</v>
      </c>
      <c r="G76" s="5">
        <v>-1785869335</v>
      </c>
      <c r="I76" s="5">
        <v>-5466759698</v>
      </c>
      <c r="J76" s="5">
        <v>-5177618960</v>
      </c>
      <c r="K76" s="5">
        <v>-3044872005</v>
      </c>
      <c r="L76" s="5">
        <v>-3554991301</v>
      </c>
      <c r="M76" s="5">
        <v>-1807935173</v>
      </c>
      <c r="N76" s="5">
        <v>-1402540270</v>
      </c>
      <c r="O76" s="5">
        <v>3784922625</v>
      </c>
      <c r="P76" s="5">
        <v>7741759914</v>
      </c>
      <c r="Q76" s="5">
        <v>12930270663</v>
      </c>
      <c r="R76" s="5">
        <v>1798314370</v>
      </c>
      <c r="S76" s="5">
        <v>1385373448</v>
      </c>
      <c r="T76" s="5">
        <v>7046505797</v>
      </c>
      <c r="U76" s="5">
        <v>5025737151</v>
      </c>
      <c r="V76" s="5">
        <v>4488128775</v>
      </c>
      <c r="W76" s="5">
        <v>5901252085</v>
      </c>
    </row>
    <row r="77" spans="3:26" ht="15.5" x14ac:dyDescent="0.35">
      <c r="C77" t="s">
        <v>101</v>
      </c>
      <c r="D77" s="5">
        <v>-1628328366</v>
      </c>
      <c r="E77" s="5">
        <v>-1018810763</v>
      </c>
      <c r="F77" s="5">
        <v>-1343641543</v>
      </c>
      <c r="G77" s="5">
        <v>-1634617557</v>
      </c>
      <c r="I77" s="5">
        <v>-5539998556</v>
      </c>
      <c r="J77" s="5">
        <v>-4572611851</v>
      </c>
      <c r="K77" s="5">
        <v>-2857333912</v>
      </c>
      <c r="L77" s="5">
        <v>-3712072464</v>
      </c>
      <c r="M77" s="5">
        <v>-2052255451</v>
      </c>
      <c r="N77" s="5">
        <v>-3737826580</v>
      </c>
      <c r="O77" s="5">
        <v>4956230815</v>
      </c>
      <c r="P77" s="5">
        <v>4950263483</v>
      </c>
      <c r="Q77" s="5">
        <v>13212381915</v>
      </c>
      <c r="R77" s="5">
        <v>1818062130</v>
      </c>
      <c r="S77" s="5">
        <v>1204642974</v>
      </c>
      <c r="T77" s="5">
        <v>7046505797</v>
      </c>
      <c r="U77" s="5">
        <v>5025737151</v>
      </c>
      <c r="V77" s="5">
        <v>4488128775</v>
      </c>
      <c r="W77" s="5">
        <v>5901252085</v>
      </c>
      <c r="X77" s="5">
        <v>12680878136</v>
      </c>
      <c r="Y77" s="5">
        <v>8982142892</v>
      </c>
      <c r="Z77" s="5">
        <v>446623887</v>
      </c>
    </row>
    <row r="78" spans="3:26" ht="15.5" x14ac:dyDescent="0.35">
      <c r="C78" t="s">
        <v>7</v>
      </c>
      <c r="D78" s="5">
        <v>-1610018651</v>
      </c>
      <c r="E78" s="5">
        <v>-491816573</v>
      </c>
      <c r="F78" s="5">
        <v>-1494893320</v>
      </c>
      <c r="G78" s="5">
        <v>-1785869335</v>
      </c>
      <c r="I78" s="5">
        <v>-5466759698</v>
      </c>
      <c r="J78" s="5">
        <v>-5177618960</v>
      </c>
      <c r="K78" s="5">
        <v>-3044872005</v>
      </c>
      <c r="L78" s="5">
        <v>-3554991301</v>
      </c>
      <c r="M78" s="5">
        <v>-1807935173</v>
      </c>
      <c r="N78" s="5">
        <v>-1402540271</v>
      </c>
      <c r="O78" s="5">
        <v>3784922625</v>
      </c>
      <c r="P78" s="5">
        <v>7741759914</v>
      </c>
      <c r="Q78" s="5">
        <v>12926890638</v>
      </c>
      <c r="R78" s="5">
        <v>1797035166</v>
      </c>
      <c r="S78" s="5">
        <v>1384473489</v>
      </c>
      <c r="T78" s="5">
        <v>7045158499</v>
      </c>
      <c r="U78" s="5">
        <v>5024882602</v>
      </c>
      <c r="V78" s="5">
        <v>4486991634</v>
      </c>
      <c r="W78" s="5">
        <v>5901003113</v>
      </c>
    </row>
    <row r="79" spans="3:26" ht="15.5" x14ac:dyDescent="0.35">
      <c r="C79" t="s">
        <v>394</v>
      </c>
      <c r="Q79" s="5">
        <v>3380025</v>
      </c>
      <c r="R79" s="5">
        <v>1279204</v>
      </c>
      <c r="S79" s="5">
        <v>899969</v>
      </c>
      <c r="T79" s="5">
        <v>1347298</v>
      </c>
      <c r="U79" s="5">
        <v>854549</v>
      </c>
      <c r="V79" s="5">
        <v>1137141</v>
      </c>
      <c r="W79" s="5">
        <v>248972</v>
      </c>
    </row>
    <row r="80" spans="3:26" ht="15.5" x14ac:dyDescent="0.35">
      <c r="C80" t="s">
        <v>102</v>
      </c>
      <c r="D80" s="5">
        <v>-1628328366</v>
      </c>
      <c r="E80" s="5">
        <v>-1018810763</v>
      </c>
      <c r="F80" s="5">
        <v>-1343641543</v>
      </c>
      <c r="G80" s="5">
        <v>-1634617557</v>
      </c>
      <c r="I80" s="5">
        <v>-5539998556</v>
      </c>
      <c r="J80" s="5">
        <v>-4572611851</v>
      </c>
      <c r="K80" s="5">
        <v>-2857333912</v>
      </c>
      <c r="L80" s="5">
        <v>-3712072464</v>
      </c>
      <c r="M80" s="5">
        <v>-2052255451</v>
      </c>
      <c r="N80" s="5">
        <v>-3737826580</v>
      </c>
      <c r="O80" s="5">
        <v>4956230815</v>
      </c>
      <c r="P80" s="5">
        <v>4950263483</v>
      </c>
      <c r="Q80" s="5">
        <v>13212381915</v>
      </c>
      <c r="R80" s="5">
        <v>1818062130</v>
      </c>
      <c r="S80" s="5">
        <v>1204642974</v>
      </c>
      <c r="T80" s="5">
        <v>7046505797</v>
      </c>
      <c r="U80" s="5">
        <v>5025737151</v>
      </c>
      <c r="V80" s="5">
        <v>4488128775</v>
      </c>
      <c r="W80" s="5">
        <v>5901252085</v>
      </c>
      <c r="X80" s="5">
        <v>12680878136</v>
      </c>
      <c r="Y80" s="5">
        <v>8982142892</v>
      </c>
      <c r="Z80" s="5">
        <v>446623887</v>
      </c>
    </row>
    <row r="81" spans="2:26" ht="15.5" x14ac:dyDescent="0.35">
      <c r="C81" t="s">
        <v>103</v>
      </c>
      <c r="D81" s="5">
        <v>-1610018651</v>
      </c>
      <c r="E81" s="5">
        <v>-491816573</v>
      </c>
      <c r="F81" s="5">
        <v>-1494893320</v>
      </c>
      <c r="G81" s="5">
        <v>-1785869335</v>
      </c>
      <c r="I81" s="5">
        <v>-5466759698</v>
      </c>
      <c r="J81" s="5">
        <v>-5177618960</v>
      </c>
      <c r="K81" s="5">
        <v>-3044872005</v>
      </c>
      <c r="L81" s="5">
        <v>-3554991301</v>
      </c>
      <c r="M81" s="5">
        <v>-1807935173</v>
      </c>
      <c r="N81" s="5">
        <v>-1402540271</v>
      </c>
      <c r="O81" s="5">
        <v>3784922625</v>
      </c>
      <c r="P81" s="5">
        <v>7741759914</v>
      </c>
      <c r="Q81" s="5">
        <v>12930270663</v>
      </c>
      <c r="R81" s="5">
        <v>1798314370</v>
      </c>
      <c r="S81" s="5">
        <v>1385373458</v>
      </c>
      <c r="T81" s="5">
        <v>7046505797</v>
      </c>
      <c r="U81" s="5">
        <v>5025737151</v>
      </c>
      <c r="V81" s="5">
        <v>4488128775</v>
      </c>
      <c r="W81" s="5">
        <v>5901252085</v>
      </c>
    </row>
    <row r="82" spans="2:26" ht="15.5" x14ac:dyDescent="0.35">
      <c r="C82" t="s">
        <v>104</v>
      </c>
      <c r="D82" s="5">
        <v>-1610018651</v>
      </c>
      <c r="E82" s="5">
        <v>-491816573</v>
      </c>
      <c r="F82" s="5">
        <v>-1494893320</v>
      </c>
      <c r="G82" s="5">
        <v>-1785869335</v>
      </c>
      <c r="I82" s="5">
        <v>-5466759698</v>
      </c>
      <c r="J82" s="5">
        <v>-5177618960</v>
      </c>
      <c r="K82" s="5">
        <v>-3044872005</v>
      </c>
      <c r="L82" s="5">
        <v>-3554991301</v>
      </c>
      <c r="M82" s="5">
        <v>-1807935173</v>
      </c>
      <c r="N82" s="5">
        <v>-1402540271</v>
      </c>
      <c r="O82" s="5">
        <v>3784922625</v>
      </c>
      <c r="P82" s="5">
        <v>7741759914</v>
      </c>
      <c r="Q82" s="5">
        <v>12930270663</v>
      </c>
      <c r="R82" s="5">
        <v>1798314370</v>
      </c>
      <c r="S82" s="5">
        <v>1385373458</v>
      </c>
      <c r="T82" s="5">
        <v>7046505797</v>
      </c>
      <c r="U82" s="5">
        <v>5025737151</v>
      </c>
      <c r="V82" s="5">
        <v>4488128775</v>
      </c>
      <c r="W82" s="5">
        <v>5901252085</v>
      </c>
    </row>
    <row r="84" spans="2:26" ht="15.5" x14ac:dyDescent="0.35">
      <c r="B84" t="s">
        <v>105</v>
      </c>
      <c r="C84" t="s">
        <v>106</v>
      </c>
    </row>
    <row r="85" spans="2:26" ht="15.5" x14ac:dyDescent="0.35">
      <c r="C85" t="s">
        <v>107</v>
      </c>
    </row>
    <row r="86" spans="2:26" ht="15.5" x14ac:dyDescent="0.35">
      <c r="C86" t="s">
        <v>19</v>
      </c>
      <c r="D86" s="5">
        <v>295889532</v>
      </c>
      <c r="E86" s="5">
        <v>876704513</v>
      </c>
      <c r="F86" s="5">
        <v>1184876456</v>
      </c>
      <c r="G86" s="5">
        <v>446603391</v>
      </c>
      <c r="I86" s="5">
        <v>876704513</v>
      </c>
      <c r="J86" s="5">
        <v>868469001</v>
      </c>
      <c r="K86" s="5">
        <v>950433296</v>
      </c>
      <c r="L86" s="5">
        <v>348349386</v>
      </c>
      <c r="M86" s="5">
        <v>723563201</v>
      </c>
      <c r="N86" s="5">
        <v>1603723974</v>
      </c>
      <c r="O86" s="5">
        <v>1388919786</v>
      </c>
      <c r="P86" s="5">
        <v>1278751135</v>
      </c>
      <c r="Q86" s="5">
        <v>2893180312</v>
      </c>
      <c r="R86" s="5">
        <v>3600527491</v>
      </c>
      <c r="S86" s="5">
        <v>1631170664</v>
      </c>
      <c r="T86" s="5">
        <v>4649226830</v>
      </c>
      <c r="U86" s="5">
        <v>6477111295</v>
      </c>
      <c r="V86" s="5">
        <v>5007007723</v>
      </c>
      <c r="W86" s="5">
        <v>7427938501</v>
      </c>
      <c r="X86" s="5">
        <v>2840311588</v>
      </c>
      <c r="Y86" s="5">
        <v>4721848772</v>
      </c>
      <c r="Z86" s="5">
        <v>1120892892</v>
      </c>
    </row>
    <row r="87" spans="2:26" ht="15.5" x14ac:dyDescent="0.35">
      <c r="C87" t="s">
        <v>108</v>
      </c>
      <c r="D87" s="5">
        <v>201659602</v>
      </c>
      <c r="E87" s="5">
        <v>201659602</v>
      </c>
      <c r="F87" s="5">
        <v>272192290</v>
      </c>
      <c r="G87" s="5">
        <v>231211584</v>
      </c>
      <c r="I87" s="5">
        <v>201659602</v>
      </c>
      <c r="J87" s="5">
        <v>272013222</v>
      </c>
      <c r="K87" s="5">
        <v>224527499</v>
      </c>
      <c r="L87" s="5">
        <v>139737271</v>
      </c>
      <c r="M87" s="5">
        <v>707255148</v>
      </c>
      <c r="N87" s="5">
        <v>127550000</v>
      </c>
      <c r="O87" s="5">
        <v>136484320</v>
      </c>
      <c r="R87" s="5">
        <v>315000000</v>
      </c>
      <c r="U87" s="5">
        <v>9233754383</v>
      </c>
      <c r="V87" s="5">
        <v>10433848380</v>
      </c>
      <c r="W87" s="5">
        <v>6662412257</v>
      </c>
      <c r="X87" s="5">
        <v>5942063832</v>
      </c>
      <c r="Y87" s="5">
        <v>5202807402</v>
      </c>
      <c r="Z87" s="5">
        <v>2724214873</v>
      </c>
    </row>
    <row r="88" spans="2:26" ht="15.5" x14ac:dyDescent="0.35">
      <c r="C88" t="s">
        <v>109</v>
      </c>
      <c r="Q88" s="5">
        <v>753492705</v>
      </c>
      <c r="R88" s="5">
        <v>447743386</v>
      </c>
      <c r="S88" s="5">
        <v>454425152</v>
      </c>
      <c r="T88" s="5">
        <v>1320826546</v>
      </c>
      <c r="U88" s="5">
        <v>2351750855</v>
      </c>
      <c r="V88" s="5">
        <v>2314139909</v>
      </c>
    </row>
    <row r="89" spans="2:26" ht="15.5" x14ac:dyDescent="0.35">
      <c r="C89" t="s">
        <v>110</v>
      </c>
    </row>
    <row r="90" spans="2:26" ht="15.5" x14ac:dyDescent="0.35">
      <c r="C90" t="s">
        <v>111</v>
      </c>
      <c r="D90" s="5">
        <v>201659602</v>
      </c>
      <c r="E90" s="5">
        <v>201659602</v>
      </c>
      <c r="F90" s="5">
        <v>272192290</v>
      </c>
      <c r="G90" s="5">
        <v>231211584</v>
      </c>
      <c r="I90" s="5">
        <v>201659602</v>
      </c>
      <c r="J90" s="5">
        <v>272013222</v>
      </c>
      <c r="K90" s="5">
        <v>224527499</v>
      </c>
      <c r="L90" s="5">
        <v>139737271</v>
      </c>
      <c r="M90" s="5">
        <v>707255148</v>
      </c>
      <c r="N90" s="5">
        <v>127550000</v>
      </c>
      <c r="O90" s="5">
        <v>136484320</v>
      </c>
      <c r="R90" s="5">
        <v>315000000</v>
      </c>
      <c r="U90" s="5">
        <v>9233754383</v>
      </c>
      <c r="V90" s="5">
        <v>10433848380</v>
      </c>
      <c r="W90" s="5">
        <v>6662412257</v>
      </c>
      <c r="X90" s="5">
        <v>5942063832</v>
      </c>
      <c r="Y90" s="5">
        <v>5202807402</v>
      </c>
      <c r="Z90" s="5">
        <v>2724214873</v>
      </c>
    </row>
    <row r="91" spans="2:26" ht="15.5" x14ac:dyDescent="0.35">
      <c r="C91" t="s">
        <v>112</v>
      </c>
      <c r="D91" s="5">
        <v>358198528</v>
      </c>
      <c r="E91" s="5">
        <v>380477936</v>
      </c>
      <c r="F91" s="5">
        <v>337335857</v>
      </c>
      <c r="G91" s="5">
        <v>349030788</v>
      </c>
      <c r="I91" s="5">
        <v>380477936</v>
      </c>
      <c r="J91" s="5">
        <v>338840406</v>
      </c>
      <c r="K91" s="5">
        <v>67600000</v>
      </c>
      <c r="L91" s="5">
        <v>78900000</v>
      </c>
      <c r="M91" s="5">
        <v>130500000</v>
      </c>
      <c r="N91" s="5">
        <v>71701391</v>
      </c>
      <c r="O91" s="5">
        <v>43000000</v>
      </c>
      <c r="P91" s="5">
        <v>7500000</v>
      </c>
      <c r="Q91" s="5">
        <v>3800000</v>
      </c>
      <c r="R91" s="5">
        <v>1250000</v>
      </c>
      <c r="S91" s="5">
        <v>7300000</v>
      </c>
      <c r="T91" s="5">
        <v>610825332</v>
      </c>
      <c r="U91" s="5">
        <v>47519000</v>
      </c>
      <c r="V91" s="5">
        <v>10839000</v>
      </c>
      <c r="W91" s="5">
        <v>7127636</v>
      </c>
      <c r="X91" s="5">
        <v>3850000</v>
      </c>
      <c r="Y91" s="5">
        <v>2950000</v>
      </c>
      <c r="Z91" s="5">
        <v>23800000</v>
      </c>
    </row>
    <row r="92" spans="2:26" ht="15.5" x14ac:dyDescent="0.35">
      <c r="C92" t="s">
        <v>595</v>
      </c>
      <c r="D92" s="5">
        <v>22885973501</v>
      </c>
      <c r="E92" s="5">
        <v>22732308532</v>
      </c>
      <c r="F92" s="5">
        <v>22570012199</v>
      </c>
      <c r="G92" s="5">
        <v>22374600929</v>
      </c>
      <c r="I92" s="5">
        <v>22732308532</v>
      </c>
      <c r="J92" s="5">
        <v>22025849033</v>
      </c>
      <c r="K92" s="5">
        <v>21792550491</v>
      </c>
      <c r="L92" s="5">
        <v>22029457014</v>
      </c>
      <c r="M92" s="5">
        <v>104128519144</v>
      </c>
      <c r="N92" s="5">
        <v>104987709591</v>
      </c>
      <c r="O92" s="5">
        <v>103801759332</v>
      </c>
      <c r="P92" s="5">
        <v>108408555597</v>
      </c>
      <c r="Q92" s="5">
        <v>124326715172</v>
      </c>
      <c r="R92" s="5">
        <v>126855492715</v>
      </c>
      <c r="S92" s="5">
        <v>125104948610</v>
      </c>
      <c r="T92" s="5">
        <v>123242912996</v>
      </c>
      <c r="U92" s="5">
        <v>117977630949</v>
      </c>
      <c r="V92" s="5">
        <v>105350580868</v>
      </c>
      <c r="W92" s="5">
        <v>93089609637</v>
      </c>
      <c r="X92" s="5">
        <v>84769510753</v>
      </c>
      <c r="Y92" s="5">
        <v>91040701050</v>
      </c>
      <c r="Z92" s="5">
        <v>105854325796</v>
      </c>
    </row>
    <row r="93" spans="2:26" ht="15.5" x14ac:dyDescent="0.35">
      <c r="C93" t="s">
        <v>118</v>
      </c>
    </row>
    <row r="94" spans="2:26" ht="15.5" x14ac:dyDescent="0.35">
      <c r="C94" t="s">
        <v>93</v>
      </c>
      <c r="D94" s="5">
        <v>3534750826</v>
      </c>
      <c r="E94" s="5">
        <v>3516441110</v>
      </c>
      <c r="F94" s="5">
        <v>2989446920</v>
      </c>
      <c r="G94" s="5">
        <v>3140698697</v>
      </c>
      <c r="I94" s="5">
        <v>3516441110</v>
      </c>
      <c r="J94" s="5">
        <v>3443202252</v>
      </c>
      <c r="K94" s="5">
        <v>4048209361</v>
      </c>
      <c r="L94" s="5">
        <v>4235747454</v>
      </c>
      <c r="M94" s="5">
        <v>4078666291</v>
      </c>
      <c r="N94" s="5">
        <v>3834346013</v>
      </c>
      <c r="O94" s="5">
        <v>1499059704</v>
      </c>
      <c r="P94" s="5">
        <v>2670367893</v>
      </c>
      <c r="Q94" s="5">
        <v>-121018290</v>
      </c>
      <c r="R94" s="5">
        <v>160986095</v>
      </c>
      <c r="S94" s="5">
        <v>180730474</v>
      </c>
      <c r="V94" s="5">
        <v>-15197623663</v>
      </c>
      <c r="W94" s="5">
        <v>-15197623663</v>
      </c>
      <c r="X94" s="5">
        <v>-15197623663</v>
      </c>
      <c r="Y94" s="5">
        <v>-15197623663</v>
      </c>
      <c r="Z94" s="5">
        <v>-15197623663</v>
      </c>
    </row>
    <row r="95" spans="2:26" ht="15.5" x14ac:dyDescent="0.35">
      <c r="C95" t="s">
        <v>115</v>
      </c>
      <c r="D95" s="5">
        <v>24220959108</v>
      </c>
      <c r="E95" s="5">
        <v>24510643695</v>
      </c>
      <c r="F95" s="5">
        <v>24744175569</v>
      </c>
      <c r="G95" s="5">
        <v>23778070048</v>
      </c>
      <c r="I95" s="5">
        <v>24510643695</v>
      </c>
      <c r="J95" s="5">
        <v>23781119616</v>
      </c>
      <c r="K95" s="5">
        <v>23288555973</v>
      </c>
      <c r="L95" s="5">
        <v>22845370858</v>
      </c>
      <c r="M95" s="5">
        <v>106400639866</v>
      </c>
      <c r="N95" s="5">
        <v>107744636327</v>
      </c>
      <c r="O95" s="5">
        <v>106498735012</v>
      </c>
      <c r="P95" s="5">
        <v>111158452972</v>
      </c>
      <c r="Q95" s="5">
        <v>129366818834</v>
      </c>
      <c r="R95" s="5">
        <v>132740526919</v>
      </c>
      <c r="S95" s="5">
        <v>128343404140</v>
      </c>
      <c r="T95" s="5">
        <v>130418371985</v>
      </c>
      <c r="U95" s="5">
        <v>140581354082</v>
      </c>
      <c r="V95" s="5">
        <v>129596121505</v>
      </c>
      <c r="W95" s="5">
        <v>116060097242</v>
      </c>
      <c r="X95" s="5">
        <v>104442568375</v>
      </c>
      <c r="Y95" s="5">
        <v>110346516537</v>
      </c>
      <c r="Z95" s="5">
        <v>118443019479</v>
      </c>
    </row>
    <row r="96" spans="2:26" ht="15.5" x14ac:dyDescent="0.35">
      <c r="C96" t="s">
        <v>116</v>
      </c>
    </row>
    <row r="97" spans="3:26" ht="15.5" x14ac:dyDescent="0.35">
      <c r="C97" t="s">
        <v>317</v>
      </c>
      <c r="D97" s="5">
        <v>12074429151</v>
      </c>
      <c r="E97" s="5">
        <v>12106645921</v>
      </c>
      <c r="F97" s="5">
        <v>13225691422</v>
      </c>
      <c r="G97" s="5">
        <v>13270433192</v>
      </c>
      <c r="I97" s="5">
        <v>12106645921</v>
      </c>
      <c r="J97" s="5">
        <v>13366916733</v>
      </c>
      <c r="K97" s="5">
        <v>13784451815</v>
      </c>
      <c r="L97" s="5">
        <v>14354908897</v>
      </c>
      <c r="M97" s="5">
        <v>14570525979</v>
      </c>
      <c r="N97" s="5">
        <v>14314453062</v>
      </c>
      <c r="O97" s="5">
        <v>14056860142</v>
      </c>
      <c r="P97" s="5">
        <v>33797267225</v>
      </c>
      <c r="Q97" s="5">
        <v>33195708880</v>
      </c>
      <c r="R97" s="5">
        <v>32592150537</v>
      </c>
      <c r="S97" s="5">
        <v>30177917165</v>
      </c>
      <c r="T97" s="5">
        <v>30177917165</v>
      </c>
      <c r="U97" s="5">
        <v>30177917165</v>
      </c>
      <c r="V97" s="5">
        <v>28802596237</v>
      </c>
      <c r="W97" s="5">
        <v>31353489640</v>
      </c>
      <c r="X97" s="5">
        <v>31560396757</v>
      </c>
      <c r="Y97" s="5">
        <v>23808227107</v>
      </c>
      <c r="Z97" s="5">
        <v>7647048136</v>
      </c>
    </row>
    <row r="98" spans="3:26" ht="15.5" x14ac:dyDescent="0.35">
      <c r="C98" t="s">
        <v>398</v>
      </c>
      <c r="D98" s="5">
        <v>7486315937</v>
      </c>
      <c r="E98" s="5">
        <v>7603270172</v>
      </c>
      <c r="F98" s="5">
        <v>7720224407</v>
      </c>
      <c r="G98" s="5">
        <v>7837178642</v>
      </c>
      <c r="I98" s="5">
        <v>7603270172</v>
      </c>
      <c r="J98" s="5">
        <v>8071087112</v>
      </c>
      <c r="K98" s="5">
        <v>8538904052</v>
      </c>
      <c r="L98" s="5">
        <v>9006720992</v>
      </c>
      <c r="M98" s="5">
        <v>9474537932</v>
      </c>
      <c r="N98" s="5">
        <v>9942354872</v>
      </c>
      <c r="O98" s="5">
        <v>10410171812</v>
      </c>
      <c r="P98" s="5">
        <v>10877988759</v>
      </c>
    </row>
    <row r="99" spans="3:26" ht="15.5" x14ac:dyDescent="0.35">
      <c r="C99" t="s">
        <v>320</v>
      </c>
      <c r="M99" s="5">
        <v>24999916</v>
      </c>
      <c r="N99" s="5">
        <v>50000000</v>
      </c>
      <c r="O99" s="5">
        <v>75000000</v>
      </c>
    </row>
    <row r="100" spans="3:26" ht="15.5" x14ac:dyDescent="0.35">
      <c r="C100" t="s">
        <v>123</v>
      </c>
      <c r="D100" s="5">
        <v>20259060</v>
      </c>
      <c r="E100" s="5">
        <v>22731512</v>
      </c>
      <c r="F100" s="5">
        <v>25203964</v>
      </c>
      <c r="G100" s="5">
        <v>27676416</v>
      </c>
      <c r="I100" s="5">
        <v>22731512</v>
      </c>
      <c r="J100" s="5">
        <v>15934542</v>
      </c>
      <c r="K100" s="5">
        <v>19983000</v>
      </c>
      <c r="L100" s="5">
        <v>44252513</v>
      </c>
      <c r="M100" s="5">
        <v>435606877</v>
      </c>
      <c r="N100" s="5">
        <v>925167363</v>
      </c>
      <c r="O100" s="5">
        <v>1394649669</v>
      </c>
      <c r="P100" s="5">
        <v>1277381264</v>
      </c>
      <c r="Q100" s="5">
        <v>43196422</v>
      </c>
      <c r="R100" s="5">
        <v>88974946</v>
      </c>
      <c r="S100" s="5">
        <v>298659120</v>
      </c>
      <c r="T100" s="5">
        <v>621918000</v>
      </c>
      <c r="U100" s="5">
        <v>1043524819</v>
      </c>
      <c r="V100" s="5">
        <v>694434131</v>
      </c>
      <c r="W100" s="5">
        <v>671037841</v>
      </c>
      <c r="X100" s="5">
        <v>355862657</v>
      </c>
      <c r="Y100" s="5">
        <v>729227069</v>
      </c>
      <c r="Z100" s="5">
        <v>1122912901</v>
      </c>
    </row>
    <row r="101" spans="3:26" ht="15.5" x14ac:dyDescent="0.35">
      <c r="C101" t="s">
        <v>125</v>
      </c>
      <c r="D101" s="5">
        <v>105063295094</v>
      </c>
      <c r="E101" s="5">
        <v>105429302702</v>
      </c>
      <c r="F101" s="5">
        <v>108218877120</v>
      </c>
      <c r="G101" s="5">
        <v>108483606620</v>
      </c>
      <c r="I101" s="5">
        <v>105429302702</v>
      </c>
      <c r="J101" s="5">
        <v>108899900111</v>
      </c>
      <c r="K101" s="5">
        <v>111573770722</v>
      </c>
      <c r="L101" s="5">
        <v>112588642630</v>
      </c>
      <c r="M101" s="5">
        <v>33170358469</v>
      </c>
      <c r="N101" s="5">
        <v>34562134702</v>
      </c>
      <c r="O101" s="5">
        <v>36637701705</v>
      </c>
      <c r="P101" s="5">
        <v>61154984757</v>
      </c>
      <c r="Q101" s="5">
        <v>49669155218</v>
      </c>
      <c r="R101" s="5">
        <v>46520351197</v>
      </c>
      <c r="S101" s="5">
        <v>47400197527</v>
      </c>
      <c r="T101" s="5">
        <v>45753248678</v>
      </c>
      <c r="U101" s="5">
        <v>35053879890</v>
      </c>
      <c r="V101" s="5">
        <v>29497030368</v>
      </c>
      <c r="W101" s="5">
        <v>32024527481</v>
      </c>
      <c r="X101" s="5">
        <v>31916259414</v>
      </c>
      <c r="Y101" s="5">
        <v>24537454176</v>
      </c>
      <c r="Z101" s="5">
        <v>8769961037</v>
      </c>
    </row>
    <row r="102" spans="3:26" ht="15.5" x14ac:dyDescent="0.35">
      <c r="C102" t="s">
        <v>126</v>
      </c>
      <c r="D102" s="5">
        <v>129284254202</v>
      </c>
      <c r="E102" s="5">
        <v>129939946397</v>
      </c>
      <c r="F102" s="5">
        <v>132963052689</v>
      </c>
      <c r="G102" s="5">
        <v>132261676668</v>
      </c>
      <c r="I102" s="5">
        <v>129939946397</v>
      </c>
      <c r="J102" s="5">
        <v>132681019727</v>
      </c>
      <c r="K102" s="5">
        <v>134862326695</v>
      </c>
      <c r="L102" s="5">
        <v>135434013488</v>
      </c>
      <c r="M102" s="5">
        <v>139570998335</v>
      </c>
      <c r="N102" s="5">
        <v>142306771029</v>
      </c>
      <c r="O102" s="5">
        <v>143136436717</v>
      </c>
      <c r="P102" s="5">
        <v>172313437729</v>
      </c>
      <c r="Q102" s="5">
        <v>179035974052</v>
      </c>
      <c r="R102" s="5">
        <v>179260878116</v>
      </c>
      <c r="S102" s="5">
        <v>175743601667</v>
      </c>
      <c r="T102" s="5">
        <v>176171620663</v>
      </c>
      <c r="U102" s="5">
        <v>175635233972</v>
      </c>
      <c r="V102" s="5">
        <v>159093151873</v>
      </c>
      <c r="W102" s="5">
        <v>148084624723</v>
      </c>
      <c r="X102" s="5">
        <v>136358827789</v>
      </c>
      <c r="Y102" s="5">
        <v>134883970713</v>
      </c>
      <c r="Z102" s="5">
        <v>127212980516</v>
      </c>
    </row>
    <row r="103" spans="3:26" ht="15.5" x14ac:dyDescent="0.35">
      <c r="C103" t="s">
        <v>127</v>
      </c>
    </row>
    <row r="104" spans="3:26" ht="15.5" x14ac:dyDescent="0.35">
      <c r="C104" t="s">
        <v>128</v>
      </c>
    </row>
    <row r="105" spans="3:26" ht="15.5" x14ac:dyDescent="0.35">
      <c r="C105" t="s">
        <v>129</v>
      </c>
      <c r="D105" s="5">
        <v>14264406488</v>
      </c>
      <c r="E105" s="5">
        <v>13346041480</v>
      </c>
      <c r="F105" s="5">
        <v>15443983843</v>
      </c>
      <c r="G105" s="5">
        <v>13416257269</v>
      </c>
      <c r="I105" s="5">
        <v>13346041480</v>
      </c>
      <c r="J105" s="5">
        <v>10764200911</v>
      </c>
      <c r="K105" s="5">
        <v>8585199688</v>
      </c>
      <c r="L105" s="5">
        <v>6382787788</v>
      </c>
      <c r="M105" s="5">
        <v>6843248578</v>
      </c>
      <c r="N105" s="5">
        <v>7445381494</v>
      </c>
      <c r="O105" s="5">
        <v>4280173029</v>
      </c>
      <c r="P105" s="5">
        <v>42887324516</v>
      </c>
      <c r="Q105" s="5">
        <v>55374100817</v>
      </c>
      <c r="R105" s="5">
        <v>60816048518</v>
      </c>
      <c r="S105" s="5">
        <v>61733471306</v>
      </c>
      <c r="T105" s="5">
        <v>44507450711</v>
      </c>
      <c r="U105" s="5">
        <v>52205931545</v>
      </c>
      <c r="V105" s="5">
        <v>50928277247</v>
      </c>
      <c r="W105" s="5">
        <v>37192675849</v>
      </c>
      <c r="X105" s="5">
        <v>32323669871</v>
      </c>
      <c r="Y105" s="5">
        <v>29342611329</v>
      </c>
      <c r="Z105" s="5">
        <v>25807816006</v>
      </c>
    </row>
    <row r="106" spans="3:26" ht="15.5" x14ac:dyDescent="0.35">
      <c r="C106" t="s">
        <v>134</v>
      </c>
      <c r="D106" s="5">
        <v>3000000000</v>
      </c>
      <c r="E106" s="5">
        <v>3000000000</v>
      </c>
      <c r="F106" s="5">
        <v>3000000000</v>
      </c>
      <c r="G106" s="5">
        <v>3000000000</v>
      </c>
      <c r="I106" s="5">
        <v>3000000000</v>
      </c>
      <c r="J106" s="5">
        <v>3000000000</v>
      </c>
      <c r="K106" s="5">
        <v>3000000000</v>
      </c>
      <c r="L106" s="5">
        <v>2969468231</v>
      </c>
      <c r="M106" s="5">
        <v>2970752061</v>
      </c>
      <c r="N106" s="5">
        <v>2942161201</v>
      </c>
      <c r="O106" s="5">
        <v>1170445398</v>
      </c>
      <c r="Q106" s="5">
        <v>855830188</v>
      </c>
      <c r="R106" s="5">
        <v>2775095833</v>
      </c>
      <c r="S106" s="5">
        <v>2939918934</v>
      </c>
      <c r="T106" s="5">
        <v>2992689295</v>
      </c>
      <c r="U106" s="5">
        <v>468184236</v>
      </c>
    </row>
    <row r="107" spans="3:26" ht="15.5" x14ac:dyDescent="0.35">
      <c r="C107" t="s">
        <v>130</v>
      </c>
      <c r="W107" s="5">
        <v>4535948318</v>
      </c>
      <c r="X107" s="5">
        <v>4459066522</v>
      </c>
      <c r="Y107" s="5">
        <v>4056194793</v>
      </c>
      <c r="Z107" s="5">
        <v>7156354488</v>
      </c>
    </row>
    <row r="108" spans="3:26" ht="15.5" x14ac:dyDescent="0.35">
      <c r="C108" t="s">
        <v>131</v>
      </c>
      <c r="Q108" s="5">
        <v>753492705</v>
      </c>
      <c r="R108" s="5">
        <v>447743386</v>
      </c>
      <c r="S108" s="5">
        <v>454425152</v>
      </c>
      <c r="T108" s="5">
        <v>1320826546</v>
      </c>
      <c r="U108" s="5">
        <v>2351750855</v>
      </c>
      <c r="V108" s="5">
        <v>2314139909</v>
      </c>
      <c r="W108" s="5">
        <v>4535948318</v>
      </c>
      <c r="X108" s="5">
        <v>4459066522</v>
      </c>
      <c r="Y108" s="5">
        <v>4056194793</v>
      </c>
      <c r="Z108" s="5">
        <v>7156354488</v>
      </c>
    </row>
    <row r="109" spans="3:26" ht="15.5" x14ac:dyDescent="0.35">
      <c r="C109" t="s">
        <v>777</v>
      </c>
      <c r="D109" s="5">
        <v>2383044917</v>
      </c>
      <c r="E109" s="5">
        <v>2383044917</v>
      </c>
      <c r="F109" s="5">
        <v>2362304047</v>
      </c>
      <c r="G109" s="5">
        <v>2383044917</v>
      </c>
      <c r="I109" s="5">
        <v>2383044917</v>
      </c>
      <c r="J109" s="5">
        <v>2383044917</v>
      </c>
      <c r="K109" s="5">
        <v>1498044917</v>
      </c>
      <c r="L109" s="5">
        <v>32625000</v>
      </c>
      <c r="M109" s="5">
        <v>21940628</v>
      </c>
      <c r="N109" s="5">
        <v>60375000</v>
      </c>
    </row>
    <row r="110" spans="3:26" ht="15.5" x14ac:dyDescent="0.35">
      <c r="C110" t="s">
        <v>321</v>
      </c>
      <c r="D110" s="5">
        <v>6085752475</v>
      </c>
      <c r="E110" s="5">
        <v>5225047027</v>
      </c>
      <c r="F110" s="5">
        <v>4143661283</v>
      </c>
      <c r="G110" s="5">
        <v>3353815681</v>
      </c>
      <c r="I110" s="5">
        <v>5225047027</v>
      </c>
      <c r="J110" s="5">
        <v>2390997074</v>
      </c>
      <c r="K110" s="5">
        <v>543696470</v>
      </c>
      <c r="L110" s="5">
        <v>438014249</v>
      </c>
      <c r="M110" s="5">
        <v>508869265</v>
      </c>
      <c r="N110" s="5">
        <v>313382644</v>
      </c>
      <c r="O110" s="5">
        <v>188121292</v>
      </c>
      <c r="U110" s="5">
        <v>45512900</v>
      </c>
      <c r="V110" s="5">
        <v>481469168</v>
      </c>
      <c r="W110" s="5">
        <v>2731469168</v>
      </c>
      <c r="X110" s="5">
        <v>562797934</v>
      </c>
      <c r="Y110" s="5">
        <v>562797934</v>
      </c>
      <c r="Z110" s="5">
        <v>570975659</v>
      </c>
    </row>
    <row r="111" spans="3:26" ht="15.5" x14ac:dyDescent="0.35">
      <c r="C111" t="s">
        <v>597</v>
      </c>
      <c r="P111" s="5">
        <v>14801000000</v>
      </c>
      <c r="Q111" s="5">
        <v>19285000000</v>
      </c>
      <c r="R111" s="5">
        <v>22602666668</v>
      </c>
      <c r="S111" s="5">
        <v>24000000000</v>
      </c>
    </row>
    <row r="112" spans="3:26" ht="15.5" x14ac:dyDescent="0.35">
      <c r="C112" t="s">
        <v>133</v>
      </c>
      <c r="D112" s="5">
        <v>89929069</v>
      </c>
      <c r="E112" s="5">
        <v>113652356</v>
      </c>
      <c r="F112" s="5">
        <v>244526475</v>
      </c>
      <c r="G112" s="5">
        <v>85871527</v>
      </c>
      <c r="I112" s="5">
        <v>113652356</v>
      </c>
      <c r="J112" s="5">
        <v>146062660</v>
      </c>
      <c r="K112" s="5">
        <v>448218116</v>
      </c>
      <c r="L112" s="5">
        <v>1013551928</v>
      </c>
      <c r="M112" s="5">
        <v>1156840673</v>
      </c>
      <c r="N112" s="5">
        <v>1475403937</v>
      </c>
      <c r="O112" s="5">
        <v>239661752</v>
      </c>
      <c r="P112" s="5">
        <v>19890614</v>
      </c>
      <c r="Q112" s="5">
        <v>1405598838</v>
      </c>
      <c r="R112" s="5">
        <v>1405702652</v>
      </c>
      <c r="S112" s="5">
        <v>1359856281</v>
      </c>
      <c r="T112" s="5">
        <v>3441050911</v>
      </c>
      <c r="U112" s="5">
        <v>7805136753</v>
      </c>
      <c r="V112" s="5">
        <v>412938389</v>
      </c>
      <c r="W112" s="5">
        <v>1452407540</v>
      </c>
      <c r="X112" s="5">
        <v>522164389</v>
      </c>
      <c r="Y112" s="5">
        <v>643438923</v>
      </c>
      <c r="Z112" s="5">
        <v>425341062</v>
      </c>
    </row>
    <row r="113" spans="3:26" ht="15.5" x14ac:dyDescent="0.35">
      <c r="C113" t="s">
        <v>135</v>
      </c>
    </row>
    <row r="114" spans="3:26" ht="15.5" x14ac:dyDescent="0.35">
      <c r="C114" t="s">
        <v>324</v>
      </c>
    </row>
    <row r="115" spans="3:26" ht="15.5" x14ac:dyDescent="0.35">
      <c r="C115" t="s">
        <v>136</v>
      </c>
      <c r="T115" s="5">
        <v>3333333330</v>
      </c>
    </row>
    <row r="116" spans="3:26" ht="15.5" x14ac:dyDescent="0.35">
      <c r="C116" t="s">
        <v>870</v>
      </c>
      <c r="N116" s="5">
        <v>172121000</v>
      </c>
      <c r="O116" s="5">
        <v>445565500</v>
      </c>
      <c r="P116" s="5">
        <v>465375000</v>
      </c>
      <c r="U116" s="5">
        <v>20766667</v>
      </c>
    </row>
    <row r="117" spans="3:26" ht="15.5" x14ac:dyDescent="0.35">
      <c r="C117" t="s">
        <v>137</v>
      </c>
      <c r="L117" s="5">
        <v>50621000</v>
      </c>
      <c r="M117" s="5">
        <v>172121000</v>
      </c>
      <c r="N117" s="5">
        <v>427711500</v>
      </c>
      <c r="O117" s="5">
        <v>430044000</v>
      </c>
      <c r="P117" s="5">
        <v>279225000</v>
      </c>
      <c r="S117" s="5">
        <v>7460000</v>
      </c>
      <c r="T117" s="5">
        <v>3354099997</v>
      </c>
      <c r="U117" s="5">
        <v>280009166</v>
      </c>
      <c r="V117" s="5">
        <v>269447054</v>
      </c>
      <c r="W117" s="5">
        <v>375960522</v>
      </c>
    </row>
    <row r="118" spans="3:26" ht="15.5" x14ac:dyDescent="0.35">
      <c r="C118" t="s">
        <v>132</v>
      </c>
      <c r="D118" s="5">
        <v>127256769</v>
      </c>
      <c r="E118" s="5">
        <v>22590789</v>
      </c>
      <c r="F118" s="5">
        <v>10176654</v>
      </c>
      <c r="G118" s="5">
        <v>32786951</v>
      </c>
      <c r="I118" s="5">
        <v>22590789</v>
      </c>
      <c r="J118" s="5">
        <v>19719729</v>
      </c>
      <c r="N118" s="5">
        <v>151605000</v>
      </c>
      <c r="O118" s="5">
        <v>76760502</v>
      </c>
      <c r="P118" s="5">
        <v>54668192</v>
      </c>
      <c r="Q118" s="5">
        <v>106583417</v>
      </c>
      <c r="R118" s="5">
        <v>187721734</v>
      </c>
      <c r="S118" s="5">
        <v>65698593</v>
      </c>
      <c r="T118" s="5">
        <v>277179766</v>
      </c>
      <c r="U118" s="5">
        <v>365300520</v>
      </c>
      <c r="V118" s="5">
        <v>957763525</v>
      </c>
      <c r="W118" s="5">
        <v>62901874</v>
      </c>
      <c r="X118" s="5">
        <v>64317488</v>
      </c>
    </row>
    <row r="119" spans="3:26" ht="15.5" x14ac:dyDescent="0.35">
      <c r="C119" t="s">
        <v>138</v>
      </c>
      <c r="D119" s="5">
        <v>1474195833</v>
      </c>
      <c r="E119" s="5">
        <v>1438234384</v>
      </c>
      <c r="F119" s="5">
        <v>1871581741</v>
      </c>
      <c r="G119" s="5">
        <v>1703038974</v>
      </c>
      <c r="I119" s="5">
        <v>1438234384</v>
      </c>
      <c r="J119" s="5">
        <v>1294388587</v>
      </c>
      <c r="K119" s="5">
        <v>477077816</v>
      </c>
      <c r="L119" s="5">
        <v>206304505</v>
      </c>
      <c r="M119" s="5">
        <v>327837262</v>
      </c>
      <c r="N119" s="5">
        <v>653541865</v>
      </c>
      <c r="O119" s="5">
        <v>3245875747</v>
      </c>
      <c r="P119" s="5">
        <v>1535807977</v>
      </c>
      <c r="Q119" s="5">
        <v>3511327910</v>
      </c>
      <c r="R119" s="5">
        <v>11224554932</v>
      </c>
      <c r="S119" s="5">
        <v>13078979444</v>
      </c>
      <c r="T119" s="5">
        <v>32118392483</v>
      </c>
      <c r="U119" s="5">
        <v>30930030754</v>
      </c>
      <c r="V119" s="5">
        <v>20690748915</v>
      </c>
      <c r="W119" s="5">
        <v>30086084438</v>
      </c>
      <c r="X119" s="5">
        <v>29130545567</v>
      </c>
      <c r="Y119" s="5">
        <v>38571235006</v>
      </c>
      <c r="Z119" s="5">
        <v>43418755338</v>
      </c>
    </row>
    <row r="120" spans="3:26" ht="15.5" x14ac:dyDescent="0.35">
      <c r="C120" t="s">
        <v>139</v>
      </c>
      <c r="D120" s="5">
        <v>1474195833</v>
      </c>
      <c r="E120" s="5">
        <v>1438234384</v>
      </c>
      <c r="F120" s="5">
        <v>1871581741</v>
      </c>
      <c r="G120" s="5">
        <v>1703038974</v>
      </c>
      <c r="I120" s="5">
        <v>1438234384</v>
      </c>
      <c r="J120" s="5">
        <v>1294388587</v>
      </c>
      <c r="K120" s="5">
        <v>477077816</v>
      </c>
      <c r="L120" s="5">
        <v>206304505</v>
      </c>
      <c r="M120" s="5">
        <v>327837262</v>
      </c>
      <c r="N120" s="5">
        <v>653541865</v>
      </c>
      <c r="O120" s="5">
        <v>3245875747</v>
      </c>
      <c r="P120" s="5">
        <v>1535807977</v>
      </c>
      <c r="Q120" s="5">
        <v>3511327910</v>
      </c>
      <c r="R120" s="5">
        <v>11224554932</v>
      </c>
      <c r="S120" s="5">
        <v>13078979444</v>
      </c>
      <c r="T120" s="5">
        <v>32118392483</v>
      </c>
      <c r="U120" s="5">
        <v>30930030754</v>
      </c>
      <c r="V120" s="5">
        <v>20690748915</v>
      </c>
      <c r="W120" s="5">
        <v>30086084438</v>
      </c>
      <c r="X120" s="5">
        <v>29130545567</v>
      </c>
      <c r="Y120" s="5">
        <v>38571235006</v>
      </c>
      <c r="Z120" s="5">
        <v>43418755338</v>
      </c>
    </row>
    <row r="121" spans="3:26" ht="15.5" x14ac:dyDescent="0.35">
      <c r="C121" t="s">
        <v>503</v>
      </c>
      <c r="O121" s="5">
        <v>100613800</v>
      </c>
      <c r="P121" s="5">
        <v>100613800</v>
      </c>
      <c r="Q121" s="5">
        <v>100613800</v>
      </c>
      <c r="R121" s="5">
        <v>100613800</v>
      </c>
      <c r="S121" s="5">
        <v>100613800</v>
      </c>
      <c r="T121" s="5">
        <v>100613800</v>
      </c>
      <c r="U121" s="5">
        <v>100613800</v>
      </c>
      <c r="V121" s="5">
        <v>9100613800</v>
      </c>
      <c r="W121" s="5">
        <v>5811218852</v>
      </c>
      <c r="X121" s="5">
        <v>850738073</v>
      </c>
      <c r="Y121" s="5">
        <v>123480466</v>
      </c>
      <c r="Z121" s="5">
        <v>867179271</v>
      </c>
    </row>
    <row r="122" spans="3:26" ht="15.5" x14ac:dyDescent="0.35">
      <c r="C122" t="s">
        <v>140</v>
      </c>
      <c r="R122" s="5">
        <v>8400000000</v>
      </c>
      <c r="S122" s="5">
        <v>10666666668</v>
      </c>
      <c r="T122" s="5">
        <v>29955775447</v>
      </c>
      <c r="U122" s="5">
        <v>29050498297</v>
      </c>
      <c r="V122" s="5">
        <v>10163309407</v>
      </c>
      <c r="W122" s="5">
        <v>23259487896</v>
      </c>
      <c r="X122" s="5">
        <v>27516348125</v>
      </c>
      <c r="Y122" s="5">
        <v>37859508059</v>
      </c>
      <c r="Z122" s="5">
        <v>42142174946</v>
      </c>
    </row>
    <row r="123" spans="3:26" ht="15.5" x14ac:dyDescent="0.35">
      <c r="C123" t="s">
        <v>327</v>
      </c>
    </row>
    <row r="124" spans="3:26" ht="15.5" x14ac:dyDescent="0.35">
      <c r="C124" t="s">
        <v>328</v>
      </c>
      <c r="N124" s="5">
        <v>172121000</v>
      </c>
      <c r="O124" s="5">
        <v>445565500</v>
      </c>
      <c r="P124" s="5">
        <v>465375000</v>
      </c>
      <c r="U124" s="5">
        <v>20766667</v>
      </c>
    </row>
    <row r="125" spans="3:26" ht="15.5" x14ac:dyDescent="0.35">
      <c r="C125" t="s">
        <v>142</v>
      </c>
      <c r="D125" s="5">
        <v>15738602321</v>
      </c>
      <c r="E125" s="5">
        <v>14784275864</v>
      </c>
      <c r="F125" s="5">
        <v>17315565584</v>
      </c>
      <c r="G125" s="5">
        <v>15119296243</v>
      </c>
      <c r="I125" s="5">
        <v>14784275864</v>
      </c>
      <c r="J125" s="5">
        <v>12058589498</v>
      </c>
      <c r="K125" s="5">
        <v>9062277504</v>
      </c>
      <c r="L125" s="5">
        <v>6589092293</v>
      </c>
      <c r="M125" s="5">
        <v>7171085840</v>
      </c>
      <c r="N125" s="5">
        <v>8098923359</v>
      </c>
      <c r="O125" s="5">
        <v>7526048776</v>
      </c>
      <c r="P125" s="5">
        <v>44423132493</v>
      </c>
      <c r="Q125" s="5">
        <v>58885428727</v>
      </c>
      <c r="R125" s="5">
        <v>72040603450</v>
      </c>
      <c r="S125" s="5">
        <v>74812450750</v>
      </c>
      <c r="T125" s="5">
        <v>76625843194</v>
      </c>
      <c r="U125" s="5">
        <v>83135962299</v>
      </c>
      <c r="V125" s="5">
        <v>71619026162</v>
      </c>
      <c r="W125" s="5">
        <v>67278760287</v>
      </c>
      <c r="X125" s="5">
        <v>61454215438</v>
      </c>
      <c r="Y125" s="5">
        <v>67913846335</v>
      </c>
      <c r="Z125" s="5">
        <v>69226571344</v>
      </c>
    </row>
    <row r="126" spans="3:26" ht="15.5" x14ac:dyDescent="0.35">
      <c r="C126" t="s">
        <v>143</v>
      </c>
    </row>
    <row r="127" spans="3:26" ht="15.5" x14ac:dyDescent="0.35">
      <c r="C127" t="s">
        <v>144</v>
      </c>
      <c r="D127" s="5">
        <v>66178452000</v>
      </c>
      <c r="E127" s="5">
        <v>66178452000</v>
      </c>
      <c r="F127" s="5">
        <v>66178452000</v>
      </c>
      <c r="G127" s="5">
        <v>66178452000</v>
      </c>
      <c r="I127" s="5">
        <v>66178452000</v>
      </c>
      <c r="J127" s="5">
        <v>66178452000</v>
      </c>
      <c r="K127" s="5">
        <v>66178452000</v>
      </c>
      <c r="L127" s="5">
        <v>66178452000</v>
      </c>
      <c r="M127" s="5">
        <v>66178452000</v>
      </c>
      <c r="N127" s="5">
        <v>66178452000</v>
      </c>
      <c r="O127" s="5">
        <v>66178452000</v>
      </c>
      <c r="P127" s="5">
        <v>66178452000</v>
      </c>
      <c r="Q127" s="5">
        <v>66178452000</v>
      </c>
      <c r="R127" s="5">
        <v>66178452000</v>
      </c>
      <c r="S127" s="5">
        <v>66178452000</v>
      </c>
      <c r="T127" s="5">
        <v>66178452000</v>
      </c>
      <c r="U127" s="5">
        <v>66178452000</v>
      </c>
      <c r="V127" s="5">
        <v>66178452000</v>
      </c>
      <c r="W127" s="5">
        <v>65000002000</v>
      </c>
      <c r="X127" s="5">
        <v>65000002000</v>
      </c>
      <c r="Y127" s="5">
        <v>65000002000</v>
      </c>
      <c r="Z127" s="5">
        <v>65000000000</v>
      </c>
    </row>
    <row r="128" spans="3:26" ht="15.5" x14ac:dyDescent="0.35">
      <c r="C128" t="s">
        <v>145</v>
      </c>
      <c r="D128" s="5">
        <v>-3502098555</v>
      </c>
      <c r="E128" s="5">
        <v>-3502098555</v>
      </c>
      <c r="F128" s="5">
        <v>-3502098555</v>
      </c>
      <c r="G128" s="5">
        <v>-3502098555</v>
      </c>
      <c r="I128" s="5">
        <v>-3502098555</v>
      </c>
      <c r="J128" s="5">
        <v>-3502098555</v>
      </c>
      <c r="K128" s="5">
        <v>-3502098555</v>
      </c>
      <c r="L128" s="5">
        <v>-3502098555</v>
      </c>
      <c r="M128" s="5">
        <v>-3502098555</v>
      </c>
      <c r="N128" s="5">
        <v>-3502098555</v>
      </c>
      <c r="O128" s="5">
        <v>-3502098555</v>
      </c>
      <c r="P128" s="5">
        <v>-3502098555</v>
      </c>
      <c r="Q128" s="5">
        <v>-3502098555</v>
      </c>
      <c r="R128" s="5">
        <v>-3502098555</v>
      </c>
      <c r="S128" s="5">
        <v>-7992455529</v>
      </c>
      <c r="T128" s="5">
        <v>-7992455529</v>
      </c>
      <c r="U128" s="5">
        <v>-7992455529</v>
      </c>
      <c r="V128" s="5">
        <v>7205168134</v>
      </c>
      <c r="W128" s="5">
        <v>6203485634</v>
      </c>
      <c r="X128" s="5">
        <v>6203485634</v>
      </c>
      <c r="Y128" s="5">
        <v>6203485634</v>
      </c>
      <c r="Z128" s="5">
        <v>6203483934</v>
      </c>
    </row>
    <row r="129" spans="2:26" ht="15.5" x14ac:dyDescent="0.35">
      <c r="C129" t="s">
        <v>146</v>
      </c>
      <c r="D129" s="5">
        <v>47321281497</v>
      </c>
      <c r="E129" s="5">
        <v>48949609864</v>
      </c>
      <c r="F129" s="5">
        <v>49968420627</v>
      </c>
      <c r="G129" s="5">
        <v>51312062170</v>
      </c>
      <c r="I129" s="5">
        <v>48949609864</v>
      </c>
      <c r="J129" s="5">
        <v>54489608420</v>
      </c>
      <c r="K129" s="5">
        <v>59062220271</v>
      </c>
      <c r="L129" s="5">
        <v>61919554183</v>
      </c>
      <c r="M129" s="5">
        <v>65631626647</v>
      </c>
      <c r="N129" s="5">
        <v>67683882099</v>
      </c>
      <c r="O129" s="5">
        <v>71421708679</v>
      </c>
      <c r="P129" s="5">
        <v>62530317785</v>
      </c>
      <c r="Q129" s="5">
        <v>57579944057</v>
      </c>
      <c r="R129" s="5">
        <v>44371049038</v>
      </c>
      <c r="S129" s="5">
        <v>42554269493</v>
      </c>
      <c r="T129" s="5">
        <v>41350526488</v>
      </c>
      <c r="U129" s="5">
        <v>34305367989</v>
      </c>
      <c r="V129" s="5">
        <v>29280485387</v>
      </c>
      <c r="W129" s="5">
        <v>24793493753</v>
      </c>
      <c r="X129" s="5">
        <v>18892490640</v>
      </c>
      <c r="Y129" s="5">
        <v>10961521752</v>
      </c>
      <c r="Z129" s="5">
        <v>1979378860</v>
      </c>
    </row>
    <row r="130" spans="2:26" ht="15.5" x14ac:dyDescent="0.35">
      <c r="C130" t="s">
        <v>147</v>
      </c>
    </row>
    <row r="131" spans="2:26" ht="15.5" x14ac:dyDescent="0.35">
      <c r="C131" t="s">
        <v>148</v>
      </c>
      <c r="D131" s="5">
        <v>47321281497</v>
      </c>
      <c r="E131" s="5">
        <v>48949609864</v>
      </c>
      <c r="F131" s="5">
        <v>49968420627</v>
      </c>
      <c r="G131" s="5">
        <v>51312062170</v>
      </c>
      <c r="I131" s="5">
        <v>48949609864</v>
      </c>
      <c r="J131" s="5">
        <v>54489608420</v>
      </c>
      <c r="K131" s="5">
        <v>59062220271</v>
      </c>
      <c r="L131" s="5">
        <v>61919554183</v>
      </c>
      <c r="M131" s="5">
        <v>65631626647</v>
      </c>
      <c r="N131" s="5">
        <v>67683882099</v>
      </c>
      <c r="O131" s="5">
        <v>71421708679</v>
      </c>
      <c r="P131" s="5">
        <v>62530317785</v>
      </c>
      <c r="S131" s="5">
        <v>42554269493</v>
      </c>
      <c r="T131" s="5">
        <v>41350526488</v>
      </c>
      <c r="U131" s="5">
        <v>34305367989</v>
      </c>
      <c r="V131" s="5">
        <v>29280485387</v>
      </c>
      <c r="W131" s="5">
        <v>24793493753</v>
      </c>
      <c r="X131" s="5">
        <v>18892490640</v>
      </c>
      <c r="Y131" s="5">
        <v>10961521752</v>
      </c>
      <c r="Z131" s="5">
        <v>1979378860</v>
      </c>
    </row>
    <row r="132" spans="2:26" ht="15.5" x14ac:dyDescent="0.35">
      <c r="C132" t="s">
        <v>149</v>
      </c>
      <c r="D132" s="5">
        <v>47321281497</v>
      </c>
      <c r="E132" s="5">
        <v>48949609864</v>
      </c>
      <c r="F132" s="5">
        <v>49968420627</v>
      </c>
      <c r="G132" s="5">
        <v>51312062170</v>
      </c>
      <c r="I132" s="5">
        <v>48949609864</v>
      </c>
      <c r="J132" s="5">
        <v>54489608420</v>
      </c>
      <c r="K132" s="5">
        <v>59062220271</v>
      </c>
      <c r="L132" s="5">
        <v>61919554183</v>
      </c>
      <c r="M132" s="5">
        <v>65631626647</v>
      </c>
      <c r="N132" s="5">
        <v>67683882099</v>
      </c>
      <c r="O132" s="5">
        <v>71421708679</v>
      </c>
      <c r="P132" s="5">
        <v>62530317785</v>
      </c>
      <c r="Q132" s="5">
        <v>57579944057</v>
      </c>
      <c r="R132" s="5">
        <v>44371049038</v>
      </c>
      <c r="S132" s="5">
        <v>42554269493</v>
      </c>
      <c r="T132" s="5">
        <v>41350526488</v>
      </c>
      <c r="U132" s="5">
        <v>34305367989</v>
      </c>
      <c r="V132" s="5">
        <v>29280485387</v>
      </c>
      <c r="W132" s="5">
        <v>24793493753</v>
      </c>
      <c r="X132" s="5">
        <v>18892490640</v>
      </c>
      <c r="Y132" s="5">
        <v>10961521752</v>
      </c>
      <c r="Z132" s="5">
        <v>1979378860</v>
      </c>
    </row>
    <row r="133" spans="2:26" ht="15.5" x14ac:dyDescent="0.35">
      <c r="C133" t="s">
        <v>150</v>
      </c>
      <c r="D133" s="5">
        <v>13266113</v>
      </c>
      <c r="E133" s="5">
        <v>13266113</v>
      </c>
      <c r="F133" s="5">
        <v>13266113</v>
      </c>
      <c r="G133" s="5">
        <v>13266113</v>
      </c>
      <c r="I133" s="5">
        <v>13266113</v>
      </c>
      <c r="J133" s="5">
        <v>13266113</v>
      </c>
      <c r="K133" s="5">
        <v>13266113</v>
      </c>
      <c r="L133" s="5">
        <v>13266113</v>
      </c>
      <c r="M133" s="5">
        <v>13266113</v>
      </c>
      <c r="N133" s="5">
        <v>13266113</v>
      </c>
      <c r="O133" s="5">
        <v>13266113</v>
      </c>
      <c r="P133" s="5">
        <v>13266113</v>
      </c>
      <c r="Q133" s="5">
        <v>15266113</v>
      </c>
      <c r="R133" s="5">
        <v>11886088</v>
      </c>
      <c r="S133" s="5">
        <v>10154479</v>
      </c>
      <c r="T133" s="5">
        <v>9254510</v>
      </c>
      <c r="U133" s="5">
        <v>7907213</v>
      </c>
      <c r="V133" s="5">
        <v>7643853</v>
      </c>
      <c r="W133" s="5">
        <v>6506712</v>
      </c>
      <c r="X133" s="5">
        <v>6257740</v>
      </c>
      <c r="Y133" s="5">
        <v>2738655</v>
      </c>
      <c r="Z133" s="5">
        <v>1170045</v>
      </c>
    </row>
    <row r="134" spans="2:26" ht="15.5" x14ac:dyDescent="0.35">
      <c r="C134" t="s">
        <v>9</v>
      </c>
      <c r="D134" s="5">
        <v>113545651881</v>
      </c>
      <c r="E134" s="5">
        <v>115155670532</v>
      </c>
      <c r="F134" s="5">
        <v>115647487105</v>
      </c>
      <c r="G134" s="5">
        <v>117142380425</v>
      </c>
      <c r="I134" s="5">
        <v>115155670532</v>
      </c>
      <c r="J134" s="5">
        <v>120622430230</v>
      </c>
      <c r="K134" s="5">
        <v>125800049190</v>
      </c>
      <c r="L134" s="5">
        <v>128844921195</v>
      </c>
      <c r="M134" s="5">
        <v>132399912496</v>
      </c>
      <c r="N134" s="5">
        <v>134207847670</v>
      </c>
      <c r="O134" s="5">
        <v>135610387941</v>
      </c>
      <c r="P134" s="5">
        <v>127890305236</v>
      </c>
      <c r="Q134" s="5">
        <v>120150545325</v>
      </c>
      <c r="R134" s="5">
        <v>107220274666</v>
      </c>
      <c r="S134" s="5">
        <v>100931150917</v>
      </c>
      <c r="T134" s="5">
        <v>99545777469</v>
      </c>
      <c r="U134" s="5">
        <v>92499271673</v>
      </c>
      <c r="V134" s="5">
        <v>87474125711</v>
      </c>
      <c r="W134" s="5">
        <v>80805864436</v>
      </c>
      <c r="X134" s="5">
        <v>74904612351</v>
      </c>
      <c r="Y134" s="5">
        <v>66970124378</v>
      </c>
      <c r="Z134" s="5">
        <v>57986409176</v>
      </c>
    </row>
    <row r="135" spans="2:26" ht="15.5" x14ac:dyDescent="0.35">
      <c r="C135" t="s">
        <v>312</v>
      </c>
    </row>
    <row r="136" spans="2:26" ht="15.5" x14ac:dyDescent="0.35">
      <c r="C136" t="s">
        <v>151</v>
      </c>
      <c r="D136" s="5">
        <v>129284254202</v>
      </c>
      <c r="E136" s="5">
        <v>129939946396</v>
      </c>
      <c r="F136" s="5">
        <v>132963052689</v>
      </c>
      <c r="G136" s="5">
        <v>132261676668</v>
      </c>
      <c r="I136" s="5">
        <v>129939946396</v>
      </c>
      <c r="J136" s="5">
        <v>132681019728</v>
      </c>
      <c r="K136" s="5">
        <v>134862326694</v>
      </c>
      <c r="L136" s="5">
        <v>135434013488</v>
      </c>
      <c r="M136" s="5">
        <v>139570998336</v>
      </c>
      <c r="N136" s="5">
        <v>142306771029</v>
      </c>
      <c r="O136" s="5">
        <v>143136436717</v>
      </c>
      <c r="P136" s="5">
        <v>172313437729</v>
      </c>
      <c r="Q136" s="5">
        <v>179035974052</v>
      </c>
      <c r="R136" s="5">
        <v>179260878116</v>
      </c>
      <c r="S136" s="5">
        <v>175743601667</v>
      </c>
      <c r="T136" s="5">
        <v>176171620663</v>
      </c>
      <c r="U136" s="5">
        <v>175635233972</v>
      </c>
      <c r="V136" s="5">
        <v>159093151873</v>
      </c>
      <c r="W136" s="5">
        <v>148084624723</v>
      </c>
      <c r="X136" s="5">
        <v>136358827789</v>
      </c>
      <c r="Y136" s="5">
        <v>134883970713</v>
      </c>
      <c r="Z136" s="5">
        <v>127212980520</v>
      </c>
    </row>
    <row r="137" spans="2:26" ht="15.5" x14ac:dyDescent="0.35">
      <c r="C137" t="s">
        <v>152</v>
      </c>
      <c r="D137" s="5">
        <v>661784520</v>
      </c>
      <c r="E137" s="5">
        <v>661784520</v>
      </c>
      <c r="F137" s="5">
        <v>661784520</v>
      </c>
      <c r="G137" s="5">
        <v>661784520</v>
      </c>
      <c r="I137" s="5">
        <v>661784520</v>
      </c>
      <c r="J137" s="5">
        <v>661784520</v>
      </c>
      <c r="K137" s="5">
        <v>661784520</v>
      </c>
      <c r="L137" s="5">
        <v>661784520</v>
      </c>
      <c r="M137" s="5">
        <v>661784520</v>
      </c>
      <c r="N137" s="5">
        <v>661784520</v>
      </c>
      <c r="O137" s="5">
        <v>661784520</v>
      </c>
      <c r="P137" s="5">
        <v>661784520</v>
      </c>
      <c r="Q137" s="5">
        <v>661784520</v>
      </c>
      <c r="R137" s="5">
        <v>661784520</v>
      </c>
      <c r="S137" s="5">
        <v>661784520</v>
      </c>
      <c r="T137" s="5">
        <v>661784520</v>
      </c>
      <c r="U137" s="5">
        <v>661784520</v>
      </c>
      <c r="V137" s="5">
        <v>661784520</v>
      </c>
      <c r="W137" s="5">
        <v>650000020</v>
      </c>
      <c r="X137" s="5">
        <v>650000020</v>
      </c>
      <c r="Y137" s="5">
        <v>650000020</v>
      </c>
      <c r="Z137" s="5">
        <v>650000000</v>
      </c>
    </row>
    <row r="139" spans="2:26" ht="15.5" x14ac:dyDescent="0.35">
      <c r="B139" t="s">
        <v>153</v>
      </c>
      <c r="C139" t="s">
        <v>154</v>
      </c>
      <c r="D139" s="5">
        <v>-849949908</v>
      </c>
      <c r="E139" s="5">
        <v>-1557972445</v>
      </c>
      <c r="F139" s="5">
        <v>379528096</v>
      </c>
      <c r="G139" s="5">
        <v>-351950813</v>
      </c>
      <c r="I139" s="5">
        <v>-2319195167</v>
      </c>
      <c r="J139" s="5">
        <v>-1242272465</v>
      </c>
      <c r="K139" s="5">
        <v>-761158681</v>
      </c>
      <c r="L139" s="5">
        <v>-2377065023</v>
      </c>
      <c r="M139" s="5">
        <v>-479760133</v>
      </c>
      <c r="N139" s="5">
        <v>-1260334615</v>
      </c>
      <c r="O139" s="5">
        <v>188560253</v>
      </c>
      <c r="P139" s="5">
        <v>3924952819</v>
      </c>
      <c r="Q139" s="5">
        <v>12883806609</v>
      </c>
      <c r="R139" s="5">
        <v>1348078853</v>
      </c>
      <c r="S139" s="5">
        <v>-4297033029</v>
      </c>
      <c r="T139" s="5">
        <v>-7138086935</v>
      </c>
      <c r="U139" s="5">
        <v>-6837858405</v>
      </c>
      <c r="V139" s="5">
        <v>3036496328</v>
      </c>
      <c r="W139" s="5">
        <v>4399876746</v>
      </c>
      <c r="X139" s="5">
        <v>15498483793</v>
      </c>
      <c r="Y139" s="5">
        <v>24824672442</v>
      </c>
      <c r="Z139" s="5">
        <v>8388345061</v>
      </c>
    </row>
    <row r="140" spans="2:26" ht="15.5" x14ac:dyDescent="0.35">
      <c r="C140" t="s">
        <v>331</v>
      </c>
      <c r="D140" s="5">
        <v>932799588</v>
      </c>
      <c r="E140" s="5">
        <v>141681127</v>
      </c>
      <c r="F140" s="5">
        <v>1648616292</v>
      </c>
      <c r="G140" s="5">
        <v>1130832712</v>
      </c>
      <c r="I140" s="5">
        <v>3893763623</v>
      </c>
      <c r="J140" s="5">
        <v>3721317884</v>
      </c>
      <c r="K140" s="5">
        <v>9487729261</v>
      </c>
      <c r="L140" s="5">
        <v>3799092289</v>
      </c>
      <c r="M140" s="5">
        <v>6271153026</v>
      </c>
      <c r="N140" s="5">
        <v>10774721547</v>
      </c>
      <c r="O140" s="5">
        <v>9277845586</v>
      </c>
      <c r="P140" s="5">
        <v>27440652225</v>
      </c>
      <c r="Q140" s="5">
        <v>46437737073</v>
      </c>
      <c r="R140" s="5">
        <v>34513508853</v>
      </c>
      <c r="S140" s="5">
        <v>23928641909</v>
      </c>
      <c r="T140" s="5">
        <v>37667452701</v>
      </c>
      <c r="U140" s="5">
        <v>35752452208</v>
      </c>
      <c r="V140" s="5">
        <v>39867090712</v>
      </c>
      <c r="W140" s="5">
        <v>31242705037</v>
      </c>
      <c r="X140" s="5">
        <v>53753384719</v>
      </c>
      <c r="Y140" s="5">
        <v>66437327761</v>
      </c>
      <c r="Z140" s="5">
        <v>49465003721</v>
      </c>
    </row>
    <row r="141" spans="2:26" ht="15.5" x14ac:dyDescent="0.35">
      <c r="C141" t="s">
        <v>1873</v>
      </c>
    </row>
    <row r="142" spans="2:26" ht="15.5" x14ac:dyDescent="0.35">
      <c r="C142" t="s">
        <v>1874</v>
      </c>
    </row>
    <row r="143" spans="2:26" ht="15.5" x14ac:dyDescent="0.35">
      <c r="C143" t="s">
        <v>1875</v>
      </c>
      <c r="D143" s="5">
        <v>-636261204</v>
      </c>
      <c r="E143" s="5">
        <v>-694705794</v>
      </c>
      <c r="F143" s="5">
        <v>-363073929</v>
      </c>
      <c r="G143" s="5">
        <v>-337397093</v>
      </c>
      <c r="I143" s="5">
        <v>-2146206193</v>
      </c>
      <c r="J143" s="5">
        <v>-634829899</v>
      </c>
      <c r="K143" s="5">
        <v>-5992554475</v>
      </c>
      <c r="L143" s="5">
        <v>-2490603303</v>
      </c>
      <c r="M143" s="5">
        <v>-2724874856</v>
      </c>
      <c r="N143" s="5">
        <v>-6991400427</v>
      </c>
      <c r="O143" s="5">
        <v>-2966403930</v>
      </c>
      <c r="P143" s="5">
        <v>-15338297268</v>
      </c>
      <c r="Q143" s="5">
        <v>-23052043167</v>
      </c>
      <c r="R143" s="5">
        <v>-18909820075</v>
      </c>
      <c r="S143" s="5">
        <v>-19517455279</v>
      </c>
      <c r="T143" s="5">
        <v>-31445395381</v>
      </c>
      <c r="U143" s="5">
        <v>-34927357600</v>
      </c>
      <c r="V143" s="5">
        <v>-32461716918</v>
      </c>
      <c r="W143" s="5">
        <v>-22942953361</v>
      </c>
      <c r="X143" s="5">
        <v>-35392856138</v>
      </c>
      <c r="Y143" s="5">
        <v>-36724627886</v>
      </c>
      <c r="Z143" s="5">
        <v>-33031776235</v>
      </c>
    </row>
    <row r="144" spans="2:26" ht="15.5" x14ac:dyDescent="0.35">
      <c r="C144" t="s">
        <v>335</v>
      </c>
      <c r="D144" s="5">
        <v>-1070829928</v>
      </c>
      <c r="E144" s="5">
        <v>-940657590</v>
      </c>
      <c r="F144" s="5">
        <v>-841944546</v>
      </c>
      <c r="G144" s="5">
        <v>-936435288</v>
      </c>
      <c r="I144" s="5">
        <v>-3737023628</v>
      </c>
      <c r="J144" s="5">
        <v>-3959094481</v>
      </c>
      <c r="K144" s="5">
        <v>-3521022131</v>
      </c>
      <c r="L144" s="5">
        <v>-3124765996</v>
      </c>
      <c r="M144" s="5">
        <v>-3453325533</v>
      </c>
      <c r="N144" s="5">
        <v>-4375518163</v>
      </c>
      <c r="O144" s="5">
        <v>-5363328552</v>
      </c>
      <c r="P144" s="5">
        <v>-4191607510</v>
      </c>
      <c r="Q144" s="5">
        <v>-5589128933</v>
      </c>
      <c r="R144" s="5">
        <v>-3567282776</v>
      </c>
      <c r="S144" s="5">
        <v>-3066169014</v>
      </c>
      <c r="T144" s="5">
        <v>-2786282370</v>
      </c>
      <c r="U144" s="5">
        <v>-2634382209</v>
      </c>
      <c r="V144" s="5">
        <v>-3009013510</v>
      </c>
      <c r="W144" s="5">
        <v>-2223131862</v>
      </c>
      <c r="X144" s="5">
        <v>-2016401238</v>
      </c>
      <c r="Y144" s="5">
        <v>1508260000</v>
      </c>
      <c r="Z144" s="5">
        <v>-1759183025</v>
      </c>
    </row>
    <row r="145" spans="3:26" ht="15.5" x14ac:dyDescent="0.35">
      <c r="C145" t="s">
        <v>1876</v>
      </c>
    </row>
    <row r="146" spans="3:26" ht="15.5" x14ac:dyDescent="0.35">
      <c r="C146" t="s">
        <v>86</v>
      </c>
    </row>
    <row r="147" spans="3:26" ht="15.5" x14ac:dyDescent="0.35">
      <c r="C147" t="s">
        <v>833</v>
      </c>
      <c r="D147" s="5">
        <v>-1707091132</v>
      </c>
      <c r="E147" s="5">
        <v>-1635363384</v>
      </c>
      <c r="F147" s="5">
        <v>-1205018475</v>
      </c>
      <c r="G147" s="5">
        <v>-1273832381</v>
      </c>
      <c r="I147" s="5">
        <v>-5883229821</v>
      </c>
      <c r="J147" s="5">
        <v>-4593924380</v>
      </c>
      <c r="K147" s="5">
        <v>-9513576606</v>
      </c>
      <c r="L147" s="5">
        <v>-5615369299</v>
      </c>
      <c r="M147" s="5">
        <v>-6178200389</v>
      </c>
      <c r="N147" s="5">
        <v>-11366918590</v>
      </c>
      <c r="O147" s="5">
        <v>-8329732482</v>
      </c>
      <c r="P147" s="5">
        <v>-19529904778</v>
      </c>
      <c r="Q147" s="5">
        <v>-28641172100</v>
      </c>
      <c r="R147" s="5">
        <v>-22477102851</v>
      </c>
      <c r="S147" s="5">
        <v>-22583624293</v>
      </c>
      <c r="T147" s="5">
        <v>-34231677751</v>
      </c>
      <c r="U147" s="5">
        <v>-37561739809</v>
      </c>
      <c r="V147" s="5">
        <v>-35470730428</v>
      </c>
      <c r="W147" s="5">
        <v>-25166085223</v>
      </c>
      <c r="X147" s="5">
        <v>-37409257376</v>
      </c>
      <c r="Y147" s="5">
        <v>-35216367886</v>
      </c>
      <c r="Z147" s="5">
        <v>-34790959260</v>
      </c>
    </row>
    <row r="148" spans="3:26" ht="15.5" x14ac:dyDescent="0.35">
      <c r="C148" t="s">
        <v>1877</v>
      </c>
      <c r="D148" s="5">
        <v>-72717507</v>
      </c>
      <c r="E148" s="5">
        <v>-45418422</v>
      </c>
      <c r="F148" s="5">
        <v>-44635666</v>
      </c>
      <c r="G148" s="5">
        <v>-144937393</v>
      </c>
      <c r="I148" s="5">
        <v>-213201288</v>
      </c>
      <c r="J148" s="5">
        <v>-210281803</v>
      </c>
      <c r="K148" s="5">
        <v>-423060832</v>
      </c>
      <c r="L148" s="5">
        <v>-371557479</v>
      </c>
      <c r="M148" s="5">
        <v>-325257423</v>
      </c>
      <c r="N148" s="5">
        <v>-325909147</v>
      </c>
      <c r="O148" s="5">
        <v>-429463213</v>
      </c>
      <c r="P148" s="5">
        <v>-1902201448</v>
      </c>
      <c r="Q148" s="5">
        <v>-3253589106</v>
      </c>
      <c r="R148" s="5">
        <v>-7450036514</v>
      </c>
      <c r="S148" s="5">
        <v>-5020220298</v>
      </c>
      <c r="T148" s="5">
        <v>-4794944724</v>
      </c>
      <c r="U148" s="5">
        <v>-4547976341</v>
      </c>
      <c r="V148" s="5">
        <v>-2099948421</v>
      </c>
      <c r="W148" s="5">
        <v>-4419759743</v>
      </c>
      <c r="X148" s="5">
        <v>-3647884584</v>
      </c>
      <c r="Y148" s="5">
        <v>-5773872685</v>
      </c>
      <c r="Z148" s="5">
        <v>-6341143557</v>
      </c>
    </row>
    <row r="149" spans="3:26" ht="15.5" x14ac:dyDescent="0.35">
      <c r="C149" t="s">
        <v>158</v>
      </c>
      <c r="E149" s="5">
        <v>-116527681</v>
      </c>
      <c r="I149" s="5">
        <v>-116527681</v>
      </c>
      <c r="J149" s="5">
        <v>-159384166</v>
      </c>
      <c r="K149" s="5">
        <v>-312250504</v>
      </c>
      <c r="L149" s="5">
        <v>-189230534</v>
      </c>
      <c r="M149" s="5">
        <v>-247455347</v>
      </c>
      <c r="N149" s="5">
        <v>-342228425</v>
      </c>
      <c r="O149" s="5">
        <v>-330089638</v>
      </c>
      <c r="P149" s="5">
        <v>-2083593180</v>
      </c>
      <c r="Q149" s="5">
        <v>-1530973342</v>
      </c>
      <c r="R149" s="5">
        <v>-4187250185</v>
      </c>
      <c r="S149" s="5">
        <v>-1981009629</v>
      </c>
      <c r="T149" s="5">
        <v>-6006447082</v>
      </c>
      <c r="U149" s="5">
        <v>-2060212712</v>
      </c>
      <c r="V149" s="5">
        <v>-2044083337</v>
      </c>
      <c r="W149" s="5">
        <v>-1044279128</v>
      </c>
      <c r="X149" s="5">
        <v>-121274534</v>
      </c>
      <c r="Y149" s="5">
        <v>-1312726989</v>
      </c>
      <c r="Z149" s="5">
        <v>-701293345</v>
      </c>
    </row>
    <row r="150" spans="3:26" ht="15.5" x14ac:dyDescent="0.35">
      <c r="C150" t="s">
        <v>607</v>
      </c>
      <c r="D150" s="5">
        <v>-2940857</v>
      </c>
      <c r="E150" s="5">
        <v>97655915</v>
      </c>
      <c r="F150" s="5">
        <v>-19434055</v>
      </c>
      <c r="G150" s="5">
        <v>-64013751</v>
      </c>
    </row>
    <row r="151" spans="3:26" ht="15.5" x14ac:dyDescent="0.35">
      <c r="C151" t="s">
        <v>1350</v>
      </c>
      <c r="S151" s="5">
        <v>583425332</v>
      </c>
    </row>
    <row r="152" spans="3:26" ht="15.5" x14ac:dyDescent="0.35">
      <c r="C152" t="s">
        <v>156</v>
      </c>
    </row>
    <row r="153" spans="3:26" ht="15.5" x14ac:dyDescent="0.35">
      <c r="C153" t="s">
        <v>1878</v>
      </c>
      <c r="T153" s="5">
        <v>-532044276</v>
      </c>
      <c r="U153" s="5">
        <v>-50762626</v>
      </c>
    </row>
    <row r="154" spans="3:26" ht="15.5" x14ac:dyDescent="0.35">
      <c r="C154" t="s">
        <v>1879</v>
      </c>
      <c r="Q154" s="5">
        <v>-128195916</v>
      </c>
      <c r="R154" s="5">
        <v>948959550</v>
      </c>
      <c r="S154" s="5">
        <v>775753950</v>
      </c>
      <c r="T154" s="5">
        <v>759574197</v>
      </c>
      <c r="U154" s="5">
        <v>1630380875</v>
      </c>
      <c r="V154" s="5">
        <v>2784167802</v>
      </c>
      <c r="W154" s="5">
        <v>3787295803</v>
      </c>
      <c r="X154" s="5">
        <v>2923515568</v>
      </c>
      <c r="Y154" s="5">
        <v>690312241</v>
      </c>
      <c r="Z154" s="5">
        <v>756737502</v>
      </c>
    </row>
    <row r="155" spans="3:26" ht="15.5" x14ac:dyDescent="0.35">
      <c r="C155" t="s">
        <v>161</v>
      </c>
      <c r="D155" s="5">
        <v>32216770</v>
      </c>
      <c r="E155" s="5">
        <v>1119045501</v>
      </c>
      <c r="F155" s="5">
        <v>44741770</v>
      </c>
      <c r="G155" s="5">
        <v>35041771</v>
      </c>
      <c r="I155" s="5">
        <v>1260270812</v>
      </c>
      <c r="J155" s="5">
        <v>417535082</v>
      </c>
      <c r="K155" s="5">
        <v>550367851</v>
      </c>
      <c r="L155" s="5">
        <v>350666170</v>
      </c>
      <c r="M155" s="5">
        <v>-399120640</v>
      </c>
      <c r="N155" s="5">
        <v>1495938803</v>
      </c>
      <c r="O155" s="5">
        <v>498454898</v>
      </c>
      <c r="P155" s="5">
        <v>-5432905188</v>
      </c>
      <c r="Q155" s="5">
        <v>-13636932313</v>
      </c>
      <c r="R155" s="5">
        <v>654073874</v>
      </c>
      <c r="S155" s="5">
        <v>1304020863</v>
      </c>
      <c r="T155" s="5">
        <v>6483106373</v>
      </c>
      <c r="U155" s="5">
        <v>9011380977</v>
      </c>
      <c r="V155" s="5">
        <v>-5182271106</v>
      </c>
      <c r="W155" s="5">
        <v>910527667</v>
      </c>
      <c r="X155" s="5">
        <v>-17368071977</v>
      </c>
      <c r="Y155" s="5">
        <v>-21187548363</v>
      </c>
      <c r="Z155" s="5">
        <v>-7289468912</v>
      </c>
    </row>
    <row r="156" spans="3:26" ht="15.5" x14ac:dyDescent="0.35">
      <c r="C156" t="s">
        <v>162</v>
      </c>
      <c r="D156" s="5">
        <v>236918157</v>
      </c>
      <c r="E156" s="5">
        <v>130755000</v>
      </c>
      <c r="F156" s="5">
        <v>314003200</v>
      </c>
      <c r="G156" s="5">
        <v>169975000</v>
      </c>
      <c r="I156" s="5">
        <v>1067159867</v>
      </c>
      <c r="J156" s="5">
        <v>742773089</v>
      </c>
      <c r="K156" s="5">
        <v>812874740</v>
      </c>
      <c r="L156" s="5">
        <v>1651185038</v>
      </c>
      <c r="M156" s="5">
        <v>-1280000</v>
      </c>
      <c r="N156" s="5">
        <v>-20800000</v>
      </c>
      <c r="O156" s="5">
        <v>-576846500</v>
      </c>
      <c r="P156" s="5">
        <v>-106476808</v>
      </c>
      <c r="Q156" s="5">
        <v>45778524</v>
      </c>
      <c r="R156" s="5">
        <v>-32795900</v>
      </c>
      <c r="S156" s="5">
        <v>-25044000</v>
      </c>
      <c r="T156" s="5">
        <v>-39154849</v>
      </c>
      <c r="U156" s="5">
        <v>-703419000</v>
      </c>
      <c r="V156" s="5">
        <v>-275156000</v>
      </c>
      <c r="W156" s="5">
        <v>-722777500</v>
      </c>
      <c r="X156" s="5">
        <v>-11949000</v>
      </c>
      <c r="Y156" s="5">
        <v>-36168200</v>
      </c>
      <c r="Z156" s="5">
        <v>-836307754</v>
      </c>
    </row>
    <row r="157" spans="3:26" ht="15.5" x14ac:dyDescent="0.35">
      <c r="C157" t="s">
        <v>610</v>
      </c>
      <c r="P157" s="5">
        <v>301000000</v>
      </c>
      <c r="R157" s="5">
        <v>2200000</v>
      </c>
      <c r="S157" s="5">
        <v>1500000</v>
      </c>
      <c r="U157" s="5">
        <v>80000000</v>
      </c>
    </row>
    <row r="158" spans="3:26" ht="15.5" x14ac:dyDescent="0.35">
      <c r="C158" t="s">
        <v>163</v>
      </c>
      <c r="I158" s="5">
        <v>-16346232</v>
      </c>
      <c r="J158" s="5">
        <v>-3965000</v>
      </c>
      <c r="K158" s="5">
        <v>-19248000</v>
      </c>
      <c r="M158" s="5">
        <v>-1280000</v>
      </c>
      <c r="N158" s="5">
        <v>-20800000</v>
      </c>
      <c r="O158" s="5">
        <v>-576846500</v>
      </c>
      <c r="P158" s="5">
        <v>-407476808</v>
      </c>
      <c r="Q158" s="5">
        <v>45778524</v>
      </c>
      <c r="R158" s="5">
        <v>-34995900</v>
      </c>
      <c r="S158" s="5">
        <v>-26544000</v>
      </c>
      <c r="T158" s="5">
        <v>-39154849</v>
      </c>
      <c r="U158" s="5">
        <v>-783419000</v>
      </c>
      <c r="V158" s="5">
        <v>-275156000</v>
      </c>
      <c r="W158" s="5">
        <v>-722777500</v>
      </c>
      <c r="X158" s="5">
        <v>-11949000</v>
      </c>
      <c r="Y158" s="5">
        <v>-36168200</v>
      </c>
      <c r="Z158" s="5">
        <v>-983711350</v>
      </c>
    </row>
    <row r="159" spans="3:26" ht="15.5" x14ac:dyDescent="0.35">
      <c r="C159" t="s">
        <v>347</v>
      </c>
    </row>
    <row r="160" spans="3:26" ht="15.5" x14ac:dyDescent="0.35">
      <c r="C160" t="s">
        <v>1880</v>
      </c>
      <c r="E160" s="5">
        <v>-952751099</v>
      </c>
      <c r="F160" s="5">
        <v>314003200</v>
      </c>
      <c r="G160" s="5">
        <v>638747899</v>
      </c>
    </row>
    <row r="161" spans="3:26" ht="15.5" x14ac:dyDescent="0.35">
      <c r="C161" t="s">
        <v>524</v>
      </c>
    </row>
    <row r="162" spans="3:26" ht="15.5" x14ac:dyDescent="0.35">
      <c r="C162" t="s">
        <v>1881</v>
      </c>
      <c r="D162" s="5">
        <v>236918157</v>
      </c>
      <c r="E162" s="5">
        <v>1083506099</v>
      </c>
      <c r="G162" s="5">
        <v>-468772899</v>
      </c>
      <c r="I162" s="5">
        <v>1083506099</v>
      </c>
      <c r="J162" s="5">
        <v>746738089</v>
      </c>
      <c r="K162" s="5">
        <v>832122740</v>
      </c>
      <c r="L162" s="5">
        <v>1651185038</v>
      </c>
      <c r="Z162" s="5">
        <v>147403596</v>
      </c>
    </row>
    <row r="163" spans="3:26" ht="15.5" x14ac:dyDescent="0.35">
      <c r="C163" t="s">
        <v>175</v>
      </c>
      <c r="D163" s="5">
        <v>32216770</v>
      </c>
      <c r="E163" s="5">
        <v>1119045501</v>
      </c>
      <c r="F163" s="5">
        <v>44741770</v>
      </c>
      <c r="G163" s="5">
        <v>35041771</v>
      </c>
      <c r="I163" s="5">
        <v>1260270812</v>
      </c>
      <c r="J163" s="5">
        <v>417535082</v>
      </c>
      <c r="K163" s="5">
        <v>550367851</v>
      </c>
      <c r="L163" s="5">
        <v>350666170</v>
      </c>
      <c r="M163" s="5">
        <v>-399120640</v>
      </c>
      <c r="N163" s="5">
        <v>1495938803</v>
      </c>
      <c r="O163" s="5">
        <v>498454898</v>
      </c>
      <c r="P163" s="5">
        <v>-5432905188</v>
      </c>
      <c r="Q163" s="5">
        <v>-13636932313</v>
      </c>
      <c r="R163" s="5">
        <v>654073874</v>
      </c>
      <c r="S163" s="5">
        <v>1304020863</v>
      </c>
      <c r="T163" s="5">
        <v>6483106373</v>
      </c>
      <c r="U163" s="5">
        <v>9011380977</v>
      </c>
      <c r="V163" s="5">
        <v>-5182271106</v>
      </c>
      <c r="W163" s="5">
        <v>910527667</v>
      </c>
      <c r="X163" s="5">
        <v>-17368071977</v>
      </c>
      <c r="Y163" s="5">
        <v>-21187548363</v>
      </c>
      <c r="Z163" s="5">
        <v>-7289468912</v>
      </c>
    </row>
    <row r="164" spans="3:26" ht="15.5" x14ac:dyDescent="0.35">
      <c r="C164" t="s">
        <v>863</v>
      </c>
      <c r="R164" s="5">
        <v>4490356974</v>
      </c>
      <c r="V164" s="5">
        <v>2180132500</v>
      </c>
      <c r="Y164" s="5">
        <v>-3700</v>
      </c>
      <c r="Z164" s="5">
        <v>21203483934</v>
      </c>
    </row>
    <row r="165" spans="3:26" ht="15.5" x14ac:dyDescent="0.35">
      <c r="C165" t="s">
        <v>526</v>
      </c>
      <c r="K165" s="5">
        <v>227031769</v>
      </c>
      <c r="L165" s="5">
        <v>372116170</v>
      </c>
      <c r="M165" s="5">
        <v>292090860</v>
      </c>
      <c r="N165" s="5">
        <v>2024317096</v>
      </c>
      <c r="O165" s="5">
        <v>1170445398</v>
      </c>
      <c r="Q165" s="5">
        <v>6500000000</v>
      </c>
      <c r="S165" s="5">
        <v>7500000000</v>
      </c>
      <c r="T165" s="5">
        <v>10624505059</v>
      </c>
      <c r="U165" s="5">
        <v>19355373126</v>
      </c>
      <c r="V165" s="5">
        <v>-13096178489</v>
      </c>
      <c r="W165" s="5">
        <v>-4256860229</v>
      </c>
      <c r="X165" s="5">
        <v>-10343159934</v>
      </c>
      <c r="Y165" s="5">
        <v>-4282666887</v>
      </c>
      <c r="Z165" s="5">
        <v>-18366566646</v>
      </c>
    </row>
    <row r="166" spans="3:26" ht="15.5" x14ac:dyDescent="0.35">
      <c r="C166" t="s">
        <v>525</v>
      </c>
      <c r="K166" s="5">
        <v>-196500000</v>
      </c>
      <c r="L166" s="5">
        <v>-373400000</v>
      </c>
      <c r="M166" s="5">
        <v>-263500000</v>
      </c>
      <c r="N166" s="5">
        <v>-252601293</v>
      </c>
      <c r="O166" s="5">
        <v>-14801000000</v>
      </c>
      <c r="P166" s="5">
        <v>-5339830188</v>
      </c>
      <c r="Q166" s="5">
        <v>-20136932313</v>
      </c>
      <c r="R166" s="5">
        <v>-3828823100</v>
      </c>
      <c r="S166" s="5">
        <v>-6175212470</v>
      </c>
      <c r="T166" s="5">
        <v>-3861389520</v>
      </c>
    </row>
    <row r="167" spans="3:26" ht="15.5" x14ac:dyDescent="0.35">
      <c r="C167" t="s">
        <v>745</v>
      </c>
    </row>
    <row r="168" spans="3:26" ht="15.5" x14ac:dyDescent="0.35">
      <c r="C168" t="s">
        <v>1882</v>
      </c>
    </row>
    <row r="169" spans="3:26" ht="15.5" x14ac:dyDescent="0.35">
      <c r="C169" t="s">
        <v>1883</v>
      </c>
      <c r="O169" s="5">
        <v>485996000</v>
      </c>
    </row>
    <row r="170" spans="3:26" ht="15.5" x14ac:dyDescent="0.35">
      <c r="C170" t="s">
        <v>1884</v>
      </c>
    </row>
    <row r="171" spans="3:26" ht="15.5" x14ac:dyDescent="0.35">
      <c r="C171" t="s">
        <v>877</v>
      </c>
      <c r="D171" s="5">
        <v>32216770</v>
      </c>
      <c r="E171" s="5">
        <v>1119045501</v>
      </c>
      <c r="F171" s="5">
        <v>44741770</v>
      </c>
      <c r="G171" s="5">
        <v>35041771</v>
      </c>
      <c r="I171" s="5">
        <v>1260270812</v>
      </c>
      <c r="J171" s="5">
        <v>417535082</v>
      </c>
      <c r="K171" s="5">
        <v>570457082</v>
      </c>
      <c r="L171" s="5">
        <v>473450000</v>
      </c>
      <c r="O171" s="5">
        <v>13998000000</v>
      </c>
    </row>
    <row r="172" spans="3:26" ht="15.5" x14ac:dyDescent="0.35">
      <c r="C172" t="s">
        <v>1307</v>
      </c>
    </row>
    <row r="173" spans="3:26" ht="15.5" x14ac:dyDescent="0.35">
      <c r="C173" t="s">
        <v>1885</v>
      </c>
      <c r="K173" s="5">
        <v>-50621000</v>
      </c>
      <c r="L173" s="5">
        <v>-121500000</v>
      </c>
      <c r="M173" s="5">
        <v>-427711500</v>
      </c>
      <c r="N173" s="5">
        <v>-275777000</v>
      </c>
      <c r="O173" s="5">
        <v>-354986500</v>
      </c>
      <c r="P173" s="5">
        <v>-93075000</v>
      </c>
      <c r="R173" s="5">
        <v>-7460000</v>
      </c>
      <c r="S173" s="5">
        <v>-20766667</v>
      </c>
      <c r="T173" s="5">
        <v>-280009166</v>
      </c>
      <c r="U173" s="5">
        <v>31328779</v>
      </c>
      <c r="V173" s="5">
        <v>-106513468</v>
      </c>
    </row>
    <row r="174" spans="3:26" ht="15.5" x14ac:dyDescent="0.35">
      <c r="C174" t="s">
        <v>1886</v>
      </c>
      <c r="U174" s="5">
        <v>-10375320928</v>
      </c>
      <c r="V174" s="5">
        <v>5840288351</v>
      </c>
      <c r="W174" s="5">
        <v>5167387896</v>
      </c>
      <c r="X174" s="5">
        <v>-7024912043</v>
      </c>
      <c r="Y174" s="5">
        <v>-16904877776</v>
      </c>
      <c r="Z174" s="5">
        <v>-10126386200</v>
      </c>
    </row>
    <row r="175" spans="3:26" ht="15.5" x14ac:dyDescent="0.35">
      <c r="C175" t="s">
        <v>312</v>
      </c>
    </row>
    <row r="176" spans="3:26" ht="15.5" x14ac:dyDescent="0.35">
      <c r="C176" t="s">
        <v>186</v>
      </c>
      <c r="D176" s="5">
        <v>-580814981</v>
      </c>
      <c r="E176" s="5">
        <v>-308171944</v>
      </c>
      <c r="F176" s="5">
        <v>738273066</v>
      </c>
      <c r="G176" s="5">
        <v>-146934042</v>
      </c>
      <c r="I176" s="5">
        <v>8235512</v>
      </c>
      <c r="J176" s="5">
        <v>-81964294</v>
      </c>
      <c r="K176" s="5">
        <v>602083910</v>
      </c>
      <c r="L176" s="5">
        <v>-375213815</v>
      </c>
      <c r="M176" s="5">
        <v>-880160773</v>
      </c>
      <c r="N176" s="5">
        <v>214804188</v>
      </c>
      <c r="O176" s="5">
        <v>110168651</v>
      </c>
      <c r="P176" s="5">
        <v>-1614429177</v>
      </c>
      <c r="Q176" s="5">
        <v>-707347180</v>
      </c>
      <c r="R176" s="5">
        <v>1969356827</v>
      </c>
      <c r="S176" s="5">
        <v>-3018056166</v>
      </c>
      <c r="T176" s="5">
        <v>-694135411</v>
      </c>
      <c r="U176" s="5">
        <v>1470103572</v>
      </c>
      <c r="V176" s="5">
        <v>-2420930778</v>
      </c>
      <c r="W176" s="5">
        <v>4587626913</v>
      </c>
      <c r="X176" s="5">
        <v>-1881537184</v>
      </c>
      <c r="Y176" s="5">
        <v>3600955879</v>
      </c>
      <c r="Z176" s="5">
        <v>262568395</v>
      </c>
    </row>
    <row r="177" spans="2:26" ht="15.5" x14ac:dyDescent="0.35">
      <c r="C177" t="s">
        <v>188</v>
      </c>
      <c r="D177" s="5">
        <v>876704513</v>
      </c>
      <c r="I177" s="5">
        <v>868469001</v>
      </c>
      <c r="J177" s="5">
        <v>950433296</v>
      </c>
      <c r="K177" s="5">
        <v>348349386</v>
      </c>
      <c r="L177" s="5">
        <v>723563201</v>
      </c>
      <c r="M177" s="5">
        <v>1603723974</v>
      </c>
      <c r="N177" s="5">
        <v>1388919786</v>
      </c>
      <c r="O177" s="5">
        <v>1278751135</v>
      </c>
      <c r="P177" s="5">
        <v>2893180312</v>
      </c>
      <c r="Q177" s="5">
        <v>3600527491</v>
      </c>
      <c r="R177" s="5">
        <v>1631170664</v>
      </c>
      <c r="S177" s="5">
        <v>4649226830</v>
      </c>
      <c r="T177" s="5">
        <v>5343362241</v>
      </c>
      <c r="U177" s="5">
        <v>5007007723</v>
      </c>
      <c r="V177" s="5">
        <v>7427938501</v>
      </c>
      <c r="W177" s="5">
        <v>2840311588</v>
      </c>
      <c r="X177" s="5">
        <v>4721848772</v>
      </c>
      <c r="Y177" s="5">
        <v>1120892892</v>
      </c>
      <c r="Z177" s="5">
        <v>858324497</v>
      </c>
    </row>
    <row r="178" spans="2:26" ht="15.5" x14ac:dyDescent="0.35">
      <c r="C178" t="s">
        <v>1887</v>
      </c>
    </row>
    <row r="179" spans="2:26" ht="15.5" x14ac:dyDescent="0.35">
      <c r="C179" t="s">
        <v>189</v>
      </c>
      <c r="D179" s="5">
        <v>295889532</v>
      </c>
      <c r="E179" s="5">
        <v>-308171944</v>
      </c>
      <c r="F179" s="5">
        <v>738273066</v>
      </c>
      <c r="G179" s="5">
        <v>-146934042</v>
      </c>
      <c r="I179" s="5">
        <v>876704513</v>
      </c>
      <c r="J179" s="5">
        <v>868469002</v>
      </c>
      <c r="K179" s="5">
        <v>950433296</v>
      </c>
      <c r="L179" s="5">
        <v>348349386</v>
      </c>
      <c r="M179" s="5">
        <v>723563201</v>
      </c>
      <c r="N179" s="5">
        <v>1603723974</v>
      </c>
      <c r="O179" s="5">
        <v>1388919786</v>
      </c>
      <c r="P179" s="5">
        <v>1278751135</v>
      </c>
      <c r="Q179" s="5">
        <v>2893180311</v>
      </c>
      <c r="R179" s="5">
        <v>3600527491</v>
      </c>
      <c r="S179" s="5">
        <v>1631170664</v>
      </c>
      <c r="T179" s="5">
        <v>4649226830</v>
      </c>
      <c r="U179" s="5">
        <v>6477111295</v>
      </c>
      <c r="V179" s="5">
        <v>5007007723</v>
      </c>
      <c r="W179" s="5">
        <v>7427938501</v>
      </c>
      <c r="X179" s="5">
        <v>2840311588</v>
      </c>
      <c r="Y179" s="5">
        <v>4721848771</v>
      </c>
      <c r="Z179" s="5">
        <v>1120892892</v>
      </c>
    </row>
    <row r="181" spans="2:26" ht="15.5" x14ac:dyDescent="0.35">
      <c r="B181" t="s">
        <v>190</v>
      </c>
      <c r="C181" t="s">
        <v>11</v>
      </c>
      <c r="D181" s="5">
        <v>660000000</v>
      </c>
      <c r="E181" s="5">
        <v>660000000</v>
      </c>
      <c r="F181" s="5">
        <v>660000000</v>
      </c>
      <c r="G181" s="5">
        <v>660000000</v>
      </c>
      <c r="I181" s="5">
        <v>660000000</v>
      </c>
      <c r="J181" s="5">
        <v>660000000</v>
      </c>
      <c r="K181" s="5">
        <v>660000000</v>
      </c>
      <c r="L181" s="5">
        <v>660000000</v>
      </c>
      <c r="M181" s="5">
        <v>660000000</v>
      </c>
      <c r="N181" s="5">
        <v>660000000</v>
      </c>
      <c r="O181" s="5">
        <v>660000000</v>
      </c>
      <c r="P181" s="5">
        <v>660000000</v>
      </c>
      <c r="Q181" s="5">
        <v>660000000</v>
      </c>
      <c r="R181" s="5">
        <v>660000000</v>
      </c>
      <c r="S181" s="5">
        <v>660000000</v>
      </c>
      <c r="T181" s="5">
        <v>660000000</v>
      </c>
      <c r="U181" s="5">
        <v>660000000</v>
      </c>
      <c r="V181" s="5">
        <v>660000000</v>
      </c>
      <c r="W181" s="5">
        <v>650000000</v>
      </c>
      <c r="X181" s="5">
        <v>650000000</v>
      </c>
      <c r="Y181" s="5">
        <v>650000000</v>
      </c>
      <c r="Z181" s="5">
        <v>650000000</v>
      </c>
    </row>
    <row r="182" spans="2:26" ht="15.5" x14ac:dyDescent="0.35">
      <c r="C182" t="s">
        <v>191</v>
      </c>
      <c r="D182" s="6">
        <v>-2.46</v>
      </c>
      <c r="E182" s="6">
        <v>-1.54</v>
      </c>
      <c r="F182" s="6">
        <v>-2.0299999999999998</v>
      </c>
      <c r="G182" s="6">
        <v>-2.4700000000000002</v>
      </c>
    </row>
    <row r="183" spans="2:26" ht="15.5" x14ac:dyDescent="0.35">
      <c r="C183" t="s">
        <v>192</v>
      </c>
      <c r="D183" s="6">
        <v>-31.71</v>
      </c>
      <c r="E183" s="6">
        <v>-60.39</v>
      </c>
      <c r="F183" s="6">
        <v>-39.9</v>
      </c>
      <c r="G183" s="6">
        <v>-20.239999999999998</v>
      </c>
    </row>
    <row r="184" spans="2:26" ht="15.5" x14ac:dyDescent="0.35">
      <c r="C184" t="s">
        <v>70</v>
      </c>
      <c r="D184" s="6">
        <v>541.21</v>
      </c>
      <c r="E184" s="6">
        <v>19.61</v>
      </c>
      <c r="F184" s="6">
        <v>93.78</v>
      </c>
      <c r="G184" s="6">
        <v>588.02</v>
      </c>
    </row>
    <row r="185" spans="2:26" ht="15.5" x14ac:dyDescent="0.35">
      <c r="C185" t="s">
        <v>193</v>
      </c>
      <c r="D185" s="5">
        <v>-1430000000</v>
      </c>
      <c r="E185" s="5">
        <v>-870000000</v>
      </c>
      <c r="F185" s="5">
        <v>-1170000000</v>
      </c>
      <c r="G185" s="5">
        <v>-1380000000</v>
      </c>
    </row>
    <row r="186" spans="2:26" ht="15.5" x14ac:dyDescent="0.35">
      <c r="C186" t="s">
        <v>194</v>
      </c>
      <c r="D186" s="6">
        <v>-1.26E-2</v>
      </c>
      <c r="E186" s="6">
        <v>-7.8000000000000005E-3</v>
      </c>
      <c r="F186" s="6">
        <v>-1.01E-2</v>
      </c>
      <c r="G186" s="6">
        <v>-1.24E-2</v>
      </c>
    </row>
    <row r="187" spans="2:26" ht="15.5" x14ac:dyDescent="0.35">
      <c r="C187" t="s">
        <v>195</v>
      </c>
      <c r="D187" s="6">
        <v>-1.43E-2</v>
      </c>
      <c r="E187" s="6">
        <v>-8.8000000000000005E-3</v>
      </c>
      <c r="F187" s="6">
        <v>-1.1599999999999999E-2</v>
      </c>
      <c r="G187" s="6">
        <v>-1.3999999999999999E-2</v>
      </c>
    </row>
    <row r="188" spans="2:26" ht="15.5" x14ac:dyDescent="0.35">
      <c r="C188" t="s">
        <v>196</v>
      </c>
      <c r="D188" s="6">
        <v>-1.34E-2</v>
      </c>
      <c r="E188" s="6">
        <v>-8.3999999999999995E-3</v>
      </c>
      <c r="F188" s="6">
        <v>-1.09E-2</v>
      </c>
      <c r="G188" s="6">
        <v>-1.2500000000000001E-2</v>
      </c>
    </row>
    <row r="189" spans="2:26" ht="15.5" x14ac:dyDescent="0.35">
      <c r="C189" t="s">
        <v>197</v>
      </c>
      <c r="D189" s="6">
        <v>-11.6</v>
      </c>
      <c r="E189" s="6">
        <v>-10.27</v>
      </c>
      <c r="F189" s="6">
        <v>-11.29</v>
      </c>
      <c r="G189" s="6">
        <v>-7.63</v>
      </c>
    </row>
    <row r="190" spans="2:26" ht="15.5" x14ac:dyDescent="0.35">
      <c r="C190" t="s">
        <v>198</v>
      </c>
      <c r="D190" s="5">
        <v>114000000000</v>
      </c>
      <c r="E190" s="5">
        <v>115000000000</v>
      </c>
      <c r="F190" s="5">
        <v>116000000000</v>
      </c>
      <c r="G190" s="5">
        <v>117000000000</v>
      </c>
    </row>
    <row r="191" spans="2:26" ht="15.5" x14ac:dyDescent="0.35">
      <c r="C191" t="s">
        <v>199</v>
      </c>
      <c r="D191" s="6">
        <v>0.45</v>
      </c>
      <c r="E191" s="6">
        <v>0.53</v>
      </c>
      <c r="F191" s="6">
        <v>0.46</v>
      </c>
      <c r="G191" s="6">
        <v>0.28000000000000003</v>
      </c>
    </row>
    <row r="192" spans="2:26" ht="15.5" x14ac:dyDescent="0.35">
      <c r="C192" t="s">
        <v>200</v>
      </c>
      <c r="D192" s="6">
        <v>171.55</v>
      </c>
      <c r="E192" s="6">
        <v>173.99</v>
      </c>
      <c r="F192" s="6">
        <v>174.73</v>
      </c>
      <c r="G192" s="6">
        <v>176.99</v>
      </c>
    </row>
    <row r="193" spans="3:26" ht="15.5" x14ac:dyDescent="0.35">
      <c r="C193" t="s">
        <v>201</v>
      </c>
      <c r="D193" s="6">
        <v>0.45</v>
      </c>
      <c r="E193" s="6">
        <v>0.53</v>
      </c>
      <c r="F193" s="6">
        <v>0.46</v>
      </c>
      <c r="G193" s="6">
        <v>0.28000000000000003</v>
      </c>
    </row>
    <row r="194" spans="3:26" ht="15.5" x14ac:dyDescent="0.35">
      <c r="C194" t="s">
        <v>202</v>
      </c>
      <c r="D194" s="6">
        <v>171.55</v>
      </c>
      <c r="E194" s="6">
        <v>173.99</v>
      </c>
      <c r="F194" s="6">
        <v>174.73</v>
      </c>
      <c r="G194" s="6">
        <v>176.99</v>
      </c>
    </row>
    <row r="195" spans="3:26" ht="15.5" x14ac:dyDescent="0.35">
      <c r="C195" t="s">
        <v>203</v>
      </c>
      <c r="D195" s="5">
        <v>5000000000</v>
      </c>
      <c r="E195" s="5">
        <v>5000000000</v>
      </c>
      <c r="F195" s="5">
        <v>5000000000</v>
      </c>
      <c r="G195" s="5">
        <v>5000000000</v>
      </c>
    </row>
    <row r="196" spans="3:26" ht="15.5" x14ac:dyDescent="0.35">
      <c r="C196" t="s">
        <v>204</v>
      </c>
    </row>
    <row r="197" spans="3:26" ht="15.5" x14ac:dyDescent="0.35">
      <c r="C197" t="s">
        <v>205</v>
      </c>
      <c r="D197" s="5">
        <v>114000000000</v>
      </c>
      <c r="E197" s="5">
        <v>115000000000</v>
      </c>
      <c r="F197" s="5">
        <v>116000000000</v>
      </c>
      <c r="G197" s="5">
        <v>117000000000</v>
      </c>
    </row>
    <row r="198" spans="3:26" ht="15.5" x14ac:dyDescent="0.35">
      <c r="C198" t="s">
        <v>23</v>
      </c>
      <c r="D198" s="5">
        <v>5000000000</v>
      </c>
      <c r="E198" s="5">
        <v>5000000000</v>
      </c>
      <c r="F198" s="5">
        <v>5000000000</v>
      </c>
      <c r="G198" s="5">
        <v>5000000000</v>
      </c>
    </row>
    <row r="199" spans="3:26" ht="15.5" x14ac:dyDescent="0.35">
      <c r="C199" t="s">
        <v>20</v>
      </c>
      <c r="D199" s="5">
        <v>5000000000</v>
      </c>
      <c r="E199" s="5">
        <v>5000000000</v>
      </c>
      <c r="F199" s="5">
        <v>4000000000</v>
      </c>
      <c r="G199" s="5">
        <v>5000000000</v>
      </c>
    </row>
    <row r="200" spans="3:26" ht="15.5" x14ac:dyDescent="0.35">
      <c r="C200" t="s">
        <v>206</v>
      </c>
      <c r="D200" s="5">
        <v>10000000000</v>
      </c>
      <c r="E200" s="5">
        <v>11000000000</v>
      </c>
      <c r="F200" s="5">
        <v>9000000000</v>
      </c>
      <c r="G200" s="5">
        <v>10000000000</v>
      </c>
    </row>
    <row r="201" spans="3:26" ht="15.5" x14ac:dyDescent="0.35">
      <c r="C201" t="s">
        <v>207</v>
      </c>
      <c r="D201" s="5">
        <v>-1000000000</v>
      </c>
      <c r="E201" s="5">
        <v>-2000000000</v>
      </c>
      <c r="F201" s="5">
        <v>0</v>
      </c>
      <c r="G201" s="5">
        <v>0</v>
      </c>
    </row>
    <row r="202" spans="3:26" ht="15.5" x14ac:dyDescent="0.35">
      <c r="C202" t="s">
        <v>208</v>
      </c>
    </row>
    <row r="203" spans="3:26" ht="15.5" x14ac:dyDescent="0.35">
      <c r="C203" t="s">
        <v>12</v>
      </c>
      <c r="D203" s="5">
        <v>-1000000000</v>
      </c>
      <c r="E203" s="5">
        <v>-2000000000</v>
      </c>
      <c r="F203" s="5">
        <v>0</v>
      </c>
      <c r="G203" s="5">
        <v>0</v>
      </c>
    </row>
    <row r="204" spans="3:26" ht="15.5" x14ac:dyDescent="0.35">
      <c r="C204" t="s">
        <v>15</v>
      </c>
      <c r="D204" s="6">
        <v>-1.28</v>
      </c>
      <c r="E204" s="6">
        <v>-2.35</v>
      </c>
      <c r="F204" s="6">
        <v>0.56999999999999995</v>
      </c>
      <c r="G204" s="6">
        <v>-0.53</v>
      </c>
    </row>
    <row r="205" spans="3:26" ht="15.5" x14ac:dyDescent="0.35">
      <c r="C205" t="s">
        <v>57</v>
      </c>
      <c r="I205" s="6">
        <v>-8.3699999999999992</v>
      </c>
      <c r="J205" s="6">
        <v>-6.91</v>
      </c>
      <c r="K205" s="6">
        <v>-4.32</v>
      </c>
      <c r="L205" s="6">
        <v>-5.61</v>
      </c>
      <c r="M205" s="6">
        <v>-3.1</v>
      </c>
      <c r="N205" s="6">
        <v>-5.65</v>
      </c>
      <c r="O205" s="6">
        <v>7.49</v>
      </c>
      <c r="P205" s="6">
        <v>7.48</v>
      </c>
      <c r="Q205" s="6">
        <v>19.96</v>
      </c>
      <c r="R205" s="6">
        <v>2.75</v>
      </c>
      <c r="S205" s="6">
        <v>1.82</v>
      </c>
      <c r="T205" s="6">
        <v>10.65</v>
      </c>
      <c r="U205" s="6">
        <v>7.59</v>
      </c>
      <c r="V205" s="6">
        <v>6.78</v>
      </c>
      <c r="W205" s="6">
        <v>9.08</v>
      </c>
      <c r="X205" s="6">
        <v>19.510000000000002</v>
      </c>
      <c r="Y205" s="6">
        <v>13.82</v>
      </c>
      <c r="Z205" s="6">
        <v>0.69</v>
      </c>
    </row>
    <row r="206" spans="3:26" ht="15.5" x14ac:dyDescent="0.35">
      <c r="C206" t="s">
        <v>69</v>
      </c>
      <c r="I206" s="6">
        <v>-11.11</v>
      </c>
      <c r="J206" s="6">
        <v>-8.1</v>
      </c>
      <c r="K206" s="6">
        <v>-15.51</v>
      </c>
      <c r="L206" s="6">
        <v>-16.93</v>
      </c>
      <c r="M206" s="6">
        <v>-21.94</v>
      </c>
      <c r="N206" s="6">
        <v>-8.85</v>
      </c>
      <c r="O206" s="6">
        <v>9.48</v>
      </c>
      <c r="P206" s="6">
        <v>14.57</v>
      </c>
      <c r="Q206" s="6">
        <v>4.41</v>
      </c>
      <c r="R206" s="6">
        <v>18.18</v>
      </c>
      <c r="S206" s="6">
        <v>27.47</v>
      </c>
      <c r="T206" s="6">
        <v>4.6900000000000004</v>
      </c>
      <c r="U206" s="6">
        <v>8.6999999999999993</v>
      </c>
      <c r="V206" s="6">
        <v>20.5</v>
      </c>
      <c r="W206" s="6">
        <v>16.3</v>
      </c>
      <c r="X206" s="6">
        <v>12.81</v>
      </c>
      <c r="Y206" s="6">
        <v>4.8499999999999996</v>
      </c>
      <c r="Z206" s="6">
        <v>210.14</v>
      </c>
    </row>
    <row r="207" spans="3:26" ht="15.5" x14ac:dyDescent="0.35">
      <c r="C207" t="s">
        <v>72</v>
      </c>
      <c r="I207" s="6">
        <v>15.34</v>
      </c>
      <c r="J207" s="6">
        <v>9.11</v>
      </c>
      <c r="K207" s="6">
        <v>5.46</v>
      </c>
      <c r="L207" s="6">
        <v>16.920000000000002</v>
      </c>
      <c r="M207" s="6">
        <v>7.26</v>
      </c>
      <c r="N207" s="6">
        <v>3.48</v>
      </c>
      <c r="O207" s="6">
        <v>1.94</v>
      </c>
      <c r="P207" s="6">
        <v>2.54</v>
      </c>
      <c r="Q207" s="6">
        <v>1.25</v>
      </c>
      <c r="R207" s="6">
        <v>0.97</v>
      </c>
      <c r="S207" s="6">
        <v>1.37</v>
      </c>
      <c r="T207" s="6">
        <v>0.73</v>
      </c>
      <c r="U207" s="6">
        <v>1.0900000000000001</v>
      </c>
      <c r="V207" s="6">
        <v>3.65</v>
      </c>
      <c r="W207" s="6">
        <v>3.14</v>
      </c>
      <c r="X207" s="6">
        <v>2.98</v>
      </c>
      <c r="Y207" s="6">
        <v>0.68</v>
      </c>
      <c r="Z207" s="6">
        <v>1.8</v>
      </c>
    </row>
    <row r="208" spans="3:26" ht="15.5" x14ac:dyDescent="0.35">
      <c r="C208" t="s">
        <v>209</v>
      </c>
      <c r="I208" s="5">
        <v>-4860000000</v>
      </c>
      <c r="J208" s="5">
        <v>-3830000000</v>
      </c>
      <c r="K208" s="5">
        <v>-2130000000</v>
      </c>
      <c r="L208" s="5">
        <v>-2690000000</v>
      </c>
      <c r="M208" s="5">
        <v>-970000000</v>
      </c>
      <c r="N208" s="5">
        <v>-2270000000</v>
      </c>
      <c r="O208" s="5">
        <v>5620000000</v>
      </c>
      <c r="P208" s="5">
        <v>6070000000</v>
      </c>
    </row>
    <row r="209" spans="3:26" ht="15.5" x14ac:dyDescent="0.35">
      <c r="C209" t="s">
        <v>210</v>
      </c>
      <c r="I209" s="6">
        <v>-4.2599999999999999E-2</v>
      </c>
      <c r="J209" s="6">
        <v>-3.4500000000000003E-2</v>
      </c>
      <c r="K209" s="6">
        <v>-2.12E-2</v>
      </c>
      <c r="L209" s="6">
        <v>-2.7400000000000001E-2</v>
      </c>
      <c r="M209" s="6">
        <v>-1.47E-2</v>
      </c>
      <c r="N209" s="6">
        <v>-2.63E-2</v>
      </c>
      <c r="O209" s="6">
        <v>3.4599999999999999E-2</v>
      </c>
      <c r="P209" s="6">
        <v>2.87E-2</v>
      </c>
      <c r="Q209" s="6">
        <v>7.3800000000000004E-2</v>
      </c>
      <c r="R209" s="6">
        <v>1.01E-2</v>
      </c>
      <c r="S209" s="6">
        <v>6.8000000000000005E-3</v>
      </c>
      <c r="T209" s="6">
        <v>0.04</v>
      </c>
      <c r="U209" s="6">
        <v>2.86E-2</v>
      </c>
      <c r="V209" s="6">
        <v>2.8199999999999999E-2</v>
      </c>
      <c r="W209" s="6">
        <v>3.9800000000000002E-2</v>
      </c>
      <c r="X209" s="6">
        <v>9.3000000000000013E-2</v>
      </c>
      <c r="Y209" s="6">
        <v>6.6600000000000006E-2</v>
      </c>
      <c r="Z209" s="6">
        <v>3.4999999999999996E-3</v>
      </c>
    </row>
    <row r="210" spans="3:26" ht="15.5" x14ac:dyDescent="0.35">
      <c r="C210" t="s">
        <v>211</v>
      </c>
      <c r="I210" s="6">
        <v>-4.8099999999999997E-2</v>
      </c>
      <c r="J210" s="6">
        <v>-3.7900000000000003E-2</v>
      </c>
      <c r="K210" s="6">
        <v>-2.2700000000000001E-2</v>
      </c>
      <c r="L210" s="6">
        <v>-2.8799999999999999E-2</v>
      </c>
      <c r="M210" s="6">
        <v>-1.55E-2</v>
      </c>
      <c r="N210" s="6">
        <v>-2.7900000000000001E-2</v>
      </c>
      <c r="O210" s="6">
        <v>3.6600000000000001E-2</v>
      </c>
      <c r="P210" s="6">
        <v>3.8699999999999998E-2</v>
      </c>
      <c r="Q210" s="6">
        <v>0.11</v>
      </c>
      <c r="R210" s="6">
        <v>1.6899999999999998E-2</v>
      </c>
      <c r="S210" s="6">
        <v>1.1899999999999999E-2</v>
      </c>
      <c r="T210" s="6">
        <v>7.0800000000000002E-2</v>
      </c>
      <c r="U210" s="6">
        <v>5.4299999999999994E-2</v>
      </c>
      <c r="V210" s="6">
        <v>5.1299999999999998E-2</v>
      </c>
      <c r="W210" s="6">
        <v>7.2999999999999995E-2</v>
      </c>
      <c r="X210" s="6">
        <v>0.16930000000000001</v>
      </c>
      <c r="Y210" s="6">
        <v>0.13419999999999999</v>
      </c>
      <c r="Z210" s="6">
        <v>7.7000000000000002E-3</v>
      </c>
    </row>
    <row r="211" spans="3:26" ht="15.5" x14ac:dyDescent="0.35">
      <c r="C211" t="s">
        <v>212</v>
      </c>
      <c r="I211" s="6">
        <v>-4.4800000000000006E-2</v>
      </c>
      <c r="J211" s="6">
        <v>-3.4700000000000002E-2</v>
      </c>
      <c r="K211" s="6">
        <v>-2.07E-2</v>
      </c>
      <c r="L211" s="6">
        <v>-2.7300000000000001E-2</v>
      </c>
      <c r="M211" s="6">
        <v>-1.46E-2</v>
      </c>
      <c r="N211" s="6">
        <v>-2.0199999999999999E-2</v>
      </c>
      <c r="O211" s="6">
        <v>3.85E-2</v>
      </c>
      <c r="P211" s="6">
        <v>4.7E-2</v>
      </c>
      <c r="Q211" s="6">
        <v>0.13489999999999999</v>
      </c>
      <c r="R211" s="6">
        <v>9.1499999999999998E-2</v>
      </c>
      <c r="S211" s="6">
        <v>5.0499999999999996E-2</v>
      </c>
      <c r="T211" s="6">
        <v>0.10580000000000001</v>
      </c>
      <c r="U211" s="6">
        <v>8.3199999999999996E-2</v>
      </c>
      <c r="V211" s="6">
        <v>4.3899999999999995E-2</v>
      </c>
      <c r="W211" s="6">
        <v>7.6499999999999999E-2</v>
      </c>
      <c r="X211" s="6">
        <v>0.14829999999999999</v>
      </c>
      <c r="Y211" s="6">
        <v>0.15679999999999999</v>
      </c>
      <c r="Z211" s="6">
        <v>0.18190000000000001</v>
      </c>
    </row>
    <row r="212" spans="3:26" ht="15.5" x14ac:dyDescent="0.35">
      <c r="C212" t="s">
        <v>213</v>
      </c>
      <c r="I212" s="6">
        <v>-12.23</v>
      </c>
      <c r="J212" s="6">
        <v>-8.6</v>
      </c>
      <c r="K212" s="6">
        <v>-5.88</v>
      </c>
      <c r="L212" s="6">
        <v>-9.51</v>
      </c>
      <c r="M212" s="6">
        <v>-6.01</v>
      </c>
      <c r="N212" s="6">
        <v>-8.08</v>
      </c>
      <c r="O212" s="6">
        <v>11.68</v>
      </c>
      <c r="P212" s="6">
        <v>3.06</v>
      </c>
      <c r="Q212" s="6">
        <v>3.33</v>
      </c>
      <c r="R212" s="6">
        <v>1.31</v>
      </c>
      <c r="S212" s="6">
        <v>1.2</v>
      </c>
      <c r="T212" s="6">
        <v>2.81</v>
      </c>
      <c r="U212" s="6">
        <v>2.12</v>
      </c>
      <c r="V212" s="6">
        <v>2.29</v>
      </c>
      <c r="W212" s="6">
        <v>1.86</v>
      </c>
    </row>
    <row r="213" spans="3:26" ht="15.5" x14ac:dyDescent="0.35">
      <c r="C213" t="s">
        <v>66</v>
      </c>
      <c r="I213" s="6">
        <v>0.53</v>
      </c>
      <c r="J213" s="6">
        <v>0.31</v>
      </c>
      <c r="K213" s="6">
        <v>0.35</v>
      </c>
      <c r="L213" s="6">
        <v>0.49</v>
      </c>
      <c r="M213" s="6">
        <v>0.34</v>
      </c>
      <c r="N213" s="6">
        <v>0.25</v>
      </c>
      <c r="O213" s="6">
        <v>0.35</v>
      </c>
      <c r="P213" s="6">
        <v>0.56000000000000005</v>
      </c>
      <c r="Q213" s="6">
        <v>0.48</v>
      </c>
      <c r="R213" s="6">
        <v>0.31</v>
      </c>
      <c r="S213" s="6">
        <v>0.33</v>
      </c>
      <c r="T213" s="6">
        <v>0.33</v>
      </c>
      <c r="U213" s="6">
        <v>0.47</v>
      </c>
      <c r="V213" s="6">
        <v>1.05</v>
      </c>
      <c r="W213" s="6">
        <v>1.19</v>
      </c>
      <c r="X213" s="6">
        <v>2.17</v>
      </c>
      <c r="Y213" s="6">
        <v>0.65</v>
      </c>
      <c r="Z213" s="6">
        <v>1.63</v>
      </c>
    </row>
    <row r="214" spans="3:26" ht="15.5" x14ac:dyDescent="0.35">
      <c r="C214" t="s">
        <v>63</v>
      </c>
      <c r="I214" s="6">
        <v>173.99</v>
      </c>
      <c r="J214" s="6">
        <v>182.25</v>
      </c>
      <c r="K214" s="6">
        <v>190.07</v>
      </c>
      <c r="L214" s="6">
        <v>194.67</v>
      </c>
      <c r="M214" s="6">
        <v>200.04</v>
      </c>
      <c r="N214" s="6">
        <v>202.78</v>
      </c>
      <c r="O214" s="6">
        <v>204.9</v>
      </c>
      <c r="P214" s="6">
        <v>193.23</v>
      </c>
      <c r="Q214" s="6">
        <v>181.53</v>
      </c>
      <c r="R214" s="5">
        <v>162</v>
      </c>
      <c r="S214" s="6">
        <v>152.5</v>
      </c>
      <c r="T214" s="6">
        <v>150.41</v>
      </c>
      <c r="U214" s="6">
        <v>139.76</v>
      </c>
      <c r="V214" s="6">
        <v>132.16999999999999</v>
      </c>
      <c r="W214" s="6">
        <v>124.31</v>
      </c>
      <c r="X214" s="6">
        <v>115.23</v>
      </c>
      <c r="Y214" s="6">
        <v>103.03</v>
      </c>
      <c r="Z214" s="6">
        <v>89.21</v>
      </c>
    </row>
    <row r="215" spans="3:26" ht="15.5" x14ac:dyDescent="0.35">
      <c r="C215" t="s">
        <v>214</v>
      </c>
      <c r="I215" s="6">
        <v>0.53</v>
      </c>
      <c r="J215" s="6">
        <v>0.31</v>
      </c>
      <c r="K215" s="6">
        <v>0.35</v>
      </c>
      <c r="L215" s="6">
        <v>0.49</v>
      </c>
      <c r="M215" s="6">
        <v>0.34</v>
      </c>
      <c r="N215" s="6">
        <v>0.25</v>
      </c>
      <c r="O215" s="6">
        <v>0.35</v>
      </c>
      <c r="P215" s="6">
        <v>0.56000000000000005</v>
      </c>
      <c r="Q215" s="6">
        <v>0.48</v>
      </c>
      <c r="R215" s="6">
        <v>0.31</v>
      </c>
      <c r="S215" s="6">
        <v>0.33</v>
      </c>
      <c r="T215" s="6">
        <v>0.33</v>
      </c>
      <c r="U215" s="6">
        <v>0.47</v>
      </c>
      <c r="V215" s="6">
        <v>1.05</v>
      </c>
      <c r="W215" s="6">
        <v>1.19</v>
      </c>
      <c r="X215" s="6">
        <v>2.17</v>
      </c>
      <c r="Y215" s="6">
        <v>0.65</v>
      </c>
      <c r="Z215" s="6">
        <v>1.63</v>
      </c>
    </row>
    <row r="216" spans="3:26" ht="15.5" x14ac:dyDescent="0.35">
      <c r="C216" t="s">
        <v>215</v>
      </c>
      <c r="I216" s="6">
        <v>173.99</v>
      </c>
      <c r="J216" s="6">
        <v>182.25</v>
      </c>
      <c r="K216" s="6">
        <v>190.07</v>
      </c>
      <c r="L216" s="6">
        <v>194.67</v>
      </c>
      <c r="M216" s="6">
        <v>200.01</v>
      </c>
      <c r="N216" s="6">
        <v>202.7</v>
      </c>
      <c r="O216" s="6">
        <v>204.78</v>
      </c>
      <c r="P216" s="6">
        <v>193.23</v>
      </c>
      <c r="Q216" s="6">
        <v>181.53</v>
      </c>
      <c r="R216" s="5">
        <v>162</v>
      </c>
      <c r="S216" s="6">
        <v>152.5</v>
      </c>
      <c r="T216" s="6">
        <v>150.41</v>
      </c>
      <c r="U216" s="6">
        <v>139.76</v>
      </c>
      <c r="V216" s="6">
        <v>132.16999999999999</v>
      </c>
      <c r="W216" s="6">
        <v>124.31</v>
      </c>
      <c r="X216" s="6">
        <v>115.23</v>
      </c>
      <c r="Y216" s="6">
        <v>103.03</v>
      </c>
      <c r="Z216" s="6">
        <v>89.21</v>
      </c>
    </row>
    <row r="217" spans="3:26" ht="15.5" x14ac:dyDescent="0.35">
      <c r="C217" t="s">
        <v>216</v>
      </c>
      <c r="I217" s="5">
        <v>5000000000</v>
      </c>
      <c r="J217" s="5">
        <v>5000000000</v>
      </c>
      <c r="K217" s="5">
        <v>4000000000</v>
      </c>
      <c r="L217" s="5">
        <v>3000000000</v>
      </c>
      <c r="M217" s="5">
        <v>3000000000</v>
      </c>
      <c r="N217" s="5">
        <v>3000000000</v>
      </c>
      <c r="O217" s="5">
        <v>2000000000</v>
      </c>
      <c r="P217" s="5">
        <v>15000000000</v>
      </c>
      <c r="Q217" s="5">
        <v>20000000000</v>
      </c>
      <c r="R217" s="5">
        <v>25000000000</v>
      </c>
      <c r="S217" s="5">
        <v>27000000000</v>
      </c>
      <c r="T217" s="5">
        <v>6000000000</v>
      </c>
      <c r="U217" s="5">
        <v>1000000000</v>
      </c>
      <c r="V217" s="5">
        <v>0</v>
      </c>
      <c r="W217" s="5">
        <v>0</v>
      </c>
    </row>
    <row r="218" spans="3:26" ht="15.5" x14ac:dyDescent="0.35">
      <c r="C218" t="s">
        <v>217</v>
      </c>
      <c r="N218" s="5">
        <v>0</v>
      </c>
      <c r="O218" s="5">
        <v>1000000000</v>
      </c>
      <c r="P218" s="5">
        <v>1000000000</v>
      </c>
      <c r="Q218" s="5">
        <v>0</v>
      </c>
      <c r="R218" s="5">
        <v>9000000000</v>
      </c>
      <c r="S218" s="5">
        <v>11000000000</v>
      </c>
      <c r="T218" s="5">
        <v>30000000000</v>
      </c>
      <c r="U218" s="5">
        <v>29000000000</v>
      </c>
      <c r="V218" s="5">
        <v>19000000000</v>
      </c>
      <c r="W218" s="5">
        <v>29000000000</v>
      </c>
      <c r="X218" s="5">
        <v>28000000000</v>
      </c>
      <c r="Y218" s="5">
        <v>38000000000</v>
      </c>
      <c r="Z218" s="5">
        <v>43000000000</v>
      </c>
    </row>
    <row r="219" spans="3:26" ht="15.5" x14ac:dyDescent="0.35">
      <c r="C219" t="s">
        <v>25</v>
      </c>
      <c r="I219" s="5">
        <v>5000000000</v>
      </c>
      <c r="J219" s="5">
        <v>5000000000</v>
      </c>
      <c r="K219" s="5">
        <v>4000000000</v>
      </c>
      <c r="L219" s="5">
        <v>3000000000</v>
      </c>
      <c r="M219" s="5">
        <v>3000000000</v>
      </c>
      <c r="N219" s="5">
        <v>4000000000</v>
      </c>
      <c r="O219" s="5">
        <v>2000000000</v>
      </c>
      <c r="P219" s="5">
        <v>16000000000</v>
      </c>
      <c r="Q219" s="5">
        <v>20000000000</v>
      </c>
      <c r="R219" s="5">
        <v>34000000000</v>
      </c>
      <c r="S219" s="5">
        <v>38000000000</v>
      </c>
      <c r="T219" s="5">
        <v>36000000000</v>
      </c>
      <c r="U219" s="5">
        <v>30000000000</v>
      </c>
      <c r="V219" s="5">
        <v>20000000000</v>
      </c>
      <c r="W219" s="5">
        <v>29000000000</v>
      </c>
      <c r="X219" s="5">
        <v>28000000000</v>
      </c>
      <c r="Y219" s="5">
        <v>38000000000</v>
      </c>
      <c r="Z219" s="5">
        <v>43000000000</v>
      </c>
    </row>
    <row r="220" spans="3:26" ht="15.5" x14ac:dyDescent="0.35">
      <c r="C220" t="s">
        <v>22</v>
      </c>
      <c r="I220" s="5">
        <v>5000000000</v>
      </c>
      <c r="J220" s="5">
        <v>5000000000</v>
      </c>
      <c r="K220" s="5">
        <v>4000000000</v>
      </c>
      <c r="L220" s="5">
        <v>3000000000</v>
      </c>
      <c r="M220" s="5">
        <v>2000000000</v>
      </c>
      <c r="N220" s="5">
        <v>2000000000</v>
      </c>
      <c r="O220" s="5">
        <v>1000000000</v>
      </c>
      <c r="P220" s="5">
        <v>14000000000</v>
      </c>
      <c r="Q220" s="5">
        <v>17000000000</v>
      </c>
      <c r="R220" s="5">
        <v>30000000000</v>
      </c>
      <c r="S220" s="5">
        <v>36000000000</v>
      </c>
      <c r="T220" s="5">
        <v>32000000000</v>
      </c>
      <c r="U220" s="5">
        <v>23000000000</v>
      </c>
      <c r="V220" s="5">
        <v>15000000000</v>
      </c>
      <c r="W220" s="5">
        <v>22000000000</v>
      </c>
      <c r="X220" s="5">
        <v>26000000000</v>
      </c>
      <c r="Y220" s="5">
        <v>33000000000</v>
      </c>
      <c r="Z220" s="5">
        <v>42000000000</v>
      </c>
    </row>
    <row r="221" spans="3:26" ht="15.5" x14ac:dyDescent="0.35">
      <c r="C221" t="s">
        <v>218</v>
      </c>
      <c r="I221" s="5">
        <v>11000000000</v>
      </c>
      <c r="J221" s="5">
        <v>13000000000</v>
      </c>
      <c r="K221" s="5">
        <v>15000000000</v>
      </c>
      <c r="L221" s="5">
        <v>16000000000</v>
      </c>
      <c r="M221" s="5">
        <v>100000000000</v>
      </c>
      <c r="N221" s="5">
        <v>100000000000</v>
      </c>
      <c r="O221" s="5">
        <v>102000000000</v>
      </c>
      <c r="P221" s="5">
        <v>68000000000</v>
      </c>
      <c r="Q221" s="5">
        <v>74000000000</v>
      </c>
      <c r="R221" s="5">
        <v>72000000000</v>
      </c>
      <c r="S221" s="5">
        <v>67000000000</v>
      </c>
      <c r="T221" s="5">
        <v>86000000000</v>
      </c>
      <c r="U221" s="5">
        <v>88000000000</v>
      </c>
      <c r="V221" s="5">
        <v>79000000000</v>
      </c>
      <c r="W221" s="5">
        <v>79000000000</v>
      </c>
      <c r="X221" s="5">
        <v>72000000000</v>
      </c>
      <c r="Y221" s="5">
        <v>81000000000</v>
      </c>
      <c r="Z221" s="5">
        <v>93000000000</v>
      </c>
    </row>
    <row r="222" spans="3:26" ht="15.5" x14ac:dyDescent="0.35">
      <c r="C222" t="s">
        <v>219</v>
      </c>
      <c r="I222" s="5">
        <v>-2000000000</v>
      </c>
      <c r="J222" s="5">
        <v>-1000000000</v>
      </c>
      <c r="K222" s="5">
        <v>-1000000000</v>
      </c>
      <c r="L222" s="5">
        <v>-2000000000</v>
      </c>
      <c r="M222" s="5">
        <v>0</v>
      </c>
      <c r="N222" s="5">
        <v>-1000000000</v>
      </c>
      <c r="O222" s="5">
        <v>0</v>
      </c>
      <c r="P222" s="5">
        <v>4000000000</v>
      </c>
      <c r="Q222" s="5">
        <v>13000000000</v>
      </c>
      <c r="R222" s="5">
        <v>1000000000</v>
      </c>
      <c r="S222" s="5">
        <v>-4000000000</v>
      </c>
      <c r="T222" s="5">
        <v>-7000000000</v>
      </c>
      <c r="U222" s="5">
        <v>-7000000000</v>
      </c>
      <c r="V222" s="5">
        <v>3000000000</v>
      </c>
      <c r="W222" s="5">
        <v>4000000000</v>
      </c>
      <c r="X222" s="5">
        <v>15000000000</v>
      </c>
      <c r="Y222" s="5">
        <v>25000000000</v>
      </c>
      <c r="Z222" s="5">
        <v>8000000000</v>
      </c>
    </row>
    <row r="223" spans="3:26" ht="15.5" x14ac:dyDescent="0.35">
      <c r="C223" t="s">
        <v>220</v>
      </c>
      <c r="I223" s="5">
        <v>0</v>
      </c>
      <c r="J223" s="5">
        <v>0</v>
      </c>
      <c r="K223" s="5">
        <v>0</v>
      </c>
      <c r="M223" s="5">
        <v>0</v>
      </c>
      <c r="N223" s="5">
        <v>0</v>
      </c>
      <c r="O223" s="5">
        <v>-1000000000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-1000000000</v>
      </c>
      <c r="V223" s="5">
        <v>0</v>
      </c>
      <c r="W223" s="5">
        <v>-1000000000</v>
      </c>
      <c r="X223" s="5">
        <v>0</v>
      </c>
      <c r="Y223" s="5">
        <v>0</v>
      </c>
      <c r="Z223" s="5">
        <v>-1000000000</v>
      </c>
    </row>
    <row r="224" spans="3:26" ht="15.5" x14ac:dyDescent="0.35">
      <c r="C224" t="s">
        <v>14</v>
      </c>
      <c r="I224" s="5">
        <v>-2000000000</v>
      </c>
      <c r="J224" s="5">
        <v>-1000000000</v>
      </c>
      <c r="K224" s="5">
        <v>-1000000000</v>
      </c>
      <c r="L224" s="5">
        <v>-2000000000</v>
      </c>
      <c r="M224" s="5">
        <v>0</v>
      </c>
      <c r="N224" s="5">
        <v>-1000000000</v>
      </c>
      <c r="O224" s="5">
        <v>0</v>
      </c>
      <c r="P224" s="5">
        <v>4000000000</v>
      </c>
      <c r="Q224" s="5">
        <v>13000000000</v>
      </c>
      <c r="R224" s="5">
        <v>1000000000</v>
      </c>
      <c r="S224" s="5">
        <v>-4000000000</v>
      </c>
      <c r="T224" s="5">
        <v>-7000000000</v>
      </c>
      <c r="U224" s="5">
        <v>-8000000000</v>
      </c>
      <c r="V224" s="5">
        <v>3000000000</v>
      </c>
      <c r="W224" s="5">
        <v>4000000000</v>
      </c>
      <c r="X224" s="5">
        <v>15000000000</v>
      </c>
      <c r="Y224" s="5">
        <v>25000000000</v>
      </c>
      <c r="Z224" s="5">
        <v>7000000000</v>
      </c>
    </row>
    <row r="225" spans="2:26" ht="15.5" x14ac:dyDescent="0.35">
      <c r="C225" t="s">
        <v>16</v>
      </c>
      <c r="I225" s="6">
        <v>-3.53</v>
      </c>
      <c r="J225" s="6">
        <v>-1.88</v>
      </c>
      <c r="K225" s="6">
        <v>-1.18</v>
      </c>
      <c r="L225" s="6">
        <v>-3.59</v>
      </c>
      <c r="M225" s="6">
        <v>-0.73</v>
      </c>
      <c r="N225" s="6">
        <v>-1.94</v>
      </c>
      <c r="O225" s="6">
        <v>-0.59</v>
      </c>
      <c r="P225" s="6">
        <v>5.32</v>
      </c>
      <c r="Q225" s="6">
        <v>19.54</v>
      </c>
      <c r="R225" s="6">
        <v>1.98</v>
      </c>
      <c r="S225" s="6">
        <v>-6.53</v>
      </c>
      <c r="T225" s="6">
        <v>-10.85</v>
      </c>
      <c r="U225" s="6">
        <v>-11.52</v>
      </c>
      <c r="V225" s="6">
        <v>4.17</v>
      </c>
      <c r="W225" s="6">
        <v>5.66</v>
      </c>
      <c r="X225" s="6">
        <v>23.83</v>
      </c>
      <c r="Y225" s="6">
        <v>38.14</v>
      </c>
      <c r="Z225" s="6">
        <v>11.39</v>
      </c>
    </row>
    <row r="227" spans="2:26" ht="15.5" x14ac:dyDescent="0.35">
      <c r="B227" t="s">
        <v>221</v>
      </c>
      <c r="C227" t="s">
        <v>222</v>
      </c>
      <c r="D227" s="5">
        <v>-2000000000</v>
      </c>
      <c r="E227" s="5">
        <v>-1000000000</v>
      </c>
      <c r="F227" s="5">
        <v>-1000000000</v>
      </c>
      <c r="G227" s="5">
        <v>-2000000000</v>
      </c>
      <c r="H227" s="5">
        <v>-7000000000</v>
      </c>
      <c r="I227" s="5">
        <v>-6000000000</v>
      </c>
      <c r="J227" s="5">
        <v>-5000000000</v>
      </c>
      <c r="K227" s="5">
        <v>-3000000000</v>
      </c>
      <c r="L227" s="5">
        <v>-4000000000</v>
      </c>
      <c r="M227" s="5">
        <v>-2000000000</v>
      </c>
      <c r="N227" s="5">
        <v>-4000000000</v>
      </c>
      <c r="O227" s="5">
        <v>5000000000</v>
      </c>
      <c r="P227" s="5">
        <v>5000000000</v>
      </c>
      <c r="Q227" s="5">
        <v>13000000000</v>
      </c>
    </row>
    <row r="228" spans="2:26" ht="15.5" x14ac:dyDescent="0.35">
      <c r="C228" t="s">
        <v>223</v>
      </c>
      <c r="H228" s="5">
        <v>-6000000000</v>
      </c>
      <c r="I228" s="5">
        <v>-6000000000</v>
      </c>
      <c r="J228" s="5">
        <v>-5000000000</v>
      </c>
      <c r="K228" s="5">
        <v>-3000000000</v>
      </c>
      <c r="L228" s="5">
        <v>-4000000000</v>
      </c>
      <c r="M228" s="5">
        <v>-2000000000</v>
      </c>
      <c r="N228" s="5">
        <v>-4000000000</v>
      </c>
      <c r="O228" s="5">
        <v>5000000000</v>
      </c>
      <c r="P228" s="5">
        <v>5000000000</v>
      </c>
      <c r="Q228" s="5">
        <v>13000000000</v>
      </c>
    </row>
    <row r="229" spans="2:26" ht="15.5" x14ac:dyDescent="0.35">
      <c r="C229" t="s">
        <v>56</v>
      </c>
      <c r="D229" s="6">
        <v>-2.46</v>
      </c>
      <c r="E229" s="6">
        <v>-1.54</v>
      </c>
      <c r="F229" s="6">
        <v>-2.0299999999999998</v>
      </c>
      <c r="G229" s="6">
        <v>-2.4700000000000002</v>
      </c>
      <c r="H229" s="6">
        <v>-9.84</v>
      </c>
      <c r="I229" s="6">
        <v>-8.3699999999999992</v>
      </c>
      <c r="J229" s="6">
        <v>-6.91</v>
      </c>
      <c r="K229" s="6">
        <v>-4.32</v>
      </c>
      <c r="L229" s="6">
        <v>-5.61</v>
      </c>
      <c r="M229" s="6">
        <v>-3.1</v>
      </c>
      <c r="N229" s="6">
        <v>-5.65</v>
      </c>
      <c r="O229" s="6">
        <v>7.49</v>
      </c>
      <c r="P229" s="6">
        <v>7.48</v>
      </c>
      <c r="Q229" s="6">
        <v>19.96</v>
      </c>
    </row>
    <row r="230" spans="2:26" ht="15.5" x14ac:dyDescent="0.35">
      <c r="C230" t="s">
        <v>226</v>
      </c>
      <c r="H230" s="6">
        <v>-8.5</v>
      </c>
      <c r="I230" s="6">
        <v>-8.3699999999999992</v>
      </c>
      <c r="J230" s="6">
        <v>-6.91</v>
      </c>
      <c r="K230" s="6">
        <v>-4.32</v>
      </c>
      <c r="L230" s="6">
        <v>-5.61</v>
      </c>
      <c r="M230" s="6">
        <v>-3.1</v>
      </c>
      <c r="N230" s="6">
        <v>-5.65</v>
      </c>
      <c r="O230" s="6">
        <v>7.49</v>
      </c>
      <c r="P230" s="6">
        <v>7.48</v>
      </c>
      <c r="Q230" s="6">
        <v>19.96</v>
      </c>
    </row>
    <row r="231" spans="2:26" ht="15.5" x14ac:dyDescent="0.35">
      <c r="C231" t="s">
        <v>229</v>
      </c>
      <c r="D231" s="5">
        <v>95000000</v>
      </c>
      <c r="E231" s="5">
        <v>3000000000</v>
      </c>
      <c r="F231" s="5">
        <v>572000000</v>
      </c>
      <c r="G231" s="5">
        <v>56000000</v>
      </c>
      <c r="H231" s="5">
        <v>382000000</v>
      </c>
      <c r="I231" s="5">
        <v>4000000000</v>
      </c>
      <c r="J231" s="5">
        <v>4000000000</v>
      </c>
      <c r="K231" s="5">
        <v>8000000000</v>
      </c>
      <c r="L231" s="5">
        <v>4000000000</v>
      </c>
      <c r="M231" s="5">
        <v>6000000000</v>
      </c>
      <c r="N231" s="5">
        <v>10000000000</v>
      </c>
      <c r="O231" s="5">
        <v>24000000000</v>
      </c>
      <c r="P231" s="5">
        <v>28000000000</v>
      </c>
      <c r="Q231" s="5">
        <v>46000000000</v>
      </c>
    </row>
    <row r="232" spans="2:26" ht="15.5" x14ac:dyDescent="0.35">
      <c r="C232" t="s">
        <v>230</v>
      </c>
      <c r="H232" s="5">
        <v>4000000000</v>
      </c>
      <c r="I232" s="5">
        <v>4000000000</v>
      </c>
      <c r="J232" s="5">
        <v>4000000000</v>
      </c>
      <c r="K232" s="5">
        <v>8000000000</v>
      </c>
      <c r="L232" s="5">
        <v>4000000000</v>
      </c>
      <c r="M232" s="5">
        <v>6000000000</v>
      </c>
      <c r="N232" s="5">
        <v>10000000000</v>
      </c>
      <c r="O232" s="5">
        <v>24000000000</v>
      </c>
      <c r="P232" s="5">
        <v>28000000000</v>
      </c>
      <c r="Q232" s="5">
        <v>46000000000</v>
      </c>
    </row>
    <row r="233" spans="2:26" ht="15.5" x14ac:dyDescent="0.35">
      <c r="C233" t="s">
        <v>234</v>
      </c>
      <c r="I233" s="6">
        <v>-24.18</v>
      </c>
    </row>
    <row r="234" spans="2:26" ht="15.5" x14ac:dyDescent="0.35">
      <c r="C234" t="s">
        <v>235</v>
      </c>
      <c r="I234" s="5">
        <v>-28</v>
      </c>
    </row>
    <row r="235" spans="2:26" ht="15.5" x14ac:dyDescent="0.35">
      <c r="C235" t="s">
        <v>237</v>
      </c>
      <c r="I235" s="6">
        <v>7.5</v>
      </c>
    </row>
    <row r="236" spans="2:26" ht="15.5" x14ac:dyDescent="0.35">
      <c r="C236" t="s">
        <v>238</v>
      </c>
      <c r="I236" s="6">
        <v>-3.5699999999999996E-2</v>
      </c>
    </row>
    <row r="237" spans="2:26" ht="15.5" x14ac:dyDescent="0.35">
      <c r="C237" t="s">
        <v>239</v>
      </c>
      <c r="I237" s="6">
        <v>40.78</v>
      </c>
    </row>
    <row r="238" spans="2:26" ht="15.5" x14ac:dyDescent="0.35">
      <c r="C238" t="s">
        <v>240</v>
      </c>
      <c r="I238" s="6">
        <v>1.39</v>
      </c>
    </row>
    <row r="239" spans="2:26" ht="15.5" x14ac:dyDescent="0.35">
      <c r="C239" t="s">
        <v>241</v>
      </c>
      <c r="I239" s="6">
        <v>-66.17</v>
      </c>
    </row>
    <row r="240" spans="2:26" ht="15.5" x14ac:dyDescent="0.35">
      <c r="C240" t="s">
        <v>242</v>
      </c>
      <c r="I240" s="6">
        <v>-66.17</v>
      </c>
    </row>
    <row r="241" spans="3:9" ht="15.5" x14ac:dyDescent="0.35">
      <c r="C241" t="s">
        <v>243</v>
      </c>
      <c r="I241" s="6">
        <v>-30.57</v>
      </c>
    </row>
    <row r="242" spans="3:9" ht="15.5" x14ac:dyDescent="0.35">
      <c r="C242" t="s">
        <v>244</v>
      </c>
      <c r="I242" s="6">
        <v>-33.590000000000003</v>
      </c>
    </row>
    <row r="243" spans="3:9" ht="15.5" x14ac:dyDescent="0.35">
      <c r="C243" t="s">
        <v>246</v>
      </c>
      <c r="I243" s="6">
        <v>-1.96</v>
      </c>
    </row>
    <row r="244" spans="3:9" ht="15.5" x14ac:dyDescent="0.35">
      <c r="C244" t="s">
        <v>248</v>
      </c>
      <c r="I244" s="6">
        <v>-8.5</v>
      </c>
    </row>
    <row r="245" spans="3:9" ht="15.5" x14ac:dyDescent="0.35">
      <c r="C245" t="s">
        <v>249</v>
      </c>
      <c r="I245" s="6">
        <v>-9.84</v>
      </c>
    </row>
    <row r="246" spans="3:9" ht="15.5" x14ac:dyDescent="0.35">
      <c r="C246" t="s">
        <v>250</v>
      </c>
      <c r="I246" s="6">
        <v>5.84</v>
      </c>
    </row>
    <row r="247" spans="3:9" ht="15.5" x14ac:dyDescent="0.35">
      <c r="C247" t="s">
        <v>251</v>
      </c>
      <c r="D247" s="6">
        <v>0.45</v>
      </c>
    </row>
    <row r="248" spans="3:9" ht="15.5" x14ac:dyDescent="0.35">
      <c r="C248" t="s">
        <v>252</v>
      </c>
      <c r="I248" s="6">
        <v>171.55</v>
      </c>
    </row>
    <row r="249" spans="3:9" ht="15.5" x14ac:dyDescent="0.35">
      <c r="C249" t="s">
        <v>253</v>
      </c>
      <c r="I249" s="6">
        <v>-3.6</v>
      </c>
    </row>
    <row r="250" spans="3:9" ht="15.5" x14ac:dyDescent="0.35">
      <c r="C250" t="s">
        <v>254</v>
      </c>
      <c r="D250" s="6">
        <v>1.7</v>
      </c>
    </row>
    <row r="251" spans="3:9" ht="15.5" x14ac:dyDescent="0.35">
      <c r="C251" t="s">
        <v>255</v>
      </c>
      <c r="D251" s="6">
        <v>1.7</v>
      </c>
    </row>
    <row r="252" spans="3:9" ht="15.5" x14ac:dyDescent="0.35">
      <c r="C252" t="s">
        <v>377</v>
      </c>
      <c r="D252" s="6">
        <v>0.05</v>
      </c>
    </row>
    <row r="253" spans="3:9" ht="15.5" x14ac:dyDescent="0.35">
      <c r="C253" t="s">
        <v>256</v>
      </c>
      <c r="D253" s="6">
        <v>0.14000000000000001</v>
      </c>
    </row>
    <row r="254" spans="3:9" ht="15.5" x14ac:dyDescent="0.35">
      <c r="C254" t="s">
        <v>379</v>
      </c>
      <c r="D254" s="6">
        <v>0.04</v>
      </c>
    </row>
    <row r="255" spans="3:9" ht="15.5" x14ac:dyDescent="0.35">
      <c r="C255" t="s">
        <v>257</v>
      </c>
      <c r="D255" s="6">
        <v>1.1399999999999999</v>
      </c>
    </row>
    <row r="256" spans="3:9" ht="15.5" x14ac:dyDescent="0.35">
      <c r="C256" t="s">
        <v>258</v>
      </c>
      <c r="I256" s="6">
        <v>-9.86</v>
      </c>
    </row>
    <row r="257" spans="3:9" ht="15.5" x14ac:dyDescent="0.35">
      <c r="C257" t="s">
        <v>12</v>
      </c>
      <c r="D257" s="5">
        <v>-1000000000</v>
      </c>
    </row>
    <row r="258" spans="3:9" ht="15.5" x14ac:dyDescent="0.35">
      <c r="C258" t="s">
        <v>259</v>
      </c>
      <c r="I258" s="5">
        <v>9</v>
      </c>
    </row>
    <row r="259" spans="3:9" ht="15.5" x14ac:dyDescent="0.35">
      <c r="C259" t="s">
        <v>260</v>
      </c>
      <c r="I259" s="6">
        <v>-4.3499999999999997E-2</v>
      </c>
    </row>
    <row r="260" spans="3:9" ht="15.5" x14ac:dyDescent="0.35">
      <c r="C260" t="s">
        <v>261</v>
      </c>
      <c r="I260" s="6">
        <v>-4.9500000000000002E-2</v>
      </c>
    </row>
    <row r="261" spans="3:9" ht="15.5" x14ac:dyDescent="0.35">
      <c r="C261" t="s">
        <v>262</v>
      </c>
      <c r="I261" s="6">
        <v>-4.5899999999999996E-2</v>
      </c>
    </row>
    <row r="262" spans="3:9" ht="15.5" x14ac:dyDescent="0.35">
      <c r="C262" t="s">
        <v>263</v>
      </c>
      <c r="I262" s="6">
        <v>-4.4199999999999996E-2</v>
      </c>
    </row>
    <row r="263" spans="3:9" ht="15.5" x14ac:dyDescent="0.35">
      <c r="C263" t="s">
        <v>264</v>
      </c>
      <c r="D263" s="6">
        <v>192.4</v>
      </c>
    </row>
    <row r="264" spans="3:9" ht="15.5" x14ac:dyDescent="0.35">
      <c r="C264" t="s">
        <v>268</v>
      </c>
      <c r="D264" s="6">
        <v>0.47</v>
      </c>
    </row>
    <row r="265" spans="3:9" ht="15.5" x14ac:dyDescent="0.35">
      <c r="C265" t="s">
        <v>269</v>
      </c>
      <c r="I265" s="6">
        <v>0.03</v>
      </c>
    </row>
    <row r="266" spans="3:9" ht="15.5" x14ac:dyDescent="0.35">
      <c r="C266" t="s">
        <v>52</v>
      </c>
      <c r="I266" s="5">
        <v>158000000000</v>
      </c>
    </row>
    <row r="267" spans="3:9" ht="15.5" x14ac:dyDescent="0.35">
      <c r="C267" t="s">
        <v>271</v>
      </c>
      <c r="I267" s="5">
        <v>163000000000</v>
      </c>
    </row>
    <row r="268" spans="3:9" ht="15.5" x14ac:dyDescent="0.35">
      <c r="C268" t="s">
        <v>272</v>
      </c>
      <c r="I268" s="5">
        <v>661780000</v>
      </c>
    </row>
    <row r="269" spans="3:9" ht="15.5" x14ac:dyDescent="0.35">
      <c r="C269" t="s">
        <v>273</v>
      </c>
      <c r="I269" s="6">
        <v>0.29859999999999998</v>
      </c>
    </row>
    <row r="270" spans="3:9" ht="15.5" x14ac:dyDescent="0.35">
      <c r="C270" t="s">
        <v>274</v>
      </c>
      <c r="D270" s="6">
        <v>-2.0918000000000001</v>
      </c>
    </row>
    <row r="271" spans="3:9" ht="15.5" x14ac:dyDescent="0.35">
      <c r="C271" t="s">
        <v>275</v>
      </c>
      <c r="D271" s="6">
        <v>-16.240300000000001</v>
      </c>
    </row>
    <row r="272" spans="3:9" ht="15.5" x14ac:dyDescent="0.35">
      <c r="C272" t="s">
        <v>276</v>
      </c>
      <c r="D272" s="6">
        <v>-17.072500000000002</v>
      </c>
    </row>
    <row r="273" spans="3:9" ht="15.5" x14ac:dyDescent="0.35">
      <c r="C273" t="s">
        <v>277</v>
      </c>
      <c r="D273" s="6">
        <v>-0.60960000000000003</v>
      </c>
    </row>
    <row r="274" spans="3:9" ht="15.5" x14ac:dyDescent="0.35">
      <c r="C274" t="s">
        <v>278</v>
      </c>
      <c r="D274" s="6">
        <v>-0.20300000000000001</v>
      </c>
    </row>
    <row r="275" spans="3:9" ht="15.5" x14ac:dyDescent="0.35">
      <c r="C275" t="s">
        <v>279</v>
      </c>
      <c r="D275" s="6">
        <v>-5.5300000000000002E-2</v>
      </c>
    </row>
    <row r="276" spans="3:9" ht="15.5" x14ac:dyDescent="0.35">
      <c r="C276" t="s">
        <v>286</v>
      </c>
      <c r="I276" s="5">
        <v>3</v>
      </c>
    </row>
    <row r="277" spans="3:9" ht="15.5" x14ac:dyDescent="0.35">
      <c r="C277" t="s">
        <v>287</v>
      </c>
      <c r="I277" s="6">
        <v>0.98</v>
      </c>
    </row>
    <row r="278" spans="3:9" ht="15.5" x14ac:dyDescent="0.35">
      <c r="C278" t="s">
        <v>288</v>
      </c>
      <c r="I278" s="6">
        <v>0.16</v>
      </c>
    </row>
    <row r="279" spans="3:9" ht="15.5" x14ac:dyDescent="0.35">
      <c r="C279" t="s">
        <v>290</v>
      </c>
      <c r="I279" s="6">
        <v>0.22</v>
      </c>
    </row>
    <row r="280" spans="3:9" ht="15.5" x14ac:dyDescent="0.35">
      <c r="C280" t="s">
        <v>291</v>
      </c>
      <c r="I280" s="6">
        <v>0.05</v>
      </c>
    </row>
    <row r="281" spans="3:9" ht="15.5" x14ac:dyDescent="0.35">
      <c r="C281" t="s">
        <v>292</v>
      </c>
      <c r="I281" s="6">
        <v>0.44</v>
      </c>
    </row>
    <row r="282" spans="3:9" ht="15.5" x14ac:dyDescent="0.35">
      <c r="C282" t="s">
        <v>293</v>
      </c>
      <c r="I282" s="6">
        <v>0.89</v>
      </c>
    </row>
    <row r="283" spans="3:9" ht="15.5" x14ac:dyDescent="0.35">
      <c r="C283" t="s">
        <v>294</v>
      </c>
      <c r="I283" s="5">
        <v>4000000000</v>
      </c>
    </row>
    <row r="284" spans="3:9" ht="15.5" x14ac:dyDescent="0.35">
      <c r="C284" t="s">
        <v>295</v>
      </c>
      <c r="I284" s="5">
        <v>0</v>
      </c>
    </row>
    <row r="285" spans="3:9" ht="15.5" x14ac:dyDescent="0.35">
      <c r="C285" t="s">
        <v>296</v>
      </c>
      <c r="I285" s="5">
        <v>-5000000000</v>
      </c>
    </row>
    <row r="286" spans="3:9" ht="15.5" x14ac:dyDescent="0.35">
      <c r="C286" t="s">
        <v>297</v>
      </c>
      <c r="I286" s="5">
        <v>-6000000000</v>
      </c>
    </row>
    <row r="287" spans="3:9" ht="15.5" x14ac:dyDescent="0.35">
      <c r="C287" t="s">
        <v>298</v>
      </c>
      <c r="D287" s="5">
        <v>0</v>
      </c>
    </row>
    <row r="288" spans="3:9" ht="15.5" x14ac:dyDescent="0.35">
      <c r="C288" t="s">
        <v>299</v>
      </c>
      <c r="D288" s="5">
        <v>129000000000</v>
      </c>
    </row>
    <row r="289" spans="3:9" ht="15.5" x14ac:dyDescent="0.35">
      <c r="C289" t="s">
        <v>300</v>
      </c>
      <c r="D289" s="5">
        <v>16000000000</v>
      </c>
    </row>
    <row r="290" spans="3:9" ht="15.5" x14ac:dyDescent="0.35">
      <c r="C290" t="s">
        <v>206</v>
      </c>
      <c r="D290" s="5">
        <v>10000000000</v>
      </c>
    </row>
    <row r="291" spans="3:9" ht="15.5" x14ac:dyDescent="0.35">
      <c r="C291" t="s">
        <v>205</v>
      </c>
      <c r="I291" s="5">
        <v>114000000000</v>
      </c>
    </row>
    <row r="292" spans="3:9" ht="15.5" x14ac:dyDescent="0.35">
      <c r="C292" t="s">
        <v>203</v>
      </c>
      <c r="D292" s="5">
        <v>5000000000</v>
      </c>
    </row>
    <row r="293" spans="3:9" ht="15.5" x14ac:dyDescent="0.35">
      <c r="C293" t="s">
        <v>23</v>
      </c>
      <c r="D293" s="5">
        <v>5000000000</v>
      </c>
    </row>
    <row r="294" spans="3:9" ht="15.5" x14ac:dyDescent="0.35">
      <c r="C294" t="s">
        <v>20</v>
      </c>
      <c r="D294" s="5">
        <v>5000000000</v>
      </c>
    </row>
    <row r="295" spans="3:9" ht="15.5" x14ac:dyDescent="0.35">
      <c r="C295" t="s">
        <v>301</v>
      </c>
      <c r="I295" s="5">
        <v>114000000000</v>
      </c>
    </row>
    <row r="296" spans="3:9" ht="15.5" x14ac:dyDescent="0.35">
      <c r="C296" t="s">
        <v>302</v>
      </c>
      <c r="I296" s="5">
        <v>-2000000000</v>
      </c>
    </row>
    <row r="297" spans="3:9" ht="15.5" x14ac:dyDescent="0.35">
      <c r="C297" t="s">
        <v>303</v>
      </c>
      <c r="I297" s="5">
        <v>1000000000</v>
      </c>
    </row>
    <row r="298" spans="3:9" ht="15.5" x14ac:dyDescent="0.35">
      <c r="C298" t="s">
        <v>304</v>
      </c>
      <c r="I298" s="5">
        <v>1000000000</v>
      </c>
    </row>
    <row r="299" spans="3:9" ht="15.5" x14ac:dyDescent="0.35">
      <c r="C299" t="s">
        <v>306</v>
      </c>
      <c r="I299" s="5">
        <v>-2000000000</v>
      </c>
    </row>
  </sheetData>
  <pageMargins left="0.7" right="0.7" top="0.75" bottom="0.75" header="0.3" footer="0.3"/>
  <ignoredErrors>
    <ignoredError sqref="A1:Z300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Z28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1888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1889</v>
      </c>
      <c r="D2" s="2" vm="511">
        <f ca="1">IFERROR(_xlfn.STOCKHISTORY("XIDX:" &amp; $C$1, D3, , 0, 0, 1), "Libur")</f>
        <v>56</v>
      </c>
      <c r="H2" s="2" t="e" vm="2">
        <f>_FV(C2,"Price")</f>
        <v>#VALUE!</v>
      </c>
      <c r="I2" s="2" vm="520">
        <f t="shared" ref="I2:Z2" ca="1" si="0">IFERROR(_xlfn.STOCKHISTORY("XIDX:" &amp; $C$1, I1, , 0, 0, 1), "Libur")</f>
        <v>70</v>
      </c>
      <c r="J2" s="2" vm="30">
        <f t="shared" ca="1" si="0"/>
        <v>50</v>
      </c>
      <c r="K2" s="2" vm="175">
        <f t="shared" ca="1" si="0"/>
        <v>141</v>
      </c>
      <c r="L2" s="2" vm="354">
        <f t="shared" ca="1" si="0"/>
        <v>520</v>
      </c>
      <c r="M2" s="2" vm="521">
        <f t="shared" ca="1" si="0"/>
        <v>492</v>
      </c>
      <c r="N2" s="2" vm="453">
        <f t="shared" ca="1" si="0"/>
        <v>635</v>
      </c>
      <c r="O2" s="2" vm="522">
        <f t="shared" ca="1" si="0"/>
        <v>660</v>
      </c>
      <c r="P2" s="2" vm="193">
        <f t="shared" ca="1" si="0"/>
        <v>600</v>
      </c>
      <c r="Q2" s="2" vm="146">
        <f t="shared" ca="1" si="0"/>
        <v>570</v>
      </c>
      <c r="R2" s="2" t="str">
        <f t="shared" ca="1" si="0"/>
        <v>Libur</v>
      </c>
      <c r="S2" s="2" vm="353">
        <f t="shared" ca="1" si="0"/>
        <v>900</v>
      </c>
      <c r="T2" s="2" vm="523">
        <f t="shared" ca="1" si="0"/>
        <v>1105</v>
      </c>
      <c r="U2" s="2" vm="524">
        <f t="shared" ca="1" si="0"/>
        <v>1060</v>
      </c>
      <c r="V2" s="2" t="str">
        <f t="shared" ca="1" si="0"/>
        <v>Libur</v>
      </c>
      <c r="W2" s="2" t="str">
        <f t="shared" ca="1" si="0"/>
        <v>Libur</v>
      </c>
      <c r="X2" s="2" vm="525">
        <f t="shared" ca="1" si="0"/>
        <v>676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61312870000</v>
      </c>
      <c r="H4" s="2">
        <f>IFERROR(SUM(D4:G4)*(4/MAX(1,COUNT(D4:G4))),"")</f>
        <v>245251480000</v>
      </c>
      <c r="I4" s="2">
        <f t="shared" ref="I4:Z4" si="1">IFERROR(INDEX(I51:I500,MATCH($C$4,$C$51:$C$500,0)),"")</f>
        <v>298246813000</v>
      </c>
      <c r="J4" s="2">
        <f t="shared" si="1"/>
        <v>459980798000</v>
      </c>
      <c r="K4" s="2">
        <f t="shared" si="1"/>
        <v>609611523000</v>
      </c>
      <c r="L4" s="2">
        <f t="shared" si="1"/>
        <v>643454175000</v>
      </c>
      <c r="M4" s="2">
        <f t="shared" si="1"/>
        <v>438484972000</v>
      </c>
      <c r="N4" s="2">
        <f t="shared" si="1"/>
        <v>459584146000</v>
      </c>
      <c r="O4" s="2">
        <f t="shared" si="1"/>
        <v>931271436000</v>
      </c>
      <c r="P4" s="2">
        <f t="shared" si="1"/>
        <v>992696071000</v>
      </c>
      <c r="Q4" s="2">
        <f t="shared" si="1"/>
        <v>974536083000</v>
      </c>
      <c r="R4" s="2">
        <f t="shared" si="1"/>
        <v>999802379000</v>
      </c>
      <c r="S4" s="2">
        <f t="shared" si="1"/>
        <v>1028850578000</v>
      </c>
      <c r="T4" s="2">
        <f t="shared" si="1"/>
        <v>1008727515000</v>
      </c>
      <c r="U4" s="2">
        <f t="shared" si="1"/>
        <v>902459209000</v>
      </c>
      <c r="V4" s="2">
        <f t="shared" si="1"/>
        <v>751449338000</v>
      </c>
      <c r="W4" s="2">
        <f t="shared" si="1"/>
        <v>678591535000</v>
      </c>
      <c r="X4" s="2">
        <f t="shared" si="1"/>
        <v>644189190000</v>
      </c>
      <c r="Y4" s="2">
        <f t="shared" si="1"/>
        <v>598466433000</v>
      </c>
      <c r="Z4" s="2">
        <f t="shared" si="1"/>
        <v>539762355000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-56072065000</v>
      </c>
      <c r="H5" s="2">
        <f>IFERROR(SUM(D5:G5)*(4/MAX(1,COUNT(D5:G5))),"")</f>
        <v>-224288260000</v>
      </c>
      <c r="I5" s="2">
        <f t="shared" ref="I5:Z5" si="2">IFERROR(INDEX(I51:I500,MATCH($C$5,$C$51:$C$500,0)),"")</f>
        <v>-115497361000</v>
      </c>
      <c r="J5" s="2">
        <f t="shared" si="2"/>
        <v>-147077796000</v>
      </c>
      <c r="K5" s="2">
        <f t="shared" si="2"/>
        <v>-188144688000</v>
      </c>
      <c r="L5" s="2">
        <f t="shared" si="2"/>
        <v>-106951412000</v>
      </c>
      <c r="M5" s="2">
        <f t="shared" si="2"/>
        <v>-51017992000</v>
      </c>
      <c r="N5" s="2">
        <f t="shared" si="2"/>
        <v>-175307147000</v>
      </c>
      <c r="O5" s="2">
        <f t="shared" si="2"/>
        <v>27844967000</v>
      </c>
      <c r="P5" s="2">
        <f t="shared" si="2"/>
        <v>76036631000</v>
      </c>
      <c r="Q5" s="2">
        <f t="shared" si="2"/>
        <v>49765449000</v>
      </c>
      <c r="R5" s="2">
        <f t="shared" si="2"/>
        <v>42039071000</v>
      </c>
      <c r="S5" s="2">
        <f t="shared" si="2"/>
        <v>128895612000</v>
      </c>
      <c r="T5" s="2">
        <f t="shared" si="2"/>
        <v>70781440000</v>
      </c>
      <c r="U5" s="2">
        <f t="shared" si="2"/>
        <v>44373679000</v>
      </c>
      <c r="V5" s="2">
        <f t="shared" si="2"/>
        <v>69343398000</v>
      </c>
      <c r="W5" s="2">
        <f t="shared" si="2"/>
        <v>56615123000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-131653781000</v>
      </c>
      <c r="H6" s="2">
        <f>IFERROR(INDEX(D6:G6,COUNT(D6:G6)),"")</f>
        <v>-131653781000</v>
      </c>
      <c r="I6" s="2">
        <f t="shared" ref="I6:Z6" si="3">IFERROR(INDEX(I51:I500,MATCH($C$6,$C$51:$C$500,0)),"")</f>
        <v>-131653781000</v>
      </c>
      <c r="J6" s="2">
        <f t="shared" si="3"/>
        <v>-15926892000</v>
      </c>
      <c r="K6" s="2">
        <f t="shared" si="3"/>
        <v>131350048000</v>
      </c>
      <c r="L6" s="2">
        <f t="shared" si="3"/>
        <v>319767628000</v>
      </c>
      <c r="M6" s="2">
        <f t="shared" si="3"/>
        <v>426925493000</v>
      </c>
      <c r="N6" s="2">
        <f t="shared" si="3"/>
        <v>477944179000</v>
      </c>
      <c r="O6" s="2">
        <f t="shared" si="3"/>
        <v>653251326000</v>
      </c>
      <c r="P6" s="2">
        <f t="shared" si="3"/>
        <v>636807359000</v>
      </c>
      <c r="Q6" s="2">
        <f t="shared" si="3"/>
        <v>579308728000</v>
      </c>
      <c r="R6" s="2">
        <f t="shared" si="3"/>
        <v>557155279000</v>
      </c>
      <c r="S6" s="2">
        <f t="shared" si="3"/>
        <v>547187208000</v>
      </c>
      <c r="T6" s="2">
        <f t="shared" si="3"/>
        <v>429115605000</v>
      </c>
      <c r="U6" s="2">
        <f t="shared" si="3"/>
        <v>396853165000</v>
      </c>
      <c r="V6" s="2">
        <f t="shared" si="3"/>
        <v>387488486000</v>
      </c>
      <c r="W6" s="2">
        <f t="shared" si="3"/>
        <v>354480088000</v>
      </c>
      <c r="X6" s="2">
        <f t="shared" si="3"/>
        <v>331508965000</v>
      </c>
      <c r="Y6" s="2">
        <f t="shared" si="3"/>
        <v>301343895000</v>
      </c>
      <c r="Z6" s="2">
        <f t="shared" si="3"/>
        <v>273118240000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1.3</v>
      </c>
      <c r="H7" s="3">
        <f>IFERROR(INDEX(D7:G7,COUNT(D7:G7)),"")</f>
        <v>1.3</v>
      </c>
      <c r="I7" s="3">
        <f t="shared" ref="I7:Z7" si="4">IFERROR(INDEX(I51:I500,MATCH($C$7,$C$51:$C$500,0))/1000000000,"")</f>
        <v>1.3</v>
      </c>
      <c r="J7" s="3">
        <f t="shared" si="4"/>
        <v>1.3</v>
      </c>
      <c r="K7" s="3">
        <f t="shared" si="4"/>
        <v>1.3</v>
      </c>
      <c r="L7" s="3">
        <f t="shared" si="4"/>
        <v>1.3</v>
      </c>
      <c r="M7" s="3">
        <f t="shared" si="4"/>
        <v>1.3</v>
      </c>
      <c r="N7" s="3">
        <f t="shared" si="4"/>
        <v>1.3</v>
      </c>
      <c r="O7" s="3">
        <f t="shared" si="4"/>
        <v>1.3</v>
      </c>
      <c r="P7" s="3">
        <f t="shared" si="4"/>
        <v>1.3</v>
      </c>
      <c r="Q7" s="3">
        <f t="shared" si="4"/>
        <v>1.3</v>
      </c>
      <c r="R7" s="3">
        <f t="shared" si="4"/>
        <v>1.3</v>
      </c>
      <c r="S7" s="3">
        <f t="shared" si="4"/>
        <v>1.3</v>
      </c>
      <c r="T7" s="3">
        <f t="shared" si="4"/>
        <v>1.3</v>
      </c>
      <c r="U7" s="3">
        <f t="shared" si="4"/>
        <v>1.3</v>
      </c>
      <c r="V7" s="3">
        <f t="shared" si="4"/>
        <v>0.01</v>
      </c>
      <c r="W7" s="3">
        <f t="shared" si="4"/>
        <v>0.01</v>
      </c>
      <c r="X7" s="3">
        <f t="shared" si="4"/>
        <v>0.01</v>
      </c>
      <c r="Y7" s="3">
        <f t="shared" si="4"/>
        <v>0.01</v>
      </c>
      <c r="Z7" s="3">
        <f t="shared" si="4"/>
        <v>0.01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-3000000000</v>
      </c>
      <c r="H8" s="2">
        <f>IFERROR(INDEX(D8:G8,COUNT(D8:G8)),"")</f>
        <v>-3000000000</v>
      </c>
      <c r="I8" s="2">
        <f t="shared" ref="I8:Z8" si="5">IFERROR(INDEX(I51:I500,MATCH($C$8,$C$51:$C$500,0)),"")</f>
        <v>35000000000</v>
      </c>
      <c r="J8" s="2">
        <f t="shared" si="5"/>
        <v>9000000000</v>
      </c>
      <c r="K8" s="2">
        <f t="shared" si="5"/>
        <v>12000000000</v>
      </c>
      <c r="L8" s="2">
        <f t="shared" si="5"/>
        <v>25000000000</v>
      </c>
      <c r="M8" s="2">
        <f t="shared" si="5"/>
        <v>-11000000000</v>
      </c>
      <c r="N8" s="2">
        <f t="shared" si="5"/>
        <v>137000000000</v>
      </c>
      <c r="O8" s="2">
        <f t="shared" si="5"/>
        <v>6000000000</v>
      </c>
      <c r="P8" s="2">
        <f t="shared" si="5"/>
        <v>-9000000000</v>
      </c>
      <c r="Q8" s="2">
        <f t="shared" si="5"/>
        <v>28000000000</v>
      </c>
      <c r="R8" s="2">
        <f t="shared" si="5"/>
        <v>5000000000</v>
      </c>
      <c r="S8" s="2">
        <f t="shared" si="5"/>
        <v>-45000000000</v>
      </c>
      <c r="T8" s="2">
        <f t="shared" si="5"/>
        <v>20000000000</v>
      </c>
      <c r="U8" s="2">
        <f t="shared" si="5"/>
        <v>10000000000</v>
      </c>
      <c r="V8" s="2">
        <f t="shared" si="5"/>
        <v>13000000000</v>
      </c>
      <c r="W8" s="2">
        <f t="shared" si="5"/>
        <v>54000000000</v>
      </c>
      <c r="X8" s="2">
        <f t="shared" si="5"/>
        <v>89000000000</v>
      </c>
      <c r="Y8" s="2">
        <f t="shared" si="5"/>
        <v>59000000000</v>
      </c>
      <c r="Z8" s="2">
        <f t="shared" si="5"/>
        <v>-129000000000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-2.35</v>
      </c>
      <c r="H9" s="3">
        <f>IFERROR(INDEX(D9:G9,COUNT(D9:G9)),"")</f>
        <v>-2.35</v>
      </c>
      <c r="I9" s="3">
        <f t="shared" ref="I9:Z9" si="6">IFERROR(INDEX(I51:I500,MATCH($C$9,$C$51:$C$500,0)),"")</f>
        <v>27.24</v>
      </c>
      <c r="J9" s="3">
        <f t="shared" si="6"/>
        <v>6.62</v>
      </c>
      <c r="K9" s="3">
        <f t="shared" si="6"/>
        <v>9.23</v>
      </c>
      <c r="L9" s="3">
        <f t="shared" si="6"/>
        <v>18.920000000000002</v>
      </c>
      <c r="M9" s="3">
        <f t="shared" si="6"/>
        <v>-8.6199999999999992</v>
      </c>
      <c r="N9" s="3">
        <f t="shared" si="6"/>
        <v>105.08</v>
      </c>
      <c r="O9" s="3">
        <f t="shared" si="6"/>
        <v>4.5599999999999996</v>
      </c>
      <c r="P9" s="3">
        <f t="shared" si="6"/>
        <v>-7.19</v>
      </c>
      <c r="Q9" s="3">
        <f t="shared" si="6"/>
        <v>21.25</v>
      </c>
      <c r="R9" s="3">
        <f t="shared" si="6"/>
        <v>3.97</v>
      </c>
      <c r="S9" s="3">
        <f t="shared" si="6"/>
        <v>-34.67</v>
      </c>
      <c r="T9" s="3">
        <f t="shared" si="6"/>
        <v>15.75</v>
      </c>
      <c r="U9" s="3">
        <f t="shared" si="6"/>
        <v>7.89</v>
      </c>
      <c r="V9" s="3">
        <f t="shared" si="6"/>
        <v>1007.16</v>
      </c>
      <c r="W9" s="3">
        <f t="shared" si="6"/>
        <v>4162.2299999999996</v>
      </c>
      <c r="X9" s="3">
        <f t="shared" si="6"/>
        <v>6838.83</v>
      </c>
      <c r="Y9" s="3">
        <f t="shared" si="6"/>
        <v>4537.16</v>
      </c>
      <c r="Z9" s="3">
        <f t="shared" si="6"/>
        <v>-9948.94</v>
      </c>
    </row>
    <row r="10" spans="1:26" ht="15.5" x14ac:dyDescent="0.35">
      <c r="C10" t="s">
        <v>17</v>
      </c>
      <c r="D10" s="3">
        <f ca="1">IFERROR(IF(D9=0,"",D2/D9),"")</f>
        <v>-23.829787234042552</v>
      </c>
      <c r="I10" s="3">
        <f t="shared" ref="I10:Z10" ca="1" si="7">IFERROR(IF(I9=0,"",I2/I9),"")</f>
        <v>2.5697503671071953</v>
      </c>
      <c r="J10" s="3">
        <f t="shared" ca="1" si="7"/>
        <v>7.5528700906344408</v>
      </c>
      <c r="K10" s="3">
        <f t="shared" ca="1" si="7"/>
        <v>15.276273022751896</v>
      </c>
      <c r="L10" s="3">
        <f t="shared" ca="1" si="7"/>
        <v>27.484143763213527</v>
      </c>
      <c r="M10" s="3">
        <f t="shared" ca="1" si="7"/>
        <v>-57.076566125290029</v>
      </c>
      <c r="N10" s="3">
        <f t="shared" ca="1" si="7"/>
        <v>6.0430148458317472</v>
      </c>
      <c r="O10" s="3">
        <f t="shared" ca="1" si="7"/>
        <v>144.73684210526318</v>
      </c>
      <c r="P10" s="3">
        <f t="shared" ca="1" si="7"/>
        <v>-83.449235048678716</v>
      </c>
      <c r="Q10" s="3">
        <f t="shared" ca="1" si="7"/>
        <v>26.823529411764707</v>
      </c>
      <c r="R10" s="3" t="str">
        <f t="shared" ca="1" si="7"/>
        <v/>
      </c>
      <c r="S10" s="3">
        <f t="shared" ca="1" si="7"/>
        <v>-25.959042399769253</v>
      </c>
      <c r="T10" s="3">
        <f t="shared" ca="1" si="7"/>
        <v>70.158730158730165</v>
      </c>
      <c r="U10" s="3">
        <f t="shared" ca="1" si="7"/>
        <v>134.34727503168568</v>
      </c>
      <c r="V10" s="3" t="str">
        <f t="shared" ca="1" si="7"/>
        <v/>
      </c>
      <c r="W10" s="3" t="str">
        <f t="shared" ca="1" si="7"/>
        <v/>
      </c>
      <c r="X10" s="3">
        <f t="shared" ca="1" si="7"/>
        <v>9.8847317450499572E-2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29879427000</v>
      </c>
      <c r="H11" s="2">
        <f>IFERROR(INDEX(D11:G11,COUNT(D11:G11)),"")</f>
        <v>29879427000</v>
      </c>
      <c r="I11" s="2">
        <f t="shared" ref="I11:Z11" si="8">IFERROR(INDEX(I51:I500,MATCH($C$11,$C$51:$C$500,0)),"")</f>
        <v>29879427000</v>
      </c>
      <c r="J11" s="2">
        <f t="shared" si="8"/>
        <v>53624139000</v>
      </c>
      <c r="K11" s="2">
        <f t="shared" si="8"/>
        <v>7505157000</v>
      </c>
      <c r="L11" s="2">
        <f t="shared" si="8"/>
        <v>2479231000</v>
      </c>
      <c r="M11" s="2">
        <f t="shared" si="8"/>
        <v>2791111000</v>
      </c>
      <c r="N11" s="2">
        <f t="shared" si="8"/>
        <v>58567735000</v>
      </c>
      <c r="O11" s="2">
        <f t="shared" si="8"/>
        <v>7685512000</v>
      </c>
      <c r="P11" s="2">
        <f t="shared" si="8"/>
        <v>4688596000</v>
      </c>
      <c r="Q11" s="2">
        <f t="shared" si="8"/>
        <v>6391491000</v>
      </c>
      <c r="R11" s="2">
        <f t="shared" si="8"/>
        <v>5738209000</v>
      </c>
      <c r="S11" s="2">
        <f t="shared" si="8"/>
        <v>32366700000</v>
      </c>
      <c r="T11" s="2">
        <f t="shared" si="8"/>
        <v>4035526000</v>
      </c>
      <c r="U11" s="2">
        <f t="shared" si="8"/>
        <v>3287272000</v>
      </c>
      <c r="V11" s="2">
        <f t="shared" si="8"/>
        <v>9444567000</v>
      </c>
      <c r="W11" s="2">
        <f t="shared" si="8"/>
        <v>11628489000</v>
      </c>
      <c r="X11" s="2">
        <f t="shared" si="8"/>
        <v>4659400000</v>
      </c>
      <c r="Y11" s="2">
        <f t="shared" si="8"/>
        <v>9789354000</v>
      </c>
      <c r="Z11" s="2">
        <f t="shared" si="8"/>
        <v>5218940000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74000000000</v>
      </c>
      <c r="H12" s="2">
        <f>IFERROR(INDEX(D12:G12,COUNT(D12:G12)),"")</f>
        <v>74000000000</v>
      </c>
      <c r="I12" s="2">
        <f t="shared" ref="I12:Z12" si="9">IFERROR(INDEX(I51:I500,MATCH($C$12,$C$51:$C$500,0)),"")</f>
        <v>74000000000</v>
      </c>
      <c r="J12" s="2">
        <f t="shared" si="9"/>
        <v>81000000000</v>
      </c>
      <c r="K12" s="2">
        <f t="shared" si="9"/>
        <v>122000000000</v>
      </c>
      <c r="L12" s="2">
        <f t="shared" si="9"/>
        <v>60000000000</v>
      </c>
      <c r="M12" s="2">
        <f t="shared" si="9"/>
        <v>9000000000</v>
      </c>
      <c r="N12" s="2">
        <f t="shared" si="9"/>
        <v>-59000000000</v>
      </c>
      <c r="O12" s="2">
        <f t="shared" si="9"/>
        <v>20000000000</v>
      </c>
      <c r="P12" s="2">
        <f t="shared" si="9"/>
        <v>15000000000</v>
      </c>
      <c r="Q12" s="2">
        <f t="shared" si="9"/>
        <v>-1000000000</v>
      </c>
      <c r="R12" s="2">
        <f t="shared" si="9"/>
        <v>3000000000</v>
      </c>
      <c r="S12" s="2">
        <f t="shared" si="9"/>
        <v>-21000000000</v>
      </c>
      <c r="T12" s="2">
        <f t="shared" si="9"/>
        <v>45000000000</v>
      </c>
      <c r="U12" s="2">
        <f t="shared" si="9"/>
        <v>28000000000</v>
      </c>
      <c r="V12" s="2">
        <f t="shared" si="9"/>
        <v>8000000000</v>
      </c>
      <c r="W12" s="2">
        <f t="shared" si="9"/>
        <v>-12000000000</v>
      </c>
      <c r="X12" s="2">
        <f t="shared" si="9"/>
        <v>13000000000</v>
      </c>
      <c r="Y12" s="2">
        <f t="shared" si="9"/>
        <v>11000000000</v>
      </c>
      <c r="Z12" s="2">
        <f t="shared" si="9"/>
        <v>-5000000000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104000000000</v>
      </c>
      <c r="H13" s="2">
        <f>IFERROR(INDEX(D13:G13,COUNT(D13:G13)),"")</f>
        <v>104000000000</v>
      </c>
      <c r="I13" s="2">
        <f t="shared" ref="I13:Z13" si="10">IFERROR(INDEX(I51:I500,MATCH($C$13,$C$51:$C$500,0)),"")</f>
        <v>104000000000</v>
      </c>
      <c r="J13" s="2">
        <f t="shared" si="10"/>
        <v>135000000000</v>
      </c>
      <c r="K13" s="2">
        <f t="shared" si="10"/>
        <v>129000000000</v>
      </c>
      <c r="L13" s="2">
        <f t="shared" si="10"/>
        <v>62000000000</v>
      </c>
      <c r="M13" s="2">
        <f t="shared" si="10"/>
        <v>12000000000</v>
      </c>
      <c r="N13" s="2">
        <f t="shared" si="10"/>
        <v>0</v>
      </c>
      <c r="O13" s="2">
        <f t="shared" si="10"/>
        <v>28000000000</v>
      </c>
      <c r="P13" s="2">
        <f t="shared" si="10"/>
        <v>20000000000</v>
      </c>
      <c r="Q13" s="2">
        <f t="shared" si="10"/>
        <v>5000000000</v>
      </c>
      <c r="R13" s="2">
        <f t="shared" si="10"/>
        <v>8000000000</v>
      </c>
      <c r="S13" s="2">
        <f t="shared" si="10"/>
        <v>12000000000</v>
      </c>
      <c r="T13" s="2">
        <f t="shared" si="10"/>
        <v>50000000000</v>
      </c>
      <c r="U13" s="2">
        <f t="shared" si="10"/>
        <v>31000000000</v>
      </c>
      <c r="V13" s="2">
        <f t="shared" si="10"/>
        <v>17000000000</v>
      </c>
      <c r="W13" s="2">
        <f t="shared" si="10"/>
        <v>0</v>
      </c>
      <c r="X13" s="2">
        <f t="shared" si="10"/>
        <v>18000000000</v>
      </c>
      <c r="Y13" s="2">
        <f t="shared" si="10"/>
        <v>21000000000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-4463835000</v>
      </c>
      <c r="H14" s="2">
        <f>IFERROR(SUM(D14:G14)*(4/MAX(1,COUNT(D14:G14))),"")</f>
        <v>-17855340000</v>
      </c>
      <c r="I14" s="2">
        <f t="shared" ref="I14:Z14" si="11">IFERROR(INDEX(I51:I500,MATCH($C$14,$C$51:$C$500,0)),"")</f>
        <v>-13309160000</v>
      </c>
      <c r="J14" s="2">
        <f t="shared" si="11"/>
        <v>-15094198000</v>
      </c>
      <c r="K14" s="2">
        <f t="shared" si="11"/>
        <v>-13962132000</v>
      </c>
      <c r="L14" s="2">
        <f t="shared" si="11"/>
        <v>-7554767000</v>
      </c>
      <c r="M14" s="2">
        <f t="shared" si="11"/>
        <v>-5977735000</v>
      </c>
      <c r="N14" s="2">
        <f t="shared" si="11"/>
        <v>-13372797000</v>
      </c>
      <c r="O14" s="2">
        <f t="shared" si="11"/>
        <v>-2361949000</v>
      </c>
      <c r="P14" s="2">
        <f t="shared" si="11"/>
        <v>-2832683000</v>
      </c>
      <c r="Q14" s="2">
        <f t="shared" si="11"/>
        <v>-1360440000</v>
      </c>
      <c r="R14" s="2">
        <f t="shared" si="11"/>
        <v>-981399000</v>
      </c>
      <c r="S14" s="2">
        <f t="shared" si="11"/>
        <v>-6207256000</v>
      </c>
      <c r="T14" s="2">
        <f t="shared" si="11"/>
        <v>-4374404000</v>
      </c>
      <c r="U14" s="2">
        <f t="shared" si="11"/>
        <v>-1756324000</v>
      </c>
      <c r="V14" s="2">
        <f t="shared" si="11"/>
        <v>-1140594000</v>
      </c>
      <c r="W14" s="2">
        <f t="shared" si="11"/>
        <v>-2554959000</v>
      </c>
      <c r="X14" s="2">
        <f t="shared" si="11"/>
        <v>-4390307000</v>
      </c>
      <c r="Y14" s="2">
        <f t="shared" si="11"/>
        <v>-4980268000</v>
      </c>
      <c r="Z14" s="2">
        <f t="shared" si="11"/>
        <v>-1213804000</v>
      </c>
    </row>
    <row r="15" spans="1:26" ht="15.5" x14ac:dyDescent="0.35">
      <c r="C15" t="s">
        <v>27</v>
      </c>
      <c r="D15" s="2">
        <f>IFERROR(INDEX(D51:D500,MATCH($C$15,$C$51:$C$500,0)),"")</f>
        <v>2105818000</v>
      </c>
      <c r="H15" s="2">
        <f>IFERROR(SUM(D15:G15)*(4/MAX(1,COUNT(D15:G15))),"")</f>
        <v>8423272000</v>
      </c>
      <c r="I15" s="2">
        <f t="shared" ref="I15:Z15" si="12">IFERROR(INDEX(I51:I500,MATCH($C$15,$C$51:$C$500,0)),"")</f>
        <v>2105818000</v>
      </c>
      <c r="J15" s="2">
        <f t="shared" si="12"/>
        <v>12481202000</v>
      </c>
      <c r="K15" s="2">
        <f t="shared" si="12"/>
        <v>-28410888000</v>
      </c>
      <c r="L15" s="2">
        <f t="shared" si="12"/>
        <v>-37979222000</v>
      </c>
      <c r="M15" s="2">
        <f t="shared" si="12"/>
        <v>12767551000</v>
      </c>
      <c r="N15" s="2">
        <f t="shared" si="12"/>
        <v>47280762000</v>
      </c>
      <c r="O15" s="2">
        <f t="shared" si="12"/>
        <v>-12416475000</v>
      </c>
      <c r="P15" s="2">
        <f t="shared" si="12"/>
        <v>-24933238000</v>
      </c>
      <c r="Q15" s="2">
        <f t="shared" si="12"/>
        <v>-25869803000</v>
      </c>
      <c r="R15" s="2">
        <f t="shared" si="12"/>
        <v>-23070359000</v>
      </c>
      <c r="S15" s="2">
        <f t="shared" si="12"/>
        <v>-19284172000</v>
      </c>
      <c r="T15" s="2">
        <f t="shared" si="12"/>
        <v>-28144466000</v>
      </c>
      <c r="U15" s="2">
        <f t="shared" si="12"/>
        <v>-19384816000</v>
      </c>
      <c r="V15" s="2">
        <f t="shared" si="12"/>
        <v>-29803987000</v>
      </c>
      <c r="W15" s="2">
        <f t="shared" si="12"/>
        <v>-22015754000</v>
      </c>
      <c r="X15" s="2">
        <f t="shared" si="12"/>
        <v>-23592293000</v>
      </c>
      <c r="Y15" s="2">
        <f t="shared" si="12"/>
        <v>-18697335000</v>
      </c>
      <c r="Z15" s="2">
        <f t="shared" si="12"/>
        <v>-71191118000</v>
      </c>
    </row>
    <row r="16" spans="1:26" ht="15.5" x14ac:dyDescent="0.35">
      <c r="C16" t="s">
        <v>28</v>
      </c>
      <c r="D16" s="2">
        <f>IFERROR(INDEX(D51:D500,MATCH($C$16,$C$51:$C$500,0)),"")</f>
        <v>-66444518000</v>
      </c>
      <c r="H16" s="2">
        <f>IFERROR(SUM(D16:G16)*(4/MAX(1,COUNT(D16:G16))),"")</f>
        <v>-265778072000</v>
      </c>
      <c r="I16" s="2">
        <f t="shared" ref="I16:Z16" si="13">IFERROR(INDEX(I51:I500,MATCH($C$16,$C$51:$C$500,0)),"")</f>
        <v>-118562625000</v>
      </c>
      <c r="J16" s="2">
        <f t="shared" si="13"/>
        <v>-160646650000</v>
      </c>
      <c r="K16" s="2">
        <f t="shared" si="13"/>
        <v>-162149194000</v>
      </c>
      <c r="L16" s="2">
        <f t="shared" si="13"/>
        <v>-68143801000</v>
      </c>
      <c r="M16" s="2">
        <f t="shared" si="13"/>
        <v>-64001214000</v>
      </c>
      <c r="N16" s="2">
        <f t="shared" si="13"/>
        <v>-225041792000</v>
      </c>
      <c r="O16" s="2">
        <f t="shared" si="13"/>
        <v>35857813000</v>
      </c>
      <c r="P16" s="2">
        <f t="shared" si="13"/>
        <v>92878105000</v>
      </c>
      <c r="Q16" s="2">
        <f t="shared" si="13"/>
        <v>79524179000</v>
      </c>
      <c r="R16" s="2">
        <f t="shared" si="13"/>
        <v>65302022000</v>
      </c>
      <c r="S16" s="2">
        <f t="shared" si="13"/>
        <v>148803618000</v>
      </c>
      <c r="T16" s="2">
        <f t="shared" si="13"/>
        <v>98925906000</v>
      </c>
      <c r="U16" s="2">
        <f t="shared" si="13"/>
        <v>63758495000</v>
      </c>
      <c r="V16" s="2">
        <f t="shared" si="13"/>
        <v>99147385000</v>
      </c>
      <c r="W16" s="2">
        <f t="shared" si="13"/>
        <v>78630877000</v>
      </c>
      <c r="X16" s="2">
        <f t="shared" si="13"/>
        <v>84567363000</v>
      </c>
      <c r="Y16" s="2">
        <f t="shared" si="13"/>
        <v>71677981000</v>
      </c>
      <c r="Z16" s="2">
        <f t="shared" si="13"/>
        <v>228753786000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72800000000</v>
      </c>
      <c r="H20" s="2" t="str">
        <f t="shared" ref="H20:Z20" si="14">IFERROR(H21*H2,"")</f>
        <v/>
      </c>
      <c r="I20" s="2">
        <f t="shared" ca="1" si="14"/>
        <v>91000000000</v>
      </c>
      <c r="J20" s="2">
        <f t="shared" ca="1" si="14"/>
        <v>65000000000</v>
      </c>
      <c r="K20" s="2">
        <f t="shared" ca="1" si="14"/>
        <v>183300000000</v>
      </c>
      <c r="L20" s="2">
        <f t="shared" ca="1" si="14"/>
        <v>676000000000</v>
      </c>
      <c r="M20" s="2">
        <f t="shared" ca="1" si="14"/>
        <v>639600000000</v>
      </c>
      <c r="N20" s="2">
        <f t="shared" ca="1" si="14"/>
        <v>825500000000</v>
      </c>
      <c r="O20" s="2">
        <f t="shared" ca="1" si="14"/>
        <v>858000000000</v>
      </c>
      <c r="P20" s="2">
        <f t="shared" ca="1" si="14"/>
        <v>780000000000</v>
      </c>
      <c r="Q20" s="2">
        <f t="shared" ca="1" si="14"/>
        <v>741000000000</v>
      </c>
      <c r="R20" s="2" t="str">
        <f t="shared" ca="1" si="14"/>
        <v/>
      </c>
      <c r="S20" s="2">
        <f t="shared" ca="1" si="14"/>
        <v>1170000000000</v>
      </c>
      <c r="T20" s="2">
        <f t="shared" ca="1" si="14"/>
        <v>1436500000000</v>
      </c>
      <c r="U20" s="2">
        <f t="shared" ca="1" si="14"/>
        <v>1378000000000</v>
      </c>
      <c r="V20" s="2" t="str">
        <f t="shared" ca="1" si="14"/>
        <v/>
      </c>
      <c r="W20" s="2" t="str">
        <f t="shared" ca="1" si="14"/>
        <v/>
      </c>
      <c r="X20" s="2">
        <f t="shared" ca="1" si="14"/>
        <v>6760000000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1300000000</v>
      </c>
      <c r="H21" s="2">
        <f>IFERROR(INDEX(D21:G21,COUNT(D21:G21)),"")</f>
        <v>1300000000</v>
      </c>
      <c r="I21" s="2">
        <f t="shared" ref="I21:Z21" si="15">IFERROR(INDEX(I51:I500,MATCH($C$7,$C$51:$C$500,0)),"")</f>
        <v>1300000000</v>
      </c>
      <c r="J21" s="2">
        <f t="shared" si="15"/>
        <v>1300000000</v>
      </c>
      <c r="K21" s="2">
        <f t="shared" si="15"/>
        <v>1300000000</v>
      </c>
      <c r="L21" s="2">
        <f t="shared" si="15"/>
        <v>1300000000</v>
      </c>
      <c r="M21" s="2">
        <f t="shared" si="15"/>
        <v>1300000000</v>
      </c>
      <c r="N21" s="2">
        <f t="shared" si="15"/>
        <v>1300000000</v>
      </c>
      <c r="O21" s="2">
        <f t="shared" si="15"/>
        <v>1300000000</v>
      </c>
      <c r="P21" s="2">
        <f t="shared" si="15"/>
        <v>1300000000</v>
      </c>
      <c r="Q21" s="2">
        <f t="shared" si="15"/>
        <v>1300000000</v>
      </c>
      <c r="R21" s="2">
        <f t="shared" si="15"/>
        <v>1300000000</v>
      </c>
      <c r="S21" s="2">
        <f t="shared" si="15"/>
        <v>1300000000</v>
      </c>
      <c r="T21" s="2">
        <f t="shared" si="15"/>
        <v>1300000000</v>
      </c>
      <c r="U21" s="2">
        <f t="shared" si="15"/>
        <v>1300000000</v>
      </c>
      <c r="V21" s="2">
        <f t="shared" si="15"/>
        <v>10000000</v>
      </c>
      <c r="W21" s="2">
        <f t="shared" si="15"/>
        <v>10000000</v>
      </c>
      <c r="X21" s="2">
        <f t="shared" si="15"/>
        <v>10000000</v>
      </c>
      <c r="Y21" s="2">
        <f t="shared" si="15"/>
        <v>10000000</v>
      </c>
      <c r="Z21" s="2">
        <f t="shared" si="15"/>
        <v>10000000</v>
      </c>
    </row>
    <row r="23" spans="1:26" ht="15.5" x14ac:dyDescent="0.35">
      <c r="B23" t="s">
        <v>53</v>
      </c>
      <c r="C23" t="s">
        <v>54</v>
      </c>
      <c r="D23" s="3">
        <f>IFERROR(D5/D6*100,"")</f>
        <v>42.590546639902428</v>
      </c>
      <c r="H23" s="3">
        <f t="shared" ref="H23:Z23" si="16">IFERROR(H5/H6*100,"")</f>
        <v>170.36218655960971</v>
      </c>
      <c r="I23" s="3">
        <f t="shared" si="16"/>
        <v>87.72810026625821</v>
      </c>
      <c r="J23" s="3">
        <f t="shared" si="16"/>
        <v>923.45572507178417</v>
      </c>
      <c r="K23" s="3">
        <f t="shared" si="16"/>
        <v>-143.23914674168981</v>
      </c>
      <c r="L23" s="3">
        <f t="shared" si="16"/>
        <v>-33.446603919518708</v>
      </c>
      <c r="M23" s="3">
        <f t="shared" si="16"/>
        <v>-11.950092659376516</v>
      </c>
      <c r="N23" s="3">
        <f t="shared" si="16"/>
        <v>-36.679418790452516</v>
      </c>
      <c r="O23" s="3">
        <f t="shared" si="16"/>
        <v>4.2625197824703687</v>
      </c>
      <c r="P23" s="3">
        <f t="shared" si="16"/>
        <v>11.940287737786647</v>
      </c>
      <c r="Q23" s="3">
        <f t="shared" si="16"/>
        <v>8.5904883863583006</v>
      </c>
      <c r="R23" s="3">
        <f t="shared" si="16"/>
        <v>7.5453060546160593</v>
      </c>
      <c r="S23" s="3">
        <f t="shared" si="16"/>
        <v>23.556035323106457</v>
      </c>
      <c r="T23" s="3">
        <f t="shared" si="16"/>
        <v>16.494725238435457</v>
      </c>
      <c r="U23" s="3">
        <f t="shared" si="16"/>
        <v>11.181384681661793</v>
      </c>
      <c r="V23" s="3">
        <f t="shared" si="16"/>
        <v>17.895602193454593</v>
      </c>
      <c r="W23" s="3">
        <f t="shared" si="16"/>
        <v>15.971312611499917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-0.13456411749403441</v>
      </c>
      <c r="H24" s="4" t="str">
        <f t="shared" ref="H24:Z24" si="17">IFERROR(_xlfn.RRI(5,M23,H23),"")</f>
        <v/>
      </c>
      <c r="I24" s="4" t="str">
        <f t="shared" si="17"/>
        <v/>
      </c>
      <c r="J24" s="4">
        <f t="shared" si="17"/>
        <v>1.9319052698936594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-0.23710588562884294</v>
      </c>
      <c r="P24" s="4">
        <f t="shared" si="17"/>
        <v>1.322020281636993E-2</v>
      </c>
      <c r="Q24" s="4">
        <f t="shared" si="17"/>
        <v>-0.13651597435440499</v>
      </c>
      <c r="R24" s="4">
        <f t="shared" si="17"/>
        <v>-0.13926938594872984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-49.42</v>
      </c>
      <c r="H25" s="3">
        <f>IFERROR(INDEX(D25:G25,COUNT(D25:G25)),"")</f>
        <v>-49.42</v>
      </c>
      <c r="I25" s="3">
        <f t="shared" ref="I25:Z25" si="18">IFERROR(INDEX(I51:I500,MATCH($C$25,$C$51:$C$500,0)),"")</f>
        <v>-89.41</v>
      </c>
      <c r="J25" s="3">
        <f t="shared" si="18"/>
        <v>-113.82</v>
      </c>
      <c r="K25" s="3">
        <f t="shared" si="18"/>
        <v>-146.37</v>
      </c>
      <c r="L25" s="3">
        <f t="shared" si="18"/>
        <v>-81.47</v>
      </c>
      <c r="M25" s="3">
        <f t="shared" si="18"/>
        <v>-39.39</v>
      </c>
      <c r="N25" s="3">
        <f t="shared" si="18"/>
        <v>-136.74</v>
      </c>
      <c r="O25" s="3">
        <f t="shared" si="18"/>
        <v>18.03</v>
      </c>
      <c r="P25" s="3">
        <f t="shared" si="18"/>
        <v>52.27</v>
      </c>
      <c r="Q25" s="3">
        <f t="shared" si="18"/>
        <v>41.27</v>
      </c>
      <c r="R25" s="3">
        <f t="shared" si="18"/>
        <v>32.49</v>
      </c>
      <c r="S25" s="3">
        <f t="shared" si="18"/>
        <v>99.63</v>
      </c>
      <c r="T25" s="3">
        <f t="shared" si="18"/>
        <v>54.45</v>
      </c>
      <c r="U25" s="3">
        <f t="shared" si="18"/>
        <v>34.130000000000003</v>
      </c>
      <c r="V25" s="3">
        <f t="shared" si="18"/>
        <v>5334.11</v>
      </c>
      <c r="W25" s="3">
        <f t="shared" si="18"/>
        <v>4355.01</v>
      </c>
      <c r="X25" s="3">
        <f t="shared" si="18"/>
        <v>4690.3900000000003</v>
      </c>
      <c r="Y25" s="3">
        <f t="shared" si="18"/>
        <v>4075.43</v>
      </c>
      <c r="Z25" s="3">
        <f t="shared" si="18"/>
        <v>12120.21</v>
      </c>
    </row>
    <row r="26" spans="1:26" ht="15.5" x14ac:dyDescent="0.35">
      <c r="C26" t="s">
        <v>58</v>
      </c>
      <c r="D26" s="4">
        <f>IFERROR(_xlfn.RRI(5,I25,D25),"")</f>
        <v>-0.11181521501388025</v>
      </c>
      <c r="H26" s="4">
        <f t="shared" ref="H26:Z26" si="19">IFERROR(_xlfn.RRI(5,M25,H25),"")</f>
        <v>4.641354363733563E-2</v>
      </c>
      <c r="I26" s="4">
        <f t="shared" si="19"/>
        <v>-8.1459935644873527E-2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-0.19832273308334647</v>
      </c>
      <c r="P26" s="4">
        <f t="shared" si="19"/>
        <v>8.8988371731430371E-2</v>
      </c>
      <c r="Q26" s="4">
        <f t="shared" si="19"/>
        <v>-0.62180611691180721</v>
      </c>
      <c r="R26" s="4">
        <f t="shared" si="19"/>
        <v>-0.62454999802010114</v>
      </c>
      <c r="S26" s="4">
        <f t="shared" si="19"/>
        <v>-0.53715429821176386</v>
      </c>
      <c r="T26" s="4">
        <f t="shared" si="19"/>
        <v>-0.57814336005817912</v>
      </c>
      <c r="U26" s="4">
        <f t="shared" si="19"/>
        <v>-0.69102365692944634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47.163746153846155</v>
      </c>
      <c r="H27" s="3">
        <f t="shared" ref="H27:Z27" si="20">IFERROR(H4/H21,"")</f>
        <v>188.65498461538462</v>
      </c>
      <c r="I27" s="3">
        <f t="shared" si="20"/>
        <v>229.42062538461539</v>
      </c>
      <c r="J27" s="3">
        <f t="shared" si="20"/>
        <v>353.83138307692309</v>
      </c>
      <c r="K27" s="3">
        <f t="shared" si="20"/>
        <v>468.93194076923078</v>
      </c>
      <c r="L27" s="3">
        <f t="shared" si="20"/>
        <v>494.96474999999998</v>
      </c>
      <c r="M27" s="3">
        <f t="shared" si="20"/>
        <v>337.29613230769229</v>
      </c>
      <c r="N27" s="3">
        <f t="shared" si="20"/>
        <v>353.52626615384617</v>
      </c>
      <c r="O27" s="3">
        <f t="shared" si="20"/>
        <v>716.36264307692306</v>
      </c>
      <c r="P27" s="3">
        <f t="shared" si="20"/>
        <v>763.61236230769225</v>
      </c>
      <c r="Q27" s="3">
        <f t="shared" si="20"/>
        <v>749.64314076923074</v>
      </c>
      <c r="R27" s="3">
        <f t="shared" si="20"/>
        <v>769.07875307692302</v>
      </c>
      <c r="S27" s="3">
        <f t="shared" si="20"/>
        <v>791.4235215384615</v>
      </c>
      <c r="T27" s="3">
        <f t="shared" si="20"/>
        <v>775.94424230769232</v>
      </c>
      <c r="U27" s="3">
        <f t="shared" si="20"/>
        <v>694.19939153846155</v>
      </c>
      <c r="V27" s="3">
        <f t="shared" si="20"/>
        <v>75144.933799999999</v>
      </c>
      <c r="W27" s="3">
        <f t="shared" si="20"/>
        <v>67859.1535</v>
      </c>
      <c r="X27" s="3">
        <f t="shared" si="20"/>
        <v>64418.919000000002</v>
      </c>
      <c r="Y27" s="3">
        <f t="shared" si="20"/>
        <v>59846.643300000003</v>
      </c>
      <c r="Z27" s="3">
        <f t="shared" si="20"/>
        <v>53976.235500000003</v>
      </c>
    </row>
    <row r="28" spans="1:26" ht="15.5" x14ac:dyDescent="0.35">
      <c r="C28" t="s">
        <v>60</v>
      </c>
      <c r="D28" s="4">
        <f>IFERROR(_xlfn.RRI(5,I27,D27),"")</f>
        <v>-0.27122214616194895</v>
      </c>
      <c r="H28" s="4">
        <f t="shared" ref="H28:Z28" si="21">IFERROR(_xlfn.RRI(5,M27,H27),"")</f>
        <v>-0.10971022677229991</v>
      </c>
      <c r="I28" s="4">
        <f t="shared" si="21"/>
        <v>-8.2846232120488361E-2</v>
      </c>
      <c r="J28" s="4">
        <f t="shared" si="21"/>
        <v>-0.13157426683019735</v>
      </c>
      <c r="K28" s="4">
        <f t="shared" si="21"/>
        <v>-9.2916279058072426E-2</v>
      </c>
      <c r="L28" s="4">
        <f t="shared" si="21"/>
        <v>-7.9669235216933698E-2</v>
      </c>
      <c r="M28" s="4">
        <f t="shared" si="21"/>
        <v>-0.15197606616072934</v>
      </c>
      <c r="N28" s="4">
        <f t="shared" si="21"/>
        <v>-0.14885697099743456</v>
      </c>
      <c r="O28" s="4">
        <f t="shared" si="21"/>
        <v>-1.585184406013429E-2</v>
      </c>
      <c r="P28" s="4">
        <f t="shared" si="21"/>
        <v>1.9243016267138868E-2</v>
      </c>
      <c r="Q28" s="4">
        <f t="shared" si="21"/>
        <v>-0.60208439323387575</v>
      </c>
      <c r="R28" s="4">
        <f t="shared" si="21"/>
        <v>-0.59180049367937748</v>
      </c>
      <c r="S28" s="4">
        <f t="shared" si="21"/>
        <v>-0.58516145326497115</v>
      </c>
      <c r="T28" s="4">
        <f t="shared" si="21"/>
        <v>-0.58066786657432834</v>
      </c>
      <c r="U28" s="4">
        <f t="shared" si="21"/>
        <v>-0.58134495664004748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-100.57</v>
      </c>
      <c r="H32" s="3">
        <f>IFERROR(INDEX(D32:G32,COUNT(D32:G32)),"")</f>
        <v>-100.57</v>
      </c>
      <c r="I32" s="3">
        <f t="shared" ref="I32:Z32" si="22">IFERROR(INDEX(I51:I500,MATCH($C$32,$C$51:$C$500,0)),"")</f>
        <v>-100.57</v>
      </c>
      <c r="J32" s="3">
        <f t="shared" si="22"/>
        <v>-11.73</v>
      </c>
      <c r="K32" s="3">
        <f t="shared" si="22"/>
        <v>101.41</v>
      </c>
      <c r="L32" s="3">
        <f t="shared" si="22"/>
        <v>246.13</v>
      </c>
      <c r="M32" s="3">
        <f t="shared" si="22"/>
        <v>328.4</v>
      </c>
      <c r="N32" s="3">
        <f t="shared" si="22"/>
        <v>367.65</v>
      </c>
      <c r="O32" s="3">
        <f t="shared" si="22"/>
        <v>502.5</v>
      </c>
      <c r="P32" s="3">
        <f t="shared" si="22"/>
        <v>489.85</v>
      </c>
      <c r="Q32" s="3">
        <f t="shared" si="22"/>
        <v>445.62</v>
      </c>
      <c r="R32" s="3">
        <f t="shared" si="22"/>
        <v>428.58</v>
      </c>
      <c r="S32" s="3">
        <f t="shared" si="22"/>
        <v>420.91</v>
      </c>
      <c r="T32" s="3">
        <f t="shared" si="22"/>
        <v>330.09</v>
      </c>
      <c r="U32" s="3">
        <f t="shared" si="22"/>
        <v>305.27</v>
      </c>
      <c r="V32" s="3">
        <f t="shared" si="22"/>
        <v>29806.81</v>
      </c>
      <c r="W32" s="3">
        <f t="shared" si="22"/>
        <v>27267.7</v>
      </c>
      <c r="X32" s="3">
        <f t="shared" si="22"/>
        <v>25500.69</v>
      </c>
      <c r="Y32" s="3">
        <f t="shared" si="22"/>
        <v>23180.3</v>
      </c>
      <c r="Z32" s="3">
        <f t="shared" si="22"/>
        <v>21009.1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-0.7</v>
      </c>
      <c r="H33" s="3">
        <f>IFERROR(INDEX(D33:G33,COUNT(D33:G33)),"")</f>
        <v>-0.7</v>
      </c>
      <c r="I33" s="3">
        <f t="shared" ref="I33:Z33" si="23">IFERROR(INDEX(I51:I500,MATCH($C$33,$C$51:$C$500,0)),"")</f>
        <v>-0.7</v>
      </c>
      <c r="J33" s="3">
        <f t="shared" si="23"/>
        <v>-4.26</v>
      </c>
      <c r="K33" s="3">
        <f t="shared" si="23"/>
        <v>1.39</v>
      </c>
      <c r="L33" s="3">
        <f t="shared" si="23"/>
        <v>2.11</v>
      </c>
      <c r="M33" s="3">
        <f t="shared" si="23"/>
        <v>1.5</v>
      </c>
      <c r="N33" s="3">
        <f t="shared" si="23"/>
        <v>1.73</v>
      </c>
      <c r="O33" s="3">
        <f t="shared" si="23"/>
        <v>1.31</v>
      </c>
      <c r="P33" s="3">
        <f t="shared" si="23"/>
        <v>1.22</v>
      </c>
      <c r="Q33" s="3">
        <f t="shared" si="23"/>
        <v>1.28</v>
      </c>
      <c r="R33" s="3">
        <f t="shared" si="23"/>
        <v>1.84</v>
      </c>
      <c r="S33" s="3">
        <f t="shared" si="23"/>
        <v>2.14</v>
      </c>
      <c r="T33" s="3">
        <f t="shared" si="23"/>
        <v>3.35</v>
      </c>
      <c r="U33" s="3">
        <f t="shared" si="23"/>
        <v>3.47</v>
      </c>
      <c r="V33" s="3">
        <f t="shared" si="23"/>
        <v>2.0099999999999998</v>
      </c>
      <c r="W33" s="3">
        <f t="shared" si="23"/>
        <v>2.02</v>
      </c>
      <c r="X33" s="3">
        <f t="shared" si="23"/>
        <v>2.65</v>
      </c>
      <c r="Y33" s="3">
        <f t="shared" si="23"/>
        <v>1.55</v>
      </c>
      <c r="Z33" s="3">
        <f t="shared" si="23"/>
        <v>0.98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-1.42</v>
      </c>
      <c r="H34" s="3">
        <f>IFERROR(INDEX(D34:G34,COUNT(D34:G34)),"")</f>
        <v>-1.42</v>
      </c>
      <c r="I34" s="3">
        <f t="shared" ref="I34:Z34" si="24">IFERROR(INDEX(I51:I500,MATCH($C$34,$C$51:$C$500,0)),"")</f>
        <v>-0.78</v>
      </c>
      <c r="J34" s="3">
        <f t="shared" si="24"/>
        <v>-0.44</v>
      </c>
      <c r="K34" s="3">
        <f t="shared" si="24"/>
        <v>-0.96</v>
      </c>
      <c r="L34" s="3">
        <f t="shared" si="24"/>
        <v>-6.38</v>
      </c>
      <c r="M34" s="3">
        <f t="shared" si="24"/>
        <v>-12.49</v>
      </c>
      <c r="N34" s="3">
        <f t="shared" si="24"/>
        <v>-4.6399999999999997</v>
      </c>
      <c r="O34" s="3">
        <f t="shared" si="24"/>
        <v>36.61</v>
      </c>
      <c r="P34" s="3">
        <f t="shared" si="24"/>
        <v>11.48</v>
      </c>
      <c r="Q34" s="3">
        <f t="shared" si="24"/>
        <v>13.81</v>
      </c>
      <c r="R34" s="3">
        <f t="shared" si="24"/>
        <v>24.32</v>
      </c>
      <c r="S34" s="3">
        <f t="shared" si="24"/>
        <v>9.0299999999999994</v>
      </c>
      <c r="T34" s="3">
        <f t="shared" si="24"/>
        <v>20.29</v>
      </c>
      <c r="U34" s="3">
        <f t="shared" si="24"/>
        <v>31.06</v>
      </c>
      <c r="V34" s="3">
        <f t="shared" si="24"/>
        <v>11.25</v>
      </c>
      <c r="W34" s="3">
        <f t="shared" si="24"/>
        <v>12.63</v>
      </c>
      <c r="X34" s="3">
        <f t="shared" si="24"/>
        <v>14.41</v>
      </c>
      <c r="Y34" s="3">
        <f t="shared" si="24"/>
        <v>8.83</v>
      </c>
      <c r="Z34" s="3">
        <f t="shared" si="24"/>
        <v>1.69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1.48</v>
      </c>
      <c r="H35" s="3">
        <f>IFERROR(INDEX(D35:G35,COUNT(D35:G35)),"")</f>
        <v>1.48</v>
      </c>
      <c r="I35" s="3">
        <f t="shared" ref="I35:Z35" si="25">IFERROR(INDEX(I51:I500,MATCH($C$35,$C$51:$C$500,0)),"")</f>
        <v>0.31</v>
      </c>
      <c r="J35" s="3">
        <f t="shared" si="25"/>
        <v>0.14000000000000001</v>
      </c>
      <c r="K35" s="3">
        <f t="shared" si="25"/>
        <v>0.3</v>
      </c>
      <c r="L35" s="3">
        <f t="shared" si="25"/>
        <v>1.05</v>
      </c>
      <c r="M35" s="3">
        <f t="shared" si="25"/>
        <v>1.46</v>
      </c>
      <c r="N35" s="3">
        <f t="shared" si="25"/>
        <v>1.8</v>
      </c>
      <c r="O35" s="3">
        <f t="shared" si="25"/>
        <v>0.92</v>
      </c>
      <c r="P35" s="3">
        <f t="shared" si="25"/>
        <v>0.79</v>
      </c>
      <c r="Q35" s="3">
        <f t="shared" si="25"/>
        <v>0.76</v>
      </c>
      <c r="R35" s="3">
        <f t="shared" si="25"/>
        <v>1.03</v>
      </c>
      <c r="S35" s="3">
        <f t="shared" si="25"/>
        <v>1.1399999999999999</v>
      </c>
      <c r="T35" s="3">
        <f t="shared" si="25"/>
        <v>1.42</v>
      </c>
      <c r="U35" s="3">
        <f t="shared" si="25"/>
        <v>1.53</v>
      </c>
      <c r="V35" s="3">
        <f t="shared" si="25"/>
        <v>1.04</v>
      </c>
      <c r="W35" s="3">
        <f t="shared" si="25"/>
        <v>1.05</v>
      </c>
      <c r="X35" s="3">
        <f t="shared" si="25"/>
        <v>1.36</v>
      </c>
      <c r="Y35" s="3">
        <f t="shared" si="25"/>
        <v>0.78</v>
      </c>
      <c r="Z35" s="3">
        <f t="shared" si="25"/>
        <v>0.49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0</v>
      </c>
      <c r="I36" s="4">
        <f t="shared" si="26"/>
        <v>0</v>
      </c>
      <c r="J36" s="4">
        <f t="shared" si="26"/>
        <v>0</v>
      </c>
      <c r="K36" s="4">
        <f t="shared" si="26"/>
        <v>0</v>
      </c>
      <c r="L36" s="4">
        <f t="shared" si="26"/>
        <v>0</v>
      </c>
      <c r="M36" s="4">
        <f t="shared" si="26"/>
        <v>0</v>
      </c>
      <c r="N36" s="4">
        <f t="shared" si="26"/>
        <v>0</v>
      </c>
      <c r="O36" s="4">
        <f t="shared" si="26"/>
        <v>0.11109999999999999</v>
      </c>
      <c r="P36" s="4">
        <f t="shared" si="26"/>
        <v>0.27279999999999999</v>
      </c>
      <c r="Q36" s="4">
        <f t="shared" si="26"/>
        <v>0.51460000000000006</v>
      </c>
      <c r="R36" s="4">
        <f t="shared" si="26"/>
        <v>0.73170000000000002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0</v>
      </c>
      <c r="I37" s="3">
        <f t="shared" si="27"/>
        <v>0</v>
      </c>
      <c r="J37" s="3">
        <f t="shared" si="27"/>
        <v>0</v>
      </c>
      <c r="K37" s="3">
        <f t="shared" si="27"/>
        <v>0</v>
      </c>
      <c r="L37" s="3">
        <f t="shared" si="27"/>
        <v>0</v>
      </c>
      <c r="M37" s="3">
        <f t="shared" si="27"/>
        <v>0</v>
      </c>
      <c r="N37" s="3">
        <f t="shared" si="27"/>
        <v>0</v>
      </c>
      <c r="O37" s="3">
        <f t="shared" si="27"/>
        <v>3.22</v>
      </c>
      <c r="P37" s="3">
        <f t="shared" si="27"/>
        <v>14.26</v>
      </c>
      <c r="Q37" s="3">
        <f t="shared" si="27"/>
        <v>21.24</v>
      </c>
      <c r="R37" s="3">
        <f t="shared" si="27"/>
        <v>23.77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78</v>
      </c>
      <c r="E50" t="s">
        <v>79</v>
      </c>
      <c r="F50" t="s">
        <v>80</v>
      </c>
      <c r="G50" t="s">
        <v>1275</v>
      </c>
      <c r="H50" t="s">
        <v>1276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61312870000</v>
      </c>
      <c r="E51" s="5">
        <v>77496771000</v>
      </c>
      <c r="F51" s="5">
        <v>64515130000</v>
      </c>
      <c r="G51" s="5">
        <v>94922042000</v>
      </c>
      <c r="I51" s="5">
        <v>298246813000</v>
      </c>
      <c r="J51" s="5">
        <v>459980798000</v>
      </c>
      <c r="K51" s="5">
        <v>609611523000</v>
      </c>
      <c r="L51" s="5">
        <v>643454175000</v>
      </c>
      <c r="M51" s="5">
        <v>438484972000</v>
      </c>
      <c r="N51" s="5">
        <v>459584146000</v>
      </c>
      <c r="O51" s="5">
        <v>931271436000</v>
      </c>
      <c r="P51" s="5">
        <v>992696071000</v>
      </c>
      <c r="Q51" s="5">
        <v>974536083000</v>
      </c>
      <c r="R51" s="5">
        <v>999802379000</v>
      </c>
      <c r="S51" s="5">
        <v>1028850578000</v>
      </c>
      <c r="T51" s="5">
        <v>1008727515000</v>
      </c>
      <c r="U51" s="5">
        <v>902459209000</v>
      </c>
      <c r="V51" s="5">
        <v>751449338000</v>
      </c>
      <c r="W51" s="5">
        <v>678591535000</v>
      </c>
      <c r="X51" s="5">
        <v>644189190000</v>
      </c>
      <c r="Y51" s="5">
        <v>598466433000</v>
      </c>
      <c r="Z51" s="5">
        <v>539762355000</v>
      </c>
    </row>
    <row r="52" spans="2:26" ht="15.5" x14ac:dyDescent="0.35">
      <c r="C52" t="s">
        <v>83</v>
      </c>
      <c r="D52" s="5">
        <v>-45903129000</v>
      </c>
      <c r="E52" s="5">
        <v>-53560705000</v>
      </c>
      <c r="F52" s="5">
        <v>-32941313000</v>
      </c>
      <c r="G52" s="5">
        <v>-60391861000</v>
      </c>
      <c r="I52" s="5">
        <v>-192797008000</v>
      </c>
      <c r="J52" s="5">
        <v>-262828295000</v>
      </c>
      <c r="K52" s="5">
        <v>-380559133000</v>
      </c>
      <c r="L52" s="5">
        <v>-383431014000</v>
      </c>
      <c r="M52" s="5">
        <v>-242719799000</v>
      </c>
      <c r="N52" s="5">
        <v>-361651349000</v>
      </c>
      <c r="O52" s="5">
        <v>-502693372000</v>
      </c>
      <c r="P52" s="5">
        <v>-516928103000</v>
      </c>
      <c r="Q52" s="5">
        <v>-526713772000</v>
      </c>
      <c r="R52" s="5">
        <v>-568351159000</v>
      </c>
      <c r="S52" s="5">
        <v>-622099195000</v>
      </c>
      <c r="T52" s="5">
        <v>-558227929000</v>
      </c>
      <c r="U52" s="5">
        <v>-539446848000</v>
      </c>
      <c r="V52" s="5">
        <v>-400963064000</v>
      </c>
      <c r="W52" s="5">
        <v>-369611149000</v>
      </c>
      <c r="X52" s="5">
        <v>-337998532000</v>
      </c>
      <c r="Y52" s="5">
        <v>-322782390000</v>
      </c>
      <c r="Z52" s="5">
        <v>-301240031000</v>
      </c>
    </row>
    <row r="53" spans="2:26" ht="15.5" x14ac:dyDescent="0.35">
      <c r="C53" t="s">
        <v>84</v>
      </c>
      <c r="D53" s="5">
        <v>15409741000</v>
      </c>
      <c r="E53" s="5">
        <v>23936066000</v>
      </c>
      <c r="F53" s="5">
        <v>31573817000</v>
      </c>
      <c r="G53" s="5">
        <v>34530181000</v>
      </c>
      <c r="I53" s="5">
        <v>105449805000</v>
      </c>
      <c r="J53" s="5">
        <v>197152503000</v>
      </c>
      <c r="K53" s="5">
        <v>229052390000</v>
      </c>
      <c r="L53" s="5">
        <v>260023161000</v>
      </c>
      <c r="M53" s="5">
        <v>195765173000</v>
      </c>
      <c r="N53" s="5">
        <v>97932797000</v>
      </c>
      <c r="O53" s="5">
        <v>428578064000</v>
      </c>
      <c r="P53" s="5">
        <v>475767968000</v>
      </c>
      <c r="Q53" s="5">
        <v>447822311000</v>
      </c>
      <c r="R53" s="5">
        <v>431451220000</v>
      </c>
      <c r="S53" s="5">
        <v>406751383000</v>
      </c>
      <c r="T53" s="5">
        <v>450499586000</v>
      </c>
      <c r="U53" s="5">
        <v>363012361000</v>
      </c>
      <c r="V53" s="5">
        <v>350486274000</v>
      </c>
      <c r="W53" s="5">
        <v>308980386000</v>
      </c>
      <c r="X53" s="5">
        <v>306190658000</v>
      </c>
      <c r="Y53" s="5">
        <v>275684043000</v>
      </c>
      <c r="Z53" s="5">
        <v>238522324000</v>
      </c>
    </row>
    <row r="54" spans="2:26" ht="15.5" x14ac:dyDescent="0.35">
      <c r="C54" t="s">
        <v>85</v>
      </c>
      <c r="D54" s="5">
        <v>-73928292000</v>
      </c>
      <c r="E54" s="5">
        <v>-34703965000</v>
      </c>
      <c r="F54" s="5">
        <v>-47412888000</v>
      </c>
      <c r="G54" s="5">
        <v>-51398098000</v>
      </c>
      <c r="I54" s="5">
        <v>-207443243000</v>
      </c>
      <c r="J54" s="5">
        <v>-401557580000</v>
      </c>
      <c r="K54" s="5">
        <v>-377304839000</v>
      </c>
      <c r="L54" s="5">
        <v>-324965077000</v>
      </c>
      <c r="M54" s="5">
        <v>-269406099000</v>
      </c>
      <c r="N54" s="5">
        <v>-321986350000</v>
      </c>
      <c r="O54" s="5">
        <v>-390452281000</v>
      </c>
      <c r="P54" s="5">
        <v>-386119476000</v>
      </c>
      <c r="Q54" s="5">
        <v>-367621820000</v>
      </c>
      <c r="R54" s="5">
        <v>-364745650000</v>
      </c>
      <c r="S54" s="5">
        <v>-372883524000</v>
      </c>
      <c r="T54" s="5">
        <v>-347286362000</v>
      </c>
      <c r="U54" s="5">
        <v>-297620518000</v>
      </c>
      <c r="V54" s="5">
        <v>-250322395000</v>
      </c>
      <c r="W54" s="5">
        <v>-229335482000</v>
      </c>
      <c r="X54" s="5">
        <v>-218501244000</v>
      </c>
      <c r="Y54" s="5">
        <v>-200268403000</v>
      </c>
      <c r="Z54" s="5">
        <v>-181491415000</v>
      </c>
    </row>
    <row r="55" spans="2:26" ht="15.5" x14ac:dyDescent="0.35">
      <c r="C55" t="s">
        <v>86</v>
      </c>
      <c r="D55" s="5">
        <v>-37006668000</v>
      </c>
      <c r="E55" s="5">
        <v>-29873730000</v>
      </c>
      <c r="F55" s="5">
        <v>-31633140000</v>
      </c>
      <c r="G55" s="5">
        <v>-37024206000</v>
      </c>
      <c r="I55" s="5">
        <v>-135537744000</v>
      </c>
      <c r="J55" s="5">
        <v>-186259750000</v>
      </c>
      <c r="K55" s="5">
        <v>-259908171000</v>
      </c>
      <c r="L55" s="5">
        <v>-214461802000</v>
      </c>
      <c r="M55" s="5">
        <v>-194019062000</v>
      </c>
      <c r="N55" s="5">
        <v>-215095350000</v>
      </c>
      <c r="O55" s="5">
        <v>-273444270000</v>
      </c>
      <c r="P55" s="5">
        <v>-270485988000</v>
      </c>
      <c r="Q55" s="5">
        <v>-257327795000</v>
      </c>
      <c r="R55" s="5">
        <v>-254691210000</v>
      </c>
      <c r="S55" s="5">
        <v>-250450762000</v>
      </c>
      <c r="T55" s="5">
        <v>-235948633000</v>
      </c>
      <c r="U55" s="5">
        <v>-196761398000</v>
      </c>
      <c r="V55" s="5">
        <v>-168890413000</v>
      </c>
      <c r="W55" s="5">
        <v>-149219413000</v>
      </c>
      <c r="X55" s="5">
        <v>-140069418000</v>
      </c>
      <c r="Y55" s="5">
        <v>-124410828000</v>
      </c>
      <c r="Z55" s="5">
        <v>-119086592000</v>
      </c>
    </row>
    <row r="56" spans="2:26" ht="15.5" x14ac:dyDescent="0.35">
      <c r="C56" t="s">
        <v>87</v>
      </c>
      <c r="D56" s="5">
        <v>-31861411000</v>
      </c>
      <c r="E56" s="5">
        <v>-4677218000</v>
      </c>
      <c r="F56" s="5">
        <v>-13333103000</v>
      </c>
      <c r="G56" s="5">
        <v>-14234909000</v>
      </c>
      <c r="I56" s="5">
        <v>-64106641000</v>
      </c>
      <c r="J56" s="5">
        <v>-91135374000</v>
      </c>
      <c r="K56" s="5">
        <v>-117877900000</v>
      </c>
      <c r="L56" s="5">
        <v>-111155811000</v>
      </c>
      <c r="M56" s="5">
        <v>-78140126000</v>
      </c>
      <c r="N56" s="5">
        <v>-105258027000</v>
      </c>
      <c r="O56" s="5">
        <v>-116845897000</v>
      </c>
      <c r="P56" s="5">
        <v>-115826057000</v>
      </c>
      <c r="Q56" s="5">
        <v>-109121956000</v>
      </c>
      <c r="R56" s="5">
        <v>-111929306000</v>
      </c>
      <c r="S56" s="5">
        <v>-119760966000</v>
      </c>
      <c r="T56" s="5">
        <v>-110968797000</v>
      </c>
      <c r="U56" s="5">
        <v>-100178715000</v>
      </c>
      <c r="V56" s="5">
        <v>-81910713000</v>
      </c>
      <c r="W56" s="5">
        <v>-78633256000</v>
      </c>
      <c r="X56" s="5">
        <v>-78990390000</v>
      </c>
      <c r="Y56" s="5">
        <v>-76315288000</v>
      </c>
      <c r="Z56" s="5">
        <v>-63332990000</v>
      </c>
    </row>
    <row r="57" spans="2:26" ht="15.5" x14ac:dyDescent="0.35">
      <c r="C57" t="s">
        <v>93</v>
      </c>
      <c r="D57" s="5">
        <v>-97588000</v>
      </c>
      <c r="E57" s="5">
        <v>-33158000</v>
      </c>
      <c r="F57" s="5">
        <v>-40695000</v>
      </c>
      <c r="G57" s="5">
        <v>-58087000</v>
      </c>
      <c r="I57" s="5">
        <v>-229528000</v>
      </c>
      <c r="J57" s="5">
        <v>-199144000</v>
      </c>
      <c r="K57" s="5">
        <v>-272892000</v>
      </c>
      <c r="L57" s="5">
        <v>-206453000</v>
      </c>
      <c r="M57" s="5">
        <v>-25694000</v>
      </c>
    </row>
    <row r="58" spans="2:26" ht="15.5" x14ac:dyDescent="0.35">
      <c r="C58" t="s">
        <v>88</v>
      </c>
      <c r="D58" s="5">
        <v>-58518551000</v>
      </c>
      <c r="E58" s="5">
        <v>-10767899000</v>
      </c>
      <c r="F58" s="5">
        <v>-15839071000</v>
      </c>
      <c r="G58" s="5">
        <v>-16867917000</v>
      </c>
      <c r="I58" s="5">
        <v>-101993438000</v>
      </c>
      <c r="J58" s="5">
        <v>-204405077000</v>
      </c>
      <c r="K58" s="5">
        <v>-148252449000</v>
      </c>
      <c r="L58" s="5">
        <v>-64941916000</v>
      </c>
      <c r="M58" s="5">
        <v>-73640926000</v>
      </c>
      <c r="N58" s="5">
        <v>-224053553000</v>
      </c>
      <c r="O58" s="5">
        <v>38125783000</v>
      </c>
      <c r="P58" s="5">
        <v>89648492000</v>
      </c>
      <c r="Q58" s="5">
        <v>80200491000</v>
      </c>
      <c r="R58" s="5">
        <v>66705570000</v>
      </c>
      <c r="S58" s="5">
        <v>33867859000</v>
      </c>
      <c r="T58" s="5">
        <v>103213224000</v>
      </c>
      <c r="U58" s="5">
        <v>65391843000</v>
      </c>
      <c r="V58" s="5">
        <v>100163879000</v>
      </c>
      <c r="W58" s="5">
        <v>79644904000</v>
      </c>
      <c r="X58" s="5">
        <v>87689414000</v>
      </c>
      <c r="Y58" s="5">
        <v>75415640000</v>
      </c>
      <c r="Z58" s="5">
        <v>57030909000</v>
      </c>
    </row>
    <row r="59" spans="2:26" ht="15.5" x14ac:dyDescent="0.35">
      <c r="C59" t="s">
        <v>89</v>
      </c>
      <c r="D59" s="5">
        <v>-7925967000</v>
      </c>
      <c r="E59" s="5">
        <v>-832279000</v>
      </c>
      <c r="F59" s="5">
        <v>-4976405000</v>
      </c>
      <c r="G59" s="5">
        <v>-2834536000</v>
      </c>
      <c r="I59" s="5">
        <v>-16569187000</v>
      </c>
      <c r="J59" s="5">
        <v>43758427000</v>
      </c>
      <c r="K59" s="5">
        <v>-13896745000</v>
      </c>
      <c r="L59" s="5">
        <v>-3201885000</v>
      </c>
      <c r="M59" s="5">
        <v>9639712000</v>
      </c>
      <c r="N59" s="5">
        <v>-988239000</v>
      </c>
      <c r="O59" s="5">
        <v>-2267970000</v>
      </c>
      <c r="P59" s="5">
        <v>3229613000</v>
      </c>
      <c r="Q59" s="5">
        <v>-676312000</v>
      </c>
      <c r="R59" s="5">
        <v>-1403548000</v>
      </c>
      <c r="S59" s="5">
        <v>114935759000</v>
      </c>
      <c r="T59" s="5">
        <v>-4287318000</v>
      </c>
      <c r="U59" s="5">
        <v>-1633348000</v>
      </c>
      <c r="V59" s="5">
        <v>-1016494000</v>
      </c>
      <c r="W59" s="5">
        <v>-1014027000</v>
      </c>
      <c r="X59" s="5">
        <v>-3122051000</v>
      </c>
      <c r="Y59" s="5">
        <v>-3737659000</v>
      </c>
      <c r="Z59" s="5">
        <v>171722877000</v>
      </c>
    </row>
    <row r="60" spans="2:26" ht="15.5" x14ac:dyDescent="0.35">
      <c r="C60" t="s">
        <v>92</v>
      </c>
      <c r="D60" s="5">
        <v>444604000</v>
      </c>
      <c r="E60" s="5">
        <v>405820000</v>
      </c>
      <c r="F60" s="5">
        <v>318123000</v>
      </c>
      <c r="G60" s="5">
        <v>188031000</v>
      </c>
      <c r="I60" s="5">
        <v>1356578000</v>
      </c>
      <c r="J60" s="5">
        <v>1419763000</v>
      </c>
      <c r="K60" s="5">
        <v>119543000</v>
      </c>
      <c r="L60" s="5">
        <v>62314000</v>
      </c>
      <c r="M60" s="5">
        <v>234594000</v>
      </c>
      <c r="N60" s="5">
        <v>654767000</v>
      </c>
      <c r="O60" s="5">
        <v>140752000</v>
      </c>
      <c r="P60" s="5">
        <v>168363000</v>
      </c>
      <c r="Q60" s="5">
        <v>380710000</v>
      </c>
      <c r="R60" s="5">
        <v>230377000</v>
      </c>
      <c r="S60" s="5">
        <v>115692000</v>
      </c>
      <c r="T60" s="5">
        <v>87086000</v>
      </c>
      <c r="U60" s="5">
        <v>122976000</v>
      </c>
      <c r="V60" s="5">
        <v>124100000</v>
      </c>
      <c r="W60" s="5">
        <v>153030000</v>
      </c>
      <c r="X60" s="5">
        <v>140192000</v>
      </c>
      <c r="Y60" s="5">
        <v>182810000</v>
      </c>
      <c r="Z60" s="5">
        <v>3674751000</v>
      </c>
    </row>
    <row r="61" spans="2:26" ht="15.5" x14ac:dyDescent="0.35">
      <c r="C61" t="s">
        <v>26</v>
      </c>
      <c r="D61" s="5">
        <v>-4463835000</v>
      </c>
      <c r="E61" s="5">
        <v>-684172000</v>
      </c>
      <c r="F61" s="5">
        <v>-5289164000</v>
      </c>
      <c r="G61" s="5">
        <v>-2871989000</v>
      </c>
      <c r="I61" s="5">
        <v>-13309160000</v>
      </c>
      <c r="J61" s="5">
        <v>-15094198000</v>
      </c>
      <c r="K61" s="5">
        <v>-13962132000</v>
      </c>
      <c r="L61" s="5">
        <v>-7554767000</v>
      </c>
      <c r="M61" s="5">
        <v>-5977735000</v>
      </c>
      <c r="N61" s="5">
        <v>-13372797000</v>
      </c>
      <c r="O61" s="5">
        <v>-2361949000</v>
      </c>
      <c r="P61" s="5">
        <v>-2832683000</v>
      </c>
      <c r="Q61" s="5">
        <v>-1360440000</v>
      </c>
      <c r="R61" s="5">
        <v>-981399000</v>
      </c>
      <c r="S61" s="5">
        <v>-6207256000</v>
      </c>
      <c r="T61" s="5">
        <v>-4374404000</v>
      </c>
      <c r="U61" s="5">
        <v>-1756324000</v>
      </c>
      <c r="V61" s="5">
        <v>-1140594000</v>
      </c>
      <c r="W61" s="5">
        <v>-2554959000</v>
      </c>
      <c r="X61" s="5">
        <v>-4390307000</v>
      </c>
      <c r="Y61" s="5">
        <v>-4980268000</v>
      </c>
      <c r="Z61" s="5">
        <v>-1213804000</v>
      </c>
    </row>
    <row r="62" spans="2:26" ht="15.5" x14ac:dyDescent="0.35">
      <c r="C62" t="s">
        <v>310</v>
      </c>
      <c r="D62" s="5">
        <v>-3632460000</v>
      </c>
      <c r="E62" s="5">
        <v>-553927000</v>
      </c>
      <c r="F62" s="5">
        <v>-5364000</v>
      </c>
      <c r="G62" s="5">
        <v>-150578000</v>
      </c>
      <c r="I62" s="5">
        <v>-4342329000</v>
      </c>
      <c r="J62" s="5">
        <v>-19832791000</v>
      </c>
      <c r="K62" s="5">
        <v>-30247000</v>
      </c>
      <c r="L62" s="5">
        <v>-339552000</v>
      </c>
      <c r="M62" s="5">
        <v>-3689998000</v>
      </c>
      <c r="N62" s="5">
        <v>-8176173000</v>
      </c>
      <c r="O62" s="5">
        <v>-18623000</v>
      </c>
      <c r="P62" s="5">
        <v>5893933000</v>
      </c>
      <c r="Q62" s="5">
        <v>303418000</v>
      </c>
      <c r="R62" s="5">
        <v>-652526000</v>
      </c>
      <c r="S62" s="5">
        <v>121027323000</v>
      </c>
      <c r="W62" s="5">
        <v>409220000</v>
      </c>
      <c r="X62" s="5">
        <v>572791000</v>
      </c>
      <c r="Y62" s="5">
        <v>192146000</v>
      </c>
      <c r="Z62" s="5">
        <v>207172286000</v>
      </c>
    </row>
    <row r="63" spans="2:26" ht="15.5" x14ac:dyDescent="0.35">
      <c r="C63" t="s">
        <v>91</v>
      </c>
      <c r="W63" s="5">
        <v>978682000</v>
      </c>
      <c r="X63" s="5">
        <v>555273000</v>
      </c>
      <c r="Y63" s="5">
        <v>867653000</v>
      </c>
      <c r="Z63" s="5">
        <v>965298000</v>
      </c>
    </row>
    <row r="64" spans="2:26" ht="15.5" x14ac:dyDescent="0.35">
      <c r="C64" t="s">
        <v>94</v>
      </c>
      <c r="D64" s="5">
        <v>-7925967000</v>
      </c>
      <c r="E64" s="5">
        <v>-832279000</v>
      </c>
      <c r="F64" s="5">
        <v>-4976405000</v>
      </c>
      <c r="G64" s="5">
        <v>-2834536000</v>
      </c>
      <c r="I64" s="5">
        <v>-16569187000</v>
      </c>
      <c r="J64" s="5">
        <v>43758427000</v>
      </c>
      <c r="K64" s="5">
        <v>-13896745000</v>
      </c>
      <c r="L64" s="5">
        <v>-3201885000</v>
      </c>
      <c r="M64" s="5">
        <v>9639712000</v>
      </c>
      <c r="N64" s="5">
        <v>-988239000</v>
      </c>
      <c r="O64" s="5">
        <v>-2267970000</v>
      </c>
      <c r="P64" s="5">
        <v>3229613000</v>
      </c>
      <c r="Q64" s="5">
        <v>-676312000</v>
      </c>
      <c r="R64" s="5">
        <v>-1403548000</v>
      </c>
      <c r="S64" s="5">
        <v>114935759000</v>
      </c>
      <c r="T64" s="5">
        <v>-4287318000</v>
      </c>
      <c r="U64" s="5">
        <v>-1633348000</v>
      </c>
      <c r="V64" s="5">
        <v>-1016494000</v>
      </c>
      <c r="W64" s="5">
        <v>-1014027000</v>
      </c>
      <c r="X64" s="5">
        <v>-3122051000</v>
      </c>
      <c r="Y64" s="5">
        <v>-3737659000</v>
      </c>
      <c r="Z64" s="5">
        <v>171722877000</v>
      </c>
    </row>
    <row r="65" spans="2:26" ht="15.5" x14ac:dyDescent="0.35">
      <c r="C65" t="s">
        <v>28</v>
      </c>
      <c r="D65" s="5">
        <v>-66444518000</v>
      </c>
      <c r="E65" s="5">
        <v>-11600178000</v>
      </c>
      <c r="F65" s="5">
        <v>-20815476000</v>
      </c>
      <c r="G65" s="5">
        <v>-19702453000</v>
      </c>
      <c r="I65" s="5">
        <v>-118562625000</v>
      </c>
      <c r="J65" s="5">
        <v>-160646650000</v>
      </c>
      <c r="K65" s="5">
        <v>-162149194000</v>
      </c>
      <c r="L65" s="5">
        <v>-68143801000</v>
      </c>
      <c r="M65" s="5">
        <v>-64001214000</v>
      </c>
      <c r="N65" s="5">
        <v>-225041792000</v>
      </c>
      <c r="O65" s="5">
        <v>35857813000</v>
      </c>
      <c r="P65" s="5">
        <v>92878105000</v>
      </c>
      <c r="Q65" s="5">
        <v>79524179000</v>
      </c>
      <c r="R65" s="5">
        <v>65302022000</v>
      </c>
      <c r="S65" s="5">
        <v>148803618000</v>
      </c>
      <c r="T65" s="5">
        <v>98925906000</v>
      </c>
      <c r="U65" s="5">
        <v>63758495000</v>
      </c>
      <c r="V65" s="5">
        <v>99147385000</v>
      </c>
      <c r="W65" s="5">
        <v>78630877000</v>
      </c>
      <c r="X65" s="5">
        <v>84567363000</v>
      </c>
      <c r="Y65" s="5">
        <v>71677981000</v>
      </c>
      <c r="Z65" s="5">
        <v>228753786000</v>
      </c>
    </row>
    <row r="66" spans="2:26" ht="15.5" x14ac:dyDescent="0.35">
      <c r="C66" t="s">
        <v>27</v>
      </c>
      <c r="D66" s="5">
        <v>2105818000</v>
      </c>
      <c r="I66" s="5">
        <v>2105818000</v>
      </c>
      <c r="J66" s="5">
        <v>12481202000</v>
      </c>
      <c r="K66" s="5">
        <v>-28410888000</v>
      </c>
      <c r="L66" s="5">
        <v>-37979222000</v>
      </c>
      <c r="M66" s="5">
        <v>12767551000</v>
      </c>
      <c r="N66" s="5">
        <v>47280762000</v>
      </c>
      <c r="O66" s="5">
        <v>-12416475000</v>
      </c>
      <c r="P66" s="5">
        <v>-24933238000</v>
      </c>
      <c r="Q66" s="5">
        <v>-25869803000</v>
      </c>
      <c r="R66" s="5">
        <v>-23070359000</v>
      </c>
      <c r="S66" s="5">
        <v>-19284172000</v>
      </c>
      <c r="T66" s="5">
        <v>-28144466000</v>
      </c>
      <c r="U66" s="5">
        <v>-19384816000</v>
      </c>
      <c r="V66" s="5">
        <v>-29803987000</v>
      </c>
      <c r="W66" s="5">
        <v>-22015754000</v>
      </c>
      <c r="X66" s="5">
        <v>-23592293000</v>
      </c>
      <c r="Y66" s="5">
        <v>-18697335000</v>
      </c>
      <c r="Z66" s="5">
        <v>-71191118000</v>
      </c>
    </row>
    <row r="67" spans="2:26" ht="15.5" x14ac:dyDescent="0.35">
      <c r="C67" t="s">
        <v>97</v>
      </c>
      <c r="D67" s="5">
        <v>-64338700000</v>
      </c>
      <c r="E67" s="5">
        <v>-11600178000</v>
      </c>
      <c r="F67" s="5">
        <v>-20815476000</v>
      </c>
      <c r="G67" s="5">
        <v>-19702453000</v>
      </c>
      <c r="I67" s="5">
        <v>-116456807000</v>
      </c>
      <c r="J67" s="5">
        <v>-148165448000</v>
      </c>
      <c r="K67" s="5">
        <v>-190560082000</v>
      </c>
      <c r="L67" s="5">
        <v>-106123023000</v>
      </c>
      <c r="M67" s="5">
        <v>-51233663000</v>
      </c>
      <c r="N67" s="5">
        <v>-177761030000</v>
      </c>
      <c r="O67" s="5">
        <v>23441338000</v>
      </c>
      <c r="P67" s="5">
        <v>67944867000</v>
      </c>
      <c r="Q67" s="5">
        <v>53654376000</v>
      </c>
      <c r="R67" s="5">
        <v>42231663000</v>
      </c>
      <c r="S67" s="5">
        <v>129519446000</v>
      </c>
      <c r="T67" s="5">
        <v>70781440000</v>
      </c>
      <c r="U67" s="5">
        <v>44373679000</v>
      </c>
      <c r="V67" s="5">
        <v>69343398000</v>
      </c>
      <c r="W67" s="5">
        <v>56615123000</v>
      </c>
      <c r="X67" s="5">
        <v>60975070000</v>
      </c>
      <c r="Y67" s="5">
        <v>52980646000</v>
      </c>
      <c r="Z67" s="5">
        <v>157562668000</v>
      </c>
    </row>
    <row r="68" spans="2:26" ht="15.5" x14ac:dyDescent="0.35">
      <c r="C68" t="s">
        <v>98</v>
      </c>
      <c r="D68" s="5">
        <v>8169047000</v>
      </c>
      <c r="E68" s="5">
        <v>-7336322000</v>
      </c>
      <c r="G68" s="5">
        <v>-102807000</v>
      </c>
      <c r="I68" s="5">
        <v>729918000</v>
      </c>
      <c r="J68" s="5">
        <v>888508000</v>
      </c>
      <c r="K68" s="5">
        <v>2142502000</v>
      </c>
      <c r="L68" s="5">
        <v>-1034842000</v>
      </c>
      <c r="M68" s="5">
        <v>189977000</v>
      </c>
      <c r="N68" s="5">
        <v>2453883000</v>
      </c>
      <c r="O68" s="5">
        <v>4403629000</v>
      </c>
      <c r="P68" s="5">
        <v>8091764000</v>
      </c>
      <c r="Q68" s="5">
        <v>-3888927000</v>
      </c>
      <c r="R68" s="5">
        <v>-192592000</v>
      </c>
      <c r="S68" s="5">
        <v>-623834000</v>
      </c>
    </row>
    <row r="69" spans="2:26" ht="15.5" x14ac:dyDescent="0.35">
      <c r="C69" t="s">
        <v>99</v>
      </c>
      <c r="D69" s="5">
        <v>8169047000</v>
      </c>
      <c r="E69" s="5">
        <v>-7336322000</v>
      </c>
      <c r="G69" s="5">
        <v>-102807000</v>
      </c>
      <c r="I69" s="5">
        <v>729918000</v>
      </c>
      <c r="J69" s="5">
        <v>888508000</v>
      </c>
      <c r="K69" s="5">
        <v>2142502000</v>
      </c>
      <c r="L69" s="5">
        <v>-1034842000</v>
      </c>
      <c r="M69" s="5">
        <v>189977000</v>
      </c>
      <c r="N69" s="5">
        <v>2453883000</v>
      </c>
      <c r="O69" s="5">
        <v>4403629000</v>
      </c>
      <c r="P69" s="5">
        <v>8091764000</v>
      </c>
      <c r="Q69" s="5">
        <v>-3888927000</v>
      </c>
      <c r="R69" s="5">
        <v>-192592000</v>
      </c>
      <c r="S69" s="5">
        <v>-623834000</v>
      </c>
    </row>
    <row r="70" spans="2:26" ht="15.5" x14ac:dyDescent="0.35">
      <c r="C70" t="s">
        <v>100</v>
      </c>
      <c r="D70" s="5">
        <v>-56169653000</v>
      </c>
      <c r="E70" s="5">
        <v>-18936500000</v>
      </c>
      <c r="F70" s="5">
        <v>-20815476000</v>
      </c>
      <c r="G70" s="5">
        <v>-19805260000</v>
      </c>
      <c r="I70" s="5">
        <v>-115726889000</v>
      </c>
      <c r="J70" s="5">
        <v>-147276940000</v>
      </c>
      <c r="K70" s="5">
        <v>-188417580000</v>
      </c>
      <c r="L70" s="5">
        <v>-107157865000</v>
      </c>
      <c r="M70" s="5">
        <v>-51043686000</v>
      </c>
      <c r="N70" s="5">
        <v>-175307147000</v>
      </c>
      <c r="O70" s="5">
        <v>27844967000</v>
      </c>
      <c r="P70" s="5">
        <v>76036631000</v>
      </c>
      <c r="Q70" s="5">
        <v>49765449000</v>
      </c>
      <c r="R70" s="5">
        <v>42039071000</v>
      </c>
      <c r="S70" s="5">
        <v>128895612000</v>
      </c>
      <c r="T70" s="5">
        <v>70781440000</v>
      </c>
      <c r="U70" s="5">
        <v>44373679000</v>
      </c>
      <c r="V70" s="5">
        <v>69343398000</v>
      </c>
      <c r="W70" s="5">
        <v>56615123000</v>
      </c>
    </row>
    <row r="71" spans="2:26" ht="15.5" x14ac:dyDescent="0.35">
      <c r="C71" t="s">
        <v>101</v>
      </c>
      <c r="D71" s="5">
        <v>-64338700000</v>
      </c>
      <c r="E71" s="5">
        <v>-11600178000</v>
      </c>
      <c r="F71" s="5">
        <v>-20815476000</v>
      </c>
      <c r="G71" s="5">
        <v>-19702453000</v>
      </c>
      <c r="I71" s="5">
        <v>-116456807000</v>
      </c>
      <c r="J71" s="5">
        <v>-148165448000</v>
      </c>
      <c r="K71" s="5">
        <v>-190560082000</v>
      </c>
      <c r="L71" s="5">
        <v>-106123023000</v>
      </c>
      <c r="M71" s="5">
        <v>-51233663000</v>
      </c>
      <c r="N71" s="5">
        <v>-177761030000</v>
      </c>
      <c r="O71" s="5">
        <v>23441338000</v>
      </c>
      <c r="P71" s="5">
        <v>67944867000</v>
      </c>
      <c r="Q71" s="5">
        <v>53654376000</v>
      </c>
      <c r="R71" s="5">
        <v>42231663000</v>
      </c>
      <c r="S71" s="5">
        <v>129519446000</v>
      </c>
      <c r="T71" s="5">
        <v>70781440000</v>
      </c>
      <c r="U71" s="5">
        <v>44373679000</v>
      </c>
      <c r="V71" s="5">
        <v>69343398000</v>
      </c>
      <c r="W71" s="5">
        <v>56615123000</v>
      </c>
      <c r="X71" s="5">
        <v>60975070000</v>
      </c>
      <c r="Y71" s="5">
        <v>52980646000</v>
      </c>
      <c r="Z71" s="5">
        <v>157562668000</v>
      </c>
    </row>
    <row r="72" spans="2:26" ht="15.5" x14ac:dyDescent="0.35">
      <c r="C72" t="s">
        <v>7</v>
      </c>
      <c r="D72" s="5">
        <v>-56072065000</v>
      </c>
      <c r="E72" s="5">
        <v>-18903342000</v>
      </c>
      <c r="F72" s="5">
        <v>-20774781000</v>
      </c>
      <c r="G72" s="5">
        <v>-19747173000</v>
      </c>
      <c r="I72" s="5">
        <v>-115497361000</v>
      </c>
      <c r="J72" s="5">
        <v>-147077796000</v>
      </c>
      <c r="K72" s="5">
        <v>-188144688000</v>
      </c>
      <c r="L72" s="5">
        <v>-106951412000</v>
      </c>
      <c r="M72" s="5">
        <v>-51017992000</v>
      </c>
      <c r="N72" s="5">
        <v>-175307147000</v>
      </c>
      <c r="O72" s="5">
        <v>27844967000</v>
      </c>
      <c r="P72" s="5">
        <v>76036631000</v>
      </c>
      <c r="Q72" s="5">
        <v>49765449000</v>
      </c>
      <c r="R72" s="5">
        <v>42039071000</v>
      </c>
      <c r="S72" s="5">
        <v>128895612000</v>
      </c>
      <c r="T72" s="5">
        <v>70781440000</v>
      </c>
      <c r="U72" s="5">
        <v>44373679000</v>
      </c>
      <c r="V72" s="5">
        <v>69343398000</v>
      </c>
      <c r="W72" s="5">
        <v>56615123000</v>
      </c>
    </row>
    <row r="73" spans="2:26" ht="15.5" x14ac:dyDescent="0.35">
      <c r="C73" t="s">
        <v>102</v>
      </c>
      <c r="D73" s="5">
        <v>-64338700000</v>
      </c>
      <c r="E73" s="5">
        <v>-11600178000</v>
      </c>
      <c r="F73" s="5">
        <v>-20815476000</v>
      </c>
      <c r="G73" s="5">
        <v>-19702453000</v>
      </c>
      <c r="I73" s="5">
        <v>-116456807000</v>
      </c>
      <c r="J73" s="5">
        <v>-148165448000</v>
      </c>
      <c r="K73" s="5">
        <v>-190560082000</v>
      </c>
      <c r="L73" s="5">
        <v>-106123023000</v>
      </c>
      <c r="M73" s="5">
        <v>-51233663000</v>
      </c>
      <c r="N73" s="5">
        <v>-177761030000</v>
      </c>
      <c r="O73" s="5">
        <v>23441338000</v>
      </c>
      <c r="P73" s="5">
        <v>67944867000</v>
      </c>
      <c r="Q73" s="5">
        <v>53654376000</v>
      </c>
      <c r="R73" s="5">
        <v>42231663000</v>
      </c>
      <c r="S73" s="5">
        <v>129519446000</v>
      </c>
      <c r="T73" s="5">
        <v>70781440000</v>
      </c>
      <c r="U73" s="5">
        <v>44373679000</v>
      </c>
      <c r="V73" s="5">
        <v>69343398000</v>
      </c>
      <c r="W73" s="5">
        <v>56615123000</v>
      </c>
      <c r="X73" s="5">
        <v>60975070000</v>
      </c>
      <c r="Y73" s="5">
        <v>52980646000</v>
      </c>
      <c r="Z73" s="5">
        <v>157562668000</v>
      </c>
    </row>
    <row r="74" spans="2:26" ht="15.5" x14ac:dyDescent="0.35">
      <c r="C74" t="s">
        <v>103</v>
      </c>
      <c r="D74" s="5">
        <v>-56169653000</v>
      </c>
      <c r="E74" s="5">
        <v>-18936500000</v>
      </c>
      <c r="F74" s="5">
        <v>-20815476000</v>
      </c>
      <c r="G74" s="5">
        <v>-19805260000</v>
      </c>
      <c r="I74" s="5">
        <v>-115726889000</v>
      </c>
      <c r="J74" s="5">
        <v>-147276940000</v>
      </c>
      <c r="K74" s="5">
        <v>-188417580000</v>
      </c>
      <c r="L74" s="5">
        <v>-107157865000</v>
      </c>
      <c r="M74" s="5">
        <v>-51043686000</v>
      </c>
      <c r="N74" s="5">
        <v>-175307147000</v>
      </c>
      <c r="O74" s="5">
        <v>27844967000</v>
      </c>
      <c r="P74" s="5">
        <v>76036631000</v>
      </c>
      <c r="Q74" s="5">
        <v>49765449000</v>
      </c>
      <c r="R74" s="5">
        <v>42039071000</v>
      </c>
      <c r="S74" s="5">
        <v>128895612000</v>
      </c>
      <c r="T74" s="5">
        <v>70781440000</v>
      </c>
      <c r="U74" s="5">
        <v>44373679000</v>
      </c>
      <c r="V74" s="5">
        <v>69343398000</v>
      </c>
      <c r="W74" s="5">
        <v>56615123000</v>
      </c>
    </row>
    <row r="75" spans="2:26" ht="15.5" x14ac:dyDescent="0.35">
      <c r="C75" t="s">
        <v>104</v>
      </c>
      <c r="D75" s="5">
        <v>-56169653000</v>
      </c>
      <c r="E75" s="5">
        <v>-18936500000</v>
      </c>
      <c r="F75" s="5">
        <v>-20815476000</v>
      </c>
      <c r="G75" s="5">
        <v>-19805260000</v>
      </c>
      <c r="I75" s="5">
        <v>-115726889000</v>
      </c>
      <c r="J75" s="5">
        <v>-147276940000</v>
      </c>
      <c r="K75" s="5">
        <v>-188417580000</v>
      </c>
      <c r="L75" s="5">
        <v>-107157865000</v>
      </c>
      <c r="M75" s="5">
        <v>-51043686000</v>
      </c>
      <c r="N75" s="5">
        <v>-175307147000</v>
      </c>
      <c r="O75" s="5">
        <v>27844967000</v>
      </c>
      <c r="P75" s="5">
        <v>76036631000</v>
      </c>
      <c r="Q75" s="5">
        <v>49765449000</v>
      </c>
      <c r="R75" s="5">
        <v>42039071000</v>
      </c>
      <c r="S75" s="5">
        <v>128895612000</v>
      </c>
      <c r="T75" s="5">
        <v>70781440000</v>
      </c>
      <c r="U75" s="5">
        <v>44373679000</v>
      </c>
      <c r="V75" s="5">
        <v>69343398000</v>
      </c>
      <c r="W75" s="5">
        <v>56615123000</v>
      </c>
    </row>
    <row r="77" spans="2:26" ht="15.5" x14ac:dyDescent="0.35">
      <c r="B77" t="s">
        <v>105</v>
      </c>
      <c r="C77" t="s">
        <v>106</v>
      </c>
    </row>
    <row r="78" spans="2:26" ht="15.5" x14ac:dyDescent="0.35">
      <c r="C78" t="s">
        <v>107</v>
      </c>
    </row>
    <row r="79" spans="2:26" ht="15.5" x14ac:dyDescent="0.35">
      <c r="C79" t="s">
        <v>19</v>
      </c>
      <c r="D79" s="5">
        <v>29879427000</v>
      </c>
      <c r="E79" s="5">
        <v>41569225000</v>
      </c>
      <c r="F79" s="5">
        <v>45186120000</v>
      </c>
      <c r="G79" s="5">
        <v>56371563000</v>
      </c>
      <c r="I79" s="5">
        <v>29879427000</v>
      </c>
      <c r="J79" s="5">
        <v>53624139000</v>
      </c>
      <c r="K79" s="5">
        <v>7505157000</v>
      </c>
      <c r="L79" s="5">
        <v>2479231000</v>
      </c>
      <c r="M79" s="5">
        <v>2791111000</v>
      </c>
      <c r="N79" s="5">
        <v>58567735000</v>
      </c>
      <c r="O79" s="5">
        <v>7685512000</v>
      </c>
      <c r="P79" s="5">
        <v>4688596000</v>
      </c>
      <c r="Q79" s="5">
        <v>6391491000</v>
      </c>
      <c r="R79" s="5">
        <v>5738209000</v>
      </c>
      <c r="S79" s="5">
        <v>32366700000</v>
      </c>
      <c r="T79" s="5">
        <v>4035526000</v>
      </c>
      <c r="U79" s="5">
        <v>3287272000</v>
      </c>
      <c r="V79" s="5">
        <v>9444567000</v>
      </c>
      <c r="W79" s="5">
        <v>11628489000</v>
      </c>
      <c r="X79" s="5">
        <v>4659400000</v>
      </c>
      <c r="Y79" s="5">
        <v>9789354000</v>
      </c>
      <c r="Z79" s="5">
        <v>5218940000</v>
      </c>
    </row>
    <row r="80" spans="2:26" ht="15.5" x14ac:dyDescent="0.35">
      <c r="C80" t="s">
        <v>108</v>
      </c>
      <c r="D80" s="5">
        <v>7234839000</v>
      </c>
      <c r="E80" s="5">
        <v>8621269000</v>
      </c>
      <c r="F80" s="5">
        <v>9076760000</v>
      </c>
      <c r="G80" s="5">
        <v>18175162000</v>
      </c>
      <c r="I80" s="5">
        <v>7234839000</v>
      </c>
      <c r="J80" s="5">
        <v>13614800000</v>
      </c>
      <c r="K80" s="5">
        <v>14122814000</v>
      </c>
      <c r="L80" s="5">
        <v>19528733000</v>
      </c>
      <c r="M80" s="5">
        <v>14803406000</v>
      </c>
      <c r="N80" s="5">
        <v>18004722000</v>
      </c>
      <c r="O80" s="5">
        <v>26773847000</v>
      </c>
      <c r="P80" s="5">
        <v>32698994000</v>
      </c>
      <c r="Q80" s="5">
        <v>34332957000</v>
      </c>
      <c r="R80" s="5">
        <v>33855149000</v>
      </c>
      <c r="S80" s="5">
        <v>31536622000</v>
      </c>
      <c r="T80" s="5">
        <v>33623825000</v>
      </c>
      <c r="U80" s="5">
        <v>39678137000</v>
      </c>
      <c r="V80" s="5">
        <v>31449167000</v>
      </c>
      <c r="W80" s="5">
        <v>27259670000</v>
      </c>
      <c r="X80" s="5">
        <v>20460201000</v>
      </c>
      <c r="Y80" s="5">
        <v>14722762000</v>
      </c>
      <c r="Z80" s="5">
        <v>13752316000</v>
      </c>
    </row>
    <row r="81" spans="3:26" ht="15.5" x14ac:dyDescent="0.35">
      <c r="C81" t="s">
        <v>109</v>
      </c>
      <c r="D81" s="5">
        <v>22978930000</v>
      </c>
      <c r="E81" s="5">
        <v>6436147000</v>
      </c>
      <c r="F81" s="5">
        <v>11482142000</v>
      </c>
      <c r="G81" s="5">
        <v>25507548000</v>
      </c>
      <c r="I81" s="5">
        <v>22978930000</v>
      </c>
      <c r="J81" s="5">
        <v>17620390000</v>
      </c>
      <c r="K81" s="5">
        <v>33740132000</v>
      </c>
      <c r="L81" s="5">
        <v>99114237000</v>
      </c>
      <c r="M81" s="5">
        <v>79215081000</v>
      </c>
      <c r="N81" s="5">
        <v>92507282000</v>
      </c>
      <c r="O81" s="5">
        <v>49653865000</v>
      </c>
      <c r="P81" s="5">
        <v>94204401000</v>
      </c>
      <c r="Q81" s="5">
        <v>101394259000</v>
      </c>
      <c r="R81" s="5">
        <v>94621974000</v>
      </c>
      <c r="S81" s="5">
        <v>111174587000</v>
      </c>
      <c r="T81" s="5">
        <v>138891923000</v>
      </c>
      <c r="U81" s="5">
        <v>123201904000</v>
      </c>
      <c r="V81" s="5">
        <v>73934129000</v>
      </c>
      <c r="W81" s="5">
        <v>59800019000</v>
      </c>
      <c r="X81" s="5">
        <v>54838587000</v>
      </c>
      <c r="Y81" s="5">
        <v>28918904000</v>
      </c>
      <c r="Z81" s="5">
        <v>36337557000</v>
      </c>
    </row>
    <row r="82" spans="3:26" ht="15.5" x14ac:dyDescent="0.35">
      <c r="C82" t="s">
        <v>110</v>
      </c>
      <c r="D82" s="5">
        <v>188343495000</v>
      </c>
      <c r="E82" s="5">
        <v>173655009000</v>
      </c>
      <c r="F82" s="5">
        <v>179385778000</v>
      </c>
      <c r="G82" s="5">
        <v>181147393000</v>
      </c>
      <c r="I82" s="5">
        <v>188343495000</v>
      </c>
      <c r="J82" s="5">
        <v>162277249000</v>
      </c>
      <c r="K82" s="5">
        <v>152123959000</v>
      </c>
      <c r="L82" s="5">
        <v>112387673000</v>
      </c>
      <c r="M82" s="5">
        <v>37592863000</v>
      </c>
      <c r="N82" s="5">
        <v>44336783000</v>
      </c>
      <c r="O82" s="5">
        <v>26186876000</v>
      </c>
      <c r="P82" s="5">
        <v>10825619000</v>
      </c>
      <c r="Q82" s="5">
        <v>42794193000</v>
      </c>
      <c r="R82" s="5">
        <v>29003136000</v>
      </c>
      <c r="S82" s="5">
        <v>25544204000</v>
      </c>
      <c r="T82" s="5">
        <v>66577683000</v>
      </c>
      <c r="U82" s="5">
        <v>46521701000</v>
      </c>
      <c r="V82" s="5">
        <v>23647293000</v>
      </c>
      <c r="W82" s="5">
        <v>42204541000</v>
      </c>
      <c r="X82" s="5">
        <v>26475302000</v>
      </c>
      <c r="Y82" s="5">
        <v>12426957000</v>
      </c>
      <c r="Z82" s="5">
        <v>7308737000</v>
      </c>
    </row>
    <row r="83" spans="3:26" ht="15.5" x14ac:dyDescent="0.35">
      <c r="C83" t="s">
        <v>111</v>
      </c>
      <c r="D83" s="5">
        <v>7234839000</v>
      </c>
      <c r="E83" s="5">
        <v>8621269000</v>
      </c>
      <c r="F83" s="5">
        <v>9076760000</v>
      </c>
      <c r="G83" s="5">
        <v>18175162000</v>
      </c>
      <c r="I83" s="5">
        <v>7234839000</v>
      </c>
      <c r="J83" s="5">
        <v>13614800000</v>
      </c>
      <c r="K83" s="5">
        <v>14122814000</v>
      </c>
      <c r="L83" s="5">
        <v>19528733000</v>
      </c>
      <c r="M83" s="5">
        <v>14803406000</v>
      </c>
      <c r="N83" s="5">
        <v>18004722000</v>
      </c>
      <c r="O83" s="5">
        <v>26773847000</v>
      </c>
      <c r="P83" s="5">
        <v>32698994000</v>
      </c>
      <c r="Q83" s="5">
        <v>34332957000</v>
      </c>
      <c r="R83" s="5">
        <v>33855149000</v>
      </c>
      <c r="S83" s="5">
        <v>31536622000</v>
      </c>
      <c r="T83" s="5">
        <v>33623825000</v>
      </c>
      <c r="U83" s="5">
        <v>39678137000</v>
      </c>
      <c r="V83" s="5">
        <v>31449167000</v>
      </c>
      <c r="W83" s="5">
        <v>27259670000</v>
      </c>
      <c r="X83" s="5">
        <v>20460201000</v>
      </c>
      <c r="Y83" s="5">
        <v>14722762000</v>
      </c>
      <c r="Z83" s="5">
        <v>13752316000</v>
      </c>
    </row>
    <row r="84" spans="3:26" ht="15.5" x14ac:dyDescent="0.35">
      <c r="C84" t="s">
        <v>112</v>
      </c>
      <c r="D84" s="5">
        <v>8976154000</v>
      </c>
      <c r="E84" s="5">
        <v>8361557000</v>
      </c>
      <c r="F84" s="5">
        <v>8361557000</v>
      </c>
      <c r="G84" s="5">
        <v>8361557000</v>
      </c>
      <c r="I84" s="5">
        <v>8976154000</v>
      </c>
      <c r="J84" s="5">
        <v>8361557000</v>
      </c>
      <c r="K84" s="5">
        <v>850711000</v>
      </c>
      <c r="M84" s="5">
        <v>865876000</v>
      </c>
      <c r="N84" s="5">
        <v>2307099000</v>
      </c>
      <c r="O84" s="5">
        <v>4070108000</v>
      </c>
      <c r="P84" s="5">
        <v>2095172000</v>
      </c>
      <c r="Q84" s="5">
        <v>1698753000</v>
      </c>
      <c r="R84" s="5">
        <v>7070761000</v>
      </c>
      <c r="S84" s="5">
        <v>6597713000</v>
      </c>
      <c r="T84" s="5">
        <v>5801521000</v>
      </c>
      <c r="U84" s="5">
        <v>2145385000</v>
      </c>
      <c r="V84" s="5">
        <v>1797341000</v>
      </c>
      <c r="W84" s="5">
        <v>576432000</v>
      </c>
      <c r="X84" s="5">
        <v>1197773000</v>
      </c>
      <c r="Y84" s="5">
        <v>7210808000</v>
      </c>
      <c r="Z84" s="5">
        <v>2697340000</v>
      </c>
    </row>
    <row r="85" spans="3:26" ht="15.5" x14ac:dyDescent="0.35">
      <c r="C85" t="s">
        <v>113</v>
      </c>
      <c r="D85" s="5">
        <v>8976154000</v>
      </c>
      <c r="E85" s="5">
        <v>8361557000</v>
      </c>
      <c r="F85" s="5">
        <v>8361557000</v>
      </c>
      <c r="G85" s="5">
        <v>8361557000</v>
      </c>
      <c r="I85" s="5">
        <v>8976154000</v>
      </c>
      <c r="J85" s="5">
        <v>8361557000</v>
      </c>
      <c r="K85" s="5">
        <v>850711000</v>
      </c>
      <c r="M85" s="5">
        <v>865876000</v>
      </c>
      <c r="N85" s="5">
        <v>2307099000</v>
      </c>
      <c r="O85" s="5">
        <v>4070108000</v>
      </c>
      <c r="P85" s="5">
        <v>2095172000</v>
      </c>
      <c r="Q85" s="5">
        <v>1698753000</v>
      </c>
      <c r="R85" s="5">
        <v>7070761000</v>
      </c>
      <c r="S85" s="5">
        <v>6597713000</v>
      </c>
      <c r="T85" s="5">
        <v>5801521000</v>
      </c>
      <c r="U85" s="5">
        <v>2145385000</v>
      </c>
      <c r="V85" s="5">
        <v>1797341000</v>
      </c>
      <c r="W85" s="5">
        <v>576432000</v>
      </c>
      <c r="X85" s="5">
        <v>1197773000</v>
      </c>
      <c r="Y85" s="5">
        <v>7210808000</v>
      </c>
      <c r="Z85" s="5">
        <v>2697340000</v>
      </c>
    </row>
    <row r="86" spans="3:26" ht="15.5" x14ac:dyDescent="0.35">
      <c r="C86" t="s">
        <v>114</v>
      </c>
      <c r="D86" s="5">
        <v>94218940000</v>
      </c>
      <c r="E86" s="5">
        <v>99382239000</v>
      </c>
      <c r="F86" s="5">
        <v>121743624000</v>
      </c>
      <c r="G86" s="5">
        <v>137842987000</v>
      </c>
      <c r="I86" s="5">
        <v>94218940000</v>
      </c>
      <c r="J86" s="5">
        <v>144158666000</v>
      </c>
      <c r="K86" s="5">
        <v>247542401000</v>
      </c>
      <c r="L86" s="5">
        <v>289450848000</v>
      </c>
      <c r="M86" s="5">
        <v>213472547000</v>
      </c>
      <c r="N86" s="5">
        <v>192307851000</v>
      </c>
      <c r="O86" s="5">
        <v>342406771000</v>
      </c>
      <c r="P86" s="5">
        <v>377713945000</v>
      </c>
      <c r="Q86" s="5">
        <v>383148815000</v>
      </c>
      <c r="R86" s="5">
        <v>324917517000</v>
      </c>
      <c r="S86" s="5">
        <v>282546591000</v>
      </c>
      <c r="T86" s="5">
        <v>314628156000</v>
      </c>
      <c r="U86" s="5">
        <v>281405718000</v>
      </c>
      <c r="V86" s="5">
        <v>221854075000</v>
      </c>
      <c r="W86" s="5">
        <v>193997433000</v>
      </c>
      <c r="X86" s="5">
        <v>191217901000</v>
      </c>
      <c r="Y86" s="5">
        <v>153761143000</v>
      </c>
      <c r="Z86" s="5">
        <v>164290195000</v>
      </c>
    </row>
    <row r="87" spans="3:26" ht="15.5" x14ac:dyDescent="0.35">
      <c r="C87" t="s">
        <v>93</v>
      </c>
      <c r="D87" s="5">
        <v>9176988000</v>
      </c>
      <c r="E87" s="5">
        <v>1007941000</v>
      </c>
      <c r="F87" s="5">
        <v>8344263000</v>
      </c>
      <c r="G87" s="5">
        <v>7455756000</v>
      </c>
      <c r="I87" s="5">
        <v>9176988000</v>
      </c>
      <c r="J87" s="5">
        <v>8447070000</v>
      </c>
      <c r="K87" s="5">
        <v>7558562000</v>
      </c>
      <c r="L87" s="5">
        <v>5416060000</v>
      </c>
      <c r="M87" s="5">
        <v>6450902000</v>
      </c>
      <c r="N87" s="5">
        <v>6260925000</v>
      </c>
      <c r="O87" s="5">
        <v>3807042000</v>
      </c>
      <c r="P87" s="5">
        <v>-596587000</v>
      </c>
      <c r="Q87" s="5">
        <v>-8688351000</v>
      </c>
      <c r="R87" s="5">
        <v>-4799424000</v>
      </c>
      <c r="S87" s="5">
        <v>-4606832000</v>
      </c>
    </row>
    <row r="88" spans="3:26" ht="15.5" x14ac:dyDescent="0.35">
      <c r="C88" t="s">
        <v>115</v>
      </c>
      <c r="D88" s="5">
        <v>184348542000</v>
      </c>
      <c r="E88" s="5">
        <v>210556199000</v>
      </c>
      <c r="F88" s="5">
        <v>241351280000</v>
      </c>
      <c r="G88" s="5">
        <v>273629078000</v>
      </c>
      <c r="I88" s="5">
        <v>184348542000</v>
      </c>
      <c r="J88" s="5">
        <v>270263408000</v>
      </c>
      <c r="K88" s="5">
        <v>346313563000</v>
      </c>
      <c r="L88" s="5">
        <v>369855007000</v>
      </c>
      <c r="M88" s="5">
        <v>297612923000</v>
      </c>
      <c r="N88" s="5">
        <v>343779513000</v>
      </c>
      <c r="O88" s="5">
        <v>544652375000</v>
      </c>
      <c r="P88" s="5">
        <v>569545551000</v>
      </c>
      <c r="Q88" s="5">
        <v>567954415000</v>
      </c>
      <c r="R88" s="5">
        <v>533900133000</v>
      </c>
      <c r="S88" s="5">
        <v>521210881000</v>
      </c>
      <c r="T88" s="5">
        <v>490875888000</v>
      </c>
      <c r="U88" s="5">
        <v>435578754000</v>
      </c>
      <c r="V88" s="5">
        <v>357373694000</v>
      </c>
      <c r="W88" s="5">
        <v>316643577000</v>
      </c>
      <c r="X88" s="5">
        <v>295496348000</v>
      </c>
      <c r="Y88" s="5">
        <v>242302767000</v>
      </c>
      <c r="Z88" s="5">
        <v>238784148000</v>
      </c>
    </row>
    <row r="89" spans="3:26" ht="15.5" x14ac:dyDescent="0.35">
      <c r="C89" t="s">
        <v>116</v>
      </c>
    </row>
    <row r="90" spans="3:26" ht="15.5" x14ac:dyDescent="0.35">
      <c r="C90" t="s">
        <v>123</v>
      </c>
      <c r="D90" s="5">
        <v>34426796000</v>
      </c>
      <c r="E90" s="5">
        <v>32067597000</v>
      </c>
      <c r="F90" s="5">
        <v>37723351000</v>
      </c>
      <c r="G90" s="5">
        <v>40203032000</v>
      </c>
      <c r="I90" s="5">
        <v>34426796000</v>
      </c>
      <c r="J90" s="5">
        <v>42208729000</v>
      </c>
      <c r="K90" s="5">
        <v>103360328000</v>
      </c>
      <c r="L90" s="5">
        <v>171047293000</v>
      </c>
      <c r="M90" s="5">
        <v>181881760000</v>
      </c>
      <c r="N90" s="5">
        <v>219328611000</v>
      </c>
      <c r="O90" s="5">
        <v>244793436000</v>
      </c>
      <c r="P90" s="5">
        <v>240000026000</v>
      </c>
      <c r="Q90" s="5">
        <v>218946522000</v>
      </c>
      <c r="R90" s="5">
        <v>219554437000</v>
      </c>
      <c r="S90" s="5">
        <v>234746191000</v>
      </c>
      <c r="T90" s="5">
        <v>245225987000</v>
      </c>
      <c r="U90" s="5">
        <v>210124423000</v>
      </c>
      <c r="V90" s="5">
        <v>187892640000</v>
      </c>
      <c r="W90" s="5">
        <v>169554791000</v>
      </c>
      <c r="X90" s="5">
        <v>167843434000</v>
      </c>
      <c r="Y90" s="5">
        <v>155768155000</v>
      </c>
      <c r="Z90" s="5">
        <v>144055362000</v>
      </c>
    </row>
    <row r="91" spans="3:26" ht="15.5" x14ac:dyDescent="0.35">
      <c r="C91" t="s">
        <v>118</v>
      </c>
      <c r="D91" s="5">
        <v>39139377000</v>
      </c>
      <c r="E91" s="5">
        <v>55050232000</v>
      </c>
      <c r="F91" s="5">
        <v>58457731000</v>
      </c>
      <c r="G91" s="5">
        <v>60444563000</v>
      </c>
      <c r="I91" s="5">
        <v>39139377000</v>
      </c>
      <c r="J91" s="5">
        <v>55083603000</v>
      </c>
      <c r="K91" s="5">
        <v>82624582000</v>
      </c>
      <c r="L91" s="5">
        <v>122248128000</v>
      </c>
      <c r="M91" s="5">
        <v>95234670000</v>
      </c>
      <c r="N91" s="5">
        <v>148828237000</v>
      </c>
    </row>
    <row r="92" spans="3:26" ht="15.5" x14ac:dyDescent="0.35">
      <c r="C92" t="s">
        <v>320</v>
      </c>
      <c r="D92" s="5">
        <v>6766670000</v>
      </c>
      <c r="E92" s="5">
        <v>7397150000</v>
      </c>
      <c r="F92" s="5">
        <v>8774587000</v>
      </c>
      <c r="G92" s="5">
        <v>11469806000</v>
      </c>
      <c r="I92" s="5">
        <v>6766670000</v>
      </c>
      <c r="J92" s="5">
        <v>11529458000</v>
      </c>
      <c r="K92" s="5">
        <v>17520696000</v>
      </c>
      <c r="L92" s="5">
        <v>22835925000</v>
      </c>
      <c r="M92" s="5">
        <v>16940376000</v>
      </c>
    </row>
    <row r="93" spans="3:26" ht="15.5" x14ac:dyDescent="0.35">
      <c r="C93" t="s">
        <v>125</v>
      </c>
      <c r="D93" s="5">
        <v>98208235000</v>
      </c>
      <c r="E93" s="5">
        <v>116085277000</v>
      </c>
      <c r="F93" s="5">
        <v>136633685000</v>
      </c>
      <c r="G93" s="5">
        <v>142940897000</v>
      </c>
      <c r="I93" s="5">
        <v>98208235000</v>
      </c>
      <c r="J93" s="5">
        <v>135397681000</v>
      </c>
      <c r="K93" s="5">
        <v>239426266000</v>
      </c>
      <c r="L93" s="5">
        <v>354218951000</v>
      </c>
      <c r="M93" s="5">
        <v>355129312000</v>
      </c>
      <c r="N93" s="5">
        <v>431545424000</v>
      </c>
      <c r="O93" s="5">
        <v>318494179000</v>
      </c>
      <c r="P93" s="5">
        <v>307310674000</v>
      </c>
      <c r="Q93" s="5">
        <v>287736816000</v>
      </c>
      <c r="R93" s="5">
        <v>270842784000</v>
      </c>
      <c r="S93" s="5">
        <v>274047093000</v>
      </c>
      <c r="T93" s="5">
        <v>284015199000</v>
      </c>
      <c r="U93" s="5">
        <v>245106306000</v>
      </c>
      <c r="V93" s="5">
        <v>216734300000</v>
      </c>
      <c r="W93" s="5">
        <v>200005728000</v>
      </c>
      <c r="X93" s="5">
        <v>188756207000</v>
      </c>
      <c r="Y93" s="5">
        <v>174376380000</v>
      </c>
      <c r="Z93" s="5">
        <v>163116431000</v>
      </c>
    </row>
    <row r="94" spans="3:26" ht="15.5" x14ac:dyDescent="0.35">
      <c r="C94" t="s">
        <v>126</v>
      </c>
      <c r="D94" s="5">
        <v>282556777000</v>
      </c>
      <c r="E94" s="5">
        <v>326641476000</v>
      </c>
      <c r="F94" s="5">
        <v>377984965000</v>
      </c>
      <c r="G94" s="5">
        <v>416569975000</v>
      </c>
      <c r="I94" s="5">
        <v>282556777000</v>
      </c>
      <c r="J94" s="5">
        <v>405661089000</v>
      </c>
      <c r="K94" s="5">
        <v>585739829000</v>
      </c>
      <c r="L94" s="5">
        <v>724073958000</v>
      </c>
      <c r="M94" s="5">
        <v>652742235000</v>
      </c>
      <c r="N94" s="5">
        <v>775324937000</v>
      </c>
      <c r="O94" s="5">
        <v>863146554000</v>
      </c>
      <c r="P94" s="5">
        <v>876856225000</v>
      </c>
      <c r="Q94" s="5">
        <v>855691231000</v>
      </c>
      <c r="R94" s="5">
        <v>804742917000</v>
      </c>
      <c r="S94" s="5">
        <v>795257974000</v>
      </c>
      <c r="T94" s="5">
        <v>774891087000</v>
      </c>
      <c r="U94" s="5">
        <v>680685060000</v>
      </c>
      <c r="V94" s="5">
        <v>574107994000</v>
      </c>
      <c r="W94" s="5">
        <v>516649305000</v>
      </c>
      <c r="X94" s="5">
        <v>484252555000</v>
      </c>
      <c r="Y94" s="5">
        <v>416679147000</v>
      </c>
      <c r="Z94" s="5">
        <v>401900579000</v>
      </c>
    </row>
    <row r="95" spans="3:26" ht="15.5" x14ac:dyDescent="0.35">
      <c r="C95" t="s">
        <v>127</v>
      </c>
    </row>
    <row r="96" spans="3:26" ht="15.5" x14ac:dyDescent="0.35">
      <c r="C96" t="s">
        <v>128</v>
      </c>
    </row>
    <row r="97" spans="3:26" ht="15.5" x14ac:dyDescent="0.35">
      <c r="C97" t="s">
        <v>129</v>
      </c>
      <c r="D97" s="5">
        <v>382242261000</v>
      </c>
      <c r="E97" s="5">
        <v>370694733000</v>
      </c>
      <c r="F97" s="5">
        <v>402104913000</v>
      </c>
      <c r="G97" s="5">
        <v>418618002000</v>
      </c>
      <c r="I97" s="5">
        <v>382242261000</v>
      </c>
      <c r="J97" s="5">
        <v>385636274000</v>
      </c>
      <c r="K97" s="5">
        <v>389560822000</v>
      </c>
      <c r="L97" s="5">
        <v>358835564000</v>
      </c>
      <c r="M97" s="5">
        <v>197108646000</v>
      </c>
      <c r="N97" s="5">
        <v>248721907000</v>
      </c>
      <c r="O97" s="5">
        <v>164585862000</v>
      </c>
      <c r="P97" s="5">
        <v>194538478000</v>
      </c>
      <c r="Q97" s="5">
        <v>230497528000</v>
      </c>
      <c r="R97" s="5">
        <v>207734690000</v>
      </c>
      <c r="S97" s="5">
        <v>210931517000</v>
      </c>
      <c r="T97" s="5">
        <v>316233635000</v>
      </c>
      <c r="U97" s="5">
        <v>257337714000</v>
      </c>
      <c r="V97" s="5">
        <v>168267966000</v>
      </c>
      <c r="W97" s="5">
        <v>148822766000</v>
      </c>
      <c r="X97" s="5">
        <v>141748440000</v>
      </c>
      <c r="Y97" s="5">
        <v>103018589000</v>
      </c>
      <c r="Z97" s="5">
        <v>110428767000</v>
      </c>
    </row>
    <row r="98" spans="3:26" ht="15.5" x14ac:dyDescent="0.35">
      <c r="C98" t="s">
        <v>1299</v>
      </c>
      <c r="D98" s="5">
        <v>104000000000</v>
      </c>
      <c r="E98" s="5">
        <v>116000000000</v>
      </c>
      <c r="F98" s="5">
        <v>121000000000</v>
      </c>
      <c r="G98" s="5">
        <v>131900000000</v>
      </c>
      <c r="I98" s="5">
        <v>104000000000</v>
      </c>
      <c r="J98" s="5">
        <v>134700000000</v>
      </c>
      <c r="K98" s="5">
        <v>129300000000</v>
      </c>
      <c r="L98" s="5">
        <v>62300000000</v>
      </c>
      <c r="M98" s="5">
        <v>12000000000</v>
      </c>
      <c r="O98" s="5">
        <v>28000000000</v>
      </c>
      <c r="P98" s="5">
        <v>20000000000</v>
      </c>
      <c r="Q98" s="5">
        <v>5000000000</v>
      </c>
      <c r="R98" s="5">
        <v>8390000000</v>
      </c>
      <c r="S98" s="5">
        <v>11500000000</v>
      </c>
      <c r="T98" s="5">
        <v>49500000000</v>
      </c>
      <c r="U98" s="5">
        <v>31000000000</v>
      </c>
      <c r="V98" s="5">
        <v>17000000000</v>
      </c>
      <c r="X98" s="5">
        <v>17500000000</v>
      </c>
      <c r="Y98" s="5">
        <v>21000000000</v>
      </c>
    </row>
    <row r="99" spans="3:26" ht="15.5" x14ac:dyDescent="0.35">
      <c r="C99" t="s">
        <v>130</v>
      </c>
    </row>
    <row r="100" spans="3:26" ht="15.5" x14ac:dyDescent="0.35">
      <c r="C100" t="s">
        <v>131</v>
      </c>
      <c r="D100" s="5">
        <v>211322425000</v>
      </c>
      <c r="E100" s="5">
        <v>180091156000</v>
      </c>
      <c r="F100" s="5">
        <v>190867920000</v>
      </c>
      <c r="G100" s="5">
        <v>206654941000</v>
      </c>
      <c r="I100" s="5">
        <v>211322425000</v>
      </c>
      <c r="J100" s="5">
        <v>179897639000</v>
      </c>
      <c r="K100" s="5">
        <v>185864091000</v>
      </c>
      <c r="L100" s="5">
        <v>211501910000</v>
      </c>
      <c r="M100" s="5">
        <v>116807944000</v>
      </c>
      <c r="N100" s="5">
        <v>136844065000</v>
      </c>
      <c r="O100" s="5">
        <v>75840741000</v>
      </c>
      <c r="P100" s="5">
        <v>105030020000</v>
      </c>
      <c r="Q100" s="5">
        <v>144188452000</v>
      </c>
      <c r="R100" s="5">
        <v>123625110000</v>
      </c>
      <c r="S100" s="5">
        <v>136718791000</v>
      </c>
      <c r="T100" s="5">
        <v>205469606000</v>
      </c>
      <c r="U100" s="5">
        <v>169723605000</v>
      </c>
      <c r="V100" s="5">
        <v>97581422000</v>
      </c>
      <c r="W100" s="5">
        <v>102004560000</v>
      </c>
      <c r="X100" s="5">
        <v>81313889000</v>
      </c>
      <c r="Y100" s="5">
        <v>41345861000</v>
      </c>
      <c r="Z100" s="5">
        <v>43646294000</v>
      </c>
    </row>
    <row r="101" spans="3:26" ht="15.5" x14ac:dyDescent="0.35">
      <c r="C101" t="s">
        <v>133</v>
      </c>
      <c r="D101" s="5">
        <v>1484211000</v>
      </c>
      <c r="E101" s="5">
        <v>1728944000</v>
      </c>
      <c r="F101" s="5">
        <v>6051364000</v>
      </c>
      <c r="G101" s="5">
        <v>5484647000</v>
      </c>
      <c r="I101" s="5">
        <v>1484211000</v>
      </c>
      <c r="J101" s="5">
        <v>5706805000</v>
      </c>
      <c r="K101" s="5">
        <v>4454065000</v>
      </c>
      <c r="L101" s="5">
        <v>4905797000</v>
      </c>
      <c r="M101" s="5">
        <v>1801344000</v>
      </c>
      <c r="N101" s="5">
        <v>1379852000</v>
      </c>
      <c r="O101" s="5">
        <v>661148000</v>
      </c>
      <c r="P101" s="5">
        <v>1554585000</v>
      </c>
      <c r="Q101" s="5">
        <v>8590470000</v>
      </c>
      <c r="R101" s="5">
        <v>4224019000</v>
      </c>
      <c r="S101" s="5">
        <v>2326665000</v>
      </c>
      <c r="T101" s="5">
        <v>6782530000</v>
      </c>
      <c r="U101" s="5">
        <v>4237459000</v>
      </c>
      <c r="V101" s="5">
        <v>8023739000</v>
      </c>
      <c r="W101" s="5">
        <v>3728558000</v>
      </c>
      <c r="X101" s="5">
        <v>3982144000</v>
      </c>
      <c r="Y101" s="5">
        <v>2987935000</v>
      </c>
      <c r="Z101" s="5">
        <v>29837530000</v>
      </c>
    </row>
    <row r="102" spans="3:26" ht="15.5" x14ac:dyDescent="0.35">
      <c r="C102" t="s">
        <v>132</v>
      </c>
      <c r="D102" s="5">
        <v>20206912000</v>
      </c>
      <c r="E102" s="5">
        <v>19349049000</v>
      </c>
      <c r="F102" s="5">
        <v>30672595000</v>
      </c>
      <c r="G102" s="5">
        <v>15709528000</v>
      </c>
      <c r="I102" s="5">
        <v>20206912000</v>
      </c>
      <c r="J102" s="5">
        <v>12405311000</v>
      </c>
      <c r="K102" s="5">
        <v>15890310000</v>
      </c>
      <c r="L102" s="5">
        <v>12743057000</v>
      </c>
      <c r="M102" s="5">
        <v>11431847000</v>
      </c>
      <c r="N102" s="5">
        <v>23281524000</v>
      </c>
      <c r="O102" s="5">
        <v>10955226000</v>
      </c>
      <c r="P102" s="5">
        <v>13384321000</v>
      </c>
      <c r="Q102" s="5">
        <v>17241069000</v>
      </c>
      <c r="R102" s="5">
        <v>14804208000</v>
      </c>
      <c r="S102" s="5">
        <v>11421751000</v>
      </c>
      <c r="T102" s="5">
        <v>6125916000</v>
      </c>
      <c r="U102" s="5">
        <v>9728414000</v>
      </c>
      <c r="V102" s="5">
        <v>8226910000</v>
      </c>
      <c r="W102" s="5">
        <v>15202930000</v>
      </c>
      <c r="X102" s="5">
        <v>13705212000</v>
      </c>
      <c r="Y102" s="5">
        <v>12657162000</v>
      </c>
      <c r="Z102" s="5">
        <v>14851210000</v>
      </c>
    </row>
    <row r="103" spans="3:26" ht="15.5" x14ac:dyDescent="0.35">
      <c r="C103" t="s">
        <v>312</v>
      </c>
    </row>
    <row r="104" spans="3:26" ht="15.5" x14ac:dyDescent="0.35">
      <c r="C104" t="s">
        <v>138</v>
      </c>
      <c r="D104" s="5">
        <v>31968297000</v>
      </c>
      <c r="E104" s="5">
        <v>31430871000</v>
      </c>
      <c r="F104" s="5">
        <v>32427680000</v>
      </c>
      <c r="G104" s="5">
        <v>34572631000</v>
      </c>
      <c r="I104" s="5">
        <v>31968297000</v>
      </c>
      <c r="J104" s="5">
        <v>35951707000</v>
      </c>
      <c r="K104" s="5">
        <v>64828959000</v>
      </c>
      <c r="L104" s="5">
        <v>45470766000</v>
      </c>
      <c r="M104" s="5">
        <v>28708096000</v>
      </c>
      <c r="N104" s="5">
        <v>48658851000</v>
      </c>
      <c r="O104" s="5">
        <v>45309366000</v>
      </c>
      <c r="P104" s="5">
        <v>45510388000</v>
      </c>
      <c r="Q104" s="5">
        <v>45884975000</v>
      </c>
      <c r="R104" s="5">
        <v>39852948000</v>
      </c>
      <c r="S104" s="5">
        <v>37139249000</v>
      </c>
      <c r="T104" s="5">
        <v>29541847000</v>
      </c>
      <c r="U104" s="5">
        <v>26494181000</v>
      </c>
      <c r="V104" s="5">
        <v>18351542000</v>
      </c>
      <c r="W104" s="5">
        <v>13346451000</v>
      </c>
      <c r="X104" s="5">
        <v>10995150000</v>
      </c>
      <c r="Y104" s="5">
        <v>12316663000</v>
      </c>
      <c r="Z104" s="5">
        <v>18353572000</v>
      </c>
    </row>
    <row r="105" spans="3:26" ht="15.5" x14ac:dyDescent="0.35">
      <c r="C105" t="s">
        <v>139</v>
      </c>
      <c r="D105" s="5">
        <v>31968297000</v>
      </c>
      <c r="E105" s="5">
        <v>31430871000</v>
      </c>
      <c r="F105" s="5">
        <v>32427680000</v>
      </c>
      <c r="G105" s="5">
        <v>34572631000</v>
      </c>
      <c r="I105" s="5">
        <v>31968297000</v>
      </c>
      <c r="J105" s="5">
        <v>35951707000</v>
      </c>
      <c r="K105" s="5">
        <v>64828959000</v>
      </c>
      <c r="L105" s="5">
        <v>45470766000</v>
      </c>
      <c r="M105" s="5">
        <v>28708096000</v>
      </c>
      <c r="N105" s="5">
        <v>48658851000</v>
      </c>
      <c r="O105" s="5">
        <v>45309366000</v>
      </c>
      <c r="P105" s="5">
        <v>45510388000</v>
      </c>
      <c r="Q105" s="5">
        <v>45884975000</v>
      </c>
      <c r="R105" s="5">
        <v>39852948000</v>
      </c>
      <c r="S105" s="5">
        <v>37139249000</v>
      </c>
      <c r="T105" s="5">
        <v>29541847000</v>
      </c>
      <c r="U105" s="5">
        <v>26494181000</v>
      </c>
      <c r="V105" s="5">
        <v>18351542000</v>
      </c>
      <c r="W105" s="5">
        <v>13346451000</v>
      </c>
      <c r="X105" s="5">
        <v>10995150000</v>
      </c>
      <c r="Y105" s="5">
        <v>12316663000</v>
      </c>
      <c r="Z105" s="5">
        <v>18353572000</v>
      </c>
    </row>
    <row r="106" spans="3:26" ht="15.5" x14ac:dyDescent="0.35">
      <c r="C106" t="s">
        <v>327</v>
      </c>
    </row>
    <row r="107" spans="3:26" ht="15.5" x14ac:dyDescent="0.35">
      <c r="C107" t="s">
        <v>328</v>
      </c>
      <c r="D107" s="5">
        <v>14027464000</v>
      </c>
      <c r="E107" s="5">
        <v>15536649000</v>
      </c>
      <c r="F107" s="5">
        <v>16843353000</v>
      </c>
      <c r="G107" s="5">
        <v>17325818000</v>
      </c>
      <c r="I107" s="5">
        <v>14027464000</v>
      </c>
      <c r="J107" s="5">
        <v>18745633000</v>
      </c>
      <c r="K107" s="5">
        <v>21076614000</v>
      </c>
      <c r="L107" s="5">
        <v>27774127000</v>
      </c>
      <c r="M107" s="5">
        <v>12927516000</v>
      </c>
      <c r="N107" s="5">
        <v>31516574000</v>
      </c>
    </row>
    <row r="108" spans="3:26" ht="15.5" x14ac:dyDescent="0.35">
      <c r="C108" t="s">
        <v>141</v>
      </c>
      <c r="D108" s="5">
        <v>9802471000</v>
      </c>
      <c r="E108" s="5">
        <v>11908289000</v>
      </c>
      <c r="F108" s="5">
        <v>11908289000</v>
      </c>
      <c r="G108" s="5">
        <v>11908289000</v>
      </c>
      <c r="I108" s="5">
        <v>9802471000</v>
      </c>
      <c r="J108" s="5">
        <v>11908289000</v>
      </c>
      <c r="K108" s="5">
        <v>24389491000</v>
      </c>
      <c r="O108" s="5">
        <v>22078329000</v>
      </c>
      <c r="P108" s="5">
        <v>20781950000</v>
      </c>
      <c r="Q108" s="5">
        <v>14622176000</v>
      </c>
      <c r="R108" s="5">
        <v>18460532000</v>
      </c>
      <c r="S108" s="5">
        <v>19480882000</v>
      </c>
      <c r="T108" s="5">
        <v>20876868000</v>
      </c>
      <c r="U108" s="5">
        <v>19389048000</v>
      </c>
      <c r="V108" s="5">
        <v>15270373000</v>
      </c>
      <c r="W108" s="5">
        <v>12826373000</v>
      </c>
      <c r="X108" s="5">
        <v>10995150000</v>
      </c>
      <c r="Y108" s="5">
        <v>8149928000</v>
      </c>
      <c r="Z108" s="5">
        <v>7231150000</v>
      </c>
    </row>
    <row r="109" spans="3:26" ht="15.5" x14ac:dyDescent="0.35">
      <c r="C109" t="s">
        <v>142</v>
      </c>
      <c r="D109" s="5">
        <v>414210558000</v>
      </c>
      <c r="E109" s="5">
        <v>402125604000</v>
      </c>
      <c r="F109" s="5">
        <v>434532593000</v>
      </c>
      <c r="G109" s="5">
        <v>453190633000</v>
      </c>
      <c r="I109" s="5">
        <v>414210558000</v>
      </c>
      <c r="J109" s="5">
        <v>421587981000</v>
      </c>
      <c r="K109" s="5">
        <v>454389781000</v>
      </c>
      <c r="L109" s="5">
        <v>404306330000</v>
      </c>
      <c r="M109" s="5">
        <v>225816742000</v>
      </c>
      <c r="N109" s="5">
        <v>297380758000</v>
      </c>
      <c r="O109" s="5">
        <v>209895228000</v>
      </c>
      <c r="P109" s="5">
        <v>240048866000</v>
      </c>
      <c r="Q109" s="5">
        <v>276382503000</v>
      </c>
      <c r="R109" s="5">
        <v>247587638000</v>
      </c>
      <c r="S109" s="5">
        <v>248070766000</v>
      </c>
      <c r="T109" s="5">
        <v>345775482000</v>
      </c>
      <c r="U109" s="5">
        <v>283831895000</v>
      </c>
      <c r="V109" s="5">
        <v>186619508000</v>
      </c>
      <c r="W109" s="5">
        <v>162169217000</v>
      </c>
      <c r="X109" s="5">
        <v>152743590000</v>
      </c>
      <c r="Y109" s="5">
        <v>115335252000</v>
      </c>
      <c r="Z109" s="5">
        <v>128782339000</v>
      </c>
    </row>
    <row r="110" spans="3:26" ht="15.5" x14ac:dyDescent="0.35">
      <c r="C110" t="s">
        <v>143</v>
      </c>
    </row>
    <row r="111" spans="3:26" ht="15.5" x14ac:dyDescent="0.35">
      <c r="C111" t="s">
        <v>144</v>
      </c>
      <c r="D111" s="5">
        <v>13000000000</v>
      </c>
      <c r="E111" s="5">
        <v>13000000000</v>
      </c>
      <c r="F111" s="5">
        <v>13000000000</v>
      </c>
      <c r="G111" s="5">
        <v>13000000000</v>
      </c>
      <c r="I111" s="5">
        <v>13000000000</v>
      </c>
      <c r="J111" s="5">
        <v>13000000000</v>
      </c>
      <c r="K111" s="5">
        <v>13000000000</v>
      </c>
      <c r="L111" s="5">
        <v>13000000000</v>
      </c>
      <c r="M111" s="5">
        <v>13000000000</v>
      </c>
      <c r="N111" s="5">
        <v>13000000000</v>
      </c>
      <c r="O111" s="5">
        <v>13000000000</v>
      </c>
      <c r="P111" s="5">
        <v>13000000000</v>
      </c>
      <c r="Q111" s="5">
        <v>13000000000</v>
      </c>
      <c r="R111" s="5">
        <v>13000000000</v>
      </c>
      <c r="S111" s="5">
        <v>13000000000</v>
      </c>
      <c r="T111" s="5">
        <v>13000000000</v>
      </c>
      <c r="U111" s="5">
        <v>13000000000</v>
      </c>
      <c r="V111" s="5">
        <v>13000000000</v>
      </c>
      <c r="W111" s="5">
        <v>13000000000</v>
      </c>
      <c r="X111" s="5">
        <v>13000000000</v>
      </c>
      <c r="Y111" s="5">
        <v>13000000000</v>
      </c>
      <c r="Z111" s="5">
        <v>13000000000</v>
      </c>
    </row>
    <row r="112" spans="3:26" ht="15.5" x14ac:dyDescent="0.35">
      <c r="C112" t="s">
        <v>146</v>
      </c>
      <c r="D112" s="5">
        <v>-152922058000</v>
      </c>
      <c r="E112" s="5">
        <v>-88680946000</v>
      </c>
      <c r="F112" s="5">
        <v>-77113926000</v>
      </c>
      <c r="G112" s="5">
        <v>-56339145000</v>
      </c>
      <c r="I112" s="5">
        <v>-152922058000</v>
      </c>
      <c r="J112" s="5">
        <v>-36694779000</v>
      </c>
      <c r="K112" s="5">
        <v>111271525000</v>
      </c>
      <c r="L112" s="5">
        <v>301558715000</v>
      </c>
      <c r="M112" s="5">
        <v>407475285000</v>
      </c>
      <c r="N112" s="5">
        <v>458683254000</v>
      </c>
      <c r="O112" s="5">
        <v>636444284000</v>
      </c>
      <c r="P112" s="5">
        <v>624403946000</v>
      </c>
      <c r="Q112" s="5">
        <v>574997079000</v>
      </c>
      <c r="R112" s="5">
        <v>548954703000</v>
      </c>
      <c r="S112" s="5">
        <v>538794040000</v>
      </c>
      <c r="T112" s="5">
        <v>416115605000</v>
      </c>
      <c r="U112" s="5">
        <v>383853165000</v>
      </c>
      <c r="V112" s="5">
        <v>374488486000</v>
      </c>
      <c r="W112" s="5">
        <v>341480088000</v>
      </c>
      <c r="X112" s="5">
        <v>318508965000</v>
      </c>
      <c r="Y112" s="5">
        <v>288343895000</v>
      </c>
      <c r="Z112" s="5">
        <v>260118240000</v>
      </c>
    </row>
    <row r="113" spans="2:26" ht="15.5" x14ac:dyDescent="0.35">
      <c r="C113" t="s">
        <v>147</v>
      </c>
      <c r="D113" s="5">
        <v>276000000</v>
      </c>
      <c r="E113" s="5">
        <v>276000000</v>
      </c>
      <c r="F113" s="5">
        <v>276000000</v>
      </c>
      <c r="G113" s="5">
        <v>276000000</v>
      </c>
      <c r="I113" s="5">
        <v>276000000</v>
      </c>
      <c r="J113" s="5">
        <v>276000000</v>
      </c>
      <c r="K113" s="5">
        <v>276000000</v>
      </c>
      <c r="L113" s="5">
        <v>276000000</v>
      </c>
      <c r="M113" s="5">
        <v>276000000</v>
      </c>
      <c r="N113" s="5">
        <v>276000000</v>
      </c>
      <c r="O113" s="5">
        <v>226000000</v>
      </c>
      <c r="P113" s="5">
        <v>176000000</v>
      </c>
      <c r="Q113" s="5">
        <v>126000000</v>
      </c>
      <c r="R113" s="5">
        <v>76000000</v>
      </c>
      <c r="S113" s="5">
        <v>26000000</v>
      </c>
      <c r="T113" s="5">
        <v>16000000</v>
      </c>
      <c r="U113" s="5">
        <v>6000000</v>
      </c>
      <c r="V113" s="5">
        <v>5000000</v>
      </c>
      <c r="W113" s="5">
        <v>4000000</v>
      </c>
      <c r="X113" s="5">
        <v>3000000</v>
      </c>
      <c r="Y113" s="5">
        <v>2000000</v>
      </c>
      <c r="Z113" s="5">
        <v>1000000</v>
      </c>
    </row>
    <row r="114" spans="2:26" ht="15.5" x14ac:dyDescent="0.35">
      <c r="C114" t="s">
        <v>148</v>
      </c>
      <c r="D114" s="5">
        <v>-153198058000</v>
      </c>
      <c r="E114" s="5">
        <v>-88956946000</v>
      </c>
      <c r="F114" s="5">
        <v>-77389926000</v>
      </c>
      <c r="G114" s="5">
        <v>-56615145000</v>
      </c>
      <c r="I114" s="5">
        <v>-153198058000</v>
      </c>
      <c r="J114" s="5">
        <v>-36970779000</v>
      </c>
      <c r="K114" s="5">
        <v>110995525000</v>
      </c>
      <c r="L114" s="5">
        <v>301282715000</v>
      </c>
      <c r="M114" s="5">
        <v>407199285000</v>
      </c>
      <c r="N114" s="5">
        <v>458407254000</v>
      </c>
      <c r="O114" s="5">
        <v>636218284000</v>
      </c>
      <c r="P114" s="5">
        <v>624227946000</v>
      </c>
      <c r="Q114" s="5">
        <v>574871079000</v>
      </c>
      <c r="R114" s="5">
        <v>548878703000</v>
      </c>
      <c r="S114" s="5">
        <v>538768040000</v>
      </c>
      <c r="T114" s="5">
        <v>416099605000</v>
      </c>
      <c r="U114" s="5">
        <v>383847165000</v>
      </c>
      <c r="V114" s="5">
        <v>374483486000</v>
      </c>
      <c r="W114" s="5">
        <v>341476088000</v>
      </c>
      <c r="X114" s="5">
        <v>318505965000</v>
      </c>
      <c r="Y114" s="5">
        <v>288341895000</v>
      </c>
      <c r="Z114" s="5">
        <v>260117240000</v>
      </c>
    </row>
    <row r="115" spans="2:26" ht="15.5" x14ac:dyDescent="0.35">
      <c r="C115" t="s">
        <v>149</v>
      </c>
      <c r="D115" s="5">
        <v>-152922058000</v>
      </c>
      <c r="E115" s="5">
        <v>-88680946000</v>
      </c>
      <c r="F115" s="5">
        <v>-77113926000</v>
      </c>
      <c r="G115" s="5">
        <v>-56339145000</v>
      </c>
      <c r="I115" s="5">
        <v>-152922058000</v>
      </c>
      <c r="J115" s="5">
        <v>-36694779000</v>
      </c>
      <c r="K115" s="5">
        <v>111271525000</v>
      </c>
      <c r="L115" s="5">
        <v>301558715000</v>
      </c>
      <c r="M115" s="5">
        <v>407475285000</v>
      </c>
      <c r="N115" s="5">
        <v>458683254000</v>
      </c>
      <c r="O115" s="5">
        <v>636444284000</v>
      </c>
      <c r="P115" s="5">
        <v>624403946000</v>
      </c>
      <c r="Q115" s="5">
        <v>574997079000</v>
      </c>
      <c r="R115" s="5">
        <v>548954703000</v>
      </c>
      <c r="S115" s="5">
        <v>538794040000</v>
      </c>
      <c r="T115" s="5">
        <v>416115605000</v>
      </c>
      <c r="U115" s="5">
        <v>383853165000</v>
      </c>
      <c r="V115" s="5">
        <v>374488486000</v>
      </c>
      <c r="W115" s="5">
        <v>341480088000</v>
      </c>
      <c r="X115" s="5">
        <v>318508965000</v>
      </c>
      <c r="Y115" s="5">
        <v>288343895000</v>
      </c>
      <c r="Z115" s="5">
        <v>260118240000</v>
      </c>
    </row>
    <row r="116" spans="2:26" ht="15.5" x14ac:dyDescent="0.35">
      <c r="C116" t="s">
        <v>150</v>
      </c>
      <c r="D116" s="5">
        <v>-908711000</v>
      </c>
      <c r="E116" s="5">
        <v>-811123000</v>
      </c>
      <c r="F116" s="5">
        <v>-777965000</v>
      </c>
      <c r="G116" s="5">
        <v>-737270000</v>
      </c>
      <c r="I116" s="5">
        <v>-908711000</v>
      </c>
      <c r="J116" s="5">
        <v>-679183000</v>
      </c>
      <c r="K116" s="5">
        <v>-480039000</v>
      </c>
      <c r="L116" s="5">
        <v>-207147000</v>
      </c>
      <c r="M116" s="5">
        <v>-694000</v>
      </c>
    </row>
    <row r="117" spans="2:26" ht="15.5" x14ac:dyDescent="0.35">
      <c r="C117" t="s">
        <v>9</v>
      </c>
      <c r="D117" s="5">
        <v>-131653781000</v>
      </c>
      <c r="E117" s="5">
        <v>-75484128000</v>
      </c>
      <c r="F117" s="5">
        <v>-56547628000</v>
      </c>
      <c r="G117" s="5">
        <v>-36620659000</v>
      </c>
      <c r="I117" s="5">
        <v>-131653781000</v>
      </c>
      <c r="J117" s="5">
        <v>-15926892000</v>
      </c>
      <c r="K117" s="5">
        <v>131350048000</v>
      </c>
      <c r="L117" s="5">
        <v>319767628000</v>
      </c>
      <c r="M117" s="5">
        <v>426925493000</v>
      </c>
      <c r="N117" s="5">
        <v>477944179000</v>
      </c>
      <c r="O117" s="5">
        <v>653251326000</v>
      </c>
      <c r="P117" s="5">
        <v>636807359000</v>
      </c>
      <c r="Q117" s="5">
        <v>579308728000</v>
      </c>
      <c r="R117" s="5">
        <v>557155279000</v>
      </c>
      <c r="S117" s="5">
        <v>547187208000</v>
      </c>
      <c r="T117" s="5">
        <v>429115605000</v>
      </c>
      <c r="U117" s="5">
        <v>396853165000</v>
      </c>
      <c r="V117" s="5">
        <v>387488486000</v>
      </c>
      <c r="W117" s="5">
        <v>354480088000</v>
      </c>
      <c r="X117" s="5">
        <v>331508965000</v>
      </c>
      <c r="Y117" s="5">
        <v>301343895000</v>
      </c>
      <c r="Z117" s="5">
        <v>273118240000</v>
      </c>
    </row>
    <row r="118" spans="2:26" ht="15.5" x14ac:dyDescent="0.35">
      <c r="C118" t="s">
        <v>151</v>
      </c>
      <c r="D118" s="5">
        <v>282556777000</v>
      </c>
      <c r="E118" s="5">
        <v>326641476000</v>
      </c>
      <c r="F118" s="5">
        <v>377984965000</v>
      </c>
      <c r="G118" s="5">
        <v>416569974000</v>
      </c>
      <c r="I118" s="5">
        <v>282556777000</v>
      </c>
      <c r="J118" s="5">
        <v>405661089000</v>
      </c>
      <c r="K118" s="5">
        <v>585739829000</v>
      </c>
      <c r="L118" s="5">
        <v>724073958000</v>
      </c>
      <c r="M118" s="5">
        <v>652742235000</v>
      </c>
      <c r="N118" s="5">
        <v>775324937000</v>
      </c>
      <c r="O118" s="5">
        <v>863146554000</v>
      </c>
      <c r="P118" s="5">
        <v>876856225000</v>
      </c>
      <c r="Q118" s="5">
        <v>855691231000</v>
      </c>
      <c r="R118" s="5">
        <v>804742917000</v>
      </c>
      <c r="S118" s="5">
        <v>795257974000</v>
      </c>
      <c r="T118" s="5">
        <v>774891087000</v>
      </c>
      <c r="U118" s="5">
        <v>680685060000</v>
      </c>
      <c r="V118" s="5">
        <v>574107994000</v>
      </c>
      <c r="W118" s="5">
        <v>516649305000</v>
      </c>
      <c r="X118" s="5">
        <v>484252555000</v>
      </c>
      <c r="Y118" s="5">
        <v>416679147000</v>
      </c>
      <c r="Z118" s="5">
        <v>401900579000</v>
      </c>
    </row>
    <row r="119" spans="2:26" ht="15.5" x14ac:dyDescent="0.35">
      <c r="C119" t="s">
        <v>152</v>
      </c>
      <c r="D119" s="5">
        <v>1300000000</v>
      </c>
      <c r="E119" s="5">
        <v>1300000000</v>
      </c>
      <c r="F119" s="5">
        <v>1300000000</v>
      </c>
      <c r="G119" s="5">
        <v>1300000000</v>
      </c>
      <c r="I119" s="5">
        <v>1300000000</v>
      </c>
      <c r="J119" s="5">
        <v>1300000000</v>
      </c>
      <c r="K119" s="5">
        <v>1300000000</v>
      </c>
      <c r="L119" s="5">
        <v>1300000000</v>
      </c>
      <c r="M119" s="5">
        <v>1300000000</v>
      </c>
      <c r="N119" s="5">
        <v>1300000000</v>
      </c>
      <c r="O119" s="5">
        <v>1300000000</v>
      </c>
      <c r="P119" s="5">
        <v>1300000000</v>
      </c>
      <c r="Q119" s="5">
        <v>1300000000</v>
      </c>
      <c r="R119" s="5">
        <v>1300000000</v>
      </c>
      <c r="S119" s="5">
        <v>1300000000</v>
      </c>
      <c r="T119" s="5">
        <v>1300000000</v>
      </c>
      <c r="U119" s="5">
        <v>1300000000</v>
      </c>
      <c r="V119" s="5">
        <v>13000000</v>
      </c>
      <c r="W119" s="5">
        <v>13000000</v>
      </c>
      <c r="X119" s="5">
        <v>13000000</v>
      </c>
      <c r="Y119" s="5">
        <v>13000000</v>
      </c>
      <c r="Z119" s="5">
        <v>13000000</v>
      </c>
    </row>
    <row r="121" spans="2:26" ht="15.5" x14ac:dyDescent="0.35">
      <c r="B121" t="s">
        <v>153</v>
      </c>
      <c r="C121" t="s">
        <v>154</v>
      </c>
      <c r="D121" s="5">
        <v>-4860472000</v>
      </c>
      <c r="E121" s="5">
        <v>28243488000</v>
      </c>
      <c r="F121" s="5">
        <v>-53046511000</v>
      </c>
      <c r="G121" s="5">
        <v>67232777000</v>
      </c>
      <c r="I121" s="5">
        <v>37569282000</v>
      </c>
      <c r="J121" s="5">
        <v>16075490000</v>
      </c>
      <c r="K121" s="5">
        <v>21641172000</v>
      </c>
      <c r="L121" s="5">
        <v>46508915000</v>
      </c>
      <c r="M121" s="5">
        <v>533383000</v>
      </c>
      <c r="N121" s="5">
        <v>149455415000</v>
      </c>
      <c r="O121" s="5">
        <v>48742952000</v>
      </c>
      <c r="P121" s="5">
        <v>40450899000</v>
      </c>
      <c r="Q121" s="5">
        <v>47680636000</v>
      </c>
      <c r="R121" s="5">
        <v>19176233000</v>
      </c>
      <c r="S121" s="5">
        <v>-19631483000</v>
      </c>
      <c r="T121" s="5">
        <v>62179864000</v>
      </c>
      <c r="U121" s="5">
        <v>44680921000</v>
      </c>
      <c r="V121" s="5">
        <v>46373022000</v>
      </c>
      <c r="W121" s="5">
        <v>70623707000</v>
      </c>
      <c r="X121" s="5">
        <v>106334186000</v>
      </c>
      <c r="Y121" s="5">
        <v>80886504000</v>
      </c>
      <c r="Z121" s="5">
        <v>-36673025000</v>
      </c>
    </row>
    <row r="122" spans="2:26" ht="15.5" x14ac:dyDescent="0.35">
      <c r="C122" t="s">
        <v>331</v>
      </c>
      <c r="D122" s="5">
        <v>55967392000</v>
      </c>
      <c r="E122" s="5">
        <v>71100075000</v>
      </c>
      <c r="F122" s="5">
        <v>48945557000</v>
      </c>
      <c r="G122" s="5">
        <v>130262160000</v>
      </c>
      <c r="I122" s="5">
        <v>306275184000</v>
      </c>
      <c r="J122" s="5">
        <v>509026589000</v>
      </c>
      <c r="K122" s="5">
        <v>682074710000</v>
      </c>
      <c r="L122" s="5">
        <v>709508807000</v>
      </c>
      <c r="M122" s="5">
        <v>485534785000</v>
      </c>
      <c r="N122" s="5">
        <v>514745340000</v>
      </c>
      <c r="O122" s="5">
        <v>1029835479000</v>
      </c>
      <c r="P122" s="5">
        <v>1071621379000</v>
      </c>
      <c r="Q122" s="5">
        <v>1049785680000</v>
      </c>
      <c r="R122" s="5">
        <v>1078888528000</v>
      </c>
      <c r="S122" s="5">
        <v>1094924108000</v>
      </c>
      <c r="T122" s="5">
        <v>1096996074000</v>
      </c>
      <c r="U122" s="5">
        <v>948998895000</v>
      </c>
      <c r="V122" s="5">
        <v>805616324000</v>
      </c>
      <c r="W122" s="5">
        <v>735119038000</v>
      </c>
      <c r="X122" s="5">
        <v>697410923000</v>
      </c>
      <c r="Y122" s="5">
        <v>653316218000</v>
      </c>
      <c r="Z122" s="5">
        <v>584024200000</v>
      </c>
    </row>
    <row r="123" spans="2:26" ht="15.5" x14ac:dyDescent="0.35">
      <c r="C123" t="s">
        <v>571</v>
      </c>
      <c r="D123" s="5">
        <v>-138505416000</v>
      </c>
      <c r="E123" s="5">
        <v>-20627901000</v>
      </c>
      <c r="F123" s="5">
        <v>-29733334000</v>
      </c>
      <c r="G123" s="5">
        <v>-33925824000</v>
      </c>
      <c r="I123" s="5">
        <v>-222792475000</v>
      </c>
      <c r="J123" s="5">
        <v>-260385504000</v>
      </c>
      <c r="K123" s="5">
        <v>-398199082000</v>
      </c>
      <c r="L123" s="5">
        <v>-627967859000</v>
      </c>
      <c r="M123" s="5">
        <v>-474605394000</v>
      </c>
      <c r="N123" s="5">
        <v>-349790945000</v>
      </c>
      <c r="O123" s="5">
        <v>-791208067000</v>
      </c>
      <c r="P123" s="5">
        <v>-835751814000</v>
      </c>
      <c r="Q123" s="5">
        <v>-795694566000</v>
      </c>
      <c r="R123" s="5">
        <v>-873344131000</v>
      </c>
      <c r="S123" s="5">
        <v>-895966894000</v>
      </c>
      <c r="T123" s="5">
        <v>-858014469000</v>
      </c>
      <c r="U123" s="5">
        <v>-607228739000</v>
      </c>
      <c r="V123" s="5">
        <v>-507624066000</v>
      </c>
      <c r="W123" s="5">
        <v>-421857790000</v>
      </c>
      <c r="X123" s="5">
        <v>-434126245000</v>
      </c>
      <c r="Y123" s="5">
        <v>-412596327000</v>
      </c>
      <c r="Z123" s="5">
        <v>-449926347000</v>
      </c>
    </row>
    <row r="124" spans="2:26" ht="15.5" x14ac:dyDescent="0.35">
      <c r="C124" t="s">
        <v>883</v>
      </c>
      <c r="D124" s="5">
        <v>-10564747000</v>
      </c>
      <c r="E124" s="5">
        <v>-5446127000</v>
      </c>
      <c r="F124" s="5">
        <v>-14648762000</v>
      </c>
      <c r="G124" s="5">
        <v>-10562595000</v>
      </c>
      <c r="I124" s="5">
        <v>-41222231000</v>
      </c>
      <c r="J124" s="5">
        <v>-84006718000</v>
      </c>
      <c r="K124" s="5">
        <v>-77934939000</v>
      </c>
    </row>
    <row r="125" spans="2:26" ht="15.5" x14ac:dyDescent="0.35">
      <c r="C125" t="s">
        <v>1890</v>
      </c>
      <c r="D125" s="5">
        <v>74746046000</v>
      </c>
      <c r="E125" s="5">
        <v>-43242906000</v>
      </c>
      <c r="F125" s="5">
        <v>-30944711000</v>
      </c>
      <c r="G125" s="5">
        <v>-558429000</v>
      </c>
      <c r="J125" s="5">
        <v>-140828564000</v>
      </c>
      <c r="K125" s="5">
        <v>-156280114000</v>
      </c>
    </row>
    <row r="126" spans="2:26" ht="15.5" x14ac:dyDescent="0.35">
      <c r="C126" t="s">
        <v>1891</v>
      </c>
      <c r="K126" s="5">
        <v>-2952989000</v>
      </c>
      <c r="L126" s="5">
        <v>-2115623000</v>
      </c>
      <c r="N126" s="5">
        <v>-8075210000</v>
      </c>
      <c r="O126" s="5">
        <v>-6190092000</v>
      </c>
      <c r="P126" s="5">
        <v>-16814783000</v>
      </c>
      <c r="Q126" s="5">
        <v>-17206283000</v>
      </c>
      <c r="R126" s="5">
        <v>-15066219000</v>
      </c>
      <c r="S126" s="5">
        <v>-30187294000</v>
      </c>
      <c r="T126" s="5">
        <v>-6727476000</v>
      </c>
      <c r="U126" s="5">
        <v>-14797098000</v>
      </c>
      <c r="V126" s="5">
        <v>-11211729000</v>
      </c>
      <c r="W126" s="5">
        <v>-10033298000</v>
      </c>
      <c r="X126" s="5">
        <v>-17469886000</v>
      </c>
      <c r="Y126" s="5">
        <v>-14340512000</v>
      </c>
      <c r="Z126" s="5">
        <v>-11581809000</v>
      </c>
    </row>
    <row r="127" spans="2:26" ht="15.5" x14ac:dyDescent="0.35">
      <c r="C127" t="s">
        <v>1892</v>
      </c>
      <c r="K127" s="5">
        <v>-2413084000</v>
      </c>
      <c r="L127" s="5">
        <v>-6589205000</v>
      </c>
      <c r="M127" s="5">
        <v>-15333683000</v>
      </c>
      <c r="N127" s="5">
        <v>-6724820000</v>
      </c>
      <c r="O127" s="5">
        <v>-38685259000</v>
      </c>
      <c r="P127" s="5">
        <v>-27832795000</v>
      </c>
      <c r="Q127" s="5">
        <v>-21379318000</v>
      </c>
      <c r="R127" s="5">
        <v>-19511612000</v>
      </c>
      <c r="S127" s="5">
        <v>-26372409000</v>
      </c>
      <c r="T127" s="5">
        <v>-16636948000</v>
      </c>
      <c r="U127" s="5">
        <v>-18800282000</v>
      </c>
      <c r="V127" s="5">
        <v>-16229307000</v>
      </c>
      <c r="W127" s="5">
        <v>-12499805000</v>
      </c>
    </row>
    <row r="128" spans="2:26" ht="15.5" x14ac:dyDescent="0.35">
      <c r="C128" t="s">
        <v>158</v>
      </c>
      <c r="D128" s="5">
        <v>17268121000</v>
      </c>
      <c r="E128" s="5">
        <v>-8641130000</v>
      </c>
      <c r="F128" s="5">
        <v>2511543000</v>
      </c>
      <c r="G128" s="5">
        <v>-18715440000</v>
      </c>
      <c r="I128" s="5">
        <v>-7576906000</v>
      </c>
      <c r="J128" s="5">
        <v>-13235010000</v>
      </c>
      <c r="K128" s="5">
        <v>-15419957000</v>
      </c>
      <c r="L128" s="5">
        <v>-28391845000</v>
      </c>
      <c r="M128" s="5">
        <v>-6497547000</v>
      </c>
      <c r="N128" s="5">
        <v>-6409273000</v>
      </c>
      <c r="O128" s="5">
        <v>-25482096000</v>
      </c>
      <c r="P128" s="5">
        <v>-34031709000</v>
      </c>
      <c r="Q128" s="5">
        <v>-22005123000</v>
      </c>
      <c r="R128" s="5">
        <v>-27566960000</v>
      </c>
      <c r="S128" s="5">
        <v>-38360968000</v>
      </c>
      <c r="T128" s="5">
        <v>-34602558000</v>
      </c>
      <c r="U128" s="5">
        <v>-172064035000</v>
      </c>
      <c r="V128" s="5">
        <v>-144748899000</v>
      </c>
      <c r="W128" s="5">
        <v>-138296988000</v>
      </c>
      <c r="X128" s="5">
        <v>-138603258000</v>
      </c>
      <c r="Y128" s="5">
        <v>-142911753000</v>
      </c>
      <c r="Z128" s="5">
        <v>-163924625000</v>
      </c>
    </row>
    <row r="129" spans="3:26" ht="15.5" x14ac:dyDescent="0.35">
      <c r="C129" t="s">
        <v>508</v>
      </c>
      <c r="D129" s="5">
        <v>748005000</v>
      </c>
      <c r="E129" s="5">
        <v>199931000</v>
      </c>
      <c r="F129" s="5">
        <v>-1099193000</v>
      </c>
      <c r="G129" s="5">
        <v>1224134000</v>
      </c>
      <c r="I129" s="5">
        <v>1072877000</v>
      </c>
      <c r="J129" s="5">
        <v>1094336000</v>
      </c>
      <c r="K129" s="5">
        <v>95634000</v>
      </c>
      <c r="L129" s="5">
        <v>49851000</v>
      </c>
      <c r="M129" s="5">
        <v>187675000</v>
      </c>
      <c r="N129" s="5">
        <v>523814000</v>
      </c>
      <c r="O129" s="5">
        <v>112602000</v>
      </c>
      <c r="P129" s="5">
        <v>168363000</v>
      </c>
      <c r="Q129" s="5">
        <v>380710000</v>
      </c>
      <c r="R129" s="5">
        <v>230377000</v>
      </c>
      <c r="S129" s="5">
        <v>115692000</v>
      </c>
      <c r="T129" s="5">
        <v>87086000</v>
      </c>
      <c r="U129" s="5">
        <v>122976000</v>
      </c>
      <c r="V129" s="5">
        <v>124100000</v>
      </c>
      <c r="W129" s="5">
        <v>153030000</v>
      </c>
      <c r="X129" s="5">
        <v>140192000</v>
      </c>
      <c r="Y129" s="5">
        <v>182811000</v>
      </c>
      <c r="Z129" s="5">
        <v>3582924000</v>
      </c>
    </row>
    <row r="130" spans="3:26" ht="15.5" x14ac:dyDescent="0.35">
      <c r="C130" t="s">
        <v>507</v>
      </c>
      <c r="D130" s="5">
        <v>-3013574000</v>
      </c>
      <c r="E130" s="5">
        <v>-1590602000</v>
      </c>
      <c r="F130" s="5">
        <v>-4487915000</v>
      </c>
      <c r="G130" s="5">
        <v>-491229000</v>
      </c>
      <c r="I130" s="5">
        <v>-9583320000</v>
      </c>
      <c r="J130" s="5">
        <v>-10827837000</v>
      </c>
      <c r="K130" s="5">
        <v>-7549401000</v>
      </c>
      <c r="L130" s="5">
        <v>-1512130000</v>
      </c>
      <c r="M130" s="5">
        <v>-151828000</v>
      </c>
      <c r="N130" s="5">
        <v>-2157366000</v>
      </c>
      <c r="O130" s="5">
        <v>-2361949000</v>
      </c>
      <c r="P130" s="5">
        <v>-1215481000</v>
      </c>
      <c r="Q130" s="5">
        <v>-1474197000</v>
      </c>
      <c r="R130" s="5">
        <v>-861378000</v>
      </c>
      <c r="S130" s="5">
        <v>-6607237000</v>
      </c>
      <c r="T130" s="5">
        <v>-4220808000</v>
      </c>
      <c r="U130" s="5">
        <v>-1676037000</v>
      </c>
      <c r="V130" s="5">
        <v>-1140594000</v>
      </c>
      <c r="W130" s="5">
        <v>-2301253000</v>
      </c>
      <c r="X130" s="5">
        <v>-2095767000</v>
      </c>
      <c r="Y130" s="5">
        <v>-3136853000</v>
      </c>
      <c r="Z130" s="5">
        <v>-80890000</v>
      </c>
    </row>
    <row r="131" spans="3:26" ht="15.5" x14ac:dyDescent="0.35">
      <c r="C131" t="s">
        <v>834</v>
      </c>
      <c r="J131" s="5">
        <v>1975428000</v>
      </c>
      <c r="K131" s="5">
        <v>2374035000</v>
      </c>
      <c r="L131" s="5">
        <v>1909094000</v>
      </c>
      <c r="M131" s="5">
        <v>1156814000</v>
      </c>
      <c r="N131" s="5">
        <v>8634773000</v>
      </c>
      <c r="O131" s="5">
        <v>2215073000</v>
      </c>
      <c r="P131" s="5">
        <v>2403176000</v>
      </c>
      <c r="Q131" s="5">
        <v>5302398000</v>
      </c>
      <c r="R131" s="5">
        <v>5130344000</v>
      </c>
      <c r="S131" s="5">
        <v>3157599000</v>
      </c>
      <c r="T131" s="5">
        <v>2348760000</v>
      </c>
      <c r="U131" s="5">
        <v>949848000</v>
      </c>
      <c r="V131" s="5">
        <v>922079000</v>
      </c>
      <c r="W131" s="5">
        <v>2369475000</v>
      </c>
      <c r="X131" s="5">
        <v>1078227000</v>
      </c>
      <c r="Y131" s="5">
        <v>372920000</v>
      </c>
      <c r="Z131" s="5">
        <v>1233522000</v>
      </c>
    </row>
    <row r="132" spans="3:26" ht="15.5" x14ac:dyDescent="0.35">
      <c r="C132" t="s">
        <v>1893</v>
      </c>
      <c r="D132" s="5">
        <v>7252588000</v>
      </c>
      <c r="E132" s="5">
        <v>13651104000</v>
      </c>
      <c r="I132" s="5">
        <v>20903692000</v>
      </c>
      <c r="J132" s="5">
        <v>22609013000</v>
      </c>
      <c r="K132" s="5">
        <v>4835281000</v>
      </c>
      <c r="L132" s="5">
        <v>8001755000</v>
      </c>
      <c r="M132" s="5">
        <v>17743999000</v>
      </c>
      <c r="N132" s="5">
        <v>4115328000</v>
      </c>
    </row>
    <row r="133" spans="3:26" ht="15.5" x14ac:dyDescent="0.35">
      <c r="C133" t="s">
        <v>1894</v>
      </c>
      <c r="D133" s="5">
        <v>-6939124000</v>
      </c>
      <c r="E133" s="5">
        <v>22841044000</v>
      </c>
      <c r="F133" s="5">
        <v>-23589696000</v>
      </c>
      <c r="I133" s="5">
        <v>-7687776000</v>
      </c>
      <c r="J133" s="5">
        <v>-6203388000</v>
      </c>
      <c r="K133" s="5">
        <v>-2176893000</v>
      </c>
      <c r="L133" s="5">
        <v>-1173758000</v>
      </c>
      <c r="M133" s="5">
        <v>-2561909000</v>
      </c>
      <c r="N133" s="5">
        <v>-1622388000</v>
      </c>
    </row>
    <row r="134" spans="3:26" ht="15.5" x14ac:dyDescent="0.35">
      <c r="C134" t="s">
        <v>1895</v>
      </c>
      <c r="D134" s="5">
        <v>-1819763000</v>
      </c>
      <c r="I134" s="5">
        <v>-1819763000</v>
      </c>
      <c r="J134" s="5">
        <v>-3142855000</v>
      </c>
      <c r="K134" s="5">
        <v>-4812029000</v>
      </c>
      <c r="L134" s="5">
        <v>-5210172000</v>
      </c>
      <c r="M134" s="5">
        <v>-4939529000</v>
      </c>
      <c r="N134" s="5">
        <v>-3783838000</v>
      </c>
    </row>
    <row r="135" spans="3:26" ht="15.5" x14ac:dyDescent="0.35">
      <c r="C135" t="s">
        <v>1896</v>
      </c>
      <c r="X135" s="5">
        <v>-63223565000</v>
      </c>
      <c r="Y135" s="5">
        <v>-53897970000</v>
      </c>
      <c r="Z135" s="5">
        <v>-68131702000</v>
      </c>
    </row>
    <row r="136" spans="3:26" ht="15.5" x14ac:dyDescent="0.35">
      <c r="C136" t="s">
        <v>161</v>
      </c>
      <c r="D136" s="5">
        <v>-9367011000</v>
      </c>
      <c r="E136" s="5">
        <v>-30927834000</v>
      </c>
      <c r="F136" s="5">
        <v>43413798000</v>
      </c>
      <c r="G136" s="5">
        <v>-63105594000</v>
      </c>
      <c r="I136" s="5">
        <v>-59986641000</v>
      </c>
      <c r="J136" s="5">
        <v>-25776376000</v>
      </c>
      <c r="K136" s="5">
        <v>-7039556000</v>
      </c>
      <c r="L136" s="5">
        <v>-25048273000</v>
      </c>
      <c r="M136" s="5">
        <v>-44682971000</v>
      </c>
      <c r="N136" s="5">
        <v>-85715992000</v>
      </c>
      <c r="O136" s="5">
        <v>-3068125000</v>
      </c>
      <c r="P136" s="5">
        <v>-2090850000</v>
      </c>
      <c r="Q136" s="5">
        <v>-28255913000</v>
      </c>
      <c r="R136" s="5">
        <v>-32029884000</v>
      </c>
      <c r="S136" s="5">
        <v>-44646555000</v>
      </c>
      <c r="T136" s="5">
        <v>-20362117000</v>
      </c>
      <c r="U136" s="5">
        <v>-16894025000</v>
      </c>
      <c r="V136" s="5">
        <v>-15612074000</v>
      </c>
      <c r="W136" s="5">
        <v>-48205408000</v>
      </c>
      <c r="X136" s="5">
        <v>-31641161000</v>
      </c>
      <c r="Y136" s="5">
        <v>-837569000</v>
      </c>
      <c r="Z136" s="5">
        <v>-63712160000</v>
      </c>
    </row>
    <row r="137" spans="3:26" ht="15.5" x14ac:dyDescent="0.35">
      <c r="C137" t="s">
        <v>162</v>
      </c>
      <c r="D137" s="5">
        <v>2537685000</v>
      </c>
      <c r="E137" s="5">
        <v>-932549000</v>
      </c>
      <c r="F137" s="5">
        <v>-1552730000</v>
      </c>
      <c r="G137" s="5">
        <v>-1379759000</v>
      </c>
      <c r="I137" s="5">
        <v>-1327353000</v>
      </c>
      <c r="J137" s="5">
        <v>55819868000</v>
      </c>
      <c r="K137" s="5">
        <v>-9575690000</v>
      </c>
      <c r="L137" s="5">
        <v>-21772522000</v>
      </c>
      <c r="M137" s="5">
        <v>-11627036000</v>
      </c>
      <c r="N137" s="5">
        <v>-12857200000</v>
      </c>
      <c r="O137" s="5">
        <v>-42677911000</v>
      </c>
      <c r="P137" s="5">
        <v>-40062944000</v>
      </c>
      <c r="Q137" s="5">
        <v>-18771441000</v>
      </c>
      <c r="R137" s="5">
        <v>-13774840000</v>
      </c>
      <c r="S137" s="5">
        <v>92609212000</v>
      </c>
      <c r="T137" s="5">
        <v>-41069493000</v>
      </c>
      <c r="U137" s="5">
        <v>-33944191000</v>
      </c>
      <c r="V137" s="5">
        <v>-32944870000</v>
      </c>
      <c r="W137" s="5">
        <v>-15449210000</v>
      </c>
      <c r="X137" s="5">
        <v>-79822979000</v>
      </c>
      <c r="Y137" s="5">
        <v>-75478521000</v>
      </c>
      <c r="Z137" s="5">
        <v>55364265000</v>
      </c>
    </row>
    <row r="138" spans="3:26" ht="15.5" x14ac:dyDescent="0.35">
      <c r="C138" t="s">
        <v>163</v>
      </c>
      <c r="D138" s="5">
        <v>1805541000</v>
      </c>
      <c r="E138" s="5">
        <v>-932549000</v>
      </c>
      <c r="F138" s="5">
        <v>-1552730000</v>
      </c>
      <c r="G138" s="5">
        <v>-1479759000</v>
      </c>
      <c r="I138" s="5">
        <v>-2159497000</v>
      </c>
      <c r="J138" s="5">
        <v>-7472361000</v>
      </c>
      <c r="K138" s="5">
        <v>-8687472000</v>
      </c>
      <c r="L138" s="5">
        <v>-11708964000</v>
      </c>
      <c r="M138" s="5">
        <v>-11738029000</v>
      </c>
      <c r="N138" s="5">
        <v>-12857200000</v>
      </c>
      <c r="O138" s="5">
        <v>-42813925000</v>
      </c>
      <c r="P138" s="5">
        <v>-49796117000</v>
      </c>
      <c r="Q138" s="5">
        <v>-20052297000</v>
      </c>
      <c r="R138" s="5">
        <v>-14021403000</v>
      </c>
      <c r="S138" s="5">
        <v>-25442402000</v>
      </c>
      <c r="T138" s="5">
        <v>-41706885000</v>
      </c>
      <c r="U138" s="5">
        <v>-34419621000</v>
      </c>
      <c r="V138" s="5">
        <v>-33279996000</v>
      </c>
      <c r="W138" s="5">
        <v>-16514707000</v>
      </c>
      <c r="X138" s="5">
        <v>-17429439000</v>
      </c>
      <c r="Y138" s="5">
        <v>-21903373000</v>
      </c>
      <c r="Z138" s="5">
        <v>-92663201000</v>
      </c>
    </row>
    <row r="139" spans="3:26" ht="15.5" x14ac:dyDescent="0.35">
      <c r="C139" t="s">
        <v>343</v>
      </c>
      <c r="D139" s="5">
        <v>832144000</v>
      </c>
      <c r="E139" s="5">
        <v>-100000000</v>
      </c>
      <c r="G139" s="5">
        <v>100000000</v>
      </c>
      <c r="I139" s="5">
        <v>832144000</v>
      </c>
      <c r="J139" s="5">
        <v>63292229000</v>
      </c>
      <c r="K139" s="5">
        <v>70207000</v>
      </c>
      <c r="L139" s="5">
        <v>135110000</v>
      </c>
      <c r="M139" s="5">
        <v>110993000</v>
      </c>
      <c r="O139" s="5">
        <v>136014000</v>
      </c>
      <c r="P139" s="5">
        <v>9733173000</v>
      </c>
      <c r="Q139" s="5">
        <v>1280856000</v>
      </c>
      <c r="R139" s="5">
        <v>246563000</v>
      </c>
      <c r="S139" s="5">
        <v>118051614000</v>
      </c>
      <c r="T139" s="5">
        <v>637392000</v>
      </c>
      <c r="U139" s="5">
        <v>475430000</v>
      </c>
      <c r="V139" s="5">
        <v>335126000</v>
      </c>
      <c r="W139" s="5">
        <v>1065497000</v>
      </c>
      <c r="X139" s="5">
        <v>830025000</v>
      </c>
      <c r="Y139" s="5">
        <v>322822000</v>
      </c>
      <c r="Z139" s="5">
        <v>216159168000</v>
      </c>
    </row>
    <row r="140" spans="3:26" ht="15.5" x14ac:dyDescent="0.35">
      <c r="C140" t="s">
        <v>347</v>
      </c>
      <c r="K140" s="5">
        <v>-958425000</v>
      </c>
      <c r="L140" s="5">
        <v>-10198668000</v>
      </c>
    </row>
    <row r="141" spans="3:26" ht="15.5" x14ac:dyDescent="0.35">
      <c r="C141" t="s">
        <v>1897</v>
      </c>
      <c r="D141" s="5">
        <v>-100000000</v>
      </c>
      <c r="E141" s="5">
        <v>100000000</v>
      </c>
    </row>
    <row r="142" spans="3:26" ht="15.5" x14ac:dyDescent="0.35">
      <c r="C142" t="s">
        <v>1898</v>
      </c>
    </row>
    <row r="143" spans="3:26" ht="15.5" x14ac:dyDescent="0.35">
      <c r="C143" t="s">
        <v>175</v>
      </c>
      <c r="D143" s="5">
        <v>-9367011000</v>
      </c>
      <c r="E143" s="5">
        <v>-30927834000</v>
      </c>
      <c r="F143" s="5">
        <v>43413798000</v>
      </c>
      <c r="G143" s="5">
        <v>-63105594000</v>
      </c>
      <c r="I143" s="5">
        <v>-59986641000</v>
      </c>
      <c r="J143" s="5">
        <v>-25776376000</v>
      </c>
      <c r="K143" s="5">
        <v>-7039556000</v>
      </c>
      <c r="L143" s="5">
        <v>-25048273000</v>
      </c>
      <c r="M143" s="5">
        <v>-44682971000</v>
      </c>
      <c r="N143" s="5">
        <v>-85715992000</v>
      </c>
      <c r="O143" s="5">
        <v>-3068125000</v>
      </c>
      <c r="P143" s="5">
        <v>-2090850000</v>
      </c>
      <c r="Q143" s="5">
        <v>-28255913000</v>
      </c>
      <c r="R143" s="5">
        <v>-32029884000</v>
      </c>
      <c r="S143" s="5">
        <v>-44646555000</v>
      </c>
      <c r="T143" s="5">
        <v>-20362117000</v>
      </c>
      <c r="U143" s="5">
        <v>-16894025000</v>
      </c>
      <c r="V143" s="5">
        <v>-15612074000</v>
      </c>
      <c r="W143" s="5">
        <v>-48205408000</v>
      </c>
      <c r="X143" s="5">
        <v>-31641161000</v>
      </c>
      <c r="Y143" s="5">
        <v>-837569000</v>
      </c>
      <c r="Z143" s="5">
        <v>-63712160000</v>
      </c>
    </row>
    <row r="144" spans="3:26" ht="15.5" x14ac:dyDescent="0.35">
      <c r="C144" t="s">
        <v>583</v>
      </c>
      <c r="D144" s="5">
        <v>50500000000</v>
      </c>
      <c r="E144" s="5">
        <v>33800000000</v>
      </c>
      <c r="F144" s="5">
        <v>10700000000</v>
      </c>
      <c r="G144" s="5">
        <v>9000000000</v>
      </c>
      <c r="I144" s="5">
        <v>104000000000</v>
      </c>
      <c r="J144" s="5">
        <v>144200000000</v>
      </c>
      <c r="K144" s="5">
        <v>129300000000</v>
      </c>
      <c r="L144" s="5">
        <v>77300000000</v>
      </c>
      <c r="M144" s="5">
        <v>12000000000</v>
      </c>
      <c r="N144" s="5">
        <v>51000000000</v>
      </c>
      <c r="O144" s="5">
        <v>130000000000</v>
      </c>
      <c r="P144" s="5">
        <v>86000000000</v>
      </c>
      <c r="Q144" s="5">
        <v>53000000000</v>
      </c>
      <c r="R144" s="5">
        <v>57000000000</v>
      </c>
      <c r="S144" s="5">
        <v>99000000000</v>
      </c>
      <c r="T144" s="5">
        <v>102700000000</v>
      </c>
      <c r="U144" s="5">
        <v>117500000000</v>
      </c>
      <c r="V144" s="5">
        <v>78000000000</v>
      </c>
      <c r="W144" s="5">
        <v>21000000000</v>
      </c>
      <c r="X144" s="5">
        <v>75325000000</v>
      </c>
      <c r="Y144" s="5">
        <v>127150000000</v>
      </c>
      <c r="Z144" s="5">
        <v>59000000000</v>
      </c>
    </row>
    <row r="145" spans="2:26" ht="15.5" x14ac:dyDescent="0.35">
      <c r="C145" t="s">
        <v>584</v>
      </c>
      <c r="D145" s="5">
        <v>-62500000000</v>
      </c>
      <c r="E145" s="5">
        <v>-44913797000</v>
      </c>
      <c r="F145" s="5">
        <v>32713797000</v>
      </c>
      <c r="G145" s="5">
        <v>-60000000000</v>
      </c>
      <c r="I145" s="5">
        <v>-134700000000</v>
      </c>
      <c r="J145" s="5">
        <v>-138800000000</v>
      </c>
      <c r="K145" s="5">
        <v>-62300000000</v>
      </c>
      <c r="L145" s="5">
        <v>-27000000000</v>
      </c>
      <c r="N145" s="5">
        <v>-79000000000</v>
      </c>
      <c r="O145" s="5">
        <v>-122000000000</v>
      </c>
      <c r="P145" s="5">
        <v>-71000000000</v>
      </c>
      <c r="Q145" s="5">
        <v>-56390000000</v>
      </c>
      <c r="R145" s="5">
        <v>-60110000000</v>
      </c>
      <c r="S145" s="5">
        <v>-137000000000</v>
      </c>
      <c r="T145" s="5">
        <v>-84200000000</v>
      </c>
      <c r="U145" s="5">
        <v>-103500000000</v>
      </c>
      <c r="V145" s="5">
        <v>-61000000000</v>
      </c>
      <c r="W145" s="5">
        <v>-38500000000</v>
      </c>
      <c r="X145" s="5">
        <v>-78825000000</v>
      </c>
      <c r="Y145" s="5">
        <v>-106150000000</v>
      </c>
      <c r="Z145" s="5">
        <v>-59000000000</v>
      </c>
    </row>
    <row r="146" spans="2:26" ht="15.5" x14ac:dyDescent="0.35">
      <c r="C146" t="s">
        <v>370</v>
      </c>
      <c r="D146" s="5">
        <v>2632989000</v>
      </c>
      <c r="E146" s="5">
        <v>-19814037000</v>
      </c>
      <c r="F146" s="5">
        <v>1000</v>
      </c>
      <c r="G146" s="5">
        <v>-12105594000</v>
      </c>
      <c r="I146" s="5">
        <v>-29286641000</v>
      </c>
      <c r="J146" s="5">
        <v>-31176376000</v>
      </c>
      <c r="K146" s="5">
        <v>-74039556000</v>
      </c>
      <c r="L146" s="5">
        <v>-75348273000</v>
      </c>
      <c r="M146" s="5">
        <v>-56682971000</v>
      </c>
      <c r="N146" s="5">
        <v>-57715563000</v>
      </c>
    </row>
    <row r="147" spans="2:26" ht="15.5" x14ac:dyDescent="0.35">
      <c r="C147" t="s">
        <v>1899</v>
      </c>
      <c r="N147" s="5">
        <v>-429000</v>
      </c>
      <c r="O147" s="5">
        <v>-11068125000</v>
      </c>
      <c r="P147" s="5">
        <v>-17090850000</v>
      </c>
      <c r="Q147" s="5">
        <v>-24865913000</v>
      </c>
      <c r="R147" s="5">
        <v>-28919884000</v>
      </c>
      <c r="S147" s="5">
        <v>-6646555000</v>
      </c>
      <c r="T147" s="5">
        <v>-38862117000</v>
      </c>
      <c r="U147" s="5">
        <v>-30894025000</v>
      </c>
      <c r="V147" s="5">
        <v>-32612074000</v>
      </c>
      <c r="W147" s="5">
        <v>-30705408000</v>
      </c>
      <c r="X147" s="5">
        <v>-28141161000</v>
      </c>
      <c r="Y147" s="5">
        <v>-21837569000</v>
      </c>
      <c r="Z147" s="5">
        <v>-63712160000</v>
      </c>
    </row>
    <row r="148" spans="2:26" ht="15.5" x14ac:dyDescent="0.35">
      <c r="C148" t="s">
        <v>312</v>
      </c>
    </row>
    <row r="149" spans="2:26" ht="15.5" x14ac:dyDescent="0.35">
      <c r="C149" t="s">
        <v>771</v>
      </c>
      <c r="D149" s="5">
        <v>-11689798000</v>
      </c>
      <c r="E149" s="5">
        <v>-3616895000</v>
      </c>
      <c r="F149" s="5">
        <v>-11185443000</v>
      </c>
      <c r="G149" s="5">
        <v>2747424000</v>
      </c>
      <c r="I149" s="5">
        <v>-23744712000</v>
      </c>
      <c r="J149" s="5">
        <v>46118982000</v>
      </c>
      <c r="K149" s="5">
        <v>5025926000</v>
      </c>
      <c r="L149" s="5">
        <v>-311880000</v>
      </c>
      <c r="M149" s="5">
        <v>-55776624000</v>
      </c>
      <c r="N149" s="5">
        <v>50882223000</v>
      </c>
      <c r="O149" s="5">
        <v>2996916000</v>
      </c>
      <c r="P149" s="5">
        <v>-1702895000</v>
      </c>
      <c r="Q149" s="5">
        <v>653282000</v>
      </c>
      <c r="R149" s="5">
        <v>-26628491000</v>
      </c>
      <c r="S149" s="5">
        <v>28331174000</v>
      </c>
      <c r="T149" s="5">
        <v>748254000</v>
      </c>
      <c r="U149" s="5">
        <v>-6157295000</v>
      </c>
      <c r="V149" s="5">
        <v>-2183922000</v>
      </c>
      <c r="W149" s="5">
        <v>6969089000</v>
      </c>
      <c r="X149" s="5">
        <v>-5129954000</v>
      </c>
      <c r="Y149" s="5">
        <v>4570414000</v>
      </c>
      <c r="Z149" s="5">
        <v>-45020920000</v>
      </c>
    </row>
    <row r="150" spans="2:26" ht="15.5" x14ac:dyDescent="0.35">
      <c r="C150" t="s">
        <v>188</v>
      </c>
      <c r="G150" s="5">
        <v>53624139000</v>
      </c>
      <c r="I150" s="5">
        <v>53624139000</v>
      </c>
      <c r="J150" s="5">
        <v>7505157000</v>
      </c>
      <c r="K150" s="5">
        <v>2479231000</v>
      </c>
      <c r="L150" s="5">
        <v>2791111000</v>
      </c>
      <c r="M150" s="5">
        <v>58567735000</v>
      </c>
      <c r="N150" s="5">
        <v>7685512000</v>
      </c>
      <c r="O150" s="5">
        <v>4688596000</v>
      </c>
      <c r="P150" s="5">
        <v>6391491000</v>
      </c>
      <c r="Q150" s="5">
        <v>5738209000</v>
      </c>
      <c r="R150" s="5">
        <v>32366700000</v>
      </c>
      <c r="S150" s="5">
        <v>4035526000</v>
      </c>
      <c r="T150" s="5">
        <v>3287272000</v>
      </c>
      <c r="U150" s="5">
        <v>9444567000</v>
      </c>
      <c r="V150" s="5">
        <v>11628489000</v>
      </c>
      <c r="W150" s="5">
        <v>4659400000</v>
      </c>
      <c r="X150" s="5">
        <v>9789354000</v>
      </c>
      <c r="Y150" s="5">
        <v>5218940000</v>
      </c>
      <c r="Z150" s="5">
        <v>50239860000</v>
      </c>
    </row>
    <row r="151" spans="2:26" ht="15.5" x14ac:dyDescent="0.35">
      <c r="C151" t="s">
        <v>1900</v>
      </c>
    </row>
    <row r="152" spans="2:26" ht="15.5" x14ac:dyDescent="0.35">
      <c r="C152" t="s">
        <v>430</v>
      </c>
      <c r="G152" s="5">
        <v>53624139000</v>
      </c>
      <c r="I152" s="5">
        <v>53624139000</v>
      </c>
      <c r="J152" s="5">
        <v>7505157000</v>
      </c>
      <c r="K152" s="5">
        <v>2479231000</v>
      </c>
      <c r="L152" s="5">
        <v>2791111000</v>
      </c>
      <c r="M152" s="5">
        <v>58567735000</v>
      </c>
      <c r="N152" s="5">
        <v>7685512000</v>
      </c>
      <c r="O152" s="5">
        <v>4688596000</v>
      </c>
      <c r="P152" s="5">
        <v>6391491000</v>
      </c>
      <c r="Q152" s="5">
        <v>5738209000</v>
      </c>
      <c r="R152" s="5">
        <v>32366700000</v>
      </c>
      <c r="S152" s="5">
        <v>4035526000</v>
      </c>
      <c r="T152" s="5">
        <v>3287272000</v>
      </c>
      <c r="U152" s="5">
        <v>9444567000</v>
      </c>
      <c r="V152" s="5">
        <v>11628489000</v>
      </c>
      <c r="W152" s="5">
        <v>4659400000</v>
      </c>
      <c r="X152" s="5">
        <v>9789354000</v>
      </c>
      <c r="Y152" s="5">
        <v>5218940000</v>
      </c>
      <c r="Z152" s="5">
        <v>50239860000</v>
      </c>
    </row>
    <row r="153" spans="2:26" ht="15.5" x14ac:dyDescent="0.35">
      <c r="C153" t="s">
        <v>189</v>
      </c>
      <c r="D153" s="5">
        <v>-11689798000</v>
      </c>
      <c r="E153" s="5">
        <v>-3616895000</v>
      </c>
      <c r="F153" s="5">
        <v>-11185443000</v>
      </c>
      <c r="G153" s="5">
        <v>56371563000</v>
      </c>
      <c r="I153" s="5">
        <v>29879427000</v>
      </c>
      <c r="J153" s="5">
        <v>53624139000</v>
      </c>
      <c r="K153" s="5">
        <v>7505157000</v>
      </c>
      <c r="L153" s="5">
        <v>2479231000</v>
      </c>
      <c r="M153" s="5">
        <v>2791111000</v>
      </c>
      <c r="N153" s="5">
        <v>58567735000</v>
      </c>
      <c r="O153" s="5">
        <v>7685512000</v>
      </c>
      <c r="P153" s="5">
        <v>4688596000</v>
      </c>
      <c r="Q153" s="5">
        <v>6391491000</v>
      </c>
      <c r="R153" s="5">
        <v>5738209000</v>
      </c>
      <c r="S153" s="5">
        <v>32366700000</v>
      </c>
      <c r="T153" s="5">
        <v>4035526000</v>
      </c>
      <c r="U153" s="5">
        <v>3287272000</v>
      </c>
      <c r="V153" s="5">
        <v>9444567000</v>
      </c>
      <c r="W153" s="5">
        <v>11628489000</v>
      </c>
      <c r="X153" s="5">
        <v>4659400000</v>
      </c>
      <c r="Y153" s="5">
        <v>9789354000</v>
      </c>
      <c r="Z153" s="5">
        <v>5218940000</v>
      </c>
    </row>
    <row r="155" spans="2:26" ht="15.5" x14ac:dyDescent="0.35">
      <c r="B155" t="s">
        <v>190</v>
      </c>
      <c r="C155" t="s">
        <v>11</v>
      </c>
      <c r="D155" s="5">
        <v>1300000000</v>
      </c>
      <c r="E155" s="5">
        <v>1300000000</v>
      </c>
      <c r="F155" s="5">
        <v>1300000000</v>
      </c>
      <c r="G155" s="5">
        <v>1300000000</v>
      </c>
      <c r="I155" s="5">
        <v>1300000000</v>
      </c>
      <c r="J155" s="5">
        <v>1300000000</v>
      </c>
      <c r="K155" s="5">
        <v>1300000000</v>
      </c>
      <c r="L155" s="5">
        <v>1300000000</v>
      </c>
      <c r="M155" s="5">
        <v>1300000000</v>
      </c>
      <c r="N155" s="5">
        <v>1300000000</v>
      </c>
      <c r="O155" s="5">
        <v>1300000000</v>
      </c>
      <c r="P155" s="5">
        <v>1300000000</v>
      </c>
      <c r="Q155" s="5">
        <v>1300000000</v>
      </c>
      <c r="R155" s="5">
        <v>1300000000</v>
      </c>
      <c r="S155" s="5">
        <v>1300000000</v>
      </c>
      <c r="T155" s="5">
        <v>1300000000</v>
      </c>
      <c r="U155" s="5">
        <v>1300000000</v>
      </c>
      <c r="V155" s="5">
        <v>10000000</v>
      </c>
      <c r="W155" s="5">
        <v>10000000</v>
      </c>
      <c r="X155" s="5">
        <v>10000000</v>
      </c>
      <c r="Y155" s="5">
        <v>10000000</v>
      </c>
      <c r="Z155" s="5">
        <v>10000000</v>
      </c>
    </row>
    <row r="156" spans="2:26" ht="15.5" x14ac:dyDescent="0.35">
      <c r="C156" t="s">
        <v>191</v>
      </c>
      <c r="D156" s="6">
        <v>-49.42</v>
      </c>
      <c r="E156" s="6">
        <v>-8.9</v>
      </c>
      <c r="F156" s="6">
        <v>-15.98</v>
      </c>
      <c r="G156" s="6">
        <v>-15.11</v>
      </c>
    </row>
    <row r="157" spans="2:26" ht="15.5" x14ac:dyDescent="0.35">
      <c r="C157" t="s">
        <v>192</v>
      </c>
      <c r="D157" s="6">
        <v>-1.42</v>
      </c>
      <c r="E157" s="6">
        <v>-5.84</v>
      </c>
      <c r="F157" s="6">
        <v>-3.13</v>
      </c>
      <c r="G157" s="6">
        <v>-3.44</v>
      </c>
    </row>
    <row r="158" spans="2:26" ht="15.5" x14ac:dyDescent="0.35">
      <c r="C158" t="s">
        <v>70</v>
      </c>
      <c r="D158" s="6">
        <v>1.48</v>
      </c>
      <c r="E158" s="6">
        <v>0.87</v>
      </c>
      <c r="F158" s="6">
        <v>1.01</v>
      </c>
      <c r="G158" s="6">
        <v>0.71</v>
      </c>
    </row>
    <row r="159" spans="2:26" ht="15.5" x14ac:dyDescent="0.35">
      <c r="C159" t="s">
        <v>193</v>
      </c>
      <c r="E159" s="5">
        <v>-3080000000</v>
      </c>
      <c r="F159" s="5">
        <v>1050000000</v>
      </c>
      <c r="G159" s="5">
        <v>-2500000000</v>
      </c>
    </row>
    <row r="160" spans="2:26" ht="15.5" x14ac:dyDescent="0.35">
      <c r="C160" t="s">
        <v>194</v>
      </c>
      <c r="D160" s="6">
        <v>-0.22739999999999999</v>
      </c>
      <c r="E160" s="6">
        <v>-3.5400000000000001E-2</v>
      </c>
      <c r="F160" s="6">
        <v>-5.5E-2</v>
      </c>
      <c r="G160" s="6">
        <v>-4.7199999999999999E-2</v>
      </c>
    </row>
    <row r="161" spans="3:7" ht="15.5" x14ac:dyDescent="0.35">
      <c r="C161" t="s">
        <v>195</v>
      </c>
      <c r="D161" s="6">
        <v>0.49130000000000001</v>
      </c>
      <c r="E161" s="6">
        <v>0.15490000000000001</v>
      </c>
      <c r="F161" s="6">
        <v>0.3725</v>
      </c>
      <c r="G161" s="6">
        <v>0.54749999999999999</v>
      </c>
    </row>
    <row r="162" spans="3:7" ht="15.5" x14ac:dyDescent="0.35">
      <c r="C162" t="s">
        <v>196</v>
      </c>
      <c r="D162" s="6">
        <v>0.81420000000000003</v>
      </c>
      <c r="E162" s="6">
        <v>0.31590000000000001</v>
      </c>
      <c r="F162" s="6">
        <v>1.2106000000000001</v>
      </c>
      <c r="G162" s="6">
        <v>-1.8766</v>
      </c>
    </row>
    <row r="163" spans="3:7" ht="15.5" x14ac:dyDescent="0.35">
      <c r="C163" t="s">
        <v>197</v>
      </c>
      <c r="D163" s="6">
        <v>-13.11</v>
      </c>
      <c r="E163" s="6">
        <v>-15.74</v>
      </c>
      <c r="F163" s="6">
        <v>-2.99</v>
      </c>
      <c r="G163" s="6">
        <v>-5.87</v>
      </c>
    </row>
    <row r="164" spans="3:7" ht="15.5" x14ac:dyDescent="0.35">
      <c r="C164" t="s">
        <v>198</v>
      </c>
      <c r="D164" s="5">
        <v>-132000000000</v>
      </c>
      <c r="E164" s="5">
        <v>-75000000000</v>
      </c>
      <c r="F164" s="5">
        <v>-57000000000</v>
      </c>
      <c r="G164" s="5">
        <v>-37000000000</v>
      </c>
    </row>
    <row r="165" spans="3:7" ht="15.5" x14ac:dyDescent="0.35">
      <c r="C165" t="s">
        <v>199</v>
      </c>
      <c r="D165" s="6">
        <v>-0.7</v>
      </c>
      <c r="E165" s="6">
        <v>-0.91</v>
      </c>
      <c r="F165" s="6">
        <v>-1.17</v>
      </c>
      <c r="G165" s="6">
        <v>-1.88</v>
      </c>
    </row>
    <row r="166" spans="3:7" ht="15.5" x14ac:dyDescent="0.35">
      <c r="C166" t="s">
        <v>200</v>
      </c>
      <c r="D166" s="6">
        <v>-100.57</v>
      </c>
      <c r="E166" s="6">
        <v>-57.44</v>
      </c>
      <c r="F166" s="6">
        <v>-42.9</v>
      </c>
      <c r="G166" s="6">
        <v>-27.6</v>
      </c>
    </row>
    <row r="167" spans="3:7" ht="15.5" x14ac:dyDescent="0.35">
      <c r="C167" t="s">
        <v>201</v>
      </c>
      <c r="D167" s="6">
        <v>-0.66</v>
      </c>
      <c r="E167" s="6">
        <v>-0.82</v>
      </c>
      <c r="F167" s="6">
        <v>-1.01</v>
      </c>
      <c r="G167" s="6">
        <v>-1.43</v>
      </c>
    </row>
    <row r="168" spans="3:7" ht="15.5" x14ac:dyDescent="0.35">
      <c r="C168" t="s">
        <v>202</v>
      </c>
      <c r="D168" s="6">
        <v>-105.78</v>
      </c>
      <c r="E168" s="6">
        <v>-63.13</v>
      </c>
      <c r="F168" s="6">
        <v>-49.65</v>
      </c>
      <c r="G168" s="6">
        <v>-36.43</v>
      </c>
    </row>
    <row r="169" spans="3:7" ht="15.5" x14ac:dyDescent="0.35">
      <c r="C169" t="s">
        <v>203</v>
      </c>
      <c r="D169" s="5">
        <v>104000000000</v>
      </c>
      <c r="E169" s="5">
        <v>116000000000</v>
      </c>
      <c r="F169" s="5">
        <v>121000000000</v>
      </c>
      <c r="G169" s="5">
        <v>132000000000</v>
      </c>
    </row>
    <row r="170" spans="3:7" ht="15.5" x14ac:dyDescent="0.35">
      <c r="C170" t="s">
        <v>204</v>
      </c>
    </row>
    <row r="171" spans="3:7" ht="15.5" x14ac:dyDescent="0.35">
      <c r="C171" t="s">
        <v>205</v>
      </c>
      <c r="D171" s="5">
        <v>-131000000000</v>
      </c>
      <c r="E171" s="5">
        <v>-75000000000</v>
      </c>
      <c r="F171" s="5">
        <v>-56000000000</v>
      </c>
      <c r="G171" s="5">
        <v>-36000000000</v>
      </c>
    </row>
    <row r="172" spans="3:7" ht="15.5" x14ac:dyDescent="0.35">
      <c r="C172" t="s">
        <v>23</v>
      </c>
      <c r="D172" s="5">
        <v>104000000000</v>
      </c>
      <c r="E172" s="5">
        <v>116000000000</v>
      </c>
      <c r="F172" s="5">
        <v>121000000000</v>
      </c>
      <c r="G172" s="5">
        <v>132000000000</v>
      </c>
    </row>
    <row r="173" spans="3:7" ht="15.5" x14ac:dyDescent="0.35">
      <c r="C173" t="s">
        <v>20</v>
      </c>
      <c r="D173" s="5">
        <v>74000000000</v>
      </c>
      <c r="E173" s="5">
        <v>74000000000</v>
      </c>
      <c r="F173" s="5">
        <v>76000000000</v>
      </c>
      <c r="G173" s="5">
        <v>76000000000</v>
      </c>
    </row>
    <row r="174" spans="3:7" ht="15.5" x14ac:dyDescent="0.35">
      <c r="C174" t="s">
        <v>206</v>
      </c>
      <c r="D174" s="5">
        <v>-198000000000</v>
      </c>
      <c r="E174" s="5">
        <v>-160000000000</v>
      </c>
      <c r="F174" s="5">
        <v>-161000000000</v>
      </c>
      <c r="G174" s="5">
        <v>-145000000000</v>
      </c>
    </row>
    <row r="175" spans="3:7" ht="15.5" x14ac:dyDescent="0.35">
      <c r="C175" t="s">
        <v>207</v>
      </c>
      <c r="D175" s="5">
        <v>-5000000000</v>
      </c>
      <c r="E175" s="5">
        <v>28000000000</v>
      </c>
      <c r="F175" s="5">
        <v>-53000000000</v>
      </c>
      <c r="G175" s="5">
        <v>67000000000</v>
      </c>
    </row>
    <row r="176" spans="3:7" ht="15.5" x14ac:dyDescent="0.35">
      <c r="C176" t="s">
        <v>208</v>
      </c>
      <c r="D176" s="5">
        <v>2000000000</v>
      </c>
      <c r="E176" s="5">
        <v>-1000000000</v>
      </c>
      <c r="F176" s="5">
        <v>-2000000000</v>
      </c>
      <c r="G176" s="5">
        <v>-1000000000</v>
      </c>
    </row>
    <row r="177" spans="3:26" ht="15.5" x14ac:dyDescent="0.35">
      <c r="C177" t="s">
        <v>12</v>
      </c>
      <c r="D177" s="5">
        <v>-3000000000</v>
      </c>
      <c r="E177" s="5">
        <v>27000000000</v>
      </c>
      <c r="F177" s="5">
        <v>-55000000000</v>
      </c>
      <c r="G177" s="5">
        <v>66000000000</v>
      </c>
    </row>
    <row r="178" spans="3:26" ht="15.5" x14ac:dyDescent="0.35">
      <c r="C178" t="s">
        <v>15</v>
      </c>
      <c r="D178" s="6">
        <v>-2.35</v>
      </c>
      <c r="E178" s="6">
        <v>21.01</v>
      </c>
      <c r="F178" s="5">
        <v>-42</v>
      </c>
      <c r="G178" s="6">
        <v>50.58</v>
      </c>
    </row>
    <row r="179" spans="3:26" ht="15.5" x14ac:dyDescent="0.35">
      <c r="C179" t="s">
        <v>57</v>
      </c>
      <c r="I179" s="6">
        <v>-89.41</v>
      </c>
      <c r="J179" s="6">
        <v>-113.82</v>
      </c>
      <c r="K179" s="6">
        <v>-146.37</v>
      </c>
      <c r="L179" s="6">
        <v>-81.47</v>
      </c>
      <c r="M179" s="6">
        <v>-39.39</v>
      </c>
      <c r="N179" s="6">
        <v>-136.74</v>
      </c>
      <c r="O179" s="6">
        <v>18.03</v>
      </c>
      <c r="P179" s="6">
        <v>52.27</v>
      </c>
      <c r="Q179" s="6">
        <v>41.27</v>
      </c>
      <c r="R179" s="6">
        <v>32.49</v>
      </c>
      <c r="S179" s="6">
        <v>99.63</v>
      </c>
      <c r="T179" s="6">
        <v>54.45</v>
      </c>
      <c r="U179" s="6">
        <v>34.130000000000003</v>
      </c>
      <c r="V179" s="6">
        <v>5334.11</v>
      </c>
      <c r="W179" s="6">
        <v>4355.01</v>
      </c>
      <c r="X179" s="6">
        <v>4690.3900000000003</v>
      </c>
      <c r="Y179" s="6">
        <v>4075.43</v>
      </c>
      <c r="Z179" s="6">
        <v>12120.21</v>
      </c>
    </row>
    <row r="180" spans="3:26" ht="15.5" x14ac:dyDescent="0.35">
      <c r="C180" t="s">
        <v>69</v>
      </c>
      <c r="I180" s="6">
        <v>-0.78</v>
      </c>
      <c r="J180" s="6">
        <v>-0.44</v>
      </c>
      <c r="K180" s="6">
        <v>-0.96</v>
      </c>
      <c r="L180" s="6">
        <v>-6.38</v>
      </c>
      <c r="M180" s="6">
        <v>-12.49</v>
      </c>
      <c r="N180" s="6">
        <v>-4.6399999999999997</v>
      </c>
      <c r="O180" s="6">
        <v>36.61</v>
      </c>
      <c r="P180" s="6">
        <v>11.48</v>
      </c>
      <c r="Q180" s="6">
        <v>13.81</v>
      </c>
      <c r="R180" s="6">
        <v>24.32</v>
      </c>
      <c r="S180" s="6">
        <v>9.0299999999999994</v>
      </c>
      <c r="T180" s="6">
        <v>20.29</v>
      </c>
      <c r="U180" s="6">
        <v>31.06</v>
      </c>
      <c r="V180" s="6">
        <v>11.25</v>
      </c>
      <c r="W180" s="6">
        <v>12.63</v>
      </c>
      <c r="X180" s="6">
        <v>14.41</v>
      </c>
      <c r="Y180" s="6">
        <v>8.83</v>
      </c>
      <c r="Z180" s="6">
        <v>1.69</v>
      </c>
    </row>
    <row r="181" spans="3:26" ht="15.5" x14ac:dyDescent="0.35">
      <c r="C181" t="s">
        <v>72</v>
      </c>
      <c r="I181" s="6">
        <v>0.31</v>
      </c>
      <c r="J181" s="6">
        <v>0.14000000000000001</v>
      </c>
      <c r="K181" s="6">
        <v>0.3</v>
      </c>
      <c r="L181" s="6">
        <v>1.05</v>
      </c>
      <c r="M181" s="6">
        <v>1.46</v>
      </c>
      <c r="N181" s="6">
        <v>1.8</v>
      </c>
      <c r="O181" s="6">
        <v>0.92</v>
      </c>
      <c r="P181" s="6">
        <v>0.79</v>
      </c>
      <c r="Q181" s="6">
        <v>0.76</v>
      </c>
      <c r="R181" s="6">
        <v>1.03</v>
      </c>
      <c r="S181" s="6">
        <v>1.1399999999999999</v>
      </c>
      <c r="T181" s="6">
        <v>1.42</v>
      </c>
      <c r="U181" s="6">
        <v>1.53</v>
      </c>
      <c r="V181" s="6">
        <v>1.04</v>
      </c>
      <c r="W181" s="6">
        <v>1.05</v>
      </c>
      <c r="X181" s="6">
        <v>1.36</v>
      </c>
      <c r="Y181" s="6">
        <v>0.78</v>
      </c>
      <c r="Z181" s="6">
        <v>0.49</v>
      </c>
    </row>
    <row r="182" spans="3:26" ht="15.5" x14ac:dyDescent="0.35">
      <c r="C182" t="s">
        <v>209</v>
      </c>
      <c r="J182" s="5">
        <v>-123690000000</v>
      </c>
      <c r="K182" s="5">
        <v>-45860000000</v>
      </c>
      <c r="L182" s="5">
        <v>36720000000</v>
      </c>
      <c r="M182" s="5">
        <v>35720000000</v>
      </c>
      <c r="N182" s="5">
        <v>-103060000000</v>
      </c>
      <c r="O182" s="5">
        <v>71980000000</v>
      </c>
      <c r="P182" s="5">
        <v>121670000000</v>
      </c>
    </row>
    <row r="183" spans="3:26" ht="15.5" x14ac:dyDescent="0.35">
      <c r="C183" t="s">
        <v>210</v>
      </c>
      <c r="I183" s="6">
        <v>-0.4113</v>
      </c>
      <c r="J183" s="6">
        <v>-0.36479999999999996</v>
      </c>
      <c r="K183" s="6">
        <v>-0.32490000000000002</v>
      </c>
      <c r="L183" s="6">
        <v>-0.14630000000000001</v>
      </c>
      <c r="M183" s="6">
        <v>-7.85E-2</v>
      </c>
      <c r="N183" s="6">
        <v>-0.2293</v>
      </c>
      <c r="O183" s="6">
        <v>2.7200000000000002E-2</v>
      </c>
      <c r="P183" s="6">
        <v>7.7499999999999999E-2</v>
      </c>
      <c r="Q183" s="6">
        <v>6.2699999999999992E-2</v>
      </c>
      <c r="R183" s="6">
        <v>5.2499999999999998E-2</v>
      </c>
      <c r="S183" s="6">
        <v>0.16289999999999999</v>
      </c>
      <c r="T183" s="6">
        <v>9.1300000000000006E-2</v>
      </c>
      <c r="U183" s="6">
        <v>6.5199999999999994E-2</v>
      </c>
      <c r="V183" s="6">
        <v>0.1208</v>
      </c>
      <c r="W183" s="6">
        <v>0.1096</v>
      </c>
      <c r="X183" s="6">
        <v>0.12590000000000001</v>
      </c>
      <c r="Y183" s="6">
        <v>0.12710000000000002</v>
      </c>
      <c r="Z183" s="6">
        <v>0.39200000000000002</v>
      </c>
    </row>
    <row r="184" spans="3:26" ht="15.5" x14ac:dyDescent="0.35">
      <c r="C184" t="s">
        <v>211</v>
      </c>
      <c r="I184" s="6">
        <v>0.88900000000000001</v>
      </c>
      <c r="J184" s="6">
        <v>9.7042000000000002</v>
      </c>
      <c r="K184" s="6">
        <v>-1.4434</v>
      </c>
      <c r="L184" s="6">
        <v>-0.33100000000000002</v>
      </c>
      <c r="M184" s="6">
        <v>-0.11990000000000001</v>
      </c>
      <c r="N184" s="6">
        <v>-0.37189999999999995</v>
      </c>
      <c r="O184" s="6">
        <v>3.5900000000000001E-2</v>
      </c>
      <c r="P184" s="6">
        <v>0.1067</v>
      </c>
      <c r="Q184" s="6">
        <v>9.2600000000000002E-2</v>
      </c>
      <c r="R184" s="6">
        <v>7.5800000000000006E-2</v>
      </c>
      <c r="S184" s="6">
        <v>0.23670000000000002</v>
      </c>
      <c r="T184" s="6">
        <v>0.16489999999999999</v>
      </c>
      <c r="U184" s="6">
        <v>0.1118</v>
      </c>
      <c r="V184" s="6">
        <v>0.17899999999999999</v>
      </c>
      <c r="W184" s="6">
        <v>0.15970000000000001</v>
      </c>
      <c r="X184" s="6">
        <v>0.18390000000000001</v>
      </c>
      <c r="Y184" s="6">
        <v>0.17579999999999998</v>
      </c>
      <c r="Z184" s="6">
        <v>0.57689999999999997</v>
      </c>
    </row>
    <row r="185" spans="3:26" ht="15.5" x14ac:dyDescent="0.35">
      <c r="C185" t="s">
        <v>212</v>
      </c>
      <c r="I185" s="6">
        <v>2.5606999999999998</v>
      </c>
      <c r="J185" s="6">
        <v>-1.8909</v>
      </c>
      <c r="K185" s="6">
        <v>-0.52810000000000001</v>
      </c>
      <c r="L185" s="6">
        <v>-0.15820000000000001</v>
      </c>
      <c r="M185" s="6">
        <v>-0.14990000000000001</v>
      </c>
      <c r="N185" s="6">
        <v>-0.36579999999999996</v>
      </c>
      <c r="O185" s="6">
        <v>5.5199999999999999E-2</v>
      </c>
      <c r="P185" s="6">
        <v>0.1371</v>
      </c>
      <c r="Q185" s="6">
        <v>0.13119999999999998</v>
      </c>
      <c r="R185" s="6">
        <v>0.11289999999999999</v>
      </c>
      <c r="S185" s="6">
        <v>6.4899999999999999E-2</v>
      </c>
      <c r="T185" s="6">
        <v>0.23399999999999999</v>
      </c>
      <c r="U185" s="6">
        <v>0.15770000000000001</v>
      </c>
      <c r="V185" s="6">
        <v>0.25890000000000002</v>
      </c>
      <c r="W185" s="6">
        <v>0.22420000000000001</v>
      </c>
      <c r="X185" s="6">
        <v>0.26729999999999998</v>
      </c>
      <c r="Y185" s="6">
        <v>0.24929999999999999</v>
      </c>
      <c r="Z185" s="6">
        <v>0.39130000000000004</v>
      </c>
    </row>
    <row r="186" spans="3:26" ht="15.5" x14ac:dyDescent="0.35">
      <c r="C186" t="s">
        <v>213</v>
      </c>
      <c r="I186" s="6">
        <v>-7.66</v>
      </c>
      <c r="J186" s="6">
        <v>-13.54</v>
      </c>
      <c r="K186" s="6">
        <v>-10.62</v>
      </c>
      <c r="L186" s="6">
        <v>-8.6</v>
      </c>
      <c r="M186" s="6">
        <v>-12.32</v>
      </c>
      <c r="N186" s="6">
        <v>-16.75</v>
      </c>
      <c r="O186" s="6">
        <v>16.14</v>
      </c>
      <c r="P186" s="6">
        <v>31.65</v>
      </c>
      <c r="Q186" s="6">
        <v>58.95</v>
      </c>
      <c r="R186" s="6">
        <v>67.97</v>
      </c>
      <c r="S186" s="6">
        <v>5.46</v>
      </c>
      <c r="T186" s="6">
        <v>23.59</v>
      </c>
      <c r="U186" s="6">
        <v>37.229999999999997</v>
      </c>
      <c r="V186" s="6">
        <v>87.82</v>
      </c>
      <c r="W186" s="6">
        <v>31.17</v>
      </c>
      <c r="X186" s="6">
        <v>19.97</v>
      </c>
      <c r="Y186" s="6">
        <v>15.14</v>
      </c>
      <c r="Z186" s="6">
        <v>46.99</v>
      </c>
    </row>
    <row r="187" spans="3:26" ht="15.5" x14ac:dyDescent="0.35">
      <c r="C187" t="s">
        <v>66</v>
      </c>
      <c r="I187" s="6">
        <v>-0.7</v>
      </c>
      <c r="J187" s="6">
        <v>-4.26</v>
      </c>
      <c r="K187" s="6">
        <v>1.39</v>
      </c>
      <c r="L187" s="6">
        <v>2.11</v>
      </c>
      <c r="M187" s="6">
        <v>1.5</v>
      </c>
      <c r="N187" s="6">
        <v>1.73</v>
      </c>
      <c r="O187" s="6">
        <v>1.31</v>
      </c>
      <c r="P187" s="6">
        <v>1.22</v>
      </c>
      <c r="Q187" s="6">
        <v>1.28</v>
      </c>
      <c r="R187" s="6">
        <v>1.84</v>
      </c>
      <c r="S187" s="6">
        <v>2.14</v>
      </c>
      <c r="T187" s="6">
        <v>3.35</v>
      </c>
      <c r="U187" s="6">
        <v>3.47</v>
      </c>
      <c r="V187" s="6">
        <v>2.0099999999999998</v>
      </c>
      <c r="W187" s="6">
        <v>2.02</v>
      </c>
      <c r="X187" s="6">
        <v>2.65</v>
      </c>
      <c r="Y187" s="6">
        <v>1.55</v>
      </c>
      <c r="Z187" s="6">
        <v>0.98</v>
      </c>
    </row>
    <row r="188" spans="3:26" ht="15.5" x14ac:dyDescent="0.35">
      <c r="C188" t="s">
        <v>63</v>
      </c>
      <c r="I188" s="6">
        <v>-100.57</v>
      </c>
      <c r="J188" s="6">
        <v>-11.73</v>
      </c>
      <c r="K188" s="6">
        <v>101.41</v>
      </c>
      <c r="L188" s="6">
        <v>246.13</v>
      </c>
      <c r="M188" s="6">
        <v>328.4</v>
      </c>
      <c r="N188" s="6">
        <v>367.65</v>
      </c>
      <c r="O188" s="6">
        <v>502.5</v>
      </c>
      <c r="P188" s="6">
        <v>489.85</v>
      </c>
      <c r="Q188" s="6">
        <v>445.62</v>
      </c>
      <c r="R188" s="6">
        <v>428.58</v>
      </c>
      <c r="S188" s="6">
        <v>420.91</v>
      </c>
      <c r="T188" s="6">
        <v>330.09</v>
      </c>
      <c r="U188" s="6">
        <v>305.27</v>
      </c>
      <c r="V188" s="6">
        <v>29806.81</v>
      </c>
      <c r="W188" s="6">
        <v>27267.7</v>
      </c>
      <c r="X188" s="6">
        <v>25500.69</v>
      </c>
      <c r="Y188" s="6">
        <v>23180.3</v>
      </c>
      <c r="Z188" s="6">
        <v>21009.1</v>
      </c>
    </row>
    <row r="189" spans="3:26" ht="15.5" x14ac:dyDescent="0.35">
      <c r="C189" t="s">
        <v>214</v>
      </c>
      <c r="I189" s="6">
        <v>-0.66</v>
      </c>
      <c r="J189" s="6">
        <v>-2.4300000000000002</v>
      </c>
      <c r="K189" s="6">
        <v>1.6</v>
      </c>
      <c r="L189" s="6">
        <v>2.2799999999999998</v>
      </c>
      <c r="M189" s="6">
        <v>1.56</v>
      </c>
      <c r="N189" s="6">
        <v>1.73</v>
      </c>
      <c r="O189" s="6">
        <v>1.31</v>
      </c>
      <c r="P189" s="6">
        <v>1.22</v>
      </c>
      <c r="Q189" s="6">
        <v>1.28</v>
      </c>
      <c r="R189" s="6">
        <v>1.84</v>
      </c>
      <c r="S189" s="6">
        <v>2.14</v>
      </c>
      <c r="T189" s="6">
        <v>3.35</v>
      </c>
      <c r="U189" s="6">
        <v>3.47</v>
      </c>
      <c r="V189" s="6">
        <v>2.0099999999999998</v>
      </c>
      <c r="W189" s="6">
        <v>2.02</v>
      </c>
      <c r="X189" s="6">
        <v>2.65</v>
      </c>
      <c r="Y189" s="6">
        <v>1.55</v>
      </c>
      <c r="Z189" s="6">
        <v>0.98</v>
      </c>
    </row>
    <row r="190" spans="3:26" ht="15.5" x14ac:dyDescent="0.35">
      <c r="C190" t="s">
        <v>215</v>
      </c>
      <c r="I190" s="6">
        <v>-105.78</v>
      </c>
      <c r="J190" s="6">
        <v>-20.6</v>
      </c>
      <c r="K190" s="6">
        <v>87.93</v>
      </c>
      <c r="L190" s="6">
        <v>228.57</v>
      </c>
      <c r="M190" s="6">
        <v>315.37</v>
      </c>
      <c r="N190" s="6">
        <v>367.65</v>
      </c>
      <c r="O190" s="6">
        <v>502.5</v>
      </c>
      <c r="P190" s="6">
        <v>489.85</v>
      </c>
      <c r="Q190" s="6">
        <v>445.62</v>
      </c>
      <c r="R190" s="6">
        <v>428.58</v>
      </c>
      <c r="S190" s="6">
        <v>420.91</v>
      </c>
      <c r="T190" s="6">
        <v>330.09</v>
      </c>
      <c r="U190" s="6">
        <v>305.27</v>
      </c>
      <c r="V190" s="6">
        <v>29806.81</v>
      </c>
      <c r="W190" s="6">
        <v>27267.7</v>
      </c>
      <c r="X190" s="6">
        <v>25500.69</v>
      </c>
      <c r="Y190" s="6">
        <v>23180.3</v>
      </c>
      <c r="Z190" s="6">
        <v>21009.1</v>
      </c>
    </row>
    <row r="191" spans="3:26" ht="15.5" x14ac:dyDescent="0.35">
      <c r="C191" t="s">
        <v>216</v>
      </c>
      <c r="I191" s="5">
        <v>104000000000</v>
      </c>
      <c r="J191" s="5">
        <v>135000000000</v>
      </c>
      <c r="K191" s="5">
        <v>129000000000</v>
      </c>
      <c r="L191" s="5">
        <v>62000000000</v>
      </c>
      <c r="M191" s="5">
        <v>12000000000</v>
      </c>
      <c r="O191" s="5">
        <v>28000000000</v>
      </c>
      <c r="P191" s="5">
        <v>20000000000</v>
      </c>
      <c r="Q191" s="5">
        <v>5000000000</v>
      </c>
      <c r="R191" s="5">
        <v>8000000000</v>
      </c>
      <c r="S191" s="5">
        <v>12000000000</v>
      </c>
      <c r="T191" s="5">
        <v>50000000000</v>
      </c>
      <c r="U191" s="5">
        <v>31000000000</v>
      </c>
      <c r="V191" s="5">
        <v>17000000000</v>
      </c>
      <c r="X191" s="5">
        <v>18000000000</v>
      </c>
      <c r="Y191" s="5">
        <v>21000000000</v>
      </c>
    </row>
    <row r="192" spans="3:26" ht="15.5" x14ac:dyDescent="0.35">
      <c r="C192" t="s">
        <v>217</v>
      </c>
    </row>
    <row r="193" spans="2:26" ht="15.5" x14ac:dyDescent="0.35">
      <c r="C193" t="s">
        <v>25</v>
      </c>
      <c r="I193" s="5">
        <v>104000000000</v>
      </c>
      <c r="J193" s="5">
        <v>135000000000</v>
      </c>
      <c r="K193" s="5">
        <v>129000000000</v>
      </c>
      <c r="L193" s="5">
        <v>62000000000</v>
      </c>
      <c r="M193" s="5">
        <v>12000000000</v>
      </c>
      <c r="O193" s="5">
        <v>28000000000</v>
      </c>
      <c r="P193" s="5">
        <v>20000000000</v>
      </c>
      <c r="Q193" s="5">
        <v>5000000000</v>
      </c>
      <c r="R193" s="5">
        <v>8000000000</v>
      </c>
      <c r="S193" s="5">
        <v>12000000000</v>
      </c>
      <c r="T193" s="5">
        <v>50000000000</v>
      </c>
      <c r="U193" s="5">
        <v>31000000000</v>
      </c>
      <c r="V193" s="5">
        <v>17000000000</v>
      </c>
      <c r="X193" s="5">
        <v>18000000000</v>
      </c>
      <c r="Y193" s="5">
        <v>21000000000</v>
      </c>
    </row>
    <row r="194" spans="2:26" ht="15.5" x14ac:dyDescent="0.35">
      <c r="C194" t="s">
        <v>22</v>
      </c>
      <c r="I194" s="5">
        <v>74000000000</v>
      </c>
      <c r="J194" s="5">
        <v>81000000000</v>
      </c>
      <c r="K194" s="5">
        <v>122000000000</v>
      </c>
      <c r="L194" s="5">
        <v>60000000000</v>
      </c>
      <c r="M194" s="5">
        <v>9000000000</v>
      </c>
      <c r="N194" s="5">
        <v>-59000000000</v>
      </c>
      <c r="O194" s="5">
        <v>20000000000</v>
      </c>
      <c r="P194" s="5">
        <v>15000000000</v>
      </c>
      <c r="Q194" s="5">
        <v>-1000000000</v>
      </c>
      <c r="R194" s="5">
        <v>3000000000</v>
      </c>
      <c r="S194" s="5">
        <v>-21000000000</v>
      </c>
      <c r="T194" s="5">
        <v>45000000000</v>
      </c>
      <c r="U194" s="5">
        <v>28000000000</v>
      </c>
      <c r="V194" s="5">
        <v>8000000000</v>
      </c>
      <c r="W194" s="5">
        <v>-12000000000</v>
      </c>
      <c r="X194" s="5">
        <v>13000000000</v>
      </c>
      <c r="Y194" s="5">
        <v>11000000000</v>
      </c>
      <c r="Z194" s="5">
        <v>-5000000000</v>
      </c>
    </row>
    <row r="195" spans="2:26" ht="15.5" x14ac:dyDescent="0.35">
      <c r="C195" t="s">
        <v>218</v>
      </c>
      <c r="I195" s="5">
        <v>-198000000000</v>
      </c>
      <c r="J195" s="5">
        <v>-115000000000</v>
      </c>
      <c r="K195" s="5">
        <v>-43000000000</v>
      </c>
      <c r="L195" s="5">
        <v>11000000000</v>
      </c>
      <c r="M195" s="5">
        <v>101000000000</v>
      </c>
      <c r="N195" s="5">
        <v>95000000000</v>
      </c>
      <c r="O195" s="5">
        <v>380000000000</v>
      </c>
      <c r="P195" s="5">
        <v>375000000000</v>
      </c>
      <c r="Q195" s="5">
        <v>337000000000</v>
      </c>
      <c r="R195" s="5">
        <v>326000000000</v>
      </c>
      <c r="S195" s="5">
        <v>310000000000</v>
      </c>
      <c r="T195" s="5">
        <v>175000000000</v>
      </c>
      <c r="U195" s="5">
        <v>178000000000</v>
      </c>
      <c r="V195" s="5">
        <v>189000000000</v>
      </c>
      <c r="W195" s="5">
        <v>168000000000</v>
      </c>
      <c r="X195" s="5">
        <v>154000000000</v>
      </c>
      <c r="Y195" s="5">
        <v>139000000000</v>
      </c>
      <c r="Z195" s="5">
        <v>128000000000</v>
      </c>
    </row>
    <row r="196" spans="2:26" ht="15.5" x14ac:dyDescent="0.35">
      <c r="C196" t="s">
        <v>219</v>
      </c>
      <c r="I196" s="5">
        <v>38000000000</v>
      </c>
      <c r="J196" s="5">
        <v>16000000000</v>
      </c>
      <c r="K196" s="5">
        <v>22000000000</v>
      </c>
      <c r="L196" s="5">
        <v>47000000000</v>
      </c>
      <c r="M196" s="5">
        <v>1000000000</v>
      </c>
      <c r="N196" s="5">
        <v>149000000000</v>
      </c>
      <c r="O196" s="5">
        <v>49000000000</v>
      </c>
      <c r="P196" s="5">
        <v>40000000000</v>
      </c>
      <c r="Q196" s="5">
        <v>48000000000</v>
      </c>
      <c r="R196" s="5">
        <v>19000000000</v>
      </c>
      <c r="S196" s="5">
        <v>-20000000000</v>
      </c>
      <c r="T196" s="5">
        <v>62000000000</v>
      </c>
      <c r="U196" s="5">
        <v>45000000000</v>
      </c>
      <c r="V196" s="5">
        <v>46000000000</v>
      </c>
      <c r="W196" s="5">
        <v>71000000000</v>
      </c>
      <c r="X196" s="5">
        <v>106000000000</v>
      </c>
      <c r="Y196" s="5">
        <v>81000000000</v>
      </c>
      <c r="Z196" s="5">
        <v>-37000000000</v>
      </c>
    </row>
    <row r="197" spans="2:26" ht="15.5" x14ac:dyDescent="0.35">
      <c r="C197" t="s">
        <v>220</v>
      </c>
      <c r="I197" s="5">
        <v>-2000000000</v>
      </c>
      <c r="J197" s="5">
        <v>-7000000000</v>
      </c>
      <c r="K197" s="5">
        <v>-10000000000</v>
      </c>
      <c r="L197" s="5">
        <v>-22000000000</v>
      </c>
      <c r="M197" s="5">
        <v>-12000000000</v>
      </c>
      <c r="N197" s="5">
        <v>-13000000000</v>
      </c>
      <c r="O197" s="5">
        <v>-43000000000</v>
      </c>
      <c r="P197" s="5">
        <v>-50000000000</v>
      </c>
      <c r="Q197" s="5">
        <v>-20000000000</v>
      </c>
      <c r="R197" s="5">
        <v>-14000000000</v>
      </c>
      <c r="S197" s="5">
        <v>-25000000000</v>
      </c>
      <c r="T197" s="5">
        <v>-42000000000</v>
      </c>
      <c r="U197" s="5">
        <v>-34000000000</v>
      </c>
      <c r="V197" s="5">
        <v>-33000000000</v>
      </c>
      <c r="W197" s="5">
        <v>-17000000000</v>
      </c>
      <c r="X197" s="5">
        <v>-17000000000</v>
      </c>
      <c r="Y197" s="5">
        <v>-22000000000</v>
      </c>
      <c r="Z197" s="5">
        <v>-93000000000</v>
      </c>
    </row>
    <row r="198" spans="2:26" ht="15.5" x14ac:dyDescent="0.35">
      <c r="C198" t="s">
        <v>14</v>
      </c>
      <c r="I198" s="5">
        <v>35000000000</v>
      </c>
      <c r="J198" s="5">
        <v>9000000000</v>
      </c>
      <c r="K198" s="5">
        <v>12000000000</v>
      </c>
      <c r="L198" s="5">
        <v>25000000000</v>
      </c>
      <c r="M198" s="5">
        <v>-11000000000</v>
      </c>
      <c r="N198" s="5">
        <v>137000000000</v>
      </c>
      <c r="O198" s="5">
        <v>6000000000</v>
      </c>
      <c r="P198" s="5">
        <v>-9000000000</v>
      </c>
      <c r="Q198" s="5">
        <v>28000000000</v>
      </c>
      <c r="R198" s="5">
        <v>5000000000</v>
      </c>
      <c r="S198" s="5">
        <v>-45000000000</v>
      </c>
      <c r="T198" s="5">
        <v>20000000000</v>
      </c>
      <c r="U198" s="5">
        <v>10000000000</v>
      </c>
      <c r="V198" s="5">
        <v>13000000000</v>
      </c>
      <c r="W198" s="5">
        <v>54000000000</v>
      </c>
      <c r="X198" s="5">
        <v>89000000000</v>
      </c>
      <c r="Y198" s="5">
        <v>59000000000</v>
      </c>
      <c r="Z198" s="5">
        <v>-129000000000</v>
      </c>
    </row>
    <row r="199" spans="2:26" ht="15.5" x14ac:dyDescent="0.35">
      <c r="C199" t="s">
        <v>16</v>
      </c>
      <c r="I199" s="6">
        <v>27.24</v>
      </c>
      <c r="J199" s="6">
        <v>6.62</v>
      </c>
      <c r="K199" s="6">
        <v>9.23</v>
      </c>
      <c r="L199" s="6">
        <v>18.920000000000002</v>
      </c>
      <c r="M199" s="6">
        <v>-8.6199999999999992</v>
      </c>
      <c r="N199" s="6">
        <v>105.08</v>
      </c>
      <c r="O199" s="6">
        <v>4.5599999999999996</v>
      </c>
      <c r="P199" s="6">
        <v>-7.19</v>
      </c>
      <c r="Q199" s="6">
        <v>21.25</v>
      </c>
      <c r="R199" s="6">
        <v>3.97</v>
      </c>
      <c r="S199" s="6">
        <v>-34.67</v>
      </c>
      <c r="T199" s="6">
        <v>15.75</v>
      </c>
      <c r="U199" s="6">
        <v>7.89</v>
      </c>
      <c r="V199" s="6">
        <v>1007.16</v>
      </c>
      <c r="W199" s="6">
        <v>4162.2299999999996</v>
      </c>
      <c r="X199" s="6">
        <v>6838.83</v>
      </c>
      <c r="Y199" s="6">
        <v>4537.16</v>
      </c>
      <c r="Z199" s="6">
        <v>-9948.94</v>
      </c>
    </row>
    <row r="201" spans="2:26" ht="15.5" x14ac:dyDescent="0.35">
      <c r="B201" t="s">
        <v>221</v>
      </c>
      <c r="C201" t="s">
        <v>222</v>
      </c>
      <c r="D201" s="5">
        <v>-64000000000</v>
      </c>
      <c r="E201" s="5">
        <v>-12000000000</v>
      </c>
      <c r="F201" s="5">
        <v>-21000000000</v>
      </c>
      <c r="G201" s="5">
        <v>-20000000000</v>
      </c>
      <c r="H201" s="5">
        <v>-116000000000</v>
      </c>
      <c r="J201" s="5">
        <v>-148000000000</v>
      </c>
      <c r="K201" s="5">
        <v>-190000000000</v>
      </c>
      <c r="L201" s="5">
        <v>-106000000000</v>
      </c>
      <c r="M201" s="5">
        <v>-51000000000</v>
      </c>
      <c r="N201" s="5">
        <v>-178000000000</v>
      </c>
      <c r="O201" s="5">
        <v>23000000000</v>
      </c>
      <c r="P201" s="5">
        <v>68000000000</v>
      </c>
      <c r="Q201" s="5">
        <v>54000000000</v>
      </c>
      <c r="R201" s="5">
        <v>42000000000</v>
      </c>
    </row>
    <row r="202" spans="2:26" ht="15.5" x14ac:dyDescent="0.35">
      <c r="C202" t="s">
        <v>224</v>
      </c>
      <c r="O202" s="6">
        <v>3.22</v>
      </c>
      <c r="P202" s="6">
        <v>14.26</v>
      </c>
      <c r="Q202" s="6">
        <v>21.24</v>
      </c>
      <c r="R202" s="6">
        <v>23.77</v>
      </c>
    </row>
    <row r="203" spans="2:26" ht="15.5" x14ac:dyDescent="0.35">
      <c r="C203" t="s">
        <v>74</v>
      </c>
      <c r="O203" s="6">
        <v>0.11109999999999999</v>
      </c>
      <c r="P203" s="6">
        <v>0.27279999999999999</v>
      </c>
      <c r="Q203" s="6">
        <v>0.51460000000000006</v>
      </c>
      <c r="R203" s="6">
        <v>0.73170000000000002</v>
      </c>
    </row>
    <row r="204" spans="2:26" ht="15.5" x14ac:dyDescent="0.35">
      <c r="C204" t="s">
        <v>225</v>
      </c>
      <c r="O204" s="6">
        <v>5.0000000000000001E-3</v>
      </c>
      <c r="P204" s="6">
        <v>2.3599999999999999E-2</v>
      </c>
      <c r="Q204" s="6">
        <v>3.4799999999999998E-2</v>
      </c>
      <c r="R204" s="6">
        <v>2.8500000000000001E-2</v>
      </c>
    </row>
    <row r="205" spans="2:26" ht="15.5" x14ac:dyDescent="0.35">
      <c r="C205" t="s">
        <v>56</v>
      </c>
      <c r="D205" s="6">
        <v>-49.42</v>
      </c>
      <c r="E205" s="6">
        <v>-8.9</v>
      </c>
      <c r="F205" s="6">
        <v>-15.98</v>
      </c>
      <c r="G205" s="6">
        <v>-15.11</v>
      </c>
      <c r="H205" s="6">
        <v>-89.41</v>
      </c>
      <c r="J205" s="6">
        <v>-113.82</v>
      </c>
      <c r="K205" s="6">
        <v>-146.37</v>
      </c>
      <c r="L205" s="6">
        <v>-81.47</v>
      </c>
      <c r="M205" s="6">
        <v>-39.39</v>
      </c>
      <c r="N205" s="6">
        <v>-136.74</v>
      </c>
      <c r="O205" s="6">
        <v>18.03</v>
      </c>
      <c r="P205" s="6">
        <v>52.27</v>
      </c>
      <c r="Q205" s="6">
        <v>41.27</v>
      </c>
      <c r="R205" s="6">
        <v>32.49</v>
      </c>
    </row>
    <row r="206" spans="2:26" ht="15.5" x14ac:dyDescent="0.35">
      <c r="C206" t="s">
        <v>76</v>
      </c>
      <c r="O206" s="6">
        <v>3.22</v>
      </c>
      <c r="P206" s="6">
        <v>14.26</v>
      </c>
      <c r="Q206" s="6">
        <v>21.24</v>
      </c>
      <c r="R206" s="6">
        <v>23.77</v>
      </c>
    </row>
    <row r="207" spans="2:26" ht="15.5" x14ac:dyDescent="0.35">
      <c r="C207" t="s">
        <v>227</v>
      </c>
      <c r="O207" s="6">
        <v>0.11109999999999999</v>
      </c>
      <c r="P207" s="6">
        <v>0.27279999999999999</v>
      </c>
      <c r="Q207" s="6">
        <v>0.51460000000000006</v>
      </c>
      <c r="R207" s="6">
        <v>0.73170000000000002</v>
      </c>
    </row>
    <row r="208" spans="2:26" ht="15.5" x14ac:dyDescent="0.35">
      <c r="C208" t="s">
        <v>228</v>
      </c>
      <c r="O208" s="6">
        <v>5.0000000000000001E-3</v>
      </c>
      <c r="P208" s="6">
        <v>2.3599999999999999E-2</v>
      </c>
      <c r="Q208" s="6">
        <v>3.4799999999999998E-2</v>
      </c>
      <c r="R208" s="6">
        <v>2.8500000000000001E-2</v>
      </c>
    </row>
    <row r="209" spans="3:18" ht="15.5" x14ac:dyDescent="0.35">
      <c r="C209" t="s">
        <v>229</v>
      </c>
      <c r="D209" s="5">
        <v>61000000000</v>
      </c>
      <c r="E209" s="5">
        <v>77000000000</v>
      </c>
      <c r="F209" s="5">
        <v>65000000000</v>
      </c>
      <c r="G209" s="5">
        <v>95000000000</v>
      </c>
      <c r="H209" s="5">
        <v>298000000000</v>
      </c>
      <c r="J209" s="5">
        <v>460000000000</v>
      </c>
      <c r="K209" s="5">
        <v>610000000000</v>
      </c>
      <c r="L209" s="5">
        <v>643000000000</v>
      </c>
      <c r="M209" s="5">
        <v>438000000000</v>
      </c>
      <c r="N209" s="5">
        <v>460000000000</v>
      </c>
      <c r="O209" s="5">
        <v>931000000000</v>
      </c>
      <c r="P209" s="5">
        <v>993000000000</v>
      </c>
      <c r="Q209" s="5">
        <v>975000000000</v>
      </c>
      <c r="R209" s="5">
        <v>1000000000000</v>
      </c>
    </row>
    <row r="210" spans="3:18" ht="15.5" x14ac:dyDescent="0.35">
      <c r="C210" t="s">
        <v>231</v>
      </c>
      <c r="O210" s="6">
        <v>3.22</v>
      </c>
      <c r="P210" s="6">
        <v>14.26</v>
      </c>
      <c r="Q210" s="6">
        <v>21.24</v>
      </c>
      <c r="R210" s="6">
        <v>23.77</v>
      </c>
    </row>
    <row r="211" spans="3:18" ht="15.5" x14ac:dyDescent="0.35">
      <c r="C211" t="s">
        <v>232</v>
      </c>
      <c r="O211" s="6">
        <v>0.11109999999999999</v>
      </c>
      <c r="P211" s="6">
        <v>0.27279999999999999</v>
      </c>
      <c r="Q211" s="6">
        <v>0.51460000000000006</v>
      </c>
      <c r="R211" s="6">
        <v>0.73170000000000002</v>
      </c>
    </row>
    <row r="212" spans="3:18" ht="15.5" x14ac:dyDescent="0.35">
      <c r="C212" t="s">
        <v>233</v>
      </c>
      <c r="O212" s="6">
        <v>5.0000000000000001E-3</v>
      </c>
      <c r="P212" s="6">
        <v>2.3599999999999999E-2</v>
      </c>
      <c r="Q212" s="6">
        <v>3.4799999999999998E-2</v>
      </c>
      <c r="R212" s="6">
        <v>2.8500000000000001E-2</v>
      </c>
    </row>
    <row r="213" spans="3:18" ht="15.5" x14ac:dyDescent="0.35">
      <c r="C213" t="s">
        <v>234</v>
      </c>
      <c r="I213" s="6">
        <v>-0.69</v>
      </c>
    </row>
    <row r="214" spans="3:18" ht="15.5" x14ac:dyDescent="0.35">
      <c r="C214" t="s">
        <v>235</v>
      </c>
      <c r="I214" s="6">
        <v>-0.69</v>
      </c>
    </row>
    <row r="215" spans="3:18" ht="15.5" x14ac:dyDescent="0.35">
      <c r="C215" t="s">
        <v>237</v>
      </c>
      <c r="I215" s="6">
        <v>7.5</v>
      </c>
    </row>
    <row r="216" spans="3:18" ht="15.5" x14ac:dyDescent="0.35">
      <c r="C216" t="s">
        <v>238</v>
      </c>
      <c r="I216" s="6">
        <v>-1.4419999999999999</v>
      </c>
    </row>
    <row r="217" spans="3:18" ht="15.5" x14ac:dyDescent="0.35">
      <c r="C217" t="s">
        <v>239</v>
      </c>
      <c r="I217" s="6">
        <v>0.27</v>
      </c>
    </row>
    <row r="218" spans="3:18" ht="15.5" x14ac:dyDescent="0.35">
      <c r="C218" t="s">
        <v>240</v>
      </c>
      <c r="I218" s="6">
        <v>-0.62</v>
      </c>
    </row>
    <row r="219" spans="3:18" ht="15.5" x14ac:dyDescent="0.35">
      <c r="C219" t="s">
        <v>241</v>
      </c>
      <c r="I219" s="6">
        <v>2.15</v>
      </c>
    </row>
    <row r="220" spans="3:18" ht="15.5" x14ac:dyDescent="0.35">
      <c r="C220" t="s">
        <v>242</v>
      </c>
      <c r="I220" s="6">
        <v>2.2799999999999998</v>
      </c>
    </row>
    <row r="221" spans="3:18" ht="15.5" x14ac:dyDescent="0.35">
      <c r="C221" t="s">
        <v>243</v>
      </c>
      <c r="I221" s="6">
        <v>-1.51</v>
      </c>
    </row>
    <row r="222" spans="3:18" ht="15.5" x14ac:dyDescent="0.35">
      <c r="C222" t="s">
        <v>244</v>
      </c>
      <c r="I222" s="6">
        <v>-2.93</v>
      </c>
    </row>
    <row r="223" spans="3:18" ht="15.5" x14ac:dyDescent="0.35">
      <c r="C223" t="s">
        <v>245</v>
      </c>
      <c r="I223" s="6">
        <v>-0.03</v>
      </c>
    </row>
    <row r="224" spans="3:18" ht="15.5" x14ac:dyDescent="0.35">
      <c r="C224" t="s">
        <v>246</v>
      </c>
      <c r="I224" s="6">
        <v>-0.22</v>
      </c>
    </row>
    <row r="225" spans="3:9" ht="15.5" x14ac:dyDescent="0.35">
      <c r="C225" t="s">
        <v>248</v>
      </c>
      <c r="I225" s="6">
        <v>-89.41</v>
      </c>
    </row>
    <row r="226" spans="3:9" ht="15.5" x14ac:dyDescent="0.35">
      <c r="C226" t="s">
        <v>249</v>
      </c>
      <c r="I226" s="6">
        <v>-89.41</v>
      </c>
    </row>
    <row r="227" spans="3:9" ht="15.5" x14ac:dyDescent="0.35">
      <c r="C227" t="s">
        <v>250</v>
      </c>
      <c r="I227" s="6">
        <v>229.42</v>
      </c>
    </row>
    <row r="228" spans="3:9" ht="15.5" x14ac:dyDescent="0.35">
      <c r="C228" t="s">
        <v>251</v>
      </c>
      <c r="D228" s="6">
        <v>22.98</v>
      </c>
    </row>
    <row r="229" spans="3:9" ht="15.5" x14ac:dyDescent="0.35">
      <c r="C229" t="s">
        <v>252</v>
      </c>
      <c r="I229" s="6">
        <v>-100.57</v>
      </c>
    </row>
    <row r="230" spans="3:9" ht="15.5" x14ac:dyDescent="0.35">
      <c r="C230" t="s">
        <v>253</v>
      </c>
      <c r="I230" s="6">
        <v>27.24</v>
      </c>
    </row>
    <row r="231" spans="3:9" ht="15.5" x14ac:dyDescent="0.35">
      <c r="C231" t="s">
        <v>254</v>
      </c>
      <c r="D231" s="6">
        <v>0.48</v>
      </c>
    </row>
    <row r="232" spans="3:9" ht="15.5" x14ac:dyDescent="0.35">
      <c r="C232" t="s">
        <v>255</v>
      </c>
      <c r="D232" s="6">
        <v>0.24</v>
      </c>
    </row>
    <row r="233" spans="3:9" ht="15.5" x14ac:dyDescent="0.35">
      <c r="C233" t="s">
        <v>377</v>
      </c>
      <c r="D233" s="6">
        <v>-0.8</v>
      </c>
    </row>
    <row r="234" spans="3:9" ht="15.5" x14ac:dyDescent="0.35">
      <c r="C234" t="s">
        <v>256</v>
      </c>
      <c r="D234" s="6">
        <v>-3.17</v>
      </c>
    </row>
    <row r="235" spans="3:9" ht="15.5" x14ac:dyDescent="0.35">
      <c r="C235" t="s">
        <v>379</v>
      </c>
      <c r="D235" s="6">
        <v>0.37</v>
      </c>
    </row>
    <row r="236" spans="3:9" ht="15.5" x14ac:dyDescent="0.35">
      <c r="C236" t="s">
        <v>257</v>
      </c>
      <c r="D236" s="6">
        <v>-2.16</v>
      </c>
    </row>
    <row r="237" spans="3:9" ht="15.5" x14ac:dyDescent="0.35">
      <c r="C237" t="s">
        <v>258</v>
      </c>
      <c r="I237" s="6">
        <v>-7.66</v>
      </c>
    </row>
    <row r="238" spans="3:9" ht="15.5" x14ac:dyDescent="0.35">
      <c r="C238" t="s">
        <v>12</v>
      </c>
      <c r="D238" s="5">
        <v>-3000000000</v>
      </c>
    </row>
    <row r="239" spans="3:9" ht="15.5" x14ac:dyDescent="0.35">
      <c r="C239" t="s">
        <v>259</v>
      </c>
      <c r="I239" s="6">
        <v>-9.1199999999999992</v>
      </c>
    </row>
    <row r="240" spans="3:9" ht="15.5" x14ac:dyDescent="0.35">
      <c r="C240" t="s">
        <v>260</v>
      </c>
      <c r="I240" s="6">
        <v>-0.4113</v>
      </c>
    </row>
    <row r="241" spans="3:9" ht="15.5" x14ac:dyDescent="0.35">
      <c r="C241" t="s">
        <v>261</v>
      </c>
      <c r="I241" s="6">
        <v>0.88900000000000001</v>
      </c>
    </row>
    <row r="242" spans="3:9" ht="15.5" x14ac:dyDescent="0.35">
      <c r="C242" t="s">
        <v>262</v>
      </c>
      <c r="I242" s="6">
        <v>1.4191999999999998</v>
      </c>
    </row>
    <row r="243" spans="3:9" ht="15.5" x14ac:dyDescent="0.35">
      <c r="C243" t="s">
        <v>263</v>
      </c>
      <c r="I243" s="6">
        <v>-16.141199999999998</v>
      </c>
    </row>
    <row r="244" spans="3:9" ht="15.5" x14ac:dyDescent="0.35">
      <c r="C244" t="s">
        <v>264</v>
      </c>
      <c r="D244" s="6">
        <v>11.77</v>
      </c>
    </row>
    <row r="245" spans="3:9" ht="15.5" x14ac:dyDescent="0.35">
      <c r="C245" t="s">
        <v>265</v>
      </c>
      <c r="D245" s="6">
        <v>191.9</v>
      </c>
    </row>
    <row r="246" spans="3:9" ht="15.5" x14ac:dyDescent="0.35">
      <c r="C246" t="s">
        <v>266</v>
      </c>
      <c r="D246" s="6">
        <v>387.98</v>
      </c>
    </row>
    <row r="247" spans="3:9" ht="15.5" x14ac:dyDescent="0.35">
      <c r="C247" t="s">
        <v>267</v>
      </c>
      <c r="D247" s="6">
        <v>-184.31</v>
      </c>
    </row>
    <row r="248" spans="3:9" ht="15.5" x14ac:dyDescent="0.35">
      <c r="C248" t="s">
        <v>268</v>
      </c>
      <c r="D248" s="6">
        <v>7.73</v>
      </c>
    </row>
    <row r="249" spans="3:9" ht="15.5" x14ac:dyDescent="0.35">
      <c r="C249" t="s">
        <v>269</v>
      </c>
      <c r="I249" s="6">
        <v>0.98</v>
      </c>
    </row>
    <row r="250" spans="3:9" ht="15.5" x14ac:dyDescent="0.35">
      <c r="C250" t="s">
        <v>270</v>
      </c>
      <c r="I250" s="6">
        <v>1.99</v>
      </c>
    </row>
    <row r="251" spans="3:9" ht="15.5" x14ac:dyDescent="0.35">
      <c r="C251" t="s">
        <v>52</v>
      </c>
      <c r="I251" s="5">
        <v>81000000000</v>
      </c>
    </row>
    <row r="252" spans="3:9" ht="15.5" x14ac:dyDescent="0.35">
      <c r="C252" t="s">
        <v>271</v>
      </c>
      <c r="I252" s="5">
        <v>154000000000</v>
      </c>
    </row>
    <row r="253" spans="3:9" ht="15.5" x14ac:dyDescent="0.35">
      <c r="C253" t="s">
        <v>272</v>
      </c>
      <c r="I253" s="5">
        <v>1300000000</v>
      </c>
    </row>
    <row r="254" spans="3:9" ht="15.5" x14ac:dyDescent="0.35">
      <c r="C254" t="s">
        <v>273</v>
      </c>
      <c r="I254" s="6">
        <v>0.1696</v>
      </c>
    </row>
    <row r="255" spans="3:9" ht="15.5" x14ac:dyDescent="0.35">
      <c r="C255" t="s">
        <v>274</v>
      </c>
      <c r="D255" s="6">
        <v>0.25129999999999997</v>
      </c>
    </row>
    <row r="256" spans="3:9" ht="15.5" x14ac:dyDescent="0.35">
      <c r="C256" t="s">
        <v>275</v>
      </c>
      <c r="D256" s="6">
        <v>-0.95440000000000003</v>
      </c>
    </row>
    <row r="257" spans="3:9" ht="15.5" x14ac:dyDescent="0.35">
      <c r="C257" t="s">
        <v>276</v>
      </c>
      <c r="D257" s="6">
        <v>-1.0478000000000001</v>
      </c>
    </row>
    <row r="258" spans="3:9" ht="15.5" x14ac:dyDescent="0.35">
      <c r="C258" t="s">
        <v>277</v>
      </c>
      <c r="D258" s="6">
        <v>-0.36599999999999999</v>
      </c>
    </row>
    <row r="259" spans="3:9" ht="15.5" x14ac:dyDescent="0.35">
      <c r="C259" t="s">
        <v>278</v>
      </c>
      <c r="D259" s="6">
        <v>-0.73580000000000001</v>
      </c>
    </row>
    <row r="260" spans="3:9" ht="15.5" x14ac:dyDescent="0.35">
      <c r="C260" t="s">
        <v>279</v>
      </c>
      <c r="D260" s="6">
        <v>-2.4775</v>
      </c>
    </row>
    <row r="261" spans="3:9" ht="15.5" x14ac:dyDescent="0.35">
      <c r="C261" t="s">
        <v>280</v>
      </c>
      <c r="I261" s="6">
        <v>16.16</v>
      </c>
    </row>
    <row r="262" spans="3:9" ht="15.5" x14ac:dyDescent="0.35">
      <c r="C262" t="s">
        <v>284</v>
      </c>
      <c r="I262" t="s">
        <v>1901</v>
      </c>
    </row>
    <row r="263" spans="3:9" ht="15.5" x14ac:dyDescent="0.35">
      <c r="C263" t="s">
        <v>286</v>
      </c>
      <c r="I263" s="5">
        <v>4</v>
      </c>
    </row>
    <row r="264" spans="3:9" ht="15.5" x14ac:dyDescent="0.35">
      <c r="C264" t="s">
        <v>287</v>
      </c>
      <c r="I264" s="6">
        <v>0.75</v>
      </c>
    </row>
    <row r="265" spans="3:9" ht="15.5" x14ac:dyDescent="0.35">
      <c r="C265" t="s">
        <v>288</v>
      </c>
      <c r="I265" s="6">
        <v>7.0000000000000007E-2</v>
      </c>
    </row>
    <row r="266" spans="3:9" ht="15.5" x14ac:dyDescent="0.35">
      <c r="C266" t="s">
        <v>290</v>
      </c>
      <c r="I266" s="6">
        <v>0.03</v>
      </c>
    </row>
    <row r="267" spans="3:9" ht="15.5" x14ac:dyDescent="0.35">
      <c r="C267" t="s">
        <v>291</v>
      </c>
      <c r="I267" s="6">
        <v>0.88</v>
      </c>
    </row>
    <row r="268" spans="3:9" ht="15.5" x14ac:dyDescent="0.35">
      <c r="C268" t="s">
        <v>292</v>
      </c>
      <c r="I268" s="6">
        <v>0.02</v>
      </c>
    </row>
    <row r="269" spans="3:9" ht="15.5" x14ac:dyDescent="0.35">
      <c r="C269" t="s">
        <v>293</v>
      </c>
      <c r="I269" s="6">
        <v>0.52</v>
      </c>
    </row>
    <row r="270" spans="3:9" ht="15.5" x14ac:dyDescent="0.35">
      <c r="C270" t="s">
        <v>294</v>
      </c>
      <c r="I270" s="5">
        <v>298000000000</v>
      </c>
    </row>
    <row r="271" spans="3:9" ht="15.5" x14ac:dyDescent="0.35">
      <c r="C271" t="s">
        <v>295</v>
      </c>
      <c r="I271" s="5">
        <v>105000000000</v>
      </c>
    </row>
    <row r="272" spans="3:9" ht="15.5" x14ac:dyDescent="0.35">
      <c r="C272" t="s">
        <v>296</v>
      </c>
      <c r="I272" s="5">
        <v>-52000000000</v>
      </c>
    </row>
    <row r="273" spans="3:9" ht="15.5" x14ac:dyDescent="0.35">
      <c r="C273" t="s">
        <v>297</v>
      </c>
      <c r="I273" s="5">
        <v>-116000000000</v>
      </c>
    </row>
    <row r="274" spans="3:9" ht="15.5" x14ac:dyDescent="0.35">
      <c r="C274" t="s">
        <v>298</v>
      </c>
      <c r="D274" s="5">
        <v>30000000000</v>
      </c>
    </row>
    <row r="275" spans="3:9" ht="15.5" x14ac:dyDescent="0.35">
      <c r="C275" t="s">
        <v>299</v>
      </c>
      <c r="D275" s="5">
        <v>283000000000</v>
      </c>
    </row>
    <row r="276" spans="3:9" ht="15.5" x14ac:dyDescent="0.35">
      <c r="C276" t="s">
        <v>300</v>
      </c>
      <c r="D276" s="5">
        <v>414000000000</v>
      </c>
    </row>
    <row r="277" spans="3:9" ht="15.5" x14ac:dyDescent="0.35">
      <c r="C277" t="s">
        <v>206</v>
      </c>
      <c r="D277" s="5">
        <v>-198000000000</v>
      </c>
    </row>
    <row r="278" spans="3:9" ht="15.5" x14ac:dyDescent="0.35">
      <c r="C278" t="s">
        <v>205</v>
      </c>
      <c r="I278" s="5">
        <v>-131000000000</v>
      </c>
    </row>
    <row r="279" spans="3:9" ht="15.5" x14ac:dyDescent="0.35">
      <c r="C279" t="s">
        <v>203</v>
      </c>
      <c r="D279" s="5">
        <v>104000000000</v>
      </c>
    </row>
    <row r="280" spans="3:9" ht="15.5" x14ac:dyDescent="0.35">
      <c r="C280" t="s">
        <v>23</v>
      </c>
      <c r="D280" s="5">
        <v>104000000000</v>
      </c>
    </row>
    <row r="281" spans="3:9" ht="15.5" x14ac:dyDescent="0.35">
      <c r="C281" t="s">
        <v>20</v>
      </c>
      <c r="D281" s="5">
        <v>74000000000</v>
      </c>
    </row>
    <row r="282" spans="3:9" ht="15.5" x14ac:dyDescent="0.35">
      <c r="C282" t="s">
        <v>301</v>
      </c>
      <c r="I282" s="5">
        <v>-132000000000</v>
      </c>
    </row>
    <row r="283" spans="3:9" ht="15.5" x14ac:dyDescent="0.35">
      <c r="C283" t="s">
        <v>302</v>
      </c>
      <c r="I283" s="5">
        <v>38000000000</v>
      </c>
    </row>
    <row r="284" spans="3:9" ht="15.5" x14ac:dyDescent="0.35">
      <c r="C284" t="s">
        <v>303</v>
      </c>
      <c r="I284" s="5">
        <v>-1000000000</v>
      </c>
    </row>
    <row r="285" spans="3:9" ht="15.5" x14ac:dyDescent="0.35">
      <c r="C285" t="s">
        <v>304</v>
      </c>
      <c r="I285" s="5">
        <v>-60000000000</v>
      </c>
    </row>
    <row r="286" spans="3:9" ht="15.5" x14ac:dyDescent="0.35">
      <c r="C286" t="s">
        <v>305</v>
      </c>
      <c r="I286" s="5">
        <v>-2000000000</v>
      </c>
    </row>
    <row r="287" spans="3:9" ht="15.5" x14ac:dyDescent="0.35">
      <c r="C287" t="s">
        <v>306</v>
      </c>
      <c r="I287" s="5">
        <v>35000000000</v>
      </c>
    </row>
  </sheetData>
  <pageMargins left="0.7" right="0.7" top="0.75" bottom="0.75" header="0.3" footer="0.3"/>
  <ignoredErrors>
    <ignoredError sqref="A1:Z288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Z30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1902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1903</v>
      </c>
      <c r="D2" s="2" vm="158">
        <f ca="1">IFERROR(_xlfn.STOCKHISTORY("XIDX:" &amp; $C$1, D3, , 0, 0, 1), "Libur")</f>
        <v>1400</v>
      </c>
      <c r="H2" s="2" t="e" vm="2">
        <f>_FV(C2,"Price")</f>
        <v>#VALUE!</v>
      </c>
      <c r="I2" s="2" vm="526">
        <f t="shared" ref="I2:Z2" ca="1" si="0">IFERROR(_xlfn.STOCKHISTORY("XIDX:" &amp; $C$1, I1, , 0, 0, 1), "Libur")</f>
        <v>1370</v>
      </c>
      <c r="J2" s="2" vm="527">
        <f t="shared" ca="1" si="0"/>
        <v>1380</v>
      </c>
      <c r="K2" s="2" vm="528">
        <f t="shared" ca="1" si="0"/>
        <v>1485</v>
      </c>
      <c r="L2" s="2" vm="340">
        <f t="shared" ca="1" si="0"/>
        <v>995</v>
      </c>
      <c r="M2" s="2" vm="150">
        <f t="shared" ca="1" si="0"/>
        <v>1130</v>
      </c>
      <c r="N2" s="2" vm="299">
        <f t="shared" ca="1" si="0"/>
        <v>1115</v>
      </c>
      <c r="O2" s="2" vm="529">
        <f t="shared" ca="1" si="0"/>
        <v>1180</v>
      </c>
      <c r="P2" s="2" vm="279">
        <f t="shared" ca="1" si="0"/>
        <v>1935</v>
      </c>
      <c r="Q2" s="2" vm="158">
        <f t="shared" ca="1" si="0"/>
        <v>1400</v>
      </c>
      <c r="R2" s="2" vm="353">
        <f t="shared" ca="1" si="0"/>
        <v>900</v>
      </c>
      <c r="S2" s="2" vm="530">
        <f t="shared" ca="1" si="0"/>
        <v>1250</v>
      </c>
      <c r="T2" s="2" vm="340">
        <f t="shared" ca="1" si="0"/>
        <v>995</v>
      </c>
      <c r="U2" s="2" t="str">
        <f t="shared" ca="1" si="0"/>
        <v>Libur</v>
      </c>
      <c r="V2" s="2" vm="337">
        <f t="shared" ca="1" si="0"/>
        <v>350</v>
      </c>
      <c r="W2" s="2" vm="380">
        <f t="shared" ca="1" si="0"/>
        <v>255</v>
      </c>
      <c r="X2" s="2" vm="503">
        <f t="shared" ca="1" si="0"/>
        <v>270</v>
      </c>
      <c r="Y2" s="2" vm="531">
        <f t="shared" ca="1" si="0"/>
        <v>150</v>
      </c>
      <c r="Z2" s="2" vm="512">
        <f t="shared" ca="1" si="0"/>
        <v>67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554719143296</v>
      </c>
      <c r="H4" s="2">
        <f>IFERROR(SUM(D4:G4)*(4/MAX(1,COUNT(D4:G4))),"")</f>
        <v>2218876573184</v>
      </c>
      <c r="I4" s="2">
        <f t="shared" ref="I4:Z4" si="1">IFERROR(INDEX(I51:I500,MATCH($C$4,$C$51:$C$500,0)),"")</f>
        <v>2496017497346</v>
      </c>
      <c r="J4" s="2">
        <f t="shared" si="1"/>
        <v>2583579802201</v>
      </c>
      <c r="K4" s="2">
        <f t="shared" si="1"/>
        <v>2174710910738</v>
      </c>
      <c r="L4" s="2">
        <f t="shared" si="1"/>
        <v>1794792962356</v>
      </c>
      <c r="M4" s="2">
        <f t="shared" si="1"/>
        <v>491020818713</v>
      </c>
      <c r="N4" s="2">
        <f t="shared" si="1"/>
        <v>551589148609</v>
      </c>
      <c r="O4" s="2">
        <f t="shared" si="1"/>
        <v>2406292497775</v>
      </c>
      <c r="P4" s="2">
        <f t="shared" si="1"/>
        <v>2089223989339</v>
      </c>
      <c r="Q4" s="2">
        <f t="shared" si="1"/>
        <v>1859219558063</v>
      </c>
      <c r="R4" s="2">
        <f t="shared" si="1"/>
        <v>1607301089020</v>
      </c>
      <c r="S4" s="2">
        <f t="shared" si="1"/>
        <v>1572653456481</v>
      </c>
      <c r="T4" s="2">
        <f t="shared" si="1"/>
        <v>1640106711327</v>
      </c>
      <c r="U4" s="2">
        <f t="shared" si="1"/>
        <v>1606656067722</v>
      </c>
      <c r="V4" s="2">
        <f t="shared" si="1"/>
        <v>1528573317036</v>
      </c>
      <c r="W4" s="2">
        <f t="shared" si="1"/>
        <v>1385287977562</v>
      </c>
      <c r="X4" s="2">
        <f t="shared" si="1"/>
        <v>1205856419688</v>
      </c>
      <c r="Y4" s="2">
        <f t="shared" si="1"/>
        <v>1140656078412</v>
      </c>
      <c r="Z4" s="2">
        <f t="shared" si="1"/>
        <v>1188807045061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12633111168</v>
      </c>
      <c r="H5" s="2">
        <f>IFERROR(SUM(D5:G5)*(4/MAX(1,COUNT(D5:G5))),"")</f>
        <v>50532444672</v>
      </c>
      <c r="I5" s="2">
        <f t="shared" ref="I5:Z5" si="2">IFERROR(INDEX(I51:I500,MATCH($C$5,$C$51:$C$500,0)),"")</f>
        <v>105019024798</v>
      </c>
      <c r="J5" s="2">
        <f t="shared" si="2"/>
        <v>67265627627</v>
      </c>
      <c r="K5" s="2">
        <f t="shared" si="2"/>
        <v>53565184799</v>
      </c>
      <c r="L5" s="2">
        <f t="shared" si="2"/>
        <v>-30116512503</v>
      </c>
      <c r="M5" s="2">
        <f t="shared" si="2"/>
        <v>66938589063</v>
      </c>
      <c r="N5" s="2">
        <f t="shared" si="2"/>
        <v>-21604819780</v>
      </c>
      <c r="O5" s="2">
        <f t="shared" si="2"/>
        <v>-9727432365</v>
      </c>
      <c r="P5" s="2">
        <f t="shared" si="2"/>
        <v>42597831223</v>
      </c>
      <c r="Q5" s="2">
        <f t="shared" si="2"/>
        <v>30987197223</v>
      </c>
      <c r="R5" s="2">
        <f t="shared" si="2"/>
        <v>2506447401</v>
      </c>
      <c r="S5" s="2">
        <f t="shared" si="2"/>
        <v>82368954262</v>
      </c>
      <c r="T5" s="2">
        <f t="shared" si="2"/>
        <v>71133615479</v>
      </c>
      <c r="U5" s="2">
        <f t="shared" si="2"/>
        <v>56469072016</v>
      </c>
      <c r="V5" s="2">
        <f t="shared" si="2"/>
        <v>46034529490</v>
      </c>
      <c r="W5" s="2">
        <f t="shared" si="2"/>
        <v>19606281221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570803958361</v>
      </c>
      <c r="H6" s="2">
        <f>IFERROR(INDEX(D6:G6,COUNT(D6:G6)),"")</f>
        <v>570803958361</v>
      </c>
      <c r="I6" s="2">
        <f t="shared" ref="I6:Z6" si="3">IFERROR(INDEX(I51:I500,MATCH($C$6,$C$51:$C$500,0)),"")</f>
        <v>558170847193</v>
      </c>
      <c r="J6" s="2">
        <f t="shared" si="3"/>
        <v>492473900395</v>
      </c>
      <c r="K6" s="2">
        <f t="shared" si="3"/>
        <v>451767401489</v>
      </c>
      <c r="L6" s="2">
        <f t="shared" si="3"/>
        <v>415912240510</v>
      </c>
      <c r="M6" s="2">
        <f t="shared" si="3"/>
        <v>456122492195</v>
      </c>
      <c r="N6" s="2">
        <f t="shared" si="3"/>
        <v>398130555576</v>
      </c>
      <c r="O6" s="2">
        <f t="shared" si="3"/>
        <v>437820725995</v>
      </c>
      <c r="P6" s="2">
        <f t="shared" si="3"/>
        <v>447857509517</v>
      </c>
      <c r="Q6" s="2">
        <f t="shared" si="3"/>
        <v>405471486070</v>
      </c>
      <c r="R6" s="2">
        <f t="shared" si="3"/>
        <v>373236393185</v>
      </c>
      <c r="S6" s="2">
        <f t="shared" si="3"/>
        <v>375748711668</v>
      </c>
      <c r="T6" s="2">
        <f t="shared" si="3"/>
        <v>294833176755</v>
      </c>
      <c r="U6" s="2">
        <f t="shared" si="3"/>
        <v>221787103254</v>
      </c>
      <c r="V6" s="2">
        <f t="shared" si="3"/>
        <v>164664621265</v>
      </c>
      <c r="W6" s="2">
        <f t="shared" si="3"/>
        <v>116852662460</v>
      </c>
      <c r="X6" s="2">
        <f t="shared" si="3"/>
        <v>97394481438</v>
      </c>
      <c r="Y6" s="2">
        <f t="shared" si="3"/>
        <v>89341813741</v>
      </c>
      <c r="Z6" s="2">
        <f t="shared" si="3"/>
        <v>91292044060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0.35</v>
      </c>
      <c r="H7" s="3">
        <f>IFERROR(INDEX(D7:G7,COUNT(D7:G7)),"")</f>
        <v>0.35</v>
      </c>
      <c r="I7" s="3">
        <f t="shared" ref="I7:Z7" si="4">IFERROR(INDEX(I51:I500,MATCH($C$7,$C$51:$C$500,0))/1000000000,"")</f>
        <v>0.35</v>
      </c>
      <c r="J7" s="3">
        <f t="shared" si="4"/>
        <v>0.35</v>
      </c>
      <c r="K7" s="3">
        <f t="shared" si="4"/>
        <v>0.35</v>
      </c>
      <c r="L7" s="3">
        <f t="shared" si="4"/>
        <v>0.35</v>
      </c>
      <c r="M7" s="3">
        <f t="shared" si="4"/>
        <v>0.35</v>
      </c>
      <c r="N7" s="3">
        <f t="shared" si="4"/>
        <v>0.35</v>
      </c>
      <c r="O7" s="3">
        <f t="shared" si="4"/>
        <v>0.35</v>
      </c>
      <c r="P7" s="3">
        <f t="shared" si="4"/>
        <v>0.35</v>
      </c>
      <c r="Q7" s="3">
        <f t="shared" si="4"/>
        <v>0.35</v>
      </c>
      <c r="R7" s="3">
        <f t="shared" si="4"/>
        <v>0.35</v>
      </c>
      <c r="S7" s="3">
        <f t="shared" si="4"/>
        <v>0.35</v>
      </c>
      <c r="T7" s="3">
        <f t="shared" si="4"/>
        <v>0.35</v>
      </c>
      <c r="U7" s="3">
        <f t="shared" si="4"/>
        <v>0.35</v>
      </c>
      <c r="V7" s="3">
        <f t="shared" si="4"/>
        <v>0.35</v>
      </c>
      <c r="W7" s="3">
        <f t="shared" si="4"/>
        <v>0.35</v>
      </c>
      <c r="X7" s="3">
        <f t="shared" si="4"/>
        <v>0.35</v>
      </c>
      <c r="Y7" s="3">
        <f t="shared" si="4"/>
        <v>0.35</v>
      </c>
      <c r="Z7" s="3">
        <f t="shared" si="4"/>
        <v>0.35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11000000000</v>
      </c>
      <c r="H8" s="2">
        <f>IFERROR(INDEX(D8:G8,COUNT(D8:G8)),"")</f>
        <v>11000000000</v>
      </c>
      <c r="I8" s="2">
        <f t="shared" ref="I8:Z8" si="5">IFERROR(INDEX(I51:I500,MATCH($C$8,$C$51:$C$500,0)),"")</f>
        <v>-94000000000</v>
      </c>
      <c r="J8" s="2">
        <f t="shared" si="5"/>
        <v>139000000000</v>
      </c>
      <c r="K8" s="2">
        <f t="shared" si="5"/>
        <v>83000000000</v>
      </c>
      <c r="L8" s="2">
        <f t="shared" si="5"/>
        <v>-18000000000</v>
      </c>
      <c r="M8" s="2">
        <f t="shared" si="5"/>
        <v>-40000000000</v>
      </c>
      <c r="N8" s="2">
        <f t="shared" si="5"/>
        <v>95000000000</v>
      </c>
      <c r="O8" s="2">
        <f t="shared" si="5"/>
        <v>67000000000</v>
      </c>
      <c r="P8" s="2">
        <f t="shared" si="5"/>
        <v>18000000000</v>
      </c>
      <c r="Q8" s="2">
        <f t="shared" si="5"/>
        <v>32000000000</v>
      </c>
      <c r="R8" s="2">
        <f t="shared" si="5"/>
        <v>-11000000000</v>
      </c>
      <c r="S8" s="2">
        <f t="shared" si="5"/>
        <v>29000000000</v>
      </c>
      <c r="T8" s="2">
        <f t="shared" si="5"/>
        <v>-25000000000</v>
      </c>
      <c r="U8" s="2">
        <f t="shared" si="5"/>
        <v>63000000000</v>
      </c>
      <c r="V8" s="2">
        <f t="shared" si="5"/>
        <v>25000000000</v>
      </c>
      <c r="W8" s="2">
        <f t="shared" si="5"/>
        <v>55000000000</v>
      </c>
      <c r="X8" s="2">
        <f t="shared" si="5"/>
        <v>-12000000000</v>
      </c>
      <c r="Y8" s="2">
        <f t="shared" si="5"/>
        <v>-1000000000</v>
      </c>
      <c r="Z8" s="2">
        <f t="shared" si="5"/>
        <v>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24.95</v>
      </c>
      <c r="H9" s="3">
        <f>IFERROR(INDEX(D9:G9,COUNT(D9:G9)),"")</f>
        <v>24.95</v>
      </c>
      <c r="I9" s="3">
        <f t="shared" ref="I9:Z9" si="6">IFERROR(INDEX(I51:I500,MATCH($C$9,$C$51:$C$500,0)),"")</f>
        <v>-265.97000000000003</v>
      </c>
      <c r="J9" s="3">
        <f t="shared" si="6"/>
        <v>394.46</v>
      </c>
      <c r="K9" s="3">
        <f t="shared" si="6"/>
        <v>235.32</v>
      </c>
      <c r="L9" s="3">
        <f t="shared" si="6"/>
        <v>-52.3</v>
      </c>
      <c r="M9" s="3">
        <f t="shared" si="6"/>
        <v>-112.73</v>
      </c>
      <c r="N9" s="3">
        <f t="shared" si="6"/>
        <v>268.3</v>
      </c>
      <c r="O9" s="3">
        <f t="shared" si="6"/>
        <v>190.8</v>
      </c>
      <c r="P9" s="3">
        <f t="shared" si="6"/>
        <v>49.7</v>
      </c>
      <c r="Q9" s="3">
        <f t="shared" si="6"/>
        <v>57.56</v>
      </c>
      <c r="R9" s="3">
        <f t="shared" si="6"/>
        <v>-30.59</v>
      </c>
      <c r="S9" s="3">
        <f t="shared" si="6"/>
        <v>80.73</v>
      </c>
      <c r="T9" s="3">
        <f t="shared" si="6"/>
        <v>-69.75</v>
      </c>
      <c r="U9" s="3">
        <f t="shared" si="6"/>
        <v>177.9</v>
      </c>
      <c r="V9" s="3">
        <f t="shared" si="6"/>
        <v>70.23</v>
      </c>
      <c r="W9" s="3">
        <f t="shared" si="6"/>
        <v>156.36000000000001</v>
      </c>
      <c r="X9" s="3">
        <f t="shared" si="6"/>
        <v>-33.49</v>
      </c>
      <c r="Y9" s="3">
        <f t="shared" si="6"/>
        <v>-3.08</v>
      </c>
      <c r="Z9" s="3">
        <f t="shared" si="6"/>
        <v>6.84</v>
      </c>
    </row>
    <row r="10" spans="1:26" ht="15.5" x14ac:dyDescent="0.35">
      <c r="C10" t="s">
        <v>17</v>
      </c>
      <c r="D10" s="3">
        <f ca="1">IFERROR(IF(D9=0,"",D2/D9),"")</f>
        <v>56.112224448897798</v>
      </c>
      <c r="I10" s="3">
        <f t="shared" ref="I10:Z10" ca="1" si="7">IFERROR(IF(I9=0,"",I2/I9),"")</f>
        <v>-5.150956874835507</v>
      </c>
      <c r="J10" s="3">
        <f t="shared" ca="1" si="7"/>
        <v>3.4984535821122549</v>
      </c>
      <c r="K10" s="3">
        <f t="shared" ca="1" si="7"/>
        <v>6.3105558388577254</v>
      </c>
      <c r="L10" s="3">
        <f t="shared" ca="1" si="7"/>
        <v>-19.024856596558319</v>
      </c>
      <c r="M10" s="3">
        <f t="shared" ca="1" si="7"/>
        <v>-10.023951033442739</v>
      </c>
      <c r="N10" s="3">
        <f t="shared" ca="1" si="7"/>
        <v>4.1557957510249715</v>
      </c>
      <c r="O10" s="3">
        <f t="shared" ca="1" si="7"/>
        <v>6.1844863731656181</v>
      </c>
      <c r="P10" s="3">
        <f t="shared" ca="1" si="7"/>
        <v>38.933601609657948</v>
      </c>
      <c r="Q10" s="3">
        <f t="shared" ca="1" si="7"/>
        <v>24.322446143154966</v>
      </c>
      <c r="R10" s="3">
        <f t="shared" ca="1" si="7"/>
        <v>-29.42137953579601</v>
      </c>
      <c r="S10" s="3">
        <f t="shared" ca="1" si="7"/>
        <v>15.483711135885049</v>
      </c>
      <c r="T10" s="3">
        <f t="shared" ca="1" si="7"/>
        <v>-14.265232974910393</v>
      </c>
      <c r="U10" s="3" t="str">
        <f t="shared" ca="1" si="7"/>
        <v/>
      </c>
      <c r="V10" s="3">
        <f t="shared" ca="1" si="7"/>
        <v>4.9836252313826002</v>
      </c>
      <c r="W10" s="3">
        <f t="shared" ca="1" si="7"/>
        <v>1.6308518802762852</v>
      </c>
      <c r="X10" s="3">
        <f t="shared" ca="1" si="7"/>
        <v>-8.062108091967751</v>
      </c>
      <c r="Y10" s="3">
        <f t="shared" ca="1" si="7"/>
        <v>-48.701298701298697</v>
      </c>
      <c r="Z10" s="3">
        <f t="shared" ca="1" si="7"/>
        <v>9.7953216374269001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488051412968</v>
      </c>
      <c r="H11" s="2">
        <f>IFERROR(INDEX(D11:G11,COUNT(D11:G11)),"")</f>
        <v>488051412968</v>
      </c>
      <c r="I11" s="2">
        <f t="shared" ref="I11:Z11" si="8">IFERROR(INDEX(I51:I500,MATCH($C$11,$C$51:$C$500,0)),"")</f>
        <v>520801446058</v>
      </c>
      <c r="J11" s="2">
        <f t="shared" si="8"/>
        <v>673811401984</v>
      </c>
      <c r="K11" s="2">
        <f t="shared" si="8"/>
        <v>538477812389</v>
      </c>
      <c r="L11" s="2">
        <f t="shared" si="8"/>
        <v>457432145637</v>
      </c>
      <c r="M11" s="2">
        <f t="shared" si="8"/>
        <v>469088433523</v>
      </c>
      <c r="N11" s="2">
        <f t="shared" si="8"/>
        <v>502508932101</v>
      </c>
      <c r="O11" s="2">
        <f t="shared" si="8"/>
        <v>405678367807</v>
      </c>
      <c r="P11" s="2">
        <f t="shared" si="8"/>
        <v>331470159496</v>
      </c>
      <c r="Q11" s="2">
        <f t="shared" si="8"/>
        <v>300673281210</v>
      </c>
      <c r="R11" s="2">
        <f t="shared" si="8"/>
        <v>271255557498</v>
      </c>
      <c r="S11" s="2">
        <f t="shared" si="8"/>
        <v>267257654749</v>
      </c>
      <c r="T11" s="2">
        <f t="shared" si="8"/>
        <v>228239911594</v>
      </c>
      <c r="U11" s="2">
        <f t="shared" si="8"/>
        <v>205843369383</v>
      </c>
      <c r="V11" s="2">
        <f t="shared" si="8"/>
        <v>141383029704</v>
      </c>
      <c r="W11" s="2">
        <f t="shared" si="8"/>
        <v>100471649462</v>
      </c>
      <c r="X11" s="2">
        <f t="shared" si="8"/>
        <v>52623878403</v>
      </c>
      <c r="Y11" s="2">
        <f t="shared" si="8"/>
        <v>68187841522</v>
      </c>
      <c r="Z11" s="2">
        <f t="shared" si="8"/>
        <v>52709909999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-488000000000</v>
      </c>
      <c r="H12" s="2">
        <f>IFERROR(INDEX(D12:G12,COUNT(D12:G12)),"")</f>
        <v>-488000000000</v>
      </c>
      <c r="I12" s="2">
        <f t="shared" ref="I12:Z12" si="9">IFERROR(INDEX(I51:I500,MATCH($C$12,$C$51:$C$500,0)),"")</f>
        <v>-521000000000</v>
      </c>
      <c r="J12" s="2">
        <f t="shared" si="9"/>
        <v>-670000000000</v>
      </c>
      <c r="K12" s="2">
        <f t="shared" si="9"/>
        <v>-535000000000</v>
      </c>
      <c r="L12" s="2">
        <f t="shared" si="9"/>
        <v>-454000000000</v>
      </c>
      <c r="M12" s="2">
        <f t="shared" si="9"/>
        <v>-465000000000</v>
      </c>
      <c r="N12" s="2">
        <f t="shared" si="9"/>
        <v>-499000000000</v>
      </c>
      <c r="O12" s="2">
        <f t="shared" si="9"/>
        <v>-402000000000</v>
      </c>
      <c r="P12" s="2">
        <f t="shared" si="9"/>
        <v>-328000000000</v>
      </c>
      <c r="Q12" s="2">
        <f t="shared" si="9"/>
        <v>-297000000000</v>
      </c>
      <c r="R12" s="2">
        <f t="shared" si="9"/>
        <v>-268000000000</v>
      </c>
      <c r="S12" s="2">
        <f t="shared" si="9"/>
        <v>-264000000000</v>
      </c>
      <c r="T12" s="2">
        <f t="shared" si="9"/>
        <v>-222000000000</v>
      </c>
      <c r="U12" s="2">
        <f t="shared" si="9"/>
        <v>-206000000000</v>
      </c>
      <c r="V12" s="2">
        <f t="shared" si="9"/>
        <v>-141000000000</v>
      </c>
      <c r="W12" s="2">
        <f t="shared" si="9"/>
        <v>-100000000000</v>
      </c>
      <c r="X12" s="2">
        <f t="shared" si="9"/>
        <v>-50000000000</v>
      </c>
      <c r="Y12" s="2">
        <f t="shared" si="9"/>
        <v>-62000000000</v>
      </c>
      <c r="Z12" s="2">
        <f t="shared" si="9"/>
        <v>-52000000000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4000000000</v>
      </c>
      <c r="K13" s="2">
        <f t="shared" si="10"/>
        <v>4000000000</v>
      </c>
      <c r="L13" s="2">
        <f t="shared" si="10"/>
        <v>4000000000</v>
      </c>
      <c r="M13" s="2">
        <f t="shared" si="10"/>
        <v>4000000000</v>
      </c>
      <c r="N13" s="2">
        <f t="shared" si="10"/>
        <v>4000000000</v>
      </c>
      <c r="O13" s="2">
        <f t="shared" si="10"/>
        <v>4000000000</v>
      </c>
      <c r="P13" s="2">
        <f t="shared" si="10"/>
        <v>4000000000</v>
      </c>
      <c r="Q13" s="2">
        <f t="shared" si="10"/>
        <v>4000000000</v>
      </c>
      <c r="R13" s="2">
        <f t="shared" si="10"/>
        <v>4000000000</v>
      </c>
      <c r="S13" s="2">
        <f t="shared" si="10"/>
        <v>4000000000</v>
      </c>
      <c r="T13" s="2">
        <f t="shared" si="10"/>
        <v>7000000000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3000000000</v>
      </c>
      <c r="Y13" s="2">
        <f t="shared" si="10"/>
        <v>6000000000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-216453457</v>
      </c>
      <c r="H14" s="2">
        <f>IFERROR(SUM(D14:G14)*(4/MAX(1,COUNT(D14:G14))),"")</f>
        <v>-865813828</v>
      </c>
      <c r="I14" s="2">
        <f t="shared" ref="I14:Z14" si="11">IFERROR(INDEX(I51:I500,MATCH($C$14,$C$51:$C$500,0)),"")</f>
        <v>-961618020</v>
      </c>
      <c r="J14" s="2">
        <f t="shared" si="11"/>
        <v>-608481003</v>
      </c>
      <c r="K14" s="2">
        <f t="shared" si="11"/>
        <v>-570166517</v>
      </c>
      <c r="L14" s="2">
        <f t="shared" si="11"/>
        <v>-701209980</v>
      </c>
      <c r="M14" s="2">
        <f t="shared" si="11"/>
        <v>-359130508</v>
      </c>
      <c r="N14" s="2">
        <f t="shared" si="11"/>
        <v>-393590072</v>
      </c>
      <c r="O14" s="2">
        <f t="shared" si="11"/>
        <v>-442539982</v>
      </c>
      <c r="P14" s="2">
        <f t="shared" si="11"/>
        <v>-1075456021</v>
      </c>
      <c r="Q14" s="2">
        <f t="shared" si="11"/>
        <v>-1208659753</v>
      </c>
      <c r="R14" s="2">
        <f t="shared" si="11"/>
        <v>-170380127</v>
      </c>
      <c r="S14" s="2">
        <f t="shared" si="11"/>
        <v>-160503775</v>
      </c>
      <c r="T14" s="2">
        <f t="shared" si="11"/>
        <v>-128105359</v>
      </c>
      <c r="U14" s="2">
        <f t="shared" si="11"/>
        <v>-102964285</v>
      </c>
      <c r="V14" s="2">
        <f t="shared" si="11"/>
        <v>-88205512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-3757220203</v>
      </c>
      <c r="H15" s="2">
        <f>IFERROR(SUM(D15:G15)*(4/MAX(1,COUNT(D15:G15))),"")</f>
        <v>-15028880812</v>
      </c>
      <c r="I15" s="2">
        <f t="shared" ref="I15:Z15" si="12">IFERROR(INDEX(I51:I500,MATCH($C$15,$C$51:$C$500,0)),"")</f>
        <v>-25067752814</v>
      </c>
      <c r="J15" s="2">
        <f t="shared" si="12"/>
        <v>-24309683624</v>
      </c>
      <c r="K15" s="2">
        <f t="shared" si="12"/>
        <v>-16008044927</v>
      </c>
      <c r="L15" s="2">
        <f t="shared" si="12"/>
        <v>-2009698316</v>
      </c>
      <c r="M15" s="2">
        <f t="shared" si="12"/>
        <v>-489900201</v>
      </c>
      <c r="N15" s="2">
        <f t="shared" si="12"/>
        <v>-1628421174</v>
      </c>
      <c r="O15" s="2">
        <f t="shared" si="12"/>
        <v>-11873842778</v>
      </c>
      <c r="P15" s="2">
        <f t="shared" si="12"/>
        <v>-11363690007</v>
      </c>
      <c r="Q15" s="2">
        <f t="shared" si="12"/>
        <v>-9568286281</v>
      </c>
      <c r="R15" s="2">
        <f t="shared" si="12"/>
        <v>-6751500976</v>
      </c>
      <c r="S15" s="2">
        <f t="shared" si="12"/>
        <v>-6570934251</v>
      </c>
      <c r="T15" s="2">
        <f t="shared" si="12"/>
        <v>-7352222483</v>
      </c>
      <c r="U15" s="2">
        <f t="shared" si="12"/>
        <v>-6194743702</v>
      </c>
      <c r="V15" s="2">
        <f t="shared" si="12"/>
        <v>-5606332184</v>
      </c>
      <c r="W15" s="2">
        <f t="shared" si="12"/>
        <v>-3681883698</v>
      </c>
      <c r="X15" s="2">
        <f t="shared" si="12"/>
        <v>-2371074653</v>
      </c>
      <c r="Y15" s="2">
        <f t="shared" si="12"/>
        <v>-934333534</v>
      </c>
      <c r="Z15" s="2">
        <f t="shared" si="12"/>
        <v>-2821661823</v>
      </c>
    </row>
    <row r="16" spans="1:26" ht="15.5" x14ac:dyDescent="0.35">
      <c r="C16" t="s">
        <v>28</v>
      </c>
      <c r="D16" s="2">
        <f>IFERROR(INDEX(D51:D500,MATCH($C$16,$C$51:$C$500,0)),"")</f>
        <v>19360121509</v>
      </c>
      <c r="H16" s="2">
        <f>IFERROR(SUM(D16:G16)*(4/MAX(1,COUNT(D16:G16))),"")</f>
        <v>77440486036</v>
      </c>
      <c r="I16" s="2">
        <f t="shared" ref="I16:Z16" si="13">IFERROR(INDEX(I51:I500,MATCH($C$16,$C$51:$C$500,0)),"")</f>
        <v>130523477819</v>
      </c>
      <c r="J16" s="2">
        <f t="shared" si="13"/>
        <v>126419438204</v>
      </c>
      <c r="K16" s="2">
        <f t="shared" si="13"/>
        <v>86766329492</v>
      </c>
      <c r="L16" s="2">
        <f t="shared" si="13"/>
        <v>44936937139</v>
      </c>
      <c r="M16" s="2">
        <f t="shared" si="13"/>
        <v>796123137</v>
      </c>
      <c r="N16" s="2">
        <f t="shared" si="13"/>
        <v>2873429978</v>
      </c>
      <c r="O16" s="2">
        <f t="shared" si="13"/>
        <v>59322890556</v>
      </c>
      <c r="P16" s="2">
        <f t="shared" si="13"/>
        <v>51012553034</v>
      </c>
      <c r="Q16" s="2">
        <f t="shared" si="13"/>
        <v>42513888692</v>
      </c>
      <c r="R16" s="2">
        <f t="shared" si="13"/>
        <v>33961105492</v>
      </c>
      <c r="S16" s="2">
        <f t="shared" si="13"/>
        <v>32708561182</v>
      </c>
      <c r="T16" s="2">
        <f t="shared" si="13"/>
        <v>45938895984</v>
      </c>
      <c r="U16" s="2">
        <f t="shared" si="13"/>
        <v>27299165691</v>
      </c>
      <c r="V16" s="2">
        <f t="shared" si="13"/>
        <v>22132110990</v>
      </c>
      <c r="W16" s="2">
        <f t="shared" si="13"/>
        <v>15857724721</v>
      </c>
      <c r="X16" s="2">
        <f t="shared" si="13"/>
        <v>9833282350</v>
      </c>
      <c r="Y16" s="2">
        <f t="shared" si="13"/>
        <v>1346225463</v>
      </c>
      <c r="Z16" s="2">
        <f t="shared" si="13"/>
        <v>8906669611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490000000000</v>
      </c>
      <c r="H20" s="2" t="str">
        <f t="shared" ref="H20:Z20" si="14">IFERROR(H21*H2,"")</f>
        <v/>
      </c>
      <c r="I20" s="2">
        <f t="shared" ca="1" si="14"/>
        <v>479500000000</v>
      </c>
      <c r="J20" s="2">
        <f t="shared" ca="1" si="14"/>
        <v>483000000000</v>
      </c>
      <c r="K20" s="2">
        <f t="shared" ca="1" si="14"/>
        <v>519750000000</v>
      </c>
      <c r="L20" s="2">
        <f t="shared" ca="1" si="14"/>
        <v>348250000000</v>
      </c>
      <c r="M20" s="2">
        <f t="shared" ca="1" si="14"/>
        <v>395500000000</v>
      </c>
      <c r="N20" s="2">
        <f t="shared" ca="1" si="14"/>
        <v>390250000000</v>
      </c>
      <c r="O20" s="2">
        <f t="shared" ca="1" si="14"/>
        <v>413000000000</v>
      </c>
      <c r="P20" s="2">
        <f t="shared" ca="1" si="14"/>
        <v>677250000000</v>
      </c>
      <c r="Q20" s="2">
        <f t="shared" ca="1" si="14"/>
        <v>490000000000</v>
      </c>
      <c r="R20" s="2">
        <f t="shared" ca="1" si="14"/>
        <v>315000000000</v>
      </c>
      <c r="S20" s="2">
        <f t="shared" ca="1" si="14"/>
        <v>437500000000</v>
      </c>
      <c r="T20" s="2">
        <f t="shared" ca="1" si="14"/>
        <v>348250000000</v>
      </c>
      <c r="U20" s="2" t="str">
        <f t="shared" ca="1" si="14"/>
        <v/>
      </c>
      <c r="V20" s="2">
        <f t="shared" ca="1" si="14"/>
        <v>122500000000</v>
      </c>
      <c r="W20" s="2">
        <f t="shared" ca="1" si="14"/>
        <v>89250000000</v>
      </c>
      <c r="X20" s="2">
        <f t="shared" ca="1" si="14"/>
        <v>94500000000</v>
      </c>
      <c r="Y20" s="2">
        <f t="shared" ca="1" si="14"/>
        <v>52500000000</v>
      </c>
      <c r="Z20" s="2">
        <f t="shared" ca="1" si="14"/>
        <v>23450000000</v>
      </c>
    </row>
    <row r="21" spans="1:26" ht="15.5" x14ac:dyDescent="0.35">
      <c r="C21" t="s">
        <v>11</v>
      </c>
      <c r="D21" s="2">
        <f>IFERROR(INDEX(D51:D500,MATCH($C$7,$C$51:$C$500,0)),"")</f>
        <v>350000000</v>
      </c>
      <c r="H21" s="2">
        <f>IFERROR(INDEX(D21:G21,COUNT(D21:G21)),"")</f>
        <v>350000000</v>
      </c>
      <c r="I21" s="2">
        <f t="shared" ref="I21:Z21" si="15">IFERROR(INDEX(I51:I500,MATCH($C$7,$C$51:$C$500,0)),"")</f>
        <v>350000000</v>
      </c>
      <c r="J21" s="2">
        <f t="shared" si="15"/>
        <v>350000000</v>
      </c>
      <c r="K21" s="2">
        <f t="shared" si="15"/>
        <v>350000000</v>
      </c>
      <c r="L21" s="2">
        <f t="shared" si="15"/>
        <v>350000000</v>
      </c>
      <c r="M21" s="2">
        <f t="shared" si="15"/>
        <v>350000000</v>
      </c>
      <c r="N21" s="2">
        <f t="shared" si="15"/>
        <v>350000000</v>
      </c>
      <c r="O21" s="2">
        <f t="shared" si="15"/>
        <v>350000000</v>
      </c>
      <c r="P21" s="2">
        <f t="shared" si="15"/>
        <v>350000000</v>
      </c>
      <c r="Q21" s="2">
        <f t="shared" si="15"/>
        <v>350000000</v>
      </c>
      <c r="R21" s="2">
        <f t="shared" si="15"/>
        <v>350000000</v>
      </c>
      <c r="S21" s="2">
        <f t="shared" si="15"/>
        <v>350000000</v>
      </c>
      <c r="T21" s="2">
        <f t="shared" si="15"/>
        <v>350000000</v>
      </c>
      <c r="U21" s="2">
        <f t="shared" si="15"/>
        <v>350000000</v>
      </c>
      <c r="V21" s="2">
        <f t="shared" si="15"/>
        <v>350000000</v>
      </c>
      <c r="W21" s="2">
        <f t="shared" si="15"/>
        <v>350000000</v>
      </c>
      <c r="X21" s="2">
        <f t="shared" si="15"/>
        <v>350000000</v>
      </c>
      <c r="Y21" s="2">
        <f t="shared" si="15"/>
        <v>350000000</v>
      </c>
      <c r="Z21" s="2">
        <f t="shared" si="15"/>
        <v>350000000</v>
      </c>
    </row>
    <row r="23" spans="1:26" ht="15.5" x14ac:dyDescent="0.35">
      <c r="B23" t="s">
        <v>53</v>
      </c>
      <c r="C23" t="s">
        <v>54</v>
      </c>
      <c r="D23" s="3">
        <f>IFERROR(D5/D6*100,"")</f>
        <v>2.2132136582014206</v>
      </c>
      <c r="H23" s="3">
        <f t="shared" ref="H23:Z23" si="16">IFERROR(H5/H6*100,"")</f>
        <v>8.8528546328056823</v>
      </c>
      <c r="I23" s="3">
        <f t="shared" si="16"/>
        <v>18.814853073415232</v>
      </c>
      <c r="J23" s="3">
        <f t="shared" si="16"/>
        <v>13.658719289092897</v>
      </c>
      <c r="K23" s="3">
        <f t="shared" si="16"/>
        <v>11.856806095891859</v>
      </c>
      <c r="L23" s="3">
        <f t="shared" si="16"/>
        <v>-7.2410738539626829</v>
      </c>
      <c r="M23" s="3">
        <f t="shared" si="16"/>
        <v>14.675572945519782</v>
      </c>
      <c r="N23" s="3">
        <f t="shared" si="16"/>
        <v>-5.426566606710951</v>
      </c>
      <c r="O23" s="3">
        <f t="shared" si="16"/>
        <v>-2.2217843485808593</v>
      </c>
      <c r="P23" s="3">
        <f t="shared" si="16"/>
        <v>9.5114696790370665</v>
      </c>
      <c r="Q23" s="3">
        <f t="shared" si="16"/>
        <v>7.6422629673274773</v>
      </c>
      <c r="R23" s="3">
        <f t="shared" si="16"/>
        <v>0.6715442134705345</v>
      </c>
      <c r="S23" s="3">
        <f t="shared" si="16"/>
        <v>21.921287207174426</v>
      </c>
      <c r="T23" s="3">
        <f t="shared" si="16"/>
        <v>24.12673372173122</v>
      </c>
      <c r="U23" s="3">
        <f t="shared" si="16"/>
        <v>25.460935819757392</v>
      </c>
      <c r="V23" s="3">
        <f t="shared" si="16"/>
        <v>27.956539259222641</v>
      </c>
      <c r="W23" s="3">
        <f t="shared" si="16"/>
        <v>16.778634571301662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-0.34821478902294756</v>
      </c>
      <c r="H24" s="4">
        <f t="shared" ref="H24:Z24" si="17">IFERROR(_xlfn.RRI(5,M23,H23),"")</f>
        <v>-9.6147312857410516E-2</v>
      </c>
      <c r="I24" s="4" t="str">
        <f t="shared" si="17"/>
        <v/>
      </c>
      <c r="J24" s="4" t="str">
        <f t="shared" si="17"/>
        <v/>
      </c>
      <c r="K24" s="4">
        <f t="shared" si="17"/>
        <v>4.506672009281254E-2</v>
      </c>
      <c r="L24" s="4" t="str">
        <f t="shared" si="17"/>
        <v/>
      </c>
      <c r="M24" s="4">
        <f t="shared" si="17"/>
        <v>0.85312233652670755</v>
      </c>
      <c r="N24" s="4" t="str">
        <f t="shared" si="17"/>
        <v/>
      </c>
      <c r="O24" s="4" t="str">
        <f t="shared" si="17"/>
        <v/>
      </c>
      <c r="P24" s="4">
        <f t="shared" si="17"/>
        <v>-0.17875137937178509</v>
      </c>
      <c r="Q24" s="4">
        <f t="shared" si="17"/>
        <v>-0.22847906735835521</v>
      </c>
      <c r="R24" s="4">
        <f t="shared" si="17"/>
        <v>-0.47463202100106094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44.17</v>
      </c>
      <c r="H25" s="3">
        <f>IFERROR(INDEX(D25:G25,COUNT(D25:G25)),"")</f>
        <v>44.17</v>
      </c>
      <c r="I25" s="3">
        <f t="shared" ref="I25:Z25" si="18">IFERROR(INDEX(I51:I500,MATCH($C$25,$C$51:$C$500,0)),"")</f>
        <v>298.55</v>
      </c>
      <c r="J25" s="3">
        <f t="shared" si="18"/>
        <v>289.26</v>
      </c>
      <c r="K25" s="3">
        <f t="shared" si="18"/>
        <v>200.46</v>
      </c>
      <c r="L25" s="3">
        <f t="shared" si="18"/>
        <v>121.69</v>
      </c>
      <c r="M25" s="3">
        <f t="shared" si="18"/>
        <v>1.46</v>
      </c>
      <c r="N25" s="3">
        <f t="shared" si="18"/>
        <v>4.7699999999999996</v>
      </c>
      <c r="O25" s="3">
        <f t="shared" si="18"/>
        <v>135.15</v>
      </c>
      <c r="P25" s="3">
        <f t="shared" si="18"/>
        <v>112.84</v>
      </c>
      <c r="Q25" s="3">
        <f t="shared" si="18"/>
        <v>93.91</v>
      </c>
      <c r="R25" s="3">
        <f t="shared" si="18"/>
        <v>77.180000000000007</v>
      </c>
      <c r="S25" s="3">
        <f t="shared" si="18"/>
        <v>79.569999999999993</v>
      </c>
      <c r="T25" s="3">
        <f t="shared" si="18"/>
        <v>106.66</v>
      </c>
      <c r="U25" s="3">
        <f t="shared" si="18"/>
        <v>57.9</v>
      </c>
      <c r="V25" s="3">
        <f t="shared" si="18"/>
        <v>47.3</v>
      </c>
      <c r="W25" s="3">
        <f t="shared" si="18"/>
        <v>34.89</v>
      </c>
      <c r="X25" s="3">
        <f t="shared" si="18"/>
        <v>21.13</v>
      </c>
      <c r="Y25" s="3">
        <f t="shared" si="18"/>
        <v>1.17</v>
      </c>
      <c r="Z25" s="3">
        <f t="shared" si="18"/>
        <v>17.23</v>
      </c>
    </row>
    <row r="26" spans="1:26" ht="15.5" x14ac:dyDescent="0.35">
      <c r="C26" t="s">
        <v>58</v>
      </c>
      <c r="D26" s="4">
        <f>IFERROR(_xlfn.RRI(5,I25,D25),"")</f>
        <v>-0.31762663810520553</v>
      </c>
      <c r="H26" s="4">
        <f t="shared" ref="H26:Z26" si="19">IFERROR(_xlfn.RRI(5,M25,H25),"")</f>
        <v>0.97767493208317569</v>
      </c>
      <c r="I26" s="4">
        <f t="shared" si="19"/>
        <v>1.2871768115521083</v>
      </c>
      <c r="J26" s="4">
        <f t="shared" si="19"/>
        <v>0.1643792739754224</v>
      </c>
      <c r="K26" s="4">
        <f t="shared" si="19"/>
        <v>0.12179352700885993</v>
      </c>
      <c r="L26" s="4">
        <f t="shared" si="19"/>
        <v>5.319456704644665E-2</v>
      </c>
      <c r="M26" s="4">
        <f t="shared" si="19"/>
        <v>-0.54775932953685436</v>
      </c>
      <c r="N26" s="4">
        <f t="shared" si="19"/>
        <v>-0.43042121584550896</v>
      </c>
      <c r="O26" s="4">
        <f t="shared" si="19"/>
        <v>4.8486623479773394E-2</v>
      </c>
      <c r="P26" s="4">
        <f t="shared" si="19"/>
        <v>0.14276492679083863</v>
      </c>
      <c r="Q26" s="4">
        <f t="shared" si="19"/>
        <v>0.14701775353701318</v>
      </c>
      <c r="R26" s="4">
        <f t="shared" si="19"/>
        <v>0.1720894610342325</v>
      </c>
      <c r="S26" s="4">
        <f t="shared" si="19"/>
        <v>0.303676905766185</v>
      </c>
      <c r="T26" s="4">
        <f t="shared" si="19"/>
        <v>1.4658300652394449</v>
      </c>
      <c r="U26" s="4">
        <f t="shared" si="19"/>
        <v>0.27432046360225781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1584.9118379885715</v>
      </c>
      <c r="H27" s="3">
        <f t="shared" ref="H27:Z27" si="20">IFERROR(H4/H21,"")</f>
        <v>6339.647351954286</v>
      </c>
      <c r="I27" s="3">
        <f t="shared" si="20"/>
        <v>7131.4785638457142</v>
      </c>
      <c r="J27" s="3">
        <f t="shared" si="20"/>
        <v>7381.6565777171427</v>
      </c>
      <c r="K27" s="3">
        <f t="shared" si="20"/>
        <v>6213.459744965714</v>
      </c>
      <c r="L27" s="3">
        <f t="shared" si="20"/>
        <v>5127.9798924457145</v>
      </c>
      <c r="M27" s="3">
        <f t="shared" si="20"/>
        <v>1402.9166248942856</v>
      </c>
      <c r="N27" s="3">
        <f t="shared" si="20"/>
        <v>1575.9689960257142</v>
      </c>
      <c r="O27" s="3">
        <f t="shared" si="20"/>
        <v>6875.1214222142853</v>
      </c>
      <c r="P27" s="3">
        <f t="shared" si="20"/>
        <v>5969.2113981114289</v>
      </c>
      <c r="Q27" s="3">
        <f t="shared" si="20"/>
        <v>5312.0558801799998</v>
      </c>
      <c r="R27" s="3">
        <f t="shared" si="20"/>
        <v>4592.2888257714285</v>
      </c>
      <c r="S27" s="3">
        <f t="shared" si="20"/>
        <v>4493.2955899457147</v>
      </c>
      <c r="T27" s="3">
        <f t="shared" si="20"/>
        <v>4686.0191752199999</v>
      </c>
      <c r="U27" s="3">
        <f t="shared" si="20"/>
        <v>4590.4459077771426</v>
      </c>
      <c r="V27" s="3">
        <f t="shared" si="20"/>
        <v>4367.3523343885718</v>
      </c>
      <c r="W27" s="3">
        <f t="shared" si="20"/>
        <v>3957.9656501771428</v>
      </c>
      <c r="X27" s="3">
        <f t="shared" si="20"/>
        <v>3445.3040562514284</v>
      </c>
      <c r="Y27" s="3">
        <f t="shared" si="20"/>
        <v>3259.0173668914285</v>
      </c>
      <c r="Z27" s="3">
        <f t="shared" si="20"/>
        <v>3396.5915573171428</v>
      </c>
    </row>
    <row r="28" spans="1:26" ht="15.5" x14ac:dyDescent="0.35">
      <c r="C28" t="s">
        <v>60</v>
      </c>
      <c r="D28" s="4">
        <f>IFERROR(_xlfn.RRI(5,I27,D27),"")</f>
        <v>-0.25977268714104418</v>
      </c>
      <c r="H28" s="4">
        <f t="shared" ref="H28:Z28" si="21">IFERROR(_xlfn.RRI(5,M27,H27),"")</f>
        <v>0.35209325958722726</v>
      </c>
      <c r="I28" s="4">
        <f t="shared" si="21"/>
        <v>0.35246608182811512</v>
      </c>
      <c r="J28" s="4">
        <f t="shared" si="21"/>
        <v>1.4319308426921529E-2</v>
      </c>
      <c r="K28" s="4">
        <f t="shared" si="21"/>
        <v>8.0528594535314024E-3</v>
      </c>
      <c r="L28" s="4">
        <f t="shared" si="21"/>
        <v>-7.0286096189460245E-3</v>
      </c>
      <c r="M28" s="4">
        <f t="shared" si="21"/>
        <v>-0.21113891345489366</v>
      </c>
      <c r="N28" s="4">
        <f t="shared" si="21"/>
        <v>-0.18904541049742696</v>
      </c>
      <c r="O28" s="4">
        <f t="shared" si="21"/>
        <v>7.968051134354881E-2</v>
      </c>
      <c r="P28" s="4">
        <f t="shared" si="21"/>
        <v>5.3931578005378178E-2</v>
      </c>
      <c r="Q28" s="4">
        <f t="shared" si="21"/>
        <v>3.9941431680103889E-2</v>
      </c>
      <c r="R28" s="4">
        <f t="shared" si="21"/>
        <v>3.0176016260762051E-2</v>
      </c>
      <c r="S28" s="4">
        <f t="shared" si="21"/>
        <v>5.455075462330794E-2</v>
      </c>
      <c r="T28" s="4">
        <f t="shared" si="21"/>
        <v>7.5334246976187069E-2</v>
      </c>
      <c r="U28" s="4">
        <f t="shared" si="21"/>
        <v>6.2092420803528947E-2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1616</v>
      </c>
      <c r="H32" s="3">
        <f>IFERROR(INDEX(D32:G32,COUNT(D32:G32)),"")</f>
        <v>1616</v>
      </c>
      <c r="I32" s="3">
        <f t="shared" ref="I32:Z32" si="22">IFERROR(INDEX(I51:I500,MATCH($C$32,$C$51:$C$500,0)),"")</f>
        <v>1580.23</v>
      </c>
      <c r="J32" s="3">
        <f t="shared" si="22"/>
        <v>1388.09</v>
      </c>
      <c r="K32" s="3">
        <f t="shared" si="22"/>
        <v>1272.6600000000001</v>
      </c>
      <c r="L32" s="3">
        <f t="shared" si="22"/>
        <v>1171.01</v>
      </c>
      <c r="M32" s="3">
        <f t="shared" si="22"/>
        <v>1281.27</v>
      </c>
      <c r="N32" s="3">
        <f t="shared" si="22"/>
        <v>1116.76</v>
      </c>
      <c r="O32" s="3">
        <f t="shared" si="22"/>
        <v>1227.93</v>
      </c>
      <c r="P32" s="3">
        <f t="shared" si="22"/>
        <v>1255.47</v>
      </c>
      <c r="Q32" s="3">
        <f t="shared" si="22"/>
        <v>1134.8699999999999</v>
      </c>
      <c r="R32" s="3">
        <f t="shared" si="22"/>
        <v>1047.1400000000001</v>
      </c>
      <c r="S32" s="3">
        <f t="shared" si="22"/>
        <v>1041.1300000000001</v>
      </c>
      <c r="T32" s="3">
        <f t="shared" si="22"/>
        <v>822.82</v>
      </c>
      <c r="U32" s="3">
        <f t="shared" si="22"/>
        <v>621.44000000000005</v>
      </c>
      <c r="V32" s="3">
        <f t="shared" si="22"/>
        <v>461.57</v>
      </c>
      <c r="W32" s="3">
        <f t="shared" si="22"/>
        <v>331.24</v>
      </c>
      <c r="X32" s="3">
        <f t="shared" si="22"/>
        <v>275.73</v>
      </c>
      <c r="Y32" s="3">
        <f t="shared" si="22"/>
        <v>252.93</v>
      </c>
      <c r="Z32" s="3">
        <f t="shared" si="22"/>
        <v>258.45999999999998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0.87</v>
      </c>
      <c r="H33" s="3">
        <f>IFERROR(INDEX(D33:G33,COUNT(D33:G33)),"")</f>
        <v>0.87</v>
      </c>
      <c r="I33" s="3">
        <f t="shared" ref="I33:Z33" si="23">IFERROR(INDEX(I51:I500,MATCH($C$33,$C$51:$C$500,0)),"")</f>
        <v>0.87</v>
      </c>
      <c r="J33" s="3">
        <f t="shared" si="23"/>
        <v>0.99</v>
      </c>
      <c r="K33" s="3">
        <f t="shared" si="23"/>
        <v>1.17</v>
      </c>
      <c r="L33" s="3">
        <f t="shared" si="23"/>
        <v>0.85</v>
      </c>
      <c r="M33" s="3">
        <f t="shared" si="23"/>
        <v>0.88</v>
      </c>
      <c r="N33" s="3">
        <f t="shared" si="23"/>
        <v>1</v>
      </c>
      <c r="O33" s="3">
        <f t="shared" si="23"/>
        <v>0.96</v>
      </c>
      <c r="P33" s="3">
        <f t="shared" si="23"/>
        <v>1.54</v>
      </c>
      <c r="Q33" s="3">
        <f t="shared" si="23"/>
        <v>1.23</v>
      </c>
      <c r="R33" s="3">
        <f t="shared" si="23"/>
        <v>0.86</v>
      </c>
      <c r="S33" s="3">
        <f t="shared" si="23"/>
        <v>1.2</v>
      </c>
      <c r="T33" s="3">
        <f t="shared" si="23"/>
        <v>1.21</v>
      </c>
      <c r="U33" s="3">
        <f t="shared" si="23"/>
        <v>0.64</v>
      </c>
      <c r="V33" s="3">
        <f t="shared" si="23"/>
        <v>0.76</v>
      </c>
      <c r="W33" s="3">
        <f t="shared" si="23"/>
        <v>0.77</v>
      </c>
      <c r="X33" s="3">
        <f t="shared" si="23"/>
        <v>0.98</v>
      </c>
      <c r="Y33" s="3">
        <f t="shared" si="23"/>
        <v>0.59</v>
      </c>
      <c r="Z33" s="3">
        <f t="shared" si="23"/>
        <v>0.26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31.7</v>
      </c>
      <c r="H34" s="3">
        <f>IFERROR(INDEX(D34:G34,COUNT(D34:G34)),"")</f>
        <v>31.7</v>
      </c>
      <c r="I34" s="3">
        <f t="shared" ref="I34:Z34" si="24">IFERROR(INDEX(I51:I500,MATCH($C$34,$C$51:$C$500,0)),"")</f>
        <v>4.59</v>
      </c>
      <c r="J34" s="3">
        <f t="shared" si="24"/>
        <v>4.7699999999999996</v>
      </c>
      <c r="K34" s="3">
        <f t="shared" si="24"/>
        <v>7.41</v>
      </c>
      <c r="L34" s="3">
        <f t="shared" si="24"/>
        <v>8.18</v>
      </c>
      <c r="M34" s="3">
        <f t="shared" si="24"/>
        <v>773.97</v>
      </c>
      <c r="N34" s="3">
        <f t="shared" si="24"/>
        <v>233.75</v>
      </c>
      <c r="O34" s="3">
        <f t="shared" si="24"/>
        <v>8.73</v>
      </c>
      <c r="P34" s="3">
        <f t="shared" si="24"/>
        <v>17.149999999999999</v>
      </c>
      <c r="Q34" s="3">
        <f t="shared" si="24"/>
        <v>14.91</v>
      </c>
      <c r="R34" s="3">
        <f t="shared" si="24"/>
        <v>11.66</v>
      </c>
      <c r="S34" s="3">
        <f t="shared" si="24"/>
        <v>15.71</v>
      </c>
      <c r="T34" s="3">
        <f t="shared" si="24"/>
        <v>9.33</v>
      </c>
      <c r="U34" s="3">
        <f t="shared" si="24"/>
        <v>6.91</v>
      </c>
      <c r="V34" s="3">
        <f t="shared" si="24"/>
        <v>7.4</v>
      </c>
      <c r="W34" s="3">
        <f t="shared" si="24"/>
        <v>7.31</v>
      </c>
      <c r="X34" s="3">
        <f t="shared" si="24"/>
        <v>12.78</v>
      </c>
      <c r="Y34" s="3">
        <f t="shared" si="24"/>
        <v>128.21</v>
      </c>
      <c r="Z34" s="3">
        <f t="shared" si="24"/>
        <v>3.89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0.89</v>
      </c>
      <c r="H35" s="3">
        <f>IFERROR(INDEX(D35:G35,COUNT(D35:G35)),"")</f>
        <v>0.89</v>
      </c>
      <c r="I35" s="3">
        <f t="shared" ref="I35:Z35" si="25">IFERROR(INDEX(I51:I500,MATCH($C$35,$C$51:$C$500,0)),"")</f>
        <v>0.19</v>
      </c>
      <c r="J35" s="3">
        <f t="shared" si="25"/>
        <v>0.19</v>
      </c>
      <c r="K35" s="3">
        <f t="shared" si="25"/>
        <v>0.24</v>
      </c>
      <c r="L35" s="3">
        <f t="shared" si="25"/>
        <v>0.2</v>
      </c>
      <c r="M35" s="3">
        <f t="shared" si="25"/>
        <v>0.81</v>
      </c>
      <c r="N35" s="3">
        <f t="shared" si="25"/>
        <v>0.71</v>
      </c>
      <c r="O35" s="3">
        <f t="shared" si="25"/>
        <v>0.17</v>
      </c>
      <c r="P35" s="3">
        <f t="shared" si="25"/>
        <v>0.33</v>
      </c>
      <c r="Q35" s="3">
        <f t="shared" si="25"/>
        <v>0.27</v>
      </c>
      <c r="R35" s="3">
        <f t="shared" si="25"/>
        <v>0.2</v>
      </c>
      <c r="S35" s="3">
        <f t="shared" si="25"/>
        <v>0.28000000000000003</v>
      </c>
      <c r="T35" s="3">
        <f t="shared" si="25"/>
        <v>0.21</v>
      </c>
      <c r="U35" s="3">
        <f t="shared" si="25"/>
        <v>0.09</v>
      </c>
      <c r="V35" s="3">
        <f t="shared" si="25"/>
        <v>0.08</v>
      </c>
      <c r="W35" s="3">
        <f t="shared" si="25"/>
        <v>7.0000000000000007E-2</v>
      </c>
      <c r="X35" s="3">
        <f t="shared" si="25"/>
        <v>0.08</v>
      </c>
      <c r="Y35" s="3">
        <f t="shared" si="25"/>
        <v>0.05</v>
      </c>
      <c r="Z35" s="3">
        <f t="shared" si="25"/>
        <v>0.02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0.56600000000000006</v>
      </c>
      <c r="I36" s="4">
        <f t="shared" si="26"/>
        <v>0.33490000000000003</v>
      </c>
      <c r="J36" s="4">
        <f t="shared" si="26"/>
        <v>0.34570000000000001</v>
      </c>
      <c r="K36" s="4">
        <f t="shared" si="26"/>
        <v>0.37409999999999999</v>
      </c>
      <c r="L36" s="4">
        <f t="shared" si="26"/>
        <v>0.41090000000000004</v>
      </c>
      <c r="M36" s="4">
        <f t="shared" si="26"/>
        <v>17.172799999999999</v>
      </c>
      <c r="N36" s="4">
        <f t="shared" si="26"/>
        <v>5.2382000000000009</v>
      </c>
      <c r="O36" s="4">
        <f t="shared" si="26"/>
        <v>0.37</v>
      </c>
      <c r="P36" s="4">
        <f t="shared" si="26"/>
        <v>0</v>
      </c>
      <c r="Q36" s="4">
        <f t="shared" si="26"/>
        <v>0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100</v>
      </c>
      <c r="I37" s="3">
        <f t="shared" si="27"/>
        <v>100</v>
      </c>
      <c r="J37" s="3">
        <f t="shared" si="27"/>
        <v>100</v>
      </c>
      <c r="K37" s="3">
        <f t="shared" si="27"/>
        <v>75</v>
      </c>
      <c r="L37" s="3">
        <f t="shared" si="27"/>
        <v>50</v>
      </c>
      <c r="M37" s="3">
        <f t="shared" si="27"/>
        <v>25</v>
      </c>
      <c r="N37" s="3">
        <f t="shared" si="27"/>
        <v>25</v>
      </c>
      <c r="O37" s="3">
        <f t="shared" si="27"/>
        <v>50</v>
      </c>
      <c r="P37" s="3">
        <f t="shared" si="27"/>
        <v>0</v>
      </c>
      <c r="Q37" s="3">
        <f t="shared" si="27"/>
        <v>0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554719143296</v>
      </c>
      <c r="E51" s="5">
        <v>539937080012</v>
      </c>
      <c r="F51" s="5">
        <v>647872815983</v>
      </c>
      <c r="G51" s="5">
        <v>663601017631</v>
      </c>
      <c r="I51" s="5">
        <v>2496017497346</v>
      </c>
      <c r="J51" s="5">
        <v>2583579802201</v>
      </c>
      <c r="K51" s="5">
        <v>2174710910738</v>
      </c>
      <c r="L51" s="5">
        <v>1794792962356</v>
      </c>
      <c r="M51" s="5">
        <v>491020818713</v>
      </c>
      <c r="N51" s="5">
        <v>551589148609</v>
      </c>
      <c r="O51" s="5">
        <v>2406292497775</v>
      </c>
      <c r="P51" s="5">
        <v>2089223989339</v>
      </c>
      <c r="Q51" s="5">
        <v>1859219558063</v>
      </c>
      <c r="R51" s="5">
        <v>1607301089020</v>
      </c>
      <c r="S51" s="5">
        <v>1572653456481</v>
      </c>
      <c r="T51" s="5">
        <v>1640106711327</v>
      </c>
      <c r="U51" s="5">
        <v>1606656067722</v>
      </c>
      <c r="V51" s="5">
        <v>1528573317036</v>
      </c>
      <c r="W51" s="5">
        <v>1385287977562</v>
      </c>
      <c r="X51" s="5">
        <v>1205856419688</v>
      </c>
      <c r="Y51" s="5">
        <v>1140656078412</v>
      </c>
      <c r="Z51" s="5">
        <v>1188807045061</v>
      </c>
    </row>
    <row r="52" spans="2:26" ht="15.5" x14ac:dyDescent="0.35">
      <c r="C52" t="s">
        <v>83</v>
      </c>
      <c r="D52" s="5">
        <v>-514353192665</v>
      </c>
      <c r="E52" s="5">
        <v>-473460717310</v>
      </c>
      <c r="F52" s="5">
        <v>-595383211278</v>
      </c>
      <c r="G52" s="5">
        <v>-611743816629</v>
      </c>
      <c r="I52" s="5">
        <v>-2277859165567</v>
      </c>
      <c r="J52" s="5">
        <v>-2380021155804</v>
      </c>
      <c r="K52" s="5">
        <v>-2017699552660</v>
      </c>
      <c r="L52" s="5">
        <v>-1691071496996</v>
      </c>
      <c r="M52" s="5">
        <v>-443892650638</v>
      </c>
      <c r="N52" s="5">
        <v>-497052818955</v>
      </c>
      <c r="O52" s="5">
        <v>-2240540265013</v>
      </c>
      <c r="P52" s="5">
        <v>-1945627399450</v>
      </c>
      <c r="Q52" s="5">
        <v>-1724612952702</v>
      </c>
      <c r="R52" s="5">
        <v>-1501081364595</v>
      </c>
      <c r="S52" s="5">
        <v>-1462697546190</v>
      </c>
      <c r="T52" s="5">
        <v>-1537030367336</v>
      </c>
      <c r="U52" s="5">
        <v>-1518803565363</v>
      </c>
      <c r="V52" s="5">
        <v>-1452590988683</v>
      </c>
      <c r="W52" s="5">
        <v>-1323100351994</v>
      </c>
      <c r="X52" s="5">
        <v>-1149808689387</v>
      </c>
      <c r="Y52" s="5">
        <v>-1091095202672</v>
      </c>
      <c r="Z52" s="5">
        <v>-1139215844063</v>
      </c>
    </row>
    <row r="53" spans="2:26" ht="15.5" x14ac:dyDescent="0.35">
      <c r="C53" t="s">
        <v>84</v>
      </c>
      <c r="D53" s="5">
        <v>40365950631</v>
      </c>
      <c r="E53" s="5">
        <v>66476362702</v>
      </c>
      <c r="F53" s="5">
        <v>52489604705</v>
      </c>
      <c r="G53" s="5">
        <v>51857201002</v>
      </c>
      <c r="I53" s="5">
        <v>218158331779</v>
      </c>
      <c r="J53" s="5">
        <v>203558646397</v>
      </c>
      <c r="K53" s="5">
        <v>157011358078</v>
      </c>
      <c r="L53" s="5">
        <v>103721465360</v>
      </c>
      <c r="M53" s="5">
        <v>47128168075</v>
      </c>
      <c r="N53" s="5">
        <v>54536329654</v>
      </c>
      <c r="O53" s="5">
        <v>165752232762</v>
      </c>
      <c r="P53" s="5">
        <v>143596589889</v>
      </c>
      <c r="Q53" s="5">
        <v>134606605361</v>
      </c>
      <c r="R53" s="5">
        <v>106219724425</v>
      </c>
      <c r="S53" s="5">
        <v>109955910291</v>
      </c>
      <c r="T53" s="5">
        <v>103076343991</v>
      </c>
      <c r="U53" s="5">
        <v>87852502359</v>
      </c>
      <c r="V53" s="5">
        <v>75982328353</v>
      </c>
      <c r="W53" s="5">
        <v>62187625568</v>
      </c>
      <c r="X53" s="5">
        <v>56047730301</v>
      </c>
      <c r="Y53" s="5">
        <v>49560875740</v>
      </c>
      <c r="Z53" s="5">
        <v>49591200998</v>
      </c>
    </row>
    <row r="54" spans="2:26" ht="15.5" x14ac:dyDescent="0.35">
      <c r="C54" t="s">
        <v>85</v>
      </c>
      <c r="D54" s="5">
        <v>-25613800420</v>
      </c>
      <c r="E54" s="5">
        <v>-40067204927</v>
      </c>
      <c r="F54" s="5">
        <v>-24827880389</v>
      </c>
      <c r="G54" s="5">
        <v>-25512914857</v>
      </c>
      <c r="I54" s="5">
        <v>-113965985677</v>
      </c>
      <c r="J54" s="5">
        <v>-102514019160</v>
      </c>
      <c r="K54" s="5">
        <v>-90128450495</v>
      </c>
      <c r="L54" s="5">
        <v>-74743019277</v>
      </c>
      <c r="M54" s="5">
        <v>-65540642815</v>
      </c>
      <c r="N54" s="5">
        <v>-89594025604</v>
      </c>
      <c r="O54" s="5">
        <v>-120404781015</v>
      </c>
      <c r="P54" s="5">
        <v>-105826333186</v>
      </c>
      <c r="Q54" s="5">
        <v>-94582340791</v>
      </c>
      <c r="R54" s="5">
        <v>-82955520782</v>
      </c>
      <c r="S54" s="5">
        <v>-87647139683</v>
      </c>
      <c r="T54" s="5">
        <v>-80446174419</v>
      </c>
      <c r="U54" s="5">
        <v>-68440857777</v>
      </c>
      <c r="V54" s="5">
        <v>-59376437919</v>
      </c>
      <c r="W54" s="5">
        <v>-51174306324</v>
      </c>
      <c r="X54" s="5">
        <v>-46775679687</v>
      </c>
      <c r="Y54" s="5">
        <v>-45183392583</v>
      </c>
      <c r="Z54" s="5">
        <v>-43848021935</v>
      </c>
    </row>
    <row r="55" spans="2:26" ht="15.5" x14ac:dyDescent="0.35">
      <c r="C55" t="s">
        <v>86</v>
      </c>
      <c r="W55" s="5">
        <v>-4250948526</v>
      </c>
      <c r="X55" s="5">
        <v>-2378450809</v>
      </c>
      <c r="Y55" s="5">
        <v>-2735887119</v>
      </c>
      <c r="Z55" s="5">
        <v>-2979622393</v>
      </c>
    </row>
    <row r="56" spans="2:26" ht="15.5" x14ac:dyDescent="0.35">
      <c r="C56" t="s">
        <v>87</v>
      </c>
      <c r="W56" s="5">
        <v>-46923357798</v>
      </c>
      <c r="X56" s="5">
        <v>-44397228878</v>
      </c>
      <c r="Y56" s="5">
        <v>-42447505464</v>
      </c>
      <c r="Z56" s="5">
        <v>-40868399542</v>
      </c>
    </row>
    <row r="57" spans="2:26" ht="15.5" x14ac:dyDescent="0.35">
      <c r="C57" t="s">
        <v>88</v>
      </c>
      <c r="D57" s="5">
        <v>14752150211</v>
      </c>
      <c r="E57" s="5">
        <v>26409157775</v>
      </c>
      <c r="F57" s="5">
        <v>27661724316</v>
      </c>
      <c r="G57" s="5">
        <v>26344286145</v>
      </c>
      <c r="I57" s="5">
        <v>104192346102</v>
      </c>
      <c r="J57" s="5">
        <v>101044627237</v>
      </c>
      <c r="K57" s="5">
        <v>66882907583</v>
      </c>
      <c r="L57" s="5">
        <v>28978446083</v>
      </c>
      <c r="M57" s="5">
        <v>-18412474740</v>
      </c>
      <c r="N57" s="5">
        <v>-35057695950</v>
      </c>
      <c r="O57" s="5">
        <v>45347451747</v>
      </c>
      <c r="P57" s="5">
        <v>37770256703</v>
      </c>
      <c r="Q57" s="5">
        <v>40024264570</v>
      </c>
      <c r="R57" s="5">
        <v>23264203643</v>
      </c>
      <c r="S57" s="5">
        <v>22308770608</v>
      </c>
      <c r="T57" s="5">
        <v>22630169572</v>
      </c>
      <c r="U57" s="5">
        <v>19411644582</v>
      </c>
      <c r="V57" s="5">
        <v>16605890434</v>
      </c>
      <c r="W57" s="5">
        <v>11013319244</v>
      </c>
      <c r="X57" s="5">
        <v>9272050614</v>
      </c>
      <c r="Y57" s="5">
        <v>4377483157</v>
      </c>
      <c r="Z57" s="5">
        <v>5743179063</v>
      </c>
    </row>
    <row r="58" spans="2:26" ht="15.5" x14ac:dyDescent="0.35">
      <c r="C58" t="s">
        <v>89</v>
      </c>
      <c r="D58" s="5">
        <v>4607971298</v>
      </c>
      <c r="E58" s="5">
        <v>6434271078</v>
      </c>
      <c r="F58" s="5">
        <v>6109896073</v>
      </c>
      <c r="G58" s="5">
        <v>7996758383</v>
      </c>
      <c r="I58" s="5">
        <v>26331131717</v>
      </c>
      <c r="J58" s="5">
        <v>25374810967</v>
      </c>
      <c r="K58" s="5">
        <v>19883421909</v>
      </c>
      <c r="L58" s="5">
        <v>15958491056</v>
      </c>
      <c r="M58" s="5">
        <v>19208597877</v>
      </c>
      <c r="N58" s="5">
        <v>37931125928</v>
      </c>
      <c r="O58" s="5">
        <v>13975438809</v>
      </c>
      <c r="P58" s="5">
        <v>13242296331</v>
      </c>
      <c r="Q58" s="5">
        <v>2489624122</v>
      </c>
      <c r="R58" s="5">
        <v>10696901849</v>
      </c>
      <c r="S58" s="5">
        <v>10399790574</v>
      </c>
      <c r="T58" s="5">
        <v>23308726412</v>
      </c>
      <c r="U58" s="5">
        <v>7887521109</v>
      </c>
      <c r="V58" s="5">
        <v>5526220556</v>
      </c>
      <c r="W58" s="5">
        <v>4844405477</v>
      </c>
      <c r="X58" s="5">
        <v>561231736</v>
      </c>
      <c r="Y58" s="5">
        <v>-3031257694</v>
      </c>
      <c r="Z58" s="5">
        <v>3163490548</v>
      </c>
    </row>
    <row r="59" spans="2:26" ht="15.5" x14ac:dyDescent="0.35">
      <c r="C59" t="s">
        <v>26</v>
      </c>
      <c r="D59" s="5">
        <v>-216453457</v>
      </c>
      <c r="E59" s="5">
        <v>-548050046</v>
      </c>
      <c r="F59" s="5">
        <v>-119042680</v>
      </c>
      <c r="G59" s="5">
        <v>10423102</v>
      </c>
      <c r="I59" s="5">
        <v>-961618020</v>
      </c>
      <c r="J59" s="5">
        <v>-608481003</v>
      </c>
      <c r="K59" s="5">
        <v>-570166517</v>
      </c>
      <c r="L59" s="5">
        <v>-701209980</v>
      </c>
      <c r="M59" s="5">
        <v>-359130508</v>
      </c>
      <c r="N59" s="5">
        <v>-393590072</v>
      </c>
      <c r="O59" s="5">
        <v>-442539982</v>
      </c>
      <c r="P59" s="5">
        <v>-1075456021</v>
      </c>
      <c r="Q59" s="5">
        <v>-1208659753</v>
      </c>
      <c r="R59" s="5">
        <v>-170380127</v>
      </c>
      <c r="S59" s="5">
        <v>-160503775</v>
      </c>
      <c r="T59" s="5">
        <v>-128105359</v>
      </c>
      <c r="U59" s="5">
        <v>-102964285</v>
      </c>
      <c r="V59" s="5">
        <v>-88205512</v>
      </c>
    </row>
    <row r="60" spans="2:26" ht="15.5" x14ac:dyDescent="0.35">
      <c r="C60" t="s">
        <v>90</v>
      </c>
      <c r="W60" s="5">
        <v>222353345</v>
      </c>
      <c r="Z60" s="5">
        <v>-108643754</v>
      </c>
    </row>
    <row r="61" spans="2:26" ht="15.5" x14ac:dyDescent="0.35">
      <c r="C61" t="s">
        <v>92</v>
      </c>
      <c r="W61" s="5">
        <v>2618177988</v>
      </c>
      <c r="X61" s="5">
        <v>1155319683</v>
      </c>
      <c r="Y61" s="5">
        <v>1112891892</v>
      </c>
      <c r="Z61" s="5">
        <v>1495627583</v>
      </c>
    </row>
    <row r="62" spans="2:26" ht="15.5" x14ac:dyDescent="0.35">
      <c r="C62" t="s">
        <v>310</v>
      </c>
      <c r="W62" s="5">
        <v>178650000</v>
      </c>
      <c r="X62" s="5">
        <v>229850000</v>
      </c>
      <c r="Y62" s="5">
        <v>398566572</v>
      </c>
      <c r="Z62" s="5">
        <v>704025018</v>
      </c>
    </row>
    <row r="63" spans="2:26" ht="15.5" x14ac:dyDescent="0.35">
      <c r="C63" t="s">
        <v>91</v>
      </c>
      <c r="W63" s="5">
        <v>1330619526</v>
      </c>
      <c r="X63" s="5">
        <v>-887128324</v>
      </c>
      <c r="Y63" s="5">
        <v>-5305444171</v>
      </c>
      <c r="Z63" s="5">
        <v>1450467495</v>
      </c>
    </row>
    <row r="64" spans="2:26" ht="15.5" x14ac:dyDescent="0.35">
      <c r="C64" t="s">
        <v>93</v>
      </c>
      <c r="E64" s="5">
        <v>34673868</v>
      </c>
      <c r="F64" s="5">
        <v>-9393309</v>
      </c>
      <c r="G64" s="5">
        <v>-11026106</v>
      </c>
      <c r="J64" s="5">
        <v>-67570221</v>
      </c>
      <c r="K64" s="5">
        <v>-48984820</v>
      </c>
      <c r="L64" s="5">
        <v>-38219682</v>
      </c>
      <c r="M64" s="5">
        <v>-116132944</v>
      </c>
      <c r="N64" s="5">
        <v>-424311639</v>
      </c>
      <c r="O64" s="5">
        <v>-309351157</v>
      </c>
      <c r="P64" s="5">
        <v>-211807776</v>
      </c>
      <c r="Q64" s="5">
        <v>-222104338</v>
      </c>
      <c r="R64" s="5">
        <v>-61283642</v>
      </c>
      <c r="S64" s="5">
        <v>-1909851224</v>
      </c>
      <c r="T64" s="5">
        <v>912458022</v>
      </c>
      <c r="U64" s="5">
        <v>653409973</v>
      </c>
      <c r="V64" s="5">
        <v>-182570684</v>
      </c>
      <c r="W64" s="5">
        <v>-148100199</v>
      </c>
    </row>
    <row r="65" spans="3:26" ht="15.5" x14ac:dyDescent="0.35">
      <c r="C65" t="s">
        <v>94</v>
      </c>
      <c r="D65" s="5">
        <v>4607971298</v>
      </c>
      <c r="E65" s="5">
        <v>6434271078</v>
      </c>
      <c r="F65" s="5">
        <v>6109896073</v>
      </c>
      <c r="G65" s="5">
        <v>7996758383</v>
      </c>
      <c r="I65" s="5">
        <v>26331131717</v>
      </c>
      <c r="J65" s="5">
        <v>25374810967</v>
      </c>
      <c r="K65" s="5">
        <v>19883421909</v>
      </c>
      <c r="L65" s="5">
        <v>15958491056</v>
      </c>
      <c r="M65" s="5">
        <v>19208597877</v>
      </c>
      <c r="N65" s="5">
        <v>37931125928</v>
      </c>
      <c r="O65" s="5">
        <v>13975438809</v>
      </c>
      <c r="P65" s="5">
        <v>13242296331</v>
      </c>
      <c r="Q65" s="5">
        <v>2489624122</v>
      </c>
      <c r="R65" s="5">
        <v>10696901849</v>
      </c>
      <c r="S65" s="5">
        <v>10399790574</v>
      </c>
      <c r="T65" s="5">
        <v>23308726412</v>
      </c>
      <c r="U65" s="5">
        <v>7887521109</v>
      </c>
      <c r="V65" s="5">
        <v>5526220556</v>
      </c>
      <c r="W65" s="5">
        <v>4844405477</v>
      </c>
      <c r="X65" s="5">
        <v>561231736</v>
      </c>
      <c r="Y65" s="5">
        <v>-3031257694</v>
      </c>
      <c r="Z65" s="5">
        <v>3163490548</v>
      </c>
    </row>
    <row r="66" spans="3:26" ht="15.5" x14ac:dyDescent="0.35">
      <c r="C66" t="s">
        <v>28</v>
      </c>
      <c r="D66" s="5">
        <v>19360121509</v>
      </c>
      <c r="E66" s="5">
        <v>32843428853</v>
      </c>
      <c r="F66" s="5">
        <v>33771620389</v>
      </c>
      <c r="G66" s="5">
        <v>34341044528</v>
      </c>
      <c r="I66" s="5">
        <v>130523477819</v>
      </c>
      <c r="J66" s="5">
        <v>126419438204</v>
      </c>
      <c r="K66" s="5">
        <v>86766329492</v>
      </c>
      <c r="L66" s="5">
        <v>44936937139</v>
      </c>
      <c r="M66" s="5">
        <v>796123137</v>
      </c>
      <c r="N66" s="5">
        <v>2873429978</v>
      </c>
      <c r="O66" s="5">
        <v>59322890556</v>
      </c>
      <c r="P66" s="5">
        <v>51012553034</v>
      </c>
      <c r="Q66" s="5">
        <v>42513888692</v>
      </c>
      <c r="R66" s="5">
        <v>33961105492</v>
      </c>
      <c r="S66" s="5">
        <v>32708561182</v>
      </c>
      <c r="T66" s="5">
        <v>45938895984</v>
      </c>
      <c r="U66" s="5">
        <v>27299165691</v>
      </c>
      <c r="V66" s="5">
        <v>22132110990</v>
      </c>
      <c r="W66" s="5">
        <v>15857724721</v>
      </c>
      <c r="X66" s="5">
        <v>9833282350</v>
      </c>
      <c r="Y66" s="5">
        <v>1346225463</v>
      </c>
      <c r="Z66" s="5">
        <v>8906669611</v>
      </c>
    </row>
    <row r="67" spans="3:26" ht="15.5" x14ac:dyDescent="0.35">
      <c r="C67" t="s">
        <v>27</v>
      </c>
      <c r="D67" s="5">
        <v>-3757220203</v>
      </c>
      <c r="E67" s="5">
        <v>-6279787024</v>
      </c>
      <c r="F67" s="5">
        <v>-6317672240</v>
      </c>
      <c r="G67" s="5">
        <v>-6125528200</v>
      </c>
      <c r="I67" s="5">
        <v>-25067752814</v>
      </c>
      <c r="J67" s="5">
        <v>-24309683624</v>
      </c>
      <c r="K67" s="5">
        <v>-16008044927</v>
      </c>
      <c r="L67" s="5">
        <v>-2009698316</v>
      </c>
      <c r="M67" s="5">
        <v>-489900201</v>
      </c>
      <c r="N67" s="5">
        <v>-1628421174</v>
      </c>
      <c r="O67" s="5">
        <v>-11873842778</v>
      </c>
      <c r="P67" s="5">
        <v>-11363690007</v>
      </c>
      <c r="Q67" s="5">
        <v>-9568286281</v>
      </c>
      <c r="R67" s="5">
        <v>-6751500976</v>
      </c>
      <c r="S67" s="5">
        <v>-6570934251</v>
      </c>
      <c r="T67" s="5">
        <v>-7352222483</v>
      </c>
      <c r="U67" s="5">
        <v>-6194743702</v>
      </c>
      <c r="V67" s="5">
        <v>-5606332184</v>
      </c>
      <c r="W67" s="5">
        <v>-3681883698</v>
      </c>
      <c r="X67" s="5">
        <v>-2371074653</v>
      </c>
      <c r="Y67" s="5">
        <v>-934333534</v>
      </c>
      <c r="Z67" s="5">
        <v>-2821661823</v>
      </c>
    </row>
    <row r="68" spans="3:26" ht="15.5" x14ac:dyDescent="0.35">
      <c r="C68" t="s">
        <v>313</v>
      </c>
      <c r="D68" s="5">
        <v>-3757220203</v>
      </c>
      <c r="E68" s="5">
        <v>-6279787024</v>
      </c>
      <c r="F68" s="5">
        <v>-6317672240</v>
      </c>
      <c r="G68" s="5">
        <v>-6125528200</v>
      </c>
      <c r="I68" s="5">
        <v>-25067752814</v>
      </c>
      <c r="J68" s="5">
        <v>-24309683624</v>
      </c>
      <c r="K68" s="5">
        <v>-16008044927</v>
      </c>
      <c r="L68" s="5">
        <v>-2009698316</v>
      </c>
      <c r="M68" s="5">
        <v>-489900201</v>
      </c>
      <c r="N68" s="5">
        <v>-1626832392</v>
      </c>
      <c r="O68" s="5">
        <v>-11865873746</v>
      </c>
      <c r="P68" s="5">
        <v>-11348648733</v>
      </c>
      <c r="Q68" s="5">
        <v>-9551170596</v>
      </c>
      <c r="R68" s="5">
        <v>-6740203930</v>
      </c>
      <c r="S68" s="5">
        <v>-6507823083</v>
      </c>
      <c r="W68" s="5">
        <v>-3885500000</v>
      </c>
      <c r="X68" s="5">
        <v>-2405479250</v>
      </c>
      <c r="Y68" s="5">
        <v>-515195240</v>
      </c>
      <c r="Z68" s="5">
        <v>-3046518400</v>
      </c>
    </row>
    <row r="69" spans="3:26" ht="15.5" x14ac:dyDescent="0.35">
      <c r="C69" t="s">
        <v>314</v>
      </c>
      <c r="W69" s="5">
        <v>203616302</v>
      </c>
      <c r="X69" s="5">
        <v>34404597</v>
      </c>
      <c r="Y69" s="5">
        <v>-419138294</v>
      </c>
      <c r="Z69" s="5">
        <v>224856577</v>
      </c>
    </row>
    <row r="70" spans="3:26" ht="15.5" x14ac:dyDescent="0.35">
      <c r="C70" t="s">
        <v>435</v>
      </c>
      <c r="N70" s="5">
        <v>-1588782</v>
      </c>
      <c r="O70" s="5">
        <v>-7969032</v>
      </c>
      <c r="P70" s="5">
        <v>-15041274</v>
      </c>
      <c r="Q70" s="5">
        <v>-17115685</v>
      </c>
      <c r="R70" s="5">
        <v>-11297046</v>
      </c>
      <c r="S70" s="5">
        <v>-63111168</v>
      </c>
    </row>
    <row r="71" spans="3:26" ht="15.5" x14ac:dyDescent="0.35">
      <c r="C71" t="s">
        <v>315</v>
      </c>
      <c r="D71" s="5">
        <v>-3757220203</v>
      </c>
      <c r="E71" s="5">
        <v>-6279787024</v>
      </c>
      <c r="F71" s="5">
        <v>-6317672240</v>
      </c>
      <c r="G71" s="5">
        <v>-6125528200</v>
      </c>
      <c r="I71" s="5">
        <v>-25067752814</v>
      </c>
      <c r="J71" s="5">
        <v>-24309683624</v>
      </c>
      <c r="K71" s="5">
        <v>-16008044927</v>
      </c>
      <c r="L71" s="5">
        <v>-2009698316</v>
      </c>
      <c r="M71" s="5">
        <v>-489900201</v>
      </c>
      <c r="N71" s="5">
        <v>-1628421174</v>
      </c>
      <c r="O71" s="5">
        <v>-11873842778</v>
      </c>
      <c r="P71" s="5">
        <v>-11363690007</v>
      </c>
      <c r="Q71" s="5">
        <v>-9568286281</v>
      </c>
      <c r="R71" s="5">
        <v>-6751500976</v>
      </c>
      <c r="S71" s="5">
        <v>-6570934251</v>
      </c>
      <c r="T71" s="5">
        <v>-7352222483</v>
      </c>
      <c r="U71" s="5">
        <v>-6194743702</v>
      </c>
      <c r="V71" s="5">
        <v>-5606332184</v>
      </c>
      <c r="W71" s="5">
        <v>-3681883698</v>
      </c>
      <c r="X71" s="5">
        <v>-2371074653</v>
      </c>
      <c r="Y71" s="5">
        <v>-934333534</v>
      </c>
      <c r="Z71" s="5">
        <v>-2821661823</v>
      </c>
    </row>
    <row r="72" spans="3:26" ht="15.5" x14ac:dyDescent="0.35">
      <c r="C72" t="s">
        <v>95</v>
      </c>
      <c r="V72" s="5">
        <v>16525778806</v>
      </c>
      <c r="W72" s="5">
        <v>12175841023</v>
      </c>
      <c r="X72" s="5">
        <v>7462207697</v>
      </c>
      <c r="Y72" s="5">
        <v>411891929</v>
      </c>
      <c r="Z72" s="5">
        <v>6085007788</v>
      </c>
    </row>
    <row r="73" spans="3:26" ht="15.5" x14ac:dyDescent="0.35">
      <c r="C73" t="s">
        <v>96</v>
      </c>
      <c r="Z73" s="5">
        <v>-1283248</v>
      </c>
    </row>
    <row r="74" spans="3:26" ht="15.5" x14ac:dyDescent="0.35">
      <c r="C74" t="s">
        <v>97</v>
      </c>
      <c r="D74" s="5">
        <v>15602901306</v>
      </c>
      <c r="E74" s="5">
        <v>26563641829</v>
      </c>
      <c r="F74" s="5">
        <v>27453948149</v>
      </c>
      <c r="G74" s="5">
        <v>28215516328</v>
      </c>
      <c r="I74" s="5">
        <v>105455725005</v>
      </c>
      <c r="J74" s="5">
        <v>102109754580</v>
      </c>
      <c r="K74" s="5">
        <v>70758284565</v>
      </c>
      <c r="L74" s="5">
        <v>42927238823</v>
      </c>
      <c r="M74" s="5">
        <v>306222936</v>
      </c>
      <c r="N74" s="5">
        <v>1245008804</v>
      </c>
      <c r="O74" s="5">
        <v>47449047778</v>
      </c>
      <c r="P74" s="5">
        <v>39648863027</v>
      </c>
      <c r="Q74" s="5">
        <v>32945602411</v>
      </c>
      <c r="R74" s="5">
        <v>27209604516</v>
      </c>
      <c r="S74" s="5">
        <v>26137626931</v>
      </c>
      <c r="T74" s="5">
        <v>38586673501</v>
      </c>
      <c r="U74" s="5">
        <v>21104421989</v>
      </c>
      <c r="V74" s="5">
        <v>16525778806</v>
      </c>
      <c r="W74" s="5">
        <v>12175841023</v>
      </c>
      <c r="X74" s="5">
        <v>7462207697</v>
      </c>
      <c r="Y74" s="5">
        <v>411891929</v>
      </c>
      <c r="Z74" s="5">
        <v>6083724540</v>
      </c>
    </row>
    <row r="75" spans="3:26" ht="15.5" x14ac:dyDescent="0.35">
      <c r="C75" t="s">
        <v>98</v>
      </c>
      <c r="D75" s="5">
        <v>-2969790138</v>
      </c>
      <c r="E75" s="5">
        <v>-1976652995</v>
      </c>
      <c r="F75" s="5">
        <v>1984563760</v>
      </c>
      <c r="G75" s="5">
        <v>3346798080</v>
      </c>
      <c r="I75" s="5">
        <v>-436700207</v>
      </c>
      <c r="J75" s="5">
        <v>-34911697174</v>
      </c>
      <c r="K75" s="5">
        <v>-17242084586</v>
      </c>
      <c r="L75" s="5">
        <v>-73081971008</v>
      </c>
      <c r="M75" s="5">
        <v>66516233183</v>
      </c>
      <c r="N75" s="5">
        <v>-23274140223</v>
      </c>
      <c r="O75" s="5">
        <v>-57485831300</v>
      </c>
      <c r="P75" s="5">
        <v>2737160420</v>
      </c>
      <c r="Q75" s="5">
        <v>-2180509526</v>
      </c>
      <c r="R75" s="5">
        <v>-24764440757</v>
      </c>
      <c r="S75" s="5">
        <v>54321476107</v>
      </c>
      <c r="T75" s="5">
        <v>33459400000</v>
      </c>
      <c r="U75" s="5">
        <v>36018060000</v>
      </c>
      <c r="V75" s="5">
        <v>29326180000</v>
      </c>
      <c r="W75" s="5">
        <v>7282340000</v>
      </c>
    </row>
    <row r="76" spans="3:26" ht="15.5" x14ac:dyDescent="0.35">
      <c r="C76" t="s">
        <v>100</v>
      </c>
      <c r="D76" s="5">
        <v>12633111168</v>
      </c>
      <c r="E76" s="5">
        <v>24586988834</v>
      </c>
      <c r="F76" s="5">
        <v>29438511909</v>
      </c>
      <c r="G76" s="5">
        <v>31562314408</v>
      </c>
      <c r="I76" s="5">
        <v>105019024798</v>
      </c>
      <c r="J76" s="5">
        <v>67198057406</v>
      </c>
      <c r="K76" s="5">
        <v>53516199979</v>
      </c>
      <c r="L76" s="5">
        <v>-30154732185</v>
      </c>
      <c r="M76" s="5">
        <v>66822456119</v>
      </c>
      <c r="N76" s="5">
        <v>-22029131419</v>
      </c>
      <c r="O76" s="5">
        <v>-10036783522</v>
      </c>
      <c r="P76" s="5">
        <v>42386023447</v>
      </c>
      <c r="Q76" s="5">
        <v>30765092885</v>
      </c>
      <c r="R76" s="5">
        <v>2445163759</v>
      </c>
      <c r="S76" s="5">
        <v>80459103038</v>
      </c>
      <c r="T76" s="5">
        <v>72046073501</v>
      </c>
      <c r="U76" s="5">
        <v>57122481989</v>
      </c>
      <c r="V76" s="5">
        <v>45851958806</v>
      </c>
      <c r="W76" s="5">
        <v>19458181023</v>
      </c>
    </row>
    <row r="77" spans="3:26" ht="15.5" x14ac:dyDescent="0.35">
      <c r="C77" t="s">
        <v>101</v>
      </c>
      <c r="D77" s="5">
        <v>15602901306</v>
      </c>
      <c r="E77" s="5">
        <v>26563641829</v>
      </c>
      <c r="F77" s="5">
        <v>27453948149</v>
      </c>
      <c r="G77" s="5">
        <v>28215516328</v>
      </c>
      <c r="I77" s="5">
        <v>105455725005</v>
      </c>
      <c r="J77" s="5">
        <v>102109754580</v>
      </c>
      <c r="K77" s="5">
        <v>70758284565</v>
      </c>
      <c r="L77" s="5">
        <v>42927238823</v>
      </c>
      <c r="M77" s="5">
        <v>306222936</v>
      </c>
      <c r="N77" s="5">
        <v>1245008804</v>
      </c>
      <c r="O77" s="5">
        <v>47449047778</v>
      </c>
      <c r="P77" s="5">
        <v>39648863027</v>
      </c>
      <c r="Q77" s="5">
        <v>32945602411</v>
      </c>
      <c r="R77" s="5">
        <v>27209604516</v>
      </c>
      <c r="S77" s="5">
        <v>26137626931</v>
      </c>
      <c r="T77" s="5">
        <v>38586673501</v>
      </c>
      <c r="U77" s="5">
        <v>21104421989</v>
      </c>
      <c r="V77" s="5">
        <v>16525778806</v>
      </c>
      <c r="W77" s="5">
        <v>12175841022</v>
      </c>
      <c r="X77" s="5">
        <v>7462207697</v>
      </c>
      <c r="Y77" s="5">
        <v>411891929</v>
      </c>
      <c r="Z77" s="5">
        <v>6083724540</v>
      </c>
    </row>
    <row r="78" spans="3:26" ht="15.5" x14ac:dyDescent="0.35">
      <c r="C78" t="s">
        <v>7</v>
      </c>
      <c r="D78" s="5">
        <v>12633111168</v>
      </c>
      <c r="E78" s="5">
        <v>24552314966</v>
      </c>
      <c r="F78" s="5">
        <v>29447905218</v>
      </c>
      <c r="G78" s="5">
        <v>31573340514</v>
      </c>
      <c r="I78" s="5">
        <v>105019024798</v>
      </c>
      <c r="J78" s="5">
        <v>67265627627</v>
      </c>
      <c r="K78" s="5">
        <v>53565184799</v>
      </c>
      <c r="L78" s="5">
        <v>-30116512503</v>
      </c>
      <c r="M78" s="5">
        <v>66938589063</v>
      </c>
      <c r="N78" s="5">
        <v>-21604819780</v>
      </c>
      <c r="O78" s="5">
        <v>-9727432365</v>
      </c>
      <c r="P78" s="5">
        <v>42597831223</v>
      </c>
      <c r="Q78" s="5">
        <v>30987197223</v>
      </c>
      <c r="R78" s="5">
        <v>2506447401</v>
      </c>
      <c r="S78" s="5">
        <v>82368954262</v>
      </c>
      <c r="T78" s="5">
        <v>71133615479</v>
      </c>
      <c r="U78" s="5">
        <v>56469072016</v>
      </c>
      <c r="V78" s="5">
        <v>46034529490</v>
      </c>
      <c r="W78" s="5">
        <v>19606281221</v>
      </c>
    </row>
    <row r="79" spans="3:26" ht="15.5" x14ac:dyDescent="0.35">
      <c r="C79" t="s">
        <v>102</v>
      </c>
      <c r="D79" s="5">
        <v>15602901306</v>
      </c>
      <c r="E79" s="5">
        <v>26563641829</v>
      </c>
      <c r="F79" s="5">
        <v>27453948149</v>
      </c>
      <c r="G79" s="5">
        <v>28215516328</v>
      </c>
      <c r="I79" s="5">
        <v>105455725005</v>
      </c>
      <c r="J79" s="5">
        <v>102109754580</v>
      </c>
      <c r="K79" s="5">
        <v>70758284565</v>
      </c>
      <c r="L79" s="5">
        <v>42927238823</v>
      </c>
      <c r="M79" s="5">
        <v>306222936</v>
      </c>
      <c r="N79" s="5">
        <v>1245008804</v>
      </c>
      <c r="O79" s="5">
        <v>47449047778</v>
      </c>
      <c r="P79" s="5">
        <v>39648863027</v>
      </c>
      <c r="Q79" s="5">
        <v>32945602411</v>
      </c>
      <c r="R79" s="5">
        <v>27209604516</v>
      </c>
      <c r="S79" s="5">
        <v>26137626931</v>
      </c>
      <c r="T79" s="5">
        <v>38586673501</v>
      </c>
      <c r="U79" s="5">
        <v>21104421989</v>
      </c>
      <c r="V79" s="5">
        <v>16525778806</v>
      </c>
      <c r="W79" s="5">
        <v>12175841022</v>
      </c>
      <c r="X79" s="5">
        <v>7462207697</v>
      </c>
      <c r="Y79" s="5">
        <v>411891929</v>
      </c>
      <c r="Z79" s="5">
        <v>6083724540</v>
      </c>
    </row>
    <row r="80" spans="3:26" ht="15.5" x14ac:dyDescent="0.35">
      <c r="C80" t="s">
        <v>103</v>
      </c>
      <c r="D80" s="5">
        <v>12633111168</v>
      </c>
      <c r="E80" s="5">
        <v>24586988834</v>
      </c>
      <c r="F80" s="5">
        <v>29438511909</v>
      </c>
      <c r="G80" s="5">
        <v>31562314408</v>
      </c>
      <c r="I80" s="5">
        <v>105019024798</v>
      </c>
      <c r="J80" s="5">
        <v>67198057406</v>
      </c>
      <c r="K80" s="5">
        <v>53516199979</v>
      </c>
      <c r="L80" s="5">
        <v>-30154732185</v>
      </c>
      <c r="M80" s="5">
        <v>66822456119</v>
      </c>
      <c r="N80" s="5">
        <v>-22029131419</v>
      </c>
      <c r="O80" s="5">
        <v>-10036783522</v>
      </c>
      <c r="P80" s="5">
        <v>42386023447</v>
      </c>
      <c r="Q80" s="5">
        <v>30765092885</v>
      </c>
      <c r="R80" s="5">
        <v>2445163759</v>
      </c>
      <c r="S80" s="5">
        <v>80459103038</v>
      </c>
      <c r="T80" s="5">
        <v>72046073501</v>
      </c>
      <c r="U80" s="5">
        <v>57122481989</v>
      </c>
      <c r="V80" s="5">
        <v>45851958806</v>
      </c>
      <c r="W80" s="5">
        <v>19458181022</v>
      </c>
    </row>
    <row r="81" spans="2:26" ht="15.5" x14ac:dyDescent="0.35">
      <c r="C81" t="s">
        <v>104</v>
      </c>
      <c r="D81" s="5">
        <v>12633111168</v>
      </c>
      <c r="E81" s="5">
        <v>24586988834</v>
      </c>
      <c r="F81" s="5">
        <v>29438511909</v>
      </c>
      <c r="G81" s="5">
        <v>31562314408</v>
      </c>
      <c r="I81" s="5">
        <v>105019024798</v>
      </c>
      <c r="J81" s="5">
        <v>67198057406</v>
      </c>
      <c r="K81" s="5">
        <v>53516199979</v>
      </c>
      <c r="L81" s="5">
        <v>-30154732185</v>
      </c>
      <c r="M81" s="5">
        <v>66822456119</v>
      </c>
      <c r="N81" s="5">
        <v>-22029131419</v>
      </c>
      <c r="O81" s="5">
        <v>-10036783522</v>
      </c>
      <c r="P81" s="5">
        <v>42386023447</v>
      </c>
      <c r="Q81" s="5">
        <v>30765092885</v>
      </c>
      <c r="R81" s="5">
        <v>2445163759</v>
      </c>
      <c r="S81" s="5">
        <v>80459103038</v>
      </c>
      <c r="T81" s="5">
        <v>72046073501</v>
      </c>
      <c r="U81" s="5">
        <v>57122481989</v>
      </c>
      <c r="V81" s="5">
        <v>45851958806</v>
      </c>
      <c r="W81" s="5">
        <v>19458181022</v>
      </c>
    </row>
    <row r="83" spans="2:26" ht="15.5" x14ac:dyDescent="0.35">
      <c r="B83" t="s">
        <v>105</v>
      </c>
      <c r="C83" t="s">
        <v>106</v>
      </c>
    </row>
    <row r="84" spans="2:26" ht="15.5" x14ac:dyDescent="0.35">
      <c r="C84" t="s">
        <v>107</v>
      </c>
    </row>
    <row r="85" spans="2:26" ht="15.5" x14ac:dyDescent="0.35">
      <c r="C85" t="s">
        <v>19</v>
      </c>
      <c r="D85" s="5">
        <v>488051412968</v>
      </c>
      <c r="E85" s="5">
        <v>520801446058</v>
      </c>
      <c r="F85" s="5">
        <v>571583599609</v>
      </c>
      <c r="G85" s="5">
        <v>569953300423</v>
      </c>
      <c r="I85" s="5">
        <v>520801446058</v>
      </c>
      <c r="J85" s="5">
        <v>673811401984</v>
      </c>
      <c r="K85" s="5">
        <v>538477812389</v>
      </c>
      <c r="L85" s="5">
        <v>457432145637</v>
      </c>
      <c r="M85" s="5">
        <v>469088433523</v>
      </c>
      <c r="N85" s="5">
        <v>502508932101</v>
      </c>
      <c r="O85" s="5">
        <v>405678367807</v>
      </c>
      <c r="P85" s="5">
        <v>331470159496</v>
      </c>
      <c r="Q85" s="5">
        <v>300673281210</v>
      </c>
      <c r="R85" s="5">
        <v>271255557498</v>
      </c>
      <c r="S85" s="5">
        <v>267257654749</v>
      </c>
      <c r="T85" s="5">
        <v>228239911594</v>
      </c>
      <c r="U85" s="5">
        <v>205843369383</v>
      </c>
      <c r="V85" s="5">
        <v>141383029704</v>
      </c>
      <c r="W85" s="5">
        <v>100471649462</v>
      </c>
      <c r="X85" s="5">
        <v>52623878403</v>
      </c>
      <c r="Y85" s="5">
        <v>68187841522</v>
      </c>
      <c r="Z85" s="5">
        <v>52709909999</v>
      </c>
    </row>
    <row r="86" spans="2:26" ht="15.5" x14ac:dyDescent="0.35">
      <c r="C86" t="s">
        <v>318</v>
      </c>
      <c r="W86" s="5">
        <v>12781600000</v>
      </c>
      <c r="X86" s="5">
        <v>7215760000</v>
      </c>
      <c r="Y86" s="5">
        <v>7788106002</v>
      </c>
      <c r="Z86" s="5">
        <v>19553150000</v>
      </c>
    </row>
    <row r="87" spans="2:26" ht="15.5" x14ac:dyDescent="0.35">
      <c r="C87" t="s">
        <v>108</v>
      </c>
      <c r="D87" s="5">
        <v>202603340744</v>
      </c>
      <c r="E87" s="5">
        <v>184620866186</v>
      </c>
      <c r="F87" s="5">
        <v>171536608279</v>
      </c>
      <c r="G87" s="5">
        <v>151604022075</v>
      </c>
      <c r="I87" s="5">
        <v>184620866186</v>
      </c>
      <c r="J87" s="5">
        <v>149730040456</v>
      </c>
      <c r="K87" s="5">
        <v>195734156454</v>
      </c>
      <c r="L87" s="5">
        <v>173034321741</v>
      </c>
      <c r="M87" s="5">
        <v>47184749821</v>
      </c>
      <c r="N87" s="5">
        <v>22698061127</v>
      </c>
      <c r="O87" s="5">
        <v>210571094321</v>
      </c>
      <c r="P87" s="5">
        <v>202405044161</v>
      </c>
      <c r="Q87" s="5">
        <v>190337460861</v>
      </c>
      <c r="R87" s="5">
        <v>136662883599</v>
      </c>
      <c r="S87" s="5">
        <v>96485793230</v>
      </c>
      <c r="T87" s="5">
        <v>109241041395</v>
      </c>
      <c r="U87" s="5">
        <v>89752080379</v>
      </c>
      <c r="V87" s="5">
        <v>95778753097</v>
      </c>
      <c r="W87" s="5">
        <v>68806965556</v>
      </c>
      <c r="X87" s="5">
        <v>80024036996</v>
      </c>
      <c r="Y87" s="5">
        <v>64346206563</v>
      </c>
      <c r="Z87" s="5">
        <v>81011580869</v>
      </c>
    </row>
    <row r="88" spans="2:26" ht="15.5" x14ac:dyDescent="0.35">
      <c r="C88" t="s">
        <v>112</v>
      </c>
      <c r="W88" s="5">
        <v>4985099119</v>
      </c>
      <c r="X88" s="5">
        <v>2407860539</v>
      </c>
      <c r="Y88" s="5">
        <v>4243390178</v>
      </c>
      <c r="Z88" s="5">
        <v>4502063406</v>
      </c>
    </row>
    <row r="89" spans="2:26" ht="15.5" x14ac:dyDescent="0.35">
      <c r="C89" t="s">
        <v>93</v>
      </c>
      <c r="D89" s="5">
        <v>-382493998</v>
      </c>
      <c r="E89" s="5">
        <v>-382493998</v>
      </c>
      <c r="F89" s="5">
        <v>-382493998</v>
      </c>
      <c r="G89" s="5">
        <v>-382493998</v>
      </c>
      <c r="I89" s="5">
        <v>-382493998</v>
      </c>
      <c r="J89" s="5">
        <v>-382493998</v>
      </c>
      <c r="K89" s="5">
        <v>-382493998</v>
      </c>
      <c r="L89" s="5">
        <v>-382493998</v>
      </c>
      <c r="M89" s="5">
        <v>-382493998</v>
      </c>
      <c r="N89" s="5">
        <v>-382493998</v>
      </c>
      <c r="O89" s="5">
        <v>80979584562</v>
      </c>
      <c r="P89" s="5">
        <v>135144725202</v>
      </c>
      <c r="Q89" s="5">
        <v>133015678002</v>
      </c>
      <c r="R89" s="5">
        <v>135018116002</v>
      </c>
      <c r="S89" s="5">
        <v>159424200000</v>
      </c>
      <c r="T89" s="5">
        <v>104314600000</v>
      </c>
      <c r="U89" s="5">
        <v>70855200000</v>
      </c>
      <c r="V89" s="5">
        <v>34837140000</v>
      </c>
      <c r="W89" s="5">
        <v>5510960000</v>
      </c>
      <c r="X89" s="5">
        <v>-1771380000</v>
      </c>
      <c r="Y89" s="5">
        <v>-2361840000</v>
      </c>
    </row>
    <row r="90" spans="2:26" ht="15.5" x14ac:dyDescent="0.35">
      <c r="C90" t="s">
        <v>115</v>
      </c>
      <c r="D90" s="5">
        <v>855298974324</v>
      </c>
      <c r="E90" s="5">
        <v>841946869217</v>
      </c>
      <c r="F90" s="5">
        <v>807910632706</v>
      </c>
      <c r="G90" s="5">
        <v>777885483888</v>
      </c>
      <c r="I90" s="5">
        <v>841946869217</v>
      </c>
      <c r="J90" s="5">
        <v>885025430635</v>
      </c>
      <c r="K90" s="5">
        <v>764435983396</v>
      </c>
      <c r="L90" s="5">
        <v>657069798577</v>
      </c>
      <c r="M90" s="5">
        <v>532610056318</v>
      </c>
      <c r="N90" s="5">
        <v>547281401649</v>
      </c>
      <c r="O90" s="5">
        <v>656811341115</v>
      </c>
      <c r="P90" s="5">
        <v>589070577504</v>
      </c>
      <c r="Q90" s="5">
        <v>551282876519</v>
      </c>
      <c r="R90" s="5">
        <v>449027652793</v>
      </c>
      <c r="S90" s="5">
        <v>406173190877</v>
      </c>
      <c r="T90" s="5">
        <v>375843441606</v>
      </c>
      <c r="U90" s="5">
        <v>329164065304</v>
      </c>
      <c r="V90" s="5">
        <v>259285545831</v>
      </c>
      <c r="W90" s="5">
        <v>196650642599</v>
      </c>
      <c r="X90" s="5">
        <v>162421348971</v>
      </c>
      <c r="Y90" s="5">
        <v>172177587942</v>
      </c>
      <c r="Z90" s="5">
        <v>176043739300</v>
      </c>
    </row>
    <row r="91" spans="2:26" ht="15.5" x14ac:dyDescent="0.35">
      <c r="C91" t="s">
        <v>116</v>
      </c>
    </row>
    <row r="92" spans="2:26" ht="15.5" x14ac:dyDescent="0.35">
      <c r="C92" t="s">
        <v>317</v>
      </c>
      <c r="S92" s="5">
        <v>25000000</v>
      </c>
      <c r="T92" s="5">
        <v>200000000</v>
      </c>
      <c r="U92" s="5">
        <v>639789000</v>
      </c>
      <c r="V92" s="5">
        <v>1503712000</v>
      </c>
      <c r="W92" s="5">
        <v>1230346000</v>
      </c>
      <c r="X92" s="5">
        <v>8565040372</v>
      </c>
      <c r="Y92" s="5">
        <v>7284547814</v>
      </c>
      <c r="Z92" s="5">
        <v>9808253700</v>
      </c>
    </row>
    <row r="93" spans="2:26" ht="15.5" x14ac:dyDescent="0.35">
      <c r="C93" t="s">
        <v>118</v>
      </c>
      <c r="D93" s="5">
        <v>7657002113</v>
      </c>
      <c r="E93" s="5">
        <v>7624626933</v>
      </c>
      <c r="F93" s="5">
        <v>6285480850</v>
      </c>
      <c r="G93" s="5">
        <v>6285480850</v>
      </c>
      <c r="I93" s="5">
        <v>7624626933</v>
      </c>
      <c r="J93" s="5">
        <v>6253013968</v>
      </c>
      <c r="K93" s="5">
        <v>6350518178</v>
      </c>
      <c r="L93" s="5">
        <v>5828711562</v>
      </c>
      <c r="M93" s="5">
        <v>5379727870</v>
      </c>
      <c r="N93" s="5">
        <v>5670816772</v>
      </c>
      <c r="O93" s="5">
        <v>6114201751</v>
      </c>
      <c r="P93" s="5">
        <v>4454448074</v>
      </c>
      <c r="Q93" s="5">
        <v>5302598961</v>
      </c>
      <c r="R93" s="5">
        <v>4494141609</v>
      </c>
      <c r="S93" s="5">
        <v>4800198281</v>
      </c>
      <c r="T93" s="5">
        <v>1479473142</v>
      </c>
      <c r="U93" s="5">
        <v>953037706</v>
      </c>
      <c r="V93" s="5">
        <v>1186251654</v>
      </c>
      <c r="W93" s="5">
        <v>1776578829</v>
      </c>
      <c r="X93" s="5">
        <v>1557102885</v>
      </c>
      <c r="Y93" s="5">
        <v>1525987331</v>
      </c>
      <c r="Z93" s="5">
        <v>1954335650</v>
      </c>
    </row>
    <row r="94" spans="2:26" ht="15.5" x14ac:dyDescent="0.35">
      <c r="C94" t="s">
        <v>398</v>
      </c>
      <c r="D94" s="5">
        <v>3725271546</v>
      </c>
      <c r="E94" s="5">
        <v>3823423992</v>
      </c>
      <c r="F94" s="5">
        <v>3921576438</v>
      </c>
      <c r="G94" s="5">
        <v>4019728884</v>
      </c>
      <c r="I94" s="5">
        <v>3823423992</v>
      </c>
      <c r="J94" s="5">
        <v>4216033776</v>
      </c>
      <c r="K94" s="5">
        <v>4608643559</v>
      </c>
      <c r="L94" s="5">
        <v>5001253343</v>
      </c>
      <c r="M94" s="5">
        <v>5393863127</v>
      </c>
      <c r="N94" s="5">
        <v>5786472911</v>
      </c>
      <c r="O94" s="5">
        <v>6179082695</v>
      </c>
      <c r="P94" s="5">
        <v>6572812511</v>
      </c>
      <c r="Q94" s="5">
        <v>6966542327</v>
      </c>
      <c r="R94" s="5">
        <v>13002472143</v>
      </c>
      <c r="S94" s="5">
        <v>13396201959</v>
      </c>
      <c r="T94" s="5">
        <v>13789931776</v>
      </c>
      <c r="U94" s="5">
        <v>19547793072</v>
      </c>
      <c r="V94" s="5">
        <v>19567272980</v>
      </c>
      <c r="W94" s="5">
        <v>20286752884</v>
      </c>
      <c r="X94" s="5">
        <v>20338811412</v>
      </c>
    </row>
    <row r="95" spans="2:26" ht="15.5" x14ac:dyDescent="0.35">
      <c r="C95" t="s">
        <v>123</v>
      </c>
      <c r="D95" s="5">
        <v>88020374834</v>
      </c>
      <c r="E95" s="5">
        <v>87123044532</v>
      </c>
      <c r="F95" s="5">
        <v>70021932750</v>
      </c>
      <c r="G95" s="5">
        <v>69635354939</v>
      </c>
      <c r="I95" s="5">
        <v>87123044532</v>
      </c>
      <c r="J95" s="5">
        <v>55721885689</v>
      </c>
      <c r="K95" s="5">
        <v>55536371102</v>
      </c>
      <c r="L95" s="5">
        <v>55520146857</v>
      </c>
      <c r="M95" s="5">
        <v>49114203751</v>
      </c>
      <c r="N95" s="5">
        <v>54138554912</v>
      </c>
      <c r="O95" s="5">
        <v>53866939106</v>
      </c>
      <c r="P95" s="5">
        <v>54136417286</v>
      </c>
      <c r="Q95" s="5">
        <v>48400193418</v>
      </c>
      <c r="R95" s="5">
        <v>42492634025</v>
      </c>
      <c r="S95" s="5">
        <v>51669575722</v>
      </c>
      <c r="T95" s="5">
        <v>46782177774</v>
      </c>
      <c r="U95" s="5">
        <v>20548433354</v>
      </c>
      <c r="V95" s="5">
        <v>21135795427</v>
      </c>
      <c r="W95" s="5">
        <v>21679833238</v>
      </c>
      <c r="X95" s="5">
        <v>18145990732</v>
      </c>
      <c r="Y95" s="5">
        <v>16117722751</v>
      </c>
      <c r="Z95" s="5">
        <v>15505504348</v>
      </c>
    </row>
    <row r="96" spans="2:26" ht="15.5" x14ac:dyDescent="0.35">
      <c r="C96" t="s">
        <v>125</v>
      </c>
      <c r="D96" s="5">
        <v>117690201476</v>
      </c>
      <c r="E96" s="5">
        <v>119680765835</v>
      </c>
      <c r="F96" s="5">
        <v>100207063090</v>
      </c>
      <c r="G96" s="5">
        <v>97779420268</v>
      </c>
      <c r="I96" s="5">
        <v>119680765835</v>
      </c>
      <c r="J96" s="5">
        <v>84558316787</v>
      </c>
      <c r="K96" s="5">
        <v>119103188817</v>
      </c>
      <c r="L96" s="5">
        <v>135906872559</v>
      </c>
      <c r="M96" s="5">
        <v>202499073251</v>
      </c>
      <c r="N96" s="5">
        <v>145327989586</v>
      </c>
      <c r="O96" s="5">
        <v>158383742517</v>
      </c>
      <c r="P96" s="5">
        <v>211848334966</v>
      </c>
      <c r="Q96" s="5">
        <v>208227134977</v>
      </c>
      <c r="R96" s="5">
        <v>205054394461</v>
      </c>
      <c r="S96" s="5">
        <v>238351560727</v>
      </c>
      <c r="T96" s="5">
        <v>175539750163</v>
      </c>
      <c r="U96" s="5">
        <v>124517298530</v>
      </c>
      <c r="V96" s="5">
        <v>87290371100</v>
      </c>
      <c r="W96" s="5">
        <v>59744939200</v>
      </c>
      <c r="X96" s="5">
        <v>56059496258</v>
      </c>
      <c r="Y96" s="5">
        <v>32148343582</v>
      </c>
      <c r="Z96" s="5">
        <v>37147634587</v>
      </c>
    </row>
    <row r="97" spans="3:26" ht="15.5" x14ac:dyDescent="0.35">
      <c r="C97" t="s">
        <v>126</v>
      </c>
      <c r="D97" s="5">
        <v>972989175800</v>
      </c>
      <c r="E97" s="5">
        <v>961627635052</v>
      </c>
      <c r="F97" s="5">
        <v>908117695796</v>
      </c>
      <c r="G97" s="5">
        <v>875664904156</v>
      </c>
      <c r="I97" s="5">
        <v>961627635052</v>
      </c>
      <c r="J97" s="5">
        <v>969583747422</v>
      </c>
      <c r="K97" s="5">
        <v>883539172213</v>
      </c>
      <c r="L97" s="5">
        <v>792976671136</v>
      </c>
      <c r="M97" s="5">
        <v>735109129569</v>
      </c>
      <c r="N97" s="5">
        <v>692609391235</v>
      </c>
      <c r="O97" s="5">
        <v>815195083632</v>
      </c>
      <c r="P97" s="5">
        <v>800918912470</v>
      </c>
      <c r="Q97" s="5">
        <v>759510011496</v>
      </c>
      <c r="R97" s="5">
        <v>654082047254</v>
      </c>
      <c r="S97" s="5">
        <v>644524751604</v>
      </c>
      <c r="T97" s="5">
        <v>551383191769</v>
      </c>
      <c r="U97" s="5">
        <v>453681363834</v>
      </c>
      <c r="V97" s="5">
        <v>346575916931</v>
      </c>
      <c r="W97" s="5">
        <v>256395581799</v>
      </c>
      <c r="X97" s="5">
        <v>218480845229</v>
      </c>
      <c r="Y97" s="5">
        <v>204325931524</v>
      </c>
      <c r="Z97" s="5">
        <v>213191373887</v>
      </c>
    </row>
    <row r="98" spans="3:26" ht="15.5" x14ac:dyDescent="0.35">
      <c r="C98" t="s">
        <v>127</v>
      </c>
    </row>
    <row r="99" spans="3:26" ht="15.5" x14ac:dyDescent="0.35">
      <c r="C99" t="s">
        <v>128</v>
      </c>
    </row>
    <row r="100" spans="3:26" ht="15.5" x14ac:dyDescent="0.35">
      <c r="C100" t="s">
        <v>129</v>
      </c>
      <c r="D100" s="5">
        <v>347269534058</v>
      </c>
      <c r="E100" s="5">
        <v>370196563080</v>
      </c>
      <c r="F100" s="5">
        <v>336561586933</v>
      </c>
      <c r="G100" s="5">
        <v>329414789952</v>
      </c>
      <c r="I100" s="5">
        <v>370196563080</v>
      </c>
      <c r="J100" s="5">
        <v>438390044773</v>
      </c>
      <c r="K100" s="5">
        <v>408864170872</v>
      </c>
      <c r="L100" s="5">
        <v>355989451993</v>
      </c>
      <c r="M100" s="5">
        <v>258643354217</v>
      </c>
      <c r="N100" s="5">
        <v>263898409658</v>
      </c>
      <c r="O100" s="5">
        <v>346446117185</v>
      </c>
      <c r="P100" s="5">
        <v>321512090248</v>
      </c>
      <c r="Q100" s="5">
        <v>321795178623</v>
      </c>
      <c r="R100" s="5">
        <v>264664055839</v>
      </c>
      <c r="S100" s="5">
        <v>253657195508</v>
      </c>
      <c r="T100" s="5">
        <v>245843065459</v>
      </c>
      <c r="U100" s="5">
        <v>227948097124</v>
      </c>
      <c r="V100" s="5">
        <v>175776304263</v>
      </c>
      <c r="W100" s="5">
        <v>133230071482</v>
      </c>
      <c r="X100" s="5">
        <v>117054691473</v>
      </c>
      <c r="Y100" s="5">
        <v>110950513205</v>
      </c>
      <c r="Z100" s="5">
        <v>118888429997</v>
      </c>
    </row>
    <row r="101" spans="3:26" ht="15.5" x14ac:dyDescent="0.35">
      <c r="C101" t="s">
        <v>134</v>
      </c>
      <c r="X101" s="5">
        <v>2717267226</v>
      </c>
      <c r="Y101" s="5">
        <v>5949105918</v>
      </c>
    </row>
    <row r="102" spans="3:26" ht="15.5" x14ac:dyDescent="0.35">
      <c r="C102" t="s">
        <v>130</v>
      </c>
      <c r="D102" s="5">
        <v>168250850541</v>
      </c>
      <c r="E102" s="5">
        <v>178416438253</v>
      </c>
      <c r="F102" s="5">
        <v>176410428337</v>
      </c>
      <c r="G102" s="5">
        <v>176817048637</v>
      </c>
      <c r="I102" s="5">
        <v>178416438253</v>
      </c>
      <c r="J102" s="5">
        <v>213469101458</v>
      </c>
      <c r="K102" s="5">
        <v>204060570763</v>
      </c>
      <c r="L102" s="5">
        <v>199257136765</v>
      </c>
      <c r="M102" s="5">
        <v>142980214552</v>
      </c>
      <c r="N102" s="5">
        <v>134703856373</v>
      </c>
      <c r="O102" s="5">
        <v>221171819426</v>
      </c>
      <c r="P102" s="5">
        <v>209179106380</v>
      </c>
      <c r="Q102" s="5">
        <v>208729342076</v>
      </c>
      <c r="R102" s="5">
        <v>188701104138</v>
      </c>
      <c r="S102" s="5">
        <v>184194733033</v>
      </c>
      <c r="T102" s="5">
        <v>177164053290</v>
      </c>
      <c r="U102" s="5">
        <v>166659320453</v>
      </c>
      <c r="V102" s="5">
        <v>129398801016</v>
      </c>
      <c r="W102" s="5">
        <v>95014857622</v>
      </c>
      <c r="X102" s="5">
        <v>78784901706</v>
      </c>
      <c r="Y102" s="5">
        <v>70666171979</v>
      </c>
      <c r="Z102" s="5">
        <v>78309157563</v>
      </c>
    </row>
    <row r="103" spans="3:26" ht="15.5" x14ac:dyDescent="0.35">
      <c r="C103" t="s">
        <v>133</v>
      </c>
      <c r="D103" s="5">
        <v>10334506821</v>
      </c>
      <c r="E103" s="5">
        <v>17157873432</v>
      </c>
      <c r="F103" s="5">
        <v>10793545979</v>
      </c>
      <c r="G103" s="5">
        <v>13511321419</v>
      </c>
      <c r="I103" s="5">
        <v>17157873432</v>
      </c>
      <c r="J103" s="5">
        <v>21959956570</v>
      </c>
      <c r="K103" s="5">
        <v>17286688273</v>
      </c>
      <c r="L103" s="5">
        <v>7646543061</v>
      </c>
      <c r="M103" s="5">
        <v>2585089185</v>
      </c>
      <c r="N103" s="5">
        <v>2254596101</v>
      </c>
      <c r="O103" s="5">
        <v>9171838687</v>
      </c>
      <c r="P103" s="5">
        <v>5961932839</v>
      </c>
      <c r="Q103" s="5">
        <v>6427380101</v>
      </c>
      <c r="R103" s="5">
        <v>4081835891</v>
      </c>
      <c r="S103" s="5">
        <v>4924684630</v>
      </c>
      <c r="T103" s="5">
        <v>6168587345</v>
      </c>
      <c r="U103" s="5">
        <v>4852825252</v>
      </c>
      <c r="V103" s="5">
        <v>3658899320</v>
      </c>
      <c r="W103" s="5">
        <v>3845614431</v>
      </c>
      <c r="X103" s="5">
        <v>3797455255</v>
      </c>
      <c r="Y103" s="5">
        <v>1370596378</v>
      </c>
      <c r="Z103" s="5">
        <v>2253338211</v>
      </c>
    </row>
    <row r="104" spans="3:26" ht="15.5" x14ac:dyDescent="0.35">
      <c r="C104" t="s">
        <v>321</v>
      </c>
      <c r="D104" s="5">
        <v>84821949776</v>
      </c>
      <c r="E104" s="5">
        <v>89420853198</v>
      </c>
      <c r="F104" s="5">
        <v>75097424648</v>
      </c>
      <c r="G104" s="5">
        <v>68998332748</v>
      </c>
      <c r="I104" s="5">
        <v>89420853198</v>
      </c>
      <c r="J104" s="5">
        <v>107453308014</v>
      </c>
      <c r="K104" s="5">
        <v>77204216485</v>
      </c>
      <c r="L104" s="5">
        <v>64226951937</v>
      </c>
    </row>
    <row r="105" spans="3:26" ht="15.5" x14ac:dyDescent="0.35">
      <c r="C105" t="s">
        <v>132</v>
      </c>
      <c r="D105" s="5">
        <v>533802965</v>
      </c>
      <c r="E105" s="5">
        <v>24148166</v>
      </c>
      <c r="F105" s="5">
        <v>1445343866</v>
      </c>
      <c r="G105" s="5">
        <v>2101624421</v>
      </c>
      <c r="I105" s="5">
        <v>24148166</v>
      </c>
      <c r="J105" s="5">
        <v>3045017</v>
      </c>
      <c r="K105" s="5">
        <v>23478649</v>
      </c>
      <c r="L105" s="5">
        <v>1797406726</v>
      </c>
      <c r="M105" s="5">
        <v>221617173</v>
      </c>
      <c r="N105" s="5">
        <v>626275721</v>
      </c>
      <c r="O105" s="5">
        <v>488372147</v>
      </c>
      <c r="P105" s="5">
        <v>803816536</v>
      </c>
      <c r="Q105" s="5">
        <v>2132040300</v>
      </c>
      <c r="R105" s="5">
        <v>2131944433</v>
      </c>
      <c r="S105" s="5">
        <v>1303950954</v>
      </c>
      <c r="T105" s="5">
        <v>915044790</v>
      </c>
      <c r="U105" s="5">
        <v>712732399</v>
      </c>
      <c r="V105" s="5">
        <v>486178599</v>
      </c>
      <c r="W105" s="5">
        <v>279105795</v>
      </c>
      <c r="X105" s="5">
        <v>270678101</v>
      </c>
      <c r="Y105" s="5">
        <v>263834418</v>
      </c>
      <c r="Z105" s="5">
        <v>417123214</v>
      </c>
    </row>
    <row r="106" spans="3:26" ht="15.5" x14ac:dyDescent="0.35">
      <c r="C106" t="s">
        <v>135</v>
      </c>
    </row>
    <row r="107" spans="3:26" ht="15.5" x14ac:dyDescent="0.35">
      <c r="C107" t="s">
        <v>137</v>
      </c>
      <c r="L107" s="5">
        <v>390400705</v>
      </c>
      <c r="M107" s="5">
        <v>678117646</v>
      </c>
      <c r="N107" s="5">
        <v>671373059</v>
      </c>
    </row>
    <row r="108" spans="3:26" ht="15.5" x14ac:dyDescent="0.35">
      <c r="C108" t="s">
        <v>138</v>
      </c>
      <c r="D108" s="5">
        <v>54915683381</v>
      </c>
      <c r="E108" s="5">
        <v>33260224779</v>
      </c>
      <c r="F108" s="5">
        <v>33972250504</v>
      </c>
      <c r="G108" s="5">
        <v>38104767754</v>
      </c>
      <c r="I108" s="5">
        <v>33260224779</v>
      </c>
      <c r="J108" s="5">
        <v>38719802254</v>
      </c>
      <c r="K108" s="5">
        <v>22907599852</v>
      </c>
      <c r="L108" s="5">
        <v>21074978633</v>
      </c>
      <c r="M108" s="5">
        <v>20343283157</v>
      </c>
      <c r="N108" s="5">
        <v>30580426001</v>
      </c>
      <c r="O108" s="5">
        <v>30928240452</v>
      </c>
      <c r="P108" s="5">
        <v>31549312705</v>
      </c>
      <c r="Q108" s="5">
        <v>32243346803</v>
      </c>
      <c r="R108" s="5">
        <v>16181598230</v>
      </c>
      <c r="S108" s="5">
        <v>15118844428</v>
      </c>
      <c r="T108" s="5">
        <v>10706949555</v>
      </c>
      <c r="U108" s="5">
        <v>3946163455</v>
      </c>
      <c r="V108" s="5">
        <v>6134991402</v>
      </c>
      <c r="W108" s="5">
        <v>6312847856</v>
      </c>
      <c r="X108" s="5">
        <v>4031672317</v>
      </c>
      <c r="Y108" s="5">
        <v>4033604579</v>
      </c>
      <c r="Z108" s="5">
        <v>3010899832</v>
      </c>
    </row>
    <row r="109" spans="3:26" ht="15.5" x14ac:dyDescent="0.35">
      <c r="C109" t="s">
        <v>139</v>
      </c>
      <c r="D109" s="5">
        <v>54915683381</v>
      </c>
      <c r="E109" s="5">
        <v>33260224779</v>
      </c>
      <c r="F109" s="5">
        <v>33972250504</v>
      </c>
      <c r="G109" s="5">
        <v>38104767754</v>
      </c>
      <c r="I109" s="5">
        <v>33260224779</v>
      </c>
      <c r="J109" s="5">
        <v>38719802254</v>
      </c>
      <c r="K109" s="5">
        <v>22907599852</v>
      </c>
      <c r="L109" s="5">
        <v>21074978633</v>
      </c>
      <c r="M109" s="5">
        <v>20343283157</v>
      </c>
      <c r="N109" s="5">
        <v>30580426001</v>
      </c>
      <c r="O109" s="5">
        <v>30928240452</v>
      </c>
      <c r="P109" s="5">
        <v>31549312705</v>
      </c>
      <c r="Q109" s="5">
        <v>32243346803</v>
      </c>
      <c r="R109" s="5">
        <v>16181598230</v>
      </c>
      <c r="S109" s="5">
        <v>15118844428</v>
      </c>
      <c r="T109" s="5">
        <v>10706949555</v>
      </c>
      <c r="U109" s="5">
        <v>3946163455</v>
      </c>
      <c r="V109" s="5">
        <v>6134991402</v>
      </c>
      <c r="W109" s="5">
        <v>6312847856</v>
      </c>
      <c r="X109" s="5">
        <v>4031672317</v>
      </c>
      <c r="Y109" s="5">
        <v>4033604579</v>
      </c>
      <c r="Z109" s="5">
        <v>3010899832</v>
      </c>
    </row>
    <row r="110" spans="3:26" ht="15.5" x14ac:dyDescent="0.35">
      <c r="C110" t="s">
        <v>327</v>
      </c>
    </row>
    <row r="111" spans="3:26" ht="15.5" x14ac:dyDescent="0.35">
      <c r="C111" t="s">
        <v>328</v>
      </c>
      <c r="M111" s="5">
        <v>390400706</v>
      </c>
      <c r="N111" s="5">
        <v>1068518353</v>
      </c>
    </row>
    <row r="112" spans="3:26" ht="15.5" x14ac:dyDescent="0.35">
      <c r="C112" t="s">
        <v>326</v>
      </c>
      <c r="W112" s="5">
        <v>221976636</v>
      </c>
      <c r="X112" s="5">
        <v>220976636</v>
      </c>
      <c r="Y112" s="5">
        <v>220976636</v>
      </c>
      <c r="Z112" s="5">
        <v>221976636</v>
      </c>
    </row>
    <row r="113" spans="2:26" ht="15.5" x14ac:dyDescent="0.35">
      <c r="C113" t="s">
        <v>1904</v>
      </c>
      <c r="G113" s="5">
        <v>3600000000</v>
      </c>
      <c r="J113" s="5">
        <v>3600000000</v>
      </c>
      <c r="K113" s="5">
        <v>3600000000</v>
      </c>
      <c r="L113" s="5">
        <v>3600000000</v>
      </c>
      <c r="M113" s="5">
        <v>3600000000</v>
      </c>
      <c r="N113" s="5">
        <v>3600000000</v>
      </c>
      <c r="O113" s="5">
        <v>3600000000</v>
      </c>
      <c r="P113" s="5">
        <v>3600000000</v>
      </c>
      <c r="Q113" s="5">
        <v>3600000000</v>
      </c>
      <c r="R113" s="5">
        <v>3600000000</v>
      </c>
      <c r="S113" s="5">
        <v>3600000000</v>
      </c>
      <c r="T113" s="5">
        <v>6600000000</v>
      </c>
    </row>
    <row r="114" spans="2:26" ht="15.5" x14ac:dyDescent="0.35">
      <c r="C114" t="s">
        <v>141</v>
      </c>
      <c r="D114" s="5">
        <v>9122887</v>
      </c>
      <c r="E114" s="5">
        <v>9122887</v>
      </c>
      <c r="F114" s="5">
        <v>9124425</v>
      </c>
      <c r="G114" s="5">
        <v>9124425</v>
      </c>
      <c r="I114" s="5">
        <v>9122887</v>
      </c>
      <c r="J114" s="5">
        <v>9124425</v>
      </c>
      <c r="K114" s="5">
        <v>6936507</v>
      </c>
      <c r="L114" s="5">
        <v>18166838</v>
      </c>
      <c r="M114" s="5">
        <v>2358812</v>
      </c>
      <c r="N114" s="5">
        <v>930297</v>
      </c>
      <c r="O114" s="5">
        <v>2239937</v>
      </c>
      <c r="P114" s="5">
        <v>36477746</v>
      </c>
      <c r="Q114" s="5">
        <v>5170363</v>
      </c>
      <c r="R114" s="5">
        <v>930297</v>
      </c>
      <c r="V114" s="5">
        <v>416996</v>
      </c>
      <c r="W114" s="5">
        <v>9544986</v>
      </c>
      <c r="X114" s="5">
        <v>9544986</v>
      </c>
      <c r="Y114" s="5">
        <v>12834030</v>
      </c>
      <c r="Z114" s="5">
        <v>22044055</v>
      </c>
    </row>
    <row r="115" spans="2:26" ht="15.5" x14ac:dyDescent="0.35">
      <c r="C115" t="s">
        <v>142</v>
      </c>
      <c r="D115" s="5">
        <v>402185217439</v>
      </c>
      <c r="E115" s="5">
        <v>403456787859</v>
      </c>
      <c r="F115" s="5">
        <v>370533837437</v>
      </c>
      <c r="G115" s="5">
        <v>367519557706</v>
      </c>
      <c r="I115" s="5">
        <v>403456787859</v>
      </c>
      <c r="J115" s="5">
        <v>477109847027</v>
      </c>
      <c r="K115" s="5">
        <v>431771770724</v>
      </c>
      <c r="L115" s="5">
        <v>377064430626</v>
      </c>
      <c r="M115" s="5">
        <v>278986637374</v>
      </c>
      <c r="N115" s="5">
        <v>294478835659</v>
      </c>
      <c r="O115" s="5">
        <v>377374357637</v>
      </c>
      <c r="P115" s="5">
        <v>353061402953</v>
      </c>
      <c r="Q115" s="5">
        <v>354038525426</v>
      </c>
      <c r="R115" s="5">
        <v>280845654069</v>
      </c>
      <c r="S115" s="5">
        <v>268776039936</v>
      </c>
      <c r="T115" s="5">
        <v>256550015014</v>
      </c>
      <c r="U115" s="5">
        <v>231894260579</v>
      </c>
      <c r="V115" s="5">
        <v>181911295665</v>
      </c>
      <c r="W115" s="5">
        <v>139542919338</v>
      </c>
      <c r="X115" s="5">
        <v>121086363790</v>
      </c>
      <c r="Y115" s="5">
        <v>114984117784</v>
      </c>
      <c r="Z115" s="5">
        <v>121899329829</v>
      </c>
    </row>
    <row r="116" spans="2:26" ht="15.5" x14ac:dyDescent="0.35">
      <c r="C116" t="s">
        <v>143</v>
      </c>
    </row>
    <row r="117" spans="2:26" ht="15.5" x14ac:dyDescent="0.35">
      <c r="C117" t="s">
        <v>144</v>
      </c>
      <c r="D117" s="5">
        <v>176610390000</v>
      </c>
      <c r="E117" s="5">
        <v>176610390000</v>
      </c>
      <c r="F117" s="5">
        <v>176610390000</v>
      </c>
      <c r="G117" s="5">
        <v>176610390000</v>
      </c>
      <c r="I117" s="5">
        <v>176610390000</v>
      </c>
      <c r="J117" s="5">
        <v>176610390000</v>
      </c>
      <c r="K117" s="5">
        <v>176610390000</v>
      </c>
      <c r="L117" s="5">
        <v>176610390000</v>
      </c>
      <c r="M117" s="5">
        <v>176610390000</v>
      </c>
      <c r="N117" s="5">
        <v>176610390000</v>
      </c>
      <c r="O117" s="5">
        <v>176610390000</v>
      </c>
      <c r="P117" s="5">
        <v>176610390000</v>
      </c>
      <c r="Q117" s="5">
        <v>176610390000</v>
      </c>
      <c r="R117" s="5">
        <v>176610390000</v>
      </c>
      <c r="S117" s="5">
        <v>176610390000</v>
      </c>
      <c r="T117" s="5">
        <v>176610390000</v>
      </c>
      <c r="U117" s="5">
        <v>176610390000</v>
      </c>
      <c r="V117" s="5">
        <v>176610390000</v>
      </c>
      <c r="W117" s="5">
        <v>176610390000</v>
      </c>
      <c r="X117" s="5">
        <v>176610390000</v>
      </c>
      <c r="Y117" s="5">
        <v>176610390000</v>
      </c>
      <c r="Z117" s="5">
        <v>176610390000</v>
      </c>
    </row>
    <row r="118" spans="2:26" ht="15.5" x14ac:dyDescent="0.35">
      <c r="C118" t="s">
        <v>146</v>
      </c>
      <c r="D118" s="5">
        <v>394576062359</v>
      </c>
      <c r="E118" s="5">
        <v>381942951191</v>
      </c>
      <c r="F118" s="5">
        <v>359219485088</v>
      </c>
      <c r="G118" s="5">
        <v>329771579870</v>
      </c>
      <c r="I118" s="5">
        <v>381942951191</v>
      </c>
      <c r="J118" s="5">
        <v>314074853256</v>
      </c>
      <c r="K118" s="5">
        <v>273300784129</v>
      </c>
      <c r="L118" s="5">
        <v>237396638330</v>
      </c>
      <c r="M118" s="5">
        <v>276343670333</v>
      </c>
      <c r="N118" s="5">
        <v>218235600770</v>
      </c>
      <c r="O118" s="5">
        <v>176139380990</v>
      </c>
      <c r="P118" s="5">
        <v>131701672715</v>
      </c>
      <c r="Q118" s="5">
        <v>91232888692</v>
      </c>
      <c r="R118" s="5">
        <v>58243253469</v>
      </c>
      <c r="S118" s="5">
        <v>31713216068</v>
      </c>
      <c r="T118" s="5">
        <v>9712989643</v>
      </c>
      <c r="U118" s="5">
        <v>-27961225836</v>
      </c>
      <c r="V118" s="5">
        <v>-48412237852</v>
      </c>
      <c r="W118" s="5">
        <v>-65120587341</v>
      </c>
      <c r="X118" s="5">
        <v>-77444528562</v>
      </c>
      <c r="Y118" s="5">
        <v>-84906736259</v>
      </c>
      <c r="Z118" s="5">
        <v>-85318628188</v>
      </c>
    </row>
    <row r="119" spans="2:26" ht="15.5" x14ac:dyDescent="0.35">
      <c r="C119" t="s">
        <v>147</v>
      </c>
      <c r="D119" s="5">
        <v>851583000</v>
      </c>
      <c r="E119" s="5">
        <v>851583000</v>
      </c>
      <c r="F119" s="5">
        <v>851583000</v>
      </c>
      <c r="G119" s="5">
        <v>851583000</v>
      </c>
      <c r="I119" s="5">
        <v>851583000</v>
      </c>
      <c r="J119" s="5">
        <v>751583000</v>
      </c>
      <c r="K119" s="5">
        <v>651583000</v>
      </c>
      <c r="L119" s="5">
        <v>551583000</v>
      </c>
      <c r="M119" s="5">
        <v>451583000</v>
      </c>
      <c r="N119" s="5">
        <v>351583000</v>
      </c>
      <c r="O119" s="5">
        <v>251583000</v>
      </c>
      <c r="P119" s="5">
        <v>51583000</v>
      </c>
      <c r="Q119" s="5">
        <v>51583000</v>
      </c>
      <c r="R119" s="5">
        <v>51583000</v>
      </c>
      <c r="S119" s="5">
        <v>51583000</v>
      </c>
      <c r="T119" s="5">
        <v>51583000</v>
      </c>
      <c r="U119" s="5">
        <v>51583000</v>
      </c>
      <c r="V119" s="5">
        <v>51583000</v>
      </c>
      <c r="W119" s="5">
        <v>51583000</v>
      </c>
      <c r="X119" s="5">
        <v>51583000</v>
      </c>
      <c r="Y119" s="5">
        <v>51583000</v>
      </c>
      <c r="Z119" s="5">
        <v>51583000</v>
      </c>
    </row>
    <row r="120" spans="2:26" ht="15.5" x14ac:dyDescent="0.35">
      <c r="C120" t="s">
        <v>148</v>
      </c>
      <c r="D120" s="5">
        <v>393724479359</v>
      </c>
      <c r="E120" s="5">
        <v>381091368191</v>
      </c>
      <c r="F120" s="5">
        <v>358367902088</v>
      </c>
      <c r="G120" s="5">
        <v>328919996870</v>
      </c>
      <c r="I120" s="5">
        <v>381091368191</v>
      </c>
      <c r="J120" s="5">
        <v>313323270256</v>
      </c>
      <c r="K120" s="5">
        <v>272649201129</v>
      </c>
      <c r="L120" s="5">
        <v>236845055330</v>
      </c>
      <c r="M120" s="5">
        <v>275892087333</v>
      </c>
      <c r="N120" s="5">
        <v>217884017770</v>
      </c>
      <c r="O120" s="5">
        <v>175887797990</v>
      </c>
      <c r="P120" s="5">
        <v>131650089715</v>
      </c>
      <c r="Q120" s="5">
        <v>91181305692</v>
      </c>
      <c r="R120" s="5">
        <v>58191670469</v>
      </c>
      <c r="S120" s="5">
        <v>31661633068</v>
      </c>
      <c r="T120" s="5">
        <v>9661406643</v>
      </c>
      <c r="U120" s="5">
        <v>-28012808836</v>
      </c>
      <c r="V120" s="5">
        <v>-48463820852</v>
      </c>
      <c r="W120" s="5">
        <v>-65172170341</v>
      </c>
      <c r="X120" s="5">
        <v>-77496111562</v>
      </c>
      <c r="Y120" s="5">
        <v>-84958319259</v>
      </c>
      <c r="Z120" s="5">
        <v>-85370211188</v>
      </c>
    </row>
    <row r="121" spans="2:26" ht="15.5" x14ac:dyDescent="0.35">
      <c r="C121" t="s">
        <v>149</v>
      </c>
      <c r="D121" s="5">
        <v>394576062359</v>
      </c>
      <c r="E121" s="5">
        <v>381942951191</v>
      </c>
      <c r="F121" s="5">
        <v>359219485088</v>
      </c>
      <c r="G121" s="5">
        <v>329771579870</v>
      </c>
      <c r="I121" s="5">
        <v>381942951191</v>
      </c>
      <c r="J121" s="5">
        <v>314074853256</v>
      </c>
      <c r="K121" s="5">
        <v>273300784129</v>
      </c>
      <c r="L121" s="5">
        <v>237396638330</v>
      </c>
      <c r="M121" s="5">
        <v>276343670333</v>
      </c>
      <c r="N121" s="5">
        <v>218235600770</v>
      </c>
      <c r="O121" s="5">
        <v>176139380990</v>
      </c>
      <c r="P121" s="5">
        <v>131701672715</v>
      </c>
      <c r="Q121" s="5">
        <v>91232888692</v>
      </c>
      <c r="R121" s="5">
        <v>58243253469</v>
      </c>
      <c r="S121" s="5">
        <v>31713216068</v>
      </c>
      <c r="T121" s="5">
        <v>9712989643</v>
      </c>
      <c r="U121" s="5">
        <v>-27961225836</v>
      </c>
      <c r="V121" s="5">
        <v>-48412237852</v>
      </c>
      <c r="W121" s="5">
        <v>-65120587341</v>
      </c>
      <c r="X121" s="5">
        <v>-77444528562</v>
      </c>
      <c r="Y121" s="5">
        <v>-84906736259</v>
      </c>
      <c r="Z121" s="5">
        <v>-85318628188</v>
      </c>
    </row>
    <row r="122" spans="2:26" ht="15.5" x14ac:dyDescent="0.35">
      <c r="C122" t="s">
        <v>150</v>
      </c>
      <c r="F122" s="5">
        <v>2136477269</v>
      </c>
      <c r="G122" s="5">
        <v>2145870578</v>
      </c>
      <c r="J122" s="5">
        <v>2171151137</v>
      </c>
      <c r="K122" s="5">
        <v>2238721358</v>
      </c>
      <c r="L122" s="5">
        <v>2287706178</v>
      </c>
      <c r="M122" s="5">
        <v>3550925860</v>
      </c>
      <c r="N122" s="5">
        <v>3667058804</v>
      </c>
      <c r="O122" s="5">
        <v>4091370443</v>
      </c>
      <c r="P122" s="5">
        <v>4400721600</v>
      </c>
      <c r="Q122" s="5">
        <v>4612529376</v>
      </c>
      <c r="R122" s="5">
        <v>3364633714</v>
      </c>
      <c r="S122" s="5">
        <v>8000905600</v>
      </c>
      <c r="T122" s="5">
        <v>4195197112</v>
      </c>
      <c r="U122" s="5">
        <v>2282739090</v>
      </c>
      <c r="V122" s="5">
        <v>1629329117</v>
      </c>
      <c r="W122" s="5">
        <v>-148100199</v>
      </c>
      <c r="Z122" s="5">
        <v>282248</v>
      </c>
    </row>
    <row r="123" spans="2:26" ht="15.5" x14ac:dyDescent="0.35">
      <c r="C123" t="s">
        <v>9</v>
      </c>
      <c r="D123" s="5">
        <v>570803958361</v>
      </c>
      <c r="E123" s="5">
        <v>558170847193</v>
      </c>
      <c r="F123" s="5">
        <v>537583858359</v>
      </c>
      <c r="G123" s="5">
        <v>508145346450</v>
      </c>
      <c r="I123" s="5">
        <v>558170847193</v>
      </c>
      <c r="J123" s="5">
        <v>492473900395</v>
      </c>
      <c r="K123" s="5">
        <v>451767401489</v>
      </c>
      <c r="L123" s="5">
        <v>415912240510</v>
      </c>
      <c r="M123" s="5">
        <v>456122492195</v>
      </c>
      <c r="N123" s="5">
        <v>398130555576</v>
      </c>
      <c r="O123" s="5">
        <v>437820725995</v>
      </c>
      <c r="P123" s="5">
        <v>447857509517</v>
      </c>
      <c r="Q123" s="5">
        <v>405471486070</v>
      </c>
      <c r="R123" s="5">
        <v>373236393185</v>
      </c>
      <c r="S123" s="5">
        <v>375748711668</v>
      </c>
      <c r="T123" s="5">
        <v>294833176755</v>
      </c>
      <c r="U123" s="5">
        <v>221787103254</v>
      </c>
      <c r="V123" s="5">
        <v>164664621265</v>
      </c>
      <c r="W123" s="5">
        <v>116852662460</v>
      </c>
      <c r="X123" s="5">
        <v>97394481438</v>
      </c>
      <c r="Y123" s="5">
        <v>89341813741</v>
      </c>
      <c r="Z123" s="5">
        <v>91292044060</v>
      </c>
    </row>
    <row r="124" spans="2:26" ht="15.5" x14ac:dyDescent="0.35">
      <c r="C124" t="s">
        <v>151</v>
      </c>
      <c r="D124" s="5">
        <v>972989175800</v>
      </c>
      <c r="E124" s="5">
        <v>961627635052</v>
      </c>
      <c r="F124" s="5">
        <v>908117695796</v>
      </c>
      <c r="G124" s="5">
        <v>875664904156</v>
      </c>
      <c r="I124" s="5">
        <v>961627635052</v>
      </c>
      <c r="J124" s="5">
        <v>969583747422</v>
      </c>
      <c r="K124" s="5">
        <v>883539172213</v>
      </c>
      <c r="L124" s="5">
        <v>792976671136</v>
      </c>
      <c r="M124" s="5">
        <v>735109129569</v>
      </c>
      <c r="N124" s="5">
        <v>692609391235</v>
      </c>
      <c r="O124" s="5">
        <v>815195083632</v>
      </c>
      <c r="P124" s="5">
        <v>800918912470</v>
      </c>
      <c r="Q124" s="5">
        <v>759510011496</v>
      </c>
      <c r="R124" s="5">
        <v>654082047254</v>
      </c>
      <c r="S124" s="5">
        <v>644524751604</v>
      </c>
      <c r="T124" s="5">
        <v>551383191769</v>
      </c>
      <c r="U124" s="5">
        <v>453681363833</v>
      </c>
      <c r="V124" s="5">
        <v>346575916930</v>
      </c>
      <c r="W124" s="5">
        <v>256395581798</v>
      </c>
      <c r="X124" s="5">
        <v>218480845228</v>
      </c>
      <c r="Y124" s="5">
        <v>204325931525</v>
      </c>
      <c r="Z124" s="5">
        <v>213191373889</v>
      </c>
    </row>
    <row r="125" spans="2:26" ht="15.5" x14ac:dyDescent="0.35">
      <c r="C125" t="s">
        <v>152</v>
      </c>
      <c r="D125" s="5">
        <v>353220780</v>
      </c>
      <c r="E125" s="5">
        <v>353220780</v>
      </c>
      <c r="F125" s="5">
        <v>353220780</v>
      </c>
      <c r="G125" s="5">
        <v>353220780</v>
      </c>
      <c r="I125" s="5">
        <v>353220780</v>
      </c>
      <c r="J125" s="5">
        <v>353220780</v>
      </c>
      <c r="K125" s="5">
        <v>353220780</v>
      </c>
      <c r="L125" s="5">
        <v>353220780</v>
      </c>
      <c r="M125" s="5">
        <v>353220780</v>
      </c>
      <c r="N125" s="5">
        <v>353220780</v>
      </c>
      <c r="O125" s="5">
        <v>353220780</v>
      </c>
      <c r="P125" s="5">
        <v>353220780</v>
      </c>
      <c r="Q125" s="5">
        <v>353220780</v>
      </c>
      <c r="R125" s="5">
        <v>353220780</v>
      </c>
      <c r="S125" s="5">
        <v>353220780</v>
      </c>
      <c r="T125" s="5">
        <v>353220780</v>
      </c>
      <c r="U125" s="5">
        <v>353220780</v>
      </c>
      <c r="V125" s="5">
        <v>353220780</v>
      </c>
      <c r="W125" s="5">
        <v>353220780</v>
      </c>
      <c r="X125" s="5">
        <v>353220780</v>
      </c>
      <c r="Y125" s="5">
        <v>353220780</v>
      </c>
      <c r="Z125" s="5">
        <v>353220780</v>
      </c>
    </row>
    <row r="127" spans="2:26" ht="15.5" x14ac:dyDescent="0.35">
      <c r="B127" t="s">
        <v>153</v>
      </c>
      <c r="C127" t="s">
        <v>154</v>
      </c>
      <c r="D127" s="5">
        <v>11465709889</v>
      </c>
      <c r="E127" s="5">
        <v>-9411026033</v>
      </c>
      <c r="F127" s="5">
        <v>-2530310161</v>
      </c>
      <c r="G127" s="5">
        <v>-60575700798</v>
      </c>
      <c r="I127" s="5">
        <v>-74999419137</v>
      </c>
      <c r="J127" s="5">
        <v>154772350778</v>
      </c>
      <c r="K127" s="5">
        <v>89498971034</v>
      </c>
      <c r="L127" s="5">
        <v>-9592315101</v>
      </c>
      <c r="M127" s="5">
        <v>-36913624651</v>
      </c>
      <c r="N127" s="5">
        <v>97798085539</v>
      </c>
      <c r="O127" s="5">
        <v>71124158519</v>
      </c>
      <c r="P127" s="5">
        <v>28926514700</v>
      </c>
      <c r="Q127" s="5">
        <v>31654863615</v>
      </c>
      <c r="R127" s="5">
        <v>-7085318500</v>
      </c>
      <c r="S127" s="5">
        <v>37299853975</v>
      </c>
      <c r="T127" s="5">
        <v>8291675776</v>
      </c>
      <c r="U127" s="5">
        <v>66059555969</v>
      </c>
      <c r="V127" s="5">
        <v>28303447550</v>
      </c>
      <c r="W127" s="5">
        <v>59616988343</v>
      </c>
      <c r="X127" s="5">
        <v>-1021633081</v>
      </c>
      <c r="Y127" s="5">
        <v>7609177058</v>
      </c>
      <c r="Z127" s="5">
        <v>15777836748</v>
      </c>
    </row>
    <row r="128" spans="2:26" ht="15.5" x14ac:dyDescent="0.35">
      <c r="C128" t="s">
        <v>331</v>
      </c>
      <c r="D128" s="5">
        <v>552318542066</v>
      </c>
      <c r="E128" s="5">
        <v>529847124489</v>
      </c>
      <c r="F128" s="5">
        <v>658862752227</v>
      </c>
      <c r="G128" s="5">
        <v>629046647673</v>
      </c>
      <c r="I128" s="5">
        <v>2429093440936</v>
      </c>
      <c r="J128" s="5">
        <v>2662996484742</v>
      </c>
      <c r="K128" s="5">
        <v>2193318599576</v>
      </c>
      <c r="L128" s="5">
        <v>1704708581307</v>
      </c>
      <c r="M128" s="5">
        <v>449449543516</v>
      </c>
      <c r="N128" s="5">
        <v>746602237938</v>
      </c>
      <c r="O128" s="5">
        <v>2421111699394</v>
      </c>
      <c r="P128" s="5">
        <v>2085249392382</v>
      </c>
      <c r="Q128" s="5">
        <v>1857707797925</v>
      </c>
      <c r="R128" s="5">
        <v>1550420617400</v>
      </c>
      <c r="S128" s="5">
        <v>1563747388446</v>
      </c>
      <c r="T128" s="5">
        <v>1762128211645</v>
      </c>
      <c r="U128" s="5">
        <v>1612623280501</v>
      </c>
      <c r="V128" s="5">
        <v>1503163640545</v>
      </c>
      <c r="W128" s="5">
        <v>1439529895385</v>
      </c>
      <c r="X128" s="5">
        <v>1190178589255</v>
      </c>
      <c r="Y128" s="5">
        <v>1150146189585</v>
      </c>
      <c r="Z128" s="5">
        <v>1186964859710</v>
      </c>
    </row>
    <row r="129" spans="3:26" ht="15.5" x14ac:dyDescent="0.35">
      <c r="C129" t="s">
        <v>1905</v>
      </c>
      <c r="D129" s="5">
        <v>-524329331948</v>
      </c>
      <c r="E129" s="5">
        <v>-540487479242</v>
      </c>
      <c r="F129" s="5">
        <v>-661478589934</v>
      </c>
      <c r="G129" s="5">
        <v>-689665574476</v>
      </c>
      <c r="I129" s="5">
        <v>-2483737943132</v>
      </c>
      <c r="J129" s="5">
        <v>-2493146645544</v>
      </c>
      <c r="K129" s="5">
        <v>-2097437308952</v>
      </c>
      <c r="L129" s="5">
        <v>-1712576706896</v>
      </c>
      <c r="M129" s="5">
        <v>-487164717103</v>
      </c>
      <c r="N129" s="5">
        <v>-643342377338</v>
      </c>
      <c r="O129" s="5">
        <v>-2344788498118</v>
      </c>
      <c r="P129" s="5">
        <v>-2045199153149</v>
      </c>
      <c r="Q129" s="5">
        <v>-1818041062652</v>
      </c>
      <c r="R129" s="5">
        <v>-1547781361443</v>
      </c>
      <c r="S129" s="5">
        <v>-1518078852013</v>
      </c>
      <c r="T129" s="5">
        <v>-1743901051983</v>
      </c>
      <c r="U129" s="5">
        <v>-1539045670955</v>
      </c>
      <c r="V129" s="5">
        <v>-1469241059469</v>
      </c>
      <c r="W129" s="5">
        <v>-1375937133608</v>
      </c>
      <c r="X129" s="5">
        <v>-1190721454736</v>
      </c>
    </row>
    <row r="130" spans="3:26" ht="15.5" x14ac:dyDescent="0.35">
      <c r="C130" t="s">
        <v>1875</v>
      </c>
      <c r="Y130" s="5">
        <v>-1141140952094</v>
      </c>
      <c r="Z130" s="5">
        <v>-1168994449950</v>
      </c>
    </row>
    <row r="131" spans="3:26" ht="15.5" x14ac:dyDescent="0.35">
      <c r="C131" t="s">
        <v>335</v>
      </c>
    </row>
    <row r="132" spans="3:26" ht="15.5" x14ac:dyDescent="0.35">
      <c r="C132" t="s">
        <v>1906</v>
      </c>
      <c r="D132" s="5">
        <v>-524329331948</v>
      </c>
      <c r="E132" s="5">
        <v>-540487479242</v>
      </c>
      <c r="F132" s="5">
        <v>-661478589934</v>
      </c>
      <c r="G132" s="5">
        <v>-689665574476</v>
      </c>
      <c r="I132" s="5">
        <v>-2483737943132</v>
      </c>
      <c r="J132" s="5">
        <v>-2493146645544</v>
      </c>
      <c r="K132" s="5">
        <v>-2097437308952</v>
      </c>
      <c r="L132" s="5">
        <v>-1712576706896</v>
      </c>
      <c r="M132" s="5">
        <v>-487164717103</v>
      </c>
      <c r="N132" s="5">
        <v>-643342377338</v>
      </c>
      <c r="O132" s="5">
        <v>-2344788498118</v>
      </c>
      <c r="P132" s="5">
        <v>-2045199153149</v>
      </c>
      <c r="Q132" s="5">
        <v>-1818041062652</v>
      </c>
      <c r="R132" s="5">
        <v>-1547781361443</v>
      </c>
      <c r="S132" s="5">
        <v>-1518078852013</v>
      </c>
      <c r="T132" s="5">
        <v>-1743901051983</v>
      </c>
      <c r="U132" s="5">
        <v>-1539045670955</v>
      </c>
      <c r="V132" s="5">
        <v>-1469241059469</v>
      </c>
      <c r="W132" s="5">
        <v>-1375937133608</v>
      </c>
      <c r="X132" s="5">
        <v>-1190721454736</v>
      </c>
      <c r="Y132" s="5">
        <v>-1141140952094</v>
      </c>
      <c r="Z132" s="5">
        <v>-1168994449950</v>
      </c>
    </row>
    <row r="133" spans="3:26" ht="15.5" x14ac:dyDescent="0.35">
      <c r="C133" t="s">
        <v>158</v>
      </c>
      <c r="D133" s="5">
        <v>-16523500229</v>
      </c>
      <c r="E133" s="5">
        <v>1229328720</v>
      </c>
      <c r="F133" s="5">
        <v>85527546</v>
      </c>
      <c r="G133" s="5">
        <v>43226005</v>
      </c>
      <c r="I133" s="5">
        <v>-20354916941</v>
      </c>
      <c r="J133" s="5">
        <v>-15077488420</v>
      </c>
      <c r="K133" s="5">
        <v>-6382319590</v>
      </c>
      <c r="L133" s="5">
        <v>-2019746421</v>
      </c>
      <c r="M133" s="5">
        <v>-50404403</v>
      </c>
      <c r="N133" s="5">
        <v>-5461775061</v>
      </c>
      <c r="O133" s="5">
        <v>-5199042757</v>
      </c>
      <c r="P133" s="5">
        <v>-11123724533</v>
      </c>
      <c r="Q133" s="5">
        <v>-8011871658</v>
      </c>
      <c r="R133" s="5">
        <v>-9724574457</v>
      </c>
      <c r="S133" s="5">
        <v>-8368682458</v>
      </c>
      <c r="T133" s="5">
        <v>-9938718755</v>
      </c>
      <c r="U133" s="5">
        <v>-7518053577</v>
      </c>
      <c r="V133" s="5">
        <v>-5619133526</v>
      </c>
      <c r="W133" s="5">
        <v>-3975773434</v>
      </c>
      <c r="X133" s="5">
        <v>-478767600</v>
      </c>
      <c r="Y133" s="5">
        <v>-1396060433</v>
      </c>
      <c r="Z133" s="5">
        <v>-2192573012</v>
      </c>
    </row>
    <row r="134" spans="3:26" ht="15.5" x14ac:dyDescent="0.35">
      <c r="C134" t="s">
        <v>600</v>
      </c>
      <c r="L134" s="5">
        <v>295556909</v>
      </c>
      <c r="M134" s="5">
        <v>851953339</v>
      </c>
      <c r="T134" s="5">
        <v>3234869</v>
      </c>
    </row>
    <row r="135" spans="3:26" ht="15.5" x14ac:dyDescent="0.35">
      <c r="C135" t="s">
        <v>367</v>
      </c>
    </row>
    <row r="136" spans="3:26" ht="15.5" x14ac:dyDescent="0.35">
      <c r="C136" t="s">
        <v>161</v>
      </c>
      <c r="G136" s="5">
        <v>-35322078000</v>
      </c>
      <c r="I136" s="5">
        <v>-35322078000</v>
      </c>
      <c r="J136" s="5">
        <v>-26491558500</v>
      </c>
      <c r="K136" s="5">
        <v>-18051439705</v>
      </c>
      <c r="L136" s="5">
        <v>-9508637147</v>
      </c>
      <c r="M136" s="5">
        <v>-9501892560</v>
      </c>
      <c r="N136" s="5">
        <v>-18346739398</v>
      </c>
      <c r="S136" s="5">
        <v>-859881640</v>
      </c>
      <c r="T136" s="5">
        <v>9765157763</v>
      </c>
      <c r="U136" s="5">
        <v>-733855680</v>
      </c>
      <c r="V136" s="5">
        <v>-495342636</v>
      </c>
      <c r="W136" s="5">
        <v>-5994023850</v>
      </c>
      <c r="X136" s="5">
        <v>-4512331250</v>
      </c>
      <c r="Y136" s="5">
        <v>8472811804</v>
      </c>
      <c r="Z136" s="5">
        <v>-4530166496</v>
      </c>
    </row>
    <row r="137" spans="3:26" ht="15.5" x14ac:dyDescent="0.35">
      <c r="C137" t="s">
        <v>162</v>
      </c>
      <c r="D137" s="5">
        <v>-44338207106</v>
      </c>
      <c r="E137" s="5">
        <v>-41684183771</v>
      </c>
      <c r="F137" s="5">
        <v>3994200598</v>
      </c>
      <c r="G137" s="5">
        <v>6572752555</v>
      </c>
      <c r="I137" s="5">
        <v>-42789059276</v>
      </c>
      <c r="J137" s="5">
        <v>6518402333</v>
      </c>
      <c r="K137" s="5">
        <v>10407273505</v>
      </c>
      <c r="L137" s="5">
        <v>2737772387</v>
      </c>
      <c r="M137" s="5">
        <v>12764107907</v>
      </c>
      <c r="N137" s="5">
        <v>16110519166</v>
      </c>
      <c r="O137" s="5">
        <v>7471734822</v>
      </c>
      <c r="P137" s="5">
        <v>-196244040</v>
      </c>
      <c r="Q137" s="5">
        <v>-3038726119</v>
      </c>
      <c r="R137" s="5">
        <v>10360977262</v>
      </c>
      <c r="S137" s="5">
        <v>-542829757</v>
      </c>
      <c r="T137" s="5">
        <v>2966635812</v>
      </c>
      <c r="U137" s="5">
        <v>-3406054752</v>
      </c>
      <c r="V137" s="5">
        <v>11727882568</v>
      </c>
      <c r="W137" s="5">
        <v>-7111417449</v>
      </c>
      <c r="X137" s="5">
        <v>-9142870465</v>
      </c>
      <c r="Y137" s="5">
        <v>4701637039</v>
      </c>
      <c r="Z137" s="5">
        <v>-24104912831</v>
      </c>
    </row>
    <row r="138" spans="3:26" ht="15.5" x14ac:dyDescent="0.35">
      <c r="C138" t="s">
        <v>509</v>
      </c>
      <c r="D138" s="5">
        <v>-45500000000</v>
      </c>
      <c r="R138" s="5">
        <v>4914000000</v>
      </c>
      <c r="S138" s="5">
        <v>5000000000</v>
      </c>
      <c r="T138" s="5">
        <v>971211000</v>
      </c>
      <c r="V138" s="5">
        <v>12565840000</v>
      </c>
      <c r="W138" s="5">
        <v>5183800000</v>
      </c>
      <c r="X138" s="5">
        <v>6225656002</v>
      </c>
      <c r="Y138" s="5">
        <v>11953043998</v>
      </c>
      <c r="Z138" s="5">
        <v>6179744275</v>
      </c>
    </row>
    <row r="139" spans="3:26" ht="15.5" x14ac:dyDescent="0.35">
      <c r="C139" t="s">
        <v>547</v>
      </c>
      <c r="E139" s="5">
        <v>-47000000000</v>
      </c>
      <c r="I139" s="5">
        <v>-47000000000</v>
      </c>
    </row>
    <row r="140" spans="3:26" ht="15.5" x14ac:dyDescent="0.35">
      <c r="C140" t="s">
        <v>508</v>
      </c>
      <c r="D140" s="5">
        <v>3814666061</v>
      </c>
      <c r="E140" s="5">
        <v>6001264942</v>
      </c>
      <c r="F140" s="5">
        <v>5365352598</v>
      </c>
      <c r="G140" s="5">
        <v>6604596555</v>
      </c>
      <c r="I140" s="5">
        <v>22797022703</v>
      </c>
      <c r="J140" s="5">
        <v>21394162866</v>
      </c>
      <c r="K140" s="5">
        <v>16323239441</v>
      </c>
      <c r="L140" s="5">
        <v>11299460583</v>
      </c>
      <c r="M140" s="5">
        <v>15017326167</v>
      </c>
      <c r="N140" s="5">
        <v>18404127129</v>
      </c>
      <c r="O140" s="5">
        <v>11004882232</v>
      </c>
      <c r="P140" s="5">
        <v>8913178754</v>
      </c>
      <c r="Q140" s="5">
        <v>8664910968</v>
      </c>
      <c r="R140" s="5">
        <v>8526955280</v>
      </c>
      <c r="S140" s="5">
        <v>8020931098</v>
      </c>
      <c r="T140" s="5">
        <v>7237438234</v>
      </c>
      <c r="U140" s="5">
        <v>3340781450</v>
      </c>
      <c r="V140" s="5">
        <v>2833013064</v>
      </c>
      <c r="W140" s="5">
        <v>2684317120</v>
      </c>
      <c r="X140" s="5">
        <v>862097022</v>
      </c>
      <c r="Y140" s="5">
        <v>1109711499</v>
      </c>
      <c r="Z140" s="5">
        <v>1495627583</v>
      </c>
    </row>
    <row r="141" spans="3:26" ht="15.5" x14ac:dyDescent="0.35">
      <c r="C141" t="s">
        <v>343</v>
      </c>
      <c r="F141" s="5">
        <v>360000000</v>
      </c>
      <c r="I141" s="5">
        <v>360000000</v>
      </c>
      <c r="J141" s="5">
        <v>564635000</v>
      </c>
      <c r="K141" s="5">
        <v>461910000</v>
      </c>
      <c r="L141" s="5">
        <v>318000000</v>
      </c>
      <c r="M141" s="5">
        <v>650400000</v>
      </c>
      <c r="N141" s="5">
        <v>736699976</v>
      </c>
      <c r="O141" s="5">
        <v>195500000</v>
      </c>
      <c r="P141" s="5">
        <v>2261423636</v>
      </c>
      <c r="Q141" s="5">
        <v>2900000</v>
      </c>
      <c r="R141" s="5">
        <v>372843091</v>
      </c>
      <c r="S141" s="5">
        <v>819729135</v>
      </c>
      <c r="T141" s="5">
        <v>1093001907</v>
      </c>
      <c r="U141" s="5">
        <v>414200000</v>
      </c>
      <c r="V141" s="5">
        <v>1000000</v>
      </c>
      <c r="W141" s="5">
        <v>178650000</v>
      </c>
      <c r="X141" s="5">
        <v>229850000</v>
      </c>
      <c r="Y141" s="5">
        <v>500461475</v>
      </c>
      <c r="Z141" s="5">
        <v>1135825001</v>
      </c>
    </row>
    <row r="142" spans="3:26" ht="15.5" x14ac:dyDescent="0.35">
      <c r="C142" t="s">
        <v>1907</v>
      </c>
      <c r="Y142" s="5">
        <v>25102440</v>
      </c>
    </row>
    <row r="143" spans="3:26" ht="15.5" x14ac:dyDescent="0.35">
      <c r="C143" t="s">
        <v>1908</v>
      </c>
    </row>
    <row r="144" spans="3:26" ht="15.5" x14ac:dyDescent="0.35">
      <c r="C144" t="s">
        <v>551</v>
      </c>
      <c r="W144" s="5">
        <v>-204000000</v>
      </c>
    </row>
    <row r="145" spans="3:26" ht="15.5" x14ac:dyDescent="0.35">
      <c r="C145" t="s">
        <v>163</v>
      </c>
      <c r="D145" s="5">
        <v>-2652873167</v>
      </c>
      <c r="E145" s="5">
        <v>1713053829</v>
      </c>
      <c r="F145" s="5">
        <v>-1731152000</v>
      </c>
      <c r="G145" s="5">
        <v>-31844000</v>
      </c>
      <c r="I145" s="5">
        <v>-16547579437</v>
      </c>
      <c r="J145" s="5">
        <v>-5703222378</v>
      </c>
      <c r="K145" s="5">
        <v>-5310464940</v>
      </c>
      <c r="L145" s="5">
        <v>-8879688196</v>
      </c>
      <c r="M145" s="5">
        <v>-155306100</v>
      </c>
      <c r="N145" s="5">
        <v>-1724457940</v>
      </c>
      <c r="O145" s="5">
        <v>-3548647410</v>
      </c>
      <c r="P145" s="5">
        <v>-9731235855</v>
      </c>
      <c r="Q145" s="5">
        <v>-9817596737</v>
      </c>
      <c r="R145" s="5">
        <v>-1657197509</v>
      </c>
      <c r="S145" s="5">
        <v>-4990606104</v>
      </c>
      <c r="T145" s="5">
        <v>-27599480785</v>
      </c>
      <c r="U145" s="5">
        <v>-3210463622</v>
      </c>
      <c r="V145" s="5">
        <v>-3369648076</v>
      </c>
      <c r="W145" s="5">
        <v>-4124762569</v>
      </c>
      <c r="X145" s="5">
        <v>-10807163489</v>
      </c>
      <c r="Y145" s="5">
        <v>-2879889393</v>
      </c>
      <c r="Z145" s="5">
        <v>-5027234804</v>
      </c>
    </row>
    <row r="146" spans="3:26" ht="15.5" x14ac:dyDescent="0.35">
      <c r="C146" t="s">
        <v>459</v>
      </c>
      <c r="E146" s="5">
        <v>-2398502542</v>
      </c>
      <c r="I146" s="5">
        <v>-2398502542</v>
      </c>
      <c r="J146" s="5">
        <v>-9737173155</v>
      </c>
      <c r="K146" s="5">
        <v>-1067410996</v>
      </c>
      <c r="M146" s="5">
        <v>-2748312160</v>
      </c>
      <c r="N146" s="5">
        <v>-1305849999</v>
      </c>
      <c r="O146" s="5">
        <v>-180000000</v>
      </c>
      <c r="P146" s="5">
        <v>-1639610575</v>
      </c>
      <c r="Q146" s="5">
        <v>-1506860350</v>
      </c>
      <c r="R146" s="5">
        <v>-2062725600</v>
      </c>
      <c r="S146" s="5">
        <v>-3793843886</v>
      </c>
      <c r="T146" s="5">
        <v>-5329421187</v>
      </c>
      <c r="U146" s="5">
        <v>-10595000</v>
      </c>
      <c r="V146" s="5">
        <v>-126500000</v>
      </c>
      <c r="W146" s="5">
        <v>-263582000</v>
      </c>
      <c r="Y146" s="5">
        <v>-5818792980</v>
      </c>
      <c r="Z146" s="5">
        <v>-8335724886</v>
      </c>
    </row>
    <row r="147" spans="3:26" ht="15.5" x14ac:dyDescent="0.35">
      <c r="C147" t="s">
        <v>510</v>
      </c>
      <c r="Q147" s="5">
        <v>-382080000</v>
      </c>
      <c r="R147" s="5">
        <v>-3742920000</v>
      </c>
      <c r="S147" s="5">
        <v>-5599040000</v>
      </c>
      <c r="T147" s="5">
        <v>-960000000</v>
      </c>
      <c r="U147" s="5">
        <v>-939977580</v>
      </c>
      <c r="V147" s="5">
        <v>-175822420</v>
      </c>
      <c r="W147" s="5">
        <v>-10565840000</v>
      </c>
      <c r="X147" s="5">
        <v>-5653310000</v>
      </c>
      <c r="Y147" s="5">
        <v>-188000000</v>
      </c>
      <c r="Z147" s="5">
        <v>-19553150000</v>
      </c>
    </row>
    <row r="148" spans="3:26" ht="15.5" x14ac:dyDescent="0.35">
      <c r="C148" t="s">
        <v>1909</v>
      </c>
      <c r="T148" s="5">
        <v>5657886643</v>
      </c>
    </row>
    <row r="149" spans="3:26" ht="15.5" x14ac:dyDescent="0.35">
      <c r="C149" t="s">
        <v>1910</v>
      </c>
    </row>
    <row r="150" spans="3:26" ht="15.5" x14ac:dyDescent="0.35">
      <c r="C150" t="s">
        <v>1911</v>
      </c>
    </row>
    <row r="151" spans="3:26" ht="15.5" x14ac:dyDescent="0.35">
      <c r="C151" t="s">
        <v>1623</v>
      </c>
      <c r="T151" s="5">
        <v>3000000000</v>
      </c>
    </row>
    <row r="152" spans="3:26" ht="15.5" x14ac:dyDescent="0.35">
      <c r="C152" t="s">
        <v>1607</v>
      </c>
      <c r="U152" s="5">
        <v>-3000000000</v>
      </c>
    </row>
    <row r="153" spans="3:26" ht="15.5" x14ac:dyDescent="0.35">
      <c r="C153" t="s">
        <v>1043</v>
      </c>
      <c r="T153" s="5">
        <v>18896000000</v>
      </c>
    </row>
    <row r="154" spans="3:26" ht="15.5" x14ac:dyDescent="0.35">
      <c r="C154" t="s">
        <v>512</v>
      </c>
    </row>
    <row r="155" spans="3:26" ht="15.5" x14ac:dyDescent="0.35">
      <c r="C155" t="s">
        <v>545</v>
      </c>
      <c r="R155" s="5">
        <v>4590000000</v>
      </c>
    </row>
    <row r="156" spans="3:26" ht="15.5" x14ac:dyDescent="0.35">
      <c r="C156" t="s">
        <v>916</v>
      </c>
    </row>
    <row r="157" spans="3:26" ht="15.5" x14ac:dyDescent="0.35">
      <c r="C157" t="s">
        <v>1040</v>
      </c>
      <c r="R157" s="5">
        <v>239258000</v>
      </c>
    </row>
    <row r="158" spans="3:26" ht="15.5" x14ac:dyDescent="0.35">
      <c r="C158" t="s">
        <v>1912</v>
      </c>
      <c r="R158" s="5">
        <v>-819236000</v>
      </c>
    </row>
    <row r="159" spans="3:26" ht="15.5" x14ac:dyDescent="0.35">
      <c r="C159" t="s">
        <v>1913</v>
      </c>
    </row>
    <row r="160" spans="3:26" ht="15.5" x14ac:dyDescent="0.35">
      <c r="C160" t="s">
        <v>1914</v>
      </c>
    </row>
    <row r="161" spans="2:26" ht="15.5" x14ac:dyDescent="0.35">
      <c r="C161" t="s">
        <v>175</v>
      </c>
      <c r="G161" s="5">
        <v>-35322078000</v>
      </c>
      <c r="I161" s="5">
        <v>-35322078000</v>
      </c>
      <c r="J161" s="5">
        <v>-26491558500</v>
      </c>
      <c r="K161" s="5">
        <v>-18051439705</v>
      </c>
      <c r="L161" s="5">
        <v>-9508637147</v>
      </c>
      <c r="M161" s="5">
        <v>-9501892560</v>
      </c>
      <c r="N161" s="5">
        <v>-18346739398</v>
      </c>
      <c r="S161" s="5">
        <v>-859881640</v>
      </c>
      <c r="T161" s="5">
        <v>9765157763</v>
      </c>
      <c r="U161" s="5">
        <v>-733855680</v>
      </c>
      <c r="V161" s="5">
        <v>-495342636</v>
      </c>
      <c r="W161" s="5">
        <v>-5994023850</v>
      </c>
      <c r="X161" s="5">
        <v>-4512331250</v>
      </c>
      <c r="Y161" s="5">
        <v>8472811804</v>
      </c>
      <c r="Z161" s="5">
        <v>-4530166496</v>
      </c>
    </row>
    <row r="162" spans="2:26" ht="15.5" x14ac:dyDescent="0.35">
      <c r="C162" t="s">
        <v>763</v>
      </c>
    </row>
    <row r="163" spans="2:26" ht="15.5" x14ac:dyDescent="0.35">
      <c r="C163" t="s">
        <v>1915</v>
      </c>
      <c r="S163" s="5">
        <v>250000000</v>
      </c>
      <c r="T163" s="5">
        <v>10050000000</v>
      </c>
    </row>
    <row r="164" spans="2:26" ht="15.5" x14ac:dyDescent="0.35">
      <c r="C164" t="s">
        <v>370</v>
      </c>
      <c r="K164" s="5">
        <v>-390400705</v>
      </c>
      <c r="L164" s="5">
        <v>-678117647</v>
      </c>
      <c r="M164" s="5">
        <v>-671373060</v>
      </c>
      <c r="N164" s="5">
        <v>-685700398</v>
      </c>
    </row>
    <row r="165" spans="2:26" ht="15.5" x14ac:dyDescent="0.35">
      <c r="C165" t="s">
        <v>427</v>
      </c>
      <c r="G165" s="5">
        <v>-35322078000</v>
      </c>
      <c r="I165" s="5">
        <v>-35322078000</v>
      </c>
      <c r="J165" s="5">
        <v>-26491558500</v>
      </c>
      <c r="K165" s="5">
        <v>-17661039000</v>
      </c>
      <c r="L165" s="5">
        <v>-8830519500</v>
      </c>
      <c r="M165" s="5">
        <v>-8830519500</v>
      </c>
      <c r="N165" s="5">
        <v>-17661039000</v>
      </c>
    </row>
    <row r="166" spans="2:26" ht="15.5" x14ac:dyDescent="0.35">
      <c r="C166" t="s">
        <v>1916</v>
      </c>
      <c r="S166" s="5">
        <v>566032185</v>
      </c>
      <c r="T166" s="5">
        <v>1299311053</v>
      </c>
      <c r="U166" s="5">
        <v>2361066779</v>
      </c>
      <c r="V166" s="5">
        <v>9696464767</v>
      </c>
      <c r="W166" s="5">
        <v>2156657185</v>
      </c>
      <c r="Y166" s="5">
        <v>2687455546</v>
      </c>
      <c r="Z166" s="5">
        <v>225889600</v>
      </c>
    </row>
    <row r="167" spans="2:26" ht="15.5" x14ac:dyDescent="0.35">
      <c r="C167" t="s">
        <v>1917</v>
      </c>
      <c r="S167" s="5">
        <v>-1675913825</v>
      </c>
      <c r="T167" s="5">
        <v>-1584153290</v>
      </c>
      <c r="U167" s="5">
        <v>-3094922459</v>
      </c>
      <c r="V167" s="5">
        <v>-10191807403</v>
      </c>
      <c r="W167" s="5">
        <v>-5433413809</v>
      </c>
      <c r="X167" s="5">
        <v>-1280492558</v>
      </c>
      <c r="Y167" s="5">
        <v>-163749660</v>
      </c>
      <c r="Z167" s="5">
        <v>-4756056096</v>
      </c>
    </row>
    <row r="168" spans="2:26" ht="15.5" x14ac:dyDescent="0.35">
      <c r="C168" t="s">
        <v>786</v>
      </c>
      <c r="S168" s="5">
        <v>-1109881640</v>
      </c>
      <c r="T168" s="5">
        <v>-284842237</v>
      </c>
      <c r="U168" s="5">
        <v>-733855680</v>
      </c>
      <c r="V168" s="5">
        <v>-495342636</v>
      </c>
      <c r="W168" s="5">
        <v>-3276756624</v>
      </c>
      <c r="X168" s="5">
        <v>-1280492558</v>
      </c>
      <c r="Y168" s="5">
        <v>2523705886</v>
      </c>
      <c r="Z168" s="5">
        <v>-4530166496</v>
      </c>
    </row>
    <row r="169" spans="2:26" ht="15.5" x14ac:dyDescent="0.35">
      <c r="C169" t="s">
        <v>186</v>
      </c>
      <c r="D169" s="5">
        <v>-32872497217</v>
      </c>
      <c r="E169" s="5">
        <v>-51095209804</v>
      </c>
      <c r="F169" s="5">
        <v>1463890437</v>
      </c>
      <c r="G169" s="5">
        <v>-89325026243</v>
      </c>
      <c r="I169" s="5">
        <v>-153110556413</v>
      </c>
      <c r="J169" s="5">
        <v>134799194611</v>
      </c>
      <c r="K169" s="5">
        <v>81854804834</v>
      </c>
      <c r="L169" s="5">
        <v>-16363179861</v>
      </c>
      <c r="M169" s="5">
        <v>-33651409304</v>
      </c>
      <c r="N169" s="5">
        <v>95561865307</v>
      </c>
      <c r="O169" s="5">
        <v>78595893341</v>
      </c>
      <c r="P169" s="5">
        <v>28730270660</v>
      </c>
      <c r="Q169" s="5">
        <v>28616137496</v>
      </c>
      <c r="R169" s="5">
        <v>3275658762</v>
      </c>
      <c r="S169" s="5">
        <v>35897142578</v>
      </c>
      <c r="T169" s="5">
        <v>21023469351</v>
      </c>
      <c r="U169" s="5">
        <v>61919645537</v>
      </c>
      <c r="V169" s="5">
        <v>39535987482</v>
      </c>
      <c r="W169" s="5">
        <v>46511547044</v>
      </c>
      <c r="X169" s="5">
        <v>-14676834796</v>
      </c>
      <c r="Y169" s="5">
        <v>20783625901</v>
      </c>
      <c r="Z169" s="5">
        <v>-12857242579</v>
      </c>
    </row>
    <row r="170" spans="2:26" ht="15.5" x14ac:dyDescent="0.35">
      <c r="C170" t="s">
        <v>188</v>
      </c>
      <c r="D170" s="5">
        <v>520801446058</v>
      </c>
      <c r="I170" s="5">
        <v>673811401984</v>
      </c>
      <c r="J170" s="5">
        <v>538477812389</v>
      </c>
      <c r="K170" s="5">
        <v>457432145637</v>
      </c>
      <c r="L170" s="5">
        <v>469088433523</v>
      </c>
      <c r="M170" s="5">
        <v>502508932101</v>
      </c>
      <c r="N170" s="5">
        <v>405678367807</v>
      </c>
      <c r="O170" s="5">
        <v>331470159496</v>
      </c>
      <c r="P170" s="5">
        <v>300673281210</v>
      </c>
      <c r="Q170" s="5">
        <v>271255557498</v>
      </c>
      <c r="R170" s="5">
        <v>267257654749</v>
      </c>
      <c r="S170" s="5">
        <v>228239911594</v>
      </c>
      <c r="T170" s="5">
        <v>205843369383</v>
      </c>
      <c r="U170" s="5">
        <v>141383029704</v>
      </c>
      <c r="V170" s="5">
        <v>100471649462</v>
      </c>
      <c r="W170" s="5">
        <v>52623878403</v>
      </c>
      <c r="X170" s="5">
        <v>68187841522</v>
      </c>
      <c r="Y170" s="5">
        <v>52709909999</v>
      </c>
      <c r="Z170" s="5">
        <v>64116685084</v>
      </c>
    </row>
    <row r="171" spans="2:26" ht="15.5" x14ac:dyDescent="0.35">
      <c r="C171" t="s">
        <v>187</v>
      </c>
      <c r="D171" s="5">
        <v>122464127</v>
      </c>
      <c r="E171" s="5">
        <v>313056253</v>
      </c>
      <c r="F171" s="5">
        <v>166408749</v>
      </c>
      <c r="G171" s="5">
        <v>-314234285</v>
      </c>
      <c r="I171" s="5">
        <v>100600487</v>
      </c>
      <c r="J171" s="5">
        <v>534394984</v>
      </c>
      <c r="K171" s="5">
        <v>-809138082</v>
      </c>
      <c r="L171" s="5">
        <v>4706891975</v>
      </c>
      <c r="M171" s="5">
        <v>230910726</v>
      </c>
      <c r="N171" s="5">
        <v>1268698987</v>
      </c>
      <c r="O171" s="5">
        <v>-4387685029</v>
      </c>
      <c r="P171" s="5">
        <v>2066607626</v>
      </c>
      <c r="Q171" s="5">
        <v>801586216</v>
      </c>
      <c r="R171" s="5">
        <v>722243987</v>
      </c>
      <c r="S171" s="5">
        <v>3120600577</v>
      </c>
      <c r="T171" s="5">
        <v>1373072860</v>
      </c>
      <c r="U171" s="5">
        <v>2540694142</v>
      </c>
      <c r="V171" s="5">
        <v>1375392760</v>
      </c>
      <c r="W171" s="5">
        <v>1336224015</v>
      </c>
      <c r="X171" s="5">
        <v>-887128324</v>
      </c>
      <c r="Y171" s="5">
        <v>-5305694380</v>
      </c>
      <c r="Z171" s="5">
        <v>1450467495</v>
      </c>
    </row>
    <row r="172" spans="2:26" ht="15.5" x14ac:dyDescent="0.35">
      <c r="C172" t="s">
        <v>189</v>
      </c>
      <c r="D172" s="5">
        <v>488051412968</v>
      </c>
      <c r="E172" s="5">
        <v>-50782153551</v>
      </c>
      <c r="F172" s="5">
        <v>1630299186</v>
      </c>
      <c r="G172" s="5">
        <v>-89639260528</v>
      </c>
      <c r="I172" s="5">
        <v>520801446058</v>
      </c>
      <c r="J172" s="5">
        <v>673811401984</v>
      </c>
      <c r="K172" s="5">
        <v>538477812389</v>
      </c>
      <c r="L172" s="5">
        <v>457432145637</v>
      </c>
      <c r="M172" s="5">
        <v>469088433523</v>
      </c>
      <c r="N172" s="5">
        <v>502508932101</v>
      </c>
      <c r="O172" s="5">
        <v>405678367808</v>
      </c>
      <c r="P172" s="5">
        <v>331470159496</v>
      </c>
      <c r="Q172" s="5">
        <v>300673281210</v>
      </c>
      <c r="R172" s="5">
        <v>271255557498</v>
      </c>
      <c r="S172" s="5">
        <v>267257654749</v>
      </c>
      <c r="T172" s="5">
        <v>228239911594</v>
      </c>
      <c r="U172" s="5">
        <v>205843369383</v>
      </c>
      <c r="V172" s="5">
        <v>141383029704</v>
      </c>
      <c r="W172" s="5">
        <v>100471649462</v>
      </c>
      <c r="X172" s="5">
        <v>52623878402</v>
      </c>
      <c r="Y172" s="5">
        <v>68187841520</v>
      </c>
      <c r="Z172" s="5">
        <v>52709910000</v>
      </c>
    </row>
    <row r="174" spans="2:26" ht="15.5" x14ac:dyDescent="0.35">
      <c r="B174" t="s">
        <v>190</v>
      </c>
      <c r="C174" t="s">
        <v>11</v>
      </c>
      <c r="D174" s="5">
        <v>350000000</v>
      </c>
      <c r="E174" s="5">
        <v>350000000</v>
      </c>
      <c r="F174" s="5">
        <v>350000000</v>
      </c>
      <c r="G174" s="5">
        <v>350000000</v>
      </c>
      <c r="I174" s="5">
        <v>350000000</v>
      </c>
      <c r="J174" s="5">
        <v>350000000</v>
      </c>
      <c r="K174" s="5">
        <v>350000000</v>
      </c>
      <c r="L174" s="5">
        <v>350000000</v>
      </c>
      <c r="M174" s="5">
        <v>350000000</v>
      </c>
      <c r="N174" s="5">
        <v>350000000</v>
      </c>
      <c r="O174" s="5">
        <v>350000000</v>
      </c>
      <c r="P174" s="5">
        <v>350000000</v>
      </c>
      <c r="Q174" s="5">
        <v>350000000</v>
      </c>
      <c r="R174" s="5">
        <v>350000000</v>
      </c>
      <c r="S174" s="5">
        <v>350000000</v>
      </c>
      <c r="T174" s="5">
        <v>350000000</v>
      </c>
      <c r="U174" s="5">
        <v>350000000</v>
      </c>
      <c r="V174" s="5">
        <v>350000000</v>
      </c>
      <c r="W174" s="5">
        <v>350000000</v>
      </c>
      <c r="X174" s="5">
        <v>350000000</v>
      </c>
      <c r="Y174" s="5">
        <v>350000000</v>
      </c>
      <c r="Z174" s="5">
        <v>350000000</v>
      </c>
    </row>
    <row r="175" spans="2:26" ht="15.5" x14ac:dyDescent="0.35">
      <c r="C175" t="s">
        <v>191</v>
      </c>
      <c r="D175" s="6">
        <v>44.17</v>
      </c>
      <c r="E175" s="6">
        <v>75.11</v>
      </c>
      <c r="F175" s="6">
        <v>77.75</v>
      </c>
      <c r="G175" s="6">
        <v>79.91</v>
      </c>
    </row>
    <row r="176" spans="2:26" ht="15.5" x14ac:dyDescent="0.35">
      <c r="C176" t="s">
        <v>192</v>
      </c>
      <c r="D176" s="6">
        <v>31.7</v>
      </c>
      <c r="E176" s="6">
        <v>18.239999999999998</v>
      </c>
      <c r="F176" s="6">
        <v>16.98</v>
      </c>
      <c r="G176" s="6">
        <v>16.079999999999998</v>
      </c>
    </row>
    <row r="177" spans="3:7" ht="15.5" x14ac:dyDescent="0.35">
      <c r="C177" t="s">
        <v>70</v>
      </c>
      <c r="D177" s="6">
        <v>0.89</v>
      </c>
      <c r="E177" s="6">
        <v>0.9</v>
      </c>
      <c r="F177" s="6">
        <v>0.72</v>
      </c>
      <c r="G177" s="6">
        <v>0.68</v>
      </c>
    </row>
    <row r="178" spans="3:7" ht="15.5" x14ac:dyDescent="0.35">
      <c r="C178" t="s">
        <v>193</v>
      </c>
      <c r="D178" s="6">
        <v>16510000000.000002</v>
      </c>
      <c r="E178" s="5">
        <v>29030000000</v>
      </c>
      <c r="F178" s="5">
        <v>29010000000</v>
      </c>
      <c r="G178" s="5">
        <v>27730000000</v>
      </c>
    </row>
    <row r="179" spans="3:7" ht="15.5" x14ac:dyDescent="0.35">
      <c r="C179" t="s">
        <v>194</v>
      </c>
      <c r="D179" s="6">
        <v>1.6E-2</v>
      </c>
      <c r="E179" s="6">
        <v>2.76E-2</v>
      </c>
      <c r="F179" s="6">
        <v>3.0200000000000001E-2</v>
      </c>
      <c r="G179" s="6">
        <v>3.2199999999999999E-2</v>
      </c>
    </row>
    <row r="180" spans="3:7" ht="15.5" x14ac:dyDescent="0.35">
      <c r="C180" t="s">
        <v>195</v>
      </c>
      <c r="D180" s="6">
        <v>2.7300000000000001E-2</v>
      </c>
      <c r="E180" s="6">
        <v>4.7500000000000001E-2</v>
      </c>
      <c r="F180" s="6">
        <v>5.1299999999999998E-2</v>
      </c>
      <c r="G180" s="6">
        <v>5.5800000000000002E-2</v>
      </c>
    </row>
    <row r="181" spans="3:7" ht="15.5" x14ac:dyDescent="0.35">
      <c r="C181" t="s">
        <v>196</v>
      </c>
      <c r="D181" s="6">
        <v>2.4199999999999999E-2</v>
      </c>
      <c r="E181" s="6">
        <v>4.5400000000000003E-2</v>
      </c>
      <c r="F181" s="6">
        <v>4.9500000000000002E-2</v>
      </c>
      <c r="G181" s="6">
        <v>4.8099999999999997E-2</v>
      </c>
    </row>
    <row r="182" spans="3:7" ht="15.5" x14ac:dyDescent="0.35">
      <c r="C182" t="s">
        <v>197</v>
      </c>
      <c r="D182" s="6">
        <v>68.150000000000006</v>
      </c>
      <c r="E182" s="6">
        <v>48.19</v>
      </c>
      <c r="F182" s="6">
        <v>232.37</v>
      </c>
      <c r="G182" s="6">
        <v>2527.4899999999998</v>
      </c>
    </row>
    <row r="183" spans="3:7" ht="15.5" x14ac:dyDescent="0.35">
      <c r="C183" t="s">
        <v>198</v>
      </c>
      <c r="D183" s="5">
        <v>571000000000</v>
      </c>
      <c r="E183" s="5">
        <v>558000000000</v>
      </c>
      <c r="F183" s="5">
        <v>538000000000</v>
      </c>
      <c r="G183" s="5">
        <v>508000000000</v>
      </c>
    </row>
    <row r="184" spans="3:7" ht="15.5" x14ac:dyDescent="0.35">
      <c r="C184" t="s">
        <v>199</v>
      </c>
      <c r="D184" s="6">
        <v>0.87</v>
      </c>
      <c r="E184" s="6">
        <v>0.87</v>
      </c>
      <c r="F184" s="6">
        <v>0.87</v>
      </c>
      <c r="G184" s="6">
        <v>0.9</v>
      </c>
    </row>
    <row r="185" spans="3:7" ht="15.5" x14ac:dyDescent="0.35">
      <c r="C185" t="s">
        <v>200</v>
      </c>
      <c r="D185" s="5">
        <v>1616</v>
      </c>
      <c r="E185" s="6">
        <v>1580.23</v>
      </c>
      <c r="F185" s="6">
        <v>1515.9</v>
      </c>
      <c r="G185" s="6">
        <v>1432.53</v>
      </c>
    </row>
    <row r="186" spans="3:7" ht="15.5" x14ac:dyDescent="0.35">
      <c r="C186" t="s">
        <v>201</v>
      </c>
      <c r="D186" s="6">
        <v>0.87</v>
      </c>
      <c r="E186" s="6">
        <v>0.87</v>
      </c>
      <c r="F186" s="6">
        <v>0.87</v>
      </c>
      <c r="G186" s="6">
        <v>0.9</v>
      </c>
    </row>
    <row r="187" spans="3:7" ht="15.5" x14ac:dyDescent="0.35">
      <c r="C187" t="s">
        <v>202</v>
      </c>
      <c r="D187" s="5">
        <v>1616</v>
      </c>
      <c r="E187" s="6">
        <v>1580.23</v>
      </c>
      <c r="F187" s="6">
        <v>1515.9</v>
      </c>
      <c r="G187" s="6">
        <v>1432.53</v>
      </c>
    </row>
    <row r="188" spans="3:7" ht="15.5" x14ac:dyDescent="0.35">
      <c r="C188" t="s">
        <v>203</v>
      </c>
    </row>
    <row r="189" spans="3:7" ht="15.5" x14ac:dyDescent="0.35">
      <c r="C189" t="s">
        <v>204</v>
      </c>
      <c r="G189" s="5">
        <v>4000000000</v>
      </c>
    </row>
    <row r="190" spans="3:7" ht="15.5" x14ac:dyDescent="0.35">
      <c r="C190" t="s">
        <v>205</v>
      </c>
      <c r="D190" s="5">
        <v>571000000000</v>
      </c>
      <c r="E190" s="5">
        <v>558000000000</v>
      </c>
      <c r="F190" s="5">
        <v>535000000000</v>
      </c>
      <c r="G190" s="5">
        <v>506000000000</v>
      </c>
    </row>
    <row r="191" spans="3:7" ht="15.5" x14ac:dyDescent="0.35">
      <c r="C191" t="s">
        <v>23</v>
      </c>
      <c r="G191" s="5">
        <v>4000000000</v>
      </c>
    </row>
    <row r="192" spans="3:7" ht="15.5" x14ac:dyDescent="0.35">
      <c r="C192" t="s">
        <v>20</v>
      </c>
      <c r="D192" s="5">
        <v>-488000000000</v>
      </c>
      <c r="E192" s="5">
        <v>-521000000000</v>
      </c>
      <c r="F192" s="5">
        <v>-572000000000</v>
      </c>
      <c r="G192" s="5">
        <v>-566000000000</v>
      </c>
    </row>
    <row r="193" spans="3:26" ht="15.5" x14ac:dyDescent="0.35">
      <c r="C193" t="s">
        <v>206</v>
      </c>
      <c r="D193" s="5">
        <v>508000000000</v>
      </c>
      <c r="E193" s="5">
        <v>472000000000</v>
      </c>
      <c r="F193" s="5">
        <v>471000000000</v>
      </c>
      <c r="G193" s="5">
        <v>448000000000</v>
      </c>
    </row>
    <row r="194" spans="3:26" ht="15.5" x14ac:dyDescent="0.35">
      <c r="C194" t="s">
        <v>207</v>
      </c>
      <c r="D194" s="5">
        <v>11000000000</v>
      </c>
      <c r="E194" s="5">
        <v>-9000000000</v>
      </c>
      <c r="F194" s="5">
        <v>-3000000000</v>
      </c>
      <c r="G194" s="5">
        <v>-61000000000</v>
      </c>
    </row>
    <row r="195" spans="3:26" ht="15.5" x14ac:dyDescent="0.35">
      <c r="C195" t="s">
        <v>208</v>
      </c>
      <c r="D195" s="5">
        <v>-3000000000</v>
      </c>
      <c r="E195" s="5">
        <v>-1000000000</v>
      </c>
      <c r="F195" s="5">
        <v>-2000000000</v>
      </c>
      <c r="G195" s="5">
        <v>0</v>
      </c>
    </row>
    <row r="196" spans="3:26" ht="15.5" x14ac:dyDescent="0.35">
      <c r="C196" t="s">
        <v>12</v>
      </c>
      <c r="D196" s="5">
        <v>11000000000</v>
      </c>
      <c r="E196" s="5">
        <v>-10000000000</v>
      </c>
      <c r="F196" s="5">
        <v>-4000000000</v>
      </c>
      <c r="G196" s="5">
        <v>-61000000000</v>
      </c>
    </row>
    <row r="197" spans="3:26" ht="15.5" x14ac:dyDescent="0.35">
      <c r="C197" t="s">
        <v>15</v>
      </c>
      <c r="D197" s="6">
        <v>24.95</v>
      </c>
      <c r="E197" s="6">
        <v>-28.58</v>
      </c>
      <c r="F197" s="6">
        <v>-12.06</v>
      </c>
      <c r="G197" s="6">
        <v>-171.59</v>
      </c>
    </row>
    <row r="198" spans="3:26" ht="15.5" x14ac:dyDescent="0.35">
      <c r="C198" t="s">
        <v>57</v>
      </c>
      <c r="I198" s="6">
        <v>298.55</v>
      </c>
      <c r="J198" s="6">
        <v>289.26</v>
      </c>
      <c r="K198" s="6">
        <v>200.46</v>
      </c>
      <c r="L198" s="6">
        <v>121.69</v>
      </c>
      <c r="M198" s="6">
        <v>1.46</v>
      </c>
      <c r="N198" s="6">
        <v>4.7699999999999996</v>
      </c>
      <c r="O198" s="6">
        <v>135.15</v>
      </c>
      <c r="P198" s="6">
        <v>112.84</v>
      </c>
      <c r="Q198" s="6">
        <v>93.91</v>
      </c>
      <c r="R198" s="6">
        <v>77.180000000000007</v>
      </c>
      <c r="S198" s="6">
        <v>79.569999999999993</v>
      </c>
      <c r="T198" s="6">
        <v>106.66</v>
      </c>
      <c r="U198" s="6">
        <v>57.9</v>
      </c>
      <c r="V198" s="6">
        <v>47.3</v>
      </c>
      <c r="W198" s="6">
        <v>34.89</v>
      </c>
      <c r="X198" s="6">
        <v>21.13</v>
      </c>
      <c r="Y198" s="6">
        <v>1.17</v>
      </c>
      <c r="Z198" s="6">
        <v>17.23</v>
      </c>
    </row>
    <row r="199" spans="3:26" ht="15.5" x14ac:dyDescent="0.35">
      <c r="C199" t="s">
        <v>69</v>
      </c>
      <c r="I199" s="6">
        <v>4.59</v>
      </c>
      <c r="J199" s="6">
        <v>4.7699999999999996</v>
      </c>
      <c r="K199" s="6">
        <v>7.41</v>
      </c>
      <c r="L199" s="6">
        <v>8.18</v>
      </c>
      <c r="M199" s="6">
        <v>773.97</v>
      </c>
      <c r="N199" s="6">
        <v>233.75</v>
      </c>
      <c r="O199" s="6">
        <v>8.73</v>
      </c>
      <c r="P199" s="6">
        <v>17.149999999999999</v>
      </c>
      <c r="Q199" s="6">
        <v>14.91</v>
      </c>
      <c r="R199" s="6">
        <v>11.66</v>
      </c>
      <c r="S199" s="6">
        <v>15.71</v>
      </c>
      <c r="T199" s="6">
        <v>9.33</v>
      </c>
      <c r="U199" s="6">
        <v>6.91</v>
      </c>
      <c r="V199" s="6">
        <v>7.4</v>
      </c>
      <c r="W199" s="6">
        <v>7.31</v>
      </c>
      <c r="X199" s="6">
        <v>12.78</v>
      </c>
      <c r="Y199" s="6">
        <v>128.21</v>
      </c>
      <c r="Z199" s="6">
        <v>3.89</v>
      </c>
    </row>
    <row r="200" spans="3:26" ht="15.5" x14ac:dyDescent="0.35">
      <c r="C200" t="s">
        <v>72</v>
      </c>
      <c r="I200" s="6">
        <v>0.19</v>
      </c>
      <c r="J200" s="6">
        <v>0.19</v>
      </c>
      <c r="K200" s="6">
        <v>0.24</v>
      </c>
      <c r="L200" s="6">
        <v>0.2</v>
      </c>
      <c r="M200" s="6">
        <v>0.81</v>
      </c>
      <c r="N200" s="6">
        <v>0.71</v>
      </c>
      <c r="O200" s="6">
        <v>0.17</v>
      </c>
      <c r="P200" s="6">
        <v>0.33</v>
      </c>
      <c r="Q200" s="6">
        <v>0.27</v>
      </c>
      <c r="R200" s="6">
        <v>0.2</v>
      </c>
      <c r="S200" s="6">
        <v>0.28000000000000003</v>
      </c>
      <c r="T200" s="6">
        <v>0.21</v>
      </c>
      <c r="U200" s="6">
        <v>0.09</v>
      </c>
      <c r="V200" s="6">
        <v>0.08</v>
      </c>
      <c r="W200" s="6">
        <v>7.0000000000000007E-2</v>
      </c>
      <c r="X200" s="6">
        <v>0.08</v>
      </c>
      <c r="Y200" s="6">
        <v>0.05</v>
      </c>
      <c r="Z200" s="6">
        <v>0.02</v>
      </c>
    </row>
    <row r="201" spans="3:26" ht="15.5" x14ac:dyDescent="0.35">
      <c r="C201" t="s">
        <v>209</v>
      </c>
      <c r="I201" s="5">
        <v>110890000000</v>
      </c>
      <c r="J201" s="5">
        <v>106770000000</v>
      </c>
      <c r="K201" s="5">
        <v>72820000000</v>
      </c>
      <c r="L201" s="5">
        <v>36590000000</v>
      </c>
      <c r="M201" s="5">
        <v>-13400000000</v>
      </c>
      <c r="N201" s="5">
        <v>-30830000000</v>
      </c>
      <c r="O201" s="5">
        <v>49700000000</v>
      </c>
      <c r="P201" s="5">
        <v>41770000000</v>
      </c>
    </row>
    <row r="202" spans="3:26" ht="15.5" x14ac:dyDescent="0.35">
      <c r="C202" t="s">
        <v>210</v>
      </c>
      <c r="I202" s="6">
        <v>0.10970000000000001</v>
      </c>
      <c r="J202" s="6">
        <v>0.10539999999999999</v>
      </c>
      <c r="K202" s="6">
        <v>8.0100000000000005E-2</v>
      </c>
      <c r="L202" s="6">
        <v>5.4199999999999998E-2</v>
      </c>
      <c r="M202" s="6">
        <v>7.000000000000001E-4</v>
      </c>
      <c r="N202" s="6">
        <v>2.3999999999999998E-3</v>
      </c>
      <c r="O202" s="6">
        <v>5.8600000000000006E-2</v>
      </c>
      <c r="P202" s="6">
        <v>4.9800000000000004E-2</v>
      </c>
      <c r="Q202" s="6">
        <v>4.3700000000000003E-2</v>
      </c>
      <c r="R202" s="6">
        <v>4.1700000000000001E-2</v>
      </c>
      <c r="S202" s="6">
        <v>4.36E-2</v>
      </c>
      <c r="T202" s="6">
        <v>6.83E-2</v>
      </c>
      <c r="U202" s="6">
        <v>4.5100000000000001E-2</v>
      </c>
      <c r="V202" s="6">
        <v>4.82E-2</v>
      </c>
      <c r="W202" s="6">
        <v>4.8099999999999997E-2</v>
      </c>
      <c r="X202" s="6">
        <v>3.4200000000000001E-2</v>
      </c>
      <c r="Y202" s="6">
        <v>2E-3</v>
      </c>
      <c r="Z202" s="6">
        <v>2.8500000000000001E-2</v>
      </c>
    </row>
    <row r="203" spans="3:26" ht="15.5" x14ac:dyDescent="0.35">
      <c r="C203" t="s">
        <v>211</v>
      </c>
      <c r="I203" s="6">
        <v>0.18890000000000001</v>
      </c>
      <c r="J203" s="6">
        <v>0.2084</v>
      </c>
      <c r="K203" s="6">
        <v>0.1575</v>
      </c>
      <c r="L203" s="6">
        <v>0.10390000000000001</v>
      </c>
      <c r="M203" s="6">
        <v>1.1000000000000001E-3</v>
      </c>
      <c r="N203" s="6">
        <v>4.3E-3</v>
      </c>
      <c r="O203" s="6">
        <v>0.1101</v>
      </c>
      <c r="P203" s="6">
        <v>8.9900000000000008E-2</v>
      </c>
      <c r="Q203" s="6">
        <v>8.2699999999999996E-2</v>
      </c>
      <c r="R203" s="6">
        <v>7.3700000000000002E-2</v>
      </c>
      <c r="S203" s="6">
        <v>7.6399999999999996E-2</v>
      </c>
      <c r="T203" s="6">
        <v>0.12960000000000002</v>
      </c>
      <c r="U203" s="6">
        <v>9.3200000000000005E-2</v>
      </c>
      <c r="V203" s="6">
        <v>0.10249999999999999</v>
      </c>
      <c r="W203" s="6">
        <v>0.10529999999999999</v>
      </c>
      <c r="X203" s="6">
        <v>7.6600000000000001E-2</v>
      </c>
      <c r="Y203" s="6">
        <v>4.5999999999999999E-3</v>
      </c>
      <c r="Z203" s="6">
        <v>6.6699999999999995E-2</v>
      </c>
    </row>
    <row r="204" spans="3:26" ht="15.5" x14ac:dyDescent="0.35">
      <c r="C204" t="s">
        <v>212</v>
      </c>
      <c r="I204" s="6">
        <v>0.18559999999999999</v>
      </c>
      <c r="J204" s="6">
        <v>0.2009</v>
      </c>
      <c r="K204" s="6">
        <v>0.1467</v>
      </c>
      <c r="L204" s="6">
        <v>6.3399999999999998E-2</v>
      </c>
      <c r="M204" s="6">
        <v>-4.07E-2</v>
      </c>
      <c r="N204" s="6">
        <v>-7.8100000000000003E-2</v>
      </c>
      <c r="O204" s="6">
        <v>9.5700000000000007E-2</v>
      </c>
      <c r="P204" s="6">
        <v>8.2400000000000001E-2</v>
      </c>
      <c r="Q204" s="6">
        <v>9.6799999999999997E-2</v>
      </c>
      <c r="R204" s="6">
        <v>5.96E-2</v>
      </c>
      <c r="S204" s="6">
        <v>6.4100000000000004E-2</v>
      </c>
      <c r="T204" s="6">
        <v>8.5199999999999998E-2</v>
      </c>
      <c r="U204" s="6">
        <v>9.7899999999999987E-2</v>
      </c>
      <c r="V204" s="6">
        <v>0.113</v>
      </c>
      <c r="W204" s="6">
        <v>9.8100000000000007E-2</v>
      </c>
      <c r="X204" s="6">
        <v>9.5199999999999993E-2</v>
      </c>
      <c r="Y204" s="6">
        <v>4.6600000000000003E-2</v>
      </c>
      <c r="Z204" s="6">
        <v>0.12179999999999999</v>
      </c>
    </row>
    <row r="205" spans="3:26" ht="15.5" x14ac:dyDescent="0.35">
      <c r="C205" t="s">
        <v>213</v>
      </c>
      <c r="I205" s="6">
        <v>108.35</v>
      </c>
      <c r="J205" s="6">
        <v>166.06</v>
      </c>
      <c r="K205" s="6">
        <v>117.3</v>
      </c>
      <c r="L205" s="6">
        <v>41.33</v>
      </c>
      <c r="M205" s="6">
        <v>-51.27</v>
      </c>
      <c r="N205" s="6">
        <v>-89.07</v>
      </c>
      <c r="O205" s="6">
        <v>102.47</v>
      </c>
      <c r="P205" s="6">
        <v>35.119999999999997</v>
      </c>
      <c r="Q205" s="6">
        <v>33.11</v>
      </c>
      <c r="R205" s="6">
        <v>136.54</v>
      </c>
      <c r="S205" s="6">
        <v>138.99</v>
      </c>
      <c r="T205" s="6">
        <v>176.65</v>
      </c>
      <c r="U205" s="6">
        <v>188.53</v>
      </c>
      <c r="V205" s="6">
        <v>188.26</v>
      </c>
    </row>
    <row r="206" spans="3:26" ht="15.5" x14ac:dyDescent="0.35">
      <c r="C206" t="s">
        <v>66</v>
      </c>
      <c r="I206" s="6">
        <v>0.87</v>
      </c>
      <c r="J206" s="6">
        <v>0.99</v>
      </c>
      <c r="K206" s="6">
        <v>1.17</v>
      </c>
      <c r="L206" s="6">
        <v>0.85</v>
      </c>
      <c r="M206" s="6">
        <v>0.88</v>
      </c>
      <c r="N206" s="5">
        <v>1</v>
      </c>
      <c r="O206" s="6">
        <v>0.96</v>
      </c>
      <c r="P206" s="6">
        <v>1.54</v>
      </c>
      <c r="Q206" s="6">
        <v>1.23</v>
      </c>
      <c r="R206" s="6">
        <v>0.86</v>
      </c>
      <c r="S206" s="6">
        <v>1.2</v>
      </c>
      <c r="T206" s="6">
        <v>1.21</v>
      </c>
      <c r="U206" s="6">
        <v>0.64</v>
      </c>
      <c r="V206" s="6">
        <v>0.76</v>
      </c>
      <c r="W206" s="6">
        <v>0.77</v>
      </c>
      <c r="X206" s="6">
        <v>0.98</v>
      </c>
      <c r="Y206" s="6">
        <v>0.59</v>
      </c>
      <c r="Z206" s="6">
        <v>0.26</v>
      </c>
    </row>
    <row r="207" spans="3:26" ht="15.5" x14ac:dyDescent="0.35">
      <c r="C207" t="s">
        <v>63</v>
      </c>
      <c r="I207" s="6">
        <v>1580.23</v>
      </c>
      <c r="J207" s="6">
        <v>1388.09</v>
      </c>
      <c r="K207" s="6">
        <v>1272.6600000000001</v>
      </c>
      <c r="L207" s="6">
        <v>1171.01</v>
      </c>
      <c r="M207" s="6">
        <v>1281.27</v>
      </c>
      <c r="N207" s="6">
        <v>1116.76</v>
      </c>
      <c r="O207" s="6">
        <v>1227.93</v>
      </c>
      <c r="P207" s="6">
        <v>1255.47</v>
      </c>
      <c r="Q207" s="6">
        <v>1134.8699999999999</v>
      </c>
      <c r="R207" s="6">
        <v>1047.1400000000001</v>
      </c>
      <c r="S207" s="6">
        <v>1041.1300000000001</v>
      </c>
      <c r="T207" s="6">
        <v>822.82</v>
      </c>
      <c r="U207" s="6">
        <v>621.44000000000005</v>
      </c>
      <c r="V207" s="6">
        <v>461.57</v>
      </c>
      <c r="W207" s="6">
        <v>331.24</v>
      </c>
      <c r="X207" s="6">
        <v>275.73</v>
      </c>
      <c r="Y207" s="6">
        <v>252.93</v>
      </c>
      <c r="Z207" s="6">
        <v>258.45999999999998</v>
      </c>
    </row>
    <row r="208" spans="3:26" ht="15.5" x14ac:dyDescent="0.35">
      <c r="C208" t="s">
        <v>214</v>
      </c>
      <c r="I208" s="6">
        <v>0.87</v>
      </c>
      <c r="J208" s="6">
        <v>0.99</v>
      </c>
      <c r="K208" s="6">
        <v>1.17</v>
      </c>
      <c r="L208" s="6">
        <v>0.85</v>
      </c>
      <c r="M208" s="6">
        <v>0.88</v>
      </c>
      <c r="N208" s="5">
        <v>1</v>
      </c>
      <c r="O208" s="6">
        <v>0.96</v>
      </c>
      <c r="P208" s="6">
        <v>1.54</v>
      </c>
      <c r="Q208" s="6">
        <v>1.23</v>
      </c>
      <c r="R208" s="6">
        <v>0.86</v>
      </c>
      <c r="S208" s="6">
        <v>1.2</v>
      </c>
      <c r="T208" s="6">
        <v>1.21</v>
      </c>
      <c r="U208" s="6">
        <v>0.64</v>
      </c>
      <c r="V208" s="6">
        <v>0.76</v>
      </c>
      <c r="W208" s="6">
        <v>0.77</v>
      </c>
      <c r="X208" s="6">
        <v>0.98</v>
      </c>
      <c r="Y208" s="6">
        <v>0.59</v>
      </c>
      <c r="Z208" s="6">
        <v>0.26</v>
      </c>
    </row>
    <row r="209" spans="2:26" ht="15.5" x14ac:dyDescent="0.35">
      <c r="C209" t="s">
        <v>215</v>
      </c>
      <c r="I209" s="6">
        <v>1580.23</v>
      </c>
      <c r="J209" s="6">
        <v>1388.09</v>
      </c>
      <c r="K209" s="6">
        <v>1272.6600000000001</v>
      </c>
      <c r="L209" s="6">
        <v>1171.01</v>
      </c>
      <c r="M209" s="6">
        <v>1281.27</v>
      </c>
      <c r="N209" s="6">
        <v>1116.76</v>
      </c>
      <c r="O209" s="6">
        <v>1227.93</v>
      </c>
      <c r="P209" s="6">
        <v>1255.47</v>
      </c>
      <c r="Q209" s="6">
        <v>1134.8699999999999</v>
      </c>
      <c r="R209" s="6">
        <v>1047.1400000000001</v>
      </c>
      <c r="S209" s="6">
        <v>1041.1300000000001</v>
      </c>
      <c r="T209" s="6">
        <v>822.82</v>
      </c>
      <c r="U209" s="6">
        <v>621.44000000000005</v>
      </c>
      <c r="V209" s="6">
        <v>461.57</v>
      </c>
      <c r="W209" s="6">
        <v>331.24</v>
      </c>
      <c r="X209" s="6">
        <v>275.73</v>
      </c>
      <c r="Y209" s="6">
        <v>252.93</v>
      </c>
      <c r="Z209" s="6">
        <v>258.45999999999998</v>
      </c>
    </row>
    <row r="210" spans="2:26" ht="15.5" x14ac:dyDescent="0.35">
      <c r="C210" t="s">
        <v>216</v>
      </c>
      <c r="X210" s="5">
        <v>3000000000</v>
      </c>
      <c r="Y210" s="5">
        <v>6000000000</v>
      </c>
    </row>
    <row r="211" spans="2:26" ht="15.5" x14ac:dyDescent="0.35">
      <c r="C211" t="s">
        <v>217</v>
      </c>
      <c r="J211" s="5">
        <v>4000000000</v>
      </c>
      <c r="K211" s="5">
        <v>4000000000</v>
      </c>
      <c r="L211" s="5">
        <v>4000000000</v>
      </c>
      <c r="M211" s="5">
        <v>4000000000</v>
      </c>
      <c r="N211" s="5">
        <v>4000000000</v>
      </c>
      <c r="O211" s="5">
        <v>4000000000</v>
      </c>
      <c r="P211" s="5">
        <v>4000000000</v>
      </c>
      <c r="Q211" s="5">
        <v>4000000000</v>
      </c>
      <c r="R211" s="5">
        <v>4000000000</v>
      </c>
      <c r="S211" s="5">
        <v>4000000000</v>
      </c>
      <c r="T211" s="5">
        <v>7000000000</v>
      </c>
      <c r="W211" s="5">
        <v>0</v>
      </c>
      <c r="X211" s="5">
        <v>0</v>
      </c>
      <c r="Y211" s="5">
        <v>0</v>
      </c>
      <c r="Z211" s="5">
        <v>0</v>
      </c>
    </row>
    <row r="212" spans="2:26" ht="15.5" x14ac:dyDescent="0.35">
      <c r="C212" t="s">
        <v>25</v>
      </c>
      <c r="J212" s="5">
        <v>4000000000</v>
      </c>
      <c r="K212" s="5">
        <v>4000000000</v>
      </c>
      <c r="L212" s="5">
        <v>4000000000</v>
      </c>
      <c r="M212" s="5">
        <v>4000000000</v>
      </c>
      <c r="N212" s="5">
        <v>4000000000</v>
      </c>
      <c r="O212" s="5">
        <v>4000000000</v>
      </c>
      <c r="P212" s="5">
        <v>4000000000</v>
      </c>
      <c r="Q212" s="5">
        <v>4000000000</v>
      </c>
      <c r="R212" s="5">
        <v>4000000000</v>
      </c>
      <c r="S212" s="5">
        <v>4000000000</v>
      </c>
      <c r="T212" s="5">
        <v>7000000000</v>
      </c>
      <c r="W212" s="5">
        <v>0</v>
      </c>
      <c r="X212" s="5">
        <v>3000000000</v>
      </c>
      <c r="Y212" s="5">
        <v>6000000000</v>
      </c>
      <c r="Z212" s="5">
        <v>0</v>
      </c>
    </row>
    <row r="213" spans="2:26" ht="15.5" x14ac:dyDescent="0.35">
      <c r="C213" t="s">
        <v>22</v>
      </c>
      <c r="I213" s="5">
        <v>-521000000000</v>
      </c>
      <c r="J213" s="5">
        <v>-670000000000</v>
      </c>
      <c r="K213" s="5">
        <v>-535000000000</v>
      </c>
      <c r="L213" s="5">
        <v>-454000000000</v>
      </c>
      <c r="M213" s="5">
        <v>-465000000000</v>
      </c>
      <c r="N213" s="5">
        <v>-499000000000</v>
      </c>
      <c r="O213" s="5">
        <v>-402000000000</v>
      </c>
      <c r="P213" s="5">
        <v>-328000000000</v>
      </c>
      <c r="Q213" s="5">
        <v>-297000000000</v>
      </c>
      <c r="R213" s="5">
        <v>-268000000000</v>
      </c>
      <c r="S213" s="5">
        <v>-264000000000</v>
      </c>
      <c r="T213" s="5">
        <v>-222000000000</v>
      </c>
      <c r="U213" s="5">
        <v>-206000000000</v>
      </c>
      <c r="V213" s="5">
        <v>-141000000000</v>
      </c>
      <c r="W213" s="5">
        <v>-100000000000</v>
      </c>
      <c r="X213" s="5">
        <v>-50000000000</v>
      </c>
      <c r="Y213" s="5">
        <v>-62000000000</v>
      </c>
      <c r="Z213" s="5">
        <v>-52000000000</v>
      </c>
    </row>
    <row r="214" spans="2:26" ht="15.5" x14ac:dyDescent="0.35">
      <c r="C214" t="s">
        <v>218</v>
      </c>
      <c r="I214" s="5">
        <v>472000000000</v>
      </c>
      <c r="J214" s="5">
        <v>447000000000</v>
      </c>
      <c r="K214" s="5">
        <v>356000000000</v>
      </c>
      <c r="L214" s="5">
        <v>301000000000</v>
      </c>
      <c r="M214" s="5">
        <v>274000000000</v>
      </c>
      <c r="N214" s="5">
        <v>283000000000</v>
      </c>
      <c r="O214" s="5">
        <v>310000000000</v>
      </c>
      <c r="P214" s="5">
        <v>268000000000</v>
      </c>
      <c r="Q214" s="5">
        <v>229000000000</v>
      </c>
      <c r="R214" s="5">
        <v>184000000000</v>
      </c>
      <c r="S214" s="5">
        <v>153000000000</v>
      </c>
      <c r="T214" s="5">
        <v>130000000000</v>
      </c>
      <c r="U214" s="5">
        <v>101000000000</v>
      </c>
      <c r="V214" s="5">
        <v>84000000000</v>
      </c>
      <c r="W214" s="5">
        <v>63000000000</v>
      </c>
      <c r="X214" s="5">
        <v>45000000000</v>
      </c>
      <c r="Y214" s="5">
        <v>61000000000</v>
      </c>
      <c r="Z214" s="5">
        <v>57000000000</v>
      </c>
    </row>
    <row r="215" spans="2:26" ht="15.5" x14ac:dyDescent="0.35">
      <c r="C215" t="s">
        <v>219</v>
      </c>
      <c r="I215" s="5">
        <v>-75000000000</v>
      </c>
      <c r="J215" s="5">
        <v>155000000000</v>
      </c>
      <c r="K215" s="5">
        <v>89000000000</v>
      </c>
      <c r="L215" s="5">
        <v>-10000000000</v>
      </c>
      <c r="M215" s="5">
        <v>-37000000000</v>
      </c>
      <c r="N215" s="5">
        <v>98000000000</v>
      </c>
      <c r="O215" s="5">
        <v>71000000000</v>
      </c>
      <c r="P215" s="5">
        <v>29000000000</v>
      </c>
      <c r="Q215" s="5">
        <v>32000000000</v>
      </c>
      <c r="R215" s="5">
        <v>-7000000000</v>
      </c>
      <c r="S215" s="5">
        <v>37000000000</v>
      </c>
      <c r="T215" s="5">
        <v>8000000000</v>
      </c>
      <c r="U215" s="5">
        <v>66000000000</v>
      </c>
      <c r="V215" s="5">
        <v>28000000000</v>
      </c>
      <c r="W215" s="5">
        <v>60000000000</v>
      </c>
      <c r="X215" s="5">
        <v>-1000000000</v>
      </c>
      <c r="Y215" s="5">
        <v>8000000000</v>
      </c>
      <c r="Z215" s="5">
        <v>16000000000</v>
      </c>
    </row>
    <row r="216" spans="2:26" ht="15.5" x14ac:dyDescent="0.35">
      <c r="C216" t="s">
        <v>220</v>
      </c>
      <c r="I216" s="5">
        <v>-19000000000</v>
      </c>
      <c r="J216" s="5">
        <v>-15000000000</v>
      </c>
      <c r="K216" s="5">
        <v>-6000000000</v>
      </c>
      <c r="L216" s="5">
        <v>-9000000000</v>
      </c>
      <c r="M216" s="5">
        <v>-3000000000</v>
      </c>
      <c r="N216" s="5">
        <v>-3000000000</v>
      </c>
      <c r="O216" s="5">
        <v>-4000000000</v>
      </c>
      <c r="P216" s="5">
        <v>-11000000000</v>
      </c>
      <c r="Q216" s="5">
        <v>-11000000000</v>
      </c>
      <c r="R216" s="5">
        <v>-4000000000</v>
      </c>
      <c r="S216" s="5">
        <v>-9000000000</v>
      </c>
      <c r="T216" s="5">
        <v>-33000000000</v>
      </c>
      <c r="U216" s="5">
        <v>-3000000000</v>
      </c>
      <c r="V216" s="5">
        <v>-3000000000</v>
      </c>
      <c r="W216" s="5">
        <v>-4000000000</v>
      </c>
      <c r="X216" s="5">
        <v>-11000000000</v>
      </c>
      <c r="Y216" s="5">
        <v>-9000000000</v>
      </c>
      <c r="Z216" s="5">
        <v>-13000000000</v>
      </c>
    </row>
    <row r="217" spans="2:26" ht="15.5" x14ac:dyDescent="0.35">
      <c r="C217" t="s">
        <v>14</v>
      </c>
      <c r="I217" s="5">
        <v>-94000000000</v>
      </c>
      <c r="J217" s="5">
        <v>139000000000</v>
      </c>
      <c r="K217" s="5">
        <v>83000000000</v>
      </c>
      <c r="L217" s="5">
        <v>-18000000000</v>
      </c>
      <c r="M217" s="5">
        <v>-40000000000</v>
      </c>
      <c r="N217" s="5">
        <v>95000000000</v>
      </c>
      <c r="O217" s="5">
        <v>67000000000</v>
      </c>
      <c r="P217" s="5">
        <v>18000000000</v>
      </c>
      <c r="Q217" s="5">
        <v>32000000000</v>
      </c>
      <c r="R217" s="5">
        <v>-11000000000</v>
      </c>
      <c r="S217" s="5">
        <v>29000000000</v>
      </c>
      <c r="T217" s="5">
        <v>-25000000000</v>
      </c>
      <c r="U217" s="5">
        <v>63000000000</v>
      </c>
      <c r="V217" s="5">
        <v>25000000000</v>
      </c>
      <c r="W217" s="5">
        <v>55000000000</v>
      </c>
      <c r="X217" s="5">
        <v>-12000000000</v>
      </c>
      <c r="Y217" s="5">
        <v>-1000000000</v>
      </c>
      <c r="Z217" s="5">
        <v>2000000000</v>
      </c>
    </row>
    <row r="218" spans="2:26" ht="15.5" x14ac:dyDescent="0.35">
      <c r="C218" t="s">
        <v>16</v>
      </c>
      <c r="I218" s="6">
        <v>-265.97000000000003</v>
      </c>
      <c r="J218" s="6">
        <v>394.46</v>
      </c>
      <c r="K218" s="6">
        <v>235.32</v>
      </c>
      <c r="L218" s="6">
        <v>-52.3</v>
      </c>
      <c r="M218" s="6">
        <v>-112.73</v>
      </c>
      <c r="N218" s="6">
        <v>268.3</v>
      </c>
      <c r="O218" s="6">
        <v>190.8</v>
      </c>
      <c r="P218" s="6">
        <v>49.7</v>
      </c>
      <c r="Q218" s="6">
        <v>57.56</v>
      </c>
      <c r="R218" s="6">
        <v>-30.59</v>
      </c>
      <c r="S218" s="6">
        <v>80.73</v>
      </c>
      <c r="T218" s="6">
        <v>-69.75</v>
      </c>
      <c r="U218" s="6">
        <v>177.9</v>
      </c>
      <c r="V218" s="6">
        <v>70.23</v>
      </c>
      <c r="W218" s="6">
        <v>156.36000000000001</v>
      </c>
      <c r="X218" s="6">
        <v>-33.49</v>
      </c>
      <c r="Y218" s="6">
        <v>-3.08</v>
      </c>
      <c r="Z218" s="6">
        <v>6.84</v>
      </c>
    </row>
    <row r="220" spans="2:26" ht="15.5" x14ac:dyDescent="0.35">
      <c r="B220" t="s">
        <v>221</v>
      </c>
      <c r="C220" t="s">
        <v>222</v>
      </c>
      <c r="D220" s="5">
        <v>16000000000</v>
      </c>
      <c r="E220" s="5">
        <v>27000000000</v>
      </c>
      <c r="F220" s="5">
        <v>27000000000</v>
      </c>
      <c r="G220" s="5">
        <v>28000000000</v>
      </c>
      <c r="H220" s="5">
        <v>62000000000</v>
      </c>
      <c r="I220" s="5">
        <v>105000000000</v>
      </c>
      <c r="J220" s="5">
        <v>102000000000</v>
      </c>
      <c r="K220" s="5">
        <v>71000000000</v>
      </c>
      <c r="L220" s="5">
        <v>43000000000</v>
      </c>
      <c r="M220" s="5">
        <v>514000000</v>
      </c>
      <c r="N220" s="5">
        <v>2000000000</v>
      </c>
      <c r="O220" s="5">
        <v>48000000000</v>
      </c>
      <c r="P220" s="5">
        <v>40000000000</v>
      </c>
      <c r="Q220" s="5">
        <v>33000000000</v>
      </c>
    </row>
    <row r="221" spans="2:26" ht="15.5" x14ac:dyDescent="0.35">
      <c r="C221" t="s">
        <v>223</v>
      </c>
      <c r="H221" s="5">
        <v>98000000000</v>
      </c>
      <c r="I221" s="5">
        <v>105000000000</v>
      </c>
      <c r="J221" s="5">
        <v>102000000000</v>
      </c>
      <c r="K221" s="5">
        <v>71000000000</v>
      </c>
      <c r="L221" s="5">
        <v>43000000000</v>
      </c>
      <c r="M221" s="5">
        <v>514000000</v>
      </c>
      <c r="N221" s="5">
        <v>2000000000</v>
      </c>
      <c r="O221" s="5">
        <v>48000000000</v>
      </c>
      <c r="P221" s="5">
        <v>40000000000</v>
      </c>
      <c r="Q221" s="5">
        <v>33000000000</v>
      </c>
    </row>
    <row r="222" spans="2:26" ht="15.5" x14ac:dyDescent="0.35">
      <c r="C222" t="s">
        <v>224</v>
      </c>
      <c r="H222" s="5">
        <v>100</v>
      </c>
      <c r="I222" s="5">
        <v>100</v>
      </c>
      <c r="J222" s="5">
        <v>100</v>
      </c>
      <c r="K222" s="5">
        <v>75</v>
      </c>
      <c r="L222" s="5">
        <v>50</v>
      </c>
      <c r="M222" s="5">
        <v>25</v>
      </c>
      <c r="N222" s="5">
        <v>25</v>
      </c>
      <c r="O222" s="5">
        <v>50</v>
      </c>
    </row>
    <row r="223" spans="2:26" ht="15.5" x14ac:dyDescent="0.35">
      <c r="C223" t="s">
        <v>74</v>
      </c>
      <c r="H223" s="6">
        <v>0.56600000000000006</v>
      </c>
      <c r="I223" s="6">
        <v>0.33490000000000003</v>
      </c>
      <c r="J223" s="6">
        <v>0.34570000000000001</v>
      </c>
      <c r="K223" s="6">
        <v>0.37409999999999999</v>
      </c>
      <c r="L223" s="6">
        <v>0.41090000000000004</v>
      </c>
      <c r="M223" s="6">
        <v>17.172799999999999</v>
      </c>
      <c r="N223" s="6">
        <v>5.2382000000000009</v>
      </c>
      <c r="O223" s="6">
        <v>0.37</v>
      </c>
    </row>
    <row r="224" spans="2:26" ht="15.5" x14ac:dyDescent="0.35">
      <c r="C224" t="s">
        <v>225</v>
      </c>
      <c r="H224" s="6">
        <v>8.6199999999999999E-2</v>
      </c>
      <c r="I224" s="6">
        <v>6.9199999999999998E-2</v>
      </c>
      <c r="J224" s="6">
        <v>6.9199999999999998E-2</v>
      </c>
      <c r="K224" s="6">
        <v>5.4900000000000004E-2</v>
      </c>
      <c r="L224" s="6">
        <v>4.8099999999999997E-2</v>
      </c>
      <c r="M224" s="6">
        <v>2.0199999999999999E-2</v>
      </c>
      <c r="N224" s="6">
        <v>2.2700000000000001E-2</v>
      </c>
      <c r="O224" s="6">
        <v>4.3899999999999995E-2</v>
      </c>
    </row>
    <row r="225" spans="3:17" ht="15.5" x14ac:dyDescent="0.35">
      <c r="C225" t="s">
        <v>56</v>
      </c>
      <c r="D225" s="6">
        <v>44.17</v>
      </c>
      <c r="E225" s="6">
        <v>75.11</v>
      </c>
      <c r="F225" s="6">
        <v>77.75</v>
      </c>
      <c r="G225" s="6">
        <v>79.91</v>
      </c>
      <c r="H225" s="6">
        <v>176.69</v>
      </c>
      <c r="I225" s="6">
        <v>298.55</v>
      </c>
      <c r="J225" s="6">
        <v>289.26</v>
      </c>
      <c r="K225" s="6">
        <v>200.46</v>
      </c>
      <c r="L225" s="6">
        <v>121.69</v>
      </c>
      <c r="M225" s="6">
        <v>1.46</v>
      </c>
      <c r="N225" s="6">
        <v>4.7699999999999996</v>
      </c>
      <c r="O225" s="6">
        <v>135.15</v>
      </c>
      <c r="P225" s="6">
        <v>112.84</v>
      </c>
      <c r="Q225" s="6">
        <v>93.91</v>
      </c>
    </row>
    <row r="226" spans="3:17" ht="15.5" x14ac:dyDescent="0.35">
      <c r="C226" t="s">
        <v>226</v>
      </c>
      <c r="H226" s="6">
        <v>276.94</v>
      </c>
      <c r="I226" s="6">
        <v>298.55</v>
      </c>
      <c r="J226" s="6">
        <v>289.26</v>
      </c>
      <c r="K226" s="6">
        <v>200.46</v>
      </c>
      <c r="L226" s="6">
        <v>121.69</v>
      </c>
      <c r="M226" s="6">
        <v>1.46</v>
      </c>
      <c r="N226" s="6">
        <v>4.7699999999999996</v>
      </c>
      <c r="O226" s="6">
        <v>135.15</v>
      </c>
      <c r="P226" s="6">
        <v>112.84</v>
      </c>
      <c r="Q226" s="6">
        <v>93.91</v>
      </c>
    </row>
    <row r="227" spans="3:17" ht="15.5" x14ac:dyDescent="0.35">
      <c r="C227" t="s">
        <v>76</v>
      </c>
      <c r="H227" s="5">
        <v>100</v>
      </c>
      <c r="I227" s="5">
        <v>100</v>
      </c>
      <c r="J227" s="5">
        <v>100</v>
      </c>
      <c r="K227" s="5">
        <v>75</v>
      </c>
      <c r="L227" s="5">
        <v>50</v>
      </c>
      <c r="M227" s="5">
        <v>25</v>
      </c>
      <c r="N227" s="5">
        <v>25</v>
      </c>
      <c r="O227" s="5">
        <v>50</v>
      </c>
    </row>
    <row r="228" spans="3:17" ht="15.5" x14ac:dyDescent="0.35">
      <c r="C228" t="s">
        <v>227</v>
      </c>
      <c r="H228" s="6">
        <v>0.56600000000000006</v>
      </c>
      <c r="I228" s="6">
        <v>0.33490000000000003</v>
      </c>
      <c r="J228" s="6">
        <v>0.34570000000000001</v>
      </c>
      <c r="K228" s="6">
        <v>0.37409999999999999</v>
      </c>
      <c r="L228" s="6">
        <v>0.41090000000000004</v>
      </c>
      <c r="M228" s="6">
        <v>17.172799999999999</v>
      </c>
      <c r="N228" s="6">
        <v>5.2382000000000009</v>
      </c>
      <c r="O228" s="6">
        <v>0.37</v>
      </c>
    </row>
    <row r="229" spans="3:17" ht="15.5" x14ac:dyDescent="0.35">
      <c r="C229" t="s">
        <v>228</v>
      </c>
      <c r="H229" s="6">
        <v>8.6199999999999999E-2</v>
      </c>
      <c r="I229" s="6">
        <v>6.9199999999999998E-2</v>
      </c>
      <c r="J229" s="6">
        <v>6.9199999999999998E-2</v>
      </c>
      <c r="K229" s="6">
        <v>5.4900000000000004E-2</v>
      </c>
      <c r="L229" s="6">
        <v>4.8099999999999997E-2</v>
      </c>
      <c r="M229" s="6">
        <v>2.0199999999999999E-2</v>
      </c>
      <c r="N229" s="6">
        <v>2.2700000000000001E-2</v>
      </c>
      <c r="O229" s="6">
        <v>4.3899999999999995E-2</v>
      </c>
    </row>
    <row r="230" spans="3:17" ht="15.5" x14ac:dyDescent="0.35">
      <c r="C230" t="s">
        <v>229</v>
      </c>
      <c r="D230" s="5">
        <v>555000000000</v>
      </c>
      <c r="E230" s="5">
        <v>540000000000</v>
      </c>
      <c r="F230" s="5">
        <v>648000000000</v>
      </c>
      <c r="G230" s="5">
        <v>664000000000</v>
      </c>
      <c r="H230" s="5">
        <v>2219000000000</v>
      </c>
      <c r="I230" s="5">
        <v>2496000000000</v>
      </c>
      <c r="J230" s="5">
        <v>2584000000000</v>
      </c>
      <c r="K230" s="5">
        <v>2175000000000</v>
      </c>
      <c r="L230" s="5">
        <v>1795000000000</v>
      </c>
      <c r="M230" s="5">
        <v>491000000000</v>
      </c>
      <c r="N230" s="5">
        <v>552000000000</v>
      </c>
      <c r="O230" s="5">
        <v>2406000000000</v>
      </c>
      <c r="P230" s="5">
        <v>2089000000000</v>
      </c>
      <c r="Q230" s="5">
        <v>1859000000000</v>
      </c>
    </row>
    <row r="231" spans="3:17" ht="15.5" x14ac:dyDescent="0.35">
      <c r="C231" t="s">
        <v>230</v>
      </c>
      <c r="H231" s="5">
        <v>2406000000000</v>
      </c>
      <c r="I231" s="5">
        <v>2496000000000</v>
      </c>
      <c r="J231" s="5">
        <v>2584000000000</v>
      </c>
      <c r="K231" s="5">
        <v>2175000000000</v>
      </c>
      <c r="L231" s="5">
        <v>1795000000000</v>
      </c>
      <c r="M231" s="5">
        <v>491000000000</v>
      </c>
      <c r="N231" s="5">
        <v>552000000000</v>
      </c>
      <c r="O231" s="5">
        <v>2406000000000</v>
      </c>
      <c r="P231" s="5">
        <v>2089000000000</v>
      </c>
      <c r="Q231" s="5">
        <v>1859000000000</v>
      </c>
    </row>
    <row r="232" spans="3:17" ht="15.5" x14ac:dyDescent="0.35">
      <c r="C232" t="s">
        <v>231</v>
      </c>
      <c r="H232" s="5">
        <v>100</v>
      </c>
      <c r="I232" s="5">
        <v>100</v>
      </c>
      <c r="J232" s="5">
        <v>100</v>
      </c>
      <c r="K232" s="5">
        <v>75</v>
      </c>
      <c r="L232" s="5">
        <v>50</v>
      </c>
      <c r="M232" s="5">
        <v>25</v>
      </c>
      <c r="N232" s="5">
        <v>25</v>
      </c>
      <c r="O232" s="5">
        <v>50</v>
      </c>
    </row>
    <row r="233" spans="3:17" ht="15.5" x14ac:dyDescent="0.35">
      <c r="C233" t="s">
        <v>232</v>
      </c>
      <c r="H233" s="6">
        <v>0.56600000000000006</v>
      </c>
      <c r="I233" s="6">
        <v>0.33490000000000003</v>
      </c>
      <c r="J233" s="6">
        <v>0.34570000000000001</v>
      </c>
      <c r="K233" s="6">
        <v>0.37409999999999999</v>
      </c>
      <c r="L233" s="6">
        <v>0.41090000000000004</v>
      </c>
      <c r="M233" s="6">
        <v>17.172799999999999</v>
      </c>
      <c r="N233" s="6">
        <v>5.2382000000000009</v>
      </c>
      <c r="O233" s="6">
        <v>0.37</v>
      </c>
    </row>
    <row r="234" spans="3:17" ht="15.5" x14ac:dyDescent="0.35">
      <c r="C234" t="s">
        <v>233</v>
      </c>
      <c r="H234" s="6">
        <v>8.6199999999999999E-2</v>
      </c>
      <c r="I234" s="6">
        <v>6.9199999999999998E-2</v>
      </c>
      <c r="J234" s="6">
        <v>6.9199999999999998E-2</v>
      </c>
      <c r="K234" s="6">
        <v>5.4900000000000004E-2</v>
      </c>
      <c r="L234" s="6">
        <v>4.8099999999999997E-2</v>
      </c>
      <c r="M234" s="6">
        <v>2.0199999999999999E-2</v>
      </c>
      <c r="N234" s="6">
        <v>2.2700000000000001E-2</v>
      </c>
      <c r="O234" s="6">
        <v>4.3899999999999995E-2</v>
      </c>
    </row>
    <row r="235" spans="3:17" ht="15.5" x14ac:dyDescent="0.35">
      <c r="C235" t="s">
        <v>234</v>
      </c>
      <c r="I235" s="6">
        <v>6.57</v>
      </c>
    </row>
    <row r="236" spans="3:17" ht="15.5" x14ac:dyDescent="0.35">
      <c r="C236" t="s">
        <v>235</v>
      </c>
      <c r="I236" s="6">
        <v>4.1900000000000004</v>
      </c>
    </row>
    <row r="237" spans="3:17" ht="15.5" x14ac:dyDescent="0.35">
      <c r="C237" t="s">
        <v>237</v>
      </c>
      <c r="I237" s="6">
        <v>7.5</v>
      </c>
    </row>
    <row r="238" spans="3:17" ht="15.5" x14ac:dyDescent="0.35">
      <c r="C238" t="s">
        <v>238</v>
      </c>
      <c r="I238" s="6">
        <v>0.23870000000000002</v>
      </c>
    </row>
    <row r="239" spans="3:17" ht="15.5" x14ac:dyDescent="0.35">
      <c r="C239" t="s">
        <v>239</v>
      </c>
      <c r="I239" s="6">
        <v>0.17</v>
      </c>
    </row>
    <row r="240" spans="3:17" ht="15.5" x14ac:dyDescent="0.35">
      <c r="C240" t="s">
        <v>240</v>
      </c>
      <c r="I240" s="6">
        <v>0.72</v>
      </c>
    </row>
    <row r="241" spans="3:9" ht="15.5" x14ac:dyDescent="0.35">
      <c r="C241" t="s">
        <v>241</v>
      </c>
      <c r="I241" s="6">
        <v>-6.71</v>
      </c>
    </row>
    <row r="242" spans="3:9" ht="15.5" x14ac:dyDescent="0.35">
      <c r="C242" t="s">
        <v>242</v>
      </c>
      <c r="I242" s="6">
        <v>-6.19</v>
      </c>
    </row>
    <row r="243" spans="3:9" ht="15.5" x14ac:dyDescent="0.35">
      <c r="C243" t="s">
        <v>243</v>
      </c>
      <c r="I243" s="6">
        <v>-0.82</v>
      </c>
    </row>
    <row r="244" spans="3:9" ht="15.5" x14ac:dyDescent="0.35">
      <c r="C244" t="s">
        <v>244</v>
      </c>
      <c r="I244" s="6">
        <v>-0.77</v>
      </c>
    </row>
    <row r="245" spans="3:9" ht="15.5" x14ac:dyDescent="0.35">
      <c r="C245" t="s">
        <v>245</v>
      </c>
      <c r="I245" s="6">
        <v>1.3</v>
      </c>
    </row>
    <row r="246" spans="3:9" ht="15.5" x14ac:dyDescent="0.35">
      <c r="C246" t="s">
        <v>246</v>
      </c>
      <c r="I246" s="6">
        <v>0.12</v>
      </c>
    </row>
    <row r="247" spans="3:9" ht="15.5" x14ac:dyDescent="0.35">
      <c r="C247" t="s">
        <v>248</v>
      </c>
      <c r="I247" s="6">
        <v>276.94</v>
      </c>
    </row>
    <row r="248" spans="3:9" ht="15.5" x14ac:dyDescent="0.35">
      <c r="C248" t="s">
        <v>249</v>
      </c>
      <c r="I248" s="6">
        <v>176.69</v>
      </c>
    </row>
    <row r="249" spans="3:9" ht="15.5" x14ac:dyDescent="0.35">
      <c r="C249" t="s">
        <v>250</v>
      </c>
      <c r="I249" s="6">
        <v>6811.97</v>
      </c>
    </row>
    <row r="250" spans="3:9" ht="15.5" x14ac:dyDescent="0.35">
      <c r="C250" t="s">
        <v>251</v>
      </c>
      <c r="D250" s="6">
        <v>1381.72</v>
      </c>
    </row>
    <row r="251" spans="3:9" ht="15.5" x14ac:dyDescent="0.35">
      <c r="C251" t="s">
        <v>252</v>
      </c>
      <c r="I251" s="5">
        <v>1616</v>
      </c>
    </row>
    <row r="252" spans="3:9" ht="15.5" x14ac:dyDescent="0.35">
      <c r="C252" t="s">
        <v>253</v>
      </c>
      <c r="I252" s="6">
        <v>-187.28</v>
      </c>
    </row>
    <row r="253" spans="3:9" ht="15.5" x14ac:dyDescent="0.35">
      <c r="C253" t="s">
        <v>254</v>
      </c>
      <c r="D253" s="6">
        <v>2.46</v>
      </c>
    </row>
    <row r="254" spans="3:9" ht="15.5" x14ac:dyDescent="0.35">
      <c r="C254" t="s">
        <v>255</v>
      </c>
      <c r="D254" s="6">
        <v>2.46</v>
      </c>
    </row>
    <row r="255" spans="3:9" ht="15.5" x14ac:dyDescent="0.35">
      <c r="C255" t="s">
        <v>256</v>
      </c>
      <c r="D255" s="6">
        <v>0.7</v>
      </c>
    </row>
    <row r="256" spans="3:9" ht="15.5" x14ac:dyDescent="0.35">
      <c r="C256" t="s">
        <v>257</v>
      </c>
      <c r="D256" s="6">
        <v>1.7</v>
      </c>
    </row>
    <row r="257" spans="3:9" ht="15.5" x14ac:dyDescent="0.35">
      <c r="C257" t="s">
        <v>258</v>
      </c>
      <c r="I257" s="5">
        <v>109</v>
      </c>
    </row>
    <row r="258" spans="3:9" ht="15.5" x14ac:dyDescent="0.35">
      <c r="C258" t="s">
        <v>12</v>
      </c>
      <c r="D258" s="5">
        <v>11000000000</v>
      </c>
    </row>
    <row r="259" spans="3:9" ht="15.5" x14ac:dyDescent="0.35">
      <c r="C259" t="s">
        <v>259</v>
      </c>
      <c r="I259" s="6">
        <v>6.89</v>
      </c>
    </row>
    <row r="260" spans="3:9" ht="15.5" x14ac:dyDescent="0.35">
      <c r="C260" t="s">
        <v>260</v>
      </c>
      <c r="I260" s="6">
        <v>0.10050000000000001</v>
      </c>
    </row>
    <row r="261" spans="3:9" ht="15.5" x14ac:dyDescent="0.35">
      <c r="C261" t="s">
        <v>261</v>
      </c>
      <c r="I261" s="6">
        <v>0.1714</v>
      </c>
    </row>
    <row r="262" spans="3:9" ht="15.5" x14ac:dyDescent="0.35">
      <c r="C262" t="s">
        <v>262</v>
      </c>
      <c r="I262" s="6">
        <v>0.15640000000000001</v>
      </c>
    </row>
    <row r="263" spans="3:9" ht="15.5" x14ac:dyDescent="0.35">
      <c r="C263" t="s">
        <v>263</v>
      </c>
      <c r="I263" s="6">
        <v>0.1371</v>
      </c>
    </row>
    <row r="264" spans="3:9" ht="15.5" x14ac:dyDescent="0.35">
      <c r="C264" t="s">
        <v>264</v>
      </c>
      <c r="D264" s="6">
        <v>31.76</v>
      </c>
    </row>
    <row r="265" spans="3:9" ht="15.5" x14ac:dyDescent="0.35">
      <c r="C265" t="s">
        <v>266</v>
      </c>
      <c r="D265" s="6">
        <v>30.67</v>
      </c>
    </row>
    <row r="266" spans="3:9" ht="15.5" x14ac:dyDescent="0.35">
      <c r="C266" t="s">
        <v>268</v>
      </c>
      <c r="D266" s="6">
        <v>2.87</v>
      </c>
    </row>
    <row r="267" spans="3:9" ht="15.5" x14ac:dyDescent="0.35">
      <c r="C267" t="s">
        <v>269</v>
      </c>
      <c r="I267" s="6">
        <v>2.4900000000000002</v>
      </c>
    </row>
    <row r="268" spans="3:9" ht="15.5" x14ac:dyDescent="0.35">
      <c r="C268" t="s">
        <v>52</v>
      </c>
      <c r="I268" s="5">
        <v>410000000000</v>
      </c>
    </row>
    <row r="269" spans="3:9" ht="15.5" x14ac:dyDescent="0.35">
      <c r="C269" t="s">
        <v>271</v>
      </c>
      <c r="I269" s="5">
        <v>-78000000000</v>
      </c>
    </row>
    <row r="270" spans="3:9" ht="15.5" x14ac:dyDescent="0.35">
      <c r="C270" t="s">
        <v>272</v>
      </c>
      <c r="I270" s="5">
        <v>353220000</v>
      </c>
    </row>
    <row r="271" spans="3:9" ht="15.5" x14ac:dyDescent="0.35">
      <c r="C271" t="s">
        <v>273</v>
      </c>
      <c r="I271" s="6">
        <v>0.46399999999999997</v>
      </c>
    </row>
    <row r="272" spans="3:9" ht="15.5" x14ac:dyDescent="0.35">
      <c r="C272" t="s">
        <v>274</v>
      </c>
      <c r="D272" s="6">
        <v>7.2800000000000004E-2</v>
      </c>
    </row>
    <row r="273" spans="3:9" ht="15.5" x14ac:dyDescent="0.35">
      <c r="C273" t="s">
        <v>275</v>
      </c>
      <c r="D273" s="6">
        <v>2.6600000000000002E-2</v>
      </c>
    </row>
    <row r="274" spans="3:9" ht="15.5" x14ac:dyDescent="0.35">
      <c r="C274" t="s">
        <v>276</v>
      </c>
      <c r="D274" s="6">
        <v>2.81E-2</v>
      </c>
    </row>
    <row r="275" spans="3:9" ht="15.5" x14ac:dyDescent="0.35">
      <c r="C275" t="s">
        <v>277</v>
      </c>
      <c r="D275" s="6">
        <v>-0.1394</v>
      </c>
    </row>
    <row r="276" spans="3:9" ht="15.5" x14ac:dyDescent="0.35">
      <c r="C276" t="s">
        <v>278</v>
      </c>
      <c r="D276" s="6">
        <v>-0.1472</v>
      </c>
    </row>
    <row r="277" spans="3:9" ht="15.5" x14ac:dyDescent="0.35">
      <c r="C277" t="s">
        <v>279</v>
      </c>
      <c r="D277" s="6">
        <v>-0.32850000000000001</v>
      </c>
    </row>
    <row r="278" spans="3:9" ht="15.5" x14ac:dyDescent="0.35">
      <c r="C278" t="s">
        <v>280</v>
      </c>
      <c r="I278" s="5">
        <v>100</v>
      </c>
    </row>
    <row r="279" spans="3:9" ht="15.5" x14ac:dyDescent="0.35">
      <c r="C279" t="s">
        <v>281</v>
      </c>
      <c r="I279" s="5">
        <v>100</v>
      </c>
    </row>
    <row r="280" spans="3:9" ht="15.5" x14ac:dyDescent="0.35">
      <c r="C280" t="s">
        <v>282</v>
      </c>
      <c r="I280" s="6">
        <v>0.56600000000000006</v>
      </c>
    </row>
    <row r="281" spans="3:9" ht="15.5" x14ac:dyDescent="0.35">
      <c r="C281" t="s">
        <v>283</v>
      </c>
      <c r="I281" s="6">
        <v>8.6199999999999999E-2</v>
      </c>
    </row>
    <row r="282" spans="3:9" ht="15.5" x14ac:dyDescent="0.35">
      <c r="C282" t="s">
        <v>284</v>
      </c>
      <c r="I282" t="s">
        <v>1918</v>
      </c>
    </row>
    <row r="283" spans="3:9" ht="15.5" x14ac:dyDescent="0.35">
      <c r="C283" t="s">
        <v>286</v>
      </c>
      <c r="I283" s="5">
        <v>5</v>
      </c>
    </row>
    <row r="284" spans="3:9" ht="15.5" x14ac:dyDescent="0.35">
      <c r="C284" t="s">
        <v>287</v>
      </c>
      <c r="I284" s="6">
        <v>0.33</v>
      </c>
    </row>
    <row r="285" spans="3:9" ht="15.5" x14ac:dyDescent="0.35">
      <c r="C285" t="s">
        <v>288</v>
      </c>
      <c r="I285" s="6">
        <v>0.34</v>
      </c>
    </row>
    <row r="286" spans="3:9" ht="15.5" x14ac:dyDescent="0.35">
      <c r="C286" t="s">
        <v>289</v>
      </c>
      <c r="I286" s="6">
        <v>0.96</v>
      </c>
    </row>
    <row r="287" spans="3:9" ht="15.5" x14ac:dyDescent="0.35">
      <c r="C287" t="s">
        <v>290</v>
      </c>
      <c r="I287" s="6">
        <v>0.9</v>
      </c>
    </row>
    <row r="288" spans="3:9" ht="15.5" x14ac:dyDescent="0.35">
      <c r="C288" t="s">
        <v>291</v>
      </c>
      <c r="I288" s="6">
        <v>0.93</v>
      </c>
    </row>
    <row r="289" spans="3:9" ht="15.5" x14ac:dyDescent="0.35">
      <c r="C289" t="s">
        <v>292</v>
      </c>
      <c r="I289" s="6">
        <v>0.69</v>
      </c>
    </row>
    <row r="290" spans="3:9" ht="15.5" x14ac:dyDescent="0.35">
      <c r="C290" t="s">
        <v>293</v>
      </c>
      <c r="I290" s="6">
        <v>0.82</v>
      </c>
    </row>
    <row r="291" spans="3:9" ht="15.5" x14ac:dyDescent="0.35">
      <c r="C291" t="s">
        <v>294</v>
      </c>
      <c r="I291" s="5">
        <v>2406000000000</v>
      </c>
    </row>
    <row r="292" spans="3:9" ht="15.5" x14ac:dyDescent="0.35">
      <c r="C292" t="s">
        <v>295</v>
      </c>
      <c r="I292" s="5">
        <v>211000000000</v>
      </c>
    </row>
    <row r="293" spans="3:9" ht="15.5" x14ac:dyDescent="0.35">
      <c r="C293" t="s">
        <v>296</v>
      </c>
      <c r="I293" s="5">
        <v>102000000000</v>
      </c>
    </row>
    <row r="294" spans="3:9" ht="15.5" x14ac:dyDescent="0.35">
      <c r="C294" t="s">
        <v>297</v>
      </c>
      <c r="I294" s="5">
        <v>98000000000</v>
      </c>
    </row>
    <row r="295" spans="3:9" ht="15.5" x14ac:dyDescent="0.35">
      <c r="C295" t="s">
        <v>298</v>
      </c>
      <c r="D295" s="5">
        <v>488000000000</v>
      </c>
    </row>
    <row r="296" spans="3:9" ht="15.5" x14ac:dyDescent="0.35">
      <c r="C296" t="s">
        <v>299</v>
      </c>
      <c r="D296" s="5">
        <v>973000000000</v>
      </c>
    </row>
    <row r="297" spans="3:9" ht="15.5" x14ac:dyDescent="0.35">
      <c r="C297" t="s">
        <v>300</v>
      </c>
      <c r="D297" s="5">
        <v>402000000000</v>
      </c>
    </row>
    <row r="298" spans="3:9" ht="15.5" x14ac:dyDescent="0.35">
      <c r="C298" t="s">
        <v>206</v>
      </c>
      <c r="D298" s="5">
        <v>508000000000</v>
      </c>
    </row>
    <row r="299" spans="3:9" ht="15.5" x14ac:dyDescent="0.35">
      <c r="C299" t="s">
        <v>205</v>
      </c>
      <c r="I299" s="5">
        <v>571000000000</v>
      </c>
    </row>
    <row r="300" spans="3:9" ht="15.5" x14ac:dyDescent="0.35">
      <c r="C300" t="s">
        <v>20</v>
      </c>
      <c r="D300" s="5">
        <v>-488000000000</v>
      </c>
    </row>
    <row r="301" spans="3:9" ht="15.5" x14ac:dyDescent="0.35">
      <c r="C301" t="s">
        <v>301</v>
      </c>
      <c r="I301" s="5">
        <v>571000000000</v>
      </c>
    </row>
    <row r="302" spans="3:9" ht="15.5" x14ac:dyDescent="0.35">
      <c r="C302" t="s">
        <v>302</v>
      </c>
      <c r="I302" s="5">
        <v>-61000000000</v>
      </c>
    </row>
    <row r="303" spans="3:9" ht="15.5" x14ac:dyDescent="0.35">
      <c r="C303" t="s">
        <v>303</v>
      </c>
      <c r="I303" s="5">
        <v>-75000000000</v>
      </c>
    </row>
    <row r="304" spans="3:9" ht="15.5" x14ac:dyDescent="0.35">
      <c r="C304" t="s">
        <v>304</v>
      </c>
      <c r="I304" s="5">
        <v>-35000000000</v>
      </c>
    </row>
    <row r="305" spans="3:9" ht="15.5" x14ac:dyDescent="0.35">
      <c r="C305" t="s">
        <v>305</v>
      </c>
      <c r="I305" s="5">
        <v>-5000000000</v>
      </c>
    </row>
    <row r="306" spans="3:9" ht="15.5" x14ac:dyDescent="0.35">
      <c r="C306" t="s">
        <v>306</v>
      </c>
      <c r="I306" s="5">
        <v>-66000000000</v>
      </c>
    </row>
  </sheetData>
  <pageMargins left="0.7" right="0.7" top="0.75" bottom="0.75" header="0.3" footer="0.3"/>
  <ignoredErrors>
    <ignoredError sqref="A1:Z307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Z33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1919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1920</v>
      </c>
      <c r="D2" s="2" vm="532">
        <f ca="1">IFERROR(_xlfn.STOCKHISTORY("XIDX:" &amp; $C$1, D3, , 0, 0, 1), "Libur")</f>
        <v>6450</v>
      </c>
      <c r="H2" s="2" t="e" vm="2">
        <f>_FV(C2,"Price")</f>
        <v>#VALUE!</v>
      </c>
      <c r="I2" s="2" vm="533">
        <f t="shared" ref="I2:Z2" ca="1" si="0">IFERROR(_xlfn.STOCKHISTORY("XIDX:" &amp; $C$1, I1, , 0, 0, 1), "Libur")</f>
        <v>8075</v>
      </c>
      <c r="J2" s="2" vm="88">
        <f t="shared" ca="1" si="0"/>
        <v>9675</v>
      </c>
      <c r="K2" s="2" vm="534">
        <f t="shared" ca="1" si="0"/>
        <v>9400</v>
      </c>
      <c r="L2" s="2" vm="535">
        <f t="shared" ca="1" si="0"/>
        <v>8550</v>
      </c>
      <c r="M2" s="2" vm="536">
        <f t="shared" ca="1" si="0"/>
        <v>7300</v>
      </c>
      <c r="N2" s="2" vm="537">
        <f t="shared" ca="1" si="0"/>
        <v>6770</v>
      </c>
      <c r="O2" s="2" vm="538">
        <f t="shared" ca="1" si="0"/>
        <v>6685</v>
      </c>
      <c r="P2" s="2" vm="539">
        <f t="shared" ca="1" si="0"/>
        <v>5200</v>
      </c>
      <c r="Q2" s="2" vm="540">
        <f t="shared" ca="1" si="0"/>
        <v>4380</v>
      </c>
      <c r="R2" s="2" vm="387">
        <f t="shared" ca="1" si="0"/>
        <v>3100</v>
      </c>
      <c r="S2" s="2" vm="541">
        <f t="shared" ca="1" si="0"/>
        <v>2660</v>
      </c>
      <c r="T2" s="2" vm="542">
        <f t="shared" ca="1" si="0"/>
        <v>2625</v>
      </c>
      <c r="U2" s="2" vm="99">
        <f t="shared" ca="1" si="0"/>
        <v>1920</v>
      </c>
      <c r="V2" s="2" vm="543">
        <f t="shared" ca="1" si="0"/>
        <v>1820</v>
      </c>
      <c r="W2" s="2" vm="471">
        <f t="shared" ca="1" si="0"/>
        <v>1600</v>
      </c>
      <c r="X2" s="2" vm="60">
        <f t="shared" ca="1" si="0"/>
        <v>1280</v>
      </c>
      <c r="Y2" s="2" vm="544">
        <f t="shared" ca="1" si="0"/>
        <v>945</v>
      </c>
      <c r="Z2" s="2" vm="545">
        <f t="shared" ca="1" si="0"/>
        <v>650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29653619000000</v>
      </c>
      <c r="H4" s="2">
        <f>IFERROR(SUM(D4:G4)*(4/MAX(1,COUNT(D4:G4))),"")</f>
        <v>118614476000000</v>
      </c>
      <c r="I4" s="2">
        <f t="shared" ref="I4:Z4" si="1">IFERROR(INDEX(I51:I500,MATCH($C$4,$C$51:$C$500,0)),"")</f>
        <v>118572759000000</v>
      </c>
      <c r="J4" s="2">
        <f t="shared" si="1"/>
        <v>112776373000000</v>
      </c>
      <c r="K4" s="2">
        <f t="shared" si="1"/>
        <v>104050490000000</v>
      </c>
      <c r="L4" s="2">
        <f t="shared" si="1"/>
        <v>88824796000000</v>
      </c>
      <c r="M4" s="2">
        <f t="shared" si="1"/>
        <v>80306613000000</v>
      </c>
      <c r="N4" s="2">
        <f t="shared" si="1"/>
        <v>78563007000000</v>
      </c>
      <c r="O4" s="2">
        <f t="shared" si="1"/>
        <v>77446176000000</v>
      </c>
      <c r="P4" s="2">
        <f t="shared" si="1"/>
        <v>68763140000000</v>
      </c>
      <c r="Q4" s="2">
        <f t="shared" si="1"/>
        <v>64155939000000</v>
      </c>
      <c r="R4" s="2">
        <f t="shared" si="1"/>
        <v>59830367000000</v>
      </c>
      <c r="S4" s="2">
        <f t="shared" si="1"/>
        <v>57548714000000</v>
      </c>
      <c r="T4" s="2">
        <f t="shared" si="1"/>
        <v>51893723000000</v>
      </c>
      <c r="U4" s="2">
        <f t="shared" si="1"/>
        <v>41106887000000</v>
      </c>
      <c r="V4" s="2">
        <f t="shared" si="1"/>
        <v>34945120000000</v>
      </c>
      <c r="W4" s="2">
        <f t="shared" si="1"/>
        <v>24566852000000</v>
      </c>
      <c r="X4" s="2">
        <f t="shared" si="1"/>
        <v>20660602000000</v>
      </c>
      <c r="Y4" s="2">
        <f t="shared" si="1"/>
        <v>22931153000000</v>
      </c>
      <c r="Z4" s="2">
        <f t="shared" si="1"/>
        <v>19301181000000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13298307000000</v>
      </c>
      <c r="H5" s="2">
        <f>IFERROR(SUM(D5:G5)*(4/MAX(1,COUNT(D5:G5))),"")</f>
        <v>53193228000000</v>
      </c>
      <c r="I5" s="2">
        <f t="shared" ref="I5:Z5" si="2">IFERROR(INDEX(I51:I500,MATCH($C$5,$C$51:$C$500,0)),"")</f>
        <v>58882446000000</v>
      </c>
      <c r="J5" s="2">
        <f t="shared" si="2"/>
        <v>54493191000000</v>
      </c>
      <c r="K5" s="2">
        <f t="shared" si="2"/>
        <v>47533598000000</v>
      </c>
      <c r="L5" s="2">
        <f t="shared" si="2"/>
        <v>37413477000000</v>
      </c>
      <c r="M5" s="2">
        <f t="shared" si="2"/>
        <v>31849276000000</v>
      </c>
      <c r="N5" s="2">
        <f t="shared" si="2"/>
        <v>31018293000000</v>
      </c>
      <c r="O5" s="2">
        <f t="shared" si="2"/>
        <v>31131779000000</v>
      </c>
      <c r="P5" s="2">
        <f t="shared" si="2"/>
        <v>26766431000000</v>
      </c>
      <c r="Q5" s="2">
        <f t="shared" si="2"/>
        <v>24063606000000</v>
      </c>
      <c r="R5" s="2">
        <f t="shared" si="2"/>
        <v>27378282000000</v>
      </c>
      <c r="S5" s="2">
        <f t="shared" si="2"/>
        <v>17673517000000</v>
      </c>
      <c r="T5" s="2">
        <f t="shared" si="2"/>
        <v>16899359000000</v>
      </c>
      <c r="U5" s="2">
        <f t="shared" si="2"/>
        <v>13001904000000</v>
      </c>
      <c r="V5" s="2">
        <f t="shared" si="2"/>
        <v>11901780000000</v>
      </c>
      <c r="W5" s="2">
        <f t="shared" si="2"/>
        <v>10771720000000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259358793000000</v>
      </c>
      <c r="H6" s="2">
        <f>IFERROR(INDEX(D6:G6,COUNT(D6:G6)),"")</f>
        <v>259358793000000</v>
      </c>
      <c r="I6" s="2">
        <f t="shared" ref="I6:Z6" si="3">IFERROR(INDEX(I51:I500,MATCH($C$6,$C$51:$C$500,0)),"")</f>
        <v>281687555000000</v>
      </c>
      <c r="J6" s="2">
        <f t="shared" si="3"/>
        <v>262835087000000</v>
      </c>
      <c r="K6" s="2">
        <f t="shared" si="3"/>
        <v>242537593000000</v>
      </c>
      <c r="L6" s="2">
        <f t="shared" si="3"/>
        <v>221181655000000</v>
      </c>
      <c r="M6" s="2">
        <f t="shared" si="3"/>
        <v>202848934000000</v>
      </c>
      <c r="N6" s="2">
        <f t="shared" si="3"/>
        <v>184714709000000</v>
      </c>
      <c r="O6" s="2">
        <f t="shared" si="3"/>
        <v>174143156000000</v>
      </c>
      <c r="P6" s="2">
        <f t="shared" si="3"/>
        <v>151753427000000</v>
      </c>
      <c r="Q6" s="2">
        <f t="shared" si="3"/>
        <v>131401694000000</v>
      </c>
      <c r="R6" s="2">
        <f t="shared" si="3"/>
        <v>112715059000000</v>
      </c>
      <c r="S6" s="2">
        <f t="shared" si="3"/>
        <v>89624940000000</v>
      </c>
      <c r="T6" s="2">
        <f t="shared" si="3"/>
        <v>77920617000000</v>
      </c>
      <c r="U6" s="2">
        <f t="shared" si="3"/>
        <v>63966678000000</v>
      </c>
      <c r="V6" s="2">
        <f t="shared" si="3"/>
        <v>51897942000000</v>
      </c>
      <c r="W6" s="2">
        <f t="shared" si="3"/>
        <v>42027340000000</v>
      </c>
      <c r="X6" s="2">
        <f t="shared" si="3"/>
        <v>34107844000000</v>
      </c>
      <c r="Y6" s="2">
        <f t="shared" si="3"/>
        <v>27856693000000</v>
      </c>
      <c r="Z6" s="2">
        <f t="shared" si="3"/>
        <v>23279310000000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123.28</v>
      </c>
      <c r="H7" s="3">
        <f>IFERROR(INDEX(D7:G7,COUNT(D7:G7)),"")</f>
        <v>123.28</v>
      </c>
      <c r="I7" s="3">
        <f t="shared" ref="I7:Z7" si="4">IFERROR(INDEX(I51:I500,MATCH($C$7,$C$51:$C$500,0))/1000000000,"")</f>
        <v>123.28</v>
      </c>
      <c r="J7" s="3">
        <f t="shared" si="4"/>
        <v>123.28</v>
      </c>
      <c r="K7" s="3">
        <f t="shared" si="4"/>
        <v>123.28</v>
      </c>
      <c r="L7" s="3">
        <f t="shared" si="4"/>
        <v>123.28</v>
      </c>
      <c r="M7" s="3">
        <f t="shared" si="4"/>
        <v>123.28</v>
      </c>
      <c r="N7" s="3">
        <f t="shared" si="4"/>
        <v>24.66</v>
      </c>
      <c r="O7" s="3">
        <f t="shared" si="4"/>
        <v>24.66</v>
      </c>
      <c r="P7" s="3">
        <f t="shared" si="4"/>
        <v>24.66</v>
      </c>
      <c r="Q7" s="3">
        <f t="shared" si="4"/>
        <v>24.66</v>
      </c>
      <c r="R7" s="3">
        <f t="shared" si="4"/>
        <v>24.66</v>
      </c>
      <c r="S7" s="3">
        <f t="shared" si="4"/>
        <v>24.66</v>
      </c>
      <c r="T7" s="3">
        <f t="shared" si="4"/>
        <v>24.66</v>
      </c>
      <c r="U7" s="3">
        <f t="shared" si="4"/>
        <v>24.66</v>
      </c>
      <c r="V7" s="3">
        <f t="shared" si="4"/>
        <v>24.66</v>
      </c>
      <c r="W7" s="3">
        <f t="shared" si="4"/>
        <v>24.66</v>
      </c>
      <c r="X7" s="3">
        <f t="shared" si="4"/>
        <v>24.66</v>
      </c>
      <c r="Y7" s="3">
        <f t="shared" si="4"/>
        <v>24.66</v>
      </c>
      <c r="Z7" s="3">
        <f t="shared" si="4"/>
        <v>24.66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47682000000000</v>
      </c>
      <c r="H8" s="2">
        <f>IFERROR(INDEX(D8:G8,COUNT(D8:G8)),"")</f>
        <v>47682000000000</v>
      </c>
      <c r="I8" s="2">
        <f t="shared" ref="I8:Z8" si="5">IFERROR(INDEX(I51:I500,MATCH($C$8,$C$51:$C$500,0)),"")</f>
        <v>75594000000000</v>
      </c>
      <c r="J8" s="2">
        <f t="shared" si="5"/>
        <v>50254000000000</v>
      </c>
      <c r="K8" s="2">
        <f t="shared" si="5"/>
        <v>53418000000000</v>
      </c>
      <c r="L8" s="2">
        <f t="shared" si="5"/>
        <v>31148000000000</v>
      </c>
      <c r="M8" s="2">
        <f t="shared" si="5"/>
        <v>123124000000000</v>
      </c>
      <c r="N8" s="2">
        <f t="shared" si="5"/>
        <v>48305000000000</v>
      </c>
      <c r="O8" s="2">
        <f t="shared" si="5"/>
        <v>49267000000000</v>
      </c>
      <c r="P8" s="2">
        <f t="shared" si="5"/>
        <v>2565000000000</v>
      </c>
      <c r="Q8" s="2">
        <f t="shared" si="5"/>
        <v>7922000000000</v>
      </c>
      <c r="R8" s="2">
        <f t="shared" si="5"/>
        <v>42939000000000</v>
      </c>
      <c r="S8" s="2">
        <f t="shared" si="5"/>
        <v>26926000000000</v>
      </c>
      <c r="T8" s="2">
        <f t="shared" si="5"/>
        <v>32475000000000</v>
      </c>
      <c r="U8" s="2">
        <f t="shared" si="5"/>
        <v>-7127000000000</v>
      </c>
      <c r="V8" s="2">
        <f t="shared" si="5"/>
        <v>24503000000000</v>
      </c>
      <c r="W8" s="2">
        <f t="shared" si="5"/>
        <v>-38956000000000</v>
      </c>
      <c r="X8" s="2">
        <f t="shared" si="5"/>
        <v>1593000000000</v>
      </c>
      <c r="Y8" s="2">
        <f t="shared" si="5"/>
        <v>-19591000000000</v>
      </c>
      <c r="Z8" s="2">
        <f t="shared" si="5"/>
        <v>-2758000000000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386.8</v>
      </c>
      <c r="H9" s="3">
        <f>IFERROR(INDEX(D9:G9,COUNT(D9:G9)),"")</f>
        <v>386.8</v>
      </c>
      <c r="I9" s="3">
        <f t="shared" ref="I9:Z9" si="6">IFERROR(INDEX(I51:I500,MATCH($C$9,$C$51:$C$500,0)),"")</f>
        <v>613.21</v>
      </c>
      <c r="J9" s="3">
        <f t="shared" si="6"/>
        <v>407.66</v>
      </c>
      <c r="K9" s="3">
        <f t="shared" si="6"/>
        <v>433.32</v>
      </c>
      <c r="L9" s="3">
        <f t="shared" si="6"/>
        <v>252.67</v>
      </c>
      <c r="M9" s="3">
        <f t="shared" si="6"/>
        <v>998.78</v>
      </c>
      <c r="N9" s="3">
        <f t="shared" si="6"/>
        <v>1959.24</v>
      </c>
      <c r="O9" s="3">
        <f t="shared" si="6"/>
        <v>1998.25</v>
      </c>
      <c r="P9" s="3">
        <f t="shared" si="6"/>
        <v>104.05</v>
      </c>
      <c r="Q9" s="3">
        <f t="shared" si="6"/>
        <v>321.31</v>
      </c>
      <c r="R9" s="3">
        <f t="shared" si="6"/>
        <v>1741.6</v>
      </c>
      <c r="S9" s="3">
        <f t="shared" si="6"/>
        <v>1092.0999999999999</v>
      </c>
      <c r="T9" s="3">
        <f t="shared" si="6"/>
        <v>1317.19</v>
      </c>
      <c r="U9" s="3">
        <f t="shared" si="6"/>
        <v>-289.07</v>
      </c>
      <c r="V9" s="3">
        <f t="shared" si="6"/>
        <v>993.84</v>
      </c>
      <c r="W9" s="3">
        <f t="shared" si="6"/>
        <v>-1580.04</v>
      </c>
      <c r="X9" s="3">
        <f t="shared" si="6"/>
        <v>64.62</v>
      </c>
      <c r="Y9" s="3">
        <f t="shared" si="6"/>
        <v>-794.6</v>
      </c>
      <c r="Z9" s="3">
        <f t="shared" si="6"/>
        <v>-111.87</v>
      </c>
    </row>
    <row r="10" spans="1:26" ht="15.5" x14ac:dyDescent="0.35">
      <c r="C10" t="s">
        <v>17</v>
      </c>
      <c r="D10" s="3">
        <f ca="1">IFERROR(IF(D9=0,"",D2/D9),"")</f>
        <v>16.675284384694933</v>
      </c>
      <c r="I10" s="3">
        <f t="shared" ref="I10:Z10" ca="1" si="7">IFERROR(IF(I9=0,"",I2/I9),"")</f>
        <v>13.168408864826079</v>
      </c>
      <c r="J10" s="3">
        <f t="shared" ca="1" si="7"/>
        <v>23.733012804788302</v>
      </c>
      <c r="K10" s="3">
        <f t="shared" ca="1" si="7"/>
        <v>21.692975168466724</v>
      </c>
      <c r="L10" s="3">
        <f t="shared" ca="1" si="7"/>
        <v>33.838603712352082</v>
      </c>
      <c r="M10" s="3">
        <f t="shared" ca="1" si="7"/>
        <v>7.3089168785918819</v>
      </c>
      <c r="N10" s="3">
        <f t="shared" ca="1" si="7"/>
        <v>3.4554214899654969</v>
      </c>
      <c r="O10" s="3">
        <f t="shared" ca="1" si="7"/>
        <v>3.3454272488427375</v>
      </c>
      <c r="P10" s="3">
        <f t="shared" ca="1" si="7"/>
        <v>49.975973089860645</v>
      </c>
      <c r="Q10" s="3">
        <f t="shared" ca="1" si="7"/>
        <v>13.631695247580218</v>
      </c>
      <c r="R10" s="3">
        <f t="shared" ca="1" si="7"/>
        <v>1.7799724391364264</v>
      </c>
      <c r="S10" s="3">
        <f t="shared" ca="1" si="7"/>
        <v>2.4356743887922354</v>
      </c>
      <c r="T10" s="3">
        <f t="shared" ca="1" si="7"/>
        <v>1.9928787798267522</v>
      </c>
      <c r="U10" s="3">
        <f t="shared" ca="1" si="7"/>
        <v>-6.6419898294530739</v>
      </c>
      <c r="V10" s="3">
        <f t="shared" ca="1" si="7"/>
        <v>1.8312806890445141</v>
      </c>
      <c r="W10" s="3">
        <f t="shared" ca="1" si="7"/>
        <v>-1.0126325915799601</v>
      </c>
      <c r="X10" s="3">
        <f t="shared" ca="1" si="7"/>
        <v>19.808108944599194</v>
      </c>
      <c r="Y10" s="3">
        <f t="shared" ca="1" si="7"/>
        <v>-1.1892776239617417</v>
      </c>
      <c r="Z10" s="3">
        <f t="shared" ca="1" si="7"/>
        <v>-5.8103155448288186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23963776000000</v>
      </c>
      <c r="H11" s="2">
        <f>IFERROR(INDEX(D11:G11,COUNT(D11:G11)),"")</f>
        <v>23963776000000</v>
      </c>
      <c r="I11" s="2">
        <f t="shared" ref="I11:Z11" si="8">IFERROR(INDEX(I51:I500,MATCH($C$11,$C$51:$C$500,0)),"")</f>
        <v>25305031000000</v>
      </c>
      <c r="J11" s="2">
        <f t="shared" si="8"/>
        <v>29315878000000</v>
      </c>
      <c r="K11" s="2">
        <f t="shared" si="8"/>
        <v>21701514000000</v>
      </c>
      <c r="L11" s="2">
        <f t="shared" si="8"/>
        <v>21359509000000</v>
      </c>
      <c r="M11" s="2">
        <f t="shared" si="8"/>
        <v>23615635000000</v>
      </c>
      <c r="N11" s="2">
        <f t="shared" si="8"/>
        <v>24322335000000</v>
      </c>
      <c r="O11" s="2">
        <f t="shared" si="8"/>
        <v>25421406000000</v>
      </c>
      <c r="P11" s="2">
        <f t="shared" si="8"/>
        <v>21691443000000</v>
      </c>
      <c r="Q11" s="2">
        <f t="shared" si="8"/>
        <v>16754289000000</v>
      </c>
      <c r="R11" s="2">
        <f t="shared" si="8"/>
        <v>15943854000000</v>
      </c>
      <c r="S11" s="2">
        <f t="shared" si="8"/>
        <v>17849460000000</v>
      </c>
      <c r="T11" s="2">
        <f t="shared" si="8"/>
        <v>19577571000000</v>
      </c>
      <c r="U11" s="2">
        <f t="shared" si="8"/>
        <v>16284142000000</v>
      </c>
      <c r="V11" s="2">
        <f t="shared" si="8"/>
        <v>11054208000000</v>
      </c>
      <c r="W11" s="2">
        <f t="shared" si="8"/>
        <v>10355620000000</v>
      </c>
      <c r="X11" s="2">
        <f t="shared" si="8"/>
        <v>9639057000000</v>
      </c>
      <c r="Y11" s="2">
        <f t="shared" si="8"/>
        <v>8865151000000</v>
      </c>
      <c r="Z11" s="2">
        <f t="shared" si="8"/>
        <v>10798921000000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-3387273000000</v>
      </c>
      <c r="H15" s="2">
        <f>IFERROR(SUM(D15:G15)*(4/MAX(1,COUNT(D15:G15))),"")</f>
        <v>-13549092000000</v>
      </c>
      <c r="I15" s="2">
        <f t="shared" ref="I15:Z15" si="12">IFERROR(INDEX(I51:I500,MATCH($C$15,$C$51:$C$500,0)),"")</f>
        <v>-13697783000000</v>
      </c>
      <c r="J15" s="2">
        <f t="shared" si="12"/>
        <v>-13366576000000</v>
      </c>
      <c r="K15" s="2">
        <f t="shared" si="12"/>
        <v>-11521662000000</v>
      </c>
      <c r="L15" s="2">
        <f t="shared" si="12"/>
        <v>-9711461000000</v>
      </c>
      <c r="M15" s="2">
        <f t="shared" si="12"/>
        <v>-7401015000000</v>
      </c>
      <c r="N15" s="2">
        <f t="shared" si="12"/>
        <v>-6421398000000</v>
      </c>
      <c r="O15" s="2">
        <f t="shared" si="12"/>
        <v>-7719024000000</v>
      </c>
      <c r="P15" s="2">
        <f t="shared" si="12"/>
        <v>-6854404000000</v>
      </c>
      <c r="Q15" s="2">
        <f t="shared" si="12"/>
        <v>-5837593000000</v>
      </c>
      <c r="R15" s="2">
        <f t="shared" si="12"/>
        <v>-5206919000000</v>
      </c>
      <c r="S15" s="2">
        <f t="shared" si="12"/>
        <v>-4621346000000</v>
      </c>
      <c r="T15" s="2">
        <f t="shared" si="12"/>
        <v>-4229451000000</v>
      </c>
      <c r="U15" s="2">
        <f t="shared" si="12"/>
        <v>-3559367000000</v>
      </c>
      <c r="V15" s="2">
        <f t="shared" si="12"/>
        <v>-2967586000000</v>
      </c>
      <c r="W15" s="2">
        <f t="shared" si="12"/>
        <v>-2800960000000</v>
      </c>
      <c r="X15" s="2">
        <f t="shared" si="12"/>
        <v>-2173996000000</v>
      </c>
      <c r="Y15" s="2">
        <f t="shared" si="12"/>
        <v>-2137850000000</v>
      </c>
      <c r="Z15" s="2">
        <f t="shared" si="12"/>
        <v>-1943904000000</v>
      </c>
    </row>
    <row r="16" spans="1:26" ht="15.5" x14ac:dyDescent="0.35">
      <c r="C16" t="s">
        <v>28</v>
      </c>
      <c r="D16" s="2">
        <f>IFERROR(INDEX(D51:D500,MATCH($C$16,$C$51:$C$500,0)),"")</f>
        <v>18077072000000</v>
      </c>
      <c r="H16" s="2">
        <f>IFERROR(SUM(D16:G16)*(4/MAX(1,COUNT(D16:G16))),"")</f>
        <v>72308288000000</v>
      </c>
      <c r="I16" s="2">
        <f t="shared" ref="I16:Z16" si="13">IFERROR(INDEX(I51:I500,MATCH($C$16,$C$51:$C$500,0)),"")</f>
        <v>71260876000000</v>
      </c>
      <c r="J16" s="2">
        <f t="shared" si="13"/>
        <v>68217850000000</v>
      </c>
      <c r="K16" s="2">
        <f t="shared" si="13"/>
        <v>60179757000000</v>
      </c>
      <c r="L16" s="2">
        <f t="shared" si="13"/>
        <v>50467033000000</v>
      </c>
      <c r="M16" s="2">
        <f t="shared" si="13"/>
        <v>38841174000000</v>
      </c>
      <c r="N16" s="2">
        <f t="shared" si="13"/>
        <v>33568507000000</v>
      </c>
      <c r="O16" s="2">
        <f t="shared" si="13"/>
        <v>36288998000000</v>
      </c>
      <c r="P16" s="2">
        <f t="shared" si="13"/>
        <v>32706064000000</v>
      </c>
      <c r="Q16" s="2">
        <f t="shared" si="13"/>
        <v>29158743000000</v>
      </c>
      <c r="R16" s="2">
        <f t="shared" si="13"/>
        <v>25839200000000</v>
      </c>
      <c r="S16" s="2">
        <f t="shared" si="13"/>
        <v>22657114000000</v>
      </c>
      <c r="T16" s="2">
        <f t="shared" si="13"/>
        <v>20741121000000</v>
      </c>
      <c r="U16" s="2">
        <f t="shared" si="13"/>
        <v>17815606000000</v>
      </c>
      <c r="V16" s="2">
        <f t="shared" si="13"/>
        <v>14686046000000</v>
      </c>
      <c r="W16" s="2">
        <f t="shared" si="13"/>
        <v>13618758000000</v>
      </c>
      <c r="X16" s="2">
        <f t="shared" si="13"/>
        <v>10653269000000</v>
      </c>
      <c r="Y16" s="2">
        <f t="shared" si="13"/>
        <v>8945092000000</v>
      </c>
      <c r="Z16" s="2">
        <f t="shared" si="13"/>
        <v>7720043000000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795156000000000</v>
      </c>
      <c r="H20" s="2" t="str">
        <f t="shared" ref="H20:Z20" si="14">IFERROR(H21*H2,"")</f>
        <v/>
      </c>
      <c r="I20" s="2">
        <f t="shared" ca="1" si="14"/>
        <v>995486000000000</v>
      </c>
      <c r="J20" s="2">
        <f t="shared" ca="1" si="14"/>
        <v>1192734000000000</v>
      </c>
      <c r="K20" s="2">
        <f t="shared" ca="1" si="14"/>
        <v>1158832000000000</v>
      </c>
      <c r="L20" s="2">
        <f t="shared" ca="1" si="14"/>
        <v>1054044000000000</v>
      </c>
      <c r="M20" s="2">
        <f t="shared" ca="1" si="14"/>
        <v>899944000000000</v>
      </c>
      <c r="N20" s="2">
        <f t="shared" ca="1" si="14"/>
        <v>166948200000000</v>
      </c>
      <c r="O20" s="2">
        <f t="shared" ca="1" si="14"/>
        <v>164852100000000</v>
      </c>
      <c r="P20" s="2">
        <f t="shared" ca="1" si="14"/>
        <v>128232000000000</v>
      </c>
      <c r="Q20" s="2">
        <f t="shared" ca="1" si="14"/>
        <v>108010800000000</v>
      </c>
      <c r="R20" s="2">
        <f t="shared" ca="1" si="14"/>
        <v>76446000000000</v>
      </c>
      <c r="S20" s="2">
        <f t="shared" ca="1" si="14"/>
        <v>65595600000000</v>
      </c>
      <c r="T20" s="2">
        <f t="shared" ca="1" si="14"/>
        <v>64732500000000</v>
      </c>
      <c r="U20" s="2">
        <f t="shared" ca="1" si="14"/>
        <v>47347200000000</v>
      </c>
      <c r="V20" s="2">
        <f t="shared" ca="1" si="14"/>
        <v>44881200000000</v>
      </c>
      <c r="W20" s="2">
        <f t="shared" ca="1" si="14"/>
        <v>39456000000000</v>
      </c>
      <c r="X20" s="2">
        <f t="shared" ca="1" si="14"/>
        <v>31564800000000</v>
      </c>
      <c r="Y20" s="2">
        <f t="shared" ca="1" si="14"/>
        <v>23303700000000</v>
      </c>
      <c r="Z20" s="2">
        <f t="shared" ca="1" si="14"/>
        <v>16029000000000</v>
      </c>
    </row>
    <row r="21" spans="1:26" ht="15.5" x14ac:dyDescent="0.35">
      <c r="C21" t="s">
        <v>11</v>
      </c>
      <c r="D21" s="2">
        <f>IFERROR(INDEX(D51:D500,MATCH($C$7,$C$51:$C$500,0)),"")</f>
        <v>123280000000</v>
      </c>
      <c r="H21" s="2">
        <f>IFERROR(INDEX(D21:G21,COUNT(D21:G21)),"")</f>
        <v>123280000000</v>
      </c>
      <c r="I21" s="2">
        <f t="shared" ref="I21:Z21" si="15">IFERROR(INDEX(I51:I500,MATCH($C$7,$C$51:$C$500,0)),"")</f>
        <v>123280000000</v>
      </c>
      <c r="J21" s="2">
        <f t="shared" si="15"/>
        <v>123280000000</v>
      </c>
      <c r="K21" s="2">
        <f t="shared" si="15"/>
        <v>123280000000</v>
      </c>
      <c r="L21" s="2">
        <f t="shared" si="15"/>
        <v>123280000000</v>
      </c>
      <c r="M21" s="2">
        <f t="shared" si="15"/>
        <v>123280000000</v>
      </c>
      <c r="N21" s="2">
        <f t="shared" si="15"/>
        <v>24660000000</v>
      </c>
      <c r="O21" s="2">
        <f t="shared" si="15"/>
        <v>24660000000</v>
      </c>
      <c r="P21" s="2">
        <f t="shared" si="15"/>
        <v>24660000000</v>
      </c>
      <c r="Q21" s="2">
        <f t="shared" si="15"/>
        <v>24660000000</v>
      </c>
      <c r="R21" s="2">
        <f t="shared" si="15"/>
        <v>24660000000</v>
      </c>
      <c r="S21" s="2">
        <f t="shared" si="15"/>
        <v>24660000000</v>
      </c>
      <c r="T21" s="2">
        <f t="shared" si="15"/>
        <v>24660000000</v>
      </c>
      <c r="U21" s="2">
        <f t="shared" si="15"/>
        <v>24660000000</v>
      </c>
      <c r="V21" s="2">
        <f t="shared" si="15"/>
        <v>24660000000</v>
      </c>
      <c r="W21" s="2">
        <f t="shared" si="15"/>
        <v>24660000000</v>
      </c>
      <c r="X21" s="2">
        <f t="shared" si="15"/>
        <v>24660000000</v>
      </c>
      <c r="Y21" s="2">
        <f t="shared" si="15"/>
        <v>24660000000</v>
      </c>
      <c r="Z21" s="2">
        <f t="shared" si="15"/>
        <v>24660000000</v>
      </c>
    </row>
    <row r="23" spans="1:26" ht="15.5" x14ac:dyDescent="0.35">
      <c r="B23" t="s">
        <v>53</v>
      </c>
      <c r="C23" t="s">
        <v>54</v>
      </c>
      <c r="D23" s="3">
        <f>IFERROR(D5/D6*100,"")</f>
        <v>5.1273785038011024</v>
      </c>
      <c r="H23" s="3">
        <f t="shared" ref="H23:Z23" si="16">IFERROR(H5/H6*100,"")</f>
        <v>20.50951401520441</v>
      </c>
      <c r="I23" s="3">
        <f t="shared" si="16"/>
        <v>20.903460218538942</v>
      </c>
      <c r="J23" s="3">
        <f t="shared" si="16"/>
        <v>20.732844926446216</v>
      </c>
      <c r="K23" s="3">
        <f t="shared" si="16"/>
        <v>19.598445507785673</v>
      </c>
      <c r="L23" s="3">
        <f t="shared" si="16"/>
        <v>16.915271295894772</v>
      </c>
      <c r="M23" s="3">
        <f t="shared" si="16"/>
        <v>15.700982683004879</v>
      </c>
      <c r="N23" s="3">
        <f t="shared" si="16"/>
        <v>16.792540869065277</v>
      </c>
      <c r="O23" s="3">
        <f t="shared" si="16"/>
        <v>17.877118868800103</v>
      </c>
      <c r="P23" s="3">
        <f t="shared" si="16"/>
        <v>17.638106452778825</v>
      </c>
      <c r="Q23" s="3">
        <f t="shared" si="16"/>
        <v>18.313010485237733</v>
      </c>
      <c r="R23" s="3">
        <f t="shared" si="16"/>
        <v>24.289817388109604</v>
      </c>
      <c r="S23" s="3">
        <f t="shared" si="16"/>
        <v>19.719418501144883</v>
      </c>
      <c r="T23" s="3">
        <f t="shared" si="16"/>
        <v>21.687917332584778</v>
      </c>
      <c r="U23" s="3">
        <f t="shared" si="16"/>
        <v>20.326057889077813</v>
      </c>
      <c r="V23" s="3">
        <f t="shared" si="16"/>
        <v>22.933048096589264</v>
      </c>
      <c r="W23" s="3">
        <f t="shared" si="16"/>
        <v>25.630268296780145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-0.24502001352092218</v>
      </c>
      <c r="H24" s="4">
        <f t="shared" ref="H24:Z24" si="17">IFERROR(_xlfn.RRI(5,M23,H23),"")</f>
        <v>5.4886433353558362E-2</v>
      </c>
      <c r="I24" s="4">
        <f t="shared" si="17"/>
        <v>4.4769182268443286E-2</v>
      </c>
      <c r="J24" s="4">
        <f t="shared" si="17"/>
        <v>3.0083129158308353E-2</v>
      </c>
      <c r="K24" s="4">
        <f t="shared" si="17"/>
        <v>2.1301414171449373E-2</v>
      </c>
      <c r="L24" s="4">
        <f t="shared" si="17"/>
        <v>-1.5753577947816289E-2</v>
      </c>
      <c r="M24" s="4">
        <f t="shared" si="17"/>
        <v>-8.3567427140664563E-2</v>
      </c>
      <c r="N24" s="4">
        <f t="shared" si="17"/>
        <v>-3.1623008804540054E-2</v>
      </c>
      <c r="O24" s="4">
        <f t="shared" si="17"/>
        <v>-3.7909479097179788E-2</v>
      </c>
      <c r="P24" s="4">
        <f t="shared" si="17"/>
        <v>-2.7969795459618751E-2</v>
      </c>
      <c r="Q24" s="4">
        <f t="shared" si="17"/>
        <v>-4.3996257477470935E-2</v>
      </c>
      <c r="R24" s="4">
        <f t="shared" si="17"/>
        <v>-1.0685852935104267E-2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119.12</v>
      </c>
      <c r="H25" s="3">
        <f>IFERROR(INDEX(D25:G25,COUNT(D25:G25)),"")</f>
        <v>119.12</v>
      </c>
      <c r="I25" s="3">
        <f t="shared" ref="I25:Z25" si="18">IFERROR(INDEX(I51:I500,MATCH($C$25,$C$51:$C$500,0)),"")</f>
        <v>466.74</v>
      </c>
      <c r="J25" s="3">
        <f t="shared" si="18"/>
        <v>444.83</v>
      </c>
      <c r="K25" s="3">
        <f t="shared" si="18"/>
        <v>394.56</v>
      </c>
      <c r="L25" s="3">
        <f t="shared" si="18"/>
        <v>330.45</v>
      </c>
      <c r="M25" s="3">
        <f t="shared" si="18"/>
        <v>254.9</v>
      </c>
      <c r="N25" s="3">
        <f t="shared" si="18"/>
        <v>1100.43</v>
      </c>
      <c r="O25" s="3">
        <f t="shared" si="18"/>
        <v>1158.5899999999999</v>
      </c>
      <c r="P25" s="3">
        <f t="shared" si="18"/>
        <v>1048.68</v>
      </c>
      <c r="Q25" s="3">
        <f t="shared" si="18"/>
        <v>945.45</v>
      </c>
      <c r="R25" s="3">
        <f t="shared" si="18"/>
        <v>835.76</v>
      </c>
      <c r="S25" s="3">
        <f t="shared" si="18"/>
        <v>730.83</v>
      </c>
      <c r="T25" s="3">
        <f t="shared" si="18"/>
        <v>668.66</v>
      </c>
      <c r="U25" s="3">
        <f t="shared" si="18"/>
        <v>578.13</v>
      </c>
      <c r="V25" s="3">
        <f t="shared" si="18"/>
        <v>475.43</v>
      </c>
      <c r="W25" s="3">
        <f t="shared" si="18"/>
        <v>438.83</v>
      </c>
      <c r="X25" s="3">
        <f t="shared" si="18"/>
        <v>343.92</v>
      </c>
      <c r="Y25" s="3">
        <f t="shared" si="18"/>
        <v>276.10000000000002</v>
      </c>
      <c r="Z25" s="3">
        <f t="shared" si="18"/>
        <v>234.28</v>
      </c>
    </row>
    <row r="26" spans="1:26" ht="15.5" x14ac:dyDescent="0.35">
      <c r="C26" t="s">
        <v>58</v>
      </c>
      <c r="D26" s="4">
        <f>IFERROR(_xlfn.RRI(5,I25,D25),"")</f>
        <v>-0.23900477350496907</v>
      </c>
      <c r="H26" s="4">
        <f t="shared" ref="H26:Z26" si="19">IFERROR(_xlfn.RRI(5,M25,H25),"")</f>
        <v>-0.14113882689187363</v>
      </c>
      <c r="I26" s="4">
        <f t="shared" si="19"/>
        <v>-0.15763072062784456</v>
      </c>
      <c r="J26" s="4">
        <f t="shared" si="19"/>
        <v>-0.17424186917253293</v>
      </c>
      <c r="K26" s="4">
        <f t="shared" si="19"/>
        <v>-0.17757933579648222</v>
      </c>
      <c r="L26" s="4">
        <f t="shared" si="19"/>
        <v>-0.18961118546434086</v>
      </c>
      <c r="M26" s="4">
        <f t="shared" si="19"/>
        <v>-0.21139840567853407</v>
      </c>
      <c r="N26" s="4">
        <f t="shared" si="19"/>
        <v>8.5298520645671783E-2</v>
      </c>
      <c r="O26" s="4">
        <f t="shared" si="19"/>
        <v>0.11620737161975714</v>
      </c>
      <c r="P26" s="4">
        <f t="shared" si="19"/>
        <v>0.12648002690370386</v>
      </c>
      <c r="Q26" s="4">
        <f t="shared" si="19"/>
        <v>0.14738824632639824</v>
      </c>
      <c r="R26" s="4">
        <f t="shared" si="19"/>
        <v>0.13751479600763616</v>
      </c>
      <c r="S26" s="4">
        <f t="shared" si="19"/>
        <v>0.16271101521949816</v>
      </c>
      <c r="T26" s="4">
        <f t="shared" si="19"/>
        <v>0.19351474143788328</v>
      </c>
      <c r="U26" s="4">
        <f t="shared" si="19"/>
        <v>0.19800342081962463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240.53876541207009</v>
      </c>
      <c r="H27" s="3">
        <f t="shared" ref="H27:Z27" si="20">IFERROR(H4/H21,"")</f>
        <v>962.15506164828037</v>
      </c>
      <c r="I27" s="3">
        <f t="shared" si="20"/>
        <v>961.81666937053865</v>
      </c>
      <c r="J27" s="3">
        <f t="shared" si="20"/>
        <v>914.79861291369241</v>
      </c>
      <c r="K27" s="3">
        <f t="shared" si="20"/>
        <v>844.01760220635947</v>
      </c>
      <c r="L27" s="3">
        <f t="shared" si="20"/>
        <v>720.51262167423749</v>
      </c>
      <c r="M27" s="3">
        <f t="shared" si="20"/>
        <v>651.4163935756003</v>
      </c>
      <c r="N27" s="3">
        <f t="shared" si="20"/>
        <v>3185.8478102189779</v>
      </c>
      <c r="O27" s="3">
        <f t="shared" si="20"/>
        <v>3140.5586374695863</v>
      </c>
      <c r="P27" s="3">
        <f t="shared" si="20"/>
        <v>2788.4484995944849</v>
      </c>
      <c r="Q27" s="3">
        <f t="shared" si="20"/>
        <v>2601.6195863746957</v>
      </c>
      <c r="R27" s="3">
        <f t="shared" si="20"/>
        <v>2426.2111516626114</v>
      </c>
      <c r="S27" s="3">
        <f t="shared" si="20"/>
        <v>2333.6866991078668</v>
      </c>
      <c r="T27" s="3">
        <f t="shared" si="20"/>
        <v>2104.3683292781834</v>
      </c>
      <c r="U27" s="3">
        <f t="shared" si="20"/>
        <v>1666.9459448499595</v>
      </c>
      <c r="V27" s="3">
        <f t="shared" si="20"/>
        <v>1417.0770478507704</v>
      </c>
      <c r="W27" s="3">
        <f t="shared" si="20"/>
        <v>996.22270884022714</v>
      </c>
      <c r="X27" s="3">
        <f t="shared" si="20"/>
        <v>837.81841038118409</v>
      </c>
      <c r="Y27" s="3">
        <f t="shared" si="20"/>
        <v>929.89266017842658</v>
      </c>
      <c r="Z27" s="3">
        <f t="shared" si="20"/>
        <v>782.69184914841844</v>
      </c>
    </row>
    <row r="28" spans="1:26" ht="15.5" x14ac:dyDescent="0.35">
      <c r="C28" t="s">
        <v>60</v>
      </c>
      <c r="D28" s="4">
        <f>IFERROR(_xlfn.RRI(5,I27,D27),"")</f>
        <v>-0.24208839737206544</v>
      </c>
      <c r="H28" s="4">
        <f t="shared" ref="H28:Z28" si="21">IFERROR(_xlfn.RRI(5,M27,H27),"")</f>
        <v>8.112840273657107E-2</v>
      </c>
      <c r="I28" s="4">
        <f t="shared" si="21"/>
        <v>-0.21300231504963796</v>
      </c>
      <c r="J28" s="4">
        <f t="shared" si="21"/>
        <v>-0.21861743212375573</v>
      </c>
      <c r="K28" s="4">
        <f t="shared" si="21"/>
        <v>-0.21259571249566389</v>
      </c>
      <c r="L28" s="4">
        <f t="shared" si="21"/>
        <v>-0.22646572852567404</v>
      </c>
      <c r="M28" s="4">
        <f t="shared" si="21"/>
        <v>-0.23124842623839581</v>
      </c>
      <c r="N28" s="4">
        <f t="shared" si="21"/>
        <v>6.4232444708387071E-2</v>
      </c>
      <c r="O28" s="4">
        <f t="shared" si="21"/>
        <v>8.3370560502662006E-2</v>
      </c>
      <c r="P28" s="4">
        <f t="shared" si="21"/>
        <v>0.1083788300169013</v>
      </c>
      <c r="Q28" s="4">
        <f t="shared" si="21"/>
        <v>0.12919791070876285</v>
      </c>
      <c r="R28" s="4">
        <f t="shared" si="21"/>
        <v>0.19485287107790938</v>
      </c>
      <c r="S28" s="4">
        <f t="shared" si="21"/>
        <v>0.22737855323039424</v>
      </c>
      <c r="T28" s="4">
        <f t="shared" si="21"/>
        <v>0.17743729393428898</v>
      </c>
      <c r="U28" s="4">
        <f t="shared" si="21"/>
        <v>0.16323146490187002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2102.0700000000002</v>
      </c>
      <c r="H32" s="3">
        <f>IFERROR(INDEX(D32:G32,COUNT(D32:G32)),"")</f>
        <v>2102.0700000000002</v>
      </c>
      <c r="I32" s="3">
        <f t="shared" ref="I32:Z32" si="22">IFERROR(INDEX(I51:I500,MATCH($C$32,$C$51:$C$500,0)),"")</f>
        <v>2283.2399999999998</v>
      </c>
      <c r="J32" s="3">
        <f t="shared" si="22"/>
        <v>2130.5300000000002</v>
      </c>
      <c r="K32" s="3">
        <f t="shared" si="22"/>
        <v>1965.98</v>
      </c>
      <c r="L32" s="3">
        <f t="shared" si="22"/>
        <v>1792.89</v>
      </c>
      <c r="M32" s="3">
        <f t="shared" si="22"/>
        <v>1644.39</v>
      </c>
      <c r="N32" s="3">
        <f t="shared" si="22"/>
        <v>7487.17</v>
      </c>
      <c r="O32" s="3">
        <f t="shared" si="22"/>
        <v>7059.13</v>
      </c>
      <c r="P32" s="3">
        <f t="shared" si="22"/>
        <v>6151.27</v>
      </c>
      <c r="Q32" s="3">
        <f t="shared" si="22"/>
        <v>5325.63</v>
      </c>
      <c r="R32" s="3">
        <f t="shared" si="22"/>
        <v>4560.25</v>
      </c>
      <c r="S32" s="3">
        <f t="shared" si="22"/>
        <v>3624.8</v>
      </c>
      <c r="T32" s="3">
        <f t="shared" si="22"/>
        <v>3150.8</v>
      </c>
      <c r="U32" s="3">
        <f t="shared" si="22"/>
        <v>2590.37</v>
      </c>
      <c r="V32" s="3">
        <f t="shared" si="22"/>
        <v>2102.08</v>
      </c>
      <c r="W32" s="3">
        <f t="shared" si="22"/>
        <v>1703.63</v>
      </c>
      <c r="X32" s="3">
        <f t="shared" si="22"/>
        <v>1383.4</v>
      </c>
      <c r="Y32" s="3">
        <f t="shared" si="22"/>
        <v>1129.8599999999999</v>
      </c>
      <c r="Z32" s="3">
        <f t="shared" si="22"/>
        <v>944.2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3.07</v>
      </c>
      <c r="H33" s="3">
        <f>IFERROR(INDEX(D33:G33,COUNT(D33:G33)),"")</f>
        <v>3.07</v>
      </c>
      <c r="I33" s="3">
        <f t="shared" ref="I33:Z33" si="23">IFERROR(INDEX(I51:I500,MATCH($C$33,$C$51:$C$500,0)),"")</f>
        <v>3.54</v>
      </c>
      <c r="J33" s="3">
        <f t="shared" si="23"/>
        <v>4.54</v>
      </c>
      <c r="K33" s="3">
        <f t="shared" si="23"/>
        <v>4.78</v>
      </c>
      <c r="L33" s="3">
        <f t="shared" si="23"/>
        <v>4.7699999999999996</v>
      </c>
      <c r="M33" s="3">
        <f t="shared" si="23"/>
        <v>4.4400000000000004</v>
      </c>
      <c r="N33" s="3">
        <f t="shared" si="23"/>
        <v>4.5199999999999996</v>
      </c>
      <c r="O33" s="3">
        <f t="shared" si="23"/>
        <v>4.74</v>
      </c>
      <c r="P33" s="3">
        <f t="shared" si="23"/>
        <v>4.2300000000000004</v>
      </c>
      <c r="Q33" s="3">
        <f t="shared" si="23"/>
        <v>4.1100000000000003</v>
      </c>
      <c r="R33" s="3">
        <f t="shared" si="23"/>
        <v>3.4</v>
      </c>
      <c r="S33" s="3">
        <f t="shared" si="23"/>
        <v>3.67</v>
      </c>
      <c r="T33" s="3">
        <f t="shared" si="23"/>
        <v>4.17</v>
      </c>
      <c r="U33" s="3">
        <f t="shared" si="23"/>
        <v>3.71</v>
      </c>
      <c r="V33" s="3">
        <f t="shared" si="23"/>
        <v>4.33</v>
      </c>
      <c r="W33" s="3">
        <f t="shared" si="23"/>
        <v>4.7</v>
      </c>
      <c r="X33" s="3">
        <f t="shared" si="23"/>
        <v>4.63</v>
      </c>
      <c r="Y33" s="3">
        <f t="shared" si="23"/>
        <v>4.29</v>
      </c>
      <c r="Z33" s="3">
        <f t="shared" si="23"/>
        <v>3.44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54.15</v>
      </c>
      <c r="H34" s="3">
        <f>IFERROR(INDEX(D34:G34,COUNT(D34:G34)),"")</f>
        <v>54.15</v>
      </c>
      <c r="I34" s="3">
        <f t="shared" ref="I34:Z34" si="24">IFERROR(INDEX(I51:I500,MATCH($C$34,$C$51:$C$500,0)),"")</f>
        <v>17.3</v>
      </c>
      <c r="J34" s="3">
        <f t="shared" si="24"/>
        <v>21.75</v>
      </c>
      <c r="K34" s="3">
        <f t="shared" si="24"/>
        <v>23.82</v>
      </c>
      <c r="L34" s="3">
        <f t="shared" si="24"/>
        <v>25.87</v>
      </c>
      <c r="M34" s="3">
        <f t="shared" si="24"/>
        <v>28.64</v>
      </c>
      <c r="N34" s="3">
        <f t="shared" si="24"/>
        <v>30.76</v>
      </c>
      <c r="O34" s="3">
        <f t="shared" si="24"/>
        <v>28.85</v>
      </c>
      <c r="P34" s="3">
        <f t="shared" si="24"/>
        <v>24.79</v>
      </c>
      <c r="Q34" s="3">
        <f t="shared" si="24"/>
        <v>23.16</v>
      </c>
      <c r="R34" s="3">
        <f t="shared" si="24"/>
        <v>18.55</v>
      </c>
      <c r="S34" s="3">
        <f t="shared" si="24"/>
        <v>18.2</v>
      </c>
      <c r="T34" s="3">
        <f t="shared" si="24"/>
        <v>19.63</v>
      </c>
      <c r="U34" s="3">
        <f t="shared" si="24"/>
        <v>16.61</v>
      </c>
      <c r="V34" s="3">
        <f t="shared" si="24"/>
        <v>19.14</v>
      </c>
      <c r="W34" s="3">
        <f t="shared" si="24"/>
        <v>18.23</v>
      </c>
      <c r="X34" s="3">
        <f t="shared" si="24"/>
        <v>18.61</v>
      </c>
      <c r="Y34" s="3">
        <f t="shared" si="24"/>
        <v>17.57</v>
      </c>
      <c r="Z34" s="3">
        <f t="shared" si="24"/>
        <v>13.87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26.81</v>
      </c>
      <c r="H35" s="3">
        <f>IFERROR(INDEX(D35:G35,COUNT(D35:G35)),"")</f>
        <v>26.81</v>
      </c>
      <c r="I35" s="3">
        <f t="shared" ref="I35:Z35" si="25">IFERROR(INDEX(I51:I500,MATCH($C$35,$C$51:$C$500,0)),"")</f>
        <v>8.4</v>
      </c>
      <c r="J35" s="3">
        <f t="shared" si="25"/>
        <v>10.58</v>
      </c>
      <c r="K35" s="3">
        <f t="shared" si="25"/>
        <v>11.14</v>
      </c>
      <c r="L35" s="3">
        <f t="shared" si="25"/>
        <v>11.87</v>
      </c>
      <c r="M35" s="3">
        <f t="shared" si="25"/>
        <v>11.21</v>
      </c>
      <c r="N35" s="3">
        <f t="shared" si="25"/>
        <v>10.62</v>
      </c>
      <c r="O35" s="3">
        <f t="shared" si="25"/>
        <v>10.64</v>
      </c>
      <c r="P35" s="3">
        <f t="shared" si="25"/>
        <v>9.32</v>
      </c>
      <c r="Q35" s="3">
        <f t="shared" si="25"/>
        <v>8.42</v>
      </c>
      <c r="R35" s="3">
        <f t="shared" si="25"/>
        <v>6.39</v>
      </c>
      <c r="S35" s="3">
        <f t="shared" si="25"/>
        <v>5.7</v>
      </c>
      <c r="T35" s="3">
        <f t="shared" si="25"/>
        <v>6.24</v>
      </c>
      <c r="U35" s="3">
        <f t="shared" si="25"/>
        <v>5.76</v>
      </c>
      <c r="V35" s="3">
        <f t="shared" si="25"/>
        <v>6.42</v>
      </c>
      <c r="W35" s="3">
        <f t="shared" si="25"/>
        <v>8.0299999999999994</v>
      </c>
      <c r="X35" s="3">
        <f t="shared" si="25"/>
        <v>7.64</v>
      </c>
      <c r="Y35" s="3">
        <f t="shared" si="25"/>
        <v>5.21</v>
      </c>
      <c r="Z35" s="3">
        <f t="shared" si="25"/>
        <v>4.1500000000000004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0.63170000000000004</v>
      </c>
      <c r="I36" s="4">
        <f t="shared" si="26"/>
        <v>0.71989999999999998</v>
      </c>
      <c r="J36" s="4">
        <f t="shared" si="26"/>
        <v>0.6744</v>
      </c>
      <c r="K36" s="4">
        <f t="shared" si="26"/>
        <v>0.68430000000000002</v>
      </c>
      <c r="L36" s="4">
        <f t="shared" si="26"/>
        <v>0.62039999999999995</v>
      </c>
      <c r="M36" s="4">
        <f t="shared" si="26"/>
        <v>0.56889999999999996</v>
      </c>
      <c r="N36" s="4">
        <f t="shared" si="26"/>
        <v>0.48159999999999997</v>
      </c>
      <c r="O36" s="4">
        <f t="shared" si="26"/>
        <v>0.47899999999999998</v>
      </c>
      <c r="P36" s="4">
        <f t="shared" si="26"/>
        <v>0.32420000000000004</v>
      </c>
      <c r="Q36" s="4">
        <f t="shared" si="26"/>
        <v>0.2697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301</v>
      </c>
      <c r="I37" s="3">
        <f t="shared" si="27"/>
        <v>336</v>
      </c>
      <c r="J37" s="3">
        <f t="shared" si="27"/>
        <v>300</v>
      </c>
      <c r="K37" s="3">
        <f t="shared" si="27"/>
        <v>270</v>
      </c>
      <c r="L37" s="3">
        <f t="shared" si="27"/>
        <v>205</v>
      </c>
      <c r="M37" s="3">
        <f t="shared" si="27"/>
        <v>145</v>
      </c>
      <c r="N37" s="3">
        <f t="shared" si="27"/>
        <v>106</v>
      </c>
      <c r="O37" s="3">
        <f t="shared" si="27"/>
        <v>111</v>
      </c>
      <c r="P37" s="3">
        <f t="shared" si="27"/>
        <v>68</v>
      </c>
      <c r="Q37" s="3">
        <f t="shared" si="27"/>
        <v>51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29653619000000</v>
      </c>
      <c r="E51" s="5">
        <v>27144302000000</v>
      </c>
      <c r="F51" s="5">
        <v>30875157000000</v>
      </c>
      <c r="G51" s="5">
        <v>31527769000000</v>
      </c>
      <c r="I51" s="5">
        <v>118572759000000</v>
      </c>
      <c r="J51" s="5">
        <v>112776373000000</v>
      </c>
      <c r="K51" s="5">
        <v>104050490000000</v>
      </c>
      <c r="L51" s="5">
        <v>88824796000000</v>
      </c>
      <c r="M51" s="5">
        <v>80306613000000</v>
      </c>
      <c r="N51" s="5">
        <v>78563007000000</v>
      </c>
      <c r="O51" s="5">
        <v>77446176000000</v>
      </c>
      <c r="P51" s="5">
        <v>68763140000000</v>
      </c>
      <c r="Q51" s="5">
        <v>64155939000000</v>
      </c>
      <c r="R51" s="5">
        <v>59830367000000</v>
      </c>
      <c r="S51" s="5">
        <v>57548714000000</v>
      </c>
      <c r="T51" s="5">
        <v>51893723000000</v>
      </c>
      <c r="U51" s="5">
        <v>41106887000000</v>
      </c>
      <c r="V51" s="5">
        <v>34945120000000</v>
      </c>
      <c r="W51" s="5">
        <v>24566852000000</v>
      </c>
      <c r="X51" s="5">
        <v>20660602000000</v>
      </c>
      <c r="Y51" s="5">
        <v>22931153000000</v>
      </c>
      <c r="Z51" s="5">
        <v>19301181000000</v>
      </c>
    </row>
    <row r="52" spans="2:26" ht="15.5" x14ac:dyDescent="0.35">
      <c r="C52" t="s">
        <v>337</v>
      </c>
      <c r="D52" s="5">
        <v>24592248000000</v>
      </c>
      <c r="E52" s="5">
        <v>24927184000000</v>
      </c>
      <c r="F52" s="5">
        <v>24671504000000</v>
      </c>
      <c r="G52" s="5">
        <v>24947246000000</v>
      </c>
      <c r="I52" s="5">
        <v>98912652000000</v>
      </c>
      <c r="J52" s="5">
        <v>94796454000000</v>
      </c>
      <c r="K52" s="5">
        <v>87397774000000</v>
      </c>
      <c r="L52" s="5">
        <v>72241191000000</v>
      </c>
      <c r="M52" s="5">
        <v>65626976000000</v>
      </c>
      <c r="N52" s="5">
        <v>65403161000000</v>
      </c>
      <c r="O52" s="5">
        <v>63837795000000</v>
      </c>
      <c r="P52" s="5">
        <v>56766800000000</v>
      </c>
      <c r="Q52" s="5">
        <v>53767939000000</v>
      </c>
      <c r="R52" s="5">
        <v>50425826000000</v>
      </c>
      <c r="S52" s="5">
        <v>47081728000000</v>
      </c>
      <c r="T52" s="5">
        <v>43771256000000</v>
      </c>
      <c r="U52" s="5">
        <v>34277149000000</v>
      </c>
      <c r="V52" s="5">
        <v>28885290000000</v>
      </c>
      <c r="W52" s="5">
        <v>24566852000000</v>
      </c>
      <c r="X52" s="5">
        <v>20660602000000</v>
      </c>
      <c r="Y52" s="5">
        <v>22079920000000</v>
      </c>
      <c r="Z52" s="5">
        <v>18616168000000</v>
      </c>
    </row>
    <row r="53" spans="2:26" ht="15.5" x14ac:dyDescent="0.35">
      <c r="C53" t="s">
        <v>1765</v>
      </c>
      <c r="D53" s="5">
        <v>5061371000000</v>
      </c>
      <c r="E53" s="5">
        <v>5271755000000</v>
      </c>
      <c r="F53" s="5">
        <v>4966308000000</v>
      </c>
      <c r="G53" s="5">
        <v>4763231000000</v>
      </c>
      <c r="I53" s="5">
        <v>19660107000000</v>
      </c>
      <c r="J53" s="5">
        <v>17979919000000</v>
      </c>
      <c r="K53" s="5">
        <v>16652716000000</v>
      </c>
      <c r="L53" s="5">
        <v>16583605000000</v>
      </c>
      <c r="M53" s="5">
        <v>14679637000000</v>
      </c>
      <c r="N53" s="5">
        <v>13159846000000</v>
      </c>
      <c r="O53" s="5">
        <v>13608381000000</v>
      </c>
      <c r="P53" s="5">
        <v>11996340000000</v>
      </c>
      <c r="Q53" s="5">
        <v>10388000000000</v>
      </c>
      <c r="R53" s="5">
        <v>9404541000000</v>
      </c>
      <c r="S53" s="5">
        <v>8359919000000</v>
      </c>
      <c r="T53" s="5">
        <v>7289551000000</v>
      </c>
      <c r="U53" s="5">
        <v>6309874000000</v>
      </c>
      <c r="V53" s="5">
        <v>5455094000000</v>
      </c>
      <c r="Y53" s="5">
        <v>851233000000</v>
      </c>
      <c r="Z53" s="5">
        <v>685013000000</v>
      </c>
    </row>
    <row r="54" spans="2:26" ht="15.5" x14ac:dyDescent="0.35">
      <c r="C54" t="s">
        <v>93</v>
      </c>
      <c r="D54" s="5">
        <v>-1386183000000</v>
      </c>
      <c r="E54" s="5">
        <v>-418678000000</v>
      </c>
      <c r="F54" s="5">
        <v>759701000000</v>
      </c>
      <c r="G54" s="5">
        <v>638982000000</v>
      </c>
      <c r="I54" s="5">
        <v>1345964000000</v>
      </c>
      <c r="J54" s="5">
        <v>-344954000000</v>
      </c>
      <c r="K54" s="5">
        <v>-1106209000000</v>
      </c>
      <c r="L54" s="5">
        <v>-3322718000000</v>
      </c>
      <c r="M54" s="5">
        <v>426906000000</v>
      </c>
      <c r="N54" s="5">
        <v>3889342000000</v>
      </c>
      <c r="O54" s="5">
        <v>2568287000000</v>
      </c>
      <c r="P54" s="5">
        <v>910375000000</v>
      </c>
      <c r="Q54" s="5">
        <v>754591000000</v>
      </c>
      <c r="R54" s="5">
        <v>6772464000000</v>
      </c>
      <c r="S54" s="5">
        <v>-344263000000</v>
      </c>
      <c r="T54" s="5">
        <v>413501000000</v>
      </c>
      <c r="U54" s="5">
        <v>-1251927000000</v>
      </c>
      <c r="V54" s="5">
        <v>180063000000</v>
      </c>
      <c r="W54" s="5">
        <v>-47589000000</v>
      </c>
    </row>
    <row r="55" spans="2:26" ht="15.5" x14ac:dyDescent="0.35">
      <c r="C55" t="s">
        <v>83</v>
      </c>
      <c r="D55" s="5">
        <v>-3483815000000</v>
      </c>
      <c r="E55" s="5">
        <v>-3325378000000</v>
      </c>
      <c r="F55" s="5">
        <v>-3310104000000</v>
      </c>
      <c r="G55" s="5">
        <v>-3480855000000</v>
      </c>
      <c r="I55" s="5">
        <v>-13364495000000</v>
      </c>
      <c r="J55" s="5">
        <v>-12532290000000</v>
      </c>
      <c r="K55" s="5">
        <v>-12268952000000</v>
      </c>
      <c r="L55" s="5">
        <v>-8251682000000</v>
      </c>
      <c r="M55" s="5">
        <v>-9491401000000</v>
      </c>
      <c r="N55" s="5">
        <v>-11241891000000</v>
      </c>
      <c r="O55" s="5">
        <v>-13360347000000</v>
      </c>
      <c r="P55" s="5">
        <v>-11476255000000</v>
      </c>
      <c r="Q55" s="5">
        <v>-11943627000000</v>
      </c>
      <c r="R55" s="5">
        <v>-10350578000000</v>
      </c>
      <c r="S55" s="5">
        <v>-11217072000000</v>
      </c>
      <c r="T55" s="5">
        <v>-11749080000000</v>
      </c>
      <c r="U55" s="5">
        <v>-7852020000000</v>
      </c>
      <c r="V55" s="5">
        <v>-7648937000000</v>
      </c>
      <c r="W55" s="5">
        <v>-7730157000000</v>
      </c>
      <c r="X55" s="5">
        <v>-7723774000000</v>
      </c>
      <c r="Y55" s="5">
        <v>-8031428000000</v>
      </c>
      <c r="Z55" s="5">
        <v>-6944833000000</v>
      </c>
    </row>
    <row r="56" spans="2:26" ht="15.5" x14ac:dyDescent="0.35">
      <c r="C56" t="s">
        <v>477</v>
      </c>
      <c r="D56" s="5">
        <v>-3483815000000</v>
      </c>
      <c r="E56" s="5">
        <v>-3325378000000</v>
      </c>
      <c r="F56" s="5">
        <v>-3310104000000</v>
      </c>
      <c r="G56" s="5">
        <v>-3480855000000</v>
      </c>
      <c r="I56" s="5">
        <v>-13364495000000</v>
      </c>
      <c r="J56" s="5">
        <v>-12532290000000</v>
      </c>
      <c r="K56" s="5">
        <v>-12268952000000</v>
      </c>
      <c r="L56" s="5">
        <v>-8251682000000</v>
      </c>
      <c r="M56" s="5">
        <v>-9491401000000</v>
      </c>
      <c r="N56" s="5">
        <v>-11241891000000</v>
      </c>
      <c r="O56" s="5">
        <v>-13360347000000</v>
      </c>
      <c r="P56" s="5">
        <v>-11476255000000</v>
      </c>
      <c r="Q56" s="5">
        <v>-11941465000000</v>
      </c>
      <c r="R56" s="5">
        <v>-10346736000000</v>
      </c>
      <c r="S56" s="5">
        <v>-11212932000000</v>
      </c>
      <c r="T56" s="5">
        <v>-11744562000000</v>
      </c>
      <c r="U56" s="5">
        <v>-7852009000000</v>
      </c>
      <c r="V56" s="5">
        <v>-7647167000000</v>
      </c>
      <c r="W56" s="5">
        <v>-7730157000000</v>
      </c>
      <c r="X56" s="5">
        <v>-7723774000000</v>
      </c>
      <c r="Y56" s="5">
        <v>-8029233000000</v>
      </c>
      <c r="Z56" s="5">
        <v>-6940345000000</v>
      </c>
    </row>
    <row r="57" spans="2:26" ht="15.5" x14ac:dyDescent="0.35">
      <c r="C57" t="s">
        <v>1766</v>
      </c>
      <c r="Q57" s="5">
        <v>-2162000000</v>
      </c>
      <c r="R57" s="5">
        <v>-3842000000</v>
      </c>
      <c r="S57" s="5">
        <v>-4140000000</v>
      </c>
      <c r="T57" s="5">
        <v>-4518000000</v>
      </c>
      <c r="U57" s="5">
        <v>-11000000</v>
      </c>
      <c r="V57" s="5">
        <v>-1770000000</v>
      </c>
      <c r="Y57" s="5">
        <v>-2195000000</v>
      </c>
      <c r="Z57" s="5">
        <v>-4488000000</v>
      </c>
    </row>
    <row r="58" spans="2:26" ht="15.5" x14ac:dyDescent="0.35">
      <c r="C58" t="s">
        <v>1035</v>
      </c>
      <c r="D58" s="5">
        <v>-3483815000000</v>
      </c>
      <c r="E58" s="5">
        <v>-3325378000000</v>
      </c>
      <c r="F58" s="5">
        <v>-3310104000000</v>
      </c>
      <c r="G58" s="5">
        <v>-3480855000000</v>
      </c>
      <c r="I58" s="5">
        <v>-13364495000000</v>
      </c>
      <c r="J58" s="5">
        <v>-12532290000000</v>
      </c>
      <c r="K58" s="5">
        <v>-12268952000000</v>
      </c>
      <c r="L58" s="5">
        <v>-8251682000000</v>
      </c>
      <c r="M58" s="5">
        <v>-9491401000000</v>
      </c>
      <c r="N58" s="5">
        <v>-11241891000000</v>
      </c>
      <c r="O58" s="5">
        <v>-13360347000000</v>
      </c>
      <c r="P58" s="5">
        <v>-11476255000000</v>
      </c>
      <c r="Q58" s="5">
        <v>-11943627000000</v>
      </c>
      <c r="R58" s="5">
        <v>-10350578000000</v>
      </c>
      <c r="S58" s="5">
        <v>-11217072000000</v>
      </c>
      <c r="T58" s="5">
        <v>-11749080000000</v>
      </c>
      <c r="U58" s="5">
        <v>-7852020000000</v>
      </c>
      <c r="V58" s="5">
        <v>-7648937000000</v>
      </c>
      <c r="W58" s="5">
        <v>-7730157000000</v>
      </c>
      <c r="X58" s="5">
        <v>-7723774000000</v>
      </c>
      <c r="Y58" s="5">
        <v>-8031428000000</v>
      </c>
      <c r="Z58" s="5">
        <v>-6944833000000</v>
      </c>
    </row>
    <row r="59" spans="2:26" ht="15.5" x14ac:dyDescent="0.35">
      <c r="C59" t="s">
        <v>84</v>
      </c>
      <c r="D59" s="5">
        <v>26169804000000</v>
      </c>
      <c r="E59" s="5">
        <v>23818924000000</v>
      </c>
      <c r="F59" s="5">
        <v>27565053000000</v>
      </c>
      <c r="G59" s="5">
        <v>28046914000000</v>
      </c>
      <c r="I59" s="5">
        <v>105208264000000</v>
      </c>
      <c r="J59" s="5">
        <v>100244083000000</v>
      </c>
      <c r="K59" s="5">
        <v>91781538000000</v>
      </c>
      <c r="L59" s="5">
        <v>80573114000000</v>
      </c>
      <c r="M59" s="5">
        <v>70815212000000</v>
      </c>
      <c r="N59" s="5">
        <v>67321116000000</v>
      </c>
      <c r="O59" s="5">
        <v>64085829000000</v>
      </c>
      <c r="P59" s="5">
        <v>57286885000000</v>
      </c>
      <c r="Q59" s="5">
        <v>52212312000000</v>
      </c>
      <c r="R59" s="5">
        <v>49479789000000</v>
      </c>
      <c r="S59" s="5">
        <v>46331642000000</v>
      </c>
      <c r="T59" s="5">
        <v>40144643000000</v>
      </c>
      <c r="U59" s="5">
        <v>33254867000000</v>
      </c>
      <c r="V59" s="5">
        <v>27296183000000</v>
      </c>
      <c r="W59" s="5">
        <v>16836695000000</v>
      </c>
      <c r="X59" s="5">
        <v>12936828000000</v>
      </c>
      <c r="Y59" s="5">
        <v>14899725000000</v>
      </c>
      <c r="Z59" s="5">
        <v>12356348000000</v>
      </c>
    </row>
    <row r="60" spans="2:26" ht="15.5" x14ac:dyDescent="0.35">
      <c r="C60" t="s">
        <v>85</v>
      </c>
      <c r="D60" s="5">
        <v>-8092732000000</v>
      </c>
      <c r="E60" s="5">
        <v>-6324992000000</v>
      </c>
      <c r="F60" s="5">
        <v>-9591768000000</v>
      </c>
      <c r="G60" s="5">
        <v>-9708917000000</v>
      </c>
      <c r="I60" s="5">
        <v>-33947388000000</v>
      </c>
      <c r="J60" s="5">
        <v>-32026233000000</v>
      </c>
      <c r="K60" s="5">
        <v>-31601781000000</v>
      </c>
      <c r="L60" s="5">
        <v>-30106081000000</v>
      </c>
      <c r="M60" s="5">
        <v>-31974038000000</v>
      </c>
      <c r="N60" s="5">
        <v>-33752609000000</v>
      </c>
      <c r="O60" s="5">
        <v>-27796831000000</v>
      </c>
      <c r="P60" s="5">
        <v>-24580821000000</v>
      </c>
      <c r="Q60" s="5">
        <v>-23053569000000</v>
      </c>
      <c r="R60" s="5">
        <v>-23640589000000</v>
      </c>
      <c r="S60" s="5">
        <v>-23674528000000</v>
      </c>
      <c r="T60" s="5">
        <v>-19639870000000</v>
      </c>
      <c r="U60" s="5">
        <v>-16176200000000</v>
      </c>
      <c r="V60" s="5">
        <v>-13040615000000</v>
      </c>
      <c r="W60" s="5">
        <v>-3539920000000</v>
      </c>
      <c r="X60" s="5">
        <v>-2536638000000</v>
      </c>
      <c r="Y60" s="5">
        <v>-6380842000000</v>
      </c>
      <c r="Z60" s="5">
        <v>-4688441000000</v>
      </c>
    </row>
    <row r="61" spans="2:26" ht="15.5" x14ac:dyDescent="0.35">
      <c r="C61" t="s">
        <v>1416</v>
      </c>
    </row>
    <row r="62" spans="2:26" ht="15.5" x14ac:dyDescent="0.35">
      <c r="C62" t="s">
        <v>1417</v>
      </c>
      <c r="W62" s="5">
        <v>4556046000000</v>
      </c>
      <c r="X62" s="5">
        <v>3999326000000</v>
      </c>
      <c r="Y62" s="5">
        <v>2761088000000</v>
      </c>
      <c r="Z62" s="5">
        <v>2538897000000</v>
      </c>
    </row>
    <row r="63" spans="2:26" ht="15.5" x14ac:dyDescent="0.35">
      <c r="C63" t="s">
        <v>1768</v>
      </c>
      <c r="Y63" s="5">
        <v>600443000000</v>
      </c>
      <c r="Z63" s="5">
        <v>686996000000</v>
      </c>
    </row>
    <row r="64" spans="2:26" ht="15.5" x14ac:dyDescent="0.35">
      <c r="C64" t="s">
        <v>1921</v>
      </c>
      <c r="W64" s="5">
        <v>515111000000</v>
      </c>
      <c r="X64" s="5">
        <v>110837000000</v>
      </c>
    </row>
    <row r="65" spans="3:26" ht="15.5" x14ac:dyDescent="0.35">
      <c r="C65" t="s">
        <v>1922</v>
      </c>
      <c r="W65" s="5">
        <v>74023000000</v>
      </c>
    </row>
    <row r="66" spans="3:26" ht="15.5" x14ac:dyDescent="0.35">
      <c r="C66" t="s">
        <v>1923</v>
      </c>
      <c r="W66" s="5">
        <v>558034000000</v>
      </c>
      <c r="X66" s="5">
        <v>1749503000000</v>
      </c>
      <c r="Y66" s="5">
        <v>-16497000000</v>
      </c>
      <c r="Z66" s="5">
        <v>1441000000</v>
      </c>
    </row>
    <row r="67" spans="3:26" ht="15.5" x14ac:dyDescent="0.35">
      <c r="C67" t="s">
        <v>1769</v>
      </c>
      <c r="D67" s="5">
        <v>1048919000000</v>
      </c>
      <c r="E67" s="5">
        <v>4007144000000</v>
      </c>
      <c r="G67" s="5">
        <v>-912191000000</v>
      </c>
      <c r="I67" s="5">
        <v>4007144000000</v>
      </c>
      <c r="Y67" s="5">
        <v>45933000000</v>
      </c>
      <c r="Z67" s="5">
        <v>-15870000000</v>
      </c>
    </row>
    <row r="68" spans="3:26" ht="15.5" x14ac:dyDescent="0.35">
      <c r="C68" t="s">
        <v>1419</v>
      </c>
      <c r="D68" s="5">
        <v>2263814000000</v>
      </c>
      <c r="E68" s="5">
        <v>4168784000000</v>
      </c>
      <c r="F68" s="5">
        <v>1597622000000</v>
      </c>
      <c r="G68" s="5">
        <v>942759000000</v>
      </c>
      <c r="I68" s="5">
        <v>8656364000000</v>
      </c>
      <c r="J68" s="5">
        <v>8062458000000</v>
      </c>
      <c r="K68" s="5">
        <v>8163835000000</v>
      </c>
      <c r="L68" s="5">
        <v>6903203000000</v>
      </c>
      <c r="M68" s="5">
        <v>7658157000000</v>
      </c>
      <c r="N68" s="5">
        <v>7844182000000</v>
      </c>
      <c r="O68" s="5">
        <v>7536720000000</v>
      </c>
      <c r="P68" s="5">
        <v>5747335000000</v>
      </c>
      <c r="Q68" s="5">
        <v>4769371000000</v>
      </c>
      <c r="R68" s="5">
        <v>4299631000000</v>
      </c>
      <c r="S68" s="5">
        <v>1544530000000</v>
      </c>
      <c r="T68" s="5">
        <v>906027000000</v>
      </c>
      <c r="U68" s="5">
        <v>470940000000</v>
      </c>
      <c r="V68" s="5">
        <v>317773000000</v>
      </c>
      <c r="W68" s="5">
        <v>7213378000000</v>
      </c>
      <c r="X68" s="5">
        <v>7359500000000</v>
      </c>
      <c r="Y68" s="5">
        <v>4331845000000</v>
      </c>
      <c r="Z68" s="5">
        <v>3862182000000</v>
      </c>
    </row>
    <row r="69" spans="3:26" ht="15.5" x14ac:dyDescent="0.35">
      <c r="C69" t="s">
        <v>1420</v>
      </c>
    </row>
    <row r="70" spans="3:26" ht="15.5" x14ac:dyDescent="0.35">
      <c r="C70" t="s">
        <v>1770</v>
      </c>
      <c r="D70" s="5">
        <v>-1232275000000</v>
      </c>
      <c r="E70" s="5">
        <v>-488321000000</v>
      </c>
      <c r="F70" s="5">
        <v>-1511267000000</v>
      </c>
      <c r="G70" s="5">
        <v>-980427000000</v>
      </c>
      <c r="I70" s="5">
        <v>-4011047000000</v>
      </c>
      <c r="J70" s="5">
        <v>-2034453000000</v>
      </c>
      <c r="K70" s="5">
        <v>-2263049000000</v>
      </c>
      <c r="L70" s="5">
        <v>-4526619000000</v>
      </c>
      <c r="M70" s="5">
        <v>-9323995000000</v>
      </c>
      <c r="N70" s="5">
        <v>-11628076000000</v>
      </c>
      <c r="O70" s="5">
        <v>-4591343000000</v>
      </c>
      <c r="P70" s="5">
        <v>-2676602000000</v>
      </c>
      <c r="Q70" s="5">
        <v>-2632619000000</v>
      </c>
      <c r="R70" s="5">
        <v>-4561274000000</v>
      </c>
      <c r="S70" s="5">
        <v>-3504995000000</v>
      </c>
      <c r="T70" s="5">
        <v>-2239578000000</v>
      </c>
      <c r="U70" s="5">
        <v>-2015678000000</v>
      </c>
      <c r="V70" s="5">
        <v>-498670000000</v>
      </c>
      <c r="W70" s="5">
        <v>-559209000000</v>
      </c>
      <c r="X70" s="5">
        <v>333066000000</v>
      </c>
      <c r="Y70" s="5">
        <v>-2242533000000</v>
      </c>
      <c r="Z70" s="5">
        <v>-1754149000000</v>
      </c>
    </row>
    <row r="71" spans="3:26" ht="15.5" x14ac:dyDescent="0.35">
      <c r="C71" t="s">
        <v>1136</v>
      </c>
      <c r="D71" s="5">
        <v>-4733979000000</v>
      </c>
      <c r="E71" s="5">
        <v>-4308002000000</v>
      </c>
      <c r="F71" s="5">
        <v>-4398614000000</v>
      </c>
      <c r="G71" s="5">
        <v>-4193565000000</v>
      </c>
      <c r="I71" s="5">
        <v>-17780770000000</v>
      </c>
      <c r="J71" s="5">
        <v>-17444242000000</v>
      </c>
      <c r="K71" s="5">
        <v>-16197811000000</v>
      </c>
      <c r="L71" s="5">
        <v>-13651458000000</v>
      </c>
      <c r="M71" s="5">
        <v>-13487127000000</v>
      </c>
      <c r="N71" s="5">
        <v>-13349775000000</v>
      </c>
      <c r="O71" s="5">
        <v>-13337264000000</v>
      </c>
      <c r="P71" s="5">
        <v>-12143106000000</v>
      </c>
      <c r="Q71" s="5">
        <v>-11335155000000</v>
      </c>
      <c r="R71" s="5">
        <v>-10629884000000</v>
      </c>
      <c r="S71" s="5">
        <v>-9728509000000</v>
      </c>
      <c r="T71" s="5">
        <v>-8670906000000</v>
      </c>
      <c r="U71" s="5">
        <v>-6864614000000</v>
      </c>
      <c r="V71" s="5">
        <v>-6154966000000</v>
      </c>
      <c r="W71" s="5">
        <v>-5204359000000</v>
      </c>
      <c r="X71" s="5">
        <v>-4544611000000</v>
      </c>
      <c r="Y71" s="5">
        <v>-4186617000000</v>
      </c>
      <c r="Z71" s="5">
        <v>-3283965000000</v>
      </c>
    </row>
    <row r="72" spans="3:26" ht="15.5" x14ac:dyDescent="0.35">
      <c r="C72" t="s">
        <v>392</v>
      </c>
      <c r="D72" s="5">
        <v>-3434164000000</v>
      </c>
      <c r="E72" s="5">
        <v>-4906445000000</v>
      </c>
      <c r="F72" s="5">
        <v>-4090682000000</v>
      </c>
      <c r="G72" s="5">
        <v>-4467380000000</v>
      </c>
      <c r="I72" s="5">
        <v>-16780115000000</v>
      </c>
      <c r="J72" s="5">
        <v>-16874142000000</v>
      </c>
      <c r="K72" s="5">
        <v>-17496896000000</v>
      </c>
      <c r="L72" s="5">
        <v>-15390436000000</v>
      </c>
      <c r="M72" s="5">
        <v>-13494571000000</v>
      </c>
      <c r="N72" s="5">
        <v>-12978260000000</v>
      </c>
      <c r="O72" s="5">
        <v>-14115175000000</v>
      </c>
      <c r="P72" s="5">
        <v>-13026592000000</v>
      </c>
      <c r="Q72" s="5">
        <v>-12305650000000</v>
      </c>
      <c r="R72" s="5">
        <v>-11228563000000</v>
      </c>
      <c r="S72" s="5">
        <v>-10874770000000</v>
      </c>
      <c r="T72" s="5">
        <v>-8931363000000</v>
      </c>
      <c r="U72" s="5">
        <v>-7386260000000</v>
      </c>
      <c r="V72" s="5">
        <v>-6450204000000</v>
      </c>
      <c r="W72" s="5">
        <v>-5468543000000</v>
      </c>
      <c r="X72" s="5">
        <v>-4795466000000</v>
      </c>
      <c r="Y72" s="5">
        <v>-4066016000000</v>
      </c>
      <c r="Z72" s="5">
        <v>-3332376000000</v>
      </c>
    </row>
    <row r="73" spans="3:26" ht="15.5" x14ac:dyDescent="0.35">
      <c r="C73" t="s">
        <v>1924</v>
      </c>
      <c r="X73" s="5">
        <v>-13809000000</v>
      </c>
    </row>
    <row r="74" spans="3:26" ht="15.5" x14ac:dyDescent="0.35">
      <c r="C74" t="s">
        <v>1423</v>
      </c>
      <c r="D74" s="5">
        <v>-10356546000000</v>
      </c>
      <c r="E74" s="5">
        <v>-10493776000000</v>
      </c>
      <c r="F74" s="5">
        <v>-11189390000000</v>
      </c>
      <c r="G74" s="5">
        <v>-10651676000000</v>
      </c>
      <c r="I74" s="5">
        <v>-42603752000000</v>
      </c>
      <c r="J74" s="5">
        <v>-40088691000000</v>
      </c>
      <c r="K74" s="5">
        <v>-39765616000000</v>
      </c>
      <c r="L74" s="5">
        <v>-37009284000000</v>
      </c>
      <c r="M74" s="5">
        <v>-39632195000000</v>
      </c>
      <c r="N74" s="5">
        <v>-41596791000000</v>
      </c>
      <c r="O74" s="5">
        <v>-35333551000000</v>
      </c>
      <c r="P74" s="5">
        <v>-30328156000000</v>
      </c>
      <c r="Q74" s="5">
        <v>-27822940000000</v>
      </c>
      <c r="R74" s="5">
        <v>-27940220000000</v>
      </c>
      <c r="S74" s="5">
        <v>-25219058000000</v>
      </c>
      <c r="T74" s="5">
        <v>-20545897000000</v>
      </c>
      <c r="U74" s="5">
        <v>-16647140000000</v>
      </c>
      <c r="V74" s="5">
        <v>-13358388000000</v>
      </c>
      <c r="W74" s="5">
        <v>-10753298000000</v>
      </c>
      <c r="X74" s="5">
        <v>-9896138000000</v>
      </c>
      <c r="Y74" s="5">
        <v>-10712687000000</v>
      </c>
      <c r="Z74" s="5">
        <v>-8550623000000</v>
      </c>
    </row>
    <row r="75" spans="3:26" ht="15.5" x14ac:dyDescent="0.35">
      <c r="C75" t="s">
        <v>88</v>
      </c>
      <c r="D75" s="5">
        <v>18077072000000</v>
      </c>
      <c r="E75" s="5">
        <v>17493932000000</v>
      </c>
      <c r="F75" s="5">
        <v>17973285000000</v>
      </c>
      <c r="G75" s="5">
        <v>18337997000000</v>
      </c>
      <c r="I75" s="5">
        <v>71260876000000</v>
      </c>
      <c r="J75" s="5">
        <v>68217850000000</v>
      </c>
      <c r="K75" s="5">
        <v>60179757000000</v>
      </c>
      <c r="L75" s="5">
        <v>50467033000000</v>
      </c>
      <c r="M75" s="5">
        <v>38841174000000</v>
      </c>
      <c r="N75" s="5">
        <v>33568507000000</v>
      </c>
      <c r="O75" s="5">
        <v>36288998000000</v>
      </c>
      <c r="P75" s="5">
        <v>32706064000000</v>
      </c>
      <c r="Q75" s="5">
        <v>29158743000000</v>
      </c>
      <c r="R75" s="5">
        <v>25839200000000</v>
      </c>
      <c r="S75" s="5">
        <v>22657114000000</v>
      </c>
      <c r="T75" s="5">
        <v>20504773000000</v>
      </c>
      <c r="U75" s="5">
        <v>17078667000000</v>
      </c>
      <c r="V75" s="5">
        <v>14255568000000</v>
      </c>
      <c r="W75" s="5">
        <v>13296775000000</v>
      </c>
      <c r="X75" s="5">
        <v>10400190000000</v>
      </c>
      <c r="Y75" s="5">
        <v>8518883000000</v>
      </c>
      <c r="Z75" s="5">
        <v>7667907000000</v>
      </c>
    </row>
    <row r="76" spans="3:26" ht="15.5" x14ac:dyDescent="0.35">
      <c r="C76" t="s">
        <v>89</v>
      </c>
      <c r="T76" s="5">
        <v>236348000000</v>
      </c>
      <c r="U76" s="5">
        <v>736939000000</v>
      </c>
      <c r="V76" s="5">
        <v>430478000000</v>
      </c>
      <c r="W76" s="5">
        <v>321983000000</v>
      </c>
      <c r="X76" s="5">
        <v>253079000000</v>
      </c>
      <c r="Y76" s="5">
        <v>426209000000</v>
      </c>
      <c r="Z76" s="5">
        <v>52136000000</v>
      </c>
    </row>
    <row r="77" spans="3:26" ht="15.5" x14ac:dyDescent="0.35">
      <c r="C77" t="s">
        <v>310</v>
      </c>
      <c r="W77" s="5">
        <v>7007000000</v>
      </c>
      <c r="X77" s="5">
        <v>9673000000</v>
      </c>
      <c r="Y77" s="5">
        <v>9756000000</v>
      </c>
      <c r="Z77" s="5">
        <v>5974000000</v>
      </c>
    </row>
    <row r="78" spans="3:26" ht="15.5" x14ac:dyDescent="0.35">
      <c r="C78" t="s">
        <v>91</v>
      </c>
      <c r="W78" s="5">
        <v>85559000000</v>
      </c>
      <c r="X78" s="5">
        <v>64088000000</v>
      </c>
    </row>
    <row r="79" spans="3:26" ht="15.5" x14ac:dyDescent="0.35">
      <c r="C79" t="s">
        <v>94</v>
      </c>
      <c r="T79" s="5">
        <v>236348000000</v>
      </c>
      <c r="U79" s="5">
        <v>736939000000</v>
      </c>
      <c r="V79" s="5">
        <v>430478000000</v>
      </c>
      <c r="W79" s="5">
        <v>321983000000</v>
      </c>
      <c r="X79" s="5">
        <v>253079000000</v>
      </c>
      <c r="Y79" s="5">
        <v>426209000000</v>
      </c>
      <c r="Z79" s="5">
        <v>52136000000</v>
      </c>
    </row>
    <row r="80" spans="3:26" ht="15.5" x14ac:dyDescent="0.35">
      <c r="C80" t="s">
        <v>28</v>
      </c>
      <c r="D80" s="5">
        <v>18077072000000</v>
      </c>
      <c r="E80" s="5">
        <v>17493932000000</v>
      </c>
      <c r="F80" s="5">
        <v>17973285000000</v>
      </c>
      <c r="G80" s="5">
        <v>18337997000000</v>
      </c>
      <c r="I80" s="5">
        <v>71260876000000</v>
      </c>
      <c r="J80" s="5">
        <v>68217850000000</v>
      </c>
      <c r="K80" s="5">
        <v>60179757000000</v>
      </c>
      <c r="L80" s="5">
        <v>50467033000000</v>
      </c>
      <c r="M80" s="5">
        <v>38841174000000</v>
      </c>
      <c r="N80" s="5">
        <v>33568507000000</v>
      </c>
      <c r="O80" s="5">
        <v>36288998000000</v>
      </c>
      <c r="P80" s="5">
        <v>32706064000000</v>
      </c>
      <c r="Q80" s="5">
        <v>29158743000000</v>
      </c>
      <c r="R80" s="5">
        <v>25839200000000</v>
      </c>
      <c r="S80" s="5">
        <v>22657114000000</v>
      </c>
      <c r="T80" s="5">
        <v>20741121000000</v>
      </c>
      <c r="U80" s="5">
        <v>17815606000000</v>
      </c>
      <c r="V80" s="5">
        <v>14686046000000</v>
      </c>
      <c r="W80" s="5">
        <v>13618758000000</v>
      </c>
      <c r="X80" s="5">
        <v>10653269000000</v>
      </c>
      <c r="Y80" s="5">
        <v>8945092000000</v>
      </c>
      <c r="Z80" s="5">
        <v>7720043000000</v>
      </c>
    </row>
    <row r="81" spans="2:26" ht="15.5" x14ac:dyDescent="0.35">
      <c r="C81" t="s">
        <v>27</v>
      </c>
      <c r="D81" s="5">
        <v>-3387273000000</v>
      </c>
      <c r="E81" s="5">
        <v>-3344302000000</v>
      </c>
      <c r="F81" s="5">
        <v>-3582791000000</v>
      </c>
      <c r="G81" s="5">
        <v>-3462018000000</v>
      </c>
      <c r="I81" s="5">
        <v>-13697783000000</v>
      </c>
      <c r="J81" s="5">
        <v>-13366576000000</v>
      </c>
      <c r="K81" s="5">
        <v>-11521662000000</v>
      </c>
      <c r="L81" s="5">
        <v>-9711461000000</v>
      </c>
      <c r="M81" s="5">
        <v>-7401015000000</v>
      </c>
      <c r="N81" s="5">
        <v>-6421398000000</v>
      </c>
      <c r="O81" s="5">
        <v>-7719024000000</v>
      </c>
      <c r="P81" s="5">
        <v>-6854404000000</v>
      </c>
      <c r="Q81" s="5">
        <v>-5837593000000</v>
      </c>
      <c r="R81" s="5">
        <v>-5206919000000</v>
      </c>
      <c r="S81" s="5">
        <v>-4621346000000</v>
      </c>
      <c r="T81" s="5">
        <v>-4229451000000</v>
      </c>
      <c r="U81" s="5">
        <v>-3559367000000</v>
      </c>
      <c r="V81" s="5">
        <v>-2967586000000</v>
      </c>
      <c r="W81" s="5">
        <v>-2800960000000</v>
      </c>
      <c r="X81" s="5">
        <v>-2173996000000</v>
      </c>
      <c r="Y81" s="5">
        <v>-2137850000000</v>
      </c>
      <c r="Z81" s="5">
        <v>-1943904000000</v>
      </c>
    </row>
    <row r="82" spans="2:26" ht="15.5" x14ac:dyDescent="0.35">
      <c r="C82" t="s">
        <v>313</v>
      </c>
      <c r="Q82" s="5">
        <v>-5762403000000</v>
      </c>
      <c r="R82" s="5">
        <v>-5593753000000</v>
      </c>
      <c r="S82" s="5">
        <v>-5021659000000</v>
      </c>
      <c r="T82" s="5">
        <v>-4548974000000</v>
      </c>
      <c r="U82" s="5">
        <v>-3973278000000</v>
      </c>
      <c r="V82" s="5">
        <v>-3141702000000</v>
      </c>
      <c r="W82" s="5">
        <v>-2628781000000</v>
      </c>
      <c r="X82" s="5">
        <v>-2255244000000</v>
      </c>
      <c r="Y82" s="5">
        <v>-2539930000000</v>
      </c>
      <c r="Z82" s="5">
        <v>-2342474000000</v>
      </c>
    </row>
    <row r="83" spans="2:26" ht="15.5" x14ac:dyDescent="0.35">
      <c r="C83" t="s">
        <v>314</v>
      </c>
      <c r="Q83" s="5">
        <v>-75190000000</v>
      </c>
      <c r="R83" s="5">
        <v>386834000000</v>
      </c>
      <c r="S83" s="5">
        <v>400313000000</v>
      </c>
      <c r="T83" s="5">
        <v>319523000000</v>
      </c>
      <c r="U83" s="5">
        <v>413911000000</v>
      </c>
      <c r="V83" s="5">
        <v>174116000000</v>
      </c>
      <c r="W83" s="5">
        <v>-172179000000</v>
      </c>
      <c r="X83" s="5">
        <v>81248000000</v>
      </c>
      <c r="Y83" s="5">
        <v>402080000000</v>
      </c>
      <c r="Z83" s="5">
        <v>398570000000</v>
      </c>
    </row>
    <row r="84" spans="2:26" ht="15.5" x14ac:dyDescent="0.35">
      <c r="C84" t="s">
        <v>315</v>
      </c>
      <c r="D84" s="5">
        <v>-3387273000000</v>
      </c>
      <c r="E84" s="5">
        <v>-3344302000000</v>
      </c>
      <c r="F84" s="5">
        <v>-3582791000000</v>
      </c>
      <c r="G84" s="5">
        <v>-3462018000000</v>
      </c>
      <c r="I84" s="5">
        <v>-13697783000000</v>
      </c>
      <c r="J84" s="5">
        <v>-13366576000000</v>
      </c>
      <c r="K84" s="5">
        <v>-11521662000000</v>
      </c>
      <c r="L84" s="5">
        <v>-9711461000000</v>
      </c>
      <c r="M84" s="5">
        <v>-7401015000000</v>
      </c>
      <c r="N84" s="5">
        <v>-6421398000000</v>
      </c>
      <c r="O84" s="5">
        <v>-7719024000000</v>
      </c>
      <c r="P84" s="5">
        <v>-6854404000000</v>
      </c>
      <c r="Q84" s="5">
        <v>-5837593000000</v>
      </c>
      <c r="R84" s="5">
        <v>-5206919000000</v>
      </c>
      <c r="S84" s="5">
        <v>-4621346000000</v>
      </c>
      <c r="T84" s="5">
        <v>-4229451000000</v>
      </c>
      <c r="U84" s="5">
        <v>-3559367000000</v>
      </c>
      <c r="V84" s="5">
        <v>-2967586000000</v>
      </c>
      <c r="W84" s="5">
        <v>-2800960000000</v>
      </c>
      <c r="X84" s="5">
        <v>-2173996000000</v>
      </c>
      <c r="Y84" s="5">
        <v>-2137850000000</v>
      </c>
      <c r="Z84" s="5">
        <v>-1943904000000</v>
      </c>
    </row>
    <row r="85" spans="2:26" ht="15.5" x14ac:dyDescent="0.35">
      <c r="C85" t="s">
        <v>97</v>
      </c>
      <c r="D85" s="5">
        <v>14689799000000</v>
      </c>
      <c r="E85" s="5">
        <v>14149630000000</v>
      </c>
      <c r="F85" s="5">
        <v>14390494000000</v>
      </c>
      <c r="G85" s="5">
        <v>14875979000000</v>
      </c>
      <c r="I85" s="5">
        <v>57563093000000</v>
      </c>
      <c r="J85" s="5">
        <v>54851274000000</v>
      </c>
      <c r="K85" s="5">
        <v>48658095000000</v>
      </c>
      <c r="L85" s="5">
        <v>40755572000000</v>
      </c>
      <c r="M85" s="5">
        <v>31440159000000</v>
      </c>
      <c r="N85" s="5">
        <v>27147109000000</v>
      </c>
      <c r="O85" s="5">
        <v>28569974000000</v>
      </c>
      <c r="P85" s="5">
        <v>25851660000000</v>
      </c>
      <c r="Q85" s="5">
        <v>23321150000000</v>
      </c>
      <c r="R85" s="5">
        <v>20632281000000</v>
      </c>
      <c r="S85" s="5">
        <v>18035768000000</v>
      </c>
      <c r="T85" s="5">
        <v>16511670000000</v>
      </c>
      <c r="U85" s="5">
        <v>14256239000000</v>
      </c>
      <c r="V85" s="5">
        <v>11718460000000</v>
      </c>
      <c r="W85" s="5">
        <v>10817798000000</v>
      </c>
      <c r="X85" s="5">
        <v>8479273000000</v>
      </c>
      <c r="Y85" s="5">
        <v>6807242000000</v>
      </c>
      <c r="Z85" s="5">
        <v>5776139000000</v>
      </c>
    </row>
    <row r="86" spans="2:26" ht="15.5" x14ac:dyDescent="0.35">
      <c r="C86" t="s">
        <v>98</v>
      </c>
      <c r="D86" s="5">
        <v>-1386183000000</v>
      </c>
      <c r="E86" s="5">
        <v>-418678000000</v>
      </c>
      <c r="F86" s="5">
        <v>759701000000</v>
      </c>
      <c r="G86" s="5">
        <v>638982000000</v>
      </c>
      <c r="I86" s="5">
        <v>1345964000000</v>
      </c>
      <c r="J86" s="5">
        <v>-344954000000</v>
      </c>
      <c r="K86" s="5">
        <v>-1106209000000</v>
      </c>
      <c r="L86" s="5">
        <v>-3322718000000</v>
      </c>
      <c r="M86" s="5">
        <v>426906000000</v>
      </c>
      <c r="N86" s="5">
        <v>3889342000000</v>
      </c>
      <c r="O86" s="5">
        <v>2568287000000</v>
      </c>
      <c r="P86" s="5">
        <v>910375000000</v>
      </c>
      <c r="Q86" s="5">
        <v>754591000000</v>
      </c>
      <c r="R86" s="5">
        <v>6772464000000</v>
      </c>
      <c r="S86" s="5">
        <v>-344263000000</v>
      </c>
      <c r="T86" s="5">
        <v>413501000000</v>
      </c>
      <c r="U86" s="5">
        <v>-1251927000000</v>
      </c>
      <c r="V86" s="5">
        <v>180063000000</v>
      </c>
      <c r="W86" s="5">
        <v>-47589000000</v>
      </c>
    </row>
    <row r="87" spans="2:26" ht="15.5" x14ac:dyDescent="0.35">
      <c r="C87" t="s">
        <v>99</v>
      </c>
      <c r="D87" s="5">
        <v>-1386183000000</v>
      </c>
      <c r="E87" s="5">
        <v>-418678000000</v>
      </c>
      <c r="F87" s="5">
        <v>759701000000</v>
      </c>
      <c r="G87" s="5">
        <v>638982000000</v>
      </c>
      <c r="I87" s="5">
        <v>1345964000000</v>
      </c>
      <c r="J87" s="5">
        <v>-344954000000</v>
      </c>
      <c r="K87" s="5">
        <v>-1106209000000</v>
      </c>
      <c r="L87" s="5">
        <v>-3322718000000</v>
      </c>
      <c r="M87" s="5">
        <v>426906000000</v>
      </c>
      <c r="N87" s="5">
        <v>3889342000000</v>
      </c>
      <c r="O87" s="5">
        <v>2568287000000</v>
      </c>
      <c r="P87" s="5">
        <v>910375000000</v>
      </c>
      <c r="Q87" s="5">
        <v>754591000000</v>
      </c>
      <c r="R87" s="5">
        <v>6772464000000</v>
      </c>
      <c r="S87" s="5">
        <v>-344263000000</v>
      </c>
      <c r="T87" s="5">
        <v>413501000000</v>
      </c>
      <c r="U87" s="5">
        <v>-1251927000000</v>
      </c>
      <c r="V87" s="5">
        <v>180063000000</v>
      </c>
      <c r="W87" s="5">
        <v>-47589000000</v>
      </c>
    </row>
    <row r="88" spans="2:26" ht="15.5" x14ac:dyDescent="0.35">
      <c r="C88" t="s">
        <v>100</v>
      </c>
      <c r="D88" s="5">
        <v>13303616000000</v>
      </c>
      <c r="E88" s="5">
        <v>13730952000000</v>
      </c>
      <c r="F88" s="5">
        <v>15150195000000</v>
      </c>
      <c r="G88" s="5">
        <v>15514961000000</v>
      </c>
      <c r="I88" s="5">
        <v>58909057000000</v>
      </c>
      <c r="J88" s="5">
        <v>54506320000000</v>
      </c>
      <c r="K88" s="5">
        <v>47551886000000</v>
      </c>
      <c r="L88" s="5">
        <v>37432854000000</v>
      </c>
      <c r="M88" s="5">
        <v>31867065000000</v>
      </c>
      <c r="N88" s="5">
        <v>31036451000000</v>
      </c>
      <c r="O88" s="5">
        <v>31138261000000</v>
      </c>
      <c r="P88" s="5">
        <v>26762035000000</v>
      </c>
      <c r="Q88" s="5">
        <v>24075741000000</v>
      </c>
      <c r="R88" s="5">
        <v>27404745000000</v>
      </c>
      <c r="S88" s="5">
        <v>17691505000000</v>
      </c>
      <c r="T88" s="5">
        <v>16925171000000</v>
      </c>
      <c r="U88" s="5">
        <v>13004312000000</v>
      </c>
      <c r="V88" s="5">
        <v>11898523000000</v>
      </c>
      <c r="W88" s="5">
        <v>10770209000000</v>
      </c>
    </row>
    <row r="89" spans="2:26" ht="15.5" x14ac:dyDescent="0.35">
      <c r="C89" t="s">
        <v>101</v>
      </c>
      <c r="D89" s="5">
        <v>14689799000000</v>
      </c>
      <c r="E89" s="5">
        <v>14149630000000</v>
      </c>
      <c r="F89" s="5">
        <v>14390494000000</v>
      </c>
      <c r="G89" s="5">
        <v>14875979000000</v>
      </c>
      <c r="I89" s="5">
        <v>57563093000000</v>
      </c>
      <c r="J89" s="5">
        <v>54851274000000</v>
      </c>
      <c r="K89" s="5">
        <v>48658095000000</v>
      </c>
      <c r="L89" s="5">
        <v>40755572000000</v>
      </c>
      <c r="M89" s="5">
        <v>31440159000000</v>
      </c>
      <c r="N89" s="5">
        <v>27147109000000</v>
      </c>
      <c r="O89" s="5">
        <v>28569974000000</v>
      </c>
      <c r="P89" s="5">
        <v>25851660000000</v>
      </c>
      <c r="Q89" s="5">
        <v>23321150000000</v>
      </c>
      <c r="R89" s="5">
        <v>20632281000000</v>
      </c>
      <c r="S89" s="5">
        <v>18035768000000</v>
      </c>
      <c r="T89" s="5">
        <v>16511670000000</v>
      </c>
      <c r="U89" s="5">
        <v>14256239000000</v>
      </c>
      <c r="V89" s="5">
        <v>11718460000000</v>
      </c>
      <c r="W89" s="5">
        <v>10817798000000</v>
      </c>
      <c r="X89" s="5">
        <v>8479273000000</v>
      </c>
      <c r="Y89" s="5">
        <v>6807242000000</v>
      </c>
      <c r="Z89" s="5">
        <v>5776139000000</v>
      </c>
    </row>
    <row r="90" spans="2:26" ht="15.5" x14ac:dyDescent="0.35">
      <c r="C90" t="s">
        <v>7</v>
      </c>
      <c r="D90" s="5">
        <v>13298307000000</v>
      </c>
      <c r="E90" s="5">
        <v>13729080000000</v>
      </c>
      <c r="F90" s="5">
        <v>15135815000000</v>
      </c>
      <c r="G90" s="5">
        <v>15505617000000</v>
      </c>
      <c r="I90" s="5">
        <v>58882446000000</v>
      </c>
      <c r="J90" s="5">
        <v>54493191000000</v>
      </c>
      <c r="K90" s="5">
        <v>47533598000000</v>
      </c>
      <c r="L90" s="5">
        <v>37413477000000</v>
      </c>
      <c r="M90" s="5">
        <v>31849276000000</v>
      </c>
      <c r="N90" s="5">
        <v>31018293000000</v>
      </c>
      <c r="O90" s="5">
        <v>31131779000000</v>
      </c>
      <c r="P90" s="5">
        <v>26766431000000</v>
      </c>
      <c r="Q90" s="5">
        <v>24063606000000</v>
      </c>
      <c r="R90" s="5">
        <v>27378282000000</v>
      </c>
      <c r="S90" s="5">
        <v>17673517000000</v>
      </c>
      <c r="T90" s="5">
        <v>16899359000000</v>
      </c>
      <c r="U90" s="5">
        <v>13001904000000</v>
      </c>
      <c r="V90" s="5">
        <v>11901780000000</v>
      </c>
      <c r="W90" s="5">
        <v>10771720000000</v>
      </c>
    </row>
    <row r="91" spans="2:26" ht="15.5" x14ac:dyDescent="0.35">
      <c r="C91" t="s">
        <v>394</v>
      </c>
      <c r="D91" s="5">
        <v>5309000000</v>
      </c>
      <c r="E91" s="5">
        <v>1872000000</v>
      </c>
      <c r="F91" s="5">
        <v>14380000000</v>
      </c>
      <c r="G91" s="5">
        <v>9344000000</v>
      </c>
      <c r="I91" s="5">
        <v>26611000000</v>
      </c>
      <c r="J91" s="5">
        <v>13129000000</v>
      </c>
      <c r="K91" s="5">
        <v>18288000000</v>
      </c>
      <c r="L91" s="5">
        <v>19377000000</v>
      </c>
      <c r="M91" s="5">
        <v>17789000000</v>
      </c>
      <c r="N91" s="5">
        <v>18158000000</v>
      </c>
      <c r="O91" s="5">
        <v>6482000000</v>
      </c>
      <c r="P91" s="5">
        <v>-4396000000</v>
      </c>
      <c r="Q91" s="5">
        <v>12135000000</v>
      </c>
      <c r="R91" s="5">
        <v>26463000000</v>
      </c>
      <c r="S91" s="5">
        <v>17988000000</v>
      </c>
      <c r="T91" s="5">
        <v>25812000000</v>
      </c>
      <c r="U91" s="5">
        <v>2408000000</v>
      </c>
      <c r="V91" s="5">
        <v>-3257000000</v>
      </c>
      <c r="W91" s="5">
        <v>-1511000000</v>
      </c>
    </row>
    <row r="92" spans="2:26" ht="15.5" x14ac:dyDescent="0.35">
      <c r="C92" t="s">
        <v>102</v>
      </c>
      <c r="D92" s="5">
        <v>14689799000000</v>
      </c>
      <c r="E92" s="5">
        <v>14149630000000</v>
      </c>
      <c r="F92" s="5">
        <v>14390494000000</v>
      </c>
      <c r="G92" s="5">
        <v>14875979000000</v>
      </c>
      <c r="I92" s="5">
        <v>57563093000000</v>
      </c>
      <c r="J92" s="5">
        <v>54851274000000</v>
      </c>
      <c r="K92" s="5">
        <v>48658095000000</v>
      </c>
      <c r="L92" s="5">
        <v>40755572000000</v>
      </c>
      <c r="M92" s="5">
        <v>31440159000000</v>
      </c>
      <c r="N92" s="5">
        <v>27147109000000</v>
      </c>
      <c r="O92" s="5">
        <v>28569974000000</v>
      </c>
      <c r="P92" s="5">
        <v>25851660000000</v>
      </c>
      <c r="Q92" s="5">
        <v>23321150000000</v>
      </c>
      <c r="R92" s="5">
        <v>20632281000000</v>
      </c>
      <c r="S92" s="5">
        <v>18035768000000</v>
      </c>
      <c r="T92" s="5">
        <v>16511670000000</v>
      </c>
      <c r="U92" s="5">
        <v>14256239000000</v>
      </c>
      <c r="V92" s="5">
        <v>11718460000000</v>
      </c>
      <c r="W92" s="5">
        <v>10817798000000</v>
      </c>
      <c r="X92" s="5">
        <v>8479273000000</v>
      </c>
      <c r="Y92" s="5">
        <v>6807242000000</v>
      </c>
      <c r="Z92" s="5">
        <v>5776139000000</v>
      </c>
    </row>
    <row r="93" spans="2:26" ht="15.5" x14ac:dyDescent="0.35">
      <c r="C93" t="s">
        <v>103</v>
      </c>
      <c r="D93" s="5">
        <v>13303616000000</v>
      </c>
      <c r="E93" s="5">
        <v>13730952000000</v>
      </c>
      <c r="F93" s="5">
        <v>15150195000000</v>
      </c>
      <c r="G93" s="5">
        <v>15514961000000</v>
      </c>
      <c r="I93" s="5">
        <v>58909057000000</v>
      </c>
      <c r="J93" s="5">
        <v>54506320000000</v>
      </c>
      <c r="K93" s="5">
        <v>47551886000000</v>
      </c>
      <c r="L93" s="5">
        <v>37432854000000</v>
      </c>
      <c r="M93" s="5">
        <v>31867065000000</v>
      </c>
      <c r="N93" s="5">
        <v>31036451000000</v>
      </c>
      <c r="O93" s="5">
        <v>31138261000000</v>
      </c>
      <c r="P93" s="5">
        <v>26762035000000</v>
      </c>
      <c r="Q93" s="5">
        <v>24075741000000</v>
      </c>
      <c r="R93" s="5">
        <v>27404745000000</v>
      </c>
      <c r="S93" s="5">
        <v>17691505000000</v>
      </c>
      <c r="T93" s="5">
        <v>16925171000000</v>
      </c>
      <c r="U93" s="5">
        <v>13004312000000</v>
      </c>
      <c r="V93" s="5">
        <v>11898523000000</v>
      </c>
      <c r="W93" s="5">
        <v>10770209000000</v>
      </c>
    </row>
    <row r="94" spans="2:26" ht="15.5" x14ac:dyDescent="0.35">
      <c r="C94" t="s">
        <v>104</v>
      </c>
      <c r="D94" s="5">
        <v>13303616000000</v>
      </c>
      <c r="E94" s="5">
        <v>13730952000000</v>
      </c>
      <c r="F94" s="5">
        <v>15150195000000</v>
      </c>
      <c r="G94" s="5">
        <v>15514961000000</v>
      </c>
      <c r="I94" s="5">
        <v>58909057000000</v>
      </c>
      <c r="J94" s="5">
        <v>54506320000000</v>
      </c>
      <c r="K94" s="5">
        <v>47551886000000</v>
      </c>
      <c r="L94" s="5">
        <v>37432854000000</v>
      </c>
      <c r="M94" s="5">
        <v>31867065000000</v>
      </c>
      <c r="N94" s="5">
        <v>31036451000000</v>
      </c>
      <c r="O94" s="5">
        <v>31138261000000</v>
      </c>
      <c r="P94" s="5">
        <v>26762035000000</v>
      </c>
      <c r="Q94" s="5">
        <v>24075741000000</v>
      </c>
      <c r="R94" s="5">
        <v>27404745000000</v>
      </c>
      <c r="S94" s="5">
        <v>17691505000000</v>
      </c>
      <c r="T94" s="5">
        <v>16925171000000</v>
      </c>
      <c r="U94" s="5">
        <v>13004312000000</v>
      </c>
      <c r="V94" s="5">
        <v>11898523000000</v>
      </c>
      <c r="W94" s="5">
        <v>10770209000000</v>
      </c>
    </row>
    <row r="96" spans="2:26" ht="15.5" x14ac:dyDescent="0.35">
      <c r="B96" t="s">
        <v>105</v>
      </c>
      <c r="C96" t="s">
        <v>106</v>
      </c>
    </row>
    <row r="97" spans="3:26" ht="15.5" x14ac:dyDescent="0.35">
      <c r="C97" t="s">
        <v>19</v>
      </c>
      <c r="D97" s="5">
        <v>23963776000000</v>
      </c>
      <c r="E97" s="5">
        <v>25305031000000</v>
      </c>
      <c r="F97" s="5">
        <v>18427521000000</v>
      </c>
      <c r="G97" s="5">
        <v>22174448000000</v>
      </c>
      <c r="I97" s="5">
        <v>25305031000000</v>
      </c>
      <c r="J97" s="5">
        <v>29315878000000</v>
      </c>
      <c r="K97" s="5">
        <v>21701514000000</v>
      </c>
      <c r="L97" s="5">
        <v>21359509000000</v>
      </c>
      <c r="M97" s="5">
        <v>23615635000000</v>
      </c>
      <c r="N97" s="5">
        <v>24322335000000</v>
      </c>
      <c r="O97" s="5">
        <v>25421406000000</v>
      </c>
      <c r="P97" s="5">
        <v>21691443000000</v>
      </c>
      <c r="Q97" s="5">
        <v>16754289000000</v>
      </c>
      <c r="R97" s="5">
        <v>15943854000000</v>
      </c>
      <c r="S97" s="5">
        <v>17849460000000</v>
      </c>
      <c r="T97" s="5">
        <v>19577571000000</v>
      </c>
      <c r="U97" s="5">
        <v>16284142000000</v>
      </c>
      <c r="V97" s="5">
        <v>11054208000000</v>
      </c>
      <c r="W97" s="5">
        <v>10355620000000</v>
      </c>
      <c r="X97" s="5">
        <v>9639057000000</v>
      </c>
      <c r="Y97" s="5">
        <v>8865151000000</v>
      </c>
      <c r="Z97" s="5">
        <v>10798921000000</v>
      </c>
    </row>
    <row r="98" spans="3:26" ht="15.5" x14ac:dyDescent="0.35">
      <c r="C98" t="s">
        <v>1426</v>
      </c>
      <c r="D98" s="5">
        <v>58196922000000</v>
      </c>
      <c r="E98" s="5">
        <v>47768278000000</v>
      </c>
      <c r="F98" s="5">
        <v>60159738000000</v>
      </c>
      <c r="G98" s="5">
        <v>51752065000000</v>
      </c>
      <c r="I98" s="5">
        <v>47768278000000</v>
      </c>
      <c r="J98" s="5">
        <v>36408142000000</v>
      </c>
      <c r="K98" s="5">
        <v>92617705000000</v>
      </c>
      <c r="L98" s="5">
        <v>104110295000000</v>
      </c>
      <c r="M98" s="5">
        <v>65785161000000</v>
      </c>
      <c r="N98" s="5">
        <v>27482178000000</v>
      </c>
      <c r="O98" s="5">
        <v>47904674000000</v>
      </c>
      <c r="P98" s="5">
        <v>43548309000000</v>
      </c>
      <c r="Q98" s="5">
        <v>43472752000000</v>
      </c>
      <c r="R98" s="5">
        <v>40596730000000</v>
      </c>
      <c r="S98" s="5">
        <v>37774577000000</v>
      </c>
      <c r="T98" s="5">
        <v>38875175000000</v>
      </c>
      <c r="U98" s="5">
        <v>35269077000000</v>
      </c>
      <c r="V98" s="5">
        <v>33848000000000</v>
      </c>
      <c r="W98" s="5">
        <v>31881075000000</v>
      </c>
      <c r="X98" s="5">
        <v>20585480000000</v>
      </c>
      <c r="Y98" s="5">
        <v>11511278000000</v>
      </c>
      <c r="Z98" s="5">
        <v>9668608000000</v>
      </c>
    </row>
    <row r="99" spans="3:26" ht="15.5" x14ac:dyDescent="0.35">
      <c r="C99" t="s">
        <v>1427</v>
      </c>
      <c r="D99" s="5">
        <v>27341419000000</v>
      </c>
      <c r="E99" s="5">
        <v>9813541000000</v>
      </c>
      <c r="F99" s="5">
        <v>11291795000000</v>
      </c>
      <c r="G99" s="5">
        <v>24418295000000</v>
      </c>
      <c r="I99" s="5">
        <v>9813541000000</v>
      </c>
      <c r="J99" s="5">
        <v>15714884000000</v>
      </c>
      <c r="K99" s="5">
        <v>5201661000000</v>
      </c>
      <c r="L99" s="5">
        <v>31377152000000</v>
      </c>
      <c r="M99" s="5">
        <v>87149005000000</v>
      </c>
      <c r="N99" s="5">
        <v>47450890000000</v>
      </c>
      <c r="O99" s="5">
        <v>30948274000000</v>
      </c>
      <c r="P99" s="5">
        <v>31682811000000</v>
      </c>
      <c r="Q99" s="5">
        <v>18969682000000</v>
      </c>
      <c r="R99" s="5">
        <v>35363890000000</v>
      </c>
      <c r="S99" s="5">
        <v>56259099000000</v>
      </c>
      <c r="T99" s="5">
        <v>11502178000000</v>
      </c>
      <c r="U99" s="5">
        <v>12254043000000</v>
      </c>
      <c r="V99" s="5">
        <v>28802130000000</v>
      </c>
      <c r="W99" s="5">
        <v>43010506000000</v>
      </c>
      <c r="X99" s="5">
        <v>61326849000000</v>
      </c>
      <c r="Y99" s="5">
        <v>5259335000000</v>
      </c>
      <c r="Z99" s="5">
        <v>4936408000000</v>
      </c>
    </row>
    <row r="100" spans="3:26" ht="15.5" x14ac:dyDescent="0.35">
      <c r="C100" t="s">
        <v>93</v>
      </c>
      <c r="D100" s="5">
        <v>8754292000000</v>
      </c>
      <c r="E100" s="5">
        <v>11244262000000</v>
      </c>
      <c r="F100" s="5">
        <v>13070539000000</v>
      </c>
      <c r="G100" s="5">
        <v>12622429000000</v>
      </c>
      <c r="I100" s="5">
        <v>11244262000000</v>
      </c>
      <c r="J100" s="5">
        <v>11871284000000</v>
      </c>
      <c r="K100" s="5">
        <v>12308976000000</v>
      </c>
      <c r="L100" s="5">
        <v>12969833000000</v>
      </c>
      <c r="M100" s="5">
        <v>16042726000000</v>
      </c>
      <c r="N100" s="5">
        <v>16966716000000</v>
      </c>
      <c r="O100" s="5">
        <v>11838868000000</v>
      </c>
      <c r="P100" s="5">
        <v>9000908000000</v>
      </c>
      <c r="Q100" s="5">
        <v>8215318000000</v>
      </c>
      <c r="R100" s="5">
        <v>6824407000000</v>
      </c>
      <c r="S100" s="5">
        <v>268866000000</v>
      </c>
      <c r="T100" s="5">
        <v>245586000000</v>
      </c>
      <c r="U100" s="5">
        <v>-167915000000</v>
      </c>
      <c r="V100" s="5">
        <v>355230000000</v>
      </c>
      <c r="W100" s="5">
        <v>-15829000000</v>
      </c>
      <c r="X100" s="5">
        <v>142953000000</v>
      </c>
      <c r="Y100" s="5">
        <v>-167461000000</v>
      </c>
      <c r="Z100" s="5">
        <v>-495953000000</v>
      </c>
    </row>
    <row r="101" spans="3:26" ht="15.5" x14ac:dyDescent="0.35">
      <c r="C101" t="s">
        <v>1428</v>
      </c>
      <c r="D101" s="5">
        <v>27341419000000</v>
      </c>
      <c r="E101" s="5">
        <v>9813541000000</v>
      </c>
      <c r="F101" s="5">
        <v>11291795000000</v>
      </c>
      <c r="G101" s="5">
        <v>24418295000000</v>
      </c>
      <c r="I101" s="5">
        <v>9813541000000</v>
      </c>
      <c r="J101" s="5">
        <v>15714884000000</v>
      </c>
      <c r="K101" s="5">
        <v>5201661000000</v>
      </c>
      <c r="L101" s="5">
        <v>31377152000000</v>
      </c>
      <c r="M101" s="5">
        <v>87149005000000</v>
      </c>
      <c r="N101" s="5">
        <v>47450890000000</v>
      </c>
      <c r="O101" s="5">
        <v>30948274000000</v>
      </c>
      <c r="P101" s="5">
        <v>31682811000000</v>
      </c>
      <c r="Q101" s="5">
        <v>18969682000000</v>
      </c>
      <c r="R101" s="5">
        <v>35363890000000</v>
      </c>
      <c r="S101" s="5">
        <v>56259099000000</v>
      </c>
      <c r="T101" s="5">
        <v>11502178000000</v>
      </c>
      <c r="U101" s="5">
        <v>12254043000000</v>
      </c>
      <c r="V101" s="5">
        <v>28802130000000</v>
      </c>
      <c r="W101" s="5">
        <v>43010506000000</v>
      </c>
      <c r="X101" s="5">
        <v>61326849000000</v>
      </c>
      <c r="Y101" s="5">
        <v>5259335000000</v>
      </c>
      <c r="Z101" s="5">
        <v>4936408000000</v>
      </c>
    </row>
    <row r="102" spans="3:26" ht="15.5" x14ac:dyDescent="0.35">
      <c r="C102" t="s">
        <v>1925</v>
      </c>
      <c r="W102" s="5">
        <v>33459395000000</v>
      </c>
      <c r="X102" s="5">
        <v>40698422000000</v>
      </c>
      <c r="Y102" s="5">
        <v>42494673000000</v>
      </c>
      <c r="Z102" s="5">
        <v>39810702000000</v>
      </c>
    </row>
    <row r="103" spans="3:26" ht="15.5" x14ac:dyDescent="0.35">
      <c r="C103" t="s">
        <v>1429</v>
      </c>
    </row>
    <row r="104" spans="3:26" ht="15.5" x14ac:dyDescent="0.35">
      <c r="C104" t="s">
        <v>110</v>
      </c>
      <c r="F104" s="5">
        <v>2665627000000</v>
      </c>
      <c r="G104" s="5">
        <v>3025662000000</v>
      </c>
      <c r="J104" s="5">
        <v>3235633000000</v>
      </c>
      <c r="K104" s="5">
        <v>2639237000000</v>
      </c>
      <c r="L104" s="5">
        <v>2412327000000</v>
      </c>
      <c r="M104" s="5">
        <v>2730363000000</v>
      </c>
      <c r="N104" s="5">
        <v>1628726000000</v>
      </c>
      <c r="O104" s="5">
        <v>1326903000000</v>
      </c>
      <c r="P104" s="5">
        <v>2489190000000</v>
      </c>
      <c r="Q104" s="5">
        <v>3290867000000</v>
      </c>
      <c r="R104" s="5">
        <v>8099416000000</v>
      </c>
      <c r="S104" s="5">
        <v>1227133000000</v>
      </c>
      <c r="T104" s="5">
        <v>1119576000000</v>
      </c>
      <c r="U104" s="5">
        <v>987860000000</v>
      </c>
      <c r="V104" s="5">
        <v>1484745000000</v>
      </c>
      <c r="W104" s="5">
        <v>836835000000</v>
      </c>
      <c r="X104" s="5">
        <v>36609000000</v>
      </c>
      <c r="Y104" s="5">
        <v>49125000000</v>
      </c>
      <c r="Z104" s="5">
        <v>41489000000</v>
      </c>
    </row>
    <row r="105" spans="3:26" ht="15.5" x14ac:dyDescent="0.35">
      <c r="C105" t="s">
        <v>109</v>
      </c>
      <c r="D105" s="5">
        <v>1276408911000000</v>
      </c>
      <c r="E105" s="5">
        <v>1233799081000000</v>
      </c>
      <c r="F105" s="5">
        <v>1187998510000000</v>
      </c>
      <c r="G105" s="5">
        <v>1172944383000000</v>
      </c>
      <c r="I105" s="5">
        <v>1233799081000000</v>
      </c>
      <c r="J105" s="5">
        <v>1117378034000000</v>
      </c>
      <c r="K105" s="5">
        <v>1088127570000000</v>
      </c>
      <c r="L105" s="5">
        <v>1028039456000000</v>
      </c>
      <c r="M105" s="5">
        <v>965876381000000</v>
      </c>
      <c r="N105" s="5">
        <v>832655117000000</v>
      </c>
      <c r="O105" s="5">
        <v>697653165000000</v>
      </c>
      <c r="P105" s="5">
        <v>627322827000000</v>
      </c>
      <c r="Q105" s="5">
        <v>577824575000000</v>
      </c>
      <c r="R105" s="5">
        <v>522034209000000</v>
      </c>
      <c r="S105" s="5">
        <v>472439082000000</v>
      </c>
      <c r="T105" s="5">
        <v>446786180000000</v>
      </c>
      <c r="U105" s="5">
        <v>408497903000000</v>
      </c>
      <c r="V105" s="5">
        <v>368789454000000</v>
      </c>
      <c r="W105" s="5">
        <v>322590757000000</v>
      </c>
      <c r="X105" s="5">
        <v>277494026000000</v>
      </c>
      <c r="Y105" s="5">
        <v>245090821000000</v>
      </c>
      <c r="Z105" s="5">
        <v>209487432000000</v>
      </c>
    </row>
    <row r="106" spans="3:26" ht="15.5" x14ac:dyDescent="0.35">
      <c r="C106" t="s">
        <v>1431</v>
      </c>
      <c r="D106" s="5">
        <v>940174398000000</v>
      </c>
      <c r="E106" s="5">
        <v>940481200000000</v>
      </c>
      <c r="F106" s="5">
        <v>890532271000000</v>
      </c>
      <c r="G106" s="5">
        <v>905034168000000</v>
      </c>
      <c r="I106" s="5">
        <v>940481200000000</v>
      </c>
      <c r="J106" s="5">
        <v>868686210000000</v>
      </c>
      <c r="K106" s="5">
        <v>758887839000000</v>
      </c>
      <c r="L106" s="5">
        <v>660989004000000</v>
      </c>
      <c r="M106" s="5">
        <v>589813578000000</v>
      </c>
      <c r="N106" s="5">
        <v>547643666000000</v>
      </c>
      <c r="O106" s="5">
        <v>572033999000000</v>
      </c>
      <c r="P106" s="5">
        <v>524530462000000</v>
      </c>
      <c r="Q106" s="5">
        <v>454264956000000</v>
      </c>
      <c r="R106" s="5">
        <v>403391221000000</v>
      </c>
      <c r="S106" s="5">
        <v>378616292000000</v>
      </c>
      <c r="T106" s="5">
        <v>339859068000000</v>
      </c>
      <c r="U106" s="5">
        <v>306679132000000</v>
      </c>
      <c r="V106" s="5">
        <v>252760457000000</v>
      </c>
      <c r="W106" s="5">
        <v>198440354000000</v>
      </c>
      <c r="X106" s="5">
        <v>150016746000000</v>
      </c>
      <c r="Y106" s="5">
        <v>119595661000000</v>
      </c>
      <c r="Z106" s="5">
        <v>110026861000000</v>
      </c>
    </row>
    <row r="107" spans="3:26" ht="15.5" x14ac:dyDescent="0.35">
      <c r="C107" t="s">
        <v>1142</v>
      </c>
      <c r="D107" s="5">
        <v>9342582000000</v>
      </c>
      <c r="E107" s="5">
        <v>8953987000000</v>
      </c>
      <c r="F107" s="5">
        <v>9365514000000</v>
      </c>
      <c r="G107" s="5">
        <v>9207657000000</v>
      </c>
      <c r="I107" s="5">
        <v>8953987000000</v>
      </c>
      <c r="J107" s="5">
        <v>9435564000000</v>
      </c>
      <c r="K107" s="5">
        <v>8713450000000</v>
      </c>
      <c r="L107" s="5">
        <v>8215427000000</v>
      </c>
      <c r="M107" s="5">
        <v>7855976000000</v>
      </c>
      <c r="N107" s="5">
        <v>7605934000000</v>
      </c>
      <c r="O107" s="5">
        <v>10532424000000</v>
      </c>
      <c r="P107" s="5">
        <v>7613709000000</v>
      </c>
      <c r="Q107" s="5">
        <v>8506983000000</v>
      </c>
      <c r="R107" s="5">
        <v>8207469000000</v>
      </c>
      <c r="S107" s="5">
        <v>7407519000000</v>
      </c>
      <c r="T107" s="5">
        <v>6973228000000</v>
      </c>
      <c r="U107" s="5">
        <v>5229338000000</v>
      </c>
      <c r="V107" s="5">
        <v>4487552000000</v>
      </c>
      <c r="W107" s="5">
        <v>3498699000000</v>
      </c>
      <c r="X107" s="5">
        <v>2973425000000</v>
      </c>
      <c r="Y107" s="5">
        <v>1902262000000</v>
      </c>
      <c r="Z107" s="5">
        <v>1409286000000</v>
      </c>
    </row>
    <row r="108" spans="3:26" ht="15.5" x14ac:dyDescent="0.35">
      <c r="C108" t="s">
        <v>123</v>
      </c>
      <c r="D108" s="5">
        <v>28095487000000</v>
      </c>
      <c r="E108" s="5">
        <v>28473684000000</v>
      </c>
      <c r="F108" s="5">
        <v>27489802000000</v>
      </c>
      <c r="G108" s="5">
        <v>27789091000000</v>
      </c>
      <c r="I108" s="5">
        <v>28473684000000</v>
      </c>
      <c r="J108" s="5">
        <v>28250624000000</v>
      </c>
      <c r="K108" s="5">
        <v>26824744000000</v>
      </c>
      <c r="L108" s="5">
        <v>24709372000000</v>
      </c>
      <c r="M108" s="5">
        <v>22169299000000</v>
      </c>
      <c r="N108" s="5">
        <v>21915054000000</v>
      </c>
      <c r="O108" s="5">
        <v>20852301000000</v>
      </c>
      <c r="P108" s="5">
        <v>19336901000000</v>
      </c>
      <c r="Q108" s="5">
        <v>16868949000000</v>
      </c>
      <c r="R108" s="5">
        <v>16990835000000</v>
      </c>
      <c r="S108" s="5">
        <v>9712021000000</v>
      </c>
      <c r="T108" s="5">
        <v>8844930000000</v>
      </c>
      <c r="U108" s="5">
        <v>7440017000000</v>
      </c>
      <c r="V108" s="5">
        <v>6406625000000</v>
      </c>
      <c r="W108" s="5">
        <v>4144659000000</v>
      </c>
      <c r="X108" s="5">
        <v>3406957000000</v>
      </c>
      <c r="Y108" s="5">
        <v>1046739000000</v>
      </c>
      <c r="Z108" s="5">
        <v>770686000000</v>
      </c>
    </row>
    <row r="109" spans="3:26" ht="15.5" x14ac:dyDescent="0.35">
      <c r="C109" t="s">
        <v>118</v>
      </c>
      <c r="D109" s="5">
        <v>5607614000000</v>
      </c>
      <c r="E109" s="5">
        <v>5852206000000</v>
      </c>
      <c r="F109" s="5">
        <v>5420532000000</v>
      </c>
      <c r="G109" s="5">
        <v>4790811000000</v>
      </c>
      <c r="I109" s="5">
        <v>5852206000000</v>
      </c>
      <c r="J109" s="5">
        <v>5495208000000</v>
      </c>
      <c r="K109" s="5">
        <v>7451236000000</v>
      </c>
      <c r="L109" s="5">
        <v>7321331000000</v>
      </c>
      <c r="M109" s="5">
        <v>5525516000000</v>
      </c>
      <c r="N109" s="5">
        <v>4880722000000</v>
      </c>
      <c r="O109" s="5">
        <v>3184290000000</v>
      </c>
      <c r="P109" s="5">
        <v>3147666000000</v>
      </c>
      <c r="Q109" s="5">
        <v>3219241000000</v>
      </c>
      <c r="R109" s="5">
        <v>3548734000000</v>
      </c>
      <c r="S109" s="5">
        <v>3225988000000</v>
      </c>
      <c r="T109" s="5">
        <v>1962039000000</v>
      </c>
      <c r="U109" s="5">
        <v>1779493000000</v>
      </c>
      <c r="V109" s="5">
        <v>919802000000</v>
      </c>
      <c r="W109" s="5">
        <v>798382000000</v>
      </c>
      <c r="X109" s="5">
        <v>951767000000</v>
      </c>
      <c r="Y109" s="5">
        <v>2971269000000</v>
      </c>
      <c r="Z109" s="5">
        <v>2644785000000</v>
      </c>
    </row>
    <row r="110" spans="3:26" ht="15.5" x14ac:dyDescent="0.35">
      <c r="C110" t="s">
        <v>320</v>
      </c>
      <c r="D110" s="5">
        <v>1735904000000</v>
      </c>
      <c r="E110" s="5">
        <v>1778772000000</v>
      </c>
      <c r="F110" s="5">
        <v>1738924000000</v>
      </c>
      <c r="G110" s="5">
        <v>1748817000000</v>
      </c>
      <c r="I110" s="5">
        <v>1778772000000</v>
      </c>
      <c r="J110" s="5">
        <v>1805639000000</v>
      </c>
      <c r="K110" s="5">
        <v>1564773000000</v>
      </c>
      <c r="L110" s="5">
        <v>1567120000000</v>
      </c>
      <c r="M110" s="5">
        <v>1582292000000</v>
      </c>
      <c r="N110" s="5">
        <v>1629620000000</v>
      </c>
      <c r="O110" s="5">
        <v>1377452000000</v>
      </c>
      <c r="P110" s="5">
        <v>679331000000</v>
      </c>
    </row>
    <row r="111" spans="3:26" ht="15.5" x14ac:dyDescent="0.35">
      <c r="C111" t="s">
        <v>126</v>
      </c>
      <c r="D111" s="5">
        <v>1640830566000000</v>
      </c>
      <c r="E111" s="5">
        <v>1586828536000000</v>
      </c>
      <c r="F111" s="5">
        <v>1538501812000000</v>
      </c>
      <c r="G111" s="5">
        <v>1504118975000000</v>
      </c>
      <c r="I111" s="5">
        <v>1586828536000000</v>
      </c>
      <c r="J111" s="5">
        <v>1449301328000000</v>
      </c>
      <c r="K111" s="5">
        <v>1408107010000000</v>
      </c>
      <c r="L111" s="5">
        <v>1314731674000000</v>
      </c>
      <c r="M111" s="5">
        <v>1228344680000000</v>
      </c>
      <c r="N111" s="5">
        <v>1075570256000000</v>
      </c>
      <c r="O111" s="5">
        <v>918989312000000</v>
      </c>
      <c r="P111" s="5">
        <v>824787944000000</v>
      </c>
      <c r="Q111" s="5">
        <v>750319671000000</v>
      </c>
      <c r="R111" s="5">
        <v>676738753000000</v>
      </c>
      <c r="S111" s="5">
        <v>594372770000000</v>
      </c>
      <c r="T111" s="5">
        <v>552423892000000</v>
      </c>
      <c r="U111" s="5">
        <v>496304573000000</v>
      </c>
      <c r="V111" s="5">
        <v>442994197000000</v>
      </c>
      <c r="W111" s="5">
        <v>381908353000000</v>
      </c>
      <c r="X111" s="5">
        <v>324419069000000</v>
      </c>
      <c r="Y111" s="5">
        <v>282392294000000</v>
      </c>
      <c r="Z111" s="5">
        <v>245569856000000</v>
      </c>
    </row>
    <row r="112" spans="3:26" ht="15.5" x14ac:dyDescent="0.35">
      <c r="C112" t="s">
        <v>127</v>
      </c>
    </row>
    <row r="113" spans="3:26" ht="15.5" x14ac:dyDescent="0.35">
      <c r="C113" t="s">
        <v>128</v>
      </c>
    </row>
    <row r="114" spans="3:26" ht="15.5" x14ac:dyDescent="0.35">
      <c r="C114" t="s">
        <v>1433</v>
      </c>
      <c r="W114" s="5">
        <v>1989624000000</v>
      </c>
      <c r="X114" s="5">
        <v>1005633000000</v>
      </c>
      <c r="Y114" s="5">
        <v>841266000000</v>
      </c>
      <c r="Z114" s="5">
        <v>1121603000000</v>
      </c>
    </row>
    <row r="115" spans="3:26" ht="15.5" x14ac:dyDescent="0.35">
      <c r="C115" t="s">
        <v>1434</v>
      </c>
      <c r="D115" s="5">
        <v>1276408911000000</v>
      </c>
      <c r="E115" s="5">
        <v>1233799081000000</v>
      </c>
      <c r="F115" s="5">
        <v>1190664137000000</v>
      </c>
      <c r="G115" s="5">
        <v>1175970045000000</v>
      </c>
      <c r="I115" s="5">
        <v>1233799081000000</v>
      </c>
      <c r="J115" s="5">
        <v>1120613667000000</v>
      </c>
      <c r="K115" s="5">
        <v>1090766807000000</v>
      </c>
      <c r="L115" s="5">
        <v>1030451783000000</v>
      </c>
      <c r="M115" s="5">
        <v>968606744000000</v>
      </c>
      <c r="N115" s="5">
        <v>834283843000000</v>
      </c>
      <c r="O115" s="5">
        <v>698980068000000</v>
      </c>
      <c r="P115" s="5">
        <v>629812017000000</v>
      </c>
      <c r="Q115" s="5">
        <v>581115442000000</v>
      </c>
      <c r="R115" s="5">
        <v>530133625000000</v>
      </c>
      <c r="S115" s="5">
        <v>473666215000000</v>
      </c>
      <c r="T115" s="5">
        <v>447905756000000</v>
      </c>
      <c r="U115" s="5">
        <v>409485763000000</v>
      </c>
      <c r="V115" s="5">
        <v>370274199000000</v>
      </c>
      <c r="W115" s="5">
        <v>323427592000000</v>
      </c>
      <c r="X115" s="5">
        <v>277530635000000</v>
      </c>
      <c r="Y115" s="5">
        <v>245139946000000</v>
      </c>
      <c r="Z115" s="5">
        <v>209528921000000</v>
      </c>
    </row>
    <row r="116" spans="3:26" ht="15.5" x14ac:dyDescent="0.35">
      <c r="C116" t="s">
        <v>1436</v>
      </c>
      <c r="D116" s="5">
        <v>1276408911000000</v>
      </c>
      <c r="E116" s="5">
        <v>1233799081000000</v>
      </c>
      <c r="F116" s="5">
        <v>1190664137000000</v>
      </c>
      <c r="G116" s="5">
        <v>1175970045000000</v>
      </c>
      <c r="I116" s="5">
        <v>1233799081000000</v>
      </c>
      <c r="J116" s="5">
        <v>1120613667000000</v>
      </c>
      <c r="K116" s="5">
        <v>1090766807000000</v>
      </c>
      <c r="L116" s="5">
        <v>1030451783000000</v>
      </c>
      <c r="M116" s="5">
        <v>968606744000000</v>
      </c>
      <c r="N116" s="5">
        <v>834283843000000</v>
      </c>
      <c r="O116" s="5">
        <v>698980068000000</v>
      </c>
      <c r="P116" s="5">
        <v>629812017000000</v>
      </c>
      <c r="Q116" s="5">
        <v>581115442000000</v>
      </c>
      <c r="R116" s="5">
        <v>530133625000000</v>
      </c>
      <c r="S116" s="5">
        <v>473666215000000</v>
      </c>
      <c r="T116" s="5">
        <v>447905756000000</v>
      </c>
      <c r="U116" s="5">
        <v>409485763000000</v>
      </c>
      <c r="V116" s="5">
        <v>370274199000000</v>
      </c>
      <c r="W116" s="5">
        <v>323427592000000</v>
      </c>
      <c r="X116" s="5">
        <v>277530635000000</v>
      </c>
      <c r="Y116" s="5">
        <v>245139946000000</v>
      </c>
      <c r="Z116" s="5">
        <v>209528921000000</v>
      </c>
    </row>
    <row r="117" spans="3:26" ht="15.5" x14ac:dyDescent="0.35">
      <c r="C117" t="s">
        <v>1926</v>
      </c>
    </row>
    <row r="118" spans="3:26" ht="15.5" x14ac:dyDescent="0.35">
      <c r="C118" t="s">
        <v>1437</v>
      </c>
      <c r="D118" s="5">
        <v>4297657000000</v>
      </c>
      <c r="E118" s="5">
        <v>3966077000000</v>
      </c>
      <c r="F118" s="5">
        <v>5470047000000</v>
      </c>
      <c r="G118" s="5">
        <v>3413438000000</v>
      </c>
      <c r="I118" s="5">
        <v>3966077000000</v>
      </c>
      <c r="J118" s="5">
        <v>3656298000000</v>
      </c>
      <c r="K118" s="5">
        <v>10070820000000</v>
      </c>
      <c r="L118" s="5">
        <v>7936206000000</v>
      </c>
      <c r="M118" s="5">
        <v>10017194000000</v>
      </c>
      <c r="N118" s="5">
        <v>10163163000000</v>
      </c>
      <c r="O118" s="5">
        <v>6717474000000</v>
      </c>
      <c r="P118" s="5">
        <v>6494491000000</v>
      </c>
      <c r="Q118" s="5">
        <v>5758414000000</v>
      </c>
      <c r="R118" s="5">
        <v>4900942000000</v>
      </c>
      <c r="S118" s="5">
        <v>4156053000000</v>
      </c>
      <c r="T118" s="5">
        <v>3754260000000</v>
      </c>
      <c r="U118" s="5">
        <v>3301039000000</v>
      </c>
      <c r="V118" s="5">
        <v>2330295000000</v>
      </c>
      <c r="W118" s="5">
        <v>3466962000000</v>
      </c>
      <c r="X118" s="5">
        <v>2896477000000</v>
      </c>
      <c r="Y118" s="5">
        <v>2488707000000</v>
      </c>
      <c r="Z118" s="5">
        <v>4048142000000</v>
      </c>
    </row>
    <row r="119" spans="3:26" ht="15.5" x14ac:dyDescent="0.35">
      <c r="C119" t="s">
        <v>1775</v>
      </c>
      <c r="D119" s="5">
        <v>4375567000000</v>
      </c>
      <c r="E119" s="5">
        <v>4733862000000</v>
      </c>
      <c r="F119" s="5">
        <v>5413791000000</v>
      </c>
      <c r="G119" s="5">
        <v>5455839000000</v>
      </c>
      <c r="I119" s="5">
        <v>4733862000000</v>
      </c>
      <c r="J119" s="5">
        <v>4651955000000</v>
      </c>
      <c r="K119" s="5">
        <v>6701256000000</v>
      </c>
      <c r="L119" s="5">
        <v>9666648000000</v>
      </c>
      <c r="M119" s="5">
        <v>6644294000000</v>
      </c>
      <c r="N119" s="5">
        <v>4400045000000</v>
      </c>
      <c r="O119" s="5">
        <v>5321249000000</v>
      </c>
      <c r="P119" s="5">
        <v>5843486000000</v>
      </c>
      <c r="Q119" s="5">
        <v>5800477000000</v>
      </c>
      <c r="R119" s="5">
        <v>4187148000000</v>
      </c>
      <c r="S119" s="5">
        <v>4374939000000</v>
      </c>
      <c r="T119" s="5">
        <v>4697946000000</v>
      </c>
      <c r="U119" s="5">
        <v>4539442000000</v>
      </c>
      <c r="V119" s="5">
        <v>5839495000000</v>
      </c>
      <c r="W119" s="5">
        <v>4043322000000</v>
      </c>
      <c r="X119" s="5">
        <v>2550557000000</v>
      </c>
      <c r="Y119" s="5">
        <v>2031512000000</v>
      </c>
      <c r="Z119" s="5">
        <v>3109382000000</v>
      </c>
    </row>
    <row r="120" spans="3:26" ht="15.5" x14ac:dyDescent="0.35">
      <c r="C120" t="s">
        <v>1150</v>
      </c>
      <c r="D120" s="5">
        <v>51324000000</v>
      </c>
      <c r="M120" s="5">
        <v>482149000000</v>
      </c>
      <c r="N120" s="5">
        <v>590821000000</v>
      </c>
      <c r="O120" s="5">
        <v>1347523000000</v>
      </c>
      <c r="P120" s="5">
        <v>239735000000</v>
      </c>
      <c r="Q120" s="5">
        <v>610499000000</v>
      </c>
      <c r="R120" s="5">
        <v>2332171000000</v>
      </c>
      <c r="S120" s="5">
        <v>2820965000000</v>
      </c>
      <c r="T120" s="5">
        <v>2503900000000</v>
      </c>
      <c r="U120" s="5">
        <v>3132847000000</v>
      </c>
      <c r="V120" s="5">
        <v>2521877000000</v>
      </c>
      <c r="W120" s="5">
        <v>1481018000000</v>
      </c>
      <c r="X120" s="5">
        <v>1119782000000</v>
      </c>
      <c r="Y120" s="5">
        <v>425947000000</v>
      </c>
      <c r="Z120" s="5">
        <v>535742000000</v>
      </c>
    </row>
    <row r="121" spans="3:26" ht="15.5" x14ac:dyDescent="0.35">
      <c r="C121" t="s">
        <v>1438</v>
      </c>
      <c r="D121" s="5">
        <v>2027630000000</v>
      </c>
      <c r="E121" s="5">
        <v>2047436000000</v>
      </c>
      <c r="F121" s="5">
        <v>870646000000</v>
      </c>
      <c r="G121" s="5">
        <v>1014507000000</v>
      </c>
      <c r="I121" s="5">
        <v>2047436000000</v>
      </c>
      <c r="J121" s="5">
        <v>2242516000000</v>
      </c>
      <c r="K121" s="5">
        <v>1629626000000</v>
      </c>
      <c r="L121" s="5">
        <v>1316951000000</v>
      </c>
      <c r="M121" s="5">
        <v>976225000000</v>
      </c>
      <c r="N121" s="5">
        <v>1307298000000</v>
      </c>
      <c r="O121" s="5">
        <v>2332870000000</v>
      </c>
      <c r="P121" s="5">
        <v>2093475000000</v>
      </c>
      <c r="Q121" s="5">
        <v>3040602000000</v>
      </c>
      <c r="R121" s="5">
        <v>2788552000000</v>
      </c>
      <c r="S121" s="5">
        <v>1743337000000</v>
      </c>
      <c r="T121" s="5">
        <v>3080942000000</v>
      </c>
      <c r="U121" s="5">
        <v>500952000000</v>
      </c>
      <c r="V121" s="5">
        <v>128018000000</v>
      </c>
      <c r="W121" s="5">
        <v>449188000000</v>
      </c>
      <c r="X121" s="5">
        <v>448721000000</v>
      </c>
      <c r="Y121" s="5">
        <v>730333000000</v>
      </c>
      <c r="Z121" s="5">
        <v>448325000000</v>
      </c>
    </row>
    <row r="122" spans="3:26" ht="15.5" x14ac:dyDescent="0.35">
      <c r="C122" t="s">
        <v>412</v>
      </c>
      <c r="L122" s="5">
        <v>9740000000</v>
      </c>
      <c r="N122" s="5">
        <v>5957000000</v>
      </c>
    </row>
    <row r="123" spans="3:26" ht="15.5" x14ac:dyDescent="0.35">
      <c r="C123" t="s">
        <v>1279</v>
      </c>
      <c r="D123" s="5">
        <v>65000000000</v>
      </c>
      <c r="E123" s="5">
        <v>65000000000</v>
      </c>
      <c r="F123" s="5">
        <v>65000000000</v>
      </c>
      <c r="G123" s="5">
        <v>500000000000</v>
      </c>
      <c r="I123" s="5">
        <v>65000000000</v>
      </c>
      <c r="J123" s="5">
        <v>500000000000</v>
      </c>
      <c r="K123" s="5">
        <v>500000000000</v>
      </c>
      <c r="L123" s="5">
        <v>500000000000</v>
      </c>
      <c r="M123" s="5">
        <v>500000000000</v>
      </c>
      <c r="N123" s="5">
        <v>500000000000</v>
      </c>
      <c r="O123" s="5">
        <v>500000000000</v>
      </c>
      <c r="P123" s="5">
        <v>500000000000</v>
      </c>
    </row>
    <row r="124" spans="3:26" ht="15.5" x14ac:dyDescent="0.35">
      <c r="C124" t="s">
        <v>1439</v>
      </c>
      <c r="D124" s="5">
        <v>11111526000000</v>
      </c>
      <c r="E124" s="5">
        <v>10632695000000</v>
      </c>
      <c r="F124" s="5">
        <v>10009286000000</v>
      </c>
      <c r="G124" s="5">
        <v>9238092000000</v>
      </c>
      <c r="I124" s="5">
        <v>10632695000000</v>
      </c>
      <c r="J124" s="5">
        <v>9063133000000</v>
      </c>
      <c r="K124" s="5">
        <v>7893872000000</v>
      </c>
      <c r="L124" s="5">
        <v>6440375000000</v>
      </c>
      <c r="M124" s="5">
        <v>5721988000000</v>
      </c>
      <c r="N124" s="5">
        <v>5317628000000</v>
      </c>
      <c r="O124" s="5">
        <v>4779029000000</v>
      </c>
      <c r="P124" s="5">
        <v>4595738000000</v>
      </c>
      <c r="Q124" s="5">
        <v>3977715000000</v>
      </c>
      <c r="R124" s="5">
        <v>3467007000000</v>
      </c>
      <c r="S124" s="5">
        <v>2802406000000</v>
      </c>
      <c r="T124" s="5">
        <v>1952498000000</v>
      </c>
      <c r="U124" s="5">
        <v>1443902000000</v>
      </c>
      <c r="V124" s="5">
        <v>1029011000000</v>
      </c>
      <c r="W124" s="5">
        <v>715507000000</v>
      </c>
      <c r="X124" s="5">
        <v>460165000000</v>
      </c>
    </row>
    <row r="125" spans="3:26" ht="15.5" x14ac:dyDescent="0.35">
      <c r="C125" t="s">
        <v>142</v>
      </c>
      <c r="D125" s="5">
        <v>1381471773000000</v>
      </c>
      <c r="E125" s="5">
        <v>1305140981000000</v>
      </c>
      <c r="F125" s="5">
        <v>1261866404000000</v>
      </c>
      <c r="G125" s="5">
        <v>1242318069000000</v>
      </c>
      <c r="I125" s="5">
        <v>1305140981000000</v>
      </c>
      <c r="J125" s="5">
        <v>1186466241000000</v>
      </c>
      <c r="K125" s="5">
        <v>1165569417000000</v>
      </c>
      <c r="L125" s="5">
        <v>1093550019000000</v>
      </c>
      <c r="M125" s="5">
        <v>1025495746000000</v>
      </c>
      <c r="N125" s="5">
        <v>890855547000000</v>
      </c>
      <c r="O125" s="5">
        <v>744846156000000</v>
      </c>
      <c r="P125" s="5">
        <v>673034517000000</v>
      </c>
      <c r="Q125" s="5">
        <v>618917977000000</v>
      </c>
      <c r="R125" s="5">
        <v>564023694000000</v>
      </c>
      <c r="S125" s="5">
        <v>504747830000000</v>
      </c>
      <c r="T125" s="5">
        <v>474503275000000</v>
      </c>
      <c r="U125" s="5">
        <v>432337895000000</v>
      </c>
      <c r="V125" s="5">
        <v>391096255000000</v>
      </c>
      <c r="W125" s="5">
        <v>339881013000000</v>
      </c>
      <c r="X125" s="5">
        <v>290311225000000</v>
      </c>
      <c r="Y125" s="5">
        <v>254535601000000</v>
      </c>
      <c r="Z125" s="5">
        <v>222290546000000</v>
      </c>
    </row>
    <row r="126" spans="3:26" ht="15.5" x14ac:dyDescent="0.35">
      <c r="C126" t="s">
        <v>143</v>
      </c>
    </row>
    <row r="127" spans="3:26" ht="15.5" x14ac:dyDescent="0.35">
      <c r="C127" t="s">
        <v>144</v>
      </c>
      <c r="D127" s="5">
        <v>1540938000000</v>
      </c>
      <c r="E127" s="5">
        <v>1540938000000</v>
      </c>
      <c r="F127" s="5">
        <v>1540938000000</v>
      </c>
      <c r="G127" s="5">
        <v>1540938000000</v>
      </c>
      <c r="I127" s="5">
        <v>1540938000000</v>
      </c>
      <c r="J127" s="5">
        <v>1540938000000</v>
      </c>
      <c r="K127" s="5">
        <v>1540938000000</v>
      </c>
      <c r="L127" s="5">
        <v>1540938000000</v>
      </c>
      <c r="M127" s="5">
        <v>1540938000000</v>
      </c>
      <c r="N127" s="5">
        <v>1540938000000</v>
      </c>
      <c r="O127" s="5">
        <v>1540938000000</v>
      </c>
      <c r="P127" s="5">
        <v>1540938000000</v>
      </c>
      <c r="Q127" s="5">
        <v>1540938000000</v>
      </c>
      <c r="R127" s="5">
        <v>1540938000000</v>
      </c>
      <c r="S127" s="5">
        <v>1540938000000</v>
      </c>
      <c r="T127" s="5">
        <v>1540938000000</v>
      </c>
      <c r="U127" s="5">
        <v>1540938000000</v>
      </c>
      <c r="V127" s="5">
        <v>1540938000000</v>
      </c>
      <c r="W127" s="5">
        <v>1540938000000</v>
      </c>
      <c r="X127" s="5">
        <v>1540938000000</v>
      </c>
      <c r="Y127" s="5">
        <v>1540938000000</v>
      </c>
      <c r="Z127" s="5">
        <v>1540938000000</v>
      </c>
    </row>
    <row r="128" spans="3:26" ht="15.5" x14ac:dyDescent="0.35">
      <c r="C128" t="s">
        <v>145</v>
      </c>
      <c r="D128" s="5">
        <v>5492318000000</v>
      </c>
      <c r="E128" s="5">
        <v>5492318000000</v>
      </c>
      <c r="F128" s="5">
        <v>5492318000000</v>
      </c>
      <c r="G128" s="5">
        <v>5548977000000</v>
      </c>
      <c r="I128" s="5">
        <v>5492318000000</v>
      </c>
      <c r="J128" s="5">
        <v>5548977000000</v>
      </c>
      <c r="K128" s="5">
        <v>5548977000000</v>
      </c>
      <c r="L128" s="5">
        <v>5548977000000</v>
      </c>
      <c r="M128" s="5">
        <v>5548977000000</v>
      </c>
      <c r="N128" s="5">
        <v>5548977000000</v>
      </c>
      <c r="O128" s="5">
        <v>5548977000000</v>
      </c>
      <c r="P128" s="5">
        <v>5548977000000</v>
      </c>
      <c r="Q128" s="5">
        <v>5548977000000</v>
      </c>
      <c r="R128" s="5">
        <v>5564552000000</v>
      </c>
      <c r="S128" s="5">
        <v>5564552000000</v>
      </c>
      <c r="T128" s="5">
        <v>5564552000000</v>
      </c>
      <c r="U128" s="5">
        <v>5564552000000</v>
      </c>
      <c r="V128" s="5">
        <v>4396429000000</v>
      </c>
      <c r="W128" s="5">
        <v>3895933000000</v>
      </c>
      <c r="X128" s="5">
        <v>3895933000000</v>
      </c>
      <c r="Y128" s="5">
        <v>3895933000000</v>
      </c>
      <c r="Z128" s="5">
        <v>3895933000000</v>
      </c>
    </row>
    <row r="129" spans="2:26" ht="15.5" x14ac:dyDescent="0.35">
      <c r="C129" t="s">
        <v>146</v>
      </c>
      <c r="D129" s="5">
        <v>243344859000000</v>
      </c>
      <c r="E129" s="5">
        <v>263188960000000</v>
      </c>
      <c r="F129" s="5">
        <v>256311865000000</v>
      </c>
      <c r="G129" s="5">
        <v>241883194000000</v>
      </c>
      <c r="I129" s="5">
        <v>263188960000000</v>
      </c>
      <c r="J129" s="5">
        <v>243679422000000</v>
      </c>
      <c r="K129" s="5">
        <v>222957365000000</v>
      </c>
      <c r="L129" s="5">
        <v>200958858000000</v>
      </c>
      <c r="M129" s="5">
        <v>179580121000000</v>
      </c>
      <c r="N129" s="5">
        <v>160539695000000</v>
      </c>
      <c r="O129" s="5">
        <v>155114148000000</v>
      </c>
      <c r="P129" s="5">
        <v>135568861000000</v>
      </c>
      <c r="Q129" s="5">
        <v>115998322000000</v>
      </c>
      <c r="R129" s="5">
        <v>98503180000000</v>
      </c>
      <c r="S129" s="5">
        <v>81995065000000</v>
      </c>
      <c r="T129" s="5">
        <v>70332010000000</v>
      </c>
      <c r="U129" s="5">
        <v>56928028000000</v>
      </c>
      <c r="V129" s="5">
        <v>45534178000000</v>
      </c>
      <c r="W129" s="5">
        <v>36581874000000</v>
      </c>
      <c r="X129" s="5">
        <v>28528020000000</v>
      </c>
      <c r="Y129" s="5">
        <v>22587283000000</v>
      </c>
      <c r="Z129" s="5">
        <v>18338392000000</v>
      </c>
    </row>
    <row r="130" spans="2:26" ht="15.5" x14ac:dyDescent="0.35">
      <c r="C130" t="s">
        <v>147</v>
      </c>
      <c r="D130" s="5">
        <v>4268903000000</v>
      </c>
      <c r="E130" s="5">
        <v>4268903000000</v>
      </c>
      <c r="F130" s="5">
        <v>4268903000000</v>
      </c>
      <c r="G130" s="5">
        <v>4268903000000</v>
      </c>
      <c r="I130" s="5">
        <v>4268903000000</v>
      </c>
      <c r="J130" s="5">
        <v>3720540000000</v>
      </c>
      <c r="K130" s="5">
        <v>3234149000000</v>
      </c>
      <c r="L130" s="5">
        <v>2826792000000</v>
      </c>
      <c r="M130" s="5">
        <v>2512565000000</v>
      </c>
      <c r="N130" s="5">
        <v>2241254000000</v>
      </c>
      <c r="O130" s="5">
        <v>1955604000000</v>
      </c>
      <c r="P130" s="5">
        <v>1697052000000</v>
      </c>
      <c r="Q130" s="5">
        <v>1463952000000</v>
      </c>
      <c r="R130" s="5">
        <v>1257895000000</v>
      </c>
      <c r="S130" s="5">
        <v>1077708000000</v>
      </c>
      <c r="T130" s="5">
        <v>912850000000</v>
      </c>
      <c r="U130" s="5">
        <v>770311000000</v>
      </c>
      <c r="V130" s="5">
        <v>653094000000</v>
      </c>
      <c r="W130" s="5">
        <v>544901000000</v>
      </c>
      <c r="X130" s="5">
        <v>460108000000</v>
      </c>
      <c r="Y130" s="5">
        <v>392036000000</v>
      </c>
      <c r="Z130" s="5">
        <v>392036000000</v>
      </c>
    </row>
    <row r="131" spans="2:26" ht="15.5" x14ac:dyDescent="0.35">
      <c r="C131" t="s">
        <v>148</v>
      </c>
      <c r="D131" s="5">
        <v>239075956000000</v>
      </c>
      <c r="E131" s="5">
        <v>258920057000000</v>
      </c>
      <c r="F131" s="5">
        <v>252042962000000</v>
      </c>
      <c r="G131" s="5">
        <v>237614291000000</v>
      </c>
      <c r="I131" s="5">
        <v>258920057000000</v>
      </c>
      <c r="J131" s="5">
        <v>239958882000000</v>
      </c>
      <c r="K131" s="5">
        <v>219723216000000</v>
      </c>
      <c r="L131" s="5">
        <v>198132066000000</v>
      </c>
      <c r="M131" s="5">
        <v>177067556000000</v>
      </c>
      <c r="N131" s="5">
        <v>158298441000000</v>
      </c>
      <c r="O131" s="5">
        <v>153158544000000</v>
      </c>
      <c r="P131" s="5">
        <v>133871809000000</v>
      </c>
      <c r="Q131" s="5">
        <v>114534370000000</v>
      </c>
      <c r="R131" s="5">
        <v>97245285000000</v>
      </c>
      <c r="S131" s="5">
        <v>80917357000000</v>
      </c>
      <c r="T131" s="5">
        <v>69419160000000</v>
      </c>
      <c r="U131" s="5">
        <v>56157717000000</v>
      </c>
      <c r="V131" s="5">
        <v>44881084000000</v>
      </c>
      <c r="W131" s="5">
        <v>36036973000000</v>
      </c>
      <c r="X131" s="5">
        <v>28067912000000</v>
      </c>
      <c r="Y131" s="5">
        <v>22195247000000</v>
      </c>
      <c r="Z131" s="5">
        <v>17946356000000</v>
      </c>
    </row>
    <row r="132" spans="2:26" ht="15.5" x14ac:dyDescent="0.35">
      <c r="C132" t="s">
        <v>149</v>
      </c>
      <c r="D132" s="5">
        <v>243344859000000</v>
      </c>
      <c r="E132" s="5">
        <v>263188960000000</v>
      </c>
      <c r="F132" s="5">
        <v>256311865000000</v>
      </c>
      <c r="G132" s="5">
        <v>241883194000000</v>
      </c>
      <c r="I132" s="5">
        <v>263188960000000</v>
      </c>
      <c r="J132" s="5">
        <v>243679422000000</v>
      </c>
      <c r="K132" s="5">
        <v>222957365000000</v>
      </c>
      <c r="L132" s="5">
        <v>200958858000000</v>
      </c>
      <c r="M132" s="5">
        <v>179580121000000</v>
      </c>
      <c r="N132" s="5">
        <v>160539695000000</v>
      </c>
      <c r="O132" s="5">
        <v>155114148000000</v>
      </c>
      <c r="P132" s="5">
        <v>135568861000000</v>
      </c>
      <c r="Q132" s="5">
        <v>115998322000000</v>
      </c>
      <c r="R132" s="5">
        <v>98503180000000</v>
      </c>
      <c r="S132" s="5">
        <v>81995065000000</v>
      </c>
      <c r="T132" s="5">
        <v>70332010000000</v>
      </c>
      <c r="U132" s="5">
        <v>56928028000000</v>
      </c>
      <c r="V132" s="5">
        <v>45534178000000</v>
      </c>
      <c r="W132" s="5">
        <v>36581874000000</v>
      </c>
      <c r="X132" s="5">
        <v>28528020000000</v>
      </c>
      <c r="Y132" s="5">
        <v>22587283000000</v>
      </c>
      <c r="Z132" s="5">
        <v>18338392000000</v>
      </c>
    </row>
    <row r="133" spans="2:26" ht="15.5" x14ac:dyDescent="0.35">
      <c r="C133" t="s">
        <v>150</v>
      </c>
      <c r="D133" s="5">
        <v>226386000000</v>
      </c>
      <c r="E133" s="5">
        <v>221077000000</v>
      </c>
      <c r="F133" s="5">
        <v>219748000000</v>
      </c>
      <c r="G133" s="5">
        <v>205368000000</v>
      </c>
      <c r="I133" s="5">
        <v>221077000000</v>
      </c>
      <c r="J133" s="5">
        <v>194466000000</v>
      </c>
      <c r="K133" s="5">
        <v>181337000000</v>
      </c>
      <c r="L133" s="5">
        <v>163049000000</v>
      </c>
      <c r="M133" s="5">
        <v>136172000000</v>
      </c>
      <c r="N133" s="5">
        <v>118383000000</v>
      </c>
      <c r="O133" s="5">
        <v>100225000000</v>
      </c>
      <c r="P133" s="5">
        <v>93743000000</v>
      </c>
      <c r="Q133" s="5">
        <v>98139000000</v>
      </c>
      <c r="R133" s="5">
        <v>281982000000</v>
      </c>
      <c r="S133" s="5">
        <v>255519000000</v>
      </c>
      <c r="T133" s="5">
        <v>237531000000</v>
      </c>
      <c r="U133" s="5">
        <v>101075000000</v>
      </c>
      <c r="V133" s="5">
        <v>71167000000</v>
      </c>
      <c r="W133" s="5">
        <v>24424000000</v>
      </c>
    </row>
    <row r="134" spans="2:26" ht="15.5" x14ac:dyDescent="0.35">
      <c r="C134" t="s">
        <v>9</v>
      </c>
      <c r="D134" s="5">
        <v>259358793000000</v>
      </c>
      <c r="E134" s="5">
        <v>281687555000000</v>
      </c>
      <c r="F134" s="5">
        <v>276635408000000</v>
      </c>
      <c r="G134" s="5">
        <v>261800906000000</v>
      </c>
      <c r="I134" s="5">
        <v>281687555000000</v>
      </c>
      <c r="J134" s="5">
        <v>262835087000000</v>
      </c>
      <c r="K134" s="5">
        <v>242537593000000</v>
      </c>
      <c r="L134" s="5">
        <v>221181655000000</v>
      </c>
      <c r="M134" s="5">
        <v>202848934000000</v>
      </c>
      <c r="N134" s="5">
        <v>184714709000000</v>
      </c>
      <c r="O134" s="5">
        <v>174143156000000</v>
      </c>
      <c r="P134" s="5">
        <v>151753427000000</v>
      </c>
      <c r="Q134" s="5">
        <v>131401694000000</v>
      </c>
      <c r="R134" s="5">
        <v>112715059000000</v>
      </c>
      <c r="S134" s="5">
        <v>89624940000000</v>
      </c>
      <c r="T134" s="5">
        <v>77920617000000</v>
      </c>
      <c r="U134" s="5">
        <v>63966678000000</v>
      </c>
      <c r="V134" s="5">
        <v>51897942000000</v>
      </c>
      <c r="W134" s="5">
        <v>42027340000000</v>
      </c>
      <c r="X134" s="5">
        <v>34107844000000</v>
      </c>
      <c r="Y134" s="5">
        <v>27856693000000</v>
      </c>
      <c r="Z134" s="5">
        <v>23279310000000</v>
      </c>
    </row>
    <row r="135" spans="2:26" ht="15.5" x14ac:dyDescent="0.35">
      <c r="C135" t="s">
        <v>151</v>
      </c>
      <c r="D135" s="5">
        <v>1640830566000000</v>
      </c>
      <c r="E135" s="5">
        <v>1586828536000000</v>
      </c>
      <c r="F135" s="5">
        <v>1538501812000000</v>
      </c>
      <c r="G135" s="5">
        <v>1504118975000000</v>
      </c>
      <c r="I135" s="5">
        <v>1586828536000000</v>
      </c>
      <c r="J135" s="5">
        <v>1449301328000000</v>
      </c>
      <c r="K135" s="5">
        <v>1408107010000000</v>
      </c>
      <c r="L135" s="5">
        <v>1314731674000000</v>
      </c>
      <c r="M135" s="5">
        <v>1228344680000000</v>
      </c>
      <c r="N135" s="5">
        <v>1075570256000000</v>
      </c>
      <c r="O135" s="5">
        <v>918989312000000</v>
      </c>
      <c r="P135" s="5">
        <v>824787944000000</v>
      </c>
      <c r="Q135" s="5">
        <v>750319671000000</v>
      </c>
      <c r="R135" s="5">
        <v>676738753000000</v>
      </c>
      <c r="S135" s="5">
        <v>594372770000000</v>
      </c>
      <c r="T135" s="5">
        <v>552423892000000</v>
      </c>
      <c r="U135" s="5">
        <v>496304573000000</v>
      </c>
      <c r="V135" s="5">
        <v>442994197000000</v>
      </c>
      <c r="W135" s="5">
        <v>381908353000000</v>
      </c>
      <c r="X135" s="5">
        <v>324419069000000</v>
      </c>
      <c r="Y135" s="5">
        <v>282392294000000</v>
      </c>
      <c r="Z135" s="5">
        <v>245569856000000</v>
      </c>
    </row>
    <row r="136" spans="2:26" ht="15.5" x14ac:dyDescent="0.35">
      <c r="C136" t="s">
        <v>152</v>
      </c>
      <c r="D136" s="5">
        <v>123275050000</v>
      </c>
      <c r="E136" s="5">
        <v>123275050000</v>
      </c>
      <c r="F136" s="5">
        <v>123275050000</v>
      </c>
      <c r="G136" s="5">
        <v>123275050000</v>
      </c>
      <c r="I136" s="5">
        <v>123275050000</v>
      </c>
      <c r="J136" s="5">
        <v>123275050000</v>
      </c>
      <c r="K136" s="5">
        <v>123275050000</v>
      </c>
      <c r="L136" s="5">
        <v>123275050000</v>
      </c>
      <c r="M136" s="5">
        <v>123275050000</v>
      </c>
      <c r="N136" s="5">
        <v>24655010000</v>
      </c>
      <c r="O136" s="5">
        <v>24655010000</v>
      </c>
      <c r="P136" s="5">
        <v>24655010000</v>
      </c>
      <c r="Q136" s="5">
        <v>24655010000</v>
      </c>
      <c r="R136" s="5">
        <v>24655010000</v>
      </c>
      <c r="S136" s="5">
        <v>24655010000</v>
      </c>
      <c r="T136" s="5">
        <v>24655010000</v>
      </c>
      <c r="U136" s="5">
        <v>24655010000</v>
      </c>
      <c r="V136" s="5">
        <v>24655010000</v>
      </c>
      <c r="W136" s="5">
        <v>24655010000</v>
      </c>
      <c r="X136" s="5">
        <v>24655010000</v>
      </c>
      <c r="Y136" s="5">
        <v>24655010000</v>
      </c>
      <c r="Z136" s="5">
        <v>24655010000</v>
      </c>
    </row>
    <row r="138" spans="2:26" ht="15.5" x14ac:dyDescent="0.35">
      <c r="B138" t="s">
        <v>153</v>
      </c>
      <c r="C138" t="s">
        <v>154</v>
      </c>
      <c r="D138" s="5">
        <v>47920728000000</v>
      </c>
      <c r="E138" s="5">
        <v>11576805000000</v>
      </c>
      <c r="F138" s="5">
        <v>25008762000000</v>
      </c>
      <c r="G138" s="5">
        <v>5739867000000</v>
      </c>
      <c r="I138" s="5">
        <v>77508785000000</v>
      </c>
      <c r="J138" s="5">
        <v>53820229000000</v>
      </c>
      <c r="K138" s="5">
        <v>58115466000000</v>
      </c>
      <c r="L138" s="5">
        <v>33779263000000</v>
      </c>
      <c r="M138" s="5">
        <v>126186318000000</v>
      </c>
      <c r="N138" s="5">
        <v>50978875000000</v>
      </c>
      <c r="O138" s="5">
        <v>51942040000000</v>
      </c>
      <c r="P138" s="5">
        <v>4912562000000</v>
      </c>
      <c r="Q138" s="5">
        <v>9658627000000</v>
      </c>
      <c r="R138" s="5">
        <v>45667484000000</v>
      </c>
      <c r="S138" s="5">
        <v>29459026000000</v>
      </c>
      <c r="T138" s="5">
        <v>35136527000000</v>
      </c>
      <c r="U138" s="5">
        <v>-4189827000000</v>
      </c>
      <c r="V138" s="5">
        <v>27715044000000</v>
      </c>
      <c r="W138" s="5">
        <v>-37228553000000</v>
      </c>
      <c r="X138" s="5">
        <v>2711962000000</v>
      </c>
      <c r="Y138" s="5">
        <v>-18660401000000</v>
      </c>
      <c r="Z138" s="5">
        <v>-1743764000000</v>
      </c>
    </row>
    <row r="139" spans="2:26" ht="15.5" x14ac:dyDescent="0.35">
      <c r="C139" t="s">
        <v>1441</v>
      </c>
      <c r="D139" s="5">
        <v>30666530000000</v>
      </c>
      <c r="E139" s="5">
        <v>29372301000000</v>
      </c>
      <c r="F139" s="5">
        <v>30350342000000</v>
      </c>
      <c r="G139" s="5">
        <v>28155939000000</v>
      </c>
      <c r="I139" s="5">
        <v>116653110000000</v>
      </c>
      <c r="J139" s="5">
        <v>110947606000000</v>
      </c>
      <c r="K139" s="5">
        <v>106414649000000</v>
      </c>
      <c r="L139" s="5">
        <v>89720816000000</v>
      </c>
      <c r="M139" s="5">
        <v>87630904000000</v>
      </c>
      <c r="N139" s="5">
        <v>78589390000000</v>
      </c>
      <c r="O139" s="5">
        <v>76539139000000</v>
      </c>
      <c r="P139" s="5">
        <v>67188173000000</v>
      </c>
      <c r="Q139" s="5">
        <v>62896141000000</v>
      </c>
      <c r="R139" s="5">
        <v>57248921000000</v>
      </c>
      <c r="S139" s="5">
        <v>54590864000000</v>
      </c>
      <c r="T139" s="5">
        <v>50279319000000</v>
      </c>
      <c r="U139" s="5">
        <v>40463212000000</v>
      </c>
      <c r="V139" s="5">
        <v>34231828000000</v>
      </c>
      <c r="W139" s="5">
        <v>24204371000000</v>
      </c>
      <c r="X139" s="5">
        <v>20412733000000</v>
      </c>
      <c r="Y139" s="5">
        <v>19127371000000</v>
      </c>
      <c r="Z139" s="5">
        <v>16915774000000</v>
      </c>
    </row>
    <row r="140" spans="2:26" ht="15.5" x14ac:dyDescent="0.35">
      <c r="C140" t="s">
        <v>1416</v>
      </c>
      <c r="D140" s="5">
        <v>1026079000000</v>
      </c>
      <c r="E140" s="5">
        <v>-1515879000000</v>
      </c>
      <c r="F140" s="5">
        <v>1354314000000</v>
      </c>
      <c r="G140" s="5">
        <v>1352271000000</v>
      </c>
      <c r="I140" s="5">
        <v>3155605000000</v>
      </c>
      <c r="J140" s="5">
        <v>6141705000000</v>
      </c>
      <c r="K140" s="5">
        <v>6355896000000</v>
      </c>
      <c r="L140" s="5">
        <v>5595626000000</v>
      </c>
      <c r="M140" s="5">
        <v>4787096000000</v>
      </c>
      <c r="N140" s="5">
        <v>3438074000000</v>
      </c>
      <c r="O140" s="5">
        <v>4019391000000</v>
      </c>
      <c r="P140" s="5">
        <v>3105023000000</v>
      </c>
      <c r="Q140" s="5">
        <v>2554654000000</v>
      </c>
      <c r="R140" s="5">
        <v>2062231000000</v>
      </c>
      <c r="S140" s="5">
        <v>1532994000000</v>
      </c>
      <c r="T140" s="5">
        <v>1061919000000</v>
      </c>
      <c r="U140" s="5">
        <v>612641000000</v>
      </c>
      <c r="V140" s="5">
        <v>347117000000</v>
      </c>
      <c r="W140" s="5">
        <v>6247264000000</v>
      </c>
      <c r="X140" s="5">
        <v>7206932000000</v>
      </c>
      <c r="Y140" s="5">
        <v>3703399000000</v>
      </c>
      <c r="Z140" s="5">
        <v>3243649000000</v>
      </c>
    </row>
    <row r="141" spans="2:26" ht="15.5" x14ac:dyDescent="0.35">
      <c r="C141" t="s">
        <v>1927</v>
      </c>
      <c r="D141" s="5">
        <v>-3438404000000</v>
      </c>
      <c r="E141" s="5">
        <v>-3321962000000</v>
      </c>
      <c r="F141" s="5">
        <v>-3316597000000</v>
      </c>
      <c r="G141" s="5">
        <v>-3501947000000</v>
      </c>
      <c r="I141" s="5">
        <v>-13394155000000</v>
      </c>
      <c r="J141" s="5">
        <v>-12578014000000</v>
      </c>
      <c r="K141" s="5">
        <v>-12184461000000</v>
      </c>
      <c r="L141" s="5">
        <v>-8372338000000</v>
      </c>
      <c r="M141" s="5">
        <v>-9606910000000</v>
      </c>
      <c r="N141" s="5">
        <v>-11422371000000</v>
      </c>
      <c r="O141" s="5">
        <v>-13523795000000</v>
      </c>
      <c r="P141" s="5">
        <v>-11364783000000</v>
      </c>
      <c r="Q141" s="5">
        <v>-11900029000000</v>
      </c>
      <c r="R141" s="5">
        <v>-10313905000000</v>
      </c>
      <c r="S141" s="5">
        <v>-11320613000000</v>
      </c>
      <c r="T141" s="5">
        <v>-11653738000000</v>
      </c>
      <c r="U141" s="5">
        <v>-7790809000000</v>
      </c>
      <c r="V141" s="5">
        <v>-7692146000000</v>
      </c>
      <c r="W141" s="5">
        <v>-7696113000000</v>
      </c>
      <c r="X141" s="5">
        <v>-7715163000000</v>
      </c>
      <c r="Y141" s="5">
        <v>-8016223000000</v>
      </c>
      <c r="Z141" s="5">
        <v>-6937316000000</v>
      </c>
    </row>
    <row r="142" spans="2:26" ht="15.5" x14ac:dyDescent="0.35">
      <c r="C142" t="s">
        <v>1928</v>
      </c>
      <c r="E142" s="5">
        <v>-1552406000000</v>
      </c>
      <c r="I142" s="5">
        <v>-1552406000000</v>
      </c>
      <c r="J142" s="5">
        <v>-1165422000000</v>
      </c>
      <c r="K142" s="5">
        <v>-369720000000</v>
      </c>
      <c r="L142" s="5">
        <v>-362848000000</v>
      </c>
      <c r="M142" s="5">
        <v>-2020877000000</v>
      </c>
      <c r="N142" s="5">
        <v>-1031589000000</v>
      </c>
      <c r="O142" s="5">
        <v>-239230000000</v>
      </c>
      <c r="P142" s="5">
        <v>-675161000000</v>
      </c>
      <c r="Q142" s="5">
        <v>-1488730000000</v>
      </c>
      <c r="R142" s="5">
        <v>-1510616000000</v>
      </c>
      <c r="S142" s="5">
        <v>-1427104000000</v>
      </c>
      <c r="T142" s="5">
        <v>-1084181000000</v>
      </c>
      <c r="U142" s="5">
        <v>-234193000000</v>
      </c>
      <c r="V142" s="5">
        <v>-228178000000</v>
      </c>
    </row>
    <row r="143" spans="2:26" ht="15.5" x14ac:dyDescent="0.35">
      <c r="C143" t="s">
        <v>1929</v>
      </c>
      <c r="E143" s="5">
        <v>-1852532000000</v>
      </c>
      <c r="F143" s="5">
        <v>1477424000000</v>
      </c>
      <c r="G143" s="5">
        <v>-969777000000</v>
      </c>
      <c r="J143" s="5">
        <v>3024747000000</v>
      </c>
      <c r="K143" s="5">
        <v>-465294000000</v>
      </c>
      <c r="L143" s="5">
        <v>3083584000000</v>
      </c>
      <c r="M143" s="5">
        <v>1488981000000</v>
      </c>
      <c r="N143" s="5">
        <v>106142000000</v>
      </c>
      <c r="O143" s="5">
        <v>1864822000000</v>
      </c>
      <c r="P143" s="5">
        <v>-402658000000</v>
      </c>
      <c r="Q143" s="5">
        <v>200959000000</v>
      </c>
      <c r="R143" s="5">
        <v>1763810000000</v>
      </c>
      <c r="S143" s="5">
        <v>2405144000000</v>
      </c>
      <c r="T143" s="5">
        <v>-813189000000</v>
      </c>
      <c r="U143" s="5">
        <v>-11224484000000</v>
      </c>
      <c r="V143" s="5">
        <v>-1557056000000</v>
      </c>
      <c r="W143" s="5">
        <v>1002669000000</v>
      </c>
      <c r="X143" s="5">
        <v>1984543000000</v>
      </c>
      <c r="Y143" s="5">
        <v>7492116000000</v>
      </c>
      <c r="Z143" s="5">
        <v>-4995685000000</v>
      </c>
    </row>
    <row r="144" spans="2:26" ht="15.5" x14ac:dyDescent="0.35">
      <c r="C144" t="s">
        <v>1420</v>
      </c>
      <c r="D144" s="5">
        <v>-7247607000000</v>
      </c>
      <c r="E144" s="5">
        <v>-4163020000000</v>
      </c>
      <c r="F144" s="5">
        <v>-11648164000000</v>
      </c>
      <c r="G144" s="5">
        <v>-10680286000000</v>
      </c>
      <c r="I144" s="5">
        <v>-33351462000000</v>
      </c>
      <c r="J144" s="5">
        <v>-36985821000000</v>
      </c>
      <c r="K144" s="5">
        <v>-35130988000000</v>
      </c>
      <c r="L144" s="5">
        <v>-29944225000000</v>
      </c>
      <c r="M144" s="5">
        <v>-27304565000000</v>
      </c>
      <c r="N144" s="5">
        <v>-26021802000000</v>
      </c>
      <c r="O144" s="5">
        <v>-27088835000000</v>
      </c>
      <c r="P144" s="5">
        <v>-24574455000000</v>
      </c>
      <c r="Q144" s="5">
        <v>-22390235000000</v>
      </c>
      <c r="R144" s="5">
        <v>-20631629000000</v>
      </c>
      <c r="S144" s="5">
        <v>-19160735000000</v>
      </c>
      <c r="T144" s="5">
        <v>-15724334000000</v>
      </c>
      <c r="U144" s="5">
        <v>-12749715000000</v>
      </c>
      <c r="V144" s="5">
        <v>-11238594000000</v>
      </c>
      <c r="W144" s="5">
        <v>-10046471000000</v>
      </c>
      <c r="X144" s="5">
        <v>-8855748000000</v>
      </c>
      <c r="Y144" s="5">
        <v>-8008750000000</v>
      </c>
      <c r="Z144" s="5">
        <v>-6730833000000</v>
      </c>
    </row>
    <row r="145" spans="3:26" ht="15.5" x14ac:dyDescent="0.35">
      <c r="C145" t="s">
        <v>1424</v>
      </c>
      <c r="T145" s="5">
        <v>231491000000</v>
      </c>
      <c r="U145" s="5">
        <v>75980000000</v>
      </c>
      <c r="V145" s="5">
        <v>190522000000</v>
      </c>
      <c r="W145" s="5">
        <v>229417000000</v>
      </c>
      <c r="X145" s="5">
        <v>167076000000</v>
      </c>
      <c r="Y145" s="5">
        <v>417023000000</v>
      </c>
      <c r="Z145" s="5">
        <v>48949000000</v>
      </c>
    </row>
    <row r="146" spans="3:26" ht="15.5" x14ac:dyDescent="0.35">
      <c r="C146" t="s">
        <v>607</v>
      </c>
      <c r="D146" s="5">
        <v>-3938322000000</v>
      </c>
      <c r="E146" s="5">
        <v>-3423857000000</v>
      </c>
      <c r="F146" s="5">
        <v>-3596708000000</v>
      </c>
      <c r="G146" s="5">
        <v>-3350974000000</v>
      </c>
      <c r="I146" s="5">
        <v>-12512383000000</v>
      </c>
      <c r="J146" s="5">
        <v>-12282274000000</v>
      </c>
      <c r="K146" s="5">
        <v>-11869562000000</v>
      </c>
      <c r="L146" s="5">
        <v>-10107569000000</v>
      </c>
      <c r="M146" s="5">
        <v>-8525496000000</v>
      </c>
      <c r="N146" s="5">
        <v>-6932987000000</v>
      </c>
      <c r="O146" s="5">
        <v>-7909355000000</v>
      </c>
      <c r="P146" s="5">
        <v>-6014149000000</v>
      </c>
      <c r="Q146" s="5">
        <v>-5778687000000</v>
      </c>
      <c r="R146" s="5">
        <v>-5681162000000</v>
      </c>
      <c r="S146" s="5">
        <v>-5022385000000</v>
      </c>
      <c r="T146" s="5">
        <v>-4573173000000</v>
      </c>
      <c r="U146" s="5">
        <v>-3913875000000</v>
      </c>
      <c r="V146" s="5">
        <v>-3084948000000</v>
      </c>
      <c r="W146" s="5">
        <v>-2751678000000</v>
      </c>
      <c r="X146" s="5">
        <v>-2037009000000</v>
      </c>
      <c r="Y146" s="5">
        <v>-2772529000000</v>
      </c>
      <c r="Z146" s="5">
        <v>-2251332000000</v>
      </c>
    </row>
    <row r="147" spans="3:26" ht="15.5" x14ac:dyDescent="0.35">
      <c r="C147" t="s">
        <v>1930</v>
      </c>
      <c r="D147" s="5">
        <v>-932110000000</v>
      </c>
      <c r="I147" s="5">
        <v>-887700000000</v>
      </c>
      <c r="J147" s="5">
        <v>-765000000000</v>
      </c>
      <c r="K147" s="5">
        <v>-660000000000</v>
      </c>
      <c r="L147" s="5">
        <v>-493000000000</v>
      </c>
      <c r="M147" s="5">
        <v>-440390000000</v>
      </c>
      <c r="N147" s="5">
        <v>-445180000000</v>
      </c>
      <c r="O147" s="5">
        <v>-413500000000</v>
      </c>
      <c r="P147" s="5">
        <v>-354950000000</v>
      </c>
      <c r="Q147" s="5">
        <v>-308114000000</v>
      </c>
      <c r="R147" s="5">
        <v>-269600000000</v>
      </c>
      <c r="S147" s="5">
        <v>-247256000000</v>
      </c>
      <c r="T147" s="5">
        <v>-213762000000</v>
      </c>
      <c r="U147" s="5">
        <v>-175815000000</v>
      </c>
      <c r="V147" s="5">
        <v>-162261000000</v>
      </c>
      <c r="W147" s="5">
        <v>-105990000000</v>
      </c>
      <c r="X147" s="5">
        <v>-85085000000</v>
      </c>
    </row>
    <row r="148" spans="3:26" ht="15.5" x14ac:dyDescent="0.35">
      <c r="C148" t="s">
        <v>1931</v>
      </c>
    </row>
    <row r="149" spans="3:26" ht="15.5" x14ac:dyDescent="0.35">
      <c r="C149" t="s">
        <v>1781</v>
      </c>
      <c r="D149" s="5">
        <v>169400000000</v>
      </c>
      <c r="E149" s="5">
        <v>66861000000</v>
      </c>
      <c r="F149" s="5">
        <v>-231371000000</v>
      </c>
      <c r="G149" s="5">
        <v>-449144000000</v>
      </c>
      <c r="I149" s="5">
        <v>-599435000000</v>
      </c>
      <c r="J149" s="5">
        <v>696624000000</v>
      </c>
      <c r="K149" s="5">
        <v>417504000000</v>
      </c>
      <c r="L149" s="5">
        <v>9776116000000</v>
      </c>
      <c r="M149" s="5">
        <v>-5905153000000</v>
      </c>
      <c r="N149" s="5">
        <v>-3278195000000</v>
      </c>
      <c r="O149" s="5">
        <v>580463000000</v>
      </c>
      <c r="P149" s="5">
        <v>2975091000000</v>
      </c>
      <c r="Q149" s="5">
        <v>-549529000000</v>
      </c>
      <c r="R149" s="5">
        <v>-30300000000</v>
      </c>
      <c r="S149" s="5">
        <v>-22155000000</v>
      </c>
      <c r="T149" s="5">
        <v>3621000000</v>
      </c>
      <c r="U149" s="5">
        <v>1364963000000</v>
      </c>
      <c r="V149" s="5">
        <v>37283917000000</v>
      </c>
      <c r="W149" s="5">
        <v>-28840553000000</v>
      </c>
      <c r="X149" s="5">
        <v>-6988500000000</v>
      </c>
      <c r="Y149" s="5">
        <v>-333125000000</v>
      </c>
      <c r="Z149" s="5">
        <v>1433831000000</v>
      </c>
    </row>
    <row r="150" spans="3:26" ht="15.5" x14ac:dyDescent="0.35">
      <c r="C150" t="s">
        <v>1932</v>
      </c>
      <c r="W150" s="5">
        <v>-316276000000</v>
      </c>
      <c r="X150" s="5">
        <v>-73674000000</v>
      </c>
      <c r="Y150" s="5">
        <v>-45916424000000</v>
      </c>
      <c r="Z150" s="5">
        <v>-268095000000</v>
      </c>
    </row>
    <row r="151" spans="3:26" ht="15.5" x14ac:dyDescent="0.35">
      <c r="C151" t="s">
        <v>1933</v>
      </c>
      <c r="W151" s="5">
        <v>-138578000000</v>
      </c>
      <c r="X151" s="5">
        <v>-18577000000</v>
      </c>
      <c r="Y151" s="5">
        <v>147144000000</v>
      </c>
      <c r="Z151" s="5">
        <v>390002000000</v>
      </c>
    </row>
    <row r="152" spans="3:26" ht="15.5" x14ac:dyDescent="0.35">
      <c r="C152" t="s">
        <v>1934</v>
      </c>
      <c r="D152" s="5">
        <v>4161880000000</v>
      </c>
      <c r="E152" s="5">
        <v>1620442000000</v>
      </c>
      <c r="F152" s="5">
        <v>-14010669000000</v>
      </c>
      <c r="G152" s="5">
        <v>3275257000000</v>
      </c>
      <c r="I152" s="5">
        <v>-11008328000000</v>
      </c>
      <c r="J152" s="5">
        <v>-5384422000000</v>
      </c>
      <c r="K152" s="5">
        <v>-12118168000000</v>
      </c>
      <c r="L152" s="5">
        <v>-209675000000</v>
      </c>
      <c r="M152" s="5">
        <v>887455000000</v>
      </c>
      <c r="N152" s="5">
        <v>2622554000000</v>
      </c>
      <c r="O152" s="5">
        <v>1242920000000</v>
      </c>
      <c r="P152" s="5">
        <v>1449674000000</v>
      </c>
      <c r="Q152" s="5">
        <v>-522860000000</v>
      </c>
      <c r="R152" s="5">
        <v>-3335070000000</v>
      </c>
      <c r="S152" s="5">
        <v>191547000000</v>
      </c>
      <c r="T152" s="5">
        <v>-315387000000</v>
      </c>
      <c r="U152" s="5">
        <v>282823000000</v>
      </c>
      <c r="V152" s="5">
        <v>1165555000000</v>
      </c>
    </row>
    <row r="153" spans="3:26" ht="15.5" x14ac:dyDescent="0.35">
      <c r="C153" t="s">
        <v>1784</v>
      </c>
      <c r="D153" s="5">
        <v>1015028000000</v>
      </c>
      <c r="E153" s="5">
        <v>486044000000</v>
      </c>
      <c r="F153" s="5">
        <v>824415000000</v>
      </c>
      <c r="G153" s="5">
        <v>-788248000000</v>
      </c>
      <c r="I153" s="5">
        <v>366799000000</v>
      </c>
      <c r="J153" s="5">
        <v>4880997000000</v>
      </c>
      <c r="K153" s="5">
        <v>572359000000</v>
      </c>
      <c r="L153" s="5">
        <v>-4054784000000</v>
      </c>
      <c r="M153" s="5">
        <v>-2906339000000</v>
      </c>
      <c r="N153" s="5">
        <v>1115402000000</v>
      </c>
      <c r="O153" s="5">
        <v>2248758000000</v>
      </c>
      <c r="P153" s="5">
        <v>-1602067000000</v>
      </c>
      <c r="Q153" s="5">
        <v>-2970148000000</v>
      </c>
      <c r="R153" s="5">
        <v>454808000000</v>
      </c>
      <c r="S153" s="5">
        <v>164979000000</v>
      </c>
      <c r="T153" s="5">
        <v>-1441591000000</v>
      </c>
      <c r="U153" s="5">
        <v>1253079000000</v>
      </c>
      <c r="V153" s="5">
        <v>-2184483000000</v>
      </c>
      <c r="W153" s="5">
        <v>-135024000000</v>
      </c>
      <c r="X153" s="5">
        <v>-77817000000</v>
      </c>
      <c r="Y153" s="5">
        <v>-138565000000</v>
      </c>
      <c r="Z153" s="5">
        <v>-549930000000</v>
      </c>
    </row>
    <row r="154" spans="3:26" ht="15.5" x14ac:dyDescent="0.35">
      <c r="C154" t="s">
        <v>1935</v>
      </c>
      <c r="D154" s="5">
        <v>1642392000000</v>
      </c>
      <c r="E154" s="5">
        <v>-3524901000000</v>
      </c>
      <c r="F154" s="5">
        <v>-3983126000000</v>
      </c>
      <c r="G154" s="5">
        <v>3228405000000</v>
      </c>
      <c r="I154" s="5">
        <v>-2929891000000</v>
      </c>
      <c r="J154" s="5">
        <v>1718437000000</v>
      </c>
      <c r="K154" s="5">
        <v>-4489425000000</v>
      </c>
      <c r="L154" s="5">
        <v>633297000000</v>
      </c>
      <c r="M154" s="5">
        <v>1766963000000</v>
      </c>
      <c r="N154" s="5">
        <v>30292000000</v>
      </c>
      <c r="O154" s="5">
        <v>523988000000</v>
      </c>
      <c r="P154" s="5">
        <v>-1760866000000</v>
      </c>
      <c r="Q154" s="5">
        <v>-2759868000000</v>
      </c>
      <c r="R154" s="5">
        <v>-1311522000000</v>
      </c>
      <c r="S154" s="5">
        <v>894179000000</v>
      </c>
      <c r="T154" s="5">
        <v>-550074000000</v>
      </c>
      <c r="U154" s="5">
        <v>-400825000000</v>
      </c>
      <c r="V154" s="5">
        <v>-605581000000</v>
      </c>
    </row>
    <row r="155" spans="3:26" ht="15.5" x14ac:dyDescent="0.35">
      <c r="C155" t="s">
        <v>1455</v>
      </c>
      <c r="D155" s="5">
        <v>-16273823000000</v>
      </c>
      <c r="E155" s="5">
        <v>8185665000000</v>
      </c>
      <c r="F155" s="5">
        <v>-617922000000</v>
      </c>
      <c r="G155" s="5">
        <v>9570520000000</v>
      </c>
      <c r="I155" s="5">
        <v>-3835846000000</v>
      </c>
      <c r="J155" s="5">
        <v>91646548000000</v>
      </c>
      <c r="K155" s="5">
        <v>60869260000000</v>
      </c>
      <c r="L155" s="5">
        <v>-6900307000000</v>
      </c>
      <c r="M155" s="5">
        <v>-245707000000</v>
      </c>
      <c r="N155" s="5">
        <v>-137243099000000</v>
      </c>
      <c r="O155" s="5">
        <v>-118822000000</v>
      </c>
      <c r="P155" s="5">
        <v>48942000000</v>
      </c>
      <c r="Q155" s="5">
        <v>-6712029000000</v>
      </c>
      <c r="R155" s="5">
        <v>-2034498000000</v>
      </c>
      <c r="S155" s="5">
        <v>25774564000000</v>
      </c>
      <c r="T155" s="5">
        <v>14766508000000</v>
      </c>
      <c r="U155" s="5">
        <v>-6607636000000</v>
      </c>
      <c r="V155" s="5">
        <v>-13247371000000</v>
      </c>
      <c r="W155" s="5">
        <v>-18064828000000</v>
      </c>
      <c r="X155" s="5">
        <v>-2466999000000</v>
      </c>
      <c r="Y155" s="5">
        <v>-669336000000</v>
      </c>
    </row>
    <row r="156" spans="3:26" ht="15.5" x14ac:dyDescent="0.35">
      <c r="C156" t="s">
        <v>1450</v>
      </c>
      <c r="D156" s="5">
        <v>-287574000000</v>
      </c>
      <c r="E156" s="5">
        <v>-51005831000000</v>
      </c>
      <c r="F156" s="5">
        <v>14246449000000</v>
      </c>
      <c r="G156" s="5">
        <v>-20492680000000</v>
      </c>
      <c r="I156" s="5">
        <v>-75158559000000</v>
      </c>
      <c r="J156" s="5">
        <v>-111218318000000</v>
      </c>
      <c r="K156" s="5">
        <v>-100405857000000</v>
      </c>
      <c r="L156" s="5">
        <v>-73189294000000</v>
      </c>
      <c r="M156" s="5">
        <v>-51043093000000</v>
      </c>
      <c r="N156" s="5">
        <v>9394072000000</v>
      </c>
      <c r="O156" s="5">
        <v>-52792003000000</v>
      </c>
      <c r="P156" s="5">
        <v>-71291269000000</v>
      </c>
      <c r="Q156" s="5">
        <v>-52854462000000</v>
      </c>
      <c r="R156" s="5">
        <v>-29288974000000</v>
      </c>
      <c r="S156" s="5">
        <v>-39703557000000</v>
      </c>
      <c r="T156" s="5">
        <v>-34315786000000</v>
      </c>
      <c r="U156" s="5">
        <v>-52130025000000</v>
      </c>
      <c r="V156" s="5">
        <v>-54132447000000</v>
      </c>
      <c r="W156" s="5">
        <v>-48707452000000</v>
      </c>
      <c r="X156" s="5">
        <v>-30768658000000</v>
      </c>
      <c r="Y156" s="5">
        <v>-12940868000000</v>
      </c>
      <c r="Z156" s="5">
        <v>-28914778000000</v>
      </c>
    </row>
    <row r="157" spans="3:26" ht="15.5" x14ac:dyDescent="0.35">
      <c r="C157" t="s">
        <v>1143</v>
      </c>
      <c r="D157" s="5">
        <v>-500427000000</v>
      </c>
      <c r="E157" s="5">
        <v>199933000000</v>
      </c>
      <c r="F157" s="5">
        <v>-357975000000</v>
      </c>
      <c r="G157" s="5">
        <v>753549000000</v>
      </c>
      <c r="I157" s="5">
        <v>-163508000000</v>
      </c>
      <c r="J157" s="5">
        <v>-1075617000000</v>
      </c>
      <c r="K157" s="5">
        <v>-670970000000</v>
      </c>
      <c r="L157" s="5">
        <v>-222986000000</v>
      </c>
      <c r="M157" s="5">
        <v>-400472000000</v>
      </c>
      <c r="N157" s="5">
        <v>2327408000000</v>
      </c>
      <c r="O157" s="5">
        <v>-3316911000000</v>
      </c>
      <c r="P157" s="5">
        <v>606838000000</v>
      </c>
      <c r="Q157" s="5">
        <v>-635341000000</v>
      </c>
      <c r="R157" s="5">
        <v>-1066291000000</v>
      </c>
      <c r="S157" s="5">
        <v>-727630000000</v>
      </c>
      <c r="T157" s="5">
        <v>-94995000000</v>
      </c>
      <c r="U157" s="5">
        <v>-757831000000</v>
      </c>
      <c r="V157" s="5">
        <v>-1028276000000</v>
      </c>
      <c r="W157" s="5">
        <v>-532414000000</v>
      </c>
      <c r="X157" s="5">
        <v>-1069862000000</v>
      </c>
      <c r="Y157" s="5">
        <v>-501086000000</v>
      </c>
      <c r="Z157" s="5">
        <v>-69974000000</v>
      </c>
    </row>
    <row r="158" spans="3:26" ht="15.5" x14ac:dyDescent="0.35">
      <c r="C158" t="s">
        <v>1936</v>
      </c>
      <c r="D158" s="5">
        <v>4019000000</v>
      </c>
      <c r="E158" s="5">
        <v>6061000000</v>
      </c>
      <c r="F158" s="5">
        <v>8888000000</v>
      </c>
      <c r="G158" s="5">
        <v>12140000000</v>
      </c>
      <c r="I158" s="5">
        <v>41223000000</v>
      </c>
      <c r="J158" s="5">
        <v>88851000000</v>
      </c>
      <c r="K158" s="5">
        <v>-17464000000</v>
      </c>
      <c r="L158" s="5">
        <v>-38002000000</v>
      </c>
      <c r="M158" s="5">
        <v>10292000000</v>
      </c>
      <c r="N158" s="5">
        <v>51267000000</v>
      </c>
      <c r="O158" s="5">
        <v>25193000000</v>
      </c>
      <c r="P158" s="5">
        <v>5446000000</v>
      </c>
      <c r="Q158" s="5">
        <v>-19526000000</v>
      </c>
      <c r="R158" s="5">
        <v>14322000000</v>
      </c>
      <c r="S158" s="5">
        <v>-8074000000</v>
      </c>
      <c r="T158" s="5">
        <v>16320000000</v>
      </c>
      <c r="U158" s="5">
        <v>-79241000000</v>
      </c>
      <c r="V158" s="5">
        <v>-95558000000</v>
      </c>
      <c r="W158" s="5">
        <v>-6729000000</v>
      </c>
      <c r="X158" s="5">
        <v>-2726000000</v>
      </c>
      <c r="Y158" s="5">
        <v>10551000000</v>
      </c>
      <c r="Z158" s="5">
        <v>16376000000</v>
      </c>
    </row>
    <row r="159" spans="3:26" ht="15.5" x14ac:dyDescent="0.35">
      <c r="C159" t="s">
        <v>1937</v>
      </c>
      <c r="D159" s="5">
        <v>-97941000000</v>
      </c>
      <c r="E159" s="5">
        <v>-964299000000</v>
      </c>
      <c r="F159" s="5">
        <v>-987594000000</v>
      </c>
      <c r="G159" s="5">
        <v>-263697000000</v>
      </c>
      <c r="I159" s="5">
        <v>-2502671000000</v>
      </c>
      <c r="J159" s="5">
        <v>-1696820000000</v>
      </c>
      <c r="K159" s="5">
        <v>-1712883000000</v>
      </c>
      <c r="L159" s="5">
        <v>-1456064000000</v>
      </c>
      <c r="M159" s="5">
        <v>-840578000000</v>
      </c>
      <c r="N159" s="5">
        <v>-65298000000</v>
      </c>
      <c r="O159" s="5">
        <v>-854413000000</v>
      </c>
      <c r="P159" s="5">
        <v>-824972000000</v>
      </c>
      <c r="Q159" s="5">
        <v>-817728000000</v>
      </c>
      <c r="R159" s="5">
        <v>-562567000000</v>
      </c>
      <c r="S159" s="5">
        <v>-898909000000</v>
      </c>
      <c r="T159" s="5">
        <v>-744767000000</v>
      </c>
      <c r="U159" s="5">
        <v>-444778000000</v>
      </c>
      <c r="V159" s="5">
        <v>-366959000000</v>
      </c>
      <c r="W159" s="5">
        <v>-306969000000</v>
      </c>
      <c r="X159" s="5">
        <v>-446420000000</v>
      </c>
    </row>
    <row r="160" spans="3:26" ht="15.5" x14ac:dyDescent="0.35">
      <c r="C160" t="s">
        <v>1822</v>
      </c>
      <c r="D160" s="5">
        <v>814944000000</v>
      </c>
      <c r="E160" s="5">
        <v>55210000000</v>
      </c>
      <c r="F160" s="5">
        <v>-1672783000000</v>
      </c>
      <c r="G160" s="5">
        <v>8597561000000</v>
      </c>
      <c r="I160" s="5">
        <v>-368424000000</v>
      </c>
      <c r="J160" s="5">
        <v>-138657000000</v>
      </c>
      <c r="K160" s="5">
        <v>-7521645000000</v>
      </c>
      <c r="L160" s="5">
        <v>-25785000000</v>
      </c>
      <c r="M160" s="5">
        <v>1059049000000</v>
      </c>
      <c r="N160" s="5">
        <v>-2568705000000</v>
      </c>
      <c r="O160" s="5">
        <v>1065298000000</v>
      </c>
      <c r="P160" s="5">
        <v>-3205118000000</v>
      </c>
      <c r="Q160" s="5">
        <v>-2500050000000</v>
      </c>
      <c r="R160" s="5">
        <v>818537000000</v>
      </c>
      <c r="S160" s="5">
        <v>-1537618000000</v>
      </c>
      <c r="T160" s="5">
        <v>-62881000000</v>
      </c>
      <c r="U160" s="5">
        <v>1251099000000</v>
      </c>
      <c r="V160" s="5">
        <v>-1454558000000</v>
      </c>
      <c r="W160" s="5">
        <v>-85273000000</v>
      </c>
      <c r="X160" s="5">
        <v>-18741000000</v>
      </c>
      <c r="Y160" s="5">
        <v>250397000000</v>
      </c>
      <c r="Z160" s="5">
        <v>573186000000</v>
      </c>
    </row>
    <row r="161" spans="3:26" ht="15.5" x14ac:dyDescent="0.35">
      <c r="C161" t="s">
        <v>1433</v>
      </c>
      <c r="W161" s="5">
        <v>875736000000</v>
      </c>
      <c r="X161" s="5">
        <v>164367000000</v>
      </c>
      <c r="Y161" s="5">
        <v>-284287000000</v>
      </c>
      <c r="Z161" s="5">
        <v>205837000000</v>
      </c>
    </row>
    <row r="162" spans="3:26" ht="15.5" x14ac:dyDescent="0.35">
      <c r="C162" t="s">
        <v>1824</v>
      </c>
      <c r="D162" s="5">
        <v>40913625000000</v>
      </c>
      <c r="E162" s="5">
        <v>43057362000000</v>
      </c>
      <c r="F162" s="5">
        <v>12526381000000</v>
      </c>
      <c r="G162" s="5">
        <v>-2424874000000</v>
      </c>
      <c r="I162" s="5">
        <v>110410053000000</v>
      </c>
      <c r="J162" s="5">
        <v>26690842000000</v>
      </c>
      <c r="K162" s="5">
        <v>61073381000000</v>
      </c>
      <c r="L162" s="5">
        <v>55348155000000</v>
      </c>
      <c r="M162" s="5">
        <v>133511934000000</v>
      </c>
      <c r="N162" s="5">
        <v>135030737000000</v>
      </c>
      <c r="O162" s="5">
        <v>70428018000000</v>
      </c>
      <c r="P162" s="5">
        <v>46025884000000</v>
      </c>
      <c r="Q162" s="5">
        <v>50981817000000</v>
      </c>
      <c r="R162" s="5">
        <v>56467413000000</v>
      </c>
      <c r="S162" s="5">
        <v>21477153000000</v>
      </c>
      <c r="T162" s="5">
        <v>39071373000000</v>
      </c>
      <c r="U162" s="5">
        <v>47110182000000</v>
      </c>
      <c r="V162" s="5">
        <v>48599248000000</v>
      </c>
      <c r="W162" s="5">
        <v>46070729000000</v>
      </c>
      <c r="X162" s="5">
        <v>31258163000000</v>
      </c>
      <c r="Y162" s="5">
        <v>31219015000000</v>
      </c>
      <c r="Z162" s="5">
        <v>23344452000000</v>
      </c>
    </row>
    <row r="163" spans="3:26" ht="15.5" x14ac:dyDescent="0.35">
      <c r="C163" t="s">
        <v>1938</v>
      </c>
      <c r="D163" s="5">
        <v>303294000000</v>
      </c>
      <c r="E163" s="5">
        <v>1071045000000</v>
      </c>
      <c r="F163" s="5">
        <v>-511155000000</v>
      </c>
      <c r="G163" s="5">
        <v>486421000000</v>
      </c>
      <c r="I163" s="5">
        <v>1215478000000</v>
      </c>
      <c r="J163" s="5">
        <v>733393000000</v>
      </c>
      <c r="K163" s="5">
        <v>376110000000</v>
      </c>
      <c r="L163" s="5">
        <v>1205821000000</v>
      </c>
      <c r="M163" s="5">
        <v>468387000000</v>
      </c>
      <c r="N163" s="5">
        <v>116126000000</v>
      </c>
      <c r="O163" s="5">
        <v>414211000000</v>
      </c>
      <c r="P163" s="5">
        <v>142617000000</v>
      </c>
      <c r="Q163" s="5">
        <v>113943000000</v>
      </c>
      <c r="R163" s="5">
        <v>13088000000</v>
      </c>
      <c r="S163" s="5">
        <v>54835000000</v>
      </c>
      <c r="T163" s="5">
        <v>46686000000</v>
      </c>
      <c r="U163" s="5">
        <v>17333000000</v>
      </c>
      <c r="V163" s="5">
        <v>84185000000</v>
      </c>
      <c r="W163" s="5">
        <v>52019000000</v>
      </c>
      <c r="X163" s="5">
        <v>96608000000</v>
      </c>
    </row>
    <row r="164" spans="3:26" ht="15.5" x14ac:dyDescent="0.35">
      <c r="C164" t="s">
        <v>1939</v>
      </c>
      <c r="D164" s="5">
        <v>295226000000</v>
      </c>
      <c r="E164" s="5">
        <v>-1498246000000</v>
      </c>
      <c r="F164" s="5">
        <v>2009781000000</v>
      </c>
      <c r="G164" s="5">
        <v>-648627000000</v>
      </c>
      <c r="I164" s="5">
        <v>255355000000</v>
      </c>
      <c r="J164" s="5">
        <v>-6480950000000</v>
      </c>
      <c r="K164" s="5">
        <v>2154145000000</v>
      </c>
      <c r="L164" s="5">
        <v>-2241366000000</v>
      </c>
      <c r="M164" s="5">
        <v>-206217000000</v>
      </c>
      <c r="N164" s="5">
        <v>3474062000000</v>
      </c>
      <c r="O164" s="5">
        <v>287817000000</v>
      </c>
      <c r="P164" s="5">
        <v>647637000000</v>
      </c>
      <c r="Q164" s="5">
        <v>857472000000</v>
      </c>
      <c r="R164" s="5">
        <v>744889000000</v>
      </c>
      <c r="S164" s="5">
        <v>266025000000</v>
      </c>
      <c r="T164" s="5">
        <v>473331000000</v>
      </c>
      <c r="U164" s="5">
        <v>1249964000000</v>
      </c>
      <c r="V164" s="5">
        <v>-1094414000000</v>
      </c>
      <c r="W164" s="5">
        <v>597409000000</v>
      </c>
      <c r="X164" s="5">
        <v>331512000000</v>
      </c>
      <c r="Y164" s="5">
        <v>-1849219000000</v>
      </c>
      <c r="Z164" s="5">
        <v>2413264000000</v>
      </c>
    </row>
    <row r="165" spans="3:26" ht="15.5" x14ac:dyDescent="0.35">
      <c r="C165" t="s">
        <v>1940</v>
      </c>
      <c r="D165" s="5">
        <v>-358295000000</v>
      </c>
      <c r="E165" s="5">
        <v>-679929000000</v>
      </c>
      <c r="F165" s="5">
        <v>-42048000000</v>
      </c>
      <c r="G165" s="5">
        <v>584751000000</v>
      </c>
      <c r="I165" s="5">
        <v>81907000000</v>
      </c>
      <c r="J165" s="5">
        <v>-2049301000000</v>
      </c>
      <c r="K165" s="5">
        <v>-2965392000000</v>
      </c>
      <c r="L165" s="5">
        <v>3022354000000</v>
      </c>
      <c r="M165" s="5">
        <v>2244249000000</v>
      </c>
      <c r="N165" s="5">
        <v>-921204000000</v>
      </c>
      <c r="O165" s="5">
        <v>-522237000000</v>
      </c>
      <c r="P165" s="5">
        <v>43009000000</v>
      </c>
      <c r="Q165" s="5">
        <v>1613329000000</v>
      </c>
      <c r="R165" s="5">
        <v>-187791000000</v>
      </c>
      <c r="S165" s="5">
        <v>-323007000000</v>
      </c>
      <c r="T165" s="5">
        <v>158504000000</v>
      </c>
      <c r="U165" s="5">
        <v>-1300053000000</v>
      </c>
      <c r="V165" s="5">
        <v>1796174000000</v>
      </c>
    </row>
    <row r="166" spans="3:26" ht="15.5" x14ac:dyDescent="0.35">
      <c r="C166" t="s">
        <v>1828</v>
      </c>
      <c r="D166" s="5">
        <v>-496021000000</v>
      </c>
      <c r="E166" s="5">
        <v>759018000000</v>
      </c>
      <c r="F166" s="5">
        <v>2415686000000</v>
      </c>
      <c r="G166" s="5">
        <v>-6728959000000</v>
      </c>
      <c r="I166" s="5">
        <v>2448145000000</v>
      </c>
      <c r="J166" s="5">
        <v>-2098166000000</v>
      </c>
      <c r="K166" s="5">
        <v>9010494000000</v>
      </c>
      <c r="L166" s="5">
        <v>2293350000000</v>
      </c>
      <c r="M166" s="5">
        <v>1372445000000</v>
      </c>
      <c r="N166" s="5">
        <v>4075180000000</v>
      </c>
      <c r="O166" s="5">
        <v>-702168000000</v>
      </c>
      <c r="P166" s="5">
        <v>4126653000000</v>
      </c>
      <c r="Q166" s="5">
        <v>2136940000000</v>
      </c>
      <c r="R166" s="5">
        <v>1638789000000</v>
      </c>
      <c r="S166" s="5">
        <v>1655877000000</v>
      </c>
      <c r="T166" s="5">
        <v>106717000000</v>
      </c>
      <c r="U166" s="5">
        <v>-476714000000</v>
      </c>
      <c r="V166" s="5">
        <v>1875824000000</v>
      </c>
    </row>
    <row r="167" spans="3:26" ht="15.5" x14ac:dyDescent="0.35">
      <c r="C167" t="s">
        <v>1439</v>
      </c>
      <c r="D167" s="5">
        <v>478835000000</v>
      </c>
      <c r="E167" s="5">
        <v>199725000000</v>
      </c>
      <c r="F167" s="5">
        <v>771194000000</v>
      </c>
      <c r="G167" s="5">
        <v>22266000000</v>
      </c>
      <c r="I167" s="5">
        <v>1145878000000</v>
      </c>
      <c r="J167" s="5">
        <v>1169261000000</v>
      </c>
      <c r="K167" s="5">
        <v>1453497000000</v>
      </c>
      <c r="L167" s="5">
        <v>718387000000</v>
      </c>
      <c r="M167" s="5">
        <v>404360000000</v>
      </c>
      <c r="N167" s="5">
        <v>538599000000</v>
      </c>
      <c r="O167" s="5">
        <v>183291000000</v>
      </c>
      <c r="P167" s="5">
        <v>618023000000</v>
      </c>
      <c r="Q167" s="5">
        <v>510708000000</v>
      </c>
      <c r="R167" s="5">
        <v>664601000000</v>
      </c>
      <c r="S167" s="5">
        <v>849908000000</v>
      </c>
      <c r="T167" s="5">
        <v>508596000000</v>
      </c>
      <c r="U167" s="5">
        <v>414891000000</v>
      </c>
      <c r="V167" s="5">
        <v>313504000000</v>
      </c>
      <c r="W167" s="5">
        <v>255343000000</v>
      </c>
      <c r="X167" s="5">
        <v>460165000000</v>
      </c>
    </row>
    <row r="168" spans="3:26" ht="15.5" x14ac:dyDescent="0.35">
      <c r="C168" t="s">
        <v>1941</v>
      </c>
      <c r="W168" s="5">
        <v>362228000000</v>
      </c>
      <c r="X168" s="5">
        <v>720458000000</v>
      </c>
      <c r="Y168" s="5">
        <v>-109795000000</v>
      </c>
      <c r="Z168" s="5">
        <v>3960000000</v>
      </c>
    </row>
    <row r="169" spans="3:26" ht="15.5" x14ac:dyDescent="0.35">
      <c r="C169" t="s">
        <v>1787</v>
      </c>
      <c r="Y169" s="5">
        <v>-49892000000</v>
      </c>
      <c r="Z169" s="5">
        <v>49892000000</v>
      </c>
    </row>
    <row r="170" spans="3:26" ht="15.5" x14ac:dyDescent="0.35">
      <c r="C170" t="s">
        <v>1942</v>
      </c>
    </row>
    <row r="171" spans="3:26" ht="15.5" x14ac:dyDescent="0.35">
      <c r="C171" t="s">
        <v>1943</v>
      </c>
      <c r="W171" s="5">
        <v>608610000000</v>
      </c>
      <c r="X171" s="5">
        <v>534384000000</v>
      </c>
      <c r="Y171" s="5">
        <v>562682000000</v>
      </c>
      <c r="Z171" s="5">
        <v>335007000000</v>
      </c>
    </row>
    <row r="172" spans="3:26" ht="15.5" x14ac:dyDescent="0.35">
      <c r="C172" t="s">
        <v>1944</v>
      </c>
      <c r="D172" s="5">
        <v>31784562000000</v>
      </c>
      <c r="E172" s="5">
        <v>-1965840000000</v>
      </c>
      <c r="F172" s="5">
        <v>10388151000000</v>
      </c>
      <c r="G172" s="5">
        <v>-5265359000000</v>
      </c>
      <c r="I172" s="5">
        <v>19398176000000</v>
      </c>
      <c r="J172" s="5">
        <v>-2517298000000</v>
      </c>
      <c r="K172" s="5">
        <v>6024946000000</v>
      </c>
      <c r="L172" s="5">
        <v>-15340783000000</v>
      </c>
      <c r="M172" s="5">
        <v>80177575000000</v>
      </c>
      <c r="N172" s="5">
        <v>14699198000000</v>
      </c>
      <c r="O172" s="5">
        <v>18693403000000</v>
      </c>
      <c r="P172" s="5">
        <v>-21994478000000</v>
      </c>
      <c r="Q172" s="5">
        <v>-14127332000000</v>
      </c>
      <c r="R172" s="5">
        <v>22999434000000</v>
      </c>
      <c r="S172" s="5">
        <v>8108117000000</v>
      </c>
      <c r="T172" s="5">
        <v>17626175000000</v>
      </c>
      <c r="U172" s="5">
        <v>-9252769000000</v>
      </c>
      <c r="V172" s="5">
        <v>16908760000000</v>
      </c>
      <c r="W172" s="5">
        <v>-48312022000000</v>
      </c>
      <c r="X172" s="5">
        <v>-8366317000000</v>
      </c>
      <c r="Y172" s="5">
        <v>-30602808000000</v>
      </c>
      <c r="Z172" s="5">
        <v>-1036970000000</v>
      </c>
    </row>
    <row r="173" spans="3:26" ht="15.5" x14ac:dyDescent="0.35">
      <c r="C173" t="s">
        <v>161</v>
      </c>
      <c r="D173" s="5">
        <v>-1072636000000</v>
      </c>
      <c r="E173" s="5">
        <v>-9012693000000</v>
      </c>
      <c r="F173" s="5">
        <v>386601000000</v>
      </c>
      <c r="G173" s="5">
        <v>-33080365000000</v>
      </c>
      <c r="I173" s="5">
        <v>-41708637000000</v>
      </c>
      <c r="J173" s="5">
        <v>-33328689000000</v>
      </c>
      <c r="K173" s="5">
        <v>-25070681000000</v>
      </c>
      <c r="L173" s="5">
        <v>-19116216000000</v>
      </c>
      <c r="M173" s="5">
        <v>-14098229000000</v>
      </c>
      <c r="N173" s="5">
        <v>-15553268000000</v>
      </c>
      <c r="O173" s="5">
        <v>-7334896000000</v>
      </c>
      <c r="P173" s="5">
        <v>-7297649000000</v>
      </c>
      <c r="Q173" s="5">
        <v>-6655698000000</v>
      </c>
      <c r="R173" s="5">
        <v>-3662059000000</v>
      </c>
      <c r="S173" s="5">
        <v>-4754155000000</v>
      </c>
      <c r="T173" s="5">
        <v>-2743308000000</v>
      </c>
      <c r="U173" s="5">
        <v>83951000000</v>
      </c>
      <c r="V173" s="5">
        <v>-1300874000000</v>
      </c>
      <c r="W173" s="5">
        <v>-2773338000000</v>
      </c>
      <c r="X173" s="5">
        <v>-3022702000000</v>
      </c>
      <c r="Y173" s="5">
        <v>-3201329000000</v>
      </c>
      <c r="Z173" s="5">
        <v>-2858995000000</v>
      </c>
    </row>
    <row r="174" spans="3:26" ht="15.5" x14ac:dyDescent="0.35">
      <c r="C174" t="s">
        <v>162</v>
      </c>
      <c r="D174" s="5">
        <v>-16987375000000</v>
      </c>
      <c r="E174" s="5">
        <v>-15230835000000</v>
      </c>
      <c r="F174" s="5">
        <v>-31536635000000</v>
      </c>
      <c r="G174" s="5">
        <v>17377349000000</v>
      </c>
      <c r="I174" s="5">
        <v>-33690926000000</v>
      </c>
      <c r="J174" s="5">
        <v>-58948506000000</v>
      </c>
      <c r="K174" s="5">
        <v>-69796749000000</v>
      </c>
      <c r="L174" s="5">
        <v>-32382986000000</v>
      </c>
      <c r="M174" s="5">
        <v>-41247858000000</v>
      </c>
      <c r="N174" s="5">
        <v>-44117844000000</v>
      </c>
      <c r="O174" s="5">
        <v>-34732414000000</v>
      </c>
      <c r="P174" s="5">
        <v>20627654000000</v>
      </c>
      <c r="Q174" s="5">
        <v>-20620020000000</v>
      </c>
      <c r="R174" s="5">
        <v>-60596377000000</v>
      </c>
      <c r="S174" s="5">
        <v>18935842000000</v>
      </c>
      <c r="T174" s="5">
        <v>-25053743000000</v>
      </c>
      <c r="U174" s="5">
        <v>-4612390000000</v>
      </c>
      <c r="V174" s="5">
        <v>2052255000000</v>
      </c>
      <c r="W174" s="5">
        <v>3316909000000</v>
      </c>
      <c r="X174" s="5">
        <v>-4999306000000</v>
      </c>
      <c r="Y174" s="5">
        <v>25805983000000</v>
      </c>
      <c r="Z174" s="5">
        <v>4205004000000</v>
      </c>
    </row>
    <row r="175" spans="3:26" ht="15.5" x14ac:dyDescent="0.35">
      <c r="C175" t="s">
        <v>1945</v>
      </c>
      <c r="D175" s="5">
        <v>-33412125000000</v>
      </c>
      <c r="E175" s="5">
        <v>-60156487000000</v>
      </c>
      <c r="F175" s="5">
        <v>-100036607000000</v>
      </c>
      <c r="G175" s="5">
        <v>-41017413000000</v>
      </c>
      <c r="I175" s="5">
        <v>-225667316000000</v>
      </c>
      <c r="J175" s="5">
        <v>-216097218000000</v>
      </c>
      <c r="K175" s="5">
        <v>-162676803000000</v>
      </c>
      <c r="L175" s="5">
        <v>-136240737000000</v>
      </c>
      <c r="M175" s="5">
        <v>-128125285000000</v>
      </c>
      <c r="N175" s="5">
        <v>-130808823000000</v>
      </c>
      <c r="O175" s="5">
        <v>-113341023000000</v>
      </c>
      <c r="P175" s="5">
        <v>-80019462000000</v>
      </c>
      <c r="Q175" s="5">
        <v>-90070128000000</v>
      </c>
      <c r="R175" s="5">
        <v>-138127963000000</v>
      </c>
      <c r="S175" s="5">
        <v>-60322065000000</v>
      </c>
      <c r="T175" s="5">
        <v>-49735172000000</v>
      </c>
      <c r="U175" s="5">
        <v>-18268301000000</v>
      </c>
      <c r="V175" s="5">
        <v>-23631358000000</v>
      </c>
    </row>
    <row r="176" spans="3:26" ht="15.5" x14ac:dyDescent="0.35">
      <c r="C176" t="s">
        <v>1946</v>
      </c>
      <c r="D176" s="5">
        <v>16857848000000</v>
      </c>
      <c r="E176" s="5">
        <v>46265233000000</v>
      </c>
      <c r="F176" s="5">
        <v>68932296000000</v>
      </c>
      <c r="G176" s="5">
        <v>58528678000000</v>
      </c>
      <c r="I176" s="5">
        <v>194313921000000</v>
      </c>
      <c r="J176" s="5">
        <v>160506459000000</v>
      </c>
      <c r="K176" s="5">
        <v>97872788000000</v>
      </c>
      <c r="L176" s="5">
        <v>107010907000000</v>
      </c>
      <c r="M176" s="5">
        <v>90154180000000</v>
      </c>
      <c r="N176" s="5">
        <v>89587869000000</v>
      </c>
      <c r="O176" s="5">
        <v>81979747000000</v>
      </c>
      <c r="P176" s="5">
        <v>102856627000000</v>
      </c>
      <c r="Q176" s="5">
        <v>70914740000000</v>
      </c>
      <c r="R176" s="5">
        <v>82343696000000</v>
      </c>
      <c r="S176" s="5">
        <v>82584300000000</v>
      </c>
      <c r="T176" s="5">
        <v>27283429000000</v>
      </c>
      <c r="U176" s="5">
        <v>15556338000000</v>
      </c>
      <c r="V176" s="5">
        <v>28876712000000</v>
      </c>
    </row>
    <row r="177" spans="3:26" ht="15.5" x14ac:dyDescent="0.35">
      <c r="C177" t="s">
        <v>1947</v>
      </c>
      <c r="J177" s="5">
        <v>770959000000</v>
      </c>
      <c r="K177" s="5">
        <v>50000000000</v>
      </c>
      <c r="L177" s="5">
        <v>150000000000</v>
      </c>
      <c r="M177" s="5">
        <v>3656000000</v>
      </c>
      <c r="N177" s="5">
        <v>61671000000</v>
      </c>
      <c r="O177" s="5">
        <v>189740000000</v>
      </c>
      <c r="P177" s="5">
        <v>115679000000</v>
      </c>
      <c r="Q177" s="5">
        <v>35500000000</v>
      </c>
      <c r="R177" s="5">
        <v>29497000000</v>
      </c>
      <c r="U177" s="5">
        <v>985508000000</v>
      </c>
    </row>
    <row r="178" spans="3:26" ht="15.5" x14ac:dyDescent="0.35">
      <c r="C178" t="s">
        <v>183</v>
      </c>
      <c r="D178" s="5">
        <v>1293000000</v>
      </c>
      <c r="E178" s="5">
        <v>6970000000</v>
      </c>
      <c r="F178" s="5">
        <v>59470000000</v>
      </c>
      <c r="G178" s="5">
        <v>39885000000</v>
      </c>
      <c r="I178" s="5">
        <v>107764000000</v>
      </c>
      <c r="J178" s="5">
        <v>38095000000</v>
      </c>
      <c r="K178" s="5">
        <v>34528000000</v>
      </c>
      <c r="L178" s="5">
        <v>46530000000</v>
      </c>
      <c r="M178" s="5">
        <v>10034000000</v>
      </c>
      <c r="N178" s="5">
        <v>9147000000</v>
      </c>
      <c r="O178" s="5">
        <v>1445000000</v>
      </c>
      <c r="P178" s="5">
        <v>11640000000</v>
      </c>
      <c r="Q178" s="5">
        <v>1025000000</v>
      </c>
      <c r="R178" s="5">
        <v>1071000000</v>
      </c>
      <c r="S178" s="5">
        <v>1575000000</v>
      </c>
      <c r="T178" s="5">
        <v>1430000000</v>
      </c>
      <c r="U178" s="5">
        <v>1305000000</v>
      </c>
      <c r="V178" s="5">
        <v>1884000000</v>
      </c>
      <c r="W178" s="5">
        <v>225000000</v>
      </c>
      <c r="X178" s="5">
        <v>140000000</v>
      </c>
      <c r="Y178" s="5">
        <v>108000000</v>
      </c>
      <c r="Z178" s="5">
        <v>51000000</v>
      </c>
    </row>
    <row r="179" spans="3:26" ht="15.5" x14ac:dyDescent="0.35">
      <c r="C179" t="s">
        <v>1694</v>
      </c>
      <c r="N179" s="5">
        <v>-303726000000</v>
      </c>
      <c r="O179" s="5">
        <v>-924002000000</v>
      </c>
      <c r="Q179" s="5">
        <v>-269936000000</v>
      </c>
      <c r="T179" s="5">
        <v>47693000000</v>
      </c>
      <c r="U179" s="5">
        <v>26574000000</v>
      </c>
    </row>
    <row r="180" spans="3:26" ht="15.5" x14ac:dyDescent="0.35">
      <c r="C180" t="s">
        <v>1948</v>
      </c>
      <c r="R180" s="5">
        <v>-3939435000000</v>
      </c>
      <c r="S180" s="5">
        <v>-2288410000000</v>
      </c>
    </row>
    <row r="181" spans="3:26" ht="15.5" x14ac:dyDescent="0.35">
      <c r="C181" t="s">
        <v>1949</v>
      </c>
      <c r="R181" s="5">
        <v>1745000000000</v>
      </c>
      <c r="S181" s="5">
        <v>1485000000000</v>
      </c>
    </row>
    <row r="182" spans="3:26" ht="15.5" x14ac:dyDescent="0.35">
      <c r="C182" t="s">
        <v>163</v>
      </c>
      <c r="D182" s="5">
        <v>-238418000000</v>
      </c>
      <c r="E182" s="5">
        <v>-1111396000000</v>
      </c>
      <c r="F182" s="5">
        <v>-399219000000</v>
      </c>
      <c r="G182" s="5">
        <v>-93300000000</v>
      </c>
      <c r="I182" s="5">
        <v>-1914929000000</v>
      </c>
      <c r="J182" s="5">
        <v>-3565731000000</v>
      </c>
      <c r="K182" s="5">
        <v>-4697731000000</v>
      </c>
      <c r="L182" s="5">
        <v>-2631226000000</v>
      </c>
      <c r="M182" s="5">
        <v>-3061820000000</v>
      </c>
      <c r="N182" s="5">
        <v>-2673737000000</v>
      </c>
      <c r="O182" s="5">
        <v>-2675281000000</v>
      </c>
      <c r="P182" s="5">
        <v>-2347223000000</v>
      </c>
      <c r="Q182" s="5">
        <v>-1736651000000</v>
      </c>
      <c r="R182" s="5">
        <v>-2728366000000</v>
      </c>
      <c r="S182" s="5">
        <v>-2533375000000</v>
      </c>
      <c r="T182" s="5">
        <v>-2661220000000</v>
      </c>
      <c r="U182" s="5">
        <v>-2937296000000</v>
      </c>
      <c r="V182" s="5">
        <v>-3211877000000</v>
      </c>
      <c r="W182" s="5">
        <v>-1727384000000</v>
      </c>
      <c r="X182" s="5">
        <v>-1118823000000</v>
      </c>
      <c r="Y182" s="5">
        <v>-930497000000</v>
      </c>
      <c r="Z182" s="5">
        <v>-1014455000000</v>
      </c>
    </row>
    <row r="183" spans="3:26" ht="15.5" x14ac:dyDescent="0.35">
      <c r="C183" t="s">
        <v>1950</v>
      </c>
      <c r="D183" s="5">
        <v>-196795000000</v>
      </c>
      <c r="E183" s="5">
        <v>-236227000000</v>
      </c>
      <c r="F183" s="5">
        <v>-96184000000</v>
      </c>
      <c r="G183" s="5">
        <v>-81413000000</v>
      </c>
      <c r="I183" s="5">
        <v>-536281000000</v>
      </c>
      <c r="J183" s="5">
        <v>-607448000000</v>
      </c>
      <c r="K183" s="5">
        <v>-401617000000</v>
      </c>
      <c r="L183" s="5">
        <v>-723780000000</v>
      </c>
      <c r="M183" s="5">
        <v>-243632000000</v>
      </c>
    </row>
    <row r="184" spans="3:26" ht="15.5" x14ac:dyDescent="0.35">
      <c r="C184" t="s">
        <v>343</v>
      </c>
      <c r="D184" s="5">
        <v>822000000</v>
      </c>
      <c r="E184" s="5">
        <v>1072000000</v>
      </c>
      <c r="F184" s="5">
        <v>3609000000</v>
      </c>
      <c r="G184" s="5">
        <v>912000000</v>
      </c>
      <c r="I184" s="5">
        <v>5915000000</v>
      </c>
      <c r="J184" s="5">
        <v>6378000000</v>
      </c>
      <c r="K184" s="5">
        <v>22086000000</v>
      </c>
      <c r="L184" s="5">
        <v>5320000000</v>
      </c>
      <c r="M184" s="5">
        <v>15009000000</v>
      </c>
      <c r="N184" s="5">
        <v>9755000000</v>
      </c>
      <c r="O184" s="5">
        <v>36960000000</v>
      </c>
      <c r="P184" s="5">
        <v>10393000000</v>
      </c>
      <c r="Q184" s="5">
        <v>505430000000</v>
      </c>
      <c r="R184" s="5">
        <v>80123000000</v>
      </c>
      <c r="S184" s="5">
        <v>8817000000</v>
      </c>
      <c r="T184" s="5">
        <v>10097000000</v>
      </c>
      <c r="U184" s="5">
        <v>23482000000</v>
      </c>
      <c r="V184" s="5">
        <v>16894000000</v>
      </c>
      <c r="W184" s="5">
        <v>24191000000</v>
      </c>
      <c r="X184" s="5">
        <v>13389000000</v>
      </c>
      <c r="Y184" s="5">
        <v>11045000000</v>
      </c>
      <c r="Z184" s="5">
        <v>13780000000</v>
      </c>
    </row>
    <row r="185" spans="3:26" ht="15.5" x14ac:dyDescent="0.35">
      <c r="C185" t="s">
        <v>1624</v>
      </c>
    </row>
    <row r="186" spans="3:26" ht="15.5" x14ac:dyDescent="0.35">
      <c r="C186" t="s">
        <v>1951</v>
      </c>
      <c r="W186" s="5">
        <v>-205083000000</v>
      </c>
      <c r="X186" s="5">
        <v>-38932000000</v>
      </c>
      <c r="Y186" s="5">
        <v>-212490000000</v>
      </c>
      <c r="Z186" s="5">
        <v>-25824000000</v>
      </c>
    </row>
    <row r="187" spans="3:26" ht="15.5" x14ac:dyDescent="0.35">
      <c r="C187" t="s">
        <v>545</v>
      </c>
      <c r="X187" s="5">
        <v>24366000000</v>
      </c>
    </row>
    <row r="188" spans="3:26" ht="15.5" x14ac:dyDescent="0.35">
      <c r="C188" t="s">
        <v>1952</v>
      </c>
      <c r="W188" s="5">
        <v>-938856000000</v>
      </c>
      <c r="X188" s="5">
        <v>-3912071000000</v>
      </c>
      <c r="Y188" s="5">
        <v>-6530064000000</v>
      </c>
      <c r="Z188" s="5">
        <v>-9403737000000</v>
      </c>
    </row>
    <row r="189" spans="3:26" ht="15.5" x14ac:dyDescent="0.35">
      <c r="C189" t="s">
        <v>1953</v>
      </c>
      <c r="P189" s="5">
        <v>500000000000</v>
      </c>
    </row>
    <row r="190" spans="3:26" ht="15.5" x14ac:dyDescent="0.35">
      <c r="C190" t="s">
        <v>1954</v>
      </c>
      <c r="W190" s="5">
        <v>-2967801000000</v>
      </c>
      <c r="X190" s="5">
        <v>-2010438000000</v>
      </c>
    </row>
    <row r="191" spans="3:26" ht="15.5" x14ac:dyDescent="0.35">
      <c r="C191" t="s">
        <v>1955</v>
      </c>
      <c r="W191" s="5">
        <v>2287915000000</v>
      </c>
      <c r="X191" s="5">
        <v>1984364000000</v>
      </c>
    </row>
    <row r="192" spans="3:26" ht="15.5" x14ac:dyDescent="0.35">
      <c r="C192" t="s">
        <v>175</v>
      </c>
      <c r="D192" s="5">
        <v>-1072636000000</v>
      </c>
      <c r="E192" s="5">
        <v>-9012693000000</v>
      </c>
      <c r="F192" s="5">
        <v>386601000000</v>
      </c>
      <c r="G192" s="5">
        <v>-33080365000000</v>
      </c>
      <c r="I192" s="5">
        <v>-41708637000000</v>
      </c>
      <c r="J192" s="5">
        <v>-33328689000000</v>
      </c>
      <c r="K192" s="5">
        <v>-25070681000000</v>
      </c>
      <c r="L192" s="5">
        <v>-19116216000000</v>
      </c>
      <c r="M192" s="5">
        <v>-14098229000000</v>
      </c>
      <c r="N192" s="5">
        <v>-15553268000000</v>
      </c>
      <c r="O192" s="5">
        <v>-7334896000000</v>
      </c>
      <c r="P192" s="5">
        <v>-7297649000000</v>
      </c>
      <c r="Q192" s="5">
        <v>-6655698000000</v>
      </c>
      <c r="R192" s="5">
        <v>-3662059000000</v>
      </c>
      <c r="S192" s="5">
        <v>-4754155000000</v>
      </c>
      <c r="T192" s="5">
        <v>-2743308000000</v>
      </c>
      <c r="U192" s="5">
        <v>83951000000</v>
      </c>
      <c r="V192" s="5">
        <v>-1300874000000</v>
      </c>
      <c r="W192" s="5">
        <v>-2773338000000</v>
      </c>
      <c r="X192" s="5">
        <v>-3022702000000</v>
      </c>
      <c r="Y192" s="5">
        <v>-3201329000000</v>
      </c>
      <c r="Z192" s="5">
        <v>-2858995000000</v>
      </c>
    </row>
    <row r="193" spans="2:26" ht="15.5" x14ac:dyDescent="0.35">
      <c r="C193" t="s">
        <v>1956</v>
      </c>
      <c r="D193" s="5">
        <v>51324000000</v>
      </c>
      <c r="F193" s="5">
        <v>-435000000000</v>
      </c>
      <c r="I193" s="5">
        <v>-435000000000</v>
      </c>
      <c r="L193" s="5">
        <v>-483000000000</v>
      </c>
      <c r="M193" s="5">
        <v>-110000000000</v>
      </c>
      <c r="N193" s="5">
        <v>-762000000000</v>
      </c>
      <c r="O193" s="5">
        <v>1106617000000</v>
      </c>
      <c r="P193" s="5">
        <v>-370764000000</v>
      </c>
      <c r="Q193" s="5">
        <v>-1721672000000</v>
      </c>
      <c r="R193" s="5">
        <v>-488794000000</v>
      </c>
      <c r="S193" s="5">
        <v>317065000000</v>
      </c>
      <c r="T193" s="5">
        <v>-628946000000</v>
      </c>
      <c r="U193" s="5">
        <v>610970000000</v>
      </c>
      <c r="V193" s="5">
        <v>1039867000000</v>
      </c>
    </row>
    <row r="194" spans="2:26" ht="15.5" x14ac:dyDescent="0.35">
      <c r="C194" t="s">
        <v>1957</v>
      </c>
      <c r="D194" s="5">
        <v>-19806000000</v>
      </c>
      <c r="E194" s="5">
        <v>1176790000000</v>
      </c>
      <c r="F194" s="5">
        <v>-143861000000</v>
      </c>
      <c r="G194" s="5">
        <v>-1796923000000</v>
      </c>
      <c r="I194" s="5">
        <v>-195080000000</v>
      </c>
      <c r="J194" s="5">
        <v>607711000000</v>
      </c>
      <c r="K194" s="5">
        <v>321154000000</v>
      </c>
      <c r="L194" s="5">
        <v>308738000000</v>
      </c>
      <c r="M194" s="5">
        <v>-332381000000</v>
      </c>
      <c r="N194" s="5">
        <v>-1021658000000</v>
      </c>
      <c r="O194" s="5">
        <v>242756000000</v>
      </c>
      <c r="P194" s="5">
        <v>-957816000000</v>
      </c>
      <c r="Q194" s="5">
        <v>252050000000</v>
      </c>
      <c r="R194" s="5">
        <v>1045215000000</v>
      </c>
      <c r="S194" s="5">
        <v>-1337605000000</v>
      </c>
      <c r="T194" s="5">
        <v>907514000000</v>
      </c>
      <c r="U194" s="5">
        <v>372934000000</v>
      </c>
      <c r="V194" s="5">
        <v>-312820000000</v>
      </c>
      <c r="W194" s="5">
        <v>-7883000000</v>
      </c>
      <c r="X194" s="5">
        <v>-281612000000</v>
      </c>
      <c r="Y194" s="5">
        <v>282008000000</v>
      </c>
      <c r="Z194" s="5">
        <v>-635670000000</v>
      </c>
    </row>
    <row r="195" spans="2:26" ht="15.5" x14ac:dyDescent="0.35">
      <c r="C195" t="s">
        <v>698</v>
      </c>
      <c r="L195" s="5">
        <v>7500000000</v>
      </c>
    </row>
    <row r="196" spans="2:26" ht="15.5" x14ac:dyDescent="0.35">
      <c r="C196" t="s">
        <v>1958</v>
      </c>
      <c r="E196" s="5">
        <v>-1510677000000</v>
      </c>
      <c r="F196" s="5">
        <v>965462000000</v>
      </c>
      <c r="G196" s="5">
        <v>-224686000000</v>
      </c>
      <c r="I196" s="5">
        <v>-1330996000000</v>
      </c>
      <c r="J196" s="5">
        <v>272426000000</v>
      </c>
      <c r="K196" s="5">
        <v>804113000000</v>
      </c>
      <c r="L196" s="5">
        <v>158179000000</v>
      </c>
      <c r="M196" s="5">
        <v>76992000000</v>
      </c>
      <c r="N196" s="5">
        <v>-135389000000</v>
      </c>
      <c r="O196" s="5">
        <v>68260000000</v>
      </c>
      <c r="P196" s="5">
        <v>-58767000000</v>
      </c>
      <c r="Q196" s="5">
        <v>-38523000000</v>
      </c>
      <c r="R196" s="5">
        <v>96146000000</v>
      </c>
      <c r="S196" s="5">
        <v>38602000000</v>
      </c>
    </row>
    <row r="197" spans="2:26" ht="15.5" x14ac:dyDescent="0.35">
      <c r="C197" t="s">
        <v>1959</v>
      </c>
      <c r="Q197" s="5">
        <v>30000000000</v>
      </c>
      <c r="T197" s="5">
        <v>60000000000</v>
      </c>
      <c r="U197" s="5">
        <v>27500000000</v>
      </c>
      <c r="V197" s="5">
        <v>50000000000</v>
      </c>
    </row>
    <row r="198" spans="2:26" ht="15.5" x14ac:dyDescent="0.35">
      <c r="C198" t="s">
        <v>178</v>
      </c>
      <c r="E198" s="5">
        <v>-6776284000000</v>
      </c>
      <c r="G198" s="5">
        <v>-30818763000000</v>
      </c>
      <c r="I198" s="5">
        <v>-37595047000000</v>
      </c>
      <c r="J198" s="5">
        <v>-34208826000000</v>
      </c>
      <c r="K198" s="5">
        <v>-26195948000000</v>
      </c>
      <c r="L198" s="5">
        <v>-19107633000000</v>
      </c>
      <c r="M198" s="5">
        <v>-13732840000000</v>
      </c>
      <c r="N198" s="5">
        <v>-13634221000000</v>
      </c>
      <c r="O198" s="5">
        <v>-8752529000000</v>
      </c>
      <c r="P198" s="5">
        <v>-6410302000000</v>
      </c>
      <c r="Q198" s="5">
        <v>-5177553000000</v>
      </c>
      <c r="R198" s="5">
        <v>-4314626000000</v>
      </c>
      <c r="S198" s="5">
        <v>-3772217000000</v>
      </c>
      <c r="T198" s="5">
        <v>-3081876000000</v>
      </c>
      <c r="U198" s="5">
        <v>-2859981000000</v>
      </c>
      <c r="V198" s="5">
        <v>-2769413000000</v>
      </c>
      <c r="W198" s="5">
        <v>-2765455000000</v>
      </c>
      <c r="X198" s="5">
        <v>-2741090000000</v>
      </c>
      <c r="Y198" s="5">
        <v>-3411135000000</v>
      </c>
      <c r="Z198" s="5">
        <v>-1549623000000</v>
      </c>
    </row>
    <row r="199" spans="2:26" ht="15.5" x14ac:dyDescent="0.35">
      <c r="C199" t="s">
        <v>1321</v>
      </c>
      <c r="U199" s="5">
        <v>1932528000000</v>
      </c>
      <c r="V199" s="5">
        <v>691492000000</v>
      </c>
    </row>
    <row r="200" spans="2:26" ht="15.5" x14ac:dyDescent="0.35">
      <c r="C200" t="s">
        <v>1960</v>
      </c>
      <c r="Y200" s="5">
        <v>-72202000000</v>
      </c>
      <c r="Z200" s="5">
        <v>-56113000000</v>
      </c>
    </row>
    <row r="201" spans="2:26" ht="15.5" x14ac:dyDescent="0.35">
      <c r="C201" t="s">
        <v>857</v>
      </c>
      <c r="D201" s="5">
        <v>-1104154000000</v>
      </c>
      <c r="E201" s="5">
        <v>-1902522000000</v>
      </c>
      <c r="G201" s="5">
        <v>-239993000000</v>
      </c>
      <c r="I201" s="5">
        <v>-2152514000000</v>
      </c>
      <c r="Z201" s="5">
        <v>-617589000000</v>
      </c>
    </row>
    <row r="202" spans="2:26" ht="15.5" x14ac:dyDescent="0.35">
      <c r="C202" t="s">
        <v>186</v>
      </c>
      <c r="D202" s="5">
        <v>29860717000000</v>
      </c>
      <c r="E202" s="5">
        <v>-12666723000000</v>
      </c>
      <c r="F202" s="5">
        <v>-6141272000000</v>
      </c>
      <c r="G202" s="5">
        <v>-9963149000000</v>
      </c>
      <c r="I202" s="5">
        <v>2109222000000</v>
      </c>
      <c r="J202" s="5">
        <v>-38456966000000</v>
      </c>
      <c r="K202" s="5">
        <v>-36751964000000</v>
      </c>
      <c r="L202" s="5">
        <v>-17719939000000</v>
      </c>
      <c r="M202" s="5">
        <v>70840231000000</v>
      </c>
      <c r="N202" s="5">
        <v>-8692237000000</v>
      </c>
      <c r="O202" s="5">
        <v>9874730000000</v>
      </c>
      <c r="P202" s="5">
        <v>18242567000000</v>
      </c>
      <c r="Q202" s="5">
        <v>-17617091000000</v>
      </c>
      <c r="R202" s="5">
        <v>-18590952000000</v>
      </c>
      <c r="S202" s="5">
        <v>43640713000000</v>
      </c>
      <c r="T202" s="5">
        <v>7339476000000</v>
      </c>
      <c r="U202" s="5">
        <v>-8718266000000</v>
      </c>
      <c r="V202" s="5">
        <v>28466425000000</v>
      </c>
      <c r="W202" s="5">
        <v>-36684982000000</v>
      </c>
      <c r="X202" s="5">
        <v>-5310046000000</v>
      </c>
      <c r="Y202" s="5">
        <v>3944253000000</v>
      </c>
      <c r="Z202" s="5">
        <v>-397755000000</v>
      </c>
    </row>
    <row r="203" spans="2:26" ht="15.5" x14ac:dyDescent="0.35">
      <c r="C203" t="s">
        <v>188</v>
      </c>
      <c r="D203" s="5">
        <v>87549328000000</v>
      </c>
      <c r="I203" s="5">
        <v>85482530000000</v>
      </c>
      <c r="J203" s="5">
        <v>124395987000000</v>
      </c>
      <c r="K203" s="5">
        <v>160422371000000</v>
      </c>
      <c r="L203" s="5">
        <v>177268685000000</v>
      </c>
      <c r="M203" s="5">
        <v>106271237000000</v>
      </c>
      <c r="N203" s="5">
        <v>113067545000000</v>
      </c>
      <c r="O203" s="5">
        <v>103311560000000</v>
      </c>
      <c r="P203" s="5">
        <v>83377439000000</v>
      </c>
      <c r="Q203" s="5">
        <v>100319853000000</v>
      </c>
      <c r="R203" s="5">
        <v>118661241000000</v>
      </c>
      <c r="S203" s="5">
        <v>74475895000000</v>
      </c>
      <c r="T203" s="5">
        <v>67156327000000</v>
      </c>
      <c r="U203" s="5">
        <v>76894602000000</v>
      </c>
      <c r="V203" s="5">
        <v>49176049000000</v>
      </c>
      <c r="W203" s="5">
        <v>86795966000000</v>
      </c>
      <c r="X203" s="5">
        <v>92106012000000</v>
      </c>
      <c r="Y203" s="5">
        <v>28456580000000</v>
      </c>
      <c r="Z203" s="5">
        <v>28854335000000</v>
      </c>
    </row>
    <row r="204" spans="2:26" ht="15.5" x14ac:dyDescent="0.35">
      <c r="C204" t="s">
        <v>187</v>
      </c>
      <c r="D204" s="5">
        <v>-344548000000</v>
      </c>
      <c r="E204" s="5">
        <v>13903000000</v>
      </c>
      <c r="F204" s="5">
        <v>-441894000000</v>
      </c>
      <c r="G204" s="5">
        <v>716135000000</v>
      </c>
      <c r="I204" s="5">
        <v>-42424000000</v>
      </c>
      <c r="J204" s="5">
        <v>-456491000000</v>
      </c>
      <c r="K204" s="5">
        <v>725580000000</v>
      </c>
      <c r="L204" s="5">
        <v>873625000000</v>
      </c>
      <c r="M204" s="5">
        <v>157217000000</v>
      </c>
      <c r="N204" s="5">
        <v>1895929000000</v>
      </c>
      <c r="O204" s="5">
        <v>-118745000000</v>
      </c>
      <c r="P204" s="5">
        <v>1691554000000</v>
      </c>
      <c r="Q204" s="5">
        <v>674677000000</v>
      </c>
      <c r="R204" s="5">
        <v>249564000000</v>
      </c>
      <c r="S204" s="5">
        <v>544633000000</v>
      </c>
      <c r="T204" s="5">
        <v>-19908000000</v>
      </c>
      <c r="U204" s="5">
        <v>-1020009000000</v>
      </c>
      <c r="V204" s="5">
        <v>-747872000000</v>
      </c>
      <c r="W204" s="5">
        <v>-934935000000</v>
      </c>
    </row>
    <row r="205" spans="2:26" ht="15.5" x14ac:dyDescent="0.35">
      <c r="C205" t="s">
        <v>189</v>
      </c>
      <c r="D205" s="5">
        <v>117065497000000</v>
      </c>
      <c r="E205" s="5">
        <v>-12652820000000</v>
      </c>
      <c r="F205" s="5">
        <v>-6583166000000</v>
      </c>
      <c r="G205" s="5">
        <v>-9247014000000</v>
      </c>
      <c r="I205" s="5">
        <v>87549328000000</v>
      </c>
      <c r="J205" s="5">
        <v>85482530000000</v>
      </c>
      <c r="K205" s="5">
        <v>124395987000000</v>
      </c>
      <c r="L205" s="5">
        <v>160422371000000</v>
      </c>
      <c r="M205" s="5">
        <v>177268685000000</v>
      </c>
      <c r="N205" s="5">
        <v>106271237000000</v>
      </c>
      <c r="O205" s="5">
        <v>113067545000000</v>
      </c>
      <c r="P205" s="5">
        <v>103311560000000</v>
      </c>
      <c r="Q205" s="5">
        <v>83377439000000</v>
      </c>
      <c r="R205" s="5">
        <v>100319853000000</v>
      </c>
      <c r="S205" s="5">
        <v>118661241000000</v>
      </c>
      <c r="T205" s="5">
        <v>74475895000000</v>
      </c>
      <c r="U205" s="5">
        <v>67156327000000</v>
      </c>
      <c r="V205" s="5">
        <v>76894602000000</v>
      </c>
      <c r="W205" s="5">
        <v>49176049000000</v>
      </c>
      <c r="X205" s="5">
        <v>86795966000000</v>
      </c>
      <c r="Y205" s="5">
        <v>32400833000000</v>
      </c>
      <c r="Z205" s="5">
        <v>28456580000000</v>
      </c>
    </row>
    <row r="207" spans="2:26" ht="15.5" x14ac:dyDescent="0.35">
      <c r="B207" t="s">
        <v>190</v>
      </c>
      <c r="C207" t="s">
        <v>11</v>
      </c>
      <c r="D207" s="5">
        <v>123280000000</v>
      </c>
      <c r="E207" s="5">
        <v>123280000000</v>
      </c>
      <c r="F207" s="5">
        <v>123280000000</v>
      </c>
      <c r="G207" s="5">
        <v>123280000000</v>
      </c>
      <c r="I207" s="5">
        <v>123280000000</v>
      </c>
      <c r="J207" s="5">
        <v>123280000000</v>
      </c>
      <c r="K207" s="5">
        <v>123280000000</v>
      </c>
      <c r="L207" s="5">
        <v>123280000000</v>
      </c>
      <c r="M207" s="5">
        <v>123280000000</v>
      </c>
      <c r="N207" s="5">
        <v>24660000000</v>
      </c>
      <c r="O207" s="5">
        <v>24660000000</v>
      </c>
      <c r="P207" s="5">
        <v>24660000000</v>
      </c>
      <c r="Q207" s="5">
        <v>24660000000</v>
      </c>
      <c r="R207" s="5">
        <v>24660000000</v>
      </c>
      <c r="S207" s="5">
        <v>24660000000</v>
      </c>
      <c r="T207" s="5">
        <v>24660000000</v>
      </c>
      <c r="U207" s="5">
        <v>24660000000</v>
      </c>
      <c r="V207" s="5">
        <v>24660000000</v>
      </c>
      <c r="W207" s="5">
        <v>24660000000</v>
      </c>
      <c r="X207" s="5">
        <v>24660000000</v>
      </c>
      <c r="Y207" s="5">
        <v>24660000000</v>
      </c>
      <c r="Z207" s="5">
        <v>24660000000</v>
      </c>
    </row>
    <row r="208" spans="2:26" ht="15.5" x14ac:dyDescent="0.35">
      <c r="C208" t="s">
        <v>191</v>
      </c>
      <c r="D208" s="6">
        <v>119.12</v>
      </c>
      <c r="E208" s="6">
        <v>114.7</v>
      </c>
      <c r="F208" s="6">
        <v>116.66</v>
      </c>
      <c r="G208" s="6">
        <v>120.63</v>
      </c>
    </row>
    <row r="209" spans="3:7" ht="15.5" x14ac:dyDescent="0.35">
      <c r="C209" t="s">
        <v>192</v>
      </c>
      <c r="D209" s="6">
        <v>54.15</v>
      </c>
      <c r="E209" s="6">
        <v>70.400000000000006</v>
      </c>
      <c r="F209" s="6">
        <v>65.36</v>
      </c>
      <c r="G209" s="6">
        <v>71.91</v>
      </c>
    </row>
    <row r="210" spans="3:7" ht="15.5" x14ac:dyDescent="0.35">
      <c r="C210" t="s">
        <v>70</v>
      </c>
      <c r="D210" s="6">
        <v>26.81</v>
      </c>
      <c r="E210" s="6">
        <v>36.67</v>
      </c>
      <c r="F210" s="6">
        <v>30.44</v>
      </c>
      <c r="G210" s="6">
        <v>33.92</v>
      </c>
    </row>
    <row r="211" spans="3:7" ht="15.5" x14ac:dyDescent="0.35">
      <c r="C211" t="s">
        <v>193</v>
      </c>
      <c r="D211" s="5">
        <v>18814980000000</v>
      </c>
      <c r="E211" s="5">
        <v>18122510000000</v>
      </c>
      <c r="F211" s="5">
        <v>18637070000000</v>
      </c>
      <c r="G211" s="5">
        <v>18997430000000</v>
      </c>
    </row>
    <row r="212" spans="3:7" ht="15.5" x14ac:dyDescent="0.35">
      <c r="C212" t="s">
        <v>194</v>
      </c>
      <c r="D212" s="6">
        <v>8.8999999999999999E-3</v>
      </c>
      <c r="E212" s="6">
        <v>8.8999999999999999E-3</v>
      </c>
      <c r="F212" s="6">
        <v>9.300000000000001E-3</v>
      </c>
      <c r="G212" s="6">
        <v>9.8999999999999991E-3</v>
      </c>
    </row>
    <row r="213" spans="3:7" ht="15.5" x14ac:dyDescent="0.35">
      <c r="C213" t="s">
        <v>195</v>
      </c>
      <c r="D213" s="6">
        <v>5.67E-2</v>
      </c>
      <c r="E213" s="6">
        <v>5.0199999999999995E-2</v>
      </c>
      <c r="F213" s="6">
        <v>5.2000000000000005E-2</v>
      </c>
      <c r="G213" s="6">
        <v>5.6799999999999996E-2</v>
      </c>
    </row>
    <row r="214" spans="3:7" ht="15.5" x14ac:dyDescent="0.35">
      <c r="C214" t="s">
        <v>196</v>
      </c>
      <c r="D214" s="6">
        <v>1.1200000000000002E-2</v>
      </c>
      <c r="E214" s="6">
        <v>1.1200000000000002E-2</v>
      </c>
      <c r="F214" s="6">
        <v>1.18E-2</v>
      </c>
      <c r="G214" s="6">
        <v>1.21E-2</v>
      </c>
    </row>
    <row r="215" spans="3:7" ht="15.5" x14ac:dyDescent="0.35">
      <c r="C215" t="s">
        <v>197</v>
      </c>
    </row>
    <row r="216" spans="3:7" ht="15.5" x14ac:dyDescent="0.35">
      <c r="C216" t="s">
        <v>198</v>
      </c>
      <c r="D216" s="5">
        <v>259359000000000</v>
      </c>
      <c r="E216" s="5">
        <v>281688000000000</v>
      </c>
      <c r="F216" s="5">
        <v>276635000000000</v>
      </c>
      <c r="G216" s="5">
        <v>261801000000000</v>
      </c>
    </row>
    <row r="217" spans="3:7" ht="15.5" x14ac:dyDescent="0.35">
      <c r="C217" t="s">
        <v>199</v>
      </c>
      <c r="D217" s="6">
        <v>3.07</v>
      </c>
      <c r="E217" s="6">
        <v>3.54</v>
      </c>
      <c r="F217" s="6">
        <v>3.4</v>
      </c>
      <c r="G217" s="6">
        <v>4.09</v>
      </c>
    </row>
    <row r="218" spans="3:7" ht="15.5" x14ac:dyDescent="0.35">
      <c r="C218" t="s">
        <v>200</v>
      </c>
      <c r="D218" s="6">
        <v>2102.0700000000002</v>
      </c>
      <c r="E218" s="6">
        <v>2283.2399999999998</v>
      </c>
      <c r="F218" s="6">
        <v>2242.27</v>
      </c>
      <c r="G218" s="6">
        <v>2122.0500000000002</v>
      </c>
    </row>
    <row r="219" spans="3:7" ht="15.5" x14ac:dyDescent="0.35">
      <c r="C219" t="s">
        <v>201</v>
      </c>
      <c r="D219" s="6">
        <v>3.09</v>
      </c>
      <c r="E219" s="6">
        <v>3.56</v>
      </c>
      <c r="F219" s="6">
        <v>3.42</v>
      </c>
      <c r="G219" s="6">
        <v>4.12</v>
      </c>
    </row>
    <row r="220" spans="3:7" ht="15.5" x14ac:dyDescent="0.35">
      <c r="C220" t="s">
        <v>202</v>
      </c>
      <c r="D220" s="6">
        <v>2087.9899999999998</v>
      </c>
      <c r="E220" s="6">
        <v>2268.81</v>
      </c>
      <c r="F220" s="6">
        <v>2228.16</v>
      </c>
      <c r="G220" s="6">
        <v>2107.86</v>
      </c>
    </row>
    <row r="221" spans="3:7" ht="15.5" x14ac:dyDescent="0.35">
      <c r="C221" t="s">
        <v>203</v>
      </c>
    </row>
    <row r="222" spans="3:7" ht="15.5" x14ac:dyDescent="0.35">
      <c r="C222" t="s">
        <v>204</v>
      </c>
    </row>
    <row r="223" spans="3:7" ht="15.5" x14ac:dyDescent="0.35">
      <c r="C223" t="s">
        <v>205</v>
      </c>
      <c r="D223" s="5">
        <v>259132000000000</v>
      </c>
      <c r="E223" s="5">
        <v>281466000000000</v>
      </c>
      <c r="F223" s="5">
        <v>276416000000000</v>
      </c>
      <c r="G223" s="5">
        <v>261596000000000</v>
      </c>
    </row>
    <row r="224" spans="3:7" ht="15.5" x14ac:dyDescent="0.35">
      <c r="C224" t="s">
        <v>23</v>
      </c>
    </row>
    <row r="225" spans="3:26" ht="15.5" x14ac:dyDescent="0.35">
      <c r="C225" t="s">
        <v>20</v>
      </c>
    </row>
    <row r="226" spans="3:26" ht="15.5" x14ac:dyDescent="0.35">
      <c r="C226" t="s">
        <v>206</v>
      </c>
    </row>
    <row r="227" spans="3:26" ht="15.5" x14ac:dyDescent="0.35">
      <c r="C227" t="s">
        <v>207</v>
      </c>
      <c r="D227" s="5">
        <v>47921000000000</v>
      </c>
      <c r="E227" s="5">
        <v>11577000000000</v>
      </c>
      <c r="F227" s="5">
        <v>25009000000000</v>
      </c>
      <c r="G227" s="5">
        <v>5740000000000</v>
      </c>
    </row>
    <row r="228" spans="3:26" ht="15.5" x14ac:dyDescent="0.35">
      <c r="C228" t="s">
        <v>208</v>
      </c>
      <c r="D228" s="5">
        <v>-238000000000</v>
      </c>
      <c r="E228" s="5">
        <v>-1111000000000</v>
      </c>
      <c r="F228" s="5">
        <v>-399000000000</v>
      </c>
      <c r="G228" s="5">
        <v>-93000000000</v>
      </c>
    </row>
    <row r="229" spans="3:26" ht="15.5" x14ac:dyDescent="0.35">
      <c r="C229" t="s">
        <v>12</v>
      </c>
      <c r="D229" s="5">
        <v>47682000000000</v>
      </c>
      <c r="E229" s="5">
        <v>10465000000000</v>
      </c>
      <c r="F229" s="5">
        <v>24610000000000</v>
      </c>
      <c r="G229" s="5">
        <v>5647000000000</v>
      </c>
    </row>
    <row r="230" spans="3:26" ht="15.5" x14ac:dyDescent="0.35">
      <c r="C230" t="s">
        <v>15</v>
      </c>
      <c r="D230" s="6">
        <v>386.8</v>
      </c>
      <c r="E230" s="6">
        <v>84.89</v>
      </c>
      <c r="F230" s="6">
        <v>199.63</v>
      </c>
      <c r="G230" s="6">
        <v>45.8</v>
      </c>
    </row>
    <row r="231" spans="3:26" ht="15.5" x14ac:dyDescent="0.35">
      <c r="C231" t="s">
        <v>57</v>
      </c>
      <c r="I231" s="6">
        <v>466.74</v>
      </c>
      <c r="J231" s="6">
        <v>444.83</v>
      </c>
      <c r="K231" s="6">
        <v>394.56</v>
      </c>
      <c r="L231" s="6">
        <v>330.45</v>
      </c>
      <c r="M231" s="6">
        <v>254.9</v>
      </c>
      <c r="N231" s="6">
        <v>1100.43</v>
      </c>
      <c r="O231" s="6">
        <v>1158.5899999999999</v>
      </c>
      <c r="P231" s="6">
        <v>1048.68</v>
      </c>
      <c r="Q231" s="6">
        <v>945.45</v>
      </c>
      <c r="R231" s="6">
        <v>835.76</v>
      </c>
      <c r="S231" s="6">
        <v>730.83</v>
      </c>
      <c r="T231" s="6">
        <v>668.66</v>
      </c>
      <c r="U231" s="6">
        <v>578.13</v>
      </c>
      <c r="V231" s="6">
        <v>475.43</v>
      </c>
      <c r="W231" s="6">
        <v>438.83</v>
      </c>
      <c r="X231" s="6">
        <v>343.92</v>
      </c>
      <c r="Y231" s="6">
        <v>276.10000000000002</v>
      </c>
      <c r="Z231" s="6">
        <v>234.28</v>
      </c>
    </row>
    <row r="232" spans="3:26" ht="15.5" x14ac:dyDescent="0.35">
      <c r="C232" t="s">
        <v>69</v>
      </c>
      <c r="I232" s="6">
        <v>17.3</v>
      </c>
      <c r="J232" s="6">
        <v>21.75</v>
      </c>
      <c r="K232" s="6">
        <v>23.82</v>
      </c>
      <c r="L232" s="6">
        <v>25.87</v>
      </c>
      <c r="M232" s="6">
        <v>28.64</v>
      </c>
      <c r="N232" s="6">
        <v>30.76</v>
      </c>
      <c r="O232" s="6">
        <v>28.85</v>
      </c>
      <c r="P232" s="6">
        <v>24.79</v>
      </c>
      <c r="Q232" s="6">
        <v>23.16</v>
      </c>
      <c r="R232" s="6">
        <v>18.55</v>
      </c>
      <c r="S232" s="6">
        <v>18.2</v>
      </c>
      <c r="T232" s="6">
        <v>19.63</v>
      </c>
      <c r="U232" s="6">
        <v>16.61</v>
      </c>
      <c r="V232" s="6">
        <v>19.14</v>
      </c>
      <c r="W232" s="6">
        <v>18.23</v>
      </c>
      <c r="X232" s="6">
        <v>18.61</v>
      </c>
      <c r="Y232" s="6">
        <v>17.57</v>
      </c>
      <c r="Z232" s="6">
        <v>13.87</v>
      </c>
    </row>
    <row r="233" spans="3:26" ht="15.5" x14ac:dyDescent="0.35">
      <c r="C233" t="s">
        <v>72</v>
      </c>
      <c r="I233" s="6">
        <v>8.4</v>
      </c>
      <c r="J233" s="6">
        <v>10.58</v>
      </c>
      <c r="K233" s="6">
        <v>11.14</v>
      </c>
      <c r="L233" s="6">
        <v>11.87</v>
      </c>
      <c r="M233" s="6">
        <v>11.21</v>
      </c>
      <c r="N233" s="6">
        <v>10.62</v>
      </c>
      <c r="O233" s="6">
        <v>10.64</v>
      </c>
      <c r="P233" s="6">
        <v>9.32</v>
      </c>
      <c r="Q233" s="6">
        <v>8.42</v>
      </c>
      <c r="R233" s="6">
        <v>6.39</v>
      </c>
      <c r="S233" s="6">
        <v>5.7</v>
      </c>
      <c r="T233" s="6">
        <v>6.24</v>
      </c>
      <c r="U233" s="6">
        <v>5.76</v>
      </c>
      <c r="V233" s="6">
        <v>6.42</v>
      </c>
      <c r="W233" s="6">
        <v>8.0299999999999994</v>
      </c>
      <c r="X233" s="6">
        <v>7.64</v>
      </c>
      <c r="Y233" s="6">
        <v>5.21</v>
      </c>
      <c r="Z233" s="6">
        <v>4.1500000000000004</v>
      </c>
    </row>
    <row r="234" spans="3:26" ht="15.5" x14ac:dyDescent="0.35">
      <c r="C234" t="s">
        <v>209</v>
      </c>
      <c r="I234" s="5">
        <v>73862910000000</v>
      </c>
      <c r="J234" s="5">
        <v>70385400000000</v>
      </c>
      <c r="K234" s="5">
        <v>63391240000000</v>
      </c>
      <c r="L234" s="5">
        <v>53129220000000</v>
      </c>
      <c r="M234" s="5">
        <v>41288360000000</v>
      </c>
      <c r="N234" s="5">
        <v>36113520000000</v>
      </c>
      <c r="O234" s="5">
        <v>38304610000000</v>
      </c>
      <c r="P234" s="5">
        <v>34787670000000</v>
      </c>
    </row>
    <row r="235" spans="3:26" ht="15.5" x14ac:dyDescent="0.35">
      <c r="C235" t="s">
        <v>210</v>
      </c>
      <c r="I235" s="6">
        <v>3.6299999999999999E-2</v>
      </c>
      <c r="J235" s="6">
        <v>3.78E-2</v>
      </c>
      <c r="K235" s="6">
        <v>3.4500000000000003E-2</v>
      </c>
      <c r="L235" s="6">
        <v>3.1E-2</v>
      </c>
      <c r="M235" s="6">
        <v>2.5600000000000001E-2</v>
      </c>
      <c r="N235" s="6">
        <v>2.52E-2</v>
      </c>
      <c r="O235" s="6">
        <v>3.1099999999999999E-2</v>
      </c>
      <c r="P235" s="6">
        <v>3.1300000000000001E-2</v>
      </c>
      <c r="Q235" s="6">
        <v>3.1099999999999999E-2</v>
      </c>
      <c r="R235" s="6">
        <v>3.04E-2</v>
      </c>
      <c r="S235" s="6">
        <v>3.0299999999999997E-2</v>
      </c>
      <c r="T235" s="6">
        <v>2.98E-2</v>
      </c>
      <c r="U235" s="6">
        <v>2.87E-2</v>
      </c>
      <c r="V235" s="6">
        <v>2.6499999999999999E-2</v>
      </c>
      <c r="W235" s="6">
        <v>2.8300000000000002E-2</v>
      </c>
      <c r="X235" s="6">
        <v>2.6099999999999998E-2</v>
      </c>
      <c r="Y235" s="6">
        <v>2.41E-2</v>
      </c>
      <c r="Z235" s="6">
        <v>2.35E-2</v>
      </c>
    </row>
    <row r="236" spans="3:26" ht="15.5" x14ac:dyDescent="0.35">
      <c r="C236" t="s">
        <v>211</v>
      </c>
      <c r="I236" s="6">
        <v>0.20440000000000003</v>
      </c>
      <c r="J236" s="6">
        <v>0.20879999999999999</v>
      </c>
      <c r="K236" s="6">
        <v>0.20069999999999999</v>
      </c>
      <c r="L236" s="6">
        <v>0.18429999999999999</v>
      </c>
      <c r="M236" s="6">
        <v>0.155</v>
      </c>
      <c r="N236" s="6">
        <v>0.14699999999999999</v>
      </c>
      <c r="O236" s="6">
        <v>0.1641</v>
      </c>
      <c r="P236" s="6">
        <v>0.17050000000000001</v>
      </c>
      <c r="Q236" s="6">
        <v>0.17749999999999999</v>
      </c>
      <c r="R236" s="6">
        <v>0.18329999999999999</v>
      </c>
      <c r="S236" s="6">
        <v>0.2016</v>
      </c>
      <c r="T236" s="6">
        <v>0.2122</v>
      </c>
      <c r="U236" s="6">
        <v>0.22320000000000001</v>
      </c>
      <c r="V236" s="6">
        <v>0.22620000000000001</v>
      </c>
      <c r="W236" s="6">
        <v>0.2576</v>
      </c>
      <c r="X236" s="6">
        <v>0.24859999999999999</v>
      </c>
      <c r="Y236" s="6">
        <v>0.24440000000000001</v>
      </c>
      <c r="Z236" s="6">
        <v>0.24809999999999999</v>
      </c>
    </row>
    <row r="237" spans="3:26" ht="15.5" x14ac:dyDescent="0.35">
      <c r="C237" t="s">
        <v>212</v>
      </c>
      <c r="I237" s="6">
        <v>4.6900000000000004E-2</v>
      </c>
      <c r="J237" s="6">
        <v>4.7699999999999992E-2</v>
      </c>
      <c r="K237" s="6">
        <v>4.4199999999999996E-2</v>
      </c>
      <c r="L237" s="6">
        <v>3.9699999999999999E-2</v>
      </c>
      <c r="M237" s="6">
        <v>3.3700000000000001E-2</v>
      </c>
      <c r="N237" s="6">
        <v>3.3700000000000001E-2</v>
      </c>
      <c r="O237" s="6">
        <v>4.1599999999999998E-2</v>
      </c>
      <c r="P237" s="6">
        <v>4.1500000000000002E-2</v>
      </c>
      <c r="Q237" s="6">
        <v>4.0899999999999999E-2</v>
      </c>
      <c r="R237" s="6">
        <v>4.07E-2</v>
      </c>
      <c r="S237" s="6">
        <v>3.95E-2</v>
      </c>
      <c r="T237" s="6">
        <v>3.9100000000000003E-2</v>
      </c>
      <c r="U237" s="6">
        <v>3.6400000000000002E-2</v>
      </c>
      <c r="V237" s="6">
        <v>3.4599999999999999E-2</v>
      </c>
      <c r="W237" s="6">
        <v>3.7699999999999997E-2</v>
      </c>
      <c r="X237" s="6">
        <v>3.4300000000000004E-2</v>
      </c>
      <c r="Y237" s="6">
        <v>3.2300000000000002E-2</v>
      </c>
      <c r="Z237" s="6">
        <v>6.2400000000000004E-2</v>
      </c>
    </row>
    <row r="238" spans="3:26" ht="15.5" x14ac:dyDescent="0.35">
      <c r="C238" t="s">
        <v>213</v>
      </c>
    </row>
    <row r="239" spans="3:26" ht="15.5" x14ac:dyDescent="0.35">
      <c r="C239" t="s">
        <v>66</v>
      </c>
      <c r="I239" s="6">
        <v>3.54</v>
      </c>
      <c r="J239" s="6">
        <v>4.54</v>
      </c>
      <c r="K239" s="6">
        <v>4.78</v>
      </c>
      <c r="L239" s="6">
        <v>4.7699999999999996</v>
      </c>
      <c r="M239" s="6">
        <v>4.4400000000000004</v>
      </c>
      <c r="N239" s="6">
        <v>4.5199999999999996</v>
      </c>
      <c r="O239" s="6">
        <v>4.74</v>
      </c>
      <c r="P239" s="6">
        <v>4.2300000000000004</v>
      </c>
      <c r="Q239" s="6">
        <v>4.1100000000000003</v>
      </c>
      <c r="R239" s="6">
        <v>3.4</v>
      </c>
      <c r="S239" s="6">
        <v>3.67</v>
      </c>
      <c r="T239" s="6">
        <v>4.17</v>
      </c>
      <c r="U239" s="6">
        <v>3.71</v>
      </c>
      <c r="V239" s="6">
        <v>4.33</v>
      </c>
      <c r="W239" s="6">
        <v>4.7</v>
      </c>
      <c r="X239" s="6">
        <v>4.63</v>
      </c>
      <c r="Y239" s="6">
        <v>4.29</v>
      </c>
      <c r="Z239" s="6">
        <v>3.44</v>
      </c>
    </row>
    <row r="240" spans="3:26" ht="15.5" x14ac:dyDescent="0.35">
      <c r="C240" t="s">
        <v>63</v>
      </c>
      <c r="I240" s="6">
        <v>2283.2399999999998</v>
      </c>
      <c r="J240" s="6">
        <v>2130.5300000000002</v>
      </c>
      <c r="K240" s="6">
        <v>1965.98</v>
      </c>
      <c r="L240" s="6">
        <v>1792.89</v>
      </c>
      <c r="M240" s="6">
        <v>1644.39</v>
      </c>
      <c r="N240" s="6">
        <v>7487.17</v>
      </c>
      <c r="O240" s="6">
        <v>7059.13</v>
      </c>
      <c r="P240" s="6">
        <v>6151.27</v>
      </c>
      <c r="Q240" s="6">
        <v>5325.63</v>
      </c>
      <c r="R240" s="6">
        <v>4560.25</v>
      </c>
      <c r="S240" s="6">
        <v>3624.8</v>
      </c>
      <c r="T240" s="6">
        <v>3150.8</v>
      </c>
      <c r="U240" s="6">
        <v>2590.37</v>
      </c>
      <c r="V240" s="6">
        <v>2102.08</v>
      </c>
      <c r="W240" s="6">
        <v>1703.63</v>
      </c>
      <c r="X240" s="6">
        <v>1383.4</v>
      </c>
      <c r="Y240" s="6">
        <v>1129.8599999999999</v>
      </c>
      <c r="Z240" s="6">
        <v>944.2</v>
      </c>
    </row>
    <row r="241" spans="2:26" ht="15.5" x14ac:dyDescent="0.35">
      <c r="C241" t="s">
        <v>214</v>
      </c>
      <c r="I241" s="6">
        <v>3.56</v>
      </c>
      <c r="J241" s="6">
        <v>4.57</v>
      </c>
      <c r="K241" s="6">
        <v>4.8099999999999996</v>
      </c>
      <c r="L241" s="6">
        <v>4.8</v>
      </c>
      <c r="M241" s="6">
        <v>4.47</v>
      </c>
      <c r="N241" s="6">
        <v>4.5599999999999996</v>
      </c>
      <c r="O241" s="6">
        <v>4.7699999999999996</v>
      </c>
      <c r="P241" s="6">
        <v>4.25</v>
      </c>
      <c r="Q241" s="6">
        <v>4.1100000000000003</v>
      </c>
      <c r="R241" s="6">
        <v>3.4</v>
      </c>
      <c r="S241" s="6">
        <v>3.67</v>
      </c>
      <c r="T241" s="6">
        <v>4.17</v>
      </c>
      <c r="U241" s="6">
        <v>3.71</v>
      </c>
      <c r="V241" s="6">
        <v>4.33</v>
      </c>
      <c r="W241" s="6">
        <v>4.7</v>
      </c>
      <c r="X241" s="6">
        <v>4.63</v>
      </c>
      <c r="Y241" s="6">
        <v>4.29</v>
      </c>
      <c r="Z241" s="6">
        <v>3.44</v>
      </c>
    </row>
    <row r="242" spans="2:26" ht="15.5" x14ac:dyDescent="0.35">
      <c r="C242" t="s">
        <v>215</v>
      </c>
      <c r="I242" s="6">
        <v>2268.81</v>
      </c>
      <c r="J242" s="6">
        <v>2115.88</v>
      </c>
      <c r="K242" s="6">
        <v>1953.29</v>
      </c>
      <c r="L242" s="6">
        <v>1780.18</v>
      </c>
      <c r="M242" s="6">
        <v>1631.56</v>
      </c>
      <c r="N242" s="6">
        <v>7421.08</v>
      </c>
      <c r="O242" s="6">
        <v>7003.26</v>
      </c>
      <c r="P242" s="6">
        <v>6123.72</v>
      </c>
      <c r="Q242" s="6">
        <v>5325.63</v>
      </c>
      <c r="R242" s="6">
        <v>4560.25</v>
      </c>
      <c r="S242" s="6">
        <v>3624.8</v>
      </c>
      <c r="T242" s="6">
        <v>3150.8</v>
      </c>
      <c r="U242" s="6">
        <v>2590.37</v>
      </c>
      <c r="V242" s="6">
        <v>2102.08</v>
      </c>
      <c r="W242" s="6">
        <v>1703.63</v>
      </c>
      <c r="X242" s="6">
        <v>1383.4</v>
      </c>
      <c r="Y242" s="6">
        <v>1129.8599999999999</v>
      </c>
      <c r="Z242" s="6">
        <v>944.2</v>
      </c>
    </row>
    <row r="243" spans="2:26" ht="15.5" x14ac:dyDescent="0.35">
      <c r="C243" t="s">
        <v>216</v>
      </c>
    </row>
    <row r="244" spans="2:26" ht="15.5" x14ac:dyDescent="0.35">
      <c r="C244" t="s">
        <v>217</v>
      </c>
    </row>
    <row r="245" spans="2:26" ht="15.5" x14ac:dyDescent="0.35">
      <c r="C245" t="s">
        <v>25</v>
      </c>
    </row>
    <row r="246" spans="2:26" ht="15.5" x14ac:dyDescent="0.35">
      <c r="C246" t="s">
        <v>22</v>
      </c>
    </row>
    <row r="247" spans="2:26" ht="15.5" x14ac:dyDescent="0.35">
      <c r="C247" t="s">
        <v>218</v>
      </c>
    </row>
    <row r="248" spans="2:26" ht="15.5" x14ac:dyDescent="0.35">
      <c r="C248" t="s">
        <v>219</v>
      </c>
      <c r="I248" s="5">
        <v>77509000000000</v>
      </c>
      <c r="J248" s="5">
        <v>53820000000000</v>
      </c>
      <c r="K248" s="5">
        <v>58115000000000</v>
      </c>
      <c r="L248" s="5">
        <v>33779000000000</v>
      </c>
      <c r="M248" s="5">
        <v>126186000000000</v>
      </c>
      <c r="N248" s="5">
        <v>50979000000000</v>
      </c>
      <c r="O248" s="5">
        <v>51942000000000</v>
      </c>
      <c r="P248" s="5">
        <v>4913000000000</v>
      </c>
      <c r="Q248" s="5">
        <v>9659000000000</v>
      </c>
      <c r="R248" s="5">
        <v>45667000000000</v>
      </c>
      <c r="S248" s="5">
        <v>29459000000000</v>
      </c>
      <c r="T248" s="5">
        <v>35137000000000</v>
      </c>
      <c r="U248" s="5">
        <v>-4190000000000</v>
      </c>
      <c r="V248" s="5">
        <v>27715000000000</v>
      </c>
      <c r="W248" s="5">
        <v>-37229000000000</v>
      </c>
      <c r="X248" s="5">
        <v>2712000000000</v>
      </c>
      <c r="Y248" s="5">
        <v>-18660000000000</v>
      </c>
      <c r="Z248" s="5">
        <v>-1744000000000</v>
      </c>
    </row>
    <row r="249" spans="2:26" ht="15.5" x14ac:dyDescent="0.35">
      <c r="C249" t="s">
        <v>220</v>
      </c>
      <c r="I249" s="5">
        <v>-1915000000000</v>
      </c>
      <c r="J249" s="5">
        <v>-3566000000000</v>
      </c>
      <c r="K249" s="5">
        <v>-4698000000000</v>
      </c>
      <c r="L249" s="5">
        <v>-2631000000000</v>
      </c>
      <c r="M249" s="5">
        <v>-3062000000000</v>
      </c>
      <c r="N249" s="5">
        <v>-2674000000000</v>
      </c>
      <c r="O249" s="5">
        <v>-2675000000000</v>
      </c>
      <c r="P249" s="5">
        <v>-2347000000000</v>
      </c>
      <c r="Q249" s="5">
        <v>-1737000000000</v>
      </c>
      <c r="R249" s="5">
        <v>-2728000000000</v>
      </c>
      <c r="S249" s="5">
        <v>-2533000000000</v>
      </c>
      <c r="T249" s="5">
        <v>-2661000000000</v>
      </c>
      <c r="U249" s="5">
        <v>-2937000000000</v>
      </c>
      <c r="V249" s="5">
        <v>-3212000000000</v>
      </c>
      <c r="W249" s="5">
        <v>-1727000000000</v>
      </c>
      <c r="X249" s="5">
        <v>-1119000000000</v>
      </c>
      <c r="Y249" s="5">
        <v>-930000000000</v>
      </c>
      <c r="Z249" s="5">
        <v>-1014000000000</v>
      </c>
    </row>
    <row r="250" spans="2:26" ht="15.5" x14ac:dyDescent="0.35">
      <c r="C250" t="s">
        <v>14</v>
      </c>
      <c r="I250" s="5">
        <v>75594000000000</v>
      </c>
      <c r="J250" s="5">
        <v>50254000000000</v>
      </c>
      <c r="K250" s="5">
        <v>53418000000000</v>
      </c>
      <c r="L250" s="5">
        <v>31148000000000</v>
      </c>
      <c r="M250" s="5">
        <v>123124000000000</v>
      </c>
      <c r="N250" s="5">
        <v>48305000000000</v>
      </c>
      <c r="O250" s="5">
        <v>49267000000000</v>
      </c>
      <c r="P250" s="5">
        <v>2565000000000</v>
      </c>
      <c r="Q250" s="5">
        <v>7922000000000</v>
      </c>
      <c r="R250" s="5">
        <v>42939000000000</v>
      </c>
      <c r="S250" s="5">
        <v>26926000000000</v>
      </c>
      <c r="T250" s="5">
        <v>32475000000000</v>
      </c>
      <c r="U250" s="5">
        <v>-7127000000000</v>
      </c>
      <c r="V250" s="5">
        <v>24503000000000</v>
      </c>
      <c r="W250" s="5">
        <v>-38956000000000</v>
      </c>
      <c r="X250" s="5">
        <v>1593000000000</v>
      </c>
      <c r="Y250" s="5">
        <v>-19591000000000</v>
      </c>
      <c r="Z250" s="5">
        <v>-2758000000000</v>
      </c>
    </row>
    <row r="251" spans="2:26" ht="15.5" x14ac:dyDescent="0.35">
      <c r="C251" t="s">
        <v>16</v>
      </c>
      <c r="I251" s="6">
        <v>613.21</v>
      </c>
      <c r="J251" s="6">
        <v>407.66</v>
      </c>
      <c r="K251" s="6">
        <v>433.32</v>
      </c>
      <c r="L251" s="6">
        <v>252.67</v>
      </c>
      <c r="M251" s="6">
        <v>998.78</v>
      </c>
      <c r="N251" s="6">
        <v>1959.24</v>
      </c>
      <c r="O251" s="6">
        <v>1998.25</v>
      </c>
      <c r="P251" s="6">
        <v>104.05</v>
      </c>
      <c r="Q251" s="6">
        <v>321.31</v>
      </c>
      <c r="R251" s="6">
        <v>1741.6</v>
      </c>
      <c r="S251" s="6">
        <v>1092.0999999999999</v>
      </c>
      <c r="T251" s="6">
        <v>1317.19</v>
      </c>
      <c r="U251" s="6">
        <v>-289.07</v>
      </c>
      <c r="V251" s="6">
        <v>993.84</v>
      </c>
      <c r="W251" s="6">
        <v>-1580.04</v>
      </c>
      <c r="X251" s="6">
        <v>64.62</v>
      </c>
      <c r="Y251" s="6">
        <v>-794.6</v>
      </c>
      <c r="Z251" s="6">
        <v>-111.87</v>
      </c>
    </row>
    <row r="253" spans="2:26" ht="15.5" x14ac:dyDescent="0.35">
      <c r="B253" t="s">
        <v>221</v>
      </c>
      <c r="C253" t="s">
        <v>222</v>
      </c>
      <c r="D253" s="5">
        <v>14684000000000</v>
      </c>
      <c r="E253" s="5">
        <v>14140000000000</v>
      </c>
      <c r="F253" s="5">
        <v>14381000000000</v>
      </c>
      <c r="G253" s="5">
        <v>14870000000000</v>
      </c>
      <c r="H253" s="5">
        <v>58736000000000</v>
      </c>
      <c r="I253" s="5">
        <v>57537000000000</v>
      </c>
      <c r="J253" s="5">
        <v>54836000000000</v>
      </c>
      <c r="K253" s="5">
        <v>48639000000000</v>
      </c>
      <c r="L253" s="5">
        <v>40736000000000</v>
      </c>
      <c r="M253" s="5">
        <v>31423000000000</v>
      </c>
      <c r="N253" s="5">
        <v>27131000000000</v>
      </c>
      <c r="O253" s="5">
        <v>28565000000000</v>
      </c>
      <c r="P253" s="5">
        <v>25855000000000</v>
      </c>
      <c r="Q253" s="5">
        <v>23310000000000</v>
      </c>
    </row>
    <row r="254" spans="2:26" ht="15.5" x14ac:dyDescent="0.35">
      <c r="C254" t="s">
        <v>223</v>
      </c>
      <c r="H254" s="5">
        <v>58075000000000</v>
      </c>
      <c r="I254" s="5">
        <v>57537000000000</v>
      </c>
      <c r="J254" s="5">
        <v>54836000000000</v>
      </c>
      <c r="K254" s="5">
        <v>48639000000000</v>
      </c>
      <c r="L254" s="5">
        <v>40736000000000</v>
      </c>
      <c r="M254" s="5">
        <v>31423000000000</v>
      </c>
      <c r="N254" s="5">
        <v>27131000000000</v>
      </c>
      <c r="O254" s="5">
        <v>28565000000000</v>
      </c>
      <c r="P254" s="5">
        <v>25855000000000</v>
      </c>
      <c r="Q254" s="5">
        <v>23310000000000</v>
      </c>
    </row>
    <row r="255" spans="2:26" ht="15.5" x14ac:dyDescent="0.35">
      <c r="C255" t="s">
        <v>224</v>
      </c>
      <c r="H255" s="5">
        <v>301</v>
      </c>
      <c r="I255" s="5">
        <v>336</v>
      </c>
      <c r="J255" s="5">
        <v>300</v>
      </c>
      <c r="K255" s="5">
        <v>270</v>
      </c>
      <c r="L255" s="5">
        <v>205</v>
      </c>
      <c r="M255" s="5">
        <v>145</v>
      </c>
      <c r="N255" s="5">
        <v>106</v>
      </c>
      <c r="O255" s="5">
        <v>111</v>
      </c>
      <c r="P255" s="5">
        <v>68</v>
      </c>
      <c r="Q255" s="5">
        <v>51</v>
      </c>
    </row>
    <row r="256" spans="2:26" ht="15.5" x14ac:dyDescent="0.35">
      <c r="C256" t="s">
        <v>74</v>
      </c>
      <c r="H256" s="6">
        <v>0.63170000000000004</v>
      </c>
      <c r="I256" s="6">
        <v>0.71989999999999998</v>
      </c>
      <c r="J256" s="6">
        <v>0.6744</v>
      </c>
      <c r="K256" s="6">
        <v>0.68430000000000002</v>
      </c>
      <c r="L256" s="6">
        <v>0.62039999999999995</v>
      </c>
      <c r="M256" s="6">
        <v>0.56889999999999996</v>
      </c>
      <c r="N256" s="6">
        <v>0.48159999999999997</v>
      </c>
      <c r="O256" s="6">
        <v>0.47899999999999998</v>
      </c>
      <c r="P256" s="6">
        <v>0.32420000000000004</v>
      </c>
      <c r="Q256" s="6">
        <v>0.2697</v>
      </c>
    </row>
    <row r="257" spans="3:17" ht="15.5" x14ac:dyDescent="0.35">
      <c r="C257" t="s">
        <v>225</v>
      </c>
      <c r="H257" s="6">
        <v>4.8000000000000001E-2</v>
      </c>
      <c r="I257" s="6">
        <v>5.0099999999999999E-2</v>
      </c>
      <c r="J257" s="6">
        <v>3.5799999999999998E-2</v>
      </c>
      <c r="K257" s="6">
        <v>2.6699999999999998E-2</v>
      </c>
      <c r="L257" s="6">
        <v>2.3599999999999999E-2</v>
      </c>
      <c r="M257" s="6">
        <v>1.8200000000000001E-2</v>
      </c>
      <c r="N257" s="6">
        <v>1.7000000000000001E-2</v>
      </c>
      <c r="O257" s="6">
        <v>2.07E-2</v>
      </c>
      <c r="P257" s="6">
        <v>1.21E-2</v>
      </c>
      <c r="Q257" s="6">
        <v>1.1000000000000001E-2</v>
      </c>
    </row>
    <row r="258" spans="3:17" ht="15.5" x14ac:dyDescent="0.35">
      <c r="C258" t="s">
        <v>56</v>
      </c>
      <c r="D258" s="6">
        <v>119.12</v>
      </c>
      <c r="E258" s="6">
        <v>114.7</v>
      </c>
      <c r="F258" s="6">
        <v>116.66</v>
      </c>
      <c r="G258" s="6">
        <v>120.63</v>
      </c>
      <c r="H258" s="6">
        <v>476.47</v>
      </c>
      <c r="I258" s="6">
        <v>466.74</v>
      </c>
      <c r="J258" s="6">
        <v>444.83</v>
      </c>
      <c r="K258" s="6">
        <v>394.56</v>
      </c>
      <c r="L258" s="6">
        <v>330.45</v>
      </c>
      <c r="M258" s="6">
        <v>254.9</v>
      </c>
      <c r="N258" s="6">
        <v>220.09</v>
      </c>
      <c r="O258" s="6">
        <v>231.72</v>
      </c>
      <c r="P258" s="6">
        <v>209.74</v>
      </c>
      <c r="Q258" s="6">
        <v>189.09</v>
      </c>
    </row>
    <row r="259" spans="3:17" ht="15.5" x14ac:dyDescent="0.35">
      <c r="C259" t="s">
        <v>226</v>
      </c>
      <c r="H259" s="6">
        <v>471.1</v>
      </c>
      <c r="I259" s="6">
        <v>466.74</v>
      </c>
      <c r="J259" s="6">
        <v>444.83</v>
      </c>
      <c r="K259" s="6">
        <v>394.56</v>
      </c>
      <c r="L259" s="6">
        <v>330.45</v>
      </c>
      <c r="M259" s="6">
        <v>254.9</v>
      </c>
      <c r="N259" s="6">
        <v>220.09</v>
      </c>
      <c r="O259" s="6">
        <v>231.72</v>
      </c>
      <c r="P259" s="6">
        <v>209.74</v>
      </c>
      <c r="Q259" s="6">
        <v>189.09</v>
      </c>
    </row>
    <row r="260" spans="3:17" ht="15.5" x14ac:dyDescent="0.35">
      <c r="C260" t="s">
        <v>76</v>
      </c>
      <c r="H260" s="5">
        <v>301</v>
      </c>
      <c r="I260" s="5">
        <v>336</v>
      </c>
      <c r="J260" s="5">
        <v>300</v>
      </c>
      <c r="K260" s="5">
        <v>270</v>
      </c>
      <c r="L260" s="5">
        <v>205</v>
      </c>
      <c r="M260" s="5">
        <v>145</v>
      </c>
      <c r="N260" s="5">
        <v>106</v>
      </c>
      <c r="O260" s="5">
        <v>111</v>
      </c>
      <c r="P260" s="5">
        <v>68</v>
      </c>
      <c r="Q260" s="5">
        <v>51</v>
      </c>
    </row>
    <row r="261" spans="3:17" ht="15.5" x14ac:dyDescent="0.35">
      <c r="C261" t="s">
        <v>227</v>
      </c>
      <c r="H261" s="6">
        <v>0.63170000000000004</v>
      </c>
      <c r="I261" s="6">
        <v>0.71989999999999998</v>
      </c>
      <c r="J261" s="6">
        <v>0.6744</v>
      </c>
      <c r="K261" s="6">
        <v>0.68430000000000002</v>
      </c>
      <c r="L261" s="6">
        <v>0.62039999999999995</v>
      </c>
      <c r="M261" s="6">
        <v>0.56889999999999996</v>
      </c>
      <c r="N261" s="6">
        <v>0.48159999999999997</v>
      </c>
      <c r="O261" s="6">
        <v>0.47899999999999998</v>
      </c>
      <c r="P261" s="6">
        <v>0.32420000000000004</v>
      </c>
      <c r="Q261" s="6">
        <v>0.2697</v>
      </c>
    </row>
    <row r="262" spans="3:17" ht="15.5" x14ac:dyDescent="0.35">
      <c r="C262" t="s">
        <v>228</v>
      </c>
      <c r="H262" s="6">
        <v>4.8000000000000001E-2</v>
      </c>
      <c r="I262" s="6">
        <v>5.0099999999999999E-2</v>
      </c>
      <c r="J262" s="6">
        <v>3.5799999999999998E-2</v>
      </c>
      <c r="K262" s="6">
        <v>2.6699999999999998E-2</v>
      </c>
      <c r="L262" s="6">
        <v>2.3599999999999999E-2</v>
      </c>
      <c r="M262" s="6">
        <v>1.8200000000000001E-2</v>
      </c>
      <c r="N262" s="6">
        <v>1.7000000000000001E-2</v>
      </c>
      <c r="O262" s="6">
        <v>2.07E-2</v>
      </c>
      <c r="P262" s="6">
        <v>1.21E-2</v>
      </c>
      <c r="Q262" s="6">
        <v>1.1000000000000001E-2</v>
      </c>
    </row>
    <row r="263" spans="3:17" ht="15.5" x14ac:dyDescent="0.35">
      <c r="C263" t="s">
        <v>229</v>
      </c>
      <c r="D263" s="5">
        <v>29654000000000</v>
      </c>
      <c r="E263" s="5">
        <v>27144000000000</v>
      </c>
      <c r="F263" s="5">
        <v>30875000000000</v>
      </c>
      <c r="G263" s="5">
        <v>31528000000000</v>
      </c>
      <c r="H263" s="5">
        <v>118614000000000</v>
      </c>
      <c r="I263" s="5">
        <v>118573000000000</v>
      </c>
      <c r="J263" s="5">
        <v>112776000000000</v>
      </c>
      <c r="K263" s="5">
        <v>104050000000000</v>
      </c>
      <c r="L263" s="5">
        <v>88825000000000</v>
      </c>
      <c r="M263" s="5">
        <v>80307000000000</v>
      </c>
      <c r="N263" s="5">
        <v>78563000000000</v>
      </c>
      <c r="O263" s="5">
        <v>77446000000000</v>
      </c>
      <c r="P263" s="5">
        <v>68763000000000</v>
      </c>
      <c r="Q263" s="5">
        <v>64156000000000</v>
      </c>
    </row>
    <row r="264" spans="3:17" ht="15.5" x14ac:dyDescent="0.35">
      <c r="C264" t="s">
        <v>230</v>
      </c>
      <c r="H264" s="5">
        <v>119201000000000</v>
      </c>
      <c r="I264" s="5">
        <v>118573000000000</v>
      </c>
      <c r="J264" s="5">
        <v>112776000000000</v>
      </c>
      <c r="K264" s="5">
        <v>104050000000000</v>
      </c>
      <c r="L264" s="5">
        <v>88825000000000</v>
      </c>
      <c r="M264" s="5">
        <v>80307000000000</v>
      </c>
      <c r="N264" s="5">
        <v>78563000000000</v>
      </c>
      <c r="O264" s="5">
        <v>77446000000000</v>
      </c>
      <c r="P264" s="5">
        <v>68763000000000</v>
      </c>
      <c r="Q264" s="5">
        <v>64156000000000</v>
      </c>
    </row>
    <row r="265" spans="3:17" ht="15.5" x14ac:dyDescent="0.35">
      <c r="C265" t="s">
        <v>231</v>
      </c>
      <c r="H265" s="5">
        <v>301</v>
      </c>
      <c r="I265" s="5">
        <v>336</v>
      </c>
      <c r="J265" s="5">
        <v>300</v>
      </c>
      <c r="K265" s="5">
        <v>270</v>
      </c>
      <c r="L265" s="5">
        <v>205</v>
      </c>
      <c r="M265" s="5">
        <v>145</v>
      </c>
      <c r="N265" s="5">
        <v>106</v>
      </c>
      <c r="O265" s="5">
        <v>111</v>
      </c>
      <c r="P265" s="5">
        <v>68</v>
      </c>
      <c r="Q265" s="5">
        <v>51</v>
      </c>
    </row>
    <row r="266" spans="3:17" ht="15.5" x14ac:dyDescent="0.35">
      <c r="C266" t="s">
        <v>232</v>
      </c>
      <c r="H266" s="6">
        <v>0.63170000000000004</v>
      </c>
      <c r="I266" s="6">
        <v>0.71989999999999998</v>
      </c>
      <c r="J266" s="6">
        <v>0.6744</v>
      </c>
      <c r="K266" s="6">
        <v>0.68430000000000002</v>
      </c>
      <c r="L266" s="6">
        <v>0.62039999999999995</v>
      </c>
      <c r="M266" s="6">
        <v>0.56889999999999996</v>
      </c>
      <c r="N266" s="6">
        <v>0.48159999999999997</v>
      </c>
      <c r="O266" s="6">
        <v>0.47899999999999998</v>
      </c>
      <c r="P266" s="6">
        <v>0.32420000000000004</v>
      </c>
      <c r="Q266" s="6">
        <v>0.2697</v>
      </c>
    </row>
    <row r="267" spans="3:17" ht="15.5" x14ac:dyDescent="0.35">
      <c r="C267" t="s">
        <v>233</v>
      </c>
      <c r="H267" s="6">
        <v>4.8000000000000001E-2</v>
      </c>
      <c r="I267" s="6">
        <v>5.0099999999999999E-2</v>
      </c>
      <c r="J267" s="6">
        <v>3.5799999999999998E-2</v>
      </c>
      <c r="K267" s="6">
        <v>2.6699999999999998E-2</v>
      </c>
      <c r="L267" s="6">
        <v>2.3599999999999999E-2</v>
      </c>
      <c r="M267" s="6">
        <v>1.8200000000000001E-2</v>
      </c>
      <c r="N267" s="6">
        <v>1.7000000000000001E-2</v>
      </c>
      <c r="O267" s="6">
        <v>2.07E-2</v>
      </c>
      <c r="P267" s="6">
        <v>1.21E-2</v>
      </c>
      <c r="Q267" s="6">
        <v>1.1000000000000001E-2</v>
      </c>
    </row>
    <row r="268" spans="3:17" ht="15.5" x14ac:dyDescent="0.35">
      <c r="C268" t="s">
        <v>234</v>
      </c>
      <c r="I268" s="6">
        <v>13.17</v>
      </c>
    </row>
    <row r="269" spans="3:17" ht="15.5" x14ac:dyDescent="0.35">
      <c r="C269" t="s">
        <v>235</v>
      </c>
      <c r="I269" s="6">
        <v>13.32</v>
      </c>
    </row>
    <row r="270" spans="3:17" ht="15.5" x14ac:dyDescent="0.35">
      <c r="C270" t="s">
        <v>236</v>
      </c>
      <c r="I270" s="6">
        <v>12.23</v>
      </c>
    </row>
    <row r="271" spans="3:17" ht="15.5" x14ac:dyDescent="0.35">
      <c r="C271" t="s">
        <v>237</v>
      </c>
      <c r="I271" s="6">
        <v>7.5</v>
      </c>
    </row>
    <row r="272" spans="3:17" ht="15.5" x14ac:dyDescent="0.35">
      <c r="C272" t="s">
        <v>238</v>
      </c>
      <c r="I272" s="6">
        <v>7.51E-2</v>
      </c>
    </row>
    <row r="273" spans="3:9" ht="15.5" x14ac:dyDescent="0.35">
      <c r="C273" t="s">
        <v>239</v>
      </c>
      <c r="I273" s="6">
        <v>6.49</v>
      </c>
    </row>
    <row r="274" spans="3:9" ht="15.5" x14ac:dyDescent="0.35">
      <c r="C274" t="s">
        <v>240</v>
      </c>
      <c r="I274" s="6">
        <v>2.99</v>
      </c>
    </row>
    <row r="275" spans="3:9" ht="15.5" x14ac:dyDescent="0.35">
      <c r="C275" t="s">
        <v>241</v>
      </c>
      <c r="I275" s="6">
        <v>8.57</v>
      </c>
    </row>
    <row r="276" spans="3:9" ht="15.5" x14ac:dyDescent="0.35">
      <c r="C276" t="s">
        <v>242</v>
      </c>
      <c r="I276" s="6">
        <v>8.75</v>
      </c>
    </row>
    <row r="277" spans="3:9" ht="15.5" x14ac:dyDescent="0.35">
      <c r="C277" t="s">
        <v>243</v>
      </c>
      <c r="I277" s="6">
        <v>10.43</v>
      </c>
    </row>
    <row r="278" spans="3:9" ht="15.5" x14ac:dyDescent="0.35">
      <c r="C278" t="s">
        <v>244</v>
      </c>
      <c r="I278" s="6">
        <v>10.06</v>
      </c>
    </row>
    <row r="279" spans="3:9" ht="15.5" x14ac:dyDescent="0.35">
      <c r="C279" t="s">
        <v>245</v>
      </c>
      <c r="I279" s="6">
        <v>2.7</v>
      </c>
    </row>
    <row r="280" spans="3:9" ht="15.5" x14ac:dyDescent="0.35">
      <c r="C280" t="s">
        <v>246</v>
      </c>
      <c r="I280" s="6">
        <v>1.0900000000000001</v>
      </c>
    </row>
    <row r="281" spans="3:9" ht="15.5" x14ac:dyDescent="0.35">
      <c r="C281" t="s">
        <v>247</v>
      </c>
      <c r="I281" s="6">
        <v>6.39</v>
      </c>
    </row>
    <row r="282" spans="3:9" ht="15.5" x14ac:dyDescent="0.35">
      <c r="C282" t="s">
        <v>248</v>
      </c>
      <c r="I282" s="6">
        <v>471.1</v>
      </c>
    </row>
    <row r="283" spans="3:9" ht="15.5" x14ac:dyDescent="0.35">
      <c r="C283" t="s">
        <v>249</v>
      </c>
      <c r="I283" s="6">
        <v>476.47</v>
      </c>
    </row>
    <row r="284" spans="3:9" ht="15.5" x14ac:dyDescent="0.35">
      <c r="C284" t="s">
        <v>250</v>
      </c>
      <c r="I284" s="6">
        <v>966.95</v>
      </c>
    </row>
    <row r="285" spans="3:9" ht="15.5" x14ac:dyDescent="0.35">
      <c r="C285" t="s">
        <v>251</v>
      </c>
      <c r="D285" s="6">
        <v>194.39</v>
      </c>
    </row>
    <row r="286" spans="3:9" ht="15.5" x14ac:dyDescent="0.35">
      <c r="C286" t="s">
        <v>252</v>
      </c>
      <c r="I286" s="6">
        <v>2102.0700000000002</v>
      </c>
    </row>
    <row r="287" spans="3:9" ht="15.5" x14ac:dyDescent="0.35">
      <c r="C287" t="s">
        <v>253</v>
      </c>
      <c r="I287" s="6">
        <v>717.13</v>
      </c>
    </row>
    <row r="288" spans="3:9" ht="15.5" x14ac:dyDescent="0.35">
      <c r="C288" t="s">
        <v>256</v>
      </c>
      <c r="D288" s="6">
        <v>5.33</v>
      </c>
    </row>
    <row r="289" spans="3:9" ht="15.5" x14ac:dyDescent="0.35">
      <c r="C289" t="s">
        <v>257</v>
      </c>
      <c r="D289" s="6">
        <v>6.33</v>
      </c>
    </row>
    <row r="290" spans="3:9" ht="15.5" x14ac:dyDescent="0.35">
      <c r="C290" t="s">
        <v>12</v>
      </c>
      <c r="D290" s="5">
        <v>47682000000000</v>
      </c>
    </row>
    <row r="291" spans="3:9" ht="15.5" x14ac:dyDescent="0.35">
      <c r="C291" t="s">
        <v>259</v>
      </c>
      <c r="I291" s="6">
        <v>0.97</v>
      </c>
    </row>
    <row r="292" spans="3:9" ht="15.5" x14ac:dyDescent="0.35">
      <c r="C292" t="s">
        <v>260</v>
      </c>
      <c r="I292" s="6">
        <v>3.5400000000000001E-2</v>
      </c>
    </row>
    <row r="293" spans="3:9" ht="15.5" x14ac:dyDescent="0.35">
      <c r="C293" t="s">
        <v>261</v>
      </c>
      <c r="I293" s="6">
        <v>0.22409999999999999</v>
      </c>
    </row>
    <row r="294" spans="3:9" ht="15.5" x14ac:dyDescent="0.35">
      <c r="C294" t="s">
        <v>262</v>
      </c>
      <c r="I294" s="6">
        <v>4.4500000000000005E-2</v>
      </c>
    </row>
    <row r="295" spans="3:9" ht="15.5" x14ac:dyDescent="0.35">
      <c r="C295" t="s">
        <v>263</v>
      </c>
      <c r="I295" s="6">
        <v>0.21460000000000001</v>
      </c>
    </row>
    <row r="296" spans="3:9" ht="15.5" x14ac:dyDescent="0.35">
      <c r="C296" t="s">
        <v>269</v>
      </c>
      <c r="I296" s="6">
        <v>7.0000000000000007E-2</v>
      </c>
    </row>
    <row r="297" spans="3:9" ht="15.5" x14ac:dyDescent="0.35">
      <c r="C297" t="s">
        <v>52</v>
      </c>
      <c r="I297" s="5">
        <v>773551000000000</v>
      </c>
    </row>
    <row r="298" spans="3:9" ht="15.5" x14ac:dyDescent="0.35">
      <c r="C298" t="s">
        <v>271</v>
      </c>
      <c r="I298" s="5">
        <v>750046000000000</v>
      </c>
    </row>
    <row r="299" spans="3:9" ht="15.5" x14ac:dyDescent="0.35">
      <c r="C299" t="s">
        <v>272</v>
      </c>
      <c r="I299" s="5">
        <v>123280000000</v>
      </c>
    </row>
    <row r="300" spans="3:9" ht="15.5" x14ac:dyDescent="0.35">
      <c r="C300" t="s">
        <v>273</v>
      </c>
      <c r="I300" s="6">
        <v>0.42460000000000003</v>
      </c>
    </row>
    <row r="301" spans="3:9" ht="15.5" x14ac:dyDescent="0.35">
      <c r="C301" t="s">
        <v>274</v>
      </c>
      <c r="D301" s="6">
        <v>0.88249999999999995</v>
      </c>
    </row>
    <row r="302" spans="3:9" ht="15.5" x14ac:dyDescent="0.35">
      <c r="C302" t="s">
        <v>275</v>
      </c>
      <c r="D302" s="6">
        <v>0.60960000000000003</v>
      </c>
    </row>
    <row r="303" spans="3:9" ht="15.5" x14ac:dyDescent="0.35">
      <c r="C303" t="s">
        <v>276</v>
      </c>
      <c r="D303" s="6">
        <v>0.49520000000000003</v>
      </c>
    </row>
    <row r="304" spans="3:9" ht="15.5" x14ac:dyDescent="0.35">
      <c r="C304" t="s">
        <v>277</v>
      </c>
      <c r="D304" s="6">
        <v>2.1600000000000001E-2</v>
      </c>
    </row>
    <row r="305" spans="3:9" ht="15.5" x14ac:dyDescent="0.35">
      <c r="C305" t="s">
        <v>278</v>
      </c>
      <c r="D305" s="6">
        <v>1.52E-2</v>
      </c>
    </row>
    <row r="306" spans="3:9" ht="15.5" x14ac:dyDescent="0.35">
      <c r="C306" t="s">
        <v>279</v>
      </c>
      <c r="D306" s="6">
        <v>3.7999999999999999E-2</v>
      </c>
    </row>
    <row r="307" spans="3:9" ht="15.5" x14ac:dyDescent="0.35">
      <c r="C307" t="s">
        <v>280</v>
      </c>
      <c r="I307" s="5">
        <v>281</v>
      </c>
    </row>
    <row r="308" spans="3:9" ht="15.5" x14ac:dyDescent="0.35">
      <c r="C308" t="s">
        <v>281</v>
      </c>
      <c r="I308" s="5">
        <v>301</v>
      </c>
    </row>
    <row r="309" spans="3:9" ht="15.5" x14ac:dyDescent="0.35">
      <c r="C309" t="s">
        <v>282</v>
      </c>
      <c r="I309" s="6">
        <v>0.63170000000000004</v>
      </c>
    </row>
    <row r="310" spans="3:9" ht="15.5" x14ac:dyDescent="0.35">
      <c r="C310" t="s">
        <v>283</v>
      </c>
      <c r="I310" s="6">
        <v>4.8000000000000001E-2</v>
      </c>
    </row>
    <row r="311" spans="3:9" ht="15.5" x14ac:dyDescent="0.35">
      <c r="C311" t="s">
        <v>284</v>
      </c>
      <c r="I311" t="s">
        <v>1961</v>
      </c>
    </row>
    <row r="312" spans="3:9" ht="15.5" x14ac:dyDescent="0.35">
      <c r="C312" t="s">
        <v>286</v>
      </c>
      <c r="I312" s="5">
        <v>5</v>
      </c>
    </row>
    <row r="313" spans="3:9" ht="15.5" x14ac:dyDescent="0.35">
      <c r="C313" t="s">
        <v>899</v>
      </c>
      <c r="I313" s="6">
        <v>0.12</v>
      </c>
    </row>
    <row r="314" spans="3:9" ht="15.5" x14ac:dyDescent="0.35">
      <c r="C314" t="s">
        <v>287</v>
      </c>
      <c r="I314" s="6">
        <v>0.23</v>
      </c>
    </row>
    <row r="315" spans="3:9" ht="15.5" x14ac:dyDescent="0.35">
      <c r="C315" t="s">
        <v>288</v>
      </c>
      <c r="I315" s="5">
        <v>1</v>
      </c>
    </row>
    <row r="316" spans="3:9" ht="15.5" x14ac:dyDescent="0.35">
      <c r="C316" t="s">
        <v>289</v>
      </c>
      <c r="I316" s="6">
        <v>0.52</v>
      </c>
    </row>
    <row r="317" spans="3:9" ht="15.5" x14ac:dyDescent="0.35">
      <c r="C317" t="s">
        <v>290</v>
      </c>
      <c r="I317" s="6">
        <v>0.55000000000000004</v>
      </c>
    </row>
    <row r="318" spans="3:9" ht="15.5" x14ac:dyDescent="0.35">
      <c r="C318" t="s">
        <v>291</v>
      </c>
      <c r="I318" s="6">
        <v>0.19</v>
      </c>
    </row>
    <row r="319" spans="3:9" ht="15.5" x14ac:dyDescent="0.35">
      <c r="C319" t="s">
        <v>292</v>
      </c>
      <c r="I319" s="6">
        <v>0.22</v>
      </c>
    </row>
    <row r="320" spans="3:9" ht="15.5" x14ac:dyDescent="0.35">
      <c r="C320" t="s">
        <v>293</v>
      </c>
      <c r="I320" s="6">
        <v>0.71</v>
      </c>
    </row>
    <row r="321" spans="3:9" ht="15.5" x14ac:dyDescent="0.35">
      <c r="C321" t="s">
        <v>294</v>
      </c>
      <c r="I321" s="5">
        <v>119201000000000</v>
      </c>
    </row>
    <row r="322" spans="3:9" ht="15.5" x14ac:dyDescent="0.35">
      <c r="C322" t="s">
        <v>295</v>
      </c>
      <c r="I322" s="5">
        <v>105601000000000</v>
      </c>
    </row>
    <row r="323" spans="3:9" ht="15.5" x14ac:dyDescent="0.35">
      <c r="C323" t="s">
        <v>296</v>
      </c>
      <c r="I323" s="5">
        <v>74572000000000</v>
      </c>
    </row>
    <row r="324" spans="3:9" ht="15.5" x14ac:dyDescent="0.35">
      <c r="C324" t="s">
        <v>297</v>
      </c>
      <c r="I324" s="5">
        <v>58075000000000</v>
      </c>
    </row>
    <row r="325" spans="3:9" ht="15.5" x14ac:dyDescent="0.35">
      <c r="C325" t="s">
        <v>298</v>
      </c>
      <c r="D325" s="5">
        <v>23964000000000</v>
      </c>
    </row>
    <row r="326" spans="3:9" ht="15.5" x14ac:dyDescent="0.35">
      <c r="C326" t="s">
        <v>299</v>
      </c>
      <c r="D326" s="5">
        <v>1640831000000000</v>
      </c>
    </row>
    <row r="327" spans="3:9" ht="15.5" x14ac:dyDescent="0.35">
      <c r="C327" t="s">
        <v>300</v>
      </c>
      <c r="D327" s="5">
        <v>1381472000000000</v>
      </c>
    </row>
    <row r="328" spans="3:9" ht="15.5" x14ac:dyDescent="0.35">
      <c r="C328" t="s">
        <v>205</v>
      </c>
      <c r="I328" s="5">
        <v>259132000000000</v>
      </c>
    </row>
    <row r="329" spans="3:9" ht="15.5" x14ac:dyDescent="0.35">
      <c r="C329" t="s">
        <v>301</v>
      </c>
      <c r="I329" s="5">
        <v>259359000000000</v>
      </c>
    </row>
    <row r="330" spans="3:9" ht="15.5" x14ac:dyDescent="0.35">
      <c r="C330" t="s">
        <v>302</v>
      </c>
      <c r="I330" s="5">
        <v>90246000000000</v>
      </c>
    </row>
    <row r="331" spans="3:9" ht="15.5" x14ac:dyDescent="0.35">
      <c r="C331" t="s">
        <v>303</v>
      </c>
      <c r="I331" s="5">
        <v>-46377000000000</v>
      </c>
    </row>
    <row r="332" spans="3:9" ht="15.5" x14ac:dyDescent="0.35">
      <c r="C332" t="s">
        <v>304</v>
      </c>
      <c r="I332" s="5">
        <v>-42779000000000</v>
      </c>
    </row>
    <row r="333" spans="3:9" ht="15.5" x14ac:dyDescent="0.35">
      <c r="C333" t="s">
        <v>305</v>
      </c>
      <c r="I333" s="5">
        <v>-1842000000000</v>
      </c>
    </row>
    <row r="334" spans="3:9" ht="15.5" x14ac:dyDescent="0.35">
      <c r="C334" t="s">
        <v>306</v>
      </c>
      <c r="I334" s="5">
        <v>88404000000000</v>
      </c>
    </row>
  </sheetData>
  <pageMargins left="0.7" right="0.7" top="0.75" bottom="0.75" header="0.3" footer="0.3"/>
  <ignoredErrors>
    <ignoredError sqref="A1:Z335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T3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1962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</row>
    <row r="2" spans="1:20" ht="15.5" x14ac:dyDescent="0.35">
      <c r="C2" t="s">
        <v>1963</v>
      </c>
      <c r="D2" s="2" vm="382">
        <f ca="1">IFERROR(_xlfn.STOCKHISTORY("XIDX:" &amp; $C$1, D3, , 0, 0, 1), "Libur")</f>
        <v>1350</v>
      </c>
      <c r="H2" s="2" t="e" vm="2">
        <f>_FV(C2,"Price")</f>
        <v>#VALUE!</v>
      </c>
      <c r="I2" s="2" vm="63">
        <f t="shared" ref="I2:T2" ca="1" si="0">IFERROR(_xlfn.STOCKHISTORY("XIDX:" &amp; $C$1, I1, , 0, 0, 1), "Libur")</f>
        <v>1490</v>
      </c>
      <c r="J2" s="2" vm="391">
        <f t="shared" ca="1" si="0"/>
        <v>700</v>
      </c>
      <c r="K2" s="2" vm="546">
        <f t="shared" ca="1" si="0"/>
        <v>1290</v>
      </c>
      <c r="L2" s="2" vm="547">
        <f t="shared" ca="1" si="0"/>
        <v>1765</v>
      </c>
      <c r="M2" s="2" vm="548">
        <f t="shared" ca="1" si="0"/>
        <v>7075</v>
      </c>
      <c r="N2" s="2" vm="549">
        <f t="shared" ca="1" si="0"/>
        <v>424</v>
      </c>
      <c r="O2" s="2" vm="428">
        <f t="shared" ca="1" si="0"/>
        <v>125</v>
      </c>
      <c r="P2" s="2" vm="550">
        <f t="shared" ca="1" si="0"/>
        <v>171</v>
      </c>
      <c r="Q2" s="2" vm="499">
        <f t="shared" ca="1" si="0"/>
        <v>113</v>
      </c>
      <c r="R2" s="2" vm="518">
        <f t="shared" ca="1" si="0"/>
        <v>66</v>
      </c>
      <c r="S2" s="2" t="str">
        <f t="shared" ca="1" si="0"/>
        <v>Libur</v>
      </c>
      <c r="T2" s="2" t="str">
        <f t="shared" ca="1" si="0"/>
        <v>Libur</v>
      </c>
    </row>
    <row r="3" spans="1:20" ht="15.5" x14ac:dyDescent="0.35">
      <c r="D3" s="1">
        <v>46111</v>
      </c>
    </row>
    <row r="4" spans="1:20" ht="15.5" x14ac:dyDescent="0.35">
      <c r="B4" t="s">
        <v>4</v>
      </c>
      <c r="C4" t="s">
        <v>5</v>
      </c>
      <c r="D4" s="2">
        <f>IFERROR(INDEX(D51:D500,MATCH($C$4,$C$51:$C$500,0)),"")</f>
        <v>486785378024</v>
      </c>
      <c r="H4" s="2">
        <f>IFERROR(SUM(D4:G4)*(4/MAX(1,COUNT(D4:G4))),"")</f>
        <v>1947141512096</v>
      </c>
      <c r="I4" s="2">
        <f t="shared" ref="I4:T4" si="1">IFERROR(INDEX(I51:I500,MATCH($C$4,$C$51:$C$500,0)),"")</f>
        <v>1864084824767</v>
      </c>
      <c r="J4" s="2">
        <f t="shared" si="1"/>
        <v>1486931004055</v>
      </c>
      <c r="K4" s="2">
        <f t="shared" si="1"/>
        <v>1328942770941</v>
      </c>
      <c r="L4" s="2">
        <f t="shared" si="1"/>
        <v>767672238489</v>
      </c>
      <c r="M4" s="2">
        <f t="shared" si="1"/>
        <v>353211153269</v>
      </c>
      <c r="N4" s="2">
        <f t="shared" si="1"/>
        <v>162125871157</v>
      </c>
      <c r="O4" s="2">
        <f t="shared" si="1"/>
        <v>222323923791</v>
      </c>
      <c r="P4" s="2">
        <f t="shared" si="1"/>
        <v>222339040371</v>
      </c>
      <c r="Q4" s="2">
        <f t="shared" si="1"/>
        <v>212853831548</v>
      </c>
      <c r="R4" s="2">
        <f t="shared" si="1"/>
        <v>215914153424</v>
      </c>
      <c r="S4" s="2">
        <f t="shared" si="1"/>
        <v>239232612252</v>
      </c>
      <c r="T4" s="2">
        <f t="shared" si="1"/>
        <v>222505448553</v>
      </c>
    </row>
    <row r="5" spans="1:20" ht="15.5" x14ac:dyDescent="0.35">
      <c r="B5" t="s">
        <v>6</v>
      </c>
      <c r="C5" t="s">
        <v>7</v>
      </c>
      <c r="D5" s="2">
        <f>IFERROR(INDEX(D51:D500,MATCH($C$5,$C$51:$C$500,0)),"")</f>
        <v>58514101451</v>
      </c>
      <c r="H5" s="2">
        <f>IFERROR(SUM(D5:G5)*(4/MAX(1,COUNT(D5:G5))),"")</f>
        <v>234056405804</v>
      </c>
      <c r="I5" s="2">
        <f t="shared" ref="I5:T5" si="2">IFERROR(INDEX(I51:I500,MATCH($C$5,$C$51:$C$500,0)),"")</f>
        <v>595132602550</v>
      </c>
      <c r="J5" s="2">
        <f t="shared" si="2"/>
        <v>380660615457</v>
      </c>
      <c r="K5" s="2">
        <f t="shared" si="2"/>
        <v>483848952330</v>
      </c>
      <c r="L5" s="2">
        <f t="shared" si="2"/>
        <v>285996619740</v>
      </c>
      <c r="M5" s="2">
        <f t="shared" si="2"/>
        <v>207757692137</v>
      </c>
      <c r="N5" s="2">
        <f t="shared" si="2"/>
        <v>47300580532</v>
      </c>
      <c r="O5" s="2">
        <f t="shared" si="2"/>
        <v>-36245902608</v>
      </c>
      <c r="P5" s="2">
        <f t="shared" si="2"/>
        <v>-121879058837</v>
      </c>
      <c r="Q5" s="2">
        <f t="shared" si="2"/>
        <v>8650987834</v>
      </c>
      <c r="R5" s="2">
        <f t="shared" si="2"/>
        <v>5625051708</v>
      </c>
      <c r="S5" s="2">
        <f t="shared" si="2"/>
        <v>-40240237220</v>
      </c>
      <c r="T5" s="2">
        <f t="shared" si="2"/>
        <v>33929936090</v>
      </c>
    </row>
    <row r="6" spans="1:20" ht="15.5" x14ac:dyDescent="0.35">
      <c r="B6" t="s">
        <v>8</v>
      </c>
      <c r="C6" t="s">
        <v>9</v>
      </c>
      <c r="D6" s="2">
        <f>IFERROR(INDEX(D51:D500,MATCH($C$6,$C$51:$C$500,0)),"")</f>
        <v>7532539236001</v>
      </c>
      <c r="H6" s="2">
        <f>IFERROR(INDEX(D6:G6,COUNT(D6:G6)),"")</f>
        <v>7532539236001</v>
      </c>
      <c r="I6" s="2">
        <f t="shared" ref="I6:T6" si="3">IFERROR(INDEX(I51:I500,MATCH($C$6,$C$51:$C$500,0)),"")</f>
        <v>7506044466714</v>
      </c>
      <c r="J6" s="2">
        <f t="shared" si="3"/>
        <v>7265736493255</v>
      </c>
      <c r="K6" s="2">
        <f t="shared" si="3"/>
        <v>6885075877798</v>
      </c>
      <c r="L6" s="2">
        <f t="shared" si="3"/>
        <v>6411268936762</v>
      </c>
      <c r="M6" s="2">
        <f t="shared" si="3"/>
        <v>1303270902833</v>
      </c>
      <c r="N6" s="2">
        <f t="shared" si="3"/>
        <v>347066458180</v>
      </c>
      <c r="O6" s="2">
        <f t="shared" si="3"/>
        <v>299765877648</v>
      </c>
      <c r="P6" s="2">
        <f t="shared" si="3"/>
        <v>336482136901</v>
      </c>
      <c r="Q6" s="2">
        <f t="shared" si="3"/>
        <v>440333456571</v>
      </c>
      <c r="R6" s="2">
        <f t="shared" si="3"/>
        <v>381808378571</v>
      </c>
      <c r="S6" s="2">
        <f t="shared" si="3"/>
        <v>375968431266</v>
      </c>
      <c r="T6" s="2">
        <f t="shared" si="3"/>
        <v>291323938088</v>
      </c>
    </row>
    <row r="7" spans="1:20" ht="15.5" x14ac:dyDescent="0.35">
      <c r="B7" t="s">
        <v>10</v>
      </c>
      <c r="C7" t="s">
        <v>11</v>
      </c>
      <c r="D7" s="3">
        <f>IFERROR(INDEX(D51:D500,MATCH($C$7,$C$51:$C$500,0))/1000000000,"")</f>
        <v>21.73</v>
      </c>
      <c r="H7" s="3">
        <f>IFERROR(INDEX(D7:G7,COUNT(D7:G7)),"")</f>
        <v>21.73</v>
      </c>
      <c r="I7" s="3">
        <f t="shared" ref="I7:T7" si="4">IFERROR(INDEX(I51:I500,MATCH($C$7,$C$51:$C$500,0))/1000000000,"")</f>
        <v>21.73</v>
      </c>
      <c r="J7" s="3">
        <f t="shared" si="4"/>
        <v>21.73</v>
      </c>
      <c r="K7" s="3">
        <f t="shared" si="4"/>
        <v>21.73</v>
      </c>
      <c r="L7" s="3">
        <f t="shared" si="4"/>
        <v>21.73</v>
      </c>
      <c r="M7" s="3">
        <f t="shared" si="4"/>
        <v>11.68</v>
      </c>
      <c r="N7" s="3">
        <f t="shared" si="4"/>
        <v>4.18</v>
      </c>
      <c r="O7" s="3">
        <f t="shared" si="4"/>
        <v>4.18</v>
      </c>
      <c r="P7" s="3">
        <f t="shared" si="4"/>
        <v>4.5199999999999996</v>
      </c>
      <c r="Q7" s="3">
        <f t="shared" si="4"/>
        <v>4.01</v>
      </c>
      <c r="R7" s="3">
        <f t="shared" si="4"/>
        <v>3.65</v>
      </c>
      <c r="S7" s="3">
        <f t="shared" si="4"/>
        <v>3.65</v>
      </c>
      <c r="T7" s="3">
        <f t="shared" si="4"/>
        <v>2.35</v>
      </c>
    </row>
    <row r="8" spans="1:20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-5897000000000</v>
      </c>
      <c r="H8" s="2">
        <f>IFERROR(INDEX(D8:G8,COUNT(D8:G8)),"")</f>
        <v>-5897000000000</v>
      </c>
      <c r="I8" s="2">
        <f t="shared" ref="I8:T8" si="5">IFERROR(INDEX(I51:I500,MATCH($C$8,$C$51:$C$500,0)),"")</f>
        <v>3071000000000</v>
      </c>
      <c r="J8" s="2">
        <f t="shared" si="5"/>
        <v>763000000000</v>
      </c>
      <c r="K8" s="2">
        <f t="shared" si="5"/>
        <v>2247000000000</v>
      </c>
      <c r="L8" s="2">
        <f t="shared" si="5"/>
        <v>-4198000000000</v>
      </c>
      <c r="M8" s="2">
        <f t="shared" si="5"/>
        <v>-608000000000</v>
      </c>
      <c r="N8" s="2">
        <f t="shared" si="5"/>
        <v>-448000000000</v>
      </c>
      <c r="O8" s="2">
        <f t="shared" si="5"/>
        <v>185000000000</v>
      </c>
      <c r="P8" s="2">
        <f t="shared" si="5"/>
        <v>16000000000</v>
      </c>
      <c r="Q8" s="2">
        <f t="shared" si="5"/>
        <v>-78000000000</v>
      </c>
      <c r="R8" s="2">
        <f t="shared" si="5"/>
        <v>56000000000</v>
      </c>
      <c r="S8" s="2">
        <f t="shared" si="5"/>
        <v>-131000000000</v>
      </c>
      <c r="T8" s="2">
        <f t="shared" si="5"/>
        <v>31000000000</v>
      </c>
    </row>
    <row r="9" spans="1:20" ht="15.5" x14ac:dyDescent="0.35">
      <c r="A9" t="s">
        <v>15</v>
      </c>
      <c r="C9" t="s">
        <v>16</v>
      </c>
      <c r="D9" s="3">
        <f>IFERROR(INDEX(D51:D500,MATCH("Free cash flow per share (Quarter)",$C$51:$C$500,0)),"")</f>
        <v>-271.36</v>
      </c>
      <c r="H9" s="3">
        <f>IFERROR(INDEX(D9:G9,COUNT(D9:G9)),"")</f>
        <v>-271.36</v>
      </c>
      <c r="I9" s="3">
        <f t="shared" ref="I9:T9" si="6">IFERROR(INDEX(I51:I500,MATCH($C$9,$C$51:$C$500,0)),"")</f>
        <v>141.32</v>
      </c>
      <c r="J9" s="3">
        <f t="shared" si="6"/>
        <v>35.119999999999997</v>
      </c>
      <c r="K9" s="3">
        <f t="shared" si="6"/>
        <v>103.42</v>
      </c>
      <c r="L9" s="3">
        <f t="shared" si="6"/>
        <v>-193.18</v>
      </c>
      <c r="M9" s="3">
        <f t="shared" si="6"/>
        <v>-52.08</v>
      </c>
      <c r="N9" s="3">
        <f t="shared" si="6"/>
        <v>-106.98</v>
      </c>
      <c r="O9" s="3">
        <f t="shared" si="6"/>
        <v>44.28</v>
      </c>
      <c r="P9" s="3">
        <f t="shared" si="6"/>
        <v>3.59</v>
      </c>
      <c r="Q9" s="3">
        <f t="shared" si="6"/>
        <v>-19.489999999999998</v>
      </c>
      <c r="R9" s="3">
        <f t="shared" si="6"/>
        <v>15.39</v>
      </c>
      <c r="S9" s="3">
        <f t="shared" si="6"/>
        <v>-35.770000000000003</v>
      </c>
      <c r="T9" s="3">
        <f t="shared" si="6"/>
        <v>13.14</v>
      </c>
    </row>
    <row r="10" spans="1:20" ht="15.5" x14ac:dyDescent="0.35">
      <c r="C10" t="s">
        <v>17</v>
      </c>
      <c r="D10" s="3">
        <f ca="1">IFERROR(IF(D9=0,"",D2/D9),"")</f>
        <v>-4.9749410377358485</v>
      </c>
      <c r="I10" s="3">
        <f t="shared" ref="I10:T10" ca="1" si="7">IFERROR(IF(I9=0,"",I2/I9),"")</f>
        <v>10.543447495046703</v>
      </c>
      <c r="J10" s="3">
        <f t="shared" ca="1" si="7"/>
        <v>19.931662870159453</v>
      </c>
      <c r="K10" s="3">
        <f t="shared" ca="1" si="7"/>
        <v>12.473409398568942</v>
      </c>
      <c r="L10" s="3">
        <f t="shared" ca="1" si="7"/>
        <v>-9.136556579356041</v>
      </c>
      <c r="M10" s="3">
        <f t="shared" ca="1" si="7"/>
        <v>-135.84869431643625</v>
      </c>
      <c r="N10" s="3">
        <f t="shared" ca="1" si="7"/>
        <v>-3.9633576369414842</v>
      </c>
      <c r="O10" s="3">
        <f t="shared" ca="1" si="7"/>
        <v>2.8229448961156276</v>
      </c>
      <c r="P10" s="3">
        <f t="shared" ca="1" si="7"/>
        <v>47.632311977715879</v>
      </c>
      <c r="Q10" s="3">
        <f t="shared" ca="1" si="7"/>
        <v>-5.7978450487429454</v>
      </c>
      <c r="R10" s="3">
        <f t="shared" ca="1" si="7"/>
        <v>4.2884990253411308</v>
      </c>
      <c r="S10" s="3" t="str">
        <f t="shared" ca="1" si="7"/>
        <v/>
      </c>
      <c r="T10" s="3" t="str">
        <f t="shared" ca="1" si="7"/>
        <v/>
      </c>
    </row>
    <row r="11" spans="1:20" ht="15.5" x14ac:dyDescent="0.35">
      <c r="B11" t="s">
        <v>18</v>
      </c>
      <c r="C11" t="s">
        <v>19</v>
      </c>
      <c r="D11" s="2">
        <f>IFERROR(INDEX(D51:D500,MATCH($C$11,$C$51:$C$500,0)),"")</f>
        <v>3099285700</v>
      </c>
      <c r="H11" s="2">
        <f>IFERROR(INDEX(D11:G11,COUNT(D11:G11)),"")</f>
        <v>3099285700</v>
      </c>
      <c r="I11" s="2">
        <f t="shared" ref="I11:T11" si="8">IFERROR(INDEX(I51:I500,MATCH($C$11,$C$51:$C$500,0)),"")</f>
        <v>2571705700</v>
      </c>
      <c r="J11" s="2">
        <f t="shared" si="8"/>
        <v>1955245700</v>
      </c>
      <c r="K11" s="2">
        <f t="shared" si="8"/>
        <v>3848905800</v>
      </c>
      <c r="L11" s="2">
        <f t="shared" si="8"/>
        <v>3173579300</v>
      </c>
      <c r="M11" s="2">
        <f t="shared" si="8"/>
        <v>12450754000</v>
      </c>
      <c r="N11" s="2">
        <f t="shared" si="8"/>
        <v>14025339750</v>
      </c>
      <c r="O11" s="2">
        <f t="shared" si="8"/>
        <v>14736388950</v>
      </c>
      <c r="P11" s="2">
        <f t="shared" si="8"/>
        <v>15411177800</v>
      </c>
      <c r="Q11" s="2">
        <f t="shared" si="8"/>
        <v>14984267500</v>
      </c>
      <c r="R11" s="2">
        <f t="shared" si="8"/>
        <v>14326073550</v>
      </c>
      <c r="S11" s="2">
        <f t="shared" si="8"/>
        <v>13194462550</v>
      </c>
      <c r="T11" s="2">
        <f t="shared" si="8"/>
        <v>10753483750</v>
      </c>
    </row>
    <row r="12" spans="1:20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T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</row>
    <row r="13" spans="1:20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T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</row>
    <row r="14" spans="1:20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T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</row>
    <row r="15" spans="1:20" ht="15.5" x14ac:dyDescent="0.35">
      <c r="C15" t="s">
        <v>27</v>
      </c>
      <c r="D15" s="2">
        <f>IFERROR(INDEX(D51:D500,MATCH($C$15,$C$51:$C$500,0)),"")</f>
        <v>-29681128601</v>
      </c>
      <c r="H15" s="2">
        <f>IFERROR(SUM(D15:G15)*(4/MAX(1,COUNT(D15:G15))),"")</f>
        <v>-118724514404</v>
      </c>
      <c r="I15" s="2">
        <f t="shared" ref="I15:T15" si="12">IFERROR(INDEX(I51:I500,MATCH($C$15,$C$51:$C$500,0)),"")</f>
        <v>-162756852756</v>
      </c>
      <c r="J15" s="2">
        <f t="shared" si="12"/>
        <v>-131843669086</v>
      </c>
      <c r="K15" s="2">
        <f t="shared" si="12"/>
        <v>-130708139831</v>
      </c>
      <c r="L15" s="2">
        <f t="shared" si="12"/>
        <v>-82282517024</v>
      </c>
      <c r="M15" s="2">
        <f t="shared" si="12"/>
        <v>-27524424155</v>
      </c>
      <c r="N15" s="2">
        <f t="shared" si="12"/>
        <v>-8815337082</v>
      </c>
      <c r="O15" s="2">
        <f t="shared" si="12"/>
        <v>9870047700</v>
      </c>
      <c r="P15" s="2">
        <f t="shared" si="12"/>
        <v>-2348031014</v>
      </c>
      <c r="Q15" s="2">
        <f t="shared" si="12"/>
        <v>-4934501093</v>
      </c>
      <c r="R15" s="2">
        <f t="shared" si="12"/>
        <v>-3791824583</v>
      </c>
      <c r="S15" s="2">
        <f t="shared" si="12"/>
        <v>14018772292</v>
      </c>
      <c r="T15" s="2">
        <f t="shared" si="12"/>
        <v>-5461351638</v>
      </c>
    </row>
    <row r="16" spans="1:20" ht="15.5" x14ac:dyDescent="0.35">
      <c r="C16" t="s">
        <v>28</v>
      </c>
      <c r="D16" s="2">
        <f>IFERROR(INDEX(D51:D500,MATCH($C$16,$C$51:$C$500,0)),"")</f>
        <v>133743366190</v>
      </c>
      <c r="H16" s="2">
        <f>IFERROR(SUM(D16:G16)*(4/MAX(1,COUNT(D16:G16))),"")</f>
        <v>534973464760</v>
      </c>
      <c r="I16" s="2">
        <f t="shared" ref="I16:T16" si="13">IFERROR(INDEX(I51:I500,MATCH($C$16,$C$51:$C$500,0)),"")</f>
        <v>737018415831</v>
      </c>
      <c r="J16" s="2">
        <f t="shared" si="13"/>
        <v>598949408100</v>
      </c>
      <c r="K16" s="2">
        <f t="shared" si="13"/>
        <v>575274274135</v>
      </c>
      <c r="L16" s="2">
        <f t="shared" si="13"/>
        <v>352311928217</v>
      </c>
      <c r="M16" s="2">
        <f t="shared" si="13"/>
        <v>219999042348</v>
      </c>
      <c r="N16" s="2">
        <f t="shared" si="13"/>
        <v>45826728419</v>
      </c>
      <c r="O16" s="2">
        <f t="shared" si="13"/>
        <v>-46419710889</v>
      </c>
      <c r="P16" s="2">
        <f t="shared" si="13"/>
        <v>-120795276716</v>
      </c>
      <c r="Q16" s="2">
        <f t="shared" si="13"/>
        <v>15296826551</v>
      </c>
      <c r="R16" s="2">
        <f t="shared" si="13"/>
        <v>10878857710</v>
      </c>
      <c r="S16" s="2">
        <f t="shared" si="13"/>
        <v>-59996978654</v>
      </c>
      <c r="T16" s="2">
        <f t="shared" si="13"/>
        <v>17910222794</v>
      </c>
    </row>
    <row r="17" spans="1:20" ht="15.5" x14ac:dyDescent="0.35">
      <c r="A17" t="s">
        <v>29</v>
      </c>
    </row>
    <row r="18" spans="1:20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</row>
    <row r="19" spans="1:20" ht="15.5" x14ac:dyDescent="0.35">
      <c r="A19" t="s">
        <v>49</v>
      </c>
      <c r="C19" t="s">
        <v>50</v>
      </c>
    </row>
    <row r="20" spans="1:20" ht="15.5" x14ac:dyDescent="0.35">
      <c r="A20" t="s">
        <v>51</v>
      </c>
      <c r="C20" t="s">
        <v>52</v>
      </c>
      <c r="D20" s="2">
        <f ca="1">IFERROR(D21*D2,"")</f>
        <v>29335500000000</v>
      </c>
      <c r="H20" s="2" t="str">
        <f t="shared" ref="H20:T20" si="14">IFERROR(H21*H2,"")</f>
        <v/>
      </c>
      <c r="I20" s="2">
        <f t="shared" ca="1" si="14"/>
        <v>32377700000000</v>
      </c>
      <c r="J20" s="2">
        <f t="shared" ca="1" si="14"/>
        <v>15211000000000</v>
      </c>
      <c r="K20" s="2">
        <f t="shared" ca="1" si="14"/>
        <v>28031700000000</v>
      </c>
      <c r="L20" s="2">
        <f t="shared" ca="1" si="14"/>
        <v>38353450000000</v>
      </c>
      <c r="M20" s="2">
        <f t="shared" ca="1" si="14"/>
        <v>82636000000000</v>
      </c>
      <c r="N20" s="2">
        <f t="shared" ca="1" si="14"/>
        <v>1772319999999.9998</v>
      </c>
      <c r="O20" s="2">
        <f t="shared" ca="1" si="14"/>
        <v>522499999999.99994</v>
      </c>
      <c r="P20" s="2">
        <f t="shared" ca="1" si="14"/>
        <v>772920000000</v>
      </c>
      <c r="Q20" s="2">
        <f t="shared" ca="1" si="14"/>
        <v>453130000000</v>
      </c>
      <c r="R20" s="2">
        <f t="shared" ca="1" si="14"/>
        <v>240900000000</v>
      </c>
      <c r="S20" s="2" t="str">
        <f t="shared" ca="1" si="14"/>
        <v/>
      </c>
      <c r="T20" s="2" t="str">
        <f t="shared" ca="1" si="14"/>
        <v/>
      </c>
    </row>
    <row r="21" spans="1:20" ht="15.5" x14ac:dyDescent="0.35">
      <c r="C21" t="s">
        <v>11</v>
      </c>
      <c r="D21" s="2">
        <f>IFERROR(INDEX(D51:D500,MATCH($C$7,$C$51:$C$500,0)),"")</f>
        <v>21730000000</v>
      </c>
      <c r="H21" s="2">
        <f>IFERROR(INDEX(D21:G21,COUNT(D21:G21)),"")</f>
        <v>21730000000</v>
      </c>
      <c r="I21" s="2">
        <f t="shared" ref="I21:T21" si="15">IFERROR(INDEX(I51:I500,MATCH($C$7,$C$51:$C$500,0)),"")</f>
        <v>21730000000</v>
      </c>
      <c r="J21" s="2">
        <f t="shared" si="15"/>
        <v>21730000000</v>
      </c>
      <c r="K21" s="2">
        <f t="shared" si="15"/>
        <v>21730000000</v>
      </c>
      <c r="L21" s="2">
        <f t="shared" si="15"/>
        <v>21730000000</v>
      </c>
      <c r="M21" s="2">
        <f t="shared" si="15"/>
        <v>11680000000</v>
      </c>
      <c r="N21" s="2">
        <f t="shared" si="15"/>
        <v>4179999999.9999995</v>
      </c>
      <c r="O21" s="2">
        <f t="shared" si="15"/>
        <v>4179999999.9999995</v>
      </c>
      <c r="P21" s="2">
        <f t="shared" si="15"/>
        <v>4520000000</v>
      </c>
      <c r="Q21" s="2">
        <f t="shared" si="15"/>
        <v>4010000000</v>
      </c>
      <c r="R21" s="2">
        <f t="shared" si="15"/>
        <v>3650000000</v>
      </c>
      <c r="S21" s="2">
        <f t="shared" si="15"/>
        <v>3650000000</v>
      </c>
      <c r="T21" s="2">
        <f t="shared" si="15"/>
        <v>2350000000</v>
      </c>
    </row>
    <row r="23" spans="1:20" ht="15.5" x14ac:dyDescent="0.35">
      <c r="B23" t="s">
        <v>53</v>
      </c>
      <c r="C23" t="s">
        <v>54</v>
      </c>
      <c r="D23" s="3">
        <f>IFERROR(D5/D6*100,"")</f>
        <v>0.77681774522113134</v>
      </c>
      <c r="H23" s="3">
        <f t="shared" ref="H23:T23" si="16">IFERROR(H5/H6*100,"")</f>
        <v>3.1072709808845254</v>
      </c>
      <c r="I23" s="3">
        <f t="shared" si="16"/>
        <v>7.9287113897226549</v>
      </c>
      <c r="J23" s="3">
        <f t="shared" si="16"/>
        <v>5.2391194727523986</v>
      </c>
      <c r="K23" s="3">
        <f t="shared" si="16"/>
        <v>7.0275035586789434</v>
      </c>
      <c r="L23" s="3">
        <f t="shared" si="16"/>
        <v>4.4608426594009343</v>
      </c>
      <c r="M23" s="3">
        <f t="shared" si="16"/>
        <v>15.941251483892133</v>
      </c>
      <c r="N23" s="3">
        <f t="shared" si="16"/>
        <v>13.628681025542482</v>
      </c>
      <c r="O23" s="3">
        <f t="shared" si="16"/>
        <v>-12.0914037622927</v>
      </c>
      <c r="P23" s="3">
        <f t="shared" si="16"/>
        <v>-36.221553975942363</v>
      </c>
      <c r="Q23" s="3">
        <f t="shared" si="16"/>
        <v>1.9646446811849516</v>
      </c>
      <c r="R23" s="3">
        <f t="shared" si="16"/>
        <v>1.473265654633606</v>
      </c>
      <c r="S23" s="3">
        <f t="shared" si="16"/>
        <v>-10.703089374950681</v>
      </c>
      <c r="T23" s="3">
        <f t="shared" si="16"/>
        <v>11.646806751510688</v>
      </c>
    </row>
    <row r="24" spans="1:20" ht="15.5" x14ac:dyDescent="0.35">
      <c r="C24" t="s">
        <v>55</v>
      </c>
      <c r="D24" s="4">
        <f>IFERROR(_xlfn.RRI(5,I23,D23),"")</f>
        <v>-0.37161862293104275</v>
      </c>
      <c r="H24" s="4">
        <f t="shared" ref="H24:T24" si="17">IFERROR(_xlfn.RRI(5,M23,H23),"")</f>
        <v>-0.27894010131688718</v>
      </c>
      <c r="I24" s="4">
        <f t="shared" si="17"/>
        <v>-0.10267502301675813</v>
      </c>
      <c r="J24" s="4" t="str">
        <f t="shared" si="17"/>
        <v/>
      </c>
      <c r="K24" s="4" t="str">
        <f t="shared" si="17"/>
        <v/>
      </c>
      <c r="L24" s="4">
        <f t="shared" si="17"/>
        <v>0.17822050783285626</v>
      </c>
      <c r="M24" s="4">
        <f t="shared" si="17"/>
        <v>0.61008301917081931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</row>
    <row r="25" spans="1:20" ht="15.5" x14ac:dyDescent="0.35">
      <c r="A25" t="s">
        <v>56</v>
      </c>
      <c r="C25" t="s">
        <v>57</v>
      </c>
      <c r="D25" s="3">
        <f>IFERROR(INDEX(D51:D500,MATCH($A$25,$C$51:$C$500,0)),"")</f>
        <v>4.79</v>
      </c>
      <c r="H25" s="3">
        <f>IFERROR(INDEX(D25:G25,COUNT(D25:G25)),"")</f>
        <v>4.79</v>
      </c>
      <c r="I25" s="3">
        <f t="shared" ref="I25:T25" si="18">IFERROR(INDEX(I51:I500,MATCH($C$25,$C$51:$C$500,0)),"")</f>
        <v>26.43</v>
      </c>
      <c r="J25" s="3">
        <f t="shared" si="18"/>
        <v>21.5</v>
      </c>
      <c r="K25" s="3">
        <f t="shared" si="18"/>
        <v>20.46</v>
      </c>
      <c r="L25" s="3">
        <f t="shared" si="18"/>
        <v>12.43</v>
      </c>
      <c r="M25" s="3">
        <f t="shared" si="18"/>
        <v>16.47</v>
      </c>
      <c r="N25" s="3">
        <f t="shared" si="18"/>
        <v>8.85</v>
      </c>
      <c r="O25" s="3">
        <f t="shared" si="18"/>
        <v>-8.73</v>
      </c>
      <c r="P25" s="3">
        <f t="shared" si="18"/>
        <v>-27.26</v>
      </c>
      <c r="Q25" s="3">
        <f t="shared" si="18"/>
        <v>2.58</v>
      </c>
      <c r="R25" s="3">
        <f t="shared" si="18"/>
        <v>1.94</v>
      </c>
      <c r="S25" s="3">
        <f t="shared" si="18"/>
        <v>-12.6</v>
      </c>
      <c r="T25" s="3">
        <f t="shared" si="18"/>
        <v>5.3</v>
      </c>
    </row>
    <row r="26" spans="1:20" ht="15.5" x14ac:dyDescent="0.35">
      <c r="C26" t="s">
        <v>58</v>
      </c>
      <c r="D26" s="4">
        <f>IFERROR(_xlfn.RRI(5,I25,D25),"")</f>
        <v>-0.28936323832081723</v>
      </c>
      <c r="H26" s="4">
        <f t="shared" ref="H26:T26" si="19">IFERROR(_xlfn.RRI(5,M25,H25),"")</f>
        <v>-0.21886088949030491</v>
      </c>
      <c r="I26" s="4">
        <f t="shared" si="19"/>
        <v>0.24460281375290704</v>
      </c>
      <c r="J26" s="4" t="str">
        <f t="shared" si="19"/>
        <v/>
      </c>
      <c r="K26" s="4" t="str">
        <f t="shared" si="19"/>
        <v/>
      </c>
      <c r="L26" s="4">
        <f t="shared" si="19"/>
        <v>0.36952600923882684</v>
      </c>
      <c r="M26" s="4">
        <f t="shared" si="19"/>
        <v>0.53383404747739971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59</v>
      </c>
      <c r="D27" s="3">
        <f>IFERROR(D4/D21,"")</f>
        <v>22.401536034238379</v>
      </c>
      <c r="H27" s="3">
        <f t="shared" ref="H27:T27" si="20">IFERROR(H4/H21,"")</f>
        <v>89.606144136953517</v>
      </c>
      <c r="I27" s="3">
        <f t="shared" si="20"/>
        <v>85.783931190381963</v>
      </c>
      <c r="J27" s="3">
        <f t="shared" si="20"/>
        <v>68.427565764150941</v>
      </c>
      <c r="K27" s="3">
        <f t="shared" si="20"/>
        <v>61.157053425724804</v>
      </c>
      <c r="L27" s="3">
        <f t="shared" si="20"/>
        <v>35.327760629958583</v>
      </c>
      <c r="M27" s="3">
        <f t="shared" si="20"/>
        <v>30.24068093056507</v>
      </c>
      <c r="N27" s="3">
        <f t="shared" si="20"/>
        <v>38.786093578229668</v>
      </c>
      <c r="O27" s="3">
        <f t="shared" si="20"/>
        <v>53.187541576794267</v>
      </c>
      <c r="P27" s="3">
        <f t="shared" si="20"/>
        <v>49.19005317942478</v>
      </c>
      <c r="Q27" s="3">
        <f t="shared" si="20"/>
        <v>53.080755997007479</v>
      </c>
      <c r="R27" s="3">
        <f t="shared" si="20"/>
        <v>59.154562581917808</v>
      </c>
      <c r="S27" s="3">
        <f t="shared" si="20"/>
        <v>65.543181438904114</v>
      </c>
      <c r="T27" s="3">
        <f t="shared" si="20"/>
        <v>94.683169597021276</v>
      </c>
    </row>
    <row r="28" spans="1:20" ht="15.5" x14ac:dyDescent="0.35">
      <c r="C28" t="s">
        <v>60</v>
      </c>
      <c r="D28" s="4">
        <f>IFERROR(_xlfn.RRI(5,I27,D27),"")</f>
        <v>-0.23550549050596903</v>
      </c>
      <c r="H28" s="4">
        <f t="shared" ref="H28:T28" si="21">IFERROR(_xlfn.RRI(5,M27,H27),"")</f>
        <v>0.24265120331905776</v>
      </c>
      <c r="I28" s="4">
        <f t="shared" si="21"/>
        <v>0.17204957232723905</v>
      </c>
      <c r="J28" s="4">
        <f t="shared" si="21"/>
        <v>5.1681500956457738E-2</v>
      </c>
      <c r="K28" s="4">
        <f t="shared" si="21"/>
        <v>4.4513006151392531E-2</v>
      </c>
      <c r="L28" s="4">
        <f t="shared" si="21"/>
        <v>-7.8201914299157127E-2</v>
      </c>
      <c r="M28" s="4">
        <f t="shared" si="21"/>
        <v>-0.12557882947683263</v>
      </c>
      <c r="N28" s="4">
        <f t="shared" si="21"/>
        <v>-9.9611986915767781E-2</v>
      </c>
      <c r="O28" s="4">
        <f t="shared" si="21"/>
        <v>-0.1089390206242361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32" spans="1:20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346.64</v>
      </c>
      <c r="H32" s="3">
        <f>IFERROR(INDEX(D32:G32,COUNT(D32:G32)),"")</f>
        <v>346.64</v>
      </c>
      <c r="I32" s="3">
        <f t="shared" ref="I32:T32" si="22">IFERROR(INDEX(I51:I500,MATCH($C$32,$C$51:$C$500,0)),"")</f>
        <v>345.42</v>
      </c>
      <c r="J32" s="3">
        <f t="shared" si="22"/>
        <v>334.36</v>
      </c>
      <c r="K32" s="3">
        <f t="shared" si="22"/>
        <v>316.83999999999997</v>
      </c>
      <c r="L32" s="3">
        <f t="shared" si="22"/>
        <v>295.04000000000002</v>
      </c>
      <c r="M32" s="3">
        <f t="shared" si="22"/>
        <v>111.55</v>
      </c>
      <c r="N32" s="3">
        <f t="shared" si="22"/>
        <v>82.94</v>
      </c>
      <c r="O32" s="3">
        <f t="shared" si="22"/>
        <v>71.64</v>
      </c>
      <c r="P32" s="3">
        <f t="shared" si="22"/>
        <v>74.489999999999995</v>
      </c>
      <c r="Q32" s="3">
        <f t="shared" si="22"/>
        <v>109.67</v>
      </c>
      <c r="R32" s="3">
        <f t="shared" si="22"/>
        <v>104.61</v>
      </c>
      <c r="S32" s="3">
        <f t="shared" si="22"/>
        <v>103.01</v>
      </c>
      <c r="T32" s="3">
        <f t="shared" si="22"/>
        <v>123.97</v>
      </c>
    </row>
    <row r="33" spans="1:20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3.85</v>
      </c>
      <c r="H33" s="3">
        <f>IFERROR(INDEX(D33:G33,COUNT(D33:G33)),"")</f>
        <v>3.85</v>
      </c>
      <c r="I33" s="3">
        <f t="shared" ref="I33:T33" si="23">IFERROR(INDEX(I51:I500,MATCH($C$33,$C$51:$C$500,0)),"")</f>
        <v>4.3099999999999996</v>
      </c>
      <c r="J33" s="3">
        <f t="shared" si="23"/>
        <v>2.09</v>
      </c>
      <c r="K33" s="3">
        <f t="shared" si="23"/>
        <v>4.07</v>
      </c>
      <c r="L33" s="3">
        <f t="shared" si="23"/>
        <v>5.98</v>
      </c>
      <c r="M33" s="3">
        <f t="shared" si="23"/>
        <v>63.42</v>
      </c>
      <c r="N33" s="3">
        <f t="shared" si="23"/>
        <v>5.0999999999999996</v>
      </c>
      <c r="O33" s="3">
        <f t="shared" si="23"/>
        <v>1.74</v>
      </c>
      <c r="P33" s="3">
        <f t="shared" si="23"/>
        <v>2.3199999999999998</v>
      </c>
      <c r="Q33" s="3">
        <f t="shared" si="23"/>
        <v>1.01</v>
      </c>
      <c r="R33" s="3">
        <f t="shared" si="23"/>
        <v>0.64</v>
      </c>
      <c r="S33" s="3">
        <f t="shared" si="23"/>
        <v>1.1599999999999999</v>
      </c>
      <c r="T33" s="3">
        <f t="shared" si="23"/>
        <v>0</v>
      </c>
    </row>
    <row r="34" spans="1:20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278.70999999999998</v>
      </c>
      <c r="H34" s="3">
        <f>IFERROR(INDEX(D34:G34,COUNT(D34:G34)),"")</f>
        <v>278.70999999999998</v>
      </c>
      <c r="I34" s="3">
        <f t="shared" ref="I34:T34" si="24">IFERROR(INDEX(I51:I500,MATCH($C$34,$C$51:$C$500,0)),"")</f>
        <v>56.38</v>
      </c>
      <c r="J34" s="3">
        <f t="shared" si="24"/>
        <v>32.56</v>
      </c>
      <c r="K34" s="3">
        <f t="shared" si="24"/>
        <v>63.05</v>
      </c>
      <c r="L34" s="3">
        <f t="shared" si="24"/>
        <v>142</v>
      </c>
      <c r="M34" s="3">
        <f t="shared" si="24"/>
        <v>429.57</v>
      </c>
      <c r="N34" s="3">
        <f t="shared" si="24"/>
        <v>47.8</v>
      </c>
      <c r="O34" s="3">
        <f t="shared" si="24"/>
        <v>-14.32</v>
      </c>
      <c r="P34" s="3">
        <f t="shared" si="24"/>
        <v>-6.35</v>
      </c>
      <c r="Q34" s="3">
        <f t="shared" si="24"/>
        <v>43.02</v>
      </c>
      <c r="R34" s="3">
        <f t="shared" si="24"/>
        <v>34.54</v>
      </c>
      <c r="S34" s="3">
        <f t="shared" si="24"/>
        <v>-9.52</v>
      </c>
      <c r="T34" s="3">
        <f t="shared" si="24"/>
        <v>0</v>
      </c>
    </row>
    <row r="35" spans="1:20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59.59</v>
      </c>
      <c r="H35" s="3">
        <f>IFERROR(INDEX(D35:G35,COUNT(D35:G35)),"")</f>
        <v>59.59</v>
      </c>
      <c r="I35" s="3">
        <f t="shared" ref="I35:T35" si="25">IFERROR(INDEX(I51:I500,MATCH($C$35,$C$51:$C$500,0)),"")</f>
        <v>17.37</v>
      </c>
      <c r="J35" s="3">
        <f t="shared" si="25"/>
        <v>10.23</v>
      </c>
      <c r="K35" s="3">
        <f t="shared" si="25"/>
        <v>21.09</v>
      </c>
      <c r="L35" s="3">
        <f t="shared" si="25"/>
        <v>49.96</v>
      </c>
      <c r="M35" s="3">
        <f t="shared" si="25"/>
        <v>234.02</v>
      </c>
      <c r="N35" s="3">
        <f t="shared" si="25"/>
        <v>10.92</v>
      </c>
      <c r="O35" s="3">
        <f t="shared" si="25"/>
        <v>2.35</v>
      </c>
      <c r="P35" s="3">
        <f t="shared" si="25"/>
        <v>3.51</v>
      </c>
      <c r="Q35" s="3">
        <f t="shared" si="25"/>
        <v>2.09</v>
      </c>
      <c r="R35" s="3">
        <f t="shared" si="25"/>
        <v>1.1299999999999999</v>
      </c>
      <c r="S35" s="3">
        <f t="shared" si="25"/>
        <v>1.83</v>
      </c>
      <c r="T35" s="3">
        <f t="shared" si="25"/>
        <v>0</v>
      </c>
    </row>
    <row r="36" spans="1:20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T36" si="26">IFERROR(INDEX(H51:H500,MATCH($C$36,$C$51:$C$500,0)),"")</f>
        <v>0.56069999999999998</v>
      </c>
      <c r="I36" s="4">
        <f t="shared" si="26"/>
        <v>0.40639999999999998</v>
      </c>
      <c r="J36" s="4">
        <f t="shared" si="26"/>
        <v>0.49959999999999999</v>
      </c>
      <c r="K36" s="4">
        <f t="shared" si="26"/>
        <v>0</v>
      </c>
      <c r="L36" s="4">
        <f t="shared" si="26"/>
        <v>0</v>
      </c>
      <c r="M36" s="4">
        <f t="shared" si="26"/>
        <v>0</v>
      </c>
      <c r="N36" s="4">
        <f t="shared" si="26"/>
        <v>0</v>
      </c>
      <c r="O36" s="4">
        <f t="shared" si="26"/>
        <v>0</v>
      </c>
      <c r="P36" s="4">
        <f t="shared" si="26"/>
        <v>0</v>
      </c>
      <c r="Q36" s="4">
        <f t="shared" si="26"/>
        <v>0</v>
      </c>
      <c r="R36" s="4">
        <f t="shared" si="26"/>
        <v>0</v>
      </c>
      <c r="S36" s="4">
        <f t="shared" si="26"/>
        <v>0</v>
      </c>
      <c r="T36" s="4">
        <f t="shared" si="26"/>
        <v>0</v>
      </c>
    </row>
    <row r="37" spans="1:20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T37" si="27">IFERROR(INDEX(H51:H500,MATCH($C$37,$C$51:$C$500,0)),"")</f>
        <v>10.74</v>
      </c>
      <c r="I37" s="3">
        <f t="shared" si="27"/>
        <v>10.74</v>
      </c>
      <c r="J37" s="3">
        <f t="shared" si="27"/>
        <v>10.74</v>
      </c>
      <c r="K37" s="3">
        <f t="shared" si="27"/>
        <v>0</v>
      </c>
      <c r="L37" s="3">
        <f t="shared" si="27"/>
        <v>0</v>
      </c>
      <c r="M37" s="3">
        <f t="shared" si="27"/>
        <v>0</v>
      </c>
      <c r="N37" s="3">
        <f t="shared" si="27"/>
        <v>0</v>
      </c>
      <c r="O37" s="3">
        <f t="shared" si="27"/>
        <v>0</v>
      </c>
      <c r="P37" s="3">
        <f t="shared" si="27"/>
        <v>0</v>
      </c>
      <c r="Q37" s="3">
        <f t="shared" si="27"/>
        <v>0</v>
      </c>
      <c r="R37" s="3">
        <f t="shared" si="27"/>
        <v>0</v>
      </c>
      <c r="S37" s="3">
        <f t="shared" si="27"/>
        <v>0</v>
      </c>
      <c r="T37" s="3">
        <f t="shared" si="27"/>
        <v>0</v>
      </c>
    </row>
    <row r="50" spans="2:20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</row>
    <row r="51" spans="2:20" ht="15.5" x14ac:dyDescent="0.35">
      <c r="B51" t="s">
        <v>82</v>
      </c>
      <c r="C51" t="s">
        <v>5</v>
      </c>
      <c r="D51" s="5">
        <v>486785378024</v>
      </c>
      <c r="E51" s="5">
        <v>518253150438</v>
      </c>
      <c r="F51" s="5">
        <v>493250125390</v>
      </c>
      <c r="G51" s="5">
        <v>451369235292</v>
      </c>
      <c r="I51" s="5">
        <v>1864084824767</v>
      </c>
      <c r="J51" s="5">
        <v>1486931004055</v>
      </c>
      <c r="K51" s="5">
        <v>1328942770941</v>
      </c>
      <c r="L51" s="5">
        <v>767672238489</v>
      </c>
      <c r="M51" s="5">
        <v>353211153269</v>
      </c>
      <c r="N51" s="5">
        <v>162125871157</v>
      </c>
      <c r="O51" s="5">
        <v>222323923791</v>
      </c>
      <c r="P51" s="5">
        <v>222339040371</v>
      </c>
      <c r="Q51" s="5">
        <v>212853831548</v>
      </c>
      <c r="R51" s="5">
        <v>215914153424</v>
      </c>
      <c r="S51" s="5">
        <v>239232612252</v>
      </c>
      <c r="T51" s="5">
        <v>222505448553</v>
      </c>
    </row>
    <row r="52" spans="2:20" ht="15.5" x14ac:dyDescent="0.35">
      <c r="C52" t="s">
        <v>337</v>
      </c>
      <c r="D52" s="5">
        <v>486785378024</v>
      </c>
      <c r="E52" s="5">
        <v>518253150438</v>
      </c>
      <c r="F52" s="5">
        <v>493250125390</v>
      </c>
      <c r="G52" s="5">
        <v>451369235292</v>
      </c>
      <c r="I52" s="5">
        <v>1864084824767</v>
      </c>
      <c r="J52" s="5">
        <v>1486931004055</v>
      </c>
      <c r="K52" s="5">
        <v>1328942770941</v>
      </c>
      <c r="L52" s="5">
        <v>767672238489</v>
      </c>
      <c r="M52" s="5">
        <v>353211153269</v>
      </c>
      <c r="N52" s="5">
        <v>162125871157</v>
      </c>
      <c r="O52" s="5">
        <v>222323923791</v>
      </c>
      <c r="P52" s="5">
        <v>222339040371</v>
      </c>
      <c r="Q52" s="5">
        <v>212853831548</v>
      </c>
      <c r="R52" s="5">
        <v>215914153424</v>
      </c>
      <c r="S52" s="5">
        <v>239232612252</v>
      </c>
      <c r="T52" s="5">
        <v>222505448553</v>
      </c>
    </row>
    <row r="53" spans="2:20" ht="15.5" x14ac:dyDescent="0.35">
      <c r="C53" t="s">
        <v>83</v>
      </c>
      <c r="D53" s="5">
        <v>-108618803669</v>
      </c>
      <c r="E53" s="5">
        <v>-131513928411</v>
      </c>
      <c r="F53" s="5">
        <v>-109141717698</v>
      </c>
      <c r="G53" s="5">
        <v>-93513084486</v>
      </c>
      <c r="I53" s="5">
        <v>-423267006445</v>
      </c>
      <c r="J53" s="5">
        <v>-369429388121</v>
      </c>
      <c r="K53" s="5">
        <v>-292187971868</v>
      </c>
      <c r="L53" s="5">
        <v>-140443190519</v>
      </c>
      <c r="M53" s="5">
        <v>-157893156290</v>
      </c>
      <c r="N53" s="5">
        <v>-114535488869</v>
      </c>
      <c r="O53" s="5">
        <v>-135940003048</v>
      </c>
      <c r="P53" s="5">
        <v>-120624113372</v>
      </c>
      <c r="Q53" s="5">
        <v>-115393396810</v>
      </c>
      <c r="R53" s="5">
        <v>-121422969312</v>
      </c>
      <c r="S53" s="5">
        <v>-147365969669</v>
      </c>
      <c r="T53" s="5">
        <v>-140759610960</v>
      </c>
    </row>
    <row r="54" spans="2:20" ht="15.5" x14ac:dyDescent="0.35">
      <c r="C54" t="s">
        <v>477</v>
      </c>
      <c r="D54" s="5">
        <v>-108618803669</v>
      </c>
      <c r="E54" s="5">
        <v>-131513928411</v>
      </c>
      <c r="F54" s="5">
        <v>-109141717698</v>
      </c>
      <c r="G54" s="5">
        <v>-93513084486</v>
      </c>
      <c r="I54" s="5">
        <v>-423267006445</v>
      </c>
      <c r="J54" s="5">
        <v>-369429388121</v>
      </c>
      <c r="K54" s="5">
        <v>-292187971868</v>
      </c>
      <c r="L54" s="5">
        <v>-140443190519</v>
      </c>
      <c r="M54" s="5">
        <v>-157893156290</v>
      </c>
      <c r="N54" s="5">
        <v>-114535488869</v>
      </c>
      <c r="O54" s="5">
        <v>-135940003048</v>
      </c>
      <c r="P54" s="5">
        <v>-120624113372</v>
      </c>
      <c r="Q54" s="5">
        <v>-115393396810</v>
      </c>
      <c r="R54" s="5">
        <v>-121422969312</v>
      </c>
      <c r="S54" s="5">
        <v>-147365969669</v>
      </c>
      <c r="T54" s="5">
        <v>-140759610960</v>
      </c>
    </row>
    <row r="55" spans="2:20" ht="15.5" x14ac:dyDescent="0.35">
      <c r="C55" t="s">
        <v>1035</v>
      </c>
      <c r="D55" s="5">
        <v>-108618803669</v>
      </c>
      <c r="E55" s="5">
        <v>-131513928411</v>
      </c>
      <c r="F55" s="5">
        <v>-109141717698</v>
      </c>
      <c r="G55" s="5">
        <v>-93513084486</v>
      </c>
      <c r="I55" s="5">
        <v>-423267006445</v>
      </c>
      <c r="J55" s="5">
        <v>-369429388121</v>
      </c>
      <c r="K55" s="5">
        <v>-292187971868</v>
      </c>
      <c r="L55" s="5">
        <v>-140443190519</v>
      </c>
      <c r="M55" s="5">
        <v>-157893156290</v>
      </c>
      <c r="N55" s="5">
        <v>-114535488869</v>
      </c>
      <c r="O55" s="5">
        <v>-135940003048</v>
      </c>
      <c r="P55" s="5">
        <v>-120624113372</v>
      </c>
      <c r="Q55" s="5">
        <v>-115393396810</v>
      </c>
      <c r="R55" s="5">
        <v>-121422969312</v>
      </c>
      <c r="S55" s="5">
        <v>-147365969669</v>
      </c>
      <c r="T55" s="5">
        <v>-140759610960</v>
      </c>
    </row>
    <row r="56" spans="2:20" ht="15.5" x14ac:dyDescent="0.35">
      <c r="C56" t="s">
        <v>84</v>
      </c>
      <c r="D56" s="5">
        <v>378166574355</v>
      </c>
      <c r="E56" s="5">
        <v>386739222027</v>
      </c>
      <c r="F56" s="5">
        <v>384108407692</v>
      </c>
      <c r="G56" s="5">
        <v>357856150806</v>
      </c>
      <c r="I56" s="5">
        <v>1440817818322</v>
      </c>
      <c r="J56" s="5">
        <v>1117501615934</v>
      </c>
      <c r="K56" s="5">
        <v>1036754799073</v>
      </c>
      <c r="L56" s="5">
        <v>627229047970</v>
      </c>
      <c r="M56" s="5">
        <v>195317996979</v>
      </c>
      <c r="N56" s="5">
        <v>47590382288</v>
      </c>
      <c r="O56" s="5">
        <v>86383920743</v>
      </c>
      <c r="P56" s="5">
        <v>101714926999</v>
      </c>
      <c r="Q56" s="5">
        <v>97460434738</v>
      </c>
      <c r="R56" s="5">
        <v>94491184112</v>
      </c>
      <c r="S56" s="5">
        <v>91866642583</v>
      </c>
      <c r="T56" s="5">
        <v>81745837593</v>
      </c>
    </row>
    <row r="57" spans="2:20" ht="15.5" x14ac:dyDescent="0.35">
      <c r="C57" t="s">
        <v>85</v>
      </c>
      <c r="D57" s="5">
        <v>-244423316568</v>
      </c>
      <c r="E57" s="5">
        <v>-139407085752</v>
      </c>
      <c r="F57" s="5">
        <v>-186541257149</v>
      </c>
      <c r="G57" s="5">
        <v>-210897588141</v>
      </c>
      <c r="I57" s="5">
        <v>-702923403229</v>
      </c>
      <c r="J57" s="5">
        <v>-518678702275</v>
      </c>
      <c r="K57" s="5">
        <v>-461193753107</v>
      </c>
      <c r="L57" s="5">
        <v>-270625878038</v>
      </c>
      <c r="M57" s="5">
        <v>24828977969</v>
      </c>
      <c r="N57" s="5">
        <v>-3237664172</v>
      </c>
      <c r="O57" s="5">
        <v>-135251452543</v>
      </c>
      <c r="P57" s="5">
        <v>-218857008351</v>
      </c>
      <c r="Q57" s="5">
        <v>-83334910625</v>
      </c>
      <c r="R57" s="5">
        <v>-86279584044</v>
      </c>
      <c r="S57" s="5">
        <v>-153404709080</v>
      </c>
      <c r="T57" s="5">
        <v>-69518932084</v>
      </c>
    </row>
    <row r="58" spans="2:20" ht="15.5" x14ac:dyDescent="0.35">
      <c r="C58" t="s">
        <v>1416</v>
      </c>
    </row>
    <row r="59" spans="2:20" ht="15.5" x14ac:dyDescent="0.35">
      <c r="C59" t="s">
        <v>1768</v>
      </c>
      <c r="D59" s="5">
        <v>803538216</v>
      </c>
      <c r="E59" s="5">
        <v>-58933536</v>
      </c>
      <c r="F59" s="5">
        <v>11240337</v>
      </c>
      <c r="G59" s="5">
        <v>-14836032</v>
      </c>
      <c r="I59" s="5">
        <v>-47693199</v>
      </c>
      <c r="P59" s="5">
        <v>612000</v>
      </c>
      <c r="Q59" s="5">
        <v>23386450</v>
      </c>
      <c r="R59" s="5">
        <v>59816660</v>
      </c>
      <c r="S59" s="5">
        <v>64513500</v>
      </c>
      <c r="T59" s="5">
        <v>130833861</v>
      </c>
    </row>
    <row r="60" spans="2:20" ht="15.5" x14ac:dyDescent="0.35">
      <c r="C60" t="s">
        <v>1417</v>
      </c>
      <c r="D60" s="5">
        <v>2242674508</v>
      </c>
      <c r="E60" s="5">
        <v>12056000000</v>
      </c>
      <c r="F60" s="5">
        <v>44217814043</v>
      </c>
      <c r="G60" s="5">
        <v>892500000</v>
      </c>
      <c r="I60" s="5">
        <v>59494533923</v>
      </c>
      <c r="J60" s="5">
        <v>19461707224</v>
      </c>
      <c r="K60" s="5">
        <v>6596365673</v>
      </c>
      <c r="L60" s="5">
        <v>120209813917</v>
      </c>
      <c r="M60" s="5">
        <v>25862231594</v>
      </c>
      <c r="N60" s="5">
        <v>1257364389</v>
      </c>
      <c r="O60" s="5">
        <v>1442179146</v>
      </c>
      <c r="P60" s="5">
        <v>1440636530</v>
      </c>
      <c r="Q60" s="5">
        <v>1915635584</v>
      </c>
      <c r="R60" s="5">
        <v>1357364866</v>
      </c>
      <c r="S60" s="5">
        <v>1713020895</v>
      </c>
      <c r="T60" s="5">
        <v>1969649195</v>
      </c>
    </row>
    <row r="61" spans="2:20" ht="15.5" x14ac:dyDescent="0.35">
      <c r="C61" t="s">
        <v>1964</v>
      </c>
      <c r="D61" s="5">
        <v>101783959130</v>
      </c>
      <c r="E61" s="5">
        <v>100140010871</v>
      </c>
      <c r="F61" s="5">
        <v>97690084361</v>
      </c>
      <c r="G61" s="5">
        <v>80962982635</v>
      </c>
      <c r="I61" s="5">
        <v>350588012195</v>
      </c>
      <c r="J61" s="5">
        <v>188710785250</v>
      </c>
      <c r="K61" s="5">
        <v>57587846278</v>
      </c>
      <c r="L61" s="5">
        <v>8408542376</v>
      </c>
      <c r="M61" s="5">
        <v>2429502526</v>
      </c>
      <c r="N61" s="5">
        <v>2595867556</v>
      </c>
      <c r="O61" s="5">
        <v>5336837657</v>
      </c>
      <c r="P61" s="5">
        <v>4640026132</v>
      </c>
      <c r="Q61" s="5">
        <v>9054313179</v>
      </c>
      <c r="R61" s="5">
        <v>5322941944</v>
      </c>
      <c r="S61" s="5">
        <v>5039754752</v>
      </c>
      <c r="T61" s="5">
        <v>4457574099</v>
      </c>
    </row>
    <row r="62" spans="2:20" ht="15.5" x14ac:dyDescent="0.35">
      <c r="C62" t="s">
        <v>1767</v>
      </c>
      <c r="D62" s="5">
        <v>235741404</v>
      </c>
      <c r="E62" s="5">
        <v>103583282087</v>
      </c>
      <c r="I62" s="5">
        <v>103583282087</v>
      </c>
      <c r="J62" s="5">
        <v>69095190316</v>
      </c>
      <c r="K62" s="5">
        <v>37373920257</v>
      </c>
      <c r="L62" s="5">
        <v>3918770429</v>
      </c>
      <c r="M62" s="5">
        <v>76552690631</v>
      </c>
      <c r="R62" s="5">
        <v>2717870000</v>
      </c>
    </row>
    <row r="63" spans="2:20" ht="15.5" x14ac:dyDescent="0.35">
      <c r="C63" t="s">
        <v>93</v>
      </c>
      <c r="D63" s="5">
        <v>-45548136138</v>
      </c>
      <c r="E63" s="5">
        <v>-27036278976</v>
      </c>
      <c r="F63" s="5">
        <v>24074824938</v>
      </c>
      <c r="G63" s="5">
        <v>13248984153</v>
      </c>
      <c r="I63" s="5">
        <v>20871039475</v>
      </c>
      <c r="J63" s="5">
        <v>-86445123557</v>
      </c>
      <c r="K63" s="5">
        <v>39282818026</v>
      </c>
      <c r="L63" s="5">
        <v>15967208547</v>
      </c>
      <c r="M63" s="5">
        <v>15283073944</v>
      </c>
      <c r="N63" s="5">
        <v>10289189195</v>
      </c>
      <c r="O63" s="5">
        <v>303760581</v>
      </c>
      <c r="P63" s="5">
        <v>1264248893</v>
      </c>
      <c r="Q63" s="5">
        <v>-1711337624</v>
      </c>
      <c r="R63" s="5">
        <v>-1461981419</v>
      </c>
      <c r="S63" s="5">
        <v>5737969142</v>
      </c>
      <c r="T63" s="5">
        <v>21481064934</v>
      </c>
    </row>
    <row r="64" spans="2:20" ht="15.5" x14ac:dyDescent="0.35">
      <c r="C64" t="s">
        <v>1419</v>
      </c>
      <c r="D64" s="5">
        <v>119605520270</v>
      </c>
      <c r="E64" s="5">
        <v>226990168260</v>
      </c>
      <c r="F64" s="5">
        <v>150395303470</v>
      </c>
      <c r="G64" s="5">
        <v>86759437923</v>
      </c>
      <c r="I64" s="5">
        <v>542572787730</v>
      </c>
      <c r="J64" s="5">
        <v>329386318644</v>
      </c>
      <c r="K64" s="5">
        <v>122575188354</v>
      </c>
      <c r="L64" s="5">
        <v>133519637248</v>
      </c>
      <c r="M64" s="5">
        <v>105837011006</v>
      </c>
      <c r="N64" s="5">
        <v>4350852225</v>
      </c>
      <c r="O64" s="5">
        <v>67957211375</v>
      </c>
      <c r="P64" s="5">
        <v>6539297507</v>
      </c>
      <c r="Q64" s="5">
        <v>16035998143</v>
      </c>
      <c r="R64" s="5">
        <v>10090834703</v>
      </c>
      <c r="S64" s="5">
        <v>6946211247</v>
      </c>
      <c r="T64" s="5">
        <v>7253228709</v>
      </c>
    </row>
    <row r="65" spans="3:20" ht="15.5" x14ac:dyDescent="0.35">
      <c r="C65" t="s">
        <v>1420</v>
      </c>
    </row>
    <row r="66" spans="3:20" ht="15.5" x14ac:dyDescent="0.35">
      <c r="C66" t="s">
        <v>1924</v>
      </c>
    </row>
    <row r="67" spans="3:20" ht="15.5" x14ac:dyDescent="0.35">
      <c r="C67" t="s">
        <v>1770</v>
      </c>
      <c r="D67" s="5">
        <v>-140485213631</v>
      </c>
      <c r="E67" s="5">
        <v>-147141218190</v>
      </c>
      <c r="F67" s="5">
        <v>-132265202599</v>
      </c>
      <c r="G67" s="5">
        <v>-104290216657</v>
      </c>
      <c r="I67" s="5">
        <v>-437377160105</v>
      </c>
      <c r="J67" s="5">
        <v>-114040981917</v>
      </c>
      <c r="K67" s="5">
        <v>-47941752225</v>
      </c>
      <c r="L67" s="5">
        <v>-44261738328</v>
      </c>
      <c r="M67" s="5">
        <v>2997161224</v>
      </c>
      <c r="N67" s="5">
        <v>83076760638</v>
      </c>
      <c r="O67" s="5">
        <v>-88275757486</v>
      </c>
      <c r="P67" s="5">
        <v>-113916991606</v>
      </c>
      <c r="Q67" s="5">
        <v>-1843376381</v>
      </c>
      <c r="R67" s="5">
        <v>-11091924004</v>
      </c>
      <c r="S67" s="5">
        <v>-75299153564</v>
      </c>
      <c r="T67" s="5">
        <v>-2974731627</v>
      </c>
    </row>
    <row r="68" spans="3:20" ht="15.5" x14ac:dyDescent="0.35">
      <c r="C68" t="s">
        <v>392</v>
      </c>
      <c r="D68" s="5">
        <v>-169975502304</v>
      </c>
      <c r="E68" s="5">
        <v>-167931924672</v>
      </c>
      <c r="F68" s="5">
        <v>-152474214733</v>
      </c>
      <c r="G68" s="5">
        <v>-142195410147</v>
      </c>
      <c r="I68" s="5">
        <v>-605142157030</v>
      </c>
      <c r="J68" s="5">
        <v>-562001126941</v>
      </c>
      <c r="K68" s="5">
        <v>-391270804253</v>
      </c>
      <c r="L68" s="5">
        <v>-286577245489</v>
      </c>
      <c r="M68" s="5">
        <v>-35977783688</v>
      </c>
      <c r="N68" s="5">
        <v>-40169652075</v>
      </c>
      <c r="O68" s="5">
        <v>-43511292883</v>
      </c>
      <c r="P68" s="5">
        <v>-43466188386</v>
      </c>
      <c r="Q68" s="5">
        <v>-37509925956</v>
      </c>
      <c r="R68" s="5">
        <v>-32734742169</v>
      </c>
      <c r="S68" s="5">
        <v>-34684532006</v>
      </c>
      <c r="T68" s="5">
        <v>-26818012011</v>
      </c>
    </row>
    <row r="69" spans="3:20" ht="15.5" x14ac:dyDescent="0.35">
      <c r="C69" t="s">
        <v>1136</v>
      </c>
      <c r="D69" s="5">
        <v>-53568120903</v>
      </c>
      <c r="E69" s="5">
        <v>-51324111150</v>
      </c>
      <c r="F69" s="5">
        <v>-52197143287</v>
      </c>
      <c r="G69" s="5">
        <v>-51171399260</v>
      </c>
      <c r="I69" s="5">
        <v>-202976873824</v>
      </c>
      <c r="J69" s="5">
        <v>-172022912061</v>
      </c>
      <c r="K69" s="5">
        <v>-144556384983</v>
      </c>
      <c r="L69" s="5">
        <v>-73306531469</v>
      </c>
      <c r="M69" s="5">
        <v>-48027410573</v>
      </c>
      <c r="N69" s="5">
        <v>-50495624960</v>
      </c>
      <c r="O69" s="5">
        <v>-71421613549</v>
      </c>
      <c r="P69" s="5">
        <v>-68013125866</v>
      </c>
      <c r="Q69" s="5">
        <v>-60017606431</v>
      </c>
      <c r="R69" s="5">
        <v>-52543752574</v>
      </c>
      <c r="S69" s="5">
        <v>-50367234757</v>
      </c>
      <c r="T69" s="5">
        <v>-46979417155</v>
      </c>
    </row>
    <row r="70" spans="3:20" ht="15.5" x14ac:dyDescent="0.35">
      <c r="C70" t="s">
        <v>1423</v>
      </c>
      <c r="D70" s="5">
        <v>-364028836838</v>
      </c>
      <c r="E70" s="5">
        <v>-366397254012</v>
      </c>
      <c r="F70" s="5">
        <v>-336936560619</v>
      </c>
      <c r="G70" s="5">
        <v>-297657026064</v>
      </c>
      <c r="I70" s="5">
        <v>-1245496190959</v>
      </c>
      <c r="J70" s="5">
        <v>-848065020919</v>
      </c>
      <c r="K70" s="5">
        <v>-583768941461</v>
      </c>
      <c r="L70" s="5">
        <v>-404145515286</v>
      </c>
      <c r="M70" s="5">
        <v>-81008033037</v>
      </c>
      <c r="N70" s="5">
        <v>-7588516397</v>
      </c>
      <c r="O70" s="5">
        <v>-203208663918</v>
      </c>
      <c r="P70" s="5">
        <v>-225396305858</v>
      </c>
      <c r="Q70" s="5">
        <v>-99370908768</v>
      </c>
      <c r="R70" s="5">
        <v>-96370418747</v>
      </c>
      <c r="S70" s="5">
        <v>-160350920327</v>
      </c>
      <c r="T70" s="5">
        <v>-76772160793</v>
      </c>
    </row>
    <row r="71" spans="3:20" ht="15.5" x14ac:dyDescent="0.35">
      <c r="C71" t="s">
        <v>88</v>
      </c>
      <c r="D71" s="5">
        <v>133743257787</v>
      </c>
      <c r="E71" s="5">
        <v>247332136275</v>
      </c>
      <c r="F71" s="5">
        <v>197567150543</v>
      </c>
      <c r="G71" s="5">
        <v>146958562665</v>
      </c>
      <c r="I71" s="5">
        <v>737894415093</v>
      </c>
      <c r="J71" s="5">
        <v>598822913659</v>
      </c>
      <c r="K71" s="5">
        <v>575561045966</v>
      </c>
      <c r="L71" s="5">
        <v>356603169932</v>
      </c>
      <c r="M71" s="5">
        <v>220146974948</v>
      </c>
      <c r="N71" s="5">
        <v>44352718116</v>
      </c>
      <c r="O71" s="5">
        <v>-48867531800</v>
      </c>
      <c r="P71" s="5">
        <v>-117142081352</v>
      </c>
      <c r="Q71" s="5">
        <v>14125524113</v>
      </c>
      <c r="R71" s="5">
        <v>8211600068</v>
      </c>
      <c r="S71" s="5">
        <v>-61538066497</v>
      </c>
      <c r="T71" s="5">
        <v>12226905509</v>
      </c>
    </row>
    <row r="72" spans="3:20" ht="15.5" x14ac:dyDescent="0.35">
      <c r="C72" t="s">
        <v>89</v>
      </c>
      <c r="D72" s="5">
        <v>108403</v>
      </c>
      <c r="E72" s="5">
        <v>-475957360</v>
      </c>
      <c r="F72" s="5">
        <v>-271026155</v>
      </c>
      <c r="G72" s="5">
        <v>-10200556</v>
      </c>
      <c r="I72" s="5">
        <v>-875999262</v>
      </c>
      <c r="J72" s="5">
        <v>126494441</v>
      </c>
      <c r="K72" s="5">
        <v>-286771831</v>
      </c>
      <c r="L72" s="5">
        <v>-4291241715</v>
      </c>
      <c r="M72" s="5">
        <v>-147932600</v>
      </c>
      <c r="N72" s="5">
        <v>1474010303</v>
      </c>
      <c r="O72" s="5">
        <v>2447820911</v>
      </c>
      <c r="P72" s="5">
        <v>-3653195364</v>
      </c>
      <c r="Q72" s="5">
        <v>1171302438</v>
      </c>
      <c r="R72" s="5">
        <v>2667257642</v>
      </c>
      <c r="S72" s="5">
        <v>1541087843</v>
      </c>
      <c r="T72" s="5">
        <v>5683317285</v>
      </c>
    </row>
    <row r="73" spans="3:20" ht="15.5" x14ac:dyDescent="0.35">
      <c r="C73" t="s">
        <v>310</v>
      </c>
      <c r="L73" s="5">
        <v>315027469</v>
      </c>
      <c r="M73" s="5">
        <v>44089478</v>
      </c>
      <c r="N73" s="5">
        <v>10930000</v>
      </c>
      <c r="O73" s="5">
        <v>41760000</v>
      </c>
      <c r="P73" s="5">
        <v>16765241</v>
      </c>
      <c r="Q73" s="5">
        <v>3985000</v>
      </c>
      <c r="R73" s="5">
        <v>8185200</v>
      </c>
      <c r="S73" s="5">
        <v>1516836846</v>
      </c>
      <c r="T73" s="5">
        <v>5475359220</v>
      </c>
    </row>
    <row r="74" spans="3:20" ht="15.5" x14ac:dyDescent="0.35">
      <c r="C74" t="s">
        <v>312</v>
      </c>
    </row>
    <row r="75" spans="3:20" ht="15.5" x14ac:dyDescent="0.35">
      <c r="C75" t="s">
        <v>94</v>
      </c>
      <c r="D75" s="5">
        <v>108403</v>
      </c>
      <c r="E75" s="5">
        <v>-475957360</v>
      </c>
      <c r="F75" s="5">
        <v>-271026155</v>
      </c>
      <c r="G75" s="5">
        <v>-10200556</v>
      </c>
      <c r="I75" s="5">
        <v>-875999262</v>
      </c>
      <c r="J75" s="5">
        <v>126494441</v>
      </c>
      <c r="K75" s="5">
        <v>-286771831</v>
      </c>
      <c r="L75" s="5">
        <v>-4291241715</v>
      </c>
      <c r="M75" s="5">
        <v>-147932600</v>
      </c>
      <c r="N75" s="5">
        <v>1474010303</v>
      </c>
      <c r="O75" s="5">
        <v>2447820911</v>
      </c>
      <c r="P75" s="5">
        <v>-3653195364</v>
      </c>
      <c r="Q75" s="5">
        <v>1171302438</v>
      </c>
      <c r="R75" s="5">
        <v>2667257642</v>
      </c>
      <c r="S75" s="5">
        <v>1541087843</v>
      </c>
      <c r="T75" s="5">
        <v>5683317285</v>
      </c>
    </row>
    <row r="76" spans="3:20" ht="15.5" x14ac:dyDescent="0.35">
      <c r="C76" t="s">
        <v>28</v>
      </c>
      <c r="D76" s="5">
        <v>133743366190</v>
      </c>
      <c r="E76" s="5">
        <v>246856178915</v>
      </c>
      <c r="F76" s="5">
        <v>197296124388</v>
      </c>
      <c r="G76" s="5">
        <v>146948362109</v>
      </c>
      <c r="I76" s="5">
        <v>737018415831</v>
      </c>
      <c r="J76" s="5">
        <v>598949408100</v>
      </c>
      <c r="K76" s="5">
        <v>575274274135</v>
      </c>
      <c r="L76" s="5">
        <v>352311928217</v>
      </c>
      <c r="M76" s="5">
        <v>219999042348</v>
      </c>
      <c r="N76" s="5">
        <v>45826728419</v>
      </c>
      <c r="O76" s="5">
        <v>-46419710889</v>
      </c>
      <c r="P76" s="5">
        <v>-120795276716</v>
      </c>
      <c r="Q76" s="5">
        <v>15296826551</v>
      </c>
      <c r="R76" s="5">
        <v>10878857710</v>
      </c>
      <c r="S76" s="5">
        <v>-59996978654</v>
      </c>
      <c r="T76" s="5">
        <v>17910222794</v>
      </c>
    </row>
    <row r="77" spans="3:20" ht="15.5" x14ac:dyDescent="0.35">
      <c r="C77" t="s">
        <v>27</v>
      </c>
      <c r="D77" s="5">
        <v>-29681128601</v>
      </c>
      <c r="E77" s="5">
        <v>-52472579825</v>
      </c>
      <c r="F77" s="5">
        <v>-44489614857</v>
      </c>
      <c r="G77" s="5">
        <v>-32416495716</v>
      </c>
      <c r="I77" s="5">
        <v>-162756852756</v>
      </c>
      <c r="J77" s="5">
        <v>-131843669086</v>
      </c>
      <c r="K77" s="5">
        <v>-130708139831</v>
      </c>
      <c r="L77" s="5">
        <v>-82282517024</v>
      </c>
      <c r="M77" s="5">
        <v>-27524424155</v>
      </c>
      <c r="N77" s="5">
        <v>-8815337082</v>
      </c>
      <c r="O77" s="5">
        <v>9870047700</v>
      </c>
      <c r="P77" s="5">
        <v>-2348031014</v>
      </c>
      <c r="Q77" s="5">
        <v>-4934501093</v>
      </c>
      <c r="R77" s="5">
        <v>-3791824583</v>
      </c>
      <c r="S77" s="5">
        <v>14018772292</v>
      </c>
      <c r="T77" s="5">
        <v>-5461351638</v>
      </c>
    </row>
    <row r="78" spans="3:20" ht="15.5" x14ac:dyDescent="0.35">
      <c r="C78" t="s">
        <v>313</v>
      </c>
      <c r="D78" s="5">
        <v>-29904871275</v>
      </c>
      <c r="E78" s="5">
        <v>-167759570090</v>
      </c>
      <c r="G78" s="5">
        <v>33775449358</v>
      </c>
      <c r="I78" s="5">
        <v>-167759570090</v>
      </c>
      <c r="J78" s="5">
        <v>-136765889127</v>
      </c>
      <c r="K78" s="5">
        <v>-127158847967</v>
      </c>
      <c r="L78" s="5">
        <v>-78895040625</v>
      </c>
      <c r="M78" s="5">
        <v>-23755744130</v>
      </c>
      <c r="O78" s="5">
        <v>-213019993</v>
      </c>
      <c r="T78" s="5">
        <v>-4251250773</v>
      </c>
    </row>
    <row r="79" spans="3:20" ht="15.5" x14ac:dyDescent="0.35">
      <c r="C79" t="s">
        <v>314</v>
      </c>
      <c r="D79" s="5">
        <v>223742674</v>
      </c>
      <c r="E79" s="5">
        <v>115286990265</v>
      </c>
      <c r="F79" s="5">
        <v>-44489614857</v>
      </c>
      <c r="G79" s="5">
        <v>-66191945074</v>
      </c>
      <c r="I79" s="5">
        <v>5002717334</v>
      </c>
      <c r="J79" s="5">
        <v>4922220041</v>
      </c>
      <c r="K79" s="5">
        <v>-3549291864</v>
      </c>
      <c r="L79" s="5">
        <v>-3387476399</v>
      </c>
      <c r="M79" s="5">
        <v>-3768680025</v>
      </c>
      <c r="N79" s="5">
        <v>-8815337082</v>
      </c>
      <c r="O79" s="5">
        <v>10083067693</v>
      </c>
      <c r="P79" s="5">
        <v>-2348031014</v>
      </c>
      <c r="Q79" s="5">
        <v>-4934501093</v>
      </c>
      <c r="R79" s="5">
        <v>-3791824583</v>
      </c>
      <c r="S79" s="5">
        <v>14018772292</v>
      </c>
      <c r="T79" s="5">
        <v>-1210100865</v>
      </c>
    </row>
    <row r="80" spans="3:20" ht="15.5" x14ac:dyDescent="0.35">
      <c r="C80" t="s">
        <v>315</v>
      </c>
      <c r="D80" s="5">
        <v>-29681128601</v>
      </c>
      <c r="E80" s="5">
        <v>-52472579825</v>
      </c>
      <c r="F80" s="5">
        <v>-44489614857</v>
      </c>
      <c r="G80" s="5">
        <v>-32416495716</v>
      </c>
      <c r="I80" s="5">
        <v>-162756852756</v>
      </c>
      <c r="J80" s="5">
        <v>-131843669086</v>
      </c>
      <c r="K80" s="5">
        <v>-130708139831</v>
      </c>
      <c r="L80" s="5">
        <v>-82282517024</v>
      </c>
      <c r="M80" s="5">
        <v>-27524424155</v>
      </c>
      <c r="N80" s="5">
        <v>-8815337082</v>
      </c>
      <c r="O80" s="5">
        <v>9870047700</v>
      </c>
      <c r="P80" s="5">
        <v>-2348031014</v>
      </c>
      <c r="Q80" s="5">
        <v>-4934501093</v>
      </c>
      <c r="R80" s="5">
        <v>-3791824583</v>
      </c>
      <c r="S80" s="5">
        <v>14018772292</v>
      </c>
      <c r="T80" s="5">
        <v>-5461351638</v>
      </c>
    </row>
    <row r="81" spans="2:20" ht="15.5" x14ac:dyDescent="0.35">
      <c r="C81" t="s">
        <v>97</v>
      </c>
      <c r="D81" s="5">
        <v>104062237589</v>
      </c>
      <c r="E81" s="5">
        <v>194383599090</v>
      </c>
      <c r="F81" s="5">
        <v>152806509531</v>
      </c>
      <c r="G81" s="5">
        <v>114531866393</v>
      </c>
      <c r="I81" s="5">
        <v>574261563075</v>
      </c>
      <c r="J81" s="5">
        <v>467105739014</v>
      </c>
      <c r="K81" s="5">
        <v>444566134304</v>
      </c>
      <c r="L81" s="5">
        <v>270029411193</v>
      </c>
      <c r="M81" s="5">
        <v>192474618193</v>
      </c>
      <c r="N81" s="5">
        <v>37011391337</v>
      </c>
      <c r="O81" s="5">
        <v>-36549663189</v>
      </c>
      <c r="P81" s="5">
        <v>-123143307730</v>
      </c>
      <c r="Q81" s="5">
        <v>10362325458</v>
      </c>
      <c r="R81" s="5">
        <v>7087033127</v>
      </c>
      <c r="S81" s="5">
        <v>-45978206362</v>
      </c>
      <c r="T81" s="5">
        <v>12448871156</v>
      </c>
    </row>
    <row r="82" spans="2:20" ht="15.5" x14ac:dyDescent="0.35">
      <c r="C82" t="s">
        <v>98</v>
      </c>
      <c r="D82" s="5">
        <v>-45548136138</v>
      </c>
      <c r="E82" s="5">
        <v>-27036278976</v>
      </c>
      <c r="F82" s="5">
        <v>24074824938</v>
      </c>
      <c r="G82" s="5">
        <v>13248984153</v>
      </c>
      <c r="I82" s="5">
        <v>20871039475</v>
      </c>
      <c r="J82" s="5">
        <v>-86445123557</v>
      </c>
      <c r="K82" s="5">
        <v>39282818026</v>
      </c>
      <c r="L82" s="5">
        <v>15967208547</v>
      </c>
      <c r="M82" s="5">
        <v>15283073944</v>
      </c>
      <c r="N82" s="5">
        <v>10289189195</v>
      </c>
      <c r="O82" s="5">
        <v>303760581</v>
      </c>
      <c r="P82" s="5">
        <v>1264248893</v>
      </c>
      <c r="Q82" s="5">
        <v>-1711337624</v>
      </c>
      <c r="R82" s="5">
        <v>-1461981419</v>
      </c>
      <c r="S82" s="5">
        <v>5737969142</v>
      </c>
      <c r="T82" s="5">
        <v>21481064934</v>
      </c>
    </row>
    <row r="83" spans="2:20" ht="15.5" x14ac:dyDescent="0.35">
      <c r="C83" t="s">
        <v>99</v>
      </c>
      <c r="D83" s="5">
        <v>-45548136138</v>
      </c>
      <c r="E83" s="5">
        <v>-27036278976</v>
      </c>
      <c r="F83" s="5">
        <v>24074824938</v>
      </c>
      <c r="G83" s="5">
        <v>13248984153</v>
      </c>
      <c r="I83" s="5">
        <v>20871039475</v>
      </c>
      <c r="J83" s="5">
        <v>-86445123557</v>
      </c>
      <c r="K83" s="5">
        <v>39282818026</v>
      </c>
      <c r="L83" s="5">
        <v>15967208547</v>
      </c>
      <c r="M83" s="5">
        <v>15283073944</v>
      </c>
      <c r="N83" s="5">
        <v>10289189195</v>
      </c>
      <c r="O83" s="5">
        <v>303760581</v>
      </c>
      <c r="P83" s="5">
        <v>1264248893</v>
      </c>
      <c r="Q83" s="5">
        <v>-1711337624</v>
      </c>
      <c r="R83" s="5">
        <v>-1461981419</v>
      </c>
      <c r="S83" s="5">
        <v>5737969142</v>
      </c>
      <c r="T83" s="5">
        <v>21481064934</v>
      </c>
    </row>
    <row r="84" spans="2:20" ht="15.5" x14ac:dyDescent="0.35">
      <c r="C84" t="s">
        <v>100</v>
      </c>
      <c r="D84" s="5">
        <v>58514101451</v>
      </c>
      <c r="E84" s="5">
        <v>167347320114</v>
      </c>
      <c r="F84" s="5">
        <v>176881334469</v>
      </c>
      <c r="G84" s="5">
        <v>127780850546</v>
      </c>
      <c r="I84" s="5">
        <v>595132602550</v>
      </c>
      <c r="J84" s="5">
        <v>380660615457</v>
      </c>
      <c r="K84" s="5">
        <v>483848952330</v>
      </c>
      <c r="L84" s="5">
        <v>285996619740</v>
      </c>
      <c r="M84" s="5">
        <v>207757692137</v>
      </c>
      <c r="N84" s="5">
        <v>47300580532</v>
      </c>
      <c r="O84" s="5">
        <v>-36245902608</v>
      </c>
      <c r="P84" s="5">
        <v>-121879058837</v>
      </c>
      <c r="Q84" s="5">
        <v>8650987834</v>
      </c>
      <c r="R84" s="5">
        <v>5625051708</v>
      </c>
      <c r="S84" s="5">
        <v>-40240237220</v>
      </c>
      <c r="T84" s="5">
        <v>33929936090</v>
      </c>
    </row>
    <row r="85" spans="2:20" ht="15.5" x14ac:dyDescent="0.35">
      <c r="C85" t="s">
        <v>101</v>
      </c>
      <c r="D85" s="5">
        <v>104062237589</v>
      </c>
      <c r="E85" s="5">
        <v>194383599090</v>
      </c>
      <c r="F85" s="5">
        <v>152806509531</v>
      </c>
      <c r="G85" s="5">
        <v>114531866393</v>
      </c>
      <c r="I85" s="5">
        <v>574261563075</v>
      </c>
      <c r="J85" s="5">
        <v>467105739014</v>
      </c>
      <c r="K85" s="5">
        <v>444566134304</v>
      </c>
      <c r="L85" s="5">
        <v>270029411193</v>
      </c>
      <c r="M85" s="5">
        <v>192474618193</v>
      </c>
      <c r="N85" s="5">
        <v>37011391337</v>
      </c>
      <c r="O85" s="5">
        <v>-36549663189</v>
      </c>
      <c r="P85" s="5">
        <v>-123143307730</v>
      </c>
      <c r="Q85" s="5">
        <v>10362325458</v>
      </c>
      <c r="R85" s="5">
        <v>7087033127</v>
      </c>
      <c r="S85" s="5">
        <v>-45978206362</v>
      </c>
      <c r="T85" s="5">
        <v>12448871156</v>
      </c>
    </row>
    <row r="86" spans="2:20" ht="15.5" x14ac:dyDescent="0.35">
      <c r="C86" t="s">
        <v>7</v>
      </c>
      <c r="D86" s="5">
        <v>58514101451</v>
      </c>
      <c r="E86" s="5">
        <v>167347320114</v>
      </c>
      <c r="F86" s="5">
        <v>176881334469</v>
      </c>
      <c r="G86" s="5">
        <v>127780850546</v>
      </c>
      <c r="I86" s="5">
        <v>595132602550</v>
      </c>
      <c r="J86" s="5">
        <v>380660615457</v>
      </c>
      <c r="K86" s="5">
        <v>483848952330</v>
      </c>
      <c r="L86" s="5">
        <v>285996619740</v>
      </c>
      <c r="M86" s="5">
        <v>207757692137</v>
      </c>
      <c r="N86" s="5">
        <v>47300580532</v>
      </c>
      <c r="O86" s="5">
        <v>-36245902608</v>
      </c>
      <c r="P86" s="5">
        <v>-121879058837</v>
      </c>
      <c r="Q86" s="5">
        <v>8650987834</v>
      </c>
      <c r="R86" s="5">
        <v>5625051708</v>
      </c>
      <c r="S86" s="5">
        <v>-40240237220</v>
      </c>
      <c r="T86" s="5">
        <v>33929936090</v>
      </c>
    </row>
    <row r="87" spans="2:20" ht="15.5" x14ac:dyDescent="0.35">
      <c r="C87" t="s">
        <v>394</v>
      </c>
    </row>
    <row r="88" spans="2:20" ht="15.5" x14ac:dyDescent="0.35">
      <c r="C88" t="s">
        <v>102</v>
      </c>
      <c r="D88" s="5">
        <v>104062237589</v>
      </c>
      <c r="E88" s="5">
        <v>194383599090</v>
      </c>
      <c r="F88" s="5">
        <v>152806509531</v>
      </c>
      <c r="G88" s="5">
        <v>114531866393</v>
      </c>
      <c r="I88" s="5">
        <v>574261563075</v>
      </c>
      <c r="J88" s="5">
        <v>467105739014</v>
      </c>
      <c r="K88" s="5">
        <v>444566134304</v>
      </c>
      <c r="L88" s="5">
        <v>270029411193</v>
      </c>
      <c r="M88" s="5">
        <v>192474618193</v>
      </c>
      <c r="N88" s="5">
        <v>37011391337</v>
      </c>
      <c r="O88" s="5">
        <v>-36549663189</v>
      </c>
      <c r="P88" s="5">
        <v>-123143307730</v>
      </c>
      <c r="Q88" s="5">
        <v>10362325458</v>
      </c>
      <c r="R88" s="5">
        <v>7087033127</v>
      </c>
      <c r="S88" s="5">
        <v>-45978206362</v>
      </c>
      <c r="T88" s="5">
        <v>12448871156</v>
      </c>
    </row>
    <row r="89" spans="2:20" ht="15.5" x14ac:dyDescent="0.35">
      <c r="C89" t="s">
        <v>103</v>
      </c>
      <c r="D89" s="5">
        <v>58514101451</v>
      </c>
      <c r="E89" s="5">
        <v>167347320114</v>
      </c>
      <c r="F89" s="5">
        <v>176881334469</v>
      </c>
      <c r="G89" s="5">
        <v>127780850546</v>
      </c>
      <c r="I89" s="5">
        <v>595132602550</v>
      </c>
      <c r="J89" s="5">
        <v>380660615457</v>
      </c>
      <c r="K89" s="5">
        <v>483848952330</v>
      </c>
      <c r="L89" s="5">
        <v>285996619740</v>
      </c>
      <c r="M89" s="5">
        <v>207757692137</v>
      </c>
      <c r="N89" s="5">
        <v>47300580532</v>
      </c>
      <c r="O89" s="5">
        <v>-36245902608</v>
      </c>
      <c r="P89" s="5">
        <v>-121879058837</v>
      </c>
      <c r="Q89" s="5">
        <v>8650987834</v>
      </c>
      <c r="R89" s="5">
        <v>5625051708</v>
      </c>
      <c r="S89" s="5">
        <v>-40240237220</v>
      </c>
      <c r="T89" s="5">
        <v>33929936090</v>
      </c>
    </row>
    <row r="90" spans="2:20" ht="15.5" x14ac:dyDescent="0.35">
      <c r="C90" t="s">
        <v>104</v>
      </c>
      <c r="D90" s="5">
        <v>58514101451</v>
      </c>
      <c r="E90" s="5">
        <v>167347320114</v>
      </c>
      <c r="F90" s="5">
        <v>176881334469</v>
      </c>
      <c r="G90" s="5">
        <v>127780850546</v>
      </c>
      <c r="I90" s="5">
        <v>595132602550</v>
      </c>
      <c r="J90" s="5">
        <v>380660615457</v>
      </c>
      <c r="K90" s="5">
        <v>483848952330</v>
      </c>
      <c r="L90" s="5">
        <v>285996619740</v>
      </c>
      <c r="M90" s="5">
        <v>207757692137</v>
      </c>
      <c r="N90" s="5">
        <v>47300580532</v>
      </c>
      <c r="O90" s="5">
        <v>-36245902608</v>
      </c>
      <c r="P90" s="5">
        <v>-121879058837</v>
      </c>
      <c r="Q90" s="5">
        <v>8650987834</v>
      </c>
      <c r="R90" s="5">
        <v>5625051708</v>
      </c>
      <c r="S90" s="5">
        <v>-40240237220</v>
      </c>
      <c r="T90" s="5">
        <v>33929936090</v>
      </c>
    </row>
    <row r="92" spans="2:20" ht="15.5" x14ac:dyDescent="0.35">
      <c r="B92" t="s">
        <v>105</v>
      </c>
      <c r="C92" t="s">
        <v>106</v>
      </c>
    </row>
    <row r="93" spans="2:20" ht="15.5" x14ac:dyDescent="0.35">
      <c r="C93" t="s">
        <v>19</v>
      </c>
      <c r="D93" s="5">
        <v>3099285700</v>
      </c>
      <c r="E93" s="5">
        <v>2571705700</v>
      </c>
      <c r="F93" s="5">
        <v>2495446000</v>
      </c>
      <c r="G93" s="5">
        <v>2863372300</v>
      </c>
      <c r="I93" s="5">
        <v>2571705700</v>
      </c>
      <c r="J93" s="5">
        <v>1955245700</v>
      </c>
      <c r="K93" s="5">
        <v>3848905800</v>
      </c>
      <c r="L93" s="5">
        <v>3173579300</v>
      </c>
      <c r="M93" s="5">
        <v>12450754000</v>
      </c>
      <c r="N93" s="5">
        <v>14025339750</v>
      </c>
      <c r="O93" s="5">
        <v>14736388950</v>
      </c>
      <c r="P93" s="5">
        <v>15411177800</v>
      </c>
      <c r="Q93" s="5">
        <v>14984267500</v>
      </c>
      <c r="R93" s="5">
        <v>14326073550</v>
      </c>
      <c r="S93" s="5">
        <v>13194462550</v>
      </c>
      <c r="T93" s="5">
        <v>10753483750</v>
      </c>
    </row>
    <row r="94" spans="2:20" ht="15.5" x14ac:dyDescent="0.35">
      <c r="C94" t="s">
        <v>1426</v>
      </c>
      <c r="D94" s="5">
        <v>340931838304</v>
      </c>
      <c r="E94" s="5">
        <v>471749063588</v>
      </c>
      <c r="F94" s="5">
        <v>458153326706</v>
      </c>
      <c r="G94" s="5">
        <v>322325085494</v>
      </c>
      <c r="I94" s="5">
        <v>471749063588</v>
      </c>
      <c r="J94" s="5">
        <v>234891975965</v>
      </c>
      <c r="K94" s="5">
        <v>233442087888</v>
      </c>
      <c r="L94" s="5">
        <v>305945558821</v>
      </c>
      <c r="M94" s="5">
        <v>64735668284</v>
      </c>
      <c r="N94" s="5">
        <v>51616264591</v>
      </c>
      <c r="O94" s="5">
        <v>116119982581</v>
      </c>
      <c r="P94" s="5">
        <v>111310279599</v>
      </c>
      <c r="Q94" s="5">
        <v>86305685056</v>
      </c>
      <c r="R94" s="5">
        <v>99900870882</v>
      </c>
      <c r="S94" s="5">
        <v>120675625707</v>
      </c>
      <c r="T94" s="5">
        <v>134073701250</v>
      </c>
    </row>
    <row r="95" spans="2:20" ht="15.5" x14ac:dyDescent="0.35">
      <c r="C95" t="s">
        <v>1427</v>
      </c>
      <c r="D95" s="5">
        <v>750000000000</v>
      </c>
      <c r="E95" s="5">
        <v>450000000000</v>
      </c>
      <c r="F95" s="5">
        <v>1100000000000</v>
      </c>
      <c r="G95" s="5">
        <v>1100000000000</v>
      </c>
      <c r="I95" s="5">
        <v>450000000000</v>
      </c>
      <c r="J95" s="5">
        <v>2649927104595</v>
      </c>
      <c r="K95" s="5">
        <v>1399970850337</v>
      </c>
      <c r="L95" s="5">
        <v>374938237140</v>
      </c>
      <c r="M95" s="5">
        <v>99984725723</v>
      </c>
      <c r="N95" s="5">
        <v>37491175922</v>
      </c>
      <c r="O95" s="5">
        <v>413856382643</v>
      </c>
      <c r="P95" s="5">
        <v>244168416404</v>
      </c>
      <c r="Q95" s="5">
        <v>221685518112</v>
      </c>
      <c r="R95" s="5">
        <v>234945114871</v>
      </c>
      <c r="S95" s="5">
        <v>171252820499</v>
      </c>
      <c r="T95" s="5">
        <v>157578029241</v>
      </c>
    </row>
    <row r="96" spans="2:20" ht="15.5" x14ac:dyDescent="0.35">
      <c r="C96" t="s">
        <v>1145</v>
      </c>
      <c r="D96" s="5">
        <v>1333164493340</v>
      </c>
      <c r="E96" s="5">
        <v>7539264196170</v>
      </c>
      <c r="F96" s="5">
        <v>5019905231490</v>
      </c>
      <c r="G96" s="5">
        <v>4563912274300</v>
      </c>
      <c r="I96" s="5">
        <v>7539264196170</v>
      </c>
      <c r="J96" s="5">
        <v>2847269591360</v>
      </c>
      <c r="K96" s="5">
        <v>3182839180000</v>
      </c>
      <c r="L96" s="5">
        <v>1896710000000</v>
      </c>
      <c r="M96" s="5">
        <v>1814861500000</v>
      </c>
      <c r="N96" s="5">
        <v>934116390134</v>
      </c>
      <c r="O96" s="5">
        <v>115565191969</v>
      </c>
      <c r="P96" s="5">
        <v>91337427315</v>
      </c>
      <c r="Q96" s="5">
        <v>123691970216</v>
      </c>
      <c r="R96" s="5">
        <v>109475993411</v>
      </c>
      <c r="S96" s="5">
        <v>180164648020</v>
      </c>
      <c r="T96" s="5">
        <v>123492026204</v>
      </c>
    </row>
    <row r="97" spans="3:20" ht="15.5" x14ac:dyDescent="0.35">
      <c r="C97" t="s">
        <v>1429</v>
      </c>
    </row>
    <row r="98" spans="3:20" ht="15.5" x14ac:dyDescent="0.35">
      <c r="C98" t="s">
        <v>110</v>
      </c>
      <c r="D98" s="5">
        <v>154845217</v>
      </c>
      <c r="E98" s="5">
        <v>9639737</v>
      </c>
      <c r="F98" s="5">
        <v>11017</v>
      </c>
      <c r="G98" s="5">
        <v>7721</v>
      </c>
      <c r="I98" s="5">
        <v>9639737</v>
      </c>
      <c r="J98" s="5">
        <v>11172132</v>
      </c>
      <c r="K98" s="5">
        <v>37389</v>
      </c>
      <c r="L98" s="5">
        <v>39873</v>
      </c>
      <c r="M98" s="5">
        <v>14435597</v>
      </c>
      <c r="N98" s="5">
        <v>2563439579</v>
      </c>
      <c r="O98" s="5">
        <v>2105756115</v>
      </c>
      <c r="P98" s="5">
        <v>3426801231</v>
      </c>
      <c r="Q98" s="5">
        <v>2262587649</v>
      </c>
      <c r="R98" s="5">
        <v>2210277994</v>
      </c>
      <c r="S98" s="5">
        <v>1409393093</v>
      </c>
      <c r="T98" s="5">
        <v>1355102278</v>
      </c>
    </row>
    <row r="99" spans="3:20" ht="15.5" x14ac:dyDescent="0.35">
      <c r="C99" t="s">
        <v>109</v>
      </c>
      <c r="D99" s="5">
        <v>50984435080</v>
      </c>
      <c r="E99" s="5">
        <v>300037247081</v>
      </c>
      <c r="F99" s="5">
        <v>44037337081</v>
      </c>
      <c r="G99" s="5">
        <v>37427081</v>
      </c>
      <c r="I99" s="5">
        <v>300037247081</v>
      </c>
      <c r="J99" s="5">
        <v>5213293307</v>
      </c>
      <c r="K99" s="5">
        <v>45000000000</v>
      </c>
      <c r="M99" s="5">
        <v>161188847231</v>
      </c>
      <c r="N99" s="5">
        <v>19958321009</v>
      </c>
      <c r="O99" s="5">
        <v>215065158703</v>
      </c>
      <c r="P99" s="5">
        <v>243169442940</v>
      </c>
      <c r="Q99" s="5">
        <v>200846530002</v>
      </c>
      <c r="R99" s="5">
        <v>68669728581</v>
      </c>
      <c r="S99" s="5">
        <v>77294927862</v>
      </c>
      <c r="T99" s="5">
        <v>77609940625</v>
      </c>
    </row>
    <row r="100" spans="3:20" ht="15.5" x14ac:dyDescent="0.35">
      <c r="C100" t="s">
        <v>93</v>
      </c>
      <c r="D100" s="5">
        <v>-192234324732</v>
      </c>
      <c r="E100" s="5">
        <v>-114666856431</v>
      </c>
      <c r="F100" s="5">
        <v>-36504024578</v>
      </c>
      <c r="G100" s="5">
        <v>5764557786</v>
      </c>
      <c r="I100" s="5">
        <v>-114666856431</v>
      </c>
      <c r="J100" s="5">
        <v>-14096221001</v>
      </c>
      <c r="K100" s="5">
        <v>72348902556</v>
      </c>
      <c r="L100" s="5">
        <v>43108095824</v>
      </c>
      <c r="M100" s="5">
        <v>49716258897</v>
      </c>
      <c r="N100" s="5">
        <v>34433184952</v>
      </c>
      <c r="O100" s="5">
        <v>24143995757</v>
      </c>
      <c r="P100" s="5">
        <v>23840235176</v>
      </c>
      <c r="Q100" s="5">
        <v>36075986283</v>
      </c>
      <c r="R100" s="5">
        <v>24287323908</v>
      </c>
      <c r="S100" s="5">
        <v>25749305327</v>
      </c>
      <c r="T100" s="5">
        <v>21356836185</v>
      </c>
    </row>
    <row r="101" spans="3:20" ht="15.5" x14ac:dyDescent="0.35">
      <c r="C101" t="s">
        <v>1431</v>
      </c>
      <c r="D101" s="5">
        <v>8984069790290</v>
      </c>
      <c r="E101" s="5">
        <v>8983003019282</v>
      </c>
      <c r="F101" s="5">
        <v>8334678602797</v>
      </c>
      <c r="G101" s="5">
        <v>7364888731417</v>
      </c>
      <c r="I101" s="5">
        <v>8983003019282</v>
      </c>
      <c r="J101" s="5">
        <v>7373550942873</v>
      </c>
      <c r="K101" s="5">
        <v>7323509739304</v>
      </c>
      <c r="L101" s="5">
        <v>7153077408471</v>
      </c>
      <c r="M101" s="5">
        <v>2171312035815</v>
      </c>
      <c r="N101" s="5">
        <v>1247228990311</v>
      </c>
      <c r="O101" s="5">
        <v>1555061041820</v>
      </c>
      <c r="P101" s="5">
        <v>1532271695028</v>
      </c>
      <c r="Q101" s="5">
        <v>1717956769273</v>
      </c>
      <c r="R101" s="5">
        <v>1379142711825</v>
      </c>
      <c r="S101" s="5">
        <v>1454447155350</v>
      </c>
      <c r="T101" s="5">
        <v>1504834515938</v>
      </c>
    </row>
    <row r="102" spans="3:20" ht="15.5" x14ac:dyDescent="0.35">
      <c r="C102" t="s">
        <v>123</v>
      </c>
      <c r="D102" s="5">
        <v>205734531010</v>
      </c>
      <c r="E102" s="5">
        <v>221068516076</v>
      </c>
      <c r="F102" s="5">
        <v>234734860054</v>
      </c>
      <c r="G102" s="5">
        <v>247777754312</v>
      </c>
      <c r="I102" s="5">
        <v>221068516076</v>
      </c>
      <c r="J102" s="5">
        <v>272539086021</v>
      </c>
      <c r="K102" s="5">
        <v>202524312970</v>
      </c>
      <c r="L102" s="5">
        <v>154808892729</v>
      </c>
      <c r="M102" s="5">
        <v>30123236623</v>
      </c>
      <c r="N102" s="5">
        <v>30376640192</v>
      </c>
      <c r="O102" s="5">
        <v>32804430650</v>
      </c>
      <c r="P102" s="5">
        <v>34368921424</v>
      </c>
      <c r="Q102" s="5">
        <v>32682159575</v>
      </c>
      <c r="R102" s="5">
        <v>31745308898</v>
      </c>
      <c r="S102" s="5">
        <v>33062128543</v>
      </c>
      <c r="T102" s="5">
        <v>30068095412</v>
      </c>
    </row>
    <row r="103" spans="3:20" ht="15.5" x14ac:dyDescent="0.35">
      <c r="C103" t="s">
        <v>118</v>
      </c>
      <c r="D103" s="5">
        <v>6959309559</v>
      </c>
      <c r="E103" s="5">
        <v>2791712548</v>
      </c>
      <c r="I103" s="5">
        <v>2791712548</v>
      </c>
      <c r="J103" s="5">
        <v>768941608</v>
      </c>
      <c r="M103" s="5">
        <v>1635358624</v>
      </c>
      <c r="N103" s="5">
        <v>5690466420</v>
      </c>
      <c r="O103" s="5">
        <v>13860213445</v>
      </c>
      <c r="P103" s="5">
        <v>4243225824</v>
      </c>
      <c r="Q103" s="5">
        <v>7012673134</v>
      </c>
      <c r="R103" s="5">
        <v>11376728353</v>
      </c>
      <c r="S103" s="5">
        <v>14933802356</v>
      </c>
      <c r="T103" s="5">
        <v>2827686445</v>
      </c>
    </row>
    <row r="104" spans="3:20" ht="15.5" x14ac:dyDescent="0.35">
      <c r="C104" t="s">
        <v>320</v>
      </c>
      <c r="D104" s="5">
        <v>42805727248</v>
      </c>
      <c r="E104" s="5">
        <v>34967067530</v>
      </c>
      <c r="F104" s="5">
        <v>39195745063</v>
      </c>
      <c r="G104" s="5">
        <v>43424422596</v>
      </c>
      <c r="I104" s="5">
        <v>34967067530</v>
      </c>
      <c r="J104" s="5">
        <v>51881777661</v>
      </c>
      <c r="K104" s="5">
        <v>59979760230</v>
      </c>
      <c r="L104" s="5">
        <v>61942976956</v>
      </c>
      <c r="M104" s="5">
        <v>3544280759</v>
      </c>
      <c r="N104" s="5">
        <v>4598452704</v>
      </c>
      <c r="O104" s="5">
        <v>3466004250</v>
      </c>
      <c r="P104" s="5">
        <v>4611355795</v>
      </c>
      <c r="Q104" s="5">
        <v>4759374007</v>
      </c>
      <c r="R104" s="5">
        <v>5726525553</v>
      </c>
      <c r="S104" s="5">
        <v>6605814598</v>
      </c>
      <c r="T104" s="5">
        <v>6430068124</v>
      </c>
    </row>
    <row r="105" spans="3:20" ht="15.5" x14ac:dyDescent="0.35">
      <c r="C105" t="s">
        <v>312</v>
      </c>
    </row>
    <row r="106" spans="3:20" ht="15.5" x14ac:dyDescent="0.35">
      <c r="C106" t="s">
        <v>126</v>
      </c>
      <c r="D106" s="5">
        <v>14790527489403</v>
      </c>
      <c r="E106" s="5">
        <v>18470073477682</v>
      </c>
      <c r="F106" s="5">
        <v>16617815969772</v>
      </c>
      <c r="G106" s="5">
        <v>14173355974840</v>
      </c>
      <c r="I106" s="5">
        <v>18470073477682</v>
      </c>
      <c r="J106" s="5">
        <v>13984013771497</v>
      </c>
      <c r="K106" s="5">
        <v>12750434573380</v>
      </c>
      <c r="L106" s="5">
        <v>11058956402885</v>
      </c>
      <c r="M106" s="5">
        <v>4649357148732</v>
      </c>
      <c r="N106" s="5">
        <v>2586663487991</v>
      </c>
      <c r="O106" s="5">
        <v>2527173168770</v>
      </c>
      <c r="P106" s="5">
        <v>2264172563518</v>
      </c>
      <c r="Q106" s="5">
        <v>2458823912630</v>
      </c>
      <c r="R106" s="5">
        <v>2058463040846</v>
      </c>
      <c r="S106" s="5">
        <v>2079034305073</v>
      </c>
      <c r="T106" s="5">
        <v>2020526675205</v>
      </c>
    </row>
    <row r="107" spans="3:20" ht="15.5" x14ac:dyDescent="0.35">
      <c r="C107" t="s">
        <v>127</v>
      </c>
    </row>
    <row r="108" spans="3:20" ht="15.5" x14ac:dyDescent="0.35">
      <c r="C108" t="s">
        <v>128</v>
      </c>
    </row>
    <row r="109" spans="3:20" ht="15.5" x14ac:dyDescent="0.35">
      <c r="C109" t="s">
        <v>1433</v>
      </c>
      <c r="D109" s="5">
        <v>302019089444</v>
      </c>
      <c r="E109" s="5">
        <v>237400187955</v>
      </c>
      <c r="F109" s="5">
        <v>251908621471</v>
      </c>
      <c r="G109" s="5">
        <v>256071204810</v>
      </c>
      <c r="I109" s="5">
        <v>237400187955</v>
      </c>
      <c r="J109" s="5">
        <v>199060602051</v>
      </c>
      <c r="K109" s="5">
        <v>185136203393</v>
      </c>
      <c r="L109" s="5">
        <v>138770930759</v>
      </c>
      <c r="M109" s="5">
        <v>51501145529</v>
      </c>
      <c r="N109" s="5">
        <v>2711561700</v>
      </c>
      <c r="O109" s="5">
        <v>2761689163</v>
      </c>
      <c r="P109" s="5">
        <v>1468519957</v>
      </c>
      <c r="Q109" s="5">
        <v>32168530505</v>
      </c>
      <c r="R109" s="5">
        <v>10509975262</v>
      </c>
      <c r="S109" s="5">
        <v>4443636515</v>
      </c>
      <c r="T109" s="5">
        <v>2245074079</v>
      </c>
    </row>
    <row r="110" spans="3:20" ht="15.5" x14ac:dyDescent="0.35">
      <c r="C110" t="s">
        <v>1434</v>
      </c>
      <c r="D110" s="5">
        <v>6761727030335</v>
      </c>
      <c r="E110" s="5">
        <v>9518989110127</v>
      </c>
      <c r="F110" s="5">
        <v>8780254044871</v>
      </c>
      <c r="G110" s="5">
        <v>5816983061165</v>
      </c>
      <c r="I110" s="5">
        <v>9518989110127</v>
      </c>
      <c r="J110" s="5">
        <v>6095118037033</v>
      </c>
      <c r="K110" s="5">
        <v>4898666091319</v>
      </c>
      <c r="L110" s="5">
        <v>4415647912731</v>
      </c>
      <c r="M110" s="5">
        <v>2124024215739</v>
      </c>
      <c r="N110" s="5">
        <v>1468313113827</v>
      </c>
      <c r="O110" s="5">
        <v>1970198344821</v>
      </c>
      <c r="P110" s="5">
        <v>1644927368132</v>
      </c>
      <c r="Q110" s="5">
        <v>1742732350950</v>
      </c>
      <c r="R110" s="5">
        <v>1568477838660</v>
      </c>
      <c r="S110" s="5">
        <v>1594192265887</v>
      </c>
      <c r="T110" s="5">
        <v>1619393089314</v>
      </c>
    </row>
    <row r="111" spans="3:20" ht="15.5" x14ac:dyDescent="0.35">
      <c r="C111" t="s">
        <v>1436</v>
      </c>
      <c r="D111" s="5">
        <v>6761727030335</v>
      </c>
      <c r="E111" s="5">
        <v>9518989110127</v>
      </c>
      <c r="F111" s="5">
        <v>8780254044871</v>
      </c>
      <c r="G111" s="5">
        <v>5816983061165</v>
      </c>
      <c r="I111" s="5">
        <v>9518989110127</v>
      </c>
      <c r="J111" s="5">
        <v>6095118037033</v>
      </c>
      <c r="K111" s="5">
        <v>4898666091319</v>
      </c>
      <c r="L111" s="5">
        <v>4415647912731</v>
      </c>
      <c r="M111" s="5">
        <v>2124024215739</v>
      </c>
      <c r="N111" s="5">
        <v>1468313113827</v>
      </c>
      <c r="O111" s="5">
        <v>1970198344821</v>
      </c>
      <c r="P111" s="5">
        <v>1644927368132</v>
      </c>
      <c r="Q111" s="5">
        <v>1742732350950</v>
      </c>
      <c r="R111" s="5">
        <v>1568477838660</v>
      </c>
      <c r="S111" s="5">
        <v>1594192265887</v>
      </c>
      <c r="T111" s="5">
        <v>1619393089314</v>
      </c>
    </row>
    <row r="112" spans="3:20" ht="15.5" x14ac:dyDescent="0.35">
      <c r="C112" t="s">
        <v>1437</v>
      </c>
      <c r="D112" s="5">
        <v>51139280297</v>
      </c>
      <c r="E112" s="5">
        <v>300046886818</v>
      </c>
      <c r="F112" s="5">
        <v>44037348098</v>
      </c>
      <c r="G112" s="5">
        <v>37434802</v>
      </c>
      <c r="I112" s="5">
        <v>300046886818</v>
      </c>
      <c r="J112" s="5">
        <v>5224465439</v>
      </c>
      <c r="K112" s="5">
        <v>45000037389</v>
      </c>
      <c r="L112" s="5">
        <v>39873</v>
      </c>
      <c r="M112" s="5">
        <v>161203282828</v>
      </c>
      <c r="N112" s="5">
        <v>22521760588</v>
      </c>
      <c r="O112" s="5">
        <v>217170914818</v>
      </c>
      <c r="P112" s="5">
        <v>246596244171</v>
      </c>
      <c r="Q112" s="5">
        <v>203109117651</v>
      </c>
      <c r="R112" s="5">
        <v>70880006575</v>
      </c>
      <c r="S112" s="5">
        <v>78704320955</v>
      </c>
      <c r="T112" s="5">
        <v>78965042903</v>
      </c>
    </row>
    <row r="113" spans="2:20" ht="15.5" x14ac:dyDescent="0.35">
      <c r="C113" t="s">
        <v>1808</v>
      </c>
      <c r="D113" s="5">
        <v>51139280297</v>
      </c>
      <c r="E113" s="5">
        <v>300046886818</v>
      </c>
      <c r="F113" s="5">
        <v>44037348098</v>
      </c>
      <c r="G113" s="5">
        <v>37434802</v>
      </c>
      <c r="I113" s="5">
        <v>300046886818</v>
      </c>
      <c r="J113" s="5">
        <v>5224465439</v>
      </c>
      <c r="K113" s="5">
        <v>45000037389</v>
      </c>
      <c r="L113" s="5">
        <v>39873</v>
      </c>
      <c r="M113" s="5">
        <v>161203282828</v>
      </c>
      <c r="N113" s="5">
        <v>22521760588</v>
      </c>
      <c r="O113" s="5">
        <v>217170914818</v>
      </c>
      <c r="P113" s="5">
        <v>246596244171</v>
      </c>
      <c r="Q113" s="5">
        <v>203109117651</v>
      </c>
      <c r="R113" s="5">
        <v>70880006575</v>
      </c>
      <c r="S113" s="5">
        <v>78704320955</v>
      </c>
      <c r="T113" s="5">
        <v>78965042903</v>
      </c>
    </row>
    <row r="114" spans="2:20" ht="15.5" x14ac:dyDescent="0.35">
      <c r="C114" t="s">
        <v>133</v>
      </c>
      <c r="D114" s="5">
        <v>25996529764</v>
      </c>
      <c r="E114" s="5">
        <v>41039097635</v>
      </c>
      <c r="F114" s="5">
        <v>32219784386</v>
      </c>
      <c r="G114" s="5">
        <v>23704879404</v>
      </c>
      <c r="I114" s="5">
        <v>41039097635</v>
      </c>
      <c r="J114" s="5">
        <v>46414775475</v>
      </c>
      <c r="K114" s="5">
        <v>20088739962</v>
      </c>
      <c r="L114" s="5">
        <v>10624955181</v>
      </c>
      <c r="M114" s="5">
        <v>25397749278</v>
      </c>
      <c r="N114" s="5">
        <v>2075670379</v>
      </c>
      <c r="O114" s="5">
        <v>3359691999</v>
      </c>
      <c r="P114" s="5">
        <v>2340666600</v>
      </c>
      <c r="Q114" s="5">
        <v>2879829516</v>
      </c>
      <c r="R114" s="5">
        <v>1906910523</v>
      </c>
      <c r="S114" s="5">
        <v>2872495452</v>
      </c>
      <c r="T114" s="5">
        <v>5464102907</v>
      </c>
    </row>
    <row r="115" spans="2:20" ht="15.5" x14ac:dyDescent="0.35">
      <c r="C115" t="s">
        <v>412</v>
      </c>
      <c r="D115" s="5">
        <v>32218683</v>
      </c>
      <c r="F115" s="5">
        <v>7241136097</v>
      </c>
      <c r="G115" s="5">
        <v>1042864882</v>
      </c>
      <c r="K115" s="5">
        <v>25603259454</v>
      </c>
      <c r="L115" s="5">
        <v>932187110</v>
      </c>
    </row>
    <row r="116" spans="2:20" ht="15.5" x14ac:dyDescent="0.35">
      <c r="C116" t="s">
        <v>142</v>
      </c>
      <c r="D116" s="5">
        <v>7257988253402</v>
      </c>
      <c r="E116" s="5">
        <v>10964029010968</v>
      </c>
      <c r="F116" s="5">
        <v>9227992270296</v>
      </c>
      <c r="G116" s="5">
        <v>6894070202531</v>
      </c>
      <c r="I116" s="5">
        <v>10964029010968</v>
      </c>
      <c r="J116" s="5">
        <v>6718277278242</v>
      </c>
      <c r="K116" s="5">
        <v>5865358695582</v>
      </c>
      <c r="L116" s="5">
        <v>4647687466123</v>
      </c>
      <c r="M116" s="5">
        <v>3346086245899</v>
      </c>
      <c r="N116" s="5">
        <v>2239597029811</v>
      </c>
      <c r="O116" s="5">
        <v>2227407291122</v>
      </c>
      <c r="P116" s="5">
        <v>1927690426617</v>
      </c>
      <c r="Q116" s="5">
        <v>2018490456059</v>
      </c>
      <c r="R116" s="5">
        <v>1676654662275</v>
      </c>
      <c r="S116" s="5">
        <v>1703065873807</v>
      </c>
      <c r="T116" s="5">
        <v>1729202737117</v>
      </c>
    </row>
    <row r="117" spans="2:20" ht="15.5" x14ac:dyDescent="0.35">
      <c r="C117" t="s">
        <v>143</v>
      </c>
    </row>
    <row r="118" spans="2:20" ht="15.5" x14ac:dyDescent="0.35">
      <c r="C118" t="s">
        <v>144</v>
      </c>
      <c r="D118" s="5">
        <v>2173025644200</v>
      </c>
      <c r="E118" s="5">
        <v>2173025644200</v>
      </c>
      <c r="F118" s="5">
        <v>2173025644200</v>
      </c>
      <c r="G118" s="5">
        <v>2173025644200</v>
      </c>
      <c r="I118" s="5">
        <v>2173025644200</v>
      </c>
      <c r="J118" s="5">
        <v>2173025644200</v>
      </c>
      <c r="K118" s="5">
        <v>2173025644200</v>
      </c>
      <c r="L118" s="5">
        <v>2173025644200</v>
      </c>
      <c r="M118" s="5">
        <v>1168293357100</v>
      </c>
      <c r="N118" s="5">
        <v>418443179500</v>
      </c>
      <c r="O118" s="5">
        <v>418443179500</v>
      </c>
      <c r="P118" s="5">
        <v>418443179500</v>
      </c>
      <c r="Q118" s="5">
        <v>401500000000</v>
      </c>
      <c r="R118" s="5">
        <v>365000000000</v>
      </c>
      <c r="S118" s="5">
        <v>365000000000</v>
      </c>
      <c r="T118" s="5">
        <v>235000000000</v>
      </c>
    </row>
    <row r="119" spans="2:20" ht="15.5" x14ac:dyDescent="0.35">
      <c r="C119" t="s">
        <v>145</v>
      </c>
      <c r="D119" s="5">
        <v>3868733223522</v>
      </c>
      <c r="E119" s="5">
        <v>3868733223522</v>
      </c>
      <c r="F119" s="5">
        <v>3868733223522</v>
      </c>
      <c r="G119" s="5">
        <v>3868733223522</v>
      </c>
      <c r="I119" s="5">
        <v>3868733223522</v>
      </c>
      <c r="J119" s="5">
        <v>3868733223522</v>
      </c>
      <c r="K119" s="5">
        <v>3868733223522</v>
      </c>
      <c r="L119" s="5">
        <v>3868733223522</v>
      </c>
      <c r="M119" s="5">
        <v>28888724813</v>
      </c>
      <c r="N119" s="5">
        <v>30292149898</v>
      </c>
      <c r="O119" s="5">
        <v>30292149898</v>
      </c>
      <c r="P119" s="5">
        <v>30292149898</v>
      </c>
      <c r="Q119" s="5">
        <v>15905955398</v>
      </c>
      <c r="R119" s="5">
        <v>16230230398</v>
      </c>
      <c r="S119" s="5">
        <v>16230230398</v>
      </c>
      <c r="T119" s="5">
        <v>20000000000</v>
      </c>
    </row>
    <row r="120" spans="2:20" ht="15.5" x14ac:dyDescent="0.35">
      <c r="C120" t="s">
        <v>146</v>
      </c>
      <c r="D120" s="5">
        <v>1683014693011</v>
      </c>
      <c r="E120" s="5">
        <v>1578952455423</v>
      </c>
      <c r="F120" s="5">
        <v>1384568856332</v>
      </c>
      <c r="G120" s="5">
        <v>1231762346801</v>
      </c>
      <c r="I120" s="5">
        <v>1578952455423</v>
      </c>
      <c r="J120" s="5">
        <v>1238073846534</v>
      </c>
      <c r="K120" s="5">
        <v>770968107520</v>
      </c>
      <c r="L120" s="5">
        <v>326401973216</v>
      </c>
      <c r="M120" s="5">
        <v>56372562023</v>
      </c>
      <c r="N120" s="5">
        <v>-136102056170</v>
      </c>
      <c r="O120" s="5">
        <v>-173113447507</v>
      </c>
      <c r="P120" s="5">
        <v>-136093427673</v>
      </c>
      <c r="Q120" s="5">
        <v>-13148485110</v>
      </c>
      <c r="R120" s="5">
        <v>-23709175735</v>
      </c>
      <c r="S120" s="5">
        <v>-31011104459</v>
      </c>
      <c r="T120" s="5">
        <v>14967101903</v>
      </c>
    </row>
    <row r="121" spans="2:20" ht="15.5" x14ac:dyDescent="0.35">
      <c r="C121" t="s">
        <v>147</v>
      </c>
      <c r="D121" s="5">
        <v>2062948518</v>
      </c>
      <c r="E121" s="5">
        <v>2062948518</v>
      </c>
      <c r="F121" s="5">
        <v>2062948518</v>
      </c>
      <c r="G121" s="5">
        <v>2062948518</v>
      </c>
      <c r="I121" s="5">
        <v>2062948518</v>
      </c>
      <c r="J121" s="5">
        <v>2060163690</v>
      </c>
      <c r="K121" s="5">
        <v>2054029386</v>
      </c>
      <c r="L121" s="5">
        <v>2024618193</v>
      </c>
      <c r="M121" s="5">
        <v>2000000000</v>
      </c>
      <c r="N121" s="5">
        <v>2000000000</v>
      </c>
      <c r="O121" s="5">
        <v>2000000000</v>
      </c>
      <c r="P121" s="5">
        <v>2000000000</v>
      </c>
      <c r="Q121" s="5">
        <v>2000000000</v>
      </c>
      <c r="R121" s="5">
        <v>2000000000</v>
      </c>
      <c r="S121" s="5">
        <v>2000000000</v>
      </c>
      <c r="T121" s="5">
        <v>2000000000</v>
      </c>
    </row>
    <row r="122" spans="2:20" ht="15.5" x14ac:dyDescent="0.35">
      <c r="C122" t="s">
        <v>148</v>
      </c>
      <c r="D122" s="5">
        <v>1680951744493</v>
      </c>
      <c r="E122" s="5">
        <v>1576889506905</v>
      </c>
      <c r="F122" s="5">
        <v>1382505907814</v>
      </c>
      <c r="G122" s="5">
        <v>1229699398283</v>
      </c>
      <c r="I122" s="5">
        <v>1576889506905</v>
      </c>
      <c r="J122" s="5">
        <v>1236013682844</v>
      </c>
      <c r="K122" s="5">
        <v>768914078134</v>
      </c>
      <c r="L122" s="5">
        <v>324377355023</v>
      </c>
      <c r="M122" s="5">
        <v>54372562023</v>
      </c>
      <c r="N122" s="5">
        <v>-138102056170</v>
      </c>
      <c r="O122" s="5">
        <v>-175113447507</v>
      </c>
      <c r="P122" s="5">
        <v>-138093427673</v>
      </c>
      <c r="Q122" s="5">
        <v>-15148485110</v>
      </c>
      <c r="R122" s="5">
        <v>-25709175735</v>
      </c>
      <c r="S122" s="5">
        <v>-33011104459</v>
      </c>
      <c r="T122" s="5">
        <v>12967101903</v>
      </c>
    </row>
    <row r="123" spans="2:20" ht="15.5" x14ac:dyDescent="0.35">
      <c r="C123" t="s">
        <v>149</v>
      </c>
      <c r="D123" s="5">
        <v>1683014693011</v>
      </c>
      <c r="E123" s="5">
        <v>1578952455423</v>
      </c>
      <c r="F123" s="5">
        <v>1384568856332</v>
      </c>
      <c r="G123" s="5">
        <v>1231762346801</v>
      </c>
      <c r="I123" s="5">
        <v>1578952455423</v>
      </c>
      <c r="J123" s="5">
        <v>1238073846534</v>
      </c>
      <c r="K123" s="5">
        <v>770968107520</v>
      </c>
      <c r="L123" s="5">
        <v>326401973216</v>
      </c>
      <c r="M123" s="5">
        <v>56372562023</v>
      </c>
      <c r="N123" s="5">
        <v>-136102056170</v>
      </c>
      <c r="O123" s="5">
        <v>-173113447507</v>
      </c>
      <c r="P123" s="5">
        <v>-136093427673</v>
      </c>
      <c r="Q123" s="5">
        <v>-13148485110</v>
      </c>
      <c r="R123" s="5">
        <v>-23709175735</v>
      </c>
      <c r="S123" s="5">
        <v>-31011104459</v>
      </c>
      <c r="T123" s="5">
        <v>14967101903</v>
      </c>
    </row>
    <row r="124" spans="2:20" ht="15.5" x14ac:dyDescent="0.35">
      <c r="C124" t="s">
        <v>9</v>
      </c>
      <c r="D124" s="5">
        <v>7532539236001</v>
      </c>
      <c r="E124" s="5">
        <v>7506044466714</v>
      </c>
      <c r="F124" s="5">
        <v>7389823699476</v>
      </c>
      <c r="G124" s="5">
        <v>7279285772309</v>
      </c>
      <c r="I124" s="5">
        <v>7506044466714</v>
      </c>
      <c r="J124" s="5">
        <v>7265736493255</v>
      </c>
      <c r="K124" s="5">
        <v>6885075877798</v>
      </c>
      <c r="L124" s="5">
        <v>6411268936762</v>
      </c>
      <c r="M124" s="5">
        <v>1303270902833</v>
      </c>
      <c r="N124" s="5">
        <v>347066458180</v>
      </c>
      <c r="O124" s="5">
        <v>299765877648</v>
      </c>
      <c r="P124" s="5">
        <v>336482136901</v>
      </c>
      <c r="Q124" s="5">
        <v>440333456571</v>
      </c>
      <c r="R124" s="5">
        <v>381808378571</v>
      </c>
      <c r="S124" s="5">
        <v>375968431266</v>
      </c>
      <c r="T124" s="5">
        <v>291323938088</v>
      </c>
    </row>
    <row r="125" spans="2:20" ht="15.5" x14ac:dyDescent="0.35">
      <c r="C125" t="s">
        <v>151</v>
      </c>
      <c r="D125" s="5">
        <v>14790527489403</v>
      </c>
      <c r="E125" s="5">
        <v>18470073477682</v>
      </c>
      <c r="F125" s="5">
        <v>16617815969772</v>
      </c>
      <c r="G125" s="5">
        <v>14173355974840</v>
      </c>
      <c r="I125" s="5">
        <v>18470073477682</v>
      </c>
      <c r="J125" s="5">
        <v>13984013771497</v>
      </c>
      <c r="K125" s="5">
        <v>12750434573380</v>
      </c>
      <c r="L125" s="5">
        <v>11058956402885</v>
      </c>
      <c r="M125" s="5">
        <v>4649357148732</v>
      </c>
      <c r="N125" s="5">
        <v>2586663487991</v>
      </c>
      <c r="O125" s="5">
        <v>2527173168770</v>
      </c>
      <c r="P125" s="5">
        <v>2264172563518</v>
      </c>
      <c r="Q125" s="5">
        <v>2458823912630</v>
      </c>
      <c r="R125" s="5">
        <v>2058463040846</v>
      </c>
      <c r="S125" s="5">
        <v>2079034305073</v>
      </c>
      <c r="T125" s="5">
        <v>2020526675205</v>
      </c>
    </row>
    <row r="126" spans="2:20" ht="15.5" x14ac:dyDescent="0.35">
      <c r="C126" t="s">
        <v>152</v>
      </c>
      <c r="D126" s="5">
        <v>21730256442</v>
      </c>
      <c r="E126" s="5">
        <v>21730256442</v>
      </c>
      <c r="F126" s="5">
        <v>21730256442</v>
      </c>
      <c r="G126" s="5">
        <v>21730256442</v>
      </c>
      <c r="I126" s="5">
        <v>21730256442</v>
      </c>
      <c r="J126" s="5">
        <v>21730256442</v>
      </c>
      <c r="K126" s="5">
        <v>21730256442</v>
      </c>
      <c r="L126" s="5">
        <v>21730256442</v>
      </c>
      <c r="M126" s="5">
        <v>11682933571</v>
      </c>
      <c r="N126" s="5">
        <v>4184431795</v>
      </c>
      <c r="O126" s="5">
        <v>4184431795</v>
      </c>
      <c r="P126" s="5">
        <v>4516875000</v>
      </c>
      <c r="Q126" s="5">
        <v>4015000000</v>
      </c>
      <c r="R126" s="5">
        <v>3650000000</v>
      </c>
      <c r="S126" s="5">
        <v>3650000000</v>
      </c>
      <c r="T126" s="5">
        <v>2350000000</v>
      </c>
    </row>
    <row r="128" spans="2:20" ht="15.5" x14ac:dyDescent="0.35">
      <c r="B128" t="s">
        <v>153</v>
      </c>
      <c r="C128" t="s">
        <v>154</v>
      </c>
      <c r="D128" s="5">
        <v>-5884413308649</v>
      </c>
      <c r="E128" s="5">
        <v>1900386285092</v>
      </c>
      <c r="F128" s="5">
        <v>511087359016</v>
      </c>
      <c r="G128" s="5">
        <v>570591156771</v>
      </c>
      <c r="I128" s="5">
        <v>3086299858734</v>
      </c>
      <c r="J128" s="5">
        <v>871727055400</v>
      </c>
      <c r="K128" s="5">
        <v>2348096837931</v>
      </c>
      <c r="L128" s="5">
        <v>-4006145114752</v>
      </c>
      <c r="M128" s="5">
        <v>-607613563082</v>
      </c>
      <c r="N128" s="5">
        <v>-444708455596</v>
      </c>
      <c r="O128" s="5">
        <v>185761530651</v>
      </c>
      <c r="P128" s="5">
        <v>20572426961</v>
      </c>
      <c r="Q128" s="5">
        <v>-75862859744</v>
      </c>
      <c r="R128" s="5">
        <v>56434074520</v>
      </c>
      <c r="S128" s="5">
        <v>-128699994195</v>
      </c>
      <c r="T128" s="5">
        <v>32608141727</v>
      </c>
    </row>
    <row r="129" spans="3:20" ht="15.5" x14ac:dyDescent="0.35">
      <c r="C129" t="s">
        <v>1965</v>
      </c>
      <c r="D129" s="5">
        <v>548468314971</v>
      </c>
      <c r="E129" s="5">
        <v>422518491186</v>
      </c>
      <c r="F129" s="5">
        <v>488340537584</v>
      </c>
      <c r="G129" s="5">
        <v>423546313766</v>
      </c>
      <c r="I129" s="5">
        <v>1753169260010</v>
      </c>
      <c r="J129" s="5">
        <v>1515562190558</v>
      </c>
      <c r="K129" s="5">
        <v>1299218666163</v>
      </c>
      <c r="L129" s="5">
        <v>774174835936</v>
      </c>
      <c r="M129" s="5">
        <v>314315747956</v>
      </c>
      <c r="N129" s="5">
        <v>160200886321</v>
      </c>
      <c r="O129" s="5">
        <v>222291423791</v>
      </c>
      <c r="P129" s="5">
        <v>223763777620</v>
      </c>
      <c r="Q129" s="5">
        <v>211895961486</v>
      </c>
      <c r="R129" s="5">
        <v>220502157739</v>
      </c>
      <c r="S129" s="5">
        <v>236136158942</v>
      </c>
      <c r="T129" s="5">
        <v>212652909661</v>
      </c>
    </row>
    <row r="130" spans="3:20" ht="15.5" x14ac:dyDescent="0.35">
      <c r="C130" t="s">
        <v>1966</v>
      </c>
      <c r="D130" s="5">
        <v>-119042510202</v>
      </c>
      <c r="E130" s="5">
        <v>-132943042875</v>
      </c>
      <c r="F130" s="5">
        <v>-95828255893</v>
      </c>
      <c r="G130" s="5">
        <v>-87045959505</v>
      </c>
      <c r="I130" s="5">
        <v>-399065724460</v>
      </c>
      <c r="J130" s="5">
        <v>-368804411172</v>
      </c>
      <c r="K130" s="5">
        <v>-289559995239</v>
      </c>
      <c r="L130" s="5">
        <v>-134222259618</v>
      </c>
      <c r="M130" s="5">
        <v>-154807920207</v>
      </c>
      <c r="N130" s="5">
        <v>-116899915905</v>
      </c>
      <c r="O130" s="5">
        <v>-136107342505</v>
      </c>
      <c r="P130" s="5">
        <v>-120492099670</v>
      </c>
      <c r="Q130" s="5">
        <v>-115042837371</v>
      </c>
      <c r="R130" s="5">
        <v>-122279282738</v>
      </c>
      <c r="S130" s="5">
        <v>-148170837918</v>
      </c>
      <c r="T130" s="5">
        <v>-138128878461</v>
      </c>
    </row>
    <row r="131" spans="3:20" ht="15.5" x14ac:dyDescent="0.35">
      <c r="C131" t="s">
        <v>1416</v>
      </c>
      <c r="D131" s="5">
        <v>105613464395</v>
      </c>
      <c r="E131" s="5">
        <v>362505632395</v>
      </c>
      <c r="F131" s="5">
        <v>30923965536</v>
      </c>
      <c r="G131" s="5">
        <v>-17211043843</v>
      </c>
      <c r="I131" s="5">
        <v>410082546118</v>
      </c>
      <c r="J131" s="5">
        <v>136368516420</v>
      </c>
      <c r="K131" s="5">
        <v>104309283702</v>
      </c>
      <c r="L131" s="5">
        <v>98743494199</v>
      </c>
      <c r="M131" s="5">
        <v>106273569130</v>
      </c>
      <c r="N131" s="5">
        <v>4169301155</v>
      </c>
      <c r="O131" s="5">
        <v>7156105906</v>
      </c>
      <c r="P131" s="5">
        <v>6443047508</v>
      </c>
      <c r="Q131" s="5">
        <v>14169235312</v>
      </c>
      <c r="R131" s="5">
        <v>-761905961</v>
      </c>
      <c r="S131" s="5">
        <v>-67949316012</v>
      </c>
      <c r="T131" s="5">
        <v>4147663221</v>
      </c>
    </row>
    <row r="132" spans="3:20" ht="15.5" x14ac:dyDescent="0.35">
      <c r="C132" t="s">
        <v>1967</v>
      </c>
      <c r="P132" s="5">
        <v>96250000</v>
      </c>
    </row>
    <row r="133" spans="3:20" ht="15.5" x14ac:dyDescent="0.35">
      <c r="C133" t="s">
        <v>1968</v>
      </c>
      <c r="D133" s="5">
        <v>12952776256</v>
      </c>
      <c r="E133" s="5">
        <v>8714864128</v>
      </c>
      <c r="F133" s="5">
        <v>7445413197</v>
      </c>
      <c r="G133" s="5">
        <v>4278163784</v>
      </c>
      <c r="I133" s="5">
        <v>24017266949</v>
      </c>
      <c r="J133" s="5">
        <v>14951864588</v>
      </c>
      <c r="K133" s="5">
        <v>18265904652</v>
      </c>
      <c r="L133" s="5">
        <v>243078330</v>
      </c>
      <c r="N133" s="5">
        <v>181551069</v>
      </c>
      <c r="O133" s="5">
        <v>78643302896</v>
      </c>
    </row>
    <row r="134" spans="3:20" ht="15.5" x14ac:dyDescent="0.35">
      <c r="C134" t="s">
        <v>1969</v>
      </c>
      <c r="Q134" s="5">
        <v>23386450</v>
      </c>
      <c r="R134" s="5">
        <v>59816660</v>
      </c>
      <c r="S134" s="5">
        <v>64513500</v>
      </c>
      <c r="T134" s="5">
        <v>130833861</v>
      </c>
    </row>
    <row r="135" spans="3:20" ht="15.5" x14ac:dyDescent="0.35">
      <c r="C135" t="s">
        <v>1136</v>
      </c>
      <c r="D135" s="5">
        <v>-52551108746</v>
      </c>
      <c r="E135" s="5">
        <v>-50382431873</v>
      </c>
      <c r="F135" s="5">
        <v>-50916530641</v>
      </c>
      <c r="G135" s="5">
        <v>-49217835772</v>
      </c>
      <c r="I135" s="5">
        <v>-196995168412</v>
      </c>
      <c r="J135" s="5">
        <v>-165487193267</v>
      </c>
      <c r="K135" s="5">
        <v>-147239816813</v>
      </c>
      <c r="L135" s="5">
        <v>-73741608878</v>
      </c>
      <c r="M135" s="5">
        <v>-57227633459</v>
      </c>
      <c r="N135" s="5">
        <v>-54543034308</v>
      </c>
      <c r="O135" s="5">
        <v>-60461299440</v>
      </c>
      <c r="P135" s="5">
        <v>-64825173073</v>
      </c>
      <c r="Q135" s="5">
        <v>-57575319732</v>
      </c>
      <c r="R135" s="5">
        <v>-50511084666</v>
      </c>
      <c r="S135" s="5">
        <v>-47586001130</v>
      </c>
      <c r="T135" s="5">
        <v>-44839075072</v>
      </c>
    </row>
    <row r="136" spans="3:20" ht="15.5" x14ac:dyDescent="0.35">
      <c r="C136" t="s">
        <v>1970</v>
      </c>
      <c r="D136" s="5">
        <v>-149681884067</v>
      </c>
      <c r="E136" s="5">
        <v>-114624208355</v>
      </c>
      <c r="F136" s="5">
        <v>-132705463600</v>
      </c>
      <c r="G136" s="5">
        <v>-122458818797</v>
      </c>
      <c r="I136" s="5">
        <v>-492903714321</v>
      </c>
      <c r="J136" s="5">
        <v>-497477136290</v>
      </c>
      <c r="K136" s="5">
        <v>-336206390058</v>
      </c>
      <c r="L136" s="5">
        <v>-251979018760</v>
      </c>
      <c r="M136" s="5">
        <v>-32810250578</v>
      </c>
      <c r="N136" s="5">
        <v>-36802106994</v>
      </c>
      <c r="O136" s="5">
        <v>-129189187359</v>
      </c>
      <c r="P136" s="5">
        <v>-40652288381</v>
      </c>
      <c r="Q136" s="5">
        <v>-35073868533</v>
      </c>
      <c r="R136" s="5">
        <v>-30274167276</v>
      </c>
      <c r="S136" s="5">
        <v>-32056062723</v>
      </c>
      <c r="T136" s="5">
        <v>-24328612795</v>
      </c>
    </row>
    <row r="137" spans="3:20" ht="15.5" x14ac:dyDescent="0.35">
      <c r="C137" t="s">
        <v>607</v>
      </c>
      <c r="D137" s="5">
        <v>-29904871275</v>
      </c>
      <c r="E137" s="5">
        <v>-57435138758</v>
      </c>
      <c r="F137" s="5">
        <v>-43620218656</v>
      </c>
      <c r="G137" s="5">
        <v>-33997410667</v>
      </c>
      <c r="I137" s="5">
        <v>-168828217439</v>
      </c>
      <c r="J137" s="5">
        <v>-115242093340</v>
      </c>
      <c r="K137" s="5">
        <v>-127158847967</v>
      </c>
    </row>
    <row r="138" spans="3:20" ht="15.5" x14ac:dyDescent="0.35">
      <c r="C138" t="s">
        <v>1971</v>
      </c>
      <c r="E138" s="5">
        <v>-1133233128</v>
      </c>
      <c r="I138" s="5">
        <v>-1133233128</v>
      </c>
    </row>
    <row r="139" spans="3:20" ht="15.5" x14ac:dyDescent="0.35">
      <c r="C139" t="s">
        <v>1972</v>
      </c>
      <c r="D139" s="5">
        <v>803646619</v>
      </c>
      <c r="E139" s="5">
        <v>2013664774</v>
      </c>
      <c r="F139" s="5">
        <v>774401164</v>
      </c>
      <c r="G139" s="5">
        <v>618544538</v>
      </c>
      <c r="I139" s="5">
        <v>4013693314</v>
      </c>
      <c r="J139" s="5">
        <v>-6147784212</v>
      </c>
      <c r="K139" s="5">
        <v>-18176489981</v>
      </c>
      <c r="L139" s="5">
        <v>-4606269185</v>
      </c>
      <c r="M139" s="5">
        <v>1140500629</v>
      </c>
      <c r="N139" s="5">
        <v>1463080302</v>
      </c>
      <c r="O139" s="5">
        <v>-15273786838</v>
      </c>
      <c r="P139" s="5">
        <v>-10852758306</v>
      </c>
      <c r="Q139" s="5">
        <v>1167317438</v>
      </c>
      <c r="R139" s="5">
        <v>2360072442</v>
      </c>
      <c r="S139" s="5">
        <v>24250997</v>
      </c>
      <c r="T139" s="5">
        <v>219100929</v>
      </c>
    </row>
    <row r="140" spans="3:20" ht="15.5" x14ac:dyDescent="0.35">
      <c r="C140" t="s">
        <v>312</v>
      </c>
    </row>
    <row r="141" spans="3:20" ht="15.5" x14ac:dyDescent="0.35">
      <c r="C141" t="s">
        <v>601</v>
      </c>
    </row>
    <row r="142" spans="3:20" ht="15.5" x14ac:dyDescent="0.35">
      <c r="C142" t="s">
        <v>1821</v>
      </c>
      <c r="L142" s="5">
        <v>-62974264551</v>
      </c>
      <c r="M142" s="5">
        <v>-866477552563</v>
      </c>
      <c r="N142" s="5">
        <v>-818553906425</v>
      </c>
      <c r="O142" s="5">
        <v>-24227764654</v>
      </c>
      <c r="P142" s="5">
        <v>32354542901</v>
      </c>
      <c r="Q142" s="5">
        <v>-14215976805</v>
      </c>
      <c r="R142" s="5">
        <v>70688654609</v>
      </c>
      <c r="S142" s="5">
        <v>-56672621816</v>
      </c>
      <c r="T142" s="5">
        <v>33804569966</v>
      </c>
    </row>
    <row r="143" spans="3:20" ht="15.5" x14ac:dyDescent="0.35">
      <c r="C143" t="s">
        <v>1455</v>
      </c>
      <c r="D143" s="5">
        <v>-2315197378700</v>
      </c>
      <c r="E143" s="5">
        <v>797069309674</v>
      </c>
      <c r="F143" s="5">
        <v>-1086018293000</v>
      </c>
      <c r="I143" s="5">
        <v>-291873326</v>
      </c>
      <c r="J143" s="5">
        <v>-288657110000</v>
      </c>
      <c r="K143" s="5">
        <v>764098785000</v>
      </c>
      <c r="L143" s="5">
        <v>-764098785000</v>
      </c>
      <c r="N143" s="5">
        <v>46800000000</v>
      </c>
      <c r="O143" s="5">
        <v>-46800000000</v>
      </c>
      <c r="Q143" s="5">
        <v>37602000000</v>
      </c>
      <c r="R143" s="5">
        <v>-37602000000</v>
      </c>
    </row>
    <row r="144" spans="3:20" ht="15.5" x14ac:dyDescent="0.35">
      <c r="C144" t="s">
        <v>1781</v>
      </c>
      <c r="N144" s="5">
        <v>-500000000</v>
      </c>
      <c r="O144" s="5">
        <v>11200000000</v>
      </c>
      <c r="P144" s="5">
        <v>-11200000000</v>
      </c>
    </row>
    <row r="145" spans="3:20" ht="15.5" x14ac:dyDescent="0.35">
      <c r="C145" t="s">
        <v>1450</v>
      </c>
      <c r="D145" s="5">
        <v>-141489450664</v>
      </c>
      <c r="E145" s="5">
        <v>-1037786084068</v>
      </c>
      <c r="F145" s="5">
        <v>-991103267988</v>
      </c>
      <c r="G145" s="5">
        <v>-537638370185</v>
      </c>
      <c r="I145" s="5">
        <v>-2038777146360</v>
      </c>
      <c r="J145" s="5">
        <v>-92326664831</v>
      </c>
      <c r="K145" s="5">
        <v>-180149638909</v>
      </c>
      <c r="L145" s="5">
        <v>-5025843247467</v>
      </c>
      <c r="M145" s="5">
        <v>-922415906989</v>
      </c>
      <c r="N145" s="5">
        <v>390912002581</v>
      </c>
      <c r="O145" s="5">
        <v>-22789346792</v>
      </c>
      <c r="P145" s="5">
        <v>71768082639</v>
      </c>
      <c r="Q145" s="5">
        <v>-338814057448</v>
      </c>
      <c r="R145" s="5">
        <v>75304443525</v>
      </c>
      <c r="S145" s="5">
        <v>50387360586</v>
      </c>
      <c r="T145" s="5">
        <v>-296700317337</v>
      </c>
    </row>
    <row r="146" spans="3:20" ht="15.5" x14ac:dyDescent="0.35">
      <c r="C146" t="s">
        <v>1453</v>
      </c>
      <c r="D146" s="5">
        <v>-21112559646</v>
      </c>
      <c r="E146" s="5">
        <v>16505227406</v>
      </c>
      <c r="F146" s="5">
        <v>14351993459</v>
      </c>
      <c r="G146" s="5">
        <v>-26409242220</v>
      </c>
      <c r="I146" s="5">
        <v>-26593330600</v>
      </c>
      <c r="J146" s="5">
        <v>-2771804220</v>
      </c>
      <c r="K146" s="5">
        <v>15020659232</v>
      </c>
      <c r="L146" s="5">
        <v>-37941478518</v>
      </c>
      <c r="M146" s="5">
        <v>-296328887</v>
      </c>
      <c r="N146" s="5">
        <v>7173042916</v>
      </c>
      <c r="O146" s="5">
        <v>1940214855</v>
      </c>
      <c r="P146" s="5">
        <v>4778382029</v>
      </c>
      <c r="Q146" s="5">
        <v>-9728886109</v>
      </c>
      <c r="R146" s="5">
        <v>1543421331</v>
      </c>
      <c r="S146" s="5">
        <v>-906022639</v>
      </c>
      <c r="T146" s="5">
        <v>-893002297</v>
      </c>
    </row>
    <row r="147" spans="3:20" ht="15.5" x14ac:dyDescent="0.35">
      <c r="C147" t="s">
        <v>1452</v>
      </c>
      <c r="E147" s="5">
        <v>-34832007056</v>
      </c>
      <c r="L147" s="5">
        <v>65658410835</v>
      </c>
      <c r="M147" s="5">
        <v>-69644598589</v>
      </c>
      <c r="N147" s="5">
        <v>1367800000</v>
      </c>
      <c r="O147" s="5">
        <v>-1367800000</v>
      </c>
      <c r="P147" s="5">
        <v>50312830455</v>
      </c>
      <c r="Q147" s="5">
        <v>-50312830455</v>
      </c>
    </row>
    <row r="148" spans="3:20" ht="15.5" x14ac:dyDescent="0.35">
      <c r="C148" t="s">
        <v>1454</v>
      </c>
      <c r="S148" s="5">
        <v>-4620250773</v>
      </c>
      <c r="T148" s="5">
        <v>-5098739594</v>
      </c>
    </row>
    <row r="149" spans="3:20" ht="15.5" x14ac:dyDescent="0.35">
      <c r="C149" t="s">
        <v>1451</v>
      </c>
    </row>
    <row r="150" spans="3:20" ht="15.5" x14ac:dyDescent="0.35">
      <c r="C150" t="s">
        <v>1785</v>
      </c>
      <c r="D150" s="5">
        <v>-22005874379</v>
      </c>
      <c r="E150" s="5">
        <v>-12949966266</v>
      </c>
      <c r="F150" s="5">
        <v>47748747875</v>
      </c>
      <c r="G150" s="5">
        <v>117222119</v>
      </c>
      <c r="I150" s="5">
        <v>-327222740</v>
      </c>
      <c r="J150" s="5">
        <v>-102721489344</v>
      </c>
      <c r="K150" s="5">
        <v>40901478628</v>
      </c>
      <c r="L150" s="5">
        <v>226985160625</v>
      </c>
      <c r="M150" s="5">
        <v>-14786711893</v>
      </c>
      <c r="N150" s="5">
        <v>-52840922524</v>
      </c>
      <c r="O150" s="5">
        <v>1746263754</v>
      </c>
      <c r="P150" s="5">
        <v>-35869322348</v>
      </c>
      <c r="Q150" s="5">
        <v>-56916513290</v>
      </c>
      <c r="R150" s="5">
        <v>-44284378404</v>
      </c>
      <c r="S150" s="5">
        <v>-32750935232</v>
      </c>
      <c r="T150" s="5">
        <v>-3743578783</v>
      </c>
    </row>
    <row r="151" spans="3:20" ht="15.5" x14ac:dyDescent="0.35">
      <c r="C151" t="s">
        <v>932</v>
      </c>
      <c r="D151" s="5">
        <v>-2499805263389</v>
      </c>
      <c r="E151" s="5">
        <v>-271993520310</v>
      </c>
      <c r="F151" s="5">
        <v>-2015020819654</v>
      </c>
      <c r="G151" s="5">
        <v>-563930390286</v>
      </c>
      <c r="I151" s="5">
        <v>-2065989573026</v>
      </c>
      <c r="J151" s="5">
        <v>-486477068395</v>
      </c>
      <c r="K151" s="5">
        <v>639871283951</v>
      </c>
      <c r="L151" s="5">
        <v>-5598214204076</v>
      </c>
      <c r="M151" s="5">
        <v>-1873621098921</v>
      </c>
      <c r="N151" s="5">
        <v>-425641983452</v>
      </c>
      <c r="O151" s="5">
        <v>-80298432837</v>
      </c>
      <c r="P151" s="5">
        <v>112144515676</v>
      </c>
      <c r="Q151" s="5">
        <v>-432386264107</v>
      </c>
      <c r="R151" s="5">
        <v>65650141061</v>
      </c>
      <c r="S151" s="5">
        <v>-44562469874</v>
      </c>
      <c r="T151" s="5">
        <v>-272631068045</v>
      </c>
    </row>
    <row r="152" spans="3:20" ht="15.5" x14ac:dyDescent="0.35">
      <c r="C152" t="s">
        <v>1973</v>
      </c>
    </row>
    <row r="153" spans="3:20" ht="15.5" x14ac:dyDescent="0.35">
      <c r="C153" t="s">
        <v>1786</v>
      </c>
    </row>
    <row r="154" spans="3:20" ht="15.5" x14ac:dyDescent="0.35">
      <c r="C154" t="s">
        <v>1459</v>
      </c>
      <c r="D154" s="5">
        <v>-175936182138</v>
      </c>
      <c r="E154" s="5">
        <v>337174924886</v>
      </c>
      <c r="F154" s="5">
        <v>135158852265</v>
      </c>
      <c r="G154" s="5">
        <v>-6263571605</v>
      </c>
      <c r="I154" s="5">
        <v>450074774120</v>
      </c>
      <c r="J154" s="5">
        <v>42369990154</v>
      </c>
      <c r="K154" s="5">
        <v>8333115904</v>
      </c>
      <c r="L154" s="5">
        <v>-131485512941</v>
      </c>
      <c r="M154" s="5">
        <v>-20086495572</v>
      </c>
      <c r="N154" s="5">
        <v>-135364703345</v>
      </c>
      <c r="O154" s="5">
        <v>67535622140</v>
      </c>
      <c r="P154" s="5">
        <v>63384868822</v>
      </c>
      <c r="Q154" s="5">
        <v>39685457590</v>
      </c>
      <c r="R154" s="5">
        <v>-2268950663</v>
      </c>
      <c r="S154" s="5">
        <v>20475532984</v>
      </c>
      <c r="T154" s="5">
        <v>-8904437533</v>
      </c>
    </row>
    <row r="155" spans="3:20" ht="15.5" x14ac:dyDescent="0.35">
      <c r="C155" t="s">
        <v>1460</v>
      </c>
      <c r="D155" s="5">
        <v>90564583586</v>
      </c>
      <c r="E155" s="5">
        <v>125337480529</v>
      </c>
      <c r="F155" s="5">
        <v>2415949632</v>
      </c>
      <c r="G155" s="5">
        <v>-1000779837</v>
      </c>
      <c r="I155" s="5">
        <v>244985985974</v>
      </c>
      <c r="J155" s="5">
        <v>228161806661</v>
      </c>
      <c r="K155" s="5">
        <v>155861578189</v>
      </c>
      <c r="L155" s="5">
        <v>205586212240</v>
      </c>
      <c r="M155" s="5">
        <v>-3631226711</v>
      </c>
      <c r="N155" s="5">
        <v>-5513563770</v>
      </c>
      <c r="O155" s="5">
        <v>-5033647332</v>
      </c>
      <c r="P155" s="5">
        <v>2179658933</v>
      </c>
      <c r="Q155" s="5">
        <v>5994255009</v>
      </c>
      <c r="R155" s="5">
        <v>7366982265</v>
      </c>
      <c r="S155" s="5">
        <v>7429442207</v>
      </c>
      <c r="T155" s="5">
        <v>-9275906479</v>
      </c>
    </row>
    <row r="156" spans="3:20" ht="15.5" x14ac:dyDescent="0.35">
      <c r="C156" t="s">
        <v>1827</v>
      </c>
      <c r="D156" s="5">
        <v>-754055951480</v>
      </c>
      <c r="E156" s="5">
        <v>754055951480</v>
      </c>
      <c r="F156" s="5">
        <v>-684894710936</v>
      </c>
      <c r="G156" s="5">
        <v>157676135252</v>
      </c>
      <c r="I156" s="5">
        <v>467534199292</v>
      </c>
      <c r="J156" s="5">
        <v>-324766411145</v>
      </c>
      <c r="K156" s="5">
        <v>611288163333</v>
      </c>
    </row>
    <row r="157" spans="3:20" ht="15.5" x14ac:dyDescent="0.35">
      <c r="C157" t="s">
        <v>1974</v>
      </c>
    </row>
    <row r="158" spans="3:20" ht="15.5" x14ac:dyDescent="0.35">
      <c r="C158" t="s">
        <v>395</v>
      </c>
      <c r="D158" s="5">
        <v>-2920798087760</v>
      </c>
      <c r="E158" s="5">
        <v>532232198563</v>
      </c>
      <c r="F158" s="5">
        <v>2869696095103</v>
      </c>
      <c r="G158" s="5">
        <v>869803630478</v>
      </c>
      <c r="I158" s="5">
        <v>3023632734379</v>
      </c>
      <c r="J158" s="5">
        <v>886144576949</v>
      </c>
      <c r="K158" s="5">
        <v>363823482010</v>
      </c>
      <c r="L158" s="5">
        <v>2056319754741</v>
      </c>
      <c r="M158" s="5">
        <v>818110346434</v>
      </c>
      <c r="N158" s="5">
        <v>-555656118111</v>
      </c>
      <c r="O158" s="5">
        <v>233343672528</v>
      </c>
      <c r="P158" s="5">
        <v>-119882384053</v>
      </c>
      <c r="Q158" s="5">
        <v>260803910766</v>
      </c>
      <c r="R158" s="5">
        <v>-38636773209</v>
      </c>
      <c r="S158" s="5">
        <v>-53366520566</v>
      </c>
      <c r="T158" s="5">
        <v>313861964871</v>
      </c>
    </row>
    <row r="159" spans="3:20" ht="15.5" x14ac:dyDescent="0.35">
      <c r="C159" t="s">
        <v>133</v>
      </c>
      <c r="D159" s="5">
        <v>584849754</v>
      </c>
      <c r="E159" s="5">
        <v>2395845200</v>
      </c>
      <c r="F159" s="5">
        <v>-773924453</v>
      </c>
      <c r="G159" s="5">
        <v>-1033262806</v>
      </c>
      <c r="I159" s="5">
        <v>-3173797363</v>
      </c>
      <c r="J159" s="5">
        <v>4802239727</v>
      </c>
      <c r="K159" s="5">
        <v>9463784781</v>
      </c>
      <c r="L159" s="5">
        <v>4587784809</v>
      </c>
      <c r="M159" s="5">
        <v>23326299899</v>
      </c>
      <c r="N159" s="5">
        <v>-1284021620</v>
      </c>
      <c r="O159" s="5">
        <v>1019025399</v>
      </c>
      <c r="P159" s="5">
        <v>-539162916</v>
      </c>
      <c r="Q159" s="5">
        <v>972918993</v>
      </c>
      <c r="R159" s="5">
        <v>-965584929</v>
      </c>
      <c r="S159" s="5">
        <v>-971356683</v>
      </c>
      <c r="T159" s="5">
        <v>783317198</v>
      </c>
    </row>
    <row r="160" spans="3:20" ht="15.5" x14ac:dyDescent="0.35">
      <c r="C160" t="s">
        <v>1975</v>
      </c>
      <c r="D160" s="5">
        <v>58374914827</v>
      </c>
      <c r="E160" s="5">
        <v>-18051192750</v>
      </c>
      <c r="F160" s="5">
        <v>92068368</v>
      </c>
      <c r="G160" s="5">
        <v>-3172557929</v>
      </c>
      <c r="I160" s="5">
        <v>36878826727</v>
      </c>
      <c r="J160" s="5">
        <v>7767968164</v>
      </c>
      <c r="K160" s="5">
        <v>56003115304</v>
      </c>
      <c r="L160" s="5">
        <v>-951551401549</v>
      </c>
      <c r="M160" s="5">
        <v>271404598318</v>
      </c>
      <c r="N160" s="5">
        <v>720982173062</v>
      </c>
      <c r="O160" s="5">
        <v>2136074302</v>
      </c>
      <c r="P160" s="5">
        <v>-30195825199</v>
      </c>
      <c r="Q160" s="5">
        <v>29502986955</v>
      </c>
      <c r="R160" s="5">
        <v>6192653795</v>
      </c>
      <c r="S160" s="5">
        <v>1832672081</v>
      </c>
      <c r="T160" s="5">
        <v>-1079669629</v>
      </c>
    </row>
    <row r="161" spans="3:20" ht="15.5" x14ac:dyDescent="0.35">
      <c r="C161" t="s">
        <v>1177</v>
      </c>
      <c r="D161" s="5">
        <v>-3701265873211</v>
      </c>
      <c r="E161" s="5">
        <v>1733145207908</v>
      </c>
      <c r="F161" s="5">
        <v>2321694329979</v>
      </c>
      <c r="G161" s="5">
        <v>1016009593553</v>
      </c>
      <c r="I161" s="5">
        <v>4219932723129</v>
      </c>
      <c r="J161" s="5">
        <v>844480170510</v>
      </c>
      <c r="K161" s="5">
        <v>1204773239521</v>
      </c>
      <c r="L161" s="5">
        <v>1183456837300</v>
      </c>
      <c r="M161" s="5">
        <v>1089123522368</v>
      </c>
      <c r="N161" s="5">
        <v>23163766216</v>
      </c>
      <c r="O161" s="5">
        <v>299000747037</v>
      </c>
      <c r="P161" s="5">
        <v>-85052844413</v>
      </c>
      <c r="Q161" s="5">
        <v>336959529313</v>
      </c>
      <c r="R161" s="5">
        <v>-28311672741</v>
      </c>
      <c r="S161" s="5">
        <v>-24600229977</v>
      </c>
      <c r="T161" s="5">
        <v>295385268428</v>
      </c>
    </row>
    <row r="162" spans="3:20" ht="15.5" x14ac:dyDescent="0.35">
      <c r="C162" t="s">
        <v>161</v>
      </c>
      <c r="D162" s="5">
        <v>-31818924561</v>
      </c>
      <c r="E162" s="5">
        <v>-51552449318</v>
      </c>
      <c r="F162" s="5">
        <v>-69579140168</v>
      </c>
      <c r="G162" s="5">
        <v>-240820409659</v>
      </c>
      <c r="I162" s="5">
        <v>-365514153317</v>
      </c>
      <c r="J162" s="5">
        <v>-13983764315</v>
      </c>
      <c r="K162" s="5">
        <v>-13292386412</v>
      </c>
      <c r="L162" s="5">
        <v>4800396339889</v>
      </c>
      <c r="M162" s="5">
        <v>748446752515</v>
      </c>
      <c r="P162" s="5">
        <v>17829374000</v>
      </c>
      <c r="Q162" s="5">
        <v>49675725000</v>
      </c>
      <c r="S162" s="5">
        <v>126230230398</v>
      </c>
      <c r="T162" s="5">
        <v>50000000000</v>
      </c>
    </row>
    <row r="163" spans="3:20" ht="15.5" x14ac:dyDescent="0.35">
      <c r="C163" t="s">
        <v>162</v>
      </c>
      <c r="D163" s="5">
        <v>6148476563288</v>
      </c>
      <c r="E163" s="5">
        <v>-2446985389424</v>
      </c>
      <c r="F163" s="5">
        <v>-434415311593</v>
      </c>
      <c r="G163" s="5">
        <v>527310329173</v>
      </c>
      <c r="I163" s="5">
        <v>-4575755749540</v>
      </c>
      <c r="J163" s="5">
        <v>231541704778</v>
      </c>
      <c r="K163" s="5">
        <v>-1355316617708</v>
      </c>
      <c r="L163" s="5">
        <v>-167012582610</v>
      </c>
      <c r="M163" s="5">
        <v>-725545434</v>
      </c>
      <c r="N163" s="5">
        <v>-2949046666</v>
      </c>
      <c r="O163" s="5">
        <v>-451672984</v>
      </c>
      <c r="P163" s="5">
        <v>-4336201868</v>
      </c>
      <c r="Q163" s="5">
        <v>-2401771553</v>
      </c>
      <c r="R163" s="5">
        <v>-256281003</v>
      </c>
      <c r="S163" s="5">
        <v>-337174262</v>
      </c>
      <c r="T163" s="5">
        <v>5929665293</v>
      </c>
    </row>
    <row r="164" spans="3:20" ht="15.5" x14ac:dyDescent="0.35">
      <c r="C164" t="s">
        <v>163</v>
      </c>
      <c r="D164" s="5">
        <v>-243407559</v>
      </c>
      <c r="E164" s="5">
        <v>-11374941316</v>
      </c>
      <c r="F164" s="5">
        <v>-2497179342</v>
      </c>
      <c r="G164" s="5">
        <v>-1412238020</v>
      </c>
      <c r="I164" s="5">
        <v>-15416979753</v>
      </c>
      <c r="J164" s="5">
        <v>-99925946805</v>
      </c>
      <c r="K164" s="5">
        <v>-88330983246</v>
      </c>
      <c r="L164" s="5">
        <v>-125894963649</v>
      </c>
      <c r="M164" s="5">
        <v>-62665998</v>
      </c>
      <c r="N164" s="5">
        <v>-281476666</v>
      </c>
      <c r="O164" s="5">
        <v>-493432984</v>
      </c>
      <c r="P164" s="5">
        <v>-3464199568</v>
      </c>
      <c r="Q164" s="5">
        <v>-2405756553</v>
      </c>
      <c r="R164" s="5">
        <v>-195352870</v>
      </c>
      <c r="S164" s="5">
        <v>-757883872</v>
      </c>
      <c r="T164" s="5">
        <v>-1091187600</v>
      </c>
    </row>
    <row r="165" spans="3:20" ht="15.5" x14ac:dyDescent="0.35">
      <c r="C165" t="s">
        <v>1976</v>
      </c>
      <c r="D165" s="5">
        <v>6160787308097</v>
      </c>
      <c r="E165" s="5">
        <v>-7784845096799</v>
      </c>
      <c r="F165" s="5">
        <v>-431918132251</v>
      </c>
      <c r="G165" s="5">
        <v>528722567193</v>
      </c>
      <c r="I165" s="5">
        <v>-9909573418478</v>
      </c>
      <c r="J165" s="5">
        <v>-2436424264273</v>
      </c>
      <c r="K165" s="5">
        <v>-1754500000000</v>
      </c>
    </row>
    <row r="166" spans="3:20" ht="15.5" x14ac:dyDescent="0.35">
      <c r="C166" t="s">
        <v>1794</v>
      </c>
      <c r="E166" s="5">
        <v>5349234648691</v>
      </c>
      <c r="I166" s="5">
        <v>5349234648691</v>
      </c>
      <c r="J166" s="5">
        <v>2776552050000</v>
      </c>
      <c r="K166" s="5">
        <v>500000000000</v>
      </c>
    </row>
    <row r="167" spans="3:20" ht="15.5" x14ac:dyDescent="0.35">
      <c r="C167" t="s">
        <v>343</v>
      </c>
      <c r="K167" s="5">
        <v>19043262</v>
      </c>
      <c r="L167" s="5">
        <v>24628910318</v>
      </c>
      <c r="M167" s="5">
        <v>57762664</v>
      </c>
      <c r="N167" s="5">
        <v>10930000</v>
      </c>
      <c r="O167" s="5">
        <v>41760000</v>
      </c>
      <c r="P167" s="5">
        <v>18997700</v>
      </c>
      <c r="Q167" s="5">
        <v>3985000</v>
      </c>
      <c r="R167" s="5">
        <v>13321867</v>
      </c>
      <c r="S167" s="5">
        <v>1520709610</v>
      </c>
      <c r="T167" s="5">
        <v>7669852893</v>
      </c>
    </row>
    <row r="168" spans="3:20" ht="15.5" x14ac:dyDescent="0.35">
      <c r="C168" t="s">
        <v>347</v>
      </c>
      <c r="D168" s="5">
        <v>-12067337250</v>
      </c>
      <c r="J168" s="5">
        <v>-8660134144</v>
      </c>
      <c r="K168" s="5">
        <v>-12504677724</v>
      </c>
      <c r="L168" s="5">
        <v>-65746529279</v>
      </c>
      <c r="M168" s="5">
        <v>-720642100</v>
      </c>
      <c r="N168" s="5">
        <v>-2678500000</v>
      </c>
      <c r="P168" s="5">
        <v>-891000000</v>
      </c>
      <c r="R168" s="5">
        <v>-74250000</v>
      </c>
      <c r="S168" s="5">
        <v>-1100000000</v>
      </c>
      <c r="T168" s="5">
        <v>-649000000</v>
      </c>
    </row>
    <row r="169" spans="3:20" ht="15.5" x14ac:dyDescent="0.35">
      <c r="C169" t="s">
        <v>175</v>
      </c>
      <c r="D169" s="5">
        <v>-31818924561</v>
      </c>
      <c r="E169" s="5">
        <v>-51552449318</v>
      </c>
      <c r="F169" s="5">
        <v>-69579140168</v>
      </c>
      <c r="G169" s="5">
        <v>-240820409659</v>
      </c>
      <c r="I169" s="5">
        <v>-365514153317</v>
      </c>
      <c r="J169" s="5">
        <v>-13983764315</v>
      </c>
      <c r="K169" s="5">
        <v>-13292386412</v>
      </c>
      <c r="L169" s="5">
        <v>4800396339889</v>
      </c>
      <c r="M169" s="5">
        <v>748446752515</v>
      </c>
      <c r="P169" s="5">
        <v>17829374000</v>
      </c>
      <c r="Q169" s="5">
        <v>49675725000</v>
      </c>
      <c r="S169" s="5">
        <v>126230230398</v>
      </c>
      <c r="T169" s="5">
        <v>50000000000</v>
      </c>
    </row>
    <row r="170" spans="3:20" ht="15.5" x14ac:dyDescent="0.35">
      <c r="C170" t="s">
        <v>145</v>
      </c>
      <c r="L170" s="5">
        <v>1004732287100</v>
      </c>
      <c r="M170" s="5">
        <v>749850177600</v>
      </c>
      <c r="P170" s="5">
        <v>3443179500</v>
      </c>
      <c r="Q170" s="5">
        <v>36500000000</v>
      </c>
      <c r="S170" s="5">
        <v>30000000000</v>
      </c>
      <c r="T170" s="5">
        <v>50000000000</v>
      </c>
    </row>
    <row r="171" spans="3:20" ht="15.5" x14ac:dyDescent="0.35">
      <c r="C171" t="s">
        <v>1977</v>
      </c>
      <c r="D171" s="5">
        <v>-29125505673</v>
      </c>
      <c r="E171" s="5">
        <v>70315122029</v>
      </c>
      <c r="F171" s="5">
        <v>-66343407303</v>
      </c>
      <c r="G171" s="5">
        <v>-3971714726</v>
      </c>
    </row>
    <row r="172" spans="3:20" ht="15.5" x14ac:dyDescent="0.35">
      <c r="C172" t="s">
        <v>1796</v>
      </c>
      <c r="Q172" s="5">
        <v>13500000000</v>
      </c>
    </row>
    <row r="173" spans="3:20" ht="15.5" x14ac:dyDescent="0.35">
      <c r="C173" t="s">
        <v>1978</v>
      </c>
      <c r="E173" s="5">
        <v>1</v>
      </c>
      <c r="G173" s="5">
        <v>-233382954187</v>
      </c>
      <c r="I173" s="5">
        <v>-233382954186</v>
      </c>
    </row>
    <row r="174" spans="3:20" ht="15.5" x14ac:dyDescent="0.35">
      <c r="C174" t="s">
        <v>1979</v>
      </c>
      <c r="E174" s="5">
        <v>-118547848414</v>
      </c>
      <c r="I174" s="5">
        <v>-118547848414</v>
      </c>
    </row>
    <row r="175" spans="3:20" ht="15.5" x14ac:dyDescent="0.35">
      <c r="C175" t="s">
        <v>1980</v>
      </c>
      <c r="L175" s="5">
        <v>3795664052789</v>
      </c>
      <c r="P175" s="5">
        <v>16943179500</v>
      </c>
    </row>
    <row r="176" spans="3:20" ht="15.5" x14ac:dyDescent="0.35">
      <c r="C176" t="s">
        <v>370</v>
      </c>
      <c r="D176" s="5">
        <v>-2693418888</v>
      </c>
      <c r="E176" s="5">
        <v>-3319722934</v>
      </c>
      <c r="F176" s="5">
        <v>-3235732865</v>
      </c>
      <c r="G176" s="5">
        <v>-3465740746</v>
      </c>
      <c r="I176" s="5">
        <v>-13583350717</v>
      </c>
      <c r="J176" s="5">
        <v>-13983764315</v>
      </c>
      <c r="K176" s="5">
        <v>-13292386412</v>
      </c>
    </row>
    <row r="177" spans="2:20" ht="15.5" x14ac:dyDescent="0.35">
      <c r="C177" t="s">
        <v>1981</v>
      </c>
      <c r="M177" s="5">
        <v>-1403425085</v>
      </c>
      <c r="P177" s="5">
        <v>-2556985000</v>
      </c>
      <c r="Q177" s="5">
        <v>-324275000</v>
      </c>
    </row>
    <row r="178" spans="2:20" ht="15.5" x14ac:dyDescent="0.35">
      <c r="C178" t="s">
        <v>1982</v>
      </c>
      <c r="S178" s="5">
        <v>96230230398</v>
      </c>
    </row>
    <row r="179" spans="2:20" ht="15.5" x14ac:dyDescent="0.35">
      <c r="C179" t="s">
        <v>186</v>
      </c>
      <c r="D179" s="5">
        <v>232244330078</v>
      </c>
      <c r="E179" s="5">
        <v>-598151553650</v>
      </c>
      <c r="F179" s="5">
        <v>7092907255</v>
      </c>
      <c r="G179" s="5">
        <v>857081076285</v>
      </c>
      <c r="I179" s="5">
        <v>-1854970044123</v>
      </c>
      <c r="J179" s="5">
        <v>1089284995863</v>
      </c>
      <c r="K179" s="5">
        <v>979487833811</v>
      </c>
      <c r="L179" s="5">
        <v>627238642527</v>
      </c>
      <c r="M179" s="5">
        <v>140107643999</v>
      </c>
      <c r="N179" s="5">
        <v>-447657502262</v>
      </c>
      <c r="O179" s="5">
        <v>185309857667</v>
      </c>
      <c r="P179" s="5">
        <v>34065599093</v>
      </c>
      <c r="Q179" s="5">
        <v>-28588906297</v>
      </c>
      <c r="R179" s="5">
        <v>56177793517</v>
      </c>
      <c r="S179" s="5">
        <v>-2806938059</v>
      </c>
      <c r="T179" s="5">
        <v>88537807020</v>
      </c>
    </row>
    <row r="180" spans="2:20" ht="15.5" x14ac:dyDescent="0.35">
      <c r="C180" t="s">
        <v>188</v>
      </c>
      <c r="D180" s="5">
        <v>1087690328668</v>
      </c>
      <c r="I180" s="5">
        <v>2942660372791</v>
      </c>
      <c r="J180" s="5">
        <v>1853375376928</v>
      </c>
      <c r="K180" s="5">
        <v>873887543117</v>
      </c>
      <c r="L180" s="5">
        <v>246648900590</v>
      </c>
      <c r="M180" s="5">
        <v>106541256591</v>
      </c>
      <c r="N180" s="5">
        <v>554198758853</v>
      </c>
      <c r="O180" s="5">
        <v>368888901187</v>
      </c>
      <c r="P180" s="5">
        <v>334823302094</v>
      </c>
      <c r="Q180" s="5">
        <v>363412208391</v>
      </c>
      <c r="R180" s="5">
        <v>307234414874</v>
      </c>
      <c r="S180" s="5">
        <v>310041352931</v>
      </c>
      <c r="T180" s="5">
        <v>221503545911</v>
      </c>
    </row>
    <row r="181" spans="2:20" ht="15.5" x14ac:dyDescent="0.35">
      <c r="C181" t="s">
        <v>189</v>
      </c>
      <c r="D181" s="5">
        <v>1319934658746</v>
      </c>
      <c r="E181" s="5">
        <v>-598151553650</v>
      </c>
      <c r="F181" s="5">
        <v>7092907255</v>
      </c>
      <c r="G181" s="5">
        <v>857081076285</v>
      </c>
      <c r="I181" s="5">
        <v>1087690328668</v>
      </c>
      <c r="J181" s="5">
        <v>2942660372791</v>
      </c>
      <c r="K181" s="5">
        <v>1853375376928</v>
      </c>
      <c r="L181" s="5">
        <v>873887543117</v>
      </c>
      <c r="M181" s="5">
        <v>246648900590</v>
      </c>
      <c r="N181" s="5">
        <v>106541256591</v>
      </c>
      <c r="O181" s="5">
        <v>554198758854</v>
      </c>
      <c r="P181" s="5">
        <v>368888901187</v>
      </c>
      <c r="Q181" s="5">
        <v>334823302094</v>
      </c>
      <c r="R181" s="5">
        <v>363412208391</v>
      </c>
      <c r="S181" s="5">
        <v>307234414872</v>
      </c>
      <c r="T181" s="5">
        <v>310041352931</v>
      </c>
    </row>
    <row r="183" spans="2:20" ht="15.5" x14ac:dyDescent="0.35">
      <c r="B183" t="s">
        <v>190</v>
      </c>
      <c r="C183" t="s">
        <v>11</v>
      </c>
      <c r="D183" s="5">
        <v>21730000000</v>
      </c>
      <c r="E183" s="5">
        <v>21730000000</v>
      </c>
      <c r="F183" s="5">
        <v>21730000000</v>
      </c>
      <c r="G183" s="5">
        <v>21730000000</v>
      </c>
      <c r="I183" s="5">
        <v>21730000000</v>
      </c>
      <c r="J183" s="5">
        <v>21730000000</v>
      </c>
      <c r="K183" s="5">
        <v>21730000000</v>
      </c>
      <c r="L183" s="5">
        <v>21730000000</v>
      </c>
      <c r="M183" s="5">
        <v>11680000000</v>
      </c>
      <c r="N183" s="6">
        <v>4179999999.9999995</v>
      </c>
      <c r="O183" s="6">
        <v>4179999999.9999995</v>
      </c>
      <c r="P183" s="5">
        <v>4520000000</v>
      </c>
      <c r="Q183" s="5">
        <v>4010000000</v>
      </c>
      <c r="R183" s="5">
        <v>3650000000</v>
      </c>
      <c r="S183" s="5">
        <v>3650000000</v>
      </c>
      <c r="T183" s="5">
        <v>2350000000</v>
      </c>
    </row>
    <row r="184" spans="2:20" ht="15.5" x14ac:dyDescent="0.35">
      <c r="C184" t="s">
        <v>191</v>
      </c>
      <c r="D184" s="6">
        <v>4.79</v>
      </c>
      <c r="E184" s="6">
        <v>8.9499999999999993</v>
      </c>
      <c r="F184" s="6">
        <v>7.03</v>
      </c>
      <c r="G184" s="6">
        <v>5.27</v>
      </c>
    </row>
    <row r="185" spans="2:20" ht="15.5" x14ac:dyDescent="0.35">
      <c r="C185" t="s">
        <v>192</v>
      </c>
      <c r="D185" s="6">
        <v>278.70999999999998</v>
      </c>
      <c r="E185" s="6">
        <v>166.48</v>
      </c>
      <c r="F185" s="6">
        <v>211.24</v>
      </c>
      <c r="G185" s="6">
        <v>148.96</v>
      </c>
    </row>
    <row r="186" spans="2:20" ht="15.5" x14ac:dyDescent="0.35">
      <c r="C186" t="s">
        <v>70</v>
      </c>
      <c r="D186" s="6">
        <v>59.59</v>
      </c>
      <c r="E186" s="6">
        <v>62.48</v>
      </c>
      <c r="F186" s="6">
        <v>65.42</v>
      </c>
      <c r="G186" s="6">
        <v>37.79</v>
      </c>
    </row>
    <row r="187" spans="2:20" ht="15.5" x14ac:dyDescent="0.35">
      <c r="C187" t="s">
        <v>193</v>
      </c>
      <c r="E187" s="6">
        <v>266540000000.00003</v>
      </c>
      <c r="F187" s="5">
        <v>217340000000</v>
      </c>
      <c r="G187" s="5">
        <v>166700000000</v>
      </c>
    </row>
    <row r="188" spans="2:20" ht="15.5" x14ac:dyDescent="0.35">
      <c r="C188" t="s">
        <v>194</v>
      </c>
      <c r="D188" s="6">
        <v>6.9999999999999993E-3</v>
      </c>
      <c r="E188" s="6">
        <v>1.0500000000000001E-2</v>
      </c>
      <c r="F188" s="6">
        <v>9.1999999999999998E-3</v>
      </c>
      <c r="G188" s="6">
        <v>8.1000000000000013E-3</v>
      </c>
    </row>
    <row r="189" spans="2:20" ht="15.5" x14ac:dyDescent="0.35">
      <c r="C189" t="s">
        <v>195</v>
      </c>
      <c r="D189" s="6">
        <v>1.38E-2</v>
      </c>
      <c r="E189" s="6">
        <v>2.5899999999999999E-2</v>
      </c>
      <c r="F189" s="6">
        <v>2.07E-2</v>
      </c>
      <c r="G189" s="6">
        <v>1.5700000000000002E-2</v>
      </c>
    </row>
    <row r="190" spans="2:20" ht="15.5" x14ac:dyDescent="0.35">
      <c r="C190" t="s">
        <v>196</v>
      </c>
      <c r="D190" s="6">
        <v>8.0000000000000002E-3</v>
      </c>
      <c r="E190" s="6">
        <v>1.41E-2</v>
      </c>
      <c r="F190" s="6">
        <v>1.2800000000000001E-2</v>
      </c>
      <c r="G190" s="6">
        <v>1.0700000000000001E-2</v>
      </c>
    </row>
    <row r="191" spans="2:20" ht="15.5" x14ac:dyDescent="0.35">
      <c r="C191" t="s">
        <v>197</v>
      </c>
    </row>
    <row r="192" spans="2:20" ht="15.5" x14ac:dyDescent="0.35">
      <c r="C192" t="s">
        <v>198</v>
      </c>
      <c r="D192" s="5">
        <v>7533000000000</v>
      </c>
      <c r="E192" s="5">
        <v>7506000000000</v>
      </c>
      <c r="F192" s="5">
        <v>7390000000000</v>
      </c>
      <c r="G192" s="5">
        <v>7279000000000</v>
      </c>
    </row>
    <row r="193" spans="3:20" ht="15.5" x14ac:dyDescent="0.35">
      <c r="C193" t="s">
        <v>199</v>
      </c>
      <c r="D193" s="6">
        <v>3.85</v>
      </c>
      <c r="E193" s="6">
        <v>4.3099999999999996</v>
      </c>
      <c r="F193" s="6">
        <v>4.37</v>
      </c>
      <c r="G193" s="6">
        <v>2.34</v>
      </c>
    </row>
    <row r="194" spans="3:20" ht="15.5" x14ac:dyDescent="0.35">
      <c r="C194" t="s">
        <v>200</v>
      </c>
      <c r="D194" s="6">
        <v>346.64</v>
      </c>
      <c r="E194" s="6">
        <v>345.42</v>
      </c>
      <c r="F194" s="6">
        <v>340.07</v>
      </c>
      <c r="G194" s="6">
        <v>334.98</v>
      </c>
    </row>
    <row r="195" spans="3:20" ht="15.5" x14ac:dyDescent="0.35">
      <c r="C195" t="s">
        <v>201</v>
      </c>
      <c r="D195" s="6">
        <v>3.87</v>
      </c>
      <c r="E195" s="6">
        <v>4.33</v>
      </c>
      <c r="F195" s="6">
        <v>4.3899999999999997</v>
      </c>
      <c r="G195" s="6">
        <v>2.36</v>
      </c>
    </row>
    <row r="196" spans="3:20" ht="15.5" x14ac:dyDescent="0.35">
      <c r="C196" t="s">
        <v>202</v>
      </c>
      <c r="D196" s="6">
        <v>344.67</v>
      </c>
      <c r="E196" s="6">
        <v>343.81</v>
      </c>
      <c r="F196" s="6">
        <v>338.27</v>
      </c>
      <c r="G196" s="6">
        <v>332.99</v>
      </c>
    </row>
    <row r="197" spans="3:20" ht="15.5" x14ac:dyDescent="0.35">
      <c r="C197" t="s">
        <v>203</v>
      </c>
    </row>
    <row r="198" spans="3:20" ht="15.5" x14ac:dyDescent="0.35">
      <c r="C198" t="s">
        <v>204</v>
      </c>
    </row>
    <row r="199" spans="3:20" ht="15.5" x14ac:dyDescent="0.35">
      <c r="C199" t="s">
        <v>205</v>
      </c>
      <c r="D199" s="5">
        <v>7533000000000</v>
      </c>
      <c r="E199" s="5">
        <v>7506000000000</v>
      </c>
      <c r="F199" s="5">
        <v>7390000000000</v>
      </c>
      <c r="G199" s="5">
        <v>7279000000000</v>
      </c>
    </row>
    <row r="200" spans="3:20" ht="15.5" x14ac:dyDescent="0.35">
      <c r="C200" t="s">
        <v>23</v>
      </c>
    </row>
    <row r="201" spans="3:20" ht="15.5" x14ac:dyDescent="0.35">
      <c r="C201" t="s">
        <v>20</v>
      </c>
    </row>
    <row r="202" spans="3:20" ht="15.5" x14ac:dyDescent="0.35">
      <c r="C202" t="s">
        <v>206</v>
      </c>
    </row>
    <row r="203" spans="3:20" ht="15.5" x14ac:dyDescent="0.35">
      <c r="C203" t="s">
        <v>207</v>
      </c>
      <c r="D203" s="5">
        <v>-5884000000000</v>
      </c>
      <c r="E203" s="5">
        <v>1900000000000</v>
      </c>
      <c r="F203" s="5">
        <v>511000000000</v>
      </c>
      <c r="G203" s="5">
        <v>571000000000</v>
      </c>
    </row>
    <row r="204" spans="3:20" ht="15.5" x14ac:dyDescent="0.35">
      <c r="C204" t="s">
        <v>208</v>
      </c>
      <c r="D204" s="5">
        <v>-12000000000</v>
      </c>
      <c r="E204" s="5">
        <v>-11000000000</v>
      </c>
      <c r="F204" s="5">
        <v>-2000000000</v>
      </c>
      <c r="G204" s="5">
        <v>-1000000000</v>
      </c>
    </row>
    <row r="205" spans="3:20" ht="15.5" x14ac:dyDescent="0.35">
      <c r="C205" t="s">
        <v>12</v>
      </c>
      <c r="D205" s="5">
        <v>-5897000000000</v>
      </c>
      <c r="E205" s="5">
        <v>1889000000000</v>
      </c>
      <c r="F205" s="5">
        <v>509000000000</v>
      </c>
      <c r="G205" s="5">
        <v>569000000000</v>
      </c>
    </row>
    <row r="206" spans="3:20" ht="15.5" x14ac:dyDescent="0.35">
      <c r="C206" t="s">
        <v>15</v>
      </c>
      <c r="D206" s="6">
        <v>-271.36</v>
      </c>
      <c r="E206" s="6">
        <v>86.93</v>
      </c>
      <c r="F206" s="6">
        <v>23.4</v>
      </c>
      <c r="G206" s="6">
        <v>26.19</v>
      </c>
    </row>
    <row r="207" spans="3:20" ht="15.5" x14ac:dyDescent="0.35">
      <c r="C207" t="s">
        <v>57</v>
      </c>
      <c r="I207" s="6">
        <v>26.43</v>
      </c>
      <c r="J207" s="6">
        <v>21.5</v>
      </c>
      <c r="K207" s="6">
        <v>20.46</v>
      </c>
      <c r="L207" s="6">
        <v>12.43</v>
      </c>
      <c r="M207" s="6">
        <v>16.47</v>
      </c>
      <c r="N207" s="6">
        <v>8.85</v>
      </c>
      <c r="O207" s="6">
        <v>-8.73</v>
      </c>
      <c r="P207" s="6">
        <v>-27.26</v>
      </c>
      <c r="Q207" s="6">
        <v>2.58</v>
      </c>
      <c r="R207" s="6">
        <v>1.94</v>
      </c>
      <c r="S207" s="6">
        <v>-12.6</v>
      </c>
      <c r="T207" s="6">
        <v>5.3</v>
      </c>
    </row>
    <row r="208" spans="3:20" ht="15.5" x14ac:dyDescent="0.35">
      <c r="C208" t="s">
        <v>69</v>
      </c>
      <c r="I208" s="6">
        <v>56.38</v>
      </c>
      <c r="J208" s="6">
        <v>32.56</v>
      </c>
      <c r="K208" s="6">
        <v>63.05</v>
      </c>
      <c r="L208" s="5">
        <v>142</v>
      </c>
      <c r="M208" s="6">
        <v>429.57</v>
      </c>
      <c r="N208" s="6">
        <v>47.8</v>
      </c>
      <c r="O208" s="6">
        <v>-14.32</v>
      </c>
      <c r="P208" s="6">
        <v>-6.35</v>
      </c>
      <c r="Q208" s="6">
        <v>43.02</v>
      </c>
      <c r="R208" s="6">
        <v>34.54</v>
      </c>
      <c r="S208" s="6">
        <v>-9.52</v>
      </c>
      <c r="T208" s="5">
        <v>0</v>
      </c>
    </row>
    <row r="209" spans="3:20" ht="15.5" x14ac:dyDescent="0.35">
      <c r="C209" t="s">
        <v>72</v>
      </c>
      <c r="I209" s="6">
        <v>17.37</v>
      </c>
      <c r="J209" s="6">
        <v>10.23</v>
      </c>
      <c r="K209" s="6">
        <v>21.09</v>
      </c>
      <c r="L209" s="6">
        <v>49.96</v>
      </c>
      <c r="M209" s="6">
        <v>234.02</v>
      </c>
      <c r="N209" s="6">
        <v>10.92</v>
      </c>
      <c r="O209" s="6">
        <v>2.35</v>
      </c>
      <c r="P209" s="6">
        <v>3.51</v>
      </c>
      <c r="Q209" s="6">
        <v>2.09</v>
      </c>
      <c r="R209" s="6">
        <v>1.1299999999999999</v>
      </c>
      <c r="S209" s="6">
        <v>1.83</v>
      </c>
      <c r="T209" s="5">
        <v>0</v>
      </c>
    </row>
    <row r="210" spans="3:20" ht="15.5" x14ac:dyDescent="0.35">
      <c r="C210" t="s">
        <v>209</v>
      </c>
      <c r="I210" s="5">
        <v>816050000000</v>
      </c>
      <c r="J210" s="5">
        <v>663460000000</v>
      </c>
      <c r="K210" s="5">
        <v>629260000000</v>
      </c>
      <c r="L210" s="5">
        <v>389490000000</v>
      </c>
      <c r="M210" s="5">
        <v>240730000000</v>
      </c>
      <c r="N210" s="5">
        <v>56570000000</v>
      </c>
      <c r="O210" s="5">
        <v>-45660000000</v>
      </c>
      <c r="P210" s="5">
        <v>-114330000000</v>
      </c>
    </row>
    <row r="211" spans="3:20" ht="15.5" x14ac:dyDescent="0.35">
      <c r="C211" t="s">
        <v>210</v>
      </c>
      <c r="I211" s="6">
        <v>3.1099999999999999E-2</v>
      </c>
      <c r="J211" s="6">
        <v>3.3399999999999999E-2</v>
      </c>
      <c r="K211" s="6">
        <v>3.49E-2</v>
      </c>
      <c r="L211" s="6">
        <v>2.4399999999999998E-2</v>
      </c>
      <c r="M211" s="6">
        <v>4.1399999999999999E-2</v>
      </c>
      <c r="N211" s="6">
        <v>1.43E-2</v>
      </c>
      <c r="O211" s="6">
        <v>-1.4499999999999999E-2</v>
      </c>
      <c r="P211" s="6">
        <v>-5.4400000000000004E-2</v>
      </c>
      <c r="Q211" s="6">
        <v>4.1999999999999997E-3</v>
      </c>
      <c r="R211" s="6">
        <v>3.4000000000000002E-3</v>
      </c>
      <c r="S211" s="6">
        <v>-2.2099999999999998E-2</v>
      </c>
      <c r="T211" s="6">
        <v>6.1999999999999998E-3</v>
      </c>
    </row>
    <row r="212" spans="3:20" ht="15.5" x14ac:dyDescent="0.35">
      <c r="C212" t="s">
        <v>211</v>
      </c>
      <c r="I212" s="6">
        <v>7.6499999999999999E-2</v>
      </c>
      <c r="J212" s="6">
        <v>6.4299999999999996E-2</v>
      </c>
      <c r="K212" s="6">
        <v>6.4600000000000005E-2</v>
      </c>
      <c r="L212" s="6">
        <v>4.2099999999999999E-2</v>
      </c>
      <c r="M212" s="6">
        <v>0.1477</v>
      </c>
      <c r="N212" s="6">
        <v>0.1066</v>
      </c>
      <c r="O212" s="6">
        <v>-0.12189999999999999</v>
      </c>
      <c r="P212" s="6">
        <v>-0.36599999999999999</v>
      </c>
      <c r="Q212" s="6">
        <v>2.35E-2</v>
      </c>
      <c r="R212" s="6">
        <v>1.8600000000000002E-2</v>
      </c>
      <c r="S212" s="6">
        <v>-0.12230000000000001</v>
      </c>
      <c r="T212" s="6">
        <v>4.2699999999999995E-2</v>
      </c>
    </row>
    <row r="213" spans="3:20" ht="15.5" x14ac:dyDescent="0.35">
      <c r="C213" t="s">
        <v>212</v>
      </c>
      <c r="I213" s="6">
        <v>4.5499999999999999E-2</v>
      </c>
      <c r="J213" s="6">
        <v>4.4800000000000006E-2</v>
      </c>
      <c r="K213" s="6">
        <v>4.8300000000000003E-2</v>
      </c>
      <c r="L213" s="6">
        <v>4.5400000000000003E-2</v>
      </c>
      <c r="M213" s="6">
        <v>6.08E-2</v>
      </c>
      <c r="N213" s="6">
        <v>1.7299999999999999E-2</v>
      </c>
      <c r="O213" s="6">
        <v>-2.0400000000000001E-2</v>
      </c>
      <c r="P213" s="6">
        <v>-4.9599999999999998E-2</v>
      </c>
      <c r="Q213" s="6">
        <v>6.3E-3</v>
      </c>
      <c r="R213" s="6">
        <v>4.0000000000000001E-3</v>
      </c>
      <c r="S213" s="6">
        <v>-0.03</v>
      </c>
      <c r="T213" s="6">
        <v>6.7000000000000002E-3</v>
      </c>
    </row>
    <row r="214" spans="3:20" ht="15.5" x14ac:dyDescent="0.35">
      <c r="C214" t="s">
        <v>213</v>
      </c>
    </row>
    <row r="215" spans="3:20" ht="15.5" x14ac:dyDescent="0.35">
      <c r="C215" t="s">
        <v>66</v>
      </c>
      <c r="I215" s="6">
        <v>4.3099999999999996</v>
      </c>
      <c r="J215" s="6">
        <v>2.09</v>
      </c>
      <c r="K215" s="6">
        <v>4.07</v>
      </c>
      <c r="L215" s="6">
        <v>5.98</v>
      </c>
      <c r="M215" s="6">
        <v>63.42</v>
      </c>
      <c r="N215" s="6">
        <v>5.0999999999999996</v>
      </c>
      <c r="O215" s="6">
        <v>1.74</v>
      </c>
      <c r="P215" s="6">
        <v>2.3199999999999998</v>
      </c>
      <c r="Q215" s="6">
        <v>1.01</v>
      </c>
      <c r="R215" s="6">
        <v>0.64</v>
      </c>
      <c r="S215" s="6">
        <v>1.1599999999999999</v>
      </c>
      <c r="T215" s="5">
        <v>0</v>
      </c>
    </row>
    <row r="216" spans="3:20" ht="15.5" x14ac:dyDescent="0.35">
      <c r="C216" t="s">
        <v>63</v>
      </c>
      <c r="I216" s="6">
        <v>345.42</v>
      </c>
      <c r="J216" s="6">
        <v>334.36</v>
      </c>
      <c r="K216" s="6">
        <v>316.83999999999997</v>
      </c>
      <c r="L216" s="6">
        <v>295.04000000000002</v>
      </c>
      <c r="M216" s="6">
        <v>111.55</v>
      </c>
      <c r="N216" s="6">
        <v>82.94</v>
      </c>
      <c r="O216" s="6">
        <v>71.64</v>
      </c>
      <c r="P216" s="6">
        <v>74.489999999999995</v>
      </c>
      <c r="Q216" s="6">
        <v>109.67</v>
      </c>
      <c r="R216" s="6">
        <v>104.61</v>
      </c>
      <c r="S216" s="6">
        <v>103.01</v>
      </c>
      <c r="T216" s="6">
        <v>123.97</v>
      </c>
    </row>
    <row r="217" spans="3:20" ht="15.5" x14ac:dyDescent="0.35">
      <c r="C217" t="s">
        <v>214</v>
      </c>
      <c r="I217" s="6">
        <v>4.33</v>
      </c>
      <c r="J217" s="6">
        <v>2.11</v>
      </c>
      <c r="K217" s="6">
        <v>4.1100000000000003</v>
      </c>
      <c r="L217" s="6">
        <v>6.04</v>
      </c>
      <c r="M217" s="6">
        <v>63.6</v>
      </c>
      <c r="N217" s="6">
        <v>5.17</v>
      </c>
      <c r="O217" s="6">
        <v>1.77</v>
      </c>
      <c r="P217" s="6">
        <v>2.35</v>
      </c>
      <c r="Q217" s="6">
        <v>1.02</v>
      </c>
      <c r="R217" s="6">
        <v>0.65</v>
      </c>
      <c r="S217" s="6">
        <v>1.19</v>
      </c>
      <c r="T217" s="5">
        <v>0</v>
      </c>
    </row>
    <row r="218" spans="3:20" ht="15.5" x14ac:dyDescent="0.35">
      <c r="C218" t="s">
        <v>215</v>
      </c>
      <c r="I218" s="6">
        <v>343.81</v>
      </c>
      <c r="J218" s="6">
        <v>331.97</v>
      </c>
      <c r="K218" s="6">
        <v>314.08</v>
      </c>
      <c r="L218" s="6">
        <v>292.19</v>
      </c>
      <c r="M218" s="6">
        <v>111.25</v>
      </c>
      <c r="N218" s="6">
        <v>81.84</v>
      </c>
      <c r="O218" s="6">
        <v>70.81</v>
      </c>
      <c r="P218" s="6">
        <v>73.47</v>
      </c>
      <c r="Q218" s="6">
        <v>108.49</v>
      </c>
      <c r="R218" s="6">
        <v>103.04</v>
      </c>
      <c r="S218" s="6">
        <v>101.2</v>
      </c>
      <c r="T218" s="6">
        <v>121.23</v>
      </c>
    </row>
    <row r="219" spans="3:20" ht="15.5" x14ac:dyDescent="0.35">
      <c r="C219" t="s">
        <v>216</v>
      </c>
    </row>
    <row r="220" spans="3:20" ht="15.5" x14ac:dyDescent="0.35">
      <c r="C220" t="s">
        <v>217</v>
      </c>
    </row>
    <row r="221" spans="3:20" ht="15.5" x14ac:dyDescent="0.35">
      <c r="C221" t="s">
        <v>25</v>
      </c>
    </row>
    <row r="222" spans="3:20" ht="15.5" x14ac:dyDescent="0.35">
      <c r="C222" t="s">
        <v>22</v>
      </c>
    </row>
    <row r="223" spans="3:20" ht="15.5" x14ac:dyDescent="0.35">
      <c r="C223" t="s">
        <v>218</v>
      </c>
    </row>
    <row r="224" spans="3:20" ht="15.5" x14ac:dyDescent="0.35">
      <c r="C224" t="s">
        <v>219</v>
      </c>
      <c r="I224" s="5">
        <v>3086000000000</v>
      </c>
      <c r="J224" s="5">
        <v>872000000000</v>
      </c>
      <c r="K224" s="5">
        <v>2348000000000</v>
      </c>
      <c r="L224" s="5">
        <v>-4006000000000</v>
      </c>
      <c r="M224" s="5">
        <v>-608000000000</v>
      </c>
      <c r="N224" s="5">
        <v>-445000000000</v>
      </c>
      <c r="O224" s="5">
        <v>186000000000</v>
      </c>
      <c r="P224" s="5">
        <v>21000000000</v>
      </c>
      <c r="Q224" s="5">
        <v>-76000000000</v>
      </c>
      <c r="R224" s="5">
        <v>56000000000</v>
      </c>
      <c r="S224" s="5">
        <v>-129000000000</v>
      </c>
      <c r="T224" s="5">
        <v>33000000000</v>
      </c>
    </row>
    <row r="225" spans="2:20" ht="15.5" x14ac:dyDescent="0.35">
      <c r="C225" t="s">
        <v>220</v>
      </c>
      <c r="I225" s="5">
        <v>-15000000000</v>
      </c>
      <c r="J225" s="5">
        <v>-109000000000</v>
      </c>
      <c r="K225" s="5">
        <v>-101000000000</v>
      </c>
      <c r="L225" s="5">
        <v>-192000000000</v>
      </c>
      <c r="M225" s="5">
        <v>-1000000000</v>
      </c>
      <c r="N225" s="5">
        <v>-3000000000</v>
      </c>
      <c r="O225" s="5">
        <v>0</v>
      </c>
      <c r="P225" s="5">
        <v>-4000000000</v>
      </c>
      <c r="Q225" s="5">
        <v>-2000000000</v>
      </c>
      <c r="R225" s="5">
        <v>0</v>
      </c>
      <c r="S225" s="5">
        <v>-2000000000</v>
      </c>
      <c r="T225" s="5">
        <v>-2000000000</v>
      </c>
    </row>
    <row r="226" spans="2:20" ht="15.5" x14ac:dyDescent="0.35">
      <c r="C226" t="s">
        <v>14</v>
      </c>
      <c r="I226" s="5">
        <v>3071000000000</v>
      </c>
      <c r="J226" s="5">
        <v>763000000000</v>
      </c>
      <c r="K226" s="5">
        <v>2247000000000</v>
      </c>
      <c r="L226" s="5">
        <v>-4198000000000</v>
      </c>
      <c r="M226" s="5">
        <v>-608000000000</v>
      </c>
      <c r="N226" s="5">
        <v>-448000000000</v>
      </c>
      <c r="O226" s="5">
        <v>185000000000</v>
      </c>
      <c r="P226" s="5">
        <v>16000000000</v>
      </c>
      <c r="Q226" s="5">
        <v>-78000000000</v>
      </c>
      <c r="R226" s="5">
        <v>56000000000</v>
      </c>
      <c r="S226" s="5">
        <v>-131000000000</v>
      </c>
      <c r="T226" s="5">
        <v>31000000000</v>
      </c>
    </row>
    <row r="227" spans="2:20" ht="15.5" x14ac:dyDescent="0.35">
      <c r="C227" t="s">
        <v>16</v>
      </c>
      <c r="I227" s="6">
        <v>141.32</v>
      </c>
      <c r="J227" s="6">
        <v>35.119999999999997</v>
      </c>
      <c r="K227" s="6">
        <v>103.42</v>
      </c>
      <c r="L227" s="6">
        <v>-193.18</v>
      </c>
      <c r="M227" s="6">
        <v>-52.08</v>
      </c>
      <c r="N227" s="6">
        <v>-106.98</v>
      </c>
      <c r="O227" s="6">
        <v>44.28</v>
      </c>
      <c r="P227" s="6">
        <v>3.59</v>
      </c>
      <c r="Q227" s="6">
        <v>-19.489999999999998</v>
      </c>
      <c r="R227" s="6">
        <v>15.39</v>
      </c>
      <c r="S227" s="6">
        <v>-35.770000000000003</v>
      </c>
      <c r="T227" s="6">
        <v>13.14</v>
      </c>
    </row>
    <row r="229" spans="2:20" ht="15.5" x14ac:dyDescent="0.35">
      <c r="B229" t="s">
        <v>221</v>
      </c>
      <c r="C229" t="s">
        <v>222</v>
      </c>
      <c r="D229" s="5">
        <v>104000000000</v>
      </c>
      <c r="E229" s="5">
        <v>194000000000</v>
      </c>
      <c r="F229" s="5">
        <v>153000000000</v>
      </c>
      <c r="G229" s="5">
        <v>115000000000</v>
      </c>
      <c r="H229" s="5">
        <v>416000000000</v>
      </c>
      <c r="I229" s="5">
        <v>574000000000</v>
      </c>
      <c r="J229" s="5">
        <v>467000000000</v>
      </c>
      <c r="K229" s="5">
        <v>445000000000</v>
      </c>
      <c r="L229" s="5">
        <v>270000000000</v>
      </c>
      <c r="M229" s="5">
        <v>192000000000</v>
      </c>
      <c r="N229" s="5">
        <v>37000000000</v>
      </c>
      <c r="O229" s="5">
        <v>-37000000000</v>
      </c>
      <c r="P229" s="5">
        <v>-123000000000</v>
      </c>
      <c r="Q229" s="5">
        <v>10000000000</v>
      </c>
    </row>
    <row r="230" spans="2:20" ht="15.5" x14ac:dyDescent="0.35">
      <c r="C230" t="s">
        <v>223</v>
      </c>
      <c r="H230" s="5">
        <v>566000000000</v>
      </c>
      <c r="I230" s="5">
        <v>574000000000</v>
      </c>
      <c r="J230" s="5">
        <v>467000000000</v>
      </c>
      <c r="K230" s="5">
        <v>445000000000</v>
      </c>
      <c r="L230" s="5">
        <v>270000000000</v>
      </c>
      <c r="M230" s="5">
        <v>192000000000</v>
      </c>
      <c r="N230" s="5">
        <v>37000000000</v>
      </c>
      <c r="O230" s="5">
        <v>-37000000000</v>
      </c>
      <c r="P230" s="5">
        <v>-123000000000</v>
      </c>
      <c r="Q230" s="5">
        <v>10000000000</v>
      </c>
    </row>
    <row r="231" spans="2:20" ht="15.5" x14ac:dyDescent="0.35">
      <c r="C231" t="s">
        <v>224</v>
      </c>
      <c r="H231" s="6">
        <v>10.74</v>
      </c>
      <c r="I231" s="6">
        <v>10.74</v>
      </c>
      <c r="J231" s="6">
        <v>10.74</v>
      </c>
    </row>
    <row r="232" spans="2:20" ht="15.5" x14ac:dyDescent="0.35">
      <c r="C232" t="s">
        <v>74</v>
      </c>
      <c r="H232" s="6">
        <v>0.56069999999999998</v>
      </c>
      <c r="I232" s="6">
        <v>0.40639999999999998</v>
      </c>
      <c r="J232" s="6">
        <v>0.49959999999999999</v>
      </c>
    </row>
    <row r="233" spans="2:20" ht="15.5" x14ac:dyDescent="0.35">
      <c r="C233" t="s">
        <v>225</v>
      </c>
      <c r="H233" s="6">
        <v>1.0800000000000001E-2</v>
      </c>
      <c r="I233" s="6">
        <v>1.5900000000000001E-2</v>
      </c>
      <c r="J233" s="6">
        <v>1.5900000000000001E-2</v>
      </c>
    </row>
    <row r="234" spans="2:20" ht="15.5" x14ac:dyDescent="0.35">
      <c r="C234" t="s">
        <v>56</v>
      </c>
      <c r="D234" s="6">
        <v>4.79</v>
      </c>
      <c r="E234" s="6">
        <v>8.9499999999999993</v>
      </c>
      <c r="F234" s="6">
        <v>7.03</v>
      </c>
      <c r="G234" s="6">
        <v>5.27</v>
      </c>
      <c r="H234" s="6">
        <v>19.16</v>
      </c>
      <c r="I234" s="6">
        <v>26.43</v>
      </c>
      <c r="J234" s="6">
        <v>21.5</v>
      </c>
      <c r="K234" s="6">
        <v>20.46</v>
      </c>
      <c r="L234" s="6">
        <v>12.43</v>
      </c>
      <c r="M234" s="6">
        <v>8.86</v>
      </c>
      <c r="N234" s="6">
        <v>1.7</v>
      </c>
      <c r="O234" s="6">
        <v>-1.68</v>
      </c>
      <c r="P234" s="6">
        <v>-5.67</v>
      </c>
      <c r="Q234" s="6">
        <v>0.48</v>
      </c>
    </row>
    <row r="235" spans="2:20" ht="15.5" x14ac:dyDescent="0.35">
      <c r="C235" t="s">
        <v>226</v>
      </c>
      <c r="H235" s="6">
        <v>26.04</v>
      </c>
      <c r="I235" s="6">
        <v>26.43</v>
      </c>
      <c r="J235" s="6">
        <v>21.5</v>
      </c>
      <c r="K235" s="6">
        <v>20.46</v>
      </c>
      <c r="L235" s="6">
        <v>12.43</v>
      </c>
      <c r="M235" s="6">
        <v>8.86</v>
      </c>
      <c r="N235" s="6">
        <v>1.7</v>
      </c>
      <c r="O235" s="6">
        <v>-1.68</v>
      </c>
      <c r="P235" s="6">
        <v>-5.67</v>
      </c>
      <c r="Q235" s="6">
        <v>0.48</v>
      </c>
    </row>
    <row r="236" spans="2:20" ht="15.5" x14ac:dyDescent="0.35">
      <c r="C236" t="s">
        <v>76</v>
      </c>
      <c r="H236" s="6">
        <v>10.74</v>
      </c>
      <c r="I236" s="6">
        <v>10.74</v>
      </c>
      <c r="J236" s="6">
        <v>10.74</v>
      </c>
    </row>
    <row r="237" spans="2:20" ht="15.5" x14ac:dyDescent="0.35">
      <c r="C237" t="s">
        <v>227</v>
      </c>
      <c r="H237" s="6">
        <v>0.56069999999999998</v>
      </c>
      <c r="I237" s="6">
        <v>0.40639999999999998</v>
      </c>
      <c r="J237" s="6">
        <v>0.49959999999999999</v>
      </c>
    </row>
    <row r="238" spans="2:20" ht="15.5" x14ac:dyDescent="0.35">
      <c r="C238" t="s">
        <v>228</v>
      </c>
      <c r="H238" s="6">
        <v>1.0800000000000001E-2</v>
      </c>
      <c r="I238" s="6">
        <v>1.5900000000000001E-2</v>
      </c>
      <c r="J238" s="6">
        <v>1.5900000000000001E-2</v>
      </c>
    </row>
    <row r="239" spans="2:20" ht="15.5" x14ac:dyDescent="0.35">
      <c r="C239" t="s">
        <v>229</v>
      </c>
      <c r="D239" s="5">
        <v>487000000000</v>
      </c>
      <c r="E239" s="5">
        <v>518000000000</v>
      </c>
      <c r="F239" s="5">
        <v>493000000000</v>
      </c>
      <c r="G239" s="5">
        <v>451000000000</v>
      </c>
      <c r="H239" s="5">
        <v>1947000000000</v>
      </c>
      <c r="I239" s="5">
        <v>1864000000000</v>
      </c>
      <c r="J239" s="5">
        <v>1487000000000</v>
      </c>
      <c r="K239" s="5">
        <v>1329000000000</v>
      </c>
      <c r="L239" s="5">
        <v>768000000000</v>
      </c>
      <c r="M239" s="5">
        <v>353000000000</v>
      </c>
      <c r="N239" s="5">
        <v>162000000000</v>
      </c>
      <c r="O239" s="5">
        <v>222000000000</v>
      </c>
      <c r="P239" s="5">
        <v>222000000000</v>
      </c>
      <c r="Q239" s="5">
        <v>213000000000</v>
      </c>
    </row>
    <row r="240" spans="2:20" ht="15.5" x14ac:dyDescent="0.35">
      <c r="C240" t="s">
        <v>230</v>
      </c>
      <c r="H240" s="5">
        <v>1950000000000</v>
      </c>
      <c r="I240" s="5">
        <v>1864000000000</v>
      </c>
      <c r="J240" s="5">
        <v>1487000000000</v>
      </c>
      <c r="K240" s="5">
        <v>1329000000000</v>
      </c>
      <c r="L240" s="5">
        <v>768000000000</v>
      </c>
      <c r="M240" s="5">
        <v>353000000000</v>
      </c>
      <c r="N240" s="5">
        <v>162000000000</v>
      </c>
      <c r="O240" s="5">
        <v>222000000000</v>
      </c>
      <c r="P240" s="5">
        <v>222000000000</v>
      </c>
      <c r="Q240" s="5">
        <v>213000000000</v>
      </c>
    </row>
    <row r="241" spans="3:10" ht="15.5" x14ac:dyDescent="0.35">
      <c r="C241" t="s">
        <v>231</v>
      </c>
      <c r="H241" s="6">
        <v>10.74</v>
      </c>
      <c r="I241" s="6">
        <v>10.74</v>
      </c>
      <c r="J241" s="6">
        <v>10.74</v>
      </c>
    </row>
    <row r="242" spans="3:10" ht="15.5" x14ac:dyDescent="0.35">
      <c r="C242" t="s">
        <v>232</v>
      </c>
      <c r="H242" s="6">
        <v>0.56069999999999998</v>
      </c>
      <c r="I242" s="6">
        <v>0.40639999999999998</v>
      </c>
      <c r="J242" s="6">
        <v>0.49959999999999999</v>
      </c>
    </row>
    <row r="243" spans="3:10" ht="15.5" x14ac:dyDescent="0.35">
      <c r="C243" t="s">
        <v>233</v>
      </c>
      <c r="H243" s="6">
        <v>1.0800000000000001E-2</v>
      </c>
      <c r="I243" s="6">
        <v>1.5900000000000001E-2</v>
      </c>
      <c r="J243" s="6">
        <v>1.5900000000000001E-2</v>
      </c>
    </row>
    <row r="244" spans="3:10" ht="15.5" x14ac:dyDescent="0.35">
      <c r="C244" t="s">
        <v>234</v>
      </c>
      <c r="I244" s="6">
        <v>51.68</v>
      </c>
    </row>
    <row r="245" spans="3:10" ht="15.5" x14ac:dyDescent="0.35">
      <c r="C245" t="s">
        <v>235</v>
      </c>
      <c r="I245" s="6">
        <v>38.020000000000003</v>
      </c>
    </row>
    <row r="246" spans="3:10" ht="15.5" x14ac:dyDescent="0.35">
      <c r="C246" t="s">
        <v>237</v>
      </c>
      <c r="I246" s="6">
        <v>7.5</v>
      </c>
    </row>
    <row r="247" spans="3:10" ht="15.5" x14ac:dyDescent="0.35">
      <c r="C247" t="s">
        <v>238</v>
      </c>
      <c r="I247" s="6">
        <v>2.63E-2</v>
      </c>
    </row>
    <row r="248" spans="3:10" ht="15.5" x14ac:dyDescent="0.35">
      <c r="C248" t="s">
        <v>239</v>
      </c>
      <c r="I248" s="6">
        <v>11.03</v>
      </c>
    </row>
    <row r="249" spans="3:10" ht="15.5" x14ac:dyDescent="0.35">
      <c r="C249" t="s">
        <v>240</v>
      </c>
      <c r="I249" s="6">
        <v>2.86</v>
      </c>
    </row>
    <row r="250" spans="3:10" ht="15.5" x14ac:dyDescent="0.35">
      <c r="C250" t="s">
        <v>241</v>
      </c>
      <c r="I250" s="6">
        <v>-7.41</v>
      </c>
    </row>
    <row r="251" spans="3:10" ht="15.5" x14ac:dyDescent="0.35">
      <c r="C251" t="s">
        <v>242</v>
      </c>
      <c r="I251" s="6">
        <v>-7.34</v>
      </c>
    </row>
    <row r="252" spans="3:10" ht="15.5" x14ac:dyDescent="0.35">
      <c r="C252" t="s">
        <v>243</v>
      </c>
      <c r="I252" s="6">
        <v>29.64</v>
      </c>
    </row>
    <row r="253" spans="3:10" ht="15.5" x14ac:dyDescent="0.35">
      <c r="C253" t="s">
        <v>244</v>
      </c>
      <c r="I253" s="6">
        <v>26.36</v>
      </c>
    </row>
    <row r="254" spans="3:10" ht="15.5" x14ac:dyDescent="0.35">
      <c r="C254" t="s">
        <v>245</v>
      </c>
      <c r="I254" s="6">
        <v>1.66</v>
      </c>
    </row>
    <row r="255" spans="3:10" ht="15.5" x14ac:dyDescent="0.35">
      <c r="C255" t="s">
        <v>246</v>
      </c>
      <c r="I255" s="6">
        <v>1.33</v>
      </c>
    </row>
    <row r="256" spans="3:10" ht="15.5" x14ac:dyDescent="0.35">
      <c r="C256" t="s">
        <v>248</v>
      </c>
      <c r="I256" s="6">
        <v>26.04</v>
      </c>
    </row>
    <row r="257" spans="3:9" ht="15.5" x14ac:dyDescent="0.35">
      <c r="C257" t="s">
        <v>249</v>
      </c>
      <c r="I257" s="6">
        <v>19.16</v>
      </c>
    </row>
    <row r="258" spans="3:9" ht="15.5" x14ac:dyDescent="0.35">
      <c r="C258" t="s">
        <v>250</v>
      </c>
      <c r="I258" s="6">
        <v>89.72</v>
      </c>
    </row>
    <row r="259" spans="3:9" ht="15.5" x14ac:dyDescent="0.35">
      <c r="C259" t="s">
        <v>251</v>
      </c>
      <c r="D259" s="6">
        <v>0.14000000000000001</v>
      </c>
    </row>
    <row r="260" spans="3:9" ht="15.5" x14ac:dyDescent="0.35">
      <c r="C260" t="s">
        <v>252</v>
      </c>
      <c r="I260" s="6">
        <v>346.64</v>
      </c>
    </row>
    <row r="261" spans="3:9" ht="15.5" x14ac:dyDescent="0.35">
      <c r="C261" t="s">
        <v>253</v>
      </c>
      <c r="I261" s="6">
        <v>-134.83000000000001</v>
      </c>
    </row>
    <row r="262" spans="3:9" ht="15.5" x14ac:dyDescent="0.35">
      <c r="C262" t="s">
        <v>256</v>
      </c>
      <c r="D262" s="6">
        <v>0.96</v>
      </c>
    </row>
    <row r="263" spans="3:9" ht="15.5" x14ac:dyDescent="0.35">
      <c r="C263" t="s">
        <v>257</v>
      </c>
      <c r="D263" s="6">
        <v>1.96</v>
      </c>
    </row>
    <row r="264" spans="3:9" ht="15.5" x14ac:dyDescent="0.35">
      <c r="C264" t="s">
        <v>12</v>
      </c>
      <c r="D264" s="5">
        <v>-5897000000000</v>
      </c>
    </row>
    <row r="265" spans="3:9" ht="15.5" x14ac:dyDescent="0.35">
      <c r="C265" t="s">
        <v>259</v>
      </c>
      <c r="I265" s="6">
        <v>1.79</v>
      </c>
    </row>
    <row r="266" spans="3:9" ht="15.5" x14ac:dyDescent="0.35">
      <c r="C266" t="s">
        <v>260</v>
      </c>
      <c r="I266" s="6">
        <v>3.8300000000000001E-2</v>
      </c>
    </row>
    <row r="267" spans="3:9" ht="15.5" x14ac:dyDescent="0.35">
      <c r="C267" t="s">
        <v>261</v>
      </c>
      <c r="I267" s="6">
        <v>7.51E-2</v>
      </c>
    </row>
    <row r="268" spans="3:9" ht="15.5" x14ac:dyDescent="0.35">
      <c r="C268" t="s">
        <v>262</v>
      </c>
      <c r="I268" s="6">
        <v>4.36E-2</v>
      </c>
    </row>
    <row r="269" spans="3:9" ht="15.5" x14ac:dyDescent="0.35">
      <c r="C269" t="s">
        <v>263</v>
      </c>
      <c r="I269" s="6">
        <v>7.5300000000000006E-2</v>
      </c>
    </row>
    <row r="270" spans="3:9" ht="15.5" x14ac:dyDescent="0.35">
      <c r="C270" t="s">
        <v>269</v>
      </c>
      <c r="I270" s="6">
        <v>0.12</v>
      </c>
    </row>
    <row r="271" spans="3:9" ht="15.5" x14ac:dyDescent="0.35">
      <c r="C271" t="s">
        <v>52</v>
      </c>
      <c r="I271" s="5">
        <v>21513000000000</v>
      </c>
    </row>
    <row r="272" spans="3:9" ht="15.5" x14ac:dyDescent="0.35">
      <c r="C272" t="s">
        <v>271</v>
      </c>
      <c r="I272" s="5">
        <v>21510000000000</v>
      </c>
    </row>
    <row r="273" spans="3:9" ht="15.5" x14ac:dyDescent="0.35">
      <c r="C273" t="s">
        <v>272</v>
      </c>
      <c r="I273" s="5">
        <v>21730000000</v>
      </c>
    </row>
    <row r="274" spans="3:9" ht="15.5" x14ac:dyDescent="0.35">
      <c r="C274" t="s">
        <v>273</v>
      </c>
      <c r="I274" s="6">
        <v>0.1406</v>
      </c>
    </row>
    <row r="275" spans="3:9" ht="15.5" x14ac:dyDescent="0.35">
      <c r="C275" t="s">
        <v>274</v>
      </c>
      <c r="D275" s="6">
        <v>0.77689999999999992</v>
      </c>
    </row>
    <row r="276" spans="3:9" ht="15.5" x14ac:dyDescent="0.35">
      <c r="C276" t="s">
        <v>275</v>
      </c>
      <c r="D276" s="6">
        <v>0.2747</v>
      </c>
    </row>
    <row r="277" spans="3:9" ht="15.5" x14ac:dyDescent="0.35">
      <c r="C277" t="s">
        <v>276</v>
      </c>
      <c r="D277" s="6">
        <v>0.21379999999999999</v>
      </c>
    </row>
    <row r="278" spans="3:9" ht="15.5" x14ac:dyDescent="0.35">
      <c r="C278" t="s">
        <v>277</v>
      </c>
      <c r="D278" s="6">
        <v>0.21329999999999999</v>
      </c>
    </row>
    <row r="279" spans="3:9" ht="15.5" x14ac:dyDescent="0.35">
      <c r="C279" t="s">
        <v>278</v>
      </c>
      <c r="D279" s="6">
        <v>0.21160000000000001</v>
      </c>
    </row>
    <row r="280" spans="3:9" ht="15.5" x14ac:dyDescent="0.35">
      <c r="C280" t="s">
        <v>279</v>
      </c>
      <c r="D280" s="6">
        <v>-7.5300000000000006E-2</v>
      </c>
    </row>
    <row r="281" spans="3:9" ht="15.5" x14ac:dyDescent="0.35">
      <c r="C281" t="s">
        <v>280</v>
      </c>
      <c r="I281" s="6">
        <v>10.74</v>
      </c>
    </row>
    <row r="282" spans="3:9" ht="15.5" x14ac:dyDescent="0.35">
      <c r="C282" t="s">
        <v>281</v>
      </c>
      <c r="I282" s="6">
        <v>10.74</v>
      </c>
    </row>
    <row r="283" spans="3:9" ht="15.5" x14ac:dyDescent="0.35">
      <c r="C283" t="s">
        <v>282</v>
      </c>
      <c r="I283" s="6">
        <v>0.56069999999999998</v>
      </c>
    </row>
    <row r="284" spans="3:9" ht="15.5" x14ac:dyDescent="0.35">
      <c r="C284" t="s">
        <v>283</v>
      </c>
      <c r="I284" s="6">
        <v>1.0800000000000001E-2</v>
      </c>
    </row>
    <row r="285" spans="3:9" ht="15.5" x14ac:dyDescent="0.35">
      <c r="C285" t="s">
        <v>284</v>
      </c>
      <c r="I285" t="s">
        <v>1983</v>
      </c>
    </row>
    <row r="286" spans="3:9" ht="15.5" x14ac:dyDescent="0.35">
      <c r="C286" t="s">
        <v>286</v>
      </c>
      <c r="I286" s="5">
        <v>6</v>
      </c>
    </row>
    <row r="287" spans="3:9" ht="15.5" x14ac:dyDescent="0.35">
      <c r="C287" t="s">
        <v>287</v>
      </c>
      <c r="I287" s="6">
        <v>0.27</v>
      </c>
    </row>
    <row r="288" spans="3:9" ht="15.5" x14ac:dyDescent="0.35">
      <c r="C288" t="s">
        <v>288</v>
      </c>
      <c r="I288" s="6">
        <v>0.91</v>
      </c>
    </row>
    <row r="289" spans="3:9" ht="15.5" x14ac:dyDescent="0.35">
      <c r="C289" t="s">
        <v>289</v>
      </c>
      <c r="I289" s="6">
        <v>0.26</v>
      </c>
    </row>
    <row r="290" spans="3:9" ht="15.5" x14ac:dyDescent="0.35">
      <c r="C290" t="s">
        <v>290</v>
      </c>
      <c r="I290" s="6">
        <v>0.42</v>
      </c>
    </row>
    <row r="291" spans="3:9" ht="15.5" x14ac:dyDescent="0.35">
      <c r="C291" t="s">
        <v>291</v>
      </c>
      <c r="I291" s="6">
        <v>0.13</v>
      </c>
    </row>
    <row r="292" spans="3:9" ht="15.5" x14ac:dyDescent="0.35">
      <c r="C292" t="s">
        <v>292</v>
      </c>
      <c r="I292" s="6">
        <v>0.23</v>
      </c>
    </row>
    <row r="293" spans="3:9" ht="15.5" x14ac:dyDescent="0.35">
      <c r="C293" t="s">
        <v>293</v>
      </c>
      <c r="I293" s="6">
        <v>0.54</v>
      </c>
    </row>
    <row r="294" spans="3:9" ht="15.5" x14ac:dyDescent="0.35">
      <c r="C294" t="s">
        <v>294</v>
      </c>
      <c r="I294" s="5">
        <v>1950000000000</v>
      </c>
    </row>
    <row r="295" spans="3:9" ht="15.5" x14ac:dyDescent="0.35">
      <c r="C295" t="s">
        <v>295</v>
      </c>
      <c r="I295" s="5">
        <v>1507000000000</v>
      </c>
    </row>
    <row r="296" spans="3:9" ht="15.5" x14ac:dyDescent="0.35">
      <c r="C296" t="s">
        <v>296</v>
      </c>
      <c r="I296" s="5">
        <v>816000000000</v>
      </c>
    </row>
    <row r="297" spans="3:9" ht="15.5" x14ac:dyDescent="0.35">
      <c r="C297" t="s">
        <v>297</v>
      </c>
      <c r="I297" s="5">
        <v>566000000000</v>
      </c>
    </row>
    <row r="298" spans="3:9" ht="15.5" x14ac:dyDescent="0.35">
      <c r="C298" t="s">
        <v>298</v>
      </c>
      <c r="D298" s="5">
        <v>3000000000</v>
      </c>
    </row>
    <row r="299" spans="3:9" ht="15.5" x14ac:dyDescent="0.35">
      <c r="C299" t="s">
        <v>299</v>
      </c>
      <c r="D299" s="5">
        <v>14791000000000</v>
      </c>
    </row>
    <row r="300" spans="3:9" ht="15.5" x14ac:dyDescent="0.35">
      <c r="C300" t="s">
        <v>300</v>
      </c>
      <c r="D300" s="5">
        <v>7258000000000</v>
      </c>
    </row>
    <row r="301" spans="3:9" ht="15.5" x14ac:dyDescent="0.35">
      <c r="C301" t="s">
        <v>205</v>
      </c>
      <c r="I301" s="5">
        <v>7533000000000</v>
      </c>
    </row>
    <row r="302" spans="3:9" ht="15.5" x14ac:dyDescent="0.35">
      <c r="C302" t="s">
        <v>301</v>
      </c>
      <c r="I302" s="5">
        <v>7533000000000</v>
      </c>
    </row>
    <row r="303" spans="3:9" ht="15.5" x14ac:dyDescent="0.35">
      <c r="C303" t="s">
        <v>302</v>
      </c>
      <c r="I303" s="5">
        <v>-2902000000000</v>
      </c>
    </row>
    <row r="304" spans="3:9" ht="15.5" x14ac:dyDescent="0.35">
      <c r="C304" t="s">
        <v>303</v>
      </c>
      <c r="I304" s="5">
        <v>3794000000000</v>
      </c>
    </row>
    <row r="305" spans="3:9" ht="15.5" x14ac:dyDescent="0.35">
      <c r="C305" t="s">
        <v>304</v>
      </c>
      <c r="I305" s="5">
        <v>-394000000000</v>
      </c>
    </row>
    <row r="306" spans="3:9" ht="15.5" x14ac:dyDescent="0.35">
      <c r="C306" t="s">
        <v>305</v>
      </c>
      <c r="I306" s="5">
        <v>-28000000000</v>
      </c>
    </row>
    <row r="307" spans="3:9" ht="15.5" x14ac:dyDescent="0.35">
      <c r="C307" t="s">
        <v>306</v>
      </c>
      <c r="I307" s="5">
        <v>-2930000000000</v>
      </c>
    </row>
  </sheetData>
  <pageMargins left="0.7" right="0.7" top="0.75" bottom="0.75" header="0.3" footer="0.3"/>
  <ignoredErrors>
    <ignoredError sqref="A1:T308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B34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8" width="18.83203125" customWidth="1"/>
  </cols>
  <sheetData>
    <row r="1" spans="1:28" ht="15.5" x14ac:dyDescent="0.35">
      <c r="C1" t="s">
        <v>1984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  <c r="AB1" s="1">
        <v>39081</v>
      </c>
    </row>
    <row r="2" spans="1:28" ht="15.5" x14ac:dyDescent="0.35">
      <c r="C2" t="s">
        <v>1985</v>
      </c>
      <c r="D2" s="2" vm="31">
        <f ca="1">IFERROR(_xlfn.STOCKHISTORY("XIDX:" &amp; $C$1, D3, , 0, 0, 1), "Libur")</f>
        <v>61</v>
      </c>
      <c r="H2" s="2" t="e" vm="2">
        <f>_FV(C2,"Price")</f>
        <v>#VALUE!</v>
      </c>
      <c r="I2" s="2" vm="551">
        <f t="shared" ref="I2:AB2" ca="1" si="0">IFERROR(_xlfn.STOCKHISTORY("XIDX:" &amp; $C$1, I1, , 0, 0, 1), "Libur")</f>
        <v>77</v>
      </c>
      <c r="J2" s="2" vm="143">
        <f t="shared" ca="1" si="0"/>
        <v>54</v>
      </c>
      <c r="K2" s="2" vm="552">
        <f t="shared" ca="1" si="0"/>
        <v>80</v>
      </c>
      <c r="L2" s="2" vm="553">
        <f t="shared" ca="1" si="0"/>
        <v>100.723</v>
      </c>
      <c r="M2" s="2" vm="554">
        <f t="shared" ca="1" si="0"/>
        <v>266.61959999999999</v>
      </c>
      <c r="N2" s="2" vm="555">
        <f t="shared" ca="1" si="0"/>
        <v>567.80100000000004</v>
      </c>
      <c r="O2" s="2" vm="556">
        <f t="shared" ca="1" si="0"/>
        <v>221.19550000000001</v>
      </c>
      <c r="P2" s="2" vm="557">
        <f t="shared" ca="1" si="0"/>
        <v>268.59460000000001</v>
      </c>
      <c r="Q2" s="2" vm="558">
        <f t="shared" ca="1" si="0"/>
        <v>645.67930000000001</v>
      </c>
      <c r="R2" s="2" vm="559">
        <f t="shared" ca="1" si="0"/>
        <v>700.39790000000005</v>
      </c>
      <c r="S2" s="2" vm="560">
        <f t="shared" ca="1" si="0"/>
        <v>766.06020000000001</v>
      </c>
      <c r="T2" s="2" vm="561">
        <f t="shared" ca="1" si="0"/>
        <v>820.77880000000005</v>
      </c>
      <c r="U2" s="2" vm="562">
        <f t="shared" ca="1" si="0"/>
        <v>678.51049999999998</v>
      </c>
      <c r="V2" s="2" vm="562">
        <f t="shared" ca="1" si="0"/>
        <v>678.51049999999998</v>
      </c>
      <c r="W2" s="2" vm="563">
        <f t="shared" ca="1" si="0"/>
        <v>634.73559999999998</v>
      </c>
      <c r="X2" s="2" vm="564">
        <f t="shared" ca="1" si="0"/>
        <v>685.10379999999998</v>
      </c>
      <c r="Y2" s="2" vm="565">
        <f t="shared" ca="1" si="0"/>
        <v>395.25220000000002</v>
      </c>
      <c r="Z2" s="2" vm="566">
        <f t="shared" ca="1" si="0"/>
        <v>210.80119999999999</v>
      </c>
      <c r="AA2" s="2" t="str">
        <f t="shared" ca="1" si="0"/>
        <v>Libur</v>
      </c>
      <c r="AB2" s="2" t="str">
        <f t="shared" ca="1" si="0"/>
        <v>Libur</v>
      </c>
    </row>
    <row r="3" spans="1:28" ht="15.5" x14ac:dyDescent="0.35">
      <c r="D3" s="1">
        <v>46111</v>
      </c>
    </row>
    <row r="4" spans="1:28" ht="15.5" x14ac:dyDescent="0.35">
      <c r="B4" t="s">
        <v>4</v>
      </c>
      <c r="C4" t="s">
        <v>5</v>
      </c>
      <c r="D4" s="2">
        <f>IFERROR(INDEX(D51:D500,MATCH($C$4,$C$51:$C$500,0)),"")</f>
        <v>1400864000000</v>
      </c>
      <c r="H4" s="2">
        <f>IFERROR(SUM(D4:G4)*(4/MAX(1,COUNT(D4:G4))),"")</f>
        <v>5603456000000</v>
      </c>
      <c r="I4" s="2">
        <f t="shared" ref="I4:AB4" si="1">IFERROR(INDEX(I51:I500,MATCH($C$4,$C$51:$C$500,0)),"")</f>
        <v>5437720000000</v>
      </c>
      <c r="J4" s="2">
        <f t="shared" si="1"/>
        <v>5454099000000</v>
      </c>
      <c r="K4" s="2">
        <f t="shared" si="1"/>
        <v>4861636000000</v>
      </c>
      <c r="L4" s="2">
        <f t="shared" si="1"/>
        <v>4128670000000</v>
      </c>
      <c r="M4" s="2">
        <f t="shared" si="1"/>
        <v>4217615000000</v>
      </c>
      <c r="N4" s="2">
        <f t="shared" si="1"/>
        <v>5308366000000</v>
      </c>
      <c r="O4" s="2">
        <f t="shared" si="1"/>
        <v>7764858000000</v>
      </c>
      <c r="P4" s="2">
        <f t="shared" si="1"/>
        <v>7980892000000</v>
      </c>
      <c r="Q4" s="2">
        <f t="shared" si="1"/>
        <v>9623094000000</v>
      </c>
      <c r="R4" s="2">
        <f t="shared" si="1"/>
        <v>9408677000000</v>
      </c>
      <c r="S4" s="2">
        <f t="shared" si="1"/>
        <v>8303973000000</v>
      </c>
      <c r="T4" s="2">
        <f t="shared" si="1"/>
        <v>7093455000000</v>
      </c>
      <c r="U4" s="2">
        <f t="shared" si="1"/>
        <v>5950023000000</v>
      </c>
      <c r="V4" s="2">
        <f t="shared" si="1"/>
        <v>5126381000000</v>
      </c>
      <c r="W4" s="2">
        <f t="shared" si="1"/>
        <v>4617461000000</v>
      </c>
      <c r="X4" s="2">
        <f t="shared" si="1"/>
        <v>3832626000000</v>
      </c>
      <c r="Y4" s="2">
        <f t="shared" si="1"/>
        <v>3687295000000</v>
      </c>
      <c r="Z4" s="2">
        <f t="shared" si="1"/>
        <v>3371830000000</v>
      </c>
      <c r="AA4" s="2">
        <f t="shared" si="1"/>
        <v>3211879000000</v>
      </c>
      <c r="AB4" s="2">
        <f t="shared" si="1"/>
        <v>3068743000000</v>
      </c>
    </row>
    <row r="5" spans="1:28" ht="15.5" x14ac:dyDescent="0.35">
      <c r="B5" t="s">
        <v>6</v>
      </c>
      <c r="C5" t="s">
        <v>7</v>
      </c>
      <c r="D5" s="2">
        <f>IFERROR(INDEX(D51:D500,MATCH($C$5,$C$51:$C$500,0)),"")</f>
        <v>4330000000</v>
      </c>
      <c r="H5" s="2">
        <f>IFERROR(SUM(D5:G5)*(4/MAX(1,COUNT(D5:G5))),"")</f>
        <v>17320000000</v>
      </c>
      <c r="I5" s="2">
        <f t="shared" ref="I5:AB5" si="2">IFERROR(INDEX(I51:I500,MATCH($C$5,$C$51:$C$500,0)),"")</f>
        <v>77857000000</v>
      </c>
      <c r="J5" s="2">
        <f t="shared" si="2"/>
        <v>-6148908000000</v>
      </c>
      <c r="K5" s="2">
        <f t="shared" si="2"/>
        <v>-6024463000000</v>
      </c>
      <c r="L5" s="2">
        <f t="shared" si="2"/>
        <v>-4984356000000</v>
      </c>
      <c r="M5" s="2">
        <f t="shared" si="2"/>
        <v>-2279110000000</v>
      </c>
      <c r="N5" s="2">
        <f t="shared" si="2"/>
        <v>-3039576000000</v>
      </c>
      <c r="O5" s="2">
        <f t="shared" si="2"/>
        <v>310605000000</v>
      </c>
      <c r="P5" s="2">
        <f t="shared" si="2"/>
        <v>378410000000</v>
      </c>
      <c r="Q5" s="2">
        <f t="shared" si="2"/>
        <v>174240000000</v>
      </c>
      <c r="R5" s="2">
        <f t="shared" si="2"/>
        <v>2283240000000</v>
      </c>
      <c r="S5" s="2">
        <f t="shared" si="2"/>
        <v>942377000000</v>
      </c>
      <c r="T5" s="2">
        <f t="shared" si="2"/>
        <v>740122000000</v>
      </c>
      <c r="U5" s="2">
        <f t="shared" si="2"/>
        <v>879719000000</v>
      </c>
      <c r="V5" s="2">
        <f t="shared" si="2"/>
        <v>834307000000</v>
      </c>
      <c r="W5" s="2">
        <f t="shared" si="2"/>
        <v>743943000000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  <c r="AB5" s="2">
        <f t="shared" si="2"/>
        <v>0</v>
      </c>
    </row>
    <row r="6" spans="1:28" ht="15.5" x14ac:dyDescent="0.35">
      <c r="B6" t="s">
        <v>8</v>
      </c>
      <c r="C6" t="s">
        <v>9</v>
      </c>
      <c r="D6" s="2">
        <f>IFERROR(INDEX(D51:D500,MATCH($C$6,$C$51:$C$500,0)),"")</f>
        <v>8044801000000</v>
      </c>
      <c r="H6" s="2">
        <f>IFERROR(INDEX(D6:G6,COUNT(D6:G6)),"")</f>
        <v>8044801000000</v>
      </c>
      <c r="I6" s="2">
        <f t="shared" ref="I6:AB6" si="3">IFERROR(INDEX(I51:I500,MATCH($C$6,$C$51:$C$500,0)),"")</f>
        <v>8040307000000</v>
      </c>
      <c r="J6" s="2">
        <f t="shared" si="3"/>
        <v>7961786000000</v>
      </c>
      <c r="K6" s="2">
        <f t="shared" si="3"/>
        <v>14110163000000</v>
      </c>
      <c r="L6" s="2">
        <f t="shared" si="3"/>
        <v>11216605000000</v>
      </c>
      <c r="M6" s="2">
        <f t="shared" si="3"/>
        <v>13205904000000</v>
      </c>
      <c r="N6" s="2">
        <f t="shared" si="3"/>
        <v>8466442000000</v>
      </c>
      <c r="O6" s="2">
        <f t="shared" si="3"/>
        <v>8905485000000</v>
      </c>
      <c r="P6" s="2">
        <f t="shared" si="3"/>
        <v>8594437000000</v>
      </c>
      <c r="Q6" s="2">
        <f t="shared" si="3"/>
        <v>6758952000000</v>
      </c>
      <c r="R6" s="2">
        <f t="shared" si="3"/>
        <v>9537932000000</v>
      </c>
      <c r="S6" s="2">
        <f t="shared" si="3"/>
        <v>7535179000000</v>
      </c>
      <c r="T6" s="2">
        <f t="shared" si="3"/>
        <v>6821480000000</v>
      </c>
      <c r="U6" s="2">
        <f t="shared" si="3"/>
        <v>6213369000000</v>
      </c>
      <c r="V6" s="2">
        <f t="shared" si="3"/>
        <v>4996742000000</v>
      </c>
      <c r="W6" s="2">
        <f t="shared" si="3"/>
        <v>4374094000000</v>
      </c>
      <c r="X6" s="2">
        <f t="shared" si="3"/>
        <v>2891958000000</v>
      </c>
      <c r="Y6" s="2">
        <f t="shared" si="3"/>
        <v>2541364000000</v>
      </c>
      <c r="Z6" s="2">
        <f t="shared" si="3"/>
        <v>2167970000000</v>
      </c>
      <c r="AA6" s="2">
        <f t="shared" si="3"/>
        <v>1969724000000</v>
      </c>
      <c r="AB6" s="2">
        <f t="shared" si="3"/>
        <v>1672799000000</v>
      </c>
    </row>
    <row r="7" spans="1:28" ht="15.5" x14ac:dyDescent="0.35">
      <c r="B7" t="s">
        <v>10</v>
      </c>
      <c r="C7" t="s">
        <v>11</v>
      </c>
      <c r="D7" s="3">
        <f>IFERROR(INDEX(D51:D500,MATCH($C$7,$C$51:$C$500,0))/1000000000,"")</f>
        <v>187.89</v>
      </c>
      <c r="H7" s="3">
        <f>IFERROR(INDEX(D7:G7,COUNT(D7:G7)),"")</f>
        <v>187.89</v>
      </c>
      <c r="I7" s="3">
        <f t="shared" ref="I7:AB7" si="4">IFERROR(INDEX(I51:I500,MATCH($C$7,$C$51:$C$500,0))/1000000000,"")</f>
        <v>187.89</v>
      </c>
      <c r="J7" s="3">
        <f t="shared" si="4"/>
        <v>187.89</v>
      </c>
      <c r="K7" s="3">
        <f t="shared" si="4"/>
        <v>187.89</v>
      </c>
      <c r="L7" s="3">
        <f t="shared" si="4"/>
        <v>67.89</v>
      </c>
      <c r="M7" s="3">
        <f t="shared" si="4"/>
        <v>67.89</v>
      </c>
      <c r="N7" s="3">
        <f t="shared" si="4"/>
        <v>32.67</v>
      </c>
      <c r="O7" s="3">
        <f t="shared" si="4"/>
        <v>11.65</v>
      </c>
      <c r="P7" s="3">
        <f t="shared" si="4"/>
        <v>11.65</v>
      </c>
      <c r="Q7" s="3">
        <f t="shared" si="4"/>
        <v>9.09</v>
      </c>
      <c r="R7" s="3">
        <f t="shared" si="4"/>
        <v>9.09</v>
      </c>
      <c r="S7" s="3">
        <f t="shared" si="4"/>
        <v>9.09</v>
      </c>
      <c r="T7" s="3">
        <f t="shared" si="4"/>
        <v>9.09</v>
      </c>
      <c r="U7" s="3">
        <f t="shared" si="4"/>
        <v>8.5</v>
      </c>
      <c r="V7" s="3">
        <f t="shared" si="4"/>
        <v>7.97</v>
      </c>
      <c r="W7" s="3">
        <f t="shared" si="4"/>
        <v>7.96</v>
      </c>
      <c r="X7" s="3">
        <f t="shared" si="4"/>
        <v>6.15</v>
      </c>
      <c r="Y7" s="3">
        <f t="shared" si="4"/>
        <v>6.01</v>
      </c>
      <c r="Z7" s="3">
        <f t="shared" si="4"/>
        <v>5.71</v>
      </c>
      <c r="AA7" s="3">
        <f t="shared" si="4"/>
        <v>5.71</v>
      </c>
      <c r="AB7" s="3">
        <f t="shared" si="4"/>
        <v>5.63</v>
      </c>
    </row>
    <row r="8" spans="1:2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-2674000000000</v>
      </c>
      <c r="H8" s="2">
        <f>IFERROR(INDEX(D8:G8,COUNT(D8:G8)),"")</f>
        <v>-2674000000000</v>
      </c>
      <c r="I8" s="2">
        <f t="shared" ref="I8:AB8" si="5">IFERROR(INDEX(I51:I500,MATCH($C$8,$C$51:$C$500,0)),"")</f>
        <v>2409000000000</v>
      </c>
      <c r="J8" s="2">
        <f t="shared" si="5"/>
        <v>-7497000000000</v>
      </c>
      <c r="K8" s="2">
        <f t="shared" si="5"/>
        <v>-10377000000000</v>
      </c>
      <c r="L8" s="2">
        <f t="shared" si="5"/>
        <v>-325000000000</v>
      </c>
      <c r="M8" s="2">
        <f t="shared" si="5"/>
        <v>13378000000000</v>
      </c>
      <c r="N8" s="2">
        <f t="shared" si="5"/>
        <v>-13979000000000</v>
      </c>
      <c r="O8" s="2">
        <f t="shared" si="5"/>
        <v>-2294000000000</v>
      </c>
      <c r="P8" s="2">
        <f t="shared" si="5"/>
        <v>-6447000000000</v>
      </c>
      <c r="Q8" s="2">
        <f t="shared" si="5"/>
        <v>-1814000000000</v>
      </c>
      <c r="R8" s="2">
        <f t="shared" si="5"/>
        <v>2362000000000</v>
      </c>
      <c r="S8" s="2">
        <f t="shared" si="5"/>
        <v>93000000000</v>
      </c>
      <c r="T8" s="2">
        <f t="shared" si="5"/>
        <v>3214000000000</v>
      </c>
      <c r="U8" s="2">
        <f t="shared" si="5"/>
        <v>-1227000000000</v>
      </c>
      <c r="V8" s="2">
        <f t="shared" si="5"/>
        <v>2823000000000</v>
      </c>
      <c r="W8" s="2">
        <f t="shared" si="5"/>
        <v>-3303000000000</v>
      </c>
      <c r="X8" s="2">
        <f t="shared" si="5"/>
        <v>5109000000000</v>
      </c>
      <c r="Y8" s="2">
        <f t="shared" si="5"/>
        <v>-2262000000000</v>
      </c>
      <c r="Z8" s="2">
        <f t="shared" si="5"/>
        <v>-2730000000000</v>
      </c>
      <c r="AA8" s="2">
        <f t="shared" si="5"/>
        <v>-2298000000000</v>
      </c>
      <c r="AB8" s="2">
        <f t="shared" si="5"/>
        <v>6920000000000</v>
      </c>
    </row>
    <row r="9" spans="1:28" ht="15.5" x14ac:dyDescent="0.35">
      <c r="A9" t="s">
        <v>15</v>
      </c>
      <c r="C9" t="s">
        <v>16</v>
      </c>
      <c r="D9" s="3">
        <f>IFERROR(INDEX(D51:D500,MATCH("Free cash flow per share (Quarter)",$C$51:$C$500,0)),"")</f>
        <v>-14.23</v>
      </c>
      <c r="H9" s="3">
        <f>IFERROR(INDEX(D9:G9,COUNT(D9:G9)),"")</f>
        <v>-14.23</v>
      </c>
      <c r="I9" s="3">
        <f t="shared" ref="I9:AB9" si="6">IFERROR(INDEX(I51:I500,MATCH($C$9,$C$51:$C$500,0)),"")</f>
        <v>12.82</v>
      </c>
      <c r="J9" s="3">
        <f t="shared" si="6"/>
        <v>-39.9</v>
      </c>
      <c r="K9" s="3">
        <f t="shared" si="6"/>
        <v>-55.23</v>
      </c>
      <c r="L9" s="3">
        <f t="shared" si="6"/>
        <v>-4.79</v>
      </c>
      <c r="M9" s="3">
        <f t="shared" si="6"/>
        <v>197.06</v>
      </c>
      <c r="N9" s="3">
        <f t="shared" si="6"/>
        <v>-427.86</v>
      </c>
      <c r="O9" s="3">
        <f t="shared" si="6"/>
        <v>-196.9</v>
      </c>
      <c r="P9" s="3">
        <f t="shared" si="6"/>
        <v>-553.26</v>
      </c>
      <c r="Q9" s="3">
        <f t="shared" si="6"/>
        <v>-199.68</v>
      </c>
      <c r="R9" s="3">
        <f t="shared" si="6"/>
        <v>259.98</v>
      </c>
      <c r="S9" s="3">
        <f t="shared" si="6"/>
        <v>10.27</v>
      </c>
      <c r="T9" s="3">
        <f t="shared" si="6"/>
        <v>353.75</v>
      </c>
      <c r="U9" s="3">
        <f t="shared" si="6"/>
        <v>-144.37</v>
      </c>
      <c r="V9" s="3">
        <f t="shared" si="6"/>
        <v>354.22</v>
      </c>
      <c r="W9" s="3">
        <f t="shared" si="6"/>
        <v>-415.18</v>
      </c>
      <c r="X9" s="3">
        <f t="shared" si="6"/>
        <v>830.1</v>
      </c>
      <c r="Y9" s="3">
        <f t="shared" si="6"/>
        <v>-376.51</v>
      </c>
      <c r="Z9" s="3">
        <f t="shared" si="6"/>
        <v>-477.84</v>
      </c>
      <c r="AA9" s="3">
        <f t="shared" si="6"/>
        <v>-402.37</v>
      </c>
      <c r="AB9" s="3">
        <f t="shared" si="6"/>
        <v>1230.21</v>
      </c>
    </row>
    <row r="10" spans="1:28" ht="15.5" x14ac:dyDescent="0.35">
      <c r="C10" t="s">
        <v>17</v>
      </c>
      <c r="D10" s="3">
        <f ca="1">IFERROR(IF(D9=0,"",D2/D9),"")</f>
        <v>-4.2867182009838372</v>
      </c>
      <c r="I10" s="3">
        <f t="shared" ref="I10:AB10" ca="1" si="7">IFERROR(IF(I9=0,"",I2/I9),"")</f>
        <v>6.0062402496099843</v>
      </c>
      <c r="J10" s="3">
        <f t="shared" ca="1" si="7"/>
        <v>-1.3533834586466167</v>
      </c>
      <c r="K10" s="3">
        <f t="shared" ca="1" si="7"/>
        <v>-1.4484881405033496</v>
      </c>
      <c r="L10" s="3">
        <f t="shared" ca="1" si="7"/>
        <v>-21.027766179540709</v>
      </c>
      <c r="M10" s="3">
        <f t="shared" ca="1" si="7"/>
        <v>1.3529869075408505</v>
      </c>
      <c r="N10" s="3">
        <f t="shared" ca="1" si="7"/>
        <v>-1.3270719394194364</v>
      </c>
      <c r="O10" s="3">
        <f t="shared" ca="1" si="7"/>
        <v>-1.1233900457084816</v>
      </c>
      <c r="P10" s="3">
        <f t="shared" ca="1" si="7"/>
        <v>-0.48547626793912452</v>
      </c>
      <c r="Q10" s="3">
        <f t="shared" ca="1" si="7"/>
        <v>-3.2335702123397434</v>
      </c>
      <c r="R10" s="3">
        <f t="shared" ca="1" si="7"/>
        <v>2.6940453111777831</v>
      </c>
      <c r="S10" s="3">
        <f t="shared" ca="1" si="7"/>
        <v>74.592035053554042</v>
      </c>
      <c r="T10" s="3">
        <f t="shared" ca="1" si="7"/>
        <v>2.3202227561837456</v>
      </c>
      <c r="U10" s="3">
        <f t="shared" ca="1" si="7"/>
        <v>-4.6998025905659064</v>
      </c>
      <c r="V10" s="3">
        <f t="shared" ca="1" si="7"/>
        <v>1.9155059002879564</v>
      </c>
      <c r="W10" s="3">
        <f t="shared" ca="1" si="7"/>
        <v>-1.5288202707259502</v>
      </c>
      <c r="X10" s="3">
        <f t="shared" ca="1" si="7"/>
        <v>0.82532682809300084</v>
      </c>
      <c r="Y10" s="3">
        <f t="shared" ca="1" si="7"/>
        <v>-1.0497787575363204</v>
      </c>
      <c r="Z10" s="3">
        <f t="shared" ca="1" si="7"/>
        <v>-0.44115436129248287</v>
      </c>
      <c r="AA10" s="3" t="str">
        <f t="shared" ca="1" si="7"/>
        <v/>
      </c>
      <c r="AB10" s="3" t="str">
        <f t="shared" ca="1" si="7"/>
        <v/>
      </c>
    </row>
    <row r="11" spans="1:28" ht="15.5" x14ac:dyDescent="0.35">
      <c r="B11" t="s">
        <v>18</v>
      </c>
      <c r="C11" t="s">
        <v>19</v>
      </c>
      <c r="D11" s="2">
        <f>IFERROR(INDEX(D51:D500,MATCH($C$11,$C$51:$C$500,0)),"")</f>
        <v>433139000000</v>
      </c>
      <c r="H11" s="2">
        <f>IFERROR(INDEX(D11:G11,COUNT(D11:G11)),"")</f>
        <v>433139000000</v>
      </c>
      <c r="I11" s="2">
        <f t="shared" ref="I11:AB11" si="8">IFERROR(INDEX(I51:I500,MATCH($C$11,$C$51:$C$500,0)),"")</f>
        <v>333954000000</v>
      </c>
      <c r="J11" s="2">
        <f t="shared" si="8"/>
        <v>369083000000</v>
      </c>
      <c r="K11" s="2">
        <f t="shared" si="8"/>
        <v>289184000000</v>
      </c>
      <c r="L11" s="2">
        <f t="shared" si="8"/>
        <v>524320000000</v>
      </c>
      <c r="M11" s="2">
        <f t="shared" si="8"/>
        <v>472213000000</v>
      </c>
      <c r="N11" s="2">
        <f t="shared" si="8"/>
        <v>600087000000</v>
      </c>
      <c r="O11" s="2">
        <f t="shared" si="8"/>
        <v>836192000000</v>
      </c>
      <c r="P11" s="2">
        <f t="shared" si="8"/>
        <v>816250000000</v>
      </c>
      <c r="Q11" s="2">
        <f t="shared" si="8"/>
        <v>678480000000</v>
      </c>
      <c r="R11" s="2">
        <f t="shared" si="8"/>
        <v>679665000000</v>
      </c>
      <c r="S11" s="2">
        <f t="shared" si="8"/>
        <v>850473000000</v>
      </c>
      <c r="T11" s="2">
        <f t="shared" si="8"/>
        <v>1023317000000</v>
      </c>
      <c r="U11" s="2">
        <f t="shared" si="8"/>
        <v>1020193000000</v>
      </c>
      <c r="V11" s="2">
        <f t="shared" si="8"/>
        <v>908662000000</v>
      </c>
      <c r="W11" s="2">
        <f t="shared" si="8"/>
        <v>747411000000</v>
      </c>
      <c r="X11" s="2">
        <f t="shared" si="8"/>
        <v>778743000000</v>
      </c>
      <c r="Y11" s="2">
        <f t="shared" si="8"/>
        <v>767238000000</v>
      </c>
      <c r="Z11" s="2">
        <f t="shared" si="8"/>
        <v>683155000000</v>
      </c>
      <c r="AA11" s="2">
        <f t="shared" si="8"/>
        <v>421803000000</v>
      </c>
      <c r="AB11" s="2">
        <f t="shared" si="8"/>
        <v>275562000000</v>
      </c>
    </row>
    <row r="12" spans="1:2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AB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  <c r="AA12" s="2">
        <f t="shared" si="9"/>
        <v>0</v>
      </c>
      <c r="AB12" s="2">
        <f t="shared" si="9"/>
        <v>0</v>
      </c>
    </row>
    <row r="13" spans="1:2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AB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  <c r="AA13" s="2">
        <f t="shared" si="10"/>
        <v>0</v>
      </c>
      <c r="AB13" s="2">
        <f t="shared" si="10"/>
        <v>0</v>
      </c>
    </row>
    <row r="14" spans="1:28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AB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  <c r="AA14" s="2" t="str">
        <f t="shared" si="11"/>
        <v/>
      </c>
      <c r="AB14" s="2" t="str">
        <f t="shared" si="11"/>
        <v/>
      </c>
    </row>
    <row r="15" spans="1:28" ht="15.5" x14ac:dyDescent="0.35">
      <c r="C15" t="s">
        <v>27</v>
      </c>
      <c r="D15" s="2">
        <f>IFERROR(INDEX(D51:D500,MATCH($C$15,$C$51:$C$500,0)),"")</f>
        <v>-3353000000</v>
      </c>
      <c r="H15" s="2">
        <f>IFERROR(SUM(D15:G15)*(4/MAX(1,COUNT(D15:G15))),"")</f>
        <v>-13412000000</v>
      </c>
      <c r="I15" s="2">
        <f t="shared" ref="I15:AB15" si="12">IFERROR(INDEX(I51:I500,MATCH($C$15,$C$51:$C$500,0)),"")</f>
        <v>-17150000000</v>
      </c>
      <c r="J15" s="2">
        <f t="shared" si="12"/>
        <v>-1424400000000</v>
      </c>
      <c r="K15" s="2">
        <f t="shared" si="12"/>
        <v>731684000000</v>
      </c>
      <c r="L15" s="2">
        <f t="shared" si="12"/>
        <v>113152000000</v>
      </c>
      <c r="M15" s="2">
        <f t="shared" si="12"/>
        <v>841746000000</v>
      </c>
      <c r="N15" s="2">
        <f t="shared" si="12"/>
        <v>664760000000</v>
      </c>
      <c r="O15" s="2">
        <f t="shared" si="12"/>
        <v>82955000000</v>
      </c>
      <c r="P15" s="2">
        <f t="shared" si="12"/>
        <v>-26365000000</v>
      </c>
      <c r="Q15" s="2">
        <f t="shared" si="12"/>
        <v>14082000000</v>
      </c>
      <c r="R15" s="2">
        <f t="shared" si="12"/>
        <v>-266535000000</v>
      </c>
      <c r="S15" s="2">
        <f t="shared" si="12"/>
        <v>-214421000000</v>
      </c>
      <c r="T15" s="2">
        <f t="shared" si="12"/>
        <v>-244313000000</v>
      </c>
      <c r="U15" s="2">
        <f t="shared" si="12"/>
        <v>-258983000000</v>
      </c>
      <c r="V15" s="2">
        <f t="shared" si="12"/>
        <v>-224651000000</v>
      </c>
      <c r="W15" s="2">
        <f t="shared" si="12"/>
        <v>-198926000000</v>
      </c>
      <c r="X15" s="2">
        <f t="shared" si="12"/>
        <v>-174304000000</v>
      </c>
      <c r="Y15" s="2">
        <f t="shared" si="12"/>
        <v>-158096000000</v>
      </c>
      <c r="Z15" s="2">
        <f t="shared" si="12"/>
        <v>-181995000000</v>
      </c>
      <c r="AA15" s="2">
        <f t="shared" si="12"/>
        <v>-168350000000</v>
      </c>
      <c r="AB15" s="2">
        <f t="shared" si="12"/>
        <v>-144397000000</v>
      </c>
    </row>
    <row r="16" spans="1:28" ht="15.5" x14ac:dyDescent="0.35">
      <c r="C16" t="s">
        <v>28</v>
      </c>
      <c r="D16" s="2">
        <f>IFERROR(INDEX(D51:D500,MATCH($C$16,$C$51:$C$500,0)),"")</f>
        <v>8611000000</v>
      </c>
      <c r="H16" s="2">
        <f>IFERROR(SUM(D16:G16)*(4/MAX(1,COUNT(D16:G16))),"")</f>
        <v>34444000000</v>
      </c>
      <c r="I16" s="2">
        <f t="shared" ref="I16:AB16" si="13">IFERROR(INDEX(I51:I500,MATCH($C$16,$C$51:$C$500,0)),"")</f>
        <v>142559000000</v>
      </c>
      <c r="J16" s="2">
        <f t="shared" si="13"/>
        <v>-4904220000000</v>
      </c>
      <c r="K16" s="2">
        <f t="shared" si="13"/>
        <v>-6787387000000</v>
      </c>
      <c r="L16" s="2">
        <f t="shared" si="13"/>
        <v>-5145656000000</v>
      </c>
      <c r="M16" s="2">
        <f t="shared" si="13"/>
        <v>-3144025000000</v>
      </c>
      <c r="N16" s="2">
        <f t="shared" si="13"/>
        <v>-3922869000000</v>
      </c>
      <c r="O16" s="2">
        <f t="shared" si="13"/>
        <v>133794000000</v>
      </c>
      <c r="P16" s="2">
        <f t="shared" si="13"/>
        <v>216335000000</v>
      </c>
      <c r="Q16" s="2">
        <f t="shared" si="13"/>
        <v>121819000000</v>
      </c>
      <c r="R16" s="2">
        <f t="shared" si="13"/>
        <v>1357170000000</v>
      </c>
      <c r="S16" s="2">
        <f t="shared" si="13"/>
        <v>1178728000000</v>
      </c>
      <c r="T16" s="2">
        <f t="shared" si="13"/>
        <v>971121000000</v>
      </c>
      <c r="U16" s="2">
        <f t="shared" si="13"/>
        <v>1193605000000</v>
      </c>
      <c r="V16" s="2">
        <f t="shared" si="13"/>
        <v>1059370000000</v>
      </c>
      <c r="W16" s="2">
        <f t="shared" si="13"/>
        <v>940404000000</v>
      </c>
      <c r="X16" s="2">
        <f t="shared" si="13"/>
        <v>667065000000</v>
      </c>
      <c r="Y16" s="2">
        <f t="shared" si="13"/>
        <v>520333000000</v>
      </c>
      <c r="Z16" s="2">
        <f t="shared" si="13"/>
        <v>550837000000</v>
      </c>
      <c r="AA16" s="2">
        <f t="shared" si="13"/>
        <v>543611000000</v>
      </c>
      <c r="AB16" s="2">
        <f t="shared" si="13"/>
        <v>459903000000</v>
      </c>
    </row>
    <row r="17" spans="1:28" ht="15.5" x14ac:dyDescent="0.35">
      <c r="A17" t="s">
        <v>29</v>
      </c>
    </row>
    <row r="18" spans="1:2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775</v>
      </c>
      <c r="AB18" t="s">
        <v>1986</v>
      </c>
    </row>
    <row r="19" spans="1:28" ht="15.5" x14ac:dyDescent="0.35">
      <c r="A19" t="s">
        <v>49</v>
      </c>
      <c r="C19" t="s">
        <v>50</v>
      </c>
    </row>
    <row r="20" spans="1:28" ht="15.5" x14ac:dyDescent="0.35">
      <c r="A20" t="s">
        <v>51</v>
      </c>
      <c r="C20" t="s">
        <v>52</v>
      </c>
      <c r="D20" s="2">
        <f ca="1">IFERROR(D21*D2,"")</f>
        <v>11461290000000</v>
      </c>
      <c r="H20" s="2" t="str">
        <f t="shared" ref="H20:AB20" si="14">IFERROR(H21*H2,"")</f>
        <v/>
      </c>
      <c r="I20" s="2">
        <f t="shared" ca="1" si="14"/>
        <v>14467530000000</v>
      </c>
      <c r="J20" s="2">
        <f t="shared" ca="1" si="14"/>
        <v>10146060000000</v>
      </c>
      <c r="K20" s="2">
        <f t="shared" ca="1" si="14"/>
        <v>15031200000000</v>
      </c>
      <c r="L20" s="2">
        <f t="shared" ca="1" si="14"/>
        <v>6838084470000</v>
      </c>
      <c r="M20" s="2">
        <f t="shared" ca="1" si="14"/>
        <v>18100804644000</v>
      </c>
      <c r="N20" s="2">
        <f t="shared" ca="1" si="14"/>
        <v>18550058670000</v>
      </c>
      <c r="O20" s="2">
        <f t="shared" ca="1" si="14"/>
        <v>2576927575000</v>
      </c>
      <c r="P20" s="2">
        <f t="shared" ca="1" si="14"/>
        <v>3129127090000</v>
      </c>
      <c r="Q20" s="2">
        <f t="shared" ca="1" si="14"/>
        <v>5869224837000</v>
      </c>
      <c r="R20" s="2">
        <f t="shared" ca="1" si="14"/>
        <v>6366616911000</v>
      </c>
      <c r="S20" s="2">
        <f t="shared" ca="1" si="14"/>
        <v>6963487218000</v>
      </c>
      <c r="T20" s="2">
        <f t="shared" ca="1" si="14"/>
        <v>7460879292000</v>
      </c>
      <c r="U20" s="2">
        <f t="shared" ca="1" si="14"/>
        <v>5767339250000</v>
      </c>
      <c r="V20" s="2">
        <f t="shared" ca="1" si="14"/>
        <v>5407728685000</v>
      </c>
      <c r="W20" s="2">
        <f t="shared" ca="1" si="14"/>
        <v>5052495376000</v>
      </c>
      <c r="X20" s="2">
        <f t="shared" ca="1" si="14"/>
        <v>4213388370000</v>
      </c>
      <c r="Y20" s="2">
        <f t="shared" ca="1" si="14"/>
        <v>2375465722000</v>
      </c>
      <c r="Z20" s="2">
        <f t="shared" ca="1" si="14"/>
        <v>1203674852000</v>
      </c>
      <c r="AA20" s="2" t="str">
        <f t="shared" ca="1" si="14"/>
        <v/>
      </c>
      <c r="AB20" s="2" t="str">
        <f t="shared" ca="1" si="14"/>
        <v/>
      </c>
    </row>
    <row r="21" spans="1:28" ht="15.5" x14ac:dyDescent="0.35">
      <c r="C21" t="s">
        <v>11</v>
      </c>
      <c r="D21" s="2">
        <f>IFERROR(INDEX(D51:D500,MATCH($C$7,$C$51:$C$500,0)),"")</f>
        <v>187890000000</v>
      </c>
      <c r="H21" s="2">
        <f>IFERROR(INDEX(D21:G21,COUNT(D21:G21)),"")</f>
        <v>187890000000</v>
      </c>
      <c r="I21" s="2">
        <f t="shared" ref="I21:AB21" si="15">IFERROR(INDEX(I51:I500,MATCH($C$7,$C$51:$C$500,0)),"")</f>
        <v>187890000000</v>
      </c>
      <c r="J21" s="2">
        <f t="shared" si="15"/>
        <v>187890000000</v>
      </c>
      <c r="K21" s="2">
        <f t="shared" si="15"/>
        <v>187890000000</v>
      </c>
      <c r="L21" s="2">
        <f t="shared" si="15"/>
        <v>67890000000</v>
      </c>
      <c r="M21" s="2">
        <f t="shared" si="15"/>
        <v>67890000000</v>
      </c>
      <c r="N21" s="2">
        <f t="shared" si="15"/>
        <v>32670000000</v>
      </c>
      <c r="O21" s="2">
        <f t="shared" si="15"/>
        <v>11650000000</v>
      </c>
      <c r="P21" s="2">
        <f t="shared" si="15"/>
        <v>11650000000</v>
      </c>
      <c r="Q21" s="2">
        <f t="shared" si="15"/>
        <v>9090000000</v>
      </c>
      <c r="R21" s="2">
        <f t="shared" si="15"/>
        <v>9090000000</v>
      </c>
      <c r="S21" s="2">
        <f t="shared" si="15"/>
        <v>9090000000</v>
      </c>
      <c r="T21" s="2">
        <f t="shared" si="15"/>
        <v>9090000000</v>
      </c>
      <c r="U21" s="2">
        <f t="shared" si="15"/>
        <v>8500000000</v>
      </c>
      <c r="V21" s="2">
        <f t="shared" si="15"/>
        <v>7970000000</v>
      </c>
      <c r="W21" s="2">
        <f t="shared" si="15"/>
        <v>7960000000</v>
      </c>
      <c r="X21" s="2">
        <f t="shared" si="15"/>
        <v>6150000000</v>
      </c>
      <c r="Y21" s="2">
        <f t="shared" si="15"/>
        <v>6010000000</v>
      </c>
      <c r="Z21" s="2">
        <f t="shared" si="15"/>
        <v>5710000000</v>
      </c>
      <c r="AA21" s="2">
        <f t="shared" si="15"/>
        <v>5710000000</v>
      </c>
      <c r="AB21" s="2">
        <f t="shared" si="15"/>
        <v>5630000000</v>
      </c>
    </row>
    <row r="23" spans="1:28" ht="15.5" x14ac:dyDescent="0.35">
      <c r="B23" t="s">
        <v>53</v>
      </c>
      <c r="C23" t="s">
        <v>54</v>
      </c>
      <c r="D23" s="3">
        <f>IFERROR(D5/D6*100,"")</f>
        <v>5.3823581217235829E-2</v>
      </c>
      <c r="H23" s="3">
        <f t="shared" ref="H23:AB23" si="16">IFERROR(H5/H6*100,"")</f>
        <v>0.21529432486894332</v>
      </c>
      <c r="I23" s="3">
        <f t="shared" si="16"/>
        <v>0.96833367183616248</v>
      </c>
      <c r="J23" s="3">
        <f t="shared" si="16"/>
        <v>-77.230259642748507</v>
      </c>
      <c r="K23" s="3">
        <f t="shared" si="16"/>
        <v>-42.695913576618501</v>
      </c>
      <c r="L23" s="3">
        <f t="shared" si="16"/>
        <v>-44.437296312030242</v>
      </c>
      <c r="M23" s="3">
        <f t="shared" si="16"/>
        <v>-17.258265696918588</v>
      </c>
      <c r="N23" s="3">
        <f t="shared" si="16"/>
        <v>-35.90145659770657</v>
      </c>
      <c r="O23" s="3">
        <f t="shared" si="16"/>
        <v>3.4877943200173824</v>
      </c>
      <c r="P23" s="3">
        <f t="shared" si="16"/>
        <v>4.4029643826582241</v>
      </c>
      <c r="Q23" s="3">
        <f t="shared" si="16"/>
        <v>2.5779144459081822</v>
      </c>
      <c r="R23" s="3">
        <f t="shared" si="16"/>
        <v>23.938522522492299</v>
      </c>
      <c r="S23" s="3">
        <f t="shared" si="16"/>
        <v>12.506365144079524</v>
      </c>
      <c r="T23" s="3">
        <f t="shared" si="16"/>
        <v>10.849874220843571</v>
      </c>
      <c r="U23" s="3">
        <f t="shared" si="16"/>
        <v>14.158486321993752</v>
      </c>
      <c r="V23" s="3">
        <f t="shared" si="16"/>
        <v>16.697019778087402</v>
      </c>
      <c r="W23" s="3">
        <f t="shared" si="16"/>
        <v>17.00793352863473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  <c r="AB23" s="3">
        <f t="shared" si="16"/>
        <v>0</v>
      </c>
    </row>
    <row r="24" spans="1:28" ht="15.5" x14ac:dyDescent="0.35">
      <c r="C24" t="s">
        <v>55</v>
      </c>
      <c r="D24" s="4">
        <f>IFERROR(_xlfn.RRI(5,I23,D23),"")</f>
        <v>-0.4389655736464334</v>
      </c>
      <c r="H24" s="4" t="str">
        <f t="shared" ref="H24:AB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-0.20306072111481532</v>
      </c>
      <c r="P24" s="4">
        <f t="shared" si="17"/>
        <v>-0.20832729939702355</v>
      </c>
      <c r="Q24" s="4">
        <f t="shared" si="17"/>
        <v>-0.31178218932721757</v>
      </c>
      <c r="R24" s="4">
        <f t="shared" si="17"/>
        <v>7.0752651491943874E-2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  <c r="AB24" s="4">
        <f t="shared" si="17"/>
        <v>0</v>
      </c>
    </row>
    <row r="25" spans="1:28" ht="15.5" x14ac:dyDescent="0.35">
      <c r="A25" t="s">
        <v>56</v>
      </c>
      <c r="C25" t="s">
        <v>57</v>
      </c>
      <c r="D25" s="3">
        <f>IFERROR(INDEX(D51:D500,MATCH($A$25,$C$51:$C$500,0)),"")</f>
        <v>0.06</v>
      </c>
      <c r="H25" s="3">
        <f>IFERROR(INDEX(D25:G25,COUNT(D25:G25)),"")</f>
        <v>0.06</v>
      </c>
      <c r="I25" s="3">
        <f t="shared" ref="I25:AB25" si="18">IFERROR(INDEX(I51:I500,MATCH($C$25,$C$51:$C$500,0)),"")</f>
        <v>0.35</v>
      </c>
      <c r="J25" s="3">
        <f t="shared" si="18"/>
        <v>-33.69</v>
      </c>
      <c r="K25" s="3">
        <f t="shared" si="18"/>
        <v>-32.119999999999997</v>
      </c>
      <c r="L25" s="3">
        <f t="shared" si="18"/>
        <v>-74.06</v>
      </c>
      <c r="M25" s="3">
        <f t="shared" si="18"/>
        <v>-33.619999999999997</v>
      </c>
      <c r="N25" s="3">
        <f t="shared" si="18"/>
        <v>-99.65</v>
      </c>
      <c r="O25" s="3">
        <f t="shared" si="18"/>
        <v>18.57</v>
      </c>
      <c r="P25" s="3">
        <f t="shared" si="18"/>
        <v>16.27</v>
      </c>
      <c r="Q25" s="3">
        <f t="shared" si="18"/>
        <v>14.89</v>
      </c>
      <c r="R25" s="3">
        <f t="shared" si="18"/>
        <v>119.58</v>
      </c>
      <c r="S25" s="3">
        <f t="shared" si="18"/>
        <v>105.7</v>
      </c>
      <c r="T25" s="3">
        <f t="shared" si="18"/>
        <v>79.73</v>
      </c>
      <c r="U25" s="3">
        <f t="shared" si="18"/>
        <v>109.37</v>
      </c>
      <c r="V25" s="3">
        <f t="shared" si="18"/>
        <v>104.2</v>
      </c>
      <c r="W25" s="3">
        <f t="shared" si="18"/>
        <v>92.79</v>
      </c>
      <c r="X25" s="3">
        <f t="shared" si="18"/>
        <v>80.069999999999993</v>
      </c>
      <c r="Y25" s="3">
        <f t="shared" si="18"/>
        <v>60.29</v>
      </c>
      <c r="Z25" s="3">
        <f t="shared" si="18"/>
        <v>64.55</v>
      </c>
      <c r="AA25" s="3">
        <f t="shared" si="18"/>
        <v>65.69</v>
      </c>
      <c r="AB25" s="3">
        <f t="shared" si="18"/>
        <v>56.09</v>
      </c>
    </row>
    <row r="26" spans="1:28" ht="15.5" x14ac:dyDescent="0.35">
      <c r="C26" t="s">
        <v>58</v>
      </c>
      <c r="D26" s="4">
        <f>IFERROR(_xlfn.RRI(5,I25,D25),"")</f>
        <v>-0.29722445405089504</v>
      </c>
      <c r="H26" s="4" t="str">
        <f t="shared" ref="H26:AB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-0.25279799612829845</v>
      </c>
      <c r="P26" s="4">
        <f t="shared" si="19"/>
        <v>-0.31687863528913385</v>
      </c>
      <c r="Q26" s="4">
        <f t="shared" si="19"/>
        <v>-0.32235007318928455</v>
      </c>
      <c r="R26" s="4">
        <f t="shared" si="19"/>
        <v>5.2038116020213021E-2</v>
      </c>
      <c r="S26" s="4">
        <f t="shared" si="19"/>
        <v>5.7112070423451788E-2</v>
      </c>
      <c r="T26" s="4">
        <f t="shared" si="19"/>
        <v>5.7487630351365393E-2</v>
      </c>
      <c r="U26" s="4">
        <f t="shared" si="19"/>
        <v>0.11122087959182481</v>
      </c>
      <c r="V26" s="4">
        <f t="shared" si="19"/>
        <v>9.6664263185907817E-2</v>
      </c>
      <c r="W26" s="4">
        <f t="shared" si="19"/>
        <v>0.10591856077381689</v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  <c r="AB26" s="4" t="str">
        <f t="shared" si="19"/>
        <v/>
      </c>
    </row>
    <row r="27" spans="1:28" ht="15.5" x14ac:dyDescent="0.35">
      <c r="C27" t="s">
        <v>59</v>
      </c>
      <c r="D27" s="3">
        <f>IFERROR(D4/D21,"")</f>
        <v>7.45576667198893</v>
      </c>
      <c r="H27" s="3">
        <f t="shared" ref="H27:AB27" si="20">IFERROR(H4/H21,"")</f>
        <v>29.82306668795572</v>
      </c>
      <c r="I27" s="3">
        <f t="shared" si="20"/>
        <v>28.940976103039013</v>
      </c>
      <c r="J27" s="3">
        <f t="shared" si="20"/>
        <v>29.028149449145776</v>
      </c>
      <c r="K27" s="3">
        <f t="shared" si="20"/>
        <v>25.874905529831285</v>
      </c>
      <c r="L27" s="3">
        <f t="shared" si="20"/>
        <v>60.814111062012081</v>
      </c>
      <c r="M27" s="3">
        <f t="shared" si="20"/>
        <v>62.124245102371482</v>
      </c>
      <c r="N27" s="3">
        <f t="shared" si="20"/>
        <v>162.48441995714722</v>
      </c>
      <c r="O27" s="3">
        <f t="shared" si="20"/>
        <v>666.51141630901293</v>
      </c>
      <c r="P27" s="3">
        <f t="shared" si="20"/>
        <v>685.05510729613729</v>
      </c>
      <c r="Q27" s="3">
        <f t="shared" si="20"/>
        <v>1058.646204620462</v>
      </c>
      <c r="R27" s="3">
        <f t="shared" si="20"/>
        <v>1035.0579757975797</v>
      </c>
      <c r="S27" s="3">
        <f t="shared" si="20"/>
        <v>913.52838283828385</v>
      </c>
      <c r="T27" s="3">
        <f t="shared" si="20"/>
        <v>780.35808580858088</v>
      </c>
      <c r="U27" s="3">
        <f t="shared" si="20"/>
        <v>700.00270588235298</v>
      </c>
      <c r="V27" s="3">
        <f t="shared" si="20"/>
        <v>643.20966122961102</v>
      </c>
      <c r="W27" s="3">
        <f t="shared" si="20"/>
        <v>580.08304020100502</v>
      </c>
      <c r="X27" s="3">
        <f t="shared" si="20"/>
        <v>623.19121951219518</v>
      </c>
      <c r="Y27" s="3">
        <f t="shared" si="20"/>
        <v>613.52662229617306</v>
      </c>
      <c r="Z27" s="3">
        <f t="shared" si="20"/>
        <v>590.51313485113837</v>
      </c>
      <c r="AA27" s="3">
        <f t="shared" si="20"/>
        <v>562.500700525394</v>
      </c>
      <c r="AB27" s="3">
        <f t="shared" si="20"/>
        <v>545.06980461811725</v>
      </c>
    </row>
    <row r="28" spans="1:28" ht="15.5" x14ac:dyDescent="0.35">
      <c r="C28" t="s">
        <v>60</v>
      </c>
      <c r="D28" s="4">
        <f>IFERROR(_xlfn.RRI(5,I27,D27),"")</f>
        <v>-0.23757728517830001</v>
      </c>
      <c r="H28" s="4">
        <f t="shared" ref="H28:AB28" si="21">IFERROR(_xlfn.RRI(5,M27,H27),"")</f>
        <v>-0.13650816557585788</v>
      </c>
      <c r="I28" s="4">
        <f t="shared" si="21"/>
        <v>-0.29182549110414524</v>
      </c>
      <c r="J28" s="4">
        <f t="shared" si="21"/>
        <v>-0.46567886676415338</v>
      </c>
      <c r="K28" s="4">
        <f t="shared" si="21"/>
        <v>-0.48068525607610202</v>
      </c>
      <c r="L28" s="4">
        <f t="shared" si="21"/>
        <v>-0.43525719886004222</v>
      </c>
      <c r="M28" s="4">
        <f t="shared" si="21"/>
        <v>-0.43028285448853787</v>
      </c>
      <c r="N28" s="4">
        <f t="shared" si="21"/>
        <v>-0.29202497770555813</v>
      </c>
      <c r="O28" s="4">
        <f t="shared" si="21"/>
        <v>-3.1046955639479901E-2</v>
      </c>
      <c r="P28" s="4">
        <f t="shared" si="21"/>
        <v>-4.3076786111954091E-3</v>
      </c>
      <c r="Q28" s="4">
        <f t="shared" si="21"/>
        <v>0.10478980307399777</v>
      </c>
      <c r="R28" s="4">
        <f t="shared" si="21"/>
        <v>0.12278060398021307</v>
      </c>
      <c r="S28" s="4">
        <f t="shared" si="21"/>
        <v>7.949377903275856E-2</v>
      </c>
      <c r="T28" s="4">
        <f t="shared" si="21"/>
        <v>4.928171410534099E-2</v>
      </c>
      <c r="U28" s="4">
        <f t="shared" si="21"/>
        <v>3.4603709802224714E-2</v>
      </c>
      <c r="V28" s="4">
        <f t="shared" si="21"/>
        <v>2.7178447330055144E-2</v>
      </c>
      <c r="W28" s="4">
        <f t="shared" si="21"/>
        <v>1.2529321964943829E-2</v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  <c r="AB28" s="4" t="str">
        <f t="shared" si="21"/>
        <v/>
      </c>
    </row>
    <row r="32" spans="1:28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42.95</v>
      </c>
      <c r="H32" s="3">
        <f>IFERROR(INDEX(D32:G32,COUNT(D32:G32)),"")</f>
        <v>42.95</v>
      </c>
      <c r="I32" s="3">
        <f t="shared" ref="I32:AB32" si="22">IFERROR(INDEX(I51:I500,MATCH($C$32,$C$51:$C$500,0)),"")</f>
        <v>42.93</v>
      </c>
      <c r="J32" s="3">
        <f t="shared" si="22"/>
        <v>42.51</v>
      </c>
      <c r="K32" s="3">
        <f t="shared" si="22"/>
        <v>75.239999999999995</v>
      </c>
      <c r="L32" s="3">
        <f t="shared" si="22"/>
        <v>165.29</v>
      </c>
      <c r="M32" s="3">
        <f t="shared" si="22"/>
        <v>194.52</v>
      </c>
      <c r="N32" s="3">
        <f t="shared" si="22"/>
        <v>258.5</v>
      </c>
      <c r="O32" s="3">
        <f t="shared" si="22"/>
        <v>762.37</v>
      </c>
      <c r="P32" s="3">
        <f t="shared" si="22"/>
        <v>735.71</v>
      </c>
      <c r="Q32" s="3">
        <f t="shared" si="22"/>
        <v>741.47</v>
      </c>
      <c r="R32" s="3">
        <f t="shared" si="22"/>
        <v>1046.1600000000001</v>
      </c>
      <c r="S32" s="3">
        <f t="shared" si="22"/>
        <v>826.59</v>
      </c>
      <c r="T32" s="3">
        <f t="shared" si="22"/>
        <v>748.53</v>
      </c>
      <c r="U32" s="3">
        <f t="shared" si="22"/>
        <v>728.87</v>
      </c>
      <c r="V32" s="3">
        <f t="shared" si="22"/>
        <v>625.36</v>
      </c>
      <c r="W32" s="3">
        <f t="shared" si="22"/>
        <v>548.80999999999995</v>
      </c>
      <c r="X32" s="3">
        <f t="shared" si="22"/>
        <v>469.11</v>
      </c>
      <c r="Y32" s="3">
        <f t="shared" si="22"/>
        <v>422.18</v>
      </c>
      <c r="Z32" s="3">
        <f t="shared" si="22"/>
        <v>378.58</v>
      </c>
      <c r="AA32" s="3">
        <f t="shared" si="22"/>
        <v>343.96</v>
      </c>
      <c r="AB32" s="3">
        <f t="shared" si="22"/>
        <v>296.52999999999997</v>
      </c>
    </row>
    <row r="33" spans="1:28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1.44</v>
      </c>
      <c r="H33" s="3">
        <f>IFERROR(INDEX(D33:G33,COUNT(D33:G33)),"")</f>
        <v>1.44</v>
      </c>
      <c r="I33" s="3">
        <f t="shared" ref="I33:AB33" si="23">IFERROR(INDEX(I51:I500,MATCH($C$33,$C$51:$C$500,0)),"")</f>
        <v>1.79</v>
      </c>
      <c r="J33" s="3">
        <f t="shared" si="23"/>
        <v>1.27</v>
      </c>
      <c r="K33" s="3">
        <f t="shared" si="23"/>
        <v>1.06</v>
      </c>
      <c r="L33" s="3">
        <f t="shared" si="23"/>
        <v>0.62</v>
      </c>
      <c r="M33" s="3">
        <f t="shared" si="23"/>
        <v>1.39</v>
      </c>
      <c r="N33" s="3">
        <f t="shared" si="23"/>
        <v>2.2200000000000002</v>
      </c>
      <c r="O33" s="3">
        <f t="shared" si="23"/>
        <v>0.28999999999999998</v>
      </c>
      <c r="P33" s="3">
        <f t="shared" si="23"/>
        <v>0.36</v>
      </c>
      <c r="Q33" s="3">
        <f t="shared" si="23"/>
        <v>0.79</v>
      </c>
      <c r="R33" s="3">
        <f t="shared" si="23"/>
        <v>0.6</v>
      </c>
      <c r="S33" s="3">
        <f t="shared" si="23"/>
        <v>0.84</v>
      </c>
      <c r="T33" s="3">
        <f t="shared" si="23"/>
        <v>0.99</v>
      </c>
      <c r="U33" s="3">
        <f t="shared" si="23"/>
        <v>0.84</v>
      </c>
      <c r="V33" s="3">
        <f t="shared" si="23"/>
        <v>0.87</v>
      </c>
      <c r="W33" s="3">
        <f t="shared" si="23"/>
        <v>0.93</v>
      </c>
      <c r="X33" s="3">
        <f t="shared" si="23"/>
        <v>1.17</v>
      </c>
      <c r="Y33" s="3">
        <f t="shared" si="23"/>
        <v>0.75</v>
      </c>
      <c r="Z33" s="3">
        <f t="shared" si="23"/>
        <v>0.45</v>
      </c>
      <c r="AA33" s="3">
        <f t="shared" si="23"/>
        <v>1.38</v>
      </c>
      <c r="AB33" s="3">
        <f t="shared" si="23"/>
        <v>2.0099999999999998</v>
      </c>
    </row>
    <row r="34" spans="1:28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1033.33</v>
      </c>
      <c r="H34" s="3">
        <f>IFERROR(INDEX(D34:G34,COUNT(D34:G34)),"")</f>
        <v>1033.33</v>
      </c>
      <c r="I34" s="3">
        <f t="shared" ref="I34:AB34" si="24">IFERROR(INDEX(I51:I500,MATCH($C$34,$C$51:$C$500,0)),"")</f>
        <v>220</v>
      </c>
      <c r="J34" s="3">
        <f t="shared" si="24"/>
        <v>-1.6</v>
      </c>
      <c r="K34" s="3">
        <f t="shared" si="24"/>
        <v>-2.4900000000000002</v>
      </c>
      <c r="L34" s="3">
        <f t="shared" si="24"/>
        <v>-1.38</v>
      </c>
      <c r="M34" s="3">
        <f t="shared" si="24"/>
        <v>-8.0299999999999994</v>
      </c>
      <c r="N34" s="3">
        <f t="shared" si="24"/>
        <v>-5.76</v>
      </c>
      <c r="O34" s="3">
        <f t="shared" si="24"/>
        <v>11.9</v>
      </c>
      <c r="P34" s="3">
        <f t="shared" si="24"/>
        <v>16.47</v>
      </c>
      <c r="Q34" s="3">
        <f t="shared" si="24"/>
        <v>39.22</v>
      </c>
      <c r="R34" s="3">
        <f t="shared" si="24"/>
        <v>5.29</v>
      </c>
      <c r="S34" s="3">
        <f t="shared" si="24"/>
        <v>6.56</v>
      </c>
      <c r="T34" s="3">
        <f t="shared" si="24"/>
        <v>9.31</v>
      </c>
      <c r="U34" s="3">
        <f t="shared" si="24"/>
        <v>5.6</v>
      </c>
      <c r="V34" s="3">
        <f t="shared" si="24"/>
        <v>5.25</v>
      </c>
      <c r="W34" s="3">
        <f t="shared" si="24"/>
        <v>5.49</v>
      </c>
      <c r="X34" s="3">
        <f t="shared" si="24"/>
        <v>6.88</v>
      </c>
      <c r="Y34" s="3">
        <f t="shared" si="24"/>
        <v>5.27</v>
      </c>
      <c r="Z34" s="3">
        <f t="shared" si="24"/>
        <v>2.63</v>
      </c>
      <c r="AA34" s="3">
        <f t="shared" si="24"/>
        <v>7.25</v>
      </c>
      <c r="AB34" s="3">
        <f t="shared" si="24"/>
        <v>10.63</v>
      </c>
    </row>
    <row r="35" spans="1:28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8.32</v>
      </c>
      <c r="H35" s="3">
        <f>IFERROR(INDEX(D35:G35,COUNT(D35:G35)),"")</f>
        <v>8.32</v>
      </c>
      <c r="I35" s="3">
        <f t="shared" ref="I35:AB35" si="25">IFERROR(INDEX(I51:I500,MATCH($C$35,$C$51:$C$500,0)),"")</f>
        <v>2.66</v>
      </c>
      <c r="J35" s="3">
        <f t="shared" si="25"/>
        <v>1.86</v>
      </c>
      <c r="K35" s="3">
        <f t="shared" si="25"/>
        <v>3.09</v>
      </c>
      <c r="L35" s="3">
        <f t="shared" si="25"/>
        <v>1.68</v>
      </c>
      <c r="M35" s="3">
        <f t="shared" si="25"/>
        <v>4.3499999999999996</v>
      </c>
      <c r="N35" s="3">
        <f t="shared" si="25"/>
        <v>3.53</v>
      </c>
      <c r="O35" s="3">
        <f t="shared" si="25"/>
        <v>0.33</v>
      </c>
      <c r="P35" s="3">
        <f t="shared" si="25"/>
        <v>0.39</v>
      </c>
      <c r="Q35" s="3">
        <f t="shared" si="25"/>
        <v>0.55000000000000004</v>
      </c>
      <c r="R35" s="3">
        <f t="shared" si="25"/>
        <v>0.61</v>
      </c>
      <c r="S35" s="3">
        <f t="shared" si="25"/>
        <v>0.76</v>
      </c>
      <c r="T35" s="3">
        <f t="shared" si="25"/>
        <v>0.95</v>
      </c>
      <c r="U35" s="3">
        <f t="shared" si="25"/>
        <v>0.88</v>
      </c>
      <c r="V35" s="3">
        <f t="shared" si="25"/>
        <v>0.85</v>
      </c>
      <c r="W35" s="3">
        <f t="shared" si="25"/>
        <v>0.88</v>
      </c>
      <c r="X35" s="3">
        <f t="shared" si="25"/>
        <v>0.88</v>
      </c>
      <c r="Y35" s="3">
        <f t="shared" si="25"/>
        <v>0.52</v>
      </c>
      <c r="Z35" s="3">
        <f t="shared" si="25"/>
        <v>0.28999999999999998</v>
      </c>
      <c r="AA35" s="3">
        <f t="shared" si="25"/>
        <v>0.85</v>
      </c>
      <c r="AB35" s="3">
        <f t="shared" si="25"/>
        <v>1.0900000000000001</v>
      </c>
    </row>
    <row r="36" spans="1:28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AB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  <c r="Z36" s="4" t="str">
        <f t="shared" si="26"/>
        <v/>
      </c>
      <c r="AA36" s="4" t="str">
        <f t="shared" si="26"/>
        <v/>
      </c>
      <c r="AB36" s="4" t="str">
        <f t="shared" si="26"/>
        <v/>
      </c>
    </row>
    <row r="37" spans="1:28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AB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  <c r="Z37" s="3" t="str">
        <f t="shared" si="27"/>
        <v/>
      </c>
      <c r="AA37" s="3" t="str">
        <f t="shared" si="27"/>
        <v/>
      </c>
      <c r="AB37" s="3" t="str">
        <f t="shared" si="27"/>
        <v/>
      </c>
    </row>
    <row r="50" spans="2:28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775</v>
      </c>
      <c r="AB50" t="s">
        <v>1986</v>
      </c>
    </row>
    <row r="51" spans="2:28" ht="15.5" x14ac:dyDescent="0.35">
      <c r="B51" t="s">
        <v>82</v>
      </c>
      <c r="C51" t="s">
        <v>5</v>
      </c>
      <c r="D51" s="5">
        <v>1400864000000</v>
      </c>
      <c r="E51" s="5">
        <v>1355399000000</v>
      </c>
      <c r="F51" s="5">
        <v>1405049000000</v>
      </c>
      <c r="G51" s="5">
        <v>1372107000000</v>
      </c>
      <c r="I51" s="5">
        <v>5437720000000</v>
      </c>
      <c r="J51" s="5">
        <v>5454099000000</v>
      </c>
      <c r="K51" s="5">
        <v>4861636000000</v>
      </c>
      <c r="L51" s="5">
        <v>4128670000000</v>
      </c>
      <c r="M51" s="5">
        <v>4217615000000</v>
      </c>
      <c r="N51" s="5">
        <v>5308366000000</v>
      </c>
      <c r="O51" s="5">
        <v>7764858000000</v>
      </c>
      <c r="P51" s="5">
        <v>7980892000000</v>
      </c>
      <c r="Q51" s="5">
        <v>9623094000000</v>
      </c>
      <c r="R51" s="5">
        <v>9408677000000</v>
      </c>
      <c r="S51" s="5">
        <v>8303973000000</v>
      </c>
      <c r="T51" s="5">
        <v>7093455000000</v>
      </c>
      <c r="U51" s="5">
        <v>5950023000000</v>
      </c>
      <c r="V51" s="5">
        <v>5126381000000</v>
      </c>
      <c r="W51" s="5">
        <v>4617461000000</v>
      </c>
      <c r="X51" s="5">
        <v>3832626000000</v>
      </c>
      <c r="Y51" s="5">
        <v>3687295000000</v>
      </c>
      <c r="Z51" s="5">
        <v>3371830000000</v>
      </c>
      <c r="AA51" s="2">
        <v>3211879000000</v>
      </c>
      <c r="AB51" s="2">
        <v>3068743000000</v>
      </c>
    </row>
    <row r="52" spans="2:28" ht="15.5" x14ac:dyDescent="0.35">
      <c r="C52" t="s">
        <v>337</v>
      </c>
      <c r="D52" s="5">
        <v>1273564000000</v>
      </c>
      <c r="E52" s="5">
        <v>1221591000000</v>
      </c>
      <c r="F52" s="5">
        <v>1272698000000</v>
      </c>
      <c r="G52" s="5">
        <v>1232470000000</v>
      </c>
      <c r="I52" s="5">
        <v>4892632000000</v>
      </c>
      <c r="J52" s="5">
        <v>4931273000000</v>
      </c>
      <c r="K52" s="5">
        <v>4374694000000</v>
      </c>
      <c r="L52" s="5">
        <v>3721413000000</v>
      </c>
      <c r="M52" s="5">
        <v>3919306000000</v>
      </c>
      <c r="N52" s="5">
        <v>4948179000000</v>
      </c>
      <c r="O52" s="5">
        <v>7289461000000</v>
      </c>
      <c r="P52" s="5">
        <v>7491899000000</v>
      </c>
      <c r="Q52" s="5">
        <v>9092807000000</v>
      </c>
      <c r="R52" s="5">
        <v>8833553000000</v>
      </c>
      <c r="S52" s="5">
        <v>7832927000000</v>
      </c>
      <c r="T52" s="5">
        <v>6641363000000</v>
      </c>
      <c r="U52" s="5">
        <v>5583880000000</v>
      </c>
      <c r="V52" s="5">
        <v>4842434000000</v>
      </c>
      <c r="W52" s="5">
        <v>4405214000000</v>
      </c>
      <c r="X52" s="5">
        <v>3629908000000</v>
      </c>
      <c r="Y52" s="5">
        <v>3375081000000</v>
      </c>
      <c r="Z52" s="5">
        <v>3084410000000</v>
      </c>
      <c r="AA52" s="2">
        <v>2960196000000</v>
      </c>
      <c r="AB52" s="2">
        <v>2892843000000</v>
      </c>
    </row>
    <row r="53" spans="2:28" ht="15.5" x14ac:dyDescent="0.35">
      <c r="C53" t="s">
        <v>1765</v>
      </c>
      <c r="Y53" s="5">
        <v>149770000000</v>
      </c>
      <c r="Z53" s="5">
        <v>198700000000</v>
      </c>
      <c r="AA53" s="2">
        <v>187701000000</v>
      </c>
      <c r="AB53" s="2">
        <v>123034000000</v>
      </c>
    </row>
    <row r="54" spans="2:28" ht="15.5" x14ac:dyDescent="0.35">
      <c r="C54" t="s">
        <v>1414</v>
      </c>
      <c r="D54" s="5">
        <v>127300000000</v>
      </c>
      <c r="E54" s="5">
        <v>133808000000</v>
      </c>
      <c r="F54" s="5">
        <v>132351000000</v>
      </c>
      <c r="G54" s="5">
        <v>139637000000</v>
      </c>
      <c r="I54" s="5">
        <v>545088000000</v>
      </c>
      <c r="J54" s="5">
        <v>522826000000</v>
      </c>
      <c r="K54" s="5">
        <v>486942000000</v>
      </c>
      <c r="L54" s="5">
        <v>407257000000</v>
      </c>
      <c r="M54" s="5">
        <v>298309000000</v>
      </c>
      <c r="N54" s="5">
        <v>360187000000</v>
      </c>
      <c r="O54" s="5">
        <v>475397000000</v>
      </c>
      <c r="P54" s="5">
        <v>488993000000</v>
      </c>
      <c r="Q54" s="5">
        <v>530287000000</v>
      </c>
      <c r="R54" s="5">
        <v>575124000000</v>
      </c>
      <c r="S54" s="5">
        <v>471046000000</v>
      </c>
      <c r="T54" s="5">
        <v>452092000000</v>
      </c>
      <c r="U54" s="5">
        <v>366143000000</v>
      </c>
      <c r="V54" s="5">
        <v>283947000000</v>
      </c>
      <c r="W54" s="5">
        <v>212247000000</v>
      </c>
      <c r="X54" s="5">
        <v>202718000000</v>
      </c>
      <c r="Y54" s="5">
        <v>162444000000</v>
      </c>
      <c r="Z54" s="5">
        <v>88720000000</v>
      </c>
      <c r="AA54" s="2">
        <v>63982000000</v>
      </c>
      <c r="AB54" s="2">
        <v>52866000000</v>
      </c>
    </row>
    <row r="55" spans="2:28" ht="15.5" x14ac:dyDescent="0.35">
      <c r="C55" t="s">
        <v>83</v>
      </c>
      <c r="D55" s="5">
        <v>-993820000000</v>
      </c>
      <c r="E55" s="5">
        <v>-1064343000000</v>
      </c>
      <c r="F55" s="5">
        <v>-1077277000000</v>
      </c>
      <c r="G55" s="5">
        <v>-1035835000000</v>
      </c>
      <c r="I55" s="5">
        <v>-4245774000000</v>
      </c>
      <c r="J55" s="5">
        <v>-4301374000000</v>
      </c>
      <c r="K55" s="5">
        <v>-4052754000000</v>
      </c>
      <c r="L55" s="5">
        <v>-3079167000000</v>
      </c>
      <c r="M55" s="5">
        <v>-3388098000000</v>
      </c>
      <c r="N55" s="5">
        <v>-4756310000000</v>
      </c>
      <c r="O55" s="5">
        <v>-5750319000000</v>
      </c>
      <c r="P55" s="5">
        <v>-5387749000000</v>
      </c>
      <c r="Q55" s="5">
        <v>-6489782000000</v>
      </c>
      <c r="R55" s="5">
        <v>-5815627000000</v>
      </c>
      <c r="S55" s="5">
        <v>-5406535000000</v>
      </c>
      <c r="T55" s="5">
        <v>-4620055000000</v>
      </c>
      <c r="U55" s="5">
        <v>-3506183000000</v>
      </c>
      <c r="V55" s="5">
        <v>-2664675000000</v>
      </c>
      <c r="W55" s="5">
        <v>-2516190000000</v>
      </c>
      <c r="X55" s="5">
        <v>-2036101000000</v>
      </c>
      <c r="Y55" s="5">
        <v>-2304828000000</v>
      </c>
      <c r="Z55" s="5">
        <v>-1903932000000</v>
      </c>
      <c r="AA55" s="2">
        <v>-1924020000000</v>
      </c>
      <c r="AB55" s="2">
        <v>-1842111000000</v>
      </c>
    </row>
    <row r="56" spans="2:28" ht="15.5" x14ac:dyDescent="0.35">
      <c r="C56" t="s">
        <v>477</v>
      </c>
      <c r="D56" s="5">
        <v>-907634000000</v>
      </c>
      <c r="E56" s="5">
        <v>-968403000000</v>
      </c>
      <c r="F56" s="5">
        <v>-988956000000</v>
      </c>
      <c r="G56" s="5">
        <v>-940393000000</v>
      </c>
      <c r="I56" s="5">
        <v>-3874477000000</v>
      </c>
      <c r="J56" s="5">
        <v>-3965208000000</v>
      </c>
      <c r="K56" s="5">
        <v>-3746710000000</v>
      </c>
      <c r="L56" s="5">
        <v>-2828375000000</v>
      </c>
      <c r="M56" s="5">
        <v>-3169293000000</v>
      </c>
      <c r="N56" s="5">
        <v>-4498700000000</v>
      </c>
      <c r="O56" s="5">
        <v>-5422479000000</v>
      </c>
      <c r="P56" s="5">
        <v>-5082247000000</v>
      </c>
      <c r="Q56" s="5">
        <v>-6112928000000</v>
      </c>
      <c r="R56" s="5">
        <v>-5432168000000</v>
      </c>
      <c r="S56" s="5">
        <v>-5056300000000</v>
      </c>
      <c r="T56" s="5">
        <v>-4297226000000</v>
      </c>
      <c r="U56" s="5">
        <v>-3287658000000</v>
      </c>
      <c r="V56" s="5">
        <v>-2498043000000</v>
      </c>
      <c r="W56" s="5">
        <v>-2376334000000</v>
      </c>
      <c r="X56" s="5">
        <v>-1926959000000</v>
      </c>
      <c r="Y56" s="5">
        <v>-2201904000000</v>
      </c>
      <c r="Z56" s="5">
        <v>-1872705000000</v>
      </c>
      <c r="AA56" s="2">
        <v>-1894839000000</v>
      </c>
      <c r="AB56" s="2">
        <v>-1813233000000</v>
      </c>
    </row>
    <row r="57" spans="2:28" ht="15.5" x14ac:dyDescent="0.35">
      <c r="C57" t="s">
        <v>1415</v>
      </c>
      <c r="D57" s="5">
        <v>-86186000000</v>
      </c>
      <c r="E57" s="5">
        <v>-95940000000</v>
      </c>
      <c r="F57" s="5">
        <v>-88321000000</v>
      </c>
      <c r="G57" s="5">
        <v>-95442000000</v>
      </c>
      <c r="I57" s="5">
        <v>-371297000000</v>
      </c>
      <c r="J57" s="5">
        <v>-336166000000</v>
      </c>
      <c r="K57" s="5">
        <v>-306044000000</v>
      </c>
      <c r="L57" s="5">
        <v>-250792000000</v>
      </c>
      <c r="M57" s="5">
        <v>-218805000000</v>
      </c>
      <c r="N57" s="5">
        <v>-257610000000</v>
      </c>
      <c r="O57" s="5">
        <v>-327840000000</v>
      </c>
      <c r="P57" s="5">
        <v>-305502000000</v>
      </c>
      <c r="Q57" s="5">
        <v>-376854000000</v>
      </c>
      <c r="R57" s="5">
        <v>-383459000000</v>
      </c>
      <c r="S57" s="5">
        <v>-350235000000</v>
      </c>
      <c r="T57" s="5">
        <v>-322829000000</v>
      </c>
      <c r="U57" s="5">
        <v>-218525000000</v>
      </c>
      <c r="V57" s="5">
        <v>-166632000000</v>
      </c>
      <c r="W57" s="5">
        <v>-139856000000</v>
      </c>
      <c r="X57" s="5">
        <v>-109142000000</v>
      </c>
      <c r="Y57" s="5">
        <v>-102924000000</v>
      </c>
      <c r="Z57" s="5">
        <v>-31227000000</v>
      </c>
      <c r="AA57" s="2">
        <v>-29181000000</v>
      </c>
      <c r="AB57" s="2">
        <v>-28878000000</v>
      </c>
    </row>
    <row r="58" spans="2:28" ht="15.5" x14ac:dyDescent="0.35">
      <c r="C58" t="s">
        <v>1035</v>
      </c>
      <c r="D58" s="5">
        <v>-993820000000</v>
      </c>
      <c r="E58" s="5">
        <v>-1064343000000</v>
      </c>
      <c r="F58" s="5">
        <v>-1077277000000</v>
      </c>
      <c r="G58" s="5">
        <v>-1035835000000</v>
      </c>
      <c r="I58" s="5">
        <v>-4245774000000</v>
      </c>
      <c r="J58" s="5">
        <v>-4301374000000</v>
      </c>
      <c r="K58" s="5">
        <v>-4052754000000</v>
      </c>
      <c r="L58" s="5">
        <v>-3079167000000</v>
      </c>
      <c r="M58" s="5">
        <v>-3388098000000</v>
      </c>
      <c r="N58" s="5">
        <v>-4756310000000</v>
      </c>
      <c r="O58" s="5">
        <v>-5750319000000</v>
      </c>
      <c r="P58" s="5">
        <v>-5387749000000</v>
      </c>
      <c r="Q58" s="5">
        <v>-6489782000000</v>
      </c>
      <c r="R58" s="5">
        <v>-5815627000000</v>
      </c>
      <c r="S58" s="5">
        <v>-5406535000000</v>
      </c>
      <c r="T58" s="5">
        <v>-4620055000000</v>
      </c>
      <c r="U58" s="5">
        <v>-3506183000000</v>
      </c>
      <c r="V58" s="5">
        <v>-2664675000000</v>
      </c>
      <c r="W58" s="5">
        <v>-2516190000000</v>
      </c>
      <c r="X58" s="5">
        <v>-2036101000000</v>
      </c>
      <c r="Y58" s="5">
        <v>-2304828000000</v>
      </c>
      <c r="Z58" s="5">
        <v>-1903932000000</v>
      </c>
      <c r="AA58" s="2">
        <v>-1924020000000</v>
      </c>
      <c r="AB58" s="2">
        <v>-1842111000000</v>
      </c>
    </row>
    <row r="59" spans="2:28" ht="15.5" x14ac:dyDescent="0.35">
      <c r="C59" t="s">
        <v>84</v>
      </c>
      <c r="D59" s="5">
        <v>407044000000</v>
      </c>
      <c r="E59" s="5">
        <v>291056000000</v>
      </c>
      <c r="F59" s="5">
        <v>327772000000</v>
      </c>
      <c r="G59" s="5">
        <v>336272000000</v>
      </c>
      <c r="I59" s="5">
        <v>1191946000000</v>
      </c>
      <c r="J59" s="5">
        <v>1152725000000</v>
      </c>
      <c r="K59" s="5">
        <v>808882000000</v>
      </c>
      <c r="L59" s="5">
        <v>1049503000000</v>
      </c>
      <c r="M59" s="5">
        <v>829517000000</v>
      </c>
      <c r="N59" s="5">
        <v>552056000000</v>
      </c>
      <c r="O59" s="5">
        <v>2014539000000</v>
      </c>
      <c r="P59" s="5">
        <v>2593143000000</v>
      </c>
      <c r="Q59" s="5">
        <v>3133312000000</v>
      </c>
      <c r="R59" s="5">
        <v>3593050000000</v>
      </c>
      <c r="S59" s="5">
        <v>2897438000000</v>
      </c>
      <c r="T59" s="5">
        <v>2473400000000</v>
      </c>
      <c r="U59" s="5">
        <v>2443840000000</v>
      </c>
      <c r="V59" s="5">
        <v>2461706000000</v>
      </c>
      <c r="W59" s="5">
        <v>2101271000000</v>
      </c>
      <c r="X59" s="5">
        <v>1796525000000</v>
      </c>
      <c r="Y59" s="5">
        <v>1382467000000</v>
      </c>
      <c r="Z59" s="5">
        <v>1467898000000</v>
      </c>
      <c r="AA59" s="2">
        <v>1287859000000</v>
      </c>
      <c r="AB59" s="2">
        <v>1226632000000</v>
      </c>
    </row>
    <row r="60" spans="2:28" ht="15.5" x14ac:dyDescent="0.35">
      <c r="C60" t="s">
        <v>85</v>
      </c>
      <c r="D60" s="5">
        <v>-389005000000</v>
      </c>
      <c r="E60" s="5">
        <v>-1214530000000</v>
      </c>
      <c r="F60" s="5">
        <v>-442346000000</v>
      </c>
      <c r="G60" s="5">
        <v>-459474000000</v>
      </c>
      <c r="I60" s="5">
        <v>-2287246000000</v>
      </c>
      <c r="J60" s="5">
        <v>-5938912000000</v>
      </c>
      <c r="K60" s="5">
        <v>-7468084000000</v>
      </c>
      <c r="L60" s="5">
        <v>-6106271000000</v>
      </c>
      <c r="M60" s="5">
        <v>-3919538000000</v>
      </c>
      <c r="N60" s="5">
        <v>-4502928000000</v>
      </c>
      <c r="O60" s="5">
        <v>-1918841000000</v>
      </c>
      <c r="P60" s="5">
        <v>-2448256000000</v>
      </c>
      <c r="Q60" s="5">
        <v>-3011729000000</v>
      </c>
      <c r="R60" s="5">
        <v>-2203474000000</v>
      </c>
      <c r="S60" s="5">
        <v>-1724775000000</v>
      </c>
      <c r="T60" s="5">
        <v>-1529661000000</v>
      </c>
      <c r="U60" s="5">
        <v>-1269574000000</v>
      </c>
      <c r="V60" s="5">
        <v>-1395234000000</v>
      </c>
      <c r="W60" s="5">
        <v>-1169080000000</v>
      </c>
      <c r="X60" s="5">
        <v>-1160254000000</v>
      </c>
      <c r="Y60" s="5">
        <v>-855969000000</v>
      </c>
      <c r="Z60" s="5">
        <v>-915115000000</v>
      </c>
      <c r="AA60" s="2">
        <v>-759738000000</v>
      </c>
      <c r="AB60" s="2">
        <v>-796505000000</v>
      </c>
    </row>
    <row r="61" spans="2:28" ht="15.5" x14ac:dyDescent="0.35">
      <c r="C61" t="s">
        <v>1416</v>
      </c>
    </row>
    <row r="62" spans="2:28" ht="15.5" x14ac:dyDescent="0.35">
      <c r="C62" t="s">
        <v>1417</v>
      </c>
      <c r="D62" s="5">
        <v>62355000000</v>
      </c>
      <c r="E62" s="5">
        <v>48280000000</v>
      </c>
      <c r="F62" s="5">
        <v>59117000000</v>
      </c>
      <c r="G62" s="5">
        <v>75217000000</v>
      </c>
      <c r="I62" s="5">
        <v>228656000000</v>
      </c>
      <c r="J62" s="5">
        <v>229948000000</v>
      </c>
      <c r="K62" s="5">
        <v>333732000000</v>
      </c>
      <c r="L62" s="5">
        <v>323340000000</v>
      </c>
      <c r="M62" s="5">
        <v>419959000000</v>
      </c>
      <c r="N62" s="5">
        <v>665893000000</v>
      </c>
      <c r="O62" s="5">
        <v>538496000000</v>
      </c>
      <c r="P62" s="5">
        <v>445897000000</v>
      </c>
      <c r="Q62" s="5">
        <v>395831000000</v>
      </c>
      <c r="R62" s="5">
        <v>1059765000000</v>
      </c>
      <c r="S62" s="5">
        <v>886131000000</v>
      </c>
      <c r="T62" s="5">
        <v>668330000000</v>
      </c>
      <c r="U62" s="5">
        <v>548303000000</v>
      </c>
      <c r="V62" s="5">
        <v>501322000000</v>
      </c>
      <c r="W62" s="5">
        <v>457255000000</v>
      </c>
      <c r="X62" s="5">
        <v>395510000000</v>
      </c>
      <c r="Y62" s="5">
        <v>88280000000</v>
      </c>
      <c r="Z62" s="5">
        <v>80189000000</v>
      </c>
      <c r="AA62" s="2">
        <v>39387000000</v>
      </c>
      <c r="AB62" s="2">
        <v>26586000000</v>
      </c>
    </row>
    <row r="63" spans="2:28" ht="15.5" x14ac:dyDescent="0.35">
      <c r="C63" t="s">
        <v>1923</v>
      </c>
      <c r="D63" s="5">
        <v>-12630000000</v>
      </c>
      <c r="E63" s="5">
        <v>-2376000000</v>
      </c>
      <c r="F63" s="5">
        <v>3388000000</v>
      </c>
      <c r="G63" s="5">
        <v>20304000000</v>
      </c>
      <c r="I63" s="5">
        <v>22508000000</v>
      </c>
      <c r="J63" s="5">
        <v>1586000000</v>
      </c>
      <c r="K63" s="5">
        <v>-8899000000</v>
      </c>
      <c r="L63" s="5">
        <v>13082000000</v>
      </c>
      <c r="M63" s="5">
        <v>19498000000</v>
      </c>
      <c r="N63" s="5">
        <v>165191000000</v>
      </c>
      <c r="O63" s="5">
        <v>28304000000</v>
      </c>
      <c r="P63" s="5">
        <v>91268000000</v>
      </c>
      <c r="Q63" s="5">
        <v>57651000000</v>
      </c>
      <c r="R63" s="5">
        <v>26279000000</v>
      </c>
      <c r="S63" s="5">
        <v>2844000000</v>
      </c>
      <c r="T63" s="5">
        <v>39042000000</v>
      </c>
      <c r="U63" s="5">
        <v>23612000000</v>
      </c>
      <c r="V63" s="5">
        <v>10288000000</v>
      </c>
      <c r="W63" s="5">
        <v>18214000000</v>
      </c>
      <c r="X63" s="5">
        <v>38769000000</v>
      </c>
      <c r="Y63" s="5">
        <v>68115000000</v>
      </c>
    </row>
    <row r="64" spans="2:28" ht="15.5" x14ac:dyDescent="0.35">
      <c r="C64" t="s">
        <v>91</v>
      </c>
      <c r="D64" s="5">
        <v>27635000000</v>
      </c>
      <c r="E64" s="5">
        <v>-103200000000</v>
      </c>
      <c r="F64" s="5">
        <v>-120498000000</v>
      </c>
      <c r="G64" s="5">
        <v>35879000000</v>
      </c>
      <c r="I64" s="5">
        <v>-159841000000</v>
      </c>
      <c r="J64" s="5">
        <v>40476000000</v>
      </c>
      <c r="K64" s="5">
        <v>29265000000</v>
      </c>
      <c r="L64" s="5">
        <v>31815000000</v>
      </c>
      <c r="M64" s="5">
        <v>-423525000000</v>
      </c>
      <c r="N64" s="5">
        <v>-6816000000</v>
      </c>
      <c r="O64" s="5">
        <v>32254000000</v>
      </c>
      <c r="P64" s="5">
        <v>36367000000</v>
      </c>
      <c r="Q64" s="5">
        <v>84001000000</v>
      </c>
      <c r="R64" s="5">
        <v>56776000000</v>
      </c>
      <c r="S64" s="5">
        <v>117544000000</v>
      </c>
      <c r="T64" s="5">
        <v>63405000000</v>
      </c>
      <c r="U64" s="5">
        <v>58114000000</v>
      </c>
      <c r="V64" s="5">
        <v>59209000000</v>
      </c>
      <c r="W64" s="5">
        <v>63804000000</v>
      </c>
      <c r="X64" s="5">
        <v>20623000000</v>
      </c>
      <c r="Y64" s="5">
        <v>41296000000</v>
      </c>
      <c r="Z64" s="5">
        <v>17602000000</v>
      </c>
      <c r="AA64" s="2">
        <v>27409000000</v>
      </c>
      <c r="AB64" s="2">
        <v>15136000000</v>
      </c>
    </row>
    <row r="65" spans="3:28" ht="15.5" x14ac:dyDescent="0.35">
      <c r="C65" t="s">
        <v>1987</v>
      </c>
      <c r="D65" s="5">
        <v>251000000</v>
      </c>
      <c r="E65" s="5">
        <v>-6001000000</v>
      </c>
      <c r="F65" s="5">
        <v>3475000000</v>
      </c>
      <c r="G65" s="5">
        <v>10493000000</v>
      </c>
      <c r="I65" s="5">
        <v>9015000000</v>
      </c>
      <c r="J65" s="5">
        <v>-798341000000</v>
      </c>
      <c r="K65" s="5">
        <v>-269055000000</v>
      </c>
      <c r="L65" s="5">
        <v>-81325000000</v>
      </c>
      <c r="M65" s="5">
        <v>-95606000000</v>
      </c>
      <c r="N65" s="5">
        <v>-14722000000</v>
      </c>
      <c r="O65" s="5">
        <v>-3312000000</v>
      </c>
      <c r="P65" s="5">
        <v>-1829000000</v>
      </c>
      <c r="Q65" s="5">
        <v>-8383000000</v>
      </c>
      <c r="R65" s="5">
        <v>-14132000000</v>
      </c>
      <c r="S65" s="5">
        <v>2248000000</v>
      </c>
      <c r="T65" s="5">
        <v>-13123000000</v>
      </c>
      <c r="U65" s="5">
        <v>4847000000</v>
      </c>
      <c r="V65" s="5">
        <v>-156333000000</v>
      </c>
      <c r="W65" s="5">
        <v>1898000000</v>
      </c>
      <c r="X65" s="5">
        <v>-5469000000</v>
      </c>
      <c r="Y65" s="5">
        <v>-12600000000</v>
      </c>
      <c r="Z65" s="5">
        <v>-3516000000</v>
      </c>
      <c r="AA65" s="2">
        <v>-11066000000</v>
      </c>
    </row>
    <row r="66" spans="3:28" ht="15.5" x14ac:dyDescent="0.35">
      <c r="C66" t="s">
        <v>1806</v>
      </c>
      <c r="D66" s="5">
        <v>-3845000000</v>
      </c>
      <c r="E66" s="5">
        <v>8991000000</v>
      </c>
      <c r="F66" s="5">
        <v>-13278000000</v>
      </c>
      <c r="G66" s="5">
        <v>-1278000000</v>
      </c>
      <c r="I66" s="5">
        <v>-8634000000</v>
      </c>
      <c r="J66" s="5">
        <v>5385000000</v>
      </c>
      <c r="K66" s="5">
        <v>1999000000</v>
      </c>
      <c r="L66" s="5">
        <v>-2272000000</v>
      </c>
      <c r="M66" s="5">
        <v>24968000000</v>
      </c>
      <c r="N66" s="5">
        <v>-29689000000</v>
      </c>
      <c r="S66" s="5">
        <v>92000000</v>
      </c>
      <c r="T66" s="5">
        <v>-92000000</v>
      </c>
      <c r="W66" s="5">
        <v>32783000000</v>
      </c>
      <c r="X66" s="5">
        <v>-4901000000</v>
      </c>
      <c r="Y66" s="5">
        <v>-254000000</v>
      </c>
      <c r="Z66" s="5">
        <v>635000000</v>
      </c>
      <c r="AA66" s="2">
        <v>-1522000000</v>
      </c>
      <c r="AB66" s="2">
        <v>-19175000000</v>
      </c>
    </row>
    <row r="67" spans="3:28" ht="15.5" x14ac:dyDescent="0.35">
      <c r="C67" t="s">
        <v>1769</v>
      </c>
      <c r="D67" s="5">
        <v>-89186000000</v>
      </c>
      <c r="E67" s="5">
        <v>-18709000000</v>
      </c>
      <c r="F67" s="5">
        <v>-67492000000</v>
      </c>
      <c r="G67" s="5">
        <v>-11478000000</v>
      </c>
      <c r="I67" s="5">
        <v>-86201000000</v>
      </c>
      <c r="J67" s="5">
        <v>-23246000000</v>
      </c>
      <c r="K67" s="5">
        <v>155384000000</v>
      </c>
      <c r="L67" s="5">
        <v>-147542000000</v>
      </c>
      <c r="M67" s="5">
        <v>-12683000000</v>
      </c>
      <c r="N67" s="5">
        <v>-226000000</v>
      </c>
      <c r="O67" s="5">
        <v>226000000</v>
      </c>
      <c r="Q67" s="5">
        <v>274000000</v>
      </c>
      <c r="R67" s="5">
        <v>-274000000</v>
      </c>
      <c r="S67" s="5">
        <v>503000000</v>
      </c>
      <c r="T67" s="5">
        <v>95000000</v>
      </c>
      <c r="U67" s="5">
        <v>-7000000</v>
      </c>
      <c r="V67" s="5">
        <v>725000000</v>
      </c>
      <c r="W67" s="5">
        <v>-451000000</v>
      </c>
      <c r="X67" s="5">
        <v>-235000000</v>
      </c>
      <c r="Y67" s="5">
        <v>1653000000</v>
      </c>
      <c r="Z67" s="5">
        <v>-18222000000</v>
      </c>
      <c r="AA67" s="2">
        <v>5212000000</v>
      </c>
      <c r="AB67" s="2">
        <v>9066000000</v>
      </c>
    </row>
    <row r="68" spans="3:28" ht="15.5" x14ac:dyDescent="0.35">
      <c r="C68" t="s">
        <v>1922</v>
      </c>
      <c r="F68" s="5">
        <v>36956000000</v>
      </c>
      <c r="G68" s="5">
        <v>-36956000000</v>
      </c>
    </row>
    <row r="69" spans="3:28" ht="15.5" x14ac:dyDescent="0.35">
      <c r="C69" t="s">
        <v>1768</v>
      </c>
      <c r="D69" s="5">
        <v>181000000</v>
      </c>
      <c r="E69" s="5">
        <v>43687000000</v>
      </c>
      <c r="F69" s="5">
        <v>168853000000</v>
      </c>
      <c r="G69" s="5">
        <v>-17138000000</v>
      </c>
      <c r="I69" s="5">
        <v>186596000000</v>
      </c>
      <c r="J69" s="5">
        <v>6180000000</v>
      </c>
      <c r="K69" s="5">
        <v>5235000000</v>
      </c>
      <c r="L69" s="5">
        <v>-1919000000</v>
      </c>
      <c r="M69" s="5">
        <v>107115000000</v>
      </c>
      <c r="N69" s="5">
        <v>-108266000000</v>
      </c>
      <c r="O69" s="5">
        <v>2000000</v>
      </c>
      <c r="P69" s="5">
        <v>-2846000000</v>
      </c>
      <c r="Q69" s="5">
        <v>4973000000</v>
      </c>
      <c r="R69" s="5">
        <v>-2014000000</v>
      </c>
      <c r="S69" s="5">
        <v>10000000</v>
      </c>
      <c r="T69" s="5">
        <v>-10000000</v>
      </c>
      <c r="V69" s="5">
        <v>-4538000000</v>
      </c>
      <c r="W69" s="5">
        <v>3444000000</v>
      </c>
      <c r="X69" s="5">
        <v>1625000000</v>
      </c>
      <c r="Y69" s="5">
        <v>-11651000000</v>
      </c>
    </row>
    <row r="70" spans="3:28" ht="15.5" x14ac:dyDescent="0.35">
      <c r="C70" t="s">
        <v>93</v>
      </c>
      <c r="D70" s="5">
        <v>-6179000000</v>
      </c>
      <c r="E70" s="5">
        <v>-2493000000</v>
      </c>
      <c r="F70" s="5">
        <v>-2344000000</v>
      </c>
      <c r="G70" s="5">
        <v>11624000000</v>
      </c>
      <c r="I70" s="5">
        <v>11933000000</v>
      </c>
      <c r="J70" s="5">
        <v>180243000000</v>
      </c>
      <c r="K70" s="5">
        <v>9922000000</v>
      </c>
      <c r="L70" s="5">
        <v>43205000000</v>
      </c>
      <c r="M70" s="5">
        <v>3135000000</v>
      </c>
      <c r="N70" s="5">
        <v>216319000000</v>
      </c>
      <c r="O70" s="5">
        <v>94299000000</v>
      </c>
      <c r="P70" s="5">
        <v>188966000000</v>
      </c>
      <c r="Q70" s="5">
        <v>39033000000</v>
      </c>
      <c r="R70" s="5">
        <v>1200245000000</v>
      </c>
      <c r="S70" s="5">
        <v>-17313000000</v>
      </c>
      <c r="T70" s="5">
        <v>15675000000</v>
      </c>
      <c r="U70" s="5">
        <v>-49993000000</v>
      </c>
      <c r="V70" s="5">
        <v>3818000000</v>
      </c>
      <c r="W70" s="5">
        <v>5780000000</v>
      </c>
    </row>
    <row r="71" spans="3:28" ht="15.5" x14ac:dyDescent="0.35">
      <c r="C71" t="s">
        <v>1419</v>
      </c>
      <c r="D71" s="5">
        <v>14856000000</v>
      </c>
      <c r="E71" s="5">
        <v>-464271000000</v>
      </c>
      <c r="F71" s="5">
        <v>85353000000</v>
      </c>
      <c r="G71" s="5">
        <v>-10699000000</v>
      </c>
      <c r="I71" s="5">
        <v>-152485000000</v>
      </c>
      <c r="J71" s="5">
        <v>-3912876000000</v>
      </c>
      <c r="K71" s="5">
        <v>-5187702000000</v>
      </c>
      <c r="L71" s="5">
        <v>-3682031000000</v>
      </c>
      <c r="M71" s="5">
        <v>-876189000000</v>
      </c>
      <c r="N71" s="5">
        <v>-1744605000000</v>
      </c>
      <c r="O71" s="5">
        <v>882935000000</v>
      </c>
      <c r="P71" s="5">
        <v>311553000000</v>
      </c>
      <c r="Q71" s="5">
        <v>-46044000000</v>
      </c>
      <c r="R71" s="5">
        <v>708130000000</v>
      </c>
      <c r="S71" s="5">
        <v>817514000000</v>
      </c>
      <c r="T71" s="5">
        <v>767033000000</v>
      </c>
      <c r="U71" s="5">
        <v>890029000000</v>
      </c>
      <c r="V71" s="5">
        <v>504543000000</v>
      </c>
      <c r="W71" s="5">
        <v>501991000000</v>
      </c>
      <c r="X71" s="5">
        <v>378460000000</v>
      </c>
      <c r="Y71" s="5">
        <v>430473000000</v>
      </c>
      <c r="Z71" s="5">
        <v>203078000000</v>
      </c>
      <c r="AA71" s="2">
        <v>225866000000</v>
      </c>
      <c r="AB71" s="2">
        <v>15243000000</v>
      </c>
    </row>
    <row r="72" spans="3:28" ht="15.5" x14ac:dyDescent="0.35">
      <c r="C72" t="s">
        <v>1420</v>
      </c>
    </row>
    <row r="73" spans="3:28" ht="15.5" x14ac:dyDescent="0.35">
      <c r="C73" t="s">
        <v>392</v>
      </c>
      <c r="D73" s="5">
        <v>-174240000000</v>
      </c>
      <c r="E73" s="5">
        <v>-495521000000</v>
      </c>
      <c r="F73" s="5">
        <v>-301816000000</v>
      </c>
      <c r="G73" s="5">
        <v>-214564000000</v>
      </c>
      <c r="I73" s="5">
        <v>-1232578000000</v>
      </c>
      <c r="J73" s="5">
        <v>-1119658000000</v>
      </c>
      <c r="K73" s="5">
        <v>-1371594000000</v>
      </c>
      <c r="L73" s="5">
        <v>-1571018000000</v>
      </c>
      <c r="M73" s="5">
        <v>-1858758000000</v>
      </c>
      <c r="N73" s="5">
        <v>-1742001000000</v>
      </c>
      <c r="O73" s="5">
        <v>-1766688000000</v>
      </c>
      <c r="P73" s="5">
        <v>-1604349000000</v>
      </c>
      <c r="Q73" s="5">
        <v>-1741025000000</v>
      </c>
      <c r="R73" s="5">
        <v>-1563956000000</v>
      </c>
      <c r="S73" s="5">
        <v>-1360376000000</v>
      </c>
      <c r="T73" s="5">
        <v>-1294312000000</v>
      </c>
      <c r="U73" s="5">
        <v>-1169001000000</v>
      </c>
      <c r="V73" s="5">
        <v>-1073446000000</v>
      </c>
      <c r="W73" s="5">
        <v>-970017000000</v>
      </c>
      <c r="X73" s="5">
        <v>-911052000000</v>
      </c>
      <c r="Y73" s="5">
        <v>-752259000000</v>
      </c>
      <c r="Z73" s="5">
        <v>-592052000000</v>
      </c>
      <c r="AA73" s="2">
        <v>-510504000000</v>
      </c>
      <c r="AB73" s="2">
        <v>-433774000000</v>
      </c>
    </row>
    <row r="74" spans="3:28" ht="15.5" x14ac:dyDescent="0.35">
      <c r="C74" t="s">
        <v>1136</v>
      </c>
      <c r="D74" s="5">
        <v>-196230000000</v>
      </c>
      <c r="E74" s="5">
        <v>-215616000000</v>
      </c>
      <c r="F74" s="5">
        <v>-207472000000</v>
      </c>
      <c r="G74" s="5">
        <v>-201180000000</v>
      </c>
      <c r="I74" s="5">
        <v>-790297000000</v>
      </c>
      <c r="J74" s="5">
        <v>-824226000000</v>
      </c>
      <c r="K74" s="5">
        <v>-809976000000</v>
      </c>
      <c r="L74" s="5">
        <v>-734432000000</v>
      </c>
      <c r="M74" s="5">
        <v>-1105054000000</v>
      </c>
      <c r="N74" s="5">
        <v>-872063000000</v>
      </c>
      <c r="O74" s="5">
        <v>-885408000000</v>
      </c>
      <c r="P74" s="5">
        <v>-996636000000</v>
      </c>
      <c r="Q74" s="5">
        <v>-1034708000000</v>
      </c>
      <c r="R74" s="5">
        <v>-1179844000000</v>
      </c>
      <c r="S74" s="5">
        <v>-1033260000000</v>
      </c>
      <c r="T74" s="5">
        <v>-879894000000</v>
      </c>
      <c r="U74" s="5">
        <v>-873391000000</v>
      </c>
      <c r="V74" s="5">
        <v>-720481000000</v>
      </c>
      <c r="W74" s="5">
        <v>-613296000000</v>
      </c>
      <c r="X74" s="5">
        <v>-556307000000</v>
      </c>
      <c r="Y74" s="5">
        <v>-475635000000</v>
      </c>
      <c r="Z74" s="5">
        <v>-464688000000</v>
      </c>
      <c r="AA74" s="2">
        <v>-418127000000</v>
      </c>
      <c r="AB74" s="2">
        <v>-341169000000</v>
      </c>
    </row>
    <row r="75" spans="3:28" ht="15.5" x14ac:dyDescent="0.35">
      <c r="C75" t="s">
        <v>572</v>
      </c>
    </row>
    <row r="76" spans="3:28" ht="15.5" x14ac:dyDescent="0.35">
      <c r="C76" t="s">
        <v>1423</v>
      </c>
      <c r="D76" s="5">
        <v>-403861000000</v>
      </c>
      <c r="E76" s="5">
        <v>-750259000000</v>
      </c>
      <c r="F76" s="5">
        <v>-527699000000</v>
      </c>
      <c r="G76" s="5">
        <v>-448775000000</v>
      </c>
      <c r="I76" s="5">
        <v>-2134761000000</v>
      </c>
      <c r="J76" s="5">
        <v>-2026036000000</v>
      </c>
      <c r="K76" s="5">
        <v>-2280382000000</v>
      </c>
      <c r="L76" s="5">
        <v>-2424240000000</v>
      </c>
      <c r="M76" s="5">
        <v>-3043349000000</v>
      </c>
      <c r="N76" s="5">
        <v>-2758323000000</v>
      </c>
      <c r="O76" s="5">
        <v>-2801776000000</v>
      </c>
      <c r="P76" s="5">
        <v>-2759809000000</v>
      </c>
      <c r="Q76" s="5">
        <v>-2965685000000</v>
      </c>
      <c r="R76" s="5">
        <v>-2911604000000</v>
      </c>
      <c r="S76" s="5">
        <v>-2542289000000</v>
      </c>
      <c r="T76" s="5">
        <v>-2296694000000</v>
      </c>
      <c r="U76" s="5">
        <v>-2159603000000</v>
      </c>
      <c r="V76" s="5">
        <v>-1899777000000</v>
      </c>
      <c r="W76" s="5">
        <v>-1671071000000</v>
      </c>
      <c r="X76" s="5">
        <v>-1538714000000</v>
      </c>
      <c r="Y76" s="5">
        <v>-1286442000000</v>
      </c>
      <c r="Z76" s="5">
        <v>-1118193000000</v>
      </c>
      <c r="AA76" s="2">
        <v>-985604000000</v>
      </c>
      <c r="AB76" s="2">
        <v>-811748000000</v>
      </c>
    </row>
    <row r="77" spans="3:28" ht="15.5" x14ac:dyDescent="0.35">
      <c r="C77" t="s">
        <v>312</v>
      </c>
    </row>
    <row r="78" spans="3:28" ht="15.5" x14ac:dyDescent="0.35">
      <c r="C78" t="s">
        <v>88</v>
      </c>
      <c r="D78" s="5">
        <v>18039000000</v>
      </c>
      <c r="E78" s="5">
        <v>-923474000000</v>
      </c>
      <c r="F78" s="5">
        <v>-114574000000</v>
      </c>
      <c r="G78" s="5">
        <v>-123202000000</v>
      </c>
      <c r="I78" s="5">
        <v>-1095300000000</v>
      </c>
      <c r="J78" s="5">
        <v>-4786187000000</v>
      </c>
      <c r="K78" s="5">
        <v>-6659202000000</v>
      </c>
      <c r="L78" s="5">
        <v>-5056768000000</v>
      </c>
      <c r="M78" s="5">
        <v>-3090021000000</v>
      </c>
      <c r="N78" s="5">
        <v>-3950872000000</v>
      </c>
      <c r="O78" s="5">
        <v>95698000000</v>
      </c>
      <c r="P78" s="5">
        <v>144887000000</v>
      </c>
      <c r="Q78" s="5">
        <v>121583000000</v>
      </c>
      <c r="R78" s="5">
        <v>1389576000000</v>
      </c>
      <c r="S78" s="5">
        <v>1172663000000</v>
      </c>
      <c r="T78" s="5">
        <v>943739000000</v>
      </c>
      <c r="U78" s="5">
        <v>1174266000000</v>
      </c>
      <c r="V78" s="5">
        <v>1066472000000</v>
      </c>
      <c r="W78" s="5">
        <v>932191000000</v>
      </c>
      <c r="X78" s="5">
        <v>636271000000</v>
      </c>
      <c r="Y78" s="5">
        <v>526498000000</v>
      </c>
      <c r="Z78" s="5">
        <v>552783000000</v>
      </c>
      <c r="AA78" s="2">
        <v>528121000000</v>
      </c>
      <c r="AB78" s="2">
        <v>430127000000</v>
      </c>
    </row>
    <row r="79" spans="3:28" ht="15.5" x14ac:dyDescent="0.35">
      <c r="C79" t="s">
        <v>89</v>
      </c>
      <c r="D79" s="5">
        <v>-9428000000</v>
      </c>
      <c r="E79" s="5">
        <v>688455000000</v>
      </c>
      <c r="F79" s="5">
        <v>-13809000000</v>
      </c>
      <c r="G79" s="5">
        <v>179995000000</v>
      </c>
      <c r="I79" s="5">
        <v>1237859000000</v>
      </c>
      <c r="J79" s="5">
        <v>-118033000000</v>
      </c>
      <c r="K79" s="5">
        <v>-128185000000</v>
      </c>
      <c r="L79" s="5">
        <v>-88888000000</v>
      </c>
      <c r="M79" s="5">
        <v>-54004000000</v>
      </c>
      <c r="N79" s="5">
        <v>28003000000</v>
      </c>
      <c r="O79" s="5">
        <v>38096000000</v>
      </c>
      <c r="P79" s="5">
        <v>71448000000</v>
      </c>
      <c r="Q79" s="5">
        <v>236000000</v>
      </c>
      <c r="R79" s="5">
        <v>-32406000000</v>
      </c>
      <c r="S79" s="5">
        <v>6065000000</v>
      </c>
      <c r="T79" s="5">
        <v>27382000000</v>
      </c>
      <c r="U79" s="5">
        <v>19339000000</v>
      </c>
      <c r="V79" s="5">
        <v>-7102000000</v>
      </c>
      <c r="W79" s="5">
        <v>8213000000</v>
      </c>
      <c r="X79" s="5">
        <v>30794000000</v>
      </c>
      <c r="Y79" s="5">
        <v>-6165000000</v>
      </c>
      <c r="Z79" s="5">
        <v>-1946000000</v>
      </c>
      <c r="AA79" s="2">
        <v>15490000000</v>
      </c>
      <c r="AB79" s="2">
        <v>29776000000</v>
      </c>
    </row>
    <row r="80" spans="3:28" ht="15.5" x14ac:dyDescent="0.35">
      <c r="C80" t="s">
        <v>28</v>
      </c>
      <c r="D80" s="5">
        <v>8611000000</v>
      </c>
      <c r="E80" s="5">
        <v>-235019000000</v>
      </c>
      <c r="F80" s="5">
        <v>-128383000000</v>
      </c>
      <c r="G80" s="5">
        <v>56793000000</v>
      </c>
      <c r="I80" s="5">
        <v>142559000000</v>
      </c>
      <c r="J80" s="5">
        <v>-4904220000000</v>
      </c>
      <c r="K80" s="5">
        <v>-6787387000000</v>
      </c>
      <c r="L80" s="5">
        <v>-5145656000000</v>
      </c>
      <c r="M80" s="5">
        <v>-3144025000000</v>
      </c>
      <c r="N80" s="5">
        <v>-3922869000000</v>
      </c>
      <c r="O80" s="5">
        <v>133794000000</v>
      </c>
      <c r="P80" s="5">
        <v>216335000000</v>
      </c>
      <c r="Q80" s="5">
        <v>121819000000</v>
      </c>
      <c r="R80" s="5">
        <v>1357170000000</v>
      </c>
      <c r="S80" s="5">
        <v>1178728000000</v>
      </c>
      <c r="T80" s="5">
        <v>971121000000</v>
      </c>
      <c r="U80" s="5">
        <v>1193605000000</v>
      </c>
      <c r="V80" s="5">
        <v>1059370000000</v>
      </c>
      <c r="W80" s="5">
        <v>940404000000</v>
      </c>
      <c r="X80" s="5">
        <v>667065000000</v>
      </c>
      <c r="Y80" s="5">
        <v>520333000000</v>
      </c>
      <c r="Z80" s="5">
        <v>550837000000</v>
      </c>
      <c r="AA80" s="2">
        <v>543611000000</v>
      </c>
      <c r="AB80" s="2">
        <v>459903000000</v>
      </c>
    </row>
    <row r="81" spans="3:28" ht="15.5" x14ac:dyDescent="0.35">
      <c r="C81" t="s">
        <v>27</v>
      </c>
      <c r="D81" s="5">
        <v>-3353000000</v>
      </c>
      <c r="E81" s="5">
        <v>71775000000</v>
      </c>
      <c r="F81" s="5">
        <v>27368000000</v>
      </c>
      <c r="G81" s="5">
        <v>-16038000000</v>
      </c>
      <c r="I81" s="5">
        <v>-17150000000</v>
      </c>
      <c r="J81" s="5">
        <v>-1424400000000</v>
      </c>
      <c r="K81" s="5">
        <v>731684000000</v>
      </c>
      <c r="L81" s="5">
        <v>113152000000</v>
      </c>
      <c r="M81" s="5">
        <v>841746000000</v>
      </c>
      <c r="N81" s="5">
        <v>664760000000</v>
      </c>
      <c r="O81" s="5">
        <v>82955000000</v>
      </c>
      <c r="P81" s="5">
        <v>-26365000000</v>
      </c>
      <c r="Q81" s="5">
        <v>14082000000</v>
      </c>
      <c r="R81" s="5">
        <v>-266535000000</v>
      </c>
      <c r="S81" s="5">
        <v>-214421000000</v>
      </c>
      <c r="T81" s="5">
        <v>-244313000000</v>
      </c>
      <c r="U81" s="5">
        <v>-258983000000</v>
      </c>
      <c r="V81" s="5">
        <v>-224651000000</v>
      </c>
      <c r="W81" s="5">
        <v>-198926000000</v>
      </c>
      <c r="X81" s="5">
        <v>-174304000000</v>
      </c>
      <c r="Y81" s="5">
        <v>-158096000000</v>
      </c>
      <c r="Z81" s="5">
        <v>-181995000000</v>
      </c>
      <c r="AA81" s="2">
        <v>-168350000000</v>
      </c>
      <c r="AB81" s="2">
        <v>-144397000000</v>
      </c>
    </row>
    <row r="82" spans="3:28" ht="15.5" x14ac:dyDescent="0.35">
      <c r="C82" t="s">
        <v>313</v>
      </c>
      <c r="G82" s="5">
        <v>802000000</v>
      </c>
      <c r="J82" s="5">
        <v>-3159000000</v>
      </c>
      <c r="M82" s="5">
        <v>-525000000</v>
      </c>
      <c r="N82" s="5">
        <v>-2411000000</v>
      </c>
      <c r="O82" s="5">
        <v>-5447000000</v>
      </c>
      <c r="P82" s="5">
        <v>-47348000000</v>
      </c>
      <c r="Q82" s="5">
        <v>-2729000000</v>
      </c>
      <c r="R82" s="5">
        <v>-259761000000</v>
      </c>
      <c r="S82" s="5">
        <v>-244204000000</v>
      </c>
      <c r="T82" s="5">
        <v>-226523000000</v>
      </c>
      <c r="U82" s="5">
        <v>-235180000000</v>
      </c>
      <c r="V82" s="5">
        <v>-226864000000</v>
      </c>
      <c r="W82" s="5">
        <v>-183613000000</v>
      </c>
      <c r="X82" s="5">
        <v>-181406000000</v>
      </c>
      <c r="Y82" s="5">
        <v>-160724000000</v>
      </c>
      <c r="Z82" s="5">
        <v>-207103000000</v>
      </c>
      <c r="AA82" s="2">
        <v>-177068000000</v>
      </c>
      <c r="AB82" s="2">
        <v>-161328000000</v>
      </c>
    </row>
    <row r="83" spans="3:28" ht="15.5" x14ac:dyDescent="0.35">
      <c r="C83" t="s">
        <v>314</v>
      </c>
      <c r="D83" s="5">
        <v>-3353000000</v>
      </c>
      <c r="E83" s="5">
        <v>71775000000</v>
      </c>
      <c r="F83" s="5">
        <v>27368000000</v>
      </c>
      <c r="G83" s="5">
        <v>-16840000000</v>
      </c>
      <c r="I83" s="5">
        <v>-17150000000</v>
      </c>
      <c r="J83" s="5">
        <v>-1421241000000</v>
      </c>
      <c r="K83" s="5">
        <v>731684000000</v>
      </c>
      <c r="L83" s="5">
        <v>113152000000</v>
      </c>
      <c r="M83" s="5">
        <v>842271000000</v>
      </c>
      <c r="N83" s="5">
        <v>667171000000</v>
      </c>
      <c r="O83" s="5">
        <v>-31844000000</v>
      </c>
      <c r="P83" s="5">
        <v>20983000000</v>
      </c>
      <c r="Q83" s="5">
        <v>16811000000</v>
      </c>
      <c r="R83" s="5">
        <v>-6774000000</v>
      </c>
      <c r="S83" s="5">
        <v>29783000000</v>
      </c>
      <c r="T83" s="5">
        <v>-17790000000</v>
      </c>
      <c r="U83" s="5">
        <v>-23803000000</v>
      </c>
      <c r="V83" s="5">
        <v>2213000000</v>
      </c>
      <c r="W83" s="5">
        <v>-15313000000</v>
      </c>
      <c r="X83" s="5">
        <v>7102000000</v>
      </c>
      <c r="Y83" s="5">
        <v>2628000000</v>
      </c>
      <c r="Z83" s="5">
        <v>25108000000</v>
      </c>
      <c r="AA83" s="2">
        <v>8718000000</v>
      </c>
      <c r="AB83" s="2">
        <v>16931000000</v>
      </c>
    </row>
    <row r="84" spans="3:28" ht="15.5" x14ac:dyDescent="0.35">
      <c r="C84" t="s">
        <v>315</v>
      </c>
      <c r="D84" s="5">
        <v>-3353000000</v>
      </c>
      <c r="E84" s="5">
        <v>71775000000</v>
      </c>
      <c r="F84" s="5">
        <v>27368000000</v>
      </c>
      <c r="G84" s="5">
        <v>-16038000000</v>
      </c>
      <c r="I84" s="5">
        <v>-17150000000</v>
      </c>
      <c r="J84" s="5">
        <v>-1424400000000</v>
      </c>
      <c r="K84" s="5">
        <v>731684000000</v>
      </c>
      <c r="L84" s="5">
        <v>113152000000</v>
      </c>
      <c r="M84" s="5">
        <v>841746000000</v>
      </c>
      <c r="N84" s="5">
        <v>664760000000</v>
      </c>
      <c r="O84" s="5">
        <v>82955000000</v>
      </c>
      <c r="P84" s="5">
        <v>-26365000000</v>
      </c>
      <c r="Q84" s="5">
        <v>14082000000</v>
      </c>
      <c r="R84" s="5">
        <v>-266535000000</v>
      </c>
      <c r="S84" s="5">
        <v>-214421000000</v>
      </c>
      <c r="T84" s="5">
        <v>-244313000000</v>
      </c>
      <c r="U84" s="5">
        <v>-258983000000</v>
      </c>
      <c r="V84" s="5">
        <v>-224651000000</v>
      </c>
      <c r="W84" s="5">
        <v>-198926000000</v>
      </c>
      <c r="X84" s="5">
        <v>-174304000000</v>
      </c>
      <c r="Y84" s="5">
        <v>-158096000000</v>
      </c>
      <c r="Z84" s="5">
        <v>-181995000000</v>
      </c>
      <c r="AA84" s="2">
        <v>-168350000000</v>
      </c>
      <c r="AB84" s="2">
        <v>-144397000000</v>
      </c>
    </row>
    <row r="85" spans="3:28" ht="15.5" x14ac:dyDescent="0.35">
      <c r="C85" t="s">
        <v>95</v>
      </c>
      <c r="D85" s="5">
        <v>5258000000</v>
      </c>
      <c r="E85" s="5">
        <v>-163244000000</v>
      </c>
      <c r="F85" s="5">
        <v>-101015000000</v>
      </c>
      <c r="G85" s="5">
        <v>40755000000</v>
      </c>
      <c r="I85" s="5">
        <v>125409000000</v>
      </c>
      <c r="J85" s="5">
        <v>-6328620000000</v>
      </c>
      <c r="K85" s="5">
        <v>-6055703000000</v>
      </c>
      <c r="L85" s="5">
        <v>-5032504000000</v>
      </c>
      <c r="M85" s="5">
        <v>-2302279000000</v>
      </c>
      <c r="N85" s="5">
        <v>-3258109000000</v>
      </c>
      <c r="O85" s="5">
        <v>216749000000</v>
      </c>
      <c r="P85" s="5">
        <v>189970000000</v>
      </c>
      <c r="Q85" s="5">
        <v>135901000000</v>
      </c>
      <c r="R85" s="5">
        <v>1090635000000</v>
      </c>
      <c r="S85" s="5">
        <v>964307000000</v>
      </c>
      <c r="T85" s="5">
        <v>726808000000</v>
      </c>
      <c r="U85" s="5">
        <v>934622000000</v>
      </c>
      <c r="V85" s="5">
        <v>834719000000</v>
      </c>
      <c r="W85" s="5">
        <v>741478000000</v>
      </c>
      <c r="X85" s="5">
        <v>492761000000</v>
      </c>
      <c r="Y85" s="5">
        <v>362237000000</v>
      </c>
      <c r="Z85" s="5">
        <v>368842000000</v>
      </c>
      <c r="AA85" s="2">
        <v>375261000000</v>
      </c>
      <c r="AB85" s="2">
        <v>315506000000</v>
      </c>
    </row>
    <row r="86" spans="3:28" ht="15.5" x14ac:dyDescent="0.35">
      <c r="C86" t="s">
        <v>96</v>
      </c>
      <c r="X86" s="5">
        <v>-162000000</v>
      </c>
      <c r="Y86" s="5">
        <v>-46000000</v>
      </c>
      <c r="Z86" s="5">
        <v>-62000000</v>
      </c>
      <c r="AA86" s="2">
        <v>-135000000</v>
      </c>
      <c r="AB86" s="2">
        <v>-142000000</v>
      </c>
    </row>
    <row r="87" spans="3:28" ht="15.5" x14ac:dyDescent="0.35">
      <c r="C87" t="s">
        <v>649</v>
      </c>
      <c r="AB87" s="2">
        <v>-148000000</v>
      </c>
    </row>
    <row r="88" spans="3:28" ht="15.5" x14ac:dyDescent="0.35">
      <c r="C88" t="s">
        <v>97</v>
      </c>
      <c r="D88" s="5">
        <v>10673000000</v>
      </c>
      <c r="E88" s="5">
        <v>-222065000000</v>
      </c>
      <c r="F88" s="5">
        <v>-101015000000</v>
      </c>
      <c r="G88" s="5">
        <v>37545000000</v>
      </c>
      <c r="I88" s="5">
        <v>66588000000</v>
      </c>
      <c r="J88" s="5">
        <v>-6328620000000</v>
      </c>
      <c r="K88" s="5">
        <v>-6055703000000</v>
      </c>
      <c r="L88" s="5">
        <v>-5032504000000</v>
      </c>
      <c r="M88" s="5">
        <v>-2302279000000</v>
      </c>
      <c r="N88" s="5">
        <v>-3258109000000</v>
      </c>
      <c r="O88" s="5">
        <v>216749000000</v>
      </c>
      <c r="P88" s="5">
        <v>189970000000</v>
      </c>
      <c r="Q88" s="5">
        <v>135901000000</v>
      </c>
      <c r="R88" s="5">
        <v>1090635000000</v>
      </c>
      <c r="S88" s="5">
        <v>964307000000</v>
      </c>
      <c r="T88" s="5">
        <v>726808000000</v>
      </c>
      <c r="U88" s="5">
        <v>934622000000</v>
      </c>
      <c r="V88" s="5">
        <v>834719000000</v>
      </c>
      <c r="W88" s="5">
        <v>741478000000</v>
      </c>
      <c r="X88" s="5">
        <v>492599000000</v>
      </c>
      <c r="Y88" s="5">
        <v>362191000000</v>
      </c>
      <c r="Z88" s="5">
        <v>368780000000</v>
      </c>
      <c r="AA88" s="2">
        <v>375126000000</v>
      </c>
      <c r="AB88" s="2">
        <v>315216000000</v>
      </c>
    </row>
    <row r="89" spans="3:28" ht="15.5" x14ac:dyDescent="0.35">
      <c r="C89" t="s">
        <v>98</v>
      </c>
      <c r="D89" s="5">
        <v>-6179000000</v>
      </c>
      <c r="E89" s="5">
        <v>-2493000000</v>
      </c>
      <c r="F89" s="5">
        <v>-2344000000</v>
      </c>
      <c r="G89" s="5">
        <v>11624000000</v>
      </c>
      <c r="I89" s="5">
        <v>11933000000</v>
      </c>
      <c r="J89" s="5">
        <v>180243000000</v>
      </c>
      <c r="K89" s="5">
        <v>9922000000</v>
      </c>
      <c r="L89" s="5">
        <v>43205000000</v>
      </c>
      <c r="M89" s="5">
        <v>3135000000</v>
      </c>
      <c r="N89" s="5">
        <v>216319000000</v>
      </c>
      <c r="O89" s="5">
        <v>94299000000</v>
      </c>
      <c r="P89" s="5">
        <v>188966000000</v>
      </c>
      <c r="Q89" s="5">
        <v>39033000000</v>
      </c>
      <c r="R89" s="5">
        <v>1200245000000</v>
      </c>
      <c r="S89" s="5">
        <v>-17313000000</v>
      </c>
      <c r="T89" s="5">
        <v>15675000000</v>
      </c>
      <c r="U89" s="5">
        <v>-49993000000</v>
      </c>
      <c r="V89" s="5">
        <v>3818000000</v>
      </c>
      <c r="W89" s="5">
        <v>5780000000</v>
      </c>
    </row>
    <row r="90" spans="3:28" ht="15.5" x14ac:dyDescent="0.35">
      <c r="C90" t="s">
        <v>99</v>
      </c>
      <c r="D90" s="5">
        <v>-6179000000</v>
      </c>
      <c r="E90" s="5">
        <v>-2493000000</v>
      </c>
      <c r="F90" s="5">
        <v>-2344000000</v>
      </c>
      <c r="G90" s="5">
        <v>11624000000</v>
      </c>
      <c r="I90" s="5">
        <v>11933000000</v>
      </c>
      <c r="J90" s="5">
        <v>180243000000</v>
      </c>
      <c r="K90" s="5">
        <v>9922000000</v>
      </c>
      <c r="L90" s="5">
        <v>43205000000</v>
      </c>
      <c r="M90" s="5">
        <v>3135000000</v>
      </c>
      <c r="N90" s="5">
        <v>216319000000</v>
      </c>
      <c r="O90" s="5">
        <v>94299000000</v>
      </c>
      <c r="P90" s="5">
        <v>188966000000</v>
      </c>
      <c r="Q90" s="5">
        <v>39033000000</v>
      </c>
      <c r="R90" s="5">
        <v>1200245000000</v>
      </c>
      <c r="S90" s="5">
        <v>-17313000000</v>
      </c>
      <c r="T90" s="5">
        <v>15675000000</v>
      </c>
      <c r="U90" s="5">
        <v>-49993000000</v>
      </c>
      <c r="V90" s="5">
        <v>3818000000</v>
      </c>
      <c r="W90" s="5">
        <v>5780000000</v>
      </c>
    </row>
    <row r="91" spans="3:28" ht="15.5" x14ac:dyDescent="0.35">
      <c r="C91" t="s">
        <v>100</v>
      </c>
      <c r="D91" s="5">
        <v>4494000000</v>
      </c>
      <c r="E91" s="5">
        <v>-224558000000</v>
      </c>
      <c r="F91" s="5">
        <v>-103359000000</v>
      </c>
      <c r="G91" s="5">
        <v>49169000000</v>
      </c>
      <c r="I91" s="5">
        <v>78521000000</v>
      </c>
      <c r="J91" s="5">
        <v>-6148377000000</v>
      </c>
      <c r="K91" s="5">
        <v>-6045781000000</v>
      </c>
      <c r="L91" s="5">
        <v>-4989299000000</v>
      </c>
      <c r="M91" s="5">
        <v>-2299144000000</v>
      </c>
      <c r="N91" s="5">
        <v>-3041790000000</v>
      </c>
      <c r="O91" s="5">
        <v>311048000000</v>
      </c>
      <c r="P91" s="5">
        <v>378936000000</v>
      </c>
      <c r="Q91" s="5">
        <v>174934000000</v>
      </c>
      <c r="R91" s="5">
        <v>2290880000000</v>
      </c>
      <c r="S91" s="5">
        <v>946994000000</v>
      </c>
      <c r="T91" s="5">
        <v>742483000000</v>
      </c>
      <c r="U91" s="5">
        <v>884629000000</v>
      </c>
      <c r="V91" s="5">
        <v>838537000000</v>
      </c>
      <c r="W91" s="5">
        <v>747258000000</v>
      </c>
    </row>
    <row r="92" spans="3:28" ht="15.5" x14ac:dyDescent="0.35">
      <c r="C92" t="s">
        <v>101</v>
      </c>
      <c r="D92" s="5">
        <v>10673000000</v>
      </c>
      <c r="E92" s="5">
        <v>-222065000000</v>
      </c>
      <c r="F92" s="5">
        <v>-101015000000</v>
      </c>
      <c r="G92" s="5">
        <v>37545000000</v>
      </c>
      <c r="I92" s="5">
        <v>66588000000</v>
      </c>
      <c r="J92" s="5">
        <v>-6328620000000</v>
      </c>
      <c r="K92" s="5">
        <v>-6055703000000</v>
      </c>
      <c r="L92" s="5">
        <v>-5032504000000</v>
      </c>
      <c r="M92" s="5">
        <v>-2302279000000</v>
      </c>
      <c r="N92" s="5">
        <v>-3258109000000</v>
      </c>
      <c r="O92" s="5">
        <v>216749000000</v>
      </c>
      <c r="P92" s="5">
        <v>189970000000</v>
      </c>
      <c r="Q92" s="5">
        <v>135901000000</v>
      </c>
      <c r="R92" s="5">
        <v>1090635000000</v>
      </c>
      <c r="S92" s="5">
        <v>964307000000</v>
      </c>
      <c r="T92" s="5">
        <v>726808000000</v>
      </c>
      <c r="U92" s="5">
        <v>934622000000</v>
      </c>
      <c r="V92" s="5">
        <v>834719000000</v>
      </c>
      <c r="W92" s="5">
        <v>741478000000</v>
      </c>
      <c r="X92" s="5">
        <v>492599000000</v>
      </c>
      <c r="Y92" s="5">
        <v>362191000000</v>
      </c>
      <c r="Z92" s="5">
        <v>368780000000</v>
      </c>
      <c r="AA92" s="2">
        <v>375126000000</v>
      </c>
      <c r="AB92" s="2">
        <v>315216000000</v>
      </c>
    </row>
    <row r="93" spans="3:28" ht="15.5" x14ac:dyDescent="0.35">
      <c r="C93" t="s">
        <v>7</v>
      </c>
      <c r="D93" s="5">
        <v>4330000000</v>
      </c>
      <c r="E93" s="5">
        <v>-224715000000</v>
      </c>
      <c r="F93" s="5">
        <v>-103518000000</v>
      </c>
      <c r="G93" s="5">
        <v>49024000000</v>
      </c>
      <c r="I93" s="5">
        <v>77857000000</v>
      </c>
      <c r="J93" s="5">
        <v>-6148908000000</v>
      </c>
      <c r="K93" s="5">
        <v>-6024463000000</v>
      </c>
      <c r="L93" s="5">
        <v>-4984356000000</v>
      </c>
      <c r="M93" s="5">
        <v>-2279110000000</v>
      </c>
      <c r="N93" s="5">
        <v>-3039576000000</v>
      </c>
      <c r="O93" s="5">
        <v>310605000000</v>
      </c>
      <c r="P93" s="5">
        <v>378410000000</v>
      </c>
      <c r="Q93" s="5">
        <v>174240000000</v>
      </c>
      <c r="R93" s="5">
        <v>2283240000000</v>
      </c>
      <c r="S93" s="5">
        <v>942377000000</v>
      </c>
      <c r="T93" s="5">
        <v>740122000000</v>
      </c>
      <c r="U93" s="5">
        <v>879719000000</v>
      </c>
      <c r="V93" s="5">
        <v>834307000000</v>
      </c>
      <c r="W93" s="5">
        <v>743943000000</v>
      </c>
    </row>
    <row r="94" spans="3:28" ht="15.5" x14ac:dyDescent="0.35">
      <c r="C94" t="s">
        <v>394</v>
      </c>
      <c r="D94" s="5">
        <v>164000000</v>
      </c>
      <c r="E94" s="5">
        <v>157000000</v>
      </c>
      <c r="F94" s="5">
        <v>159000000</v>
      </c>
      <c r="G94" s="5">
        <v>145000000</v>
      </c>
      <c r="I94" s="5">
        <v>664000000</v>
      </c>
      <c r="J94" s="5">
        <v>531000000</v>
      </c>
      <c r="K94" s="5">
        <v>-21318000000</v>
      </c>
      <c r="L94" s="5">
        <v>-4943000000</v>
      </c>
      <c r="M94" s="5">
        <v>-20034000000</v>
      </c>
      <c r="N94" s="5">
        <v>-2214000000</v>
      </c>
      <c r="O94" s="5">
        <v>443000000</v>
      </c>
      <c r="P94" s="5">
        <v>526000000</v>
      </c>
      <c r="Q94" s="5">
        <v>694000000</v>
      </c>
      <c r="R94" s="5">
        <v>7640000000</v>
      </c>
      <c r="S94" s="5">
        <v>4567000000</v>
      </c>
      <c r="T94" s="5">
        <v>2361000000</v>
      </c>
      <c r="U94" s="5">
        <v>4910000000</v>
      </c>
      <c r="V94" s="5">
        <v>4230000000</v>
      </c>
      <c r="W94" s="5">
        <v>3315000000</v>
      </c>
    </row>
    <row r="95" spans="3:28" ht="15.5" x14ac:dyDescent="0.35">
      <c r="C95" t="s">
        <v>102</v>
      </c>
      <c r="D95" s="5">
        <v>10673000000</v>
      </c>
      <c r="E95" s="5">
        <v>-222065000000</v>
      </c>
      <c r="F95" s="5">
        <v>-101015000000</v>
      </c>
      <c r="G95" s="5">
        <v>37545000000</v>
      </c>
      <c r="I95" s="5">
        <v>66588000000</v>
      </c>
      <c r="J95" s="5">
        <v>-6328620000000</v>
      </c>
      <c r="K95" s="5">
        <v>-6055703000000</v>
      </c>
      <c r="L95" s="5">
        <v>-5032504000000</v>
      </c>
      <c r="M95" s="5">
        <v>-2302279000000</v>
      </c>
      <c r="N95" s="5">
        <v>-3258109000000</v>
      </c>
      <c r="O95" s="5">
        <v>216749000000</v>
      </c>
      <c r="P95" s="5">
        <v>189970000000</v>
      </c>
      <c r="Q95" s="5">
        <v>135901000000</v>
      </c>
      <c r="R95" s="5">
        <v>1090635000000</v>
      </c>
      <c r="S95" s="5">
        <v>964307000000</v>
      </c>
      <c r="T95" s="5">
        <v>726808000000</v>
      </c>
      <c r="U95" s="5">
        <v>934622000000</v>
      </c>
      <c r="V95" s="5">
        <v>834719000000</v>
      </c>
      <c r="W95" s="5">
        <v>741478000000</v>
      </c>
      <c r="X95" s="5">
        <v>492599000000</v>
      </c>
      <c r="Y95" s="5">
        <v>362191000000</v>
      </c>
      <c r="Z95" s="5">
        <v>368780000000</v>
      </c>
      <c r="AA95" s="2">
        <v>375126000000</v>
      </c>
      <c r="AB95" s="2">
        <v>315216000000</v>
      </c>
    </row>
    <row r="96" spans="3:28" ht="15.5" x14ac:dyDescent="0.35">
      <c r="C96" t="s">
        <v>103</v>
      </c>
      <c r="D96" s="5">
        <v>4494000000</v>
      </c>
      <c r="E96" s="5">
        <v>-224558000000</v>
      </c>
      <c r="F96" s="5">
        <v>-103359000000</v>
      </c>
      <c r="G96" s="5">
        <v>49169000000</v>
      </c>
      <c r="I96" s="5">
        <v>78521000000</v>
      </c>
      <c r="J96" s="5">
        <v>-6148377000000</v>
      </c>
      <c r="K96" s="5">
        <v>-6045781000000</v>
      </c>
      <c r="L96" s="5">
        <v>-4989299000000</v>
      </c>
      <c r="M96" s="5">
        <v>-2299144000000</v>
      </c>
      <c r="N96" s="5">
        <v>-3041790000000</v>
      </c>
      <c r="O96" s="5">
        <v>311048000000</v>
      </c>
      <c r="P96" s="5">
        <v>378936000000</v>
      </c>
      <c r="Q96" s="5">
        <v>174934000000</v>
      </c>
      <c r="R96" s="5">
        <v>2290880000000</v>
      </c>
      <c r="S96" s="5">
        <v>946944000000</v>
      </c>
      <c r="T96" s="5">
        <v>742483000000</v>
      </c>
      <c r="U96" s="5">
        <v>884629000000</v>
      </c>
      <c r="V96" s="5">
        <v>838537000000</v>
      </c>
      <c r="W96" s="5">
        <v>747258000000</v>
      </c>
    </row>
    <row r="97" spans="2:28" ht="15.5" x14ac:dyDescent="0.35">
      <c r="C97" t="s">
        <v>104</v>
      </c>
      <c r="D97" s="5">
        <v>4494000000</v>
      </c>
      <c r="E97" s="5">
        <v>-224558000000</v>
      </c>
      <c r="F97" s="5">
        <v>-103359000000</v>
      </c>
      <c r="G97" s="5">
        <v>49169000000</v>
      </c>
      <c r="I97" s="5">
        <v>78521000000</v>
      </c>
      <c r="J97" s="5">
        <v>-6148377000000</v>
      </c>
      <c r="K97" s="5">
        <v>-6045781000000</v>
      </c>
      <c r="L97" s="5">
        <v>-4989299000000</v>
      </c>
      <c r="M97" s="5">
        <v>-2299144000000</v>
      </c>
      <c r="N97" s="5">
        <v>-3041790000000</v>
      </c>
      <c r="O97" s="5">
        <v>311048000000</v>
      </c>
      <c r="P97" s="5">
        <v>378936000000</v>
      </c>
      <c r="Q97" s="5">
        <v>174934000000</v>
      </c>
      <c r="R97" s="5">
        <v>2290880000000</v>
      </c>
      <c r="S97" s="5">
        <v>946944000000</v>
      </c>
      <c r="T97" s="5">
        <v>742483000000</v>
      </c>
      <c r="U97" s="5">
        <v>884629000000</v>
      </c>
      <c r="V97" s="5">
        <v>838537000000</v>
      </c>
      <c r="W97" s="5">
        <v>747258000000</v>
      </c>
    </row>
    <row r="99" spans="2:28" ht="15.5" x14ac:dyDescent="0.35">
      <c r="B99" t="s">
        <v>105</v>
      </c>
      <c r="C99" t="s">
        <v>106</v>
      </c>
    </row>
    <row r="100" spans="2:28" ht="15.5" x14ac:dyDescent="0.35">
      <c r="C100" t="s">
        <v>19</v>
      </c>
      <c r="D100" s="5">
        <v>433139000000</v>
      </c>
      <c r="E100" s="5">
        <v>333954000000</v>
      </c>
      <c r="F100" s="5">
        <v>345722000000</v>
      </c>
      <c r="G100" s="5">
        <v>402907000000</v>
      </c>
      <c r="I100" s="5">
        <v>333954000000</v>
      </c>
      <c r="J100" s="5">
        <v>369083000000</v>
      </c>
      <c r="K100" s="5">
        <v>289184000000</v>
      </c>
      <c r="L100" s="5">
        <v>524320000000</v>
      </c>
      <c r="M100" s="5">
        <v>472213000000</v>
      </c>
      <c r="N100" s="5">
        <v>600087000000</v>
      </c>
      <c r="O100" s="5">
        <v>836192000000</v>
      </c>
      <c r="P100" s="5">
        <v>816250000000</v>
      </c>
      <c r="Q100" s="5">
        <v>678480000000</v>
      </c>
      <c r="R100" s="5">
        <v>679665000000</v>
      </c>
      <c r="S100" s="5">
        <v>850473000000</v>
      </c>
      <c r="T100" s="5">
        <v>1023317000000</v>
      </c>
      <c r="U100" s="5">
        <v>1020193000000</v>
      </c>
      <c r="V100" s="5">
        <v>908662000000</v>
      </c>
      <c r="W100" s="5">
        <v>747411000000</v>
      </c>
      <c r="X100" s="5">
        <v>778743000000</v>
      </c>
      <c r="Y100" s="5">
        <v>767238000000</v>
      </c>
      <c r="Z100" s="5">
        <v>683155000000</v>
      </c>
      <c r="AA100" s="2">
        <v>421803000000</v>
      </c>
      <c r="AB100" s="2">
        <v>275562000000</v>
      </c>
    </row>
    <row r="101" spans="2:28" ht="15.5" x14ac:dyDescent="0.35">
      <c r="C101" t="s">
        <v>1426</v>
      </c>
      <c r="D101" s="5">
        <v>3233877000000</v>
      </c>
      <c r="E101" s="5">
        <v>4087290000000</v>
      </c>
      <c r="F101" s="5">
        <v>1332112000000</v>
      </c>
      <c r="G101" s="5">
        <v>1278994000000</v>
      </c>
      <c r="I101" s="5">
        <v>4087290000000</v>
      </c>
      <c r="J101" s="5">
        <v>2672478000000</v>
      </c>
      <c r="K101" s="5">
        <v>3205619000000</v>
      </c>
      <c r="L101" s="5">
        <v>4140431000000</v>
      </c>
      <c r="M101" s="5">
        <v>2148831000000</v>
      </c>
      <c r="N101" s="5">
        <v>1406196000000</v>
      </c>
      <c r="O101" s="5">
        <v>4101417000000</v>
      </c>
      <c r="P101" s="5">
        <v>4031064000000</v>
      </c>
      <c r="Q101" s="5">
        <v>4618073000000</v>
      </c>
      <c r="R101" s="5">
        <v>5404563000000</v>
      </c>
      <c r="S101" s="5">
        <v>5467027000000</v>
      </c>
      <c r="T101" s="5">
        <v>5156569000000</v>
      </c>
      <c r="U101" s="5">
        <v>4563362000000</v>
      </c>
      <c r="V101" s="5">
        <v>4012427000000</v>
      </c>
      <c r="W101" s="5">
        <v>3476496000000</v>
      </c>
      <c r="X101" s="5">
        <v>2799972000000</v>
      </c>
      <c r="Y101" s="5">
        <v>1525404000000</v>
      </c>
      <c r="Z101" s="5">
        <v>1199882000000</v>
      </c>
      <c r="AA101" s="2">
        <v>3687390000000</v>
      </c>
      <c r="AB101" s="2">
        <v>2422298000000</v>
      </c>
    </row>
    <row r="102" spans="2:28" ht="15.5" x14ac:dyDescent="0.35">
      <c r="C102" t="s">
        <v>1427</v>
      </c>
    </row>
    <row r="103" spans="2:28" ht="15.5" x14ac:dyDescent="0.35">
      <c r="C103" t="s">
        <v>110</v>
      </c>
      <c r="D103" s="5">
        <v>1565730000000</v>
      </c>
      <c r="E103" s="5">
        <v>1685231000000</v>
      </c>
      <c r="F103" s="5">
        <v>1709158000000</v>
      </c>
      <c r="G103" s="5">
        <v>1744944000000</v>
      </c>
      <c r="I103" s="5">
        <v>1685231000000</v>
      </c>
      <c r="J103" s="5">
        <v>2710649000000</v>
      </c>
      <c r="K103" s="5">
        <v>7699413000000</v>
      </c>
      <c r="L103" s="5">
        <v>10121907000000</v>
      </c>
      <c r="M103" s="5">
        <v>7126250000000</v>
      </c>
      <c r="N103" s="5">
        <v>2810000000000</v>
      </c>
      <c r="X103" s="5">
        <v>170000000</v>
      </c>
      <c r="AA103" s="2">
        <v>304200000000</v>
      </c>
      <c r="AB103" s="2">
        <v>211433000000</v>
      </c>
    </row>
    <row r="104" spans="2:28" ht="15.5" x14ac:dyDescent="0.35">
      <c r="C104" t="s">
        <v>109</v>
      </c>
      <c r="D104" s="5">
        <v>1314408000000</v>
      </c>
      <c r="E104" s="5">
        <v>793346000000</v>
      </c>
      <c r="F104" s="5">
        <v>766348000000</v>
      </c>
      <c r="G104" s="5">
        <v>986678000000</v>
      </c>
      <c r="I104" s="5">
        <v>793346000000</v>
      </c>
      <c r="J104" s="5">
        <v>170537000000</v>
      </c>
      <c r="K104" s="5">
        <v>187308000000</v>
      </c>
      <c r="L104" s="5">
        <v>259468000000</v>
      </c>
      <c r="M104" s="5">
        <v>2525818000000</v>
      </c>
      <c r="N104" s="5">
        <v>10388900000000</v>
      </c>
      <c r="O104" s="5">
        <v>1154348000000</v>
      </c>
      <c r="P104" s="5">
        <v>3121804000000</v>
      </c>
      <c r="Q104" s="5">
        <v>1584645000000</v>
      </c>
      <c r="R104" s="5">
        <v>2047732000000</v>
      </c>
      <c r="S104" s="5">
        <v>1961514000000</v>
      </c>
      <c r="T104" s="5">
        <v>2006502000000</v>
      </c>
      <c r="U104" s="5">
        <v>1975216000000</v>
      </c>
      <c r="V104" s="5">
        <v>2177280000000</v>
      </c>
      <c r="W104" s="5">
        <v>1359424000000</v>
      </c>
      <c r="X104" s="5">
        <v>1630563000000</v>
      </c>
      <c r="Y104" s="5">
        <v>1112705000000</v>
      </c>
      <c r="Z104" s="5">
        <v>1126641000000</v>
      </c>
      <c r="AA104" s="2">
        <v>556402000000</v>
      </c>
      <c r="AB104" s="2">
        <v>702857000000</v>
      </c>
    </row>
    <row r="105" spans="2:28" ht="15.5" x14ac:dyDescent="0.35">
      <c r="C105" t="s">
        <v>93</v>
      </c>
      <c r="D105" s="5">
        <v>1811419000000</v>
      </c>
      <c r="E105" s="5">
        <v>1817598000000</v>
      </c>
      <c r="F105" s="5">
        <v>1817242000000</v>
      </c>
      <c r="G105" s="5">
        <v>1819586000000</v>
      </c>
      <c r="I105" s="5">
        <v>1817598000000</v>
      </c>
      <c r="J105" s="5">
        <v>1802816000000</v>
      </c>
      <c r="K105" s="5">
        <v>1611456000000</v>
      </c>
      <c r="L105" s="5">
        <v>1608274000000</v>
      </c>
      <c r="M105" s="5">
        <v>1585142000000</v>
      </c>
      <c r="N105" s="5">
        <v>1606871000000</v>
      </c>
      <c r="O105" s="5">
        <v>1381812000000</v>
      </c>
      <c r="P105" s="5">
        <v>1327037000000</v>
      </c>
      <c r="Q105" s="5">
        <v>1181174000000</v>
      </c>
      <c r="R105" s="5">
        <v>1143181000000</v>
      </c>
      <c r="S105" s="5">
        <v>-51757000000</v>
      </c>
      <c r="T105" s="5">
        <v>-27046000000</v>
      </c>
      <c r="U105" s="5">
        <v>201359000000</v>
      </c>
      <c r="V105" s="5">
        <v>16995000000</v>
      </c>
      <c r="W105" s="5">
        <v>14806000000</v>
      </c>
      <c r="X105" s="5">
        <v>16522000000</v>
      </c>
      <c r="Y105" s="5">
        <v>34788000000</v>
      </c>
      <c r="Z105" s="5">
        <v>28206000000</v>
      </c>
      <c r="AA105" s="2">
        <v>11781000000</v>
      </c>
      <c r="AB105" s="2">
        <v>5892000000</v>
      </c>
    </row>
    <row r="106" spans="2:28" ht="15.5" x14ac:dyDescent="0.35">
      <c r="C106" t="s">
        <v>1428</v>
      </c>
      <c r="D106" s="5">
        <v>2762099000000</v>
      </c>
      <c r="E106" s="5">
        <v>3981932000000</v>
      </c>
      <c r="F106" s="5">
        <v>7578027000000</v>
      </c>
      <c r="G106" s="5">
        <v>4691974000000</v>
      </c>
      <c r="I106" s="5">
        <v>3981932000000</v>
      </c>
      <c r="J106" s="5">
        <v>2798303000000</v>
      </c>
      <c r="K106" s="5">
        <v>2133567000000</v>
      </c>
      <c r="L106" s="5">
        <v>12180830000000</v>
      </c>
      <c r="M106" s="5">
        <v>12441918000000</v>
      </c>
      <c r="N106" s="5">
        <v>3680004000000</v>
      </c>
      <c r="O106" s="5">
        <v>4847957000000</v>
      </c>
      <c r="P106" s="5">
        <v>6354843000000</v>
      </c>
      <c r="Q106" s="5">
        <v>9563256000000</v>
      </c>
      <c r="R106" s="5">
        <v>9407491000000</v>
      </c>
      <c r="S106" s="5">
        <v>10074600000000</v>
      </c>
      <c r="T106" s="5">
        <v>7424367000000</v>
      </c>
      <c r="U106" s="5">
        <v>4672619000000</v>
      </c>
      <c r="V106" s="5">
        <v>6104257000000</v>
      </c>
      <c r="W106" s="5">
        <v>4201914000000</v>
      </c>
      <c r="X106" s="5">
        <v>5473939000000</v>
      </c>
      <c r="Y106" s="5">
        <v>620392000000</v>
      </c>
      <c r="Z106" s="5">
        <v>1523430000000</v>
      </c>
      <c r="AA106" s="2">
        <v>3757515000000</v>
      </c>
      <c r="AB106" s="2">
        <v>3122782000000</v>
      </c>
    </row>
    <row r="107" spans="2:28" ht="15.5" x14ac:dyDescent="0.35">
      <c r="C107" t="s">
        <v>1429</v>
      </c>
    </row>
    <row r="108" spans="2:28" ht="15.5" x14ac:dyDescent="0.35">
      <c r="C108" t="s">
        <v>1431</v>
      </c>
      <c r="D108" s="5">
        <v>45794148000000</v>
      </c>
      <c r="E108" s="5">
        <v>47094440000000</v>
      </c>
      <c r="F108" s="5">
        <v>47827734000000</v>
      </c>
      <c r="G108" s="5">
        <v>46413948000000</v>
      </c>
      <c r="I108" s="5">
        <v>47094440000000</v>
      </c>
      <c r="J108" s="5">
        <v>44535289000000</v>
      </c>
      <c r="K108" s="5">
        <v>45835782000000</v>
      </c>
      <c r="L108" s="5">
        <v>48956758000000</v>
      </c>
      <c r="M108" s="5">
        <v>53850273000000</v>
      </c>
      <c r="N108" s="5">
        <v>56266216000000</v>
      </c>
      <c r="O108" s="5">
        <v>67835773000000</v>
      </c>
      <c r="P108" s="5">
        <v>64365307000000</v>
      </c>
      <c r="Q108" s="5">
        <v>70479820000000</v>
      </c>
      <c r="R108" s="5">
        <v>70966849000000</v>
      </c>
      <c r="S108" s="5">
        <v>64863291000000</v>
      </c>
      <c r="T108" s="5">
        <v>54343712000000</v>
      </c>
      <c r="U108" s="5">
        <v>47663059000000</v>
      </c>
      <c r="V108" s="5">
        <v>44594681000000</v>
      </c>
      <c r="W108" s="5">
        <v>39851153000000</v>
      </c>
      <c r="X108" s="5">
        <v>29398321000000</v>
      </c>
      <c r="Y108" s="5">
        <v>24013722000000</v>
      </c>
      <c r="Z108" s="5">
        <v>22401357000000</v>
      </c>
      <c r="AA108" s="2">
        <v>18801342000000</v>
      </c>
      <c r="AB108" s="2">
        <v>14408595000000</v>
      </c>
    </row>
    <row r="109" spans="2:28" ht="15.5" x14ac:dyDescent="0.35">
      <c r="C109" t="s">
        <v>1925</v>
      </c>
    </row>
    <row r="110" spans="2:28" ht="15.5" x14ac:dyDescent="0.35">
      <c r="C110" t="s">
        <v>123</v>
      </c>
    </row>
    <row r="111" spans="2:28" ht="15.5" x14ac:dyDescent="0.35">
      <c r="C111" t="s">
        <v>1432</v>
      </c>
      <c r="D111" s="5">
        <v>3583743000000</v>
      </c>
      <c r="E111" s="5">
        <v>3622962000000</v>
      </c>
      <c r="F111" s="5">
        <v>3389386000000</v>
      </c>
      <c r="G111" s="5">
        <v>3409001000000</v>
      </c>
      <c r="I111" s="5">
        <v>3622962000000</v>
      </c>
      <c r="J111" s="5">
        <v>3320304000000</v>
      </c>
      <c r="K111" s="5">
        <v>3233675000000</v>
      </c>
      <c r="L111" s="5">
        <v>3396202000000</v>
      </c>
      <c r="M111" s="5">
        <v>3497330000000</v>
      </c>
      <c r="N111" s="5">
        <v>3504403000000</v>
      </c>
      <c r="O111" s="5">
        <v>3012215000000</v>
      </c>
      <c r="P111" s="5">
        <v>3075041000000</v>
      </c>
      <c r="Q111" s="5">
        <v>2755288000000</v>
      </c>
      <c r="R111" s="5">
        <v>2658228000000</v>
      </c>
      <c r="S111" s="5">
        <v>1211292000000</v>
      </c>
      <c r="T111" s="5">
        <v>943283000000</v>
      </c>
      <c r="U111" s="5">
        <v>802257000000</v>
      </c>
      <c r="V111" s="5">
        <v>608075000000</v>
      </c>
      <c r="W111" s="5">
        <v>624507000000</v>
      </c>
      <c r="X111" s="5">
        <v>632192000000</v>
      </c>
      <c r="Y111" s="5">
        <v>628413000000</v>
      </c>
      <c r="Z111" s="5">
        <v>407528000000</v>
      </c>
      <c r="AA111" s="2">
        <v>321991000000</v>
      </c>
      <c r="AB111" s="2">
        <v>268882000000</v>
      </c>
    </row>
    <row r="112" spans="2:28" ht="15.5" x14ac:dyDescent="0.35">
      <c r="C112" t="s">
        <v>118</v>
      </c>
      <c r="D112" s="5">
        <v>1234587000000</v>
      </c>
      <c r="E112" s="5">
        <v>1237874000000</v>
      </c>
      <c r="F112" s="5">
        <v>1168922000000</v>
      </c>
      <c r="G112" s="5">
        <v>1139452000000</v>
      </c>
      <c r="I112" s="5">
        <v>1237874000000</v>
      </c>
      <c r="J112" s="5">
        <v>1258561000000</v>
      </c>
      <c r="K112" s="5">
        <v>2670543000000</v>
      </c>
      <c r="L112" s="5">
        <v>1942151000000</v>
      </c>
      <c r="M112" s="5">
        <v>1819232000000</v>
      </c>
      <c r="N112" s="5">
        <v>987447000000</v>
      </c>
      <c r="O112" s="5">
        <v>21717000000</v>
      </c>
      <c r="P112" s="5">
        <v>80241000000</v>
      </c>
      <c r="Q112" s="5">
        <v>53157000000</v>
      </c>
      <c r="R112" s="5">
        <v>63289000000</v>
      </c>
      <c r="S112" s="5">
        <v>74762000000</v>
      </c>
      <c r="T112" s="5">
        <v>44184000000</v>
      </c>
      <c r="U112" s="5">
        <v>67198000000</v>
      </c>
      <c r="V112" s="5">
        <v>74338000000</v>
      </c>
      <c r="W112" s="5">
        <v>73398000000</v>
      </c>
      <c r="X112" s="5">
        <v>89862000000</v>
      </c>
      <c r="Y112" s="5">
        <v>77706000000</v>
      </c>
      <c r="Z112" s="5">
        <v>75046000000</v>
      </c>
      <c r="AA112" s="2">
        <v>18873000000</v>
      </c>
      <c r="AB112" s="2">
        <v>10155000000</v>
      </c>
    </row>
    <row r="113" spans="3:28" ht="15.5" x14ac:dyDescent="0.35">
      <c r="C113" t="s">
        <v>124</v>
      </c>
    </row>
    <row r="114" spans="3:28" ht="15.5" x14ac:dyDescent="0.35">
      <c r="C114" t="s">
        <v>320</v>
      </c>
    </row>
    <row r="115" spans="3:28" ht="15.5" x14ac:dyDescent="0.35">
      <c r="C115" t="s">
        <v>1807</v>
      </c>
      <c r="D115" s="5">
        <v>816609000000</v>
      </c>
      <c r="E115" s="5">
        <v>836134000000</v>
      </c>
      <c r="F115" s="5">
        <v>275771000000</v>
      </c>
      <c r="G115" s="5">
        <v>271476000000</v>
      </c>
      <c r="I115" s="5">
        <v>836134000000</v>
      </c>
      <c r="J115" s="5">
        <v>270807000000</v>
      </c>
      <c r="K115" s="5">
        <v>285585000000</v>
      </c>
      <c r="L115" s="5">
        <v>201994000000</v>
      </c>
      <c r="M115" s="5">
        <v>202196000000</v>
      </c>
      <c r="N115" s="5">
        <v>203711000000</v>
      </c>
      <c r="O115" s="5">
        <v>247890000000</v>
      </c>
      <c r="P115" s="5">
        <v>226337000000</v>
      </c>
      <c r="Q115" s="5">
        <v>249310000000</v>
      </c>
      <c r="R115" s="5">
        <v>242963000000</v>
      </c>
      <c r="S115" s="5">
        <v>239025000000</v>
      </c>
      <c r="T115" s="5">
        <v>214025000000</v>
      </c>
      <c r="U115" s="5">
        <v>237459000000</v>
      </c>
      <c r="V115" s="5">
        <v>230393000000</v>
      </c>
      <c r="W115" s="5">
        <v>272036000000</v>
      </c>
      <c r="X115" s="5">
        <v>255963000000</v>
      </c>
      <c r="Y115" s="5">
        <v>275837000000</v>
      </c>
      <c r="Z115" s="5">
        <v>295711000000</v>
      </c>
      <c r="AA115" s="2">
        <v>668000000</v>
      </c>
      <c r="AB115" s="2">
        <v>859000000</v>
      </c>
    </row>
    <row r="116" spans="3:28" ht="15.5" x14ac:dyDescent="0.35">
      <c r="C116" t="s">
        <v>126</v>
      </c>
      <c r="D116" s="5">
        <v>86588323000000</v>
      </c>
      <c r="E116" s="5">
        <v>89794861000000</v>
      </c>
      <c r="F116" s="5">
        <v>89328851000000</v>
      </c>
      <c r="G116" s="5">
        <v>83629812000000</v>
      </c>
      <c r="I116" s="5">
        <v>89794861000000</v>
      </c>
      <c r="J116" s="5">
        <v>83075298000000</v>
      </c>
      <c r="K116" s="5">
        <v>84307300000000</v>
      </c>
      <c r="L116" s="5">
        <v>89995352000000</v>
      </c>
      <c r="M116" s="5">
        <v>89215674000000</v>
      </c>
      <c r="N116" s="5">
        <v>79938578000000</v>
      </c>
      <c r="O116" s="5">
        <v>100264248000000</v>
      </c>
      <c r="P116" s="5">
        <v>95643923000000</v>
      </c>
      <c r="Q116" s="5">
        <v>106442998000000</v>
      </c>
      <c r="R116" s="5">
        <v>105406003000000</v>
      </c>
      <c r="S116" s="5">
        <v>94366502000000</v>
      </c>
      <c r="T116" s="5">
        <v>79051268000000</v>
      </c>
      <c r="U116" s="5">
        <v>69457663000000</v>
      </c>
      <c r="V116" s="5">
        <v>65689830000000</v>
      </c>
      <c r="W116" s="5">
        <v>57183463000000</v>
      </c>
      <c r="X116" s="5">
        <v>47489366000000</v>
      </c>
      <c r="Y116" s="5">
        <v>37173318000000</v>
      </c>
      <c r="Z116" s="5">
        <v>32633063000000</v>
      </c>
      <c r="AA116" s="2">
        <v>34446177000000</v>
      </c>
      <c r="AB116" s="2">
        <v>31556143000000</v>
      </c>
    </row>
    <row r="117" spans="3:28" ht="15.5" x14ac:dyDescent="0.35">
      <c r="C117" t="s">
        <v>127</v>
      </c>
    </row>
    <row r="118" spans="3:28" ht="15.5" x14ac:dyDescent="0.35">
      <c r="C118" t="s">
        <v>128</v>
      </c>
    </row>
    <row r="119" spans="3:28" ht="15.5" x14ac:dyDescent="0.35">
      <c r="C119" t="s">
        <v>1433</v>
      </c>
      <c r="D119" s="5">
        <v>459507000000</v>
      </c>
      <c r="E119" s="5">
        <v>670247000000</v>
      </c>
      <c r="F119" s="5">
        <v>649680000000</v>
      </c>
      <c r="G119" s="5">
        <v>625555000000</v>
      </c>
      <c r="I119" s="5">
        <v>670247000000</v>
      </c>
      <c r="J119" s="5">
        <v>401263000000</v>
      </c>
      <c r="K119" s="5">
        <v>431402000000</v>
      </c>
      <c r="L119" s="5">
        <v>388522000000</v>
      </c>
      <c r="M119" s="5">
        <v>289291000000</v>
      </c>
      <c r="N119" s="5">
        <v>1021561000000</v>
      </c>
      <c r="O119" s="5">
        <v>488661000000</v>
      </c>
      <c r="P119" s="5">
        <v>296666000000</v>
      </c>
      <c r="Q119" s="5">
        <v>666912000000</v>
      </c>
      <c r="R119" s="5">
        <v>557280000000</v>
      </c>
      <c r="S119" s="5">
        <v>421362000000</v>
      </c>
      <c r="T119" s="5">
        <v>222014000000</v>
      </c>
      <c r="U119" s="5">
        <v>279451000000</v>
      </c>
      <c r="V119" s="5">
        <v>531857000000</v>
      </c>
      <c r="W119" s="5">
        <v>443523000000</v>
      </c>
      <c r="X119" s="5">
        <v>224522000000</v>
      </c>
      <c r="Y119" s="5">
        <v>120918000000</v>
      </c>
      <c r="Z119" s="5">
        <v>178157000000</v>
      </c>
      <c r="AA119" s="2">
        <v>208481000000</v>
      </c>
      <c r="AB119" s="2">
        <v>1589403000000</v>
      </c>
    </row>
    <row r="120" spans="3:28" ht="15.5" x14ac:dyDescent="0.35">
      <c r="C120" t="s">
        <v>1434</v>
      </c>
      <c r="D120" s="5">
        <v>48386127000000</v>
      </c>
      <c r="E120" s="5">
        <v>54639102000000</v>
      </c>
      <c r="F120" s="5">
        <v>53874890000000</v>
      </c>
      <c r="G120" s="5">
        <v>46900796000000</v>
      </c>
      <c r="I120" s="5">
        <v>54639102000000</v>
      </c>
      <c r="J120" s="5">
        <v>46593158000000</v>
      </c>
      <c r="K120" s="5">
        <v>44789143000000</v>
      </c>
      <c r="L120" s="5">
        <v>51962370000000</v>
      </c>
      <c r="M120" s="5">
        <v>55822776000000</v>
      </c>
      <c r="N120" s="5">
        <v>44042838000000</v>
      </c>
      <c r="O120" s="5">
        <v>80813460000000</v>
      </c>
      <c r="P120" s="5">
        <v>76149550000000</v>
      </c>
      <c r="Q120" s="5">
        <v>88586160000000</v>
      </c>
      <c r="R120" s="5">
        <v>83869295000000</v>
      </c>
      <c r="S120" s="5">
        <v>76163970000000</v>
      </c>
      <c r="T120" s="5">
        <v>65390790000000</v>
      </c>
      <c r="U120" s="5">
        <v>55822392000000</v>
      </c>
      <c r="V120" s="5">
        <v>53957758000000</v>
      </c>
      <c r="W120" s="5">
        <v>47929226000000</v>
      </c>
      <c r="X120" s="5">
        <v>41377255000000</v>
      </c>
      <c r="Y120" s="5">
        <v>31915503000000</v>
      </c>
      <c r="Z120" s="5">
        <v>27521206000000</v>
      </c>
      <c r="AA120" s="2">
        <v>29291878000000</v>
      </c>
      <c r="AB120" s="2">
        <v>24885036000000</v>
      </c>
    </row>
    <row r="121" spans="3:28" ht="15.5" x14ac:dyDescent="0.35">
      <c r="C121" t="s">
        <v>1436</v>
      </c>
      <c r="D121" s="5">
        <v>48386127000000</v>
      </c>
      <c r="E121" s="5">
        <v>54639102000000</v>
      </c>
      <c r="F121" s="5">
        <v>53874890000000</v>
      </c>
      <c r="G121" s="5">
        <v>46900796000000</v>
      </c>
      <c r="I121" s="5">
        <v>54639102000000</v>
      </c>
      <c r="J121" s="5">
        <v>46593158000000</v>
      </c>
      <c r="K121" s="5">
        <v>44789143000000</v>
      </c>
      <c r="L121" s="5">
        <v>51962370000000</v>
      </c>
      <c r="M121" s="5">
        <v>55822776000000</v>
      </c>
      <c r="N121" s="5">
        <v>44042838000000</v>
      </c>
      <c r="O121" s="5">
        <v>80813460000000</v>
      </c>
      <c r="P121" s="5">
        <v>76149550000000</v>
      </c>
      <c r="Q121" s="5">
        <v>88586160000000</v>
      </c>
      <c r="R121" s="5">
        <v>83869295000000</v>
      </c>
      <c r="S121" s="5">
        <v>76163970000000</v>
      </c>
      <c r="T121" s="5">
        <v>65390790000000</v>
      </c>
      <c r="U121" s="5">
        <v>55822392000000</v>
      </c>
      <c r="V121" s="5">
        <v>53957758000000</v>
      </c>
      <c r="W121" s="5">
        <v>47929226000000</v>
      </c>
      <c r="X121" s="5">
        <v>41377255000000</v>
      </c>
      <c r="Y121" s="5">
        <v>31915503000000</v>
      </c>
      <c r="Z121" s="5">
        <v>27521206000000</v>
      </c>
      <c r="AA121" s="2">
        <v>29291878000000</v>
      </c>
      <c r="AB121" s="2">
        <v>24885036000000</v>
      </c>
    </row>
    <row r="122" spans="3:28" ht="15.5" x14ac:dyDescent="0.35">
      <c r="C122" t="s">
        <v>1437</v>
      </c>
      <c r="D122" s="5">
        <v>2880138000000</v>
      </c>
      <c r="E122" s="5">
        <v>2478577000000</v>
      </c>
      <c r="F122" s="5">
        <v>2475506000000</v>
      </c>
      <c r="G122" s="5">
        <v>2731622000000</v>
      </c>
      <c r="I122" s="5">
        <v>2478577000000</v>
      </c>
      <c r="J122" s="5">
        <v>2881186000000</v>
      </c>
      <c r="K122" s="5">
        <v>7886721000000</v>
      </c>
      <c r="L122" s="5">
        <v>10381375000000</v>
      </c>
      <c r="M122" s="5">
        <v>9652068000000</v>
      </c>
      <c r="N122" s="5">
        <v>13198900000000</v>
      </c>
      <c r="O122" s="5">
        <v>1154348000000</v>
      </c>
      <c r="P122" s="5">
        <v>3121804000000</v>
      </c>
      <c r="Q122" s="5">
        <v>1584645000000</v>
      </c>
      <c r="R122" s="5">
        <v>2047732000000</v>
      </c>
      <c r="S122" s="5">
        <v>1961514000000</v>
      </c>
      <c r="T122" s="5">
        <v>2006502000000</v>
      </c>
      <c r="U122" s="5">
        <v>1975216000000</v>
      </c>
      <c r="V122" s="5">
        <v>2177280000000</v>
      </c>
      <c r="W122" s="5">
        <v>1359424000000</v>
      </c>
      <c r="X122" s="5">
        <v>1630733000000</v>
      </c>
      <c r="Y122" s="5">
        <v>1112705000000</v>
      </c>
      <c r="Z122" s="5">
        <v>1126641000000</v>
      </c>
      <c r="AA122" s="2">
        <v>860602000000</v>
      </c>
      <c r="AB122" s="2">
        <v>914290000000</v>
      </c>
    </row>
    <row r="123" spans="3:28" ht="15.5" x14ac:dyDescent="0.35">
      <c r="C123" t="s">
        <v>1808</v>
      </c>
      <c r="D123" s="5">
        <v>2880138000000</v>
      </c>
      <c r="E123" s="5">
        <v>2478577000000</v>
      </c>
      <c r="F123" s="5">
        <v>2475506000000</v>
      </c>
      <c r="G123" s="5">
        <v>2731622000000</v>
      </c>
      <c r="I123" s="5">
        <v>2478577000000</v>
      </c>
      <c r="J123" s="5">
        <v>2881186000000</v>
      </c>
      <c r="K123" s="5">
        <v>7886721000000</v>
      </c>
      <c r="L123" s="5">
        <v>10381375000000</v>
      </c>
      <c r="M123" s="5">
        <v>9652068000000</v>
      </c>
      <c r="N123" s="5">
        <v>13198900000000</v>
      </c>
      <c r="O123" s="5">
        <v>1154348000000</v>
      </c>
      <c r="P123" s="5">
        <v>3121804000000</v>
      </c>
      <c r="Q123" s="5">
        <v>1584645000000</v>
      </c>
      <c r="R123" s="5">
        <v>2047732000000</v>
      </c>
      <c r="S123" s="5">
        <v>1961514000000</v>
      </c>
      <c r="T123" s="5">
        <v>2006502000000</v>
      </c>
      <c r="U123" s="5">
        <v>1975216000000</v>
      </c>
      <c r="V123" s="5">
        <v>2177280000000</v>
      </c>
      <c r="W123" s="5">
        <v>1359424000000</v>
      </c>
      <c r="X123" s="5">
        <v>1630733000000</v>
      </c>
      <c r="Y123" s="5">
        <v>1112705000000</v>
      </c>
      <c r="Z123" s="5">
        <v>1126641000000</v>
      </c>
      <c r="AA123" s="2">
        <v>860602000000</v>
      </c>
      <c r="AB123" s="2">
        <v>914290000000</v>
      </c>
    </row>
    <row r="124" spans="3:28" ht="15.5" x14ac:dyDescent="0.35">
      <c r="C124" t="s">
        <v>1065</v>
      </c>
      <c r="D124" s="5">
        <v>346000000</v>
      </c>
      <c r="E124" s="5">
        <v>5166000000</v>
      </c>
      <c r="F124" s="5">
        <v>2709000000</v>
      </c>
      <c r="G124" s="5">
        <v>8872000000</v>
      </c>
      <c r="I124" s="5">
        <v>5166000000</v>
      </c>
      <c r="J124" s="5">
        <v>3641000000</v>
      </c>
      <c r="K124" s="5">
        <v>808000000</v>
      </c>
      <c r="L124" s="5">
        <v>12259000000</v>
      </c>
      <c r="M124" s="5">
        <v>11056000000</v>
      </c>
      <c r="N124" s="5">
        <v>112828000000</v>
      </c>
      <c r="Q124" s="5">
        <v>643000000</v>
      </c>
      <c r="R124" s="5">
        <v>2014000000</v>
      </c>
      <c r="T124" s="5">
        <v>1425000000</v>
      </c>
      <c r="X124" s="5">
        <v>901000000</v>
      </c>
      <c r="Y124" s="5">
        <v>2571000000</v>
      </c>
      <c r="Z124" s="5">
        <v>2233000000</v>
      </c>
      <c r="AA124" s="2">
        <v>699000000</v>
      </c>
      <c r="AB124" s="2">
        <v>260000000</v>
      </c>
    </row>
    <row r="125" spans="3:28" ht="15.5" x14ac:dyDescent="0.35">
      <c r="C125" t="s">
        <v>1775</v>
      </c>
      <c r="D125" s="5">
        <v>201876000000</v>
      </c>
      <c r="E125" s="5">
        <v>397000000</v>
      </c>
      <c r="F125" s="5">
        <v>4128000000</v>
      </c>
      <c r="G125" s="5">
        <v>648000000</v>
      </c>
      <c r="I125" s="5">
        <v>397000000</v>
      </c>
      <c r="J125" s="5">
        <v>84279000000</v>
      </c>
      <c r="K125" s="5">
        <v>132577000000</v>
      </c>
      <c r="L125" s="5">
        <v>17346000000</v>
      </c>
      <c r="M125" s="5">
        <v>5418000000</v>
      </c>
      <c r="N125" s="5">
        <v>66182000000</v>
      </c>
      <c r="O125" s="5">
        <v>111321000000</v>
      </c>
      <c r="P125" s="5">
        <v>134915000000</v>
      </c>
      <c r="Q125" s="5">
        <v>170227000000</v>
      </c>
      <c r="R125" s="5">
        <v>231454000000</v>
      </c>
      <c r="S125" s="5">
        <v>35760000000</v>
      </c>
      <c r="T125" s="5">
        <v>65827000000</v>
      </c>
      <c r="U125" s="5">
        <v>729360000000</v>
      </c>
      <c r="V125" s="5">
        <v>137446000000</v>
      </c>
      <c r="W125" s="5">
        <v>151258000000</v>
      </c>
      <c r="X125" s="5">
        <v>45050000000</v>
      </c>
      <c r="Y125" s="5">
        <v>48801000000</v>
      </c>
      <c r="Z125" s="5">
        <v>134870000000</v>
      </c>
      <c r="AA125" s="2">
        <v>77830000000</v>
      </c>
      <c r="AB125" s="2">
        <v>65561000000</v>
      </c>
    </row>
    <row r="126" spans="3:28" ht="15.5" x14ac:dyDescent="0.35">
      <c r="C126" t="s">
        <v>1438</v>
      </c>
      <c r="D126" s="5">
        <v>13410417000000</v>
      </c>
      <c r="E126" s="5">
        <v>12818448000000</v>
      </c>
      <c r="F126" s="5">
        <v>13231248000000</v>
      </c>
      <c r="G126" s="5">
        <v>14661111000000</v>
      </c>
      <c r="I126" s="5">
        <v>12818448000000</v>
      </c>
      <c r="J126" s="5">
        <v>13920644000000</v>
      </c>
      <c r="K126" s="5">
        <v>11704492000000</v>
      </c>
      <c r="L126" s="5">
        <v>11200131000000</v>
      </c>
      <c r="M126" s="5">
        <v>2426241000000</v>
      </c>
      <c r="N126" s="5">
        <v>3953365000000</v>
      </c>
      <c r="O126" s="5">
        <v>1072147000000</v>
      </c>
      <c r="P126" s="5">
        <v>1279392000000</v>
      </c>
      <c r="Q126" s="5">
        <v>846980000000</v>
      </c>
      <c r="R126" s="5">
        <v>1295106000000</v>
      </c>
      <c r="S126" s="5">
        <v>2287823000000</v>
      </c>
      <c r="T126" s="5">
        <v>2218074000000</v>
      </c>
      <c r="U126" s="5">
        <v>1487859000000</v>
      </c>
      <c r="V126" s="5">
        <v>1791872000000</v>
      </c>
      <c r="W126" s="5">
        <v>810076000000</v>
      </c>
      <c r="X126" s="5">
        <v>792052000000</v>
      </c>
      <c r="Y126" s="5">
        <v>906545000000</v>
      </c>
      <c r="Z126" s="5">
        <v>922566000000</v>
      </c>
      <c r="AA126" s="2">
        <v>895788000000</v>
      </c>
      <c r="AB126" s="2">
        <v>851991000000</v>
      </c>
    </row>
    <row r="127" spans="3:28" ht="15.5" x14ac:dyDescent="0.35">
      <c r="C127" t="s">
        <v>1279</v>
      </c>
      <c r="D127" s="5">
        <v>8605434000000</v>
      </c>
      <c r="E127" s="5">
        <v>8505922000000</v>
      </c>
      <c r="F127" s="5">
        <v>8498894000000</v>
      </c>
      <c r="G127" s="5">
        <v>5838273000000</v>
      </c>
      <c r="I127" s="5">
        <v>8505922000000</v>
      </c>
      <c r="J127" s="5">
        <v>5790158000000</v>
      </c>
      <c r="K127" s="5">
        <v>3397588000000</v>
      </c>
      <c r="L127" s="5">
        <v>3392718000000</v>
      </c>
      <c r="M127" s="5">
        <v>3787708000000</v>
      </c>
      <c r="N127" s="5">
        <v>1800104000000</v>
      </c>
      <c r="O127" s="5">
        <v>1797946000000</v>
      </c>
      <c r="P127" s="5">
        <v>3295506000000</v>
      </c>
      <c r="Q127" s="5">
        <v>3291894000000</v>
      </c>
      <c r="R127" s="5">
        <v>2352109000000</v>
      </c>
      <c r="S127" s="5">
        <v>1891333000000</v>
      </c>
      <c r="T127" s="5">
        <v>1492082000000</v>
      </c>
      <c r="U127" s="5">
        <v>1491074000000</v>
      </c>
      <c r="V127" s="5">
        <v>1489347000000</v>
      </c>
      <c r="AA127" s="2">
        <v>575000000000</v>
      </c>
      <c r="AB127" s="2">
        <v>585000000000</v>
      </c>
    </row>
    <row r="128" spans="3:28" ht="15.5" x14ac:dyDescent="0.35">
      <c r="C128" t="s">
        <v>132</v>
      </c>
    </row>
    <row r="129" spans="3:28" ht="15.5" x14ac:dyDescent="0.35">
      <c r="C129" t="s">
        <v>133</v>
      </c>
      <c r="D129" s="5">
        <v>52539000000</v>
      </c>
      <c r="E129" s="5">
        <v>46100000000</v>
      </c>
      <c r="F129" s="5">
        <v>53432000000</v>
      </c>
      <c r="G129" s="5">
        <v>66740000000</v>
      </c>
      <c r="I129" s="5">
        <v>46100000000</v>
      </c>
      <c r="J129" s="5">
        <v>60903000000</v>
      </c>
      <c r="K129" s="5">
        <v>64635000000</v>
      </c>
      <c r="L129" s="5">
        <v>56496000000</v>
      </c>
      <c r="M129" s="5">
        <v>42163000000</v>
      </c>
      <c r="N129" s="5">
        <v>56987000000</v>
      </c>
      <c r="O129" s="5">
        <v>89179000000</v>
      </c>
      <c r="P129" s="5">
        <v>116184000000</v>
      </c>
      <c r="Q129" s="5">
        <v>63434000000</v>
      </c>
      <c r="R129" s="5">
        <v>108493000000</v>
      </c>
      <c r="S129" s="5">
        <v>124372000000</v>
      </c>
      <c r="T129" s="5">
        <v>120420000000</v>
      </c>
      <c r="U129" s="5">
        <v>107068000000</v>
      </c>
      <c r="V129" s="5">
        <v>84501000000</v>
      </c>
      <c r="W129" s="5">
        <v>74944000000</v>
      </c>
      <c r="X129" s="5">
        <v>97009000000</v>
      </c>
      <c r="Y129" s="5">
        <v>65629000000</v>
      </c>
      <c r="Z129" s="5">
        <v>103526000000</v>
      </c>
      <c r="AA129" s="2">
        <v>58684000000</v>
      </c>
      <c r="AB129" s="2">
        <v>86173000000</v>
      </c>
    </row>
    <row r="130" spans="3:28" ht="15.5" x14ac:dyDescent="0.35">
      <c r="C130" t="s">
        <v>412</v>
      </c>
    </row>
    <row r="131" spans="3:28" ht="15.5" x14ac:dyDescent="0.35">
      <c r="C131" t="s">
        <v>312</v>
      </c>
    </row>
    <row r="132" spans="3:28" ht="15.5" x14ac:dyDescent="0.35">
      <c r="C132" t="s">
        <v>142</v>
      </c>
      <c r="D132" s="5">
        <v>78543522000000</v>
      </c>
      <c r="E132" s="5">
        <v>81754554000000</v>
      </c>
      <c r="F132" s="5">
        <v>81063986000000</v>
      </c>
      <c r="G132" s="5">
        <v>75261588000000</v>
      </c>
      <c r="I132" s="5">
        <v>81754554000000</v>
      </c>
      <c r="J132" s="5">
        <v>75113512000000</v>
      </c>
      <c r="K132" s="5">
        <v>70197137000000</v>
      </c>
      <c r="L132" s="5">
        <v>78778747000000</v>
      </c>
      <c r="M132" s="5">
        <v>76009770000000</v>
      </c>
      <c r="N132" s="5">
        <v>71472136000000</v>
      </c>
      <c r="O132" s="5">
        <v>91358763000000</v>
      </c>
      <c r="P132" s="5">
        <v>87049486000000</v>
      </c>
      <c r="Q132" s="5">
        <v>99684047000000</v>
      </c>
      <c r="R132" s="5">
        <v>95868070000000</v>
      </c>
      <c r="S132" s="5">
        <v>86831323000000</v>
      </c>
      <c r="T132" s="5">
        <v>72229788000000</v>
      </c>
      <c r="U132" s="5">
        <v>63244294000000</v>
      </c>
      <c r="V132" s="5">
        <v>60693088000000</v>
      </c>
      <c r="W132" s="5">
        <v>52809369000000</v>
      </c>
      <c r="X132" s="5">
        <v>44597408000000</v>
      </c>
      <c r="Y132" s="5">
        <v>34631954000000</v>
      </c>
      <c r="Z132" s="5">
        <v>30465093000000</v>
      </c>
      <c r="AA132" s="2">
        <v>32476453000000</v>
      </c>
      <c r="AB132" s="2">
        <v>29883344000000</v>
      </c>
    </row>
    <row r="133" spans="3:28" ht="15.5" x14ac:dyDescent="0.35">
      <c r="C133" t="s">
        <v>143</v>
      </c>
    </row>
    <row r="134" spans="3:28" ht="15.5" x14ac:dyDescent="0.35">
      <c r="C134" t="s">
        <v>144</v>
      </c>
      <c r="D134" s="5">
        <v>19000000000000</v>
      </c>
      <c r="E134" s="5">
        <v>19000000000000</v>
      </c>
      <c r="F134" s="5">
        <v>19000000000000</v>
      </c>
      <c r="G134" s="5">
        <v>19000000000000</v>
      </c>
      <c r="I134" s="5">
        <v>19000000000000</v>
      </c>
      <c r="J134" s="5">
        <v>19000000000000</v>
      </c>
      <c r="K134" s="5">
        <v>19000000000000</v>
      </c>
      <c r="L134" s="5">
        <v>7000000000000</v>
      </c>
      <c r="M134" s="5">
        <v>7000000000000</v>
      </c>
      <c r="N134" s="5">
        <v>3478571000000</v>
      </c>
      <c r="O134" s="5">
        <v>1376437000000</v>
      </c>
      <c r="P134" s="5">
        <v>1376437000000</v>
      </c>
      <c r="Q134" s="5">
        <v>1119908000000</v>
      </c>
      <c r="R134" s="5">
        <v>1119908000000</v>
      </c>
      <c r="S134" s="5">
        <v>1119908000000</v>
      </c>
      <c r="T134" s="5">
        <v>1119908000000</v>
      </c>
      <c r="U134" s="5">
        <v>1061315000000</v>
      </c>
      <c r="V134" s="5">
        <v>1008252000000</v>
      </c>
      <c r="W134" s="5">
        <v>1006749000000</v>
      </c>
      <c r="X134" s="5">
        <v>826656000000</v>
      </c>
      <c r="Y134" s="5">
        <v>812062000000</v>
      </c>
      <c r="Z134" s="5">
        <v>782633000000</v>
      </c>
      <c r="AA134" s="2">
        <v>782479000000</v>
      </c>
      <c r="AB134" s="2">
        <v>773756000000</v>
      </c>
    </row>
    <row r="135" spans="3:28" ht="15.5" x14ac:dyDescent="0.35">
      <c r="C135" t="s">
        <v>145</v>
      </c>
      <c r="D135" s="5">
        <v>8225767000000</v>
      </c>
      <c r="E135" s="5">
        <v>8225767000000</v>
      </c>
      <c r="F135" s="5">
        <v>8225767000000</v>
      </c>
      <c r="G135" s="5">
        <v>8225767000000</v>
      </c>
      <c r="I135" s="5">
        <v>8225767000000</v>
      </c>
      <c r="J135" s="5">
        <v>8225767000000</v>
      </c>
      <c r="K135" s="5">
        <v>8225767000000</v>
      </c>
      <c r="L135" s="5">
        <v>11286428000000</v>
      </c>
      <c r="M135" s="5">
        <v>8286428000000</v>
      </c>
      <c r="N135" s="5">
        <v>4769251000000</v>
      </c>
      <c r="O135" s="5">
        <v>2923938000000</v>
      </c>
      <c r="P135" s="5">
        <v>2923938000000</v>
      </c>
      <c r="Q135" s="5">
        <v>1724069000000</v>
      </c>
      <c r="R135" s="5">
        <v>1724069000000</v>
      </c>
      <c r="S135" s="5">
        <v>1724069000000</v>
      </c>
      <c r="T135" s="5">
        <v>1724069000000</v>
      </c>
      <c r="U135" s="5">
        <v>1394041000000</v>
      </c>
      <c r="V135" s="5">
        <v>1100005000000</v>
      </c>
      <c r="W135" s="5">
        <v>1094319000000</v>
      </c>
      <c r="X135" s="5">
        <v>359629000000</v>
      </c>
      <c r="Y135" s="5">
        <v>304190000000</v>
      </c>
      <c r="Z135" s="5">
        <v>218410000000</v>
      </c>
      <c r="AA135" s="2">
        <v>217832000000</v>
      </c>
      <c r="AB135" s="2">
        <v>184694000000</v>
      </c>
    </row>
    <row r="136" spans="3:28" ht="15.5" x14ac:dyDescent="0.35">
      <c r="C136" t="s">
        <v>146</v>
      </c>
      <c r="D136" s="5">
        <v>-20967598000000</v>
      </c>
      <c r="E136" s="5">
        <v>-20978107000000</v>
      </c>
      <c r="F136" s="5">
        <v>-20753036000000</v>
      </c>
      <c r="G136" s="5">
        <v>-20651862000000</v>
      </c>
      <c r="I136" s="5">
        <v>-20978107000000</v>
      </c>
      <c r="J136" s="5">
        <v>-21041182000000</v>
      </c>
      <c r="K136" s="5">
        <v>-14700914000000</v>
      </c>
      <c r="L136" s="5">
        <v>-8673269000000</v>
      </c>
      <c r="M136" s="5">
        <v>-3665882000000</v>
      </c>
      <c r="N136" s="5">
        <v>-1408501000000</v>
      </c>
      <c r="O136" s="5">
        <v>3200834000000</v>
      </c>
      <c r="P136" s="5">
        <v>2945004000000</v>
      </c>
      <c r="Q136" s="5">
        <v>2712306000000</v>
      </c>
      <c r="R136" s="5">
        <v>5518897000000</v>
      </c>
      <c r="S136" s="5">
        <v>4718722000000</v>
      </c>
      <c r="T136" s="5">
        <v>3984722000000</v>
      </c>
      <c r="U136" s="5">
        <v>3539188000000</v>
      </c>
      <c r="V136" s="5">
        <v>2858934000000</v>
      </c>
      <c r="W136" s="5">
        <v>2249894000000</v>
      </c>
      <c r="X136" s="5">
        <v>1684140000000</v>
      </c>
      <c r="Y136" s="5">
        <v>1385475000000</v>
      </c>
      <c r="Z136" s="5">
        <v>1133918000000</v>
      </c>
      <c r="AA136" s="2">
        <v>952701000000</v>
      </c>
      <c r="AB136" s="2">
        <v>703661000000</v>
      </c>
    </row>
    <row r="137" spans="3:28" ht="15.5" x14ac:dyDescent="0.35">
      <c r="C137" t="s">
        <v>147</v>
      </c>
    </row>
    <row r="138" spans="3:28" ht="15.5" x14ac:dyDescent="0.35">
      <c r="C138" t="s">
        <v>148</v>
      </c>
    </row>
    <row r="139" spans="3:28" ht="15.5" x14ac:dyDescent="0.35">
      <c r="C139" t="s">
        <v>149</v>
      </c>
      <c r="D139" s="5">
        <v>-20967598000000</v>
      </c>
      <c r="E139" s="5">
        <v>-20978107000000</v>
      </c>
      <c r="F139" s="5">
        <v>-20753036000000</v>
      </c>
      <c r="G139" s="5">
        <v>-20651862000000</v>
      </c>
      <c r="I139" s="5">
        <v>-20978107000000</v>
      </c>
      <c r="J139" s="5">
        <v>-21041182000000</v>
      </c>
      <c r="K139" s="5">
        <v>-14700914000000</v>
      </c>
      <c r="L139" s="5">
        <v>-8673269000000</v>
      </c>
      <c r="M139" s="5">
        <v>-3665882000000</v>
      </c>
      <c r="N139" s="5">
        <v>-1408501000000</v>
      </c>
      <c r="O139" s="5">
        <v>3200834000000</v>
      </c>
      <c r="P139" s="5">
        <v>2945004000000</v>
      </c>
      <c r="Q139" s="5">
        <v>2712306000000</v>
      </c>
      <c r="R139" s="5">
        <v>5518897000000</v>
      </c>
      <c r="S139" s="5">
        <v>4718722000000</v>
      </c>
      <c r="T139" s="5">
        <v>3984722000000</v>
      </c>
      <c r="U139" s="5">
        <v>3539188000000</v>
      </c>
      <c r="V139" s="5">
        <v>2858934000000</v>
      </c>
      <c r="W139" s="5">
        <v>2249894000000</v>
      </c>
      <c r="X139" s="5">
        <v>1684140000000</v>
      </c>
      <c r="Y139" s="5">
        <v>1385475000000</v>
      </c>
      <c r="Z139" s="5">
        <v>1133918000000</v>
      </c>
      <c r="AA139" s="2">
        <v>952701000000</v>
      </c>
      <c r="AB139" s="2">
        <v>703661000000</v>
      </c>
    </row>
    <row r="140" spans="3:28" ht="15.5" x14ac:dyDescent="0.35">
      <c r="C140" t="s">
        <v>150</v>
      </c>
      <c r="D140" s="5">
        <v>-24787000000</v>
      </c>
      <c r="E140" s="5">
        <v>-24951000000</v>
      </c>
      <c r="F140" s="5">
        <v>-25108000000</v>
      </c>
      <c r="G140" s="5">
        <v>-25267000000</v>
      </c>
      <c r="I140" s="5">
        <v>-24951000000</v>
      </c>
      <c r="J140" s="5">
        <v>-25615000000</v>
      </c>
      <c r="K140" s="5">
        <v>-26146000000</v>
      </c>
      <c r="L140" s="5">
        <v>-4828000000</v>
      </c>
      <c r="M140" s="5">
        <v>216000000</v>
      </c>
      <c r="N140" s="5">
        <v>20250000000</v>
      </c>
      <c r="O140" s="5">
        <v>22464000000</v>
      </c>
      <c r="P140" s="5">
        <v>22021000000</v>
      </c>
      <c r="Q140" s="5">
        <v>21495000000</v>
      </c>
      <c r="R140" s="5">
        <v>31877000000</v>
      </c>
      <c r="S140" s="5">
        <v>24237000000</v>
      </c>
      <c r="T140" s="5">
        <v>19827000000</v>
      </c>
      <c r="U140" s="5">
        <v>17466000000</v>
      </c>
      <c r="V140" s="5">
        <v>12556000000</v>
      </c>
      <c r="W140" s="5">
        <v>8326000000</v>
      </c>
      <c r="X140" s="5">
        <v>5011000000</v>
      </c>
      <c r="Y140" s="5">
        <v>4849000000</v>
      </c>
      <c r="Z140" s="5">
        <v>4803000000</v>
      </c>
      <c r="AA140" s="2">
        <v>4931000000</v>
      </c>
      <c r="AB140" s="2">
        <v>4796000000</v>
      </c>
    </row>
    <row r="141" spans="3:28" ht="15.5" x14ac:dyDescent="0.35">
      <c r="C141" t="s">
        <v>9</v>
      </c>
      <c r="D141" s="5">
        <v>8044801000000</v>
      </c>
      <c r="E141" s="5">
        <v>8040307000000</v>
      </c>
      <c r="F141" s="5">
        <v>8264865000000</v>
      </c>
      <c r="G141" s="5">
        <v>8368224000000</v>
      </c>
      <c r="I141" s="5">
        <v>8040307000000</v>
      </c>
      <c r="J141" s="5">
        <v>7961786000000</v>
      </c>
      <c r="K141" s="5">
        <v>14110163000000</v>
      </c>
      <c r="L141" s="5">
        <v>11216605000000</v>
      </c>
      <c r="M141" s="5">
        <v>13205904000000</v>
      </c>
      <c r="N141" s="5">
        <v>8466442000000</v>
      </c>
      <c r="O141" s="5">
        <v>8905485000000</v>
      </c>
      <c r="P141" s="5">
        <v>8594437000000</v>
      </c>
      <c r="Q141" s="5">
        <v>6758952000000</v>
      </c>
      <c r="R141" s="5">
        <v>9537932000000</v>
      </c>
      <c r="S141" s="5">
        <v>7535179000000</v>
      </c>
      <c r="T141" s="5">
        <v>6821480000000</v>
      </c>
      <c r="U141" s="5">
        <v>6213369000000</v>
      </c>
      <c r="V141" s="5">
        <v>4996742000000</v>
      </c>
      <c r="W141" s="5">
        <v>4374094000000</v>
      </c>
      <c r="X141" s="5">
        <v>2891958000000</v>
      </c>
      <c r="Y141" s="5">
        <v>2541364000000</v>
      </c>
      <c r="Z141" s="5">
        <v>2167970000000</v>
      </c>
      <c r="AA141" s="2">
        <v>1969724000000</v>
      </c>
      <c r="AB141" s="2">
        <v>1672799000000</v>
      </c>
    </row>
    <row r="142" spans="3:28" ht="15.5" x14ac:dyDescent="0.35">
      <c r="C142" t="s">
        <v>151</v>
      </c>
      <c r="D142" s="5">
        <v>86588323000000</v>
      </c>
      <c r="E142" s="5">
        <v>89794861000000</v>
      </c>
      <c r="F142" s="5">
        <v>89328851000000</v>
      </c>
      <c r="G142" s="5">
        <v>83629812000000</v>
      </c>
      <c r="I142" s="5">
        <v>89794861000000</v>
      </c>
      <c r="J142" s="5">
        <v>83075298000000</v>
      </c>
      <c r="K142" s="5">
        <v>84307300000000</v>
      </c>
      <c r="L142" s="5">
        <v>89995352000000</v>
      </c>
      <c r="M142" s="5">
        <v>89215674000000</v>
      </c>
      <c r="N142" s="5">
        <v>79938578000000</v>
      </c>
      <c r="O142" s="5">
        <v>100264248000000</v>
      </c>
      <c r="P142" s="5">
        <v>95643923000000</v>
      </c>
      <c r="Q142" s="5">
        <v>106442999000000</v>
      </c>
      <c r="R142" s="5">
        <v>105406002000000</v>
      </c>
      <c r="S142" s="5">
        <v>94366502000000</v>
      </c>
      <c r="T142" s="5">
        <v>79051268000000</v>
      </c>
      <c r="U142" s="5">
        <v>69457663000000</v>
      </c>
      <c r="V142" s="5">
        <v>65689830000000</v>
      </c>
      <c r="W142" s="5">
        <v>57183463000000</v>
      </c>
      <c r="X142" s="5">
        <v>47489366000000</v>
      </c>
      <c r="Y142" s="5">
        <v>37173318000000</v>
      </c>
      <c r="Z142" s="5">
        <v>32633063000000</v>
      </c>
      <c r="AA142" s="2">
        <v>34446177000000</v>
      </c>
      <c r="AB142" s="2">
        <v>31556143000000</v>
      </c>
    </row>
    <row r="143" spans="3:28" ht="15.5" x14ac:dyDescent="0.35">
      <c r="C143" t="s">
        <v>152</v>
      </c>
      <c r="D143" s="5">
        <v>187887539870</v>
      </c>
      <c r="E143" s="5">
        <v>187887539870</v>
      </c>
      <c r="F143" s="5">
        <v>187887539870</v>
      </c>
      <c r="G143" s="5">
        <v>187887539870</v>
      </c>
      <c r="I143" s="5">
        <v>187887539870</v>
      </c>
      <c r="J143" s="5">
        <v>187887539870</v>
      </c>
      <c r="K143" s="5">
        <v>187887539870</v>
      </c>
      <c r="L143" s="5">
        <v>67887540178</v>
      </c>
      <c r="M143" s="5">
        <v>67887540178</v>
      </c>
      <c r="N143" s="5">
        <v>32673251194</v>
      </c>
      <c r="O143" s="5">
        <v>11651908748</v>
      </c>
      <c r="P143" s="5">
        <v>11651908748</v>
      </c>
      <c r="Q143" s="5">
        <v>9086620432</v>
      </c>
      <c r="R143" s="5">
        <v>9086620432</v>
      </c>
      <c r="S143" s="5">
        <v>9086620432</v>
      </c>
      <c r="T143" s="5">
        <v>9086620432</v>
      </c>
      <c r="U143" s="5">
        <v>8500687441</v>
      </c>
      <c r="V143" s="5">
        <v>7970061291</v>
      </c>
      <c r="W143" s="5">
        <v>7955034791</v>
      </c>
      <c r="X143" s="5">
        <v>6154100296</v>
      </c>
      <c r="Y143" s="5">
        <v>6008158296</v>
      </c>
      <c r="Z143" s="5">
        <v>5713859028</v>
      </c>
      <c r="AA143" s="2">
        <v>5712338028</v>
      </c>
      <c r="AB143" s="2">
        <v>5625103528</v>
      </c>
    </row>
    <row r="145" spans="2:28" ht="15.5" x14ac:dyDescent="0.35">
      <c r="B145" t="s">
        <v>153</v>
      </c>
      <c r="C145" t="s">
        <v>154</v>
      </c>
      <c r="D145" s="5">
        <v>-2664600000000</v>
      </c>
      <c r="E145" s="5">
        <v>-9887000000</v>
      </c>
      <c r="F145" s="5">
        <v>5120550000000</v>
      </c>
      <c r="G145" s="5">
        <v>-5406365000000</v>
      </c>
      <c r="I145" s="5">
        <v>3506951000000</v>
      </c>
      <c r="J145" s="5">
        <v>-7445488000000</v>
      </c>
      <c r="K145" s="5">
        <v>-10165808000000</v>
      </c>
      <c r="L145" s="5">
        <v>-259228000000</v>
      </c>
      <c r="M145" s="5">
        <v>13496947000000</v>
      </c>
      <c r="N145" s="5">
        <v>-13475843000000</v>
      </c>
      <c r="O145" s="5">
        <v>-2143374000000</v>
      </c>
      <c r="P145" s="5">
        <v>-6167780000000</v>
      </c>
      <c r="Q145" s="5">
        <v>-1572849000000</v>
      </c>
      <c r="R145" s="5">
        <v>2711779000000</v>
      </c>
      <c r="S145" s="5">
        <v>476581000000</v>
      </c>
      <c r="T145" s="5">
        <v>3435304000000</v>
      </c>
      <c r="U145" s="5">
        <v>-939659000000</v>
      </c>
      <c r="V145" s="5">
        <v>2877767000000</v>
      </c>
      <c r="W145" s="5">
        <v>-3205341000000</v>
      </c>
      <c r="X145" s="5">
        <v>5185523000000</v>
      </c>
      <c r="Y145" s="5">
        <v>-2119392000000</v>
      </c>
      <c r="Z145" s="5">
        <v>-2594636000000</v>
      </c>
      <c r="AA145" s="2">
        <v>-2197021000000</v>
      </c>
      <c r="AB145" s="2">
        <v>7003119000000</v>
      </c>
    </row>
    <row r="146" spans="2:28" ht="15.5" x14ac:dyDescent="0.35">
      <c r="C146" t="s">
        <v>1776</v>
      </c>
    </row>
    <row r="147" spans="2:28" ht="15.5" x14ac:dyDescent="0.35">
      <c r="C147" t="s">
        <v>508</v>
      </c>
      <c r="D147" s="5">
        <v>1987787000000</v>
      </c>
      <c r="E147" s="5">
        <v>1214537000000</v>
      </c>
      <c r="F147" s="5">
        <v>1288716000000</v>
      </c>
      <c r="G147" s="5">
        <v>-601179000000</v>
      </c>
      <c r="I147" s="5">
        <v>4971343000000</v>
      </c>
      <c r="J147" s="5">
        <v>4703334000000</v>
      </c>
      <c r="K147" s="5">
        <v>4445205000000</v>
      </c>
      <c r="L147" s="5">
        <v>3611905000000</v>
      </c>
      <c r="M147" s="5">
        <v>4095714000000</v>
      </c>
      <c r="N147" s="5">
        <v>5340221000000</v>
      </c>
      <c r="O147" s="5">
        <v>7480630000000</v>
      </c>
      <c r="P147" s="5">
        <v>6727316000000</v>
      </c>
      <c r="Q147" s="5">
        <v>9123620000000</v>
      </c>
      <c r="R147" s="5">
        <v>9449828000000</v>
      </c>
      <c r="S147" s="5">
        <v>7619275000000</v>
      </c>
      <c r="T147" s="5">
        <v>7005568000000</v>
      </c>
      <c r="U147" s="5">
        <v>5962892000000</v>
      </c>
      <c r="V147" s="5">
        <v>5019110000000</v>
      </c>
      <c r="W147" s="5">
        <v>4533060000000</v>
      </c>
      <c r="X147" s="5">
        <v>3806581000000</v>
      </c>
      <c r="Y147" s="5">
        <v>3676394000000</v>
      </c>
      <c r="Z147" s="5">
        <v>3418291000000</v>
      </c>
      <c r="AA147" s="2">
        <v>3242188000000</v>
      </c>
      <c r="AB147" s="2">
        <v>3057647000000</v>
      </c>
    </row>
    <row r="148" spans="2:28" ht="15.5" x14ac:dyDescent="0.35">
      <c r="C148" t="s">
        <v>1988</v>
      </c>
      <c r="D148" s="5">
        <v>127300000000</v>
      </c>
      <c r="E148" s="5">
        <v>133808000000</v>
      </c>
      <c r="F148" s="5">
        <v>132351000000</v>
      </c>
      <c r="G148" s="5">
        <v>139637000000</v>
      </c>
      <c r="I148" s="5">
        <v>545088000000</v>
      </c>
      <c r="J148" s="5">
        <v>522826000000</v>
      </c>
      <c r="K148" s="5">
        <v>486942000000</v>
      </c>
      <c r="L148" s="5">
        <v>407257000000</v>
      </c>
      <c r="P148" s="5">
        <v>451018000000</v>
      </c>
      <c r="Q148" s="5">
        <v>544849000000</v>
      </c>
      <c r="S148" s="5">
        <v>552319000000</v>
      </c>
    </row>
    <row r="149" spans="2:28" ht="15.5" x14ac:dyDescent="0.35">
      <c r="C149" t="s">
        <v>1989</v>
      </c>
      <c r="D149" s="5">
        <v>2115087000000</v>
      </c>
      <c r="E149" s="5">
        <v>1348345000000</v>
      </c>
      <c r="F149" s="5">
        <v>1421067000000</v>
      </c>
      <c r="G149" s="5">
        <v>-461542000000</v>
      </c>
      <c r="I149" s="5">
        <v>5516431000000</v>
      </c>
      <c r="J149" s="5">
        <v>5226160000000</v>
      </c>
      <c r="K149" s="5">
        <v>4932147000000</v>
      </c>
      <c r="L149" s="5">
        <v>4019162000000</v>
      </c>
      <c r="M149" s="5">
        <v>4095714000000</v>
      </c>
      <c r="N149" s="5">
        <v>5340221000000</v>
      </c>
      <c r="O149" s="5">
        <v>7480630000000</v>
      </c>
      <c r="P149" s="5">
        <v>7178334000000</v>
      </c>
      <c r="Q149" s="5">
        <v>9668469000000</v>
      </c>
      <c r="R149" s="5">
        <v>9449828000000</v>
      </c>
      <c r="S149" s="5">
        <v>8171594000000</v>
      </c>
      <c r="T149" s="5">
        <v>7005568000000</v>
      </c>
      <c r="U149" s="5">
        <v>5962892000000</v>
      </c>
      <c r="V149" s="5">
        <v>5019110000000</v>
      </c>
      <c r="W149" s="5">
        <v>4533060000000</v>
      </c>
      <c r="X149" s="5">
        <v>3806581000000</v>
      </c>
      <c r="Y149" s="5">
        <v>3676394000000</v>
      </c>
      <c r="Z149" s="5">
        <v>3418291000000</v>
      </c>
      <c r="AA149" s="2">
        <v>3242188000000</v>
      </c>
      <c r="AB149" s="2">
        <v>3057647000000</v>
      </c>
    </row>
    <row r="150" spans="2:28" ht="15.5" x14ac:dyDescent="0.35">
      <c r="C150" t="s">
        <v>1990</v>
      </c>
    </row>
    <row r="151" spans="2:28" ht="15.5" x14ac:dyDescent="0.35">
      <c r="C151" t="s">
        <v>507</v>
      </c>
      <c r="D151" s="5">
        <v>-505175000000</v>
      </c>
      <c r="E151" s="5">
        <v>-1434476000000</v>
      </c>
      <c r="F151" s="5">
        <v>-656739000000</v>
      </c>
      <c r="G151" s="5">
        <v>-1261119000000</v>
      </c>
      <c r="I151" s="5">
        <v>-4257458000000</v>
      </c>
      <c r="J151" s="5">
        <v>-3534442000000</v>
      </c>
      <c r="K151" s="5">
        <v>-4109898000000</v>
      </c>
      <c r="L151" s="5">
        <v>-2790920000000</v>
      </c>
      <c r="M151" s="5">
        <v>-3447416000000</v>
      </c>
      <c r="N151" s="5">
        <v>-4791013000000</v>
      </c>
      <c r="O151" s="5">
        <v>-6078832000000</v>
      </c>
      <c r="P151" s="5">
        <v>-5253991000000</v>
      </c>
      <c r="Q151" s="5">
        <v>-6117579000000</v>
      </c>
      <c r="R151" s="5">
        <v>-5801438000000</v>
      </c>
      <c r="S151" s="5">
        <v>-5027102000000</v>
      </c>
      <c r="T151" s="5">
        <v>-4582777000000</v>
      </c>
      <c r="U151" s="5">
        <v>-3482881000000</v>
      </c>
      <c r="V151" s="5">
        <v>-2652569000000</v>
      </c>
      <c r="W151" s="5">
        <v>-2493333000000</v>
      </c>
      <c r="X151" s="5">
        <v>-2035532000000</v>
      </c>
      <c r="Y151" s="5">
        <v>-2312962000000</v>
      </c>
      <c r="Z151" s="5">
        <v>-1893196000000</v>
      </c>
      <c r="AA151" s="2">
        <v>-1924430000000</v>
      </c>
      <c r="AB151" s="2">
        <v>-1828028000000</v>
      </c>
    </row>
    <row r="152" spans="2:28" ht="15.5" x14ac:dyDescent="0.35">
      <c r="C152" t="s">
        <v>1991</v>
      </c>
      <c r="D152" s="5">
        <v>-86186000000</v>
      </c>
      <c r="E152" s="5">
        <v>-95940000000</v>
      </c>
      <c r="F152" s="5">
        <v>-88321000000</v>
      </c>
      <c r="G152" s="5">
        <v>-95442000000</v>
      </c>
      <c r="I152" s="5">
        <v>-371297000000</v>
      </c>
      <c r="J152" s="5">
        <v>-336166000000</v>
      </c>
      <c r="K152" s="5">
        <v>-306044000000</v>
      </c>
      <c r="L152" s="5">
        <v>-250792000000</v>
      </c>
      <c r="P152" s="5">
        <v>-298526000000</v>
      </c>
      <c r="Q152" s="5">
        <v>-383430000000</v>
      </c>
      <c r="S152" s="5">
        <v>-337331000000</v>
      </c>
    </row>
    <row r="153" spans="2:28" ht="15.5" x14ac:dyDescent="0.35">
      <c r="C153" t="s">
        <v>1992</v>
      </c>
      <c r="D153" s="5">
        <v>-591361000000</v>
      </c>
      <c r="E153" s="5">
        <v>-1530416000000</v>
      </c>
      <c r="F153" s="5">
        <v>-745060000000</v>
      </c>
      <c r="G153" s="5">
        <v>-1356561000000</v>
      </c>
      <c r="I153" s="5">
        <v>-4628755000000</v>
      </c>
      <c r="J153" s="5">
        <v>-3870608000000</v>
      </c>
      <c r="K153" s="5">
        <v>-4415942000000</v>
      </c>
      <c r="L153" s="5">
        <v>-3041712000000</v>
      </c>
      <c r="M153" s="5">
        <v>-3447416000000</v>
      </c>
      <c r="N153" s="5">
        <v>-4791013000000</v>
      </c>
      <c r="O153" s="5">
        <v>-6078832000000</v>
      </c>
      <c r="P153" s="5">
        <v>-5552517000000</v>
      </c>
      <c r="Q153" s="5">
        <v>-6501009000000</v>
      </c>
      <c r="R153" s="5">
        <v>-5801438000000</v>
      </c>
      <c r="S153" s="5">
        <v>-5364433000000</v>
      </c>
      <c r="T153" s="5">
        <v>-4582777000000</v>
      </c>
      <c r="U153" s="5">
        <v>-3482881000000</v>
      </c>
      <c r="V153" s="5">
        <v>-2652569000000</v>
      </c>
      <c r="W153" s="5">
        <v>-2493333000000</v>
      </c>
      <c r="X153" s="5">
        <v>-2035532000000</v>
      </c>
      <c r="Y153" s="5">
        <v>-2312962000000</v>
      </c>
      <c r="Z153" s="5">
        <v>-1893196000000</v>
      </c>
      <c r="AA153" s="2">
        <v>-1924430000000</v>
      </c>
      <c r="AB153" s="2">
        <v>-1828028000000</v>
      </c>
    </row>
    <row r="154" spans="2:28" ht="15.5" x14ac:dyDescent="0.35">
      <c r="C154" t="s">
        <v>1993</v>
      </c>
      <c r="E154" s="5">
        <v>-123996000000</v>
      </c>
      <c r="F154" s="5">
        <v>123996000000</v>
      </c>
      <c r="G154" s="5">
        <v>2000000</v>
      </c>
      <c r="V154" s="5">
        <v>-4538000000</v>
      </c>
      <c r="W154" s="5">
        <v>3444000000</v>
      </c>
      <c r="X154" s="5">
        <v>1625000000</v>
      </c>
      <c r="Y154" s="5">
        <v>-11651000000</v>
      </c>
    </row>
    <row r="155" spans="2:28" ht="15.5" x14ac:dyDescent="0.35">
      <c r="C155" t="s">
        <v>1416</v>
      </c>
      <c r="D155" s="5">
        <v>82615000000</v>
      </c>
      <c r="E155" s="5">
        <v>50685000000</v>
      </c>
      <c r="F155" s="5">
        <v>-3619000000</v>
      </c>
      <c r="G155" s="5">
        <v>150505000000</v>
      </c>
      <c r="I155" s="5">
        <v>295364000000</v>
      </c>
      <c r="J155" s="5">
        <v>326801000000</v>
      </c>
      <c r="K155" s="5">
        <v>351755000000</v>
      </c>
      <c r="L155" s="5">
        <v>269558000000</v>
      </c>
      <c r="M155" s="5">
        <v>464174000000</v>
      </c>
      <c r="N155" s="5">
        <v>1014629000000</v>
      </c>
      <c r="O155" s="5">
        <v>781396000000</v>
      </c>
      <c r="P155" s="5">
        <v>781971000000</v>
      </c>
      <c r="Q155" s="5">
        <v>539571000000</v>
      </c>
      <c r="R155" s="5">
        <v>1322218000000</v>
      </c>
      <c r="S155" s="5">
        <v>1185212000000</v>
      </c>
      <c r="T155" s="5">
        <v>949956000000</v>
      </c>
      <c r="U155" s="5">
        <v>733420000000</v>
      </c>
      <c r="V155" s="5">
        <v>613334000000</v>
      </c>
      <c r="W155" s="5">
        <v>578259000000</v>
      </c>
      <c r="X155" s="5">
        <v>496596000000</v>
      </c>
      <c r="Y155" s="5">
        <v>389543000000</v>
      </c>
      <c r="Z155" s="5">
        <v>361517000000</v>
      </c>
      <c r="AA155" s="2">
        <v>224336000000</v>
      </c>
      <c r="AB155" s="2">
        <v>171571000000</v>
      </c>
    </row>
    <row r="156" spans="2:28" ht="15.5" x14ac:dyDescent="0.35">
      <c r="C156" t="s">
        <v>1994</v>
      </c>
      <c r="D156" s="5">
        <v>35117000000</v>
      </c>
      <c r="E156" s="5">
        <v>5998000000</v>
      </c>
      <c r="F156" s="5">
        <v>91742000000</v>
      </c>
      <c r="G156" s="5">
        <v>375265000000</v>
      </c>
      <c r="I156" s="5">
        <v>501910000000</v>
      </c>
      <c r="J156" s="5">
        <v>111243000000</v>
      </c>
      <c r="K156" s="5">
        <v>177584000000</v>
      </c>
      <c r="L156" s="5">
        <v>84769000000</v>
      </c>
      <c r="M156" s="5">
        <v>-149548000000</v>
      </c>
      <c r="N156" s="5">
        <v>101841000000</v>
      </c>
      <c r="O156" s="5">
        <v>72289000000</v>
      </c>
      <c r="P156" s="5">
        <v>27403000000</v>
      </c>
      <c r="Q156" s="5">
        <v>60020000000</v>
      </c>
      <c r="R156" s="5">
        <v>31058000000</v>
      </c>
      <c r="S156" s="5">
        <v>47865000000</v>
      </c>
      <c r="T156" s="5">
        <v>56165000000</v>
      </c>
      <c r="U156" s="5">
        <v>78971000000</v>
      </c>
      <c r="V156" s="5">
        <v>43358000000</v>
      </c>
      <c r="W156" s="5">
        <v>77235000000</v>
      </c>
      <c r="X156" s="5">
        <v>97506000000</v>
      </c>
      <c r="Y156" s="5">
        <v>39929000000</v>
      </c>
      <c r="Z156" s="5">
        <v>37821000000</v>
      </c>
      <c r="AA156" s="2">
        <v>104134000000</v>
      </c>
      <c r="AB156" s="2">
        <v>129213000000</v>
      </c>
    </row>
    <row r="157" spans="2:28" ht="15.5" x14ac:dyDescent="0.35">
      <c r="C157" t="s">
        <v>1778</v>
      </c>
      <c r="D157" s="5">
        <v>-203509000000</v>
      </c>
      <c r="E157" s="5">
        <v>-251974000000</v>
      </c>
      <c r="F157" s="5">
        <v>-206056000000</v>
      </c>
      <c r="G157" s="5">
        <v>-199581000000</v>
      </c>
      <c r="I157" s="5">
        <v>-829761000000</v>
      </c>
      <c r="J157" s="5">
        <v>-821006000000</v>
      </c>
      <c r="K157" s="5">
        <v>-937763000000</v>
      </c>
      <c r="L157" s="5">
        <v>-988084000000</v>
      </c>
      <c r="M157" s="5">
        <v>-917950000000</v>
      </c>
      <c r="N157" s="5">
        <v>-934409000000</v>
      </c>
      <c r="O157" s="5">
        <v>-898594000000</v>
      </c>
      <c r="P157" s="5">
        <v>-956118000000</v>
      </c>
      <c r="Q157" s="5">
        <v>-1007621000000</v>
      </c>
      <c r="R157" s="5">
        <v>-1109054000000</v>
      </c>
      <c r="S157" s="5">
        <v>-997782000000</v>
      </c>
      <c r="T157" s="5">
        <v>-879894000000</v>
      </c>
      <c r="U157" s="5">
        <v>-784810000000</v>
      </c>
      <c r="V157" s="5">
        <v>-682642000000</v>
      </c>
      <c r="W157" s="5">
        <v>-586182000000</v>
      </c>
      <c r="X157" s="5">
        <v>-539397000000</v>
      </c>
      <c r="Y157" s="5">
        <v>-463796000000</v>
      </c>
      <c r="Z157" s="5">
        <v>-425012000000</v>
      </c>
      <c r="AA157" s="2">
        <v>-377999000000</v>
      </c>
      <c r="AB157" s="2">
        <v>-336074000000</v>
      </c>
    </row>
    <row r="158" spans="2:28" ht="15.5" x14ac:dyDescent="0.35">
      <c r="C158" t="s">
        <v>1420</v>
      </c>
      <c r="D158" s="5">
        <v>-518378000000</v>
      </c>
      <c r="E158" s="5">
        <v>-553800000000</v>
      </c>
      <c r="F158" s="5">
        <v>-355040000000</v>
      </c>
      <c r="G158" s="5">
        <v>-203166000000</v>
      </c>
      <c r="I158" s="5">
        <v>-1310668000000</v>
      </c>
      <c r="J158" s="5">
        <v>-2046652000000</v>
      </c>
      <c r="K158" s="5">
        <v>-1237851000000</v>
      </c>
      <c r="L158" s="5">
        <v>-1843643000000</v>
      </c>
      <c r="M158" s="5">
        <v>-2237465000000</v>
      </c>
      <c r="N158" s="5">
        <v>-1898468000000</v>
      </c>
      <c r="O158" s="5">
        <v>-1803303000000</v>
      </c>
      <c r="P158" s="5">
        <v>-1656453000000</v>
      </c>
      <c r="Q158" s="5">
        <v>-1806186000000</v>
      </c>
      <c r="R158" s="5">
        <v>-1683383000000</v>
      </c>
      <c r="S158" s="5">
        <v>-1419099000000</v>
      </c>
      <c r="T158" s="5">
        <v>-1337394000000</v>
      </c>
      <c r="U158" s="5">
        <v>-1188672000000</v>
      </c>
      <c r="V158" s="5">
        <v>-1002866000000</v>
      </c>
      <c r="W158" s="5">
        <v>-924986000000</v>
      </c>
      <c r="X158" s="5">
        <v>-919027000000</v>
      </c>
      <c r="Y158" s="5">
        <v>-719316000000</v>
      </c>
      <c r="Z158" s="5">
        <v>-615938000000</v>
      </c>
      <c r="AA158" s="2">
        <v>-510822000000</v>
      </c>
      <c r="AB158" s="2">
        <v>-418755000000</v>
      </c>
    </row>
    <row r="159" spans="2:28" ht="15.5" x14ac:dyDescent="0.35">
      <c r="C159" t="s">
        <v>1995</v>
      </c>
      <c r="F159" s="5">
        <v>-562561000000</v>
      </c>
      <c r="G159" s="5">
        <v>562561000000</v>
      </c>
      <c r="O159" s="5">
        <v>35046000000</v>
      </c>
      <c r="P159" s="5">
        <v>67748000000</v>
      </c>
      <c r="Q159" s="5">
        <v>-2927000000</v>
      </c>
      <c r="R159" s="5">
        <v>-31567000000</v>
      </c>
      <c r="S159" s="5">
        <v>4692000000</v>
      </c>
      <c r="T159" s="5">
        <v>17382000000</v>
      </c>
      <c r="U159" s="5">
        <v>-3409000000</v>
      </c>
      <c r="V159" s="5">
        <v>-7037000000</v>
      </c>
      <c r="W159" s="5">
        <v>3665000000</v>
      </c>
      <c r="X159" s="5">
        <v>16377000000</v>
      </c>
      <c r="Y159" s="5">
        <v>-19712000000</v>
      </c>
      <c r="Z159" s="5">
        <v>-29752000000</v>
      </c>
      <c r="AA159" s="2">
        <v>18138000000</v>
      </c>
      <c r="AB159" s="2">
        <v>29899000000</v>
      </c>
    </row>
    <row r="160" spans="2:28" ht="15.5" x14ac:dyDescent="0.35">
      <c r="C160" t="s">
        <v>1996</v>
      </c>
      <c r="D160" s="5">
        <v>-11261000000</v>
      </c>
      <c r="E160" s="5">
        <v>1151620000000</v>
      </c>
      <c r="G160" s="5">
        <v>-382390000000</v>
      </c>
      <c r="I160" s="5">
        <v>1151620000000</v>
      </c>
      <c r="J160" s="5">
        <v>-109653000000</v>
      </c>
      <c r="K160" s="5">
        <v>-123249000000</v>
      </c>
      <c r="L160" s="5">
        <v>-90542000000</v>
      </c>
      <c r="M160" s="5">
        <v>-35932000000</v>
      </c>
      <c r="N160" s="5">
        <v>26973000000</v>
      </c>
    </row>
    <row r="161" spans="3:28" ht="15.5" x14ac:dyDescent="0.35">
      <c r="C161" t="s">
        <v>1997</v>
      </c>
      <c r="E161" s="5">
        <v>-542706000000</v>
      </c>
      <c r="F161" s="5">
        <v>551583000000</v>
      </c>
      <c r="G161" s="5">
        <v>-8877000000</v>
      </c>
      <c r="L161" s="5">
        <v>-72000000</v>
      </c>
      <c r="N161" s="5">
        <v>7000000</v>
      </c>
    </row>
    <row r="162" spans="3:28" ht="15.5" x14ac:dyDescent="0.35">
      <c r="C162" t="s">
        <v>607</v>
      </c>
      <c r="G162" s="5">
        <v>802000000</v>
      </c>
      <c r="J162" s="5">
        <v>-3159000000</v>
      </c>
      <c r="M162" s="5">
        <v>-525000000</v>
      </c>
      <c r="N162" s="5">
        <v>-2411000000</v>
      </c>
      <c r="O162" s="5">
        <v>-56068000000</v>
      </c>
      <c r="P162" s="5">
        <v>-46034000000</v>
      </c>
      <c r="Q162" s="5">
        <v>-165782000000</v>
      </c>
      <c r="R162" s="5">
        <v>-300521000000</v>
      </c>
      <c r="S162" s="5">
        <v>-232880000000</v>
      </c>
      <c r="T162" s="5">
        <v>-235872000000</v>
      </c>
      <c r="U162" s="5">
        <v>-210619000000</v>
      </c>
      <c r="V162" s="5">
        <v>-224182000000</v>
      </c>
      <c r="W162" s="5">
        <v>-207188000000</v>
      </c>
      <c r="X162" s="5">
        <v>-160967000000</v>
      </c>
      <c r="Y162" s="5">
        <v>-193478000000</v>
      </c>
      <c r="Z162" s="5">
        <v>-185642000000</v>
      </c>
      <c r="AA162" s="2">
        <v>-194640000000</v>
      </c>
      <c r="AB162" s="2">
        <v>-127091000000</v>
      </c>
    </row>
    <row r="163" spans="3:28" ht="15.5" x14ac:dyDescent="0.35">
      <c r="C163" t="s">
        <v>312</v>
      </c>
    </row>
    <row r="164" spans="3:28" ht="15.5" x14ac:dyDescent="0.35">
      <c r="C164" t="s">
        <v>1820</v>
      </c>
    </row>
    <row r="165" spans="3:28" ht="15.5" x14ac:dyDescent="0.35">
      <c r="C165" t="s">
        <v>1998</v>
      </c>
      <c r="D165" s="5">
        <v>612984000000</v>
      </c>
      <c r="E165" s="5">
        <v>275000000000</v>
      </c>
      <c r="F165" s="5">
        <v>-275000000000</v>
      </c>
      <c r="G165" s="5">
        <v>-927768000000</v>
      </c>
      <c r="I165" s="5">
        <v>275000000000</v>
      </c>
      <c r="J165" s="5">
        <v>1367969000000</v>
      </c>
      <c r="K165" s="5">
        <v>2929462000000</v>
      </c>
      <c r="L165" s="5">
        <v>3747558000000</v>
      </c>
      <c r="M165" s="5">
        <v>6290417000000</v>
      </c>
      <c r="N165" s="5">
        <v>1412948000000</v>
      </c>
      <c r="O165" s="5">
        <v>-29801000000</v>
      </c>
      <c r="P165" s="5">
        <v>139589000000</v>
      </c>
      <c r="Q165" s="5">
        <v>-98975000000</v>
      </c>
      <c r="R165" s="5">
        <v>69360000000</v>
      </c>
      <c r="S165" s="5">
        <v>-108382000000</v>
      </c>
      <c r="T165" s="5">
        <v>20554000000</v>
      </c>
      <c r="U165" s="5">
        <v>-17841000000</v>
      </c>
      <c r="V165" s="5">
        <v>-4099000000</v>
      </c>
      <c r="W165" s="5">
        <v>-206000000</v>
      </c>
      <c r="Y165" s="5">
        <v>-6008436000000</v>
      </c>
      <c r="Z165" s="5">
        <v>159187000000</v>
      </c>
      <c r="AA165" s="2">
        <v>5983000000</v>
      </c>
      <c r="AB165" s="2">
        <v>8492000000</v>
      </c>
    </row>
    <row r="166" spans="3:28" ht="15.5" x14ac:dyDescent="0.35">
      <c r="C166" t="s">
        <v>1781</v>
      </c>
      <c r="K166" s="5">
        <v>-17000000000</v>
      </c>
      <c r="L166" s="5">
        <v>-30000000000</v>
      </c>
      <c r="M166" s="5">
        <v>-832846000000</v>
      </c>
      <c r="N166" s="5">
        <v>169503000000</v>
      </c>
      <c r="O166" s="5">
        <v>26794000000</v>
      </c>
      <c r="P166" s="5">
        <v>79342000000</v>
      </c>
      <c r="Q166" s="5">
        <v>-74058000000</v>
      </c>
      <c r="R166" s="5">
        <v>-45635000000</v>
      </c>
      <c r="S166" s="5">
        <v>97702000000</v>
      </c>
      <c r="T166" s="5">
        <v>-77021000000</v>
      </c>
      <c r="U166" s="5">
        <v>-26872000000</v>
      </c>
      <c r="Y166" s="5">
        <v>895945000000</v>
      </c>
      <c r="Z166" s="5">
        <v>2213172000000</v>
      </c>
      <c r="AA166" s="2">
        <v>-648095000000</v>
      </c>
      <c r="AB166" s="2">
        <v>917029000000</v>
      </c>
    </row>
    <row r="167" spans="3:28" ht="15.5" x14ac:dyDescent="0.35">
      <c r="C167" t="s">
        <v>1999</v>
      </c>
      <c r="D167" s="5">
        <v>92386000000</v>
      </c>
      <c r="E167" s="5">
        <v>-175099000000</v>
      </c>
      <c r="F167" s="5">
        <v>175099000000</v>
      </c>
      <c r="G167" s="5">
        <v>201540000000</v>
      </c>
      <c r="I167" s="5">
        <v>99901000000</v>
      </c>
      <c r="J167" s="5">
        <v>187066000000</v>
      </c>
      <c r="K167" s="5">
        <v>495880000000</v>
      </c>
      <c r="L167" s="5">
        <v>724074000000</v>
      </c>
      <c r="M167" s="5">
        <v>328714000000</v>
      </c>
      <c r="N167" s="5">
        <v>286754000000</v>
      </c>
      <c r="O167" s="5">
        <v>216272000000</v>
      </c>
      <c r="P167" s="5">
        <v>197633000000</v>
      </c>
      <c r="Q167" s="5">
        <v>32281000000</v>
      </c>
      <c r="R167" s="5">
        <v>-299770000000</v>
      </c>
      <c r="S167" s="5">
        <v>14190000000</v>
      </c>
      <c r="T167" s="5">
        <v>-62521000000</v>
      </c>
      <c r="U167" s="5">
        <v>95161000000</v>
      </c>
      <c r="V167" s="5">
        <v>-87486000000</v>
      </c>
      <c r="W167" s="5">
        <v>-7988000000</v>
      </c>
    </row>
    <row r="168" spans="3:28" ht="15.5" x14ac:dyDescent="0.35">
      <c r="C168" t="s">
        <v>1941</v>
      </c>
      <c r="E168" s="5">
        <v>-99901000000</v>
      </c>
      <c r="F168" s="5">
        <v>99901000000</v>
      </c>
      <c r="Z168" s="5">
        <v>-77938000000</v>
      </c>
      <c r="AA168" s="2">
        <v>-7085000000</v>
      </c>
      <c r="AB168" s="2">
        <v>22810000000</v>
      </c>
    </row>
    <row r="169" spans="3:28" ht="15.5" x14ac:dyDescent="0.35">
      <c r="C169" t="s">
        <v>2000</v>
      </c>
      <c r="D169" s="5">
        <v>1278350000000</v>
      </c>
      <c r="E169" s="5">
        <v>274103000000</v>
      </c>
      <c r="F169" s="5">
        <v>-1515492000000</v>
      </c>
      <c r="G169" s="5">
        <v>-1435702000000</v>
      </c>
      <c r="I169" s="5">
        <v>-3515790000000</v>
      </c>
      <c r="J169" s="5">
        <v>-2263650000000</v>
      </c>
      <c r="K169" s="5">
        <v>-3134725000000</v>
      </c>
      <c r="L169" s="5">
        <v>925552000000</v>
      </c>
      <c r="M169" s="5">
        <v>1372295000000</v>
      </c>
      <c r="N169" s="5">
        <v>7261232000000</v>
      </c>
      <c r="O169" s="5">
        <v>-3553259000000</v>
      </c>
      <c r="P169" s="5">
        <v>5828838000000</v>
      </c>
      <c r="Q169" s="5">
        <v>-3024879000000</v>
      </c>
      <c r="R169" s="5">
        <v>-6713962000000</v>
      </c>
      <c r="S169" s="5">
        <v>-10625080000000</v>
      </c>
      <c r="T169" s="5">
        <v>-6840283000000</v>
      </c>
      <c r="U169" s="5">
        <v>-2591002000000</v>
      </c>
      <c r="V169" s="5">
        <v>-4804739000000</v>
      </c>
      <c r="W169" s="5">
        <v>-10623001000000</v>
      </c>
      <c r="X169" s="5">
        <v>-5624066000000</v>
      </c>
      <c r="Y169" s="5">
        <v>-1632497000000</v>
      </c>
      <c r="Z169" s="5">
        <v>-3986815000000</v>
      </c>
      <c r="AA169" s="2">
        <v>-4520827000000</v>
      </c>
      <c r="AB169" s="2">
        <v>-1027055000000</v>
      </c>
    </row>
    <row r="170" spans="3:28" ht="15.5" x14ac:dyDescent="0.35">
      <c r="C170" t="s">
        <v>1784</v>
      </c>
      <c r="D170" s="5">
        <v>198332000000</v>
      </c>
      <c r="E170" s="5">
        <v>-3673000000</v>
      </c>
      <c r="F170" s="5">
        <v>3425000000</v>
      </c>
      <c r="G170" s="5">
        <v>-7754000000</v>
      </c>
      <c r="I170" s="5">
        <v>-82688000000</v>
      </c>
      <c r="J170" s="5">
        <v>-47885000000</v>
      </c>
      <c r="K170" s="5">
        <v>113829000000</v>
      </c>
      <c r="L170" s="5">
        <v>11783000000</v>
      </c>
      <c r="M170" s="5">
        <v>-60830000000</v>
      </c>
      <c r="N170" s="5">
        <v>-45139000000</v>
      </c>
      <c r="O170" s="5">
        <v>22348000000</v>
      </c>
      <c r="P170" s="5">
        <v>42471000000</v>
      </c>
      <c r="Q170" s="5">
        <v>62079000000</v>
      </c>
      <c r="R170" s="5">
        <v>-193980000000</v>
      </c>
      <c r="S170" s="5">
        <v>35771000000</v>
      </c>
      <c r="T170" s="5">
        <v>645694000000</v>
      </c>
      <c r="U170" s="5">
        <v>-482282000000</v>
      </c>
      <c r="V170" s="5">
        <v>22622000000</v>
      </c>
      <c r="W170" s="5">
        <v>-102370000000</v>
      </c>
      <c r="X170" s="5">
        <v>3751000000</v>
      </c>
      <c r="Y170" s="5">
        <v>86069000000</v>
      </c>
      <c r="Z170" s="5">
        <v>-57040000000</v>
      </c>
      <c r="AA170" s="2">
        <v>-12269000000</v>
      </c>
      <c r="AB170" s="2">
        <v>-28854000000</v>
      </c>
    </row>
    <row r="171" spans="3:28" ht="15.5" x14ac:dyDescent="0.35">
      <c r="C171" t="s">
        <v>1822</v>
      </c>
      <c r="D171" s="5">
        <v>301192000000</v>
      </c>
      <c r="E171" s="5">
        <v>730452000000</v>
      </c>
      <c r="F171" s="5">
        <v>-812213000000</v>
      </c>
      <c r="G171" s="5">
        <v>266451000000</v>
      </c>
      <c r="I171" s="5">
        <v>-638602000000</v>
      </c>
      <c r="J171" s="5">
        <v>-2200695000000</v>
      </c>
      <c r="K171" s="5">
        <v>-492929000000</v>
      </c>
      <c r="L171" s="5">
        <v>-1027266000000</v>
      </c>
      <c r="M171" s="5">
        <v>1301943000000</v>
      </c>
      <c r="N171" s="5">
        <v>2769401000000</v>
      </c>
      <c r="O171" s="5">
        <v>-1946809000000</v>
      </c>
      <c r="P171" s="5">
        <v>-829470000000</v>
      </c>
      <c r="Q171" s="5">
        <v>-3506366000000</v>
      </c>
      <c r="R171" s="5">
        <v>-431560000000</v>
      </c>
      <c r="S171" s="5">
        <v>-788874000000</v>
      </c>
      <c r="T171" s="5">
        <v>-95587000000</v>
      </c>
      <c r="U171" s="5">
        <v>-196800000000</v>
      </c>
      <c r="V171" s="5">
        <v>-118231000000</v>
      </c>
      <c r="W171" s="5">
        <v>-41039000000</v>
      </c>
      <c r="X171" s="5">
        <v>19260000000</v>
      </c>
      <c r="Y171" s="5">
        <v>-64243000000</v>
      </c>
      <c r="Z171" s="5">
        <v>25249000000</v>
      </c>
      <c r="AA171" s="2">
        <v>-128212000000</v>
      </c>
      <c r="AB171" s="2">
        <v>118009000000</v>
      </c>
    </row>
    <row r="172" spans="3:28" ht="15.5" x14ac:dyDescent="0.35">
      <c r="C172" t="s">
        <v>1177</v>
      </c>
      <c r="D172" s="5">
        <v>-6056154000000</v>
      </c>
      <c r="E172" s="5">
        <v>-564525000000</v>
      </c>
      <c r="F172" s="5">
        <v>7128778000000</v>
      </c>
      <c r="G172" s="5">
        <v>-1980150000000</v>
      </c>
      <c r="I172" s="5">
        <v>6672989000000</v>
      </c>
      <c r="J172" s="5">
        <v>-3301419000000</v>
      </c>
      <c r="K172" s="5">
        <v>-8807006000000</v>
      </c>
      <c r="L172" s="5">
        <v>-3020365000000</v>
      </c>
      <c r="M172" s="5">
        <v>7326202000000</v>
      </c>
      <c r="N172" s="5">
        <v>-24187912000000</v>
      </c>
      <c r="O172" s="5">
        <v>3588517000000</v>
      </c>
      <c r="P172" s="5">
        <v>-11470517000000</v>
      </c>
      <c r="Q172" s="5">
        <v>4252534000000</v>
      </c>
      <c r="R172" s="5">
        <v>8450185000000</v>
      </c>
      <c r="S172" s="5">
        <v>10456085000000</v>
      </c>
      <c r="T172" s="5">
        <v>8851334000000</v>
      </c>
      <c r="U172" s="5">
        <v>1175085000000</v>
      </c>
      <c r="V172" s="5">
        <v>6767732000000</v>
      </c>
      <c r="W172" s="5">
        <v>6585289000000</v>
      </c>
      <c r="X172" s="5">
        <v>10022816000000</v>
      </c>
      <c r="Y172" s="5">
        <v>4218819000000</v>
      </c>
      <c r="Z172" s="5">
        <v>-1538540000000</v>
      </c>
      <c r="AA172" s="2">
        <v>2532579000000</v>
      </c>
      <c r="AB172" s="2">
        <v>6314306000000</v>
      </c>
    </row>
    <row r="173" spans="3:28" ht="15.5" x14ac:dyDescent="0.35">
      <c r="C173" t="s">
        <v>1973</v>
      </c>
    </row>
    <row r="174" spans="3:28" ht="15.5" x14ac:dyDescent="0.35">
      <c r="C174" t="s">
        <v>1787</v>
      </c>
      <c r="AA174" s="2">
        <v>-494650000000</v>
      </c>
      <c r="AB174" s="2">
        <v>494650000000</v>
      </c>
    </row>
    <row r="175" spans="3:28" ht="15.5" x14ac:dyDescent="0.35">
      <c r="C175" t="s">
        <v>2001</v>
      </c>
    </row>
    <row r="176" spans="3:28" ht="15.5" x14ac:dyDescent="0.35">
      <c r="C176" t="s">
        <v>1459</v>
      </c>
      <c r="D176" s="5">
        <v>-1107418000000</v>
      </c>
      <c r="E176" s="5">
        <v>-1272364000000</v>
      </c>
      <c r="F176" s="5">
        <v>2672416000000</v>
      </c>
      <c r="G176" s="5">
        <v>-169700000000</v>
      </c>
      <c r="I176" s="5">
        <v>2501164000000</v>
      </c>
      <c r="J176" s="5">
        <v>3111600000000</v>
      </c>
      <c r="K176" s="5">
        <v>-400279000000</v>
      </c>
      <c r="L176" s="5">
        <v>263175000000</v>
      </c>
      <c r="M176" s="5">
        <v>-3677672000000</v>
      </c>
      <c r="N176" s="5">
        <v>-5984230000000</v>
      </c>
      <c r="O176" s="5">
        <v>3004952000000</v>
      </c>
      <c r="P176" s="5">
        <v>-3067499000000</v>
      </c>
      <c r="Q176" s="5">
        <v>5076884000000</v>
      </c>
      <c r="R176" s="5">
        <v>-56595000000</v>
      </c>
      <c r="S176" s="5">
        <v>-952303000000</v>
      </c>
      <c r="T176" s="5">
        <v>-88533000000</v>
      </c>
      <c r="U176" s="5">
        <v>423574000000</v>
      </c>
      <c r="V176" s="5">
        <v>311722000000</v>
      </c>
      <c r="W176" s="5">
        <v>-1356184000000</v>
      </c>
      <c r="X176" s="5">
        <v>2011912000000</v>
      </c>
      <c r="Y176" s="5">
        <v>1643342000000</v>
      </c>
      <c r="Z176" s="5">
        <v>-3072665000000</v>
      </c>
      <c r="AA176" s="2">
        <v>553838000000</v>
      </c>
      <c r="AB176" s="2">
        <v>594591000000</v>
      </c>
    </row>
    <row r="177" spans="3:28" ht="15.5" x14ac:dyDescent="0.35">
      <c r="C177" t="s">
        <v>1460</v>
      </c>
      <c r="D177" s="5">
        <v>-1063582000000</v>
      </c>
      <c r="E177" s="5">
        <v>2170016000000</v>
      </c>
      <c r="F177" s="5">
        <v>-801327000000</v>
      </c>
      <c r="G177" s="5">
        <v>446428000000</v>
      </c>
      <c r="I177" s="5">
        <v>1003492000000</v>
      </c>
      <c r="J177" s="5">
        <v>42318000000</v>
      </c>
      <c r="K177" s="5">
        <v>-82600000000</v>
      </c>
      <c r="L177" s="5">
        <v>-1841133000000</v>
      </c>
      <c r="M177" s="5">
        <v>1736970000000</v>
      </c>
      <c r="N177" s="5">
        <v>-12072474000000</v>
      </c>
      <c r="O177" s="5">
        <v>-781116000000</v>
      </c>
      <c r="P177" s="5">
        <v>-153649000000</v>
      </c>
      <c r="Q177" s="5">
        <v>-589255000000</v>
      </c>
      <c r="R177" s="5">
        <v>3864582000000</v>
      </c>
      <c r="S177" s="5">
        <v>1381234000000</v>
      </c>
      <c r="T177" s="5">
        <v>1159325000000</v>
      </c>
      <c r="U177" s="5">
        <v>518827000000</v>
      </c>
      <c r="V177" s="5">
        <v>2631036000000</v>
      </c>
      <c r="W177" s="5">
        <v>1931431000000</v>
      </c>
      <c r="X177" s="5">
        <v>2710970000000</v>
      </c>
      <c r="Y177" s="5">
        <v>2334070000000</v>
      </c>
      <c r="Z177" s="5">
        <v>1151188000000</v>
      </c>
      <c r="AA177" s="2">
        <v>970806000000</v>
      </c>
      <c r="AB177" s="2">
        <v>274022000000</v>
      </c>
    </row>
    <row r="178" spans="3:28" ht="15.5" x14ac:dyDescent="0.35">
      <c r="C178" t="s">
        <v>395</v>
      </c>
      <c r="D178" s="5">
        <v>-4081974000000</v>
      </c>
      <c r="E178" s="5">
        <v>-133440000000</v>
      </c>
      <c r="F178" s="5">
        <v>5103007000000</v>
      </c>
      <c r="G178" s="5">
        <v>-3109313000000</v>
      </c>
      <c r="I178" s="5">
        <v>4541288000000</v>
      </c>
      <c r="J178" s="5">
        <v>-1349903000000</v>
      </c>
      <c r="K178" s="5">
        <v>-6690348000000</v>
      </c>
      <c r="L178" s="5">
        <v>-2282447000000</v>
      </c>
      <c r="M178" s="5">
        <v>13720640000000</v>
      </c>
      <c r="N178" s="5">
        <v>-18713918000000</v>
      </c>
      <c r="O178" s="5">
        <v>2573481000000</v>
      </c>
      <c r="P178" s="5">
        <v>-9395988000000</v>
      </c>
      <c r="Q178" s="5">
        <v>206430000000</v>
      </c>
      <c r="R178" s="5">
        <v>4042463000000</v>
      </c>
      <c r="S178" s="5">
        <v>9870864000000</v>
      </c>
      <c r="T178" s="5">
        <v>8429830000000</v>
      </c>
      <c r="U178" s="5">
        <v>190547000000</v>
      </c>
      <c r="V178" s="5">
        <v>2921407000000</v>
      </c>
      <c r="W178" s="5">
        <v>5983323000000</v>
      </c>
      <c r="X178" s="5">
        <v>4738870000000</v>
      </c>
      <c r="Y178" s="5">
        <v>416885000000</v>
      </c>
      <c r="Z178" s="5">
        <v>150805000000</v>
      </c>
      <c r="AA178" s="2">
        <v>2882198000000</v>
      </c>
      <c r="AB178" s="2">
        <v>3856948000000</v>
      </c>
    </row>
    <row r="179" spans="3:28" ht="15.5" x14ac:dyDescent="0.35">
      <c r="C179" t="s">
        <v>2002</v>
      </c>
      <c r="D179" s="5">
        <v>-6252974000000</v>
      </c>
      <c r="E179" s="5">
        <v>764212000000</v>
      </c>
      <c r="F179" s="5">
        <v>6974096000000</v>
      </c>
      <c r="G179" s="5">
        <v>-2832585000000</v>
      </c>
      <c r="I179" s="5">
        <v>8045944000000</v>
      </c>
      <c r="J179" s="5">
        <v>1804015000000</v>
      </c>
      <c r="K179" s="5">
        <v>-7173227000000</v>
      </c>
      <c r="L179" s="5">
        <v>-3860405000000</v>
      </c>
      <c r="M179" s="5">
        <v>11779938000000</v>
      </c>
      <c r="N179" s="5">
        <v>-36770622000000</v>
      </c>
      <c r="O179" s="5">
        <v>4797317000000</v>
      </c>
      <c r="P179" s="5">
        <v>-12617136000000</v>
      </c>
      <c r="Q179" s="5">
        <v>4694059000000</v>
      </c>
      <c r="R179" s="5">
        <v>7850450000000</v>
      </c>
      <c r="S179" s="5">
        <v>10299795000000</v>
      </c>
      <c r="T179" s="5">
        <v>9500622000000</v>
      </c>
      <c r="U179" s="5">
        <v>1132948000000</v>
      </c>
      <c r="V179" s="5">
        <v>5864165000000</v>
      </c>
      <c r="W179" s="5">
        <v>6558570000000</v>
      </c>
      <c r="X179" s="5">
        <v>9461752000000</v>
      </c>
      <c r="Y179" s="5">
        <v>4394297000000</v>
      </c>
      <c r="Z179" s="5">
        <v>-1770672000000</v>
      </c>
      <c r="AA179" s="2">
        <v>4406842000000</v>
      </c>
      <c r="AB179" s="2">
        <v>4725561000000</v>
      </c>
    </row>
    <row r="180" spans="3:28" ht="15.5" x14ac:dyDescent="0.35">
      <c r="C180" t="s">
        <v>1437</v>
      </c>
      <c r="D180" s="5">
        <v>401560000000</v>
      </c>
      <c r="E180" s="5">
        <v>3070000000</v>
      </c>
      <c r="F180" s="5">
        <v>-256116000000</v>
      </c>
      <c r="G180" s="5">
        <v>537147000000</v>
      </c>
      <c r="I180" s="5">
        <v>-402609000000</v>
      </c>
      <c r="J180" s="5">
        <v>-5005535000000</v>
      </c>
      <c r="K180" s="5">
        <v>-2494654000000</v>
      </c>
      <c r="L180" s="5">
        <v>729306000000</v>
      </c>
      <c r="M180" s="5">
        <v>-3546832000000</v>
      </c>
      <c r="N180" s="5">
        <v>12044552000000</v>
      </c>
      <c r="O180" s="5">
        <v>-1967456000000</v>
      </c>
      <c r="P180" s="5">
        <v>1537159000000</v>
      </c>
      <c r="Q180" s="5">
        <v>-463086000000</v>
      </c>
      <c r="R180" s="5">
        <v>86218000000</v>
      </c>
      <c r="S180" s="5">
        <v>-44988000000</v>
      </c>
      <c r="T180" s="5">
        <v>31286000000</v>
      </c>
      <c r="U180" s="5">
        <v>-218157000000</v>
      </c>
      <c r="V180" s="5">
        <v>803479000000</v>
      </c>
      <c r="W180" s="5">
        <v>-285893000000</v>
      </c>
      <c r="X180" s="5">
        <v>518028000000</v>
      </c>
      <c r="Y180" s="5">
        <v>-13936000000</v>
      </c>
      <c r="Z180" s="5">
        <v>266039000000</v>
      </c>
      <c r="AA180" s="2">
        <v>-53688000000</v>
      </c>
      <c r="AB180" s="2">
        <v>251673000000</v>
      </c>
    </row>
    <row r="181" spans="3:28" ht="15.5" x14ac:dyDescent="0.35">
      <c r="C181" t="s">
        <v>1775</v>
      </c>
      <c r="D181" s="5">
        <v>201480000000</v>
      </c>
      <c r="E181" s="5">
        <v>-3731000000</v>
      </c>
      <c r="F181" s="5">
        <v>3480000000</v>
      </c>
      <c r="G181" s="5">
        <v>-7869000000</v>
      </c>
      <c r="I181" s="5">
        <v>-83882000000</v>
      </c>
      <c r="J181" s="5">
        <v>-48298000000</v>
      </c>
      <c r="K181" s="5">
        <v>115231000000</v>
      </c>
      <c r="L181" s="5">
        <v>11928000000</v>
      </c>
      <c r="M181" s="5">
        <v>-60764000000</v>
      </c>
      <c r="N181" s="5">
        <v>-45139000000</v>
      </c>
      <c r="O181" s="5">
        <v>-22711000000</v>
      </c>
      <c r="P181" s="5">
        <v>-42447000000</v>
      </c>
      <c r="Q181" s="5">
        <v>-60196000000</v>
      </c>
      <c r="R181" s="5">
        <v>195316000000</v>
      </c>
      <c r="S181" s="5">
        <v>-35771000000</v>
      </c>
      <c r="T181" s="5">
        <v>-645694000000</v>
      </c>
      <c r="U181" s="5">
        <v>482282000000</v>
      </c>
      <c r="V181" s="5">
        <v>-22622000000</v>
      </c>
      <c r="W181" s="5">
        <v>102370000000</v>
      </c>
      <c r="X181" s="5">
        <v>-3751000000</v>
      </c>
      <c r="Y181" s="5">
        <v>-86069000000</v>
      </c>
      <c r="Z181" s="5">
        <v>57040000000</v>
      </c>
      <c r="AA181" s="2">
        <v>12269000000</v>
      </c>
      <c r="AB181" s="2">
        <v>28457000000</v>
      </c>
    </row>
    <row r="182" spans="3:28" ht="15.5" x14ac:dyDescent="0.35">
      <c r="C182" t="s">
        <v>133</v>
      </c>
      <c r="D182" s="5">
        <v>6438000000</v>
      </c>
      <c r="E182" s="5">
        <v>-7332000000</v>
      </c>
      <c r="F182" s="5">
        <v>-13308000000</v>
      </c>
      <c r="G182" s="5">
        <v>102000000</v>
      </c>
      <c r="I182" s="5">
        <v>-14803000000</v>
      </c>
      <c r="J182" s="5">
        <v>-3732000000</v>
      </c>
      <c r="K182" s="5">
        <v>8139000000</v>
      </c>
      <c r="L182" s="5">
        <v>14332000000</v>
      </c>
      <c r="M182" s="5">
        <v>-14824000000</v>
      </c>
      <c r="N182" s="5">
        <v>-32192000000</v>
      </c>
      <c r="O182" s="5">
        <v>-27492000000</v>
      </c>
      <c r="P182" s="5">
        <v>51437000000</v>
      </c>
      <c r="Q182" s="5">
        <v>-35421000000</v>
      </c>
      <c r="R182" s="5">
        <v>24880000000</v>
      </c>
      <c r="S182" s="5">
        <v>-7372000000</v>
      </c>
      <c r="T182" s="5">
        <v>22701000000</v>
      </c>
      <c r="U182" s="5">
        <v>-1994000000</v>
      </c>
      <c r="V182" s="5">
        <v>6876000000</v>
      </c>
      <c r="W182" s="5">
        <v>1511000000</v>
      </c>
      <c r="X182" s="5">
        <v>10941000000</v>
      </c>
      <c r="Y182" s="5">
        <v>-5143000000</v>
      </c>
      <c r="Z182" s="5">
        <v>23381000000</v>
      </c>
      <c r="AA182" s="2">
        <v>-9917000000</v>
      </c>
      <c r="AB182" s="2">
        <v>-105173000000</v>
      </c>
    </row>
    <row r="183" spans="3:28" ht="15.5" x14ac:dyDescent="0.35">
      <c r="C183" t="s">
        <v>2003</v>
      </c>
    </row>
    <row r="184" spans="3:28" ht="15.5" x14ac:dyDescent="0.35">
      <c r="C184" t="s">
        <v>1433</v>
      </c>
      <c r="D184" s="5">
        <v>-210740000000</v>
      </c>
      <c r="E184" s="5">
        <v>20566000000</v>
      </c>
      <c r="F184" s="5">
        <v>24125000000</v>
      </c>
      <c r="G184" s="5">
        <v>263853000000</v>
      </c>
      <c r="I184" s="5">
        <v>268984000000</v>
      </c>
      <c r="J184" s="5">
        <v>-30140000000</v>
      </c>
      <c r="K184" s="5">
        <v>42880000000</v>
      </c>
      <c r="L184" s="5">
        <v>99231000000</v>
      </c>
      <c r="M184" s="5">
        <v>-732269000000</v>
      </c>
      <c r="N184" s="5">
        <v>532899000000</v>
      </c>
      <c r="O184" s="5">
        <v>192295000000</v>
      </c>
      <c r="P184" s="5">
        <v>-370635000000</v>
      </c>
      <c r="Q184" s="5">
        <v>109715000000</v>
      </c>
      <c r="R184" s="5">
        <v>135382000000</v>
      </c>
      <c r="S184" s="5">
        <v>202181000000</v>
      </c>
      <c r="T184" s="5">
        <v>-56261000000</v>
      </c>
      <c r="U184" s="5">
        <v>-266748000000</v>
      </c>
      <c r="V184" s="5">
        <v>87477000000</v>
      </c>
      <c r="W184" s="5">
        <v>218919000000</v>
      </c>
      <c r="X184" s="5">
        <v>103604000000</v>
      </c>
      <c r="Y184" s="5">
        <v>-57239000000</v>
      </c>
      <c r="Z184" s="5">
        <v>-30324000000</v>
      </c>
      <c r="AA184" s="2">
        <v>-1380922000000</v>
      </c>
      <c r="AB184" s="2">
        <v>904839000000</v>
      </c>
    </row>
    <row r="185" spans="3:28" ht="15.5" x14ac:dyDescent="0.35">
      <c r="C185" t="s">
        <v>1943</v>
      </c>
      <c r="D185" s="5">
        <v>-201918000000</v>
      </c>
      <c r="E185" s="5">
        <v>-1341310000000</v>
      </c>
      <c r="F185" s="5">
        <v>396501000000</v>
      </c>
      <c r="G185" s="5">
        <v>59202000000</v>
      </c>
      <c r="I185" s="5">
        <v>-1140645000000</v>
      </c>
      <c r="J185" s="5">
        <v>-17729000000</v>
      </c>
      <c r="K185" s="5">
        <v>694625000000</v>
      </c>
      <c r="L185" s="5">
        <v>-14757000000</v>
      </c>
      <c r="M185" s="5">
        <v>-99047000000</v>
      </c>
      <c r="N185" s="5">
        <v>82590000000</v>
      </c>
      <c r="O185" s="5">
        <v>616564000000</v>
      </c>
      <c r="P185" s="5">
        <v>-28895000000</v>
      </c>
      <c r="Q185" s="5">
        <v>7463000000</v>
      </c>
      <c r="R185" s="5">
        <v>157939000000</v>
      </c>
      <c r="S185" s="5">
        <v>42240000000</v>
      </c>
      <c r="T185" s="5">
        <v>-1320000000</v>
      </c>
      <c r="U185" s="5">
        <v>46754000000</v>
      </c>
      <c r="V185" s="5">
        <v>28357000000</v>
      </c>
      <c r="W185" s="5">
        <v>-10188000000</v>
      </c>
      <c r="X185" s="5">
        <v>-67758000000</v>
      </c>
      <c r="Y185" s="5">
        <v>-13091000000</v>
      </c>
      <c r="Z185" s="5">
        <v>-84004000000</v>
      </c>
      <c r="AA185" s="2">
        <v>52645000000</v>
      </c>
      <c r="AB185" s="2">
        <v>14299000000</v>
      </c>
    </row>
    <row r="186" spans="3:28" ht="15.5" x14ac:dyDescent="0.35">
      <c r="C186" t="s">
        <v>2004</v>
      </c>
      <c r="D186" s="5">
        <v>-412658000000</v>
      </c>
      <c r="E186" s="5">
        <v>-1320744000000</v>
      </c>
      <c r="F186" s="5">
        <v>420626000000</v>
      </c>
      <c r="G186" s="5">
        <v>323055000000</v>
      </c>
      <c r="I186" s="5">
        <v>-871661000000</v>
      </c>
      <c r="J186" s="5">
        <v>-47869000000</v>
      </c>
      <c r="K186" s="5">
        <v>737505000000</v>
      </c>
      <c r="L186" s="5">
        <v>84474000000</v>
      </c>
      <c r="M186" s="5">
        <v>-831316000000</v>
      </c>
      <c r="N186" s="5">
        <v>615489000000</v>
      </c>
      <c r="O186" s="5">
        <v>808859000000</v>
      </c>
      <c r="P186" s="5">
        <v>-399530000000</v>
      </c>
      <c r="Q186" s="5">
        <v>117178000000</v>
      </c>
      <c r="R186" s="5">
        <v>293321000000</v>
      </c>
      <c r="S186" s="5">
        <v>244421000000</v>
      </c>
      <c r="T186" s="5">
        <v>-57581000000</v>
      </c>
      <c r="U186" s="5">
        <v>-219994000000</v>
      </c>
      <c r="V186" s="5">
        <v>115834000000</v>
      </c>
      <c r="W186" s="5">
        <v>208731000000</v>
      </c>
      <c r="X186" s="5">
        <v>35846000000</v>
      </c>
      <c r="Y186" s="5">
        <v>-70330000000</v>
      </c>
      <c r="Z186" s="5">
        <v>-114328000000</v>
      </c>
      <c r="AA186" s="2">
        <v>-1328277000000</v>
      </c>
      <c r="AB186" s="2">
        <v>919138000000</v>
      </c>
    </row>
    <row r="187" spans="3:28" ht="15.5" x14ac:dyDescent="0.35">
      <c r="C187" t="s">
        <v>96</v>
      </c>
    </row>
    <row r="188" spans="3:28" ht="15.5" x14ac:dyDescent="0.35">
      <c r="C188" t="s">
        <v>161</v>
      </c>
      <c r="D188" s="5">
        <v>2399536000000</v>
      </c>
      <c r="E188" s="5">
        <v>938668000000</v>
      </c>
      <c r="F188" s="5">
        <v>-1613446000000</v>
      </c>
      <c r="G188" s="5">
        <v>1125137000000</v>
      </c>
      <c r="I188" s="5">
        <v>-435137000000</v>
      </c>
      <c r="J188" s="5">
        <v>7778066000000</v>
      </c>
      <c r="K188" s="5">
        <v>9663331000000</v>
      </c>
      <c r="L188" s="5">
        <v>9397053000000</v>
      </c>
      <c r="M188" s="5">
        <v>11251972000000</v>
      </c>
      <c r="N188" s="5">
        <v>8183398000000</v>
      </c>
      <c r="O188" s="5">
        <v>1247560000000</v>
      </c>
      <c r="P188" s="5">
        <v>270151000000</v>
      </c>
      <c r="Q188" s="5">
        <v>-779705000000</v>
      </c>
      <c r="R188" s="5">
        <v>430504000000</v>
      </c>
      <c r="S188" s="5">
        <v>3238454000000</v>
      </c>
      <c r="T188" s="5">
        <v>-58227000000</v>
      </c>
      <c r="U188" s="5">
        <v>525881000000</v>
      </c>
      <c r="V188" s="5">
        <v>629983000000</v>
      </c>
      <c r="W188" s="5">
        <v>2344377000000</v>
      </c>
      <c r="X188" s="5">
        <v>-318812000000</v>
      </c>
      <c r="Y188" s="5">
        <v>99057000000</v>
      </c>
      <c r="Z188" s="5">
        <v>-731454000000</v>
      </c>
      <c r="AA188" s="2">
        <v>-50428000000</v>
      </c>
      <c r="AB188" s="2">
        <v>61125000000</v>
      </c>
    </row>
    <row r="189" spans="3:28" ht="15.5" x14ac:dyDescent="0.35">
      <c r="C189" t="s">
        <v>162</v>
      </c>
      <c r="D189" s="5">
        <v>-2048479000000</v>
      </c>
      <c r="E189" s="5">
        <v>-2203099000000</v>
      </c>
      <c r="F189" s="5">
        <v>-530522000000</v>
      </c>
      <c r="G189" s="5">
        <v>5483571000000</v>
      </c>
      <c r="I189" s="5">
        <v>334183000000</v>
      </c>
      <c r="J189" s="5">
        <v>276851000000</v>
      </c>
      <c r="K189" s="5">
        <v>-11595208000000</v>
      </c>
      <c r="L189" s="5">
        <v>-6783280000000</v>
      </c>
      <c r="M189" s="5">
        <v>-8736580000000</v>
      </c>
      <c r="N189" s="5">
        <v>1308758000000</v>
      </c>
      <c r="O189" s="5">
        <v>-442094000000</v>
      </c>
      <c r="P189" s="5">
        <v>2629124000000</v>
      </c>
      <c r="Q189" s="5">
        <v>1360280000000</v>
      </c>
      <c r="R189" s="5">
        <v>-3813511000000</v>
      </c>
      <c r="S189" s="5">
        <v>-816414000000</v>
      </c>
      <c r="T189" s="5">
        <v>26490000000</v>
      </c>
      <c r="U189" s="5">
        <v>-698342000000</v>
      </c>
      <c r="V189" s="5">
        <v>-925621000000</v>
      </c>
      <c r="W189" s="5">
        <v>80333000000</v>
      </c>
      <c r="X189" s="5">
        <v>-4889781000000</v>
      </c>
      <c r="Y189" s="5">
        <v>2135984000000</v>
      </c>
      <c r="Z189" s="5">
        <v>1797571000000</v>
      </c>
      <c r="AA189" s="2">
        <v>3679579000000</v>
      </c>
      <c r="AB189" s="2">
        <v>-7139910000000</v>
      </c>
    </row>
    <row r="190" spans="3:28" ht="15.5" x14ac:dyDescent="0.35">
      <c r="C190" t="s">
        <v>545</v>
      </c>
      <c r="F190" s="5">
        <v>100000000000</v>
      </c>
      <c r="G190" s="5">
        <v>3445411000000</v>
      </c>
      <c r="I190" s="5">
        <v>4350000000000</v>
      </c>
      <c r="J190" s="5">
        <v>2422243000000</v>
      </c>
      <c r="K190" s="5">
        <v>260000000000</v>
      </c>
      <c r="L190" s="5">
        <v>1099665000000</v>
      </c>
      <c r="M190" s="5">
        <v>788451000000</v>
      </c>
      <c r="O190" s="5">
        <v>2533804000000</v>
      </c>
      <c r="P190" s="5">
        <v>1566895000000</v>
      </c>
      <c r="Q190" s="5">
        <v>187299000000</v>
      </c>
      <c r="R190" s="5">
        <v>6118669000000</v>
      </c>
      <c r="S190" s="5">
        <v>4690575000000</v>
      </c>
      <c r="T190" s="5">
        <v>6089407000000</v>
      </c>
      <c r="U190" s="5">
        <v>586524000000</v>
      </c>
    </row>
    <row r="191" spans="3:28" ht="15.5" x14ac:dyDescent="0.35">
      <c r="C191" t="s">
        <v>1955</v>
      </c>
      <c r="D191" s="5">
        <v>668484000000</v>
      </c>
      <c r="E191" s="5">
        <v>108500000000</v>
      </c>
      <c r="F191" s="5">
        <v>100000000000</v>
      </c>
      <c r="G191" s="5">
        <v>-28382867000000</v>
      </c>
      <c r="I191" s="5">
        <v>806323000000</v>
      </c>
      <c r="J191" s="5">
        <v>63346749000000</v>
      </c>
      <c r="K191" s="5">
        <v>11725517000000</v>
      </c>
      <c r="L191" s="5">
        <v>4106018000000</v>
      </c>
      <c r="M191" s="5">
        <v>35826310000000</v>
      </c>
      <c r="N191" s="5">
        <v>106012113000000</v>
      </c>
      <c r="O191" s="5">
        <v>578429000000</v>
      </c>
      <c r="P191" s="5">
        <v>3692030000000</v>
      </c>
      <c r="Q191" s="5">
        <v>2460666000000</v>
      </c>
      <c r="R191" s="5">
        <v>1673632000000</v>
      </c>
      <c r="S191" s="5">
        <v>4471902000000</v>
      </c>
      <c r="T191" s="5">
        <v>671726000000</v>
      </c>
      <c r="U191" s="5">
        <v>1164465000000</v>
      </c>
    </row>
    <row r="192" spans="3:28" ht="15.5" x14ac:dyDescent="0.35">
      <c r="C192" t="s">
        <v>2005</v>
      </c>
      <c r="D192" s="5">
        <v>-2481036000000</v>
      </c>
      <c r="E192" s="5">
        <v>-1400302000000</v>
      </c>
      <c r="F192" s="5">
        <v>-578643000000</v>
      </c>
      <c r="G192" s="5">
        <v>30448402000000</v>
      </c>
      <c r="I192" s="5">
        <v>-3589032000000</v>
      </c>
      <c r="J192" s="5">
        <v>-68040087000000</v>
      </c>
      <c r="K192" s="5">
        <v>-20804241000000</v>
      </c>
      <c r="L192" s="5">
        <v>-12205046000000</v>
      </c>
      <c r="M192" s="5">
        <v>-45227750000000</v>
      </c>
      <c r="N192" s="5">
        <v>-104355849000000</v>
      </c>
      <c r="O192" s="5">
        <v>-4475889000000</v>
      </c>
      <c r="P192" s="5">
        <v>-3456462000000</v>
      </c>
      <c r="Q192" s="5">
        <v>-3544965000000</v>
      </c>
      <c r="R192" s="5">
        <v>-9704395000000</v>
      </c>
      <c r="S192" s="5">
        <v>-9887628000000</v>
      </c>
      <c r="T192" s="5">
        <v>-6357261000000</v>
      </c>
      <c r="U192" s="5">
        <v>-6049360000000</v>
      </c>
      <c r="V192" s="5">
        <v>867880000000</v>
      </c>
      <c r="W192" s="5">
        <v>4151237000000</v>
      </c>
      <c r="X192" s="5">
        <v>-4814489000000</v>
      </c>
      <c r="Y192" s="5">
        <v>2261573000000</v>
      </c>
      <c r="Z192" s="5">
        <v>2007335000000</v>
      </c>
      <c r="AA192" s="2">
        <v>3779474000000</v>
      </c>
      <c r="AB192" s="2">
        <v>-7024278000000</v>
      </c>
    </row>
    <row r="193" spans="3:28" ht="15.5" x14ac:dyDescent="0.35">
      <c r="C193" t="s">
        <v>1264</v>
      </c>
      <c r="W193" s="5">
        <v>-3979278000000</v>
      </c>
    </row>
    <row r="194" spans="3:28" ht="15.5" x14ac:dyDescent="0.35">
      <c r="C194" t="s">
        <v>682</v>
      </c>
      <c r="D194" s="5">
        <v>1809062000000</v>
      </c>
      <c r="E194" s="5">
        <v>11047211000000</v>
      </c>
      <c r="F194" s="5">
        <v>7135780000000</v>
      </c>
      <c r="G194" s="5">
        <v>458492000000</v>
      </c>
      <c r="I194" s="5">
        <v>20406240000000</v>
      </c>
      <c r="J194" s="5">
        <v>27260447000000</v>
      </c>
      <c r="K194" s="5">
        <v>57780679000000</v>
      </c>
      <c r="L194" s="5">
        <v>33774734000000</v>
      </c>
      <c r="M194" s="5">
        <v>14341776000000</v>
      </c>
      <c r="N194" s="5">
        <v>87399995000000</v>
      </c>
      <c r="O194" s="5">
        <v>12001204000000</v>
      </c>
      <c r="P194" s="5">
        <v>14094190000000</v>
      </c>
      <c r="Q194" s="5">
        <v>54148818000000</v>
      </c>
      <c r="R194" s="5">
        <v>64306950000000</v>
      </c>
      <c r="S194" s="5">
        <v>14150572000000</v>
      </c>
      <c r="T194" s="5">
        <v>40066049000000</v>
      </c>
      <c r="U194" s="5">
        <v>44922290000000</v>
      </c>
    </row>
    <row r="195" spans="3:28" ht="15.5" x14ac:dyDescent="0.35">
      <c r="C195" t="s">
        <v>683</v>
      </c>
      <c r="D195" s="5">
        <v>-2047131000000</v>
      </c>
      <c r="E195" s="5">
        <v>-11146445000000</v>
      </c>
      <c r="F195" s="5">
        <v>-7275659000000</v>
      </c>
      <c r="G195" s="5">
        <v>-455852000000</v>
      </c>
      <c r="I195" s="5">
        <v>-20642713000000</v>
      </c>
      <c r="J195" s="5">
        <v>-24688295000000</v>
      </c>
      <c r="K195" s="5">
        <v>-60352831000000</v>
      </c>
      <c r="L195" s="5">
        <v>-33525187000000</v>
      </c>
      <c r="M195" s="5">
        <v>-14451934000000</v>
      </c>
      <c r="N195" s="5">
        <v>-87250839000000</v>
      </c>
      <c r="O195" s="5">
        <v>-10975739000000</v>
      </c>
      <c r="P195" s="5">
        <v>-13034211000000</v>
      </c>
      <c r="Q195" s="5">
        <v>-51665855000000</v>
      </c>
      <c r="R195" s="5">
        <v>-65865767000000</v>
      </c>
      <c r="S195" s="5">
        <v>-13860197000000</v>
      </c>
      <c r="T195" s="5">
        <v>-40236317000000</v>
      </c>
      <c r="U195" s="5">
        <v>-41070289000000</v>
      </c>
      <c r="V195" s="5">
        <v>-1738984000000</v>
      </c>
    </row>
    <row r="196" spans="3:28" ht="15.5" x14ac:dyDescent="0.35">
      <c r="C196" t="s">
        <v>926</v>
      </c>
      <c r="D196" s="5">
        <v>-238069000000</v>
      </c>
      <c r="E196" s="5">
        <v>-99234000000</v>
      </c>
      <c r="F196" s="5">
        <v>-139879000000</v>
      </c>
      <c r="G196" s="5">
        <v>2640000000</v>
      </c>
      <c r="I196" s="5">
        <v>-236473000000</v>
      </c>
      <c r="J196" s="5">
        <v>2572152000000</v>
      </c>
      <c r="K196" s="5">
        <v>-2572152000000</v>
      </c>
      <c r="L196" s="5">
        <v>249547000000</v>
      </c>
      <c r="M196" s="5">
        <v>-110158000000</v>
      </c>
      <c r="N196" s="5">
        <v>149156000000</v>
      </c>
      <c r="O196" s="5">
        <v>1025465000000</v>
      </c>
      <c r="P196" s="5">
        <v>1059979000000</v>
      </c>
      <c r="Q196" s="5">
        <v>2482963000000</v>
      </c>
      <c r="R196" s="5">
        <v>-1558817000000</v>
      </c>
      <c r="S196" s="5">
        <v>290375000000</v>
      </c>
      <c r="T196" s="5">
        <v>-170268000000</v>
      </c>
      <c r="U196" s="5">
        <v>3852001000000</v>
      </c>
      <c r="V196" s="5">
        <v>-1738984000000</v>
      </c>
      <c r="W196" s="5">
        <v>-3979278000000</v>
      </c>
    </row>
    <row r="197" spans="3:28" ht="15.5" x14ac:dyDescent="0.35">
      <c r="C197" t="s">
        <v>2006</v>
      </c>
    </row>
    <row r="198" spans="3:28" ht="15.5" x14ac:dyDescent="0.35">
      <c r="C198" t="s">
        <v>163</v>
      </c>
      <c r="D198" s="5">
        <v>-9242000000</v>
      </c>
      <c r="E198" s="5">
        <v>-291939000000</v>
      </c>
      <c r="F198" s="5">
        <v>-14308000000</v>
      </c>
      <c r="G198" s="5">
        <v>-23113000000</v>
      </c>
      <c r="I198" s="5">
        <v>-475804000000</v>
      </c>
      <c r="J198" s="5">
        <v>-51661000000</v>
      </c>
      <c r="K198" s="5">
        <v>-60766000000</v>
      </c>
      <c r="L198" s="5">
        <v>-57220000000</v>
      </c>
      <c r="M198" s="5">
        <v>-116734000000</v>
      </c>
      <c r="N198" s="5">
        <v>-498080000000</v>
      </c>
      <c r="O198" s="5">
        <v>-98358000000</v>
      </c>
      <c r="P198" s="5">
        <v>-267364000000</v>
      </c>
      <c r="Q198" s="5">
        <v>-211355000000</v>
      </c>
      <c r="R198" s="5">
        <v>-328168000000</v>
      </c>
      <c r="S198" s="5">
        <v>-342775000000</v>
      </c>
      <c r="T198" s="5">
        <v>-210681000000</v>
      </c>
      <c r="U198" s="5">
        <v>-271520000000</v>
      </c>
      <c r="V198" s="5">
        <v>-53181000000</v>
      </c>
      <c r="W198" s="5">
        <v>-73005000000</v>
      </c>
      <c r="X198" s="5">
        <v>-76975000000</v>
      </c>
      <c r="Y198" s="5">
        <v>-142712000000</v>
      </c>
      <c r="Z198" s="5">
        <v>-135696000000</v>
      </c>
      <c r="AA198" s="2">
        <v>-101479000000</v>
      </c>
      <c r="AB198" s="2">
        <v>-83083000000</v>
      </c>
    </row>
    <row r="199" spans="3:28" ht="15.5" x14ac:dyDescent="0.35">
      <c r="C199" t="s">
        <v>343</v>
      </c>
      <c r="D199" s="5">
        <v>11384000000</v>
      </c>
      <c r="E199" s="5">
        <v>17538000000</v>
      </c>
      <c r="F199" s="5">
        <v>10803000000</v>
      </c>
      <c r="G199" s="5">
        <v>476000000</v>
      </c>
      <c r="I199" s="5">
        <v>33474000000</v>
      </c>
      <c r="J199" s="5">
        <v>27759000000</v>
      </c>
      <c r="K199" s="5">
        <v>7200000000</v>
      </c>
      <c r="L199" s="5">
        <v>32581000000</v>
      </c>
      <c r="M199" s="5">
        <v>105734000000</v>
      </c>
      <c r="N199" s="5">
        <v>6924000000</v>
      </c>
      <c r="O199" s="5">
        <v>46992000000</v>
      </c>
      <c r="P199" s="5">
        <v>45449000000</v>
      </c>
      <c r="Q199" s="5">
        <v>15882000000</v>
      </c>
      <c r="R199" s="5">
        <v>6823000000</v>
      </c>
      <c r="S199" s="5">
        <v>1249000000</v>
      </c>
      <c r="T199" s="5">
        <v>13792000000</v>
      </c>
      <c r="U199" s="5">
        <v>35594000000</v>
      </c>
      <c r="V199" s="5">
        <v>61000000</v>
      </c>
      <c r="W199" s="5">
        <v>5825000000</v>
      </c>
      <c r="X199" s="5">
        <v>1683000000</v>
      </c>
      <c r="Y199" s="5">
        <v>17123000000</v>
      </c>
      <c r="Z199" s="5">
        <v>25932000000</v>
      </c>
      <c r="AA199" s="2">
        <v>1584000000</v>
      </c>
      <c r="AB199" s="2">
        <v>1769000000</v>
      </c>
    </row>
    <row r="200" spans="3:28" ht="15.5" x14ac:dyDescent="0.35">
      <c r="C200" t="s">
        <v>2007</v>
      </c>
      <c r="AB200" s="2">
        <v>2557000000</v>
      </c>
    </row>
    <row r="201" spans="3:28" ht="15.5" x14ac:dyDescent="0.35">
      <c r="C201" t="s">
        <v>2008</v>
      </c>
      <c r="E201" s="5">
        <v>-605662000000</v>
      </c>
      <c r="F201" s="5">
        <v>-8495000000</v>
      </c>
      <c r="G201" s="5">
        <v>-7378000000</v>
      </c>
      <c r="I201" s="5">
        <v>-622305000000</v>
      </c>
      <c r="J201" s="5">
        <v>-304000000</v>
      </c>
      <c r="K201" s="5">
        <v>-150766000000</v>
      </c>
      <c r="L201" s="5">
        <v>-8825000000</v>
      </c>
      <c r="M201" s="5">
        <v>-2433000000</v>
      </c>
      <c r="N201" s="5">
        <v>-5506000000</v>
      </c>
      <c r="O201" s="5">
        <v>-52537000000</v>
      </c>
      <c r="P201" s="5">
        <v>-11403000000</v>
      </c>
      <c r="Q201" s="5">
        <v>-30210000000</v>
      </c>
      <c r="R201" s="5">
        <v>-21255000000</v>
      </c>
      <c r="S201" s="5">
        <v>-40512000000</v>
      </c>
      <c r="T201" s="5">
        <v>-10225000000</v>
      </c>
      <c r="U201" s="5">
        <v>-16046000000</v>
      </c>
      <c r="V201" s="5">
        <v>-1397000000</v>
      </c>
      <c r="W201" s="5">
        <v>-24446000000</v>
      </c>
    </row>
    <row r="202" spans="3:28" ht="15.5" x14ac:dyDescent="0.35">
      <c r="C202" t="s">
        <v>2009</v>
      </c>
      <c r="S202" s="5">
        <v>400000000</v>
      </c>
      <c r="Z202" s="5">
        <v>-100000000000</v>
      </c>
      <c r="AB202" s="2">
        <v>-36875000000</v>
      </c>
    </row>
    <row r="203" spans="3:28" ht="15.5" x14ac:dyDescent="0.35">
      <c r="C203" t="s">
        <v>2010</v>
      </c>
      <c r="E203" s="5">
        <v>68000000000</v>
      </c>
      <c r="I203" s="5">
        <v>68000000000</v>
      </c>
    </row>
    <row r="204" spans="3:28" ht="15.5" x14ac:dyDescent="0.35">
      <c r="C204" t="s">
        <v>576</v>
      </c>
    </row>
    <row r="205" spans="3:28" ht="15.5" x14ac:dyDescent="0.35">
      <c r="C205" t="s">
        <v>175</v>
      </c>
      <c r="D205" s="5">
        <v>2399536000000</v>
      </c>
      <c r="E205" s="5">
        <v>938668000000</v>
      </c>
      <c r="F205" s="5">
        <v>-1613446000000</v>
      </c>
      <c r="G205" s="5">
        <v>1125137000000</v>
      </c>
      <c r="I205" s="5">
        <v>-435137000000</v>
      </c>
      <c r="J205" s="5">
        <v>7778066000000</v>
      </c>
      <c r="K205" s="5">
        <v>9663331000000</v>
      </c>
      <c r="L205" s="5">
        <v>9397053000000</v>
      </c>
      <c r="M205" s="5">
        <v>11251972000000</v>
      </c>
      <c r="N205" s="5">
        <v>8183398000000</v>
      </c>
      <c r="O205" s="5">
        <v>1247560000000</v>
      </c>
      <c r="P205" s="5">
        <v>270151000000</v>
      </c>
      <c r="Q205" s="5">
        <v>-779705000000</v>
      </c>
      <c r="R205" s="5">
        <v>430504000000</v>
      </c>
      <c r="S205" s="5">
        <v>3238454000000</v>
      </c>
      <c r="T205" s="5">
        <v>-58227000000</v>
      </c>
      <c r="U205" s="5">
        <v>525881000000</v>
      </c>
      <c r="V205" s="5">
        <v>629983000000</v>
      </c>
      <c r="W205" s="5">
        <v>2344377000000</v>
      </c>
      <c r="X205" s="5">
        <v>-318812000000</v>
      </c>
      <c r="Y205" s="5">
        <v>99057000000</v>
      </c>
      <c r="Z205" s="5">
        <v>-731454000000</v>
      </c>
      <c r="AA205" s="2">
        <v>-50428000000</v>
      </c>
      <c r="AB205" s="2">
        <v>61125000000</v>
      </c>
    </row>
    <row r="206" spans="3:28" ht="15.5" x14ac:dyDescent="0.35">
      <c r="C206" t="s">
        <v>1356</v>
      </c>
      <c r="X206" s="5">
        <v>-93257000000</v>
      </c>
      <c r="Y206" s="5">
        <v>110980000000</v>
      </c>
    </row>
    <row r="207" spans="3:28" ht="15.5" x14ac:dyDescent="0.35">
      <c r="C207" t="s">
        <v>2011</v>
      </c>
      <c r="D207" s="5">
        <v>42701342000000</v>
      </c>
      <c r="E207" s="5">
        <v>94949112000000</v>
      </c>
      <c r="F207" s="5">
        <v>-28240687000000</v>
      </c>
      <c r="G207" s="5">
        <v>5966465000000</v>
      </c>
      <c r="I207" s="5">
        <v>94949112000000</v>
      </c>
      <c r="J207" s="5">
        <v>64573590000000</v>
      </c>
      <c r="K207" s="5">
        <v>9127534000000</v>
      </c>
      <c r="L207" s="5">
        <v>10806560000000</v>
      </c>
      <c r="M207" s="5">
        <v>-34019918000000</v>
      </c>
      <c r="N207" s="5">
        <v>-33287701000000</v>
      </c>
      <c r="O207" s="5">
        <v>35362288000000</v>
      </c>
      <c r="P207" s="5">
        <v>43377483000000</v>
      </c>
      <c r="Q207" s="5">
        <v>15898113000000</v>
      </c>
    </row>
    <row r="208" spans="3:28" ht="15.5" x14ac:dyDescent="0.35">
      <c r="C208" t="s">
        <v>2012</v>
      </c>
      <c r="D208" s="5">
        <v>-40893774000000</v>
      </c>
      <c r="E208" s="5">
        <v>-10074700000000</v>
      </c>
      <c r="F208" s="5">
        <v>-58168495000000</v>
      </c>
      <c r="G208" s="5">
        <v>-5174557000000</v>
      </c>
      <c r="I208" s="5">
        <v>-96975709000000</v>
      </c>
      <c r="J208" s="5">
        <v>-61385463000000</v>
      </c>
      <c r="K208" s="5">
        <v>-8907903000000</v>
      </c>
      <c r="L208" s="5">
        <v>-13183397000000</v>
      </c>
      <c r="M208" s="5">
        <v>30735415000000</v>
      </c>
      <c r="N208" s="5">
        <v>34642434000000</v>
      </c>
      <c r="O208" s="5">
        <v>-32407483000000</v>
      </c>
      <c r="P208" s="5">
        <v>-44999755000000</v>
      </c>
      <c r="Q208" s="5">
        <v>-16837770000000</v>
      </c>
      <c r="R208" s="5">
        <v>-19757292000000</v>
      </c>
      <c r="S208" s="5">
        <v>-5342462000000</v>
      </c>
      <c r="T208" s="5">
        <v>-2603249000000</v>
      </c>
      <c r="U208" s="5">
        <v>-365658000000</v>
      </c>
    </row>
    <row r="209" spans="3:28" ht="15.5" x14ac:dyDescent="0.35">
      <c r="C209" t="s">
        <v>2013</v>
      </c>
    </row>
    <row r="210" spans="3:28" ht="15.5" x14ac:dyDescent="0.35">
      <c r="C210" t="s">
        <v>2014</v>
      </c>
      <c r="J210" s="5">
        <v>-2405000000000</v>
      </c>
      <c r="O210" s="5">
        <v>-1500000000000</v>
      </c>
      <c r="Q210" s="5">
        <v>-460000000000</v>
      </c>
    </row>
    <row r="211" spans="3:28" ht="15.5" x14ac:dyDescent="0.35">
      <c r="C211" t="s">
        <v>558</v>
      </c>
      <c r="D211" s="5">
        <v>1761177000000</v>
      </c>
      <c r="E211" s="5">
        <v>-316450000000</v>
      </c>
      <c r="F211" s="5">
        <v>2435196000000</v>
      </c>
      <c r="G211" s="5">
        <v>1927476000000</v>
      </c>
      <c r="I211" s="5">
        <v>6844688000000</v>
      </c>
      <c r="J211" s="5">
        <v>6406032000000</v>
      </c>
      <c r="K211" s="5">
        <v>1246416000000</v>
      </c>
      <c r="L211" s="5">
        <v>8887273000000</v>
      </c>
      <c r="M211" s="5">
        <v>200000000000</v>
      </c>
      <c r="N211" s="5">
        <v>3071400000000</v>
      </c>
      <c r="O211" s="5">
        <v>426600000000</v>
      </c>
      <c r="P211" s="5">
        <v>500000000000</v>
      </c>
      <c r="Q211" s="5">
        <v>364341000000</v>
      </c>
      <c r="R211" s="5">
        <v>898989000000</v>
      </c>
      <c r="S211" s="5">
        <v>1888434000000</v>
      </c>
      <c r="T211" s="5">
        <v>2353992000000</v>
      </c>
      <c r="U211" s="5">
        <v>811084000000</v>
      </c>
      <c r="V211" s="5">
        <v>1183984000000</v>
      </c>
      <c r="W211" s="5">
        <v>158135000000</v>
      </c>
      <c r="X211" s="5">
        <v>25293000000</v>
      </c>
      <c r="Y211" s="5">
        <v>62169000000</v>
      </c>
      <c r="Z211" s="5">
        <v>89412000000</v>
      </c>
      <c r="AA211" s="2">
        <v>43797000000</v>
      </c>
      <c r="AB211" s="2">
        <v>36725000000</v>
      </c>
    </row>
    <row r="212" spans="3:28" ht="15.5" x14ac:dyDescent="0.35">
      <c r="C212" t="s">
        <v>2015</v>
      </c>
      <c r="D212" s="5">
        <v>-1169209000000</v>
      </c>
      <c r="E212" s="5">
        <v>-96351000000</v>
      </c>
      <c r="F212" s="5">
        <v>-3867148000000</v>
      </c>
      <c r="G212" s="5">
        <v>-1594247000000</v>
      </c>
      <c r="I212" s="5">
        <v>-7957973000000</v>
      </c>
      <c r="J212" s="5">
        <v>-4205755000000</v>
      </c>
      <c r="K212" s="5">
        <v>-742055000000</v>
      </c>
      <c r="L212" s="5">
        <v>-113383000000</v>
      </c>
      <c r="M212" s="5">
        <v>-1727124000000</v>
      </c>
      <c r="N212" s="5">
        <v>-190182000000</v>
      </c>
      <c r="O212" s="5">
        <v>-633845000000</v>
      </c>
      <c r="P212" s="5">
        <v>-67588000000</v>
      </c>
      <c r="Q212" s="5">
        <v>-813892000000</v>
      </c>
      <c r="R212" s="5">
        <v>-1885571000000</v>
      </c>
      <c r="S212" s="5">
        <v>-1908470000000</v>
      </c>
      <c r="T212" s="5">
        <v>-1603157000000</v>
      </c>
      <c r="U212" s="5">
        <v>-1299677000000</v>
      </c>
      <c r="V212" s="5">
        <v>-230601000000</v>
      </c>
      <c r="W212" s="5">
        <v>-153179000000</v>
      </c>
      <c r="X212" s="5">
        <v>-139786000000</v>
      </c>
      <c r="Y212" s="5">
        <v>-78667000000</v>
      </c>
      <c r="Z212" s="5">
        <v>-59035000000</v>
      </c>
      <c r="AB212" s="2">
        <v>-129167000000</v>
      </c>
    </row>
    <row r="213" spans="3:28" ht="15.5" x14ac:dyDescent="0.35">
      <c r="C213" t="s">
        <v>1495</v>
      </c>
      <c r="E213" s="5">
        <v>248000000000</v>
      </c>
      <c r="I213" s="5">
        <v>248000000000</v>
      </c>
    </row>
    <row r="214" spans="3:28" ht="15.5" x14ac:dyDescent="0.35">
      <c r="C214" t="s">
        <v>2016</v>
      </c>
      <c r="Q214" s="5">
        <v>-325982000000</v>
      </c>
      <c r="R214" s="5">
        <v>-288127000000</v>
      </c>
      <c r="S214" s="5">
        <v>-217511000000</v>
      </c>
      <c r="T214" s="5">
        <v>-278913000000</v>
      </c>
      <c r="U214" s="5">
        <v>-249458000000</v>
      </c>
      <c r="V214" s="5">
        <v>-221449000000</v>
      </c>
      <c r="W214" s="5">
        <v>-172409000000</v>
      </c>
      <c r="X214" s="5">
        <v>-181095000000</v>
      </c>
      <c r="Y214" s="5">
        <v>-110634000000</v>
      </c>
      <c r="Z214" s="5">
        <v>-187563000000</v>
      </c>
      <c r="AA214" s="2">
        <v>-126086000000</v>
      </c>
      <c r="AB214" s="2">
        <v>-115504000000</v>
      </c>
    </row>
    <row r="215" spans="3:28" ht="15.5" x14ac:dyDescent="0.35">
      <c r="C215" t="s">
        <v>2017</v>
      </c>
      <c r="U215" s="5">
        <v>3822000000</v>
      </c>
      <c r="V215" s="5">
        <v>7189000000</v>
      </c>
      <c r="W215" s="5">
        <v>8135000000</v>
      </c>
      <c r="X215" s="5">
        <v>70033000000</v>
      </c>
      <c r="Y215" s="5">
        <v>3957000000</v>
      </c>
      <c r="Z215" s="5">
        <v>732000000</v>
      </c>
      <c r="AA215" s="2">
        <v>41861000000</v>
      </c>
    </row>
    <row r="216" spans="3:28" ht="15.5" x14ac:dyDescent="0.35">
      <c r="C216" t="s">
        <v>1724</v>
      </c>
    </row>
    <row r="217" spans="3:28" ht="15.5" x14ac:dyDescent="0.35">
      <c r="C217" t="s">
        <v>2018</v>
      </c>
      <c r="K217" s="5">
        <v>8939339000000</v>
      </c>
      <c r="M217" s="5">
        <v>7038605000000</v>
      </c>
    </row>
    <row r="218" spans="3:28" ht="15.5" x14ac:dyDescent="0.35">
      <c r="C218" t="s">
        <v>2019</v>
      </c>
    </row>
    <row r="219" spans="3:28" ht="15.5" x14ac:dyDescent="0.35">
      <c r="C219" t="s">
        <v>1111</v>
      </c>
      <c r="E219" s="5">
        <v>2456745000000</v>
      </c>
      <c r="I219" s="5">
        <v>2456745000000</v>
      </c>
      <c r="J219" s="5">
        <v>4794662000000</v>
      </c>
      <c r="M219" s="5">
        <v>1000000000000</v>
      </c>
    </row>
    <row r="220" spans="3:28" ht="15.5" x14ac:dyDescent="0.35">
      <c r="C220" t="s">
        <v>2020</v>
      </c>
      <c r="L220" s="5">
        <v>3000000000000</v>
      </c>
      <c r="N220" s="5">
        <v>3947447000000</v>
      </c>
      <c r="U220" s="5">
        <v>244080000000</v>
      </c>
    </row>
    <row r="221" spans="3:28" ht="15.5" x14ac:dyDescent="0.35">
      <c r="C221" t="s">
        <v>2021</v>
      </c>
      <c r="M221" s="5">
        <v>-13611000000</v>
      </c>
      <c r="P221" s="5">
        <v>3612000000</v>
      </c>
      <c r="Q221" s="5">
        <v>-9515000000</v>
      </c>
      <c r="R221" s="5">
        <v>-1710000000</v>
      </c>
    </row>
    <row r="222" spans="3:28" ht="15.5" x14ac:dyDescent="0.35">
      <c r="C222" t="s">
        <v>2022</v>
      </c>
    </row>
    <row r="223" spans="3:28" ht="15.5" x14ac:dyDescent="0.35">
      <c r="C223" t="s">
        <v>2023</v>
      </c>
      <c r="E223" s="5">
        <v>-2701021000000</v>
      </c>
      <c r="F223" s="5">
        <v>2701021000000</v>
      </c>
      <c r="M223" s="5">
        <v>1000000000000</v>
      </c>
      <c r="Q223" s="5">
        <v>1405000000000</v>
      </c>
      <c r="R223" s="5">
        <v>460000000000</v>
      </c>
      <c r="S223" s="5">
        <v>394787000000</v>
      </c>
      <c r="V223" s="5">
        <v>1487907000000</v>
      </c>
    </row>
    <row r="224" spans="3:28" ht="15.5" x14ac:dyDescent="0.35">
      <c r="C224" t="s">
        <v>2024</v>
      </c>
    </row>
    <row r="225" spans="2:28" ht="15.5" x14ac:dyDescent="0.35">
      <c r="C225" t="s">
        <v>2025</v>
      </c>
      <c r="Z225" s="5">
        <v>-575000000000</v>
      </c>
      <c r="AA225" s="2">
        <v>-10000000000</v>
      </c>
    </row>
    <row r="226" spans="2:28" ht="15.5" x14ac:dyDescent="0.35">
      <c r="C226" t="s">
        <v>186</v>
      </c>
      <c r="D226" s="5">
        <v>-2313543000000</v>
      </c>
      <c r="E226" s="5">
        <v>-1274318000000</v>
      </c>
      <c r="F226" s="5">
        <v>2976582000000</v>
      </c>
      <c r="G226" s="5">
        <v>1202343000000</v>
      </c>
      <c r="I226" s="5">
        <v>3405997000000</v>
      </c>
      <c r="J226" s="5">
        <v>609429000000</v>
      </c>
      <c r="K226" s="5">
        <v>-12097685000000</v>
      </c>
      <c r="L226" s="5">
        <v>2354545000000</v>
      </c>
      <c r="M226" s="5">
        <v>16012339000000</v>
      </c>
      <c r="N226" s="5">
        <v>-3983687000000</v>
      </c>
      <c r="O226" s="5">
        <v>-1337908000000</v>
      </c>
      <c r="P226" s="5">
        <v>-3268505000000</v>
      </c>
      <c r="Q226" s="5">
        <v>-992274000000</v>
      </c>
      <c r="R226" s="5">
        <v>-671228000000</v>
      </c>
      <c r="S226" s="5">
        <v>2898621000000</v>
      </c>
      <c r="T226" s="5">
        <v>3403567000000</v>
      </c>
      <c r="U226" s="5">
        <v>-1112120000000</v>
      </c>
      <c r="V226" s="5">
        <v>2582129000000</v>
      </c>
      <c r="W226" s="5">
        <v>-780631000000</v>
      </c>
      <c r="X226" s="5">
        <v>-23070000000</v>
      </c>
      <c r="Y226" s="5">
        <v>115649000000</v>
      </c>
      <c r="Z226" s="5">
        <v>-1528519000000</v>
      </c>
      <c r="AA226" s="2">
        <v>1432130000000</v>
      </c>
      <c r="AB226" s="2">
        <v>-75666000000</v>
      </c>
    </row>
    <row r="227" spans="2:28" ht="15.5" x14ac:dyDescent="0.35">
      <c r="C227" t="s">
        <v>188</v>
      </c>
      <c r="D227" s="5">
        <v>10312512000000</v>
      </c>
      <c r="G227" s="5">
        <v>1000000</v>
      </c>
      <c r="I227" s="5">
        <v>6236701000000</v>
      </c>
      <c r="J227" s="5">
        <v>5953951000000</v>
      </c>
      <c r="K227" s="5">
        <v>17559551000000</v>
      </c>
      <c r="L227" s="5">
        <v>15627203000000</v>
      </c>
      <c r="M227" s="5">
        <v>6656719000000</v>
      </c>
      <c r="N227" s="5">
        <v>10633751000000</v>
      </c>
      <c r="O227" s="5">
        <v>11960336000000</v>
      </c>
      <c r="P227" s="5">
        <v>15213534000000</v>
      </c>
      <c r="Q227" s="5">
        <v>16203022000000</v>
      </c>
      <c r="R227" s="5">
        <v>17033021000000</v>
      </c>
      <c r="S227" s="5">
        <v>13897521000000</v>
      </c>
      <c r="T227" s="5">
        <v>10518744000000</v>
      </c>
      <c r="U227" s="5">
        <v>11253638000000</v>
      </c>
      <c r="V227" s="5">
        <v>8625169000000</v>
      </c>
      <c r="W227" s="5">
        <v>9441905000000</v>
      </c>
      <c r="X227" s="5">
        <v>9464975000000</v>
      </c>
      <c r="Y227" s="5">
        <v>2655143000000</v>
      </c>
      <c r="Z227" s="5">
        <v>4183662000000</v>
      </c>
      <c r="AA227" s="2">
        <v>2751532000000</v>
      </c>
      <c r="AB227" s="2">
        <v>2827198000000</v>
      </c>
    </row>
    <row r="228" spans="2:28" ht="15.5" x14ac:dyDescent="0.35">
      <c r="C228" t="s">
        <v>187</v>
      </c>
      <c r="D228" s="5">
        <v>31831000000</v>
      </c>
      <c r="E228" s="5">
        <v>265348000000</v>
      </c>
      <c r="F228" s="5">
        <v>-47525000000</v>
      </c>
      <c r="G228" s="5">
        <v>524666000000</v>
      </c>
      <c r="I228" s="5">
        <v>669814000000</v>
      </c>
      <c r="J228" s="5">
        <v>-326679000000</v>
      </c>
      <c r="K228" s="5">
        <v>492085000000</v>
      </c>
      <c r="L228" s="5">
        <v>-422197000000</v>
      </c>
      <c r="M228" s="5">
        <v>-3250000000</v>
      </c>
      <c r="N228" s="5">
        <v>6655000000</v>
      </c>
      <c r="O228" s="5">
        <v>11323000000</v>
      </c>
      <c r="P228" s="5">
        <v>15307000000</v>
      </c>
      <c r="Q228" s="5">
        <v>2786000000</v>
      </c>
      <c r="R228" s="5">
        <v>-158771000000</v>
      </c>
      <c r="S228" s="5">
        <v>236879000000</v>
      </c>
      <c r="T228" s="5">
        <v>-24790000000</v>
      </c>
      <c r="U228" s="5">
        <v>377226000000</v>
      </c>
      <c r="V228" s="5">
        <v>46340000000</v>
      </c>
      <c r="W228" s="5">
        <v>-36105000000</v>
      </c>
    </row>
    <row r="229" spans="2:28" ht="15.5" x14ac:dyDescent="0.35">
      <c r="C229" t="s">
        <v>189</v>
      </c>
      <c r="D229" s="5">
        <v>8030800000000</v>
      </c>
      <c r="E229" s="5">
        <v>-1008970000000</v>
      </c>
      <c r="F229" s="5">
        <v>2929057000000</v>
      </c>
      <c r="G229" s="5">
        <v>1727010000000</v>
      </c>
      <c r="I229" s="5">
        <v>10312512000000</v>
      </c>
      <c r="J229" s="5">
        <v>6236701000000</v>
      </c>
      <c r="K229" s="5">
        <v>5953951000000</v>
      </c>
      <c r="L229" s="5">
        <v>17559551000000</v>
      </c>
      <c r="M229" s="5">
        <v>22665808000000</v>
      </c>
      <c r="N229" s="5">
        <v>6656719000000</v>
      </c>
      <c r="O229" s="5">
        <v>10633751000000</v>
      </c>
      <c r="P229" s="5">
        <v>11960336000000</v>
      </c>
      <c r="Q229" s="5">
        <v>15213534000000</v>
      </c>
      <c r="R229" s="5">
        <v>16203022000000</v>
      </c>
      <c r="S229" s="5">
        <v>17033021000000</v>
      </c>
      <c r="T229" s="5">
        <v>13897521000000</v>
      </c>
      <c r="U229" s="5">
        <v>10518744000000</v>
      </c>
      <c r="V229" s="5">
        <v>11253638000000</v>
      </c>
      <c r="W229" s="5">
        <v>8625169000000</v>
      </c>
      <c r="X229" s="5">
        <v>9441905000000</v>
      </c>
      <c r="Y229" s="5">
        <v>2770792000000</v>
      </c>
      <c r="Z229" s="5">
        <v>2655143000000</v>
      </c>
      <c r="AA229" s="2">
        <v>4183662000000</v>
      </c>
      <c r="AB229" s="2">
        <v>2751532000000</v>
      </c>
    </row>
    <row r="231" spans="2:28" ht="15.5" x14ac:dyDescent="0.35">
      <c r="B231" t="s">
        <v>190</v>
      </c>
      <c r="C231" t="s">
        <v>11</v>
      </c>
      <c r="D231" s="5">
        <v>187890000000</v>
      </c>
      <c r="E231" s="5">
        <v>187890000000</v>
      </c>
      <c r="F231" s="5">
        <v>187890000000</v>
      </c>
      <c r="G231" s="5">
        <v>187890000000</v>
      </c>
      <c r="I231" s="5">
        <v>187890000000</v>
      </c>
      <c r="J231" s="5">
        <v>187890000000</v>
      </c>
      <c r="K231" s="5">
        <v>187890000000</v>
      </c>
      <c r="L231" s="5">
        <v>67890000000</v>
      </c>
      <c r="M231" s="5">
        <v>67890000000</v>
      </c>
      <c r="N231" s="5">
        <v>32670000000</v>
      </c>
      <c r="O231" s="5">
        <v>11650000000</v>
      </c>
      <c r="P231" s="5">
        <v>11650000000</v>
      </c>
      <c r="Q231" s="5">
        <v>9090000000</v>
      </c>
      <c r="R231" s="5">
        <v>9090000000</v>
      </c>
      <c r="S231" s="5">
        <v>9090000000</v>
      </c>
      <c r="T231" s="5">
        <v>9090000000</v>
      </c>
      <c r="U231" s="5">
        <v>8500000000</v>
      </c>
      <c r="V231" s="5">
        <v>7970000000</v>
      </c>
      <c r="W231" s="5">
        <v>7960000000</v>
      </c>
      <c r="X231" s="5">
        <v>6150000000</v>
      </c>
      <c r="Y231" s="5">
        <v>6010000000</v>
      </c>
      <c r="Z231" s="5">
        <v>5710000000</v>
      </c>
      <c r="AA231" s="2">
        <v>5710000000</v>
      </c>
      <c r="AB231" s="2">
        <v>5630000000</v>
      </c>
    </row>
    <row r="232" spans="2:28" ht="15.5" x14ac:dyDescent="0.35">
      <c r="C232" t="s">
        <v>191</v>
      </c>
      <c r="D232" s="6">
        <v>0.06</v>
      </c>
      <c r="E232" s="6">
        <v>-1.18</v>
      </c>
      <c r="F232" s="6">
        <v>-0.54</v>
      </c>
      <c r="G232" s="6">
        <v>0.2</v>
      </c>
    </row>
    <row r="233" spans="2:28" ht="15.5" x14ac:dyDescent="0.35">
      <c r="C233" t="s">
        <v>192</v>
      </c>
      <c r="D233" s="6">
        <v>1033.33</v>
      </c>
      <c r="E233" s="6">
        <v>-65.25</v>
      </c>
      <c r="F233" s="6">
        <v>-138.88999999999999</v>
      </c>
      <c r="G233" s="5">
        <v>300</v>
      </c>
    </row>
    <row r="234" spans="2:28" ht="15.5" x14ac:dyDescent="0.35">
      <c r="C234" t="s">
        <v>70</v>
      </c>
      <c r="D234" s="6">
        <v>8.32</v>
      </c>
      <c r="E234" s="6">
        <v>10.67</v>
      </c>
      <c r="F234" s="6">
        <v>10.029999999999999</v>
      </c>
      <c r="G234" s="6">
        <v>8.2200000000000006</v>
      </c>
    </row>
    <row r="235" spans="2:28" ht="15.5" x14ac:dyDescent="0.35">
      <c r="C235" t="s">
        <v>193</v>
      </c>
      <c r="D235" s="5">
        <v>76170000000</v>
      </c>
      <c r="E235" s="5">
        <v>-825090000000</v>
      </c>
      <c r="F235" s="5">
        <v>-80250000000</v>
      </c>
      <c r="G235" s="5">
        <v>-80860000000</v>
      </c>
    </row>
    <row r="236" spans="2:28" ht="15.5" x14ac:dyDescent="0.35">
      <c r="C236" t="s">
        <v>194</v>
      </c>
      <c r="D236" s="6">
        <v>1E-4</v>
      </c>
      <c r="E236" s="6">
        <v>-2.5000000000000001E-3</v>
      </c>
      <c r="F236" s="6">
        <v>-1.1000000000000001E-3</v>
      </c>
      <c r="G236" s="6">
        <v>4.0000000000000002E-4</v>
      </c>
    </row>
    <row r="237" spans="2:28" ht="15.5" x14ac:dyDescent="0.35">
      <c r="C237" t="s">
        <v>195</v>
      </c>
      <c r="D237" s="6">
        <v>1.2999999999999999E-3</v>
      </c>
      <c r="E237" s="6">
        <v>-2.76E-2</v>
      </c>
      <c r="F237" s="6">
        <v>-1.2199999999999999E-2</v>
      </c>
      <c r="G237" s="6">
        <v>4.5000000000000005E-3</v>
      </c>
    </row>
    <row r="238" spans="2:28" ht="15.5" x14ac:dyDescent="0.35">
      <c r="C238" t="s">
        <v>196</v>
      </c>
      <c r="D238" s="6">
        <v>2.0000000000000001E-4</v>
      </c>
      <c r="E238" s="6">
        <v>-1.03E-2</v>
      </c>
      <c r="F238" s="6">
        <v>-1.2999999999999999E-3</v>
      </c>
      <c r="G238" s="6">
        <v>-1.5E-3</v>
      </c>
    </row>
    <row r="239" spans="2:28" ht="15.5" x14ac:dyDescent="0.35">
      <c r="C239" t="s">
        <v>197</v>
      </c>
    </row>
    <row r="240" spans="2:28" ht="15.5" x14ac:dyDescent="0.35">
      <c r="C240" t="s">
        <v>198</v>
      </c>
      <c r="D240" s="5">
        <v>8045000000000</v>
      </c>
      <c r="E240" s="5">
        <v>8040000000000</v>
      </c>
      <c r="F240" s="5">
        <v>8265000000000</v>
      </c>
      <c r="G240" s="5">
        <v>8368000000000</v>
      </c>
    </row>
    <row r="241" spans="3:28" ht="15.5" x14ac:dyDescent="0.35">
      <c r="C241" t="s">
        <v>199</v>
      </c>
      <c r="D241" s="6">
        <v>1.44</v>
      </c>
      <c r="E241" s="6">
        <v>1.79</v>
      </c>
      <c r="F241" s="6">
        <v>1.7</v>
      </c>
      <c r="G241" s="6">
        <v>1.34</v>
      </c>
    </row>
    <row r="242" spans="3:28" ht="15.5" x14ac:dyDescent="0.35">
      <c r="C242" t="s">
        <v>200</v>
      </c>
      <c r="D242" s="6">
        <v>42.95</v>
      </c>
      <c r="E242" s="6">
        <v>42.93</v>
      </c>
      <c r="F242" s="6">
        <v>44.12</v>
      </c>
      <c r="G242" s="6">
        <v>44.67</v>
      </c>
    </row>
    <row r="243" spans="3:28" ht="15.5" x14ac:dyDescent="0.35">
      <c r="C243" t="s">
        <v>201</v>
      </c>
      <c r="D243" s="6">
        <v>1.61</v>
      </c>
      <c r="E243" s="5">
        <v>2</v>
      </c>
      <c r="F243" s="6">
        <v>1.76</v>
      </c>
      <c r="G243" s="6">
        <v>1.39</v>
      </c>
    </row>
    <row r="244" spans="3:28" ht="15.5" x14ac:dyDescent="0.35">
      <c r="C244" t="s">
        <v>202</v>
      </c>
      <c r="D244" s="6">
        <v>38.6</v>
      </c>
      <c r="E244" s="6">
        <v>38.479999999999997</v>
      </c>
      <c r="F244" s="6">
        <v>42.65</v>
      </c>
      <c r="G244" s="6">
        <v>43.23</v>
      </c>
    </row>
    <row r="245" spans="3:28" ht="15.5" x14ac:dyDescent="0.35">
      <c r="C245" t="s">
        <v>203</v>
      </c>
    </row>
    <row r="246" spans="3:28" ht="15.5" x14ac:dyDescent="0.35">
      <c r="C246" t="s">
        <v>204</v>
      </c>
    </row>
    <row r="247" spans="3:28" ht="15.5" x14ac:dyDescent="0.35">
      <c r="C247" t="s">
        <v>205</v>
      </c>
      <c r="D247" s="5">
        <v>8070000000000</v>
      </c>
      <c r="E247" s="5">
        <v>8065000000000</v>
      </c>
      <c r="F247" s="5">
        <v>8290000000000</v>
      </c>
      <c r="G247" s="5">
        <v>8393000000000</v>
      </c>
    </row>
    <row r="248" spans="3:28" ht="15.5" x14ac:dyDescent="0.35">
      <c r="C248" t="s">
        <v>23</v>
      </c>
    </row>
    <row r="249" spans="3:28" ht="15.5" x14ac:dyDescent="0.35">
      <c r="C249" t="s">
        <v>20</v>
      </c>
    </row>
    <row r="250" spans="3:28" ht="15.5" x14ac:dyDescent="0.35">
      <c r="C250" t="s">
        <v>206</v>
      </c>
    </row>
    <row r="251" spans="3:28" ht="15.5" x14ac:dyDescent="0.35">
      <c r="C251" t="s">
        <v>207</v>
      </c>
      <c r="D251" s="5">
        <v>-2665000000000</v>
      </c>
      <c r="E251" s="5">
        <v>-10000000000</v>
      </c>
      <c r="F251" s="5">
        <v>5121000000000</v>
      </c>
      <c r="G251" s="5">
        <v>-5406000000000</v>
      </c>
    </row>
    <row r="252" spans="3:28" ht="15.5" x14ac:dyDescent="0.35">
      <c r="C252" t="s">
        <v>208</v>
      </c>
      <c r="D252" s="5">
        <v>-9000000000</v>
      </c>
      <c r="E252" s="5">
        <v>-898000000000</v>
      </c>
      <c r="F252" s="5">
        <v>-23000000000</v>
      </c>
      <c r="G252" s="5">
        <v>-30000000000</v>
      </c>
    </row>
    <row r="253" spans="3:28" ht="15.5" x14ac:dyDescent="0.35">
      <c r="C253" t="s">
        <v>12</v>
      </c>
      <c r="D253" s="5">
        <v>-2674000000000</v>
      </c>
      <c r="E253" s="5">
        <v>-907000000000</v>
      </c>
      <c r="F253" s="5">
        <v>5098000000000</v>
      </c>
      <c r="G253" s="5">
        <v>-5437000000000</v>
      </c>
    </row>
    <row r="254" spans="3:28" ht="15.5" x14ac:dyDescent="0.35">
      <c r="C254" t="s">
        <v>15</v>
      </c>
      <c r="D254" s="6">
        <v>-14.23</v>
      </c>
      <c r="E254" s="6">
        <v>-4.83</v>
      </c>
      <c r="F254" s="6">
        <v>27.13</v>
      </c>
      <c r="G254" s="6">
        <v>-28.94</v>
      </c>
    </row>
    <row r="255" spans="3:28" ht="15.5" x14ac:dyDescent="0.35">
      <c r="C255" t="s">
        <v>57</v>
      </c>
      <c r="I255" s="6">
        <v>0.35</v>
      </c>
      <c r="J255" s="6">
        <v>-33.69</v>
      </c>
      <c r="K255" s="6">
        <v>-32.119999999999997</v>
      </c>
      <c r="L255" s="6">
        <v>-74.06</v>
      </c>
      <c r="M255" s="6">
        <v>-33.619999999999997</v>
      </c>
      <c r="N255" s="6">
        <v>-99.65</v>
      </c>
      <c r="O255" s="6">
        <v>18.57</v>
      </c>
      <c r="P255" s="6">
        <v>16.27</v>
      </c>
      <c r="Q255" s="6">
        <v>14.89</v>
      </c>
      <c r="R255" s="6">
        <v>119.58</v>
      </c>
      <c r="S255" s="6">
        <v>105.7</v>
      </c>
      <c r="T255" s="6">
        <v>79.73</v>
      </c>
      <c r="U255" s="6">
        <v>109.37</v>
      </c>
      <c r="V255" s="6">
        <v>104.2</v>
      </c>
      <c r="W255" s="6">
        <v>92.79</v>
      </c>
      <c r="X255" s="6">
        <v>80.069999999999993</v>
      </c>
      <c r="Y255" s="6">
        <v>60.29</v>
      </c>
      <c r="Z255" s="6">
        <v>64.55</v>
      </c>
      <c r="AA255" s="3">
        <v>65.69</v>
      </c>
      <c r="AB255" s="3">
        <v>56.09</v>
      </c>
    </row>
    <row r="256" spans="3:28" ht="15.5" x14ac:dyDescent="0.35">
      <c r="C256" t="s">
        <v>69</v>
      </c>
      <c r="I256" s="5">
        <v>220</v>
      </c>
      <c r="J256" s="6">
        <v>-1.6</v>
      </c>
      <c r="K256" s="6">
        <v>-2.4900000000000002</v>
      </c>
      <c r="L256" s="6">
        <v>-1.38</v>
      </c>
      <c r="M256" s="6">
        <v>-8.0299999999999994</v>
      </c>
      <c r="N256" s="6">
        <v>-5.76</v>
      </c>
      <c r="O256" s="6">
        <v>11.9</v>
      </c>
      <c r="P256" s="6">
        <v>16.47</v>
      </c>
      <c r="Q256" s="6">
        <v>39.22</v>
      </c>
      <c r="R256" s="6">
        <v>5.29</v>
      </c>
      <c r="S256" s="6">
        <v>6.56</v>
      </c>
      <c r="T256" s="6">
        <v>9.31</v>
      </c>
      <c r="U256" s="6">
        <v>5.6</v>
      </c>
      <c r="V256" s="6">
        <v>5.25</v>
      </c>
      <c r="W256" s="6">
        <v>5.49</v>
      </c>
      <c r="X256" s="6">
        <v>6.88</v>
      </c>
      <c r="Y256" s="6">
        <v>5.27</v>
      </c>
      <c r="Z256" s="6">
        <v>2.63</v>
      </c>
      <c r="AA256" s="3">
        <v>7.25</v>
      </c>
      <c r="AB256" s="3">
        <v>10.63</v>
      </c>
    </row>
    <row r="257" spans="3:28" ht="15.5" x14ac:dyDescent="0.35">
      <c r="C257" t="s">
        <v>72</v>
      </c>
      <c r="I257" s="6">
        <v>2.66</v>
      </c>
      <c r="J257" s="6">
        <v>1.86</v>
      </c>
      <c r="K257" s="6">
        <v>3.09</v>
      </c>
      <c r="L257" s="6">
        <v>1.68</v>
      </c>
      <c r="M257" s="6">
        <v>4.3499999999999996</v>
      </c>
      <c r="N257" s="6">
        <v>3.53</v>
      </c>
      <c r="O257" s="6">
        <v>0.33</v>
      </c>
      <c r="P257" s="6">
        <v>0.39</v>
      </c>
      <c r="Q257" s="6">
        <v>0.55000000000000004</v>
      </c>
      <c r="R257" s="6">
        <v>0.61</v>
      </c>
      <c r="S257" s="6">
        <v>0.76</v>
      </c>
      <c r="T257" s="6">
        <v>0.95</v>
      </c>
      <c r="U257" s="6">
        <v>0.88</v>
      </c>
      <c r="V257" s="6">
        <v>0.85</v>
      </c>
      <c r="W257" s="6">
        <v>0.88</v>
      </c>
      <c r="X257" s="6">
        <v>0.88</v>
      </c>
      <c r="Y257" s="6">
        <v>0.52</v>
      </c>
      <c r="Z257" s="6">
        <v>0.28999999999999998</v>
      </c>
      <c r="AA257" s="3">
        <v>0.85</v>
      </c>
      <c r="AB257" s="3">
        <v>1.0900000000000001</v>
      </c>
    </row>
    <row r="258" spans="3:28" ht="15.5" x14ac:dyDescent="0.35">
      <c r="C258" t="s">
        <v>209</v>
      </c>
      <c r="I258" s="5">
        <v>-875150000000</v>
      </c>
      <c r="J258" s="5">
        <v>-4619750000000</v>
      </c>
      <c r="K258" s="5">
        <v>-6398610000000</v>
      </c>
      <c r="L258" s="5">
        <v>-4704120000000</v>
      </c>
      <c r="M258" s="5">
        <v>-2702080000000</v>
      </c>
      <c r="N258" s="5">
        <v>-3540770000000</v>
      </c>
      <c r="O258" s="5">
        <v>241500000000</v>
      </c>
      <c r="P258" s="5">
        <v>287480000000</v>
      </c>
    </row>
    <row r="259" spans="3:28" ht="15.5" x14ac:dyDescent="0.35">
      <c r="C259" t="s">
        <v>210</v>
      </c>
      <c r="I259" s="6">
        <v>7.000000000000001E-4</v>
      </c>
      <c r="J259" s="6">
        <v>-7.6200000000000004E-2</v>
      </c>
      <c r="K259" s="6">
        <v>-7.1599999999999997E-2</v>
      </c>
      <c r="L259" s="6">
        <v>-5.5899999999999998E-2</v>
      </c>
      <c r="M259" s="6">
        <v>-2.5600000000000001E-2</v>
      </c>
      <c r="N259" s="6">
        <v>-4.07E-2</v>
      </c>
      <c r="O259" s="6">
        <v>2.2000000000000001E-3</v>
      </c>
      <c r="P259" s="6">
        <v>2E-3</v>
      </c>
      <c r="Q259" s="6">
        <v>1.2999999999999999E-3</v>
      </c>
      <c r="R259" s="6">
        <v>1.03E-2</v>
      </c>
      <c r="S259" s="6">
        <v>1.0200000000000001E-2</v>
      </c>
      <c r="T259" s="6">
        <v>9.1999999999999998E-3</v>
      </c>
      <c r="U259" s="6">
        <v>1.34E-2</v>
      </c>
      <c r="V259" s="6">
        <v>1.26E-2</v>
      </c>
      <c r="W259" s="6">
        <v>1.29E-2</v>
      </c>
      <c r="X259" s="6">
        <v>1.04E-2</v>
      </c>
      <c r="Y259" s="6">
        <v>9.7000000000000003E-3</v>
      </c>
      <c r="Z259" s="6">
        <v>1.1299999999999999E-2</v>
      </c>
      <c r="AA259" s="3">
        <v>1.09E-2</v>
      </c>
      <c r="AB259" s="3">
        <v>0.01</v>
      </c>
    </row>
    <row r="260" spans="3:28" ht="15.5" x14ac:dyDescent="0.35">
      <c r="C260" t="s">
        <v>211</v>
      </c>
      <c r="I260" s="6">
        <v>8.199999999999999E-3</v>
      </c>
      <c r="J260" s="6">
        <v>-0.79239999999999999</v>
      </c>
      <c r="K260" s="6">
        <v>-0.42680000000000001</v>
      </c>
      <c r="L260" s="6">
        <v>-0.44799999999999995</v>
      </c>
      <c r="M260" s="6">
        <v>-0.17280000000000001</v>
      </c>
      <c r="N260" s="6">
        <v>-0.38549999999999995</v>
      </c>
      <c r="O260" s="6">
        <v>2.4399999999999998E-2</v>
      </c>
      <c r="P260" s="6">
        <v>2.2099999999999998E-2</v>
      </c>
      <c r="Q260" s="6">
        <v>2.0099999999999996E-2</v>
      </c>
      <c r="R260" s="6">
        <v>0.1143</v>
      </c>
      <c r="S260" s="6">
        <v>0.12789999999999999</v>
      </c>
      <c r="T260" s="6">
        <v>0.1065</v>
      </c>
      <c r="U260" s="6">
        <v>0.15010000000000001</v>
      </c>
      <c r="V260" s="6">
        <v>0.1666</v>
      </c>
      <c r="W260" s="6">
        <v>0.1691</v>
      </c>
      <c r="X260" s="6">
        <v>0.17069999999999999</v>
      </c>
      <c r="Y260" s="6">
        <v>0.14279999999999998</v>
      </c>
      <c r="Z260" s="6">
        <v>0.17050000000000001</v>
      </c>
      <c r="AA260" s="3">
        <v>0.191</v>
      </c>
      <c r="AB260" s="3">
        <v>0.18920000000000001</v>
      </c>
    </row>
    <row r="261" spans="3:28" ht="15.5" x14ac:dyDescent="0.35">
      <c r="C261" t="s">
        <v>212</v>
      </c>
      <c r="I261" s="6">
        <v>-1.2699999999999999E-2</v>
      </c>
      <c r="J261" s="6">
        <v>-5.7200000000000001E-2</v>
      </c>
      <c r="K261" s="6">
        <v>-7.6399999999999996E-2</v>
      </c>
      <c r="L261" s="6">
        <v>-5.6399999999999999E-2</v>
      </c>
      <c r="M261" s="6">
        <v>-3.6499999999999998E-2</v>
      </c>
      <c r="N261" s="6">
        <v>-4.3799999999999999E-2</v>
      </c>
      <c r="O261" s="6">
        <v>1E-3</v>
      </c>
      <c r="P261" s="6">
        <v>1.4000000000000002E-3</v>
      </c>
      <c r="Q261" s="6">
        <v>1.1000000000000001E-3</v>
      </c>
      <c r="R261" s="6">
        <v>1.3899999999999999E-2</v>
      </c>
      <c r="S261" s="6">
        <v>1.3500000000000002E-2</v>
      </c>
      <c r="T261" s="6">
        <v>1.2699999999999999E-2</v>
      </c>
      <c r="U261" s="6">
        <v>1.7399999999999999E-2</v>
      </c>
      <c r="V261" s="6">
        <v>1.7399999999999999E-2</v>
      </c>
      <c r="W261" s="6">
        <v>1.78E-2</v>
      </c>
      <c r="X261" s="6">
        <v>1.4999999999999999E-2</v>
      </c>
      <c r="Y261" s="6">
        <v>1.5100000000000001E-2</v>
      </c>
      <c r="Z261" s="6">
        <v>1.6500000000000001E-2</v>
      </c>
      <c r="AA261" s="3">
        <v>1.6E-2</v>
      </c>
      <c r="AB261" s="3">
        <v>2.7300000000000001E-2</v>
      </c>
    </row>
    <row r="262" spans="3:28" ht="15.5" x14ac:dyDescent="0.35">
      <c r="C262" t="s">
        <v>213</v>
      </c>
    </row>
    <row r="263" spans="3:28" ht="15.5" x14ac:dyDescent="0.35">
      <c r="C263" t="s">
        <v>66</v>
      </c>
      <c r="I263" s="6">
        <v>1.79</v>
      </c>
      <c r="J263" s="6">
        <v>1.27</v>
      </c>
      <c r="K263" s="6">
        <v>1.06</v>
      </c>
      <c r="L263" s="6">
        <v>0.62</v>
      </c>
      <c r="M263" s="6">
        <v>1.39</v>
      </c>
      <c r="N263" s="6">
        <v>2.2200000000000002</v>
      </c>
      <c r="O263" s="6">
        <v>0.28999999999999998</v>
      </c>
      <c r="P263" s="6">
        <v>0.36</v>
      </c>
      <c r="Q263" s="6">
        <v>0.79</v>
      </c>
      <c r="R263" s="6">
        <v>0.6</v>
      </c>
      <c r="S263" s="6">
        <v>0.84</v>
      </c>
      <c r="T263" s="6">
        <v>0.99</v>
      </c>
      <c r="U263" s="6">
        <v>0.84</v>
      </c>
      <c r="V263" s="6">
        <v>0.87</v>
      </c>
      <c r="W263" s="6">
        <v>0.93</v>
      </c>
      <c r="X263" s="6">
        <v>1.17</v>
      </c>
      <c r="Y263" s="6">
        <v>0.75</v>
      </c>
      <c r="Z263" s="6">
        <v>0.45</v>
      </c>
      <c r="AA263" s="3">
        <v>1.38</v>
      </c>
      <c r="AB263" s="3">
        <v>2.0099999999999998</v>
      </c>
    </row>
    <row r="264" spans="3:28" ht="15.5" x14ac:dyDescent="0.35">
      <c r="C264" t="s">
        <v>63</v>
      </c>
      <c r="I264" s="6">
        <v>42.93</v>
      </c>
      <c r="J264" s="6">
        <v>42.51</v>
      </c>
      <c r="K264" s="6">
        <v>75.239999999999995</v>
      </c>
      <c r="L264" s="6">
        <v>165.29</v>
      </c>
      <c r="M264" s="6">
        <v>194.52</v>
      </c>
      <c r="N264" s="6">
        <v>258.5</v>
      </c>
      <c r="O264" s="6">
        <v>762.37</v>
      </c>
      <c r="P264" s="6">
        <v>735.71</v>
      </c>
      <c r="Q264" s="6">
        <v>741.47</v>
      </c>
      <c r="R264" s="6">
        <v>1046.1600000000001</v>
      </c>
      <c r="S264" s="6">
        <v>826.59</v>
      </c>
      <c r="T264" s="6">
        <v>748.53</v>
      </c>
      <c r="U264" s="6">
        <v>728.87</v>
      </c>
      <c r="V264" s="6">
        <v>625.36</v>
      </c>
      <c r="W264" s="6">
        <v>548.80999999999995</v>
      </c>
      <c r="X264" s="6">
        <v>469.11</v>
      </c>
      <c r="Y264" s="6">
        <v>422.18</v>
      </c>
      <c r="Z264" s="6">
        <v>378.58</v>
      </c>
      <c r="AA264" s="3">
        <v>343.96</v>
      </c>
      <c r="AB264" s="3">
        <v>296.52999999999997</v>
      </c>
    </row>
    <row r="265" spans="3:28" ht="15.5" x14ac:dyDescent="0.35">
      <c r="C265" t="s">
        <v>214</v>
      </c>
      <c r="I265" s="5">
        <v>2</v>
      </c>
      <c r="J265" s="6">
        <v>1.31</v>
      </c>
      <c r="K265" s="6">
        <v>1.0900000000000001</v>
      </c>
      <c r="L265" s="6">
        <v>0.63</v>
      </c>
      <c r="M265" s="6">
        <v>1.41</v>
      </c>
      <c r="N265" s="6">
        <v>2.2799999999999998</v>
      </c>
      <c r="O265" s="6">
        <v>0.3</v>
      </c>
      <c r="P265" s="6">
        <v>0.37</v>
      </c>
      <c r="Q265" s="6">
        <v>0.82</v>
      </c>
      <c r="R265" s="6">
        <v>0.62</v>
      </c>
      <c r="S265" s="6">
        <v>0.87</v>
      </c>
      <c r="T265" s="6">
        <v>1.02</v>
      </c>
      <c r="U265" s="6">
        <v>0.87</v>
      </c>
      <c r="V265" s="6">
        <v>0.92</v>
      </c>
      <c r="W265" s="6">
        <v>0.99</v>
      </c>
      <c r="X265" s="6">
        <v>1.29</v>
      </c>
      <c r="Y265" s="6">
        <v>0.85</v>
      </c>
      <c r="Z265" s="6">
        <v>0.52</v>
      </c>
      <c r="AA265" s="3">
        <v>1.38</v>
      </c>
      <c r="AB265" s="3">
        <v>2.0099999999999998</v>
      </c>
    </row>
    <row r="266" spans="3:28" ht="15.5" x14ac:dyDescent="0.35">
      <c r="C266" t="s">
        <v>215</v>
      </c>
      <c r="I266" s="6">
        <v>38.479999999999997</v>
      </c>
      <c r="J266" s="6">
        <v>41.07</v>
      </c>
      <c r="K266" s="6">
        <v>73.72</v>
      </c>
      <c r="L266" s="6">
        <v>162.32</v>
      </c>
      <c r="M266" s="6">
        <v>191.54</v>
      </c>
      <c r="N266" s="6">
        <v>252.27</v>
      </c>
      <c r="O266" s="6">
        <v>741.09</v>
      </c>
      <c r="P266" s="6">
        <v>716.28</v>
      </c>
      <c r="Q266" s="6">
        <v>714.03</v>
      </c>
      <c r="R266" s="6">
        <v>1019.42</v>
      </c>
      <c r="S266" s="6">
        <v>800.29</v>
      </c>
      <c r="T266" s="6">
        <v>724.98</v>
      </c>
      <c r="U266" s="6">
        <v>700.94</v>
      </c>
      <c r="V266" s="6">
        <v>596.46</v>
      </c>
      <c r="W266" s="6">
        <v>514.61</v>
      </c>
      <c r="X266" s="6">
        <v>427.52</v>
      </c>
      <c r="Y266" s="6">
        <v>376.27</v>
      </c>
      <c r="Z266" s="6">
        <v>326.83</v>
      </c>
      <c r="AA266" s="3">
        <v>343.84</v>
      </c>
      <c r="AB266" s="3">
        <v>296.38</v>
      </c>
    </row>
    <row r="267" spans="3:28" ht="15.5" x14ac:dyDescent="0.35">
      <c r="C267" t="s">
        <v>216</v>
      </c>
    </row>
    <row r="268" spans="3:28" ht="15.5" x14ac:dyDescent="0.35">
      <c r="C268" t="s">
        <v>217</v>
      </c>
    </row>
    <row r="269" spans="3:28" ht="15.5" x14ac:dyDescent="0.35">
      <c r="C269" t="s">
        <v>25</v>
      </c>
    </row>
    <row r="270" spans="3:28" ht="15.5" x14ac:dyDescent="0.35">
      <c r="C270" t="s">
        <v>22</v>
      </c>
    </row>
    <row r="271" spans="3:28" ht="15.5" x14ac:dyDescent="0.35">
      <c r="C271" t="s">
        <v>218</v>
      </c>
    </row>
    <row r="272" spans="3:28" ht="15.5" x14ac:dyDescent="0.35">
      <c r="C272" t="s">
        <v>219</v>
      </c>
      <c r="I272" s="5">
        <v>3507000000000</v>
      </c>
      <c r="J272" s="5">
        <v>-7445000000000</v>
      </c>
      <c r="K272" s="5">
        <v>-10166000000000</v>
      </c>
      <c r="L272" s="5">
        <v>-259000000000</v>
      </c>
      <c r="M272" s="5">
        <v>13497000000000</v>
      </c>
      <c r="N272" s="5">
        <v>-13476000000000</v>
      </c>
      <c r="O272" s="5">
        <v>-2143000000000</v>
      </c>
      <c r="P272" s="5">
        <v>-6168000000000</v>
      </c>
      <c r="Q272" s="5">
        <v>-1573000000000</v>
      </c>
      <c r="R272" s="5">
        <v>2712000000000</v>
      </c>
      <c r="S272" s="5">
        <v>477000000000</v>
      </c>
      <c r="T272" s="5">
        <v>3435000000000</v>
      </c>
      <c r="U272" s="5">
        <v>-940000000000</v>
      </c>
      <c r="V272" s="5">
        <v>2878000000000</v>
      </c>
      <c r="W272" s="5">
        <v>-3205000000000</v>
      </c>
      <c r="X272" s="5">
        <v>5186000000000</v>
      </c>
      <c r="Y272" s="5">
        <v>-2119000000000</v>
      </c>
      <c r="Z272" s="5">
        <v>-2595000000000</v>
      </c>
      <c r="AA272" s="2">
        <v>-2197000000000</v>
      </c>
      <c r="AB272" s="2">
        <v>7003000000000</v>
      </c>
    </row>
    <row r="273" spans="2:28" ht="15.5" x14ac:dyDescent="0.35">
      <c r="C273" t="s">
        <v>220</v>
      </c>
      <c r="I273" s="5">
        <v>-1098000000000</v>
      </c>
      <c r="J273" s="5">
        <v>-52000000000</v>
      </c>
      <c r="K273" s="5">
        <v>-212000000000</v>
      </c>
      <c r="L273" s="5">
        <v>-66000000000</v>
      </c>
      <c r="M273" s="5">
        <v>-119000000000</v>
      </c>
      <c r="N273" s="5">
        <v>-504000000000</v>
      </c>
      <c r="O273" s="5">
        <v>-151000000000</v>
      </c>
      <c r="P273" s="5">
        <v>-279000000000</v>
      </c>
      <c r="Q273" s="5">
        <v>-242000000000</v>
      </c>
      <c r="R273" s="5">
        <v>-349000000000</v>
      </c>
      <c r="S273" s="5">
        <v>-383000000000</v>
      </c>
      <c r="T273" s="5">
        <v>-221000000000</v>
      </c>
      <c r="U273" s="5">
        <v>-288000000000</v>
      </c>
      <c r="V273" s="5">
        <v>-55000000000</v>
      </c>
      <c r="W273" s="5">
        <v>-97000000000</v>
      </c>
      <c r="X273" s="5">
        <v>-77000000000</v>
      </c>
      <c r="Y273" s="5">
        <v>-143000000000</v>
      </c>
      <c r="Z273" s="5">
        <v>-136000000000</v>
      </c>
      <c r="AA273" s="2">
        <v>-101000000000</v>
      </c>
      <c r="AB273" s="2">
        <v>-83000000000</v>
      </c>
    </row>
    <row r="274" spans="2:28" ht="15.5" x14ac:dyDescent="0.35">
      <c r="C274" t="s">
        <v>14</v>
      </c>
      <c r="I274" s="5">
        <v>2409000000000</v>
      </c>
      <c r="J274" s="5">
        <v>-7497000000000</v>
      </c>
      <c r="K274" s="5">
        <v>-10377000000000</v>
      </c>
      <c r="L274" s="5">
        <v>-325000000000</v>
      </c>
      <c r="M274" s="5">
        <v>13378000000000</v>
      </c>
      <c r="N274" s="5">
        <v>-13979000000000</v>
      </c>
      <c r="O274" s="5">
        <v>-2294000000000</v>
      </c>
      <c r="P274" s="5">
        <v>-6447000000000</v>
      </c>
      <c r="Q274" s="5">
        <v>-1814000000000</v>
      </c>
      <c r="R274" s="5">
        <v>2362000000000</v>
      </c>
      <c r="S274" s="5">
        <v>93000000000</v>
      </c>
      <c r="T274" s="5">
        <v>3214000000000</v>
      </c>
      <c r="U274" s="5">
        <v>-1227000000000</v>
      </c>
      <c r="V274" s="5">
        <v>2823000000000</v>
      </c>
      <c r="W274" s="5">
        <v>-3303000000000</v>
      </c>
      <c r="X274" s="5">
        <v>5109000000000</v>
      </c>
      <c r="Y274" s="5">
        <v>-2262000000000</v>
      </c>
      <c r="Z274" s="5">
        <v>-2730000000000</v>
      </c>
      <c r="AA274" s="2">
        <v>-2298000000000</v>
      </c>
      <c r="AB274" s="2">
        <v>6920000000000</v>
      </c>
    </row>
    <row r="275" spans="2:28" ht="15.5" x14ac:dyDescent="0.35">
      <c r="C275" t="s">
        <v>16</v>
      </c>
      <c r="I275" s="6">
        <v>12.82</v>
      </c>
      <c r="J275" s="6">
        <v>-39.9</v>
      </c>
      <c r="K275" s="6">
        <v>-55.23</v>
      </c>
      <c r="L275" s="6">
        <v>-4.79</v>
      </c>
      <c r="M275" s="6">
        <v>197.06</v>
      </c>
      <c r="N275" s="6">
        <v>-427.86</v>
      </c>
      <c r="O275" s="6">
        <v>-196.9</v>
      </c>
      <c r="P275" s="6">
        <v>-553.26</v>
      </c>
      <c r="Q275" s="6">
        <v>-199.68</v>
      </c>
      <c r="R275" s="6">
        <v>259.98</v>
      </c>
      <c r="S275" s="6">
        <v>10.27</v>
      </c>
      <c r="T275" s="6">
        <v>353.75</v>
      </c>
      <c r="U275" s="6">
        <v>-144.37</v>
      </c>
      <c r="V275" s="6">
        <v>354.22</v>
      </c>
      <c r="W275" s="6">
        <v>-415.18</v>
      </c>
      <c r="X275" s="6">
        <v>830.1</v>
      </c>
      <c r="Y275" s="6">
        <v>-376.51</v>
      </c>
      <c r="Z275" s="6">
        <v>-477.84</v>
      </c>
      <c r="AA275" s="3">
        <v>-402.37</v>
      </c>
      <c r="AB275" s="2">
        <v>1230.21</v>
      </c>
    </row>
    <row r="277" spans="2:28" ht="15.5" x14ac:dyDescent="0.35">
      <c r="B277" t="s">
        <v>221</v>
      </c>
      <c r="C277" t="s">
        <v>222</v>
      </c>
      <c r="D277" s="5">
        <v>11000000000</v>
      </c>
      <c r="E277" s="5">
        <v>-222000000000</v>
      </c>
      <c r="F277" s="5">
        <v>-101000000000</v>
      </c>
      <c r="G277" s="5">
        <v>37000000000</v>
      </c>
      <c r="H277" s="5">
        <v>42000000000</v>
      </c>
      <c r="I277" s="5">
        <v>66000000000</v>
      </c>
      <c r="J277" s="5">
        <v>-6329000000000</v>
      </c>
      <c r="K277" s="5">
        <v>-6034000000000</v>
      </c>
      <c r="L277" s="5">
        <v>-5027000000000</v>
      </c>
      <c r="M277" s="5">
        <v>-2282000000000</v>
      </c>
      <c r="N277" s="5">
        <v>-3256000000000</v>
      </c>
      <c r="O277" s="5">
        <v>216000000000</v>
      </c>
      <c r="P277" s="5">
        <v>190000000000</v>
      </c>
      <c r="Q277" s="5">
        <v>135000000000</v>
      </c>
    </row>
    <row r="278" spans="2:28" ht="15.5" x14ac:dyDescent="0.35">
      <c r="C278" t="s">
        <v>223</v>
      </c>
      <c r="H278" s="5">
        <v>-275000000000</v>
      </c>
      <c r="I278" s="5">
        <v>66000000000</v>
      </c>
      <c r="J278" s="5">
        <v>-6329000000000</v>
      </c>
      <c r="K278" s="5">
        <v>-6034000000000</v>
      </c>
      <c r="L278" s="5">
        <v>-5027000000000</v>
      </c>
      <c r="M278" s="5">
        <v>-2282000000000</v>
      </c>
      <c r="N278" s="5">
        <v>-3256000000000</v>
      </c>
      <c r="O278" s="5">
        <v>216000000000</v>
      </c>
      <c r="P278" s="5">
        <v>190000000000</v>
      </c>
      <c r="Q278" s="5">
        <v>135000000000</v>
      </c>
    </row>
    <row r="279" spans="2:28" ht="15.5" x14ac:dyDescent="0.35">
      <c r="C279" t="s">
        <v>56</v>
      </c>
      <c r="D279" s="6">
        <v>0.06</v>
      </c>
      <c r="E279" s="6">
        <v>-1.18</v>
      </c>
      <c r="F279" s="6">
        <v>-0.54</v>
      </c>
      <c r="G279" s="6">
        <v>0.2</v>
      </c>
      <c r="H279" s="6">
        <v>0.22</v>
      </c>
      <c r="I279" s="6">
        <v>0.35</v>
      </c>
      <c r="J279" s="6">
        <v>-33.69</v>
      </c>
      <c r="K279" s="6">
        <v>-32.119999999999997</v>
      </c>
      <c r="L279" s="6">
        <v>-26.76</v>
      </c>
      <c r="M279" s="6">
        <v>-12.15</v>
      </c>
      <c r="N279" s="6">
        <v>-17.329999999999998</v>
      </c>
      <c r="O279" s="6">
        <v>1.1499999999999999</v>
      </c>
      <c r="P279" s="6">
        <v>1.01</v>
      </c>
      <c r="Q279" s="6">
        <v>0.72</v>
      </c>
    </row>
    <row r="280" spans="2:28" ht="15.5" x14ac:dyDescent="0.35">
      <c r="C280" t="s">
        <v>226</v>
      </c>
      <c r="H280" s="6">
        <v>-1.47</v>
      </c>
      <c r="I280" s="6">
        <v>0.35</v>
      </c>
      <c r="J280" s="6">
        <v>-33.69</v>
      </c>
      <c r="K280" s="6">
        <v>-32.119999999999997</v>
      </c>
      <c r="L280" s="6">
        <v>-26.76</v>
      </c>
      <c r="M280" s="6">
        <v>-12.15</v>
      </c>
      <c r="N280" s="6">
        <v>-17.329999999999998</v>
      </c>
      <c r="O280" s="6">
        <v>1.1499999999999999</v>
      </c>
      <c r="P280" s="6">
        <v>1.01</v>
      </c>
      <c r="Q280" s="6">
        <v>0.72</v>
      </c>
    </row>
    <row r="281" spans="2:28" ht="15.5" x14ac:dyDescent="0.35">
      <c r="C281" t="s">
        <v>229</v>
      </c>
      <c r="D281" s="5">
        <v>1401000000000</v>
      </c>
      <c r="E281" s="5">
        <v>1355000000000</v>
      </c>
      <c r="F281" s="5">
        <v>1405000000000</v>
      </c>
      <c r="G281" s="5">
        <v>1372000000000</v>
      </c>
      <c r="H281" s="5">
        <v>5603000000000</v>
      </c>
      <c r="I281" s="5">
        <v>5438000000000</v>
      </c>
      <c r="J281" s="5">
        <v>5454000000000</v>
      </c>
      <c r="K281" s="5">
        <v>4862000000000</v>
      </c>
      <c r="L281" s="5">
        <v>4129000000000</v>
      </c>
      <c r="M281" s="5">
        <v>4218000000000</v>
      </c>
      <c r="N281" s="5">
        <v>5308000000000</v>
      </c>
      <c r="O281" s="5">
        <v>7765000000000</v>
      </c>
      <c r="P281" s="5">
        <v>7981000000000</v>
      </c>
      <c r="Q281" s="5">
        <v>9623000000000</v>
      </c>
    </row>
    <row r="282" spans="2:28" ht="15.5" x14ac:dyDescent="0.35">
      <c r="C282" t="s">
        <v>230</v>
      </c>
      <c r="H282" s="5">
        <v>5533000000000</v>
      </c>
      <c r="I282" s="5">
        <v>5438000000000</v>
      </c>
      <c r="J282" s="5">
        <v>5454000000000</v>
      </c>
      <c r="K282" s="5">
        <v>4862000000000</v>
      </c>
      <c r="L282" s="5">
        <v>4129000000000</v>
      </c>
      <c r="M282" s="5">
        <v>4218000000000</v>
      </c>
      <c r="N282" s="5">
        <v>5308000000000</v>
      </c>
      <c r="O282" s="5">
        <v>7765000000000</v>
      </c>
      <c r="P282" s="5">
        <v>7981000000000</v>
      </c>
      <c r="Q282" s="5">
        <v>9623000000000</v>
      </c>
    </row>
    <row r="283" spans="2:28" ht="15.5" x14ac:dyDescent="0.35">
      <c r="C283" t="s">
        <v>234</v>
      </c>
      <c r="I283" s="6">
        <v>245.83</v>
      </c>
    </row>
    <row r="284" spans="2:28" ht="15.5" x14ac:dyDescent="0.35">
      <c r="C284" t="s">
        <v>235</v>
      </c>
      <c r="I284" s="6">
        <v>-37.51</v>
      </c>
    </row>
    <row r="285" spans="2:28" ht="15.5" x14ac:dyDescent="0.35">
      <c r="C285" t="s">
        <v>237</v>
      </c>
      <c r="I285" s="6">
        <v>7.5</v>
      </c>
    </row>
    <row r="286" spans="2:28" ht="15.5" x14ac:dyDescent="0.35">
      <c r="C286" t="s">
        <v>238</v>
      </c>
      <c r="I286" s="6">
        <v>-2.6699999999999998E-2</v>
      </c>
    </row>
    <row r="287" spans="2:28" ht="15.5" x14ac:dyDescent="0.35">
      <c r="C287" t="s">
        <v>239</v>
      </c>
      <c r="I287" s="6">
        <v>1.87</v>
      </c>
    </row>
    <row r="288" spans="2:28" ht="15.5" x14ac:dyDescent="0.35">
      <c r="C288" t="s">
        <v>240</v>
      </c>
      <c r="I288" s="6">
        <v>1.28</v>
      </c>
    </row>
    <row r="289" spans="3:9" ht="15.5" x14ac:dyDescent="0.35">
      <c r="C289" t="s">
        <v>241</v>
      </c>
      <c r="I289" s="6">
        <v>-3.49</v>
      </c>
    </row>
    <row r="290" spans="3:9" ht="15.5" x14ac:dyDescent="0.35">
      <c r="C290" t="s">
        <v>242</v>
      </c>
      <c r="I290" s="6">
        <v>-2.64</v>
      </c>
    </row>
    <row r="291" spans="3:9" ht="15.5" x14ac:dyDescent="0.35">
      <c r="C291" t="s">
        <v>243</v>
      </c>
      <c r="I291" s="6">
        <v>-23.69</v>
      </c>
    </row>
    <row r="292" spans="3:9" ht="15.5" x14ac:dyDescent="0.35">
      <c r="C292" t="s">
        <v>244</v>
      </c>
      <c r="I292" s="6">
        <v>-29.77</v>
      </c>
    </row>
    <row r="293" spans="3:9" ht="15.5" x14ac:dyDescent="0.35">
      <c r="C293" t="s">
        <v>245</v>
      </c>
      <c r="I293" s="6">
        <v>-0.37</v>
      </c>
    </row>
    <row r="294" spans="3:9" ht="15.5" x14ac:dyDescent="0.35">
      <c r="C294" t="s">
        <v>248</v>
      </c>
      <c r="I294" s="6">
        <v>-1.47</v>
      </c>
    </row>
    <row r="295" spans="3:9" ht="15.5" x14ac:dyDescent="0.35">
      <c r="C295" t="s">
        <v>249</v>
      </c>
      <c r="I295" s="6">
        <v>0.22</v>
      </c>
    </row>
    <row r="296" spans="3:9" ht="15.5" x14ac:dyDescent="0.35">
      <c r="C296" t="s">
        <v>250</v>
      </c>
      <c r="I296" s="6">
        <v>29.45</v>
      </c>
    </row>
    <row r="297" spans="3:9" ht="15.5" x14ac:dyDescent="0.35">
      <c r="C297" t="s">
        <v>251</v>
      </c>
      <c r="D297" s="6">
        <v>2.31</v>
      </c>
    </row>
    <row r="298" spans="3:9" ht="15.5" x14ac:dyDescent="0.35">
      <c r="C298" t="s">
        <v>252</v>
      </c>
      <c r="I298" s="6">
        <v>42.95</v>
      </c>
    </row>
    <row r="299" spans="3:9" ht="15.5" x14ac:dyDescent="0.35">
      <c r="C299" t="s">
        <v>253</v>
      </c>
      <c r="I299" s="6">
        <v>-20.87</v>
      </c>
    </row>
    <row r="300" spans="3:9" ht="15.5" x14ac:dyDescent="0.35">
      <c r="C300" t="s">
        <v>377</v>
      </c>
      <c r="D300" s="6">
        <v>2.13</v>
      </c>
    </row>
    <row r="301" spans="3:9" ht="15.5" x14ac:dyDescent="0.35">
      <c r="C301" t="s">
        <v>378</v>
      </c>
      <c r="D301" s="6">
        <v>1.07</v>
      </c>
    </row>
    <row r="302" spans="3:9" ht="15.5" x14ac:dyDescent="0.35">
      <c r="C302" t="s">
        <v>256</v>
      </c>
      <c r="D302" s="6">
        <v>9.73</v>
      </c>
    </row>
    <row r="303" spans="3:9" ht="15.5" x14ac:dyDescent="0.35">
      <c r="C303" t="s">
        <v>379</v>
      </c>
      <c r="D303" s="6">
        <v>0.2</v>
      </c>
    </row>
    <row r="304" spans="3:9" ht="15.5" x14ac:dyDescent="0.35">
      <c r="C304" t="s">
        <v>257</v>
      </c>
      <c r="D304" s="6">
        <v>10.73</v>
      </c>
    </row>
    <row r="305" spans="3:9" ht="15.5" x14ac:dyDescent="0.35">
      <c r="C305" t="s">
        <v>12</v>
      </c>
      <c r="D305" s="5">
        <v>-2674000000000</v>
      </c>
    </row>
    <row r="306" spans="3:9" ht="15.5" x14ac:dyDescent="0.35">
      <c r="C306" t="s">
        <v>259</v>
      </c>
      <c r="I306" s="6">
        <v>-0.77</v>
      </c>
    </row>
    <row r="307" spans="3:9" ht="15.5" x14ac:dyDescent="0.35">
      <c r="C307" t="s">
        <v>260</v>
      </c>
      <c r="I307" s="6">
        <v>-3.2000000000000002E-3</v>
      </c>
    </row>
    <row r="308" spans="3:9" ht="15.5" x14ac:dyDescent="0.35">
      <c r="C308" t="s">
        <v>261</v>
      </c>
      <c r="I308" s="6">
        <v>-3.4099999999999998E-2</v>
      </c>
    </row>
    <row r="309" spans="3:9" ht="15.5" x14ac:dyDescent="0.35">
      <c r="C309" t="s">
        <v>262</v>
      </c>
      <c r="I309" s="6">
        <v>-1.3000000000000001E-2</v>
      </c>
    </row>
    <row r="310" spans="3:9" ht="15.5" x14ac:dyDescent="0.35">
      <c r="C310" t="s">
        <v>263</v>
      </c>
      <c r="I310" s="6">
        <v>-5.7599999999999998E-2</v>
      </c>
    </row>
    <row r="311" spans="3:9" ht="15.5" x14ac:dyDescent="0.35">
      <c r="C311" t="s">
        <v>269</v>
      </c>
      <c r="I311" s="6">
        <v>0.06</v>
      </c>
    </row>
    <row r="312" spans="3:9" ht="15.5" x14ac:dyDescent="0.35">
      <c r="C312" t="s">
        <v>52</v>
      </c>
      <c r="I312" s="5">
        <v>10334000000000</v>
      </c>
    </row>
    <row r="313" spans="3:9" ht="15.5" x14ac:dyDescent="0.35">
      <c r="C313" t="s">
        <v>271</v>
      </c>
      <c r="I313" s="5">
        <v>27087000000000</v>
      </c>
    </row>
    <row r="314" spans="3:9" ht="15.5" x14ac:dyDescent="0.35">
      <c r="C314" t="s">
        <v>272</v>
      </c>
      <c r="I314" s="5">
        <v>187890000000</v>
      </c>
    </row>
    <row r="315" spans="3:9" ht="15.5" x14ac:dyDescent="0.35">
      <c r="C315" t="s">
        <v>273</v>
      </c>
      <c r="I315" s="6">
        <v>0.15259999999999999</v>
      </c>
    </row>
    <row r="316" spans="3:9" ht="15.5" x14ac:dyDescent="0.35">
      <c r="C316" t="s">
        <v>274</v>
      </c>
      <c r="D316" s="6">
        <v>0.29059999999999997</v>
      </c>
    </row>
    <row r="317" spans="3:9" ht="15.5" x14ac:dyDescent="0.35">
      <c r="C317" t="s">
        <v>275</v>
      </c>
      <c r="D317" s="6">
        <v>1.29E-2</v>
      </c>
    </row>
    <row r="318" spans="3:9" ht="15.5" x14ac:dyDescent="0.35">
      <c r="C318" t="s">
        <v>276</v>
      </c>
      <c r="D318" s="6">
        <v>7.4999999999999997E-3</v>
      </c>
    </row>
    <row r="319" spans="3:9" ht="15.5" x14ac:dyDescent="0.35">
      <c r="C319" t="s">
        <v>277</v>
      </c>
      <c r="D319" s="6">
        <v>7.3300000000000004E-2</v>
      </c>
    </row>
    <row r="320" spans="3:9" ht="15.5" x14ac:dyDescent="0.35">
      <c r="C320" t="s">
        <v>278</v>
      </c>
      <c r="D320" s="6">
        <v>0.71860000000000002</v>
      </c>
    </row>
    <row r="321" spans="3:9" ht="15.5" x14ac:dyDescent="0.35">
      <c r="C321" t="s">
        <v>279</v>
      </c>
      <c r="D321" s="6">
        <v>-0.97010000000000007</v>
      </c>
    </row>
    <row r="322" spans="3:9" ht="15.5" x14ac:dyDescent="0.35">
      <c r="C322" t="s">
        <v>280</v>
      </c>
      <c r="I322" s="6">
        <v>19.36</v>
      </c>
    </row>
    <row r="323" spans="3:9" ht="15.5" x14ac:dyDescent="0.35">
      <c r="C323" t="s">
        <v>284</v>
      </c>
      <c r="I323" t="s">
        <v>2026</v>
      </c>
    </row>
    <row r="324" spans="3:9" ht="15.5" x14ac:dyDescent="0.35">
      <c r="C324" t="s">
        <v>286</v>
      </c>
      <c r="I324" s="5">
        <v>3</v>
      </c>
    </row>
    <row r="325" spans="3:9" ht="15.5" x14ac:dyDescent="0.35">
      <c r="C325" t="s">
        <v>287</v>
      </c>
      <c r="I325" s="6">
        <v>0.24</v>
      </c>
    </row>
    <row r="326" spans="3:9" ht="15.5" x14ac:dyDescent="0.35">
      <c r="C326" t="s">
        <v>288</v>
      </c>
      <c r="I326" s="6">
        <v>0.84</v>
      </c>
    </row>
    <row r="327" spans="3:9" ht="15.5" x14ac:dyDescent="0.35">
      <c r="C327" t="s">
        <v>289</v>
      </c>
      <c r="I327" s="6">
        <v>0.08</v>
      </c>
    </row>
    <row r="328" spans="3:9" ht="15.5" x14ac:dyDescent="0.35">
      <c r="C328" t="s">
        <v>290</v>
      </c>
      <c r="I328" s="6">
        <v>0.08</v>
      </c>
    </row>
    <row r="329" spans="3:9" ht="15.5" x14ac:dyDescent="0.35">
      <c r="C329" t="s">
        <v>291</v>
      </c>
      <c r="I329" s="6">
        <v>0.42</v>
      </c>
    </row>
    <row r="330" spans="3:9" ht="15.5" x14ac:dyDescent="0.35">
      <c r="C330" t="s">
        <v>292</v>
      </c>
      <c r="I330" s="6">
        <v>0.48</v>
      </c>
    </row>
    <row r="331" spans="3:9" ht="15.5" x14ac:dyDescent="0.35">
      <c r="C331" t="s">
        <v>293</v>
      </c>
      <c r="I331" s="6">
        <v>0.48</v>
      </c>
    </row>
    <row r="332" spans="3:9" ht="15.5" x14ac:dyDescent="0.35">
      <c r="C332" t="s">
        <v>294</v>
      </c>
      <c r="I332" s="5">
        <v>5533000000000</v>
      </c>
    </row>
    <row r="333" spans="3:9" ht="15.5" x14ac:dyDescent="0.35">
      <c r="C333" t="s">
        <v>295</v>
      </c>
      <c r="I333" s="5">
        <v>1362000000000</v>
      </c>
    </row>
    <row r="334" spans="3:9" ht="15.5" x14ac:dyDescent="0.35">
      <c r="C334" t="s">
        <v>296</v>
      </c>
      <c r="I334" s="5">
        <v>-913000000000</v>
      </c>
    </row>
    <row r="335" spans="3:9" ht="15.5" x14ac:dyDescent="0.35">
      <c r="C335" t="s">
        <v>297</v>
      </c>
      <c r="I335" s="5">
        <v>-275000000000</v>
      </c>
    </row>
    <row r="336" spans="3:9" ht="15.5" x14ac:dyDescent="0.35">
      <c r="C336" t="s">
        <v>298</v>
      </c>
      <c r="D336" s="5">
        <v>433000000000</v>
      </c>
    </row>
    <row r="337" spans="3:9" ht="15.5" x14ac:dyDescent="0.35">
      <c r="C337" t="s">
        <v>299</v>
      </c>
      <c r="D337" s="5">
        <v>86588000000000</v>
      </c>
    </row>
    <row r="338" spans="3:9" ht="15.5" x14ac:dyDescent="0.35">
      <c r="C338" t="s">
        <v>300</v>
      </c>
      <c r="D338" s="5">
        <v>78544000000000</v>
      </c>
    </row>
    <row r="339" spans="3:9" ht="15.5" x14ac:dyDescent="0.35">
      <c r="C339" t="s">
        <v>205</v>
      </c>
      <c r="I339" s="5">
        <v>8070000000000</v>
      </c>
    </row>
    <row r="340" spans="3:9" ht="15.5" x14ac:dyDescent="0.35">
      <c r="C340" t="s">
        <v>301</v>
      </c>
      <c r="I340" s="5">
        <v>8045000000000</v>
      </c>
    </row>
    <row r="341" spans="3:9" ht="15.5" x14ac:dyDescent="0.35">
      <c r="C341" t="s">
        <v>302</v>
      </c>
      <c r="I341" s="5">
        <v>-2960000000000</v>
      </c>
    </row>
    <row r="342" spans="3:9" ht="15.5" x14ac:dyDescent="0.35">
      <c r="C342" t="s">
        <v>303</v>
      </c>
      <c r="I342" s="5">
        <v>701000000000</v>
      </c>
    </row>
    <row r="343" spans="3:9" ht="15.5" x14ac:dyDescent="0.35">
      <c r="C343" t="s">
        <v>304</v>
      </c>
      <c r="I343" s="5">
        <v>2850000000000</v>
      </c>
    </row>
    <row r="344" spans="3:9" ht="15.5" x14ac:dyDescent="0.35">
      <c r="C344" t="s">
        <v>305</v>
      </c>
      <c r="I344" s="5">
        <v>-960000000000</v>
      </c>
    </row>
    <row r="345" spans="3:9" ht="15.5" x14ac:dyDescent="0.35">
      <c r="C345" t="s">
        <v>306</v>
      </c>
      <c r="I345" s="5">
        <v>-3920000000000</v>
      </c>
    </row>
  </sheetData>
  <pageMargins left="0.7" right="0.7" top="0.75" bottom="0.75" header="0.3" footer="0.3"/>
  <ignoredErrors>
    <ignoredError sqref="A1:AB346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Z26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2027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2028</v>
      </c>
      <c r="D2" s="2" vm="567">
        <f ca="1">IFERROR(_xlfn.STOCKHISTORY("XIDX:" &amp; $C$1, D3, , 0, 0, 1), "Libur")</f>
        <v>780</v>
      </c>
      <c r="H2" s="2" t="e" vm="2">
        <f>_FV(C2,"Price")</f>
        <v>#VALUE!</v>
      </c>
      <c r="I2" s="2" vm="78">
        <f t="shared" ref="I2:Z2" ca="1" si="0">IFERROR(_xlfn.STOCKHISTORY("XIDX:" &amp; $C$1, I1, , 0, 0, 1), "Libur")</f>
        <v>970</v>
      </c>
      <c r="J2" s="2" vm="545">
        <f t="shared" ca="1" si="0"/>
        <v>650</v>
      </c>
      <c r="K2" s="2" vm="522">
        <f t="shared" ca="1" si="0"/>
        <v>660</v>
      </c>
      <c r="L2" s="2" vm="257">
        <f t="shared" ca="1" si="0"/>
        <v>610</v>
      </c>
      <c r="M2" s="2" vm="152">
        <f t="shared" ca="1" si="0"/>
        <v>370</v>
      </c>
      <c r="N2" s="2" vm="568">
        <f t="shared" ca="1" si="0"/>
        <v>368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vm="65">
        <f t="shared" ca="1" si="0"/>
        <v>835</v>
      </c>
      <c r="S2" s="2" vm="530">
        <f t="shared" ca="1" si="0"/>
        <v>1250</v>
      </c>
      <c r="T2" s="2" vm="569">
        <f t="shared" ca="1" si="0"/>
        <v>1875</v>
      </c>
      <c r="U2" s="2" t="str">
        <f t="shared" ca="1" si="0"/>
        <v>Libur</v>
      </c>
      <c r="V2" s="2" t="str">
        <f t="shared" ca="1" si="0"/>
        <v>Libur</v>
      </c>
      <c r="W2" s="2" vm="570">
        <f t="shared" ca="1" si="0"/>
        <v>445.02600000000001</v>
      </c>
      <c r="X2" s="2" vm="571">
        <f t="shared" ca="1" si="0"/>
        <v>357.76600000000002</v>
      </c>
      <c r="Y2" s="2" vm="572">
        <f t="shared" ca="1" si="0"/>
        <v>248.691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211530000000</v>
      </c>
      <c r="H4" s="2">
        <f>IFERROR(SUM(D4:G4)*(4/MAX(1,COUNT(D4:G4))),"")</f>
        <v>846120000000</v>
      </c>
      <c r="I4" s="2">
        <f t="shared" ref="I4:Z4" si="1">IFERROR(INDEX(I51:I500,MATCH($C$4,$C$51:$C$500,0)),"")</f>
        <v>839155000000</v>
      </c>
      <c r="J4" s="2">
        <f t="shared" si="1"/>
        <v>785266000000</v>
      </c>
      <c r="K4" s="2">
        <f t="shared" si="1"/>
        <v>657710000000</v>
      </c>
      <c r="L4" s="2">
        <f t="shared" si="1"/>
        <v>540194000000</v>
      </c>
      <c r="M4" s="2">
        <f t="shared" si="1"/>
        <v>516244000000</v>
      </c>
      <c r="N4" s="2">
        <f t="shared" si="1"/>
        <v>655814000000</v>
      </c>
      <c r="O4" s="2">
        <f t="shared" si="1"/>
        <v>788173000000</v>
      </c>
      <c r="P4" s="2">
        <f t="shared" si="1"/>
        <v>683841000000</v>
      </c>
      <c r="Q4" s="2">
        <f t="shared" si="1"/>
        <v>664294000000</v>
      </c>
      <c r="R4" s="2">
        <f t="shared" si="1"/>
        <v>479074000000</v>
      </c>
      <c r="S4" s="2">
        <f t="shared" si="1"/>
        <v>533150000000</v>
      </c>
      <c r="T4" s="2">
        <f t="shared" si="1"/>
        <v>590617440432</v>
      </c>
      <c r="U4" s="2">
        <f t="shared" si="1"/>
        <v>613100537369</v>
      </c>
      <c r="V4" s="2">
        <f t="shared" si="1"/>
        <v>578811843009</v>
      </c>
      <c r="W4" s="2">
        <f t="shared" si="1"/>
        <v>402255386745</v>
      </c>
      <c r="X4" s="2">
        <f t="shared" si="1"/>
        <v>269271018939</v>
      </c>
      <c r="Y4" s="2">
        <f t="shared" si="1"/>
        <v>228514877894</v>
      </c>
      <c r="Z4" s="2">
        <f t="shared" si="1"/>
        <v>250782824270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4374000000</v>
      </c>
      <c r="H5" s="2">
        <f>IFERROR(SUM(D5:G5)*(4/MAX(1,COUNT(D5:G5))),"")</f>
        <v>17496000000</v>
      </c>
      <c r="I5" s="2">
        <f t="shared" ref="I5:Z5" si="2">IFERROR(INDEX(I51:I500,MATCH($C$5,$C$51:$C$500,0)),"")</f>
        <v>3344000000</v>
      </c>
      <c r="J5" s="2">
        <f t="shared" si="2"/>
        <v>61923000000</v>
      </c>
      <c r="K5" s="2">
        <f t="shared" si="2"/>
        <v>105128000000</v>
      </c>
      <c r="L5" s="2">
        <f t="shared" si="2"/>
        <v>81995000000</v>
      </c>
      <c r="M5" s="2">
        <f t="shared" si="2"/>
        <v>41748000000</v>
      </c>
      <c r="N5" s="2">
        <f t="shared" si="2"/>
        <v>11946000000</v>
      </c>
      <c r="O5" s="2">
        <f t="shared" si="2"/>
        <v>53468000000</v>
      </c>
      <c r="P5" s="2">
        <f t="shared" si="2"/>
        <v>73848000000</v>
      </c>
      <c r="Q5" s="2">
        <f t="shared" si="2"/>
        <v>54970000000</v>
      </c>
      <c r="R5" s="2">
        <f t="shared" si="2"/>
        <v>47093000000</v>
      </c>
      <c r="S5" s="2">
        <f t="shared" si="2"/>
        <v>75527000000</v>
      </c>
      <c r="T5" s="2">
        <f t="shared" si="2"/>
        <v>100106848082</v>
      </c>
      <c r="U5" s="2">
        <f t="shared" si="2"/>
        <v>137853191917</v>
      </c>
      <c r="V5" s="2">
        <f t="shared" si="2"/>
        <v>154170920266</v>
      </c>
      <c r="W5" s="2">
        <f t="shared" si="2"/>
        <v>95035525007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1411712000000</v>
      </c>
      <c r="H6" s="2">
        <f>IFERROR(INDEX(D6:G6,COUNT(D6:G6)),"")</f>
        <v>1411712000000</v>
      </c>
      <c r="I6" s="2">
        <f t="shared" ref="I6:Z6" si="3">IFERROR(INDEX(I51:I500,MATCH($C$6,$C$51:$C$500,0)),"")</f>
        <v>1407338000000</v>
      </c>
      <c r="J6" s="2">
        <f t="shared" si="3"/>
        <v>1423743000000</v>
      </c>
      <c r="K6" s="2">
        <f t="shared" si="3"/>
        <v>1394736000000</v>
      </c>
      <c r="L6" s="2">
        <f t="shared" si="3"/>
        <v>1315941000000</v>
      </c>
      <c r="M6" s="2">
        <f t="shared" si="3"/>
        <v>1243821000000</v>
      </c>
      <c r="N6" s="2">
        <f t="shared" si="3"/>
        <v>1208656000000</v>
      </c>
      <c r="O6" s="2">
        <f t="shared" si="3"/>
        <v>1207483000000</v>
      </c>
      <c r="P6" s="2">
        <f t="shared" si="3"/>
        <v>1177056000000</v>
      </c>
      <c r="Q6" s="2">
        <f t="shared" si="3"/>
        <v>1129541000000</v>
      </c>
      <c r="R6" s="2">
        <f t="shared" si="3"/>
        <v>1100904000000</v>
      </c>
      <c r="S6" s="2">
        <f t="shared" si="3"/>
        <v>1083435000000</v>
      </c>
      <c r="T6" s="2">
        <f t="shared" si="3"/>
        <v>1104593226169</v>
      </c>
      <c r="U6" s="2">
        <f t="shared" si="3"/>
        <v>1103217189209</v>
      </c>
      <c r="V6" s="2">
        <f t="shared" si="3"/>
        <v>1014737878912</v>
      </c>
      <c r="W6" s="2">
        <f t="shared" si="3"/>
        <v>938658110887</v>
      </c>
      <c r="X6" s="2">
        <f t="shared" si="3"/>
        <v>936970536160</v>
      </c>
      <c r="Y6" s="2">
        <f t="shared" si="3"/>
        <v>873372573300</v>
      </c>
      <c r="Z6" s="2">
        <f t="shared" si="3"/>
        <v>866658360351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1.65</v>
      </c>
      <c r="H7" s="3">
        <f>IFERROR(INDEX(D7:G7,COUNT(D7:G7)),"")</f>
        <v>1.65</v>
      </c>
      <c r="I7" s="3">
        <f t="shared" ref="I7:Z7" si="4">IFERROR(INDEX(I51:I500,MATCH($C$7,$C$51:$C$500,0))/1000000000,"")</f>
        <v>1.65</v>
      </c>
      <c r="J7" s="3">
        <f t="shared" si="4"/>
        <v>1.65</v>
      </c>
      <c r="K7" s="3">
        <f t="shared" si="4"/>
        <v>1.65</v>
      </c>
      <c r="L7" s="3">
        <f t="shared" si="4"/>
        <v>1.65</v>
      </c>
      <c r="M7" s="3">
        <f t="shared" si="4"/>
        <v>1.65</v>
      </c>
      <c r="N7" s="3">
        <f t="shared" si="4"/>
        <v>1.65</v>
      </c>
      <c r="O7" s="3">
        <f t="shared" si="4"/>
        <v>1.65</v>
      </c>
      <c r="P7" s="3">
        <f t="shared" si="4"/>
        <v>1.65</v>
      </c>
      <c r="Q7" s="3">
        <f t="shared" si="4"/>
        <v>1.65</v>
      </c>
      <c r="R7" s="3">
        <f t="shared" si="4"/>
        <v>1.65</v>
      </c>
      <c r="S7" s="3">
        <f t="shared" si="4"/>
        <v>1.65</v>
      </c>
      <c r="T7" s="3">
        <f t="shared" si="4"/>
        <v>1.65</v>
      </c>
      <c r="U7" s="3">
        <f t="shared" si="4"/>
        <v>1.65</v>
      </c>
      <c r="V7" s="3">
        <f t="shared" si="4"/>
        <v>1.65</v>
      </c>
      <c r="W7" s="3">
        <f t="shared" si="4"/>
        <v>1.44</v>
      </c>
      <c r="X7" s="3">
        <f t="shared" si="4"/>
        <v>1.44</v>
      </c>
      <c r="Y7" s="3">
        <f t="shared" si="4"/>
        <v>1.44</v>
      </c>
      <c r="Z7" s="3">
        <f t="shared" si="4"/>
        <v>1.44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17000000000</v>
      </c>
      <c r="H8" s="2">
        <f>IFERROR(INDEX(D8:G8,COUNT(D8:G8)),"")</f>
        <v>17000000000</v>
      </c>
      <c r="I8" s="2">
        <f t="shared" ref="I8:Z8" si="5">IFERROR(INDEX(I51:I500,MATCH($C$8,$C$51:$C$500,0)),"")</f>
        <v>-469000000000</v>
      </c>
      <c r="J8" s="2">
        <f t="shared" si="5"/>
        <v>-990000000000</v>
      </c>
      <c r="K8" s="2">
        <f t="shared" si="5"/>
        <v>-1233000000000</v>
      </c>
      <c r="L8" s="2">
        <f t="shared" si="5"/>
        <v>-657000000000</v>
      </c>
      <c r="M8" s="2">
        <f t="shared" si="5"/>
        <v>407000000000</v>
      </c>
      <c r="N8" s="2">
        <f t="shared" si="5"/>
        <v>1193000000000</v>
      </c>
      <c r="O8" s="2">
        <f t="shared" si="5"/>
        <v>12000000000</v>
      </c>
      <c r="P8" s="2">
        <f t="shared" si="5"/>
        <v>-484000000000</v>
      </c>
      <c r="Q8" s="2">
        <f t="shared" si="5"/>
        <v>-649000000000</v>
      </c>
      <c r="R8" s="2">
        <f t="shared" si="5"/>
        <v>-446000000000</v>
      </c>
      <c r="S8" s="2">
        <f t="shared" si="5"/>
        <v>482000000000</v>
      </c>
      <c r="T8" s="2">
        <f t="shared" si="5"/>
        <v>349000000000</v>
      </c>
      <c r="U8" s="2">
        <f t="shared" si="5"/>
        <v>-81000000000</v>
      </c>
      <c r="V8" s="2">
        <f t="shared" si="5"/>
        <v>-455000000000</v>
      </c>
      <c r="W8" s="2">
        <f t="shared" si="5"/>
        <v>-1133000000000</v>
      </c>
      <c r="X8" s="2">
        <f t="shared" si="5"/>
        <v>-184000000000</v>
      </c>
      <c r="Y8" s="2">
        <f t="shared" si="5"/>
        <v>262000000000</v>
      </c>
      <c r="Z8" s="2">
        <f t="shared" si="5"/>
        <v>-161000000000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10.25</v>
      </c>
      <c r="H9" s="3">
        <f>IFERROR(INDEX(D9:G9,COUNT(D9:G9)),"")</f>
        <v>10.25</v>
      </c>
      <c r="I9" s="3">
        <f t="shared" ref="I9:Z9" si="6">IFERROR(INDEX(I51:I500,MATCH($C$9,$C$51:$C$500,0)),"")</f>
        <v>-284.86</v>
      </c>
      <c r="J9" s="3">
        <f t="shared" si="6"/>
        <v>-601.62</v>
      </c>
      <c r="K9" s="3">
        <f t="shared" si="6"/>
        <v>-748.88</v>
      </c>
      <c r="L9" s="3">
        <f t="shared" si="6"/>
        <v>-399.1</v>
      </c>
      <c r="M9" s="3">
        <f t="shared" si="6"/>
        <v>247.46</v>
      </c>
      <c r="N9" s="3">
        <f t="shared" si="6"/>
        <v>724.8</v>
      </c>
      <c r="O9" s="3">
        <f t="shared" si="6"/>
        <v>7.42</v>
      </c>
      <c r="P9" s="3">
        <f t="shared" si="6"/>
        <v>-294.12</v>
      </c>
      <c r="Q9" s="3">
        <f t="shared" si="6"/>
        <v>-394.47</v>
      </c>
      <c r="R9" s="3">
        <f t="shared" si="6"/>
        <v>-271.01</v>
      </c>
      <c r="S9" s="3">
        <f t="shared" si="6"/>
        <v>293.14</v>
      </c>
      <c r="T9" s="3">
        <f t="shared" si="6"/>
        <v>211.99</v>
      </c>
      <c r="U9" s="3">
        <f t="shared" si="6"/>
        <v>-49.17</v>
      </c>
      <c r="V9" s="3">
        <f t="shared" si="6"/>
        <v>-276.39999999999998</v>
      </c>
      <c r="W9" s="3">
        <f t="shared" si="6"/>
        <v>-788.84</v>
      </c>
      <c r="X9" s="3">
        <f t="shared" si="6"/>
        <v>-127.92</v>
      </c>
      <c r="Y9" s="3">
        <f t="shared" si="6"/>
        <v>182.42</v>
      </c>
      <c r="Z9" s="3">
        <f t="shared" si="6"/>
        <v>-111.8</v>
      </c>
    </row>
    <row r="10" spans="1:26" ht="15.5" x14ac:dyDescent="0.35">
      <c r="C10" t="s">
        <v>17</v>
      </c>
      <c r="D10" s="3">
        <f ca="1">IFERROR(IF(D9=0,"",D2/D9),"")</f>
        <v>76.097560975609753</v>
      </c>
      <c r="I10" s="3">
        <f t="shared" ref="I10:Z10" ca="1" si="7">IFERROR(IF(I9=0,"",I2/I9),"")</f>
        <v>-3.4051814926630626</v>
      </c>
      <c r="J10" s="3">
        <f t="shared" ca="1" si="7"/>
        <v>-1.0804162095675012</v>
      </c>
      <c r="K10" s="3">
        <f t="shared" ca="1" si="7"/>
        <v>-0.88131609870740302</v>
      </c>
      <c r="L10" s="3">
        <f t="shared" ca="1" si="7"/>
        <v>-1.5284389877223752</v>
      </c>
      <c r="M10" s="3">
        <f t="shared" ca="1" si="7"/>
        <v>1.4951911420027479</v>
      </c>
      <c r="N10" s="3">
        <f t="shared" ca="1" si="7"/>
        <v>0.50772626931567333</v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>
        <f t="shared" ca="1" si="7"/>
        <v>-3.0810671192944912</v>
      </c>
      <c r="S10" s="3">
        <f t="shared" ca="1" si="7"/>
        <v>4.2641741147574539</v>
      </c>
      <c r="T10" s="3">
        <f t="shared" ca="1" si="7"/>
        <v>8.8447568281522706</v>
      </c>
      <c r="U10" s="3" t="str">
        <f t="shared" ca="1" si="7"/>
        <v/>
      </c>
      <c r="V10" s="3" t="str">
        <f t="shared" ca="1" si="7"/>
        <v/>
      </c>
      <c r="W10" s="3">
        <f t="shared" ca="1" si="7"/>
        <v>-0.56415242634754825</v>
      </c>
      <c r="X10" s="3">
        <f t="shared" ca="1" si="7"/>
        <v>-2.7967948717948721</v>
      </c>
      <c r="Y10" s="3">
        <f t="shared" ca="1" si="7"/>
        <v>1.3632880166648396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169874000000</v>
      </c>
      <c r="H11" s="2">
        <f>IFERROR(INDEX(D11:G11,COUNT(D11:G11)),"")</f>
        <v>169874000000</v>
      </c>
      <c r="I11" s="2">
        <f t="shared" ref="I11:Z11" si="8">IFERROR(INDEX(I51:I500,MATCH($C$11,$C$51:$C$500,0)),"")</f>
        <v>158606000000</v>
      </c>
      <c r="J11" s="2">
        <f t="shared" si="8"/>
        <v>150198000000</v>
      </c>
      <c r="K11" s="2">
        <f t="shared" si="8"/>
        <v>337879000000</v>
      </c>
      <c r="L11" s="2">
        <f t="shared" si="8"/>
        <v>514065000000</v>
      </c>
      <c r="M11" s="2">
        <f t="shared" si="8"/>
        <v>220749000000</v>
      </c>
      <c r="N11" s="2">
        <f t="shared" si="8"/>
        <v>417904000000</v>
      </c>
      <c r="O11" s="2">
        <f t="shared" si="8"/>
        <v>164800000000</v>
      </c>
      <c r="P11" s="2">
        <f t="shared" si="8"/>
        <v>189751000000</v>
      </c>
      <c r="Q11" s="2">
        <f t="shared" si="8"/>
        <v>120381000000</v>
      </c>
      <c r="R11" s="2">
        <f t="shared" si="8"/>
        <v>98232000000</v>
      </c>
      <c r="S11" s="2">
        <f t="shared" si="8"/>
        <v>89222000000</v>
      </c>
      <c r="T11" s="2">
        <f t="shared" si="8"/>
        <v>121971677696</v>
      </c>
      <c r="U11" s="2">
        <f t="shared" si="8"/>
        <v>86576211167</v>
      </c>
      <c r="V11" s="2">
        <f t="shared" si="8"/>
        <v>49260952172</v>
      </c>
      <c r="W11" s="2">
        <f t="shared" si="8"/>
        <v>29170126220</v>
      </c>
      <c r="X11" s="2">
        <f t="shared" si="8"/>
        <v>22617955542</v>
      </c>
      <c r="Y11" s="2">
        <f t="shared" si="8"/>
        <v>49152141710</v>
      </c>
      <c r="Z11" s="2">
        <f t="shared" si="8"/>
        <v>115551742864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-720000000</v>
      </c>
      <c r="H15" s="2">
        <f>IFERROR(SUM(D15:G15)*(4/MAX(1,COUNT(D15:G15))),"")</f>
        <v>-2880000000</v>
      </c>
      <c r="I15" s="2">
        <f t="shared" ref="I15:Z15" si="12">IFERROR(INDEX(I51:I500,MATCH($C$15,$C$51:$C$500,0)),"")</f>
        <v>-3645000000</v>
      </c>
      <c r="J15" s="2">
        <f t="shared" si="12"/>
        <v>-17171000000</v>
      </c>
      <c r="K15" s="2">
        <f t="shared" si="12"/>
        <v>-27127000000</v>
      </c>
      <c r="L15" s="2">
        <f t="shared" si="12"/>
        <v>-25482000000</v>
      </c>
      <c r="M15" s="2">
        <f t="shared" si="12"/>
        <v>-6100000000</v>
      </c>
      <c r="N15" s="2">
        <f t="shared" si="12"/>
        <v>-7159000000</v>
      </c>
      <c r="O15" s="2">
        <f t="shared" si="12"/>
        <v>-19120000000</v>
      </c>
      <c r="P15" s="2">
        <f t="shared" si="12"/>
        <v>-19341000000</v>
      </c>
      <c r="Q15" s="2">
        <f t="shared" si="12"/>
        <v>-21887000000</v>
      </c>
      <c r="R15" s="2">
        <f t="shared" si="12"/>
        <v>-18961000000</v>
      </c>
      <c r="S15" s="2">
        <f t="shared" si="12"/>
        <v>-21005000000</v>
      </c>
      <c r="T15" s="2">
        <f t="shared" si="12"/>
        <v>-37570245000</v>
      </c>
      <c r="U15" s="2">
        <f t="shared" si="12"/>
        <v>-45491713563</v>
      </c>
      <c r="V15" s="2">
        <f t="shared" si="12"/>
        <v>-50392845734</v>
      </c>
      <c r="W15" s="2">
        <f t="shared" si="12"/>
        <v>-33825884168</v>
      </c>
      <c r="X15" s="2">
        <f t="shared" si="12"/>
        <v>-20526182272</v>
      </c>
      <c r="Y15" s="2">
        <f t="shared" si="12"/>
        <v>-17951480760</v>
      </c>
      <c r="Z15" s="2">
        <f t="shared" si="12"/>
        <v>-24249389000</v>
      </c>
    </row>
    <row r="16" spans="1:26" ht="15.5" x14ac:dyDescent="0.35">
      <c r="C16" t="s">
        <v>28</v>
      </c>
      <c r="D16" s="2">
        <f>IFERROR(INDEX(D51:D500,MATCH($C$16,$C$51:$C$500,0)),"")</f>
        <v>2385000000</v>
      </c>
      <c r="H16" s="2">
        <f>IFERROR(SUM(D16:G16)*(4/MAX(1,COUNT(D16:G16))),"")</f>
        <v>9540000000</v>
      </c>
      <c r="I16" s="2">
        <f t="shared" ref="I16:Z16" si="13">IFERROR(INDEX(I51:I500,MATCH($C$16,$C$51:$C$500,0)),"")</f>
        <v>17125000000</v>
      </c>
      <c r="J16" s="2">
        <f t="shared" si="13"/>
        <v>83238000000</v>
      </c>
      <c r="K16" s="2">
        <f t="shared" si="13"/>
        <v>132140000000</v>
      </c>
      <c r="L16" s="2">
        <f t="shared" si="13"/>
        <v>112942000000</v>
      </c>
      <c r="M16" s="2">
        <f t="shared" si="13"/>
        <v>34803000000</v>
      </c>
      <c r="N16" s="2">
        <f t="shared" si="13"/>
        <v>27212000000</v>
      </c>
      <c r="O16" s="2">
        <f t="shared" si="13"/>
        <v>78389000000</v>
      </c>
      <c r="P16" s="2">
        <f t="shared" si="13"/>
        <v>76912000000</v>
      </c>
      <c r="Q16" s="2">
        <f t="shared" si="13"/>
        <v>88320000000</v>
      </c>
      <c r="R16" s="2">
        <f t="shared" si="13"/>
        <v>72382000000</v>
      </c>
      <c r="S16" s="2">
        <f t="shared" si="13"/>
        <v>82979000000</v>
      </c>
      <c r="T16" s="2">
        <f t="shared" si="13"/>
        <v>148425178327</v>
      </c>
      <c r="U16" s="2">
        <f t="shared" si="13"/>
        <v>181164283903</v>
      </c>
      <c r="V16" s="2">
        <f t="shared" si="13"/>
        <v>200528842192</v>
      </c>
      <c r="W16" s="2">
        <f t="shared" si="13"/>
        <v>134925474809</v>
      </c>
      <c r="X16" s="2">
        <f t="shared" si="13"/>
        <v>81043156298</v>
      </c>
      <c r="Y16" s="2">
        <f t="shared" si="13"/>
        <v>59114212373</v>
      </c>
      <c r="Z16" s="2">
        <f t="shared" si="13"/>
        <v>75421118402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1287000000000</v>
      </c>
      <c r="H20" s="2" t="str">
        <f t="shared" ref="H20:Z20" si="14">IFERROR(H21*H2,"")</f>
        <v/>
      </c>
      <c r="I20" s="2">
        <f t="shared" ca="1" si="14"/>
        <v>1600500000000</v>
      </c>
      <c r="J20" s="2">
        <f t="shared" ca="1" si="14"/>
        <v>1072500000000</v>
      </c>
      <c r="K20" s="2">
        <f t="shared" ca="1" si="14"/>
        <v>1089000000000</v>
      </c>
      <c r="L20" s="2">
        <f t="shared" ca="1" si="14"/>
        <v>1006500000000</v>
      </c>
      <c r="M20" s="2">
        <f t="shared" ca="1" si="14"/>
        <v>610500000000</v>
      </c>
      <c r="N20" s="2">
        <f t="shared" ca="1" si="14"/>
        <v>607200000000</v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>
        <f t="shared" ca="1" si="14"/>
        <v>1377750000000</v>
      </c>
      <c r="S20" s="2">
        <f t="shared" ca="1" si="14"/>
        <v>2062500000000</v>
      </c>
      <c r="T20" s="2">
        <f t="shared" ca="1" si="14"/>
        <v>3093750000000</v>
      </c>
      <c r="U20" s="2" t="str">
        <f t="shared" ca="1" si="14"/>
        <v/>
      </c>
      <c r="V20" s="2" t="str">
        <f t="shared" ca="1" si="14"/>
        <v/>
      </c>
      <c r="W20" s="2">
        <f t="shared" ca="1" si="14"/>
        <v>640837440000</v>
      </c>
      <c r="X20" s="2">
        <f t="shared" ca="1" si="14"/>
        <v>515183040000</v>
      </c>
      <c r="Y20" s="2">
        <f t="shared" ca="1" si="14"/>
        <v>358115040000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1650000000</v>
      </c>
      <c r="H21" s="2">
        <f>IFERROR(INDEX(D21:G21,COUNT(D21:G21)),"")</f>
        <v>1650000000</v>
      </c>
      <c r="I21" s="2">
        <f t="shared" ref="I21:Z21" si="15">IFERROR(INDEX(I51:I500,MATCH($C$7,$C$51:$C$500,0)),"")</f>
        <v>1650000000</v>
      </c>
      <c r="J21" s="2">
        <f t="shared" si="15"/>
        <v>1650000000</v>
      </c>
      <c r="K21" s="2">
        <f t="shared" si="15"/>
        <v>1650000000</v>
      </c>
      <c r="L21" s="2">
        <f t="shared" si="15"/>
        <v>1650000000</v>
      </c>
      <c r="M21" s="2">
        <f t="shared" si="15"/>
        <v>1650000000</v>
      </c>
      <c r="N21" s="2">
        <f t="shared" si="15"/>
        <v>1650000000</v>
      </c>
      <c r="O21" s="2">
        <f t="shared" si="15"/>
        <v>1650000000</v>
      </c>
      <c r="P21" s="2">
        <f t="shared" si="15"/>
        <v>1650000000</v>
      </c>
      <c r="Q21" s="2">
        <f t="shared" si="15"/>
        <v>1650000000</v>
      </c>
      <c r="R21" s="2">
        <f t="shared" si="15"/>
        <v>1650000000</v>
      </c>
      <c r="S21" s="2">
        <f t="shared" si="15"/>
        <v>1650000000</v>
      </c>
      <c r="T21" s="2">
        <f t="shared" si="15"/>
        <v>1650000000</v>
      </c>
      <c r="U21" s="2">
        <f t="shared" si="15"/>
        <v>1650000000</v>
      </c>
      <c r="V21" s="2">
        <f t="shared" si="15"/>
        <v>1650000000</v>
      </c>
      <c r="W21" s="2">
        <f t="shared" si="15"/>
        <v>1440000000</v>
      </c>
      <c r="X21" s="2">
        <f t="shared" si="15"/>
        <v>1440000000</v>
      </c>
      <c r="Y21" s="2">
        <f t="shared" si="15"/>
        <v>1440000000</v>
      </c>
      <c r="Z21" s="2">
        <f t="shared" si="15"/>
        <v>1440000000</v>
      </c>
    </row>
    <row r="23" spans="1:26" ht="15.5" x14ac:dyDescent="0.35">
      <c r="B23" t="s">
        <v>53</v>
      </c>
      <c r="C23" t="s">
        <v>54</v>
      </c>
      <c r="D23" s="3">
        <f>IFERROR(D5/D6*100,"")</f>
        <v>0.30983656723184333</v>
      </c>
      <c r="H23" s="3">
        <f t="shared" ref="H23:Z23" si="16">IFERROR(H5/H6*100,"")</f>
        <v>1.2393462689273733</v>
      </c>
      <c r="I23" s="3">
        <f t="shared" si="16"/>
        <v>0.23761171800946185</v>
      </c>
      <c r="J23" s="3">
        <f t="shared" si="16"/>
        <v>4.349310233658743</v>
      </c>
      <c r="K23" s="3">
        <f t="shared" si="16"/>
        <v>7.5374837962166321</v>
      </c>
      <c r="L23" s="3">
        <f t="shared" si="16"/>
        <v>6.230902449273942</v>
      </c>
      <c r="M23" s="3">
        <f t="shared" si="16"/>
        <v>3.3564315122513606</v>
      </c>
      <c r="N23" s="3">
        <f t="shared" si="16"/>
        <v>0.98837055373902916</v>
      </c>
      <c r="O23" s="3">
        <f t="shared" si="16"/>
        <v>4.4280540595602584</v>
      </c>
      <c r="P23" s="3">
        <f t="shared" si="16"/>
        <v>6.2739580784601579</v>
      </c>
      <c r="Q23" s="3">
        <f t="shared" si="16"/>
        <v>4.866578548277575</v>
      </c>
      <c r="R23" s="3">
        <f t="shared" si="16"/>
        <v>4.2776663541961879</v>
      </c>
      <c r="S23" s="3">
        <f t="shared" si="16"/>
        <v>6.9710688689215319</v>
      </c>
      <c r="T23" s="3">
        <f t="shared" si="16"/>
        <v>9.062779465812504</v>
      </c>
      <c r="U23" s="3">
        <f t="shared" si="16"/>
        <v>12.495562366630626</v>
      </c>
      <c r="V23" s="3">
        <f t="shared" si="16"/>
        <v>15.19317682624618</v>
      </c>
      <c r="W23" s="3">
        <f t="shared" si="16"/>
        <v>10.124615544758321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5.4515490044667159E-2</v>
      </c>
      <c r="H24" s="4">
        <f t="shared" ref="H24:Z24" si="17">IFERROR(_xlfn.RRI(5,M23,H23),"")</f>
        <v>-0.18066223142881177</v>
      </c>
      <c r="I24" s="4">
        <f t="shared" si="17"/>
        <v>-0.24804887873759573</v>
      </c>
      <c r="J24" s="4">
        <f t="shared" si="17"/>
        <v>-3.5821602591404877E-3</v>
      </c>
      <c r="K24" s="4">
        <f t="shared" si="17"/>
        <v>3.7377814330632697E-2</v>
      </c>
      <c r="L24" s="4">
        <f t="shared" si="17"/>
        <v>5.0667849240668916E-2</v>
      </c>
      <c r="M24" s="4">
        <f t="shared" si="17"/>
        <v>-4.7348235032623087E-2</v>
      </c>
      <c r="N24" s="4">
        <f t="shared" si="17"/>
        <v>-0.32341232074428661</v>
      </c>
      <c r="O24" s="4">
        <f t="shared" si="17"/>
        <v>-0.13345663662693108</v>
      </c>
      <c r="P24" s="4">
        <f t="shared" si="17"/>
        <v>-0.12872117127418004</v>
      </c>
      <c r="Q24" s="4">
        <f t="shared" si="17"/>
        <v>-0.20362974764996877</v>
      </c>
      <c r="R24" s="4">
        <f t="shared" si="17"/>
        <v>-0.15828382422455189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1.01</v>
      </c>
      <c r="H25" s="3">
        <f>IFERROR(INDEX(D25:G25,COUNT(D25:G25)),"")</f>
        <v>1.01</v>
      </c>
      <c r="I25" s="3">
        <f t="shared" ref="I25:Z25" si="18">IFERROR(INDEX(I51:I500,MATCH($C$25,$C$51:$C$500,0)),"")</f>
        <v>8.19</v>
      </c>
      <c r="J25" s="3">
        <f t="shared" si="18"/>
        <v>40.14</v>
      </c>
      <c r="K25" s="3">
        <f t="shared" si="18"/>
        <v>63.81</v>
      </c>
      <c r="L25" s="3">
        <f t="shared" si="18"/>
        <v>53.14</v>
      </c>
      <c r="M25" s="3">
        <f t="shared" si="18"/>
        <v>17.440000000000001</v>
      </c>
      <c r="N25" s="3">
        <f t="shared" si="18"/>
        <v>12.18</v>
      </c>
      <c r="O25" s="3">
        <f t="shared" si="18"/>
        <v>36.01</v>
      </c>
      <c r="P25" s="3">
        <f t="shared" si="18"/>
        <v>34.979999999999997</v>
      </c>
      <c r="Q25" s="3">
        <f t="shared" si="18"/>
        <v>40.369999999999997</v>
      </c>
      <c r="R25" s="3">
        <f t="shared" si="18"/>
        <v>32.46</v>
      </c>
      <c r="S25" s="3">
        <f t="shared" si="18"/>
        <v>37.659999999999997</v>
      </c>
      <c r="T25" s="3">
        <f t="shared" si="18"/>
        <v>67.36</v>
      </c>
      <c r="U25" s="3">
        <f t="shared" si="18"/>
        <v>82.44</v>
      </c>
      <c r="V25" s="3">
        <f t="shared" si="18"/>
        <v>91.22</v>
      </c>
      <c r="W25" s="3">
        <f t="shared" si="18"/>
        <v>70.400000000000006</v>
      </c>
      <c r="X25" s="3">
        <f t="shared" si="18"/>
        <v>42.14</v>
      </c>
      <c r="Y25" s="3">
        <f t="shared" si="18"/>
        <v>28.66</v>
      </c>
      <c r="Z25" s="3">
        <f t="shared" si="18"/>
        <v>35.630000000000003</v>
      </c>
    </row>
    <row r="26" spans="1:26" ht="15.5" x14ac:dyDescent="0.35">
      <c r="C26" t="s">
        <v>58</v>
      </c>
      <c r="D26" s="4">
        <f>IFERROR(_xlfn.RRI(5,I25,D25),"")</f>
        <v>-0.34202787607006735</v>
      </c>
      <c r="H26" s="4">
        <f t="shared" ref="H26:Z26" si="19">IFERROR(_xlfn.RRI(5,M25,H25),"")</f>
        <v>-0.43434063893310459</v>
      </c>
      <c r="I26" s="4">
        <f t="shared" si="19"/>
        <v>-7.6307701316443599E-2</v>
      </c>
      <c r="J26" s="4">
        <f t="shared" si="19"/>
        <v>2.1952826958618443E-2</v>
      </c>
      <c r="K26" s="4">
        <f t="shared" si="19"/>
        <v>0.12775247242721766</v>
      </c>
      <c r="L26" s="4">
        <f t="shared" si="19"/>
        <v>5.6507440976188317E-2</v>
      </c>
      <c r="M26" s="4">
        <f t="shared" si="19"/>
        <v>-0.11683958878394063</v>
      </c>
      <c r="N26" s="4">
        <f t="shared" si="19"/>
        <v>-0.20209094340184586</v>
      </c>
      <c r="O26" s="4">
        <f t="shared" si="19"/>
        <v>-0.11772452204124051</v>
      </c>
      <c r="P26" s="4">
        <f t="shared" si="19"/>
        <v>-0.15756507263399389</v>
      </c>
      <c r="Q26" s="4">
        <f t="shared" si="19"/>
        <v>-0.15044062587202311</v>
      </c>
      <c r="R26" s="4">
        <f t="shared" si="19"/>
        <v>-0.14344516425609877</v>
      </c>
      <c r="S26" s="4">
        <f t="shared" si="19"/>
        <v>-2.2228989572210867E-2</v>
      </c>
      <c r="T26" s="4">
        <f t="shared" si="19"/>
        <v>0.18638371993372216</v>
      </c>
      <c r="U26" s="4">
        <f t="shared" si="19"/>
        <v>0.18267231923749438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128.19999999999999</v>
      </c>
      <c r="H27" s="3">
        <f t="shared" ref="H27:Z27" si="20">IFERROR(H4/H21,"")</f>
        <v>512.79999999999995</v>
      </c>
      <c r="I27" s="3">
        <f t="shared" si="20"/>
        <v>508.57878787878786</v>
      </c>
      <c r="J27" s="3">
        <f t="shared" si="20"/>
        <v>475.9187878787879</v>
      </c>
      <c r="K27" s="3">
        <f t="shared" si="20"/>
        <v>398.61212121212122</v>
      </c>
      <c r="L27" s="3">
        <f t="shared" si="20"/>
        <v>327.39030303030302</v>
      </c>
      <c r="M27" s="3">
        <f t="shared" si="20"/>
        <v>312.87515151515152</v>
      </c>
      <c r="N27" s="3">
        <f t="shared" si="20"/>
        <v>397.46303030303028</v>
      </c>
      <c r="O27" s="3">
        <f t="shared" si="20"/>
        <v>477.68060606060607</v>
      </c>
      <c r="P27" s="3">
        <f t="shared" si="20"/>
        <v>414.4490909090909</v>
      </c>
      <c r="Q27" s="3">
        <f t="shared" si="20"/>
        <v>402.60242424242426</v>
      </c>
      <c r="R27" s="3">
        <f t="shared" si="20"/>
        <v>290.34787878787881</v>
      </c>
      <c r="S27" s="3">
        <f t="shared" si="20"/>
        <v>323.12121212121212</v>
      </c>
      <c r="T27" s="3">
        <f t="shared" si="20"/>
        <v>357.94996389818181</v>
      </c>
      <c r="U27" s="3">
        <f t="shared" si="20"/>
        <v>371.57608325393937</v>
      </c>
      <c r="V27" s="3">
        <f t="shared" si="20"/>
        <v>350.7950563690909</v>
      </c>
      <c r="W27" s="3">
        <f t="shared" si="20"/>
        <v>279.34401857291664</v>
      </c>
      <c r="X27" s="3">
        <f t="shared" si="20"/>
        <v>186.99376315208335</v>
      </c>
      <c r="Y27" s="3">
        <f t="shared" si="20"/>
        <v>158.69088742638888</v>
      </c>
      <c r="Z27" s="3">
        <f t="shared" si="20"/>
        <v>174.15473907638889</v>
      </c>
    </row>
    <row r="28" spans="1:26" ht="15.5" x14ac:dyDescent="0.35">
      <c r="C28" t="s">
        <v>60</v>
      </c>
      <c r="D28" s="4">
        <f>IFERROR(_xlfn.RRI(5,I27,D27),"")</f>
        <v>-0.24088782560089528</v>
      </c>
      <c r="H28" s="4">
        <f t="shared" ref="H28:Z28" si="21">IFERROR(_xlfn.RRI(5,M27,H27),"")</f>
        <v>0.10386353908903856</v>
      </c>
      <c r="I28" s="4">
        <f t="shared" si="21"/>
        <v>5.0539292476547981E-2</v>
      </c>
      <c r="J28" s="4">
        <f t="shared" si="21"/>
        <v>-7.3874599697365539E-4</v>
      </c>
      <c r="K28" s="4">
        <f t="shared" si="21"/>
        <v>-7.7619849528050011E-3</v>
      </c>
      <c r="L28" s="4">
        <f t="shared" si="21"/>
        <v>-4.0515672459229046E-2</v>
      </c>
      <c r="M28" s="4">
        <f t="shared" si="21"/>
        <v>1.505712285701466E-2</v>
      </c>
      <c r="N28" s="4">
        <f t="shared" si="21"/>
        <v>4.2284439176425437E-2</v>
      </c>
      <c r="O28" s="4">
        <f t="shared" si="21"/>
        <v>5.9407534346117119E-2</v>
      </c>
      <c r="P28" s="4">
        <f t="shared" si="21"/>
        <v>2.2079523749873209E-2</v>
      </c>
      <c r="Q28" s="4">
        <f t="shared" si="21"/>
        <v>2.7932469102604163E-2</v>
      </c>
      <c r="R28" s="4">
        <f t="shared" si="21"/>
        <v>7.7570758967882014E-3</v>
      </c>
      <c r="S28" s="4">
        <f t="shared" si="21"/>
        <v>0.11559785236613429</v>
      </c>
      <c r="T28" s="4">
        <f t="shared" si="21"/>
        <v>0.17666833608471499</v>
      </c>
      <c r="U28" s="4">
        <f t="shared" si="21"/>
        <v>0.16365031424089249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857.77</v>
      </c>
      <c r="H32" s="3">
        <f>IFERROR(INDEX(D32:G32,COUNT(D32:G32)),"")</f>
        <v>857.77</v>
      </c>
      <c r="I32" s="3">
        <f t="shared" ref="I32:Z32" si="22">IFERROR(INDEX(I51:I500,MATCH($C$32,$C$51:$C$500,0)),"")</f>
        <v>855.11</v>
      </c>
      <c r="J32" s="3">
        <f t="shared" si="22"/>
        <v>865.08</v>
      </c>
      <c r="K32" s="3">
        <f t="shared" si="22"/>
        <v>847.45</v>
      </c>
      <c r="L32" s="3">
        <f t="shared" si="22"/>
        <v>799.58</v>
      </c>
      <c r="M32" s="3">
        <f t="shared" si="22"/>
        <v>755.76</v>
      </c>
      <c r="N32" s="3">
        <f t="shared" si="22"/>
        <v>734.39</v>
      </c>
      <c r="O32" s="3">
        <f t="shared" si="22"/>
        <v>733.68</v>
      </c>
      <c r="P32" s="3">
        <f t="shared" si="22"/>
        <v>715.19</v>
      </c>
      <c r="Q32" s="3">
        <f t="shared" si="22"/>
        <v>686.32</v>
      </c>
      <c r="R32" s="3">
        <f t="shared" si="22"/>
        <v>668.92</v>
      </c>
      <c r="S32" s="3">
        <f t="shared" si="22"/>
        <v>658.3</v>
      </c>
      <c r="T32" s="3">
        <f t="shared" si="22"/>
        <v>671.16</v>
      </c>
      <c r="U32" s="3">
        <f t="shared" si="22"/>
        <v>670.32</v>
      </c>
      <c r="V32" s="3">
        <f t="shared" si="22"/>
        <v>616.55999999999995</v>
      </c>
      <c r="W32" s="3">
        <f t="shared" si="22"/>
        <v>653.61</v>
      </c>
      <c r="X32" s="3">
        <f t="shared" si="22"/>
        <v>652.42999999999995</v>
      </c>
      <c r="Y32" s="3">
        <f t="shared" si="22"/>
        <v>608.15</v>
      </c>
      <c r="Z32" s="3">
        <f t="shared" si="22"/>
        <v>603.47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0.93</v>
      </c>
      <c r="H33" s="3">
        <f>IFERROR(INDEX(D33:G33,COUNT(D33:G33)),"")</f>
        <v>0.93</v>
      </c>
      <c r="I33" s="3">
        <f t="shared" ref="I33:Z33" si="23">IFERROR(INDEX(I51:I500,MATCH($C$33,$C$51:$C$500,0)),"")</f>
        <v>1.1299999999999999</v>
      </c>
      <c r="J33" s="3">
        <f t="shared" si="23"/>
        <v>0.75</v>
      </c>
      <c r="K33" s="3">
        <f t="shared" si="23"/>
        <v>0.78</v>
      </c>
      <c r="L33" s="3">
        <f t="shared" si="23"/>
        <v>0.76</v>
      </c>
      <c r="M33" s="3">
        <f t="shared" si="23"/>
        <v>0.49</v>
      </c>
      <c r="N33" s="3">
        <f t="shared" si="23"/>
        <v>0.5</v>
      </c>
      <c r="O33" s="3">
        <f t="shared" si="23"/>
        <v>0.55000000000000004</v>
      </c>
      <c r="P33" s="3">
        <f t="shared" si="23"/>
        <v>0.66</v>
      </c>
      <c r="Q33" s="3">
        <f t="shared" si="23"/>
        <v>0.76</v>
      </c>
      <c r="R33" s="3">
        <f t="shared" si="23"/>
        <v>1.25</v>
      </c>
      <c r="S33" s="3">
        <f t="shared" si="23"/>
        <v>1.9</v>
      </c>
      <c r="T33" s="3">
        <f t="shared" si="23"/>
        <v>2.79</v>
      </c>
      <c r="U33" s="3">
        <f t="shared" si="23"/>
        <v>1.1599999999999999</v>
      </c>
      <c r="V33" s="3">
        <f t="shared" si="23"/>
        <v>1.1499999999999999</v>
      </c>
      <c r="W33" s="3">
        <f t="shared" si="23"/>
        <v>0.78</v>
      </c>
      <c r="X33" s="3">
        <f t="shared" si="23"/>
        <v>0.63</v>
      </c>
      <c r="Y33" s="3">
        <f t="shared" si="23"/>
        <v>0.47</v>
      </c>
      <c r="Z33" s="3">
        <f t="shared" si="23"/>
        <v>0.8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787.13</v>
      </c>
      <c r="H34" s="3">
        <f>IFERROR(INDEX(D34:G34,COUNT(D34:G34)),"")</f>
        <v>787.13</v>
      </c>
      <c r="I34" s="3">
        <f t="shared" ref="I34:Z34" si="24">IFERROR(INDEX(I51:I500,MATCH($C$34,$C$51:$C$500,0)),"")</f>
        <v>118.44</v>
      </c>
      <c r="J34" s="3">
        <f t="shared" si="24"/>
        <v>16.190000000000001</v>
      </c>
      <c r="K34" s="3">
        <f t="shared" si="24"/>
        <v>10.34</v>
      </c>
      <c r="L34" s="3">
        <f t="shared" si="24"/>
        <v>11.48</v>
      </c>
      <c r="M34" s="3">
        <f t="shared" si="24"/>
        <v>21.22</v>
      </c>
      <c r="N34" s="3">
        <f t="shared" si="24"/>
        <v>30.21</v>
      </c>
      <c r="O34" s="3">
        <f t="shared" si="24"/>
        <v>11.22</v>
      </c>
      <c r="P34" s="3">
        <f t="shared" si="24"/>
        <v>13.49</v>
      </c>
      <c r="Q34" s="3">
        <f t="shared" si="24"/>
        <v>13</v>
      </c>
      <c r="R34" s="3">
        <f t="shared" si="24"/>
        <v>25.72</v>
      </c>
      <c r="S34" s="3">
        <f t="shared" si="24"/>
        <v>33.19</v>
      </c>
      <c r="T34" s="3">
        <f t="shared" si="24"/>
        <v>27.84</v>
      </c>
      <c r="U34" s="3">
        <f t="shared" si="24"/>
        <v>9.4600000000000009</v>
      </c>
      <c r="V34" s="3">
        <f t="shared" si="24"/>
        <v>7.78</v>
      </c>
      <c r="W34" s="3">
        <f t="shared" si="24"/>
        <v>7.24</v>
      </c>
      <c r="X34" s="3">
        <f t="shared" si="24"/>
        <v>9.73</v>
      </c>
      <c r="Y34" s="3">
        <f t="shared" si="24"/>
        <v>9.94</v>
      </c>
      <c r="Z34" s="3">
        <f t="shared" si="24"/>
        <v>13.47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6.19</v>
      </c>
      <c r="H35" s="3">
        <f>IFERROR(INDEX(D35:G35,COUNT(D35:G35)),"")</f>
        <v>6.19</v>
      </c>
      <c r="I35" s="3">
        <f t="shared" ref="I35:Z35" si="25">IFERROR(INDEX(I51:I500,MATCH($C$35,$C$51:$C$500,0)),"")</f>
        <v>1.9</v>
      </c>
      <c r="J35" s="3">
        <f t="shared" si="25"/>
        <v>1.36</v>
      </c>
      <c r="K35" s="3">
        <f t="shared" si="25"/>
        <v>1.65</v>
      </c>
      <c r="L35" s="3">
        <f t="shared" si="25"/>
        <v>1.86</v>
      </c>
      <c r="M35" s="3">
        <f t="shared" si="25"/>
        <v>1.18</v>
      </c>
      <c r="N35" s="3">
        <f t="shared" si="25"/>
        <v>0.92</v>
      </c>
      <c r="O35" s="3">
        <f t="shared" si="25"/>
        <v>0.84</v>
      </c>
      <c r="P35" s="3">
        <f t="shared" si="25"/>
        <v>1.1399999999999999</v>
      </c>
      <c r="Q35" s="3">
        <f t="shared" si="25"/>
        <v>1.3</v>
      </c>
      <c r="R35" s="3">
        <f t="shared" si="25"/>
        <v>2.87</v>
      </c>
      <c r="S35" s="3">
        <f t="shared" si="25"/>
        <v>3.86</v>
      </c>
      <c r="T35" s="3">
        <f t="shared" si="25"/>
        <v>5.22</v>
      </c>
      <c r="U35" s="3">
        <f t="shared" si="25"/>
        <v>2.09</v>
      </c>
      <c r="V35" s="3">
        <f t="shared" si="25"/>
        <v>2.02</v>
      </c>
      <c r="W35" s="3">
        <f t="shared" si="25"/>
        <v>1.82</v>
      </c>
      <c r="X35" s="3">
        <f t="shared" si="25"/>
        <v>2.19</v>
      </c>
      <c r="Y35" s="3">
        <f t="shared" si="25"/>
        <v>1.79</v>
      </c>
      <c r="Z35" s="3">
        <f t="shared" si="25"/>
        <v>2.75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0.61780000000000002</v>
      </c>
      <c r="I36" s="4">
        <f t="shared" si="26"/>
        <v>0.30519999999999997</v>
      </c>
      <c r="J36" s="4">
        <f t="shared" si="26"/>
        <v>0.2989</v>
      </c>
      <c r="K36" s="4">
        <f t="shared" si="26"/>
        <v>0.31340000000000001</v>
      </c>
      <c r="L36" s="4">
        <f t="shared" si="26"/>
        <v>0.30109999999999998</v>
      </c>
      <c r="M36" s="4">
        <f t="shared" si="26"/>
        <v>0.34399999999999997</v>
      </c>
      <c r="N36" s="4">
        <f t="shared" si="26"/>
        <v>0.32829999999999998</v>
      </c>
      <c r="O36" s="4">
        <f t="shared" si="26"/>
        <v>0</v>
      </c>
      <c r="P36" s="4">
        <f t="shared" si="26"/>
        <v>0.40020000000000006</v>
      </c>
      <c r="Q36" s="4">
        <f t="shared" si="26"/>
        <v>0.39640000000000003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2.5</v>
      </c>
      <c r="I37" s="3">
        <f t="shared" si="27"/>
        <v>2.5</v>
      </c>
      <c r="J37" s="3">
        <f t="shared" si="27"/>
        <v>12</v>
      </c>
      <c r="K37" s="3">
        <f t="shared" si="27"/>
        <v>20</v>
      </c>
      <c r="L37" s="3">
        <f t="shared" si="27"/>
        <v>16</v>
      </c>
      <c r="M37" s="3">
        <f t="shared" si="27"/>
        <v>6</v>
      </c>
      <c r="N37" s="3">
        <f t="shared" si="27"/>
        <v>4</v>
      </c>
      <c r="O37" s="3">
        <f t="shared" si="27"/>
        <v>0</v>
      </c>
      <c r="P37" s="3">
        <f t="shared" si="27"/>
        <v>14</v>
      </c>
      <c r="Q37" s="3">
        <f t="shared" si="27"/>
        <v>16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211530000000</v>
      </c>
      <c r="E51" s="5">
        <v>222710000000</v>
      </c>
      <c r="F51" s="5">
        <v>214945000000</v>
      </c>
      <c r="G51" s="5">
        <v>199200000000</v>
      </c>
      <c r="I51" s="5">
        <v>839155000000</v>
      </c>
      <c r="J51" s="5">
        <v>785266000000</v>
      </c>
      <c r="K51" s="5">
        <v>657710000000</v>
      </c>
      <c r="L51" s="5">
        <v>540194000000</v>
      </c>
      <c r="M51" s="5">
        <v>516244000000</v>
      </c>
      <c r="N51" s="5">
        <v>655814000000</v>
      </c>
      <c r="O51" s="5">
        <v>788173000000</v>
      </c>
      <c r="P51" s="5">
        <v>683841000000</v>
      </c>
      <c r="Q51" s="5">
        <v>664294000000</v>
      </c>
      <c r="R51" s="5">
        <v>479074000000</v>
      </c>
      <c r="S51" s="5">
        <v>533150000000</v>
      </c>
      <c r="T51" s="5">
        <v>590617440432</v>
      </c>
      <c r="U51" s="5">
        <v>613100537369</v>
      </c>
      <c r="V51" s="5">
        <v>578811843009</v>
      </c>
      <c r="W51" s="5">
        <v>402255386745</v>
      </c>
      <c r="X51" s="5">
        <v>269271018939</v>
      </c>
      <c r="Y51" s="5">
        <v>228514877894</v>
      </c>
      <c r="Z51" s="5">
        <v>250782824270</v>
      </c>
    </row>
    <row r="52" spans="2:26" ht="15.5" x14ac:dyDescent="0.35">
      <c r="C52" t="s">
        <v>1134</v>
      </c>
      <c r="D52" s="5">
        <v>25033000000</v>
      </c>
      <c r="E52" s="5">
        <v>25705000000</v>
      </c>
      <c r="F52" s="5">
        <v>26814000000</v>
      </c>
      <c r="G52" s="5">
        <v>26298000000</v>
      </c>
      <c r="I52" s="5">
        <v>105198000000</v>
      </c>
      <c r="J52" s="5">
        <v>121244000000</v>
      </c>
      <c r="K52" s="5">
        <v>144558000000</v>
      </c>
      <c r="L52" s="5">
        <v>135228000000</v>
      </c>
      <c r="M52" s="5">
        <v>129966000000</v>
      </c>
      <c r="N52" s="5">
        <v>158556000000</v>
      </c>
      <c r="O52" s="5">
        <v>187061000000</v>
      </c>
      <c r="P52" s="5">
        <v>201442000000</v>
      </c>
      <c r="Q52" s="5">
        <v>298207000000</v>
      </c>
      <c r="R52" s="5">
        <v>341630000000</v>
      </c>
      <c r="S52" s="5">
        <v>415935000000</v>
      </c>
      <c r="T52" s="5">
        <v>469269173500</v>
      </c>
      <c r="U52" s="5">
        <v>482080934947</v>
      </c>
      <c r="V52" s="5">
        <v>428693998908</v>
      </c>
      <c r="W52" s="5">
        <v>276696135299</v>
      </c>
      <c r="X52" s="5">
        <v>167119959832</v>
      </c>
      <c r="Y52" s="5">
        <v>141808512595</v>
      </c>
      <c r="Z52" s="5">
        <v>174330203431</v>
      </c>
    </row>
    <row r="53" spans="2:26" ht="15.5" x14ac:dyDescent="0.35">
      <c r="C53" t="s">
        <v>1135</v>
      </c>
      <c r="D53" s="5">
        <v>171211000000</v>
      </c>
      <c r="E53" s="5">
        <v>179196000000</v>
      </c>
      <c r="F53" s="5">
        <v>174583000000</v>
      </c>
      <c r="G53" s="5">
        <v>160297000000</v>
      </c>
      <c r="I53" s="5">
        <v>678147000000</v>
      </c>
      <c r="J53" s="5">
        <v>612900000000</v>
      </c>
      <c r="K53" s="5">
        <v>458099000000</v>
      </c>
      <c r="L53" s="5">
        <v>360096000000</v>
      </c>
      <c r="M53" s="5">
        <v>343087000000</v>
      </c>
      <c r="N53" s="5">
        <v>453220000000</v>
      </c>
      <c r="O53" s="5">
        <v>554419000000</v>
      </c>
      <c r="P53" s="5">
        <v>441286000000</v>
      </c>
      <c r="Q53" s="5">
        <v>331050000000</v>
      </c>
      <c r="R53" s="5">
        <v>102818000000</v>
      </c>
      <c r="S53" s="5">
        <v>88063000000</v>
      </c>
      <c r="T53" s="5">
        <v>92056137325</v>
      </c>
      <c r="U53" s="5">
        <v>105049286993</v>
      </c>
      <c r="V53" s="5">
        <v>128694221024</v>
      </c>
      <c r="W53" s="5">
        <v>106210197506</v>
      </c>
      <c r="X53" s="5">
        <v>76058029006</v>
      </c>
      <c r="Y53" s="5">
        <v>63108836911</v>
      </c>
      <c r="Z53" s="5">
        <v>60566858853</v>
      </c>
    </row>
    <row r="54" spans="2:26" ht="15.5" x14ac:dyDescent="0.35">
      <c r="C54" t="s">
        <v>2029</v>
      </c>
      <c r="D54" s="5">
        <v>6428000000</v>
      </c>
      <c r="E54" s="5">
        <v>5456000000</v>
      </c>
      <c r="F54" s="5">
        <v>4200000000</v>
      </c>
      <c r="G54" s="5">
        <v>3374000000</v>
      </c>
      <c r="I54" s="5">
        <v>15533000000</v>
      </c>
      <c r="J54" s="5">
        <v>7182000000</v>
      </c>
      <c r="K54" s="5">
        <v>2580000000</v>
      </c>
      <c r="L54" s="5">
        <v>400000000</v>
      </c>
      <c r="M54" s="5">
        <v>191000000</v>
      </c>
      <c r="N54" s="5">
        <v>1349000000</v>
      </c>
      <c r="O54" s="5">
        <v>1949000000</v>
      </c>
      <c r="P54" s="5">
        <v>1717000000</v>
      </c>
      <c r="Q54" s="5">
        <v>1719000000</v>
      </c>
      <c r="R54" s="5">
        <v>1186000000</v>
      </c>
      <c r="U54" s="5">
        <v>406252114</v>
      </c>
      <c r="V54" s="5">
        <v>500599040</v>
      </c>
      <c r="W54" s="5">
        <v>728173144</v>
      </c>
      <c r="X54" s="5">
        <v>3782424394</v>
      </c>
      <c r="Y54" s="5">
        <v>3638133038</v>
      </c>
      <c r="Z54" s="5">
        <v>896277090</v>
      </c>
    </row>
    <row r="55" spans="2:26" ht="15.5" x14ac:dyDescent="0.35">
      <c r="C55" t="s">
        <v>2030</v>
      </c>
      <c r="S55" s="5">
        <v>193000000</v>
      </c>
      <c r="T55" s="5">
        <v>203840000</v>
      </c>
      <c r="W55" s="5">
        <v>1925286750</v>
      </c>
      <c r="X55" s="5">
        <v>5941315750</v>
      </c>
    </row>
    <row r="56" spans="2:26" ht="15.5" x14ac:dyDescent="0.35">
      <c r="C56" t="s">
        <v>337</v>
      </c>
      <c r="D56" s="5">
        <v>8858000000</v>
      </c>
      <c r="E56" s="5">
        <v>12353000000</v>
      </c>
      <c r="F56" s="5">
        <v>9348000000</v>
      </c>
      <c r="G56" s="5">
        <v>9231000000</v>
      </c>
      <c r="I56" s="5">
        <v>40277000000</v>
      </c>
      <c r="J56" s="5">
        <v>43940000000</v>
      </c>
      <c r="K56" s="5">
        <v>52473000000</v>
      </c>
      <c r="L56" s="5">
        <v>44470000000</v>
      </c>
      <c r="M56" s="5">
        <v>43000000000</v>
      </c>
      <c r="N56" s="5">
        <v>42689000000</v>
      </c>
      <c r="O56" s="5">
        <v>44744000000</v>
      </c>
      <c r="P56" s="5">
        <v>39396000000</v>
      </c>
      <c r="Q56" s="5">
        <v>33318000000</v>
      </c>
      <c r="R56" s="5">
        <v>33440000000</v>
      </c>
      <c r="S56" s="5">
        <v>28959000000</v>
      </c>
      <c r="T56" s="5">
        <v>29088289607</v>
      </c>
      <c r="U56" s="5">
        <v>25564063315</v>
      </c>
      <c r="V56" s="5">
        <v>20923024037</v>
      </c>
      <c r="W56" s="5">
        <v>16695594046</v>
      </c>
      <c r="X56" s="5">
        <v>16369289957</v>
      </c>
      <c r="Y56" s="5">
        <v>19959395350</v>
      </c>
      <c r="Z56" s="5">
        <v>14989484896</v>
      </c>
    </row>
    <row r="57" spans="2:26" ht="15.5" x14ac:dyDescent="0.35">
      <c r="C57" t="s">
        <v>85</v>
      </c>
      <c r="D57" s="5">
        <v>-224274000000</v>
      </c>
      <c r="E57" s="5">
        <v>-253869000000</v>
      </c>
      <c r="F57" s="5">
        <v>-224478000000</v>
      </c>
      <c r="G57" s="5">
        <v>-210414000000</v>
      </c>
      <c r="I57" s="5">
        <v>-892720000000</v>
      </c>
      <c r="J57" s="5">
        <v>-776675000000</v>
      </c>
      <c r="K57" s="5">
        <v>-581675000000</v>
      </c>
      <c r="L57" s="5">
        <v>-477222000000</v>
      </c>
      <c r="M57" s="5">
        <v>-507888000000</v>
      </c>
      <c r="N57" s="5">
        <v>-642147000000</v>
      </c>
      <c r="O57" s="5">
        <v>-748176000000</v>
      </c>
      <c r="P57" s="5">
        <v>-654579000000</v>
      </c>
      <c r="Q57" s="5">
        <v>-622856000000</v>
      </c>
      <c r="R57" s="5">
        <v>-438420000000</v>
      </c>
      <c r="S57" s="5">
        <v>-464538000000</v>
      </c>
      <c r="T57" s="5">
        <v>-452021630870</v>
      </c>
      <c r="U57" s="5">
        <v>-446199625664</v>
      </c>
      <c r="V57" s="5">
        <v>-390085717455</v>
      </c>
      <c r="W57" s="5">
        <v>-274640930535</v>
      </c>
      <c r="X57" s="5">
        <v>-193619207908</v>
      </c>
      <c r="Y57" s="5">
        <v>-185694059146</v>
      </c>
      <c r="Z57" s="5">
        <v>-197563120070</v>
      </c>
    </row>
    <row r="58" spans="2:26" ht="15.5" x14ac:dyDescent="0.35">
      <c r="C58" t="s">
        <v>477</v>
      </c>
      <c r="D58" s="5">
        <v>-106857000000</v>
      </c>
      <c r="E58" s="5">
        <v>-112875000000</v>
      </c>
      <c r="F58" s="5">
        <v>-109997000000</v>
      </c>
      <c r="G58" s="5">
        <v>-104900000000</v>
      </c>
      <c r="I58" s="5">
        <v>-427923000000</v>
      </c>
      <c r="J58" s="5">
        <v>-376396000000</v>
      </c>
      <c r="K58" s="5">
        <v>-281066000000</v>
      </c>
      <c r="L58" s="5">
        <v>-210975000000</v>
      </c>
      <c r="M58" s="5">
        <v>-236165000000</v>
      </c>
      <c r="N58" s="5">
        <v>-351186000000</v>
      </c>
      <c r="O58" s="5">
        <v>-409890000000</v>
      </c>
      <c r="P58" s="5">
        <v>-366033000000</v>
      </c>
      <c r="Q58" s="5">
        <v>-340110000000</v>
      </c>
      <c r="R58" s="5">
        <v>-234250000000</v>
      </c>
      <c r="S58" s="5">
        <v>-257845000000</v>
      </c>
      <c r="T58" s="5">
        <v>-268845097313</v>
      </c>
      <c r="U58" s="5">
        <v>-269343010879</v>
      </c>
      <c r="V58" s="5">
        <v>-243179488828</v>
      </c>
      <c r="W58" s="5">
        <v>-145955065496</v>
      </c>
      <c r="X58" s="5">
        <v>-66795917020</v>
      </c>
      <c r="Y58" s="5">
        <v>-83100283486</v>
      </c>
      <c r="Z58" s="5">
        <v>-89947950993</v>
      </c>
    </row>
    <row r="59" spans="2:26" ht="15.5" x14ac:dyDescent="0.35">
      <c r="C59" t="s">
        <v>392</v>
      </c>
      <c r="D59" s="5">
        <v>-63003000000</v>
      </c>
      <c r="E59" s="5">
        <v>-63943000000</v>
      </c>
      <c r="F59" s="5">
        <v>-61495000000</v>
      </c>
      <c r="G59" s="5">
        <v>-66230000000</v>
      </c>
      <c r="I59" s="5">
        <v>-256201000000</v>
      </c>
      <c r="J59" s="5">
        <v>-252353000000</v>
      </c>
      <c r="K59" s="5">
        <v>-233719000000</v>
      </c>
      <c r="L59" s="5">
        <v>-203856000000</v>
      </c>
      <c r="M59" s="5">
        <v>-184261000000</v>
      </c>
      <c r="N59" s="5">
        <v>-200337000000</v>
      </c>
      <c r="O59" s="5">
        <v>-205792000000</v>
      </c>
      <c r="P59" s="5">
        <v>-184503000000</v>
      </c>
      <c r="Q59" s="5">
        <v>-186169000000</v>
      </c>
      <c r="R59" s="5">
        <v>-133900000000</v>
      </c>
      <c r="S59" s="5">
        <v>-118550000000</v>
      </c>
      <c r="T59" s="5">
        <v>-122855076039</v>
      </c>
      <c r="U59" s="5">
        <v>-108242741382</v>
      </c>
      <c r="V59" s="5">
        <v>-100963078090</v>
      </c>
      <c r="W59" s="5">
        <v>-86503803729</v>
      </c>
      <c r="X59" s="5">
        <v>-82108684262</v>
      </c>
      <c r="Y59" s="5">
        <v>-81658849040</v>
      </c>
      <c r="Z59" s="5">
        <v>-77349194778</v>
      </c>
    </row>
    <row r="60" spans="2:26" ht="15.5" x14ac:dyDescent="0.35">
      <c r="C60" t="s">
        <v>2031</v>
      </c>
      <c r="D60" s="5">
        <v>-1986000000</v>
      </c>
      <c r="E60" s="5">
        <v>-1837000000</v>
      </c>
      <c r="F60" s="5">
        <v>-2340000000</v>
      </c>
      <c r="G60" s="5">
        <v>-1096000000</v>
      </c>
      <c r="I60" s="5">
        <v>-8601000000</v>
      </c>
      <c r="J60" s="5">
        <v>-9720000000</v>
      </c>
      <c r="K60" s="5">
        <v>-5229000000</v>
      </c>
      <c r="L60" s="5">
        <v>-5076000000</v>
      </c>
      <c r="M60" s="5">
        <v>-3128000000</v>
      </c>
      <c r="N60" s="5">
        <v>-2124000000</v>
      </c>
      <c r="O60" s="5">
        <v>-14687000000</v>
      </c>
      <c r="P60" s="5">
        <v>-11370000000</v>
      </c>
      <c r="Q60" s="5">
        <v>-5665000000</v>
      </c>
      <c r="R60" s="5">
        <v>-2179000000</v>
      </c>
      <c r="S60" s="5">
        <v>-1329000000</v>
      </c>
      <c r="T60" s="5">
        <v>-1509430208</v>
      </c>
      <c r="U60" s="5">
        <v>-2935696858</v>
      </c>
      <c r="V60" s="5">
        <v>-2158454764</v>
      </c>
      <c r="W60" s="5">
        <v>-2577574778</v>
      </c>
      <c r="X60" s="5">
        <v>-2888840865</v>
      </c>
      <c r="Y60" s="5">
        <v>-5070044489</v>
      </c>
      <c r="Z60" s="5">
        <v>-5398264858</v>
      </c>
    </row>
    <row r="61" spans="2:26" ht="15.5" x14ac:dyDescent="0.35">
      <c r="C61" t="s">
        <v>93</v>
      </c>
      <c r="D61" s="5">
        <v>2709000000</v>
      </c>
      <c r="E61" s="5">
        <v>-5011000000</v>
      </c>
      <c r="F61" s="5">
        <v>-5013000000</v>
      </c>
      <c r="G61" s="5">
        <v>-2800000000</v>
      </c>
      <c r="I61" s="5">
        <v>-10136000000</v>
      </c>
      <c r="J61" s="5">
        <v>-4144000000</v>
      </c>
      <c r="K61" s="5">
        <v>115000000</v>
      </c>
      <c r="L61" s="5">
        <v>-5465000000</v>
      </c>
      <c r="M61" s="5">
        <v>13045000000</v>
      </c>
      <c r="N61" s="5">
        <v>-8107000000</v>
      </c>
      <c r="O61" s="5">
        <v>-5801000000</v>
      </c>
      <c r="P61" s="5">
        <v>16277000000</v>
      </c>
      <c r="Q61" s="5">
        <v>-11463000000</v>
      </c>
      <c r="R61" s="5">
        <v>-6328000000</v>
      </c>
      <c r="S61" s="5">
        <v>13553000000</v>
      </c>
      <c r="T61" s="5">
        <v>-10748085245</v>
      </c>
      <c r="U61" s="5">
        <v>2180621577</v>
      </c>
      <c r="V61" s="5">
        <v>4034923808</v>
      </c>
      <c r="W61" s="5">
        <v>-6064065634</v>
      </c>
    </row>
    <row r="62" spans="2:26" ht="15.5" x14ac:dyDescent="0.35">
      <c r="C62" t="s">
        <v>88</v>
      </c>
      <c r="D62" s="5">
        <v>-12744000000</v>
      </c>
      <c r="E62" s="5">
        <v>-31159000000</v>
      </c>
      <c r="F62" s="5">
        <v>-9533000000</v>
      </c>
      <c r="G62" s="5">
        <v>-11214000000</v>
      </c>
      <c r="I62" s="5">
        <v>-53565000000</v>
      </c>
      <c r="J62" s="5">
        <v>8591000000</v>
      </c>
      <c r="K62" s="5">
        <v>76035000000</v>
      </c>
      <c r="L62" s="5">
        <v>62972000000</v>
      </c>
      <c r="M62" s="5">
        <v>8356000000</v>
      </c>
      <c r="N62" s="5">
        <v>13667000000</v>
      </c>
      <c r="O62" s="5">
        <v>39997000000</v>
      </c>
      <c r="P62" s="5">
        <v>29262000000</v>
      </c>
      <c r="Q62" s="5">
        <v>41438000000</v>
      </c>
      <c r="R62" s="5">
        <v>40654000000</v>
      </c>
      <c r="S62" s="5">
        <v>68612000000</v>
      </c>
      <c r="T62" s="5">
        <v>138595809562</v>
      </c>
      <c r="U62" s="5">
        <v>166900911705</v>
      </c>
      <c r="V62" s="5">
        <v>188726125554</v>
      </c>
      <c r="W62" s="5">
        <v>127614456210</v>
      </c>
      <c r="X62" s="5">
        <v>75651811031</v>
      </c>
      <c r="Y62" s="5">
        <v>42820818748</v>
      </c>
      <c r="Z62" s="5">
        <v>53219704200</v>
      </c>
    </row>
    <row r="63" spans="2:26" ht="15.5" x14ac:dyDescent="0.35">
      <c r="C63" t="s">
        <v>89</v>
      </c>
      <c r="D63" s="5">
        <v>15129000000</v>
      </c>
      <c r="E63" s="5">
        <v>23868000000</v>
      </c>
      <c r="F63" s="5">
        <v>16026000000</v>
      </c>
      <c r="G63" s="5">
        <v>16479000000</v>
      </c>
      <c r="I63" s="5">
        <v>70690000000</v>
      </c>
      <c r="J63" s="5">
        <v>74647000000</v>
      </c>
      <c r="K63" s="5">
        <v>56105000000</v>
      </c>
      <c r="L63" s="5">
        <v>49970000000</v>
      </c>
      <c r="M63" s="5">
        <v>26447000000</v>
      </c>
      <c r="N63" s="5">
        <v>13545000000</v>
      </c>
      <c r="O63" s="5">
        <v>38392000000</v>
      </c>
      <c r="P63" s="5">
        <v>47650000000</v>
      </c>
      <c r="Q63" s="5">
        <v>46882000000</v>
      </c>
      <c r="R63" s="5">
        <v>31728000000</v>
      </c>
      <c r="S63" s="5">
        <v>14367000000</v>
      </c>
      <c r="T63" s="5">
        <v>9829368765</v>
      </c>
      <c r="U63" s="5">
        <v>14263372198</v>
      </c>
      <c r="V63" s="5">
        <v>11802716638</v>
      </c>
      <c r="W63" s="5">
        <v>7311018599</v>
      </c>
      <c r="X63" s="5">
        <v>5391345267</v>
      </c>
      <c r="Y63" s="5">
        <v>16293393625</v>
      </c>
      <c r="Z63" s="5">
        <v>22201414202</v>
      </c>
    </row>
    <row r="64" spans="2:26" ht="15.5" x14ac:dyDescent="0.35">
      <c r="C64" t="s">
        <v>91</v>
      </c>
      <c r="P64" s="5">
        <v>-295000000</v>
      </c>
      <c r="Q64" s="5">
        <v>408000000</v>
      </c>
      <c r="R64" s="5">
        <v>1140000000</v>
      </c>
      <c r="S64" s="5">
        <v>-1148000000</v>
      </c>
      <c r="T64" s="5">
        <v>-848888748</v>
      </c>
      <c r="U64" s="5">
        <v>2614504080</v>
      </c>
      <c r="V64" s="5">
        <v>461024773</v>
      </c>
      <c r="W64" s="5">
        <v>-7757407</v>
      </c>
      <c r="X64" s="5">
        <v>-476823066</v>
      </c>
      <c r="Y64" s="5">
        <v>-3872760788</v>
      </c>
      <c r="Z64" s="5">
        <v>-2143894166</v>
      </c>
    </row>
    <row r="65" spans="3:26" ht="15.5" x14ac:dyDescent="0.35">
      <c r="C65" t="s">
        <v>94</v>
      </c>
      <c r="D65" s="5">
        <v>15129000000</v>
      </c>
      <c r="E65" s="5">
        <v>23868000000</v>
      </c>
      <c r="F65" s="5">
        <v>16026000000</v>
      </c>
      <c r="G65" s="5">
        <v>16479000000</v>
      </c>
      <c r="I65" s="5">
        <v>70690000000</v>
      </c>
      <c r="J65" s="5">
        <v>74647000000</v>
      </c>
      <c r="K65" s="5">
        <v>56105000000</v>
      </c>
      <c r="L65" s="5">
        <v>49970000000</v>
      </c>
      <c r="M65" s="5">
        <v>26447000000</v>
      </c>
      <c r="N65" s="5">
        <v>13545000000</v>
      </c>
      <c r="O65" s="5">
        <v>38392000000</v>
      </c>
      <c r="P65" s="5">
        <v>47650000000</v>
      </c>
      <c r="Q65" s="5">
        <v>46882000000</v>
      </c>
      <c r="R65" s="5">
        <v>31728000000</v>
      </c>
      <c r="S65" s="5">
        <v>14367000000</v>
      </c>
      <c r="T65" s="5">
        <v>9829368765</v>
      </c>
      <c r="U65" s="5">
        <v>14263372198</v>
      </c>
      <c r="V65" s="5">
        <v>11802716638</v>
      </c>
      <c r="W65" s="5">
        <v>7311018599</v>
      </c>
      <c r="X65" s="5">
        <v>5391345267</v>
      </c>
      <c r="Y65" s="5">
        <v>16293393625</v>
      </c>
      <c r="Z65" s="5">
        <v>22201414202</v>
      </c>
    </row>
    <row r="66" spans="3:26" ht="15.5" x14ac:dyDescent="0.35">
      <c r="C66" t="s">
        <v>28</v>
      </c>
      <c r="D66" s="5">
        <v>2385000000</v>
      </c>
      <c r="E66" s="5">
        <v>-7291000000</v>
      </c>
      <c r="F66" s="5">
        <v>6493000000</v>
      </c>
      <c r="G66" s="5">
        <v>5265000000</v>
      </c>
      <c r="I66" s="5">
        <v>17125000000</v>
      </c>
      <c r="J66" s="5">
        <v>83238000000</v>
      </c>
      <c r="K66" s="5">
        <v>132140000000</v>
      </c>
      <c r="L66" s="5">
        <v>112942000000</v>
      </c>
      <c r="M66" s="5">
        <v>34803000000</v>
      </c>
      <c r="N66" s="5">
        <v>27212000000</v>
      </c>
      <c r="O66" s="5">
        <v>78389000000</v>
      </c>
      <c r="P66" s="5">
        <v>76912000000</v>
      </c>
      <c r="Q66" s="5">
        <v>88320000000</v>
      </c>
      <c r="R66" s="5">
        <v>72382000000</v>
      </c>
      <c r="S66" s="5">
        <v>82979000000</v>
      </c>
      <c r="T66" s="5">
        <v>148425178327</v>
      </c>
      <c r="U66" s="5">
        <v>181164283903</v>
      </c>
      <c r="V66" s="5">
        <v>200528842192</v>
      </c>
      <c r="W66" s="5">
        <v>134925474809</v>
      </c>
      <c r="X66" s="5">
        <v>81043156298</v>
      </c>
      <c r="Y66" s="5">
        <v>59114212373</v>
      </c>
      <c r="Z66" s="5">
        <v>75421118402</v>
      </c>
    </row>
    <row r="67" spans="3:26" ht="15.5" x14ac:dyDescent="0.35">
      <c r="C67" t="s">
        <v>27</v>
      </c>
      <c r="D67" s="5">
        <v>-720000000</v>
      </c>
      <c r="E67" s="5">
        <v>2040000000</v>
      </c>
      <c r="F67" s="5">
        <v>-1548000000</v>
      </c>
      <c r="G67" s="5">
        <v>-1222000000</v>
      </c>
      <c r="I67" s="5">
        <v>-3645000000</v>
      </c>
      <c r="J67" s="5">
        <v>-17171000000</v>
      </c>
      <c r="K67" s="5">
        <v>-27127000000</v>
      </c>
      <c r="L67" s="5">
        <v>-25482000000</v>
      </c>
      <c r="M67" s="5">
        <v>-6100000000</v>
      </c>
      <c r="N67" s="5">
        <v>-7159000000</v>
      </c>
      <c r="O67" s="5">
        <v>-19120000000</v>
      </c>
      <c r="P67" s="5">
        <v>-19341000000</v>
      </c>
      <c r="Q67" s="5">
        <v>-21887000000</v>
      </c>
      <c r="R67" s="5">
        <v>-18961000000</v>
      </c>
      <c r="S67" s="5">
        <v>-21005000000</v>
      </c>
      <c r="T67" s="5">
        <v>-37570245000</v>
      </c>
      <c r="U67" s="5">
        <v>-45491713563</v>
      </c>
      <c r="V67" s="5">
        <v>-50392845734</v>
      </c>
      <c r="W67" s="5">
        <v>-33825884168</v>
      </c>
      <c r="X67" s="5">
        <v>-20526182272</v>
      </c>
      <c r="Y67" s="5">
        <v>-17951480760</v>
      </c>
      <c r="Z67" s="5">
        <v>-24249389000</v>
      </c>
    </row>
    <row r="68" spans="3:26" ht="15.5" x14ac:dyDescent="0.35">
      <c r="C68" t="s">
        <v>313</v>
      </c>
      <c r="U68" s="5">
        <v>-46238222000</v>
      </c>
      <c r="V68" s="5">
        <v>-50954104000</v>
      </c>
      <c r="W68" s="5">
        <v>-34392595000</v>
      </c>
      <c r="X68" s="5">
        <v>-18565649000</v>
      </c>
      <c r="Y68" s="5">
        <v>-16901839000</v>
      </c>
      <c r="Z68" s="5">
        <v>-24819992000</v>
      </c>
    </row>
    <row r="69" spans="3:26" ht="15.5" x14ac:dyDescent="0.35">
      <c r="C69" t="s">
        <v>314</v>
      </c>
      <c r="U69" s="5">
        <v>746508437</v>
      </c>
      <c r="V69" s="5">
        <v>561258266</v>
      </c>
      <c r="W69" s="5">
        <v>566710832</v>
      </c>
      <c r="X69" s="5">
        <v>-1960533272</v>
      </c>
      <c r="Y69" s="5">
        <v>-1049641760</v>
      </c>
      <c r="Z69" s="5">
        <v>570603000</v>
      </c>
    </row>
    <row r="70" spans="3:26" ht="15.5" x14ac:dyDescent="0.35">
      <c r="C70" t="s">
        <v>435</v>
      </c>
    </row>
    <row r="71" spans="3:26" ht="15.5" x14ac:dyDescent="0.35">
      <c r="C71" t="s">
        <v>315</v>
      </c>
      <c r="D71" s="5">
        <v>-720000000</v>
      </c>
      <c r="E71" s="5">
        <v>2040000000</v>
      </c>
      <c r="F71" s="5">
        <v>-1548000000</v>
      </c>
      <c r="G71" s="5">
        <v>-1222000000</v>
      </c>
      <c r="I71" s="5">
        <v>-3645000000</v>
      </c>
      <c r="J71" s="5">
        <v>-17171000000</v>
      </c>
      <c r="K71" s="5">
        <v>-27127000000</v>
      </c>
      <c r="L71" s="5">
        <v>-25482000000</v>
      </c>
      <c r="M71" s="5">
        <v>-6100000000</v>
      </c>
      <c r="N71" s="5">
        <v>-7159000000</v>
      </c>
      <c r="O71" s="5">
        <v>-19120000000</v>
      </c>
      <c r="P71" s="5">
        <v>-19341000000</v>
      </c>
      <c r="Q71" s="5">
        <v>-21887000000</v>
      </c>
      <c r="R71" s="5">
        <v>-18961000000</v>
      </c>
      <c r="S71" s="5">
        <v>-21005000000</v>
      </c>
      <c r="T71" s="5">
        <v>-37570245000</v>
      </c>
      <c r="U71" s="5">
        <v>-45491713563</v>
      </c>
      <c r="V71" s="5">
        <v>-50392845734</v>
      </c>
      <c r="W71" s="5">
        <v>-33825884168</v>
      </c>
      <c r="X71" s="5">
        <v>-20526182272</v>
      </c>
      <c r="Y71" s="5">
        <v>-17951480760</v>
      </c>
      <c r="Z71" s="5">
        <v>-24249389000</v>
      </c>
    </row>
    <row r="72" spans="3:26" ht="15.5" x14ac:dyDescent="0.35">
      <c r="C72" t="s">
        <v>97</v>
      </c>
      <c r="D72" s="5">
        <v>1665000000</v>
      </c>
      <c r="E72" s="5">
        <v>-5251000000</v>
      </c>
      <c r="F72" s="5">
        <v>4945000000</v>
      </c>
      <c r="G72" s="5">
        <v>4043000000</v>
      </c>
      <c r="I72" s="5">
        <v>13480000000</v>
      </c>
      <c r="J72" s="5">
        <v>66067000000</v>
      </c>
      <c r="K72" s="5">
        <v>105013000000</v>
      </c>
      <c r="L72" s="5">
        <v>87460000000</v>
      </c>
      <c r="M72" s="5">
        <v>28703000000</v>
      </c>
      <c r="N72" s="5">
        <v>20053000000</v>
      </c>
      <c r="O72" s="5">
        <v>59269000000</v>
      </c>
      <c r="P72" s="5">
        <v>57571000000</v>
      </c>
      <c r="Q72" s="5">
        <v>66433000000</v>
      </c>
      <c r="R72" s="5">
        <v>53421000000</v>
      </c>
      <c r="S72" s="5">
        <v>61974000000</v>
      </c>
      <c r="T72" s="5">
        <v>110854933327</v>
      </c>
      <c r="U72" s="5">
        <v>135672570340</v>
      </c>
      <c r="V72" s="5">
        <v>150135996458</v>
      </c>
      <c r="W72" s="5">
        <v>101099590641</v>
      </c>
      <c r="X72" s="5">
        <v>60516974026</v>
      </c>
      <c r="Y72" s="5">
        <v>41162731613</v>
      </c>
      <c r="Z72" s="5">
        <v>51171729402</v>
      </c>
    </row>
    <row r="73" spans="3:26" ht="15.5" x14ac:dyDescent="0.35">
      <c r="C73" t="s">
        <v>98</v>
      </c>
      <c r="D73" s="5">
        <v>2709000000</v>
      </c>
      <c r="E73" s="5">
        <v>-5011000000</v>
      </c>
      <c r="F73" s="5">
        <v>-5013000000</v>
      </c>
      <c r="G73" s="5">
        <v>-2800000000</v>
      </c>
      <c r="I73" s="5">
        <v>-10136000000</v>
      </c>
      <c r="J73" s="5">
        <v>-4144000000</v>
      </c>
      <c r="K73" s="5">
        <v>115000000</v>
      </c>
      <c r="L73" s="5">
        <v>-5465000000</v>
      </c>
      <c r="M73" s="5">
        <v>13045000000</v>
      </c>
      <c r="N73" s="5">
        <v>-8107000000</v>
      </c>
      <c r="O73" s="5">
        <v>-5801000000</v>
      </c>
      <c r="P73" s="5">
        <v>16277000000</v>
      </c>
      <c r="Q73" s="5">
        <v>-11463000000</v>
      </c>
      <c r="R73" s="5">
        <v>-6328000000</v>
      </c>
      <c r="S73" s="5">
        <v>13553000000</v>
      </c>
      <c r="T73" s="5">
        <v>-10748085245</v>
      </c>
      <c r="U73" s="5">
        <v>2180621577</v>
      </c>
      <c r="V73" s="5">
        <v>4034923808</v>
      </c>
      <c r="W73" s="5">
        <v>-6064065634</v>
      </c>
    </row>
    <row r="74" spans="3:26" ht="15.5" x14ac:dyDescent="0.35">
      <c r="C74" t="s">
        <v>99</v>
      </c>
      <c r="D74" s="5">
        <v>2709000000</v>
      </c>
      <c r="E74" s="5">
        <v>-5011000000</v>
      </c>
      <c r="F74" s="5">
        <v>-5013000000</v>
      </c>
      <c r="G74" s="5">
        <v>-2800000000</v>
      </c>
      <c r="I74" s="5">
        <v>-10136000000</v>
      </c>
      <c r="J74" s="5">
        <v>-4144000000</v>
      </c>
      <c r="K74" s="5">
        <v>115000000</v>
      </c>
      <c r="L74" s="5">
        <v>-5465000000</v>
      </c>
      <c r="M74" s="5">
        <v>13045000000</v>
      </c>
      <c r="N74" s="5">
        <v>-8107000000</v>
      </c>
      <c r="O74" s="5">
        <v>-5801000000</v>
      </c>
      <c r="P74" s="5">
        <v>16277000000</v>
      </c>
      <c r="Q74" s="5">
        <v>-11463000000</v>
      </c>
      <c r="R74" s="5">
        <v>-6328000000</v>
      </c>
      <c r="S74" s="5">
        <v>13553000000</v>
      </c>
      <c r="T74" s="5">
        <v>-10748085245</v>
      </c>
      <c r="U74" s="5">
        <v>2180621577</v>
      </c>
      <c r="V74" s="5">
        <v>4034923808</v>
      </c>
      <c r="W74" s="5">
        <v>-6064065634</v>
      </c>
    </row>
    <row r="75" spans="3:26" ht="15.5" x14ac:dyDescent="0.35">
      <c r="C75" t="s">
        <v>100</v>
      </c>
      <c r="D75" s="5">
        <v>4374000000</v>
      </c>
      <c r="E75" s="5">
        <v>-10262000000</v>
      </c>
      <c r="F75" s="5">
        <v>-68000000</v>
      </c>
      <c r="G75" s="5">
        <v>1243000000</v>
      </c>
      <c r="I75" s="5">
        <v>3344000000</v>
      </c>
      <c r="J75" s="5">
        <v>61923000000</v>
      </c>
      <c r="K75" s="5">
        <v>105128000000</v>
      </c>
      <c r="L75" s="5">
        <v>81995000000</v>
      </c>
      <c r="M75" s="5">
        <v>41748000000</v>
      </c>
      <c r="N75" s="5">
        <v>11946000000</v>
      </c>
      <c r="O75" s="5">
        <v>53468000000</v>
      </c>
      <c r="P75" s="5">
        <v>73848000000</v>
      </c>
      <c r="Q75" s="5">
        <v>54970000000</v>
      </c>
      <c r="R75" s="5">
        <v>47093000000</v>
      </c>
      <c r="S75" s="5">
        <v>75527000000</v>
      </c>
      <c r="T75" s="5">
        <v>100106848082</v>
      </c>
      <c r="U75" s="5">
        <v>137853191917</v>
      </c>
      <c r="V75" s="5">
        <v>154170920266</v>
      </c>
      <c r="W75" s="5">
        <v>95035525007</v>
      </c>
    </row>
    <row r="76" spans="3:26" ht="15.5" x14ac:dyDescent="0.35">
      <c r="C76" t="s">
        <v>101</v>
      </c>
      <c r="D76" s="5">
        <v>1665000000</v>
      </c>
      <c r="E76" s="5">
        <v>-5251000000</v>
      </c>
      <c r="F76" s="5">
        <v>4945000000</v>
      </c>
      <c r="G76" s="5">
        <v>4043000000</v>
      </c>
      <c r="I76" s="5">
        <v>13480000000</v>
      </c>
      <c r="J76" s="5">
        <v>66067000000</v>
      </c>
      <c r="K76" s="5">
        <v>105013000000</v>
      </c>
      <c r="L76" s="5">
        <v>87460000000</v>
      </c>
      <c r="M76" s="5">
        <v>28703000000</v>
      </c>
      <c r="N76" s="5">
        <v>20053000000</v>
      </c>
      <c r="O76" s="5">
        <v>59269000000</v>
      </c>
      <c r="P76" s="5">
        <v>57571000000</v>
      </c>
      <c r="Q76" s="5">
        <v>66433000000</v>
      </c>
      <c r="R76" s="5">
        <v>53421000000</v>
      </c>
      <c r="S76" s="5">
        <v>61974000000</v>
      </c>
      <c r="T76" s="5">
        <v>110854933327</v>
      </c>
      <c r="U76" s="5">
        <v>135672570340</v>
      </c>
      <c r="V76" s="5">
        <v>150135996458</v>
      </c>
      <c r="W76" s="5">
        <v>101099590641</v>
      </c>
      <c r="X76" s="5">
        <v>60516974026</v>
      </c>
      <c r="Y76" s="5">
        <v>41162731613</v>
      </c>
      <c r="Z76" s="5">
        <v>51171729402</v>
      </c>
    </row>
    <row r="77" spans="3:26" ht="15.5" x14ac:dyDescent="0.35">
      <c r="C77" t="s">
        <v>7</v>
      </c>
      <c r="D77" s="5">
        <v>4374000000</v>
      </c>
      <c r="E77" s="5">
        <v>-10262000000</v>
      </c>
      <c r="F77" s="5">
        <v>-68000000</v>
      </c>
      <c r="G77" s="5">
        <v>1243000000</v>
      </c>
      <c r="I77" s="5">
        <v>3344000000</v>
      </c>
      <c r="J77" s="5">
        <v>61923000000</v>
      </c>
      <c r="K77" s="5">
        <v>105128000000</v>
      </c>
      <c r="L77" s="5">
        <v>81995000000</v>
      </c>
      <c r="M77" s="5">
        <v>41748000000</v>
      </c>
      <c r="N77" s="5">
        <v>11946000000</v>
      </c>
      <c r="O77" s="5">
        <v>53468000000</v>
      </c>
      <c r="P77" s="5">
        <v>73848000000</v>
      </c>
      <c r="Q77" s="5">
        <v>54970000000</v>
      </c>
      <c r="R77" s="5">
        <v>47093000000</v>
      </c>
      <c r="S77" s="5">
        <v>75527000000</v>
      </c>
      <c r="T77" s="5">
        <v>100106848082</v>
      </c>
      <c r="U77" s="5">
        <v>137853191917</v>
      </c>
      <c r="V77" s="5">
        <v>154170920266</v>
      </c>
      <c r="W77" s="5">
        <v>95035525007</v>
      </c>
    </row>
    <row r="78" spans="3:26" ht="15.5" x14ac:dyDescent="0.35">
      <c r="C78" t="s">
        <v>394</v>
      </c>
    </row>
    <row r="79" spans="3:26" ht="15.5" x14ac:dyDescent="0.35">
      <c r="C79" t="s">
        <v>102</v>
      </c>
      <c r="D79" s="5">
        <v>1665000000</v>
      </c>
      <c r="E79" s="5">
        <v>-5251000000</v>
      </c>
      <c r="F79" s="5">
        <v>4945000000</v>
      </c>
      <c r="G79" s="5">
        <v>4043000000</v>
      </c>
      <c r="I79" s="5">
        <v>13480000000</v>
      </c>
      <c r="J79" s="5">
        <v>66067000000</v>
      </c>
      <c r="K79" s="5">
        <v>105013000000</v>
      </c>
      <c r="L79" s="5">
        <v>87460000000</v>
      </c>
      <c r="M79" s="5">
        <v>28703000000</v>
      </c>
      <c r="N79" s="5">
        <v>20053000000</v>
      </c>
      <c r="O79" s="5">
        <v>59269000000</v>
      </c>
      <c r="P79" s="5">
        <v>57571000000</v>
      </c>
      <c r="Q79" s="5">
        <v>66433000000</v>
      </c>
      <c r="R79" s="5">
        <v>53421000000</v>
      </c>
      <c r="S79" s="5">
        <v>61974000000</v>
      </c>
      <c r="T79" s="5">
        <v>110854933327</v>
      </c>
      <c r="U79" s="5">
        <v>135672570340</v>
      </c>
      <c r="V79" s="5">
        <v>150135996458</v>
      </c>
      <c r="W79" s="5">
        <v>101099590641</v>
      </c>
      <c r="X79" s="5">
        <v>60516974026</v>
      </c>
      <c r="Y79" s="5">
        <v>41162731613</v>
      </c>
      <c r="Z79" s="5">
        <v>51171729402</v>
      </c>
    </row>
    <row r="80" spans="3:26" ht="15.5" x14ac:dyDescent="0.35">
      <c r="C80" t="s">
        <v>103</v>
      </c>
      <c r="D80" s="5">
        <v>4374000000</v>
      </c>
      <c r="E80" s="5">
        <v>-10262000000</v>
      </c>
      <c r="F80" s="5">
        <v>-68000000</v>
      </c>
      <c r="G80" s="5">
        <v>1243000000</v>
      </c>
      <c r="I80" s="5">
        <v>3344000000</v>
      </c>
      <c r="J80" s="5">
        <v>61923000000</v>
      </c>
      <c r="K80" s="5">
        <v>105128000000</v>
      </c>
      <c r="L80" s="5">
        <v>81995000000</v>
      </c>
      <c r="M80" s="5">
        <v>41748000000</v>
      </c>
      <c r="N80" s="5">
        <v>11946000000</v>
      </c>
      <c r="O80" s="5">
        <v>53468000000</v>
      </c>
      <c r="P80" s="5">
        <v>73848000000</v>
      </c>
      <c r="Q80" s="5">
        <v>54970000000</v>
      </c>
      <c r="R80" s="5">
        <v>47093000000</v>
      </c>
      <c r="S80" s="5">
        <v>75527000000</v>
      </c>
      <c r="T80" s="5">
        <v>100106848082</v>
      </c>
      <c r="U80" s="5">
        <v>137853191917</v>
      </c>
      <c r="V80" s="5">
        <v>154170920266</v>
      </c>
      <c r="W80" s="5">
        <v>95035525007</v>
      </c>
    </row>
    <row r="81" spans="2:26" ht="15.5" x14ac:dyDescent="0.35">
      <c r="C81" t="s">
        <v>104</v>
      </c>
      <c r="D81" s="5">
        <v>4374000000</v>
      </c>
      <c r="E81" s="5">
        <v>-10262000000</v>
      </c>
      <c r="F81" s="5">
        <v>-68000000</v>
      </c>
      <c r="G81" s="5">
        <v>1243000000</v>
      </c>
      <c r="I81" s="5">
        <v>3344000000</v>
      </c>
      <c r="J81" s="5">
        <v>61923000000</v>
      </c>
      <c r="K81" s="5">
        <v>105128000000</v>
      </c>
      <c r="L81" s="5">
        <v>81995000000</v>
      </c>
      <c r="M81" s="5">
        <v>41748000000</v>
      </c>
      <c r="N81" s="5">
        <v>11946000000</v>
      </c>
      <c r="O81" s="5">
        <v>53468000000</v>
      </c>
      <c r="P81" s="5">
        <v>73848000000</v>
      </c>
      <c r="Q81" s="5">
        <v>54970000000</v>
      </c>
      <c r="R81" s="5">
        <v>47093000000</v>
      </c>
      <c r="S81" s="5">
        <v>75527000000</v>
      </c>
      <c r="T81" s="5">
        <v>100106848082</v>
      </c>
      <c r="U81" s="5">
        <v>137853191917</v>
      </c>
      <c r="V81" s="5">
        <v>154170920266</v>
      </c>
      <c r="W81" s="5">
        <v>95035525007</v>
      </c>
    </row>
    <row r="83" spans="2:26" ht="15.5" x14ac:dyDescent="0.35">
      <c r="B83" t="s">
        <v>105</v>
      </c>
      <c r="C83" t="s">
        <v>106</v>
      </c>
    </row>
    <row r="84" spans="2:26" ht="15.5" x14ac:dyDescent="0.35">
      <c r="C84" t="s">
        <v>19</v>
      </c>
      <c r="D84" s="5">
        <v>169874000000</v>
      </c>
      <c r="E84" s="5">
        <v>158606000000</v>
      </c>
      <c r="F84" s="5">
        <v>437349000000</v>
      </c>
      <c r="G84" s="5">
        <v>180279000000</v>
      </c>
      <c r="I84" s="5">
        <v>158606000000</v>
      </c>
      <c r="J84" s="5">
        <v>150198000000</v>
      </c>
      <c r="K84" s="5">
        <v>337879000000</v>
      </c>
      <c r="L84" s="5">
        <v>514065000000</v>
      </c>
      <c r="M84" s="5">
        <v>220749000000</v>
      </c>
      <c r="N84" s="5">
        <v>417904000000</v>
      </c>
      <c r="O84" s="5">
        <v>164800000000</v>
      </c>
      <c r="P84" s="5">
        <v>189751000000</v>
      </c>
      <c r="Q84" s="5">
        <v>120381000000</v>
      </c>
      <c r="R84" s="5">
        <v>98232000000</v>
      </c>
      <c r="S84" s="5">
        <v>89222000000</v>
      </c>
      <c r="T84" s="5">
        <v>121971677696</v>
      </c>
      <c r="U84" s="5">
        <v>86576211167</v>
      </c>
      <c r="V84" s="5">
        <v>49260952172</v>
      </c>
      <c r="W84" s="5">
        <v>29170126220</v>
      </c>
      <c r="X84" s="5">
        <v>22617955542</v>
      </c>
      <c r="Y84" s="5">
        <v>49152141710</v>
      </c>
      <c r="Z84" s="5">
        <v>115551742864</v>
      </c>
    </row>
    <row r="85" spans="2:26" ht="15.5" x14ac:dyDescent="0.35">
      <c r="C85" t="s">
        <v>1142</v>
      </c>
    </row>
    <row r="86" spans="2:26" ht="15.5" x14ac:dyDescent="0.35">
      <c r="C86" t="s">
        <v>1143</v>
      </c>
      <c r="D86" s="5">
        <v>5697681000000</v>
      </c>
      <c r="E86" s="5">
        <v>5749748000000</v>
      </c>
      <c r="F86" s="5">
        <v>5745247000000</v>
      </c>
      <c r="G86" s="5">
        <v>5539189000000</v>
      </c>
      <c r="I86" s="5">
        <v>5749748000000</v>
      </c>
      <c r="J86" s="5">
        <v>5338362000000</v>
      </c>
      <c r="K86" s="5">
        <v>4267353000000</v>
      </c>
      <c r="L86" s="5">
        <v>2990988000000</v>
      </c>
      <c r="M86" s="5">
        <v>2395309000000</v>
      </c>
      <c r="N86" s="5">
        <v>2668412000000</v>
      </c>
      <c r="O86" s="5">
        <v>3564191000000</v>
      </c>
      <c r="P86" s="5">
        <v>3422701000000</v>
      </c>
      <c r="Q86" s="5">
        <v>2629612000000</v>
      </c>
      <c r="R86" s="5">
        <v>1218459000000</v>
      </c>
      <c r="S86" s="5">
        <v>528553000000</v>
      </c>
      <c r="T86" s="5">
        <v>571120813634</v>
      </c>
      <c r="U86" s="5">
        <v>604860450006</v>
      </c>
      <c r="V86" s="5">
        <v>696623355200</v>
      </c>
      <c r="W86" s="5">
        <v>798681302794</v>
      </c>
      <c r="X86" s="5">
        <v>487145314547</v>
      </c>
      <c r="Y86" s="5">
        <v>374446740550</v>
      </c>
      <c r="Z86" s="5">
        <v>468214822704</v>
      </c>
    </row>
    <row r="87" spans="2:26" ht="15.5" x14ac:dyDescent="0.35">
      <c r="C87" t="s">
        <v>93</v>
      </c>
      <c r="D87" s="5">
        <v>-14528000000</v>
      </c>
      <c r="E87" s="5">
        <v>-17237000000</v>
      </c>
      <c r="F87" s="5">
        <v>-12226000000</v>
      </c>
      <c r="G87" s="5">
        <v>-7213000000</v>
      </c>
      <c r="I87" s="5">
        <v>-17237000000</v>
      </c>
      <c r="J87" s="5">
        <v>-7101000000</v>
      </c>
      <c r="K87" s="5">
        <v>-2957000000</v>
      </c>
      <c r="L87" s="5">
        <v>-3072000000</v>
      </c>
      <c r="M87" s="5">
        <v>2393000000</v>
      </c>
      <c r="N87" s="5">
        <v>-10652000000</v>
      </c>
      <c r="O87" s="5">
        <v>-2545000000</v>
      </c>
      <c r="P87" s="5">
        <v>3256000000</v>
      </c>
      <c r="Q87" s="5">
        <v>-13021000000</v>
      </c>
      <c r="R87" s="5">
        <v>-1558000000</v>
      </c>
      <c r="S87" s="5">
        <v>4770000000</v>
      </c>
      <c r="T87" s="5">
        <v>-10779768209</v>
      </c>
      <c r="U87" s="5">
        <v>-31682964</v>
      </c>
      <c r="V87" s="5">
        <v>-2212304541</v>
      </c>
      <c r="W87" s="5">
        <v>-6247228349</v>
      </c>
      <c r="X87" s="5">
        <v>-183162715</v>
      </c>
      <c r="Y87" s="5">
        <v>-1608630634</v>
      </c>
      <c r="Z87" s="5">
        <v>18478664910</v>
      </c>
    </row>
    <row r="88" spans="2:26" ht="15.5" x14ac:dyDescent="0.35">
      <c r="C88" t="s">
        <v>1144</v>
      </c>
      <c r="D88" s="5">
        <v>5603707000000</v>
      </c>
      <c r="E88" s="5">
        <v>5660109000000</v>
      </c>
      <c r="F88" s="5">
        <v>5674336000000</v>
      </c>
      <c r="G88" s="5">
        <v>5476318000000</v>
      </c>
      <c r="I88" s="5">
        <v>5660109000000</v>
      </c>
      <c r="J88" s="5">
        <v>5290706000000</v>
      </c>
      <c r="K88" s="5">
        <v>4224298000000</v>
      </c>
      <c r="L88" s="5">
        <v>2963155000000</v>
      </c>
      <c r="M88" s="5">
        <v>2342792000000</v>
      </c>
      <c r="N88" s="5">
        <v>2624092000000</v>
      </c>
      <c r="O88" s="5">
        <v>3528874000000</v>
      </c>
      <c r="P88" s="5">
        <v>3393614000000</v>
      </c>
      <c r="Q88" s="5">
        <v>2585474000000</v>
      </c>
      <c r="R88" s="5">
        <v>1201471000000</v>
      </c>
      <c r="S88" s="5">
        <v>520715000000</v>
      </c>
      <c r="T88" s="5">
        <v>562196523379</v>
      </c>
      <c r="U88" s="5">
        <v>589365249194</v>
      </c>
      <c r="V88" s="5">
        <v>680312663661</v>
      </c>
      <c r="W88" s="5">
        <v>789708160934</v>
      </c>
      <c r="X88" s="5">
        <v>481374366702</v>
      </c>
      <c r="Y88" s="5">
        <v>365016686182</v>
      </c>
      <c r="Z88" s="5">
        <v>462480442258</v>
      </c>
    </row>
    <row r="89" spans="2:26" ht="15.5" x14ac:dyDescent="0.35">
      <c r="C89" t="s">
        <v>112</v>
      </c>
      <c r="D89" s="5">
        <v>194117000000</v>
      </c>
      <c r="E89" s="5">
        <v>228402000000</v>
      </c>
      <c r="F89" s="5">
        <v>245494000000</v>
      </c>
      <c r="G89" s="5">
        <v>239529000000</v>
      </c>
      <c r="I89" s="5">
        <v>228402000000</v>
      </c>
      <c r="J89" s="5">
        <v>183078000000</v>
      </c>
      <c r="K89" s="5">
        <v>54883000000</v>
      </c>
      <c r="L89" s="5">
        <v>31722000000</v>
      </c>
      <c r="M89" s="5">
        <v>45973000000</v>
      </c>
      <c r="N89" s="5">
        <v>64116000000</v>
      </c>
      <c r="O89" s="5">
        <v>41270000000</v>
      </c>
      <c r="P89" s="5">
        <v>38365000000</v>
      </c>
      <c r="Q89" s="5">
        <v>44656000000</v>
      </c>
      <c r="R89" s="5">
        <v>21953000000</v>
      </c>
      <c r="S89" s="5">
        <v>30645000000</v>
      </c>
      <c r="T89" s="5">
        <v>28844137467</v>
      </c>
      <c r="U89" s="5">
        <v>21175608170</v>
      </c>
      <c r="V89" s="5">
        <v>13551076440</v>
      </c>
      <c r="W89" s="5">
        <v>11645728187</v>
      </c>
      <c r="X89" s="5">
        <v>16036350040</v>
      </c>
      <c r="Y89" s="5">
        <v>13168898416</v>
      </c>
      <c r="Z89" s="5">
        <v>7096283236</v>
      </c>
    </row>
    <row r="90" spans="2:26" ht="15.5" x14ac:dyDescent="0.35">
      <c r="C90" t="s">
        <v>123</v>
      </c>
      <c r="D90" s="5">
        <v>78155000000</v>
      </c>
      <c r="E90" s="5">
        <v>79467000000</v>
      </c>
      <c r="F90" s="5">
        <v>82219000000</v>
      </c>
      <c r="G90" s="5">
        <v>81869000000</v>
      </c>
      <c r="I90" s="5">
        <v>79467000000</v>
      </c>
      <c r="J90" s="5">
        <v>80429000000</v>
      </c>
      <c r="K90" s="5">
        <v>72462000000</v>
      </c>
      <c r="L90" s="5">
        <v>71207000000</v>
      </c>
      <c r="M90" s="5">
        <v>77543000000</v>
      </c>
      <c r="N90" s="5">
        <v>88359000000</v>
      </c>
      <c r="O90" s="5">
        <v>100426000000</v>
      </c>
      <c r="P90" s="5">
        <v>102764000000</v>
      </c>
      <c r="Q90" s="5">
        <v>99309000000</v>
      </c>
      <c r="R90" s="5">
        <v>86386000000</v>
      </c>
      <c r="S90" s="5">
        <v>71832000000</v>
      </c>
      <c r="T90" s="5">
        <v>54186439364</v>
      </c>
      <c r="U90" s="5">
        <v>44107822394</v>
      </c>
      <c r="V90" s="5">
        <v>38627167552</v>
      </c>
      <c r="W90" s="5">
        <v>21950402622</v>
      </c>
      <c r="X90" s="5">
        <v>19570326204</v>
      </c>
      <c r="Y90" s="5">
        <v>17982515891</v>
      </c>
      <c r="Z90" s="5">
        <v>23103073411</v>
      </c>
    </row>
    <row r="91" spans="2:26" ht="15.5" x14ac:dyDescent="0.35">
      <c r="C91" t="s">
        <v>320</v>
      </c>
      <c r="D91" s="5">
        <v>6563000000</v>
      </c>
      <c r="E91" s="5">
        <v>5497000000</v>
      </c>
      <c r="F91" s="5">
        <v>3377000000</v>
      </c>
      <c r="G91" s="5">
        <v>3531000000</v>
      </c>
      <c r="I91" s="5">
        <v>5497000000</v>
      </c>
      <c r="J91" s="5">
        <v>4481000000</v>
      </c>
      <c r="K91" s="5">
        <v>8464000000</v>
      </c>
      <c r="L91" s="5">
        <v>9031000000</v>
      </c>
      <c r="M91" s="5">
        <v>14725000000</v>
      </c>
      <c r="N91" s="5">
        <v>20391000000</v>
      </c>
      <c r="O91" s="5">
        <v>22468000000</v>
      </c>
      <c r="P91" s="5">
        <v>19364000000</v>
      </c>
      <c r="Q91" s="5">
        <v>10247000000</v>
      </c>
      <c r="R91" s="5">
        <v>632000000</v>
      </c>
      <c r="S91" s="5">
        <v>437000000</v>
      </c>
      <c r="T91" s="5">
        <v>581089096</v>
      </c>
      <c r="U91" s="5">
        <v>469080197</v>
      </c>
      <c r="V91" s="5">
        <v>748878522</v>
      </c>
      <c r="W91" s="5">
        <v>1220076530</v>
      </c>
      <c r="X91" s="5">
        <v>2179650678</v>
      </c>
      <c r="Y91" s="5">
        <v>3223029562</v>
      </c>
      <c r="Z91" s="5">
        <v>1676517046</v>
      </c>
    </row>
    <row r="92" spans="2:26" ht="15.5" x14ac:dyDescent="0.35">
      <c r="C92" t="s">
        <v>118</v>
      </c>
      <c r="D92" s="5">
        <v>16633000000</v>
      </c>
      <c r="E92" s="5">
        <v>17397000000</v>
      </c>
      <c r="F92" s="5">
        <v>13276000000</v>
      </c>
      <c r="G92" s="5">
        <v>11862000000</v>
      </c>
      <c r="I92" s="5">
        <v>17397000000</v>
      </c>
      <c r="J92" s="5">
        <v>11830000000</v>
      </c>
      <c r="K92" s="5">
        <v>9204000000</v>
      </c>
      <c r="L92" s="5">
        <v>7897000000</v>
      </c>
      <c r="M92" s="5">
        <v>4442000000</v>
      </c>
      <c r="N92" s="5">
        <v>6709000000</v>
      </c>
      <c r="O92" s="5">
        <v>2835000000</v>
      </c>
      <c r="P92" s="5">
        <v>1476000000</v>
      </c>
      <c r="Q92" s="5">
        <v>4267000000</v>
      </c>
      <c r="R92" s="5">
        <v>3973000000</v>
      </c>
      <c r="S92" s="5">
        <v>2730000000</v>
      </c>
      <c r="T92" s="5">
        <v>3851520535</v>
      </c>
      <c r="U92" s="5">
        <v>3870009535</v>
      </c>
      <c r="V92" s="5">
        <v>3123501098</v>
      </c>
      <c r="W92" s="5">
        <v>2562242832</v>
      </c>
      <c r="X92" s="5">
        <v>1995532000</v>
      </c>
      <c r="Y92" s="5">
        <v>2920820113</v>
      </c>
      <c r="Z92" s="5">
        <v>3970461873</v>
      </c>
    </row>
    <row r="93" spans="2:26" ht="15.5" x14ac:dyDescent="0.35">
      <c r="C93" t="s">
        <v>126</v>
      </c>
      <c r="D93" s="5">
        <v>7170089000000</v>
      </c>
      <c r="E93" s="5">
        <v>7146365000000</v>
      </c>
      <c r="F93" s="5">
        <v>7529218000000</v>
      </c>
      <c r="G93" s="5">
        <v>7062364000000</v>
      </c>
      <c r="I93" s="5">
        <v>7146365000000</v>
      </c>
      <c r="J93" s="5">
        <v>6634148000000</v>
      </c>
      <c r="K93" s="5">
        <v>5789617000000</v>
      </c>
      <c r="L93" s="5">
        <v>4630150000000</v>
      </c>
      <c r="M93" s="5">
        <v>3582868000000</v>
      </c>
      <c r="N93" s="5">
        <v>4115895000000</v>
      </c>
      <c r="O93" s="5">
        <v>5051402000000</v>
      </c>
      <c r="P93" s="5">
        <v>5019046000000</v>
      </c>
      <c r="Q93" s="5">
        <v>4367934000000</v>
      </c>
      <c r="R93" s="5">
        <v>3629038000000</v>
      </c>
      <c r="S93" s="5">
        <v>3162906000000</v>
      </c>
      <c r="T93" s="5">
        <v>3586853995174</v>
      </c>
      <c r="U93" s="5">
        <v>3770471120856</v>
      </c>
      <c r="V93" s="5">
        <v>3495189946326</v>
      </c>
      <c r="W93" s="5">
        <v>2859597627451</v>
      </c>
      <c r="X93" s="5">
        <v>1582725831794</v>
      </c>
      <c r="Y93" s="5">
        <v>1370730188537</v>
      </c>
      <c r="Z93" s="5">
        <v>1749716103718</v>
      </c>
    </row>
    <row r="94" spans="2:26" ht="15.5" x14ac:dyDescent="0.35">
      <c r="C94" t="s">
        <v>127</v>
      </c>
    </row>
    <row r="95" spans="2:26" ht="15.5" x14ac:dyDescent="0.35">
      <c r="C95" t="s">
        <v>128</v>
      </c>
    </row>
    <row r="96" spans="2:26" ht="15.5" x14ac:dyDescent="0.35">
      <c r="C96" t="s">
        <v>597</v>
      </c>
      <c r="D96" s="5">
        <v>5648837000000</v>
      </c>
      <c r="E96" s="5">
        <v>5643374000000</v>
      </c>
      <c r="F96" s="5">
        <v>5977683000000</v>
      </c>
      <c r="G96" s="5">
        <v>5495072000000</v>
      </c>
      <c r="I96" s="5">
        <v>5643374000000</v>
      </c>
      <c r="J96" s="5">
        <v>5107624000000</v>
      </c>
      <c r="K96" s="5">
        <v>4245201000000</v>
      </c>
      <c r="L96" s="5">
        <v>3153900000000</v>
      </c>
      <c r="M96" s="5">
        <v>2195442000000</v>
      </c>
      <c r="N96" s="5">
        <v>2802406000000</v>
      </c>
      <c r="O96" s="5">
        <v>3714466000000</v>
      </c>
      <c r="P96" s="5">
        <v>3739886000000</v>
      </c>
      <c r="Q96" s="5">
        <v>3140537000000</v>
      </c>
      <c r="R96" s="5">
        <v>2189595000000</v>
      </c>
      <c r="S96" s="5">
        <v>1760806000000</v>
      </c>
      <c r="T96" s="5">
        <v>2388089619966</v>
      </c>
      <c r="U96" s="5">
        <v>2437158083938</v>
      </c>
      <c r="V96" s="5">
        <v>2389661748461</v>
      </c>
      <c r="W96" s="5">
        <v>1842717491739</v>
      </c>
      <c r="X96" s="5">
        <v>610743711595</v>
      </c>
      <c r="Y96" s="5">
        <v>468398386715</v>
      </c>
      <c r="Z96" s="5">
        <v>846255557533</v>
      </c>
    </row>
    <row r="97" spans="3:26" ht="15.5" x14ac:dyDescent="0.35">
      <c r="C97" t="s">
        <v>2032</v>
      </c>
    </row>
    <row r="98" spans="3:26" ht="15.5" x14ac:dyDescent="0.35">
      <c r="C98" t="s">
        <v>133</v>
      </c>
      <c r="D98" s="5">
        <v>3929000000</v>
      </c>
      <c r="E98" s="5">
        <v>1897000000</v>
      </c>
      <c r="F98" s="5">
        <v>3784000000</v>
      </c>
      <c r="G98" s="5">
        <v>3876000000</v>
      </c>
      <c r="I98" s="5">
        <v>1897000000</v>
      </c>
      <c r="J98" s="5">
        <v>8944000000</v>
      </c>
      <c r="K98" s="5">
        <v>13216000000</v>
      </c>
      <c r="L98" s="5">
        <v>17493000000</v>
      </c>
      <c r="M98" s="5">
        <v>8703000000</v>
      </c>
      <c r="N98" s="5">
        <v>2730000000</v>
      </c>
      <c r="O98" s="5">
        <v>8282000000</v>
      </c>
      <c r="P98" s="5">
        <v>7496000000</v>
      </c>
      <c r="Q98" s="5">
        <v>7320000000</v>
      </c>
      <c r="R98" s="5">
        <v>7370000000</v>
      </c>
      <c r="S98" s="5">
        <v>6164000000</v>
      </c>
      <c r="T98" s="5">
        <v>11177015083</v>
      </c>
      <c r="U98" s="5">
        <v>9732099603</v>
      </c>
      <c r="V98" s="5">
        <v>12457512363</v>
      </c>
      <c r="W98" s="5">
        <v>12961115199</v>
      </c>
      <c r="X98" s="5">
        <v>4915829501</v>
      </c>
      <c r="Y98" s="5">
        <v>6551849312</v>
      </c>
      <c r="Z98" s="5">
        <v>10137481545</v>
      </c>
    </row>
    <row r="99" spans="3:26" ht="15.5" x14ac:dyDescent="0.35">
      <c r="C99" t="s">
        <v>321</v>
      </c>
      <c r="D99" s="5">
        <v>81947000000</v>
      </c>
      <c r="E99" s="5">
        <v>70003000000</v>
      </c>
      <c r="F99" s="5">
        <v>104134000000</v>
      </c>
      <c r="G99" s="5">
        <v>110045000000</v>
      </c>
      <c r="I99" s="5">
        <v>70003000000</v>
      </c>
      <c r="J99" s="5">
        <v>68713000000</v>
      </c>
      <c r="K99" s="5">
        <v>110541000000</v>
      </c>
      <c r="L99" s="5">
        <v>121135000000</v>
      </c>
      <c r="M99" s="5">
        <v>111882000000</v>
      </c>
      <c r="N99" s="5">
        <v>71445000000</v>
      </c>
      <c r="O99" s="5">
        <v>66982000000</v>
      </c>
      <c r="P99" s="5">
        <v>53527000000</v>
      </c>
      <c r="Q99" s="5">
        <v>37309000000</v>
      </c>
      <c r="R99" s="5">
        <v>42804000000</v>
      </c>
      <c r="S99" s="5">
        <v>26362000000</v>
      </c>
      <c r="T99" s="5">
        <v>30546081619</v>
      </c>
      <c r="U99" s="5">
        <v>31181763807</v>
      </c>
      <c r="V99" s="5">
        <v>40124175401</v>
      </c>
      <c r="W99" s="5">
        <v>36513953259</v>
      </c>
      <c r="X99" s="5">
        <v>15097285698</v>
      </c>
      <c r="Y99" s="5">
        <v>8818124900</v>
      </c>
      <c r="Z99" s="5">
        <v>11541248177</v>
      </c>
    </row>
    <row r="100" spans="3:26" ht="15.5" x14ac:dyDescent="0.35">
      <c r="C100" t="s">
        <v>132</v>
      </c>
      <c r="D100" s="5">
        <v>7099000000</v>
      </c>
      <c r="E100" s="5">
        <v>6917000000</v>
      </c>
      <c r="F100" s="5">
        <v>8734000000</v>
      </c>
      <c r="G100" s="5">
        <v>9110000000</v>
      </c>
      <c r="I100" s="5">
        <v>6917000000</v>
      </c>
      <c r="J100" s="5">
        <v>9275000000</v>
      </c>
      <c r="K100" s="5">
        <v>8400000000</v>
      </c>
      <c r="L100" s="5">
        <v>7337000000</v>
      </c>
      <c r="M100" s="5">
        <v>8818000000</v>
      </c>
      <c r="N100" s="5">
        <v>13235000000</v>
      </c>
      <c r="O100" s="5">
        <v>21352000000</v>
      </c>
      <c r="P100" s="5">
        <v>23651000000</v>
      </c>
      <c r="Q100" s="5">
        <v>20546000000</v>
      </c>
      <c r="R100" s="5">
        <v>15257000000</v>
      </c>
      <c r="S100" s="5">
        <v>19395000000</v>
      </c>
      <c r="T100" s="5">
        <v>16312983910</v>
      </c>
      <c r="U100" s="5">
        <v>14230731928</v>
      </c>
      <c r="V100" s="5">
        <v>14689480503</v>
      </c>
      <c r="W100" s="5">
        <v>14630512236</v>
      </c>
      <c r="X100" s="5">
        <v>6082546286</v>
      </c>
      <c r="Y100" s="5">
        <v>5135016784</v>
      </c>
      <c r="Z100" s="5">
        <v>5199115730</v>
      </c>
    </row>
    <row r="101" spans="3:26" ht="15.5" x14ac:dyDescent="0.35">
      <c r="C101" t="s">
        <v>1065</v>
      </c>
      <c r="D101" s="5">
        <v>2013000000</v>
      </c>
      <c r="E101" s="5">
        <v>3315000000</v>
      </c>
      <c r="F101" s="5">
        <v>3445000000</v>
      </c>
      <c r="G101" s="5">
        <v>12494000000</v>
      </c>
      <c r="I101" s="5">
        <v>3315000000</v>
      </c>
      <c r="J101" s="5">
        <v>4707000000</v>
      </c>
      <c r="K101" s="5">
        <v>4981000000</v>
      </c>
      <c r="L101" s="5">
        <v>4369000000</v>
      </c>
      <c r="M101" s="5">
        <v>2978000000</v>
      </c>
      <c r="N101" s="5">
        <v>4343000000</v>
      </c>
      <c r="O101" s="5">
        <v>12705000000</v>
      </c>
      <c r="Q101" s="5">
        <v>8921000000</v>
      </c>
      <c r="R101" s="5">
        <v>3134000000</v>
      </c>
    </row>
    <row r="102" spans="3:26" ht="15.5" x14ac:dyDescent="0.35">
      <c r="C102" t="s">
        <v>142</v>
      </c>
      <c r="D102" s="5">
        <v>5758377000000</v>
      </c>
      <c r="E102" s="5">
        <v>5739027000000</v>
      </c>
      <c r="F102" s="5">
        <v>6111618000000</v>
      </c>
      <c r="G102" s="5">
        <v>5644696000000</v>
      </c>
      <c r="I102" s="5">
        <v>5739027000000</v>
      </c>
      <c r="J102" s="5">
        <v>5210405000000</v>
      </c>
      <c r="K102" s="5">
        <v>4394881000000</v>
      </c>
      <c r="L102" s="5">
        <v>3314209000000</v>
      </c>
      <c r="M102" s="5">
        <v>2339047000000</v>
      </c>
      <c r="N102" s="5">
        <v>2907239000000</v>
      </c>
      <c r="O102" s="5">
        <v>3843919000000</v>
      </c>
      <c r="P102" s="5">
        <v>3841990000000</v>
      </c>
      <c r="Q102" s="5">
        <v>3238393000000</v>
      </c>
      <c r="R102" s="5">
        <v>2528134000000</v>
      </c>
      <c r="S102" s="5">
        <v>2079471000000</v>
      </c>
      <c r="T102" s="5">
        <v>2482260769005</v>
      </c>
      <c r="U102" s="5">
        <v>2667253931647</v>
      </c>
      <c r="V102" s="5">
        <v>2480452067414</v>
      </c>
      <c r="W102" s="5">
        <v>1920939516564</v>
      </c>
      <c r="X102" s="5">
        <v>645755295634</v>
      </c>
      <c r="Y102" s="5">
        <v>497357615237</v>
      </c>
      <c r="Z102" s="5">
        <v>883057743367</v>
      </c>
    </row>
    <row r="103" spans="3:26" ht="15.5" x14ac:dyDescent="0.35">
      <c r="C103" t="s">
        <v>143</v>
      </c>
    </row>
    <row r="104" spans="3:26" ht="15.5" x14ac:dyDescent="0.35">
      <c r="C104" t="s">
        <v>144</v>
      </c>
      <c r="D104" s="5">
        <v>411449000000</v>
      </c>
      <c r="E104" s="5">
        <v>411449000000</v>
      </c>
      <c r="F104" s="5">
        <v>411449000000</v>
      </c>
      <c r="G104" s="5">
        <v>411449000000</v>
      </c>
      <c r="I104" s="5">
        <v>411449000000</v>
      </c>
      <c r="J104" s="5">
        <v>411449000000</v>
      </c>
      <c r="K104" s="5">
        <v>411449000000</v>
      </c>
      <c r="L104" s="5">
        <v>411449000000</v>
      </c>
      <c r="M104" s="5">
        <v>411449000000</v>
      </c>
      <c r="N104" s="5">
        <v>411449000000</v>
      </c>
      <c r="O104" s="5">
        <v>411449000000</v>
      </c>
      <c r="P104" s="5">
        <v>411449000000</v>
      </c>
      <c r="Q104" s="5">
        <v>411449000000</v>
      </c>
      <c r="R104" s="5">
        <v>411449000000</v>
      </c>
      <c r="S104" s="5">
        <v>411449000000</v>
      </c>
      <c r="T104" s="5">
        <v>411449013500</v>
      </c>
      <c r="U104" s="5">
        <v>411449013500</v>
      </c>
      <c r="V104" s="5">
        <v>411449013500</v>
      </c>
      <c r="W104" s="5">
        <v>359030578000</v>
      </c>
      <c r="X104" s="5">
        <v>359030578000</v>
      </c>
      <c r="Y104" s="5">
        <v>359030578000</v>
      </c>
      <c r="Z104" s="5">
        <v>359030578000</v>
      </c>
    </row>
    <row r="105" spans="3:26" ht="15.5" x14ac:dyDescent="0.35">
      <c r="C105" t="s">
        <v>145</v>
      </c>
      <c r="D105" s="5">
        <v>457000000</v>
      </c>
      <c r="E105" s="5">
        <v>457000000</v>
      </c>
      <c r="F105" s="5">
        <v>457000000</v>
      </c>
      <c r="G105" s="5">
        <v>457000000</v>
      </c>
      <c r="I105" s="5">
        <v>457000000</v>
      </c>
      <c r="J105" s="5">
        <v>457000000</v>
      </c>
      <c r="K105" s="5">
        <v>457000000</v>
      </c>
      <c r="L105" s="5">
        <v>457000000</v>
      </c>
      <c r="M105" s="5">
        <v>457000000</v>
      </c>
      <c r="N105" s="5">
        <v>457000000</v>
      </c>
      <c r="O105" s="5">
        <v>457000000</v>
      </c>
      <c r="P105" s="5">
        <v>457000000</v>
      </c>
      <c r="Q105" s="5">
        <v>457000000</v>
      </c>
      <c r="R105" s="5">
        <v>457000000</v>
      </c>
      <c r="S105" s="5">
        <v>457000000</v>
      </c>
      <c r="T105" s="5">
        <v>456564650</v>
      </c>
      <c r="U105" s="5">
        <v>456564650</v>
      </c>
      <c r="V105" s="5">
        <v>456564650</v>
      </c>
      <c r="W105" s="5">
        <v>52875000150</v>
      </c>
      <c r="X105" s="5">
        <v>52875000150</v>
      </c>
      <c r="Y105" s="5">
        <v>52875000150</v>
      </c>
      <c r="Z105" s="5">
        <v>52875000150</v>
      </c>
    </row>
    <row r="106" spans="3:26" ht="15.5" x14ac:dyDescent="0.35">
      <c r="C106" t="s">
        <v>146</v>
      </c>
      <c r="D106" s="5">
        <v>1014334000000</v>
      </c>
      <c r="E106" s="5">
        <v>1012669000000</v>
      </c>
      <c r="F106" s="5">
        <v>1017920000000</v>
      </c>
      <c r="G106" s="5">
        <v>1012975000000</v>
      </c>
      <c r="I106" s="5">
        <v>1012669000000</v>
      </c>
      <c r="J106" s="5">
        <v>1018938000000</v>
      </c>
      <c r="K106" s="5">
        <v>985787000000</v>
      </c>
      <c r="L106" s="5">
        <v>907107000000</v>
      </c>
      <c r="M106" s="5">
        <v>829522000000</v>
      </c>
      <c r="N106" s="5">
        <v>807402000000</v>
      </c>
      <c r="O106" s="5">
        <v>798122000000</v>
      </c>
      <c r="P106" s="5">
        <v>761894000000</v>
      </c>
      <c r="Q106" s="5">
        <v>730656000000</v>
      </c>
      <c r="R106" s="5">
        <v>690556000000</v>
      </c>
      <c r="S106" s="5">
        <v>666759000000</v>
      </c>
      <c r="T106" s="5">
        <v>703467416228</v>
      </c>
      <c r="U106" s="5">
        <v>691343294023</v>
      </c>
      <c r="V106" s="5">
        <v>605044605303</v>
      </c>
      <c r="W106" s="5">
        <v>532999761086</v>
      </c>
      <c r="X106" s="5">
        <v>525248120725</v>
      </c>
      <c r="Y106" s="5">
        <v>463075625784</v>
      </c>
      <c r="Z106" s="5">
        <v>436274117291</v>
      </c>
    </row>
    <row r="107" spans="3:26" ht="15.5" x14ac:dyDescent="0.35">
      <c r="C107" t="s">
        <v>147</v>
      </c>
      <c r="D107" s="5">
        <v>25000000000</v>
      </c>
      <c r="E107" s="5">
        <v>25000000000</v>
      </c>
      <c r="F107" s="5">
        <v>25000000000</v>
      </c>
      <c r="G107" s="5">
        <v>25000000000</v>
      </c>
      <c r="I107" s="5">
        <v>25000000000</v>
      </c>
      <c r="J107" s="5">
        <v>24000000000</v>
      </c>
      <c r="K107" s="5">
        <v>23000000000</v>
      </c>
      <c r="L107" s="5">
        <v>22000000000</v>
      </c>
      <c r="M107" s="5">
        <v>21000000000</v>
      </c>
      <c r="N107" s="5">
        <v>20000000000</v>
      </c>
      <c r="O107" s="5">
        <v>19000000000</v>
      </c>
      <c r="P107" s="5">
        <v>18000000000</v>
      </c>
      <c r="Q107" s="5">
        <v>17000000000</v>
      </c>
      <c r="R107" s="5">
        <v>16000000000</v>
      </c>
      <c r="S107" s="5">
        <v>15000000000</v>
      </c>
      <c r="T107" s="5">
        <v>14000000000</v>
      </c>
      <c r="U107" s="5">
        <v>13000000000</v>
      </c>
      <c r="V107" s="5">
        <v>12000000000</v>
      </c>
      <c r="W107" s="5">
        <v>11000000000</v>
      </c>
      <c r="X107" s="5">
        <v>10000000000</v>
      </c>
      <c r="Y107" s="5">
        <v>9000000000</v>
      </c>
      <c r="Z107" s="5">
        <v>8000000000</v>
      </c>
    </row>
    <row r="108" spans="3:26" ht="15.5" x14ac:dyDescent="0.35">
      <c r="C108" t="s">
        <v>148</v>
      </c>
      <c r="D108" s="5">
        <v>989334000000</v>
      </c>
      <c r="E108" s="5">
        <v>987669000000</v>
      </c>
      <c r="F108" s="5">
        <v>992920000000</v>
      </c>
      <c r="G108" s="5">
        <v>987975000000</v>
      </c>
      <c r="I108" s="5">
        <v>987669000000</v>
      </c>
      <c r="J108" s="5">
        <v>994938000000</v>
      </c>
      <c r="K108" s="5">
        <v>962787000000</v>
      </c>
      <c r="L108" s="5">
        <v>885107000000</v>
      </c>
      <c r="M108" s="5">
        <v>808522000000</v>
      </c>
      <c r="N108" s="5">
        <v>787402000000</v>
      </c>
      <c r="O108" s="5">
        <v>779122000000</v>
      </c>
      <c r="P108" s="5">
        <v>743894000000</v>
      </c>
      <c r="Q108" s="5">
        <v>713656000000</v>
      </c>
      <c r="R108" s="5">
        <v>674556000000</v>
      </c>
      <c r="S108" s="5">
        <v>651759000000</v>
      </c>
      <c r="T108" s="5">
        <v>689467416228</v>
      </c>
      <c r="U108" s="5">
        <v>678343294023</v>
      </c>
      <c r="V108" s="5">
        <v>593044605303</v>
      </c>
      <c r="W108" s="5">
        <v>521999761086</v>
      </c>
      <c r="X108" s="5">
        <v>515248120725</v>
      </c>
      <c r="Y108" s="5">
        <v>454075625784</v>
      </c>
      <c r="Z108" s="5">
        <v>428274117291</v>
      </c>
    </row>
    <row r="109" spans="3:26" ht="15.5" x14ac:dyDescent="0.35">
      <c r="C109" t="s">
        <v>149</v>
      </c>
      <c r="D109" s="5">
        <v>1014334000000</v>
      </c>
      <c r="E109" s="5">
        <v>1012669000000</v>
      </c>
      <c r="F109" s="5">
        <v>1017920000000</v>
      </c>
      <c r="G109" s="5">
        <v>1012975000000</v>
      </c>
      <c r="I109" s="5">
        <v>1012669000000</v>
      </c>
      <c r="J109" s="5">
        <v>1018938000000</v>
      </c>
      <c r="K109" s="5">
        <v>985787000000</v>
      </c>
      <c r="L109" s="5">
        <v>907107000000</v>
      </c>
      <c r="M109" s="5">
        <v>829522000000</v>
      </c>
      <c r="N109" s="5">
        <v>807402000000</v>
      </c>
      <c r="O109" s="5">
        <v>798122000000</v>
      </c>
      <c r="P109" s="5">
        <v>761894000000</v>
      </c>
      <c r="Q109" s="5">
        <v>730656000000</v>
      </c>
      <c r="R109" s="5">
        <v>690556000000</v>
      </c>
      <c r="S109" s="5">
        <v>666759000000</v>
      </c>
      <c r="T109" s="5">
        <v>703467416228</v>
      </c>
      <c r="U109" s="5">
        <v>691343294023</v>
      </c>
      <c r="V109" s="5">
        <v>605044605303</v>
      </c>
      <c r="W109" s="5">
        <v>532999761086</v>
      </c>
      <c r="X109" s="5">
        <v>525248120725</v>
      </c>
      <c r="Y109" s="5">
        <v>463075625784</v>
      </c>
      <c r="Z109" s="5">
        <v>436274117291</v>
      </c>
    </row>
    <row r="110" spans="3:26" ht="15.5" x14ac:dyDescent="0.35">
      <c r="C110" t="s">
        <v>9</v>
      </c>
      <c r="D110" s="5">
        <v>1411712000000</v>
      </c>
      <c r="E110" s="5">
        <v>1407338000000</v>
      </c>
      <c r="F110" s="5">
        <v>1417600000000</v>
      </c>
      <c r="G110" s="5">
        <v>1417668000000</v>
      </c>
      <c r="I110" s="5">
        <v>1407338000000</v>
      </c>
      <c r="J110" s="5">
        <v>1423743000000</v>
      </c>
      <c r="K110" s="5">
        <v>1394736000000</v>
      </c>
      <c r="L110" s="5">
        <v>1315941000000</v>
      </c>
      <c r="M110" s="5">
        <v>1243821000000</v>
      </c>
      <c r="N110" s="5">
        <v>1208656000000</v>
      </c>
      <c r="O110" s="5">
        <v>1207483000000</v>
      </c>
      <c r="P110" s="5">
        <v>1177056000000</v>
      </c>
      <c r="Q110" s="5">
        <v>1129541000000</v>
      </c>
      <c r="R110" s="5">
        <v>1100904000000</v>
      </c>
      <c r="S110" s="5">
        <v>1083435000000</v>
      </c>
      <c r="T110" s="5">
        <v>1104593226169</v>
      </c>
      <c r="U110" s="5">
        <v>1103217189209</v>
      </c>
      <c r="V110" s="5">
        <v>1014737878912</v>
      </c>
      <c r="W110" s="5">
        <v>938658110887</v>
      </c>
      <c r="X110" s="5">
        <v>936970536160</v>
      </c>
      <c r="Y110" s="5">
        <v>873372573300</v>
      </c>
      <c r="Z110" s="5">
        <v>866658360351</v>
      </c>
    </row>
    <row r="111" spans="3:26" ht="15.5" x14ac:dyDescent="0.35">
      <c r="C111" t="s">
        <v>151</v>
      </c>
      <c r="D111" s="5">
        <v>7170089000000</v>
      </c>
      <c r="E111" s="5">
        <v>7146365000000</v>
      </c>
      <c r="F111" s="5">
        <v>7529218000000</v>
      </c>
      <c r="G111" s="5">
        <v>7062364000000</v>
      </c>
      <c r="I111" s="5">
        <v>7146365000000</v>
      </c>
      <c r="J111" s="5">
        <v>6634148000000</v>
      </c>
      <c r="K111" s="5">
        <v>5789617000000</v>
      </c>
      <c r="L111" s="5">
        <v>4630150000000</v>
      </c>
      <c r="M111" s="5">
        <v>3582868000000</v>
      </c>
      <c r="N111" s="5">
        <v>4115895000000</v>
      </c>
      <c r="O111" s="5">
        <v>5051402000000</v>
      </c>
      <c r="P111" s="5">
        <v>5019046000000</v>
      </c>
      <c r="Q111" s="5">
        <v>4367934000000</v>
      </c>
      <c r="R111" s="5">
        <v>3629038000000</v>
      </c>
      <c r="S111" s="5">
        <v>3162906000000</v>
      </c>
      <c r="T111" s="5">
        <v>3586853995174</v>
      </c>
      <c r="U111" s="5">
        <v>3770471120856</v>
      </c>
      <c r="V111" s="5">
        <v>3495189946326</v>
      </c>
      <c r="W111" s="5">
        <v>2859597627451</v>
      </c>
      <c r="X111" s="5">
        <v>1582725831794</v>
      </c>
      <c r="Y111" s="5">
        <v>1370730188537</v>
      </c>
      <c r="Z111" s="5">
        <v>1749716103718</v>
      </c>
    </row>
    <row r="112" spans="3:26" ht="15.5" x14ac:dyDescent="0.35">
      <c r="C112" t="s">
        <v>152</v>
      </c>
      <c r="D112" s="5">
        <v>1645796054</v>
      </c>
      <c r="E112" s="5">
        <v>1645796054</v>
      </c>
      <c r="F112" s="5">
        <v>1645796054</v>
      </c>
      <c r="G112" s="5">
        <v>1645796054</v>
      </c>
      <c r="I112" s="5">
        <v>1645796054</v>
      </c>
      <c r="J112" s="5">
        <v>1645796054</v>
      </c>
      <c r="K112" s="5">
        <v>1645796054</v>
      </c>
      <c r="L112" s="5">
        <v>1645796054</v>
      </c>
      <c r="M112" s="5">
        <v>1645796054</v>
      </c>
      <c r="N112" s="5">
        <v>1645796054</v>
      </c>
      <c r="O112" s="5">
        <v>1645796054</v>
      </c>
      <c r="P112" s="5">
        <v>1645796054</v>
      </c>
      <c r="Q112" s="5">
        <v>1645796054</v>
      </c>
      <c r="R112" s="5">
        <v>1645796054</v>
      </c>
      <c r="S112" s="5">
        <v>1645796054</v>
      </c>
      <c r="T112" s="5">
        <v>1645796054</v>
      </c>
      <c r="U112" s="5">
        <v>1645796054</v>
      </c>
      <c r="V112" s="5">
        <v>1645796054</v>
      </c>
      <c r="W112" s="5">
        <v>1436122312</v>
      </c>
      <c r="X112" s="5">
        <v>1436122312</v>
      </c>
      <c r="Y112" s="5">
        <v>1436122312</v>
      </c>
      <c r="Z112" s="5">
        <v>1436122312</v>
      </c>
    </row>
    <row r="114" spans="2:26" ht="15.5" x14ac:dyDescent="0.35">
      <c r="B114" t="s">
        <v>153</v>
      </c>
      <c r="C114" t="s">
        <v>154</v>
      </c>
      <c r="D114" s="5">
        <v>18635000000</v>
      </c>
      <c r="E114" s="5">
        <v>61705000000</v>
      </c>
      <c r="F114" s="5">
        <v>-191918000000</v>
      </c>
      <c r="G114" s="5">
        <v>-147694000000</v>
      </c>
      <c r="I114" s="5">
        <v>-457014000000</v>
      </c>
      <c r="J114" s="5">
        <v>-974767000000</v>
      </c>
      <c r="K114" s="5">
        <v>-1221003000000</v>
      </c>
      <c r="L114" s="5">
        <v>-651574000000</v>
      </c>
      <c r="M114" s="5">
        <v>410545000000</v>
      </c>
      <c r="N114" s="5">
        <v>1197559000000</v>
      </c>
      <c r="O114" s="5">
        <v>25908000000</v>
      </c>
      <c r="P114" s="5">
        <v>-468309000000</v>
      </c>
      <c r="Q114" s="5">
        <v>-626681000000</v>
      </c>
      <c r="R114" s="5">
        <v>-424406000000</v>
      </c>
      <c r="S114" s="5">
        <v>506327000000</v>
      </c>
      <c r="T114" s="5">
        <v>365110584730</v>
      </c>
      <c r="U114" s="5">
        <v>-69139856335</v>
      </c>
      <c r="V114" s="5">
        <v>-431525492165</v>
      </c>
      <c r="W114" s="5">
        <v>-1122791643232</v>
      </c>
      <c r="X114" s="5">
        <v>-172835201332</v>
      </c>
      <c r="Y114" s="5">
        <v>267489090315</v>
      </c>
      <c r="Z114" s="5">
        <v>-148085793817</v>
      </c>
    </row>
    <row r="115" spans="2:26" ht="15.5" x14ac:dyDescent="0.35">
      <c r="C115" t="s">
        <v>2033</v>
      </c>
      <c r="D115" s="5">
        <v>1297151000000</v>
      </c>
      <c r="E115" s="5">
        <v>1159095000000</v>
      </c>
      <c r="F115" s="5">
        <v>1038339000000</v>
      </c>
      <c r="G115" s="5">
        <v>831882000000</v>
      </c>
      <c r="I115" s="5">
        <v>4000797000000</v>
      </c>
      <c r="J115" s="5">
        <v>3450815000000</v>
      </c>
      <c r="K115" s="5">
        <v>2919848000000</v>
      </c>
      <c r="L115" s="5">
        <v>2687433000000</v>
      </c>
      <c r="M115" s="5">
        <v>2727549000000</v>
      </c>
      <c r="N115" s="5">
        <v>2894489000000</v>
      </c>
      <c r="O115" s="5">
        <v>3476631000000</v>
      </c>
      <c r="P115" s="5">
        <v>3150664000000</v>
      </c>
      <c r="Q115" s="5">
        <v>2888978000000</v>
      </c>
      <c r="R115" s="5">
        <v>2563432000000</v>
      </c>
      <c r="S115" s="5">
        <v>2763084000000</v>
      </c>
      <c r="T115" s="5">
        <v>3013511692790</v>
      </c>
      <c r="U115" s="5">
        <v>2958981077038</v>
      </c>
      <c r="V115" s="5">
        <v>2593305856535</v>
      </c>
      <c r="W115" s="5">
        <v>1784463644191</v>
      </c>
      <c r="X115" s="5">
        <v>1361476525492</v>
      </c>
      <c r="Y115" s="5">
        <v>1202289017444</v>
      </c>
      <c r="Z115" s="5">
        <v>1240201212208</v>
      </c>
    </row>
    <row r="116" spans="2:26" ht="15.5" x14ac:dyDescent="0.35">
      <c r="C116" t="s">
        <v>757</v>
      </c>
      <c r="D116" s="5">
        <v>-1172803000000</v>
      </c>
      <c r="E116" s="5">
        <v>-925561000000</v>
      </c>
      <c r="F116" s="5">
        <v>-1032267000000</v>
      </c>
      <c r="G116" s="5">
        <v>-773525000000</v>
      </c>
      <c r="I116" s="5">
        <v>-3720930000000</v>
      </c>
      <c r="J116" s="5">
        <v>-3771970000000</v>
      </c>
      <c r="K116" s="5">
        <v>-3635011000000</v>
      </c>
      <c r="L116" s="5">
        <v>-2919099000000</v>
      </c>
      <c r="M116" s="5">
        <v>-1936527000000</v>
      </c>
      <c r="N116" s="5">
        <v>-1182606000000</v>
      </c>
      <c r="O116" s="5">
        <v>-2817251000000</v>
      </c>
      <c r="P116" s="5">
        <v>-3055302000000</v>
      </c>
      <c r="Q116" s="5">
        <v>-2975809000000</v>
      </c>
      <c r="R116" s="5">
        <v>-2600076000000</v>
      </c>
      <c r="S116" s="5">
        <v>-1834970000000</v>
      </c>
      <c r="T116" s="5">
        <v>-2229680860131</v>
      </c>
      <c r="U116" s="5">
        <v>-2613969761145</v>
      </c>
      <c r="V116" s="5">
        <v>-2631203719064</v>
      </c>
      <c r="W116" s="5">
        <v>-2642983108832</v>
      </c>
      <c r="X116" s="5">
        <v>-1373444454987</v>
      </c>
      <c r="Y116" s="5">
        <v>-766433847026</v>
      </c>
      <c r="Z116" s="5">
        <v>-1205018970610</v>
      </c>
    </row>
    <row r="117" spans="2:26" ht="15.5" x14ac:dyDescent="0.35">
      <c r="C117" t="s">
        <v>758</v>
      </c>
      <c r="E117" s="5">
        <v>-55074000000</v>
      </c>
      <c r="F117" s="5">
        <v>-56177000000</v>
      </c>
      <c r="G117" s="5">
        <v>-60522000000</v>
      </c>
      <c r="I117" s="5">
        <v>-230451000000</v>
      </c>
      <c r="J117" s="5">
        <v>-249064000000</v>
      </c>
      <c r="K117" s="5">
        <v>-210398000000</v>
      </c>
      <c r="L117" s="5">
        <v>-177176000000</v>
      </c>
      <c r="M117" s="5">
        <v>-157818000000</v>
      </c>
      <c r="N117" s="5">
        <v>-170539000000</v>
      </c>
      <c r="O117" s="5">
        <v>-208512000000</v>
      </c>
      <c r="P117" s="5">
        <v>-196396000000</v>
      </c>
      <c r="Q117" s="5">
        <v>-184152000000</v>
      </c>
      <c r="R117" s="5">
        <v>-133529000000</v>
      </c>
      <c r="S117" s="5">
        <v>-126294000000</v>
      </c>
      <c r="T117" s="5">
        <v>-126497160850</v>
      </c>
      <c r="U117" s="5">
        <v>-107492392284</v>
      </c>
      <c r="V117" s="5">
        <v>-92766204769</v>
      </c>
      <c r="W117" s="5">
        <v>-85249876597</v>
      </c>
      <c r="X117" s="5">
        <v>-77204770114</v>
      </c>
      <c r="Y117" s="5">
        <v>-80652882046</v>
      </c>
      <c r="Z117" s="5">
        <v>-77004226290</v>
      </c>
    </row>
    <row r="118" spans="2:26" ht="15.5" x14ac:dyDescent="0.35">
      <c r="C118" t="s">
        <v>2034</v>
      </c>
      <c r="E118" s="5">
        <v>-6608000000</v>
      </c>
      <c r="F118" s="5">
        <v>-30761000000</v>
      </c>
      <c r="G118" s="5">
        <v>-33096000000</v>
      </c>
      <c r="I118" s="5">
        <v>-70465000000</v>
      </c>
      <c r="J118" s="5">
        <v>-20187000000</v>
      </c>
      <c r="K118" s="5">
        <v>-600000000</v>
      </c>
      <c r="L118" s="5">
        <v>-18360000000</v>
      </c>
      <c r="M118" s="5">
        <v>2195000000</v>
      </c>
    </row>
    <row r="119" spans="2:26" ht="15.5" x14ac:dyDescent="0.35">
      <c r="C119" t="s">
        <v>508</v>
      </c>
      <c r="D119" s="5">
        <v>1574000000</v>
      </c>
      <c r="E119" s="5">
        <v>3760000000</v>
      </c>
      <c r="F119" s="5">
        <v>1715000000</v>
      </c>
      <c r="G119" s="5">
        <v>1848000000</v>
      </c>
      <c r="I119" s="5">
        <v>8802000000</v>
      </c>
      <c r="J119" s="5">
        <v>13599000000</v>
      </c>
      <c r="K119" s="5">
        <v>20997000000</v>
      </c>
      <c r="L119" s="5">
        <v>8783000000</v>
      </c>
      <c r="M119" s="5">
        <v>11141000000</v>
      </c>
      <c r="N119" s="5">
        <v>12333000000</v>
      </c>
      <c r="O119" s="5">
        <v>4267000000</v>
      </c>
      <c r="P119" s="5">
        <v>4601000000</v>
      </c>
      <c r="Q119" s="5">
        <v>1508000000</v>
      </c>
      <c r="R119" s="5">
        <v>4860000000</v>
      </c>
      <c r="S119" s="5">
        <v>1480000000</v>
      </c>
      <c r="T119" s="5">
        <v>2061429090</v>
      </c>
      <c r="U119" s="5">
        <v>1139766746</v>
      </c>
      <c r="V119" s="5">
        <v>733561523</v>
      </c>
      <c r="W119" s="5">
        <v>462410353</v>
      </c>
      <c r="X119" s="5">
        <v>1321735827</v>
      </c>
      <c r="Y119" s="5">
        <v>9247172486</v>
      </c>
      <c r="Z119" s="5">
        <v>4846561346</v>
      </c>
    </row>
    <row r="120" spans="2:26" ht="15.5" x14ac:dyDescent="0.35">
      <c r="C120" t="s">
        <v>2035</v>
      </c>
      <c r="D120" s="5">
        <v>-105859000000</v>
      </c>
      <c r="E120" s="5">
        <v>-112699000000</v>
      </c>
      <c r="F120" s="5">
        <v>-112256000000</v>
      </c>
      <c r="G120" s="5">
        <v>-106140000000</v>
      </c>
      <c r="I120" s="5">
        <v>-431730000000</v>
      </c>
      <c r="J120" s="5">
        <v>-377085000000</v>
      </c>
      <c r="K120" s="5">
        <v>-282406000000</v>
      </c>
      <c r="L120" s="5">
        <v>-214930000000</v>
      </c>
      <c r="M120" s="5">
        <v>-234277000000</v>
      </c>
      <c r="N120" s="5">
        <v>-345643000000</v>
      </c>
      <c r="O120" s="5">
        <v>-411913000000</v>
      </c>
      <c r="P120" s="5">
        <v>-354488000000</v>
      </c>
      <c r="Q120" s="5">
        <v>-335910000000</v>
      </c>
      <c r="R120" s="5">
        <v>-241409000000</v>
      </c>
      <c r="S120" s="5">
        <v>-272650000000</v>
      </c>
      <c r="T120" s="5">
        <v>-256830352169</v>
      </c>
      <c r="U120" s="5">
        <v>-258502286690</v>
      </c>
      <c r="V120" s="5">
        <v>-249566067330</v>
      </c>
      <c r="W120" s="5">
        <v>-152648186636</v>
      </c>
      <c r="X120" s="5">
        <v>-65240714550</v>
      </c>
      <c r="Y120" s="5">
        <v>-76557838440</v>
      </c>
      <c r="Z120" s="5">
        <v>-92599729674</v>
      </c>
    </row>
    <row r="121" spans="2:26" ht="15.5" x14ac:dyDescent="0.35">
      <c r="C121" t="s">
        <v>607</v>
      </c>
      <c r="D121" s="5">
        <v>-1428000000</v>
      </c>
      <c r="E121" s="5">
        <v>-1208000000</v>
      </c>
      <c r="F121" s="5">
        <v>-511000000</v>
      </c>
      <c r="G121" s="5">
        <v>-8141000000</v>
      </c>
      <c r="I121" s="5">
        <v>-13037000000</v>
      </c>
      <c r="J121" s="5">
        <v>-20875000000</v>
      </c>
      <c r="K121" s="5">
        <v>-33433000000</v>
      </c>
      <c r="L121" s="5">
        <v>-18225000000</v>
      </c>
      <c r="M121" s="5">
        <v>-1718000000</v>
      </c>
      <c r="N121" s="5">
        <v>-10475000000</v>
      </c>
      <c r="O121" s="5">
        <v>-17314000000</v>
      </c>
      <c r="P121" s="5">
        <v>-17388000000</v>
      </c>
      <c r="Q121" s="5">
        <v>-21296000000</v>
      </c>
      <c r="R121" s="5">
        <v>-17684000000</v>
      </c>
      <c r="S121" s="5">
        <v>-24323000000</v>
      </c>
      <c r="T121" s="5">
        <v>-37454164000</v>
      </c>
      <c r="U121" s="5">
        <v>-49296260000</v>
      </c>
      <c r="V121" s="5">
        <v>-52028919060</v>
      </c>
      <c r="W121" s="5">
        <v>-26836525711</v>
      </c>
      <c r="X121" s="5">
        <v>-19743523000</v>
      </c>
      <c r="Y121" s="5">
        <v>-20402532103</v>
      </c>
      <c r="Z121" s="5">
        <v>-18510640797</v>
      </c>
    </row>
    <row r="122" spans="2:26" ht="15.5" x14ac:dyDescent="0.35">
      <c r="C122" t="s">
        <v>161</v>
      </c>
      <c r="D122" s="5">
        <v>-4473000000</v>
      </c>
      <c r="E122" s="5">
        <v>-337751000000</v>
      </c>
      <c r="F122" s="5">
        <v>452477000000</v>
      </c>
      <c r="G122" s="5">
        <v>72558000000</v>
      </c>
      <c r="I122" s="5">
        <v>479904000000</v>
      </c>
      <c r="J122" s="5">
        <v>804036000000</v>
      </c>
      <c r="K122" s="5">
        <v>1060246000000</v>
      </c>
      <c r="L122" s="5">
        <v>942946000000</v>
      </c>
      <c r="M122" s="5">
        <v>-606066000000</v>
      </c>
      <c r="N122" s="5">
        <v>-939517000000</v>
      </c>
      <c r="O122" s="5">
        <v>-32969000000</v>
      </c>
      <c r="P122" s="5">
        <v>562586000000</v>
      </c>
      <c r="Q122" s="5">
        <v>684229000000</v>
      </c>
      <c r="R122" s="5">
        <v>453897000000</v>
      </c>
      <c r="S122" s="5">
        <v>-518981000000</v>
      </c>
      <c r="T122" s="5">
        <v>-311082057804</v>
      </c>
      <c r="U122" s="5">
        <v>111550004552</v>
      </c>
      <c r="V122" s="5">
        <v>471057879232</v>
      </c>
      <c r="W122" s="5">
        <v>1136138921178</v>
      </c>
      <c r="X122" s="5">
        <v>153804138720</v>
      </c>
      <c r="Y122" s="5">
        <v>-327543871493</v>
      </c>
      <c r="Z122" s="5">
        <v>181819989589</v>
      </c>
    </row>
    <row r="123" spans="2:26" ht="15.5" x14ac:dyDescent="0.35">
      <c r="C123" t="s">
        <v>162</v>
      </c>
      <c r="D123" s="5">
        <v>-2893000000</v>
      </c>
      <c r="E123" s="5">
        <v>-2700000000</v>
      </c>
      <c r="F123" s="5">
        <v>-3487000000</v>
      </c>
      <c r="G123" s="5">
        <v>-435000000</v>
      </c>
      <c r="I123" s="5">
        <v>-14474000000</v>
      </c>
      <c r="J123" s="5">
        <v>-16938000000</v>
      </c>
      <c r="K123" s="5">
        <v>-15498000000</v>
      </c>
      <c r="L123" s="5">
        <v>-4952000000</v>
      </c>
      <c r="M123" s="5">
        <v>-2937000000</v>
      </c>
      <c r="N123" s="5">
        <v>-4929000000</v>
      </c>
      <c r="O123" s="5">
        <v>-17790000000</v>
      </c>
      <c r="P123" s="5">
        <v>-23286000000</v>
      </c>
      <c r="Q123" s="5">
        <v>-35461000000</v>
      </c>
      <c r="R123" s="5">
        <v>-21020000000</v>
      </c>
      <c r="S123" s="5">
        <v>-22560000000</v>
      </c>
      <c r="T123" s="5">
        <v>-15726484579</v>
      </c>
      <c r="U123" s="5">
        <v>-9341265205</v>
      </c>
      <c r="V123" s="5">
        <v>-19887045971</v>
      </c>
      <c r="W123" s="5">
        <v>-7317195174</v>
      </c>
      <c r="X123" s="5">
        <v>-7397244549</v>
      </c>
      <c r="Y123" s="5">
        <v>-4326714562</v>
      </c>
      <c r="Z123" s="5">
        <v>-12442280074</v>
      </c>
    </row>
    <row r="124" spans="2:26" ht="15.5" x14ac:dyDescent="0.35">
      <c r="C124" t="s">
        <v>163</v>
      </c>
      <c r="D124" s="5">
        <v>-1773000000</v>
      </c>
      <c r="E124" s="5">
        <v>-577000000</v>
      </c>
      <c r="F124" s="5">
        <v>-3407000000</v>
      </c>
      <c r="G124" s="5">
        <v>-2482000000</v>
      </c>
      <c r="I124" s="5">
        <v>-11814000000</v>
      </c>
      <c r="J124" s="5">
        <v>-15369000000</v>
      </c>
      <c r="K124" s="5">
        <v>-11508000000</v>
      </c>
      <c r="L124" s="5">
        <v>-5257000000</v>
      </c>
      <c r="M124" s="5">
        <v>-3280000000</v>
      </c>
      <c r="N124" s="5">
        <v>-4681000000</v>
      </c>
      <c r="O124" s="5">
        <v>-13704000000</v>
      </c>
      <c r="P124" s="5">
        <v>-15746000000</v>
      </c>
      <c r="Q124" s="5">
        <v>-22535000000</v>
      </c>
      <c r="R124" s="5">
        <v>-21627000000</v>
      </c>
      <c r="S124" s="5">
        <v>-23885000000</v>
      </c>
      <c r="T124" s="5">
        <v>-16217414057</v>
      </c>
      <c r="U124" s="5">
        <v>-5920811587</v>
      </c>
      <c r="V124" s="5">
        <v>-23364641440</v>
      </c>
      <c r="W124" s="5">
        <v>-10074372383</v>
      </c>
      <c r="X124" s="5">
        <v>-10868877866</v>
      </c>
      <c r="Y124" s="5">
        <v>-5517811562</v>
      </c>
      <c r="Z124" s="5">
        <v>-12468880457</v>
      </c>
    </row>
    <row r="125" spans="2:26" ht="15.5" x14ac:dyDescent="0.35">
      <c r="C125" t="s">
        <v>2036</v>
      </c>
      <c r="D125" s="5">
        <v>-1300000000</v>
      </c>
      <c r="E125" s="5">
        <v>-2332000000</v>
      </c>
      <c r="F125" s="5">
        <v>-100000000</v>
      </c>
      <c r="G125" s="5">
        <v>795000000</v>
      </c>
      <c r="I125" s="5">
        <v>-4185000000</v>
      </c>
      <c r="J125" s="5">
        <v>-3078000000</v>
      </c>
      <c r="K125" s="5">
        <v>-4587000000</v>
      </c>
      <c r="L125" s="5">
        <v>-10000000</v>
      </c>
      <c r="M125" s="5">
        <v>-37000000</v>
      </c>
      <c r="N125" s="5">
        <v>-3214000000</v>
      </c>
      <c r="O125" s="5">
        <v>-5565000000</v>
      </c>
      <c r="P125" s="5">
        <v>-9948000000</v>
      </c>
      <c r="Q125" s="5">
        <v>-10075000000</v>
      </c>
      <c r="R125" s="5">
        <v>-362000000</v>
      </c>
      <c r="T125" s="5">
        <v>-520754876</v>
      </c>
    </row>
    <row r="126" spans="2:26" ht="15.5" x14ac:dyDescent="0.35">
      <c r="C126" t="s">
        <v>2037</v>
      </c>
      <c r="P126" s="5">
        <v>-377000000</v>
      </c>
      <c r="Q126" s="5">
        <v>-3899000000</v>
      </c>
      <c r="R126" s="5">
        <v>-389000000</v>
      </c>
      <c r="S126" s="5">
        <v>-12000000</v>
      </c>
      <c r="T126" s="5">
        <v>-80352928</v>
      </c>
    </row>
    <row r="127" spans="2:26" ht="15.5" x14ac:dyDescent="0.35">
      <c r="C127" t="s">
        <v>2038</v>
      </c>
      <c r="D127" s="5">
        <v>180000000</v>
      </c>
      <c r="E127" s="5">
        <v>209000000</v>
      </c>
      <c r="F127" s="5">
        <v>20000000</v>
      </c>
      <c r="G127" s="5">
        <v>1252000000</v>
      </c>
      <c r="I127" s="5">
        <v>1525000000</v>
      </c>
      <c r="J127" s="5">
        <v>1509000000</v>
      </c>
      <c r="K127" s="5">
        <v>597000000</v>
      </c>
      <c r="L127" s="5">
        <v>315000000</v>
      </c>
      <c r="M127" s="5">
        <v>380000000</v>
      </c>
      <c r="N127" s="5">
        <v>2966000000</v>
      </c>
      <c r="O127" s="5">
        <v>1479000000</v>
      </c>
      <c r="P127" s="5">
        <v>2785000000</v>
      </c>
      <c r="Q127" s="5">
        <v>1048000000</v>
      </c>
      <c r="R127" s="5">
        <v>1358000000</v>
      </c>
      <c r="S127" s="5">
        <v>1056000000</v>
      </c>
      <c r="T127" s="5">
        <v>1492037282</v>
      </c>
      <c r="U127" s="5">
        <v>1069073636</v>
      </c>
      <c r="V127" s="5">
        <v>3477595469</v>
      </c>
      <c r="W127" s="5">
        <v>1757177209</v>
      </c>
      <c r="X127" s="5">
        <v>3471633317</v>
      </c>
      <c r="Y127" s="5">
        <v>1191097000</v>
      </c>
      <c r="Z127" s="5">
        <v>26600383</v>
      </c>
    </row>
    <row r="128" spans="2:26" ht="15.5" x14ac:dyDescent="0.35">
      <c r="C128" t="s">
        <v>2039</v>
      </c>
      <c r="U128" s="5">
        <v>-5857709072</v>
      </c>
    </row>
    <row r="129" spans="3:26" ht="15.5" x14ac:dyDescent="0.35">
      <c r="C129" t="s">
        <v>2040</v>
      </c>
      <c r="S129" s="5">
        <v>281000000</v>
      </c>
      <c r="T129" s="5">
        <v>-400000000</v>
      </c>
      <c r="U129" s="5">
        <v>1368181818</v>
      </c>
      <c r="W129" s="5">
        <v>1000000000</v>
      </c>
    </row>
    <row r="130" spans="3:26" ht="15.5" x14ac:dyDescent="0.35">
      <c r="C130" t="s">
        <v>175</v>
      </c>
      <c r="D130" s="5">
        <v>-4473000000</v>
      </c>
      <c r="E130" s="5">
        <v>-337751000000</v>
      </c>
      <c r="F130" s="5">
        <v>452477000000</v>
      </c>
      <c r="G130" s="5">
        <v>72558000000</v>
      </c>
      <c r="I130" s="5">
        <v>479904000000</v>
      </c>
      <c r="J130" s="5">
        <v>804036000000</v>
      </c>
      <c r="K130" s="5">
        <v>1060246000000</v>
      </c>
      <c r="L130" s="5">
        <v>942946000000</v>
      </c>
      <c r="M130" s="5">
        <v>-606066000000</v>
      </c>
      <c r="N130" s="5">
        <v>-939517000000</v>
      </c>
      <c r="O130" s="5">
        <v>-32969000000</v>
      </c>
      <c r="P130" s="5">
        <v>562586000000</v>
      </c>
      <c r="Q130" s="5">
        <v>684229000000</v>
      </c>
      <c r="R130" s="5">
        <v>453897000000</v>
      </c>
      <c r="S130" s="5">
        <v>-518981000000</v>
      </c>
      <c r="T130" s="5">
        <v>-311082057804</v>
      </c>
      <c r="U130" s="5">
        <v>111550004552</v>
      </c>
      <c r="V130" s="5">
        <v>471057879232</v>
      </c>
      <c r="W130" s="5">
        <v>1136138921178</v>
      </c>
      <c r="X130" s="5">
        <v>153804138720</v>
      </c>
      <c r="Y130" s="5">
        <v>-327543871493</v>
      </c>
      <c r="Z130" s="5">
        <v>181819989589</v>
      </c>
    </row>
    <row r="131" spans="3:26" ht="15.5" x14ac:dyDescent="0.35">
      <c r="C131" t="s">
        <v>526</v>
      </c>
      <c r="D131" s="5">
        <v>867572000000</v>
      </c>
      <c r="E131" s="5">
        <v>344971000000</v>
      </c>
      <c r="F131" s="5">
        <v>1099827000000</v>
      </c>
      <c r="G131" s="5">
        <v>717322000000</v>
      </c>
      <c r="I131" s="5">
        <v>3041256000000</v>
      </c>
      <c r="J131" s="5">
        <v>2841381000000</v>
      </c>
      <c r="K131" s="5">
        <v>2642457000000</v>
      </c>
      <c r="L131" s="5">
        <v>2823503000000</v>
      </c>
      <c r="M131" s="5">
        <v>1662205000000</v>
      </c>
      <c r="N131" s="5">
        <v>1762088000000</v>
      </c>
      <c r="O131" s="5">
        <v>2804968000000</v>
      </c>
      <c r="P131" s="5">
        <v>2707500000000</v>
      </c>
      <c r="Q131" s="5">
        <v>5028125000000</v>
      </c>
      <c r="R131" s="5">
        <v>2772938000000</v>
      </c>
      <c r="S131" s="5">
        <v>1951120000000</v>
      </c>
      <c r="T131" s="5">
        <v>2681352500000</v>
      </c>
      <c r="U131" s="5">
        <v>3541140000000</v>
      </c>
      <c r="V131" s="5">
        <v>3589370000000</v>
      </c>
      <c r="W131" s="5">
        <v>4467289527500</v>
      </c>
      <c r="X131" s="5">
        <v>1050290642380</v>
      </c>
      <c r="Y131" s="5">
        <v>190000000000</v>
      </c>
      <c r="Z131" s="5">
        <v>581950000000</v>
      </c>
    </row>
    <row r="132" spans="3:26" ht="15.5" x14ac:dyDescent="0.35">
      <c r="C132" t="s">
        <v>2041</v>
      </c>
      <c r="Z132" s="5">
        <v>9484705250</v>
      </c>
    </row>
    <row r="133" spans="3:26" ht="15.5" x14ac:dyDescent="0.35">
      <c r="C133" t="s">
        <v>702</v>
      </c>
      <c r="R133" s="5">
        <v>150000000000</v>
      </c>
      <c r="S133" s="5">
        <v>248625000000</v>
      </c>
    </row>
    <row r="134" spans="3:26" ht="15.5" x14ac:dyDescent="0.35">
      <c r="C134" t="s">
        <v>370</v>
      </c>
      <c r="D134" s="5">
        <v>-1697000000</v>
      </c>
      <c r="E134" s="5">
        <v>-211000000</v>
      </c>
      <c r="F134" s="5">
        <v>-1848000000</v>
      </c>
      <c r="G134" s="5">
        <v>-11683000000</v>
      </c>
      <c r="I134" s="5">
        <v>-13742000000</v>
      </c>
      <c r="J134" s="5">
        <v>-1372000000</v>
      </c>
      <c r="K134" s="5">
        <v>-5184000000</v>
      </c>
      <c r="L134" s="5">
        <v>-3278000000</v>
      </c>
      <c r="M134" s="5">
        <v>-412000000</v>
      </c>
      <c r="N134" s="5">
        <v>-3614000000</v>
      </c>
    </row>
    <row r="135" spans="3:26" ht="15.5" x14ac:dyDescent="0.35">
      <c r="C135" t="s">
        <v>2042</v>
      </c>
      <c r="R135" s="5">
        <v>-77000000</v>
      </c>
    </row>
    <row r="136" spans="3:26" ht="15.5" x14ac:dyDescent="0.35">
      <c r="C136" t="s">
        <v>1576</v>
      </c>
      <c r="D136" s="5">
        <v>-870348000000</v>
      </c>
      <c r="E136" s="5">
        <v>-682511000000</v>
      </c>
      <c r="F136" s="5">
        <v>-645502000000</v>
      </c>
      <c r="G136" s="5">
        <v>-613347000000</v>
      </c>
      <c r="I136" s="5">
        <v>-2527876000000</v>
      </c>
      <c r="J136" s="5">
        <v>-2003082000000</v>
      </c>
      <c r="K136" s="5">
        <v>-1550715000000</v>
      </c>
      <c r="L136" s="5">
        <v>-1867412000000</v>
      </c>
      <c r="M136" s="5">
        <v>-2261281000000</v>
      </c>
      <c r="N136" s="5">
        <v>-2697991000000</v>
      </c>
      <c r="O136" s="5">
        <v>-2814912000000</v>
      </c>
      <c r="P136" s="5">
        <v>-2118599000000</v>
      </c>
      <c r="Q136" s="5">
        <v>-4067582000000</v>
      </c>
      <c r="R136" s="5">
        <v>-2289360000000</v>
      </c>
      <c r="S136" s="5">
        <v>-2620047000000</v>
      </c>
      <c r="T136" s="5">
        <v>-2743755133274</v>
      </c>
      <c r="U136" s="5">
        <v>-3380250337186</v>
      </c>
      <c r="V136" s="5">
        <v>-3040270039455</v>
      </c>
      <c r="W136" s="5">
        <v>-3238614322403</v>
      </c>
      <c r="X136" s="5">
        <v>-896486503660</v>
      </c>
      <c r="Y136" s="5">
        <v>-503192740188</v>
      </c>
      <c r="Z136" s="5">
        <v>-395642764527</v>
      </c>
    </row>
    <row r="137" spans="3:26" ht="15.5" x14ac:dyDescent="0.35">
      <c r="C137" t="s">
        <v>2043</v>
      </c>
      <c r="Q137" s="5">
        <v>-250000000000</v>
      </c>
      <c r="R137" s="5">
        <v>-150000000000</v>
      </c>
      <c r="T137" s="5">
        <v>-150000000000</v>
      </c>
    </row>
    <row r="138" spans="3:26" ht="15.5" x14ac:dyDescent="0.35">
      <c r="C138" t="s">
        <v>427</v>
      </c>
      <c r="G138" s="5">
        <v>-19734000000</v>
      </c>
      <c r="I138" s="5">
        <v>-19734000000</v>
      </c>
      <c r="J138" s="5">
        <v>-32891000000</v>
      </c>
      <c r="K138" s="5">
        <v>-26312000000</v>
      </c>
      <c r="L138" s="5">
        <v>-9867000000</v>
      </c>
      <c r="M138" s="5">
        <v>-6578000000</v>
      </c>
      <c r="O138" s="5">
        <v>-23025000000</v>
      </c>
      <c r="P138" s="5">
        <v>-26315000000</v>
      </c>
      <c r="Q138" s="5">
        <v>-26314000000</v>
      </c>
      <c r="R138" s="5">
        <v>-29604000000</v>
      </c>
      <c r="S138" s="5">
        <v>-98679000000</v>
      </c>
      <c r="T138" s="5">
        <v>-98679424530</v>
      </c>
      <c r="U138" s="5">
        <v>-49339658262</v>
      </c>
      <c r="V138" s="5">
        <v>-78042081313</v>
      </c>
      <c r="W138" s="5">
        <v>-92536283919</v>
      </c>
      <c r="Y138" s="5">
        <v>-14351131305</v>
      </c>
      <c r="Z138" s="5">
        <v>-13971951134</v>
      </c>
    </row>
    <row r="139" spans="3:26" ht="15.5" x14ac:dyDescent="0.35">
      <c r="C139" t="s">
        <v>187</v>
      </c>
      <c r="E139" s="5">
        <v>2000000</v>
      </c>
      <c r="F139" s="5">
        <v>-2000000</v>
      </c>
      <c r="G139" s="5">
        <v>-10000000</v>
      </c>
      <c r="I139" s="5">
        <v>-9000000</v>
      </c>
      <c r="J139" s="5">
        <v>-12000000</v>
      </c>
      <c r="K139" s="5">
        <v>1000000</v>
      </c>
      <c r="L139" s="5">
        <v>6963000000</v>
      </c>
      <c r="M139" s="5">
        <v>1290000000</v>
      </c>
      <c r="N139" s="5">
        <v>7000000</v>
      </c>
      <c r="O139" s="5">
        <v>-100000000</v>
      </c>
      <c r="P139" s="5">
        <v>-1621000000</v>
      </c>
      <c r="Q139" s="5">
        <v>62000000</v>
      </c>
      <c r="R139" s="5">
        <v>539000000</v>
      </c>
      <c r="S139" s="5">
        <v>2464000000</v>
      </c>
      <c r="T139" s="5">
        <v>-2906575818</v>
      </c>
      <c r="U139" s="5">
        <v>4246375983</v>
      </c>
      <c r="V139" s="5">
        <v>445484856</v>
      </c>
      <c r="W139" s="5">
        <v>522087906</v>
      </c>
      <c r="X139" s="5">
        <v>-105879007</v>
      </c>
      <c r="Y139" s="5">
        <v>-2018105414</v>
      </c>
      <c r="Z139" s="5">
        <v>-498405776</v>
      </c>
    </row>
    <row r="140" spans="3:26" ht="15.5" x14ac:dyDescent="0.35">
      <c r="C140" t="s">
        <v>186</v>
      </c>
      <c r="D140" s="5">
        <v>11269000000</v>
      </c>
      <c r="E140" s="5">
        <v>-278744000000</v>
      </c>
      <c r="F140" s="5">
        <v>257070000000</v>
      </c>
      <c r="G140" s="5">
        <v>-75581000000</v>
      </c>
      <c r="I140" s="5">
        <v>8407000000</v>
      </c>
      <c r="J140" s="5">
        <v>-187681000000</v>
      </c>
      <c r="K140" s="5">
        <v>-176254000000</v>
      </c>
      <c r="L140" s="5">
        <v>293383000000</v>
      </c>
      <c r="M140" s="5">
        <v>-197168000000</v>
      </c>
      <c r="N140" s="5">
        <v>253120000000</v>
      </c>
      <c r="O140" s="5">
        <v>-24951000000</v>
      </c>
      <c r="P140" s="5">
        <v>69370000000</v>
      </c>
      <c r="Q140" s="5">
        <v>22149000000</v>
      </c>
      <c r="R140" s="5">
        <v>9010000000</v>
      </c>
      <c r="S140" s="5">
        <v>-32750000000</v>
      </c>
      <c r="T140" s="5">
        <v>35395466529</v>
      </c>
      <c r="U140" s="5">
        <v>37315258995</v>
      </c>
      <c r="V140" s="5">
        <v>20090825952</v>
      </c>
      <c r="W140" s="5">
        <v>6552170678</v>
      </c>
      <c r="X140" s="5">
        <v>-26534186168</v>
      </c>
      <c r="Y140" s="5">
        <v>-66399601154</v>
      </c>
      <c r="Z140" s="5">
        <v>20793509922</v>
      </c>
    </row>
    <row r="141" spans="3:26" ht="15.5" x14ac:dyDescent="0.35">
      <c r="C141" t="s">
        <v>188</v>
      </c>
      <c r="D141" s="5">
        <v>158606000000</v>
      </c>
      <c r="I141" s="5">
        <v>150199000000</v>
      </c>
      <c r="J141" s="5">
        <v>337880000000</v>
      </c>
      <c r="K141" s="5">
        <v>514134000000</v>
      </c>
      <c r="L141" s="5">
        <v>220751000000</v>
      </c>
      <c r="M141" s="5">
        <v>417919000000</v>
      </c>
      <c r="N141" s="5">
        <v>164800000000</v>
      </c>
      <c r="O141" s="5">
        <v>189751000000</v>
      </c>
      <c r="P141" s="5">
        <v>120381000000</v>
      </c>
      <c r="Q141" s="5">
        <v>98232000000</v>
      </c>
      <c r="R141" s="5">
        <v>89222000000</v>
      </c>
      <c r="S141" s="5">
        <v>121972000000</v>
      </c>
      <c r="T141" s="5">
        <v>86576211167</v>
      </c>
      <c r="U141" s="5">
        <v>49260952172</v>
      </c>
      <c r="V141" s="5">
        <v>29170126220</v>
      </c>
      <c r="W141" s="5">
        <v>22617955542</v>
      </c>
      <c r="X141" s="5">
        <v>49152141710</v>
      </c>
      <c r="Y141" s="5">
        <v>115551742864</v>
      </c>
      <c r="Z141" s="5">
        <v>94758232942</v>
      </c>
    </row>
    <row r="142" spans="3:26" ht="15.5" x14ac:dyDescent="0.35">
      <c r="C142" t="s">
        <v>312</v>
      </c>
      <c r="N142" s="5">
        <v>-1000000</v>
      </c>
    </row>
    <row r="143" spans="3:26" ht="15.5" x14ac:dyDescent="0.35">
      <c r="C143" t="s">
        <v>189</v>
      </c>
      <c r="D143" s="5">
        <v>169875000000</v>
      </c>
      <c r="E143" s="5">
        <v>-278744000000</v>
      </c>
      <c r="F143" s="5">
        <v>257070000000</v>
      </c>
      <c r="G143" s="5">
        <v>-75581000000</v>
      </c>
      <c r="I143" s="5">
        <v>158606000000</v>
      </c>
      <c r="J143" s="5">
        <v>150199000000</v>
      </c>
      <c r="K143" s="5">
        <v>337880000000</v>
      </c>
      <c r="L143" s="5">
        <v>514134000000</v>
      </c>
      <c r="M143" s="5">
        <v>220751000000</v>
      </c>
      <c r="N143" s="5">
        <v>417919000000</v>
      </c>
      <c r="O143" s="5">
        <v>164800000000</v>
      </c>
      <c r="P143" s="5">
        <v>189751000000</v>
      </c>
      <c r="Q143" s="5">
        <v>120381000000</v>
      </c>
      <c r="R143" s="5">
        <v>98232000000</v>
      </c>
      <c r="S143" s="5">
        <v>89222000000</v>
      </c>
      <c r="T143" s="5">
        <v>121971677696</v>
      </c>
      <c r="U143" s="5">
        <v>86576211167</v>
      </c>
      <c r="V143" s="5">
        <v>49260952172</v>
      </c>
      <c r="W143" s="5">
        <v>29170126220</v>
      </c>
      <c r="X143" s="5">
        <v>22617955542</v>
      </c>
      <c r="Y143" s="5">
        <v>49152141710</v>
      </c>
      <c r="Z143" s="5">
        <v>115551742864</v>
      </c>
    </row>
    <row r="145" spans="2:26" ht="15.5" x14ac:dyDescent="0.35">
      <c r="B145" t="s">
        <v>190</v>
      </c>
      <c r="C145" t="s">
        <v>11</v>
      </c>
      <c r="D145" s="5">
        <v>1650000000</v>
      </c>
      <c r="E145" s="5">
        <v>1650000000</v>
      </c>
      <c r="F145" s="5">
        <v>1650000000</v>
      </c>
      <c r="G145" s="5">
        <v>1650000000</v>
      </c>
      <c r="I145" s="5">
        <v>1650000000</v>
      </c>
      <c r="J145" s="5">
        <v>1650000000</v>
      </c>
      <c r="K145" s="5">
        <v>1650000000</v>
      </c>
      <c r="L145" s="5">
        <v>1650000000</v>
      </c>
      <c r="M145" s="5">
        <v>1650000000</v>
      </c>
      <c r="N145" s="5">
        <v>1650000000</v>
      </c>
      <c r="O145" s="5">
        <v>1650000000</v>
      </c>
      <c r="P145" s="5">
        <v>1650000000</v>
      </c>
      <c r="Q145" s="5">
        <v>1650000000</v>
      </c>
      <c r="R145" s="5">
        <v>1650000000</v>
      </c>
      <c r="S145" s="5">
        <v>1650000000</v>
      </c>
      <c r="T145" s="5">
        <v>1650000000</v>
      </c>
      <c r="U145" s="5">
        <v>1650000000</v>
      </c>
      <c r="V145" s="5">
        <v>1650000000</v>
      </c>
      <c r="W145" s="5">
        <v>1440000000</v>
      </c>
      <c r="X145" s="5">
        <v>1440000000</v>
      </c>
      <c r="Y145" s="5">
        <v>1440000000</v>
      </c>
      <c r="Z145" s="5">
        <v>1440000000</v>
      </c>
    </row>
    <row r="146" spans="2:26" ht="15.5" x14ac:dyDescent="0.35">
      <c r="C146" t="s">
        <v>191</v>
      </c>
      <c r="D146" s="6">
        <v>1.01</v>
      </c>
      <c r="E146" s="6">
        <v>-3.19</v>
      </c>
      <c r="F146" s="5">
        <v>3</v>
      </c>
      <c r="G146" s="6">
        <v>2.46</v>
      </c>
    </row>
    <row r="147" spans="2:26" ht="15.5" x14ac:dyDescent="0.35">
      <c r="C147" t="s">
        <v>192</v>
      </c>
      <c r="D147" s="6">
        <v>787.13</v>
      </c>
      <c r="E147" s="6">
        <v>-304.08</v>
      </c>
      <c r="F147" s="6">
        <v>298.33</v>
      </c>
      <c r="G147" s="6">
        <v>302.85000000000002</v>
      </c>
    </row>
    <row r="148" spans="2:26" ht="15.5" x14ac:dyDescent="0.35">
      <c r="C148" t="s">
        <v>70</v>
      </c>
      <c r="D148" s="6">
        <v>6.19</v>
      </c>
      <c r="E148" s="6">
        <v>7.17</v>
      </c>
      <c r="F148" s="6">
        <v>6.85</v>
      </c>
      <c r="G148" s="6">
        <v>6.16</v>
      </c>
    </row>
    <row r="149" spans="2:26" ht="15.5" x14ac:dyDescent="0.35">
      <c r="C149" t="s">
        <v>193</v>
      </c>
      <c r="D149" s="5">
        <v>-7290000000</v>
      </c>
      <c r="E149" s="5">
        <v>-25730000000</v>
      </c>
      <c r="F149" s="6">
        <v>-4110000000.0000005</v>
      </c>
      <c r="G149" s="5">
        <v>-6770000000</v>
      </c>
    </row>
    <row r="150" spans="2:26" ht="15.5" x14ac:dyDescent="0.35">
      <c r="C150" t="s">
        <v>194</v>
      </c>
      <c r="D150" s="6">
        <v>2.0000000000000001E-4</v>
      </c>
      <c r="E150" s="6">
        <v>-7.000000000000001E-4</v>
      </c>
      <c r="F150" s="6">
        <v>7.000000000000001E-4</v>
      </c>
      <c r="G150" s="6">
        <v>5.9999999999999995E-4</v>
      </c>
    </row>
    <row r="151" spans="2:26" ht="15.5" x14ac:dyDescent="0.35">
      <c r="C151" t="s">
        <v>195</v>
      </c>
      <c r="D151" s="6">
        <v>1.1999999999999999E-3</v>
      </c>
      <c r="E151" s="6">
        <v>-3.7000000000000002E-3</v>
      </c>
      <c r="F151" s="6">
        <v>3.4999999999999996E-3</v>
      </c>
      <c r="G151" s="6">
        <v>2.8999999999999998E-3</v>
      </c>
    </row>
    <row r="152" spans="2:26" ht="15.5" x14ac:dyDescent="0.35">
      <c r="C152" t="s">
        <v>196</v>
      </c>
      <c r="D152" s="6">
        <v>-1.8E-3</v>
      </c>
      <c r="E152" s="6">
        <v>-4.1999999999999997E-3</v>
      </c>
      <c r="F152" s="6">
        <v>-1.2999999999999999E-3</v>
      </c>
      <c r="G152" s="6">
        <v>-1.6000000000000001E-3</v>
      </c>
    </row>
    <row r="153" spans="2:26" ht="15.5" x14ac:dyDescent="0.35">
      <c r="C153" t="s">
        <v>197</v>
      </c>
    </row>
    <row r="154" spans="2:26" ht="15.5" x14ac:dyDescent="0.35">
      <c r="C154" t="s">
        <v>198</v>
      </c>
      <c r="D154" s="5">
        <v>1412000000000</v>
      </c>
      <c r="E154" s="5">
        <v>1407000000000</v>
      </c>
      <c r="F154" s="5">
        <v>1418000000000</v>
      </c>
      <c r="G154" s="5">
        <v>1418000000000</v>
      </c>
    </row>
    <row r="155" spans="2:26" ht="15.5" x14ac:dyDescent="0.35">
      <c r="C155" t="s">
        <v>199</v>
      </c>
      <c r="D155" s="6">
        <v>0.93</v>
      </c>
      <c r="E155" s="6">
        <v>1.1299999999999999</v>
      </c>
      <c r="F155" s="6">
        <v>1.04</v>
      </c>
      <c r="G155" s="6">
        <v>0.86</v>
      </c>
    </row>
    <row r="156" spans="2:26" ht="15.5" x14ac:dyDescent="0.35">
      <c r="C156" t="s">
        <v>200</v>
      </c>
      <c r="D156" s="6">
        <v>857.77</v>
      </c>
      <c r="E156" s="6">
        <v>855.11</v>
      </c>
      <c r="F156" s="6">
        <v>861.35</v>
      </c>
      <c r="G156" s="6">
        <v>861.39</v>
      </c>
    </row>
    <row r="157" spans="2:26" ht="15.5" x14ac:dyDescent="0.35">
      <c r="C157" t="s">
        <v>201</v>
      </c>
      <c r="D157" s="6">
        <v>0.93</v>
      </c>
      <c r="E157" s="6">
        <v>1.1399999999999999</v>
      </c>
      <c r="F157" s="6">
        <v>1.04</v>
      </c>
      <c r="G157" s="6">
        <v>0.87</v>
      </c>
    </row>
    <row r="158" spans="2:26" ht="15.5" x14ac:dyDescent="0.35">
      <c r="C158" t="s">
        <v>202</v>
      </c>
      <c r="D158" s="6">
        <v>853.78</v>
      </c>
      <c r="E158" s="6">
        <v>851.77</v>
      </c>
      <c r="F158" s="6">
        <v>859.29</v>
      </c>
      <c r="G158" s="6">
        <v>859.24</v>
      </c>
    </row>
    <row r="159" spans="2:26" ht="15.5" x14ac:dyDescent="0.35">
      <c r="C159" t="s">
        <v>203</v>
      </c>
    </row>
    <row r="160" spans="2:26" ht="15.5" x14ac:dyDescent="0.35">
      <c r="C160" t="s">
        <v>204</v>
      </c>
    </row>
    <row r="161" spans="3:26" ht="15.5" x14ac:dyDescent="0.35">
      <c r="C161" t="s">
        <v>205</v>
      </c>
      <c r="D161" s="5">
        <v>1412000000000</v>
      </c>
      <c r="E161" s="5">
        <v>1407000000000</v>
      </c>
      <c r="F161" s="5">
        <v>1418000000000</v>
      </c>
      <c r="G161" s="5">
        <v>1418000000000</v>
      </c>
    </row>
    <row r="162" spans="3:26" ht="15.5" x14ac:dyDescent="0.35">
      <c r="C162" t="s">
        <v>23</v>
      </c>
    </row>
    <row r="163" spans="3:26" ht="15.5" x14ac:dyDescent="0.35">
      <c r="C163" t="s">
        <v>20</v>
      </c>
    </row>
    <row r="164" spans="3:26" ht="15.5" x14ac:dyDescent="0.35">
      <c r="C164" t="s">
        <v>206</v>
      </c>
    </row>
    <row r="165" spans="3:26" ht="15.5" x14ac:dyDescent="0.35">
      <c r="C165" t="s">
        <v>207</v>
      </c>
      <c r="D165" s="5">
        <v>19000000000</v>
      </c>
      <c r="E165" s="5">
        <v>62000000000</v>
      </c>
      <c r="F165" s="5">
        <v>-192000000000</v>
      </c>
      <c r="G165" s="5">
        <v>-148000000000</v>
      </c>
    </row>
    <row r="166" spans="3:26" ht="15.5" x14ac:dyDescent="0.35">
      <c r="C166" t="s">
        <v>208</v>
      </c>
      <c r="D166" s="5">
        <v>-2000000000</v>
      </c>
      <c r="E166" s="5">
        <v>-1000000000</v>
      </c>
      <c r="F166" s="5">
        <v>-3000000000</v>
      </c>
      <c r="G166" s="5">
        <v>-2000000000</v>
      </c>
    </row>
    <row r="167" spans="3:26" ht="15.5" x14ac:dyDescent="0.35">
      <c r="C167" t="s">
        <v>12</v>
      </c>
      <c r="D167" s="5">
        <v>17000000000</v>
      </c>
      <c r="E167" s="5">
        <v>61000000000</v>
      </c>
      <c r="F167" s="5">
        <v>-195000000000</v>
      </c>
      <c r="G167" s="5">
        <v>-150000000000</v>
      </c>
    </row>
    <row r="168" spans="3:26" ht="15.5" x14ac:dyDescent="0.35">
      <c r="C168" t="s">
        <v>15</v>
      </c>
      <c r="D168" s="6">
        <v>10.25</v>
      </c>
      <c r="E168" s="6">
        <v>37.14</v>
      </c>
      <c r="F168" s="6">
        <v>-118.68</v>
      </c>
      <c r="G168" s="6">
        <v>-91.25</v>
      </c>
    </row>
    <row r="169" spans="3:26" ht="15.5" x14ac:dyDescent="0.35">
      <c r="C169" t="s">
        <v>57</v>
      </c>
      <c r="I169" s="6">
        <v>8.19</v>
      </c>
      <c r="J169" s="6">
        <v>40.14</v>
      </c>
      <c r="K169" s="6">
        <v>63.81</v>
      </c>
      <c r="L169" s="6">
        <v>53.14</v>
      </c>
      <c r="M169" s="6">
        <v>17.440000000000001</v>
      </c>
      <c r="N169" s="6">
        <v>12.18</v>
      </c>
      <c r="O169" s="6">
        <v>36.01</v>
      </c>
      <c r="P169" s="6">
        <v>34.979999999999997</v>
      </c>
      <c r="Q169" s="6">
        <v>40.369999999999997</v>
      </c>
      <c r="R169" s="6">
        <v>32.46</v>
      </c>
      <c r="S169" s="6">
        <v>37.659999999999997</v>
      </c>
      <c r="T169" s="6">
        <v>67.36</v>
      </c>
      <c r="U169" s="6">
        <v>82.44</v>
      </c>
      <c r="V169" s="6">
        <v>91.22</v>
      </c>
      <c r="W169" s="6">
        <v>70.400000000000006</v>
      </c>
      <c r="X169" s="6">
        <v>42.14</v>
      </c>
      <c r="Y169" s="6">
        <v>28.66</v>
      </c>
      <c r="Z169" s="6">
        <v>35.630000000000003</v>
      </c>
    </row>
    <row r="170" spans="3:26" ht="15.5" x14ac:dyDescent="0.35">
      <c r="C170" t="s">
        <v>69</v>
      </c>
      <c r="I170" s="6">
        <v>118.44</v>
      </c>
      <c r="J170" s="6">
        <v>16.190000000000001</v>
      </c>
      <c r="K170" s="6">
        <v>10.34</v>
      </c>
      <c r="L170" s="6">
        <v>11.48</v>
      </c>
      <c r="M170" s="6">
        <v>21.22</v>
      </c>
      <c r="N170" s="6">
        <v>30.21</v>
      </c>
      <c r="O170" s="6">
        <v>11.22</v>
      </c>
      <c r="P170" s="6">
        <v>13.49</v>
      </c>
      <c r="Q170" s="5">
        <v>13</v>
      </c>
      <c r="R170" s="6">
        <v>25.72</v>
      </c>
      <c r="S170" s="6">
        <v>33.19</v>
      </c>
      <c r="T170" s="6">
        <v>27.84</v>
      </c>
      <c r="U170" s="6">
        <v>9.4600000000000009</v>
      </c>
      <c r="V170" s="6">
        <v>7.78</v>
      </c>
      <c r="W170" s="6">
        <v>7.24</v>
      </c>
      <c r="X170" s="6">
        <v>9.73</v>
      </c>
      <c r="Y170" s="6">
        <v>9.94</v>
      </c>
      <c r="Z170" s="6">
        <v>13.47</v>
      </c>
    </row>
    <row r="171" spans="3:26" ht="15.5" x14ac:dyDescent="0.35">
      <c r="C171" t="s">
        <v>72</v>
      </c>
      <c r="I171" s="6">
        <v>1.9</v>
      </c>
      <c r="J171" s="6">
        <v>1.36</v>
      </c>
      <c r="K171" s="6">
        <v>1.65</v>
      </c>
      <c r="L171" s="6">
        <v>1.86</v>
      </c>
      <c r="M171" s="6">
        <v>1.18</v>
      </c>
      <c r="N171" s="6">
        <v>0.92</v>
      </c>
      <c r="O171" s="6">
        <v>0.84</v>
      </c>
      <c r="P171" s="6">
        <v>1.1399999999999999</v>
      </c>
      <c r="Q171" s="6">
        <v>1.3</v>
      </c>
      <c r="R171" s="6">
        <v>2.87</v>
      </c>
      <c r="S171" s="6">
        <v>3.86</v>
      </c>
      <c r="T171" s="6">
        <v>5.22</v>
      </c>
      <c r="U171" s="6">
        <v>2.09</v>
      </c>
      <c r="V171" s="6">
        <v>2.02</v>
      </c>
      <c r="W171" s="6">
        <v>1.82</v>
      </c>
      <c r="X171" s="6">
        <v>2.19</v>
      </c>
      <c r="Y171" s="6">
        <v>1.79</v>
      </c>
      <c r="Z171" s="6">
        <v>2.75</v>
      </c>
    </row>
    <row r="172" spans="3:26" ht="15.5" x14ac:dyDescent="0.35">
      <c r="C172" t="s">
        <v>209</v>
      </c>
      <c r="I172" s="6">
        <v>-34340000000.000004</v>
      </c>
      <c r="J172" s="5">
        <v>24970000000</v>
      </c>
      <c r="K172" s="5">
        <v>93910000000</v>
      </c>
      <c r="L172" s="5">
        <v>83020000000</v>
      </c>
      <c r="M172" s="5">
        <v>30970000000</v>
      </c>
      <c r="N172" s="5">
        <v>13690000000</v>
      </c>
      <c r="O172" s="5">
        <v>56990000000</v>
      </c>
      <c r="P172" s="5">
        <v>41990000000</v>
      </c>
    </row>
    <row r="173" spans="3:26" ht="15.5" x14ac:dyDescent="0.35">
      <c r="C173" t="s">
        <v>210</v>
      </c>
      <c r="I173" s="6">
        <v>1.9E-3</v>
      </c>
      <c r="J173" s="6">
        <v>0.01</v>
      </c>
      <c r="K173" s="6">
        <v>1.8100000000000002E-2</v>
      </c>
      <c r="L173" s="6">
        <v>1.89E-2</v>
      </c>
      <c r="M173" s="6">
        <v>8.0000000000000002E-3</v>
      </c>
      <c r="N173" s="6">
        <v>4.8999999999999998E-3</v>
      </c>
      <c r="O173" s="6">
        <v>1.1699999999999999E-2</v>
      </c>
      <c r="P173" s="6">
        <v>1.15E-2</v>
      </c>
      <c r="Q173" s="6">
        <v>1.52E-2</v>
      </c>
      <c r="R173" s="6">
        <v>1.47E-2</v>
      </c>
      <c r="S173" s="6">
        <v>1.9599999999999999E-2</v>
      </c>
      <c r="T173" s="6">
        <v>3.0899999999999997E-2</v>
      </c>
      <c r="U173" s="6">
        <v>3.6000000000000004E-2</v>
      </c>
      <c r="V173" s="6">
        <v>4.2999999999999997E-2</v>
      </c>
      <c r="W173" s="6">
        <v>3.5400000000000001E-2</v>
      </c>
      <c r="X173" s="6">
        <v>3.8199999999999998E-2</v>
      </c>
      <c r="Y173" s="6">
        <v>0.03</v>
      </c>
      <c r="Z173" s="6">
        <v>2.92E-2</v>
      </c>
    </row>
    <row r="174" spans="3:26" ht="15.5" x14ac:dyDescent="0.35">
      <c r="C174" t="s">
        <v>211</v>
      </c>
      <c r="I174" s="6">
        <v>9.5999999999999992E-3</v>
      </c>
      <c r="J174" s="6">
        <v>4.6399999999999997E-2</v>
      </c>
      <c r="K174" s="6">
        <v>7.5300000000000006E-2</v>
      </c>
      <c r="L174" s="6">
        <v>6.6500000000000004E-2</v>
      </c>
      <c r="M174" s="6">
        <v>2.3099999999999999E-2</v>
      </c>
      <c r="N174" s="6">
        <v>1.66E-2</v>
      </c>
      <c r="O174" s="6">
        <v>4.9100000000000005E-2</v>
      </c>
      <c r="P174" s="6">
        <v>4.8899999999999999E-2</v>
      </c>
      <c r="Q174" s="6">
        <v>5.8799999999999998E-2</v>
      </c>
      <c r="R174" s="6">
        <v>4.8499999999999995E-2</v>
      </c>
      <c r="S174" s="6">
        <v>5.7200000000000001E-2</v>
      </c>
      <c r="T174" s="6">
        <v>0.10039999999999999</v>
      </c>
      <c r="U174" s="6">
        <v>0.12300000000000001</v>
      </c>
      <c r="V174" s="6">
        <v>0.14800000000000002</v>
      </c>
      <c r="W174" s="6">
        <v>0.10769999999999999</v>
      </c>
      <c r="X174" s="6">
        <v>6.4600000000000005E-2</v>
      </c>
      <c r="Y174" s="6">
        <v>4.7100000000000003E-2</v>
      </c>
      <c r="Z174" s="6">
        <v>5.9000000000000004E-2</v>
      </c>
    </row>
    <row r="175" spans="3:26" ht="15.5" x14ac:dyDescent="0.35">
      <c r="C175" t="s">
        <v>212</v>
      </c>
      <c r="I175" s="6">
        <v>-7.8000000000000005E-3</v>
      </c>
      <c r="J175" s="6">
        <v>1.4000000000000002E-3</v>
      </c>
      <c r="K175" s="6">
        <v>1.46E-2</v>
      </c>
      <c r="L175" s="6">
        <v>1.5300000000000001E-2</v>
      </c>
      <c r="M175" s="6">
        <v>2.2000000000000001E-3</v>
      </c>
      <c r="N175" s="6">
        <v>3.0000000000000001E-3</v>
      </c>
      <c r="O175" s="6">
        <v>7.9000000000000008E-3</v>
      </c>
      <c r="P175" s="6">
        <v>6.1999999999999998E-3</v>
      </c>
      <c r="Q175" s="6">
        <v>1.04E-2</v>
      </c>
      <c r="R175" s="6">
        <v>1.2E-2</v>
      </c>
      <c r="S175" s="6">
        <v>2.0299999999999999E-2</v>
      </c>
      <c r="T175" s="6">
        <v>3.7699999999999997E-2</v>
      </c>
      <c r="U175" s="6">
        <v>4.5899999999999996E-2</v>
      </c>
      <c r="V175" s="6">
        <v>5.9400000000000001E-2</v>
      </c>
      <c r="W175" s="6">
        <v>5.7500000000000002E-2</v>
      </c>
      <c r="X175" s="6">
        <v>5.1200000000000002E-2</v>
      </c>
      <c r="Y175" s="6">
        <v>2.7400000000000001E-2</v>
      </c>
      <c r="Z175" s="6">
        <v>6.08E-2</v>
      </c>
    </row>
    <row r="176" spans="3:26" ht="15.5" x14ac:dyDescent="0.35">
      <c r="C176" t="s">
        <v>213</v>
      </c>
    </row>
    <row r="177" spans="2:26" ht="15.5" x14ac:dyDescent="0.35">
      <c r="C177" t="s">
        <v>66</v>
      </c>
      <c r="I177" s="6">
        <v>1.1299999999999999</v>
      </c>
      <c r="J177" s="6">
        <v>0.75</v>
      </c>
      <c r="K177" s="6">
        <v>0.78</v>
      </c>
      <c r="L177" s="6">
        <v>0.76</v>
      </c>
      <c r="M177" s="6">
        <v>0.49</v>
      </c>
      <c r="N177" s="6">
        <v>0.5</v>
      </c>
      <c r="O177" s="6">
        <v>0.55000000000000004</v>
      </c>
      <c r="P177" s="6">
        <v>0.66</v>
      </c>
      <c r="Q177" s="6">
        <v>0.76</v>
      </c>
      <c r="R177" s="6">
        <v>1.25</v>
      </c>
      <c r="S177" s="6">
        <v>1.9</v>
      </c>
      <c r="T177" s="6">
        <v>2.79</v>
      </c>
      <c r="U177" s="6">
        <v>1.1599999999999999</v>
      </c>
      <c r="V177" s="6">
        <v>1.1499999999999999</v>
      </c>
      <c r="W177" s="6">
        <v>0.78</v>
      </c>
      <c r="X177" s="6">
        <v>0.63</v>
      </c>
      <c r="Y177" s="6">
        <v>0.47</v>
      </c>
      <c r="Z177" s="6">
        <v>0.8</v>
      </c>
    </row>
    <row r="178" spans="2:26" ht="15.5" x14ac:dyDescent="0.35">
      <c r="C178" t="s">
        <v>63</v>
      </c>
      <c r="I178" s="6">
        <v>855.11</v>
      </c>
      <c r="J178" s="6">
        <v>865.08</v>
      </c>
      <c r="K178" s="6">
        <v>847.45</v>
      </c>
      <c r="L178" s="6">
        <v>799.58</v>
      </c>
      <c r="M178" s="6">
        <v>755.76</v>
      </c>
      <c r="N178" s="6">
        <v>734.39</v>
      </c>
      <c r="O178" s="6">
        <v>733.68</v>
      </c>
      <c r="P178" s="6">
        <v>715.19</v>
      </c>
      <c r="Q178" s="6">
        <v>686.32</v>
      </c>
      <c r="R178" s="6">
        <v>668.92</v>
      </c>
      <c r="S178" s="6">
        <v>658.3</v>
      </c>
      <c r="T178" s="6">
        <v>671.16</v>
      </c>
      <c r="U178" s="6">
        <v>670.32</v>
      </c>
      <c r="V178" s="6">
        <v>616.55999999999995</v>
      </c>
      <c r="W178" s="6">
        <v>653.61</v>
      </c>
      <c r="X178" s="6">
        <v>652.42999999999995</v>
      </c>
      <c r="Y178" s="6">
        <v>608.15</v>
      </c>
      <c r="Z178" s="6">
        <v>603.47</v>
      </c>
    </row>
    <row r="179" spans="2:26" ht="15.5" x14ac:dyDescent="0.35">
      <c r="C179" t="s">
        <v>214</v>
      </c>
      <c r="I179" s="6">
        <v>1.1399999999999999</v>
      </c>
      <c r="J179" s="6">
        <v>0.75</v>
      </c>
      <c r="K179" s="6">
        <v>0.78</v>
      </c>
      <c r="L179" s="6">
        <v>0.77</v>
      </c>
      <c r="M179" s="6">
        <v>0.5</v>
      </c>
      <c r="N179" s="6">
        <v>0.51</v>
      </c>
      <c r="O179" s="6">
        <v>0.56000000000000005</v>
      </c>
      <c r="P179" s="6">
        <v>0.67</v>
      </c>
      <c r="Q179" s="6">
        <v>0.77</v>
      </c>
      <c r="R179" s="6">
        <v>1.25</v>
      </c>
      <c r="S179" s="6">
        <v>1.9</v>
      </c>
      <c r="T179" s="6">
        <v>2.8</v>
      </c>
      <c r="U179" s="6">
        <v>1.1599999999999999</v>
      </c>
      <c r="V179" s="6">
        <v>1.1499999999999999</v>
      </c>
      <c r="W179" s="6">
        <v>0.78</v>
      </c>
      <c r="X179" s="6">
        <v>0.63</v>
      </c>
      <c r="Y179" s="6">
        <v>0.47</v>
      </c>
      <c r="Z179" s="6">
        <v>0.8</v>
      </c>
    </row>
    <row r="180" spans="2:26" ht="15.5" x14ac:dyDescent="0.35">
      <c r="C180" t="s">
        <v>215</v>
      </c>
      <c r="I180" s="6">
        <v>851.77</v>
      </c>
      <c r="J180" s="6">
        <v>862.36</v>
      </c>
      <c r="K180" s="6">
        <v>842.31</v>
      </c>
      <c r="L180" s="6">
        <v>794.09</v>
      </c>
      <c r="M180" s="6">
        <v>746.81</v>
      </c>
      <c r="N180" s="5">
        <v>722</v>
      </c>
      <c r="O180" s="6">
        <v>720.03</v>
      </c>
      <c r="P180" s="6">
        <v>703.42</v>
      </c>
      <c r="Q180" s="6">
        <v>680.09</v>
      </c>
      <c r="R180" s="6">
        <v>668.53</v>
      </c>
      <c r="S180" s="6">
        <v>658.04</v>
      </c>
      <c r="T180" s="6">
        <v>670.81</v>
      </c>
      <c r="U180" s="6">
        <v>670.04</v>
      </c>
      <c r="V180" s="6">
        <v>616.11</v>
      </c>
      <c r="W180" s="6">
        <v>652.76</v>
      </c>
      <c r="X180" s="6">
        <v>650.91</v>
      </c>
      <c r="Y180" s="6">
        <v>605.9</v>
      </c>
      <c r="Z180" s="6">
        <v>602.29999999999995</v>
      </c>
    </row>
    <row r="181" spans="2:26" ht="15.5" x14ac:dyDescent="0.35">
      <c r="C181" t="s">
        <v>216</v>
      </c>
    </row>
    <row r="182" spans="2:26" ht="15.5" x14ac:dyDescent="0.35">
      <c r="C182" t="s">
        <v>217</v>
      </c>
    </row>
    <row r="183" spans="2:26" ht="15.5" x14ac:dyDescent="0.35">
      <c r="C183" t="s">
        <v>25</v>
      </c>
    </row>
    <row r="184" spans="2:26" ht="15.5" x14ac:dyDescent="0.35">
      <c r="C184" t="s">
        <v>22</v>
      </c>
    </row>
    <row r="185" spans="2:26" ht="15.5" x14ac:dyDescent="0.35">
      <c r="C185" t="s">
        <v>218</v>
      </c>
    </row>
    <row r="186" spans="2:26" ht="15.5" x14ac:dyDescent="0.35">
      <c r="C186" t="s">
        <v>219</v>
      </c>
      <c r="I186" s="5">
        <v>-457000000000</v>
      </c>
      <c r="J186" s="5">
        <v>-975000000000</v>
      </c>
      <c r="K186" s="5">
        <v>-1221000000000</v>
      </c>
      <c r="L186" s="5">
        <v>-652000000000</v>
      </c>
      <c r="M186" s="5">
        <v>411000000000</v>
      </c>
      <c r="N186" s="5">
        <v>1198000000000</v>
      </c>
      <c r="O186" s="5">
        <v>26000000000</v>
      </c>
      <c r="P186" s="5">
        <v>-468000000000</v>
      </c>
      <c r="Q186" s="5">
        <v>-627000000000</v>
      </c>
      <c r="R186" s="5">
        <v>-424000000000</v>
      </c>
      <c r="S186" s="5">
        <v>506000000000</v>
      </c>
      <c r="T186" s="5">
        <v>365000000000</v>
      </c>
      <c r="U186" s="5">
        <v>-69000000000</v>
      </c>
      <c r="V186" s="5">
        <v>-432000000000</v>
      </c>
      <c r="W186" s="5">
        <v>-1123000000000</v>
      </c>
      <c r="X186" s="5">
        <v>-173000000000</v>
      </c>
      <c r="Y186" s="5">
        <v>267000000000</v>
      </c>
      <c r="Z186" s="5">
        <v>-148000000000</v>
      </c>
    </row>
    <row r="187" spans="2:26" ht="15.5" x14ac:dyDescent="0.35">
      <c r="C187" t="s">
        <v>220</v>
      </c>
      <c r="I187" s="5">
        <v>-12000000000</v>
      </c>
      <c r="J187" s="5">
        <v>-15000000000</v>
      </c>
      <c r="K187" s="5">
        <v>-12000000000</v>
      </c>
      <c r="L187" s="5">
        <v>-5000000000</v>
      </c>
      <c r="M187" s="5">
        <v>-3000000000</v>
      </c>
      <c r="N187" s="5">
        <v>-5000000000</v>
      </c>
      <c r="O187" s="5">
        <v>-14000000000</v>
      </c>
      <c r="P187" s="5">
        <v>-16000000000</v>
      </c>
      <c r="Q187" s="5">
        <v>-23000000000</v>
      </c>
      <c r="R187" s="5">
        <v>-22000000000</v>
      </c>
      <c r="S187" s="5">
        <v>-24000000000</v>
      </c>
      <c r="T187" s="5">
        <v>-16000000000</v>
      </c>
      <c r="U187" s="5">
        <v>-12000000000</v>
      </c>
      <c r="V187" s="5">
        <v>-23000000000</v>
      </c>
      <c r="W187" s="5">
        <v>-10000000000</v>
      </c>
      <c r="X187" s="5">
        <v>-11000000000</v>
      </c>
      <c r="Y187" s="5">
        <v>-6000000000</v>
      </c>
      <c r="Z187" s="5">
        <v>-12000000000</v>
      </c>
    </row>
    <row r="188" spans="2:26" ht="15.5" x14ac:dyDescent="0.35">
      <c r="C188" t="s">
        <v>14</v>
      </c>
      <c r="I188" s="5">
        <v>-469000000000</v>
      </c>
      <c r="J188" s="5">
        <v>-990000000000</v>
      </c>
      <c r="K188" s="5">
        <v>-1233000000000</v>
      </c>
      <c r="L188" s="5">
        <v>-657000000000</v>
      </c>
      <c r="M188" s="5">
        <v>407000000000</v>
      </c>
      <c r="N188" s="5">
        <v>1193000000000</v>
      </c>
      <c r="O188" s="5">
        <v>12000000000</v>
      </c>
      <c r="P188" s="5">
        <v>-484000000000</v>
      </c>
      <c r="Q188" s="5">
        <v>-649000000000</v>
      </c>
      <c r="R188" s="5">
        <v>-446000000000</v>
      </c>
      <c r="S188" s="5">
        <v>482000000000</v>
      </c>
      <c r="T188" s="5">
        <v>349000000000</v>
      </c>
      <c r="U188" s="5">
        <v>-81000000000</v>
      </c>
      <c r="V188" s="5">
        <v>-455000000000</v>
      </c>
      <c r="W188" s="5">
        <v>-1133000000000</v>
      </c>
      <c r="X188" s="5">
        <v>-184000000000</v>
      </c>
      <c r="Y188" s="5">
        <v>262000000000</v>
      </c>
      <c r="Z188" s="5">
        <v>-161000000000</v>
      </c>
    </row>
    <row r="189" spans="2:26" ht="15.5" x14ac:dyDescent="0.35">
      <c r="C189" t="s">
        <v>16</v>
      </c>
      <c r="I189" s="6">
        <v>-284.86</v>
      </c>
      <c r="J189" s="6">
        <v>-601.62</v>
      </c>
      <c r="K189" s="6">
        <v>-748.88</v>
      </c>
      <c r="L189" s="6">
        <v>-399.1</v>
      </c>
      <c r="M189" s="6">
        <v>247.46</v>
      </c>
      <c r="N189" s="6">
        <v>724.8</v>
      </c>
      <c r="O189" s="6">
        <v>7.42</v>
      </c>
      <c r="P189" s="6">
        <v>-294.12</v>
      </c>
      <c r="Q189" s="6">
        <v>-394.47</v>
      </c>
      <c r="R189" s="6">
        <v>-271.01</v>
      </c>
      <c r="S189" s="6">
        <v>293.14</v>
      </c>
      <c r="T189" s="6">
        <v>211.99</v>
      </c>
      <c r="U189" s="6">
        <v>-49.17</v>
      </c>
      <c r="V189" s="6">
        <v>-276.39999999999998</v>
      </c>
      <c r="W189" s="6">
        <v>-788.84</v>
      </c>
      <c r="X189" s="6">
        <v>-127.92</v>
      </c>
      <c r="Y189" s="6">
        <v>182.42</v>
      </c>
      <c r="Z189" s="6">
        <v>-111.8</v>
      </c>
    </row>
    <row r="191" spans="2:26" ht="15.5" x14ac:dyDescent="0.35">
      <c r="B191" t="s">
        <v>221</v>
      </c>
      <c r="C191" t="s">
        <v>222</v>
      </c>
      <c r="D191" s="5">
        <v>2000000000</v>
      </c>
      <c r="E191" s="5">
        <v>-5000000000</v>
      </c>
      <c r="F191" s="5">
        <v>5000000000</v>
      </c>
      <c r="G191" s="5">
        <v>4000000000</v>
      </c>
      <c r="H191" s="5">
        <v>7000000000</v>
      </c>
      <c r="I191" s="5">
        <v>13000000000</v>
      </c>
      <c r="J191" s="5">
        <v>66000000000</v>
      </c>
      <c r="K191" s="5">
        <v>105000000000</v>
      </c>
      <c r="L191" s="5">
        <v>87000000000</v>
      </c>
      <c r="M191" s="5">
        <v>29000000000</v>
      </c>
      <c r="N191" s="5">
        <v>20000000000</v>
      </c>
      <c r="O191" s="5">
        <v>59000000000</v>
      </c>
      <c r="P191" s="5">
        <v>58000000000</v>
      </c>
      <c r="Q191" s="5">
        <v>66000000000</v>
      </c>
    </row>
    <row r="192" spans="2:26" ht="15.5" x14ac:dyDescent="0.35">
      <c r="C192" t="s">
        <v>223</v>
      </c>
      <c r="H192" s="5">
        <v>5000000000</v>
      </c>
      <c r="I192" s="5">
        <v>13000000000</v>
      </c>
      <c r="J192" s="5">
        <v>66000000000</v>
      </c>
      <c r="K192" s="5">
        <v>105000000000</v>
      </c>
      <c r="L192" s="5">
        <v>87000000000</v>
      </c>
      <c r="M192" s="5">
        <v>29000000000</v>
      </c>
      <c r="N192" s="5">
        <v>20000000000</v>
      </c>
      <c r="O192" s="5">
        <v>59000000000</v>
      </c>
      <c r="P192" s="5">
        <v>58000000000</v>
      </c>
      <c r="Q192" s="5">
        <v>66000000000</v>
      </c>
    </row>
    <row r="193" spans="3:17" ht="15.5" x14ac:dyDescent="0.35">
      <c r="C193" t="s">
        <v>224</v>
      </c>
      <c r="H193" s="6">
        <v>2.5</v>
      </c>
      <c r="I193" s="6">
        <v>2.5</v>
      </c>
      <c r="J193" s="5">
        <v>12</v>
      </c>
      <c r="K193" s="5">
        <v>20</v>
      </c>
      <c r="L193" s="5">
        <v>16</v>
      </c>
      <c r="M193" s="5">
        <v>6</v>
      </c>
      <c r="N193" s="5">
        <v>4</v>
      </c>
      <c r="P193" s="5">
        <v>14</v>
      </c>
      <c r="Q193" s="5">
        <v>16</v>
      </c>
    </row>
    <row r="194" spans="3:17" ht="15.5" x14ac:dyDescent="0.35">
      <c r="C194" t="s">
        <v>74</v>
      </c>
      <c r="H194" s="6">
        <v>0.61780000000000002</v>
      </c>
      <c r="I194" s="6">
        <v>0.30519999999999997</v>
      </c>
      <c r="J194" s="6">
        <v>0.2989</v>
      </c>
      <c r="K194" s="6">
        <v>0.31340000000000001</v>
      </c>
      <c r="L194" s="6">
        <v>0.30109999999999998</v>
      </c>
      <c r="M194" s="6">
        <v>0.34399999999999997</v>
      </c>
      <c r="N194" s="6">
        <v>0.32829999999999998</v>
      </c>
      <c r="P194" s="6">
        <v>0.40020000000000006</v>
      </c>
      <c r="Q194" s="6">
        <v>0.39640000000000003</v>
      </c>
    </row>
    <row r="195" spans="3:17" ht="15.5" x14ac:dyDescent="0.35">
      <c r="C195" t="s">
        <v>225</v>
      </c>
      <c r="H195" s="6">
        <v>4.3E-3</v>
      </c>
      <c r="I195" s="6">
        <v>3.5999999999999999E-3</v>
      </c>
      <c r="J195" s="6">
        <v>1.7500000000000002E-2</v>
      </c>
      <c r="K195" s="6">
        <v>3.2500000000000001E-2</v>
      </c>
      <c r="L195" s="6">
        <v>2.41E-2</v>
      </c>
      <c r="M195" s="6">
        <v>1.37E-2</v>
      </c>
      <c r="N195" s="6">
        <v>8.8999999999999999E-3</v>
      </c>
      <c r="P195" s="6">
        <v>2.9700000000000001E-2</v>
      </c>
      <c r="Q195" s="6">
        <v>2.35E-2</v>
      </c>
    </row>
    <row r="196" spans="3:17" ht="15.5" x14ac:dyDescent="0.35">
      <c r="C196" t="s">
        <v>56</v>
      </c>
      <c r="D196" s="6">
        <v>1.01</v>
      </c>
      <c r="E196" s="6">
        <v>-3.19</v>
      </c>
      <c r="F196" s="5">
        <v>3</v>
      </c>
      <c r="G196" s="6">
        <v>2.46</v>
      </c>
      <c r="H196" s="6">
        <v>4.05</v>
      </c>
      <c r="I196" s="6">
        <v>8.19</v>
      </c>
      <c r="J196" s="6">
        <v>40.14</v>
      </c>
      <c r="K196" s="6">
        <v>63.81</v>
      </c>
      <c r="L196" s="6">
        <v>53.14</v>
      </c>
      <c r="M196" s="6">
        <v>17.440000000000001</v>
      </c>
      <c r="N196" s="6">
        <v>12.18</v>
      </c>
      <c r="O196" s="6">
        <v>36.01</v>
      </c>
      <c r="P196" s="6">
        <v>34.979999999999997</v>
      </c>
      <c r="Q196" s="6">
        <v>40.369999999999997</v>
      </c>
    </row>
    <row r="197" spans="3:17" ht="15.5" x14ac:dyDescent="0.35">
      <c r="C197" t="s">
        <v>226</v>
      </c>
      <c r="H197" s="6">
        <v>3.28</v>
      </c>
      <c r="I197" s="6">
        <v>8.19</v>
      </c>
      <c r="J197" s="6">
        <v>40.14</v>
      </c>
      <c r="K197" s="6">
        <v>63.81</v>
      </c>
      <c r="L197" s="6">
        <v>53.14</v>
      </c>
      <c r="M197" s="6">
        <v>17.440000000000001</v>
      </c>
      <c r="N197" s="6">
        <v>12.18</v>
      </c>
      <c r="O197" s="6">
        <v>36.01</v>
      </c>
      <c r="P197" s="6">
        <v>34.979999999999997</v>
      </c>
      <c r="Q197" s="6">
        <v>40.369999999999997</v>
      </c>
    </row>
    <row r="198" spans="3:17" ht="15.5" x14ac:dyDescent="0.35">
      <c r="C198" t="s">
        <v>76</v>
      </c>
      <c r="H198" s="6">
        <v>2.5</v>
      </c>
      <c r="I198" s="6">
        <v>2.5</v>
      </c>
      <c r="J198" s="5">
        <v>12</v>
      </c>
      <c r="K198" s="5">
        <v>20</v>
      </c>
      <c r="L198" s="5">
        <v>16</v>
      </c>
      <c r="M198" s="5">
        <v>6</v>
      </c>
      <c r="N198" s="5">
        <v>4</v>
      </c>
      <c r="P198" s="5">
        <v>14</v>
      </c>
      <c r="Q198" s="5">
        <v>16</v>
      </c>
    </row>
    <row r="199" spans="3:17" ht="15.5" x14ac:dyDescent="0.35">
      <c r="C199" t="s">
        <v>227</v>
      </c>
      <c r="H199" s="6">
        <v>0.61780000000000002</v>
      </c>
      <c r="I199" s="6">
        <v>0.30519999999999997</v>
      </c>
      <c r="J199" s="6">
        <v>0.2989</v>
      </c>
      <c r="K199" s="6">
        <v>0.31340000000000001</v>
      </c>
      <c r="L199" s="6">
        <v>0.30109999999999998</v>
      </c>
      <c r="M199" s="6">
        <v>0.34399999999999997</v>
      </c>
      <c r="N199" s="6">
        <v>0.32829999999999998</v>
      </c>
      <c r="P199" s="6">
        <v>0.40020000000000006</v>
      </c>
      <c r="Q199" s="6">
        <v>0.39640000000000003</v>
      </c>
    </row>
    <row r="200" spans="3:17" ht="15.5" x14ac:dyDescent="0.35">
      <c r="C200" t="s">
        <v>228</v>
      </c>
      <c r="H200" s="6">
        <v>4.3E-3</v>
      </c>
      <c r="I200" s="6">
        <v>3.5999999999999999E-3</v>
      </c>
      <c r="J200" s="6">
        <v>1.7500000000000002E-2</v>
      </c>
      <c r="K200" s="6">
        <v>3.2500000000000001E-2</v>
      </c>
      <c r="L200" s="6">
        <v>2.41E-2</v>
      </c>
      <c r="M200" s="6">
        <v>1.37E-2</v>
      </c>
      <c r="N200" s="6">
        <v>8.8999999999999999E-3</v>
      </c>
      <c r="P200" s="6">
        <v>2.9700000000000001E-2</v>
      </c>
      <c r="Q200" s="6">
        <v>2.35E-2</v>
      </c>
    </row>
    <row r="201" spans="3:17" ht="15.5" x14ac:dyDescent="0.35">
      <c r="C201" t="s">
        <v>229</v>
      </c>
      <c r="D201" s="5">
        <v>212000000000</v>
      </c>
      <c r="E201" s="5">
        <v>223000000000</v>
      </c>
      <c r="F201" s="5">
        <v>215000000000</v>
      </c>
      <c r="G201" s="5">
        <v>199000000000</v>
      </c>
      <c r="H201" s="5">
        <v>846000000000</v>
      </c>
      <c r="I201" s="5">
        <v>839000000000</v>
      </c>
      <c r="J201" s="5">
        <v>785000000000</v>
      </c>
      <c r="K201" s="5">
        <v>658000000000</v>
      </c>
      <c r="L201" s="5">
        <v>540000000000</v>
      </c>
      <c r="M201" s="5">
        <v>516000000000</v>
      </c>
      <c r="N201" s="5">
        <v>656000000000</v>
      </c>
      <c r="O201" s="5">
        <v>788000000000</v>
      </c>
      <c r="P201" s="5">
        <v>684000000000</v>
      </c>
      <c r="Q201" s="5">
        <v>664000000000</v>
      </c>
    </row>
    <row r="202" spans="3:17" ht="15.5" x14ac:dyDescent="0.35">
      <c r="C202" t="s">
        <v>230</v>
      </c>
      <c r="H202" s="5">
        <v>848000000000</v>
      </c>
      <c r="I202" s="5">
        <v>839000000000</v>
      </c>
      <c r="J202" s="5">
        <v>785000000000</v>
      </c>
      <c r="K202" s="5">
        <v>658000000000</v>
      </c>
      <c r="L202" s="5">
        <v>540000000000</v>
      </c>
      <c r="M202" s="5">
        <v>516000000000</v>
      </c>
      <c r="N202" s="5">
        <v>656000000000</v>
      </c>
      <c r="O202" s="5">
        <v>788000000000</v>
      </c>
      <c r="P202" s="5">
        <v>684000000000</v>
      </c>
      <c r="Q202" s="5">
        <v>664000000000</v>
      </c>
    </row>
    <row r="203" spans="3:17" ht="15.5" x14ac:dyDescent="0.35">
      <c r="C203" t="s">
        <v>231</v>
      </c>
      <c r="H203" s="6">
        <v>2.5</v>
      </c>
      <c r="I203" s="6">
        <v>2.5</v>
      </c>
      <c r="J203" s="5">
        <v>12</v>
      </c>
      <c r="K203" s="5">
        <v>20</v>
      </c>
      <c r="L203" s="5">
        <v>16</v>
      </c>
      <c r="M203" s="5">
        <v>6</v>
      </c>
      <c r="N203" s="5">
        <v>4</v>
      </c>
      <c r="P203" s="5">
        <v>14</v>
      </c>
      <c r="Q203" s="5">
        <v>16</v>
      </c>
    </row>
    <row r="204" spans="3:17" ht="15.5" x14ac:dyDescent="0.35">
      <c r="C204" t="s">
        <v>232</v>
      </c>
      <c r="H204" s="6">
        <v>0.61780000000000002</v>
      </c>
      <c r="I204" s="6">
        <v>0.30519999999999997</v>
      </c>
      <c r="J204" s="6">
        <v>0.2989</v>
      </c>
      <c r="K204" s="6">
        <v>0.31340000000000001</v>
      </c>
      <c r="L204" s="6">
        <v>0.30109999999999998</v>
      </c>
      <c r="M204" s="6">
        <v>0.34399999999999997</v>
      </c>
      <c r="N204" s="6">
        <v>0.32829999999999998</v>
      </c>
      <c r="P204" s="6">
        <v>0.40020000000000006</v>
      </c>
      <c r="Q204" s="6">
        <v>0.39640000000000003</v>
      </c>
    </row>
    <row r="205" spans="3:17" ht="15.5" x14ac:dyDescent="0.35">
      <c r="C205" t="s">
        <v>233</v>
      </c>
      <c r="H205" s="6">
        <v>4.3E-3</v>
      </c>
      <c r="I205" s="6">
        <v>3.5999999999999999E-3</v>
      </c>
      <c r="J205" s="6">
        <v>1.7500000000000002E-2</v>
      </c>
      <c r="K205" s="6">
        <v>3.2500000000000001E-2</v>
      </c>
      <c r="L205" s="6">
        <v>2.41E-2</v>
      </c>
      <c r="M205" s="6">
        <v>1.37E-2</v>
      </c>
      <c r="N205" s="6">
        <v>8.8999999999999999E-3</v>
      </c>
      <c r="P205" s="6">
        <v>2.9700000000000001E-2</v>
      </c>
      <c r="Q205" s="6">
        <v>2.35E-2</v>
      </c>
    </row>
    <row r="206" spans="3:17" ht="15.5" x14ac:dyDescent="0.35">
      <c r="C206" t="s">
        <v>234</v>
      </c>
      <c r="I206" s="6">
        <v>142.09</v>
      </c>
    </row>
    <row r="207" spans="3:17" ht="15.5" x14ac:dyDescent="0.35">
      <c r="C207" t="s">
        <v>235</v>
      </c>
      <c r="I207" s="6">
        <v>175.18</v>
      </c>
    </row>
    <row r="208" spans="3:17" ht="15.5" x14ac:dyDescent="0.35">
      <c r="C208" t="s">
        <v>237</v>
      </c>
      <c r="I208" s="6">
        <v>7.5</v>
      </c>
    </row>
    <row r="209" spans="3:9" ht="15.5" x14ac:dyDescent="0.35">
      <c r="C209" t="s">
        <v>238</v>
      </c>
      <c r="I209" s="6">
        <v>5.6999999999999993E-3</v>
      </c>
    </row>
    <row r="210" spans="3:9" ht="15.5" x14ac:dyDescent="0.35">
      <c r="C210" t="s">
        <v>239</v>
      </c>
      <c r="I210" s="6">
        <v>1.1200000000000001</v>
      </c>
    </row>
    <row r="211" spans="3:9" ht="15.5" x14ac:dyDescent="0.35">
      <c r="C211" t="s">
        <v>240</v>
      </c>
      <c r="I211" s="6">
        <v>0.67</v>
      </c>
    </row>
    <row r="212" spans="3:9" ht="15.5" x14ac:dyDescent="0.35">
      <c r="C212" t="s">
        <v>241</v>
      </c>
      <c r="I212" s="6">
        <v>-3.65</v>
      </c>
    </row>
    <row r="213" spans="3:9" ht="15.5" x14ac:dyDescent="0.35">
      <c r="C213" t="s">
        <v>242</v>
      </c>
      <c r="I213" s="6">
        <v>-3.54</v>
      </c>
    </row>
    <row r="214" spans="3:9" ht="15.5" x14ac:dyDescent="0.35">
      <c r="C214" t="s">
        <v>243</v>
      </c>
      <c r="I214" s="6">
        <v>-186.82</v>
      </c>
    </row>
    <row r="215" spans="3:9" ht="15.5" x14ac:dyDescent="0.35">
      <c r="C215" t="s">
        <v>244</v>
      </c>
      <c r="I215" s="6">
        <v>-275.14999999999998</v>
      </c>
    </row>
    <row r="216" spans="3:9" ht="15.5" x14ac:dyDescent="0.35">
      <c r="C216" t="s">
        <v>245</v>
      </c>
      <c r="I216" s="6">
        <v>-2.2000000000000002</v>
      </c>
    </row>
    <row r="217" spans="3:9" ht="15.5" x14ac:dyDescent="0.35">
      <c r="C217" t="s">
        <v>246</v>
      </c>
      <c r="I217" s="6">
        <v>-3.78</v>
      </c>
    </row>
    <row r="218" spans="3:9" ht="15.5" x14ac:dyDescent="0.35">
      <c r="C218" t="s">
        <v>248</v>
      </c>
      <c r="I218" s="6">
        <v>3.28</v>
      </c>
    </row>
    <row r="219" spans="3:9" ht="15.5" x14ac:dyDescent="0.35">
      <c r="C219" t="s">
        <v>249</v>
      </c>
      <c r="I219" s="6">
        <v>4.05</v>
      </c>
    </row>
    <row r="220" spans="3:9" ht="15.5" x14ac:dyDescent="0.35">
      <c r="C220" t="s">
        <v>250</v>
      </c>
      <c r="I220" s="6">
        <v>515.49</v>
      </c>
    </row>
    <row r="221" spans="3:9" ht="15.5" x14ac:dyDescent="0.35">
      <c r="C221" t="s">
        <v>251</v>
      </c>
      <c r="D221" s="6">
        <v>103.22</v>
      </c>
    </row>
    <row r="222" spans="3:9" ht="15.5" x14ac:dyDescent="0.35">
      <c r="C222" t="s">
        <v>252</v>
      </c>
      <c r="I222" s="6">
        <v>857.77</v>
      </c>
    </row>
    <row r="223" spans="3:9" ht="15.5" x14ac:dyDescent="0.35">
      <c r="C223" t="s">
        <v>253</v>
      </c>
      <c r="I223" s="6">
        <v>-162.54</v>
      </c>
    </row>
    <row r="224" spans="3:9" ht="15.5" x14ac:dyDescent="0.35">
      <c r="C224" t="s">
        <v>377</v>
      </c>
      <c r="D224" s="6">
        <v>8.01</v>
      </c>
    </row>
    <row r="225" spans="3:9" ht="15.5" x14ac:dyDescent="0.35">
      <c r="C225" t="s">
        <v>378</v>
      </c>
      <c r="D225" s="5">
        <v>4</v>
      </c>
    </row>
    <row r="226" spans="3:9" ht="15.5" x14ac:dyDescent="0.35">
      <c r="C226" t="s">
        <v>256</v>
      </c>
      <c r="D226" s="6">
        <v>4.08</v>
      </c>
    </row>
    <row r="227" spans="3:9" ht="15.5" x14ac:dyDescent="0.35">
      <c r="C227" t="s">
        <v>379</v>
      </c>
      <c r="D227" s="6">
        <v>1.58</v>
      </c>
    </row>
    <row r="228" spans="3:9" ht="15.5" x14ac:dyDescent="0.35">
      <c r="C228" t="s">
        <v>257</v>
      </c>
      <c r="D228" s="6">
        <v>5.08</v>
      </c>
    </row>
    <row r="229" spans="3:9" ht="15.5" x14ac:dyDescent="0.35">
      <c r="C229" t="s">
        <v>12</v>
      </c>
      <c r="D229" s="5">
        <v>17000000000</v>
      </c>
    </row>
    <row r="230" spans="3:9" ht="15.5" x14ac:dyDescent="0.35">
      <c r="C230" t="s">
        <v>259</v>
      </c>
      <c r="I230" s="6">
        <v>0.66</v>
      </c>
    </row>
    <row r="231" spans="3:9" ht="15.5" x14ac:dyDescent="0.35">
      <c r="C231" t="s">
        <v>260</v>
      </c>
      <c r="I231" s="6">
        <v>8.0000000000000004E-4</v>
      </c>
    </row>
    <row r="232" spans="3:9" ht="15.5" x14ac:dyDescent="0.35">
      <c r="C232" t="s">
        <v>261</v>
      </c>
      <c r="I232" s="6">
        <v>3.8E-3</v>
      </c>
    </row>
    <row r="233" spans="3:9" ht="15.5" x14ac:dyDescent="0.35">
      <c r="C233" t="s">
        <v>262</v>
      </c>
      <c r="I233" s="6">
        <v>-9.0000000000000011E-3</v>
      </c>
    </row>
    <row r="234" spans="3:9" ht="15.5" x14ac:dyDescent="0.35">
      <c r="C234" t="s">
        <v>263</v>
      </c>
      <c r="I234" s="6">
        <v>-4.0000000000000001E-3</v>
      </c>
    </row>
    <row r="235" spans="3:9" ht="15.5" x14ac:dyDescent="0.35">
      <c r="C235" t="s">
        <v>269</v>
      </c>
      <c r="I235" s="6">
        <v>0.12</v>
      </c>
    </row>
    <row r="236" spans="3:9" ht="15.5" x14ac:dyDescent="0.35">
      <c r="C236" t="s">
        <v>52</v>
      </c>
      <c r="I236" s="5">
        <v>946000000000</v>
      </c>
    </row>
    <row r="237" spans="3:9" ht="15.5" x14ac:dyDescent="0.35">
      <c r="C237" t="s">
        <v>271</v>
      </c>
      <c r="I237" s="5">
        <v>12078000000000</v>
      </c>
    </row>
    <row r="238" spans="3:9" ht="15.5" x14ac:dyDescent="0.35">
      <c r="C238" t="s">
        <v>272</v>
      </c>
      <c r="I238" s="5">
        <v>1650000000</v>
      </c>
    </row>
    <row r="239" spans="3:9" ht="15.5" x14ac:dyDescent="0.35">
      <c r="C239" t="s">
        <v>273</v>
      </c>
      <c r="I239" s="6">
        <v>0.26300000000000001</v>
      </c>
    </row>
    <row r="240" spans="3:9" ht="15.5" x14ac:dyDescent="0.35">
      <c r="C240" t="s">
        <v>275</v>
      </c>
      <c r="D240" s="6">
        <v>-6.0199999999999997E-2</v>
      </c>
    </row>
    <row r="241" spans="3:9" ht="15.5" x14ac:dyDescent="0.35">
      <c r="C241" t="s">
        <v>276</v>
      </c>
      <c r="D241" s="6">
        <v>7.9000000000000008E-3</v>
      </c>
    </row>
    <row r="242" spans="3:9" ht="15.5" x14ac:dyDescent="0.35">
      <c r="C242" t="s">
        <v>277</v>
      </c>
      <c r="D242" s="6">
        <v>4.5599999999999995E-2</v>
      </c>
    </row>
    <row r="243" spans="3:9" ht="15.5" x14ac:dyDescent="0.35">
      <c r="C243" t="s">
        <v>279</v>
      </c>
      <c r="D243" s="6">
        <v>-0.82909999999999995</v>
      </c>
    </row>
    <row r="244" spans="3:9" ht="15.5" x14ac:dyDescent="0.35">
      <c r="C244" t="s">
        <v>280</v>
      </c>
      <c r="I244" s="6">
        <v>2.5</v>
      </c>
    </row>
    <row r="245" spans="3:9" ht="15.5" x14ac:dyDescent="0.35">
      <c r="C245" t="s">
        <v>281</v>
      </c>
      <c r="I245" s="6">
        <v>2.5</v>
      </c>
    </row>
    <row r="246" spans="3:9" ht="15.5" x14ac:dyDescent="0.35">
      <c r="C246" t="s">
        <v>282</v>
      </c>
      <c r="I246" s="6">
        <v>0.61780000000000002</v>
      </c>
    </row>
    <row r="247" spans="3:9" ht="15.5" x14ac:dyDescent="0.35">
      <c r="C247" t="s">
        <v>283</v>
      </c>
      <c r="I247" s="6">
        <v>4.3E-3</v>
      </c>
    </row>
    <row r="248" spans="3:9" ht="15.5" x14ac:dyDescent="0.35">
      <c r="C248" t="s">
        <v>284</v>
      </c>
      <c r="I248" t="s">
        <v>2044</v>
      </c>
    </row>
    <row r="249" spans="3:9" ht="15.5" x14ac:dyDescent="0.35">
      <c r="C249" t="s">
        <v>286</v>
      </c>
      <c r="I249" s="5">
        <v>2</v>
      </c>
    </row>
    <row r="250" spans="3:9" ht="15.5" x14ac:dyDescent="0.35">
      <c r="C250" t="s">
        <v>287</v>
      </c>
      <c r="I250" s="6">
        <v>0.09</v>
      </c>
    </row>
    <row r="251" spans="3:9" ht="15.5" x14ac:dyDescent="0.35">
      <c r="C251" t="s">
        <v>288</v>
      </c>
      <c r="I251" s="6">
        <v>0.5</v>
      </c>
    </row>
    <row r="252" spans="3:9" ht="15.5" x14ac:dyDescent="0.35">
      <c r="C252" t="s">
        <v>289</v>
      </c>
      <c r="I252" s="6">
        <v>7.0000000000000007E-2</v>
      </c>
    </row>
    <row r="253" spans="3:9" ht="15.5" x14ac:dyDescent="0.35">
      <c r="C253" t="s">
        <v>290</v>
      </c>
      <c r="I253" s="6">
        <v>0.77</v>
      </c>
    </row>
    <row r="254" spans="3:9" ht="15.5" x14ac:dyDescent="0.35">
      <c r="C254" t="s">
        <v>291</v>
      </c>
      <c r="I254" s="6">
        <v>0.55000000000000004</v>
      </c>
    </row>
    <row r="255" spans="3:9" ht="15.5" x14ac:dyDescent="0.35">
      <c r="C255" t="s">
        <v>292</v>
      </c>
      <c r="I255" s="6">
        <v>0.71</v>
      </c>
    </row>
    <row r="256" spans="3:9" ht="15.5" x14ac:dyDescent="0.35">
      <c r="C256" t="s">
        <v>293</v>
      </c>
      <c r="I256" s="6">
        <v>0.24</v>
      </c>
    </row>
    <row r="257" spans="3:9" ht="15.5" x14ac:dyDescent="0.35">
      <c r="C257" t="s">
        <v>294</v>
      </c>
      <c r="I257" s="5">
        <v>848000000000</v>
      </c>
    </row>
    <row r="258" spans="3:9" ht="15.5" x14ac:dyDescent="0.35">
      <c r="C258" t="s">
        <v>296</v>
      </c>
      <c r="I258" s="5">
        <v>-44000000000</v>
      </c>
    </row>
    <row r="259" spans="3:9" ht="15.5" x14ac:dyDescent="0.35">
      <c r="C259" t="s">
        <v>297</v>
      </c>
      <c r="I259" s="5">
        <v>5000000000</v>
      </c>
    </row>
    <row r="260" spans="3:9" ht="15.5" x14ac:dyDescent="0.35">
      <c r="C260" t="s">
        <v>298</v>
      </c>
      <c r="D260" s="5">
        <v>170000000000</v>
      </c>
    </row>
    <row r="261" spans="3:9" ht="15.5" x14ac:dyDescent="0.35">
      <c r="C261" t="s">
        <v>299</v>
      </c>
      <c r="D261" s="5">
        <v>7170000000000</v>
      </c>
    </row>
    <row r="262" spans="3:9" ht="15.5" x14ac:dyDescent="0.35">
      <c r="C262" t="s">
        <v>300</v>
      </c>
      <c r="D262" s="5">
        <v>5758000000000</v>
      </c>
    </row>
    <row r="263" spans="3:9" ht="15.5" x14ac:dyDescent="0.35">
      <c r="C263" t="s">
        <v>205</v>
      </c>
      <c r="I263" s="5">
        <v>1412000000000</v>
      </c>
    </row>
    <row r="264" spans="3:9" ht="15.5" x14ac:dyDescent="0.35">
      <c r="C264" t="s">
        <v>301</v>
      </c>
      <c r="I264" s="5">
        <v>1412000000000</v>
      </c>
    </row>
    <row r="265" spans="3:9" ht="15.5" x14ac:dyDescent="0.35">
      <c r="C265" t="s">
        <v>302</v>
      </c>
      <c r="I265" s="5">
        <v>-259000000000</v>
      </c>
    </row>
    <row r="266" spans="3:9" ht="15.5" x14ac:dyDescent="0.35">
      <c r="C266" t="s">
        <v>303</v>
      </c>
      <c r="I266" s="5">
        <v>-10000000000</v>
      </c>
    </row>
    <row r="267" spans="3:9" ht="15.5" x14ac:dyDescent="0.35">
      <c r="C267" t="s">
        <v>304</v>
      </c>
      <c r="I267" s="5">
        <v>183000000000</v>
      </c>
    </row>
    <row r="268" spans="3:9" ht="15.5" x14ac:dyDescent="0.35">
      <c r="C268" t="s">
        <v>305</v>
      </c>
      <c r="I268" s="5">
        <v>-8000000000</v>
      </c>
    </row>
    <row r="269" spans="3:9" ht="15.5" x14ac:dyDescent="0.35">
      <c r="C269" t="s">
        <v>306</v>
      </c>
      <c r="I269" s="5">
        <v>-268000000000</v>
      </c>
    </row>
  </sheetData>
  <pageMargins left="0.7" right="0.7" top="0.75" bottom="0.75" header="0.3" footer="0.3"/>
  <ignoredErrors>
    <ignoredError sqref="A1:Z270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R28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2045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2046</v>
      </c>
      <c r="D2" s="2" vm="131">
        <f ca="1">IFERROR(_xlfn.STOCKHISTORY("XIDX:" &amp; $C$1, D3, , 0, 0, 1), "Libur")</f>
        <v>1945</v>
      </c>
      <c r="H2" s="2" t="e" vm="2">
        <f>_FV(C2,"Price")</f>
        <v>#VALUE!</v>
      </c>
      <c r="I2" s="2" vm="470">
        <f t="shared" ref="I2:R2" ca="1" si="0">IFERROR(_xlfn.STOCKHISTORY("XIDX:" &amp; $C$1, I1, , 0, 0, 1), "Libur")</f>
        <v>2050</v>
      </c>
      <c r="J2" s="2" vm="573">
        <f t="shared" ca="1" si="0"/>
        <v>1930</v>
      </c>
      <c r="K2" s="2" vm="98">
        <f t="shared" ca="1" si="0"/>
        <v>2000</v>
      </c>
      <c r="L2" s="2" vm="574">
        <f t="shared" ca="1" si="0"/>
        <v>2120</v>
      </c>
      <c r="M2" s="2" vm="98">
        <f t="shared" ca="1" si="0"/>
        <v>2000</v>
      </c>
      <c r="N2" s="2" vm="575">
        <f t="shared" ca="1" si="0"/>
        <v>1500</v>
      </c>
      <c r="O2" s="2" vm="576">
        <f t="shared" ca="1" si="0"/>
        <v>2800</v>
      </c>
      <c r="P2" s="2" vm="527">
        <f t="shared" ca="1" si="0"/>
        <v>1380</v>
      </c>
      <c r="Q2" s="2" t="str">
        <f t="shared" ca="1" si="0"/>
        <v>Libur</v>
      </c>
      <c r="R2" s="2" t="str">
        <f t="shared" ca="1" si="0"/>
        <v>Libur</v>
      </c>
    </row>
    <row r="3" spans="1:18" ht="15.5" x14ac:dyDescent="0.35">
      <c r="D3" s="1"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303656773613</v>
      </c>
      <c r="H4" s="2">
        <f>IFERROR(SUM(D4:G4)*(4/MAX(1,COUNT(D4:G4))),"")</f>
        <v>1214627094452</v>
      </c>
      <c r="I4" s="2">
        <f t="shared" ref="I4:R4" si="1">IFERROR(INDEX(I51:I500,MATCH($C$4,$C$51:$C$500,0)),"")</f>
        <v>1243920818919</v>
      </c>
      <c r="J4" s="2">
        <f t="shared" si="1"/>
        <v>1218340799191</v>
      </c>
      <c r="K4" s="2">
        <f t="shared" si="1"/>
        <v>1233332886446</v>
      </c>
      <c r="L4" s="2">
        <f t="shared" si="1"/>
        <v>1291746266046</v>
      </c>
      <c r="M4" s="2">
        <f t="shared" si="1"/>
        <v>1210024703763</v>
      </c>
      <c r="N4" s="2">
        <f t="shared" si="1"/>
        <v>1122202992204</v>
      </c>
      <c r="O4" s="2">
        <f t="shared" si="1"/>
        <v>1058536635511</v>
      </c>
      <c r="P4" s="2">
        <f t="shared" si="1"/>
        <v>1026137099056</v>
      </c>
      <c r="Q4" s="2">
        <f t="shared" si="1"/>
        <v>1026201831931</v>
      </c>
      <c r="R4" s="2">
        <f t="shared" si="1"/>
        <v>1025409212453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-86145928010</v>
      </c>
      <c r="H5" s="2">
        <f>IFERROR(SUM(D5:G5)*(4/MAX(1,COUNT(D5:G5))),"")</f>
        <v>-344583712040</v>
      </c>
      <c r="I5" s="2">
        <f t="shared" ref="I5:R5" si="2">IFERROR(INDEX(I51:I500,MATCH($C$5,$C$51:$C$500,0)),"")</f>
        <v>500428738097</v>
      </c>
      <c r="J5" s="2">
        <f t="shared" si="2"/>
        <v>318806117732</v>
      </c>
      <c r="K5" s="2">
        <f t="shared" si="2"/>
        <v>489363939060</v>
      </c>
      <c r="L5" s="2">
        <f t="shared" si="2"/>
        <v>400445205817</v>
      </c>
      <c r="M5" s="2">
        <f t="shared" si="2"/>
        <v>400365248935</v>
      </c>
      <c r="N5" s="2">
        <f t="shared" si="2"/>
        <v>624190222146</v>
      </c>
      <c r="O5" s="2">
        <f t="shared" si="2"/>
        <v>392934528570</v>
      </c>
      <c r="P5" s="2">
        <f t="shared" si="2"/>
        <v>65390506841</v>
      </c>
      <c r="Q5" s="2">
        <f t="shared" si="2"/>
        <v>460378437835</v>
      </c>
      <c r="R5" s="2">
        <f t="shared" si="2"/>
        <v>477941002133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5364632485867</v>
      </c>
      <c r="H6" s="2">
        <f>IFERROR(INDEX(D6:G6,COUNT(D6:G6)),"")</f>
        <v>5364632485867</v>
      </c>
      <c r="I6" s="2">
        <f t="shared" ref="I6:R6" si="3">IFERROR(INDEX(I51:I500,MATCH($C$6,$C$51:$C$500,0)),"")</f>
        <v>5450778413877</v>
      </c>
      <c r="J6" s="2">
        <f t="shared" si="3"/>
        <v>5088347193335</v>
      </c>
      <c r="K6" s="2">
        <f t="shared" si="3"/>
        <v>4903654244693</v>
      </c>
      <c r="L6" s="2">
        <f t="shared" si="3"/>
        <v>4552297953409</v>
      </c>
      <c r="M6" s="2">
        <f t="shared" si="3"/>
        <v>4289820124680</v>
      </c>
      <c r="N6" s="2">
        <f t="shared" si="3"/>
        <v>4009262625539</v>
      </c>
      <c r="O6" s="2">
        <f t="shared" si="3"/>
        <v>3480469121456</v>
      </c>
      <c r="P6" s="2">
        <f t="shared" si="3"/>
        <v>3088013085461</v>
      </c>
      <c r="Q6" s="2">
        <f t="shared" si="3"/>
        <v>3082150626770</v>
      </c>
      <c r="R6" s="2">
        <f t="shared" si="3"/>
        <v>2681773809235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4.09</v>
      </c>
      <c r="H7" s="3">
        <f>IFERROR(INDEX(D7:G7,COUNT(D7:G7)),"")</f>
        <v>4.09</v>
      </c>
      <c r="I7" s="3">
        <f t="shared" ref="I7:R7" si="4">IFERROR(INDEX(I51:I500,MATCH($C$7,$C$51:$C$500,0))/1000000000,"")</f>
        <v>4.09</v>
      </c>
      <c r="J7" s="3">
        <f t="shared" si="4"/>
        <v>4.09</v>
      </c>
      <c r="K7" s="3">
        <f t="shared" si="4"/>
        <v>4.09</v>
      </c>
      <c r="L7" s="3">
        <f t="shared" si="4"/>
        <v>4.09</v>
      </c>
      <c r="M7" s="3">
        <f t="shared" si="4"/>
        <v>4.09</v>
      </c>
      <c r="N7" s="3">
        <f t="shared" si="4"/>
        <v>4.09</v>
      </c>
      <c r="O7" s="3">
        <f t="shared" si="4"/>
        <v>4.09</v>
      </c>
      <c r="P7" s="3">
        <f t="shared" si="4"/>
        <v>4.09</v>
      </c>
      <c r="Q7" s="3">
        <f t="shared" si="4"/>
        <v>4.09</v>
      </c>
      <c r="R7" s="3">
        <f t="shared" si="4"/>
        <v>4.09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-129000000000</v>
      </c>
      <c r="H8" s="2">
        <f>IFERROR(INDEX(D8:G8,COUNT(D8:G8)),"")</f>
        <v>-129000000000</v>
      </c>
      <c r="I8" s="2">
        <f t="shared" ref="I8:R8" si="5">IFERROR(INDEX(I51:I500,MATCH($C$8,$C$51:$C$500,0)),"")</f>
        <v>1556000000000</v>
      </c>
      <c r="J8" s="2">
        <f t="shared" si="5"/>
        <v>-1956000000000</v>
      </c>
      <c r="K8" s="2">
        <f t="shared" si="5"/>
        <v>-466000000000</v>
      </c>
      <c r="L8" s="2">
        <f t="shared" si="5"/>
        <v>-509000000000</v>
      </c>
      <c r="M8" s="2">
        <f t="shared" si="5"/>
        <v>1185000000000</v>
      </c>
      <c r="N8" s="2">
        <f t="shared" si="5"/>
        <v>1888000000000</v>
      </c>
      <c r="O8" s="2">
        <f t="shared" si="5"/>
        <v>295000000000</v>
      </c>
      <c r="P8" s="2">
        <f t="shared" si="5"/>
        <v>-227000000000</v>
      </c>
      <c r="Q8" s="2">
        <f t="shared" si="5"/>
        <v>237000000000</v>
      </c>
      <c r="R8" s="2">
        <f t="shared" si="5"/>
        <v>85000000000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-31.58</v>
      </c>
      <c r="H9" s="3">
        <f>IFERROR(INDEX(D9:G9,COUNT(D9:G9)),"")</f>
        <v>-31.58</v>
      </c>
      <c r="I9" s="3">
        <f t="shared" ref="I9:R9" si="6">IFERROR(INDEX(I51:I500,MATCH($C$9,$C$51:$C$500,0)),"")</f>
        <v>380.32</v>
      </c>
      <c r="J9" s="3">
        <f t="shared" si="6"/>
        <v>-478.19</v>
      </c>
      <c r="K9" s="3">
        <f t="shared" si="6"/>
        <v>-114.02</v>
      </c>
      <c r="L9" s="3">
        <f t="shared" si="6"/>
        <v>-124.49</v>
      </c>
      <c r="M9" s="3">
        <f t="shared" si="6"/>
        <v>289.66000000000003</v>
      </c>
      <c r="N9" s="3">
        <f t="shared" si="6"/>
        <v>461.57</v>
      </c>
      <c r="O9" s="3">
        <f t="shared" si="6"/>
        <v>72.099999999999994</v>
      </c>
      <c r="P9" s="3">
        <f t="shared" si="6"/>
        <v>-55.47</v>
      </c>
      <c r="Q9" s="3">
        <f t="shared" si="6"/>
        <v>57.86</v>
      </c>
      <c r="R9" s="3">
        <f t="shared" si="6"/>
        <v>20.7</v>
      </c>
    </row>
    <row r="10" spans="1:18" ht="15.5" x14ac:dyDescent="0.35">
      <c r="C10" t="s">
        <v>17</v>
      </c>
      <c r="D10" s="3">
        <f ca="1">IFERROR(IF(D9=0,"",D2/D9),"")</f>
        <v>-61.589613679544016</v>
      </c>
      <c r="I10" s="3">
        <f t="shared" ref="I10:R10" ca="1" si="7">IFERROR(IF(I9=0,"",I2/I9),"")</f>
        <v>5.39019772822886</v>
      </c>
      <c r="J10" s="3">
        <f t="shared" ca="1" si="7"/>
        <v>-4.0360526150693241</v>
      </c>
      <c r="K10" s="3">
        <f t="shared" ca="1" si="7"/>
        <v>-17.540782318891424</v>
      </c>
      <c r="L10" s="3">
        <f t="shared" ca="1" si="7"/>
        <v>-17.029480279540525</v>
      </c>
      <c r="M10" s="3">
        <f t="shared" ca="1" si="7"/>
        <v>6.9046468273147825</v>
      </c>
      <c r="N10" s="3">
        <f t="shared" ca="1" si="7"/>
        <v>3.249777931841324</v>
      </c>
      <c r="O10" s="3">
        <f t="shared" ca="1" si="7"/>
        <v>38.834951456310684</v>
      </c>
      <c r="P10" s="3">
        <f t="shared" ca="1" si="7"/>
        <v>-24.878312601406165</v>
      </c>
      <c r="Q10" s="3" t="str">
        <f t="shared" ca="1" si="7"/>
        <v/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202089270953</v>
      </c>
      <c r="H11" s="2">
        <f>IFERROR(INDEX(D11:G11,COUNT(D11:G11)),"")</f>
        <v>202089270953</v>
      </c>
      <c r="I11" s="2">
        <f t="shared" ref="I11:R11" si="8">IFERROR(INDEX(I51:I500,MATCH($C$11,$C$51:$C$500,0)),"")</f>
        <v>210149652718</v>
      </c>
      <c r="J11" s="2">
        <f t="shared" si="8"/>
        <v>225009999223</v>
      </c>
      <c r="K11" s="2">
        <f t="shared" si="8"/>
        <v>165845246577</v>
      </c>
      <c r="L11" s="2">
        <f t="shared" si="8"/>
        <v>217029241010</v>
      </c>
      <c r="M11" s="2">
        <f t="shared" si="8"/>
        <v>180210560444</v>
      </c>
      <c r="N11" s="2">
        <f t="shared" si="8"/>
        <v>222586426589</v>
      </c>
      <c r="O11" s="2">
        <f t="shared" si="8"/>
        <v>283657764841</v>
      </c>
      <c r="P11" s="2">
        <f t="shared" si="8"/>
        <v>194344022757</v>
      </c>
      <c r="Q11" s="2">
        <f t="shared" si="8"/>
        <v>128024618049</v>
      </c>
      <c r="R11" s="2">
        <f t="shared" si="8"/>
        <v>161184374403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R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R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</row>
    <row r="15" spans="1:18" ht="15.5" x14ac:dyDescent="0.35">
      <c r="C15" t="s">
        <v>27</v>
      </c>
      <c r="D15" s="2">
        <f>IFERROR(INDEX(D51:D500,MATCH($C$15,$C$51:$C$500,0)),"")</f>
        <v>-16338951034</v>
      </c>
      <c r="H15" s="2">
        <f>IFERROR(SUM(D15:G15)*(4/MAX(1,COUNT(D15:G15))),"")</f>
        <v>-65355804136</v>
      </c>
      <c r="I15" s="2">
        <f t="shared" ref="I15:R15" si="12">IFERROR(INDEX(I51:I500,MATCH($C$15,$C$51:$C$500,0)),"")</f>
        <v>-89571608747</v>
      </c>
      <c r="J15" s="2">
        <f t="shared" si="12"/>
        <v>-117885566854</v>
      </c>
      <c r="K15" s="2">
        <f t="shared" si="12"/>
        <v>-117978112547</v>
      </c>
      <c r="L15" s="2">
        <f t="shared" si="12"/>
        <v>-147331000605</v>
      </c>
      <c r="M15" s="2">
        <f t="shared" si="12"/>
        <v>-145993059576</v>
      </c>
      <c r="N15" s="2">
        <f t="shared" si="12"/>
        <v>-94044062672</v>
      </c>
      <c r="O15" s="2">
        <f t="shared" si="12"/>
        <v>-83199865014</v>
      </c>
      <c r="P15" s="2">
        <f t="shared" si="12"/>
        <v>-89686726342</v>
      </c>
      <c r="Q15" s="2">
        <f t="shared" si="12"/>
        <v>-89819756386</v>
      </c>
      <c r="R15" s="2">
        <f t="shared" si="12"/>
        <v>-60605014346</v>
      </c>
    </row>
    <row r="16" spans="1:18" ht="15.5" x14ac:dyDescent="0.35">
      <c r="C16" t="s">
        <v>28</v>
      </c>
      <c r="D16" s="2">
        <f>IFERROR(INDEX(D51:D500,MATCH($C$16,$C$51:$C$500,0)),"")</f>
        <v>74267959246</v>
      </c>
      <c r="H16" s="2">
        <f>IFERROR(SUM(D16:G16)*(4/MAX(1,COUNT(D16:G16))),"")</f>
        <v>297071836984</v>
      </c>
      <c r="I16" s="2">
        <f t="shared" ref="I16:R16" si="13">IFERROR(INDEX(I51:I500,MATCH($C$16,$C$51:$C$500,0)),"")</f>
        <v>409555935780</v>
      </c>
      <c r="J16" s="2">
        <f t="shared" si="13"/>
        <v>521274750892</v>
      </c>
      <c r="K16" s="2">
        <f t="shared" si="13"/>
        <v>535114381542</v>
      </c>
      <c r="L16" s="2">
        <f t="shared" si="13"/>
        <v>670434882830</v>
      </c>
      <c r="M16" s="2">
        <f t="shared" si="13"/>
        <v>665573085996</v>
      </c>
      <c r="N16" s="2">
        <f t="shared" si="13"/>
        <v>419976181196</v>
      </c>
      <c r="O16" s="2">
        <f t="shared" si="13"/>
        <v>330773591197</v>
      </c>
      <c r="P16" s="2">
        <f t="shared" si="13"/>
        <v>355549291067</v>
      </c>
      <c r="Q16" s="2">
        <f t="shared" si="13"/>
        <v>353573133007</v>
      </c>
      <c r="R16" s="2">
        <f t="shared" si="13"/>
        <v>239866206854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</row>
    <row r="19" spans="1:18" ht="15.5" x14ac:dyDescent="0.35">
      <c r="A19" t="s">
        <v>49</v>
      </c>
      <c r="C19" t="s">
        <v>50</v>
      </c>
    </row>
    <row r="20" spans="1:18" ht="15.5" x14ac:dyDescent="0.35">
      <c r="A20" t="s">
        <v>51</v>
      </c>
      <c r="C20" t="s">
        <v>52</v>
      </c>
      <c r="D20" s="2">
        <f ca="1">IFERROR(D21*D2,"")</f>
        <v>7955050000000</v>
      </c>
      <c r="H20" s="2" t="str">
        <f t="shared" ref="H20:R20" si="14">IFERROR(H21*H2,"")</f>
        <v/>
      </c>
      <c r="I20" s="2">
        <f t="shared" ca="1" si="14"/>
        <v>8384500000000</v>
      </c>
      <c r="J20" s="2">
        <f t="shared" ca="1" si="14"/>
        <v>7893700000000</v>
      </c>
      <c r="K20" s="2">
        <f t="shared" ca="1" si="14"/>
        <v>8180000000000</v>
      </c>
      <c r="L20" s="2">
        <f t="shared" ca="1" si="14"/>
        <v>8670800000000</v>
      </c>
      <c r="M20" s="2">
        <f t="shared" ca="1" si="14"/>
        <v>8180000000000</v>
      </c>
      <c r="N20" s="2">
        <f t="shared" ca="1" si="14"/>
        <v>6135000000000</v>
      </c>
      <c r="O20" s="2">
        <f t="shared" ca="1" si="14"/>
        <v>11452000000000</v>
      </c>
      <c r="P20" s="2">
        <f t="shared" ca="1" si="14"/>
        <v>5644200000000</v>
      </c>
      <c r="Q20" s="2" t="str">
        <f t="shared" ca="1" si="14"/>
        <v/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4090000000</v>
      </c>
      <c r="H21" s="2">
        <f>IFERROR(INDEX(D21:G21,COUNT(D21:G21)),"")</f>
        <v>4090000000</v>
      </c>
      <c r="I21" s="2">
        <f t="shared" ref="I21:R21" si="15">IFERROR(INDEX(I51:I500,MATCH($C$7,$C$51:$C$500,0)),"")</f>
        <v>4090000000</v>
      </c>
      <c r="J21" s="2">
        <f t="shared" si="15"/>
        <v>4090000000</v>
      </c>
      <c r="K21" s="2">
        <f t="shared" si="15"/>
        <v>4090000000</v>
      </c>
      <c r="L21" s="2">
        <f t="shared" si="15"/>
        <v>4090000000</v>
      </c>
      <c r="M21" s="2">
        <f t="shared" si="15"/>
        <v>4090000000</v>
      </c>
      <c r="N21" s="2">
        <f t="shared" si="15"/>
        <v>4090000000</v>
      </c>
      <c r="O21" s="2">
        <f t="shared" si="15"/>
        <v>4090000000</v>
      </c>
      <c r="P21" s="2">
        <f t="shared" si="15"/>
        <v>4090000000</v>
      </c>
      <c r="Q21" s="2">
        <f t="shared" si="15"/>
        <v>4090000000</v>
      </c>
      <c r="R21" s="2">
        <f t="shared" si="15"/>
        <v>4090000000</v>
      </c>
    </row>
    <row r="23" spans="1:18" ht="15.5" x14ac:dyDescent="0.35">
      <c r="B23" t="s">
        <v>53</v>
      </c>
      <c r="C23" t="s">
        <v>54</v>
      </c>
      <c r="D23" s="3">
        <f>IFERROR(D5/D6*100,"")</f>
        <v>-1.6058122944479318</v>
      </c>
      <c r="H23" s="3">
        <f t="shared" ref="H23:R23" si="16">IFERROR(H5/H6*100,"")</f>
        <v>-6.4232491777917273</v>
      </c>
      <c r="I23" s="3">
        <f t="shared" si="16"/>
        <v>9.1808673935996197</v>
      </c>
      <c r="J23" s="3">
        <f t="shared" si="16"/>
        <v>6.2654159714099293</v>
      </c>
      <c r="K23" s="3">
        <f t="shared" si="16"/>
        <v>9.9795767531859756</v>
      </c>
      <c r="L23" s="3">
        <f t="shared" si="16"/>
        <v>8.7965508829914256</v>
      </c>
      <c r="M23" s="3">
        <f t="shared" si="16"/>
        <v>9.3329146047788036</v>
      </c>
      <c r="N23" s="3">
        <f t="shared" si="16"/>
        <v>15.568703785327227</v>
      </c>
      <c r="O23" s="3">
        <f t="shared" si="16"/>
        <v>11.289700177130776</v>
      </c>
      <c r="P23" s="3">
        <f t="shared" si="16"/>
        <v>2.1175592535171548</v>
      </c>
      <c r="Q23" s="3">
        <f t="shared" si="16"/>
        <v>14.936922090581362</v>
      </c>
      <c r="R23" s="3">
        <f t="shared" si="16"/>
        <v>17.821823767804524</v>
      </c>
    </row>
    <row r="24" spans="1:18" ht="15.5" x14ac:dyDescent="0.35">
      <c r="C24" t="s">
        <v>55</v>
      </c>
      <c r="D24" s="4" t="str">
        <f>IFERROR(_xlfn.RRI(5,I23,D23),"")</f>
        <v/>
      </c>
      <c r="H24" s="4" t="str">
        <f t="shared" ref="H24:R24" si="17">IFERROR(_xlfn.RRI(5,M23,H23),"")</f>
        <v/>
      </c>
      <c r="I24" s="4">
        <f t="shared" si="17"/>
        <v>-0.1002408916037254</v>
      </c>
      <c r="J24" s="4">
        <f t="shared" si="17"/>
        <v>-0.11109878405843687</v>
      </c>
      <c r="K24" s="4">
        <f t="shared" si="17"/>
        <v>0.36350052726085469</v>
      </c>
      <c r="L24" s="4">
        <f t="shared" si="17"/>
        <v>-0.10048116660253203</v>
      </c>
      <c r="M24" s="4">
        <f t="shared" si="17"/>
        <v>-0.12135583461110633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56</v>
      </c>
      <c r="C25" t="s">
        <v>57</v>
      </c>
      <c r="D25" s="3">
        <f>IFERROR(INDEX(D51:D500,MATCH($A$25,$C$51:$C$500,0)),"")</f>
        <v>14.16</v>
      </c>
      <c r="H25" s="3">
        <f>IFERROR(INDEX(D25:G25,COUNT(D25:G25)),"")</f>
        <v>14.16</v>
      </c>
      <c r="I25" s="3">
        <f t="shared" ref="I25:R25" si="18">IFERROR(INDEX(I51:I500,MATCH($C$25,$C$51:$C$500,0)),"")</f>
        <v>78.23</v>
      </c>
      <c r="J25" s="3">
        <f t="shared" si="18"/>
        <v>98.63</v>
      </c>
      <c r="K25" s="3">
        <f t="shared" si="18"/>
        <v>101.99</v>
      </c>
      <c r="L25" s="3">
        <f t="shared" si="18"/>
        <v>127.9</v>
      </c>
      <c r="M25" s="3">
        <f t="shared" si="18"/>
        <v>127.03</v>
      </c>
      <c r="N25" s="3">
        <f t="shared" si="18"/>
        <v>79.69</v>
      </c>
      <c r="O25" s="3">
        <f t="shared" si="18"/>
        <v>60.53</v>
      </c>
      <c r="P25" s="3">
        <f t="shared" si="18"/>
        <v>65</v>
      </c>
      <c r="Q25" s="3">
        <f t="shared" si="18"/>
        <v>64.489999999999995</v>
      </c>
      <c r="R25" s="3">
        <f t="shared" si="18"/>
        <v>43.83</v>
      </c>
    </row>
    <row r="26" spans="1:18" ht="15.5" x14ac:dyDescent="0.35">
      <c r="C26" t="s">
        <v>58</v>
      </c>
      <c r="D26" s="4">
        <f>IFERROR(_xlfn.RRI(5,I25,D25),"")</f>
        <v>-0.28954269411254363</v>
      </c>
      <c r="H26" s="4">
        <f t="shared" ref="H26:R26" si="19">IFERROR(_xlfn.RRI(5,M25,H25),"")</f>
        <v>-0.35519055384567122</v>
      </c>
      <c r="I26" s="4">
        <f t="shared" si="19"/>
        <v>-3.6913504955399246E-3</v>
      </c>
      <c r="J26" s="4">
        <f t="shared" si="19"/>
        <v>0.10257380897317225</v>
      </c>
      <c r="K26" s="4">
        <f t="shared" si="19"/>
        <v>9.4280970760205696E-2</v>
      </c>
      <c r="L26" s="4">
        <f t="shared" si="19"/>
        <v>0.14676817913304818</v>
      </c>
      <c r="M26" s="4">
        <f t="shared" si="19"/>
        <v>0.23716312096887604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59</v>
      </c>
      <c r="D27" s="3">
        <f>IFERROR(D4/D21,"")</f>
        <v>74.243709929828853</v>
      </c>
      <c r="H27" s="3">
        <f t="shared" ref="H27:R27" si="20">IFERROR(H4/H21,"")</f>
        <v>296.97483971931541</v>
      </c>
      <c r="I27" s="3">
        <f t="shared" si="20"/>
        <v>304.13711954009779</v>
      </c>
      <c r="J27" s="3">
        <f t="shared" si="20"/>
        <v>297.88283598801956</v>
      </c>
      <c r="K27" s="3">
        <f t="shared" si="20"/>
        <v>301.54838299413206</v>
      </c>
      <c r="L27" s="3">
        <f t="shared" si="20"/>
        <v>315.83038289633254</v>
      </c>
      <c r="M27" s="3">
        <f t="shared" si="20"/>
        <v>295.84956082224937</v>
      </c>
      <c r="N27" s="3">
        <f t="shared" si="20"/>
        <v>274.37725970757947</v>
      </c>
      <c r="O27" s="3">
        <f t="shared" si="20"/>
        <v>258.81091332787287</v>
      </c>
      <c r="P27" s="3">
        <f t="shared" si="20"/>
        <v>250.88926627286062</v>
      </c>
      <c r="Q27" s="3">
        <f t="shared" si="20"/>
        <v>250.9050933816626</v>
      </c>
      <c r="R27" s="3">
        <f t="shared" si="20"/>
        <v>250.71129888826405</v>
      </c>
    </row>
    <row r="28" spans="1:18" ht="15.5" x14ac:dyDescent="0.35">
      <c r="C28" t="s">
        <v>60</v>
      </c>
      <c r="D28" s="4">
        <f>IFERROR(_xlfn.RRI(5,I27,D27),"")</f>
        <v>-0.24574526129976415</v>
      </c>
      <c r="H28" s="4">
        <f t="shared" ref="H28:R28" si="21">IFERROR(_xlfn.RRI(5,M27,H27),"")</f>
        <v>7.5955547701567205E-4</v>
      </c>
      <c r="I28" s="4">
        <f t="shared" si="21"/>
        <v>2.0808465153485889E-2</v>
      </c>
      <c r="J28" s="4">
        <f t="shared" si="21"/>
        <v>2.8519615762348849E-2</v>
      </c>
      <c r="K28" s="4">
        <f t="shared" si="21"/>
        <v>3.7468655605420231E-2</v>
      </c>
      <c r="L28" s="4">
        <f t="shared" si="21"/>
        <v>4.7101751029942518E-2</v>
      </c>
      <c r="M28" s="4">
        <f t="shared" si="21"/>
        <v>3.3664031626741586E-2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32" spans="1:18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1311.62</v>
      </c>
      <c r="H32" s="3">
        <f>IFERROR(INDEX(D32:G32,COUNT(D32:G32)),"")</f>
        <v>1311.62</v>
      </c>
      <c r="I32" s="3">
        <f t="shared" ref="I32:R32" si="22">IFERROR(INDEX(I51:I500,MATCH($C$32,$C$51:$C$500,0)),"")</f>
        <v>1332.68</v>
      </c>
      <c r="J32" s="3">
        <f t="shared" si="22"/>
        <v>1244.07</v>
      </c>
      <c r="K32" s="3">
        <f t="shared" si="22"/>
        <v>1198.9100000000001</v>
      </c>
      <c r="L32" s="3">
        <f t="shared" si="22"/>
        <v>1113.01</v>
      </c>
      <c r="M32" s="3">
        <f t="shared" si="22"/>
        <v>1048.83</v>
      </c>
      <c r="N32" s="3">
        <f t="shared" si="22"/>
        <v>980.24</v>
      </c>
      <c r="O32" s="3">
        <f t="shared" si="22"/>
        <v>850.95</v>
      </c>
      <c r="P32" s="3">
        <f t="shared" si="22"/>
        <v>755</v>
      </c>
      <c r="Q32" s="3">
        <f t="shared" si="22"/>
        <v>753.57</v>
      </c>
      <c r="R32" s="3">
        <f t="shared" si="22"/>
        <v>655.68</v>
      </c>
    </row>
    <row r="33" spans="1:18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1.51</v>
      </c>
      <c r="H33" s="3">
        <f>IFERROR(INDEX(D33:G33,COUNT(D33:G33)),"")</f>
        <v>1.51</v>
      </c>
      <c r="I33" s="3">
        <f t="shared" ref="I33:R33" si="23">IFERROR(INDEX(I51:I500,MATCH($C$33,$C$51:$C$500,0)),"")</f>
        <v>1.54</v>
      </c>
      <c r="J33" s="3">
        <f t="shared" si="23"/>
        <v>1.55</v>
      </c>
      <c r="K33" s="3">
        <f t="shared" si="23"/>
        <v>1.67</v>
      </c>
      <c r="L33" s="3">
        <f t="shared" si="23"/>
        <v>1.9</v>
      </c>
      <c r="M33" s="3">
        <f t="shared" si="23"/>
        <v>1.91</v>
      </c>
      <c r="N33" s="3">
        <f t="shared" si="23"/>
        <v>1.53</v>
      </c>
      <c r="O33" s="3">
        <f t="shared" si="23"/>
        <v>3.29</v>
      </c>
      <c r="P33" s="3">
        <f t="shared" si="23"/>
        <v>1.83</v>
      </c>
      <c r="Q33" s="3">
        <f t="shared" si="23"/>
        <v>1.82</v>
      </c>
      <c r="R33" s="3">
        <f t="shared" si="23"/>
        <v>2.29</v>
      </c>
    </row>
    <row r="34" spans="1:18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139.83000000000001</v>
      </c>
      <c r="H34" s="3">
        <f>IFERROR(INDEX(D34:G34,COUNT(D34:G34)),"")</f>
        <v>139.83000000000001</v>
      </c>
      <c r="I34" s="3">
        <f t="shared" ref="I34:R34" si="24">IFERROR(INDEX(I51:I500,MATCH($C$34,$C$51:$C$500,0)),"")</f>
        <v>26.2</v>
      </c>
      <c r="J34" s="3">
        <f t="shared" si="24"/>
        <v>19.57</v>
      </c>
      <c r="K34" s="3">
        <f t="shared" si="24"/>
        <v>19.61</v>
      </c>
      <c r="L34" s="3">
        <f t="shared" si="24"/>
        <v>16.579999999999998</v>
      </c>
      <c r="M34" s="3">
        <f t="shared" si="24"/>
        <v>15.74</v>
      </c>
      <c r="N34" s="3">
        <f t="shared" si="24"/>
        <v>18.82</v>
      </c>
      <c r="O34" s="3">
        <f t="shared" si="24"/>
        <v>46.26</v>
      </c>
      <c r="P34" s="3">
        <f t="shared" si="24"/>
        <v>21.23</v>
      </c>
      <c r="Q34" s="3">
        <f t="shared" si="24"/>
        <v>21.32</v>
      </c>
      <c r="R34" s="3">
        <f t="shared" si="24"/>
        <v>34.22</v>
      </c>
    </row>
    <row r="35" spans="1:18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26.67</v>
      </c>
      <c r="H35" s="3">
        <f>IFERROR(INDEX(D35:G35,COUNT(D35:G35)),"")</f>
        <v>26.67</v>
      </c>
      <c r="I35" s="3">
        <f t="shared" ref="I35:R35" si="25">IFERROR(INDEX(I51:I500,MATCH($C$35,$C$51:$C$500,0)),"")</f>
        <v>6.74</v>
      </c>
      <c r="J35" s="3">
        <f t="shared" si="25"/>
        <v>6.48</v>
      </c>
      <c r="K35" s="3">
        <f t="shared" si="25"/>
        <v>6.63</v>
      </c>
      <c r="L35" s="3">
        <f t="shared" si="25"/>
        <v>6.71</v>
      </c>
      <c r="M35" s="3">
        <f t="shared" si="25"/>
        <v>6.76</v>
      </c>
      <c r="N35" s="3">
        <f t="shared" si="25"/>
        <v>5.47</v>
      </c>
      <c r="O35" s="3">
        <f t="shared" si="25"/>
        <v>10.82</v>
      </c>
      <c r="P35" s="3">
        <f t="shared" si="25"/>
        <v>5.5</v>
      </c>
      <c r="Q35" s="3">
        <f t="shared" si="25"/>
        <v>5.48</v>
      </c>
      <c r="R35" s="3">
        <f t="shared" si="25"/>
        <v>5.98</v>
      </c>
    </row>
    <row r="36" spans="1:18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R36" si="26">IFERROR(INDEX(H51:H500,MATCH($C$36,$C$51:$C$500,0)),"")</f>
        <v>0.39419999999999999</v>
      </c>
      <c r="I36" s="4">
        <f t="shared" si="26"/>
        <v>0.28539999999999999</v>
      </c>
      <c r="J36" s="4">
        <f t="shared" si="26"/>
        <v>0.34729999999999994</v>
      </c>
      <c r="K36" s="4">
        <f t="shared" si="26"/>
        <v>0.33600000000000002</v>
      </c>
      <c r="L36" s="4">
        <f t="shared" si="26"/>
        <v>0.26800000000000002</v>
      </c>
      <c r="M36" s="4">
        <f t="shared" si="26"/>
        <v>0.2697</v>
      </c>
      <c r="N36" s="4">
        <f t="shared" si="26"/>
        <v>0.37380000000000002</v>
      </c>
      <c r="O36" s="4">
        <f t="shared" si="26"/>
        <v>0</v>
      </c>
      <c r="P36" s="4">
        <f t="shared" si="26"/>
        <v>0</v>
      </c>
      <c r="Q36" s="4">
        <f t="shared" si="26"/>
        <v>0.22750000000000001</v>
      </c>
      <c r="R36" s="4">
        <f t="shared" si="26"/>
        <v>0</v>
      </c>
    </row>
    <row r="37" spans="1:18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R37" si="27">IFERROR(INDEX(H51:H500,MATCH($C$37,$C$51:$C$500,0)),"")</f>
        <v>22.33</v>
      </c>
      <c r="I37" s="3">
        <f t="shared" si="27"/>
        <v>22.33</v>
      </c>
      <c r="J37" s="3">
        <f t="shared" si="27"/>
        <v>34.25</v>
      </c>
      <c r="K37" s="3">
        <f t="shared" si="27"/>
        <v>34.270000000000003</v>
      </c>
      <c r="L37" s="3">
        <f t="shared" si="27"/>
        <v>34.270000000000003</v>
      </c>
      <c r="M37" s="3">
        <f t="shared" si="27"/>
        <v>34.26</v>
      </c>
      <c r="N37" s="3">
        <f t="shared" si="27"/>
        <v>29.79</v>
      </c>
      <c r="O37" s="3">
        <f t="shared" si="27"/>
        <v>0</v>
      </c>
      <c r="P37" s="3">
        <f t="shared" si="27"/>
        <v>0</v>
      </c>
      <c r="Q37" s="3">
        <f t="shared" si="27"/>
        <v>14.67</v>
      </c>
      <c r="R37" s="3">
        <f t="shared" si="27"/>
        <v>0</v>
      </c>
    </row>
    <row r="50" spans="2:18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</row>
    <row r="51" spans="2:18" ht="15.5" x14ac:dyDescent="0.35">
      <c r="B51" t="s">
        <v>82</v>
      </c>
      <c r="C51" t="s">
        <v>5</v>
      </c>
      <c r="D51" s="5">
        <v>303656773613</v>
      </c>
      <c r="E51" s="5">
        <v>308250169062</v>
      </c>
      <c r="F51" s="5">
        <v>315706816033</v>
      </c>
      <c r="G51" s="5">
        <v>312916811676</v>
      </c>
      <c r="I51" s="5">
        <v>1243920818919</v>
      </c>
      <c r="J51" s="5">
        <v>1218340799191</v>
      </c>
      <c r="K51" s="5">
        <v>1233332886446</v>
      </c>
      <c r="L51" s="5">
        <v>1291746266046</v>
      </c>
      <c r="M51" s="5">
        <v>1210024703763</v>
      </c>
      <c r="N51" s="5">
        <v>1122202992204</v>
      </c>
      <c r="O51" s="5">
        <v>1058536635511</v>
      </c>
      <c r="P51" s="5">
        <v>1026137099056</v>
      </c>
      <c r="Q51" s="5">
        <v>1026201831931</v>
      </c>
      <c r="R51" s="5">
        <v>1025409212453</v>
      </c>
    </row>
    <row r="52" spans="2:18" ht="15.5" x14ac:dyDescent="0.35">
      <c r="C52" t="s">
        <v>337</v>
      </c>
      <c r="D52" s="5">
        <v>303656773613</v>
      </c>
      <c r="E52" s="5">
        <v>308250169062</v>
      </c>
      <c r="F52" s="5">
        <v>315706816033</v>
      </c>
      <c r="G52" s="5">
        <v>312916811676</v>
      </c>
      <c r="I52" s="5">
        <v>1243920818919</v>
      </c>
      <c r="J52" s="5">
        <v>1218340799191</v>
      </c>
      <c r="K52" s="5">
        <v>1233332886446</v>
      </c>
      <c r="L52" s="5">
        <v>1291746266046</v>
      </c>
      <c r="M52" s="5">
        <v>1210024703763</v>
      </c>
      <c r="N52" s="5">
        <v>1122202992204</v>
      </c>
      <c r="O52" s="5">
        <v>1058536635511</v>
      </c>
      <c r="P52" s="5">
        <v>1026137099056</v>
      </c>
      <c r="Q52" s="5">
        <v>1026127401121</v>
      </c>
      <c r="R52" s="5">
        <v>1025308552453</v>
      </c>
    </row>
    <row r="53" spans="2:18" ht="15.5" x14ac:dyDescent="0.35">
      <c r="C53" t="s">
        <v>93</v>
      </c>
      <c r="Q53" s="5">
        <v>-22291829839</v>
      </c>
      <c r="R53" s="5">
        <v>-18401261733</v>
      </c>
    </row>
    <row r="54" spans="2:18" ht="15.5" x14ac:dyDescent="0.35">
      <c r="C54" t="s">
        <v>83</v>
      </c>
      <c r="D54" s="5">
        <v>-80185984720</v>
      </c>
      <c r="E54" s="5">
        <v>-86578414173</v>
      </c>
      <c r="F54" s="5">
        <v>-82560371635</v>
      </c>
      <c r="G54" s="5">
        <v>-84604754237</v>
      </c>
      <c r="I54" s="5">
        <v>-334576280922</v>
      </c>
      <c r="J54" s="5">
        <v>-302016210498</v>
      </c>
      <c r="K54" s="5">
        <v>-296366872454</v>
      </c>
      <c r="L54" s="5">
        <v>-297047307676</v>
      </c>
      <c r="M54" s="5">
        <v>-295120326839</v>
      </c>
      <c r="N54" s="5">
        <v>-326786068033</v>
      </c>
      <c r="O54" s="5">
        <v>-358120232566</v>
      </c>
      <c r="P54" s="5">
        <v>-339192456458</v>
      </c>
      <c r="Q54" s="5">
        <v>-301880285078</v>
      </c>
      <c r="R54" s="5">
        <v>-334818767557</v>
      </c>
    </row>
    <row r="55" spans="2:18" ht="15.5" x14ac:dyDescent="0.35">
      <c r="C55" t="s">
        <v>477</v>
      </c>
      <c r="D55" s="5">
        <v>-80185984720</v>
      </c>
      <c r="E55" s="5">
        <v>-86590070173</v>
      </c>
      <c r="F55" s="5">
        <v>-82560371635</v>
      </c>
      <c r="G55" s="5">
        <v>-84604754237</v>
      </c>
      <c r="I55" s="5">
        <v>-334587936922</v>
      </c>
      <c r="J55" s="5">
        <v>-302063794649</v>
      </c>
      <c r="K55" s="5">
        <v>-296342161454</v>
      </c>
      <c r="L55" s="5">
        <v>-297052724277</v>
      </c>
      <c r="M55" s="5">
        <v>-295051200056</v>
      </c>
      <c r="N55" s="5">
        <v>-326616871157</v>
      </c>
      <c r="O55" s="5">
        <v>-358086464478</v>
      </c>
      <c r="P55" s="5">
        <v>-339167553637</v>
      </c>
      <c r="Q55" s="5">
        <v>-301820895078</v>
      </c>
      <c r="R55" s="5">
        <v>-334635203757</v>
      </c>
    </row>
    <row r="56" spans="2:18" ht="15.5" x14ac:dyDescent="0.35">
      <c r="C56" t="s">
        <v>1035</v>
      </c>
      <c r="D56" s="5">
        <v>-80185984720</v>
      </c>
      <c r="E56" s="5">
        <v>-86578414173</v>
      </c>
      <c r="F56" s="5">
        <v>-82560371635</v>
      </c>
      <c r="G56" s="5">
        <v>-84604754237</v>
      </c>
      <c r="I56" s="5">
        <v>-334576280922</v>
      </c>
      <c r="J56" s="5">
        <v>-302016210498</v>
      </c>
      <c r="K56" s="5">
        <v>-296366872454</v>
      </c>
      <c r="L56" s="5">
        <v>-297047307676</v>
      </c>
      <c r="M56" s="5">
        <v>-295120326839</v>
      </c>
      <c r="N56" s="5">
        <v>-326786068033</v>
      </c>
      <c r="O56" s="5">
        <v>-358120232566</v>
      </c>
      <c r="P56" s="5">
        <v>-339192456458</v>
      </c>
      <c r="Q56" s="5">
        <v>-301880285078</v>
      </c>
      <c r="R56" s="5">
        <v>-334818767557</v>
      </c>
    </row>
    <row r="57" spans="2:18" ht="15.5" x14ac:dyDescent="0.35">
      <c r="C57" t="s">
        <v>84</v>
      </c>
      <c r="D57" s="5">
        <v>223470788893</v>
      </c>
      <c r="E57" s="5">
        <v>221671754889</v>
      </c>
      <c r="F57" s="5">
        <v>233146444398</v>
      </c>
      <c r="G57" s="5">
        <v>228312057439</v>
      </c>
      <c r="I57" s="5">
        <v>909344537997</v>
      </c>
      <c r="J57" s="5">
        <v>916324588693</v>
      </c>
      <c r="K57" s="5">
        <v>936966013992</v>
      </c>
      <c r="L57" s="5">
        <v>994698958370</v>
      </c>
      <c r="M57" s="5">
        <v>914904376924</v>
      </c>
      <c r="N57" s="5">
        <v>795416924171</v>
      </c>
      <c r="O57" s="5">
        <v>700416402945</v>
      </c>
      <c r="P57" s="5">
        <v>686944642598</v>
      </c>
      <c r="Q57" s="5">
        <v>724321546853</v>
      </c>
      <c r="R57" s="5">
        <v>690590444896</v>
      </c>
    </row>
    <row r="58" spans="2:18" ht="15.5" x14ac:dyDescent="0.35">
      <c r="C58" t="s">
        <v>85</v>
      </c>
      <c r="D58" s="5">
        <v>-150000860709</v>
      </c>
      <c r="E58" s="5">
        <v>-130538467470</v>
      </c>
      <c r="F58" s="5">
        <v>-93175286454</v>
      </c>
      <c r="G58" s="5">
        <v>-132938657740</v>
      </c>
      <c r="I58" s="5">
        <v>-502892864987</v>
      </c>
      <c r="J58" s="5">
        <v>-395287083279</v>
      </c>
      <c r="K58" s="5">
        <v>-403175382114</v>
      </c>
      <c r="L58" s="5">
        <v>-325840091843</v>
      </c>
      <c r="M58" s="5">
        <v>-251224447031</v>
      </c>
      <c r="N58" s="5">
        <v>-379643027423</v>
      </c>
      <c r="O58" s="5">
        <v>-368715786659</v>
      </c>
      <c r="P58" s="5">
        <v>-327058391549</v>
      </c>
      <c r="Q58" s="5">
        <v>-371306740734</v>
      </c>
      <c r="R58" s="5">
        <v>-451404979487</v>
      </c>
    </row>
    <row r="59" spans="2:18" ht="15.5" x14ac:dyDescent="0.35">
      <c r="C59" t="s">
        <v>1416</v>
      </c>
    </row>
    <row r="60" spans="2:18" ht="15.5" x14ac:dyDescent="0.35">
      <c r="C60" t="s">
        <v>2047</v>
      </c>
      <c r="D60" s="5">
        <v>5400099853</v>
      </c>
      <c r="E60" s="5">
        <v>6145101769</v>
      </c>
      <c r="F60" s="5">
        <v>6696056609</v>
      </c>
      <c r="G60" s="5">
        <v>4707481871</v>
      </c>
      <c r="I60" s="5">
        <v>19575198333</v>
      </c>
      <c r="J60" s="5">
        <v>69191249406</v>
      </c>
      <c r="K60" s="5">
        <v>33153420439</v>
      </c>
      <c r="L60" s="5">
        <v>30634555954</v>
      </c>
      <c r="M60" s="5">
        <v>51143088804</v>
      </c>
      <c r="N60" s="5">
        <v>33163313751</v>
      </c>
      <c r="O60" s="5">
        <v>49370821296</v>
      </c>
      <c r="P60" s="5">
        <v>45920580711</v>
      </c>
    </row>
    <row r="61" spans="2:18" ht="15.5" x14ac:dyDescent="0.35">
      <c r="C61" t="s">
        <v>1417</v>
      </c>
      <c r="D61" s="5">
        <v>2602413883</v>
      </c>
      <c r="E61" s="5">
        <v>2387472461</v>
      </c>
      <c r="F61" s="5">
        <v>2644970386</v>
      </c>
      <c r="G61" s="5">
        <v>2547610971</v>
      </c>
      <c r="I61" s="5">
        <v>10083513705</v>
      </c>
      <c r="J61" s="5">
        <v>10241636236</v>
      </c>
      <c r="K61" s="5">
        <v>10897781484</v>
      </c>
      <c r="L61" s="5">
        <v>11461726769</v>
      </c>
      <c r="M61" s="5">
        <v>10998340180</v>
      </c>
      <c r="N61" s="5">
        <v>10607019893</v>
      </c>
      <c r="O61" s="5">
        <v>11488626656</v>
      </c>
      <c r="P61" s="5">
        <v>10643805002</v>
      </c>
    </row>
    <row r="62" spans="2:18" ht="15.5" x14ac:dyDescent="0.35">
      <c r="C62" t="s">
        <v>1419</v>
      </c>
      <c r="D62" s="5">
        <v>14184760530</v>
      </c>
      <c r="E62" s="5">
        <v>28855232325</v>
      </c>
      <c r="F62" s="5">
        <v>18221341708</v>
      </c>
      <c r="G62" s="5">
        <v>14967246392</v>
      </c>
      <c r="I62" s="5">
        <v>76851450169</v>
      </c>
      <c r="J62" s="5">
        <v>139869274801</v>
      </c>
      <c r="K62" s="5">
        <v>118220807961</v>
      </c>
      <c r="L62" s="5">
        <v>123136209888</v>
      </c>
      <c r="M62" s="5">
        <v>162709911551</v>
      </c>
      <c r="N62" s="5">
        <v>155235110966</v>
      </c>
      <c r="O62" s="5">
        <v>104668716998</v>
      </c>
      <c r="P62" s="5">
        <v>101718350405</v>
      </c>
      <c r="Q62" s="5">
        <v>120539542703</v>
      </c>
      <c r="R62" s="5">
        <v>85984323588</v>
      </c>
    </row>
    <row r="63" spans="2:18" ht="15.5" x14ac:dyDescent="0.35">
      <c r="C63" t="s">
        <v>1420</v>
      </c>
    </row>
    <row r="64" spans="2:18" ht="15.5" x14ac:dyDescent="0.35">
      <c r="C64" t="s">
        <v>1136</v>
      </c>
      <c r="D64" s="5">
        <v>-67598434783</v>
      </c>
      <c r="E64" s="5">
        <v>-75558771614</v>
      </c>
      <c r="F64" s="5">
        <v>-64221512597</v>
      </c>
      <c r="G64" s="5">
        <v>-88635521553</v>
      </c>
      <c r="I64" s="5">
        <v>-324714256222</v>
      </c>
      <c r="J64" s="5">
        <v>-313356698660</v>
      </c>
      <c r="K64" s="5">
        <v>-297630525745</v>
      </c>
      <c r="L64" s="5">
        <v>-271438470119</v>
      </c>
      <c r="M64" s="5">
        <v>-232510178053</v>
      </c>
      <c r="N64" s="5">
        <v>-226502454255</v>
      </c>
      <c r="O64" s="5">
        <v>-235305951676</v>
      </c>
      <c r="P64" s="5">
        <v>-223069965475</v>
      </c>
      <c r="Q64" s="5">
        <v>-183837209743</v>
      </c>
      <c r="R64" s="5">
        <v>-179353269291</v>
      </c>
    </row>
    <row r="65" spans="3:18" ht="15.5" x14ac:dyDescent="0.35">
      <c r="C65" t="s">
        <v>392</v>
      </c>
      <c r="D65" s="5">
        <v>-49427774582</v>
      </c>
      <c r="E65" s="5">
        <v>-57125810536</v>
      </c>
      <c r="F65" s="5">
        <v>-60299626767</v>
      </c>
      <c r="G65" s="5">
        <v>-51484047936</v>
      </c>
      <c r="I65" s="5">
        <v>-225590745821</v>
      </c>
      <c r="J65" s="5">
        <v>-184279643943</v>
      </c>
      <c r="K65" s="5">
        <v>-179778982004</v>
      </c>
      <c r="L65" s="5">
        <v>-153156818143</v>
      </c>
      <c r="M65" s="5">
        <v>-147920948841</v>
      </c>
      <c r="N65" s="5">
        <v>-152265347019</v>
      </c>
      <c r="O65" s="5">
        <v>-138511004693</v>
      </c>
      <c r="P65" s="5">
        <v>-126712051129</v>
      </c>
      <c r="Q65" s="5">
        <v>-141030381673</v>
      </c>
      <c r="R65" s="5">
        <v>-113900160563</v>
      </c>
    </row>
    <row r="66" spans="3:18" ht="15.5" x14ac:dyDescent="0.35">
      <c r="C66" t="s">
        <v>1987</v>
      </c>
      <c r="D66" s="5">
        <v>-47159411874</v>
      </c>
      <c r="E66" s="5">
        <v>-26709117645</v>
      </c>
      <c r="F66" s="5">
        <v>13124511202</v>
      </c>
      <c r="G66" s="5">
        <v>-7786334643</v>
      </c>
      <c r="I66" s="5">
        <v>-29439313113</v>
      </c>
      <c r="J66" s="5">
        <v>-37520015477</v>
      </c>
      <c r="K66" s="5">
        <v>-43986682326</v>
      </c>
      <c r="L66" s="5">
        <v>-24381013469</v>
      </c>
      <c r="M66" s="5">
        <v>-33503231688</v>
      </c>
      <c r="N66" s="5">
        <v>-156110337115</v>
      </c>
      <c r="O66" s="5">
        <v>-99567547288</v>
      </c>
      <c r="P66" s="5">
        <v>-78994725350</v>
      </c>
      <c r="Q66" s="5">
        <v>-144686862182</v>
      </c>
      <c r="R66" s="5">
        <v>-225734611488</v>
      </c>
    </row>
    <row r="67" spans="3:18" ht="15.5" x14ac:dyDescent="0.35">
      <c r="C67" t="s">
        <v>1423</v>
      </c>
      <c r="D67" s="5">
        <v>-164185621239</v>
      </c>
      <c r="E67" s="5">
        <v>-159393699795</v>
      </c>
      <c r="F67" s="5">
        <v>-111396628162</v>
      </c>
      <c r="G67" s="5">
        <v>-147905904132</v>
      </c>
      <c r="I67" s="5">
        <v>-579744315156</v>
      </c>
      <c r="J67" s="5">
        <v>-535156358080</v>
      </c>
      <c r="K67" s="5">
        <v>-521396190075</v>
      </c>
      <c r="L67" s="5">
        <v>-448976301731</v>
      </c>
      <c r="M67" s="5">
        <v>-413934358582</v>
      </c>
      <c r="N67" s="5">
        <v>-534878138389</v>
      </c>
      <c r="O67" s="5">
        <v>-473384503657</v>
      </c>
      <c r="P67" s="5">
        <v>-428776741954</v>
      </c>
      <c r="Q67" s="5">
        <v>-491846283437</v>
      </c>
      <c r="R67" s="5">
        <v>-537389303075</v>
      </c>
    </row>
    <row r="68" spans="3:18" ht="15.5" x14ac:dyDescent="0.35">
      <c r="C68" t="s">
        <v>88</v>
      </c>
      <c r="D68" s="5">
        <v>73469928184</v>
      </c>
      <c r="E68" s="5">
        <v>91133287419</v>
      </c>
      <c r="F68" s="5">
        <v>139971157944</v>
      </c>
      <c r="G68" s="5">
        <v>95373399699</v>
      </c>
      <c r="I68" s="5">
        <v>406451673010</v>
      </c>
      <c r="J68" s="5">
        <v>521037505414</v>
      </c>
      <c r="K68" s="5">
        <v>533790631878</v>
      </c>
      <c r="L68" s="5">
        <v>668858866527</v>
      </c>
      <c r="M68" s="5">
        <v>663679929893</v>
      </c>
      <c r="N68" s="5">
        <v>415773896748</v>
      </c>
      <c r="O68" s="5">
        <v>331700616286</v>
      </c>
      <c r="P68" s="5">
        <v>359886251049</v>
      </c>
      <c r="Q68" s="5">
        <v>353014806119</v>
      </c>
      <c r="R68" s="5">
        <v>239185465409</v>
      </c>
    </row>
    <row r="69" spans="3:18" ht="15.5" x14ac:dyDescent="0.35">
      <c r="C69" t="s">
        <v>89</v>
      </c>
      <c r="D69" s="5">
        <v>798031062</v>
      </c>
      <c r="E69" s="5">
        <v>594721175</v>
      </c>
      <c r="F69" s="5">
        <v>977588080</v>
      </c>
      <c r="G69" s="5">
        <v>573697813</v>
      </c>
      <c r="I69" s="5">
        <v>3104262770</v>
      </c>
      <c r="J69" s="5">
        <v>237245478</v>
      </c>
      <c r="K69" s="5">
        <v>1323749664</v>
      </c>
      <c r="L69" s="5">
        <v>1576016303</v>
      </c>
      <c r="M69" s="5">
        <v>1893156103</v>
      </c>
      <c r="N69" s="5">
        <v>4202284448</v>
      </c>
      <c r="O69" s="5">
        <v>-927025089</v>
      </c>
      <c r="P69" s="5">
        <v>-4336959982</v>
      </c>
      <c r="Q69" s="5">
        <v>558326888</v>
      </c>
      <c r="R69" s="5">
        <v>680741445</v>
      </c>
    </row>
    <row r="70" spans="3:18" ht="15.5" x14ac:dyDescent="0.35">
      <c r="C70" t="s">
        <v>1424</v>
      </c>
      <c r="D70" s="5">
        <v>798031064</v>
      </c>
      <c r="E70" s="5">
        <v>731796831</v>
      </c>
      <c r="F70" s="5">
        <v>981299339</v>
      </c>
      <c r="G70" s="5">
        <v>576034784</v>
      </c>
      <c r="I70" s="5">
        <v>3247386716</v>
      </c>
      <c r="J70" s="5">
        <v>1947299677</v>
      </c>
      <c r="K70" s="5">
        <v>1627280244</v>
      </c>
      <c r="L70" s="5">
        <v>1834504196</v>
      </c>
      <c r="M70" s="5">
        <v>2323016478</v>
      </c>
      <c r="N70" s="5">
        <v>4235780392</v>
      </c>
      <c r="O70" s="5">
        <v>2488609726</v>
      </c>
      <c r="P70" s="5">
        <v>2142447015</v>
      </c>
      <c r="Q70" s="5">
        <v>558326888</v>
      </c>
      <c r="R70" s="5">
        <v>680741445</v>
      </c>
    </row>
    <row r="71" spans="3:18" ht="15.5" x14ac:dyDescent="0.35">
      <c r="C71" t="s">
        <v>1425</v>
      </c>
      <c r="D71" s="5">
        <v>-2</v>
      </c>
      <c r="E71" s="5">
        <v>-137075656</v>
      </c>
      <c r="F71" s="5">
        <v>-3711259</v>
      </c>
      <c r="G71" s="5">
        <v>-2336971</v>
      </c>
      <c r="I71" s="5">
        <v>-143123946</v>
      </c>
      <c r="J71" s="5">
        <v>-1710054199</v>
      </c>
      <c r="K71" s="5">
        <v>-303530580</v>
      </c>
      <c r="L71" s="5">
        <v>-258487893</v>
      </c>
      <c r="M71" s="5">
        <v>-429860375</v>
      </c>
      <c r="N71" s="5">
        <v>-33495944</v>
      </c>
      <c r="O71" s="5">
        <v>-3415634815</v>
      </c>
      <c r="P71" s="5">
        <v>-6479406997</v>
      </c>
    </row>
    <row r="72" spans="3:18" ht="15.5" x14ac:dyDescent="0.35">
      <c r="C72" t="s">
        <v>94</v>
      </c>
      <c r="D72" s="5">
        <v>798031062</v>
      </c>
      <c r="E72" s="5">
        <v>594721175</v>
      </c>
      <c r="F72" s="5">
        <v>977588080</v>
      </c>
      <c r="G72" s="5">
        <v>573697813</v>
      </c>
      <c r="I72" s="5">
        <v>3104262770</v>
      </c>
      <c r="J72" s="5">
        <v>237245478</v>
      </c>
      <c r="K72" s="5">
        <v>1323749664</v>
      </c>
      <c r="L72" s="5">
        <v>1576016303</v>
      </c>
      <c r="M72" s="5">
        <v>1893156103</v>
      </c>
      <c r="N72" s="5">
        <v>4202284448</v>
      </c>
      <c r="O72" s="5">
        <v>-927025089</v>
      </c>
      <c r="P72" s="5">
        <v>-4336959982</v>
      </c>
      <c r="Q72" s="5">
        <v>558326888</v>
      </c>
      <c r="R72" s="5">
        <v>680741445</v>
      </c>
    </row>
    <row r="73" spans="3:18" ht="15.5" x14ac:dyDescent="0.35">
      <c r="C73" t="s">
        <v>28</v>
      </c>
      <c r="D73" s="5">
        <v>74267959246</v>
      </c>
      <c r="E73" s="5">
        <v>91728008594</v>
      </c>
      <c r="F73" s="5">
        <v>140948746024</v>
      </c>
      <c r="G73" s="5">
        <v>95947097512</v>
      </c>
      <c r="I73" s="5">
        <v>409555935780</v>
      </c>
      <c r="J73" s="5">
        <v>521274750892</v>
      </c>
      <c r="K73" s="5">
        <v>535114381542</v>
      </c>
      <c r="L73" s="5">
        <v>670434882830</v>
      </c>
      <c r="M73" s="5">
        <v>665573085996</v>
      </c>
      <c r="N73" s="5">
        <v>419976181196</v>
      </c>
      <c r="O73" s="5">
        <v>330773591197</v>
      </c>
      <c r="P73" s="5">
        <v>355549291067</v>
      </c>
      <c r="Q73" s="5">
        <v>353573133007</v>
      </c>
      <c r="R73" s="5">
        <v>239866206854</v>
      </c>
    </row>
    <row r="74" spans="3:18" ht="15.5" x14ac:dyDescent="0.35">
      <c r="C74" t="s">
        <v>27</v>
      </c>
      <c r="D74" s="5">
        <v>-16338951034</v>
      </c>
      <c r="E74" s="5">
        <v>-19649464766</v>
      </c>
      <c r="F74" s="5">
        <v>-31008724125</v>
      </c>
      <c r="G74" s="5">
        <v>-21108361453</v>
      </c>
      <c r="I74" s="5">
        <v>-89571608747</v>
      </c>
      <c r="J74" s="5">
        <v>-117885566854</v>
      </c>
      <c r="K74" s="5">
        <v>-117978112547</v>
      </c>
      <c r="L74" s="5">
        <v>-147331000605</v>
      </c>
      <c r="M74" s="5">
        <v>-145993059576</v>
      </c>
      <c r="N74" s="5">
        <v>-94044062672</v>
      </c>
      <c r="O74" s="5">
        <v>-83199865014</v>
      </c>
      <c r="P74" s="5">
        <v>-89686726342</v>
      </c>
      <c r="Q74" s="5">
        <v>-89819756386</v>
      </c>
      <c r="R74" s="5">
        <v>-60605014346</v>
      </c>
    </row>
    <row r="75" spans="3:18" ht="15.5" x14ac:dyDescent="0.35">
      <c r="C75" t="s">
        <v>97</v>
      </c>
      <c r="D75" s="5">
        <v>57929008212</v>
      </c>
      <c r="E75" s="5">
        <v>72078543828</v>
      </c>
      <c r="F75" s="5">
        <v>109940021899</v>
      </c>
      <c r="G75" s="5">
        <v>74838736059</v>
      </c>
      <c r="I75" s="5">
        <v>319984327033</v>
      </c>
      <c r="J75" s="5">
        <v>403389184038</v>
      </c>
      <c r="K75" s="5">
        <v>417136268995</v>
      </c>
      <c r="L75" s="5">
        <v>523103882225</v>
      </c>
      <c r="M75" s="5">
        <v>519580026420</v>
      </c>
      <c r="N75" s="5">
        <v>325932118524</v>
      </c>
      <c r="O75" s="5">
        <v>247573726183</v>
      </c>
      <c r="P75" s="5">
        <v>265862564725</v>
      </c>
      <c r="Q75" s="5">
        <v>263753376621</v>
      </c>
      <c r="R75" s="5">
        <v>179261192508</v>
      </c>
    </row>
    <row r="76" spans="3:18" ht="15.5" x14ac:dyDescent="0.35">
      <c r="C76" t="s">
        <v>98</v>
      </c>
      <c r="D76" s="5">
        <v>-144074936222</v>
      </c>
      <c r="E76" s="5">
        <v>29864051540</v>
      </c>
      <c r="F76" s="5">
        <v>51494592706</v>
      </c>
      <c r="G76" s="5">
        <v>57962272152</v>
      </c>
      <c r="I76" s="5">
        <v>180444411064</v>
      </c>
      <c r="J76" s="5">
        <v>-84583066306</v>
      </c>
      <c r="K76" s="5">
        <v>72227670065</v>
      </c>
      <c r="L76" s="5">
        <v>-122658676408</v>
      </c>
      <c r="M76" s="5">
        <v>-119214777485</v>
      </c>
      <c r="N76" s="5">
        <v>298258103622</v>
      </c>
      <c r="O76" s="5">
        <v>145360802387</v>
      </c>
      <c r="P76" s="5">
        <v>-200472057884</v>
      </c>
      <c r="Q76" s="5">
        <v>196625061214</v>
      </c>
      <c r="R76" s="5">
        <v>298679809625</v>
      </c>
    </row>
    <row r="77" spans="3:18" ht="15.5" x14ac:dyDescent="0.35">
      <c r="C77" t="s">
        <v>100</v>
      </c>
      <c r="D77" s="5">
        <v>-86145928010</v>
      </c>
      <c r="E77" s="5">
        <v>101942595368</v>
      </c>
      <c r="F77" s="5">
        <v>161434614605</v>
      </c>
      <c r="G77" s="5">
        <v>132801008211</v>
      </c>
      <c r="I77" s="5">
        <v>500428738097</v>
      </c>
      <c r="J77" s="5">
        <v>318806117732</v>
      </c>
      <c r="K77" s="5">
        <v>489363939060</v>
      </c>
      <c r="L77" s="5">
        <v>400445205817</v>
      </c>
      <c r="M77" s="5">
        <v>400365248935</v>
      </c>
      <c r="N77" s="5">
        <v>624190222146</v>
      </c>
      <c r="O77" s="5">
        <v>392934528570</v>
      </c>
      <c r="P77" s="5">
        <v>65390506841</v>
      </c>
      <c r="Q77" s="5">
        <v>460378437835</v>
      </c>
      <c r="R77" s="5">
        <v>477941002133</v>
      </c>
    </row>
    <row r="78" spans="3:18" ht="15.5" x14ac:dyDescent="0.35">
      <c r="C78" t="s">
        <v>101</v>
      </c>
      <c r="D78" s="5">
        <v>57929008212</v>
      </c>
      <c r="E78" s="5">
        <v>72078543828</v>
      </c>
      <c r="F78" s="5">
        <v>109940021899</v>
      </c>
      <c r="G78" s="5">
        <v>74838736059</v>
      </c>
      <c r="I78" s="5">
        <v>319984327033</v>
      </c>
      <c r="J78" s="5">
        <v>403389184038</v>
      </c>
      <c r="K78" s="5">
        <v>417136268995</v>
      </c>
      <c r="L78" s="5">
        <v>523103882225</v>
      </c>
      <c r="M78" s="5">
        <v>519580026420</v>
      </c>
      <c r="N78" s="5">
        <v>325932118524</v>
      </c>
      <c r="O78" s="5">
        <v>247573726183</v>
      </c>
      <c r="P78" s="5">
        <v>265862564725</v>
      </c>
      <c r="Q78" s="5">
        <v>263753376621</v>
      </c>
      <c r="R78" s="5">
        <v>179261192508</v>
      </c>
    </row>
    <row r="79" spans="3:18" ht="15.5" x14ac:dyDescent="0.35">
      <c r="C79" t="s">
        <v>7</v>
      </c>
      <c r="D79" s="5">
        <v>-86145928010</v>
      </c>
      <c r="E79" s="5">
        <v>101942595368</v>
      </c>
      <c r="F79" s="5">
        <v>161434614605</v>
      </c>
      <c r="G79" s="5">
        <v>132801008211</v>
      </c>
      <c r="I79" s="5">
        <v>500428738097</v>
      </c>
      <c r="J79" s="5">
        <v>318806117732</v>
      </c>
      <c r="K79" s="5">
        <v>489363939060</v>
      </c>
      <c r="L79" s="5">
        <v>400445205817</v>
      </c>
      <c r="M79" s="5">
        <v>400365248935</v>
      </c>
      <c r="N79" s="5">
        <v>624190222146</v>
      </c>
      <c r="O79" s="5">
        <v>392934528570</v>
      </c>
      <c r="P79" s="5">
        <v>65390506841</v>
      </c>
      <c r="Q79" s="5">
        <v>460378437835</v>
      </c>
      <c r="R79" s="5">
        <v>477941002133</v>
      </c>
    </row>
    <row r="80" spans="3:18" ht="15.5" x14ac:dyDescent="0.35">
      <c r="C80" t="s">
        <v>394</v>
      </c>
    </row>
    <row r="81" spans="2:18" ht="15.5" x14ac:dyDescent="0.35">
      <c r="C81" t="s">
        <v>102</v>
      </c>
      <c r="D81" s="5">
        <v>57929008212</v>
      </c>
      <c r="E81" s="5">
        <v>72078543828</v>
      </c>
      <c r="F81" s="5">
        <v>109940021899</v>
      </c>
      <c r="G81" s="5">
        <v>74838736059</v>
      </c>
      <c r="I81" s="5">
        <v>319984327033</v>
      </c>
      <c r="J81" s="5">
        <v>403389184038</v>
      </c>
      <c r="K81" s="5">
        <v>417136268995</v>
      </c>
      <c r="L81" s="5">
        <v>523103882225</v>
      </c>
      <c r="M81" s="5">
        <v>519580026420</v>
      </c>
      <c r="N81" s="5">
        <v>325932118524</v>
      </c>
      <c r="O81" s="5">
        <v>247573726183</v>
      </c>
      <c r="P81" s="5">
        <v>265862564725</v>
      </c>
      <c r="Q81" s="5">
        <v>263753376621</v>
      </c>
      <c r="R81" s="5">
        <v>179261192508</v>
      </c>
    </row>
    <row r="82" spans="2:18" ht="15.5" x14ac:dyDescent="0.35">
      <c r="C82" t="s">
        <v>103</v>
      </c>
      <c r="D82" s="5">
        <v>-86145928010</v>
      </c>
      <c r="E82" s="5">
        <v>101942595368</v>
      </c>
      <c r="F82" s="5">
        <v>161434614605</v>
      </c>
      <c r="G82" s="5">
        <v>132801008211</v>
      </c>
      <c r="I82" s="5">
        <v>500428738097</v>
      </c>
      <c r="J82" s="5">
        <v>318806117732</v>
      </c>
      <c r="K82" s="5">
        <v>489363939060</v>
      </c>
      <c r="L82" s="5">
        <v>400445205817</v>
      </c>
      <c r="M82" s="5">
        <v>400365248935</v>
      </c>
      <c r="N82" s="5">
        <v>624190222146</v>
      </c>
      <c r="O82" s="5">
        <v>392934528570</v>
      </c>
      <c r="P82" s="5">
        <v>65390506841</v>
      </c>
      <c r="Q82" s="5">
        <v>460378437835</v>
      </c>
      <c r="R82" s="5">
        <v>477941002133</v>
      </c>
    </row>
    <row r="83" spans="2:18" ht="15.5" x14ac:dyDescent="0.35">
      <c r="C83" t="s">
        <v>104</v>
      </c>
      <c r="D83" s="5">
        <v>-86145928010</v>
      </c>
      <c r="E83" s="5">
        <v>101942595368</v>
      </c>
      <c r="F83" s="5">
        <v>161434614605</v>
      </c>
      <c r="G83" s="5">
        <v>132801008211</v>
      </c>
      <c r="I83" s="5">
        <v>500428738097</v>
      </c>
      <c r="J83" s="5">
        <v>318806117732</v>
      </c>
      <c r="K83" s="5">
        <v>489363939060</v>
      </c>
      <c r="L83" s="5">
        <v>400445205817</v>
      </c>
      <c r="M83" s="5">
        <v>400365248935</v>
      </c>
      <c r="N83" s="5">
        <v>624190222146</v>
      </c>
      <c r="O83" s="5">
        <v>392934528570</v>
      </c>
      <c r="P83" s="5">
        <v>65390506841</v>
      </c>
      <c r="Q83" s="5">
        <v>460378437835</v>
      </c>
      <c r="R83" s="5">
        <v>477941002133</v>
      </c>
    </row>
    <row r="85" spans="2:18" ht="15.5" x14ac:dyDescent="0.35">
      <c r="B85" t="s">
        <v>105</v>
      </c>
      <c r="C85" t="s">
        <v>106</v>
      </c>
    </row>
    <row r="86" spans="2:18" ht="15.5" x14ac:dyDescent="0.35">
      <c r="C86" t="s">
        <v>19</v>
      </c>
      <c r="D86" s="5">
        <v>202089270953</v>
      </c>
      <c r="E86" s="5">
        <v>210149652718</v>
      </c>
      <c r="F86" s="5">
        <v>142375561616</v>
      </c>
      <c r="G86" s="5">
        <v>152730295836</v>
      </c>
      <c r="I86" s="5">
        <v>210149652718</v>
      </c>
      <c r="J86" s="5">
        <v>225009999223</v>
      </c>
      <c r="K86" s="5">
        <v>165845246577</v>
      </c>
      <c r="L86" s="5">
        <v>217029241010</v>
      </c>
      <c r="M86" s="5">
        <v>180210560444</v>
      </c>
      <c r="N86" s="5">
        <v>222586426589</v>
      </c>
      <c r="O86" s="5">
        <v>283657764841</v>
      </c>
      <c r="P86" s="5">
        <v>194344022757</v>
      </c>
      <c r="Q86" s="5">
        <v>128024618049</v>
      </c>
      <c r="R86" s="5">
        <v>161184374403</v>
      </c>
    </row>
    <row r="87" spans="2:18" ht="15.5" x14ac:dyDescent="0.35">
      <c r="C87" t="s">
        <v>1426</v>
      </c>
      <c r="D87" s="5">
        <v>434260942882</v>
      </c>
      <c r="E87" s="5">
        <v>312535452705</v>
      </c>
      <c r="F87" s="5">
        <v>342171246465</v>
      </c>
      <c r="G87" s="5">
        <v>397052472447</v>
      </c>
      <c r="I87" s="5">
        <v>312535452705</v>
      </c>
      <c r="J87" s="5">
        <v>448471460904</v>
      </c>
      <c r="K87" s="5">
        <v>154655829870</v>
      </c>
      <c r="L87" s="5">
        <v>1026268013626</v>
      </c>
      <c r="M87" s="5">
        <v>684803123979</v>
      </c>
      <c r="N87" s="5">
        <v>306565985917</v>
      </c>
      <c r="O87" s="5">
        <v>526187039258</v>
      </c>
      <c r="P87" s="5">
        <v>554742409639</v>
      </c>
      <c r="Q87" s="5">
        <v>547725187355</v>
      </c>
      <c r="R87" s="5">
        <v>510715872397</v>
      </c>
    </row>
    <row r="88" spans="2:18" ht="15.5" x14ac:dyDescent="0.35">
      <c r="C88" t="s">
        <v>1427</v>
      </c>
      <c r="D88" s="5">
        <v>97940740845</v>
      </c>
      <c r="E88" s="5">
        <v>347160024474</v>
      </c>
      <c r="F88" s="5">
        <v>256587616632</v>
      </c>
      <c r="G88" s="5">
        <v>184076774651</v>
      </c>
      <c r="I88" s="5">
        <v>347160024474</v>
      </c>
      <c r="J88" s="5">
        <v>363477183672</v>
      </c>
      <c r="K88" s="5">
        <v>799908158481</v>
      </c>
      <c r="L88" s="5">
        <v>55492679015</v>
      </c>
      <c r="M88" s="5">
        <v>50992209821</v>
      </c>
      <c r="N88" s="5">
        <v>99971760758</v>
      </c>
      <c r="O88" s="5">
        <v>185027464370</v>
      </c>
      <c r="P88" s="5">
        <v>496654521926</v>
      </c>
      <c r="Q88" s="5">
        <v>339058015834</v>
      </c>
      <c r="R88" s="5">
        <v>191917679984</v>
      </c>
    </row>
    <row r="89" spans="2:18" ht="15.5" x14ac:dyDescent="0.35">
      <c r="C89" t="s">
        <v>1429</v>
      </c>
      <c r="D89" s="5">
        <v>10734250359982</v>
      </c>
      <c r="E89" s="5">
        <v>11061685029227</v>
      </c>
      <c r="F89" s="5">
        <v>10925178388046</v>
      </c>
      <c r="G89" s="5">
        <v>10860583792745</v>
      </c>
      <c r="I89" s="5">
        <v>11061685029227</v>
      </c>
      <c r="J89" s="5">
        <v>10684715612537</v>
      </c>
      <c r="K89" s="5">
        <v>9240952868207</v>
      </c>
      <c r="L89" s="5">
        <v>8679741866184</v>
      </c>
      <c r="M89" s="5">
        <v>7794367992285</v>
      </c>
      <c r="N89" s="5">
        <v>7041997767384</v>
      </c>
      <c r="O89" s="5">
        <v>115957135170</v>
      </c>
      <c r="P89" s="5">
        <v>7118535582023</v>
      </c>
      <c r="Q89" s="5">
        <v>6648063484086</v>
      </c>
      <c r="R89" s="5">
        <v>6172769932198</v>
      </c>
    </row>
    <row r="90" spans="2:18" ht="15.5" x14ac:dyDescent="0.35">
      <c r="C90" t="s">
        <v>123</v>
      </c>
      <c r="D90" s="5">
        <v>615136649200</v>
      </c>
      <c r="E90" s="5">
        <v>618785490932</v>
      </c>
      <c r="F90" s="5">
        <v>624479401013</v>
      </c>
      <c r="G90" s="5">
        <v>608559023408</v>
      </c>
      <c r="I90" s="5">
        <v>618785490932</v>
      </c>
      <c r="J90" s="5">
        <v>566903112567</v>
      </c>
      <c r="K90" s="5">
        <v>561736419128</v>
      </c>
      <c r="L90" s="5">
        <v>522763224627</v>
      </c>
      <c r="M90" s="5">
        <v>489617918458</v>
      </c>
      <c r="N90" s="5">
        <v>479822488029</v>
      </c>
      <c r="O90" s="5">
        <v>492662820097</v>
      </c>
      <c r="P90" s="5">
        <v>470415776572</v>
      </c>
      <c r="Q90" s="5">
        <v>463125169774</v>
      </c>
      <c r="R90" s="5">
        <v>412887062278</v>
      </c>
    </row>
    <row r="91" spans="2:18" ht="15.5" x14ac:dyDescent="0.35">
      <c r="C91" t="s">
        <v>320</v>
      </c>
      <c r="D91" s="5">
        <v>15504865253</v>
      </c>
      <c r="E91" s="5">
        <v>17597990320</v>
      </c>
      <c r="F91" s="5">
        <v>19124041930</v>
      </c>
      <c r="G91" s="5">
        <v>20058201753</v>
      </c>
      <c r="I91" s="5">
        <v>17597990320</v>
      </c>
      <c r="J91" s="5">
        <v>12727360285</v>
      </c>
      <c r="K91" s="5">
        <v>16478799349</v>
      </c>
      <c r="L91" s="5">
        <v>10484447334</v>
      </c>
      <c r="M91" s="5">
        <v>5616864535</v>
      </c>
      <c r="N91" s="5">
        <v>7292696769</v>
      </c>
      <c r="O91" s="5">
        <v>9774888856</v>
      </c>
      <c r="P91" s="5">
        <v>5400572519</v>
      </c>
      <c r="Q91" s="5">
        <v>4716253693</v>
      </c>
      <c r="R91" s="5">
        <v>3294805299</v>
      </c>
    </row>
    <row r="92" spans="2:18" ht="15.5" x14ac:dyDescent="0.35">
      <c r="C92" t="s">
        <v>118</v>
      </c>
      <c r="D92" s="5">
        <v>9064888004</v>
      </c>
      <c r="J92" s="5">
        <v>6045065507</v>
      </c>
      <c r="L92" s="5">
        <v>1222264018</v>
      </c>
      <c r="O92" s="5">
        <v>8260173898</v>
      </c>
      <c r="P92" s="5">
        <v>46262114115</v>
      </c>
    </row>
    <row r="93" spans="2:18" ht="15.5" x14ac:dyDescent="0.35">
      <c r="C93" t="s">
        <v>93</v>
      </c>
      <c r="D93" s="5">
        <v>397179887506</v>
      </c>
      <c r="E93" s="5">
        <v>541254823728</v>
      </c>
      <c r="F93" s="5">
        <v>511390772188</v>
      </c>
      <c r="G93" s="5">
        <v>459896179482</v>
      </c>
      <c r="I93" s="5">
        <v>541254823728</v>
      </c>
      <c r="J93" s="5">
        <v>360810412664</v>
      </c>
      <c r="K93" s="5">
        <v>441499000284</v>
      </c>
      <c r="L93" s="5">
        <v>369271330219</v>
      </c>
      <c r="M93" s="5">
        <v>491930006627</v>
      </c>
      <c r="N93" s="5">
        <v>610989511687</v>
      </c>
      <c r="O93" s="5">
        <v>381368797550</v>
      </c>
      <c r="P93" s="5">
        <v>236425324884</v>
      </c>
      <c r="Q93" s="5">
        <v>504501769282</v>
      </c>
      <c r="R93" s="5">
        <v>253540594271</v>
      </c>
    </row>
    <row r="94" spans="2:18" ht="15.5" x14ac:dyDescent="0.35">
      <c r="C94" t="s">
        <v>126</v>
      </c>
      <c r="D94" s="5">
        <v>16411095195960</v>
      </c>
      <c r="E94" s="5">
        <v>16665330709228</v>
      </c>
      <c r="F94" s="5">
        <v>16578083300243</v>
      </c>
      <c r="G94" s="5">
        <v>16322125281667</v>
      </c>
      <c r="I94" s="5">
        <v>16665330709228</v>
      </c>
      <c r="J94" s="5">
        <v>16577960829786</v>
      </c>
      <c r="K94" s="5">
        <v>16054823605763</v>
      </c>
      <c r="L94" s="5">
        <v>16583990927531</v>
      </c>
      <c r="M94" s="5">
        <v>15983152301240</v>
      </c>
      <c r="N94" s="5">
        <v>14159755232533</v>
      </c>
      <c r="O94" s="5">
        <v>12900218775263</v>
      </c>
      <c r="P94" s="5">
        <v>12093079368934</v>
      </c>
      <c r="Q94" s="5">
        <v>11817844456356</v>
      </c>
      <c r="R94" s="5">
        <v>10587950826941</v>
      </c>
    </row>
    <row r="95" spans="2:18" ht="15.5" x14ac:dyDescent="0.35">
      <c r="C95" t="s">
        <v>127</v>
      </c>
    </row>
    <row r="96" spans="2:18" ht="15.5" x14ac:dyDescent="0.35">
      <c r="C96" t="s">
        <v>128</v>
      </c>
    </row>
    <row r="97" spans="3:18" ht="15.5" x14ac:dyDescent="0.35">
      <c r="C97" t="s">
        <v>1433</v>
      </c>
      <c r="D97" s="5">
        <v>13352140165</v>
      </c>
      <c r="E97" s="5">
        <v>11879826869</v>
      </c>
      <c r="F97" s="5">
        <v>14143066634</v>
      </c>
      <c r="G97" s="5">
        <v>13975665465</v>
      </c>
      <c r="I97" s="5">
        <v>11879826869</v>
      </c>
      <c r="J97" s="5">
        <v>12127905554</v>
      </c>
      <c r="K97" s="5">
        <v>12282400345</v>
      </c>
      <c r="L97" s="5">
        <v>11179954136</v>
      </c>
      <c r="M97" s="5">
        <v>11003391042</v>
      </c>
      <c r="N97" s="5">
        <v>15593198085</v>
      </c>
      <c r="O97" s="5">
        <v>13941950877</v>
      </c>
      <c r="P97" s="5">
        <v>15651310249</v>
      </c>
      <c r="Q97" s="5">
        <v>13665680983</v>
      </c>
      <c r="R97" s="5">
        <v>13241272524</v>
      </c>
    </row>
    <row r="98" spans="3:18" ht="15.5" x14ac:dyDescent="0.35">
      <c r="C98" t="s">
        <v>133</v>
      </c>
      <c r="D98" s="5">
        <v>7023842766</v>
      </c>
      <c r="E98" s="5">
        <v>17980192963</v>
      </c>
      <c r="F98" s="5">
        <v>7361463795</v>
      </c>
      <c r="G98" s="5">
        <v>14433415025</v>
      </c>
      <c r="I98" s="5">
        <v>17980192963</v>
      </c>
      <c r="J98" s="5">
        <v>17973729460</v>
      </c>
      <c r="K98" s="5">
        <v>22000000987</v>
      </c>
      <c r="L98" s="5">
        <v>19702988298</v>
      </c>
      <c r="M98" s="5">
        <v>22667653217</v>
      </c>
      <c r="N98" s="5">
        <v>26075601309</v>
      </c>
      <c r="O98" s="5">
        <v>19516780145</v>
      </c>
      <c r="P98" s="5">
        <v>23968708646</v>
      </c>
      <c r="Q98" s="5">
        <v>22723753313</v>
      </c>
      <c r="R98" s="5">
        <v>12022243434</v>
      </c>
    </row>
    <row r="99" spans="3:18" ht="15.5" x14ac:dyDescent="0.35">
      <c r="C99" t="s">
        <v>1434</v>
      </c>
      <c r="D99" s="5">
        <v>10659612016276</v>
      </c>
      <c r="E99" s="5">
        <v>10996263413298</v>
      </c>
      <c r="F99" s="5">
        <v>10967788004655</v>
      </c>
      <c r="G99" s="5">
        <v>10751611526363</v>
      </c>
      <c r="I99" s="5">
        <v>10996263413298</v>
      </c>
      <c r="J99" s="5">
        <v>10290772193426</v>
      </c>
      <c r="K99" s="5">
        <v>10849797009453</v>
      </c>
      <c r="L99" s="5">
        <v>10931452030760</v>
      </c>
      <c r="M99" s="5">
        <v>11171473843411</v>
      </c>
      <c r="N99" s="5">
        <v>9895218981306</v>
      </c>
      <c r="O99" s="5">
        <v>8871009275656</v>
      </c>
      <c r="P99" s="5">
        <v>8368784486382</v>
      </c>
      <c r="Q99" s="5">
        <v>8373301489120</v>
      </c>
      <c r="R99" s="5">
        <v>7769786766816</v>
      </c>
    </row>
    <row r="100" spans="3:18" ht="15.5" x14ac:dyDescent="0.35">
      <c r="C100" t="s">
        <v>1437</v>
      </c>
      <c r="D100" s="5">
        <v>3195631575</v>
      </c>
      <c r="E100" s="5">
        <v>2395667010</v>
      </c>
      <c r="F100" s="5">
        <v>2646617177</v>
      </c>
      <c r="G100" s="5">
        <v>2191756671</v>
      </c>
      <c r="I100" s="5">
        <v>2395667010</v>
      </c>
      <c r="J100" s="5">
        <v>53619637718</v>
      </c>
      <c r="K100" s="5">
        <v>13414759887</v>
      </c>
      <c r="L100" s="5">
        <v>109116374612</v>
      </c>
      <c r="M100" s="5">
        <v>176054060437</v>
      </c>
      <c r="N100" s="5">
        <v>5273418109</v>
      </c>
      <c r="O100" s="5">
        <v>52030326876</v>
      </c>
      <c r="P100" s="5">
        <v>9123126845</v>
      </c>
      <c r="Q100" s="5">
        <v>6921771604</v>
      </c>
      <c r="R100" s="5">
        <v>9974255106</v>
      </c>
    </row>
    <row r="101" spans="3:18" ht="15.5" x14ac:dyDescent="0.35">
      <c r="C101" t="s">
        <v>1775</v>
      </c>
      <c r="E101" s="5">
        <v>685496700</v>
      </c>
      <c r="I101" s="5">
        <v>685496700</v>
      </c>
      <c r="K101" s="5">
        <v>82442582189</v>
      </c>
      <c r="L101" s="5">
        <v>46240394084</v>
      </c>
      <c r="M101" s="5">
        <v>14053812018</v>
      </c>
      <c r="N101" s="5">
        <v>1444356440</v>
      </c>
      <c r="O101" s="5">
        <v>115957135170</v>
      </c>
      <c r="P101" s="5">
        <v>134543234500</v>
      </c>
      <c r="Q101" s="5">
        <v>175402797233</v>
      </c>
    </row>
    <row r="102" spans="3:18" ht="15.5" x14ac:dyDescent="0.35">
      <c r="C102" t="s">
        <v>412</v>
      </c>
      <c r="E102" s="5">
        <v>31571632469</v>
      </c>
      <c r="F102" s="5">
        <v>24193431818</v>
      </c>
      <c r="G102" s="5">
        <v>9669315927</v>
      </c>
      <c r="I102" s="5">
        <v>31571632469</v>
      </c>
      <c r="K102" s="5">
        <v>19005014030</v>
      </c>
      <c r="M102" s="5">
        <v>41960669110</v>
      </c>
      <c r="N102" s="5">
        <v>71880265863</v>
      </c>
    </row>
    <row r="103" spans="3:18" ht="15.5" x14ac:dyDescent="0.35">
      <c r="C103" t="s">
        <v>142</v>
      </c>
      <c r="D103" s="5">
        <v>11046462710093</v>
      </c>
      <c r="E103" s="5">
        <v>11214552295351</v>
      </c>
      <c r="F103" s="5">
        <v>11229247481729</v>
      </c>
      <c r="G103" s="5">
        <v>10996726560208</v>
      </c>
      <c r="I103" s="5">
        <v>11214552295351</v>
      </c>
      <c r="J103" s="5">
        <v>11489613636451</v>
      </c>
      <c r="K103" s="5">
        <v>11151169361070</v>
      </c>
      <c r="L103" s="5">
        <v>12031692974122</v>
      </c>
      <c r="M103" s="5">
        <v>11693332176560</v>
      </c>
      <c r="N103" s="5">
        <v>10150492606994</v>
      </c>
      <c r="O103" s="5">
        <v>9419749653807</v>
      </c>
      <c r="P103" s="5">
        <v>9005066283473</v>
      </c>
      <c r="Q103" s="5">
        <v>8735693829586</v>
      </c>
      <c r="R103" s="5">
        <v>7906177017706</v>
      </c>
    </row>
    <row r="104" spans="3:18" ht="15.5" x14ac:dyDescent="0.35">
      <c r="C104" t="s">
        <v>143</v>
      </c>
    </row>
    <row r="105" spans="3:18" ht="15.5" x14ac:dyDescent="0.35">
      <c r="C105" t="s">
        <v>144</v>
      </c>
      <c r="D105" s="5">
        <v>818018000000</v>
      </c>
      <c r="E105" s="5">
        <v>818018000000</v>
      </c>
      <c r="F105" s="5">
        <v>818018000000</v>
      </c>
      <c r="G105" s="5">
        <v>818018000000</v>
      </c>
      <c r="I105" s="5">
        <v>818018000000</v>
      </c>
      <c r="J105" s="5">
        <v>818018000000</v>
      </c>
      <c r="K105" s="5">
        <v>818018000000</v>
      </c>
      <c r="L105" s="5">
        <v>818018000000</v>
      </c>
      <c r="M105" s="5">
        <v>818018000000</v>
      </c>
      <c r="N105" s="5">
        <v>818018000000</v>
      </c>
      <c r="O105" s="5">
        <v>818018000000</v>
      </c>
      <c r="P105" s="5">
        <v>818018000000</v>
      </c>
      <c r="Q105" s="5">
        <v>818018000000</v>
      </c>
      <c r="R105" s="5">
        <v>818018000000</v>
      </c>
    </row>
    <row r="106" spans="3:18" ht="15.5" x14ac:dyDescent="0.35">
      <c r="C106" t="s">
        <v>146</v>
      </c>
      <c r="D106" s="5">
        <v>4149434598361</v>
      </c>
      <c r="E106" s="5">
        <v>4091505590149</v>
      </c>
      <c r="F106" s="5">
        <v>4019427046326</v>
      </c>
      <c r="G106" s="5">
        <v>4047484541977</v>
      </c>
      <c r="I106" s="5">
        <v>4091505590149</v>
      </c>
      <c r="J106" s="5">
        <v>3909518780671</v>
      </c>
      <c r="K106" s="5">
        <v>3644137244409</v>
      </c>
      <c r="L106" s="5">
        <v>3365008623190</v>
      </c>
      <c r="M106" s="5">
        <v>2979872118053</v>
      </c>
      <c r="N106" s="5">
        <v>2580255113852</v>
      </c>
      <c r="O106" s="5">
        <v>2281082323906</v>
      </c>
      <c r="P106" s="5">
        <v>2033569760577</v>
      </c>
      <c r="Q106" s="5">
        <v>1759630857488</v>
      </c>
      <c r="R106" s="5">
        <v>1610215214964</v>
      </c>
    </row>
    <row r="107" spans="3:18" ht="15.5" x14ac:dyDescent="0.35">
      <c r="C107" t="s">
        <v>147</v>
      </c>
      <c r="D107" s="5">
        <v>163603600000</v>
      </c>
      <c r="E107" s="5">
        <v>163603600000</v>
      </c>
      <c r="F107" s="5">
        <v>163603600000</v>
      </c>
      <c r="G107" s="5">
        <v>163603600000</v>
      </c>
      <c r="I107" s="5">
        <v>163603600000</v>
      </c>
      <c r="J107" s="5">
        <v>163603600000</v>
      </c>
      <c r="K107" s="5">
        <v>163603600000</v>
      </c>
      <c r="L107" s="5">
        <v>163603600000</v>
      </c>
      <c r="M107" s="5">
        <v>163603600000</v>
      </c>
      <c r="N107" s="5">
        <v>163603600000</v>
      </c>
      <c r="O107" s="5">
        <v>163603600000</v>
      </c>
      <c r="P107" s="5">
        <v>163603600000</v>
      </c>
      <c r="Q107" s="5">
        <v>163603600000</v>
      </c>
      <c r="R107" s="5">
        <v>163603600000</v>
      </c>
    </row>
    <row r="108" spans="3:18" ht="15.5" x14ac:dyDescent="0.35">
      <c r="C108" t="s">
        <v>148</v>
      </c>
      <c r="D108" s="5">
        <v>3985830998361</v>
      </c>
      <c r="E108" s="5">
        <v>3927901990149</v>
      </c>
      <c r="F108" s="5">
        <v>3855823446326</v>
      </c>
      <c r="G108" s="5">
        <v>3883880941977</v>
      </c>
      <c r="I108" s="5">
        <v>3927901990149</v>
      </c>
      <c r="J108" s="5">
        <v>3745915180671</v>
      </c>
      <c r="K108" s="5">
        <v>3480533644409</v>
      </c>
      <c r="L108" s="5">
        <v>3201405023190</v>
      </c>
      <c r="M108" s="5">
        <v>2816268518053</v>
      </c>
      <c r="N108" s="5">
        <v>2416651513852</v>
      </c>
      <c r="O108" s="5">
        <v>2117478723906</v>
      </c>
      <c r="P108" s="5">
        <v>1869966160577</v>
      </c>
      <c r="Q108" s="5">
        <v>1596027257488</v>
      </c>
      <c r="R108" s="5">
        <v>1446611614964</v>
      </c>
    </row>
    <row r="109" spans="3:18" ht="15.5" x14ac:dyDescent="0.35">
      <c r="C109" t="s">
        <v>149</v>
      </c>
      <c r="D109" s="5">
        <v>4149434598361</v>
      </c>
      <c r="E109" s="5">
        <v>4091505590149</v>
      </c>
      <c r="F109" s="5">
        <v>4019427046326</v>
      </c>
      <c r="G109" s="5">
        <v>4047484541977</v>
      </c>
      <c r="I109" s="5">
        <v>4091505590149</v>
      </c>
      <c r="J109" s="5">
        <v>3909518780671</v>
      </c>
      <c r="K109" s="5">
        <v>3644137244409</v>
      </c>
      <c r="L109" s="5">
        <v>3365008623190</v>
      </c>
      <c r="M109" s="5">
        <v>2979872118053</v>
      </c>
      <c r="N109" s="5">
        <v>2580255113852</v>
      </c>
      <c r="O109" s="5">
        <v>2281082323906</v>
      </c>
      <c r="P109" s="5">
        <v>2033569760577</v>
      </c>
      <c r="Q109" s="5">
        <v>1759630857488</v>
      </c>
      <c r="R109" s="5">
        <v>1610215214964</v>
      </c>
    </row>
    <row r="110" spans="3:18" ht="15.5" x14ac:dyDescent="0.35">
      <c r="C110" t="s">
        <v>9</v>
      </c>
      <c r="D110" s="5">
        <v>5364632485867</v>
      </c>
      <c r="E110" s="5">
        <v>5450778413877</v>
      </c>
      <c r="F110" s="5">
        <v>5348835818514</v>
      </c>
      <c r="G110" s="5">
        <v>5325398721459</v>
      </c>
      <c r="I110" s="5">
        <v>5450778413877</v>
      </c>
      <c r="J110" s="5">
        <v>5088347193335</v>
      </c>
      <c r="K110" s="5">
        <v>4903654244693</v>
      </c>
      <c r="L110" s="5">
        <v>4552297953409</v>
      </c>
      <c r="M110" s="5">
        <v>4289820124680</v>
      </c>
      <c r="N110" s="5">
        <v>4009262625539</v>
      </c>
      <c r="O110" s="5">
        <v>3480469121456</v>
      </c>
      <c r="P110" s="5">
        <v>3088013085461</v>
      </c>
      <c r="Q110" s="5">
        <v>3082150626770</v>
      </c>
      <c r="R110" s="5">
        <v>2681773809235</v>
      </c>
    </row>
    <row r="111" spans="3:18" ht="15.5" x14ac:dyDescent="0.35">
      <c r="C111" t="s">
        <v>151</v>
      </c>
      <c r="D111" s="5">
        <v>16411095195960</v>
      </c>
      <c r="E111" s="5">
        <v>16665330709228</v>
      </c>
      <c r="F111" s="5">
        <v>16578083300243</v>
      </c>
      <c r="G111" s="5">
        <v>16322125281667</v>
      </c>
      <c r="I111" s="5">
        <v>16665330709228</v>
      </c>
      <c r="J111" s="5">
        <v>16577960829786</v>
      </c>
      <c r="K111" s="5">
        <v>16054823605763</v>
      </c>
      <c r="L111" s="5">
        <v>16583990927531</v>
      </c>
      <c r="M111" s="5">
        <v>15983152301240</v>
      </c>
      <c r="N111" s="5">
        <v>14159755232533</v>
      </c>
      <c r="O111" s="5">
        <v>12900218775263</v>
      </c>
      <c r="P111" s="5">
        <v>12093079368934</v>
      </c>
      <c r="Q111" s="5">
        <v>11817844456356</v>
      </c>
      <c r="R111" s="5">
        <v>10587950826941</v>
      </c>
    </row>
    <row r="112" spans="3:18" ht="15.5" x14ac:dyDescent="0.35">
      <c r="C112" t="s">
        <v>152</v>
      </c>
      <c r="D112" s="5">
        <v>4090090000</v>
      </c>
      <c r="E112" s="5">
        <v>4090090000</v>
      </c>
      <c r="F112" s="5">
        <v>4090090000</v>
      </c>
      <c r="G112" s="5">
        <v>4090090000</v>
      </c>
      <c r="I112" s="5">
        <v>4090090000</v>
      </c>
      <c r="J112" s="5">
        <v>4090090000</v>
      </c>
      <c r="K112" s="5">
        <v>4090090000</v>
      </c>
      <c r="L112" s="5">
        <v>4090090000</v>
      </c>
      <c r="M112" s="5">
        <v>4090090000</v>
      </c>
      <c r="N112" s="5">
        <v>4090090000</v>
      </c>
      <c r="O112" s="5">
        <v>4090090000</v>
      </c>
      <c r="P112" s="5">
        <v>4090090000</v>
      </c>
      <c r="Q112" s="5">
        <v>4090090000</v>
      </c>
      <c r="R112" s="5">
        <v>4090090000</v>
      </c>
    </row>
    <row r="114" spans="2:18" ht="15.5" x14ac:dyDescent="0.35">
      <c r="B114" t="s">
        <v>153</v>
      </c>
      <c r="C114" t="s">
        <v>154</v>
      </c>
      <c r="D114" s="5">
        <v>-123949400664</v>
      </c>
      <c r="E114" s="5">
        <v>-23485280670</v>
      </c>
      <c r="F114" s="5">
        <v>263605700957</v>
      </c>
      <c r="G114" s="5">
        <v>235849167987</v>
      </c>
      <c r="I114" s="5">
        <v>1620316701333</v>
      </c>
      <c r="J114" s="5">
        <v>-1918191061757</v>
      </c>
      <c r="K114" s="5">
        <v>-388911774879</v>
      </c>
      <c r="L114" s="5">
        <v>-472446909551</v>
      </c>
      <c r="M114" s="5">
        <v>1212894277462</v>
      </c>
      <c r="N114" s="5">
        <v>1894438892644</v>
      </c>
      <c r="O114" s="5">
        <v>313060537794</v>
      </c>
      <c r="P114" s="5">
        <v>-201484262662</v>
      </c>
      <c r="Q114" s="5">
        <v>263796953345</v>
      </c>
      <c r="R114" s="5">
        <v>98065270245</v>
      </c>
    </row>
    <row r="115" spans="2:18" ht="15.5" x14ac:dyDescent="0.35">
      <c r="C115" t="s">
        <v>1441</v>
      </c>
      <c r="D115" s="5">
        <v>203207099992</v>
      </c>
      <c r="E115" s="5">
        <v>334448596397</v>
      </c>
      <c r="F115" s="5">
        <v>281368213323</v>
      </c>
      <c r="G115" s="5">
        <v>304607764455</v>
      </c>
      <c r="I115" s="5">
        <v>1216655904513</v>
      </c>
      <c r="J115" s="5">
        <v>1228876738523</v>
      </c>
      <c r="K115" s="5">
        <v>1251902668966</v>
      </c>
      <c r="L115" s="5">
        <v>1298137703470</v>
      </c>
      <c r="M115" s="5">
        <v>1198404325917</v>
      </c>
      <c r="N115" s="5">
        <v>1103867456227</v>
      </c>
      <c r="O115" s="5">
        <v>1053977373404</v>
      </c>
      <c r="P115" s="5">
        <v>1027001962528</v>
      </c>
      <c r="Q115" s="5">
        <v>1026127401122</v>
      </c>
      <c r="R115" s="5">
        <v>1025308552453</v>
      </c>
    </row>
    <row r="116" spans="2:18" ht="15.5" x14ac:dyDescent="0.35">
      <c r="C116" t="s">
        <v>992</v>
      </c>
      <c r="D116" s="5">
        <v>-82166410749</v>
      </c>
      <c r="E116" s="5">
        <v>-86058309802</v>
      </c>
      <c r="F116" s="5">
        <v>-82321611222</v>
      </c>
      <c r="G116" s="5">
        <v>-86509084771</v>
      </c>
      <c r="I116" s="5">
        <v>-333650332800</v>
      </c>
      <c r="J116" s="5">
        <v>-301508377455</v>
      </c>
      <c r="K116" s="5">
        <v>-294653280665</v>
      </c>
      <c r="L116" s="5">
        <v>-296941506716</v>
      </c>
      <c r="M116" s="5">
        <v>-300480443208</v>
      </c>
      <c r="N116" s="5">
        <v>-326290269387</v>
      </c>
      <c r="O116" s="5">
        <v>-360497078941</v>
      </c>
      <c r="P116" s="5">
        <v>-335962266956</v>
      </c>
      <c r="Q116" s="5">
        <v>-301396486619</v>
      </c>
      <c r="R116" s="5">
        <v>-337130382515</v>
      </c>
    </row>
    <row r="117" spans="2:18" ht="15.5" x14ac:dyDescent="0.35">
      <c r="C117" t="s">
        <v>1416</v>
      </c>
      <c r="D117" s="5">
        <v>14184760530</v>
      </c>
      <c r="E117" s="5">
        <v>28866888325</v>
      </c>
      <c r="F117" s="5">
        <v>18221341708</v>
      </c>
      <c r="G117" s="5">
        <v>14967246392</v>
      </c>
      <c r="I117" s="5">
        <v>76863106169</v>
      </c>
      <c r="J117" s="5">
        <v>139916858952</v>
      </c>
      <c r="K117" s="5">
        <v>118196096961</v>
      </c>
      <c r="L117" s="5">
        <v>123141626489</v>
      </c>
      <c r="M117" s="5">
        <v>162117859707</v>
      </c>
      <c r="N117" s="5">
        <v>145893391470</v>
      </c>
      <c r="O117" s="5">
        <v>104515776183</v>
      </c>
      <c r="P117" s="5">
        <v>101693447584</v>
      </c>
      <c r="Q117" s="5">
        <v>121848575857</v>
      </c>
      <c r="R117" s="5">
        <v>44282930740</v>
      </c>
    </row>
    <row r="118" spans="2:18" ht="15.5" x14ac:dyDescent="0.35">
      <c r="C118" t="s">
        <v>1420</v>
      </c>
      <c r="Q118" s="5">
        <v>-454805341734</v>
      </c>
      <c r="R118" s="5">
        <v>-465859923770</v>
      </c>
    </row>
    <row r="119" spans="2:18" ht="15.5" x14ac:dyDescent="0.35">
      <c r="C119" t="s">
        <v>1994</v>
      </c>
    </row>
    <row r="120" spans="2:18" ht="15.5" x14ac:dyDescent="0.35">
      <c r="C120" t="s">
        <v>2048</v>
      </c>
    </row>
    <row r="121" spans="2:18" ht="15.5" x14ac:dyDescent="0.35">
      <c r="C121" t="s">
        <v>2049</v>
      </c>
    </row>
    <row r="122" spans="2:18" ht="15.5" x14ac:dyDescent="0.35">
      <c r="C122" t="s">
        <v>1972</v>
      </c>
      <c r="D122" s="5">
        <v>747813870</v>
      </c>
      <c r="E122" s="5">
        <v>521809098</v>
      </c>
      <c r="F122" s="5">
        <v>939520867</v>
      </c>
      <c r="G122" s="5">
        <v>-243951009</v>
      </c>
      <c r="I122" s="5">
        <v>2175634658</v>
      </c>
      <c r="J122" s="5">
        <v>-677967339</v>
      </c>
      <c r="K122" s="5">
        <v>1020410702</v>
      </c>
      <c r="L122" s="5">
        <v>872028048</v>
      </c>
      <c r="M122" s="5">
        <v>817542268</v>
      </c>
      <c r="N122" s="5">
        <v>4088581514</v>
      </c>
      <c r="O122" s="5">
        <v>1379292695</v>
      </c>
      <c r="P122" s="5">
        <v>-5382287682</v>
      </c>
      <c r="Q122" s="5">
        <v>558326887</v>
      </c>
      <c r="R122" s="5">
        <v>1537438196</v>
      </c>
    </row>
    <row r="123" spans="2:18" ht="15.5" x14ac:dyDescent="0.35">
      <c r="C123" t="s">
        <v>417</v>
      </c>
      <c r="D123" s="5">
        <v>-52292148311</v>
      </c>
      <c r="E123" s="5">
        <v>10426556636</v>
      </c>
      <c r="F123" s="5">
        <v>-51445478366</v>
      </c>
      <c r="G123" s="5">
        <v>-41897023516</v>
      </c>
      <c r="I123" s="5">
        <v>-153131375116</v>
      </c>
      <c r="J123" s="5">
        <v>-191733762535</v>
      </c>
      <c r="K123" s="5">
        <v>-139753728329</v>
      </c>
      <c r="L123" s="5">
        <v>-117359774396</v>
      </c>
      <c r="M123" s="5">
        <v>-131026798422</v>
      </c>
      <c r="N123" s="5">
        <v>-128962799204</v>
      </c>
      <c r="O123" s="5">
        <v>-116879510206</v>
      </c>
      <c r="P123" s="5">
        <v>-105070067566</v>
      </c>
    </row>
    <row r="124" spans="2:18" ht="15.5" x14ac:dyDescent="0.35">
      <c r="C124" t="s">
        <v>2050</v>
      </c>
      <c r="D124" s="5">
        <v>-67220392900</v>
      </c>
      <c r="E124" s="5">
        <v>-82907339992</v>
      </c>
      <c r="F124" s="5">
        <v>-71700631983</v>
      </c>
      <c r="G124" s="5">
        <v>-90171610478</v>
      </c>
      <c r="I124" s="5">
        <v>-331778004766</v>
      </c>
      <c r="J124" s="5">
        <v>-307427794978</v>
      </c>
      <c r="K124" s="5">
        <v>-287508833067</v>
      </c>
      <c r="L124" s="5">
        <v>-258655849709</v>
      </c>
      <c r="M124" s="5">
        <v>-244209958078</v>
      </c>
      <c r="N124" s="5">
        <v>-216426202340</v>
      </c>
      <c r="O124" s="5">
        <v>-238833129141</v>
      </c>
      <c r="P124" s="5">
        <v>-219446861305</v>
      </c>
      <c r="Q124" s="5">
        <v>-4606799000</v>
      </c>
      <c r="R124" s="5">
        <v>-6463248000</v>
      </c>
    </row>
    <row r="125" spans="2:18" ht="15.5" x14ac:dyDescent="0.35">
      <c r="C125" t="s">
        <v>542</v>
      </c>
      <c r="D125" s="5">
        <v>-7893147900</v>
      </c>
      <c r="E125" s="5">
        <v>-82104919380</v>
      </c>
      <c r="G125" s="5">
        <v>-1029752680</v>
      </c>
      <c r="I125" s="5">
        <v>-91707839520</v>
      </c>
      <c r="J125" s="5">
        <v>-122935318000</v>
      </c>
      <c r="K125" s="5">
        <v>-117493990460</v>
      </c>
      <c r="L125" s="5">
        <v>-151127656680</v>
      </c>
      <c r="M125" s="5">
        <v>-144906861440</v>
      </c>
      <c r="N125" s="5">
        <v>-86612571440</v>
      </c>
      <c r="O125" s="5">
        <v>-87162428061</v>
      </c>
      <c r="P125" s="5">
        <v>-91044031985</v>
      </c>
      <c r="Q125" s="5">
        <v>-79118246507</v>
      </c>
      <c r="R125" s="5">
        <v>-77767604330</v>
      </c>
    </row>
    <row r="126" spans="2:18" ht="15.5" x14ac:dyDescent="0.35">
      <c r="C126" t="s">
        <v>312</v>
      </c>
    </row>
    <row r="127" spans="2:18" ht="15.5" x14ac:dyDescent="0.35">
      <c r="C127" t="s">
        <v>601</v>
      </c>
    </row>
    <row r="128" spans="2:18" ht="15.5" x14ac:dyDescent="0.35">
      <c r="C128" t="s">
        <v>2051</v>
      </c>
      <c r="N128" s="5">
        <v>8000000000</v>
      </c>
      <c r="O128" s="5">
        <v>32000000000</v>
      </c>
      <c r="P128" s="5">
        <v>-10000000000</v>
      </c>
      <c r="R128" s="5">
        <v>-24131630889</v>
      </c>
    </row>
    <row r="129" spans="3:18" ht="15.5" x14ac:dyDescent="0.35">
      <c r="C129" t="s">
        <v>1827</v>
      </c>
      <c r="D129" s="5">
        <v>-133766661819</v>
      </c>
      <c r="G129" s="5">
        <v>216230816598</v>
      </c>
      <c r="I129" s="5">
        <v>976576968771</v>
      </c>
      <c r="J129" s="5">
        <v>-976576968771</v>
      </c>
      <c r="K129" s="5">
        <v>628792573007</v>
      </c>
    </row>
    <row r="130" spans="3:18" ht="15.5" x14ac:dyDescent="0.35">
      <c r="C130" t="s">
        <v>1455</v>
      </c>
      <c r="J130" s="5">
        <v>629220960855</v>
      </c>
      <c r="K130" s="5">
        <v>-629220960855</v>
      </c>
    </row>
    <row r="131" spans="3:18" ht="15.5" x14ac:dyDescent="0.35">
      <c r="C131" t="s">
        <v>2052</v>
      </c>
      <c r="Q131" s="5">
        <v>-180966944816</v>
      </c>
      <c r="R131" s="5">
        <v>-1639451514024</v>
      </c>
    </row>
    <row r="132" spans="3:18" ht="15.5" x14ac:dyDescent="0.35">
      <c r="C132" t="s">
        <v>2053</v>
      </c>
      <c r="D132" s="5">
        <v>281122370710</v>
      </c>
      <c r="E132" s="5">
        <v>-162982178455</v>
      </c>
      <c r="F132" s="5">
        <v>-51524454195</v>
      </c>
      <c r="G132" s="5">
        <v>-262840352976</v>
      </c>
      <c r="I132" s="5">
        <v>-408044747232</v>
      </c>
      <c r="J132" s="5">
        <v>-1483983236828</v>
      </c>
      <c r="K132" s="5">
        <v>-603067303408</v>
      </c>
      <c r="L132" s="5">
        <v>-909758980613</v>
      </c>
      <c r="M132" s="5">
        <v>-800303178812</v>
      </c>
      <c r="N132" s="5">
        <v>424752371226</v>
      </c>
      <c r="O132" s="5">
        <v>-629362121382</v>
      </c>
      <c r="P132" s="5">
        <v>-556741468909</v>
      </c>
      <c r="Q132" s="5">
        <v>-670685419799</v>
      </c>
      <c r="R132" s="5">
        <v>822011136579</v>
      </c>
    </row>
    <row r="133" spans="3:18" ht="15.5" x14ac:dyDescent="0.35">
      <c r="C133" t="s">
        <v>1784</v>
      </c>
    </row>
    <row r="134" spans="3:18" ht="15.5" x14ac:dyDescent="0.35">
      <c r="C134" t="s">
        <v>2054</v>
      </c>
      <c r="E134" s="5">
        <v>180184043</v>
      </c>
      <c r="G134" s="5">
        <v>-180184043</v>
      </c>
      <c r="R134" s="5">
        <v>739971960</v>
      </c>
    </row>
    <row r="135" spans="3:18" ht="15.5" x14ac:dyDescent="0.35">
      <c r="C135" t="s">
        <v>1822</v>
      </c>
      <c r="D135" s="5">
        <v>-444347079</v>
      </c>
      <c r="E135" s="5">
        <v>3281764125</v>
      </c>
      <c r="F135" s="5">
        <v>15460471918</v>
      </c>
      <c r="G135" s="5">
        <v>-11159402159</v>
      </c>
      <c r="I135" s="5">
        <v>69320302</v>
      </c>
      <c r="J135" s="5">
        <v>-4228391694</v>
      </c>
      <c r="K135" s="5">
        <v>-135065490</v>
      </c>
      <c r="L135" s="5">
        <v>3442347934</v>
      </c>
      <c r="M135" s="5">
        <v>4692751625</v>
      </c>
      <c r="N135" s="5">
        <v>-6449492596</v>
      </c>
      <c r="O135" s="5">
        <v>3458667361</v>
      </c>
      <c r="P135" s="5">
        <v>-6670593113</v>
      </c>
      <c r="Q135" s="5">
        <v>28948761935</v>
      </c>
      <c r="R135" s="5">
        <v>-9736211976</v>
      </c>
    </row>
    <row r="136" spans="3:18" ht="15.5" x14ac:dyDescent="0.35">
      <c r="C136" t="s">
        <v>932</v>
      </c>
      <c r="D136" s="5">
        <v>146911361812</v>
      </c>
      <c r="E136" s="5">
        <v>-159520230287</v>
      </c>
      <c r="F136" s="5">
        <v>-36063982277</v>
      </c>
      <c r="G136" s="5">
        <v>-57949122580</v>
      </c>
      <c r="I136" s="5">
        <v>568601541841</v>
      </c>
      <c r="J136" s="5">
        <v>-1835567636438</v>
      </c>
      <c r="K136" s="5">
        <v>-603630756746</v>
      </c>
      <c r="L136" s="5">
        <v>-906316632679</v>
      </c>
      <c r="M136" s="5">
        <v>-795610427187</v>
      </c>
      <c r="N136" s="5">
        <v>426302878630</v>
      </c>
      <c r="O136" s="5">
        <v>-593903454021</v>
      </c>
      <c r="P136" s="5">
        <v>-573412062022</v>
      </c>
      <c r="Q136" s="5">
        <v>-822703602680</v>
      </c>
      <c r="R136" s="5">
        <v>-850568248350</v>
      </c>
    </row>
    <row r="137" spans="3:18" ht="15.5" x14ac:dyDescent="0.35">
      <c r="C137" t="s">
        <v>602</v>
      </c>
    </row>
    <row r="138" spans="3:18" ht="15.5" x14ac:dyDescent="0.35">
      <c r="C138" t="s">
        <v>1433</v>
      </c>
      <c r="O138" s="5">
        <v>-10820433</v>
      </c>
      <c r="P138" s="5">
        <v>-17712247</v>
      </c>
    </row>
    <row r="139" spans="3:18" ht="15.5" x14ac:dyDescent="0.35">
      <c r="C139" t="s">
        <v>1434</v>
      </c>
      <c r="D139" s="5">
        <v>-336651397022</v>
      </c>
      <c r="E139" s="5">
        <v>28475408643</v>
      </c>
      <c r="F139" s="5">
        <v>216176478292</v>
      </c>
      <c r="G139" s="5">
        <v>345855745835</v>
      </c>
      <c r="I139" s="5">
        <v>705491219872</v>
      </c>
      <c r="J139" s="5">
        <v>-559024816027</v>
      </c>
      <c r="K139" s="5">
        <v>-81655021307</v>
      </c>
      <c r="L139" s="5">
        <v>-240141761951</v>
      </c>
      <c r="M139" s="5">
        <v>1276254862105</v>
      </c>
      <c r="N139" s="5">
        <v>1024209705650</v>
      </c>
      <c r="O139" s="5">
        <v>502224789274</v>
      </c>
      <c r="P139" s="5">
        <v>-4517002738</v>
      </c>
      <c r="Q139" s="5">
        <v>775865036035</v>
      </c>
      <c r="R139" s="5">
        <v>761168564167</v>
      </c>
    </row>
    <row r="140" spans="3:18" ht="15.5" x14ac:dyDescent="0.35">
      <c r="C140" t="s">
        <v>1437</v>
      </c>
      <c r="D140" s="5">
        <v>799964565</v>
      </c>
      <c r="E140" s="5">
        <v>-250950167</v>
      </c>
      <c r="F140" s="5">
        <v>454860506</v>
      </c>
      <c r="G140" s="5">
        <v>-211631217687</v>
      </c>
      <c r="I140" s="5">
        <v>-51223970708</v>
      </c>
      <c r="J140" s="5">
        <v>40204877831</v>
      </c>
      <c r="K140" s="5">
        <v>-95701614725</v>
      </c>
      <c r="L140" s="5">
        <v>-66937685825</v>
      </c>
      <c r="M140" s="5">
        <v>170780642328</v>
      </c>
      <c r="N140" s="5">
        <v>-46756908767</v>
      </c>
      <c r="O140" s="5">
        <v>42907200031</v>
      </c>
      <c r="P140" s="5">
        <v>2201355241</v>
      </c>
    </row>
    <row r="141" spans="3:18" ht="15.5" x14ac:dyDescent="0.35">
      <c r="C141" t="s">
        <v>1775</v>
      </c>
    </row>
    <row r="142" spans="3:18" ht="15.5" x14ac:dyDescent="0.35">
      <c r="C142" t="s">
        <v>1943</v>
      </c>
      <c r="D142" s="5">
        <v>56423095449</v>
      </c>
      <c r="E142" s="5">
        <v>-15382790141</v>
      </c>
      <c r="F142" s="5">
        <v>-12023009891</v>
      </c>
      <c r="G142" s="5">
        <v>59850174026</v>
      </c>
      <c r="I142" s="5">
        <v>12020817190</v>
      </c>
      <c r="J142" s="5">
        <v>-8313864291</v>
      </c>
      <c r="K142" s="5">
        <v>-139633726209</v>
      </c>
      <c r="L142" s="5">
        <v>142882600398</v>
      </c>
      <c r="M142" s="5">
        <v>20753533472</v>
      </c>
      <c r="N142" s="5">
        <v>-4874369709</v>
      </c>
      <c r="O142" s="5">
        <v>5342527010</v>
      </c>
      <c r="P142" s="5">
        <v>2471264486</v>
      </c>
      <c r="Q142" s="5">
        <v>2028089984</v>
      </c>
      <c r="R142" s="5">
        <v>3557191654</v>
      </c>
    </row>
    <row r="143" spans="3:18" ht="15.5" x14ac:dyDescent="0.35">
      <c r="C143" t="s">
        <v>1177</v>
      </c>
      <c r="D143" s="5">
        <v>-279428337008</v>
      </c>
      <c r="E143" s="5">
        <v>12841668335</v>
      </c>
      <c r="F143" s="5">
        <v>204608328907</v>
      </c>
      <c r="G143" s="5">
        <v>194074702174</v>
      </c>
      <c r="I143" s="5">
        <v>666288066354</v>
      </c>
      <c r="J143" s="5">
        <v>-527133802487</v>
      </c>
      <c r="K143" s="5">
        <v>-316990362241</v>
      </c>
      <c r="L143" s="5">
        <v>-164196847378</v>
      </c>
      <c r="M143" s="5">
        <v>1467789037905</v>
      </c>
      <c r="N143" s="5">
        <v>972578427174</v>
      </c>
      <c r="O143" s="5">
        <v>550463695882</v>
      </c>
      <c r="P143" s="5">
        <v>137904742</v>
      </c>
      <c r="Q143" s="5">
        <v>777893126019</v>
      </c>
      <c r="R143" s="5">
        <v>764725755821</v>
      </c>
    </row>
    <row r="144" spans="3:18" ht="15.5" x14ac:dyDescent="0.35">
      <c r="C144" t="s">
        <v>161</v>
      </c>
      <c r="D144" s="5">
        <v>183051746752</v>
      </c>
      <c r="E144" s="5">
        <v>-5</v>
      </c>
      <c r="F144" s="5">
        <v>-137997517550</v>
      </c>
      <c r="G144" s="5">
        <v>-263585598822</v>
      </c>
      <c r="I144" s="5">
        <v>-1109684593557</v>
      </c>
      <c r="J144" s="5">
        <v>837573906912</v>
      </c>
      <c r="K144" s="5">
        <v>-776423717205</v>
      </c>
      <c r="L144" s="5">
        <v>-130269515471</v>
      </c>
      <c r="M144" s="5">
        <v>-117882114989</v>
      </c>
      <c r="N144" s="5">
        <v>-60571398406</v>
      </c>
      <c r="O144" s="5">
        <v>4322513374</v>
      </c>
      <c r="P144" s="5">
        <v>-72924579843</v>
      </c>
      <c r="Q144" s="5">
        <v>-60001620300</v>
      </c>
      <c r="R144" s="5">
        <v>-60001620300</v>
      </c>
    </row>
    <row r="145" spans="3:18" ht="15.5" x14ac:dyDescent="0.35">
      <c r="C145" t="s">
        <v>162</v>
      </c>
      <c r="D145" s="5">
        <v>-181838211050</v>
      </c>
      <c r="E145" s="5">
        <v>154519701201</v>
      </c>
      <c r="F145" s="5">
        <v>-122735728619</v>
      </c>
      <c r="G145" s="5">
        <v>-81325998852</v>
      </c>
      <c r="I145" s="5">
        <v>-692792171496</v>
      </c>
      <c r="J145" s="5">
        <v>1004200186655</v>
      </c>
      <c r="K145" s="5">
        <v>978645734500</v>
      </c>
      <c r="L145" s="5">
        <v>985647461929</v>
      </c>
      <c r="M145" s="5">
        <v>-809569677714</v>
      </c>
      <c r="N145" s="5">
        <v>-2218909520911</v>
      </c>
      <c r="O145" s="5">
        <v>-506257930760</v>
      </c>
      <c r="P145" s="5">
        <v>478191309751</v>
      </c>
      <c r="Q145" s="5">
        <v>-30015666181</v>
      </c>
      <c r="R145" s="5">
        <v>-12693407698</v>
      </c>
    </row>
    <row r="146" spans="3:18" ht="15.5" x14ac:dyDescent="0.35">
      <c r="C146" t="s">
        <v>2013</v>
      </c>
    </row>
    <row r="147" spans="3:18" ht="15.5" x14ac:dyDescent="0.35">
      <c r="C147" t="s">
        <v>2055</v>
      </c>
    </row>
    <row r="148" spans="3:18" ht="15.5" x14ac:dyDescent="0.35">
      <c r="C148" t="s">
        <v>343</v>
      </c>
      <c r="D148" s="5">
        <v>190328829</v>
      </c>
      <c r="E148" s="5">
        <v>236936939</v>
      </c>
      <c r="F148" s="5">
        <v>203502703</v>
      </c>
      <c r="G148" s="5">
        <v>417545044</v>
      </c>
      <c r="I148" s="5">
        <v>1260731533</v>
      </c>
      <c r="J148" s="5">
        <v>1144736036</v>
      </c>
      <c r="K148" s="5">
        <v>418918919</v>
      </c>
      <c r="L148" s="5">
        <v>1028427928</v>
      </c>
      <c r="M148" s="5">
        <v>1102797100</v>
      </c>
      <c r="N148" s="5">
        <v>288802000</v>
      </c>
      <c r="O148" s="5">
        <v>1457250000</v>
      </c>
      <c r="P148" s="5">
        <v>1567750000</v>
      </c>
      <c r="Q148" s="5">
        <v>854729999</v>
      </c>
      <c r="R148" s="5">
        <v>718600000</v>
      </c>
    </row>
    <row r="149" spans="3:18" ht="15.5" x14ac:dyDescent="0.35">
      <c r="C149" t="s">
        <v>347</v>
      </c>
      <c r="D149" s="5">
        <v>-209454000</v>
      </c>
      <c r="E149" s="5">
        <v>-2133975000</v>
      </c>
      <c r="F149" s="5">
        <v>-2675655000</v>
      </c>
      <c r="G149" s="5">
        <v>-2466420000</v>
      </c>
      <c r="I149" s="5">
        <v>-17494500000</v>
      </c>
      <c r="J149" s="5">
        <v>-5024887180</v>
      </c>
      <c r="K149" s="5">
        <v>-15902161270</v>
      </c>
      <c r="L149" s="5">
        <v>-9551987152</v>
      </c>
      <c r="M149" s="5">
        <v>-2814526000</v>
      </c>
      <c r="N149" s="5">
        <v>-3398628331</v>
      </c>
      <c r="O149" s="5">
        <v>-8261163600</v>
      </c>
      <c r="P149" s="5">
        <v>-4021311800</v>
      </c>
      <c r="Q149" s="5">
        <v>-1421448394</v>
      </c>
      <c r="R149" s="5">
        <v>-2422732377</v>
      </c>
    </row>
    <row r="150" spans="3:18" ht="15.5" x14ac:dyDescent="0.35">
      <c r="C150" t="s">
        <v>2056</v>
      </c>
      <c r="D150" s="5">
        <v>-122222222</v>
      </c>
      <c r="E150" s="5">
        <v>-753240000</v>
      </c>
      <c r="F150" s="5">
        <v>-226583333</v>
      </c>
      <c r="G150" s="5">
        <v>-305555556</v>
      </c>
      <c r="I150" s="5">
        <v>-1347045555</v>
      </c>
      <c r="J150" s="5">
        <v>-470696666</v>
      </c>
      <c r="K150" s="5">
        <v>-1167927748</v>
      </c>
      <c r="L150" s="5">
        <v>-528554477</v>
      </c>
      <c r="M150" s="5">
        <v>-1213861700</v>
      </c>
      <c r="N150" s="5">
        <v>-1052966700</v>
      </c>
    </row>
    <row r="151" spans="3:18" ht="15.5" x14ac:dyDescent="0.35">
      <c r="C151" t="s">
        <v>163</v>
      </c>
      <c r="D151" s="5">
        <v>-5010920870</v>
      </c>
      <c r="E151" s="5">
        <v>-6204060595</v>
      </c>
      <c r="F151" s="5">
        <v>-27163199734</v>
      </c>
      <c r="G151" s="5">
        <v>-10849833575</v>
      </c>
      <c r="I151" s="5">
        <v>-47272274453</v>
      </c>
      <c r="J151" s="5">
        <v>-32612117247</v>
      </c>
      <c r="K151" s="5">
        <v>-61528813418</v>
      </c>
      <c r="L151" s="5">
        <v>-27187571592</v>
      </c>
      <c r="M151" s="5">
        <v>-25362098798</v>
      </c>
      <c r="N151" s="5">
        <v>-3169086704</v>
      </c>
      <c r="O151" s="5">
        <v>-9907572939</v>
      </c>
      <c r="P151" s="5">
        <v>-21386249733</v>
      </c>
      <c r="Q151" s="5">
        <v>-25715156666</v>
      </c>
      <c r="R151" s="5">
        <v>-10989275321</v>
      </c>
    </row>
    <row r="152" spans="3:18" ht="15.5" x14ac:dyDescent="0.35">
      <c r="C152" t="s">
        <v>2057</v>
      </c>
      <c r="Q152" s="5">
        <v>-3733791120</v>
      </c>
    </row>
    <row r="153" spans="3:18" ht="15.5" x14ac:dyDescent="0.35">
      <c r="C153" t="s">
        <v>175</v>
      </c>
      <c r="D153" s="5">
        <v>183051746752</v>
      </c>
      <c r="E153" s="5">
        <v>-5</v>
      </c>
      <c r="F153" s="5">
        <v>-137997517550</v>
      </c>
      <c r="G153" s="5">
        <v>-263585598822</v>
      </c>
      <c r="I153" s="5">
        <v>-1109684593557</v>
      </c>
      <c r="J153" s="5">
        <v>837573906912</v>
      </c>
      <c r="K153" s="5">
        <v>-776423717205</v>
      </c>
      <c r="L153" s="5">
        <v>-130269515471</v>
      </c>
      <c r="M153" s="5">
        <v>-117882114989</v>
      </c>
      <c r="N153" s="5">
        <v>-60571398406</v>
      </c>
      <c r="O153" s="5">
        <v>4322513374</v>
      </c>
      <c r="P153" s="5">
        <v>-72924579843</v>
      </c>
      <c r="Q153" s="5">
        <v>-60001620300</v>
      </c>
      <c r="R153" s="5">
        <v>-60001620300</v>
      </c>
    </row>
    <row r="154" spans="3:18" ht="15.5" x14ac:dyDescent="0.35">
      <c r="C154" t="s">
        <v>2058</v>
      </c>
      <c r="L154" s="5">
        <v>-521170783306</v>
      </c>
      <c r="M154" s="5">
        <v>-107621789701</v>
      </c>
      <c r="N154" s="5">
        <v>232139558500</v>
      </c>
      <c r="O154" s="5">
        <v>117217790000</v>
      </c>
      <c r="P154" s="5">
        <v>-349357348500</v>
      </c>
    </row>
    <row r="155" spans="3:18" ht="15.5" x14ac:dyDescent="0.35">
      <c r="C155" t="s">
        <v>1973</v>
      </c>
      <c r="D155" s="5">
        <v>183051746752</v>
      </c>
      <c r="G155" s="5">
        <v>-263585598822</v>
      </c>
      <c r="I155" s="5">
        <v>-971687076002</v>
      </c>
      <c r="J155" s="5">
        <v>971687076002</v>
      </c>
      <c r="K155" s="5">
        <v>-638416069429</v>
      </c>
      <c r="L155" s="5">
        <v>528868644923</v>
      </c>
      <c r="M155" s="5">
        <v>109547424506</v>
      </c>
      <c r="N155" s="5">
        <v>-224031432506</v>
      </c>
      <c r="O155" s="5">
        <v>-112416784051</v>
      </c>
      <c r="P155" s="5">
        <v>336448216557</v>
      </c>
    </row>
    <row r="156" spans="3:18" ht="15.5" x14ac:dyDescent="0.35">
      <c r="C156" t="s">
        <v>2059</v>
      </c>
      <c r="J156" s="5">
        <v>3894478686</v>
      </c>
      <c r="M156" s="5">
        <v>155272425</v>
      </c>
      <c r="N156" s="5">
        <v>-68679524400</v>
      </c>
      <c r="O156" s="5">
        <v>-478492575</v>
      </c>
      <c r="P156" s="5">
        <v>-13827600</v>
      </c>
    </row>
    <row r="157" spans="3:18" ht="15.5" x14ac:dyDescent="0.35">
      <c r="C157" t="s">
        <v>2060</v>
      </c>
      <c r="E157" s="5">
        <v>-5</v>
      </c>
      <c r="F157" s="5">
        <v>-137997517550</v>
      </c>
      <c r="I157" s="5">
        <v>-137997517555</v>
      </c>
      <c r="J157" s="5">
        <v>-138007647776</v>
      </c>
      <c r="K157" s="5">
        <v>-138007647776</v>
      </c>
      <c r="L157" s="5">
        <v>-137967377088</v>
      </c>
      <c r="M157" s="5">
        <v>-119963022219</v>
      </c>
      <c r="P157" s="5">
        <v>-60001620300</v>
      </c>
      <c r="Q157" s="5">
        <v>-60001620300</v>
      </c>
      <c r="R157" s="5">
        <v>-60001620300</v>
      </c>
    </row>
    <row r="158" spans="3:18" ht="15.5" x14ac:dyDescent="0.35">
      <c r="C158" t="s">
        <v>186</v>
      </c>
      <c r="D158" s="5">
        <v>-122735864962</v>
      </c>
      <c r="E158" s="5">
        <v>131034420526</v>
      </c>
      <c r="F158" s="5">
        <v>2872454788</v>
      </c>
      <c r="G158" s="5">
        <v>-109062429687</v>
      </c>
      <c r="I158" s="5">
        <v>-182160063720</v>
      </c>
      <c r="J158" s="5">
        <v>-76416968190</v>
      </c>
      <c r="K158" s="5">
        <v>-186689757584</v>
      </c>
      <c r="L158" s="5">
        <v>382931036907</v>
      </c>
      <c r="M158" s="5">
        <v>285442484759</v>
      </c>
      <c r="N158" s="5">
        <v>-385042026673</v>
      </c>
      <c r="O158" s="5">
        <v>-188874879592</v>
      </c>
      <c r="P158" s="5">
        <v>203782467246</v>
      </c>
      <c r="Q158" s="5">
        <v>173779666864</v>
      </c>
      <c r="R158" s="5">
        <v>25370242247</v>
      </c>
    </row>
    <row r="159" spans="3:18" ht="15.5" x14ac:dyDescent="0.35">
      <c r="C159" t="s">
        <v>188</v>
      </c>
      <c r="D159" s="5">
        <v>897564564355</v>
      </c>
      <c r="I159" s="5">
        <v>1079724628075</v>
      </c>
      <c r="J159" s="5">
        <v>1156141596265</v>
      </c>
      <c r="K159" s="5">
        <v>1342831353849</v>
      </c>
      <c r="L159" s="5">
        <v>959900316942</v>
      </c>
      <c r="M159" s="5">
        <v>674457832183</v>
      </c>
      <c r="N159" s="5">
        <v>1059499858856</v>
      </c>
      <c r="O159" s="5">
        <v>1248374738448</v>
      </c>
      <c r="P159" s="5">
        <v>1044592271202</v>
      </c>
      <c r="Q159" s="5">
        <v>871838867065</v>
      </c>
      <c r="R159" s="5">
        <v>847852282239</v>
      </c>
    </row>
    <row r="160" spans="3:18" ht="15.5" x14ac:dyDescent="0.35">
      <c r="C160" t="s">
        <v>187</v>
      </c>
      <c r="Q160" s="5">
        <v>-1026262727</v>
      </c>
      <c r="R160" s="5">
        <v>-1383657421</v>
      </c>
    </row>
    <row r="161" spans="2:18" ht="15.5" x14ac:dyDescent="0.35">
      <c r="C161" t="s">
        <v>189</v>
      </c>
      <c r="D161" s="5">
        <v>774828699393</v>
      </c>
      <c r="E161" s="5">
        <v>131034420526</v>
      </c>
      <c r="F161" s="5">
        <v>2872454788</v>
      </c>
      <c r="G161" s="5">
        <v>-109062429687</v>
      </c>
      <c r="I161" s="5">
        <v>897564564355</v>
      </c>
      <c r="J161" s="5">
        <v>1079724628075</v>
      </c>
      <c r="K161" s="5">
        <v>1156141596265</v>
      </c>
      <c r="L161" s="5">
        <v>1342831353849</v>
      </c>
      <c r="M161" s="5">
        <v>959900316942</v>
      </c>
      <c r="N161" s="5">
        <v>674457832183</v>
      </c>
      <c r="O161" s="5">
        <v>1059499858856</v>
      </c>
      <c r="P161" s="5">
        <v>1248374738448</v>
      </c>
      <c r="Q161" s="5">
        <v>1044592271202</v>
      </c>
      <c r="R161" s="5">
        <v>871838867065</v>
      </c>
    </row>
    <row r="163" spans="2:18" ht="15.5" x14ac:dyDescent="0.35">
      <c r="B163" t="s">
        <v>190</v>
      </c>
      <c r="C163" t="s">
        <v>11</v>
      </c>
      <c r="D163" s="5">
        <v>4090000000</v>
      </c>
      <c r="E163" s="5">
        <v>4090000000</v>
      </c>
      <c r="F163" s="5">
        <v>4090000000</v>
      </c>
      <c r="G163" s="5">
        <v>4090000000</v>
      </c>
      <c r="I163" s="5">
        <v>4090000000</v>
      </c>
      <c r="J163" s="5">
        <v>4090000000</v>
      </c>
      <c r="K163" s="5">
        <v>4090000000</v>
      </c>
      <c r="L163" s="5">
        <v>4090000000</v>
      </c>
      <c r="M163" s="5">
        <v>4090000000</v>
      </c>
      <c r="N163" s="5">
        <v>4090000000</v>
      </c>
      <c r="O163" s="5">
        <v>4090000000</v>
      </c>
      <c r="P163" s="5">
        <v>4090000000</v>
      </c>
      <c r="Q163" s="5">
        <v>4090000000</v>
      </c>
      <c r="R163" s="5">
        <v>4090000000</v>
      </c>
    </row>
    <row r="164" spans="2:18" ht="15.5" x14ac:dyDescent="0.35">
      <c r="C164" t="s">
        <v>191</v>
      </c>
      <c r="D164" s="6">
        <v>14.16</v>
      </c>
      <c r="E164" s="6">
        <v>17.62</v>
      </c>
      <c r="F164" s="6">
        <v>26.88</v>
      </c>
      <c r="G164" s="6">
        <v>18.3</v>
      </c>
    </row>
    <row r="165" spans="2:18" ht="15.5" x14ac:dyDescent="0.35">
      <c r="C165" t="s">
        <v>192</v>
      </c>
      <c r="D165" s="6">
        <v>139.83000000000001</v>
      </c>
      <c r="E165" s="6">
        <v>116.35</v>
      </c>
      <c r="F165" s="6">
        <v>78.87</v>
      </c>
      <c r="G165" s="6">
        <v>119.13</v>
      </c>
    </row>
    <row r="166" spans="2:18" ht="15.5" x14ac:dyDescent="0.35">
      <c r="C166" t="s">
        <v>70</v>
      </c>
      <c r="D166" s="6">
        <v>26.67</v>
      </c>
      <c r="E166" s="6">
        <v>27.2</v>
      </c>
      <c r="F166" s="6">
        <v>27.47</v>
      </c>
      <c r="G166" s="6">
        <v>28.49</v>
      </c>
    </row>
    <row r="167" spans="2:18" ht="15.5" x14ac:dyDescent="0.35">
      <c r="C167" t="s">
        <v>193</v>
      </c>
      <c r="D167" s="5">
        <v>84670000000</v>
      </c>
      <c r="E167" s="5">
        <v>107060000000</v>
      </c>
      <c r="F167" s="5">
        <v>154890000000</v>
      </c>
      <c r="G167" s="5">
        <v>106940000000</v>
      </c>
    </row>
    <row r="168" spans="2:18" ht="15.5" x14ac:dyDescent="0.35">
      <c r="C168" t="s">
        <v>194</v>
      </c>
      <c r="D168" s="6">
        <v>3.4999999999999996E-3</v>
      </c>
      <c r="E168" s="6">
        <v>4.3E-3</v>
      </c>
      <c r="F168" s="6">
        <v>6.6E-3</v>
      </c>
      <c r="G168" s="6">
        <v>4.5999999999999999E-3</v>
      </c>
    </row>
    <row r="169" spans="2:18" ht="15.5" x14ac:dyDescent="0.35">
      <c r="C169" t="s">
        <v>195</v>
      </c>
      <c r="D169" s="6">
        <v>1.0800000000000001E-2</v>
      </c>
      <c r="E169" s="6">
        <v>1.32E-2</v>
      </c>
      <c r="F169" s="6">
        <v>2.06E-2</v>
      </c>
      <c r="G169" s="6">
        <v>1.41E-2</v>
      </c>
    </row>
    <row r="170" spans="2:18" ht="15.5" x14ac:dyDescent="0.35">
      <c r="C170" t="s">
        <v>196</v>
      </c>
      <c r="D170" s="6">
        <v>4.4000000000000003E-3</v>
      </c>
      <c r="E170" s="6">
        <v>5.5000000000000005E-3</v>
      </c>
      <c r="F170" s="6">
        <v>8.5000000000000006E-3</v>
      </c>
      <c r="G170" s="6">
        <v>5.7999999999999996E-3</v>
      </c>
    </row>
    <row r="171" spans="2:18" ht="15.5" x14ac:dyDescent="0.35">
      <c r="C171" t="s">
        <v>197</v>
      </c>
    </row>
    <row r="172" spans="2:18" ht="15.5" x14ac:dyDescent="0.35">
      <c r="C172" t="s">
        <v>198</v>
      </c>
      <c r="D172" s="5">
        <v>5365000000000</v>
      </c>
      <c r="E172" s="5">
        <v>5451000000000</v>
      </c>
      <c r="F172" s="5">
        <v>5349000000000</v>
      </c>
      <c r="G172" s="5">
        <v>5325000000000</v>
      </c>
    </row>
    <row r="173" spans="2:18" ht="15.5" x14ac:dyDescent="0.35">
      <c r="C173" t="s">
        <v>199</v>
      </c>
      <c r="D173" s="6">
        <v>1.51</v>
      </c>
      <c r="E173" s="6">
        <v>1.54</v>
      </c>
      <c r="F173" s="6">
        <v>1.62</v>
      </c>
      <c r="G173" s="6">
        <v>1.67</v>
      </c>
    </row>
    <row r="174" spans="2:18" ht="15.5" x14ac:dyDescent="0.35">
      <c r="C174" t="s">
        <v>200</v>
      </c>
      <c r="D174" s="6">
        <v>1311.62</v>
      </c>
      <c r="E174" s="6">
        <v>1332.68</v>
      </c>
      <c r="F174" s="6">
        <v>1307.76</v>
      </c>
      <c r="G174" s="6">
        <v>1302.02</v>
      </c>
    </row>
    <row r="175" spans="2:18" ht="15.5" x14ac:dyDescent="0.35">
      <c r="C175" t="s">
        <v>201</v>
      </c>
      <c r="D175" s="6">
        <v>1.51</v>
      </c>
      <c r="E175" s="6">
        <v>1.54</v>
      </c>
      <c r="F175" s="6">
        <v>1.63</v>
      </c>
      <c r="G175" s="6">
        <v>1.68</v>
      </c>
    </row>
    <row r="176" spans="2:18" ht="15.5" x14ac:dyDescent="0.35">
      <c r="C176" t="s">
        <v>202</v>
      </c>
      <c r="D176" s="6">
        <v>1307.83</v>
      </c>
      <c r="E176" s="6">
        <v>1328.38</v>
      </c>
      <c r="F176" s="6">
        <v>1303.08</v>
      </c>
      <c r="G176" s="6">
        <v>1297.1199999999999</v>
      </c>
    </row>
    <row r="177" spans="3:18" ht="15.5" x14ac:dyDescent="0.35">
      <c r="C177" t="s">
        <v>203</v>
      </c>
    </row>
    <row r="178" spans="3:18" ht="15.5" x14ac:dyDescent="0.35">
      <c r="C178" t="s">
        <v>204</v>
      </c>
    </row>
    <row r="179" spans="3:18" ht="15.5" x14ac:dyDescent="0.35">
      <c r="C179" t="s">
        <v>205</v>
      </c>
      <c r="D179" s="5">
        <v>5365000000000</v>
      </c>
      <c r="E179" s="5">
        <v>5451000000000</v>
      </c>
      <c r="F179" s="5">
        <v>5349000000000</v>
      </c>
      <c r="G179" s="5">
        <v>5325000000000</v>
      </c>
    </row>
    <row r="180" spans="3:18" ht="15.5" x14ac:dyDescent="0.35">
      <c r="C180" t="s">
        <v>23</v>
      </c>
    </row>
    <row r="181" spans="3:18" ht="15.5" x14ac:dyDescent="0.35">
      <c r="C181" t="s">
        <v>20</v>
      </c>
    </row>
    <row r="182" spans="3:18" ht="15.5" x14ac:dyDescent="0.35">
      <c r="C182" t="s">
        <v>206</v>
      </c>
    </row>
    <row r="183" spans="3:18" ht="15.5" x14ac:dyDescent="0.35">
      <c r="C183" t="s">
        <v>207</v>
      </c>
      <c r="D183" s="5">
        <v>-124000000000</v>
      </c>
      <c r="E183" s="5">
        <v>-23000000000</v>
      </c>
      <c r="F183" s="5">
        <v>264000000000</v>
      </c>
      <c r="G183" s="5">
        <v>236000000000</v>
      </c>
    </row>
    <row r="184" spans="3:18" ht="15.5" x14ac:dyDescent="0.35">
      <c r="C184" t="s">
        <v>208</v>
      </c>
      <c r="D184" s="5">
        <v>-5000000000</v>
      </c>
      <c r="E184" s="5">
        <v>-8000000000</v>
      </c>
      <c r="F184" s="5">
        <v>-30000000000</v>
      </c>
      <c r="G184" s="5">
        <v>-13000000000</v>
      </c>
    </row>
    <row r="185" spans="3:18" ht="15.5" x14ac:dyDescent="0.35">
      <c r="C185" t="s">
        <v>12</v>
      </c>
      <c r="D185" s="5">
        <v>-129000000000</v>
      </c>
      <c r="E185" s="5">
        <v>-32000000000</v>
      </c>
      <c r="F185" s="5">
        <v>234000000000</v>
      </c>
      <c r="G185" s="5">
        <v>223000000000</v>
      </c>
    </row>
    <row r="186" spans="3:18" ht="15.5" x14ac:dyDescent="0.35">
      <c r="C186" t="s">
        <v>15</v>
      </c>
      <c r="D186" s="6">
        <v>-31.58</v>
      </c>
      <c r="E186" s="6">
        <v>-7.78</v>
      </c>
      <c r="F186" s="6">
        <v>57.15</v>
      </c>
      <c r="G186" s="6">
        <v>54.41</v>
      </c>
    </row>
    <row r="187" spans="3:18" ht="15.5" x14ac:dyDescent="0.35">
      <c r="C187" t="s">
        <v>57</v>
      </c>
      <c r="I187" s="6">
        <v>78.23</v>
      </c>
      <c r="J187" s="6">
        <v>98.63</v>
      </c>
      <c r="K187" s="6">
        <v>101.99</v>
      </c>
      <c r="L187" s="6">
        <v>127.9</v>
      </c>
      <c r="M187" s="6">
        <v>127.03</v>
      </c>
      <c r="N187" s="6">
        <v>79.69</v>
      </c>
      <c r="O187" s="6">
        <v>60.53</v>
      </c>
      <c r="P187" s="5">
        <v>65</v>
      </c>
      <c r="Q187" s="6">
        <v>64.489999999999995</v>
      </c>
      <c r="R187" s="6">
        <v>43.83</v>
      </c>
    </row>
    <row r="188" spans="3:18" ht="15.5" x14ac:dyDescent="0.35">
      <c r="C188" t="s">
        <v>69</v>
      </c>
      <c r="I188" s="6">
        <v>26.2</v>
      </c>
      <c r="J188" s="6">
        <v>19.57</v>
      </c>
      <c r="K188" s="6">
        <v>19.61</v>
      </c>
      <c r="L188" s="6">
        <v>16.579999999999998</v>
      </c>
      <c r="M188" s="6">
        <v>15.74</v>
      </c>
      <c r="N188" s="6">
        <v>18.82</v>
      </c>
      <c r="O188" s="6">
        <v>46.26</v>
      </c>
      <c r="P188" s="6">
        <v>21.23</v>
      </c>
      <c r="Q188" s="6">
        <v>21.32</v>
      </c>
      <c r="R188" s="6">
        <v>34.22</v>
      </c>
    </row>
    <row r="189" spans="3:18" ht="15.5" x14ac:dyDescent="0.35">
      <c r="C189" t="s">
        <v>72</v>
      </c>
      <c r="I189" s="6">
        <v>6.74</v>
      </c>
      <c r="J189" s="6">
        <v>6.48</v>
      </c>
      <c r="K189" s="6">
        <v>6.63</v>
      </c>
      <c r="L189" s="6">
        <v>6.71</v>
      </c>
      <c r="M189" s="6">
        <v>6.76</v>
      </c>
      <c r="N189" s="6">
        <v>5.47</v>
      </c>
      <c r="O189" s="6">
        <v>10.82</v>
      </c>
      <c r="P189" s="6">
        <v>5.5</v>
      </c>
      <c r="Q189" s="6">
        <v>5.48</v>
      </c>
      <c r="R189" s="6">
        <v>5.98</v>
      </c>
    </row>
    <row r="190" spans="3:18" ht="15.5" x14ac:dyDescent="0.35">
      <c r="C190" t="s">
        <v>209</v>
      </c>
      <c r="I190" s="5">
        <v>458460000000</v>
      </c>
      <c r="J190" s="5">
        <v>557980000000</v>
      </c>
      <c r="K190" s="5">
        <v>567040000000</v>
      </c>
      <c r="L190" s="5">
        <v>695080000000</v>
      </c>
      <c r="M190" s="5">
        <v>683700000000</v>
      </c>
      <c r="N190" s="5">
        <v>437630000000</v>
      </c>
      <c r="O190" s="5">
        <v>354060000000</v>
      </c>
      <c r="P190" s="5">
        <v>382350000000</v>
      </c>
    </row>
    <row r="191" spans="3:18" ht="15.5" x14ac:dyDescent="0.35">
      <c r="C191" t="s">
        <v>210</v>
      </c>
      <c r="I191" s="6">
        <v>1.9199999999999998E-2</v>
      </c>
      <c r="J191" s="6">
        <v>2.4300000000000002E-2</v>
      </c>
      <c r="K191" s="6">
        <v>2.6000000000000002E-2</v>
      </c>
      <c r="L191" s="6">
        <v>3.15E-2</v>
      </c>
      <c r="M191" s="6">
        <v>3.2500000000000001E-2</v>
      </c>
      <c r="N191" s="6">
        <v>2.3E-2</v>
      </c>
      <c r="O191" s="6">
        <v>1.9199999999999998E-2</v>
      </c>
      <c r="P191" s="6">
        <v>2.2000000000000002E-2</v>
      </c>
      <c r="Q191" s="6">
        <v>2.23E-2</v>
      </c>
      <c r="R191" s="6">
        <v>1.6899999999999998E-2</v>
      </c>
    </row>
    <row r="192" spans="3:18" ht="15.5" x14ac:dyDescent="0.35">
      <c r="C192" t="s">
        <v>211</v>
      </c>
      <c r="I192" s="6">
        <v>5.8700000000000002E-2</v>
      </c>
      <c r="J192" s="6">
        <v>7.9299999999999995E-2</v>
      </c>
      <c r="K192" s="6">
        <v>8.5099999999999995E-2</v>
      </c>
      <c r="L192" s="6">
        <v>0.1149</v>
      </c>
      <c r="M192" s="6">
        <v>0.1211</v>
      </c>
      <c r="N192" s="6">
        <v>8.1300000000000011E-2</v>
      </c>
      <c r="O192" s="6">
        <v>7.1099999999999997E-2</v>
      </c>
      <c r="P192" s="6">
        <v>8.6099999999999996E-2</v>
      </c>
      <c r="Q192" s="6">
        <v>8.5600000000000009E-2</v>
      </c>
      <c r="R192" s="6">
        <v>6.6799999999999998E-2</v>
      </c>
    </row>
    <row r="193" spans="3:18" ht="15.5" x14ac:dyDescent="0.35">
      <c r="C193" t="s">
        <v>212</v>
      </c>
      <c r="I193" s="6">
        <v>2.4500000000000001E-2</v>
      </c>
      <c r="J193" s="6">
        <v>3.1899999999999998E-2</v>
      </c>
      <c r="K193" s="6">
        <v>3.27E-2</v>
      </c>
      <c r="L193" s="6">
        <v>4.1100000000000005E-2</v>
      </c>
      <c r="M193" s="6">
        <v>4.4000000000000004E-2</v>
      </c>
      <c r="N193" s="6">
        <v>3.0699999999999998E-2</v>
      </c>
      <c r="O193" s="6">
        <v>2.6499999999999999E-2</v>
      </c>
      <c r="P193" s="6">
        <v>3.0099999999999998E-2</v>
      </c>
      <c r="Q193" s="6">
        <v>3.15E-2</v>
      </c>
      <c r="R193" s="6">
        <v>4.5199999999999997E-2</v>
      </c>
    </row>
    <row r="194" spans="3:18" ht="15.5" x14ac:dyDescent="0.35">
      <c r="C194" t="s">
        <v>213</v>
      </c>
    </row>
    <row r="195" spans="3:18" ht="15.5" x14ac:dyDescent="0.35">
      <c r="C195" t="s">
        <v>66</v>
      </c>
      <c r="I195" s="6">
        <v>1.54</v>
      </c>
      <c r="J195" s="6">
        <v>1.55</v>
      </c>
      <c r="K195" s="6">
        <v>1.67</v>
      </c>
      <c r="L195" s="6">
        <v>1.9</v>
      </c>
      <c r="M195" s="6">
        <v>1.91</v>
      </c>
      <c r="N195" s="6">
        <v>1.53</v>
      </c>
      <c r="O195" s="6">
        <v>3.29</v>
      </c>
      <c r="P195" s="6">
        <v>1.83</v>
      </c>
      <c r="Q195" s="6">
        <v>1.82</v>
      </c>
      <c r="R195" s="6">
        <v>2.29</v>
      </c>
    </row>
    <row r="196" spans="3:18" ht="15.5" x14ac:dyDescent="0.35">
      <c r="C196" t="s">
        <v>63</v>
      </c>
      <c r="I196" s="6">
        <v>1332.68</v>
      </c>
      <c r="J196" s="6">
        <v>1244.07</v>
      </c>
      <c r="K196" s="6">
        <v>1198.9100000000001</v>
      </c>
      <c r="L196" s="6">
        <v>1113.01</v>
      </c>
      <c r="M196" s="6">
        <v>1048.83</v>
      </c>
      <c r="N196" s="6">
        <v>980.24</v>
      </c>
      <c r="O196" s="6">
        <v>850.95</v>
      </c>
      <c r="P196" s="5">
        <v>755</v>
      </c>
      <c r="Q196" s="6">
        <v>753.57</v>
      </c>
      <c r="R196" s="6">
        <v>655.68</v>
      </c>
    </row>
    <row r="197" spans="3:18" ht="15.5" x14ac:dyDescent="0.35">
      <c r="C197" t="s">
        <v>214</v>
      </c>
      <c r="I197" s="6">
        <v>1.54</v>
      </c>
      <c r="J197" s="6">
        <v>1.56</v>
      </c>
      <c r="K197" s="6">
        <v>1.67</v>
      </c>
      <c r="L197" s="6">
        <v>1.91</v>
      </c>
      <c r="M197" s="6">
        <v>1.91</v>
      </c>
      <c r="N197" s="6">
        <v>1.53</v>
      </c>
      <c r="O197" s="6">
        <v>3.3</v>
      </c>
      <c r="P197" s="6">
        <v>1.83</v>
      </c>
      <c r="Q197" s="6">
        <v>1.83</v>
      </c>
      <c r="R197" s="6">
        <v>2.29</v>
      </c>
    </row>
    <row r="198" spans="3:18" ht="15.5" x14ac:dyDescent="0.35">
      <c r="C198" t="s">
        <v>215</v>
      </c>
      <c r="I198" s="6">
        <v>1328.38</v>
      </c>
      <c r="J198" s="6">
        <v>1240.96</v>
      </c>
      <c r="K198" s="6">
        <v>1194.8800000000001</v>
      </c>
      <c r="L198" s="6">
        <v>1110.44</v>
      </c>
      <c r="M198" s="6">
        <v>1047.46</v>
      </c>
      <c r="N198" s="6">
        <v>978.46</v>
      </c>
      <c r="O198" s="6">
        <v>848.56</v>
      </c>
      <c r="P198" s="6">
        <v>753.68</v>
      </c>
      <c r="Q198" s="6">
        <v>752.41</v>
      </c>
      <c r="R198" s="6">
        <v>654.87</v>
      </c>
    </row>
    <row r="199" spans="3:18" ht="15.5" x14ac:dyDescent="0.35">
      <c r="C199" t="s">
        <v>216</v>
      </c>
    </row>
    <row r="200" spans="3:18" ht="15.5" x14ac:dyDescent="0.35">
      <c r="C200" t="s">
        <v>217</v>
      </c>
    </row>
    <row r="201" spans="3:18" ht="15.5" x14ac:dyDescent="0.35">
      <c r="C201" t="s">
        <v>25</v>
      </c>
    </row>
    <row r="202" spans="3:18" ht="15.5" x14ac:dyDescent="0.35">
      <c r="C202" t="s">
        <v>22</v>
      </c>
    </row>
    <row r="203" spans="3:18" ht="15.5" x14ac:dyDescent="0.35">
      <c r="C203" t="s">
        <v>218</v>
      </c>
    </row>
    <row r="204" spans="3:18" ht="15.5" x14ac:dyDescent="0.35">
      <c r="C204" t="s">
        <v>219</v>
      </c>
      <c r="I204" s="5">
        <v>1620000000000</v>
      </c>
      <c r="J204" s="5">
        <v>-1918000000000</v>
      </c>
      <c r="K204" s="5">
        <v>-389000000000</v>
      </c>
      <c r="L204" s="5">
        <v>-472000000000</v>
      </c>
      <c r="M204" s="5">
        <v>1213000000000</v>
      </c>
      <c r="N204" s="5">
        <v>1894000000000</v>
      </c>
      <c r="O204" s="5">
        <v>313000000000</v>
      </c>
      <c r="P204" s="5">
        <v>-201000000000</v>
      </c>
      <c r="Q204" s="5">
        <v>264000000000</v>
      </c>
      <c r="R204" s="5">
        <v>98000000000</v>
      </c>
    </row>
    <row r="205" spans="3:18" ht="15.5" x14ac:dyDescent="0.35">
      <c r="C205" t="s">
        <v>220</v>
      </c>
      <c r="I205" s="5">
        <v>-65000000000</v>
      </c>
      <c r="J205" s="5">
        <v>-38000000000</v>
      </c>
      <c r="K205" s="5">
        <v>-77000000000</v>
      </c>
      <c r="L205" s="5">
        <v>-37000000000</v>
      </c>
      <c r="M205" s="5">
        <v>-28000000000</v>
      </c>
      <c r="N205" s="5">
        <v>-7000000000</v>
      </c>
      <c r="O205" s="5">
        <v>-18000000000</v>
      </c>
      <c r="P205" s="5">
        <v>-25000000000</v>
      </c>
      <c r="Q205" s="5">
        <v>-27000000000</v>
      </c>
      <c r="R205" s="5">
        <v>-13000000000</v>
      </c>
    </row>
    <row r="206" spans="3:18" ht="15.5" x14ac:dyDescent="0.35">
      <c r="C206" t="s">
        <v>14</v>
      </c>
      <c r="I206" s="5">
        <v>1556000000000</v>
      </c>
      <c r="J206" s="5">
        <v>-1956000000000</v>
      </c>
      <c r="K206" s="5">
        <v>-466000000000</v>
      </c>
      <c r="L206" s="5">
        <v>-509000000000</v>
      </c>
      <c r="M206" s="5">
        <v>1185000000000</v>
      </c>
      <c r="N206" s="5">
        <v>1888000000000</v>
      </c>
      <c r="O206" s="5">
        <v>295000000000</v>
      </c>
      <c r="P206" s="5">
        <v>-227000000000</v>
      </c>
      <c r="Q206" s="5">
        <v>237000000000</v>
      </c>
      <c r="R206" s="5">
        <v>85000000000</v>
      </c>
    </row>
    <row r="207" spans="3:18" ht="15.5" x14ac:dyDescent="0.35">
      <c r="C207" t="s">
        <v>16</v>
      </c>
      <c r="I207" s="6">
        <v>380.32</v>
      </c>
      <c r="J207" s="6">
        <v>-478.19</v>
      </c>
      <c r="K207" s="6">
        <v>-114.02</v>
      </c>
      <c r="L207" s="6">
        <v>-124.49</v>
      </c>
      <c r="M207" s="6">
        <v>289.66000000000003</v>
      </c>
      <c r="N207" s="6">
        <v>461.57</v>
      </c>
      <c r="O207" s="6">
        <v>72.099999999999994</v>
      </c>
      <c r="P207" s="6">
        <v>-55.47</v>
      </c>
      <c r="Q207" s="6">
        <v>57.86</v>
      </c>
      <c r="R207" s="6">
        <v>20.7</v>
      </c>
    </row>
    <row r="209" spans="2:17" ht="15.5" x14ac:dyDescent="0.35">
      <c r="B209" t="s">
        <v>221</v>
      </c>
      <c r="C209" t="s">
        <v>222</v>
      </c>
      <c r="D209" s="5">
        <v>58000000000</v>
      </c>
      <c r="E209" s="5">
        <v>72000000000</v>
      </c>
      <c r="F209" s="5">
        <v>110000000000</v>
      </c>
      <c r="G209" s="5">
        <v>75000000000</v>
      </c>
      <c r="H209" s="5">
        <v>232000000000</v>
      </c>
      <c r="I209" s="5">
        <v>320000000000</v>
      </c>
      <c r="J209" s="5">
        <v>403000000000</v>
      </c>
      <c r="K209" s="5">
        <v>417000000000</v>
      </c>
      <c r="L209" s="5">
        <v>523000000000</v>
      </c>
      <c r="M209" s="5">
        <v>520000000000</v>
      </c>
      <c r="N209" s="5">
        <v>326000000000</v>
      </c>
      <c r="O209" s="5">
        <v>248000000000</v>
      </c>
      <c r="P209" s="5">
        <v>266000000000</v>
      </c>
      <c r="Q209" s="5">
        <v>264000000000</v>
      </c>
    </row>
    <row r="210" spans="2:17" ht="15.5" x14ac:dyDescent="0.35">
      <c r="C210" t="s">
        <v>223</v>
      </c>
      <c r="H210" s="5">
        <v>315000000000</v>
      </c>
      <c r="I210" s="5">
        <v>320000000000</v>
      </c>
      <c r="J210" s="5">
        <v>403000000000</v>
      </c>
      <c r="K210" s="5">
        <v>417000000000</v>
      </c>
      <c r="L210" s="5">
        <v>523000000000</v>
      </c>
      <c r="M210" s="5">
        <v>520000000000</v>
      </c>
      <c r="N210" s="5">
        <v>326000000000</v>
      </c>
      <c r="O210" s="5">
        <v>248000000000</v>
      </c>
      <c r="P210" s="5">
        <v>266000000000</v>
      </c>
      <c r="Q210" s="5">
        <v>264000000000</v>
      </c>
    </row>
    <row r="211" spans="2:17" ht="15.5" x14ac:dyDescent="0.35">
      <c r="C211" t="s">
        <v>224</v>
      </c>
      <c r="H211" s="6">
        <v>22.33</v>
      </c>
      <c r="I211" s="6">
        <v>22.33</v>
      </c>
      <c r="J211" s="6">
        <v>34.25</v>
      </c>
      <c r="K211" s="6">
        <v>34.270000000000003</v>
      </c>
      <c r="L211" s="6">
        <v>34.270000000000003</v>
      </c>
      <c r="M211" s="6">
        <v>34.26</v>
      </c>
      <c r="N211" s="6">
        <v>29.79</v>
      </c>
      <c r="Q211" s="6">
        <v>14.67</v>
      </c>
    </row>
    <row r="212" spans="2:17" ht="15.5" x14ac:dyDescent="0.35">
      <c r="C212" t="s">
        <v>74</v>
      </c>
      <c r="H212" s="6">
        <v>0.39419999999999999</v>
      </c>
      <c r="I212" s="6">
        <v>0.28539999999999999</v>
      </c>
      <c r="J212" s="6">
        <v>0.34729999999999994</v>
      </c>
      <c r="K212" s="6">
        <v>0.33600000000000002</v>
      </c>
      <c r="L212" s="6">
        <v>0.26800000000000002</v>
      </c>
      <c r="M212" s="6">
        <v>0.2697</v>
      </c>
      <c r="N212" s="6">
        <v>0.37380000000000002</v>
      </c>
      <c r="Q212" s="6">
        <v>0.22750000000000001</v>
      </c>
    </row>
    <row r="213" spans="2:17" ht="15.5" x14ac:dyDescent="0.35">
      <c r="C213" t="s">
        <v>225</v>
      </c>
      <c r="H213" s="6">
        <v>1.1299999999999999E-2</v>
      </c>
      <c r="I213" s="6">
        <v>1.0200000000000001E-2</v>
      </c>
      <c r="J213" s="6">
        <v>1.5700000000000002E-2</v>
      </c>
      <c r="K213" s="6">
        <v>1.7500000000000002E-2</v>
      </c>
      <c r="L213" s="6">
        <v>1.7500000000000002E-2</v>
      </c>
      <c r="M213" s="6">
        <v>1.66E-2</v>
      </c>
      <c r="N213" s="6">
        <v>2.0199999999999999E-2</v>
      </c>
      <c r="Q213" s="6">
        <v>1.04E-2</v>
      </c>
    </row>
    <row r="214" spans="2:17" ht="15.5" x14ac:dyDescent="0.35">
      <c r="C214" t="s">
        <v>56</v>
      </c>
      <c r="D214" s="6">
        <v>14.16</v>
      </c>
      <c r="E214" s="6">
        <v>17.62</v>
      </c>
      <c r="F214" s="6">
        <v>26.88</v>
      </c>
      <c r="G214" s="6">
        <v>18.3</v>
      </c>
      <c r="H214" s="6">
        <v>56.65</v>
      </c>
      <c r="I214" s="6">
        <v>78.23</v>
      </c>
      <c r="J214" s="6">
        <v>98.63</v>
      </c>
      <c r="K214" s="6">
        <v>101.99</v>
      </c>
      <c r="L214" s="6">
        <v>127.9</v>
      </c>
      <c r="M214" s="6">
        <v>127.03</v>
      </c>
      <c r="N214" s="6">
        <v>79.69</v>
      </c>
      <c r="O214" s="6">
        <v>60.53</v>
      </c>
      <c r="P214" s="5">
        <v>65</v>
      </c>
      <c r="Q214" s="6">
        <v>64.489999999999995</v>
      </c>
    </row>
    <row r="215" spans="2:17" ht="15.5" x14ac:dyDescent="0.35">
      <c r="C215" t="s">
        <v>226</v>
      </c>
      <c r="H215" s="6">
        <v>76.959999999999994</v>
      </c>
      <c r="I215" s="6">
        <v>78.23</v>
      </c>
      <c r="J215" s="6">
        <v>98.63</v>
      </c>
      <c r="K215" s="6">
        <v>101.99</v>
      </c>
      <c r="L215" s="6">
        <v>127.9</v>
      </c>
      <c r="M215" s="6">
        <v>127.03</v>
      </c>
      <c r="N215" s="6">
        <v>79.69</v>
      </c>
      <c r="O215" s="6">
        <v>60.53</v>
      </c>
      <c r="P215" s="5">
        <v>65</v>
      </c>
      <c r="Q215" s="6">
        <v>64.489999999999995</v>
      </c>
    </row>
    <row r="216" spans="2:17" ht="15.5" x14ac:dyDescent="0.35">
      <c r="C216" t="s">
        <v>76</v>
      </c>
      <c r="H216" s="6">
        <v>22.33</v>
      </c>
      <c r="I216" s="6">
        <v>22.33</v>
      </c>
      <c r="J216" s="6">
        <v>34.25</v>
      </c>
      <c r="K216" s="6">
        <v>34.270000000000003</v>
      </c>
      <c r="L216" s="6">
        <v>34.270000000000003</v>
      </c>
      <c r="M216" s="6">
        <v>34.26</v>
      </c>
      <c r="N216" s="6">
        <v>29.79</v>
      </c>
      <c r="Q216" s="6">
        <v>14.67</v>
      </c>
    </row>
    <row r="217" spans="2:17" ht="15.5" x14ac:dyDescent="0.35">
      <c r="C217" t="s">
        <v>227</v>
      </c>
      <c r="H217" s="6">
        <v>0.39419999999999999</v>
      </c>
      <c r="I217" s="6">
        <v>0.28539999999999999</v>
      </c>
      <c r="J217" s="6">
        <v>0.34729999999999994</v>
      </c>
      <c r="K217" s="6">
        <v>0.33600000000000002</v>
      </c>
      <c r="L217" s="6">
        <v>0.26800000000000002</v>
      </c>
      <c r="M217" s="6">
        <v>0.2697</v>
      </c>
      <c r="N217" s="6">
        <v>0.37380000000000002</v>
      </c>
      <c r="Q217" s="6">
        <v>0.22750000000000001</v>
      </c>
    </row>
    <row r="218" spans="2:17" ht="15.5" x14ac:dyDescent="0.35">
      <c r="C218" t="s">
        <v>228</v>
      </c>
      <c r="H218" s="6">
        <v>1.1299999999999999E-2</v>
      </c>
      <c r="I218" s="6">
        <v>1.0200000000000001E-2</v>
      </c>
      <c r="J218" s="6">
        <v>1.5700000000000002E-2</v>
      </c>
      <c r="K218" s="6">
        <v>1.7500000000000002E-2</v>
      </c>
      <c r="L218" s="6">
        <v>1.7500000000000002E-2</v>
      </c>
      <c r="M218" s="6">
        <v>1.66E-2</v>
      </c>
      <c r="N218" s="6">
        <v>2.0199999999999999E-2</v>
      </c>
      <c r="Q218" s="6">
        <v>1.04E-2</v>
      </c>
    </row>
    <row r="219" spans="2:17" ht="15.5" x14ac:dyDescent="0.35">
      <c r="C219" t="s">
        <v>229</v>
      </c>
      <c r="D219" s="5">
        <v>304000000000</v>
      </c>
      <c r="E219" s="5">
        <v>308000000000</v>
      </c>
      <c r="F219" s="5">
        <v>316000000000</v>
      </c>
      <c r="G219" s="5">
        <v>313000000000</v>
      </c>
      <c r="H219" s="5">
        <v>1215000000000</v>
      </c>
      <c r="I219" s="5">
        <v>1244000000000</v>
      </c>
      <c r="J219" s="5">
        <v>1218000000000</v>
      </c>
      <c r="K219" s="5">
        <v>1233000000000</v>
      </c>
      <c r="L219" s="5">
        <v>1292000000000</v>
      </c>
      <c r="M219" s="5">
        <v>1210000000000</v>
      </c>
      <c r="N219" s="5">
        <v>1122000000000</v>
      </c>
      <c r="O219" s="5">
        <v>1059000000000</v>
      </c>
      <c r="P219" s="5">
        <v>1026000000000</v>
      </c>
      <c r="Q219" s="5">
        <v>1026000000000</v>
      </c>
    </row>
    <row r="220" spans="2:17" ht="15.5" x14ac:dyDescent="0.35">
      <c r="C220" t="s">
        <v>230</v>
      </c>
      <c r="H220" s="5">
        <v>1241000000000</v>
      </c>
      <c r="I220" s="5">
        <v>1244000000000</v>
      </c>
      <c r="J220" s="5">
        <v>1218000000000</v>
      </c>
      <c r="K220" s="5">
        <v>1233000000000</v>
      </c>
      <c r="L220" s="5">
        <v>1292000000000</v>
      </c>
      <c r="M220" s="5">
        <v>1210000000000</v>
      </c>
      <c r="N220" s="5">
        <v>1122000000000</v>
      </c>
      <c r="O220" s="5">
        <v>1059000000000</v>
      </c>
      <c r="P220" s="5">
        <v>1026000000000</v>
      </c>
      <c r="Q220" s="5">
        <v>1026000000000</v>
      </c>
    </row>
    <row r="221" spans="2:17" ht="15.5" x14ac:dyDescent="0.35">
      <c r="C221" t="s">
        <v>231</v>
      </c>
      <c r="H221" s="6">
        <v>22.33</v>
      </c>
      <c r="I221" s="6">
        <v>22.33</v>
      </c>
      <c r="J221" s="6">
        <v>34.25</v>
      </c>
      <c r="K221" s="6">
        <v>34.270000000000003</v>
      </c>
      <c r="L221" s="6">
        <v>34.270000000000003</v>
      </c>
      <c r="M221" s="6">
        <v>34.26</v>
      </c>
      <c r="N221" s="6">
        <v>29.79</v>
      </c>
      <c r="Q221" s="6">
        <v>14.67</v>
      </c>
    </row>
    <row r="222" spans="2:17" ht="15.5" x14ac:dyDescent="0.35">
      <c r="C222" t="s">
        <v>232</v>
      </c>
      <c r="H222" s="6">
        <v>0.39419999999999999</v>
      </c>
      <c r="I222" s="6">
        <v>0.28539999999999999</v>
      </c>
      <c r="J222" s="6">
        <v>0.34729999999999994</v>
      </c>
      <c r="K222" s="6">
        <v>0.33600000000000002</v>
      </c>
      <c r="L222" s="6">
        <v>0.26800000000000002</v>
      </c>
      <c r="M222" s="6">
        <v>0.2697</v>
      </c>
      <c r="N222" s="6">
        <v>0.37380000000000002</v>
      </c>
      <c r="Q222" s="6">
        <v>0.22750000000000001</v>
      </c>
    </row>
    <row r="223" spans="2:17" ht="15.5" x14ac:dyDescent="0.35">
      <c r="C223" t="s">
        <v>233</v>
      </c>
      <c r="H223" s="6">
        <v>1.1299999999999999E-2</v>
      </c>
      <c r="I223" s="6">
        <v>1.0200000000000001E-2</v>
      </c>
      <c r="J223" s="6">
        <v>1.5700000000000002E-2</v>
      </c>
      <c r="K223" s="6">
        <v>1.7500000000000002E-2</v>
      </c>
      <c r="L223" s="6">
        <v>1.7500000000000002E-2</v>
      </c>
      <c r="M223" s="6">
        <v>1.66E-2</v>
      </c>
      <c r="N223" s="6">
        <v>2.0199999999999999E-2</v>
      </c>
      <c r="Q223" s="6">
        <v>1.04E-2</v>
      </c>
    </row>
    <row r="224" spans="2:17" ht="15.5" x14ac:dyDescent="0.35">
      <c r="C224" t="s">
        <v>234</v>
      </c>
      <c r="I224" s="6">
        <v>34.950000000000003</v>
      </c>
    </row>
    <row r="225" spans="3:9" ht="15.5" x14ac:dyDescent="0.35">
      <c r="C225" t="s">
        <v>235</v>
      </c>
      <c r="I225" s="6">
        <v>25.73</v>
      </c>
    </row>
    <row r="226" spans="3:9" ht="15.5" x14ac:dyDescent="0.35">
      <c r="C226" t="s">
        <v>237</v>
      </c>
      <c r="I226" s="6">
        <v>7.5</v>
      </c>
    </row>
    <row r="227" spans="3:9" ht="15.5" x14ac:dyDescent="0.35">
      <c r="C227" t="s">
        <v>238</v>
      </c>
      <c r="I227" s="6">
        <v>3.8900000000000004E-2</v>
      </c>
    </row>
    <row r="228" spans="3:9" ht="15.5" x14ac:dyDescent="0.35">
      <c r="C228" t="s">
        <v>239</v>
      </c>
      <c r="I228" s="6">
        <v>6.53</v>
      </c>
    </row>
    <row r="229" spans="3:9" ht="15.5" x14ac:dyDescent="0.35">
      <c r="C229" t="s">
        <v>240</v>
      </c>
      <c r="I229" s="6">
        <v>1.51</v>
      </c>
    </row>
    <row r="230" spans="3:9" ht="15.5" x14ac:dyDescent="0.35">
      <c r="C230" t="s">
        <v>241</v>
      </c>
      <c r="I230" s="6">
        <v>23.01</v>
      </c>
    </row>
    <row r="231" spans="3:9" ht="15.5" x14ac:dyDescent="0.35">
      <c r="C231" t="s">
        <v>242</v>
      </c>
      <c r="I231" s="6">
        <v>27.42</v>
      </c>
    </row>
    <row r="232" spans="3:9" ht="15.5" x14ac:dyDescent="0.35">
      <c r="C232" t="s">
        <v>243</v>
      </c>
      <c r="I232" s="6">
        <v>19.739999999999998</v>
      </c>
    </row>
    <row r="233" spans="3:9" ht="15.5" x14ac:dyDescent="0.35">
      <c r="C233" t="s">
        <v>244</v>
      </c>
      <c r="I233" s="6">
        <v>17.41</v>
      </c>
    </row>
    <row r="234" spans="3:9" ht="15.5" x14ac:dyDescent="0.35">
      <c r="C234" t="s">
        <v>245</v>
      </c>
      <c r="I234" s="6">
        <v>-1.24</v>
      </c>
    </row>
    <row r="235" spans="3:9" ht="15.5" x14ac:dyDescent="0.35">
      <c r="C235" t="s">
        <v>246</v>
      </c>
      <c r="I235" s="6">
        <v>-1.7</v>
      </c>
    </row>
    <row r="236" spans="3:9" ht="15.5" x14ac:dyDescent="0.35">
      <c r="C236" t="s">
        <v>248</v>
      </c>
      <c r="I236" s="6">
        <v>76.959999999999994</v>
      </c>
    </row>
    <row r="237" spans="3:9" ht="15.5" x14ac:dyDescent="0.35">
      <c r="C237" t="s">
        <v>249</v>
      </c>
      <c r="I237" s="6">
        <v>56.65</v>
      </c>
    </row>
    <row r="238" spans="3:9" ht="15.5" x14ac:dyDescent="0.35">
      <c r="C238" t="s">
        <v>250</v>
      </c>
      <c r="I238" s="6">
        <v>303.3</v>
      </c>
    </row>
    <row r="239" spans="3:9" ht="15.5" x14ac:dyDescent="0.35">
      <c r="C239" t="s">
        <v>251</v>
      </c>
      <c r="D239" s="6">
        <v>49.41</v>
      </c>
    </row>
    <row r="240" spans="3:9" ht="15.5" x14ac:dyDescent="0.35">
      <c r="C240" t="s">
        <v>252</v>
      </c>
      <c r="I240" s="6">
        <v>1311.62</v>
      </c>
    </row>
    <row r="241" spans="3:9" ht="15.5" x14ac:dyDescent="0.35">
      <c r="C241" t="s">
        <v>253</v>
      </c>
      <c r="I241" s="6">
        <v>72.2</v>
      </c>
    </row>
    <row r="242" spans="3:9" ht="15.5" x14ac:dyDescent="0.35">
      <c r="C242" t="s">
        <v>256</v>
      </c>
      <c r="D242" s="6">
        <v>2.06</v>
      </c>
    </row>
    <row r="243" spans="3:9" ht="15.5" x14ac:dyDescent="0.35">
      <c r="C243" t="s">
        <v>257</v>
      </c>
      <c r="D243" s="6">
        <v>3.06</v>
      </c>
    </row>
    <row r="244" spans="3:9" ht="15.5" x14ac:dyDescent="0.35">
      <c r="C244" t="s">
        <v>12</v>
      </c>
      <c r="D244" s="5">
        <v>-129000000000</v>
      </c>
    </row>
    <row r="245" spans="3:9" ht="15.5" x14ac:dyDescent="0.35">
      <c r="C245" t="s">
        <v>259</v>
      </c>
      <c r="I245" s="6">
        <v>1.5</v>
      </c>
    </row>
    <row r="246" spans="3:9" ht="15.5" x14ac:dyDescent="0.35">
      <c r="C246" t="s">
        <v>260</v>
      </c>
      <c r="I246" s="6">
        <v>1.9199999999999998E-2</v>
      </c>
    </row>
    <row r="247" spans="3:9" ht="15.5" x14ac:dyDescent="0.35">
      <c r="C247" t="s">
        <v>261</v>
      </c>
      <c r="I247" s="6">
        <v>5.8700000000000002E-2</v>
      </c>
    </row>
    <row r="248" spans="3:9" ht="15.5" x14ac:dyDescent="0.35">
      <c r="C248" t="s">
        <v>262</v>
      </c>
      <c r="I248" s="6">
        <v>2.4199999999999999E-2</v>
      </c>
    </row>
    <row r="249" spans="3:9" ht="15.5" x14ac:dyDescent="0.35">
      <c r="C249" t="s">
        <v>263</v>
      </c>
      <c r="I249" s="6">
        <v>5.7800000000000004E-2</v>
      </c>
    </row>
    <row r="250" spans="3:9" ht="15.5" x14ac:dyDescent="0.35">
      <c r="C250" t="s">
        <v>269</v>
      </c>
      <c r="I250" s="6">
        <v>0.08</v>
      </c>
    </row>
    <row r="251" spans="3:9" ht="15.5" x14ac:dyDescent="0.35">
      <c r="C251" t="s">
        <v>52</v>
      </c>
      <c r="I251" s="5">
        <v>8098000000000</v>
      </c>
    </row>
    <row r="252" spans="3:9" ht="15.5" x14ac:dyDescent="0.35">
      <c r="C252" t="s">
        <v>271</v>
      </c>
      <c r="I252" s="5">
        <v>7896000000000</v>
      </c>
    </row>
    <row r="253" spans="3:9" ht="15.5" x14ac:dyDescent="0.35">
      <c r="C253" t="s">
        <v>272</v>
      </c>
      <c r="I253" s="5">
        <v>4090000000</v>
      </c>
    </row>
    <row r="254" spans="3:9" ht="15.5" x14ac:dyDescent="0.35">
      <c r="C254" t="s">
        <v>273</v>
      </c>
      <c r="I254" s="6">
        <v>9.0700000000000003E-2</v>
      </c>
    </row>
    <row r="255" spans="3:9" ht="15.5" x14ac:dyDescent="0.35">
      <c r="C255" t="s">
        <v>274</v>
      </c>
      <c r="D255" s="6">
        <v>0.7359</v>
      </c>
    </row>
    <row r="256" spans="3:9" ht="15.5" x14ac:dyDescent="0.35">
      <c r="C256" t="s">
        <v>275</v>
      </c>
      <c r="D256" s="6">
        <v>0.24199999999999999</v>
      </c>
    </row>
    <row r="257" spans="3:9" ht="15.5" x14ac:dyDescent="0.35">
      <c r="C257" t="s">
        <v>276</v>
      </c>
      <c r="D257" s="6">
        <v>0.19079999999999997</v>
      </c>
    </row>
    <row r="258" spans="3:9" ht="15.5" x14ac:dyDescent="0.35">
      <c r="C258" t="s">
        <v>277</v>
      </c>
      <c r="D258" s="6">
        <v>-1.1000000000000001E-2</v>
      </c>
    </row>
    <row r="259" spans="3:9" ht="15.5" x14ac:dyDescent="0.35">
      <c r="C259" t="s">
        <v>278</v>
      </c>
      <c r="D259" s="6">
        <v>-1.21E-2</v>
      </c>
    </row>
    <row r="260" spans="3:9" ht="15.5" x14ac:dyDescent="0.35">
      <c r="C260" t="s">
        <v>279</v>
      </c>
      <c r="D260" s="6">
        <v>-8.2299999999999998E-2</v>
      </c>
    </row>
    <row r="261" spans="3:9" ht="15.5" x14ac:dyDescent="0.35">
      <c r="C261" t="s">
        <v>280</v>
      </c>
      <c r="I261" s="6">
        <v>34.25</v>
      </c>
    </row>
    <row r="262" spans="3:9" ht="15.5" x14ac:dyDescent="0.35">
      <c r="C262" t="s">
        <v>281</v>
      </c>
      <c r="I262" s="6">
        <v>22.33</v>
      </c>
    </row>
    <row r="263" spans="3:9" ht="15.5" x14ac:dyDescent="0.35">
      <c r="C263" t="s">
        <v>282</v>
      </c>
      <c r="I263" s="6">
        <v>0.39419999999999999</v>
      </c>
    </row>
    <row r="264" spans="3:9" ht="15.5" x14ac:dyDescent="0.35">
      <c r="C264" t="s">
        <v>283</v>
      </c>
      <c r="I264" s="6">
        <v>1.1299999999999999E-2</v>
      </c>
    </row>
    <row r="265" spans="3:9" ht="15.5" x14ac:dyDescent="0.35">
      <c r="C265" t="s">
        <v>284</v>
      </c>
      <c r="I265" t="s">
        <v>2061</v>
      </c>
    </row>
    <row r="266" spans="3:9" ht="15.5" x14ac:dyDescent="0.35">
      <c r="C266" t="s">
        <v>286</v>
      </c>
      <c r="I266" s="5">
        <v>6</v>
      </c>
    </row>
    <row r="267" spans="3:9" ht="15.5" x14ac:dyDescent="0.35">
      <c r="C267" t="s">
        <v>287</v>
      </c>
      <c r="I267" s="6">
        <v>0.52</v>
      </c>
    </row>
    <row r="268" spans="3:9" ht="15.5" x14ac:dyDescent="0.35">
      <c r="C268" t="s">
        <v>288</v>
      </c>
      <c r="I268" s="6">
        <v>0.81</v>
      </c>
    </row>
    <row r="269" spans="3:9" ht="15.5" x14ac:dyDescent="0.35">
      <c r="C269" t="s">
        <v>289</v>
      </c>
      <c r="I269" s="6">
        <v>0.34</v>
      </c>
    </row>
    <row r="270" spans="3:9" ht="15.5" x14ac:dyDescent="0.35">
      <c r="C270" t="s">
        <v>290</v>
      </c>
      <c r="I270" s="6">
        <v>0.62</v>
      </c>
    </row>
    <row r="271" spans="3:9" ht="15.5" x14ac:dyDescent="0.35">
      <c r="C271" t="s">
        <v>291</v>
      </c>
      <c r="I271" s="6">
        <v>0.18</v>
      </c>
    </row>
    <row r="272" spans="3:9" ht="15.5" x14ac:dyDescent="0.35">
      <c r="C272" t="s">
        <v>292</v>
      </c>
      <c r="I272" s="6">
        <v>0.41</v>
      </c>
    </row>
    <row r="273" spans="3:9" ht="15.5" x14ac:dyDescent="0.35">
      <c r="C273" t="s">
        <v>293</v>
      </c>
      <c r="I273" s="6">
        <v>0.86</v>
      </c>
    </row>
    <row r="274" spans="3:9" ht="15.5" x14ac:dyDescent="0.35">
      <c r="C274" t="s">
        <v>294</v>
      </c>
      <c r="I274" s="5">
        <v>1241000000000</v>
      </c>
    </row>
    <row r="275" spans="3:9" ht="15.5" x14ac:dyDescent="0.35">
      <c r="C275" t="s">
        <v>295</v>
      </c>
      <c r="I275" s="5">
        <v>907000000000</v>
      </c>
    </row>
    <row r="276" spans="3:9" ht="15.5" x14ac:dyDescent="0.35">
      <c r="C276" t="s">
        <v>296</v>
      </c>
      <c r="I276" s="5">
        <v>454000000000</v>
      </c>
    </row>
    <row r="277" spans="3:9" ht="15.5" x14ac:dyDescent="0.35">
      <c r="C277" t="s">
        <v>297</v>
      </c>
      <c r="I277" s="5">
        <v>315000000000</v>
      </c>
    </row>
    <row r="278" spans="3:9" ht="15.5" x14ac:dyDescent="0.35">
      <c r="C278" t="s">
        <v>298</v>
      </c>
      <c r="D278" s="5">
        <v>202000000000</v>
      </c>
    </row>
    <row r="279" spans="3:9" ht="15.5" x14ac:dyDescent="0.35">
      <c r="C279" t="s">
        <v>299</v>
      </c>
      <c r="D279" s="5">
        <v>16411000000000</v>
      </c>
    </row>
    <row r="280" spans="3:9" ht="15.5" x14ac:dyDescent="0.35">
      <c r="C280" t="s">
        <v>300</v>
      </c>
      <c r="D280" s="5">
        <v>11046000000000</v>
      </c>
    </row>
    <row r="281" spans="3:9" ht="15.5" x14ac:dyDescent="0.35">
      <c r="C281" t="s">
        <v>205</v>
      </c>
      <c r="I281" s="5">
        <v>5365000000000</v>
      </c>
    </row>
    <row r="282" spans="3:9" ht="15.5" x14ac:dyDescent="0.35">
      <c r="C282" t="s">
        <v>301</v>
      </c>
      <c r="I282" s="5">
        <v>5365000000000</v>
      </c>
    </row>
    <row r="283" spans="3:9" ht="15.5" x14ac:dyDescent="0.35">
      <c r="C283" t="s">
        <v>302</v>
      </c>
      <c r="I283" s="5">
        <v>352000000000</v>
      </c>
    </row>
    <row r="284" spans="3:9" ht="15.5" x14ac:dyDescent="0.35">
      <c r="C284" t="s">
        <v>303</v>
      </c>
      <c r="I284" s="5">
        <v>-231000000000</v>
      </c>
    </row>
    <row r="285" spans="3:9" ht="15.5" x14ac:dyDescent="0.35">
      <c r="C285" t="s">
        <v>304</v>
      </c>
      <c r="I285" s="5">
        <v>-219000000000</v>
      </c>
    </row>
    <row r="286" spans="3:9" ht="15.5" x14ac:dyDescent="0.35">
      <c r="C286" t="s">
        <v>305</v>
      </c>
      <c r="I286" s="5">
        <v>-57000000000</v>
      </c>
    </row>
    <row r="287" spans="3:9" ht="15.5" x14ac:dyDescent="0.35">
      <c r="C287" t="s">
        <v>306</v>
      </c>
      <c r="I287" s="5">
        <v>295000000000</v>
      </c>
    </row>
  </sheetData>
  <pageMargins left="0.7" right="0.7" top="0.75" bottom="0.75" header="0.3" footer="0.3"/>
  <ignoredErrors>
    <ignoredError sqref="A1:R288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A36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2062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</row>
    <row r="2" spans="1:27" ht="15.5" x14ac:dyDescent="0.35">
      <c r="C2" t="s">
        <v>2063</v>
      </c>
      <c r="D2" s="2" vm="577">
        <f ca="1">IFERROR(_xlfn.STOCKHISTORY("XIDX:" &amp; $C$1, D3, , 0, 0, 1), "Libur")</f>
        <v>3850</v>
      </c>
      <c r="H2" s="2" t="e" vm="2">
        <f>_FV(C2,"Price")</f>
        <v>#VALUE!</v>
      </c>
      <c r="I2" s="2" vm="578">
        <f t="shared" ref="I2:AA2" ca="1" si="0">IFERROR(_xlfn.STOCKHISTORY("XIDX:" &amp; $C$1, I1, , 0, 0, 1), "Libur")</f>
        <v>4370</v>
      </c>
      <c r="J2" s="2" vm="579">
        <f t="shared" ca="1" si="0"/>
        <v>4350</v>
      </c>
      <c r="K2" s="2" vm="580">
        <f t="shared" ca="1" si="0"/>
        <v>5375</v>
      </c>
      <c r="L2" s="2" vm="581">
        <f t="shared" ca="1" si="0"/>
        <v>4612.5</v>
      </c>
      <c r="M2" s="2" vm="582">
        <f t="shared" ca="1" si="0"/>
        <v>3375</v>
      </c>
      <c r="N2" s="2" vm="583">
        <f t="shared" ca="1" si="0"/>
        <v>3087.5</v>
      </c>
      <c r="O2" s="2" vm="584">
        <f t="shared" ca="1" si="0"/>
        <v>3925</v>
      </c>
      <c r="P2" s="2" vm="585">
        <f t="shared" ca="1" si="0"/>
        <v>4400</v>
      </c>
      <c r="Q2" s="2" vm="586">
        <f t="shared" ca="1" si="0"/>
        <v>4950</v>
      </c>
      <c r="R2" s="2" vm="587">
        <f t="shared" ca="1" si="0"/>
        <v>2762.5</v>
      </c>
      <c r="S2" s="2" vm="588">
        <f t="shared" ca="1" si="0"/>
        <v>2495</v>
      </c>
      <c r="T2" s="2" vm="52">
        <f t="shared" ca="1" si="0"/>
        <v>3050</v>
      </c>
      <c r="U2" s="2" vm="250">
        <f t="shared" ca="1" si="0"/>
        <v>1975</v>
      </c>
      <c r="V2" s="2" vm="589">
        <f t="shared" ca="1" si="0"/>
        <v>1850</v>
      </c>
      <c r="W2" s="2" vm="407">
        <f t="shared" ca="1" si="0"/>
        <v>1900</v>
      </c>
      <c r="X2" s="2" vm="590">
        <f t="shared" ca="1" si="0"/>
        <v>1937.5</v>
      </c>
      <c r="Y2" s="2" vm="591">
        <f t="shared" ca="1" si="0"/>
        <v>947.99900000000002</v>
      </c>
      <c r="Z2" s="2" vm="592">
        <f t="shared" ca="1" si="0"/>
        <v>322.31970000000001</v>
      </c>
      <c r="AA2" s="2" t="str">
        <f t="shared" ca="1" si="0"/>
        <v>Libur</v>
      </c>
    </row>
    <row r="3" spans="1:27" ht="15.5" x14ac:dyDescent="0.35">
      <c r="D3" s="1">
        <v>46111</v>
      </c>
    </row>
    <row r="4" spans="1:27" ht="15.5" x14ac:dyDescent="0.35">
      <c r="B4" t="s">
        <v>4</v>
      </c>
      <c r="C4" t="s">
        <v>5</v>
      </c>
      <c r="D4" s="2">
        <f>IFERROR(INDEX(D51:D500,MATCH($C$4,$C$51:$C$500,0)),"")</f>
        <v>18998562000000</v>
      </c>
      <c r="H4" s="2">
        <f>IFERROR(SUM(D4:G4)*(4/MAX(1,COUNT(D4:G4))),"")</f>
        <v>75994248000000</v>
      </c>
      <c r="I4" s="2">
        <f t="shared" ref="I4:AA4" si="1">IFERROR(INDEX(I51:I500,MATCH($C$4,$C$51:$C$500,0)),"")</f>
        <v>69394154000000</v>
      </c>
      <c r="J4" s="2">
        <f t="shared" si="1"/>
        <v>66583058000000</v>
      </c>
      <c r="K4" s="2">
        <f t="shared" si="1"/>
        <v>68324770000000</v>
      </c>
      <c r="L4" s="2">
        <f t="shared" si="1"/>
        <v>60880342000000</v>
      </c>
      <c r="M4" s="2">
        <f t="shared" si="1"/>
        <v>55912531000000</v>
      </c>
      <c r="N4" s="2">
        <f t="shared" si="1"/>
        <v>61503370000000</v>
      </c>
      <c r="O4" s="2">
        <f t="shared" si="1"/>
        <v>64690565000000</v>
      </c>
      <c r="P4" s="2">
        <f t="shared" si="1"/>
        <v>60136030000000</v>
      </c>
      <c r="Q4" s="2">
        <f t="shared" si="1"/>
        <v>55049229000000</v>
      </c>
      <c r="R4" s="2">
        <f t="shared" si="1"/>
        <v>49365262000000</v>
      </c>
      <c r="S4" s="2">
        <f t="shared" si="1"/>
        <v>40205877000000</v>
      </c>
      <c r="T4" s="2">
        <f t="shared" si="1"/>
        <v>34840448000000</v>
      </c>
      <c r="U4" s="2">
        <f t="shared" si="1"/>
        <v>28032814000000</v>
      </c>
      <c r="V4" s="2">
        <f t="shared" si="1"/>
        <v>23894991000000</v>
      </c>
      <c r="W4" s="2">
        <f t="shared" si="1"/>
        <v>21729883000000</v>
      </c>
      <c r="X4" s="2">
        <f t="shared" si="1"/>
        <v>20165495000000</v>
      </c>
      <c r="Y4" s="2">
        <f t="shared" si="1"/>
        <v>20473339000000</v>
      </c>
      <c r="Z4" s="2">
        <f t="shared" si="1"/>
        <v>17392402000000</v>
      </c>
      <c r="AA4" s="2">
        <f t="shared" si="1"/>
        <v>15557230000000</v>
      </c>
    </row>
    <row r="5" spans="1:27" ht="15.5" x14ac:dyDescent="0.35">
      <c r="B5" t="s">
        <v>6</v>
      </c>
      <c r="C5" t="s">
        <v>7</v>
      </c>
      <c r="D5" s="2">
        <f>IFERROR(INDEX(D51:D500,MATCH($C$5,$C$51:$C$500,0)),"")</f>
        <v>2752020000000</v>
      </c>
      <c r="H5" s="2">
        <f>IFERROR(SUM(D5:G5)*(4/MAX(1,COUNT(D5:G5))),"")</f>
        <v>11008080000000</v>
      </c>
      <c r="I5" s="2">
        <f t="shared" ref="I5:AA5" si="2">IFERROR(INDEX(I51:I500,MATCH($C$5,$C$51:$C$500,0)),"")</f>
        <v>23583665000000</v>
      </c>
      <c r="J5" s="2">
        <f t="shared" si="2"/>
        <v>22551316000000</v>
      </c>
      <c r="K5" s="2">
        <f t="shared" si="2"/>
        <v>21559964000000</v>
      </c>
      <c r="L5" s="2">
        <f t="shared" si="2"/>
        <v>14594497000000</v>
      </c>
      <c r="M5" s="2">
        <f t="shared" si="2"/>
        <v>11620510000000</v>
      </c>
      <c r="N5" s="2">
        <f t="shared" si="2"/>
        <v>4001412000000</v>
      </c>
      <c r="O5" s="2">
        <f t="shared" si="2"/>
        <v>18192475000000</v>
      </c>
      <c r="P5" s="2">
        <f t="shared" si="2"/>
        <v>14250362000000</v>
      </c>
      <c r="Q5" s="2">
        <f t="shared" si="2"/>
        <v>15403290000000</v>
      </c>
      <c r="R5" s="2">
        <f t="shared" si="2"/>
        <v>12259504000000</v>
      </c>
      <c r="S5" s="2">
        <f t="shared" si="2"/>
        <v>20788596000000</v>
      </c>
      <c r="T5" s="2">
        <f t="shared" si="2"/>
        <v>11867981000000</v>
      </c>
      <c r="U5" s="2">
        <f t="shared" si="2"/>
        <v>6240258000000</v>
      </c>
      <c r="V5" s="2">
        <f t="shared" si="2"/>
        <v>7200391000000</v>
      </c>
      <c r="W5" s="2">
        <f t="shared" si="2"/>
        <v>6007817000000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8</v>
      </c>
      <c r="C6" t="s">
        <v>9</v>
      </c>
      <c r="D6" s="2">
        <f>IFERROR(INDEX(D51:D500,MATCH($C$6,$C$51:$C$500,0)),"")</f>
        <v>165910858000000</v>
      </c>
      <c r="H6" s="2">
        <f>IFERROR(INDEX(D6:G6,COUNT(D6:G6)),"")</f>
        <v>165910858000000</v>
      </c>
      <c r="I6" s="2">
        <f t="shared" ref="I6:AA6" si="3">IFERROR(INDEX(I51:I500,MATCH($C$6,$C$51:$C$500,0)),"")</f>
        <v>176339368000000</v>
      </c>
      <c r="J6" s="2">
        <f t="shared" si="3"/>
        <v>166548007000000</v>
      </c>
      <c r="K6" s="2">
        <f t="shared" si="3"/>
        <v>154732520000000</v>
      </c>
      <c r="L6" s="2">
        <f t="shared" si="3"/>
        <v>140197662000000</v>
      </c>
      <c r="M6" s="2">
        <f t="shared" si="3"/>
        <v>126519977000000</v>
      </c>
      <c r="N6" s="2">
        <f t="shared" si="3"/>
        <v>112872199000000</v>
      </c>
      <c r="O6" s="2">
        <f t="shared" si="3"/>
        <v>125003948000000</v>
      </c>
      <c r="P6" s="2">
        <f t="shared" si="3"/>
        <v>110373789000000</v>
      </c>
      <c r="Q6" s="2">
        <f t="shared" si="3"/>
        <v>100903304000000</v>
      </c>
      <c r="R6" s="2">
        <f t="shared" si="3"/>
        <v>89254000000000</v>
      </c>
      <c r="S6" s="2">
        <f t="shared" si="3"/>
        <v>78438222000000</v>
      </c>
      <c r="T6" s="2">
        <f t="shared" si="3"/>
        <v>61021308000000</v>
      </c>
      <c r="U6" s="2">
        <f t="shared" si="3"/>
        <v>47683505000000</v>
      </c>
      <c r="V6" s="2">
        <f t="shared" si="3"/>
        <v>43525291000000</v>
      </c>
      <c r="W6" s="2">
        <f t="shared" si="3"/>
        <v>37843024000000</v>
      </c>
      <c r="X6" s="2">
        <f t="shared" si="3"/>
        <v>33149525000000</v>
      </c>
      <c r="Y6" s="2">
        <f t="shared" si="3"/>
        <v>19174522000000</v>
      </c>
      <c r="Z6" s="2">
        <f t="shared" si="3"/>
        <v>15461726000000</v>
      </c>
      <c r="AA6" s="2">
        <f t="shared" si="3"/>
        <v>17247195000000</v>
      </c>
    </row>
    <row r="7" spans="1:27" ht="15.5" x14ac:dyDescent="0.35">
      <c r="B7" t="s">
        <v>10</v>
      </c>
      <c r="C7" t="s">
        <v>11</v>
      </c>
      <c r="D7" s="3">
        <f>IFERROR(INDEX(D51:D500,MATCH($C$7,$C$51:$C$500,0))/1000000000,"")</f>
        <v>37.299999999999997</v>
      </c>
      <c r="H7" s="3">
        <f>IFERROR(INDEX(D7:G7,COUNT(D7:G7)),"")</f>
        <v>37.299999999999997</v>
      </c>
      <c r="I7" s="3">
        <f t="shared" ref="I7:AA7" si="4">IFERROR(INDEX(I51:I500,MATCH($C$7,$C$51:$C$500,0))/1000000000,"")</f>
        <v>37.299999999999997</v>
      </c>
      <c r="J7" s="3">
        <f t="shared" si="4"/>
        <v>37.299999999999997</v>
      </c>
      <c r="K7" s="3">
        <f t="shared" si="4"/>
        <v>37.299999999999997</v>
      </c>
      <c r="L7" s="3">
        <f t="shared" si="4"/>
        <v>18.649999999999999</v>
      </c>
      <c r="M7" s="3">
        <f t="shared" si="4"/>
        <v>18.649999999999999</v>
      </c>
      <c r="N7" s="3">
        <f t="shared" si="4"/>
        <v>18.649999999999999</v>
      </c>
      <c r="O7" s="3">
        <f t="shared" si="4"/>
        <v>18.649999999999999</v>
      </c>
      <c r="P7" s="3">
        <f t="shared" si="4"/>
        <v>18.649999999999999</v>
      </c>
      <c r="Q7" s="3">
        <f t="shared" si="4"/>
        <v>18.649999999999999</v>
      </c>
      <c r="R7" s="3">
        <f t="shared" si="4"/>
        <v>18.649999999999999</v>
      </c>
      <c r="S7" s="3">
        <f t="shared" si="4"/>
        <v>18.649999999999999</v>
      </c>
      <c r="T7" s="3">
        <f t="shared" si="4"/>
        <v>18.649999999999999</v>
      </c>
      <c r="U7" s="3">
        <f t="shared" si="4"/>
        <v>18.649999999999999</v>
      </c>
      <c r="V7" s="3">
        <f t="shared" si="4"/>
        <v>18.649999999999999</v>
      </c>
      <c r="W7" s="3">
        <f t="shared" si="4"/>
        <v>18.649999999999999</v>
      </c>
      <c r="X7" s="3">
        <f t="shared" si="4"/>
        <v>18.649999999999999</v>
      </c>
      <c r="Y7" s="3">
        <f t="shared" si="4"/>
        <v>15.27</v>
      </c>
      <c r="Z7" s="3">
        <f t="shared" si="4"/>
        <v>15.27</v>
      </c>
      <c r="AA7" s="3">
        <f t="shared" si="4"/>
        <v>15.27</v>
      </c>
    </row>
    <row r="8" spans="1:2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39945000000000</v>
      </c>
      <c r="H8" s="2">
        <f>IFERROR(INDEX(D8:G8,COUNT(D8:G8)),"")</f>
        <v>39945000000000</v>
      </c>
      <c r="I8" s="2">
        <f t="shared" ref="I8:AA8" si="5">IFERROR(INDEX(I51:I500,MATCH($C$8,$C$51:$C$500,0)),"")</f>
        <v>100187000000000</v>
      </c>
      <c r="J8" s="2">
        <f t="shared" si="5"/>
        <v>-66325000000000</v>
      </c>
      <c r="K8" s="2">
        <f t="shared" si="5"/>
        <v>8038000000000</v>
      </c>
      <c r="L8" s="2">
        <f t="shared" si="5"/>
        <v>17511000000000</v>
      </c>
      <c r="M8" s="2">
        <f t="shared" si="5"/>
        <v>95629000000000</v>
      </c>
      <c r="N8" s="2">
        <f t="shared" si="5"/>
        <v>72980000000000</v>
      </c>
      <c r="O8" s="2">
        <f t="shared" si="5"/>
        <v>-14463000000000</v>
      </c>
      <c r="P8" s="2">
        <f t="shared" si="5"/>
        <v>-6219000000000</v>
      </c>
      <c r="Q8" s="2">
        <f t="shared" si="5"/>
        <v>31678000000000</v>
      </c>
      <c r="R8" s="2">
        <f t="shared" si="5"/>
        <v>13251000000000</v>
      </c>
      <c r="S8" s="2">
        <f t="shared" si="5"/>
        <v>21335000000000</v>
      </c>
      <c r="T8" s="2">
        <f t="shared" si="5"/>
        <v>-1977000000000</v>
      </c>
      <c r="U8" s="2">
        <f t="shared" si="5"/>
        <v>-8486000000000</v>
      </c>
      <c r="V8" s="2">
        <f t="shared" si="5"/>
        <v>8104000000000</v>
      </c>
      <c r="W8" s="2">
        <f t="shared" si="5"/>
        <v>14666000000000</v>
      </c>
      <c r="X8" s="2">
        <f t="shared" si="5"/>
        <v>-14789000000000</v>
      </c>
      <c r="Y8" s="2">
        <f t="shared" si="5"/>
        <v>640000000000</v>
      </c>
      <c r="Z8" s="2">
        <f t="shared" si="5"/>
        <v>-12804000000000</v>
      </c>
      <c r="AA8" s="2">
        <f t="shared" si="5"/>
        <v>-8304000000000</v>
      </c>
    </row>
    <row r="9" spans="1:27" ht="15.5" x14ac:dyDescent="0.35">
      <c r="A9" t="s">
        <v>15</v>
      </c>
      <c r="C9" t="s">
        <v>16</v>
      </c>
      <c r="D9" s="3">
        <f>IFERROR(INDEX(D51:D500,MATCH("Free cash flow per share (Quarter)",$C$51:$C$500,0)),"")</f>
        <v>1070.98</v>
      </c>
      <c r="H9" s="3">
        <f>IFERROR(INDEX(D9:G9,COUNT(D9:G9)),"")</f>
        <v>1070.98</v>
      </c>
      <c r="I9" s="3">
        <f t="shared" ref="I9:AA9" si="6">IFERROR(INDEX(I51:I500,MATCH($C$9,$C$51:$C$500,0)),"")</f>
        <v>2686.18</v>
      </c>
      <c r="J9" s="3">
        <f t="shared" si="6"/>
        <v>-1778.27</v>
      </c>
      <c r="K9" s="3">
        <f t="shared" si="6"/>
        <v>215.51</v>
      </c>
      <c r="L9" s="3">
        <f t="shared" si="6"/>
        <v>939.01</v>
      </c>
      <c r="M9" s="3">
        <f t="shared" si="6"/>
        <v>5127.91</v>
      </c>
      <c r="N9" s="3">
        <f t="shared" si="6"/>
        <v>3913.44</v>
      </c>
      <c r="O9" s="3">
        <f t="shared" si="6"/>
        <v>-775.54</v>
      </c>
      <c r="P9" s="3">
        <f t="shared" si="6"/>
        <v>-333.5</v>
      </c>
      <c r="Q9" s="3">
        <f t="shared" si="6"/>
        <v>1698.69</v>
      </c>
      <c r="R9" s="3">
        <f t="shared" si="6"/>
        <v>710.54</v>
      </c>
      <c r="S9" s="3">
        <f t="shared" si="6"/>
        <v>1144.02</v>
      </c>
      <c r="T9" s="3">
        <f t="shared" si="6"/>
        <v>-105.99</v>
      </c>
      <c r="U9" s="3">
        <f t="shared" si="6"/>
        <v>-455.03</v>
      </c>
      <c r="V9" s="3">
        <f t="shared" si="6"/>
        <v>434.55</v>
      </c>
      <c r="W9" s="3">
        <f t="shared" si="6"/>
        <v>786.43</v>
      </c>
      <c r="X9" s="3">
        <f t="shared" si="6"/>
        <v>-793.03</v>
      </c>
      <c r="Y9" s="3">
        <f t="shared" si="6"/>
        <v>41.93</v>
      </c>
      <c r="Z9" s="3">
        <f t="shared" si="6"/>
        <v>-838.26</v>
      </c>
      <c r="AA9" s="3">
        <f t="shared" si="6"/>
        <v>-543.66999999999996</v>
      </c>
    </row>
    <row r="10" spans="1:27" ht="15.5" x14ac:dyDescent="0.35">
      <c r="C10" t="s">
        <v>17</v>
      </c>
      <c r="D10" s="3">
        <f ca="1">IFERROR(IF(D9=0,"",D2/D9),"")</f>
        <v>3.5948383723318829</v>
      </c>
      <c r="I10" s="3">
        <f t="shared" ref="I10:AA10" ca="1" si="7">IFERROR(IF(I9=0,"",I2/I9),"")</f>
        <v>1.6268455576320278</v>
      </c>
      <c r="J10" s="3">
        <f t="shared" ca="1" si="7"/>
        <v>-2.4461977090093181</v>
      </c>
      <c r="K10" s="3">
        <f t="shared" ca="1" si="7"/>
        <v>24.940838012157208</v>
      </c>
      <c r="L10" s="3">
        <f t="shared" ca="1" si="7"/>
        <v>4.9120882631707863</v>
      </c>
      <c r="M10" s="3">
        <f t="shared" ca="1" si="7"/>
        <v>0.65816287727358713</v>
      </c>
      <c r="N10" s="3">
        <f t="shared" ca="1" si="7"/>
        <v>0.78894783106422994</v>
      </c>
      <c r="O10" s="3">
        <f t="shared" ca="1" si="7"/>
        <v>-5.0609897619723032</v>
      </c>
      <c r="P10" s="3">
        <f t="shared" ca="1" si="7"/>
        <v>-13.193403298350825</v>
      </c>
      <c r="Q10" s="3">
        <f t="shared" ca="1" si="7"/>
        <v>2.9140102078660615</v>
      </c>
      <c r="R10" s="3">
        <f t="shared" ca="1" si="7"/>
        <v>3.887888085118361</v>
      </c>
      <c r="S10" s="3">
        <f t="shared" ca="1" si="7"/>
        <v>2.1809059282180381</v>
      </c>
      <c r="T10" s="3">
        <f t="shared" ca="1" si="7"/>
        <v>-28.776299650910463</v>
      </c>
      <c r="U10" s="3">
        <f t="shared" ca="1" si="7"/>
        <v>-4.3403731622090858</v>
      </c>
      <c r="V10" s="3">
        <f t="shared" ca="1" si="7"/>
        <v>4.2572776435392932</v>
      </c>
      <c r="W10" s="3">
        <f t="shared" ca="1" si="7"/>
        <v>2.4159810790534442</v>
      </c>
      <c r="X10" s="3">
        <f t="shared" ca="1" si="7"/>
        <v>-2.443161040565931</v>
      </c>
      <c r="Y10" s="3">
        <f t="shared" ca="1" si="7"/>
        <v>22.609086572859528</v>
      </c>
      <c r="Z10" s="3">
        <f t="shared" ca="1" si="7"/>
        <v>-0.38451041442989048</v>
      </c>
      <c r="AA10" s="3" t="str">
        <f t="shared" ca="1" si="7"/>
        <v/>
      </c>
    </row>
    <row r="11" spans="1:27" ht="15.5" x14ac:dyDescent="0.35">
      <c r="B11" t="s">
        <v>18</v>
      </c>
      <c r="C11" t="s">
        <v>19</v>
      </c>
      <c r="D11" s="2">
        <f>IFERROR(INDEX(D51:D500,MATCH($C$11,$C$51:$C$500,0)),"")</f>
        <v>11602746000000</v>
      </c>
      <c r="H11" s="2">
        <f>IFERROR(INDEX(D11:G11,COUNT(D11:G11)),"")</f>
        <v>11602746000000</v>
      </c>
      <c r="I11" s="2">
        <f t="shared" ref="I11:AA11" si="8">IFERROR(INDEX(I51:I500,MATCH($C$11,$C$51:$C$500,0)),"")</f>
        <v>13352065000000</v>
      </c>
      <c r="J11" s="2">
        <f t="shared" si="8"/>
        <v>13709930000000</v>
      </c>
      <c r="K11" s="2">
        <f t="shared" si="8"/>
        <v>11207201000000</v>
      </c>
      <c r="L11" s="2">
        <f t="shared" si="8"/>
        <v>13448092000000</v>
      </c>
      <c r="M11" s="2">
        <f t="shared" si="8"/>
        <v>13683598000000</v>
      </c>
      <c r="N11" s="2">
        <f t="shared" si="8"/>
        <v>17324047000000</v>
      </c>
      <c r="O11" s="2">
        <f t="shared" si="8"/>
        <v>15361703000000</v>
      </c>
      <c r="P11" s="2">
        <f t="shared" si="8"/>
        <v>14043846000000</v>
      </c>
      <c r="Q11" s="2">
        <f t="shared" si="8"/>
        <v>11577664000000</v>
      </c>
      <c r="R11" s="2">
        <f t="shared" si="8"/>
        <v>11167643000000</v>
      </c>
      <c r="S11" s="2">
        <f t="shared" si="8"/>
        <v>12890427000000</v>
      </c>
      <c r="T11" s="2">
        <f t="shared" si="8"/>
        <v>11435686000000</v>
      </c>
      <c r="U11" s="2">
        <f t="shared" si="8"/>
        <v>10089927000000</v>
      </c>
      <c r="V11" s="2">
        <f t="shared" si="8"/>
        <v>7969378000000</v>
      </c>
      <c r="W11" s="2">
        <f t="shared" si="8"/>
        <v>6197731000000</v>
      </c>
      <c r="X11" s="2">
        <f t="shared" si="8"/>
        <v>5480703000000</v>
      </c>
      <c r="Y11" s="2">
        <f t="shared" si="8"/>
        <v>4903316000000</v>
      </c>
      <c r="Z11" s="2">
        <f t="shared" si="8"/>
        <v>4428192000000</v>
      </c>
      <c r="AA11" s="2">
        <f t="shared" si="8"/>
        <v>3259229000000</v>
      </c>
    </row>
    <row r="12" spans="1:2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AA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  <c r="AA12" s="2">
        <f t="shared" si="9"/>
        <v>0</v>
      </c>
    </row>
    <row r="13" spans="1:2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AA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  <c r="AA13" s="2">
        <f t="shared" si="10"/>
        <v>0</v>
      </c>
    </row>
    <row r="14" spans="1:27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AA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  <c r="AA14" s="2" t="str">
        <f t="shared" si="11"/>
        <v/>
      </c>
    </row>
    <row r="15" spans="1:27" ht="15.5" x14ac:dyDescent="0.35">
      <c r="C15" t="s">
        <v>27</v>
      </c>
      <c r="D15" s="2">
        <f>IFERROR(INDEX(D51:D500,MATCH($C$15,$C$51:$C$500,0)),"")</f>
        <v>-1198874000000</v>
      </c>
      <c r="H15" s="2">
        <f>IFERROR(SUM(D15:G15)*(4/MAX(1,COUNT(D15:G15))),"")</f>
        <v>-4795496000000</v>
      </c>
      <c r="I15" s="2">
        <f t="shared" ref="I15:AA15" si="12">IFERROR(INDEX(I51:I500,MATCH($C$15,$C$51:$C$500,0)),"")</f>
        <v>-4286423000000</v>
      </c>
      <c r="J15" s="2">
        <f t="shared" si="12"/>
        <v>-4899694000000</v>
      </c>
      <c r="K15" s="2">
        <f t="shared" si="12"/>
        <v>-4533510000000</v>
      </c>
      <c r="L15" s="2">
        <f t="shared" si="12"/>
        <v>-4204928000000</v>
      </c>
      <c r="M15" s="2">
        <f t="shared" si="12"/>
        <v>-1573936000000</v>
      </c>
      <c r="N15" s="2">
        <f t="shared" si="12"/>
        <v>-1790711000000</v>
      </c>
      <c r="O15" s="2">
        <f t="shared" si="12"/>
        <v>-3860523000000</v>
      </c>
      <c r="P15" s="2">
        <f t="shared" si="12"/>
        <v>-4728952000000</v>
      </c>
      <c r="Q15" s="2">
        <f t="shared" si="12"/>
        <v>-3394795000000</v>
      </c>
      <c r="R15" s="2">
        <f t="shared" si="12"/>
        <v>-2892709000000</v>
      </c>
      <c r="S15" s="2">
        <f t="shared" si="12"/>
        <v>-2325616000000</v>
      </c>
      <c r="T15" s="2">
        <f t="shared" si="12"/>
        <v>-2694931000000</v>
      </c>
      <c r="U15" s="2">
        <f t="shared" si="12"/>
        <v>-2220224000000</v>
      </c>
      <c r="V15" s="2">
        <f t="shared" si="12"/>
        <v>-1851200000000</v>
      </c>
      <c r="W15" s="2">
        <f t="shared" si="12"/>
        <v>-1653090000000</v>
      </c>
      <c r="X15" s="2">
        <f t="shared" si="12"/>
        <v>-1382262000000</v>
      </c>
      <c r="Y15" s="2">
        <f t="shared" si="12"/>
        <v>-957230000000</v>
      </c>
      <c r="Z15" s="2">
        <f t="shared" si="12"/>
        <v>-706480000000</v>
      </c>
      <c r="AA15" s="2">
        <f t="shared" si="12"/>
        <v>-579396000000</v>
      </c>
    </row>
    <row r="16" spans="1:27" ht="15.5" x14ac:dyDescent="0.35">
      <c r="C16" t="s">
        <v>28</v>
      </c>
      <c r="D16" s="2">
        <f>IFERROR(INDEX(D51:D500,MATCH($C$16,$C$51:$C$500,0)),"")</f>
        <v>6884658000000</v>
      </c>
      <c r="H16" s="2">
        <f>IFERROR(SUM(D16:G16)*(4/MAX(1,COUNT(D16:G16))),"")</f>
        <v>27538632000000</v>
      </c>
      <c r="I16" s="2">
        <f t="shared" ref="I16:AA16" si="13">IFERROR(INDEX(I51:I500,MATCH($C$16,$C$51:$C$500,0)),"")</f>
        <v>24397463000000</v>
      </c>
      <c r="J16" s="2">
        <f t="shared" si="13"/>
        <v>26569091000000</v>
      </c>
      <c r="K16" s="2">
        <f t="shared" si="13"/>
        <v>25639738000000</v>
      </c>
      <c r="L16" s="2">
        <f t="shared" si="13"/>
        <v>22686708000000</v>
      </c>
      <c r="M16" s="2">
        <f t="shared" si="13"/>
        <v>12550987000000</v>
      </c>
      <c r="N16" s="2">
        <f t="shared" si="13"/>
        <v>5112153000000</v>
      </c>
      <c r="O16" s="2">
        <f t="shared" si="13"/>
        <v>19369106000000</v>
      </c>
      <c r="P16" s="2">
        <f t="shared" si="13"/>
        <v>19820715000000</v>
      </c>
      <c r="Q16" s="2">
        <f t="shared" si="13"/>
        <v>17165387000000</v>
      </c>
      <c r="R16" s="2">
        <f t="shared" si="13"/>
        <v>14302905000000</v>
      </c>
      <c r="S16" s="2">
        <f t="shared" si="13"/>
        <v>11466148000000</v>
      </c>
      <c r="T16" s="2">
        <f t="shared" si="13"/>
        <v>13524310000000</v>
      </c>
      <c r="U16" s="2">
        <f t="shared" si="13"/>
        <v>11278165000000</v>
      </c>
      <c r="V16" s="2">
        <f t="shared" si="13"/>
        <v>8899562000000</v>
      </c>
      <c r="W16" s="2">
        <f t="shared" si="13"/>
        <v>7461308000000</v>
      </c>
      <c r="X16" s="2">
        <f t="shared" si="13"/>
        <v>5485460000000</v>
      </c>
      <c r="Y16" s="2">
        <f t="shared" si="13"/>
        <v>3443949000000</v>
      </c>
      <c r="Z16" s="2">
        <f t="shared" si="13"/>
        <v>1932385000000</v>
      </c>
      <c r="AA16" s="2">
        <f t="shared" si="13"/>
        <v>1481140000000</v>
      </c>
    </row>
    <row r="17" spans="1:27" ht="15.5" x14ac:dyDescent="0.35">
      <c r="A17" t="s">
        <v>29</v>
      </c>
    </row>
    <row r="18" spans="1:2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775</v>
      </c>
    </row>
    <row r="19" spans="1:27" ht="15.5" x14ac:dyDescent="0.35">
      <c r="A19" t="s">
        <v>49</v>
      </c>
      <c r="C19" t="s">
        <v>50</v>
      </c>
    </row>
    <row r="20" spans="1:27" ht="15.5" x14ac:dyDescent="0.35">
      <c r="A20" t="s">
        <v>51</v>
      </c>
      <c r="C20" t="s">
        <v>52</v>
      </c>
      <c r="D20" s="2">
        <f ca="1">IFERROR(D21*D2,"")</f>
        <v>143605000000000</v>
      </c>
      <c r="H20" s="2" t="str">
        <f t="shared" ref="H20:AA20" si="14">IFERROR(H21*H2,"")</f>
        <v/>
      </c>
      <c r="I20" s="2">
        <f t="shared" ca="1" si="14"/>
        <v>163001000000000</v>
      </c>
      <c r="J20" s="2">
        <f t="shared" ca="1" si="14"/>
        <v>162255000000000</v>
      </c>
      <c r="K20" s="2">
        <f t="shared" ca="1" si="14"/>
        <v>200487500000000</v>
      </c>
      <c r="L20" s="2">
        <f t="shared" ca="1" si="14"/>
        <v>86023125000000</v>
      </c>
      <c r="M20" s="2">
        <f t="shared" ca="1" si="14"/>
        <v>62943750000000</v>
      </c>
      <c r="N20" s="2">
        <f t="shared" ca="1" si="14"/>
        <v>57581875000000</v>
      </c>
      <c r="O20" s="2">
        <f t="shared" ca="1" si="14"/>
        <v>73201250000000</v>
      </c>
      <c r="P20" s="2">
        <f t="shared" ca="1" si="14"/>
        <v>82060000000000</v>
      </c>
      <c r="Q20" s="2">
        <f t="shared" ca="1" si="14"/>
        <v>92317500000000</v>
      </c>
      <c r="R20" s="2">
        <f t="shared" ca="1" si="14"/>
        <v>51520625000000</v>
      </c>
      <c r="S20" s="2">
        <f t="shared" ca="1" si="14"/>
        <v>46531750000000</v>
      </c>
      <c r="T20" s="2">
        <f t="shared" ca="1" si="14"/>
        <v>56882500000000</v>
      </c>
      <c r="U20" s="2">
        <f t="shared" ca="1" si="14"/>
        <v>36833750000000</v>
      </c>
      <c r="V20" s="2">
        <f t="shared" ca="1" si="14"/>
        <v>34502500000000</v>
      </c>
      <c r="W20" s="2">
        <f t="shared" ca="1" si="14"/>
        <v>35435000000000</v>
      </c>
      <c r="X20" s="2">
        <f t="shared" ca="1" si="14"/>
        <v>36134375000000</v>
      </c>
      <c r="Y20" s="2">
        <f t="shared" ca="1" si="14"/>
        <v>14475944730000</v>
      </c>
      <c r="Z20" s="2">
        <f t="shared" ca="1" si="14"/>
        <v>4921821819000</v>
      </c>
      <c r="AA20" s="2" t="str">
        <f t="shared" ca="1" si="14"/>
        <v/>
      </c>
    </row>
    <row r="21" spans="1:27" ht="15.5" x14ac:dyDescent="0.35">
      <c r="C21" t="s">
        <v>11</v>
      </c>
      <c r="D21" s="2">
        <f>IFERROR(INDEX(D51:D500,MATCH($C$7,$C$51:$C$500,0)),"")</f>
        <v>37300000000</v>
      </c>
      <c r="H21" s="2">
        <f>IFERROR(INDEX(D21:G21,COUNT(D21:G21)),"")</f>
        <v>37300000000</v>
      </c>
      <c r="I21" s="2">
        <f t="shared" ref="I21:AA21" si="15">IFERROR(INDEX(I51:I500,MATCH($C$7,$C$51:$C$500,0)),"")</f>
        <v>37300000000</v>
      </c>
      <c r="J21" s="2">
        <f t="shared" si="15"/>
        <v>37300000000</v>
      </c>
      <c r="K21" s="2">
        <f t="shared" si="15"/>
        <v>37300000000</v>
      </c>
      <c r="L21" s="2">
        <f t="shared" si="15"/>
        <v>18650000000</v>
      </c>
      <c r="M21" s="2">
        <f t="shared" si="15"/>
        <v>18650000000</v>
      </c>
      <c r="N21" s="2">
        <f t="shared" si="15"/>
        <v>18650000000</v>
      </c>
      <c r="O21" s="2">
        <f t="shared" si="15"/>
        <v>18650000000</v>
      </c>
      <c r="P21" s="2">
        <f t="shared" si="15"/>
        <v>18650000000</v>
      </c>
      <c r="Q21" s="2">
        <f t="shared" si="15"/>
        <v>18650000000</v>
      </c>
      <c r="R21" s="2">
        <f t="shared" si="15"/>
        <v>18650000000</v>
      </c>
      <c r="S21" s="2">
        <f t="shared" si="15"/>
        <v>18650000000</v>
      </c>
      <c r="T21" s="2">
        <f t="shared" si="15"/>
        <v>18650000000</v>
      </c>
      <c r="U21" s="2">
        <f t="shared" si="15"/>
        <v>18650000000</v>
      </c>
      <c r="V21" s="2">
        <f t="shared" si="15"/>
        <v>18650000000</v>
      </c>
      <c r="W21" s="2">
        <f t="shared" si="15"/>
        <v>18650000000</v>
      </c>
      <c r="X21" s="2">
        <f t="shared" si="15"/>
        <v>18650000000</v>
      </c>
      <c r="Y21" s="2">
        <f t="shared" si="15"/>
        <v>15270000000</v>
      </c>
      <c r="Z21" s="2">
        <f t="shared" si="15"/>
        <v>15270000000</v>
      </c>
      <c r="AA21" s="2">
        <f t="shared" si="15"/>
        <v>15270000000</v>
      </c>
    </row>
    <row r="23" spans="1:27" ht="15.5" x14ac:dyDescent="0.35">
      <c r="B23" t="s">
        <v>53</v>
      </c>
      <c r="C23" t="s">
        <v>54</v>
      </c>
      <c r="D23" s="3">
        <f>IFERROR(D5/D6*100,"")</f>
        <v>1.65873411371304</v>
      </c>
      <c r="H23" s="3">
        <f t="shared" ref="H23:AA23" si="16">IFERROR(H5/H6*100,"")</f>
        <v>6.6349364548521601</v>
      </c>
      <c r="I23" s="3">
        <f t="shared" si="16"/>
        <v>13.374021506076851</v>
      </c>
      <c r="J23" s="3">
        <f t="shared" si="16"/>
        <v>13.540429817331889</v>
      </c>
      <c r="K23" s="3">
        <f t="shared" si="16"/>
        <v>13.933699263735896</v>
      </c>
      <c r="L23" s="3">
        <f t="shared" si="16"/>
        <v>10.409943212890385</v>
      </c>
      <c r="M23" s="3">
        <f t="shared" si="16"/>
        <v>9.1847234528030306</v>
      </c>
      <c r="N23" s="3">
        <f t="shared" si="16"/>
        <v>3.545081991359095</v>
      </c>
      <c r="O23" s="3">
        <f t="shared" si="16"/>
        <v>14.553520341613529</v>
      </c>
      <c r="P23" s="3">
        <f t="shared" si="16"/>
        <v>12.91100190462792</v>
      </c>
      <c r="Q23" s="3">
        <f t="shared" si="16"/>
        <v>15.26539705776136</v>
      </c>
      <c r="R23" s="3">
        <f t="shared" si="16"/>
        <v>13.735523337889619</v>
      </c>
      <c r="S23" s="3">
        <f t="shared" si="16"/>
        <v>26.503145367063524</v>
      </c>
      <c r="T23" s="3">
        <f t="shared" si="16"/>
        <v>19.448912828941651</v>
      </c>
      <c r="U23" s="3">
        <f t="shared" si="16"/>
        <v>13.086827404990467</v>
      </c>
      <c r="V23" s="3">
        <f t="shared" si="16"/>
        <v>16.543004847457539</v>
      </c>
      <c r="W23" s="3">
        <f t="shared" si="16"/>
        <v>15.875626112754626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55</v>
      </c>
      <c r="D24" s="4">
        <f>IFERROR(_xlfn.RRI(5,I23,D23),"")</f>
        <v>-0.34127681146138389</v>
      </c>
      <c r="H24" s="4">
        <f t="shared" ref="H24:AA24" si="17">IFERROR(_xlfn.RRI(5,M23,H23),"")</f>
        <v>-6.2968616618358619E-2</v>
      </c>
      <c r="I24" s="4">
        <f t="shared" si="17"/>
        <v>0.30414880159441515</v>
      </c>
      <c r="J24" s="4">
        <f t="shared" si="17"/>
        <v>-1.4326958414415447E-2</v>
      </c>
      <c r="K24" s="4">
        <f t="shared" si="17"/>
        <v>1.5362915648901465E-2</v>
      </c>
      <c r="L24" s="4">
        <f t="shared" si="17"/>
        <v>-7.3707705981674088E-2</v>
      </c>
      <c r="M24" s="4">
        <f t="shared" si="17"/>
        <v>-7.7334727872064635E-2</v>
      </c>
      <c r="N24" s="4">
        <f t="shared" si="17"/>
        <v>-0.33124695406900928</v>
      </c>
      <c r="O24" s="4">
        <f t="shared" si="17"/>
        <v>-5.634217505152328E-2</v>
      </c>
      <c r="P24" s="4">
        <f t="shared" si="17"/>
        <v>-2.7016188406350228E-3</v>
      </c>
      <c r="Q24" s="4">
        <f t="shared" si="17"/>
        <v>-1.5946429219418135E-2</v>
      </c>
      <c r="R24" s="4">
        <f t="shared" si="17"/>
        <v>-2.8544593163210452E-2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56</v>
      </c>
      <c r="C25" t="s">
        <v>57</v>
      </c>
      <c r="D25" s="3">
        <f>IFERROR(INDEX(D51:D500,MATCH($A$25,$C$51:$C$500,0)),"")</f>
        <v>151.77000000000001</v>
      </c>
      <c r="H25" s="3">
        <f>IFERROR(INDEX(D25:G25,COUNT(D25:G25)),"")</f>
        <v>151.77000000000001</v>
      </c>
      <c r="I25" s="3">
        <f t="shared" ref="I25:AA25" si="18">IFERROR(INDEX(I51:I500,MATCH($C$25,$C$51:$C$500,0)),"")</f>
        <v>537.32000000000005</v>
      </c>
      <c r="J25" s="3">
        <f t="shared" si="18"/>
        <v>575.47</v>
      </c>
      <c r="K25" s="3">
        <f t="shared" si="18"/>
        <v>560.62</v>
      </c>
      <c r="L25" s="3">
        <f t="shared" si="18"/>
        <v>981.95</v>
      </c>
      <c r="M25" s="3">
        <f t="shared" si="18"/>
        <v>584.41</v>
      </c>
      <c r="N25" s="3">
        <f t="shared" si="18"/>
        <v>175.91</v>
      </c>
      <c r="O25" s="3">
        <f t="shared" si="18"/>
        <v>824.96</v>
      </c>
      <c r="P25" s="3">
        <f t="shared" si="18"/>
        <v>805.16</v>
      </c>
      <c r="Q25" s="3">
        <f t="shared" si="18"/>
        <v>730.16</v>
      </c>
      <c r="R25" s="3">
        <f t="shared" si="18"/>
        <v>608.02</v>
      </c>
      <c r="S25" s="3">
        <f t="shared" si="18"/>
        <v>486.18</v>
      </c>
      <c r="T25" s="3">
        <f t="shared" si="18"/>
        <v>578.20000000000005</v>
      </c>
      <c r="U25" s="3">
        <f t="shared" si="18"/>
        <v>485.52</v>
      </c>
      <c r="V25" s="3">
        <f t="shared" si="18"/>
        <v>377.84</v>
      </c>
      <c r="W25" s="3">
        <f t="shared" si="18"/>
        <v>312.39999999999998</v>
      </c>
      <c r="X25" s="3">
        <f t="shared" si="18"/>
        <v>220.03</v>
      </c>
      <c r="Y25" s="3">
        <f t="shared" si="18"/>
        <v>162.81</v>
      </c>
      <c r="Z25" s="3">
        <f t="shared" si="18"/>
        <v>80.260000000000005</v>
      </c>
      <c r="AA25" s="3">
        <f t="shared" si="18"/>
        <v>59.04</v>
      </c>
    </row>
    <row r="26" spans="1:27" ht="15.5" x14ac:dyDescent="0.35">
      <c r="C26" t="s">
        <v>58</v>
      </c>
      <c r="D26" s="4">
        <f>IFERROR(_xlfn.RRI(5,I25,D25),"")</f>
        <v>-0.2234121606531253</v>
      </c>
      <c r="H26" s="4">
        <f t="shared" ref="H26:AA26" si="19">IFERROR(_xlfn.RRI(5,M25,H25),"")</f>
        <v>-0.23635122558047339</v>
      </c>
      <c r="I26" s="4">
        <f t="shared" si="19"/>
        <v>0.25022591116511994</v>
      </c>
      <c r="J26" s="4">
        <f t="shared" si="19"/>
        <v>-6.9496610664745773E-2</v>
      </c>
      <c r="K26" s="4">
        <f t="shared" si="19"/>
        <v>-6.9840814479036339E-2</v>
      </c>
      <c r="L26" s="4">
        <f t="shared" si="19"/>
        <v>6.1046134172804134E-2</v>
      </c>
      <c r="M26" s="4">
        <f t="shared" si="19"/>
        <v>-7.889708542718421E-3</v>
      </c>
      <c r="N26" s="4">
        <f t="shared" si="19"/>
        <v>-0.18398397441859238</v>
      </c>
      <c r="O26" s="4">
        <f t="shared" si="19"/>
        <v>7.367035199598071E-2</v>
      </c>
      <c r="P26" s="4">
        <f t="shared" si="19"/>
        <v>0.10645820415945262</v>
      </c>
      <c r="Q26" s="4">
        <f t="shared" si="19"/>
        <v>0.14083285761938846</v>
      </c>
      <c r="R26" s="4">
        <f t="shared" si="19"/>
        <v>0.14246095898919253</v>
      </c>
      <c r="S26" s="4">
        <f t="shared" si="19"/>
        <v>0.1718257527829703</v>
      </c>
      <c r="T26" s="4">
        <f t="shared" si="19"/>
        <v>0.28848510432706642</v>
      </c>
      <c r="U26" s="4">
        <f t="shared" si="19"/>
        <v>0.43331482812523858</v>
      </c>
      <c r="V26" s="4">
        <f t="shared" si="19"/>
        <v>0.44954705106914328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59</v>
      </c>
      <c r="D27" s="3">
        <f>IFERROR(D4/D21,"")</f>
        <v>509.34482573726541</v>
      </c>
      <c r="H27" s="3">
        <f t="shared" ref="H27:AA27" si="20">IFERROR(H4/H21,"")</f>
        <v>2037.3793029490616</v>
      </c>
      <c r="I27" s="3">
        <f t="shared" si="20"/>
        <v>1860.4330831099196</v>
      </c>
      <c r="J27" s="3">
        <f t="shared" si="20"/>
        <v>1785.0685790884718</v>
      </c>
      <c r="K27" s="3">
        <f t="shared" si="20"/>
        <v>1831.7632707774799</v>
      </c>
      <c r="L27" s="3">
        <f t="shared" si="20"/>
        <v>3264.3615013404824</v>
      </c>
      <c r="M27" s="3">
        <f t="shared" si="20"/>
        <v>2997.9909383378017</v>
      </c>
      <c r="N27" s="3">
        <f t="shared" si="20"/>
        <v>3297.7678284182307</v>
      </c>
      <c r="O27" s="3">
        <f t="shared" si="20"/>
        <v>3468.6630026809653</v>
      </c>
      <c r="P27" s="3">
        <f t="shared" si="20"/>
        <v>3224.4520107238604</v>
      </c>
      <c r="Q27" s="3">
        <f t="shared" si="20"/>
        <v>2951.701286863271</v>
      </c>
      <c r="R27" s="3">
        <f t="shared" si="20"/>
        <v>2646.9309383378018</v>
      </c>
      <c r="S27" s="3">
        <f t="shared" si="20"/>
        <v>2155.8110991957105</v>
      </c>
      <c r="T27" s="3">
        <f t="shared" si="20"/>
        <v>1868.1205361930295</v>
      </c>
      <c r="U27" s="3">
        <f t="shared" si="20"/>
        <v>1503.099946380697</v>
      </c>
      <c r="V27" s="3">
        <f t="shared" si="20"/>
        <v>1281.2327613941018</v>
      </c>
      <c r="W27" s="3">
        <f t="shared" si="20"/>
        <v>1165.1411796246648</v>
      </c>
      <c r="X27" s="3">
        <f t="shared" si="20"/>
        <v>1081.2597855227882</v>
      </c>
      <c r="Y27" s="3">
        <f t="shared" si="20"/>
        <v>1340.7556647020301</v>
      </c>
      <c r="Z27" s="3">
        <f t="shared" si="20"/>
        <v>1138.9916175507531</v>
      </c>
      <c r="AA27" s="3">
        <f t="shared" si="20"/>
        <v>1018.8100851342501</v>
      </c>
    </row>
    <row r="28" spans="1:27" ht="15.5" x14ac:dyDescent="0.35">
      <c r="C28" t="s">
        <v>60</v>
      </c>
      <c r="D28" s="4">
        <f>IFERROR(_xlfn.RRI(5,I27,D27),"")</f>
        <v>-0.22824479183717994</v>
      </c>
      <c r="H28" s="4">
        <f t="shared" ref="H28:AA28" si="21">IFERROR(_xlfn.RRI(5,M27,H27),"")</f>
        <v>-7.4346782955248658E-2</v>
      </c>
      <c r="I28" s="4">
        <f t="shared" si="21"/>
        <v>-0.10817673959459762</v>
      </c>
      <c r="J28" s="4">
        <f t="shared" si="21"/>
        <v>-0.12441450280549871</v>
      </c>
      <c r="K28" s="4">
        <f t="shared" si="21"/>
        <v>-0.10693578871113885</v>
      </c>
      <c r="L28" s="4">
        <f t="shared" si="21"/>
        <v>2.0340601611730014E-2</v>
      </c>
      <c r="M28" s="4">
        <f t="shared" si="21"/>
        <v>2.5221112612958674E-2</v>
      </c>
      <c r="N28" s="4">
        <f t="shared" si="21"/>
        <v>8.873422307437262E-2</v>
      </c>
      <c r="O28" s="4">
        <f t="shared" si="21"/>
        <v>0.13175244834581545</v>
      </c>
      <c r="P28" s="4">
        <f t="shared" si="21"/>
        <v>0.16491332141870396</v>
      </c>
      <c r="Q28" s="4">
        <f t="shared" si="21"/>
        <v>0.18165003970769789</v>
      </c>
      <c r="R28" s="4">
        <f t="shared" si="21"/>
        <v>0.17834594511634316</v>
      </c>
      <c r="S28" s="4">
        <f t="shared" si="21"/>
        <v>0.14798478082961952</v>
      </c>
      <c r="T28" s="4">
        <f t="shared" si="21"/>
        <v>6.8589865016159379E-2</v>
      </c>
      <c r="U28" s="4">
        <f t="shared" si="21"/>
        <v>5.7044975691122213E-2</v>
      </c>
      <c r="V28" s="4">
        <f t="shared" si="21"/>
        <v>4.6904242983310196E-2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32" spans="1:27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4326.87</v>
      </c>
      <c r="H32" s="3">
        <f>IFERROR(INDEX(D32:G32,COUNT(D32:G32)),"")</f>
        <v>4326.87</v>
      </c>
      <c r="I32" s="3">
        <f t="shared" ref="I32:AA32" si="22">IFERROR(INDEX(I51:I500,MATCH($C$32,$C$51:$C$500,0)),"")</f>
        <v>4604.3599999999997</v>
      </c>
      <c r="J32" s="3">
        <f t="shared" si="22"/>
        <v>4345.3900000000003</v>
      </c>
      <c r="K32" s="3">
        <f t="shared" si="22"/>
        <v>4025.25</v>
      </c>
      <c r="L32" s="3">
        <f t="shared" si="22"/>
        <v>7282.87</v>
      </c>
      <c r="M32" s="3">
        <f t="shared" si="22"/>
        <v>6635.24</v>
      </c>
      <c r="N32" s="3">
        <f t="shared" si="22"/>
        <v>5908.87</v>
      </c>
      <c r="O32" s="3">
        <f t="shared" si="22"/>
        <v>6569.67</v>
      </c>
      <c r="P32" s="3">
        <f t="shared" si="22"/>
        <v>5795.42</v>
      </c>
      <c r="Q32" s="3">
        <f t="shared" si="22"/>
        <v>5286.83</v>
      </c>
      <c r="R32" s="3">
        <f t="shared" si="22"/>
        <v>4673.6499999999996</v>
      </c>
      <c r="S32" s="3">
        <f t="shared" si="22"/>
        <v>4097.6000000000004</v>
      </c>
      <c r="T32" s="3">
        <f t="shared" si="22"/>
        <v>3167.62</v>
      </c>
      <c r="U32" s="3">
        <f t="shared" si="22"/>
        <v>2552.48</v>
      </c>
      <c r="V32" s="3">
        <f t="shared" si="22"/>
        <v>2331.16</v>
      </c>
      <c r="W32" s="3">
        <f t="shared" si="22"/>
        <v>2023.37</v>
      </c>
      <c r="X32" s="3">
        <f t="shared" si="22"/>
        <v>1775.98</v>
      </c>
      <c r="Y32" s="3">
        <f t="shared" si="22"/>
        <v>1253.3499999999999</v>
      </c>
      <c r="Z32" s="3">
        <f t="shared" si="22"/>
        <v>1010.29</v>
      </c>
      <c r="AA32" s="3">
        <f t="shared" si="22"/>
        <v>1127.3800000000001</v>
      </c>
    </row>
    <row r="33" spans="1:27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0.87</v>
      </c>
      <c r="H33" s="3">
        <f>IFERROR(INDEX(D33:G33,COUNT(D33:G33)),"")</f>
        <v>0.87</v>
      </c>
      <c r="I33" s="3">
        <f t="shared" ref="I33:AA33" si="23">IFERROR(INDEX(I51:I500,MATCH($C$33,$C$51:$C$500,0)),"")</f>
        <v>0.95</v>
      </c>
      <c r="J33" s="3">
        <f t="shared" si="23"/>
        <v>1</v>
      </c>
      <c r="K33" s="3">
        <f t="shared" si="23"/>
        <v>1.34</v>
      </c>
      <c r="L33" s="3">
        <f t="shared" si="23"/>
        <v>1.27</v>
      </c>
      <c r="M33" s="3">
        <f t="shared" si="23"/>
        <v>1.02</v>
      </c>
      <c r="N33" s="3">
        <f t="shared" si="23"/>
        <v>1.05</v>
      </c>
      <c r="O33" s="3">
        <f t="shared" si="23"/>
        <v>1.19</v>
      </c>
      <c r="P33" s="3">
        <f t="shared" si="23"/>
        <v>1.52</v>
      </c>
      <c r="Q33" s="3">
        <f t="shared" si="23"/>
        <v>1.87</v>
      </c>
      <c r="R33" s="3">
        <f t="shared" si="23"/>
        <v>1.18</v>
      </c>
      <c r="S33" s="3">
        <f t="shared" si="23"/>
        <v>1.22</v>
      </c>
      <c r="T33" s="3">
        <f t="shared" si="23"/>
        <v>1.93</v>
      </c>
      <c r="U33" s="3">
        <f t="shared" si="23"/>
        <v>1.55</v>
      </c>
      <c r="V33" s="3">
        <f t="shared" si="23"/>
        <v>1.59</v>
      </c>
      <c r="W33" s="3">
        <f t="shared" si="23"/>
        <v>1.88</v>
      </c>
      <c r="X33" s="3">
        <f t="shared" si="23"/>
        <v>2.1800000000000002</v>
      </c>
      <c r="Y33" s="3">
        <f t="shared" si="23"/>
        <v>1.5</v>
      </c>
      <c r="Z33" s="3">
        <f t="shared" si="23"/>
        <v>0.64</v>
      </c>
      <c r="AA33" s="3">
        <f t="shared" si="23"/>
        <v>1.66</v>
      </c>
    </row>
    <row r="34" spans="1:27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24.77</v>
      </c>
      <c r="H34" s="3">
        <f>IFERROR(INDEX(D34:G34,COUNT(D34:G34)),"")</f>
        <v>24.77</v>
      </c>
      <c r="I34" s="3">
        <f t="shared" ref="I34:AA34" si="24">IFERROR(INDEX(I51:I500,MATCH($C$34,$C$51:$C$500,0)),"")</f>
        <v>8.1300000000000008</v>
      </c>
      <c r="J34" s="3">
        <f t="shared" si="24"/>
        <v>7.56</v>
      </c>
      <c r="K34" s="3">
        <f t="shared" si="24"/>
        <v>9.59</v>
      </c>
      <c r="L34" s="3">
        <f t="shared" si="24"/>
        <v>9.39</v>
      </c>
      <c r="M34" s="3">
        <f t="shared" si="24"/>
        <v>11.55</v>
      </c>
      <c r="N34" s="3">
        <f t="shared" si="24"/>
        <v>35.1</v>
      </c>
      <c r="O34" s="3">
        <f t="shared" si="24"/>
        <v>9.52</v>
      </c>
      <c r="P34" s="3">
        <f t="shared" si="24"/>
        <v>10.93</v>
      </c>
      <c r="Q34" s="3">
        <f t="shared" si="24"/>
        <v>13.56</v>
      </c>
      <c r="R34" s="3">
        <f t="shared" si="24"/>
        <v>9.09</v>
      </c>
      <c r="S34" s="3">
        <f t="shared" si="24"/>
        <v>10.26</v>
      </c>
      <c r="T34" s="3">
        <f t="shared" si="24"/>
        <v>10.55</v>
      </c>
      <c r="U34" s="3">
        <f t="shared" si="24"/>
        <v>8.14</v>
      </c>
      <c r="V34" s="3">
        <f t="shared" si="24"/>
        <v>9.7899999999999991</v>
      </c>
      <c r="W34" s="3">
        <f t="shared" si="24"/>
        <v>12.16</v>
      </c>
      <c r="X34" s="3">
        <f t="shared" si="24"/>
        <v>17.61</v>
      </c>
      <c r="Y34" s="3">
        <f t="shared" si="24"/>
        <v>11.53</v>
      </c>
      <c r="Z34" s="3">
        <f t="shared" si="24"/>
        <v>8.0399999999999991</v>
      </c>
      <c r="AA34" s="3">
        <f t="shared" si="24"/>
        <v>31.64</v>
      </c>
    </row>
    <row r="35" spans="1:27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7.38</v>
      </c>
      <c r="H35" s="3">
        <f>IFERROR(INDEX(D35:G35,COUNT(D35:G35)),"")</f>
        <v>7.38</v>
      </c>
      <c r="I35" s="3">
        <f t="shared" ref="I35:AA35" si="25">IFERROR(INDEX(I51:I500,MATCH($C$35,$C$51:$C$500,0)),"")</f>
        <v>2.35</v>
      </c>
      <c r="J35" s="3">
        <f t="shared" si="25"/>
        <v>2.44</v>
      </c>
      <c r="K35" s="3">
        <f t="shared" si="25"/>
        <v>2.93</v>
      </c>
      <c r="L35" s="3">
        <f t="shared" si="25"/>
        <v>2.83</v>
      </c>
      <c r="M35" s="3">
        <f t="shared" si="25"/>
        <v>2.25</v>
      </c>
      <c r="N35" s="3">
        <f t="shared" si="25"/>
        <v>1.87</v>
      </c>
      <c r="O35" s="3">
        <f t="shared" si="25"/>
        <v>2.2599999999999998</v>
      </c>
      <c r="P35" s="3">
        <f t="shared" si="25"/>
        <v>2.73</v>
      </c>
      <c r="Q35" s="3">
        <f t="shared" si="25"/>
        <v>3.35</v>
      </c>
      <c r="R35" s="3">
        <f t="shared" si="25"/>
        <v>2.09</v>
      </c>
      <c r="S35" s="3">
        <f t="shared" si="25"/>
        <v>2.31</v>
      </c>
      <c r="T35" s="3">
        <f t="shared" si="25"/>
        <v>3.27</v>
      </c>
      <c r="U35" s="3">
        <f t="shared" si="25"/>
        <v>2.63</v>
      </c>
      <c r="V35" s="3">
        <f t="shared" si="25"/>
        <v>2.89</v>
      </c>
      <c r="W35" s="3">
        <f t="shared" si="25"/>
        <v>3.26</v>
      </c>
      <c r="X35" s="3">
        <f t="shared" si="25"/>
        <v>3.58</v>
      </c>
      <c r="Y35" s="3">
        <f t="shared" si="25"/>
        <v>1.4</v>
      </c>
      <c r="Z35" s="3">
        <f t="shared" si="25"/>
        <v>0.56999999999999995</v>
      </c>
      <c r="AA35" s="3">
        <f t="shared" si="25"/>
        <v>1.83</v>
      </c>
    </row>
    <row r="36" spans="1:27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AA36" si="26">IFERROR(INDEX(H51:H500,MATCH($C$36,$C$51:$C$500,0)),"")</f>
        <v>0.57550000000000001</v>
      </c>
      <c r="I36" s="4">
        <f t="shared" si="26"/>
        <v>0.65029999999999999</v>
      </c>
      <c r="J36" s="4">
        <f t="shared" si="26"/>
        <v>0.65</v>
      </c>
      <c r="K36" s="4">
        <f t="shared" si="26"/>
        <v>0.50029999999999997</v>
      </c>
      <c r="L36" s="4">
        <f t="shared" si="26"/>
        <v>0.4</v>
      </c>
      <c r="M36" s="4">
        <f t="shared" si="26"/>
        <v>0.25030000000000002</v>
      </c>
      <c r="N36" s="4">
        <f t="shared" si="26"/>
        <v>0.25030000000000002</v>
      </c>
      <c r="O36" s="4">
        <f t="shared" si="26"/>
        <v>0.25</v>
      </c>
      <c r="P36" s="4">
        <f t="shared" si="26"/>
        <v>0.25</v>
      </c>
      <c r="Q36" s="4">
        <f t="shared" si="26"/>
        <v>0.35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  <c r="AA36" s="4">
        <f t="shared" si="26"/>
        <v>0</v>
      </c>
    </row>
    <row r="37" spans="1:27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AA37" si="27">IFERROR(INDEX(H51:H500,MATCH($C$37,$C$51:$C$500,0)),"")</f>
        <v>349.41</v>
      </c>
      <c r="I37" s="3">
        <f t="shared" si="27"/>
        <v>349.41</v>
      </c>
      <c r="J37" s="3">
        <f t="shared" si="27"/>
        <v>374.06</v>
      </c>
      <c r="K37" s="3">
        <f t="shared" si="27"/>
        <v>280.5</v>
      </c>
      <c r="L37" s="3">
        <f t="shared" si="27"/>
        <v>196.39</v>
      </c>
      <c r="M37" s="3">
        <f t="shared" si="27"/>
        <v>73.150000000000006</v>
      </c>
      <c r="N37" s="3">
        <f t="shared" si="27"/>
        <v>22.01</v>
      </c>
      <c r="O37" s="3">
        <f t="shared" si="27"/>
        <v>103.12</v>
      </c>
      <c r="P37" s="3">
        <f t="shared" si="27"/>
        <v>100.64</v>
      </c>
      <c r="Q37" s="3">
        <f t="shared" si="27"/>
        <v>127.78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  <c r="AA37" s="3">
        <f t="shared" si="27"/>
        <v>0</v>
      </c>
    </row>
    <row r="50" spans="2:27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775</v>
      </c>
    </row>
    <row r="51" spans="2:27" ht="15.5" x14ac:dyDescent="0.35">
      <c r="B51" t="s">
        <v>82</v>
      </c>
      <c r="C51" t="s">
        <v>5</v>
      </c>
      <c r="D51" s="5">
        <v>18998562000000</v>
      </c>
      <c r="E51" s="5">
        <v>18227448000000</v>
      </c>
      <c r="F51" s="5">
        <v>17552684000000</v>
      </c>
      <c r="G51" s="5">
        <v>16900972000000</v>
      </c>
      <c r="I51" s="5">
        <v>69394154000000</v>
      </c>
      <c r="J51" s="5">
        <v>66583058000000</v>
      </c>
      <c r="K51" s="5">
        <v>68324770000000</v>
      </c>
      <c r="L51" s="5">
        <v>60880342000000</v>
      </c>
      <c r="M51" s="5">
        <v>55912531000000</v>
      </c>
      <c r="N51" s="5">
        <v>61503370000000</v>
      </c>
      <c r="O51" s="5">
        <v>64690565000000</v>
      </c>
      <c r="P51" s="5">
        <v>60136030000000</v>
      </c>
      <c r="Q51" s="5">
        <v>55049229000000</v>
      </c>
      <c r="R51" s="5">
        <v>49365262000000</v>
      </c>
      <c r="S51" s="5">
        <v>40205877000000</v>
      </c>
      <c r="T51" s="5">
        <v>34840448000000</v>
      </c>
      <c r="U51" s="5">
        <v>28032814000000</v>
      </c>
      <c r="V51" s="5">
        <v>23894991000000</v>
      </c>
      <c r="W51" s="5">
        <v>21729883000000</v>
      </c>
      <c r="X51" s="5">
        <v>20165495000000</v>
      </c>
      <c r="Y51" s="5">
        <v>20473339000000</v>
      </c>
      <c r="Z51" s="5">
        <v>17392402000000</v>
      </c>
      <c r="AA51" s="2">
        <v>15557230000000</v>
      </c>
    </row>
    <row r="52" spans="2:27" ht="15.5" x14ac:dyDescent="0.35">
      <c r="C52" t="s">
        <v>2064</v>
      </c>
      <c r="D52" s="5">
        <v>18998562000000</v>
      </c>
      <c r="E52" s="5">
        <v>18227448000000</v>
      </c>
      <c r="F52" s="5">
        <v>17552684000000</v>
      </c>
      <c r="G52" s="5">
        <v>16900972000000</v>
      </c>
      <c r="I52" s="5">
        <v>69394154000000</v>
      </c>
      <c r="J52" s="5">
        <v>66583110000000</v>
      </c>
      <c r="K52" s="5">
        <v>61471696000000</v>
      </c>
      <c r="L52" s="5">
        <v>54658681000000</v>
      </c>
      <c r="M52" s="5">
        <v>50025887000000</v>
      </c>
      <c r="N52" s="5">
        <v>56172871000000</v>
      </c>
      <c r="O52" s="5">
        <v>58532373000000</v>
      </c>
      <c r="P52" s="5">
        <v>54138613000000</v>
      </c>
      <c r="Q52" s="5">
        <v>48177849000000</v>
      </c>
      <c r="R52" s="5">
        <v>43768439000000</v>
      </c>
      <c r="S52" s="5">
        <v>36895081000000</v>
      </c>
      <c r="T52" s="5">
        <v>33364942000000</v>
      </c>
      <c r="U52" s="5">
        <v>26450708000000</v>
      </c>
      <c r="V52" s="5">
        <v>22704515000000</v>
      </c>
      <c r="W52" s="5">
        <v>20691796000000</v>
      </c>
      <c r="X52" s="5">
        <v>18837397000000</v>
      </c>
      <c r="Y52" s="5">
        <v>18878575000000</v>
      </c>
      <c r="Z52" s="5">
        <v>16103368000000</v>
      </c>
      <c r="AA52" s="2">
        <v>14455271000000</v>
      </c>
    </row>
    <row r="53" spans="2:27" ht="15.5" x14ac:dyDescent="0.35">
      <c r="C53" t="s">
        <v>1765</v>
      </c>
      <c r="Y53" s="5">
        <v>568191000000</v>
      </c>
      <c r="Z53" s="5">
        <v>524771000000</v>
      </c>
      <c r="AA53" s="2">
        <v>422449000000</v>
      </c>
    </row>
    <row r="54" spans="2:27" ht="15.5" x14ac:dyDescent="0.35">
      <c r="C54" t="s">
        <v>2065</v>
      </c>
      <c r="J54" s="5">
        <v>-52000000</v>
      </c>
      <c r="K54" s="5">
        <v>6853074000000</v>
      </c>
      <c r="L54" s="5">
        <v>6221661000000</v>
      </c>
      <c r="M54" s="5">
        <v>5886644000000</v>
      </c>
      <c r="N54" s="5">
        <v>5330499000000</v>
      </c>
      <c r="O54" s="5">
        <v>6158192000000</v>
      </c>
      <c r="P54" s="5">
        <v>5997417000000</v>
      </c>
      <c r="Q54" s="5">
        <v>6871380000000</v>
      </c>
      <c r="R54" s="5">
        <v>5596823000000</v>
      </c>
      <c r="S54" s="5">
        <v>3310796000000</v>
      </c>
      <c r="T54" s="5">
        <v>1475506000000</v>
      </c>
      <c r="U54" s="5">
        <v>1582106000000</v>
      </c>
      <c r="V54" s="5">
        <v>1190476000000</v>
      </c>
      <c r="W54" s="5">
        <v>1038087000000</v>
      </c>
      <c r="X54" s="5">
        <v>1328098000000</v>
      </c>
      <c r="Y54" s="5">
        <v>1026573000000</v>
      </c>
      <c r="Z54" s="5">
        <v>764263000000</v>
      </c>
      <c r="AA54" s="2">
        <v>679510000000</v>
      </c>
    </row>
    <row r="55" spans="2:27" ht="15.5" x14ac:dyDescent="0.35">
      <c r="C55" t="s">
        <v>83</v>
      </c>
      <c r="D55" s="5">
        <v>-7972861000000</v>
      </c>
      <c r="E55" s="5">
        <v>-7147802000000</v>
      </c>
      <c r="F55" s="5">
        <v>-7815797000000</v>
      </c>
      <c r="G55" s="5">
        <v>-7219763000000</v>
      </c>
      <c r="I55" s="5">
        <v>-29062482000000</v>
      </c>
      <c r="J55" s="5">
        <v>-26104657000000</v>
      </c>
      <c r="K55" s="5">
        <v>-25389796000000</v>
      </c>
      <c r="L55" s="5">
        <v>-18008117000000</v>
      </c>
      <c r="M55" s="5">
        <v>-16266843000000</v>
      </c>
      <c r="N55" s="5">
        <v>-22880316000000</v>
      </c>
      <c r="O55" s="5">
        <v>-26391263000000</v>
      </c>
      <c r="P55" s="5">
        <v>-22977858000000</v>
      </c>
      <c r="Q55" s="5">
        <v>-21343898000000</v>
      </c>
      <c r="R55" s="5">
        <v>-18028639000000</v>
      </c>
      <c r="S55" s="5">
        <v>-11334885000000</v>
      </c>
      <c r="T55" s="5">
        <v>-10988641000000</v>
      </c>
      <c r="U55" s="5">
        <v>-7392427000000</v>
      </c>
      <c r="V55" s="5">
        <v>-7245524000000</v>
      </c>
      <c r="W55" s="5">
        <v>-7495982000000</v>
      </c>
      <c r="X55" s="5">
        <v>-7116680000000</v>
      </c>
      <c r="Y55" s="5">
        <v>-8313998000000</v>
      </c>
      <c r="Z55" s="5">
        <v>-6716256000000</v>
      </c>
      <c r="AA55" s="2">
        <v>-7410289000000</v>
      </c>
    </row>
    <row r="56" spans="2:27" ht="15.5" x14ac:dyDescent="0.35">
      <c r="C56" t="s">
        <v>2066</v>
      </c>
      <c r="D56" s="5">
        <v>-7972552000000</v>
      </c>
      <c r="E56" s="5">
        <v>-7147335000000</v>
      </c>
      <c r="F56" s="5">
        <v>-7815483000000</v>
      </c>
      <c r="G56" s="5">
        <v>-7219527000000</v>
      </c>
      <c r="I56" s="5">
        <v>-29060959000000</v>
      </c>
      <c r="J56" s="5">
        <v>-26102905000000</v>
      </c>
      <c r="K56" s="5">
        <v>-20196023000000</v>
      </c>
      <c r="L56" s="5">
        <v>-13337989000000</v>
      </c>
      <c r="M56" s="5">
        <v>-11779156000000</v>
      </c>
      <c r="N56" s="5">
        <v>-19020905000000</v>
      </c>
      <c r="O56" s="5">
        <v>-21929999000000</v>
      </c>
      <c r="P56" s="5">
        <v>-18692298000000</v>
      </c>
      <c r="Q56" s="5">
        <v>-16240086000000</v>
      </c>
      <c r="R56" s="5">
        <v>-13773377000000</v>
      </c>
      <c r="S56" s="5">
        <v>-11334885000000</v>
      </c>
      <c r="T56" s="5">
        <v>-10988641000000</v>
      </c>
      <c r="U56" s="5">
        <v>-7392427000000</v>
      </c>
      <c r="V56" s="5">
        <v>-7245524000000</v>
      </c>
      <c r="W56" s="5">
        <v>-7495982000000</v>
      </c>
      <c r="X56" s="5">
        <v>-7099714000000</v>
      </c>
      <c r="Y56" s="5">
        <v>-8294120000000</v>
      </c>
      <c r="Z56" s="5">
        <v>-6661349000000</v>
      </c>
      <c r="AA56" s="2">
        <v>-7370413000000</v>
      </c>
    </row>
    <row r="57" spans="2:27" ht="15.5" x14ac:dyDescent="0.35">
      <c r="C57" t="s">
        <v>1139</v>
      </c>
      <c r="D57" s="5">
        <v>-309000000</v>
      </c>
      <c r="E57" s="5">
        <v>-467000000</v>
      </c>
      <c r="F57" s="5">
        <v>-314000000</v>
      </c>
      <c r="G57" s="5">
        <v>-236000000</v>
      </c>
      <c r="I57" s="5">
        <v>-1523000000</v>
      </c>
      <c r="J57" s="5">
        <v>-1752000000</v>
      </c>
      <c r="K57" s="5">
        <v>-5193773000000</v>
      </c>
      <c r="L57" s="5">
        <v>-4670128000000</v>
      </c>
      <c r="M57" s="5">
        <v>-4487687000000</v>
      </c>
      <c r="N57" s="5">
        <v>-3859411000000</v>
      </c>
      <c r="O57" s="5">
        <v>-4461264000000</v>
      </c>
      <c r="P57" s="5">
        <v>-4285560000000</v>
      </c>
      <c r="Q57" s="5">
        <v>-5103812000000</v>
      </c>
      <c r="R57" s="5">
        <v>-4255262000000</v>
      </c>
    </row>
    <row r="58" spans="2:27" ht="15.5" x14ac:dyDescent="0.35">
      <c r="C58" t="s">
        <v>93</v>
      </c>
      <c r="D58" s="5">
        <v>-3012837000000</v>
      </c>
      <c r="E58" s="5">
        <v>265749000000</v>
      </c>
      <c r="F58" s="5">
        <v>1357799000000</v>
      </c>
      <c r="G58" s="5">
        <v>1292154000000</v>
      </c>
      <c r="I58" s="5">
        <v>3605082000000</v>
      </c>
      <c r="J58" s="5">
        <v>1030511000000</v>
      </c>
      <c r="K58" s="5">
        <v>673295000000</v>
      </c>
      <c r="L58" s="5">
        <v>-3825684000000</v>
      </c>
      <c r="M58" s="5">
        <v>745385000000</v>
      </c>
      <c r="N58" s="5">
        <v>871280000000</v>
      </c>
      <c r="O58" s="5">
        <v>2875356000000</v>
      </c>
      <c r="P58" s="5">
        <v>-855511000000</v>
      </c>
      <c r="Q58" s="5">
        <v>1847047000000</v>
      </c>
      <c r="R58" s="5">
        <v>922488000000</v>
      </c>
      <c r="S58" s="5">
        <v>11722015000000</v>
      </c>
      <c r="T58" s="5">
        <v>1085353000000</v>
      </c>
      <c r="U58" s="5">
        <v>-2814087000000</v>
      </c>
      <c r="V58" s="5">
        <v>154242000000</v>
      </c>
      <c r="W58" s="5">
        <v>182926000000</v>
      </c>
    </row>
    <row r="59" spans="2:27" ht="15.5" x14ac:dyDescent="0.35">
      <c r="C59" t="s">
        <v>1035</v>
      </c>
      <c r="D59" s="5">
        <v>-7972861000000</v>
      </c>
      <c r="E59" s="5">
        <v>-7147802000000</v>
      </c>
      <c r="F59" s="5">
        <v>-7815797000000</v>
      </c>
      <c r="G59" s="5">
        <v>-7219763000000</v>
      </c>
      <c r="I59" s="5">
        <v>-29062482000000</v>
      </c>
      <c r="J59" s="5">
        <v>-26104657000000</v>
      </c>
      <c r="K59" s="5">
        <v>-25389796000000</v>
      </c>
      <c r="L59" s="5">
        <v>-18008117000000</v>
      </c>
      <c r="M59" s="5">
        <v>-16266843000000</v>
      </c>
      <c r="N59" s="5">
        <v>-22880316000000</v>
      </c>
      <c r="O59" s="5">
        <v>-26391263000000</v>
      </c>
      <c r="P59" s="5">
        <v>-22977858000000</v>
      </c>
      <c r="Q59" s="5">
        <v>-21343898000000</v>
      </c>
      <c r="R59" s="5">
        <v>-18028639000000</v>
      </c>
      <c r="S59" s="5">
        <v>-11334885000000</v>
      </c>
      <c r="T59" s="5">
        <v>-10988641000000</v>
      </c>
      <c r="U59" s="5">
        <v>-7392427000000</v>
      </c>
      <c r="V59" s="5">
        <v>-7245524000000</v>
      </c>
      <c r="W59" s="5">
        <v>-7495982000000</v>
      </c>
      <c r="X59" s="5">
        <v>-7116680000000</v>
      </c>
      <c r="Y59" s="5">
        <v>-8313998000000</v>
      </c>
      <c r="Z59" s="5">
        <v>-6716256000000</v>
      </c>
      <c r="AA59" s="2">
        <v>-7410289000000</v>
      </c>
    </row>
    <row r="60" spans="2:27" ht="15.5" x14ac:dyDescent="0.35">
      <c r="C60" t="s">
        <v>84</v>
      </c>
      <c r="D60" s="5">
        <v>11025701000000</v>
      </c>
      <c r="E60" s="5">
        <v>11079646000000</v>
      </c>
      <c r="F60" s="5">
        <v>9736887000000</v>
      </c>
      <c r="G60" s="5">
        <v>9681209000000</v>
      </c>
      <c r="I60" s="5">
        <v>40331672000000</v>
      </c>
      <c r="J60" s="5">
        <v>40478401000000</v>
      </c>
      <c r="K60" s="5">
        <v>42934974000000</v>
      </c>
      <c r="L60" s="5">
        <v>42872225000000</v>
      </c>
      <c r="M60" s="5">
        <v>39645688000000</v>
      </c>
      <c r="N60" s="5">
        <v>38623054000000</v>
      </c>
      <c r="O60" s="5">
        <v>38299302000000</v>
      </c>
      <c r="P60" s="5">
        <v>37158172000000</v>
      </c>
      <c r="Q60" s="5">
        <v>33705331000000</v>
      </c>
      <c r="R60" s="5">
        <v>31336623000000</v>
      </c>
      <c r="S60" s="5">
        <v>28870992000000</v>
      </c>
      <c r="T60" s="5">
        <v>23851807000000</v>
      </c>
      <c r="U60" s="5">
        <v>20640387000000</v>
      </c>
      <c r="V60" s="5">
        <v>16649467000000</v>
      </c>
      <c r="W60" s="5">
        <v>14233901000000</v>
      </c>
      <c r="X60" s="5">
        <v>13048815000000</v>
      </c>
      <c r="Y60" s="5">
        <v>12159341000000</v>
      </c>
      <c r="Z60" s="5">
        <v>10676146000000</v>
      </c>
      <c r="AA60" s="2">
        <v>8146941000000</v>
      </c>
    </row>
    <row r="61" spans="2:27" ht="15.5" x14ac:dyDescent="0.35">
      <c r="C61" t="s">
        <v>85</v>
      </c>
      <c r="D61" s="5">
        <v>-4120784000000</v>
      </c>
      <c r="E61" s="5">
        <v>-5236864000000</v>
      </c>
      <c r="F61" s="5">
        <v>-3554979000000</v>
      </c>
      <c r="G61" s="5">
        <v>-3862142000000</v>
      </c>
      <c r="I61" s="5">
        <v>-15936048000000</v>
      </c>
      <c r="J61" s="5">
        <v>-13905513000000</v>
      </c>
      <c r="K61" s="5">
        <v>-17161638000000</v>
      </c>
      <c r="L61" s="5">
        <v>-19973370000000</v>
      </c>
      <c r="M61" s="5">
        <v>-26878404000000</v>
      </c>
      <c r="N61" s="5">
        <v>-33391610000000</v>
      </c>
      <c r="O61" s="5">
        <v>-18812679000000</v>
      </c>
      <c r="P61" s="5">
        <v>-17558773000000</v>
      </c>
      <c r="Q61" s="5">
        <v>-16482668000000</v>
      </c>
      <c r="R61" s="5">
        <v>-17107291000000</v>
      </c>
      <c r="S61" s="5">
        <v>-17458911000000</v>
      </c>
      <c r="T61" s="5">
        <v>-10505516000000</v>
      </c>
      <c r="U61" s="5">
        <v>-9421584000000</v>
      </c>
      <c r="V61" s="5">
        <v>-8008444000000</v>
      </c>
      <c r="W61" s="5">
        <v>-6991318000000</v>
      </c>
      <c r="X61" s="5">
        <v>-7539797000000</v>
      </c>
      <c r="Y61" s="5">
        <v>-8773227000000</v>
      </c>
      <c r="Z61" s="5">
        <v>-8801623000000</v>
      </c>
      <c r="AA61" s="2">
        <v>-6879293000000</v>
      </c>
    </row>
    <row r="62" spans="2:27" ht="15.5" x14ac:dyDescent="0.35">
      <c r="C62" t="s">
        <v>1416</v>
      </c>
    </row>
    <row r="63" spans="2:27" ht="15.5" x14ac:dyDescent="0.35">
      <c r="C63" t="s">
        <v>1417</v>
      </c>
      <c r="D63" s="5">
        <v>2647015000000</v>
      </c>
      <c r="E63" s="5">
        <v>3419030000000</v>
      </c>
      <c r="F63" s="5">
        <v>2900994000000</v>
      </c>
      <c r="G63" s="5">
        <v>2417406000000</v>
      </c>
      <c r="I63" s="5">
        <v>11167675000000</v>
      </c>
      <c r="J63" s="5">
        <v>10599228000000</v>
      </c>
      <c r="K63" s="5">
        <v>10120172000000</v>
      </c>
      <c r="L63" s="5">
        <v>9738240000000</v>
      </c>
      <c r="M63" s="5">
        <v>8943427000000</v>
      </c>
      <c r="N63" s="5">
        <v>8309050000000</v>
      </c>
      <c r="O63" s="5">
        <v>8850923000000</v>
      </c>
      <c r="P63" s="5">
        <v>7801854000000</v>
      </c>
      <c r="Q63" s="5">
        <v>7314262000000</v>
      </c>
      <c r="R63" s="5">
        <v>6472654000000</v>
      </c>
      <c r="S63" s="5">
        <v>5539509000000</v>
      </c>
      <c r="T63" s="5">
        <v>5027135000000</v>
      </c>
      <c r="U63" s="5">
        <v>3999960000000</v>
      </c>
      <c r="V63" s="5">
        <v>3155496000000</v>
      </c>
      <c r="W63" s="5">
        <v>2656767000000</v>
      </c>
      <c r="X63" s="5">
        <v>2386391000000</v>
      </c>
      <c r="Y63" s="5">
        <v>2231196000000</v>
      </c>
      <c r="Z63" s="5">
        <v>1975746000000</v>
      </c>
      <c r="AA63" s="2">
        <v>1596604000000</v>
      </c>
    </row>
    <row r="64" spans="2:27" ht="15.5" x14ac:dyDescent="0.35">
      <c r="C64" t="s">
        <v>2047</v>
      </c>
      <c r="D64" s="5">
        <v>1210353000000</v>
      </c>
      <c r="E64" s="5">
        <v>1877056000000</v>
      </c>
      <c r="F64" s="5">
        <v>1358166000000</v>
      </c>
      <c r="G64" s="5">
        <v>1136986000000</v>
      </c>
      <c r="I64" s="5">
        <v>5438988000000</v>
      </c>
      <c r="J64" s="5">
        <v>6025183000000</v>
      </c>
      <c r="K64" s="5">
        <v>5029766000000</v>
      </c>
      <c r="L64" s="5">
        <v>3780086000000</v>
      </c>
      <c r="M64" s="5">
        <v>2580871000000</v>
      </c>
      <c r="N64" s="5">
        <v>1548562000000</v>
      </c>
      <c r="O64" s="5">
        <v>2354214000000</v>
      </c>
      <c r="P64" s="5">
        <v>1997152000000</v>
      </c>
      <c r="Q64" s="5">
        <v>1732289000000</v>
      </c>
      <c r="R64" s="5">
        <v>1377944000000</v>
      </c>
      <c r="S64" s="5">
        <v>1590469000000</v>
      </c>
      <c r="T64" s="5">
        <v>1856400000000</v>
      </c>
      <c r="U64" s="5">
        <v>2137692000000</v>
      </c>
      <c r="V64" s="5">
        <v>2038182000000</v>
      </c>
      <c r="W64" s="5">
        <v>1710844000000</v>
      </c>
      <c r="X64" s="5">
        <v>1821088000000</v>
      </c>
    </row>
    <row r="65" spans="3:27" ht="15.5" x14ac:dyDescent="0.35">
      <c r="C65" t="s">
        <v>1922</v>
      </c>
      <c r="S65" s="5">
        <v>-115052000000</v>
      </c>
      <c r="T65" s="5">
        <v>416830000000</v>
      </c>
      <c r="U65" s="5">
        <v>39566000000</v>
      </c>
      <c r="V65" s="5">
        <v>56679000000</v>
      </c>
      <c r="W65" s="5">
        <v>351442000000</v>
      </c>
      <c r="X65" s="5">
        <v>233629000000</v>
      </c>
      <c r="Y65" s="5">
        <v>424428000000</v>
      </c>
      <c r="Z65" s="5">
        <v>-143240000000</v>
      </c>
      <c r="AA65" s="2">
        <v>1222737000000</v>
      </c>
    </row>
    <row r="66" spans="3:27" ht="15.5" x14ac:dyDescent="0.35">
      <c r="C66" t="s">
        <v>1923</v>
      </c>
      <c r="S66" s="5">
        <v>723580000000</v>
      </c>
      <c r="T66" s="5">
        <v>481741000000</v>
      </c>
      <c r="U66" s="5">
        <v>496747000000</v>
      </c>
      <c r="V66" s="5">
        <v>1134158000000</v>
      </c>
      <c r="W66" s="5">
        <v>1068770000000</v>
      </c>
      <c r="X66" s="5">
        <v>727092000000</v>
      </c>
    </row>
    <row r="67" spans="3:27" ht="15.5" x14ac:dyDescent="0.35">
      <c r="C67" t="s">
        <v>91</v>
      </c>
      <c r="D67" s="5">
        <v>373311000000</v>
      </c>
      <c r="E67" s="5">
        <v>247543000000</v>
      </c>
      <c r="F67" s="5">
        <v>316801000000</v>
      </c>
      <c r="G67" s="5">
        <v>237624000000</v>
      </c>
      <c r="I67" s="5">
        <v>1037143000000</v>
      </c>
      <c r="J67" s="5">
        <v>1259207000000</v>
      </c>
      <c r="K67" s="5">
        <v>1019050000000</v>
      </c>
      <c r="L67" s="5">
        <v>1596936000000</v>
      </c>
      <c r="M67" s="5">
        <v>1327928000000</v>
      </c>
      <c r="N67" s="5">
        <v>1109425000000</v>
      </c>
      <c r="O67" s="5">
        <v>632762000000</v>
      </c>
      <c r="P67" s="5">
        <v>493590000000</v>
      </c>
      <c r="Q67" s="5">
        <v>907958000000</v>
      </c>
      <c r="R67" s="5">
        <v>685019000000</v>
      </c>
      <c r="S67" s="5">
        <v>515081000000</v>
      </c>
      <c r="T67" s="5">
        <v>692645000000</v>
      </c>
      <c r="U67" s="5">
        <v>530731000000</v>
      </c>
      <c r="V67" s="5">
        <v>204690000000</v>
      </c>
      <c r="W67" s="5">
        <v>181059000000</v>
      </c>
      <c r="X67" s="5">
        <v>177308000000</v>
      </c>
      <c r="Y67" s="5">
        <v>261966000000</v>
      </c>
      <c r="Z67" s="5">
        <v>629965000000</v>
      </c>
      <c r="AA67" s="2">
        <v>265641000000</v>
      </c>
    </row>
    <row r="68" spans="3:27" ht="15.5" x14ac:dyDescent="0.35">
      <c r="C68" t="s">
        <v>1419</v>
      </c>
      <c r="D68" s="5">
        <v>6187034000000</v>
      </c>
      <c r="E68" s="5">
        <v>7830859000000</v>
      </c>
      <c r="F68" s="5">
        <v>6494347000000</v>
      </c>
      <c r="G68" s="5">
        <v>6290267000000</v>
      </c>
      <c r="I68" s="5">
        <v>26390606000000</v>
      </c>
      <c r="J68" s="5">
        <v>24952949000000</v>
      </c>
      <c r="K68" s="5">
        <v>19812429000000</v>
      </c>
      <c r="L68" s="5">
        <v>18599671000000</v>
      </c>
      <c r="M68" s="5">
        <v>16219699000000</v>
      </c>
      <c r="N68" s="5">
        <v>13412581000000</v>
      </c>
      <c r="O68" s="5">
        <v>13712398000000</v>
      </c>
      <c r="P68" s="5">
        <v>11612599000000</v>
      </c>
      <c r="Q68" s="5">
        <v>11507024000000</v>
      </c>
      <c r="R68" s="5">
        <v>9962683000000</v>
      </c>
      <c r="S68" s="5">
        <v>8872380000000</v>
      </c>
      <c r="T68" s="5">
        <v>9239850000000</v>
      </c>
      <c r="U68" s="5">
        <v>7858798000000</v>
      </c>
      <c r="V68" s="5">
        <v>7255337000000</v>
      </c>
      <c r="W68" s="5">
        <v>6563388000000</v>
      </c>
      <c r="X68" s="5">
        <v>5732955000000</v>
      </c>
      <c r="Y68" s="5">
        <v>3268812000000</v>
      </c>
      <c r="Z68" s="5">
        <v>2784626000000</v>
      </c>
      <c r="AA68" s="2">
        <v>3450206000000</v>
      </c>
    </row>
    <row r="69" spans="3:27" ht="15.5" x14ac:dyDescent="0.35">
      <c r="C69" t="s">
        <v>1420</v>
      </c>
    </row>
    <row r="70" spans="3:27" ht="15.5" x14ac:dyDescent="0.35">
      <c r="C70" t="s">
        <v>1987</v>
      </c>
      <c r="D70" s="5">
        <v>-2417740000000</v>
      </c>
      <c r="E70" s="5">
        <v>-3603835000000</v>
      </c>
      <c r="F70" s="5">
        <v>-2333415000000</v>
      </c>
      <c r="G70" s="5">
        <v>-2027223000000</v>
      </c>
      <c r="I70" s="5">
        <v>-9724370000000</v>
      </c>
      <c r="J70" s="5">
        <v>-8210562000000</v>
      </c>
      <c r="K70" s="5">
        <v>-9196402000000</v>
      </c>
      <c r="L70" s="5">
        <v>-11513892000000</v>
      </c>
      <c r="M70" s="5">
        <v>-18297151000000</v>
      </c>
      <c r="N70" s="5">
        <v>-22590435000000</v>
      </c>
      <c r="O70" s="5">
        <v>-8838178000000</v>
      </c>
      <c r="P70" s="5">
        <v>-7388411000000</v>
      </c>
      <c r="Q70" s="5">
        <v>-7126335000000</v>
      </c>
      <c r="R70" s="5">
        <v>-7853131000000</v>
      </c>
      <c r="S70" s="5">
        <v>-7336259000000</v>
      </c>
      <c r="T70" s="5">
        <v>-3641992000000</v>
      </c>
      <c r="U70" s="5">
        <v>-2707694000000</v>
      </c>
      <c r="V70" s="5">
        <v>-2524677000000</v>
      </c>
      <c r="W70" s="5">
        <v>-2420704000000</v>
      </c>
      <c r="X70" s="5">
        <v>-3629395000000</v>
      </c>
      <c r="Y70" s="5">
        <v>-4050809000000</v>
      </c>
      <c r="Z70" s="5">
        <v>-4358607000000</v>
      </c>
    </row>
    <row r="71" spans="3:27" ht="15.5" x14ac:dyDescent="0.35">
      <c r="C71" t="s">
        <v>2067</v>
      </c>
      <c r="D71" s="5">
        <v>-2417740000000</v>
      </c>
      <c r="E71" s="5">
        <v>-3603835000000</v>
      </c>
      <c r="F71" s="5">
        <v>-2333415000000</v>
      </c>
      <c r="G71" s="5">
        <v>-2027223000000</v>
      </c>
      <c r="I71" s="5">
        <v>-9724370000000</v>
      </c>
      <c r="J71" s="5">
        <v>-8210562000000</v>
      </c>
      <c r="K71" s="5">
        <v>-9196402000000</v>
      </c>
      <c r="L71" s="5">
        <v>-11513892000000</v>
      </c>
      <c r="M71" s="5">
        <v>-18297151000000</v>
      </c>
      <c r="N71" s="5">
        <v>-22590435000000</v>
      </c>
      <c r="O71" s="5">
        <v>-8838178000000</v>
      </c>
      <c r="P71" s="5">
        <v>-7388411000000</v>
      </c>
      <c r="Q71" s="5">
        <v>-7126335000000</v>
      </c>
      <c r="R71" s="5">
        <v>-7853131000000</v>
      </c>
      <c r="S71" s="5">
        <v>-7336259000000</v>
      </c>
      <c r="T71" s="5">
        <v>-3641992000000</v>
      </c>
      <c r="U71" s="5">
        <v>-2707694000000</v>
      </c>
      <c r="V71" s="5">
        <v>-2524677000000</v>
      </c>
      <c r="W71" s="5">
        <v>-2420704000000</v>
      </c>
      <c r="X71" s="5">
        <v>-3629395000000</v>
      </c>
      <c r="Y71" s="5">
        <v>-4050809000000</v>
      </c>
      <c r="Z71" s="5">
        <v>-4358607000000</v>
      </c>
      <c r="AA71" s="2">
        <v>-2703572000000</v>
      </c>
    </row>
    <row r="72" spans="3:27" ht="15.5" x14ac:dyDescent="0.35">
      <c r="C72" t="s">
        <v>1136</v>
      </c>
      <c r="D72" s="5">
        <v>-3763792000000</v>
      </c>
      <c r="E72" s="5">
        <v>-4099994000000</v>
      </c>
      <c r="F72" s="5">
        <v>-3898789000000</v>
      </c>
      <c r="G72" s="5">
        <v>-3273484000000</v>
      </c>
      <c r="I72" s="5">
        <v>-14529204000000</v>
      </c>
      <c r="J72" s="5">
        <v>-13781507000000</v>
      </c>
      <c r="K72" s="5">
        <v>-12833769000000</v>
      </c>
      <c r="L72" s="5">
        <v>-12456022000000</v>
      </c>
      <c r="M72" s="5">
        <v>-11195268000000</v>
      </c>
      <c r="N72" s="5">
        <v>-9750781000000</v>
      </c>
      <c r="O72" s="5">
        <v>-10186127000000</v>
      </c>
      <c r="P72" s="5">
        <v>-9518738000000</v>
      </c>
      <c r="Q72" s="5">
        <v>-9277196000000</v>
      </c>
      <c r="R72" s="5">
        <v>-8833954000000</v>
      </c>
      <c r="S72" s="5">
        <v>-7365834000000</v>
      </c>
      <c r="T72" s="5">
        <v>-6781041000000</v>
      </c>
      <c r="U72" s="5">
        <v>-6083876000000</v>
      </c>
      <c r="V72" s="5">
        <v>-5577867000000</v>
      </c>
      <c r="W72" s="5">
        <v>-5042161000000</v>
      </c>
      <c r="X72" s="5">
        <v>-4126640000000</v>
      </c>
      <c r="Y72" s="5">
        <v>-3460000000000</v>
      </c>
      <c r="Z72" s="5">
        <v>-3298886000000</v>
      </c>
      <c r="AA72" s="2">
        <v>-3691747000000</v>
      </c>
    </row>
    <row r="73" spans="3:27" ht="15.5" x14ac:dyDescent="0.35">
      <c r="C73" t="s">
        <v>392</v>
      </c>
      <c r="D73" s="5">
        <v>-2168855000000</v>
      </c>
      <c r="E73" s="5">
        <v>-2809788000000</v>
      </c>
      <c r="F73" s="5">
        <v>-2209102000000</v>
      </c>
      <c r="G73" s="5">
        <v>-2345648000000</v>
      </c>
      <c r="I73" s="5">
        <v>-9394734000000</v>
      </c>
      <c r="J73" s="5">
        <v>-9025482000000</v>
      </c>
      <c r="K73" s="5">
        <v>-9193199000000</v>
      </c>
      <c r="L73" s="5">
        <v>-8791956000000</v>
      </c>
      <c r="M73" s="5">
        <v>-8764956000000</v>
      </c>
      <c r="N73" s="5">
        <v>-9062677000000</v>
      </c>
      <c r="O73" s="5">
        <v>-8258709000000</v>
      </c>
      <c r="P73" s="5">
        <v>-7667065000000</v>
      </c>
      <c r="Q73" s="5">
        <v>-6922572000000</v>
      </c>
      <c r="R73" s="5">
        <v>-6211925000000</v>
      </c>
      <c r="S73" s="5">
        <v>-5758344000000</v>
      </c>
      <c r="T73" s="5">
        <v>-5090784000000</v>
      </c>
      <c r="U73" s="5">
        <v>-4539699000000</v>
      </c>
      <c r="V73" s="5">
        <v>-3920571000000</v>
      </c>
      <c r="W73" s="5">
        <v>-3380422000000</v>
      </c>
      <c r="X73" s="5">
        <v>-2760917000000</v>
      </c>
      <c r="Y73" s="5">
        <v>-2311820000000</v>
      </c>
      <c r="Z73" s="5">
        <v>-2273336000000</v>
      </c>
      <c r="AA73" s="2">
        <v>-2389407000000</v>
      </c>
    </row>
    <row r="74" spans="3:27" ht="15.5" x14ac:dyDescent="0.35">
      <c r="C74" t="s">
        <v>1924</v>
      </c>
    </row>
    <row r="75" spans="3:27" ht="15.5" x14ac:dyDescent="0.35">
      <c r="C75" t="s">
        <v>2031</v>
      </c>
      <c r="D75" s="5">
        <v>-182160000000</v>
      </c>
      <c r="E75" s="5">
        <v>-417217000000</v>
      </c>
      <c r="F75" s="5">
        <v>-340277000000</v>
      </c>
      <c r="G75" s="5">
        <v>-250522000000</v>
      </c>
      <c r="I75" s="5">
        <v>-1187693000000</v>
      </c>
      <c r="J75" s="5">
        <v>-1103491000000</v>
      </c>
      <c r="K75" s="5">
        <v>-1066423000000</v>
      </c>
      <c r="L75" s="5">
        <v>-1116323000000</v>
      </c>
      <c r="M75" s="5">
        <v>-921654000000</v>
      </c>
      <c r="N75" s="5">
        <v>-1030410000000</v>
      </c>
      <c r="O75" s="5">
        <v>-1312056000000</v>
      </c>
      <c r="P75" s="5">
        <v>-1290553000000</v>
      </c>
      <c r="Q75" s="5">
        <v>-1038713000000</v>
      </c>
      <c r="R75" s="5">
        <v>-945652000000</v>
      </c>
      <c r="S75" s="5">
        <v>-884631000000</v>
      </c>
      <c r="T75" s="5">
        <v>-844804000000</v>
      </c>
      <c r="U75" s="5">
        <v>-935349000000</v>
      </c>
      <c r="V75" s="5">
        <v>-820454000000</v>
      </c>
      <c r="W75" s="5">
        <v>-682569000000</v>
      </c>
      <c r="X75" s="5">
        <v>-675153000000</v>
      </c>
      <c r="Y75" s="5">
        <v>-427323000000</v>
      </c>
      <c r="Z75" s="5">
        <v>-351967000000</v>
      </c>
      <c r="AA75" s="2">
        <v>-296805000000</v>
      </c>
    </row>
    <row r="76" spans="3:27" ht="15.5" x14ac:dyDescent="0.35">
      <c r="C76" t="s">
        <v>1423</v>
      </c>
      <c r="D76" s="5">
        <v>-10307818000000</v>
      </c>
      <c r="E76" s="5">
        <v>-13067723000000</v>
      </c>
      <c r="F76" s="5">
        <v>-10049326000000</v>
      </c>
      <c r="G76" s="5">
        <v>-10152409000000</v>
      </c>
      <c r="I76" s="5">
        <v>-42326654000000</v>
      </c>
      <c r="J76" s="5">
        <v>-38858462000000</v>
      </c>
      <c r="K76" s="5">
        <v>-36974067000000</v>
      </c>
      <c r="L76" s="5">
        <v>-38573041000000</v>
      </c>
      <c r="M76" s="5">
        <v>-43098103000000</v>
      </c>
      <c r="N76" s="5">
        <v>-46804191000000</v>
      </c>
      <c r="O76" s="5">
        <v>-32525077000000</v>
      </c>
      <c r="P76" s="5">
        <v>-29171372000000</v>
      </c>
      <c r="Q76" s="5">
        <v>-27989692000000</v>
      </c>
      <c r="R76" s="5">
        <v>-27069974000000</v>
      </c>
      <c r="S76" s="5">
        <v>-26331291000000</v>
      </c>
      <c r="T76" s="5">
        <v>-19745366000000</v>
      </c>
      <c r="U76" s="5">
        <v>-17280382000000</v>
      </c>
      <c r="V76" s="5">
        <v>-15263781000000</v>
      </c>
      <c r="W76" s="5">
        <v>-13554706000000</v>
      </c>
      <c r="X76" s="5">
        <v>-13272752000000</v>
      </c>
      <c r="Y76" s="5">
        <v>-12042039000000</v>
      </c>
      <c r="Z76" s="5">
        <v>-11586249000000</v>
      </c>
      <c r="AA76" s="2">
        <v>-10329499000000</v>
      </c>
    </row>
    <row r="77" spans="3:27" ht="15.5" x14ac:dyDescent="0.35">
      <c r="C77" t="s">
        <v>88</v>
      </c>
      <c r="D77" s="5">
        <v>6904917000000</v>
      </c>
      <c r="E77" s="5">
        <v>5842782000000</v>
      </c>
      <c r="F77" s="5">
        <v>6181908000000</v>
      </c>
      <c r="G77" s="5">
        <v>5819067000000</v>
      </c>
      <c r="I77" s="5">
        <v>24395624000000</v>
      </c>
      <c r="J77" s="5">
        <v>26572888000000</v>
      </c>
      <c r="K77" s="5">
        <v>25773336000000</v>
      </c>
      <c r="L77" s="5">
        <v>22898855000000</v>
      </c>
      <c r="M77" s="5">
        <v>12767284000000</v>
      </c>
      <c r="N77" s="5">
        <v>5231444000000</v>
      </c>
      <c r="O77" s="5">
        <v>19486623000000</v>
      </c>
      <c r="P77" s="5">
        <v>19599399000000</v>
      </c>
      <c r="Q77" s="5">
        <v>17222663000000</v>
      </c>
      <c r="R77" s="5">
        <v>14229332000000</v>
      </c>
      <c r="S77" s="5">
        <v>11412081000000</v>
      </c>
      <c r="T77" s="5">
        <v>13346291000000</v>
      </c>
      <c r="U77" s="5">
        <v>11218803000000</v>
      </c>
      <c r="V77" s="5">
        <v>8641023000000</v>
      </c>
      <c r="W77" s="5">
        <v>7242583000000</v>
      </c>
      <c r="X77" s="5">
        <v>5509018000000</v>
      </c>
      <c r="Y77" s="5">
        <v>3386114000000</v>
      </c>
      <c r="Z77" s="5">
        <v>1874523000000</v>
      </c>
      <c r="AA77" s="2">
        <v>1267648000000</v>
      </c>
    </row>
    <row r="78" spans="3:27" ht="15.5" x14ac:dyDescent="0.35">
      <c r="C78" t="s">
        <v>89</v>
      </c>
      <c r="D78" s="5">
        <v>-20259000000</v>
      </c>
      <c r="E78" s="5">
        <v>116041000000</v>
      </c>
      <c r="F78" s="5">
        <v>-60308000000</v>
      </c>
      <c r="G78" s="5">
        <v>-20794000000</v>
      </c>
      <c r="I78" s="5">
        <v>1839000000</v>
      </c>
      <c r="J78" s="5">
        <v>-3797000000</v>
      </c>
      <c r="K78" s="5">
        <v>-133598000000</v>
      </c>
      <c r="L78" s="5">
        <v>-212147000000</v>
      </c>
      <c r="M78" s="5">
        <v>-216297000000</v>
      </c>
      <c r="N78" s="5">
        <v>-119291000000</v>
      </c>
      <c r="O78" s="5">
        <v>-117517000000</v>
      </c>
      <c r="P78" s="5">
        <v>221316000000</v>
      </c>
      <c r="Q78" s="5">
        <v>-57276000000</v>
      </c>
      <c r="R78" s="5">
        <v>73573000000</v>
      </c>
      <c r="S78" s="5">
        <v>54067000000</v>
      </c>
      <c r="T78" s="5">
        <v>178019000000</v>
      </c>
      <c r="U78" s="5">
        <v>59362000000</v>
      </c>
      <c r="V78" s="5">
        <v>258539000000</v>
      </c>
      <c r="W78" s="5">
        <v>218725000000</v>
      </c>
      <c r="X78" s="5">
        <v>-23558000000</v>
      </c>
      <c r="Y78" s="5">
        <v>57835000000</v>
      </c>
      <c r="Z78" s="5">
        <v>57862000000</v>
      </c>
      <c r="AA78" s="2">
        <v>213492000000</v>
      </c>
    </row>
    <row r="79" spans="3:27" ht="15.5" x14ac:dyDescent="0.35">
      <c r="C79" t="s">
        <v>28</v>
      </c>
      <c r="D79" s="5">
        <v>6884658000000</v>
      </c>
      <c r="E79" s="5">
        <v>5958823000000</v>
      </c>
      <c r="F79" s="5">
        <v>6121600000000</v>
      </c>
      <c r="G79" s="5">
        <v>5798273000000</v>
      </c>
      <c r="I79" s="5">
        <v>24397463000000</v>
      </c>
      <c r="J79" s="5">
        <v>26569091000000</v>
      </c>
      <c r="K79" s="5">
        <v>25639738000000</v>
      </c>
      <c r="L79" s="5">
        <v>22686708000000</v>
      </c>
      <c r="M79" s="5">
        <v>12550987000000</v>
      </c>
      <c r="N79" s="5">
        <v>5112153000000</v>
      </c>
      <c r="O79" s="5">
        <v>19369106000000</v>
      </c>
      <c r="P79" s="5">
        <v>19820715000000</v>
      </c>
      <c r="Q79" s="5">
        <v>17165387000000</v>
      </c>
      <c r="R79" s="5">
        <v>14302905000000</v>
      </c>
      <c r="S79" s="5">
        <v>11466148000000</v>
      </c>
      <c r="T79" s="5">
        <v>13524310000000</v>
      </c>
      <c r="U79" s="5">
        <v>11278165000000</v>
      </c>
      <c r="V79" s="5">
        <v>8899562000000</v>
      </c>
      <c r="W79" s="5">
        <v>7461308000000</v>
      </c>
      <c r="X79" s="5">
        <v>5485460000000</v>
      </c>
      <c r="Y79" s="5">
        <v>3443949000000</v>
      </c>
      <c r="Z79" s="5">
        <v>1932385000000</v>
      </c>
      <c r="AA79" s="2">
        <v>1481140000000</v>
      </c>
    </row>
    <row r="80" spans="3:27" ht="15.5" x14ac:dyDescent="0.35">
      <c r="C80" t="s">
        <v>27</v>
      </c>
      <c r="D80" s="5">
        <v>-1198874000000</v>
      </c>
      <c r="E80" s="5">
        <v>-1078456000000</v>
      </c>
      <c r="F80" s="5">
        <v>-1056942000000</v>
      </c>
      <c r="G80" s="5">
        <v>-1045197000000</v>
      </c>
      <c r="I80" s="5">
        <v>-4286423000000</v>
      </c>
      <c r="J80" s="5">
        <v>-4899694000000</v>
      </c>
      <c r="K80" s="5">
        <v>-4533510000000</v>
      </c>
      <c r="L80" s="5">
        <v>-4204928000000</v>
      </c>
      <c r="M80" s="5">
        <v>-1573936000000</v>
      </c>
      <c r="N80" s="5">
        <v>-1790711000000</v>
      </c>
      <c r="O80" s="5">
        <v>-3860523000000</v>
      </c>
      <c r="P80" s="5">
        <v>-4728952000000</v>
      </c>
      <c r="Q80" s="5">
        <v>-3394795000000</v>
      </c>
      <c r="R80" s="5">
        <v>-2892709000000</v>
      </c>
      <c r="S80" s="5">
        <v>-2325616000000</v>
      </c>
      <c r="T80" s="5">
        <v>-2694931000000</v>
      </c>
      <c r="U80" s="5">
        <v>-2220224000000</v>
      </c>
      <c r="V80" s="5">
        <v>-1851200000000</v>
      </c>
      <c r="W80" s="5">
        <v>-1653090000000</v>
      </c>
      <c r="X80" s="5">
        <v>-1382262000000</v>
      </c>
      <c r="Y80" s="5">
        <v>-957230000000</v>
      </c>
      <c r="Z80" s="5">
        <v>-706480000000</v>
      </c>
      <c r="AA80" s="2">
        <v>-579396000000</v>
      </c>
    </row>
    <row r="81" spans="3:27" ht="15.5" x14ac:dyDescent="0.35">
      <c r="C81" t="s">
        <v>313</v>
      </c>
      <c r="D81" s="5">
        <v>-255941000000</v>
      </c>
      <c r="E81" s="5">
        <v>2293453000000</v>
      </c>
      <c r="F81" s="5">
        <v>-807151000000</v>
      </c>
      <c r="G81" s="5">
        <v>-737722000000</v>
      </c>
      <c r="I81" s="5">
        <v>-46015000000</v>
      </c>
      <c r="J81" s="5">
        <v>-4495531000000</v>
      </c>
      <c r="K81" s="5">
        <v>-4462052000000</v>
      </c>
      <c r="L81" s="5">
        <v>-5041267000000</v>
      </c>
      <c r="M81" s="5">
        <v>-3293213000000</v>
      </c>
      <c r="N81" s="5">
        <v>-2218324000000</v>
      </c>
      <c r="O81" s="5">
        <v>-4107435000000</v>
      </c>
      <c r="P81" s="5">
        <v>-4948261000000</v>
      </c>
      <c r="Q81" s="5">
        <v>-3293379000000</v>
      </c>
      <c r="R81" s="5">
        <v>-2959750000000</v>
      </c>
      <c r="S81" s="5">
        <v>-3033413000000</v>
      </c>
      <c r="T81" s="5">
        <v>-2686458000000</v>
      </c>
      <c r="U81" s="5">
        <v>-2182964000000</v>
      </c>
      <c r="V81" s="5">
        <v>-1528370000000</v>
      </c>
      <c r="W81" s="5">
        <v>-1404219000000</v>
      </c>
    </row>
    <row r="82" spans="3:27" ht="15.5" x14ac:dyDescent="0.35">
      <c r="C82" t="s">
        <v>314</v>
      </c>
      <c r="D82" s="5">
        <v>-942933000000</v>
      </c>
      <c r="E82" s="5">
        <v>-3371909000000</v>
      </c>
      <c r="F82" s="5">
        <v>-249791000000</v>
      </c>
      <c r="G82" s="5">
        <v>-307475000000</v>
      </c>
      <c r="I82" s="5">
        <v>-4240408000000</v>
      </c>
      <c r="J82" s="5">
        <v>-404163000000</v>
      </c>
      <c r="K82" s="5">
        <v>-71458000000</v>
      </c>
      <c r="L82" s="5">
        <v>836339000000</v>
      </c>
      <c r="M82" s="5">
        <v>1719277000000</v>
      </c>
      <c r="N82" s="5">
        <v>427613000000</v>
      </c>
      <c r="O82" s="5">
        <v>246912000000</v>
      </c>
      <c r="P82" s="5">
        <v>219309000000</v>
      </c>
      <c r="Q82" s="5">
        <v>-101416000000</v>
      </c>
      <c r="R82" s="5">
        <v>67041000000</v>
      </c>
      <c r="S82" s="5">
        <v>707797000000</v>
      </c>
      <c r="T82" s="5">
        <v>-8473000000</v>
      </c>
      <c r="U82" s="5">
        <v>-37260000000</v>
      </c>
      <c r="V82" s="5">
        <v>-322830000000</v>
      </c>
      <c r="W82" s="5">
        <v>-248871000000</v>
      </c>
    </row>
    <row r="83" spans="3:27" ht="15.5" x14ac:dyDescent="0.35">
      <c r="C83" t="s">
        <v>315</v>
      </c>
      <c r="D83" s="5">
        <v>-1198874000000</v>
      </c>
      <c r="E83" s="5">
        <v>-1078456000000</v>
      </c>
      <c r="F83" s="5">
        <v>-1056942000000</v>
      </c>
      <c r="G83" s="5">
        <v>-1045197000000</v>
      </c>
      <c r="I83" s="5">
        <v>-4286423000000</v>
      </c>
      <c r="J83" s="5">
        <v>-4899694000000</v>
      </c>
      <c r="K83" s="5">
        <v>-4533510000000</v>
      </c>
      <c r="L83" s="5">
        <v>-4204928000000</v>
      </c>
      <c r="M83" s="5">
        <v>-1573936000000</v>
      </c>
      <c r="N83" s="5">
        <v>-1790711000000</v>
      </c>
      <c r="O83" s="5">
        <v>-3860523000000</v>
      </c>
      <c r="P83" s="5">
        <v>-4728952000000</v>
      </c>
      <c r="Q83" s="5">
        <v>-3394795000000</v>
      </c>
      <c r="R83" s="5">
        <v>-2892709000000</v>
      </c>
      <c r="S83" s="5">
        <v>-2325616000000</v>
      </c>
      <c r="T83" s="5">
        <v>-2694931000000</v>
      </c>
      <c r="U83" s="5">
        <v>-2220224000000</v>
      </c>
      <c r="V83" s="5">
        <v>-1851200000000</v>
      </c>
      <c r="W83" s="5">
        <v>-1653090000000</v>
      </c>
      <c r="X83" s="5">
        <v>-1382262000000</v>
      </c>
      <c r="Y83" s="5">
        <v>-957230000000</v>
      </c>
      <c r="Z83" s="5">
        <v>-706480000000</v>
      </c>
      <c r="AA83" s="2">
        <v>-579396000000</v>
      </c>
    </row>
    <row r="84" spans="3:27" ht="15.5" x14ac:dyDescent="0.35">
      <c r="C84" t="s">
        <v>95</v>
      </c>
      <c r="D84" s="5">
        <v>5685784000000</v>
      </c>
      <c r="E84" s="5">
        <v>4880367000000</v>
      </c>
      <c r="F84" s="5">
        <v>5064658000000</v>
      </c>
      <c r="G84" s="5">
        <v>4753076000000</v>
      </c>
      <c r="I84" s="5">
        <v>20111040000000</v>
      </c>
      <c r="J84" s="5">
        <v>21669397000000</v>
      </c>
      <c r="K84" s="5">
        <v>21106228000000</v>
      </c>
      <c r="L84" s="5">
        <v>18481780000000</v>
      </c>
      <c r="M84" s="5">
        <v>10977051000000</v>
      </c>
      <c r="N84" s="5">
        <v>3321442000000</v>
      </c>
      <c r="O84" s="5">
        <v>15508583000000</v>
      </c>
      <c r="P84" s="5">
        <v>15091763000000</v>
      </c>
      <c r="Q84" s="5">
        <v>13770592000000</v>
      </c>
      <c r="R84" s="5">
        <v>11410196000000</v>
      </c>
      <c r="S84" s="5">
        <v>9140532000000</v>
      </c>
      <c r="T84" s="5">
        <v>10829379000000</v>
      </c>
      <c r="U84" s="5">
        <v>9057941000000</v>
      </c>
      <c r="V84" s="5">
        <v>7048362000000</v>
      </c>
      <c r="W84" s="5">
        <v>5808218000000</v>
      </c>
      <c r="X84" s="5">
        <v>4103198000000</v>
      </c>
      <c r="Y84" s="5">
        <v>2486719000000</v>
      </c>
      <c r="Z84" s="5">
        <v>1225905000000</v>
      </c>
      <c r="AA84" s="2">
        <v>901744000000</v>
      </c>
    </row>
    <row r="85" spans="3:27" ht="15.5" x14ac:dyDescent="0.35">
      <c r="C85" t="s">
        <v>96</v>
      </c>
      <c r="X85" s="5">
        <v>-1492000000</v>
      </c>
      <c r="Y85" s="5">
        <v>-2724000000</v>
      </c>
      <c r="Z85" s="5">
        <v>-3420000000</v>
      </c>
      <c r="AA85" s="2">
        <v>-3816000000</v>
      </c>
    </row>
    <row r="86" spans="3:27" ht="15.5" x14ac:dyDescent="0.35">
      <c r="C86" t="s">
        <v>97</v>
      </c>
      <c r="D86" s="5">
        <v>5685784000000</v>
      </c>
      <c r="E86" s="5">
        <v>4880367000000</v>
      </c>
      <c r="F86" s="5">
        <v>5064658000000</v>
      </c>
      <c r="G86" s="5">
        <v>4753076000000</v>
      </c>
      <c r="I86" s="5">
        <v>20111040000000</v>
      </c>
      <c r="J86" s="5">
        <v>21669397000000</v>
      </c>
      <c r="K86" s="5">
        <v>21106228000000</v>
      </c>
      <c r="L86" s="5">
        <v>18481780000000</v>
      </c>
      <c r="M86" s="5">
        <v>10977051000000</v>
      </c>
      <c r="N86" s="5">
        <v>3321442000000</v>
      </c>
      <c r="O86" s="5">
        <v>15508583000000</v>
      </c>
      <c r="P86" s="5">
        <v>15091763000000</v>
      </c>
      <c r="Q86" s="5">
        <v>13770592000000</v>
      </c>
      <c r="R86" s="5">
        <v>11410196000000</v>
      </c>
      <c r="S86" s="5">
        <v>9140532000000</v>
      </c>
      <c r="T86" s="5">
        <v>10829379000000</v>
      </c>
      <c r="U86" s="5">
        <v>9057941000000</v>
      </c>
      <c r="V86" s="5">
        <v>7048362000000</v>
      </c>
      <c r="W86" s="5">
        <v>5808218000000</v>
      </c>
      <c r="X86" s="5">
        <v>4101706000000</v>
      </c>
      <c r="Y86" s="5">
        <v>2483995000000</v>
      </c>
      <c r="Z86" s="5">
        <v>1222485000000</v>
      </c>
      <c r="AA86" s="2">
        <v>897928000000</v>
      </c>
    </row>
    <row r="87" spans="3:27" ht="15.5" x14ac:dyDescent="0.35">
      <c r="C87" t="s">
        <v>98</v>
      </c>
      <c r="D87" s="5">
        <v>-3012837000000</v>
      </c>
      <c r="E87" s="5">
        <v>265749000000</v>
      </c>
      <c r="F87" s="5">
        <v>1357799000000</v>
      </c>
      <c r="G87" s="5">
        <v>1292154000000</v>
      </c>
      <c r="I87" s="5">
        <v>3605082000000</v>
      </c>
      <c r="J87" s="5">
        <v>1030511000000</v>
      </c>
      <c r="K87" s="5">
        <v>673295000000</v>
      </c>
      <c r="L87" s="5">
        <v>-3825684000000</v>
      </c>
      <c r="M87" s="5">
        <v>745385000000</v>
      </c>
      <c r="N87" s="5">
        <v>871280000000</v>
      </c>
      <c r="O87" s="5">
        <v>2875356000000</v>
      </c>
      <c r="P87" s="5">
        <v>-855511000000</v>
      </c>
      <c r="Q87" s="5">
        <v>1847047000000</v>
      </c>
      <c r="R87" s="5">
        <v>922488000000</v>
      </c>
      <c r="S87" s="5">
        <v>11722015000000</v>
      </c>
      <c r="T87" s="5">
        <v>1085353000000</v>
      </c>
      <c r="U87" s="5">
        <v>-2814087000000</v>
      </c>
      <c r="V87" s="5">
        <v>154242000000</v>
      </c>
      <c r="W87" s="5">
        <v>182926000000</v>
      </c>
    </row>
    <row r="88" spans="3:27" ht="15.5" x14ac:dyDescent="0.35">
      <c r="C88" t="s">
        <v>99</v>
      </c>
      <c r="D88" s="5">
        <v>-3012837000000</v>
      </c>
      <c r="E88" s="5">
        <v>265749000000</v>
      </c>
      <c r="F88" s="5">
        <v>1357799000000</v>
      </c>
      <c r="G88" s="5">
        <v>1292154000000</v>
      </c>
      <c r="I88" s="5">
        <v>3605082000000</v>
      </c>
      <c r="J88" s="5">
        <v>1030511000000</v>
      </c>
      <c r="K88" s="5">
        <v>673295000000</v>
      </c>
      <c r="L88" s="5">
        <v>-3825684000000</v>
      </c>
      <c r="M88" s="5">
        <v>745385000000</v>
      </c>
      <c r="N88" s="5">
        <v>871280000000</v>
      </c>
      <c r="O88" s="5">
        <v>2875356000000</v>
      </c>
      <c r="P88" s="5">
        <v>-855511000000</v>
      </c>
      <c r="Q88" s="5">
        <v>1847047000000</v>
      </c>
      <c r="R88" s="5">
        <v>922488000000</v>
      </c>
      <c r="S88" s="5">
        <v>11722015000000</v>
      </c>
      <c r="T88" s="5">
        <v>1085353000000</v>
      </c>
      <c r="U88" s="5">
        <v>-2814087000000</v>
      </c>
      <c r="V88" s="5">
        <v>154242000000</v>
      </c>
      <c r="W88" s="5">
        <v>182926000000</v>
      </c>
    </row>
    <row r="89" spans="3:27" ht="15.5" x14ac:dyDescent="0.35">
      <c r="C89" t="s">
        <v>100</v>
      </c>
      <c r="D89" s="5">
        <v>2672947000000</v>
      </c>
      <c r="E89" s="5">
        <v>5146116000000</v>
      </c>
      <c r="F89" s="5">
        <v>6422457000000</v>
      </c>
      <c r="G89" s="5">
        <v>6045230000000</v>
      </c>
      <c r="I89" s="5">
        <v>23716122000000</v>
      </c>
      <c r="J89" s="5">
        <v>22699908000000</v>
      </c>
      <c r="K89" s="5">
        <v>21779523000000</v>
      </c>
      <c r="L89" s="5">
        <v>14656096000000</v>
      </c>
      <c r="M89" s="5">
        <v>11722436000000</v>
      </c>
      <c r="N89" s="5">
        <v>4192722000000</v>
      </c>
      <c r="O89" s="5">
        <v>18383939000000</v>
      </c>
      <c r="P89" s="5">
        <v>14236252000000</v>
      </c>
      <c r="Q89" s="5">
        <v>15617639000000</v>
      </c>
      <c r="R89" s="5">
        <v>12332684000000</v>
      </c>
      <c r="S89" s="5">
        <v>20862547000000</v>
      </c>
      <c r="T89" s="5">
        <v>11914732000000</v>
      </c>
      <c r="U89" s="5">
        <v>6243854000000</v>
      </c>
      <c r="V89" s="5">
        <v>7202604000000</v>
      </c>
      <c r="W89" s="5">
        <v>5991144000000</v>
      </c>
    </row>
    <row r="90" spans="3:27" ht="15.5" x14ac:dyDescent="0.35">
      <c r="C90" t="s">
        <v>101</v>
      </c>
      <c r="D90" s="5">
        <v>5685784000000</v>
      </c>
      <c r="E90" s="5">
        <v>4880367000000</v>
      </c>
      <c r="F90" s="5">
        <v>5064658000000</v>
      </c>
      <c r="G90" s="5">
        <v>4753076000000</v>
      </c>
      <c r="I90" s="5">
        <v>20111040000000</v>
      </c>
      <c r="J90" s="5">
        <v>21669397000000</v>
      </c>
      <c r="K90" s="5">
        <v>21106228000000</v>
      </c>
      <c r="L90" s="5">
        <v>18481780000000</v>
      </c>
      <c r="M90" s="5">
        <v>10977051000000</v>
      </c>
      <c r="N90" s="5">
        <v>3321442000000</v>
      </c>
      <c r="O90" s="5">
        <v>15508583000000</v>
      </c>
      <c r="P90" s="5">
        <v>15091763000000</v>
      </c>
      <c r="Q90" s="5">
        <v>13770592000000</v>
      </c>
      <c r="R90" s="5">
        <v>11410196000000</v>
      </c>
      <c r="S90" s="5">
        <v>9140532000000</v>
      </c>
      <c r="T90" s="5">
        <v>10829379000000</v>
      </c>
      <c r="U90" s="5">
        <v>9057941000000</v>
      </c>
      <c r="V90" s="5">
        <v>7048362000000</v>
      </c>
      <c r="W90" s="5">
        <v>5808218000000</v>
      </c>
      <c r="X90" s="5">
        <v>4101706000000</v>
      </c>
      <c r="Y90" s="5">
        <v>2483995000000</v>
      </c>
      <c r="Z90" s="5">
        <v>1222485000000</v>
      </c>
      <c r="AA90" s="2">
        <v>897928000000</v>
      </c>
    </row>
    <row r="91" spans="3:27" ht="15.5" x14ac:dyDescent="0.35">
      <c r="C91" t="s">
        <v>7</v>
      </c>
      <c r="D91" s="5">
        <v>2752020000000</v>
      </c>
      <c r="E91" s="5">
        <v>5137766000000</v>
      </c>
      <c r="F91" s="5">
        <v>6388590000000</v>
      </c>
      <c r="G91" s="5">
        <v>5959430000000</v>
      </c>
      <c r="I91" s="5">
        <v>23583665000000</v>
      </c>
      <c r="J91" s="5">
        <v>22551316000000</v>
      </c>
      <c r="K91" s="5">
        <v>21559964000000</v>
      </c>
      <c r="L91" s="5">
        <v>14594497000000</v>
      </c>
      <c r="M91" s="5">
        <v>11620510000000</v>
      </c>
      <c r="N91" s="5">
        <v>4001412000000</v>
      </c>
      <c r="O91" s="5">
        <v>18192475000000</v>
      </c>
      <c r="P91" s="5">
        <v>14250362000000</v>
      </c>
      <c r="Q91" s="5">
        <v>15403290000000</v>
      </c>
      <c r="R91" s="5">
        <v>12259504000000</v>
      </c>
      <c r="S91" s="5">
        <v>20788596000000</v>
      </c>
      <c r="T91" s="5">
        <v>11867981000000</v>
      </c>
      <c r="U91" s="5">
        <v>6240258000000</v>
      </c>
      <c r="V91" s="5">
        <v>7200391000000</v>
      </c>
      <c r="W91" s="5">
        <v>6007817000000</v>
      </c>
    </row>
    <row r="92" spans="3:27" ht="15.5" x14ac:dyDescent="0.35">
      <c r="C92" t="s">
        <v>394</v>
      </c>
      <c r="D92" s="5">
        <v>-79073000000</v>
      </c>
      <c r="E92" s="5">
        <v>8350000000</v>
      </c>
      <c r="F92" s="5">
        <v>33867000000</v>
      </c>
      <c r="G92" s="5">
        <v>85799000000</v>
      </c>
      <c r="I92" s="5">
        <v>132457000000</v>
      </c>
      <c r="J92" s="5">
        <v>148592000000</v>
      </c>
      <c r="K92" s="5">
        <v>219559000000</v>
      </c>
      <c r="L92" s="5">
        <v>61599000000</v>
      </c>
      <c r="M92" s="5">
        <v>101926000000</v>
      </c>
      <c r="N92" s="5">
        <v>191310000000</v>
      </c>
      <c r="O92" s="5">
        <v>191464000000</v>
      </c>
      <c r="P92" s="5">
        <v>-14110000000</v>
      </c>
      <c r="Q92" s="5">
        <v>214349000000</v>
      </c>
      <c r="R92" s="5">
        <v>73180000000</v>
      </c>
      <c r="S92" s="5">
        <v>73951000000</v>
      </c>
      <c r="T92" s="5">
        <v>46751000000</v>
      </c>
      <c r="U92" s="5">
        <v>3596000000</v>
      </c>
      <c r="V92" s="5">
        <v>2213000000</v>
      </c>
      <c r="W92" s="5">
        <v>-16673000000</v>
      </c>
    </row>
    <row r="93" spans="3:27" ht="15.5" x14ac:dyDescent="0.35">
      <c r="C93" t="s">
        <v>102</v>
      </c>
      <c r="D93" s="5">
        <v>5685784000000</v>
      </c>
      <c r="E93" s="5">
        <v>4880367000000</v>
      </c>
      <c r="F93" s="5">
        <v>5064658000000</v>
      </c>
      <c r="G93" s="5">
        <v>4753076000000</v>
      </c>
      <c r="I93" s="5">
        <v>20111040000000</v>
      </c>
      <c r="J93" s="5">
        <v>21669397000000</v>
      </c>
      <c r="K93" s="5">
        <v>21106228000000</v>
      </c>
      <c r="L93" s="5">
        <v>18481780000000</v>
      </c>
      <c r="M93" s="5">
        <v>10977051000000</v>
      </c>
      <c r="N93" s="5">
        <v>3321442000000</v>
      </c>
      <c r="O93" s="5">
        <v>15508583000000</v>
      </c>
      <c r="P93" s="5">
        <v>15091763000000</v>
      </c>
      <c r="Q93" s="5">
        <v>13770592000000</v>
      </c>
      <c r="R93" s="5">
        <v>11410196000000</v>
      </c>
      <c r="S93" s="5">
        <v>9140532000000</v>
      </c>
      <c r="T93" s="5">
        <v>10829379000000</v>
      </c>
      <c r="U93" s="5">
        <v>9057941000000</v>
      </c>
      <c r="V93" s="5">
        <v>7048362000000</v>
      </c>
      <c r="W93" s="5">
        <v>5808218000000</v>
      </c>
      <c r="X93" s="5">
        <v>4101706000000</v>
      </c>
      <c r="Y93" s="5">
        <v>2483995000000</v>
      </c>
      <c r="Z93" s="5">
        <v>1222485000000</v>
      </c>
      <c r="AA93" s="2">
        <v>897928000000</v>
      </c>
    </row>
    <row r="94" spans="3:27" ht="15.5" x14ac:dyDescent="0.35">
      <c r="C94" t="s">
        <v>103</v>
      </c>
      <c r="D94" s="5">
        <v>2672947000000</v>
      </c>
      <c r="E94" s="5">
        <v>5146116000000</v>
      </c>
      <c r="F94" s="5">
        <v>6422457000000</v>
      </c>
      <c r="G94" s="5">
        <v>6045229000000</v>
      </c>
      <c r="I94" s="5">
        <v>23716122000000</v>
      </c>
      <c r="J94" s="5">
        <v>22699908000000</v>
      </c>
      <c r="K94" s="5">
        <v>21779523000000</v>
      </c>
      <c r="L94" s="5">
        <v>14656096000000</v>
      </c>
      <c r="M94" s="5">
        <v>11722436000000</v>
      </c>
      <c r="N94" s="5">
        <v>4192722000000</v>
      </c>
      <c r="O94" s="5">
        <v>18383939000000</v>
      </c>
      <c r="P94" s="5">
        <v>14236252000000</v>
      </c>
      <c r="Q94" s="5">
        <v>15617639000000</v>
      </c>
      <c r="R94" s="5">
        <v>12332684000000</v>
      </c>
      <c r="S94" s="5">
        <v>20862547000000</v>
      </c>
      <c r="T94" s="5">
        <v>11914732000000</v>
      </c>
      <c r="U94" s="5">
        <v>6243854000000</v>
      </c>
      <c r="V94" s="5">
        <v>7202604000000</v>
      </c>
      <c r="W94" s="5">
        <v>5991144000000</v>
      </c>
    </row>
    <row r="95" spans="3:27" ht="15.5" x14ac:dyDescent="0.35">
      <c r="C95" t="s">
        <v>104</v>
      </c>
      <c r="D95" s="5">
        <v>2672947000000</v>
      </c>
      <c r="E95" s="5">
        <v>5146116000000</v>
      </c>
      <c r="F95" s="5">
        <v>6422457000000</v>
      </c>
      <c r="G95" s="5">
        <v>6045229000000</v>
      </c>
      <c r="I95" s="5">
        <v>23716122000000</v>
      </c>
      <c r="J95" s="5">
        <v>22699908000000</v>
      </c>
      <c r="K95" s="5">
        <v>21779523000000</v>
      </c>
      <c r="L95" s="5">
        <v>14656096000000</v>
      </c>
      <c r="M95" s="5">
        <v>11722436000000</v>
      </c>
      <c r="N95" s="5">
        <v>4192722000000</v>
      </c>
      <c r="O95" s="5">
        <v>18383939000000</v>
      </c>
      <c r="P95" s="5">
        <v>14236252000000</v>
      </c>
      <c r="Q95" s="5">
        <v>15617639000000</v>
      </c>
      <c r="R95" s="5">
        <v>12332684000000</v>
      </c>
      <c r="S95" s="5">
        <v>20862547000000</v>
      </c>
      <c r="T95" s="5">
        <v>11914732000000</v>
      </c>
      <c r="U95" s="5">
        <v>6243854000000</v>
      </c>
      <c r="V95" s="5">
        <v>7202604000000</v>
      </c>
      <c r="W95" s="5">
        <v>5991144000000</v>
      </c>
    </row>
    <row r="97" spans="2:27" ht="15.5" x14ac:dyDescent="0.35">
      <c r="B97" t="s">
        <v>105</v>
      </c>
      <c r="C97" t="s">
        <v>106</v>
      </c>
    </row>
    <row r="98" spans="2:27" ht="15.5" x14ac:dyDescent="0.35">
      <c r="C98" t="s">
        <v>19</v>
      </c>
      <c r="D98" s="5">
        <v>11602746000000</v>
      </c>
      <c r="E98" s="5">
        <v>13352065000000</v>
      </c>
      <c r="F98" s="5">
        <v>10326925000000</v>
      </c>
      <c r="G98" s="5">
        <v>10505727000000</v>
      </c>
      <c r="I98" s="5">
        <v>13352065000000</v>
      </c>
      <c r="J98" s="5">
        <v>13709930000000</v>
      </c>
      <c r="K98" s="5">
        <v>11207201000000</v>
      </c>
      <c r="L98" s="5">
        <v>13448092000000</v>
      </c>
      <c r="M98" s="5">
        <v>13683598000000</v>
      </c>
      <c r="N98" s="5">
        <v>17324047000000</v>
      </c>
      <c r="O98" s="5">
        <v>15361703000000</v>
      </c>
      <c r="P98" s="5">
        <v>14043846000000</v>
      </c>
      <c r="Q98" s="5">
        <v>11577664000000</v>
      </c>
      <c r="R98" s="5">
        <v>11167643000000</v>
      </c>
      <c r="S98" s="5">
        <v>12890427000000</v>
      </c>
      <c r="T98" s="5">
        <v>11435686000000</v>
      </c>
      <c r="U98" s="5">
        <v>10089927000000</v>
      </c>
      <c r="V98" s="5">
        <v>7969378000000</v>
      </c>
      <c r="W98" s="5">
        <v>6197731000000</v>
      </c>
      <c r="X98" s="5">
        <v>5480703000000</v>
      </c>
      <c r="Y98" s="5">
        <v>4903316000000</v>
      </c>
      <c r="Z98" s="5">
        <v>4428192000000</v>
      </c>
      <c r="AA98" s="2">
        <v>3259229000000</v>
      </c>
    </row>
    <row r="99" spans="2:27" ht="15.5" x14ac:dyDescent="0.35">
      <c r="C99" t="s">
        <v>1426</v>
      </c>
      <c r="D99" s="5">
        <v>105782613000000</v>
      </c>
      <c r="E99" s="5">
        <v>79989122000000</v>
      </c>
      <c r="F99" s="5">
        <v>92682805000000</v>
      </c>
      <c r="G99" s="5">
        <v>35942413000000</v>
      </c>
      <c r="I99" s="5">
        <v>79989122000000</v>
      </c>
      <c r="J99" s="5">
        <v>51669054000000</v>
      </c>
      <c r="K99" s="5">
        <v>65256432000000</v>
      </c>
      <c r="L99" s="5">
        <v>82921989000000</v>
      </c>
      <c r="M99" s="5">
        <v>48682431000000</v>
      </c>
      <c r="N99" s="5">
        <v>35065701000000</v>
      </c>
      <c r="O99" s="5">
        <v>37104091000000</v>
      </c>
      <c r="P99" s="5">
        <v>35591243000000</v>
      </c>
      <c r="Q99" s="5">
        <v>32700717000000</v>
      </c>
      <c r="R99" s="5">
        <v>30146853000000</v>
      </c>
      <c r="S99" s="5">
        <v>30932177000000</v>
      </c>
      <c r="T99" s="5">
        <v>24597538000000</v>
      </c>
      <c r="U99" s="5">
        <v>23130059000000</v>
      </c>
      <c r="V99" s="5">
        <v>22422083000000</v>
      </c>
      <c r="W99" s="5">
        <v>18895328000000</v>
      </c>
      <c r="X99" s="5">
        <v>13563799000000</v>
      </c>
      <c r="Y99" s="5">
        <v>8531044000000</v>
      </c>
      <c r="Z99" s="5">
        <v>9350792000000</v>
      </c>
      <c r="AA99" s="2">
        <v>17573082000000</v>
      </c>
    </row>
    <row r="100" spans="2:27" ht="15.5" x14ac:dyDescent="0.35">
      <c r="C100" t="s">
        <v>1427</v>
      </c>
    </row>
    <row r="101" spans="2:27" ht="15.5" x14ac:dyDescent="0.35">
      <c r="C101" t="s">
        <v>110</v>
      </c>
      <c r="D101" s="5">
        <v>361286000000</v>
      </c>
      <c r="E101" s="5">
        <v>501612000000</v>
      </c>
      <c r="F101" s="5">
        <v>552283000000</v>
      </c>
      <c r="G101" s="5">
        <v>867693000000</v>
      </c>
      <c r="I101" s="5">
        <v>501612000000</v>
      </c>
      <c r="J101" s="5">
        <v>900755000000</v>
      </c>
      <c r="K101" s="5">
        <v>1070600000000</v>
      </c>
      <c r="L101" s="5">
        <v>988843000000</v>
      </c>
      <c r="M101" s="5">
        <v>244229000000</v>
      </c>
      <c r="N101" s="5">
        <v>746481000000</v>
      </c>
      <c r="O101" s="5">
        <v>859909000000</v>
      </c>
      <c r="P101" s="5">
        <v>1253947000000</v>
      </c>
      <c r="Q101" s="5">
        <v>1160981000000</v>
      </c>
    </row>
    <row r="102" spans="2:27" ht="15.5" x14ac:dyDescent="0.35">
      <c r="C102" t="s">
        <v>109</v>
      </c>
      <c r="D102" s="5">
        <v>1646407000000</v>
      </c>
      <c r="E102" s="5">
        <v>1822893000000</v>
      </c>
      <c r="F102" s="5">
        <v>3008205000000</v>
      </c>
      <c r="G102" s="5">
        <v>2738329000000</v>
      </c>
      <c r="I102" s="5">
        <v>1822893000000</v>
      </c>
      <c r="J102" s="5">
        <v>3328729000000</v>
      </c>
      <c r="K102" s="5">
        <v>4677947000000</v>
      </c>
      <c r="L102" s="5">
        <v>4312400000000</v>
      </c>
      <c r="M102" s="5">
        <v>5343840000000</v>
      </c>
      <c r="N102" s="5">
        <v>4753879000000</v>
      </c>
      <c r="O102" s="5">
        <v>4481531000000</v>
      </c>
      <c r="P102" s="5">
        <v>3162666000000</v>
      </c>
      <c r="Q102" s="5">
        <v>3346350000000</v>
      </c>
    </row>
    <row r="103" spans="2:27" ht="15.5" x14ac:dyDescent="0.35">
      <c r="C103" t="s">
        <v>93</v>
      </c>
      <c r="D103" s="5">
        <v>18198793000000</v>
      </c>
      <c r="E103" s="5">
        <v>21810253000000</v>
      </c>
      <c r="F103" s="5">
        <v>21209975000000</v>
      </c>
      <c r="G103" s="5">
        <v>19849513000000</v>
      </c>
      <c r="I103" s="5">
        <v>21810253000000</v>
      </c>
      <c r="J103" s="5">
        <v>17762352000000</v>
      </c>
      <c r="K103" s="5">
        <v>16830439000000</v>
      </c>
      <c r="L103" s="5">
        <v>15690914000000</v>
      </c>
      <c r="M103" s="5">
        <v>19423107000000</v>
      </c>
      <c r="N103" s="5">
        <v>19588544000000</v>
      </c>
      <c r="O103" s="5">
        <v>16428799000000</v>
      </c>
      <c r="P103" s="5">
        <v>13406777000000</v>
      </c>
      <c r="Q103" s="5">
        <v>14655509000000</v>
      </c>
      <c r="R103" s="5">
        <v>12735737000000</v>
      </c>
      <c r="S103" s="5">
        <v>11253511000000</v>
      </c>
      <c r="T103" s="5">
        <v>370339000000</v>
      </c>
      <c r="U103" s="5">
        <v>-3034875000000</v>
      </c>
      <c r="V103" s="5">
        <v>-220788000000</v>
      </c>
      <c r="W103" s="5">
        <v>-312172000000</v>
      </c>
      <c r="X103" s="5">
        <v>-494085000000</v>
      </c>
      <c r="Y103" s="5">
        <v>-1065873000000</v>
      </c>
      <c r="Z103" s="5">
        <v>-2681057000000</v>
      </c>
      <c r="AA103" s="2">
        <v>-143168000000</v>
      </c>
    </row>
    <row r="104" spans="2:27" ht="15.5" x14ac:dyDescent="0.35">
      <c r="C104" t="s">
        <v>1428</v>
      </c>
      <c r="D104" s="5">
        <v>46702611000000</v>
      </c>
      <c r="E104" s="5">
        <v>33779915000000</v>
      </c>
      <c r="F104" s="5">
        <v>33018237000000</v>
      </c>
      <c r="G104" s="5">
        <v>69743379000000</v>
      </c>
      <c r="I104" s="5">
        <v>33779915000000</v>
      </c>
      <c r="J104" s="5">
        <v>17075441000000</v>
      </c>
      <c r="K104" s="5">
        <v>43794166000000</v>
      </c>
      <c r="L104" s="5">
        <v>51569316000000</v>
      </c>
      <c r="M104" s="5">
        <v>92290120000000</v>
      </c>
      <c r="N104" s="5">
        <v>61329259000000</v>
      </c>
      <c r="O104" s="5">
        <v>47776809000000</v>
      </c>
      <c r="P104" s="5">
        <v>39324445000000</v>
      </c>
      <c r="Q104" s="5">
        <v>28592738000000</v>
      </c>
      <c r="R104" s="5">
        <v>33661668000000</v>
      </c>
      <c r="S104" s="5">
        <v>33416808000000</v>
      </c>
      <c r="T104" s="5">
        <v>14527422000000</v>
      </c>
      <c r="U104" s="5">
        <v>23472702000000</v>
      </c>
      <c r="V104" s="5">
        <v>32616662000000</v>
      </c>
      <c r="W104" s="5">
        <v>49328028000000</v>
      </c>
      <c r="X104" s="5">
        <v>38385316000000</v>
      </c>
      <c r="Y104" s="5">
        <v>29622162000000</v>
      </c>
      <c r="Z104" s="5">
        <v>22641940000000</v>
      </c>
      <c r="AA104" s="2">
        <v>14808515000000</v>
      </c>
    </row>
    <row r="105" spans="2:27" ht="15.5" x14ac:dyDescent="0.35">
      <c r="C105" t="s">
        <v>1145</v>
      </c>
    </row>
    <row r="106" spans="2:27" ht="15.5" x14ac:dyDescent="0.35">
      <c r="C106" t="s">
        <v>1146</v>
      </c>
      <c r="D106" s="5">
        <v>65407665000000</v>
      </c>
      <c r="E106" s="5">
        <v>63016680000000</v>
      </c>
      <c r="F106" s="5">
        <v>58958609000000</v>
      </c>
      <c r="G106" s="5">
        <v>52411376000000</v>
      </c>
      <c r="I106" s="5">
        <v>63016680000000</v>
      </c>
      <c r="J106" s="5">
        <v>48534073000000</v>
      </c>
      <c r="K106" s="5">
        <v>37164739000000</v>
      </c>
      <c r="L106" s="5">
        <v>28556083000000</v>
      </c>
      <c r="M106" s="5">
        <v>25802962000000</v>
      </c>
      <c r="N106" s="5">
        <v>29686597000000</v>
      </c>
      <c r="O106" s="5">
        <v>27161751000000</v>
      </c>
      <c r="P106" s="5">
        <v>32044270000000</v>
      </c>
      <c r="Q106" s="5">
        <v>36049899000000</v>
      </c>
      <c r="R106" s="5">
        <v>23764750000000</v>
      </c>
      <c r="S106" s="5">
        <v>9927494000000</v>
      </c>
      <c r="T106" s="5">
        <v>12738296000000</v>
      </c>
      <c r="U106" s="5">
        <v>11965698000000</v>
      </c>
      <c r="V106" s="5">
        <v>9800970000000</v>
      </c>
      <c r="W106" s="5">
        <v>7627768000000</v>
      </c>
      <c r="X106" s="5">
        <v>13181480000000</v>
      </c>
      <c r="Y106" s="5">
        <v>19197927000000</v>
      </c>
      <c r="Z106" s="5">
        <v>9874051000000</v>
      </c>
      <c r="AA106" s="2">
        <v>16200561000000</v>
      </c>
    </row>
    <row r="107" spans="2:27" ht="15.5" x14ac:dyDescent="0.35">
      <c r="C107" t="s">
        <v>1429</v>
      </c>
    </row>
    <row r="108" spans="2:27" ht="15.5" x14ac:dyDescent="0.35">
      <c r="C108" t="s">
        <v>1431</v>
      </c>
      <c r="D108" s="5">
        <v>882710016000000</v>
      </c>
      <c r="E108" s="5">
        <v>863670065000000</v>
      </c>
      <c r="F108" s="5">
        <v>777089406000000</v>
      </c>
      <c r="G108" s="5">
        <v>742125258000000</v>
      </c>
      <c r="I108" s="5">
        <v>863670065000000</v>
      </c>
      <c r="J108" s="5">
        <v>737187258000000</v>
      </c>
      <c r="K108" s="5">
        <v>647926638000000</v>
      </c>
      <c r="L108" s="5">
        <v>595854325000000</v>
      </c>
      <c r="M108" s="5">
        <v>532141344000000</v>
      </c>
      <c r="N108" s="5">
        <v>541978801000000</v>
      </c>
      <c r="O108" s="5">
        <v>539862076000000</v>
      </c>
      <c r="P108" s="5">
        <v>497886888000000</v>
      </c>
      <c r="Q108" s="5">
        <v>426789981000000</v>
      </c>
      <c r="R108" s="5">
        <v>376594527000000</v>
      </c>
      <c r="S108" s="5">
        <v>314066531000000</v>
      </c>
      <c r="T108" s="5">
        <v>270651986000000</v>
      </c>
      <c r="U108" s="5">
        <v>243757807000000</v>
      </c>
      <c r="V108" s="5">
        <v>193834670000000</v>
      </c>
      <c r="W108" s="5">
        <v>156504508000000</v>
      </c>
      <c r="X108" s="5">
        <v>129399567000000</v>
      </c>
      <c r="Y108" s="5">
        <v>113922685000000</v>
      </c>
      <c r="Z108" s="5">
        <v>106342351000000</v>
      </c>
      <c r="AA108" s="2">
        <v>83214985000000</v>
      </c>
    </row>
    <row r="109" spans="2:27" ht="15.5" x14ac:dyDescent="0.35">
      <c r="C109" t="s">
        <v>1925</v>
      </c>
      <c r="D109" s="5">
        <v>155237526000000</v>
      </c>
      <c r="E109" s="5">
        <v>163510426000000</v>
      </c>
      <c r="F109" s="5">
        <v>142231984000000</v>
      </c>
      <c r="G109" s="5">
        <v>135124177000000</v>
      </c>
      <c r="I109" s="5">
        <v>163510426000000</v>
      </c>
      <c r="J109" s="5">
        <v>132068581000000</v>
      </c>
      <c r="K109" s="5">
        <v>127098865000000</v>
      </c>
      <c r="L109" s="5">
        <v>121290867000000</v>
      </c>
      <c r="M109" s="5">
        <v>111428330000000</v>
      </c>
      <c r="N109" s="5">
        <v>90659318000000</v>
      </c>
      <c r="O109" s="5">
        <v>81029020000000</v>
      </c>
      <c r="P109" s="5">
        <v>86791402000000</v>
      </c>
      <c r="Q109" s="5">
        <v>79849452000000</v>
      </c>
      <c r="R109" s="5">
        <v>63006339000000</v>
      </c>
      <c r="S109" s="5">
        <v>47222319000000</v>
      </c>
      <c r="T109" s="5">
        <v>43829797000000</v>
      </c>
      <c r="U109" s="5">
        <v>41431956000000</v>
      </c>
      <c r="V109" s="5">
        <v>38561005000000</v>
      </c>
      <c r="W109" s="5">
        <v>36957800000000</v>
      </c>
      <c r="X109" s="5">
        <v>32556138000000</v>
      </c>
      <c r="Y109" s="5">
        <v>31039523000000</v>
      </c>
      <c r="Z109" s="5">
        <v>34655313000000</v>
      </c>
      <c r="AA109" s="2">
        <v>36700770000000</v>
      </c>
    </row>
    <row r="110" spans="2:27" ht="15.5" x14ac:dyDescent="0.35">
      <c r="C110" t="s">
        <v>789</v>
      </c>
      <c r="D110" s="5">
        <v>14746903000000</v>
      </c>
      <c r="E110" s="5">
        <v>14354281000000</v>
      </c>
      <c r="F110" s="5">
        <v>13853330000000</v>
      </c>
      <c r="G110" s="5">
        <v>13332758000000</v>
      </c>
      <c r="I110" s="5">
        <v>14354281000000</v>
      </c>
      <c r="J110" s="5">
        <v>12748127000000</v>
      </c>
      <c r="K110" s="5">
        <v>11283466000000</v>
      </c>
      <c r="L110" s="5">
        <v>10048975000000</v>
      </c>
      <c r="M110" s="5">
        <v>8688406000000</v>
      </c>
    </row>
    <row r="111" spans="2:27" ht="15.5" x14ac:dyDescent="0.35">
      <c r="C111" t="s">
        <v>123</v>
      </c>
    </row>
    <row r="112" spans="2:27" ht="15.5" x14ac:dyDescent="0.35">
      <c r="C112" t="s">
        <v>1432</v>
      </c>
      <c r="D112" s="5">
        <v>30722539000000</v>
      </c>
      <c r="E112" s="5">
        <v>31112635000000</v>
      </c>
      <c r="F112" s="5">
        <v>30253275000000</v>
      </c>
      <c r="G112" s="5">
        <v>30372503000000</v>
      </c>
      <c r="I112" s="5">
        <v>31112635000000</v>
      </c>
      <c r="J112" s="5">
        <v>30408236000000</v>
      </c>
      <c r="K112" s="5">
        <v>27764856000000</v>
      </c>
      <c r="L112" s="5">
        <v>26548893000000</v>
      </c>
      <c r="M112" s="5">
        <v>26882982000000</v>
      </c>
      <c r="N112" s="5">
        <v>27362400000000</v>
      </c>
      <c r="O112" s="5">
        <v>26524759000000</v>
      </c>
      <c r="P112" s="5">
        <v>26126508000000</v>
      </c>
      <c r="Q112" s="5">
        <v>22804689000000</v>
      </c>
      <c r="R112" s="5">
        <v>21972223000000</v>
      </c>
      <c r="S112" s="5">
        <v>20756594000000</v>
      </c>
      <c r="T112" s="5">
        <v>6222050000000</v>
      </c>
      <c r="U112" s="5">
        <v>5513569000000</v>
      </c>
      <c r="V112" s="5">
        <v>4591588000000</v>
      </c>
      <c r="W112" s="5">
        <v>4052708000000</v>
      </c>
      <c r="X112" s="5">
        <v>3838079000000</v>
      </c>
      <c r="Y112" s="5">
        <v>3707940000000</v>
      </c>
      <c r="Z112" s="5">
        <v>3732893000000</v>
      </c>
      <c r="AA112" s="2">
        <v>3871229000000</v>
      </c>
    </row>
    <row r="113" spans="3:27" ht="15.5" x14ac:dyDescent="0.35">
      <c r="C113" t="s">
        <v>118</v>
      </c>
      <c r="D113" s="5">
        <v>1985217000000</v>
      </c>
      <c r="E113" s="5">
        <v>2315772000000</v>
      </c>
      <c r="F113" s="5">
        <v>5663863000000</v>
      </c>
      <c r="G113" s="5">
        <v>6169258000000</v>
      </c>
      <c r="I113" s="5">
        <v>2315772000000</v>
      </c>
      <c r="J113" s="5">
        <v>7145286000000</v>
      </c>
      <c r="K113" s="5">
        <v>7440618000000</v>
      </c>
      <c r="L113" s="5">
        <v>7614484000000</v>
      </c>
      <c r="M113" s="5">
        <v>6230293000000</v>
      </c>
      <c r="N113" s="5">
        <v>4799832000000</v>
      </c>
      <c r="O113" s="5">
        <v>1349343000000</v>
      </c>
      <c r="P113" s="5">
        <v>1676366000000</v>
      </c>
      <c r="Q113" s="5">
        <v>890903000000</v>
      </c>
      <c r="R113" s="5">
        <v>1331508000000</v>
      </c>
      <c r="S113" s="5">
        <v>1465453000000</v>
      </c>
      <c r="T113" s="5">
        <v>668314000000</v>
      </c>
      <c r="U113" s="5">
        <v>986462000000</v>
      </c>
      <c r="V113" s="5">
        <v>319675000000</v>
      </c>
      <c r="W113" s="5">
        <v>695602000000</v>
      </c>
      <c r="X113" s="5">
        <v>990943000000</v>
      </c>
      <c r="Y113" s="5">
        <v>1358911000000</v>
      </c>
      <c r="Z113" s="5">
        <v>1989131000000</v>
      </c>
      <c r="AA113" s="2">
        <v>710755000000</v>
      </c>
    </row>
    <row r="114" spans="3:27" ht="15.5" x14ac:dyDescent="0.35">
      <c r="C114" t="s">
        <v>126</v>
      </c>
      <c r="D114" s="5">
        <v>1426757735000000</v>
      </c>
      <c r="E114" s="5">
        <v>1362054731000000</v>
      </c>
      <c r="F114" s="5">
        <v>1269486437000000</v>
      </c>
      <c r="G114" s="5">
        <v>1201653267000000</v>
      </c>
      <c r="I114" s="5">
        <v>1362054731000000</v>
      </c>
      <c r="J114" s="5">
        <v>1130128862000000</v>
      </c>
      <c r="K114" s="5">
        <v>1086663986000000</v>
      </c>
      <c r="L114" s="5">
        <v>1029836868000000</v>
      </c>
      <c r="M114" s="5">
        <v>964837692000000</v>
      </c>
      <c r="N114" s="5">
        <v>891337425000000</v>
      </c>
      <c r="O114" s="5">
        <v>845605208000000</v>
      </c>
      <c r="P114" s="5">
        <v>808572011000000</v>
      </c>
      <c r="Q114" s="5">
        <v>709330084000000</v>
      </c>
      <c r="R114" s="5">
        <v>603031880000000</v>
      </c>
      <c r="S114" s="5">
        <v>508595288000000</v>
      </c>
      <c r="T114" s="5">
        <v>416573708000000</v>
      </c>
      <c r="U114" s="5">
        <v>386654815000000</v>
      </c>
      <c r="V114" s="5">
        <v>333303506000000</v>
      </c>
      <c r="W114" s="5">
        <v>299058161000000</v>
      </c>
      <c r="X114" s="5">
        <v>248580529000000</v>
      </c>
      <c r="Y114" s="5">
        <v>227496967000000</v>
      </c>
      <c r="Z114" s="5">
        <v>201741069000000</v>
      </c>
      <c r="AA114" s="2">
        <v>183341611000000</v>
      </c>
    </row>
    <row r="115" spans="3:27" ht="15.5" x14ac:dyDescent="0.35">
      <c r="C115" t="s">
        <v>127</v>
      </c>
    </row>
    <row r="116" spans="3:27" ht="15.5" x14ac:dyDescent="0.35">
      <c r="C116" t="s">
        <v>128</v>
      </c>
    </row>
    <row r="117" spans="3:27" ht="15.5" x14ac:dyDescent="0.35">
      <c r="C117" t="s">
        <v>1433</v>
      </c>
      <c r="D117" s="5">
        <v>20164743000000</v>
      </c>
      <c r="E117" s="5">
        <v>5761037000000</v>
      </c>
      <c r="F117" s="5">
        <v>5492503000000</v>
      </c>
      <c r="G117" s="5">
        <v>5980098000000</v>
      </c>
      <c r="I117" s="5">
        <v>5761037000000</v>
      </c>
      <c r="J117" s="5">
        <v>5514720000000</v>
      </c>
      <c r="K117" s="5">
        <v>5294952000000</v>
      </c>
      <c r="L117" s="5">
        <v>4686360000000</v>
      </c>
      <c r="M117" s="5">
        <v>4553735000000</v>
      </c>
      <c r="N117" s="5">
        <v>5560702000000</v>
      </c>
      <c r="O117" s="5">
        <v>5272805000000</v>
      </c>
      <c r="P117" s="5">
        <v>4160295000000</v>
      </c>
      <c r="Q117" s="5">
        <v>4867547000000</v>
      </c>
      <c r="R117" s="5">
        <v>3275668000000</v>
      </c>
      <c r="S117" s="5">
        <v>1805494000000</v>
      </c>
      <c r="T117" s="5">
        <v>1813065000000</v>
      </c>
      <c r="U117" s="5">
        <v>1759870000000</v>
      </c>
      <c r="V117" s="5">
        <v>2725597000000</v>
      </c>
      <c r="W117" s="5">
        <v>2161199000000</v>
      </c>
      <c r="X117" s="5">
        <v>1336316000000</v>
      </c>
      <c r="Y117" s="5">
        <v>1109216000000</v>
      </c>
      <c r="Z117" s="5">
        <v>1059663000000</v>
      </c>
      <c r="AA117" s="2">
        <v>1118333000000</v>
      </c>
    </row>
    <row r="118" spans="3:27" ht="15.5" x14ac:dyDescent="0.35">
      <c r="C118" t="s">
        <v>1434</v>
      </c>
      <c r="D118" s="5">
        <v>1100581883000000</v>
      </c>
      <c r="E118" s="5">
        <v>1040834424000000</v>
      </c>
      <c r="F118" s="5">
        <v>934325931000000</v>
      </c>
      <c r="G118" s="5">
        <v>899864649000000</v>
      </c>
      <c r="I118" s="5">
        <v>1040834424000000</v>
      </c>
      <c r="J118" s="5">
        <v>805510848000000</v>
      </c>
      <c r="K118" s="5">
        <v>810730343000000</v>
      </c>
      <c r="L118" s="5">
        <v>769268991000000</v>
      </c>
      <c r="M118" s="5">
        <v>729168611000000</v>
      </c>
      <c r="N118" s="5">
        <v>647571744000000</v>
      </c>
      <c r="O118" s="5">
        <v>582540625000000</v>
      </c>
      <c r="P118" s="5">
        <v>552172202000000</v>
      </c>
      <c r="Q118" s="5">
        <v>492747948000000</v>
      </c>
      <c r="R118" s="5">
        <v>415453084000000</v>
      </c>
      <c r="S118" s="5">
        <v>353936880000000</v>
      </c>
      <c r="T118" s="5">
        <v>300264809000000</v>
      </c>
      <c r="U118" s="5">
        <v>291890195000000</v>
      </c>
      <c r="V118" s="5">
        <v>257660841000000</v>
      </c>
      <c r="W118" s="5">
        <v>231295740000000</v>
      </c>
      <c r="X118" s="5">
        <v>194374685000000</v>
      </c>
      <c r="Y118" s="5">
        <v>188468987000000</v>
      </c>
      <c r="Z118" s="5">
        <v>163164358000000</v>
      </c>
      <c r="AA118" s="2">
        <v>146188546000000</v>
      </c>
    </row>
    <row r="119" spans="3:27" ht="15.5" x14ac:dyDescent="0.35">
      <c r="C119" t="s">
        <v>1436</v>
      </c>
      <c r="D119" s="5">
        <v>1100581883000000</v>
      </c>
      <c r="E119" s="5">
        <v>1040834424000000</v>
      </c>
      <c r="F119" s="5">
        <v>934325931000000</v>
      </c>
      <c r="G119" s="5">
        <v>899864649000000</v>
      </c>
      <c r="I119" s="5">
        <v>1040834424000000</v>
      </c>
      <c r="J119" s="5">
        <v>805510848000000</v>
      </c>
      <c r="K119" s="5">
        <v>810730343000000</v>
      </c>
      <c r="L119" s="5">
        <v>769268991000000</v>
      </c>
      <c r="M119" s="5">
        <v>729168611000000</v>
      </c>
      <c r="N119" s="5">
        <v>647571744000000</v>
      </c>
      <c r="O119" s="5">
        <v>582540625000000</v>
      </c>
      <c r="P119" s="5">
        <v>552172202000000</v>
      </c>
      <c r="Q119" s="5">
        <v>492747948000000</v>
      </c>
      <c r="R119" s="5">
        <v>415453084000000</v>
      </c>
      <c r="S119" s="5">
        <v>353936880000000</v>
      </c>
      <c r="T119" s="5">
        <v>300264809000000</v>
      </c>
      <c r="U119" s="5">
        <v>291890195000000</v>
      </c>
      <c r="V119" s="5">
        <v>257660841000000</v>
      </c>
      <c r="W119" s="5">
        <v>231295740000000</v>
      </c>
      <c r="X119" s="5">
        <v>194374685000000</v>
      </c>
      <c r="Y119" s="5">
        <v>188468987000000</v>
      </c>
      <c r="Z119" s="5">
        <v>163164358000000</v>
      </c>
      <c r="AA119" s="2">
        <v>146188546000000</v>
      </c>
    </row>
    <row r="120" spans="3:27" ht="15.5" x14ac:dyDescent="0.35">
      <c r="C120" t="s">
        <v>1437</v>
      </c>
      <c r="D120" s="5">
        <v>12643284000000</v>
      </c>
      <c r="E120" s="5">
        <v>11562783000000</v>
      </c>
      <c r="F120" s="5">
        <v>14741034000000</v>
      </c>
      <c r="G120" s="5">
        <v>11456116000000</v>
      </c>
      <c r="I120" s="5">
        <v>11562783000000</v>
      </c>
      <c r="J120" s="5">
        <v>18548464000000</v>
      </c>
      <c r="K120" s="5">
        <v>11893988000000</v>
      </c>
      <c r="L120" s="5">
        <v>15244554000000</v>
      </c>
      <c r="M120" s="5">
        <v>14377009000000</v>
      </c>
      <c r="N120" s="5">
        <v>9023031000000</v>
      </c>
      <c r="O120" s="5">
        <v>11584276000000</v>
      </c>
      <c r="P120" s="5">
        <v>13874495000000</v>
      </c>
      <c r="Q120" s="5">
        <v>11682783000000</v>
      </c>
      <c r="R120" s="5">
        <v>9735182000000</v>
      </c>
      <c r="S120" s="5">
        <v>4248058000000</v>
      </c>
      <c r="T120" s="5">
        <v>2401871000000</v>
      </c>
      <c r="U120" s="5">
        <v>3184983000000</v>
      </c>
      <c r="V120" s="5">
        <v>3245243000000</v>
      </c>
      <c r="W120" s="5">
        <v>7018529000000</v>
      </c>
      <c r="X120" s="5">
        <v>3325751000000</v>
      </c>
      <c r="Y120" s="5">
        <v>3819149000000</v>
      </c>
      <c r="Z120" s="5">
        <v>4100032000000</v>
      </c>
      <c r="AA120" s="2">
        <v>3803936000000</v>
      </c>
    </row>
    <row r="121" spans="3:27" ht="15.5" x14ac:dyDescent="0.35">
      <c r="C121" t="s">
        <v>1808</v>
      </c>
      <c r="D121" s="5">
        <v>12643284000000</v>
      </c>
      <c r="E121" s="5">
        <v>11562783000000</v>
      </c>
      <c r="F121" s="5">
        <v>14741034000000</v>
      </c>
      <c r="G121" s="5">
        <v>11456116000000</v>
      </c>
      <c r="I121" s="5">
        <v>11562783000000</v>
      </c>
      <c r="J121" s="5">
        <v>18548464000000</v>
      </c>
      <c r="K121" s="5">
        <v>11893988000000</v>
      </c>
      <c r="L121" s="5">
        <v>15244554000000</v>
      </c>
      <c r="M121" s="5">
        <v>14377009000000</v>
      </c>
      <c r="N121" s="5">
        <v>9023031000000</v>
      </c>
      <c r="O121" s="5">
        <v>11584276000000</v>
      </c>
      <c r="P121" s="5">
        <v>13874495000000</v>
      </c>
      <c r="Q121" s="5">
        <v>11682783000000</v>
      </c>
      <c r="R121" s="5">
        <v>9735182000000</v>
      </c>
      <c r="S121" s="5">
        <v>4248058000000</v>
      </c>
      <c r="T121" s="5">
        <v>2401871000000</v>
      </c>
      <c r="U121" s="5">
        <v>3184983000000</v>
      </c>
      <c r="V121" s="5">
        <v>3245243000000</v>
      </c>
      <c r="W121" s="5">
        <v>7018529000000</v>
      </c>
      <c r="X121" s="5">
        <v>3325751000000</v>
      </c>
      <c r="Y121" s="5">
        <v>3819149000000</v>
      </c>
      <c r="Z121" s="5">
        <v>4100032000000</v>
      </c>
      <c r="AA121" s="2">
        <v>3803936000000</v>
      </c>
    </row>
    <row r="122" spans="3:27" ht="15.5" x14ac:dyDescent="0.35">
      <c r="C122" t="s">
        <v>1065</v>
      </c>
      <c r="D122" s="5">
        <v>5828559000000</v>
      </c>
      <c r="E122" s="5">
        <v>5398899000000</v>
      </c>
      <c r="F122" s="5">
        <v>13275354000000</v>
      </c>
      <c r="G122" s="5">
        <v>1676556000000</v>
      </c>
      <c r="I122" s="5">
        <v>5398899000000</v>
      </c>
      <c r="J122" s="5">
        <v>1479185000000</v>
      </c>
      <c r="K122" s="5">
        <v>810462000000</v>
      </c>
      <c r="L122" s="5">
        <v>775131000000</v>
      </c>
      <c r="M122" s="5">
        <v>109948000000</v>
      </c>
      <c r="N122" s="5">
        <v>414280000000</v>
      </c>
      <c r="O122" s="5">
        <v>203054000000</v>
      </c>
      <c r="P122" s="5">
        <v>322028000000</v>
      </c>
      <c r="Q122" s="5">
        <v>113820000000</v>
      </c>
      <c r="R122" s="5">
        <v>410870000000</v>
      </c>
      <c r="S122" s="5">
        <v>1161557000000</v>
      </c>
      <c r="T122" s="5">
        <v>661609000000</v>
      </c>
      <c r="U122" s="5">
        <v>1181732000000</v>
      </c>
      <c r="V122" s="5">
        <v>454647000000</v>
      </c>
      <c r="W122" s="5">
        <v>374257000000</v>
      </c>
      <c r="X122" s="5">
        <v>221033000000</v>
      </c>
      <c r="Y122" s="5">
        <v>152423000000</v>
      </c>
      <c r="Z122" s="5">
        <v>82666000000</v>
      </c>
      <c r="AA122" s="2">
        <v>29190000000</v>
      </c>
    </row>
    <row r="123" spans="3:27" ht="15.5" x14ac:dyDescent="0.35">
      <c r="C123" t="s">
        <v>2068</v>
      </c>
      <c r="D123" s="5">
        <v>5828559000000</v>
      </c>
      <c r="E123" s="5">
        <v>5398899000000</v>
      </c>
      <c r="F123" s="5">
        <v>13275354000000</v>
      </c>
      <c r="G123" s="5">
        <v>1676556000000</v>
      </c>
      <c r="I123" s="5">
        <v>5398899000000</v>
      </c>
      <c r="J123" s="5">
        <v>1479185000000</v>
      </c>
      <c r="K123" s="5">
        <v>810462000000</v>
      </c>
      <c r="L123" s="5">
        <v>775131000000</v>
      </c>
      <c r="M123" s="5">
        <v>109948000000</v>
      </c>
      <c r="N123" s="5">
        <v>414280000000</v>
      </c>
      <c r="O123" s="5">
        <v>203054000000</v>
      </c>
      <c r="P123" s="5">
        <v>322028000000</v>
      </c>
      <c r="Q123" s="5">
        <v>113820000000</v>
      </c>
      <c r="R123" s="5">
        <v>410870000000</v>
      </c>
      <c r="S123" s="5">
        <v>1161557000000</v>
      </c>
      <c r="T123" s="5">
        <v>661609000000</v>
      </c>
      <c r="U123" s="5">
        <v>1181732000000</v>
      </c>
      <c r="V123" s="5">
        <v>454647000000</v>
      </c>
      <c r="W123" s="5">
        <v>374257000000</v>
      </c>
      <c r="X123" s="5">
        <v>221033000000</v>
      </c>
      <c r="Y123" s="5">
        <v>152423000000</v>
      </c>
      <c r="Z123" s="5">
        <v>82666000000</v>
      </c>
      <c r="AA123" s="2">
        <v>29190000000</v>
      </c>
    </row>
    <row r="124" spans="3:27" ht="15.5" x14ac:dyDescent="0.35">
      <c r="C124" t="s">
        <v>1775</v>
      </c>
      <c r="D124" s="5">
        <v>2007693000000</v>
      </c>
      <c r="E124" s="5">
        <v>2324505000000</v>
      </c>
      <c r="F124" s="5">
        <v>3560488000000</v>
      </c>
      <c r="G124" s="5">
        <v>3606022000000</v>
      </c>
      <c r="I124" s="5">
        <v>2324505000000</v>
      </c>
      <c r="J124" s="5">
        <v>4229484000000</v>
      </c>
      <c r="K124" s="5">
        <v>5748547000000</v>
      </c>
      <c r="L124" s="5">
        <v>5301243000000</v>
      </c>
      <c r="M124" s="5">
        <v>5588069000000</v>
      </c>
      <c r="N124" s="5">
        <v>5500360000000</v>
      </c>
      <c r="O124" s="5">
        <v>5341440000000</v>
      </c>
      <c r="P124" s="5">
        <v>4416613000000</v>
      </c>
      <c r="Q124" s="5">
        <v>4507331000000</v>
      </c>
      <c r="R124" s="5">
        <v>4358537000000</v>
      </c>
      <c r="S124" s="5">
        <v>6188258000000</v>
      </c>
      <c r="T124" s="5">
        <v>6468603000000</v>
      </c>
      <c r="U124" s="5">
        <v>6198972000000</v>
      </c>
      <c r="V124" s="5">
        <v>4624501000000</v>
      </c>
      <c r="W124" s="5">
        <v>4479042000000</v>
      </c>
      <c r="X124" s="5">
        <v>2497356000000</v>
      </c>
      <c r="Y124" s="5">
        <v>2558681000000</v>
      </c>
      <c r="Z124" s="5">
        <v>1969306000000</v>
      </c>
      <c r="AA124" s="2">
        <v>1594270000000</v>
      </c>
    </row>
    <row r="125" spans="3:27" ht="15.5" x14ac:dyDescent="0.35">
      <c r="C125" t="s">
        <v>2069</v>
      </c>
      <c r="D125" s="5">
        <v>2007693000000</v>
      </c>
      <c r="E125" s="5">
        <v>2324505000000</v>
      </c>
      <c r="F125" s="5">
        <v>3560488000000</v>
      </c>
      <c r="G125" s="5">
        <v>3606022000000</v>
      </c>
      <c r="I125" s="5">
        <v>2324505000000</v>
      </c>
      <c r="J125" s="5">
        <v>4229484000000</v>
      </c>
      <c r="K125" s="5">
        <v>5748547000000</v>
      </c>
      <c r="L125" s="5">
        <v>5301243000000</v>
      </c>
      <c r="M125" s="5">
        <v>5588069000000</v>
      </c>
      <c r="N125" s="5">
        <v>5500360000000</v>
      </c>
      <c r="O125" s="5">
        <v>5341440000000</v>
      </c>
      <c r="P125" s="5">
        <v>4416613000000</v>
      </c>
      <c r="Q125" s="5">
        <v>4507331000000</v>
      </c>
      <c r="R125" s="5">
        <v>4358537000000</v>
      </c>
      <c r="S125" s="5">
        <v>6188258000000</v>
      </c>
      <c r="T125" s="5">
        <v>6468603000000</v>
      </c>
      <c r="U125" s="5">
        <v>6198972000000</v>
      </c>
      <c r="V125" s="5">
        <v>4624501000000</v>
      </c>
      <c r="W125" s="5">
        <v>4479042000000</v>
      </c>
      <c r="X125" s="5">
        <v>2497356000000</v>
      </c>
      <c r="Y125" s="5">
        <v>2558681000000</v>
      </c>
      <c r="Z125" s="5">
        <v>1969306000000</v>
      </c>
      <c r="AA125" s="2">
        <v>1594270000000</v>
      </c>
    </row>
    <row r="126" spans="3:27" ht="15.5" x14ac:dyDescent="0.35">
      <c r="C126" t="s">
        <v>133</v>
      </c>
      <c r="D126" s="5">
        <v>438592000000</v>
      </c>
      <c r="E126" s="5">
        <v>414884000000</v>
      </c>
      <c r="F126" s="5">
        <v>343827000000</v>
      </c>
      <c r="G126" s="5">
        <v>382541000000</v>
      </c>
      <c r="I126" s="5">
        <v>414884000000</v>
      </c>
      <c r="J126" s="5">
        <v>317569000000</v>
      </c>
      <c r="K126" s="5">
        <v>822973000000</v>
      </c>
      <c r="L126" s="5">
        <v>1551046000000</v>
      </c>
      <c r="M126" s="5">
        <v>1284252000000</v>
      </c>
      <c r="N126" s="5">
        <v>1147777000000</v>
      </c>
      <c r="O126" s="5">
        <v>567811000000</v>
      </c>
      <c r="P126" s="5">
        <v>481064000000</v>
      </c>
      <c r="Q126" s="5">
        <v>80425000000</v>
      </c>
      <c r="R126" s="5">
        <v>150770000000</v>
      </c>
      <c r="S126" s="5">
        <v>749396000000</v>
      </c>
      <c r="T126" s="5">
        <v>317563000000</v>
      </c>
      <c r="U126" s="5">
        <v>323957000000</v>
      </c>
      <c r="V126" s="5">
        <v>242383000000</v>
      </c>
      <c r="W126" s="5">
        <v>145021000000</v>
      </c>
      <c r="X126" s="5">
        <v>182128000000</v>
      </c>
      <c r="Y126" s="5">
        <v>94036000000</v>
      </c>
      <c r="Z126" s="5">
        <v>599246000000</v>
      </c>
      <c r="AA126" s="2">
        <v>151379000000</v>
      </c>
    </row>
    <row r="127" spans="3:27" ht="15.5" x14ac:dyDescent="0.35">
      <c r="C127" t="s">
        <v>831</v>
      </c>
      <c r="D127" s="5">
        <v>438592000000</v>
      </c>
      <c r="E127" s="5">
        <v>414884000000</v>
      </c>
      <c r="F127" s="5">
        <v>343827000000</v>
      </c>
      <c r="G127" s="5">
        <v>382541000000</v>
      </c>
      <c r="I127" s="5">
        <v>414884000000</v>
      </c>
      <c r="J127" s="5">
        <v>317569000000</v>
      </c>
      <c r="K127" s="5">
        <v>822973000000</v>
      </c>
      <c r="L127" s="5">
        <v>1551046000000</v>
      </c>
      <c r="M127" s="5">
        <v>1284252000000</v>
      </c>
      <c r="N127" s="5">
        <v>1147777000000</v>
      </c>
      <c r="O127" s="5">
        <v>567811000000</v>
      </c>
      <c r="P127" s="5">
        <v>481064000000</v>
      </c>
      <c r="Q127" s="5">
        <v>80425000000</v>
      </c>
      <c r="R127" s="5">
        <v>150770000000</v>
      </c>
      <c r="S127" s="5">
        <v>749396000000</v>
      </c>
      <c r="T127" s="5">
        <v>317563000000</v>
      </c>
      <c r="U127" s="5">
        <v>323957000000</v>
      </c>
      <c r="V127" s="5">
        <v>242383000000</v>
      </c>
      <c r="W127" s="5">
        <v>145021000000</v>
      </c>
      <c r="X127" s="5">
        <v>182128000000</v>
      </c>
      <c r="Y127" s="5">
        <v>94036000000</v>
      </c>
      <c r="Z127" s="5">
        <v>599246000000</v>
      </c>
      <c r="AA127" s="2">
        <v>151379000000</v>
      </c>
    </row>
    <row r="128" spans="3:27" ht="15.5" x14ac:dyDescent="0.35">
      <c r="C128" t="s">
        <v>132</v>
      </c>
      <c r="D128" s="5">
        <v>836449000000</v>
      </c>
      <c r="E128" s="5">
        <v>941816000000</v>
      </c>
      <c r="F128" s="5">
        <v>1027134000000</v>
      </c>
      <c r="G128" s="5">
        <v>1397323000000</v>
      </c>
      <c r="I128" s="5">
        <v>941816000000</v>
      </c>
      <c r="J128" s="5">
        <v>1529305000000</v>
      </c>
      <c r="K128" s="5">
        <v>1663865000000</v>
      </c>
      <c r="L128" s="5">
        <v>1440670000000</v>
      </c>
      <c r="M128" s="5">
        <v>1242130000000</v>
      </c>
      <c r="N128" s="5">
        <v>1181534000000</v>
      </c>
      <c r="O128" s="5">
        <v>997259000000</v>
      </c>
      <c r="P128" s="5">
        <v>876347000000</v>
      </c>
      <c r="Q128" s="5">
        <v>971479000000</v>
      </c>
      <c r="R128" s="5">
        <v>1047239000000</v>
      </c>
      <c r="S128" s="5">
        <v>917129000000</v>
      </c>
      <c r="T128" s="5">
        <v>659592000000</v>
      </c>
      <c r="U128" s="5">
        <v>482905000000</v>
      </c>
      <c r="V128" s="5">
        <v>527362000000</v>
      </c>
    </row>
    <row r="129" spans="3:27" ht="15.5" x14ac:dyDescent="0.35">
      <c r="C129" t="s">
        <v>412</v>
      </c>
    </row>
    <row r="130" spans="3:27" ht="15.5" x14ac:dyDescent="0.35">
      <c r="C130" t="s">
        <v>2070</v>
      </c>
      <c r="D130" s="5">
        <v>14400300000000</v>
      </c>
      <c r="E130" s="5">
        <v>14253190000000</v>
      </c>
      <c r="F130" s="5">
        <v>14240664000000</v>
      </c>
      <c r="G130" s="5">
        <v>9109253000000</v>
      </c>
      <c r="I130" s="5">
        <v>14253190000000</v>
      </c>
      <c r="J130" s="5">
        <v>12974497000000</v>
      </c>
      <c r="K130" s="5">
        <v>4893357000000</v>
      </c>
      <c r="L130" s="5">
        <v>4896875000000</v>
      </c>
      <c r="M130" s="5">
        <v>2986530000000</v>
      </c>
      <c r="N130" s="5">
        <v>2985011000000</v>
      </c>
      <c r="O130" s="5">
        <v>2985052000000</v>
      </c>
      <c r="P130" s="5">
        <v>2987464000000</v>
      </c>
      <c r="Q130" s="5">
        <v>2986279000000</v>
      </c>
      <c r="R130" s="5">
        <v>6731115000000</v>
      </c>
      <c r="S130" s="5">
        <v>6870667000000</v>
      </c>
      <c r="T130" s="5">
        <v>6158031000000</v>
      </c>
      <c r="U130" s="5">
        <v>6036533000000</v>
      </c>
      <c r="V130" s="5">
        <v>4768810000000</v>
      </c>
      <c r="W130" s="5">
        <v>264622000000</v>
      </c>
      <c r="X130" s="5">
        <v>1277197000000</v>
      </c>
      <c r="Y130" s="5">
        <v>1260750000000</v>
      </c>
      <c r="Z130" s="5">
        <v>1269242000000</v>
      </c>
      <c r="AA130" s="2">
        <v>1269135000000</v>
      </c>
    </row>
    <row r="131" spans="3:27" ht="15.5" x14ac:dyDescent="0.35">
      <c r="C131" t="s">
        <v>1438</v>
      </c>
      <c r="D131" s="5">
        <v>40512607000000</v>
      </c>
      <c r="E131" s="5">
        <v>39040387000000</v>
      </c>
      <c r="F131" s="5">
        <v>42088054000000</v>
      </c>
      <c r="G131" s="5">
        <v>39436201000000</v>
      </c>
      <c r="I131" s="5">
        <v>39040387000000</v>
      </c>
      <c r="J131" s="5">
        <v>42931444000000</v>
      </c>
      <c r="K131" s="5">
        <v>30949608000000</v>
      </c>
      <c r="L131" s="5">
        <v>35654206000000</v>
      </c>
      <c r="M131" s="5">
        <v>32457936000000</v>
      </c>
      <c r="N131" s="5">
        <v>44114314000000</v>
      </c>
      <c r="O131" s="5">
        <v>57235500000000</v>
      </c>
      <c r="P131" s="5">
        <v>52024506000000</v>
      </c>
      <c r="Q131" s="5">
        <v>44722165000000</v>
      </c>
      <c r="R131" s="5">
        <v>32965422000000</v>
      </c>
      <c r="S131" s="5">
        <v>22523581000000</v>
      </c>
      <c r="T131" s="5">
        <v>11212265000000</v>
      </c>
      <c r="U131" s="5">
        <v>18950523000000</v>
      </c>
      <c r="V131" s="5">
        <v>8749762000000</v>
      </c>
      <c r="W131" s="5">
        <v>8725796000000</v>
      </c>
      <c r="X131" s="5">
        <v>5623480000000</v>
      </c>
      <c r="Y131" s="5">
        <v>5569805000000</v>
      </c>
      <c r="Z131" s="5">
        <v>8616869000000</v>
      </c>
      <c r="AA131" s="2">
        <v>6309151000000</v>
      </c>
    </row>
    <row r="132" spans="3:27" ht="15.5" x14ac:dyDescent="0.35">
      <c r="C132" t="s">
        <v>1279</v>
      </c>
      <c r="D132" s="5">
        <v>10194884000000</v>
      </c>
      <c r="E132" s="5">
        <v>18339988000000</v>
      </c>
      <c r="F132" s="5">
        <v>18328252000000</v>
      </c>
      <c r="G132" s="5">
        <v>17854610000000</v>
      </c>
      <c r="I132" s="5">
        <v>18339988000000</v>
      </c>
      <c r="J132" s="5">
        <v>17699183000000</v>
      </c>
      <c r="K132" s="5">
        <v>16928731000000</v>
      </c>
      <c r="L132" s="5">
        <v>17213150000000</v>
      </c>
      <c r="M132" s="5">
        <v>15764682000000</v>
      </c>
      <c r="N132" s="5">
        <v>99975000000</v>
      </c>
      <c r="O132" s="5">
        <v>99965000000</v>
      </c>
      <c r="P132" s="5">
        <v>99953000000</v>
      </c>
      <c r="AA132" s="2">
        <v>933704000000</v>
      </c>
    </row>
    <row r="133" spans="3:27" ht="15.5" x14ac:dyDescent="0.35">
      <c r="C133" t="s">
        <v>1439</v>
      </c>
      <c r="N133" s="5">
        <v>32229563000000</v>
      </c>
      <c r="O133" s="5">
        <v>32111818000000</v>
      </c>
      <c r="P133" s="5">
        <v>26960676000000</v>
      </c>
      <c r="Q133" s="5">
        <v>24339962000000</v>
      </c>
      <c r="R133" s="5">
        <v>21076755000000</v>
      </c>
      <c r="S133" s="5">
        <v>17429389000000</v>
      </c>
      <c r="T133" s="5">
        <v>14403746000000</v>
      </c>
    </row>
    <row r="134" spans="3:27" ht="15.5" x14ac:dyDescent="0.35">
      <c r="C134" t="s">
        <v>1440</v>
      </c>
      <c r="N134" s="5">
        <v>32229563000000</v>
      </c>
      <c r="O134" s="5">
        <v>32111818000000</v>
      </c>
      <c r="P134" s="5">
        <v>26960676000000</v>
      </c>
      <c r="Q134" s="5">
        <v>24339962000000</v>
      </c>
      <c r="R134" s="5">
        <v>21076755000000</v>
      </c>
      <c r="S134" s="5">
        <v>17429389000000</v>
      </c>
      <c r="T134" s="5">
        <v>14403746000000</v>
      </c>
    </row>
    <row r="135" spans="3:27" ht="15.5" x14ac:dyDescent="0.35">
      <c r="C135" t="s">
        <v>406</v>
      </c>
      <c r="D135" s="5">
        <v>22682489000000</v>
      </c>
      <c r="E135" s="5">
        <v>22381021000000</v>
      </c>
      <c r="I135" s="5">
        <v>22381021000000</v>
      </c>
      <c r="J135" s="5">
        <v>19203101000000</v>
      </c>
    </row>
    <row r="136" spans="3:27" ht="15.5" x14ac:dyDescent="0.35">
      <c r="C136" t="s">
        <v>142</v>
      </c>
      <c r="D136" s="5">
        <v>1260846877000000</v>
      </c>
      <c r="E136" s="5">
        <v>1185715363000000</v>
      </c>
      <c r="F136" s="5">
        <v>1097876035000000</v>
      </c>
      <c r="G136" s="5">
        <v>1036465322000000</v>
      </c>
      <c r="I136" s="5">
        <v>1185715363000000</v>
      </c>
      <c r="J136" s="5">
        <v>963580855000000</v>
      </c>
      <c r="K136" s="5">
        <v>931931466000000</v>
      </c>
      <c r="L136" s="5">
        <v>889639206000000</v>
      </c>
      <c r="M136" s="5">
        <v>838317715000000</v>
      </c>
      <c r="N136" s="5">
        <v>778465226000000</v>
      </c>
      <c r="O136" s="5">
        <v>720601260000000</v>
      </c>
      <c r="P136" s="5">
        <v>698198222000000</v>
      </c>
      <c r="Q136" s="5">
        <v>608426780000000</v>
      </c>
      <c r="R136" s="5">
        <v>513777880000000</v>
      </c>
      <c r="S136" s="5">
        <v>430157066000000</v>
      </c>
      <c r="T136" s="5">
        <v>355552400000000</v>
      </c>
      <c r="U136" s="5">
        <v>338971310000000</v>
      </c>
      <c r="V136" s="5">
        <v>289778215000000</v>
      </c>
      <c r="W136" s="5">
        <v>261215137000000</v>
      </c>
      <c r="X136" s="5">
        <v>215431004000000</v>
      </c>
      <c r="Y136" s="5">
        <v>208322445000000</v>
      </c>
      <c r="Z136" s="5">
        <v>186279343000000</v>
      </c>
      <c r="AA136" s="2">
        <v>166094416000000</v>
      </c>
    </row>
    <row r="137" spans="3:27" ht="15.5" x14ac:dyDescent="0.35">
      <c r="C137" t="s">
        <v>143</v>
      </c>
    </row>
    <row r="138" spans="3:27" ht="15.5" x14ac:dyDescent="0.35">
      <c r="C138" t="s">
        <v>144</v>
      </c>
      <c r="D138" s="5">
        <v>9054807000000</v>
      </c>
      <c r="E138" s="5">
        <v>9054807000000</v>
      </c>
      <c r="F138" s="5">
        <v>9054807000000</v>
      </c>
      <c r="G138" s="5">
        <v>9054807000000</v>
      </c>
      <c r="I138" s="5">
        <v>9054807000000</v>
      </c>
      <c r="J138" s="5">
        <v>9054807000000</v>
      </c>
      <c r="K138" s="5">
        <v>9054807000000</v>
      </c>
      <c r="L138" s="5">
        <v>9054807000000</v>
      </c>
      <c r="M138" s="5">
        <v>9054807000000</v>
      </c>
      <c r="N138" s="5">
        <v>9054807000000</v>
      </c>
      <c r="O138" s="5">
        <v>9054807000000</v>
      </c>
      <c r="P138" s="5">
        <v>9054807000000</v>
      </c>
      <c r="Q138" s="5">
        <v>9054807000000</v>
      </c>
      <c r="R138" s="5">
        <v>9054807000000</v>
      </c>
      <c r="S138" s="5">
        <v>9054807000000</v>
      </c>
      <c r="T138" s="5">
        <v>9054807000000</v>
      </c>
      <c r="U138" s="5">
        <v>9054807000000</v>
      </c>
      <c r="V138" s="5">
        <v>9054807000000</v>
      </c>
      <c r="W138" s="5">
        <v>9054807000000</v>
      </c>
      <c r="X138" s="5">
        <v>9054807000000</v>
      </c>
      <c r="Y138" s="5">
        <v>7789288000000</v>
      </c>
      <c r="Z138" s="5">
        <v>7789288000000</v>
      </c>
      <c r="AA138" s="2">
        <v>7789288000000</v>
      </c>
    </row>
    <row r="139" spans="3:27" ht="15.5" x14ac:dyDescent="0.35">
      <c r="C139" t="s">
        <v>145</v>
      </c>
      <c r="D139" s="5">
        <v>17010254000000</v>
      </c>
      <c r="E139" s="5">
        <v>17010254000000</v>
      </c>
      <c r="F139" s="5">
        <v>17010254000000</v>
      </c>
      <c r="G139" s="5">
        <v>17010254000000</v>
      </c>
      <c r="I139" s="5">
        <v>17010254000000</v>
      </c>
      <c r="J139" s="5">
        <v>17010254000000</v>
      </c>
      <c r="K139" s="5">
        <v>17010254000000</v>
      </c>
      <c r="L139" s="5">
        <v>17010254000000</v>
      </c>
      <c r="M139" s="5">
        <v>17010254000000</v>
      </c>
      <c r="N139" s="5">
        <v>14568468000000</v>
      </c>
      <c r="O139" s="5">
        <v>14568468000000</v>
      </c>
      <c r="P139" s="5">
        <v>14568468000000</v>
      </c>
      <c r="Q139" s="5">
        <v>14568468000000</v>
      </c>
      <c r="R139" s="5">
        <v>14568468000000</v>
      </c>
      <c r="S139" s="5">
        <v>14568468000000</v>
      </c>
      <c r="T139" s="5">
        <v>14568468000000</v>
      </c>
      <c r="U139" s="5">
        <v>14568468000000</v>
      </c>
      <c r="V139" s="5">
        <v>14568468000000</v>
      </c>
      <c r="W139" s="5">
        <v>14568468000000</v>
      </c>
      <c r="X139" s="5">
        <v>14568468000000</v>
      </c>
      <c r="Y139" s="5">
        <v>5617599000000</v>
      </c>
      <c r="Z139" s="5">
        <v>5812879000000</v>
      </c>
      <c r="AA139" s="2">
        <v>5812879000000</v>
      </c>
    </row>
    <row r="140" spans="3:27" ht="15.5" x14ac:dyDescent="0.35">
      <c r="C140" t="s">
        <v>146</v>
      </c>
      <c r="D140" s="5">
        <v>117116853000000</v>
      </c>
      <c r="E140" s="5">
        <v>123854830000000</v>
      </c>
      <c r="F140" s="5">
        <v>119482287000000</v>
      </c>
      <c r="G140" s="5">
        <v>114454159000000</v>
      </c>
      <c r="I140" s="5">
        <v>123854830000000</v>
      </c>
      <c r="J140" s="5">
        <v>118243827000000</v>
      </c>
      <c r="K140" s="5">
        <v>107235514000000</v>
      </c>
      <c r="L140" s="5">
        <v>94059740000000</v>
      </c>
      <c r="M140" s="5">
        <v>78250204000000</v>
      </c>
      <c r="N140" s="5">
        <v>66980701000000</v>
      </c>
      <c r="O140" s="5">
        <v>82463505000000</v>
      </c>
      <c r="P140" s="5">
        <v>71046832000000</v>
      </c>
      <c r="Q140" s="5">
        <v>60313505000000</v>
      </c>
      <c r="R140" s="5">
        <v>50798322000000</v>
      </c>
      <c r="S140" s="5">
        <v>41537950000000</v>
      </c>
      <c r="T140" s="5">
        <v>35078159000000</v>
      </c>
      <c r="U140" s="5">
        <v>27011835000000</v>
      </c>
      <c r="V140" s="5">
        <v>20070536000000</v>
      </c>
      <c r="W140" s="5">
        <v>14422051000000</v>
      </c>
      <c r="X140" s="5">
        <v>9990436000000</v>
      </c>
      <c r="Y140" s="5">
        <v>6802568000000</v>
      </c>
      <c r="Z140" s="5">
        <v>4510038000000</v>
      </c>
      <c r="AA140" s="2">
        <v>3760586000000</v>
      </c>
    </row>
    <row r="141" spans="3:27" ht="15.5" x14ac:dyDescent="0.35">
      <c r="C141" t="s">
        <v>147</v>
      </c>
    </row>
    <row r="142" spans="3:27" ht="15.5" x14ac:dyDescent="0.35">
      <c r="C142" t="s">
        <v>2071</v>
      </c>
      <c r="D142" s="5">
        <v>2778412000000</v>
      </c>
      <c r="E142" s="5">
        <v>2778412000000</v>
      </c>
      <c r="F142" s="5">
        <v>2778412000000</v>
      </c>
      <c r="G142" s="5">
        <v>2778412000000</v>
      </c>
      <c r="I142" s="5">
        <v>2778412000000</v>
      </c>
      <c r="J142" s="5">
        <v>2778412000000</v>
      </c>
      <c r="K142" s="5">
        <v>2778412000000</v>
      </c>
      <c r="L142" s="5">
        <v>2778412000000</v>
      </c>
      <c r="M142" s="5">
        <v>2778412000000</v>
      </c>
      <c r="N142" s="5">
        <v>2778412000000</v>
      </c>
      <c r="O142" s="5">
        <v>2778412000000</v>
      </c>
      <c r="P142" s="5">
        <v>2778412000000</v>
      </c>
      <c r="Q142" s="5">
        <v>2778412000000</v>
      </c>
      <c r="R142" s="5">
        <v>2778412000000</v>
      </c>
      <c r="S142" s="5">
        <v>8483788000000</v>
      </c>
      <c r="T142" s="5">
        <v>6688138000000</v>
      </c>
      <c r="U142" s="5">
        <v>5646886000000</v>
      </c>
      <c r="V142" s="5">
        <v>4589273000000</v>
      </c>
      <c r="W142" s="5">
        <v>3422953000000</v>
      </c>
      <c r="X142" s="5">
        <v>2624634000000</v>
      </c>
      <c r="Y142" s="5">
        <v>2140119000000</v>
      </c>
      <c r="Z142" s="5">
        <v>1912618000000</v>
      </c>
      <c r="AA142" s="2">
        <v>1721093000000</v>
      </c>
    </row>
    <row r="143" spans="3:27" ht="15.5" x14ac:dyDescent="0.35">
      <c r="C143" t="s">
        <v>148</v>
      </c>
      <c r="D143" s="5">
        <v>114338441000000</v>
      </c>
      <c r="E143" s="5">
        <v>121076418000000</v>
      </c>
      <c r="F143" s="5">
        <v>116703875000000</v>
      </c>
      <c r="G143" s="5">
        <v>111675747000000</v>
      </c>
      <c r="I143" s="5">
        <v>121076418000000</v>
      </c>
      <c r="J143" s="5">
        <v>115465415000000</v>
      </c>
      <c r="K143" s="5">
        <v>104457102000000</v>
      </c>
      <c r="L143" s="5">
        <v>91281328000000</v>
      </c>
      <c r="M143" s="5">
        <v>75471792000000</v>
      </c>
      <c r="N143" s="5">
        <v>64202289000000</v>
      </c>
      <c r="O143" s="5">
        <v>79685093000000</v>
      </c>
      <c r="P143" s="5">
        <v>68268420000000</v>
      </c>
      <c r="Q143" s="5">
        <v>57535093000000</v>
      </c>
      <c r="R143" s="5">
        <v>48019910000000</v>
      </c>
      <c r="S143" s="5">
        <v>33054162000000</v>
      </c>
      <c r="T143" s="5">
        <v>28390021000000</v>
      </c>
      <c r="U143" s="5">
        <v>21364949000000</v>
      </c>
      <c r="V143" s="5">
        <v>15481263000000</v>
      </c>
      <c r="W143" s="5">
        <v>10999098000000</v>
      </c>
      <c r="X143" s="5">
        <v>7365802000000</v>
      </c>
      <c r="Y143" s="5">
        <v>4662449000000</v>
      </c>
      <c r="Z143" s="5">
        <v>2597420000000</v>
      </c>
      <c r="AA143" s="2">
        <v>2039493000000</v>
      </c>
    </row>
    <row r="144" spans="3:27" ht="15.5" x14ac:dyDescent="0.35">
      <c r="C144" t="s">
        <v>149</v>
      </c>
      <c r="D144" s="5">
        <v>117116853000000</v>
      </c>
      <c r="E144" s="5">
        <v>123854830000000</v>
      </c>
      <c r="F144" s="5">
        <v>119482287000000</v>
      </c>
      <c r="G144" s="5">
        <v>114454159000000</v>
      </c>
      <c r="I144" s="5">
        <v>123854830000000</v>
      </c>
      <c r="J144" s="5">
        <v>118243827000000</v>
      </c>
      <c r="K144" s="5">
        <v>107235514000000</v>
      </c>
      <c r="L144" s="5">
        <v>94059740000000</v>
      </c>
      <c r="M144" s="5">
        <v>78250204000000</v>
      </c>
      <c r="N144" s="5">
        <v>66980701000000</v>
      </c>
      <c r="O144" s="5">
        <v>82463505000000</v>
      </c>
      <c r="P144" s="5">
        <v>71046832000000</v>
      </c>
      <c r="Q144" s="5">
        <v>60313505000000</v>
      </c>
      <c r="R144" s="5">
        <v>50798322000000</v>
      </c>
      <c r="S144" s="5">
        <v>41537950000000</v>
      </c>
      <c r="T144" s="5">
        <v>35078159000000</v>
      </c>
      <c r="U144" s="5">
        <v>27011835000000</v>
      </c>
      <c r="V144" s="5">
        <v>20070536000000</v>
      </c>
      <c r="W144" s="5">
        <v>14422051000000</v>
      </c>
      <c r="X144" s="5">
        <v>9990436000000</v>
      </c>
      <c r="Y144" s="5">
        <v>6802568000000</v>
      </c>
      <c r="Z144" s="5">
        <v>4510038000000</v>
      </c>
      <c r="AA144" s="2">
        <v>3760586000000</v>
      </c>
    </row>
    <row r="145" spans="2:27" ht="15.5" x14ac:dyDescent="0.35">
      <c r="C145" t="s">
        <v>150</v>
      </c>
      <c r="D145" s="5">
        <v>4530151000000</v>
      </c>
      <c r="E145" s="5">
        <v>4609224000000</v>
      </c>
      <c r="F145" s="5">
        <v>4853079000000</v>
      </c>
      <c r="G145" s="5">
        <v>4819212000000</v>
      </c>
      <c r="I145" s="5">
        <v>4609224000000</v>
      </c>
      <c r="J145" s="5">
        <v>4476767000000</v>
      </c>
      <c r="K145" s="5">
        <v>4601506000000</v>
      </c>
      <c r="L145" s="5">
        <v>4381947000000</v>
      </c>
      <c r="M145" s="5">
        <v>2781605000000</v>
      </c>
      <c r="N145" s="5">
        <v>2679679000000</v>
      </c>
      <c r="O145" s="5">
        <v>2488369000000</v>
      </c>
      <c r="P145" s="5">
        <v>2296905000000</v>
      </c>
      <c r="Q145" s="5">
        <v>2311015000000</v>
      </c>
      <c r="R145" s="5">
        <v>2096666000000</v>
      </c>
      <c r="S145" s="5">
        <v>2023486000000</v>
      </c>
      <c r="T145" s="5">
        <v>1949535000000</v>
      </c>
      <c r="U145" s="5">
        <v>83270000000</v>
      </c>
      <c r="V145" s="5">
        <v>52268000000</v>
      </c>
      <c r="W145" s="5">
        <v>109870000000</v>
      </c>
      <c r="X145" s="5">
        <v>29899000000</v>
      </c>
      <c r="Y145" s="5">
        <v>30940000000</v>
      </c>
      <c r="Z145" s="5">
        <v>30578000000</v>
      </c>
      <c r="AA145" s="2">
        <v>27610000000</v>
      </c>
    </row>
    <row r="146" spans="2:27" ht="15.5" x14ac:dyDescent="0.35">
      <c r="C146" t="s">
        <v>9</v>
      </c>
      <c r="D146" s="5">
        <v>165910858000000</v>
      </c>
      <c r="E146" s="5">
        <v>176339368000000</v>
      </c>
      <c r="F146" s="5">
        <v>171610402000000</v>
      </c>
      <c r="G146" s="5">
        <v>165187945000000</v>
      </c>
      <c r="I146" s="5">
        <v>176339368000000</v>
      </c>
      <c r="J146" s="5">
        <v>166548007000000</v>
      </c>
      <c r="K146" s="5">
        <v>154732520000000</v>
      </c>
      <c r="L146" s="5">
        <v>140197662000000</v>
      </c>
      <c r="M146" s="5">
        <v>126519977000000</v>
      </c>
      <c r="N146" s="5">
        <v>112872199000000</v>
      </c>
      <c r="O146" s="5">
        <v>125003948000000</v>
      </c>
      <c r="P146" s="5">
        <v>110373789000000</v>
      </c>
      <c r="Q146" s="5">
        <v>100903304000000</v>
      </c>
      <c r="R146" s="5">
        <v>89254000000000</v>
      </c>
      <c r="S146" s="5">
        <v>78438222000000</v>
      </c>
      <c r="T146" s="5">
        <v>61021308000000</v>
      </c>
      <c r="U146" s="5">
        <v>47683505000000</v>
      </c>
      <c r="V146" s="5">
        <v>43525291000000</v>
      </c>
      <c r="W146" s="5">
        <v>37843024000000</v>
      </c>
      <c r="X146" s="5">
        <v>33149525000000</v>
      </c>
      <c r="Y146" s="5">
        <v>19174522000000</v>
      </c>
      <c r="Z146" s="5">
        <v>15461726000000</v>
      </c>
      <c r="AA146" s="2">
        <v>17247195000000</v>
      </c>
    </row>
    <row r="147" spans="2:27" ht="15.5" x14ac:dyDescent="0.35">
      <c r="C147" t="s">
        <v>151</v>
      </c>
      <c r="D147" s="5">
        <v>1426757735000000</v>
      </c>
      <c r="E147" s="5">
        <v>1362054731000000</v>
      </c>
      <c r="F147" s="5">
        <v>1269486437000000</v>
      </c>
      <c r="G147" s="5">
        <v>1201653267000000</v>
      </c>
      <c r="I147" s="5">
        <v>1362054731000000</v>
      </c>
      <c r="J147" s="5">
        <v>1130128862000000</v>
      </c>
      <c r="K147" s="5">
        <v>1086663986000000</v>
      </c>
      <c r="L147" s="5">
        <v>1029836868000000</v>
      </c>
      <c r="M147" s="5">
        <v>964837692000000</v>
      </c>
      <c r="N147" s="5">
        <v>891337425000000</v>
      </c>
      <c r="O147" s="5">
        <v>845605208000000</v>
      </c>
      <c r="P147" s="5">
        <v>808572011000000</v>
      </c>
      <c r="Q147" s="5">
        <v>709330084000000</v>
      </c>
      <c r="R147" s="5">
        <v>603031880000000</v>
      </c>
      <c r="S147" s="5">
        <v>508595288000000</v>
      </c>
      <c r="T147" s="5">
        <v>416573708000000</v>
      </c>
      <c r="U147" s="5">
        <v>386654815000000</v>
      </c>
      <c r="V147" s="5">
        <v>333303506000000</v>
      </c>
      <c r="W147" s="5">
        <v>299058161000000</v>
      </c>
      <c r="X147" s="5">
        <v>248580529000000</v>
      </c>
      <c r="Y147" s="5">
        <v>227496967000000</v>
      </c>
      <c r="Z147" s="5">
        <v>201741069000000</v>
      </c>
      <c r="AA147" s="2">
        <v>183341611000000</v>
      </c>
    </row>
    <row r="148" spans="2:27" ht="15.5" x14ac:dyDescent="0.35">
      <c r="C148" t="s">
        <v>152</v>
      </c>
      <c r="D148" s="5">
        <v>37297312916</v>
      </c>
      <c r="E148" s="5">
        <v>37297312916</v>
      </c>
      <c r="F148" s="5">
        <v>37297312916</v>
      </c>
      <c r="G148" s="5">
        <v>37297312916</v>
      </c>
      <c r="I148" s="5">
        <v>37297312916</v>
      </c>
      <c r="J148" s="5">
        <v>37297312916</v>
      </c>
      <c r="K148" s="5">
        <v>37297312916</v>
      </c>
      <c r="L148" s="5">
        <v>18648656458</v>
      </c>
      <c r="M148" s="5">
        <v>18648656458</v>
      </c>
      <c r="N148" s="5">
        <v>18648656458</v>
      </c>
      <c r="O148" s="5">
        <v>18648656458</v>
      </c>
      <c r="P148" s="5">
        <v>18648656458</v>
      </c>
      <c r="Q148" s="5">
        <v>18648656458</v>
      </c>
      <c r="R148" s="5">
        <v>18648656458</v>
      </c>
      <c r="S148" s="5">
        <v>18648656458</v>
      </c>
      <c r="T148" s="5">
        <v>18648656458</v>
      </c>
      <c r="U148" s="5">
        <v>18648656458</v>
      </c>
      <c r="V148" s="5">
        <v>18648656458</v>
      </c>
      <c r="W148" s="5">
        <v>18648656458</v>
      </c>
      <c r="X148" s="5">
        <v>18648656458</v>
      </c>
      <c r="Y148" s="5">
        <v>15273940510</v>
      </c>
      <c r="Z148" s="5">
        <v>15273940510</v>
      </c>
      <c r="AA148" s="2">
        <v>15273940510</v>
      </c>
    </row>
    <row r="150" spans="2:27" ht="15.5" x14ac:dyDescent="0.35">
      <c r="B150" t="s">
        <v>153</v>
      </c>
      <c r="C150" t="s">
        <v>154</v>
      </c>
      <c r="D150" s="5">
        <v>40895845000000</v>
      </c>
      <c r="E150" s="5">
        <v>11643785000000</v>
      </c>
      <c r="F150" s="5">
        <v>14808732000000</v>
      </c>
      <c r="G150" s="5">
        <v>63664622000000</v>
      </c>
      <c r="I150" s="5">
        <v>103102399000000</v>
      </c>
      <c r="J150" s="5">
        <v>-63217913000000</v>
      </c>
      <c r="K150" s="5">
        <v>10392864000000</v>
      </c>
      <c r="L150" s="5">
        <v>19952835000000</v>
      </c>
      <c r="M150" s="5">
        <v>97479025000000</v>
      </c>
      <c r="N150" s="5">
        <v>74253924000000</v>
      </c>
      <c r="O150" s="5">
        <v>-12611042000000</v>
      </c>
      <c r="P150" s="5">
        <v>-4274095000000</v>
      </c>
      <c r="Q150" s="5">
        <v>33625853000000</v>
      </c>
      <c r="R150" s="5">
        <v>15422131000000</v>
      </c>
      <c r="S150" s="5">
        <v>24356628000000</v>
      </c>
      <c r="T150" s="5">
        <v>-610370000000</v>
      </c>
      <c r="U150" s="5">
        <v>-6903202000000</v>
      </c>
      <c r="V150" s="5">
        <v>9237921000000</v>
      </c>
      <c r="W150" s="5">
        <v>15384156000000</v>
      </c>
      <c r="X150" s="5">
        <v>-14154127000000</v>
      </c>
      <c r="Y150" s="5">
        <v>1343479000000</v>
      </c>
      <c r="Z150" s="5">
        <v>-12340073000000</v>
      </c>
      <c r="AA150" s="2">
        <v>-7839790000000</v>
      </c>
    </row>
    <row r="151" spans="2:27" ht="15.5" x14ac:dyDescent="0.35">
      <c r="C151" t="s">
        <v>1776</v>
      </c>
      <c r="D151" s="5">
        <v>18714883000000</v>
      </c>
      <c r="E151" s="5">
        <v>17049329000000</v>
      </c>
      <c r="F151" s="5">
        <v>17816796000000</v>
      </c>
      <c r="G151" s="5">
        <v>16452168000000</v>
      </c>
      <c r="I151" s="5">
        <v>68404129000000</v>
      </c>
      <c r="J151" s="5">
        <v>66149661000000</v>
      </c>
      <c r="K151" s="5">
        <v>60989587000000</v>
      </c>
      <c r="L151" s="5">
        <v>53867559000000</v>
      </c>
      <c r="M151" s="5">
        <v>49350420000000</v>
      </c>
      <c r="N151" s="5">
        <v>56361829000000</v>
      </c>
      <c r="O151" s="5">
        <v>60214214000000</v>
      </c>
      <c r="P151" s="5">
        <v>53139837000000</v>
      </c>
      <c r="Q151" s="5">
        <v>47669209000000</v>
      </c>
      <c r="R151" s="5">
        <v>42679256000000</v>
      </c>
      <c r="S151" s="5">
        <v>36334620000000</v>
      </c>
      <c r="T151" s="5">
        <v>33051566000000</v>
      </c>
      <c r="U151" s="5">
        <v>26153994000000</v>
      </c>
      <c r="V151" s="5">
        <v>22759737000000</v>
      </c>
      <c r="W151" s="5">
        <v>20202546000000</v>
      </c>
      <c r="X151" s="5">
        <v>19345064000000</v>
      </c>
      <c r="Y151" s="5">
        <v>19509478000000</v>
      </c>
      <c r="Z151" s="5">
        <v>16434789000000</v>
      </c>
      <c r="AA151" s="2">
        <v>15342923000000</v>
      </c>
    </row>
    <row r="152" spans="2:27" ht="15.5" x14ac:dyDescent="0.35">
      <c r="C152" t="s">
        <v>2072</v>
      </c>
      <c r="D152" s="5">
        <v>-6838940000000</v>
      </c>
      <c r="E152" s="5">
        <v>-4796363000000</v>
      </c>
      <c r="F152" s="5">
        <v>-7755984000000</v>
      </c>
      <c r="G152" s="5">
        <v>-6920132000000</v>
      </c>
      <c r="I152" s="5">
        <v>-26839809000000</v>
      </c>
      <c r="J152" s="5">
        <v>-26031790000000</v>
      </c>
      <c r="K152" s="5">
        <v>-19944410000000</v>
      </c>
      <c r="L152" s="5">
        <v>-12982903000000</v>
      </c>
      <c r="M152" s="5">
        <v>-11661463000000</v>
      </c>
      <c r="N152" s="5">
        <v>-19398612000000</v>
      </c>
      <c r="O152" s="5">
        <v>-22054755000000</v>
      </c>
      <c r="P152" s="5">
        <v>-18375792000000</v>
      </c>
      <c r="Q152" s="5">
        <v>-16175060000000</v>
      </c>
      <c r="R152" s="5">
        <v>-13817212000000</v>
      </c>
      <c r="S152" s="5">
        <v>-11121452000000</v>
      </c>
      <c r="T152" s="5">
        <v>-10670290000000</v>
      </c>
      <c r="U152" s="5">
        <v>-7336357000000</v>
      </c>
      <c r="V152" s="5">
        <v>-7259227000000</v>
      </c>
      <c r="W152" s="5">
        <v>-7466580000000</v>
      </c>
      <c r="X152" s="5">
        <v>-7188490000000</v>
      </c>
      <c r="Y152" s="5">
        <v>-8246264000000</v>
      </c>
      <c r="Z152" s="5">
        <v>-6966538000000</v>
      </c>
      <c r="AA152" s="2">
        <v>-7259064000000</v>
      </c>
    </row>
    <row r="153" spans="2:27" ht="15.5" x14ac:dyDescent="0.35">
      <c r="C153" t="s">
        <v>2065</v>
      </c>
      <c r="J153" s="5">
        <v>-52000000</v>
      </c>
      <c r="K153" s="5">
        <v>6853074000000</v>
      </c>
      <c r="L153" s="5">
        <v>6221661000000</v>
      </c>
      <c r="M153" s="5">
        <v>5886644000000</v>
      </c>
      <c r="N153" s="5">
        <v>5330499000000</v>
      </c>
      <c r="O153" s="5">
        <v>6158192000000</v>
      </c>
      <c r="P153" s="5">
        <v>5997417000000</v>
      </c>
      <c r="Q153" s="5">
        <v>6871380000000</v>
      </c>
      <c r="R153" s="5">
        <v>5596823000000</v>
      </c>
      <c r="S153" s="5">
        <v>3310796000000</v>
      </c>
    </row>
    <row r="154" spans="2:27" ht="15.5" x14ac:dyDescent="0.35">
      <c r="C154" t="s">
        <v>1139</v>
      </c>
      <c r="D154" s="5">
        <v>-309000000</v>
      </c>
      <c r="E154" s="5">
        <v>-467000000</v>
      </c>
      <c r="F154" s="5">
        <v>-314000000</v>
      </c>
      <c r="G154" s="5">
        <v>-236000000</v>
      </c>
      <c r="I154" s="5">
        <v>-1523000000</v>
      </c>
      <c r="J154" s="5">
        <v>-1752000000</v>
      </c>
      <c r="K154" s="5">
        <v>-5193773000000</v>
      </c>
      <c r="L154" s="5">
        <v>-4670128000000</v>
      </c>
      <c r="M154" s="5">
        <v>-4487687000000</v>
      </c>
      <c r="N154" s="5">
        <v>-3859411000000</v>
      </c>
      <c r="O154" s="5">
        <v>-4461264000000</v>
      </c>
      <c r="P154" s="5">
        <v>-4285560000000</v>
      </c>
      <c r="Q154" s="5">
        <v>-5103812000000</v>
      </c>
      <c r="R154" s="5">
        <v>-4255262000000</v>
      </c>
      <c r="S154" s="5">
        <v>-2485134000000</v>
      </c>
    </row>
    <row r="155" spans="2:27" ht="15.5" x14ac:dyDescent="0.35">
      <c r="C155" t="s">
        <v>2073</v>
      </c>
      <c r="D155" s="5">
        <v>2620286000000</v>
      </c>
      <c r="E155" s="5">
        <v>2793588000000</v>
      </c>
      <c r="F155" s="5">
        <v>1122456000000</v>
      </c>
      <c r="G155" s="5">
        <v>1107022000000</v>
      </c>
      <c r="I155" s="5">
        <v>5717804000000</v>
      </c>
      <c r="J155" s="5">
        <v>5481495000000</v>
      </c>
    </row>
    <row r="156" spans="2:27" ht="15.5" x14ac:dyDescent="0.35">
      <c r="C156" t="s">
        <v>2074</v>
      </c>
      <c r="D156" s="5">
        <v>-885767000000</v>
      </c>
      <c r="E156" s="5">
        <v>-1991766000000</v>
      </c>
      <c r="F156" s="5">
        <v>-883917000000</v>
      </c>
      <c r="G156" s="5">
        <v>-1097566000000</v>
      </c>
      <c r="I156" s="5">
        <v>-4333705000000</v>
      </c>
      <c r="J156" s="5">
        <v>-4453367000000</v>
      </c>
    </row>
    <row r="157" spans="2:27" ht="15.5" x14ac:dyDescent="0.35">
      <c r="C157" t="s">
        <v>1416</v>
      </c>
      <c r="D157" s="5">
        <v>12169218000000</v>
      </c>
      <c r="E157" s="5">
        <v>4178027000000</v>
      </c>
      <c r="F157" s="5">
        <v>6308258000000</v>
      </c>
      <c r="G157" s="5">
        <v>5090872000000</v>
      </c>
      <c r="I157" s="5">
        <v>22516510000000</v>
      </c>
      <c r="J157" s="5">
        <v>25482367000000</v>
      </c>
      <c r="K157" s="5">
        <v>16949163000000</v>
      </c>
      <c r="L157" s="5">
        <v>29188180000000</v>
      </c>
      <c r="M157" s="5">
        <v>17340344000000</v>
      </c>
      <c r="N157" s="5">
        <v>11267818000000</v>
      </c>
      <c r="O157" s="5">
        <v>13767574000000</v>
      </c>
      <c r="P157" s="5">
        <v>11540546000000</v>
      </c>
      <c r="Q157" s="5">
        <v>10585204000000</v>
      </c>
      <c r="R157" s="5">
        <v>9612498000000</v>
      </c>
      <c r="S157" s="5">
        <v>11974988000000</v>
      </c>
      <c r="T157" s="5">
        <v>10382871000000</v>
      </c>
      <c r="U157" s="5">
        <v>9388349000000</v>
      </c>
      <c r="V157" s="5">
        <v>8241122000000</v>
      </c>
      <c r="W157" s="5">
        <v>7420416000000</v>
      </c>
      <c r="X157" s="5">
        <v>6883747000000</v>
      </c>
      <c r="Y157" s="5">
        <v>4014390000000</v>
      </c>
      <c r="Z157" s="5">
        <v>2918923000000</v>
      </c>
      <c r="AA157" s="2">
        <v>3864075000000</v>
      </c>
    </row>
    <row r="158" spans="2:27" ht="15.5" x14ac:dyDescent="0.35">
      <c r="C158" t="s">
        <v>2075</v>
      </c>
    </row>
    <row r="159" spans="2:27" ht="15.5" x14ac:dyDescent="0.35">
      <c r="C159" t="s">
        <v>1420</v>
      </c>
      <c r="D159" s="5">
        <v>-9488002000000</v>
      </c>
      <c r="E159" s="5">
        <v>3272338000000</v>
      </c>
      <c r="F159" s="5">
        <v>-12080876000000</v>
      </c>
      <c r="G159" s="5">
        <v>-8906292000000</v>
      </c>
      <c r="I159" s="5">
        <v>-24999612000000</v>
      </c>
      <c r="J159" s="5">
        <v>-25767786000000</v>
      </c>
      <c r="K159" s="5">
        <v>-23283035000000</v>
      </c>
      <c r="L159" s="5">
        <v>-19243701000000</v>
      </c>
      <c r="M159" s="5">
        <v>-23518575000000</v>
      </c>
      <c r="N159" s="5">
        <v>-22826335000000</v>
      </c>
      <c r="O159" s="5">
        <v>-21321979000000</v>
      </c>
      <c r="P159" s="5">
        <v>-18924886000000</v>
      </c>
      <c r="Q159" s="5">
        <v>-19182605000000</v>
      </c>
      <c r="R159" s="5">
        <v>-20816407000000</v>
      </c>
      <c r="S159" s="5">
        <v>-20290342000000</v>
      </c>
      <c r="T159" s="5">
        <v>-19187680000000</v>
      </c>
      <c r="U159" s="5">
        <v>-15598666000000</v>
      </c>
      <c r="V159" s="5">
        <v>-12827026000000</v>
      </c>
      <c r="W159" s="5">
        <v>-12430552000000</v>
      </c>
      <c r="X159" s="5">
        <v>-12038701000000</v>
      </c>
      <c r="Y159" s="5">
        <v>-7046325000000</v>
      </c>
      <c r="Z159" s="5">
        <v>-5121094000000</v>
      </c>
      <c r="AA159" s="2">
        <v>-5846973000000</v>
      </c>
    </row>
    <row r="160" spans="2:27" ht="15.5" x14ac:dyDescent="0.35">
      <c r="C160" t="s">
        <v>2076</v>
      </c>
      <c r="D160" s="5">
        <v>-20259000000</v>
      </c>
      <c r="E160" s="5">
        <v>111937000000</v>
      </c>
      <c r="F160" s="5">
        <v>-56204000000</v>
      </c>
      <c r="G160" s="5">
        <v>-20794000000</v>
      </c>
      <c r="I160" s="5">
        <v>1839000000</v>
      </c>
      <c r="J160" s="5">
        <v>-3797000000</v>
      </c>
      <c r="K160" s="5">
        <v>-133598000000</v>
      </c>
      <c r="L160" s="5">
        <v>-212151000000</v>
      </c>
      <c r="M160" s="5">
        <v>-216297000000</v>
      </c>
      <c r="N160" s="5">
        <v>-119292000000</v>
      </c>
      <c r="O160" s="5">
        <v>-117517000000</v>
      </c>
      <c r="P160" s="5">
        <v>221316000000</v>
      </c>
      <c r="Q160" s="5">
        <v>-57276000000</v>
      </c>
      <c r="R160" s="5">
        <v>73573000000</v>
      </c>
      <c r="S160" s="5">
        <v>35009000000</v>
      </c>
      <c r="T160" s="5">
        <v>174502000000</v>
      </c>
      <c r="U160" s="5">
        <v>53382000000</v>
      </c>
      <c r="V160" s="5">
        <v>258614000000</v>
      </c>
      <c r="W160" s="5">
        <v>312128000000</v>
      </c>
      <c r="X160" s="5">
        <v>49951000000</v>
      </c>
      <c r="Y160" s="5">
        <v>79798000000</v>
      </c>
      <c r="Z160" s="5">
        <v>73562000000</v>
      </c>
      <c r="AA160" s="2">
        <v>216055000000</v>
      </c>
    </row>
    <row r="161" spans="3:27" ht="15.5" x14ac:dyDescent="0.35">
      <c r="C161" t="s">
        <v>2077</v>
      </c>
      <c r="D161" s="5">
        <v>145832000000</v>
      </c>
      <c r="E161" s="5">
        <v>1622432000000</v>
      </c>
      <c r="I161" s="5">
        <v>1622432000000</v>
      </c>
      <c r="J161" s="5">
        <v>1455232000000</v>
      </c>
    </row>
    <row r="162" spans="3:27" ht="15.5" x14ac:dyDescent="0.35">
      <c r="C162" t="s">
        <v>607</v>
      </c>
      <c r="D162" s="5">
        <v>-243825000000</v>
      </c>
      <c r="E162" s="5">
        <v>-733717000000</v>
      </c>
      <c r="F162" s="5">
        <v>-868897000000</v>
      </c>
      <c r="G162" s="5">
        <v>-778296000000</v>
      </c>
      <c r="I162" s="5">
        <v>-3077536000000</v>
      </c>
      <c r="J162" s="5">
        <v>-4349809000000</v>
      </c>
      <c r="K162" s="5">
        <v>-5151648000000</v>
      </c>
      <c r="L162" s="5">
        <v>-4452098000000</v>
      </c>
      <c r="M162" s="5">
        <v>-3075099000000</v>
      </c>
      <c r="N162" s="5">
        <v>-1544212000000</v>
      </c>
      <c r="O162" s="5">
        <v>-4082687000000</v>
      </c>
      <c r="P162" s="5">
        <v>-3932801000000</v>
      </c>
      <c r="Q162" s="5">
        <v>-3365755000000</v>
      </c>
      <c r="R162" s="5">
        <v>-3583629000000</v>
      </c>
      <c r="S162" s="5">
        <v>-3470990000000</v>
      </c>
      <c r="T162" s="5">
        <v>-3301810000000</v>
      </c>
      <c r="U162" s="5">
        <v>-2888385000000</v>
      </c>
      <c r="V162" s="5">
        <v>-1528370000000</v>
      </c>
      <c r="W162" s="5">
        <v>-2808438000000</v>
      </c>
      <c r="X162" s="5">
        <v>-1114001000000</v>
      </c>
      <c r="Y162" s="5">
        <v>-874109000000</v>
      </c>
      <c r="Z162" s="5">
        <v>-761972000000</v>
      </c>
      <c r="AA162" s="2">
        <v>-1269598000000</v>
      </c>
    </row>
    <row r="163" spans="3:27" ht="15.5" x14ac:dyDescent="0.35">
      <c r="C163" t="s">
        <v>2078</v>
      </c>
      <c r="S163" s="5">
        <v>-190134000000</v>
      </c>
    </row>
    <row r="164" spans="3:27" ht="15.5" x14ac:dyDescent="0.35">
      <c r="C164" t="s">
        <v>2079</v>
      </c>
    </row>
    <row r="165" spans="3:27" ht="15.5" x14ac:dyDescent="0.35">
      <c r="C165" t="s">
        <v>2080</v>
      </c>
    </row>
    <row r="166" spans="3:27" ht="15.5" x14ac:dyDescent="0.35">
      <c r="C166" t="s">
        <v>2081</v>
      </c>
      <c r="D166" s="5">
        <v>-15259322000000</v>
      </c>
      <c r="E166" s="5">
        <v>-207005000000</v>
      </c>
      <c r="I166" s="5">
        <v>247036000000</v>
      </c>
      <c r="J166" s="5">
        <v>-52468000000</v>
      </c>
      <c r="K166" s="5">
        <v>-440595000000</v>
      </c>
      <c r="L166" s="5">
        <v>924885000000</v>
      </c>
      <c r="M166" s="5">
        <v>2039585000000</v>
      </c>
      <c r="N166" s="5">
        <v>31097354000000</v>
      </c>
      <c r="O166" s="5">
        <v>-30848186000000</v>
      </c>
      <c r="P166" s="5">
        <v>-941829000000</v>
      </c>
      <c r="Q166" s="5">
        <v>759492000000</v>
      </c>
      <c r="R166" s="5">
        <v>-360701000000</v>
      </c>
      <c r="S166" s="5">
        <v>-1083399000000</v>
      </c>
      <c r="T166" s="5">
        <v>-1411705000000</v>
      </c>
      <c r="U166" s="5">
        <v>101932000000</v>
      </c>
      <c r="V166" s="5">
        <v>13580209000000</v>
      </c>
      <c r="W166" s="5">
        <v>-3899686000000</v>
      </c>
      <c r="X166" s="5">
        <v>-10092194000000</v>
      </c>
      <c r="Y166" s="5">
        <v>-7087639000000</v>
      </c>
      <c r="Z166" s="5">
        <v>-8060171000000</v>
      </c>
      <c r="AA166" s="2">
        <v>-2384531000000</v>
      </c>
    </row>
    <row r="167" spans="3:27" ht="15.5" x14ac:dyDescent="0.35">
      <c r="C167" t="s">
        <v>2082</v>
      </c>
      <c r="D167" s="5">
        <v>1593701000000</v>
      </c>
      <c r="E167" s="5">
        <v>-2794032000000</v>
      </c>
      <c r="F167" s="5">
        <v>-5648561000000</v>
      </c>
      <c r="G167" s="5">
        <v>-575509000000</v>
      </c>
      <c r="I167" s="5">
        <v>-12403373000000</v>
      </c>
      <c r="J167" s="5">
        <v>-13980215000000</v>
      </c>
      <c r="K167" s="5">
        <v>-5027231000000</v>
      </c>
      <c r="L167" s="5">
        <v>4774591000000</v>
      </c>
      <c r="M167" s="5">
        <v>-3449230000000</v>
      </c>
      <c r="N167" s="5">
        <v>1738086000000</v>
      </c>
      <c r="O167" s="5">
        <v>-1372810000000</v>
      </c>
      <c r="P167" s="5">
        <v>766247000000</v>
      </c>
      <c r="Q167" s="5">
        <v>-5941473000000</v>
      </c>
      <c r="R167" s="5">
        <v>-1263681000000</v>
      </c>
      <c r="S167" s="5">
        <v>-1130054000000</v>
      </c>
      <c r="T167" s="5">
        <v>-1208552000000</v>
      </c>
      <c r="U167" s="5">
        <v>954360000000</v>
      </c>
      <c r="V167" s="5">
        <v>-36321000000</v>
      </c>
      <c r="W167" s="5">
        <v>191624000000</v>
      </c>
      <c r="X167" s="5">
        <v>602406000000</v>
      </c>
      <c r="Y167" s="5">
        <v>-10918294000000</v>
      </c>
      <c r="Z167" s="5">
        <v>-1323415000000</v>
      </c>
      <c r="AA167" s="2">
        <v>-207188000000</v>
      </c>
    </row>
    <row r="168" spans="3:27" ht="15.5" x14ac:dyDescent="0.35">
      <c r="C168" t="s">
        <v>2083</v>
      </c>
      <c r="D168" s="5">
        <v>-3406884000000</v>
      </c>
      <c r="E168" s="5">
        <v>-1381818000000</v>
      </c>
      <c r="F168" s="5">
        <v>15590811000000</v>
      </c>
      <c r="G168" s="5">
        <v>-8785349000000</v>
      </c>
      <c r="I168" s="5">
        <v>1061317000000</v>
      </c>
      <c r="J168" s="5">
        <v>5979421000000</v>
      </c>
      <c r="K168" s="5">
        <v>2679927000000</v>
      </c>
      <c r="L168" s="5">
        <v>6910457000000</v>
      </c>
      <c r="M168" s="5">
        <v>-13344877000000</v>
      </c>
      <c r="N168" s="5">
        <v>-8254649000000</v>
      </c>
      <c r="O168" s="5">
        <v>-411442000000</v>
      </c>
      <c r="P168" s="5">
        <v>679122000000</v>
      </c>
      <c r="Q168" s="5">
        <v>985628000000</v>
      </c>
      <c r="R168" s="5">
        <v>-1288535000000</v>
      </c>
      <c r="S168" s="5">
        <v>5861141000000</v>
      </c>
      <c r="T168" s="5">
        <v>-4340800000000</v>
      </c>
      <c r="U168" s="5">
        <v>-1896556000000</v>
      </c>
      <c r="V168" s="5">
        <v>2289462000000</v>
      </c>
      <c r="Y168" s="5">
        <v>86815000000</v>
      </c>
      <c r="Z168" s="5">
        <v>108304000000</v>
      </c>
      <c r="AA168" s="2">
        <v>-195119000000</v>
      </c>
    </row>
    <row r="169" spans="3:27" ht="15.5" x14ac:dyDescent="0.35">
      <c r="C169" t="s">
        <v>2084</v>
      </c>
      <c r="D169" s="5">
        <v>-1293725000000</v>
      </c>
      <c r="E169" s="5">
        <v>-3173037000000</v>
      </c>
      <c r="F169" s="5">
        <v>61370000000</v>
      </c>
      <c r="G169" s="5">
        <v>2532675000000</v>
      </c>
      <c r="I169" s="5">
        <v>-224954000000</v>
      </c>
      <c r="J169" s="5">
        <v>5981641000000</v>
      </c>
      <c r="K169" s="5">
        <v>1624634000000</v>
      </c>
      <c r="L169" s="5">
        <v>-936193000000</v>
      </c>
      <c r="M169" s="5">
        <v>-1949501000000</v>
      </c>
      <c r="N169" s="5">
        <v>1333246000000</v>
      </c>
      <c r="O169" s="5">
        <v>5395525000000</v>
      </c>
      <c r="P169" s="5">
        <v>-8946036000000</v>
      </c>
      <c r="Q169" s="5">
        <v>-6835671000000</v>
      </c>
      <c r="R169" s="5">
        <v>258760000000</v>
      </c>
      <c r="S169" s="5">
        <v>-6555451000000</v>
      </c>
      <c r="T169" s="5">
        <v>1119991000000</v>
      </c>
      <c r="U169" s="5">
        <v>-580052000000</v>
      </c>
      <c r="V169" s="5">
        <v>-970146000000</v>
      </c>
      <c r="W169" s="5">
        <v>-986283000000</v>
      </c>
      <c r="X169" s="5">
        <v>-197911000000</v>
      </c>
      <c r="Y169" s="5">
        <v>-235929000000</v>
      </c>
      <c r="Z169" s="5">
        <v>-122148000000</v>
      </c>
      <c r="AA169" s="2">
        <v>351312000000</v>
      </c>
    </row>
    <row r="170" spans="3:27" ht="15.5" x14ac:dyDescent="0.35">
      <c r="C170" t="s">
        <v>2085</v>
      </c>
      <c r="D170" s="5">
        <v>-21561360000000</v>
      </c>
      <c r="E170" s="5">
        <v>-91182566000000</v>
      </c>
      <c r="F170" s="5">
        <v>-37260612000000</v>
      </c>
      <c r="G170" s="5">
        <v>-18395291000000</v>
      </c>
      <c r="I170" s="5">
        <v>-139283994000000</v>
      </c>
      <c r="J170" s="5">
        <v>-99510845000000</v>
      </c>
      <c r="K170" s="5">
        <v>-63286794000000</v>
      </c>
      <c r="L170" s="5">
        <v>-71597247000000</v>
      </c>
      <c r="M170" s="5">
        <v>-5735124000000</v>
      </c>
      <c r="N170" s="5">
        <v>-39682400000000</v>
      </c>
      <c r="O170" s="5">
        <v>-50013784000000</v>
      </c>
      <c r="P170" s="5">
        <v>-79299503000000</v>
      </c>
      <c r="Q170" s="5">
        <v>-57434118000000</v>
      </c>
      <c r="R170" s="5">
        <v>-67170243000000</v>
      </c>
      <c r="S170" s="5">
        <v>-48482868000000</v>
      </c>
      <c r="T170" s="5">
        <v>-26984438000000</v>
      </c>
      <c r="U170" s="5">
        <v>-49895538000000</v>
      </c>
      <c r="V170" s="5">
        <v>-37208882000000</v>
      </c>
      <c r="W170" s="5">
        <v>-27176464000000</v>
      </c>
      <c r="X170" s="5">
        <v>-15513819000000</v>
      </c>
      <c r="Y170" s="5">
        <v>-11437453000000</v>
      </c>
      <c r="Z170" s="5">
        <v>-27033997000000</v>
      </c>
      <c r="AA170" s="2">
        <v>-22819814000000</v>
      </c>
    </row>
    <row r="171" spans="3:27" ht="15.5" x14ac:dyDescent="0.35">
      <c r="C171" t="s">
        <v>1784</v>
      </c>
      <c r="D171" s="5">
        <v>3176557000000</v>
      </c>
      <c r="E171" s="5">
        <v>-3452412000000</v>
      </c>
      <c r="F171" s="5">
        <v>-383040000000</v>
      </c>
      <c r="G171" s="5">
        <v>2633531000000</v>
      </c>
      <c r="I171" s="5">
        <v>-3563976000000</v>
      </c>
      <c r="J171" s="5">
        <v>1549905000000</v>
      </c>
      <c r="K171" s="5">
        <v>2445553000000</v>
      </c>
      <c r="L171" s="5">
        <v>1625087000000</v>
      </c>
      <c r="M171" s="5">
        <v>217600000000</v>
      </c>
      <c r="N171" s="5">
        <v>-2656765000000</v>
      </c>
      <c r="O171" s="5">
        <v>1356744000000</v>
      </c>
      <c r="P171" s="5">
        <v>-2203996000000</v>
      </c>
      <c r="Q171" s="5">
        <v>-3461795000000</v>
      </c>
      <c r="R171" s="5">
        <v>-3909427000000</v>
      </c>
      <c r="S171" s="5">
        <v>1631640000000</v>
      </c>
      <c r="T171" s="5">
        <v>-982495000000</v>
      </c>
      <c r="U171" s="5">
        <v>-1377371000000</v>
      </c>
      <c r="V171" s="5">
        <v>-2265590000000</v>
      </c>
      <c r="X171" s="5">
        <v>-38195000000</v>
      </c>
      <c r="Y171" s="5">
        <v>-802823000000</v>
      </c>
      <c r="Z171" s="5">
        <v>-1562564000000</v>
      </c>
      <c r="AA171" s="2">
        <v>669277000000</v>
      </c>
    </row>
    <row r="172" spans="3:27" ht="15.5" x14ac:dyDescent="0.35">
      <c r="C172" t="s">
        <v>2086</v>
      </c>
      <c r="D172" s="5">
        <v>-655419000000</v>
      </c>
      <c r="E172" s="5">
        <v>-308064000000</v>
      </c>
      <c r="F172" s="5">
        <v>-501163000000</v>
      </c>
      <c r="G172" s="5">
        <v>1218577000000</v>
      </c>
      <c r="I172" s="5">
        <v>-655419000000</v>
      </c>
      <c r="J172" s="5">
        <v>-197779000000</v>
      </c>
      <c r="K172" s="5">
        <v>500290000000</v>
      </c>
      <c r="L172" s="5">
        <v>-128492000000</v>
      </c>
      <c r="M172" s="5">
        <v>-288835000000</v>
      </c>
      <c r="N172" s="5">
        <v>-197833000000</v>
      </c>
      <c r="O172" s="5">
        <v>-271856000000</v>
      </c>
      <c r="P172" s="5">
        <v>-18886000000</v>
      </c>
      <c r="Q172" s="5">
        <v>92375000000</v>
      </c>
      <c r="R172" s="5">
        <v>-778250000000</v>
      </c>
      <c r="S172" s="5">
        <v>-240399000000</v>
      </c>
      <c r="T172" s="5">
        <v>-171119000000</v>
      </c>
      <c r="U172" s="5">
        <v>-167301000000</v>
      </c>
      <c r="V172" s="5">
        <v>-236444000000</v>
      </c>
    </row>
    <row r="173" spans="3:27" ht="15.5" x14ac:dyDescent="0.35">
      <c r="C173" t="s">
        <v>2087</v>
      </c>
      <c r="D173" s="5">
        <v>213261000000</v>
      </c>
      <c r="E173" s="5">
        <v>-400200000000</v>
      </c>
      <c r="I173" s="5">
        <v>509168000000</v>
      </c>
      <c r="J173" s="5">
        <v>1631137000000</v>
      </c>
      <c r="K173" s="5">
        <v>-2540505000000</v>
      </c>
    </row>
    <row r="174" spans="3:27" ht="15.5" x14ac:dyDescent="0.35">
      <c r="C174" t="s">
        <v>1822</v>
      </c>
      <c r="D174" s="5">
        <v>-1225720000000</v>
      </c>
      <c r="E174" s="5">
        <v>2203666000000</v>
      </c>
      <c r="F174" s="5">
        <v>-1909852000000</v>
      </c>
      <c r="G174" s="5">
        <v>3260825000000</v>
      </c>
      <c r="I174" s="5">
        <v>-3368155000000</v>
      </c>
      <c r="J174" s="5">
        <v>1618354000000</v>
      </c>
      <c r="K174" s="5">
        <v>-93469000000</v>
      </c>
      <c r="L174" s="5">
        <v>-1086042000000</v>
      </c>
      <c r="M174" s="5">
        <v>2265680000000</v>
      </c>
      <c r="N174" s="5">
        <v>-2145641000000</v>
      </c>
      <c r="O174" s="5">
        <v>-1008253000000</v>
      </c>
      <c r="P174" s="5">
        <v>-2141799000000</v>
      </c>
      <c r="Q174" s="5">
        <v>-3445990000000</v>
      </c>
      <c r="R174" s="5">
        <v>456981000000</v>
      </c>
      <c r="S174" s="5">
        <v>-551735000000</v>
      </c>
      <c r="T174" s="5">
        <v>100352000000</v>
      </c>
      <c r="U174" s="5">
        <v>451855000000</v>
      </c>
      <c r="V174" s="5">
        <v>441155000000</v>
      </c>
      <c r="W174" s="5">
        <v>-3021000000</v>
      </c>
      <c r="X174" s="5">
        <v>-1772147000000</v>
      </c>
      <c r="Y174" s="5">
        <v>-660283000000</v>
      </c>
      <c r="Z174" s="5">
        <v>513429000000</v>
      </c>
      <c r="AA174" s="2">
        <v>577858000000</v>
      </c>
    </row>
    <row r="175" spans="3:27" ht="15.5" x14ac:dyDescent="0.35">
      <c r="C175" t="s">
        <v>2088</v>
      </c>
      <c r="D175" s="5">
        <v>-38418911000000</v>
      </c>
      <c r="E175" s="5">
        <v>-100695468000000</v>
      </c>
      <c r="F175" s="5">
        <v>-30051047000000</v>
      </c>
      <c r="G175" s="5">
        <v>-18110541000000</v>
      </c>
      <c r="I175" s="5">
        <v>-157682350000000</v>
      </c>
      <c r="J175" s="5">
        <v>-96980849000000</v>
      </c>
      <c r="K175" s="5">
        <v>-64138190000000</v>
      </c>
      <c r="L175" s="5">
        <v>-59512954000000</v>
      </c>
      <c r="M175" s="5">
        <v>-20244702000000</v>
      </c>
      <c r="N175" s="5">
        <v>-18768602000000</v>
      </c>
      <c r="O175" s="5">
        <v>-77174062000000</v>
      </c>
      <c r="P175" s="5">
        <v>-92106680000000</v>
      </c>
      <c r="Q175" s="5">
        <v>-75281552000000</v>
      </c>
      <c r="R175" s="5">
        <v>-74055096000000</v>
      </c>
      <c r="S175" s="5">
        <v>-50551125000000</v>
      </c>
      <c r="T175" s="5">
        <v>-33878766000000</v>
      </c>
      <c r="U175" s="5">
        <v>-52408671000000</v>
      </c>
      <c r="V175" s="5">
        <v>-24406557000000</v>
      </c>
      <c r="W175" s="5">
        <v>-31873830000000</v>
      </c>
      <c r="X175" s="5">
        <v>-27011860000000</v>
      </c>
      <c r="Y175" s="5">
        <v>-31055606000000</v>
      </c>
      <c r="Z175" s="5">
        <v>-37480562000000</v>
      </c>
      <c r="AA175" s="2">
        <v>-24008205000000</v>
      </c>
    </row>
    <row r="176" spans="3:27" ht="15.5" x14ac:dyDescent="0.35">
      <c r="C176" t="s">
        <v>2089</v>
      </c>
    </row>
    <row r="177" spans="3:27" ht="15.5" x14ac:dyDescent="0.35">
      <c r="C177" t="s">
        <v>1433</v>
      </c>
      <c r="D177" s="5">
        <v>1377706000000</v>
      </c>
      <c r="E177" s="5">
        <v>268534000000</v>
      </c>
      <c r="F177" s="5">
        <v>-487595000000</v>
      </c>
      <c r="G177" s="5">
        <v>-2287638000000</v>
      </c>
      <c r="I177" s="5">
        <v>246317000000</v>
      </c>
      <c r="J177" s="5">
        <v>219768000000</v>
      </c>
      <c r="K177" s="5">
        <v>608592000000</v>
      </c>
      <c r="L177" s="5">
        <v>129115000000</v>
      </c>
      <c r="M177" s="5">
        <v>-1006967000000</v>
      </c>
      <c r="N177" s="5">
        <v>287897000000</v>
      </c>
      <c r="O177" s="5">
        <v>1112510000000</v>
      </c>
      <c r="P177" s="5">
        <v>-707252000000</v>
      </c>
      <c r="Q177" s="5">
        <v>1591879000000</v>
      </c>
      <c r="R177" s="5">
        <v>1470174000000</v>
      </c>
      <c r="S177" s="5">
        <v>-7571000000</v>
      </c>
      <c r="T177" s="5">
        <v>53195000000</v>
      </c>
      <c r="U177" s="5">
        <v>-965727000000</v>
      </c>
      <c r="V177" s="5">
        <v>564398000000</v>
      </c>
      <c r="W177" s="5">
        <v>824883000000</v>
      </c>
      <c r="X177" s="5">
        <v>227100000000</v>
      </c>
      <c r="Y177" s="5">
        <v>49553000000</v>
      </c>
      <c r="Z177" s="5">
        <v>-58670000000</v>
      </c>
      <c r="AA177" s="2">
        <v>-144583000000</v>
      </c>
    </row>
    <row r="178" spans="3:27" ht="15.5" x14ac:dyDescent="0.35">
      <c r="C178" t="s">
        <v>1434</v>
      </c>
      <c r="D178" s="5">
        <v>59747459000000</v>
      </c>
      <c r="E178" s="5">
        <v>106508493000000</v>
      </c>
      <c r="F178" s="5">
        <v>34461282000000</v>
      </c>
      <c r="G178" s="5">
        <v>80284250000000</v>
      </c>
      <c r="I178" s="5">
        <v>235323576000000</v>
      </c>
      <c r="J178" s="5">
        <v>-5219495000000</v>
      </c>
      <c r="K178" s="5">
        <v>41461352000000</v>
      </c>
      <c r="L178" s="5">
        <v>32009728000000</v>
      </c>
      <c r="M178" s="5">
        <v>81596867000000</v>
      </c>
      <c r="N178" s="5">
        <v>65031119000000</v>
      </c>
      <c r="O178" s="5">
        <v>30368423000000</v>
      </c>
      <c r="P178" s="5">
        <v>59424254000000</v>
      </c>
      <c r="Q178" s="5">
        <v>77294864000000</v>
      </c>
      <c r="R178" s="5">
        <v>61516204000000</v>
      </c>
      <c r="S178" s="5">
        <v>53672071000000</v>
      </c>
      <c r="T178" s="5">
        <v>17524855000000</v>
      </c>
      <c r="U178" s="5">
        <v>34229354000000</v>
      </c>
      <c r="V178" s="5">
        <v>26365101000000</v>
      </c>
      <c r="W178" s="5">
        <v>36921056000000</v>
      </c>
      <c r="X178" s="5">
        <v>5905698000000</v>
      </c>
      <c r="Y178" s="5">
        <v>25304629000000</v>
      </c>
      <c r="Z178" s="5">
        <v>16975812000000</v>
      </c>
      <c r="AA178" s="2">
        <v>10391806000000</v>
      </c>
    </row>
    <row r="179" spans="3:27" ht="15.5" x14ac:dyDescent="0.35">
      <c r="C179" t="s">
        <v>2090</v>
      </c>
      <c r="D179" s="5">
        <v>1080501000000</v>
      </c>
      <c r="E179" s="5">
        <v>-3178251000000</v>
      </c>
      <c r="F179" s="5">
        <v>3284918000000</v>
      </c>
      <c r="G179" s="5">
        <v>-2551332000000</v>
      </c>
      <c r="I179" s="5">
        <v>-6985681000000</v>
      </c>
      <c r="J179" s="5">
        <v>6654476000000</v>
      </c>
      <c r="K179" s="5">
        <v>-3350566000000</v>
      </c>
      <c r="L179" s="5">
        <v>766330000000</v>
      </c>
      <c r="M179" s="5">
        <v>5353978000000</v>
      </c>
      <c r="N179" s="5">
        <v>-2561245000000</v>
      </c>
      <c r="O179" s="5">
        <v>-2290219000000</v>
      </c>
      <c r="P179" s="5">
        <v>2140288000000</v>
      </c>
      <c r="Q179" s="5">
        <v>1370680000000</v>
      </c>
      <c r="R179" s="5">
        <v>5487124000000</v>
      </c>
      <c r="S179" s="5">
        <v>1846187000000</v>
      </c>
      <c r="T179" s="5">
        <v>-415570000000</v>
      </c>
      <c r="U179" s="5">
        <v>-60260000000</v>
      </c>
      <c r="V179" s="5">
        <v>-3773286000000</v>
      </c>
      <c r="W179" s="5">
        <v>3692778000000</v>
      </c>
      <c r="X179" s="5">
        <v>-493398000000</v>
      </c>
      <c r="Y179" s="5">
        <v>-280883000000</v>
      </c>
      <c r="Z179" s="5">
        <v>296096000000</v>
      </c>
      <c r="AA179" s="2">
        <v>1459603000000</v>
      </c>
    </row>
    <row r="180" spans="3:27" ht="15.5" x14ac:dyDescent="0.35">
      <c r="C180" t="s">
        <v>724</v>
      </c>
      <c r="Y180" s="5">
        <v>-625000000000</v>
      </c>
      <c r="Z180" s="5">
        <v>425594000000</v>
      </c>
      <c r="AA180" s="2">
        <v>-300240000000</v>
      </c>
    </row>
    <row r="181" spans="3:27" ht="15.5" x14ac:dyDescent="0.35">
      <c r="C181" t="s">
        <v>2091</v>
      </c>
      <c r="D181" s="5">
        <v>-105367000000</v>
      </c>
      <c r="E181" s="5">
        <v>-85318000000</v>
      </c>
      <c r="F181" s="5">
        <v>-370189000000</v>
      </c>
      <c r="G181" s="5">
        <v>-138127000000</v>
      </c>
      <c r="I181" s="5">
        <v>-587489000000</v>
      </c>
      <c r="J181" s="5">
        <v>-134560000000</v>
      </c>
      <c r="K181" s="5">
        <v>223195000000</v>
      </c>
      <c r="L181" s="5">
        <v>198540000000</v>
      </c>
      <c r="M181" s="5">
        <v>60596000000</v>
      </c>
      <c r="N181" s="5">
        <v>184275000000</v>
      </c>
      <c r="O181" s="5">
        <v>120912000000</v>
      </c>
      <c r="P181" s="5">
        <v>-95132000000</v>
      </c>
      <c r="Q181" s="5">
        <v>-75760000000</v>
      </c>
      <c r="R181" s="5">
        <v>130110000000</v>
      </c>
      <c r="S181" s="5">
        <v>257537000000</v>
      </c>
      <c r="T181" s="5">
        <v>176687000000</v>
      </c>
      <c r="U181" s="5">
        <v>-44457000000</v>
      </c>
      <c r="V181" s="5">
        <v>580876000000</v>
      </c>
    </row>
    <row r="182" spans="3:27" ht="15.5" x14ac:dyDescent="0.35">
      <c r="C182" t="s">
        <v>2092</v>
      </c>
      <c r="D182" s="5">
        <v>-213261000000</v>
      </c>
      <c r="E182" s="5">
        <v>400200000000</v>
      </c>
      <c r="I182" s="5">
        <v>-509168000000</v>
      </c>
      <c r="J182" s="5">
        <v>-1631137000000</v>
      </c>
      <c r="K182" s="5">
        <v>2540505000000</v>
      </c>
    </row>
    <row r="183" spans="3:27" ht="15.5" x14ac:dyDescent="0.35">
      <c r="C183" t="s">
        <v>2093</v>
      </c>
      <c r="D183" s="5">
        <v>-3920433000000</v>
      </c>
      <c r="E183" s="5">
        <v>-4410230000000</v>
      </c>
      <c r="F183" s="5">
        <v>103602000000</v>
      </c>
      <c r="G183" s="5">
        <v>403502000000</v>
      </c>
      <c r="I183" s="5">
        <v>-3920433000000</v>
      </c>
      <c r="J183" s="5">
        <v>-3188759000000</v>
      </c>
      <c r="K183" s="5">
        <v>701494000000</v>
      </c>
      <c r="L183" s="5">
        <v>-252786000000</v>
      </c>
      <c r="M183" s="5">
        <v>-1300303000000</v>
      </c>
      <c r="N183" s="5">
        <v>2899943000000</v>
      </c>
      <c r="O183" s="5">
        <v>612895000000</v>
      </c>
      <c r="P183" s="5">
        <v>-407005000000</v>
      </c>
      <c r="Q183" s="5">
        <v>553693000000</v>
      </c>
      <c r="R183" s="5">
        <v>-67929000000</v>
      </c>
      <c r="S183" s="5">
        <v>138451000000</v>
      </c>
      <c r="T183" s="5">
        <v>391195000000</v>
      </c>
      <c r="U183" s="5">
        <v>136911000000</v>
      </c>
      <c r="V183" s="5">
        <v>14419000000</v>
      </c>
    </row>
    <row r="184" spans="3:27" ht="15.5" x14ac:dyDescent="0.35">
      <c r="C184" t="s">
        <v>1775</v>
      </c>
      <c r="D184" s="5">
        <v>-316812000000</v>
      </c>
      <c r="E184" s="5">
        <v>-1235983000000</v>
      </c>
      <c r="F184" s="5">
        <v>-45534000000</v>
      </c>
      <c r="G184" s="5">
        <v>-701518000000</v>
      </c>
      <c r="I184" s="5">
        <v>-1904979000000</v>
      </c>
      <c r="J184" s="5">
        <v>-1519063000000</v>
      </c>
      <c r="K184" s="5">
        <v>447304000000</v>
      </c>
      <c r="L184" s="5">
        <v>-368701000000</v>
      </c>
      <c r="M184" s="5">
        <v>87709000000</v>
      </c>
      <c r="N184" s="5">
        <v>158920000000</v>
      </c>
      <c r="O184" s="5">
        <v>924827000000</v>
      </c>
      <c r="P184" s="5">
        <v>-90718000000</v>
      </c>
      <c r="Q184" s="5">
        <v>148794000000</v>
      </c>
      <c r="R184" s="5">
        <v>-1829721000000</v>
      </c>
      <c r="S184" s="5">
        <v>-280345000000</v>
      </c>
      <c r="T184" s="5">
        <v>269631000000</v>
      </c>
      <c r="U184" s="5">
        <v>1574471000000</v>
      </c>
      <c r="V184" s="5">
        <v>145459000000</v>
      </c>
      <c r="X184" s="5">
        <v>-61325000000</v>
      </c>
      <c r="Y184" s="5">
        <v>589375000000</v>
      </c>
      <c r="Z184" s="5">
        <v>375036000000</v>
      </c>
      <c r="AA184" s="2">
        <v>-1388463000000</v>
      </c>
    </row>
    <row r="185" spans="3:27" ht="15.5" x14ac:dyDescent="0.35">
      <c r="C185" t="s">
        <v>133</v>
      </c>
      <c r="D185" s="5">
        <v>23708000000</v>
      </c>
      <c r="E185" s="5">
        <v>33867000000</v>
      </c>
      <c r="F185" s="5">
        <v>15855000000</v>
      </c>
      <c r="G185" s="5">
        <v>199000000</v>
      </c>
      <c r="I185" s="5">
        <v>57482000000</v>
      </c>
      <c r="J185" s="5">
        <v>-26693000000</v>
      </c>
      <c r="K185" s="5">
        <v>-38297000000</v>
      </c>
      <c r="L185" s="5">
        <v>83617000000</v>
      </c>
      <c r="M185" s="5">
        <v>-81640000000</v>
      </c>
      <c r="N185" s="5">
        <v>-94144000000</v>
      </c>
      <c r="O185" s="5">
        <v>45905000000</v>
      </c>
      <c r="P185" s="5">
        <v>4930000000</v>
      </c>
      <c r="Q185" s="5">
        <v>2031000000</v>
      </c>
      <c r="R185" s="5">
        <v>25252000000</v>
      </c>
      <c r="S185" s="5">
        <v>6846000000</v>
      </c>
      <c r="T185" s="5">
        <v>-10793000000</v>
      </c>
      <c r="U185" s="5">
        <v>-498000000</v>
      </c>
      <c r="V185" s="5">
        <v>128750000000</v>
      </c>
      <c r="Y185" s="5">
        <v>-656476000000</v>
      </c>
      <c r="Z185" s="5">
        <v>-46264000000</v>
      </c>
    </row>
    <row r="186" spans="3:27" ht="15.5" x14ac:dyDescent="0.35">
      <c r="C186" t="s">
        <v>2094</v>
      </c>
      <c r="P186" s="5">
        <v>1185000000</v>
      </c>
    </row>
    <row r="187" spans="3:27" ht="15.5" x14ac:dyDescent="0.35">
      <c r="C187" t="s">
        <v>1943</v>
      </c>
      <c r="D187" s="5">
        <v>5468138000000</v>
      </c>
      <c r="E187" s="5">
        <v>-7467397000000</v>
      </c>
      <c r="F187" s="5">
        <v>4296122000000</v>
      </c>
      <c r="G187" s="5">
        <v>1839081000000</v>
      </c>
      <c r="I187" s="5">
        <v>54595000000</v>
      </c>
      <c r="J187" s="5">
        <v>647998000000</v>
      </c>
      <c r="K187" s="5">
        <v>852115000000</v>
      </c>
      <c r="L187" s="5">
        <v>-816473000000</v>
      </c>
      <c r="M187" s="5">
        <v>3395200000000</v>
      </c>
      <c r="N187" s="5">
        <v>1785732000000</v>
      </c>
      <c r="O187" s="5">
        <v>414847000000</v>
      </c>
      <c r="P187" s="5">
        <v>-438756000000</v>
      </c>
      <c r="Q187" s="5">
        <v>3516732000000</v>
      </c>
      <c r="R187" s="5">
        <v>3609007000000</v>
      </c>
      <c r="S187" s="5">
        <v>2151573000000</v>
      </c>
      <c r="T187" s="5">
        <v>-55926000000</v>
      </c>
      <c r="U187" s="5">
        <v>863358000000</v>
      </c>
      <c r="V187" s="5">
        <v>-26089000000</v>
      </c>
      <c r="W187" s="5">
        <v>589749000000</v>
      </c>
      <c r="X187" s="5">
        <v>1342088000000</v>
      </c>
      <c r="Y187" s="5">
        <v>580919000000</v>
      </c>
      <c r="Z187" s="5">
        <v>595215000000</v>
      </c>
      <c r="AA187" s="2">
        <v>1102874000000</v>
      </c>
    </row>
    <row r="188" spans="3:27" ht="15.5" x14ac:dyDescent="0.35">
      <c r="C188" t="s">
        <v>2095</v>
      </c>
      <c r="D188" s="5">
        <v>63141639000000</v>
      </c>
      <c r="E188" s="5">
        <v>90833915000000</v>
      </c>
      <c r="F188" s="5">
        <v>41258461000000</v>
      </c>
      <c r="G188" s="5">
        <v>76848417000000</v>
      </c>
      <c r="I188" s="5">
        <v>221774220000000</v>
      </c>
      <c r="J188" s="5">
        <v>-4197465000000</v>
      </c>
      <c r="K188" s="5">
        <v>43445694000000</v>
      </c>
      <c r="L188" s="5">
        <v>31749370000000</v>
      </c>
      <c r="M188" s="5">
        <v>88105440000000</v>
      </c>
      <c r="N188" s="5">
        <v>67692497000000</v>
      </c>
      <c r="O188" s="5">
        <v>31310100000000</v>
      </c>
      <c r="P188" s="5">
        <v>59831794000000</v>
      </c>
      <c r="Q188" s="5">
        <v>84402913000000</v>
      </c>
      <c r="R188" s="5">
        <v>70340221000000</v>
      </c>
      <c r="S188" s="5">
        <v>57784749000000</v>
      </c>
      <c r="T188" s="5">
        <v>17933274000000</v>
      </c>
      <c r="U188" s="5">
        <v>35733152000000</v>
      </c>
      <c r="V188" s="5">
        <v>23999628000000</v>
      </c>
      <c r="W188" s="5">
        <v>42028466000000</v>
      </c>
      <c r="X188" s="5">
        <v>6920163000000</v>
      </c>
      <c r="Y188" s="5">
        <v>24962117000000</v>
      </c>
      <c r="Z188" s="5">
        <v>18562819000000</v>
      </c>
      <c r="AA188" s="2">
        <v>11120997000000</v>
      </c>
    </row>
    <row r="189" spans="3:27" ht="15.5" x14ac:dyDescent="0.35">
      <c r="C189" t="s">
        <v>2096</v>
      </c>
      <c r="N189" s="5">
        <v>117745000000</v>
      </c>
      <c r="O189" s="5">
        <v>5151142000000</v>
      </c>
      <c r="P189" s="5">
        <v>2620714000000</v>
      </c>
      <c r="Q189" s="5">
        <v>3263207000000</v>
      </c>
      <c r="R189" s="5">
        <v>3647366000000</v>
      </c>
      <c r="S189" s="5">
        <v>3025643000000</v>
      </c>
      <c r="T189" s="5">
        <v>4885963000000</v>
      </c>
    </row>
    <row r="190" spans="3:27" ht="15.5" x14ac:dyDescent="0.35">
      <c r="C190" t="s">
        <v>2097</v>
      </c>
      <c r="D190" s="5">
        <v>24722728000000</v>
      </c>
      <c r="E190" s="5">
        <v>-9861553000000</v>
      </c>
      <c r="F190" s="5">
        <v>11207414000000</v>
      </c>
      <c r="G190" s="5">
        <v>58737876000000</v>
      </c>
      <c r="I190" s="5">
        <v>64091870000000</v>
      </c>
      <c r="J190" s="5">
        <v>-101178314000000</v>
      </c>
      <c r="K190" s="5">
        <v>-20692496000000</v>
      </c>
      <c r="L190" s="5">
        <v>-27763584000000</v>
      </c>
      <c r="M190" s="5">
        <v>67860738000000</v>
      </c>
      <c r="N190" s="5">
        <v>49041640000000</v>
      </c>
      <c r="O190" s="5">
        <v>-40712820000000</v>
      </c>
      <c r="P190" s="5">
        <v>-29654172000000</v>
      </c>
      <c r="Q190" s="5">
        <v>12384568000000</v>
      </c>
      <c r="R190" s="5">
        <v>-67509000000</v>
      </c>
      <c r="S190" s="5">
        <v>10259267000000</v>
      </c>
      <c r="T190" s="5">
        <v>-11059529000000</v>
      </c>
      <c r="U190" s="5">
        <v>-16675519000000</v>
      </c>
      <c r="V190" s="5">
        <v>-406929000000</v>
      </c>
      <c r="W190" s="5">
        <v>10154636000000</v>
      </c>
      <c r="X190" s="5">
        <v>-20091697000000</v>
      </c>
      <c r="Y190" s="5">
        <v>-6093489000000</v>
      </c>
      <c r="Z190" s="5">
        <v>-18917743000000</v>
      </c>
      <c r="AA190" s="2">
        <v>-12887208000000</v>
      </c>
    </row>
    <row r="191" spans="3:27" ht="15.5" x14ac:dyDescent="0.35">
      <c r="C191" t="s">
        <v>312</v>
      </c>
      <c r="J191" s="5">
        <v>-1000000</v>
      </c>
    </row>
    <row r="192" spans="3:27" ht="15.5" x14ac:dyDescent="0.35">
      <c r="C192" t="s">
        <v>161</v>
      </c>
      <c r="D192" s="5">
        <v>-4638952000000</v>
      </c>
      <c r="E192" s="5">
        <v>-7827165000000</v>
      </c>
      <c r="F192" s="5">
        <v>7852652000000</v>
      </c>
      <c r="G192" s="5">
        <v>-25622936000000</v>
      </c>
      <c r="I192" s="5">
        <v>-27555715000000</v>
      </c>
      <c r="J192" s="5">
        <v>17718443000000</v>
      </c>
      <c r="K192" s="5">
        <v>-8492493000000</v>
      </c>
      <c r="L192" s="5">
        <v>2725242000000</v>
      </c>
      <c r="M192" s="5">
        <v>1718701000000</v>
      </c>
      <c r="N192" s="5">
        <v>-17139169000000</v>
      </c>
      <c r="O192" s="5">
        <v>-18491108000000</v>
      </c>
      <c r="P192" s="5">
        <v>20609112000000</v>
      </c>
      <c r="Q192" s="5">
        <v>3245370000000</v>
      </c>
      <c r="R192" s="5">
        <v>8637223000000</v>
      </c>
      <c r="S192" s="5">
        <v>9249530000000</v>
      </c>
      <c r="T192" s="5">
        <v>-4454107000000</v>
      </c>
      <c r="U192" s="5">
        <v>9984640000000</v>
      </c>
      <c r="V192" s="5">
        <v>3067078000000</v>
      </c>
      <c r="W192" s="5">
        <v>-1594301000000</v>
      </c>
      <c r="X192" s="5">
        <v>9317751000000</v>
      </c>
      <c r="Y192" s="5">
        <v>-3226702000000</v>
      </c>
      <c r="Z192" s="5">
        <v>889150000000</v>
      </c>
      <c r="AA192" s="2">
        <v>3680888000000</v>
      </c>
    </row>
    <row r="193" spans="3:27" ht="15.5" x14ac:dyDescent="0.35">
      <c r="C193" t="s">
        <v>162</v>
      </c>
      <c r="D193" s="5">
        <v>-3958709000000</v>
      </c>
      <c r="E193" s="5">
        <v>-22843674000000</v>
      </c>
      <c r="F193" s="5">
        <v>-2765399000000</v>
      </c>
      <c r="G193" s="5">
        <v>731884000000</v>
      </c>
      <c r="I193" s="5">
        <v>-26637666000000</v>
      </c>
      <c r="J193" s="5">
        <v>-5270105000000</v>
      </c>
      <c r="K193" s="5">
        <v>-10771257000000</v>
      </c>
      <c r="L193" s="5">
        <v>-32233154000000</v>
      </c>
      <c r="M193" s="5">
        <v>-15656307000000</v>
      </c>
      <c r="N193" s="5">
        <v>-11992116000000</v>
      </c>
      <c r="O193" s="5">
        <v>13483654000000</v>
      </c>
      <c r="P193" s="5">
        <v>-9611702000000</v>
      </c>
      <c r="Q193" s="5">
        <v>-23274271000000</v>
      </c>
      <c r="R193" s="5">
        <v>-29400164000000</v>
      </c>
      <c r="S193" s="5">
        <v>-3516469000000</v>
      </c>
      <c r="T193" s="5">
        <v>-2406032000000</v>
      </c>
      <c r="U193" s="5">
        <v>-10672557000000</v>
      </c>
      <c r="V193" s="5">
        <v>-6768659000000</v>
      </c>
      <c r="W193" s="5">
        <v>433079000000</v>
      </c>
      <c r="X193" s="5">
        <v>-7927936000000</v>
      </c>
      <c r="Y193" s="5">
        <v>6745637000000</v>
      </c>
      <c r="Z193" s="5">
        <v>4936462000000</v>
      </c>
      <c r="AA193" s="2">
        <v>-1915433000000</v>
      </c>
    </row>
    <row r="194" spans="3:27" ht="15.5" x14ac:dyDescent="0.35">
      <c r="C194" t="s">
        <v>2098</v>
      </c>
    </row>
    <row r="195" spans="3:27" ht="15.5" x14ac:dyDescent="0.35">
      <c r="C195" t="s">
        <v>2099</v>
      </c>
    </row>
    <row r="196" spans="3:27" ht="15.5" x14ac:dyDescent="0.35">
      <c r="C196" t="s">
        <v>501</v>
      </c>
      <c r="D196" s="5">
        <v>84814229000000</v>
      </c>
      <c r="E196" s="5">
        <v>-27439199000000</v>
      </c>
      <c r="F196" s="5">
        <v>64102100000000</v>
      </c>
      <c r="G196" s="5">
        <v>26066475000000</v>
      </c>
      <c r="I196" s="5">
        <v>97630328000000</v>
      </c>
      <c r="J196" s="5">
        <v>192702098000000</v>
      </c>
      <c r="K196" s="5">
        <v>55841139000000</v>
      </c>
      <c r="M196" s="5">
        <v>6266545000000</v>
      </c>
      <c r="O196" s="5">
        <v>6551381000000</v>
      </c>
      <c r="P196" s="5">
        <v>2472482000000</v>
      </c>
      <c r="T196" s="5">
        <v>1679794000000</v>
      </c>
      <c r="X196" s="5">
        <v>29094972000000</v>
      </c>
      <c r="Y196" s="5">
        <v>29148982000000</v>
      </c>
      <c r="Z196" s="5">
        <v>18780490000000</v>
      </c>
      <c r="AA196" s="2">
        <v>41130696000000</v>
      </c>
    </row>
    <row r="197" spans="3:27" ht="15.5" x14ac:dyDescent="0.35">
      <c r="C197" t="s">
        <v>662</v>
      </c>
      <c r="D197" s="5">
        <v>-79972667000000</v>
      </c>
      <c r="E197" s="5">
        <v>30165274000000</v>
      </c>
      <c r="F197" s="5">
        <v>-67032691000000</v>
      </c>
      <c r="G197" s="5">
        <v>-26078778000000</v>
      </c>
      <c r="I197" s="5">
        <v>-98070846000000</v>
      </c>
      <c r="J197" s="5">
        <v>-193676092000000</v>
      </c>
      <c r="K197" s="5">
        <v>-58100935000000</v>
      </c>
      <c r="L197" s="5">
        <v>-10715698000000</v>
      </c>
      <c r="N197" s="5">
        <v>-3834695000000</v>
      </c>
      <c r="Q197" s="5">
        <v>-8672745000000</v>
      </c>
      <c r="R197" s="5">
        <v>-12932452000000</v>
      </c>
      <c r="S197" s="5">
        <v>-4039755000000</v>
      </c>
      <c r="U197" s="5">
        <v>-6523159000000</v>
      </c>
      <c r="V197" s="5">
        <v>-3297682000000</v>
      </c>
      <c r="W197" s="5">
        <v>-4809394000000</v>
      </c>
      <c r="X197" s="5">
        <v>-31415770000000</v>
      </c>
      <c r="Y197" s="5">
        <v>-24177452000000</v>
      </c>
      <c r="Z197" s="5">
        <v>-20036650000000</v>
      </c>
      <c r="AA197" s="2">
        <v>-39777633000000</v>
      </c>
    </row>
    <row r="198" spans="3:27" ht="15.5" x14ac:dyDescent="0.35">
      <c r="C198" t="s">
        <v>1793</v>
      </c>
      <c r="D198" s="5">
        <v>4841562000000</v>
      </c>
      <c r="E198" s="5">
        <v>2726075000000</v>
      </c>
      <c r="F198" s="5">
        <v>-2930591000000</v>
      </c>
      <c r="G198" s="5">
        <v>-12303000000</v>
      </c>
      <c r="I198" s="5">
        <v>-440518000000</v>
      </c>
      <c r="J198" s="5">
        <v>-973994000000</v>
      </c>
      <c r="K198" s="5">
        <v>-2259796000000</v>
      </c>
      <c r="L198" s="5">
        <v>-10715698000000</v>
      </c>
      <c r="M198" s="5">
        <v>6266545000000</v>
      </c>
      <c r="N198" s="5">
        <v>-3834695000000</v>
      </c>
      <c r="O198" s="5">
        <v>6551381000000</v>
      </c>
      <c r="P198" s="5">
        <v>2472482000000</v>
      </c>
      <c r="Q198" s="5">
        <v>-8672745000000</v>
      </c>
      <c r="R198" s="5">
        <v>-12932452000000</v>
      </c>
      <c r="S198" s="5">
        <v>-4039755000000</v>
      </c>
      <c r="T198" s="5">
        <v>1679794000000</v>
      </c>
      <c r="U198" s="5">
        <v>-6523159000000</v>
      </c>
      <c r="V198" s="5">
        <v>-3297682000000</v>
      </c>
      <c r="W198" s="5">
        <v>-4809394000000</v>
      </c>
      <c r="X198" s="5">
        <v>-2320798000000</v>
      </c>
      <c r="Y198" s="5">
        <v>4971530000000</v>
      </c>
      <c r="Z198" s="5">
        <v>-1256160000000</v>
      </c>
      <c r="AA198" s="2">
        <v>1353063000000</v>
      </c>
    </row>
    <row r="199" spans="3:27" ht="15.5" x14ac:dyDescent="0.35">
      <c r="C199" t="s">
        <v>2100</v>
      </c>
      <c r="D199" s="5">
        <v>-7865194000000</v>
      </c>
      <c r="E199" s="5">
        <v>-23724205000000</v>
      </c>
      <c r="F199" s="5">
        <v>642642000000</v>
      </c>
      <c r="G199" s="5">
        <v>919842000000</v>
      </c>
      <c r="I199" s="5">
        <v>-23298095000000</v>
      </c>
      <c r="J199" s="5">
        <v>-1216155000000</v>
      </c>
      <c r="K199" s="5">
        <v>-5369520000000</v>
      </c>
      <c r="L199" s="5">
        <v>-22431649000000</v>
      </c>
      <c r="M199" s="5">
        <v>-20399175000000</v>
      </c>
      <c r="N199" s="5">
        <v>-6909989000000</v>
      </c>
      <c r="O199" s="5">
        <v>8683936000000</v>
      </c>
      <c r="P199" s="5">
        <v>-10343596000000</v>
      </c>
      <c r="Q199" s="5">
        <v>-12695997000000</v>
      </c>
      <c r="R199" s="5">
        <v>-14313878000000</v>
      </c>
      <c r="S199" s="5">
        <v>3485158000000</v>
      </c>
      <c r="T199" s="5">
        <v>-2728605000000</v>
      </c>
      <c r="U199" s="5">
        <v>-2572021000000</v>
      </c>
      <c r="V199" s="5">
        <v>-2351395000000</v>
      </c>
      <c r="W199" s="5">
        <v>5910140000000</v>
      </c>
      <c r="X199" s="5">
        <v>-5028979000000</v>
      </c>
      <c r="Y199" s="5">
        <v>2120264000000</v>
      </c>
      <c r="Z199" s="5">
        <v>6650251000000</v>
      </c>
      <c r="AA199" s="2">
        <v>-2830226000000</v>
      </c>
    </row>
    <row r="200" spans="3:27" ht="15.5" x14ac:dyDescent="0.35">
      <c r="C200" t="s">
        <v>163</v>
      </c>
      <c r="D200" s="5">
        <v>-950988000000</v>
      </c>
      <c r="E200" s="5">
        <v>-1851874000000</v>
      </c>
      <c r="F200" s="5">
        <v>-479648000000</v>
      </c>
      <c r="G200" s="5">
        <v>-180149000000</v>
      </c>
      <c r="I200" s="5">
        <v>-2914964000000</v>
      </c>
      <c r="J200" s="5">
        <v>-3106669000000</v>
      </c>
      <c r="K200" s="5">
        <v>-2355060000000</v>
      </c>
      <c r="L200" s="5">
        <v>-2441525000000</v>
      </c>
      <c r="M200" s="5">
        <v>-1850402000000</v>
      </c>
      <c r="N200" s="5">
        <v>-1273440000000</v>
      </c>
      <c r="O200" s="5">
        <v>-1851800000000</v>
      </c>
      <c r="P200" s="5">
        <v>-1945179000000</v>
      </c>
      <c r="Q200" s="5">
        <v>-1947526000000</v>
      </c>
      <c r="R200" s="5">
        <v>-2171589000000</v>
      </c>
      <c r="S200" s="5">
        <v>-3022124000000</v>
      </c>
      <c r="T200" s="5">
        <v>-1366269000000</v>
      </c>
      <c r="U200" s="5">
        <v>-1582456000000</v>
      </c>
      <c r="V200" s="5">
        <v>-1134112000000</v>
      </c>
      <c r="W200" s="5">
        <v>-718224000000</v>
      </c>
      <c r="X200" s="5">
        <v>-634795000000</v>
      </c>
      <c r="Y200" s="5">
        <v>-703109000000</v>
      </c>
      <c r="Z200" s="5">
        <v>-463529000000</v>
      </c>
      <c r="AA200" s="2">
        <v>-464133000000</v>
      </c>
    </row>
    <row r="201" spans="3:27" ht="15.5" x14ac:dyDescent="0.35">
      <c r="C201" t="s">
        <v>343</v>
      </c>
      <c r="D201" s="5">
        <v>15911000000</v>
      </c>
      <c r="E201" s="5">
        <v>6330000000</v>
      </c>
      <c r="F201" s="5">
        <v>2198000000</v>
      </c>
      <c r="G201" s="5">
        <v>4494000000</v>
      </c>
      <c r="I201" s="5">
        <v>15911000000</v>
      </c>
      <c r="J201" s="5">
        <v>26713000000</v>
      </c>
      <c r="K201" s="5">
        <v>13119000000</v>
      </c>
      <c r="L201" s="5">
        <v>952777000000</v>
      </c>
      <c r="M201" s="5">
        <v>326725000000</v>
      </c>
      <c r="N201" s="5">
        <v>26008000000</v>
      </c>
      <c r="O201" s="5">
        <v>100137000000</v>
      </c>
      <c r="P201" s="5">
        <v>204591000000</v>
      </c>
      <c r="Q201" s="5">
        <v>41997000000</v>
      </c>
      <c r="R201" s="5">
        <v>17755000000</v>
      </c>
      <c r="S201" s="5">
        <v>60252000000</v>
      </c>
      <c r="T201" s="5">
        <v>9048000000</v>
      </c>
      <c r="U201" s="5">
        <v>24539000000</v>
      </c>
      <c r="V201" s="5">
        <v>14530000000</v>
      </c>
      <c r="W201" s="5">
        <v>50557000000</v>
      </c>
      <c r="X201" s="5">
        <v>56636000000</v>
      </c>
      <c r="Y201" s="5">
        <v>318891000000</v>
      </c>
      <c r="Z201" s="5">
        <v>5900000000</v>
      </c>
      <c r="AA201" s="2">
        <v>35137000000</v>
      </c>
    </row>
    <row r="202" spans="3:27" ht="15.5" x14ac:dyDescent="0.35">
      <c r="C202" t="s">
        <v>2101</v>
      </c>
      <c r="L202" s="5">
        <v>-3500000000000</v>
      </c>
      <c r="U202" s="5">
        <v>-19460000000</v>
      </c>
      <c r="Y202" s="5">
        <v>-7817000000</v>
      </c>
      <c r="AA202" s="2">
        <v>-9274000000</v>
      </c>
    </row>
    <row r="203" spans="3:27" ht="15.5" x14ac:dyDescent="0.35">
      <c r="C203" t="s">
        <v>2102</v>
      </c>
      <c r="L203" s="5">
        <v>6828697000000</v>
      </c>
    </row>
    <row r="204" spans="3:27" ht="15.5" x14ac:dyDescent="0.35">
      <c r="C204" t="s">
        <v>2103</v>
      </c>
      <c r="K204" s="5">
        <v>-800000000000</v>
      </c>
      <c r="L204" s="5">
        <v>-500000000000</v>
      </c>
    </row>
    <row r="205" spans="3:27" ht="15.5" x14ac:dyDescent="0.35">
      <c r="C205" t="s">
        <v>2104</v>
      </c>
      <c r="L205" s="5">
        <v>-425756000000</v>
      </c>
    </row>
    <row r="206" spans="3:27" ht="15.5" x14ac:dyDescent="0.35">
      <c r="C206" t="s">
        <v>1624</v>
      </c>
      <c r="Y206" s="5">
        <v>45878000000</v>
      </c>
    </row>
    <row r="207" spans="3:27" ht="15.5" x14ac:dyDescent="0.35">
      <c r="C207" t="s">
        <v>175</v>
      </c>
      <c r="D207" s="5">
        <v>-4638952000000</v>
      </c>
      <c r="E207" s="5">
        <v>-7827165000000</v>
      </c>
      <c r="F207" s="5">
        <v>7852652000000</v>
      </c>
      <c r="G207" s="5">
        <v>-25622936000000</v>
      </c>
      <c r="I207" s="5">
        <v>-27555715000000</v>
      </c>
      <c r="J207" s="5">
        <v>17718443000000</v>
      </c>
      <c r="K207" s="5">
        <v>-8492493000000</v>
      </c>
      <c r="L207" s="5">
        <v>2725242000000</v>
      </c>
      <c r="M207" s="5">
        <v>1718701000000</v>
      </c>
      <c r="N207" s="5">
        <v>-17139169000000</v>
      </c>
      <c r="O207" s="5">
        <v>-18491108000000</v>
      </c>
      <c r="P207" s="5">
        <v>20609112000000</v>
      </c>
      <c r="Q207" s="5">
        <v>3245370000000</v>
      </c>
      <c r="R207" s="5">
        <v>8637223000000</v>
      </c>
      <c r="S207" s="5">
        <v>9249530000000</v>
      </c>
      <c r="T207" s="5">
        <v>-4454107000000</v>
      </c>
      <c r="U207" s="5">
        <v>9984640000000</v>
      </c>
      <c r="V207" s="5">
        <v>3067078000000</v>
      </c>
      <c r="W207" s="5">
        <v>-1594301000000</v>
      </c>
      <c r="X207" s="5">
        <v>9317751000000</v>
      </c>
      <c r="Y207" s="5">
        <v>-3226702000000</v>
      </c>
      <c r="Z207" s="5">
        <v>889150000000</v>
      </c>
      <c r="AA207" s="2">
        <v>3680888000000</v>
      </c>
    </row>
    <row r="208" spans="3:27" ht="15.5" x14ac:dyDescent="0.35">
      <c r="C208" t="s">
        <v>2105</v>
      </c>
      <c r="D208" s="5">
        <v>3504006000000</v>
      </c>
      <c r="E208" s="5">
        <v>-2769909000000</v>
      </c>
      <c r="F208" s="5">
        <v>-966289000000</v>
      </c>
      <c r="G208" s="5">
        <v>-8601522000000</v>
      </c>
      <c r="I208" s="5">
        <v>-8785704000000</v>
      </c>
      <c r="J208" s="5">
        <v>8430894000000</v>
      </c>
      <c r="K208" s="5">
        <v>4011546000000</v>
      </c>
      <c r="L208" s="5">
        <v>1042592000000</v>
      </c>
      <c r="M208" s="5">
        <v>-541791000000</v>
      </c>
      <c r="N208" s="5">
        <v>507305000000</v>
      </c>
      <c r="O208" s="5">
        <v>-20010573000000</v>
      </c>
      <c r="P208" s="5">
        <v>18478977000000</v>
      </c>
      <c r="Q208" s="5">
        <v>-1374895000000</v>
      </c>
      <c r="R208" s="5">
        <v>601819000000</v>
      </c>
      <c r="S208" s="5">
        <v>671211000000</v>
      </c>
      <c r="T208" s="5">
        <v>2491931000000</v>
      </c>
    </row>
    <row r="209" spans="3:27" ht="15.5" x14ac:dyDescent="0.35">
      <c r="C209" t="s">
        <v>1292</v>
      </c>
      <c r="D209" s="5">
        <v>275000000</v>
      </c>
      <c r="E209" s="5">
        <v>-275000000</v>
      </c>
      <c r="F209" s="5">
        <v>5000000000000</v>
      </c>
      <c r="G209" s="5">
        <v>-3986239000000</v>
      </c>
      <c r="I209" s="5">
        <v>1013486000000</v>
      </c>
      <c r="J209" s="5">
        <v>8187500000000</v>
      </c>
      <c r="L209" s="5">
        <v>2000000000000</v>
      </c>
      <c r="Q209" s="5">
        <v>-3744836000000</v>
      </c>
      <c r="R209" s="5">
        <v>-139552000000</v>
      </c>
      <c r="S209" s="5">
        <v>712636000000</v>
      </c>
      <c r="U209" s="5">
        <v>1267723000000</v>
      </c>
      <c r="V209" s="5">
        <v>4504188000000</v>
      </c>
      <c r="W209" s="5">
        <v>-1012575000000</v>
      </c>
      <c r="X209" s="5">
        <v>16447000000</v>
      </c>
      <c r="Y209" s="5">
        <v>-8492000000</v>
      </c>
      <c r="Z209" s="5">
        <v>107000000</v>
      </c>
      <c r="AA209" s="2">
        <v>-265522000000</v>
      </c>
    </row>
    <row r="210" spans="3:27" ht="15.5" x14ac:dyDescent="0.35">
      <c r="C210" t="s">
        <v>2106</v>
      </c>
      <c r="D210" s="5">
        <v>778871000000</v>
      </c>
      <c r="E210" s="5">
        <v>-4986911000000</v>
      </c>
      <c r="F210" s="5">
        <v>3820000000000</v>
      </c>
      <c r="G210" s="5">
        <v>1208384000000</v>
      </c>
      <c r="I210" s="5">
        <v>-5285042000000</v>
      </c>
      <c r="J210" s="5">
        <v>12424936000000</v>
      </c>
      <c r="K210" s="5">
        <v>-4758489000000</v>
      </c>
      <c r="L210" s="5">
        <v>2749020000000</v>
      </c>
      <c r="M210" s="5">
        <v>-12102103000000</v>
      </c>
      <c r="N210" s="5">
        <v>-13530558000000</v>
      </c>
      <c r="O210" s="5">
        <v>5273245000000</v>
      </c>
      <c r="P210" s="5">
        <v>6795949000000</v>
      </c>
      <c r="Q210" s="5">
        <v>12333663000000</v>
      </c>
      <c r="R210" s="5">
        <v>10441841000000</v>
      </c>
      <c r="S210" s="5">
        <v>11311316000000</v>
      </c>
      <c r="T210" s="5">
        <v>-7738258000000</v>
      </c>
      <c r="U210" s="5">
        <v>10200761000000</v>
      </c>
      <c r="V210" s="5">
        <v>23969000000</v>
      </c>
      <c r="W210" s="5">
        <v>3102316000000</v>
      </c>
      <c r="X210" s="5">
        <v>53670000000</v>
      </c>
      <c r="Y210" s="5">
        <v>-3047064000000</v>
      </c>
      <c r="Z210" s="5">
        <v>2307718000000</v>
      </c>
      <c r="AA210" s="2">
        <v>2299727000000</v>
      </c>
    </row>
    <row r="211" spans="3:27" ht="15.5" x14ac:dyDescent="0.35">
      <c r="C211" t="s">
        <v>2107</v>
      </c>
      <c r="D211" s="5">
        <v>-8735926000000</v>
      </c>
      <c r="M211" s="5">
        <v>15664702000000</v>
      </c>
      <c r="P211" s="5">
        <v>99953000000</v>
      </c>
    </row>
    <row r="212" spans="3:27" ht="15.5" x14ac:dyDescent="0.35">
      <c r="C212" t="s">
        <v>2108</v>
      </c>
    </row>
    <row r="213" spans="3:27" ht="15.5" x14ac:dyDescent="0.35">
      <c r="C213" t="s">
        <v>2109</v>
      </c>
      <c r="U213" s="5">
        <v>630000000000</v>
      </c>
    </row>
    <row r="214" spans="3:27" ht="15.5" x14ac:dyDescent="0.35">
      <c r="C214" t="s">
        <v>2110</v>
      </c>
      <c r="T214" s="5">
        <v>-61476000000</v>
      </c>
    </row>
    <row r="215" spans="3:27" ht="15.5" x14ac:dyDescent="0.35">
      <c r="C215" t="s">
        <v>2111</v>
      </c>
      <c r="T215" s="5">
        <v>3570000000000</v>
      </c>
    </row>
    <row r="216" spans="3:27" ht="15.5" x14ac:dyDescent="0.35">
      <c r="C216" t="s">
        <v>2112</v>
      </c>
      <c r="W216" s="5">
        <v>-2289462000000</v>
      </c>
    </row>
    <row r="217" spans="3:27" ht="15.5" x14ac:dyDescent="0.35">
      <c r="C217" t="s">
        <v>2113</v>
      </c>
      <c r="G217" s="5">
        <v>-13951339000000</v>
      </c>
      <c r="I217" s="5">
        <v>-13951339000000</v>
      </c>
      <c r="J217" s="5">
        <v>-10454738000000</v>
      </c>
      <c r="K217" s="5">
        <v>-7324821000000</v>
      </c>
      <c r="L217" s="5">
        <v>-2724629000000</v>
      </c>
      <c r="M217" s="5">
        <v>-820101000000</v>
      </c>
      <c r="N217" s="5">
        <v>-3846119000000</v>
      </c>
      <c r="O217" s="5">
        <v>-3753780000000</v>
      </c>
      <c r="P217" s="5">
        <v>-4765767000000</v>
      </c>
      <c r="Q217" s="5">
        <v>-3968562000000</v>
      </c>
      <c r="R217" s="5">
        <v>-2266885000000</v>
      </c>
      <c r="S217" s="5">
        <v>-2695654000000</v>
      </c>
      <c r="T217" s="5">
        <v>-2716304000000</v>
      </c>
      <c r="U217" s="5">
        <v>-2113844000000</v>
      </c>
      <c r="V217" s="5">
        <v>-1398217000000</v>
      </c>
      <c r="W217" s="5">
        <v>-1394580000000</v>
      </c>
      <c r="X217" s="5">
        <v>-968754000000</v>
      </c>
      <c r="Y217" s="5">
        <v>-171146000000</v>
      </c>
      <c r="Z217" s="5">
        <v>-484971000000</v>
      </c>
      <c r="AA217" s="2">
        <v>-1030326000000</v>
      </c>
    </row>
    <row r="218" spans="3:27" ht="15.5" x14ac:dyDescent="0.35">
      <c r="C218" t="s">
        <v>1979</v>
      </c>
      <c r="D218" s="5">
        <v>-75000000000</v>
      </c>
      <c r="K218" s="5">
        <v>-179960000000</v>
      </c>
      <c r="M218" s="5">
        <v>-128026000000</v>
      </c>
      <c r="N218" s="5">
        <v>-79449000000</v>
      </c>
      <c r="S218" s="5">
        <v>-749979000000</v>
      </c>
    </row>
    <row r="219" spans="3:27" ht="15.5" x14ac:dyDescent="0.35">
      <c r="C219" t="s">
        <v>370</v>
      </c>
      <c r="D219" s="5">
        <v>-111178000000</v>
      </c>
      <c r="E219" s="5">
        <v>-70070000000</v>
      </c>
      <c r="F219" s="5">
        <v>-1059000000</v>
      </c>
      <c r="G219" s="5">
        <v>-292220000000</v>
      </c>
      <c r="I219" s="5">
        <v>-547116000000</v>
      </c>
      <c r="J219" s="5">
        <v>-870149000000</v>
      </c>
      <c r="K219" s="5">
        <v>-240769000000</v>
      </c>
      <c r="L219" s="5">
        <v>-341741000000</v>
      </c>
      <c r="M219" s="5">
        <v>-353980000000</v>
      </c>
      <c r="N219" s="5">
        <v>-190348000000</v>
      </c>
    </row>
    <row r="220" spans="3:27" ht="15.5" x14ac:dyDescent="0.35">
      <c r="C220" t="s">
        <v>750</v>
      </c>
      <c r="X220" s="5">
        <v>1265519000000</v>
      </c>
    </row>
    <row r="221" spans="3:27" ht="15.5" x14ac:dyDescent="0.35">
      <c r="C221" t="s">
        <v>921</v>
      </c>
      <c r="X221" s="5">
        <v>9196100000000</v>
      </c>
    </row>
    <row r="222" spans="3:27" ht="15.5" x14ac:dyDescent="0.35">
      <c r="C222" t="s">
        <v>2114</v>
      </c>
      <c r="Z222" s="5">
        <v>-933704000000</v>
      </c>
      <c r="AA222" s="2">
        <v>-1305099000000</v>
      </c>
    </row>
    <row r="223" spans="3:27" ht="15.5" x14ac:dyDescent="0.35">
      <c r="C223" t="s">
        <v>2115</v>
      </c>
      <c r="X223" s="5">
        <v>-245231000000</v>
      </c>
      <c r="AA223" s="2">
        <v>3982108000000</v>
      </c>
    </row>
    <row r="224" spans="3:27" ht="15.5" x14ac:dyDescent="0.35">
      <c r="C224" t="s">
        <v>2116</v>
      </c>
      <c r="V224" s="5">
        <v>-62862000000</v>
      </c>
    </row>
    <row r="225" spans="2:27" ht="15.5" x14ac:dyDescent="0.35">
      <c r="C225" t="s">
        <v>186</v>
      </c>
      <c r="D225" s="5">
        <v>32298184000000</v>
      </c>
      <c r="E225" s="5">
        <v>-19027054000000</v>
      </c>
      <c r="F225" s="5">
        <v>19895985000000</v>
      </c>
      <c r="G225" s="5">
        <v>38773570000000</v>
      </c>
      <c r="I225" s="5">
        <v>48909018000000</v>
      </c>
      <c r="J225" s="5">
        <v>-50769575000000</v>
      </c>
      <c r="K225" s="5">
        <v>-8870886000000</v>
      </c>
      <c r="L225" s="5">
        <v>-9555077000000</v>
      </c>
      <c r="M225" s="5">
        <v>83541419000000</v>
      </c>
      <c r="N225" s="5">
        <v>45122639000000</v>
      </c>
      <c r="O225" s="5">
        <v>-17618496000000</v>
      </c>
      <c r="P225" s="5">
        <v>6723315000000</v>
      </c>
      <c r="Q225" s="5">
        <v>13596952000000</v>
      </c>
      <c r="R225" s="5">
        <v>-5340810000000</v>
      </c>
      <c r="S225" s="5">
        <v>30089689000000</v>
      </c>
      <c r="T225" s="5">
        <v>-7470509000000</v>
      </c>
      <c r="U225" s="5">
        <v>-7591119000000</v>
      </c>
      <c r="V225" s="5">
        <v>5536340000000</v>
      </c>
      <c r="W225" s="5">
        <v>14222934000000</v>
      </c>
      <c r="X225" s="5">
        <v>-12764312000000</v>
      </c>
      <c r="Y225" s="5">
        <v>4862414000000</v>
      </c>
      <c r="Z225" s="5">
        <v>-6514461000000</v>
      </c>
      <c r="AA225" s="2">
        <v>-6074335000000</v>
      </c>
    </row>
    <row r="226" spans="2:27" ht="15.5" x14ac:dyDescent="0.35">
      <c r="C226" t="s">
        <v>188</v>
      </c>
      <c r="D226" s="5">
        <v>152852268000000</v>
      </c>
      <c r="I226" s="5">
        <v>104074764000000</v>
      </c>
      <c r="J226" s="5">
        <v>154879093000000</v>
      </c>
      <c r="K226" s="5">
        <v>163900321000000</v>
      </c>
      <c r="L226" s="5">
        <v>173340293000000</v>
      </c>
      <c r="M226" s="5">
        <v>126907599000000</v>
      </c>
      <c r="N226" s="5">
        <v>81184598000000</v>
      </c>
      <c r="O226" s="5">
        <v>98922032000000</v>
      </c>
      <c r="P226" s="5">
        <v>91977278000000</v>
      </c>
      <c r="Q226" s="5">
        <v>78284151000000</v>
      </c>
      <c r="R226" s="5">
        <v>83607533000000</v>
      </c>
      <c r="S226" s="5">
        <v>53512006000000</v>
      </c>
      <c r="T226" s="5">
        <v>61060610000000</v>
      </c>
      <c r="U226" s="5">
        <v>68618532000000</v>
      </c>
      <c r="V226" s="5">
        <v>63082192000000</v>
      </c>
      <c r="W226" s="5">
        <v>48856971000000</v>
      </c>
      <c r="X226" s="5">
        <v>61621283000000</v>
      </c>
      <c r="Y226" s="5">
        <v>15499564000000</v>
      </c>
      <c r="Z226" s="5">
        <v>22014025000000</v>
      </c>
      <c r="AA226" s="2">
        <v>54517901000000</v>
      </c>
    </row>
    <row r="227" spans="2:27" ht="15.5" x14ac:dyDescent="0.35">
      <c r="C227" t="s">
        <v>2117</v>
      </c>
      <c r="M227" s="5">
        <v>-37613983000000</v>
      </c>
    </row>
    <row r="228" spans="2:27" ht="15.5" x14ac:dyDescent="0.35">
      <c r="C228" t="s">
        <v>187</v>
      </c>
      <c r="D228" s="5">
        <v>512305000000</v>
      </c>
      <c r="E228" s="5">
        <v>-699804000000</v>
      </c>
      <c r="F228" s="5">
        <v>431042000000</v>
      </c>
      <c r="G228" s="5">
        <v>229779000000</v>
      </c>
      <c r="I228" s="5">
        <v>-131514000000</v>
      </c>
      <c r="J228" s="5">
        <v>-34754000000</v>
      </c>
      <c r="K228" s="5">
        <v>-150342000000</v>
      </c>
      <c r="L228" s="5">
        <v>115105000000</v>
      </c>
      <c r="M228" s="5">
        <v>505258000000</v>
      </c>
      <c r="N228" s="5">
        <v>600362000000</v>
      </c>
      <c r="O228" s="5">
        <v>-118938000000</v>
      </c>
      <c r="P228" s="5">
        <v>221439000000</v>
      </c>
      <c r="Q228" s="5">
        <v>96175000000</v>
      </c>
      <c r="R228" s="5">
        <v>17428000000</v>
      </c>
      <c r="S228" s="5">
        <v>5838000000</v>
      </c>
      <c r="T228" s="5">
        <v>-78095000000</v>
      </c>
      <c r="U228" s="5">
        <v>33197000000</v>
      </c>
      <c r="W228" s="5">
        <v>2287000000</v>
      </c>
    </row>
    <row r="229" spans="2:27" ht="15.5" x14ac:dyDescent="0.35">
      <c r="C229" t="s">
        <v>189</v>
      </c>
      <c r="D229" s="5">
        <v>185662757000000</v>
      </c>
      <c r="E229" s="5">
        <v>-19726858000000</v>
      </c>
      <c r="F229" s="5">
        <v>20327027000000</v>
      </c>
      <c r="G229" s="5">
        <v>39003349000000</v>
      </c>
      <c r="I229" s="5">
        <v>152852268000000</v>
      </c>
      <c r="J229" s="5">
        <v>104074764000000</v>
      </c>
      <c r="K229" s="5">
        <v>154879093000000</v>
      </c>
      <c r="L229" s="5">
        <v>163900321000000</v>
      </c>
      <c r="M229" s="5">
        <v>173340293000000</v>
      </c>
      <c r="N229" s="5">
        <v>126907599000000</v>
      </c>
      <c r="O229" s="5">
        <v>81184598000000</v>
      </c>
      <c r="P229" s="5">
        <v>98922032000000</v>
      </c>
      <c r="Q229" s="5">
        <v>91977278000000</v>
      </c>
      <c r="R229" s="5">
        <v>78284151000000</v>
      </c>
      <c r="S229" s="5">
        <v>83607533000000</v>
      </c>
      <c r="T229" s="5">
        <v>53512006000000</v>
      </c>
      <c r="U229" s="5">
        <v>61060610000000</v>
      </c>
      <c r="V229" s="5">
        <v>68618532000000</v>
      </c>
      <c r="W229" s="5">
        <v>63082192000000</v>
      </c>
      <c r="X229" s="5">
        <v>48856971000000</v>
      </c>
      <c r="Y229" s="5">
        <v>20361978000000</v>
      </c>
      <c r="Z229" s="5">
        <v>15499564000000</v>
      </c>
      <c r="AA229" s="2">
        <v>48443566000000</v>
      </c>
    </row>
    <row r="231" spans="2:27" ht="15.5" x14ac:dyDescent="0.35">
      <c r="B231" t="s">
        <v>190</v>
      </c>
      <c r="C231" t="s">
        <v>11</v>
      </c>
      <c r="D231" s="5">
        <v>37300000000</v>
      </c>
      <c r="E231" s="5">
        <v>37300000000</v>
      </c>
      <c r="F231" s="5">
        <v>37300000000</v>
      </c>
      <c r="G231" s="5">
        <v>37300000000</v>
      </c>
      <c r="I231" s="5">
        <v>37300000000</v>
      </c>
      <c r="J231" s="5">
        <v>37300000000</v>
      </c>
      <c r="K231" s="5">
        <v>37300000000</v>
      </c>
      <c r="L231" s="5">
        <v>18650000000</v>
      </c>
      <c r="M231" s="5">
        <v>18650000000</v>
      </c>
      <c r="N231" s="5">
        <v>18650000000</v>
      </c>
      <c r="O231" s="5">
        <v>18650000000</v>
      </c>
      <c r="P231" s="5">
        <v>18650000000</v>
      </c>
      <c r="Q231" s="5">
        <v>18650000000</v>
      </c>
      <c r="R231" s="5">
        <v>18650000000</v>
      </c>
      <c r="S231" s="5">
        <v>18650000000</v>
      </c>
      <c r="T231" s="5">
        <v>18650000000</v>
      </c>
      <c r="U231" s="5">
        <v>18650000000</v>
      </c>
      <c r="V231" s="5">
        <v>18650000000</v>
      </c>
      <c r="W231" s="5">
        <v>18650000000</v>
      </c>
      <c r="X231" s="5">
        <v>18650000000</v>
      </c>
      <c r="Y231" s="5">
        <v>15270000000</v>
      </c>
      <c r="Z231" s="5">
        <v>15270000000</v>
      </c>
      <c r="AA231" s="2">
        <v>15270000000</v>
      </c>
    </row>
    <row r="232" spans="2:27" ht="15.5" x14ac:dyDescent="0.35">
      <c r="C232" t="s">
        <v>191</v>
      </c>
      <c r="D232" s="6">
        <v>151.77000000000001</v>
      </c>
      <c r="E232" s="6">
        <v>132.06</v>
      </c>
      <c r="F232" s="6">
        <v>134.62</v>
      </c>
      <c r="G232" s="6">
        <v>126.38</v>
      </c>
    </row>
    <row r="233" spans="2:27" ht="15.5" x14ac:dyDescent="0.35">
      <c r="C233" t="s">
        <v>192</v>
      </c>
      <c r="D233" s="6">
        <v>24.77</v>
      </c>
      <c r="E233" s="6">
        <v>33.090000000000003</v>
      </c>
      <c r="F233" s="6">
        <v>30.46</v>
      </c>
      <c r="G233" s="6">
        <v>32.6</v>
      </c>
    </row>
    <row r="234" spans="2:27" ht="15.5" x14ac:dyDescent="0.35">
      <c r="C234" t="s">
        <v>70</v>
      </c>
      <c r="D234" s="6">
        <v>7.38</v>
      </c>
      <c r="E234" s="6">
        <v>8.94</v>
      </c>
      <c r="F234" s="6">
        <v>8.7100000000000009</v>
      </c>
      <c r="G234" s="6">
        <v>9.09</v>
      </c>
    </row>
    <row r="235" spans="2:27" ht="15.5" x14ac:dyDescent="0.35">
      <c r="C235" t="s">
        <v>193</v>
      </c>
      <c r="D235" s="5">
        <v>7645550000000</v>
      </c>
      <c r="E235" s="5">
        <v>6571760000000</v>
      </c>
      <c r="F235" s="5">
        <v>6874140000000</v>
      </c>
      <c r="G235" s="5">
        <v>6400080000000</v>
      </c>
    </row>
    <row r="236" spans="2:27" ht="15.5" x14ac:dyDescent="0.35">
      <c r="C236" t="s">
        <v>194</v>
      </c>
      <c r="D236" s="6">
        <v>4.0000000000000001E-3</v>
      </c>
      <c r="E236" s="6">
        <v>3.5999999999999999E-3</v>
      </c>
      <c r="F236" s="6">
        <v>4.0000000000000001E-3</v>
      </c>
      <c r="G236" s="6">
        <v>3.9000000000000003E-3</v>
      </c>
    </row>
    <row r="237" spans="2:27" ht="15.5" x14ac:dyDescent="0.35">
      <c r="C237" t="s">
        <v>195</v>
      </c>
      <c r="D237" s="6">
        <v>3.5099999999999999E-2</v>
      </c>
      <c r="E237" s="6">
        <v>2.87E-2</v>
      </c>
      <c r="F237" s="6">
        <v>3.0099999999999998E-2</v>
      </c>
      <c r="G237" s="6">
        <v>2.9399999999999999E-2</v>
      </c>
    </row>
    <row r="238" spans="2:27" ht="15.5" x14ac:dyDescent="0.35">
      <c r="C238" t="s">
        <v>196</v>
      </c>
      <c r="D238" s="6">
        <v>5.0000000000000001E-3</v>
      </c>
      <c r="E238" s="6">
        <v>4.4000000000000003E-3</v>
      </c>
      <c r="F238" s="6">
        <v>5.0000000000000001E-3</v>
      </c>
      <c r="G238" s="6">
        <v>5.0000000000000001E-3</v>
      </c>
    </row>
    <row r="239" spans="2:27" ht="15.5" x14ac:dyDescent="0.35">
      <c r="C239" t="s">
        <v>197</v>
      </c>
    </row>
    <row r="240" spans="2:27" ht="15.5" x14ac:dyDescent="0.35">
      <c r="C240" t="s">
        <v>198</v>
      </c>
      <c r="D240" s="5">
        <v>165911000000000</v>
      </c>
      <c r="E240" s="5">
        <v>176339000000000</v>
      </c>
      <c r="F240" s="5">
        <v>171610000000000</v>
      </c>
      <c r="G240" s="5">
        <v>165188000000000</v>
      </c>
    </row>
    <row r="241" spans="3:27" ht="15.5" x14ac:dyDescent="0.35">
      <c r="C241" t="s">
        <v>199</v>
      </c>
      <c r="D241" s="6">
        <v>0.87</v>
      </c>
      <c r="E241" s="6">
        <v>0.95</v>
      </c>
      <c r="F241" s="6">
        <v>0.92</v>
      </c>
      <c r="G241" s="6">
        <v>0.96</v>
      </c>
    </row>
    <row r="242" spans="3:27" ht="15.5" x14ac:dyDescent="0.35">
      <c r="C242" t="s">
        <v>200</v>
      </c>
      <c r="D242" s="6">
        <v>4326.87</v>
      </c>
      <c r="E242" s="6">
        <v>4604.3599999999997</v>
      </c>
      <c r="F242" s="6">
        <v>4471.03</v>
      </c>
      <c r="G242" s="6">
        <v>4299.74</v>
      </c>
    </row>
    <row r="243" spans="3:27" ht="15.5" x14ac:dyDescent="0.35">
      <c r="C243" t="s">
        <v>201</v>
      </c>
      <c r="D243" s="6">
        <v>0.87</v>
      </c>
      <c r="E243" s="6">
        <v>0.95</v>
      </c>
      <c r="F243" s="6">
        <v>0.92</v>
      </c>
      <c r="G243" s="6">
        <v>0.96</v>
      </c>
    </row>
    <row r="244" spans="3:27" ht="15.5" x14ac:dyDescent="0.35">
      <c r="C244" t="s">
        <v>202</v>
      </c>
      <c r="D244" s="6">
        <v>4326.87</v>
      </c>
      <c r="E244" s="6">
        <v>4604.3599999999997</v>
      </c>
      <c r="F244" s="6">
        <v>4471.03</v>
      </c>
      <c r="G244" s="6">
        <v>4299.74</v>
      </c>
    </row>
    <row r="245" spans="3:27" ht="15.5" x14ac:dyDescent="0.35">
      <c r="C245" t="s">
        <v>203</v>
      </c>
    </row>
    <row r="246" spans="3:27" ht="15.5" x14ac:dyDescent="0.35">
      <c r="C246" t="s">
        <v>204</v>
      </c>
    </row>
    <row r="247" spans="3:27" ht="15.5" x14ac:dyDescent="0.35">
      <c r="C247" t="s">
        <v>205</v>
      </c>
      <c r="D247" s="5">
        <v>161381000000000</v>
      </c>
      <c r="E247" s="5">
        <v>171730000000000</v>
      </c>
      <c r="F247" s="5">
        <v>166757000000000</v>
      </c>
      <c r="G247" s="5">
        <v>160369000000000</v>
      </c>
    </row>
    <row r="248" spans="3:27" ht="15.5" x14ac:dyDescent="0.35">
      <c r="C248" t="s">
        <v>23</v>
      </c>
    </row>
    <row r="249" spans="3:27" ht="15.5" x14ac:dyDescent="0.35">
      <c r="C249" t="s">
        <v>20</v>
      </c>
    </row>
    <row r="250" spans="3:27" ht="15.5" x14ac:dyDescent="0.35">
      <c r="C250" t="s">
        <v>206</v>
      </c>
    </row>
    <row r="251" spans="3:27" ht="15.5" x14ac:dyDescent="0.35">
      <c r="C251" t="s">
        <v>207</v>
      </c>
      <c r="D251" s="5">
        <v>40896000000000</v>
      </c>
      <c r="E251" s="5">
        <v>11644000000000</v>
      </c>
      <c r="F251" s="5">
        <v>14809000000000</v>
      </c>
      <c r="G251" s="5">
        <v>63665000000000</v>
      </c>
    </row>
    <row r="252" spans="3:27" ht="15.5" x14ac:dyDescent="0.35">
      <c r="C252" t="s">
        <v>208</v>
      </c>
      <c r="D252" s="5">
        <v>-951000000000</v>
      </c>
      <c r="E252" s="5">
        <v>-1852000000000</v>
      </c>
      <c r="F252" s="5">
        <v>-480000000000</v>
      </c>
      <c r="G252" s="5">
        <v>-180000000000</v>
      </c>
    </row>
    <row r="253" spans="3:27" ht="15.5" x14ac:dyDescent="0.35">
      <c r="C253" t="s">
        <v>12</v>
      </c>
      <c r="D253" s="5">
        <v>39945000000000</v>
      </c>
      <c r="E253" s="5">
        <v>9792000000000</v>
      </c>
      <c r="F253" s="5">
        <v>14329000000000</v>
      </c>
      <c r="G253" s="5">
        <v>63484000000000</v>
      </c>
    </row>
    <row r="254" spans="3:27" ht="15.5" x14ac:dyDescent="0.35">
      <c r="C254" t="s">
        <v>15</v>
      </c>
      <c r="D254" s="6">
        <v>1070.98</v>
      </c>
      <c r="E254" s="6">
        <v>262.54000000000002</v>
      </c>
      <c r="F254" s="6">
        <v>384.19</v>
      </c>
      <c r="G254" s="6">
        <v>1702.12</v>
      </c>
    </row>
    <row r="255" spans="3:27" ht="15.5" x14ac:dyDescent="0.35">
      <c r="C255" t="s">
        <v>57</v>
      </c>
      <c r="I255" s="6">
        <v>537.32000000000005</v>
      </c>
      <c r="J255" s="6">
        <v>575.47</v>
      </c>
      <c r="K255" s="6">
        <v>560.62</v>
      </c>
      <c r="L255" s="6">
        <v>981.95</v>
      </c>
      <c r="M255" s="6">
        <v>584.41</v>
      </c>
      <c r="N255" s="6">
        <v>175.91</v>
      </c>
      <c r="O255" s="6">
        <v>824.96</v>
      </c>
      <c r="P255" s="6">
        <v>805.16</v>
      </c>
      <c r="Q255" s="6">
        <v>730.16</v>
      </c>
      <c r="R255" s="6">
        <v>608.02</v>
      </c>
      <c r="S255" s="6">
        <v>486.18</v>
      </c>
      <c r="T255" s="6">
        <v>578.20000000000005</v>
      </c>
      <c r="U255" s="6">
        <v>485.52</v>
      </c>
      <c r="V255" s="6">
        <v>377.84</v>
      </c>
      <c r="W255" s="6">
        <v>312.39999999999998</v>
      </c>
      <c r="X255" s="6">
        <v>220.03</v>
      </c>
      <c r="Y255" s="6">
        <v>162.81</v>
      </c>
      <c r="Z255" s="6">
        <v>80.260000000000005</v>
      </c>
      <c r="AA255" s="3">
        <v>59.04</v>
      </c>
    </row>
    <row r="256" spans="3:27" ht="15.5" x14ac:dyDescent="0.35">
      <c r="C256" t="s">
        <v>69</v>
      </c>
      <c r="I256" s="6">
        <v>8.1300000000000008</v>
      </c>
      <c r="J256" s="6">
        <v>7.56</v>
      </c>
      <c r="K256" s="6">
        <v>9.59</v>
      </c>
      <c r="L256" s="6">
        <v>9.39</v>
      </c>
      <c r="M256" s="6">
        <v>11.55</v>
      </c>
      <c r="N256" s="6">
        <v>35.1</v>
      </c>
      <c r="O256" s="6">
        <v>9.52</v>
      </c>
      <c r="P256" s="6">
        <v>10.93</v>
      </c>
      <c r="Q256" s="6">
        <v>13.56</v>
      </c>
      <c r="R256" s="6">
        <v>9.09</v>
      </c>
      <c r="S256" s="6">
        <v>10.26</v>
      </c>
      <c r="T256" s="6">
        <v>10.55</v>
      </c>
      <c r="U256" s="6">
        <v>8.14</v>
      </c>
      <c r="V256" s="6">
        <v>9.7899999999999991</v>
      </c>
      <c r="W256" s="6">
        <v>12.16</v>
      </c>
      <c r="X256" s="6">
        <v>17.61</v>
      </c>
      <c r="Y256" s="6">
        <v>11.53</v>
      </c>
      <c r="Z256" s="6">
        <v>8.0399999999999991</v>
      </c>
      <c r="AA256" s="3">
        <v>31.64</v>
      </c>
    </row>
    <row r="257" spans="3:27" ht="15.5" x14ac:dyDescent="0.35">
      <c r="C257" t="s">
        <v>72</v>
      </c>
      <c r="I257" s="6">
        <v>2.35</v>
      </c>
      <c r="J257" s="6">
        <v>2.44</v>
      </c>
      <c r="K257" s="6">
        <v>2.93</v>
      </c>
      <c r="L257" s="6">
        <v>2.83</v>
      </c>
      <c r="M257" s="6">
        <v>2.25</v>
      </c>
      <c r="N257" s="6">
        <v>1.87</v>
      </c>
      <c r="O257" s="6">
        <v>2.2599999999999998</v>
      </c>
      <c r="P257" s="6">
        <v>2.73</v>
      </c>
      <c r="Q257" s="6">
        <v>3.35</v>
      </c>
      <c r="R257" s="6">
        <v>2.09</v>
      </c>
      <c r="S257" s="6">
        <v>2.31</v>
      </c>
      <c r="T257" s="6">
        <v>3.27</v>
      </c>
      <c r="U257" s="6">
        <v>2.63</v>
      </c>
      <c r="V257" s="6">
        <v>2.89</v>
      </c>
      <c r="W257" s="6">
        <v>3.26</v>
      </c>
      <c r="X257" s="6">
        <v>3.58</v>
      </c>
      <c r="Y257" s="6">
        <v>1.4</v>
      </c>
      <c r="Z257" s="6">
        <v>0.56999999999999995</v>
      </c>
      <c r="AA257" s="3">
        <v>1.83</v>
      </c>
    </row>
    <row r="258" spans="3:27" ht="15.5" x14ac:dyDescent="0.35">
      <c r="C258" t="s">
        <v>209</v>
      </c>
      <c r="I258" s="5">
        <v>27014980000000</v>
      </c>
      <c r="J258" s="5">
        <v>28989680000000</v>
      </c>
      <c r="K258" s="5">
        <v>28077860000000</v>
      </c>
      <c r="L258" s="5">
        <v>25761990000000</v>
      </c>
      <c r="M258" s="5">
        <v>14774200000000</v>
      </c>
      <c r="N258" s="5">
        <v>7808160000000</v>
      </c>
      <c r="O258" s="5">
        <v>20873120000000</v>
      </c>
      <c r="P258" s="5">
        <v>20800690000000</v>
      </c>
    </row>
    <row r="259" spans="3:27" ht="15.5" x14ac:dyDescent="0.35">
      <c r="C259" t="s">
        <v>210</v>
      </c>
      <c r="I259" s="6">
        <v>1.47E-2</v>
      </c>
      <c r="J259" s="6">
        <v>1.9E-2</v>
      </c>
      <c r="K259" s="6">
        <v>1.9199999999999998E-2</v>
      </c>
      <c r="L259" s="6">
        <v>1.78E-2</v>
      </c>
      <c r="M259" s="6">
        <v>1.1299999999999999E-2</v>
      </c>
      <c r="N259" s="6">
        <v>3.7000000000000002E-3</v>
      </c>
      <c r="O259" s="6">
        <v>1.8200000000000001E-2</v>
      </c>
      <c r="P259" s="6">
        <v>1.8600000000000002E-2</v>
      </c>
      <c r="Q259" s="6">
        <v>1.9199999999999998E-2</v>
      </c>
      <c r="R259" s="6">
        <v>1.8799999999999997E-2</v>
      </c>
      <c r="S259" s="6">
        <v>1.78E-2</v>
      </c>
      <c r="T259" s="6">
        <v>2.5899999999999999E-2</v>
      </c>
      <c r="U259" s="6">
        <v>2.3399999999999997E-2</v>
      </c>
      <c r="V259" s="6">
        <v>2.1099999999999997E-2</v>
      </c>
      <c r="W259" s="6">
        <v>1.95E-2</v>
      </c>
      <c r="X259" s="6">
        <v>1.6500000000000001E-2</v>
      </c>
      <c r="Y259" s="6">
        <v>1.09E-2</v>
      </c>
      <c r="Z259" s="6">
        <v>6.0999999999999995E-3</v>
      </c>
      <c r="AA259" s="3">
        <v>4.8999999999999998E-3</v>
      </c>
    </row>
    <row r="260" spans="3:27" ht="15.5" x14ac:dyDescent="0.35">
      <c r="C260" t="s">
        <v>211</v>
      </c>
      <c r="I260" s="6">
        <v>0.1167</v>
      </c>
      <c r="J260" s="6">
        <v>0.13239999999999999</v>
      </c>
      <c r="K260" s="6">
        <v>0.13930000000000001</v>
      </c>
      <c r="L260" s="6">
        <v>0.1348</v>
      </c>
      <c r="M260" s="6">
        <v>8.8100000000000012E-2</v>
      </c>
      <c r="N260" s="6">
        <v>2.98E-2</v>
      </c>
      <c r="O260" s="6">
        <v>0.12560000000000002</v>
      </c>
      <c r="P260" s="6">
        <v>0.1389</v>
      </c>
      <c r="Q260" s="6">
        <v>0.1381</v>
      </c>
      <c r="R260" s="6">
        <v>0.13009999999999999</v>
      </c>
      <c r="S260" s="6">
        <v>0.1186</v>
      </c>
      <c r="T260" s="6">
        <v>0.1825</v>
      </c>
      <c r="U260" s="6">
        <v>0.19020000000000001</v>
      </c>
      <c r="V260" s="6">
        <v>0.16210000000000002</v>
      </c>
      <c r="W260" s="6">
        <v>0.15439999999999998</v>
      </c>
      <c r="X260" s="6">
        <v>0.12390000000000001</v>
      </c>
      <c r="Y260" s="6">
        <v>0.12990000000000002</v>
      </c>
      <c r="Z260" s="6">
        <v>7.9399999999999998E-2</v>
      </c>
      <c r="AA260" s="3">
        <v>5.2400000000000002E-2</v>
      </c>
    </row>
    <row r="261" spans="3:27" ht="15.5" x14ac:dyDescent="0.35">
      <c r="C261" t="s">
        <v>212</v>
      </c>
      <c r="I261" s="6">
        <v>1.9599999999999999E-2</v>
      </c>
      <c r="J261" s="6">
        <v>2.4E-2</v>
      </c>
      <c r="K261" s="6">
        <v>2.4399999999999998E-2</v>
      </c>
      <c r="L261" s="6">
        <v>2.3E-2</v>
      </c>
      <c r="M261" s="6">
        <v>1.38E-2</v>
      </c>
      <c r="N261" s="6">
        <v>6.0000000000000001E-3</v>
      </c>
      <c r="O261" s="6">
        <v>2.3599999999999999E-2</v>
      </c>
      <c r="P261" s="6">
        <v>2.58E-2</v>
      </c>
      <c r="Q261" s="6">
        <v>2.6200000000000001E-2</v>
      </c>
      <c r="R261" s="6">
        <v>2.5600000000000001E-2</v>
      </c>
      <c r="S261" s="6">
        <v>2.4700000000000003E-2</v>
      </c>
      <c r="T261" s="6">
        <v>3.32E-2</v>
      </c>
      <c r="U261" s="6">
        <v>3.1200000000000002E-2</v>
      </c>
      <c r="V261" s="6">
        <v>2.7300000000000001E-2</v>
      </c>
      <c r="W261" s="6">
        <v>2.6499999999999999E-2</v>
      </c>
      <c r="X261" s="6">
        <v>2.3099999999999999E-2</v>
      </c>
      <c r="Y261" s="6">
        <v>1.5800000000000002E-2</v>
      </c>
      <c r="Z261" s="6">
        <v>9.7000000000000003E-3</v>
      </c>
      <c r="AA261" s="3">
        <v>1.38E-2</v>
      </c>
    </row>
    <row r="262" spans="3:27" ht="15.5" x14ac:dyDescent="0.35">
      <c r="C262" t="s">
        <v>213</v>
      </c>
    </row>
    <row r="263" spans="3:27" ht="15.5" x14ac:dyDescent="0.35">
      <c r="C263" t="s">
        <v>66</v>
      </c>
      <c r="I263" s="6">
        <v>0.95</v>
      </c>
      <c r="J263" s="5">
        <v>1</v>
      </c>
      <c r="K263" s="6">
        <v>1.34</v>
      </c>
      <c r="L263" s="6">
        <v>1.27</v>
      </c>
      <c r="M263" s="6">
        <v>1.02</v>
      </c>
      <c r="N263" s="6">
        <v>1.05</v>
      </c>
      <c r="O263" s="6">
        <v>1.19</v>
      </c>
      <c r="P263" s="6">
        <v>1.52</v>
      </c>
      <c r="Q263" s="6">
        <v>1.87</v>
      </c>
      <c r="R263" s="6">
        <v>1.18</v>
      </c>
      <c r="S263" s="6">
        <v>1.22</v>
      </c>
      <c r="T263" s="6">
        <v>1.93</v>
      </c>
      <c r="U263" s="6">
        <v>1.55</v>
      </c>
      <c r="V263" s="6">
        <v>1.59</v>
      </c>
      <c r="W263" s="6">
        <v>1.88</v>
      </c>
      <c r="X263" s="6">
        <v>2.1800000000000002</v>
      </c>
      <c r="Y263" s="6">
        <v>1.5</v>
      </c>
      <c r="Z263" s="6">
        <v>0.64</v>
      </c>
      <c r="AA263" s="3">
        <v>1.66</v>
      </c>
    </row>
    <row r="264" spans="3:27" ht="15.5" x14ac:dyDescent="0.35">
      <c r="C264" t="s">
        <v>63</v>
      </c>
      <c r="I264" s="6">
        <v>4604.3599999999997</v>
      </c>
      <c r="J264" s="6">
        <v>4345.3900000000003</v>
      </c>
      <c r="K264" s="6">
        <v>4025.25</v>
      </c>
      <c r="L264" s="6">
        <v>7282.87</v>
      </c>
      <c r="M264" s="6">
        <v>6635.24</v>
      </c>
      <c r="N264" s="6">
        <v>5908.87</v>
      </c>
      <c r="O264" s="6">
        <v>6569.67</v>
      </c>
      <c r="P264" s="6">
        <v>5795.42</v>
      </c>
      <c r="Q264" s="6">
        <v>5286.83</v>
      </c>
      <c r="R264" s="6">
        <v>4673.6499999999996</v>
      </c>
      <c r="S264" s="6">
        <v>4097.6000000000004</v>
      </c>
      <c r="T264" s="6">
        <v>3167.62</v>
      </c>
      <c r="U264" s="6">
        <v>2552.48</v>
      </c>
      <c r="V264" s="6">
        <v>2331.16</v>
      </c>
      <c r="W264" s="6">
        <v>2023.37</v>
      </c>
      <c r="X264" s="6">
        <v>1775.98</v>
      </c>
      <c r="Y264" s="6">
        <v>1253.3499999999999</v>
      </c>
      <c r="Z264" s="6">
        <v>1010.29</v>
      </c>
      <c r="AA264" s="2">
        <v>1127.3800000000001</v>
      </c>
    </row>
    <row r="265" spans="3:27" ht="15.5" x14ac:dyDescent="0.35">
      <c r="C265" t="s">
        <v>214</v>
      </c>
      <c r="I265" s="6">
        <v>0.95</v>
      </c>
      <c r="J265" s="5">
        <v>1</v>
      </c>
      <c r="K265" s="6">
        <v>1.34</v>
      </c>
      <c r="L265" s="6">
        <v>1.27</v>
      </c>
      <c r="M265" s="6">
        <v>1.02</v>
      </c>
      <c r="N265" s="6">
        <v>1.05</v>
      </c>
      <c r="O265" s="6">
        <v>1.19</v>
      </c>
      <c r="P265" s="6">
        <v>1.52</v>
      </c>
      <c r="Q265" s="6">
        <v>1.87</v>
      </c>
      <c r="R265" s="6">
        <v>1.18</v>
      </c>
      <c r="S265" s="6">
        <v>1.22</v>
      </c>
      <c r="T265" s="6">
        <v>1.93</v>
      </c>
      <c r="U265" s="6">
        <v>1.55</v>
      </c>
      <c r="V265" s="6">
        <v>1.59</v>
      </c>
      <c r="W265" s="6">
        <v>1.88</v>
      </c>
      <c r="X265" s="6">
        <v>2.1800000000000002</v>
      </c>
      <c r="Y265" s="6">
        <v>1.5</v>
      </c>
      <c r="Z265" s="6">
        <v>0.64</v>
      </c>
      <c r="AA265" s="3">
        <v>1.66</v>
      </c>
    </row>
    <row r="266" spans="3:27" ht="15.5" x14ac:dyDescent="0.35">
      <c r="C266" t="s">
        <v>215</v>
      </c>
      <c r="I266" s="6">
        <v>4604.3599999999997</v>
      </c>
      <c r="J266" s="6">
        <v>4345.3900000000003</v>
      </c>
      <c r="K266" s="6">
        <v>4025.25</v>
      </c>
      <c r="L266" s="6">
        <v>7282.87</v>
      </c>
      <c r="M266" s="6">
        <v>6635.24</v>
      </c>
      <c r="N266" s="6">
        <v>5908.87</v>
      </c>
      <c r="O266" s="6">
        <v>6569.67</v>
      </c>
      <c r="P266" s="6">
        <v>5795.42</v>
      </c>
      <c r="Q266" s="6">
        <v>5286.83</v>
      </c>
      <c r="R266" s="6">
        <v>4673.6499999999996</v>
      </c>
      <c r="S266" s="6">
        <v>4097.6000000000004</v>
      </c>
      <c r="T266" s="6">
        <v>3167.62</v>
      </c>
      <c r="U266" s="6">
        <v>2552.48</v>
      </c>
      <c r="V266" s="6">
        <v>2331.16</v>
      </c>
      <c r="W266" s="6">
        <v>2023.37</v>
      </c>
      <c r="X266" s="6">
        <v>1775.98</v>
      </c>
      <c r="Y266" s="6">
        <v>1253.3499999999999</v>
      </c>
      <c r="Z266" s="6">
        <v>1010.29</v>
      </c>
      <c r="AA266" s="2">
        <v>1127.3800000000001</v>
      </c>
    </row>
    <row r="267" spans="3:27" ht="15.5" x14ac:dyDescent="0.35">
      <c r="C267" t="s">
        <v>216</v>
      </c>
    </row>
    <row r="268" spans="3:27" ht="15.5" x14ac:dyDescent="0.35">
      <c r="C268" t="s">
        <v>217</v>
      </c>
    </row>
    <row r="269" spans="3:27" ht="15.5" x14ac:dyDescent="0.35">
      <c r="C269" t="s">
        <v>25</v>
      </c>
    </row>
    <row r="270" spans="3:27" ht="15.5" x14ac:dyDescent="0.35">
      <c r="C270" t="s">
        <v>22</v>
      </c>
    </row>
    <row r="271" spans="3:27" ht="15.5" x14ac:dyDescent="0.35">
      <c r="C271" t="s">
        <v>218</v>
      </c>
    </row>
    <row r="272" spans="3:27" ht="15.5" x14ac:dyDescent="0.35">
      <c r="C272" t="s">
        <v>219</v>
      </c>
      <c r="I272" s="5">
        <v>103102000000000</v>
      </c>
      <c r="J272" s="5">
        <v>-63218000000000</v>
      </c>
      <c r="K272" s="5">
        <v>10393000000000</v>
      </c>
      <c r="L272" s="5">
        <v>19953000000000</v>
      </c>
      <c r="M272" s="5">
        <v>97479000000000</v>
      </c>
      <c r="N272" s="5">
        <v>74254000000000</v>
      </c>
      <c r="O272" s="5">
        <v>-12611000000000</v>
      </c>
      <c r="P272" s="5">
        <v>-4274000000000</v>
      </c>
      <c r="Q272" s="5">
        <v>33626000000000</v>
      </c>
      <c r="R272" s="5">
        <v>15422000000000</v>
      </c>
      <c r="S272" s="5">
        <v>24357000000000</v>
      </c>
      <c r="T272" s="5">
        <v>-610000000000</v>
      </c>
      <c r="U272" s="5">
        <v>-6903000000000</v>
      </c>
      <c r="V272" s="5">
        <v>9238000000000</v>
      </c>
      <c r="W272" s="5">
        <v>15384000000000</v>
      </c>
      <c r="X272" s="5">
        <v>-14154000000000</v>
      </c>
      <c r="Y272" s="5">
        <v>1343000000000</v>
      </c>
      <c r="Z272" s="5">
        <v>-12340000000000</v>
      </c>
      <c r="AA272" s="2">
        <v>-7840000000000</v>
      </c>
    </row>
    <row r="273" spans="2:27" ht="15.5" x14ac:dyDescent="0.35">
      <c r="C273" t="s">
        <v>220</v>
      </c>
      <c r="I273" s="5">
        <v>-2915000000000</v>
      </c>
      <c r="J273" s="5">
        <v>-3107000000000</v>
      </c>
      <c r="K273" s="5">
        <v>-2355000000000</v>
      </c>
      <c r="L273" s="5">
        <v>-2442000000000</v>
      </c>
      <c r="M273" s="5">
        <v>-1850000000000</v>
      </c>
      <c r="N273" s="5">
        <v>-1273000000000</v>
      </c>
      <c r="O273" s="5">
        <v>-1852000000000</v>
      </c>
      <c r="P273" s="5">
        <v>-1945000000000</v>
      </c>
      <c r="Q273" s="5">
        <v>-1948000000000</v>
      </c>
      <c r="R273" s="5">
        <v>-2172000000000</v>
      </c>
      <c r="S273" s="5">
        <v>-3022000000000</v>
      </c>
      <c r="T273" s="5">
        <v>-1366000000000</v>
      </c>
      <c r="U273" s="5">
        <v>-1582000000000</v>
      </c>
      <c r="V273" s="5">
        <v>-1134000000000</v>
      </c>
      <c r="W273" s="5">
        <v>-718000000000</v>
      </c>
      <c r="X273" s="5">
        <v>-635000000000</v>
      </c>
      <c r="Y273" s="5">
        <v>-703000000000</v>
      </c>
      <c r="Z273" s="5">
        <v>-464000000000</v>
      </c>
      <c r="AA273" s="2">
        <v>-464000000000</v>
      </c>
    </row>
    <row r="274" spans="2:27" ht="15.5" x14ac:dyDescent="0.35">
      <c r="C274" t="s">
        <v>14</v>
      </c>
      <c r="I274" s="5">
        <v>100187000000000</v>
      </c>
      <c r="J274" s="5">
        <v>-66325000000000</v>
      </c>
      <c r="K274" s="5">
        <v>8038000000000</v>
      </c>
      <c r="L274" s="5">
        <v>17511000000000</v>
      </c>
      <c r="M274" s="5">
        <v>95629000000000</v>
      </c>
      <c r="N274" s="5">
        <v>72980000000000</v>
      </c>
      <c r="O274" s="5">
        <v>-14463000000000</v>
      </c>
      <c r="P274" s="5">
        <v>-6219000000000</v>
      </c>
      <c r="Q274" s="5">
        <v>31678000000000</v>
      </c>
      <c r="R274" s="5">
        <v>13251000000000</v>
      </c>
      <c r="S274" s="5">
        <v>21335000000000</v>
      </c>
      <c r="T274" s="5">
        <v>-1977000000000</v>
      </c>
      <c r="U274" s="5">
        <v>-8486000000000</v>
      </c>
      <c r="V274" s="5">
        <v>8104000000000</v>
      </c>
      <c r="W274" s="5">
        <v>14666000000000</v>
      </c>
      <c r="X274" s="5">
        <v>-14789000000000</v>
      </c>
      <c r="Y274" s="5">
        <v>640000000000</v>
      </c>
      <c r="Z274" s="5">
        <v>-12804000000000</v>
      </c>
      <c r="AA274" s="2">
        <v>-8304000000000</v>
      </c>
    </row>
    <row r="275" spans="2:27" ht="15.5" x14ac:dyDescent="0.35">
      <c r="C275" t="s">
        <v>16</v>
      </c>
      <c r="I275" s="6">
        <v>2686.18</v>
      </c>
      <c r="J275" s="6">
        <v>-1778.27</v>
      </c>
      <c r="K275" s="6">
        <v>215.51</v>
      </c>
      <c r="L275" s="6">
        <v>939.01</v>
      </c>
      <c r="M275" s="6">
        <v>5127.91</v>
      </c>
      <c r="N275" s="6">
        <v>3913.44</v>
      </c>
      <c r="O275" s="6">
        <v>-775.54</v>
      </c>
      <c r="P275" s="6">
        <v>-333.5</v>
      </c>
      <c r="Q275" s="6">
        <v>1698.69</v>
      </c>
      <c r="R275" s="6">
        <v>710.54</v>
      </c>
      <c r="S275" s="6">
        <v>1144.02</v>
      </c>
      <c r="T275" s="6">
        <v>-105.99</v>
      </c>
      <c r="U275" s="6">
        <v>-455.03</v>
      </c>
      <c r="V275" s="6">
        <v>434.55</v>
      </c>
      <c r="W275" s="6">
        <v>786.43</v>
      </c>
      <c r="X275" s="6">
        <v>-793.03</v>
      </c>
      <c r="Y275" s="6">
        <v>41.93</v>
      </c>
      <c r="Z275" s="6">
        <v>-838.26</v>
      </c>
      <c r="AA275" s="3">
        <v>-543.66999999999996</v>
      </c>
    </row>
    <row r="277" spans="2:27" ht="15.5" x14ac:dyDescent="0.35">
      <c r="B277" t="s">
        <v>221</v>
      </c>
      <c r="C277" t="s">
        <v>222</v>
      </c>
      <c r="D277" s="5">
        <v>5661000000000</v>
      </c>
      <c r="E277" s="5">
        <v>4926000000000</v>
      </c>
      <c r="F277" s="5">
        <v>5021000000000</v>
      </c>
      <c r="G277" s="5">
        <v>4714000000000</v>
      </c>
      <c r="H277" s="5">
        <v>22643000000000</v>
      </c>
      <c r="I277" s="5">
        <v>20041000000000</v>
      </c>
      <c r="J277" s="5">
        <v>21464000000000</v>
      </c>
      <c r="K277" s="5">
        <v>20909000000000</v>
      </c>
      <c r="L277" s="5">
        <v>18312000000000</v>
      </c>
      <c r="M277" s="5">
        <v>10899000000000</v>
      </c>
      <c r="N277" s="5">
        <v>3280000000000</v>
      </c>
      <c r="O277" s="5">
        <v>15384000000000</v>
      </c>
      <c r="P277" s="5">
        <v>15015000000000</v>
      </c>
      <c r="Q277" s="5">
        <v>13616000000000</v>
      </c>
    </row>
    <row r="278" spans="2:27" ht="15.5" x14ac:dyDescent="0.35">
      <c r="C278" t="s">
        <v>223</v>
      </c>
      <c r="H278" s="5">
        <v>20321000000000</v>
      </c>
      <c r="I278" s="5">
        <v>20041000000000</v>
      </c>
      <c r="J278" s="5">
        <v>21464000000000</v>
      </c>
      <c r="K278" s="5">
        <v>20909000000000</v>
      </c>
      <c r="L278" s="5">
        <v>18312000000000</v>
      </c>
      <c r="M278" s="5">
        <v>10899000000000</v>
      </c>
      <c r="N278" s="5">
        <v>3280000000000</v>
      </c>
      <c r="O278" s="5">
        <v>15384000000000</v>
      </c>
      <c r="P278" s="5">
        <v>15015000000000</v>
      </c>
      <c r="Q278" s="5">
        <v>13616000000000</v>
      </c>
    </row>
    <row r="279" spans="2:27" ht="15.5" x14ac:dyDescent="0.35">
      <c r="C279" t="s">
        <v>224</v>
      </c>
      <c r="H279" s="6">
        <v>349.41</v>
      </c>
      <c r="I279" s="6">
        <v>349.41</v>
      </c>
      <c r="J279" s="6">
        <v>374.06</v>
      </c>
      <c r="K279" s="6">
        <v>280.5</v>
      </c>
      <c r="L279" s="6">
        <v>196.39</v>
      </c>
      <c r="M279" s="6">
        <v>73.150000000000006</v>
      </c>
      <c r="N279" s="6">
        <v>22.01</v>
      </c>
      <c r="O279" s="6">
        <v>103.12</v>
      </c>
      <c r="P279" s="6">
        <v>100.64</v>
      </c>
      <c r="Q279" s="6">
        <v>127.78</v>
      </c>
    </row>
    <row r="280" spans="2:27" ht="15.5" x14ac:dyDescent="0.35">
      <c r="C280" t="s">
        <v>74</v>
      </c>
      <c r="H280" s="6">
        <v>0.57550000000000001</v>
      </c>
      <c r="I280" s="6">
        <v>0.65029999999999999</v>
      </c>
      <c r="J280" s="6">
        <v>0.65</v>
      </c>
      <c r="K280" s="6">
        <v>0.50029999999999997</v>
      </c>
      <c r="L280" s="6">
        <v>0.4</v>
      </c>
      <c r="M280" s="6">
        <v>0.25030000000000002</v>
      </c>
      <c r="N280" s="6">
        <v>0.25030000000000002</v>
      </c>
      <c r="O280" s="6">
        <v>0.25</v>
      </c>
      <c r="P280" s="6">
        <v>0.25</v>
      </c>
      <c r="Q280" s="6">
        <v>0.35</v>
      </c>
    </row>
    <row r="281" spans="2:27" ht="15.5" x14ac:dyDescent="0.35">
      <c r="C281" t="s">
        <v>225</v>
      </c>
      <c r="H281" s="6">
        <v>9.1999999999999998E-2</v>
      </c>
      <c r="I281" s="6">
        <v>7.9600000000000004E-2</v>
      </c>
      <c r="J281" s="6">
        <v>8.2200000000000009E-2</v>
      </c>
      <c r="K281" s="6">
        <v>4.5599999999999995E-2</v>
      </c>
      <c r="L281" s="6">
        <v>4.1299999999999996E-2</v>
      </c>
      <c r="M281" s="6">
        <v>1.8100000000000002E-2</v>
      </c>
      <c r="N281" s="6">
        <v>7.6E-3</v>
      </c>
      <c r="O281" s="6">
        <v>2.9399999999999999E-2</v>
      </c>
      <c r="P281" s="6">
        <v>2.3399999999999997E-2</v>
      </c>
      <c r="Q281" s="6">
        <v>2.7799999999999998E-2</v>
      </c>
    </row>
    <row r="282" spans="2:27" ht="15.5" x14ac:dyDescent="0.35">
      <c r="C282" t="s">
        <v>56</v>
      </c>
      <c r="D282" s="6">
        <v>151.77000000000001</v>
      </c>
      <c r="E282" s="6">
        <v>132.06</v>
      </c>
      <c r="F282" s="6">
        <v>134.62</v>
      </c>
      <c r="G282" s="6">
        <v>126.38</v>
      </c>
      <c r="H282" s="6">
        <v>607.1</v>
      </c>
      <c r="I282" s="6">
        <v>537.32000000000005</v>
      </c>
      <c r="J282" s="6">
        <v>575.47</v>
      </c>
      <c r="K282" s="6">
        <v>560.62</v>
      </c>
      <c r="L282" s="6">
        <v>490.98</v>
      </c>
      <c r="M282" s="6">
        <v>292.20999999999998</v>
      </c>
      <c r="N282" s="6">
        <v>87.95</v>
      </c>
      <c r="O282" s="6">
        <v>412.48</v>
      </c>
      <c r="P282" s="6">
        <v>402.58</v>
      </c>
      <c r="Q282" s="6">
        <v>365.08</v>
      </c>
    </row>
    <row r="283" spans="2:27" ht="15.5" x14ac:dyDescent="0.35">
      <c r="C283" t="s">
        <v>226</v>
      </c>
      <c r="H283" s="6">
        <v>544.84</v>
      </c>
      <c r="I283" s="6">
        <v>537.32000000000005</v>
      </c>
      <c r="J283" s="6">
        <v>575.47</v>
      </c>
      <c r="K283" s="6">
        <v>560.62</v>
      </c>
      <c r="L283" s="6">
        <v>490.98</v>
      </c>
      <c r="M283" s="6">
        <v>292.20999999999998</v>
      </c>
      <c r="N283" s="6">
        <v>87.95</v>
      </c>
      <c r="O283" s="6">
        <v>412.48</v>
      </c>
      <c r="P283" s="6">
        <v>402.58</v>
      </c>
      <c r="Q283" s="6">
        <v>365.08</v>
      </c>
    </row>
    <row r="284" spans="2:27" ht="15.5" x14ac:dyDescent="0.35">
      <c r="C284" t="s">
        <v>76</v>
      </c>
      <c r="H284" s="6">
        <v>349.41</v>
      </c>
      <c r="I284" s="6">
        <v>349.41</v>
      </c>
      <c r="J284" s="6">
        <v>374.06</v>
      </c>
      <c r="K284" s="6">
        <v>280.5</v>
      </c>
      <c r="L284" s="6">
        <v>196.39</v>
      </c>
      <c r="M284" s="6">
        <v>73.150000000000006</v>
      </c>
      <c r="N284" s="6">
        <v>22.01</v>
      </c>
      <c r="O284" s="6">
        <v>103.12</v>
      </c>
      <c r="P284" s="6">
        <v>100.64</v>
      </c>
      <c r="Q284" s="6">
        <v>127.78</v>
      </c>
    </row>
    <row r="285" spans="2:27" ht="15.5" x14ac:dyDescent="0.35">
      <c r="C285" t="s">
        <v>227</v>
      </c>
      <c r="H285" s="6">
        <v>0.57550000000000001</v>
      </c>
      <c r="I285" s="6">
        <v>0.65029999999999999</v>
      </c>
      <c r="J285" s="6">
        <v>0.65</v>
      </c>
      <c r="K285" s="6">
        <v>0.50029999999999997</v>
      </c>
      <c r="L285" s="6">
        <v>0.4</v>
      </c>
      <c r="M285" s="6">
        <v>0.25030000000000002</v>
      </c>
      <c r="N285" s="6">
        <v>0.25030000000000002</v>
      </c>
      <c r="O285" s="6">
        <v>0.25</v>
      </c>
      <c r="P285" s="6">
        <v>0.25</v>
      </c>
      <c r="Q285" s="6">
        <v>0.35</v>
      </c>
    </row>
    <row r="286" spans="2:27" ht="15.5" x14ac:dyDescent="0.35">
      <c r="C286" t="s">
        <v>228</v>
      </c>
      <c r="H286" s="6">
        <v>9.1999999999999998E-2</v>
      </c>
      <c r="I286" s="6">
        <v>7.9600000000000004E-2</v>
      </c>
      <c r="J286" s="6">
        <v>8.2200000000000009E-2</v>
      </c>
      <c r="K286" s="6">
        <v>4.5599999999999995E-2</v>
      </c>
      <c r="L286" s="6">
        <v>4.1299999999999996E-2</v>
      </c>
      <c r="M286" s="6">
        <v>1.8100000000000002E-2</v>
      </c>
      <c r="N286" s="6">
        <v>7.6E-3</v>
      </c>
      <c r="O286" s="6">
        <v>2.9399999999999999E-2</v>
      </c>
      <c r="P286" s="6">
        <v>2.3399999999999997E-2</v>
      </c>
      <c r="Q286" s="6">
        <v>2.7799999999999998E-2</v>
      </c>
    </row>
    <row r="287" spans="2:27" ht="15.5" x14ac:dyDescent="0.35">
      <c r="C287" t="s">
        <v>229</v>
      </c>
      <c r="D287" s="5">
        <v>18999000000000</v>
      </c>
      <c r="E287" s="5">
        <v>18227000000000</v>
      </c>
      <c r="F287" s="5">
        <v>17553000000000</v>
      </c>
      <c r="G287" s="5">
        <v>16901000000000</v>
      </c>
      <c r="H287" s="5">
        <v>75994000000000</v>
      </c>
      <c r="I287" s="5">
        <v>69394000000000</v>
      </c>
      <c r="J287" s="5">
        <v>66583000000000</v>
      </c>
      <c r="K287" s="5">
        <v>68325000000000</v>
      </c>
      <c r="L287" s="5">
        <v>60880000000000</v>
      </c>
      <c r="M287" s="5">
        <v>55913000000000</v>
      </c>
      <c r="N287" s="5">
        <v>61503000000000</v>
      </c>
      <c r="O287" s="5">
        <v>64691000000000</v>
      </c>
      <c r="P287" s="5">
        <v>60136000000000</v>
      </c>
      <c r="Q287" s="5">
        <v>55049000000000</v>
      </c>
    </row>
    <row r="288" spans="2:27" ht="15.5" x14ac:dyDescent="0.35">
      <c r="C288" t="s">
        <v>230</v>
      </c>
      <c r="H288" s="5">
        <v>71680000000000</v>
      </c>
      <c r="I288" s="5">
        <v>69394000000000</v>
      </c>
      <c r="J288" s="5">
        <v>66583000000000</v>
      </c>
      <c r="K288" s="5">
        <v>68325000000000</v>
      </c>
      <c r="L288" s="5">
        <v>60880000000000</v>
      </c>
      <c r="M288" s="5">
        <v>55913000000000</v>
      </c>
      <c r="N288" s="5">
        <v>61503000000000</v>
      </c>
      <c r="O288" s="5">
        <v>64691000000000</v>
      </c>
      <c r="P288" s="5">
        <v>60136000000000</v>
      </c>
      <c r="Q288" s="5">
        <v>55049000000000</v>
      </c>
    </row>
    <row r="289" spans="3:17" ht="15.5" x14ac:dyDescent="0.35">
      <c r="C289" t="s">
        <v>231</v>
      </c>
      <c r="H289" s="6">
        <v>349.41</v>
      </c>
      <c r="I289" s="6">
        <v>349.41</v>
      </c>
      <c r="J289" s="6">
        <v>374.06</v>
      </c>
      <c r="K289" s="6">
        <v>280.5</v>
      </c>
      <c r="L289" s="6">
        <v>196.39</v>
      </c>
      <c r="M289" s="6">
        <v>73.150000000000006</v>
      </c>
      <c r="N289" s="6">
        <v>22.01</v>
      </c>
      <c r="O289" s="6">
        <v>103.12</v>
      </c>
      <c r="P289" s="6">
        <v>100.64</v>
      </c>
      <c r="Q289" s="6">
        <v>127.78</v>
      </c>
    </row>
    <row r="290" spans="3:17" ht="15.5" x14ac:dyDescent="0.35">
      <c r="C290" t="s">
        <v>232</v>
      </c>
      <c r="H290" s="6">
        <v>0.57550000000000001</v>
      </c>
      <c r="I290" s="6">
        <v>0.65029999999999999</v>
      </c>
      <c r="J290" s="6">
        <v>0.65</v>
      </c>
      <c r="K290" s="6">
        <v>0.50029999999999997</v>
      </c>
      <c r="L290" s="6">
        <v>0.4</v>
      </c>
      <c r="M290" s="6">
        <v>0.25030000000000002</v>
      </c>
      <c r="N290" s="6">
        <v>0.25030000000000002</v>
      </c>
      <c r="O290" s="6">
        <v>0.25</v>
      </c>
      <c r="P290" s="6">
        <v>0.25</v>
      </c>
      <c r="Q290" s="6">
        <v>0.35</v>
      </c>
    </row>
    <row r="291" spans="3:17" ht="15.5" x14ac:dyDescent="0.35">
      <c r="C291" t="s">
        <v>233</v>
      </c>
      <c r="H291" s="6">
        <v>9.1999999999999998E-2</v>
      </c>
      <c r="I291" s="6">
        <v>7.9600000000000004E-2</v>
      </c>
      <c r="J291" s="6">
        <v>8.2200000000000009E-2</v>
      </c>
      <c r="K291" s="6">
        <v>4.5599999999999995E-2</v>
      </c>
      <c r="L291" s="6">
        <v>4.1299999999999996E-2</v>
      </c>
      <c r="M291" s="6">
        <v>1.8100000000000002E-2</v>
      </c>
      <c r="N291" s="6">
        <v>7.6E-3</v>
      </c>
      <c r="O291" s="6">
        <v>2.9399999999999999E-2</v>
      </c>
      <c r="P291" s="6">
        <v>2.3399999999999997E-2</v>
      </c>
      <c r="Q291" s="6">
        <v>2.7799999999999998E-2</v>
      </c>
    </row>
    <row r="292" spans="3:17" ht="15.5" x14ac:dyDescent="0.35">
      <c r="C292" t="s">
        <v>234</v>
      </c>
      <c r="I292" s="6">
        <v>6.26</v>
      </c>
    </row>
    <row r="293" spans="3:17" ht="15.5" x14ac:dyDescent="0.35">
      <c r="C293" t="s">
        <v>235</v>
      </c>
      <c r="I293" s="6">
        <v>6.97</v>
      </c>
    </row>
    <row r="294" spans="3:17" ht="15.5" x14ac:dyDescent="0.35">
      <c r="C294" t="s">
        <v>236</v>
      </c>
      <c r="I294" s="6">
        <v>6.34</v>
      </c>
    </row>
    <row r="295" spans="3:17" ht="15.5" x14ac:dyDescent="0.35">
      <c r="C295" t="s">
        <v>237</v>
      </c>
      <c r="I295" s="6">
        <v>7.5</v>
      </c>
    </row>
    <row r="296" spans="3:17" ht="15.5" x14ac:dyDescent="0.35">
      <c r="C296" t="s">
        <v>238</v>
      </c>
      <c r="I296" s="6">
        <v>0.1434</v>
      </c>
    </row>
    <row r="297" spans="3:17" ht="15.5" x14ac:dyDescent="0.35">
      <c r="C297" t="s">
        <v>239</v>
      </c>
      <c r="I297" s="6">
        <v>1.98</v>
      </c>
    </row>
    <row r="298" spans="3:17" ht="15.5" x14ac:dyDescent="0.35">
      <c r="C298" t="s">
        <v>240</v>
      </c>
      <c r="I298" s="6">
        <v>0.88</v>
      </c>
    </row>
    <row r="299" spans="3:17" ht="15.5" x14ac:dyDescent="0.35">
      <c r="C299" t="s">
        <v>241</v>
      </c>
      <c r="I299" s="6">
        <v>1.08</v>
      </c>
    </row>
    <row r="300" spans="3:17" ht="15.5" x14ac:dyDescent="0.35">
      <c r="C300" t="s">
        <v>242</v>
      </c>
      <c r="I300" s="6">
        <v>1.1100000000000001</v>
      </c>
    </row>
    <row r="301" spans="3:17" ht="15.5" x14ac:dyDescent="0.35">
      <c r="C301" t="s">
        <v>243</v>
      </c>
      <c r="I301" s="6">
        <v>6.74</v>
      </c>
    </row>
    <row r="302" spans="3:17" ht="15.5" x14ac:dyDescent="0.35">
      <c r="C302" t="s">
        <v>244</v>
      </c>
      <c r="I302" s="6">
        <v>6.06</v>
      </c>
    </row>
    <row r="303" spans="3:17" ht="15.5" x14ac:dyDescent="0.35">
      <c r="C303" t="s">
        <v>245</v>
      </c>
      <c r="I303" s="6">
        <v>-1.05</v>
      </c>
    </row>
    <row r="304" spans="3:17" ht="15.5" x14ac:dyDescent="0.35">
      <c r="C304" t="s">
        <v>246</v>
      </c>
      <c r="I304" s="6">
        <v>-0.38</v>
      </c>
    </row>
    <row r="305" spans="3:9" ht="15.5" x14ac:dyDescent="0.35">
      <c r="C305" t="s">
        <v>247</v>
      </c>
      <c r="I305" s="6">
        <v>1.43</v>
      </c>
    </row>
    <row r="306" spans="3:9" ht="15.5" x14ac:dyDescent="0.35">
      <c r="C306" t="s">
        <v>248</v>
      </c>
      <c r="I306" s="6">
        <v>544.84</v>
      </c>
    </row>
    <row r="307" spans="3:9" ht="15.5" x14ac:dyDescent="0.35">
      <c r="C307" t="s">
        <v>249</v>
      </c>
      <c r="I307" s="6">
        <v>607.1</v>
      </c>
    </row>
    <row r="308" spans="3:9" ht="15.5" x14ac:dyDescent="0.35">
      <c r="C308" t="s">
        <v>250</v>
      </c>
      <c r="I308" s="6">
        <v>1921.85</v>
      </c>
    </row>
    <row r="309" spans="3:9" ht="15.5" x14ac:dyDescent="0.35">
      <c r="C309" t="s">
        <v>251</v>
      </c>
      <c r="D309" s="6">
        <v>311.08999999999997</v>
      </c>
    </row>
    <row r="310" spans="3:9" ht="15.5" x14ac:dyDescent="0.35">
      <c r="C310" t="s">
        <v>252</v>
      </c>
      <c r="I310" s="6">
        <v>4326.87</v>
      </c>
    </row>
    <row r="311" spans="3:9" ht="15.5" x14ac:dyDescent="0.35">
      <c r="C311" t="s">
        <v>253</v>
      </c>
      <c r="I311" s="6">
        <v>3419.83</v>
      </c>
    </row>
    <row r="312" spans="3:9" ht="15.5" x14ac:dyDescent="0.35">
      <c r="C312" t="s">
        <v>377</v>
      </c>
      <c r="D312" s="6">
        <v>0.2</v>
      </c>
    </row>
    <row r="313" spans="3:9" ht="15.5" x14ac:dyDescent="0.35">
      <c r="C313" t="s">
        <v>378</v>
      </c>
      <c r="D313" s="6">
        <v>0.1</v>
      </c>
    </row>
    <row r="314" spans="3:9" ht="15.5" x14ac:dyDescent="0.35">
      <c r="C314" t="s">
        <v>256</v>
      </c>
      <c r="D314" s="6">
        <v>7.81</v>
      </c>
    </row>
    <row r="315" spans="3:9" ht="15.5" x14ac:dyDescent="0.35">
      <c r="C315" t="s">
        <v>379</v>
      </c>
      <c r="D315" s="6">
        <v>0.02</v>
      </c>
    </row>
    <row r="316" spans="3:9" ht="15.5" x14ac:dyDescent="0.35">
      <c r="C316" t="s">
        <v>257</v>
      </c>
      <c r="D316" s="6">
        <v>8.84</v>
      </c>
    </row>
    <row r="317" spans="3:9" ht="15.5" x14ac:dyDescent="0.35">
      <c r="C317" t="s">
        <v>12</v>
      </c>
      <c r="D317" s="5">
        <v>39945000000000</v>
      </c>
    </row>
    <row r="318" spans="3:9" ht="15.5" x14ac:dyDescent="0.35">
      <c r="C318" t="s">
        <v>259</v>
      </c>
      <c r="I318" s="6">
        <v>0.52</v>
      </c>
    </row>
    <row r="319" spans="3:9" ht="15.5" x14ac:dyDescent="0.35">
      <c r="C319" t="s">
        <v>260</v>
      </c>
      <c r="I319" s="6">
        <v>1.4199999999999999E-2</v>
      </c>
    </row>
    <row r="320" spans="3:9" ht="15.5" x14ac:dyDescent="0.35">
      <c r="C320" t="s">
        <v>261</v>
      </c>
      <c r="I320" s="6">
        <v>0.12590000000000001</v>
      </c>
    </row>
    <row r="321" spans="3:9" ht="15.5" x14ac:dyDescent="0.35">
      <c r="C321" t="s">
        <v>262</v>
      </c>
      <c r="I321" s="6">
        <v>1.77E-2</v>
      </c>
    </row>
    <row r="322" spans="3:9" ht="15.5" x14ac:dyDescent="0.35">
      <c r="C322" t="s">
        <v>263</v>
      </c>
      <c r="I322" s="6">
        <v>9.6600000000000005E-2</v>
      </c>
    </row>
    <row r="323" spans="3:9" ht="15.5" x14ac:dyDescent="0.35">
      <c r="C323" t="s">
        <v>269</v>
      </c>
      <c r="I323" s="6">
        <v>0.05</v>
      </c>
    </row>
    <row r="324" spans="3:9" ht="15.5" x14ac:dyDescent="0.35">
      <c r="C324" t="s">
        <v>52</v>
      </c>
      <c r="I324" s="5">
        <v>141730000000000</v>
      </c>
    </row>
    <row r="325" spans="3:9" ht="15.5" x14ac:dyDescent="0.35">
      <c r="C325" t="s">
        <v>271</v>
      </c>
      <c r="I325" s="5">
        <v>166704000000000</v>
      </c>
    </row>
    <row r="326" spans="3:9" ht="15.5" x14ac:dyDescent="0.35">
      <c r="C326" t="s">
        <v>272</v>
      </c>
      <c r="I326" s="5">
        <v>37300000000</v>
      </c>
    </row>
    <row r="327" spans="3:9" ht="15.5" x14ac:dyDescent="0.35">
      <c r="C327" t="s">
        <v>273</v>
      </c>
      <c r="I327" s="6">
        <v>0.38850000000000001</v>
      </c>
    </row>
    <row r="328" spans="3:9" ht="15.5" x14ac:dyDescent="0.35">
      <c r="C328" t="s">
        <v>274</v>
      </c>
      <c r="D328" s="6">
        <v>0.58030000000000004</v>
      </c>
    </row>
    <row r="329" spans="3:9" ht="15.5" x14ac:dyDescent="0.35">
      <c r="C329" t="s">
        <v>275</v>
      </c>
      <c r="D329" s="6">
        <v>0.36340000000000006</v>
      </c>
    </row>
    <row r="330" spans="3:9" ht="15.5" x14ac:dyDescent="0.35">
      <c r="C330" t="s">
        <v>276</v>
      </c>
      <c r="D330" s="6">
        <v>0.29799999999999999</v>
      </c>
    </row>
    <row r="331" spans="3:9" ht="15.5" x14ac:dyDescent="0.35">
      <c r="C331" t="s">
        <v>277</v>
      </c>
      <c r="D331" s="6">
        <v>0.1368</v>
      </c>
    </row>
    <row r="332" spans="3:9" ht="15.5" x14ac:dyDescent="0.35">
      <c r="C332" t="s">
        <v>278</v>
      </c>
      <c r="D332" s="6">
        <v>0.12119999999999999</v>
      </c>
    </row>
    <row r="333" spans="3:9" ht="15.5" x14ac:dyDescent="0.35">
      <c r="C333" t="s">
        <v>279</v>
      </c>
      <c r="D333" s="6">
        <v>5.21E-2</v>
      </c>
    </row>
    <row r="334" spans="3:9" ht="15.5" x14ac:dyDescent="0.35">
      <c r="C334" t="s">
        <v>280</v>
      </c>
      <c r="I334" s="6">
        <v>349.41</v>
      </c>
    </row>
    <row r="335" spans="3:9" ht="15.5" x14ac:dyDescent="0.35">
      <c r="C335" t="s">
        <v>281</v>
      </c>
      <c r="I335" s="6">
        <v>349.41</v>
      </c>
    </row>
    <row r="336" spans="3:9" ht="15.5" x14ac:dyDescent="0.35">
      <c r="C336" t="s">
        <v>282</v>
      </c>
      <c r="I336" s="6">
        <v>0.57550000000000001</v>
      </c>
    </row>
    <row r="337" spans="3:9" ht="15.5" x14ac:dyDescent="0.35">
      <c r="C337" t="s">
        <v>283</v>
      </c>
      <c r="I337" s="6">
        <v>9.1999999999999998E-2</v>
      </c>
    </row>
    <row r="338" spans="3:9" ht="15.5" x14ac:dyDescent="0.35">
      <c r="C338" t="s">
        <v>284</v>
      </c>
      <c r="I338" t="s">
        <v>2118</v>
      </c>
    </row>
    <row r="339" spans="3:9" ht="15.5" x14ac:dyDescent="0.35">
      <c r="C339" t="s">
        <v>286</v>
      </c>
      <c r="I339" s="5">
        <v>5</v>
      </c>
    </row>
    <row r="340" spans="3:9" ht="15.5" x14ac:dyDescent="0.35">
      <c r="C340" t="s">
        <v>899</v>
      </c>
      <c r="I340" s="6">
        <v>0.71</v>
      </c>
    </row>
    <row r="341" spans="3:9" ht="15.5" x14ac:dyDescent="0.35">
      <c r="C341" t="s">
        <v>287</v>
      </c>
      <c r="I341" s="6">
        <v>0.35</v>
      </c>
    </row>
    <row r="342" spans="3:9" ht="15.5" x14ac:dyDescent="0.35">
      <c r="C342" t="s">
        <v>288</v>
      </c>
      <c r="I342" s="6">
        <v>0.98</v>
      </c>
    </row>
    <row r="343" spans="3:9" ht="15.5" x14ac:dyDescent="0.35">
      <c r="C343" t="s">
        <v>289</v>
      </c>
      <c r="I343" s="6">
        <v>0.81</v>
      </c>
    </row>
    <row r="344" spans="3:9" ht="15.5" x14ac:dyDescent="0.35">
      <c r="C344" t="s">
        <v>290</v>
      </c>
      <c r="I344" s="6">
        <v>0.77</v>
      </c>
    </row>
    <row r="345" spans="3:9" ht="15.5" x14ac:dyDescent="0.35">
      <c r="C345" t="s">
        <v>291</v>
      </c>
      <c r="I345" s="6">
        <v>0.41</v>
      </c>
    </row>
    <row r="346" spans="3:9" ht="15.5" x14ac:dyDescent="0.35">
      <c r="C346" t="s">
        <v>292</v>
      </c>
      <c r="I346" s="6">
        <v>0.61</v>
      </c>
    </row>
    <row r="347" spans="3:9" ht="15.5" x14ac:dyDescent="0.35">
      <c r="C347" t="s">
        <v>293</v>
      </c>
      <c r="I347" s="6">
        <v>0.82</v>
      </c>
    </row>
    <row r="348" spans="3:9" ht="15.5" x14ac:dyDescent="0.35">
      <c r="C348" t="s">
        <v>294</v>
      </c>
      <c r="I348" s="5">
        <v>71680000000000</v>
      </c>
    </row>
    <row r="349" spans="3:9" ht="15.5" x14ac:dyDescent="0.35">
      <c r="C349" t="s">
        <v>295</v>
      </c>
      <c r="I349" s="5">
        <v>41523000000000</v>
      </c>
    </row>
    <row r="350" spans="3:9" ht="15.5" x14ac:dyDescent="0.35">
      <c r="C350" t="s">
        <v>296</v>
      </c>
      <c r="I350" s="5">
        <v>27492000000000</v>
      </c>
    </row>
    <row r="351" spans="3:9" ht="15.5" x14ac:dyDescent="0.35">
      <c r="C351" t="s">
        <v>297</v>
      </c>
      <c r="I351" s="5">
        <v>20321000000000</v>
      </c>
    </row>
    <row r="352" spans="3:9" ht="15.5" x14ac:dyDescent="0.35">
      <c r="C352" t="s">
        <v>298</v>
      </c>
      <c r="D352" s="5">
        <v>11603000000000</v>
      </c>
    </row>
    <row r="353" spans="3:9" ht="15.5" x14ac:dyDescent="0.35">
      <c r="C353" t="s">
        <v>299</v>
      </c>
      <c r="D353" s="5">
        <v>1426758000000000</v>
      </c>
    </row>
    <row r="354" spans="3:9" ht="15.5" x14ac:dyDescent="0.35">
      <c r="C354" t="s">
        <v>300</v>
      </c>
      <c r="D354" s="5">
        <v>1260847000000000</v>
      </c>
    </row>
    <row r="355" spans="3:9" ht="15.5" x14ac:dyDescent="0.35">
      <c r="C355" t="s">
        <v>205</v>
      </c>
      <c r="I355" s="5">
        <v>161381000000000</v>
      </c>
    </row>
    <row r="356" spans="3:9" ht="15.5" x14ac:dyDescent="0.35">
      <c r="C356" t="s">
        <v>301</v>
      </c>
      <c r="I356" s="5">
        <v>165911000000000</v>
      </c>
    </row>
    <row r="357" spans="3:9" ht="15.5" x14ac:dyDescent="0.35">
      <c r="C357" t="s">
        <v>302</v>
      </c>
      <c r="I357" s="5">
        <v>131013000000000</v>
      </c>
    </row>
    <row r="358" spans="3:9" ht="15.5" x14ac:dyDescent="0.35">
      <c r="C358" t="s">
        <v>303</v>
      </c>
      <c r="I358" s="5">
        <v>-28836000000000</v>
      </c>
    </row>
    <row r="359" spans="3:9" ht="15.5" x14ac:dyDescent="0.35">
      <c r="C359" t="s">
        <v>304</v>
      </c>
      <c r="I359" s="5">
        <v>-30236000000000</v>
      </c>
    </row>
    <row r="360" spans="3:9" ht="15.5" x14ac:dyDescent="0.35">
      <c r="C360" t="s">
        <v>305</v>
      </c>
      <c r="I360" s="5">
        <v>-3463000000000</v>
      </c>
    </row>
    <row r="361" spans="3:9" ht="15.5" x14ac:dyDescent="0.35">
      <c r="C361" t="s">
        <v>306</v>
      </c>
      <c r="I361" s="5">
        <v>127550000000000</v>
      </c>
    </row>
  </sheetData>
  <pageMargins left="0.7" right="0.7" top="0.75" bottom="0.75" header="0.3" footer="0.3"/>
  <ignoredErrors>
    <ignoredError sqref="A1:AA362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Z36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2119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2120</v>
      </c>
      <c r="D2" s="2" vm="593">
        <f ca="1">IFERROR(_xlfn.STOCKHISTORY("XIDX:" &amp; $C$1, D3, , 0, 0, 1), "Libur")</f>
        <v>3360</v>
      </c>
      <c r="H2" s="2" t="e" vm="2">
        <f>_FV(C2,"Price")</f>
        <v>#VALUE!</v>
      </c>
      <c r="I2" s="2" vm="594">
        <f t="shared" ref="I2:Z2" ca="1" si="0">IFERROR(_xlfn.STOCKHISTORY("XIDX:" &amp; $C$1, I1, , 0, 0, 1), "Libur")</f>
        <v>3660</v>
      </c>
      <c r="J2" s="2" vm="595">
        <f t="shared" ca="1" si="0"/>
        <v>4080</v>
      </c>
      <c r="K2" s="2" vm="596">
        <f t="shared" ca="1" si="0"/>
        <v>5725</v>
      </c>
      <c r="L2" s="2" vm="597">
        <f t="shared" ca="1" si="0"/>
        <v>4940</v>
      </c>
      <c r="M2" s="2" vm="159">
        <f t="shared" ca="1" si="0"/>
        <v>4110</v>
      </c>
      <c r="N2" s="2" vm="598">
        <f t="shared" ca="1" si="0"/>
        <v>4170</v>
      </c>
      <c r="O2" s="2" vm="585">
        <f t="shared" ca="1" si="0"/>
        <v>4400</v>
      </c>
      <c r="P2" s="2" vm="594">
        <f t="shared" ca="1" si="0"/>
        <v>3660</v>
      </c>
      <c r="Q2" s="2" vm="599">
        <f t="shared" ca="1" si="0"/>
        <v>3640</v>
      </c>
      <c r="R2" s="2" vm="600">
        <f t="shared" ca="1" si="0"/>
        <v>2335</v>
      </c>
      <c r="S2" s="2" vm="601">
        <f t="shared" ca="1" si="0"/>
        <v>2285</v>
      </c>
      <c r="T2" s="2" vm="602">
        <f t="shared" ca="1" si="0"/>
        <v>2330</v>
      </c>
      <c r="U2" s="2" vm="603">
        <f t="shared" ca="1" si="0"/>
        <v>1450</v>
      </c>
      <c r="V2" s="2" vm="604">
        <f t="shared" ca="1" si="0"/>
        <v>1390</v>
      </c>
      <c r="W2" s="2" vm="382">
        <f t="shared" ca="1" si="0"/>
        <v>1350</v>
      </c>
      <c r="X2" s="2" vm="509">
        <f t="shared" ca="1" si="0"/>
        <v>1050</v>
      </c>
      <c r="Y2" s="2" vm="48">
        <f t="shared" ca="1" si="0"/>
        <v>760</v>
      </c>
      <c r="Z2" s="2" vm="605">
        <f t="shared" ca="1" si="0"/>
        <v>457.5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52838024000000</v>
      </c>
      <c r="H4" s="2">
        <f>IFERROR(SUM(D4:G4)*(4/MAX(1,COUNT(D4:G4))),"")</f>
        <v>211352096000000</v>
      </c>
      <c r="I4" s="2">
        <f t="shared" ref="I4:Z4" si="1">IFERROR(INDEX(I51:I500,MATCH($C$4,$C$51:$C$500,0)),"")</f>
        <v>207783368000000</v>
      </c>
      <c r="J4" s="2">
        <f t="shared" si="1"/>
        <v>199266252000000</v>
      </c>
      <c r="K4" s="2">
        <f t="shared" si="1"/>
        <v>188074847000000</v>
      </c>
      <c r="L4" s="2">
        <f t="shared" si="1"/>
        <v>160811811000000</v>
      </c>
      <c r="M4" s="2">
        <f t="shared" si="1"/>
        <v>150513112000000</v>
      </c>
      <c r="N4" s="2">
        <f t="shared" si="1"/>
        <v>141970336000000</v>
      </c>
      <c r="O4" s="2">
        <f t="shared" si="1"/>
        <v>127130033000000</v>
      </c>
      <c r="P4" s="2">
        <f t="shared" si="1"/>
        <v>115761017000000</v>
      </c>
      <c r="Q4" s="2">
        <f t="shared" si="1"/>
        <v>106688257000000</v>
      </c>
      <c r="R4" s="2">
        <f t="shared" si="1"/>
        <v>97262568000000</v>
      </c>
      <c r="S4" s="2">
        <f t="shared" si="1"/>
        <v>85434037000000</v>
      </c>
      <c r="T4" s="2">
        <f t="shared" si="1"/>
        <v>75122213000000</v>
      </c>
      <c r="U4" s="2">
        <f t="shared" si="1"/>
        <v>59461084000000</v>
      </c>
      <c r="V4" s="2">
        <f t="shared" si="1"/>
        <v>49610421000000</v>
      </c>
      <c r="W4" s="2">
        <f t="shared" si="1"/>
        <v>48164348000000</v>
      </c>
      <c r="X4" s="2">
        <f t="shared" si="1"/>
        <v>44615162000000</v>
      </c>
      <c r="Y4" s="2">
        <f t="shared" si="1"/>
        <v>35334131000000</v>
      </c>
      <c r="Z4" s="2">
        <f t="shared" si="1"/>
        <v>28096633000000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13790415000000</v>
      </c>
      <c r="H5" s="2">
        <f>IFERROR(SUM(D5:G5)*(4/MAX(1,COUNT(D5:G5))),"")</f>
        <v>55161660000000</v>
      </c>
      <c r="I5" s="2">
        <f t="shared" ref="I5:Z5" si="2">IFERROR(INDEX(I51:I500,MATCH($C$5,$C$51:$C$500,0)),"")</f>
        <v>59265589000000</v>
      </c>
      <c r="J5" s="2">
        <f t="shared" si="2"/>
        <v>61620303000000</v>
      </c>
      <c r="K5" s="2">
        <f t="shared" si="2"/>
        <v>60708390000000</v>
      </c>
      <c r="L5" s="2">
        <f t="shared" si="2"/>
        <v>48333349000000</v>
      </c>
      <c r="M5" s="2">
        <f t="shared" si="2"/>
        <v>27855902000000</v>
      </c>
      <c r="N5" s="2">
        <f t="shared" si="2"/>
        <v>21727515000000</v>
      </c>
      <c r="O5" s="2">
        <f t="shared" si="2"/>
        <v>39403628000000</v>
      </c>
      <c r="P5" s="2">
        <f t="shared" si="2"/>
        <v>28910721000000</v>
      </c>
      <c r="Q5" s="2">
        <f t="shared" si="2"/>
        <v>30805784000000</v>
      </c>
      <c r="R5" s="2">
        <f t="shared" si="2"/>
        <v>41340376000000</v>
      </c>
      <c r="S5" s="2">
        <f t="shared" si="2"/>
        <v>24861081000000</v>
      </c>
      <c r="T5" s="2">
        <f t="shared" si="2"/>
        <v>24744791000000</v>
      </c>
      <c r="U5" s="2">
        <f t="shared" si="2"/>
        <v>19913198000000</v>
      </c>
      <c r="V5" s="2">
        <f t="shared" si="2"/>
        <v>18652098000000</v>
      </c>
      <c r="W5" s="2">
        <f t="shared" si="2"/>
        <v>15288295000000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345062054000000</v>
      </c>
      <c r="H6" s="2">
        <f>IFERROR(INDEX(D6:G6,COUNT(D6:G6)),"")</f>
        <v>345062054000000</v>
      </c>
      <c r="I6" s="2">
        <f t="shared" ref="I6:Z6" si="3">IFERROR(INDEX(I51:I500,MATCH($C$6,$C$51:$C$500,0)),"")</f>
        <v>330941434000000</v>
      </c>
      <c r="J6" s="2">
        <f t="shared" si="3"/>
        <v>323315016000000</v>
      </c>
      <c r="K6" s="2">
        <f t="shared" si="3"/>
        <v>316472142000000</v>
      </c>
      <c r="L6" s="2">
        <f t="shared" si="3"/>
        <v>303395317000000</v>
      </c>
      <c r="M6" s="2">
        <f t="shared" si="3"/>
        <v>291786804000000</v>
      </c>
      <c r="N6" s="2">
        <f t="shared" si="3"/>
        <v>199911376000000</v>
      </c>
      <c r="O6" s="2">
        <f t="shared" si="3"/>
        <v>208784336000000</v>
      </c>
      <c r="P6" s="2">
        <f t="shared" si="3"/>
        <v>185275331000000</v>
      </c>
      <c r="Q6" s="2">
        <f t="shared" si="3"/>
        <v>167347494000000</v>
      </c>
      <c r="R6" s="2">
        <f t="shared" si="3"/>
        <v>146812590000000</v>
      </c>
      <c r="S6" s="2">
        <f t="shared" si="3"/>
        <v>113127179000000</v>
      </c>
      <c r="T6" s="2">
        <f t="shared" si="3"/>
        <v>97737429000000</v>
      </c>
      <c r="U6" s="2">
        <f t="shared" si="3"/>
        <v>79327422000000</v>
      </c>
      <c r="V6" s="2">
        <f t="shared" si="3"/>
        <v>64881779000000</v>
      </c>
      <c r="W6" s="2">
        <f t="shared" si="3"/>
        <v>49820329000000</v>
      </c>
      <c r="X6" s="2">
        <f t="shared" si="3"/>
        <v>36673110000000</v>
      </c>
      <c r="Y6" s="2">
        <f t="shared" si="3"/>
        <v>27257381000000</v>
      </c>
      <c r="Z6" s="2">
        <f t="shared" si="3"/>
        <v>22356697000000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151.56</v>
      </c>
      <c r="H7" s="3">
        <f>IFERROR(INDEX(D7:G7,COUNT(D7:G7)),"")</f>
        <v>151.56</v>
      </c>
      <c r="I7" s="3">
        <f t="shared" ref="I7:Z7" si="4">IFERROR(INDEX(I51:I500,MATCH($C$7,$C$51:$C$500,0))/1000000000,"")</f>
        <v>151.56</v>
      </c>
      <c r="J7" s="3">
        <f t="shared" si="4"/>
        <v>151.56</v>
      </c>
      <c r="K7" s="3">
        <f t="shared" si="4"/>
        <v>151.56</v>
      </c>
      <c r="L7" s="3">
        <f t="shared" si="4"/>
        <v>151.56</v>
      </c>
      <c r="M7" s="3">
        <f t="shared" si="4"/>
        <v>151.56</v>
      </c>
      <c r="N7" s="3">
        <f t="shared" si="4"/>
        <v>123.35</v>
      </c>
      <c r="O7" s="3">
        <f t="shared" si="4"/>
        <v>123.35</v>
      </c>
      <c r="P7" s="3">
        <f t="shared" si="4"/>
        <v>123.35</v>
      </c>
      <c r="Q7" s="3">
        <f t="shared" si="4"/>
        <v>123.35</v>
      </c>
      <c r="R7" s="3">
        <f t="shared" si="4"/>
        <v>24.67</v>
      </c>
      <c r="S7" s="3">
        <f t="shared" si="4"/>
        <v>24.67</v>
      </c>
      <c r="T7" s="3">
        <f t="shared" si="4"/>
        <v>24.67</v>
      </c>
      <c r="U7" s="3">
        <f t="shared" si="4"/>
        <v>24.67</v>
      </c>
      <c r="V7" s="3">
        <f t="shared" si="4"/>
        <v>24.67</v>
      </c>
      <c r="W7" s="3">
        <f t="shared" si="4"/>
        <v>24.67</v>
      </c>
      <c r="X7" s="3">
        <f t="shared" si="4"/>
        <v>12.33</v>
      </c>
      <c r="Y7" s="3">
        <f t="shared" si="4"/>
        <v>12.33</v>
      </c>
      <c r="Z7" s="3">
        <f t="shared" si="4"/>
        <v>12.33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48988000000000</v>
      </c>
      <c r="H8" s="2">
        <f>IFERROR(INDEX(D8:G8,COUNT(D8:G8)),"")</f>
        <v>48988000000000</v>
      </c>
      <c r="I8" s="2">
        <f t="shared" ref="I8:Z8" si="5">IFERROR(INDEX(I51:I500,MATCH($C$8,$C$51:$C$500,0)),"")</f>
        <v>8273000000000</v>
      </c>
      <c r="J8" s="2">
        <f t="shared" si="5"/>
        <v>13949000000000</v>
      </c>
      <c r="K8" s="2">
        <f t="shared" si="5"/>
        <v>-13149000000000</v>
      </c>
      <c r="L8" s="2">
        <f t="shared" si="5"/>
        <v>86968000000000</v>
      </c>
      <c r="M8" s="2">
        <f t="shared" si="5"/>
        <v>24334000000000</v>
      </c>
      <c r="N8" s="2">
        <f t="shared" si="5"/>
        <v>63560000000000</v>
      </c>
      <c r="O8" s="2">
        <f t="shared" si="5"/>
        <v>40888000000000</v>
      </c>
      <c r="P8" s="2">
        <f t="shared" si="5"/>
        <v>55440000000000</v>
      </c>
      <c r="Q8" s="2">
        <f t="shared" si="5"/>
        <v>37293000000000</v>
      </c>
      <c r="R8" s="2">
        <f t="shared" si="5"/>
        <v>18118000000000</v>
      </c>
      <c r="S8" s="2">
        <f t="shared" si="5"/>
        <v>42260000000000</v>
      </c>
      <c r="T8" s="2">
        <f t="shared" si="5"/>
        <v>72758000000000</v>
      </c>
      <c r="U8" s="2">
        <f t="shared" si="5"/>
        <v>-2438000000000</v>
      </c>
      <c r="V8" s="2">
        <f t="shared" si="5"/>
        <v>-25813000000000</v>
      </c>
      <c r="W8" s="2">
        <f t="shared" si="5"/>
        <v>14950000000000</v>
      </c>
      <c r="X8" s="2">
        <f t="shared" si="5"/>
        <v>44302000000000</v>
      </c>
      <c r="Y8" s="2">
        <f t="shared" si="5"/>
        <v>1065000000000</v>
      </c>
      <c r="Z8" s="2">
        <f t="shared" si="5"/>
        <v>-16437000000000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323.23</v>
      </c>
      <c r="H9" s="3">
        <f>IFERROR(INDEX(D9:G9,COUNT(D9:G9)),"")</f>
        <v>323.23</v>
      </c>
      <c r="I9" s="3">
        <f t="shared" ref="I9:Z9" si="6">IFERROR(INDEX(I51:I500,MATCH($C$9,$C$51:$C$500,0)),"")</f>
        <v>54.58</v>
      </c>
      <c r="J9" s="3">
        <f t="shared" si="6"/>
        <v>92.03</v>
      </c>
      <c r="K9" s="3">
        <f t="shared" si="6"/>
        <v>-86.76</v>
      </c>
      <c r="L9" s="3">
        <f t="shared" si="6"/>
        <v>573.82000000000005</v>
      </c>
      <c r="M9" s="3">
        <f t="shared" si="6"/>
        <v>160.56</v>
      </c>
      <c r="N9" s="3">
        <f t="shared" si="6"/>
        <v>515.29999999999995</v>
      </c>
      <c r="O9" s="3">
        <f t="shared" si="6"/>
        <v>331.49</v>
      </c>
      <c r="P9" s="3">
        <f t="shared" si="6"/>
        <v>449.47</v>
      </c>
      <c r="Q9" s="3">
        <f t="shared" si="6"/>
        <v>302.33999999999997</v>
      </c>
      <c r="R9" s="3">
        <f t="shared" si="6"/>
        <v>734.43</v>
      </c>
      <c r="S9" s="3">
        <f t="shared" si="6"/>
        <v>1713.05</v>
      </c>
      <c r="T9" s="3">
        <f t="shared" si="6"/>
        <v>2949.35</v>
      </c>
      <c r="U9" s="3">
        <f t="shared" si="6"/>
        <v>-98.85</v>
      </c>
      <c r="V9" s="3">
        <f t="shared" si="6"/>
        <v>-1046.3499999999999</v>
      </c>
      <c r="W9" s="3">
        <f t="shared" si="6"/>
        <v>606.02</v>
      </c>
      <c r="X9" s="3">
        <f t="shared" si="6"/>
        <v>3591.65</v>
      </c>
      <c r="Y9" s="3">
        <f t="shared" si="6"/>
        <v>86.39</v>
      </c>
      <c r="Z9" s="3">
        <f t="shared" si="6"/>
        <v>-1333.63</v>
      </c>
    </row>
    <row r="10" spans="1:26" ht="15.5" x14ac:dyDescent="0.35">
      <c r="C10" t="s">
        <v>17</v>
      </c>
      <c r="D10" s="3">
        <f ca="1">IFERROR(IF(D9=0,"",D2/D9),"")</f>
        <v>10.395074714599511</v>
      </c>
      <c r="I10" s="3">
        <f t="shared" ref="I10:Z10" ca="1" si="7">IFERROR(IF(I9=0,"",I2/I9),"")</f>
        <v>67.0575302308538</v>
      </c>
      <c r="J10" s="3">
        <f t="shared" ca="1" si="7"/>
        <v>44.333369553406499</v>
      </c>
      <c r="K10" s="3">
        <f t="shared" ca="1" si="7"/>
        <v>-65.986629783310278</v>
      </c>
      <c r="L10" s="3">
        <f t="shared" ca="1" si="7"/>
        <v>8.608971454463072</v>
      </c>
      <c r="M10" s="3">
        <f t="shared" ca="1" si="7"/>
        <v>25.597907324364723</v>
      </c>
      <c r="N10" s="3">
        <f t="shared" ca="1" si="7"/>
        <v>8.0923733747331656</v>
      </c>
      <c r="O10" s="3">
        <f t="shared" ca="1" si="7"/>
        <v>13.273401912576547</v>
      </c>
      <c r="P10" s="3">
        <f t="shared" ca="1" si="7"/>
        <v>8.1429238881349146</v>
      </c>
      <c r="Q10" s="3">
        <f t="shared" ca="1" si="7"/>
        <v>12.039425811999736</v>
      </c>
      <c r="R10" s="3">
        <f t="shared" ca="1" si="7"/>
        <v>3.1793363560856722</v>
      </c>
      <c r="S10" s="3">
        <f t="shared" ca="1" si="7"/>
        <v>1.3338781705145792</v>
      </c>
      <c r="T10" s="3">
        <f t="shared" ca="1" si="7"/>
        <v>0.79000457727973961</v>
      </c>
      <c r="U10" s="3">
        <f t="shared" ca="1" si="7"/>
        <v>-14.668689934243805</v>
      </c>
      <c r="V10" s="3">
        <f t="shared" ca="1" si="7"/>
        <v>-1.3284273904525257</v>
      </c>
      <c r="W10" s="3">
        <f t="shared" ca="1" si="7"/>
        <v>2.2276492524999174</v>
      </c>
      <c r="X10" s="3">
        <f t="shared" ca="1" si="7"/>
        <v>0.29234474405913718</v>
      </c>
      <c r="Y10" s="3">
        <f t="shared" ca="1" si="7"/>
        <v>8.7973145039935172</v>
      </c>
      <c r="Z10" s="3">
        <f t="shared" ca="1" si="7"/>
        <v>-0.34304867167055325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33059126000000</v>
      </c>
      <c r="H11" s="2">
        <f>IFERROR(INDEX(D11:G11,COUNT(D11:G11)),"")</f>
        <v>33059126000000</v>
      </c>
      <c r="I11" s="2">
        <f t="shared" ref="I11:Z11" si="8">IFERROR(INDEX(I51:I500,MATCH($C$11,$C$51:$C$500,0)),"")</f>
        <v>32044482000000</v>
      </c>
      <c r="J11" s="2">
        <f t="shared" si="8"/>
        <v>29783642000000</v>
      </c>
      <c r="K11" s="2">
        <f t="shared" si="8"/>
        <v>31603784000000</v>
      </c>
      <c r="L11" s="2">
        <f t="shared" si="8"/>
        <v>27407478000000</v>
      </c>
      <c r="M11" s="2">
        <f t="shared" si="8"/>
        <v>26299973000000</v>
      </c>
      <c r="N11" s="2">
        <f t="shared" si="8"/>
        <v>32161564000000</v>
      </c>
      <c r="O11" s="2">
        <f t="shared" si="8"/>
        <v>30219214000000</v>
      </c>
      <c r="P11" s="2">
        <f t="shared" si="8"/>
        <v>27421625000000</v>
      </c>
      <c r="Q11" s="2">
        <f t="shared" si="8"/>
        <v>24797782000000</v>
      </c>
      <c r="R11" s="2">
        <f t="shared" si="8"/>
        <v>25212024000000</v>
      </c>
      <c r="S11" s="2">
        <f t="shared" si="8"/>
        <v>28771635000000</v>
      </c>
      <c r="T11" s="2">
        <f t="shared" si="8"/>
        <v>22469167000000</v>
      </c>
      <c r="U11" s="2">
        <f t="shared" si="8"/>
        <v>19171778000000</v>
      </c>
      <c r="V11" s="2">
        <f t="shared" si="8"/>
        <v>13895464000000</v>
      </c>
      <c r="W11" s="2">
        <f t="shared" si="8"/>
        <v>10525973000000</v>
      </c>
      <c r="X11" s="2">
        <f t="shared" si="8"/>
        <v>9975712000000</v>
      </c>
      <c r="Y11" s="2">
        <f t="shared" si="8"/>
        <v>8139304000000</v>
      </c>
      <c r="Z11" s="2">
        <f t="shared" si="8"/>
        <v>6750145000000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-4351779000000</v>
      </c>
      <c r="H15" s="2">
        <f>IFERROR(SUM(D15:G15)*(4/MAX(1,COUNT(D15:G15))),"")</f>
        <v>-17407116000000</v>
      </c>
      <c r="I15" s="2">
        <f t="shared" ref="I15:Z15" si="12">IFERROR(INDEX(I51:I500,MATCH($C$15,$C$51:$C$500,0)),"")</f>
        <v>-15660454000000</v>
      </c>
      <c r="J15" s="2">
        <f t="shared" si="12"/>
        <v>-16945848000000</v>
      </c>
      <c r="K15" s="2">
        <f t="shared" si="12"/>
        <v>-16004664000000</v>
      </c>
      <c r="L15" s="2">
        <f t="shared" si="12"/>
        <v>-13188494000000</v>
      </c>
      <c r="M15" s="2">
        <f t="shared" si="12"/>
        <v>-7835608000000</v>
      </c>
      <c r="N15" s="2">
        <f t="shared" si="12"/>
        <v>-8951971000000</v>
      </c>
      <c r="O15" s="2">
        <f t="shared" si="12"/>
        <v>-8950228000000</v>
      </c>
      <c r="P15" s="2">
        <f t="shared" si="12"/>
        <v>-9335208000000</v>
      </c>
      <c r="Q15" s="2">
        <f t="shared" si="12"/>
        <v>-7977823000000</v>
      </c>
      <c r="R15" s="2">
        <f t="shared" si="12"/>
        <v>-7745779000000</v>
      </c>
      <c r="S15" s="2">
        <f t="shared" si="12"/>
        <v>-7083230000000</v>
      </c>
      <c r="T15" s="2">
        <f t="shared" si="12"/>
        <v>-6605228000000</v>
      </c>
      <c r="U15" s="2">
        <f t="shared" si="12"/>
        <v>-6555736000000</v>
      </c>
      <c r="V15" s="2">
        <f t="shared" si="12"/>
        <v>-5172192000000</v>
      </c>
      <c r="W15" s="2">
        <f t="shared" si="12"/>
        <v>-3667884000000</v>
      </c>
      <c r="X15" s="2">
        <f t="shared" si="12"/>
        <v>-3435845000000</v>
      </c>
      <c r="Y15" s="2">
        <f t="shared" si="12"/>
        <v>-2582936000000</v>
      </c>
      <c r="Z15" s="2">
        <f t="shared" si="12"/>
        <v>-2863644000000</v>
      </c>
    </row>
    <row r="16" spans="1:26" ht="15.5" x14ac:dyDescent="0.35">
      <c r="C16" t="s">
        <v>28</v>
      </c>
      <c r="D16" s="2">
        <f>IFERROR(INDEX(D51:D500,MATCH($C$16,$C$51:$C$500,0)),"")</f>
        <v>19985628000000</v>
      </c>
      <c r="H16" s="2">
        <f>IFERROR(SUM(D16:G16)*(4/MAX(1,COUNT(D16:G16))),"")</f>
        <v>79942512000000</v>
      </c>
      <c r="I16" s="2">
        <f t="shared" ref="I16:Z16" si="13">IFERROR(INDEX(I51:I500,MATCH($C$16,$C$51:$C$500,0)),"")</f>
        <v>72792819000000</v>
      </c>
      <c r="J16" s="2">
        <f t="shared" si="13"/>
        <v>77252194000000</v>
      </c>
      <c r="K16" s="2">
        <f t="shared" si="13"/>
        <v>76429712000000</v>
      </c>
      <c r="L16" s="2">
        <f t="shared" si="13"/>
        <v>64596701000000</v>
      </c>
      <c r="M16" s="2">
        <f t="shared" si="13"/>
        <v>40992065000000</v>
      </c>
      <c r="N16" s="2">
        <f t="shared" si="13"/>
        <v>29993406000000</v>
      </c>
      <c r="O16" s="2">
        <f t="shared" si="13"/>
        <v>43364053000000</v>
      </c>
      <c r="P16" s="2">
        <f t="shared" si="13"/>
        <v>41753694000000</v>
      </c>
      <c r="Q16" s="2">
        <f t="shared" si="13"/>
        <v>37022157000000</v>
      </c>
      <c r="R16" s="2">
        <f t="shared" si="13"/>
        <v>33973770000000</v>
      </c>
      <c r="S16" s="2">
        <f t="shared" si="13"/>
        <v>32494018000000</v>
      </c>
      <c r="T16" s="2">
        <f t="shared" si="13"/>
        <v>30859073000000</v>
      </c>
      <c r="U16" s="2">
        <f t="shared" si="13"/>
        <v>27910066000000</v>
      </c>
      <c r="V16" s="2">
        <f t="shared" si="13"/>
        <v>23859572000000</v>
      </c>
      <c r="W16" s="2">
        <f t="shared" si="13"/>
        <v>18755880000000</v>
      </c>
      <c r="X16" s="2">
        <f t="shared" si="13"/>
        <v>14908230000000</v>
      </c>
      <c r="Y16" s="2">
        <f t="shared" si="13"/>
        <v>9891228000000</v>
      </c>
      <c r="Z16" s="2">
        <f t="shared" si="13"/>
        <v>8822012000000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509241600000000</v>
      </c>
      <c r="H20" s="2" t="str">
        <f t="shared" ref="H20:Z20" si="14">IFERROR(H21*H2,"")</f>
        <v/>
      </c>
      <c r="I20" s="2">
        <f t="shared" ca="1" si="14"/>
        <v>554709600000000</v>
      </c>
      <c r="J20" s="2">
        <f t="shared" ca="1" si="14"/>
        <v>618364800000000</v>
      </c>
      <c r="K20" s="2">
        <f t="shared" ca="1" si="14"/>
        <v>867681000000000</v>
      </c>
      <c r="L20" s="2">
        <f t="shared" ca="1" si="14"/>
        <v>748706400000000</v>
      </c>
      <c r="M20" s="2">
        <f t="shared" ca="1" si="14"/>
        <v>622911600000000</v>
      </c>
      <c r="N20" s="2">
        <f t="shared" ca="1" si="14"/>
        <v>514369500000000</v>
      </c>
      <c r="O20" s="2">
        <f t="shared" ca="1" si="14"/>
        <v>542740000000000</v>
      </c>
      <c r="P20" s="2">
        <f t="shared" ca="1" si="14"/>
        <v>451461000000000</v>
      </c>
      <c r="Q20" s="2">
        <f t="shared" ca="1" si="14"/>
        <v>448994000000000</v>
      </c>
      <c r="R20" s="2">
        <f t="shared" ca="1" si="14"/>
        <v>57604450000000</v>
      </c>
      <c r="S20" s="2">
        <f t="shared" ca="1" si="14"/>
        <v>56370950000000</v>
      </c>
      <c r="T20" s="2">
        <f t="shared" ca="1" si="14"/>
        <v>57481100000000</v>
      </c>
      <c r="U20" s="2">
        <f t="shared" ca="1" si="14"/>
        <v>35771500000000</v>
      </c>
      <c r="V20" s="2">
        <f t="shared" ca="1" si="14"/>
        <v>34291300000000</v>
      </c>
      <c r="W20" s="2">
        <f t="shared" ca="1" si="14"/>
        <v>33304500000000</v>
      </c>
      <c r="X20" s="2">
        <f t="shared" ca="1" si="14"/>
        <v>12946500000000</v>
      </c>
      <c r="Y20" s="2">
        <f t="shared" ca="1" si="14"/>
        <v>9370800000000</v>
      </c>
      <c r="Z20" s="2">
        <f t="shared" ca="1" si="14"/>
        <v>5640975000000</v>
      </c>
    </row>
    <row r="21" spans="1:26" ht="15.5" x14ac:dyDescent="0.35">
      <c r="C21" t="s">
        <v>11</v>
      </c>
      <c r="D21" s="2">
        <f>IFERROR(INDEX(D51:D500,MATCH($C$7,$C$51:$C$500,0)),"")</f>
        <v>151560000000</v>
      </c>
      <c r="H21" s="2">
        <f>IFERROR(INDEX(D21:G21,COUNT(D21:G21)),"")</f>
        <v>151560000000</v>
      </c>
      <c r="I21" s="2">
        <f t="shared" ref="I21:Z21" si="15">IFERROR(INDEX(I51:I500,MATCH($C$7,$C$51:$C$500,0)),"")</f>
        <v>151560000000</v>
      </c>
      <c r="J21" s="2">
        <f t="shared" si="15"/>
        <v>151560000000</v>
      </c>
      <c r="K21" s="2">
        <f t="shared" si="15"/>
        <v>151560000000</v>
      </c>
      <c r="L21" s="2">
        <f t="shared" si="15"/>
        <v>151560000000</v>
      </c>
      <c r="M21" s="2">
        <f t="shared" si="15"/>
        <v>151560000000</v>
      </c>
      <c r="N21" s="2">
        <f t="shared" si="15"/>
        <v>123350000000</v>
      </c>
      <c r="O21" s="2">
        <f t="shared" si="15"/>
        <v>123350000000</v>
      </c>
      <c r="P21" s="2">
        <f t="shared" si="15"/>
        <v>123350000000</v>
      </c>
      <c r="Q21" s="2">
        <f t="shared" si="15"/>
        <v>123350000000</v>
      </c>
      <c r="R21" s="2">
        <f t="shared" si="15"/>
        <v>24670000000</v>
      </c>
      <c r="S21" s="2">
        <f t="shared" si="15"/>
        <v>24670000000</v>
      </c>
      <c r="T21" s="2">
        <f t="shared" si="15"/>
        <v>24670000000</v>
      </c>
      <c r="U21" s="2">
        <f t="shared" si="15"/>
        <v>24670000000</v>
      </c>
      <c r="V21" s="2">
        <f t="shared" si="15"/>
        <v>24670000000</v>
      </c>
      <c r="W21" s="2">
        <f t="shared" si="15"/>
        <v>24670000000</v>
      </c>
      <c r="X21" s="2">
        <f t="shared" si="15"/>
        <v>12330000000</v>
      </c>
      <c r="Y21" s="2">
        <f t="shared" si="15"/>
        <v>12330000000</v>
      </c>
      <c r="Z21" s="2">
        <f t="shared" si="15"/>
        <v>12330000000</v>
      </c>
    </row>
    <row r="23" spans="1:26" ht="15.5" x14ac:dyDescent="0.35">
      <c r="B23" t="s">
        <v>53</v>
      </c>
      <c r="C23" t="s">
        <v>54</v>
      </c>
      <c r="D23" s="3">
        <f>IFERROR(D5/D6*100,"")</f>
        <v>3.9965029014752225</v>
      </c>
      <c r="H23" s="3">
        <f t="shared" ref="H23:Z23" si="16">IFERROR(H5/H6*100,"")</f>
        <v>15.98601160590089</v>
      </c>
      <c r="I23" s="3">
        <f t="shared" si="16"/>
        <v>17.908180394238578</v>
      </c>
      <c r="J23" s="3">
        <f t="shared" si="16"/>
        <v>19.058905386565776</v>
      </c>
      <c r="K23" s="3">
        <f t="shared" si="16"/>
        <v>19.18285433161444</v>
      </c>
      <c r="L23" s="3">
        <f t="shared" si="16"/>
        <v>15.930815767996842</v>
      </c>
      <c r="M23" s="3">
        <f t="shared" si="16"/>
        <v>9.5466627065149936</v>
      </c>
      <c r="N23" s="3">
        <f t="shared" si="16"/>
        <v>10.868573582325801</v>
      </c>
      <c r="O23" s="3">
        <f t="shared" si="16"/>
        <v>18.872885176596775</v>
      </c>
      <c r="P23" s="3">
        <f t="shared" si="16"/>
        <v>15.604193415258289</v>
      </c>
      <c r="Q23" s="3">
        <f t="shared" si="16"/>
        <v>18.408273266404578</v>
      </c>
      <c r="R23" s="3">
        <f t="shared" si="16"/>
        <v>28.158604108816554</v>
      </c>
      <c r="S23" s="3">
        <f t="shared" si="16"/>
        <v>21.976222884511245</v>
      </c>
      <c r="T23" s="3">
        <f t="shared" si="16"/>
        <v>25.317620130973573</v>
      </c>
      <c r="U23" s="3">
        <f t="shared" si="16"/>
        <v>25.102540203562899</v>
      </c>
      <c r="V23" s="3">
        <f t="shared" si="16"/>
        <v>28.747821480049122</v>
      </c>
      <c r="W23" s="3">
        <f t="shared" si="16"/>
        <v>30.686860779261416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-0.25915776302889748</v>
      </c>
      <c r="H24" s="4">
        <f t="shared" ref="H24:Z24" si="17">IFERROR(_xlfn.RRI(5,M23,H23),"")</f>
        <v>0.10860723620744106</v>
      </c>
      <c r="I24" s="4">
        <f t="shared" si="17"/>
        <v>0.10503435974065045</v>
      </c>
      <c r="J24" s="4">
        <f t="shared" si="17"/>
        <v>1.9635695763278171E-3</v>
      </c>
      <c r="K24" s="4">
        <f t="shared" si="17"/>
        <v>4.2159953658813532E-2</v>
      </c>
      <c r="L24" s="4">
        <f t="shared" si="17"/>
        <v>-2.8495106469899611E-2</v>
      </c>
      <c r="M24" s="4">
        <f t="shared" si="17"/>
        <v>-0.1945323707243134</v>
      </c>
      <c r="N24" s="4">
        <f t="shared" si="17"/>
        <v>-0.13135184854836979</v>
      </c>
      <c r="O24" s="4">
        <f t="shared" si="17"/>
        <v>-5.7062117930668066E-2</v>
      </c>
      <c r="P24" s="4">
        <f t="shared" si="17"/>
        <v>-9.0705151404790962E-2</v>
      </c>
      <c r="Q24" s="4">
        <f t="shared" si="17"/>
        <v>-8.5293800245324181E-2</v>
      </c>
      <c r="R24" s="4">
        <f t="shared" si="17"/>
        <v>-1.7049310190943023E-2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102.22</v>
      </c>
      <c r="H25" s="3">
        <f>IFERROR(INDEX(D25:G25,COUNT(D25:G25)),"")</f>
        <v>102.22</v>
      </c>
      <c r="I25" s="3">
        <f t="shared" ref="I25:Z25" si="18">IFERROR(INDEX(I51:I500,MATCH($C$25,$C$51:$C$500,0)),"")</f>
        <v>373.8</v>
      </c>
      <c r="J25" s="3">
        <f t="shared" si="18"/>
        <v>395.52</v>
      </c>
      <c r="K25" s="3">
        <f t="shared" si="18"/>
        <v>396.54</v>
      </c>
      <c r="L25" s="3">
        <f t="shared" si="18"/>
        <v>337.63</v>
      </c>
      <c r="M25" s="3">
        <f t="shared" si="18"/>
        <v>204.98</v>
      </c>
      <c r="N25" s="3">
        <f t="shared" si="18"/>
        <v>151.24</v>
      </c>
      <c r="O25" s="3">
        <f t="shared" si="18"/>
        <v>278.67</v>
      </c>
      <c r="P25" s="3">
        <f t="shared" si="18"/>
        <v>262.27999999999997</v>
      </c>
      <c r="Q25" s="3">
        <f t="shared" si="18"/>
        <v>235.08</v>
      </c>
      <c r="R25" s="3">
        <f t="shared" si="18"/>
        <v>1061.8800000000001</v>
      </c>
      <c r="S25" s="3">
        <f t="shared" si="18"/>
        <v>1029.53</v>
      </c>
      <c r="T25" s="3">
        <f t="shared" si="18"/>
        <v>982.67</v>
      </c>
      <c r="U25" s="3">
        <f t="shared" si="18"/>
        <v>865.22</v>
      </c>
      <c r="V25" s="3">
        <f t="shared" si="18"/>
        <v>757.26</v>
      </c>
      <c r="W25" s="3">
        <f t="shared" si="18"/>
        <v>611.41</v>
      </c>
      <c r="X25" s="3">
        <f t="shared" si="18"/>
        <v>930.1</v>
      </c>
      <c r="Y25" s="3">
        <f t="shared" si="18"/>
        <v>592.73</v>
      </c>
      <c r="Z25" s="3">
        <f t="shared" si="18"/>
        <v>483.43</v>
      </c>
    </row>
    <row r="26" spans="1:26" ht="15.5" x14ac:dyDescent="0.35">
      <c r="C26" t="s">
        <v>58</v>
      </c>
      <c r="D26" s="4">
        <f>IFERROR(_xlfn.RRI(5,I25,D25),"")</f>
        <v>-0.2284229241930632</v>
      </c>
      <c r="H26" s="4">
        <f t="shared" ref="H26:Z26" si="19">IFERROR(_xlfn.RRI(5,M25,H25),"")</f>
        <v>-0.12990859706976166</v>
      </c>
      <c r="I26" s="4">
        <f t="shared" si="19"/>
        <v>0.19837992627176715</v>
      </c>
      <c r="J26" s="4">
        <f t="shared" si="19"/>
        <v>7.2545305429291718E-2</v>
      </c>
      <c r="K26" s="4">
        <f t="shared" si="19"/>
        <v>8.6186411771212557E-2</v>
      </c>
      <c r="L26" s="4">
        <f t="shared" si="19"/>
        <v>7.5090611632047999E-2</v>
      </c>
      <c r="M26" s="4">
        <f t="shared" si="19"/>
        <v>-0.28034025677930796</v>
      </c>
      <c r="N26" s="4">
        <f t="shared" si="19"/>
        <v>-0.3185946603383748</v>
      </c>
      <c r="O26" s="4">
        <f t="shared" si="19"/>
        <v>-0.22279335697955616</v>
      </c>
      <c r="P26" s="4">
        <f t="shared" si="19"/>
        <v>-0.21236006977434796</v>
      </c>
      <c r="Q26" s="4">
        <f t="shared" si="19"/>
        <v>-0.20860348588774325</v>
      </c>
      <c r="R26" s="4">
        <f t="shared" si="19"/>
        <v>0.11673102202003727</v>
      </c>
      <c r="S26" s="4">
        <f t="shared" si="19"/>
        <v>2.0520827151155885E-2</v>
      </c>
      <c r="T26" s="4">
        <f t="shared" si="19"/>
        <v>0.10639488104973283</v>
      </c>
      <c r="U26" s="4">
        <f t="shared" si="19"/>
        <v>0.12346252513403533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348.62776458168383</v>
      </c>
      <c r="H27" s="3">
        <f t="shared" ref="H27:Z27" si="20">IFERROR(H4/H21,"")</f>
        <v>1394.5110583267353</v>
      </c>
      <c r="I27" s="3">
        <f t="shared" si="20"/>
        <v>1370.9644233306942</v>
      </c>
      <c r="J27" s="3">
        <f t="shared" si="20"/>
        <v>1314.7680918448139</v>
      </c>
      <c r="K27" s="3">
        <f t="shared" si="20"/>
        <v>1240.9266759039324</v>
      </c>
      <c r="L27" s="3">
        <f t="shared" si="20"/>
        <v>1061.0438836104513</v>
      </c>
      <c r="M27" s="3">
        <f t="shared" si="20"/>
        <v>993.09258379519667</v>
      </c>
      <c r="N27" s="3">
        <f t="shared" si="20"/>
        <v>1150.9552979327118</v>
      </c>
      <c r="O27" s="3">
        <f t="shared" si="20"/>
        <v>1030.6447750304012</v>
      </c>
      <c r="P27" s="3">
        <f t="shared" si="20"/>
        <v>938.47601945683016</v>
      </c>
      <c r="Q27" s="3">
        <f t="shared" si="20"/>
        <v>864.92304012971215</v>
      </c>
      <c r="R27" s="3">
        <f t="shared" si="20"/>
        <v>3942.5443048236725</v>
      </c>
      <c r="S27" s="3">
        <f t="shared" si="20"/>
        <v>3463.0740575597893</v>
      </c>
      <c r="T27" s="3">
        <f t="shared" si="20"/>
        <v>3045.0836238346169</v>
      </c>
      <c r="U27" s="3">
        <f t="shared" si="20"/>
        <v>2410.2587758411028</v>
      </c>
      <c r="V27" s="3">
        <f t="shared" si="20"/>
        <v>2010.9615322253749</v>
      </c>
      <c r="W27" s="3">
        <f t="shared" si="20"/>
        <v>1952.344872314552</v>
      </c>
      <c r="X27" s="3">
        <f t="shared" si="20"/>
        <v>3618.4235198702354</v>
      </c>
      <c r="Y27" s="3">
        <f t="shared" si="20"/>
        <v>2865.7040551500404</v>
      </c>
      <c r="Z27" s="3">
        <f t="shared" si="20"/>
        <v>2278.7212489862127</v>
      </c>
    </row>
    <row r="28" spans="1:26" ht="15.5" x14ac:dyDescent="0.35">
      <c r="C28" t="s">
        <v>60</v>
      </c>
      <c r="D28" s="4">
        <f>IFERROR(_xlfn.RRI(5,I27,D27),"")</f>
        <v>-0.23955614070048892</v>
      </c>
      <c r="H28" s="4">
        <f t="shared" ref="H28:Z28" si="21">IFERROR(_xlfn.RRI(5,M27,H27),"")</f>
        <v>7.0252977574590592E-2</v>
      </c>
      <c r="I28" s="4">
        <f t="shared" si="21"/>
        <v>3.5603586277035193E-2</v>
      </c>
      <c r="J28" s="4">
        <f t="shared" si="21"/>
        <v>4.9900227788091334E-2</v>
      </c>
      <c r="K28" s="4">
        <f t="shared" si="21"/>
        <v>5.7461557479814074E-2</v>
      </c>
      <c r="L28" s="4">
        <f t="shared" si="21"/>
        <v>4.1720416750251621E-2</v>
      </c>
      <c r="M28" s="4">
        <f t="shared" si="21"/>
        <v>-0.24099850513904053</v>
      </c>
      <c r="N28" s="4">
        <f t="shared" si="21"/>
        <v>-0.19773224829158575</v>
      </c>
      <c r="O28" s="4">
        <f t="shared" si="21"/>
        <v>-0.19480335539189775</v>
      </c>
      <c r="P28" s="4">
        <f t="shared" si="21"/>
        <v>-0.17192075162225018</v>
      </c>
      <c r="Q28" s="4">
        <f t="shared" si="21"/>
        <v>-0.15527618041507996</v>
      </c>
      <c r="R28" s="4">
        <f t="shared" si="21"/>
        <v>0.15091701130305002</v>
      </c>
      <c r="S28" s="4">
        <f t="shared" si="21"/>
        <v>-8.7379579247289785E-3</v>
      </c>
      <c r="T28" s="4">
        <f t="shared" si="21"/>
        <v>1.2216883835699965E-2</v>
      </c>
      <c r="U28" s="4">
        <f t="shared" si="21"/>
        <v>1.1287162246044646E-2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2231.5</v>
      </c>
      <c r="H32" s="3">
        <f>IFERROR(INDEX(D32:G32,COUNT(D32:G32)),"")</f>
        <v>2231.5</v>
      </c>
      <c r="I32" s="3">
        <f t="shared" ref="I32:Z32" si="22">IFERROR(INDEX(I51:I500,MATCH($C$32,$C$51:$C$500,0)),"")</f>
        <v>2138</v>
      </c>
      <c r="J32" s="3">
        <f t="shared" si="22"/>
        <v>2091.7800000000002</v>
      </c>
      <c r="K32" s="3">
        <f t="shared" si="22"/>
        <v>2054.4</v>
      </c>
      <c r="L32" s="3">
        <f t="shared" si="22"/>
        <v>1974.77</v>
      </c>
      <c r="M32" s="3">
        <f t="shared" si="22"/>
        <v>1905.1</v>
      </c>
      <c r="N32" s="3">
        <f t="shared" si="22"/>
        <v>1600.2</v>
      </c>
      <c r="O32" s="3">
        <f t="shared" si="22"/>
        <v>1672.72</v>
      </c>
      <c r="P32" s="3">
        <f t="shared" si="22"/>
        <v>1483.37</v>
      </c>
      <c r="Q32" s="3">
        <f t="shared" si="22"/>
        <v>1351.88</v>
      </c>
      <c r="R32" s="3">
        <f t="shared" si="22"/>
        <v>5935.4</v>
      </c>
      <c r="S32" s="3">
        <f t="shared" si="22"/>
        <v>4573.84</v>
      </c>
      <c r="T32" s="3">
        <f t="shared" si="22"/>
        <v>3954.75</v>
      </c>
      <c r="U32" s="3">
        <f t="shared" si="22"/>
        <v>3209.01</v>
      </c>
      <c r="V32" s="3">
        <f t="shared" si="22"/>
        <v>2627.04</v>
      </c>
      <c r="W32" s="3">
        <f t="shared" si="22"/>
        <v>2017.68</v>
      </c>
      <c r="X32" s="3">
        <f t="shared" si="22"/>
        <v>2973.19</v>
      </c>
      <c r="Y32" s="3">
        <f t="shared" si="22"/>
        <v>2210.6799999999998</v>
      </c>
      <c r="Z32" s="3">
        <f t="shared" si="22"/>
        <v>1813.89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1.49</v>
      </c>
      <c r="H33" s="3">
        <f>IFERROR(INDEX(D33:G33,COUNT(D33:G33)),"")</f>
        <v>1.49</v>
      </c>
      <c r="I33" s="3">
        <f t="shared" ref="I33:Z33" si="23">IFERROR(INDEX(I51:I500,MATCH($C$33,$C$51:$C$500,0)),"")</f>
        <v>1.71</v>
      </c>
      <c r="J33" s="3">
        <f t="shared" si="23"/>
        <v>1.95</v>
      </c>
      <c r="K33" s="3">
        <f t="shared" si="23"/>
        <v>2.79</v>
      </c>
      <c r="L33" s="3">
        <f t="shared" si="23"/>
        <v>2.5</v>
      </c>
      <c r="M33" s="3">
        <f t="shared" si="23"/>
        <v>2.16</v>
      </c>
      <c r="N33" s="3">
        <f t="shared" si="23"/>
        <v>2.61</v>
      </c>
      <c r="O33" s="3">
        <f t="shared" si="23"/>
        <v>2.63</v>
      </c>
      <c r="P33" s="3">
        <f t="shared" si="23"/>
        <v>2.4700000000000002</v>
      </c>
      <c r="Q33" s="3">
        <f t="shared" si="23"/>
        <v>2.69</v>
      </c>
      <c r="R33" s="3">
        <f t="shared" si="23"/>
        <v>1.97</v>
      </c>
      <c r="S33" s="3">
        <f t="shared" si="23"/>
        <v>2.5</v>
      </c>
      <c r="T33" s="3">
        <f t="shared" si="23"/>
        <v>2.95</v>
      </c>
      <c r="U33" s="3">
        <f t="shared" si="23"/>
        <v>2.2599999999999998</v>
      </c>
      <c r="V33" s="3">
        <f t="shared" si="23"/>
        <v>2.65</v>
      </c>
      <c r="W33" s="3">
        <f t="shared" si="23"/>
        <v>3.35</v>
      </c>
      <c r="X33" s="3">
        <f t="shared" si="23"/>
        <v>3.53</v>
      </c>
      <c r="Y33" s="3">
        <f t="shared" si="23"/>
        <v>3.46</v>
      </c>
      <c r="Z33" s="3">
        <f t="shared" si="23"/>
        <v>2.5299999999999998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32.58</v>
      </c>
      <c r="H34" s="3">
        <f>IFERROR(INDEX(D34:G34,COUNT(D34:G34)),"")</f>
        <v>32.58</v>
      </c>
      <c r="I34" s="3">
        <f t="shared" ref="I34:Z34" si="24">IFERROR(INDEX(I51:I500,MATCH($C$34,$C$51:$C$500,0)),"")</f>
        <v>9.7899999999999991</v>
      </c>
      <c r="J34" s="3">
        <f t="shared" si="24"/>
        <v>10.32</v>
      </c>
      <c r="K34" s="3">
        <f t="shared" si="24"/>
        <v>14.44</v>
      </c>
      <c r="L34" s="3">
        <f t="shared" si="24"/>
        <v>14.63</v>
      </c>
      <c r="M34" s="3">
        <f t="shared" si="24"/>
        <v>20.05</v>
      </c>
      <c r="N34" s="3">
        <f t="shared" si="24"/>
        <v>27.57</v>
      </c>
      <c r="O34" s="3">
        <f t="shared" si="24"/>
        <v>15.79</v>
      </c>
      <c r="P34" s="3">
        <f t="shared" si="24"/>
        <v>13.95</v>
      </c>
      <c r="Q34" s="3">
        <f t="shared" si="24"/>
        <v>15.48</v>
      </c>
      <c r="R34" s="3">
        <f t="shared" si="24"/>
        <v>10.99</v>
      </c>
      <c r="S34" s="3">
        <f t="shared" si="24"/>
        <v>11.1</v>
      </c>
      <c r="T34" s="3">
        <f t="shared" si="24"/>
        <v>11.85</v>
      </c>
      <c r="U34" s="3">
        <f t="shared" si="24"/>
        <v>8.3800000000000008</v>
      </c>
      <c r="V34" s="3">
        <f t="shared" si="24"/>
        <v>9.18</v>
      </c>
      <c r="W34" s="3">
        <f t="shared" si="24"/>
        <v>11.04</v>
      </c>
      <c r="X34" s="3">
        <f t="shared" si="24"/>
        <v>11.28</v>
      </c>
      <c r="Y34" s="3">
        <f t="shared" si="24"/>
        <v>12.9</v>
      </c>
      <c r="Z34" s="3">
        <f t="shared" si="24"/>
        <v>9.48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9.5500000000000007</v>
      </c>
      <c r="H35" s="3">
        <f>IFERROR(INDEX(D35:G35,COUNT(D35:G35)),"")</f>
        <v>9.5500000000000007</v>
      </c>
      <c r="I35" s="3">
        <f t="shared" ref="I35:Z35" si="25">IFERROR(INDEX(I51:I500,MATCH($C$35,$C$51:$C$500,0)),"")</f>
        <v>2.67</v>
      </c>
      <c r="J35" s="3">
        <f t="shared" si="25"/>
        <v>3.1</v>
      </c>
      <c r="K35" s="3">
        <f t="shared" si="25"/>
        <v>4.6100000000000003</v>
      </c>
      <c r="L35" s="3">
        <f t="shared" si="25"/>
        <v>4.66</v>
      </c>
      <c r="M35" s="3">
        <f t="shared" si="25"/>
        <v>4.1399999999999997</v>
      </c>
      <c r="N35" s="3">
        <f t="shared" si="25"/>
        <v>3.62</v>
      </c>
      <c r="O35" s="3">
        <f t="shared" si="25"/>
        <v>4.2699999999999996</v>
      </c>
      <c r="P35" s="3">
        <f t="shared" si="25"/>
        <v>3.9</v>
      </c>
      <c r="Q35" s="3">
        <f t="shared" si="25"/>
        <v>4.21</v>
      </c>
      <c r="R35" s="3">
        <f t="shared" si="25"/>
        <v>2.96</v>
      </c>
      <c r="S35" s="3">
        <f t="shared" si="25"/>
        <v>3.3</v>
      </c>
      <c r="T35" s="3">
        <f t="shared" si="25"/>
        <v>3.83</v>
      </c>
      <c r="U35" s="3">
        <f t="shared" si="25"/>
        <v>3.01</v>
      </c>
      <c r="V35" s="3">
        <f t="shared" si="25"/>
        <v>3.46</v>
      </c>
      <c r="W35" s="3">
        <f t="shared" si="25"/>
        <v>3.46</v>
      </c>
      <c r="X35" s="3">
        <f t="shared" si="25"/>
        <v>2.9</v>
      </c>
      <c r="Y35" s="3">
        <f t="shared" si="25"/>
        <v>2.67</v>
      </c>
      <c r="Z35" s="3">
        <f t="shared" si="25"/>
        <v>2.0099999999999998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0.84620000000000006</v>
      </c>
      <c r="I36" s="4">
        <f t="shared" si="26"/>
        <v>0.92559999999999998</v>
      </c>
      <c r="J36" s="4">
        <f t="shared" si="26"/>
        <v>0.86519999999999997</v>
      </c>
      <c r="K36" s="4">
        <f t="shared" si="26"/>
        <v>0.8044</v>
      </c>
      <c r="L36" s="4">
        <f t="shared" si="26"/>
        <v>0.85370000000000001</v>
      </c>
      <c r="M36" s="4">
        <f t="shared" si="26"/>
        <v>0.85010000000000008</v>
      </c>
      <c r="N36" s="4">
        <f t="shared" si="26"/>
        <v>0.80359999999999998</v>
      </c>
      <c r="O36" s="4">
        <f t="shared" si="26"/>
        <v>0.74170000000000003</v>
      </c>
      <c r="P36" s="4">
        <f t="shared" si="26"/>
        <v>0.61439999999999995</v>
      </c>
      <c r="Q36" s="4">
        <f t="shared" si="26"/>
        <v>0.55789999999999995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346</v>
      </c>
      <c r="I37" s="3">
        <f t="shared" si="27"/>
        <v>346</v>
      </c>
      <c r="J37" s="3">
        <f t="shared" si="27"/>
        <v>343.4</v>
      </c>
      <c r="K37" s="3">
        <f t="shared" si="27"/>
        <v>319</v>
      </c>
      <c r="L37" s="3">
        <f t="shared" si="27"/>
        <v>288.22000000000003</v>
      </c>
      <c r="M37" s="3">
        <f t="shared" si="27"/>
        <v>174.25</v>
      </c>
      <c r="N37" s="3">
        <f t="shared" si="27"/>
        <v>98.91</v>
      </c>
      <c r="O37" s="3">
        <f t="shared" si="27"/>
        <v>168.2</v>
      </c>
      <c r="P37" s="3">
        <f t="shared" si="27"/>
        <v>131.13999999999999</v>
      </c>
      <c r="Q37" s="3">
        <f t="shared" si="27"/>
        <v>106.75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52838024000000</v>
      </c>
      <c r="E51" s="5">
        <v>52588881000000</v>
      </c>
      <c r="F51" s="5">
        <v>52795965000000</v>
      </c>
      <c r="G51" s="5">
        <v>52527758000000</v>
      </c>
      <c r="I51" s="5">
        <v>207783368000000</v>
      </c>
      <c r="J51" s="5">
        <v>199266252000000</v>
      </c>
      <c r="K51" s="5">
        <v>188074847000000</v>
      </c>
      <c r="L51" s="5">
        <v>160811811000000</v>
      </c>
      <c r="M51" s="5">
        <v>150513112000000</v>
      </c>
      <c r="N51" s="5">
        <v>141970336000000</v>
      </c>
      <c r="O51" s="5">
        <v>127130033000000</v>
      </c>
      <c r="P51" s="5">
        <v>115761017000000</v>
      </c>
      <c r="Q51" s="5">
        <v>106688257000000</v>
      </c>
      <c r="R51" s="5">
        <v>97262568000000</v>
      </c>
      <c r="S51" s="5">
        <v>85434037000000</v>
      </c>
      <c r="T51" s="5">
        <v>75122213000000</v>
      </c>
      <c r="U51" s="5">
        <v>59461084000000</v>
      </c>
      <c r="V51" s="5">
        <v>49610421000000</v>
      </c>
      <c r="W51" s="5">
        <v>48164348000000</v>
      </c>
      <c r="X51" s="5">
        <v>44615162000000</v>
      </c>
      <c r="Y51" s="5">
        <v>35334131000000</v>
      </c>
      <c r="Z51" s="5">
        <v>28096633000000</v>
      </c>
    </row>
    <row r="52" spans="2:26" ht="15.5" x14ac:dyDescent="0.35">
      <c r="C52" t="s">
        <v>337</v>
      </c>
      <c r="D52" s="5">
        <v>49133641000000</v>
      </c>
      <c r="E52" s="5">
        <v>48581688000000</v>
      </c>
      <c r="F52" s="5">
        <v>48830043000000</v>
      </c>
      <c r="G52" s="5">
        <v>49069430000000</v>
      </c>
      <c r="I52" s="5">
        <v>192859238000000</v>
      </c>
      <c r="J52" s="5">
        <v>185272091000000</v>
      </c>
      <c r="K52" s="5">
        <v>166052387000000</v>
      </c>
      <c r="L52" s="5">
        <v>141756773000000</v>
      </c>
      <c r="M52" s="5">
        <v>137265402000000</v>
      </c>
      <c r="N52" s="5">
        <v>128910617000000</v>
      </c>
      <c r="O52" s="5">
        <v>118379729000000</v>
      </c>
      <c r="P52" s="5">
        <v>108458358000000</v>
      </c>
      <c r="Q52" s="5">
        <v>100080250000000</v>
      </c>
      <c r="R52" s="5">
        <v>92151312000000</v>
      </c>
      <c r="S52" s="5">
        <v>83007745000000</v>
      </c>
      <c r="T52" s="5">
        <v>73065777000000</v>
      </c>
      <c r="U52" s="5">
        <v>57720831000000</v>
      </c>
      <c r="V52" s="5">
        <v>48272021000000</v>
      </c>
      <c r="W52" s="5">
        <v>47296178000000</v>
      </c>
      <c r="X52" s="5">
        <v>43971493000000</v>
      </c>
      <c r="Y52" s="5">
        <v>33946341000000</v>
      </c>
      <c r="Z52" s="5">
        <v>27009627000000</v>
      </c>
    </row>
    <row r="53" spans="2:26" ht="15.5" x14ac:dyDescent="0.35">
      <c r="C53" t="s">
        <v>1765</v>
      </c>
      <c r="X53" s="5">
        <v>643669000000</v>
      </c>
      <c r="Y53" s="5">
        <v>1126315000000</v>
      </c>
      <c r="Z53" s="5">
        <v>898025000000</v>
      </c>
    </row>
    <row r="54" spans="2:26" ht="15.5" x14ac:dyDescent="0.35">
      <c r="C54" t="s">
        <v>2065</v>
      </c>
      <c r="E54" s="5">
        <v>-34081000000</v>
      </c>
      <c r="F54" s="5">
        <v>11837000000</v>
      </c>
      <c r="G54" s="5">
        <v>22244000000</v>
      </c>
      <c r="K54" s="5">
        <v>9078853000000</v>
      </c>
      <c r="L54" s="5">
        <v>8936995000000</v>
      </c>
      <c r="M54" s="5">
        <v>6989783000000</v>
      </c>
      <c r="N54" s="5">
        <v>6205775000000</v>
      </c>
      <c r="O54" s="5">
        <v>5373757000000</v>
      </c>
      <c r="P54" s="5">
        <v>4178213000000</v>
      </c>
      <c r="Q54" s="5">
        <v>3788965000000</v>
      </c>
      <c r="R54" s="5">
        <v>2474579000000</v>
      </c>
    </row>
    <row r="55" spans="2:26" ht="15.5" x14ac:dyDescent="0.35">
      <c r="C55" t="s">
        <v>1414</v>
      </c>
      <c r="D55" s="5">
        <v>3704383000000</v>
      </c>
      <c r="E55" s="5">
        <v>4041274000000</v>
      </c>
      <c r="F55" s="5">
        <v>3954085000000</v>
      </c>
      <c r="G55" s="5">
        <v>3436084000000</v>
      </c>
      <c r="I55" s="5">
        <v>14924130000000</v>
      </c>
      <c r="J55" s="5">
        <v>13994161000000</v>
      </c>
      <c r="K55" s="5">
        <v>12943607000000</v>
      </c>
      <c r="L55" s="5">
        <v>10118043000000</v>
      </c>
      <c r="M55" s="5">
        <v>6257927000000</v>
      </c>
      <c r="N55" s="5">
        <v>6853944000000</v>
      </c>
      <c r="O55" s="5">
        <v>3376547000000</v>
      </c>
      <c r="P55" s="5">
        <v>3124446000000</v>
      </c>
      <c r="Q55" s="5">
        <v>2819042000000</v>
      </c>
      <c r="R55" s="5">
        <v>2636677000000</v>
      </c>
      <c r="S55" s="5">
        <v>2426292000000</v>
      </c>
      <c r="T55" s="5">
        <v>2056436000000</v>
      </c>
      <c r="U55" s="5">
        <v>1740253000000</v>
      </c>
      <c r="V55" s="5">
        <v>1338400000000</v>
      </c>
      <c r="W55" s="5">
        <v>868170000000</v>
      </c>
      <c r="Y55" s="5">
        <v>261475000000</v>
      </c>
      <c r="Z55" s="5">
        <v>188981000000</v>
      </c>
    </row>
    <row r="56" spans="2:26" ht="15.5" x14ac:dyDescent="0.35">
      <c r="C56" t="s">
        <v>83</v>
      </c>
      <c r="D56" s="5">
        <v>-12682992000000</v>
      </c>
      <c r="E56" s="5">
        <v>-13115570000000</v>
      </c>
      <c r="F56" s="5">
        <v>-15067636000000</v>
      </c>
      <c r="G56" s="5">
        <v>-15115367000000</v>
      </c>
      <c r="I56" s="5">
        <v>-57284939000000</v>
      </c>
      <c r="J56" s="5">
        <v>-56607595000000</v>
      </c>
      <c r="K56" s="5">
        <v>-50729968000000</v>
      </c>
      <c r="L56" s="5">
        <v>-34637415000000</v>
      </c>
      <c r="M56" s="5">
        <v>-35375608000000</v>
      </c>
      <c r="N56" s="5">
        <v>-47507513000000</v>
      </c>
      <c r="O56" s="5">
        <v>-44412000000000</v>
      </c>
      <c r="P56" s="5">
        <v>-37149523000000</v>
      </c>
      <c r="Q56" s="5">
        <v>-33297356000000</v>
      </c>
      <c r="R56" s="5">
        <v>-29622167000000</v>
      </c>
      <c r="S56" s="5">
        <v>-27154270000000</v>
      </c>
      <c r="T56" s="5">
        <v>-23679803000000</v>
      </c>
      <c r="U56" s="5">
        <v>-15354813000000</v>
      </c>
      <c r="V56" s="5">
        <v>-13126655000000</v>
      </c>
      <c r="W56" s="5">
        <v>-13737272000000</v>
      </c>
      <c r="X56" s="5">
        <v>-11726559000000</v>
      </c>
      <c r="Y56" s="5">
        <v>-12284636000000</v>
      </c>
      <c r="Z56" s="5">
        <v>-8445579000000</v>
      </c>
    </row>
    <row r="57" spans="2:26" ht="15.5" x14ac:dyDescent="0.35">
      <c r="C57" t="s">
        <v>477</v>
      </c>
      <c r="D57" s="5">
        <v>-12265296000000</v>
      </c>
      <c r="E57" s="5">
        <v>-12844719000000</v>
      </c>
      <c r="F57" s="5">
        <v>-14700960000000</v>
      </c>
      <c r="G57" s="5">
        <v>-14783174000000</v>
      </c>
      <c r="I57" s="5">
        <v>-56012924000000</v>
      </c>
      <c r="J57" s="5">
        <v>-55601330000000</v>
      </c>
      <c r="K57" s="5">
        <v>-42658864000000</v>
      </c>
      <c r="L57" s="5">
        <v>-26269701000000</v>
      </c>
      <c r="M57" s="5">
        <v>-28135797000000</v>
      </c>
      <c r="N57" s="5">
        <v>-39883405000000</v>
      </c>
      <c r="O57" s="5">
        <v>-38671838000000</v>
      </c>
      <c r="P57" s="5">
        <v>-32541395000000</v>
      </c>
      <c r="Q57" s="5">
        <v>-28652214000000</v>
      </c>
      <c r="R57" s="5">
        <v>-26176473000000</v>
      </c>
      <c r="S57" s="5">
        <v>-26141100000000</v>
      </c>
      <c r="T57" s="5">
        <v>-22684979000000</v>
      </c>
      <c r="U57" s="5">
        <v>-14590223000000</v>
      </c>
      <c r="V57" s="5">
        <v>-12599060000000</v>
      </c>
      <c r="W57" s="5">
        <v>-13275304000000</v>
      </c>
      <c r="X57" s="5">
        <v>-11448953000000</v>
      </c>
      <c r="Y57" s="5">
        <v>-12179932000000</v>
      </c>
      <c r="Z57" s="5">
        <v>-8407912000000</v>
      </c>
    </row>
    <row r="58" spans="2:26" ht="15.5" x14ac:dyDescent="0.35">
      <c r="C58" t="s">
        <v>1139</v>
      </c>
      <c r="E58" s="5">
        <v>44000000</v>
      </c>
      <c r="F58" s="5">
        <v>-17000000</v>
      </c>
      <c r="G58" s="5">
        <v>-27000000</v>
      </c>
      <c r="K58" s="5">
        <v>-6917461000000</v>
      </c>
      <c r="L58" s="5">
        <v>-7359672000000</v>
      </c>
      <c r="M58" s="5">
        <v>-5946708000000</v>
      </c>
      <c r="N58" s="5">
        <v>-5327065000000</v>
      </c>
      <c r="O58" s="5">
        <v>-4363029000000</v>
      </c>
      <c r="P58" s="5">
        <v>-3232491000000</v>
      </c>
      <c r="Q58" s="5">
        <v>-3403551000000</v>
      </c>
      <c r="R58" s="5">
        <v>-2410192000000</v>
      </c>
    </row>
    <row r="59" spans="2:26" ht="15.5" x14ac:dyDescent="0.35">
      <c r="C59" t="s">
        <v>1415</v>
      </c>
      <c r="D59" s="5">
        <v>-417696000000</v>
      </c>
      <c r="E59" s="5">
        <v>-270895000000</v>
      </c>
      <c r="F59" s="5">
        <v>-366659000000</v>
      </c>
      <c r="G59" s="5">
        <v>-332166000000</v>
      </c>
      <c r="I59" s="5">
        <v>-1272015000000</v>
      </c>
      <c r="J59" s="5">
        <v>-1006265000000</v>
      </c>
      <c r="K59" s="5">
        <v>-1153643000000</v>
      </c>
      <c r="L59" s="5">
        <v>-1008042000000</v>
      </c>
      <c r="M59" s="5">
        <v>-1293103000000</v>
      </c>
      <c r="N59" s="5">
        <v>-2297043000000</v>
      </c>
      <c r="O59" s="5">
        <v>-1377133000000</v>
      </c>
      <c r="P59" s="5">
        <v>-1375637000000</v>
      </c>
      <c r="Q59" s="5">
        <v>-1241591000000</v>
      </c>
      <c r="R59" s="5">
        <v>-1035502000000</v>
      </c>
      <c r="S59" s="5">
        <v>-1013170000000</v>
      </c>
      <c r="T59" s="5">
        <v>-994824000000</v>
      </c>
      <c r="U59" s="5">
        <v>-764590000000</v>
      </c>
      <c r="V59" s="5">
        <v>-527595000000</v>
      </c>
      <c r="W59" s="5">
        <v>-461968000000</v>
      </c>
      <c r="X59" s="5">
        <v>-277606000000</v>
      </c>
      <c r="Y59" s="5">
        <v>-104704000000</v>
      </c>
      <c r="Z59" s="5">
        <v>-37667000000</v>
      </c>
    </row>
    <row r="60" spans="2:26" ht="15.5" x14ac:dyDescent="0.35">
      <c r="C60" t="s">
        <v>1035</v>
      </c>
      <c r="D60" s="5">
        <v>-12682992000000</v>
      </c>
      <c r="E60" s="5">
        <v>-13115570000000</v>
      </c>
      <c r="F60" s="5">
        <v>-15067636000000</v>
      </c>
      <c r="G60" s="5">
        <v>-15115367000000</v>
      </c>
      <c r="I60" s="5">
        <v>-57284939000000</v>
      </c>
      <c r="J60" s="5">
        <v>-56607595000000</v>
      </c>
      <c r="K60" s="5">
        <v>-50729968000000</v>
      </c>
      <c r="L60" s="5">
        <v>-34637415000000</v>
      </c>
      <c r="M60" s="5">
        <v>-35375608000000</v>
      </c>
      <c r="N60" s="5">
        <v>-47507513000000</v>
      </c>
      <c r="O60" s="5">
        <v>-44412000000000</v>
      </c>
      <c r="P60" s="5">
        <v>-37149523000000</v>
      </c>
      <c r="Q60" s="5">
        <v>-33297356000000</v>
      </c>
      <c r="R60" s="5">
        <v>-29622167000000</v>
      </c>
      <c r="S60" s="5">
        <v>-27154270000000</v>
      </c>
      <c r="T60" s="5">
        <v>-23679803000000</v>
      </c>
      <c r="U60" s="5">
        <v>-15354813000000</v>
      </c>
      <c r="V60" s="5">
        <v>-13126655000000</v>
      </c>
      <c r="W60" s="5">
        <v>-13737272000000</v>
      </c>
      <c r="X60" s="5">
        <v>-11726559000000</v>
      </c>
      <c r="Y60" s="5">
        <v>-12284636000000</v>
      </c>
      <c r="Z60" s="5">
        <v>-8445579000000</v>
      </c>
    </row>
    <row r="61" spans="2:26" ht="15.5" x14ac:dyDescent="0.35">
      <c r="C61" t="s">
        <v>84</v>
      </c>
      <c r="D61" s="5">
        <v>40155032000000</v>
      </c>
      <c r="E61" s="5">
        <v>39473311000000</v>
      </c>
      <c r="F61" s="5">
        <v>37728329000000</v>
      </c>
      <c r="G61" s="5">
        <v>37412391000000</v>
      </c>
      <c r="I61" s="5">
        <v>150498429000000</v>
      </c>
      <c r="J61" s="5">
        <v>142658657000000</v>
      </c>
      <c r="K61" s="5">
        <v>137344879000000</v>
      </c>
      <c r="L61" s="5">
        <v>126174396000000</v>
      </c>
      <c r="M61" s="5">
        <v>115137504000000</v>
      </c>
      <c r="N61" s="5">
        <v>94462823000000</v>
      </c>
      <c r="O61" s="5">
        <v>82718033000000</v>
      </c>
      <c r="P61" s="5">
        <v>78611494000000</v>
      </c>
      <c r="Q61" s="5">
        <v>73390901000000</v>
      </c>
      <c r="R61" s="5">
        <v>67640401000000</v>
      </c>
      <c r="S61" s="5">
        <v>58279767000000</v>
      </c>
      <c r="T61" s="5">
        <v>51442410000000</v>
      </c>
      <c r="U61" s="5">
        <v>44106271000000</v>
      </c>
      <c r="V61" s="5">
        <v>36483766000000</v>
      </c>
      <c r="W61" s="5">
        <v>34427076000000</v>
      </c>
      <c r="X61" s="5">
        <v>32888603000000</v>
      </c>
      <c r="Y61" s="5">
        <v>23049495000000</v>
      </c>
      <c r="Z61" s="5">
        <v>19651054000000</v>
      </c>
    </row>
    <row r="62" spans="2:26" ht="15.5" x14ac:dyDescent="0.35">
      <c r="C62" t="s">
        <v>85</v>
      </c>
      <c r="D62" s="5">
        <v>-20095161000000</v>
      </c>
      <c r="E62" s="5">
        <v>-19296005000000</v>
      </c>
      <c r="F62" s="5">
        <v>-19662722000000</v>
      </c>
      <c r="G62" s="5">
        <v>-20026831000000</v>
      </c>
      <c r="I62" s="5">
        <v>-77250548000000</v>
      </c>
      <c r="J62" s="5">
        <v>-64442810000000</v>
      </c>
      <c r="K62" s="5">
        <v>-60516142000000</v>
      </c>
      <c r="L62" s="5">
        <v>-61868359000000</v>
      </c>
      <c r="M62" s="5">
        <v>-73993122000000</v>
      </c>
      <c r="N62" s="5">
        <v>-64684122000000</v>
      </c>
      <c r="O62" s="5">
        <v>-39286100000000</v>
      </c>
      <c r="P62" s="5">
        <v>-36885617000000</v>
      </c>
      <c r="Q62" s="5">
        <v>-36585067000000</v>
      </c>
      <c r="R62" s="5">
        <v>-33675859000000</v>
      </c>
      <c r="S62" s="5">
        <v>-27766860000000</v>
      </c>
      <c r="T62" s="5">
        <v>-23080533000000</v>
      </c>
      <c r="U62" s="5">
        <v>-17978694000000</v>
      </c>
      <c r="V62" s="5">
        <v>-13801228000000</v>
      </c>
      <c r="W62" s="5">
        <v>-16842846000000</v>
      </c>
      <c r="X62" s="5">
        <v>-18486602000000</v>
      </c>
      <c r="Y62" s="5">
        <v>-14488836000000</v>
      </c>
      <c r="Z62" s="5">
        <v>-11304941000000</v>
      </c>
    </row>
    <row r="63" spans="2:26" ht="15.5" x14ac:dyDescent="0.35">
      <c r="C63" t="s">
        <v>1416</v>
      </c>
    </row>
    <row r="64" spans="2:26" ht="15.5" x14ac:dyDescent="0.35">
      <c r="C64" t="s">
        <v>2047</v>
      </c>
      <c r="D64" s="5">
        <v>4326915000000</v>
      </c>
      <c r="E64" s="5">
        <v>5695791000000</v>
      </c>
      <c r="F64" s="5">
        <v>5072764000000</v>
      </c>
      <c r="G64" s="5">
        <v>5212746000000</v>
      </c>
      <c r="I64" s="5">
        <v>20952308000000</v>
      </c>
      <c r="J64" s="5">
        <v>25363951000000</v>
      </c>
      <c r="K64" s="5">
        <v>16833578000000</v>
      </c>
      <c r="L64" s="5">
        <v>12468321000000</v>
      </c>
      <c r="M64" s="5">
        <v>9005760000000</v>
      </c>
      <c r="N64" s="5">
        <v>7252171000000</v>
      </c>
      <c r="O64" s="5">
        <v>7065981000000</v>
      </c>
      <c r="P64" s="5">
        <v>6209435000000</v>
      </c>
      <c r="Q64" s="5">
        <v>5050713000000</v>
      </c>
      <c r="R64" s="5">
        <v>4496825000000</v>
      </c>
      <c r="S64" s="5">
        <v>2341945000000</v>
      </c>
      <c r="T64" s="5">
        <v>2100676000000</v>
      </c>
      <c r="U64" s="5">
        <v>1948158000000</v>
      </c>
      <c r="V64" s="5">
        <v>2258387000000</v>
      </c>
      <c r="W64" s="5">
        <v>1797048000000</v>
      </c>
      <c r="X64" s="5">
        <v>1525143000000</v>
      </c>
    </row>
    <row r="65" spans="3:26" ht="15.5" x14ac:dyDescent="0.35">
      <c r="C65" t="s">
        <v>1768</v>
      </c>
      <c r="D65" s="5">
        <v>580513000000</v>
      </c>
      <c r="E65" s="5">
        <v>530733000000</v>
      </c>
      <c r="F65" s="5">
        <v>238359000000</v>
      </c>
      <c r="G65" s="5">
        <v>571138000000</v>
      </c>
      <c r="I65" s="5">
        <v>2087065000000</v>
      </c>
      <c r="J65" s="5">
        <v>1187802000000</v>
      </c>
      <c r="K65" s="5">
        <v>402526000000</v>
      </c>
      <c r="L65" s="5">
        <v>1132079000000</v>
      </c>
      <c r="M65" s="5">
        <v>1713531000000</v>
      </c>
      <c r="N65" s="5">
        <v>1257838000000</v>
      </c>
      <c r="O65" s="5">
        <v>154157000000</v>
      </c>
      <c r="P65" s="5">
        <v>951009000000</v>
      </c>
      <c r="Q65" s="5">
        <v>183974000000</v>
      </c>
      <c r="S65" s="5">
        <v>467167000000</v>
      </c>
      <c r="T65" s="5">
        <v>237304000000</v>
      </c>
      <c r="U65" s="5">
        <v>477524000000</v>
      </c>
      <c r="V65" s="5">
        <v>428800000000</v>
      </c>
      <c r="W65" s="5">
        <v>35521000000</v>
      </c>
      <c r="X65" s="5">
        <v>773019000000</v>
      </c>
      <c r="Y65" s="5">
        <v>713431000000</v>
      </c>
      <c r="Z65" s="5">
        <v>613641000000</v>
      </c>
    </row>
    <row r="66" spans="3:26" ht="15.5" x14ac:dyDescent="0.35">
      <c r="C66" t="s">
        <v>1922</v>
      </c>
    </row>
    <row r="67" spans="3:26" ht="15.5" x14ac:dyDescent="0.35">
      <c r="C67" t="s">
        <v>1417</v>
      </c>
      <c r="D67" s="5">
        <v>5507050000000</v>
      </c>
      <c r="E67" s="5">
        <v>5743354000000</v>
      </c>
      <c r="F67" s="5">
        <v>5310800000000</v>
      </c>
      <c r="G67" s="5">
        <v>5194484000000</v>
      </c>
      <c r="I67" s="5">
        <v>21447045000000</v>
      </c>
      <c r="J67" s="5">
        <v>20390833000000</v>
      </c>
      <c r="K67" s="5">
        <v>20737913000000</v>
      </c>
      <c r="L67" s="5">
        <v>18794964000000</v>
      </c>
      <c r="M67" s="5">
        <v>17062124000000</v>
      </c>
      <c r="N67" s="5">
        <v>16180935000000</v>
      </c>
      <c r="O67" s="5">
        <v>14505762000000</v>
      </c>
      <c r="P67" s="5">
        <v>12018941000000</v>
      </c>
      <c r="Q67" s="5">
        <v>10442240000000</v>
      </c>
      <c r="R67" s="5">
        <v>9222558000000</v>
      </c>
      <c r="S67" s="5">
        <v>7355973000000</v>
      </c>
      <c r="T67" s="5">
        <v>6072460000000</v>
      </c>
      <c r="U67" s="5">
        <v>4862438000000</v>
      </c>
      <c r="V67" s="5">
        <v>230961000000</v>
      </c>
      <c r="W67" s="5">
        <v>151155000000</v>
      </c>
      <c r="X67" s="5">
        <v>80253000000</v>
      </c>
      <c r="Y67" s="5">
        <v>75203000000</v>
      </c>
      <c r="Z67" s="5">
        <v>57829000000</v>
      </c>
    </row>
    <row r="68" spans="3:26" ht="15.5" x14ac:dyDescent="0.35">
      <c r="C68" t="s">
        <v>1769</v>
      </c>
      <c r="E68" s="5">
        <v>80441000000</v>
      </c>
      <c r="F68" s="5">
        <v>80218000000</v>
      </c>
      <c r="I68" s="5">
        <v>160659000000</v>
      </c>
      <c r="U68" s="5">
        <v>-13208000000</v>
      </c>
      <c r="V68" s="5">
        <v>13371000000</v>
      </c>
      <c r="W68" s="5">
        <v>13651000000</v>
      </c>
      <c r="X68" s="5">
        <v>3321000000</v>
      </c>
      <c r="Y68" s="5">
        <v>127305000000</v>
      </c>
      <c r="Z68" s="5">
        <v>-150277000000</v>
      </c>
    </row>
    <row r="69" spans="3:26" ht="15.5" x14ac:dyDescent="0.35">
      <c r="C69" t="s">
        <v>93</v>
      </c>
      <c r="D69" s="5">
        <v>-1892484000000</v>
      </c>
      <c r="E69" s="5">
        <v>-1755980000000</v>
      </c>
      <c r="F69" s="5">
        <v>1088260000000</v>
      </c>
      <c r="G69" s="5">
        <v>3263532000000</v>
      </c>
      <c r="I69" s="5">
        <v>2909006000000</v>
      </c>
      <c r="J69" s="5">
        <v>1564472000000</v>
      </c>
      <c r="K69" s="5">
        <v>628611000000</v>
      </c>
      <c r="L69" s="5">
        <v>-2839024000000</v>
      </c>
      <c r="M69" s="5">
        <v>-5599323000000</v>
      </c>
      <c r="N69" s="5">
        <v>716344000000</v>
      </c>
      <c r="O69" s="5">
        <v>5084772000000</v>
      </c>
      <c r="P69" s="5">
        <v>-3477661000000</v>
      </c>
      <c r="Q69" s="5">
        <v>1832681000000</v>
      </c>
      <c r="R69" s="5">
        <v>15152016000000</v>
      </c>
      <c r="S69" s="5">
        <v>-538658000000</v>
      </c>
      <c r="T69" s="5">
        <v>506154000000</v>
      </c>
      <c r="U69" s="5">
        <v>-1437676000000</v>
      </c>
      <c r="V69" s="5">
        <v>-6030000000</v>
      </c>
      <c r="W69" s="5">
        <v>208505000000</v>
      </c>
    </row>
    <row r="70" spans="3:26" ht="15.5" x14ac:dyDescent="0.35">
      <c r="C70" t="s">
        <v>1419</v>
      </c>
      <c r="D70" s="5">
        <v>47531056000000</v>
      </c>
      <c r="E70" s="5">
        <v>36386099000000</v>
      </c>
      <c r="F70" s="5">
        <v>29005619000000</v>
      </c>
      <c r="G70" s="5">
        <v>31212382000000</v>
      </c>
      <c r="I70" s="5">
        <v>122910518000000</v>
      </c>
      <c r="J70" s="5">
        <v>79487022000000</v>
      </c>
      <c r="K70" s="5">
        <v>45945429000000</v>
      </c>
      <c r="L70" s="5">
        <v>47302800000000</v>
      </c>
      <c r="M70" s="5">
        <v>41215807000000</v>
      </c>
      <c r="N70" s="5">
        <v>38099755000000</v>
      </c>
      <c r="O70" s="5">
        <v>28439130000000</v>
      </c>
      <c r="P70" s="5">
        <v>23425430000000</v>
      </c>
      <c r="Q70" s="5">
        <v>19091067000000</v>
      </c>
      <c r="R70" s="5">
        <v>17213112000000</v>
      </c>
      <c r="S70" s="5">
        <v>12409041000000</v>
      </c>
      <c r="T70" s="5">
        <v>9292740000000</v>
      </c>
      <c r="U70" s="5">
        <v>8335251000000</v>
      </c>
      <c r="V70" s="5">
        <v>8389732000000</v>
      </c>
      <c r="W70" s="5">
        <v>5775975000000</v>
      </c>
      <c r="X70" s="5">
        <v>5544533000000</v>
      </c>
      <c r="Y70" s="5">
        <v>3269594000000</v>
      </c>
      <c r="Z70" s="5">
        <v>2384959000000</v>
      </c>
    </row>
    <row r="71" spans="3:26" ht="15.5" x14ac:dyDescent="0.35">
      <c r="C71" t="s">
        <v>1420</v>
      </c>
    </row>
    <row r="72" spans="3:26" ht="15.5" x14ac:dyDescent="0.35">
      <c r="C72" t="s">
        <v>1770</v>
      </c>
      <c r="D72" s="5">
        <v>-15734000000</v>
      </c>
      <c r="E72" s="5">
        <v>-73821000000</v>
      </c>
      <c r="F72" s="5">
        <v>-7151000000</v>
      </c>
      <c r="G72" s="5">
        <v>-2590000000</v>
      </c>
      <c r="I72" s="5">
        <v>-82414000000</v>
      </c>
      <c r="J72" s="5">
        <v>-13008000000</v>
      </c>
      <c r="K72" s="5">
        <v>-497848000000</v>
      </c>
      <c r="L72" s="5">
        <v>-137431000000</v>
      </c>
      <c r="M72" s="5">
        <v>-163243000000</v>
      </c>
      <c r="N72" s="5">
        <v>-98374000000</v>
      </c>
      <c r="O72" s="5">
        <v>-595015000000</v>
      </c>
      <c r="P72" s="5">
        <v>-528982000000</v>
      </c>
      <c r="Q72" s="5">
        <v>-239132000000</v>
      </c>
      <c r="R72" s="5">
        <v>-90757000000</v>
      </c>
      <c r="S72" s="5">
        <v>-8056000000</v>
      </c>
      <c r="T72" s="5">
        <v>2721000000</v>
      </c>
      <c r="U72" s="5">
        <v>1309000000</v>
      </c>
      <c r="V72" s="5">
        <v>-31489000000</v>
      </c>
      <c r="W72" s="5">
        <v>164841000000</v>
      </c>
      <c r="X72" s="5">
        <v>-45222000000</v>
      </c>
      <c r="Y72" s="5">
        <v>-362649000000</v>
      </c>
      <c r="Z72" s="5">
        <v>59140000000</v>
      </c>
    </row>
    <row r="73" spans="3:26" ht="15.5" x14ac:dyDescent="0.35">
      <c r="C73" t="s">
        <v>1806</v>
      </c>
      <c r="D73" s="5">
        <v>214741000000</v>
      </c>
      <c r="E73" s="5">
        <v>402406000000</v>
      </c>
      <c r="F73" s="5">
        <v>-5705000000</v>
      </c>
      <c r="G73" s="5">
        <v>-135081000000</v>
      </c>
      <c r="I73" s="5">
        <v>624058000000</v>
      </c>
      <c r="J73" s="5">
        <v>3596482000000</v>
      </c>
      <c r="K73" s="5">
        <v>341994000000</v>
      </c>
      <c r="L73" s="5">
        <v>543145000000</v>
      </c>
      <c r="M73" s="5">
        <v>-3321266000000</v>
      </c>
      <c r="N73" s="5">
        <v>-2157162000000</v>
      </c>
      <c r="O73" s="5">
        <v>-608271000000</v>
      </c>
      <c r="P73" s="5">
        <v>912000000</v>
      </c>
      <c r="Q73" s="5">
        <v>-1239000000</v>
      </c>
      <c r="R73" s="5">
        <v>347000000</v>
      </c>
      <c r="S73" s="5">
        <v>-844000000</v>
      </c>
      <c r="T73" s="5">
        <v>-175000000</v>
      </c>
      <c r="U73" s="5">
        <v>191000000</v>
      </c>
      <c r="V73" s="5">
        <v>-262000000</v>
      </c>
      <c r="W73" s="5">
        <v>93623000000</v>
      </c>
      <c r="X73" s="5">
        <v>8315000000</v>
      </c>
      <c r="Y73" s="5">
        <v>-14767000000</v>
      </c>
      <c r="Z73" s="5">
        <v>-13141000000</v>
      </c>
    </row>
    <row r="74" spans="3:26" ht="15.5" x14ac:dyDescent="0.35">
      <c r="C74" t="s">
        <v>1136</v>
      </c>
      <c r="D74" s="5">
        <v>-11692590000000</v>
      </c>
      <c r="E74" s="5">
        <v>-9450135000000</v>
      </c>
      <c r="F74" s="5">
        <v>-10928379000000</v>
      </c>
      <c r="G74" s="5">
        <v>-11057301000000</v>
      </c>
      <c r="I74" s="5">
        <v>-42113566000000</v>
      </c>
      <c r="J74" s="5">
        <v>-38616534000000</v>
      </c>
      <c r="K74" s="5">
        <v>-37850275000000</v>
      </c>
      <c r="L74" s="5">
        <v>-39390133000000</v>
      </c>
      <c r="M74" s="5">
        <v>-38047126000000</v>
      </c>
      <c r="N74" s="5">
        <v>-33105269000000</v>
      </c>
      <c r="O74" s="5">
        <v>-24243276000000</v>
      </c>
      <c r="P74" s="5">
        <v>-22423271000000</v>
      </c>
      <c r="Q74" s="5">
        <v>-20352004000000</v>
      </c>
      <c r="R74" s="5">
        <v>-18485014000000</v>
      </c>
      <c r="S74" s="5">
        <v>-16599158000000</v>
      </c>
      <c r="T74" s="5">
        <v>-14111461000000</v>
      </c>
      <c r="U74" s="5">
        <v>-12231994000000</v>
      </c>
      <c r="V74" s="5">
        <v>-9605547000000</v>
      </c>
      <c r="W74" s="5">
        <v>-8700847000000</v>
      </c>
      <c r="X74" s="5">
        <v>-8675721000000</v>
      </c>
      <c r="Y74" s="5">
        <v>-6675793000000</v>
      </c>
      <c r="Z74" s="5">
        <v>-6329075000000</v>
      </c>
    </row>
    <row r="75" spans="3:26" ht="15.5" x14ac:dyDescent="0.35">
      <c r="C75" t="s">
        <v>392</v>
      </c>
      <c r="D75" s="5">
        <v>-7911245000000</v>
      </c>
      <c r="E75" s="5">
        <v>-11490439000000</v>
      </c>
      <c r="F75" s="5">
        <v>-7546602000000</v>
      </c>
      <c r="G75" s="5">
        <v>-7592663000000</v>
      </c>
      <c r="I75" s="5">
        <v>-33776049000000</v>
      </c>
      <c r="J75" s="5">
        <v>-29288456000000</v>
      </c>
      <c r="K75" s="5">
        <v>-28484209000000</v>
      </c>
      <c r="L75" s="5">
        <v>-25958686000000</v>
      </c>
      <c r="M75" s="5">
        <v>-23269044000000</v>
      </c>
      <c r="N75" s="5">
        <v>-21004682000000</v>
      </c>
      <c r="O75" s="5">
        <v>-15366752000000</v>
      </c>
      <c r="P75" s="5">
        <v>-14364278000000</v>
      </c>
      <c r="Q75" s="5">
        <v>-13146944000000</v>
      </c>
      <c r="R75" s="5">
        <v>-11975745000000</v>
      </c>
      <c r="S75" s="5">
        <v>-10380547000000</v>
      </c>
      <c r="T75" s="5">
        <v>-9184155000000</v>
      </c>
      <c r="U75" s="5">
        <v>-7518886000000</v>
      </c>
      <c r="V75" s="5">
        <v>-6343661000000</v>
      </c>
      <c r="W75" s="5">
        <v>-5678786000000</v>
      </c>
      <c r="X75" s="5">
        <v>-4711444000000</v>
      </c>
      <c r="Y75" s="5">
        <v>-3717931000000</v>
      </c>
      <c r="Z75" s="5">
        <v>-3087606000000</v>
      </c>
    </row>
    <row r="76" spans="3:26" ht="15.5" x14ac:dyDescent="0.35">
      <c r="C76" t="s">
        <v>1774</v>
      </c>
      <c r="R76" s="5">
        <v>-273832000000</v>
      </c>
    </row>
    <row r="77" spans="3:26" ht="15.5" x14ac:dyDescent="0.35">
      <c r="C77" t="s">
        <v>2121</v>
      </c>
      <c r="R77" s="5">
        <v>-1364741000000</v>
      </c>
      <c r="S77" s="5">
        <v>-1296475000000</v>
      </c>
      <c r="T77" s="5">
        <v>-1030657000000</v>
      </c>
      <c r="U77" s="5">
        <v>-911957000000</v>
      </c>
      <c r="V77" s="5">
        <v>-749297000000</v>
      </c>
      <c r="W77" s="5">
        <v>-624057000000</v>
      </c>
      <c r="X77" s="5">
        <v>-523991000000</v>
      </c>
      <c r="Y77" s="5">
        <v>-424003000000</v>
      </c>
      <c r="Z77" s="5">
        <v>-349065000000</v>
      </c>
    </row>
    <row r="78" spans="3:26" ht="15.5" x14ac:dyDescent="0.35">
      <c r="C78" t="s">
        <v>1423</v>
      </c>
      <c r="D78" s="5">
        <v>-67626217000000</v>
      </c>
      <c r="E78" s="5">
        <v>-55682104000000</v>
      </c>
      <c r="F78" s="5">
        <v>-48668341000000</v>
      </c>
      <c r="G78" s="5">
        <v>-51239213000000</v>
      </c>
      <c r="I78" s="5">
        <v>-200161066000000</v>
      </c>
      <c r="J78" s="5">
        <v>-143929832000000</v>
      </c>
      <c r="K78" s="5">
        <v>-106461571000000</v>
      </c>
      <c r="L78" s="5">
        <v>-109171159000000</v>
      </c>
      <c r="M78" s="5">
        <v>-115208929000000</v>
      </c>
      <c r="N78" s="5">
        <v>-102783877000000</v>
      </c>
      <c r="O78" s="5">
        <v>-67725230000000</v>
      </c>
      <c r="P78" s="5">
        <v>-60311047000000</v>
      </c>
      <c r="Q78" s="5">
        <v>-55676134000000</v>
      </c>
      <c r="R78" s="5">
        <v>-50888971000000</v>
      </c>
      <c r="S78" s="5">
        <v>-40175901000000</v>
      </c>
      <c r="T78" s="5">
        <v>-32373273000000</v>
      </c>
      <c r="U78" s="5">
        <v>-26313945000000</v>
      </c>
      <c r="V78" s="5">
        <v>-22190960000000</v>
      </c>
      <c r="W78" s="5">
        <v>-22618821000000</v>
      </c>
      <c r="X78" s="5">
        <v>-24031135000000</v>
      </c>
      <c r="Y78" s="5">
        <v>-17758430000000</v>
      </c>
      <c r="Z78" s="5">
        <v>-13689900000000</v>
      </c>
    </row>
    <row r="79" spans="3:26" ht="15.5" x14ac:dyDescent="0.35">
      <c r="C79" t="s">
        <v>312</v>
      </c>
    </row>
    <row r="80" spans="3:26" ht="15.5" x14ac:dyDescent="0.35">
      <c r="C80" t="s">
        <v>88</v>
      </c>
      <c r="D80" s="5">
        <v>20059871000000</v>
      </c>
      <c r="E80" s="5">
        <v>20177306000000</v>
      </c>
      <c r="F80" s="5">
        <v>18065607000000</v>
      </c>
      <c r="G80" s="5">
        <v>17385560000000</v>
      </c>
      <c r="I80" s="5">
        <v>73247881000000</v>
      </c>
      <c r="J80" s="5">
        <v>78215847000000</v>
      </c>
      <c r="K80" s="5">
        <v>76828737000000</v>
      </c>
      <c r="L80" s="5">
        <v>64306037000000</v>
      </c>
      <c r="M80" s="5">
        <v>41144382000000</v>
      </c>
      <c r="N80" s="5">
        <v>29778701000000</v>
      </c>
      <c r="O80" s="5">
        <v>43431933000000</v>
      </c>
      <c r="P80" s="5">
        <v>41725877000000</v>
      </c>
      <c r="Q80" s="5">
        <v>36805834000000</v>
      </c>
      <c r="R80" s="5">
        <v>33964542000000</v>
      </c>
      <c r="S80" s="5">
        <v>30512907000000</v>
      </c>
      <c r="T80" s="5">
        <v>28361877000000</v>
      </c>
      <c r="U80" s="5">
        <v>26127577000000</v>
      </c>
      <c r="V80" s="5">
        <v>22682538000000</v>
      </c>
      <c r="W80" s="5">
        <v>17584230000000</v>
      </c>
      <c r="X80" s="5">
        <v>14402001000000</v>
      </c>
      <c r="Y80" s="5">
        <v>8560659000000</v>
      </c>
      <c r="Z80" s="5">
        <v>8346113000000</v>
      </c>
    </row>
    <row r="81" spans="3:26" ht="15.5" x14ac:dyDescent="0.35">
      <c r="C81" t="s">
        <v>89</v>
      </c>
      <c r="D81" s="5">
        <v>-74243000000</v>
      </c>
      <c r="E81" s="5">
        <v>-248048000000</v>
      </c>
      <c r="F81" s="5">
        <v>53758000000</v>
      </c>
      <c r="G81" s="5">
        <v>-22191000000</v>
      </c>
      <c r="I81" s="5">
        <v>-455062000000</v>
      </c>
      <c r="J81" s="5">
        <v>-963653000000</v>
      </c>
      <c r="K81" s="5">
        <v>-399025000000</v>
      </c>
      <c r="L81" s="5">
        <v>290664000000</v>
      </c>
      <c r="M81" s="5">
        <v>-152317000000</v>
      </c>
      <c r="N81" s="5">
        <v>214705000000</v>
      </c>
      <c r="O81" s="5">
        <v>-67880000000</v>
      </c>
      <c r="P81" s="5">
        <v>27817000000</v>
      </c>
      <c r="Q81" s="5">
        <v>216323000000</v>
      </c>
      <c r="R81" s="5">
        <v>9228000000</v>
      </c>
      <c r="S81" s="5">
        <v>1981111000000</v>
      </c>
      <c r="T81" s="5">
        <v>2497196000000</v>
      </c>
      <c r="U81" s="5">
        <v>1782489000000</v>
      </c>
      <c r="V81" s="5">
        <v>1177034000000</v>
      </c>
      <c r="W81" s="5">
        <v>1171650000000</v>
      </c>
      <c r="X81" s="5">
        <v>506229000000</v>
      </c>
      <c r="Y81" s="5">
        <v>1330569000000</v>
      </c>
      <c r="Z81" s="5">
        <v>475899000000</v>
      </c>
    </row>
    <row r="82" spans="3:26" ht="15.5" x14ac:dyDescent="0.35">
      <c r="C82" t="s">
        <v>28</v>
      </c>
      <c r="D82" s="5">
        <v>19985628000000</v>
      </c>
      <c r="E82" s="5">
        <v>19929258000000</v>
      </c>
      <c r="F82" s="5">
        <v>18119365000000</v>
      </c>
      <c r="G82" s="5">
        <v>17363369000000</v>
      </c>
      <c r="I82" s="5">
        <v>72792819000000</v>
      </c>
      <c r="J82" s="5">
        <v>77252194000000</v>
      </c>
      <c r="K82" s="5">
        <v>76429712000000</v>
      </c>
      <c r="L82" s="5">
        <v>64596701000000</v>
      </c>
      <c r="M82" s="5">
        <v>40992065000000</v>
      </c>
      <c r="N82" s="5">
        <v>29993406000000</v>
      </c>
      <c r="O82" s="5">
        <v>43364053000000</v>
      </c>
      <c r="P82" s="5">
        <v>41753694000000</v>
      </c>
      <c r="Q82" s="5">
        <v>37022157000000</v>
      </c>
      <c r="R82" s="5">
        <v>33973770000000</v>
      </c>
      <c r="S82" s="5">
        <v>32494018000000</v>
      </c>
      <c r="T82" s="5">
        <v>30859073000000</v>
      </c>
      <c r="U82" s="5">
        <v>27910066000000</v>
      </c>
      <c r="V82" s="5">
        <v>23859572000000</v>
      </c>
      <c r="W82" s="5">
        <v>18755880000000</v>
      </c>
      <c r="X82" s="5">
        <v>14908230000000</v>
      </c>
      <c r="Y82" s="5">
        <v>9891228000000</v>
      </c>
      <c r="Z82" s="5">
        <v>8822012000000</v>
      </c>
    </row>
    <row r="83" spans="3:26" ht="15.5" x14ac:dyDescent="0.35">
      <c r="C83" t="s">
        <v>27</v>
      </c>
      <c r="D83" s="5">
        <v>-4351779000000</v>
      </c>
      <c r="E83" s="5">
        <v>-4029129000000</v>
      </c>
      <c r="F83" s="5">
        <v>-3420276000000</v>
      </c>
      <c r="G83" s="5">
        <v>-4572331000000</v>
      </c>
      <c r="I83" s="5">
        <v>-15660454000000</v>
      </c>
      <c r="J83" s="5">
        <v>-16945848000000</v>
      </c>
      <c r="K83" s="5">
        <v>-16004664000000</v>
      </c>
      <c r="L83" s="5">
        <v>-13188494000000</v>
      </c>
      <c r="M83" s="5">
        <v>-7835608000000</v>
      </c>
      <c r="N83" s="5">
        <v>-8951971000000</v>
      </c>
      <c r="O83" s="5">
        <v>-8950228000000</v>
      </c>
      <c r="P83" s="5">
        <v>-9335208000000</v>
      </c>
      <c r="Q83" s="5">
        <v>-7977823000000</v>
      </c>
      <c r="R83" s="5">
        <v>-7745779000000</v>
      </c>
      <c r="S83" s="5">
        <v>-7083230000000</v>
      </c>
      <c r="T83" s="5">
        <v>-6605228000000</v>
      </c>
      <c r="U83" s="5">
        <v>-6555736000000</v>
      </c>
      <c r="V83" s="5">
        <v>-5172192000000</v>
      </c>
      <c r="W83" s="5">
        <v>-3667884000000</v>
      </c>
      <c r="X83" s="5">
        <v>-3435845000000</v>
      </c>
      <c r="Y83" s="5">
        <v>-2582936000000</v>
      </c>
      <c r="Z83" s="5">
        <v>-2863644000000</v>
      </c>
    </row>
    <row r="84" spans="3:26" ht="15.5" x14ac:dyDescent="0.35">
      <c r="C84" t="s">
        <v>313</v>
      </c>
      <c r="W84" s="5">
        <v>-4075204000000</v>
      </c>
      <c r="X84" s="5">
        <v>-3922049000000</v>
      </c>
      <c r="Y84" s="5">
        <v>-2633880000000</v>
      </c>
      <c r="Z84" s="5">
        <v>-3382854000000</v>
      </c>
    </row>
    <row r="85" spans="3:26" ht="15.5" x14ac:dyDescent="0.35">
      <c r="C85" t="s">
        <v>314</v>
      </c>
      <c r="W85" s="5">
        <v>407320000000</v>
      </c>
      <c r="X85" s="5">
        <v>486204000000</v>
      </c>
      <c r="Y85" s="5">
        <v>50944000000</v>
      </c>
      <c r="Z85" s="5">
        <v>519210000000</v>
      </c>
    </row>
    <row r="86" spans="3:26" ht="15.5" x14ac:dyDescent="0.35">
      <c r="C86" t="s">
        <v>315</v>
      </c>
      <c r="D86" s="5">
        <v>-4351779000000</v>
      </c>
      <c r="E86" s="5">
        <v>-4029129000000</v>
      </c>
      <c r="F86" s="5">
        <v>-3420276000000</v>
      </c>
      <c r="G86" s="5">
        <v>-4572331000000</v>
      </c>
      <c r="I86" s="5">
        <v>-15660454000000</v>
      </c>
      <c r="J86" s="5">
        <v>-16945848000000</v>
      </c>
      <c r="K86" s="5">
        <v>-16004664000000</v>
      </c>
      <c r="L86" s="5">
        <v>-13188494000000</v>
      </c>
      <c r="M86" s="5">
        <v>-7835608000000</v>
      </c>
      <c r="N86" s="5">
        <v>-8951971000000</v>
      </c>
      <c r="O86" s="5">
        <v>-8950228000000</v>
      </c>
      <c r="P86" s="5">
        <v>-9335208000000</v>
      </c>
      <c r="Q86" s="5">
        <v>-7977823000000</v>
      </c>
      <c r="R86" s="5">
        <v>-7745779000000</v>
      </c>
      <c r="S86" s="5">
        <v>-7083230000000</v>
      </c>
      <c r="T86" s="5">
        <v>-6605228000000</v>
      </c>
      <c r="U86" s="5">
        <v>-6555736000000</v>
      </c>
      <c r="V86" s="5">
        <v>-5172192000000</v>
      </c>
      <c r="W86" s="5">
        <v>-3667884000000</v>
      </c>
      <c r="X86" s="5">
        <v>-3435845000000</v>
      </c>
      <c r="Y86" s="5">
        <v>-2582936000000</v>
      </c>
      <c r="Z86" s="5">
        <v>-2863644000000</v>
      </c>
    </row>
    <row r="87" spans="3:26" ht="15.5" x14ac:dyDescent="0.35">
      <c r="C87" t="s">
        <v>96</v>
      </c>
    </row>
    <row r="88" spans="3:26" ht="15.5" x14ac:dyDescent="0.35">
      <c r="C88" t="s">
        <v>1706</v>
      </c>
      <c r="M88" s="5">
        <v>-2400691000000</v>
      </c>
      <c r="N88" s="5">
        <v>-2381042000000</v>
      </c>
    </row>
    <row r="89" spans="3:26" ht="15.5" x14ac:dyDescent="0.35">
      <c r="C89" t="s">
        <v>97</v>
      </c>
      <c r="D89" s="5">
        <v>15633849000000</v>
      </c>
      <c r="E89" s="5">
        <v>15900129000000</v>
      </c>
      <c r="F89" s="5">
        <v>14699089000000</v>
      </c>
      <c r="G89" s="5">
        <v>12791038000000</v>
      </c>
      <c r="I89" s="5">
        <v>57132365000000</v>
      </c>
      <c r="J89" s="5">
        <v>60306346000000</v>
      </c>
      <c r="K89" s="5">
        <v>60425048000000</v>
      </c>
      <c r="L89" s="5">
        <v>51408207000000</v>
      </c>
      <c r="M89" s="5">
        <v>30755766000000</v>
      </c>
      <c r="N89" s="5">
        <v>18660393000000</v>
      </c>
      <c r="O89" s="5">
        <v>34413825000000</v>
      </c>
      <c r="P89" s="5">
        <v>32418486000000</v>
      </c>
      <c r="Q89" s="5">
        <v>29044334000000</v>
      </c>
      <c r="R89" s="5">
        <v>26227991000000</v>
      </c>
      <c r="S89" s="5">
        <v>25410788000000</v>
      </c>
      <c r="T89" s="5">
        <v>24253845000000</v>
      </c>
      <c r="U89" s="5">
        <v>21354330000000</v>
      </c>
      <c r="V89" s="5">
        <v>18687380000000</v>
      </c>
      <c r="W89" s="5">
        <v>15087996000000</v>
      </c>
      <c r="X89" s="5">
        <v>11472385000000</v>
      </c>
      <c r="Y89" s="5">
        <v>7308292000000</v>
      </c>
      <c r="Z89" s="5">
        <v>5958368000000</v>
      </c>
    </row>
    <row r="90" spans="3:26" ht="15.5" x14ac:dyDescent="0.35">
      <c r="C90" t="s">
        <v>98</v>
      </c>
      <c r="D90" s="5">
        <v>-1892484000000</v>
      </c>
      <c r="E90" s="5">
        <v>-1755980000000</v>
      </c>
      <c r="F90" s="5">
        <v>1088260000000</v>
      </c>
      <c r="G90" s="5">
        <v>3263532000000</v>
      </c>
      <c r="I90" s="5">
        <v>2909006000000</v>
      </c>
      <c r="J90" s="5">
        <v>1564472000000</v>
      </c>
      <c r="K90" s="5">
        <v>628611000000</v>
      </c>
      <c r="L90" s="5">
        <v>-2839024000000</v>
      </c>
      <c r="M90" s="5">
        <v>-5599323000000</v>
      </c>
      <c r="N90" s="5">
        <v>716344000000</v>
      </c>
      <c r="O90" s="5">
        <v>5084772000000</v>
      </c>
      <c r="P90" s="5">
        <v>-3477661000000</v>
      </c>
      <c r="Q90" s="5">
        <v>1832681000000</v>
      </c>
      <c r="R90" s="5">
        <v>15152016000000</v>
      </c>
      <c r="S90" s="5">
        <v>-538658000000</v>
      </c>
      <c r="T90" s="5">
        <v>506154000000</v>
      </c>
      <c r="U90" s="5">
        <v>-1437676000000</v>
      </c>
      <c r="V90" s="5">
        <v>-6030000000</v>
      </c>
      <c r="W90" s="5">
        <v>208505000000</v>
      </c>
    </row>
    <row r="91" spans="3:26" ht="15.5" x14ac:dyDescent="0.35">
      <c r="C91" t="s">
        <v>99</v>
      </c>
      <c r="D91" s="5">
        <v>-1892484000000</v>
      </c>
      <c r="E91" s="5">
        <v>-1755980000000</v>
      </c>
      <c r="F91" s="5">
        <v>1088260000000</v>
      </c>
      <c r="G91" s="5">
        <v>3263532000000</v>
      </c>
      <c r="I91" s="5">
        <v>2909006000000</v>
      </c>
      <c r="J91" s="5">
        <v>1564472000000</v>
      </c>
      <c r="K91" s="5">
        <v>628611000000</v>
      </c>
      <c r="L91" s="5">
        <v>-2839024000000</v>
      </c>
      <c r="M91" s="5">
        <v>-5599323000000</v>
      </c>
      <c r="N91" s="5">
        <v>716344000000</v>
      </c>
      <c r="O91" s="5">
        <v>5084772000000</v>
      </c>
      <c r="P91" s="5">
        <v>-3477661000000</v>
      </c>
      <c r="Q91" s="5">
        <v>1832681000000</v>
      </c>
      <c r="R91" s="5">
        <v>15152016000000</v>
      </c>
      <c r="S91" s="5">
        <v>-538658000000</v>
      </c>
      <c r="T91" s="5">
        <v>506154000000</v>
      </c>
      <c r="U91" s="5">
        <v>-1437676000000</v>
      </c>
      <c r="V91" s="5">
        <v>-6030000000</v>
      </c>
      <c r="W91" s="5">
        <v>208505000000</v>
      </c>
    </row>
    <row r="92" spans="3:26" ht="15.5" x14ac:dyDescent="0.35">
      <c r="C92" t="s">
        <v>100</v>
      </c>
      <c r="D92" s="5">
        <v>13741365000000</v>
      </c>
      <c r="E92" s="5">
        <v>14144149000000</v>
      </c>
      <c r="F92" s="5">
        <v>15787349000000</v>
      </c>
      <c r="G92" s="5">
        <v>16054570000000</v>
      </c>
      <c r="I92" s="5">
        <v>60041371000000</v>
      </c>
      <c r="J92" s="5">
        <v>61870818000000</v>
      </c>
      <c r="K92" s="5">
        <v>61053659000000</v>
      </c>
      <c r="L92" s="5">
        <v>48569183000000</v>
      </c>
      <c r="M92" s="5">
        <v>27557134000000</v>
      </c>
      <c r="N92" s="5">
        <v>21757779000000</v>
      </c>
      <c r="O92" s="5">
        <v>39498597000000</v>
      </c>
      <c r="P92" s="5">
        <v>28940825000000</v>
      </c>
      <c r="Q92" s="5">
        <v>30877015000000</v>
      </c>
      <c r="R92" s="5">
        <v>41380007000000</v>
      </c>
      <c r="S92" s="5">
        <v>24872130000000</v>
      </c>
      <c r="T92" s="5">
        <v>24759999000000</v>
      </c>
      <c r="U92" s="5">
        <v>19916654000000</v>
      </c>
      <c r="V92" s="5">
        <v>18681350000000</v>
      </c>
      <c r="W92" s="5">
        <v>15296501000000</v>
      </c>
      <c r="X92" s="5">
        <v>11472385000000</v>
      </c>
      <c r="Y92" s="5">
        <v>7308292000000</v>
      </c>
      <c r="Z92" s="5">
        <v>5958368000000</v>
      </c>
    </row>
    <row r="93" spans="3:26" ht="15.5" x14ac:dyDescent="0.35">
      <c r="C93" t="s">
        <v>101</v>
      </c>
      <c r="D93" s="5">
        <v>15633849000000</v>
      </c>
      <c r="E93" s="5">
        <v>15900129000000</v>
      </c>
      <c r="F93" s="5">
        <v>14699089000000</v>
      </c>
      <c r="G93" s="5">
        <v>12791038000000</v>
      </c>
      <c r="I93" s="5">
        <v>57132365000000</v>
      </c>
      <c r="J93" s="5">
        <v>60306346000000</v>
      </c>
      <c r="K93" s="5">
        <v>60425048000000</v>
      </c>
      <c r="L93" s="5">
        <v>51408207000000</v>
      </c>
      <c r="M93" s="5">
        <v>30755766000000</v>
      </c>
      <c r="N93" s="5">
        <v>18660393000000</v>
      </c>
      <c r="O93" s="5">
        <v>34413825000000</v>
      </c>
      <c r="P93" s="5">
        <v>32418486000000</v>
      </c>
      <c r="Q93" s="5">
        <v>29044334000000</v>
      </c>
      <c r="R93" s="5">
        <v>26227991000000</v>
      </c>
      <c r="S93" s="5">
        <v>25410788000000</v>
      </c>
      <c r="T93" s="5">
        <v>24253845000000</v>
      </c>
      <c r="U93" s="5">
        <v>21354330000000</v>
      </c>
      <c r="V93" s="5">
        <v>18687380000000</v>
      </c>
      <c r="W93" s="5">
        <v>15087996000000</v>
      </c>
      <c r="X93" s="5">
        <v>11472385000000</v>
      </c>
      <c r="Y93" s="5">
        <v>7308292000000</v>
      </c>
      <c r="Z93" s="5">
        <v>5958368000000</v>
      </c>
    </row>
    <row r="94" spans="3:26" ht="15.5" x14ac:dyDescent="0.35">
      <c r="C94" t="s">
        <v>7</v>
      </c>
      <c r="D94" s="5">
        <v>13790415000000</v>
      </c>
      <c r="E94" s="5">
        <v>14076300000000</v>
      </c>
      <c r="F94" s="5">
        <v>15570860000000</v>
      </c>
      <c r="G94" s="5">
        <v>15715890000000</v>
      </c>
      <c r="I94" s="5">
        <v>59265589000000</v>
      </c>
      <c r="J94" s="5">
        <v>61620303000000</v>
      </c>
      <c r="K94" s="5">
        <v>60708390000000</v>
      </c>
      <c r="L94" s="5">
        <v>48333349000000</v>
      </c>
      <c r="M94" s="5">
        <v>27855902000000</v>
      </c>
      <c r="N94" s="5">
        <v>21727515000000</v>
      </c>
      <c r="O94" s="5">
        <v>39403628000000</v>
      </c>
      <c r="P94" s="5">
        <v>28910721000000</v>
      </c>
      <c r="Q94" s="5">
        <v>30805784000000</v>
      </c>
      <c r="R94" s="5">
        <v>41340376000000</v>
      </c>
      <c r="S94" s="5">
        <v>24861081000000</v>
      </c>
      <c r="T94" s="5">
        <v>24744791000000</v>
      </c>
      <c r="U94" s="5">
        <v>19913198000000</v>
      </c>
      <c r="V94" s="5">
        <v>18652098000000</v>
      </c>
      <c r="W94" s="5">
        <v>15288295000000</v>
      </c>
    </row>
    <row r="95" spans="3:26" ht="15.5" x14ac:dyDescent="0.35">
      <c r="C95" t="s">
        <v>394</v>
      </c>
      <c r="D95" s="5">
        <v>-49050000000</v>
      </c>
      <c r="E95" s="5">
        <v>67849000000</v>
      </c>
      <c r="F95" s="5">
        <v>216489000000</v>
      </c>
      <c r="G95" s="5">
        <v>338680000000</v>
      </c>
      <c r="I95" s="5">
        <v>775782000000</v>
      </c>
      <c r="J95" s="5">
        <v>250515000000</v>
      </c>
      <c r="K95" s="5">
        <v>345269000000</v>
      </c>
      <c r="L95" s="5">
        <v>235834000000</v>
      </c>
      <c r="M95" s="5">
        <v>-298768000000</v>
      </c>
      <c r="N95" s="5">
        <v>30264000000</v>
      </c>
      <c r="O95" s="5">
        <v>94969000000</v>
      </c>
      <c r="P95" s="5">
        <v>30104000000</v>
      </c>
      <c r="Q95" s="5">
        <v>71231000000</v>
      </c>
      <c r="R95" s="5">
        <v>39631000000</v>
      </c>
      <c r="S95" s="5">
        <v>11049000000</v>
      </c>
      <c r="T95" s="5">
        <v>15208000000</v>
      </c>
      <c r="U95" s="5">
        <v>3456000000</v>
      </c>
      <c r="V95" s="5">
        <v>29252000000</v>
      </c>
      <c r="W95" s="5">
        <v>8206000000</v>
      </c>
    </row>
    <row r="96" spans="3:26" ht="15.5" x14ac:dyDescent="0.35">
      <c r="C96" t="s">
        <v>102</v>
      </c>
      <c r="D96" s="5">
        <v>15633849000000</v>
      </c>
      <c r="E96" s="5">
        <v>15900129000000</v>
      </c>
      <c r="F96" s="5">
        <v>14699089000000</v>
      </c>
      <c r="G96" s="5">
        <v>12791038000000</v>
      </c>
      <c r="I96" s="5">
        <v>57132365000000</v>
      </c>
      <c r="J96" s="5">
        <v>60306346000000</v>
      </c>
      <c r="K96" s="5">
        <v>60425048000000</v>
      </c>
      <c r="L96" s="5">
        <v>51408207000000</v>
      </c>
      <c r="M96" s="5">
        <v>30755766000000</v>
      </c>
      <c r="N96" s="5">
        <v>18660393000000</v>
      </c>
      <c r="O96" s="5">
        <v>34413825000000</v>
      </c>
      <c r="P96" s="5">
        <v>32418486000000</v>
      </c>
      <c r="Q96" s="5">
        <v>29044334000000</v>
      </c>
      <c r="R96" s="5">
        <v>26227991000000</v>
      </c>
      <c r="S96" s="5">
        <v>25410788000000</v>
      </c>
      <c r="T96" s="5">
        <v>24253845000000</v>
      </c>
      <c r="U96" s="5">
        <v>21354330000000</v>
      </c>
      <c r="V96" s="5">
        <v>18687380000000</v>
      </c>
      <c r="W96" s="5">
        <v>15087996000000</v>
      </c>
      <c r="X96" s="5">
        <v>11472385000000</v>
      </c>
      <c r="Y96" s="5">
        <v>7308292000000</v>
      </c>
      <c r="Z96" s="5">
        <v>5958368000000</v>
      </c>
    </row>
    <row r="97" spans="2:26" ht="15.5" x14ac:dyDescent="0.35">
      <c r="C97" t="s">
        <v>103</v>
      </c>
      <c r="D97" s="5">
        <v>13741365000000</v>
      </c>
      <c r="E97" s="5">
        <v>14144149000000</v>
      </c>
      <c r="F97" s="5">
        <v>15787349000000</v>
      </c>
      <c r="G97" s="5">
        <v>16054570000000</v>
      </c>
      <c r="I97" s="5">
        <v>60041371000000</v>
      </c>
      <c r="J97" s="5">
        <v>61870818000000</v>
      </c>
      <c r="K97" s="5">
        <v>61053659000000</v>
      </c>
      <c r="L97" s="5">
        <v>48569183000000</v>
      </c>
      <c r="M97" s="5">
        <v>27557134000000</v>
      </c>
      <c r="N97" s="5">
        <v>21757779000000</v>
      </c>
      <c r="O97" s="5">
        <v>39498597000000</v>
      </c>
      <c r="P97" s="5">
        <v>28940825000000</v>
      </c>
      <c r="Q97" s="5">
        <v>30877015000000</v>
      </c>
      <c r="R97" s="5">
        <v>41380007000000</v>
      </c>
      <c r="S97" s="5">
        <v>24872130000000</v>
      </c>
      <c r="T97" s="5">
        <v>24759999000000</v>
      </c>
      <c r="U97" s="5">
        <v>19916654000000</v>
      </c>
      <c r="V97" s="5">
        <v>18681350000000</v>
      </c>
      <c r="W97" s="5">
        <v>15296501000000</v>
      </c>
    </row>
    <row r="98" spans="2:26" ht="15.5" x14ac:dyDescent="0.35">
      <c r="C98" t="s">
        <v>104</v>
      </c>
      <c r="D98" s="5">
        <v>13741365000000</v>
      </c>
      <c r="E98" s="5">
        <v>14144149000000</v>
      </c>
      <c r="F98" s="5">
        <v>15787349000000</v>
      </c>
      <c r="G98" s="5">
        <v>16054570000000</v>
      </c>
      <c r="I98" s="5">
        <v>60041371000000</v>
      </c>
      <c r="J98" s="5">
        <v>61870818000000</v>
      </c>
      <c r="K98" s="5">
        <v>61053659000000</v>
      </c>
      <c r="L98" s="5">
        <v>48569183000000</v>
      </c>
      <c r="M98" s="5">
        <v>27557134000000</v>
      </c>
      <c r="N98" s="5">
        <v>21757779000000</v>
      </c>
      <c r="O98" s="5">
        <v>39498597000000</v>
      </c>
      <c r="P98" s="5">
        <v>28940825000000</v>
      </c>
      <c r="Q98" s="5">
        <v>30877015000000</v>
      </c>
      <c r="R98" s="5">
        <v>41380007000000</v>
      </c>
      <c r="S98" s="5">
        <v>24872130000000</v>
      </c>
      <c r="T98" s="5">
        <v>24759999000000</v>
      </c>
      <c r="U98" s="5">
        <v>19916654000000</v>
      </c>
      <c r="V98" s="5">
        <v>18681350000000</v>
      </c>
      <c r="W98" s="5">
        <v>15296501000000</v>
      </c>
    </row>
    <row r="100" spans="2:26" ht="15.5" x14ac:dyDescent="0.35">
      <c r="B100" t="s">
        <v>105</v>
      </c>
      <c r="C100" t="s">
        <v>106</v>
      </c>
    </row>
    <row r="101" spans="2:26" ht="15.5" x14ac:dyDescent="0.35">
      <c r="C101" t="s">
        <v>19</v>
      </c>
      <c r="D101" s="5">
        <v>33059126000000</v>
      </c>
      <c r="E101" s="5">
        <v>32044482000000</v>
      </c>
      <c r="F101" s="5">
        <v>24194981000000</v>
      </c>
      <c r="G101" s="5">
        <v>26438079000000</v>
      </c>
      <c r="I101" s="5">
        <v>32044482000000</v>
      </c>
      <c r="J101" s="5">
        <v>29783642000000</v>
      </c>
      <c r="K101" s="5">
        <v>31603784000000</v>
      </c>
      <c r="L101" s="5">
        <v>27407478000000</v>
      </c>
      <c r="M101" s="5">
        <v>26299973000000</v>
      </c>
      <c r="N101" s="5">
        <v>32161564000000</v>
      </c>
      <c r="O101" s="5">
        <v>30219214000000</v>
      </c>
      <c r="P101" s="5">
        <v>27421625000000</v>
      </c>
      <c r="Q101" s="5">
        <v>24797782000000</v>
      </c>
      <c r="R101" s="5">
        <v>25212024000000</v>
      </c>
      <c r="S101" s="5">
        <v>28771635000000</v>
      </c>
      <c r="T101" s="5">
        <v>22469167000000</v>
      </c>
      <c r="U101" s="5">
        <v>19171778000000</v>
      </c>
      <c r="V101" s="5">
        <v>13895464000000</v>
      </c>
      <c r="W101" s="5">
        <v>10525973000000</v>
      </c>
      <c r="X101" s="5">
        <v>9975712000000</v>
      </c>
      <c r="Y101" s="5">
        <v>8139304000000</v>
      </c>
      <c r="Z101" s="5">
        <v>6750145000000</v>
      </c>
    </row>
    <row r="102" spans="2:26" ht="15.5" x14ac:dyDescent="0.35">
      <c r="C102" t="s">
        <v>1426</v>
      </c>
      <c r="D102" s="5">
        <v>67814966000000</v>
      </c>
      <c r="E102" s="5">
        <v>31929608000000</v>
      </c>
      <c r="F102" s="5">
        <v>76295440000000</v>
      </c>
      <c r="G102" s="5">
        <v>64358693000000</v>
      </c>
      <c r="I102" s="5">
        <v>31929608000000</v>
      </c>
      <c r="J102" s="5">
        <v>88878969000000</v>
      </c>
      <c r="K102" s="5">
        <v>101909121000000</v>
      </c>
      <c r="L102" s="5">
        <v>150935150000000</v>
      </c>
      <c r="M102" s="5">
        <v>56426573000000</v>
      </c>
      <c r="N102" s="5">
        <v>51530969000000</v>
      </c>
      <c r="O102" s="5">
        <v>71416449000000</v>
      </c>
      <c r="P102" s="5">
        <v>71159442000000</v>
      </c>
      <c r="Q102" s="5">
        <v>58155479000000</v>
      </c>
      <c r="R102" s="5">
        <v>55635946000000</v>
      </c>
      <c r="S102" s="5">
        <v>61717798000000</v>
      </c>
      <c r="T102" s="5">
        <v>51184429000000</v>
      </c>
      <c r="U102" s="5">
        <v>40718495000000</v>
      </c>
      <c r="V102" s="5">
        <v>42524126000000</v>
      </c>
      <c r="W102" s="5">
        <v>33040418000000</v>
      </c>
      <c r="X102" s="5">
        <v>19989683000000</v>
      </c>
      <c r="Y102" s="5">
        <v>12893414000000</v>
      </c>
      <c r="Z102" s="5">
        <v>9945696000000</v>
      </c>
    </row>
    <row r="103" spans="2:26" ht="15.5" x14ac:dyDescent="0.35">
      <c r="C103" t="s">
        <v>1427</v>
      </c>
    </row>
    <row r="104" spans="2:26" ht="15.5" x14ac:dyDescent="0.35">
      <c r="C104" t="s">
        <v>1781</v>
      </c>
      <c r="D104" s="5">
        <v>20199337000000</v>
      </c>
      <c r="E104" s="5">
        <v>21057210000000</v>
      </c>
      <c r="F104" s="5">
        <v>36999242000000</v>
      </c>
      <c r="G104" s="5">
        <v>84741293000000</v>
      </c>
      <c r="I104" s="5">
        <v>21057210000000</v>
      </c>
      <c r="J104" s="5">
        <v>57874335000000</v>
      </c>
      <c r="K104" s="5">
        <v>65225260000000</v>
      </c>
      <c r="L104" s="5">
        <v>70401901000000</v>
      </c>
      <c r="M104" s="5">
        <v>58982842000000</v>
      </c>
      <c r="N104" s="5">
        <v>66539685000000</v>
      </c>
      <c r="O104" s="5">
        <v>116854727000000</v>
      </c>
      <c r="P104" s="5">
        <v>87018051000000</v>
      </c>
      <c r="Q104" s="5">
        <v>55105687000000</v>
      </c>
      <c r="R104" s="5">
        <v>78142754000000</v>
      </c>
      <c r="S104" s="5">
        <v>49834664000000</v>
      </c>
      <c r="T104" s="5">
        <v>62035442000000</v>
      </c>
      <c r="U104" s="5">
        <v>36306883000000</v>
      </c>
      <c r="V104" s="5">
        <v>66242928000000</v>
      </c>
      <c r="W104" s="5">
        <v>73596656000000</v>
      </c>
      <c r="X104" s="5">
        <v>83272390000000</v>
      </c>
      <c r="Y104" s="5">
        <v>40631290000000</v>
      </c>
      <c r="Z104" s="5">
        <v>22908327000000</v>
      </c>
    </row>
    <row r="105" spans="2:26" ht="15.5" x14ac:dyDescent="0.35">
      <c r="C105" t="s">
        <v>109</v>
      </c>
      <c r="X105" s="5">
        <v>9454545000000</v>
      </c>
    </row>
    <row r="106" spans="2:26" ht="15.5" x14ac:dyDescent="0.35">
      <c r="C106" t="s">
        <v>110</v>
      </c>
    </row>
    <row r="107" spans="2:26" ht="15.5" x14ac:dyDescent="0.35">
      <c r="C107" t="s">
        <v>2122</v>
      </c>
      <c r="D107" s="5">
        <v>20199337000000</v>
      </c>
      <c r="E107" s="5">
        <v>21057210000000</v>
      </c>
      <c r="F107" s="5">
        <v>36999242000000</v>
      </c>
      <c r="G107" s="5">
        <v>84741293000000</v>
      </c>
      <c r="I107" s="5">
        <v>21057210000000</v>
      </c>
      <c r="J107" s="5">
        <v>57874335000000</v>
      </c>
      <c r="K107" s="5">
        <v>65225260000000</v>
      </c>
      <c r="L107" s="5">
        <v>70401901000000</v>
      </c>
      <c r="M107" s="5">
        <v>58982842000000</v>
      </c>
      <c r="N107" s="5">
        <v>66539685000000</v>
      </c>
      <c r="O107" s="5">
        <v>116854727000000</v>
      </c>
      <c r="P107" s="5">
        <v>87018051000000</v>
      </c>
      <c r="Q107" s="5">
        <v>55105687000000</v>
      </c>
      <c r="R107" s="5">
        <v>78142754000000</v>
      </c>
      <c r="S107" s="5">
        <v>49834664000000</v>
      </c>
      <c r="T107" s="5">
        <v>62035442000000</v>
      </c>
      <c r="U107" s="5">
        <v>36306883000000</v>
      </c>
      <c r="V107" s="5">
        <v>66242928000000</v>
      </c>
      <c r="W107" s="5">
        <v>73596656000000</v>
      </c>
      <c r="X107" s="5">
        <v>83272390000000</v>
      </c>
      <c r="Y107" s="5">
        <v>40631290000000</v>
      </c>
      <c r="Z107" s="5">
        <v>22908327000000</v>
      </c>
    </row>
    <row r="108" spans="2:26" ht="15.5" x14ac:dyDescent="0.35">
      <c r="C108" t="s">
        <v>93</v>
      </c>
      <c r="D108" s="5">
        <v>16523295000000</v>
      </c>
      <c r="E108" s="5">
        <v>17846335000000</v>
      </c>
      <c r="F108" s="5">
        <v>19824932000000</v>
      </c>
      <c r="G108" s="5">
        <v>18645294000000</v>
      </c>
      <c r="I108" s="5">
        <v>17846335000000</v>
      </c>
      <c r="J108" s="5">
        <v>15537789000000</v>
      </c>
      <c r="K108" s="5">
        <v>14221057000000</v>
      </c>
      <c r="L108" s="5">
        <v>14909044000000</v>
      </c>
      <c r="M108" s="5">
        <v>19905087000000</v>
      </c>
      <c r="N108" s="5">
        <v>20826296000000</v>
      </c>
      <c r="O108" s="5">
        <v>15927717000000</v>
      </c>
      <c r="P108" s="5">
        <v>10977200000000</v>
      </c>
      <c r="Q108" s="5">
        <v>13979971000000</v>
      </c>
      <c r="R108" s="5">
        <v>12170722000000</v>
      </c>
      <c r="S108" s="5">
        <v>-2841309000000</v>
      </c>
      <c r="T108" s="5">
        <v>-142420000000</v>
      </c>
      <c r="U108" s="5">
        <v>-645561000000</v>
      </c>
      <c r="V108" s="5">
        <v>785371000000</v>
      </c>
      <c r="W108" s="5">
        <v>814157000000</v>
      </c>
      <c r="X108" s="5">
        <v>608801000000</v>
      </c>
      <c r="Y108" s="5">
        <v>535412000000</v>
      </c>
      <c r="Z108" s="5">
        <v>163184000000</v>
      </c>
    </row>
    <row r="109" spans="2:26" ht="15.5" x14ac:dyDescent="0.35">
      <c r="C109" t="s">
        <v>1428</v>
      </c>
      <c r="D109" s="5">
        <v>20197903000000</v>
      </c>
      <c r="E109" s="5">
        <v>21054805000000</v>
      </c>
      <c r="F109" s="5">
        <v>36997843000000</v>
      </c>
      <c r="G109" s="5">
        <v>84739705000000</v>
      </c>
      <c r="I109" s="5">
        <v>21054805000000</v>
      </c>
      <c r="J109" s="5">
        <v>57873568000000</v>
      </c>
      <c r="K109" s="5">
        <v>65223400000000</v>
      </c>
      <c r="L109" s="5">
        <v>70399920000000</v>
      </c>
      <c r="M109" s="5">
        <v>58976665000000</v>
      </c>
      <c r="N109" s="5">
        <v>66521615000000</v>
      </c>
      <c r="O109" s="5">
        <v>116854727000000</v>
      </c>
      <c r="P109" s="5">
        <v>87018051000000</v>
      </c>
      <c r="Q109" s="5">
        <v>55105687000000</v>
      </c>
      <c r="R109" s="5">
        <v>78142754000000</v>
      </c>
      <c r="S109" s="5">
        <v>49834664000000</v>
      </c>
      <c r="T109" s="5">
        <v>62035442000000</v>
      </c>
      <c r="U109" s="5">
        <v>36306883000000</v>
      </c>
      <c r="V109" s="5">
        <v>66242928000000</v>
      </c>
      <c r="W109" s="5">
        <v>73596356000000</v>
      </c>
      <c r="X109" s="5">
        <v>83272140000000</v>
      </c>
      <c r="Y109" s="5">
        <v>40495057000000</v>
      </c>
      <c r="Z109" s="5">
        <v>22235561000000</v>
      </c>
    </row>
    <row r="110" spans="2:26" ht="15.5" x14ac:dyDescent="0.35">
      <c r="C110" t="s">
        <v>397</v>
      </c>
      <c r="X110" s="5">
        <v>246504161000000</v>
      </c>
      <c r="Y110" s="5">
        <v>205037003000000</v>
      </c>
      <c r="Z110" s="5">
        <v>159657070000000</v>
      </c>
    </row>
    <row r="111" spans="2:26" ht="15.5" x14ac:dyDescent="0.35">
      <c r="C111" t="s">
        <v>2123</v>
      </c>
      <c r="X111" s="5">
        <v>460077000000</v>
      </c>
      <c r="Y111" s="5">
        <v>485391000000</v>
      </c>
      <c r="Z111" s="5">
        <v>451613000000</v>
      </c>
    </row>
    <row r="112" spans="2:26" ht="15.5" x14ac:dyDescent="0.35">
      <c r="C112" t="s">
        <v>1925</v>
      </c>
      <c r="O112" s="5">
        <v>1130306000000</v>
      </c>
      <c r="P112" s="5">
        <v>1505273000000</v>
      </c>
      <c r="Q112" s="5">
        <v>3317840000000</v>
      </c>
      <c r="R112" s="5">
        <v>3318434000000</v>
      </c>
      <c r="S112" s="5">
        <v>3815958000000</v>
      </c>
      <c r="T112" s="5">
        <v>4303596000000</v>
      </c>
      <c r="U112" s="5">
        <v>4511419000000</v>
      </c>
      <c r="V112" s="5">
        <v>4315616000000</v>
      </c>
      <c r="W112" s="5">
        <v>8996026000000</v>
      </c>
      <c r="X112" s="5">
        <v>13626463000000</v>
      </c>
      <c r="Y112" s="5">
        <v>15027074000000</v>
      </c>
      <c r="Z112" s="5">
        <v>16352318000000</v>
      </c>
    </row>
    <row r="113" spans="3:26" ht="15.5" x14ac:dyDescent="0.35">
      <c r="C113" t="s">
        <v>2124</v>
      </c>
      <c r="O113" s="5">
        <v>1130306000000</v>
      </c>
      <c r="P113" s="5">
        <v>1505273000000</v>
      </c>
      <c r="Q113" s="5">
        <v>3317840000000</v>
      </c>
      <c r="R113" s="5">
        <v>3318434000000</v>
      </c>
      <c r="S113" s="5">
        <v>3815958000000</v>
      </c>
      <c r="T113" s="5">
        <v>4303596000000</v>
      </c>
      <c r="U113" s="5">
        <v>4511419000000</v>
      </c>
      <c r="V113" s="5">
        <v>4315616000000</v>
      </c>
      <c r="W113" s="5">
        <v>8996026000000</v>
      </c>
      <c r="X113" s="5">
        <v>13626463000000</v>
      </c>
      <c r="Y113" s="5">
        <v>15027074000000</v>
      </c>
      <c r="Z113" s="5">
        <v>16352318000000</v>
      </c>
    </row>
    <row r="114" spans="3:26" ht="15.5" x14ac:dyDescent="0.35">
      <c r="C114" t="s">
        <v>1429</v>
      </c>
      <c r="D114" s="5">
        <v>1497270336000000</v>
      </c>
      <c r="E114" s="5">
        <v>1460729418000000</v>
      </c>
      <c r="F114" s="5">
        <v>1379689071000000</v>
      </c>
      <c r="G114" s="5">
        <v>1358009739000000</v>
      </c>
      <c r="I114" s="5">
        <v>1460729418000000</v>
      </c>
      <c r="J114" s="5">
        <v>1298318089000000</v>
      </c>
      <c r="K114" s="5">
        <v>1212578086000000</v>
      </c>
      <c r="L114" s="5">
        <v>1079274819000000</v>
      </c>
      <c r="M114" s="5">
        <v>994416523000000</v>
      </c>
      <c r="N114" s="5">
        <v>899458207000000</v>
      </c>
      <c r="O114" s="5">
        <v>877431193000000</v>
      </c>
      <c r="P114" s="5">
        <v>820010157000000</v>
      </c>
      <c r="Q114" s="5">
        <v>718982668000000</v>
      </c>
      <c r="R114" s="5">
        <v>643470975000000</v>
      </c>
      <c r="S114" s="5">
        <v>564480538000000</v>
      </c>
      <c r="T114" s="5">
        <v>495097288000000</v>
      </c>
      <c r="U114" s="5">
        <v>434316466000000</v>
      </c>
      <c r="V114" s="5">
        <v>350758262000000</v>
      </c>
      <c r="W114" s="5">
        <v>285406257000000</v>
      </c>
      <c r="X114" s="5">
        <v>246964238000000</v>
      </c>
      <c r="Y114" s="5">
        <v>205522394000000</v>
      </c>
      <c r="Z114" s="5">
        <v>160108683000000</v>
      </c>
    </row>
    <row r="115" spans="3:26" ht="15.5" x14ac:dyDescent="0.35">
      <c r="C115" t="s">
        <v>1430</v>
      </c>
      <c r="D115" s="5">
        <v>159409723000000</v>
      </c>
      <c r="E115" s="5">
        <v>129186116000000</v>
      </c>
      <c r="F115" s="5">
        <v>111135742000000</v>
      </c>
      <c r="G115" s="5">
        <v>133346187000000</v>
      </c>
      <c r="I115" s="5">
        <v>129186116000000</v>
      </c>
      <c r="J115" s="5">
        <v>127879804000000</v>
      </c>
      <c r="K115" s="5">
        <v>98850813000000</v>
      </c>
      <c r="L115" s="5">
        <v>79371200000000</v>
      </c>
      <c r="M115" s="5">
        <v>68458547000000</v>
      </c>
      <c r="N115" s="5">
        <v>35968985000000</v>
      </c>
      <c r="O115" s="5">
        <v>30921771000000</v>
      </c>
      <c r="P115" s="5">
        <v>40457429000000</v>
      </c>
      <c r="Q115" s="5">
        <v>29403009000000</v>
      </c>
      <c r="R115" s="5">
        <v>35008170000000</v>
      </c>
      <c r="S115" s="5">
        <v>35480358000000</v>
      </c>
      <c r="T115" s="5">
        <v>24986862000000</v>
      </c>
      <c r="U115" s="5">
        <v>9084913000000</v>
      </c>
      <c r="V115" s="5">
        <v>10888755000000</v>
      </c>
      <c r="W115" s="5">
        <v>13097916000000</v>
      </c>
      <c r="X115" s="5">
        <v>9454545000000</v>
      </c>
      <c r="Y115" s="5">
        <v>13611399000000</v>
      </c>
      <c r="Z115" s="5">
        <v>3356495000000</v>
      </c>
    </row>
    <row r="116" spans="3:26" ht="15.5" x14ac:dyDescent="0.35">
      <c r="C116" t="s">
        <v>1431</v>
      </c>
      <c r="D116" s="5">
        <v>1416765322000000</v>
      </c>
      <c r="E116" s="5">
        <v>1381400799000000</v>
      </c>
      <c r="F116" s="5">
        <v>1302033640000000</v>
      </c>
      <c r="G116" s="5">
        <v>1279988223000000</v>
      </c>
      <c r="I116" s="5">
        <v>1381400799000000</v>
      </c>
      <c r="J116" s="5">
        <v>1221415200000000</v>
      </c>
      <c r="K116" s="5">
        <v>1130653684000000</v>
      </c>
      <c r="L116" s="5">
        <v>990950989000000</v>
      </c>
      <c r="M116" s="5">
        <v>909582789000000</v>
      </c>
      <c r="N116" s="5">
        <v>834293205000000</v>
      </c>
      <c r="O116" s="5">
        <v>839067353000000</v>
      </c>
      <c r="P116" s="5">
        <v>784992175000000</v>
      </c>
      <c r="Q116" s="5">
        <v>689559288000000</v>
      </c>
      <c r="R116" s="5">
        <v>621286679000000</v>
      </c>
      <c r="S116" s="5">
        <v>547318355000000</v>
      </c>
      <c r="T116" s="5">
        <v>479211143000000</v>
      </c>
      <c r="U116" s="5">
        <v>419144730000000</v>
      </c>
      <c r="V116" s="5">
        <v>336081042000000</v>
      </c>
      <c r="W116" s="5">
        <v>269454726000000</v>
      </c>
      <c r="X116" s="5">
        <v>232972784000000</v>
      </c>
      <c r="Y116" s="5">
        <v>194242503000000</v>
      </c>
      <c r="Z116" s="5">
        <v>152217543000000</v>
      </c>
    </row>
    <row r="117" spans="3:26" ht="15.5" x14ac:dyDescent="0.35">
      <c r="C117" t="s">
        <v>2125</v>
      </c>
      <c r="D117" s="5">
        <v>4163170000000</v>
      </c>
      <c r="E117" s="5">
        <v>4406157000000</v>
      </c>
      <c r="F117" s="5">
        <v>4866418000000</v>
      </c>
      <c r="G117" s="5">
        <v>5487433000000</v>
      </c>
      <c r="I117" s="5">
        <v>4406157000000</v>
      </c>
      <c r="J117" s="5">
        <v>6433608000000</v>
      </c>
      <c r="K117" s="5">
        <v>7913465000000</v>
      </c>
      <c r="L117" s="5">
        <v>49287917000000</v>
      </c>
      <c r="M117" s="5">
        <v>39291429000000</v>
      </c>
      <c r="N117" s="5">
        <v>3619224000000</v>
      </c>
      <c r="O117" s="5">
        <v>4191596000000</v>
      </c>
      <c r="P117" s="5">
        <v>3409846000000</v>
      </c>
      <c r="Q117" s="5">
        <v>2488983000000</v>
      </c>
      <c r="R117" s="5">
        <v>2200300000000</v>
      </c>
    </row>
    <row r="118" spans="3:26" ht="15.5" x14ac:dyDescent="0.35">
      <c r="C118" t="s">
        <v>2126</v>
      </c>
      <c r="D118" s="5">
        <v>3987307000000</v>
      </c>
      <c r="E118" s="5">
        <v>4241235000000</v>
      </c>
      <c r="F118" s="5">
        <v>4664245000000</v>
      </c>
      <c r="G118" s="5">
        <v>5300420000000</v>
      </c>
      <c r="I118" s="5">
        <v>4241235000000</v>
      </c>
      <c r="J118" s="5">
        <v>6268018000000</v>
      </c>
      <c r="K118" s="5">
        <v>7698157000000</v>
      </c>
      <c r="L118" s="5">
        <v>45809969000000</v>
      </c>
      <c r="M118" s="5">
        <v>37706653000000</v>
      </c>
      <c r="N118" s="5">
        <v>3406164000000</v>
      </c>
      <c r="O118" s="5">
        <v>4104096000000</v>
      </c>
      <c r="P118" s="5">
        <v>3321846000000</v>
      </c>
      <c r="Q118" s="5">
        <v>2385483000000</v>
      </c>
      <c r="R118" s="5">
        <v>2070300000000</v>
      </c>
    </row>
    <row r="119" spans="3:26" ht="15.5" x14ac:dyDescent="0.35">
      <c r="C119" t="s">
        <v>123</v>
      </c>
    </row>
    <row r="120" spans="3:26" ht="15.5" x14ac:dyDescent="0.35">
      <c r="C120" t="s">
        <v>1432</v>
      </c>
      <c r="D120" s="5">
        <v>62787438000000</v>
      </c>
      <c r="E120" s="5">
        <v>63294240000000</v>
      </c>
      <c r="F120" s="5">
        <v>62690839000000</v>
      </c>
      <c r="G120" s="5">
        <v>62482964000000</v>
      </c>
      <c r="I120" s="5">
        <v>63294240000000</v>
      </c>
      <c r="J120" s="5">
        <v>62477965000000</v>
      </c>
      <c r="K120" s="5">
        <v>59678119000000</v>
      </c>
      <c r="L120" s="5">
        <v>55216047000000</v>
      </c>
      <c r="M120" s="5">
        <v>47970187000000</v>
      </c>
      <c r="N120" s="5">
        <v>32185160000000</v>
      </c>
      <c r="O120" s="5">
        <v>31432629000000</v>
      </c>
      <c r="P120" s="5">
        <v>26914859000000</v>
      </c>
      <c r="Q120" s="5">
        <v>24746306000000</v>
      </c>
      <c r="R120" s="5">
        <v>24515059000000</v>
      </c>
      <c r="S120" s="5">
        <v>8039280000000</v>
      </c>
      <c r="T120" s="5">
        <v>5917470000000</v>
      </c>
      <c r="U120" s="5">
        <v>3972612000000</v>
      </c>
      <c r="V120" s="5">
        <v>2804366000000</v>
      </c>
      <c r="W120" s="5">
        <v>1852818000000</v>
      </c>
      <c r="X120" s="5">
        <v>1568945000000</v>
      </c>
      <c r="Y120" s="5">
        <v>1366212000000</v>
      </c>
      <c r="Z120" s="5">
        <v>1350483000000</v>
      </c>
    </row>
    <row r="121" spans="3:26" ht="15.5" x14ac:dyDescent="0.35">
      <c r="C121" t="s">
        <v>118</v>
      </c>
      <c r="D121" s="5">
        <v>8316413000000</v>
      </c>
      <c r="E121" s="5">
        <v>8129522000000</v>
      </c>
      <c r="F121" s="5">
        <v>11150487000000</v>
      </c>
      <c r="G121" s="5">
        <v>10921289000000</v>
      </c>
      <c r="I121" s="5">
        <v>8129522000000</v>
      </c>
      <c r="J121" s="5">
        <v>12800660000000</v>
      </c>
      <c r="K121" s="5">
        <v>15605462000000</v>
      </c>
      <c r="L121" s="5">
        <v>18712994000000</v>
      </c>
      <c r="M121" s="5">
        <v>16284898000000</v>
      </c>
      <c r="N121" s="5">
        <v>8313545000000</v>
      </c>
      <c r="O121" s="5">
        <v>4541298000000</v>
      </c>
      <c r="P121" s="5">
        <v>5114653000000</v>
      </c>
      <c r="Q121" s="5">
        <v>3270231000000</v>
      </c>
      <c r="R121" s="5">
        <v>2520930000000</v>
      </c>
      <c r="S121" s="5">
        <v>1983774000000</v>
      </c>
      <c r="T121" s="5">
        <v>1659705000000</v>
      </c>
      <c r="U121" s="5">
        <v>2188506000000</v>
      </c>
      <c r="V121" s="5">
        <v>2024911000000</v>
      </c>
      <c r="W121" s="5">
        <v>2631958000000</v>
      </c>
      <c r="X121" s="5">
        <v>2295101000000</v>
      </c>
      <c r="Y121" s="5">
        <v>1915026000000</v>
      </c>
      <c r="Z121" s="5">
        <v>2000076000000</v>
      </c>
    </row>
    <row r="122" spans="3:26" ht="15.5" x14ac:dyDescent="0.35">
      <c r="C122" t="s">
        <v>398</v>
      </c>
      <c r="D122" s="5">
        <v>17346000000</v>
      </c>
      <c r="E122" s="5">
        <v>19115000000</v>
      </c>
      <c r="I122" s="5">
        <v>19115000000</v>
      </c>
      <c r="J122" s="5">
        <v>197380000000</v>
      </c>
    </row>
    <row r="123" spans="3:26" ht="15.5" x14ac:dyDescent="0.35">
      <c r="C123" t="s">
        <v>126</v>
      </c>
      <c r="D123" s="5">
        <v>2249833632000000</v>
      </c>
      <c r="E123" s="5">
        <v>2135371105000000</v>
      </c>
      <c r="F123" s="5">
        <v>2123446818000000</v>
      </c>
      <c r="G123" s="5">
        <v>2106370947000000</v>
      </c>
      <c r="I123" s="5">
        <v>2138936220000000</v>
      </c>
      <c r="J123" s="5">
        <v>1996181938000000</v>
      </c>
      <c r="K123" s="5">
        <v>1968369208000000</v>
      </c>
      <c r="L123" s="5">
        <v>1865639010000000</v>
      </c>
      <c r="M123" s="5">
        <v>1678097734000000</v>
      </c>
      <c r="N123" s="5">
        <v>1511804628000000</v>
      </c>
      <c r="O123" s="5">
        <v>1416758840000000</v>
      </c>
      <c r="P123" s="5">
        <v>1296898292000000</v>
      </c>
      <c r="Q123" s="5">
        <v>1126248442000000</v>
      </c>
      <c r="R123" s="5">
        <v>1003644426000000</v>
      </c>
      <c r="S123" s="5">
        <v>878426312000000</v>
      </c>
      <c r="T123" s="5">
        <v>801955021000000</v>
      </c>
      <c r="U123" s="5">
        <v>626182926000000</v>
      </c>
      <c r="V123" s="5">
        <v>551336790000000</v>
      </c>
      <c r="W123" s="5">
        <v>469899284000000</v>
      </c>
      <c r="X123" s="5">
        <v>404285602000000</v>
      </c>
      <c r="Y123" s="5">
        <v>316947029000000</v>
      </c>
      <c r="Z123" s="5">
        <v>246076896000000</v>
      </c>
    </row>
    <row r="124" spans="3:26" ht="15.5" x14ac:dyDescent="0.35">
      <c r="C124" t="s">
        <v>127</v>
      </c>
    </row>
    <row r="125" spans="3:26" ht="15.5" x14ac:dyDescent="0.35">
      <c r="C125" t="s">
        <v>128</v>
      </c>
    </row>
    <row r="126" spans="3:26" ht="15.5" x14ac:dyDescent="0.35">
      <c r="C126" t="s">
        <v>1433</v>
      </c>
      <c r="D126" s="5">
        <v>20482662000000</v>
      </c>
      <c r="E126" s="5">
        <v>39818745000000</v>
      </c>
      <c r="F126" s="5">
        <v>26336069000000</v>
      </c>
      <c r="G126" s="5">
        <v>28432361000000</v>
      </c>
      <c r="I126" s="5">
        <v>39818745000000</v>
      </c>
      <c r="J126" s="5">
        <v>36821661000000</v>
      </c>
      <c r="K126" s="5">
        <v>30651807000000</v>
      </c>
      <c r="L126" s="5">
        <v>24910579000000</v>
      </c>
      <c r="M126" s="5">
        <v>18735387000000</v>
      </c>
      <c r="N126" s="5">
        <v>11845910000000</v>
      </c>
      <c r="O126" s="5">
        <v>7549312000000</v>
      </c>
      <c r="P126" s="5">
        <v>8462958000000</v>
      </c>
      <c r="Q126" s="5">
        <v>6584201000000</v>
      </c>
      <c r="R126" s="5">
        <v>5410313000000</v>
      </c>
      <c r="S126" s="5">
        <v>5138562000000</v>
      </c>
      <c r="T126" s="5">
        <v>7043772000000</v>
      </c>
      <c r="U126" s="5">
        <v>5065527000000</v>
      </c>
      <c r="V126" s="5">
        <v>4911852000000</v>
      </c>
      <c r="W126" s="5">
        <v>3961640000000</v>
      </c>
      <c r="X126" s="5">
        <v>4123639000000</v>
      </c>
      <c r="Y126" s="5">
        <v>4333232000000</v>
      </c>
      <c r="Z126" s="5">
        <v>5620911000000</v>
      </c>
    </row>
    <row r="127" spans="3:26" ht="15.5" x14ac:dyDescent="0.35">
      <c r="C127" t="s">
        <v>1434</v>
      </c>
      <c r="D127" s="5">
        <v>1555124413000000</v>
      </c>
      <c r="E127" s="5">
        <v>1466843839000000</v>
      </c>
      <c r="F127" s="5">
        <v>1474783364000000</v>
      </c>
      <c r="G127" s="5">
        <v>1482119977000000</v>
      </c>
      <c r="I127" s="5">
        <v>1466843839000000</v>
      </c>
      <c r="J127" s="5">
        <v>1365450104000000</v>
      </c>
      <c r="K127" s="5">
        <v>1358328761000000</v>
      </c>
      <c r="L127" s="5">
        <v>1307884013000000</v>
      </c>
      <c r="M127" s="5">
        <v>1138743215000000</v>
      </c>
      <c r="N127" s="5">
        <v>1121102149000000</v>
      </c>
      <c r="O127" s="5">
        <v>1021196659000000</v>
      </c>
      <c r="P127" s="5">
        <v>944268737000000</v>
      </c>
      <c r="Q127" s="5">
        <v>841656450000000</v>
      </c>
      <c r="R127" s="5">
        <v>754526374000000</v>
      </c>
      <c r="S127" s="5">
        <v>668995379000000</v>
      </c>
      <c r="T127" s="5">
        <v>622321846000000</v>
      </c>
      <c r="U127" s="5">
        <v>504281382000000</v>
      </c>
      <c r="V127" s="5">
        <v>450166383000000</v>
      </c>
      <c r="W127" s="5">
        <v>384264345000000</v>
      </c>
      <c r="X127" s="5">
        <v>333652397000000</v>
      </c>
      <c r="Y127" s="5">
        <v>255928261000000</v>
      </c>
      <c r="Z127" s="5">
        <v>201537439000000</v>
      </c>
    </row>
    <row r="128" spans="3:26" ht="15.5" x14ac:dyDescent="0.35">
      <c r="C128" t="s">
        <v>395</v>
      </c>
      <c r="D128" s="5">
        <v>496505605000000</v>
      </c>
      <c r="E128" s="5">
        <v>431054307000000</v>
      </c>
      <c r="F128" s="5">
        <v>477160986000000</v>
      </c>
      <c r="G128" s="5">
        <v>511174475000000</v>
      </c>
      <c r="I128" s="5">
        <v>431054307000000</v>
      </c>
      <c r="J128" s="5">
        <v>446468817000000</v>
      </c>
      <c r="K128" s="5">
        <v>484258839000000</v>
      </c>
      <c r="L128" s="5">
        <v>435480503000000</v>
      </c>
      <c r="M128" s="5">
        <v>420476279000000</v>
      </c>
      <c r="N128" s="5">
        <v>426399550000000</v>
      </c>
      <c r="O128" s="5">
        <v>413223653000000</v>
      </c>
      <c r="P128" s="5">
        <v>357413513000000</v>
      </c>
      <c r="Q128" s="5">
        <v>326417937000000</v>
      </c>
      <c r="R128" s="5">
        <v>293029378000000</v>
      </c>
      <c r="S128" s="5">
        <v>267884404000000</v>
      </c>
      <c r="T128" s="5">
        <v>283457544000000</v>
      </c>
      <c r="U128" s="5">
        <v>201585766000000</v>
      </c>
      <c r="V128" s="5">
        <v>177267237000000</v>
      </c>
      <c r="W128" s="5">
        <v>146006981000000</v>
      </c>
    </row>
    <row r="129" spans="3:26" ht="15.5" x14ac:dyDescent="0.35">
      <c r="C129" t="s">
        <v>1435</v>
      </c>
      <c r="D129" s="5">
        <v>496505605000000</v>
      </c>
      <c r="E129" s="5">
        <v>431054307000000</v>
      </c>
      <c r="F129" s="5">
        <v>477160986000000</v>
      </c>
      <c r="G129" s="5">
        <v>511174475000000</v>
      </c>
      <c r="I129" s="5">
        <v>431054307000000</v>
      </c>
      <c r="J129" s="5">
        <v>446468817000000</v>
      </c>
      <c r="K129" s="5">
        <v>484258839000000</v>
      </c>
      <c r="L129" s="5">
        <v>435480503000000</v>
      </c>
      <c r="M129" s="5">
        <v>420476279000000</v>
      </c>
      <c r="N129" s="5">
        <v>426399550000000</v>
      </c>
      <c r="O129" s="5">
        <v>413223653000000</v>
      </c>
      <c r="P129" s="5">
        <v>357413513000000</v>
      </c>
      <c r="Q129" s="5">
        <v>326417937000000</v>
      </c>
      <c r="R129" s="5">
        <v>293029378000000</v>
      </c>
      <c r="S129" s="5">
        <v>267884404000000</v>
      </c>
      <c r="T129" s="5">
        <v>283457544000000</v>
      </c>
      <c r="U129" s="5">
        <v>201585766000000</v>
      </c>
      <c r="V129" s="5">
        <v>177267237000000</v>
      </c>
      <c r="W129" s="5">
        <v>146006981000000</v>
      </c>
      <c r="X129" s="5">
        <v>126309586000000</v>
      </c>
      <c r="Y129" s="5">
        <v>100034299000000</v>
      </c>
      <c r="Z129" s="5">
        <v>73320676000000</v>
      </c>
    </row>
    <row r="130" spans="3:26" ht="15.5" x14ac:dyDescent="0.35">
      <c r="C130" t="s">
        <v>1436</v>
      </c>
      <c r="D130" s="5">
        <v>1555124413000000</v>
      </c>
      <c r="E130" s="5">
        <v>1466843839000000</v>
      </c>
      <c r="F130" s="5">
        <v>1474783364000000</v>
      </c>
      <c r="G130" s="5">
        <v>1482119977000000</v>
      </c>
      <c r="I130" s="5">
        <v>1466843839000000</v>
      </c>
      <c r="J130" s="5">
        <v>1365450104000000</v>
      </c>
      <c r="K130" s="5">
        <v>1358328761000000</v>
      </c>
      <c r="L130" s="5">
        <v>1307884013000000</v>
      </c>
      <c r="M130" s="5">
        <v>1138743215000000</v>
      </c>
      <c r="N130" s="5">
        <v>1121102149000000</v>
      </c>
      <c r="O130" s="5">
        <v>1021196659000000</v>
      </c>
      <c r="P130" s="5">
        <v>944268737000000</v>
      </c>
      <c r="Q130" s="5">
        <v>841656450000000</v>
      </c>
      <c r="R130" s="5">
        <v>754526374000000</v>
      </c>
      <c r="S130" s="5">
        <v>668995379000000</v>
      </c>
      <c r="T130" s="5">
        <v>622321846000000</v>
      </c>
      <c r="U130" s="5">
        <v>504281382000000</v>
      </c>
      <c r="V130" s="5">
        <v>450166383000000</v>
      </c>
      <c r="W130" s="5">
        <v>384264345000000</v>
      </c>
      <c r="X130" s="5">
        <v>333652397000000</v>
      </c>
      <c r="Y130" s="5">
        <v>255928261000000</v>
      </c>
      <c r="Z130" s="5">
        <v>201537439000000</v>
      </c>
    </row>
    <row r="131" spans="3:26" ht="15.5" x14ac:dyDescent="0.35">
      <c r="C131" t="s">
        <v>1065</v>
      </c>
      <c r="D131" s="5">
        <v>1495161000000</v>
      </c>
      <c r="E131" s="5">
        <v>1101753000000</v>
      </c>
      <c r="F131" s="5">
        <v>1856967000000</v>
      </c>
      <c r="G131" s="5">
        <v>607177000000</v>
      </c>
      <c r="I131" s="5">
        <v>1101753000000</v>
      </c>
      <c r="J131" s="5">
        <v>1585120000000</v>
      </c>
      <c r="K131" s="5">
        <v>925210000000</v>
      </c>
      <c r="L131" s="5">
        <v>783921000000</v>
      </c>
      <c r="M131" s="5">
        <v>199695000000</v>
      </c>
      <c r="N131" s="5">
        <v>407774000000</v>
      </c>
      <c r="O131" s="5">
        <v>184605000000</v>
      </c>
      <c r="P131" s="5">
        <v>332343000000</v>
      </c>
      <c r="Q131" s="5">
        <v>200858000000</v>
      </c>
      <c r="R131" s="5">
        <v>347217000000</v>
      </c>
      <c r="S131" s="5">
        <v>445753000000</v>
      </c>
      <c r="T131" s="5">
        <v>717523000000</v>
      </c>
      <c r="U131" s="5">
        <v>1565102000000</v>
      </c>
      <c r="V131" s="5">
        <v>152193000000</v>
      </c>
      <c r="W131" s="5">
        <v>173536000000</v>
      </c>
      <c r="X131" s="5">
        <v>81801000000</v>
      </c>
      <c r="Y131" s="5">
        <v>277302000000</v>
      </c>
      <c r="Z131" s="5">
        <v>1313676000000</v>
      </c>
    </row>
    <row r="132" spans="3:26" ht="15.5" x14ac:dyDescent="0.35">
      <c r="C132" t="s">
        <v>1775</v>
      </c>
      <c r="D132" s="5">
        <v>9445402000000</v>
      </c>
      <c r="E132" s="5">
        <v>13078567000000</v>
      </c>
      <c r="F132" s="5">
        <v>10931431000000</v>
      </c>
      <c r="G132" s="5">
        <v>11506967000000</v>
      </c>
      <c r="I132" s="5">
        <v>13078567000000</v>
      </c>
      <c r="J132" s="5">
        <v>10105373000000</v>
      </c>
      <c r="K132" s="5">
        <v>10217408000000</v>
      </c>
      <c r="L132" s="5">
        <v>7167600000000</v>
      </c>
      <c r="M132" s="5">
        <v>9554238000000</v>
      </c>
      <c r="N132" s="5">
        <v>6817436000000</v>
      </c>
      <c r="O132" s="5">
        <v>9346064000000</v>
      </c>
      <c r="P132" s="5">
        <v>11643003000000</v>
      </c>
      <c r="Q132" s="5">
        <v>5693425000000</v>
      </c>
      <c r="R132" s="5">
        <v>5692583000000</v>
      </c>
      <c r="S132" s="5">
        <v>5163471000000</v>
      </c>
      <c r="T132" s="5">
        <v>6525688000000</v>
      </c>
      <c r="U132" s="5">
        <v>3679684000000</v>
      </c>
      <c r="V132" s="5">
        <v>4786121000000</v>
      </c>
      <c r="W132" s="5">
        <v>1692176000000</v>
      </c>
      <c r="X132" s="5">
        <v>666878000000</v>
      </c>
      <c r="Y132" s="5">
        <v>352716000000</v>
      </c>
      <c r="Z132" s="5">
        <v>483862000000</v>
      </c>
    </row>
    <row r="133" spans="3:26" ht="15.5" x14ac:dyDescent="0.35">
      <c r="C133" t="s">
        <v>2070</v>
      </c>
      <c r="D133" s="5">
        <v>46645309000000</v>
      </c>
      <c r="E133" s="5">
        <v>40901648000000</v>
      </c>
      <c r="F133" s="5">
        <v>41625186000000</v>
      </c>
      <c r="G133" s="5">
        <v>40012484000000</v>
      </c>
      <c r="I133" s="5">
        <v>40901648000000</v>
      </c>
      <c r="J133" s="5">
        <v>32502499000000</v>
      </c>
      <c r="K133" s="5">
        <v>49637581000000</v>
      </c>
      <c r="L133" s="5">
        <v>63611761000000</v>
      </c>
      <c r="M133" s="5">
        <v>55306697000000</v>
      </c>
      <c r="N133" s="5">
        <v>34489091000000</v>
      </c>
      <c r="O133" s="5">
        <v>38620837000000</v>
      </c>
      <c r="P133" s="5">
        <v>31190216000000</v>
      </c>
      <c r="Q133" s="5">
        <v>30619658000000</v>
      </c>
      <c r="R133" s="5">
        <v>24800781000000</v>
      </c>
      <c r="S133" s="5">
        <v>10521103000000</v>
      </c>
      <c r="T133" s="5">
        <v>8257990000000</v>
      </c>
      <c r="U133" s="5">
        <v>6023133000000</v>
      </c>
    </row>
    <row r="134" spans="3:26" ht="15.5" x14ac:dyDescent="0.35">
      <c r="C134" t="s">
        <v>133</v>
      </c>
      <c r="D134" s="5">
        <v>3666889000000</v>
      </c>
      <c r="E134" s="5">
        <v>3299310000000</v>
      </c>
      <c r="F134" s="5">
        <v>2645651000000</v>
      </c>
      <c r="G134" s="5">
        <v>2555300000000</v>
      </c>
      <c r="I134" s="5">
        <v>3299310000000</v>
      </c>
      <c r="J134" s="5">
        <v>2150487000000</v>
      </c>
      <c r="K134" s="5">
        <v>2546839000000</v>
      </c>
      <c r="L134" s="5">
        <v>3053782000000</v>
      </c>
      <c r="M134" s="5">
        <v>4214318000000</v>
      </c>
      <c r="N134" s="5">
        <v>1400638000000</v>
      </c>
      <c r="O134" s="5">
        <v>185443000000</v>
      </c>
      <c r="P134" s="5">
        <v>153833000000</v>
      </c>
      <c r="Q134" s="5">
        <v>564798000000</v>
      </c>
      <c r="R134" s="5">
        <v>942401000000</v>
      </c>
      <c r="S134" s="5">
        <v>1497262000000</v>
      </c>
      <c r="T134" s="5">
        <v>59805000000</v>
      </c>
      <c r="U134" s="5">
        <v>1266018000000</v>
      </c>
      <c r="V134" s="5">
        <v>895695000000</v>
      </c>
      <c r="W134" s="5">
        <v>1105997000000</v>
      </c>
      <c r="X134" s="5">
        <v>1930923000000</v>
      </c>
      <c r="Y134" s="5">
        <v>343492000000</v>
      </c>
      <c r="Z134" s="5">
        <v>300295000000</v>
      </c>
    </row>
    <row r="135" spans="3:26" ht="15.5" x14ac:dyDescent="0.35">
      <c r="C135" t="s">
        <v>1438</v>
      </c>
      <c r="D135" s="5">
        <v>159409723000000</v>
      </c>
      <c r="E135" s="5">
        <v>129186116000000</v>
      </c>
      <c r="F135" s="5">
        <v>111135742000000</v>
      </c>
      <c r="G135" s="5">
        <v>133346187000000</v>
      </c>
      <c r="I135" s="5">
        <v>129186116000000</v>
      </c>
      <c r="J135" s="5">
        <v>127879804000000</v>
      </c>
      <c r="K135" s="5">
        <v>98850813000000</v>
      </c>
      <c r="L135" s="5">
        <v>79371200000000</v>
      </c>
      <c r="M135" s="5">
        <v>68458547000000</v>
      </c>
      <c r="N135" s="5">
        <v>35968985000000</v>
      </c>
      <c r="O135" s="5">
        <v>30921771000000</v>
      </c>
      <c r="P135" s="5">
        <v>40457429000000</v>
      </c>
      <c r="Q135" s="5">
        <v>29403009000000</v>
      </c>
      <c r="R135" s="5">
        <v>35008170000000</v>
      </c>
      <c r="S135" s="5">
        <v>35480358000000</v>
      </c>
      <c r="T135" s="5">
        <v>24986862000000</v>
      </c>
      <c r="U135" s="5">
        <v>9084913000000</v>
      </c>
      <c r="V135" s="5">
        <v>10888755000000</v>
      </c>
      <c r="W135" s="5">
        <v>13097916000000</v>
      </c>
      <c r="X135" s="5">
        <v>9454545000000</v>
      </c>
      <c r="Y135" s="5">
        <v>13611399000000</v>
      </c>
      <c r="Z135" s="5">
        <v>3356495000000</v>
      </c>
    </row>
    <row r="136" spans="3:26" ht="15.5" x14ac:dyDescent="0.35">
      <c r="C136" t="s">
        <v>1279</v>
      </c>
      <c r="D136" s="5">
        <v>483579000000</v>
      </c>
      <c r="E136" s="5">
        <v>486867000000</v>
      </c>
      <c r="F136" s="5">
        <v>492289000000</v>
      </c>
      <c r="G136" s="5">
        <v>491659000000</v>
      </c>
      <c r="I136" s="5">
        <v>486867000000</v>
      </c>
      <c r="J136" s="5">
        <v>491781000000</v>
      </c>
      <c r="K136" s="5">
        <v>496683000000</v>
      </c>
      <c r="L136" s="5">
        <v>501988000000</v>
      </c>
      <c r="M136" s="5">
        <v>501375000000</v>
      </c>
      <c r="N136" s="5">
        <v>1465392000000</v>
      </c>
      <c r="O136" s="5">
        <v>1465366000000</v>
      </c>
      <c r="P136" s="5">
        <v>1473515000000</v>
      </c>
      <c r="Q136" s="5">
        <v>986450000000</v>
      </c>
      <c r="R136" s="5">
        <v>1008510000000</v>
      </c>
      <c r="S136" s="5">
        <v>56468000000</v>
      </c>
      <c r="T136" s="5">
        <v>77582000000</v>
      </c>
      <c r="U136" s="5">
        <v>2097024000000</v>
      </c>
      <c r="V136" s="5">
        <v>2116562000000</v>
      </c>
      <c r="W136" s="5">
        <v>2136288000000</v>
      </c>
      <c r="X136" s="5">
        <v>2156181000000</v>
      </c>
      <c r="Y136" s="5">
        <v>2678422000000</v>
      </c>
      <c r="Z136" s="5">
        <v>710634000000</v>
      </c>
    </row>
    <row r="137" spans="3:26" ht="15.5" x14ac:dyDescent="0.35">
      <c r="C137" t="s">
        <v>142</v>
      </c>
      <c r="D137" s="5">
        <v>1904771578000000</v>
      </c>
      <c r="E137" s="5">
        <v>1804429671000000</v>
      </c>
      <c r="F137" s="5">
        <v>1785548557000000</v>
      </c>
      <c r="G137" s="5">
        <v>1784298684000000</v>
      </c>
      <c r="I137" s="5">
        <v>1804429671000000</v>
      </c>
      <c r="J137" s="5">
        <v>1668871890000000</v>
      </c>
      <c r="K137" s="5">
        <v>1648534888000000</v>
      </c>
      <c r="L137" s="5">
        <v>1562243693000000</v>
      </c>
      <c r="M137" s="5">
        <v>1386310930000000</v>
      </c>
      <c r="N137" s="5">
        <v>1311893252000000</v>
      </c>
      <c r="O137" s="5">
        <v>1207974504000000</v>
      </c>
      <c r="P137" s="5">
        <v>1111622961000000</v>
      </c>
      <c r="Q137" s="5">
        <v>958900948000000</v>
      </c>
      <c r="R137" s="5">
        <v>856831836000000</v>
      </c>
      <c r="S137" s="5">
        <v>765299133000000</v>
      </c>
      <c r="T137" s="5">
        <v>704217592000000</v>
      </c>
      <c r="U137" s="5">
        <v>546855504000000</v>
      </c>
      <c r="V137" s="5">
        <v>486455011000000</v>
      </c>
      <c r="W137" s="5">
        <v>420078955000000</v>
      </c>
      <c r="X137" s="5">
        <v>367612492000000</v>
      </c>
      <c r="Y137" s="5">
        <v>289689648000000</v>
      </c>
      <c r="Z137" s="5">
        <v>223720199000000</v>
      </c>
    </row>
    <row r="138" spans="3:26" ht="15.5" x14ac:dyDescent="0.35">
      <c r="C138" t="s">
        <v>143</v>
      </c>
    </row>
    <row r="139" spans="3:26" ht="15.5" x14ac:dyDescent="0.35">
      <c r="C139" t="s">
        <v>144</v>
      </c>
      <c r="D139" s="5">
        <v>7577950000000</v>
      </c>
      <c r="E139" s="5">
        <v>7577950000000</v>
      </c>
      <c r="F139" s="5">
        <v>7577950000000</v>
      </c>
      <c r="G139" s="5">
        <v>7577950000000</v>
      </c>
      <c r="I139" s="5">
        <v>7577950000000</v>
      </c>
      <c r="J139" s="5">
        <v>7577950000000</v>
      </c>
      <c r="K139" s="5">
        <v>7577950000000</v>
      </c>
      <c r="L139" s="5">
        <v>7577950000000</v>
      </c>
      <c r="M139" s="5">
        <v>7577950000000</v>
      </c>
      <c r="N139" s="5">
        <v>6167291000000</v>
      </c>
      <c r="O139" s="5">
        <v>6167291000000</v>
      </c>
      <c r="P139" s="5">
        <v>6167291000000</v>
      </c>
      <c r="Q139" s="5">
        <v>6167291000000</v>
      </c>
      <c r="R139" s="5">
        <v>6167291000000</v>
      </c>
      <c r="S139" s="5">
        <v>6167291000000</v>
      </c>
      <c r="T139" s="5">
        <v>6167291000000</v>
      </c>
      <c r="U139" s="5">
        <v>6167291000000</v>
      </c>
      <c r="V139" s="5">
        <v>6167291000000</v>
      </c>
      <c r="W139" s="5">
        <v>6167291000000</v>
      </c>
      <c r="X139" s="5">
        <v>6167291000000</v>
      </c>
      <c r="Y139" s="5">
        <v>6164926000000</v>
      </c>
      <c r="Z139" s="5">
        <v>6162650000000</v>
      </c>
    </row>
    <row r="140" spans="3:26" ht="15.5" x14ac:dyDescent="0.35">
      <c r="C140" t="s">
        <v>145</v>
      </c>
      <c r="D140" s="5">
        <v>75946195000000</v>
      </c>
      <c r="E140" s="5">
        <v>75946195000000</v>
      </c>
      <c r="F140" s="5">
        <v>75891366000000</v>
      </c>
      <c r="G140" s="5">
        <v>75891366000000</v>
      </c>
      <c r="I140" s="5">
        <v>75946195000000</v>
      </c>
      <c r="J140" s="5">
        <v>75880223000000</v>
      </c>
      <c r="K140" s="5">
        <v>75853127000000</v>
      </c>
      <c r="L140" s="5">
        <v>75637083000000</v>
      </c>
      <c r="M140" s="5">
        <v>76242898000000</v>
      </c>
      <c r="N140" s="5">
        <v>3411813000000</v>
      </c>
      <c r="O140" s="5">
        <v>2900994000000</v>
      </c>
      <c r="P140" s="5">
        <v>2692663000000</v>
      </c>
      <c r="Q140" s="5">
        <v>2773858000000</v>
      </c>
      <c r="R140" s="5">
        <v>2773858000000</v>
      </c>
      <c r="S140" s="5">
        <v>2773858000000</v>
      </c>
      <c r="T140" s="5">
        <v>2773858000000</v>
      </c>
      <c r="U140" s="5">
        <v>2773858000000</v>
      </c>
      <c r="V140" s="5">
        <v>2773858000000</v>
      </c>
      <c r="W140" s="5">
        <v>2773858000000</v>
      </c>
      <c r="X140" s="5">
        <v>2773858000000</v>
      </c>
      <c r="Y140" s="5">
        <v>2722349000000</v>
      </c>
      <c r="Z140" s="5">
        <v>2706137000000</v>
      </c>
    </row>
    <row r="141" spans="3:26" ht="15.5" x14ac:dyDescent="0.35">
      <c r="C141" t="s">
        <v>146</v>
      </c>
      <c r="D141" s="5">
        <v>238156088000000</v>
      </c>
      <c r="E141" s="5">
        <v>222663378000000</v>
      </c>
      <c r="F141" s="5">
        <v>227896570000000</v>
      </c>
      <c r="G141" s="5">
        <v>213386725000000</v>
      </c>
      <c r="I141" s="5">
        <v>222663378000000</v>
      </c>
      <c r="J141" s="5">
        <v>218032389000000</v>
      </c>
      <c r="K141" s="5">
        <v>213711422000000</v>
      </c>
      <c r="L141" s="5">
        <v>201169934000000</v>
      </c>
      <c r="M141" s="5">
        <v>185009048000000</v>
      </c>
      <c r="N141" s="5">
        <v>166972167000000</v>
      </c>
      <c r="O141" s="5">
        <v>181327431000000</v>
      </c>
      <c r="P141" s="5">
        <v>163130389000000</v>
      </c>
      <c r="Q141" s="5">
        <v>143827697000000</v>
      </c>
      <c r="R141" s="5">
        <v>125309471000000</v>
      </c>
      <c r="S141" s="5">
        <v>106733021000000</v>
      </c>
      <c r="T141" s="5">
        <v>88761688000000</v>
      </c>
      <c r="U141" s="5">
        <v>70868083000000</v>
      </c>
      <c r="V141" s="5">
        <v>55080238000000</v>
      </c>
      <c r="W141" s="5">
        <v>40019254000000</v>
      </c>
      <c r="X141" s="5">
        <v>27123160000000</v>
      </c>
      <c r="Y141" s="5">
        <v>17834694000000</v>
      </c>
      <c r="Z141" s="5">
        <v>13324726000000</v>
      </c>
    </row>
    <row r="142" spans="3:26" ht="15.5" x14ac:dyDescent="0.35">
      <c r="C142" t="s">
        <v>147</v>
      </c>
      <c r="D142" s="5">
        <v>3022685000000</v>
      </c>
      <c r="E142" s="5">
        <v>3022685000000</v>
      </c>
      <c r="F142" s="5">
        <v>3022685000000</v>
      </c>
      <c r="G142" s="5">
        <v>3022685000000</v>
      </c>
      <c r="I142" s="5">
        <v>3022685000000</v>
      </c>
      <c r="J142" s="5">
        <v>3022685000000</v>
      </c>
      <c r="K142" s="5">
        <v>3022685000000</v>
      </c>
      <c r="L142" s="5">
        <v>3022685000000</v>
      </c>
      <c r="M142" s="5">
        <v>3022685000000</v>
      </c>
      <c r="N142" s="5">
        <v>3022685000000</v>
      </c>
      <c r="O142" s="5">
        <v>3022685000000</v>
      </c>
      <c r="P142" s="5">
        <v>3022685000000</v>
      </c>
      <c r="Q142" s="5">
        <v>3022685000000</v>
      </c>
      <c r="R142" s="5">
        <v>3022685000000</v>
      </c>
      <c r="S142" s="5">
        <v>18115741000000</v>
      </c>
      <c r="T142" s="5">
        <v>15449160000000</v>
      </c>
      <c r="U142" s="5">
        <v>11005528000000</v>
      </c>
      <c r="V142" s="5">
        <v>8412595000000</v>
      </c>
      <c r="W142" s="5">
        <v>8261766000000</v>
      </c>
      <c r="X142" s="5">
        <v>7974956000000</v>
      </c>
      <c r="Y142" s="5">
        <v>7024878000000</v>
      </c>
      <c r="Z142" s="5">
        <v>6488625000000</v>
      </c>
    </row>
    <row r="143" spans="3:26" ht="15.5" x14ac:dyDescent="0.35">
      <c r="C143" t="s">
        <v>148</v>
      </c>
      <c r="D143" s="5">
        <v>235133403000000</v>
      </c>
      <c r="E143" s="5">
        <v>219640693000000</v>
      </c>
      <c r="F143" s="5">
        <v>224873885000000</v>
      </c>
      <c r="G143" s="5">
        <v>210364040000000</v>
      </c>
      <c r="I143" s="5">
        <v>219640693000000</v>
      </c>
      <c r="J143" s="5">
        <v>215009704000000</v>
      </c>
      <c r="K143" s="5">
        <v>210688737000000</v>
      </c>
      <c r="L143" s="5">
        <v>198147249000000</v>
      </c>
      <c r="M143" s="5">
        <v>181986363000000</v>
      </c>
      <c r="N143" s="5">
        <v>163949482000000</v>
      </c>
      <c r="O143" s="5">
        <v>178304746000000</v>
      </c>
      <c r="P143" s="5">
        <v>160107704000000</v>
      </c>
      <c r="Q143" s="5">
        <v>140805012000000</v>
      </c>
      <c r="R143" s="5">
        <v>122286786000000</v>
      </c>
      <c r="S143" s="5">
        <v>88617280000000</v>
      </c>
      <c r="T143" s="5">
        <v>73312528000000</v>
      </c>
      <c r="U143" s="5">
        <v>59862555000000</v>
      </c>
      <c r="V143" s="5">
        <v>46667643000000</v>
      </c>
      <c r="W143" s="5">
        <v>31757488000000</v>
      </c>
      <c r="X143" s="5">
        <v>19148204000000</v>
      </c>
      <c r="Y143" s="5">
        <v>10809816000000</v>
      </c>
      <c r="Z143" s="5">
        <v>6836101000000</v>
      </c>
    </row>
    <row r="144" spans="3:26" ht="15.5" x14ac:dyDescent="0.35">
      <c r="C144" t="s">
        <v>149</v>
      </c>
      <c r="D144" s="5">
        <v>238156088000000</v>
      </c>
      <c r="E144" s="5">
        <v>222663378000000</v>
      </c>
      <c r="F144" s="5">
        <v>227896570000000</v>
      </c>
      <c r="G144" s="5">
        <v>213386725000000</v>
      </c>
      <c r="I144" s="5">
        <v>222663378000000</v>
      </c>
      <c r="J144" s="5">
        <v>218032389000000</v>
      </c>
      <c r="K144" s="5">
        <v>213711422000000</v>
      </c>
      <c r="L144" s="5">
        <v>201169934000000</v>
      </c>
      <c r="M144" s="5">
        <v>185009048000000</v>
      </c>
      <c r="N144" s="5">
        <v>166972167000000</v>
      </c>
      <c r="O144" s="5">
        <v>181327431000000</v>
      </c>
      <c r="P144" s="5">
        <v>163130389000000</v>
      </c>
      <c r="Q144" s="5">
        <v>143827697000000</v>
      </c>
      <c r="R144" s="5">
        <v>125309471000000</v>
      </c>
      <c r="S144" s="5">
        <v>106733021000000</v>
      </c>
      <c r="T144" s="5">
        <v>88761688000000</v>
      </c>
      <c r="U144" s="5">
        <v>70868083000000</v>
      </c>
      <c r="V144" s="5">
        <v>55080238000000</v>
      </c>
      <c r="W144" s="5">
        <v>40019254000000</v>
      </c>
      <c r="X144" s="5">
        <v>27123160000000</v>
      </c>
      <c r="Y144" s="5">
        <v>17834694000000</v>
      </c>
      <c r="Z144" s="5">
        <v>13324726000000</v>
      </c>
    </row>
    <row r="145" spans="2:26" ht="15.5" x14ac:dyDescent="0.35">
      <c r="C145" t="s">
        <v>150</v>
      </c>
      <c r="D145" s="5">
        <v>6858526000000</v>
      </c>
      <c r="E145" s="5">
        <v>6907576000000</v>
      </c>
      <c r="F145" s="5">
        <v>6707443000000</v>
      </c>
      <c r="G145" s="5">
        <v>6570928000000</v>
      </c>
      <c r="I145" s="5">
        <v>6907576000000</v>
      </c>
      <c r="J145" s="5">
        <v>6286665000000</v>
      </c>
      <c r="K145" s="5">
        <v>5108586000000</v>
      </c>
      <c r="L145" s="5">
        <v>4101306000000</v>
      </c>
      <c r="M145" s="5">
        <v>3051821000000</v>
      </c>
      <c r="N145" s="5">
        <v>2533809000000</v>
      </c>
      <c r="O145" s="5">
        <v>2460903000000</v>
      </c>
      <c r="P145" s="5">
        <v>2307788000000</v>
      </c>
      <c r="Q145" s="5">
        <v>598677000000</v>
      </c>
      <c r="R145" s="5">
        <v>391248000000</v>
      </c>
      <c r="S145" s="5">
        <v>294318000000</v>
      </c>
      <c r="T145" s="5">
        <v>177012000000</v>
      </c>
      <c r="U145" s="5">
        <v>163751000000</v>
      </c>
      <c r="V145" s="5">
        <v>75021000000</v>
      </c>
      <c r="W145" s="5">
        <v>45769000000</v>
      </c>
    </row>
    <row r="146" spans="2:26" ht="15.5" x14ac:dyDescent="0.35">
      <c r="C146" t="s">
        <v>9</v>
      </c>
      <c r="D146" s="5">
        <v>345062054000000</v>
      </c>
      <c r="E146" s="5">
        <v>330941434000000</v>
      </c>
      <c r="F146" s="5">
        <v>337898261000000</v>
      </c>
      <c r="G146" s="5">
        <v>322072263000000</v>
      </c>
      <c r="I146" s="5">
        <v>330941434000000</v>
      </c>
      <c r="J146" s="5">
        <v>323315016000000</v>
      </c>
      <c r="K146" s="5">
        <v>316472142000000</v>
      </c>
      <c r="L146" s="5">
        <v>303395317000000</v>
      </c>
      <c r="M146" s="5">
        <v>291786804000000</v>
      </c>
      <c r="N146" s="5">
        <v>199911376000000</v>
      </c>
      <c r="O146" s="5">
        <v>208784336000000</v>
      </c>
      <c r="P146" s="5">
        <v>185275331000000</v>
      </c>
      <c r="Q146" s="5">
        <v>167347494000000</v>
      </c>
      <c r="R146" s="5">
        <v>146812590000000</v>
      </c>
      <c r="S146" s="5">
        <v>113127179000000</v>
      </c>
      <c r="T146" s="5">
        <v>97737429000000</v>
      </c>
      <c r="U146" s="5">
        <v>79327422000000</v>
      </c>
      <c r="V146" s="5">
        <v>64881779000000</v>
      </c>
      <c r="W146" s="5">
        <v>49820329000000</v>
      </c>
      <c r="X146" s="5">
        <v>36673110000000</v>
      </c>
      <c r="Y146" s="5">
        <v>27257381000000</v>
      </c>
      <c r="Z146" s="5">
        <v>22356697000000</v>
      </c>
    </row>
    <row r="147" spans="2:26" ht="15.5" x14ac:dyDescent="0.35">
      <c r="C147" t="s">
        <v>151</v>
      </c>
      <c r="D147" s="5">
        <v>2249833632000000</v>
      </c>
      <c r="E147" s="5">
        <v>2135371105000000</v>
      </c>
      <c r="F147" s="5">
        <v>2123446818000000</v>
      </c>
      <c r="G147" s="5">
        <v>2106370947000000</v>
      </c>
      <c r="I147" s="5">
        <v>2135371105000000</v>
      </c>
      <c r="J147" s="5">
        <v>1992186906000000</v>
      </c>
      <c r="K147" s="5">
        <v>1965007030000000</v>
      </c>
      <c r="L147" s="5">
        <v>1865639010000000</v>
      </c>
      <c r="M147" s="5">
        <v>1678097734000000</v>
      </c>
      <c r="N147" s="5">
        <v>1511804628000000</v>
      </c>
      <c r="O147" s="5">
        <v>1416758840000000</v>
      </c>
      <c r="P147" s="5">
        <v>1296898292000000</v>
      </c>
      <c r="Q147" s="5">
        <v>1126248442000000</v>
      </c>
      <c r="R147" s="5">
        <v>1003644426000000</v>
      </c>
      <c r="S147" s="5">
        <v>878426312000000</v>
      </c>
      <c r="T147" s="5">
        <v>801955021000000</v>
      </c>
      <c r="U147" s="5">
        <v>626182926000000</v>
      </c>
      <c r="V147" s="5">
        <v>551336790000000</v>
      </c>
      <c r="W147" s="5">
        <v>469899284000000</v>
      </c>
      <c r="X147" s="5">
        <v>404285602000000</v>
      </c>
      <c r="Y147" s="5">
        <v>316947029000000</v>
      </c>
      <c r="Z147" s="5">
        <v>246076896000000</v>
      </c>
    </row>
    <row r="148" spans="2:26" ht="15.5" x14ac:dyDescent="0.35">
      <c r="C148" t="s">
        <v>152</v>
      </c>
      <c r="D148" s="5">
        <v>151559001604</v>
      </c>
      <c r="E148" s="5">
        <v>151559001604</v>
      </c>
      <c r="F148" s="5">
        <v>151559001604</v>
      </c>
      <c r="G148" s="5">
        <v>151559001604</v>
      </c>
      <c r="I148" s="5">
        <v>151559001604</v>
      </c>
      <c r="J148" s="5">
        <v>151559001604</v>
      </c>
      <c r="K148" s="5">
        <v>151559001604</v>
      </c>
      <c r="L148" s="5">
        <v>151559001604</v>
      </c>
      <c r="M148" s="5">
        <v>151559001604</v>
      </c>
      <c r="N148" s="5">
        <v>123345810000</v>
      </c>
      <c r="O148" s="5">
        <v>123345810000</v>
      </c>
      <c r="P148" s="5">
        <v>123345810000</v>
      </c>
      <c r="Q148" s="5">
        <v>123345810000</v>
      </c>
      <c r="R148" s="5">
        <v>24669162000</v>
      </c>
      <c r="S148" s="5">
        <v>24669162000</v>
      </c>
      <c r="T148" s="5">
        <v>24669162000</v>
      </c>
      <c r="U148" s="5">
        <v>24669162000</v>
      </c>
      <c r="V148" s="5">
        <v>24669162000</v>
      </c>
      <c r="W148" s="5">
        <v>24669162000</v>
      </c>
      <c r="X148" s="5">
        <v>12334581000</v>
      </c>
      <c r="Y148" s="5">
        <v>12329852500</v>
      </c>
      <c r="Z148" s="5">
        <v>12325299500</v>
      </c>
    </row>
    <row r="150" spans="2:26" ht="15.5" x14ac:dyDescent="0.35">
      <c r="B150" t="s">
        <v>153</v>
      </c>
      <c r="C150" t="s">
        <v>154</v>
      </c>
      <c r="D150" s="5">
        <v>50249703000000</v>
      </c>
      <c r="E150" s="5">
        <v>-86072401000000</v>
      </c>
      <c r="F150" s="5">
        <v>24339823000000</v>
      </c>
      <c r="G150" s="5">
        <v>2756065000000</v>
      </c>
      <c r="I150" s="5">
        <v>14617023000000</v>
      </c>
      <c r="J150" s="5">
        <v>24283108000000</v>
      </c>
      <c r="K150" s="5">
        <v>-4971454000000</v>
      </c>
      <c r="L150" s="5">
        <v>97506005000000</v>
      </c>
      <c r="M150" s="5">
        <v>32588374000000</v>
      </c>
      <c r="N150" s="5">
        <v>66689187000000</v>
      </c>
      <c r="O150" s="5">
        <v>44583078000000</v>
      </c>
      <c r="P150" s="5">
        <v>57262380000000</v>
      </c>
      <c r="Q150" s="5">
        <v>39299109000000</v>
      </c>
      <c r="R150" s="5">
        <v>21770833000000</v>
      </c>
      <c r="S150" s="5">
        <v>45544908000000</v>
      </c>
      <c r="T150" s="5">
        <v>75822636000000</v>
      </c>
      <c r="U150" s="5">
        <v>-490456000000</v>
      </c>
      <c r="V150" s="5">
        <v>-24367229000000</v>
      </c>
      <c r="W150" s="5">
        <v>15551390000000</v>
      </c>
      <c r="X150" s="5">
        <v>44813470000000</v>
      </c>
      <c r="Y150" s="5">
        <v>1506696000000</v>
      </c>
      <c r="Z150" s="5">
        <v>-15797753000000</v>
      </c>
    </row>
    <row r="151" spans="2:26" ht="15.5" x14ac:dyDescent="0.35">
      <c r="C151" t="s">
        <v>2127</v>
      </c>
      <c r="T151" s="5">
        <v>75112561000000</v>
      </c>
      <c r="U151" s="5">
        <v>59350676000000</v>
      </c>
      <c r="V151" s="5">
        <v>49830419000000</v>
      </c>
      <c r="W151" s="5">
        <v>47778151000000</v>
      </c>
      <c r="X151" s="5">
        <v>46642900000000</v>
      </c>
      <c r="Y151" s="5">
        <v>35065389000000</v>
      </c>
      <c r="Z151" s="5">
        <v>27591162000000</v>
      </c>
    </row>
    <row r="152" spans="2:26" ht="15.5" x14ac:dyDescent="0.35">
      <c r="C152" t="s">
        <v>2128</v>
      </c>
      <c r="D152" s="5">
        <v>41092667000000</v>
      </c>
      <c r="E152" s="5">
        <v>42205983000000</v>
      </c>
      <c r="F152" s="5">
        <v>50205282000000</v>
      </c>
      <c r="G152" s="5">
        <v>55948399000000</v>
      </c>
      <c r="I152" s="5">
        <v>188133607000000</v>
      </c>
      <c r="J152" s="5">
        <v>191363148000000</v>
      </c>
      <c r="K152" s="5">
        <v>169068778000000</v>
      </c>
      <c r="L152" s="5">
        <v>130501831000000</v>
      </c>
      <c r="M152" s="5">
        <v>140183030000000</v>
      </c>
      <c r="N152" s="5">
        <v>109112566000000</v>
      </c>
      <c r="O152" s="5">
        <v>117464011000000</v>
      </c>
      <c r="P152" s="5">
        <v>102362129000000</v>
      </c>
      <c r="Q152" s="5">
        <v>100171404000000</v>
      </c>
      <c r="R152" s="5">
        <v>91595203000000</v>
      </c>
      <c r="S152" s="5">
        <v>82595882000000</v>
      </c>
    </row>
    <row r="153" spans="2:26" ht="15.5" x14ac:dyDescent="0.35">
      <c r="C153" t="s">
        <v>1414</v>
      </c>
      <c r="D153" s="5">
        <v>3598087000000</v>
      </c>
      <c r="E153" s="5">
        <v>3942152000000</v>
      </c>
      <c r="F153" s="5">
        <v>3939549000000</v>
      </c>
      <c r="G153" s="5">
        <v>3371196000000</v>
      </c>
      <c r="I153" s="5">
        <v>14733244000000</v>
      </c>
      <c r="J153" s="5">
        <v>13891084000000</v>
      </c>
      <c r="K153" s="5">
        <v>12922019000000</v>
      </c>
      <c r="L153" s="5">
        <v>10118043000000</v>
      </c>
      <c r="M153" s="5">
        <v>2358545000000</v>
      </c>
      <c r="N153" s="5">
        <v>4348425000000</v>
      </c>
      <c r="O153" s="5">
        <v>3376547000000</v>
      </c>
      <c r="P153" s="5">
        <v>3124446000000</v>
      </c>
      <c r="Q153" s="5">
        <v>2819042000000</v>
      </c>
      <c r="R153" s="5">
        <v>2636677000000</v>
      </c>
      <c r="S153" s="5">
        <v>2426292000000</v>
      </c>
    </row>
    <row r="154" spans="2:26" ht="15.5" x14ac:dyDescent="0.35">
      <c r="C154" t="s">
        <v>2065</v>
      </c>
      <c r="D154" s="5">
        <v>1568522000000</v>
      </c>
      <c r="E154" s="5">
        <v>6349357000000</v>
      </c>
      <c r="F154" s="5">
        <v>11837000000</v>
      </c>
      <c r="G154" s="5">
        <v>-1835257000000</v>
      </c>
      <c r="I154" s="5">
        <v>6383438000000</v>
      </c>
      <c r="J154" s="5">
        <v>8760610000000</v>
      </c>
      <c r="K154" s="5">
        <v>8996516000000</v>
      </c>
      <c r="L154" s="5">
        <v>8936995000000</v>
      </c>
      <c r="M154" s="5">
        <v>6989783000000</v>
      </c>
      <c r="N154" s="5">
        <v>6208716000000</v>
      </c>
      <c r="O154" s="5">
        <v>5373757000000</v>
      </c>
      <c r="P154" s="5">
        <v>4178213000000</v>
      </c>
      <c r="Q154" s="5">
        <v>3788965000000</v>
      </c>
      <c r="R154" s="5">
        <v>2474579000000</v>
      </c>
    </row>
    <row r="155" spans="2:26" ht="15.5" x14ac:dyDescent="0.35">
      <c r="C155" t="s">
        <v>2129</v>
      </c>
      <c r="D155" s="5">
        <v>33091824000000</v>
      </c>
      <c r="E155" s="5">
        <v>20259810000000</v>
      </c>
      <c r="F155" s="5">
        <v>14061776000000</v>
      </c>
      <c r="G155" s="5">
        <v>16264138000000</v>
      </c>
      <c r="I155" s="5">
        <v>61566593000000</v>
      </c>
      <c r="J155" s="5">
        <v>18192082000000</v>
      </c>
      <c r="K155" s="5">
        <v>7982888000000</v>
      </c>
    </row>
    <row r="156" spans="2:26" ht="15.5" x14ac:dyDescent="0.35">
      <c r="C156" t="s">
        <v>2130</v>
      </c>
      <c r="E156" s="5">
        <v>-6820464000000</v>
      </c>
      <c r="F156" s="5">
        <v>2353755000000</v>
      </c>
      <c r="G156" s="5">
        <v>4466709000000</v>
      </c>
    </row>
    <row r="157" spans="2:26" ht="15.5" x14ac:dyDescent="0.35">
      <c r="C157" t="s">
        <v>1989</v>
      </c>
      <c r="D157" s="5">
        <v>79351100000000</v>
      </c>
      <c r="E157" s="5">
        <v>65936838000000</v>
      </c>
      <c r="F157" s="5">
        <v>70572199000000</v>
      </c>
      <c r="G157" s="5">
        <v>78215185000000</v>
      </c>
      <c r="I157" s="5">
        <v>270816882000000</v>
      </c>
      <c r="J157" s="5">
        <v>232206924000000</v>
      </c>
      <c r="K157" s="5">
        <v>198970201000000</v>
      </c>
      <c r="L157" s="5">
        <v>149556869000000</v>
      </c>
      <c r="M157" s="5">
        <v>149531358000000</v>
      </c>
      <c r="N157" s="5">
        <v>119669707000000</v>
      </c>
      <c r="O157" s="5">
        <v>126214315000000</v>
      </c>
      <c r="P157" s="5">
        <v>109664788000000</v>
      </c>
      <c r="Q157" s="5">
        <v>106779411000000</v>
      </c>
      <c r="R157" s="5">
        <v>96706459000000</v>
      </c>
      <c r="S157" s="5">
        <v>85022174000000</v>
      </c>
      <c r="T157" s="5">
        <v>75112561000000</v>
      </c>
      <c r="U157" s="5">
        <v>59350676000000</v>
      </c>
      <c r="V157" s="5">
        <v>49830419000000</v>
      </c>
      <c r="W157" s="5">
        <v>47778151000000</v>
      </c>
      <c r="X157" s="5">
        <v>46642900000000</v>
      </c>
      <c r="Y157" s="5">
        <v>35065389000000</v>
      </c>
      <c r="Z157" s="5">
        <v>27591162000000</v>
      </c>
    </row>
    <row r="158" spans="2:26" ht="15.5" x14ac:dyDescent="0.35">
      <c r="C158" t="s">
        <v>2131</v>
      </c>
      <c r="T158" s="5">
        <v>-23186044000000</v>
      </c>
      <c r="U158" s="5">
        <v>-14883697000000</v>
      </c>
      <c r="V158" s="5">
        <v>-13147390000000</v>
      </c>
      <c r="W158" s="5">
        <v>-13684909000000</v>
      </c>
      <c r="X158" s="5">
        <v>-11719715000000</v>
      </c>
      <c r="Y158" s="5">
        <v>-12296537000000</v>
      </c>
      <c r="Z158" s="5">
        <v>-8317392000000</v>
      </c>
    </row>
    <row r="159" spans="2:26" ht="15.5" x14ac:dyDescent="0.35">
      <c r="C159" t="s">
        <v>477</v>
      </c>
      <c r="D159" s="5">
        <v>-12463608000000</v>
      </c>
      <c r="E159" s="5">
        <v>-7382063000000</v>
      </c>
      <c r="F159" s="5">
        <v>-16638410000000</v>
      </c>
      <c r="G159" s="5">
        <v>-18970545000000</v>
      </c>
      <c r="I159" s="5">
        <v>-56224677000000</v>
      </c>
      <c r="J159" s="5">
        <v>-56282443000000</v>
      </c>
      <c r="K159" s="5">
        <v>-42461798000000</v>
      </c>
      <c r="L159" s="5">
        <v>-25762613000000</v>
      </c>
      <c r="M159" s="5">
        <v>-28533680000000</v>
      </c>
      <c r="N159" s="5">
        <v>-36190771000000</v>
      </c>
      <c r="O159" s="5">
        <v>-38666742000000</v>
      </c>
      <c r="P159" s="5">
        <v>-32166798000000</v>
      </c>
      <c r="Q159" s="5">
        <v>-28319909000000</v>
      </c>
      <c r="R159" s="5">
        <v>-26038559000000</v>
      </c>
      <c r="S159" s="5">
        <v>-26101932000000</v>
      </c>
    </row>
    <row r="160" spans="2:26" ht="15.5" x14ac:dyDescent="0.35">
      <c r="C160" t="s">
        <v>1415</v>
      </c>
      <c r="D160" s="5">
        <v>-430360000000</v>
      </c>
      <c r="E160" s="5">
        <v>-248188000000</v>
      </c>
      <c r="F160" s="5">
        <v>-377466000000</v>
      </c>
      <c r="G160" s="5">
        <v>-324546000000</v>
      </c>
      <c r="I160" s="5">
        <v>-1252495000000</v>
      </c>
      <c r="J160" s="5">
        <v>-993686000000</v>
      </c>
      <c r="K160" s="5">
        <v>-1161971000000</v>
      </c>
      <c r="L160" s="5">
        <v>-1008042000000</v>
      </c>
      <c r="M160" s="5">
        <v>-1293103000000</v>
      </c>
      <c r="N160" s="5">
        <v>-1531824000000</v>
      </c>
      <c r="O160" s="5">
        <v>-1377133000000</v>
      </c>
      <c r="P160" s="5">
        <v>-1375637000000</v>
      </c>
      <c r="Q160" s="5">
        <v>-1241591000000</v>
      </c>
      <c r="R160" s="5">
        <v>-1035502000000</v>
      </c>
      <c r="S160" s="5">
        <v>-1013170000000</v>
      </c>
    </row>
    <row r="161" spans="3:26" ht="15.5" x14ac:dyDescent="0.35">
      <c r="C161" t="s">
        <v>1139</v>
      </c>
      <c r="D161" s="5">
        <v>-1610085000000</v>
      </c>
      <c r="E161" s="5">
        <v>-4309293000000</v>
      </c>
      <c r="F161" s="5">
        <v>-4975000000</v>
      </c>
      <c r="G161" s="5">
        <v>-387228000000</v>
      </c>
      <c r="I161" s="5">
        <v>-6322597000000</v>
      </c>
      <c r="J161" s="5">
        <v>-5547858000000</v>
      </c>
      <c r="K161" s="5">
        <v>-6549595000000</v>
      </c>
      <c r="L161" s="5">
        <v>-7359672000000</v>
      </c>
      <c r="M161" s="5">
        <v>-5946708000000</v>
      </c>
      <c r="N161" s="5">
        <v>-5327065000000</v>
      </c>
      <c r="O161" s="5">
        <v>-4363029000000</v>
      </c>
      <c r="P161" s="5">
        <v>-3232491000000</v>
      </c>
      <c r="Q161" s="5">
        <v>-3403551000000</v>
      </c>
      <c r="R161" s="5">
        <v>-2410192000000</v>
      </c>
    </row>
    <row r="162" spans="3:26" ht="15.5" x14ac:dyDescent="0.35">
      <c r="C162" t="s">
        <v>2132</v>
      </c>
      <c r="D162" s="5">
        <v>-31578036000000</v>
      </c>
      <c r="E162" s="5">
        <v>-19116955000000</v>
      </c>
      <c r="F162" s="5">
        <v>-13665580000000</v>
      </c>
      <c r="G162" s="5">
        <v>-15818849000000</v>
      </c>
      <c r="I162" s="5">
        <v>-59167627000000</v>
      </c>
      <c r="J162" s="5">
        <v>-17488885000000</v>
      </c>
      <c r="K162" s="5">
        <v>-7663244000000</v>
      </c>
    </row>
    <row r="163" spans="3:26" ht="15.5" x14ac:dyDescent="0.35">
      <c r="C163" t="s">
        <v>2133</v>
      </c>
      <c r="E163" s="5">
        <v>5870422000000</v>
      </c>
      <c r="F163" s="5">
        <v>-1818603000000</v>
      </c>
      <c r="G163" s="5">
        <v>-4051819000000</v>
      </c>
    </row>
    <row r="164" spans="3:26" ht="15.5" x14ac:dyDescent="0.35">
      <c r="C164" t="s">
        <v>1992</v>
      </c>
      <c r="D164" s="5">
        <v>-46082089000000</v>
      </c>
      <c r="E164" s="5">
        <v>-25186077000000</v>
      </c>
      <c r="F164" s="5">
        <v>-32505034000000</v>
      </c>
      <c r="G164" s="5">
        <v>-39552987000000</v>
      </c>
      <c r="I164" s="5">
        <v>-122967396000000</v>
      </c>
      <c r="J164" s="5">
        <v>-80312872000000</v>
      </c>
      <c r="K164" s="5">
        <v>-57836608000000</v>
      </c>
      <c r="L164" s="5">
        <v>-34130327000000</v>
      </c>
      <c r="M164" s="5">
        <v>-35773491000000</v>
      </c>
      <c r="N164" s="5">
        <v>-43049660000000</v>
      </c>
      <c r="O164" s="5">
        <v>-44406904000000</v>
      </c>
      <c r="P164" s="5">
        <v>-36774926000000</v>
      </c>
      <c r="Q164" s="5">
        <v>-32965051000000</v>
      </c>
      <c r="R164" s="5">
        <v>-29484253000000</v>
      </c>
      <c r="S164" s="5">
        <v>-27115102000000</v>
      </c>
      <c r="T164" s="5">
        <v>-23186044000000</v>
      </c>
      <c r="U164" s="5">
        <v>-14883697000000</v>
      </c>
      <c r="V164" s="5">
        <v>-13147390000000</v>
      </c>
      <c r="W164" s="5">
        <v>-13684909000000</v>
      </c>
      <c r="X164" s="5">
        <v>-11719715000000</v>
      </c>
      <c r="Y164" s="5">
        <v>-12296537000000</v>
      </c>
      <c r="Z164" s="5">
        <v>-8317392000000</v>
      </c>
    </row>
    <row r="165" spans="3:26" ht="15.5" x14ac:dyDescent="0.35">
      <c r="C165" t="s">
        <v>1967</v>
      </c>
      <c r="D165" s="5">
        <v>4326915000000</v>
      </c>
      <c r="E165" s="5">
        <v>5695791000000</v>
      </c>
      <c r="F165" s="5">
        <v>5072764000000</v>
      </c>
      <c r="G165" s="5">
        <v>5212746000000</v>
      </c>
      <c r="I165" s="5">
        <v>20952308000000</v>
      </c>
      <c r="J165" s="5">
        <v>25363951000000</v>
      </c>
      <c r="K165" s="5">
        <v>16833578000000</v>
      </c>
      <c r="L165" s="5">
        <v>12468321000000</v>
      </c>
      <c r="M165" s="5">
        <v>9005760000000</v>
      </c>
      <c r="N165" s="5">
        <v>7239896000000</v>
      </c>
      <c r="O165" s="5">
        <v>7065981000000</v>
      </c>
      <c r="P165" s="5">
        <v>6209437000000</v>
      </c>
      <c r="Q165" s="5">
        <v>5050713000000</v>
      </c>
      <c r="R165" s="5">
        <v>4511717000000</v>
      </c>
      <c r="S165" s="5">
        <v>2353612000000</v>
      </c>
      <c r="T165" s="5">
        <v>2112320000000</v>
      </c>
      <c r="U165" s="5">
        <v>1959521000000</v>
      </c>
      <c r="V165" s="5">
        <v>2284074000000</v>
      </c>
      <c r="W165" s="5">
        <v>1833012000000</v>
      </c>
      <c r="X165" s="5">
        <v>1525143000000</v>
      </c>
      <c r="Y165" s="5">
        <v>775150000000</v>
      </c>
      <c r="Z165" s="5">
        <v>473989000000</v>
      </c>
    </row>
    <row r="166" spans="3:26" ht="15.5" x14ac:dyDescent="0.35">
      <c r="C166" t="s">
        <v>1416</v>
      </c>
      <c r="D166" s="5">
        <v>8008304000000</v>
      </c>
      <c r="E166" s="5">
        <v>9570145000000</v>
      </c>
      <c r="F166" s="5">
        <v>7552277000000</v>
      </c>
      <c r="G166" s="5">
        <v>7217288000000</v>
      </c>
      <c r="I166" s="5">
        <v>32563546000000</v>
      </c>
      <c r="J166" s="5">
        <v>27775215000000</v>
      </c>
      <c r="K166" s="5">
        <v>29267943000000</v>
      </c>
      <c r="L166" s="5">
        <v>35709608000000</v>
      </c>
      <c r="M166" s="5">
        <v>34345472000000</v>
      </c>
      <c r="N166" s="5">
        <v>25210072000000</v>
      </c>
      <c r="O166" s="5">
        <v>22213637000000</v>
      </c>
      <c r="P166" s="5">
        <v>16764733000000</v>
      </c>
      <c r="Q166" s="5">
        <v>13745727000000</v>
      </c>
      <c r="R166" s="5">
        <v>9333633000000</v>
      </c>
      <c r="S166" s="5">
        <v>9533063000000</v>
      </c>
      <c r="T166" s="5">
        <v>6640745000000</v>
      </c>
      <c r="U166" s="5">
        <v>6842840000000</v>
      </c>
      <c r="V166" s="5">
        <v>5417549000000</v>
      </c>
      <c r="W166" s="5">
        <v>3907886000000</v>
      </c>
      <c r="X166" s="5">
        <v>4019390000000</v>
      </c>
      <c r="Y166" s="5">
        <v>3269594000000</v>
      </c>
      <c r="Z166" s="5">
        <v>2787555000000</v>
      </c>
    </row>
    <row r="167" spans="3:26" ht="15.5" x14ac:dyDescent="0.35">
      <c r="C167" t="s">
        <v>1420</v>
      </c>
      <c r="D167" s="5">
        <v>-23435058000000</v>
      </c>
      <c r="E167" s="5">
        <v>-15466481000000</v>
      </c>
      <c r="F167" s="5">
        <v>-22438172000000</v>
      </c>
      <c r="G167" s="5">
        <v>-20287592000000</v>
      </c>
      <c r="I167" s="5">
        <v>-80928270000000</v>
      </c>
      <c r="J167" s="5">
        <v>-84973178000000</v>
      </c>
      <c r="K167" s="5">
        <v>-75776851000000</v>
      </c>
      <c r="L167" s="5">
        <v>-78869304000000</v>
      </c>
      <c r="M167" s="5">
        <v>-73658162000000</v>
      </c>
      <c r="N167" s="5">
        <v>-49474810000000</v>
      </c>
      <c r="O167" s="5">
        <v>-46257369000000</v>
      </c>
      <c r="P167" s="5">
        <v>-42230943000000</v>
      </c>
      <c r="Q167" s="5">
        <v>-32263843000000</v>
      </c>
      <c r="R167" s="5">
        <v>-35297823000000</v>
      </c>
      <c r="S167" s="5">
        <v>-25782430000000</v>
      </c>
      <c r="T167" s="5">
        <v>-31213381000000</v>
      </c>
      <c r="U167" s="5">
        <v>-25225142000000</v>
      </c>
      <c r="V167" s="5">
        <v>-23396966000000</v>
      </c>
      <c r="W167" s="5">
        <v>-24292508000000</v>
      </c>
      <c r="X167" s="5">
        <v>-25245930000000</v>
      </c>
      <c r="Y167" s="5">
        <v>-17448759000000</v>
      </c>
      <c r="Z167" s="5">
        <v>-14254468000000</v>
      </c>
    </row>
    <row r="168" spans="3:26" ht="15.5" x14ac:dyDescent="0.35">
      <c r="C168" t="s">
        <v>2134</v>
      </c>
      <c r="D168" s="5">
        <v>-104867000000</v>
      </c>
      <c r="E168" s="5">
        <v>-322789000000</v>
      </c>
      <c r="F168" s="5">
        <v>47539000000</v>
      </c>
      <c r="G168" s="5">
        <v>-35508000000</v>
      </c>
      <c r="I168" s="5">
        <v>-555267000000</v>
      </c>
      <c r="J168" s="5">
        <v>-1108735000000</v>
      </c>
      <c r="K168" s="5">
        <v>-568000000000</v>
      </c>
      <c r="L168" s="5">
        <v>-52531000000</v>
      </c>
      <c r="M168" s="5">
        <v>-203971000000</v>
      </c>
      <c r="N168" s="5">
        <v>-84532000000</v>
      </c>
      <c r="O168" s="5">
        <v>-67880000000</v>
      </c>
      <c r="P168" s="5">
        <v>27818000000</v>
      </c>
      <c r="Q168" s="5">
        <v>216325000000</v>
      </c>
      <c r="R168" s="5">
        <v>479000000</v>
      </c>
      <c r="S168" s="5">
        <v>1959483000000</v>
      </c>
      <c r="T168" s="5">
        <v>2966877000000</v>
      </c>
      <c r="U168" s="5">
        <v>2147065000000</v>
      </c>
      <c r="V168" s="5">
        <v>1162898000000</v>
      </c>
      <c r="W168" s="5">
        <v>1161176000000</v>
      </c>
      <c r="X168" s="5">
        <v>500354000000</v>
      </c>
      <c r="Y168" s="5">
        <v>1314297000000</v>
      </c>
      <c r="Z168" s="5">
        <v>472604000000</v>
      </c>
    </row>
    <row r="169" spans="3:26" ht="15.5" x14ac:dyDescent="0.35">
      <c r="C169" t="s">
        <v>607</v>
      </c>
      <c r="D169" s="5">
        <v>-1904161000000</v>
      </c>
      <c r="E169" s="5">
        <v>-340470000000</v>
      </c>
      <c r="F169" s="5">
        <v>-3722436000000</v>
      </c>
      <c r="G169" s="5">
        <v>-3121673000000</v>
      </c>
      <c r="I169" s="5">
        <v>-10543662000000</v>
      </c>
      <c r="J169" s="5">
        <v>-13742335000000</v>
      </c>
      <c r="K169" s="5">
        <v>-14279292000000</v>
      </c>
      <c r="L169" s="5">
        <v>-15762408000000</v>
      </c>
      <c r="M169" s="5">
        <v>-11164431000000</v>
      </c>
      <c r="N169" s="5">
        <v>-4953877000000</v>
      </c>
      <c r="O169" s="5">
        <v>-9357307000000</v>
      </c>
      <c r="P169" s="5">
        <v>-9668009000000</v>
      </c>
      <c r="Q169" s="5">
        <v>-9037947000000</v>
      </c>
      <c r="R169" s="5">
        <v>-6182996000000</v>
      </c>
      <c r="S169" s="5">
        <v>-7000011000000</v>
      </c>
    </row>
    <row r="170" spans="3:26" ht="15.5" x14ac:dyDescent="0.35">
      <c r="C170" t="s">
        <v>312</v>
      </c>
    </row>
    <row r="171" spans="3:26" ht="15.5" x14ac:dyDescent="0.35">
      <c r="C171" t="s">
        <v>2079</v>
      </c>
    </row>
    <row r="172" spans="3:26" ht="15.5" x14ac:dyDescent="0.35">
      <c r="C172" t="s">
        <v>2135</v>
      </c>
    </row>
    <row r="173" spans="3:26" ht="15.5" x14ac:dyDescent="0.35">
      <c r="C173" t="s">
        <v>2081</v>
      </c>
      <c r="D173" s="5">
        <v>-870866000000</v>
      </c>
      <c r="E173" s="5">
        <v>305178000000</v>
      </c>
      <c r="F173" s="5">
        <v>-562025000000</v>
      </c>
      <c r="G173" s="5">
        <v>601787000000</v>
      </c>
      <c r="I173" s="5">
        <v>-544175000000</v>
      </c>
      <c r="J173" s="5">
        <v>1273810000000</v>
      </c>
      <c r="K173" s="5">
        <v>-505646000000</v>
      </c>
      <c r="L173" s="5">
        <v>-195110000000</v>
      </c>
      <c r="M173" s="5">
        <v>945891000000</v>
      </c>
      <c r="N173" s="5">
        <v>264550000000</v>
      </c>
      <c r="O173" s="5">
        <v>-2854149000000</v>
      </c>
      <c r="P173" s="5">
        <v>190262000000</v>
      </c>
      <c r="Q173" s="5">
        <v>-339187000000</v>
      </c>
      <c r="R173" s="5">
        <v>100000000000</v>
      </c>
      <c r="S173" s="5">
        <v>-100000000000</v>
      </c>
      <c r="T173" s="5">
        <v>2796000000</v>
      </c>
      <c r="U173" s="5">
        <v>14164442000000</v>
      </c>
      <c r="V173" s="5">
        <v>-35599843000000</v>
      </c>
      <c r="W173" s="5">
        <v>753698000000</v>
      </c>
      <c r="X173" s="5">
        <v>-816714000000</v>
      </c>
      <c r="Y173" s="5">
        <v>-17718162000000</v>
      </c>
      <c r="Z173" s="5">
        <v>-8248952000000</v>
      </c>
    </row>
    <row r="174" spans="3:26" ht="15.5" x14ac:dyDescent="0.35">
      <c r="C174" t="s">
        <v>2136</v>
      </c>
      <c r="D174" s="5">
        <v>-8041849000000</v>
      </c>
      <c r="E174" s="5">
        <v>1732147000000</v>
      </c>
      <c r="F174" s="5">
        <v>-5064917000000</v>
      </c>
      <c r="G174" s="5">
        <v>5372143000000</v>
      </c>
      <c r="I174" s="5">
        <v>-1594522000000</v>
      </c>
      <c r="J174" s="5">
        <v>-976011000000</v>
      </c>
      <c r="K174" s="5">
        <v>-1277298000000</v>
      </c>
      <c r="L174" s="5">
        <v>-2114619000000</v>
      </c>
      <c r="M174" s="5">
        <v>9164531000000</v>
      </c>
      <c r="N174" s="5">
        <v>-11940401000000</v>
      </c>
      <c r="O174" s="5">
        <v>-12637154000000</v>
      </c>
      <c r="P174" s="5">
        <v>-2566448000000</v>
      </c>
      <c r="Q174" s="5">
        <v>-702255000000</v>
      </c>
      <c r="R174" s="5">
        <v>254367000000</v>
      </c>
      <c r="S174" s="5">
        <v>-800992000000</v>
      </c>
      <c r="T174" s="5">
        <v>882059000000</v>
      </c>
      <c r="U174" s="5">
        <v>-397415000000</v>
      </c>
      <c r="V174" s="5">
        <v>-2987198000000</v>
      </c>
      <c r="W174" s="5">
        <v>-4422876000000</v>
      </c>
      <c r="Y174" s="5">
        <v>857613000000</v>
      </c>
      <c r="Z174" s="5">
        <v>-3042849000000</v>
      </c>
    </row>
    <row r="175" spans="3:26" ht="15.5" x14ac:dyDescent="0.35">
      <c r="C175" t="s">
        <v>2137</v>
      </c>
      <c r="X175" s="5">
        <v>-6711511000000</v>
      </c>
    </row>
    <row r="176" spans="3:26" ht="15.5" x14ac:dyDescent="0.35">
      <c r="C176" t="s">
        <v>2138</v>
      </c>
      <c r="D176" s="5">
        <v>3806686000000</v>
      </c>
      <c r="E176" s="5">
        <v>-3710239000000</v>
      </c>
      <c r="F176" s="5">
        <v>13889567000000</v>
      </c>
      <c r="G176" s="5">
        <v>-5763614000000</v>
      </c>
      <c r="I176" s="5">
        <v>-7595261000000</v>
      </c>
      <c r="J176" s="5">
        <v>13473275000000</v>
      </c>
      <c r="K176" s="5">
        <v>-14828029000000</v>
      </c>
      <c r="L176" s="5">
        <v>-9403150000000</v>
      </c>
      <c r="M176" s="5">
        <v>-2091221000000</v>
      </c>
      <c r="N176" s="5">
        <v>6744495000000</v>
      </c>
      <c r="O176" s="5">
        <v>-6301831000000</v>
      </c>
      <c r="P176" s="5">
        <v>-16788338000000</v>
      </c>
      <c r="Q176" s="5">
        <v>3721755000000</v>
      </c>
      <c r="R176" s="5">
        <v>-2064589000000</v>
      </c>
      <c r="S176" s="5">
        <v>3247102000000</v>
      </c>
      <c r="T176" s="5">
        <v>-1601913000000</v>
      </c>
      <c r="U176" s="5">
        <v>-2991300000000</v>
      </c>
      <c r="V176" s="5">
        <v>-1106203000000</v>
      </c>
      <c r="W176" s="5">
        <v>-4086814000000</v>
      </c>
      <c r="X176" s="5">
        <v>-190585000000</v>
      </c>
      <c r="Y176" s="5">
        <v>10537000000</v>
      </c>
      <c r="Z176" s="5">
        <v>34584000000</v>
      </c>
    </row>
    <row r="177" spans="3:26" ht="15.5" x14ac:dyDescent="0.35">
      <c r="C177" t="s">
        <v>2139</v>
      </c>
      <c r="D177" s="5">
        <v>-5698665000000</v>
      </c>
      <c r="E177" s="5">
        <v>743709000000</v>
      </c>
      <c r="F177" s="5">
        <v>2857958000000</v>
      </c>
      <c r="G177" s="5">
        <v>6234252000000</v>
      </c>
      <c r="I177" s="5">
        <v>16821238000000</v>
      </c>
      <c r="J177" s="5">
        <v>16749541000000</v>
      </c>
      <c r="K177" s="5">
        <v>17419447000000</v>
      </c>
      <c r="L177" s="5">
        <v>3900820000000</v>
      </c>
      <c r="M177" s="5">
        <v>-8096930000000</v>
      </c>
      <c r="N177" s="5">
        <v>-24236324000000</v>
      </c>
      <c r="O177" s="5">
        <v>-13185691000000</v>
      </c>
      <c r="P177" s="5">
        <v>8614473000000</v>
      </c>
      <c r="Q177" s="5">
        <v>-16453656000000</v>
      </c>
      <c r="R177" s="5">
        <v>-712245000000</v>
      </c>
      <c r="S177" s="5">
        <v>38158470000000</v>
      </c>
      <c r="T177" s="5">
        <v>-24563532000000</v>
      </c>
      <c r="U177" s="5">
        <v>-4889542000000</v>
      </c>
      <c r="V177" s="5">
        <v>-167223000000</v>
      </c>
      <c r="X177" s="5">
        <v>-1686098000000</v>
      </c>
      <c r="Y177" s="5">
        <v>-212145000000</v>
      </c>
      <c r="Z177" s="5">
        <v>-1584097000000</v>
      </c>
    </row>
    <row r="178" spans="3:26" ht="15.5" x14ac:dyDescent="0.35">
      <c r="C178" t="s">
        <v>1783</v>
      </c>
      <c r="T178" s="5">
        <v>4445000000</v>
      </c>
      <c r="U178" s="5">
        <v>23869000000</v>
      </c>
      <c r="V178" s="5">
        <v>-11032000000</v>
      </c>
      <c r="W178" s="5">
        <v>70052000000</v>
      </c>
      <c r="X178" s="5">
        <v>57051000000</v>
      </c>
      <c r="Y178" s="5">
        <v>-144908000000</v>
      </c>
      <c r="Z178" s="5">
        <v>24711000000</v>
      </c>
    </row>
    <row r="179" spans="3:26" ht="15.5" x14ac:dyDescent="0.35">
      <c r="C179" t="s">
        <v>1450</v>
      </c>
      <c r="D179" s="5">
        <v>-46277318000000</v>
      </c>
      <c r="E179" s="5">
        <v>-91340189000000</v>
      </c>
      <c r="F179" s="5">
        <v>-31814400000000</v>
      </c>
      <c r="G179" s="5">
        <v>-53517263000000</v>
      </c>
      <c r="I179" s="5">
        <v>-203205917000000</v>
      </c>
      <c r="J179" s="5">
        <v>-127686861000000</v>
      </c>
      <c r="K179" s="5">
        <v>-152128249000000</v>
      </c>
      <c r="L179" s="5">
        <v>-106917972000000</v>
      </c>
      <c r="M179" s="5">
        <v>-68377027000000</v>
      </c>
      <c r="N179" s="5">
        <v>-35685632000000</v>
      </c>
      <c r="O179" s="5">
        <v>-74427400000000</v>
      </c>
      <c r="P179" s="5">
        <v>-113206894000000</v>
      </c>
      <c r="Q179" s="5">
        <v>-85060312000000</v>
      </c>
      <c r="R179" s="5">
        <v>-87463887000000</v>
      </c>
      <c r="S179" s="5">
        <v>-77198420000000</v>
      </c>
      <c r="T179" s="5">
        <v>-66400256000000</v>
      </c>
      <c r="U179" s="5">
        <v>-87876065000000</v>
      </c>
      <c r="V179" s="5">
        <v>-69799516000000</v>
      </c>
      <c r="W179" s="5">
        <v>-38442018000000</v>
      </c>
      <c r="X179" s="5">
        <v>-41441844000000</v>
      </c>
      <c r="Y179" s="5">
        <v>-45413711000000</v>
      </c>
      <c r="Z179" s="5">
        <v>-49011423000000</v>
      </c>
    </row>
    <row r="180" spans="3:26" ht="15.5" x14ac:dyDescent="0.35">
      <c r="C180" t="s">
        <v>2140</v>
      </c>
      <c r="E180" s="5">
        <v>-10658658000000</v>
      </c>
      <c r="I180" s="5">
        <v>-10658658000000</v>
      </c>
      <c r="J180" s="5">
        <v>-4133183000000</v>
      </c>
    </row>
    <row r="181" spans="3:26" ht="15.5" x14ac:dyDescent="0.35">
      <c r="C181" t="s">
        <v>1545</v>
      </c>
      <c r="D181" s="5">
        <v>-5097810000000</v>
      </c>
      <c r="E181" s="5">
        <v>8007029000000</v>
      </c>
      <c r="F181" s="5">
        <v>-979113000000</v>
      </c>
      <c r="G181" s="5">
        <v>-1297761000000</v>
      </c>
      <c r="I181" s="5">
        <v>2027451000000</v>
      </c>
      <c r="J181" s="5">
        <v>1479857000000</v>
      </c>
      <c r="K181" s="5">
        <v>-3335688000000</v>
      </c>
      <c r="L181" s="5">
        <v>-1354828000000</v>
      </c>
      <c r="M181" s="5">
        <v>39905977000000</v>
      </c>
      <c r="N181" s="5">
        <v>-13149476000000</v>
      </c>
      <c r="O181" s="5">
        <v>-6025669000000</v>
      </c>
      <c r="P181" s="5">
        <v>-2600698000000</v>
      </c>
      <c r="Q181" s="5">
        <v>-258240000000</v>
      </c>
      <c r="R181" s="5">
        <v>-1254192000000</v>
      </c>
      <c r="S181" s="5">
        <v>-1156677000000</v>
      </c>
      <c r="T181" s="5">
        <v>-1616217000000</v>
      </c>
      <c r="U181" s="5">
        <v>-2785166000000</v>
      </c>
      <c r="V181" s="5">
        <v>-2165254000000</v>
      </c>
      <c r="W181" s="5">
        <v>-3583747000000</v>
      </c>
      <c r="X181" s="5">
        <v>-2924794000000</v>
      </c>
      <c r="Y181" s="5">
        <v>-1600765000000</v>
      </c>
      <c r="Z181" s="5">
        <v>134738000000</v>
      </c>
    </row>
    <row r="182" spans="3:26" ht="15.5" x14ac:dyDescent="0.35">
      <c r="C182" t="s">
        <v>2141</v>
      </c>
      <c r="D182" s="5">
        <v>242987000000</v>
      </c>
      <c r="E182" s="5">
        <v>-1567190000000</v>
      </c>
      <c r="F182" s="5">
        <v>621015000000</v>
      </c>
      <c r="G182" s="5">
        <v>545194000000</v>
      </c>
      <c r="K182" s="5">
        <v>-5720404000000</v>
      </c>
      <c r="L182" s="5">
        <v>-9996487000000</v>
      </c>
      <c r="M182" s="5">
        <v>-11951573000000</v>
      </c>
      <c r="N182" s="5">
        <v>572372000000</v>
      </c>
      <c r="O182" s="5">
        <v>-803779000000</v>
      </c>
      <c r="P182" s="5">
        <v>-949203000000</v>
      </c>
      <c r="Q182" s="5">
        <v>-305667000000</v>
      </c>
      <c r="R182" s="5">
        <v>-2214946000000</v>
      </c>
    </row>
    <row r="183" spans="3:26" ht="15.5" x14ac:dyDescent="0.35">
      <c r="C183" t="s">
        <v>1784</v>
      </c>
    </row>
    <row r="184" spans="3:26" ht="15.5" x14ac:dyDescent="0.35">
      <c r="C184" t="s">
        <v>118</v>
      </c>
    </row>
    <row r="185" spans="3:26" ht="15.5" x14ac:dyDescent="0.35">
      <c r="C185" t="s">
        <v>2142</v>
      </c>
    </row>
    <row r="186" spans="3:26" ht="15.5" x14ac:dyDescent="0.35">
      <c r="C186" t="s">
        <v>1822</v>
      </c>
      <c r="D186" s="5">
        <v>27248174000000</v>
      </c>
      <c r="E186" s="5">
        <v>-16898926000000</v>
      </c>
      <c r="F186" s="5">
        <v>1304503000000</v>
      </c>
      <c r="G186" s="5">
        <v>34234491000000</v>
      </c>
      <c r="I186" s="5">
        <v>-1213587000000</v>
      </c>
      <c r="J186" s="5">
        <v>1562240000000</v>
      </c>
      <c r="K186" s="5">
        <v>-16170249000000</v>
      </c>
      <c r="L186" s="5">
        <v>-2941947000000</v>
      </c>
      <c r="M186" s="5">
        <v>1422631000000</v>
      </c>
      <c r="N186" s="5">
        <v>-11322226000000</v>
      </c>
      <c r="O186" s="5">
        <v>6785221000000</v>
      </c>
      <c r="P186" s="5">
        <v>4631594000000</v>
      </c>
      <c r="Q186" s="5">
        <v>-11728077000000</v>
      </c>
      <c r="R186" s="5">
        <v>-662511000000</v>
      </c>
      <c r="S186" s="5">
        <v>-2388153000000</v>
      </c>
      <c r="T186" s="5">
        <v>-1487503000000</v>
      </c>
      <c r="U186" s="5">
        <v>124624000000</v>
      </c>
      <c r="V186" s="5">
        <v>-4014473000000</v>
      </c>
      <c r="W186" s="5">
        <v>-1541889000000</v>
      </c>
      <c r="X186" s="5">
        <v>547943000000</v>
      </c>
      <c r="Y186" s="5">
        <v>1541853000000</v>
      </c>
      <c r="Z186" s="5">
        <v>-3373184000000</v>
      </c>
    </row>
    <row r="187" spans="3:26" ht="15.5" x14ac:dyDescent="0.35">
      <c r="C187" t="s">
        <v>2143</v>
      </c>
      <c r="D187" s="5">
        <v>-34688661000000</v>
      </c>
      <c r="E187" s="5">
        <v>-113387139000000</v>
      </c>
      <c r="F187" s="5">
        <v>-19747412000000</v>
      </c>
      <c r="G187" s="5">
        <v>-13590771000000</v>
      </c>
      <c r="I187" s="5">
        <v>-205963431000000</v>
      </c>
      <c r="J187" s="5">
        <v>-98257332000000</v>
      </c>
      <c r="K187" s="5">
        <v>-176546116000000</v>
      </c>
      <c r="L187" s="5">
        <v>-129023293000000</v>
      </c>
      <c r="M187" s="5">
        <v>-39077721000000</v>
      </c>
      <c r="N187" s="5">
        <v>-88752642000000</v>
      </c>
      <c r="O187" s="5">
        <v>-109450452000000</v>
      </c>
      <c r="P187" s="5">
        <v>-122675252000000</v>
      </c>
      <c r="Q187" s="5">
        <v>-111125639000000</v>
      </c>
      <c r="R187" s="5">
        <v>-94018003000000</v>
      </c>
      <c r="S187" s="5">
        <v>-40238670000000</v>
      </c>
      <c r="T187" s="5">
        <v>-94780121000000</v>
      </c>
      <c r="U187" s="5">
        <v>-84626553000000</v>
      </c>
      <c r="V187" s="5">
        <v>-115850742000000</v>
      </c>
      <c r="W187" s="5">
        <v>-51253594000000</v>
      </c>
      <c r="X187" s="5">
        <v>-53166552000000</v>
      </c>
      <c r="Y187" s="5">
        <v>-62679688000000</v>
      </c>
      <c r="Z187" s="5">
        <v>-65066472000000</v>
      </c>
    </row>
    <row r="188" spans="3:26" ht="15.5" x14ac:dyDescent="0.35">
      <c r="C188" t="s">
        <v>2089</v>
      </c>
    </row>
    <row r="189" spans="3:26" ht="15.5" x14ac:dyDescent="0.35">
      <c r="C189" t="s">
        <v>1433</v>
      </c>
      <c r="D189" s="5">
        <v>-19336083000000</v>
      </c>
      <c r="E189" s="5">
        <v>13482676000000</v>
      </c>
      <c r="F189" s="5">
        <v>-2096292000000</v>
      </c>
      <c r="G189" s="5">
        <v>-28606599000000</v>
      </c>
      <c r="I189" s="5">
        <v>2997084000000</v>
      </c>
      <c r="J189" s="5">
        <v>6169854000000</v>
      </c>
      <c r="K189" s="5">
        <v>5741228000000</v>
      </c>
      <c r="L189" s="5">
        <v>6175192000000</v>
      </c>
      <c r="M189" s="5">
        <v>3261813000000</v>
      </c>
      <c r="N189" s="5">
        <v>4296598000000</v>
      </c>
      <c r="O189" s="5">
        <v>-913645000000</v>
      </c>
      <c r="P189" s="5">
        <v>1878757000000</v>
      </c>
      <c r="Q189" s="5">
        <v>1153159000000</v>
      </c>
      <c r="R189" s="5">
        <v>264342000000</v>
      </c>
      <c r="S189" s="5">
        <v>-1899903000000</v>
      </c>
      <c r="T189" s="5">
        <v>1928408000000</v>
      </c>
      <c r="U189" s="5">
        <v>143863000000</v>
      </c>
      <c r="V189" s="5">
        <v>1240892000000</v>
      </c>
      <c r="W189" s="5">
        <v>-167523000000</v>
      </c>
      <c r="X189" s="5">
        <v>560071000000</v>
      </c>
      <c r="Y189" s="5">
        <v>-1305607000000</v>
      </c>
      <c r="Z189" s="5">
        <v>1621694000000</v>
      </c>
    </row>
    <row r="190" spans="3:26" ht="15.5" x14ac:dyDescent="0.35">
      <c r="C190" t="s">
        <v>2144</v>
      </c>
    </row>
    <row r="191" spans="3:26" ht="15.5" x14ac:dyDescent="0.35">
      <c r="C191" t="s">
        <v>1459</v>
      </c>
      <c r="D191" s="5">
        <v>4662669000000</v>
      </c>
      <c r="E191" s="5">
        <v>13132418000000</v>
      </c>
      <c r="F191" s="5">
        <v>20588738000000</v>
      </c>
      <c r="G191" s="5">
        <v>22869438000000</v>
      </c>
      <c r="I191" s="5">
        <v>73649330000000</v>
      </c>
      <c r="J191" s="5">
        <v>28429968000000</v>
      </c>
      <c r="K191" s="5">
        <v>-3631218000000</v>
      </c>
      <c r="L191" s="5">
        <v>129165393000000</v>
      </c>
      <c r="M191" s="5">
        <v>35741846000000</v>
      </c>
      <c r="N191" s="5">
        <v>16325094000000</v>
      </c>
      <c r="O191" s="5">
        <v>-9271846000000</v>
      </c>
      <c r="P191" s="5">
        <v>32568814000000</v>
      </c>
      <c r="Q191" s="5">
        <v>4110148000000</v>
      </c>
      <c r="R191" s="5">
        <v>27989677000000</v>
      </c>
      <c r="S191" s="5">
        <v>23999076000000</v>
      </c>
      <c r="T191" s="5">
        <v>10764203000000</v>
      </c>
      <c r="U191" s="5">
        <v>-385250000000</v>
      </c>
      <c r="V191" s="5">
        <v>3140314000000</v>
      </c>
      <c r="W191" s="5">
        <v>-785798000000</v>
      </c>
      <c r="X191" s="5">
        <v>27083781000000</v>
      </c>
      <c r="Y191" s="5">
        <v>10116911000000</v>
      </c>
      <c r="Z191" s="5">
        <v>2727538000000</v>
      </c>
    </row>
    <row r="192" spans="3:26" ht="15.5" x14ac:dyDescent="0.35">
      <c r="C192" t="s">
        <v>2145</v>
      </c>
      <c r="M192" s="5">
        <v>-6258078000000</v>
      </c>
      <c r="N192" s="5">
        <v>4282336000000</v>
      </c>
      <c r="O192" s="5">
        <v>-256984000000</v>
      </c>
      <c r="P192" s="5">
        <v>510949000000</v>
      </c>
      <c r="Q192" s="5">
        <v>639058000000</v>
      </c>
      <c r="R192" s="5">
        <v>190098000000</v>
      </c>
      <c r="S192" s="5">
        <v>315832000000</v>
      </c>
      <c r="T192" s="5">
        <v>-48974000000</v>
      </c>
      <c r="U192" s="5">
        <v>-913000000</v>
      </c>
      <c r="V192" s="5">
        <v>155971000000</v>
      </c>
      <c r="W192" s="5">
        <v>200050000000</v>
      </c>
      <c r="X192" s="5">
        <v>186482000000</v>
      </c>
      <c r="Y192" s="5">
        <v>54298000000</v>
      </c>
      <c r="Z192" s="5">
        <v>33672000000</v>
      </c>
    </row>
    <row r="193" spans="3:26" ht="15.5" x14ac:dyDescent="0.35">
      <c r="C193" t="s">
        <v>2146</v>
      </c>
      <c r="P193" s="5">
        <v>153729000000</v>
      </c>
      <c r="Q193" s="5">
        <v>139535000000</v>
      </c>
    </row>
    <row r="194" spans="3:26" ht="15.5" x14ac:dyDescent="0.35">
      <c r="C194" t="s">
        <v>1460</v>
      </c>
      <c r="D194" s="5">
        <v>18166607000000</v>
      </c>
      <c r="E194" s="5">
        <v>25034736000000</v>
      </c>
      <c r="F194" s="5">
        <v>6088138000000</v>
      </c>
      <c r="G194" s="5">
        <v>13126096000000</v>
      </c>
      <c r="I194" s="5">
        <v>43158915000000</v>
      </c>
      <c r="J194" s="5">
        <v>16481397000000</v>
      </c>
      <c r="K194" s="5">
        <v>5297630000000</v>
      </c>
      <c r="L194" s="5">
        <v>24971180000000</v>
      </c>
      <c r="M194" s="5">
        <v>37005372000000</v>
      </c>
      <c r="N194" s="5">
        <v>55098105000000</v>
      </c>
      <c r="O194" s="5">
        <v>25436778000000</v>
      </c>
      <c r="P194" s="5">
        <v>36497967000000</v>
      </c>
      <c r="Q194" s="5">
        <v>45310331000000</v>
      </c>
      <c r="R194" s="5">
        <v>30051541000000</v>
      </c>
      <c r="S194" s="5">
        <v>35336346000000</v>
      </c>
      <c r="T194" s="5">
        <v>22487836000000</v>
      </c>
      <c r="U194" s="5">
        <v>27401097000000</v>
      </c>
      <c r="V194" s="5">
        <v>29838227000000</v>
      </c>
      <c r="W194" s="5">
        <v>27445940000000</v>
      </c>
      <c r="X194" s="5">
        <v>21078783000000</v>
      </c>
      <c r="Y194" s="5">
        <v>16282534000000</v>
      </c>
      <c r="Z194" s="5">
        <v>15730375000000</v>
      </c>
    </row>
    <row r="195" spans="3:26" ht="15.5" x14ac:dyDescent="0.35">
      <c r="C195" t="s">
        <v>2147</v>
      </c>
      <c r="M195" s="5">
        <v>-9247604000000</v>
      </c>
      <c r="N195" s="5">
        <v>2295916000000</v>
      </c>
      <c r="O195" s="5">
        <v>1349877000000</v>
      </c>
      <c r="P195" s="5">
        <v>852159000000</v>
      </c>
      <c r="Q195" s="5">
        <v>572891000000</v>
      </c>
      <c r="R195" s="5">
        <v>460832000000</v>
      </c>
      <c r="S195" s="5">
        <v>417270000000</v>
      </c>
      <c r="T195" s="5">
        <v>818105000000</v>
      </c>
      <c r="U195" s="5">
        <v>792076000000</v>
      </c>
      <c r="V195" s="5">
        <v>301754000000</v>
      </c>
      <c r="W195" s="5">
        <v>648497000000</v>
      </c>
      <c r="X195" s="5">
        <v>424427000000</v>
      </c>
      <c r="Y195" s="5">
        <v>313800000000</v>
      </c>
    </row>
    <row r="196" spans="3:26" ht="15.5" x14ac:dyDescent="0.35">
      <c r="C196" t="s">
        <v>2148</v>
      </c>
      <c r="P196" s="5">
        <v>388625000000</v>
      </c>
      <c r="Q196" s="5">
        <v>287363000000</v>
      </c>
      <c r="R196" s="5">
        <v>286923000000</v>
      </c>
      <c r="S196" s="5">
        <v>322382000000</v>
      </c>
      <c r="T196" s="5">
        <v>92428000000</v>
      </c>
      <c r="U196" s="5">
        <v>86103000000</v>
      </c>
      <c r="V196" s="5">
        <v>92495000000</v>
      </c>
      <c r="W196" s="5">
        <v>48785000000</v>
      </c>
      <c r="X196" s="5">
        <v>23274000000</v>
      </c>
      <c r="Y196" s="5">
        <v>-209827000000</v>
      </c>
      <c r="Z196" s="5">
        <v>46457000000</v>
      </c>
    </row>
    <row r="197" spans="3:26" ht="15.5" x14ac:dyDescent="0.35">
      <c r="C197" t="s">
        <v>2149</v>
      </c>
      <c r="P197" s="5">
        <v>644468000000</v>
      </c>
      <c r="Q197" s="5">
        <v>2682191000000</v>
      </c>
      <c r="R197" s="5">
        <v>1406950000000</v>
      </c>
      <c r="S197" s="5">
        <v>1855767000000</v>
      </c>
      <c r="T197" s="5">
        <v>2055088000000</v>
      </c>
      <c r="U197" s="5">
        <v>1903357000000</v>
      </c>
      <c r="V197" s="5">
        <v>1113021000000</v>
      </c>
      <c r="W197" s="5">
        <v>3357077000000</v>
      </c>
      <c r="X197" s="5">
        <v>2652102000000</v>
      </c>
      <c r="Y197" s="5">
        <v>1119483000000</v>
      </c>
      <c r="Z197" s="5">
        <v>-26107000000</v>
      </c>
    </row>
    <row r="198" spans="3:26" ht="15.5" x14ac:dyDescent="0.35">
      <c r="C198" t="s">
        <v>2150</v>
      </c>
      <c r="D198" s="5">
        <v>88280574000000</v>
      </c>
      <c r="E198" s="5">
        <v>-7939525000000</v>
      </c>
      <c r="F198" s="5">
        <v>-7336613000000</v>
      </c>
      <c r="G198" s="5">
        <v>60519873000000</v>
      </c>
      <c r="I198" s="5">
        <v>101393735000000</v>
      </c>
      <c r="J198" s="5">
        <v>7121343000000</v>
      </c>
      <c r="K198" s="5">
        <v>50444748000000</v>
      </c>
      <c r="L198" s="5">
        <v>169140797000000</v>
      </c>
      <c r="M198" s="5">
        <v>51318265000000</v>
      </c>
      <c r="N198" s="5">
        <v>91177348000000</v>
      </c>
      <c r="O198" s="5">
        <v>73067964000000</v>
      </c>
      <c r="P198" s="5">
        <v>102612288000000</v>
      </c>
      <c r="Q198" s="5">
        <v>87130076000000</v>
      </c>
      <c r="R198" s="5">
        <v>85530995000000</v>
      </c>
      <c r="S198" s="5">
        <v>46673533000000</v>
      </c>
      <c r="T198" s="5">
        <v>118040464000000</v>
      </c>
      <c r="U198" s="5">
        <v>54114999000000</v>
      </c>
      <c r="V198" s="5">
        <v>65902038000000</v>
      </c>
      <c r="W198" s="5">
        <v>50611945000000</v>
      </c>
      <c r="X198" s="5">
        <v>77724136000000</v>
      </c>
      <c r="Y198" s="5">
        <v>54390822000000</v>
      </c>
      <c r="Z198" s="5">
        <v>35937456000000</v>
      </c>
    </row>
    <row r="199" spans="3:26" ht="15.5" x14ac:dyDescent="0.35">
      <c r="C199" t="s">
        <v>2090</v>
      </c>
      <c r="D199" s="5">
        <v>3338240000000</v>
      </c>
      <c r="E199" s="5">
        <v>711599000000</v>
      </c>
      <c r="F199" s="5">
        <v>5928165000000</v>
      </c>
      <c r="G199" s="5">
        <v>347875000000</v>
      </c>
      <c r="I199" s="5">
        <v>2921954000000</v>
      </c>
      <c r="J199" s="5">
        <v>2721163000000</v>
      </c>
      <c r="K199" s="5">
        <v>2623772000000</v>
      </c>
      <c r="L199" s="5">
        <v>-3994882000000</v>
      </c>
      <c r="M199" s="5">
        <v>-10456563000000</v>
      </c>
      <c r="N199" s="5">
        <v>5816167000000</v>
      </c>
      <c r="O199" s="5">
        <v>8838671000000</v>
      </c>
      <c r="P199" s="5">
        <v>3537792000000</v>
      </c>
      <c r="Q199" s="5">
        <v>3363829000000</v>
      </c>
      <c r="R199" s="5">
        <v>-8935535000000</v>
      </c>
      <c r="S199" s="5">
        <v>2509681000000</v>
      </c>
      <c r="T199" s="5">
        <v>4964172000000</v>
      </c>
      <c r="U199" s="5">
        <v>912602000000</v>
      </c>
      <c r="V199" s="5">
        <v>-1245545000000</v>
      </c>
      <c r="W199" s="5">
        <v>-1136152000000</v>
      </c>
      <c r="X199" s="5">
        <v>710408000000</v>
      </c>
      <c r="Y199" s="5">
        <v>1021664000000</v>
      </c>
      <c r="Z199" s="5">
        <v>1817211000000</v>
      </c>
    </row>
    <row r="200" spans="3:26" ht="15.5" x14ac:dyDescent="0.35">
      <c r="C200" t="s">
        <v>1065</v>
      </c>
      <c r="M200" s="5">
        <v>-208079000000</v>
      </c>
      <c r="T200" s="5">
        <v>-847579000000</v>
      </c>
      <c r="U200" s="5">
        <v>1412909000000</v>
      </c>
      <c r="V200" s="5">
        <v>-21343000000</v>
      </c>
      <c r="W200" s="5">
        <v>91734000000</v>
      </c>
      <c r="X200" s="5">
        <v>-195501000000</v>
      </c>
      <c r="Y200" s="5">
        <v>-1036374000000</v>
      </c>
      <c r="Z200" s="5">
        <v>1132754000000</v>
      </c>
    </row>
    <row r="201" spans="3:26" ht="15.5" x14ac:dyDescent="0.35">
      <c r="C201" t="s">
        <v>2151</v>
      </c>
      <c r="D201" s="5">
        <v>-4419648000000</v>
      </c>
      <c r="E201" s="5">
        <v>-12599244000000</v>
      </c>
      <c r="F201" s="5">
        <v>19520965000000</v>
      </c>
      <c r="G201" s="5">
        <v>-43584321000000</v>
      </c>
      <c r="I201" s="5">
        <v>2889032000000</v>
      </c>
      <c r="J201" s="5">
        <v>5964259000000</v>
      </c>
      <c r="K201" s="5">
        <v>9081866000000</v>
      </c>
      <c r="L201" s="5">
        <v>-19410916000000</v>
      </c>
      <c r="M201" s="5">
        <v>-11070164000000</v>
      </c>
      <c r="N201" s="5">
        <v>-9424266000000</v>
      </c>
      <c r="O201" s="5">
        <v>12523543000000</v>
      </c>
      <c r="P201" s="5">
        <v>25242710000000</v>
      </c>
      <c r="Q201" s="5">
        <v>4834286000000</v>
      </c>
      <c r="R201" s="5">
        <v>-4075560000000</v>
      </c>
      <c r="S201" s="5">
        <v>-4434003000000</v>
      </c>
      <c r="T201" s="5">
        <v>15456092000000</v>
      </c>
      <c r="V201" s="5">
        <v>-102681000000</v>
      </c>
      <c r="W201" s="5">
        <v>-423684000000</v>
      </c>
      <c r="X201" s="5">
        <v>-18099000000</v>
      </c>
      <c r="Y201" s="5">
        <v>441712000000</v>
      </c>
      <c r="Z201" s="5">
        <v>71000000</v>
      </c>
    </row>
    <row r="202" spans="3:26" ht="15.5" x14ac:dyDescent="0.35">
      <c r="C202" t="s">
        <v>1943</v>
      </c>
      <c r="D202" s="5">
        <v>-3075863000000</v>
      </c>
      <c r="E202" s="5">
        <v>-6227725000000</v>
      </c>
      <c r="F202" s="5">
        <v>3491873000000</v>
      </c>
      <c r="G202" s="5">
        <v>22764000000</v>
      </c>
      <c r="I202" s="5">
        <v>1040508000000</v>
      </c>
      <c r="J202" s="5">
        <v>-4645149000000</v>
      </c>
      <c r="K202" s="5">
        <v>7072077000000</v>
      </c>
      <c r="L202" s="5">
        <v>5698879000000</v>
      </c>
      <c r="M202" s="5">
        <v>235264000000</v>
      </c>
      <c r="N202" s="5">
        <v>291044000000</v>
      </c>
      <c r="O202" s="5">
        <v>1252567000000</v>
      </c>
      <c r="P202" s="5">
        <v>2673187000000</v>
      </c>
      <c r="Q202" s="5">
        <v>2418063000000</v>
      </c>
      <c r="R202" s="5">
        <v>3417378000000</v>
      </c>
      <c r="S202" s="5">
        <v>3963481000000</v>
      </c>
      <c r="T202" s="5">
        <v>-1371878000000</v>
      </c>
      <c r="U202" s="5">
        <v>-2639539000000</v>
      </c>
      <c r="V202" s="5">
        <v>3559568000000</v>
      </c>
      <c r="W202" s="5">
        <v>1125856000000</v>
      </c>
      <c r="X202" s="5">
        <v>3476865000000</v>
      </c>
      <c r="Y202" s="5">
        <v>-4967000000</v>
      </c>
      <c r="Z202" s="5">
        <v>6083000000</v>
      </c>
    </row>
    <row r="203" spans="3:26" ht="15.5" x14ac:dyDescent="0.35">
      <c r="C203" t="s">
        <v>2095</v>
      </c>
      <c r="D203" s="5">
        <v>64787220000000</v>
      </c>
      <c r="E203" s="5">
        <v>-12572219000000</v>
      </c>
      <c r="F203" s="5">
        <v>19508098000000</v>
      </c>
      <c r="G203" s="5">
        <v>-11300408000000</v>
      </c>
      <c r="I203" s="5">
        <v>111242313000000</v>
      </c>
      <c r="J203" s="5">
        <v>17331470000000</v>
      </c>
      <c r="K203" s="5">
        <v>74963691000000</v>
      </c>
      <c r="L203" s="5">
        <v>157609070000000</v>
      </c>
      <c r="M203" s="5">
        <v>33080536000000</v>
      </c>
      <c r="N203" s="5">
        <v>92156891000000</v>
      </c>
      <c r="O203" s="5">
        <v>94769100000000</v>
      </c>
      <c r="P203" s="5">
        <v>135944734000000</v>
      </c>
      <c r="Q203" s="5">
        <v>98899413000000</v>
      </c>
      <c r="R203" s="5">
        <v>76201620000000</v>
      </c>
      <c r="S203" s="5">
        <v>46812789000000</v>
      </c>
      <c r="T203" s="5">
        <v>138169679000000</v>
      </c>
      <c r="U203" s="5">
        <v>53944834000000</v>
      </c>
      <c r="V203" s="5">
        <v>69332929000000</v>
      </c>
      <c r="W203" s="5">
        <v>50102176000000</v>
      </c>
      <c r="X203" s="5">
        <v>82257880000000</v>
      </c>
      <c r="Y203" s="5">
        <v>53507250000000</v>
      </c>
      <c r="Z203" s="5">
        <v>40515269000000</v>
      </c>
    </row>
    <row r="204" spans="3:26" ht="15.5" x14ac:dyDescent="0.35">
      <c r="C204" t="s">
        <v>2096</v>
      </c>
      <c r="M204" s="5">
        <v>-33496976000000</v>
      </c>
      <c r="N204" s="5">
        <v>8728142000000</v>
      </c>
      <c r="O204" s="5">
        <v>3859957000000</v>
      </c>
    </row>
    <row r="205" spans="3:26" ht="15.5" x14ac:dyDescent="0.35">
      <c r="C205" t="s">
        <v>2097</v>
      </c>
      <c r="D205" s="5">
        <v>30098559000000</v>
      </c>
      <c r="E205" s="5">
        <v>-125959358000000</v>
      </c>
      <c r="F205" s="5">
        <v>-239314000000</v>
      </c>
      <c r="G205" s="5">
        <v>-24891179000000</v>
      </c>
      <c r="I205" s="5">
        <v>-94721118000000</v>
      </c>
      <c r="J205" s="5">
        <v>-80925862000000</v>
      </c>
      <c r="K205" s="5">
        <v>-101582425000000</v>
      </c>
      <c r="L205" s="5">
        <v>28585777000000</v>
      </c>
      <c r="M205" s="5">
        <v>-39494161000000</v>
      </c>
      <c r="N205" s="5">
        <v>12132391000000</v>
      </c>
      <c r="O205" s="5">
        <v>-10821395000000</v>
      </c>
      <c r="P205" s="5">
        <v>13269482000000</v>
      </c>
      <c r="Q205" s="5">
        <v>-12226226000000</v>
      </c>
      <c r="R205" s="5">
        <v>-17816383000000</v>
      </c>
      <c r="S205" s="5">
        <v>6574119000000</v>
      </c>
      <c r="T205" s="5">
        <v>43389558000000</v>
      </c>
      <c r="U205" s="5">
        <v>-30681719000000</v>
      </c>
      <c r="V205" s="5">
        <v>-46517813000000</v>
      </c>
      <c r="W205" s="5">
        <v>-1151418000000</v>
      </c>
      <c r="X205" s="5">
        <v>29091328000000</v>
      </c>
      <c r="Y205" s="5">
        <v>-9172438000000</v>
      </c>
      <c r="Z205" s="5">
        <v>-24551203000000</v>
      </c>
    </row>
    <row r="206" spans="3:26" ht="15.5" x14ac:dyDescent="0.35">
      <c r="C206" t="s">
        <v>161</v>
      </c>
      <c r="D206" s="5">
        <v>15105705000000</v>
      </c>
      <c r="E206" s="5">
        <v>16009814000000</v>
      </c>
      <c r="F206" s="5">
        <v>-19934795000000</v>
      </c>
      <c r="G206" s="5">
        <v>-24627251000000</v>
      </c>
      <c r="I206" s="5">
        <v>-42620192000000</v>
      </c>
      <c r="J206" s="5">
        <v>-37462031000000</v>
      </c>
      <c r="K206" s="5">
        <v>-39551225000000</v>
      </c>
      <c r="L206" s="5">
        <v>-10436111000000</v>
      </c>
      <c r="M206" s="5">
        <v>22643854000000</v>
      </c>
      <c r="N206" s="5">
        <v>-19981772000000</v>
      </c>
      <c r="O206" s="5">
        <v>-18085104000000</v>
      </c>
      <c r="P206" s="5">
        <v>-1071548000000</v>
      </c>
      <c r="Q206" s="5">
        <v>-10847132000000</v>
      </c>
      <c r="R206" s="5">
        <v>7081628000000</v>
      </c>
      <c r="S206" s="5">
        <v>1804324000000</v>
      </c>
      <c r="T206" s="5">
        <v>9504649000000</v>
      </c>
      <c r="U206" s="5">
        <v>-2579081000000</v>
      </c>
      <c r="V206" s="5">
        <v>-5848791000000</v>
      </c>
      <c r="W206" s="5">
        <v>-8298910000000</v>
      </c>
      <c r="X206" s="5">
        <v>-7050019000000</v>
      </c>
      <c r="Y206" s="5">
        <v>8934646000000</v>
      </c>
      <c r="Z206" s="5">
        <v>-467330000000</v>
      </c>
    </row>
    <row r="207" spans="3:26" ht="15.5" x14ac:dyDescent="0.35">
      <c r="C207" t="s">
        <v>162</v>
      </c>
      <c r="D207" s="5">
        <v>-8766348000000</v>
      </c>
      <c r="E207" s="5">
        <v>8980831000000</v>
      </c>
      <c r="F207" s="5">
        <v>-42823964000000</v>
      </c>
      <c r="G207" s="5">
        <v>-12660613000000</v>
      </c>
      <c r="I207" s="5">
        <v>-46090581000000</v>
      </c>
      <c r="J207" s="5">
        <v>-188189000000</v>
      </c>
      <c r="K207" s="5">
        <v>-4989092000000</v>
      </c>
      <c r="L207" s="5">
        <v>27227960000000</v>
      </c>
      <c r="M207" s="5">
        <v>-73095605000000</v>
      </c>
      <c r="N207" s="5">
        <v>-116007831000000</v>
      </c>
      <c r="O207" s="5">
        <v>-5188442000000</v>
      </c>
      <c r="P207" s="5">
        <v>-26999124000000</v>
      </c>
      <c r="Q207" s="5">
        <v>-30995996000000</v>
      </c>
      <c r="R207" s="5">
        <v>-3324382000000</v>
      </c>
      <c r="S207" s="5">
        <v>-56704530000000</v>
      </c>
      <c r="T207" s="5">
        <v>-24649614000000</v>
      </c>
      <c r="U207" s="5">
        <v>-7487647000000</v>
      </c>
      <c r="V207" s="5">
        <v>-5496837000000</v>
      </c>
      <c r="W207" s="5">
        <v>-1788462000000</v>
      </c>
      <c r="X207" s="5">
        <v>-505890000000</v>
      </c>
      <c r="Y207" s="5">
        <v>-425253000000</v>
      </c>
      <c r="Z207" s="5">
        <v>-636194000000</v>
      </c>
    </row>
    <row r="208" spans="3:26" ht="15.5" x14ac:dyDescent="0.35">
      <c r="C208" t="s">
        <v>343</v>
      </c>
      <c r="D208" s="5">
        <v>30624000000</v>
      </c>
      <c r="E208" s="5">
        <v>74741000000</v>
      </c>
      <c r="F208" s="5">
        <v>6219000000</v>
      </c>
      <c r="G208" s="5">
        <v>13317000000</v>
      </c>
      <c r="I208" s="5">
        <v>100205000000</v>
      </c>
      <c r="J208" s="5">
        <v>129827000000</v>
      </c>
      <c r="K208" s="5">
        <v>168975000000</v>
      </c>
      <c r="L208" s="5">
        <v>343195000000</v>
      </c>
      <c r="M208" s="5">
        <v>51654000000</v>
      </c>
      <c r="N208" s="5">
        <v>35214000000</v>
      </c>
      <c r="S208" s="5">
        <v>21628000000</v>
      </c>
      <c r="T208" s="5">
        <v>14059000000</v>
      </c>
      <c r="U208" s="5">
        <v>108193000000</v>
      </c>
      <c r="V208" s="5">
        <v>13895000000</v>
      </c>
      <c r="W208" s="5">
        <v>10475000000</v>
      </c>
      <c r="X208" s="5">
        <v>5875000000</v>
      </c>
      <c r="Y208" s="5">
        <v>16273000000</v>
      </c>
      <c r="Z208" s="5">
        <v>3295000000</v>
      </c>
    </row>
    <row r="209" spans="3:26" ht="15.5" x14ac:dyDescent="0.35">
      <c r="C209" t="s">
        <v>163</v>
      </c>
      <c r="D209" s="5">
        <v>-1261910000000</v>
      </c>
      <c r="E209" s="5">
        <v>-737026000000</v>
      </c>
      <c r="F209" s="5">
        <v>-1021771000000</v>
      </c>
      <c r="G209" s="5">
        <v>-2086018000000</v>
      </c>
      <c r="I209" s="5">
        <v>-6344276000000</v>
      </c>
      <c r="J209" s="5">
        <v>-10334588000000</v>
      </c>
      <c r="K209" s="5">
        <v>-8177296000000</v>
      </c>
      <c r="L209" s="5">
        <v>-10538233000000</v>
      </c>
      <c r="M209" s="5">
        <v>-8254116000000</v>
      </c>
      <c r="N209" s="5">
        <v>-3129034000000</v>
      </c>
      <c r="O209" s="5">
        <v>-3695364000000</v>
      </c>
      <c r="P209" s="5">
        <v>-1822703000000</v>
      </c>
      <c r="Q209" s="5">
        <v>-2006347000000</v>
      </c>
      <c r="R209" s="5">
        <v>-3653072000000</v>
      </c>
      <c r="S209" s="5">
        <v>-3285398000000</v>
      </c>
      <c r="T209" s="5">
        <v>-3064718000000</v>
      </c>
      <c r="U209" s="5">
        <v>-1947985000000</v>
      </c>
      <c r="V209" s="5">
        <v>-1445290000000</v>
      </c>
      <c r="W209" s="5">
        <v>-601339000000</v>
      </c>
      <c r="X209" s="5">
        <v>-511912000000</v>
      </c>
      <c r="Y209" s="5">
        <v>-441550000000</v>
      </c>
      <c r="Z209" s="5">
        <v>-639578000000</v>
      </c>
    </row>
    <row r="210" spans="3:26" ht="15.5" x14ac:dyDescent="0.35">
      <c r="C210" t="s">
        <v>2152</v>
      </c>
      <c r="D210" s="5">
        <v>-7535091000000</v>
      </c>
      <c r="E210" s="5">
        <v>49653005000000</v>
      </c>
      <c r="F210" s="5">
        <v>-41812181000000</v>
      </c>
      <c r="G210" s="5">
        <v>-10747522000000</v>
      </c>
      <c r="O210" s="5">
        <v>-1270825000000</v>
      </c>
      <c r="P210" s="5">
        <v>-25188955000000</v>
      </c>
      <c r="Q210" s="5">
        <v>-28918362000000</v>
      </c>
      <c r="R210" s="5">
        <v>328455000000</v>
      </c>
      <c r="S210" s="5">
        <v>-53441154000000</v>
      </c>
      <c r="T210" s="5">
        <v>-21598976000000</v>
      </c>
      <c r="U210" s="5">
        <v>-5648237000000</v>
      </c>
      <c r="V210" s="5">
        <v>-4065600000000</v>
      </c>
      <c r="W210" s="5">
        <v>-1205082000000</v>
      </c>
    </row>
    <row r="211" spans="3:26" ht="15.5" x14ac:dyDescent="0.35">
      <c r="C211" t="s">
        <v>1624</v>
      </c>
      <c r="W211" s="5">
        <v>7350000000</v>
      </c>
    </row>
    <row r="212" spans="3:26" ht="15.5" x14ac:dyDescent="0.35">
      <c r="C212" t="s">
        <v>351</v>
      </c>
      <c r="J212" s="5">
        <v>-4912000000</v>
      </c>
      <c r="K212" s="5">
        <v>36137000000</v>
      </c>
      <c r="L212" s="5">
        <v>-145649000000</v>
      </c>
      <c r="M212" s="5">
        <v>-315724000000</v>
      </c>
      <c r="N212" s="5">
        <v>-280175000000</v>
      </c>
      <c r="O212" s="5">
        <v>-228110000000</v>
      </c>
      <c r="Q212" s="5">
        <v>-71327000000</v>
      </c>
    </row>
    <row r="213" spans="3:26" ht="15.5" x14ac:dyDescent="0.35">
      <c r="C213" t="s">
        <v>2153</v>
      </c>
      <c r="E213" s="5">
        <v>-40012932000000</v>
      </c>
      <c r="I213" s="5">
        <v>-40012932000000</v>
      </c>
      <c r="J213" s="5">
        <v>9884449000000</v>
      </c>
      <c r="K213" s="5">
        <v>2907520000000</v>
      </c>
      <c r="L213" s="5">
        <v>37424578000000</v>
      </c>
      <c r="M213" s="5">
        <v>-64581768000000</v>
      </c>
      <c r="N213" s="5">
        <v>-112640485000000</v>
      </c>
    </row>
    <row r="214" spans="3:26" ht="15.5" x14ac:dyDescent="0.35">
      <c r="C214" t="s">
        <v>352</v>
      </c>
      <c r="D214" s="5">
        <v>29000000</v>
      </c>
      <c r="E214" s="5">
        <v>3043000000</v>
      </c>
      <c r="F214" s="5">
        <v>3769000000</v>
      </c>
      <c r="G214" s="5">
        <v>159610000000</v>
      </c>
      <c r="I214" s="5">
        <v>166422000000</v>
      </c>
      <c r="J214" s="5">
        <v>137035000000</v>
      </c>
      <c r="K214" s="5">
        <v>75572000000</v>
      </c>
      <c r="L214" s="5">
        <v>144069000000</v>
      </c>
      <c r="M214" s="5">
        <v>4349000000</v>
      </c>
      <c r="N214" s="5">
        <v>6649000000</v>
      </c>
      <c r="O214" s="5">
        <v>5857000000</v>
      </c>
      <c r="P214" s="5">
        <v>12534000000</v>
      </c>
      <c r="Q214" s="5">
        <v>40000000</v>
      </c>
      <c r="R214" s="5">
        <v>235000000</v>
      </c>
      <c r="S214" s="5">
        <v>394000000</v>
      </c>
      <c r="T214" s="5">
        <v>21000000</v>
      </c>
      <c r="U214" s="5">
        <v>382000000</v>
      </c>
      <c r="V214" s="5">
        <v>158000000</v>
      </c>
      <c r="W214" s="5">
        <v>134000000</v>
      </c>
      <c r="X214" s="5">
        <v>147000000</v>
      </c>
      <c r="Y214" s="5">
        <v>24000000</v>
      </c>
      <c r="Z214" s="5">
        <v>89000000</v>
      </c>
    </row>
    <row r="215" spans="3:26" ht="15.5" x14ac:dyDescent="0.35">
      <c r="C215" t="s">
        <v>175</v>
      </c>
      <c r="D215" s="5">
        <v>15105705000000</v>
      </c>
      <c r="E215" s="5">
        <v>16009814000000</v>
      </c>
      <c r="F215" s="5">
        <v>-19934795000000</v>
      </c>
      <c r="G215" s="5">
        <v>-24627251000000</v>
      </c>
      <c r="I215" s="5">
        <v>-42620192000000</v>
      </c>
      <c r="J215" s="5">
        <v>-37462031000000</v>
      </c>
      <c r="K215" s="5">
        <v>-39551225000000</v>
      </c>
      <c r="L215" s="5">
        <v>-10436111000000</v>
      </c>
      <c r="M215" s="5">
        <v>22643854000000</v>
      </c>
      <c r="N215" s="5">
        <v>-19981772000000</v>
      </c>
      <c r="O215" s="5">
        <v>-18085104000000</v>
      </c>
      <c r="P215" s="5">
        <v>-1071548000000</v>
      </c>
      <c r="Q215" s="5">
        <v>-10847132000000</v>
      </c>
      <c r="R215" s="5">
        <v>7081628000000</v>
      </c>
      <c r="S215" s="5">
        <v>1804324000000</v>
      </c>
      <c r="T215" s="5">
        <v>9504649000000</v>
      </c>
      <c r="U215" s="5">
        <v>-2579081000000</v>
      </c>
      <c r="V215" s="5">
        <v>-5848791000000</v>
      </c>
      <c r="W215" s="5">
        <v>-8298910000000</v>
      </c>
      <c r="X215" s="5">
        <v>-7050019000000</v>
      </c>
      <c r="Y215" s="5">
        <v>8934646000000</v>
      </c>
      <c r="Z215" s="5">
        <v>-467330000000</v>
      </c>
    </row>
    <row r="216" spans="3:26" ht="15.5" x14ac:dyDescent="0.35">
      <c r="C216" t="s">
        <v>2154</v>
      </c>
      <c r="D216" s="5">
        <v>30162030000000</v>
      </c>
      <c r="E216" s="5">
        <v>17169137000000</v>
      </c>
      <c r="F216" s="5">
        <v>-21460847000000</v>
      </c>
      <c r="G216" s="5">
        <v>-4576876000000</v>
      </c>
      <c r="I216" s="5">
        <v>1077997000000</v>
      </c>
      <c r="J216" s="5">
        <v>29188564000000</v>
      </c>
      <c r="K216" s="5">
        <v>19360539000000</v>
      </c>
      <c r="L216" s="5">
        <v>11068534000000</v>
      </c>
      <c r="M216" s="5">
        <v>-4229199000000</v>
      </c>
      <c r="N216" s="5">
        <v>4935803000000</v>
      </c>
      <c r="O216" s="5">
        <v>-9592989000000</v>
      </c>
      <c r="P216" s="5">
        <v>10829393000000</v>
      </c>
      <c r="Q216" s="5">
        <v>-5663258000000</v>
      </c>
      <c r="R216" s="5">
        <v>-647350000000</v>
      </c>
      <c r="S216" s="5">
        <v>9930290000000</v>
      </c>
      <c r="T216" s="5">
        <v>15767824000000</v>
      </c>
      <c r="U216" s="5">
        <v>-1803842000000</v>
      </c>
      <c r="V216" s="5">
        <v>-2209161000000</v>
      </c>
      <c r="W216" s="5">
        <v>3643371000000</v>
      </c>
      <c r="X216" s="5">
        <v>-4156854000000</v>
      </c>
      <c r="Y216" s="5">
        <v>10254904000000</v>
      </c>
      <c r="Z216" s="5">
        <v>974218000000</v>
      </c>
    </row>
    <row r="217" spans="3:26" ht="15.5" x14ac:dyDescent="0.35">
      <c r="C217" t="s">
        <v>857</v>
      </c>
      <c r="E217" s="5">
        <v>-239437000000</v>
      </c>
      <c r="G217" s="5">
        <v>-243097000000</v>
      </c>
      <c r="I217" s="5">
        <v>-488373000000</v>
      </c>
      <c r="J217" s="5">
        <v>-875758000000</v>
      </c>
      <c r="K217" s="5">
        <v>-1382284000000</v>
      </c>
      <c r="L217" s="5">
        <v>-2187544000000</v>
      </c>
      <c r="R217" s="5">
        <v>-132573000000</v>
      </c>
      <c r="S217" s="5">
        <v>-2286375000000</v>
      </c>
    </row>
    <row r="218" spans="3:26" ht="15.5" x14ac:dyDescent="0.35">
      <c r="C218" t="s">
        <v>2105</v>
      </c>
    </row>
    <row r="219" spans="3:26" ht="15.5" x14ac:dyDescent="0.35">
      <c r="C219" t="s">
        <v>2058</v>
      </c>
      <c r="W219" s="5">
        <v>-9188909000000</v>
      </c>
      <c r="X219" s="5">
        <v>2506000000</v>
      </c>
      <c r="Y219" s="5">
        <v>-503887000000</v>
      </c>
      <c r="Z219" s="5">
        <v>2573610000000</v>
      </c>
    </row>
    <row r="220" spans="3:26" ht="15.5" x14ac:dyDescent="0.35">
      <c r="C220" t="s">
        <v>1978</v>
      </c>
    </row>
    <row r="221" spans="3:26" ht="15.5" x14ac:dyDescent="0.35">
      <c r="C221" t="s">
        <v>472</v>
      </c>
      <c r="D221" s="5">
        <v>-20632255000000</v>
      </c>
      <c r="E221" s="5">
        <v>-154871000000</v>
      </c>
      <c r="F221" s="5">
        <v>7736000000</v>
      </c>
      <c r="G221" s="5">
        <v>-31396876000000</v>
      </c>
      <c r="I221" s="5">
        <v>-51881643000000</v>
      </c>
      <c r="J221" s="5">
        <v>-48102283000000</v>
      </c>
      <c r="K221" s="5">
        <v>-43494766000000</v>
      </c>
      <c r="L221" s="5">
        <v>-26406603000000</v>
      </c>
      <c r="M221" s="5">
        <v>-12125589000000</v>
      </c>
      <c r="N221" s="5">
        <v>-20623565000000</v>
      </c>
      <c r="O221" s="5">
        <v>-16175565000000</v>
      </c>
      <c r="P221" s="5">
        <v>-13048441000000</v>
      </c>
      <c r="Q221" s="5">
        <v>-10483777000000</v>
      </c>
      <c r="R221" s="5">
        <v>-7621316000000</v>
      </c>
      <c r="S221" s="5">
        <v>-7273684000000</v>
      </c>
      <c r="T221" s="5">
        <v>-6350262000000</v>
      </c>
      <c r="U221" s="5">
        <v>-5556285000000</v>
      </c>
      <c r="V221" s="5">
        <v>-3619905000000</v>
      </c>
      <c r="W221" s="5">
        <v>-2753372000000</v>
      </c>
      <c r="X221" s="5">
        <v>-2414327000000</v>
      </c>
      <c r="Y221" s="5">
        <v>-2798324000000</v>
      </c>
      <c r="Z221" s="5">
        <v>-2612520000000</v>
      </c>
    </row>
    <row r="222" spans="3:26" ht="15.5" x14ac:dyDescent="0.35">
      <c r="C222" t="s">
        <v>2155</v>
      </c>
    </row>
    <row r="223" spans="3:26" ht="15.5" x14ac:dyDescent="0.35">
      <c r="C223" t="s">
        <v>2156</v>
      </c>
      <c r="D223" s="5">
        <v>-20632255000000</v>
      </c>
      <c r="E223" s="5">
        <v>-154871000000</v>
      </c>
      <c r="F223" s="5">
        <v>7736000000</v>
      </c>
      <c r="G223" s="5">
        <v>-31396876000000</v>
      </c>
      <c r="I223" s="5">
        <v>-51881643000000</v>
      </c>
      <c r="J223" s="5">
        <v>-48102283000000</v>
      </c>
      <c r="K223" s="5">
        <v>-43494766000000</v>
      </c>
      <c r="L223" s="5">
        <v>-26406603000000</v>
      </c>
      <c r="M223" s="5">
        <v>-12125589000000</v>
      </c>
      <c r="N223" s="5">
        <v>-20623565000000</v>
      </c>
      <c r="O223" s="5">
        <v>-16175565000000</v>
      </c>
      <c r="P223" s="5">
        <v>-13048441000000</v>
      </c>
      <c r="Q223" s="5">
        <v>-10483777000000</v>
      </c>
      <c r="R223" s="5">
        <v>-7621316000000</v>
      </c>
      <c r="S223" s="5">
        <v>-7273684000000</v>
      </c>
      <c r="T223" s="5">
        <v>-6350262000000</v>
      </c>
      <c r="U223" s="5">
        <v>-5556285000000</v>
      </c>
      <c r="V223" s="5">
        <v>-3619905000000</v>
      </c>
      <c r="W223" s="5">
        <v>-2753372000000</v>
      </c>
      <c r="X223" s="5">
        <v>-2414327000000</v>
      </c>
      <c r="Y223" s="5">
        <v>-2798324000000</v>
      </c>
      <c r="Z223" s="5">
        <v>-2612520000000</v>
      </c>
    </row>
    <row r="224" spans="3:26" ht="15.5" x14ac:dyDescent="0.35">
      <c r="C224" t="s">
        <v>2157</v>
      </c>
      <c r="X224" s="5">
        <v>38532000000</v>
      </c>
      <c r="Y224" s="5">
        <v>11889000000</v>
      </c>
      <c r="Z224" s="5">
        <v>23231000000</v>
      </c>
    </row>
    <row r="225" spans="2:26" ht="15.5" x14ac:dyDescent="0.35">
      <c r="C225" t="s">
        <v>2158</v>
      </c>
      <c r="X225" s="5">
        <v>2365000000</v>
      </c>
      <c r="Y225" s="5">
        <v>2276000000</v>
      </c>
      <c r="Z225" s="5">
        <v>3750000000</v>
      </c>
    </row>
    <row r="226" spans="2:26" ht="15.5" x14ac:dyDescent="0.35">
      <c r="C226" t="s">
        <v>750</v>
      </c>
      <c r="M226" s="5">
        <v>41059206000000</v>
      </c>
    </row>
    <row r="227" spans="2:26" ht="15.5" x14ac:dyDescent="0.35">
      <c r="C227" t="s">
        <v>355</v>
      </c>
      <c r="K227" s="5">
        <v>-5858000000</v>
      </c>
      <c r="P227" s="5">
        <v>487065000000</v>
      </c>
      <c r="Q227" s="5">
        <v>-22060000000</v>
      </c>
      <c r="R227" s="5">
        <v>952042000000</v>
      </c>
      <c r="S227" s="5">
        <v>-21114000000</v>
      </c>
      <c r="T227" s="5">
        <v>-2019442000000</v>
      </c>
      <c r="U227" s="5">
        <v>-19538000000</v>
      </c>
      <c r="V227" s="5">
        <v>-19725000000</v>
      </c>
      <c r="X227" s="5">
        <v>-522241000000</v>
      </c>
      <c r="Y227" s="5">
        <v>1967788000000</v>
      </c>
      <c r="Z227" s="5">
        <v>-1429619000000</v>
      </c>
    </row>
    <row r="228" spans="2:26" ht="15.5" x14ac:dyDescent="0.35">
      <c r="C228" t="s">
        <v>927</v>
      </c>
      <c r="D228" s="5">
        <v>7890960000000</v>
      </c>
      <c r="E228" s="5">
        <v>6848691000000</v>
      </c>
      <c r="F228" s="5">
        <v>8120915000000</v>
      </c>
      <c r="G228" s="5">
        <v>13330340000000</v>
      </c>
      <c r="I228" s="5">
        <v>28395963000000</v>
      </c>
      <c r="J228" s="5">
        <v>10905923000000</v>
      </c>
      <c r="K228" s="5">
        <v>14112994000000</v>
      </c>
      <c r="L228" s="5">
        <v>21739525000000</v>
      </c>
      <c r="M228" s="5">
        <v>12547672000000</v>
      </c>
      <c r="N228" s="5">
        <v>1998840000000</v>
      </c>
      <c r="O228" s="5">
        <v>12102950000000</v>
      </c>
      <c r="P228" s="5">
        <v>9600185000000</v>
      </c>
      <c r="Q228" s="5">
        <v>10242963000000</v>
      </c>
      <c r="R228" s="5">
        <v>15510825000000</v>
      </c>
      <c r="S228" s="5">
        <v>1455207000000</v>
      </c>
      <c r="T228" s="5">
        <v>2106529000000</v>
      </c>
      <c r="U228" s="5">
        <v>4800584000000</v>
      </c>
    </row>
    <row r="229" spans="2:26" ht="15.5" x14ac:dyDescent="0.35">
      <c r="C229" t="s">
        <v>2014</v>
      </c>
      <c r="D229" s="5">
        <v>-2315030000000</v>
      </c>
      <c r="E229" s="5">
        <v>-7613706000000</v>
      </c>
      <c r="F229" s="5">
        <v>-6602599000000</v>
      </c>
      <c r="G229" s="5">
        <v>-1740742000000</v>
      </c>
      <c r="I229" s="5">
        <v>-19724136000000</v>
      </c>
      <c r="J229" s="5">
        <v>-28578477000000</v>
      </c>
      <c r="K229" s="5">
        <v>-28141850000000</v>
      </c>
      <c r="L229" s="5">
        <v>-14650023000000</v>
      </c>
      <c r="M229" s="5">
        <v>-14608236000000</v>
      </c>
      <c r="N229" s="5">
        <v>-6292850000000</v>
      </c>
      <c r="O229" s="5">
        <v>-4419500000000</v>
      </c>
      <c r="P229" s="5">
        <v>-8939750000000</v>
      </c>
      <c r="Q229" s="5">
        <v>-4921000000000</v>
      </c>
      <c r="R229" s="5">
        <v>-980000000000</v>
      </c>
    </row>
    <row r="230" spans="2:26" ht="15.5" x14ac:dyDescent="0.35">
      <c r="C230" t="s">
        <v>2159</v>
      </c>
    </row>
    <row r="231" spans="2:26" ht="15.5" x14ac:dyDescent="0.35">
      <c r="C231" t="s">
        <v>186</v>
      </c>
      <c r="D231" s="5">
        <v>56589060000000</v>
      </c>
      <c r="E231" s="5">
        <v>-61081756000000</v>
      </c>
      <c r="F231" s="5">
        <v>-38418936000000</v>
      </c>
      <c r="G231" s="5">
        <v>-34531799000000</v>
      </c>
      <c r="I231" s="5">
        <v>-74093750000000</v>
      </c>
      <c r="J231" s="5">
        <v>-13367112000000</v>
      </c>
      <c r="K231" s="5">
        <v>-49511771000000</v>
      </c>
      <c r="L231" s="5">
        <v>114297854000000</v>
      </c>
      <c r="M231" s="5">
        <v>-17863377000000</v>
      </c>
      <c r="N231" s="5">
        <v>-69300416000000</v>
      </c>
      <c r="O231" s="5">
        <v>21309532000000</v>
      </c>
      <c r="P231" s="5">
        <v>29191708000000</v>
      </c>
      <c r="Q231" s="5">
        <v>-2544019000000</v>
      </c>
      <c r="R231" s="5">
        <v>25528079000000</v>
      </c>
      <c r="S231" s="5">
        <v>-9355298000000</v>
      </c>
      <c r="T231" s="5">
        <v>60677671000000</v>
      </c>
      <c r="U231" s="5">
        <v>-10557184000000</v>
      </c>
      <c r="V231" s="5">
        <v>-35712857000000</v>
      </c>
      <c r="W231" s="5">
        <v>5464018000000</v>
      </c>
      <c r="X231" s="5">
        <v>37257561000000</v>
      </c>
      <c r="Y231" s="5">
        <v>10016089000000</v>
      </c>
      <c r="Z231" s="5">
        <v>-16901277000000</v>
      </c>
    </row>
    <row r="232" spans="2:26" ht="15.5" x14ac:dyDescent="0.35">
      <c r="C232" t="s">
        <v>188</v>
      </c>
      <c r="D232" s="5">
        <v>131235715000000</v>
      </c>
      <c r="I232" s="5">
        <v>205328380000000</v>
      </c>
      <c r="J232" s="5">
        <v>218677734000000</v>
      </c>
      <c r="K232" s="5">
        <v>268192168000000</v>
      </c>
      <c r="L232" s="5">
        <v>153924601000000</v>
      </c>
      <c r="M232" s="5">
        <v>171790168000000</v>
      </c>
      <c r="N232" s="5">
        <v>236906429000000</v>
      </c>
      <c r="O232" s="5">
        <v>215757148000000</v>
      </c>
      <c r="P232" s="5">
        <v>186617516000000</v>
      </c>
      <c r="Q232" s="5">
        <v>188954879000000</v>
      </c>
      <c r="R232" s="5">
        <v>163388757000000</v>
      </c>
      <c r="S232" s="5">
        <v>172731255000000</v>
      </c>
      <c r="T232" s="5">
        <v>112050809000000</v>
      </c>
      <c r="U232" s="5">
        <v>119371406000000</v>
      </c>
      <c r="V232" s="5">
        <v>133022240000000</v>
      </c>
      <c r="W232" s="5">
        <v>127522699000000</v>
      </c>
      <c r="X232" s="5">
        <v>81674099000000</v>
      </c>
      <c r="Y232" s="5">
        <v>20116129000000</v>
      </c>
      <c r="Z232" s="5">
        <v>37012120000000</v>
      </c>
    </row>
    <row r="233" spans="2:26" ht="15.5" x14ac:dyDescent="0.35">
      <c r="C233" t="s">
        <v>2160</v>
      </c>
      <c r="D233" s="5">
        <v>-8193000000</v>
      </c>
      <c r="R233" s="5">
        <v>36764000000</v>
      </c>
    </row>
    <row r="234" spans="2:26" ht="15.5" x14ac:dyDescent="0.35">
      <c r="C234" t="s">
        <v>187</v>
      </c>
      <c r="D234" s="5">
        <v>15238000000</v>
      </c>
      <c r="E234" s="5">
        <v>-15040000000</v>
      </c>
      <c r="F234" s="5">
        <v>38722000000</v>
      </c>
      <c r="G234" s="5">
        <v>-69738000000</v>
      </c>
      <c r="I234" s="5">
        <v>1085000000</v>
      </c>
      <c r="J234" s="5">
        <v>17758000000</v>
      </c>
      <c r="K234" s="5">
        <v>-2663000000</v>
      </c>
      <c r="L234" s="5">
        <v>-30287000000</v>
      </c>
      <c r="M234" s="5">
        <v>-2190000000</v>
      </c>
      <c r="N234" s="5">
        <v>-352878000000</v>
      </c>
      <c r="O234" s="5">
        <v>-160251000000</v>
      </c>
      <c r="P234" s="5">
        <v>-52076000000</v>
      </c>
      <c r="Q234" s="5">
        <v>-427000000</v>
      </c>
      <c r="R234" s="5">
        <v>1279000000</v>
      </c>
      <c r="S234" s="5">
        <v>12800000000</v>
      </c>
      <c r="T234" s="5">
        <v>2775000000</v>
      </c>
      <c r="U234" s="5">
        <v>4369000000</v>
      </c>
      <c r="V234" s="5">
        <v>428800000000</v>
      </c>
      <c r="W234" s="5">
        <v>35523000000</v>
      </c>
      <c r="X234" s="5">
        <v>-42710000000</v>
      </c>
      <c r="Y234" s="5">
        <v>-18414000000</v>
      </c>
      <c r="Z234" s="5">
        <v>5286000000</v>
      </c>
    </row>
    <row r="235" spans="2:26" ht="15.5" x14ac:dyDescent="0.35">
      <c r="C235" t="s">
        <v>189</v>
      </c>
      <c r="D235" s="5">
        <v>187831820000000</v>
      </c>
      <c r="E235" s="5">
        <v>-61096796000000</v>
      </c>
      <c r="F235" s="5">
        <v>-38380214000000</v>
      </c>
      <c r="G235" s="5">
        <v>-34601537000000</v>
      </c>
      <c r="I235" s="5">
        <v>131235715000000</v>
      </c>
      <c r="J235" s="5">
        <v>205328380000000</v>
      </c>
      <c r="K235" s="5">
        <v>218677734000000</v>
      </c>
      <c r="L235" s="5">
        <v>268192168000000</v>
      </c>
      <c r="M235" s="5">
        <v>153924601000000</v>
      </c>
      <c r="N235" s="5">
        <v>167253135000000</v>
      </c>
      <c r="O235" s="5">
        <v>236906429000000</v>
      </c>
      <c r="P235" s="5">
        <v>215757148000000</v>
      </c>
      <c r="Q235" s="5">
        <v>186410433000000</v>
      </c>
      <c r="R235" s="5">
        <v>188954879000000</v>
      </c>
      <c r="S235" s="5">
        <v>163388757000000</v>
      </c>
      <c r="T235" s="5">
        <v>172731255000000</v>
      </c>
      <c r="U235" s="5">
        <v>108818591000000</v>
      </c>
      <c r="V235" s="5">
        <v>97738183000000</v>
      </c>
      <c r="W235" s="5">
        <v>133022240000000</v>
      </c>
      <c r="X235" s="5">
        <v>118888950000000</v>
      </c>
      <c r="Y235" s="5">
        <v>30113804000000</v>
      </c>
      <c r="Z235" s="5">
        <v>20116129000000</v>
      </c>
    </row>
    <row r="237" spans="2:26" ht="15.5" x14ac:dyDescent="0.35">
      <c r="B237" t="s">
        <v>190</v>
      </c>
      <c r="C237" t="s">
        <v>11</v>
      </c>
      <c r="D237" s="5">
        <v>151560000000</v>
      </c>
      <c r="E237" s="5">
        <v>151560000000</v>
      </c>
      <c r="F237" s="5">
        <v>151560000000</v>
      </c>
      <c r="G237" s="5">
        <v>151560000000</v>
      </c>
      <c r="I237" s="5">
        <v>151560000000</v>
      </c>
      <c r="J237" s="5">
        <v>151560000000</v>
      </c>
      <c r="K237" s="5">
        <v>151560000000</v>
      </c>
      <c r="L237" s="5">
        <v>151560000000</v>
      </c>
      <c r="M237" s="5">
        <v>151560000000</v>
      </c>
      <c r="N237" s="5">
        <v>123350000000</v>
      </c>
      <c r="O237" s="5">
        <v>123350000000</v>
      </c>
      <c r="P237" s="5">
        <v>123350000000</v>
      </c>
      <c r="Q237" s="5">
        <v>123350000000</v>
      </c>
      <c r="R237" s="5">
        <v>24670000000</v>
      </c>
      <c r="S237" s="5">
        <v>24670000000</v>
      </c>
      <c r="T237" s="5">
        <v>24670000000</v>
      </c>
      <c r="U237" s="5">
        <v>24670000000</v>
      </c>
      <c r="V237" s="5">
        <v>24670000000</v>
      </c>
      <c r="W237" s="5">
        <v>24670000000</v>
      </c>
      <c r="X237" s="5">
        <v>12330000000</v>
      </c>
      <c r="Y237" s="5">
        <v>12330000000</v>
      </c>
      <c r="Z237" s="5">
        <v>12330000000</v>
      </c>
    </row>
    <row r="238" spans="2:26" ht="15.5" x14ac:dyDescent="0.35">
      <c r="C238" t="s">
        <v>191</v>
      </c>
      <c r="D238" s="6">
        <v>102.22</v>
      </c>
      <c r="E238" s="6">
        <v>104.74</v>
      </c>
      <c r="F238" s="6">
        <v>95.69</v>
      </c>
      <c r="G238" s="6">
        <v>83.5</v>
      </c>
    </row>
    <row r="239" spans="2:26" ht="15.5" x14ac:dyDescent="0.35">
      <c r="C239" t="s">
        <v>192</v>
      </c>
      <c r="D239" s="6">
        <v>32.58</v>
      </c>
      <c r="E239" s="6">
        <v>34.94</v>
      </c>
      <c r="F239" s="6">
        <v>40.76</v>
      </c>
      <c r="G239" s="6">
        <v>44.79</v>
      </c>
    </row>
    <row r="240" spans="2:26" ht="15.5" x14ac:dyDescent="0.35">
      <c r="C240" t="s">
        <v>70</v>
      </c>
      <c r="D240" s="6">
        <v>9.5500000000000007</v>
      </c>
      <c r="E240" s="6">
        <v>10.55</v>
      </c>
      <c r="F240" s="6">
        <v>11.2</v>
      </c>
      <c r="G240" s="6">
        <v>10.79</v>
      </c>
    </row>
    <row r="241" spans="3:7" ht="15.5" x14ac:dyDescent="0.35">
      <c r="C241" t="s">
        <v>193</v>
      </c>
      <c r="D241" s="5">
        <v>21774650000000</v>
      </c>
      <c r="E241" s="5">
        <v>21683130000000</v>
      </c>
      <c r="F241" s="5">
        <v>19539540000000</v>
      </c>
      <c r="G241" s="5">
        <v>18616630000000</v>
      </c>
    </row>
    <row r="242" spans="3:7" ht="15.5" x14ac:dyDescent="0.35">
      <c r="C242" t="s">
        <v>194</v>
      </c>
      <c r="D242" s="6">
        <v>6.8999999999999999E-3</v>
      </c>
      <c r="E242" s="6">
        <v>7.4000000000000003E-3</v>
      </c>
      <c r="F242" s="6">
        <v>6.8000000000000005E-3</v>
      </c>
      <c r="G242" s="6">
        <v>6.0000000000000001E-3</v>
      </c>
    </row>
    <row r="243" spans="3:7" ht="15.5" x14ac:dyDescent="0.35">
      <c r="C243" t="s">
        <v>195</v>
      </c>
      <c r="D243" s="6">
        <v>4.58E-2</v>
      </c>
      <c r="E243" s="6">
        <v>4.9000000000000002E-2</v>
      </c>
      <c r="F243" s="6">
        <v>4.3799999999999999E-2</v>
      </c>
      <c r="G243" s="6">
        <v>4.0099999999999997E-2</v>
      </c>
    </row>
    <row r="244" spans="3:7" ht="15.5" x14ac:dyDescent="0.35">
      <c r="C244" t="s">
        <v>196</v>
      </c>
      <c r="D244" s="6">
        <v>9.1000000000000004E-3</v>
      </c>
      <c r="E244" s="6">
        <v>9.4999999999999998E-3</v>
      </c>
      <c r="F244" s="6">
        <v>8.5000000000000006E-3</v>
      </c>
      <c r="G244" s="6">
        <v>8.3000000000000001E-3</v>
      </c>
    </row>
    <row r="245" spans="3:7" ht="15.5" x14ac:dyDescent="0.35">
      <c r="C245" t="s">
        <v>197</v>
      </c>
    </row>
    <row r="246" spans="3:7" ht="15.5" x14ac:dyDescent="0.35">
      <c r="C246" t="s">
        <v>198</v>
      </c>
      <c r="D246" s="5">
        <v>345062000000000</v>
      </c>
      <c r="E246" s="5">
        <v>330941000000000</v>
      </c>
      <c r="F246" s="5">
        <v>337898000000000</v>
      </c>
      <c r="G246" s="5">
        <v>322072000000000</v>
      </c>
    </row>
    <row r="247" spans="3:7" ht="15.5" x14ac:dyDescent="0.35">
      <c r="C247" t="s">
        <v>199</v>
      </c>
      <c r="D247" s="6">
        <v>1.49</v>
      </c>
      <c r="E247" s="6">
        <v>1.71</v>
      </c>
      <c r="F247" s="6">
        <v>1.78</v>
      </c>
      <c r="G247" s="6">
        <v>1.8</v>
      </c>
    </row>
    <row r="248" spans="3:7" ht="15.5" x14ac:dyDescent="0.35">
      <c r="C248" t="s">
        <v>200</v>
      </c>
      <c r="D248" s="6">
        <v>2231.5</v>
      </c>
      <c r="E248" s="5">
        <v>2138</v>
      </c>
      <c r="F248" s="6">
        <v>2185.23</v>
      </c>
      <c r="G248" s="6">
        <v>2081.71</v>
      </c>
    </row>
    <row r="249" spans="3:7" ht="15.5" x14ac:dyDescent="0.35">
      <c r="C249" t="s">
        <v>201</v>
      </c>
      <c r="D249" s="6">
        <v>1.49</v>
      </c>
      <c r="E249" s="6">
        <v>1.71</v>
      </c>
      <c r="F249" s="6">
        <v>1.78</v>
      </c>
      <c r="G249" s="6">
        <v>1.8</v>
      </c>
    </row>
    <row r="250" spans="3:7" ht="15.5" x14ac:dyDescent="0.35">
      <c r="C250" t="s">
        <v>202</v>
      </c>
      <c r="D250" s="6">
        <v>2231.5</v>
      </c>
      <c r="E250" s="5">
        <v>2138</v>
      </c>
      <c r="F250" s="6">
        <v>2185.23</v>
      </c>
      <c r="G250" s="6">
        <v>2081.71</v>
      </c>
    </row>
    <row r="251" spans="3:7" ht="15.5" x14ac:dyDescent="0.35">
      <c r="C251" t="s">
        <v>203</v>
      </c>
    </row>
    <row r="252" spans="3:7" ht="15.5" x14ac:dyDescent="0.35">
      <c r="C252" t="s">
        <v>204</v>
      </c>
    </row>
    <row r="253" spans="3:7" ht="15.5" x14ac:dyDescent="0.35">
      <c r="C253" t="s">
        <v>205</v>
      </c>
      <c r="D253" s="5">
        <v>338204000000000</v>
      </c>
      <c r="E253" s="5">
        <v>324034000000000</v>
      </c>
      <c r="F253" s="5">
        <v>331191000000000</v>
      </c>
      <c r="G253" s="5">
        <v>315501000000000</v>
      </c>
    </row>
    <row r="254" spans="3:7" ht="15.5" x14ac:dyDescent="0.35">
      <c r="C254" t="s">
        <v>23</v>
      </c>
    </row>
    <row r="255" spans="3:7" ht="15.5" x14ac:dyDescent="0.35">
      <c r="C255" t="s">
        <v>20</v>
      </c>
    </row>
    <row r="256" spans="3:7" ht="15.5" x14ac:dyDescent="0.35">
      <c r="C256" t="s">
        <v>206</v>
      </c>
    </row>
    <row r="257" spans="3:26" ht="15.5" x14ac:dyDescent="0.35">
      <c r="C257" t="s">
        <v>207</v>
      </c>
      <c r="D257" s="5">
        <v>50250000000000</v>
      </c>
      <c r="E257" s="5">
        <v>-86072000000000</v>
      </c>
      <c r="F257" s="5">
        <v>24340000000000</v>
      </c>
      <c r="G257" s="5">
        <v>2756000000000</v>
      </c>
    </row>
    <row r="258" spans="3:26" ht="15.5" x14ac:dyDescent="0.35">
      <c r="C258" t="s">
        <v>208</v>
      </c>
      <c r="D258" s="5">
        <v>-1262000000000</v>
      </c>
      <c r="E258" s="5">
        <v>-737000000000</v>
      </c>
      <c r="F258" s="5">
        <v>-1022000000000</v>
      </c>
      <c r="G258" s="5">
        <v>-2086000000000</v>
      </c>
    </row>
    <row r="259" spans="3:26" ht="15.5" x14ac:dyDescent="0.35">
      <c r="C259" t="s">
        <v>12</v>
      </c>
      <c r="D259" s="5">
        <v>48988000000000</v>
      </c>
      <c r="E259" s="5">
        <v>-86809000000000</v>
      </c>
      <c r="F259" s="5">
        <v>23318000000000</v>
      </c>
      <c r="G259" s="5">
        <v>670000000000</v>
      </c>
    </row>
    <row r="260" spans="3:26" ht="15.5" x14ac:dyDescent="0.35">
      <c r="C260" t="s">
        <v>15</v>
      </c>
      <c r="D260" s="6">
        <v>323.23</v>
      </c>
      <c r="E260" s="6">
        <v>-572.78</v>
      </c>
      <c r="F260" s="6">
        <v>153.85</v>
      </c>
      <c r="G260" s="6">
        <v>4.42</v>
      </c>
    </row>
    <row r="261" spans="3:26" ht="15.5" x14ac:dyDescent="0.35">
      <c r="C261" t="s">
        <v>57</v>
      </c>
      <c r="I261" s="6">
        <v>373.8</v>
      </c>
      <c r="J261" s="6">
        <v>395.52</v>
      </c>
      <c r="K261" s="6">
        <v>396.54</v>
      </c>
      <c r="L261" s="6">
        <v>337.63</v>
      </c>
      <c r="M261" s="6">
        <v>204.98</v>
      </c>
      <c r="N261" s="6">
        <v>151.24</v>
      </c>
      <c r="O261" s="6">
        <v>278.67</v>
      </c>
      <c r="P261" s="6">
        <v>262.27999999999997</v>
      </c>
      <c r="Q261" s="6">
        <v>235.08</v>
      </c>
      <c r="R261" s="6">
        <v>1061.8800000000001</v>
      </c>
      <c r="S261" s="6">
        <v>1029.53</v>
      </c>
      <c r="T261" s="6">
        <v>982.67</v>
      </c>
      <c r="U261" s="6">
        <v>865.22</v>
      </c>
      <c r="V261" s="6">
        <v>757.26</v>
      </c>
      <c r="W261" s="6">
        <v>611.41</v>
      </c>
      <c r="X261" s="6">
        <v>930.1</v>
      </c>
      <c r="Y261" s="6">
        <v>592.73</v>
      </c>
      <c r="Z261" s="6">
        <v>483.43</v>
      </c>
    </row>
    <row r="262" spans="3:26" ht="15.5" x14ac:dyDescent="0.35">
      <c r="C262" t="s">
        <v>69</v>
      </c>
      <c r="I262" s="6">
        <v>9.7899999999999991</v>
      </c>
      <c r="J262" s="6">
        <v>10.32</v>
      </c>
      <c r="K262" s="6">
        <v>14.44</v>
      </c>
      <c r="L262" s="6">
        <v>14.63</v>
      </c>
      <c r="M262" s="6">
        <v>20.05</v>
      </c>
      <c r="N262" s="6">
        <v>27.57</v>
      </c>
      <c r="O262" s="6">
        <v>15.79</v>
      </c>
      <c r="P262" s="6">
        <v>13.95</v>
      </c>
      <c r="Q262" s="6">
        <v>15.48</v>
      </c>
      <c r="R262" s="6">
        <v>10.99</v>
      </c>
      <c r="S262" s="6">
        <v>11.1</v>
      </c>
      <c r="T262" s="6">
        <v>11.85</v>
      </c>
      <c r="U262" s="6">
        <v>8.3800000000000008</v>
      </c>
      <c r="V262" s="6">
        <v>9.18</v>
      </c>
      <c r="W262" s="6">
        <v>11.04</v>
      </c>
      <c r="X262" s="6">
        <v>11.28</v>
      </c>
      <c r="Y262" s="6">
        <v>12.9</v>
      </c>
      <c r="Z262" s="6">
        <v>9.48</v>
      </c>
    </row>
    <row r="263" spans="3:26" ht="15.5" x14ac:dyDescent="0.35">
      <c r="C263" t="s">
        <v>72</v>
      </c>
      <c r="I263" s="6">
        <v>2.67</v>
      </c>
      <c r="J263" s="6">
        <v>3.1</v>
      </c>
      <c r="K263" s="6">
        <v>4.6100000000000003</v>
      </c>
      <c r="L263" s="6">
        <v>4.66</v>
      </c>
      <c r="M263" s="6">
        <v>4.1399999999999997</v>
      </c>
      <c r="N263" s="6">
        <v>3.62</v>
      </c>
      <c r="O263" s="6">
        <v>4.2699999999999996</v>
      </c>
      <c r="P263" s="6">
        <v>3.9</v>
      </c>
      <c r="Q263" s="6">
        <v>4.21</v>
      </c>
      <c r="R263" s="6">
        <v>2.96</v>
      </c>
      <c r="S263" s="6">
        <v>3.3</v>
      </c>
      <c r="T263" s="6">
        <v>3.83</v>
      </c>
      <c r="U263" s="6">
        <v>3.01</v>
      </c>
      <c r="V263" s="6">
        <v>3.46</v>
      </c>
      <c r="W263" s="6">
        <v>3.46</v>
      </c>
      <c r="X263" s="6">
        <v>2.9</v>
      </c>
      <c r="Y263" s="6">
        <v>2.67</v>
      </c>
      <c r="Z263" s="6">
        <v>2.0099999999999998</v>
      </c>
    </row>
    <row r="264" spans="3:26" ht="15.5" x14ac:dyDescent="0.35">
      <c r="C264" t="s">
        <v>209</v>
      </c>
      <c r="I264" s="5">
        <v>79117260000000</v>
      </c>
      <c r="J264" s="5">
        <v>84059190000000</v>
      </c>
      <c r="K264" s="5">
        <v>80555030000000</v>
      </c>
      <c r="L264" s="5">
        <v>67920840000000</v>
      </c>
      <c r="M264" s="5">
        <v>44217570000000</v>
      </c>
      <c r="N264" s="5">
        <v>32053690000000</v>
      </c>
      <c r="O264" s="5">
        <v>45165560000000</v>
      </c>
      <c r="P264" s="5">
        <v>43591190000000</v>
      </c>
    </row>
    <row r="265" spans="3:26" ht="15.5" x14ac:dyDescent="0.35">
      <c r="C265" t="s">
        <v>210</v>
      </c>
      <c r="I265" s="6">
        <v>2.6499999999999999E-2</v>
      </c>
      <c r="J265" s="6">
        <v>3.0099999999999998E-2</v>
      </c>
      <c r="K265" s="6">
        <v>3.0600000000000002E-2</v>
      </c>
      <c r="L265" s="6">
        <v>2.7400000000000001E-2</v>
      </c>
      <c r="M265" s="6">
        <v>1.8500000000000003E-2</v>
      </c>
      <c r="N265" s="6">
        <v>1.23E-2</v>
      </c>
      <c r="O265" s="6">
        <v>2.4300000000000002E-2</v>
      </c>
      <c r="P265" s="6">
        <v>2.4900000000000002E-2</v>
      </c>
      <c r="Q265" s="6">
        <v>2.5699999999999997E-2</v>
      </c>
      <c r="R265" s="6">
        <v>2.6099999999999998E-2</v>
      </c>
      <c r="S265" s="6">
        <v>2.8900000000000002E-2</v>
      </c>
      <c r="T265" s="6">
        <v>3.0200000000000001E-2</v>
      </c>
      <c r="U265" s="6">
        <v>3.4099999999999998E-2</v>
      </c>
      <c r="V265" s="6">
        <v>3.39E-2</v>
      </c>
      <c r="W265" s="6">
        <v>3.2099999999999997E-2</v>
      </c>
      <c r="X265" s="6">
        <v>2.8399999999999998E-2</v>
      </c>
      <c r="Y265" s="6">
        <v>2.3099999999999999E-2</v>
      </c>
      <c r="Z265" s="6">
        <v>2.4199999999999999E-2</v>
      </c>
    </row>
    <row r="266" spans="3:26" ht="15.5" x14ac:dyDescent="0.35">
      <c r="C266" t="s">
        <v>211</v>
      </c>
      <c r="I266" s="6">
        <v>0.17480000000000001</v>
      </c>
      <c r="J266" s="6">
        <v>0.18909999999999999</v>
      </c>
      <c r="K266" s="6">
        <v>0.193</v>
      </c>
      <c r="L266" s="6">
        <v>0.17100000000000001</v>
      </c>
      <c r="M266" s="6">
        <v>0.1076</v>
      </c>
      <c r="N266" s="6">
        <v>9.4499999999999987E-2</v>
      </c>
      <c r="O266" s="6">
        <v>0.1666</v>
      </c>
      <c r="P266" s="6">
        <v>0.17679999999999998</v>
      </c>
      <c r="Q266" s="6">
        <v>0.1739</v>
      </c>
      <c r="R266" s="6">
        <v>0.1789</v>
      </c>
      <c r="S266" s="6">
        <v>0.22510000000000002</v>
      </c>
      <c r="T266" s="6">
        <v>0.24850000000000003</v>
      </c>
      <c r="U266" s="6">
        <v>0.26960000000000001</v>
      </c>
      <c r="V266" s="6">
        <v>0.2883</v>
      </c>
      <c r="W266" s="6">
        <v>0.30299999999999999</v>
      </c>
      <c r="X266" s="6">
        <v>0.31280000000000002</v>
      </c>
      <c r="Y266" s="6">
        <v>0.2681</v>
      </c>
      <c r="Z266" s="6">
        <v>0.26649999999999996</v>
      </c>
    </row>
    <row r="267" spans="3:26" ht="15.5" x14ac:dyDescent="0.35">
      <c r="C267" t="s">
        <v>212</v>
      </c>
      <c r="I267" s="6">
        <v>3.5499999999999997E-2</v>
      </c>
      <c r="J267" s="6">
        <v>3.95E-2</v>
      </c>
      <c r="K267" s="6">
        <v>4.0099999999999997E-2</v>
      </c>
      <c r="L267" s="6">
        <v>3.6299999999999999E-2</v>
      </c>
      <c r="M267" s="6">
        <v>2.58E-2</v>
      </c>
      <c r="N267" s="6">
        <v>2.0299999999999999E-2</v>
      </c>
      <c r="O267" s="6">
        <v>3.2000000000000001E-2</v>
      </c>
      <c r="P267" s="6">
        <v>3.44E-2</v>
      </c>
      <c r="Q267" s="6">
        <v>3.4599999999999999E-2</v>
      </c>
      <c r="R267" s="6">
        <v>3.61E-2</v>
      </c>
      <c r="S267" s="6">
        <v>3.6299999999999999E-2</v>
      </c>
      <c r="T267" s="6">
        <v>3.9699999999999999E-2</v>
      </c>
      <c r="U267" s="6">
        <v>4.4400000000000002E-2</v>
      </c>
      <c r="V267" s="6">
        <v>4.4400000000000002E-2</v>
      </c>
      <c r="W267" s="6">
        <v>4.0199999999999993E-2</v>
      </c>
      <c r="X267" s="6">
        <v>3.9900000000000005E-2</v>
      </c>
      <c r="Y267" s="6">
        <v>3.04E-2</v>
      </c>
      <c r="Z267" s="6">
        <v>6.7799999999999999E-2</v>
      </c>
    </row>
    <row r="268" spans="3:26" ht="15.5" x14ac:dyDescent="0.35">
      <c r="C268" t="s">
        <v>213</v>
      </c>
    </row>
    <row r="269" spans="3:26" ht="15.5" x14ac:dyDescent="0.35">
      <c r="C269" t="s">
        <v>66</v>
      </c>
      <c r="I269" s="6">
        <v>1.71</v>
      </c>
      <c r="J269" s="6">
        <v>1.95</v>
      </c>
      <c r="K269" s="6">
        <v>2.79</v>
      </c>
      <c r="L269" s="6">
        <v>2.5</v>
      </c>
      <c r="M269" s="6">
        <v>2.16</v>
      </c>
      <c r="N269" s="6">
        <v>2.61</v>
      </c>
      <c r="O269" s="6">
        <v>2.63</v>
      </c>
      <c r="P269" s="6">
        <v>2.4700000000000002</v>
      </c>
      <c r="Q269" s="6">
        <v>2.69</v>
      </c>
      <c r="R269" s="6">
        <v>1.97</v>
      </c>
      <c r="S269" s="6">
        <v>2.5</v>
      </c>
      <c r="T269" s="6">
        <v>2.95</v>
      </c>
      <c r="U269" s="6">
        <v>2.2599999999999998</v>
      </c>
      <c r="V269" s="6">
        <v>2.65</v>
      </c>
      <c r="W269" s="6">
        <v>3.35</v>
      </c>
      <c r="X269" s="6">
        <v>3.53</v>
      </c>
      <c r="Y269" s="6">
        <v>3.46</v>
      </c>
      <c r="Z269" s="6">
        <v>2.5299999999999998</v>
      </c>
    </row>
    <row r="270" spans="3:26" ht="15.5" x14ac:dyDescent="0.35">
      <c r="C270" t="s">
        <v>63</v>
      </c>
      <c r="I270" s="5">
        <v>2138</v>
      </c>
      <c r="J270" s="6">
        <v>2091.7800000000002</v>
      </c>
      <c r="K270" s="6">
        <v>2054.4</v>
      </c>
      <c r="L270" s="6">
        <v>1974.77</v>
      </c>
      <c r="M270" s="6">
        <v>1905.1</v>
      </c>
      <c r="N270" s="6">
        <v>1600.2</v>
      </c>
      <c r="O270" s="6">
        <v>1672.72</v>
      </c>
      <c r="P270" s="6">
        <v>1483.37</v>
      </c>
      <c r="Q270" s="6">
        <v>1351.88</v>
      </c>
      <c r="R270" s="6">
        <v>5935.4</v>
      </c>
      <c r="S270" s="6">
        <v>4573.84</v>
      </c>
      <c r="T270" s="6">
        <v>3954.75</v>
      </c>
      <c r="U270" s="6">
        <v>3209.01</v>
      </c>
      <c r="V270" s="6">
        <v>2627.04</v>
      </c>
      <c r="W270" s="6">
        <v>2017.68</v>
      </c>
      <c r="X270" s="6">
        <v>2973.19</v>
      </c>
      <c r="Y270" s="6">
        <v>2210.6799999999998</v>
      </c>
      <c r="Z270" s="6">
        <v>1813.89</v>
      </c>
    </row>
    <row r="271" spans="3:26" ht="15.5" x14ac:dyDescent="0.35">
      <c r="C271" t="s">
        <v>214</v>
      </c>
      <c r="I271" s="6">
        <v>1.71</v>
      </c>
      <c r="J271" s="6">
        <v>1.95</v>
      </c>
      <c r="K271" s="6">
        <v>2.79</v>
      </c>
      <c r="L271" s="6">
        <v>2.5</v>
      </c>
      <c r="M271" s="6">
        <v>2.16</v>
      </c>
      <c r="N271" s="6">
        <v>2.61</v>
      </c>
      <c r="O271" s="6">
        <v>2.63</v>
      </c>
      <c r="P271" s="6">
        <v>2.4700000000000002</v>
      </c>
      <c r="Q271" s="6">
        <v>2.69</v>
      </c>
      <c r="R271" s="6">
        <v>1.97</v>
      </c>
      <c r="S271" s="6">
        <v>2.5</v>
      </c>
      <c r="T271" s="6">
        <v>2.95</v>
      </c>
      <c r="U271" s="6">
        <v>2.2599999999999998</v>
      </c>
      <c r="V271" s="6">
        <v>2.65</v>
      </c>
      <c r="W271" s="6">
        <v>3.35</v>
      </c>
      <c r="X271" s="6">
        <v>3.53</v>
      </c>
      <c r="Y271" s="6">
        <v>3.46</v>
      </c>
      <c r="Z271" s="6">
        <v>2.5299999999999998</v>
      </c>
    </row>
    <row r="272" spans="3:26" ht="15.5" x14ac:dyDescent="0.35">
      <c r="C272" t="s">
        <v>215</v>
      </c>
      <c r="I272" s="5">
        <v>2138</v>
      </c>
      <c r="J272" s="6">
        <v>2091.7800000000002</v>
      </c>
      <c r="K272" s="6">
        <v>2054.4</v>
      </c>
      <c r="L272" s="6">
        <v>1974.77</v>
      </c>
      <c r="M272" s="6">
        <v>1905.1</v>
      </c>
      <c r="N272" s="6">
        <v>1600.2</v>
      </c>
      <c r="O272" s="6">
        <v>1672.72</v>
      </c>
      <c r="P272" s="6">
        <v>1483.37</v>
      </c>
      <c r="Q272" s="6">
        <v>1351.88</v>
      </c>
      <c r="R272" s="6">
        <v>5935.4</v>
      </c>
      <c r="S272" s="6">
        <v>4573.84</v>
      </c>
      <c r="T272" s="6">
        <v>3954.75</v>
      </c>
      <c r="U272" s="6">
        <v>3209.01</v>
      </c>
      <c r="V272" s="6">
        <v>2627.04</v>
      </c>
      <c r="W272" s="6">
        <v>2017.68</v>
      </c>
      <c r="X272" s="6">
        <v>2973.19</v>
      </c>
      <c r="Y272" s="6">
        <v>2210.6799999999998</v>
      </c>
      <c r="Z272" s="6">
        <v>1813.89</v>
      </c>
    </row>
    <row r="273" spans="2:26" ht="15.5" x14ac:dyDescent="0.35">
      <c r="C273" t="s">
        <v>216</v>
      </c>
    </row>
    <row r="274" spans="2:26" ht="15.5" x14ac:dyDescent="0.35">
      <c r="C274" t="s">
        <v>217</v>
      </c>
    </row>
    <row r="275" spans="2:26" ht="15.5" x14ac:dyDescent="0.35">
      <c r="C275" t="s">
        <v>25</v>
      </c>
    </row>
    <row r="276" spans="2:26" ht="15.5" x14ac:dyDescent="0.35">
      <c r="C276" t="s">
        <v>22</v>
      </c>
    </row>
    <row r="277" spans="2:26" ht="15.5" x14ac:dyDescent="0.35">
      <c r="C277" t="s">
        <v>218</v>
      </c>
    </row>
    <row r="278" spans="2:26" ht="15.5" x14ac:dyDescent="0.35">
      <c r="C278" t="s">
        <v>219</v>
      </c>
      <c r="I278" s="5">
        <v>14617000000000</v>
      </c>
      <c r="J278" s="5">
        <v>24283000000000</v>
      </c>
      <c r="K278" s="5">
        <v>-4971000000000</v>
      </c>
      <c r="L278" s="5">
        <v>97506000000000</v>
      </c>
      <c r="M278" s="5">
        <v>32588000000000</v>
      </c>
      <c r="N278" s="5">
        <v>66689000000000</v>
      </c>
      <c r="O278" s="5">
        <v>44583000000000</v>
      </c>
      <c r="P278" s="5">
        <v>57262000000000</v>
      </c>
      <c r="Q278" s="5">
        <v>39299000000000</v>
      </c>
      <c r="R278" s="5">
        <v>21771000000000</v>
      </c>
      <c r="S278" s="5">
        <v>45545000000000</v>
      </c>
      <c r="T278" s="5">
        <v>75823000000000</v>
      </c>
      <c r="U278" s="5">
        <v>-490000000000</v>
      </c>
      <c r="V278" s="5">
        <v>-24367000000000</v>
      </c>
      <c r="W278" s="5">
        <v>15551000000000</v>
      </c>
      <c r="X278" s="5">
        <v>44813000000000</v>
      </c>
      <c r="Y278" s="5">
        <v>1507000000000</v>
      </c>
      <c r="Z278" s="5">
        <v>-15798000000000</v>
      </c>
    </row>
    <row r="279" spans="2:26" ht="15.5" x14ac:dyDescent="0.35">
      <c r="C279" t="s">
        <v>220</v>
      </c>
      <c r="I279" s="5">
        <v>-6344000000000</v>
      </c>
      <c r="J279" s="5">
        <v>-10335000000000</v>
      </c>
      <c r="K279" s="5">
        <v>-8177000000000</v>
      </c>
      <c r="L279" s="5">
        <v>-10538000000000</v>
      </c>
      <c r="M279" s="5">
        <v>-8254000000000</v>
      </c>
      <c r="N279" s="5">
        <v>-3129000000000</v>
      </c>
      <c r="O279" s="5">
        <v>-3695000000000</v>
      </c>
      <c r="P279" s="5">
        <v>-1823000000000</v>
      </c>
      <c r="Q279" s="5">
        <v>-2006000000000</v>
      </c>
      <c r="R279" s="5">
        <v>-3653000000000</v>
      </c>
      <c r="S279" s="5">
        <v>-3285000000000</v>
      </c>
      <c r="T279" s="5">
        <v>-3065000000000</v>
      </c>
      <c r="U279" s="5">
        <v>-1948000000000</v>
      </c>
      <c r="V279" s="5">
        <v>-1445000000000</v>
      </c>
      <c r="W279" s="5">
        <v>-601000000000</v>
      </c>
      <c r="X279" s="5">
        <v>-512000000000</v>
      </c>
      <c r="Y279" s="5">
        <v>-442000000000</v>
      </c>
      <c r="Z279" s="5">
        <v>-640000000000</v>
      </c>
    </row>
    <row r="280" spans="2:26" ht="15.5" x14ac:dyDescent="0.35">
      <c r="C280" t="s">
        <v>14</v>
      </c>
      <c r="I280" s="5">
        <v>8273000000000</v>
      </c>
      <c r="J280" s="5">
        <v>13949000000000</v>
      </c>
      <c r="K280" s="5">
        <v>-13149000000000</v>
      </c>
      <c r="L280" s="5">
        <v>86968000000000</v>
      </c>
      <c r="M280" s="5">
        <v>24334000000000</v>
      </c>
      <c r="N280" s="5">
        <v>63560000000000</v>
      </c>
      <c r="O280" s="5">
        <v>40888000000000</v>
      </c>
      <c r="P280" s="5">
        <v>55440000000000</v>
      </c>
      <c r="Q280" s="5">
        <v>37293000000000</v>
      </c>
      <c r="R280" s="5">
        <v>18118000000000</v>
      </c>
      <c r="S280" s="5">
        <v>42260000000000</v>
      </c>
      <c r="T280" s="5">
        <v>72758000000000</v>
      </c>
      <c r="U280" s="5">
        <v>-2438000000000</v>
      </c>
      <c r="V280" s="5">
        <v>-25813000000000</v>
      </c>
      <c r="W280" s="5">
        <v>14950000000000</v>
      </c>
      <c r="X280" s="5">
        <v>44302000000000</v>
      </c>
      <c r="Y280" s="5">
        <v>1065000000000</v>
      </c>
      <c r="Z280" s="5">
        <v>-16437000000000</v>
      </c>
    </row>
    <row r="281" spans="2:26" ht="15.5" x14ac:dyDescent="0.35">
      <c r="C281" t="s">
        <v>16</v>
      </c>
      <c r="I281" s="6">
        <v>54.58</v>
      </c>
      <c r="J281" s="6">
        <v>92.03</v>
      </c>
      <c r="K281" s="6">
        <v>-86.76</v>
      </c>
      <c r="L281" s="6">
        <v>573.82000000000005</v>
      </c>
      <c r="M281" s="6">
        <v>160.56</v>
      </c>
      <c r="N281" s="6">
        <v>515.29999999999995</v>
      </c>
      <c r="O281" s="6">
        <v>331.49</v>
      </c>
      <c r="P281" s="6">
        <v>449.47</v>
      </c>
      <c r="Q281" s="6">
        <v>302.33999999999997</v>
      </c>
      <c r="R281" s="6">
        <v>734.43</v>
      </c>
      <c r="S281" s="6">
        <v>1713.05</v>
      </c>
      <c r="T281" s="6">
        <v>2949.35</v>
      </c>
      <c r="U281" s="6">
        <v>-98.85</v>
      </c>
      <c r="V281" s="6">
        <v>-1046.3499999999999</v>
      </c>
      <c r="W281" s="6">
        <v>606.02</v>
      </c>
      <c r="X281" s="6">
        <v>3591.65</v>
      </c>
      <c r="Y281" s="6">
        <v>86.39</v>
      </c>
      <c r="Z281" s="6">
        <v>-1333.63</v>
      </c>
    </row>
    <row r="283" spans="2:26" ht="15.5" x14ac:dyDescent="0.35">
      <c r="B283" t="s">
        <v>221</v>
      </c>
      <c r="C283" t="s">
        <v>222</v>
      </c>
      <c r="D283" s="5">
        <v>15493000000000</v>
      </c>
      <c r="E283" s="5">
        <v>15874000000000</v>
      </c>
      <c r="F283" s="5">
        <v>14502000000000</v>
      </c>
      <c r="G283" s="5">
        <v>12655000000000</v>
      </c>
      <c r="H283" s="5">
        <v>61971000000000</v>
      </c>
      <c r="I283" s="5">
        <v>56652000000000</v>
      </c>
      <c r="J283" s="5">
        <v>59945000000000</v>
      </c>
      <c r="K283" s="5">
        <v>60100000000000</v>
      </c>
      <c r="L283" s="5">
        <v>51170000000000</v>
      </c>
      <c r="M283" s="5">
        <v>31067000000000</v>
      </c>
      <c r="N283" s="5">
        <v>18655000000000</v>
      </c>
      <c r="O283" s="5">
        <v>34373000000000</v>
      </c>
      <c r="P283" s="5">
        <v>32351000000000</v>
      </c>
      <c r="Q283" s="5">
        <v>28997000000000</v>
      </c>
    </row>
    <row r="284" spans="2:26" ht="15.5" x14ac:dyDescent="0.35">
      <c r="C284" t="s">
        <v>223</v>
      </c>
      <c r="H284" s="5">
        <v>58524000000000</v>
      </c>
      <c r="I284" s="5">
        <v>56652000000000</v>
      </c>
      <c r="J284" s="5">
        <v>59945000000000</v>
      </c>
      <c r="K284" s="5">
        <v>60100000000000</v>
      </c>
      <c r="L284" s="5">
        <v>51170000000000</v>
      </c>
      <c r="M284" s="5">
        <v>31067000000000</v>
      </c>
      <c r="N284" s="5">
        <v>18655000000000</v>
      </c>
      <c r="O284" s="5">
        <v>34373000000000</v>
      </c>
      <c r="P284" s="5">
        <v>32351000000000</v>
      </c>
      <c r="Q284" s="5">
        <v>28997000000000</v>
      </c>
    </row>
    <row r="285" spans="2:26" ht="15.5" x14ac:dyDescent="0.35">
      <c r="C285" t="s">
        <v>224</v>
      </c>
      <c r="H285" s="5">
        <v>346</v>
      </c>
      <c r="I285" s="5">
        <v>346</v>
      </c>
      <c r="J285" s="6">
        <v>343.4</v>
      </c>
      <c r="K285" s="5">
        <v>319</v>
      </c>
      <c r="L285" s="6">
        <v>288.22000000000003</v>
      </c>
      <c r="M285" s="6">
        <v>174.25</v>
      </c>
      <c r="N285" s="6">
        <v>98.91</v>
      </c>
      <c r="O285" s="6">
        <v>168.2</v>
      </c>
      <c r="P285" s="6">
        <v>131.13999999999999</v>
      </c>
      <c r="Q285" s="6">
        <v>106.75</v>
      </c>
    </row>
    <row r="286" spans="2:26" ht="15.5" x14ac:dyDescent="0.35">
      <c r="C286" t="s">
        <v>74</v>
      </c>
      <c r="H286" s="6">
        <v>0.84620000000000006</v>
      </c>
      <c r="I286" s="6">
        <v>0.92559999999999998</v>
      </c>
      <c r="J286" s="6">
        <v>0.86519999999999997</v>
      </c>
      <c r="K286" s="6">
        <v>0.8044</v>
      </c>
      <c r="L286" s="6">
        <v>0.85370000000000001</v>
      </c>
      <c r="M286" s="6">
        <v>0.85010000000000008</v>
      </c>
      <c r="N286" s="6">
        <v>0.80359999999999998</v>
      </c>
      <c r="O286" s="6">
        <v>0.74170000000000003</v>
      </c>
      <c r="P286" s="6">
        <v>0.61439999999999995</v>
      </c>
      <c r="Q286" s="6">
        <v>0.55789999999999995</v>
      </c>
    </row>
    <row r="287" spans="2:26" ht="15.5" x14ac:dyDescent="0.35">
      <c r="C287" t="s">
        <v>225</v>
      </c>
      <c r="H287" s="6">
        <v>0.1157</v>
      </c>
      <c r="I287" s="6">
        <v>0.10060000000000001</v>
      </c>
      <c r="J287" s="6">
        <v>9.0399999999999994E-2</v>
      </c>
      <c r="K287" s="6">
        <v>4.9800000000000004E-2</v>
      </c>
      <c r="L287" s="6">
        <v>5.8799999999999998E-2</v>
      </c>
      <c r="M287" s="6">
        <v>3.8100000000000002E-2</v>
      </c>
      <c r="N287" s="6">
        <v>2.41E-2</v>
      </c>
      <c r="O287" s="6">
        <v>3.85E-2</v>
      </c>
      <c r="P287" s="6">
        <v>3.49E-2</v>
      </c>
      <c r="Q287" s="6">
        <v>3.04E-2</v>
      </c>
    </row>
    <row r="288" spans="2:26" ht="15.5" x14ac:dyDescent="0.35">
      <c r="C288" t="s">
        <v>56</v>
      </c>
      <c r="D288" s="6">
        <v>102.22</v>
      </c>
      <c r="E288" s="6">
        <v>104.74</v>
      </c>
      <c r="F288" s="6">
        <v>95.69</v>
      </c>
      <c r="G288" s="6">
        <v>83.5</v>
      </c>
      <c r="H288" s="6">
        <v>408.89</v>
      </c>
      <c r="I288" s="6">
        <v>373.8</v>
      </c>
      <c r="J288" s="6">
        <v>395.52</v>
      </c>
      <c r="K288" s="6">
        <v>396.54</v>
      </c>
      <c r="L288" s="6">
        <v>337.63</v>
      </c>
      <c r="M288" s="6">
        <v>204.98</v>
      </c>
      <c r="N288" s="6">
        <v>123.09</v>
      </c>
      <c r="O288" s="6">
        <v>226.79</v>
      </c>
      <c r="P288" s="6">
        <v>213.46</v>
      </c>
      <c r="Q288" s="6">
        <v>191.32</v>
      </c>
    </row>
    <row r="289" spans="3:17" ht="15.5" x14ac:dyDescent="0.35">
      <c r="C289" t="s">
        <v>226</v>
      </c>
      <c r="H289" s="6">
        <v>386.14</v>
      </c>
      <c r="I289" s="6">
        <v>373.8</v>
      </c>
      <c r="J289" s="6">
        <v>395.52</v>
      </c>
      <c r="K289" s="6">
        <v>396.54</v>
      </c>
      <c r="L289" s="6">
        <v>337.63</v>
      </c>
      <c r="M289" s="6">
        <v>204.98</v>
      </c>
      <c r="N289" s="6">
        <v>123.09</v>
      </c>
      <c r="O289" s="6">
        <v>226.79</v>
      </c>
      <c r="P289" s="6">
        <v>213.46</v>
      </c>
      <c r="Q289" s="6">
        <v>191.32</v>
      </c>
    </row>
    <row r="290" spans="3:17" ht="15.5" x14ac:dyDescent="0.35">
      <c r="C290" t="s">
        <v>76</v>
      </c>
      <c r="H290" s="5">
        <v>346</v>
      </c>
      <c r="I290" s="5">
        <v>346</v>
      </c>
      <c r="J290" s="6">
        <v>343.4</v>
      </c>
      <c r="K290" s="5">
        <v>319</v>
      </c>
      <c r="L290" s="6">
        <v>288.22000000000003</v>
      </c>
      <c r="M290" s="6">
        <v>174.25</v>
      </c>
      <c r="N290" s="6">
        <v>98.91</v>
      </c>
      <c r="O290" s="6">
        <v>168.2</v>
      </c>
      <c r="P290" s="6">
        <v>131.13999999999999</v>
      </c>
      <c r="Q290" s="6">
        <v>106.75</v>
      </c>
    </row>
    <row r="291" spans="3:17" ht="15.5" x14ac:dyDescent="0.35">
      <c r="C291" t="s">
        <v>227</v>
      </c>
      <c r="H291" s="6">
        <v>0.84620000000000006</v>
      </c>
      <c r="I291" s="6">
        <v>0.92559999999999998</v>
      </c>
      <c r="J291" s="6">
        <v>0.86519999999999997</v>
      </c>
      <c r="K291" s="6">
        <v>0.8044</v>
      </c>
      <c r="L291" s="6">
        <v>0.85370000000000001</v>
      </c>
      <c r="M291" s="6">
        <v>0.85010000000000008</v>
      </c>
      <c r="N291" s="6">
        <v>0.80359999999999998</v>
      </c>
      <c r="O291" s="6">
        <v>0.74170000000000003</v>
      </c>
      <c r="P291" s="6">
        <v>0.61439999999999995</v>
      </c>
      <c r="Q291" s="6">
        <v>0.55789999999999995</v>
      </c>
    </row>
    <row r="292" spans="3:17" ht="15.5" x14ac:dyDescent="0.35">
      <c r="C292" t="s">
        <v>228</v>
      </c>
      <c r="H292" s="6">
        <v>0.1157</v>
      </c>
      <c r="I292" s="6">
        <v>0.10060000000000001</v>
      </c>
      <c r="J292" s="6">
        <v>9.0399999999999994E-2</v>
      </c>
      <c r="K292" s="6">
        <v>4.9800000000000004E-2</v>
      </c>
      <c r="L292" s="6">
        <v>5.8799999999999998E-2</v>
      </c>
      <c r="M292" s="6">
        <v>3.8100000000000002E-2</v>
      </c>
      <c r="N292" s="6">
        <v>2.41E-2</v>
      </c>
      <c r="O292" s="6">
        <v>3.85E-2</v>
      </c>
      <c r="P292" s="6">
        <v>3.49E-2</v>
      </c>
      <c r="Q292" s="6">
        <v>3.04E-2</v>
      </c>
    </row>
    <row r="293" spans="3:17" ht="15.5" x14ac:dyDescent="0.35">
      <c r="C293" t="s">
        <v>229</v>
      </c>
      <c r="D293" s="5">
        <v>52838000000000</v>
      </c>
      <c r="E293" s="5">
        <v>52589000000000</v>
      </c>
      <c r="F293" s="5">
        <v>52796000000000</v>
      </c>
      <c r="G293" s="5">
        <v>52528000000000</v>
      </c>
      <c r="H293" s="5">
        <v>211352000000000</v>
      </c>
      <c r="I293" s="5">
        <v>207783000000000</v>
      </c>
      <c r="J293" s="5">
        <v>199266000000000</v>
      </c>
      <c r="K293" s="5">
        <v>188075000000000</v>
      </c>
      <c r="L293" s="5">
        <v>160812000000000</v>
      </c>
      <c r="M293" s="5">
        <v>150513000000000</v>
      </c>
      <c r="N293" s="5">
        <v>141970000000000</v>
      </c>
      <c r="O293" s="5">
        <v>127130000000000</v>
      </c>
      <c r="P293" s="5">
        <v>115761000000000</v>
      </c>
      <c r="Q293" s="5">
        <v>106688000000000</v>
      </c>
    </row>
    <row r="294" spans="3:17" ht="15.5" x14ac:dyDescent="0.35">
      <c r="C294" t="s">
        <v>230</v>
      </c>
      <c r="H294" s="5">
        <v>210751000000000</v>
      </c>
      <c r="I294" s="5">
        <v>207783000000000</v>
      </c>
      <c r="J294" s="5">
        <v>199266000000000</v>
      </c>
      <c r="K294" s="5">
        <v>188075000000000</v>
      </c>
      <c r="L294" s="5">
        <v>160812000000000</v>
      </c>
      <c r="M294" s="5">
        <v>150513000000000</v>
      </c>
      <c r="N294" s="5">
        <v>141970000000000</v>
      </c>
      <c r="O294" s="5">
        <v>127130000000000</v>
      </c>
      <c r="P294" s="5">
        <v>115761000000000</v>
      </c>
      <c r="Q294" s="5">
        <v>106688000000000</v>
      </c>
    </row>
    <row r="295" spans="3:17" ht="15.5" x14ac:dyDescent="0.35">
      <c r="C295" t="s">
        <v>231</v>
      </c>
      <c r="H295" s="5">
        <v>346</v>
      </c>
      <c r="I295" s="5">
        <v>346</v>
      </c>
      <c r="J295" s="6">
        <v>343.4</v>
      </c>
      <c r="K295" s="5">
        <v>319</v>
      </c>
      <c r="L295" s="6">
        <v>288.22000000000003</v>
      </c>
      <c r="M295" s="6">
        <v>174.25</v>
      </c>
      <c r="N295" s="6">
        <v>98.91</v>
      </c>
      <c r="O295" s="6">
        <v>168.2</v>
      </c>
      <c r="P295" s="6">
        <v>131.13999999999999</v>
      </c>
      <c r="Q295" s="6">
        <v>106.75</v>
      </c>
    </row>
    <row r="296" spans="3:17" ht="15.5" x14ac:dyDescent="0.35">
      <c r="C296" t="s">
        <v>232</v>
      </c>
      <c r="H296" s="6">
        <v>0.84620000000000006</v>
      </c>
      <c r="I296" s="6">
        <v>0.92559999999999998</v>
      </c>
      <c r="J296" s="6">
        <v>0.86519999999999997</v>
      </c>
      <c r="K296" s="6">
        <v>0.8044</v>
      </c>
      <c r="L296" s="6">
        <v>0.85370000000000001</v>
      </c>
      <c r="M296" s="6">
        <v>0.85010000000000008</v>
      </c>
      <c r="N296" s="6">
        <v>0.80359999999999998</v>
      </c>
      <c r="O296" s="6">
        <v>0.74170000000000003</v>
      </c>
      <c r="P296" s="6">
        <v>0.61439999999999995</v>
      </c>
      <c r="Q296" s="6">
        <v>0.55789999999999995</v>
      </c>
    </row>
    <row r="297" spans="3:17" ht="15.5" x14ac:dyDescent="0.35">
      <c r="C297" t="s">
        <v>233</v>
      </c>
      <c r="H297" s="6">
        <v>0.1157</v>
      </c>
      <c r="I297" s="6">
        <v>0.10060000000000001</v>
      </c>
      <c r="J297" s="6">
        <v>9.0399999999999994E-2</v>
      </c>
      <c r="K297" s="6">
        <v>4.9800000000000004E-2</v>
      </c>
      <c r="L297" s="6">
        <v>5.8799999999999998E-2</v>
      </c>
      <c r="M297" s="6">
        <v>3.8100000000000002E-2</v>
      </c>
      <c r="N297" s="6">
        <v>2.41E-2</v>
      </c>
      <c r="O297" s="6">
        <v>3.85E-2</v>
      </c>
      <c r="P297" s="6">
        <v>3.49E-2</v>
      </c>
      <c r="Q297" s="6">
        <v>3.04E-2</v>
      </c>
    </row>
    <row r="298" spans="3:17" ht="15.5" x14ac:dyDescent="0.35">
      <c r="C298" t="s">
        <v>234</v>
      </c>
      <c r="I298" s="6">
        <v>7.31</v>
      </c>
    </row>
    <row r="299" spans="3:17" ht="15.5" x14ac:dyDescent="0.35">
      <c r="C299" t="s">
        <v>235</v>
      </c>
      <c r="I299" s="6">
        <v>7.74</v>
      </c>
    </row>
    <row r="300" spans="3:17" ht="15.5" x14ac:dyDescent="0.35">
      <c r="C300" t="s">
        <v>236</v>
      </c>
      <c r="I300" s="6">
        <v>7.36</v>
      </c>
    </row>
    <row r="301" spans="3:17" ht="15.5" x14ac:dyDescent="0.35">
      <c r="C301" t="s">
        <v>237</v>
      </c>
      <c r="I301" s="6">
        <v>7.5</v>
      </c>
    </row>
    <row r="302" spans="3:17" ht="15.5" x14ac:dyDescent="0.35">
      <c r="C302" t="s">
        <v>238</v>
      </c>
      <c r="I302" s="6">
        <v>0.12909999999999999</v>
      </c>
    </row>
    <row r="303" spans="3:17" ht="15.5" x14ac:dyDescent="0.35">
      <c r="C303" t="s">
        <v>239</v>
      </c>
      <c r="I303" s="6">
        <v>2.15</v>
      </c>
    </row>
    <row r="304" spans="3:17" ht="15.5" x14ac:dyDescent="0.35">
      <c r="C304" t="s">
        <v>240</v>
      </c>
      <c r="I304" s="6">
        <v>1.34</v>
      </c>
    </row>
    <row r="305" spans="3:9" ht="15.5" x14ac:dyDescent="0.35">
      <c r="C305" t="s">
        <v>241</v>
      </c>
      <c r="I305" s="6">
        <v>-51.93</v>
      </c>
    </row>
    <row r="306" spans="3:9" ht="15.5" x14ac:dyDescent="0.35">
      <c r="C306" t="s">
        <v>242</v>
      </c>
      <c r="I306" s="6">
        <v>-32.76</v>
      </c>
    </row>
    <row r="307" spans="3:9" ht="15.5" x14ac:dyDescent="0.35">
      <c r="C307" t="s">
        <v>243</v>
      </c>
      <c r="I307" s="6">
        <v>5.69</v>
      </c>
    </row>
    <row r="308" spans="3:9" ht="15.5" x14ac:dyDescent="0.35">
      <c r="C308" t="s">
        <v>244</v>
      </c>
      <c r="I308" s="6">
        <v>5.28</v>
      </c>
    </row>
    <row r="309" spans="3:9" ht="15.5" x14ac:dyDescent="0.35">
      <c r="C309" t="s">
        <v>245</v>
      </c>
      <c r="I309" s="6">
        <v>-1.41</v>
      </c>
    </row>
    <row r="310" spans="3:9" ht="15.5" x14ac:dyDescent="0.35">
      <c r="C310" t="s">
        <v>246</v>
      </c>
      <c r="I310" s="6">
        <v>2.2400000000000002</v>
      </c>
    </row>
    <row r="311" spans="3:9" ht="15.5" x14ac:dyDescent="0.35">
      <c r="C311" t="s">
        <v>247</v>
      </c>
      <c r="I311" s="6">
        <v>1.59</v>
      </c>
    </row>
    <row r="312" spans="3:9" ht="15.5" x14ac:dyDescent="0.35">
      <c r="C312" t="s">
        <v>248</v>
      </c>
      <c r="I312" s="6">
        <v>386.14</v>
      </c>
    </row>
    <row r="313" spans="3:9" ht="15.5" x14ac:dyDescent="0.35">
      <c r="C313" t="s">
        <v>249</v>
      </c>
      <c r="I313" s="6">
        <v>408.89</v>
      </c>
    </row>
    <row r="314" spans="3:9" ht="15.5" x14ac:dyDescent="0.35">
      <c r="C314" t="s">
        <v>250</v>
      </c>
      <c r="I314" s="6">
        <v>1390.55</v>
      </c>
    </row>
    <row r="315" spans="3:9" ht="15.5" x14ac:dyDescent="0.35">
      <c r="C315" t="s">
        <v>251</v>
      </c>
      <c r="D315" s="6">
        <v>218.13</v>
      </c>
    </row>
    <row r="316" spans="3:9" ht="15.5" x14ac:dyDescent="0.35">
      <c r="C316" t="s">
        <v>252</v>
      </c>
      <c r="I316" s="6">
        <v>2231.5</v>
      </c>
    </row>
    <row r="317" spans="3:9" ht="15.5" x14ac:dyDescent="0.35">
      <c r="C317" t="s">
        <v>253</v>
      </c>
      <c r="I317" s="6">
        <v>-91.27</v>
      </c>
    </row>
    <row r="318" spans="3:9" ht="15.5" x14ac:dyDescent="0.35">
      <c r="C318" t="s">
        <v>377</v>
      </c>
      <c r="D318" s="6">
        <v>0.01</v>
      </c>
    </row>
    <row r="319" spans="3:9" ht="15.5" x14ac:dyDescent="0.35">
      <c r="C319" t="s">
        <v>378</v>
      </c>
      <c r="D319" s="6">
        <v>0.01</v>
      </c>
    </row>
    <row r="320" spans="3:9" ht="15.5" x14ac:dyDescent="0.35">
      <c r="C320" t="s">
        <v>256</v>
      </c>
      <c r="D320" s="6">
        <v>5.63</v>
      </c>
    </row>
    <row r="321" spans="3:9" ht="15.5" x14ac:dyDescent="0.35">
      <c r="C321" t="s">
        <v>257</v>
      </c>
      <c r="D321" s="6">
        <v>6.65</v>
      </c>
    </row>
    <row r="322" spans="3:9" ht="15.5" x14ac:dyDescent="0.35">
      <c r="C322" t="s">
        <v>12</v>
      </c>
      <c r="D322" s="5">
        <v>48988000000000</v>
      </c>
    </row>
    <row r="323" spans="3:9" ht="15.5" x14ac:dyDescent="0.35">
      <c r="C323" t="s">
        <v>259</v>
      </c>
      <c r="I323" s="6">
        <v>0.76</v>
      </c>
    </row>
    <row r="324" spans="3:9" ht="15.5" x14ac:dyDescent="0.35">
      <c r="C324" t="s">
        <v>260</v>
      </c>
      <c r="I324" s="6">
        <v>2.6000000000000002E-2</v>
      </c>
    </row>
    <row r="325" spans="3:9" ht="15.5" x14ac:dyDescent="0.35">
      <c r="C325" t="s">
        <v>261</v>
      </c>
      <c r="I325" s="6">
        <v>0.17300000000000001</v>
      </c>
    </row>
    <row r="326" spans="3:9" ht="15.5" x14ac:dyDescent="0.35">
      <c r="C326" t="s">
        <v>262</v>
      </c>
      <c r="I326" s="6">
        <v>3.4500000000000003E-2</v>
      </c>
    </row>
    <row r="327" spans="3:9" ht="15.5" x14ac:dyDescent="0.35">
      <c r="C327" t="s">
        <v>263</v>
      </c>
      <c r="I327" s="6">
        <v>0.17350000000000002</v>
      </c>
    </row>
    <row r="328" spans="3:9" ht="15.5" x14ac:dyDescent="0.35">
      <c r="C328" t="s">
        <v>269</v>
      </c>
      <c r="I328" s="6">
        <v>0.1</v>
      </c>
    </row>
    <row r="329" spans="3:9" ht="15.5" x14ac:dyDescent="0.35">
      <c r="C329" t="s">
        <v>52</v>
      </c>
      <c r="I329" s="5">
        <v>453161000000000</v>
      </c>
    </row>
    <row r="330" spans="3:9" ht="15.5" x14ac:dyDescent="0.35">
      <c r="C330" t="s">
        <v>271</v>
      </c>
      <c r="I330" s="5">
        <v>430918000000000</v>
      </c>
    </row>
    <row r="331" spans="3:9" ht="15.5" x14ac:dyDescent="0.35">
      <c r="C331" t="s">
        <v>272</v>
      </c>
      <c r="I331" s="5">
        <v>151560000000</v>
      </c>
    </row>
    <row r="332" spans="3:9" ht="15.5" x14ac:dyDescent="0.35">
      <c r="C332" t="s">
        <v>273</v>
      </c>
      <c r="I332" s="6">
        <v>0.42320000000000002</v>
      </c>
    </row>
    <row r="333" spans="3:9" ht="15.5" x14ac:dyDescent="0.35">
      <c r="C333" t="s">
        <v>274</v>
      </c>
      <c r="D333" s="6">
        <v>0.76</v>
      </c>
    </row>
    <row r="334" spans="3:9" ht="15.5" x14ac:dyDescent="0.35">
      <c r="C334" t="s">
        <v>275</v>
      </c>
      <c r="D334" s="6">
        <v>0.37959999999999999</v>
      </c>
    </row>
    <row r="335" spans="3:9" ht="15.5" x14ac:dyDescent="0.35">
      <c r="C335" t="s">
        <v>276</v>
      </c>
      <c r="D335" s="6">
        <v>0.29320000000000002</v>
      </c>
    </row>
    <row r="336" spans="3:9" ht="15.5" x14ac:dyDescent="0.35">
      <c r="C336" t="s">
        <v>277</v>
      </c>
      <c r="D336" s="6">
        <v>5.9500000000000004E-2</v>
      </c>
    </row>
    <row r="337" spans="3:9" ht="15.5" x14ac:dyDescent="0.35">
      <c r="C337" t="s">
        <v>278</v>
      </c>
      <c r="D337" s="6">
        <v>0.11900000000000001</v>
      </c>
    </row>
    <row r="338" spans="3:9" ht="15.5" x14ac:dyDescent="0.35">
      <c r="C338" t="s">
        <v>279</v>
      </c>
      <c r="D338" s="6">
        <v>0.13739999999999999</v>
      </c>
    </row>
    <row r="339" spans="3:9" ht="15.5" x14ac:dyDescent="0.35">
      <c r="C339" t="s">
        <v>280</v>
      </c>
      <c r="I339" s="5">
        <v>209</v>
      </c>
    </row>
    <row r="340" spans="3:9" ht="15.5" x14ac:dyDescent="0.35">
      <c r="C340" t="s">
        <v>281</v>
      </c>
      <c r="I340" s="5">
        <v>346</v>
      </c>
    </row>
    <row r="341" spans="3:9" ht="15.5" x14ac:dyDescent="0.35">
      <c r="C341" t="s">
        <v>282</v>
      </c>
      <c r="I341" s="6">
        <v>0.84620000000000006</v>
      </c>
    </row>
    <row r="342" spans="3:9" ht="15.5" x14ac:dyDescent="0.35">
      <c r="C342" t="s">
        <v>283</v>
      </c>
      <c r="I342" s="6">
        <v>0.1157</v>
      </c>
    </row>
    <row r="343" spans="3:9" ht="15.5" x14ac:dyDescent="0.35">
      <c r="C343" t="s">
        <v>284</v>
      </c>
      <c r="I343" t="s">
        <v>2161</v>
      </c>
    </row>
    <row r="344" spans="3:9" ht="15.5" x14ac:dyDescent="0.35">
      <c r="C344" t="s">
        <v>286</v>
      </c>
      <c r="I344" s="5">
        <v>4</v>
      </c>
    </row>
    <row r="345" spans="3:9" ht="15.5" x14ac:dyDescent="0.35">
      <c r="C345" t="s">
        <v>287</v>
      </c>
      <c r="I345" s="6">
        <v>0.21</v>
      </c>
    </row>
    <row r="346" spans="3:9" ht="15.5" x14ac:dyDescent="0.35">
      <c r="C346" t="s">
        <v>288</v>
      </c>
      <c r="I346" s="5">
        <v>1</v>
      </c>
    </row>
    <row r="347" spans="3:9" ht="15.5" x14ac:dyDescent="0.35">
      <c r="C347" t="s">
        <v>289</v>
      </c>
      <c r="I347" s="6">
        <v>0.76</v>
      </c>
    </row>
    <row r="348" spans="3:9" ht="15.5" x14ac:dyDescent="0.35">
      <c r="C348" t="s">
        <v>290</v>
      </c>
      <c r="I348" s="6">
        <v>0.66</v>
      </c>
    </row>
    <row r="349" spans="3:9" ht="15.5" x14ac:dyDescent="0.35">
      <c r="C349" t="s">
        <v>291</v>
      </c>
      <c r="I349" s="6">
        <v>0.38</v>
      </c>
    </row>
    <row r="350" spans="3:9" ht="15.5" x14ac:dyDescent="0.35">
      <c r="C350" t="s">
        <v>292</v>
      </c>
      <c r="I350" s="6">
        <v>0.45</v>
      </c>
    </row>
    <row r="351" spans="3:9" ht="15.5" x14ac:dyDescent="0.35">
      <c r="C351" t="s">
        <v>293</v>
      </c>
      <c r="I351" s="6">
        <v>0.72</v>
      </c>
    </row>
    <row r="352" spans="3:9" ht="15.5" x14ac:dyDescent="0.35">
      <c r="C352" t="s">
        <v>294</v>
      </c>
      <c r="I352" s="5">
        <v>210751000000000</v>
      </c>
    </row>
    <row r="353" spans="3:9" ht="15.5" x14ac:dyDescent="0.35">
      <c r="C353" t="s">
        <v>295</v>
      </c>
      <c r="I353" s="5">
        <v>154769000000000</v>
      </c>
    </row>
    <row r="354" spans="3:9" ht="15.5" x14ac:dyDescent="0.35">
      <c r="C354" t="s">
        <v>296</v>
      </c>
      <c r="I354" s="5">
        <v>81612000000000</v>
      </c>
    </row>
    <row r="355" spans="3:9" ht="15.5" x14ac:dyDescent="0.35">
      <c r="C355" t="s">
        <v>297</v>
      </c>
      <c r="I355" s="5">
        <v>58524000000000</v>
      </c>
    </row>
    <row r="356" spans="3:9" ht="15.5" x14ac:dyDescent="0.35">
      <c r="C356" t="s">
        <v>298</v>
      </c>
      <c r="D356" s="5">
        <v>33059000000000</v>
      </c>
    </row>
    <row r="357" spans="3:9" ht="15.5" x14ac:dyDescent="0.35">
      <c r="C357" t="s">
        <v>299</v>
      </c>
      <c r="D357" s="5">
        <v>2249834000000000</v>
      </c>
    </row>
    <row r="358" spans="3:9" ht="15.5" x14ac:dyDescent="0.35">
      <c r="C358" t="s">
        <v>300</v>
      </c>
      <c r="D358" s="5">
        <v>1904772000000000</v>
      </c>
    </row>
    <row r="359" spans="3:9" ht="15.5" x14ac:dyDescent="0.35">
      <c r="C359" t="s">
        <v>205</v>
      </c>
      <c r="I359" s="5">
        <v>338204000000000</v>
      </c>
    </row>
    <row r="360" spans="3:9" ht="15.5" x14ac:dyDescent="0.35">
      <c r="C360" t="s">
        <v>301</v>
      </c>
      <c r="I360" s="5">
        <v>345062000000000</v>
      </c>
    </row>
    <row r="361" spans="3:9" ht="15.5" x14ac:dyDescent="0.35">
      <c r="C361" t="s">
        <v>302</v>
      </c>
      <c r="I361" s="5">
        <v>-8727000000000</v>
      </c>
    </row>
    <row r="362" spans="3:9" ht="15.5" x14ac:dyDescent="0.35">
      <c r="C362" t="s">
        <v>303</v>
      </c>
      <c r="I362" s="5">
        <v>-55270000000000</v>
      </c>
    </row>
    <row r="363" spans="3:9" ht="15.5" x14ac:dyDescent="0.35">
      <c r="C363" t="s">
        <v>304</v>
      </c>
      <c r="I363" s="5">
        <v>-13447000000000</v>
      </c>
    </row>
    <row r="364" spans="3:9" ht="15.5" x14ac:dyDescent="0.35">
      <c r="C364" t="s">
        <v>305</v>
      </c>
      <c r="I364" s="5">
        <v>-5107000000000</v>
      </c>
    </row>
    <row r="365" spans="3:9" ht="15.5" x14ac:dyDescent="0.35">
      <c r="C365" t="s">
        <v>306</v>
      </c>
      <c r="I365" s="5">
        <v>-13834000000000</v>
      </c>
    </row>
  </sheetData>
  <pageMargins left="0.7" right="0.7" top="0.75" bottom="0.75" header="0.3" footer="0.3"/>
  <ignoredErrors>
    <ignoredError sqref="A1:Z366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W28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2162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2163</v>
      </c>
      <c r="D2" s="2" vm="127">
        <f ca="1">IFERROR(_xlfn.STOCKHISTORY("XIDX:" &amp; $C$1, D3, , 0, 0, 1), "Libur")</f>
        <v>143</v>
      </c>
      <c r="H2" s="2" t="e" vm="2">
        <f>_FV(C2,"Price")</f>
        <v>#VALUE!</v>
      </c>
      <c r="I2" s="2" t="str">
        <f t="shared" ref="I2:W2" ca="1" si="0">IFERROR(_xlfn.STOCKHISTORY("XIDX:" &amp; $C$1, I1, , 0, 0, 1), "Libur")</f>
        <v>Libur</v>
      </c>
      <c r="J2" s="2" vm="606">
        <f t="shared" ca="1" si="0"/>
        <v>79</v>
      </c>
      <c r="K2" s="2" vm="325">
        <f t="shared" ca="1" si="0"/>
        <v>65</v>
      </c>
      <c r="L2" s="2" vm="323">
        <f t="shared" ca="1" si="0"/>
        <v>72</v>
      </c>
      <c r="M2" s="2" vm="30">
        <f t="shared" ca="1" si="0"/>
        <v>50</v>
      </c>
      <c r="N2" s="2" t="str">
        <f t="shared" ca="1" si="0"/>
        <v>Libur</v>
      </c>
      <c r="O2" s="2" vm="607">
        <f t="shared" ca="1" si="0"/>
        <v>112.5</v>
      </c>
      <c r="P2" s="2" vm="607">
        <f t="shared" ca="1" si="0"/>
        <v>112.5</v>
      </c>
      <c r="Q2" s="2" t="str">
        <f t="shared" ca="1" si="0"/>
        <v>Libur</v>
      </c>
      <c r="R2" s="2" vm="607">
        <f t="shared" ca="1" si="0"/>
        <v>112.5</v>
      </c>
      <c r="S2" s="2" vm="608">
        <f t="shared" ca="1" si="0"/>
        <v>114.75</v>
      </c>
      <c r="T2" s="2" vm="609">
        <f t="shared" ca="1" si="0"/>
        <v>456.75</v>
      </c>
      <c r="U2" s="2" vm="610">
        <f t="shared" ca="1" si="0"/>
        <v>362.82990000000001</v>
      </c>
      <c r="V2" s="2" t="str">
        <f t="shared" ca="1" si="0"/>
        <v>Libur</v>
      </c>
      <c r="W2" s="2" t="str">
        <f t="shared" ca="1" si="0"/>
        <v>Libur</v>
      </c>
    </row>
    <row r="3" spans="1:23" ht="15.5" x14ac:dyDescent="0.35">
      <c r="D3" s="1">
        <v>46111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3071360</v>
      </c>
      <c r="H4" s="2">
        <f>IFERROR(SUM(D4:G4)*(4/MAX(1,COUNT(D4:G4))),"")</f>
        <v>12285440</v>
      </c>
      <c r="I4" s="2">
        <f t="shared" ref="I4:W4" si="1">IFERROR(INDEX(I51:I500,MATCH($C$4,$C$51:$C$500,0)),"")</f>
        <v>13818874</v>
      </c>
      <c r="J4" s="2">
        <f t="shared" si="1"/>
        <v>13430614</v>
      </c>
      <c r="K4" s="2">
        <f t="shared" si="1"/>
        <v>10545555</v>
      </c>
      <c r="L4" s="2">
        <f t="shared" si="1"/>
        <v>9330724</v>
      </c>
      <c r="M4" s="2">
        <f t="shared" si="1"/>
        <v>7551871</v>
      </c>
      <c r="N4" s="2">
        <f t="shared" si="1"/>
        <v>11348417</v>
      </c>
      <c r="O4" s="2">
        <f t="shared" si="1"/>
        <v>17280293</v>
      </c>
      <c r="P4" s="2">
        <f t="shared" si="1"/>
        <v>20701319</v>
      </c>
      <c r="Q4" s="2">
        <f t="shared" si="1"/>
        <v>23575803</v>
      </c>
      <c r="R4" s="2">
        <f t="shared" si="1"/>
        <v>25398131</v>
      </c>
      <c r="S4" s="2">
        <f t="shared" si="1"/>
        <v>24576893</v>
      </c>
      <c r="T4" s="2">
        <f t="shared" si="1"/>
        <v>33948270</v>
      </c>
      <c r="U4" s="2">
        <f t="shared" si="1"/>
        <v>37284541</v>
      </c>
      <c r="V4" s="2">
        <f t="shared" si="1"/>
        <v>34314355</v>
      </c>
      <c r="W4" s="2">
        <f t="shared" si="1"/>
        <v>16289873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1237555</v>
      </c>
      <c r="H5" s="2">
        <f>IFERROR(SUM(D5:G5)*(4/MAX(1,COUNT(D5:G5))),"")</f>
        <v>4950220</v>
      </c>
      <c r="I5" s="2">
        <f t="shared" ref="I5:W5" si="2">IFERROR(INDEX(I51:I500,MATCH($C$5,$C$51:$C$500,0)),"")</f>
        <v>6270928</v>
      </c>
      <c r="J5" s="2">
        <f t="shared" si="2"/>
        <v>8235407</v>
      </c>
      <c r="K5" s="2">
        <f t="shared" si="2"/>
        <v>4049882</v>
      </c>
      <c r="L5" s="2">
        <f t="shared" si="2"/>
        <v>715316</v>
      </c>
      <c r="M5" s="2">
        <f t="shared" si="2"/>
        <v>783448</v>
      </c>
      <c r="N5" s="2">
        <f t="shared" si="2"/>
        <v>-11043613</v>
      </c>
      <c r="O5" s="2">
        <f t="shared" si="2"/>
        <v>-4480634</v>
      </c>
      <c r="P5" s="2">
        <f t="shared" si="2"/>
        <v>-7966740</v>
      </c>
      <c r="Q5" s="2">
        <f t="shared" si="2"/>
        <v>-38474352</v>
      </c>
      <c r="R5" s="2">
        <f t="shared" si="2"/>
        <v>-7790912</v>
      </c>
      <c r="S5" s="2">
        <f t="shared" si="2"/>
        <v>-27450466</v>
      </c>
      <c r="T5" s="2">
        <f t="shared" si="2"/>
        <v>193083</v>
      </c>
      <c r="U5" s="2">
        <f t="shared" si="2"/>
        <v>5369904</v>
      </c>
      <c r="V5" s="2">
        <f t="shared" si="2"/>
        <v>7007044</v>
      </c>
      <c r="W5" s="2">
        <f t="shared" si="2"/>
        <v>2623280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45507646</v>
      </c>
      <c r="H6" s="2">
        <f>IFERROR(INDEX(D6:G6,COUNT(D6:G6)),"")</f>
        <v>45507646</v>
      </c>
      <c r="I6" s="2">
        <f t="shared" ref="I6:W6" si="3">IFERROR(INDEX(I51:I500,MATCH($C$6,$C$51:$C$500,0)),"")</f>
        <v>44270091</v>
      </c>
      <c r="J6" s="2">
        <f t="shared" si="3"/>
        <v>37999163</v>
      </c>
      <c r="K6" s="2">
        <f t="shared" si="3"/>
        <v>29763756</v>
      </c>
      <c r="L6" s="2">
        <f t="shared" si="3"/>
        <v>25713874</v>
      </c>
      <c r="M6" s="2">
        <f t="shared" si="3"/>
        <v>8105642</v>
      </c>
      <c r="N6" s="2">
        <f t="shared" si="3"/>
        <v>7190990</v>
      </c>
      <c r="O6" s="2">
        <f t="shared" si="3"/>
        <v>18234603</v>
      </c>
      <c r="P6" s="2">
        <f t="shared" si="3"/>
        <v>22715237</v>
      </c>
      <c r="Q6" s="2">
        <f t="shared" si="3"/>
        <v>30681977</v>
      </c>
      <c r="R6" s="2">
        <f t="shared" si="3"/>
        <v>69156329</v>
      </c>
      <c r="S6" s="2">
        <f t="shared" si="3"/>
        <v>76939506</v>
      </c>
      <c r="T6" s="2">
        <f t="shared" si="3"/>
        <v>104389972</v>
      </c>
      <c r="U6" s="2">
        <f t="shared" si="3"/>
        <v>75514231</v>
      </c>
      <c r="V6" s="2">
        <f t="shared" si="3"/>
        <v>56712123</v>
      </c>
      <c r="W6" s="2">
        <f t="shared" si="3"/>
        <v>22660460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8.48</v>
      </c>
      <c r="H7" s="3">
        <f>IFERROR(INDEX(D7:G7,COUNT(D7:G7)),"")</f>
        <v>8.48</v>
      </c>
      <c r="I7" s="3">
        <f t="shared" ref="I7:W7" si="4">IFERROR(INDEX(I51:I500,MATCH($C$7,$C$51:$C$500,0))/1000000000,"")</f>
        <v>8.48</v>
      </c>
      <c r="J7" s="3">
        <f t="shared" si="4"/>
        <v>8.48</v>
      </c>
      <c r="K7" s="3">
        <f t="shared" si="4"/>
        <v>8.48</v>
      </c>
      <c r="L7" s="3">
        <f t="shared" si="4"/>
        <v>8.48</v>
      </c>
      <c r="M7" s="3">
        <f t="shared" si="4"/>
        <v>5.37</v>
      </c>
      <c r="N7" s="3">
        <f t="shared" si="4"/>
        <v>5.37</v>
      </c>
      <c r="O7" s="3">
        <f t="shared" si="4"/>
        <v>5.37</v>
      </c>
      <c r="P7" s="3">
        <f t="shared" si="4"/>
        <v>5.37</v>
      </c>
      <c r="Q7" s="3">
        <f t="shared" si="4"/>
        <v>5.37</v>
      </c>
      <c r="R7" s="3">
        <f t="shared" si="4"/>
        <v>5.37</v>
      </c>
      <c r="S7" s="3">
        <f t="shared" si="4"/>
        <v>5.37</v>
      </c>
      <c r="T7" s="3">
        <f t="shared" si="4"/>
        <v>5.37</v>
      </c>
      <c r="U7" s="3">
        <f t="shared" si="4"/>
        <v>3.77</v>
      </c>
      <c r="V7" s="3">
        <f t="shared" si="4"/>
        <v>1.87</v>
      </c>
      <c r="W7" s="3">
        <f t="shared" si="4"/>
        <v>0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27000000000</v>
      </c>
      <c r="H8" s="2">
        <f>IFERROR(INDEX(D8:G8,COUNT(D8:G8)),"")</f>
        <v>27000000000</v>
      </c>
      <c r="I8" s="2">
        <f t="shared" ref="I8:W8" si="5">IFERROR(INDEX(I51:I500,MATCH($C$8,$C$51:$C$500,0)),"")</f>
        <v>55000000000</v>
      </c>
      <c r="J8" s="2">
        <f t="shared" si="5"/>
        <v>-26000000000</v>
      </c>
      <c r="K8" s="2">
        <f t="shared" si="5"/>
        <v>57000000000</v>
      </c>
      <c r="L8" s="2">
        <f t="shared" si="5"/>
        <v>24000000000</v>
      </c>
      <c r="M8" s="2">
        <f t="shared" si="5"/>
        <v>-15000000000</v>
      </c>
      <c r="N8" s="2">
        <f t="shared" si="5"/>
        <v>4000000000</v>
      </c>
      <c r="O8" s="2">
        <f t="shared" si="5"/>
        <v>33000000000</v>
      </c>
      <c r="P8" s="2">
        <f t="shared" si="5"/>
        <v>9000000000</v>
      </c>
      <c r="Q8" s="2">
        <f t="shared" si="5"/>
        <v>61000000000</v>
      </c>
      <c r="R8" s="2">
        <f t="shared" si="5"/>
        <v>96000000000</v>
      </c>
      <c r="S8" s="2">
        <f t="shared" si="5"/>
        <v>-546000000000</v>
      </c>
      <c r="T8" s="2">
        <f t="shared" si="5"/>
        <v>157000000000</v>
      </c>
      <c r="U8" s="2">
        <f t="shared" si="5"/>
        <v>-123000000000</v>
      </c>
      <c r="V8" s="2">
        <f t="shared" si="5"/>
        <v>31000000000</v>
      </c>
      <c r="W8" s="2">
        <f t="shared" si="5"/>
        <v>-503000000000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3.13</v>
      </c>
      <c r="H9" s="3">
        <f>IFERROR(INDEX(D9:G9,COUNT(D9:G9)),"")</f>
        <v>3.13</v>
      </c>
      <c r="I9" s="3">
        <f t="shared" ref="I9:W9" si="6">IFERROR(INDEX(I51:I500,MATCH($C$9,$C$51:$C$500,0)),"")</f>
        <v>6.52</v>
      </c>
      <c r="J9" s="3">
        <f t="shared" si="6"/>
        <v>-3.03</v>
      </c>
      <c r="K9" s="3">
        <f t="shared" si="6"/>
        <v>6.73</v>
      </c>
      <c r="L9" s="3">
        <f t="shared" si="6"/>
        <v>2.87</v>
      </c>
      <c r="M9" s="3">
        <f t="shared" si="6"/>
        <v>-2.73</v>
      </c>
      <c r="N9" s="3">
        <f t="shared" si="6"/>
        <v>0.77</v>
      </c>
      <c r="O9" s="3">
        <f t="shared" si="6"/>
        <v>6.1</v>
      </c>
      <c r="P9" s="3">
        <f t="shared" si="6"/>
        <v>1.72</v>
      </c>
      <c r="Q9" s="3">
        <f t="shared" si="6"/>
        <v>11.3</v>
      </c>
      <c r="R9" s="3">
        <f t="shared" si="6"/>
        <v>17.850000000000001</v>
      </c>
      <c r="S9" s="3">
        <f t="shared" si="6"/>
        <v>-101.68</v>
      </c>
      <c r="T9" s="3">
        <f t="shared" si="6"/>
        <v>29.18</v>
      </c>
      <c r="U9" s="3">
        <f t="shared" si="6"/>
        <v>-32.54</v>
      </c>
      <c r="V9" s="3">
        <f t="shared" si="6"/>
        <v>16.440000000000001</v>
      </c>
      <c r="W9" s="3">
        <f t="shared" si="6"/>
        <v>-2693560.54</v>
      </c>
    </row>
    <row r="10" spans="1:23" ht="15.5" x14ac:dyDescent="0.35">
      <c r="C10" t="s">
        <v>17</v>
      </c>
      <c r="D10" s="3">
        <f ca="1">IFERROR(IF(D9=0,"",D2/D9),"")</f>
        <v>45.686900958466452</v>
      </c>
      <c r="I10" s="3" t="str">
        <f t="shared" ref="I10:W10" ca="1" si="7">IFERROR(IF(I9=0,"",I2/I9),"")</f>
        <v/>
      </c>
      <c r="J10" s="3">
        <f t="shared" ca="1" si="7"/>
        <v>-26.072607260726073</v>
      </c>
      <c r="K10" s="3">
        <f t="shared" ca="1" si="7"/>
        <v>9.6582466567607721</v>
      </c>
      <c r="L10" s="3">
        <f t="shared" ca="1" si="7"/>
        <v>25.087108013937282</v>
      </c>
      <c r="M10" s="3">
        <f t="shared" ca="1" si="7"/>
        <v>-18.315018315018314</v>
      </c>
      <c r="N10" s="3" t="str">
        <f t="shared" ca="1" si="7"/>
        <v/>
      </c>
      <c r="O10" s="3">
        <f t="shared" ca="1" si="7"/>
        <v>18.442622950819672</v>
      </c>
      <c r="P10" s="3">
        <f t="shared" ca="1" si="7"/>
        <v>65.406976744186053</v>
      </c>
      <c r="Q10" s="3" t="str">
        <f t="shared" ca="1" si="7"/>
        <v/>
      </c>
      <c r="R10" s="3">
        <f t="shared" ca="1" si="7"/>
        <v>6.3025210084033612</v>
      </c>
      <c r="S10" s="3">
        <f t="shared" ca="1" si="7"/>
        <v>-1.1285405192761604</v>
      </c>
      <c r="T10" s="3">
        <f t="shared" ca="1" si="7"/>
        <v>15.65284441398218</v>
      </c>
      <c r="U10" s="3">
        <f t="shared" ca="1" si="7"/>
        <v>-11.150273509526738</v>
      </c>
      <c r="V10" s="3" t="str">
        <f t="shared" ca="1" si="7"/>
        <v/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13784971</v>
      </c>
      <c r="H11" s="2">
        <f>IFERROR(INDEX(D11:G11,COUNT(D11:G11)),"")</f>
        <v>13784971</v>
      </c>
      <c r="I11" s="2">
        <f t="shared" ref="I11:W11" si="8">IFERROR(INDEX(I51:I500,MATCH($C$11,$C$51:$C$500,0)),"")</f>
        <v>12430298</v>
      </c>
      <c r="J11" s="2">
        <f t="shared" si="8"/>
        <v>9404021</v>
      </c>
      <c r="K11" s="2">
        <f t="shared" si="8"/>
        <v>7669988</v>
      </c>
      <c r="L11" s="2">
        <f t="shared" si="8"/>
        <v>5960501</v>
      </c>
      <c r="M11" s="2">
        <f t="shared" si="8"/>
        <v>5919085</v>
      </c>
      <c r="N11" s="2">
        <f t="shared" si="8"/>
        <v>4283393</v>
      </c>
      <c r="O11" s="2">
        <f t="shared" si="8"/>
        <v>3876219</v>
      </c>
      <c r="P11" s="2">
        <f t="shared" si="8"/>
        <v>3610243</v>
      </c>
      <c r="Q11" s="2">
        <f t="shared" si="8"/>
        <v>2133011</v>
      </c>
      <c r="R11" s="2">
        <f t="shared" si="8"/>
        <v>2494035</v>
      </c>
      <c r="S11" s="2">
        <f t="shared" si="8"/>
        <v>2771387</v>
      </c>
      <c r="T11" s="2">
        <f t="shared" si="8"/>
        <v>31395520</v>
      </c>
      <c r="U11" s="2">
        <f t="shared" si="8"/>
        <v>9017303</v>
      </c>
      <c r="V11" s="2">
        <f t="shared" si="8"/>
        <v>3328502</v>
      </c>
      <c r="W11" s="2">
        <f t="shared" si="8"/>
        <v>1480793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-184000000000</v>
      </c>
      <c r="H12" s="2">
        <f>IFERROR(INDEX(D12:G12,COUNT(D12:G12)),"")</f>
        <v>-184000000000</v>
      </c>
      <c r="I12" s="2">
        <f t="shared" ref="I12:W12" si="9">IFERROR(INDEX(I51:I500,MATCH($C$12,$C$51:$C$500,0)),"")</f>
        <v>-154000000000</v>
      </c>
      <c r="J12" s="2">
        <f t="shared" si="9"/>
        <v>-83000000000</v>
      </c>
      <c r="K12" s="2">
        <f t="shared" si="9"/>
        <v>-118000000000</v>
      </c>
      <c r="L12" s="2">
        <f t="shared" si="9"/>
        <v>-93000000000</v>
      </c>
      <c r="M12" s="2">
        <f t="shared" si="9"/>
        <v>-85000000000</v>
      </c>
      <c r="N12" s="2">
        <f t="shared" si="9"/>
        <v>-60000000000</v>
      </c>
      <c r="O12" s="2">
        <f t="shared" si="9"/>
        <v>657000000000</v>
      </c>
      <c r="P12" s="2">
        <f t="shared" si="9"/>
        <v>737000000000</v>
      </c>
      <c r="Q12" s="2">
        <f t="shared" si="9"/>
        <v>720000000000</v>
      </c>
      <c r="R12" s="2">
        <f t="shared" si="9"/>
        <v>782000000000</v>
      </c>
      <c r="S12" s="2">
        <f t="shared" si="9"/>
        <v>375000000000</v>
      </c>
      <c r="T12" s="2">
        <f t="shared" si="9"/>
        <v>432000000000</v>
      </c>
      <c r="U12" s="2">
        <f t="shared" si="9"/>
        <v>843000000000</v>
      </c>
      <c r="V12" s="2">
        <f t="shared" si="9"/>
        <v>591000000000</v>
      </c>
      <c r="W12" s="2">
        <f t="shared" si="9"/>
        <v>762000000000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50000000000</v>
      </c>
      <c r="H13" s="2">
        <f>IFERROR(INDEX(D13:G13,COUNT(D13:G13)),"")</f>
        <v>50000000000</v>
      </c>
      <c r="I13" s="2">
        <f t="shared" ref="I13:W13" si="10">IFERROR(INDEX(I51:I500,MATCH($C$13,$C$51:$C$500,0)),"")</f>
        <v>53000000000</v>
      </c>
      <c r="J13" s="2">
        <f t="shared" si="10"/>
        <v>68000000000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711000000000</v>
      </c>
      <c r="P13" s="2">
        <f t="shared" si="10"/>
        <v>789000000000</v>
      </c>
      <c r="Q13" s="2">
        <f t="shared" si="10"/>
        <v>748000000000</v>
      </c>
      <c r="R13" s="2">
        <f t="shared" si="10"/>
        <v>815000000000</v>
      </c>
      <c r="S13" s="2">
        <f t="shared" si="10"/>
        <v>989000000000</v>
      </c>
      <c r="T13" s="2">
        <f t="shared" si="10"/>
        <v>823000000000</v>
      </c>
      <c r="U13" s="2">
        <f t="shared" si="10"/>
        <v>953000000000</v>
      </c>
      <c r="V13" s="2">
        <f t="shared" si="10"/>
        <v>623000000000</v>
      </c>
      <c r="W13" s="2">
        <f t="shared" si="10"/>
        <v>775000000000</v>
      </c>
    </row>
    <row r="14" spans="1:23" ht="15.5" x14ac:dyDescent="0.35">
      <c r="C14" t="s">
        <v>26</v>
      </c>
      <c r="D14" s="2">
        <f>IFERROR(INDEX(D51:D500,MATCH($C$14,$C$51:$C$500,0)),"")</f>
        <v>-61609</v>
      </c>
      <c r="H14" s="2">
        <f>IFERROR(SUM(D14:G14)*(4/MAX(1,COUNT(D14:G14))),"")</f>
        <v>-246436</v>
      </c>
      <c r="I14" s="2">
        <f t="shared" ref="I14:W14" si="11">IFERROR(INDEX(I51:I500,MATCH($C$14,$C$51:$C$500,0)),"")</f>
        <v>-371307</v>
      </c>
      <c r="J14" s="2">
        <f t="shared" si="11"/>
        <v>-177602</v>
      </c>
      <c r="K14" s="2">
        <f t="shared" si="11"/>
        <v>-163588</v>
      </c>
      <c r="L14" s="2">
        <f t="shared" si="11"/>
        <v>-263353</v>
      </c>
      <c r="M14" s="2">
        <f t="shared" si="11"/>
        <v>-221290</v>
      </c>
      <c r="N14" s="2">
        <f t="shared" si="11"/>
        <v>-1978624</v>
      </c>
      <c r="O14" s="2">
        <f t="shared" si="11"/>
        <v>-2661611</v>
      </c>
      <c r="P14" s="2">
        <f t="shared" si="11"/>
        <v>-3274579</v>
      </c>
      <c r="Q14" s="2">
        <f t="shared" si="11"/>
        <v>-1749707</v>
      </c>
      <c r="R14" s="2">
        <f t="shared" si="11"/>
        <v>-2638307</v>
      </c>
      <c r="S14" s="2">
        <f t="shared" si="11"/>
        <v>-3146234</v>
      </c>
      <c r="T14" s="2">
        <f t="shared" si="11"/>
        <v>-3354192</v>
      </c>
      <c r="U14" s="2">
        <f t="shared" si="11"/>
        <v>-4489837</v>
      </c>
      <c r="V14" s="2">
        <f t="shared" si="11"/>
        <v>-5035175</v>
      </c>
      <c r="W14" s="2">
        <f t="shared" si="11"/>
        <v>-1813278</v>
      </c>
    </row>
    <row r="15" spans="1:23" ht="15.5" x14ac:dyDescent="0.35">
      <c r="C15" t="s">
        <v>27</v>
      </c>
      <c r="D15" s="2">
        <f>IFERROR(INDEX(D51:D500,MATCH($C$15,$C$51:$C$500,0)),"")</f>
        <v>-34743</v>
      </c>
      <c r="H15" s="2">
        <f>IFERROR(SUM(D15:G15)*(4/MAX(1,COUNT(D15:G15))),"")</f>
        <v>-138972</v>
      </c>
      <c r="I15" s="2">
        <f t="shared" ref="I15:W15" si="12">IFERROR(INDEX(I51:I500,MATCH($C$15,$C$51:$C$500,0)),"")</f>
        <v>-157400</v>
      </c>
      <c r="J15" s="2">
        <f t="shared" si="12"/>
        <v>-151121</v>
      </c>
      <c r="K15" s="2">
        <f t="shared" si="12"/>
        <v>-129075</v>
      </c>
      <c r="L15" s="2">
        <f t="shared" si="12"/>
        <v>-112989</v>
      </c>
      <c r="M15" s="2">
        <f t="shared" si="12"/>
        <v>-80490</v>
      </c>
      <c r="N15" s="2">
        <f t="shared" si="12"/>
        <v>-135618</v>
      </c>
      <c r="O15" s="2">
        <f t="shared" si="12"/>
        <v>-162230</v>
      </c>
      <c r="P15" s="2">
        <f t="shared" si="12"/>
        <v>-243018</v>
      </c>
      <c r="Q15" s="2">
        <f t="shared" si="12"/>
        <v>-520239</v>
      </c>
      <c r="R15" s="2">
        <f t="shared" si="12"/>
        <v>-620265</v>
      </c>
      <c r="S15" s="2">
        <f t="shared" si="12"/>
        <v>-313882</v>
      </c>
      <c r="T15" s="2">
        <f t="shared" si="12"/>
        <v>-625360</v>
      </c>
      <c r="U15" s="2">
        <f t="shared" si="12"/>
        <v>-625336</v>
      </c>
      <c r="V15" s="2">
        <f t="shared" si="12"/>
        <v>-564130</v>
      </c>
      <c r="W15" s="2">
        <f t="shared" si="12"/>
        <v>-211499</v>
      </c>
    </row>
    <row r="16" spans="1:23" ht="15.5" x14ac:dyDescent="0.35">
      <c r="C16" t="s">
        <v>28</v>
      </c>
      <c r="D16" s="2">
        <f>IFERROR(INDEX(D51:D500,MATCH($C$16,$C$51:$C$500,0)),"")</f>
        <v>1272298</v>
      </c>
      <c r="H16" s="2">
        <f>IFERROR(SUM(D16:G16)*(4/MAX(1,COUNT(D16:G16))),"")</f>
        <v>5089192</v>
      </c>
      <c r="I16" s="2">
        <f t="shared" ref="I16:W16" si="13">IFERROR(INDEX(I51:I500,MATCH($C$16,$C$51:$C$500,0)),"")</f>
        <v>6427101</v>
      </c>
      <c r="J16" s="2">
        <f t="shared" si="13"/>
        <v>8384627</v>
      </c>
      <c r="K16" s="2">
        <f t="shared" si="13"/>
        <v>4169151</v>
      </c>
      <c r="L16" s="2">
        <f t="shared" si="13"/>
        <v>805311</v>
      </c>
      <c r="M16" s="2">
        <f t="shared" si="13"/>
        <v>753611</v>
      </c>
      <c r="N16" s="2">
        <f t="shared" si="13"/>
        <v>-11036834</v>
      </c>
      <c r="O16" s="2">
        <f t="shared" si="13"/>
        <v>-4320672</v>
      </c>
      <c r="P16" s="2">
        <f t="shared" si="13"/>
        <v>-7811727</v>
      </c>
      <c r="Q16" s="2">
        <f t="shared" si="13"/>
        <v>-37880233</v>
      </c>
      <c r="R16" s="2">
        <f t="shared" si="13"/>
        <v>-7238541</v>
      </c>
      <c r="S16" s="2">
        <f t="shared" si="13"/>
        <v>-27340036</v>
      </c>
      <c r="T16" s="2">
        <f t="shared" si="13"/>
        <v>665177</v>
      </c>
      <c r="U16" s="2">
        <f t="shared" si="13"/>
        <v>6122217</v>
      </c>
      <c r="V16" s="2">
        <f t="shared" si="13"/>
        <v>7571174</v>
      </c>
      <c r="W16" s="2">
        <f t="shared" si="13"/>
        <v>2834779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>
        <f ca="1">IFERROR(D21*D2,"")</f>
        <v>1212640000000</v>
      </c>
      <c r="H20" s="2" t="str">
        <f t="shared" ref="H20:W20" si="14">IFERROR(H21*H2,"")</f>
        <v/>
      </c>
      <c r="I20" s="2" t="str">
        <f t="shared" ca="1" si="14"/>
        <v/>
      </c>
      <c r="J20" s="2">
        <f t="shared" ca="1" si="14"/>
        <v>669920000000</v>
      </c>
      <c r="K20" s="2">
        <f t="shared" ca="1" si="14"/>
        <v>551200000000</v>
      </c>
      <c r="L20" s="2">
        <f t="shared" ca="1" si="14"/>
        <v>610560000000</v>
      </c>
      <c r="M20" s="2">
        <f t="shared" ca="1" si="14"/>
        <v>268500000000</v>
      </c>
      <c r="N20" s="2" t="str">
        <f t="shared" ca="1" si="14"/>
        <v/>
      </c>
      <c r="O20" s="2">
        <f t="shared" ca="1" si="14"/>
        <v>604125000000</v>
      </c>
      <c r="P20" s="2">
        <f t="shared" ca="1" si="14"/>
        <v>604125000000</v>
      </c>
      <c r="Q20" s="2" t="str">
        <f t="shared" ca="1" si="14"/>
        <v/>
      </c>
      <c r="R20" s="2">
        <f t="shared" ca="1" si="14"/>
        <v>604125000000</v>
      </c>
      <c r="S20" s="2">
        <f t="shared" ca="1" si="14"/>
        <v>616207500000</v>
      </c>
      <c r="T20" s="2">
        <f t="shared" ca="1" si="14"/>
        <v>2452747500000</v>
      </c>
      <c r="U20" s="2">
        <f t="shared" ca="1" si="14"/>
        <v>1367868723000</v>
      </c>
      <c r="V20" s="2" t="str">
        <f t="shared" ca="1" si="14"/>
        <v/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8480000000</v>
      </c>
      <c r="H21" s="2">
        <f>IFERROR(INDEX(D21:G21,COUNT(D21:G21)),"")</f>
        <v>8480000000</v>
      </c>
      <c r="I21" s="2">
        <f t="shared" ref="I21:W21" si="15">IFERROR(INDEX(I51:I500,MATCH($C$7,$C$51:$C$500,0)),"")</f>
        <v>8480000000</v>
      </c>
      <c r="J21" s="2">
        <f t="shared" si="15"/>
        <v>8480000000</v>
      </c>
      <c r="K21" s="2">
        <f t="shared" si="15"/>
        <v>8480000000</v>
      </c>
      <c r="L21" s="2">
        <f t="shared" si="15"/>
        <v>8480000000</v>
      </c>
      <c r="M21" s="2">
        <f t="shared" si="15"/>
        <v>5370000000</v>
      </c>
      <c r="N21" s="2">
        <f t="shared" si="15"/>
        <v>5370000000</v>
      </c>
      <c r="O21" s="2">
        <f t="shared" si="15"/>
        <v>5370000000</v>
      </c>
      <c r="P21" s="2">
        <f t="shared" si="15"/>
        <v>5370000000</v>
      </c>
      <c r="Q21" s="2">
        <f t="shared" si="15"/>
        <v>5370000000</v>
      </c>
      <c r="R21" s="2">
        <f t="shared" si="15"/>
        <v>5370000000</v>
      </c>
      <c r="S21" s="2">
        <f t="shared" si="15"/>
        <v>5370000000</v>
      </c>
      <c r="T21" s="2">
        <f t="shared" si="15"/>
        <v>5370000000</v>
      </c>
      <c r="U21" s="2">
        <f t="shared" si="15"/>
        <v>3770000000</v>
      </c>
      <c r="V21" s="2">
        <f t="shared" si="15"/>
        <v>1870000000</v>
      </c>
      <c r="W21" s="2">
        <f t="shared" si="15"/>
        <v>0</v>
      </c>
    </row>
    <row r="23" spans="1:23" ht="15.5" x14ac:dyDescent="0.35">
      <c r="B23" t="s">
        <v>53</v>
      </c>
      <c r="C23" t="s">
        <v>54</v>
      </c>
      <c r="D23" s="3">
        <f>IFERROR(D5/D6*100,"")</f>
        <v>2.7194441127541511</v>
      </c>
      <c r="H23" s="3">
        <f t="shared" ref="H23:W23" si="16">IFERROR(H5/H6*100,"")</f>
        <v>10.877776451016604</v>
      </c>
      <c r="I23" s="3">
        <f t="shared" si="16"/>
        <v>14.165157239003642</v>
      </c>
      <c r="J23" s="3">
        <f t="shared" si="16"/>
        <v>21.672601051765273</v>
      </c>
      <c r="K23" s="3">
        <f t="shared" si="16"/>
        <v>13.606757157933966</v>
      </c>
      <c r="L23" s="3">
        <f t="shared" si="16"/>
        <v>2.7818289846174094</v>
      </c>
      <c r="M23" s="3">
        <f t="shared" si="16"/>
        <v>9.665465116766816</v>
      </c>
      <c r="N23" s="3">
        <f t="shared" si="16"/>
        <v>-153.57569680947964</v>
      </c>
      <c r="O23" s="3">
        <f t="shared" si="16"/>
        <v>-24.572149994162199</v>
      </c>
      <c r="P23" s="3">
        <f t="shared" si="16"/>
        <v>-35.072229270599294</v>
      </c>
      <c r="Q23" s="3">
        <f t="shared" si="16"/>
        <v>-125.39723890673669</v>
      </c>
      <c r="R23" s="3">
        <f t="shared" si="16"/>
        <v>-11.265652923827115</v>
      </c>
      <c r="S23" s="3">
        <f t="shared" si="16"/>
        <v>-35.677985767155825</v>
      </c>
      <c r="T23" s="3">
        <f t="shared" si="16"/>
        <v>0.18496316868444029</v>
      </c>
      <c r="U23" s="3">
        <f t="shared" si="16"/>
        <v>7.1111152545538072</v>
      </c>
      <c r="V23" s="3">
        <f t="shared" si="16"/>
        <v>12.35546057762641</v>
      </c>
      <c r="W23" s="3">
        <f t="shared" si="16"/>
        <v>11.576464025884734</v>
      </c>
    </row>
    <row r="24" spans="1:23" ht="15.5" x14ac:dyDescent="0.35">
      <c r="C24" t="s">
        <v>55</v>
      </c>
      <c r="D24" s="4">
        <f>IFERROR(_xlfn.RRI(5,I23,D23),"")</f>
        <v>-0.2811277029504019</v>
      </c>
      <c r="H24" s="4">
        <f t="shared" ref="H24:W24" si="17">IFERROR(_xlfn.RRI(5,M23,H23),"")</f>
        <v>2.3913983888921742E-2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>
        <f t="shared" si="17"/>
        <v>0.33901188966285023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2.46</v>
      </c>
      <c r="H25" s="3">
        <f>IFERROR(INDEX(D25:G25,COUNT(D25:G25)),"")</f>
        <v>2.46</v>
      </c>
      <c r="I25" s="3">
        <f t="shared" ref="I25:W25" si="18">IFERROR(INDEX(I51:I500,MATCH($C$25,$C$51:$C$500,0)),"")</f>
        <v>12.18</v>
      </c>
      <c r="J25" s="3">
        <f t="shared" si="18"/>
        <v>15.39</v>
      </c>
      <c r="K25" s="3">
        <f t="shared" si="18"/>
        <v>7.27</v>
      </c>
      <c r="L25" s="3">
        <f t="shared" si="18"/>
        <v>1.21</v>
      </c>
      <c r="M25" s="3">
        <f t="shared" si="18"/>
        <v>1.79</v>
      </c>
      <c r="N25" s="3">
        <f t="shared" si="18"/>
        <v>-30.34</v>
      </c>
      <c r="O25" s="3">
        <f t="shared" si="18"/>
        <v>-11.82</v>
      </c>
      <c r="P25" s="3">
        <f t="shared" si="18"/>
        <v>-21.39</v>
      </c>
      <c r="Q25" s="3">
        <f t="shared" si="18"/>
        <v>-95.76</v>
      </c>
      <c r="R25" s="3">
        <f t="shared" si="18"/>
        <v>-19.489999999999998</v>
      </c>
      <c r="S25" s="3">
        <f t="shared" si="18"/>
        <v>-69</v>
      </c>
      <c r="T25" s="3">
        <f t="shared" si="18"/>
        <v>0.09</v>
      </c>
      <c r="U25" s="3">
        <f t="shared" si="18"/>
        <v>17.8</v>
      </c>
      <c r="V25" s="3">
        <f t="shared" si="18"/>
        <v>36.26</v>
      </c>
      <c r="W25" s="3">
        <f t="shared" si="18"/>
        <v>127284.95</v>
      </c>
    </row>
    <row r="26" spans="1:23" ht="15.5" x14ac:dyDescent="0.35">
      <c r="C26" t="s">
        <v>58</v>
      </c>
      <c r="D26" s="4">
        <f>IFERROR(_xlfn.RRI(5,I25,D25),"")</f>
        <v>-0.27379779413916439</v>
      </c>
      <c r="H26" s="4">
        <f t="shared" ref="H26:W26" si="19">IFERROR(_xlfn.RRI(5,M25,H25),"")</f>
        <v>6.5654480421043937E-2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-0.1515362402117012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3.6218867924528301E-4</v>
      </c>
      <c r="H27" s="3">
        <f t="shared" ref="H27:W27" si="20">IFERROR(H4/H21,"")</f>
        <v>1.448754716981132E-3</v>
      </c>
      <c r="I27" s="3">
        <f t="shared" si="20"/>
        <v>1.6295841981132076E-3</v>
      </c>
      <c r="J27" s="3">
        <f t="shared" si="20"/>
        <v>1.583798820754717E-3</v>
      </c>
      <c r="K27" s="3">
        <f t="shared" si="20"/>
        <v>1.2435795990566037E-3</v>
      </c>
      <c r="L27" s="3">
        <f t="shared" si="20"/>
        <v>1.1003212264150944E-3</v>
      </c>
      <c r="M27" s="3">
        <f t="shared" si="20"/>
        <v>1.4063074487895718E-3</v>
      </c>
      <c r="N27" s="3">
        <f t="shared" si="20"/>
        <v>2.1132992551210427E-3</v>
      </c>
      <c r="O27" s="3">
        <f t="shared" si="20"/>
        <v>3.2179316573556797E-3</v>
      </c>
      <c r="P27" s="3">
        <f t="shared" si="20"/>
        <v>3.8549942271880818E-3</v>
      </c>
      <c r="Q27" s="3">
        <f t="shared" si="20"/>
        <v>4.3902798882681565E-3</v>
      </c>
      <c r="R27" s="3">
        <f t="shared" si="20"/>
        <v>4.7296333333333336E-3</v>
      </c>
      <c r="S27" s="3">
        <f t="shared" si="20"/>
        <v>4.5767026070763503E-3</v>
      </c>
      <c r="T27" s="3">
        <f t="shared" si="20"/>
        <v>6.3218379888268159E-3</v>
      </c>
      <c r="U27" s="3">
        <f t="shared" si="20"/>
        <v>9.8897986737400533E-3</v>
      </c>
      <c r="V27" s="3">
        <f t="shared" si="20"/>
        <v>1.8349922459893048E-2</v>
      </c>
      <c r="W27" s="3" t="str">
        <f t="shared" si="20"/>
        <v/>
      </c>
    </row>
    <row r="28" spans="1:23" ht="15.5" x14ac:dyDescent="0.35">
      <c r="C28" t="s">
        <v>60</v>
      </c>
      <c r="D28" s="4">
        <f>IFERROR(_xlfn.RRI(5,I27,D27),"")</f>
        <v>-0.25976159498513396</v>
      </c>
      <c r="H28" s="4">
        <f t="shared" ref="H28:W28" si="21">IFERROR(_xlfn.RRI(5,M27,H27),"")</f>
        <v>5.9651074080691036E-3</v>
      </c>
      <c r="I28" s="4">
        <f t="shared" si="21"/>
        <v>-5.0656981447826932E-2</v>
      </c>
      <c r="J28" s="4">
        <f t="shared" si="21"/>
        <v>-0.13219002100865229</v>
      </c>
      <c r="K28" s="4">
        <f t="shared" si="21"/>
        <v>-0.20250132282662348</v>
      </c>
      <c r="L28" s="4">
        <f t="shared" si="21"/>
        <v>-0.24176215581320704</v>
      </c>
      <c r="M28" s="4">
        <f t="shared" si="21"/>
        <v>-0.21539592249806383</v>
      </c>
      <c r="N28" s="4">
        <f t="shared" si="21"/>
        <v>-0.14319565266980749</v>
      </c>
      <c r="O28" s="4">
        <f t="shared" si="21"/>
        <v>-0.1263314732131271</v>
      </c>
      <c r="P28" s="4">
        <f t="shared" si="21"/>
        <v>-0.17173891634090077</v>
      </c>
      <c r="Q28" s="4">
        <f t="shared" si="21"/>
        <v>-0.24877229711237203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32" spans="1:23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91.23</v>
      </c>
      <c r="H32" s="3">
        <f>IFERROR(INDEX(D32:G32,COUNT(D32:G32)),"")</f>
        <v>91.23</v>
      </c>
      <c r="I32" s="3">
        <f t="shared" ref="I32:W32" si="22">IFERROR(INDEX(I51:I500,MATCH($C$32,$C$51:$C$500,0)),"")</f>
        <v>87.29</v>
      </c>
      <c r="J32" s="3">
        <f t="shared" si="22"/>
        <v>72.400000000000006</v>
      </c>
      <c r="K32" s="3">
        <f t="shared" si="22"/>
        <v>54.19</v>
      </c>
      <c r="L32" s="3">
        <f t="shared" si="22"/>
        <v>47.28</v>
      </c>
      <c r="M32" s="3">
        <f t="shared" si="22"/>
        <v>21.56</v>
      </c>
      <c r="N32" s="3">
        <f t="shared" si="22"/>
        <v>18.899999999999999</v>
      </c>
      <c r="O32" s="3">
        <f t="shared" si="22"/>
        <v>47.23</v>
      </c>
      <c r="P32" s="3">
        <f t="shared" si="22"/>
        <v>61.29</v>
      </c>
      <c r="Q32" s="3">
        <f t="shared" si="22"/>
        <v>77.45</v>
      </c>
      <c r="R32" s="3">
        <f t="shared" si="22"/>
        <v>173.13</v>
      </c>
      <c r="S32" s="3">
        <f t="shared" si="22"/>
        <v>197.76</v>
      </c>
      <c r="T32" s="3">
        <f t="shared" si="22"/>
        <v>241.98</v>
      </c>
      <c r="U32" s="3">
        <f t="shared" si="22"/>
        <v>244.52</v>
      </c>
      <c r="V32" s="3">
        <f t="shared" si="22"/>
        <v>293.44</v>
      </c>
      <c r="W32" s="3">
        <f t="shared" si="22"/>
        <v>1099514.95</v>
      </c>
    </row>
    <row r="33" spans="1:23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1.5</v>
      </c>
      <c r="H33" s="3">
        <f>IFERROR(INDEX(D33:G33,COUNT(D33:G33)),"")</f>
        <v>1.5</v>
      </c>
      <c r="I33" s="3">
        <f t="shared" ref="I33:W33" si="23">IFERROR(INDEX(I51:I500,MATCH($C$33,$C$51:$C$500,0)),"")</f>
        <v>2.4300000000000002</v>
      </c>
      <c r="J33" s="3">
        <f t="shared" si="23"/>
        <v>1.0900000000000001</v>
      </c>
      <c r="K33" s="3">
        <f t="shared" si="23"/>
        <v>1.2</v>
      </c>
      <c r="L33" s="3">
        <f t="shared" si="23"/>
        <v>1.52</v>
      </c>
      <c r="M33" s="3">
        <f t="shared" si="23"/>
        <v>2.3199999999999998</v>
      </c>
      <c r="N33" s="3">
        <f t="shared" si="23"/>
        <v>3.97</v>
      </c>
      <c r="O33" s="3">
        <f t="shared" si="23"/>
        <v>1.59</v>
      </c>
      <c r="P33" s="3">
        <f t="shared" si="23"/>
        <v>1.22</v>
      </c>
      <c r="Q33" s="3">
        <f t="shared" si="23"/>
        <v>0.97</v>
      </c>
      <c r="R33" s="3">
        <f t="shared" si="23"/>
        <v>0.43</v>
      </c>
      <c r="S33" s="3">
        <f t="shared" si="23"/>
        <v>0.38</v>
      </c>
      <c r="T33" s="3">
        <f t="shared" si="23"/>
        <v>1.26</v>
      </c>
      <c r="U33" s="3">
        <f t="shared" si="23"/>
        <v>0.94</v>
      </c>
      <c r="V33" s="3">
        <f t="shared" si="23"/>
        <v>0</v>
      </c>
      <c r="W33" s="3">
        <f t="shared" si="23"/>
        <v>0</v>
      </c>
    </row>
    <row r="34" spans="1:23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55.69</v>
      </c>
      <c r="H34" s="3">
        <f>IFERROR(INDEX(D34:G34,COUNT(D34:G34)),"")</f>
        <v>55.69</v>
      </c>
      <c r="I34" s="3">
        <f t="shared" ref="I34:W34" si="24">IFERROR(INDEX(I51:I500,MATCH($C$34,$C$51:$C$500,0)),"")</f>
        <v>17.41</v>
      </c>
      <c r="J34" s="3">
        <f t="shared" si="24"/>
        <v>5.13</v>
      </c>
      <c r="K34" s="3">
        <f t="shared" si="24"/>
        <v>8.94</v>
      </c>
      <c r="L34" s="3">
        <f t="shared" si="24"/>
        <v>59.5</v>
      </c>
      <c r="M34" s="3">
        <f t="shared" si="24"/>
        <v>27.93</v>
      </c>
      <c r="N34" s="3">
        <f t="shared" si="24"/>
        <v>-2.4700000000000002</v>
      </c>
      <c r="O34" s="3">
        <f t="shared" si="24"/>
        <v>-6.35</v>
      </c>
      <c r="P34" s="3">
        <f t="shared" si="24"/>
        <v>-3.51</v>
      </c>
      <c r="Q34" s="3">
        <f t="shared" si="24"/>
        <v>-0.78</v>
      </c>
      <c r="R34" s="3">
        <f t="shared" si="24"/>
        <v>-3.85</v>
      </c>
      <c r="S34" s="3">
        <f t="shared" si="24"/>
        <v>-1.1000000000000001</v>
      </c>
      <c r="T34" s="3">
        <f t="shared" si="24"/>
        <v>3377.78</v>
      </c>
      <c r="U34" s="3">
        <f t="shared" si="24"/>
        <v>12.87</v>
      </c>
      <c r="V34" s="3">
        <f t="shared" si="24"/>
        <v>0</v>
      </c>
      <c r="W34" s="3">
        <f t="shared" si="24"/>
        <v>0</v>
      </c>
    </row>
    <row r="35" spans="1:23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22.44</v>
      </c>
      <c r="H35" s="3">
        <f>IFERROR(INDEX(D35:G35,COUNT(D35:G35)),"")</f>
        <v>22.44</v>
      </c>
      <c r="I35" s="3">
        <f t="shared" ref="I35:W35" si="25">IFERROR(INDEX(I51:I500,MATCH($C$35,$C$51:$C$500,0)),"")</f>
        <v>7.89</v>
      </c>
      <c r="J35" s="3">
        <f t="shared" si="25"/>
        <v>3.15</v>
      </c>
      <c r="K35" s="3">
        <f t="shared" si="25"/>
        <v>3.43</v>
      </c>
      <c r="L35" s="3">
        <f t="shared" si="25"/>
        <v>4.4000000000000004</v>
      </c>
      <c r="M35" s="3">
        <f t="shared" si="25"/>
        <v>2.48</v>
      </c>
      <c r="N35" s="3">
        <f t="shared" si="25"/>
        <v>2.4300000000000002</v>
      </c>
      <c r="O35" s="3">
        <f t="shared" si="25"/>
        <v>1.65</v>
      </c>
      <c r="P35" s="3">
        <f t="shared" si="25"/>
        <v>1.36</v>
      </c>
      <c r="Q35" s="3">
        <f t="shared" si="25"/>
        <v>1.28</v>
      </c>
      <c r="R35" s="3">
        <f t="shared" si="25"/>
        <v>1.19</v>
      </c>
      <c r="S35" s="3">
        <f t="shared" si="25"/>
        <v>1.24</v>
      </c>
      <c r="T35" s="3">
        <f t="shared" si="25"/>
        <v>3.86</v>
      </c>
      <c r="U35" s="3">
        <f t="shared" si="25"/>
        <v>1.9</v>
      </c>
      <c r="V35" s="3">
        <f t="shared" si="25"/>
        <v>0</v>
      </c>
      <c r="W35" s="3">
        <f t="shared" si="25"/>
        <v>0</v>
      </c>
    </row>
    <row r="36" spans="1:23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W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</row>
    <row r="37" spans="1:23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W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</row>
    <row r="50" spans="2:23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82</v>
      </c>
      <c r="C51" t="s">
        <v>5</v>
      </c>
      <c r="D51" s="5">
        <v>3071360</v>
      </c>
      <c r="E51" s="5">
        <v>3672239</v>
      </c>
      <c r="F51" s="5">
        <v>3263707</v>
      </c>
      <c r="G51" s="5">
        <v>3649992</v>
      </c>
      <c r="I51" s="5">
        <v>13818874</v>
      </c>
      <c r="J51" s="5">
        <v>13430614</v>
      </c>
      <c r="K51" s="5">
        <v>10545555</v>
      </c>
      <c r="L51" s="5">
        <v>9330724</v>
      </c>
      <c r="M51" s="5">
        <v>7551871</v>
      </c>
      <c r="N51" s="5">
        <v>11348417</v>
      </c>
      <c r="O51" s="5">
        <v>17280293</v>
      </c>
      <c r="P51" s="5">
        <v>20701319</v>
      </c>
      <c r="Q51" s="5">
        <v>23575803</v>
      </c>
      <c r="R51" s="5">
        <v>25398131</v>
      </c>
      <c r="S51" s="5">
        <v>24576893</v>
      </c>
      <c r="T51" s="5">
        <v>33948270</v>
      </c>
      <c r="U51" s="5">
        <v>37284541</v>
      </c>
      <c r="V51" s="5">
        <v>34314355</v>
      </c>
      <c r="W51" s="5">
        <v>16289873</v>
      </c>
    </row>
    <row r="52" spans="2:23" ht="15.5" x14ac:dyDescent="0.35">
      <c r="C52" t="s">
        <v>83</v>
      </c>
      <c r="D52" s="5">
        <v>-1587310</v>
      </c>
      <c r="E52" s="5">
        <v>-1807412</v>
      </c>
      <c r="F52" s="5">
        <v>-1744051</v>
      </c>
      <c r="G52" s="5">
        <v>-1863720</v>
      </c>
      <c r="I52" s="5">
        <v>-7166325</v>
      </c>
      <c r="J52" s="5">
        <v>-6930319</v>
      </c>
      <c r="K52" s="5">
        <v>-5879949</v>
      </c>
      <c r="L52" s="5">
        <v>-6711475</v>
      </c>
      <c r="M52" s="5">
        <v>-5948811</v>
      </c>
      <c r="N52" s="5">
        <v>-13520672</v>
      </c>
      <c r="O52" s="5">
        <v>-17252308</v>
      </c>
      <c r="P52" s="5">
        <v>-21817968</v>
      </c>
      <c r="Q52" s="5">
        <v>-25058118</v>
      </c>
      <c r="R52" s="5">
        <v>-24334599</v>
      </c>
      <c r="S52" s="5">
        <v>-29006723</v>
      </c>
      <c r="T52" s="5">
        <v>-27114762</v>
      </c>
      <c r="U52" s="5">
        <v>-23744655</v>
      </c>
      <c r="V52" s="5">
        <v>-18160995</v>
      </c>
      <c r="W52" s="5">
        <v>-9870140</v>
      </c>
    </row>
    <row r="53" spans="2:23" ht="15.5" x14ac:dyDescent="0.35">
      <c r="C53" t="s">
        <v>84</v>
      </c>
      <c r="D53" s="5">
        <v>1484050</v>
      </c>
      <c r="E53" s="5">
        <v>1864827</v>
      </c>
      <c r="F53" s="5">
        <v>1519656</v>
      </c>
      <c r="G53" s="5">
        <v>1786272</v>
      </c>
      <c r="I53" s="5">
        <v>6652549</v>
      </c>
      <c r="J53" s="5">
        <v>6500295</v>
      </c>
      <c r="K53" s="5">
        <v>4665606</v>
      </c>
      <c r="L53" s="5">
        <v>2619249</v>
      </c>
      <c r="M53" s="5">
        <v>1603060</v>
      </c>
      <c r="N53" s="5">
        <v>-2172255</v>
      </c>
      <c r="O53" s="5">
        <v>27985</v>
      </c>
      <c r="P53" s="5">
        <v>-1116649</v>
      </c>
      <c r="Q53" s="5">
        <v>-1482315</v>
      </c>
      <c r="R53" s="5">
        <v>1063532</v>
      </c>
      <c r="S53" s="5">
        <v>-4429830</v>
      </c>
      <c r="T53" s="5">
        <v>6833508</v>
      </c>
      <c r="U53" s="5">
        <v>13539886</v>
      </c>
      <c r="V53" s="5">
        <v>16153360</v>
      </c>
      <c r="W53" s="5">
        <v>6419733</v>
      </c>
    </row>
    <row r="54" spans="2:23" ht="15.5" x14ac:dyDescent="0.35">
      <c r="C54" t="s">
        <v>85</v>
      </c>
      <c r="D54" s="5">
        <v>-301557</v>
      </c>
      <c r="E54" s="5">
        <v>-452107</v>
      </c>
      <c r="F54" s="5">
        <v>-249508</v>
      </c>
      <c r="G54" s="5">
        <v>-207941</v>
      </c>
      <c r="I54" s="5">
        <v>-1196047</v>
      </c>
      <c r="J54" s="5">
        <v>-993209</v>
      </c>
      <c r="K54" s="5">
        <v>-917800</v>
      </c>
      <c r="L54" s="5">
        <v>-1082228</v>
      </c>
      <c r="M54" s="5">
        <v>-1248934</v>
      </c>
      <c r="N54" s="5">
        <v>-2031763</v>
      </c>
      <c r="O54" s="5">
        <v>-2000244</v>
      </c>
      <c r="P54" s="5">
        <v>-1708778</v>
      </c>
      <c r="Q54" s="5">
        <v>-1595126</v>
      </c>
      <c r="R54" s="5">
        <v>-1729709</v>
      </c>
      <c r="S54" s="5">
        <v>-2486481</v>
      </c>
      <c r="T54" s="5">
        <v>-3257284</v>
      </c>
      <c r="U54" s="5">
        <v>-2656575</v>
      </c>
      <c r="V54" s="5">
        <v>-1733330</v>
      </c>
      <c r="W54" s="5">
        <v>-815378</v>
      </c>
    </row>
    <row r="55" spans="2:23" ht="15.5" x14ac:dyDescent="0.35">
      <c r="C55" t="s">
        <v>434</v>
      </c>
      <c r="D55" s="5">
        <v>-301557</v>
      </c>
      <c r="E55" s="5">
        <v>-452107</v>
      </c>
      <c r="F55" s="5">
        <v>-249508</v>
      </c>
      <c r="G55" s="5">
        <v>-207941</v>
      </c>
      <c r="I55" s="5">
        <v>-1196047</v>
      </c>
      <c r="J55" s="5">
        <v>-993209</v>
      </c>
      <c r="K55" s="5">
        <v>-917800</v>
      </c>
      <c r="L55" s="5">
        <v>-1082228</v>
      </c>
      <c r="M55" s="5">
        <v>-1248934</v>
      </c>
      <c r="N55" s="5">
        <v>-2031763</v>
      </c>
      <c r="O55" s="5">
        <v>-2000244</v>
      </c>
      <c r="P55" s="5">
        <v>-1708778</v>
      </c>
      <c r="Q55" s="5">
        <v>-1595126</v>
      </c>
      <c r="R55" s="5">
        <v>-1729709</v>
      </c>
      <c r="S55" s="5">
        <v>-2486481</v>
      </c>
      <c r="T55" s="5">
        <v>-3257284</v>
      </c>
      <c r="U55" s="5">
        <v>-2656575</v>
      </c>
      <c r="V55" s="5">
        <v>-1733330</v>
      </c>
      <c r="W55" s="5">
        <v>-815378</v>
      </c>
    </row>
    <row r="56" spans="2:23" ht="15.5" x14ac:dyDescent="0.35">
      <c r="C56" t="s">
        <v>88</v>
      </c>
      <c r="D56" s="5">
        <v>1182493</v>
      </c>
      <c r="E56" s="5">
        <v>1412720</v>
      </c>
      <c r="F56" s="5">
        <v>1270148</v>
      </c>
      <c r="G56" s="5">
        <v>1578331</v>
      </c>
      <c r="I56" s="5">
        <v>5456502</v>
      </c>
      <c r="J56" s="5">
        <v>5507086</v>
      </c>
      <c r="K56" s="5">
        <v>3747806</v>
      </c>
      <c r="L56" s="5">
        <v>1537021</v>
      </c>
      <c r="M56" s="5">
        <v>354126</v>
      </c>
      <c r="N56" s="5">
        <v>-4204018</v>
      </c>
      <c r="O56" s="5">
        <v>-1972259</v>
      </c>
      <c r="P56" s="5">
        <v>-2825427</v>
      </c>
      <c r="Q56" s="5">
        <v>-3077441</v>
      </c>
      <c r="R56" s="5">
        <v>-666177</v>
      </c>
      <c r="S56" s="5">
        <v>-6916311</v>
      </c>
      <c r="T56" s="5">
        <v>3576224</v>
      </c>
      <c r="U56" s="5">
        <v>10883311</v>
      </c>
      <c r="V56" s="5">
        <v>14420030</v>
      </c>
      <c r="W56" s="5">
        <v>5604355</v>
      </c>
    </row>
    <row r="57" spans="2:23" ht="15.5" x14ac:dyDescent="0.35">
      <c r="C57" t="s">
        <v>89</v>
      </c>
      <c r="D57" s="5">
        <v>89805</v>
      </c>
      <c r="E57" s="5">
        <v>712465</v>
      </c>
      <c r="F57" s="5">
        <v>229394</v>
      </c>
      <c r="G57" s="5">
        <v>-45635</v>
      </c>
      <c r="I57" s="5">
        <v>970599</v>
      </c>
      <c r="J57" s="5">
        <v>2877541</v>
      </c>
      <c r="K57" s="5">
        <v>421345</v>
      </c>
      <c r="L57" s="5">
        <v>-731710</v>
      </c>
      <c r="M57" s="5">
        <v>399485</v>
      </c>
      <c r="N57" s="5">
        <v>-6832816</v>
      </c>
      <c r="O57" s="5">
        <v>-2348413</v>
      </c>
      <c r="P57" s="5">
        <v>-4986300</v>
      </c>
      <c r="Q57" s="5">
        <v>-34802792</v>
      </c>
      <c r="R57" s="5">
        <v>-6572364</v>
      </c>
      <c r="S57" s="5">
        <v>-20423725</v>
      </c>
      <c r="T57" s="5">
        <v>-2911047</v>
      </c>
      <c r="U57" s="5">
        <v>-4761094</v>
      </c>
      <c r="V57" s="5">
        <v>-6848856</v>
      </c>
      <c r="W57" s="5">
        <v>-2769576</v>
      </c>
    </row>
    <row r="58" spans="2:23" ht="15.5" x14ac:dyDescent="0.35">
      <c r="C58" t="s">
        <v>92</v>
      </c>
      <c r="D58" s="5">
        <v>85282</v>
      </c>
      <c r="E58" s="5">
        <v>101439</v>
      </c>
      <c r="F58" s="5">
        <v>102919</v>
      </c>
      <c r="G58" s="5">
        <v>91871</v>
      </c>
      <c r="I58" s="5">
        <v>377128</v>
      </c>
      <c r="J58" s="5">
        <v>342523</v>
      </c>
      <c r="K58" s="5">
        <v>96194</v>
      </c>
      <c r="L58" s="5">
        <v>102216</v>
      </c>
      <c r="M58" s="5">
        <v>22265</v>
      </c>
      <c r="O58" s="5">
        <v>26888</v>
      </c>
      <c r="P58" s="5">
        <v>33958</v>
      </c>
      <c r="Q58" s="5">
        <v>29327</v>
      </c>
    </row>
    <row r="59" spans="2:23" ht="15.5" x14ac:dyDescent="0.35">
      <c r="C59" t="s">
        <v>26</v>
      </c>
      <c r="D59" s="5">
        <v>-61609</v>
      </c>
      <c r="E59" s="5">
        <v>-113490</v>
      </c>
      <c r="F59" s="5">
        <v>-81595</v>
      </c>
      <c r="G59" s="5">
        <v>-86406</v>
      </c>
      <c r="I59" s="5">
        <v>-371307</v>
      </c>
      <c r="J59" s="5">
        <v>-177602</v>
      </c>
      <c r="K59" s="5">
        <v>-163588</v>
      </c>
      <c r="L59" s="5">
        <v>-263353</v>
      </c>
      <c r="M59" s="5">
        <v>-221290</v>
      </c>
      <c r="N59" s="5">
        <v>-1978624</v>
      </c>
      <c r="O59" s="5">
        <v>-2661611</v>
      </c>
      <c r="P59" s="5">
        <v>-3274579</v>
      </c>
      <c r="Q59" s="5">
        <v>-1749707</v>
      </c>
      <c r="R59" s="5">
        <v>-2638307</v>
      </c>
      <c r="S59" s="5">
        <v>-3146234</v>
      </c>
      <c r="T59" s="5">
        <v>-3354192</v>
      </c>
      <c r="U59" s="5">
        <v>-4489837</v>
      </c>
      <c r="V59" s="5">
        <v>-5035175</v>
      </c>
      <c r="W59" s="5">
        <v>-1813278</v>
      </c>
    </row>
    <row r="60" spans="2:23" ht="15.5" x14ac:dyDescent="0.35">
      <c r="C60" t="s">
        <v>93</v>
      </c>
    </row>
    <row r="61" spans="2:23" ht="15.5" x14ac:dyDescent="0.35">
      <c r="C61" t="s">
        <v>94</v>
      </c>
      <c r="D61" s="5">
        <v>89805</v>
      </c>
      <c r="E61" s="5">
        <v>712465</v>
      </c>
      <c r="F61" s="5">
        <v>229394</v>
      </c>
      <c r="G61" s="5">
        <v>-45635</v>
      </c>
      <c r="I61" s="5">
        <v>970599</v>
      </c>
      <c r="J61" s="5">
        <v>2877541</v>
      </c>
      <c r="K61" s="5">
        <v>421345</v>
      </c>
      <c r="L61" s="5">
        <v>-731710</v>
      </c>
      <c r="M61" s="5">
        <v>399485</v>
      </c>
      <c r="N61" s="5">
        <v>-6832816</v>
      </c>
      <c r="O61" s="5">
        <v>-2348413</v>
      </c>
      <c r="P61" s="5">
        <v>-4986300</v>
      </c>
      <c r="Q61" s="5">
        <v>-34802792</v>
      </c>
      <c r="R61" s="5">
        <v>-6572364</v>
      </c>
      <c r="S61" s="5">
        <v>-20423725</v>
      </c>
      <c r="T61" s="5">
        <v>-2911047</v>
      </c>
      <c r="U61" s="5">
        <v>-4761094</v>
      </c>
      <c r="V61" s="5">
        <v>-6848856</v>
      </c>
      <c r="W61" s="5">
        <v>-2769576</v>
      </c>
    </row>
    <row r="62" spans="2:23" ht="15.5" x14ac:dyDescent="0.35">
      <c r="C62" t="s">
        <v>28</v>
      </c>
      <c r="D62" s="5">
        <v>1272298</v>
      </c>
      <c r="E62" s="5">
        <v>2125185</v>
      </c>
      <c r="F62" s="5">
        <v>1499542</v>
      </c>
      <c r="G62" s="5">
        <v>1532696</v>
      </c>
      <c r="I62" s="5">
        <v>6427101</v>
      </c>
      <c r="J62" s="5">
        <v>8384627</v>
      </c>
      <c r="K62" s="5">
        <v>4169151</v>
      </c>
      <c r="L62" s="5">
        <v>805311</v>
      </c>
      <c r="M62" s="5">
        <v>753611</v>
      </c>
      <c r="N62" s="5">
        <v>-11036834</v>
      </c>
      <c r="O62" s="5">
        <v>-4320672</v>
      </c>
      <c r="P62" s="5">
        <v>-7811727</v>
      </c>
      <c r="Q62" s="5">
        <v>-37880233</v>
      </c>
      <c r="R62" s="5">
        <v>-7238541</v>
      </c>
      <c r="S62" s="5">
        <v>-27340036</v>
      </c>
      <c r="T62" s="5">
        <v>665177</v>
      </c>
      <c r="U62" s="5">
        <v>6122217</v>
      </c>
      <c r="V62" s="5">
        <v>7571174</v>
      </c>
      <c r="W62" s="5">
        <v>2834779</v>
      </c>
    </row>
    <row r="63" spans="2:23" ht="15.5" x14ac:dyDescent="0.35">
      <c r="C63" t="s">
        <v>27</v>
      </c>
      <c r="D63" s="5">
        <v>-34743</v>
      </c>
      <c r="E63" s="5">
        <v>-38099</v>
      </c>
      <c r="F63" s="5">
        <v>-39798</v>
      </c>
      <c r="G63" s="5">
        <v>-43721</v>
      </c>
      <c r="I63" s="5">
        <v>-157400</v>
      </c>
      <c r="J63" s="5">
        <v>-151121</v>
      </c>
      <c r="K63" s="5">
        <v>-129075</v>
      </c>
      <c r="L63" s="5">
        <v>-112989</v>
      </c>
      <c r="M63" s="5">
        <v>-80490</v>
      </c>
      <c r="N63" s="5">
        <v>-135618</v>
      </c>
      <c r="O63" s="5">
        <v>-162230</v>
      </c>
      <c r="P63" s="5">
        <v>-243018</v>
      </c>
      <c r="Q63" s="5">
        <v>-520239</v>
      </c>
      <c r="R63" s="5">
        <v>-620265</v>
      </c>
      <c r="S63" s="5">
        <v>-313882</v>
      </c>
      <c r="T63" s="5">
        <v>-625360</v>
      </c>
      <c r="U63" s="5">
        <v>-625336</v>
      </c>
      <c r="V63" s="5">
        <v>-564130</v>
      </c>
      <c r="W63" s="5">
        <v>-211499</v>
      </c>
    </row>
    <row r="64" spans="2:23" ht="15.5" x14ac:dyDescent="0.35">
      <c r="C64" t="s">
        <v>97</v>
      </c>
      <c r="D64" s="5">
        <v>1237555</v>
      </c>
      <c r="E64" s="5">
        <v>2087086</v>
      </c>
      <c r="F64" s="5">
        <v>1459744</v>
      </c>
      <c r="G64" s="5">
        <v>1488975</v>
      </c>
      <c r="I64" s="5">
        <v>6269701</v>
      </c>
      <c r="J64" s="5">
        <v>8233506</v>
      </c>
      <c r="K64" s="5">
        <v>4040076</v>
      </c>
      <c r="L64" s="5">
        <v>692322</v>
      </c>
      <c r="M64" s="5">
        <v>673121</v>
      </c>
      <c r="N64" s="5">
        <v>-11172452</v>
      </c>
      <c r="O64" s="5">
        <v>-4482902</v>
      </c>
      <c r="P64" s="5">
        <v>-8054745</v>
      </c>
      <c r="Q64" s="5">
        <v>-38400472</v>
      </c>
      <c r="R64" s="5">
        <v>-7858806</v>
      </c>
      <c r="S64" s="5">
        <v>-27653918</v>
      </c>
      <c r="T64" s="5">
        <v>39817</v>
      </c>
      <c r="U64" s="5">
        <v>5496881</v>
      </c>
      <c r="V64" s="5">
        <v>7007044</v>
      </c>
      <c r="W64" s="5">
        <v>2623280</v>
      </c>
    </row>
    <row r="65" spans="2:23" ht="15.5" x14ac:dyDescent="0.35">
      <c r="C65" t="s">
        <v>98</v>
      </c>
      <c r="E65" s="5">
        <v>1227</v>
      </c>
      <c r="I65" s="5">
        <v>1227</v>
      </c>
      <c r="J65" s="5">
        <v>1901</v>
      </c>
      <c r="K65" s="5">
        <v>9806</v>
      </c>
      <c r="L65" s="5">
        <v>22994</v>
      </c>
      <c r="M65" s="5">
        <v>110327</v>
      </c>
      <c r="N65" s="5">
        <v>128839</v>
      </c>
      <c r="O65" s="5">
        <v>2268</v>
      </c>
      <c r="P65" s="5">
        <v>88005</v>
      </c>
      <c r="Q65" s="5">
        <v>-73880</v>
      </c>
      <c r="R65" s="5">
        <v>67894</v>
      </c>
      <c r="S65" s="5">
        <v>203452</v>
      </c>
      <c r="T65" s="5">
        <v>153266</v>
      </c>
      <c r="U65" s="5">
        <v>-126977</v>
      </c>
    </row>
    <row r="66" spans="2:23" ht="15.5" x14ac:dyDescent="0.35">
      <c r="C66" t="s">
        <v>100</v>
      </c>
      <c r="D66" s="5">
        <v>1237555</v>
      </c>
      <c r="E66" s="5">
        <v>2088313</v>
      </c>
      <c r="F66" s="5">
        <v>1459744</v>
      </c>
      <c r="G66" s="5">
        <v>1488975</v>
      </c>
      <c r="I66" s="5">
        <v>6270928</v>
      </c>
      <c r="J66" s="5">
        <v>8235407</v>
      </c>
      <c r="K66" s="5">
        <v>4049882</v>
      </c>
      <c r="L66" s="5">
        <v>715316</v>
      </c>
      <c r="M66" s="5">
        <v>783448</v>
      </c>
      <c r="N66" s="5">
        <v>-11043613</v>
      </c>
      <c r="O66" s="5">
        <v>-4480634</v>
      </c>
      <c r="P66" s="5">
        <v>-7966740</v>
      </c>
      <c r="Q66" s="5">
        <v>-38474352</v>
      </c>
      <c r="R66" s="5">
        <v>-7790912</v>
      </c>
      <c r="S66" s="5">
        <v>-27450466</v>
      </c>
      <c r="T66" s="5">
        <v>193083</v>
      </c>
      <c r="U66" s="5">
        <v>5369904</v>
      </c>
      <c r="V66" s="5">
        <v>7007044</v>
      </c>
      <c r="W66" s="5">
        <v>2623280</v>
      </c>
    </row>
    <row r="67" spans="2:23" ht="15.5" x14ac:dyDescent="0.35">
      <c r="C67" t="s">
        <v>101</v>
      </c>
      <c r="D67" s="5">
        <v>1237555</v>
      </c>
      <c r="E67" s="5">
        <v>2087086</v>
      </c>
      <c r="F67" s="5">
        <v>1459744</v>
      </c>
      <c r="G67" s="5">
        <v>1488975</v>
      </c>
      <c r="I67" s="5">
        <v>6269701</v>
      </c>
      <c r="J67" s="5">
        <v>8233506</v>
      </c>
      <c r="K67" s="5">
        <v>4040076</v>
      </c>
      <c r="L67" s="5">
        <v>692322</v>
      </c>
      <c r="M67" s="5">
        <v>673121</v>
      </c>
      <c r="N67" s="5">
        <v>-11172452</v>
      </c>
      <c r="O67" s="5">
        <v>-4482902</v>
      </c>
      <c r="P67" s="5">
        <v>-8054745</v>
      </c>
      <c r="Q67" s="5">
        <v>-38400472</v>
      </c>
      <c r="R67" s="5">
        <v>-7858806</v>
      </c>
      <c r="S67" s="5">
        <v>-27653918</v>
      </c>
      <c r="T67" s="5">
        <v>39817</v>
      </c>
      <c r="U67" s="5">
        <v>5496881</v>
      </c>
      <c r="V67" s="5">
        <v>7007044</v>
      </c>
      <c r="W67" s="5">
        <v>2623280</v>
      </c>
    </row>
    <row r="68" spans="2:23" ht="15.5" x14ac:dyDescent="0.35">
      <c r="C68" t="s">
        <v>7</v>
      </c>
      <c r="D68" s="5">
        <v>1237555</v>
      </c>
      <c r="E68" s="5">
        <v>2088313</v>
      </c>
      <c r="F68" s="5">
        <v>1459744</v>
      </c>
      <c r="G68" s="5">
        <v>1488975</v>
      </c>
      <c r="I68" s="5">
        <v>6270928</v>
      </c>
      <c r="J68" s="5">
        <v>8235407</v>
      </c>
      <c r="K68" s="5">
        <v>4049882</v>
      </c>
      <c r="L68" s="5">
        <v>715316</v>
      </c>
      <c r="M68" s="5">
        <v>783448</v>
      </c>
      <c r="N68" s="5">
        <v>-11043613</v>
      </c>
      <c r="O68" s="5">
        <v>-4480634</v>
      </c>
      <c r="P68" s="5">
        <v>-7966740</v>
      </c>
      <c r="Q68" s="5">
        <v>-38474352</v>
      </c>
      <c r="R68" s="5">
        <v>-7790912</v>
      </c>
      <c r="S68" s="5">
        <v>-27450466</v>
      </c>
      <c r="T68" s="5">
        <v>193083</v>
      </c>
      <c r="U68" s="5">
        <v>5369904</v>
      </c>
      <c r="V68" s="5">
        <v>7007044</v>
      </c>
      <c r="W68" s="5">
        <v>2623280</v>
      </c>
    </row>
    <row r="69" spans="2:23" ht="15.5" x14ac:dyDescent="0.35">
      <c r="C69" t="s">
        <v>102</v>
      </c>
      <c r="D69" s="5">
        <v>1237555</v>
      </c>
      <c r="E69" s="5">
        <v>2087086</v>
      </c>
      <c r="F69" s="5">
        <v>1459744</v>
      </c>
      <c r="G69" s="5">
        <v>1488975</v>
      </c>
      <c r="I69" s="5">
        <v>6269701</v>
      </c>
      <c r="J69" s="5">
        <v>8233506</v>
      </c>
      <c r="K69" s="5">
        <v>4040076</v>
      </c>
      <c r="L69" s="5">
        <v>692322</v>
      </c>
      <c r="M69" s="5">
        <v>673121</v>
      </c>
      <c r="N69" s="5">
        <v>-11172452</v>
      </c>
      <c r="O69" s="5">
        <v>-4482902</v>
      </c>
      <c r="P69" s="5">
        <v>-8054745</v>
      </c>
      <c r="Q69" s="5">
        <v>-38400472</v>
      </c>
      <c r="R69" s="5">
        <v>-7858806</v>
      </c>
      <c r="S69" s="5">
        <v>-27653918</v>
      </c>
      <c r="T69" s="5">
        <v>39817</v>
      </c>
      <c r="U69" s="5">
        <v>5496881</v>
      </c>
      <c r="V69" s="5">
        <v>7007044</v>
      </c>
      <c r="W69" s="5">
        <v>2623280</v>
      </c>
    </row>
    <row r="70" spans="2:23" ht="15.5" x14ac:dyDescent="0.35">
      <c r="C70" t="s">
        <v>103</v>
      </c>
      <c r="D70" s="5">
        <v>1237555</v>
      </c>
      <c r="E70" s="5">
        <v>2088313</v>
      </c>
      <c r="F70" s="5">
        <v>1459744</v>
      </c>
      <c r="G70" s="5">
        <v>1488975</v>
      </c>
      <c r="I70" s="5">
        <v>6270928</v>
      </c>
      <c r="J70" s="5">
        <v>8235407</v>
      </c>
      <c r="K70" s="5">
        <v>4049882</v>
      </c>
      <c r="L70" s="5">
        <v>715316</v>
      </c>
      <c r="M70" s="5">
        <v>783448</v>
      </c>
      <c r="N70" s="5">
        <v>-11043613</v>
      </c>
      <c r="O70" s="5">
        <v>-4480634</v>
      </c>
      <c r="P70" s="5">
        <v>-7966740</v>
      </c>
      <c r="Q70" s="5">
        <v>-38474352</v>
      </c>
      <c r="R70" s="5">
        <v>-7790912</v>
      </c>
      <c r="S70" s="5">
        <v>-27450466</v>
      </c>
      <c r="T70" s="5">
        <v>193083</v>
      </c>
      <c r="U70" s="5">
        <v>5369904</v>
      </c>
      <c r="V70" s="5">
        <v>7007044</v>
      </c>
      <c r="W70" s="5">
        <v>2623280</v>
      </c>
    </row>
    <row r="71" spans="2:23" ht="15.5" x14ac:dyDescent="0.35">
      <c r="C71" t="s">
        <v>104</v>
      </c>
      <c r="D71" s="5">
        <v>1237555</v>
      </c>
      <c r="E71" s="5">
        <v>2088313</v>
      </c>
      <c r="F71" s="5">
        <v>1459744</v>
      </c>
      <c r="G71" s="5">
        <v>1488975</v>
      </c>
      <c r="I71" s="5">
        <v>6270928</v>
      </c>
      <c r="J71" s="5">
        <v>8235407</v>
      </c>
      <c r="K71" s="5">
        <v>4049882</v>
      </c>
      <c r="L71" s="5">
        <v>715316</v>
      </c>
      <c r="M71" s="5">
        <v>783448</v>
      </c>
      <c r="N71" s="5">
        <v>-11043613</v>
      </c>
      <c r="O71" s="5">
        <v>-4480634</v>
      </c>
      <c r="P71" s="5">
        <v>-7966740</v>
      </c>
      <c r="Q71" s="5">
        <v>-38474352</v>
      </c>
      <c r="R71" s="5">
        <v>-7790912</v>
      </c>
      <c r="S71" s="5">
        <v>-27450466</v>
      </c>
      <c r="T71" s="5">
        <v>193083</v>
      </c>
      <c r="U71" s="5">
        <v>5369904</v>
      </c>
      <c r="V71" s="5">
        <v>7007044</v>
      </c>
      <c r="W71" s="5">
        <v>2623280</v>
      </c>
    </row>
    <row r="73" spans="2:23" ht="15.5" x14ac:dyDescent="0.35">
      <c r="B73" t="s">
        <v>105</v>
      </c>
      <c r="C73" t="s">
        <v>106</v>
      </c>
    </row>
    <row r="74" spans="2:23" ht="15.5" x14ac:dyDescent="0.35">
      <c r="C74" t="s">
        <v>107</v>
      </c>
    </row>
    <row r="75" spans="2:23" ht="15.5" x14ac:dyDescent="0.35">
      <c r="C75" t="s">
        <v>19</v>
      </c>
      <c r="D75" s="5">
        <v>13784971</v>
      </c>
      <c r="E75" s="5">
        <v>12430298</v>
      </c>
      <c r="F75" s="5">
        <v>13129092</v>
      </c>
      <c r="G75" s="5">
        <v>11707423</v>
      </c>
      <c r="I75" s="5">
        <v>12430298</v>
      </c>
      <c r="J75" s="5">
        <v>9404021</v>
      </c>
      <c r="K75" s="5">
        <v>7669988</v>
      </c>
      <c r="L75" s="5">
        <v>5960501</v>
      </c>
      <c r="M75" s="5">
        <v>5919085</v>
      </c>
      <c r="N75" s="5">
        <v>4283393</v>
      </c>
      <c r="O75" s="5">
        <v>3876219</v>
      </c>
      <c r="P75" s="5">
        <v>3610243</v>
      </c>
      <c r="Q75" s="5">
        <v>2133011</v>
      </c>
      <c r="R75" s="5">
        <v>2494035</v>
      </c>
      <c r="S75" s="5">
        <v>2771387</v>
      </c>
      <c r="T75" s="5">
        <v>31395520</v>
      </c>
      <c r="U75" s="5">
        <v>9017303</v>
      </c>
      <c r="V75" s="5">
        <v>3328502</v>
      </c>
      <c r="W75" s="5">
        <v>1480793</v>
      </c>
    </row>
    <row r="76" spans="2:23" ht="15.5" x14ac:dyDescent="0.35">
      <c r="C76" t="s">
        <v>395</v>
      </c>
      <c r="D76" s="5">
        <v>775770</v>
      </c>
      <c r="E76" s="5">
        <v>775770</v>
      </c>
      <c r="F76" s="5">
        <v>425770</v>
      </c>
      <c r="G76" s="5">
        <v>589748</v>
      </c>
      <c r="I76" s="5">
        <v>775770</v>
      </c>
      <c r="J76" s="5">
        <v>471509</v>
      </c>
    </row>
    <row r="77" spans="2:23" ht="15.5" x14ac:dyDescent="0.35">
      <c r="C77" t="s">
        <v>108</v>
      </c>
      <c r="D77" s="5">
        <v>2651772</v>
      </c>
      <c r="E77" s="5">
        <v>3312386</v>
      </c>
      <c r="F77" s="5">
        <v>2857932</v>
      </c>
      <c r="G77" s="5">
        <v>2968106</v>
      </c>
      <c r="I77" s="5">
        <v>3312386</v>
      </c>
      <c r="J77" s="5">
        <v>2646869</v>
      </c>
      <c r="K77" s="5">
        <v>2377542</v>
      </c>
      <c r="L77" s="5">
        <v>2853050</v>
      </c>
      <c r="M77" s="5">
        <v>2976699</v>
      </c>
      <c r="N77" s="5">
        <v>3139314</v>
      </c>
      <c r="O77" s="5">
        <v>3365982</v>
      </c>
      <c r="P77" s="5">
        <v>3148898</v>
      </c>
      <c r="Q77" s="5">
        <v>2405613</v>
      </c>
      <c r="R77" s="5">
        <v>3953084</v>
      </c>
      <c r="S77" s="5">
        <v>3346288</v>
      </c>
      <c r="T77" s="5">
        <v>6957487</v>
      </c>
      <c r="U77" s="5">
        <v>7301277</v>
      </c>
      <c r="V77" s="5">
        <v>5604969</v>
      </c>
      <c r="W77" s="5">
        <v>2941093</v>
      </c>
    </row>
    <row r="78" spans="2:23" ht="15.5" x14ac:dyDescent="0.35">
      <c r="C78" t="s">
        <v>109</v>
      </c>
      <c r="D78" s="5">
        <v>102866</v>
      </c>
      <c r="E78" s="5">
        <v>536032</v>
      </c>
      <c r="F78" s="5">
        <v>254218</v>
      </c>
      <c r="G78" s="5">
        <v>317382</v>
      </c>
      <c r="I78" s="5">
        <v>536032</v>
      </c>
      <c r="J78" s="5">
        <v>327661</v>
      </c>
      <c r="K78" s="5">
        <v>226185</v>
      </c>
      <c r="L78" s="5">
        <v>329959</v>
      </c>
      <c r="M78" s="5">
        <v>553549</v>
      </c>
      <c r="N78" s="5">
        <v>1421110</v>
      </c>
      <c r="O78" s="5">
        <v>1774023</v>
      </c>
      <c r="P78" s="5">
        <v>2654686</v>
      </c>
      <c r="Q78" s="5">
        <v>3932595</v>
      </c>
      <c r="R78" s="5">
        <v>3396311</v>
      </c>
      <c r="S78" s="5">
        <v>2258168</v>
      </c>
      <c r="T78" s="5">
        <v>1080783</v>
      </c>
      <c r="U78" s="5">
        <v>959719</v>
      </c>
      <c r="V78" s="5">
        <v>663333</v>
      </c>
      <c r="W78" s="5">
        <v>220044</v>
      </c>
    </row>
    <row r="79" spans="2:23" ht="15.5" x14ac:dyDescent="0.35">
      <c r="C79" t="s">
        <v>110</v>
      </c>
      <c r="D79" s="5">
        <v>329570</v>
      </c>
      <c r="E79" s="5">
        <v>395376</v>
      </c>
      <c r="F79" s="5">
        <v>215897</v>
      </c>
      <c r="G79" s="5">
        <v>286835</v>
      </c>
      <c r="I79" s="5">
        <v>395376</v>
      </c>
      <c r="J79" s="5">
        <v>117146</v>
      </c>
      <c r="K79" s="5">
        <v>3644343</v>
      </c>
      <c r="L79" s="5">
        <v>2890896</v>
      </c>
      <c r="M79" s="5">
        <v>17175231</v>
      </c>
      <c r="N79" s="5">
        <v>17434065</v>
      </c>
      <c r="O79" s="5">
        <v>3949334</v>
      </c>
      <c r="P79" s="5">
        <v>4050214</v>
      </c>
      <c r="Q79" s="5">
        <v>3796877</v>
      </c>
      <c r="R79" s="5">
        <v>4170630</v>
      </c>
      <c r="S79" s="5">
        <v>3220919</v>
      </c>
      <c r="T79" s="5">
        <v>3098548</v>
      </c>
      <c r="U79" s="5">
        <v>7864509</v>
      </c>
      <c r="V79" s="5">
        <v>13373588</v>
      </c>
      <c r="W79" s="5">
        <v>1018765</v>
      </c>
    </row>
    <row r="80" spans="2:23" ht="15.5" x14ac:dyDescent="0.35">
      <c r="C80" t="s">
        <v>111</v>
      </c>
      <c r="D80" s="5">
        <v>2651772</v>
      </c>
      <c r="E80" s="5">
        <v>3312386</v>
      </c>
      <c r="F80" s="5">
        <v>2857932</v>
      </c>
      <c r="G80" s="5">
        <v>2968106</v>
      </c>
      <c r="I80" s="5">
        <v>3312386</v>
      </c>
      <c r="J80" s="5">
        <v>2646869</v>
      </c>
      <c r="K80" s="5">
        <v>2377542</v>
      </c>
      <c r="L80" s="5">
        <v>2853050</v>
      </c>
      <c r="M80" s="5">
        <v>2976699</v>
      </c>
      <c r="N80" s="5">
        <v>3139314</v>
      </c>
      <c r="O80" s="5">
        <v>3365982</v>
      </c>
      <c r="P80" s="5">
        <v>3148898</v>
      </c>
      <c r="Q80" s="5">
        <v>2405613</v>
      </c>
      <c r="R80" s="5">
        <v>3953084</v>
      </c>
      <c r="S80" s="5">
        <v>3346288</v>
      </c>
      <c r="T80" s="5">
        <v>6957487</v>
      </c>
      <c r="U80" s="5">
        <v>7301277</v>
      </c>
      <c r="V80" s="5">
        <v>5604969</v>
      </c>
      <c r="W80" s="5">
        <v>2941093</v>
      </c>
    </row>
    <row r="81" spans="3:23" ht="15.5" x14ac:dyDescent="0.35">
      <c r="C81" t="s">
        <v>114</v>
      </c>
      <c r="D81" s="5">
        <v>90201</v>
      </c>
      <c r="E81" s="5">
        <v>61583</v>
      </c>
      <c r="F81" s="5">
        <v>67463</v>
      </c>
      <c r="G81" s="5">
        <v>158495</v>
      </c>
      <c r="I81" s="5">
        <v>61583</v>
      </c>
      <c r="J81" s="5">
        <v>187019</v>
      </c>
      <c r="K81" s="5">
        <v>96873</v>
      </c>
      <c r="L81" s="5">
        <v>188659</v>
      </c>
      <c r="M81" s="5">
        <v>20819</v>
      </c>
      <c r="N81" s="5">
        <v>45137</v>
      </c>
      <c r="O81" s="5">
        <v>50879</v>
      </c>
      <c r="P81" s="5">
        <v>194838</v>
      </c>
      <c r="Q81" s="5">
        <v>188692</v>
      </c>
      <c r="R81" s="5">
        <v>192081</v>
      </c>
      <c r="S81" s="5">
        <v>228992</v>
      </c>
      <c r="T81" s="5">
        <v>486362</v>
      </c>
      <c r="U81" s="5">
        <v>416266</v>
      </c>
      <c r="V81" s="5">
        <v>114587</v>
      </c>
      <c r="W81" s="5">
        <v>264064</v>
      </c>
    </row>
    <row r="82" spans="3:23" ht="15.5" x14ac:dyDescent="0.35">
      <c r="C82" t="s">
        <v>93</v>
      </c>
      <c r="D82" s="5">
        <v>589122</v>
      </c>
      <c r="E82" s="5">
        <v>589122</v>
      </c>
      <c r="F82" s="5">
        <v>587895</v>
      </c>
      <c r="G82" s="5">
        <v>587895</v>
      </c>
      <c r="I82" s="5">
        <v>589122</v>
      </c>
      <c r="J82" s="5">
        <v>587895</v>
      </c>
      <c r="K82" s="5">
        <v>585994</v>
      </c>
      <c r="L82" s="5">
        <v>576188</v>
      </c>
      <c r="M82" s="5">
        <v>553194</v>
      </c>
      <c r="N82" s="5">
        <v>-9706</v>
      </c>
      <c r="O82" s="5">
        <v>-138545</v>
      </c>
      <c r="P82" s="5">
        <v>-140813</v>
      </c>
      <c r="Q82" s="5">
        <v>-228818</v>
      </c>
      <c r="R82" s="5">
        <v>-154938</v>
      </c>
      <c r="S82" s="5">
        <v>-222832</v>
      </c>
      <c r="T82" s="5">
        <v>-426284</v>
      </c>
      <c r="U82" s="5">
        <v>-126977</v>
      </c>
    </row>
    <row r="83" spans="3:23" ht="15.5" x14ac:dyDescent="0.35">
      <c r="C83" t="s">
        <v>115</v>
      </c>
      <c r="D83" s="5">
        <v>17429885</v>
      </c>
      <c r="E83" s="5">
        <v>16747858</v>
      </c>
      <c r="F83" s="5">
        <v>16905174</v>
      </c>
      <c r="G83" s="5">
        <v>15772804</v>
      </c>
      <c r="I83" s="5">
        <v>16747858</v>
      </c>
      <c r="J83" s="5">
        <v>12968871</v>
      </c>
      <c r="K83" s="5">
        <v>10254300</v>
      </c>
      <c r="L83" s="5">
        <v>9147220</v>
      </c>
      <c r="M83" s="5">
        <v>9029006</v>
      </c>
      <c r="N83" s="5">
        <v>7979414</v>
      </c>
      <c r="O83" s="5">
        <v>7538173</v>
      </c>
      <c r="P83" s="5">
        <v>7318059</v>
      </c>
      <c r="Q83" s="5">
        <v>5352564</v>
      </c>
      <c r="R83" s="5">
        <v>6994050</v>
      </c>
      <c r="S83" s="5">
        <v>6834512</v>
      </c>
      <c r="T83" s="5">
        <v>40146428</v>
      </c>
      <c r="U83" s="5">
        <v>19554285</v>
      </c>
      <c r="V83" s="5">
        <v>10839721</v>
      </c>
      <c r="W83" s="5">
        <v>6432417</v>
      </c>
    </row>
    <row r="84" spans="3:23" ht="15.5" x14ac:dyDescent="0.35">
      <c r="C84" t="s">
        <v>116</v>
      </c>
    </row>
    <row r="85" spans="3:23" ht="15.5" x14ac:dyDescent="0.35">
      <c r="C85" t="s">
        <v>123</v>
      </c>
      <c r="D85" s="5">
        <v>31673599</v>
      </c>
      <c r="E85" s="5">
        <v>32057335</v>
      </c>
      <c r="F85" s="5">
        <v>29199543</v>
      </c>
      <c r="G85" s="5">
        <v>29787729</v>
      </c>
      <c r="I85" s="5">
        <v>32057335</v>
      </c>
      <c r="J85" s="5">
        <v>30276054</v>
      </c>
      <c r="K85" s="5">
        <v>24512334</v>
      </c>
      <c r="L85" s="5">
        <v>23217336</v>
      </c>
      <c r="M85" s="5">
        <v>24311074</v>
      </c>
      <c r="N85" s="5">
        <v>29020370</v>
      </c>
      <c r="O85" s="5">
        <v>69859428</v>
      </c>
      <c r="P85" s="5">
        <v>78329880</v>
      </c>
      <c r="Q85" s="5">
        <v>90169434</v>
      </c>
      <c r="R85" s="5">
        <v>124244051</v>
      </c>
      <c r="S85" s="5">
        <v>140735933</v>
      </c>
      <c r="T85" s="5">
        <v>132882237</v>
      </c>
      <c r="U85" s="5">
        <v>139850026</v>
      </c>
      <c r="V85" s="5">
        <v>126428092</v>
      </c>
      <c r="W85" s="5">
        <v>103747356</v>
      </c>
    </row>
    <row r="86" spans="3:23" ht="15.5" x14ac:dyDescent="0.35">
      <c r="C86" t="s">
        <v>317</v>
      </c>
      <c r="L86" s="5">
        <v>16991</v>
      </c>
    </row>
    <row r="87" spans="3:23" ht="15.5" x14ac:dyDescent="0.35">
      <c r="C87" t="s">
        <v>320</v>
      </c>
      <c r="D87" s="5">
        <v>1440</v>
      </c>
      <c r="E87" s="5">
        <v>1800</v>
      </c>
      <c r="F87" s="5">
        <v>2160</v>
      </c>
      <c r="G87" s="5">
        <v>2520</v>
      </c>
      <c r="I87" s="5">
        <v>1800</v>
      </c>
      <c r="J87" s="5">
        <v>3240</v>
      </c>
    </row>
    <row r="88" spans="3:23" ht="15.5" x14ac:dyDescent="0.35">
      <c r="C88" t="s">
        <v>125</v>
      </c>
      <c r="D88" s="5">
        <v>31689812</v>
      </c>
      <c r="E88" s="5">
        <v>32073908</v>
      </c>
      <c r="F88" s="5">
        <v>29472863</v>
      </c>
      <c r="G88" s="5">
        <v>29805022</v>
      </c>
      <c r="I88" s="5">
        <v>32073908</v>
      </c>
      <c r="J88" s="5">
        <v>30293798</v>
      </c>
      <c r="K88" s="5">
        <v>24531995</v>
      </c>
      <c r="L88" s="5">
        <v>24861754</v>
      </c>
      <c r="M88" s="5">
        <v>24617496</v>
      </c>
      <c r="N88" s="5">
        <v>29233944</v>
      </c>
      <c r="O88" s="5">
        <v>69960704</v>
      </c>
      <c r="P88" s="5">
        <v>78375523</v>
      </c>
      <c r="Q88" s="5">
        <v>90388693</v>
      </c>
      <c r="R88" s="5">
        <v>133252452</v>
      </c>
      <c r="S88" s="5">
        <v>149633727</v>
      </c>
      <c r="T88" s="5">
        <v>136378942</v>
      </c>
      <c r="U88" s="5">
        <v>144715008</v>
      </c>
      <c r="V88" s="5">
        <v>129125372</v>
      </c>
      <c r="W88" s="5">
        <v>104059406</v>
      </c>
    </row>
    <row r="89" spans="3:23" ht="15.5" x14ac:dyDescent="0.35">
      <c r="C89" t="s">
        <v>126</v>
      </c>
      <c r="D89" s="5">
        <v>49119697</v>
      </c>
      <c r="E89" s="5">
        <v>48821766</v>
      </c>
      <c r="F89" s="5">
        <v>46378037</v>
      </c>
      <c r="G89" s="5">
        <v>45577826</v>
      </c>
      <c r="I89" s="5">
        <v>48821766</v>
      </c>
      <c r="J89" s="5">
        <v>43262669</v>
      </c>
      <c r="K89" s="5">
        <v>34786295</v>
      </c>
      <c r="L89" s="5">
        <v>34008974</v>
      </c>
      <c r="M89" s="5">
        <v>33646502</v>
      </c>
      <c r="N89" s="5">
        <v>37213358</v>
      </c>
      <c r="O89" s="5">
        <v>77498877</v>
      </c>
      <c r="P89" s="5">
        <v>85693582</v>
      </c>
      <c r="Q89" s="5">
        <v>95741257</v>
      </c>
      <c r="R89" s="5">
        <v>140246502</v>
      </c>
      <c r="S89" s="5">
        <v>156468239</v>
      </c>
      <c r="T89" s="5">
        <v>176525370</v>
      </c>
      <c r="U89" s="5">
        <v>164269293</v>
      </c>
      <c r="V89" s="5">
        <v>139965093</v>
      </c>
      <c r="W89" s="5">
        <v>110491823</v>
      </c>
    </row>
    <row r="90" spans="3:23" ht="15.5" x14ac:dyDescent="0.35">
      <c r="C90" t="s">
        <v>127</v>
      </c>
    </row>
    <row r="91" spans="3:23" ht="15.5" x14ac:dyDescent="0.35">
      <c r="C91" t="s">
        <v>128</v>
      </c>
    </row>
    <row r="92" spans="3:23" ht="15.5" x14ac:dyDescent="0.35">
      <c r="C92" t="s">
        <v>129</v>
      </c>
      <c r="D92" s="5">
        <v>1503079</v>
      </c>
      <c r="E92" s="5">
        <v>2217001</v>
      </c>
      <c r="F92" s="5">
        <v>1627003</v>
      </c>
      <c r="G92" s="5">
        <v>1990247</v>
      </c>
      <c r="I92" s="5">
        <v>2217001</v>
      </c>
      <c r="J92" s="5">
        <v>1925626</v>
      </c>
      <c r="K92" s="5">
        <v>4101734</v>
      </c>
      <c r="L92" s="5">
        <v>4969398</v>
      </c>
      <c r="M92" s="5">
        <v>18593344</v>
      </c>
      <c r="N92" s="5">
        <v>22510950</v>
      </c>
      <c r="O92" s="5">
        <v>8110938</v>
      </c>
      <c r="P92" s="5">
        <v>8851742</v>
      </c>
      <c r="Q92" s="5">
        <v>64798536</v>
      </c>
      <c r="R92" s="5">
        <v>42354507</v>
      </c>
      <c r="S92" s="5">
        <v>49368917</v>
      </c>
      <c r="T92" s="5">
        <v>33785595</v>
      </c>
      <c r="U92" s="5">
        <v>31314386</v>
      </c>
      <c r="V92" s="5">
        <v>35503968</v>
      </c>
      <c r="W92" s="5">
        <v>16783941</v>
      </c>
    </row>
    <row r="93" spans="3:23" ht="15.5" x14ac:dyDescent="0.35">
      <c r="C93" t="s">
        <v>130</v>
      </c>
    </row>
    <row r="94" spans="3:23" ht="15.5" x14ac:dyDescent="0.35">
      <c r="C94" t="s">
        <v>131</v>
      </c>
      <c r="D94" s="5">
        <v>432436</v>
      </c>
      <c r="E94" s="5">
        <v>931408</v>
      </c>
      <c r="F94" s="5">
        <v>470115</v>
      </c>
      <c r="G94" s="5">
        <v>604217</v>
      </c>
      <c r="I94" s="5">
        <v>931408</v>
      </c>
      <c r="J94" s="5">
        <v>444807</v>
      </c>
      <c r="K94" s="5">
        <v>3870528</v>
      </c>
      <c r="L94" s="5">
        <v>3220855</v>
      </c>
      <c r="M94" s="5">
        <v>17728780</v>
      </c>
      <c r="N94" s="5">
        <v>18855175</v>
      </c>
      <c r="O94" s="5">
        <v>5723357</v>
      </c>
      <c r="P94" s="5">
        <v>6704900</v>
      </c>
      <c r="Q94" s="5">
        <v>7729472</v>
      </c>
      <c r="R94" s="5">
        <v>7566941</v>
      </c>
      <c r="S94" s="5">
        <v>5479087</v>
      </c>
      <c r="T94" s="5">
        <v>4179331</v>
      </c>
      <c r="U94" s="5">
        <v>8824228</v>
      </c>
      <c r="V94" s="5">
        <v>14036921</v>
      </c>
      <c r="W94" s="5">
        <v>1238809</v>
      </c>
    </row>
    <row r="95" spans="3:23" ht="15.5" x14ac:dyDescent="0.35">
      <c r="C95" t="s">
        <v>321</v>
      </c>
      <c r="D95" s="5">
        <v>7651</v>
      </c>
      <c r="E95" s="5">
        <v>7755</v>
      </c>
      <c r="F95" s="5">
        <v>7807</v>
      </c>
      <c r="G95" s="5">
        <v>8015</v>
      </c>
      <c r="I95" s="5">
        <v>7755</v>
      </c>
      <c r="J95" s="5">
        <v>8054</v>
      </c>
      <c r="K95" s="5">
        <v>8535</v>
      </c>
      <c r="Q95" s="5">
        <v>7169</v>
      </c>
      <c r="S95" s="5">
        <v>10642</v>
      </c>
    </row>
    <row r="96" spans="3:23" ht="15.5" x14ac:dyDescent="0.35">
      <c r="C96" t="s">
        <v>133</v>
      </c>
      <c r="D96" s="5">
        <v>49961</v>
      </c>
      <c r="E96" s="5">
        <v>47915</v>
      </c>
      <c r="F96" s="5">
        <v>17663</v>
      </c>
      <c r="G96" s="5">
        <v>25500</v>
      </c>
      <c r="I96" s="5">
        <v>47915</v>
      </c>
      <c r="J96" s="5">
        <v>14674</v>
      </c>
      <c r="K96" s="5">
        <v>21695</v>
      </c>
      <c r="L96" s="5">
        <v>33749</v>
      </c>
      <c r="M96" s="5">
        <v>9173</v>
      </c>
      <c r="N96" s="5">
        <v>66235</v>
      </c>
      <c r="O96" s="5">
        <v>76725</v>
      </c>
      <c r="P96" s="5">
        <v>195712</v>
      </c>
      <c r="Q96" s="5">
        <v>147439</v>
      </c>
      <c r="R96" s="5">
        <v>114217</v>
      </c>
      <c r="S96" s="5">
        <v>252426</v>
      </c>
      <c r="T96" s="5">
        <v>148517</v>
      </c>
      <c r="U96" s="5">
        <v>214561</v>
      </c>
      <c r="V96" s="5">
        <v>336878</v>
      </c>
      <c r="W96" s="5">
        <v>142097</v>
      </c>
    </row>
    <row r="97" spans="3:23" ht="15.5" x14ac:dyDescent="0.35">
      <c r="C97" t="s">
        <v>132</v>
      </c>
      <c r="D97" s="5">
        <v>132640</v>
      </c>
      <c r="E97" s="5">
        <v>346886</v>
      </c>
      <c r="F97" s="5">
        <v>242650</v>
      </c>
      <c r="G97" s="5">
        <v>440243</v>
      </c>
      <c r="I97" s="5">
        <v>346886</v>
      </c>
      <c r="J97" s="5">
        <v>541760</v>
      </c>
      <c r="K97" s="5">
        <v>200976</v>
      </c>
      <c r="L97" s="5">
        <v>284826</v>
      </c>
      <c r="M97" s="5">
        <v>327874</v>
      </c>
      <c r="N97" s="5">
        <v>1444004</v>
      </c>
      <c r="O97" s="5">
        <v>394427</v>
      </c>
      <c r="P97" s="5">
        <v>388321</v>
      </c>
      <c r="Q97" s="5">
        <v>893730</v>
      </c>
      <c r="R97" s="5">
        <v>986896</v>
      </c>
      <c r="S97" s="5">
        <v>652807</v>
      </c>
      <c r="T97" s="5">
        <v>1220894</v>
      </c>
      <c r="U97" s="5">
        <v>953862</v>
      </c>
      <c r="V97" s="5">
        <v>3355305</v>
      </c>
      <c r="W97" s="5">
        <v>624079</v>
      </c>
    </row>
    <row r="98" spans="3:23" ht="15.5" x14ac:dyDescent="0.35">
      <c r="C98" t="s">
        <v>135</v>
      </c>
    </row>
    <row r="99" spans="3:23" ht="15.5" x14ac:dyDescent="0.35">
      <c r="C99" t="s">
        <v>597</v>
      </c>
      <c r="D99" s="5">
        <v>2068584</v>
      </c>
      <c r="E99" s="5">
        <v>2314864</v>
      </c>
      <c r="F99" s="5">
        <v>2550000</v>
      </c>
      <c r="G99" s="5">
        <v>2843456</v>
      </c>
      <c r="I99" s="5">
        <v>2314864</v>
      </c>
      <c r="J99" s="5">
        <v>3310412</v>
      </c>
      <c r="O99" s="5">
        <v>50864303</v>
      </c>
      <c r="P99" s="5">
        <v>53892798</v>
      </c>
      <c r="R99" s="5">
        <v>27028444</v>
      </c>
      <c r="S99" s="5">
        <v>28404013</v>
      </c>
      <c r="T99" s="5">
        <v>36952323</v>
      </c>
      <c r="U99" s="5">
        <v>41545438</v>
      </c>
      <c r="V99" s="5">
        <v>18672834</v>
      </c>
      <c r="W99" s="5">
        <v>22508503</v>
      </c>
    </row>
    <row r="100" spans="3:23" ht="15.5" x14ac:dyDescent="0.35">
      <c r="C100" t="s">
        <v>1116</v>
      </c>
      <c r="D100" s="5">
        <v>21488</v>
      </c>
      <c r="E100" s="5">
        <v>910</v>
      </c>
      <c r="F100" s="5">
        <v>3631</v>
      </c>
      <c r="G100" s="5">
        <v>6464</v>
      </c>
      <c r="I100" s="5">
        <v>910</v>
      </c>
      <c r="J100" s="5">
        <v>11843</v>
      </c>
      <c r="U100" s="5">
        <v>14807171</v>
      </c>
      <c r="V100" s="5">
        <v>18755715</v>
      </c>
      <c r="W100" s="5">
        <v>22704286</v>
      </c>
    </row>
    <row r="101" spans="3:23" ht="15.5" x14ac:dyDescent="0.35">
      <c r="C101" t="s">
        <v>137</v>
      </c>
      <c r="D101" s="5">
        <v>880391</v>
      </c>
      <c r="E101" s="5">
        <v>883037</v>
      </c>
      <c r="F101" s="5">
        <v>888768</v>
      </c>
      <c r="G101" s="5">
        <v>912272</v>
      </c>
      <c r="I101" s="5">
        <v>883037</v>
      </c>
      <c r="J101" s="5">
        <v>916331</v>
      </c>
      <c r="O101" s="5">
        <v>275330</v>
      </c>
      <c r="P101" s="5">
        <v>577752</v>
      </c>
      <c r="Q101" s="5">
        <v>55242894</v>
      </c>
      <c r="R101" s="5">
        <v>32166411</v>
      </c>
      <c r="S101" s="5">
        <v>41708930</v>
      </c>
      <c r="T101" s="5">
        <v>27989770</v>
      </c>
      <c r="U101" s="5">
        <v>20829962</v>
      </c>
      <c r="V101" s="5">
        <v>16715143</v>
      </c>
      <c r="W101" s="5">
        <v>14418145</v>
      </c>
    </row>
    <row r="102" spans="3:23" ht="15.5" x14ac:dyDescent="0.35">
      <c r="C102" t="s">
        <v>138</v>
      </c>
      <c r="D102" s="5">
        <v>2108972</v>
      </c>
      <c r="E102" s="5">
        <v>2334674</v>
      </c>
      <c r="F102" s="5">
        <v>2569256</v>
      </c>
      <c r="G102" s="5">
        <v>2865545</v>
      </c>
      <c r="I102" s="5">
        <v>2334674</v>
      </c>
      <c r="J102" s="5">
        <v>3337880</v>
      </c>
      <c r="K102" s="5">
        <v>920805</v>
      </c>
      <c r="L102" s="5">
        <v>3325702</v>
      </c>
      <c r="M102" s="5">
        <v>6947516</v>
      </c>
      <c r="N102" s="5">
        <v>7511418</v>
      </c>
      <c r="O102" s="5">
        <v>51153336</v>
      </c>
      <c r="P102" s="5">
        <v>54126603</v>
      </c>
      <c r="Q102" s="5">
        <v>260744</v>
      </c>
      <c r="R102" s="5">
        <v>28735666</v>
      </c>
      <c r="S102" s="5">
        <v>30159816</v>
      </c>
      <c r="T102" s="5">
        <v>38349803</v>
      </c>
      <c r="U102" s="5">
        <v>57440677</v>
      </c>
      <c r="V102" s="5">
        <v>47749002</v>
      </c>
      <c r="W102" s="5">
        <v>71047422</v>
      </c>
    </row>
    <row r="103" spans="3:23" ht="15.5" x14ac:dyDescent="0.35">
      <c r="C103" t="s">
        <v>139</v>
      </c>
      <c r="D103" s="5">
        <v>2108972</v>
      </c>
      <c r="E103" s="5">
        <v>2334674</v>
      </c>
      <c r="F103" s="5">
        <v>2569256</v>
      </c>
      <c r="G103" s="5">
        <v>2865545</v>
      </c>
      <c r="I103" s="5">
        <v>2334674</v>
      </c>
      <c r="J103" s="5">
        <v>3337880</v>
      </c>
      <c r="K103" s="5">
        <v>920805</v>
      </c>
      <c r="L103" s="5">
        <v>3325702</v>
      </c>
      <c r="M103" s="5">
        <v>6947516</v>
      </c>
      <c r="N103" s="5">
        <v>7511418</v>
      </c>
      <c r="O103" s="5">
        <v>51153336</v>
      </c>
      <c r="P103" s="5">
        <v>54126603</v>
      </c>
      <c r="Q103" s="5">
        <v>260744</v>
      </c>
      <c r="R103" s="5">
        <v>28735666</v>
      </c>
      <c r="S103" s="5">
        <v>30159816</v>
      </c>
      <c r="T103" s="5">
        <v>38349803</v>
      </c>
      <c r="U103" s="5">
        <v>57440677</v>
      </c>
      <c r="V103" s="5">
        <v>47749002</v>
      </c>
      <c r="W103" s="5">
        <v>71047422</v>
      </c>
    </row>
    <row r="104" spans="3:23" ht="15.5" x14ac:dyDescent="0.35">
      <c r="C104" t="s">
        <v>327</v>
      </c>
    </row>
    <row r="105" spans="3:23" ht="15.5" x14ac:dyDescent="0.35">
      <c r="C105" t="s">
        <v>870</v>
      </c>
    </row>
    <row r="106" spans="3:23" ht="15.5" x14ac:dyDescent="0.35">
      <c r="C106" t="s">
        <v>440</v>
      </c>
      <c r="U106" s="5">
        <v>322162</v>
      </c>
      <c r="V106" s="5">
        <v>268328</v>
      </c>
      <c r="W106" s="5">
        <v>9302133</v>
      </c>
    </row>
    <row r="107" spans="3:23" ht="15.5" x14ac:dyDescent="0.35">
      <c r="C107" t="s">
        <v>2164</v>
      </c>
      <c r="R107" s="5">
        <v>1493593</v>
      </c>
      <c r="S107" s="5">
        <v>1586385</v>
      </c>
      <c r="T107" s="5">
        <v>1209717</v>
      </c>
      <c r="U107" s="5">
        <v>658647</v>
      </c>
    </row>
    <row r="108" spans="3:23" ht="15.5" x14ac:dyDescent="0.35">
      <c r="C108" t="s">
        <v>323</v>
      </c>
      <c r="V108" s="5">
        <v>9989143</v>
      </c>
      <c r="W108" s="5">
        <v>16532500</v>
      </c>
    </row>
    <row r="109" spans="3:23" ht="15.5" x14ac:dyDescent="0.35">
      <c r="C109" t="s">
        <v>328</v>
      </c>
      <c r="D109" s="5">
        <v>2090072</v>
      </c>
      <c r="E109" s="5">
        <v>2315774</v>
      </c>
      <c r="F109" s="5">
        <v>2553631</v>
      </c>
      <c r="G109" s="5">
        <v>2849920</v>
      </c>
      <c r="I109" s="5">
        <v>2315774</v>
      </c>
      <c r="J109" s="5">
        <v>3322255</v>
      </c>
      <c r="O109" s="5">
        <v>50864303</v>
      </c>
      <c r="P109" s="5">
        <v>53892798</v>
      </c>
      <c r="R109" s="5">
        <v>28522037</v>
      </c>
      <c r="S109" s="5">
        <v>29990398</v>
      </c>
      <c r="T109" s="5">
        <v>38162040</v>
      </c>
      <c r="U109" s="5">
        <v>57333418</v>
      </c>
      <c r="V109" s="5">
        <v>47686020</v>
      </c>
      <c r="W109" s="5">
        <v>71047422</v>
      </c>
    </row>
    <row r="110" spans="3:23" ht="15.5" x14ac:dyDescent="0.35">
      <c r="C110" t="s">
        <v>142</v>
      </c>
      <c r="D110" s="5">
        <v>3612051</v>
      </c>
      <c r="E110" s="5">
        <v>4551675</v>
      </c>
      <c r="F110" s="5">
        <v>4196259</v>
      </c>
      <c r="G110" s="5">
        <v>4855792</v>
      </c>
      <c r="I110" s="5">
        <v>4551675</v>
      </c>
      <c r="J110" s="5">
        <v>5263506</v>
      </c>
      <c r="K110" s="5">
        <v>5022539</v>
      </c>
      <c r="L110" s="5">
        <v>8295100</v>
      </c>
      <c r="M110" s="5">
        <v>25540860</v>
      </c>
      <c r="N110" s="5">
        <v>30022368</v>
      </c>
      <c r="O110" s="5">
        <v>59264274</v>
      </c>
      <c r="P110" s="5">
        <v>62978345</v>
      </c>
      <c r="Q110" s="5">
        <v>65059280</v>
      </c>
      <c r="R110" s="5">
        <v>71090173</v>
      </c>
      <c r="S110" s="5">
        <v>79528733</v>
      </c>
      <c r="T110" s="5">
        <v>72135398</v>
      </c>
      <c r="U110" s="5">
        <v>88755063</v>
      </c>
      <c r="V110" s="5">
        <v>83252970</v>
      </c>
      <c r="W110" s="5">
        <v>87831363</v>
      </c>
    </row>
    <row r="111" spans="3:23" ht="15.5" x14ac:dyDescent="0.35">
      <c r="C111" t="s">
        <v>143</v>
      </c>
    </row>
    <row r="112" spans="3:23" ht="15.5" x14ac:dyDescent="0.35">
      <c r="C112" t="s">
        <v>144</v>
      </c>
      <c r="D112" s="5">
        <v>71289749</v>
      </c>
      <c r="E112" s="5">
        <v>71289749</v>
      </c>
      <c r="F112" s="5">
        <v>71289749</v>
      </c>
      <c r="G112" s="5">
        <v>71289749</v>
      </c>
      <c r="I112" s="5">
        <v>71289749</v>
      </c>
      <c r="J112" s="5">
        <v>71289749</v>
      </c>
      <c r="K112" s="5">
        <v>71289749</v>
      </c>
      <c r="L112" s="5">
        <v>71289749</v>
      </c>
      <c r="M112" s="5">
        <v>54270862</v>
      </c>
      <c r="N112" s="5">
        <v>54270862</v>
      </c>
      <c r="O112" s="5">
        <v>54270862</v>
      </c>
      <c r="P112" s="5">
        <v>54270862</v>
      </c>
      <c r="Q112" s="5">
        <v>54270862</v>
      </c>
      <c r="R112" s="5">
        <v>54270862</v>
      </c>
      <c r="S112" s="5">
        <v>54270862</v>
      </c>
      <c r="T112" s="5">
        <v>54270862</v>
      </c>
      <c r="U112" s="5">
        <v>41390852</v>
      </c>
      <c r="V112" s="5">
        <v>21841461</v>
      </c>
      <c r="W112" s="5">
        <v>21841461</v>
      </c>
    </row>
    <row r="113" spans="2:23" ht="15.5" x14ac:dyDescent="0.35">
      <c r="C113" t="s">
        <v>145</v>
      </c>
      <c r="D113" s="5">
        <v>33180992</v>
      </c>
      <c r="E113" s="5">
        <v>33180992</v>
      </c>
      <c r="F113" s="5">
        <v>33180992</v>
      </c>
      <c r="G113" s="5">
        <v>33180992</v>
      </c>
      <c r="I113" s="5">
        <v>33180992</v>
      </c>
      <c r="J113" s="5">
        <v>33180992</v>
      </c>
      <c r="K113" s="5">
        <v>33180992</v>
      </c>
      <c r="L113" s="5">
        <v>33180992</v>
      </c>
      <c r="M113" s="5">
        <v>33306963</v>
      </c>
      <c r="N113" s="5">
        <v>33628332</v>
      </c>
      <c r="O113" s="5">
        <v>33628332</v>
      </c>
      <c r="P113" s="5">
        <v>33628332</v>
      </c>
      <c r="Q113" s="5">
        <v>33628332</v>
      </c>
      <c r="R113" s="5">
        <v>33628332</v>
      </c>
      <c r="S113" s="5">
        <v>33620597</v>
      </c>
      <c r="T113" s="5">
        <v>33620597</v>
      </c>
      <c r="U113" s="5">
        <v>17365377</v>
      </c>
      <c r="V113" s="5">
        <v>23482564</v>
      </c>
      <c r="W113" s="5">
        <v>-3562055</v>
      </c>
    </row>
    <row r="114" spans="2:23" ht="15.5" x14ac:dyDescent="0.35">
      <c r="C114" t="s">
        <v>146</v>
      </c>
      <c r="D114" s="5">
        <v>-59552217</v>
      </c>
      <c r="E114" s="5">
        <v>-60789772</v>
      </c>
      <c r="F114" s="5">
        <v>-62876858</v>
      </c>
      <c r="G114" s="5">
        <v>-64336602</v>
      </c>
      <c r="I114" s="5">
        <v>-60789772</v>
      </c>
      <c r="J114" s="5">
        <v>-67059473</v>
      </c>
      <c r="K114" s="5">
        <v>-75292979</v>
      </c>
      <c r="L114" s="5">
        <v>-79333055</v>
      </c>
      <c r="M114" s="5">
        <v>-80025377</v>
      </c>
      <c r="N114" s="5">
        <v>-80698498</v>
      </c>
      <c r="O114" s="5">
        <v>-69526046</v>
      </c>
      <c r="P114" s="5">
        <v>-65043144</v>
      </c>
      <c r="Q114" s="5">
        <v>-56988399</v>
      </c>
      <c r="R114" s="5">
        <v>-18587927</v>
      </c>
      <c r="S114" s="5">
        <v>-10729121</v>
      </c>
      <c r="T114" s="5">
        <v>16924797</v>
      </c>
      <c r="U114" s="5">
        <v>16884979</v>
      </c>
      <c r="V114" s="5">
        <v>11388098</v>
      </c>
      <c r="W114" s="5">
        <v>4381054</v>
      </c>
    </row>
    <row r="115" spans="2:23" ht="15.5" x14ac:dyDescent="0.35">
      <c r="C115" t="s">
        <v>147</v>
      </c>
      <c r="D115" s="5">
        <v>30000</v>
      </c>
      <c r="E115" s="5">
        <v>30000</v>
      </c>
      <c r="F115" s="5">
        <v>30000</v>
      </c>
      <c r="G115" s="5">
        <v>30000</v>
      </c>
      <c r="I115" s="5">
        <v>30000</v>
      </c>
      <c r="J115" s="5">
        <v>30000</v>
      </c>
      <c r="K115" s="5">
        <v>30000</v>
      </c>
      <c r="L115" s="5">
        <v>30000</v>
      </c>
      <c r="M115" s="5">
        <v>30000</v>
      </c>
      <c r="N115" s="5">
        <v>30000</v>
      </c>
      <c r="O115" s="5">
        <v>30000</v>
      </c>
      <c r="P115" s="5">
        <v>30000</v>
      </c>
      <c r="Q115" s="5">
        <v>30000</v>
      </c>
      <c r="R115" s="5">
        <v>30000</v>
      </c>
      <c r="S115" s="5">
        <v>30000</v>
      </c>
      <c r="T115" s="5">
        <v>20000</v>
      </c>
      <c r="U115" s="5">
        <v>10000</v>
      </c>
    </row>
    <row r="116" spans="2:23" ht="15.5" x14ac:dyDescent="0.35">
      <c r="C116" t="s">
        <v>148</v>
      </c>
      <c r="D116" s="5">
        <v>-59582217</v>
      </c>
      <c r="E116" s="5">
        <v>-60819772</v>
      </c>
      <c r="F116" s="5">
        <v>-62906858</v>
      </c>
      <c r="G116" s="5">
        <v>-64366602</v>
      </c>
      <c r="I116" s="5">
        <v>-60819772</v>
      </c>
      <c r="J116" s="5">
        <v>-67089473</v>
      </c>
      <c r="K116" s="5">
        <v>-75322979</v>
      </c>
      <c r="L116" s="5">
        <v>-79363055</v>
      </c>
      <c r="M116" s="5">
        <v>-80055377</v>
      </c>
      <c r="N116" s="5">
        <v>-80728498</v>
      </c>
      <c r="O116" s="5">
        <v>-69556046</v>
      </c>
      <c r="P116" s="5">
        <v>-65073144</v>
      </c>
      <c r="Q116" s="5">
        <v>-57018399</v>
      </c>
      <c r="R116" s="5">
        <v>-18617927</v>
      </c>
      <c r="S116" s="5">
        <v>-10759121</v>
      </c>
      <c r="T116" s="5">
        <v>16904797</v>
      </c>
      <c r="U116" s="5">
        <v>16874979</v>
      </c>
      <c r="V116" s="5">
        <v>11388098</v>
      </c>
      <c r="W116" s="5">
        <v>4381054</v>
      </c>
    </row>
    <row r="117" spans="2:23" ht="15.5" x14ac:dyDescent="0.35">
      <c r="C117" t="s">
        <v>149</v>
      </c>
      <c r="D117" s="5">
        <v>-59552217</v>
      </c>
      <c r="E117" s="5">
        <v>-60789772</v>
      </c>
      <c r="F117" s="5">
        <v>-62876858</v>
      </c>
      <c r="G117" s="5">
        <v>-64336602</v>
      </c>
      <c r="I117" s="5">
        <v>-60789772</v>
      </c>
      <c r="J117" s="5">
        <v>-67059473</v>
      </c>
      <c r="K117" s="5">
        <v>-75292979</v>
      </c>
      <c r="L117" s="5">
        <v>-79333055</v>
      </c>
      <c r="M117" s="5">
        <v>-80025377</v>
      </c>
      <c r="N117" s="5">
        <v>-80698498</v>
      </c>
      <c r="O117" s="5">
        <v>-69526046</v>
      </c>
      <c r="P117" s="5">
        <v>-65043144</v>
      </c>
      <c r="Q117" s="5">
        <v>-56988399</v>
      </c>
      <c r="R117" s="5">
        <v>-18587927</v>
      </c>
      <c r="S117" s="5">
        <v>-10729121</v>
      </c>
      <c r="T117" s="5">
        <v>16924797</v>
      </c>
      <c r="U117" s="5">
        <v>16884979</v>
      </c>
      <c r="V117" s="5">
        <v>11388098</v>
      </c>
      <c r="W117" s="5">
        <v>4381054</v>
      </c>
    </row>
    <row r="118" spans="2:23" ht="15.5" x14ac:dyDescent="0.35">
      <c r="C118" t="s">
        <v>9</v>
      </c>
      <c r="D118" s="5">
        <v>45507646</v>
      </c>
      <c r="E118" s="5">
        <v>44270091</v>
      </c>
      <c r="F118" s="5">
        <v>42181778</v>
      </c>
      <c r="G118" s="5">
        <v>40722034</v>
      </c>
      <c r="I118" s="5">
        <v>44270091</v>
      </c>
      <c r="J118" s="5">
        <v>37999163</v>
      </c>
      <c r="K118" s="5">
        <v>29763756</v>
      </c>
      <c r="L118" s="5">
        <v>25713874</v>
      </c>
      <c r="M118" s="5">
        <v>8105642</v>
      </c>
      <c r="N118" s="5">
        <v>7190990</v>
      </c>
      <c r="O118" s="5">
        <v>18234603</v>
      </c>
      <c r="P118" s="5">
        <v>22715237</v>
      </c>
      <c r="Q118" s="5">
        <v>30681977</v>
      </c>
      <c r="R118" s="5">
        <v>69156329</v>
      </c>
      <c r="S118" s="5">
        <v>76939506</v>
      </c>
      <c r="T118" s="5">
        <v>104389972</v>
      </c>
      <c r="U118" s="5">
        <v>75514231</v>
      </c>
      <c r="V118" s="5">
        <v>56712123</v>
      </c>
      <c r="W118" s="5">
        <v>22660460</v>
      </c>
    </row>
    <row r="119" spans="2:23" ht="15.5" x14ac:dyDescent="0.35">
      <c r="C119" t="s">
        <v>151</v>
      </c>
      <c r="D119" s="5">
        <v>49119697</v>
      </c>
      <c r="E119" s="5">
        <v>48821766</v>
      </c>
      <c r="F119" s="5">
        <v>46378037</v>
      </c>
      <c r="G119" s="5">
        <v>45577826</v>
      </c>
      <c r="I119" s="5">
        <v>48821766</v>
      </c>
      <c r="J119" s="5">
        <v>43262669</v>
      </c>
      <c r="K119" s="5">
        <v>34786295</v>
      </c>
      <c r="L119" s="5">
        <v>34008974</v>
      </c>
      <c r="M119" s="5">
        <v>33646502</v>
      </c>
      <c r="N119" s="5">
        <v>37213358</v>
      </c>
      <c r="O119" s="5">
        <v>77498877</v>
      </c>
      <c r="P119" s="5">
        <v>85693582</v>
      </c>
      <c r="Q119" s="5">
        <v>95741257</v>
      </c>
      <c r="R119" s="5">
        <v>140246502</v>
      </c>
      <c r="S119" s="5">
        <v>156468239</v>
      </c>
      <c r="T119" s="5">
        <v>176525370</v>
      </c>
      <c r="U119" s="5">
        <v>164269294</v>
      </c>
      <c r="V119" s="5">
        <v>139965093</v>
      </c>
      <c r="W119" s="5">
        <v>110491823</v>
      </c>
    </row>
    <row r="120" spans="2:23" ht="15.5" x14ac:dyDescent="0.35">
      <c r="C120" t="s">
        <v>152</v>
      </c>
      <c r="D120" s="5">
        <v>8479490328</v>
      </c>
      <c r="E120" s="5">
        <v>8479490328</v>
      </c>
      <c r="F120" s="5">
        <v>8479490328</v>
      </c>
      <c r="G120" s="5">
        <v>8479490328</v>
      </c>
      <c r="I120" s="5">
        <v>8479490328</v>
      </c>
      <c r="J120" s="5">
        <v>8479490328</v>
      </c>
      <c r="K120" s="5">
        <v>8479490328</v>
      </c>
      <c r="L120" s="5">
        <v>8479490328</v>
      </c>
      <c r="M120" s="5">
        <v>5367076248</v>
      </c>
      <c r="N120" s="5">
        <v>5367076248</v>
      </c>
      <c r="O120" s="5">
        <v>5367076248</v>
      </c>
      <c r="P120" s="5">
        <v>5367076248</v>
      </c>
      <c r="Q120" s="5">
        <v>5367076248</v>
      </c>
      <c r="R120" s="5">
        <v>5367076248</v>
      </c>
      <c r="S120" s="5">
        <v>5367076248</v>
      </c>
      <c r="T120" s="5">
        <v>5367076248</v>
      </c>
      <c r="U120" s="5">
        <v>3767075078</v>
      </c>
      <c r="V120" s="5">
        <v>1868870000</v>
      </c>
      <c r="W120" s="5">
        <v>186887</v>
      </c>
    </row>
    <row r="122" spans="2:23" ht="15.5" x14ac:dyDescent="0.35">
      <c r="B122" t="s">
        <v>153</v>
      </c>
      <c r="C122" t="s">
        <v>154</v>
      </c>
      <c r="D122" s="5">
        <v>1577051</v>
      </c>
      <c r="E122" s="5">
        <v>1898090</v>
      </c>
      <c r="F122" s="5">
        <v>1935885</v>
      </c>
      <c r="G122" s="5">
        <v>2715321</v>
      </c>
      <c r="I122" s="5">
        <v>7221089</v>
      </c>
      <c r="J122" s="5">
        <v>6155639</v>
      </c>
      <c r="K122" s="5">
        <v>6085796</v>
      </c>
      <c r="L122" s="5">
        <v>3061645</v>
      </c>
      <c r="M122" s="5">
        <v>-436539</v>
      </c>
      <c r="N122" s="5">
        <v>1118979</v>
      </c>
      <c r="O122" s="5">
        <v>3309307</v>
      </c>
      <c r="P122" s="5">
        <v>1534728</v>
      </c>
      <c r="Q122" s="5">
        <v>5539910</v>
      </c>
      <c r="R122" s="5">
        <v>8436711</v>
      </c>
      <c r="S122" s="5">
        <v>8209867</v>
      </c>
      <c r="T122" s="5">
        <v>13489488</v>
      </c>
      <c r="U122" s="5">
        <v>11383767</v>
      </c>
      <c r="V122" s="5">
        <v>18812167</v>
      </c>
      <c r="W122" s="5">
        <v>7728270</v>
      </c>
    </row>
    <row r="123" spans="2:23" ht="15.5" x14ac:dyDescent="0.35">
      <c r="C123" t="s">
        <v>155</v>
      </c>
      <c r="D123" s="5">
        <v>3731974</v>
      </c>
      <c r="E123" s="5">
        <v>3236129</v>
      </c>
      <c r="F123" s="5">
        <v>3373881</v>
      </c>
      <c r="G123" s="5">
        <v>3951595</v>
      </c>
      <c r="I123" s="5">
        <v>13171701</v>
      </c>
      <c r="J123" s="5">
        <v>13161287</v>
      </c>
      <c r="K123" s="5">
        <v>10984833</v>
      </c>
      <c r="L123" s="5">
        <v>10255134</v>
      </c>
      <c r="M123" s="5">
        <v>6037622</v>
      </c>
      <c r="N123" s="5">
        <v>12969113</v>
      </c>
      <c r="O123" s="5">
        <v>18385541</v>
      </c>
      <c r="P123" s="5">
        <v>20389804</v>
      </c>
      <c r="Q123" s="5">
        <v>25210141</v>
      </c>
      <c r="R123" s="5">
        <v>24978374</v>
      </c>
      <c r="S123" s="5">
        <v>28921488</v>
      </c>
      <c r="T123" s="5">
        <v>33264101</v>
      </c>
      <c r="U123" s="5">
        <v>34906700</v>
      </c>
      <c r="V123" s="5">
        <v>34111346</v>
      </c>
      <c r="W123" s="5">
        <v>15812311</v>
      </c>
    </row>
    <row r="124" spans="2:23" ht="15.5" x14ac:dyDescent="0.35">
      <c r="C124" t="s">
        <v>157</v>
      </c>
      <c r="D124" s="5">
        <v>-1296342</v>
      </c>
      <c r="E124" s="5">
        <v>-345028</v>
      </c>
      <c r="F124" s="5">
        <v>-1050829</v>
      </c>
      <c r="G124" s="5">
        <v>-564012</v>
      </c>
      <c r="I124" s="5">
        <v>-3287031</v>
      </c>
      <c r="J124" s="5">
        <v>-4398381</v>
      </c>
      <c r="K124" s="5">
        <v>-2814168</v>
      </c>
      <c r="L124" s="5">
        <v>-5288791</v>
      </c>
      <c r="M124" s="5">
        <v>-4780206</v>
      </c>
      <c r="N124" s="5">
        <v>-7292505</v>
      </c>
      <c r="O124" s="5">
        <v>-9285366</v>
      </c>
      <c r="P124" s="5">
        <v>-13014792</v>
      </c>
      <c r="Q124" s="5">
        <v>-14125888</v>
      </c>
      <c r="R124" s="5">
        <v>-9663722</v>
      </c>
      <c r="S124" s="5">
        <v>-14577037</v>
      </c>
      <c r="T124" s="5">
        <v>-13431675</v>
      </c>
      <c r="U124" s="5">
        <v>-11818515</v>
      </c>
      <c r="V124" s="5">
        <v>-8230759</v>
      </c>
      <c r="W124" s="5">
        <v>-4834708</v>
      </c>
    </row>
    <row r="125" spans="2:23" ht="15.5" x14ac:dyDescent="0.35">
      <c r="C125" t="s">
        <v>504</v>
      </c>
      <c r="D125" s="5">
        <v>-837026</v>
      </c>
      <c r="E125" s="5">
        <v>-528067</v>
      </c>
      <c r="F125" s="5">
        <v>-532347</v>
      </c>
      <c r="G125" s="5">
        <v>-531313</v>
      </c>
      <c r="I125" s="5">
        <v>-2140458</v>
      </c>
      <c r="J125" s="5">
        <v>-2369292</v>
      </c>
      <c r="K125" s="5">
        <v>-1876779</v>
      </c>
      <c r="L125" s="5">
        <v>-1752277</v>
      </c>
      <c r="M125" s="5">
        <v>-1490168</v>
      </c>
      <c r="N125" s="5">
        <v>-2723513</v>
      </c>
      <c r="O125" s="5">
        <v>-3445217</v>
      </c>
      <c r="P125" s="5">
        <v>-3440793</v>
      </c>
      <c r="Q125" s="5">
        <v>-3446383</v>
      </c>
      <c r="R125" s="5">
        <v>-4221507</v>
      </c>
      <c r="S125" s="5">
        <v>-4576163</v>
      </c>
      <c r="T125" s="5">
        <v>-4659994</v>
      </c>
      <c r="U125" s="5">
        <v>-4321150</v>
      </c>
      <c r="V125" s="5">
        <v>-3790303</v>
      </c>
      <c r="W125" s="5">
        <v>-1652828</v>
      </c>
    </row>
    <row r="126" spans="2:23" ht="15.5" x14ac:dyDescent="0.35">
      <c r="C126" t="s">
        <v>607</v>
      </c>
      <c r="D126" s="5">
        <v>-39207</v>
      </c>
      <c r="E126" s="5">
        <v>-35566</v>
      </c>
      <c r="F126" s="5">
        <v>-39798</v>
      </c>
      <c r="G126" s="5">
        <v>-43911</v>
      </c>
      <c r="I126" s="5">
        <v>-155057</v>
      </c>
      <c r="J126" s="5">
        <v>-150015</v>
      </c>
      <c r="K126" s="5">
        <v>-128108</v>
      </c>
      <c r="L126" s="5">
        <v>-111416</v>
      </c>
      <c r="M126" s="5">
        <v>-78258</v>
      </c>
      <c r="N126" s="5">
        <v>-131244</v>
      </c>
      <c r="O126" s="5">
        <v>-162825</v>
      </c>
      <c r="P126" s="5">
        <v>-267431</v>
      </c>
      <c r="Q126" s="5">
        <v>-530780</v>
      </c>
      <c r="R126" s="5">
        <v>-616818</v>
      </c>
      <c r="S126" s="5">
        <v>-372143</v>
      </c>
      <c r="T126" s="5">
        <v>-632101</v>
      </c>
      <c r="U126" s="5">
        <v>-528233</v>
      </c>
      <c r="V126" s="5">
        <v>-278771</v>
      </c>
      <c r="W126" s="5">
        <v>-159738</v>
      </c>
    </row>
    <row r="127" spans="2:23" ht="15.5" x14ac:dyDescent="0.35">
      <c r="C127" t="s">
        <v>871</v>
      </c>
      <c r="D127" s="5">
        <v>-67630</v>
      </c>
      <c r="E127" s="5">
        <v>-113135</v>
      </c>
      <c r="F127" s="5">
        <v>-81919</v>
      </c>
      <c r="G127" s="5">
        <v>-87965</v>
      </c>
      <c r="I127" s="5">
        <v>-373251</v>
      </c>
      <c r="J127" s="5">
        <v>-175735</v>
      </c>
      <c r="K127" s="5">
        <v>-176176</v>
      </c>
      <c r="L127" s="5">
        <v>-259965</v>
      </c>
      <c r="M127" s="5">
        <v>-231739</v>
      </c>
      <c r="N127" s="5">
        <v>-2032491</v>
      </c>
      <c r="O127" s="5">
        <v>-2568956</v>
      </c>
      <c r="P127" s="5">
        <v>-2373714</v>
      </c>
      <c r="Q127" s="5">
        <v>-1762018</v>
      </c>
      <c r="R127" s="5">
        <v>-2462231</v>
      </c>
      <c r="S127" s="5">
        <v>-2477715</v>
      </c>
      <c r="T127" s="5">
        <v>-3612381</v>
      </c>
      <c r="U127" s="5">
        <v>-3810608</v>
      </c>
      <c r="V127" s="5">
        <v>-3005215</v>
      </c>
      <c r="W127" s="5">
        <v>-1441311</v>
      </c>
    </row>
    <row r="128" spans="2:23" ht="15.5" x14ac:dyDescent="0.35">
      <c r="C128" t="s">
        <v>703</v>
      </c>
      <c r="U128" s="5">
        <v>-3264000</v>
      </c>
    </row>
    <row r="129" spans="3:23" ht="15.5" x14ac:dyDescent="0.35">
      <c r="C129" t="s">
        <v>2165</v>
      </c>
      <c r="U129" s="5">
        <v>2964739</v>
      </c>
    </row>
    <row r="130" spans="3:23" ht="15.5" x14ac:dyDescent="0.35">
      <c r="C130" t="s">
        <v>550</v>
      </c>
      <c r="E130" s="5">
        <v>-417682</v>
      </c>
      <c r="F130" s="5">
        <v>163978</v>
      </c>
      <c r="G130" s="5">
        <v>-100944</v>
      </c>
      <c r="I130" s="5">
        <v>-371943</v>
      </c>
      <c r="J130" s="5">
        <v>-254748</v>
      </c>
    </row>
    <row r="131" spans="3:23" ht="15.5" x14ac:dyDescent="0.35">
      <c r="C131" t="s">
        <v>2166</v>
      </c>
      <c r="D131" s="5">
        <v>85282</v>
      </c>
      <c r="E131" s="5">
        <v>101439</v>
      </c>
      <c r="F131" s="5">
        <v>102919</v>
      </c>
      <c r="G131" s="5">
        <v>91871</v>
      </c>
      <c r="I131" s="5">
        <v>377128</v>
      </c>
      <c r="J131" s="5">
        <v>342523</v>
      </c>
      <c r="K131" s="5">
        <v>96194</v>
      </c>
      <c r="L131" s="5">
        <v>102216</v>
      </c>
      <c r="M131" s="5">
        <v>22265</v>
      </c>
      <c r="N131" s="5">
        <v>15137</v>
      </c>
      <c r="O131" s="5">
        <v>26888</v>
      </c>
      <c r="P131" s="5">
        <v>33958</v>
      </c>
      <c r="Q131" s="5">
        <v>29327</v>
      </c>
      <c r="R131" s="5">
        <v>11835</v>
      </c>
      <c r="S131" s="5">
        <v>358139</v>
      </c>
      <c r="T131" s="5">
        <v>130633</v>
      </c>
      <c r="U131" s="5">
        <v>219573</v>
      </c>
      <c r="V131" s="5">
        <v>5869</v>
      </c>
      <c r="W131" s="5">
        <v>4544</v>
      </c>
    </row>
    <row r="132" spans="3:23" ht="15.5" x14ac:dyDescent="0.35">
      <c r="C132" t="s">
        <v>161</v>
      </c>
      <c r="D132" s="5">
        <v>-221630</v>
      </c>
      <c r="E132" s="5">
        <v>-221064</v>
      </c>
      <c r="F132" s="5">
        <v>-226896</v>
      </c>
      <c r="G132" s="5">
        <v>-223879</v>
      </c>
      <c r="I132" s="5">
        <v>-898142</v>
      </c>
      <c r="J132" s="5">
        <v>3504671</v>
      </c>
      <c r="K132" s="5">
        <v>-2400000</v>
      </c>
      <c r="L132" s="5">
        <v>-707084</v>
      </c>
      <c r="M132" s="5">
        <v>-318796</v>
      </c>
      <c r="N132" s="5">
        <v>-19458935</v>
      </c>
      <c r="O132" s="5">
        <v>-3330917</v>
      </c>
      <c r="P132" s="5">
        <v>-2272461</v>
      </c>
      <c r="Q132" s="5">
        <v>-5570585</v>
      </c>
      <c r="R132" s="5">
        <v>-11011916</v>
      </c>
      <c r="S132" s="5">
        <v>5327834</v>
      </c>
      <c r="T132" s="5">
        <v>8114520</v>
      </c>
      <c r="U132" s="5">
        <v>-534737</v>
      </c>
      <c r="V132" s="5">
        <v>-1320098</v>
      </c>
      <c r="W132" s="5">
        <v>56327964</v>
      </c>
    </row>
    <row r="133" spans="3:23" ht="15.5" x14ac:dyDescent="0.35">
      <c r="C133" t="s">
        <v>162</v>
      </c>
      <c r="D133" s="5">
        <v>-8295</v>
      </c>
      <c r="E133" s="5">
        <v>-2376982</v>
      </c>
      <c r="F133" s="5">
        <v>-256657</v>
      </c>
      <c r="G133" s="5">
        <v>-664029</v>
      </c>
      <c r="I133" s="5">
        <v>-3297668</v>
      </c>
      <c r="J133" s="5">
        <v>-7737238</v>
      </c>
      <c r="K133" s="5">
        <v>-1951374</v>
      </c>
      <c r="L133" s="5">
        <v>-2335037</v>
      </c>
      <c r="M133" s="5">
        <v>2391403</v>
      </c>
      <c r="N133" s="5">
        <v>18743276</v>
      </c>
      <c r="O133" s="5">
        <v>326608</v>
      </c>
      <c r="P133" s="5">
        <v>2157963</v>
      </c>
      <c r="Q133" s="5">
        <v>-333581</v>
      </c>
      <c r="R133" s="5">
        <v>2305759</v>
      </c>
      <c r="S133" s="5">
        <v>-42068793</v>
      </c>
      <c r="T133" s="5">
        <v>636020</v>
      </c>
      <c r="U133" s="5">
        <v>-5120464</v>
      </c>
      <c r="V133" s="5">
        <v>-15635844</v>
      </c>
      <c r="W133" s="5">
        <v>-63241222</v>
      </c>
    </row>
    <row r="134" spans="3:23" ht="15.5" x14ac:dyDescent="0.35">
      <c r="C134" t="s">
        <v>343</v>
      </c>
      <c r="D134" s="5">
        <v>9067</v>
      </c>
      <c r="E134" s="5">
        <v>616242</v>
      </c>
      <c r="I134" s="5">
        <v>616242</v>
      </c>
      <c r="J134" s="5">
        <v>11222</v>
      </c>
      <c r="K134" s="5">
        <v>435822</v>
      </c>
      <c r="L134" s="5">
        <v>467699</v>
      </c>
      <c r="M134" s="5">
        <v>2979863</v>
      </c>
      <c r="N134" s="5">
        <v>19568769</v>
      </c>
      <c r="O134" s="5">
        <v>1280281</v>
      </c>
      <c r="P134" s="5">
        <v>3054193</v>
      </c>
      <c r="Q134" s="5">
        <v>729900</v>
      </c>
      <c r="R134" s="5">
        <v>3613866</v>
      </c>
      <c r="S134" s="5">
        <v>1036750</v>
      </c>
      <c r="T134" s="5">
        <v>461985</v>
      </c>
    </row>
    <row r="135" spans="3:23" ht="15.5" x14ac:dyDescent="0.35">
      <c r="C135" t="s">
        <v>2167</v>
      </c>
      <c r="U135" s="5">
        <v>13348180</v>
      </c>
    </row>
    <row r="136" spans="3:23" ht="15.5" x14ac:dyDescent="0.35">
      <c r="C136" t="s">
        <v>2168</v>
      </c>
      <c r="S136" s="5">
        <v>-20700000</v>
      </c>
      <c r="U136" s="5">
        <v>-4735996</v>
      </c>
      <c r="V136" s="5">
        <v>-2460900</v>
      </c>
    </row>
    <row r="137" spans="3:23" ht="15.5" x14ac:dyDescent="0.35">
      <c r="C137" t="s">
        <v>2169</v>
      </c>
      <c r="E137" s="5">
        <v>256656</v>
      </c>
      <c r="F137" s="5">
        <v>-256656</v>
      </c>
      <c r="S137" s="5">
        <v>4665000</v>
      </c>
      <c r="T137" s="5">
        <v>1075000</v>
      </c>
    </row>
    <row r="138" spans="3:23" ht="15.5" x14ac:dyDescent="0.35">
      <c r="C138" t="s">
        <v>1288</v>
      </c>
      <c r="F138" s="5">
        <v>664029</v>
      </c>
      <c r="G138" s="5">
        <v>-664029</v>
      </c>
      <c r="L138" s="5">
        <v>-1300000</v>
      </c>
    </row>
    <row r="139" spans="3:23" ht="15.5" x14ac:dyDescent="0.35">
      <c r="C139" t="s">
        <v>578</v>
      </c>
      <c r="J139" s="5">
        <v>-4320</v>
      </c>
    </row>
    <row r="140" spans="3:23" ht="15.5" x14ac:dyDescent="0.35">
      <c r="C140" t="s">
        <v>163</v>
      </c>
      <c r="D140" s="5">
        <v>-17362</v>
      </c>
      <c r="E140" s="5">
        <v>-3249880</v>
      </c>
      <c r="F140" s="5">
        <v>-664030</v>
      </c>
      <c r="I140" s="5">
        <v>-3913910</v>
      </c>
      <c r="J140" s="5">
        <v>-7744140</v>
      </c>
      <c r="K140" s="5">
        <v>-2387196</v>
      </c>
      <c r="L140" s="5">
        <v>-1502736</v>
      </c>
      <c r="M140" s="5">
        <v>-588460</v>
      </c>
      <c r="N140" s="5">
        <v>-825493</v>
      </c>
      <c r="O140" s="5">
        <v>-953673</v>
      </c>
      <c r="P140" s="5">
        <v>-896230</v>
      </c>
      <c r="Q140" s="5">
        <v>-1063481</v>
      </c>
      <c r="R140" s="5">
        <v>-1308107</v>
      </c>
      <c r="S140" s="5">
        <v>-27070543</v>
      </c>
      <c r="T140" s="5">
        <v>-900965</v>
      </c>
      <c r="U140" s="5">
        <v>-16697387</v>
      </c>
      <c r="V140" s="5">
        <v>-13174944</v>
      </c>
      <c r="W140" s="5">
        <v>-63241222</v>
      </c>
    </row>
    <row r="141" spans="3:23" ht="15.5" x14ac:dyDescent="0.35">
      <c r="C141" t="s">
        <v>175</v>
      </c>
      <c r="D141" s="5">
        <v>-221630</v>
      </c>
      <c r="E141" s="5">
        <v>-221064</v>
      </c>
      <c r="F141" s="5">
        <v>-226896</v>
      </c>
      <c r="G141" s="5">
        <v>-223879</v>
      </c>
      <c r="I141" s="5">
        <v>-898142</v>
      </c>
      <c r="J141" s="5">
        <v>3504671</v>
      </c>
      <c r="K141" s="5">
        <v>-2400000</v>
      </c>
      <c r="L141" s="5">
        <v>-707084</v>
      </c>
      <c r="M141" s="5">
        <v>-318796</v>
      </c>
      <c r="N141" s="5">
        <v>-19458935</v>
      </c>
      <c r="O141" s="5">
        <v>-3330917</v>
      </c>
      <c r="P141" s="5">
        <v>-2272461</v>
      </c>
      <c r="Q141" s="5">
        <v>-5570585</v>
      </c>
      <c r="R141" s="5">
        <v>-11011916</v>
      </c>
      <c r="S141" s="5">
        <v>5327834</v>
      </c>
      <c r="T141" s="5">
        <v>8114520</v>
      </c>
      <c r="U141" s="5">
        <v>-534737</v>
      </c>
      <c r="V141" s="5">
        <v>-1320098</v>
      </c>
      <c r="W141" s="5">
        <v>56327964</v>
      </c>
    </row>
    <row r="142" spans="3:23" ht="15.5" x14ac:dyDescent="0.35">
      <c r="C142" t="s">
        <v>176</v>
      </c>
      <c r="J142" s="5">
        <v>4737700</v>
      </c>
      <c r="S142" s="5">
        <v>24710000</v>
      </c>
      <c r="T142" s="5">
        <v>28114042</v>
      </c>
      <c r="U142" s="5">
        <v>51966208</v>
      </c>
      <c r="V142" s="5">
        <v>9693747</v>
      </c>
      <c r="W142" s="5">
        <v>20659140</v>
      </c>
    </row>
    <row r="143" spans="3:23" ht="15.5" x14ac:dyDescent="0.35">
      <c r="C143" t="s">
        <v>179</v>
      </c>
      <c r="D143" s="5">
        <v>-217892</v>
      </c>
      <c r="E143" s="5">
        <v>-217282</v>
      </c>
      <c r="F143" s="5">
        <v>-224358</v>
      </c>
      <c r="G143" s="5">
        <v>-221430</v>
      </c>
      <c r="I143" s="5">
        <v>-886940</v>
      </c>
      <c r="J143" s="5">
        <v>-311588</v>
      </c>
      <c r="N143" s="5">
        <v>-19458935</v>
      </c>
      <c r="O143" s="5">
        <v>-3330917</v>
      </c>
      <c r="P143" s="5">
        <v>-2272461</v>
      </c>
      <c r="Q143" s="5">
        <v>-5570585</v>
      </c>
      <c r="R143" s="5">
        <v>-11011916</v>
      </c>
      <c r="S143" s="5">
        <v>-19382166</v>
      </c>
      <c r="T143" s="5">
        <v>-21444967</v>
      </c>
      <c r="U143" s="5">
        <v>-24978785</v>
      </c>
      <c r="V143" s="5">
        <v>-11232418</v>
      </c>
      <c r="W143" s="5">
        <v>-8176171</v>
      </c>
    </row>
    <row r="144" spans="3:23" ht="15.5" x14ac:dyDescent="0.35">
      <c r="C144" t="s">
        <v>524</v>
      </c>
      <c r="U144" s="5">
        <v>173185</v>
      </c>
      <c r="V144" s="5">
        <v>4834592</v>
      </c>
      <c r="W144" s="5">
        <v>4978250</v>
      </c>
    </row>
    <row r="145" spans="3:23" ht="15.5" x14ac:dyDescent="0.35">
      <c r="C145" t="s">
        <v>701</v>
      </c>
      <c r="J145" s="5">
        <v>-904362</v>
      </c>
      <c r="K145" s="5">
        <v>-2400000</v>
      </c>
      <c r="L145" s="5">
        <v>-3600000</v>
      </c>
      <c r="M145" s="5">
        <v>-450000</v>
      </c>
      <c r="T145" s="5">
        <v>-8768476</v>
      </c>
      <c r="U145" s="5">
        <v>-13546774</v>
      </c>
      <c r="V145" s="5">
        <v>-667448</v>
      </c>
      <c r="W145" s="5">
        <v>-4786112</v>
      </c>
    </row>
    <row r="146" spans="3:23" ht="15.5" x14ac:dyDescent="0.35">
      <c r="C146" t="s">
        <v>371</v>
      </c>
      <c r="D146" s="5">
        <v>-3738</v>
      </c>
      <c r="E146" s="5">
        <v>7420</v>
      </c>
      <c r="F146" s="5">
        <v>-2538</v>
      </c>
      <c r="G146" s="5">
        <v>-2449</v>
      </c>
    </row>
    <row r="147" spans="3:23" ht="15.5" x14ac:dyDescent="0.35">
      <c r="C147" t="s">
        <v>2170</v>
      </c>
      <c r="M147" s="5">
        <v>131204</v>
      </c>
    </row>
    <row r="148" spans="3:23" ht="15.5" x14ac:dyDescent="0.35">
      <c r="C148" t="s">
        <v>2171</v>
      </c>
      <c r="T148" s="5">
        <v>29624023</v>
      </c>
    </row>
    <row r="149" spans="3:23" ht="15.5" x14ac:dyDescent="0.35">
      <c r="C149" t="s">
        <v>2172</v>
      </c>
      <c r="L149" s="5">
        <v>-125971</v>
      </c>
      <c r="T149" s="5">
        <v>-488815</v>
      </c>
    </row>
    <row r="150" spans="3:23" ht="15.5" x14ac:dyDescent="0.35">
      <c r="C150" t="s">
        <v>1254</v>
      </c>
      <c r="L150" s="5">
        <v>3018887</v>
      </c>
    </row>
    <row r="151" spans="3:23" ht="15.5" x14ac:dyDescent="0.35">
      <c r="C151" t="s">
        <v>627</v>
      </c>
      <c r="W151" s="5">
        <v>17000000</v>
      </c>
    </row>
    <row r="152" spans="3:23" ht="15.5" x14ac:dyDescent="0.35">
      <c r="C152" t="s">
        <v>2173</v>
      </c>
      <c r="U152" s="5">
        <v>-10200000</v>
      </c>
      <c r="W152" s="5">
        <v>27640000</v>
      </c>
    </row>
    <row r="153" spans="3:23" ht="15.5" x14ac:dyDescent="0.35">
      <c r="C153" t="s">
        <v>2174</v>
      </c>
      <c r="T153" s="5">
        <v>-165545</v>
      </c>
    </row>
    <row r="154" spans="3:23" ht="15.5" x14ac:dyDescent="0.35">
      <c r="C154" t="s">
        <v>1858</v>
      </c>
      <c r="E154" s="5">
        <v>-11202</v>
      </c>
      <c r="I154" s="5">
        <v>-11202</v>
      </c>
      <c r="J154" s="5">
        <v>-17079</v>
      </c>
      <c r="T154" s="5">
        <v>-18755742</v>
      </c>
      <c r="U154" s="5">
        <v>-3948571</v>
      </c>
      <c r="V154" s="5">
        <v>-3948571</v>
      </c>
      <c r="W154" s="5">
        <v>-987143</v>
      </c>
    </row>
    <row r="155" spans="3:23" ht="15.5" x14ac:dyDescent="0.35">
      <c r="C155" t="s">
        <v>312</v>
      </c>
    </row>
    <row r="156" spans="3:23" ht="15.5" x14ac:dyDescent="0.35">
      <c r="C156" t="s">
        <v>771</v>
      </c>
      <c r="D156" s="5">
        <v>1347126</v>
      </c>
      <c r="E156" s="5">
        <v>-699956</v>
      </c>
      <c r="F156" s="5">
        <v>1452332</v>
      </c>
      <c r="G156" s="5">
        <v>1827413</v>
      </c>
      <c r="I156" s="5">
        <v>3025279</v>
      </c>
      <c r="J156" s="5">
        <v>1923072</v>
      </c>
      <c r="K156" s="5">
        <v>1734422</v>
      </c>
      <c r="L156" s="5">
        <v>19524</v>
      </c>
      <c r="M156" s="5">
        <v>1636068</v>
      </c>
      <c r="N156" s="5">
        <v>403320</v>
      </c>
      <c r="O156" s="5">
        <v>304998</v>
      </c>
      <c r="P156" s="5">
        <v>1420230</v>
      </c>
      <c r="Q156" s="5">
        <v>-364256</v>
      </c>
      <c r="R156" s="5">
        <v>-269446</v>
      </c>
      <c r="S156" s="5">
        <v>-28531092</v>
      </c>
      <c r="T156" s="5">
        <v>22240028</v>
      </c>
      <c r="U156" s="5">
        <v>5728566</v>
      </c>
      <c r="V156" s="5">
        <v>1856225</v>
      </c>
      <c r="W156" s="5">
        <v>815012</v>
      </c>
    </row>
    <row r="157" spans="3:23" ht="15.5" x14ac:dyDescent="0.35">
      <c r="C157" t="s">
        <v>187</v>
      </c>
      <c r="D157" s="5">
        <v>7547</v>
      </c>
      <c r="E157" s="5">
        <v>1162</v>
      </c>
      <c r="F157" s="5">
        <v>-30663</v>
      </c>
      <c r="G157" s="5">
        <v>32183</v>
      </c>
      <c r="I157" s="5">
        <v>998</v>
      </c>
      <c r="J157" s="5">
        <v>31002</v>
      </c>
      <c r="K157" s="5">
        <v>-24935</v>
      </c>
      <c r="L157" s="5">
        <v>21892</v>
      </c>
      <c r="M157" s="5">
        <v>-376</v>
      </c>
      <c r="N157" s="5">
        <v>3854</v>
      </c>
      <c r="O157" s="5">
        <v>-39022</v>
      </c>
      <c r="P157" s="5">
        <v>49267</v>
      </c>
      <c r="Q157" s="5">
        <v>3232</v>
      </c>
      <c r="R157" s="5">
        <v>-7906</v>
      </c>
      <c r="S157" s="5">
        <v>-93041</v>
      </c>
      <c r="T157" s="5">
        <v>138189</v>
      </c>
      <c r="U157" s="5">
        <v>-39765</v>
      </c>
      <c r="V157" s="5">
        <v>-8616</v>
      </c>
      <c r="W157" s="5">
        <v>-20002</v>
      </c>
    </row>
    <row r="158" spans="3:23" ht="15.5" x14ac:dyDescent="0.35">
      <c r="C158" t="s">
        <v>188</v>
      </c>
      <c r="D158" s="5">
        <v>12430298</v>
      </c>
      <c r="I158" s="5">
        <v>9404021</v>
      </c>
      <c r="J158" s="5">
        <v>7449947</v>
      </c>
      <c r="K158" s="5">
        <v>5960501</v>
      </c>
      <c r="L158" s="5">
        <v>5919085</v>
      </c>
      <c r="M158" s="5">
        <v>4283393</v>
      </c>
      <c r="N158" s="5">
        <v>3876219</v>
      </c>
      <c r="O158" s="5">
        <v>3610243</v>
      </c>
      <c r="P158" s="5">
        <v>2140746</v>
      </c>
      <c r="Q158" s="5">
        <v>2494035</v>
      </c>
      <c r="R158" s="5">
        <v>2771387</v>
      </c>
      <c r="S158" s="5">
        <v>31395520</v>
      </c>
      <c r="T158" s="5">
        <v>9017303</v>
      </c>
      <c r="U158" s="5">
        <v>3328502</v>
      </c>
      <c r="V158" s="5">
        <v>1480793</v>
      </c>
      <c r="W158" s="5">
        <v>685773</v>
      </c>
    </row>
    <row r="159" spans="3:23" ht="15.5" x14ac:dyDescent="0.35">
      <c r="C159" t="s">
        <v>189</v>
      </c>
      <c r="D159" s="5">
        <v>13784971</v>
      </c>
      <c r="E159" s="5">
        <v>-698794</v>
      </c>
      <c r="F159" s="5">
        <v>1421669</v>
      </c>
      <c r="G159" s="5">
        <v>1859596</v>
      </c>
      <c r="I159" s="5">
        <v>12430298</v>
      </c>
      <c r="J159" s="5">
        <v>9404021</v>
      </c>
      <c r="K159" s="5">
        <v>7669988</v>
      </c>
      <c r="L159" s="5">
        <v>5960501</v>
      </c>
      <c r="M159" s="5">
        <v>5919085</v>
      </c>
      <c r="N159" s="5">
        <v>4283393</v>
      </c>
      <c r="O159" s="5">
        <v>3876219</v>
      </c>
      <c r="P159" s="5">
        <v>3610243</v>
      </c>
      <c r="Q159" s="5">
        <v>2133011</v>
      </c>
      <c r="R159" s="5">
        <v>2494035</v>
      </c>
      <c r="S159" s="5">
        <v>2771387</v>
      </c>
      <c r="T159" s="5">
        <v>31395520</v>
      </c>
      <c r="U159" s="5">
        <v>9017303</v>
      </c>
      <c r="V159" s="5">
        <v>3328402</v>
      </c>
      <c r="W159" s="5">
        <v>1480783</v>
      </c>
    </row>
    <row r="161" spans="2:23" ht="15.5" x14ac:dyDescent="0.35">
      <c r="B161" t="s">
        <v>190</v>
      </c>
      <c r="C161" t="s">
        <v>11</v>
      </c>
      <c r="D161" s="5">
        <v>8480000000</v>
      </c>
      <c r="E161" s="5">
        <v>8480000000</v>
      </c>
      <c r="F161" s="5">
        <v>8480000000</v>
      </c>
      <c r="G161" s="5">
        <v>8480000000</v>
      </c>
      <c r="I161" s="5">
        <v>8480000000</v>
      </c>
      <c r="J161" s="5">
        <v>8480000000</v>
      </c>
      <c r="K161" s="5">
        <v>8480000000</v>
      </c>
      <c r="L161" s="5">
        <v>8480000000</v>
      </c>
      <c r="M161" s="5">
        <v>5370000000</v>
      </c>
      <c r="N161" s="5">
        <v>5370000000</v>
      </c>
      <c r="O161" s="5">
        <v>5370000000</v>
      </c>
      <c r="P161" s="5">
        <v>5370000000</v>
      </c>
      <c r="Q161" s="5">
        <v>5370000000</v>
      </c>
      <c r="R161" s="5">
        <v>5370000000</v>
      </c>
      <c r="S161" s="5">
        <v>5370000000</v>
      </c>
      <c r="T161" s="5">
        <v>5370000000</v>
      </c>
      <c r="U161" s="5">
        <v>3770000000</v>
      </c>
      <c r="V161" s="5">
        <v>1870000000</v>
      </c>
      <c r="W161" s="5">
        <v>0</v>
      </c>
    </row>
    <row r="162" spans="2:23" ht="15.5" x14ac:dyDescent="0.35">
      <c r="C162" t="s">
        <v>191</v>
      </c>
      <c r="D162" s="6">
        <v>2.46</v>
      </c>
      <c r="E162" s="6">
        <v>4.0999999999999996</v>
      </c>
      <c r="F162" s="6">
        <v>2.82</v>
      </c>
      <c r="G162" s="6">
        <v>2.9</v>
      </c>
    </row>
    <row r="163" spans="2:23" ht="15.5" x14ac:dyDescent="0.35">
      <c r="C163" t="s">
        <v>192</v>
      </c>
      <c r="D163" s="6">
        <v>55.69</v>
      </c>
      <c r="E163" s="6">
        <v>51.71</v>
      </c>
      <c r="F163" s="6">
        <v>30.5</v>
      </c>
      <c r="G163" s="6">
        <v>25.52</v>
      </c>
    </row>
    <row r="164" spans="2:23" ht="15.5" x14ac:dyDescent="0.35">
      <c r="C164" t="s">
        <v>70</v>
      </c>
      <c r="D164" s="6">
        <v>22.44</v>
      </c>
      <c r="E164" s="6">
        <v>29.37</v>
      </c>
      <c r="F164" s="6">
        <v>13.65</v>
      </c>
      <c r="G164" s="6">
        <v>10.41</v>
      </c>
    </row>
    <row r="165" spans="2:23" ht="15.5" x14ac:dyDescent="0.35">
      <c r="C165" t="s">
        <v>193</v>
      </c>
      <c r="D165" s="5">
        <v>27260000000</v>
      </c>
      <c r="E165" s="5">
        <v>28470000000</v>
      </c>
      <c r="F165" s="5">
        <v>30430000000</v>
      </c>
      <c r="G165" s="5">
        <v>35670000000</v>
      </c>
    </row>
    <row r="166" spans="2:23" ht="15.5" x14ac:dyDescent="0.35">
      <c r="C166" t="s">
        <v>194</v>
      </c>
      <c r="D166" s="6">
        <v>2.5000000000000001E-2</v>
      </c>
      <c r="E166" s="6">
        <v>4.2599999999999999E-2</v>
      </c>
      <c r="F166" s="6">
        <v>3.0899999999999997E-2</v>
      </c>
      <c r="G166" s="6">
        <v>3.32E-2</v>
      </c>
    </row>
    <row r="167" spans="2:23" ht="15.5" x14ac:dyDescent="0.35">
      <c r="C167" t="s">
        <v>195</v>
      </c>
      <c r="D167" s="6">
        <v>2.7000000000000003E-2</v>
      </c>
      <c r="E167" s="6">
        <v>4.7E-2</v>
      </c>
      <c r="F167" s="6">
        <v>3.39E-2</v>
      </c>
      <c r="G167" s="6">
        <v>3.7200000000000004E-2</v>
      </c>
    </row>
    <row r="168" spans="2:23" ht="15.5" x14ac:dyDescent="0.35">
      <c r="C168" t="s">
        <v>196</v>
      </c>
      <c r="D168" s="6">
        <v>2.5099999999999997E-2</v>
      </c>
      <c r="E168" s="6">
        <v>3.0899999999999997E-2</v>
      </c>
      <c r="F168" s="6">
        <v>2.86E-2</v>
      </c>
      <c r="G168" s="6">
        <v>3.7000000000000005E-2</v>
      </c>
    </row>
    <row r="169" spans="2:23" ht="15.5" x14ac:dyDescent="0.35">
      <c r="C169" t="s">
        <v>197</v>
      </c>
      <c r="D169" s="6">
        <v>19.190000000000001</v>
      </c>
      <c r="E169" s="6">
        <v>12.45</v>
      </c>
      <c r="F169" s="6">
        <v>15.57</v>
      </c>
      <c r="G169" s="6">
        <v>18.27</v>
      </c>
    </row>
    <row r="170" spans="2:23" ht="15.5" x14ac:dyDescent="0.35">
      <c r="C170" t="s">
        <v>198</v>
      </c>
      <c r="D170" s="5">
        <v>774000000000</v>
      </c>
      <c r="E170" s="5">
        <v>740000000000</v>
      </c>
      <c r="F170" s="5">
        <v>704000000000</v>
      </c>
      <c r="G170" s="5">
        <v>661000000000</v>
      </c>
    </row>
    <row r="171" spans="2:23" ht="15.5" x14ac:dyDescent="0.35">
      <c r="C171" t="s">
        <v>199</v>
      </c>
      <c r="D171" s="6">
        <v>1.5</v>
      </c>
      <c r="E171" s="6">
        <v>2.4300000000000002</v>
      </c>
      <c r="F171" s="6">
        <v>1.04</v>
      </c>
      <c r="G171" s="6">
        <v>0.95</v>
      </c>
    </row>
    <row r="172" spans="2:23" ht="15.5" x14ac:dyDescent="0.35">
      <c r="C172" t="s">
        <v>200</v>
      </c>
      <c r="D172" s="6">
        <v>91.23</v>
      </c>
      <c r="E172" s="6">
        <v>87.29</v>
      </c>
      <c r="F172" s="6">
        <v>83.04</v>
      </c>
      <c r="G172" s="6">
        <v>77.95</v>
      </c>
    </row>
    <row r="173" spans="2:23" ht="15.5" x14ac:dyDescent="0.35">
      <c r="C173" t="s">
        <v>201</v>
      </c>
      <c r="D173" s="6">
        <v>1.5</v>
      </c>
      <c r="E173" s="6">
        <v>2.4300000000000002</v>
      </c>
      <c r="F173" s="6">
        <v>1.04</v>
      </c>
      <c r="G173" s="6">
        <v>0.95</v>
      </c>
    </row>
    <row r="174" spans="2:23" ht="15.5" x14ac:dyDescent="0.35">
      <c r="C174" t="s">
        <v>202</v>
      </c>
      <c r="D174" s="6">
        <v>91.23</v>
      </c>
      <c r="E174" s="6">
        <v>87.29</v>
      </c>
      <c r="F174" s="6">
        <v>83.03</v>
      </c>
      <c r="G174" s="6">
        <v>77.94</v>
      </c>
    </row>
    <row r="175" spans="2:23" ht="15.5" x14ac:dyDescent="0.35">
      <c r="C175" t="s">
        <v>203</v>
      </c>
      <c r="D175" s="5">
        <v>15000000000</v>
      </c>
      <c r="E175" s="5">
        <v>15000000000</v>
      </c>
      <c r="F175" s="5">
        <v>15000000000</v>
      </c>
      <c r="G175" s="5">
        <v>15000000000</v>
      </c>
    </row>
    <row r="176" spans="2:23" ht="15.5" x14ac:dyDescent="0.35">
      <c r="C176" t="s">
        <v>204</v>
      </c>
      <c r="D176" s="5">
        <v>36000000000</v>
      </c>
      <c r="E176" s="5">
        <v>39000000000</v>
      </c>
      <c r="F176" s="5">
        <v>43000000000</v>
      </c>
      <c r="G176" s="5">
        <v>46000000000</v>
      </c>
    </row>
    <row r="177" spans="3:23" ht="15.5" x14ac:dyDescent="0.35">
      <c r="C177" t="s">
        <v>205</v>
      </c>
      <c r="D177" s="5">
        <v>774000000000</v>
      </c>
      <c r="E177" s="5">
        <v>740000000000</v>
      </c>
      <c r="F177" s="5">
        <v>704000000000</v>
      </c>
      <c r="G177" s="5">
        <v>661000000000</v>
      </c>
    </row>
    <row r="178" spans="3:23" ht="15.5" x14ac:dyDescent="0.35">
      <c r="C178" t="s">
        <v>23</v>
      </c>
      <c r="D178" s="5">
        <v>50000000000</v>
      </c>
      <c r="E178" s="5">
        <v>53000000000</v>
      </c>
      <c r="F178" s="5">
        <v>57000000000</v>
      </c>
      <c r="G178" s="5">
        <v>61000000000</v>
      </c>
    </row>
    <row r="179" spans="3:23" ht="15.5" x14ac:dyDescent="0.35">
      <c r="C179" t="s">
        <v>20</v>
      </c>
      <c r="D179" s="5">
        <v>-184000000000</v>
      </c>
      <c r="E179" s="5">
        <v>-154000000000</v>
      </c>
      <c r="F179" s="5">
        <v>-162000000000</v>
      </c>
      <c r="G179" s="5">
        <v>-129000000000</v>
      </c>
    </row>
    <row r="180" spans="3:23" ht="15.5" x14ac:dyDescent="0.35">
      <c r="C180" t="s">
        <v>206</v>
      </c>
      <c r="D180" s="5">
        <v>271000000000</v>
      </c>
      <c r="E180" s="5">
        <v>243000000000</v>
      </c>
      <c r="F180" s="5">
        <v>255000000000</v>
      </c>
      <c r="G180" s="5">
        <v>224000000000</v>
      </c>
    </row>
    <row r="181" spans="3:23" ht="15.5" x14ac:dyDescent="0.35">
      <c r="C181" t="s">
        <v>207</v>
      </c>
      <c r="D181" s="5">
        <v>27000000000</v>
      </c>
      <c r="E181" s="5">
        <v>32000000000</v>
      </c>
      <c r="F181" s="5">
        <v>34000000000</v>
      </c>
      <c r="G181" s="5">
        <v>44000000000</v>
      </c>
    </row>
    <row r="182" spans="3:23" ht="15.5" x14ac:dyDescent="0.35">
      <c r="C182" t="s">
        <v>208</v>
      </c>
      <c r="D182" s="5">
        <v>0</v>
      </c>
      <c r="E182" s="5">
        <v>-54000000000</v>
      </c>
      <c r="F182" s="5">
        <v>-11000000000</v>
      </c>
    </row>
    <row r="183" spans="3:23" ht="15.5" x14ac:dyDescent="0.35">
      <c r="C183" t="s">
        <v>12</v>
      </c>
      <c r="D183" s="5">
        <v>27000000000</v>
      </c>
      <c r="E183" s="5">
        <v>-22000000000</v>
      </c>
      <c r="F183" s="5">
        <v>23000000000</v>
      </c>
      <c r="G183" s="5">
        <v>44000000000</v>
      </c>
    </row>
    <row r="184" spans="3:23" ht="15.5" x14ac:dyDescent="0.35">
      <c r="C184" t="s">
        <v>15</v>
      </c>
      <c r="D184" s="6">
        <v>3.13</v>
      </c>
      <c r="E184" s="6">
        <v>-2.65</v>
      </c>
      <c r="F184" s="6">
        <v>2.69</v>
      </c>
      <c r="G184" s="6">
        <v>5.17</v>
      </c>
    </row>
    <row r="185" spans="3:23" ht="15.5" x14ac:dyDescent="0.35">
      <c r="C185" t="s">
        <v>57</v>
      </c>
      <c r="I185" s="6">
        <v>12.18</v>
      </c>
      <c r="J185" s="6">
        <v>15.39</v>
      </c>
      <c r="K185" s="6">
        <v>7.27</v>
      </c>
      <c r="L185" s="6">
        <v>1.21</v>
      </c>
      <c r="M185" s="6">
        <v>1.79</v>
      </c>
      <c r="N185" s="6">
        <v>-30.34</v>
      </c>
      <c r="O185" s="6">
        <v>-11.82</v>
      </c>
      <c r="P185" s="6">
        <v>-21.39</v>
      </c>
      <c r="Q185" s="6">
        <v>-95.76</v>
      </c>
      <c r="R185" s="6">
        <v>-19.489999999999998</v>
      </c>
      <c r="S185" s="5">
        <v>-69</v>
      </c>
      <c r="T185" s="6">
        <v>0.09</v>
      </c>
      <c r="U185" s="6">
        <v>17.8</v>
      </c>
      <c r="V185" s="6">
        <v>36.26</v>
      </c>
      <c r="W185" s="6">
        <v>127284.95</v>
      </c>
    </row>
    <row r="186" spans="3:23" ht="15.5" x14ac:dyDescent="0.35">
      <c r="C186" t="s">
        <v>69</v>
      </c>
      <c r="I186" s="6">
        <v>17.41</v>
      </c>
      <c r="J186" s="6">
        <v>5.13</v>
      </c>
      <c r="K186" s="6">
        <v>8.94</v>
      </c>
      <c r="L186" s="6">
        <v>59.5</v>
      </c>
      <c r="M186" s="6">
        <v>27.93</v>
      </c>
      <c r="N186" s="6">
        <v>-2.4700000000000002</v>
      </c>
      <c r="O186" s="6">
        <v>-6.35</v>
      </c>
      <c r="P186" s="6">
        <v>-3.51</v>
      </c>
      <c r="Q186" s="6">
        <v>-0.78</v>
      </c>
      <c r="R186" s="6">
        <v>-3.85</v>
      </c>
      <c r="S186" s="6">
        <v>-1.1000000000000001</v>
      </c>
      <c r="T186" s="6">
        <v>3377.78</v>
      </c>
      <c r="U186" s="6">
        <v>12.87</v>
      </c>
      <c r="V186" s="5">
        <v>0</v>
      </c>
      <c r="W186" s="5">
        <v>0</v>
      </c>
    </row>
    <row r="187" spans="3:23" ht="15.5" x14ac:dyDescent="0.35">
      <c r="C187" t="s">
        <v>72</v>
      </c>
      <c r="I187" s="6">
        <v>7.89</v>
      </c>
      <c r="J187" s="6">
        <v>3.15</v>
      </c>
      <c r="K187" s="6">
        <v>3.43</v>
      </c>
      <c r="L187" s="6">
        <v>4.4000000000000004</v>
      </c>
      <c r="M187" s="6">
        <v>2.48</v>
      </c>
      <c r="N187" s="6">
        <v>2.4300000000000002</v>
      </c>
      <c r="O187" s="6">
        <v>1.65</v>
      </c>
      <c r="P187" s="6">
        <v>1.36</v>
      </c>
      <c r="Q187" s="6">
        <v>1.28</v>
      </c>
      <c r="R187" s="6">
        <v>1.19</v>
      </c>
      <c r="S187" s="6">
        <v>1.24</v>
      </c>
      <c r="T187" s="6">
        <v>3.86</v>
      </c>
      <c r="U187" s="6">
        <v>1.9</v>
      </c>
      <c r="V187" s="5">
        <v>0</v>
      </c>
      <c r="W187" s="5">
        <v>0</v>
      </c>
    </row>
    <row r="188" spans="3:23" ht="15.5" x14ac:dyDescent="0.35">
      <c r="C188" t="s">
        <v>209</v>
      </c>
      <c r="I188" s="5">
        <v>123410000000</v>
      </c>
      <c r="J188" s="5">
        <v>119270000000</v>
      </c>
      <c r="K188" s="5">
        <v>84190000000</v>
      </c>
      <c r="L188" s="5">
        <v>55440000000</v>
      </c>
      <c r="M188" s="5">
        <v>36540000000</v>
      </c>
      <c r="N188" s="5">
        <v>23830000000</v>
      </c>
      <c r="O188" s="5">
        <v>78150000000</v>
      </c>
      <c r="P188" s="5">
        <v>73450000000</v>
      </c>
    </row>
    <row r="189" spans="3:23" ht="15.5" x14ac:dyDescent="0.35">
      <c r="C189" t="s">
        <v>210</v>
      </c>
      <c r="I189" s="6">
        <v>0.12659999999999999</v>
      </c>
      <c r="J189" s="6">
        <v>0.1867</v>
      </c>
      <c r="K189" s="6">
        <v>0.1148</v>
      </c>
      <c r="L189" s="6">
        <v>1.9400000000000001E-2</v>
      </c>
      <c r="M189" s="6">
        <v>2.0099999999999996E-2</v>
      </c>
      <c r="N189" s="6">
        <v>-0.31030000000000002</v>
      </c>
      <c r="O189" s="6">
        <v>-5.8899999999999994E-2</v>
      </c>
      <c r="P189" s="6">
        <v>-9.2499999999999999E-2</v>
      </c>
      <c r="Q189" s="6">
        <v>-0.3962</v>
      </c>
      <c r="R189" s="6">
        <v>-5.5500000000000001E-2</v>
      </c>
      <c r="S189" s="6">
        <v>-0.1716</v>
      </c>
      <c r="T189" s="6">
        <v>2.0000000000000001E-4</v>
      </c>
      <c r="U189" s="6">
        <v>3.3500000000000002E-2</v>
      </c>
      <c r="V189" s="6">
        <v>5.0099999999999999E-2</v>
      </c>
      <c r="W189" s="6">
        <v>2.3700000000000002E-2</v>
      </c>
    </row>
    <row r="190" spans="3:23" ht="15.5" x14ac:dyDescent="0.35">
      <c r="C190" t="s">
        <v>211</v>
      </c>
      <c r="I190" s="6">
        <v>0.1396</v>
      </c>
      <c r="J190" s="6">
        <v>0.21260000000000001</v>
      </c>
      <c r="K190" s="6">
        <v>0.1341</v>
      </c>
      <c r="L190" s="6">
        <v>2.5699999999999997E-2</v>
      </c>
      <c r="M190" s="6">
        <v>8.3199999999999996E-2</v>
      </c>
      <c r="N190" s="6">
        <v>-1.6055999999999999</v>
      </c>
      <c r="O190" s="6">
        <v>-0.25019999999999998</v>
      </c>
      <c r="P190" s="6">
        <v>-0.34889999999999999</v>
      </c>
      <c r="Q190" s="6">
        <v>-1.2363999999999999</v>
      </c>
      <c r="R190" s="6">
        <v>-0.11259999999999999</v>
      </c>
      <c r="S190" s="6">
        <v>-0.34889999999999999</v>
      </c>
      <c r="T190" s="6">
        <v>4.0000000000000002E-4</v>
      </c>
      <c r="U190" s="6">
        <v>7.2800000000000004E-2</v>
      </c>
      <c r="V190" s="6">
        <v>0.12359999999999999</v>
      </c>
      <c r="W190" s="6">
        <v>0.1158</v>
      </c>
    </row>
    <row r="191" spans="3:23" ht="15.5" x14ac:dyDescent="0.35">
      <c r="C191" t="s">
        <v>212</v>
      </c>
      <c r="I191" s="6">
        <v>0.12429999999999999</v>
      </c>
      <c r="J191" s="6">
        <v>0.15289999999999998</v>
      </c>
      <c r="K191" s="6">
        <v>0.1234</v>
      </c>
      <c r="L191" s="6">
        <v>6.8499999999999991E-2</v>
      </c>
      <c r="M191" s="6">
        <v>2.4E-2</v>
      </c>
      <c r="N191" s="6">
        <v>-0.10460000000000001</v>
      </c>
      <c r="O191" s="6">
        <v>-2.69E-2</v>
      </c>
      <c r="P191" s="6">
        <v>-5.2600000000000001E-2</v>
      </c>
      <c r="Q191" s="6">
        <v>-4.7500000000000001E-2</v>
      </c>
      <c r="R191" s="6">
        <v>-6.3E-3</v>
      </c>
      <c r="S191" s="6">
        <v>-5.6900000000000006E-2</v>
      </c>
      <c r="T191" s="6">
        <v>2.6200000000000001E-2</v>
      </c>
      <c r="U191" s="6">
        <v>0.1009</v>
      </c>
      <c r="V191" s="6">
        <v>0.14990000000000001</v>
      </c>
      <c r="W191" s="6">
        <v>0.11960000000000001</v>
      </c>
    </row>
    <row r="192" spans="3:23" ht="15.5" x14ac:dyDescent="0.35">
      <c r="C192" t="s">
        <v>213</v>
      </c>
      <c r="I192" s="6">
        <v>14.7</v>
      </c>
      <c r="J192" s="6">
        <v>31.01</v>
      </c>
      <c r="K192" s="6">
        <v>22.91</v>
      </c>
      <c r="L192" s="6">
        <v>5.84</v>
      </c>
      <c r="M192" s="6">
        <v>1.6</v>
      </c>
      <c r="N192" s="6">
        <v>-2.12</v>
      </c>
      <c r="O192" s="6">
        <v>-0.74</v>
      </c>
      <c r="P192" s="6">
        <v>-0.86</v>
      </c>
      <c r="Q192" s="6">
        <v>-1.76</v>
      </c>
      <c r="R192" s="6">
        <v>-0.25</v>
      </c>
      <c r="S192" s="6">
        <v>-2.2000000000000002</v>
      </c>
      <c r="T192" s="6">
        <v>1.07</v>
      </c>
      <c r="U192" s="6">
        <v>2.42</v>
      </c>
      <c r="V192" s="6">
        <v>2.86</v>
      </c>
      <c r="W192" s="6">
        <v>3.09</v>
      </c>
    </row>
    <row r="193" spans="2:23" ht="15.5" x14ac:dyDescent="0.35">
      <c r="C193" t="s">
        <v>66</v>
      </c>
      <c r="I193" s="6">
        <v>2.4300000000000002</v>
      </c>
      <c r="J193" s="6">
        <v>1.0900000000000001</v>
      </c>
      <c r="K193" s="6">
        <v>1.2</v>
      </c>
      <c r="L193" s="6">
        <v>1.52</v>
      </c>
      <c r="M193" s="6">
        <v>2.3199999999999998</v>
      </c>
      <c r="N193" s="6">
        <v>3.97</v>
      </c>
      <c r="O193" s="6">
        <v>1.59</v>
      </c>
      <c r="P193" s="6">
        <v>1.22</v>
      </c>
      <c r="Q193" s="6">
        <v>0.97</v>
      </c>
      <c r="R193" s="6">
        <v>0.43</v>
      </c>
      <c r="S193" s="6">
        <v>0.38</v>
      </c>
      <c r="T193" s="6">
        <v>1.26</v>
      </c>
      <c r="U193" s="6">
        <v>0.94</v>
      </c>
      <c r="V193" s="5">
        <v>0</v>
      </c>
      <c r="W193" s="5">
        <v>0</v>
      </c>
    </row>
    <row r="194" spans="2:23" ht="15.5" x14ac:dyDescent="0.35">
      <c r="C194" t="s">
        <v>63</v>
      </c>
      <c r="I194" s="6">
        <v>87.29</v>
      </c>
      <c r="J194" s="6">
        <v>72.400000000000006</v>
      </c>
      <c r="K194" s="6">
        <v>54.19</v>
      </c>
      <c r="L194" s="6">
        <v>47.28</v>
      </c>
      <c r="M194" s="6">
        <v>21.56</v>
      </c>
      <c r="N194" s="6">
        <v>18.899999999999999</v>
      </c>
      <c r="O194" s="6">
        <v>47.23</v>
      </c>
      <c r="P194" s="6">
        <v>61.29</v>
      </c>
      <c r="Q194" s="6">
        <v>77.45</v>
      </c>
      <c r="R194" s="6">
        <v>173.13</v>
      </c>
      <c r="S194" s="6">
        <v>197.76</v>
      </c>
      <c r="T194" s="6">
        <v>241.98</v>
      </c>
      <c r="U194" s="6">
        <v>244.52</v>
      </c>
      <c r="V194" s="6">
        <v>293.44</v>
      </c>
      <c r="W194" s="6">
        <v>1099514.95</v>
      </c>
    </row>
    <row r="195" spans="2:23" ht="15.5" x14ac:dyDescent="0.35">
      <c r="C195" t="s">
        <v>214</v>
      </c>
      <c r="I195" s="6">
        <v>2.4300000000000002</v>
      </c>
      <c r="J195" s="6">
        <v>1.0900000000000001</v>
      </c>
      <c r="K195" s="6">
        <v>1.2</v>
      </c>
      <c r="L195" s="6">
        <v>1.52</v>
      </c>
      <c r="M195" s="6">
        <v>2.3199999999999998</v>
      </c>
      <c r="N195" s="6">
        <v>3.97</v>
      </c>
      <c r="O195" s="6">
        <v>1.59</v>
      </c>
      <c r="P195" s="6">
        <v>1.22</v>
      </c>
      <c r="Q195" s="6">
        <v>0.97</v>
      </c>
      <c r="R195" s="6">
        <v>0.43</v>
      </c>
      <c r="S195" s="6">
        <v>0.38</v>
      </c>
      <c r="T195" s="6">
        <v>1.26</v>
      </c>
      <c r="U195" s="6">
        <v>0.94</v>
      </c>
      <c r="V195" s="5">
        <v>0</v>
      </c>
      <c r="W195" s="5">
        <v>0</v>
      </c>
    </row>
    <row r="196" spans="2:23" ht="15.5" x14ac:dyDescent="0.35">
      <c r="C196" t="s">
        <v>215</v>
      </c>
      <c r="I196" s="6">
        <v>87.29</v>
      </c>
      <c r="J196" s="6">
        <v>72.400000000000006</v>
      </c>
      <c r="K196" s="6">
        <v>54.19</v>
      </c>
      <c r="L196" s="6">
        <v>47.28</v>
      </c>
      <c r="M196" s="6">
        <v>21.56</v>
      </c>
      <c r="N196" s="6">
        <v>18.899999999999999</v>
      </c>
      <c r="O196" s="6">
        <v>47.23</v>
      </c>
      <c r="P196" s="6">
        <v>61.29</v>
      </c>
      <c r="Q196" s="6">
        <v>77.45</v>
      </c>
      <c r="R196" s="6">
        <v>173.13</v>
      </c>
      <c r="S196" s="6">
        <v>197.76</v>
      </c>
      <c r="T196" s="6">
        <v>241.98</v>
      </c>
      <c r="U196" s="6">
        <v>244.52</v>
      </c>
      <c r="V196" s="6">
        <v>293.44</v>
      </c>
      <c r="W196" s="6">
        <v>1099514.95</v>
      </c>
    </row>
    <row r="197" spans="2:23" ht="15.5" x14ac:dyDescent="0.35">
      <c r="C197" t="s">
        <v>216</v>
      </c>
      <c r="I197" s="5">
        <v>15000000000</v>
      </c>
      <c r="J197" s="5">
        <v>15000000000</v>
      </c>
      <c r="O197" s="5">
        <v>4000000000</v>
      </c>
      <c r="P197" s="5">
        <v>8000000000</v>
      </c>
      <c r="Q197" s="5">
        <v>748000000000</v>
      </c>
      <c r="R197" s="5">
        <v>432000000000</v>
      </c>
      <c r="S197" s="5">
        <v>575000000000</v>
      </c>
      <c r="T197" s="5">
        <v>348000000000</v>
      </c>
      <c r="U197" s="5">
        <v>254000000000</v>
      </c>
      <c r="V197" s="5">
        <v>162000000000</v>
      </c>
      <c r="W197" s="5">
        <v>131000000000</v>
      </c>
    </row>
    <row r="198" spans="2:23" ht="15.5" x14ac:dyDescent="0.35">
      <c r="C198" t="s">
        <v>217</v>
      </c>
      <c r="I198" s="5">
        <v>39000000000</v>
      </c>
      <c r="J198" s="5">
        <v>54000000000</v>
      </c>
      <c r="O198" s="5">
        <v>707000000000</v>
      </c>
      <c r="P198" s="5">
        <v>780000000000</v>
      </c>
      <c r="R198" s="5">
        <v>383000000000</v>
      </c>
      <c r="S198" s="5">
        <v>414000000000</v>
      </c>
      <c r="T198" s="5">
        <v>475000000000</v>
      </c>
      <c r="U198" s="5">
        <v>699000000000</v>
      </c>
      <c r="V198" s="5">
        <v>461000000000</v>
      </c>
      <c r="W198" s="5">
        <v>644000000000</v>
      </c>
    </row>
    <row r="199" spans="2:23" ht="15.5" x14ac:dyDescent="0.35">
      <c r="C199" t="s">
        <v>25</v>
      </c>
      <c r="I199" s="5">
        <v>53000000000</v>
      </c>
      <c r="J199" s="5">
        <v>68000000000</v>
      </c>
      <c r="O199" s="5">
        <v>711000000000</v>
      </c>
      <c r="P199" s="5">
        <v>789000000000</v>
      </c>
      <c r="Q199" s="5">
        <v>748000000000</v>
      </c>
      <c r="R199" s="5">
        <v>815000000000</v>
      </c>
      <c r="S199" s="5">
        <v>989000000000</v>
      </c>
      <c r="T199" s="5">
        <v>823000000000</v>
      </c>
      <c r="U199" s="5">
        <v>953000000000</v>
      </c>
      <c r="V199" s="5">
        <v>623000000000</v>
      </c>
      <c r="W199" s="5">
        <v>775000000000</v>
      </c>
    </row>
    <row r="200" spans="2:23" ht="15.5" x14ac:dyDescent="0.35">
      <c r="C200" t="s">
        <v>22</v>
      </c>
      <c r="I200" s="5">
        <v>-154000000000</v>
      </c>
      <c r="J200" s="5">
        <v>-83000000000</v>
      </c>
      <c r="K200" s="5">
        <v>-118000000000</v>
      </c>
      <c r="L200" s="5">
        <v>-93000000000</v>
      </c>
      <c r="M200" s="5">
        <v>-85000000000</v>
      </c>
      <c r="N200" s="5">
        <v>-60000000000</v>
      </c>
      <c r="O200" s="5">
        <v>657000000000</v>
      </c>
      <c r="P200" s="5">
        <v>737000000000</v>
      </c>
      <c r="Q200" s="5">
        <v>720000000000</v>
      </c>
      <c r="R200" s="5">
        <v>782000000000</v>
      </c>
      <c r="S200" s="5">
        <v>375000000000</v>
      </c>
      <c r="T200" s="5">
        <v>432000000000</v>
      </c>
      <c r="U200" s="5">
        <v>843000000000</v>
      </c>
      <c r="V200" s="5">
        <v>591000000000</v>
      </c>
      <c r="W200" s="5">
        <v>762000000000</v>
      </c>
    </row>
    <row r="201" spans="2:23" ht="15.5" x14ac:dyDescent="0.35">
      <c r="C201" t="s">
        <v>218</v>
      </c>
      <c r="I201" s="5">
        <v>243000000000</v>
      </c>
      <c r="J201" s="5">
        <v>178000000000</v>
      </c>
      <c r="K201" s="5">
        <v>95000000000</v>
      </c>
      <c r="L201" s="5">
        <v>65000000000</v>
      </c>
      <c r="M201" s="5">
        <v>-137000000000</v>
      </c>
      <c r="N201" s="5">
        <v>-205000000000</v>
      </c>
      <c r="O201" s="5">
        <v>-8000000000</v>
      </c>
      <c r="P201" s="5">
        <v>-22000000000</v>
      </c>
      <c r="Q201" s="5">
        <v>-805000000000</v>
      </c>
      <c r="R201" s="5">
        <v>-475000000000</v>
      </c>
      <c r="S201" s="5">
        <v>-587000000000</v>
      </c>
      <c r="T201" s="5">
        <v>79000000000</v>
      </c>
      <c r="U201" s="5">
        <v>-143000000000</v>
      </c>
      <c r="V201" s="5">
        <v>-239000000000</v>
      </c>
      <c r="W201" s="5">
        <v>-94000000000</v>
      </c>
    </row>
    <row r="202" spans="2:23" ht="15.5" x14ac:dyDescent="0.35">
      <c r="C202" t="s">
        <v>219</v>
      </c>
      <c r="I202" s="5">
        <v>121000000000</v>
      </c>
      <c r="J202" s="5">
        <v>99000000000</v>
      </c>
      <c r="K202" s="5">
        <v>94000000000</v>
      </c>
      <c r="L202" s="5">
        <v>48000000000</v>
      </c>
      <c r="M202" s="5">
        <v>-6000000000</v>
      </c>
      <c r="N202" s="5">
        <v>16000000000</v>
      </c>
      <c r="O202" s="5">
        <v>46000000000</v>
      </c>
      <c r="P202" s="5">
        <v>22000000000</v>
      </c>
      <c r="Q202" s="5">
        <v>75000000000</v>
      </c>
      <c r="R202" s="5">
        <v>113000000000</v>
      </c>
      <c r="S202" s="5">
        <v>113000000000</v>
      </c>
      <c r="T202" s="5">
        <v>168000000000</v>
      </c>
      <c r="U202" s="5">
        <v>139000000000</v>
      </c>
      <c r="V202" s="5">
        <v>182000000000</v>
      </c>
      <c r="W202" s="5">
        <v>70000000000</v>
      </c>
    </row>
    <row r="203" spans="2:23" ht="15.5" x14ac:dyDescent="0.35">
      <c r="C203" t="s">
        <v>220</v>
      </c>
      <c r="I203" s="5">
        <v>-65000000000</v>
      </c>
      <c r="J203" s="5">
        <v>-125000000000</v>
      </c>
      <c r="K203" s="5">
        <v>-37000000000</v>
      </c>
      <c r="L203" s="5">
        <v>-23000000000</v>
      </c>
      <c r="M203" s="5">
        <v>-8000000000</v>
      </c>
      <c r="N203" s="5">
        <v>-12000000000</v>
      </c>
      <c r="O203" s="5">
        <v>-13000000000</v>
      </c>
      <c r="P203" s="5">
        <v>-13000000000</v>
      </c>
      <c r="Q203" s="5">
        <v>-14000000000</v>
      </c>
      <c r="R203" s="5">
        <v>-18000000000</v>
      </c>
      <c r="S203" s="5">
        <v>-659000000000</v>
      </c>
      <c r="T203" s="5">
        <v>-11000000000</v>
      </c>
      <c r="U203" s="5">
        <v>-261000000000</v>
      </c>
      <c r="V203" s="5">
        <v>-151000000000</v>
      </c>
      <c r="W203" s="5">
        <v>-573000000000</v>
      </c>
    </row>
    <row r="204" spans="2:23" ht="15.5" x14ac:dyDescent="0.35">
      <c r="C204" t="s">
        <v>14</v>
      </c>
      <c r="I204" s="5">
        <v>55000000000</v>
      </c>
      <c r="J204" s="5">
        <v>-26000000000</v>
      </c>
      <c r="K204" s="5">
        <v>57000000000</v>
      </c>
      <c r="L204" s="5">
        <v>24000000000</v>
      </c>
      <c r="M204" s="5">
        <v>-15000000000</v>
      </c>
      <c r="N204" s="5">
        <v>4000000000</v>
      </c>
      <c r="O204" s="5">
        <v>33000000000</v>
      </c>
      <c r="P204" s="5">
        <v>9000000000</v>
      </c>
      <c r="Q204" s="5">
        <v>61000000000</v>
      </c>
      <c r="R204" s="5">
        <v>96000000000</v>
      </c>
      <c r="S204" s="5">
        <v>-546000000000</v>
      </c>
      <c r="T204" s="5">
        <v>157000000000</v>
      </c>
      <c r="U204" s="5">
        <v>-123000000000</v>
      </c>
      <c r="V204" s="5">
        <v>31000000000</v>
      </c>
      <c r="W204" s="5">
        <v>-503000000000</v>
      </c>
    </row>
    <row r="205" spans="2:23" ht="15.5" x14ac:dyDescent="0.35">
      <c r="C205" t="s">
        <v>16</v>
      </c>
      <c r="I205" s="6">
        <v>6.52</v>
      </c>
      <c r="J205" s="6">
        <v>-3.03</v>
      </c>
      <c r="K205" s="6">
        <v>6.73</v>
      </c>
      <c r="L205" s="6">
        <v>2.87</v>
      </c>
      <c r="M205" s="6">
        <v>-2.73</v>
      </c>
      <c r="N205" s="6">
        <v>0.77</v>
      </c>
      <c r="O205" s="6">
        <v>6.1</v>
      </c>
      <c r="P205" s="6">
        <v>1.72</v>
      </c>
      <c r="Q205" s="6">
        <v>11.3</v>
      </c>
      <c r="R205" s="6">
        <v>17.850000000000001</v>
      </c>
      <c r="S205" s="6">
        <v>-101.68</v>
      </c>
      <c r="T205" s="6">
        <v>29.18</v>
      </c>
      <c r="U205" s="6">
        <v>-32.54</v>
      </c>
      <c r="V205" s="6">
        <v>16.440000000000001</v>
      </c>
      <c r="W205" s="6">
        <v>-2693560.54</v>
      </c>
    </row>
    <row r="207" spans="2:23" ht="15.5" x14ac:dyDescent="0.35">
      <c r="B207" t="s">
        <v>221</v>
      </c>
      <c r="C207" t="s">
        <v>222</v>
      </c>
      <c r="D207" s="5">
        <v>21000000000</v>
      </c>
      <c r="E207" s="5">
        <v>35000000000</v>
      </c>
      <c r="F207" s="5">
        <v>24000000000</v>
      </c>
      <c r="G207" s="5">
        <v>25000000000</v>
      </c>
      <c r="H207" s="5">
        <v>83000000000</v>
      </c>
      <c r="I207" s="5">
        <v>103000000000</v>
      </c>
      <c r="J207" s="5">
        <v>131000000000</v>
      </c>
      <c r="K207" s="5">
        <v>62000000000</v>
      </c>
      <c r="L207" s="5">
        <v>10000000000</v>
      </c>
      <c r="M207" s="5">
        <v>10000000000</v>
      </c>
      <c r="N207" s="5">
        <v>-163000000000</v>
      </c>
      <c r="O207" s="5">
        <v>-63000000000</v>
      </c>
      <c r="P207" s="5">
        <v>-115000000000</v>
      </c>
      <c r="Q207" s="5">
        <v>-514000000000</v>
      </c>
    </row>
    <row r="208" spans="2:23" ht="15.5" x14ac:dyDescent="0.35">
      <c r="C208" t="s">
        <v>223</v>
      </c>
      <c r="H208" s="5">
        <v>104000000000</v>
      </c>
      <c r="I208" s="5">
        <v>103000000000</v>
      </c>
      <c r="J208" s="5">
        <v>131000000000</v>
      </c>
      <c r="K208" s="5">
        <v>62000000000</v>
      </c>
      <c r="L208" s="5">
        <v>10000000000</v>
      </c>
      <c r="M208" s="5">
        <v>10000000000</v>
      </c>
      <c r="N208" s="5">
        <v>-163000000000</v>
      </c>
      <c r="O208" s="5">
        <v>-63000000000</v>
      </c>
      <c r="P208" s="5">
        <v>-115000000000</v>
      </c>
      <c r="Q208" s="5">
        <v>-514000000000</v>
      </c>
    </row>
    <row r="209" spans="3:17" ht="15.5" x14ac:dyDescent="0.35">
      <c r="C209" t="s">
        <v>56</v>
      </c>
      <c r="D209" s="6">
        <v>2.46</v>
      </c>
      <c r="E209" s="6">
        <v>4.0999999999999996</v>
      </c>
      <c r="F209" s="6">
        <v>2.82</v>
      </c>
      <c r="G209" s="6">
        <v>2.9</v>
      </c>
      <c r="H209" s="6">
        <v>9.84</v>
      </c>
      <c r="I209" s="6">
        <v>12.18</v>
      </c>
      <c r="J209" s="6">
        <v>15.39</v>
      </c>
      <c r="K209" s="6">
        <v>7.27</v>
      </c>
      <c r="L209" s="6">
        <v>1.21</v>
      </c>
      <c r="M209" s="6">
        <v>1.1399999999999999</v>
      </c>
      <c r="N209" s="6">
        <v>-19.21</v>
      </c>
      <c r="O209" s="6">
        <v>-7.48</v>
      </c>
      <c r="P209" s="6">
        <v>-13.54</v>
      </c>
      <c r="Q209" s="6">
        <v>-60.61</v>
      </c>
    </row>
    <row r="210" spans="3:17" ht="15.5" x14ac:dyDescent="0.35">
      <c r="C210" t="s">
        <v>226</v>
      </c>
      <c r="H210" s="6">
        <v>12.28</v>
      </c>
      <c r="I210" s="6">
        <v>12.18</v>
      </c>
      <c r="J210" s="6">
        <v>15.39</v>
      </c>
      <c r="K210" s="6">
        <v>7.27</v>
      </c>
      <c r="L210" s="6">
        <v>1.21</v>
      </c>
      <c r="M210" s="6">
        <v>1.1399999999999999</v>
      </c>
      <c r="N210" s="6">
        <v>-19.21</v>
      </c>
      <c r="O210" s="6">
        <v>-7.48</v>
      </c>
      <c r="P210" s="6">
        <v>-13.54</v>
      </c>
      <c r="Q210" s="6">
        <v>-60.61</v>
      </c>
    </row>
    <row r="211" spans="3:17" ht="15.5" x14ac:dyDescent="0.35">
      <c r="C211" t="s">
        <v>229</v>
      </c>
      <c r="D211" s="5">
        <v>52000000000</v>
      </c>
      <c r="E211" s="5">
        <v>61000000000</v>
      </c>
      <c r="F211" s="5">
        <v>53000000000</v>
      </c>
      <c r="G211" s="5">
        <v>60000000000</v>
      </c>
      <c r="H211" s="5">
        <v>207000000000</v>
      </c>
      <c r="I211" s="5">
        <v>228000000000</v>
      </c>
      <c r="J211" s="5">
        <v>213000000000</v>
      </c>
      <c r="K211" s="5">
        <v>161000000000</v>
      </c>
      <c r="L211" s="5">
        <v>139000000000</v>
      </c>
      <c r="M211" s="5">
        <v>108000000000</v>
      </c>
      <c r="N211" s="5">
        <v>165000000000</v>
      </c>
      <c r="O211" s="5">
        <v>244000000000</v>
      </c>
      <c r="P211" s="5">
        <v>295000000000</v>
      </c>
      <c r="Q211" s="5">
        <v>316000000000</v>
      </c>
    </row>
    <row r="212" spans="3:17" ht="15.5" x14ac:dyDescent="0.35">
      <c r="C212" t="s">
        <v>230</v>
      </c>
      <c r="H212" s="5">
        <v>227000000000</v>
      </c>
      <c r="I212" s="5">
        <v>228000000000</v>
      </c>
      <c r="J212" s="5">
        <v>213000000000</v>
      </c>
      <c r="K212" s="5">
        <v>161000000000</v>
      </c>
      <c r="L212" s="5">
        <v>139000000000</v>
      </c>
      <c r="M212" s="5">
        <v>108000000000</v>
      </c>
      <c r="N212" s="5">
        <v>165000000000</v>
      </c>
      <c r="O212" s="5">
        <v>244000000000</v>
      </c>
      <c r="P212" s="5">
        <v>295000000000</v>
      </c>
      <c r="Q212" s="5">
        <v>316000000000</v>
      </c>
    </row>
    <row r="213" spans="3:17" ht="15.5" x14ac:dyDescent="0.35">
      <c r="C213" t="s">
        <v>234</v>
      </c>
      <c r="I213" s="6">
        <v>10.77</v>
      </c>
    </row>
    <row r="214" spans="3:17" ht="15.5" x14ac:dyDescent="0.35">
      <c r="C214" t="s">
        <v>235</v>
      </c>
      <c r="I214" s="6">
        <v>8.6300000000000008</v>
      </c>
    </row>
    <row r="215" spans="3:17" ht="15.5" x14ac:dyDescent="0.35">
      <c r="C215" t="s">
        <v>237</v>
      </c>
      <c r="I215" s="6">
        <v>7.5</v>
      </c>
    </row>
    <row r="216" spans="3:17" ht="15.5" x14ac:dyDescent="0.35">
      <c r="C216" t="s">
        <v>238</v>
      </c>
      <c r="I216" s="6">
        <v>0.1158</v>
      </c>
    </row>
    <row r="217" spans="3:17" ht="15.5" x14ac:dyDescent="0.35">
      <c r="C217" t="s">
        <v>239</v>
      </c>
      <c r="I217" s="6">
        <v>3.97</v>
      </c>
    </row>
    <row r="218" spans="3:17" ht="15.5" x14ac:dyDescent="0.35">
      <c r="C218" t="s">
        <v>240</v>
      </c>
      <c r="I218" s="6">
        <v>1.1599999999999999</v>
      </c>
    </row>
    <row r="219" spans="3:17" ht="15.5" x14ac:dyDescent="0.35">
      <c r="C219" t="s">
        <v>241</v>
      </c>
      <c r="I219" s="6">
        <v>6.59</v>
      </c>
    </row>
    <row r="220" spans="3:17" ht="15.5" x14ac:dyDescent="0.35">
      <c r="C220" t="s">
        <v>242</v>
      </c>
      <c r="I220" s="6">
        <v>12.72</v>
      </c>
    </row>
    <row r="221" spans="3:17" ht="15.5" x14ac:dyDescent="0.35">
      <c r="C221" t="s">
        <v>243</v>
      </c>
      <c r="I221" s="6">
        <v>7.91</v>
      </c>
    </row>
    <row r="222" spans="3:17" ht="15.5" x14ac:dyDescent="0.35">
      <c r="C222" t="s">
        <v>244</v>
      </c>
      <c r="I222" s="6">
        <v>5.87</v>
      </c>
    </row>
    <row r="223" spans="3:17" ht="15.5" x14ac:dyDescent="0.35">
      <c r="C223" t="s">
        <v>245</v>
      </c>
      <c r="I223" s="6">
        <v>-0.41</v>
      </c>
    </row>
    <row r="224" spans="3:17" ht="15.5" x14ac:dyDescent="0.35">
      <c r="C224" t="s">
        <v>246</v>
      </c>
      <c r="I224" s="6">
        <v>7.0000000000000007E-2</v>
      </c>
    </row>
    <row r="225" spans="3:9" ht="15.5" x14ac:dyDescent="0.35">
      <c r="C225" t="s">
        <v>248</v>
      </c>
      <c r="I225" s="6">
        <v>12.28</v>
      </c>
    </row>
    <row r="226" spans="3:9" ht="15.5" x14ac:dyDescent="0.35">
      <c r="C226" t="s">
        <v>249</v>
      </c>
      <c r="I226" s="6">
        <v>9.84</v>
      </c>
    </row>
    <row r="227" spans="3:9" ht="15.5" x14ac:dyDescent="0.35">
      <c r="C227" t="s">
        <v>250</v>
      </c>
      <c r="I227" s="6">
        <v>26.73</v>
      </c>
    </row>
    <row r="228" spans="3:9" ht="15.5" x14ac:dyDescent="0.35">
      <c r="C228" t="s">
        <v>251</v>
      </c>
      <c r="D228" s="6">
        <v>27.64</v>
      </c>
    </row>
    <row r="229" spans="3:9" ht="15.5" x14ac:dyDescent="0.35">
      <c r="C229" t="s">
        <v>252</v>
      </c>
      <c r="I229" s="6">
        <v>91.23</v>
      </c>
    </row>
    <row r="230" spans="3:9" ht="15.5" x14ac:dyDescent="0.35">
      <c r="C230" t="s">
        <v>253</v>
      </c>
      <c r="I230" s="6">
        <v>8.34</v>
      </c>
    </row>
    <row r="231" spans="3:9" ht="15.5" x14ac:dyDescent="0.35">
      <c r="C231" t="s">
        <v>254</v>
      </c>
      <c r="D231" s="6">
        <v>11.6</v>
      </c>
    </row>
    <row r="232" spans="3:9" ht="15.5" x14ac:dyDescent="0.35">
      <c r="C232" t="s">
        <v>255</v>
      </c>
      <c r="D232" s="6">
        <v>11.54</v>
      </c>
    </row>
    <row r="233" spans="3:9" ht="15.5" x14ac:dyDescent="0.35">
      <c r="C233" t="s">
        <v>377</v>
      </c>
      <c r="D233" s="6">
        <v>7.0000000000000007E-2</v>
      </c>
    </row>
    <row r="234" spans="3:9" ht="15.5" x14ac:dyDescent="0.35">
      <c r="C234" t="s">
        <v>378</v>
      </c>
      <c r="D234" s="6">
        <v>0.05</v>
      </c>
    </row>
    <row r="235" spans="3:9" ht="15.5" x14ac:dyDescent="0.35">
      <c r="C235" t="s">
        <v>256</v>
      </c>
      <c r="D235" s="6">
        <v>0.08</v>
      </c>
    </row>
    <row r="236" spans="3:9" ht="15.5" x14ac:dyDescent="0.35">
      <c r="C236" t="s">
        <v>379</v>
      </c>
      <c r="D236" s="6">
        <v>0.06</v>
      </c>
    </row>
    <row r="237" spans="3:9" ht="15.5" x14ac:dyDescent="0.35">
      <c r="C237" t="s">
        <v>257</v>
      </c>
      <c r="D237" s="6">
        <v>1.08</v>
      </c>
    </row>
    <row r="238" spans="3:9" ht="15.5" x14ac:dyDescent="0.35">
      <c r="C238" t="s">
        <v>258</v>
      </c>
      <c r="I238" s="6">
        <v>15.87</v>
      </c>
    </row>
    <row r="239" spans="3:9" ht="15.5" x14ac:dyDescent="0.35">
      <c r="C239" t="s">
        <v>12</v>
      </c>
      <c r="D239" s="5">
        <v>27000000000</v>
      </c>
    </row>
    <row r="240" spans="3:9" ht="15.5" x14ac:dyDescent="0.35">
      <c r="C240" t="s">
        <v>259</v>
      </c>
      <c r="I240" s="6">
        <v>12.13</v>
      </c>
    </row>
    <row r="241" spans="3:9" ht="15.5" x14ac:dyDescent="0.35">
      <c r="C241" t="s">
        <v>260</v>
      </c>
      <c r="I241" s="6">
        <v>0.12470000000000001</v>
      </c>
    </row>
    <row r="242" spans="3:9" ht="15.5" x14ac:dyDescent="0.35">
      <c r="C242" t="s">
        <v>261</v>
      </c>
      <c r="I242" s="6">
        <v>0.1346</v>
      </c>
    </row>
    <row r="243" spans="3:9" ht="15.5" x14ac:dyDescent="0.35">
      <c r="C243" t="s">
        <v>262</v>
      </c>
      <c r="I243" s="6">
        <v>0.1137</v>
      </c>
    </row>
    <row r="244" spans="3:9" ht="15.5" x14ac:dyDescent="0.35">
      <c r="C244" t="s">
        <v>263</v>
      </c>
      <c r="I244" s="6">
        <v>0.109</v>
      </c>
    </row>
    <row r="245" spans="3:9" ht="15.5" x14ac:dyDescent="0.35">
      <c r="C245" t="s">
        <v>264</v>
      </c>
      <c r="D245" s="6">
        <v>88.28</v>
      </c>
    </row>
    <row r="246" spans="3:9" ht="15.5" x14ac:dyDescent="0.35">
      <c r="C246" t="s">
        <v>265</v>
      </c>
      <c r="D246" s="6">
        <v>4.3600000000000003</v>
      </c>
    </row>
    <row r="247" spans="3:9" ht="15.5" x14ac:dyDescent="0.35">
      <c r="C247" t="s">
        <v>266</v>
      </c>
      <c r="D247" s="6">
        <v>38.979999999999997</v>
      </c>
    </row>
    <row r="248" spans="3:9" ht="15.5" x14ac:dyDescent="0.35">
      <c r="C248" t="s">
        <v>267</v>
      </c>
      <c r="D248" s="6">
        <v>53.66</v>
      </c>
    </row>
    <row r="249" spans="3:9" ht="15.5" x14ac:dyDescent="0.35">
      <c r="C249" t="s">
        <v>268</v>
      </c>
      <c r="D249" s="6">
        <v>1.03</v>
      </c>
    </row>
    <row r="250" spans="3:9" ht="15.5" x14ac:dyDescent="0.35">
      <c r="C250" t="s">
        <v>269</v>
      </c>
      <c r="I250" s="6">
        <v>0.27</v>
      </c>
    </row>
    <row r="251" spans="3:9" ht="15.5" x14ac:dyDescent="0.35">
      <c r="C251" t="s">
        <v>270</v>
      </c>
      <c r="I251" s="6">
        <v>90.69</v>
      </c>
    </row>
    <row r="252" spans="3:9" ht="15.5" x14ac:dyDescent="0.35">
      <c r="C252" t="s">
        <v>52</v>
      </c>
      <c r="I252" s="5">
        <v>899000000000</v>
      </c>
    </row>
    <row r="253" spans="3:9" ht="15.5" x14ac:dyDescent="0.35">
      <c r="C253" t="s">
        <v>271</v>
      </c>
      <c r="I253" s="5">
        <v>715000000000</v>
      </c>
    </row>
    <row r="254" spans="3:9" ht="15.5" x14ac:dyDescent="0.35">
      <c r="C254" t="s">
        <v>272</v>
      </c>
      <c r="I254" s="5">
        <v>8480000000</v>
      </c>
    </row>
    <row r="255" spans="3:9" ht="15.5" x14ac:dyDescent="0.35">
      <c r="C255" t="s">
        <v>273</v>
      </c>
      <c r="I255" s="6">
        <v>8.6899999999999991E-2</v>
      </c>
    </row>
    <row r="256" spans="3:9" ht="15.5" x14ac:dyDescent="0.35">
      <c r="C256" t="s">
        <v>274</v>
      </c>
      <c r="D256" s="6">
        <v>0.48320000000000002</v>
      </c>
    </row>
    <row r="257" spans="3:9" ht="15.5" x14ac:dyDescent="0.35">
      <c r="C257" t="s">
        <v>275</v>
      </c>
      <c r="D257" s="6">
        <v>0.38500000000000001</v>
      </c>
    </row>
    <row r="258" spans="3:9" ht="15.5" x14ac:dyDescent="0.35">
      <c r="C258" t="s">
        <v>276</v>
      </c>
      <c r="D258" s="6">
        <v>0.40289999999999998</v>
      </c>
    </row>
    <row r="259" spans="3:9" ht="15.5" x14ac:dyDescent="0.35">
      <c r="C259" t="s">
        <v>277</v>
      </c>
      <c r="D259" s="6">
        <v>-2.1000000000000001E-2</v>
      </c>
    </row>
    <row r="260" spans="3:9" ht="15.5" x14ac:dyDescent="0.35">
      <c r="C260" t="s">
        <v>278</v>
      </c>
      <c r="D260" s="6">
        <v>3.2099999999999997E-2</v>
      </c>
    </row>
    <row r="261" spans="3:9" ht="15.5" x14ac:dyDescent="0.35">
      <c r="C261" t="s">
        <v>279</v>
      </c>
      <c r="D261" s="6">
        <v>3.3599999999999998E-2</v>
      </c>
    </row>
    <row r="262" spans="3:9" ht="15.5" x14ac:dyDescent="0.35">
      <c r="C262" t="s">
        <v>286</v>
      </c>
      <c r="I262" s="5">
        <v>7</v>
      </c>
    </row>
    <row r="263" spans="3:9" ht="15.5" x14ac:dyDescent="0.35">
      <c r="C263" t="s">
        <v>287</v>
      </c>
      <c r="I263" s="6">
        <v>0.68</v>
      </c>
    </row>
    <row r="264" spans="3:9" ht="15.5" x14ac:dyDescent="0.35">
      <c r="C264" t="s">
        <v>288</v>
      </c>
      <c r="I264" s="6">
        <v>0.49</v>
      </c>
    </row>
    <row r="265" spans="3:9" ht="15.5" x14ac:dyDescent="0.35">
      <c r="C265" t="s">
        <v>289</v>
      </c>
      <c r="I265" s="6">
        <v>0.71</v>
      </c>
    </row>
    <row r="266" spans="3:9" ht="15.5" x14ac:dyDescent="0.35">
      <c r="C266" t="s">
        <v>290</v>
      </c>
      <c r="I266" s="6">
        <v>0.74</v>
      </c>
    </row>
    <row r="267" spans="3:9" ht="15.5" x14ac:dyDescent="0.35">
      <c r="C267" t="s">
        <v>291</v>
      </c>
      <c r="I267" s="6">
        <v>0.26</v>
      </c>
    </row>
    <row r="268" spans="3:9" ht="15.5" x14ac:dyDescent="0.35">
      <c r="C268" t="s">
        <v>292</v>
      </c>
      <c r="I268" s="6">
        <v>0.51</v>
      </c>
    </row>
    <row r="269" spans="3:9" ht="15.5" x14ac:dyDescent="0.35">
      <c r="C269" t="s">
        <v>293</v>
      </c>
      <c r="I269" s="6">
        <v>0.17</v>
      </c>
    </row>
    <row r="270" spans="3:9" ht="15.5" x14ac:dyDescent="0.35">
      <c r="C270" t="s">
        <v>294</v>
      </c>
      <c r="I270" s="5">
        <v>227000000000</v>
      </c>
    </row>
    <row r="271" spans="3:9" ht="15.5" x14ac:dyDescent="0.35">
      <c r="C271" t="s">
        <v>295</v>
      </c>
      <c r="I271" s="5">
        <v>110000000000</v>
      </c>
    </row>
    <row r="272" spans="3:9" ht="15.5" x14ac:dyDescent="0.35">
      <c r="C272" t="s">
        <v>296</v>
      </c>
      <c r="I272" s="5">
        <v>122000000000</v>
      </c>
    </row>
    <row r="273" spans="3:9" ht="15.5" x14ac:dyDescent="0.35">
      <c r="C273" t="s">
        <v>297</v>
      </c>
      <c r="I273" s="5">
        <v>104000000000</v>
      </c>
    </row>
    <row r="274" spans="3:9" ht="15.5" x14ac:dyDescent="0.35">
      <c r="C274" t="s">
        <v>298</v>
      </c>
      <c r="D274" s="5">
        <v>234000000000</v>
      </c>
    </row>
    <row r="275" spans="3:9" ht="15.5" x14ac:dyDescent="0.35">
      <c r="C275" t="s">
        <v>299</v>
      </c>
      <c r="D275" s="5">
        <v>835000000000</v>
      </c>
    </row>
    <row r="276" spans="3:9" ht="15.5" x14ac:dyDescent="0.35">
      <c r="C276" t="s">
        <v>300</v>
      </c>
      <c r="D276" s="5">
        <v>61000000000</v>
      </c>
    </row>
    <row r="277" spans="3:9" ht="15.5" x14ac:dyDescent="0.35">
      <c r="C277" t="s">
        <v>206</v>
      </c>
      <c r="D277" s="5">
        <v>271000000000</v>
      </c>
    </row>
    <row r="278" spans="3:9" ht="15.5" x14ac:dyDescent="0.35">
      <c r="C278" t="s">
        <v>205</v>
      </c>
      <c r="I278" s="5">
        <v>774000000000</v>
      </c>
    </row>
    <row r="279" spans="3:9" ht="15.5" x14ac:dyDescent="0.35">
      <c r="C279" t="s">
        <v>204</v>
      </c>
      <c r="D279" s="5">
        <v>36000000000</v>
      </c>
    </row>
    <row r="280" spans="3:9" ht="15.5" x14ac:dyDescent="0.35">
      <c r="C280" t="s">
        <v>203</v>
      </c>
      <c r="D280" s="5">
        <v>15000000000</v>
      </c>
    </row>
    <row r="281" spans="3:9" ht="15.5" x14ac:dyDescent="0.35">
      <c r="C281" t="s">
        <v>23</v>
      </c>
      <c r="D281" s="5">
        <v>50000000000</v>
      </c>
    </row>
    <row r="282" spans="3:9" ht="15.5" x14ac:dyDescent="0.35">
      <c r="C282" t="s">
        <v>20</v>
      </c>
      <c r="D282" s="5">
        <v>-184000000000</v>
      </c>
    </row>
    <row r="283" spans="3:9" ht="15.5" x14ac:dyDescent="0.35">
      <c r="C283" t="s">
        <v>301</v>
      </c>
      <c r="I283" s="5">
        <v>774000000000</v>
      </c>
    </row>
    <row r="284" spans="3:9" ht="15.5" x14ac:dyDescent="0.35">
      <c r="C284" t="s">
        <v>302</v>
      </c>
      <c r="I284" s="5">
        <v>136000000000</v>
      </c>
    </row>
    <row r="285" spans="3:9" ht="15.5" x14ac:dyDescent="0.35">
      <c r="C285" t="s">
        <v>303</v>
      </c>
      <c r="I285" s="5">
        <v>-55000000000</v>
      </c>
    </row>
    <row r="286" spans="3:9" ht="15.5" x14ac:dyDescent="0.35">
      <c r="C286" t="s">
        <v>304</v>
      </c>
      <c r="I286" s="5">
        <v>-15000000000</v>
      </c>
    </row>
    <row r="287" spans="3:9" ht="15.5" x14ac:dyDescent="0.35">
      <c r="C287" t="s">
        <v>305</v>
      </c>
      <c r="I287" s="5">
        <v>-66000000000</v>
      </c>
    </row>
    <row r="288" spans="3:9" ht="15.5" x14ac:dyDescent="0.35">
      <c r="C288" t="s">
        <v>306</v>
      </c>
      <c r="I288" s="5">
        <v>71000000000</v>
      </c>
    </row>
  </sheetData>
  <pageMargins left="0.7" right="0.7" top="0.75" bottom="0.75" header="0.3" footer="0.3"/>
  <ignoredErrors>
    <ignoredError sqref="A1:W289" numberStoredAsText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Z37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2175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2176</v>
      </c>
      <c r="D2" s="2" vm="611">
        <f ca="1">IFERROR(_xlfn.STOCKHISTORY("XIDX:" &amp; $C$1, D3, , 0, 0, 1), "Libur")</f>
        <v>1265</v>
      </c>
      <c r="H2" s="2" t="e" vm="2">
        <f>_FV(C2,"Price")</f>
        <v>#VALUE!</v>
      </c>
      <c r="I2" s="2" vm="111">
        <f t="shared" ref="I2:Z2" ca="1" si="0">IFERROR(_xlfn.STOCKHISTORY("XIDX:" &amp; $C$1, I1, , 0, 0, 1), "Libur")</f>
        <v>1175</v>
      </c>
      <c r="J2" s="2" vm="411">
        <f t="shared" ca="1" si="0"/>
        <v>1140</v>
      </c>
      <c r="K2" s="2" vm="530">
        <f t="shared" ca="1" si="0"/>
        <v>1250</v>
      </c>
      <c r="L2" s="2" vm="382">
        <f t="shared" ca="1" si="0"/>
        <v>1350</v>
      </c>
      <c r="M2" s="2" vm="169">
        <f t="shared" ca="1" si="0"/>
        <v>1730</v>
      </c>
      <c r="N2" s="2" vm="612">
        <f t="shared" ca="1" si="0"/>
        <v>1725</v>
      </c>
      <c r="O2" s="2" vm="574">
        <f t="shared" ca="1" si="0"/>
        <v>2120</v>
      </c>
      <c r="P2" s="2" vm="613">
        <f t="shared" ca="1" si="0"/>
        <v>2540</v>
      </c>
      <c r="Q2" s="2" vm="614">
        <f t="shared" ca="1" si="0"/>
        <v>3570</v>
      </c>
      <c r="R2" s="2" vm="615">
        <f t="shared" ca="1" si="0"/>
        <v>1740</v>
      </c>
      <c r="S2" s="2" vm="616">
        <f t="shared" ca="1" si="0"/>
        <v>1295</v>
      </c>
      <c r="T2" s="2" vm="617">
        <f t="shared" ca="1" si="0"/>
        <v>1205</v>
      </c>
      <c r="U2" s="2" vm="364">
        <f t="shared" ca="1" si="0"/>
        <v>870</v>
      </c>
      <c r="V2" s="2" vm="603">
        <f t="shared" ca="1" si="0"/>
        <v>1450</v>
      </c>
      <c r="W2" s="2" vm="618">
        <f t="shared" ca="1" si="0"/>
        <v>1159.5829000000001</v>
      </c>
      <c r="X2" s="2" vm="619">
        <f t="shared" ca="1" si="0"/>
        <v>1571.6660999999999</v>
      </c>
      <c r="Y2" s="2" vm="620">
        <f t="shared" ca="1" si="0"/>
        <v>804.99969999999996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8012591000000</v>
      </c>
      <c r="H4" s="2">
        <f>IFERROR(SUM(D4:G4)*(4/MAX(1,COUNT(D4:G4))),"")</f>
        <v>32050364000000</v>
      </c>
      <c r="I4" s="2">
        <f t="shared" ref="I4:Z4" si="1">IFERROR(INDEX(I51:I500,MATCH($C$4,$C$51:$C$500,0)),"")</f>
        <v>36340868000000</v>
      </c>
      <c r="J4" s="2">
        <f t="shared" si="1"/>
        <v>29541592000000</v>
      </c>
      <c r="K4" s="2">
        <f t="shared" si="1"/>
        <v>28281252000000</v>
      </c>
      <c r="L4" s="2">
        <f t="shared" si="1"/>
        <v>25907368000000</v>
      </c>
      <c r="M4" s="2">
        <f t="shared" si="1"/>
        <v>25794958000000</v>
      </c>
      <c r="N4" s="2">
        <f t="shared" si="1"/>
        <v>25105780000000</v>
      </c>
      <c r="O4" s="2">
        <f t="shared" si="1"/>
        <v>25719874000000</v>
      </c>
      <c r="P4" s="2">
        <f t="shared" si="1"/>
        <v>21857993000000</v>
      </c>
      <c r="Q4" s="2">
        <f t="shared" si="1"/>
        <v>19271582000000</v>
      </c>
      <c r="R4" s="2">
        <f t="shared" si="1"/>
        <v>17138819000000</v>
      </c>
      <c r="S4" s="2">
        <f t="shared" si="1"/>
        <v>14966209000000</v>
      </c>
      <c r="T4" s="2">
        <f t="shared" si="1"/>
        <v>12807328000000</v>
      </c>
      <c r="U4" s="2">
        <f t="shared" si="1"/>
        <v>10782877000000</v>
      </c>
      <c r="V4" s="2">
        <f t="shared" si="1"/>
        <v>8818579000000</v>
      </c>
      <c r="W4" s="2">
        <f t="shared" si="1"/>
        <v>7556104000000</v>
      </c>
      <c r="X4" s="2">
        <f t="shared" si="1"/>
        <v>6498752000000</v>
      </c>
      <c r="Y4" s="2">
        <f t="shared" si="1"/>
        <v>5729941000000</v>
      </c>
      <c r="Z4" s="2">
        <f t="shared" si="1"/>
        <v>4567026000000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558784000000</v>
      </c>
      <c r="H5" s="2">
        <f>IFERROR(SUM(D5:G5)*(4/MAX(1,COUNT(D5:G5))),"")</f>
        <v>2235136000000</v>
      </c>
      <c r="I5" s="2">
        <f t="shared" ref="I5:Z5" si="2">IFERROR(INDEX(I51:I500,MATCH($C$5,$C$51:$C$500,0)),"")</f>
        <v>4390219000000</v>
      </c>
      <c r="J5" s="2">
        <f t="shared" si="2"/>
        <v>2792935000000</v>
      </c>
      <c r="K5" s="2">
        <f t="shared" si="2"/>
        <v>3848720000000</v>
      </c>
      <c r="L5" s="2">
        <f t="shared" si="2"/>
        <v>1983756000000</v>
      </c>
      <c r="M5" s="2">
        <f t="shared" si="2"/>
        <v>1418802000000</v>
      </c>
      <c r="N5" s="2">
        <f t="shared" si="2"/>
        <v>2352711000000</v>
      </c>
      <c r="O5" s="2">
        <f t="shared" si="2"/>
        <v>557332000000</v>
      </c>
      <c r="P5" s="2">
        <f t="shared" si="2"/>
        <v>2782507000000</v>
      </c>
      <c r="Q5" s="2">
        <f t="shared" si="2"/>
        <v>3056679000000</v>
      </c>
      <c r="R5" s="2">
        <f t="shared" si="2"/>
        <v>5631617000000</v>
      </c>
      <c r="S5" s="2">
        <f t="shared" si="2"/>
        <v>1811337000000</v>
      </c>
      <c r="T5" s="2">
        <f t="shared" si="2"/>
        <v>1115625000000</v>
      </c>
      <c r="U5" s="2">
        <f t="shared" si="2"/>
        <v>1443057000000</v>
      </c>
      <c r="V5" s="2">
        <f t="shared" si="2"/>
        <v>1357839000000</v>
      </c>
      <c r="W5" s="2">
        <f t="shared" si="2"/>
        <v>1026201000000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36769077000000</v>
      </c>
      <c r="H6" s="2">
        <f>IFERROR(INDEX(D6:G6,COUNT(D6:G6)),"")</f>
        <v>36769077000000</v>
      </c>
      <c r="I6" s="2">
        <f t="shared" ref="I6:Z6" si="3">IFERROR(INDEX(I51:I500,MATCH($C$6,$C$51:$C$500,0)),"")</f>
        <v>36210293000000</v>
      </c>
      <c r="J6" s="2">
        <f t="shared" si="3"/>
        <v>32571889000000</v>
      </c>
      <c r="K6" s="2">
        <f t="shared" si="3"/>
        <v>30479152000000</v>
      </c>
      <c r="L6" s="2">
        <f t="shared" si="3"/>
        <v>25909354000000</v>
      </c>
      <c r="M6" s="2">
        <f t="shared" si="3"/>
        <v>21406647000000</v>
      </c>
      <c r="N6" s="2">
        <f t="shared" si="3"/>
        <v>19987845000000</v>
      </c>
      <c r="O6" s="2">
        <f t="shared" si="3"/>
        <v>23836195000000</v>
      </c>
      <c r="P6" s="2">
        <f t="shared" si="3"/>
        <v>23840448000000</v>
      </c>
      <c r="Q6" s="2">
        <f t="shared" si="3"/>
        <v>21663434000000</v>
      </c>
      <c r="R6" s="2">
        <f t="shared" si="3"/>
        <v>19130536000000</v>
      </c>
      <c r="S6" s="2">
        <f t="shared" si="3"/>
        <v>13860107000000</v>
      </c>
      <c r="T6" s="2">
        <f t="shared" si="3"/>
        <v>12206406000000</v>
      </c>
      <c r="U6" s="2">
        <f t="shared" si="3"/>
        <v>11556753000000</v>
      </c>
      <c r="V6" s="2">
        <f t="shared" si="3"/>
        <v>10278871000000</v>
      </c>
      <c r="W6" s="2">
        <f t="shared" si="3"/>
        <v>7321643000000</v>
      </c>
      <c r="X6" s="2">
        <f t="shared" si="3"/>
        <v>6447278000000</v>
      </c>
      <c r="Y6" s="2">
        <f t="shared" si="3"/>
        <v>5461516000000</v>
      </c>
      <c r="Z6" s="2">
        <f t="shared" si="3"/>
        <v>3078470000000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14.03</v>
      </c>
      <c r="H7" s="3">
        <f>IFERROR(INDEX(D7:G7,COUNT(D7:G7)),"")</f>
        <v>14.03</v>
      </c>
      <c r="I7" s="3">
        <f t="shared" ref="I7:Z7" si="4">IFERROR(INDEX(I51:I500,MATCH($C$7,$C$51:$C$500,0))/1000000000,"")</f>
        <v>14.03</v>
      </c>
      <c r="J7" s="3">
        <f t="shared" si="4"/>
        <v>14.03</v>
      </c>
      <c r="K7" s="3">
        <f t="shared" si="4"/>
        <v>14.03</v>
      </c>
      <c r="L7" s="3">
        <f t="shared" si="4"/>
        <v>10.59</v>
      </c>
      <c r="M7" s="3">
        <f t="shared" si="4"/>
        <v>10.59</v>
      </c>
      <c r="N7" s="3">
        <f t="shared" si="4"/>
        <v>10.59</v>
      </c>
      <c r="O7" s="3">
        <f t="shared" si="4"/>
        <v>10.59</v>
      </c>
      <c r="P7" s="3">
        <f t="shared" si="4"/>
        <v>10.59</v>
      </c>
      <c r="Q7" s="3">
        <f t="shared" si="4"/>
        <v>10.59</v>
      </c>
      <c r="R7" s="3">
        <f t="shared" si="4"/>
        <v>10.59</v>
      </c>
      <c r="S7" s="3">
        <f t="shared" si="4"/>
        <v>10.58</v>
      </c>
      <c r="T7" s="3">
        <f t="shared" si="4"/>
        <v>10.57</v>
      </c>
      <c r="U7" s="3">
        <f t="shared" si="4"/>
        <v>10.56</v>
      </c>
      <c r="V7" s="3">
        <f t="shared" si="4"/>
        <v>10.36</v>
      </c>
      <c r="W7" s="3">
        <f t="shared" si="4"/>
        <v>8.84</v>
      </c>
      <c r="X7" s="3">
        <f t="shared" si="4"/>
        <v>8.7100000000000009</v>
      </c>
      <c r="Y7" s="3">
        <f t="shared" si="4"/>
        <v>8.7100000000000009</v>
      </c>
      <c r="Z7" s="3">
        <f t="shared" si="4"/>
        <v>0.02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-21658000000000</v>
      </c>
      <c r="H8" s="2">
        <f>IFERROR(INDEX(D8:G8,COUNT(D8:G8)),"")</f>
        <v>-21658000000000</v>
      </c>
      <c r="I8" s="2">
        <f t="shared" ref="I8:Z8" si="5">IFERROR(INDEX(I51:I500,MATCH($C$8,$C$51:$C$500,0)),"")</f>
        <v>22451000000000</v>
      </c>
      <c r="J8" s="2">
        <f t="shared" si="5"/>
        <v>-10390000000000</v>
      </c>
      <c r="K8" s="2">
        <f t="shared" si="5"/>
        <v>4321000000000</v>
      </c>
      <c r="L8" s="2">
        <f t="shared" si="5"/>
        <v>223000000000</v>
      </c>
      <c r="M8" s="2">
        <f t="shared" si="5"/>
        <v>9136000000000</v>
      </c>
      <c r="N8" s="2">
        <f t="shared" si="5"/>
        <v>25735000000000</v>
      </c>
      <c r="O8" s="2">
        <f t="shared" si="5"/>
        <v>-15195000000000</v>
      </c>
      <c r="P8" s="2">
        <f t="shared" si="5"/>
        <v>-2937000000000</v>
      </c>
      <c r="Q8" s="2">
        <f t="shared" si="5"/>
        <v>-76000000000</v>
      </c>
      <c r="R8" s="2">
        <f t="shared" si="5"/>
        <v>9498000000000</v>
      </c>
      <c r="S8" s="2">
        <f t="shared" si="5"/>
        <v>1445000000000</v>
      </c>
      <c r="T8" s="2">
        <f t="shared" si="5"/>
        <v>-2240000000000</v>
      </c>
      <c r="U8" s="2">
        <f t="shared" si="5"/>
        <v>-3515000000000</v>
      </c>
      <c r="V8" s="2">
        <f t="shared" si="5"/>
        <v>1479000000000</v>
      </c>
      <c r="W8" s="2">
        <f t="shared" si="5"/>
        <v>4501000000000</v>
      </c>
      <c r="X8" s="2">
        <f t="shared" si="5"/>
        <v>-3169000000000</v>
      </c>
      <c r="Y8" s="2">
        <f t="shared" si="5"/>
        <v>1032000000000</v>
      </c>
      <c r="Z8" s="2">
        <f t="shared" si="5"/>
        <v>-302000000000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-1543.19</v>
      </c>
      <c r="H9" s="3">
        <f>IFERROR(INDEX(D9:G9,COUNT(D9:G9)),"")</f>
        <v>-1543.19</v>
      </c>
      <c r="I9" s="3">
        <f t="shared" ref="I9:Z9" si="6">IFERROR(INDEX(I51:I500,MATCH($C$9,$C$51:$C$500,0)),"")</f>
        <v>1599.67</v>
      </c>
      <c r="J9" s="3">
        <f t="shared" si="6"/>
        <v>-740.33</v>
      </c>
      <c r="K9" s="3">
        <f t="shared" si="6"/>
        <v>307.88</v>
      </c>
      <c r="L9" s="3">
        <f t="shared" si="6"/>
        <v>21.02</v>
      </c>
      <c r="M9" s="3">
        <f t="shared" si="6"/>
        <v>862.74</v>
      </c>
      <c r="N9" s="3">
        <f t="shared" si="6"/>
        <v>2430.1</v>
      </c>
      <c r="O9" s="3">
        <f t="shared" si="6"/>
        <v>-1434.84</v>
      </c>
      <c r="P9" s="3">
        <f t="shared" si="6"/>
        <v>-277.35000000000002</v>
      </c>
      <c r="Q9" s="3">
        <f t="shared" si="6"/>
        <v>-7.15</v>
      </c>
      <c r="R9" s="3">
        <f t="shared" si="6"/>
        <v>896.91</v>
      </c>
      <c r="S9" s="3">
        <f t="shared" si="6"/>
        <v>136.55000000000001</v>
      </c>
      <c r="T9" s="3">
        <f t="shared" si="6"/>
        <v>-212.01</v>
      </c>
      <c r="U9" s="3">
        <f t="shared" si="6"/>
        <v>-332.71</v>
      </c>
      <c r="V9" s="3">
        <f t="shared" si="6"/>
        <v>142.84</v>
      </c>
      <c r="W9" s="3">
        <f t="shared" si="6"/>
        <v>509.34</v>
      </c>
      <c r="X9" s="3">
        <f t="shared" si="6"/>
        <v>-363.61</v>
      </c>
      <c r="Y9" s="3">
        <f t="shared" si="6"/>
        <v>118.39</v>
      </c>
      <c r="Z9" s="3">
        <f t="shared" si="6"/>
        <v>-20024.39</v>
      </c>
    </row>
    <row r="10" spans="1:26" ht="15.5" x14ac:dyDescent="0.35">
      <c r="C10" t="s">
        <v>17</v>
      </c>
      <c r="D10" s="3">
        <f ca="1">IFERROR(IF(D9=0,"",D2/D9),"")</f>
        <v>-0.81973055812958873</v>
      </c>
      <c r="I10" s="3">
        <f t="shared" ref="I10:Z10" ca="1" si="7">IFERROR(IF(I9=0,"",I2/I9),"")</f>
        <v>0.73452649608981846</v>
      </c>
      <c r="J10" s="3">
        <f t="shared" ca="1" si="7"/>
        <v>-1.5398538489592479</v>
      </c>
      <c r="K10" s="3">
        <f t="shared" ca="1" si="7"/>
        <v>4.0600233857347021</v>
      </c>
      <c r="L10" s="3">
        <f t="shared" ca="1" si="7"/>
        <v>64.224548049476695</v>
      </c>
      <c r="M10" s="3">
        <f t="shared" ca="1" si="7"/>
        <v>2.0052391218675383</v>
      </c>
      <c r="N10" s="3">
        <f t="shared" ca="1" si="7"/>
        <v>0.70984733138553968</v>
      </c>
      <c r="O10" s="3">
        <f t="shared" ca="1" si="7"/>
        <v>-1.4775166569094813</v>
      </c>
      <c r="P10" s="3">
        <f t="shared" ca="1" si="7"/>
        <v>-9.1581034793582106</v>
      </c>
      <c r="Q10" s="3">
        <f t="shared" ca="1" si="7"/>
        <v>-499.30069930069925</v>
      </c>
      <c r="R10" s="3">
        <f t="shared" ca="1" si="7"/>
        <v>1.9399939793290297</v>
      </c>
      <c r="S10" s="3">
        <f t="shared" ca="1" si="7"/>
        <v>9.4837056023434627</v>
      </c>
      <c r="T10" s="3">
        <f t="shared" ca="1" si="7"/>
        <v>-5.6836941653695581</v>
      </c>
      <c r="U10" s="3">
        <f t="shared" ca="1" si="7"/>
        <v>-2.6148898440082955</v>
      </c>
      <c r="V10" s="3">
        <f t="shared" ca="1" si="7"/>
        <v>10.151218146177541</v>
      </c>
      <c r="W10" s="3">
        <f t="shared" ca="1" si="7"/>
        <v>2.2766381984529001</v>
      </c>
      <c r="X10" s="3">
        <f t="shared" ca="1" si="7"/>
        <v>-4.322395148648277</v>
      </c>
      <c r="Y10" s="3">
        <f t="shared" ca="1" si="7"/>
        <v>6.799558239716192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2224963000000</v>
      </c>
      <c r="H11" s="2">
        <f>IFERROR(INDEX(D11:G11,COUNT(D11:G11)),"")</f>
        <v>2224963000000</v>
      </c>
      <c r="I11" s="2">
        <f t="shared" ref="I11:Z11" si="8">IFERROR(INDEX(I51:I500,MATCH($C$11,$C$51:$C$500,0)),"")</f>
        <v>2154839000000</v>
      </c>
      <c r="J11" s="2">
        <f t="shared" si="8"/>
        <v>2105620000000</v>
      </c>
      <c r="K11" s="2">
        <f t="shared" si="8"/>
        <v>2127489000000</v>
      </c>
      <c r="L11" s="2">
        <f t="shared" si="8"/>
        <v>1661533000000</v>
      </c>
      <c r="M11" s="2">
        <f t="shared" si="8"/>
        <v>1539577000000</v>
      </c>
      <c r="N11" s="2">
        <f t="shared" si="8"/>
        <v>1429426000000</v>
      </c>
      <c r="O11" s="2">
        <f t="shared" si="8"/>
        <v>1369167000000</v>
      </c>
      <c r="P11" s="2">
        <f t="shared" si="8"/>
        <v>1243615000000</v>
      </c>
      <c r="Q11" s="2">
        <f t="shared" si="8"/>
        <v>1027554000000</v>
      </c>
      <c r="R11" s="2">
        <f t="shared" si="8"/>
        <v>1006682000000</v>
      </c>
      <c r="S11" s="2">
        <f t="shared" si="8"/>
        <v>1181219000000</v>
      </c>
      <c r="T11" s="2">
        <f t="shared" si="8"/>
        <v>920482000000</v>
      </c>
      <c r="U11" s="2">
        <f t="shared" si="8"/>
        <v>924451000000</v>
      </c>
      <c r="V11" s="2">
        <f t="shared" si="8"/>
        <v>694941000000</v>
      </c>
      <c r="W11" s="2">
        <f t="shared" si="8"/>
        <v>512399000000</v>
      </c>
      <c r="X11" s="2">
        <f t="shared" si="8"/>
        <v>362769000000</v>
      </c>
      <c r="Y11" s="2">
        <f t="shared" si="8"/>
        <v>294357000000</v>
      </c>
      <c r="Z11" s="2">
        <f t="shared" si="8"/>
        <v>229843000000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-279409000000</v>
      </c>
      <c r="H15" s="2">
        <f>IFERROR(SUM(D15:G15)*(4/MAX(1,COUNT(D15:G15))),"")</f>
        <v>-1117636000000</v>
      </c>
      <c r="I15" s="2">
        <f t="shared" ref="I15:Z15" si="12">IFERROR(INDEX(I51:I500,MATCH($C$15,$C$51:$C$500,0)),"")</f>
        <v>-880810000000</v>
      </c>
      <c r="J15" s="2">
        <f t="shared" si="12"/>
        <v>-765513000000</v>
      </c>
      <c r="K15" s="2">
        <f t="shared" si="12"/>
        <v>-879222000000</v>
      </c>
      <c r="L15" s="2">
        <f t="shared" si="12"/>
        <v>-830617000000</v>
      </c>
      <c r="M15" s="2">
        <f t="shared" si="12"/>
        <v>-617093000000</v>
      </c>
      <c r="N15" s="2">
        <f t="shared" si="12"/>
        <v>-668499000000</v>
      </c>
      <c r="O15" s="2">
        <f t="shared" si="12"/>
        <v>-201799000000</v>
      </c>
      <c r="P15" s="2">
        <f t="shared" si="12"/>
        <v>-802352000000</v>
      </c>
      <c r="Q15" s="2">
        <f t="shared" si="12"/>
        <v>-834089000000</v>
      </c>
      <c r="R15" s="2">
        <f t="shared" si="12"/>
        <v>-711179000000</v>
      </c>
      <c r="S15" s="2">
        <f t="shared" si="12"/>
        <v>-690979000000</v>
      </c>
      <c r="T15" s="2">
        <f t="shared" si="12"/>
        <v>-432580000000</v>
      </c>
      <c r="U15" s="2">
        <f t="shared" si="12"/>
        <v>-578610000000</v>
      </c>
      <c r="V15" s="2">
        <f t="shared" si="12"/>
        <v>-499240000000</v>
      </c>
      <c r="W15" s="2">
        <f t="shared" si="12"/>
        <v>-403599000000</v>
      </c>
      <c r="X15" s="2">
        <f t="shared" si="12"/>
        <v>-334284000000</v>
      </c>
      <c r="Y15" s="2">
        <f t="shared" si="12"/>
        <v>-239574000000</v>
      </c>
      <c r="Z15" s="2">
        <f t="shared" si="12"/>
        <v>-235059000000</v>
      </c>
    </row>
    <row r="16" spans="1:26" ht="15.5" x14ac:dyDescent="0.35">
      <c r="C16" t="s">
        <v>28</v>
      </c>
      <c r="D16" s="2">
        <f>IFERROR(INDEX(D51:D500,MATCH($C$16,$C$51:$C$500,0)),"")</f>
        <v>1387388000000</v>
      </c>
      <c r="H16" s="2">
        <f>IFERROR(SUM(D16:G16)*(4/MAX(1,COUNT(D16:G16))),"")</f>
        <v>5549552000000</v>
      </c>
      <c r="I16" s="2">
        <f t="shared" ref="I16:Z16" si="13">IFERROR(INDEX(I51:I500,MATCH($C$16,$C$51:$C$500,0)),"")</f>
        <v>4381964000000</v>
      </c>
      <c r="J16" s="2">
        <f t="shared" si="13"/>
        <v>3772841000000</v>
      </c>
      <c r="K16" s="2">
        <f t="shared" si="13"/>
        <v>4380210000000</v>
      </c>
      <c r="L16" s="2">
        <f t="shared" si="13"/>
        <v>3875690000000</v>
      </c>
      <c r="M16" s="2">
        <f t="shared" si="13"/>
        <v>2993320000000</v>
      </c>
      <c r="N16" s="2">
        <f t="shared" si="13"/>
        <v>2270857000000</v>
      </c>
      <c r="O16" s="2">
        <f t="shared" si="13"/>
        <v>411062000000</v>
      </c>
      <c r="P16" s="2">
        <f t="shared" si="13"/>
        <v>3610275000000</v>
      </c>
      <c r="Q16" s="2">
        <f t="shared" si="13"/>
        <v>3861555000000</v>
      </c>
      <c r="R16" s="2">
        <f t="shared" si="13"/>
        <v>3330084000000</v>
      </c>
      <c r="S16" s="2">
        <f t="shared" si="13"/>
        <v>2541886000000</v>
      </c>
      <c r="T16" s="2">
        <f t="shared" si="13"/>
        <v>1548172000000</v>
      </c>
      <c r="U16" s="2">
        <f t="shared" si="13"/>
        <v>2140771000000</v>
      </c>
      <c r="V16" s="2">
        <f t="shared" si="13"/>
        <v>1863202000000</v>
      </c>
      <c r="W16" s="2">
        <f t="shared" si="13"/>
        <v>1522260000000</v>
      </c>
      <c r="X16" s="2">
        <f t="shared" si="13"/>
        <v>1250222000000</v>
      </c>
      <c r="Y16" s="2">
        <f t="shared" si="13"/>
        <v>745817000000</v>
      </c>
      <c r="Z16" s="2">
        <f t="shared" si="13"/>
        <v>665533000000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17747950000000</v>
      </c>
      <c r="H20" s="2" t="str">
        <f t="shared" ref="H20:Z20" si="14">IFERROR(H21*H2,"")</f>
        <v/>
      </c>
      <c r="I20" s="2">
        <f t="shared" ca="1" si="14"/>
        <v>16485250000000</v>
      </c>
      <c r="J20" s="2">
        <f t="shared" ca="1" si="14"/>
        <v>15994200000000</v>
      </c>
      <c r="K20" s="2">
        <f t="shared" ca="1" si="14"/>
        <v>17537500000000</v>
      </c>
      <c r="L20" s="2">
        <f t="shared" ca="1" si="14"/>
        <v>14296500000000</v>
      </c>
      <c r="M20" s="2">
        <f t="shared" ca="1" si="14"/>
        <v>18320700000000</v>
      </c>
      <c r="N20" s="2">
        <f t="shared" ca="1" si="14"/>
        <v>18267750000000</v>
      </c>
      <c r="O20" s="2">
        <f t="shared" ca="1" si="14"/>
        <v>22450800000000</v>
      </c>
      <c r="P20" s="2">
        <f t="shared" ca="1" si="14"/>
        <v>26898600000000</v>
      </c>
      <c r="Q20" s="2">
        <f t="shared" ca="1" si="14"/>
        <v>37806300000000</v>
      </c>
      <c r="R20" s="2">
        <f t="shared" ca="1" si="14"/>
        <v>18426600000000</v>
      </c>
      <c r="S20" s="2">
        <f t="shared" ca="1" si="14"/>
        <v>13701100000000</v>
      </c>
      <c r="T20" s="2">
        <f t="shared" ca="1" si="14"/>
        <v>12736850000000</v>
      </c>
      <c r="U20" s="2">
        <f t="shared" ca="1" si="14"/>
        <v>9187200000000</v>
      </c>
      <c r="V20" s="2">
        <f t="shared" ca="1" si="14"/>
        <v>15022000000000</v>
      </c>
      <c r="W20" s="2">
        <f t="shared" ca="1" si="14"/>
        <v>10250712836000</v>
      </c>
      <c r="X20" s="2">
        <f t="shared" ca="1" si="14"/>
        <v>13689211731000</v>
      </c>
      <c r="Y20" s="2">
        <f t="shared" ca="1" si="14"/>
        <v>7011547387000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14030000000</v>
      </c>
      <c r="H21" s="2">
        <f>IFERROR(INDEX(D21:G21,COUNT(D21:G21)),"")</f>
        <v>14030000000</v>
      </c>
      <c r="I21" s="2">
        <f t="shared" ref="I21:Z21" si="15">IFERROR(INDEX(I51:I500,MATCH($C$7,$C$51:$C$500,0)),"")</f>
        <v>14030000000</v>
      </c>
      <c r="J21" s="2">
        <f t="shared" si="15"/>
        <v>14030000000</v>
      </c>
      <c r="K21" s="2">
        <f t="shared" si="15"/>
        <v>14030000000</v>
      </c>
      <c r="L21" s="2">
        <f t="shared" si="15"/>
        <v>10590000000</v>
      </c>
      <c r="M21" s="2">
        <f t="shared" si="15"/>
        <v>10590000000</v>
      </c>
      <c r="N21" s="2">
        <f t="shared" si="15"/>
        <v>10590000000</v>
      </c>
      <c r="O21" s="2">
        <f t="shared" si="15"/>
        <v>10590000000</v>
      </c>
      <c r="P21" s="2">
        <f t="shared" si="15"/>
        <v>10590000000</v>
      </c>
      <c r="Q21" s="2">
        <f t="shared" si="15"/>
        <v>10590000000</v>
      </c>
      <c r="R21" s="2">
        <f t="shared" si="15"/>
        <v>10590000000</v>
      </c>
      <c r="S21" s="2">
        <f t="shared" si="15"/>
        <v>10580000000</v>
      </c>
      <c r="T21" s="2">
        <f t="shared" si="15"/>
        <v>10570000000</v>
      </c>
      <c r="U21" s="2">
        <f t="shared" si="15"/>
        <v>10560000000</v>
      </c>
      <c r="V21" s="2">
        <f t="shared" si="15"/>
        <v>10360000000</v>
      </c>
      <c r="W21" s="2">
        <f t="shared" si="15"/>
        <v>8840000000</v>
      </c>
      <c r="X21" s="2">
        <f t="shared" si="15"/>
        <v>8710000000</v>
      </c>
      <c r="Y21" s="2">
        <f t="shared" si="15"/>
        <v>8710000000</v>
      </c>
      <c r="Z21" s="2">
        <f t="shared" si="15"/>
        <v>20000000</v>
      </c>
    </row>
    <row r="23" spans="1:26" ht="15.5" x14ac:dyDescent="0.35">
      <c r="B23" t="s">
        <v>53</v>
      </c>
      <c r="C23" t="s">
        <v>54</v>
      </c>
      <c r="D23" s="3">
        <f>IFERROR(D5/D6*100,"")</f>
        <v>1.519711794777987</v>
      </c>
      <c r="H23" s="3">
        <f t="shared" ref="H23:Z23" si="16">IFERROR(H5/H6*100,"")</f>
        <v>6.0788471791119481</v>
      </c>
      <c r="I23" s="3">
        <f t="shared" si="16"/>
        <v>12.124229428356186</v>
      </c>
      <c r="J23" s="3">
        <f t="shared" si="16"/>
        <v>8.5746792272318011</v>
      </c>
      <c r="K23" s="3">
        <f t="shared" si="16"/>
        <v>12.627385433820468</v>
      </c>
      <c r="L23" s="3">
        <f t="shared" si="16"/>
        <v>7.656524357959678</v>
      </c>
      <c r="M23" s="3">
        <f t="shared" si="16"/>
        <v>6.627857225842047</v>
      </c>
      <c r="N23" s="3">
        <f t="shared" si="16"/>
        <v>11.770708648180932</v>
      </c>
      <c r="O23" s="3">
        <f t="shared" si="16"/>
        <v>2.338175199523246</v>
      </c>
      <c r="P23" s="3">
        <f t="shared" si="16"/>
        <v>11.671370437334064</v>
      </c>
      <c r="Q23" s="3">
        <f t="shared" si="16"/>
        <v>14.109854421048851</v>
      </c>
      <c r="R23" s="3">
        <f t="shared" si="16"/>
        <v>29.437842201598535</v>
      </c>
      <c r="S23" s="3">
        <f t="shared" si="16"/>
        <v>13.068708632624555</v>
      </c>
      <c r="T23" s="3">
        <f t="shared" si="16"/>
        <v>9.1396681381890783</v>
      </c>
      <c r="U23" s="3">
        <f t="shared" si="16"/>
        <v>12.48669933501218</v>
      </c>
      <c r="V23" s="3">
        <f t="shared" si="16"/>
        <v>13.210001370773114</v>
      </c>
      <c r="W23" s="3">
        <f t="shared" si="16"/>
        <v>14.015993404759014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-0.33988223949134422</v>
      </c>
      <c r="H24" s="4">
        <f t="shared" ref="H24:Z24" si="17">IFERROR(_xlfn.RRI(5,M23,H23),"")</f>
        <v>-1.7144626956152709E-2</v>
      </c>
      <c r="I24" s="4">
        <f t="shared" si="17"/>
        <v>5.9358990491287233E-3</v>
      </c>
      <c r="J24" s="4">
        <f t="shared" si="17"/>
        <v>0.29678556186492377</v>
      </c>
      <c r="K24" s="4">
        <f t="shared" si="17"/>
        <v>1.5870424550262996E-2</v>
      </c>
      <c r="L24" s="4">
        <f t="shared" si="17"/>
        <v>-0.11508444920141037</v>
      </c>
      <c r="M24" s="4">
        <f t="shared" si="17"/>
        <v>-0.2578470222751631</v>
      </c>
      <c r="N24" s="4">
        <f t="shared" si="17"/>
        <v>-2.0703985759621846E-2</v>
      </c>
      <c r="O24" s="4">
        <f t="shared" si="17"/>
        <v>-0.23864128275401664</v>
      </c>
      <c r="P24" s="4">
        <f t="shared" si="17"/>
        <v>-1.3414246752634029E-2</v>
      </c>
      <c r="Q24" s="4">
        <f t="shared" si="17"/>
        <v>1.3267082211035452E-2</v>
      </c>
      <c r="R24" s="4">
        <f t="shared" si="17"/>
        <v>0.15999580246811163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78.95</v>
      </c>
      <c r="H25" s="3">
        <f>IFERROR(INDEX(D25:G25,COUNT(D25:G25)),"")</f>
        <v>78.95</v>
      </c>
      <c r="I25" s="3">
        <f t="shared" ref="I25:Z25" si="18">IFERROR(INDEX(I51:I500,MATCH($C$25,$C$51:$C$500,0)),"")</f>
        <v>249.47</v>
      </c>
      <c r="J25" s="3">
        <f t="shared" si="18"/>
        <v>214.28</v>
      </c>
      <c r="K25" s="3">
        <f t="shared" si="18"/>
        <v>249.46</v>
      </c>
      <c r="L25" s="3">
        <f t="shared" si="18"/>
        <v>287.54000000000002</v>
      </c>
      <c r="M25" s="3">
        <f t="shared" si="18"/>
        <v>224.38</v>
      </c>
      <c r="N25" s="3">
        <f t="shared" si="18"/>
        <v>151.31</v>
      </c>
      <c r="O25" s="3">
        <f t="shared" si="18"/>
        <v>19.760000000000002</v>
      </c>
      <c r="P25" s="3">
        <f t="shared" si="18"/>
        <v>265.14999999999998</v>
      </c>
      <c r="Q25" s="3">
        <f t="shared" si="18"/>
        <v>285.88</v>
      </c>
      <c r="R25" s="3">
        <f t="shared" si="18"/>
        <v>247.3</v>
      </c>
      <c r="S25" s="3">
        <f t="shared" si="18"/>
        <v>174.91</v>
      </c>
      <c r="T25" s="3">
        <f t="shared" si="18"/>
        <v>105.57</v>
      </c>
      <c r="U25" s="3">
        <f t="shared" si="18"/>
        <v>147.86000000000001</v>
      </c>
      <c r="V25" s="3">
        <f t="shared" si="18"/>
        <v>131.69999999999999</v>
      </c>
      <c r="W25" s="3">
        <f t="shared" si="18"/>
        <v>126.6</v>
      </c>
      <c r="X25" s="3">
        <f t="shared" si="18"/>
        <v>105.11</v>
      </c>
      <c r="Y25" s="3">
        <f t="shared" si="18"/>
        <v>58.09</v>
      </c>
      <c r="Z25" s="3">
        <f t="shared" si="18"/>
        <v>28520.41</v>
      </c>
    </row>
    <row r="26" spans="1:26" ht="15.5" x14ac:dyDescent="0.35">
      <c r="C26" t="s">
        <v>58</v>
      </c>
      <c r="D26" s="4">
        <f>IFERROR(_xlfn.RRI(5,I25,D25),"")</f>
        <v>-0.20554964862115233</v>
      </c>
      <c r="H26" s="4">
        <f t="shared" ref="H26:Z26" si="19">IFERROR(_xlfn.RRI(5,M25,H25),"")</f>
        <v>-0.18852788952240995</v>
      </c>
      <c r="I26" s="4">
        <f t="shared" si="19"/>
        <v>0.10517267640788175</v>
      </c>
      <c r="J26" s="4">
        <f t="shared" si="19"/>
        <v>0.61079005453824498</v>
      </c>
      <c r="K26" s="4">
        <f t="shared" si="19"/>
        <v>-1.2125313077411493E-2</v>
      </c>
      <c r="L26" s="4">
        <f t="shared" si="19"/>
        <v>1.1586384320232401E-3</v>
      </c>
      <c r="M26" s="4">
        <f t="shared" si="19"/>
        <v>-1.9264252537572801E-2</v>
      </c>
      <c r="N26" s="4">
        <f t="shared" si="19"/>
        <v>-2.8572042337142389E-2</v>
      </c>
      <c r="O26" s="4">
        <f t="shared" si="19"/>
        <v>-0.28476413497733766</v>
      </c>
      <c r="P26" s="4">
        <f t="shared" si="19"/>
        <v>0.1239013319894724</v>
      </c>
      <c r="Q26" s="4">
        <f t="shared" si="19"/>
        <v>0.16766859468824502</v>
      </c>
      <c r="R26" s="4">
        <f t="shared" si="19"/>
        <v>0.14329441544779731</v>
      </c>
      <c r="S26" s="4">
        <f t="shared" si="19"/>
        <v>0.10722050679110051</v>
      </c>
      <c r="T26" s="4">
        <f t="shared" si="19"/>
        <v>0.12690635756319169</v>
      </c>
      <c r="U26" s="4">
        <f t="shared" si="19"/>
        <v>-0.65090873058975551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571.10413399857453</v>
      </c>
      <c r="H27" s="3">
        <f t="shared" ref="H27:Z27" si="20">IFERROR(H4/H21,"")</f>
        <v>2284.4165359942981</v>
      </c>
      <c r="I27" s="3">
        <f t="shared" si="20"/>
        <v>2590.2258018531716</v>
      </c>
      <c r="J27" s="3">
        <f t="shared" si="20"/>
        <v>2105.6017106200998</v>
      </c>
      <c r="K27" s="3">
        <f t="shared" si="20"/>
        <v>2015.7699215965788</v>
      </c>
      <c r="L27" s="3">
        <f t="shared" si="20"/>
        <v>2446.3992445703493</v>
      </c>
      <c r="M27" s="3">
        <f t="shared" si="20"/>
        <v>2435.7845136921624</v>
      </c>
      <c r="N27" s="3">
        <f t="shared" si="20"/>
        <v>2370.7063267233239</v>
      </c>
      <c r="O27" s="3">
        <f t="shared" si="20"/>
        <v>2428.6944287063266</v>
      </c>
      <c r="P27" s="3">
        <f t="shared" si="20"/>
        <v>2064.0220018885743</v>
      </c>
      <c r="Q27" s="3">
        <f t="shared" si="20"/>
        <v>1819.7905571293672</v>
      </c>
      <c r="R27" s="3">
        <f t="shared" si="20"/>
        <v>1618.3965061378658</v>
      </c>
      <c r="S27" s="3">
        <f t="shared" si="20"/>
        <v>1414.5755198487714</v>
      </c>
      <c r="T27" s="3">
        <f t="shared" si="20"/>
        <v>1211.6677388836329</v>
      </c>
      <c r="U27" s="3">
        <f t="shared" si="20"/>
        <v>1021.1057765151515</v>
      </c>
      <c r="V27" s="3">
        <f t="shared" si="20"/>
        <v>851.21418918918914</v>
      </c>
      <c r="W27" s="3">
        <f t="shared" si="20"/>
        <v>854.76289592760179</v>
      </c>
      <c r="X27" s="3">
        <f t="shared" si="20"/>
        <v>746.12537313432836</v>
      </c>
      <c r="Y27" s="3">
        <f t="shared" si="20"/>
        <v>657.8577497129736</v>
      </c>
      <c r="Z27" s="3">
        <f t="shared" si="20"/>
        <v>228351.3</v>
      </c>
    </row>
    <row r="28" spans="1:26" ht="15.5" x14ac:dyDescent="0.35">
      <c r="C28" t="s">
        <v>60</v>
      </c>
      <c r="D28" s="4">
        <f>IFERROR(_xlfn.RRI(5,I27,D27),"")</f>
        <v>-0.26094708254285481</v>
      </c>
      <c r="H28" s="4">
        <f t="shared" ref="H28:Z28" si="21">IFERROR(_xlfn.RRI(5,M27,H27),"")</f>
        <v>-1.2749673484868107E-2</v>
      </c>
      <c r="I28" s="4">
        <f t="shared" si="21"/>
        <v>1.7869200402838681E-2</v>
      </c>
      <c r="J28" s="4">
        <f t="shared" si="21"/>
        <v>-2.8146798561317854E-2</v>
      </c>
      <c r="K28" s="4">
        <f t="shared" si="21"/>
        <v>-4.7198841511268963E-3</v>
      </c>
      <c r="L28" s="4">
        <f t="shared" si="21"/>
        <v>6.0965312927911963E-2</v>
      </c>
      <c r="M28" s="4">
        <f t="shared" si="21"/>
        <v>8.520250243380012E-2</v>
      </c>
      <c r="N28" s="4">
        <f t="shared" si="21"/>
        <v>0.1087926135346271</v>
      </c>
      <c r="O28" s="4">
        <f t="shared" si="21"/>
        <v>0.14920595126021818</v>
      </c>
      <c r="P28" s="4">
        <f t="shared" si="21"/>
        <v>0.15114151815967491</v>
      </c>
      <c r="Q28" s="4">
        <f t="shared" si="21"/>
        <v>0.16411667597057877</v>
      </c>
      <c r="R28" s="4">
        <f t="shared" si="21"/>
        <v>0.13618186765072893</v>
      </c>
      <c r="S28" s="4">
        <f t="shared" si="21"/>
        <v>0.13648279601203384</v>
      </c>
      <c r="T28" s="4">
        <f t="shared" si="21"/>
        <v>0.12992680107974675</v>
      </c>
      <c r="U28" s="4">
        <f t="shared" si="21"/>
        <v>-0.66108292552162373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2619.92</v>
      </c>
      <c r="H32" s="3">
        <f>IFERROR(INDEX(D32:G32,COUNT(D32:G32)),"")</f>
        <v>2619.92</v>
      </c>
      <c r="I32" s="3">
        <f t="shared" ref="I32:Z32" si="22">IFERROR(INDEX(I51:I500,MATCH($C$32,$C$51:$C$500,0)),"")</f>
        <v>2580.1</v>
      </c>
      <c r="J32" s="3">
        <f t="shared" si="22"/>
        <v>2320.85</v>
      </c>
      <c r="K32" s="3">
        <f t="shared" si="22"/>
        <v>2171.7399999999998</v>
      </c>
      <c r="L32" s="3">
        <f t="shared" si="22"/>
        <v>2446.59</v>
      </c>
      <c r="M32" s="3">
        <f t="shared" si="22"/>
        <v>2021.4</v>
      </c>
      <c r="N32" s="3">
        <f t="shared" si="22"/>
        <v>1887.43</v>
      </c>
      <c r="O32" s="3">
        <f t="shared" si="22"/>
        <v>2250.8200000000002</v>
      </c>
      <c r="P32" s="3">
        <f t="shared" si="22"/>
        <v>2251.2199999999998</v>
      </c>
      <c r="Q32" s="3">
        <f t="shared" si="22"/>
        <v>2045.65</v>
      </c>
      <c r="R32" s="3">
        <f t="shared" si="22"/>
        <v>1806.47</v>
      </c>
      <c r="S32" s="3">
        <f t="shared" si="22"/>
        <v>1309.74</v>
      </c>
      <c r="T32" s="3">
        <f t="shared" si="22"/>
        <v>1155.07</v>
      </c>
      <c r="U32" s="3">
        <f t="shared" si="22"/>
        <v>1093.8900000000001</v>
      </c>
      <c r="V32" s="3">
        <f t="shared" si="22"/>
        <v>992.51</v>
      </c>
      <c r="W32" s="3">
        <f t="shared" si="22"/>
        <v>828.62</v>
      </c>
      <c r="X32" s="3">
        <f t="shared" si="22"/>
        <v>739.87</v>
      </c>
      <c r="Y32" s="3">
        <f t="shared" si="22"/>
        <v>626.75</v>
      </c>
      <c r="Z32" s="3">
        <f t="shared" si="22"/>
        <v>203959.44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0.48</v>
      </c>
      <c r="H33" s="3">
        <f>IFERROR(INDEX(D33:G33,COUNT(D33:G33)),"")</f>
        <v>0.48</v>
      </c>
      <c r="I33" s="3">
        <f t="shared" ref="I33:Z33" si="23">IFERROR(INDEX(I51:I500,MATCH($C$33,$C$51:$C$500,0)),"")</f>
        <v>0.46</v>
      </c>
      <c r="J33" s="3">
        <f t="shared" si="23"/>
        <v>0.49</v>
      </c>
      <c r="K33" s="3">
        <f t="shared" si="23"/>
        <v>0.57999999999999996</v>
      </c>
      <c r="L33" s="3">
        <f t="shared" si="23"/>
        <v>0.55000000000000004</v>
      </c>
      <c r="M33" s="3">
        <f t="shared" si="23"/>
        <v>0.86</v>
      </c>
      <c r="N33" s="3">
        <f t="shared" si="23"/>
        <v>0.91</v>
      </c>
      <c r="O33" s="3">
        <f t="shared" si="23"/>
        <v>0.94</v>
      </c>
      <c r="P33" s="3">
        <f t="shared" si="23"/>
        <v>1.1299999999999999</v>
      </c>
      <c r="Q33" s="3">
        <f t="shared" si="23"/>
        <v>1.75</v>
      </c>
      <c r="R33" s="3">
        <f t="shared" si="23"/>
        <v>0.96</v>
      </c>
      <c r="S33" s="3">
        <f t="shared" si="23"/>
        <v>0.99</v>
      </c>
      <c r="T33" s="3">
        <f t="shared" si="23"/>
        <v>1.04</v>
      </c>
      <c r="U33" s="3">
        <f t="shared" si="23"/>
        <v>0.8</v>
      </c>
      <c r="V33" s="3">
        <f t="shared" si="23"/>
        <v>1.46</v>
      </c>
      <c r="W33" s="3">
        <f t="shared" si="23"/>
        <v>1.4</v>
      </c>
      <c r="X33" s="3">
        <f t="shared" si="23"/>
        <v>2.13</v>
      </c>
      <c r="Y33" s="3">
        <f t="shared" si="23"/>
        <v>1.29</v>
      </c>
      <c r="Z33" s="3">
        <f t="shared" si="23"/>
        <v>0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15.9</v>
      </c>
      <c r="H34" s="3">
        <f>IFERROR(INDEX(D34:G34,COUNT(D34:G34)),"")</f>
        <v>15.9</v>
      </c>
      <c r="I34" s="3">
        <f t="shared" ref="I34:Z34" si="24">IFERROR(INDEX(I51:I500,MATCH($C$34,$C$51:$C$500,0)),"")</f>
        <v>4.71</v>
      </c>
      <c r="J34" s="3">
        <f t="shared" si="24"/>
        <v>5.32</v>
      </c>
      <c r="K34" s="3">
        <f t="shared" si="24"/>
        <v>5.01</v>
      </c>
      <c r="L34" s="3">
        <f t="shared" si="24"/>
        <v>4.6900000000000004</v>
      </c>
      <c r="M34" s="3">
        <f t="shared" si="24"/>
        <v>7.71</v>
      </c>
      <c r="N34" s="3">
        <f t="shared" si="24"/>
        <v>11.4</v>
      </c>
      <c r="O34" s="3">
        <f t="shared" si="24"/>
        <v>107.29</v>
      </c>
      <c r="P34" s="3">
        <f t="shared" si="24"/>
        <v>9.58</v>
      </c>
      <c r="Q34" s="3">
        <f t="shared" si="24"/>
        <v>12.49</v>
      </c>
      <c r="R34" s="3">
        <f t="shared" si="24"/>
        <v>7.04</v>
      </c>
      <c r="S34" s="3">
        <f t="shared" si="24"/>
        <v>7.4</v>
      </c>
      <c r="T34" s="3">
        <f t="shared" si="24"/>
        <v>11.41</v>
      </c>
      <c r="U34" s="3">
        <f t="shared" si="24"/>
        <v>5.88</v>
      </c>
      <c r="V34" s="3">
        <f t="shared" si="24"/>
        <v>11.01</v>
      </c>
      <c r="W34" s="3">
        <f t="shared" si="24"/>
        <v>9.19</v>
      </c>
      <c r="X34" s="3">
        <f t="shared" si="24"/>
        <v>15</v>
      </c>
      <c r="Y34" s="3">
        <f t="shared" si="24"/>
        <v>13.89</v>
      </c>
      <c r="Z34" s="3">
        <f t="shared" si="24"/>
        <v>0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2.2000000000000002</v>
      </c>
      <c r="H35" s="3">
        <f>IFERROR(INDEX(D35:G35,COUNT(D35:G35)),"")</f>
        <v>2.2000000000000002</v>
      </c>
      <c r="I35" s="3">
        <f t="shared" ref="I35:Z35" si="25">IFERROR(INDEX(I51:I500,MATCH($C$35,$C$51:$C$500,0)),"")</f>
        <v>0.45</v>
      </c>
      <c r="J35" s="3">
        <f t="shared" si="25"/>
        <v>0.54</v>
      </c>
      <c r="K35" s="3">
        <f t="shared" si="25"/>
        <v>0.62</v>
      </c>
      <c r="L35" s="3">
        <f t="shared" si="25"/>
        <v>0.55000000000000004</v>
      </c>
      <c r="M35" s="3">
        <f t="shared" si="25"/>
        <v>0.71</v>
      </c>
      <c r="N35" s="3">
        <f t="shared" si="25"/>
        <v>0.73</v>
      </c>
      <c r="O35" s="3">
        <f t="shared" si="25"/>
        <v>0.87</v>
      </c>
      <c r="P35" s="3">
        <f t="shared" si="25"/>
        <v>1.23</v>
      </c>
      <c r="Q35" s="3">
        <f t="shared" si="25"/>
        <v>1.96</v>
      </c>
      <c r="R35" s="3">
        <f t="shared" si="25"/>
        <v>1.08</v>
      </c>
      <c r="S35" s="3">
        <f t="shared" si="25"/>
        <v>0.92</v>
      </c>
      <c r="T35" s="3">
        <f t="shared" si="25"/>
        <v>0.99</v>
      </c>
      <c r="U35" s="3">
        <f t="shared" si="25"/>
        <v>0.85</v>
      </c>
      <c r="V35" s="3">
        <f t="shared" si="25"/>
        <v>1.7</v>
      </c>
      <c r="W35" s="3">
        <f t="shared" si="25"/>
        <v>1.36</v>
      </c>
      <c r="X35" s="3">
        <f t="shared" si="25"/>
        <v>2.11</v>
      </c>
      <c r="Y35" s="3">
        <f t="shared" si="25"/>
        <v>1.23</v>
      </c>
      <c r="Z35" s="3">
        <f t="shared" si="25"/>
        <v>0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0.1696</v>
      </c>
      <c r="I36" s="4">
        <f t="shared" si="26"/>
        <v>0.2147</v>
      </c>
      <c r="J36" s="4">
        <f t="shared" si="26"/>
        <v>0.25</v>
      </c>
      <c r="K36" s="4">
        <f t="shared" si="26"/>
        <v>0.2</v>
      </c>
      <c r="L36" s="4">
        <f t="shared" si="26"/>
        <v>0.2</v>
      </c>
      <c r="M36" s="4">
        <f t="shared" si="26"/>
        <v>0.13250000000000001</v>
      </c>
      <c r="N36" s="4">
        <f t="shared" si="26"/>
        <v>0</v>
      </c>
      <c r="O36" s="4">
        <f t="shared" si="26"/>
        <v>0.13250000000000001</v>
      </c>
      <c r="P36" s="4">
        <f t="shared" si="26"/>
        <v>0.2651</v>
      </c>
      <c r="Q36" s="4">
        <f t="shared" si="26"/>
        <v>0.2651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53.57</v>
      </c>
      <c r="I37" s="3">
        <f t="shared" si="27"/>
        <v>53.57</v>
      </c>
      <c r="J37" s="3">
        <f t="shared" si="27"/>
        <v>53.57</v>
      </c>
      <c r="K37" s="3">
        <f t="shared" si="27"/>
        <v>49.89</v>
      </c>
      <c r="L37" s="3">
        <f t="shared" si="27"/>
        <v>43.39</v>
      </c>
      <c r="M37" s="3">
        <f t="shared" si="27"/>
        <v>22.44</v>
      </c>
      <c r="N37" s="3">
        <f t="shared" si="27"/>
        <v>0</v>
      </c>
      <c r="O37" s="3">
        <f t="shared" si="27"/>
        <v>1.98</v>
      </c>
      <c r="P37" s="3">
        <f t="shared" si="27"/>
        <v>53.03</v>
      </c>
      <c r="Q37" s="3">
        <f t="shared" si="27"/>
        <v>57.18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8012591000000</v>
      </c>
      <c r="E51" s="5">
        <v>9751472000000</v>
      </c>
      <c r="F51" s="5">
        <v>8088700000000</v>
      </c>
      <c r="G51" s="5">
        <v>10290432000000</v>
      </c>
      <c r="I51" s="5">
        <v>36340868000000</v>
      </c>
      <c r="J51" s="5">
        <v>29541592000000</v>
      </c>
      <c r="K51" s="5">
        <v>28281252000000</v>
      </c>
      <c r="L51" s="5">
        <v>25907368000000</v>
      </c>
      <c r="M51" s="5">
        <v>25794958000000</v>
      </c>
      <c r="N51" s="5">
        <v>25105780000000</v>
      </c>
      <c r="O51" s="5">
        <v>25719874000000</v>
      </c>
      <c r="P51" s="5">
        <v>21857993000000</v>
      </c>
      <c r="Q51" s="5">
        <v>19271582000000</v>
      </c>
      <c r="R51" s="5">
        <v>17138819000000</v>
      </c>
      <c r="S51" s="5">
        <v>14966209000000</v>
      </c>
      <c r="T51" s="5">
        <v>12807328000000</v>
      </c>
      <c r="U51" s="5">
        <v>10782877000000</v>
      </c>
      <c r="V51" s="5">
        <v>8818579000000</v>
      </c>
      <c r="W51" s="5">
        <v>7556104000000</v>
      </c>
      <c r="X51" s="5">
        <v>6498752000000</v>
      </c>
      <c r="Y51" s="5">
        <v>5729941000000</v>
      </c>
      <c r="Z51" s="5">
        <v>4567026000000</v>
      </c>
    </row>
    <row r="52" spans="2:26" ht="15.5" x14ac:dyDescent="0.35">
      <c r="C52" t="s">
        <v>337</v>
      </c>
      <c r="D52" s="5">
        <v>6910123000000</v>
      </c>
      <c r="E52" s="5">
        <v>8606307000000</v>
      </c>
      <c r="F52" s="5">
        <v>6932072000000</v>
      </c>
      <c r="G52" s="5">
        <v>9193680000000</v>
      </c>
      <c r="I52" s="5">
        <v>31879842000000</v>
      </c>
      <c r="J52" s="5">
        <v>25472625000000</v>
      </c>
      <c r="K52" s="5">
        <v>24722529000000</v>
      </c>
      <c r="L52" s="5">
        <v>23233200000000</v>
      </c>
      <c r="M52" s="5">
        <v>23413857000000</v>
      </c>
      <c r="N52" s="5">
        <v>22947252000000</v>
      </c>
      <c r="O52" s="5">
        <v>23271432000000</v>
      </c>
      <c r="P52" s="5">
        <v>20781512000000</v>
      </c>
      <c r="Q52" s="5">
        <v>18446734000000</v>
      </c>
      <c r="R52" s="5">
        <v>16501472000000</v>
      </c>
      <c r="S52" s="5">
        <v>14455136000000</v>
      </c>
      <c r="T52" s="5">
        <v>12394564000000</v>
      </c>
      <c r="U52" s="5">
        <v>10392786000000</v>
      </c>
      <c r="V52" s="5">
        <v>8481318000000</v>
      </c>
      <c r="W52" s="5">
        <v>7334318000000</v>
      </c>
      <c r="X52" s="5">
        <v>6295354000000</v>
      </c>
      <c r="Y52" s="5">
        <v>5471728000000</v>
      </c>
      <c r="Z52" s="5">
        <v>4372009000000</v>
      </c>
    </row>
    <row r="53" spans="2:26" ht="15.5" x14ac:dyDescent="0.35">
      <c r="C53" t="s">
        <v>1765</v>
      </c>
      <c r="X53" s="5">
        <v>30979000000</v>
      </c>
      <c r="Y53" s="5">
        <v>124954000000</v>
      </c>
      <c r="Z53" s="5">
        <v>120320000000</v>
      </c>
    </row>
    <row r="54" spans="2:26" ht="15.5" x14ac:dyDescent="0.35">
      <c r="C54" t="s">
        <v>1414</v>
      </c>
      <c r="D54" s="5">
        <v>1102468000000</v>
      </c>
      <c r="E54" s="5">
        <v>1145165000000</v>
      </c>
      <c r="F54" s="5">
        <v>1156628000000</v>
      </c>
      <c r="G54" s="5">
        <v>1096752000000</v>
      </c>
      <c r="I54" s="5">
        <v>4461026000000</v>
      </c>
      <c r="J54" s="5">
        <v>4068967000000</v>
      </c>
      <c r="K54" s="5">
        <v>3558723000000</v>
      </c>
      <c r="L54" s="5">
        <v>2674168000000</v>
      </c>
      <c r="M54" s="5">
        <v>2381101000000</v>
      </c>
      <c r="N54" s="5">
        <v>2158528000000</v>
      </c>
      <c r="O54" s="5">
        <v>2448442000000</v>
      </c>
      <c r="P54" s="5">
        <v>1076481000000</v>
      </c>
      <c r="Q54" s="5">
        <v>824848000000</v>
      </c>
      <c r="R54" s="5">
        <v>637347000000</v>
      </c>
      <c r="S54" s="5">
        <v>511073000000</v>
      </c>
      <c r="T54" s="5">
        <v>412764000000</v>
      </c>
      <c r="U54" s="5">
        <v>390091000000</v>
      </c>
      <c r="V54" s="5">
        <v>337261000000</v>
      </c>
      <c r="W54" s="5">
        <v>221786000000</v>
      </c>
      <c r="X54" s="5">
        <v>172419000000</v>
      </c>
      <c r="Y54" s="5">
        <v>133259000000</v>
      </c>
      <c r="Z54" s="5">
        <v>74697000000</v>
      </c>
    </row>
    <row r="55" spans="2:26" ht="15.5" x14ac:dyDescent="0.35">
      <c r="C55" t="s">
        <v>83</v>
      </c>
      <c r="D55" s="5">
        <v>-3772464000000</v>
      </c>
      <c r="E55" s="5">
        <v>-4141057000000</v>
      </c>
      <c r="F55" s="5">
        <v>-4728669000000</v>
      </c>
      <c r="G55" s="5">
        <v>-4819438000000</v>
      </c>
      <c r="I55" s="5">
        <v>-18122319000000</v>
      </c>
      <c r="J55" s="5">
        <v>-18048940000000</v>
      </c>
      <c r="K55" s="5">
        <v>-14850962000000</v>
      </c>
      <c r="L55" s="5">
        <v>-10910084000000</v>
      </c>
      <c r="M55" s="5">
        <v>-12803655000000</v>
      </c>
      <c r="N55" s="5">
        <v>-16191937000000</v>
      </c>
      <c r="O55" s="5">
        <v>-16758073000000</v>
      </c>
      <c r="P55" s="5">
        <v>-11768816000000</v>
      </c>
      <c r="Q55" s="5">
        <v>-9930642000000</v>
      </c>
      <c r="R55" s="5">
        <v>-8975274000000</v>
      </c>
      <c r="S55" s="5">
        <v>-8155133000000</v>
      </c>
      <c r="T55" s="5">
        <v>-7342747000000</v>
      </c>
      <c r="U55" s="5">
        <v>-5129554000000</v>
      </c>
      <c r="V55" s="5">
        <v>-4091760000000</v>
      </c>
      <c r="W55" s="5">
        <v>-3770231000000</v>
      </c>
      <c r="X55" s="5">
        <v>-3143934000000</v>
      </c>
      <c r="Y55" s="5">
        <v>-3427732000000</v>
      </c>
      <c r="Z55" s="5">
        <v>-2606694000000</v>
      </c>
    </row>
    <row r="56" spans="2:26" ht="15.5" x14ac:dyDescent="0.35">
      <c r="C56" t="s">
        <v>477</v>
      </c>
      <c r="D56" s="5">
        <v>-3313416000000</v>
      </c>
      <c r="E56" s="5">
        <v>-3584780000000</v>
      </c>
      <c r="F56" s="5">
        <v>-4051649000000</v>
      </c>
      <c r="G56" s="5">
        <v>-4143097000000</v>
      </c>
      <c r="I56" s="5">
        <v>-15702025000000</v>
      </c>
      <c r="J56" s="5">
        <v>-15913459000000</v>
      </c>
      <c r="K56" s="5">
        <v>-13203108000000</v>
      </c>
      <c r="L56" s="5">
        <v>-9866919000000</v>
      </c>
      <c r="M56" s="5">
        <v>-11670728000000</v>
      </c>
      <c r="N56" s="5">
        <v>-14687492000000</v>
      </c>
      <c r="O56" s="5">
        <v>-15167294000000</v>
      </c>
      <c r="P56" s="5">
        <v>-11627554000000</v>
      </c>
      <c r="Q56" s="5">
        <v>-9805116000000</v>
      </c>
      <c r="R56" s="5">
        <v>-8870675000000</v>
      </c>
      <c r="S56" s="5">
        <v>-8073584000000</v>
      </c>
      <c r="T56" s="5">
        <v>-7295733000000</v>
      </c>
      <c r="U56" s="5">
        <v>-5115187000000</v>
      </c>
      <c r="V56" s="5">
        <v>-4080603000000</v>
      </c>
      <c r="W56" s="5">
        <v>-3759509000000</v>
      </c>
      <c r="X56" s="5">
        <v>-3135975000000</v>
      </c>
      <c r="Y56" s="5">
        <v>-3420345000000</v>
      </c>
      <c r="Z56" s="5">
        <v>-2600060000000</v>
      </c>
    </row>
    <row r="57" spans="2:26" ht="15.5" x14ac:dyDescent="0.35">
      <c r="C57" t="s">
        <v>2177</v>
      </c>
      <c r="D57" s="5">
        <v>-53433000000</v>
      </c>
      <c r="E57" s="5">
        <v>-53950000000</v>
      </c>
      <c r="F57" s="5">
        <v>-66185000000</v>
      </c>
      <c r="G57" s="5">
        <v>-77208000000</v>
      </c>
      <c r="I57" s="5">
        <v>-263760000000</v>
      </c>
      <c r="J57" s="5">
        <v>-153446000000</v>
      </c>
      <c r="K57" s="5">
        <v>-71621000000</v>
      </c>
      <c r="L57" s="5">
        <v>-57558000000</v>
      </c>
      <c r="M57" s="5">
        <v>-32175000000</v>
      </c>
      <c r="N57" s="5">
        <v>-21782000000</v>
      </c>
      <c r="O57" s="5">
        <v>-15641000000</v>
      </c>
      <c r="P57" s="5">
        <v>-12436000000</v>
      </c>
      <c r="Q57" s="5">
        <v>-11753000000</v>
      </c>
      <c r="R57" s="5">
        <v>-13647000000</v>
      </c>
      <c r="S57" s="5">
        <v>-11166000000</v>
      </c>
      <c r="T57" s="5">
        <v>-10329000000</v>
      </c>
      <c r="U57" s="5">
        <v>-8711000000</v>
      </c>
      <c r="V57" s="5">
        <v>-5998000000</v>
      </c>
      <c r="W57" s="5">
        <v>-4762000000</v>
      </c>
      <c r="X57" s="5">
        <v>-3594000000</v>
      </c>
      <c r="Y57" s="5">
        <v>-3272000000</v>
      </c>
      <c r="Z57" s="5">
        <v>-2775000000</v>
      </c>
    </row>
    <row r="58" spans="2:26" ht="15.5" x14ac:dyDescent="0.35">
      <c r="C58" t="s">
        <v>93</v>
      </c>
      <c r="D58" s="5">
        <v>-549195000000</v>
      </c>
      <c r="E58" s="5">
        <v>329090000000</v>
      </c>
      <c r="F58" s="5">
        <v>160422000000</v>
      </c>
      <c r="G58" s="5">
        <v>337728000000</v>
      </c>
      <c r="I58" s="5">
        <v>889065000000</v>
      </c>
      <c r="J58" s="5">
        <v>-214393000000</v>
      </c>
      <c r="K58" s="5">
        <v>347732000000</v>
      </c>
      <c r="L58" s="5">
        <v>-1061317000000</v>
      </c>
      <c r="M58" s="5">
        <v>-957425000000</v>
      </c>
      <c r="N58" s="5">
        <v>750353000000</v>
      </c>
      <c r="O58" s="5">
        <v>348069000000</v>
      </c>
      <c r="P58" s="5">
        <v>-25416000000</v>
      </c>
      <c r="Q58" s="5">
        <v>29213000000</v>
      </c>
      <c r="R58" s="5">
        <v>3012712000000</v>
      </c>
      <c r="S58" s="5">
        <v>-39570000000</v>
      </c>
      <c r="T58" s="5">
        <v>33000000</v>
      </c>
      <c r="U58" s="5">
        <v>-119104000000</v>
      </c>
      <c r="V58" s="5">
        <v>-6123000000</v>
      </c>
      <c r="W58" s="5">
        <v>-92460000000</v>
      </c>
    </row>
    <row r="59" spans="2:26" ht="15.5" x14ac:dyDescent="0.35">
      <c r="C59" t="s">
        <v>1035</v>
      </c>
      <c r="D59" s="5">
        <v>-3772464000000</v>
      </c>
      <c r="E59" s="5">
        <v>-4141057000000</v>
      </c>
      <c r="F59" s="5">
        <v>-4728669000000</v>
      </c>
      <c r="G59" s="5">
        <v>-4819438000000</v>
      </c>
      <c r="I59" s="5">
        <v>-18122319000000</v>
      </c>
      <c r="J59" s="5">
        <v>-18048940000000</v>
      </c>
      <c r="K59" s="5">
        <v>-14850962000000</v>
      </c>
      <c r="L59" s="5">
        <v>-10910084000000</v>
      </c>
      <c r="M59" s="5">
        <v>-12803655000000</v>
      </c>
      <c r="N59" s="5">
        <v>-16191937000000</v>
      </c>
      <c r="O59" s="5">
        <v>-16758073000000</v>
      </c>
      <c r="P59" s="5">
        <v>-11768816000000</v>
      </c>
      <c r="Q59" s="5">
        <v>-9930642000000</v>
      </c>
      <c r="R59" s="5">
        <v>-8975274000000</v>
      </c>
      <c r="S59" s="5">
        <v>-8155133000000</v>
      </c>
      <c r="T59" s="5">
        <v>-7342747000000</v>
      </c>
      <c r="U59" s="5">
        <v>-5129554000000</v>
      </c>
      <c r="V59" s="5">
        <v>-4091760000000</v>
      </c>
      <c r="W59" s="5">
        <v>-3770231000000</v>
      </c>
      <c r="X59" s="5">
        <v>-3143934000000</v>
      </c>
      <c r="Y59" s="5">
        <v>-3427732000000</v>
      </c>
      <c r="Z59" s="5">
        <v>-2606694000000</v>
      </c>
    </row>
    <row r="60" spans="2:26" ht="15.5" x14ac:dyDescent="0.35">
      <c r="C60" t="s">
        <v>84</v>
      </c>
      <c r="D60" s="5">
        <v>4240127000000</v>
      </c>
      <c r="E60" s="5">
        <v>5610415000000</v>
      </c>
      <c r="F60" s="5">
        <v>3360031000000</v>
      </c>
      <c r="G60" s="5">
        <v>5470994000000</v>
      </c>
      <c r="I60" s="5">
        <v>18218549000000</v>
      </c>
      <c r="J60" s="5">
        <v>11492652000000</v>
      </c>
      <c r="K60" s="5">
        <v>13430290000000</v>
      </c>
      <c r="L60" s="5">
        <v>14997284000000</v>
      </c>
      <c r="M60" s="5">
        <v>12991303000000</v>
      </c>
      <c r="N60" s="5">
        <v>8913843000000</v>
      </c>
      <c r="O60" s="5">
        <v>8961801000000</v>
      </c>
      <c r="P60" s="5">
        <v>10089177000000</v>
      </c>
      <c r="Q60" s="5">
        <v>9340940000000</v>
      </c>
      <c r="R60" s="5">
        <v>8163545000000</v>
      </c>
      <c r="S60" s="5">
        <v>6811076000000</v>
      </c>
      <c r="T60" s="5">
        <v>5464581000000</v>
      </c>
      <c r="U60" s="5">
        <v>5653323000000</v>
      </c>
      <c r="V60" s="5">
        <v>4726819000000</v>
      </c>
      <c r="W60" s="5">
        <v>3785873000000</v>
      </c>
      <c r="X60" s="5">
        <v>3354818000000</v>
      </c>
      <c r="Y60" s="5">
        <v>2302209000000</v>
      </c>
      <c r="Z60" s="5">
        <v>1960332000000</v>
      </c>
    </row>
    <row r="61" spans="2:26" ht="15.5" x14ac:dyDescent="0.35">
      <c r="C61" t="s">
        <v>85</v>
      </c>
      <c r="D61" s="5">
        <v>-2857236000000</v>
      </c>
      <c r="E61" s="5">
        <v>-3994169000000</v>
      </c>
      <c r="F61" s="5">
        <v>-2717216000000</v>
      </c>
      <c r="G61" s="5">
        <v>-4426066000000</v>
      </c>
      <c r="I61" s="5">
        <v>-13862512000000</v>
      </c>
      <c r="J61" s="5">
        <v>-7667939000000</v>
      </c>
      <c r="K61" s="5">
        <v>-8890561000000</v>
      </c>
      <c r="L61" s="5">
        <v>-11182481000000</v>
      </c>
      <c r="M61" s="5">
        <v>-9954471000000</v>
      </c>
      <c r="N61" s="5">
        <v>-6583558000000</v>
      </c>
      <c r="O61" s="5">
        <v>-8440028000000</v>
      </c>
      <c r="P61" s="5">
        <v>-6495377000000</v>
      </c>
      <c r="Q61" s="5">
        <v>-5449037000000</v>
      </c>
      <c r="R61" s="5">
        <v>-4811313000000</v>
      </c>
      <c r="S61" s="5">
        <v>-4277471000000</v>
      </c>
      <c r="T61" s="5">
        <v>-3918369000000</v>
      </c>
      <c r="U61" s="5">
        <v>-3517414000000</v>
      </c>
      <c r="V61" s="5">
        <v>-2855850000000</v>
      </c>
      <c r="W61" s="5">
        <v>-2260124000000</v>
      </c>
      <c r="X61" s="5">
        <v>-2091101000000</v>
      </c>
      <c r="Y61" s="5">
        <v>-1562771000000</v>
      </c>
      <c r="Z61" s="5">
        <v>-1290507000000</v>
      </c>
    </row>
    <row r="62" spans="2:26" ht="15.5" x14ac:dyDescent="0.35">
      <c r="C62" t="s">
        <v>1416</v>
      </c>
    </row>
    <row r="63" spans="2:26" ht="15.5" x14ac:dyDescent="0.35">
      <c r="C63" t="s">
        <v>1417</v>
      </c>
    </row>
    <row r="64" spans="2:26" ht="15.5" x14ac:dyDescent="0.35">
      <c r="C64" t="s">
        <v>1964</v>
      </c>
      <c r="D64" s="5">
        <v>300192000000</v>
      </c>
      <c r="E64" s="5">
        <v>294894000000</v>
      </c>
      <c r="F64" s="5">
        <v>259544000000</v>
      </c>
      <c r="G64" s="5">
        <v>251637000000</v>
      </c>
      <c r="I64" s="5">
        <v>1080319000000</v>
      </c>
      <c r="J64" s="5">
        <v>1072304000000</v>
      </c>
      <c r="K64" s="5">
        <v>1096346000000</v>
      </c>
      <c r="L64" s="5">
        <v>965441000000</v>
      </c>
      <c r="M64" s="5">
        <v>852953000000</v>
      </c>
      <c r="N64" s="5">
        <v>760751000000</v>
      </c>
      <c r="O64" s="5">
        <v>832556000000</v>
      </c>
      <c r="P64" s="5">
        <v>819837000000</v>
      </c>
      <c r="Q64" s="5">
        <v>750364000000</v>
      </c>
      <c r="R64" s="5">
        <v>591244000000</v>
      </c>
      <c r="S64" s="5">
        <v>533688000000</v>
      </c>
      <c r="T64" s="5">
        <v>468951000000</v>
      </c>
      <c r="U64" s="5">
        <v>392856000000</v>
      </c>
      <c r="V64" s="5">
        <v>355287000000</v>
      </c>
      <c r="W64" s="5">
        <v>326842000000</v>
      </c>
      <c r="X64" s="5">
        <v>244817000000</v>
      </c>
      <c r="Y64" s="5">
        <v>208936000000</v>
      </c>
      <c r="Z64" s="5">
        <v>176330000000</v>
      </c>
    </row>
    <row r="65" spans="3:26" ht="15.5" x14ac:dyDescent="0.35">
      <c r="C65" t="s">
        <v>2178</v>
      </c>
      <c r="D65" s="5">
        <v>9141000000</v>
      </c>
      <c r="E65" s="5">
        <v>57282000000</v>
      </c>
      <c r="F65" s="5">
        <v>73877000000</v>
      </c>
      <c r="G65" s="5">
        <v>22628000000</v>
      </c>
      <c r="I65" s="5">
        <v>178444000000</v>
      </c>
      <c r="J65" s="5">
        <v>49049000000</v>
      </c>
      <c r="K65" s="5">
        <v>541392000000</v>
      </c>
      <c r="M65" s="5">
        <v>818679000000</v>
      </c>
      <c r="N65" s="5">
        <v>308351000000</v>
      </c>
      <c r="O65" s="5">
        <v>144553000000</v>
      </c>
      <c r="P65" s="5">
        <v>8586000000</v>
      </c>
      <c r="Q65" s="5">
        <v>101934000000</v>
      </c>
      <c r="R65" s="5">
        <v>54430000000</v>
      </c>
      <c r="S65" s="5">
        <v>19495000000</v>
      </c>
      <c r="T65" s="5">
        <v>47406000000</v>
      </c>
      <c r="U65" s="5">
        <v>22528000000</v>
      </c>
      <c r="V65" s="5">
        <v>8551000000</v>
      </c>
      <c r="W65" s="5">
        <v>13045000000</v>
      </c>
      <c r="X65" s="5">
        <v>42444000000</v>
      </c>
      <c r="Y65" s="5">
        <v>5198000000</v>
      </c>
      <c r="Z65" s="5">
        <v>-23105000000</v>
      </c>
    </row>
    <row r="66" spans="3:26" ht="15.5" x14ac:dyDescent="0.35">
      <c r="C66" t="s">
        <v>1767</v>
      </c>
      <c r="D66" s="5">
        <v>151724000000</v>
      </c>
      <c r="E66" s="5">
        <v>234677000000</v>
      </c>
      <c r="F66" s="5">
        <v>451652000000</v>
      </c>
      <c r="G66" s="5">
        <v>274827000000</v>
      </c>
      <c r="I66" s="5">
        <v>1118772000000</v>
      </c>
      <c r="J66" s="5">
        <v>932900000000</v>
      </c>
      <c r="K66" s="5">
        <v>6669000000</v>
      </c>
      <c r="M66" s="5">
        <v>76734000000</v>
      </c>
      <c r="N66" s="5">
        <v>356168000000</v>
      </c>
      <c r="O66" s="5">
        <v>478339000000</v>
      </c>
      <c r="P66" s="5">
        <v>437553000000</v>
      </c>
      <c r="Q66" s="5">
        <v>294486000000</v>
      </c>
      <c r="R66" s="5">
        <v>218091000000</v>
      </c>
      <c r="S66" s="5">
        <v>147558000000</v>
      </c>
      <c r="T66" s="5">
        <v>61696000000</v>
      </c>
      <c r="U66" s="5">
        <v>9061000000</v>
      </c>
      <c r="V66" s="5">
        <v>8288000000</v>
      </c>
      <c r="W66" s="5">
        <v>27123000000</v>
      </c>
      <c r="X66" s="5">
        <v>68051000000</v>
      </c>
      <c r="Z66" s="5">
        <v>53000000</v>
      </c>
    </row>
    <row r="67" spans="3:26" ht="15.5" x14ac:dyDescent="0.35">
      <c r="C67" t="s">
        <v>1769</v>
      </c>
      <c r="E67" s="5">
        <v>-62016000000</v>
      </c>
      <c r="F67" s="5">
        <v>-95563000000</v>
      </c>
      <c r="G67" s="5">
        <v>204485000000</v>
      </c>
      <c r="I67" s="5">
        <v>46906000000</v>
      </c>
      <c r="J67" s="5">
        <v>30175000000</v>
      </c>
      <c r="K67" s="5">
        <v>1802000000</v>
      </c>
      <c r="L67" s="5">
        <v>-64931000000</v>
      </c>
      <c r="M67" s="5">
        <v>-135338000000</v>
      </c>
      <c r="N67" s="5">
        <v>18493000000</v>
      </c>
      <c r="O67" s="5">
        <v>20894000000</v>
      </c>
      <c r="P67" s="5">
        <v>30316000000</v>
      </c>
      <c r="Q67" s="5">
        <v>8145000000</v>
      </c>
      <c r="R67" s="5">
        <v>6443000000</v>
      </c>
      <c r="T67" s="5">
        <v>999000000</v>
      </c>
      <c r="U67" s="5">
        <v>12063000000</v>
      </c>
      <c r="V67" s="5">
        <v>8620000000</v>
      </c>
      <c r="W67" s="5">
        <v>3201000000</v>
      </c>
      <c r="X67" s="5">
        <v>4360000000</v>
      </c>
      <c r="Y67" s="5">
        <v>2000000</v>
      </c>
      <c r="Z67" s="5">
        <v>-7535000000</v>
      </c>
    </row>
    <row r="68" spans="3:26" ht="15.5" x14ac:dyDescent="0.35">
      <c r="C68" t="s">
        <v>1419</v>
      </c>
      <c r="D68" s="5">
        <v>912060000000</v>
      </c>
      <c r="E68" s="5">
        <v>1125003000000</v>
      </c>
      <c r="F68" s="5">
        <v>1123884000000</v>
      </c>
      <c r="G68" s="5">
        <v>935790000000</v>
      </c>
      <c r="I68" s="5">
        <v>4107972000000</v>
      </c>
      <c r="J68" s="5">
        <v>4575919000000</v>
      </c>
      <c r="K68" s="5">
        <v>3891147000000</v>
      </c>
      <c r="L68" s="5">
        <v>2209921000000</v>
      </c>
      <c r="M68" s="5">
        <v>2362567000000</v>
      </c>
      <c r="N68" s="5">
        <v>2514607000000</v>
      </c>
      <c r="O68" s="5">
        <v>2109852000000</v>
      </c>
      <c r="P68" s="5">
        <v>2071594000000</v>
      </c>
      <c r="Q68" s="5">
        <v>1605931000000</v>
      </c>
      <c r="R68" s="5">
        <v>1282822000000</v>
      </c>
      <c r="S68" s="5">
        <v>1106526000000</v>
      </c>
      <c r="T68" s="5">
        <v>894820000000</v>
      </c>
      <c r="U68" s="5">
        <v>763983000000</v>
      </c>
      <c r="V68" s="5">
        <v>571494000000</v>
      </c>
      <c r="W68" s="5">
        <v>512017000000</v>
      </c>
      <c r="X68" s="5">
        <v>487890000000</v>
      </c>
      <c r="Y68" s="5">
        <v>264830000000</v>
      </c>
      <c r="Z68" s="5">
        <v>153994000000</v>
      </c>
    </row>
    <row r="69" spans="3:26" ht="15.5" x14ac:dyDescent="0.35">
      <c r="C69" t="s">
        <v>1420</v>
      </c>
    </row>
    <row r="70" spans="3:26" ht="15.5" x14ac:dyDescent="0.35">
      <c r="C70" t="s">
        <v>1770</v>
      </c>
      <c r="D70" s="5">
        <v>-845724000000</v>
      </c>
      <c r="E70" s="5">
        <v>-1700271000000</v>
      </c>
      <c r="F70" s="5">
        <v>-820889000000</v>
      </c>
      <c r="G70" s="5">
        <v>-2716401000000</v>
      </c>
      <c r="I70" s="5">
        <v>-6178669000000</v>
      </c>
      <c r="J70" s="5">
        <v>-1981495000000</v>
      </c>
      <c r="K70" s="5">
        <v>-3765397000000</v>
      </c>
      <c r="L70" s="5">
        <v>-4017378000000</v>
      </c>
      <c r="M70" s="5">
        <v>-3627477000000</v>
      </c>
      <c r="N70" s="5">
        <v>-2258479000000</v>
      </c>
      <c r="O70" s="5">
        <v>-3486665000000</v>
      </c>
      <c r="P70" s="5">
        <v>-1714427000000</v>
      </c>
      <c r="Q70" s="5">
        <v>-884401000000</v>
      </c>
      <c r="R70" s="5">
        <v>-707531000000</v>
      </c>
      <c r="S70" s="5">
        <v>-901008000000</v>
      </c>
      <c r="T70" s="5">
        <v>-771166000000</v>
      </c>
      <c r="U70" s="5">
        <v>-430289000000</v>
      </c>
      <c r="V70" s="5">
        <v>-212624000000</v>
      </c>
      <c r="W70" s="5">
        <v>-109562000000</v>
      </c>
      <c r="X70" s="5">
        <v>-310536000000</v>
      </c>
      <c r="Y70" s="5">
        <v>-52864000000</v>
      </c>
      <c r="Z70" s="5">
        <v>4782000000</v>
      </c>
    </row>
    <row r="71" spans="3:26" ht="15.5" x14ac:dyDescent="0.35">
      <c r="C71" t="s">
        <v>1136</v>
      </c>
      <c r="D71" s="5">
        <v>-1151212000000</v>
      </c>
      <c r="E71" s="5">
        <v>-1378571000000</v>
      </c>
      <c r="F71" s="5">
        <v>-1352710000000</v>
      </c>
      <c r="G71" s="5">
        <v>-1245884000000</v>
      </c>
      <c r="I71" s="5">
        <v>-5004271000000</v>
      </c>
      <c r="J71" s="5">
        <v>-4445575000000</v>
      </c>
      <c r="K71" s="5">
        <v>-3982503000000</v>
      </c>
      <c r="L71" s="5">
        <v>-4190298000000</v>
      </c>
      <c r="M71" s="5">
        <v>-3782925000000</v>
      </c>
      <c r="N71" s="5">
        <v>-2977208000000</v>
      </c>
      <c r="O71" s="5">
        <v>-2863955000000</v>
      </c>
      <c r="P71" s="5">
        <v>-2876562000000</v>
      </c>
      <c r="Q71" s="5">
        <v>-2554429000000</v>
      </c>
      <c r="R71" s="5">
        <v>-2121653000000</v>
      </c>
      <c r="S71" s="5">
        <v>-1929346000000</v>
      </c>
      <c r="T71" s="5">
        <v>-1595409000000</v>
      </c>
      <c r="U71" s="5">
        <v>-1613152000000</v>
      </c>
      <c r="V71" s="5">
        <v>-1486938000000</v>
      </c>
      <c r="W71" s="5">
        <v>-1321601000000</v>
      </c>
      <c r="X71" s="5">
        <v>-1136484000000</v>
      </c>
      <c r="Y71" s="5">
        <v>-937075000000</v>
      </c>
      <c r="Z71" s="5">
        <v>-772818000000</v>
      </c>
    </row>
    <row r="72" spans="3:26" ht="15.5" x14ac:dyDescent="0.35">
      <c r="C72" t="s">
        <v>392</v>
      </c>
      <c r="D72" s="5">
        <v>-1380675000000</v>
      </c>
      <c r="E72" s="5">
        <v>-1514185000000</v>
      </c>
      <c r="F72" s="5">
        <v>-1322853000000</v>
      </c>
      <c r="G72" s="5">
        <v>-1084367000000</v>
      </c>
      <c r="I72" s="5">
        <v>-5263420000000</v>
      </c>
      <c r="J72" s="5">
        <v>-4456861000000</v>
      </c>
      <c r="K72" s="5">
        <v>-3884779000000</v>
      </c>
      <c r="L72" s="5">
        <v>-3754028000000</v>
      </c>
      <c r="M72" s="5">
        <v>-3358846000000</v>
      </c>
      <c r="N72" s="5">
        <v>-3103552000000</v>
      </c>
      <c r="O72" s="5">
        <v>-3425022000000</v>
      </c>
      <c r="P72" s="5">
        <v>-3225353000000</v>
      </c>
      <c r="Q72" s="5">
        <v>-2952916000000</v>
      </c>
      <c r="R72" s="5">
        <v>-2465706000000</v>
      </c>
      <c r="S72" s="5">
        <v>-2151266000000</v>
      </c>
      <c r="T72" s="5">
        <v>-2122830000000</v>
      </c>
      <c r="U72" s="5">
        <v>-1784062000000</v>
      </c>
      <c r="V72" s="5">
        <v>-1462757000000</v>
      </c>
      <c r="W72" s="5">
        <v>-1184927000000</v>
      </c>
      <c r="X72" s="5">
        <v>-886244000000</v>
      </c>
      <c r="Y72" s="5">
        <v>-673954000000</v>
      </c>
      <c r="Z72" s="5">
        <v>-555335000000</v>
      </c>
    </row>
    <row r="73" spans="3:26" ht="15.5" x14ac:dyDescent="0.35">
      <c r="C73" t="s">
        <v>1774</v>
      </c>
      <c r="Y73" s="5">
        <v>-11407000000</v>
      </c>
      <c r="Z73" s="5">
        <v>-3530000000</v>
      </c>
    </row>
    <row r="74" spans="3:26" ht="15.5" x14ac:dyDescent="0.35">
      <c r="C74" t="s">
        <v>1805</v>
      </c>
      <c r="D74" s="5">
        <v>-45466000000</v>
      </c>
      <c r="L74" s="5">
        <v>-234089000000</v>
      </c>
    </row>
    <row r="75" spans="3:26" ht="15.5" x14ac:dyDescent="0.35">
      <c r="C75" t="s">
        <v>1423</v>
      </c>
      <c r="D75" s="5">
        <v>-3664500000000</v>
      </c>
      <c r="E75" s="5">
        <v>-4812389000000</v>
      </c>
      <c r="F75" s="5">
        <v>-3712358000000</v>
      </c>
      <c r="G75" s="5">
        <v>-5216991000000</v>
      </c>
      <c r="I75" s="5">
        <v>-17296578000000</v>
      </c>
      <c r="J75" s="5">
        <v>-11653865000000</v>
      </c>
      <c r="K75" s="5">
        <v>-12294094000000</v>
      </c>
      <c r="L75" s="5">
        <v>-13063094000000</v>
      </c>
      <c r="M75" s="5">
        <v>-11386070000000</v>
      </c>
      <c r="N75" s="5">
        <v>-8812383000000</v>
      </c>
      <c r="O75" s="5">
        <v>-10243433000000</v>
      </c>
      <c r="P75" s="5">
        <v>-8217874000000</v>
      </c>
      <c r="Q75" s="5">
        <v>-6740302000000</v>
      </c>
      <c r="R75" s="5">
        <v>-5580234000000</v>
      </c>
      <c r="S75" s="5">
        <v>-5204164000000</v>
      </c>
      <c r="T75" s="5">
        <v>-4693585000000</v>
      </c>
      <c r="U75" s="5">
        <v>-4143677000000</v>
      </c>
      <c r="V75" s="5">
        <v>-3298354000000</v>
      </c>
      <c r="W75" s="5">
        <v>-2664245000000</v>
      </c>
      <c r="X75" s="5">
        <v>-2434472000000</v>
      </c>
      <c r="Y75" s="5">
        <v>-1757344000000</v>
      </c>
      <c r="Z75" s="5">
        <v>-1387648000000</v>
      </c>
    </row>
    <row r="76" spans="3:26" ht="15.5" x14ac:dyDescent="0.35">
      <c r="C76" t="s">
        <v>88</v>
      </c>
      <c r="D76" s="5">
        <v>1382891000000</v>
      </c>
      <c r="E76" s="5">
        <v>1616246000000</v>
      </c>
      <c r="F76" s="5">
        <v>642815000000</v>
      </c>
      <c r="G76" s="5">
        <v>1044928000000</v>
      </c>
      <c r="I76" s="5">
        <v>4356037000000</v>
      </c>
      <c r="J76" s="5">
        <v>3824713000000</v>
      </c>
      <c r="K76" s="5">
        <v>4539729000000</v>
      </c>
      <c r="L76" s="5">
        <v>3814803000000</v>
      </c>
      <c r="M76" s="5">
        <v>3036832000000</v>
      </c>
      <c r="N76" s="5">
        <v>2330285000000</v>
      </c>
      <c r="O76" s="5">
        <v>521773000000</v>
      </c>
      <c r="P76" s="5">
        <v>3593800000000</v>
      </c>
      <c r="Q76" s="5">
        <v>3891903000000</v>
      </c>
      <c r="R76" s="5">
        <v>3352232000000</v>
      </c>
      <c r="S76" s="5">
        <v>2533605000000</v>
      </c>
      <c r="T76" s="5">
        <v>1546212000000</v>
      </c>
      <c r="U76" s="5">
        <v>2135909000000</v>
      </c>
      <c r="V76" s="5">
        <v>1870969000000</v>
      </c>
      <c r="W76" s="5">
        <v>1525749000000</v>
      </c>
      <c r="X76" s="5">
        <v>1263717000000</v>
      </c>
      <c r="Y76" s="5">
        <v>739438000000</v>
      </c>
      <c r="Z76" s="5">
        <v>669825000000</v>
      </c>
    </row>
    <row r="77" spans="3:26" ht="15.5" x14ac:dyDescent="0.35">
      <c r="C77" t="s">
        <v>89</v>
      </c>
      <c r="D77" s="5">
        <v>4497000000</v>
      </c>
      <c r="E77" s="5">
        <v>-96485000000</v>
      </c>
      <c r="F77" s="5">
        <v>89009000000</v>
      </c>
      <c r="G77" s="5">
        <v>-46734000000</v>
      </c>
      <c r="I77" s="5">
        <v>25927000000</v>
      </c>
      <c r="J77" s="5">
        <v>-51872000000</v>
      </c>
      <c r="K77" s="5">
        <v>-159519000000</v>
      </c>
      <c r="L77" s="5">
        <v>60887000000</v>
      </c>
      <c r="M77" s="5">
        <v>-43512000000</v>
      </c>
      <c r="N77" s="5">
        <v>-59428000000</v>
      </c>
      <c r="O77" s="5">
        <v>-110711000000</v>
      </c>
      <c r="P77" s="5">
        <v>16475000000</v>
      </c>
      <c r="Q77" s="5">
        <v>-30348000000</v>
      </c>
      <c r="R77" s="5">
        <v>-22148000000</v>
      </c>
      <c r="S77" s="5">
        <v>8281000000</v>
      </c>
      <c r="T77" s="5">
        <v>1960000000</v>
      </c>
      <c r="U77" s="5">
        <v>4862000000</v>
      </c>
      <c r="V77" s="5">
        <v>-7767000000</v>
      </c>
      <c r="W77" s="5">
        <v>-3489000000</v>
      </c>
      <c r="X77" s="5">
        <v>-13495000000</v>
      </c>
      <c r="Y77" s="5">
        <v>6379000000</v>
      </c>
      <c r="Z77" s="5">
        <v>-4292000000</v>
      </c>
    </row>
    <row r="78" spans="3:26" ht="15.5" x14ac:dyDescent="0.35">
      <c r="C78" t="s">
        <v>1424</v>
      </c>
    </row>
    <row r="79" spans="3:26" ht="15.5" x14ac:dyDescent="0.35">
      <c r="C79" t="s">
        <v>1425</v>
      </c>
    </row>
    <row r="80" spans="3:26" ht="15.5" x14ac:dyDescent="0.35">
      <c r="C80" t="s">
        <v>94</v>
      </c>
      <c r="D80" s="5">
        <v>4497000000</v>
      </c>
      <c r="E80" s="5">
        <v>-96485000000</v>
      </c>
      <c r="F80" s="5">
        <v>89009000000</v>
      </c>
      <c r="G80" s="5">
        <v>-46734000000</v>
      </c>
      <c r="I80" s="5">
        <v>25927000000</v>
      </c>
      <c r="J80" s="5">
        <v>-51872000000</v>
      </c>
      <c r="K80" s="5">
        <v>-159519000000</v>
      </c>
      <c r="L80" s="5">
        <v>60887000000</v>
      </c>
      <c r="M80" s="5">
        <v>-43512000000</v>
      </c>
      <c r="N80" s="5">
        <v>-59428000000</v>
      </c>
      <c r="O80" s="5">
        <v>-110711000000</v>
      </c>
      <c r="P80" s="5">
        <v>16475000000</v>
      </c>
      <c r="Q80" s="5">
        <v>-30348000000</v>
      </c>
      <c r="R80" s="5">
        <v>-22148000000</v>
      </c>
      <c r="S80" s="5">
        <v>8281000000</v>
      </c>
      <c r="T80" s="5">
        <v>1960000000</v>
      </c>
      <c r="U80" s="5">
        <v>4862000000</v>
      </c>
      <c r="V80" s="5">
        <v>-7767000000</v>
      </c>
      <c r="W80" s="5">
        <v>-3489000000</v>
      </c>
      <c r="X80" s="5">
        <v>-13495000000</v>
      </c>
      <c r="Y80" s="5">
        <v>6379000000</v>
      </c>
      <c r="Z80" s="5">
        <v>-4292000000</v>
      </c>
    </row>
    <row r="81" spans="3:26" ht="15.5" x14ac:dyDescent="0.35">
      <c r="C81" t="s">
        <v>28</v>
      </c>
      <c r="D81" s="5">
        <v>1387388000000</v>
      </c>
      <c r="E81" s="5">
        <v>1519761000000</v>
      </c>
      <c r="F81" s="5">
        <v>731824000000</v>
      </c>
      <c r="G81" s="5">
        <v>998194000000</v>
      </c>
      <c r="I81" s="5">
        <v>4381964000000</v>
      </c>
      <c r="J81" s="5">
        <v>3772841000000</v>
      </c>
      <c r="K81" s="5">
        <v>4380210000000</v>
      </c>
      <c r="L81" s="5">
        <v>3875690000000</v>
      </c>
      <c r="M81" s="5">
        <v>2993320000000</v>
      </c>
      <c r="N81" s="5">
        <v>2270857000000</v>
      </c>
      <c r="O81" s="5">
        <v>411062000000</v>
      </c>
      <c r="P81" s="5">
        <v>3610275000000</v>
      </c>
      <c r="Q81" s="5">
        <v>3861555000000</v>
      </c>
      <c r="R81" s="5">
        <v>3330084000000</v>
      </c>
      <c r="S81" s="5">
        <v>2541886000000</v>
      </c>
      <c r="T81" s="5">
        <v>1548172000000</v>
      </c>
      <c r="U81" s="5">
        <v>2140771000000</v>
      </c>
      <c r="V81" s="5">
        <v>1863202000000</v>
      </c>
      <c r="W81" s="5">
        <v>1522260000000</v>
      </c>
      <c r="X81" s="5">
        <v>1250222000000</v>
      </c>
      <c r="Y81" s="5">
        <v>745817000000</v>
      </c>
      <c r="Z81" s="5">
        <v>665533000000</v>
      </c>
    </row>
    <row r="82" spans="3:26" ht="15.5" x14ac:dyDescent="0.35">
      <c r="C82" t="s">
        <v>27</v>
      </c>
      <c r="D82" s="5">
        <v>-279409000000</v>
      </c>
      <c r="E82" s="5">
        <v>-321287000000</v>
      </c>
      <c r="F82" s="5">
        <v>-135533000000</v>
      </c>
      <c r="G82" s="5">
        <v>-195515000000</v>
      </c>
      <c r="I82" s="5">
        <v>-880810000000</v>
      </c>
      <c r="J82" s="5">
        <v>-765513000000</v>
      </c>
      <c r="K82" s="5">
        <v>-879222000000</v>
      </c>
      <c r="L82" s="5">
        <v>-830617000000</v>
      </c>
      <c r="M82" s="5">
        <v>-617093000000</v>
      </c>
      <c r="N82" s="5">
        <v>-668499000000</v>
      </c>
      <c r="O82" s="5">
        <v>-201799000000</v>
      </c>
      <c r="P82" s="5">
        <v>-802352000000</v>
      </c>
      <c r="Q82" s="5">
        <v>-834089000000</v>
      </c>
      <c r="R82" s="5">
        <v>-711179000000</v>
      </c>
      <c r="S82" s="5">
        <v>-690979000000</v>
      </c>
      <c r="T82" s="5">
        <v>-432580000000</v>
      </c>
      <c r="U82" s="5">
        <v>-578610000000</v>
      </c>
      <c r="V82" s="5">
        <v>-499240000000</v>
      </c>
      <c r="W82" s="5">
        <v>-403599000000</v>
      </c>
      <c r="X82" s="5">
        <v>-334284000000</v>
      </c>
      <c r="Y82" s="5">
        <v>-239574000000</v>
      </c>
      <c r="Z82" s="5">
        <v>-235059000000</v>
      </c>
    </row>
    <row r="83" spans="3:26" ht="15.5" x14ac:dyDescent="0.35">
      <c r="C83" t="s">
        <v>313</v>
      </c>
      <c r="V83" s="5">
        <v>-392729000000</v>
      </c>
      <c r="W83" s="5">
        <v>-392836000000</v>
      </c>
      <c r="X83" s="5">
        <v>-374350000000</v>
      </c>
      <c r="Y83" s="5">
        <v>-227996000000</v>
      </c>
      <c r="Z83" s="5">
        <v>-291935000000</v>
      </c>
    </row>
    <row r="84" spans="3:26" ht="15.5" x14ac:dyDescent="0.35">
      <c r="C84" t="s">
        <v>314</v>
      </c>
      <c r="V84" s="5">
        <v>-106511000000</v>
      </c>
      <c r="W84" s="5">
        <v>-10763000000</v>
      </c>
      <c r="X84" s="5">
        <v>40066000000</v>
      </c>
      <c r="Y84" s="5">
        <v>-11578000000</v>
      </c>
      <c r="Z84" s="5">
        <v>56876000000</v>
      </c>
    </row>
    <row r="85" spans="3:26" ht="15.5" x14ac:dyDescent="0.35">
      <c r="C85" t="s">
        <v>315</v>
      </c>
      <c r="D85" s="5">
        <v>-279409000000</v>
      </c>
      <c r="E85" s="5">
        <v>-321287000000</v>
      </c>
      <c r="F85" s="5">
        <v>-135533000000</v>
      </c>
      <c r="G85" s="5">
        <v>-195515000000</v>
      </c>
      <c r="I85" s="5">
        <v>-880810000000</v>
      </c>
      <c r="J85" s="5">
        <v>-765513000000</v>
      </c>
      <c r="K85" s="5">
        <v>-879222000000</v>
      </c>
      <c r="L85" s="5">
        <v>-830617000000</v>
      </c>
      <c r="M85" s="5">
        <v>-617093000000</v>
      </c>
      <c r="N85" s="5">
        <v>-668499000000</v>
      </c>
      <c r="O85" s="5">
        <v>-201799000000</v>
      </c>
      <c r="P85" s="5">
        <v>-802352000000</v>
      </c>
      <c r="Q85" s="5">
        <v>-834089000000</v>
      </c>
      <c r="R85" s="5">
        <v>-711179000000</v>
      </c>
      <c r="S85" s="5">
        <v>-690979000000</v>
      </c>
      <c r="T85" s="5">
        <v>-432580000000</v>
      </c>
      <c r="U85" s="5">
        <v>-578610000000</v>
      </c>
      <c r="V85" s="5">
        <v>-499240000000</v>
      </c>
      <c r="W85" s="5">
        <v>-403599000000</v>
      </c>
      <c r="X85" s="5">
        <v>-334284000000</v>
      </c>
      <c r="Y85" s="5">
        <v>-239574000000</v>
      </c>
      <c r="Z85" s="5">
        <v>-235059000000</v>
      </c>
    </row>
    <row r="86" spans="3:26" ht="15.5" x14ac:dyDescent="0.35">
      <c r="C86" t="s">
        <v>95</v>
      </c>
      <c r="D86" s="5">
        <v>1107979000000</v>
      </c>
      <c r="E86" s="5">
        <v>1198474000000</v>
      </c>
      <c r="F86" s="5">
        <v>596291000000</v>
      </c>
      <c r="G86" s="5">
        <v>802679000000</v>
      </c>
      <c r="I86" s="5">
        <v>3501154000000</v>
      </c>
      <c r="J86" s="5">
        <v>3007328000000</v>
      </c>
      <c r="K86" s="5">
        <v>3500988000000</v>
      </c>
      <c r="L86" s="5">
        <v>3045073000000</v>
      </c>
      <c r="M86" s="5">
        <v>2376227000000</v>
      </c>
      <c r="N86" s="5">
        <v>1602358000000</v>
      </c>
      <c r="O86" s="5">
        <v>209263000000</v>
      </c>
      <c r="P86" s="5">
        <v>2807923000000</v>
      </c>
      <c r="Q86" s="5">
        <v>3027466000000</v>
      </c>
      <c r="R86" s="5">
        <v>2618905000000</v>
      </c>
      <c r="S86" s="5">
        <v>1850907000000</v>
      </c>
      <c r="T86" s="5">
        <v>1115592000000</v>
      </c>
      <c r="U86" s="5">
        <v>1562161000000</v>
      </c>
      <c r="V86" s="5">
        <v>1363962000000</v>
      </c>
      <c r="W86" s="5">
        <v>1118661000000</v>
      </c>
      <c r="X86" s="5">
        <v>915938000000</v>
      </c>
      <c r="Y86" s="5">
        <v>506243000000</v>
      </c>
      <c r="Z86" s="5">
        <v>430474000000</v>
      </c>
    </row>
    <row r="87" spans="3:26" ht="15.5" x14ac:dyDescent="0.35">
      <c r="C87" t="s">
        <v>570</v>
      </c>
      <c r="Y87" s="5">
        <v>-15790000000</v>
      </c>
    </row>
    <row r="88" spans="3:26" ht="15.5" x14ac:dyDescent="0.35">
      <c r="C88" t="s">
        <v>97</v>
      </c>
      <c r="D88" s="5">
        <v>1107979000000</v>
      </c>
      <c r="E88" s="5">
        <v>1198474000000</v>
      </c>
      <c r="F88" s="5">
        <v>596291000000</v>
      </c>
      <c r="G88" s="5">
        <v>802679000000</v>
      </c>
      <c r="I88" s="5">
        <v>3501154000000</v>
      </c>
      <c r="J88" s="5">
        <v>3007328000000</v>
      </c>
      <c r="K88" s="5">
        <v>3500988000000</v>
      </c>
      <c r="L88" s="5">
        <v>3045073000000</v>
      </c>
      <c r="M88" s="5">
        <v>2376227000000</v>
      </c>
      <c r="N88" s="5">
        <v>1602358000000</v>
      </c>
      <c r="O88" s="5">
        <v>209263000000</v>
      </c>
      <c r="P88" s="5">
        <v>2807923000000</v>
      </c>
      <c r="Q88" s="5">
        <v>3027466000000</v>
      </c>
      <c r="R88" s="5">
        <v>2618905000000</v>
      </c>
      <c r="S88" s="5">
        <v>1850907000000</v>
      </c>
      <c r="T88" s="5">
        <v>1115592000000</v>
      </c>
      <c r="U88" s="5">
        <v>1562161000000</v>
      </c>
      <c r="V88" s="5">
        <v>1363962000000</v>
      </c>
      <c r="W88" s="5">
        <v>1118661000000</v>
      </c>
      <c r="X88" s="5">
        <v>915938000000</v>
      </c>
      <c r="Y88" s="5">
        <v>490453000000</v>
      </c>
      <c r="Z88" s="5">
        <v>430474000000</v>
      </c>
    </row>
    <row r="89" spans="3:26" ht="15.5" x14ac:dyDescent="0.35">
      <c r="C89" t="s">
        <v>98</v>
      </c>
      <c r="D89" s="5">
        <v>-549195000000</v>
      </c>
      <c r="E89" s="5">
        <v>329090000000</v>
      </c>
      <c r="F89" s="5">
        <v>160422000000</v>
      </c>
      <c r="G89" s="5">
        <v>337728000000</v>
      </c>
      <c r="I89" s="5">
        <v>889065000000</v>
      </c>
      <c r="J89" s="5">
        <v>-214393000000</v>
      </c>
      <c r="K89" s="5">
        <v>347732000000</v>
      </c>
      <c r="L89" s="5">
        <v>-1061317000000</v>
      </c>
      <c r="M89" s="5">
        <v>-957425000000</v>
      </c>
      <c r="N89" s="5">
        <v>750353000000</v>
      </c>
      <c r="O89" s="5">
        <v>348069000000</v>
      </c>
      <c r="P89" s="5">
        <v>-25416000000</v>
      </c>
      <c r="Q89" s="5">
        <v>29213000000</v>
      </c>
      <c r="R89" s="5">
        <v>3012712000000</v>
      </c>
      <c r="S89" s="5">
        <v>-39570000000</v>
      </c>
      <c r="T89" s="5">
        <v>33000000</v>
      </c>
      <c r="U89" s="5">
        <v>-119104000000</v>
      </c>
      <c r="V89" s="5">
        <v>-6123000000</v>
      </c>
      <c r="W89" s="5">
        <v>-92460000000</v>
      </c>
    </row>
    <row r="90" spans="3:26" ht="15.5" x14ac:dyDescent="0.35">
      <c r="C90" t="s">
        <v>99</v>
      </c>
      <c r="D90" s="5">
        <v>-549195000000</v>
      </c>
      <c r="E90" s="5">
        <v>329090000000</v>
      </c>
      <c r="F90" s="5">
        <v>160422000000</v>
      </c>
      <c r="G90" s="5">
        <v>337728000000</v>
      </c>
      <c r="I90" s="5">
        <v>889065000000</v>
      </c>
      <c r="J90" s="5">
        <v>-214393000000</v>
      </c>
      <c r="K90" s="5">
        <v>347732000000</v>
      </c>
      <c r="L90" s="5">
        <v>-1061317000000</v>
      </c>
      <c r="M90" s="5">
        <v>-957425000000</v>
      </c>
      <c r="N90" s="5">
        <v>750353000000</v>
      </c>
      <c r="O90" s="5">
        <v>348069000000</v>
      </c>
      <c r="P90" s="5">
        <v>-25416000000</v>
      </c>
      <c r="Q90" s="5">
        <v>29213000000</v>
      </c>
      <c r="R90" s="5">
        <v>3012712000000</v>
      </c>
      <c r="S90" s="5">
        <v>-39570000000</v>
      </c>
      <c r="T90" s="5">
        <v>33000000</v>
      </c>
      <c r="U90" s="5">
        <v>-119104000000</v>
      </c>
      <c r="V90" s="5">
        <v>-6123000000</v>
      </c>
      <c r="W90" s="5">
        <v>-92460000000</v>
      </c>
    </row>
    <row r="91" spans="3:26" ht="15.5" x14ac:dyDescent="0.35">
      <c r="C91" t="s">
        <v>100</v>
      </c>
      <c r="D91" s="5">
        <v>558784000000</v>
      </c>
      <c r="E91" s="5">
        <v>1527564000000</v>
      </c>
      <c r="F91" s="5">
        <v>756713000000</v>
      </c>
      <c r="G91" s="5">
        <v>1140407000000</v>
      </c>
      <c r="I91" s="5">
        <v>4390219000000</v>
      </c>
      <c r="J91" s="5">
        <v>2792935000000</v>
      </c>
      <c r="K91" s="5">
        <v>3848720000000</v>
      </c>
      <c r="L91" s="5">
        <v>1983756000000</v>
      </c>
      <c r="M91" s="5">
        <v>1418802000000</v>
      </c>
      <c r="N91" s="5">
        <v>2352711000000</v>
      </c>
      <c r="O91" s="5">
        <v>557332000000</v>
      </c>
      <c r="P91" s="5">
        <v>2782507000000</v>
      </c>
      <c r="Q91" s="5">
        <v>3056679000000</v>
      </c>
      <c r="R91" s="5">
        <v>5631617000000</v>
      </c>
      <c r="S91" s="5">
        <v>1811337000000</v>
      </c>
      <c r="T91" s="5">
        <v>1115625000000</v>
      </c>
      <c r="U91" s="5">
        <v>1443057000000</v>
      </c>
      <c r="V91" s="5">
        <v>1357839000000</v>
      </c>
      <c r="W91" s="5">
        <v>1026201000000</v>
      </c>
    </row>
    <row r="92" spans="3:26" ht="15.5" x14ac:dyDescent="0.35">
      <c r="C92" t="s">
        <v>101</v>
      </c>
      <c r="D92" s="5">
        <v>1107979000000</v>
      </c>
      <c r="E92" s="5">
        <v>1198474000000</v>
      </c>
      <c r="F92" s="5">
        <v>596291000000</v>
      </c>
      <c r="G92" s="5">
        <v>802679000000</v>
      </c>
      <c r="I92" s="5">
        <v>3501154000000</v>
      </c>
      <c r="J92" s="5">
        <v>3007328000000</v>
      </c>
      <c r="K92" s="5">
        <v>3500988000000</v>
      </c>
      <c r="L92" s="5">
        <v>3045073000000</v>
      </c>
      <c r="M92" s="5">
        <v>2376227000000</v>
      </c>
      <c r="N92" s="5">
        <v>1602358000000</v>
      </c>
      <c r="O92" s="5">
        <v>209263000000</v>
      </c>
      <c r="P92" s="5">
        <v>2807923000000</v>
      </c>
      <c r="Q92" s="5">
        <v>3027466000000</v>
      </c>
      <c r="R92" s="5">
        <v>2618905000000</v>
      </c>
      <c r="S92" s="5">
        <v>1850907000000</v>
      </c>
      <c r="T92" s="5">
        <v>1115592000000</v>
      </c>
      <c r="U92" s="5">
        <v>1562161000000</v>
      </c>
      <c r="V92" s="5">
        <v>1363962000000</v>
      </c>
      <c r="W92" s="5">
        <v>1118661000000</v>
      </c>
      <c r="X92" s="5">
        <v>915938000000</v>
      </c>
      <c r="Y92" s="5">
        <v>490453000000</v>
      </c>
      <c r="Z92" s="5">
        <v>430474000000</v>
      </c>
    </row>
    <row r="93" spans="3:26" ht="15.5" x14ac:dyDescent="0.35">
      <c r="C93" t="s">
        <v>7</v>
      </c>
      <c r="D93" s="5">
        <v>558784000000</v>
      </c>
      <c r="E93" s="5">
        <v>1527564000000</v>
      </c>
      <c r="F93" s="5">
        <v>756713000000</v>
      </c>
      <c r="G93" s="5">
        <v>1140407000000</v>
      </c>
      <c r="I93" s="5">
        <v>4390219000000</v>
      </c>
      <c r="J93" s="5">
        <v>2792935000000</v>
      </c>
      <c r="K93" s="5">
        <v>3848720000000</v>
      </c>
      <c r="L93" s="5">
        <v>1983756000000</v>
      </c>
      <c r="M93" s="5">
        <v>1418802000000</v>
      </c>
      <c r="N93" s="5">
        <v>2352711000000</v>
      </c>
      <c r="O93" s="5">
        <v>557332000000</v>
      </c>
      <c r="P93" s="5">
        <v>2782507000000</v>
      </c>
      <c r="Q93" s="5">
        <v>3056679000000</v>
      </c>
      <c r="R93" s="5">
        <v>5631617000000</v>
      </c>
      <c r="S93" s="5">
        <v>1811337000000</v>
      </c>
      <c r="T93" s="5">
        <v>1115625000000</v>
      </c>
      <c r="U93" s="5">
        <v>1443057000000</v>
      </c>
      <c r="V93" s="5">
        <v>1357839000000</v>
      </c>
      <c r="W93" s="5">
        <v>1026201000000</v>
      </c>
    </row>
    <row r="94" spans="3:26" ht="15.5" x14ac:dyDescent="0.35">
      <c r="C94" t="s">
        <v>394</v>
      </c>
    </row>
    <row r="95" spans="3:26" ht="15.5" x14ac:dyDescent="0.35">
      <c r="C95" t="s">
        <v>102</v>
      </c>
      <c r="D95" s="5">
        <v>1107979000000</v>
      </c>
      <c r="E95" s="5">
        <v>1198474000000</v>
      </c>
      <c r="F95" s="5">
        <v>596291000000</v>
      </c>
      <c r="G95" s="5">
        <v>802679000000</v>
      </c>
      <c r="I95" s="5">
        <v>3501154000000</v>
      </c>
      <c r="J95" s="5">
        <v>3007328000000</v>
      </c>
      <c r="K95" s="5">
        <v>3500988000000</v>
      </c>
      <c r="L95" s="5">
        <v>3045073000000</v>
      </c>
      <c r="M95" s="5">
        <v>2376227000000</v>
      </c>
      <c r="N95" s="5">
        <v>1602358000000</v>
      </c>
      <c r="O95" s="5">
        <v>209263000000</v>
      </c>
      <c r="P95" s="5">
        <v>2807923000000</v>
      </c>
      <c r="Q95" s="5">
        <v>3027466000000</v>
      </c>
      <c r="R95" s="5">
        <v>2618905000000</v>
      </c>
      <c r="S95" s="5">
        <v>1850907000000</v>
      </c>
      <c r="T95" s="5">
        <v>1115592000000</v>
      </c>
      <c r="U95" s="5">
        <v>1562161000000</v>
      </c>
      <c r="V95" s="5">
        <v>1363962000000</v>
      </c>
      <c r="W95" s="5">
        <v>1118661000000</v>
      </c>
      <c r="X95" s="5">
        <v>915938000000</v>
      </c>
      <c r="Y95" s="5">
        <v>490453000000</v>
      </c>
      <c r="Z95" s="5">
        <v>430474000000</v>
      </c>
    </row>
    <row r="96" spans="3:26" ht="15.5" x14ac:dyDescent="0.35">
      <c r="C96" t="s">
        <v>103</v>
      </c>
      <c r="D96" s="5">
        <v>558784000000</v>
      </c>
      <c r="E96" s="5">
        <v>1527564000000</v>
      </c>
      <c r="F96" s="5">
        <v>756713000000</v>
      </c>
      <c r="G96" s="5">
        <v>1140407000000</v>
      </c>
      <c r="I96" s="5">
        <v>4390219000000</v>
      </c>
      <c r="J96" s="5">
        <v>2792935000000</v>
      </c>
      <c r="K96" s="5">
        <v>3848720000000</v>
      </c>
      <c r="L96" s="5">
        <v>1983756000000</v>
      </c>
      <c r="M96" s="5">
        <v>1418802000000</v>
      </c>
      <c r="N96" s="5">
        <v>2352711000000</v>
      </c>
      <c r="O96" s="5">
        <v>557332000000</v>
      </c>
      <c r="P96" s="5">
        <v>2782507000000</v>
      </c>
      <c r="Q96" s="5">
        <v>3056679000000</v>
      </c>
      <c r="R96" s="5">
        <v>5631617000000</v>
      </c>
      <c r="S96" s="5">
        <v>1811337000000</v>
      </c>
      <c r="T96" s="5">
        <v>1115625000000</v>
      </c>
      <c r="U96" s="5">
        <v>1443057000000</v>
      </c>
      <c r="V96" s="5">
        <v>1357839000000</v>
      </c>
      <c r="W96" s="5">
        <v>1026201000000</v>
      </c>
    </row>
    <row r="97" spans="2:26" ht="15.5" x14ac:dyDescent="0.35">
      <c r="C97" t="s">
        <v>104</v>
      </c>
      <c r="D97" s="5">
        <v>558784000000</v>
      </c>
      <c r="E97" s="5">
        <v>1527564000000</v>
      </c>
      <c r="F97" s="5">
        <v>756713000000</v>
      </c>
      <c r="G97" s="5">
        <v>1140407000000</v>
      </c>
      <c r="I97" s="5">
        <v>4390219000000</v>
      </c>
      <c r="J97" s="5">
        <v>2792935000000</v>
      </c>
      <c r="K97" s="5">
        <v>3848720000000</v>
      </c>
      <c r="L97" s="5">
        <v>1983756000000</v>
      </c>
      <c r="M97" s="5">
        <v>1418802000000</v>
      </c>
      <c r="N97" s="5">
        <v>2352711000000</v>
      </c>
      <c r="O97" s="5">
        <v>557332000000</v>
      </c>
      <c r="P97" s="5">
        <v>2782507000000</v>
      </c>
      <c r="Q97" s="5">
        <v>3056679000000</v>
      </c>
      <c r="R97" s="5">
        <v>5631617000000</v>
      </c>
      <c r="S97" s="5">
        <v>1811337000000</v>
      </c>
      <c r="T97" s="5">
        <v>1115625000000</v>
      </c>
      <c r="U97" s="5">
        <v>1443057000000</v>
      </c>
      <c r="V97" s="5">
        <v>1357839000000</v>
      </c>
      <c r="W97" s="5">
        <v>1026201000000</v>
      </c>
    </row>
    <row r="99" spans="2:26" ht="15.5" x14ac:dyDescent="0.35">
      <c r="B99" t="s">
        <v>105</v>
      </c>
      <c r="C99" t="s">
        <v>106</v>
      </c>
    </row>
    <row r="100" spans="2:26" ht="15.5" x14ac:dyDescent="0.35">
      <c r="C100" t="s">
        <v>19</v>
      </c>
      <c r="D100" s="5">
        <v>2224963000000</v>
      </c>
      <c r="E100" s="5">
        <v>2154839000000</v>
      </c>
      <c r="F100" s="5">
        <v>1595960000000</v>
      </c>
      <c r="G100" s="5">
        <v>1706034000000</v>
      </c>
      <c r="I100" s="5">
        <v>2154839000000</v>
      </c>
      <c r="J100" s="5">
        <v>2105620000000</v>
      </c>
      <c r="K100" s="5">
        <v>2127489000000</v>
      </c>
      <c r="L100" s="5">
        <v>1661533000000</v>
      </c>
      <c r="M100" s="5">
        <v>1539577000000</v>
      </c>
      <c r="N100" s="5">
        <v>1429426000000</v>
      </c>
      <c r="O100" s="5">
        <v>1369167000000</v>
      </c>
      <c r="P100" s="5">
        <v>1243615000000</v>
      </c>
      <c r="Q100" s="5">
        <v>1027554000000</v>
      </c>
      <c r="R100" s="5">
        <v>1006682000000</v>
      </c>
      <c r="S100" s="5">
        <v>1181219000000</v>
      </c>
      <c r="T100" s="5">
        <v>920482000000</v>
      </c>
      <c r="U100" s="5">
        <v>924451000000</v>
      </c>
      <c r="V100" s="5">
        <v>694941000000</v>
      </c>
      <c r="W100" s="5">
        <v>512399000000</v>
      </c>
      <c r="X100" s="5">
        <v>362769000000</v>
      </c>
      <c r="Y100" s="5">
        <v>294357000000</v>
      </c>
      <c r="Z100" s="5">
        <v>229843000000</v>
      </c>
    </row>
    <row r="101" spans="2:26" ht="15.5" x14ac:dyDescent="0.35">
      <c r="C101" t="s">
        <v>1426</v>
      </c>
      <c r="D101" s="5">
        <v>23921892000000</v>
      </c>
      <c r="E101" s="5">
        <v>33797873000000</v>
      </c>
      <c r="F101" s="5">
        <v>35366708000000</v>
      </c>
      <c r="G101" s="5">
        <v>15205849000000</v>
      </c>
      <c r="I101" s="5">
        <v>33797873000000</v>
      </c>
      <c r="J101" s="5">
        <v>22739920000000</v>
      </c>
      <c r="K101" s="5">
        <v>18145761000000</v>
      </c>
      <c r="L101" s="5">
        <v>25416941000000</v>
      </c>
      <c r="M101" s="5">
        <v>10692484000000</v>
      </c>
      <c r="N101" s="5">
        <v>11107672000000</v>
      </c>
      <c r="O101" s="5">
        <v>15512329000000</v>
      </c>
      <c r="P101" s="5">
        <v>15417862000000</v>
      </c>
      <c r="Q101" s="5">
        <v>12554585000000</v>
      </c>
      <c r="R101" s="5">
        <v>10697378000000</v>
      </c>
      <c r="S101" s="5">
        <v>10986351000000</v>
      </c>
      <c r="T101" s="5">
        <v>9371509000000</v>
      </c>
      <c r="U101" s="5">
        <v>9858758000000</v>
      </c>
      <c r="V101" s="5">
        <v>7297835000000</v>
      </c>
      <c r="W101" s="5">
        <v>5261418000000</v>
      </c>
      <c r="X101" s="5">
        <v>4126152000000</v>
      </c>
      <c r="Y101" s="5">
        <v>2842112000000</v>
      </c>
      <c r="Z101" s="5">
        <v>1811728000000</v>
      </c>
    </row>
    <row r="102" spans="2:26" ht="15.5" x14ac:dyDescent="0.35">
      <c r="C102" t="s">
        <v>1427</v>
      </c>
    </row>
    <row r="103" spans="2:26" ht="15.5" x14ac:dyDescent="0.35">
      <c r="C103" t="s">
        <v>1781</v>
      </c>
      <c r="D103" s="5">
        <v>689918000000</v>
      </c>
      <c r="E103" s="5">
        <v>12929938000000</v>
      </c>
      <c r="F103" s="5">
        <v>7927672000000</v>
      </c>
      <c r="G103" s="5">
        <v>11852151000000</v>
      </c>
      <c r="I103" s="5">
        <v>12929938000000</v>
      </c>
      <c r="J103" s="5">
        <v>4661104000000</v>
      </c>
      <c r="K103" s="5">
        <v>30561122000000</v>
      </c>
      <c r="L103" s="5">
        <v>12975955000000</v>
      </c>
      <c r="M103" s="5">
        <v>27901048000000</v>
      </c>
      <c r="N103" s="5">
        <v>19830433000000</v>
      </c>
      <c r="O103" s="5">
        <v>11097193000000</v>
      </c>
      <c r="P103" s="5">
        <v>26464760000000</v>
      </c>
      <c r="Q103" s="5">
        <v>24697503000000</v>
      </c>
      <c r="R103" s="5">
        <v>17581350000000</v>
      </c>
      <c r="S103" s="5">
        <v>7839477000000</v>
      </c>
      <c r="T103" s="5">
        <v>1496455000000</v>
      </c>
      <c r="U103" s="5">
        <v>4839318000000</v>
      </c>
      <c r="V103" s="5">
        <v>11472346000000</v>
      </c>
      <c r="W103" s="5">
        <v>9780615000000</v>
      </c>
      <c r="X103" s="5">
        <v>2374930000000</v>
      </c>
      <c r="Y103" s="5">
        <v>136688000000</v>
      </c>
      <c r="Z103" s="5">
        <v>131755000000</v>
      </c>
    </row>
    <row r="104" spans="2:26" ht="15.5" x14ac:dyDescent="0.35">
      <c r="C104" t="s">
        <v>109</v>
      </c>
      <c r="D104" s="5">
        <v>1789181000000</v>
      </c>
      <c r="E104" s="5">
        <v>1795858000000</v>
      </c>
      <c r="I104" s="5">
        <v>1795858000000</v>
      </c>
      <c r="J104" s="5">
        <v>4828105000000</v>
      </c>
      <c r="K104" s="5">
        <v>4612840000000</v>
      </c>
      <c r="L104" s="5">
        <v>4658242000000</v>
      </c>
      <c r="M104" s="5">
        <v>4259776000000</v>
      </c>
      <c r="N104" s="5">
        <v>4194554000000</v>
      </c>
    </row>
    <row r="105" spans="2:26" ht="15.5" x14ac:dyDescent="0.35">
      <c r="C105" t="s">
        <v>110</v>
      </c>
      <c r="D105" s="5">
        <v>3703281000000</v>
      </c>
      <c r="E105" s="5">
        <v>3696275000000</v>
      </c>
      <c r="F105" s="5">
        <v>1500000000000</v>
      </c>
      <c r="G105" s="5">
        <v>1500000000000</v>
      </c>
      <c r="I105" s="5">
        <v>3696275000000</v>
      </c>
      <c r="J105" s="5">
        <v>1500000000000</v>
      </c>
      <c r="K105" s="5">
        <v>4499997000000</v>
      </c>
      <c r="L105" s="5">
        <v>4499977000000</v>
      </c>
      <c r="M105" s="5">
        <v>4499968000000</v>
      </c>
      <c r="N105" s="5">
        <v>5999878000000</v>
      </c>
      <c r="O105" s="5">
        <v>5999669000000</v>
      </c>
      <c r="P105" s="5">
        <v>2999519000000</v>
      </c>
      <c r="Q105" s="5">
        <v>2999319000000</v>
      </c>
      <c r="R105" s="5">
        <v>2999118000000</v>
      </c>
    </row>
    <row r="106" spans="2:26" ht="15.5" x14ac:dyDescent="0.35">
      <c r="C106" t="s">
        <v>2122</v>
      </c>
      <c r="D106" s="5">
        <v>689918000000</v>
      </c>
      <c r="E106" s="5">
        <v>12929938000000</v>
      </c>
      <c r="F106" s="5">
        <v>7927672000000</v>
      </c>
      <c r="G106" s="5">
        <v>11852151000000</v>
      </c>
      <c r="I106" s="5">
        <v>12929938000000</v>
      </c>
      <c r="J106" s="5">
        <v>4661104000000</v>
      </c>
      <c r="K106" s="5">
        <v>30561122000000</v>
      </c>
      <c r="L106" s="5">
        <v>12975955000000</v>
      </c>
      <c r="M106" s="5">
        <v>27901048000000</v>
      </c>
      <c r="N106" s="5">
        <v>19830433000000</v>
      </c>
      <c r="O106" s="5">
        <v>11097193000000</v>
      </c>
      <c r="P106" s="5">
        <v>26464760000000</v>
      </c>
      <c r="Q106" s="5">
        <v>24697503000000</v>
      </c>
      <c r="R106" s="5">
        <v>17581350000000</v>
      </c>
      <c r="S106" s="5">
        <v>7839477000000</v>
      </c>
      <c r="T106" s="5">
        <v>1496455000000</v>
      </c>
      <c r="U106" s="5">
        <v>4839318000000</v>
      </c>
      <c r="V106" s="5">
        <v>11472346000000</v>
      </c>
      <c r="W106" s="5">
        <v>9780615000000</v>
      </c>
      <c r="X106" s="5">
        <v>2374930000000</v>
      </c>
      <c r="Y106" s="5">
        <v>136688000000</v>
      </c>
      <c r="Z106" s="5">
        <v>131755000000</v>
      </c>
    </row>
    <row r="107" spans="2:26" ht="15.5" x14ac:dyDescent="0.35">
      <c r="C107" t="s">
        <v>93</v>
      </c>
      <c r="D107" s="5">
        <v>2329564000000</v>
      </c>
      <c r="E107" s="5">
        <v>2878759000000</v>
      </c>
      <c r="F107" s="5">
        <v>2549669000000</v>
      </c>
      <c r="G107" s="5">
        <v>2389247000000</v>
      </c>
      <c r="I107" s="5">
        <v>2878759000000</v>
      </c>
      <c r="J107" s="5">
        <v>1989694000000</v>
      </c>
      <c r="K107" s="5">
        <v>2204087000000</v>
      </c>
      <c r="L107" s="5">
        <v>4612930000000</v>
      </c>
      <c r="M107" s="5">
        <v>2917672000000</v>
      </c>
      <c r="N107" s="5">
        <v>3875097000000</v>
      </c>
      <c r="O107" s="5">
        <v>3124744000000</v>
      </c>
      <c r="P107" s="5">
        <v>2776675000000</v>
      </c>
      <c r="Q107" s="5">
        <v>2802091000000</v>
      </c>
      <c r="R107" s="5">
        <v>2772878000000</v>
      </c>
      <c r="S107" s="5">
        <v>-237144000000</v>
      </c>
      <c r="T107" s="5">
        <v>-80530000000</v>
      </c>
      <c r="U107" s="5">
        <v>-79446000000</v>
      </c>
      <c r="V107" s="5">
        <v>132112000000</v>
      </c>
      <c r="W107" s="5">
        <v>95340000000</v>
      </c>
      <c r="X107" s="5">
        <v>188486000000</v>
      </c>
      <c r="Y107" s="5">
        <v>-54239000000</v>
      </c>
      <c r="Z107" s="5">
        <v>-114747000000</v>
      </c>
    </row>
    <row r="108" spans="2:26" ht="15.5" x14ac:dyDescent="0.35">
      <c r="C108" t="s">
        <v>1428</v>
      </c>
      <c r="D108" s="5">
        <v>689918000000</v>
      </c>
      <c r="E108" s="5">
        <v>12929938000000</v>
      </c>
      <c r="F108" s="5">
        <v>7927672000000</v>
      </c>
      <c r="G108" s="5">
        <v>11852151000000</v>
      </c>
      <c r="I108" s="5">
        <v>12929938000000</v>
      </c>
      <c r="J108" s="5">
        <v>4661104000000</v>
      </c>
      <c r="K108" s="5">
        <v>30561122000000</v>
      </c>
      <c r="L108" s="5">
        <v>12975955000000</v>
      </c>
      <c r="M108" s="5">
        <v>27901048000000</v>
      </c>
      <c r="N108" s="5">
        <v>19830433000000</v>
      </c>
      <c r="O108" s="5">
        <v>11097193000000</v>
      </c>
      <c r="P108" s="5">
        <v>26464760000000</v>
      </c>
      <c r="Q108" s="5">
        <v>24697503000000</v>
      </c>
      <c r="R108" s="5">
        <v>17581350000000</v>
      </c>
      <c r="S108" s="5">
        <v>7839477000000</v>
      </c>
      <c r="T108" s="5">
        <v>1496455000000</v>
      </c>
      <c r="U108" s="5">
        <v>4839268000000</v>
      </c>
      <c r="V108" s="5">
        <v>11466296000000</v>
      </c>
      <c r="W108" s="5">
        <v>9777564000000</v>
      </c>
      <c r="X108" s="5">
        <v>2371810000000</v>
      </c>
      <c r="Y108" s="5">
        <v>132925000000</v>
      </c>
      <c r="Z108" s="5">
        <v>125213000000</v>
      </c>
    </row>
    <row r="109" spans="2:26" ht="15.5" x14ac:dyDescent="0.35">
      <c r="C109" t="s">
        <v>397</v>
      </c>
      <c r="D109" s="5">
        <v>20593082000000</v>
      </c>
      <c r="E109" s="5">
        <v>16588868000000</v>
      </c>
      <c r="F109" s="5">
        <v>16456232000000</v>
      </c>
      <c r="G109" s="5">
        <v>20823041000000</v>
      </c>
      <c r="I109" s="5">
        <v>16588868000000</v>
      </c>
      <c r="J109" s="5">
        <v>19874205000000</v>
      </c>
      <c r="K109" s="5">
        <v>1454768000000</v>
      </c>
      <c r="L109" s="5">
        <v>873109000000</v>
      </c>
      <c r="M109" s="5">
        <v>891173000000</v>
      </c>
      <c r="N109" s="5">
        <v>1123406000000</v>
      </c>
      <c r="O109" s="5">
        <v>5985588000000</v>
      </c>
      <c r="P109" s="5">
        <v>4991546000000</v>
      </c>
      <c r="Q109" s="5">
        <v>6532212000000</v>
      </c>
      <c r="R109" s="5">
        <v>3187329000000</v>
      </c>
      <c r="S109" s="5">
        <v>1701338000000</v>
      </c>
      <c r="T109" s="5">
        <v>5239538000000</v>
      </c>
      <c r="U109" s="5">
        <v>4124761000000</v>
      </c>
      <c r="V109" s="5">
        <v>914156000000</v>
      </c>
      <c r="W109" s="5">
        <v>632918000000</v>
      </c>
      <c r="X109" s="5">
        <v>931177000000</v>
      </c>
      <c r="Y109" s="5">
        <v>5487972000000</v>
      </c>
      <c r="Z109" s="5">
        <v>1737394000000</v>
      </c>
    </row>
    <row r="110" spans="2:26" ht="15.5" x14ac:dyDescent="0.35">
      <c r="C110" t="s">
        <v>396</v>
      </c>
      <c r="D110" s="5">
        <v>5786104000000</v>
      </c>
      <c r="E110" s="5">
        <v>5464153000000</v>
      </c>
      <c r="F110" s="5">
        <v>5279062000000</v>
      </c>
      <c r="G110" s="5">
        <v>5160657000000</v>
      </c>
      <c r="I110" s="5">
        <v>5464153000000</v>
      </c>
      <c r="J110" s="5">
        <v>5489205000000</v>
      </c>
      <c r="K110" s="5">
        <v>3851105000000</v>
      </c>
      <c r="L110" s="5">
        <v>850059000000</v>
      </c>
      <c r="M110" s="5">
        <v>1341732000000</v>
      </c>
      <c r="N110" s="5">
        <v>2082560000000</v>
      </c>
      <c r="O110" s="5">
        <v>2126461000000</v>
      </c>
      <c r="P110" s="5">
        <v>877112000000</v>
      </c>
      <c r="Q110" s="5">
        <v>1188742000000</v>
      </c>
      <c r="R110" s="5">
        <v>998812000000</v>
      </c>
      <c r="S110" s="5">
        <v>118224000000</v>
      </c>
      <c r="T110" s="5">
        <v>206834000000</v>
      </c>
      <c r="U110" s="5">
        <v>85679000000</v>
      </c>
      <c r="V110" s="5">
        <v>108409000000</v>
      </c>
      <c r="W110" s="5">
        <v>106049000000</v>
      </c>
    </row>
    <row r="111" spans="2:26" ht="15.5" x14ac:dyDescent="0.35">
      <c r="C111" t="s">
        <v>1925</v>
      </c>
      <c r="D111" s="5">
        <v>40968363000000</v>
      </c>
      <c r="E111" s="5">
        <v>38106638000000</v>
      </c>
      <c r="F111" s="5">
        <v>41098173000000</v>
      </c>
      <c r="G111" s="5">
        <v>34089317000000</v>
      </c>
      <c r="I111" s="5">
        <v>38106638000000</v>
      </c>
      <c r="J111" s="5">
        <v>35475529000000</v>
      </c>
      <c r="K111" s="5">
        <v>35893929000000</v>
      </c>
      <c r="L111" s="5">
        <v>51964973000000</v>
      </c>
      <c r="M111" s="5">
        <v>46080298000000</v>
      </c>
      <c r="N111" s="5">
        <v>56287751000000</v>
      </c>
    </row>
    <row r="112" spans="2:26" ht="15.5" x14ac:dyDescent="0.35">
      <c r="C112" t="s">
        <v>2124</v>
      </c>
      <c r="D112" s="5">
        <v>40968363000000</v>
      </c>
      <c r="E112" s="5">
        <v>38106638000000</v>
      </c>
      <c r="F112" s="5">
        <v>41098173000000</v>
      </c>
      <c r="G112" s="5">
        <v>34089317000000</v>
      </c>
      <c r="I112" s="5">
        <v>38106638000000</v>
      </c>
      <c r="J112" s="5">
        <v>35475529000000</v>
      </c>
      <c r="K112" s="5">
        <v>35893929000000</v>
      </c>
      <c r="L112" s="5">
        <v>51964973000000</v>
      </c>
      <c r="M112" s="5">
        <v>46080298000000</v>
      </c>
      <c r="N112" s="5">
        <v>56287751000000</v>
      </c>
      <c r="O112" s="5">
        <v>11053601000000</v>
      </c>
      <c r="P112" s="5">
        <v>9393138000000</v>
      </c>
      <c r="Q112" s="5">
        <v>8183973000000</v>
      </c>
      <c r="R112" s="5">
        <v>9243639000000</v>
      </c>
      <c r="S112" s="5">
        <v>8230908000000</v>
      </c>
      <c r="T112" s="5">
        <v>8238065000000</v>
      </c>
      <c r="U112" s="5">
        <v>8384960000000</v>
      </c>
      <c r="V112" s="5">
        <v>7468930000000</v>
      </c>
      <c r="W112" s="5">
        <v>7106814000000</v>
      </c>
      <c r="X112" s="5">
        <v>7193270000000</v>
      </c>
      <c r="Y112" s="5">
        <v>7380213000000</v>
      </c>
      <c r="Z112" s="5">
        <v>7576569000000</v>
      </c>
    </row>
    <row r="113" spans="3:26" ht="15.5" x14ac:dyDescent="0.35">
      <c r="C113" t="s">
        <v>1429</v>
      </c>
    </row>
    <row r="114" spans="3:26" ht="15.5" x14ac:dyDescent="0.35">
      <c r="C114" t="s">
        <v>1431</v>
      </c>
      <c r="D114" s="5">
        <v>330021981000000</v>
      </c>
      <c r="E114" s="5">
        <v>331743367000000</v>
      </c>
      <c r="F114" s="5">
        <v>316724283000000</v>
      </c>
      <c r="G114" s="5">
        <v>314603108000000</v>
      </c>
      <c r="I114" s="5">
        <v>331743367000000</v>
      </c>
      <c r="J114" s="5">
        <v>302352171000000</v>
      </c>
      <c r="K114" s="5">
        <v>282392324000000</v>
      </c>
      <c r="L114" s="5">
        <v>252552651000000</v>
      </c>
      <c r="M114" s="5">
        <v>234119536000000</v>
      </c>
      <c r="N114" s="5">
        <v>222900180000000</v>
      </c>
      <c r="O114" s="5">
        <v>226786631000000</v>
      </c>
      <c r="P114" s="5">
        <v>212938402000000</v>
      </c>
      <c r="Q114" s="5">
        <v>178978222000000</v>
      </c>
      <c r="R114" s="5">
        <v>148497025000000</v>
      </c>
      <c r="S114" s="5">
        <v>126006434000000</v>
      </c>
      <c r="T114" s="5">
        <v>104905865000000</v>
      </c>
      <c r="U114" s="5">
        <v>91378847000000</v>
      </c>
      <c r="V114" s="5">
        <v>74621792000000</v>
      </c>
      <c r="W114" s="5">
        <v>58533169000000</v>
      </c>
      <c r="X114" s="5">
        <v>47977801000000</v>
      </c>
      <c r="Y114" s="5">
        <v>38117373000000</v>
      </c>
      <c r="Z114" s="5">
        <v>30233168000000</v>
      </c>
    </row>
    <row r="115" spans="3:26" ht="15.5" x14ac:dyDescent="0.35">
      <c r="C115" t="s">
        <v>123</v>
      </c>
    </row>
    <row r="116" spans="3:26" ht="15.5" x14ac:dyDescent="0.35">
      <c r="C116" t="s">
        <v>1432</v>
      </c>
      <c r="D116" s="5">
        <v>10489578000000</v>
      </c>
      <c r="E116" s="5">
        <v>10508728000000</v>
      </c>
      <c r="F116" s="5">
        <v>9832904000000</v>
      </c>
      <c r="G116" s="5">
        <v>9425063000000</v>
      </c>
      <c r="I116" s="5">
        <v>10508728000000</v>
      </c>
      <c r="J116" s="5">
        <v>9176131000000</v>
      </c>
      <c r="K116" s="5">
        <v>8117812000000</v>
      </c>
      <c r="L116" s="5">
        <v>6353803000000</v>
      </c>
      <c r="M116" s="5">
        <v>5736791000000</v>
      </c>
      <c r="N116" s="5">
        <v>5818445000000</v>
      </c>
      <c r="O116" s="5">
        <v>5400658000000</v>
      </c>
      <c r="P116" s="5">
        <v>5017694000000</v>
      </c>
      <c r="Q116" s="5">
        <v>4837319000000</v>
      </c>
      <c r="R116" s="5">
        <v>4659379000000</v>
      </c>
      <c r="S116" s="5">
        <v>1553401000000</v>
      </c>
      <c r="T116" s="5">
        <v>1488383000000</v>
      </c>
      <c r="U116" s="5">
        <v>1522724000000</v>
      </c>
      <c r="V116" s="5">
        <v>1582812000000</v>
      </c>
      <c r="W116" s="5">
        <v>1497455000000</v>
      </c>
      <c r="X116" s="5">
        <v>1450837000000</v>
      </c>
      <c r="Y116" s="5">
        <v>1236672000000</v>
      </c>
      <c r="Z116" s="5">
        <v>1072645000000</v>
      </c>
    </row>
    <row r="117" spans="3:26" ht="15.5" x14ac:dyDescent="0.35">
      <c r="C117" t="s">
        <v>118</v>
      </c>
      <c r="D117" s="5">
        <v>1209787000000</v>
      </c>
      <c r="E117" s="5">
        <v>1323347000000</v>
      </c>
      <c r="F117" s="5">
        <v>1631459000000</v>
      </c>
      <c r="G117" s="5">
        <v>1786374000000</v>
      </c>
      <c r="I117" s="5">
        <v>1323347000000</v>
      </c>
      <c r="J117" s="5">
        <v>2286038000000</v>
      </c>
      <c r="K117" s="5">
        <v>2998282000000</v>
      </c>
      <c r="L117" s="5">
        <v>2915428000000</v>
      </c>
      <c r="M117" s="5">
        <v>2430660000000</v>
      </c>
      <c r="N117" s="5">
        <v>1972393000000</v>
      </c>
      <c r="O117" s="5">
        <v>629105000000</v>
      </c>
      <c r="P117" s="5">
        <v>260251000000</v>
      </c>
      <c r="Q117" s="5">
        <v>174555000000</v>
      </c>
      <c r="R117" s="5">
        <v>102791000000</v>
      </c>
      <c r="W117" s="5">
        <v>58188000000</v>
      </c>
      <c r="X117" s="5">
        <v>38836000000</v>
      </c>
      <c r="Y117" s="5">
        <v>72221000000</v>
      </c>
      <c r="Z117" s="5">
        <v>103981000000</v>
      </c>
    </row>
    <row r="118" spans="3:26" ht="15.5" x14ac:dyDescent="0.35">
      <c r="C118" t="s">
        <v>320</v>
      </c>
      <c r="D118" s="5">
        <v>751792000000</v>
      </c>
      <c r="E118" s="5">
        <v>725563000000</v>
      </c>
      <c r="I118" s="5">
        <v>725563000000</v>
      </c>
    </row>
    <row r="119" spans="3:26" ht="15.5" x14ac:dyDescent="0.35">
      <c r="C119" t="s">
        <v>126</v>
      </c>
      <c r="D119" s="5">
        <v>517542708000000</v>
      </c>
      <c r="E119" s="5">
        <v>527793420000000</v>
      </c>
      <c r="F119" s="5">
        <v>510856668000000</v>
      </c>
      <c r="G119" s="5">
        <v>484961609000000</v>
      </c>
      <c r="I119" s="5">
        <v>527793420000000</v>
      </c>
      <c r="J119" s="5">
        <v>469614502000000</v>
      </c>
      <c r="K119" s="5">
        <v>438749736000000</v>
      </c>
      <c r="L119" s="5">
        <v>402148312000000</v>
      </c>
      <c r="M119" s="5">
        <v>371868311000000</v>
      </c>
      <c r="N119" s="5">
        <v>361208406000000</v>
      </c>
      <c r="O119" s="5">
        <v>311776828000000</v>
      </c>
      <c r="P119" s="5">
        <v>306436194000000</v>
      </c>
      <c r="Q119" s="5">
        <v>261365267000000</v>
      </c>
      <c r="R119" s="5">
        <v>214168479000000</v>
      </c>
      <c r="S119" s="5">
        <v>171807592000000</v>
      </c>
      <c r="T119" s="5">
        <v>144575961000000</v>
      </c>
      <c r="U119" s="5">
        <v>131169730000000</v>
      </c>
      <c r="V119" s="5">
        <v>111748593000000</v>
      </c>
      <c r="W119" s="5">
        <v>89121459000000</v>
      </c>
      <c r="X119" s="5">
        <v>68385539000000</v>
      </c>
      <c r="Y119" s="5">
        <v>58516058000000</v>
      </c>
      <c r="Z119" s="5">
        <v>44992171000000</v>
      </c>
    </row>
    <row r="120" spans="3:26" ht="15.5" x14ac:dyDescent="0.35">
      <c r="C120" t="s">
        <v>127</v>
      </c>
    </row>
    <row r="121" spans="3:26" ht="15.5" x14ac:dyDescent="0.35">
      <c r="C121" t="s">
        <v>128</v>
      </c>
    </row>
    <row r="122" spans="3:26" ht="15.5" x14ac:dyDescent="0.35">
      <c r="C122" t="s">
        <v>1433</v>
      </c>
      <c r="D122" s="5">
        <v>2017400000000</v>
      </c>
      <c r="E122" s="5">
        <v>1887329000000</v>
      </c>
      <c r="F122" s="5">
        <v>3177891000000</v>
      </c>
      <c r="G122" s="5">
        <v>2751039000000</v>
      </c>
      <c r="I122" s="5">
        <v>1887329000000</v>
      </c>
      <c r="J122" s="5">
        <v>2644422000000</v>
      </c>
      <c r="K122" s="5">
        <v>3277514000000</v>
      </c>
      <c r="L122" s="5">
        <v>3205358000000</v>
      </c>
      <c r="M122" s="5">
        <v>3654236000000</v>
      </c>
      <c r="N122" s="5">
        <v>4765276000000</v>
      </c>
      <c r="O122" s="5">
        <v>1999183000000</v>
      </c>
      <c r="P122" s="5">
        <v>2301930000000</v>
      </c>
      <c r="Q122" s="5">
        <v>2813874000000</v>
      </c>
      <c r="R122" s="5">
        <v>2081886000000</v>
      </c>
      <c r="S122" s="5">
        <v>1960789000000</v>
      </c>
      <c r="T122" s="5">
        <v>1835807000000</v>
      </c>
      <c r="U122" s="5">
        <v>1284306000000</v>
      </c>
      <c r="V122" s="5">
        <v>1201499000000</v>
      </c>
      <c r="W122" s="5">
        <v>1017008000000</v>
      </c>
      <c r="X122" s="5">
        <v>781931000000</v>
      </c>
      <c r="Y122" s="5">
        <v>664765000000</v>
      </c>
      <c r="Z122" s="5">
        <v>592025000000</v>
      </c>
    </row>
    <row r="123" spans="3:26" ht="15.5" x14ac:dyDescent="0.35">
      <c r="C123" t="s">
        <v>1434</v>
      </c>
    </row>
    <row r="124" spans="3:26" ht="15.5" x14ac:dyDescent="0.35">
      <c r="C124" t="s">
        <v>395</v>
      </c>
    </row>
    <row r="125" spans="3:26" ht="15.5" x14ac:dyDescent="0.35">
      <c r="C125" t="s">
        <v>1435</v>
      </c>
      <c r="D125" s="5">
        <v>188607411000000</v>
      </c>
      <c r="E125" s="5">
        <v>201121533000000</v>
      </c>
      <c r="F125" s="5">
        <v>203265104000000</v>
      </c>
      <c r="G125" s="5">
        <v>183848966000000</v>
      </c>
      <c r="I125" s="5">
        <v>201121533000000</v>
      </c>
      <c r="J125" s="5">
        <v>153309371000000</v>
      </c>
      <c r="K125" s="5">
        <v>140693639000000</v>
      </c>
      <c r="L125" s="5">
        <v>146198027000000</v>
      </c>
      <c r="M125" s="5">
        <v>146520589000000</v>
      </c>
      <c r="N125" s="5">
        <v>147858608000000</v>
      </c>
      <c r="O125" s="5">
        <v>113929768000000</v>
      </c>
      <c r="P125" s="5">
        <v>115462283000000</v>
      </c>
      <c r="Q125" s="5">
        <v>85481932000000</v>
      </c>
      <c r="R125" s="5">
        <v>69536953000000</v>
      </c>
      <c r="S125" s="5">
        <v>58049240000000</v>
      </c>
      <c r="T125" s="5">
        <v>50491284000000</v>
      </c>
      <c r="U125" s="5">
        <v>48270633000000</v>
      </c>
      <c r="V125" s="5">
        <v>41521575000000</v>
      </c>
      <c r="W125" s="5">
        <v>31027400000000</v>
      </c>
      <c r="X125" s="5">
        <v>29513925000000</v>
      </c>
      <c r="Y125" s="5">
        <v>22771119000000</v>
      </c>
      <c r="Z125" s="5">
        <v>20719803000000</v>
      </c>
    </row>
    <row r="126" spans="3:26" ht="15.5" x14ac:dyDescent="0.35">
      <c r="C126" t="s">
        <v>1436</v>
      </c>
      <c r="D126" s="5">
        <v>392572993000000</v>
      </c>
      <c r="E126" s="5">
        <v>405499731000000</v>
      </c>
      <c r="F126" s="5">
        <v>397093801000000</v>
      </c>
      <c r="G126" s="5">
        <v>374457868000000</v>
      </c>
      <c r="I126" s="5">
        <v>405499731000000</v>
      </c>
      <c r="J126" s="5">
        <v>352437480000000</v>
      </c>
      <c r="K126" s="5">
        <v>322501148000000</v>
      </c>
      <c r="L126" s="5">
        <v>297099801000000</v>
      </c>
      <c r="M126" s="5">
        <v>273189056000000</v>
      </c>
      <c r="N126" s="5">
        <v>259149814000000</v>
      </c>
      <c r="O126" s="5">
        <v>206905692000000</v>
      </c>
      <c r="P126" s="5">
        <v>211034488000000</v>
      </c>
      <c r="Q126" s="5">
        <v>177091421000000</v>
      </c>
      <c r="R126" s="5">
        <v>159987717000000</v>
      </c>
      <c r="S126" s="5">
        <v>127708670000000</v>
      </c>
      <c r="T126" s="5">
        <v>106470677000000</v>
      </c>
      <c r="U126" s="5">
        <v>96207622000000</v>
      </c>
      <c r="V126" s="5">
        <v>80667983000000</v>
      </c>
      <c r="W126" s="5">
        <v>61970015000000</v>
      </c>
      <c r="X126" s="5">
        <v>47546047000000</v>
      </c>
      <c r="Y126" s="5">
        <v>40214954000000</v>
      </c>
      <c r="Z126" s="5">
        <v>31448744000000</v>
      </c>
    </row>
    <row r="127" spans="3:26" ht="15.5" x14ac:dyDescent="0.35">
      <c r="C127" t="s">
        <v>1437</v>
      </c>
      <c r="D127" s="5">
        <v>75071000000</v>
      </c>
      <c r="E127" s="5">
        <v>96481000000</v>
      </c>
      <c r="F127" s="5">
        <v>82026000000</v>
      </c>
      <c r="G127" s="5">
        <v>60547000000</v>
      </c>
      <c r="I127" s="5">
        <v>96481000000</v>
      </c>
      <c r="J127" s="5">
        <v>70035000000</v>
      </c>
      <c r="K127" s="5">
        <v>91312000000</v>
      </c>
      <c r="L127" s="5">
        <v>136408000000</v>
      </c>
      <c r="M127" s="5">
        <v>66007000000</v>
      </c>
      <c r="N127" s="5">
        <v>29880000000</v>
      </c>
      <c r="O127" s="5">
        <v>4509238000000</v>
      </c>
      <c r="P127" s="5">
        <v>2992579000000</v>
      </c>
      <c r="Q127" s="5">
        <v>5063433000000</v>
      </c>
      <c r="R127" s="5">
        <v>3652735000000</v>
      </c>
      <c r="S127" s="5">
        <v>1721198000000</v>
      </c>
      <c r="T127" s="5">
        <v>1179269000000</v>
      </c>
      <c r="U127" s="5">
        <v>275257000000</v>
      </c>
      <c r="V127" s="5">
        <v>706703000000</v>
      </c>
      <c r="W127" s="5">
        <v>792970000000</v>
      </c>
      <c r="X127" s="5">
        <v>558271000000</v>
      </c>
      <c r="Y127" s="5">
        <v>504763000000</v>
      </c>
      <c r="Z127" s="5">
        <v>330190000000</v>
      </c>
    </row>
    <row r="128" spans="3:26" ht="15.5" x14ac:dyDescent="0.35">
      <c r="C128" t="s">
        <v>1808</v>
      </c>
      <c r="D128" s="5">
        <v>75071000000</v>
      </c>
      <c r="E128" s="5">
        <v>96481000000</v>
      </c>
      <c r="F128" s="5">
        <v>82026000000</v>
      </c>
      <c r="G128" s="5">
        <v>60547000000</v>
      </c>
      <c r="I128" s="5">
        <v>96481000000</v>
      </c>
      <c r="J128" s="5">
        <v>70035000000</v>
      </c>
      <c r="K128" s="5">
        <v>91312000000</v>
      </c>
      <c r="L128" s="5">
        <v>136408000000</v>
      </c>
      <c r="M128" s="5">
        <v>66007000000</v>
      </c>
      <c r="N128" s="5">
        <v>29880000000</v>
      </c>
      <c r="O128" s="5">
        <v>4509238000000</v>
      </c>
      <c r="P128" s="5">
        <v>2992579000000</v>
      </c>
      <c r="Q128" s="5">
        <v>5063433000000</v>
      </c>
      <c r="R128" s="5">
        <v>3652735000000</v>
      </c>
      <c r="S128" s="5">
        <v>1721198000000</v>
      </c>
      <c r="T128" s="5">
        <v>1179269000000</v>
      </c>
      <c r="U128" s="5">
        <v>275257000000</v>
      </c>
      <c r="V128" s="5">
        <v>706703000000</v>
      </c>
      <c r="W128" s="5">
        <v>792970000000</v>
      </c>
      <c r="X128" s="5">
        <v>558271000000</v>
      </c>
      <c r="Y128" s="5">
        <v>504763000000</v>
      </c>
      <c r="Z128" s="5">
        <v>330190000000</v>
      </c>
    </row>
    <row r="129" spans="3:26" ht="15.5" x14ac:dyDescent="0.35">
      <c r="C129" t="s">
        <v>1065</v>
      </c>
      <c r="D129" s="5">
        <v>53000000</v>
      </c>
      <c r="M129" s="5">
        <v>17741000000</v>
      </c>
      <c r="N129" s="5">
        <v>22787000000</v>
      </c>
      <c r="Z129" s="5">
        <v>2115000000</v>
      </c>
    </row>
    <row r="130" spans="3:26" ht="15.5" x14ac:dyDescent="0.35">
      <c r="C130" t="s">
        <v>1775</v>
      </c>
      <c r="D130" s="5">
        <v>993101000000</v>
      </c>
      <c r="E130" s="5">
        <v>574901000000</v>
      </c>
      <c r="F130" s="5">
        <v>752158000000</v>
      </c>
      <c r="G130" s="5">
        <v>622813000000</v>
      </c>
      <c r="I130" s="5">
        <v>574901000000</v>
      </c>
      <c r="J130" s="5">
        <v>941898000000</v>
      </c>
      <c r="K130" s="5">
        <v>544567000000</v>
      </c>
      <c r="L130" s="5">
        <v>420562000000</v>
      </c>
      <c r="M130" s="5">
        <v>454140000000</v>
      </c>
      <c r="N130" s="5">
        <v>196071000000</v>
      </c>
      <c r="O130" s="5">
        <v>487052000000</v>
      </c>
      <c r="P130" s="5">
        <v>528148000000</v>
      </c>
      <c r="Q130" s="5">
        <v>8081000000</v>
      </c>
    </row>
    <row r="131" spans="3:26" ht="15.5" x14ac:dyDescent="0.35">
      <c r="C131" t="s">
        <v>1150</v>
      </c>
      <c r="D131" s="5">
        <v>3945841000000</v>
      </c>
      <c r="E131" s="5">
        <v>3985083000000</v>
      </c>
      <c r="F131" s="5">
        <v>3729855000000</v>
      </c>
      <c r="G131" s="5">
        <v>4765644000000</v>
      </c>
      <c r="I131" s="5">
        <v>3985083000000</v>
      </c>
      <c r="J131" s="5">
        <v>5444524000000</v>
      </c>
      <c r="K131" s="5">
        <v>8272098000000</v>
      </c>
      <c r="L131" s="5">
        <v>8652260000000</v>
      </c>
      <c r="M131" s="5">
        <v>12371708000000</v>
      </c>
      <c r="N131" s="5">
        <v>15810466000000</v>
      </c>
      <c r="O131" s="5">
        <v>19783552000000</v>
      </c>
      <c r="P131" s="5">
        <v>20644760000000</v>
      </c>
      <c r="Q131" s="5">
        <v>20480459000000</v>
      </c>
      <c r="R131" s="5">
        <v>14919910000000</v>
      </c>
      <c r="S131" s="5">
        <v>12492202000000</v>
      </c>
      <c r="T131" s="5">
        <v>8519884000000</v>
      </c>
      <c r="U131" s="5">
        <v>8836711000000</v>
      </c>
      <c r="V131" s="5">
        <v>7136776000000</v>
      </c>
      <c r="W131" s="5">
        <v>5438382000000</v>
      </c>
      <c r="X131" s="5">
        <v>4139934000000</v>
      </c>
      <c r="Y131" s="5">
        <v>3221894000000</v>
      </c>
      <c r="Z131" s="5">
        <v>2496157000000</v>
      </c>
    </row>
    <row r="132" spans="3:26" ht="15.5" x14ac:dyDescent="0.35">
      <c r="C132" t="s">
        <v>1438</v>
      </c>
      <c r="D132" s="5">
        <v>41989873000000</v>
      </c>
      <c r="E132" s="5">
        <v>37991851000000</v>
      </c>
      <c r="F132" s="5">
        <v>33543777000000</v>
      </c>
      <c r="G132" s="5">
        <v>32141746000000</v>
      </c>
      <c r="I132" s="5">
        <v>37991851000000</v>
      </c>
      <c r="J132" s="5">
        <v>33485084000000</v>
      </c>
      <c r="K132" s="5">
        <v>33762089000000</v>
      </c>
      <c r="L132" s="5">
        <v>24821005000000</v>
      </c>
      <c r="M132" s="5">
        <v>22062291000000</v>
      </c>
      <c r="N132" s="5">
        <v>23807138000000</v>
      </c>
      <c r="O132" s="5">
        <v>22465657000000</v>
      </c>
      <c r="P132" s="5">
        <v>15499493000000</v>
      </c>
      <c r="Q132" s="5">
        <v>7991053000000</v>
      </c>
      <c r="R132" s="5">
        <v>4999616000000</v>
      </c>
      <c r="S132" s="5">
        <v>7726728000000</v>
      </c>
      <c r="T132" s="5">
        <v>6998213000000</v>
      </c>
      <c r="U132" s="5">
        <v>7073032000000</v>
      </c>
      <c r="V132" s="5">
        <v>6737260000000</v>
      </c>
      <c r="W132" s="5">
        <v>5695307000000</v>
      </c>
      <c r="X132" s="5">
        <v>3399787000000</v>
      </c>
      <c r="Y132" s="5">
        <v>2983997000000</v>
      </c>
      <c r="Z132" s="5">
        <v>3281294000000</v>
      </c>
    </row>
    <row r="133" spans="3:26" ht="15.5" x14ac:dyDescent="0.35">
      <c r="C133" t="s">
        <v>1430</v>
      </c>
      <c r="D133" s="5">
        <v>41989873000000</v>
      </c>
      <c r="E133" s="5">
        <v>37991851000000</v>
      </c>
      <c r="F133" s="5">
        <v>33543777000000</v>
      </c>
      <c r="G133" s="5">
        <v>32141746000000</v>
      </c>
      <c r="I133" s="5">
        <v>37991851000000</v>
      </c>
      <c r="J133" s="5">
        <v>33485084000000</v>
      </c>
      <c r="K133" s="5">
        <v>33762089000000</v>
      </c>
      <c r="L133" s="5">
        <v>24821005000000</v>
      </c>
      <c r="M133" s="5">
        <v>22062291000000</v>
      </c>
      <c r="N133" s="5">
        <v>23807138000000</v>
      </c>
      <c r="O133" s="5">
        <v>22465657000000</v>
      </c>
      <c r="P133" s="5">
        <v>15499493000000</v>
      </c>
      <c r="Q133" s="5">
        <v>7991053000000</v>
      </c>
      <c r="R133" s="5">
        <v>4999616000000</v>
      </c>
      <c r="S133" s="5">
        <v>7726728000000</v>
      </c>
      <c r="T133" s="5">
        <v>6998213000000</v>
      </c>
      <c r="U133" s="5">
        <v>7073032000000</v>
      </c>
      <c r="V133" s="5">
        <v>6737260000000</v>
      </c>
      <c r="W133" s="5">
        <v>5695307000000</v>
      </c>
      <c r="X133" s="5">
        <v>3399787000000</v>
      </c>
      <c r="Y133" s="5">
        <v>2983997000000</v>
      </c>
      <c r="Z133" s="5">
        <v>3281294000000</v>
      </c>
    </row>
    <row r="134" spans="3:26" ht="15.5" x14ac:dyDescent="0.35">
      <c r="C134" t="s">
        <v>1279</v>
      </c>
      <c r="D134" s="5">
        <v>5492462000000</v>
      </c>
      <c r="E134" s="5">
        <v>5492133000000</v>
      </c>
      <c r="F134" s="5">
        <v>1500000000000</v>
      </c>
      <c r="G134" s="5">
        <v>1500000000000</v>
      </c>
      <c r="I134" s="5">
        <v>5492133000000</v>
      </c>
      <c r="J134" s="5">
        <v>6328105000000</v>
      </c>
      <c r="K134" s="5">
        <v>9112837000000</v>
      </c>
      <c r="L134" s="5">
        <v>9158219000000</v>
      </c>
      <c r="M134" s="5">
        <v>8759744000000</v>
      </c>
      <c r="N134" s="5">
        <v>10194432000000</v>
      </c>
      <c r="O134" s="5">
        <v>5999669000000</v>
      </c>
      <c r="P134" s="5">
        <v>2999519000000</v>
      </c>
      <c r="Q134" s="5">
        <v>2999319000000</v>
      </c>
      <c r="R134" s="5">
        <v>2999118000000</v>
      </c>
      <c r="Z134" s="5">
        <v>249902000000</v>
      </c>
    </row>
    <row r="135" spans="3:26" ht="15.5" x14ac:dyDescent="0.35">
      <c r="C135" t="s">
        <v>2179</v>
      </c>
      <c r="D135" s="5">
        <v>5492462000000</v>
      </c>
      <c r="E135" s="5">
        <v>5492133000000</v>
      </c>
      <c r="F135" s="5">
        <v>1500000000000</v>
      </c>
      <c r="G135" s="5">
        <v>1500000000000</v>
      </c>
      <c r="I135" s="5">
        <v>5492133000000</v>
      </c>
      <c r="J135" s="5">
        <v>6328105000000</v>
      </c>
      <c r="K135" s="5">
        <v>9112837000000</v>
      </c>
      <c r="L135" s="5">
        <v>9158219000000</v>
      </c>
      <c r="M135" s="5">
        <v>8759744000000</v>
      </c>
      <c r="N135" s="5">
        <v>10194432000000</v>
      </c>
      <c r="O135" s="5">
        <v>5999669000000</v>
      </c>
      <c r="P135" s="5">
        <v>2999519000000</v>
      </c>
      <c r="Q135" s="5">
        <v>2999319000000</v>
      </c>
      <c r="R135" s="5">
        <v>2999118000000</v>
      </c>
      <c r="Z135" s="5">
        <v>249902000000</v>
      </c>
    </row>
    <row r="136" spans="3:26" ht="15.5" x14ac:dyDescent="0.35">
      <c r="C136" t="s">
        <v>412</v>
      </c>
      <c r="D136" s="5">
        <v>567314000000</v>
      </c>
      <c r="E136" s="5">
        <v>140082000000</v>
      </c>
      <c r="I136" s="5">
        <v>140082000000</v>
      </c>
      <c r="S136" s="5">
        <v>9566000000</v>
      </c>
      <c r="T136" s="5">
        <v>152422000000</v>
      </c>
      <c r="U136" s="5">
        <v>152777000000</v>
      </c>
      <c r="V136" s="5">
        <v>45009000000</v>
      </c>
    </row>
    <row r="137" spans="3:26" ht="15.5" x14ac:dyDescent="0.35">
      <c r="C137" t="s">
        <v>1439</v>
      </c>
      <c r="D137" s="5">
        <v>29975475000000</v>
      </c>
      <c r="E137" s="5">
        <v>31882478000000</v>
      </c>
      <c r="F137" s="5">
        <v>32810201000000</v>
      </c>
      <c r="G137" s="5">
        <v>31869100000000</v>
      </c>
      <c r="I137" s="5">
        <v>31882478000000</v>
      </c>
      <c r="J137" s="5">
        <v>29248016000000</v>
      </c>
      <c r="K137" s="5">
        <v>27106095000000</v>
      </c>
      <c r="L137" s="5">
        <v>24862275000000</v>
      </c>
      <c r="M137" s="5">
        <v>22768072000000</v>
      </c>
      <c r="N137" s="5">
        <v>19844419000000</v>
      </c>
      <c r="O137" s="5">
        <v>18488951000000</v>
      </c>
      <c r="P137" s="5">
        <v>18811729000000</v>
      </c>
      <c r="Q137" s="5">
        <v>15764370000000</v>
      </c>
    </row>
    <row r="138" spans="3:26" ht="15.5" x14ac:dyDescent="0.35">
      <c r="C138" t="s">
        <v>2180</v>
      </c>
      <c r="D138" s="5">
        <v>29950271000000</v>
      </c>
      <c r="E138" s="5">
        <v>31856042000000</v>
      </c>
      <c r="F138" s="5">
        <v>32782449000000</v>
      </c>
      <c r="G138" s="5">
        <v>31836925000000</v>
      </c>
      <c r="I138" s="5">
        <v>31856042000000</v>
      </c>
      <c r="J138" s="5">
        <v>29216772000000</v>
      </c>
      <c r="K138" s="5">
        <v>27082860000000</v>
      </c>
      <c r="L138" s="5">
        <v>24823456000000</v>
      </c>
      <c r="M138" s="5">
        <v>22763144000000</v>
      </c>
      <c r="N138" s="5">
        <v>19841104000000</v>
      </c>
      <c r="O138" s="5">
        <v>18477539000000</v>
      </c>
      <c r="P138" s="5">
        <v>18794497000000</v>
      </c>
      <c r="Q138" s="5">
        <v>15382372000000</v>
      </c>
    </row>
    <row r="139" spans="3:26" ht="15.5" x14ac:dyDescent="0.35">
      <c r="C139" t="s">
        <v>2090</v>
      </c>
    </row>
    <row r="140" spans="3:26" ht="15.5" x14ac:dyDescent="0.35">
      <c r="C140" t="s">
        <v>1440</v>
      </c>
      <c r="D140" s="5">
        <v>29975475000000</v>
      </c>
      <c r="E140" s="5">
        <v>31882478000000</v>
      </c>
      <c r="F140" s="5">
        <v>32810201000000</v>
      </c>
      <c r="G140" s="5">
        <v>31869100000000</v>
      </c>
      <c r="I140" s="5">
        <v>31882478000000</v>
      </c>
      <c r="J140" s="5">
        <v>29248016000000</v>
      </c>
      <c r="K140" s="5">
        <v>27106095000000</v>
      </c>
      <c r="L140" s="5">
        <v>24862275000000</v>
      </c>
      <c r="M140" s="5">
        <v>22768072000000</v>
      </c>
      <c r="N140" s="5">
        <v>19844419000000</v>
      </c>
      <c r="O140" s="5">
        <v>18488951000000</v>
      </c>
      <c r="P140" s="5">
        <v>18811729000000</v>
      </c>
      <c r="Q140" s="5">
        <v>15764370000000</v>
      </c>
    </row>
    <row r="141" spans="3:26" ht="15.5" x14ac:dyDescent="0.35">
      <c r="C141" t="s">
        <v>142</v>
      </c>
      <c r="D141" s="5">
        <v>480773631000000</v>
      </c>
      <c r="E141" s="5">
        <v>491583127000000</v>
      </c>
      <c r="F141" s="5">
        <v>476173939000000</v>
      </c>
      <c r="G141" s="5">
        <v>451035593000000</v>
      </c>
      <c r="I141" s="5">
        <v>491583127000000</v>
      </c>
      <c r="J141" s="5">
        <v>437042613000000</v>
      </c>
      <c r="K141" s="5">
        <v>408270584000000</v>
      </c>
      <c r="L141" s="5">
        <v>376238958000000</v>
      </c>
      <c r="M141" s="5">
        <v>350461664000000</v>
      </c>
      <c r="N141" s="5">
        <v>341220561000000</v>
      </c>
      <c r="O141" s="5">
        <v>287940633000000</v>
      </c>
      <c r="P141" s="5">
        <v>282595746000000</v>
      </c>
      <c r="Q141" s="5">
        <v>239701833000000</v>
      </c>
      <c r="R141" s="5">
        <v>195037943000000</v>
      </c>
      <c r="S141" s="5">
        <v>157947485000000</v>
      </c>
      <c r="T141" s="5">
        <v>132369555000000</v>
      </c>
      <c r="U141" s="5">
        <v>119612977000000</v>
      </c>
      <c r="V141" s="5">
        <v>101469722000000</v>
      </c>
      <c r="W141" s="5">
        <v>81799816000000</v>
      </c>
      <c r="X141" s="5">
        <v>61938261000000</v>
      </c>
      <c r="Y141" s="5">
        <v>53054542000000</v>
      </c>
      <c r="Z141" s="5">
        <v>41913701000000</v>
      </c>
    </row>
    <row r="142" spans="3:26" ht="15.5" x14ac:dyDescent="0.35">
      <c r="C142" t="s">
        <v>143</v>
      </c>
    </row>
    <row r="143" spans="3:26" ht="15.5" x14ac:dyDescent="0.35">
      <c r="C143" t="s">
        <v>144</v>
      </c>
      <c r="D143" s="5">
        <v>7017222000000</v>
      </c>
      <c r="E143" s="5">
        <v>7017222000000</v>
      </c>
      <c r="F143" s="5">
        <v>7017222000000</v>
      </c>
      <c r="G143" s="5">
        <v>7017222000000</v>
      </c>
      <c r="I143" s="5">
        <v>7017222000000</v>
      </c>
      <c r="J143" s="5">
        <v>7017222000000</v>
      </c>
      <c r="K143" s="5">
        <v>7017222000000</v>
      </c>
      <c r="L143" s="5">
        <v>5295000000000</v>
      </c>
      <c r="M143" s="5">
        <v>5295000000000</v>
      </c>
      <c r="N143" s="5">
        <v>5295000000000</v>
      </c>
      <c r="O143" s="5">
        <v>5295000000000</v>
      </c>
      <c r="P143" s="5">
        <v>5295000000000</v>
      </c>
      <c r="Q143" s="5">
        <v>5295000000000</v>
      </c>
      <c r="R143" s="5">
        <v>5295000000000</v>
      </c>
      <c r="S143" s="5">
        <v>5291173000000</v>
      </c>
      <c r="T143" s="5">
        <v>5283848000000</v>
      </c>
      <c r="U143" s="5">
        <v>5282427000000</v>
      </c>
      <c r="V143" s="5">
        <v>5178220000000</v>
      </c>
      <c r="W143" s="5">
        <v>4417985000000</v>
      </c>
      <c r="X143" s="5">
        <v>4357029000000</v>
      </c>
      <c r="Y143" s="5">
        <v>4357029000000</v>
      </c>
      <c r="Z143" s="5">
        <v>2559804000000</v>
      </c>
    </row>
    <row r="144" spans="3:26" ht="15.5" x14ac:dyDescent="0.35">
      <c r="C144" t="s">
        <v>145</v>
      </c>
      <c r="D144" s="5">
        <v>4418900000000</v>
      </c>
      <c r="E144" s="5">
        <v>4418900000000</v>
      </c>
      <c r="F144" s="5">
        <v>4418900000000</v>
      </c>
      <c r="G144" s="5">
        <v>4418900000000</v>
      </c>
      <c r="I144" s="5">
        <v>4418900000000</v>
      </c>
      <c r="J144" s="5">
        <v>4418900000000</v>
      </c>
      <c r="K144" s="5">
        <v>4418900000000</v>
      </c>
      <c r="L144" s="5">
        <v>2054454000000</v>
      </c>
      <c r="M144" s="5">
        <v>2054454000000</v>
      </c>
      <c r="N144" s="5">
        <v>2054454000000</v>
      </c>
      <c r="O144" s="5">
        <v>2054454000000</v>
      </c>
      <c r="P144" s="5">
        <v>2054454000000</v>
      </c>
      <c r="Q144" s="5">
        <v>2054454000000</v>
      </c>
      <c r="R144" s="5">
        <v>2054454000000</v>
      </c>
      <c r="S144" s="5">
        <v>2046598000000</v>
      </c>
      <c r="T144" s="5">
        <v>2028136000000</v>
      </c>
      <c r="U144" s="5">
        <v>2025764000000</v>
      </c>
      <c r="V144" s="5">
        <v>1793503000000</v>
      </c>
      <c r="W144" s="5">
        <v>734359000000</v>
      </c>
      <c r="X144" s="5">
        <v>639626000000</v>
      </c>
      <c r="Y144" s="5">
        <v>708017000000</v>
      </c>
    </row>
    <row r="145" spans="2:26" ht="15.5" x14ac:dyDescent="0.35">
      <c r="C145" t="s">
        <v>146</v>
      </c>
      <c r="D145" s="5">
        <v>23003373000000</v>
      </c>
      <c r="E145" s="5">
        <v>21895394000000</v>
      </c>
      <c r="F145" s="5">
        <v>20696920000000</v>
      </c>
      <c r="G145" s="5">
        <v>20100629000000</v>
      </c>
      <c r="I145" s="5">
        <v>21895394000000</v>
      </c>
      <c r="J145" s="5">
        <v>19146073000000</v>
      </c>
      <c r="K145" s="5">
        <v>16838943000000</v>
      </c>
      <c r="L145" s="5">
        <v>13946970000000</v>
      </c>
      <c r="M145" s="5">
        <v>11139521000000</v>
      </c>
      <c r="N145" s="5">
        <v>8763294000000</v>
      </c>
      <c r="O145" s="5">
        <v>13361997000000</v>
      </c>
      <c r="P145" s="5">
        <v>13714319000000</v>
      </c>
      <c r="Q145" s="5">
        <v>11511889000000</v>
      </c>
      <c r="R145" s="5">
        <v>9008204000000</v>
      </c>
      <c r="S145" s="5">
        <v>6759480000000</v>
      </c>
      <c r="T145" s="5">
        <v>4974952000000</v>
      </c>
      <c r="U145" s="5">
        <v>4328008000000</v>
      </c>
      <c r="V145" s="5">
        <v>3175036000000</v>
      </c>
      <c r="W145" s="5">
        <v>2073959000000</v>
      </c>
      <c r="X145" s="5">
        <v>1262137000000</v>
      </c>
      <c r="Y145" s="5">
        <v>450709000000</v>
      </c>
      <c r="Z145" s="5">
        <v>633413000000</v>
      </c>
    </row>
    <row r="146" spans="2:26" ht="15.5" x14ac:dyDescent="0.35">
      <c r="C146" t="s">
        <v>147</v>
      </c>
      <c r="D146" s="5">
        <v>21716373000000</v>
      </c>
      <c r="E146" s="5">
        <v>18237500000000</v>
      </c>
      <c r="F146" s="5">
        <v>18394240000000</v>
      </c>
      <c r="G146" s="5">
        <v>18237500000000</v>
      </c>
      <c r="I146" s="5">
        <v>18237500000000</v>
      </c>
      <c r="J146" s="5">
        <v>15982004000000</v>
      </c>
      <c r="K146" s="5">
        <v>13181214000000</v>
      </c>
      <c r="L146" s="5">
        <v>10745157000000</v>
      </c>
      <c r="M146" s="5">
        <v>8606555000000</v>
      </c>
      <c r="N146" s="5">
        <v>7004198000000</v>
      </c>
      <c r="O146" s="5">
        <v>12995994000000</v>
      </c>
      <c r="P146" s="5">
        <v>10749657000000</v>
      </c>
      <c r="Q146" s="5">
        <v>8327684000000</v>
      </c>
      <c r="R146" s="5">
        <v>6232559000000</v>
      </c>
      <c r="S146" s="5">
        <v>4751833000000</v>
      </c>
      <c r="T146" s="5">
        <v>3859360000000</v>
      </c>
      <c r="U146" s="5">
        <v>2765847000000</v>
      </c>
      <c r="V146" s="5">
        <v>1811074000000</v>
      </c>
      <c r="W146" s="5">
        <v>916587000000</v>
      </c>
      <c r="X146" s="5">
        <v>346199000000</v>
      </c>
      <c r="Y146" s="5">
        <v>158421000000</v>
      </c>
      <c r="Z146" s="5">
        <v>202939000000</v>
      </c>
    </row>
    <row r="147" spans="2:26" ht="15.5" x14ac:dyDescent="0.35">
      <c r="C147" t="s">
        <v>148</v>
      </c>
      <c r="D147" s="5">
        <v>1287000000000</v>
      </c>
      <c r="E147" s="5">
        <v>3657894000000</v>
      </c>
      <c r="F147" s="5">
        <v>2302680000000</v>
      </c>
      <c r="G147" s="5">
        <v>1863129000000</v>
      </c>
      <c r="I147" s="5">
        <v>3657894000000</v>
      </c>
      <c r="J147" s="5">
        <v>3164069000000</v>
      </c>
      <c r="K147" s="5">
        <v>3657729000000</v>
      </c>
      <c r="L147" s="5">
        <v>3201813000000</v>
      </c>
      <c r="M147" s="5">
        <v>2532966000000</v>
      </c>
      <c r="N147" s="5">
        <v>1759096000000</v>
      </c>
      <c r="O147" s="5">
        <v>366003000000</v>
      </c>
      <c r="P147" s="5">
        <v>2964662000000</v>
      </c>
      <c r="Q147" s="5">
        <v>3184205000000</v>
      </c>
      <c r="R147" s="5">
        <v>2775645000000</v>
      </c>
      <c r="S147" s="5">
        <v>2007647000000</v>
      </c>
      <c r="T147" s="5">
        <v>1115592000000</v>
      </c>
      <c r="U147" s="5">
        <v>1562161000000</v>
      </c>
      <c r="V147" s="5">
        <v>1363962000000</v>
      </c>
      <c r="W147" s="5">
        <v>1157372000000</v>
      </c>
      <c r="X147" s="5">
        <v>915938000000</v>
      </c>
      <c r="Y147" s="5">
        <v>292288000000</v>
      </c>
      <c r="Z147" s="5">
        <v>430474000000</v>
      </c>
    </row>
    <row r="148" spans="2:26" ht="15.5" x14ac:dyDescent="0.35">
      <c r="C148" t="s">
        <v>149</v>
      </c>
      <c r="D148" s="5">
        <v>23003373000000</v>
      </c>
      <c r="E148" s="5">
        <v>21895394000000</v>
      </c>
      <c r="F148" s="5">
        <v>20696920000000</v>
      </c>
      <c r="G148" s="5">
        <v>20100629000000</v>
      </c>
      <c r="I148" s="5">
        <v>21895394000000</v>
      </c>
      <c r="J148" s="5">
        <v>19146073000000</v>
      </c>
      <c r="K148" s="5">
        <v>16838943000000</v>
      </c>
      <c r="L148" s="5">
        <v>13946970000000</v>
      </c>
      <c r="M148" s="5">
        <v>11139521000000</v>
      </c>
      <c r="N148" s="5">
        <v>8763294000000</v>
      </c>
      <c r="O148" s="5">
        <v>13361997000000</v>
      </c>
      <c r="P148" s="5">
        <v>13714319000000</v>
      </c>
      <c r="Q148" s="5">
        <v>11511889000000</v>
      </c>
      <c r="R148" s="5">
        <v>9008204000000</v>
      </c>
      <c r="S148" s="5">
        <v>6759480000000</v>
      </c>
      <c r="T148" s="5">
        <v>4974952000000</v>
      </c>
      <c r="U148" s="5">
        <v>4328008000000</v>
      </c>
      <c r="V148" s="5">
        <v>3175036000000</v>
      </c>
      <c r="W148" s="5">
        <v>2073959000000</v>
      </c>
      <c r="X148" s="5">
        <v>1262137000000</v>
      </c>
      <c r="Y148" s="5">
        <v>450709000000</v>
      </c>
      <c r="Z148" s="5">
        <v>633413000000</v>
      </c>
    </row>
    <row r="149" spans="2:26" ht="15.5" x14ac:dyDescent="0.35">
      <c r="C149" t="s">
        <v>150</v>
      </c>
      <c r="D149" s="5">
        <v>18000000</v>
      </c>
      <c r="E149" s="5">
        <v>18000000</v>
      </c>
      <c r="F149" s="5">
        <v>18000000</v>
      </c>
      <c r="G149" s="5">
        <v>18000000</v>
      </c>
      <c r="I149" s="5">
        <v>18000000</v>
      </c>
    </row>
    <row r="150" spans="2:26" ht="15.5" x14ac:dyDescent="0.35">
      <c r="C150" t="s">
        <v>9</v>
      </c>
      <c r="D150" s="5">
        <v>36769077000000</v>
      </c>
      <c r="E150" s="5">
        <v>36210293000000</v>
      </c>
      <c r="F150" s="5">
        <v>34682729000000</v>
      </c>
      <c r="G150" s="5">
        <v>33926016000000</v>
      </c>
      <c r="I150" s="5">
        <v>36210293000000</v>
      </c>
      <c r="J150" s="5">
        <v>32571889000000</v>
      </c>
      <c r="K150" s="5">
        <v>30479152000000</v>
      </c>
      <c r="L150" s="5">
        <v>25909354000000</v>
      </c>
      <c r="M150" s="5">
        <v>21406647000000</v>
      </c>
      <c r="N150" s="5">
        <v>19987845000000</v>
      </c>
      <c r="O150" s="5">
        <v>23836195000000</v>
      </c>
      <c r="P150" s="5">
        <v>23840448000000</v>
      </c>
      <c r="Q150" s="5">
        <v>21663434000000</v>
      </c>
      <c r="R150" s="5">
        <v>19130536000000</v>
      </c>
      <c r="S150" s="5">
        <v>13860107000000</v>
      </c>
      <c r="T150" s="5">
        <v>12206406000000</v>
      </c>
      <c r="U150" s="5">
        <v>11556753000000</v>
      </c>
      <c r="V150" s="5">
        <v>10278871000000</v>
      </c>
      <c r="W150" s="5">
        <v>7321643000000</v>
      </c>
      <c r="X150" s="5">
        <v>6447278000000</v>
      </c>
      <c r="Y150" s="5">
        <v>5461516000000</v>
      </c>
      <c r="Z150" s="5">
        <v>3078470000000</v>
      </c>
    </row>
    <row r="151" spans="2:26" ht="15.5" x14ac:dyDescent="0.35">
      <c r="C151" t="s">
        <v>151</v>
      </c>
      <c r="D151" s="5">
        <v>517542708000000</v>
      </c>
      <c r="E151" s="5">
        <v>527793420000000</v>
      </c>
      <c r="F151" s="5">
        <v>510856668000000</v>
      </c>
      <c r="G151" s="5">
        <v>484961609000000</v>
      </c>
      <c r="I151" s="5">
        <v>527793420000000</v>
      </c>
      <c r="J151" s="5">
        <v>469614502000000</v>
      </c>
      <c r="K151" s="5">
        <v>438749736000000</v>
      </c>
      <c r="L151" s="5">
        <v>402148312000000</v>
      </c>
      <c r="M151" s="5">
        <v>371868311000000</v>
      </c>
      <c r="N151" s="5">
        <v>361208406000000</v>
      </c>
      <c r="O151" s="5">
        <v>311776828000000</v>
      </c>
      <c r="P151" s="5">
        <v>306436194000000</v>
      </c>
      <c r="Q151" s="5">
        <v>261365267000000</v>
      </c>
      <c r="R151" s="5">
        <v>214168479000000</v>
      </c>
      <c r="S151" s="5">
        <v>171807592000000</v>
      </c>
      <c r="T151" s="5">
        <v>144575961000000</v>
      </c>
      <c r="U151" s="5">
        <v>131169730000000</v>
      </c>
      <c r="V151" s="5">
        <v>111748593000000</v>
      </c>
      <c r="W151" s="5">
        <v>89121459000000</v>
      </c>
      <c r="X151" s="5">
        <v>68385539000000</v>
      </c>
      <c r="Y151" s="5">
        <v>58516058000000</v>
      </c>
      <c r="Z151" s="5">
        <v>44992171000000</v>
      </c>
    </row>
    <row r="152" spans="2:26" ht="15.5" x14ac:dyDescent="0.35">
      <c r="C152" t="s">
        <v>152</v>
      </c>
      <c r="D152" s="5">
        <v>14034444413</v>
      </c>
      <c r="E152" s="5">
        <v>14034444413</v>
      </c>
      <c r="F152" s="5">
        <v>14034444413</v>
      </c>
      <c r="G152" s="5">
        <v>14034444413</v>
      </c>
      <c r="I152" s="5">
        <v>14034444413</v>
      </c>
      <c r="J152" s="5">
        <v>14034444413</v>
      </c>
      <c r="K152" s="5">
        <v>14034444413</v>
      </c>
      <c r="L152" s="5">
        <v>10590000000</v>
      </c>
      <c r="M152" s="5">
        <v>10590000000</v>
      </c>
      <c r="N152" s="5">
        <v>10590000000</v>
      </c>
      <c r="O152" s="5">
        <v>10590000000</v>
      </c>
      <c r="P152" s="5">
        <v>10590000000</v>
      </c>
      <c r="Q152" s="5">
        <v>10590000000</v>
      </c>
      <c r="R152" s="5">
        <v>10590000000</v>
      </c>
      <c r="S152" s="5">
        <v>10582345000</v>
      </c>
      <c r="T152" s="5">
        <v>10567696000</v>
      </c>
      <c r="U152" s="5">
        <v>10564853500</v>
      </c>
      <c r="V152" s="5">
        <v>10356440500</v>
      </c>
      <c r="W152" s="5">
        <v>8835970500</v>
      </c>
      <c r="X152" s="5">
        <v>8714057000</v>
      </c>
      <c r="Y152" s="5">
        <v>8714057000</v>
      </c>
      <c r="Z152" s="5">
        <v>15093540</v>
      </c>
    </row>
    <row r="154" spans="2:26" ht="15.5" x14ac:dyDescent="0.35">
      <c r="B154" t="s">
        <v>153</v>
      </c>
      <c r="C154" t="s">
        <v>154</v>
      </c>
      <c r="D154" s="5">
        <v>-21481012000000</v>
      </c>
      <c r="E154" s="5">
        <v>-7068898000000</v>
      </c>
      <c r="F154" s="5">
        <v>22093134000000</v>
      </c>
      <c r="G154" s="5">
        <v>10117888000000</v>
      </c>
      <c r="I154" s="5">
        <v>24324927000000</v>
      </c>
      <c r="J154" s="5">
        <v>-8755616000000</v>
      </c>
      <c r="K154" s="5">
        <v>6634353000000</v>
      </c>
      <c r="L154" s="5">
        <v>1265073000000</v>
      </c>
      <c r="M154" s="5">
        <v>9551932000000</v>
      </c>
      <c r="N154" s="5">
        <v>26532815000000</v>
      </c>
      <c r="O154" s="5">
        <v>-14828361000000</v>
      </c>
      <c r="P154" s="5">
        <v>-2410430000000</v>
      </c>
      <c r="Q154" s="5">
        <v>321044000000</v>
      </c>
      <c r="R154" s="5">
        <v>9783925000000</v>
      </c>
      <c r="S154" s="5">
        <v>1707579000000</v>
      </c>
      <c r="T154" s="5">
        <v>-2049009000000</v>
      </c>
      <c r="U154" s="5">
        <v>-3295676000000</v>
      </c>
      <c r="V154" s="5">
        <v>1831532000000</v>
      </c>
      <c r="W154" s="5">
        <v>4799245000000</v>
      </c>
      <c r="X154" s="5">
        <v>-2832958000000</v>
      </c>
      <c r="Y154" s="5">
        <v>1379312000000</v>
      </c>
      <c r="Z154" s="5">
        <v>-167736000000</v>
      </c>
    </row>
    <row r="155" spans="2:26" ht="15.5" x14ac:dyDescent="0.35">
      <c r="C155" t="s">
        <v>2181</v>
      </c>
      <c r="D155" s="5">
        <v>5758116000000</v>
      </c>
      <c r="E155" s="5">
        <v>8352534000000</v>
      </c>
      <c r="F155" s="5">
        <v>4520464000000</v>
      </c>
      <c r="G155" s="5">
        <v>10107498000000</v>
      </c>
      <c r="I155" s="5">
        <v>31416682000000</v>
      </c>
      <c r="J155" s="5">
        <v>29689639000000</v>
      </c>
      <c r="K155" s="5">
        <v>27618186000000</v>
      </c>
      <c r="L155" s="5">
        <v>24331326000000</v>
      </c>
      <c r="M155" s="5">
        <v>22427061000000</v>
      </c>
      <c r="N155" s="5">
        <v>22025695000000</v>
      </c>
      <c r="O155" s="5">
        <v>25453902000000</v>
      </c>
      <c r="P155" s="5">
        <v>22179899000000</v>
      </c>
      <c r="Q155" s="5">
        <v>18785473000000</v>
      </c>
      <c r="R155" s="5">
        <v>16822384000000</v>
      </c>
      <c r="S155" s="5">
        <v>14603342000000</v>
      </c>
      <c r="T155" s="5">
        <v>12548940000000</v>
      </c>
      <c r="U155" s="5">
        <v>10795629000000</v>
      </c>
      <c r="V155" s="5">
        <v>8656890000000</v>
      </c>
      <c r="W155" s="5">
        <v>7411788000000</v>
      </c>
      <c r="X155" s="5">
        <v>6424521000000</v>
      </c>
      <c r="Y155" s="5">
        <v>5691970000000</v>
      </c>
      <c r="Z155" s="5">
        <v>4480873000000</v>
      </c>
    </row>
    <row r="156" spans="2:26" ht="15.5" x14ac:dyDescent="0.35">
      <c r="C156" t="s">
        <v>1445</v>
      </c>
      <c r="D156" s="5">
        <v>209193000000</v>
      </c>
      <c r="E156" s="5">
        <v>332652000000</v>
      </c>
      <c r="F156" s="5">
        <v>275487000000</v>
      </c>
      <c r="G156" s="5">
        <v>211682000000</v>
      </c>
      <c r="I156" s="5">
        <v>1024936000000</v>
      </c>
      <c r="J156" s="5">
        <v>1421221000000</v>
      </c>
      <c r="K156" s="5">
        <v>1011258000000</v>
      </c>
      <c r="L156" s="5">
        <v>503307000000</v>
      </c>
      <c r="M156" s="5">
        <v>362436000000</v>
      </c>
      <c r="N156" s="5">
        <v>331915000000</v>
      </c>
      <c r="O156" s="5">
        <v>153997000000</v>
      </c>
      <c r="P156" s="5">
        <v>151188000000</v>
      </c>
      <c r="Q156" s="5">
        <v>161612000000</v>
      </c>
      <c r="R156" s="5">
        <v>197916000000</v>
      </c>
      <c r="S156" s="5">
        <v>227272000000</v>
      </c>
      <c r="T156" s="5">
        <v>202373000000</v>
      </c>
      <c r="U156" s="5">
        <v>193606000000</v>
      </c>
      <c r="V156" s="5">
        <v>107508000000</v>
      </c>
      <c r="W156" s="5">
        <v>74743000000</v>
      </c>
      <c r="X156" s="5">
        <v>78758000000</v>
      </c>
      <c r="Y156" s="5">
        <v>86671000000</v>
      </c>
      <c r="Z156" s="5">
        <v>93280000000</v>
      </c>
    </row>
    <row r="157" spans="2:26" ht="15.5" x14ac:dyDescent="0.35">
      <c r="C157" t="s">
        <v>2182</v>
      </c>
      <c r="D157" s="5">
        <v>-3777072000000</v>
      </c>
      <c r="E157" s="5">
        <v>-4170355000000</v>
      </c>
      <c r="F157" s="5">
        <v>-4709970000000</v>
      </c>
      <c r="G157" s="5">
        <v>-4795687000000</v>
      </c>
      <c r="I157" s="5">
        <v>-18234167000000</v>
      </c>
      <c r="J157" s="5">
        <v>-17973763000000</v>
      </c>
      <c r="K157" s="5">
        <v>-14892249000000</v>
      </c>
      <c r="L157" s="5">
        <v>-10775222000000</v>
      </c>
      <c r="M157" s="5">
        <v>-13027787000000</v>
      </c>
      <c r="N157" s="5">
        <v>-16095612000000</v>
      </c>
      <c r="O157" s="5">
        <v>-16646046000000</v>
      </c>
      <c r="P157" s="5">
        <v>-12624698000000</v>
      </c>
      <c r="Q157" s="5">
        <v>-9821680000000</v>
      </c>
      <c r="R157" s="5">
        <v>-8950086000000</v>
      </c>
      <c r="S157" s="5">
        <v>-8119236000000</v>
      </c>
      <c r="T157" s="5">
        <v>-7269328000000</v>
      </c>
      <c r="U157" s="5">
        <v>-5079114000000</v>
      </c>
      <c r="V157" s="5">
        <v>-4069719000000</v>
      </c>
      <c r="W157" s="5">
        <v>-3759750000000</v>
      </c>
      <c r="X157" s="5">
        <v>-3141922000000</v>
      </c>
      <c r="Y157" s="5">
        <v>-3462878000000</v>
      </c>
      <c r="Z157" s="5">
        <v>-2535349000000</v>
      </c>
    </row>
    <row r="158" spans="2:26" ht="15.5" x14ac:dyDescent="0.35">
      <c r="C158" t="s">
        <v>607</v>
      </c>
      <c r="D158" s="5">
        <v>-63541000000</v>
      </c>
      <c r="E158" s="5">
        <v>-2025000000</v>
      </c>
      <c r="G158" s="5">
        <v>-176010000000</v>
      </c>
      <c r="I158" s="5">
        <v>-393150000000</v>
      </c>
      <c r="J158" s="5">
        <v>-912208000000</v>
      </c>
      <c r="K158" s="5">
        <v>-1020952000000</v>
      </c>
      <c r="L158" s="5">
        <v>-1001324000000</v>
      </c>
      <c r="M158" s="5">
        <v>-820461000000</v>
      </c>
      <c r="N158" s="5">
        <v>-341466000000</v>
      </c>
      <c r="O158" s="5">
        <v>-590027000000</v>
      </c>
      <c r="P158" s="5">
        <v>-976956000000</v>
      </c>
      <c r="Q158" s="5">
        <v>-975516000000</v>
      </c>
      <c r="R158" s="5">
        <v>-938172000000</v>
      </c>
      <c r="S158" s="5">
        <v>-647413000000</v>
      </c>
      <c r="T158" s="5">
        <v>-358876000000</v>
      </c>
      <c r="U158" s="5">
        <v>-453656000000</v>
      </c>
      <c r="V158" s="5">
        <v>-437556000000</v>
      </c>
      <c r="W158" s="5">
        <v>-415944000000</v>
      </c>
      <c r="X158" s="5">
        <v>-291979000000</v>
      </c>
      <c r="Y158" s="5">
        <v>-269211000000</v>
      </c>
      <c r="Z158" s="5">
        <v>-293709000000</v>
      </c>
    </row>
    <row r="159" spans="2:26" ht="15.5" x14ac:dyDescent="0.35">
      <c r="C159" t="s">
        <v>2183</v>
      </c>
      <c r="L159" s="5">
        <v>402428000000</v>
      </c>
      <c r="O159" s="5">
        <v>6710000000</v>
      </c>
      <c r="P159" s="5">
        <v>3941000000</v>
      </c>
    </row>
    <row r="160" spans="2:26" ht="15.5" x14ac:dyDescent="0.35">
      <c r="C160" t="s">
        <v>2184</v>
      </c>
      <c r="Q160" s="5">
        <v>-477742000000</v>
      </c>
    </row>
    <row r="161" spans="3:26" ht="15.5" x14ac:dyDescent="0.35">
      <c r="C161" t="s">
        <v>1416</v>
      </c>
      <c r="D161" s="5">
        <v>636067000000</v>
      </c>
    </row>
    <row r="162" spans="3:26" ht="15.5" x14ac:dyDescent="0.35">
      <c r="C162" t="s">
        <v>1420</v>
      </c>
      <c r="D162" s="5">
        <v>-3215488000000</v>
      </c>
      <c r="E162" s="5">
        <v>-2246950000000</v>
      </c>
      <c r="F162" s="5">
        <v>-1924573000000</v>
      </c>
      <c r="G162" s="5">
        <v>-1385456000000</v>
      </c>
      <c r="I162" s="5">
        <v>-7997638000000</v>
      </c>
      <c r="J162" s="5">
        <v>-6372541000000</v>
      </c>
      <c r="K162" s="5">
        <v>-5790828000000</v>
      </c>
      <c r="L162" s="5">
        <v>-6896183000000</v>
      </c>
      <c r="M162" s="5">
        <v>-5927136000000</v>
      </c>
      <c r="N162" s="5">
        <v>-3986344000000</v>
      </c>
      <c r="O162" s="5">
        <v>-4845107000000</v>
      </c>
      <c r="P162" s="5">
        <v>-5163188000000</v>
      </c>
      <c r="Q162" s="5">
        <v>-4467421000000</v>
      </c>
      <c r="R162" s="5">
        <v>-4051884000000</v>
      </c>
      <c r="S162" s="5">
        <v>-3448993000000</v>
      </c>
      <c r="T162" s="5">
        <v>-3234585000000</v>
      </c>
      <c r="U162" s="5">
        <v>-3066021000000</v>
      </c>
      <c r="V162" s="5">
        <v>-2429538000000</v>
      </c>
      <c r="W162" s="5">
        <v>-2107691000000</v>
      </c>
      <c r="X162" s="5">
        <v>-2131694000000</v>
      </c>
      <c r="Y162" s="5">
        <v>-1386112000000</v>
      </c>
      <c r="Z162" s="5">
        <v>-1181133000000</v>
      </c>
    </row>
    <row r="163" spans="3:26" ht="15.5" x14ac:dyDescent="0.35">
      <c r="C163" t="s">
        <v>2185</v>
      </c>
      <c r="D163" s="5">
        <v>4497000000</v>
      </c>
      <c r="E163" s="5">
        <v>-199304000000</v>
      </c>
      <c r="F163" s="5">
        <v>89402000000</v>
      </c>
      <c r="G163" s="5">
        <v>-91210000000</v>
      </c>
      <c r="I163" s="5">
        <v>25951000000</v>
      </c>
      <c r="J163" s="5">
        <v>-63538000000</v>
      </c>
      <c r="K163" s="5">
        <v>-54382000000</v>
      </c>
      <c r="L163" s="5">
        <v>13828000000</v>
      </c>
      <c r="M163" s="5">
        <v>-27932000000</v>
      </c>
      <c r="N163" s="5">
        <v>-59428000000</v>
      </c>
      <c r="O163" s="5">
        <v>-110711000000</v>
      </c>
      <c r="P163" s="5">
        <v>16475000000</v>
      </c>
      <c r="Q163" s="5">
        <v>-30347000000</v>
      </c>
      <c r="R163" s="5">
        <v>-22148000000</v>
      </c>
      <c r="S163" s="5">
        <v>8281000000</v>
      </c>
      <c r="T163" s="5">
        <v>1960000000</v>
      </c>
      <c r="U163" s="5">
        <v>4862000000</v>
      </c>
      <c r="V163" s="5">
        <v>-7767000000</v>
      </c>
      <c r="W163" s="5">
        <v>-3488000000</v>
      </c>
      <c r="X163" s="5">
        <v>-13495000000</v>
      </c>
      <c r="Y163" s="5">
        <v>6379000000</v>
      </c>
      <c r="Z163" s="5">
        <v>-4292000000</v>
      </c>
    </row>
    <row r="164" spans="3:26" ht="15.5" x14ac:dyDescent="0.35">
      <c r="C164" t="s">
        <v>2079</v>
      </c>
    </row>
    <row r="165" spans="3:26" ht="15.5" x14ac:dyDescent="0.35">
      <c r="C165" t="s">
        <v>2186</v>
      </c>
    </row>
    <row r="166" spans="3:26" ht="15.5" x14ac:dyDescent="0.35">
      <c r="C166" t="s">
        <v>2081</v>
      </c>
      <c r="F166" s="5">
        <v>-264000000</v>
      </c>
      <c r="G166" s="5">
        <v>264000000</v>
      </c>
      <c r="M166" s="5">
        <v>947105000000</v>
      </c>
      <c r="N166" s="5">
        <v>-595305000000</v>
      </c>
      <c r="O166" s="5">
        <v>-351800000000</v>
      </c>
      <c r="U166" s="5">
        <v>148041000000</v>
      </c>
      <c r="V166" s="5">
        <v>-127402000000</v>
      </c>
      <c r="W166" s="5">
        <v>41911000000</v>
      </c>
      <c r="X166" s="5">
        <v>62450000000</v>
      </c>
      <c r="Y166" s="5">
        <v>-4933000000</v>
      </c>
      <c r="Z166" s="5">
        <v>-77195000000</v>
      </c>
    </row>
    <row r="167" spans="3:26" ht="15.5" x14ac:dyDescent="0.35">
      <c r="C167" t="s">
        <v>2187</v>
      </c>
      <c r="D167" s="5">
        <v>-3938850000000</v>
      </c>
      <c r="E167" s="5">
        <v>-36695000000</v>
      </c>
      <c r="F167" s="5">
        <v>4550480000000</v>
      </c>
      <c r="G167" s="5">
        <v>-1283712000000</v>
      </c>
      <c r="I167" s="5">
        <v>3763859000000</v>
      </c>
      <c r="J167" s="5">
        <v>-18286677000000</v>
      </c>
      <c r="K167" s="5">
        <v>-246380000000</v>
      </c>
      <c r="L167" s="5">
        <v>-104885000000</v>
      </c>
      <c r="M167" s="5">
        <v>849641000000</v>
      </c>
      <c r="N167" s="5">
        <v>172622000000</v>
      </c>
      <c r="O167" s="5">
        <v>2452777000000</v>
      </c>
      <c r="P167" s="5">
        <v>740954000000</v>
      </c>
      <c r="Q167" s="5">
        <v>-4301109000000</v>
      </c>
      <c r="R167" s="5">
        <v>-542078000000</v>
      </c>
      <c r="T167" s="5">
        <v>9660000000</v>
      </c>
      <c r="U167" s="5">
        <v>-1159263000000</v>
      </c>
      <c r="V167" s="5">
        <v>-562700000000</v>
      </c>
      <c r="W167" s="5">
        <v>290112000000</v>
      </c>
      <c r="X167" s="5">
        <v>-278269000000</v>
      </c>
      <c r="Y167" s="5">
        <v>-36049000000</v>
      </c>
      <c r="Z167" s="5">
        <v>-58331000000</v>
      </c>
    </row>
    <row r="168" spans="3:26" ht="15.5" x14ac:dyDescent="0.35">
      <c r="C168" t="s">
        <v>2188</v>
      </c>
      <c r="D168" s="5">
        <v>-2074066000000</v>
      </c>
      <c r="E168" s="5">
        <v>122692000000</v>
      </c>
      <c r="F168" s="5">
        <v>-2133405000000</v>
      </c>
      <c r="G168" s="5">
        <v>-9545000000</v>
      </c>
      <c r="I168" s="5">
        <v>174072000000</v>
      </c>
      <c r="J168" s="5">
        <v>490445000000</v>
      </c>
      <c r="K168" s="5">
        <v>15788979000000</v>
      </c>
      <c r="L168" s="5">
        <v>-4955939000000</v>
      </c>
      <c r="M168" s="5">
        <v>4842769000000</v>
      </c>
      <c r="N168" s="5">
        <v>-18122548000000</v>
      </c>
      <c r="O168" s="5">
        <v>1547115000000</v>
      </c>
      <c r="P168" s="5">
        <v>-2350369000000</v>
      </c>
      <c r="Q168" s="5">
        <v>703654000000</v>
      </c>
      <c r="R168" s="5">
        <v>-1107805000000</v>
      </c>
      <c r="S168" s="5">
        <v>572465000000</v>
      </c>
      <c r="T168" s="5">
        <v>105015000000</v>
      </c>
      <c r="U168" s="5">
        <v>-1028326000000</v>
      </c>
      <c r="V168" s="5">
        <v>-141143000000</v>
      </c>
      <c r="W168" s="5">
        <v>12016000000</v>
      </c>
      <c r="X168" s="5">
        <v>-532558000000</v>
      </c>
      <c r="Y168" s="5">
        <v>288294000000</v>
      </c>
      <c r="Z168" s="5">
        <v>1047424000000</v>
      </c>
    </row>
    <row r="169" spans="3:26" ht="15.5" x14ac:dyDescent="0.35">
      <c r="C169" t="s">
        <v>2189</v>
      </c>
      <c r="X169" s="5">
        <v>33410000000</v>
      </c>
      <c r="Y169" s="5">
        <v>-49000000</v>
      </c>
      <c r="Z169" s="5">
        <v>109367000000</v>
      </c>
    </row>
    <row r="170" spans="3:26" ht="15.5" x14ac:dyDescent="0.35">
      <c r="C170" t="s">
        <v>2190</v>
      </c>
      <c r="R170" s="5">
        <v>-3063288000000</v>
      </c>
      <c r="S170" s="5">
        <v>-1657894000000</v>
      </c>
      <c r="T170" s="5">
        <v>-1600125000000</v>
      </c>
      <c r="U170" s="5">
        <v>-2142427000000</v>
      </c>
      <c r="V170" s="5">
        <v>-1803699000000</v>
      </c>
      <c r="W170" s="5">
        <v>-1379347000000</v>
      </c>
    </row>
    <row r="171" spans="3:26" ht="15.5" x14ac:dyDescent="0.35">
      <c r="C171" t="s">
        <v>1784</v>
      </c>
      <c r="D171" s="5">
        <v>-418200000000</v>
      </c>
      <c r="E171" s="5">
        <v>366997000000</v>
      </c>
      <c r="F171" s="5">
        <v>-1000000</v>
      </c>
      <c r="G171" s="5">
        <v>-304962000000</v>
      </c>
      <c r="I171" s="5">
        <v>366997000000</v>
      </c>
      <c r="J171" s="5">
        <v>-397331000000</v>
      </c>
      <c r="K171" s="5">
        <v>-124005000000</v>
      </c>
      <c r="L171" s="5">
        <v>33578000000</v>
      </c>
      <c r="M171" s="5">
        <v>-258069000000</v>
      </c>
    </row>
    <row r="172" spans="3:26" ht="15.5" x14ac:dyDescent="0.35">
      <c r="C172" t="s">
        <v>1783</v>
      </c>
      <c r="D172" s="5">
        <v>-12000000</v>
      </c>
      <c r="E172" s="5">
        <v>146925000000</v>
      </c>
      <c r="I172" s="5">
        <v>146925000000</v>
      </c>
      <c r="J172" s="5">
        <v>-70666000000</v>
      </c>
    </row>
    <row r="173" spans="3:26" ht="15.5" x14ac:dyDescent="0.35">
      <c r="C173" t="s">
        <v>1450</v>
      </c>
      <c r="D173" s="5">
        <v>1241450000000</v>
      </c>
      <c r="E173" s="5">
        <v>-19682978000000</v>
      </c>
      <c r="F173" s="5">
        <v>-2013938000000</v>
      </c>
      <c r="G173" s="5">
        <v>-13867599000000</v>
      </c>
      <c r="I173" s="5">
        <v>-42240730000000</v>
      </c>
      <c r="J173" s="5">
        <v>-27739554000000</v>
      </c>
      <c r="K173" s="5">
        <v>-38484306000000</v>
      </c>
      <c r="L173" s="5">
        <v>-26318471000000</v>
      </c>
      <c r="M173" s="5">
        <v>-16988247000000</v>
      </c>
      <c r="N173" s="5">
        <v>-7255860000000</v>
      </c>
      <c r="O173" s="5">
        <v>-18229537000000</v>
      </c>
      <c r="P173" s="5">
        <v>-39554295000000</v>
      </c>
      <c r="Q173" s="5">
        <v>-35209569000000</v>
      </c>
      <c r="R173" s="5">
        <v>-23086511000000</v>
      </c>
      <c r="S173" s="5">
        <v>-21816707000000</v>
      </c>
      <c r="T173" s="5">
        <v>-14199296000000</v>
      </c>
      <c r="U173" s="5">
        <v>-17195657000000</v>
      </c>
      <c r="V173" s="5">
        <v>-16214143000000</v>
      </c>
      <c r="W173" s="5">
        <v>-10709579000000</v>
      </c>
      <c r="X173" s="5">
        <v>-10895306000000</v>
      </c>
      <c r="Y173" s="5">
        <v>-8794395000000</v>
      </c>
      <c r="Z173" s="5">
        <v>-9775606000000</v>
      </c>
    </row>
    <row r="174" spans="3:26" ht="15.5" x14ac:dyDescent="0.35">
      <c r="C174" t="s">
        <v>2191</v>
      </c>
      <c r="D174" s="5">
        <v>-1531138000000</v>
      </c>
      <c r="E174" s="5">
        <v>3660139000000</v>
      </c>
      <c r="F174" s="5">
        <v>-1264495000000</v>
      </c>
      <c r="G174" s="5">
        <v>505076000000</v>
      </c>
      <c r="I174" s="5">
        <v>594910000000</v>
      </c>
      <c r="J174" s="5">
        <v>-136021000000</v>
      </c>
      <c r="K174" s="5">
        <v>-785307000000</v>
      </c>
      <c r="L174" s="5">
        <v>-196503000000</v>
      </c>
      <c r="M174" s="5">
        <v>1241584000000</v>
      </c>
      <c r="N174" s="5">
        <v>-1285447000000</v>
      </c>
      <c r="O174" s="5">
        <v>300335000000</v>
      </c>
      <c r="P174" s="5">
        <v>10680000000</v>
      </c>
      <c r="Q174" s="5">
        <v>-28207000000</v>
      </c>
      <c r="R174" s="5">
        <v>-414285000000</v>
      </c>
      <c r="S174" s="5">
        <v>-349149000000</v>
      </c>
      <c r="T174" s="5">
        <v>-217784000000</v>
      </c>
      <c r="U174" s="5">
        <v>25512000000</v>
      </c>
      <c r="V174" s="5">
        <v>-93127000000</v>
      </c>
      <c r="W174" s="5">
        <v>-6604000000</v>
      </c>
      <c r="X174" s="5">
        <v>282084000000</v>
      </c>
      <c r="Y174" s="5">
        <v>-24418000000</v>
      </c>
      <c r="Z174" s="5">
        <v>139904000000</v>
      </c>
    </row>
    <row r="175" spans="3:26" ht="15.5" x14ac:dyDescent="0.35">
      <c r="C175" t="s">
        <v>2192</v>
      </c>
      <c r="D175" s="5">
        <v>-6720816000000</v>
      </c>
      <c r="E175" s="5">
        <v>-15422920000000</v>
      </c>
      <c r="F175" s="5">
        <v>-861623000000</v>
      </c>
      <c r="G175" s="5">
        <v>-14960478000000</v>
      </c>
      <c r="I175" s="5">
        <v>-37193967000000</v>
      </c>
      <c r="J175" s="5">
        <v>-46139804000000</v>
      </c>
      <c r="K175" s="5">
        <v>-23851019000000</v>
      </c>
      <c r="L175" s="5">
        <v>-31542220000000</v>
      </c>
      <c r="M175" s="5">
        <v>-9365217000000</v>
      </c>
      <c r="N175" s="5">
        <v>-27086538000000</v>
      </c>
      <c r="O175" s="5">
        <v>-14281110000000</v>
      </c>
      <c r="P175" s="5">
        <v>-41153030000000</v>
      </c>
      <c r="Q175" s="5">
        <v>-38835231000000</v>
      </c>
      <c r="R175" s="5">
        <v>-28213967000000</v>
      </c>
      <c r="S175" s="5">
        <v>-23251285000000</v>
      </c>
      <c r="T175" s="5">
        <v>-15902530000000</v>
      </c>
      <c r="U175" s="5">
        <v>-21352120000000</v>
      </c>
      <c r="V175" s="5">
        <v>-18942214000000</v>
      </c>
      <c r="W175" s="5">
        <v>-11751491000000</v>
      </c>
      <c r="X175" s="5">
        <v>-11328189000000</v>
      </c>
      <c r="Y175" s="5">
        <v>-8571550000000</v>
      </c>
      <c r="Z175" s="5">
        <v>-8614437000000</v>
      </c>
    </row>
    <row r="176" spans="3:26" ht="15.5" x14ac:dyDescent="0.35">
      <c r="C176" t="s">
        <v>2193</v>
      </c>
    </row>
    <row r="177" spans="3:26" ht="15.5" x14ac:dyDescent="0.35">
      <c r="C177" t="s">
        <v>1433</v>
      </c>
      <c r="D177" s="5">
        <v>557302000000</v>
      </c>
      <c r="E177" s="5">
        <v>-1016733000000</v>
      </c>
      <c r="F177" s="5">
        <v>425079000000</v>
      </c>
      <c r="G177" s="5">
        <v>-1170928000000</v>
      </c>
      <c r="I177" s="5">
        <v>-485935000000</v>
      </c>
      <c r="J177" s="5">
        <v>-441930000000</v>
      </c>
      <c r="K177" s="5">
        <v>74415000000</v>
      </c>
      <c r="L177" s="5">
        <v>-466852000000</v>
      </c>
      <c r="M177" s="5">
        <v>-1120009000000</v>
      </c>
      <c r="N177" s="5">
        <v>2446942000000</v>
      </c>
      <c r="O177" s="5">
        <v>-301002000000</v>
      </c>
      <c r="P177" s="5">
        <v>-414568000000</v>
      </c>
      <c r="Q177" s="5">
        <v>773805000000</v>
      </c>
      <c r="R177" s="5">
        <v>224818000000</v>
      </c>
      <c r="S177" s="5">
        <v>-21579000000</v>
      </c>
      <c r="T177" s="5">
        <v>477250000000</v>
      </c>
      <c r="U177" s="5">
        <v>85654000000</v>
      </c>
      <c r="V177" s="5">
        <v>235420000000</v>
      </c>
      <c r="W177" s="5">
        <v>258186000000</v>
      </c>
      <c r="X177" s="5">
        <v>34795000000</v>
      </c>
      <c r="Y177" s="5">
        <v>120096000000</v>
      </c>
      <c r="Z177" s="5">
        <v>88817000000</v>
      </c>
    </row>
    <row r="178" spans="3:26" ht="15.5" x14ac:dyDescent="0.35">
      <c r="C178" t="s">
        <v>1434</v>
      </c>
    </row>
    <row r="179" spans="3:26" ht="15.5" x14ac:dyDescent="0.35">
      <c r="C179" t="s">
        <v>1459</v>
      </c>
      <c r="D179" s="5">
        <v>-2635562000000</v>
      </c>
      <c r="E179" s="5">
        <v>6592245000000</v>
      </c>
      <c r="F179" s="5">
        <v>4032515000000</v>
      </c>
      <c r="G179" s="5">
        <v>1912804000000</v>
      </c>
      <c r="I179" s="5">
        <v>1275000000000</v>
      </c>
      <c r="J179" s="5">
        <v>11653971000000</v>
      </c>
      <c r="K179" s="5">
        <v>24468372000000</v>
      </c>
      <c r="L179" s="5">
        <v>31538044000000</v>
      </c>
      <c r="M179" s="5">
        <v>4762109000000</v>
      </c>
      <c r="N179" s="5">
        <v>20492649000000</v>
      </c>
      <c r="O179" s="5">
        <v>-5565072000000</v>
      </c>
      <c r="P179" s="5">
        <v>3653362000000</v>
      </c>
      <c r="Q179" s="5">
        <v>7376147000000</v>
      </c>
      <c r="R179" s="5">
        <v>13491520000000</v>
      </c>
      <c r="S179" s="5">
        <v>7150960000000</v>
      </c>
      <c r="T179" s="5">
        <v>4040235000000</v>
      </c>
      <c r="U179" s="5">
        <v>5450432000000</v>
      </c>
      <c r="V179" s="5">
        <v>-204929000000</v>
      </c>
      <c r="W179" s="5">
        <v>7679510000000</v>
      </c>
      <c r="X179" s="5">
        <v>-2220607000000</v>
      </c>
      <c r="Y179" s="5">
        <v>4462404000000</v>
      </c>
      <c r="Z179" s="5">
        <v>577466000000</v>
      </c>
    </row>
    <row r="180" spans="3:26" ht="15.5" x14ac:dyDescent="0.35">
      <c r="C180" t="s">
        <v>2145</v>
      </c>
      <c r="D180" s="5">
        <v>1725568000000</v>
      </c>
      <c r="E180" s="5">
        <v>2692644000000</v>
      </c>
      <c r="F180" s="5">
        <v>585917000000</v>
      </c>
      <c r="G180" s="5">
        <v>1096698000000</v>
      </c>
      <c r="I180" s="5">
        <v>6264837000000</v>
      </c>
      <c r="J180" s="5">
        <v>5443299000000</v>
      </c>
      <c r="K180" s="5">
        <v>4814656000000</v>
      </c>
      <c r="L180" s="5">
        <v>3268857000000</v>
      </c>
      <c r="M180" s="5">
        <v>2270858000000</v>
      </c>
      <c r="N180" s="5">
        <v>492085000000</v>
      </c>
      <c r="O180" s="5">
        <v>-188844000000</v>
      </c>
      <c r="P180" s="5">
        <v>32528000000</v>
      </c>
      <c r="Q180" s="5">
        <v>486967000000</v>
      </c>
      <c r="R180" s="5">
        <v>986092000000</v>
      </c>
      <c r="S180" s="5">
        <v>794865000000</v>
      </c>
      <c r="T180" s="5">
        <v>266187000000</v>
      </c>
      <c r="U180" s="5">
        <v>394537000000</v>
      </c>
      <c r="V180" s="5">
        <v>326569000000</v>
      </c>
      <c r="W180" s="5">
        <v>295902000000</v>
      </c>
      <c r="X180" s="5">
        <v>30511000000</v>
      </c>
      <c r="Y180" s="5">
        <v>48638000000</v>
      </c>
      <c r="Z180" s="5">
        <v>30577000000</v>
      </c>
    </row>
    <row r="181" spans="3:26" ht="15.5" x14ac:dyDescent="0.35">
      <c r="C181" t="s">
        <v>2146</v>
      </c>
    </row>
    <row r="182" spans="3:26" ht="15.5" x14ac:dyDescent="0.35">
      <c r="C182" t="s">
        <v>1460</v>
      </c>
      <c r="D182" s="5">
        <v>419833000000</v>
      </c>
      <c r="E182" s="5">
        <v>1202659000000</v>
      </c>
      <c r="F182" s="5">
        <v>-1530625000000</v>
      </c>
      <c r="G182" s="5">
        <v>-1078629000000</v>
      </c>
      <c r="I182" s="5">
        <v>-2494892000000</v>
      </c>
      <c r="J182" s="5">
        <v>-22012000000</v>
      </c>
      <c r="K182" s="5">
        <v>1539832000000</v>
      </c>
      <c r="L182" s="5">
        <v>-10617072000000</v>
      </c>
      <c r="M182" s="5">
        <v>8099264000000</v>
      </c>
      <c r="N182" s="5">
        <v>-2784772000000</v>
      </c>
      <c r="O182" s="5">
        <v>3134070000000</v>
      </c>
      <c r="P182" s="5">
        <v>132903000000</v>
      </c>
      <c r="Q182" s="5">
        <v>5441102000000</v>
      </c>
      <c r="R182" s="5">
        <v>3374101000000</v>
      </c>
      <c r="S182" s="5">
        <v>4171998000000</v>
      </c>
      <c r="T182" s="5">
        <v>1847289000000</v>
      </c>
      <c r="U182" s="5">
        <v>2504024000000</v>
      </c>
      <c r="V182" s="5">
        <v>6468869000000</v>
      </c>
      <c r="W182" s="5">
        <v>3819294000000</v>
      </c>
      <c r="X182" s="5">
        <v>1850934000000</v>
      </c>
      <c r="Y182" s="5">
        <v>1491859000000</v>
      </c>
      <c r="Z182" s="5">
        <v>161802000000</v>
      </c>
    </row>
    <row r="183" spans="3:26" ht="15.5" x14ac:dyDescent="0.35">
      <c r="C183" t="s">
        <v>2194</v>
      </c>
      <c r="D183" s="5">
        <v>77545000000</v>
      </c>
      <c r="E183" s="5">
        <v>61952000000</v>
      </c>
      <c r="F183" s="5">
        <v>131987000000</v>
      </c>
      <c r="G183" s="5">
        <v>-40406000000</v>
      </c>
      <c r="I183" s="5">
        <v>205144000000</v>
      </c>
      <c r="J183" s="5">
        <v>245340000000</v>
      </c>
      <c r="K183" s="5">
        <v>82875000000</v>
      </c>
      <c r="L183" s="5">
        <v>43479000000</v>
      </c>
      <c r="M183" s="5">
        <v>245030000000</v>
      </c>
      <c r="N183" s="5">
        <v>115320000000</v>
      </c>
      <c r="O183" s="5">
        <v>23565000000</v>
      </c>
      <c r="P183" s="5">
        <v>143923000000</v>
      </c>
      <c r="Q183" s="5">
        <v>54609000000</v>
      </c>
      <c r="R183" s="5">
        <v>694426000000</v>
      </c>
      <c r="S183" s="5">
        <v>417769000000</v>
      </c>
      <c r="T183" s="5">
        <v>82732000000</v>
      </c>
      <c r="U183" s="5">
        <v>193444000000</v>
      </c>
      <c r="V183" s="5">
        <v>255643000000</v>
      </c>
      <c r="W183" s="5">
        <v>128992000000</v>
      </c>
      <c r="X183" s="5">
        <v>75729000000</v>
      </c>
      <c r="Y183" s="5">
        <v>74007000000</v>
      </c>
      <c r="Z183" s="5">
        <v>57162000000</v>
      </c>
    </row>
    <row r="184" spans="3:26" ht="15.5" x14ac:dyDescent="0.35">
      <c r="C184" t="s">
        <v>2149</v>
      </c>
      <c r="R184" s="5">
        <v>2245195000000</v>
      </c>
      <c r="S184" s="5">
        <v>1144445000000</v>
      </c>
      <c r="T184" s="5">
        <v>1805961000000</v>
      </c>
      <c r="U184" s="5">
        <v>248144000000</v>
      </c>
      <c r="V184" s="5">
        <v>1357641000000</v>
      </c>
      <c r="W184" s="5">
        <v>986795000000</v>
      </c>
      <c r="X184" s="5">
        <v>851721000000</v>
      </c>
      <c r="Y184" s="5">
        <v>637986000000</v>
      </c>
      <c r="Z184" s="5">
        <v>48078000000</v>
      </c>
    </row>
    <row r="185" spans="3:26" ht="15.5" x14ac:dyDescent="0.35">
      <c r="C185" t="s">
        <v>2180</v>
      </c>
      <c r="D185" s="5">
        <v>-12926738000000</v>
      </c>
      <c r="E185" s="5">
        <v>8405929000000</v>
      </c>
      <c r="F185" s="5">
        <v>22635932000000</v>
      </c>
      <c r="G185" s="5">
        <v>19126826000000</v>
      </c>
      <c r="I185" s="5">
        <v>53062250000000</v>
      </c>
      <c r="J185" s="5">
        <v>29936331000000</v>
      </c>
      <c r="K185" s="5">
        <v>25401347000000</v>
      </c>
      <c r="L185" s="5">
        <v>23910746000000</v>
      </c>
      <c r="M185" s="5">
        <v>14039242000000</v>
      </c>
      <c r="N185" s="5">
        <v>52244123000000</v>
      </c>
      <c r="O185" s="5">
        <v>-4128796000000</v>
      </c>
      <c r="P185" s="5">
        <v>33943067000000</v>
      </c>
      <c r="Q185" s="5">
        <v>29303805000000</v>
      </c>
      <c r="R185" s="5">
        <v>32279047000000</v>
      </c>
      <c r="S185" s="5">
        <v>21237993000000</v>
      </c>
      <c r="T185" s="5">
        <v>10263055000000</v>
      </c>
      <c r="U185" s="5">
        <v>15539639000000</v>
      </c>
      <c r="V185" s="5">
        <v>18697968000000</v>
      </c>
      <c r="W185" s="5">
        <v>14423968000000</v>
      </c>
      <c r="X185" s="5">
        <v>7331094000000</v>
      </c>
      <c r="Y185" s="5">
        <v>8766210000000</v>
      </c>
      <c r="Z185" s="5">
        <v>7261656000000</v>
      </c>
    </row>
    <row r="186" spans="3:26" ht="15.5" x14ac:dyDescent="0.35">
      <c r="C186" t="s">
        <v>2090</v>
      </c>
      <c r="D186" s="5">
        <v>-21410000000</v>
      </c>
      <c r="E186" s="5">
        <v>14455000000</v>
      </c>
      <c r="F186" s="5">
        <v>21479000000</v>
      </c>
      <c r="G186" s="5">
        <v>1443000000</v>
      </c>
      <c r="I186" s="5">
        <v>26445000000</v>
      </c>
      <c r="J186" s="5">
        <v>-21277000000</v>
      </c>
      <c r="K186" s="5">
        <v>-45095000000</v>
      </c>
      <c r="L186" s="5">
        <v>70400000000</v>
      </c>
      <c r="M186" s="5">
        <v>36127000000</v>
      </c>
      <c r="N186" s="5">
        <v>-4479357000000</v>
      </c>
      <c r="O186" s="5">
        <v>1516659000000</v>
      </c>
      <c r="P186" s="5">
        <v>-2070854000000</v>
      </c>
      <c r="Q186" s="5">
        <v>1419543000000</v>
      </c>
      <c r="R186" s="5">
        <v>1931537000000</v>
      </c>
      <c r="S186" s="5">
        <v>541929000000</v>
      </c>
      <c r="T186" s="5">
        <v>904012000000</v>
      </c>
      <c r="U186" s="5">
        <v>-431446000000</v>
      </c>
      <c r="V186" s="5">
        <v>-86267000000</v>
      </c>
      <c r="W186" s="5">
        <v>234699000000</v>
      </c>
      <c r="X186" s="5">
        <v>53509000000</v>
      </c>
      <c r="Y186" s="5">
        <v>174573000000</v>
      </c>
      <c r="Z186" s="5">
        <v>315042000000</v>
      </c>
    </row>
    <row r="187" spans="3:26" ht="15.5" x14ac:dyDescent="0.35">
      <c r="C187" t="s">
        <v>1775</v>
      </c>
      <c r="D187" s="5">
        <v>418200000000</v>
      </c>
      <c r="E187" s="5">
        <v>-366997000000</v>
      </c>
      <c r="G187" s="5">
        <v>304963000000</v>
      </c>
      <c r="I187" s="5">
        <v>-366997000000</v>
      </c>
      <c r="J187" s="5">
        <v>397331000000</v>
      </c>
      <c r="K187" s="5">
        <v>124005000000</v>
      </c>
      <c r="L187" s="5">
        <v>-33578000000</v>
      </c>
      <c r="M187" s="5">
        <v>258069000000</v>
      </c>
    </row>
    <row r="188" spans="3:26" ht="15.5" x14ac:dyDescent="0.35">
      <c r="C188" t="s">
        <v>2195</v>
      </c>
      <c r="Y188" s="5">
        <v>-2115000000</v>
      </c>
      <c r="Z188" s="5">
        <v>2115000000</v>
      </c>
    </row>
    <row r="189" spans="3:26" ht="15.5" x14ac:dyDescent="0.35">
      <c r="C189" t="s">
        <v>1943</v>
      </c>
      <c r="D189" s="5">
        <v>-432317000000</v>
      </c>
      <c r="E189" s="5">
        <v>178538000000</v>
      </c>
      <c r="F189" s="5">
        <v>680357000000</v>
      </c>
      <c r="G189" s="5">
        <v>155121000000</v>
      </c>
      <c r="I189" s="5">
        <v>806055000000</v>
      </c>
      <c r="J189" s="5">
        <v>-416997000000</v>
      </c>
      <c r="K189" s="5">
        <v>-4184154000000</v>
      </c>
      <c r="L189" s="5">
        <v>654214000000</v>
      </c>
      <c r="M189" s="5">
        <v>-206114000000</v>
      </c>
      <c r="N189" s="5">
        <v>177416000000</v>
      </c>
      <c r="O189" s="5">
        <v>-734052000000</v>
      </c>
      <c r="P189" s="5">
        <v>650935000000</v>
      </c>
      <c r="Q189" s="5">
        <v>929317000000</v>
      </c>
      <c r="R189" s="5">
        <v>504480000000</v>
      </c>
      <c r="S189" s="5">
        <v>577268000000</v>
      </c>
      <c r="T189" s="5">
        <v>318720000000</v>
      </c>
      <c r="U189" s="5">
        <v>467291000000</v>
      </c>
      <c r="V189" s="5">
        <v>106807000000</v>
      </c>
      <c r="W189" s="5">
        <v>434225000000</v>
      </c>
      <c r="X189" s="5">
        <v>126265000000</v>
      </c>
      <c r="Y189" s="5">
        <v>184979000000</v>
      </c>
      <c r="Z189" s="5">
        <v>219401000000</v>
      </c>
    </row>
    <row r="190" spans="3:26" ht="15.5" x14ac:dyDescent="0.35">
      <c r="C190" t="s">
        <v>2196</v>
      </c>
    </row>
    <row r="191" spans="3:26" ht="15.5" x14ac:dyDescent="0.35">
      <c r="C191" t="s">
        <v>2197</v>
      </c>
    </row>
    <row r="192" spans="3:26" ht="15.5" x14ac:dyDescent="0.35">
      <c r="C192" t="s">
        <v>2198</v>
      </c>
    </row>
    <row r="193" spans="3:26" ht="15.5" x14ac:dyDescent="0.35">
      <c r="C193" t="s">
        <v>1439</v>
      </c>
      <c r="D193" s="5">
        <v>-1907005000000</v>
      </c>
      <c r="E193" s="5">
        <v>-927722000000</v>
      </c>
      <c r="F193" s="5">
        <v>941100000000</v>
      </c>
      <c r="G193" s="5">
        <v>2790124000000</v>
      </c>
      <c r="I193" s="5">
        <v>2634462000000</v>
      </c>
      <c r="J193" s="5">
        <v>2141920000000</v>
      </c>
      <c r="K193" s="5">
        <v>2243821000000</v>
      </c>
      <c r="L193" s="5">
        <v>2094203000000</v>
      </c>
      <c r="M193" s="5">
        <v>2923653000000</v>
      </c>
      <c r="N193" s="5">
        <v>1355469000000</v>
      </c>
      <c r="O193" s="5">
        <v>-322778000000</v>
      </c>
      <c r="P193" s="5">
        <v>3047359000000</v>
      </c>
      <c r="Q193" s="5">
        <v>3555426000000</v>
      </c>
    </row>
    <row r="194" spans="3:26" ht="15.5" x14ac:dyDescent="0.35">
      <c r="C194" t="s">
        <v>2199</v>
      </c>
      <c r="D194" s="5">
        <v>-14311968000000</v>
      </c>
      <c r="E194" s="5">
        <v>6287470000000</v>
      </c>
      <c r="F194" s="5">
        <v>24703947000000</v>
      </c>
      <c r="G194" s="5">
        <v>21207549000000</v>
      </c>
      <c r="I194" s="5">
        <v>55676280000000</v>
      </c>
      <c r="J194" s="5">
        <v>31595378000000</v>
      </c>
      <c r="K194" s="5">
        <v>23614339000000</v>
      </c>
      <c r="L194" s="5">
        <v>26229133000000</v>
      </c>
      <c r="M194" s="5">
        <v>15930968000000</v>
      </c>
      <c r="N194" s="5">
        <v>51744593000000</v>
      </c>
      <c r="O194" s="5">
        <v>-3969969000000</v>
      </c>
      <c r="P194" s="5">
        <v>35155939000000</v>
      </c>
      <c r="Q194" s="5">
        <v>35981896000000</v>
      </c>
      <c r="R194" s="5">
        <v>34939882000000</v>
      </c>
      <c r="S194" s="5">
        <v>22335611000000</v>
      </c>
      <c r="T194" s="5">
        <v>11963037000000</v>
      </c>
      <c r="U194" s="5">
        <v>15661138000000</v>
      </c>
      <c r="V194" s="5">
        <v>18953928000000</v>
      </c>
      <c r="W194" s="5">
        <v>15351078000000</v>
      </c>
      <c r="X194" s="5">
        <v>7545663000000</v>
      </c>
      <c r="Y194" s="5">
        <v>9243743000000</v>
      </c>
      <c r="Z194" s="5">
        <v>7887031000000</v>
      </c>
    </row>
    <row r="195" spans="3:26" ht="15.5" x14ac:dyDescent="0.35">
      <c r="C195" t="s">
        <v>2097</v>
      </c>
      <c r="D195" s="5">
        <v>-21032784000000</v>
      </c>
      <c r="E195" s="5">
        <v>-9135450000000</v>
      </c>
      <c r="F195" s="5">
        <v>23842324000000</v>
      </c>
      <c r="G195" s="5">
        <v>6247071000000</v>
      </c>
      <c r="I195" s="5">
        <v>18482313000000</v>
      </c>
      <c r="J195" s="5">
        <v>-14544426000000</v>
      </c>
      <c r="K195" s="5">
        <v>-236680000000</v>
      </c>
      <c r="L195" s="5">
        <v>-5313087000000</v>
      </c>
      <c r="M195" s="5">
        <v>6565751000000</v>
      </c>
      <c r="N195" s="5">
        <v>24658055000000</v>
      </c>
      <c r="O195" s="5">
        <v>-18251079000000</v>
      </c>
      <c r="P195" s="5">
        <v>-5997091000000</v>
      </c>
      <c r="Q195" s="5">
        <v>-2853335000000</v>
      </c>
      <c r="R195" s="5">
        <v>6725915000000</v>
      </c>
      <c r="S195" s="5">
        <v>-915674000000</v>
      </c>
      <c r="T195" s="5">
        <v>-3939493000000</v>
      </c>
      <c r="U195" s="5">
        <v>-5690982000000</v>
      </c>
      <c r="V195" s="5">
        <v>11714000000</v>
      </c>
      <c r="W195" s="5">
        <v>3599587000000</v>
      </c>
      <c r="X195" s="5">
        <v>-3782526000000</v>
      </c>
      <c r="Y195" s="5">
        <v>672193000000</v>
      </c>
      <c r="Z195" s="5">
        <v>-727406000000</v>
      </c>
    </row>
    <row r="196" spans="3:26" ht="15.5" x14ac:dyDescent="0.35">
      <c r="C196" t="s">
        <v>834</v>
      </c>
      <c r="X196" s="5">
        <v>25379000000</v>
      </c>
      <c r="Y196" s="5">
        <v>40300000000</v>
      </c>
    </row>
    <row r="197" spans="3:26" ht="15.5" x14ac:dyDescent="0.35">
      <c r="C197" t="s">
        <v>161</v>
      </c>
      <c r="D197" s="5">
        <v>4874708000000</v>
      </c>
      <c r="E197" s="5">
        <v>8702505000000</v>
      </c>
      <c r="F197" s="5">
        <v>677100000000</v>
      </c>
      <c r="G197" s="5">
        <v>-5505942000000</v>
      </c>
      <c r="I197" s="5">
        <v>-1757871000000</v>
      </c>
      <c r="J197" s="5">
        <v>-3517424000000</v>
      </c>
      <c r="K197" s="5">
        <v>9315946000000</v>
      </c>
      <c r="L197" s="5">
        <v>1431240000000</v>
      </c>
      <c r="M197" s="5">
        <v>-6794035000000</v>
      </c>
      <c r="N197" s="5">
        <v>581708000000</v>
      </c>
      <c r="O197" s="5">
        <v>8440369000000</v>
      </c>
      <c r="P197" s="5">
        <v>6598304000000</v>
      </c>
      <c r="Q197" s="5">
        <v>8075789000000</v>
      </c>
      <c r="R197" s="5">
        <v>1588435000000</v>
      </c>
      <c r="S197" s="5">
        <v>2826668000000</v>
      </c>
      <c r="T197" s="5">
        <v>301463000000</v>
      </c>
      <c r="U197" s="5">
        <v>2185910000000</v>
      </c>
      <c r="V197" s="5">
        <v>2189157000000</v>
      </c>
      <c r="W197" s="5">
        <v>4431045000000</v>
      </c>
      <c r="X197" s="5">
        <v>1091678000000</v>
      </c>
      <c r="Y197" s="5">
        <v>3804497000000</v>
      </c>
      <c r="Z197" s="5">
        <v>5502000000</v>
      </c>
    </row>
    <row r="198" spans="3:26" ht="15.5" x14ac:dyDescent="0.35">
      <c r="C198" t="s">
        <v>162</v>
      </c>
      <c r="D198" s="5">
        <v>-4561826000000</v>
      </c>
      <c r="E198" s="5">
        <v>789989000000</v>
      </c>
      <c r="F198" s="5">
        <v>-4410238000000</v>
      </c>
      <c r="G198" s="5">
        <v>-2213329000000</v>
      </c>
      <c r="I198" s="5">
        <v>-6626825000000</v>
      </c>
      <c r="J198" s="5">
        <v>-5306340000000</v>
      </c>
      <c r="K198" s="5">
        <v>-4439215000000</v>
      </c>
      <c r="L198" s="5">
        <v>-2399534000000</v>
      </c>
      <c r="M198" s="5">
        <v>3834455000000</v>
      </c>
      <c r="N198" s="5">
        <v>-23726876000000</v>
      </c>
      <c r="O198" s="5">
        <v>-7077106000000</v>
      </c>
      <c r="P198" s="5">
        <v>1689493000000</v>
      </c>
      <c r="Q198" s="5">
        <v>832608000000</v>
      </c>
      <c r="R198" s="5">
        <v>-1974142000000</v>
      </c>
      <c r="S198" s="5">
        <v>2643735000000</v>
      </c>
      <c r="T198" s="5">
        <v>-3332479000000</v>
      </c>
      <c r="U198" s="5">
        <v>-259036000000</v>
      </c>
      <c r="V198" s="5">
        <v>-383668000000</v>
      </c>
      <c r="W198" s="5">
        <v>-341584000000</v>
      </c>
      <c r="X198" s="5">
        <v>2982362000000</v>
      </c>
      <c r="Y198" s="5">
        <v>-4077138000000</v>
      </c>
      <c r="Z198" s="5">
        <v>-37782000000</v>
      </c>
    </row>
    <row r="199" spans="3:26" ht="15.5" x14ac:dyDescent="0.35">
      <c r="C199" t="s">
        <v>2200</v>
      </c>
      <c r="N199" s="5">
        <v>1061584000000</v>
      </c>
    </row>
    <row r="200" spans="3:26" ht="15.5" x14ac:dyDescent="0.35">
      <c r="C200" t="s">
        <v>2201</v>
      </c>
    </row>
    <row r="201" spans="3:26" ht="15.5" x14ac:dyDescent="0.35">
      <c r="C201" t="s">
        <v>2100</v>
      </c>
      <c r="D201" s="5">
        <v>-50546000000</v>
      </c>
      <c r="E201" s="5">
        <v>-240321000000</v>
      </c>
      <c r="F201" s="5">
        <v>240321000000</v>
      </c>
      <c r="G201" s="5">
        <v>-332527000000</v>
      </c>
      <c r="O201" s="5">
        <v>-1875221000000</v>
      </c>
      <c r="P201" s="5">
        <v>36889000000</v>
      </c>
      <c r="Q201" s="5">
        <v>51388000000</v>
      </c>
      <c r="R201" s="5">
        <v>60326000000</v>
      </c>
      <c r="S201" s="5">
        <v>86016000000</v>
      </c>
      <c r="T201" s="5">
        <v>-177304000000</v>
      </c>
      <c r="U201" s="5">
        <v>70408000000</v>
      </c>
      <c r="V201" s="5">
        <v>189342000000</v>
      </c>
      <c r="W201" s="5">
        <v>7452000000</v>
      </c>
      <c r="X201" s="5">
        <v>2304519000000</v>
      </c>
      <c r="Y201" s="5">
        <v>-3718363000000</v>
      </c>
      <c r="Z201" s="5">
        <v>141946000000</v>
      </c>
    </row>
    <row r="202" spans="3:26" ht="15.5" x14ac:dyDescent="0.35">
      <c r="C202" t="s">
        <v>163</v>
      </c>
      <c r="D202" s="5">
        <v>-176765000000</v>
      </c>
      <c r="E202" s="5">
        <v>-792056000000</v>
      </c>
      <c r="F202" s="5">
        <v>-603330000000</v>
      </c>
      <c r="G202" s="5">
        <v>-285546000000</v>
      </c>
      <c r="I202" s="5">
        <v>-1874406000000</v>
      </c>
      <c r="J202" s="5">
        <v>-1634521000000</v>
      </c>
      <c r="K202" s="5">
        <v>-2313490000000</v>
      </c>
      <c r="L202" s="5">
        <v>-1042464000000</v>
      </c>
      <c r="M202" s="5">
        <v>-415473000000</v>
      </c>
      <c r="N202" s="5">
        <v>-798086000000</v>
      </c>
      <c r="O202" s="5">
        <v>-366561000000</v>
      </c>
      <c r="P202" s="5">
        <v>-526743000000</v>
      </c>
      <c r="Q202" s="5">
        <v>-396710000000</v>
      </c>
      <c r="R202" s="5">
        <v>-285604000000</v>
      </c>
      <c r="S202" s="5">
        <v>-262524000000</v>
      </c>
      <c r="T202" s="5">
        <v>-191400000000</v>
      </c>
      <c r="U202" s="5">
        <v>-219359000000</v>
      </c>
      <c r="V202" s="5">
        <v>-352262000000</v>
      </c>
      <c r="W202" s="5">
        <v>-298710000000</v>
      </c>
      <c r="X202" s="5">
        <v>-335552000000</v>
      </c>
      <c r="Y202" s="5">
        <v>-347641000000</v>
      </c>
      <c r="Z202" s="5">
        <v>-134503000000</v>
      </c>
    </row>
    <row r="203" spans="3:26" ht="15.5" x14ac:dyDescent="0.35">
      <c r="C203" t="s">
        <v>610</v>
      </c>
      <c r="G203" s="5">
        <v>1155000000</v>
      </c>
      <c r="I203" s="5">
        <v>1155000000</v>
      </c>
      <c r="J203" s="5">
        <v>3045000000</v>
      </c>
      <c r="Z203" s="5">
        <v>4947000000</v>
      </c>
    </row>
    <row r="204" spans="3:26" ht="15.5" x14ac:dyDescent="0.35">
      <c r="C204" t="s">
        <v>2013</v>
      </c>
      <c r="D204" s="5">
        <v>-347355000000</v>
      </c>
      <c r="E204" s="5">
        <v>-275780000000</v>
      </c>
      <c r="F204" s="5">
        <v>-338213000000</v>
      </c>
      <c r="G204" s="5">
        <v>36574000000</v>
      </c>
      <c r="I204" s="5">
        <v>-579617000000</v>
      </c>
      <c r="J204" s="5">
        <v>-31199000000</v>
      </c>
      <c r="K204" s="5">
        <v>-1247159000000</v>
      </c>
      <c r="L204" s="5">
        <v>381580000000</v>
      </c>
      <c r="M204" s="5">
        <v>330249000000</v>
      </c>
      <c r="N204" s="5">
        <v>1082203000000</v>
      </c>
      <c r="O204" s="5">
        <v>-718350000000</v>
      </c>
      <c r="P204" s="5">
        <v>1089818000000</v>
      </c>
      <c r="Q204" s="5">
        <v>743790000000</v>
      </c>
      <c r="R204" s="5">
        <v>-1880992000000</v>
      </c>
      <c r="S204" s="5">
        <v>3399053000000</v>
      </c>
      <c r="T204" s="5">
        <v>-3000489000000</v>
      </c>
    </row>
    <row r="205" spans="3:26" ht="15.5" x14ac:dyDescent="0.35">
      <c r="C205" t="s">
        <v>2202</v>
      </c>
      <c r="D205" s="5">
        <v>1154164000000</v>
      </c>
      <c r="E205" s="5">
        <v>-3002290000000</v>
      </c>
      <c r="F205" s="5">
        <v>-5169950000000</v>
      </c>
      <c r="G205" s="5">
        <v>238489000000</v>
      </c>
      <c r="I205" s="5">
        <v>-9161824000000</v>
      </c>
      <c r="J205" s="5">
        <v>-1163910000000</v>
      </c>
      <c r="K205" s="5">
        <v>2211325000000</v>
      </c>
      <c r="L205" s="5">
        <v>5714402000000</v>
      </c>
      <c r="M205" s="5">
        <v>10722233000000</v>
      </c>
      <c r="N205" s="5">
        <v>-25844225000000</v>
      </c>
      <c r="O205" s="5">
        <v>-2085930000000</v>
      </c>
      <c r="P205" s="5">
        <v>464873000000</v>
      </c>
      <c r="Q205" s="5">
        <v>719340000000</v>
      </c>
      <c r="R205" s="5">
        <v>61595000000</v>
      </c>
      <c r="S205" s="5">
        <v>873070000000</v>
      </c>
      <c r="T205" s="5">
        <v>-13286000000</v>
      </c>
    </row>
    <row r="206" spans="3:26" ht="15.5" x14ac:dyDescent="0.35">
      <c r="C206" t="s">
        <v>2099</v>
      </c>
      <c r="W206" s="5">
        <v>-50326000000</v>
      </c>
      <c r="X206" s="5">
        <v>1013395000000</v>
      </c>
    </row>
    <row r="207" spans="3:26" ht="15.5" x14ac:dyDescent="0.35">
      <c r="C207" t="s">
        <v>501</v>
      </c>
      <c r="E207" s="5">
        <v>-1427498000000</v>
      </c>
      <c r="F207" s="5">
        <v>1427498000000</v>
      </c>
      <c r="P207" s="5">
        <v>944573000000</v>
      </c>
      <c r="Q207" s="5">
        <v>14046000000</v>
      </c>
      <c r="R207" s="5">
        <v>135785000000</v>
      </c>
      <c r="T207" s="5">
        <v>50000000000</v>
      </c>
      <c r="U207" s="5">
        <v>220400000000</v>
      </c>
      <c r="V207" s="5">
        <v>120000000000</v>
      </c>
    </row>
    <row r="208" spans="3:26" ht="15.5" x14ac:dyDescent="0.35">
      <c r="C208" t="s">
        <v>662</v>
      </c>
      <c r="E208" s="5">
        <v>7821715000000</v>
      </c>
      <c r="F208" s="5">
        <v>-450206000000</v>
      </c>
      <c r="G208" s="5">
        <v>450206000000</v>
      </c>
      <c r="I208" s="5">
        <v>7821715000000</v>
      </c>
      <c r="J208" s="5">
        <v>562232000000</v>
      </c>
      <c r="K208" s="5">
        <v>-1655566000000</v>
      </c>
      <c r="L208" s="5">
        <v>-7816426000000</v>
      </c>
      <c r="M208" s="5">
        <v>-5922417000000</v>
      </c>
      <c r="N208" s="5">
        <v>-148619000000</v>
      </c>
      <c r="O208" s="5">
        <v>-947963000000</v>
      </c>
      <c r="P208" s="5">
        <v>-319917000000</v>
      </c>
      <c r="Q208" s="5">
        <v>-299246000000</v>
      </c>
      <c r="R208" s="5">
        <v>-65252000000</v>
      </c>
      <c r="S208" s="5">
        <v>-1451880000000</v>
      </c>
      <c r="U208" s="5">
        <v>-330485000000</v>
      </c>
      <c r="V208" s="5">
        <v>-340748000000</v>
      </c>
      <c r="Y208" s="5">
        <v>-11134000000</v>
      </c>
      <c r="Z208" s="5">
        <v>-50172000000</v>
      </c>
    </row>
    <row r="209" spans="3:26" ht="15.5" x14ac:dyDescent="0.35">
      <c r="C209" t="s">
        <v>1793</v>
      </c>
      <c r="E209" s="5">
        <v>6394217000000</v>
      </c>
      <c r="F209" s="5">
        <v>977292000000</v>
      </c>
      <c r="G209" s="5">
        <v>450206000000</v>
      </c>
      <c r="I209" s="5">
        <v>7821715000000</v>
      </c>
      <c r="J209" s="5">
        <v>562232000000</v>
      </c>
      <c r="K209" s="5">
        <v>-1655566000000</v>
      </c>
      <c r="L209" s="5">
        <v>-7816426000000</v>
      </c>
      <c r="M209" s="5">
        <v>-5922417000000</v>
      </c>
      <c r="N209" s="5">
        <v>-148619000000</v>
      </c>
      <c r="O209" s="5">
        <v>-947963000000</v>
      </c>
      <c r="P209" s="5">
        <v>624656000000</v>
      </c>
      <c r="Q209" s="5">
        <v>-285200000000</v>
      </c>
      <c r="R209" s="5">
        <v>70533000000</v>
      </c>
      <c r="S209" s="5">
        <v>-1451880000000</v>
      </c>
      <c r="T209" s="5">
        <v>50000000000</v>
      </c>
      <c r="U209" s="5">
        <v>-110085000000</v>
      </c>
      <c r="V209" s="5">
        <v>-220748000000</v>
      </c>
      <c r="W209" s="5">
        <v>-50326000000</v>
      </c>
      <c r="X209" s="5">
        <v>1013395000000</v>
      </c>
      <c r="Y209" s="5">
        <v>-11134000000</v>
      </c>
      <c r="Z209" s="5">
        <v>-50172000000</v>
      </c>
    </row>
    <row r="210" spans="3:26" ht="15.5" x14ac:dyDescent="0.35">
      <c r="C210" t="s">
        <v>1976</v>
      </c>
      <c r="F210" s="5">
        <v>-288929000000</v>
      </c>
      <c r="G210" s="5">
        <v>288929000000</v>
      </c>
      <c r="M210" s="5">
        <v>-236767000000</v>
      </c>
      <c r="O210" s="5">
        <v>-1083081000000</v>
      </c>
    </row>
    <row r="211" spans="3:26" ht="15.5" x14ac:dyDescent="0.35">
      <c r="C211" t="s">
        <v>2203</v>
      </c>
      <c r="D211" s="5">
        <v>-2615630000000</v>
      </c>
      <c r="G211" s="5">
        <v>-400194000000</v>
      </c>
    </row>
    <row r="212" spans="3:26" ht="15.5" x14ac:dyDescent="0.35">
      <c r="C212" t="s">
        <v>551</v>
      </c>
      <c r="F212" s="5">
        <v>1629791000000</v>
      </c>
      <c r="G212" s="5">
        <v>-1629791000000</v>
      </c>
    </row>
    <row r="213" spans="3:26" ht="15.5" x14ac:dyDescent="0.35">
      <c r="C213" t="s">
        <v>549</v>
      </c>
      <c r="F213" s="5">
        <v>-2636400000000</v>
      </c>
      <c r="G213" s="5">
        <v>1096333000000</v>
      </c>
      <c r="I213" s="5">
        <v>-1540067000000</v>
      </c>
    </row>
    <row r="214" spans="3:26" ht="15.5" x14ac:dyDescent="0.35">
      <c r="C214" t="s">
        <v>2204</v>
      </c>
      <c r="D214" s="5">
        <v>-2525694000000</v>
      </c>
      <c r="E214" s="5">
        <v>-1483497000000</v>
      </c>
      <c r="G214" s="5">
        <v>102223000000</v>
      </c>
      <c r="I214" s="5">
        <v>-1483497000000</v>
      </c>
      <c r="J214" s="5">
        <v>-163426000000</v>
      </c>
      <c r="K214" s="5">
        <v>1434190000000</v>
      </c>
      <c r="L214" s="5">
        <v>163410000000</v>
      </c>
      <c r="N214" s="5">
        <v>920267000000</v>
      </c>
    </row>
    <row r="215" spans="3:26" ht="15.5" x14ac:dyDescent="0.35">
      <c r="C215" t="s">
        <v>2205</v>
      </c>
      <c r="E215" s="5">
        <v>189716000000</v>
      </c>
      <c r="I215" s="5">
        <v>189716000000</v>
      </c>
      <c r="J215" s="5">
        <v>-2878561000000</v>
      </c>
      <c r="K215" s="5">
        <v>-2868515000000</v>
      </c>
      <c r="L215" s="5">
        <v>199964000000</v>
      </c>
    </row>
    <row r="216" spans="3:26" ht="15.5" x14ac:dyDescent="0.35">
      <c r="C216" t="s">
        <v>175</v>
      </c>
      <c r="D216" s="5">
        <v>4874708000000</v>
      </c>
      <c r="E216" s="5">
        <v>8702505000000</v>
      </c>
      <c r="F216" s="5">
        <v>677100000000</v>
      </c>
      <c r="G216" s="5">
        <v>-5505942000000</v>
      </c>
      <c r="I216" s="5">
        <v>-1757871000000</v>
      </c>
      <c r="J216" s="5">
        <v>-3517424000000</v>
      </c>
      <c r="K216" s="5">
        <v>9315946000000</v>
      </c>
      <c r="L216" s="5">
        <v>1431240000000</v>
      </c>
      <c r="M216" s="5">
        <v>-6794035000000</v>
      </c>
      <c r="N216" s="5">
        <v>581708000000</v>
      </c>
      <c r="O216" s="5">
        <v>8440369000000</v>
      </c>
      <c r="P216" s="5">
        <v>6598304000000</v>
      </c>
      <c r="Q216" s="5">
        <v>8075789000000</v>
      </c>
      <c r="R216" s="5">
        <v>1588435000000</v>
      </c>
      <c r="S216" s="5">
        <v>2826668000000</v>
      </c>
      <c r="T216" s="5">
        <v>301463000000</v>
      </c>
      <c r="U216" s="5">
        <v>2185910000000</v>
      </c>
      <c r="V216" s="5">
        <v>2189157000000</v>
      </c>
      <c r="W216" s="5">
        <v>4431045000000</v>
      </c>
      <c r="X216" s="5">
        <v>1091678000000</v>
      </c>
      <c r="Y216" s="5">
        <v>3804497000000</v>
      </c>
      <c r="Z216" s="5">
        <v>5502000000</v>
      </c>
    </row>
    <row r="217" spans="3:26" ht="15.5" x14ac:dyDescent="0.35">
      <c r="C217" t="s">
        <v>1955</v>
      </c>
      <c r="E217" s="5">
        <v>300000000000</v>
      </c>
      <c r="F217" s="5">
        <v>679489000000</v>
      </c>
      <c r="G217" s="5">
        <v>-679489000000</v>
      </c>
      <c r="I217" s="5">
        <v>300000000000</v>
      </c>
      <c r="J217" s="5">
        <v>680913000000</v>
      </c>
      <c r="K217" s="5">
        <v>2449019000000</v>
      </c>
      <c r="L217" s="5">
        <v>1541330000000</v>
      </c>
      <c r="M217" s="5">
        <v>10186000000</v>
      </c>
      <c r="N217" s="5">
        <v>1493811000000</v>
      </c>
      <c r="O217" s="5">
        <v>4144000000000</v>
      </c>
      <c r="P217" s="5">
        <v>1040000000000</v>
      </c>
      <c r="Q217" s="5">
        <v>5608134000000</v>
      </c>
      <c r="R217" s="5">
        <v>3430667000000</v>
      </c>
      <c r="S217" s="5">
        <v>3984790000000</v>
      </c>
      <c r="T217" s="5">
        <v>577381000000</v>
      </c>
      <c r="U217" s="5">
        <v>2000000000000</v>
      </c>
      <c r="V217" s="5">
        <v>2000000000000</v>
      </c>
      <c r="W217" s="5">
        <v>1300000000000</v>
      </c>
      <c r="X217" s="5">
        <v>1650000000000</v>
      </c>
      <c r="Y217" s="5">
        <v>1500000000000</v>
      </c>
    </row>
    <row r="218" spans="3:26" ht="15.5" x14ac:dyDescent="0.35">
      <c r="C218" t="s">
        <v>2206</v>
      </c>
      <c r="E218" s="5">
        <v>-828500000000</v>
      </c>
      <c r="I218" s="5">
        <v>-828500000000</v>
      </c>
      <c r="J218" s="5">
        <v>-3000000000000</v>
      </c>
      <c r="M218" s="5">
        <v>1500000000000</v>
      </c>
      <c r="N218" s="5">
        <v>4047884000000</v>
      </c>
      <c r="O218" s="5">
        <v>2999950000000</v>
      </c>
      <c r="R218" s="5">
        <v>2999118000000</v>
      </c>
      <c r="Y218" s="5">
        <v>-250000000000</v>
      </c>
    </row>
    <row r="219" spans="3:26" ht="15.5" x14ac:dyDescent="0.35">
      <c r="C219" t="s">
        <v>983</v>
      </c>
      <c r="E219" s="5">
        <v>4828500000000</v>
      </c>
      <c r="F219" s="5">
        <v>-4828500000000</v>
      </c>
      <c r="G219" s="5">
        <v>4828500000000</v>
      </c>
      <c r="M219" s="5">
        <v>-3000000000000</v>
      </c>
    </row>
    <row r="220" spans="3:26" ht="15.5" x14ac:dyDescent="0.35">
      <c r="C220" t="s">
        <v>2207</v>
      </c>
      <c r="R220" s="5">
        <v>-2959000000</v>
      </c>
      <c r="U220" s="5">
        <v>-2417000000</v>
      </c>
      <c r="V220" s="5">
        <v>-3953000000</v>
      </c>
    </row>
    <row r="221" spans="3:26" ht="15.5" x14ac:dyDescent="0.35">
      <c r="C221" t="s">
        <v>1160</v>
      </c>
    </row>
    <row r="222" spans="3:26" ht="15.5" x14ac:dyDescent="0.35">
      <c r="C222" t="s">
        <v>682</v>
      </c>
      <c r="E222" s="5">
        <v>22663958000000</v>
      </c>
      <c r="F222" s="5">
        <v>340499000000</v>
      </c>
      <c r="I222" s="5">
        <v>51431824000000</v>
      </c>
      <c r="J222" s="5">
        <v>143153604000000</v>
      </c>
      <c r="K222" s="5">
        <v>67691353000000</v>
      </c>
      <c r="L222" s="5">
        <v>592326000000</v>
      </c>
      <c r="M222" s="5">
        <v>1716191000000</v>
      </c>
      <c r="S222" s="5">
        <v>2772233000000</v>
      </c>
      <c r="T222" s="5">
        <v>5146854000000</v>
      </c>
      <c r="U222" s="5">
        <v>2770600000000</v>
      </c>
      <c r="V222" s="5">
        <v>1978118000000</v>
      </c>
      <c r="W222" s="5">
        <v>986675000000</v>
      </c>
      <c r="Y222" s="5">
        <v>1789710000000</v>
      </c>
      <c r="Z222" s="5">
        <v>1124999000000</v>
      </c>
    </row>
    <row r="223" spans="3:26" ht="15.5" x14ac:dyDescent="0.35">
      <c r="C223" t="s">
        <v>683</v>
      </c>
      <c r="D223" s="5">
        <v>-343408000000</v>
      </c>
      <c r="E223" s="5">
        <v>-22708761000000</v>
      </c>
      <c r="G223" s="5">
        <v>-2953184000000</v>
      </c>
      <c r="I223" s="5">
        <v>-54544966000000</v>
      </c>
      <c r="J223" s="5">
        <v>-139744766000000</v>
      </c>
      <c r="K223" s="5">
        <v>-67691353000000</v>
      </c>
      <c r="L223" s="5">
        <v>-592326000000</v>
      </c>
      <c r="M223" s="5">
        <v>-1716191000000</v>
      </c>
      <c r="N223" s="5">
        <v>-935000000000</v>
      </c>
      <c r="P223" s="5">
        <v>-450000000000</v>
      </c>
      <c r="R223" s="5">
        <v>-750091000000</v>
      </c>
      <c r="S223" s="5">
        <v>-4454745000000</v>
      </c>
      <c r="T223" s="5">
        <v>-3981981000000</v>
      </c>
      <c r="U223" s="5">
        <v>-2452870000000</v>
      </c>
      <c r="V223" s="5">
        <v>-4093612000000</v>
      </c>
      <c r="X223" s="5">
        <v>-100890000000</v>
      </c>
    </row>
    <row r="224" spans="3:26" ht="15.5" x14ac:dyDescent="0.35">
      <c r="C224" t="s">
        <v>926</v>
      </c>
      <c r="D224" s="5">
        <v>5278748000000</v>
      </c>
      <c r="E224" s="5">
        <v>4489279000000</v>
      </c>
      <c r="F224" s="5">
        <v>1401646000000</v>
      </c>
      <c r="G224" s="5">
        <v>-1131908000000</v>
      </c>
      <c r="I224" s="5">
        <v>4478930000000</v>
      </c>
      <c r="J224" s="5">
        <v>-241069000000</v>
      </c>
      <c r="K224" s="5">
        <v>8997586000000</v>
      </c>
      <c r="L224" s="5">
        <v>2718942000000</v>
      </c>
      <c r="M224" s="5">
        <v>-1749262000000</v>
      </c>
      <c r="N224" s="5">
        <v>1318440000000</v>
      </c>
      <c r="O224" s="5">
        <v>6980934000000</v>
      </c>
      <c r="P224" s="5">
        <v>7513797000000</v>
      </c>
      <c r="Q224" s="5">
        <v>2991436000000</v>
      </c>
      <c r="R224" s="5">
        <v>-2727112000000</v>
      </c>
      <c r="S224" s="5">
        <v>728515000000</v>
      </c>
      <c r="T224" s="5">
        <v>-74819000000</v>
      </c>
      <c r="U224" s="5">
        <v>335772000000</v>
      </c>
      <c r="V224" s="5">
        <v>1041954000000</v>
      </c>
      <c r="W224" s="5">
        <v>2295520000000</v>
      </c>
      <c r="X224" s="5">
        <v>415789000000</v>
      </c>
      <c r="Y224" s="5">
        <v>-297297000000</v>
      </c>
      <c r="Z224" s="5">
        <v>-344460000000</v>
      </c>
    </row>
    <row r="225" spans="3:26" ht="15.5" x14ac:dyDescent="0.35">
      <c r="C225" t="s">
        <v>2208</v>
      </c>
      <c r="X225" s="5">
        <v>20000000000</v>
      </c>
      <c r="Y225" s="5">
        <v>-20000000000</v>
      </c>
      <c r="Z225" s="5">
        <v>8000000000</v>
      </c>
    </row>
    <row r="226" spans="3:26" ht="15.5" x14ac:dyDescent="0.35">
      <c r="C226" t="s">
        <v>2012</v>
      </c>
      <c r="D226" s="5">
        <v>-39745000000</v>
      </c>
      <c r="E226" s="5">
        <v>-39745000000</v>
      </c>
      <c r="F226" s="5">
        <v>3113266000000</v>
      </c>
      <c r="G226" s="5">
        <v>-4788755000000</v>
      </c>
      <c r="I226" s="5">
        <v>-1754979000000</v>
      </c>
      <c r="J226" s="5">
        <v>-3572500000000</v>
      </c>
      <c r="K226" s="5">
        <v>-2769764000000</v>
      </c>
      <c r="L226" s="5">
        <v>-5263000000000</v>
      </c>
      <c r="M226" s="5">
        <v>-3455000000000</v>
      </c>
      <c r="N226" s="5">
        <v>-5322500000000</v>
      </c>
      <c r="O226" s="5">
        <v>-5122930000000</v>
      </c>
      <c r="P226" s="5">
        <v>-900000000000</v>
      </c>
      <c r="R226" s="5">
        <v>-1000000000000</v>
      </c>
      <c r="T226" s="5">
        <v>-900000000000</v>
      </c>
      <c r="U226" s="5">
        <v>-300000000000</v>
      </c>
      <c r="V226" s="5">
        <v>-300000000000</v>
      </c>
      <c r="X226" s="5">
        <v>-750000000000</v>
      </c>
      <c r="Y226" s="5">
        <v>-750000000000</v>
      </c>
      <c r="Z226" s="5">
        <v>-750000000000</v>
      </c>
    </row>
    <row r="227" spans="3:26" ht="15.5" x14ac:dyDescent="0.35">
      <c r="C227" t="s">
        <v>2209</v>
      </c>
      <c r="V227" s="5">
        <v>1878534000000</v>
      </c>
      <c r="Y227" s="5">
        <v>1888046000000</v>
      </c>
    </row>
    <row r="228" spans="3:26" ht="15.5" x14ac:dyDescent="0.35">
      <c r="C228" t="s">
        <v>2115</v>
      </c>
      <c r="V228" s="5">
        <v>-59154000000</v>
      </c>
    </row>
    <row r="229" spans="3:26" ht="15.5" x14ac:dyDescent="0.35">
      <c r="C229" t="s">
        <v>2210</v>
      </c>
      <c r="R229" s="5">
        <v>8993000000</v>
      </c>
      <c r="S229" s="5">
        <v>18994000000</v>
      </c>
      <c r="T229" s="5">
        <v>2676000000</v>
      </c>
      <c r="U229" s="5">
        <v>244014000000</v>
      </c>
      <c r="V229" s="5">
        <v>10155000000</v>
      </c>
      <c r="W229" s="5">
        <v>155690000000</v>
      </c>
    </row>
    <row r="230" spans="3:26" ht="15.5" x14ac:dyDescent="0.35">
      <c r="C230" t="s">
        <v>2211</v>
      </c>
      <c r="F230" s="5">
        <v>-1000000</v>
      </c>
      <c r="G230" s="5">
        <v>-751832000000</v>
      </c>
      <c r="I230" s="5">
        <v>-751833000000</v>
      </c>
      <c r="J230" s="5">
        <v>-700198000000</v>
      </c>
      <c r="K230" s="5">
        <v>-609015000000</v>
      </c>
      <c r="L230" s="5">
        <v>-237624000000</v>
      </c>
      <c r="N230" s="5">
        <v>-20927000000</v>
      </c>
      <c r="O230" s="5">
        <v>-561585000000</v>
      </c>
      <c r="P230" s="5">
        <v>-605493000000</v>
      </c>
      <c r="Q230" s="5">
        <v>-523781000000</v>
      </c>
      <c r="R230" s="5">
        <v>-370181000000</v>
      </c>
      <c r="S230" s="5">
        <v>-223119000000</v>
      </c>
      <c r="T230" s="5">
        <v>-468648000000</v>
      </c>
      <c r="U230" s="5">
        <v>-409189000000</v>
      </c>
      <c r="V230" s="5">
        <v>-262885000000</v>
      </c>
      <c r="W230" s="5">
        <v>-306840000000</v>
      </c>
      <c r="X230" s="5">
        <v>-143221000000</v>
      </c>
      <c r="Y230" s="5">
        <v>-55962000000</v>
      </c>
      <c r="Z230" s="5">
        <v>-33037000000</v>
      </c>
    </row>
    <row r="231" spans="3:26" ht="15.5" x14ac:dyDescent="0.35">
      <c r="C231" t="s">
        <v>847</v>
      </c>
      <c r="D231" s="5">
        <v>-20887000000</v>
      </c>
      <c r="E231" s="5">
        <v>-2226000000</v>
      </c>
      <c r="F231" s="5">
        <v>-29299000000</v>
      </c>
      <c r="G231" s="5">
        <v>-29274000000</v>
      </c>
      <c r="I231" s="5">
        <v>-88347000000</v>
      </c>
      <c r="J231" s="5">
        <v>-93408000000</v>
      </c>
      <c r="K231" s="5">
        <v>-81973000000</v>
      </c>
      <c r="L231" s="5">
        <v>-84983000000</v>
      </c>
      <c r="M231" s="5">
        <v>-99959000000</v>
      </c>
    </row>
    <row r="232" spans="3:26" ht="15.5" x14ac:dyDescent="0.35">
      <c r="C232" t="s">
        <v>2212</v>
      </c>
    </row>
    <row r="233" spans="3:26" ht="15.5" x14ac:dyDescent="0.35">
      <c r="C233" t="s">
        <v>355</v>
      </c>
      <c r="D233" s="5">
        <v>5278748000000</v>
      </c>
    </row>
    <row r="234" spans="3:26" ht="15.5" x14ac:dyDescent="0.35">
      <c r="C234" t="s">
        <v>2213</v>
      </c>
      <c r="E234" s="5">
        <v>6749325000000</v>
      </c>
      <c r="F234" s="5">
        <v>416617000000</v>
      </c>
      <c r="G234" s="5">
        <v>333591000000</v>
      </c>
      <c r="I234" s="5">
        <v>7499533000000</v>
      </c>
      <c r="J234" s="5">
        <v>11144193000000</v>
      </c>
      <c r="K234" s="5">
        <v>11185162000000</v>
      </c>
      <c r="L234" s="5">
        <v>11814826000000</v>
      </c>
      <c r="M234" s="5">
        <v>6455429000000</v>
      </c>
      <c r="N234" s="5">
        <v>9141448000000</v>
      </c>
      <c r="O234" s="5">
        <v>11001654000000</v>
      </c>
      <c r="P234" s="5">
        <v>11507255000000</v>
      </c>
      <c r="Q234" s="5">
        <v>2991436000000</v>
      </c>
      <c r="R234" s="5">
        <v>-2727112000000</v>
      </c>
      <c r="S234" s="5">
        <v>728515000000</v>
      </c>
      <c r="T234" s="5">
        <v>-74819000000</v>
      </c>
      <c r="U234" s="5">
        <v>335772000000</v>
      </c>
      <c r="V234" s="5">
        <v>1041954000000</v>
      </c>
      <c r="W234" s="5">
        <v>2295520000000</v>
      </c>
      <c r="X234" s="5">
        <v>415789000000</v>
      </c>
    </row>
    <row r="235" spans="3:26" ht="15.5" x14ac:dyDescent="0.35">
      <c r="C235" t="s">
        <v>2214</v>
      </c>
      <c r="E235" s="5">
        <v>-2260046000000</v>
      </c>
      <c r="F235" s="5">
        <v>985029000000</v>
      </c>
      <c r="G235" s="5">
        <v>-1465499000000</v>
      </c>
      <c r="I235" s="5">
        <v>-3020603000000</v>
      </c>
      <c r="J235" s="5">
        <v>-11385262000000</v>
      </c>
      <c r="K235" s="5">
        <v>-2187576000000</v>
      </c>
      <c r="L235" s="5">
        <v>-9095884000000</v>
      </c>
      <c r="M235" s="5">
        <v>-8204691000000</v>
      </c>
      <c r="N235" s="5">
        <v>-7823008000000</v>
      </c>
      <c r="O235" s="5">
        <v>-4020720000000</v>
      </c>
      <c r="P235" s="5">
        <v>-3993458000000</v>
      </c>
      <c r="Y235" s="5">
        <v>-297297000000</v>
      </c>
      <c r="Z235" s="5">
        <v>-344460000000</v>
      </c>
    </row>
    <row r="236" spans="3:26" ht="15.5" x14ac:dyDescent="0.35">
      <c r="C236" t="s">
        <v>2215</v>
      </c>
    </row>
    <row r="237" spans="3:26" ht="15.5" x14ac:dyDescent="0.35">
      <c r="C237" t="s">
        <v>2216</v>
      </c>
      <c r="K237" s="5">
        <v>1330093000000</v>
      </c>
      <c r="L237" s="5">
        <v>2756575000000</v>
      </c>
    </row>
    <row r="238" spans="3:26" ht="15.5" x14ac:dyDescent="0.35">
      <c r="C238" t="s">
        <v>576</v>
      </c>
    </row>
    <row r="239" spans="3:26" ht="15.5" x14ac:dyDescent="0.35">
      <c r="C239" t="s">
        <v>2217</v>
      </c>
    </row>
    <row r="240" spans="3:26" ht="15.5" x14ac:dyDescent="0.35">
      <c r="C240" t="s">
        <v>186</v>
      </c>
      <c r="D240" s="5">
        <v>-22449420000000</v>
      </c>
      <c r="E240" s="5">
        <v>2423596000000</v>
      </c>
      <c r="F240" s="5">
        <v>18359996000000</v>
      </c>
      <c r="G240" s="5">
        <v>2398617000000</v>
      </c>
      <c r="I240" s="5">
        <v>15940231000000</v>
      </c>
      <c r="J240" s="5">
        <v>-17579380000000</v>
      </c>
      <c r="K240" s="5">
        <v>11511084000000</v>
      </c>
      <c r="L240" s="5">
        <v>296779000000</v>
      </c>
      <c r="M240" s="5">
        <v>6592352000000</v>
      </c>
      <c r="N240" s="5">
        <v>3387647000000</v>
      </c>
      <c r="O240" s="5">
        <v>-13465098000000</v>
      </c>
      <c r="P240" s="5">
        <v>5877367000000</v>
      </c>
      <c r="Q240" s="5">
        <v>9229441000000</v>
      </c>
      <c r="R240" s="5">
        <v>9398218000000</v>
      </c>
      <c r="S240" s="5">
        <v>7177982000000</v>
      </c>
      <c r="T240" s="5">
        <v>-5080025000000</v>
      </c>
      <c r="U240" s="5">
        <v>-1368802000000</v>
      </c>
      <c r="V240" s="5">
        <v>3637021000000</v>
      </c>
      <c r="W240" s="5">
        <v>8888706000000</v>
      </c>
      <c r="X240" s="5">
        <v>1241082000000</v>
      </c>
      <c r="Y240" s="5">
        <v>1106671000000</v>
      </c>
      <c r="Z240" s="5">
        <v>-200016000000</v>
      </c>
    </row>
    <row r="241" spans="2:26" ht="15.5" x14ac:dyDescent="0.35">
      <c r="C241" t="s">
        <v>188</v>
      </c>
      <c r="D241" s="5">
        <v>51398620000000</v>
      </c>
      <c r="I241" s="5">
        <v>35458390000000</v>
      </c>
      <c r="J241" s="5">
        <v>53037770000000</v>
      </c>
      <c r="K241" s="5">
        <v>41526686000000</v>
      </c>
      <c r="L241" s="5">
        <v>41229907000000</v>
      </c>
      <c r="M241" s="5">
        <v>34637555000000</v>
      </c>
      <c r="N241" s="5">
        <v>31249908000000</v>
      </c>
      <c r="O241" s="5">
        <v>44715006000000</v>
      </c>
      <c r="P241" s="5">
        <v>38837639000000</v>
      </c>
      <c r="Q241" s="5">
        <v>29608198000000</v>
      </c>
      <c r="R241" s="5">
        <v>20209980000000</v>
      </c>
      <c r="S241" s="5">
        <v>13031998000000</v>
      </c>
      <c r="T241" s="5">
        <v>18112023000000</v>
      </c>
      <c r="U241" s="5">
        <v>19480825000000</v>
      </c>
      <c r="V241" s="5">
        <v>15843804000000</v>
      </c>
      <c r="W241" s="5">
        <v>6955098000000</v>
      </c>
      <c r="X241" s="5">
        <v>5714016000000</v>
      </c>
      <c r="Y241" s="5">
        <v>2063176000000</v>
      </c>
      <c r="Z241" s="5">
        <v>2263192000000</v>
      </c>
    </row>
    <row r="242" spans="2:26" ht="15.5" x14ac:dyDescent="0.35">
      <c r="C242" t="s">
        <v>189</v>
      </c>
      <c r="D242" s="5">
        <v>28949200000000</v>
      </c>
      <c r="E242" s="5">
        <v>2423596000000</v>
      </c>
      <c r="F242" s="5">
        <v>18359996000000</v>
      </c>
      <c r="G242" s="5">
        <v>2398617000000</v>
      </c>
      <c r="I242" s="5">
        <v>51398621000000</v>
      </c>
      <c r="J242" s="5">
        <v>35458390000000</v>
      </c>
      <c r="K242" s="5">
        <v>53037770000000</v>
      </c>
      <c r="L242" s="5">
        <v>41526686000000</v>
      </c>
      <c r="M242" s="5">
        <v>41229907000000</v>
      </c>
      <c r="N242" s="5">
        <v>34637555000000</v>
      </c>
      <c r="O242" s="5">
        <v>31249908000000</v>
      </c>
      <c r="P242" s="5">
        <v>44715006000000</v>
      </c>
      <c r="Q242" s="5">
        <v>38837639000000</v>
      </c>
      <c r="R242" s="5">
        <v>29608198000000</v>
      </c>
      <c r="S242" s="5">
        <v>20209980000000</v>
      </c>
      <c r="T242" s="5">
        <v>13031998000000</v>
      </c>
      <c r="U242" s="5">
        <v>18112023000000</v>
      </c>
      <c r="V242" s="5">
        <v>19480825000000</v>
      </c>
      <c r="W242" s="5">
        <v>15843804000000</v>
      </c>
      <c r="X242" s="5">
        <v>6955098000000</v>
      </c>
      <c r="Y242" s="5">
        <v>3169847000000</v>
      </c>
      <c r="Z242" s="5">
        <v>2063176000000</v>
      </c>
    </row>
    <row r="244" spans="2:26" ht="15.5" x14ac:dyDescent="0.35">
      <c r="B244" t="s">
        <v>190</v>
      </c>
      <c r="C244" t="s">
        <v>11</v>
      </c>
      <c r="D244" s="5">
        <v>14030000000</v>
      </c>
      <c r="E244" s="5">
        <v>14030000000</v>
      </c>
      <c r="F244" s="5">
        <v>14030000000</v>
      </c>
      <c r="G244" s="5">
        <v>14030000000</v>
      </c>
      <c r="I244" s="5">
        <v>14030000000</v>
      </c>
      <c r="J244" s="5">
        <v>14030000000</v>
      </c>
      <c r="K244" s="5">
        <v>14030000000</v>
      </c>
      <c r="L244" s="5">
        <v>10590000000</v>
      </c>
      <c r="M244" s="5">
        <v>10590000000</v>
      </c>
      <c r="N244" s="5">
        <v>10590000000</v>
      </c>
      <c r="O244" s="5">
        <v>10590000000</v>
      </c>
      <c r="P244" s="5">
        <v>10590000000</v>
      </c>
      <c r="Q244" s="5">
        <v>10590000000</v>
      </c>
      <c r="R244" s="5">
        <v>10590000000</v>
      </c>
      <c r="S244" s="5">
        <v>10580000000</v>
      </c>
      <c r="T244" s="5">
        <v>10570000000</v>
      </c>
      <c r="U244" s="5">
        <v>10560000000</v>
      </c>
      <c r="V244" s="5">
        <v>10360000000</v>
      </c>
      <c r="W244" s="5">
        <v>8840000000</v>
      </c>
      <c r="X244" s="5">
        <v>8710000000</v>
      </c>
      <c r="Y244" s="5">
        <v>8710000000</v>
      </c>
      <c r="Z244" s="5">
        <v>20000000</v>
      </c>
    </row>
    <row r="245" spans="2:26" ht="15.5" x14ac:dyDescent="0.35">
      <c r="C245" t="s">
        <v>191</v>
      </c>
      <c r="D245" s="6">
        <v>78.95</v>
      </c>
      <c r="E245" s="6">
        <v>85.4</v>
      </c>
      <c r="F245" s="6">
        <v>42.49</v>
      </c>
      <c r="G245" s="6">
        <v>57.19</v>
      </c>
    </row>
    <row r="246" spans="2:26" ht="15.5" x14ac:dyDescent="0.35">
      <c r="C246" t="s">
        <v>192</v>
      </c>
      <c r="D246" s="6">
        <v>15.9</v>
      </c>
      <c r="E246" s="6">
        <v>13.76</v>
      </c>
      <c r="F246" s="6">
        <v>30.24</v>
      </c>
      <c r="G246" s="6">
        <v>19.5</v>
      </c>
    </row>
    <row r="247" spans="2:26" ht="15.5" x14ac:dyDescent="0.35">
      <c r="C247" t="s">
        <v>70</v>
      </c>
      <c r="D247" s="6">
        <v>2.2000000000000002</v>
      </c>
      <c r="E247" s="6">
        <v>1.69</v>
      </c>
      <c r="F247" s="6">
        <v>2.23</v>
      </c>
      <c r="G247" s="6">
        <v>1.52</v>
      </c>
    </row>
    <row r="248" spans="2:26" ht="15.5" x14ac:dyDescent="0.35">
      <c r="C248" t="s">
        <v>193</v>
      </c>
      <c r="D248" s="5">
        <v>1654610000000</v>
      </c>
      <c r="E248" s="5">
        <v>1787390000000</v>
      </c>
      <c r="F248" s="5">
        <v>852220000000</v>
      </c>
      <c r="G248" s="5">
        <v>1247440000000</v>
      </c>
    </row>
    <row r="249" spans="2:26" ht="15.5" x14ac:dyDescent="0.35">
      <c r="C249" t="s">
        <v>194</v>
      </c>
      <c r="D249" s="6">
        <v>2.0999999999999999E-3</v>
      </c>
      <c r="E249" s="6">
        <v>2.3E-3</v>
      </c>
      <c r="F249" s="6">
        <v>1.1999999999999999E-3</v>
      </c>
      <c r="G249" s="6">
        <v>1.7000000000000001E-3</v>
      </c>
    </row>
    <row r="250" spans="2:26" ht="15.5" x14ac:dyDescent="0.35">
      <c r="C250" t="s">
        <v>195</v>
      </c>
      <c r="D250" s="6">
        <v>3.0099999999999998E-2</v>
      </c>
      <c r="E250" s="6">
        <v>3.3099999999999997E-2</v>
      </c>
      <c r="F250" s="6">
        <v>1.72E-2</v>
      </c>
      <c r="G250" s="6">
        <v>2.3700000000000002E-2</v>
      </c>
    </row>
    <row r="251" spans="2:26" ht="15.5" x14ac:dyDescent="0.35">
      <c r="C251" t="s">
        <v>196</v>
      </c>
      <c r="D251" s="6">
        <v>2.5999999999999999E-3</v>
      </c>
      <c r="E251" s="6">
        <v>3.0999999999999999E-3</v>
      </c>
      <c r="F251" s="6">
        <v>1.2999999999999999E-3</v>
      </c>
      <c r="G251" s="6">
        <v>2.2000000000000001E-3</v>
      </c>
    </row>
    <row r="252" spans="2:26" ht="15.5" x14ac:dyDescent="0.35">
      <c r="C252" t="s">
        <v>197</v>
      </c>
    </row>
    <row r="253" spans="2:26" ht="15.5" x14ac:dyDescent="0.35">
      <c r="C253" t="s">
        <v>198</v>
      </c>
      <c r="D253" s="5">
        <v>36769000000000</v>
      </c>
      <c r="E253" s="5">
        <v>36210000000000</v>
      </c>
      <c r="F253" s="5">
        <v>34683000000000</v>
      </c>
      <c r="G253" s="5">
        <v>33926000000000</v>
      </c>
    </row>
    <row r="254" spans="2:26" ht="15.5" x14ac:dyDescent="0.35">
      <c r="C254" t="s">
        <v>199</v>
      </c>
      <c r="D254" s="6">
        <v>0.48</v>
      </c>
      <c r="E254" s="6">
        <v>0.46</v>
      </c>
      <c r="F254" s="6">
        <v>0.52</v>
      </c>
      <c r="G254" s="6">
        <v>0.46</v>
      </c>
    </row>
    <row r="255" spans="2:26" ht="15.5" x14ac:dyDescent="0.35">
      <c r="C255" t="s">
        <v>200</v>
      </c>
      <c r="D255" s="6">
        <v>2619.92</v>
      </c>
      <c r="E255" s="6">
        <v>2580.1</v>
      </c>
      <c r="F255" s="6">
        <v>2471.2600000000002</v>
      </c>
      <c r="G255" s="6">
        <v>2417.34</v>
      </c>
    </row>
    <row r="256" spans="2:26" ht="15.5" x14ac:dyDescent="0.35">
      <c r="C256" t="s">
        <v>201</v>
      </c>
      <c r="D256" s="6">
        <v>0.49</v>
      </c>
      <c r="E256" s="6">
        <v>0.46</v>
      </c>
      <c r="F256" s="6">
        <v>0.52</v>
      </c>
      <c r="G256" s="6">
        <v>0.46</v>
      </c>
    </row>
    <row r="257" spans="3:26" ht="15.5" x14ac:dyDescent="0.35">
      <c r="C257" t="s">
        <v>202</v>
      </c>
      <c r="D257" s="6">
        <v>2566.35</v>
      </c>
      <c r="E257" s="6">
        <v>2528.4</v>
      </c>
      <c r="F257" s="6">
        <v>2471.2600000000002</v>
      </c>
      <c r="G257" s="6">
        <v>2417.34</v>
      </c>
    </row>
    <row r="258" spans="3:26" ht="15.5" x14ac:dyDescent="0.35">
      <c r="C258" t="s">
        <v>203</v>
      </c>
    </row>
    <row r="259" spans="3:26" ht="15.5" x14ac:dyDescent="0.35">
      <c r="C259" t="s">
        <v>204</v>
      </c>
    </row>
    <row r="260" spans="3:26" ht="15.5" x14ac:dyDescent="0.35">
      <c r="C260" t="s">
        <v>205</v>
      </c>
      <c r="D260" s="5">
        <v>36769000000000</v>
      </c>
      <c r="E260" s="5">
        <v>36210000000000</v>
      </c>
      <c r="F260" s="5">
        <v>34683000000000</v>
      </c>
      <c r="G260" s="5">
        <v>33926000000000</v>
      </c>
    </row>
    <row r="261" spans="3:26" ht="15.5" x14ac:dyDescent="0.35">
      <c r="C261" t="s">
        <v>23</v>
      </c>
    </row>
    <row r="262" spans="3:26" ht="15.5" x14ac:dyDescent="0.35">
      <c r="C262" t="s">
        <v>20</v>
      </c>
    </row>
    <row r="263" spans="3:26" ht="15.5" x14ac:dyDescent="0.35">
      <c r="C263" t="s">
        <v>206</v>
      </c>
    </row>
    <row r="264" spans="3:26" ht="15.5" x14ac:dyDescent="0.35">
      <c r="C264" t="s">
        <v>207</v>
      </c>
      <c r="D264" s="5">
        <v>-21481000000000</v>
      </c>
      <c r="E264" s="5">
        <v>-7069000000000</v>
      </c>
      <c r="F264" s="5">
        <v>22093000000000</v>
      </c>
      <c r="G264" s="5">
        <v>10118000000000</v>
      </c>
    </row>
    <row r="265" spans="3:26" ht="15.5" x14ac:dyDescent="0.35">
      <c r="C265" t="s">
        <v>208</v>
      </c>
      <c r="D265" s="5">
        <v>-177000000000</v>
      </c>
      <c r="E265" s="5">
        <v>-792000000000</v>
      </c>
      <c r="F265" s="5">
        <v>-603000000000</v>
      </c>
      <c r="G265" s="5">
        <v>-286000000000</v>
      </c>
    </row>
    <row r="266" spans="3:26" ht="15.5" x14ac:dyDescent="0.35">
      <c r="C266" t="s">
        <v>12</v>
      </c>
      <c r="D266" s="5">
        <v>-21658000000000</v>
      </c>
      <c r="E266" s="5">
        <v>-7861000000000</v>
      </c>
      <c r="F266" s="5">
        <v>21490000000000</v>
      </c>
      <c r="G266" s="5">
        <v>9832000000000</v>
      </c>
    </row>
    <row r="267" spans="3:26" ht="15.5" x14ac:dyDescent="0.35">
      <c r="C267" t="s">
        <v>15</v>
      </c>
      <c r="D267" s="6">
        <v>-1543.19</v>
      </c>
      <c r="E267" s="6">
        <v>-560.12</v>
      </c>
      <c r="F267" s="6">
        <v>1531.22</v>
      </c>
      <c r="G267" s="6">
        <v>700.59</v>
      </c>
    </row>
    <row r="268" spans="3:26" ht="15.5" x14ac:dyDescent="0.35">
      <c r="C268" t="s">
        <v>57</v>
      </c>
      <c r="I268" s="6">
        <v>249.47</v>
      </c>
      <c r="J268" s="6">
        <v>214.28</v>
      </c>
      <c r="K268" s="6">
        <v>249.46</v>
      </c>
      <c r="L268" s="6">
        <v>287.54000000000002</v>
      </c>
      <c r="M268" s="6">
        <v>224.38</v>
      </c>
      <c r="N268" s="6">
        <v>151.31</v>
      </c>
      <c r="O268" s="6">
        <v>19.760000000000002</v>
      </c>
      <c r="P268" s="6">
        <v>265.14999999999998</v>
      </c>
      <c r="Q268" s="6">
        <v>285.88</v>
      </c>
      <c r="R268" s="6">
        <v>247.3</v>
      </c>
      <c r="S268" s="6">
        <v>174.91</v>
      </c>
      <c r="T268" s="6">
        <v>105.57</v>
      </c>
      <c r="U268" s="6">
        <v>147.86000000000001</v>
      </c>
      <c r="V268" s="6">
        <v>131.69999999999999</v>
      </c>
      <c r="W268" s="6">
        <v>126.6</v>
      </c>
      <c r="X268" s="6">
        <v>105.11</v>
      </c>
      <c r="Y268" s="6">
        <v>58.09</v>
      </c>
      <c r="Z268" s="6">
        <v>28520.41</v>
      </c>
    </row>
    <row r="269" spans="3:26" ht="15.5" x14ac:dyDescent="0.35">
      <c r="C269" t="s">
        <v>69</v>
      </c>
      <c r="I269" s="6">
        <v>4.71</v>
      </c>
      <c r="J269" s="6">
        <v>5.32</v>
      </c>
      <c r="K269" s="6">
        <v>5.01</v>
      </c>
      <c r="L269" s="6">
        <v>4.6900000000000004</v>
      </c>
      <c r="M269" s="6">
        <v>7.71</v>
      </c>
      <c r="N269" s="6">
        <v>11.4</v>
      </c>
      <c r="O269" s="6">
        <v>107.29</v>
      </c>
      <c r="P269" s="6">
        <v>9.58</v>
      </c>
      <c r="Q269" s="6">
        <v>12.49</v>
      </c>
      <c r="R269" s="6">
        <v>7.04</v>
      </c>
      <c r="S269" s="6">
        <v>7.4</v>
      </c>
      <c r="T269" s="6">
        <v>11.41</v>
      </c>
      <c r="U269" s="6">
        <v>5.88</v>
      </c>
      <c r="V269" s="6">
        <v>11.01</v>
      </c>
      <c r="W269" s="6">
        <v>9.19</v>
      </c>
      <c r="X269" s="5">
        <v>15</v>
      </c>
      <c r="Y269" s="6">
        <v>13.89</v>
      </c>
      <c r="Z269" s="5">
        <v>0</v>
      </c>
    </row>
    <row r="270" spans="3:26" ht="15.5" x14ac:dyDescent="0.35">
      <c r="C270" t="s">
        <v>72</v>
      </c>
      <c r="I270" s="6">
        <v>0.45</v>
      </c>
      <c r="J270" s="6">
        <v>0.54</v>
      </c>
      <c r="K270" s="6">
        <v>0.62</v>
      </c>
      <c r="L270" s="6">
        <v>0.55000000000000004</v>
      </c>
      <c r="M270" s="6">
        <v>0.71</v>
      </c>
      <c r="N270" s="6">
        <v>0.73</v>
      </c>
      <c r="O270" s="6">
        <v>0.87</v>
      </c>
      <c r="P270" s="6">
        <v>1.23</v>
      </c>
      <c r="Q270" s="6">
        <v>1.96</v>
      </c>
      <c r="R270" s="6">
        <v>1.08</v>
      </c>
      <c r="S270" s="6">
        <v>0.92</v>
      </c>
      <c r="T270" s="6">
        <v>0.99</v>
      </c>
      <c r="U270" s="6">
        <v>0.85</v>
      </c>
      <c r="V270" s="6">
        <v>1.7</v>
      </c>
      <c r="W270" s="6">
        <v>1.36</v>
      </c>
      <c r="X270" s="6">
        <v>2.11</v>
      </c>
      <c r="Y270" s="6">
        <v>1.23</v>
      </c>
      <c r="Z270" s="5">
        <v>0</v>
      </c>
    </row>
    <row r="271" spans="3:26" ht="15.5" x14ac:dyDescent="0.35">
      <c r="C271" t="s">
        <v>209</v>
      </c>
      <c r="I271" s="5">
        <v>5132460000000</v>
      </c>
      <c r="J271" s="5">
        <v>4556190000000</v>
      </c>
      <c r="K271" s="5">
        <v>5256450000000</v>
      </c>
      <c r="L271" s="5">
        <v>4443860000000</v>
      </c>
      <c r="M271" s="5">
        <v>3592870000000</v>
      </c>
      <c r="N271" s="5">
        <v>2859050000000</v>
      </c>
      <c r="O271" s="5">
        <v>836000000000</v>
      </c>
      <c r="P271" s="5">
        <v>3857680000000</v>
      </c>
    </row>
    <row r="272" spans="3:26" ht="15.5" x14ac:dyDescent="0.35">
      <c r="C272" t="s">
        <v>210</v>
      </c>
      <c r="I272" s="6">
        <v>6.6E-3</v>
      </c>
      <c r="J272" s="6">
        <v>6.4000000000000003E-3</v>
      </c>
      <c r="K272" s="6">
        <v>8.0000000000000002E-3</v>
      </c>
      <c r="L272" s="6">
        <v>7.6E-3</v>
      </c>
      <c r="M272" s="6">
        <v>6.4000000000000003E-3</v>
      </c>
      <c r="N272" s="6">
        <v>4.4000000000000003E-3</v>
      </c>
      <c r="O272" s="6">
        <v>7.000000000000001E-4</v>
      </c>
      <c r="P272" s="6">
        <v>9.1999999999999998E-3</v>
      </c>
      <c r="Q272" s="6">
        <v>1.1599999999999999E-2</v>
      </c>
      <c r="R272" s="6">
        <v>1.2199999999999999E-2</v>
      </c>
      <c r="S272" s="6">
        <v>1.0800000000000001E-2</v>
      </c>
      <c r="T272" s="6">
        <v>7.7000000000000002E-3</v>
      </c>
      <c r="U272" s="6">
        <v>1.1899999999999999E-2</v>
      </c>
      <c r="V272" s="6">
        <v>1.2199999999999999E-2</v>
      </c>
      <c r="W272" s="6">
        <v>1.26E-2</v>
      </c>
      <c r="X272" s="6">
        <v>1.34E-2</v>
      </c>
      <c r="Y272" s="6">
        <v>8.6999999999999994E-3</v>
      </c>
      <c r="Z272" s="6">
        <v>9.5999999999999992E-3</v>
      </c>
    </row>
    <row r="273" spans="3:26" ht="15.5" x14ac:dyDescent="0.35">
      <c r="C273" t="s">
        <v>211</v>
      </c>
      <c r="I273" s="6">
        <v>9.6699999999999994E-2</v>
      </c>
      <c r="J273" s="6">
        <v>9.2300000000000007E-2</v>
      </c>
      <c r="K273" s="6">
        <v>0.1149</v>
      </c>
      <c r="L273" s="6">
        <v>0.11749999999999999</v>
      </c>
      <c r="M273" s="6">
        <v>0.111</v>
      </c>
      <c r="N273" s="6">
        <v>8.0199999999999994E-2</v>
      </c>
      <c r="O273" s="6">
        <v>8.8000000000000005E-3</v>
      </c>
      <c r="P273" s="6">
        <v>0.11779999999999999</v>
      </c>
      <c r="Q273" s="6">
        <v>0.13980000000000001</v>
      </c>
      <c r="R273" s="6">
        <v>0.13689999999999999</v>
      </c>
      <c r="S273" s="6">
        <v>0.13350000000000001</v>
      </c>
      <c r="T273" s="6">
        <v>9.1400000000000009E-2</v>
      </c>
      <c r="U273" s="6">
        <v>0.13519999999999999</v>
      </c>
      <c r="V273" s="6">
        <v>0.13269999999999998</v>
      </c>
      <c r="W273" s="6">
        <v>0.15279999999999999</v>
      </c>
      <c r="X273" s="6">
        <v>0.1421</v>
      </c>
      <c r="Y273" s="6">
        <v>9.2699999999999991E-2</v>
      </c>
      <c r="Z273" s="6">
        <v>0.13980000000000001</v>
      </c>
    </row>
    <row r="274" spans="3:26" ht="15.5" x14ac:dyDescent="0.35">
      <c r="C274" t="s">
        <v>212</v>
      </c>
      <c r="I274" s="6">
        <v>8.6999999999999994E-3</v>
      </c>
      <c r="J274" s="6">
        <v>8.3999999999999995E-3</v>
      </c>
      <c r="K274" s="6">
        <v>1.0800000000000001E-2</v>
      </c>
      <c r="L274" s="6">
        <v>9.8999999999999991E-3</v>
      </c>
      <c r="M274" s="6">
        <v>8.3000000000000001E-3</v>
      </c>
      <c r="N274" s="6">
        <v>6.8999999999999999E-3</v>
      </c>
      <c r="O274" s="6">
        <v>1.7000000000000001E-3</v>
      </c>
      <c r="P274" s="6">
        <v>1.2699999999999999E-2</v>
      </c>
      <c r="Q274" s="6">
        <v>1.6399999999999998E-2</v>
      </c>
      <c r="R274" s="6">
        <v>1.7399999999999999E-2</v>
      </c>
      <c r="S274" s="6">
        <v>1.6E-2</v>
      </c>
      <c r="T274" s="6">
        <v>1.1200000000000002E-2</v>
      </c>
      <c r="U274" s="6">
        <v>1.7600000000000001E-2</v>
      </c>
      <c r="V274" s="6">
        <v>1.8600000000000002E-2</v>
      </c>
      <c r="W274" s="6">
        <v>1.9400000000000001E-2</v>
      </c>
      <c r="X274" s="6">
        <v>1.9900000000000001E-2</v>
      </c>
      <c r="Y274" s="6">
        <v>1.43E-2</v>
      </c>
      <c r="Z274" s="6">
        <v>2.98E-2</v>
      </c>
    </row>
    <row r="275" spans="3:26" ht="15.5" x14ac:dyDescent="0.35">
      <c r="C275" t="s">
        <v>213</v>
      </c>
    </row>
    <row r="276" spans="3:26" ht="15.5" x14ac:dyDescent="0.35">
      <c r="C276" t="s">
        <v>66</v>
      </c>
      <c r="I276" s="6">
        <v>0.46</v>
      </c>
      <c r="J276" s="6">
        <v>0.49</v>
      </c>
      <c r="K276" s="6">
        <v>0.57999999999999996</v>
      </c>
      <c r="L276" s="6">
        <v>0.55000000000000004</v>
      </c>
      <c r="M276" s="6">
        <v>0.86</v>
      </c>
      <c r="N276" s="6">
        <v>0.91</v>
      </c>
      <c r="O276" s="6">
        <v>0.94</v>
      </c>
      <c r="P276" s="6">
        <v>1.1299999999999999</v>
      </c>
      <c r="Q276" s="6">
        <v>1.75</v>
      </c>
      <c r="R276" s="6">
        <v>0.96</v>
      </c>
      <c r="S276" s="6">
        <v>0.99</v>
      </c>
      <c r="T276" s="6">
        <v>1.04</v>
      </c>
      <c r="U276" s="6">
        <v>0.8</v>
      </c>
      <c r="V276" s="6">
        <v>1.46</v>
      </c>
      <c r="W276" s="6">
        <v>1.4</v>
      </c>
      <c r="X276" s="6">
        <v>2.13</v>
      </c>
      <c r="Y276" s="6">
        <v>1.29</v>
      </c>
      <c r="Z276" s="5">
        <v>0</v>
      </c>
    </row>
    <row r="277" spans="3:26" ht="15.5" x14ac:dyDescent="0.35">
      <c r="C277" t="s">
        <v>63</v>
      </c>
      <c r="I277" s="6">
        <v>2580.1</v>
      </c>
      <c r="J277" s="6">
        <v>2320.85</v>
      </c>
      <c r="K277" s="6">
        <v>2171.7399999999998</v>
      </c>
      <c r="L277" s="6">
        <v>2446.59</v>
      </c>
      <c r="M277" s="6">
        <v>2021.4</v>
      </c>
      <c r="N277" s="6">
        <v>1887.43</v>
      </c>
      <c r="O277" s="6">
        <v>2250.8200000000002</v>
      </c>
      <c r="P277" s="6">
        <v>2251.2199999999998</v>
      </c>
      <c r="Q277" s="6">
        <v>2045.65</v>
      </c>
      <c r="R277" s="6">
        <v>1806.47</v>
      </c>
      <c r="S277" s="6">
        <v>1309.74</v>
      </c>
      <c r="T277" s="6">
        <v>1155.07</v>
      </c>
      <c r="U277" s="6">
        <v>1093.8900000000001</v>
      </c>
      <c r="V277" s="6">
        <v>992.51</v>
      </c>
      <c r="W277" s="6">
        <v>828.62</v>
      </c>
      <c r="X277" s="6">
        <v>739.87</v>
      </c>
      <c r="Y277" s="6">
        <v>626.75</v>
      </c>
      <c r="Z277" s="6">
        <v>203959.44</v>
      </c>
    </row>
    <row r="278" spans="3:26" ht="15.5" x14ac:dyDescent="0.35">
      <c r="C278" t="s">
        <v>214</v>
      </c>
      <c r="I278" s="6">
        <v>0.46</v>
      </c>
      <c r="J278" s="6">
        <v>0.49</v>
      </c>
      <c r="K278" s="6">
        <v>0.57999999999999996</v>
      </c>
      <c r="L278" s="6">
        <v>0.55000000000000004</v>
      </c>
      <c r="M278" s="6">
        <v>0.86</v>
      </c>
      <c r="N278" s="6">
        <v>0.91</v>
      </c>
      <c r="O278" s="6">
        <v>0.94</v>
      </c>
      <c r="P278" s="6">
        <v>1.1299999999999999</v>
      </c>
      <c r="Q278" s="6">
        <v>1.75</v>
      </c>
      <c r="R278" s="6">
        <v>0.96</v>
      </c>
      <c r="S278" s="6">
        <v>0.99</v>
      </c>
      <c r="T278" s="6">
        <v>1.04</v>
      </c>
      <c r="U278" s="6">
        <v>0.8</v>
      </c>
      <c r="V278" s="6">
        <v>1.46</v>
      </c>
      <c r="W278" s="6">
        <v>1.4</v>
      </c>
      <c r="X278" s="6">
        <v>2.13</v>
      </c>
      <c r="Y278" s="6">
        <v>1.29</v>
      </c>
      <c r="Z278" s="5">
        <v>0</v>
      </c>
    </row>
    <row r="279" spans="3:26" ht="15.5" x14ac:dyDescent="0.35">
      <c r="C279" t="s">
        <v>215</v>
      </c>
      <c r="I279" s="6">
        <v>2528.4</v>
      </c>
      <c r="J279" s="6">
        <v>2320.85</v>
      </c>
      <c r="K279" s="6">
        <v>2171.7399999999998</v>
      </c>
      <c r="L279" s="6">
        <v>2446.59</v>
      </c>
      <c r="M279" s="6">
        <v>2021.4</v>
      </c>
      <c r="N279" s="6">
        <v>1887.43</v>
      </c>
      <c r="O279" s="6">
        <v>2250.8200000000002</v>
      </c>
      <c r="P279" s="6">
        <v>2251.2199999999998</v>
      </c>
      <c r="Q279" s="6">
        <v>2045.65</v>
      </c>
      <c r="R279" s="6">
        <v>1806.47</v>
      </c>
      <c r="S279" s="6">
        <v>1309.74</v>
      </c>
      <c r="T279" s="6">
        <v>1155.07</v>
      </c>
      <c r="U279" s="6">
        <v>1093.8900000000001</v>
      </c>
      <c r="V279" s="6">
        <v>992.51</v>
      </c>
      <c r="W279" s="6">
        <v>828.62</v>
      </c>
      <c r="X279" s="6">
        <v>739.87</v>
      </c>
      <c r="Y279" s="6">
        <v>626.75</v>
      </c>
      <c r="Z279" s="6">
        <v>203959.44</v>
      </c>
    </row>
    <row r="280" spans="3:26" ht="15.5" x14ac:dyDescent="0.35">
      <c r="C280" t="s">
        <v>216</v>
      </c>
    </row>
    <row r="281" spans="3:26" ht="15.5" x14ac:dyDescent="0.35">
      <c r="C281" t="s">
        <v>217</v>
      </c>
    </row>
    <row r="282" spans="3:26" ht="15.5" x14ac:dyDescent="0.35">
      <c r="C282" t="s">
        <v>25</v>
      </c>
    </row>
    <row r="283" spans="3:26" ht="15.5" x14ac:dyDescent="0.35">
      <c r="C283" t="s">
        <v>22</v>
      </c>
    </row>
    <row r="284" spans="3:26" ht="15.5" x14ac:dyDescent="0.35">
      <c r="C284" t="s">
        <v>218</v>
      </c>
    </row>
    <row r="285" spans="3:26" ht="15.5" x14ac:dyDescent="0.35">
      <c r="C285" t="s">
        <v>219</v>
      </c>
      <c r="I285" s="5">
        <v>24325000000000</v>
      </c>
      <c r="J285" s="5">
        <v>-8756000000000</v>
      </c>
      <c r="K285" s="5">
        <v>6634000000000</v>
      </c>
      <c r="L285" s="5">
        <v>1265000000000</v>
      </c>
      <c r="M285" s="5">
        <v>9552000000000</v>
      </c>
      <c r="N285" s="5">
        <v>26533000000000</v>
      </c>
      <c r="O285" s="5">
        <v>-14828000000000</v>
      </c>
      <c r="P285" s="5">
        <v>-2410000000000</v>
      </c>
      <c r="Q285" s="5">
        <v>321000000000</v>
      </c>
      <c r="R285" s="5">
        <v>9784000000000</v>
      </c>
      <c r="S285" s="5">
        <v>1708000000000</v>
      </c>
      <c r="T285" s="5">
        <v>-2049000000000</v>
      </c>
      <c r="U285" s="5">
        <v>-3296000000000</v>
      </c>
      <c r="V285" s="5">
        <v>1832000000000</v>
      </c>
      <c r="W285" s="5">
        <v>4799000000000</v>
      </c>
      <c r="X285" s="5">
        <v>-2833000000000</v>
      </c>
      <c r="Y285" s="5">
        <v>1379000000000</v>
      </c>
      <c r="Z285" s="5">
        <v>-168000000000</v>
      </c>
    </row>
    <row r="286" spans="3:26" ht="15.5" x14ac:dyDescent="0.35">
      <c r="C286" t="s">
        <v>220</v>
      </c>
      <c r="I286" s="5">
        <v>-1874000000000</v>
      </c>
      <c r="J286" s="5">
        <v>-1635000000000</v>
      </c>
      <c r="K286" s="5">
        <v>-2313000000000</v>
      </c>
      <c r="L286" s="5">
        <v>-1042000000000</v>
      </c>
      <c r="M286" s="5">
        <v>-415000000000</v>
      </c>
      <c r="N286" s="5">
        <v>-798000000000</v>
      </c>
      <c r="O286" s="5">
        <v>-367000000000</v>
      </c>
      <c r="P286" s="5">
        <v>-527000000000</v>
      </c>
      <c r="Q286" s="5">
        <v>-397000000000</v>
      </c>
      <c r="R286" s="5">
        <v>-286000000000</v>
      </c>
      <c r="S286" s="5">
        <v>-263000000000</v>
      </c>
      <c r="T286" s="5">
        <v>-191000000000</v>
      </c>
      <c r="U286" s="5">
        <v>-219000000000</v>
      </c>
      <c r="V286" s="5">
        <v>-352000000000</v>
      </c>
      <c r="W286" s="5">
        <v>-299000000000</v>
      </c>
      <c r="X286" s="5">
        <v>-336000000000</v>
      </c>
      <c r="Y286" s="5">
        <v>-348000000000</v>
      </c>
      <c r="Z286" s="5">
        <v>-135000000000</v>
      </c>
    </row>
    <row r="287" spans="3:26" ht="15.5" x14ac:dyDescent="0.35">
      <c r="C287" t="s">
        <v>14</v>
      </c>
      <c r="I287" s="5">
        <v>22451000000000</v>
      </c>
      <c r="J287" s="5">
        <v>-10390000000000</v>
      </c>
      <c r="K287" s="5">
        <v>4321000000000</v>
      </c>
      <c r="L287" s="5">
        <v>223000000000</v>
      </c>
      <c r="M287" s="5">
        <v>9136000000000</v>
      </c>
      <c r="N287" s="5">
        <v>25735000000000</v>
      </c>
      <c r="O287" s="5">
        <v>-15195000000000</v>
      </c>
      <c r="P287" s="5">
        <v>-2937000000000</v>
      </c>
      <c r="Q287" s="5">
        <v>-76000000000</v>
      </c>
      <c r="R287" s="5">
        <v>9498000000000</v>
      </c>
      <c r="S287" s="5">
        <v>1445000000000</v>
      </c>
      <c r="T287" s="5">
        <v>-2240000000000</v>
      </c>
      <c r="U287" s="5">
        <v>-3515000000000</v>
      </c>
      <c r="V287" s="5">
        <v>1479000000000</v>
      </c>
      <c r="W287" s="5">
        <v>4501000000000</v>
      </c>
      <c r="X287" s="5">
        <v>-3169000000000</v>
      </c>
      <c r="Y287" s="5">
        <v>1032000000000</v>
      </c>
      <c r="Z287" s="5">
        <v>-302000000000</v>
      </c>
    </row>
    <row r="288" spans="3:26" ht="15.5" x14ac:dyDescent="0.35">
      <c r="C288" t="s">
        <v>16</v>
      </c>
      <c r="I288" s="6">
        <v>1599.67</v>
      </c>
      <c r="J288" s="6">
        <v>-740.33</v>
      </c>
      <c r="K288" s="6">
        <v>307.88</v>
      </c>
      <c r="L288" s="6">
        <v>21.02</v>
      </c>
      <c r="M288" s="6">
        <v>862.74</v>
      </c>
      <c r="N288" s="6">
        <v>2430.1</v>
      </c>
      <c r="O288" s="6">
        <v>-1434.84</v>
      </c>
      <c r="P288" s="6">
        <v>-277.35000000000002</v>
      </c>
      <c r="Q288" s="6">
        <v>-7.15</v>
      </c>
      <c r="R288" s="6">
        <v>896.91</v>
      </c>
      <c r="S288" s="6">
        <v>136.55000000000001</v>
      </c>
      <c r="T288" s="6">
        <v>-212.01</v>
      </c>
      <c r="U288" s="6">
        <v>-332.71</v>
      </c>
      <c r="V288" s="6">
        <v>142.84</v>
      </c>
      <c r="W288" s="6">
        <v>509.34</v>
      </c>
      <c r="X288" s="6">
        <v>-363.61</v>
      </c>
      <c r="Y288" s="6">
        <v>118.39</v>
      </c>
      <c r="Z288" s="6">
        <v>-20024.39</v>
      </c>
    </row>
    <row r="290" spans="2:17" ht="15.5" x14ac:dyDescent="0.35">
      <c r="B290" t="s">
        <v>221</v>
      </c>
      <c r="C290" t="s">
        <v>222</v>
      </c>
      <c r="D290" s="5">
        <v>1108000000000</v>
      </c>
      <c r="E290" s="5">
        <v>1198000000000</v>
      </c>
      <c r="F290" s="5">
        <v>596000000000</v>
      </c>
      <c r="G290" s="5">
        <v>803000000000</v>
      </c>
      <c r="H290" s="5">
        <v>4432000000000</v>
      </c>
      <c r="I290" s="5">
        <v>3501000000000</v>
      </c>
      <c r="J290" s="5">
        <v>3007000000000</v>
      </c>
      <c r="K290" s="5">
        <v>3501000000000</v>
      </c>
      <c r="L290" s="5">
        <v>3045000000000</v>
      </c>
      <c r="M290" s="5">
        <v>2376000000000</v>
      </c>
      <c r="N290" s="5">
        <v>1602000000000</v>
      </c>
      <c r="O290" s="5">
        <v>209000000000</v>
      </c>
      <c r="P290" s="5">
        <v>2808000000000</v>
      </c>
      <c r="Q290" s="5">
        <v>3027000000000</v>
      </c>
    </row>
    <row r="291" spans="2:17" ht="15.5" x14ac:dyDescent="0.35">
      <c r="C291" t="s">
        <v>223</v>
      </c>
      <c r="H291" s="5">
        <v>3705000000000</v>
      </c>
      <c r="I291" s="5">
        <v>3501000000000</v>
      </c>
      <c r="J291" s="5">
        <v>3007000000000</v>
      </c>
      <c r="K291" s="5">
        <v>3501000000000</v>
      </c>
      <c r="L291" s="5">
        <v>3045000000000</v>
      </c>
      <c r="M291" s="5">
        <v>2376000000000</v>
      </c>
      <c r="N291" s="5">
        <v>1602000000000</v>
      </c>
      <c r="O291" s="5">
        <v>209000000000</v>
      </c>
      <c r="P291" s="5">
        <v>2808000000000</v>
      </c>
      <c r="Q291" s="5">
        <v>3027000000000</v>
      </c>
    </row>
    <row r="292" spans="2:17" ht="15.5" x14ac:dyDescent="0.35">
      <c r="C292" t="s">
        <v>224</v>
      </c>
      <c r="H292" s="6">
        <v>53.57</v>
      </c>
      <c r="I292" s="6">
        <v>53.57</v>
      </c>
      <c r="J292" s="6">
        <v>53.57</v>
      </c>
      <c r="K292" s="6">
        <v>49.89</v>
      </c>
      <c r="L292" s="6">
        <v>43.39</v>
      </c>
      <c r="M292" s="6">
        <v>22.44</v>
      </c>
      <c r="O292" s="6">
        <v>1.98</v>
      </c>
      <c r="P292" s="6">
        <v>53.03</v>
      </c>
      <c r="Q292" s="6">
        <v>57.18</v>
      </c>
    </row>
    <row r="293" spans="2:17" ht="15.5" x14ac:dyDescent="0.35">
      <c r="C293" t="s">
        <v>74</v>
      </c>
      <c r="H293" s="6">
        <v>0.1696</v>
      </c>
      <c r="I293" s="6">
        <v>0.2147</v>
      </c>
      <c r="J293" s="6">
        <v>0.25</v>
      </c>
      <c r="K293" s="6">
        <v>0.2</v>
      </c>
      <c r="L293" s="6">
        <v>0.2</v>
      </c>
      <c r="M293" s="6">
        <v>0.13250000000000001</v>
      </c>
      <c r="O293" s="6">
        <v>0.13250000000000001</v>
      </c>
      <c r="P293" s="6">
        <v>0.2651</v>
      </c>
      <c r="Q293" s="6">
        <v>0.2651</v>
      </c>
    </row>
    <row r="294" spans="2:17" ht="15.5" x14ac:dyDescent="0.35">
      <c r="C294" t="s">
        <v>225</v>
      </c>
      <c r="H294" s="6">
        <v>4.1500000000000002E-2</v>
      </c>
      <c r="I294" s="6">
        <v>5.8899999999999994E-2</v>
      </c>
      <c r="J294" s="6">
        <v>5.8899999999999994E-2</v>
      </c>
      <c r="K294" s="6">
        <v>3.6600000000000001E-2</v>
      </c>
      <c r="L294" s="6">
        <v>3.44E-2</v>
      </c>
      <c r="M294" s="6">
        <v>1.3500000000000002E-2</v>
      </c>
      <c r="O294" s="6">
        <v>2.2000000000000001E-3</v>
      </c>
      <c r="P294" s="6">
        <v>2.2400000000000003E-2</v>
      </c>
      <c r="Q294" s="6">
        <v>1.5900000000000001E-2</v>
      </c>
    </row>
    <row r="295" spans="2:17" ht="15.5" x14ac:dyDescent="0.35">
      <c r="C295" t="s">
        <v>56</v>
      </c>
      <c r="D295" s="6">
        <v>78.95</v>
      </c>
      <c r="E295" s="6">
        <v>85.4</v>
      </c>
      <c r="F295" s="6">
        <v>42.49</v>
      </c>
      <c r="G295" s="6">
        <v>57.19</v>
      </c>
      <c r="H295" s="6">
        <v>315.79000000000002</v>
      </c>
      <c r="I295" s="6">
        <v>249.47</v>
      </c>
      <c r="J295" s="6">
        <v>214.28</v>
      </c>
      <c r="K295" s="6">
        <v>249.46</v>
      </c>
      <c r="L295" s="6">
        <v>216.97</v>
      </c>
      <c r="M295" s="6">
        <v>169.31</v>
      </c>
      <c r="N295" s="6">
        <v>114.17</v>
      </c>
      <c r="O295" s="6">
        <v>14.91</v>
      </c>
      <c r="P295" s="6">
        <v>200.07</v>
      </c>
      <c r="Q295" s="6">
        <v>215.72</v>
      </c>
    </row>
    <row r="296" spans="2:17" ht="15.5" x14ac:dyDescent="0.35">
      <c r="C296" t="s">
        <v>226</v>
      </c>
      <c r="H296" s="6">
        <v>264.02</v>
      </c>
      <c r="I296" s="6">
        <v>249.47</v>
      </c>
      <c r="J296" s="6">
        <v>214.28</v>
      </c>
      <c r="K296" s="6">
        <v>249.46</v>
      </c>
      <c r="L296" s="6">
        <v>216.97</v>
      </c>
      <c r="M296" s="6">
        <v>169.31</v>
      </c>
      <c r="N296" s="6">
        <v>114.17</v>
      </c>
      <c r="O296" s="6">
        <v>14.91</v>
      </c>
      <c r="P296" s="6">
        <v>200.07</v>
      </c>
      <c r="Q296" s="6">
        <v>215.72</v>
      </c>
    </row>
    <row r="297" spans="2:17" ht="15.5" x14ac:dyDescent="0.35">
      <c r="C297" t="s">
        <v>76</v>
      </c>
      <c r="H297" s="6">
        <v>53.57</v>
      </c>
      <c r="I297" s="6">
        <v>53.57</v>
      </c>
      <c r="J297" s="6">
        <v>53.57</v>
      </c>
      <c r="K297" s="6">
        <v>49.89</v>
      </c>
      <c r="L297" s="6">
        <v>43.39</v>
      </c>
      <c r="M297" s="6">
        <v>22.44</v>
      </c>
      <c r="O297" s="6">
        <v>1.98</v>
      </c>
      <c r="P297" s="6">
        <v>53.03</v>
      </c>
      <c r="Q297" s="6">
        <v>57.18</v>
      </c>
    </row>
    <row r="298" spans="2:17" ht="15.5" x14ac:dyDescent="0.35">
      <c r="C298" t="s">
        <v>227</v>
      </c>
      <c r="H298" s="6">
        <v>0.1696</v>
      </c>
      <c r="I298" s="6">
        <v>0.2147</v>
      </c>
      <c r="J298" s="6">
        <v>0.25</v>
      </c>
      <c r="K298" s="6">
        <v>0.2</v>
      </c>
      <c r="L298" s="6">
        <v>0.2</v>
      </c>
      <c r="M298" s="6">
        <v>0.13250000000000001</v>
      </c>
      <c r="O298" s="6">
        <v>0.13250000000000001</v>
      </c>
      <c r="P298" s="6">
        <v>0.2651</v>
      </c>
      <c r="Q298" s="6">
        <v>0.2651</v>
      </c>
    </row>
    <row r="299" spans="2:17" ht="15.5" x14ac:dyDescent="0.35">
      <c r="C299" t="s">
        <v>228</v>
      </c>
      <c r="H299" s="6">
        <v>4.1500000000000002E-2</v>
      </c>
      <c r="I299" s="6">
        <v>5.8899999999999994E-2</v>
      </c>
      <c r="J299" s="6">
        <v>5.8899999999999994E-2</v>
      </c>
      <c r="K299" s="6">
        <v>3.6600000000000001E-2</v>
      </c>
      <c r="L299" s="6">
        <v>3.44E-2</v>
      </c>
      <c r="M299" s="6">
        <v>1.3500000000000002E-2</v>
      </c>
      <c r="O299" s="6">
        <v>2.2000000000000001E-3</v>
      </c>
      <c r="P299" s="6">
        <v>2.2400000000000003E-2</v>
      </c>
      <c r="Q299" s="6">
        <v>1.5900000000000001E-2</v>
      </c>
    </row>
    <row r="300" spans="2:17" ht="15.5" x14ac:dyDescent="0.35">
      <c r="C300" t="s">
        <v>229</v>
      </c>
      <c r="D300" s="5">
        <v>8013000000000</v>
      </c>
      <c r="E300" s="5">
        <v>9751000000000</v>
      </c>
      <c r="F300" s="5">
        <v>8089000000000</v>
      </c>
      <c r="G300" s="5">
        <v>10290000000000</v>
      </c>
      <c r="H300" s="5">
        <v>32050000000000</v>
      </c>
      <c r="I300" s="5">
        <v>36341000000000</v>
      </c>
      <c r="J300" s="5">
        <v>29542000000000</v>
      </c>
      <c r="K300" s="5">
        <v>28281000000000</v>
      </c>
      <c r="L300" s="5">
        <v>25907000000000</v>
      </c>
      <c r="M300" s="5">
        <v>25795000000000</v>
      </c>
      <c r="N300" s="5">
        <v>25106000000000</v>
      </c>
      <c r="O300" s="5">
        <v>25720000000000</v>
      </c>
      <c r="P300" s="5">
        <v>21858000000000</v>
      </c>
      <c r="Q300" s="5">
        <v>19272000000000</v>
      </c>
    </row>
    <row r="301" spans="2:17" ht="15.5" x14ac:dyDescent="0.35">
      <c r="C301" t="s">
        <v>230</v>
      </c>
      <c r="H301" s="5">
        <v>36143000000000</v>
      </c>
      <c r="I301" s="5">
        <v>36341000000000</v>
      </c>
      <c r="J301" s="5">
        <v>29542000000000</v>
      </c>
      <c r="K301" s="5">
        <v>28281000000000</v>
      </c>
      <c r="L301" s="5">
        <v>25907000000000</v>
      </c>
      <c r="M301" s="5">
        <v>25795000000000</v>
      </c>
      <c r="N301" s="5">
        <v>25106000000000</v>
      </c>
      <c r="O301" s="5">
        <v>25720000000000</v>
      </c>
      <c r="P301" s="5">
        <v>21858000000000</v>
      </c>
      <c r="Q301" s="5">
        <v>19272000000000</v>
      </c>
    </row>
    <row r="302" spans="2:17" ht="15.5" x14ac:dyDescent="0.35">
      <c r="C302" t="s">
        <v>231</v>
      </c>
      <c r="H302" s="6">
        <v>53.57</v>
      </c>
      <c r="I302" s="6">
        <v>53.57</v>
      </c>
      <c r="J302" s="6">
        <v>53.57</v>
      </c>
      <c r="K302" s="6">
        <v>49.89</v>
      </c>
      <c r="L302" s="6">
        <v>43.39</v>
      </c>
      <c r="M302" s="6">
        <v>22.44</v>
      </c>
      <c r="O302" s="6">
        <v>1.98</v>
      </c>
      <c r="P302" s="6">
        <v>53.03</v>
      </c>
      <c r="Q302" s="6">
        <v>57.18</v>
      </c>
    </row>
    <row r="303" spans="2:17" ht="15.5" x14ac:dyDescent="0.35">
      <c r="C303" t="s">
        <v>232</v>
      </c>
      <c r="H303" s="6">
        <v>0.1696</v>
      </c>
      <c r="I303" s="6">
        <v>0.2147</v>
      </c>
      <c r="J303" s="6">
        <v>0.25</v>
      </c>
      <c r="K303" s="6">
        <v>0.2</v>
      </c>
      <c r="L303" s="6">
        <v>0.2</v>
      </c>
      <c r="M303" s="6">
        <v>0.13250000000000001</v>
      </c>
      <c r="O303" s="6">
        <v>0.13250000000000001</v>
      </c>
      <c r="P303" s="6">
        <v>0.2651</v>
      </c>
      <c r="Q303" s="6">
        <v>0.2651</v>
      </c>
    </row>
    <row r="304" spans="2:17" ht="15.5" x14ac:dyDescent="0.35">
      <c r="C304" t="s">
        <v>233</v>
      </c>
      <c r="H304" s="6">
        <v>4.1500000000000002E-2</v>
      </c>
      <c r="I304" s="6">
        <v>5.8899999999999994E-2</v>
      </c>
      <c r="J304" s="6">
        <v>5.8899999999999994E-2</v>
      </c>
      <c r="K304" s="6">
        <v>3.6600000000000001E-2</v>
      </c>
      <c r="L304" s="6">
        <v>3.44E-2</v>
      </c>
      <c r="M304" s="6">
        <v>1.3500000000000002E-2</v>
      </c>
      <c r="O304" s="6">
        <v>2.2000000000000001E-3</v>
      </c>
      <c r="P304" s="6">
        <v>2.2400000000000003E-2</v>
      </c>
      <c r="Q304" s="6">
        <v>1.5900000000000001E-2</v>
      </c>
    </row>
    <row r="305" spans="3:9" ht="15.5" x14ac:dyDescent="0.35">
      <c r="C305" t="s">
        <v>234</v>
      </c>
      <c r="I305" s="6">
        <v>4.09</v>
      </c>
    </row>
    <row r="306" spans="3:9" ht="15.5" x14ac:dyDescent="0.35">
      <c r="C306" t="s">
        <v>235</v>
      </c>
      <c r="I306" s="6">
        <v>4.8899999999999997</v>
      </c>
    </row>
    <row r="307" spans="3:9" ht="15.5" x14ac:dyDescent="0.35">
      <c r="C307" t="s">
        <v>236</v>
      </c>
      <c r="I307" s="6">
        <v>4.55</v>
      </c>
    </row>
    <row r="308" spans="3:9" ht="15.5" x14ac:dyDescent="0.35">
      <c r="C308" t="s">
        <v>237</v>
      </c>
      <c r="I308" s="6">
        <v>7.5</v>
      </c>
    </row>
    <row r="309" spans="3:9" ht="15.5" x14ac:dyDescent="0.35">
      <c r="C309" t="s">
        <v>238</v>
      </c>
      <c r="I309" s="6">
        <v>0.20469999999999999</v>
      </c>
    </row>
    <row r="310" spans="3:9" ht="15.5" x14ac:dyDescent="0.35">
      <c r="C310" t="s">
        <v>239</v>
      </c>
      <c r="I310" s="6">
        <v>0.5</v>
      </c>
    </row>
    <row r="311" spans="3:9" ht="15.5" x14ac:dyDescent="0.35">
      <c r="C311" t="s">
        <v>240</v>
      </c>
      <c r="I311" s="6">
        <v>0.49</v>
      </c>
    </row>
    <row r="312" spans="3:9" ht="15.5" x14ac:dyDescent="0.35">
      <c r="C312" t="s">
        <v>241</v>
      </c>
      <c r="I312" s="6">
        <v>4.95</v>
      </c>
    </row>
    <row r="313" spans="3:9" ht="15.5" x14ac:dyDescent="0.35">
      <c r="C313" t="s">
        <v>242</v>
      </c>
      <c r="I313" s="6">
        <v>10.039999999999999</v>
      </c>
    </row>
    <row r="314" spans="3:9" ht="15.5" x14ac:dyDescent="0.35">
      <c r="C314" t="s">
        <v>243</v>
      </c>
      <c r="I314" s="6">
        <v>7.42</v>
      </c>
    </row>
    <row r="315" spans="3:9" ht="15.5" x14ac:dyDescent="0.35">
      <c r="C315" t="s">
        <v>244</v>
      </c>
      <c r="I315" s="6">
        <v>6.27</v>
      </c>
    </row>
    <row r="316" spans="3:9" ht="15.5" x14ac:dyDescent="0.35">
      <c r="C316" t="s">
        <v>245</v>
      </c>
      <c r="I316" s="6">
        <v>0.3</v>
      </c>
    </row>
    <row r="317" spans="3:9" ht="15.5" x14ac:dyDescent="0.35">
      <c r="C317" t="s">
        <v>246</v>
      </c>
      <c r="I317" s="6">
        <v>-1.06</v>
      </c>
    </row>
    <row r="318" spans="3:9" ht="15.5" x14ac:dyDescent="0.35">
      <c r="C318" t="s">
        <v>247</v>
      </c>
      <c r="I318" s="6">
        <v>0.65</v>
      </c>
    </row>
    <row r="319" spans="3:9" ht="15.5" x14ac:dyDescent="0.35">
      <c r="C319" t="s">
        <v>248</v>
      </c>
      <c r="I319" s="6">
        <v>264.02</v>
      </c>
    </row>
    <row r="320" spans="3:9" ht="15.5" x14ac:dyDescent="0.35">
      <c r="C320" t="s">
        <v>249</v>
      </c>
      <c r="I320" s="6">
        <v>315.79000000000002</v>
      </c>
    </row>
    <row r="321" spans="3:9" ht="15.5" x14ac:dyDescent="0.35">
      <c r="C321" t="s">
        <v>250</v>
      </c>
      <c r="I321" s="6">
        <v>2575.3200000000002</v>
      </c>
    </row>
    <row r="322" spans="3:9" ht="15.5" x14ac:dyDescent="0.35">
      <c r="C322" t="s">
        <v>251</v>
      </c>
      <c r="D322" s="6">
        <v>158.54</v>
      </c>
    </row>
    <row r="323" spans="3:9" ht="15.5" x14ac:dyDescent="0.35">
      <c r="C323" t="s">
        <v>252</v>
      </c>
      <c r="I323" s="6">
        <v>2619.92</v>
      </c>
    </row>
    <row r="324" spans="3:9" ht="15.5" x14ac:dyDescent="0.35">
      <c r="C324" t="s">
        <v>253</v>
      </c>
      <c r="I324" s="6">
        <v>128.5</v>
      </c>
    </row>
    <row r="325" spans="3:9" ht="15.5" x14ac:dyDescent="0.35">
      <c r="C325" t="s">
        <v>377</v>
      </c>
      <c r="D325" s="6">
        <v>0.51</v>
      </c>
    </row>
    <row r="326" spans="3:9" ht="15.5" x14ac:dyDescent="0.35">
      <c r="C326" t="s">
        <v>378</v>
      </c>
      <c r="D326" s="6">
        <v>0.26</v>
      </c>
    </row>
    <row r="327" spans="3:9" ht="15.5" x14ac:dyDescent="0.35">
      <c r="C327" t="s">
        <v>256</v>
      </c>
      <c r="D327" s="6">
        <v>13.08</v>
      </c>
    </row>
    <row r="328" spans="3:9" ht="15.5" x14ac:dyDescent="0.35">
      <c r="C328" t="s">
        <v>379</v>
      </c>
      <c r="D328" s="6">
        <v>0.04</v>
      </c>
    </row>
    <row r="329" spans="3:9" ht="15.5" x14ac:dyDescent="0.35">
      <c r="C329" t="s">
        <v>257</v>
      </c>
      <c r="D329" s="6">
        <v>14.08</v>
      </c>
    </row>
    <row r="330" spans="3:9" ht="15.5" x14ac:dyDescent="0.35">
      <c r="C330" t="s">
        <v>12</v>
      </c>
      <c r="D330" s="5">
        <v>-21658000000000</v>
      </c>
    </row>
    <row r="331" spans="3:9" ht="15.5" x14ac:dyDescent="0.35">
      <c r="C331" t="s">
        <v>259</v>
      </c>
      <c r="I331" s="6">
        <v>0.28999999999999998</v>
      </c>
    </row>
    <row r="332" spans="3:9" ht="15.5" x14ac:dyDescent="0.35">
      <c r="C332" t="s">
        <v>260</v>
      </c>
      <c r="I332" s="6">
        <v>7.1999999999999998E-3</v>
      </c>
    </row>
    <row r="333" spans="3:9" ht="15.5" x14ac:dyDescent="0.35">
      <c r="C333" t="s">
        <v>261</v>
      </c>
      <c r="I333" s="6">
        <v>0.1008</v>
      </c>
    </row>
    <row r="334" spans="3:9" ht="15.5" x14ac:dyDescent="0.35">
      <c r="C334" t="s">
        <v>262</v>
      </c>
      <c r="I334" s="6">
        <v>9.0000000000000011E-3</v>
      </c>
    </row>
    <row r="335" spans="3:9" ht="15.5" x14ac:dyDescent="0.35">
      <c r="C335" t="s">
        <v>263</v>
      </c>
      <c r="I335" s="6">
        <v>6.7599999999999993E-2</v>
      </c>
    </row>
    <row r="336" spans="3:9" ht="15.5" x14ac:dyDescent="0.35">
      <c r="C336" t="s">
        <v>269</v>
      </c>
      <c r="I336" s="6">
        <v>7.0000000000000007E-2</v>
      </c>
    </row>
    <row r="337" spans="3:9" ht="15.5" x14ac:dyDescent="0.35">
      <c r="C337" t="s">
        <v>52</v>
      </c>
      <c r="I337" s="5">
        <v>18104000000000</v>
      </c>
    </row>
    <row r="338" spans="3:9" ht="15.5" x14ac:dyDescent="0.35">
      <c r="C338" t="s">
        <v>271</v>
      </c>
      <c r="I338" s="5">
        <v>34756000000000</v>
      </c>
    </row>
    <row r="339" spans="3:9" ht="15.5" x14ac:dyDescent="0.35">
      <c r="C339" t="s">
        <v>272</v>
      </c>
      <c r="I339" s="5">
        <v>14030000000</v>
      </c>
    </row>
    <row r="340" spans="3:9" ht="15.5" x14ac:dyDescent="0.35">
      <c r="C340" t="s">
        <v>273</v>
      </c>
      <c r="I340" s="6">
        <v>0.34960000000000002</v>
      </c>
    </row>
    <row r="341" spans="3:9" ht="15.5" x14ac:dyDescent="0.35">
      <c r="C341" t="s">
        <v>274</v>
      </c>
      <c r="D341" s="6">
        <v>0.5292</v>
      </c>
    </row>
    <row r="342" spans="3:9" ht="15.5" x14ac:dyDescent="0.35">
      <c r="C342" t="s">
        <v>275</v>
      </c>
      <c r="D342" s="6">
        <v>0.1726</v>
      </c>
    </row>
    <row r="343" spans="3:9" ht="15.5" x14ac:dyDescent="0.35">
      <c r="C343" t="s">
        <v>276</v>
      </c>
      <c r="D343" s="6">
        <v>0.13830000000000001</v>
      </c>
    </row>
    <row r="344" spans="3:9" ht="15.5" x14ac:dyDescent="0.35">
      <c r="C344" t="s">
        <v>277</v>
      </c>
      <c r="D344" s="6">
        <v>-2.41E-2</v>
      </c>
    </row>
    <row r="345" spans="3:9" ht="15.5" x14ac:dyDescent="0.35">
      <c r="C345" t="s">
        <v>278</v>
      </c>
      <c r="D345" s="6">
        <v>0.1226</v>
      </c>
    </row>
    <row r="346" spans="3:9" ht="15.5" x14ac:dyDescent="0.35">
      <c r="C346" t="s">
        <v>279</v>
      </c>
      <c r="D346" s="6">
        <v>0.22600000000000001</v>
      </c>
    </row>
    <row r="347" spans="3:9" ht="15.5" x14ac:dyDescent="0.35">
      <c r="C347" t="s">
        <v>280</v>
      </c>
      <c r="I347" s="6">
        <v>53.57</v>
      </c>
    </row>
    <row r="348" spans="3:9" ht="15.5" x14ac:dyDescent="0.35">
      <c r="C348" t="s">
        <v>281</v>
      </c>
      <c r="I348" s="6">
        <v>53.57</v>
      </c>
    </row>
    <row r="349" spans="3:9" ht="15.5" x14ac:dyDescent="0.35">
      <c r="C349" t="s">
        <v>282</v>
      </c>
      <c r="I349" s="6">
        <v>0.1696</v>
      </c>
    </row>
    <row r="350" spans="3:9" ht="15.5" x14ac:dyDescent="0.35">
      <c r="C350" t="s">
        <v>283</v>
      </c>
      <c r="I350" s="6">
        <v>4.1500000000000002E-2</v>
      </c>
    </row>
    <row r="351" spans="3:9" ht="15.5" x14ac:dyDescent="0.35">
      <c r="C351" t="s">
        <v>284</v>
      </c>
      <c r="I351" t="s">
        <v>2218</v>
      </c>
    </row>
    <row r="352" spans="3:9" ht="15.5" x14ac:dyDescent="0.35">
      <c r="C352" t="s">
        <v>286</v>
      </c>
      <c r="I352" s="5">
        <v>6</v>
      </c>
    </row>
    <row r="353" spans="3:9" ht="15.5" x14ac:dyDescent="0.35">
      <c r="C353" t="s">
        <v>287</v>
      </c>
      <c r="I353" s="6">
        <v>0.71</v>
      </c>
    </row>
    <row r="354" spans="3:9" ht="15.5" x14ac:dyDescent="0.35">
      <c r="C354" t="s">
        <v>288</v>
      </c>
      <c r="I354" s="6">
        <v>0.9</v>
      </c>
    </row>
    <row r="355" spans="3:9" ht="15.5" x14ac:dyDescent="0.35">
      <c r="C355" t="s">
        <v>289</v>
      </c>
      <c r="I355" s="6">
        <v>0.93</v>
      </c>
    </row>
    <row r="356" spans="3:9" ht="15.5" x14ac:dyDescent="0.35">
      <c r="C356" t="s">
        <v>290</v>
      </c>
      <c r="I356" s="6">
        <v>0.9</v>
      </c>
    </row>
    <row r="357" spans="3:9" ht="15.5" x14ac:dyDescent="0.35">
      <c r="C357" t="s">
        <v>291</v>
      </c>
      <c r="I357" s="6">
        <v>0.77</v>
      </c>
    </row>
    <row r="358" spans="3:9" ht="15.5" x14ac:dyDescent="0.35">
      <c r="C358" t="s">
        <v>292</v>
      </c>
      <c r="I358" s="6">
        <v>0.81</v>
      </c>
    </row>
    <row r="359" spans="3:9" ht="15.5" x14ac:dyDescent="0.35">
      <c r="C359" t="s">
        <v>293</v>
      </c>
      <c r="I359" s="6">
        <v>0.85</v>
      </c>
    </row>
    <row r="360" spans="3:9" ht="15.5" x14ac:dyDescent="0.35">
      <c r="C360" t="s">
        <v>294</v>
      </c>
      <c r="I360" s="5">
        <v>36143000000000</v>
      </c>
    </row>
    <row r="361" spans="3:9" ht="15.5" x14ac:dyDescent="0.35">
      <c r="C361" t="s">
        <v>295</v>
      </c>
      <c r="I361" s="5">
        <v>18682000000000</v>
      </c>
    </row>
    <row r="362" spans="3:9" ht="15.5" x14ac:dyDescent="0.35">
      <c r="C362" t="s">
        <v>296</v>
      </c>
      <c r="I362" s="5">
        <v>5542000000000</v>
      </c>
    </row>
    <row r="363" spans="3:9" ht="15.5" x14ac:dyDescent="0.35">
      <c r="C363" t="s">
        <v>297</v>
      </c>
      <c r="I363" s="5">
        <v>3705000000000</v>
      </c>
    </row>
    <row r="364" spans="3:9" ht="15.5" x14ac:dyDescent="0.35">
      <c r="C364" t="s">
        <v>298</v>
      </c>
      <c r="D364" s="5">
        <v>2225000000000</v>
      </c>
    </row>
    <row r="365" spans="3:9" ht="15.5" x14ac:dyDescent="0.35">
      <c r="C365" t="s">
        <v>299</v>
      </c>
      <c r="D365" s="5">
        <v>517543000000000</v>
      </c>
    </row>
    <row r="366" spans="3:9" ht="15.5" x14ac:dyDescent="0.35">
      <c r="C366" t="s">
        <v>300</v>
      </c>
      <c r="D366" s="5">
        <v>480774000000000</v>
      </c>
    </row>
    <row r="367" spans="3:9" ht="15.5" x14ac:dyDescent="0.35">
      <c r="C367" t="s">
        <v>205</v>
      </c>
      <c r="I367" s="5">
        <v>36769000000000</v>
      </c>
    </row>
    <row r="368" spans="3:9" ht="15.5" x14ac:dyDescent="0.35">
      <c r="C368" t="s">
        <v>301</v>
      </c>
      <c r="I368" s="5">
        <v>36769000000000</v>
      </c>
    </row>
    <row r="369" spans="3:9" ht="15.5" x14ac:dyDescent="0.35">
      <c r="C369" t="s">
        <v>302</v>
      </c>
      <c r="I369" s="5">
        <v>3661000000000</v>
      </c>
    </row>
    <row r="370" spans="3:9" ht="15.5" x14ac:dyDescent="0.35">
      <c r="C370" t="s">
        <v>303</v>
      </c>
      <c r="I370" s="5">
        <v>-10395000000000</v>
      </c>
    </row>
    <row r="371" spans="3:9" ht="15.5" x14ac:dyDescent="0.35">
      <c r="C371" t="s">
        <v>304</v>
      </c>
      <c r="I371" s="5">
        <v>8748000000000</v>
      </c>
    </row>
    <row r="372" spans="3:9" ht="15.5" x14ac:dyDescent="0.35">
      <c r="C372" t="s">
        <v>305</v>
      </c>
      <c r="I372" s="5">
        <v>-1858000000000</v>
      </c>
    </row>
    <row r="373" spans="3:9" ht="15.5" x14ac:dyDescent="0.35">
      <c r="C373" t="s">
        <v>306</v>
      </c>
      <c r="I373" s="5">
        <v>1803000000000</v>
      </c>
    </row>
  </sheetData>
  <pageMargins left="0.7" right="0.7" top="0.75" bottom="0.75" header="0.3" footer="0.3"/>
  <ignoredErrors>
    <ignoredError sqref="A1:Z374" numberStoredAsText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T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0" width="18.83203125" customWidth="1"/>
  </cols>
  <sheetData>
    <row r="1" spans="1:20" ht="15.5" x14ac:dyDescent="0.35">
      <c r="C1" t="s">
        <v>2219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</row>
    <row r="2" spans="1:20" ht="15.5" x14ac:dyDescent="0.35">
      <c r="C2" t="s">
        <v>2220</v>
      </c>
      <c r="D2" s="2" vm="621">
        <f ca="1">IFERROR(_xlfn.STOCKHISTORY("XIDX:" &amp; $C$1, D3, , 0, 0, 1), "Libur")</f>
        <v>282</v>
      </c>
      <c r="H2" s="2" t="e" vm="2">
        <f>_FV(C2,"Price")</f>
        <v>#VALUE!</v>
      </c>
      <c r="I2" s="2" vm="622">
        <f t="shared" ref="I2:T2" ca="1" si="0">IFERROR(_xlfn.STOCKHISTORY("XIDX:" &amp; $C$1, I1, , 0, 0, 1), "Libur")</f>
        <v>480</v>
      </c>
      <c r="J2" s="2" vm="349">
        <f t="shared" ca="1" si="0"/>
        <v>218</v>
      </c>
      <c r="K2" s="2" vm="361">
        <f t="shared" ca="1" si="0"/>
        <v>436</v>
      </c>
      <c r="L2" s="2" vm="182">
        <f t="shared" ca="1" si="0"/>
        <v>645</v>
      </c>
      <c r="M2" s="2" vm="623">
        <f t="shared" ca="1" si="0"/>
        <v>2630</v>
      </c>
      <c r="N2" s="2" vm="318">
        <f t="shared" ca="1" si="0"/>
        <v>298</v>
      </c>
      <c r="O2" s="2" vm="624">
        <f t="shared" ca="1" si="0"/>
        <v>284</v>
      </c>
      <c r="P2" s="2" vm="624">
        <f t="shared" ca="1" si="0"/>
        <v>284</v>
      </c>
      <c r="Q2" s="2" vm="205">
        <f t="shared" ca="1" si="0"/>
        <v>400</v>
      </c>
      <c r="R2" s="2" vm="625">
        <f t="shared" ca="1" si="0"/>
        <v>398.18189999999998</v>
      </c>
      <c r="S2" s="2" t="str">
        <f t="shared" ca="1" si="0"/>
        <v>Libur</v>
      </c>
      <c r="T2" s="2" t="str">
        <f t="shared" ca="1" si="0"/>
        <v>Libur</v>
      </c>
    </row>
    <row r="3" spans="1:20" ht="15.5" x14ac:dyDescent="0.35">
      <c r="D3" s="1">
        <v>46111</v>
      </c>
    </row>
    <row r="4" spans="1:20" ht="15.5" x14ac:dyDescent="0.35">
      <c r="B4" t="s">
        <v>4</v>
      </c>
      <c r="C4" t="s">
        <v>5</v>
      </c>
      <c r="D4" s="2">
        <f>IFERROR(INDEX(D51:D500,MATCH($C$4,$C$51:$C$500,0)),"")</f>
        <v>738937000000</v>
      </c>
      <c r="H4" s="2">
        <f>IFERROR(SUM(D4:G4)*(4/MAX(1,COUNT(D4:G4))),"")</f>
        <v>2955748000000</v>
      </c>
      <c r="I4" s="2">
        <f t="shared" ref="I4:T4" si="1">IFERROR(INDEX(I51:I500,MATCH($C$4,$C$51:$C$500,0)),"")</f>
        <v>3145192000000</v>
      </c>
      <c r="J4" s="2">
        <f t="shared" si="1"/>
        <v>3612292000000</v>
      </c>
      <c r="K4" s="2">
        <f t="shared" si="1"/>
        <v>3847049000000</v>
      </c>
      <c r="L4" s="2">
        <f t="shared" si="1"/>
        <v>2161809000000</v>
      </c>
      <c r="M4" s="2">
        <f t="shared" si="1"/>
        <v>665650879623</v>
      </c>
      <c r="N4" s="2">
        <f t="shared" si="1"/>
        <v>435200503846</v>
      </c>
      <c r="O4" s="2">
        <f t="shared" si="1"/>
        <v>532495206620</v>
      </c>
      <c r="P4" s="2">
        <f t="shared" si="1"/>
        <v>589663115314</v>
      </c>
      <c r="Q4" s="2">
        <f t="shared" si="1"/>
        <v>614872915093</v>
      </c>
      <c r="R4" s="2">
        <f t="shared" si="1"/>
        <v>508785259204</v>
      </c>
      <c r="S4" s="2">
        <f t="shared" si="1"/>
        <v>403980089484</v>
      </c>
      <c r="T4" s="2">
        <f t="shared" si="1"/>
        <v>297725132449</v>
      </c>
    </row>
    <row r="5" spans="1:20" ht="15.5" x14ac:dyDescent="0.35">
      <c r="B5" t="s">
        <v>6</v>
      </c>
      <c r="C5" t="s">
        <v>7</v>
      </c>
      <c r="D5" s="2">
        <f>IFERROR(INDEX(D51:D500,MATCH($C$5,$C$51:$C$500,0)),"")</f>
        <v>74076000000</v>
      </c>
      <c r="H5" s="2">
        <f>IFERROR(SUM(D5:G5)*(4/MAX(1,COUNT(D5:G5))),"")</f>
        <v>296304000000</v>
      </c>
      <c r="I5" s="2">
        <f t="shared" ref="I5:T5" si="2">IFERROR(INDEX(I51:I500,MATCH($C$5,$C$51:$C$500,0)),"")</f>
        <v>668757000000</v>
      </c>
      <c r="J5" s="2">
        <f t="shared" si="2"/>
        <v>-31323000000</v>
      </c>
      <c r="K5" s="2">
        <f t="shared" si="2"/>
        <v>-515895000000</v>
      </c>
      <c r="L5" s="2">
        <f t="shared" si="2"/>
        <v>-844910000000</v>
      </c>
      <c r="M5" s="2">
        <f t="shared" si="2"/>
        <v>-982239170637</v>
      </c>
      <c r="N5" s="2">
        <f t="shared" si="2"/>
        <v>29178695729</v>
      </c>
      <c r="O5" s="2">
        <f t="shared" si="2"/>
        <v>19086163995</v>
      </c>
      <c r="P5" s="2">
        <f t="shared" si="2"/>
        <v>-143489480312</v>
      </c>
      <c r="Q5" s="2">
        <f t="shared" si="2"/>
        <v>22625611485</v>
      </c>
      <c r="R5" s="2">
        <f t="shared" si="2"/>
        <v>70029257228</v>
      </c>
      <c r="S5" s="2">
        <f t="shared" si="2"/>
        <v>59959611448</v>
      </c>
      <c r="T5" s="2">
        <f t="shared" si="2"/>
        <v>13541872554</v>
      </c>
    </row>
    <row r="6" spans="1:20" ht="15.5" x14ac:dyDescent="0.35">
      <c r="B6" t="s">
        <v>8</v>
      </c>
      <c r="C6" t="s">
        <v>9</v>
      </c>
      <c r="D6" s="2">
        <f>IFERROR(INDEX(D51:D500,MATCH($C$6,$C$51:$C$500,0)),"")</f>
        <v>4304835000000</v>
      </c>
      <c r="H6" s="2">
        <f>IFERROR(INDEX(D6:G6,COUNT(D6:G6)),"")</f>
        <v>4304835000000</v>
      </c>
      <c r="I6" s="2">
        <f t="shared" ref="I6:T6" si="3">IFERROR(INDEX(I51:I500,MATCH($C$6,$C$51:$C$500,0)),"")</f>
        <v>4230726000000</v>
      </c>
      <c r="J6" s="2">
        <f t="shared" si="3"/>
        <v>3561837000000</v>
      </c>
      <c r="K6" s="2">
        <f t="shared" si="3"/>
        <v>3323039000000</v>
      </c>
      <c r="L6" s="2">
        <f t="shared" si="3"/>
        <v>3744590000000</v>
      </c>
      <c r="M6" s="2">
        <f t="shared" si="3"/>
        <v>2889828269421</v>
      </c>
      <c r="N6" s="2">
        <f t="shared" si="3"/>
        <v>1120619280316</v>
      </c>
      <c r="O6" s="2">
        <f t="shared" si="3"/>
        <v>945783595296</v>
      </c>
      <c r="P6" s="2">
        <f t="shared" si="3"/>
        <v>600385324944</v>
      </c>
      <c r="Q6" s="2">
        <f t="shared" si="3"/>
        <v>676191287257</v>
      </c>
      <c r="R6" s="2">
        <f t="shared" si="3"/>
        <v>643065256027</v>
      </c>
      <c r="S6" s="2">
        <f t="shared" si="3"/>
        <v>365486579449</v>
      </c>
      <c r="T6" s="2">
        <f t="shared" si="3"/>
        <v>272398613545</v>
      </c>
    </row>
    <row r="7" spans="1:20" ht="15.5" x14ac:dyDescent="0.35">
      <c r="B7" t="s">
        <v>10</v>
      </c>
      <c r="C7" t="s">
        <v>11</v>
      </c>
      <c r="D7" s="3">
        <f>IFERROR(INDEX(D51:D500,MATCH($C$7,$C$51:$C$500,0))/1000000000,"")</f>
        <v>13.35</v>
      </c>
      <c r="H7" s="3">
        <f>IFERROR(INDEX(D7:G7,COUNT(D7:G7)),"")</f>
        <v>13.35</v>
      </c>
      <c r="I7" s="3">
        <f t="shared" ref="I7:T7" si="4">IFERROR(INDEX(I51:I500,MATCH($C$7,$C$51:$C$500,0))/1000000000,"")</f>
        <v>13.35</v>
      </c>
      <c r="J7" s="3">
        <f t="shared" si="4"/>
        <v>13.35</v>
      </c>
      <c r="K7" s="3">
        <f t="shared" si="4"/>
        <v>12.04</v>
      </c>
      <c r="L7" s="3">
        <f t="shared" si="4"/>
        <v>9.42</v>
      </c>
      <c r="M7" s="3">
        <f t="shared" si="4"/>
        <v>9.42</v>
      </c>
      <c r="N7" s="3">
        <f t="shared" si="4"/>
        <v>6.66</v>
      </c>
      <c r="O7" s="3">
        <f t="shared" si="4"/>
        <v>6.16</v>
      </c>
      <c r="P7" s="3">
        <f t="shared" si="4"/>
        <v>5.19</v>
      </c>
      <c r="Q7" s="3">
        <f t="shared" si="4"/>
        <v>4.7</v>
      </c>
      <c r="R7" s="3">
        <f t="shared" si="4"/>
        <v>4.2</v>
      </c>
      <c r="S7" s="3">
        <f t="shared" si="4"/>
        <v>2.52</v>
      </c>
      <c r="T7" s="3">
        <f t="shared" si="4"/>
        <v>2.2200000000000002</v>
      </c>
    </row>
    <row r="8" spans="1:20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-491000000000</v>
      </c>
      <c r="H8" s="2">
        <f>IFERROR(INDEX(D8:G8,COUNT(D8:G8)),"")</f>
        <v>-491000000000</v>
      </c>
      <c r="I8" s="2">
        <f t="shared" ref="I8:T8" si="5">IFERROR(INDEX(I51:I500,MATCH($C$8,$C$51:$C$500,0)),"")</f>
        <v>4340000000000</v>
      </c>
      <c r="J8" s="2">
        <f t="shared" si="5"/>
        <v>94000000000</v>
      </c>
      <c r="K8" s="2">
        <f t="shared" si="5"/>
        <v>-2258000000000</v>
      </c>
      <c r="L8" s="2">
        <f t="shared" si="5"/>
        <v>2838000000000</v>
      </c>
      <c r="M8" s="2">
        <f t="shared" si="5"/>
        <v>237000000000</v>
      </c>
      <c r="N8" s="2">
        <f t="shared" si="5"/>
        <v>-176000000000</v>
      </c>
      <c r="O8" s="2">
        <f t="shared" si="5"/>
        <v>-323000000000</v>
      </c>
      <c r="P8" s="2">
        <f t="shared" si="5"/>
        <v>-371000000000</v>
      </c>
      <c r="Q8" s="2">
        <f t="shared" si="5"/>
        <v>286000000000</v>
      </c>
      <c r="R8" s="2">
        <f t="shared" si="5"/>
        <v>-352000000000</v>
      </c>
      <c r="S8" s="2">
        <f t="shared" si="5"/>
        <v>50000000000</v>
      </c>
      <c r="T8" s="2">
        <f t="shared" si="5"/>
        <v>-160000000000</v>
      </c>
    </row>
    <row r="9" spans="1:20" ht="15.5" x14ac:dyDescent="0.35">
      <c r="A9" t="s">
        <v>15</v>
      </c>
      <c r="C9" t="s">
        <v>16</v>
      </c>
      <c r="D9" s="3">
        <f>IFERROR(INDEX(D51:D500,MATCH("Free cash flow per share (Quarter)",$C$51:$C$500,0)),"")</f>
        <v>-36.79</v>
      </c>
      <c r="H9" s="3">
        <f>IFERROR(INDEX(D9:G9,COUNT(D9:G9)),"")</f>
        <v>-36.79</v>
      </c>
      <c r="I9" s="3">
        <f t="shared" ref="I9:T9" si="6">IFERROR(INDEX(I51:I500,MATCH($C$9,$C$51:$C$500,0)),"")</f>
        <v>325.10000000000002</v>
      </c>
      <c r="J9" s="3">
        <f t="shared" si="6"/>
        <v>7.05</v>
      </c>
      <c r="K9" s="3">
        <f t="shared" si="6"/>
        <v>-187.55</v>
      </c>
      <c r="L9" s="3">
        <f t="shared" si="6"/>
        <v>301.24</v>
      </c>
      <c r="M9" s="3">
        <f t="shared" si="6"/>
        <v>25.18</v>
      </c>
      <c r="N9" s="3">
        <f t="shared" si="6"/>
        <v>-26.37</v>
      </c>
      <c r="O9" s="3">
        <f t="shared" si="6"/>
        <v>-52.4</v>
      </c>
      <c r="P9" s="3">
        <f t="shared" si="6"/>
        <v>-71.39</v>
      </c>
      <c r="Q9" s="3">
        <f t="shared" si="6"/>
        <v>60.93</v>
      </c>
      <c r="R9" s="3">
        <f t="shared" si="6"/>
        <v>-83.88</v>
      </c>
      <c r="S9" s="3">
        <f t="shared" si="6"/>
        <v>20.05</v>
      </c>
      <c r="T9" s="3">
        <f t="shared" si="6"/>
        <v>-72.040000000000006</v>
      </c>
    </row>
    <row r="10" spans="1:20" ht="15.5" x14ac:dyDescent="0.35">
      <c r="C10" t="s">
        <v>17</v>
      </c>
      <c r="D10" s="3">
        <f ca="1">IFERROR(IF(D9=0,"",D2/D9),"")</f>
        <v>-7.6651263930415876</v>
      </c>
      <c r="I10" s="3">
        <f t="shared" ref="I10:T10" ca="1" si="7">IFERROR(IF(I9=0,"",I2/I9),"")</f>
        <v>1.4764687788372808</v>
      </c>
      <c r="J10" s="3">
        <f t="shared" ca="1" si="7"/>
        <v>30.921985815602838</v>
      </c>
      <c r="K10" s="3">
        <f t="shared" ca="1" si="7"/>
        <v>-2.3247134097573978</v>
      </c>
      <c r="L10" s="3">
        <f t="shared" ca="1" si="7"/>
        <v>2.1411499136900809</v>
      </c>
      <c r="M10" s="3">
        <f t="shared" ca="1" si="7"/>
        <v>104.44797458300238</v>
      </c>
      <c r="N10" s="3">
        <f t="shared" ca="1" si="7"/>
        <v>-11.300720515737581</v>
      </c>
      <c r="O10" s="3">
        <f t="shared" ca="1" si="7"/>
        <v>-5.4198473282442752</v>
      </c>
      <c r="P10" s="3">
        <f t="shared" ca="1" si="7"/>
        <v>-3.9781482000280151</v>
      </c>
      <c r="Q10" s="3">
        <f t="shared" ca="1" si="7"/>
        <v>6.5649105530937142</v>
      </c>
      <c r="R10" s="3">
        <f t="shared" ca="1" si="7"/>
        <v>-4.7470422031473536</v>
      </c>
      <c r="S10" s="3" t="str">
        <f t="shared" ca="1" si="7"/>
        <v/>
      </c>
      <c r="T10" s="3" t="str">
        <f t="shared" ca="1" si="7"/>
        <v/>
      </c>
    </row>
    <row r="11" spans="1:20" ht="15.5" x14ac:dyDescent="0.35">
      <c r="B11" t="s">
        <v>18</v>
      </c>
      <c r="C11" t="s">
        <v>19</v>
      </c>
      <c r="D11" s="2">
        <f>IFERROR(INDEX(D51:D500,MATCH($C$11,$C$51:$C$500,0)),"")</f>
        <v>14205000000</v>
      </c>
      <c r="H11" s="2">
        <f>IFERROR(INDEX(D11:G11,COUNT(D11:G11)),"")</f>
        <v>14205000000</v>
      </c>
      <c r="I11" s="2">
        <f t="shared" ref="I11:T11" si="8">IFERROR(INDEX(I51:I500,MATCH($C$11,$C$51:$C$500,0)),"")</f>
        <v>9760000000</v>
      </c>
      <c r="J11" s="2">
        <f t="shared" si="8"/>
        <v>12133000000</v>
      </c>
      <c r="K11" s="2">
        <f t="shared" si="8"/>
        <v>12958000000</v>
      </c>
      <c r="L11" s="2">
        <f t="shared" si="8"/>
        <v>16681000000</v>
      </c>
      <c r="M11" s="2">
        <f t="shared" si="8"/>
        <v>21270485000</v>
      </c>
      <c r="N11" s="2">
        <f t="shared" si="8"/>
        <v>25728367191</v>
      </c>
      <c r="O11" s="2">
        <f t="shared" si="8"/>
        <v>33870620750</v>
      </c>
      <c r="P11" s="2">
        <f t="shared" si="8"/>
        <v>28017069500</v>
      </c>
      <c r="Q11" s="2">
        <f t="shared" si="8"/>
        <v>27019990121</v>
      </c>
      <c r="R11" s="2">
        <f t="shared" si="8"/>
        <v>35394109200</v>
      </c>
      <c r="S11" s="2">
        <f t="shared" si="8"/>
        <v>28892558025</v>
      </c>
      <c r="T11" s="2">
        <f t="shared" si="8"/>
        <v>22122104275</v>
      </c>
    </row>
    <row r="12" spans="1:20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T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</row>
    <row r="13" spans="1:20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T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</row>
    <row r="14" spans="1:20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T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</row>
    <row r="15" spans="1:20" ht="15.5" x14ac:dyDescent="0.35">
      <c r="C15" t="s">
        <v>27</v>
      </c>
      <c r="D15" s="2">
        <f>IFERROR(INDEX(D51:D500,MATCH($C$15,$C$51:$C$500,0)),"")</f>
        <v>488000000</v>
      </c>
      <c r="H15" s="2">
        <f>IFERROR(SUM(D15:G15)*(4/MAX(1,COUNT(D15:G15))),"")</f>
        <v>1952000000</v>
      </c>
      <c r="I15" s="2">
        <f t="shared" ref="I15:T15" si="12">IFERROR(INDEX(I51:I500,MATCH($C$15,$C$51:$C$500,0)),"")</f>
        <v>1515000000</v>
      </c>
      <c r="J15" s="2">
        <f t="shared" si="12"/>
        <v>1201000000</v>
      </c>
      <c r="K15" s="2">
        <f t="shared" si="12"/>
        <v>692000000</v>
      </c>
      <c r="L15" s="2">
        <f t="shared" si="12"/>
        <v>-3117000000</v>
      </c>
      <c r="M15" s="2">
        <f t="shared" si="12"/>
        <v>4131059786</v>
      </c>
      <c r="N15" s="2">
        <f t="shared" si="12"/>
        <v>44144050</v>
      </c>
      <c r="O15" s="2">
        <f t="shared" si="12"/>
        <v>-1855611288</v>
      </c>
      <c r="P15" s="2">
        <f t="shared" si="12"/>
        <v>1336509919</v>
      </c>
      <c r="Q15" s="2">
        <f t="shared" si="12"/>
        <v>-5633252750</v>
      </c>
      <c r="R15" s="2">
        <f t="shared" si="12"/>
        <v>-24300401576</v>
      </c>
      <c r="S15" s="2">
        <f t="shared" si="12"/>
        <v>-9608965158</v>
      </c>
      <c r="T15" s="2">
        <f t="shared" si="12"/>
        <v>-3986118477</v>
      </c>
    </row>
    <row r="16" spans="1:20" ht="15.5" x14ac:dyDescent="0.35">
      <c r="C16" t="s">
        <v>28</v>
      </c>
      <c r="D16" s="2">
        <f>IFERROR(INDEX(D51:D500,MATCH($C$16,$C$51:$C$500,0)),"")</f>
        <v>136494000000</v>
      </c>
      <c r="H16" s="2">
        <f>IFERROR(SUM(D16:G16)*(4/MAX(1,COUNT(D16:G16))),"")</f>
        <v>545976000000</v>
      </c>
      <c r="I16" s="2">
        <f t="shared" ref="I16:T16" si="13">IFERROR(INDEX(I51:I500,MATCH($C$16,$C$51:$C$500,0)),"")</f>
        <v>564175000000</v>
      </c>
      <c r="J16" s="2">
        <f t="shared" si="13"/>
        <v>18684000000</v>
      </c>
      <c r="K16" s="2">
        <f t="shared" si="13"/>
        <v>-573872000000</v>
      </c>
      <c r="L16" s="2">
        <f t="shared" si="13"/>
        <v>-785942000000</v>
      </c>
      <c r="M16" s="2">
        <f t="shared" si="13"/>
        <v>-990420522259</v>
      </c>
      <c r="N16" s="2">
        <f t="shared" si="13"/>
        <v>15827358645</v>
      </c>
      <c r="O16" s="2">
        <f t="shared" si="13"/>
        <v>17858408759</v>
      </c>
      <c r="P16" s="2">
        <f t="shared" si="13"/>
        <v>-138324960848</v>
      </c>
      <c r="Q16" s="2">
        <f t="shared" si="13"/>
        <v>20053665389</v>
      </c>
      <c r="R16" s="2">
        <f t="shared" si="13"/>
        <v>92287550408</v>
      </c>
      <c r="S16" s="2">
        <f t="shared" si="13"/>
        <v>34479914982</v>
      </c>
      <c r="T16" s="2">
        <f t="shared" si="13"/>
        <v>15870442176</v>
      </c>
    </row>
    <row r="17" spans="1:20" ht="15.5" x14ac:dyDescent="0.35">
      <c r="A17" t="s">
        <v>29</v>
      </c>
    </row>
    <row r="18" spans="1:20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</row>
    <row r="19" spans="1:20" ht="15.5" x14ac:dyDescent="0.35">
      <c r="A19" t="s">
        <v>49</v>
      </c>
      <c r="C19" t="s">
        <v>50</v>
      </c>
    </row>
    <row r="20" spans="1:20" ht="15.5" x14ac:dyDescent="0.35">
      <c r="A20" t="s">
        <v>51</v>
      </c>
      <c r="C20" t="s">
        <v>52</v>
      </c>
      <c r="D20" s="2">
        <f ca="1">IFERROR(D21*D2,"")</f>
        <v>3764700000000</v>
      </c>
      <c r="H20" s="2" t="str">
        <f t="shared" ref="H20:T20" si="14">IFERROR(H21*H2,"")</f>
        <v/>
      </c>
      <c r="I20" s="2">
        <f t="shared" ca="1" si="14"/>
        <v>6408000000000</v>
      </c>
      <c r="J20" s="2">
        <f t="shared" ca="1" si="14"/>
        <v>2910300000000</v>
      </c>
      <c r="K20" s="2">
        <f t="shared" ca="1" si="14"/>
        <v>5249440000000</v>
      </c>
      <c r="L20" s="2">
        <f t="shared" ca="1" si="14"/>
        <v>6075900000000</v>
      </c>
      <c r="M20" s="2">
        <f t="shared" ca="1" si="14"/>
        <v>24774600000000</v>
      </c>
      <c r="N20" s="2">
        <f t="shared" ca="1" si="14"/>
        <v>1984680000000</v>
      </c>
      <c r="O20" s="2">
        <f t="shared" ca="1" si="14"/>
        <v>1749440000000</v>
      </c>
      <c r="P20" s="2">
        <f t="shared" ca="1" si="14"/>
        <v>1473960000000</v>
      </c>
      <c r="Q20" s="2">
        <f t="shared" ca="1" si="14"/>
        <v>1880000000000</v>
      </c>
      <c r="R20" s="2">
        <f t="shared" ca="1" si="14"/>
        <v>1672363980000</v>
      </c>
      <c r="S20" s="2" t="str">
        <f t="shared" ca="1" si="14"/>
        <v/>
      </c>
      <c r="T20" s="2" t="str">
        <f t="shared" ca="1" si="14"/>
        <v/>
      </c>
    </row>
    <row r="21" spans="1:20" ht="15.5" x14ac:dyDescent="0.35">
      <c r="C21" t="s">
        <v>11</v>
      </c>
      <c r="D21" s="2">
        <f>IFERROR(INDEX(D51:D500,MATCH($C$7,$C$51:$C$500,0)),"")</f>
        <v>13350000000</v>
      </c>
      <c r="H21" s="2">
        <f>IFERROR(INDEX(D21:G21,COUNT(D21:G21)),"")</f>
        <v>13350000000</v>
      </c>
      <c r="I21" s="2">
        <f t="shared" ref="I21:T21" si="15">IFERROR(INDEX(I51:I500,MATCH($C$7,$C$51:$C$500,0)),"")</f>
        <v>13350000000</v>
      </c>
      <c r="J21" s="2">
        <f t="shared" si="15"/>
        <v>13350000000</v>
      </c>
      <c r="K21" s="2">
        <f t="shared" si="15"/>
        <v>12040000000</v>
      </c>
      <c r="L21" s="2">
        <f t="shared" si="15"/>
        <v>9420000000</v>
      </c>
      <c r="M21" s="2">
        <f t="shared" si="15"/>
        <v>9420000000</v>
      </c>
      <c r="N21" s="2">
        <f t="shared" si="15"/>
        <v>6660000000</v>
      </c>
      <c r="O21" s="2">
        <f t="shared" si="15"/>
        <v>6160000000</v>
      </c>
      <c r="P21" s="2">
        <f t="shared" si="15"/>
        <v>5190000000</v>
      </c>
      <c r="Q21" s="2">
        <f t="shared" si="15"/>
        <v>4700000000</v>
      </c>
      <c r="R21" s="2">
        <f t="shared" si="15"/>
        <v>4200000000</v>
      </c>
      <c r="S21" s="2">
        <f t="shared" si="15"/>
        <v>2520000000</v>
      </c>
      <c r="T21" s="2">
        <f t="shared" si="15"/>
        <v>2220000000</v>
      </c>
    </row>
    <row r="23" spans="1:20" ht="15.5" x14ac:dyDescent="0.35">
      <c r="B23" t="s">
        <v>53</v>
      </c>
      <c r="C23" t="s">
        <v>54</v>
      </c>
      <c r="D23" s="3">
        <f>IFERROR(D5/D6*100,"")</f>
        <v>1.7207628166933226</v>
      </c>
      <c r="H23" s="3">
        <f t="shared" ref="H23:T23" si="16">IFERROR(H5/H6*100,"")</f>
        <v>6.8830512667732906</v>
      </c>
      <c r="I23" s="3">
        <f t="shared" si="16"/>
        <v>15.807145156646873</v>
      </c>
      <c r="J23" s="3">
        <f t="shared" si="16"/>
        <v>-0.87940576730490483</v>
      </c>
      <c r="K23" s="3">
        <f t="shared" si="16"/>
        <v>-15.524795225093657</v>
      </c>
      <c r="L23" s="3">
        <f t="shared" si="16"/>
        <v>-22.563484920912568</v>
      </c>
      <c r="M23" s="3">
        <f t="shared" si="16"/>
        <v>-33.989534292769562</v>
      </c>
      <c r="N23" s="3">
        <f t="shared" si="16"/>
        <v>2.6038009734021346</v>
      </c>
      <c r="O23" s="3">
        <f t="shared" si="16"/>
        <v>2.0180265432735318</v>
      </c>
      <c r="P23" s="3">
        <f t="shared" si="16"/>
        <v>-23.899564887829953</v>
      </c>
      <c r="Q23" s="3">
        <f t="shared" si="16"/>
        <v>3.3460371216526315</v>
      </c>
      <c r="R23" s="3">
        <f t="shared" si="16"/>
        <v>10.889914603792516</v>
      </c>
      <c r="S23" s="3">
        <f t="shared" si="16"/>
        <v>16.405420833343285</v>
      </c>
      <c r="T23" s="3">
        <f t="shared" si="16"/>
        <v>4.9713441554513986</v>
      </c>
    </row>
    <row r="24" spans="1:20" ht="15.5" x14ac:dyDescent="0.35">
      <c r="C24" t="s">
        <v>55</v>
      </c>
      <c r="D24" s="4">
        <f>IFERROR(_xlfn.RRI(5,I23,D23),"")</f>
        <v>-0.35823871487759362</v>
      </c>
      <c r="H24" s="4" t="str">
        <f t="shared" ref="H24:T24" si="17">IFERROR(_xlfn.RRI(5,M23,H23),"")</f>
        <v/>
      </c>
      <c r="I24" s="4">
        <f t="shared" si="17"/>
        <v>0.43433016249982459</v>
      </c>
      <c r="J24" s="4" t="str">
        <f t="shared" si="17"/>
        <v/>
      </c>
      <c r="K24" s="4">
        <f t="shared" si="17"/>
        <v>-8.2666661627583959E-2</v>
      </c>
      <c r="L24" s="4" t="str">
        <f t="shared" si="17"/>
        <v/>
      </c>
      <c r="M24" s="4" t="str">
        <f t="shared" si="17"/>
        <v/>
      </c>
      <c r="N24" s="4">
        <f t="shared" si="17"/>
        <v>-0.30797133838439417</v>
      </c>
      <c r="O24" s="4">
        <f t="shared" si="17"/>
        <v>-0.16499205269886008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</row>
    <row r="25" spans="1:20" ht="15.5" x14ac:dyDescent="0.35">
      <c r="A25" t="s">
        <v>56</v>
      </c>
      <c r="C25" t="s">
        <v>57</v>
      </c>
      <c r="D25" s="3">
        <f>IFERROR(INDEX(D51:D500,MATCH($A$25,$C$51:$C$500,0)),"")</f>
        <v>10.26</v>
      </c>
      <c r="H25" s="3">
        <f>IFERROR(INDEX(D25:G25,COUNT(D25:G25)),"")</f>
        <v>10.26</v>
      </c>
      <c r="I25" s="3">
        <f t="shared" ref="I25:T25" si="18">IFERROR(INDEX(I51:I500,MATCH($C$25,$C$51:$C$500,0)),"")</f>
        <v>42.37</v>
      </c>
      <c r="J25" s="3">
        <f t="shared" si="18"/>
        <v>1.49</v>
      </c>
      <c r="K25" s="3">
        <f t="shared" si="18"/>
        <v>-47.61</v>
      </c>
      <c r="L25" s="3">
        <f t="shared" si="18"/>
        <v>-83.75</v>
      </c>
      <c r="M25" s="3">
        <f t="shared" si="18"/>
        <v>-104.68</v>
      </c>
      <c r="N25" s="3">
        <f t="shared" si="18"/>
        <v>2.38</v>
      </c>
      <c r="O25" s="3">
        <f t="shared" si="18"/>
        <v>2.6</v>
      </c>
      <c r="P25" s="3">
        <f t="shared" si="18"/>
        <v>-26.38</v>
      </c>
      <c r="Q25" s="3">
        <f t="shared" si="18"/>
        <v>3.07</v>
      </c>
      <c r="R25" s="3">
        <f t="shared" si="18"/>
        <v>16.190000000000001</v>
      </c>
      <c r="S25" s="3">
        <f t="shared" si="18"/>
        <v>9.89</v>
      </c>
      <c r="T25" s="3">
        <f t="shared" si="18"/>
        <v>5.36</v>
      </c>
    </row>
    <row r="26" spans="1:20" ht="15.5" x14ac:dyDescent="0.35">
      <c r="C26" t="s">
        <v>58</v>
      </c>
      <c r="D26" s="4">
        <f>IFERROR(_xlfn.RRI(5,I25,D25),"")</f>
        <v>-0.24696046179109332</v>
      </c>
      <c r="H26" s="4" t="str">
        <f t="shared" ref="H26:T26" si="19">IFERROR(_xlfn.RRI(5,M25,H25),"")</f>
        <v/>
      </c>
      <c r="I26" s="4">
        <f t="shared" si="19"/>
        <v>0.77867377324713383</v>
      </c>
      <c r="J26" s="4">
        <f t="shared" si="19"/>
        <v>-0.10537179910711103</v>
      </c>
      <c r="K26" s="4">
        <f t="shared" si="19"/>
        <v>0.12534238905972428</v>
      </c>
      <c r="L26" s="4" t="str">
        <f t="shared" si="19"/>
        <v/>
      </c>
      <c r="M26" s="4" t="str">
        <f t="shared" si="19"/>
        <v/>
      </c>
      <c r="N26" s="4">
        <f t="shared" si="19"/>
        <v>-0.247899057197285</v>
      </c>
      <c r="O26" s="4">
        <f t="shared" si="19"/>
        <v>-0.13470994625622146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</row>
    <row r="27" spans="1:20" ht="15.5" x14ac:dyDescent="0.35">
      <c r="C27" t="s">
        <v>59</v>
      </c>
      <c r="D27" s="3">
        <f>IFERROR(D4/D21,"")</f>
        <v>55.351086142322096</v>
      </c>
      <c r="H27" s="3">
        <f t="shared" ref="H27:T27" si="20">IFERROR(H4/H21,"")</f>
        <v>221.40434456928838</v>
      </c>
      <c r="I27" s="3">
        <f t="shared" si="20"/>
        <v>235.5949063670412</v>
      </c>
      <c r="J27" s="3">
        <f t="shared" si="20"/>
        <v>270.583670411985</v>
      </c>
      <c r="K27" s="3">
        <f t="shared" si="20"/>
        <v>319.52234219269104</v>
      </c>
      <c r="L27" s="3">
        <f t="shared" si="20"/>
        <v>229.49140127388534</v>
      </c>
      <c r="M27" s="3">
        <f t="shared" si="20"/>
        <v>70.663575331528662</v>
      </c>
      <c r="N27" s="3">
        <f t="shared" si="20"/>
        <v>65.345420997897904</v>
      </c>
      <c r="O27" s="3">
        <f t="shared" si="20"/>
        <v>86.444027048701301</v>
      </c>
      <c r="P27" s="3">
        <f t="shared" si="20"/>
        <v>113.61524379845858</v>
      </c>
      <c r="Q27" s="3">
        <f t="shared" si="20"/>
        <v>130.82402448787235</v>
      </c>
      <c r="R27" s="3">
        <f t="shared" si="20"/>
        <v>121.13934742952381</v>
      </c>
      <c r="S27" s="3">
        <f t="shared" si="20"/>
        <v>160.30955931904762</v>
      </c>
      <c r="T27" s="3">
        <f t="shared" si="20"/>
        <v>134.11042002207208</v>
      </c>
    </row>
    <row r="28" spans="1:20" ht="15.5" x14ac:dyDescent="0.35">
      <c r="C28" t="s">
        <v>60</v>
      </c>
      <c r="D28" s="4">
        <f>IFERROR(_xlfn.RRI(5,I27,D27),"")</f>
        <v>-0.25149957694281933</v>
      </c>
      <c r="H28" s="4">
        <f t="shared" ref="H28:T28" si="21">IFERROR(_xlfn.RRI(5,M27,H27),"")</f>
        <v>0.25660304061817141</v>
      </c>
      <c r="I28" s="4">
        <f t="shared" si="21"/>
        <v>0.29237975811030492</v>
      </c>
      <c r="J28" s="4">
        <f t="shared" si="21"/>
        <v>0.25635773699922737</v>
      </c>
      <c r="K28" s="4">
        <f t="shared" si="21"/>
        <v>0.22973893989232308</v>
      </c>
      <c r="L28" s="4">
        <f t="shared" si="21"/>
        <v>0.11896314507112549</v>
      </c>
      <c r="M28" s="4">
        <f t="shared" si="21"/>
        <v>-0.10219488462926563</v>
      </c>
      <c r="N28" s="4">
        <f t="shared" si="21"/>
        <v>-0.16429856479617366</v>
      </c>
      <c r="O28" s="4">
        <f t="shared" si="21"/>
        <v>-8.4086429820477315E-2</v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</row>
    <row r="32" spans="1:20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322.45</v>
      </c>
      <c r="H32" s="3">
        <f>IFERROR(INDEX(D32:G32,COUNT(D32:G32)),"")</f>
        <v>322.45</v>
      </c>
      <c r="I32" s="3">
        <f t="shared" ref="I32:T32" si="22">IFERROR(INDEX(I51:I500,MATCH($C$32,$C$51:$C$500,0)),"")</f>
        <v>316.89999999999998</v>
      </c>
      <c r="J32" s="3">
        <f t="shared" si="22"/>
        <v>266.79000000000002</v>
      </c>
      <c r="K32" s="3">
        <f t="shared" si="22"/>
        <v>276.02999999999997</v>
      </c>
      <c r="L32" s="3">
        <f t="shared" si="22"/>
        <v>397.44</v>
      </c>
      <c r="M32" s="3">
        <f t="shared" si="22"/>
        <v>306.72000000000003</v>
      </c>
      <c r="N32" s="3">
        <f t="shared" si="22"/>
        <v>168.22</v>
      </c>
      <c r="O32" s="3">
        <f t="shared" si="22"/>
        <v>153.49</v>
      </c>
      <c r="P32" s="3">
        <f t="shared" si="22"/>
        <v>115.62</v>
      </c>
      <c r="Q32" s="3">
        <f t="shared" si="22"/>
        <v>143.9</v>
      </c>
      <c r="R32" s="3">
        <f t="shared" si="22"/>
        <v>153.11000000000001</v>
      </c>
      <c r="S32" s="3">
        <f t="shared" si="22"/>
        <v>145.31</v>
      </c>
      <c r="T32" s="3">
        <f t="shared" si="22"/>
        <v>122.97</v>
      </c>
    </row>
    <row r="33" spans="1:20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0.87</v>
      </c>
      <c r="H33" s="3">
        <f>IFERROR(INDEX(D33:G33,COUNT(D33:G33)),"")</f>
        <v>0.87</v>
      </c>
      <c r="I33" s="3">
        <f t="shared" ref="I33:T33" si="23">IFERROR(INDEX(I51:I500,MATCH($C$33,$C$51:$C$500,0)),"")</f>
        <v>1.51</v>
      </c>
      <c r="J33" s="3">
        <f t="shared" si="23"/>
        <v>0.82</v>
      </c>
      <c r="K33" s="3">
        <f t="shared" si="23"/>
        <v>1.58</v>
      </c>
      <c r="L33" s="3">
        <f t="shared" si="23"/>
        <v>1.62</v>
      </c>
      <c r="M33" s="3">
        <f t="shared" si="23"/>
        <v>8.57</v>
      </c>
      <c r="N33" s="3">
        <f t="shared" si="23"/>
        <v>1.75</v>
      </c>
      <c r="O33" s="3">
        <f t="shared" si="23"/>
        <v>1.82</v>
      </c>
      <c r="P33" s="3">
        <f t="shared" si="23"/>
        <v>2.42</v>
      </c>
      <c r="Q33" s="3">
        <f t="shared" si="23"/>
        <v>2.74</v>
      </c>
      <c r="R33" s="3">
        <f t="shared" si="23"/>
        <v>2.81</v>
      </c>
      <c r="S33" s="3">
        <f t="shared" si="23"/>
        <v>2.46</v>
      </c>
      <c r="T33" s="3">
        <f t="shared" si="23"/>
        <v>0</v>
      </c>
    </row>
    <row r="34" spans="1:20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27.49</v>
      </c>
      <c r="H34" s="3">
        <f>IFERROR(INDEX(D34:G34,COUNT(D34:G34)),"")</f>
        <v>27.49</v>
      </c>
      <c r="I34" s="3">
        <f t="shared" ref="I34:T34" si="24">IFERROR(INDEX(I51:I500,MATCH($C$34,$C$51:$C$500,0)),"")</f>
        <v>11.33</v>
      </c>
      <c r="J34" s="3">
        <f t="shared" si="24"/>
        <v>146.31</v>
      </c>
      <c r="K34" s="3">
        <f t="shared" si="24"/>
        <v>-9.16</v>
      </c>
      <c r="L34" s="3">
        <f t="shared" si="24"/>
        <v>-7.7</v>
      </c>
      <c r="M34" s="3">
        <f t="shared" si="24"/>
        <v>-25.12</v>
      </c>
      <c r="N34" s="3">
        <f t="shared" si="24"/>
        <v>123.53</v>
      </c>
      <c r="O34" s="3">
        <f t="shared" si="24"/>
        <v>107.69</v>
      </c>
      <c r="P34" s="3">
        <f t="shared" si="24"/>
        <v>0</v>
      </c>
      <c r="Q34" s="3">
        <f t="shared" si="24"/>
        <v>128.34</v>
      </c>
      <c r="R34" s="3">
        <f t="shared" si="24"/>
        <v>26.62</v>
      </c>
      <c r="S34" s="3">
        <f t="shared" si="24"/>
        <v>36.1</v>
      </c>
      <c r="T34" s="3">
        <f t="shared" si="24"/>
        <v>0</v>
      </c>
    </row>
    <row r="35" spans="1:20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5.09</v>
      </c>
      <c r="H35" s="3">
        <f>IFERROR(INDEX(D35:G35,COUNT(D35:G35)),"")</f>
        <v>5.09</v>
      </c>
      <c r="I35" s="3">
        <f t="shared" ref="I35:T35" si="25">IFERROR(INDEX(I51:I500,MATCH($C$35,$C$51:$C$500,0)),"")</f>
        <v>2.04</v>
      </c>
      <c r="J35" s="3">
        <f t="shared" si="25"/>
        <v>0.81</v>
      </c>
      <c r="K35" s="3">
        <f t="shared" si="25"/>
        <v>1.36</v>
      </c>
      <c r="L35" s="3">
        <f t="shared" si="25"/>
        <v>2.81</v>
      </c>
      <c r="M35" s="3">
        <f t="shared" si="25"/>
        <v>37.229999999999997</v>
      </c>
      <c r="N35" s="3">
        <f t="shared" si="25"/>
        <v>4.5</v>
      </c>
      <c r="O35" s="3">
        <f t="shared" si="25"/>
        <v>3.24</v>
      </c>
      <c r="P35" s="3">
        <f t="shared" si="25"/>
        <v>2.4700000000000002</v>
      </c>
      <c r="Q35" s="3">
        <f t="shared" si="25"/>
        <v>3.01</v>
      </c>
      <c r="R35" s="3">
        <f t="shared" si="25"/>
        <v>3.56</v>
      </c>
      <c r="S35" s="3">
        <f t="shared" si="25"/>
        <v>2.2200000000000002</v>
      </c>
      <c r="T35" s="3">
        <f t="shared" si="25"/>
        <v>0</v>
      </c>
    </row>
    <row r="36" spans="1:20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T36" si="26">IFERROR(INDEX(H51:H500,MATCH($C$36,$C$51:$C$500,0)),"")</f>
        <v>0</v>
      </c>
      <c r="I36" s="4">
        <f t="shared" si="26"/>
        <v>0</v>
      </c>
      <c r="J36" s="4">
        <f t="shared" si="26"/>
        <v>0</v>
      </c>
      <c r="K36" s="4">
        <f t="shared" si="26"/>
        <v>0</v>
      </c>
      <c r="L36" s="4">
        <f t="shared" si="26"/>
        <v>0</v>
      </c>
      <c r="M36" s="4">
        <f t="shared" si="26"/>
        <v>0</v>
      </c>
      <c r="N36" s="4">
        <f t="shared" si="26"/>
        <v>0.19350000000000001</v>
      </c>
      <c r="O36" s="4">
        <f t="shared" si="26"/>
        <v>0.20019999999999999</v>
      </c>
      <c r="P36" s="4">
        <f t="shared" si="26"/>
        <v>0</v>
      </c>
      <c r="Q36" s="4">
        <f t="shared" si="26"/>
        <v>1.0276000000000001</v>
      </c>
      <c r="R36" s="4">
        <f t="shared" si="26"/>
        <v>0</v>
      </c>
      <c r="S36" s="4">
        <f t="shared" si="26"/>
        <v>0</v>
      </c>
      <c r="T36" s="4">
        <f t="shared" si="26"/>
        <v>0</v>
      </c>
    </row>
    <row r="37" spans="1:20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T37" si="27">IFERROR(INDEX(H51:H500,MATCH($C$37,$C$51:$C$500,0)),"")</f>
        <v>0</v>
      </c>
      <c r="I37" s="3">
        <f t="shared" si="27"/>
        <v>0</v>
      </c>
      <c r="J37" s="3">
        <f t="shared" si="27"/>
        <v>0</v>
      </c>
      <c r="K37" s="3">
        <f t="shared" si="27"/>
        <v>0</v>
      </c>
      <c r="L37" s="3">
        <f t="shared" si="27"/>
        <v>0</v>
      </c>
      <c r="M37" s="3">
        <f t="shared" si="27"/>
        <v>0</v>
      </c>
      <c r="N37" s="3">
        <f t="shared" si="27"/>
        <v>0.23</v>
      </c>
      <c r="O37" s="3">
        <f t="shared" si="27"/>
        <v>0.24</v>
      </c>
      <c r="P37" s="3">
        <f t="shared" si="27"/>
        <v>0</v>
      </c>
      <c r="Q37" s="3">
        <f t="shared" si="27"/>
        <v>1.1100000000000001</v>
      </c>
      <c r="R37" s="3">
        <f t="shared" si="27"/>
        <v>0</v>
      </c>
      <c r="S37" s="3">
        <f t="shared" si="27"/>
        <v>0</v>
      </c>
      <c r="T37" s="3">
        <f t="shared" si="27"/>
        <v>0</v>
      </c>
    </row>
    <row r="50" spans="2:20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</row>
    <row r="51" spans="2:20" ht="15.5" x14ac:dyDescent="0.35">
      <c r="B51" t="s">
        <v>82</v>
      </c>
      <c r="C51" t="s">
        <v>5</v>
      </c>
      <c r="D51" s="5">
        <v>738937000000</v>
      </c>
      <c r="E51" s="5">
        <v>768091000000</v>
      </c>
      <c r="F51" s="5">
        <v>777642000000</v>
      </c>
      <c r="G51" s="5">
        <v>789017000000</v>
      </c>
      <c r="I51" s="5">
        <v>3145192000000</v>
      </c>
      <c r="J51" s="5">
        <v>3612292000000</v>
      </c>
      <c r="K51" s="5">
        <v>3847049000000</v>
      </c>
      <c r="L51" s="5">
        <v>2161809000000</v>
      </c>
      <c r="M51" s="5">
        <v>665650879623</v>
      </c>
      <c r="N51" s="5">
        <v>435200503846</v>
      </c>
      <c r="O51" s="5">
        <v>532495206620</v>
      </c>
      <c r="P51" s="5">
        <v>589663115314</v>
      </c>
      <c r="Q51" s="5">
        <v>614872915093</v>
      </c>
      <c r="R51" s="5">
        <v>508785259204</v>
      </c>
      <c r="S51" s="5">
        <v>403980089484</v>
      </c>
      <c r="T51" s="5">
        <v>297725132449</v>
      </c>
    </row>
    <row r="52" spans="2:20" ht="15.5" x14ac:dyDescent="0.35">
      <c r="C52" t="s">
        <v>337</v>
      </c>
      <c r="D52" s="5">
        <v>738937000000</v>
      </c>
      <c r="E52" s="5">
        <v>768091000000</v>
      </c>
      <c r="F52" s="5">
        <v>777642000000</v>
      </c>
      <c r="G52" s="5">
        <v>789017000000</v>
      </c>
      <c r="I52" s="5">
        <v>3145192000000</v>
      </c>
      <c r="J52" s="5">
        <v>3612292000000</v>
      </c>
      <c r="K52" s="5">
        <v>3847049000000</v>
      </c>
      <c r="L52" s="5">
        <v>2161809000000</v>
      </c>
      <c r="M52" s="5">
        <v>665650879623</v>
      </c>
      <c r="N52" s="5">
        <v>435200503846</v>
      </c>
      <c r="O52" s="5">
        <v>532495206620</v>
      </c>
      <c r="P52" s="5">
        <v>589663115314</v>
      </c>
      <c r="Q52" s="5">
        <v>614872915093</v>
      </c>
      <c r="R52" s="5">
        <v>508785259204</v>
      </c>
      <c r="S52" s="5">
        <v>403980089484</v>
      </c>
      <c r="T52" s="5">
        <v>297725132449</v>
      </c>
    </row>
    <row r="53" spans="2:20" ht="15.5" x14ac:dyDescent="0.35">
      <c r="C53" t="s">
        <v>83</v>
      </c>
      <c r="D53" s="5">
        <v>-190798000000</v>
      </c>
      <c r="E53" s="5">
        <v>-203601000000</v>
      </c>
      <c r="F53" s="5">
        <v>-198802000000</v>
      </c>
      <c r="G53" s="5">
        <v>-196576000000</v>
      </c>
      <c r="I53" s="5">
        <v>-792194000000</v>
      </c>
      <c r="J53" s="5">
        <v>-871037000000</v>
      </c>
      <c r="K53" s="5">
        <v>-944568000000</v>
      </c>
      <c r="L53" s="5">
        <v>-713152000000</v>
      </c>
      <c r="M53" s="5">
        <v>-350561336273</v>
      </c>
      <c r="N53" s="5">
        <v>-276969580433</v>
      </c>
      <c r="O53" s="5">
        <v>-316396580171</v>
      </c>
      <c r="P53" s="5">
        <v>-303322028671</v>
      </c>
      <c r="Q53" s="5">
        <v>-305393651441</v>
      </c>
      <c r="R53" s="5">
        <v>-261397125538</v>
      </c>
      <c r="S53" s="5">
        <v>-231947433189</v>
      </c>
      <c r="T53" s="5">
        <v>-172801815732</v>
      </c>
    </row>
    <row r="54" spans="2:20" ht="15.5" x14ac:dyDescent="0.35">
      <c r="C54" t="s">
        <v>477</v>
      </c>
      <c r="D54" s="5">
        <v>-190798000000</v>
      </c>
      <c r="E54" s="5">
        <v>-203601000000</v>
      </c>
      <c r="F54" s="5">
        <v>-198802000000</v>
      </c>
      <c r="G54" s="5">
        <v>-196576000000</v>
      </c>
      <c r="I54" s="5">
        <v>-792194000000</v>
      </c>
      <c r="J54" s="5">
        <v>-871037000000</v>
      </c>
      <c r="K54" s="5">
        <v>-944568000000</v>
      </c>
      <c r="L54" s="5">
        <v>-713152000000</v>
      </c>
      <c r="M54" s="5">
        <v>-350561336273</v>
      </c>
      <c r="N54" s="5">
        <v>-276969580433</v>
      </c>
      <c r="O54" s="5">
        <v>-316396580171</v>
      </c>
      <c r="P54" s="5">
        <v>-303322028671</v>
      </c>
      <c r="Q54" s="5">
        <v>-305393651441</v>
      </c>
      <c r="R54" s="5">
        <v>-261397125538</v>
      </c>
      <c r="S54" s="5">
        <v>-231947433189</v>
      </c>
      <c r="T54" s="5">
        <v>-172801815732</v>
      </c>
    </row>
    <row r="55" spans="2:20" ht="15.5" x14ac:dyDescent="0.35">
      <c r="C55" t="s">
        <v>1035</v>
      </c>
      <c r="D55" s="5">
        <v>-190798000000</v>
      </c>
      <c r="E55" s="5">
        <v>-203601000000</v>
      </c>
      <c r="F55" s="5">
        <v>-198802000000</v>
      </c>
      <c r="G55" s="5">
        <v>-196576000000</v>
      </c>
      <c r="I55" s="5">
        <v>-792194000000</v>
      </c>
      <c r="J55" s="5">
        <v>-871037000000</v>
      </c>
      <c r="K55" s="5">
        <v>-944568000000</v>
      </c>
      <c r="L55" s="5">
        <v>-713152000000</v>
      </c>
      <c r="M55" s="5">
        <v>-350561336273</v>
      </c>
      <c r="N55" s="5">
        <v>-276969580433</v>
      </c>
      <c r="O55" s="5">
        <v>-316396580171</v>
      </c>
      <c r="P55" s="5">
        <v>-303322028671</v>
      </c>
      <c r="Q55" s="5">
        <v>-305393651441</v>
      </c>
      <c r="R55" s="5">
        <v>-261397125538</v>
      </c>
      <c r="S55" s="5">
        <v>-231947433189</v>
      </c>
      <c r="T55" s="5">
        <v>-172801815732</v>
      </c>
    </row>
    <row r="56" spans="2:20" ht="15.5" x14ac:dyDescent="0.35">
      <c r="C56" t="s">
        <v>84</v>
      </c>
      <c r="D56" s="5">
        <v>548139000000</v>
      </c>
      <c r="E56" s="5">
        <v>564490000000</v>
      </c>
      <c r="F56" s="5">
        <v>578840000000</v>
      </c>
      <c r="G56" s="5">
        <v>592441000000</v>
      </c>
      <c r="I56" s="5">
        <v>2352998000000</v>
      </c>
      <c r="J56" s="5">
        <v>2741255000000</v>
      </c>
      <c r="K56" s="5">
        <v>2902481000000</v>
      </c>
      <c r="L56" s="5">
        <v>1448657000000</v>
      </c>
      <c r="M56" s="5">
        <v>315089543350</v>
      </c>
      <c r="N56" s="5">
        <v>158230923413</v>
      </c>
      <c r="O56" s="5">
        <v>216098626449</v>
      </c>
      <c r="P56" s="5">
        <v>286341086643</v>
      </c>
      <c r="Q56" s="5">
        <v>309479263652</v>
      </c>
      <c r="R56" s="5">
        <v>247388133666</v>
      </c>
      <c r="S56" s="5">
        <v>172032656295</v>
      </c>
      <c r="T56" s="5">
        <v>124923316717</v>
      </c>
    </row>
    <row r="57" spans="2:20" ht="15.5" x14ac:dyDescent="0.35">
      <c r="C57" t="s">
        <v>85</v>
      </c>
      <c r="D57" s="5">
        <v>-411538000000</v>
      </c>
      <c r="E57" s="5">
        <v>-463600000000</v>
      </c>
      <c r="F57" s="5">
        <v>-390783000000</v>
      </c>
      <c r="G57" s="5">
        <v>-478594000000</v>
      </c>
      <c r="I57" s="5">
        <v>-1790563000000</v>
      </c>
      <c r="J57" s="5">
        <v>-2712800000000</v>
      </c>
      <c r="K57" s="5">
        <v>-3477395000000</v>
      </c>
      <c r="L57" s="5">
        <v>-2233659000000</v>
      </c>
      <c r="M57" s="5">
        <v>-1300375635230</v>
      </c>
      <c r="N57" s="5">
        <v>-141099202532</v>
      </c>
      <c r="O57" s="5">
        <v>-196365945537</v>
      </c>
      <c r="P57" s="5">
        <v>-424869969847</v>
      </c>
      <c r="Q57" s="5">
        <v>-290171194049</v>
      </c>
      <c r="R57" s="5">
        <v>-153678315097</v>
      </c>
      <c r="S57" s="5">
        <v>-138455466308</v>
      </c>
      <c r="T57" s="5">
        <v>-109772569897</v>
      </c>
    </row>
    <row r="58" spans="2:20" ht="15.5" x14ac:dyDescent="0.35">
      <c r="C58" t="s">
        <v>1416</v>
      </c>
    </row>
    <row r="59" spans="2:20" ht="15.5" x14ac:dyDescent="0.35">
      <c r="C59" t="s">
        <v>1417</v>
      </c>
      <c r="D59" s="5">
        <v>24149000000</v>
      </c>
      <c r="E59" s="5">
        <v>-10669000000</v>
      </c>
      <c r="F59" s="5">
        <v>25594000000</v>
      </c>
      <c r="G59" s="5">
        <v>25667000000</v>
      </c>
      <c r="I59" s="5">
        <v>60793000000</v>
      </c>
      <c r="J59" s="5">
        <v>64116000000</v>
      </c>
      <c r="K59" s="5">
        <v>39896000000</v>
      </c>
      <c r="L59" s="5">
        <v>33952000000</v>
      </c>
      <c r="M59" s="5">
        <v>21896088033</v>
      </c>
      <c r="N59" s="5">
        <v>22009283501</v>
      </c>
      <c r="O59" s="5">
        <v>15006045671</v>
      </c>
      <c r="P59" s="5">
        <v>9299796923</v>
      </c>
      <c r="Q59" s="5">
        <v>6338502304</v>
      </c>
      <c r="R59" s="5">
        <v>5310002181</v>
      </c>
      <c r="S59" s="5">
        <v>3688056511</v>
      </c>
      <c r="T59" s="5">
        <v>2527191434</v>
      </c>
    </row>
    <row r="60" spans="2:20" ht="15.5" x14ac:dyDescent="0.35">
      <c r="C60" t="s">
        <v>1923</v>
      </c>
      <c r="R60" s="5">
        <v>503127154</v>
      </c>
      <c r="S60" s="5">
        <v>371560000</v>
      </c>
      <c r="T60" s="5">
        <v>10756662</v>
      </c>
    </row>
    <row r="61" spans="2:20" ht="15.5" x14ac:dyDescent="0.35">
      <c r="C61" t="s">
        <v>1987</v>
      </c>
      <c r="N61" s="5">
        <v>60438368990</v>
      </c>
      <c r="O61" s="5">
        <v>164894325000</v>
      </c>
    </row>
    <row r="62" spans="2:20" ht="15.5" x14ac:dyDescent="0.35">
      <c r="C62" t="s">
        <v>2065</v>
      </c>
      <c r="R62" s="5">
        <v>904804723</v>
      </c>
    </row>
    <row r="63" spans="2:20" ht="15.5" x14ac:dyDescent="0.35">
      <c r="C63" t="s">
        <v>2047</v>
      </c>
      <c r="D63" s="5">
        <v>51254000000</v>
      </c>
      <c r="E63" s="5">
        <v>90688000000</v>
      </c>
      <c r="F63" s="5">
        <v>160480000000</v>
      </c>
      <c r="G63" s="5">
        <v>-45165000000</v>
      </c>
      <c r="I63" s="5">
        <v>251168000000</v>
      </c>
      <c r="J63" s="5">
        <v>315900000000</v>
      </c>
      <c r="K63" s="5">
        <v>304748000000</v>
      </c>
      <c r="L63" s="5">
        <v>131238000000</v>
      </c>
      <c r="M63" s="5">
        <v>1505222256</v>
      </c>
    </row>
    <row r="64" spans="2:20" ht="15.5" x14ac:dyDescent="0.35">
      <c r="C64" t="s">
        <v>93</v>
      </c>
      <c r="J64" s="5">
        <v>-6712000000</v>
      </c>
      <c r="K64" s="5">
        <v>-400021000000</v>
      </c>
      <c r="L64" s="5">
        <v>-145940000000</v>
      </c>
      <c r="T64" s="5">
        <v>-166919645</v>
      </c>
    </row>
    <row r="65" spans="3:20" ht="15.5" x14ac:dyDescent="0.35">
      <c r="C65" t="s">
        <v>1419</v>
      </c>
      <c r="D65" s="5">
        <v>96863000000</v>
      </c>
      <c r="E65" s="5">
        <v>101934000000</v>
      </c>
      <c r="F65" s="5">
        <v>107064000000</v>
      </c>
      <c r="G65" s="5">
        <v>96915000000</v>
      </c>
      <c r="I65" s="5">
        <v>410137000000</v>
      </c>
      <c r="J65" s="5">
        <v>580932000000</v>
      </c>
      <c r="K65" s="5">
        <v>637286000000</v>
      </c>
      <c r="L65" s="5">
        <v>455237000000</v>
      </c>
      <c r="M65" s="5">
        <v>128901993602</v>
      </c>
      <c r="N65" s="5">
        <v>86782107947</v>
      </c>
      <c r="O65" s="5">
        <v>182626120378</v>
      </c>
      <c r="P65" s="5">
        <v>13436985688</v>
      </c>
      <c r="Q65" s="5">
        <v>14822566378</v>
      </c>
      <c r="R65" s="5">
        <v>9319901201</v>
      </c>
      <c r="S65" s="5">
        <v>6704146102</v>
      </c>
      <c r="T65" s="5">
        <v>13900589764</v>
      </c>
    </row>
    <row r="66" spans="3:20" ht="15.5" x14ac:dyDescent="0.35">
      <c r="C66" t="s">
        <v>1420</v>
      </c>
    </row>
    <row r="67" spans="3:20" ht="15.5" x14ac:dyDescent="0.35">
      <c r="C67" t="s">
        <v>1136</v>
      </c>
      <c r="D67" s="5">
        <v>-89858000000</v>
      </c>
      <c r="E67" s="5">
        <v>-89885000000</v>
      </c>
      <c r="F67" s="5">
        <v>-83044000000</v>
      </c>
      <c r="G67" s="5">
        <v>-89963000000</v>
      </c>
      <c r="I67" s="5">
        <v>-354451000000</v>
      </c>
      <c r="J67" s="5">
        <v>-356761000000</v>
      </c>
      <c r="K67" s="5">
        <v>-316167000000</v>
      </c>
      <c r="L67" s="5">
        <v>-242496000000</v>
      </c>
      <c r="M67" s="5">
        <v>-172288663305</v>
      </c>
      <c r="N67" s="5">
        <v>-96480482699</v>
      </c>
      <c r="O67" s="5">
        <v>-100953522466</v>
      </c>
      <c r="P67" s="5">
        <v>-93391520940</v>
      </c>
      <c r="Q67" s="5">
        <v>-85838982298</v>
      </c>
      <c r="R67" s="5">
        <v>-66309445976</v>
      </c>
      <c r="S67" s="5">
        <v>-63181238601</v>
      </c>
      <c r="T67" s="5">
        <v>-54699626501</v>
      </c>
    </row>
    <row r="68" spans="3:20" ht="15.5" x14ac:dyDescent="0.35">
      <c r="C68" t="s">
        <v>392</v>
      </c>
      <c r="D68" s="5">
        <v>-108237000000</v>
      </c>
      <c r="E68" s="5">
        <v>-91943000000</v>
      </c>
      <c r="F68" s="5">
        <v>-145728000000</v>
      </c>
      <c r="G68" s="5">
        <v>-107347000000</v>
      </c>
      <c r="I68" s="5">
        <v>-453285000000</v>
      </c>
      <c r="J68" s="5">
        <v>-523388000000</v>
      </c>
      <c r="K68" s="5">
        <v>-547873000000</v>
      </c>
      <c r="L68" s="5">
        <v>-943328000000</v>
      </c>
      <c r="M68" s="5">
        <v>-526104363791</v>
      </c>
      <c r="N68" s="5">
        <v>-96328568023</v>
      </c>
      <c r="O68" s="5">
        <v>-100645470162</v>
      </c>
      <c r="P68" s="5">
        <v>-96474782979</v>
      </c>
      <c r="Q68" s="5">
        <v>-84135624913</v>
      </c>
      <c r="R68" s="5">
        <v>-64234710574</v>
      </c>
      <c r="S68" s="5">
        <v>-54712783881</v>
      </c>
      <c r="T68" s="5">
        <v>-48156623765</v>
      </c>
    </row>
    <row r="69" spans="3:20" ht="15.5" x14ac:dyDescent="0.35">
      <c r="C69" t="s">
        <v>2031</v>
      </c>
      <c r="D69" s="5">
        <v>-14293000000</v>
      </c>
      <c r="E69" s="5">
        <v>-21381000000</v>
      </c>
      <c r="F69" s="5">
        <v>-11164000000</v>
      </c>
      <c r="G69" s="5">
        <v>-15221000000</v>
      </c>
      <c r="I69" s="5">
        <v>-57902000000</v>
      </c>
      <c r="J69" s="5">
        <v>-83575000000</v>
      </c>
      <c r="K69" s="5">
        <v>-88513000000</v>
      </c>
      <c r="L69" s="5">
        <v>-284208000000</v>
      </c>
      <c r="M69" s="5">
        <v>-535972607805</v>
      </c>
      <c r="N69" s="5">
        <v>-9703855947</v>
      </c>
      <c r="O69" s="5">
        <v>-11608898381</v>
      </c>
      <c r="P69" s="5">
        <v>-8818286340</v>
      </c>
      <c r="Q69" s="5">
        <v>-17751855840</v>
      </c>
      <c r="R69" s="5">
        <v>-20134843710</v>
      </c>
      <c r="S69" s="5">
        <v>-21958155229</v>
      </c>
      <c r="T69" s="5">
        <v>-14421633102</v>
      </c>
    </row>
    <row r="70" spans="3:20" ht="15.5" x14ac:dyDescent="0.35">
      <c r="C70" t="s">
        <v>1770</v>
      </c>
      <c r="D70" s="5">
        <v>-296013000000</v>
      </c>
      <c r="E70" s="5">
        <v>-362325000000</v>
      </c>
      <c r="F70" s="5">
        <v>-257911000000</v>
      </c>
      <c r="G70" s="5">
        <v>-362978000000</v>
      </c>
      <c r="I70" s="5">
        <v>-1335062000000</v>
      </c>
      <c r="J70" s="5">
        <v>-2323296000000</v>
      </c>
      <c r="K70" s="5">
        <v>-2762107000000</v>
      </c>
      <c r="L70" s="5">
        <v>-1072924000000</v>
      </c>
      <c r="M70" s="5">
        <v>-194911993931</v>
      </c>
      <c r="N70" s="5">
        <v>-25368403810</v>
      </c>
      <c r="O70" s="5">
        <v>-165784174906</v>
      </c>
      <c r="P70" s="5">
        <v>-239622365276</v>
      </c>
      <c r="Q70" s="5">
        <v>-117267297376</v>
      </c>
      <c r="R70" s="5">
        <v>-12319216038</v>
      </c>
      <c r="S70" s="5">
        <v>-5307434699</v>
      </c>
      <c r="T70" s="5">
        <v>-6228356648</v>
      </c>
    </row>
    <row r="71" spans="3:20" ht="15.5" x14ac:dyDescent="0.35">
      <c r="C71" t="s">
        <v>1423</v>
      </c>
      <c r="D71" s="5">
        <v>-508401000000</v>
      </c>
      <c r="E71" s="5">
        <v>-565534000000</v>
      </c>
      <c r="F71" s="5">
        <v>-497847000000</v>
      </c>
      <c r="G71" s="5">
        <v>-575509000000</v>
      </c>
      <c r="I71" s="5">
        <v>-2200700000000</v>
      </c>
      <c r="J71" s="5">
        <v>-3293732000000</v>
      </c>
      <c r="K71" s="5">
        <v>-4114681000000</v>
      </c>
      <c r="L71" s="5">
        <v>-2688896000000</v>
      </c>
      <c r="M71" s="5">
        <v>-1429277628832</v>
      </c>
      <c r="N71" s="5">
        <v>-227881310479</v>
      </c>
      <c r="O71" s="5">
        <v>-378992065915</v>
      </c>
      <c r="P71" s="5">
        <v>-438306955535</v>
      </c>
      <c r="Q71" s="5">
        <v>-304993760427</v>
      </c>
      <c r="R71" s="5">
        <v>-162998216298</v>
      </c>
      <c r="S71" s="5">
        <v>-145159612410</v>
      </c>
      <c r="T71" s="5">
        <v>-123673159661</v>
      </c>
    </row>
    <row r="72" spans="3:20" ht="15.5" x14ac:dyDescent="0.35">
      <c r="C72" t="s">
        <v>88</v>
      </c>
      <c r="D72" s="5">
        <v>136601000000</v>
      </c>
      <c r="E72" s="5">
        <v>100890000000</v>
      </c>
      <c r="F72" s="5">
        <v>188057000000</v>
      </c>
      <c r="G72" s="5">
        <v>113847000000</v>
      </c>
      <c r="I72" s="5">
        <v>562435000000</v>
      </c>
      <c r="J72" s="5">
        <v>28455000000</v>
      </c>
      <c r="K72" s="5">
        <v>-574914000000</v>
      </c>
      <c r="L72" s="5">
        <v>-785002000000</v>
      </c>
      <c r="M72" s="5">
        <v>-985286091880</v>
      </c>
      <c r="N72" s="5">
        <v>17131720881</v>
      </c>
      <c r="O72" s="5">
        <v>19732680912</v>
      </c>
      <c r="P72" s="5">
        <v>-138528883204</v>
      </c>
      <c r="Q72" s="5">
        <v>19308069603</v>
      </c>
      <c r="R72" s="5">
        <v>93709818569</v>
      </c>
      <c r="S72" s="5">
        <v>33577189987</v>
      </c>
      <c r="T72" s="5">
        <v>15150746820</v>
      </c>
    </row>
    <row r="73" spans="3:20" ht="15.5" x14ac:dyDescent="0.35">
      <c r="C73" t="s">
        <v>89</v>
      </c>
      <c r="D73" s="5">
        <v>-107000000</v>
      </c>
      <c r="E73" s="5">
        <v>-129000000</v>
      </c>
      <c r="F73" s="5">
        <v>306000000</v>
      </c>
      <c r="G73" s="5">
        <v>1555000000</v>
      </c>
      <c r="I73" s="5">
        <v>1740000000</v>
      </c>
      <c r="J73" s="5">
        <v>-9771000000</v>
      </c>
      <c r="K73" s="5">
        <v>1042000000</v>
      </c>
      <c r="L73" s="5">
        <v>-940000000</v>
      </c>
      <c r="M73" s="5">
        <v>-5134430379</v>
      </c>
      <c r="N73" s="5">
        <v>-1304362236</v>
      </c>
      <c r="O73" s="5">
        <v>-1874272153</v>
      </c>
      <c r="P73" s="5">
        <v>203922356</v>
      </c>
      <c r="Q73" s="5">
        <v>745595786</v>
      </c>
      <c r="R73" s="5">
        <v>-1422268161</v>
      </c>
      <c r="S73" s="5">
        <v>902724995</v>
      </c>
      <c r="T73" s="5">
        <v>719695356</v>
      </c>
    </row>
    <row r="74" spans="3:20" ht="15.5" x14ac:dyDescent="0.35">
      <c r="C74" t="s">
        <v>1424</v>
      </c>
      <c r="E74" s="5">
        <v>2552000000</v>
      </c>
      <c r="F74" s="5">
        <v>556000000</v>
      </c>
      <c r="G74" s="5">
        <v>1733000000</v>
      </c>
      <c r="I74" s="5">
        <v>4877000000</v>
      </c>
      <c r="J74" s="5">
        <v>793000000</v>
      </c>
      <c r="K74" s="5">
        <v>2628000000</v>
      </c>
      <c r="L74" s="5">
        <v>436000000</v>
      </c>
      <c r="M74" s="5">
        <v>352872192</v>
      </c>
      <c r="N74" s="5">
        <v>368886624</v>
      </c>
      <c r="O74" s="5">
        <v>22923860767</v>
      </c>
      <c r="P74" s="5">
        <v>2081763970</v>
      </c>
      <c r="Q74" s="5">
        <v>945895877</v>
      </c>
      <c r="R74" s="5">
        <v>1024408753</v>
      </c>
      <c r="S74" s="5">
        <v>1141514921</v>
      </c>
      <c r="T74" s="5">
        <v>1874133932</v>
      </c>
    </row>
    <row r="75" spans="3:20" ht="15.5" x14ac:dyDescent="0.35">
      <c r="C75" t="s">
        <v>1425</v>
      </c>
      <c r="D75" s="5">
        <v>-107000000</v>
      </c>
      <c r="E75" s="5">
        <v>-2681000000</v>
      </c>
      <c r="F75" s="5">
        <v>-250000000</v>
      </c>
      <c r="G75" s="5">
        <v>-178000000</v>
      </c>
      <c r="I75" s="5">
        <v>-3137000000</v>
      </c>
      <c r="J75" s="5">
        <v>-10564000000</v>
      </c>
      <c r="K75" s="5">
        <v>-1586000000</v>
      </c>
      <c r="L75" s="5">
        <v>-1376000000</v>
      </c>
      <c r="M75" s="5">
        <v>-5487302571</v>
      </c>
      <c r="N75" s="5">
        <v>-1673248860</v>
      </c>
      <c r="O75" s="5">
        <v>-24798132920</v>
      </c>
      <c r="P75" s="5">
        <v>-1877841614</v>
      </c>
      <c r="Q75" s="5">
        <v>-200300091</v>
      </c>
      <c r="R75" s="5">
        <v>-2446676914</v>
      </c>
      <c r="S75" s="5">
        <v>-238789926</v>
      </c>
      <c r="T75" s="5">
        <v>-1154438576</v>
      </c>
    </row>
    <row r="76" spans="3:20" ht="15.5" x14ac:dyDescent="0.35">
      <c r="C76" t="s">
        <v>94</v>
      </c>
      <c r="D76" s="5">
        <v>-107000000</v>
      </c>
      <c r="E76" s="5">
        <v>-129000000</v>
      </c>
      <c r="F76" s="5">
        <v>306000000</v>
      </c>
      <c r="G76" s="5">
        <v>1555000000</v>
      </c>
      <c r="I76" s="5">
        <v>1740000000</v>
      </c>
      <c r="J76" s="5">
        <v>-9771000000</v>
      </c>
      <c r="K76" s="5">
        <v>1042000000</v>
      </c>
      <c r="L76" s="5">
        <v>-940000000</v>
      </c>
      <c r="M76" s="5">
        <v>-5134430379</v>
      </c>
      <c r="N76" s="5">
        <v>-1304362236</v>
      </c>
      <c r="O76" s="5">
        <v>-1874272153</v>
      </c>
      <c r="P76" s="5">
        <v>203922356</v>
      </c>
      <c r="Q76" s="5">
        <v>745595786</v>
      </c>
      <c r="R76" s="5">
        <v>-1422268161</v>
      </c>
      <c r="S76" s="5">
        <v>902724995</v>
      </c>
      <c r="T76" s="5">
        <v>719695356</v>
      </c>
    </row>
    <row r="77" spans="3:20" ht="15.5" x14ac:dyDescent="0.35">
      <c r="C77" t="s">
        <v>28</v>
      </c>
      <c r="D77" s="5">
        <v>136494000000</v>
      </c>
      <c r="E77" s="5">
        <v>100761000000</v>
      </c>
      <c r="F77" s="5">
        <v>188363000000</v>
      </c>
      <c r="G77" s="5">
        <v>115402000000</v>
      </c>
      <c r="I77" s="5">
        <v>564175000000</v>
      </c>
      <c r="J77" s="5">
        <v>18684000000</v>
      </c>
      <c r="K77" s="5">
        <v>-573872000000</v>
      </c>
      <c r="L77" s="5">
        <v>-785942000000</v>
      </c>
      <c r="M77" s="5">
        <v>-990420522259</v>
      </c>
      <c r="N77" s="5">
        <v>15827358645</v>
      </c>
      <c r="O77" s="5">
        <v>17858408759</v>
      </c>
      <c r="P77" s="5">
        <v>-138324960848</v>
      </c>
      <c r="Q77" s="5">
        <v>20053665389</v>
      </c>
      <c r="R77" s="5">
        <v>92287550408</v>
      </c>
      <c r="S77" s="5">
        <v>34479914982</v>
      </c>
      <c r="T77" s="5">
        <v>15870442176</v>
      </c>
    </row>
    <row r="78" spans="3:20" ht="15.5" x14ac:dyDescent="0.35">
      <c r="C78" t="s">
        <v>27</v>
      </c>
      <c r="D78" s="5">
        <v>488000000</v>
      </c>
      <c r="E78" s="5">
        <v>926000000</v>
      </c>
      <c r="F78" s="5">
        <v>-406000000</v>
      </c>
      <c r="G78" s="5">
        <v>699000000</v>
      </c>
      <c r="I78" s="5">
        <v>1515000000</v>
      </c>
      <c r="J78" s="5">
        <v>1201000000</v>
      </c>
      <c r="K78" s="5">
        <v>692000000</v>
      </c>
      <c r="L78" s="5">
        <v>-3117000000</v>
      </c>
      <c r="M78" s="5">
        <v>4131059786</v>
      </c>
      <c r="N78" s="5">
        <v>44144050</v>
      </c>
      <c r="O78" s="5">
        <v>-1855611288</v>
      </c>
      <c r="P78" s="5">
        <v>1336509919</v>
      </c>
      <c r="Q78" s="5">
        <v>-5633252750</v>
      </c>
      <c r="R78" s="5">
        <v>-24300401576</v>
      </c>
      <c r="S78" s="5">
        <v>-9608965158</v>
      </c>
      <c r="T78" s="5">
        <v>-3986118477</v>
      </c>
    </row>
    <row r="79" spans="3:20" ht="15.5" x14ac:dyDescent="0.35">
      <c r="C79" t="s">
        <v>313</v>
      </c>
      <c r="Q79" s="5">
        <v>-5372379250</v>
      </c>
      <c r="R79" s="5">
        <v>-24138045750</v>
      </c>
      <c r="S79" s="5">
        <v>-9797098500</v>
      </c>
      <c r="T79" s="5">
        <v>-4499833500</v>
      </c>
    </row>
    <row r="80" spans="3:20" ht="15.5" x14ac:dyDescent="0.35">
      <c r="C80" t="s">
        <v>314</v>
      </c>
      <c r="D80" s="5">
        <v>488000000</v>
      </c>
      <c r="E80" s="5">
        <v>926000000</v>
      </c>
      <c r="F80" s="5">
        <v>-406000000</v>
      </c>
      <c r="G80" s="5">
        <v>699000000</v>
      </c>
      <c r="I80" s="5">
        <v>1515000000</v>
      </c>
      <c r="J80" s="5">
        <v>1201000000</v>
      </c>
      <c r="K80" s="5">
        <v>692000000</v>
      </c>
      <c r="L80" s="5">
        <v>-3117000000</v>
      </c>
      <c r="M80" s="5">
        <v>4131059786</v>
      </c>
      <c r="N80" s="5">
        <v>44144050</v>
      </c>
      <c r="O80" s="5">
        <v>-1855611288</v>
      </c>
      <c r="P80" s="5">
        <v>1336509919</v>
      </c>
      <c r="Q80" s="5">
        <v>-260873500</v>
      </c>
      <c r="R80" s="5">
        <v>-162355826</v>
      </c>
      <c r="S80" s="5">
        <v>188133342</v>
      </c>
      <c r="T80" s="5">
        <v>513715023</v>
      </c>
    </row>
    <row r="81" spans="2:20" ht="15.5" x14ac:dyDescent="0.35">
      <c r="C81" t="s">
        <v>315</v>
      </c>
      <c r="D81" s="5">
        <v>488000000</v>
      </c>
      <c r="E81" s="5">
        <v>926000000</v>
      </c>
      <c r="F81" s="5">
        <v>-406000000</v>
      </c>
      <c r="G81" s="5">
        <v>699000000</v>
      </c>
      <c r="I81" s="5">
        <v>1515000000</v>
      </c>
      <c r="J81" s="5">
        <v>1201000000</v>
      </c>
      <c r="K81" s="5">
        <v>692000000</v>
      </c>
      <c r="L81" s="5">
        <v>-3117000000</v>
      </c>
      <c r="M81" s="5">
        <v>4131059786</v>
      </c>
      <c r="N81" s="5">
        <v>44144050</v>
      </c>
      <c r="O81" s="5">
        <v>-1855611288</v>
      </c>
      <c r="P81" s="5">
        <v>1336509919</v>
      </c>
      <c r="Q81" s="5">
        <v>-5633252750</v>
      </c>
      <c r="R81" s="5">
        <v>-24300401576</v>
      </c>
      <c r="S81" s="5">
        <v>-9608965158</v>
      </c>
      <c r="T81" s="5">
        <v>-3986118477</v>
      </c>
    </row>
    <row r="82" spans="2:20" ht="15.5" x14ac:dyDescent="0.35">
      <c r="C82" t="s">
        <v>97</v>
      </c>
      <c r="D82" s="5">
        <v>136982000000</v>
      </c>
      <c r="E82" s="5">
        <v>101687000000</v>
      </c>
      <c r="F82" s="5">
        <v>187957000000</v>
      </c>
      <c r="G82" s="5">
        <v>116101000000</v>
      </c>
      <c r="I82" s="5">
        <v>565690000000</v>
      </c>
      <c r="J82" s="5">
        <v>19885000000</v>
      </c>
      <c r="K82" s="5">
        <v>-573180000000</v>
      </c>
      <c r="L82" s="5">
        <v>-789059000000</v>
      </c>
      <c r="M82" s="5">
        <v>-986289462473</v>
      </c>
      <c r="N82" s="5">
        <v>15871502695</v>
      </c>
      <c r="O82" s="5">
        <v>16002797471</v>
      </c>
      <c r="P82" s="5">
        <v>-136988450929</v>
      </c>
      <c r="Q82" s="5">
        <v>14420412639</v>
      </c>
      <c r="R82" s="5">
        <v>67987148832</v>
      </c>
      <c r="S82" s="5">
        <v>24870949824</v>
      </c>
      <c r="T82" s="5">
        <v>11884323699</v>
      </c>
    </row>
    <row r="83" spans="2:20" ht="15.5" x14ac:dyDescent="0.35">
      <c r="C83" t="s">
        <v>98</v>
      </c>
      <c r="D83" s="5">
        <v>-62906000000</v>
      </c>
      <c r="E83" s="5">
        <v>-4843000000</v>
      </c>
      <c r="F83" s="5">
        <v>55422000000</v>
      </c>
      <c r="G83" s="5">
        <v>39703000000</v>
      </c>
      <c r="I83" s="5">
        <v>103067000000</v>
      </c>
      <c r="J83" s="5">
        <v>-51208000000</v>
      </c>
      <c r="K83" s="5">
        <v>57285000000</v>
      </c>
      <c r="L83" s="5">
        <v>-55851000000</v>
      </c>
      <c r="M83" s="5">
        <v>4050291836</v>
      </c>
      <c r="N83" s="5">
        <v>13307193034</v>
      </c>
      <c r="O83" s="5">
        <v>3083366524</v>
      </c>
      <c r="P83" s="5">
        <v>-6501029383</v>
      </c>
      <c r="Q83" s="5">
        <v>8205198846</v>
      </c>
      <c r="R83" s="5">
        <v>2042108396</v>
      </c>
      <c r="S83" s="5">
        <v>35088661624</v>
      </c>
      <c r="T83" s="5">
        <v>1657548855</v>
      </c>
    </row>
    <row r="84" spans="2:20" ht="15.5" x14ac:dyDescent="0.35">
      <c r="C84" t="s">
        <v>100</v>
      </c>
      <c r="D84" s="5">
        <v>74076000000</v>
      </c>
      <c r="E84" s="5">
        <v>96844000000</v>
      </c>
      <c r="F84" s="5">
        <v>243379000000</v>
      </c>
      <c r="G84" s="5">
        <v>155804000000</v>
      </c>
      <c r="I84" s="5">
        <v>668757000000</v>
      </c>
      <c r="J84" s="5">
        <v>-31323000000</v>
      </c>
      <c r="K84" s="5">
        <v>-515895000000</v>
      </c>
      <c r="L84" s="5">
        <v>-844910000000</v>
      </c>
      <c r="M84" s="5">
        <v>-982239170637</v>
      </c>
      <c r="N84" s="5">
        <v>29178695729</v>
      </c>
      <c r="O84" s="5">
        <v>19086163995</v>
      </c>
      <c r="P84" s="5">
        <v>-143489480312</v>
      </c>
      <c r="Q84" s="5">
        <v>22625611485</v>
      </c>
      <c r="R84" s="5">
        <v>70029257228</v>
      </c>
      <c r="S84" s="5">
        <v>59959611448</v>
      </c>
      <c r="T84" s="5">
        <v>13541872554</v>
      </c>
    </row>
    <row r="85" spans="2:20" ht="15.5" x14ac:dyDescent="0.35">
      <c r="C85" t="s">
        <v>101</v>
      </c>
      <c r="D85" s="5">
        <v>136982000000</v>
      </c>
      <c r="E85" s="5">
        <v>101687000000</v>
      </c>
      <c r="F85" s="5">
        <v>187957000000</v>
      </c>
      <c r="G85" s="5">
        <v>116101000000</v>
      </c>
      <c r="I85" s="5">
        <v>565690000000</v>
      </c>
      <c r="J85" s="5">
        <v>19885000000</v>
      </c>
      <c r="K85" s="5">
        <v>-573180000000</v>
      </c>
      <c r="L85" s="5">
        <v>-789059000000</v>
      </c>
      <c r="M85" s="5">
        <v>-986289462473</v>
      </c>
      <c r="N85" s="5">
        <v>15871502695</v>
      </c>
      <c r="O85" s="5">
        <v>16002797471</v>
      </c>
      <c r="P85" s="5">
        <v>-136988450929</v>
      </c>
      <c r="Q85" s="5">
        <v>14420412639</v>
      </c>
      <c r="R85" s="5">
        <v>67987148832</v>
      </c>
      <c r="S85" s="5">
        <v>24870949824</v>
      </c>
      <c r="T85" s="5">
        <v>11884323699</v>
      </c>
    </row>
    <row r="86" spans="2:20" ht="15.5" x14ac:dyDescent="0.35">
      <c r="C86" t="s">
        <v>7</v>
      </c>
      <c r="D86" s="5">
        <v>74076000000</v>
      </c>
      <c r="E86" s="5">
        <v>96844000000</v>
      </c>
      <c r="F86" s="5">
        <v>243379000000</v>
      </c>
      <c r="G86" s="5">
        <v>155804000000</v>
      </c>
      <c r="I86" s="5">
        <v>668757000000</v>
      </c>
      <c r="J86" s="5">
        <v>-31323000000</v>
      </c>
      <c r="K86" s="5">
        <v>-515895000000</v>
      </c>
      <c r="L86" s="5">
        <v>-844910000000</v>
      </c>
      <c r="M86" s="5">
        <v>-982239170637</v>
      </c>
      <c r="N86" s="5">
        <v>29178695729</v>
      </c>
      <c r="O86" s="5">
        <v>19086163995</v>
      </c>
      <c r="P86" s="5">
        <v>-143489480312</v>
      </c>
      <c r="Q86" s="5">
        <v>22625611485</v>
      </c>
      <c r="R86" s="5">
        <v>70029257228</v>
      </c>
      <c r="S86" s="5">
        <v>59959611448</v>
      </c>
      <c r="T86" s="5">
        <v>13541872554</v>
      </c>
    </row>
    <row r="87" spans="2:20" ht="15.5" x14ac:dyDescent="0.35">
      <c r="C87" t="s">
        <v>394</v>
      </c>
    </row>
    <row r="88" spans="2:20" ht="15.5" x14ac:dyDescent="0.35">
      <c r="C88" t="s">
        <v>102</v>
      </c>
      <c r="D88" s="5">
        <v>136982000000</v>
      </c>
      <c r="E88" s="5">
        <v>101687000000</v>
      </c>
      <c r="F88" s="5">
        <v>187957000000</v>
      </c>
      <c r="G88" s="5">
        <v>116101000000</v>
      </c>
      <c r="I88" s="5">
        <v>565690000000</v>
      </c>
      <c r="J88" s="5">
        <v>19885000000</v>
      </c>
      <c r="K88" s="5">
        <v>-573180000000</v>
      </c>
      <c r="L88" s="5">
        <v>-789059000000</v>
      </c>
      <c r="M88" s="5">
        <v>-986289462473</v>
      </c>
      <c r="N88" s="5">
        <v>15871502695</v>
      </c>
      <c r="O88" s="5">
        <v>16002797471</v>
      </c>
      <c r="P88" s="5">
        <v>-136988450929</v>
      </c>
      <c r="Q88" s="5">
        <v>14420412639</v>
      </c>
      <c r="R88" s="5">
        <v>67987148832</v>
      </c>
      <c r="S88" s="5">
        <v>24870949824</v>
      </c>
      <c r="T88" s="5">
        <v>11884323699</v>
      </c>
    </row>
    <row r="89" spans="2:20" ht="15.5" x14ac:dyDescent="0.35">
      <c r="C89" t="s">
        <v>103</v>
      </c>
      <c r="D89" s="5">
        <v>74076000000</v>
      </c>
      <c r="E89" s="5">
        <v>96844000000</v>
      </c>
      <c r="F89" s="5">
        <v>243379000000</v>
      </c>
      <c r="G89" s="5">
        <v>155804000000</v>
      </c>
      <c r="I89" s="5">
        <v>668757000000</v>
      </c>
      <c r="J89" s="5">
        <v>-31323000000</v>
      </c>
      <c r="K89" s="5">
        <v>-515895000000</v>
      </c>
      <c r="L89" s="5">
        <v>-844910000000</v>
      </c>
      <c r="M89" s="5">
        <v>-982239170637</v>
      </c>
      <c r="N89" s="5">
        <v>29178695729</v>
      </c>
      <c r="O89" s="5">
        <v>19086163995</v>
      </c>
      <c r="P89" s="5">
        <v>-143489480312</v>
      </c>
      <c r="Q89" s="5">
        <v>22625611485</v>
      </c>
      <c r="R89" s="5">
        <v>70029257228</v>
      </c>
      <c r="S89" s="5">
        <v>59959611448</v>
      </c>
      <c r="T89" s="5">
        <v>13541872554</v>
      </c>
    </row>
    <row r="90" spans="2:20" ht="15.5" x14ac:dyDescent="0.35">
      <c r="C90" t="s">
        <v>104</v>
      </c>
      <c r="D90" s="5">
        <v>74076000000</v>
      </c>
      <c r="E90" s="5">
        <v>96844000000</v>
      </c>
      <c r="F90" s="5">
        <v>243379000000</v>
      </c>
      <c r="G90" s="5">
        <v>155804000000</v>
      </c>
      <c r="I90" s="5">
        <v>668757000000</v>
      </c>
      <c r="J90" s="5">
        <v>-31323000000</v>
      </c>
      <c r="K90" s="5">
        <v>-515895000000</v>
      </c>
      <c r="L90" s="5">
        <v>-844910000000</v>
      </c>
      <c r="M90" s="5">
        <v>-982239170637</v>
      </c>
      <c r="N90" s="5">
        <v>29178695729</v>
      </c>
      <c r="O90" s="5">
        <v>19086163995</v>
      </c>
      <c r="P90" s="5">
        <v>-143489480312</v>
      </c>
      <c r="Q90" s="5">
        <v>22625611485</v>
      </c>
      <c r="R90" s="5">
        <v>70029257228</v>
      </c>
      <c r="S90" s="5">
        <v>59959611448</v>
      </c>
      <c r="T90" s="5">
        <v>13541872554</v>
      </c>
    </row>
    <row r="92" spans="2:20" ht="15.5" x14ac:dyDescent="0.35">
      <c r="B92" t="s">
        <v>105</v>
      </c>
      <c r="C92" t="s">
        <v>106</v>
      </c>
    </row>
    <row r="93" spans="2:20" ht="15.5" x14ac:dyDescent="0.35">
      <c r="C93" t="s">
        <v>19</v>
      </c>
      <c r="D93" s="5">
        <v>14205000000</v>
      </c>
      <c r="E93" s="5">
        <v>9760000000</v>
      </c>
      <c r="F93" s="5">
        <v>11812000000</v>
      </c>
      <c r="G93" s="5">
        <v>13643000000</v>
      </c>
      <c r="I93" s="5">
        <v>9760000000</v>
      </c>
      <c r="J93" s="5">
        <v>12133000000</v>
      </c>
      <c r="K93" s="5">
        <v>12958000000</v>
      </c>
      <c r="L93" s="5">
        <v>16681000000</v>
      </c>
      <c r="M93" s="5">
        <v>21270485000</v>
      </c>
      <c r="N93" s="5">
        <v>25728367191</v>
      </c>
      <c r="O93" s="5">
        <v>33870620750</v>
      </c>
      <c r="P93" s="5">
        <v>28017069500</v>
      </c>
      <c r="Q93" s="5">
        <v>27019990121</v>
      </c>
      <c r="R93" s="5">
        <v>35394109200</v>
      </c>
      <c r="S93" s="5">
        <v>28892558025</v>
      </c>
      <c r="T93" s="5">
        <v>22122104275</v>
      </c>
    </row>
    <row r="94" spans="2:20" ht="15.5" x14ac:dyDescent="0.35">
      <c r="C94" t="s">
        <v>1426</v>
      </c>
      <c r="D94" s="5">
        <v>1968877000000</v>
      </c>
      <c r="E94" s="5">
        <v>1144566000000</v>
      </c>
      <c r="F94" s="5">
        <v>1240776000000</v>
      </c>
      <c r="G94" s="5">
        <v>1111342000000</v>
      </c>
      <c r="I94" s="5">
        <v>1144566000000</v>
      </c>
      <c r="J94" s="5">
        <v>1274118000000</v>
      </c>
      <c r="K94" s="5">
        <v>1128999000000</v>
      </c>
      <c r="L94" s="5">
        <v>1360172000000</v>
      </c>
      <c r="M94" s="5">
        <v>561426881784</v>
      </c>
      <c r="N94" s="5">
        <v>106241209262</v>
      </c>
      <c r="O94" s="5">
        <v>244904600185</v>
      </c>
      <c r="P94" s="5">
        <v>253505664906</v>
      </c>
      <c r="Q94" s="5">
        <v>256520488049</v>
      </c>
      <c r="R94" s="5">
        <v>213906946066</v>
      </c>
      <c r="S94" s="5">
        <v>219618235970</v>
      </c>
      <c r="T94" s="5">
        <v>183478627541</v>
      </c>
    </row>
    <row r="95" spans="2:20" ht="15.5" x14ac:dyDescent="0.35">
      <c r="C95" t="s">
        <v>1427</v>
      </c>
      <c r="D95" s="5">
        <v>1599407000000</v>
      </c>
      <c r="E95" s="5">
        <v>1863391000000</v>
      </c>
      <c r="F95" s="5">
        <v>1069128000000</v>
      </c>
      <c r="G95" s="5">
        <v>452128000000</v>
      </c>
      <c r="I95" s="5">
        <v>1863391000000</v>
      </c>
      <c r="J95" s="5">
        <v>156104000000</v>
      </c>
      <c r="K95" s="5">
        <v>994980000000</v>
      </c>
      <c r="L95" s="5">
        <v>3035624000000</v>
      </c>
      <c r="M95" s="5">
        <v>1731278582126</v>
      </c>
      <c r="N95" s="5">
        <v>212626490456</v>
      </c>
      <c r="O95" s="5">
        <v>88482529490</v>
      </c>
      <c r="P95" s="5">
        <v>80588249261</v>
      </c>
      <c r="Q95" s="5">
        <v>387925784760</v>
      </c>
      <c r="R95" s="5">
        <v>124871239625</v>
      </c>
      <c r="S95" s="5">
        <v>269388823497</v>
      </c>
      <c r="T95" s="5">
        <v>230967586743</v>
      </c>
    </row>
    <row r="96" spans="2:20" ht="15.5" x14ac:dyDescent="0.35">
      <c r="C96" t="s">
        <v>1145</v>
      </c>
      <c r="D96" s="5">
        <v>6470988000000</v>
      </c>
      <c r="E96" s="5">
        <v>7566674000000</v>
      </c>
      <c r="F96" s="5">
        <v>6254932000000</v>
      </c>
      <c r="G96" s="5">
        <v>5621600000000</v>
      </c>
      <c r="I96" s="5">
        <v>7566674000000</v>
      </c>
      <c r="J96" s="5">
        <v>4681952000000</v>
      </c>
      <c r="K96" s="5">
        <v>3348082000000</v>
      </c>
      <c r="L96" s="5">
        <v>3485876000000</v>
      </c>
      <c r="M96" s="5">
        <v>1170999106119</v>
      </c>
      <c r="N96" s="5">
        <v>253230368200</v>
      </c>
      <c r="O96" s="5">
        <v>188000346790</v>
      </c>
      <c r="P96" s="5">
        <v>164023512477</v>
      </c>
      <c r="Q96" s="5">
        <v>266444332260</v>
      </c>
      <c r="R96" s="5">
        <v>220107509556</v>
      </c>
      <c r="S96" s="5">
        <v>133076229042</v>
      </c>
      <c r="T96" s="5">
        <v>158806057908</v>
      </c>
    </row>
    <row r="97" spans="3:20" ht="15.5" x14ac:dyDescent="0.35">
      <c r="C97" t="s">
        <v>1429</v>
      </c>
    </row>
    <row r="98" spans="3:20" ht="15.5" x14ac:dyDescent="0.35">
      <c r="C98" t="s">
        <v>110</v>
      </c>
      <c r="M98" s="5">
        <v>3789091</v>
      </c>
      <c r="N98" s="5">
        <v>17045533</v>
      </c>
      <c r="O98" s="5">
        <v>18345000</v>
      </c>
      <c r="P98" s="5">
        <v>19452870</v>
      </c>
      <c r="Q98" s="5">
        <v>109159045</v>
      </c>
      <c r="R98" s="5">
        <v>21387749</v>
      </c>
      <c r="S98" s="5">
        <v>22318036</v>
      </c>
      <c r="T98" s="5">
        <v>23106329</v>
      </c>
    </row>
    <row r="99" spans="3:20" ht="15.5" x14ac:dyDescent="0.35">
      <c r="C99" t="s">
        <v>109</v>
      </c>
      <c r="D99" s="5">
        <v>50088000000</v>
      </c>
      <c r="E99" s="5">
        <v>71891000000</v>
      </c>
      <c r="F99" s="5">
        <v>71849000000</v>
      </c>
      <c r="G99" s="5">
        <v>60904000000</v>
      </c>
      <c r="I99" s="5">
        <v>71891000000</v>
      </c>
      <c r="J99" s="5">
        <v>129079000000</v>
      </c>
      <c r="K99" s="5">
        <v>24912000000</v>
      </c>
      <c r="L99" s="5">
        <v>287665000000</v>
      </c>
      <c r="M99" s="5">
        <v>40026268054</v>
      </c>
      <c r="N99" s="5">
        <v>320716955015</v>
      </c>
      <c r="O99" s="5">
        <v>83680313275</v>
      </c>
      <c r="P99" s="5">
        <v>221843426816</v>
      </c>
      <c r="Q99" s="5">
        <v>144439936945</v>
      </c>
      <c r="R99" s="5">
        <v>33550162787</v>
      </c>
      <c r="S99" s="5">
        <v>55581253848</v>
      </c>
      <c r="T99" s="5">
        <v>64578545426</v>
      </c>
    </row>
    <row r="100" spans="3:20" ht="15.5" x14ac:dyDescent="0.35">
      <c r="C100" t="s">
        <v>312</v>
      </c>
    </row>
    <row r="101" spans="3:20" ht="15.5" x14ac:dyDescent="0.35">
      <c r="C101" t="s">
        <v>93</v>
      </c>
      <c r="D101" s="5">
        <v>55645000000</v>
      </c>
      <c r="E101" s="5">
        <v>118551000000</v>
      </c>
      <c r="F101" s="5">
        <v>124951000000</v>
      </c>
      <c r="G101" s="5">
        <v>69529000000</v>
      </c>
      <c r="I101" s="5">
        <v>118551000000</v>
      </c>
      <c r="J101" s="5">
        <v>17041000000</v>
      </c>
      <c r="K101" s="5">
        <v>160976000000</v>
      </c>
      <c r="L101" s="5">
        <v>1701357000000</v>
      </c>
      <c r="M101" s="5">
        <v>53093650706</v>
      </c>
      <c r="N101" s="5">
        <v>49406310590</v>
      </c>
      <c r="O101" s="5">
        <v>37064423550</v>
      </c>
      <c r="P101" s="5">
        <v>33772064276</v>
      </c>
      <c r="Q101" s="5">
        <v>33463430793</v>
      </c>
      <c r="R101" s="5">
        <v>25394243410</v>
      </c>
      <c r="S101" s="5">
        <v>23290915453</v>
      </c>
      <c r="T101" s="5">
        <v>-11613021921</v>
      </c>
    </row>
    <row r="102" spans="3:20" ht="15.5" x14ac:dyDescent="0.35">
      <c r="C102" t="s">
        <v>1431</v>
      </c>
      <c r="D102" s="5">
        <v>6534361000000</v>
      </c>
      <c r="E102" s="5">
        <v>6667524000000</v>
      </c>
      <c r="F102" s="5">
        <v>6970411000000</v>
      </c>
      <c r="G102" s="5">
        <v>7530767000000</v>
      </c>
      <c r="I102" s="5">
        <v>6667524000000</v>
      </c>
      <c r="J102" s="5">
        <v>8186901000000</v>
      </c>
      <c r="K102" s="5">
        <v>10157919000000</v>
      </c>
      <c r="L102" s="5">
        <v>10033728000000</v>
      </c>
      <c r="M102" s="5">
        <v>4174843399023</v>
      </c>
      <c r="N102" s="5">
        <v>3562736183924</v>
      </c>
      <c r="O102" s="5">
        <v>3660573684020</v>
      </c>
      <c r="P102" s="5">
        <v>3681321123146</v>
      </c>
      <c r="Q102" s="5">
        <v>3788185809481</v>
      </c>
      <c r="R102" s="5">
        <v>3224888232286</v>
      </c>
      <c r="S102" s="5">
        <v>2606112302927</v>
      </c>
      <c r="T102" s="5">
        <v>1977285101032</v>
      </c>
    </row>
    <row r="103" spans="3:20" ht="15.5" x14ac:dyDescent="0.35">
      <c r="C103" t="s">
        <v>123</v>
      </c>
      <c r="D103" s="5">
        <v>288751000000</v>
      </c>
      <c r="E103" s="5">
        <v>285462000000</v>
      </c>
      <c r="F103" s="5">
        <v>274232000000</v>
      </c>
      <c r="G103" s="5">
        <v>271787000000</v>
      </c>
      <c r="I103" s="5">
        <v>285462000000</v>
      </c>
      <c r="J103" s="5">
        <v>270978000000</v>
      </c>
      <c r="K103" s="5">
        <v>306140000000</v>
      </c>
      <c r="L103" s="5">
        <v>270749000000</v>
      </c>
      <c r="M103" s="5">
        <v>158762343818</v>
      </c>
      <c r="N103" s="5">
        <v>220653930976</v>
      </c>
      <c r="O103" s="5">
        <v>122979786693</v>
      </c>
      <c r="P103" s="5">
        <v>115471686641</v>
      </c>
      <c r="Q103" s="5">
        <v>102791929571</v>
      </c>
      <c r="R103" s="5">
        <v>92852868498</v>
      </c>
      <c r="S103" s="5">
        <v>79871487486</v>
      </c>
    </row>
    <row r="104" spans="3:20" ht="15.5" x14ac:dyDescent="0.35">
      <c r="C104" t="s">
        <v>1432</v>
      </c>
      <c r="D104" s="5">
        <v>212493000000</v>
      </c>
      <c r="E104" s="5">
        <v>213573000000</v>
      </c>
      <c r="F104" s="5">
        <v>203954000000</v>
      </c>
      <c r="G104" s="5">
        <v>204876000000</v>
      </c>
      <c r="I104" s="5">
        <v>213573000000</v>
      </c>
      <c r="J104" s="5">
        <v>212416000000</v>
      </c>
      <c r="K104" s="5">
        <v>251344000000</v>
      </c>
      <c r="L104" s="5">
        <v>221112000000</v>
      </c>
      <c r="M104" s="5">
        <v>120218091538</v>
      </c>
      <c r="N104" s="5">
        <v>108803796324</v>
      </c>
      <c r="O104" s="5">
        <v>87885955385</v>
      </c>
      <c r="P104" s="5">
        <v>83206069558</v>
      </c>
      <c r="Q104" s="5">
        <v>71537971851</v>
      </c>
      <c r="R104" s="5">
        <v>65404467257</v>
      </c>
      <c r="S104" s="5">
        <v>53236344580</v>
      </c>
      <c r="T104" s="5">
        <v>16898306247</v>
      </c>
    </row>
    <row r="105" spans="3:20" ht="15.5" x14ac:dyDescent="0.35">
      <c r="C105" t="s">
        <v>320</v>
      </c>
      <c r="D105" s="5">
        <v>147962000000</v>
      </c>
      <c r="E105" s="5">
        <v>151403000000</v>
      </c>
      <c r="F105" s="5">
        <v>135002000000</v>
      </c>
      <c r="G105" s="5">
        <v>132137000000</v>
      </c>
      <c r="I105" s="5">
        <v>151403000000</v>
      </c>
      <c r="J105" s="5">
        <v>134577000000</v>
      </c>
      <c r="K105" s="5">
        <v>144786000000</v>
      </c>
      <c r="L105" s="5">
        <v>127349000000</v>
      </c>
      <c r="M105" s="5">
        <v>97613757799</v>
      </c>
      <c r="N105" s="5">
        <v>1185683187</v>
      </c>
      <c r="O105" s="5">
        <v>1992512078</v>
      </c>
      <c r="P105" s="5">
        <v>1596094962</v>
      </c>
      <c r="Q105" s="5">
        <v>1868779311</v>
      </c>
      <c r="R105" s="5">
        <v>1386674707</v>
      </c>
      <c r="S105" s="5">
        <v>2080012059</v>
      </c>
    </row>
    <row r="106" spans="3:20" ht="15.5" x14ac:dyDescent="0.35">
      <c r="C106" t="s">
        <v>118</v>
      </c>
      <c r="D106" s="5">
        <v>5515000000</v>
      </c>
      <c r="G106" s="5">
        <v>1055000000</v>
      </c>
      <c r="J106" s="5">
        <v>14883000000</v>
      </c>
      <c r="L106" s="5">
        <v>14567000000</v>
      </c>
      <c r="M106" s="5">
        <v>1147993023</v>
      </c>
      <c r="O106" s="5">
        <v>1755756102</v>
      </c>
      <c r="P106" s="5">
        <v>4639156232</v>
      </c>
      <c r="Q106" s="5">
        <v>1379286086</v>
      </c>
      <c r="R106" s="5">
        <v>4375225868</v>
      </c>
      <c r="S106" s="5">
        <v>5218284492</v>
      </c>
      <c r="T106" s="5">
        <v>4790426434</v>
      </c>
    </row>
    <row r="107" spans="3:20" ht="15.5" x14ac:dyDescent="0.35">
      <c r="C107" t="s">
        <v>126</v>
      </c>
      <c r="D107" s="5">
        <v>18346451000000</v>
      </c>
      <c r="E107" s="5">
        <v>18973769000000</v>
      </c>
      <c r="F107" s="5">
        <v>18428758000000</v>
      </c>
      <c r="G107" s="5">
        <v>17961955000000</v>
      </c>
      <c r="I107" s="5">
        <v>18973769000000</v>
      </c>
      <c r="J107" s="5">
        <v>17409065000000</v>
      </c>
      <c r="K107" s="5">
        <v>18169541000000</v>
      </c>
      <c r="L107" s="5">
        <v>19694280000000</v>
      </c>
      <c r="M107" s="5">
        <v>11337808684383</v>
      </c>
      <c r="N107" s="5">
        <v>5421324398438</v>
      </c>
      <c r="O107" s="5">
        <v>5123734649117</v>
      </c>
      <c r="P107" s="5">
        <v>4533729146622</v>
      </c>
      <c r="Q107" s="5">
        <v>5004795018159</v>
      </c>
      <c r="R107" s="5">
        <v>4134764164784</v>
      </c>
      <c r="S107" s="5">
        <v>3417884043755</v>
      </c>
      <c r="T107" s="5">
        <v>2691945704613</v>
      </c>
    </row>
    <row r="108" spans="3:20" ht="15.5" x14ac:dyDescent="0.35">
      <c r="C108" t="s">
        <v>127</v>
      </c>
    </row>
    <row r="109" spans="3:20" ht="15.5" x14ac:dyDescent="0.35">
      <c r="C109" t="s">
        <v>128</v>
      </c>
    </row>
    <row r="110" spans="3:20" ht="15.5" x14ac:dyDescent="0.35">
      <c r="C110" t="s">
        <v>1433</v>
      </c>
      <c r="D110" s="5">
        <v>158464000000</v>
      </c>
      <c r="E110" s="5">
        <v>223467000000</v>
      </c>
      <c r="F110" s="5">
        <v>167180000000</v>
      </c>
      <c r="G110" s="5">
        <v>171727000000</v>
      </c>
      <c r="I110" s="5">
        <v>223467000000</v>
      </c>
      <c r="J110" s="5">
        <v>190751000000</v>
      </c>
      <c r="K110" s="5">
        <v>263228000000</v>
      </c>
      <c r="L110" s="5">
        <v>252931000000</v>
      </c>
      <c r="M110" s="5">
        <v>167691026269</v>
      </c>
      <c r="N110" s="5">
        <v>15677453524</v>
      </c>
      <c r="O110" s="5">
        <v>13657380728</v>
      </c>
      <c r="P110" s="5">
        <v>13557708055</v>
      </c>
      <c r="Q110" s="5">
        <v>15551027771</v>
      </c>
      <c r="R110" s="5">
        <v>12619616007</v>
      </c>
      <c r="S110" s="5">
        <v>11165860087</v>
      </c>
      <c r="T110" s="5">
        <v>9824800025</v>
      </c>
    </row>
    <row r="111" spans="3:20" ht="15.5" x14ac:dyDescent="0.35">
      <c r="C111" t="s">
        <v>1434</v>
      </c>
      <c r="D111" s="5">
        <v>13424410000000</v>
      </c>
      <c r="E111" s="5">
        <v>14026142000000</v>
      </c>
      <c r="F111" s="5">
        <v>13619085000000</v>
      </c>
      <c r="G111" s="5">
        <v>13334157000000</v>
      </c>
      <c r="I111" s="5">
        <v>14026142000000</v>
      </c>
      <c r="J111" s="5">
        <v>13063792000000</v>
      </c>
      <c r="K111" s="5">
        <v>13872270000000</v>
      </c>
      <c r="L111" s="5">
        <v>14450498000000</v>
      </c>
      <c r="M111" s="5">
        <v>8124416988140</v>
      </c>
      <c r="N111" s="5">
        <v>3943471372342</v>
      </c>
      <c r="O111" s="5">
        <v>4066490479185</v>
      </c>
      <c r="P111" s="5">
        <v>3661401664164</v>
      </c>
      <c r="Q111" s="5">
        <v>4138142316050</v>
      </c>
      <c r="R111" s="5">
        <v>3409627051676</v>
      </c>
      <c r="S111" s="5">
        <v>2965625450333</v>
      </c>
      <c r="T111" s="5">
        <v>2330117160574</v>
      </c>
    </row>
    <row r="112" spans="3:20" ht="15.5" x14ac:dyDescent="0.35">
      <c r="C112" t="s">
        <v>1436</v>
      </c>
      <c r="D112" s="5">
        <v>13424410000000</v>
      </c>
      <c r="E112" s="5">
        <v>14026142000000</v>
      </c>
      <c r="F112" s="5">
        <v>13619085000000</v>
      </c>
      <c r="G112" s="5">
        <v>13334157000000</v>
      </c>
      <c r="I112" s="5">
        <v>14026142000000</v>
      </c>
      <c r="J112" s="5">
        <v>13063792000000</v>
      </c>
      <c r="K112" s="5">
        <v>13872270000000</v>
      </c>
      <c r="L112" s="5">
        <v>14450498000000</v>
      </c>
      <c r="M112" s="5">
        <v>8124416988140</v>
      </c>
      <c r="N112" s="5">
        <v>3943471372342</v>
      </c>
      <c r="O112" s="5">
        <v>4066490479185</v>
      </c>
      <c r="P112" s="5">
        <v>3661401664164</v>
      </c>
      <c r="Q112" s="5">
        <v>4138142316050</v>
      </c>
      <c r="R112" s="5">
        <v>3409627051676</v>
      </c>
      <c r="S112" s="5">
        <v>2965625450333</v>
      </c>
      <c r="T112" s="5">
        <v>2330117160574</v>
      </c>
    </row>
    <row r="113" spans="3:20" ht="15.5" x14ac:dyDescent="0.35">
      <c r="C113" t="s">
        <v>1437</v>
      </c>
      <c r="D113" s="5">
        <v>50088000000</v>
      </c>
      <c r="E113" s="5">
        <v>71891000000</v>
      </c>
      <c r="F113" s="5">
        <v>71849000000</v>
      </c>
      <c r="G113" s="5">
        <v>60904000000</v>
      </c>
      <c r="I113" s="5">
        <v>71891000000</v>
      </c>
      <c r="J113" s="5">
        <v>129079000000</v>
      </c>
      <c r="K113" s="5">
        <v>24912000000</v>
      </c>
      <c r="L113" s="5">
        <v>287665000000</v>
      </c>
      <c r="M113" s="5">
        <v>40030057145</v>
      </c>
      <c r="N113" s="5">
        <v>320734000548</v>
      </c>
      <c r="O113" s="5">
        <v>83698658275</v>
      </c>
      <c r="P113" s="5">
        <v>221862879686</v>
      </c>
      <c r="Q113" s="5">
        <v>144549095990</v>
      </c>
      <c r="R113" s="5">
        <v>33571550536</v>
      </c>
      <c r="S113" s="5">
        <v>55603571884</v>
      </c>
      <c r="T113" s="5">
        <v>64601651755</v>
      </c>
    </row>
    <row r="114" spans="3:20" ht="15.5" x14ac:dyDescent="0.35">
      <c r="C114" t="s">
        <v>1808</v>
      </c>
      <c r="D114" s="5">
        <v>50088000000</v>
      </c>
      <c r="E114" s="5">
        <v>71891000000</v>
      </c>
      <c r="F114" s="5">
        <v>71849000000</v>
      </c>
      <c r="G114" s="5">
        <v>60904000000</v>
      </c>
      <c r="I114" s="5">
        <v>71891000000</v>
      </c>
      <c r="J114" s="5">
        <v>129079000000</v>
      </c>
      <c r="K114" s="5">
        <v>24912000000</v>
      </c>
      <c r="L114" s="5">
        <v>287665000000</v>
      </c>
      <c r="M114" s="5">
        <v>40030057145</v>
      </c>
      <c r="N114" s="5">
        <v>320734000548</v>
      </c>
      <c r="O114" s="5">
        <v>83698658275</v>
      </c>
      <c r="P114" s="5">
        <v>221862879686</v>
      </c>
      <c r="Q114" s="5">
        <v>144549095990</v>
      </c>
      <c r="R114" s="5">
        <v>33571550536</v>
      </c>
      <c r="S114" s="5">
        <v>55603571884</v>
      </c>
      <c r="T114" s="5">
        <v>64601651755</v>
      </c>
    </row>
    <row r="115" spans="3:20" ht="15.5" x14ac:dyDescent="0.35">
      <c r="C115" t="s">
        <v>133</v>
      </c>
      <c r="D115" s="5">
        <v>28344000000</v>
      </c>
      <c r="E115" s="5">
        <v>18098000000</v>
      </c>
      <c r="F115" s="5">
        <v>17344000000</v>
      </c>
      <c r="G115" s="5">
        <v>18411000000</v>
      </c>
      <c r="I115" s="5">
        <v>18098000000</v>
      </c>
      <c r="J115" s="5">
        <v>15076000000</v>
      </c>
      <c r="K115" s="5">
        <v>21868000000</v>
      </c>
      <c r="L115" s="5">
        <v>21710000000</v>
      </c>
      <c r="M115" s="5">
        <v>9706941685</v>
      </c>
      <c r="N115" s="5">
        <v>5088137337</v>
      </c>
      <c r="O115" s="5">
        <v>5213537194</v>
      </c>
      <c r="P115" s="5">
        <v>5607999691</v>
      </c>
      <c r="Q115" s="5">
        <v>4092902422</v>
      </c>
      <c r="R115" s="5">
        <v>18234227864</v>
      </c>
      <c r="S115" s="5">
        <v>11376469006</v>
      </c>
      <c r="T115" s="5">
        <v>5358945568</v>
      </c>
    </row>
    <row r="116" spans="3:20" ht="15.5" x14ac:dyDescent="0.35">
      <c r="C116" t="s">
        <v>412</v>
      </c>
      <c r="E116" s="5">
        <v>12707000000</v>
      </c>
      <c r="F116" s="5">
        <v>14992000000</v>
      </c>
      <c r="I116" s="5">
        <v>12707000000</v>
      </c>
      <c r="K116" s="5">
        <v>985000000</v>
      </c>
      <c r="N116" s="5">
        <v>2635830859</v>
      </c>
    </row>
    <row r="117" spans="3:20" ht="15.5" x14ac:dyDescent="0.35">
      <c r="C117" t="s">
        <v>142</v>
      </c>
      <c r="D117" s="5">
        <v>14041616000000</v>
      </c>
      <c r="E117" s="5">
        <v>14743043000000</v>
      </c>
      <c r="F117" s="5">
        <v>14294909000000</v>
      </c>
      <c r="G117" s="5">
        <v>14071518000000</v>
      </c>
      <c r="I117" s="5">
        <v>14743043000000</v>
      </c>
      <c r="J117" s="5">
        <v>13847228000000</v>
      </c>
      <c r="K117" s="5">
        <v>14846502000000</v>
      </c>
      <c r="L117" s="5">
        <v>15949690000000</v>
      </c>
      <c r="M117" s="5">
        <v>8447980414962</v>
      </c>
      <c r="N117" s="5">
        <v>4300705118122</v>
      </c>
      <c r="O117" s="5">
        <v>4177951053821</v>
      </c>
      <c r="P117" s="5">
        <v>3933343821678</v>
      </c>
      <c r="Q117" s="5">
        <v>4328603730902</v>
      </c>
      <c r="R117" s="5">
        <v>3491698908757</v>
      </c>
      <c r="S117" s="5">
        <v>3052397464306</v>
      </c>
      <c r="T117" s="5">
        <v>2419547091068</v>
      </c>
    </row>
    <row r="118" spans="3:20" ht="15.5" x14ac:dyDescent="0.35">
      <c r="C118" t="s">
        <v>143</v>
      </c>
    </row>
    <row r="119" spans="3:20" ht="15.5" x14ac:dyDescent="0.35">
      <c r="C119" t="s">
        <v>144</v>
      </c>
      <c r="D119" s="5">
        <v>1335048000000</v>
      </c>
      <c r="E119" s="5">
        <v>1335048000000</v>
      </c>
      <c r="F119" s="5">
        <v>1335048000000</v>
      </c>
      <c r="G119" s="5">
        <v>1335048000000</v>
      </c>
      <c r="I119" s="5">
        <v>1335048000000</v>
      </c>
      <c r="J119" s="5">
        <v>1335048000000</v>
      </c>
      <c r="K119" s="5">
        <v>1203882000000</v>
      </c>
      <c r="L119" s="5">
        <v>942168000000</v>
      </c>
      <c r="M119" s="5">
        <v>942168183600</v>
      </c>
      <c r="N119" s="5">
        <v>666179523900</v>
      </c>
      <c r="O119" s="5">
        <v>616178210100</v>
      </c>
      <c r="P119" s="5">
        <v>519258618400</v>
      </c>
      <c r="Q119" s="5">
        <v>469915808800</v>
      </c>
      <c r="R119" s="5">
        <v>420001469000</v>
      </c>
      <c r="S119" s="5">
        <v>251516000000</v>
      </c>
      <c r="T119" s="5">
        <v>221516000000</v>
      </c>
    </row>
    <row r="120" spans="3:20" ht="15.5" x14ac:dyDescent="0.35">
      <c r="C120" t="s">
        <v>145</v>
      </c>
      <c r="D120" s="5">
        <v>4485444000000</v>
      </c>
      <c r="E120" s="5">
        <v>4485444000000</v>
      </c>
      <c r="F120" s="5">
        <v>4485444000000</v>
      </c>
      <c r="G120" s="5">
        <v>4485444000000</v>
      </c>
      <c r="I120" s="5">
        <v>4485444000000</v>
      </c>
      <c r="J120" s="5">
        <v>4485444000000</v>
      </c>
      <c r="K120" s="5">
        <v>4253905000000</v>
      </c>
      <c r="L120" s="5">
        <v>2825444000000</v>
      </c>
      <c r="M120" s="5">
        <v>2827225241141</v>
      </c>
      <c r="N120" s="5">
        <v>350501792712</v>
      </c>
      <c r="O120" s="5">
        <v>251914965112</v>
      </c>
      <c r="P120" s="5">
        <v>22522450455</v>
      </c>
      <c r="Q120" s="5">
        <v>5252467095</v>
      </c>
      <c r="R120" s="5">
        <v>44666387150</v>
      </c>
      <c r="S120" s="5">
        <v>1880000000</v>
      </c>
    </row>
    <row r="121" spans="3:20" ht="15.5" x14ac:dyDescent="0.35">
      <c r="C121" t="s">
        <v>146</v>
      </c>
      <c r="D121" s="5">
        <v>-1571302000000</v>
      </c>
      <c r="E121" s="5">
        <v>-1708317000000</v>
      </c>
      <c r="F121" s="5">
        <v>-1811594000000</v>
      </c>
      <c r="G121" s="5">
        <v>-1999584000000</v>
      </c>
      <c r="I121" s="5">
        <v>-1708317000000</v>
      </c>
      <c r="J121" s="5">
        <v>-2275696000000</v>
      </c>
      <c r="K121" s="5">
        <v>-2295724000000</v>
      </c>
      <c r="L121" s="5">
        <v>-1724379000000</v>
      </c>
      <c r="M121" s="5">
        <v>-932658806026</v>
      </c>
      <c r="N121" s="5">
        <v>54531653114</v>
      </c>
      <c r="O121" s="5">
        <v>40625996534</v>
      </c>
      <c r="P121" s="5">
        <v>24832191813</v>
      </c>
      <c r="Q121" s="5">
        <v>167559580569</v>
      </c>
      <c r="R121" s="5">
        <v>153003156467</v>
      </c>
      <c r="S121" s="5">
        <v>88799663996</v>
      </c>
      <c r="T121" s="5">
        <v>62495635466</v>
      </c>
    </row>
    <row r="122" spans="3:20" ht="15.5" x14ac:dyDescent="0.35">
      <c r="C122" t="s">
        <v>147</v>
      </c>
      <c r="D122" s="5">
        <v>21087000000</v>
      </c>
      <c r="E122" s="5">
        <v>21087000000</v>
      </c>
      <c r="F122" s="5">
        <v>21087000000</v>
      </c>
      <c r="G122" s="5">
        <v>21087000000</v>
      </c>
      <c r="I122" s="5">
        <v>21087000000</v>
      </c>
      <c r="J122" s="5">
        <v>21087000000</v>
      </c>
      <c r="K122" s="5">
        <v>21087000000</v>
      </c>
      <c r="L122" s="5">
        <v>21087000000</v>
      </c>
      <c r="M122" s="5">
        <v>21087286838</v>
      </c>
      <c r="N122" s="5">
        <v>20611141757</v>
      </c>
      <c r="O122" s="5">
        <v>20131057833</v>
      </c>
      <c r="P122" s="5">
        <v>20131057833</v>
      </c>
      <c r="Q122" s="5">
        <v>20131057833</v>
      </c>
      <c r="R122" s="5">
        <v>20131057833</v>
      </c>
      <c r="S122" s="5">
        <v>20131057833</v>
      </c>
      <c r="T122" s="5">
        <v>20131057833</v>
      </c>
    </row>
    <row r="123" spans="3:20" ht="15.5" x14ac:dyDescent="0.35">
      <c r="C123" t="s">
        <v>148</v>
      </c>
      <c r="D123" s="5">
        <v>-1592389000000</v>
      </c>
      <c r="E123" s="5">
        <v>-1729404000000</v>
      </c>
      <c r="F123" s="5">
        <v>-1832681000000</v>
      </c>
      <c r="G123" s="5">
        <v>-2020671000000</v>
      </c>
      <c r="I123" s="5">
        <v>-1729404000000</v>
      </c>
      <c r="J123" s="5">
        <v>-2296783000000</v>
      </c>
      <c r="K123" s="5">
        <v>-2316811000000</v>
      </c>
      <c r="L123" s="5">
        <v>-1745466000000</v>
      </c>
      <c r="M123" s="5">
        <v>-953746092864</v>
      </c>
      <c r="N123" s="5">
        <v>33920511357</v>
      </c>
      <c r="O123" s="5">
        <v>20494938701</v>
      </c>
      <c r="P123" s="5">
        <v>4701133980</v>
      </c>
      <c r="Q123" s="5">
        <v>147428522736</v>
      </c>
      <c r="R123" s="5">
        <v>132872098634</v>
      </c>
      <c r="S123" s="5">
        <v>68668606163</v>
      </c>
      <c r="T123" s="5">
        <v>42364577633</v>
      </c>
    </row>
    <row r="124" spans="3:20" ht="15.5" x14ac:dyDescent="0.35">
      <c r="C124" t="s">
        <v>149</v>
      </c>
      <c r="D124" s="5">
        <v>-1571302000000</v>
      </c>
      <c r="E124" s="5">
        <v>-1708317000000</v>
      </c>
      <c r="F124" s="5">
        <v>-1811594000000</v>
      </c>
      <c r="G124" s="5">
        <v>-1999584000000</v>
      </c>
      <c r="I124" s="5">
        <v>-1708317000000</v>
      </c>
      <c r="J124" s="5">
        <v>-2275696000000</v>
      </c>
      <c r="K124" s="5">
        <v>-2295724000000</v>
      </c>
      <c r="L124" s="5">
        <v>-1724379000000</v>
      </c>
      <c r="M124" s="5">
        <v>-932658806026</v>
      </c>
      <c r="N124" s="5">
        <v>54531653114</v>
      </c>
      <c r="O124" s="5">
        <v>40625996534</v>
      </c>
      <c r="P124" s="5">
        <v>24832191813</v>
      </c>
      <c r="Q124" s="5">
        <v>167559580569</v>
      </c>
      <c r="R124" s="5">
        <v>153003156467</v>
      </c>
      <c r="S124" s="5">
        <v>88799663996</v>
      </c>
      <c r="T124" s="5">
        <v>62495635466</v>
      </c>
    </row>
    <row r="125" spans="3:20" ht="15.5" x14ac:dyDescent="0.35">
      <c r="C125" t="s">
        <v>9</v>
      </c>
      <c r="D125" s="5">
        <v>4304835000000</v>
      </c>
      <c r="E125" s="5">
        <v>4230726000000</v>
      </c>
      <c r="F125" s="5">
        <v>4133849000000</v>
      </c>
      <c r="G125" s="5">
        <v>3890437000000</v>
      </c>
      <c r="I125" s="5">
        <v>4230726000000</v>
      </c>
      <c r="J125" s="5">
        <v>3561837000000</v>
      </c>
      <c r="K125" s="5">
        <v>3323039000000</v>
      </c>
      <c r="L125" s="5">
        <v>3744590000000</v>
      </c>
      <c r="M125" s="5">
        <v>2889828269421</v>
      </c>
      <c r="N125" s="5">
        <v>1120619280316</v>
      </c>
      <c r="O125" s="5">
        <v>945783595296</v>
      </c>
      <c r="P125" s="5">
        <v>600385324944</v>
      </c>
      <c r="Q125" s="5">
        <v>676191287257</v>
      </c>
      <c r="R125" s="5">
        <v>643065256027</v>
      </c>
      <c r="S125" s="5">
        <v>365486579449</v>
      </c>
      <c r="T125" s="5">
        <v>272398613545</v>
      </c>
    </row>
    <row r="126" spans="3:20" ht="15.5" x14ac:dyDescent="0.35">
      <c r="C126" t="s">
        <v>151</v>
      </c>
      <c r="D126" s="5">
        <v>18346451000000</v>
      </c>
      <c r="E126" s="5">
        <v>18973769000000</v>
      </c>
      <c r="F126" s="5">
        <v>18428758000000</v>
      </c>
      <c r="G126" s="5">
        <v>17961955000000</v>
      </c>
      <c r="I126" s="5">
        <v>18973769000000</v>
      </c>
      <c r="J126" s="5">
        <v>17409065000000</v>
      </c>
      <c r="K126" s="5">
        <v>18169541000000</v>
      </c>
      <c r="L126" s="5">
        <v>19694280000000</v>
      </c>
      <c r="M126" s="5">
        <v>11337808684383</v>
      </c>
      <c r="N126" s="5">
        <v>5421324398438</v>
      </c>
      <c r="O126" s="5">
        <v>5123734649117</v>
      </c>
      <c r="P126" s="5">
        <v>4533729146622</v>
      </c>
      <c r="Q126" s="5">
        <v>5004795018159</v>
      </c>
      <c r="R126" s="5">
        <v>4134764164784</v>
      </c>
      <c r="S126" s="5">
        <v>3417884043755</v>
      </c>
      <c r="T126" s="5">
        <v>2691945704613</v>
      </c>
    </row>
    <row r="127" spans="3:20" ht="15.5" x14ac:dyDescent="0.35">
      <c r="C127" t="s">
        <v>152</v>
      </c>
      <c r="D127" s="5">
        <v>13350482346</v>
      </c>
      <c r="E127" s="5">
        <v>13350482346</v>
      </c>
      <c r="F127" s="5">
        <v>13350482346</v>
      </c>
      <c r="G127" s="5">
        <v>13350482346</v>
      </c>
      <c r="I127" s="5">
        <v>13350482346</v>
      </c>
      <c r="J127" s="5">
        <v>13350482346</v>
      </c>
      <c r="K127" s="5">
        <v>12038815679</v>
      </c>
      <c r="L127" s="5">
        <v>9421681836</v>
      </c>
      <c r="M127" s="5">
        <v>9421681836</v>
      </c>
      <c r="N127" s="5">
        <v>6661795239</v>
      </c>
      <c r="O127" s="5">
        <v>6161782101</v>
      </c>
      <c r="P127" s="5">
        <v>5192586184</v>
      </c>
      <c r="Q127" s="5">
        <v>4699158088</v>
      </c>
      <c r="R127" s="5">
        <v>4200014690</v>
      </c>
      <c r="S127" s="5">
        <v>2515160000</v>
      </c>
      <c r="T127" s="5">
        <v>2215160000</v>
      </c>
    </row>
    <row r="129" spans="2:20" ht="15.5" x14ac:dyDescent="0.35">
      <c r="B129" t="s">
        <v>153</v>
      </c>
      <c r="C129" t="s">
        <v>154</v>
      </c>
      <c r="D129" s="5">
        <v>-487647000000</v>
      </c>
      <c r="E129" s="5">
        <v>2110807000000</v>
      </c>
      <c r="F129" s="5">
        <v>1329374000000</v>
      </c>
      <c r="G129" s="5">
        <v>-266075000000</v>
      </c>
      <c r="I129" s="5">
        <v>4392183000000</v>
      </c>
      <c r="J129" s="5">
        <v>120567000000</v>
      </c>
      <c r="K129" s="5">
        <v>-2173945000000</v>
      </c>
      <c r="L129" s="5">
        <v>3084922000000</v>
      </c>
      <c r="M129" s="5">
        <v>369319419523</v>
      </c>
      <c r="N129" s="5">
        <v>-151653849891</v>
      </c>
      <c r="O129" s="5">
        <v>-308824384228</v>
      </c>
      <c r="P129" s="5">
        <v>-363571644121</v>
      </c>
      <c r="Q129" s="5">
        <v>296882748971</v>
      </c>
      <c r="R129" s="5">
        <v>-336786420828</v>
      </c>
      <c r="S129" s="5">
        <v>53644563912</v>
      </c>
      <c r="T129" s="5">
        <v>-153744625839</v>
      </c>
    </row>
    <row r="130" spans="2:20" ht="15.5" x14ac:dyDescent="0.35">
      <c r="C130" t="s">
        <v>1776</v>
      </c>
      <c r="D130" s="5">
        <v>725766000000</v>
      </c>
      <c r="E130" s="5">
        <v>774140000000</v>
      </c>
      <c r="F130" s="5">
        <v>762121000000</v>
      </c>
      <c r="G130" s="5">
        <v>824957000000</v>
      </c>
      <c r="I130" s="5">
        <v>3194945000000</v>
      </c>
      <c r="J130" s="5">
        <v>3733301000000</v>
      </c>
      <c r="K130" s="5">
        <v>3760927000000</v>
      </c>
      <c r="L130" s="5">
        <v>2161809000000</v>
      </c>
      <c r="M130" s="5">
        <v>788415087342</v>
      </c>
      <c r="N130" s="5">
        <v>459847732310</v>
      </c>
      <c r="O130" s="5">
        <v>549274236133</v>
      </c>
      <c r="P130" s="5">
        <v>601851450849</v>
      </c>
      <c r="Q130" s="5">
        <v>612927641085</v>
      </c>
      <c r="R130" s="5">
        <v>507751845993</v>
      </c>
      <c r="S130" s="5">
        <v>399676458919</v>
      </c>
      <c r="T130" s="5">
        <v>292099231401</v>
      </c>
    </row>
    <row r="131" spans="2:20" ht="15.5" x14ac:dyDescent="0.35">
      <c r="C131" t="s">
        <v>2221</v>
      </c>
      <c r="D131" s="5">
        <v>-196056000000</v>
      </c>
      <c r="E131" s="5">
        <v>-196077000000</v>
      </c>
      <c r="F131" s="5">
        <v>-199423000000</v>
      </c>
      <c r="G131" s="5">
        <v>-194234000000</v>
      </c>
      <c r="I131" s="5">
        <v>-780190000000</v>
      </c>
      <c r="J131" s="5">
        <v>-848026000000</v>
      </c>
      <c r="K131" s="5">
        <v>-1291536000000</v>
      </c>
      <c r="L131" s="5">
        <v>-705992000000</v>
      </c>
      <c r="M131" s="5">
        <v>-357725765105</v>
      </c>
      <c r="N131" s="5">
        <v>-276211673418</v>
      </c>
      <c r="O131" s="5">
        <v>-331706012855</v>
      </c>
      <c r="P131" s="5">
        <v>-307893558490</v>
      </c>
      <c r="Q131" s="5">
        <v>-295094759815</v>
      </c>
      <c r="R131" s="5">
        <v>-250938190330</v>
      </c>
      <c r="S131" s="5">
        <v>-230000891964</v>
      </c>
      <c r="T131" s="5">
        <v>-169916676612</v>
      </c>
    </row>
    <row r="132" spans="2:20" ht="15.5" x14ac:dyDescent="0.35">
      <c r="C132" t="s">
        <v>504</v>
      </c>
      <c r="D132" s="5">
        <v>-65106000000</v>
      </c>
      <c r="E132" s="5">
        <v>-85487000000</v>
      </c>
      <c r="F132" s="5">
        <v>-83471000000</v>
      </c>
      <c r="G132" s="5">
        <v>-103446000000</v>
      </c>
      <c r="I132" s="5">
        <v>-340693000000</v>
      </c>
      <c r="J132" s="5">
        <v>-356859000000</v>
      </c>
      <c r="K132" s="5">
        <v>-314660000000</v>
      </c>
      <c r="L132" s="5">
        <v>-242976000000</v>
      </c>
      <c r="M132" s="5">
        <v>-166705264305</v>
      </c>
      <c r="N132" s="5">
        <v>-96480482699</v>
      </c>
      <c r="O132" s="5">
        <v>-100953522466</v>
      </c>
      <c r="P132" s="5">
        <v>-93391520940</v>
      </c>
      <c r="Q132" s="5">
        <v>-85838982298</v>
      </c>
      <c r="R132" s="5">
        <v>-66309445976</v>
      </c>
      <c r="S132" s="5">
        <v>-67927274928</v>
      </c>
      <c r="T132" s="5">
        <v>-54699626501</v>
      </c>
    </row>
    <row r="133" spans="2:20" ht="15.5" x14ac:dyDescent="0.35">
      <c r="C133" t="s">
        <v>417</v>
      </c>
      <c r="D133" s="5">
        <v>-115798000000</v>
      </c>
      <c r="E133" s="5">
        <v>24340000000</v>
      </c>
      <c r="F133" s="5">
        <v>-52482000000</v>
      </c>
      <c r="G133" s="5">
        <v>-102749000000</v>
      </c>
      <c r="I133" s="5">
        <v>-243621000000</v>
      </c>
      <c r="J133" s="5">
        <v>-390969000000</v>
      </c>
      <c r="K133" s="5">
        <v>-604899000000</v>
      </c>
      <c r="L133" s="5">
        <v>-1138415000000</v>
      </c>
      <c r="M133" s="5">
        <v>-569851695924</v>
      </c>
      <c r="N133" s="5">
        <v>-75855242433</v>
      </c>
      <c r="O133" s="5">
        <v>-176659709905</v>
      </c>
      <c r="P133" s="5">
        <v>-91819004962</v>
      </c>
      <c r="Q133" s="5">
        <v>-79854596958</v>
      </c>
      <c r="R133" s="5">
        <v>-52033223342</v>
      </c>
      <c r="S133" s="5">
        <v>-43564165415</v>
      </c>
      <c r="T133" s="5">
        <v>-43934873277</v>
      </c>
    </row>
    <row r="134" spans="2:20" ht="15.5" x14ac:dyDescent="0.35">
      <c r="C134" t="s">
        <v>760</v>
      </c>
      <c r="D134" s="5">
        <v>96864000000</v>
      </c>
      <c r="E134" s="5">
        <v>104484000000</v>
      </c>
      <c r="F134" s="5">
        <v>107620000000</v>
      </c>
      <c r="G134" s="5">
        <v>98649000000</v>
      </c>
      <c r="I134" s="5">
        <v>415013000000</v>
      </c>
      <c r="J134" s="5">
        <v>581725000000</v>
      </c>
      <c r="K134" s="5">
        <v>639914000000</v>
      </c>
      <c r="L134" s="5">
        <v>455673000000</v>
      </c>
      <c r="M134" s="5">
        <v>6490658076</v>
      </c>
      <c r="N134" s="5">
        <v>4571590913</v>
      </c>
      <c r="O134" s="5">
        <v>25243944395</v>
      </c>
      <c r="P134" s="5">
        <v>5364039398</v>
      </c>
      <c r="Q134" s="5">
        <v>9253816931</v>
      </c>
      <c r="R134" s="5">
        <v>4179895538</v>
      </c>
      <c r="S134" s="5">
        <v>3284506803</v>
      </c>
      <c r="T134" s="5">
        <v>10780952007</v>
      </c>
    </row>
    <row r="135" spans="2:20" ht="15.5" x14ac:dyDescent="0.35">
      <c r="C135" t="s">
        <v>2222</v>
      </c>
      <c r="D135" s="5">
        <v>-14293000000</v>
      </c>
      <c r="E135" s="5">
        <v>-21381000000</v>
      </c>
      <c r="F135" s="5">
        <v>-11164000000</v>
      </c>
      <c r="G135" s="5">
        <v>-15221000000</v>
      </c>
      <c r="I135" s="5">
        <v>-57902000000</v>
      </c>
      <c r="J135" s="5">
        <v>-83575000000</v>
      </c>
      <c r="K135" s="5">
        <v>-88513000000</v>
      </c>
      <c r="L135" s="5">
        <v>-284208000000</v>
      </c>
      <c r="M135" s="5">
        <v>-535972607805</v>
      </c>
    </row>
    <row r="136" spans="2:20" ht="15.5" x14ac:dyDescent="0.35">
      <c r="C136" t="s">
        <v>2223</v>
      </c>
      <c r="D136" s="5">
        <v>-107000000</v>
      </c>
      <c r="E136" s="5">
        <v>-2681000000</v>
      </c>
      <c r="F136" s="5">
        <v>-250000000</v>
      </c>
      <c r="G136" s="5">
        <v>-177000000</v>
      </c>
      <c r="I136" s="5">
        <v>-3137000000</v>
      </c>
      <c r="J136" s="5">
        <v>-10563000000</v>
      </c>
      <c r="K136" s="5">
        <v>-1556000000</v>
      </c>
      <c r="L136" s="5">
        <v>-1376000000</v>
      </c>
      <c r="M136" s="5">
        <v>-5487302571</v>
      </c>
      <c r="N136" s="5">
        <v>-19162306281</v>
      </c>
      <c r="O136" s="5">
        <v>-28621829824</v>
      </c>
      <c r="P136" s="5">
        <v>-88179141664</v>
      </c>
      <c r="Q136" s="5">
        <v>-48266228109</v>
      </c>
      <c r="R136" s="5">
        <v>-34577325465</v>
      </c>
      <c r="S136" s="5">
        <v>-27504379854</v>
      </c>
      <c r="T136" s="5">
        <v>-21971347971</v>
      </c>
    </row>
    <row r="137" spans="2:20" ht="15.5" x14ac:dyDescent="0.35">
      <c r="C137" t="s">
        <v>2079</v>
      </c>
    </row>
    <row r="138" spans="2:20" ht="15.5" x14ac:dyDescent="0.35">
      <c r="C138" t="s">
        <v>2224</v>
      </c>
    </row>
    <row r="139" spans="2:20" ht="15.5" x14ac:dyDescent="0.35">
      <c r="C139" t="s">
        <v>2081</v>
      </c>
    </row>
    <row r="140" spans="2:20" ht="15.5" x14ac:dyDescent="0.35">
      <c r="C140" t="s">
        <v>2225</v>
      </c>
      <c r="D140" s="5">
        <v>-74178000000</v>
      </c>
      <c r="E140" s="5">
        <v>1226924000000</v>
      </c>
      <c r="G140" s="5">
        <v>-791929000000</v>
      </c>
      <c r="I140" s="5">
        <v>1226924000000</v>
      </c>
      <c r="J140" s="5">
        <v>-1271851000000</v>
      </c>
      <c r="K140" s="5">
        <v>-606480000000</v>
      </c>
      <c r="L140" s="5">
        <v>2139280000000</v>
      </c>
      <c r="M140" s="5">
        <v>-1585757754397</v>
      </c>
      <c r="N140" s="5">
        <v>-292359923875</v>
      </c>
      <c r="O140" s="5">
        <v>-331838063904</v>
      </c>
      <c r="P140" s="5">
        <v>78340946750</v>
      </c>
      <c r="Q140" s="5">
        <v>40191887837</v>
      </c>
      <c r="R140" s="5">
        <v>-195756719230</v>
      </c>
      <c r="S140" s="5">
        <v>24159985266</v>
      </c>
      <c r="T140" s="5">
        <v>-58745146699</v>
      </c>
    </row>
    <row r="141" spans="2:20" ht="15.5" x14ac:dyDescent="0.35">
      <c r="C141" t="s">
        <v>1454</v>
      </c>
      <c r="J141" s="5">
        <v>2155000000</v>
      </c>
    </row>
    <row r="142" spans="2:20" ht="15.5" x14ac:dyDescent="0.35">
      <c r="C142" t="s">
        <v>1450</v>
      </c>
      <c r="D142" s="5">
        <v>-163419000000</v>
      </c>
      <c r="E142" s="5">
        <v>-54158000000</v>
      </c>
      <c r="F142" s="5">
        <v>315939000000</v>
      </c>
      <c r="G142" s="5">
        <v>31806000000</v>
      </c>
      <c r="I142" s="5">
        <v>225072000000</v>
      </c>
      <c r="J142" s="5">
        <v>-267106000000</v>
      </c>
      <c r="K142" s="5">
        <v>-2789205000000</v>
      </c>
      <c r="L142" s="5">
        <v>-6822134000000</v>
      </c>
      <c r="M142" s="5">
        <v>-760752138304</v>
      </c>
      <c r="N142" s="5">
        <v>163446978746</v>
      </c>
      <c r="O142" s="5">
        <v>113074117632</v>
      </c>
      <c r="P142" s="5">
        <v>-28465743033</v>
      </c>
      <c r="Q142" s="5">
        <v>-647293909833</v>
      </c>
      <c r="R142" s="5">
        <v>-628093726999</v>
      </c>
      <c r="S142" s="5">
        <v>-631702425425</v>
      </c>
      <c r="T142" s="5">
        <v>-488796741784</v>
      </c>
    </row>
    <row r="143" spans="2:20" ht="15.5" x14ac:dyDescent="0.35">
      <c r="C143" t="s">
        <v>1822</v>
      </c>
      <c r="D143" s="5">
        <v>-9090000000</v>
      </c>
      <c r="E143" s="5">
        <v>-13803000000</v>
      </c>
      <c r="F143" s="5">
        <v>-58490000000</v>
      </c>
      <c r="G143" s="5">
        <v>568198000000</v>
      </c>
      <c r="I143" s="5">
        <v>-136729000000</v>
      </c>
      <c r="J143" s="5">
        <v>143066000000</v>
      </c>
      <c r="K143" s="5">
        <v>186176000000</v>
      </c>
      <c r="L143" s="5">
        <v>-1848000000</v>
      </c>
      <c r="M143" s="5">
        <v>-616123944184</v>
      </c>
      <c r="N143" s="5">
        <v>-145985626763</v>
      </c>
      <c r="O143" s="5">
        <v>-290276905278</v>
      </c>
      <c r="P143" s="5">
        <v>-41267224601</v>
      </c>
      <c r="Q143" s="5">
        <v>-19068669972</v>
      </c>
      <c r="R143" s="5">
        <v>-25473814909</v>
      </c>
      <c r="S143" s="5">
        <v>3488946663</v>
      </c>
      <c r="T143" s="5">
        <v>15804237157</v>
      </c>
    </row>
    <row r="144" spans="2:20" ht="15.5" x14ac:dyDescent="0.35">
      <c r="C144" t="s">
        <v>2088</v>
      </c>
      <c r="D144" s="5">
        <v>-246687000000</v>
      </c>
      <c r="E144" s="5">
        <v>1158963000000</v>
      </c>
      <c r="F144" s="5">
        <v>257449000000</v>
      </c>
      <c r="G144" s="5">
        <v>-191925000000</v>
      </c>
      <c r="I144" s="5">
        <v>1315267000000</v>
      </c>
      <c r="J144" s="5">
        <v>-1393736000000</v>
      </c>
      <c r="K144" s="5">
        <v>-3209509000000</v>
      </c>
      <c r="L144" s="5">
        <v>-4684702000000</v>
      </c>
      <c r="M144" s="5">
        <v>-2962633836885</v>
      </c>
      <c r="N144" s="5">
        <v>-274898571892</v>
      </c>
      <c r="O144" s="5">
        <v>-509040851550</v>
      </c>
      <c r="P144" s="5">
        <v>8607979116</v>
      </c>
      <c r="Q144" s="5">
        <v>-626170691968</v>
      </c>
      <c r="R144" s="5">
        <v>-849324261138</v>
      </c>
      <c r="S144" s="5">
        <v>-604053493496</v>
      </c>
      <c r="T144" s="5">
        <v>-531737651326</v>
      </c>
    </row>
    <row r="145" spans="3:20" ht="15.5" x14ac:dyDescent="0.35">
      <c r="C145" t="s">
        <v>2089</v>
      </c>
    </row>
    <row r="146" spans="3:20" ht="15.5" x14ac:dyDescent="0.35">
      <c r="C146" t="s">
        <v>1786</v>
      </c>
      <c r="D146" s="5">
        <v>-601732000000</v>
      </c>
      <c r="E146" s="5">
        <v>407057000000</v>
      </c>
      <c r="F146" s="5">
        <v>284928000000</v>
      </c>
      <c r="G146" s="5">
        <v>-360904000000</v>
      </c>
      <c r="I146" s="5">
        <v>962350000000</v>
      </c>
      <c r="J146" s="5">
        <v>-808478000000</v>
      </c>
      <c r="K146" s="5">
        <v>-277576000000</v>
      </c>
      <c r="L146" s="5">
        <v>6318920000000</v>
      </c>
      <c r="M146" s="5">
        <v>4188110044630</v>
      </c>
      <c r="N146" s="5">
        <v>-123019106843</v>
      </c>
      <c r="O146" s="5">
        <v>405088815021</v>
      </c>
      <c r="P146" s="5">
        <v>-476740651886</v>
      </c>
      <c r="Q146" s="5">
        <v>728515264374</v>
      </c>
      <c r="R146" s="5">
        <v>444001601341</v>
      </c>
      <c r="S146" s="5">
        <v>635508289759</v>
      </c>
      <c r="T146" s="5">
        <v>375310524472</v>
      </c>
    </row>
    <row r="147" spans="3:20" ht="15.5" x14ac:dyDescent="0.35">
      <c r="C147" t="s">
        <v>2090</v>
      </c>
      <c r="D147" s="5">
        <v>-21803000000</v>
      </c>
      <c r="E147" s="5">
        <v>42000000</v>
      </c>
      <c r="F147" s="5">
        <v>10945000000</v>
      </c>
      <c r="G147" s="5">
        <v>15826000000</v>
      </c>
      <c r="I147" s="5">
        <v>-57188000000</v>
      </c>
      <c r="J147" s="5">
        <v>104167000000</v>
      </c>
      <c r="K147" s="5">
        <v>-262753000000</v>
      </c>
      <c r="L147" s="5">
        <v>247635000000</v>
      </c>
      <c r="M147" s="5">
        <v>-280703943403</v>
      </c>
      <c r="N147" s="5">
        <v>237035342273</v>
      </c>
      <c r="O147" s="5">
        <v>-138164221410</v>
      </c>
      <c r="P147" s="5">
        <v>77313783695</v>
      </c>
      <c r="Q147" s="5">
        <v>110977545454</v>
      </c>
      <c r="R147" s="5">
        <v>-22032021348</v>
      </c>
      <c r="S147" s="5">
        <v>-8998079871</v>
      </c>
      <c r="T147" s="5">
        <v>-2314785179</v>
      </c>
    </row>
    <row r="148" spans="3:20" ht="15.5" x14ac:dyDescent="0.35">
      <c r="C148" t="s">
        <v>2151</v>
      </c>
    </row>
    <row r="149" spans="3:20" ht="15.5" x14ac:dyDescent="0.35">
      <c r="C149" t="s">
        <v>2226</v>
      </c>
      <c r="E149" s="5">
        <v>-101329000000</v>
      </c>
      <c r="F149" s="5">
        <v>333104000000</v>
      </c>
      <c r="G149" s="5">
        <v>-231775000000</v>
      </c>
      <c r="K149" s="5">
        <v>-585367000000</v>
      </c>
      <c r="L149" s="5">
        <v>585367000000</v>
      </c>
    </row>
    <row r="150" spans="3:20" ht="15.5" x14ac:dyDescent="0.35">
      <c r="C150" t="s">
        <v>1433</v>
      </c>
      <c r="D150" s="5">
        <v>-58357000000</v>
      </c>
      <c r="E150" s="5">
        <v>48149000000</v>
      </c>
      <c r="F150" s="5">
        <v>-4584000000</v>
      </c>
      <c r="G150" s="5">
        <v>-76938000000</v>
      </c>
      <c r="I150" s="5">
        <v>19345000000</v>
      </c>
      <c r="J150" s="5">
        <v>-95070000000</v>
      </c>
      <c r="K150" s="5">
        <v>-6209000000</v>
      </c>
      <c r="L150" s="5">
        <v>85239000000</v>
      </c>
      <c r="M150" s="5">
        <v>152013572745</v>
      </c>
      <c r="N150" s="5">
        <v>2752462743</v>
      </c>
      <c r="O150" s="5">
        <v>240632212</v>
      </c>
      <c r="P150" s="5">
        <v>-808536396</v>
      </c>
      <c r="Q150" s="5">
        <v>597129234</v>
      </c>
      <c r="R150" s="5">
        <v>283348998</v>
      </c>
      <c r="S150" s="5">
        <v>94838769</v>
      </c>
      <c r="T150" s="5">
        <v>-41598209</v>
      </c>
    </row>
    <row r="151" spans="3:20" ht="15.5" x14ac:dyDescent="0.35">
      <c r="C151" t="s">
        <v>1943</v>
      </c>
      <c r="D151" s="5">
        <v>-584000000</v>
      </c>
      <c r="E151" s="5">
        <v>-167000000</v>
      </c>
      <c r="F151" s="5">
        <v>-74352000000</v>
      </c>
      <c r="G151" s="5">
        <v>80810000000</v>
      </c>
      <c r="I151" s="5">
        <v>-35028000000</v>
      </c>
      <c r="J151" s="5">
        <v>-304558000000</v>
      </c>
      <c r="K151" s="5">
        <v>66941000000</v>
      </c>
      <c r="L151" s="5">
        <v>275945000000</v>
      </c>
      <c r="M151" s="5">
        <v>108751668380</v>
      </c>
      <c r="N151" s="5">
        <v>199708</v>
      </c>
      <c r="O151" s="5">
        <v>-6848954251</v>
      </c>
      <c r="P151" s="5">
        <v>6259863177</v>
      </c>
      <c r="Q151" s="5">
        <v>849433791</v>
      </c>
      <c r="R151" s="5">
        <v>63960383</v>
      </c>
      <c r="S151" s="5">
        <v>4469148498</v>
      </c>
      <c r="T151" s="5">
        <v>-714953263</v>
      </c>
    </row>
    <row r="152" spans="3:20" ht="15.5" x14ac:dyDescent="0.35">
      <c r="C152" t="s">
        <v>2095</v>
      </c>
      <c r="D152" s="5">
        <v>-682476000000</v>
      </c>
      <c r="E152" s="5">
        <v>353752000000</v>
      </c>
      <c r="F152" s="5">
        <v>550041000000</v>
      </c>
      <c r="G152" s="5">
        <v>-572981000000</v>
      </c>
      <c r="I152" s="5">
        <v>889479000000</v>
      </c>
      <c r="J152" s="5">
        <v>-1103939000000</v>
      </c>
      <c r="K152" s="5">
        <v>-1064964000000</v>
      </c>
      <c r="L152" s="5">
        <v>7513106000000</v>
      </c>
      <c r="M152" s="5">
        <v>4168171342352</v>
      </c>
      <c r="N152" s="5">
        <v>116768897881</v>
      </c>
      <c r="O152" s="5">
        <v>260316271572</v>
      </c>
      <c r="P152" s="5">
        <v>-393975541410</v>
      </c>
      <c r="Q152" s="5">
        <v>840939372853</v>
      </c>
      <c r="R152" s="5">
        <v>422316889374</v>
      </c>
      <c r="S152" s="5">
        <v>631074197155</v>
      </c>
      <c r="T152" s="5">
        <v>372239187821</v>
      </c>
    </row>
    <row r="153" spans="3:20" ht="15.5" x14ac:dyDescent="0.35">
      <c r="C153" t="s">
        <v>2097</v>
      </c>
      <c r="D153" s="5">
        <v>-929163000000</v>
      </c>
      <c r="E153" s="5">
        <v>1512715000000</v>
      </c>
      <c r="F153" s="5">
        <v>807490000000</v>
      </c>
      <c r="G153" s="5">
        <v>-764906000000</v>
      </c>
      <c r="I153" s="5">
        <v>2204746000000</v>
      </c>
      <c r="J153" s="5">
        <v>-2497675000000</v>
      </c>
      <c r="K153" s="5">
        <v>-4274473000000</v>
      </c>
      <c r="L153" s="5">
        <v>2828404000000</v>
      </c>
      <c r="M153" s="5">
        <v>1205537505467</v>
      </c>
      <c r="N153" s="5">
        <v>-158129674011</v>
      </c>
      <c r="O153" s="5">
        <v>-248724579978</v>
      </c>
      <c r="P153" s="5">
        <v>-385367562294</v>
      </c>
      <c r="Q153" s="5">
        <v>214768680885</v>
      </c>
      <c r="R153" s="5">
        <v>-427007371764</v>
      </c>
      <c r="S153" s="5">
        <v>27020703659</v>
      </c>
      <c r="T153" s="5">
        <v>-159498463505</v>
      </c>
    </row>
    <row r="154" spans="3:20" ht="15.5" x14ac:dyDescent="0.35">
      <c r="C154" t="s">
        <v>607</v>
      </c>
      <c r="D154" s="5">
        <v>10246000000</v>
      </c>
      <c r="E154" s="5">
        <v>754000000</v>
      </c>
      <c r="F154" s="5">
        <v>-1067000000</v>
      </c>
      <c r="G154" s="5">
        <v>-8948000000</v>
      </c>
      <c r="I154" s="5">
        <v>3022000000</v>
      </c>
      <c r="J154" s="5">
        <v>-6792000000</v>
      </c>
      <c r="K154" s="5">
        <v>851000000</v>
      </c>
      <c r="L154" s="5">
        <v>12003000000</v>
      </c>
      <c r="M154" s="5">
        <v>4618804348</v>
      </c>
      <c r="N154" s="5">
        <v>9766205728</v>
      </c>
      <c r="O154" s="5">
        <v>3323090272</v>
      </c>
      <c r="P154" s="5">
        <v>-4136346018</v>
      </c>
      <c r="Q154" s="5">
        <v>-31012822750</v>
      </c>
      <c r="R154" s="5">
        <v>-17852605482</v>
      </c>
      <c r="S154" s="5">
        <v>-6201118542</v>
      </c>
      <c r="T154" s="5">
        <v>-6603821381</v>
      </c>
    </row>
    <row r="155" spans="3:20" ht="15.5" x14ac:dyDescent="0.35">
      <c r="C155" t="s">
        <v>2227</v>
      </c>
      <c r="S155" s="5">
        <v>-1139274766</v>
      </c>
    </row>
    <row r="156" spans="3:20" ht="15.5" x14ac:dyDescent="0.35">
      <c r="C156" t="s">
        <v>161</v>
      </c>
      <c r="D156" s="5">
        <v>-11948000000</v>
      </c>
      <c r="E156" s="5">
        <v>-9570000000</v>
      </c>
      <c r="F156" s="5">
        <v>-10924000000</v>
      </c>
      <c r="G156" s="5">
        <v>-5205000000</v>
      </c>
      <c r="I156" s="5">
        <v>-37560000000</v>
      </c>
      <c r="J156" s="5">
        <v>224062000000</v>
      </c>
      <c r="K156" s="5">
        <v>70450000000</v>
      </c>
      <c r="L156" s="5">
        <v>1665458000000</v>
      </c>
      <c r="M156" s="5">
        <v>2730347229055</v>
      </c>
      <c r="N156" s="5">
        <v>150156844087</v>
      </c>
      <c r="O156" s="5">
        <v>325633842612</v>
      </c>
      <c r="P156" s="5">
        <v>60379005299</v>
      </c>
      <c r="Q156" s="5">
        <v>10617746162</v>
      </c>
      <c r="R156" s="5">
        <v>207423346968</v>
      </c>
      <c r="S156" s="5">
        <v>30425283856</v>
      </c>
      <c r="T156" s="5">
        <v>14689243320</v>
      </c>
    </row>
    <row r="157" spans="3:20" ht="15.5" x14ac:dyDescent="0.35">
      <c r="C157" t="s">
        <v>162</v>
      </c>
      <c r="D157" s="5">
        <v>1011718000000</v>
      </c>
      <c r="E157" s="5">
        <v>-1353699000000</v>
      </c>
      <c r="F157" s="5">
        <v>-571546000000</v>
      </c>
      <c r="G157" s="5">
        <v>-1055427000000</v>
      </c>
      <c r="I157" s="5">
        <v>-2805455000000</v>
      </c>
      <c r="J157" s="5">
        <v>-1424434000000</v>
      </c>
      <c r="K157" s="5">
        <v>116583000000</v>
      </c>
      <c r="L157" s="5">
        <v>-2558191000000</v>
      </c>
      <c r="M157" s="5">
        <v>-1051072929239</v>
      </c>
      <c r="N157" s="5">
        <v>-18769334651</v>
      </c>
      <c r="O157" s="5">
        <v>-10746271981</v>
      </c>
      <c r="P157" s="5">
        <v>-5455658098</v>
      </c>
      <c r="Q157" s="5">
        <v>-10238389528</v>
      </c>
      <c r="R157" s="5">
        <v>-14520811231</v>
      </c>
      <c r="S157" s="5">
        <v>-2347518459</v>
      </c>
      <c r="T157" s="5">
        <v>-3376515035</v>
      </c>
    </row>
    <row r="158" spans="3:20" ht="15.5" x14ac:dyDescent="0.35">
      <c r="C158" t="s">
        <v>795</v>
      </c>
      <c r="E158" s="5">
        <v>261000000</v>
      </c>
      <c r="F158" s="5">
        <v>109000000</v>
      </c>
      <c r="G158" s="5">
        <v>421000000</v>
      </c>
      <c r="I158" s="5">
        <v>820000000</v>
      </c>
      <c r="J158" s="5">
        <v>1570000000</v>
      </c>
      <c r="K158" s="5">
        <v>1205000000</v>
      </c>
      <c r="L158" s="5">
        <v>1877000000</v>
      </c>
      <c r="M158" s="5">
        <v>346622397</v>
      </c>
      <c r="N158" s="5">
        <v>5277997869</v>
      </c>
      <c r="O158" s="5">
        <v>3318051133</v>
      </c>
      <c r="P158" s="5">
        <v>1665600000</v>
      </c>
      <c r="Q158" s="5">
        <v>313780000</v>
      </c>
      <c r="R158" s="5">
        <v>1004464956</v>
      </c>
      <c r="S158" s="5">
        <v>873097709</v>
      </c>
      <c r="T158" s="5">
        <v>2466580255</v>
      </c>
    </row>
    <row r="159" spans="3:20" ht="15.5" x14ac:dyDescent="0.35">
      <c r="C159" t="s">
        <v>2228</v>
      </c>
      <c r="D159" s="5">
        <v>1903509000000</v>
      </c>
      <c r="E159" s="5">
        <v>2310061000000</v>
      </c>
      <c r="F159" s="5">
        <v>2165302000000</v>
      </c>
      <c r="G159" s="5">
        <v>3484605000000</v>
      </c>
      <c r="I159" s="5">
        <v>10488317000000</v>
      </c>
      <c r="J159" s="5">
        <v>5039425000000</v>
      </c>
      <c r="K159" s="5">
        <v>238118000000</v>
      </c>
      <c r="L159" s="5">
        <v>60000000000</v>
      </c>
    </row>
    <row r="160" spans="3:20" ht="15.5" x14ac:dyDescent="0.35">
      <c r="C160" t="s">
        <v>2229</v>
      </c>
      <c r="D160" s="5">
        <v>152420000000</v>
      </c>
      <c r="E160" s="5">
        <v>-71855000000</v>
      </c>
      <c r="G160" s="5">
        <v>381408000000</v>
      </c>
      <c r="I160" s="5">
        <v>597968000000</v>
      </c>
      <c r="J160" s="5">
        <v>148225000000</v>
      </c>
      <c r="K160" s="5">
        <v>148175000000</v>
      </c>
      <c r="L160" s="5">
        <v>896547000000</v>
      </c>
      <c r="M160" s="5">
        <v>45228000000</v>
      </c>
    </row>
    <row r="161" spans="3:20" ht="15.5" x14ac:dyDescent="0.35">
      <c r="C161" t="s">
        <v>2230</v>
      </c>
      <c r="D161" s="5">
        <v>-1009170000000</v>
      </c>
      <c r="E161" s="5">
        <v>-3479939000000</v>
      </c>
      <c r="F161" s="5">
        <v>-2784164000000</v>
      </c>
      <c r="G161" s="5">
        <v>-4813024000000</v>
      </c>
      <c r="I161" s="5">
        <v>-13724809000000</v>
      </c>
      <c r="J161" s="5">
        <v>-6499508000000</v>
      </c>
      <c r="K161" s="5">
        <v>-176624000000</v>
      </c>
      <c r="L161" s="5">
        <v>-3269852000000</v>
      </c>
      <c r="M161" s="5">
        <v>-964569330800</v>
      </c>
    </row>
    <row r="162" spans="3:20" ht="15.5" x14ac:dyDescent="0.35">
      <c r="C162" t="s">
        <v>163</v>
      </c>
      <c r="D162" s="5">
        <v>-3289000000</v>
      </c>
      <c r="E162" s="5">
        <v>-14273000000</v>
      </c>
      <c r="F162" s="5">
        <v>-3431000000</v>
      </c>
      <c r="G162" s="5">
        <v>-2575000000</v>
      </c>
      <c r="I162" s="5">
        <v>-21857000000</v>
      </c>
      <c r="J162" s="5">
        <v>-21034000000</v>
      </c>
      <c r="K162" s="5">
        <v>-48153000000</v>
      </c>
      <c r="L162" s="5">
        <v>-120282000000</v>
      </c>
      <c r="M162" s="5">
        <v>-34141812841</v>
      </c>
      <c r="N162" s="5">
        <v>-24614453360</v>
      </c>
      <c r="O162" s="5">
        <v>-14064323114</v>
      </c>
      <c r="P162" s="5">
        <v>-7121258098</v>
      </c>
      <c r="Q162" s="5">
        <v>-10552169528</v>
      </c>
      <c r="R162" s="5">
        <v>-15525276187</v>
      </c>
      <c r="S162" s="5">
        <v>-3220616168</v>
      </c>
      <c r="T162" s="5">
        <v>-5843095290</v>
      </c>
    </row>
    <row r="163" spans="3:20" ht="15.5" x14ac:dyDescent="0.35">
      <c r="C163" t="s">
        <v>347</v>
      </c>
      <c r="D163" s="5">
        <v>-238000000</v>
      </c>
      <c r="E163" s="5">
        <v>-19927000000</v>
      </c>
      <c r="F163" s="5">
        <v>-6022000000</v>
      </c>
      <c r="G163" s="5">
        <v>-1283000000</v>
      </c>
      <c r="I163" s="5">
        <v>-30141000000</v>
      </c>
      <c r="J163" s="5">
        <v>-5423000000</v>
      </c>
      <c r="K163" s="5">
        <v>-35808000000</v>
      </c>
      <c r="L163" s="5">
        <v>-126481000000</v>
      </c>
      <c r="M163" s="5">
        <v>-97936407995</v>
      </c>
      <c r="N163" s="5">
        <v>567120840</v>
      </c>
    </row>
    <row r="164" spans="3:20" ht="15.5" x14ac:dyDescent="0.35">
      <c r="C164" t="s">
        <v>2231</v>
      </c>
      <c r="D164" s="5">
        <v>-31514000000</v>
      </c>
      <c r="E164" s="5">
        <v>-78027000000</v>
      </c>
      <c r="F164" s="5">
        <v>56660000000</v>
      </c>
      <c r="G164" s="5">
        <v>-104979000000</v>
      </c>
      <c r="I164" s="5">
        <v>-115753000000</v>
      </c>
      <c r="J164" s="5">
        <v>-87689000000</v>
      </c>
      <c r="K164" s="5">
        <v>-10330000000</v>
      </c>
    </row>
    <row r="165" spans="3:20" ht="15.5" x14ac:dyDescent="0.35">
      <c r="C165" t="s">
        <v>2232</v>
      </c>
    </row>
    <row r="166" spans="3:20" ht="15.5" x14ac:dyDescent="0.35">
      <c r="C166" t="s">
        <v>175</v>
      </c>
      <c r="D166" s="5">
        <v>-11948000000</v>
      </c>
      <c r="E166" s="5">
        <v>-9570000000</v>
      </c>
      <c r="F166" s="5">
        <v>-10924000000</v>
      </c>
      <c r="G166" s="5">
        <v>-5205000000</v>
      </c>
      <c r="I166" s="5">
        <v>-37560000000</v>
      </c>
      <c r="J166" s="5">
        <v>224062000000</v>
      </c>
      <c r="K166" s="5">
        <v>70450000000</v>
      </c>
      <c r="L166" s="5">
        <v>1665458000000</v>
      </c>
      <c r="M166" s="5">
        <v>2730347229055</v>
      </c>
      <c r="N166" s="5">
        <v>150156844087</v>
      </c>
      <c r="O166" s="5">
        <v>325633842612</v>
      </c>
      <c r="P166" s="5">
        <v>60379005299</v>
      </c>
      <c r="Q166" s="5">
        <v>10617746162</v>
      </c>
      <c r="R166" s="5">
        <v>207423346968</v>
      </c>
      <c r="S166" s="5">
        <v>30425283856</v>
      </c>
      <c r="T166" s="5">
        <v>14689243320</v>
      </c>
    </row>
    <row r="167" spans="3:20" ht="15.5" x14ac:dyDescent="0.35">
      <c r="C167" t="s">
        <v>370</v>
      </c>
      <c r="D167" s="5">
        <v>-11948000000</v>
      </c>
      <c r="E167" s="5">
        <v>-9570000000</v>
      </c>
      <c r="F167" s="5">
        <v>-10924000000</v>
      </c>
      <c r="G167" s="5">
        <v>-5205000000</v>
      </c>
      <c r="I167" s="5">
        <v>-37560000000</v>
      </c>
      <c r="J167" s="5">
        <v>-45742000000</v>
      </c>
      <c r="K167" s="5">
        <v>-23588000000</v>
      </c>
      <c r="L167" s="5">
        <v>-33898000000</v>
      </c>
      <c r="M167" s="5">
        <v>-20832666169</v>
      </c>
      <c r="N167" s="5">
        <v>3167533544</v>
      </c>
      <c r="O167" s="5">
        <v>-678263745</v>
      </c>
      <c r="P167" s="5">
        <v>-470016996</v>
      </c>
      <c r="Q167" s="5">
        <v>117326417</v>
      </c>
      <c r="R167" s="5">
        <v>-126072382</v>
      </c>
      <c r="S167" s="5">
        <v>-252144100</v>
      </c>
      <c r="T167" s="5">
        <v>-310756680</v>
      </c>
    </row>
    <row r="168" spans="3:20" ht="15.5" x14ac:dyDescent="0.35">
      <c r="C168" t="s">
        <v>427</v>
      </c>
      <c r="M168" s="5">
        <v>-1532212905</v>
      </c>
      <c r="N168" s="5">
        <v>-1598830857</v>
      </c>
      <c r="P168" s="5">
        <v>-5763770665</v>
      </c>
      <c r="R168" s="5">
        <v>-3722436800</v>
      </c>
      <c r="S168" s="5">
        <v>-1202572044</v>
      </c>
    </row>
    <row r="169" spans="3:20" ht="15.5" x14ac:dyDescent="0.35">
      <c r="C169" t="s">
        <v>2233</v>
      </c>
    </row>
    <row r="170" spans="3:20" ht="15.5" x14ac:dyDescent="0.35">
      <c r="C170" t="s">
        <v>426</v>
      </c>
      <c r="M170" s="5">
        <v>2752712108129</v>
      </c>
      <c r="N170" s="5">
        <v>150003941400</v>
      </c>
      <c r="O170" s="5">
        <v>327588219946</v>
      </c>
      <c r="P170" s="5">
        <v>66612792960</v>
      </c>
      <c r="Q170" s="5">
        <v>10500419745</v>
      </c>
      <c r="R170" s="5">
        <v>212364423150</v>
      </c>
      <c r="S170" s="5">
        <v>34500000000</v>
      </c>
      <c r="T170" s="5">
        <v>15000000000</v>
      </c>
    </row>
    <row r="171" spans="3:20" ht="15.5" x14ac:dyDescent="0.35">
      <c r="C171" t="s">
        <v>2234</v>
      </c>
      <c r="J171" s="5">
        <v>300598000000</v>
      </c>
      <c r="K171" s="5">
        <v>105000000000</v>
      </c>
      <c r="L171" s="5">
        <v>1701137000000</v>
      </c>
    </row>
    <row r="172" spans="3:20" ht="15.5" x14ac:dyDescent="0.35">
      <c r="C172" t="s">
        <v>365</v>
      </c>
      <c r="J172" s="5">
        <v>-30794000000</v>
      </c>
      <c r="K172" s="5">
        <v>-10962000000</v>
      </c>
      <c r="L172" s="5">
        <v>-1781000000</v>
      </c>
      <c r="N172" s="5">
        <v>-1415800000</v>
      </c>
      <c r="O172" s="5">
        <v>-1276113589</v>
      </c>
      <c r="R172" s="5">
        <v>-1092567000</v>
      </c>
      <c r="S172" s="5">
        <v>-2620000000</v>
      </c>
    </row>
    <row r="173" spans="3:20" ht="15.5" x14ac:dyDescent="0.35">
      <c r="C173" t="s">
        <v>621</v>
      </c>
    </row>
    <row r="174" spans="3:20" ht="15.5" x14ac:dyDescent="0.35">
      <c r="C174" t="s">
        <v>186</v>
      </c>
      <c r="D174" s="5">
        <v>512123000000</v>
      </c>
      <c r="E174" s="5">
        <v>747538000000</v>
      </c>
      <c r="F174" s="5">
        <v>746904000000</v>
      </c>
      <c r="G174" s="5">
        <v>-1326707000000</v>
      </c>
      <c r="I174" s="5">
        <v>1549168000000</v>
      </c>
      <c r="J174" s="5">
        <v>-1079805000000</v>
      </c>
      <c r="K174" s="5">
        <v>-1986912000000</v>
      </c>
      <c r="L174" s="5">
        <v>2192189000000</v>
      </c>
      <c r="M174" s="5">
        <v>2048593719339</v>
      </c>
      <c r="N174" s="5">
        <v>-20266340455</v>
      </c>
      <c r="O174" s="5">
        <v>6063186403</v>
      </c>
      <c r="P174" s="5">
        <v>-308648296920</v>
      </c>
      <c r="Q174" s="5">
        <v>297262105605</v>
      </c>
      <c r="R174" s="5">
        <v>-143883885091</v>
      </c>
      <c r="S174" s="5">
        <v>81722329309</v>
      </c>
      <c r="T174" s="5">
        <v>-142431897554</v>
      </c>
    </row>
    <row r="175" spans="3:20" ht="15.5" x14ac:dyDescent="0.35">
      <c r="C175" t="s">
        <v>188</v>
      </c>
      <c r="D175" s="5">
        <v>3072312000000</v>
      </c>
      <c r="I175" s="5">
        <v>1523144000000</v>
      </c>
      <c r="J175" s="5">
        <v>2602949000000</v>
      </c>
      <c r="K175" s="5">
        <v>4589861000000</v>
      </c>
      <c r="L175" s="5">
        <v>2397672000000</v>
      </c>
      <c r="M175" s="5">
        <v>349077854150</v>
      </c>
      <c r="N175" s="5">
        <v>369344194605</v>
      </c>
      <c r="O175" s="5">
        <v>363281008202</v>
      </c>
      <c r="P175" s="5">
        <v>671929305122</v>
      </c>
      <c r="Q175" s="5">
        <v>374667199517</v>
      </c>
      <c r="R175" s="5">
        <v>518551084608</v>
      </c>
      <c r="S175" s="5">
        <v>436828755299</v>
      </c>
      <c r="T175" s="5">
        <v>579260652853</v>
      </c>
    </row>
    <row r="176" spans="3:20" ht="15.5" x14ac:dyDescent="0.35">
      <c r="C176" t="s">
        <v>189</v>
      </c>
      <c r="D176" s="5">
        <v>3584435000000</v>
      </c>
      <c r="E176" s="5">
        <v>747538000000</v>
      </c>
      <c r="F176" s="5">
        <v>746904000000</v>
      </c>
      <c r="G176" s="5">
        <v>-1326707000000</v>
      </c>
      <c r="I176" s="5">
        <v>3072312000000</v>
      </c>
      <c r="J176" s="5">
        <v>1523144000000</v>
      </c>
      <c r="K176" s="5">
        <v>2602949000000</v>
      </c>
      <c r="L176" s="5">
        <v>4589861000000</v>
      </c>
      <c r="M176" s="5">
        <v>2397671573489</v>
      </c>
      <c r="N176" s="5">
        <v>349077854150</v>
      </c>
      <c r="O176" s="5">
        <v>369344194605</v>
      </c>
      <c r="P176" s="5">
        <v>363281008202</v>
      </c>
      <c r="Q176" s="5">
        <v>671929305122</v>
      </c>
      <c r="R176" s="5">
        <v>374667199517</v>
      </c>
      <c r="S176" s="5">
        <v>518551084608</v>
      </c>
      <c r="T176" s="5">
        <v>436828755299</v>
      </c>
    </row>
    <row r="178" spans="2:20" ht="15.5" x14ac:dyDescent="0.35">
      <c r="B178" t="s">
        <v>190</v>
      </c>
      <c r="C178" t="s">
        <v>11</v>
      </c>
      <c r="D178" s="5">
        <v>13350000000</v>
      </c>
      <c r="E178" s="5">
        <v>13350000000</v>
      </c>
      <c r="F178" s="5">
        <v>13350000000</v>
      </c>
      <c r="G178" s="5">
        <v>13350000000</v>
      </c>
      <c r="I178" s="5">
        <v>13350000000</v>
      </c>
      <c r="J178" s="5">
        <v>13350000000</v>
      </c>
      <c r="K178" s="5">
        <v>12040000000</v>
      </c>
      <c r="L178" s="5">
        <v>9420000000</v>
      </c>
      <c r="M178" s="5">
        <v>9420000000</v>
      </c>
      <c r="N178" s="5">
        <v>6660000000</v>
      </c>
      <c r="O178" s="5">
        <v>6160000000</v>
      </c>
      <c r="P178" s="5">
        <v>5190000000</v>
      </c>
      <c r="Q178" s="5">
        <v>4700000000</v>
      </c>
      <c r="R178" s="5">
        <v>4200000000</v>
      </c>
      <c r="S178" s="5">
        <v>2520000000</v>
      </c>
      <c r="T178" s="5">
        <v>2220000000</v>
      </c>
    </row>
    <row r="179" spans="2:20" ht="15.5" x14ac:dyDescent="0.35">
      <c r="C179" t="s">
        <v>191</v>
      </c>
      <c r="D179" s="6">
        <v>10.26</v>
      </c>
      <c r="E179" s="6">
        <v>7.62</v>
      </c>
      <c r="F179" s="6">
        <v>14.08</v>
      </c>
      <c r="G179" s="6">
        <v>8.6999999999999993</v>
      </c>
    </row>
    <row r="180" spans="2:20" ht="15.5" x14ac:dyDescent="0.35">
      <c r="C180" t="s">
        <v>192</v>
      </c>
      <c r="D180" s="6">
        <v>27.49</v>
      </c>
      <c r="E180" s="6">
        <v>62.99</v>
      </c>
      <c r="F180" s="6">
        <v>23.58</v>
      </c>
      <c r="G180" s="6">
        <v>25.75</v>
      </c>
    </row>
    <row r="181" spans="2:20" ht="15.5" x14ac:dyDescent="0.35">
      <c r="C181" t="s">
        <v>70</v>
      </c>
      <c r="D181" s="6">
        <v>5.09</v>
      </c>
      <c r="E181" s="6">
        <v>8.34</v>
      </c>
      <c r="F181" s="6">
        <v>5.7</v>
      </c>
      <c r="G181" s="6">
        <v>3.79</v>
      </c>
    </row>
    <row r="182" spans="2:20" ht="15.5" x14ac:dyDescent="0.35">
      <c r="C182" t="s">
        <v>193</v>
      </c>
      <c r="D182" s="5">
        <v>152620000000</v>
      </c>
      <c r="E182" s="5">
        <v>117960000000</v>
      </c>
      <c r="F182" s="5">
        <v>205130000000</v>
      </c>
      <c r="G182" s="6">
        <v>133550000000.00002</v>
      </c>
    </row>
    <row r="183" spans="2:20" ht="15.5" x14ac:dyDescent="0.35">
      <c r="C183" t="s">
        <v>194</v>
      </c>
      <c r="D183" s="6">
        <v>7.4999999999999997E-3</v>
      </c>
      <c r="E183" s="6">
        <v>5.4000000000000003E-3</v>
      </c>
      <c r="F183" s="6">
        <v>1.0200000000000001E-2</v>
      </c>
      <c r="G183" s="6">
        <v>6.5000000000000006E-3</v>
      </c>
    </row>
    <row r="184" spans="2:20" ht="15.5" x14ac:dyDescent="0.35">
      <c r="C184" t="s">
        <v>195</v>
      </c>
      <c r="D184" s="6">
        <v>3.1800000000000002E-2</v>
      </c>
      <c r="E184" s="6">
        <v>2.4E-2</v>
      </c>
      <c r="F184" s="6">
        <v>4.5499999999999999E-2</v>
      </c>
      <c r="G184" s="6">
        <v>2.98E-2</v>
      </c>
    </row>
    <row r="185" spans="2:20" ht="15.5" x14ac:dyDescent="0.35">
      <c r="C185" t="s">
        <v>196</v>
      </c>
      <c r="D185" s="6">
        <v>7.3000000000000001E-3</v>
      </c>
      <c r="E185" s="6">
        <v>5.4000000000000003E-3</v>
      </c>
      <c r="F185" s="6">
        <v>1.03E-2</v>
      </c>
      <c r="G185" s="6">
        <v>6.3E-3</v>
      </c>
    </row>
    <row r="186" spans="2:20" ht="15.5" x14ac:dyDescent="0.35">
      <c r="C186" t="s">
        <v>197</v>
      </c>
    </row>
    <row r="187" spans="2:20" ht="15.5" x14ac:dyDescent="0.35">
      <c r="C187" t="s">
        <v>198</v>
      </c>
      <c r="D187" s="5">
        <v>4305000000000</v>
      </c>
      <c r="E187" s="5">
        <v>4231000000000</v>
      </c>
      <c r="F187" s="5">
        <v>4134000000000</v>
      </c>
      <c r="G187" s="5">
        <v>3890000000000</v>
      </c>
    </row>
    <row r="188" spans="2:20" ht="15.5" x14ac:dyDescent="0.35">
      <c r="C188" t="s">
        <v>199</v>
      </c>
      <c r="D188" s="6">
        <v>0.87</v>
      </c>
      <c r="E188" s="6">
        <v>1.51</v>
      </c>
      <c r="F188" s="6">
        <v>1.07</v>
      </c>
      <c r="G188" s="6">
        <v>0.77</v>
      </c>
    </row>
    <row r="189" spans="2:20" ht="15.5" x14ac:dyDescent="0.35">
      <c r="C189" t="s">
        <v>200</v>
      </c>
      <c r="D189" s="6">
        <v>322.45</v>
      </c>
      <c r="E189" s="6">
        <v>316.89999999999998</v>
      </c>
      <c r="F189" s="6">
        <v>309.64</v>
      </c>
      <c r="G189" s="6">
        <v>291.41000000000003</v>
      </c>
    </row>
    <row r="190" spans="2:20" ht="15.5" x14ac:dyDescent="0.35">
      <c r="C190" t="s">
        <v>201</v>
      </c>
      <c r="D190" s="6">
        <v>0.91</v>
      </c>
      <c r="E190" s="6">
        <v>1.57</v>
      </c>
      <c r="F190" s="6">
        <v>1.1100000000000001</v>
      </c>
      <c r="G190" s="6">
        <v>0.8</v>
      </c>
    </row>
    <row r="191" spans="2:20" ht="15.5" x14ac:dyDescent="0.35">
      <c r="C191" t="s">
        <v>202</v>
      </c>
      <c r="D191" s="6">
        <v>311.37</v>
      </c>
      <c r="E191" s="6">
        <v>305.56</v>
      </c>
      <c r="F191" s="6">
        <v>299.52999999999997</v>
      </c>
      <c r="G191" s="6">
        <v>281.51</v>
      </c>
    </row>
    <row r="192" spans="2:20" ht="15.5" x14ac:dyDescent="0.35">
      <c r="C192" t="s">
        <v>203</v>
      </c>
    </row>
    <row r="193" spans="3:20" ht="15.5" x14ac:dyDescent="0.35">
      <c r="C193" t="s">
        <v>204</v>
      </c>
    </row>
    <row r="194" spans="3:20" ht="15.5" x14ac:dyDescent="0.35">
      <c r="C194" t="s">
        <v>205</v>
      </c>
      <c r="D194" s="5">
        <v>4305000000000</v>
      </c>
      <c r="E194" s="5">
        <v>4231000000000</v>
      </c>
      <c r="F194" s="5">
        <v>4134000000000</v>
      </c>
      <c r="G194" s="5">
        <v>3890000000000</v>
      </c>
    </row>
    <row r="195" spans="3:20" ht="15.5" x14ac:dyDescent="0.35">
      <c r="C195" t="s">
        <v>23</v>
      </c>
    </row>
    <row r="196" spans="3:20" ht="15.5" x14ac:dyDescent="0.35">
      <c r="C196" t="s">
        <v>20</v>
      </c>
    </row>
    <row r="197" spans="3:20" ht="15.5" x14ac:dyDescent="0.35">
      <c r="C197" t="s">
        <v>206</v>
      </c>
    </row>
    <row r="198" spans="3:20" ht="15.5" x14ac:dyDescent="0.35">
      <c r="C198" t="s">
        <v>207</v>
      </c>
      <c r="D198" s="5">
        <v>-488000000000</v>
      </c>
      <c r="E198" s="5">
        <v>2111000000000</v>
      </c>
      <c r="F198" s="5">
        <v>1329000000000</v>
      </c>
      <c r="G198" s="5">
        <v>-266000000000</v>
      </c>
    </row>
    <row r="199" spans="3:20" ht="15.5" x14ac:dyDescent="0.35">
      <c r="C199" t="s">
        <v>208</v>
      </c>
      <c r="D199" s="5">
        <v>-4000000000</v>
      </c>
      <c r="E199" s="5">
        <v>-34000000000</v>
      </c>
      <c r="F199" s="5">
        <v>-9000000000</v>
      </c>
      <c r="G199" s="5">
        <v>-4000000000</v>
      </c>
    </row>
    <row r="200" spans="3:20" ht="15.5" x14ac:dyDescent="0.35">
      <c r="C200" t="s">
        <v>12</v>
      </c>
      <c r="D200" s="5">
        <v>-491000000000</v>
      </c>
      <c r="E200" s="5">
        <v>2077000000000</v>
      </c>
      <c r="F200" s="5">
        <v>1320000000000</v>
      </c>
      <c r="G200" s="5">
        <v>-270000000000</v>
      </c>
    </row>
    <row r="201" spans="3:20" ht="15.5" x14ac:dyDescent="0.35">
      <c r="C201" t="s">
        <v>15</v>
      </c>
      <c r="D201" s="6">
        <v>-36.79</v>
      </c>
      <c r="E201" s="6">
        <v>155.55000000000001</v>
      </c>
      <c r="F201" s="6">
        <v>98.87</v>
      </c>
      <c r="G201" s="6">
        <v>-20.22</v>
      </c>
    </row>
    <row r="202" spans="3:20" ht="15.5" x14ac:dyDescent="0.35">
      <c r="C202" t="s">
        <v>57</v>
      </c>
      <c r="I202" s="6">
        <v>42.37</v>
      </c>
      <c r="J202" s="6">
        <v>1.49</v>
      </c>
      <c r="K202" s="6">
        <v>-47.61</v>
      </c>
      <c r="L202" s="6">
        <v>-83.75</v>
      </c>
      <c r="M202" s="6">
        <v>-104.68</v>
      </c>
      <c r="N202" s="6">
        <v>2.38</v>
      </c>
      <c r="O202" s="6">
        <v>2.6</v>
      </c>
      <c r="P202" s="6">
        <v>-26.38</v>
      </c>
      <c r="Q202" s="6">
        <v>3.07</v>
      </c>
      <c r="R202" s="6">
        <v>16.190000000000001</v>
      </c>
      <c r="S202" s="6">
        <v>9.89</v>
      </c>
      <c r="T202" s="6">
        <v>5.36</v>
      </c>
    </row>
    <row r="203" spans="3:20" ht="15.5" x14ac:dyDescent="0.35">
      <c r="C203" t="s">
        <v>69</v>
      </c>
      <c r="I203" s="6">
        <v>11.33</v>
      </c>
      <c r="J203" s="6">
        <v>146.31</v>
      </c>
      <c r="K203" s="6">
        <v>-9.16</v>
      </c>
      <c r="L203" s="6">
        <v>-7.7</v>
      </c>
      <c r="M203" s="6">
        <v>-25.12</v>
      </c>
      <c r="N203" s="6">
        <v>123.53</v>
      </c>
      <c r="O203" s="6">
        <v>107.69</v>
      </c>
      <c r="P203" s="5">
        <v>0</v>
      </c>
      <c r="Q203" s="6">
        <v>128.34</v>
      </c>
      <c r="R203" s="6">
        <v>26.62</v>
      </c>
      <c r="S203" s="6">
        <v>36.1</v>
      </c>
      <c r="T203" s="5">
        <v>0</v>
      </c>
    </row>
    <row r="204" spans="3:20" ht="15.5" x14ac:dyDescent="0.35">
      <c r="C204" t="s">
        <v>72</v>
      </c>
      <c r="I204" s="6">
        <v>2.04</v>
      </c>
      <c r="J204" s="6">
        <v>0.81</v>
      </c>
      <c r="K204" s="6">
        <v>1.36</v>
      </c>
      <c r="L204" s="6">
        <v>2.81</v>
      </c>
      <c r="M204" s="6">
        <v>37.229999999999997</v>
      </c>
      <c r="N204" s="6">
        <v>4.5</v>
      </c>
      <c r="O204" s="6">
        <v>3.24</v>
      </c>
      <c r="P204" s="6">
        <v>2.4700000000000002</v>
      </c>
      <c r="Q204" s="6">
        <v>3.01</v>
      </c>
      <c r="R204" s="6">
        <v>3.56</v>
      </c>
      <c r="S204" s="6">
        <v>2.2200000000000002</v>
      </c>
      <c r="T204" s="5">
        <v>0</v>
      </c>
    </row>
    <row r="205" spans="3:20" ht="15.5" x14ac:dyDescent="0.35">
      <c r="C205" t="s">
        <v>209</v>
      </c>
      <c r="I205" s="5">
        <v>633800000000</v>
      </c>
      <c r="J205" s="5">
        <v>98490000000</v>
      </c>
      <c r="K205" s="5">
        <v>-514530000000</v>
      </c>
      <c r="L205" s="5">
        <v>-732410000000</v>
      </c>
      <c r="M205" s="5">
        <v>-949010000000</v>
      </c>
      <c r="N205" s="6">
        <v>66980000000.000008</v>
      </c>
      <c r="O205" s="5">
        <v>29640000000</v>
      </c>
      <c r="P205" s="6">
        <v>-129979999999.99998</v>
      </c>
    </row>
    <row r="206" spans="3:20" ht="15.5" x14ac:dyDescent="0.35">
      <c r="C206" t="s">
        <v>210</v>
      </c>
      <c r="I206" s="6">
        <v>2.98E-2</v>
      </c>
      <c r="J206" s="6">
        <v>1.1000000000000001E-3</v>
      </c>
      <c r="K206" s="6">
        <v>-3.15E-2</v>
      </c>
      <c r="L206" s="6">
        <v>-4.0099999999999997E-2</v>
      </c>
      <c r="M206" s="6">
        <v>-8.6999999999999994E-2</v>
      </c>
      <c r="N206" s="6">
        <v>2.8999999999999998E-3</v>
      </c>
      <c r="O206" s="6">
        <v>3.0999999999999999E-3</v>
      </c>
      <c r="P206" s="6">
        <v>-3.0200000000000001E-2</v>
      </c>
      <c r="Q206" s="6">
        <v>2.8999999999999998E-3</v>
      </c>
      <c r="R206" s="6">
        <v>1.6399999999999998E-2</v>
      </c>
      <c r="S206" s="6">
        <v>7.3000000000000001E-3</v>
      </c>
      <c r="T206" s="6">
        <v>4.4000000000000003E-3</v>
      </c>
    </row>
    <row r="207" spans="3:20" ht="15.5" x14ac:dyDescent="0.35">
      <c r="C207" t="s">
        <v>211</v>
      </c>
      <c r="I207" s="6">
        <v>0.13369999999999999</v>
      </c>
      <c r="J207" s="6">
        <v>5.6000000000000008E-3</v>
      </c>
      <c r="K207" s="6">
        <v>-0.17249999999999999</v>
      </c>
      <c r="L207" s="6">
        <v>-0.2107</v>
      </c>
      <c r="M207" s="6">
        <v>-0.34130000000000005</v>
      </c>
      <c r="N207" s="6">
        <v>1.4199999999999999E-2</v>
      </c>
      <c r="O207" s="6">
        <v>1.6899999999999998E-2</v>
      </c>
      <c r="P207" s="6">
        <v>-0.22820000000000001</v>
      </c>
      <c r="Q207" s="6">
        <v>2.1299999999999999E-2</v>
      </c>
      <c r="R207" s="6">
        <v>0.1057</v>
      </c>
      <c r="S207" s="6">
        <v>6.8000000000000005E-2</v>
      </c>
      <c r="T207" s="6">
        <v>4.36E-2</v>
      </c>
    </row>
    <row r="208" spans="3:20" ht="15.5" x14ac:dyDescent="0.35">
      <c r="C208" t="s">
        <v>212</v>
      </c>
      <c r="I208" s="6">
        <v>3.0899999999999997E-2</v>
      </c>
      <c r="J208" s="6">
        <v>1.6000000000000001E-3</v>
      </c>
      <c r="K208" s="6">
        <v>-3.04E-2</v>
      </c>
      <c r="L208" s="6">
        <v>-5.0599999999999999E-2</v>
      </c>
      <c r="M208" s="6">
        <v>-0.1176</v>
      </c>
      <c r="N208" s="6">
        <v>3.2000000000000002E-3</v>
      </c>
      <c r="O208" s="6">
        <v>4.0999999999999995E-3</v>
      </c>
      <c r="P208" s="6">
        <v>-2.8999999999999998E-2</v>
      </c>
      <c r="Q208" s="6">
        <v>4.1999999999999997E-3</v>
      </c>
      <c r="R208" s="6">
        <v>2.4799999999999999E-2</v>
      </c>
      <c r="S208" s="6">
        <v>1.1000000000000001E-2</v>
      </c>
      <c r="T208" s="6">
        <v>1.1299999999999999E-2</v>
      </c>
    </row>
    <row r="209" spans="2:20" ht="15.5" x14ac:dyDescent="0.35">
      <c r="C209" t="s">
        <v>213</v>
      </c>
    </row>
    <row r="210" spans="2:20" ht="15.5" x14ac:dyDescent="0.35">
      <c r="C210" t="s">
        <v>66</v>
      </c>
      <c r="I210" s="6">
        <v>1.51</v>
      </c>
      <c r="J210" s="6">
        <v>0.82</v>
      </c>
      <c r="K210" s="6">
        <v>1.58</v>
      </c>
      <c r="L210" s="6">
        <v>1.62</v>
      </c>
      <c r="M210" s="6">
        <v>8.57</v>
      </c>
      <c r="N210" s="6">
        <v>1.75</v>
      </c>
      <c r="O210" s="6">
        <v>1.82</v>
      </c>
      <c r="P210" s="6">
        <v>2.42</v>
      </c>
      <c r="Q210" s="6">
        <v>2.74</v>
      </c>
      <c r="R210" s="6">
        <v>2.81</v>
      </c>
      <c r="S210" s="6">
        <v>2.46</v>
      </c>
      <c r="T210" s="5">
        <v>0</v>
      </c>
    </row>
    <row r="211" spans="2:20" ht="15.5" x14ac:dyDescent="0.35">
      <c r="C211" t="s">
        <v>63</v>
      </c>
      <c r="I211" s="6">
        <v>316.89999999999998</v>
      </c>
      <c r="J211" s="6">
        <v>266.79000000000002</v>
      </c>
      <c r="K211" s="6">
        <v>276.02999999999997</v>
      </c>
      <c r="L211" s="6">
        <v>397.44</v>
      </c>
      <c r="M211" s="6">
        <v>306.72000000000003</v>
      </c>
      <c r="N211" s="6">
        <v>168.22</v>
      </c>
      <c r="O211" s="6">
        <v>153.49</v>
      </c>
      <c r="P211" s="6">
        <v>115.62</v>
      </c>
      <c r="Q211" s="6">
        <v>143.9</v>
      </c>
      <c r="R211" s="6">
        <v>153.11000000000001</v>
      </c>
      <c r="S211" s="6">
        <v>145.31</v>
      </c>
      <c r="T211" s="6">
        <v>122.97</v>
      </c>
    </row>
    <row r="212" spans="2:20" ht="15.5" x14ac:dyDescent="0.35">
      <c r="C212" t="s">
        <v>214</v>
      </c>
      <c r="I212" s="6">
        <v>1.57</v>
      </c>
      <c r="J212" s="6">
        <v>0.85</v>
      </c>
      <c r="K212" s="6">
        <v>1.65</v>
      </c>
      <c r="L212" s="6">
        <v>1.68</v>
      </c>
      <c r="M212" s="6">
        <v>8.8699999999999992</v>
      </c>
      <c r="N212" s="6">
        <v>1.75</v>
      </c>
      <c r="O212" s="6">
        <v>1.83</v>
      </c>
      <c r="P212" s="6">
        <v>2.4300000000000002</v>
      </c>
      <c r="Q212" s="6">
        <v>2.75</v>
      </c>
      <c r="R212" s="6">
        <v>2.82</v>
      </c>
      <c r="S212" s="6">
        <v>2.4700000000000002</v>
      </c>
      <c r="T212" s="5">
        <v>0</v>
      </c>
    </row>
    <row r="213" spans="2:20" ht="15.5" x14ac:dyDescent="0.35">
      <c r="C213" t="s">
        <v>215</v>
      </c>
      <c r="I213" s="6">
        <v>305.56</v>
      </c>
      <c r="J213" s="6">
        <v>256.70999999999998</v>
      </c>
      <c r="K213" s="5">
        <v>264</v>
      </c>
      <c r="L213" s="6">
        <v>383.93</v>
      </c>
      <c r="M213" s="6">
        <v>296.36</v>
      </c>
      <c r="N213" s="6">
        <v>168.04</v>
      </c>
      <c r="O213" s="6">
        <v>153.16999999999999</v>
      </c>
      <c r="P213" s="6">
        <v>115.32</v>
      </c>
      <c r="Q213" s="6">
        <v>143.5</v>
      </c>
      <c r="R213" s="6">
        <v>152.78</v>
      </c>
      <c r="S213" s="6">
        <v>144.49</v>
      </c>
      <c r="T213" s="6">
        <v>122.97</v>
      </c>
    </row>
    <row r="214" spans="2:20" ht="15.5" x14ac:dyDescent="0.35">
      <c r="C214" t="s">
        <v>216</v>
      </c>
    </row>
    <row r="215" spans="2:20" ht="15.5" x14ac:dyDescent="0.35">
      <c r="C215" t="s">
        <v>217</v>
      </c>
    </row>
    <row r="216" spans="2:20" ht="15.5" x14ac:dyDescent="0.35">
      <c r="C216" t="s">
        <v>25</v>
      </c>
    </row>
    <row r="217" spans="2:20" ht="15.5" x14ac:dyDescent="0.35">
      <c r="C217" t="s">
        <v>22</v>
      </c>
    </row>
    <row r="218" spans="2:20" ht="15.5" x14ac:dyDescent="0.35">
      <c r="C218" t="s">
        <v>218</v>
      </c>
    </row>
    <row r="219" spans="2:20" ht="15.5" x14ac:dyDescent="0.35">
      <c r="C219" t="s">
        <v>219</v>
      </c>
      <c r="I219" s="5">
        <v>4392000000000</v>
      </c>
      <c r="J219" s="5">
        <v>121000000000</v>
      </c>
      <c r="K219" s="5">
        <v>-2174000000000</v>
      </c>
      <c r="L219" s="5">
        <v>3085000000000</v>
      </c>
      <c r="M219" s="5">
        <v>369000000000</v>
      </c>
      <c r="N219" s="5">
        <v>-152000000000</v>
      </c>
      <c r="O219" s="5">
        <v>-309000000000</v>
      </c>
      <c r="P219" s="5">
        <v>-364000000000</v>
      </c>
      <c r="Q219" s="5">
        <v>297000000000</v>
      </c>
      <c r="R219" s="5">
        <v>-337000000000</v>
      </c>
      <c r="S219" s="5">
        <v>54000000000</v>
      </c>
      <c r="T219" s="5">
        <v>-154000000000</v>
      </c>
    </row>
    <row r="220" spans="2:20" ht="15.5" x14ac:dyDescent="0.35">
      <c r="C220" t="s">
        <v>220</v>
      </c>
      <c r="I220" s="5">
        <v>-52000000000</v>
      </c>
      <c r="J220" s="5">
        <v>-26000000000</v>
      </c>
      <c r="K220" s="5">
        <v>-84000000000</v>
      </c>
      <c r="L220" s="5">
        <v>-247000000000</v>
      </c>
      <c r="M220" s="5">
        <v>-132000000000</v>
      </c>
      <c r="N220" s="5">
        <v>-24000000000</v>
      </c>
      <c r="O220" s="5">
        <v>-14000000000</v>
      </c>
      <c r="P220" s="5">
        <v>-7000000000</v>
      </c>
      <c r="Q220" s="5">
        <v>-11000000000</v>
      </c>
      <c r="R220" s="5">
        <v>-16000000000</v>
      </c>
      <c r="S220" s="5">
        <v>-3000000000</v>
      </c>
      <c r="T220" s="5">
        <v>-6000000000</v>
      </c>
    </row>
    <row r="221" spans="2:20" ht="15.5" x14ac:dyDescent="0.35">
      <c r="C221" t="s">
        <v>14</v>
      </c>
      <c r="I221" s="5">
        <v>4340000000000</v>
      </c>
      <c r="J221" s="5">
        <v>94000000000</v>
      </c>
      <c r="K221" s="5">
        <v>-2258000000000</v>
      </c>
      <c r="L221" s="5">
        <v>2838000000000</v>
      </c>
      <c r="M221" s="5">
        <v>237000000000</v>
      </c>
      <c r="N221" s="5">
        <v>-176000000000</v>
      </c>
      <c r="O221" s="5">
        <v>-323000000000</v>
      </c>
      <c r="P221" s="5">
        <v>-371000000000</v>
      </c>
      <c r="Q221" s="5">
        <v>286000000000</v>
      </c>
      <c r="R221" s="5">
        <v>-352000000000</v>
      </c>
      <c r="S221" s="5">
        <v>50000000000</v>
      </c>
      <c r="T221" s="5">
        <v>-160000000000</v>
      </c>
    </row>
    <row r="222" spans="2:20" ht="15.5" x14ac:dyDescent="0.35">
      <c r="C222" t="s">
        <v>16</v>
      </c>
      <c r="I222" s="6">
        <v>325.10000000000002</v>
      </c>
      <c r="J222" s="6">
        <v>7.05</v>
      </c>
      <c r="K222" s="6">
        <v>-187.55</v>
      </c>
      <c r="L222" s="6">
        <v>301.24</v>
      </c>
      <c r="M222" s="6">
        <v>25.18</v>
      </c>
      <c r="N222" s="6">
        <v>-26.37</v>
      </c>
      <c r="O222" s="6">
        <v>-52.4</v>
      </c>
      <c r="P222" s="6">
        <v>-71.39</v>
      </c>
      <c r="Q222" s="6">
        <v>60.93</v>
      </c>
      <c r="R222" s="6">
        <v>-83.88</v>
      </c>
      <c r="S222" s="6">
        <v>20.05</v>
      </c>
      <c r="T222" s="6">
        <v>-72.040000000000006</v>
      </c>
    </row>
    <row r="224" spans="2:20" ht="15.5" x14ac:dyDescent="0.35">
      <c r="B224" t="s">
        <v>221</v>
      </c>
      <c r="C224" t="s">
        <v>222</v>
      </c>
      <c r="D224" s="5">
        <v>137000000000</v>
      </c>
      <c r="E224" s="5">
        <v>102000000000</v>
      </c>
      <c r="F224" s="5">
        <v>188000000000</v>
      </c>
      <c r="G224" s="5">
        <v>116000000000</v>
      </c>
      <c r="H224" s="5">
        <v>548000000000</v>
      </c>
      <c r="I224" s="5">
        <v>566000000000</v>
      </c>
      <c r="J224" s="5">
        <v>20000000000</v>
      </c>
      <c r="K224" s="5">
        <v>-573000000000</v>
      </c>
      <c r="L224" s="5">
        <v>-789000000000</v>
      </c>
      <c r="M224" s="5">
        <v>-986000000000</v>
      </c>
      <c r="N224" s="5">
        <v>16000000000</v>
      </c>
      <c r="O224" s="5">
        <v>16000000000</v>
      </c>
      <c r="P224" s="5">
        <v>-137000000000</v>
      </c>
      <c r="Q224" s="5">
        <v>14000000000</v>
      </c>
    </row>
    <row r="225" spans="3:17" ht="15.5" x14ac:dyDescent="0.35">
      <c r="C225" t="s">
        <v>223</v>
      </c>
      <c r="H225" s="5">
        <v>543000000000</v>
      </c>
      <c r="I225" s="5">
        <v>566000000000</v>
      </c>
      <c r="J225" s="5">
        <v>20000000000</v>
      </c>
      <c r="K225" s="5">
        <v>-573000000000</v>
      </c>
      <c r="L225" s="5">
        <v>-789000000000</v>
      </c>
      <c r="M225" s="5">
        <v>-986000000000</v>
      </c>
      <c r="N225" s="5">
        <v>16000000000</v>
      </c>
      <c r="O225" s="5">
        <v>16000000000</v>
      </c>
      <c r="P225" s="5">
        <v>-137000000000</v>
      </c>
      <c r="Q225" s="5">
        <v>14000000000</v>
      </c>
    </row>
    <row r="226" spans="3:17" ht="15.5" x14ac:dyDescent="0.35">
      <c r="C226" t="s">
        <v>224</v>
      </c>
      <c r="N226" s="6">
        <v>0.23</v>
      </c>
      <c r="O226" s="6">
        <v>0.24</v>
      </c>
      <c r="Q226" s="6">
        <v>1.1100000000000001</v>
      </c>
    </row>
    <row r="227" spans="3:17" ht="15.5" x14ac:dyDescent="0.35">
      <c r="C227" t="s">
        <v>74</v>
      </c>
      <c r="N227" s="6">
        <v>0.19350000000000001</v>
      </c>
      <c r="O227" s="6">
        <v>0.20019999999999999</v>
      </c>
      <c r="Q227" s="6">
        <v>1.0276000000000001</v>
      </c>
    </row>
    <row r="228" spans="3:17" ht="15.5" x14ac:dyDescent="0.35">
      <c r="C228" t="s">
        <v>225</v>
      </c>
      <c r="N228" s="6">
        <v>5.0000000000000001E-4</v>
      </c>
      <c r="O228" s="6">
        <v>1E-3</v>
      </c>
      <c r="Q228" s="6">
        <v>4.3E-3</v>
      </c>
    </row>
    <row r="229" spans="3:17" ht="15.5" x14ac:dyDescent="0.35">
      <c r="C229" t="s">
        <v>56</v>
      </c>
      <c r="D229" s="6">
        <v>10.26</v>
      </c>
      <c r="E229" s="6">
        <v>7.62</v>
      </c>
      <c r="F229" s="6">
        <v>14.08</v>
      </c>
      <c r="G229" s="6">
        <v>8.6999999999999993</v>
      </c>
      <c r="H229" s="6">
        <v>41.04</v>
      </c>
      <c r="I229" s="6">
        <v>42.37</v>
      </c>
      <c r="J229" s="6">
        <v>1.49</v>
      </c>
      <c r="K229" s="6">
        <v>-42.93</v>
      </c>
      <c r="L229" s="6">
        <v>-59.1</v>
      </c>
      <c r="M229" s="6">
        <v>-73.88</v>
      </c>
      <c r="N229" s="6">
        <v>1.19</v>
      </c>
      <c r="O229" s="6">
        <v>1.2</v>
      </c>
      <c r="P229" s="6">
        <v>-10.26</v>
      </c>
      <c r="Q229" s="6">
        <v>1.08</v>
      </c>
    </row>
    <row r="230" spans="3:17" ht="15.5" x14ac:dyDescent="0.35">
      <c r="C230" t="s">
        <v>226</v>
      </c>
      <c r="H230" s="6">
        <v>40.65</v>
      </c>
      <c r="I230" s="6">
        <v>42.37</v>
      </c>
      <c r="J230" s="6">
        <v>1.49</v>
      </c>
      <c r="K230" s="6">
        <v>-42.93</v>
      </c>
      <c r="L230" s="6">
        <v>-59.1</v>
      </c>
      <c r="M230" s="6">
        <v>-73.88</v>
      </c>
      <c r="N230" s="6">
        <v>1.19</v>
      </c>
      <c r="O230" s="6">
        <v>1.2</v>
      </c>
      <c r="P230" s="6">
        <v>-10.26</v>
      </c>
      <c r="Q230" s="6">
        <v>1.08</v>
      </c>
    </row>
    <row r="231" spans="3:17" ht="15.5" x14ac:dyDescent="0.35">
      <c r="C231" t="s">
        <v>76</v>
      </c>
      <c r="N231" s="6">
        <v>0.23</v>
      </c>
      <c r="O231" s="6">
        <v>0.24</v>
      </c>
      <c r="Q231" s="6">
        <v>1.1100000000000001</v>
      </c>
    </row>
    <row r="232" spans="3:17" ht="15.5" x14ac:dyDescent="0.35">
      <c r="C232" t="s">
        <v>227</v>
      </c>
      <c r="N232" s="6">
        <v>0.19350000000000001</v>
      </c>
      <c r="O232" s="6">
        <v>0.20019999999999999</v>
      </c>
      <c r="Q232" s="6">
        <v>1.0276000000000001</v>
      </c>
    </row>
    <row r="233" spans="3:17" ht="15.5" x14ac:dyDescent="0.35">
      <c r="C233" t="s">
        <v>228</v>
      </c>
      <c r="N233" s="6">
        <v>5.0000000000000001E-4</v>
      </c>
      <c r="O233" s="6">
        <v>1E-3</v>
      </c>
      <c r="Q233" s="6">
        <v>4.3E-3</v>
      </c>
    </row>
    <row r="234" spans="3:17" ht="15.5" x14ac:dyDescent="0.35">
      <c r="C234" t="s">
        <v>229</v>
      </c>
      <c r="D234" s="5">
        <v>739000000000</v>
      </c>
      <c r="E234" s="5">
        <v>768000000000</v>
      </c>
      <c r="F234" s="5">
        <v>778000000000</v>
      </c>
      <c r="G234" s="5">
        <v>789000000000</v>
      </c>
      <c r="H234" s="5">
        <v>2956000000000</v>
      </c>
      <c r="I234" s="5">
        <v>3145000000000</v>
      </c>
      <c r="J234" s="5">
        <v>3612000000000</v>
      </c>
      <c r="K234" s="5">
        <v>3847000000000</v>
      </c>
      <c r="L234" s="5">
        <v>2162000000000</v>
      </c>
      <c r="M234" s="5">
        <v>666000000000</v>
      </c>
      <c r="N234" s="5">
        <v>435000000000</v>
      </c>
      <c r="O234" s="5">
        <v>532000000000</v>
      </c>
      <c r="P234" s="5">
        <v>590000000000</v>
      </c>
      <c r="Q234" s="5">
        <v>615000000000</v>
      </c>
    </row>
    <row r="235" spans="3:17" ht="15.5" x14ac:dyDescent="0.35">
      <c r="C235" t="s">
        <v>230</v>
      </c>
      <c r="H235" s="5">
        <v>3074000000000</v>
      </c>
      <c r="I235" s="5">
        <v>3145000000000</v>
      </c>
      <c r="J235" s="5">
        <v>3612000000000</v>
      </c>
      <c r="K235" s="5">
        <v>3847000000000</v>
      </c>
      <c r="L235" s="5">
        <v>2162000000000</v>
      </c>
      <c r="M235" s="5">
        <v>666000000000</v>
      </c>
      <c r="N235" s="5">
        <v>435000000000</v>
      </c>
      <c r="O235" s="5">
        <v>532000000000</v>
      </c>
      <c r="P235" s="5">
        <v>590000000000</v>
      </c>
      <c r="Q235" s="5">
        <v>615000000000</v>
      </c>
    </row>
    <row r="236" spans="3:17" ht="15.5" x14ac:dyDescent="0.35">
      <c r="C236" t="s">
        <v>231</v>
      </c>
      <c r="N236" s="6">
        <v>0.23</v>
      </c>
      <c r="O236" s="6">
        <v>0.24</v>
      </c>
      <c r="Q236" s="6">
        <v>1.1100000000000001</v>
      </c>
    </row>
    <row r="237" spans="3:17" ht="15.5" x14ac:dyDescent="0.35">
      <c r="C237" t="s">
        <v>232</v>
      </c>
      <c r="N237" s="6">
        <v>0.19350000000000001</v>
      </c>
      <c r="O237" s="6">
        <v>0.20019999999999999</v>
      </c>
      <c r="Q237" s="6">
        <v>1.0276000000000001</v>
      </c>
    </row>
    <row r="238" spans="3:17" ht="15.5" x14ac:dyDescent="0.35">
      <c r="C238" t="s">
        <v>233</v>
      </c>
      <c r="N238" s="6">
        <v>5.0000000000000001E-4</v>
      </c>
      <c r="O238" s="6">
        <v>1E-3</v>
      </c>
      <c r="Q238" s="6">
        <v>4.3E-3</v>
      </c>
    </row>
    <row r="239" spans="3:17" ht="15.5" x14ac:dyDescent="0.35">
      <c r="C239" t="s">
        <v>234</v>
      </c>
      <c r="I239" s="6">
        <v>5.95</v>
      </c>
    </row>
    <row r="240" spans="3:17" ht="15.5" x14ac:dyDescent="0.35">
      <c r="C240" t="s">
        <v>235</v>
      </c>
      <c r="I240" s="5">
        <v>6</v>
      </c>
    </row>
    <row r="241" spans="3:9" ht="15.5" x14ac:dyDescent="0.35">
      <c r="C241" t="s">
        <v>236</v>
      </c>
      <c r="I241" s="6">
        <v>4.54</v>
      </c>
    </row>
    <row r="242" spans="3:9" ht="15.5" x14ac:dyDescent="0.35">
      <c r="C242" t="s">
        <v>237</v>
      </c>
      <c r="I242" s="6">
        <v>7.5</v>
      </c>
    </row>
    <row r="243" spans="3:9" ht="15.5" x14ac:dyDescent="0.35">
      <c r="C243" t="s">
        <v>238</v>
      </c>
      <c r="I243" s="6">
        <v>0.1666</v>
      </c>
    </row>
    <row r="244" spans="3:9" ht="15.5" x14ac:dyDescent="0.35">
      <c r="C244" t="s">
        <v>239</v>
      </c>
      <c r="I244" s="6">
        <v>1.06</v>
      </c>
    </row>
    <row r="245" spans="3:9" ht="15.5" x14ac:dyDescent="0.35">
      <c r="C245" t="s">
        <v>240</v>
      </c>
      <c r="I245" s="6">
        <v>0.76</v>
      </c>
    </row>
    <row r="246" spans="3:9" ht="15.5" x14ac:dyDescent="0.35">
      <c r="C246" t="s">
        <v>241</v>
      </c>
      <c r="I246" s="6">
        <v>1.21</v>
      </c>
    </row>
    <row r="247" spans="3:9" ht="15.5" x14ac:dyDescent="0.35">
      <c r="C247" t="s">
        <v>242</v>
      </c>
      <c r="I247" s="6">
        <v>1.24</v>
      </c>
    </row>
    <row r="248" spans="3:9" ht="15.5" x14ac:dyDescent="0.35">
      <c r="C248" t="s">
        <v>243</v>
      </c>
      <c r="I248" s="6">
        <v>6.01</v>
      </c>
    </row>
    <row r="249" spans="3:9" ht="15.5" x14ac:dyDescent="0.35">
      <c r="C249" t="s">
        <v>244</v>
      </c>
      <c r="I249" s="6">
        <v>5.32</v>
      </c>
    </row>
    <row r="250" spans="3:9" ht="15.5" x14ac:dyDescent="0.35">
      <c r="C250" t="s">
        <v>246</v>
      </c>
      <c r="I250" s="6">
        <v>-0.3</v>
      </c>
    </row>
    <row r="251" spans="3:9" ht="15.5" x14ac:dyDescent="0.35">
      <c r="C251" t="s">
        <v>247</v>
      </c>
      <c r="I251" s="6">
        <v>-0.5</v>
      </c>
    </row>
    <row r="252" spans="3:9" ht="15.5" x14ac:dyDescent="0.35">
      <c r="C252" t="s">
        <v>248</v>
      </c>
      <c r="I252" s="6">
        <v>40.65</v>
      </c>
    </row>
    <row r="253" spans="3:9" ht="15.5" x14ac:dyDescent="0.35">
      <c r="C253" t="s">
        <v>249</v>
      </c>
      <c r="I253" s="6">
        <v>41.04</v>
      </c>
    </row>
    <row r="254" spans="3:9" ht="15.5" x14ac:dyDescent="0.35">
      <c r="C254" t="s">
        <v>250</v>
      </c>
      <c r="I254" s="6">
        <v>230.23</v>
      </c>
    </row>
    <row r="255" spans="3:9" ht="15.5" x14ac:dyDescent="0.35">
      <c r="C255" t="s">
        <v>251</v>
      </c>
      <c r="D255" s="6">
        <v>1.06</v>
      </c>
    </row>
    <row r="256" spans="3:9" ht="15.5" x14ac:dyDescent="0.35">
      <c r="C256" t="s">
        <v>252</v>
      </c>
      <c r="I256" s="6">
        <v>322.45</v>
      </c>
    </row>
    <row r="257" spans="3:9" ht="15.5" x14ac:dyDescent="0.35">
      <c r="C257" t="s">
        <v>253</v>
      </c>
      <c r="I257" s="6">
        <v>197.4</v>
      </c>
    </row>
    <row r="258" spans="3:9" ht="15.5" x14ac:dyDescent="0.35">
      <c r="C258" t="s">
        <v>256</v>
      </c>
      <c r="D258" s="6">
        <v>3.26</v>
      </c>
    </row>
    <row r="259" spans="3:9" ht="15.5" x14ac:dyDescent="0.35">
      <c r="C259" t="s">
        <v>257</v>
      </c>
      <c r="D259" s="6">
        <v>4.26</v>
      </c>
    </row>
    <row r="260" spans="3:9" ht="15.5" x14ac:dyDescent="0.35">
      <c r="C260" t="s">
        <v>12</v>
      </c>
      <c r="D260" s="5">
        <v>-491000000000</v>
      </c>
    </row>
    <row r="261" spans="3:9" ht="15.5" x14ac:dyDescent="0.35">
      <c r="C261" t="s">
        <v>259</v>
      </c>
      <c r="I261" s="6">
        <v>0.24</v>
      </c>
    </row>
    <row r="262" spans="3:9" ht="15.5" x14ac:dyDescent="0.35">
      <c r="C262" t="s">
        <v>260</v>
      </c>
      <c r="I262" s="6">
        <v>2.9600000000000001E-2</v>
      </c>
    </row>
    <row r="263" spans="3:9" ht="15.5" x14ac:dyDescent="0.35">
      <c r="C263" t="s">
        <v>261</v>
      </c>
      <c r="I263" s="6">
        <v>0.12609999999999999</v>
      </c>
    </row>
    <row r="264" spans="3:9" ht="15.5" x14ac:dyDescent="0.35">
      <c r="C264" t="s">
        <v>262</v>
      </c>
      <c r="I264" s="6">
        <v>2.8900000000000002E-2</v>
      </c>
    </row>
    <row r="265" spans="3:9" ht="15.5" x14ac:dyDescent="0.35">
      <c r="C265" t="s">
        <v>263</v>
      </c>
      <c r="I265" s="6">
        <v>0.1268</v>
      </c>
    </row>
    <row r="266" spans="3:9" ht="15.5" x14ac:dyDescent="0.35">
      <c r="C266" t="s">
        <v>269</v>
      </c>
      <c r="I266" s="6">
        <v>0.16</v>
      </c>
    </row>
    <row r="267" spans="3:9" ht="15.5" x14ac:dyDescent="0.35">
      <c r="C267" t="s">
        <v>52</v>
      </c>
      <c r="I267" s="5">
        <v>3258000000000</v>
      </c>
    </row>
    <row r="268" spans="3:9" ht="15.5" x14ac:dyDescent="0.35">
      <c r="C268" t="s">
        <v>271</v>
      </c>
      <c r="I268" s="5">
        <v>3243000000000</v>
      </c>
    </row>
    <row r="269" spans="3:9" ht="15.5" x14ac:dyDescent="0.35">
      <c r="C269" t="s">
        <v>272</v>
      </c>
      <c r="I269" s="5">
        <v>13350000000</v>
      </c>
    </row>
    <row r="270" spans="3:9" ht="15.5" x14ac:dyDescent="0.35">
      <c r="C270" t="s">
        <v>273</v>
      </c>
      <c r="I270" s="6">
        <v>0.47659999999999997</v>
      </c>
    </row>
    <row r="271" spans="3:9" ht="15.5" x14ac:dyDescent="0.35">
      <c r="C271" t="s">
        <v>274</v>
      </c>
      <c r="D271" s="6">
        <v>0.74180000000000001</v>
      </c>
    </row>
    <row r="272" spans="3:9" ht="15.5" x14ac:dyDescent="0.35">
      <c r="C272" t="s">
        <v>275</v>
      </c>
      <c r="D272" s="6">
        <v>0.18489999999999998</v>
      </c>
    </row>
    <row r="273" spans="3:9" ht="15.5" x14ac:dyDescent="0.35">
      <c r="C273" t="s">
        <v>276</v>
      </c>
      <c r="D273" s="6">
        <v>0.18539999999999998</v>
      </c>
    </row>
    <row r="274" spans="3:9" ht="15.5" x14ac:dyDescent="0.35">
      <c r="C274" t="s">
        <v>277</v>
      </c>
      <c r="D274" s="6">
        <v>-8.8200000000000001E-2</v>
      </c>
    </row>
    <row r="275" spans="3:9" ht="15.5" x14ac:dyDescent="0.35">
      <c r="C275" t="s">
        <v>278</v>
      </c>
      <c r="D275" s="6">
        <v>-0.1119</v>
      </c>
    </row>
    <row r="276" spans="3:9" ht="15.5" x14ac:dyDescent="0.35">
      <c r="C276" t="s">
        <v>279</v>
      </c>
      <c r="D276" s="6">
        <v>-0.14360000000000001</v>
      </c>
    </row>
    <row r="277" spans="3:9" ht="15.5" x14ac:dyDescent="0.35">
      <c r="C277" t="s">
        <v>280</v>
      </c>
      <c r="I277" s="6">
        <v>0.24</v>
      </c>
    </row>
    <row r="278" spans="3:9" ht="15.5" x14ac:dyDescent="0.35">
      <c r="C278" t="s">
        <v>284</v>
      </c>
      <c r="I278" t="s">
        <v>2235</v>
      </c>
    </row>
    <row r="279" spans="3:9" ht="15.5" x14ac:dyDescent="0.35">
      <c r="C279" t="s">
        <v>286</v>
      </c>
      <c r="I279" s="5">
        <v>6</v>
      </c>
    </row>
    <row r="280" spans="3:9" ht="15.5" x14ac:dyDescent="0.35">
      <c r="C280" t="s">
        <v>287</v>
      </c>
      <c r="I280" s="6">
        <v>0.18</v>
      </c>
    </row>
    <row r="281" spans="3:9" ht="15.5" x14ac:dyDescent="0.35">
      <c r="C281" t="s">
        <v>288</v>
      </c>
      <c r="I281" s="6">
        <v>0.71</v>
      </c>
    </row>
    <row r="282" spans="3:9" ht="15.5" x14ac:dyDescent="0.35">
      <c r="C282" t="s">
        <v>289</v>
      </c>
      <c r="I282" s="6">
        <v>0.88</v>
      </c>
    </row>
    <row r="283" spans="3:9" ht="15.5" x14ac:dyDescent="0.35">
      <c r="C283" t="s">
        <v>290</v>
      </c>
      <c r="I283" s="6">
        <v>0.12</v>
      </c>
    </row>
    <row r="284" spans="3:9" ht="15.5" x14ac:dyDescent="0.35">
      <c r="C284" t="s">
        <v>291</v>
      </c>
      <c r="I284" s="6">
        <v>0.56000000000000005</v>
      </c>
    </row>
    <row r="285" spans="3:9" ht="15.5" x14ac:dyDescent="0.35">
      <c r="C285" t="s">
        <v>292</v>
      </c>
      <c r="I285" s="6">
        <v>0.67</v>
      </c>
    </row>
    <row r="286" spans="3:9" ht="15.5" x14ac:dyDescent="0.35">
      <c r="C286" t="s">
        <v>293</v>
      </c>
      <c r="I286" s="6">
        <v>0.23</v>
      </c>
    </row>
    <row r="287" spans="3:9" ht="15.5" x14ac:dyDescent="0.35">
      <c r="C287" t="s">
        <v>294</v>
      </c>
      <c r="I287" s="5">
        <v>3074000000000</v>
      </c>
    </row>
    <row r="288" spans="3:9" ht="15.5" x14ac:dyDescent="0.35">
      <c r="C288" t="s">
        <v>295</v>
      </c>
      <c r="I288" s="5">
        <v>2284000000000</v>
      </c>
    </row>
    <row r="289" spans="3:9" ht="15.5" x14ac:dyDescent="0.35">
      <c r="C289" t="s">
        <v>296</v>
      </c>
      <c r="I289" s="5">
        <v>609000000000</v>
      </c>
    </row>
    <row r="290" spans="3:9" ht="15.5" x14ac:dyDescent="0.35">
      <c r="C290" t="s">
        <v>297</v>
      </c>
      <c r="I290" s="5">
        <v>543000000000</v>
      </c>
    </row>
    <row r="291" spans="3:9" ht="15.5" x14ac:dyDescent="0.35">
      <c r="C291" t="s">
        <v>298</v>
      </c>
      <c r="D291" s="5">
        <v>14000000000</v>
      </c>
    </row>
    <row r="292" spans="3:9" ht="15.5" x14ac:dyDescent="0.35">
      <c r="C292" t="s">
        <v>299</v>
      </c>
      <c r="D292" s="5">
        <v>18346000000000</v>
      </c>
    </row>
    <row r="293" spans="3:9" ht="15.5" x14ac:dyDescent="0.35">
      <c r="C293" t="s">
        <v>300</v>
      </c>
      <c r="D293" s="5">
        <v>14042000000000</v>
      </c>
    </row>
    <row r="294" spans="3:9" ht="15.5" x14ac:dyDescent="0.35">
      <c r="C294" t="s">
        <v>205</v>
      </c>
      <c r="I294" s="5">
        <v>4305000000000</v>
      </c>
    </row>
    <row r="295" spans="3:9" ht="15.5" x14ac:dyDescent="0.35">
      <c r="C295" t="s">
        <v>301</v>
      </c>
      <c r="I295" s="5">
        <v>4305000000000</v>
      </c>
    </row>
    <row r="296" spans="3:9" ht="15.5" x14ac:dyDescent="0.35">
      <c r="C296" t="s">
        <v>302</v>
      </c>
      <c r="I296" s="5">
        <v>2686000000000</v>
      </c>
    </row>
    <row r="297" spans="3:9" ht="15.5" x14ac:dyDescent="0.35">
      <c r="C297" t="s">
        <v>303</v>
      </c>
      <c r="I297" s="5">
        <v>-1969000000000</v>
      </c>
    </row>
    <row r="298" spans="3:9" ht="15.5" x14ac:dyDescent="0.35">
      <c r="C298" t="s">
        <v>304</v>
      </c>
      <c r="I298" s="5">
        <v>-38000000000</v>
      </c>
    </row>
    <row r="299" spans="3:9" ht="15.5" x14ac:dyDescent="0.35">
      <c r="C299" t="s">
        <v>305</v>
      </c>
      <c r="I299" s="5">
        <v>-51000000000</v>
      </c>
    </row>
    <row r="300" spans="3:9" ht="15.5" x14ac:dyDescent="0.35">
      <c r="C300" t="s">
        <v>306</v>
      </c>
      <c r="I300" s="5">
        <v>2635000000000</v>
      </c>
    </row>
  </sheetData>
  <pageMargins left="0.7" right="0.7" top="0.75" bottom="0.75" header="0.3" footer="0.3"/>
  <ignoredErrors>
    <ignoredError sqref="A1:T301" numberStoredAsText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Z33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2236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2237</v>
      </c>
      <c r="D2" s="2" vm="24">
        <f ca="1">IFERROR(_xlfn.STOCKHISTORY("XIDX:" &amp; $C$1, D3, , 0, 0, 1), "Libur")</f>
        <v>52</v>
      </c>
      <c r="H2" s="2" t="e" vm="2">
        <f>_FV(C2,"Price")</f>
        <v>#VALUE!</v>
      </c>
      <c r="I2" s="2" vm="511">
        <f t="shared" ref="I2:Z2" ca="1" si="0">IFERROR(_xlfn.STOCKHISTORY("XIDX:" &amp; $C$1, I1, , 0, 0, 1), "Libur")</f>
        <v>56</v>
      </c>
      <c r="J2" s="2" vm="22">
        <f t="shared" ca="1" si="0"/>
        <v>55</v>
      </c>
      <c r="K2" s="2" vm="30">
        <f t="shared" ca="1" si="0"/>
        <v>50</v>
      </c>
      <c r="L2" s="2" vm="606">
        <f t="shared" ca="1" si="0"/>
        <v>79</v>
      </c>
      <c r="M2" s="2" vm="329">
        <f t="shared" ca="1" si="0"/>
        <v>62</v>
      </c>
      <c r="N2" s="2" vm="626">
        <f t="shared" ca="1" si="0"/>
        <v>135</v>
      </c>
      <c r="O2" s="2" vm="531">
        <f t="shared" ca="1" si="0"/>
        <v>150</v>
      </c>
      <c r="P2" s="2" vm="25">
        <f t="shared" ca="1" si="0"/>
        <v>151</v>
      </c>
      <c r="Q2" s="2" vm="627">
        <f t="shared" ca="1" si="0"/>
        <v>222.8569</v>
      </c>
      <c r="R2" s="2" t="str">
        <f t="shared" ca="1" si="0"/>
        <v>Libur</v>
      </c>
      <c r="S2" s="2" vm="628">
        <f t="shared" ca="1" si="0"/>
        <v>240.714</v>
      </c>
      <c r="T2" s="2" vm="629">
        <f t="shared" ca="1" si="0"/>
        <v>140.3956</v>
      </c>
      <c r="U2" s="2" vm="630">
        <f t="shared" ca="1" si="0"/>
        <v>189.07550000000001</v>
      </c>
      <c r="V2" s="2" vm="631">
        <f t="shared" ca="1" si="0"/>
        <v>229.9949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990577000000</v>
      </c>
      <c r="H4" s="2">
        <f>IFERROR(SUM(D4:G4)*(4/MAX(1,COUNT(D4:G4))),"")</f>
        <v>3962308000000</v>
      </c>
      <c r="I4" s="2">
        <f t="shared" ref="I4:Z4" si="1">IFERROR(INDEX(I51:I500,MATCH($C$4,$C$51:$C$500,0)),"")</f>
        <v>3765241000000</v>
      </c>
      <c r="J4" s="2">
        <f t="shared" si="1"/>
        <v>3240974000000</v>
      </c>
      <c r="K4" s="2">
        <f t="shared" si="1"/>
        <v>2954296000000</v>
      </c>
      <c r="L4" s="2">
        <f t="shared" si="1"/>
        <v>2849448000000</v>
      </c>
      <c r="M4" s="2">
        <f t="shared" si="1"/>
        <v>2735142000000</v>
      </c>
      <c r="N4" s="2">
        <f t="shared" si="1"/>
        <v>2657232000000</v>
      </c>
      <c r="O4" s="2">
        <f t="shared" si="1"/>
        <v>2737029000000</v>
      </c>
      <c r="P4" s="2">
        <f t="shared" si="1"/>
        <v>2661759000000</v>
      </c>
      <c r="Q4" s="2">
        <f t="shared" si="1"/>
        <v>2386245000000</v>
      </c>
      <c r="R4" s="2">
        <f t="shared" si="1"/>
        <v>2287344000000</v>
      </c>
      <c r="S4" s="2">
        <f t="shared" si="1"/>
        <v>1284463000000</v>
      </c>
      <c r="T4" s="2">
        <f t="shared" si="1"/>
        <v>1038931000000</v>
      </c>
      <c r="U4" s="2">
        <f t="shared" si="1"/>
        <v>717551509000</v>
      </c>
      <c r="V4" s="2">
        <f t="shared" si="1"/>
        <v>667780348000</v>
      </c>
      <c r="W4" s="2">
        <f t="shared" si="1"/>
        <v>341333413556</v>
      </c>
      <c r="X4" s="2">
        <f t="shared" si="1"/>
        <v>290881097724</v>
      </c>
      <c r="Y4" s="2">
        <f t="shared" si="1"/>
        <v>193837789209</v>
      </c>
      <c r="Z4" s="2">
        <f t="shared" si="1"/>
        <v>213919800187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-49274000000</v>
      </c>
      <c r="H5" s="2">
        <f>IFERROR(SUM(D5:G5)*(4/MAX(1,COUNT(D5:G5))),"")</f>
        <v>-197096000000</v>
      </c>
      <c r="I5" s="2">
        <f t="shared" ref="I5:Z5" si="2">IFERROR(INDEX(I51:I500,MATCH($C$5,$C$51:$C$500,0)),"")</f>
        <v>268229000000</v>
      </c>
      <c r="J5" s="2">
        <f t="shared" si="2"/>
        <v>142512000000</v>
      </c>
      <c r="K5" s="2">
        <f t="shared" si="2"/>
        <v>-33620000000</v>
      </c>
      <c r="L5" s="2">
        <f t="shared" si="2"/>
        <v>152538000000</v>
      </c>
      <c r="M5" s="2">
        <f t="shared" si="2"/>
        <v>142372000000</v>
      </c>
      <c r="N5" s="2">
        <f t="shared" si="2"/>
        <v>45630000000</v>
      </c>
      <c r="O5" s="2">
        <f t="shared" si="2"/>
        <v>75105000000</v>
      </c>
      <c r="P5" s="2">
        <f t="shared" si="2"/>
        <v>77485000000</v>
      </c>
      <c r="Q5" s="2">
        <f t="shared" si="2"/>
        <v>-381776000000</v>
      </c>
      <c r="R5" s="2">
        <f t="shared" si="2"/>
        <v>-107639000000</v>
      </c>
      <c r="S5" s="2">
        <f t="shared" si="2"/>
        <v>-19862000000</v>
      </c>
      <c r="T5" s="2">
        <f t="shared" si="2"/>
        <v>31007000000</v>
      </c>
      <c r="U5" s="2">
        <f t="shared" si="2"/>
        <v>4817978000</v>
      </c>
      <c r="V5" s="2">
        <f t="shared" si="2"/>
        <v>161392723000</v>
      </c>
      <c r="W5" s="2">
        <f t="shared" si="2"/>
        <v>51500632517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5457006000000</v>
      </c>
      <c r="H6" s="2">
        <f>IFERROR(INDEX(D6:G6,COUNT(D6:G6)),"")</f>
        <v>5457006000000</v>
      </c>
      <c r="I6" s="2">
        <f t="shared" ref="I6:Z6" si="3">IFERROR(INDEX(I51:I500,MATCH($C$6,$C$51:$C$500,0)),"")</f>
        <v>5419031000000</v>
      </c>
      <c r="J6" s="2">
        <f t="shared" si="3"/>
        <v>7081727000000</v>
      </c>
      <c r="K6" s="2">
        <f t="shared" si="3"/>
        <v>7002994000000</v>
      </c>
      <c r="L6" s="2">
        <f t="shared" si="3"/>
        <v>6200813000000</v>
      </c>
      <c r="M6" s="2">
        <f t="shared" si="3"/>
        <v>6007811000000</v>
      </c>
      <c r="N6" s="2">
        <f t="shared" si="3"/>
        <v>5093834000000</v>
      </c>
      <c r="O6" s="2">
        <f t="shared" si="3"/>
        <v>5545979000000</v>
      </c>
      <c r="P6" s="2">
        <f t="shared" si="3"/>
        <v>5747328000000</v>
      </c>
      <c r="Q6" s="2">
        <f t="shared" si="3"/>
        <v>5627520000000</v>
      </c>
      <c r="R6" s="2">
        <f t="shared" si="3"/>
        <v>6405279000000</v>
      </c>
      <c r="S6" s="2">
        <f t="shared" si="3"/>
        <v>5204006000000</v>
      </c>
      <c r="T6" s="2">
        <f t="shared" si="3"/>
        <v>3869743000000</v>
      </c>
      <c r="U6" s="2">
        <f t="shared" si="3"/>
        <v>1129380655000</v>
      </c>
      <c r="V6" s="2">
        <f t="shared" si="3"/>
        <v>775850274000</v>
      </c>
      <c r="W6" s="2">
        <f t="shared" si="3"/>
        <v>516017327137</v>
      </c>
      <c r="X6" s="2">
        <f t="shared" si="3"/>
        <v>466986799035</v>
      </c>
      <c r="Y6" s="2">
        <f t="shared" si="3"/>
        <v>379444163782</v>
      </c>
      <c r="Z6" s="2">
        <f t="shared" si="3"/>
        <v>372547324596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42.62</v>
      </c>
      <c r="H7" s="3">
        <f>IFERROR(INDEX(D7:G7,COUNT(D7:G7)),"")</f>
        <v>42.62</v>
      </c>
      <c r="I7" s="3">
        <f t="shared" ref="I7:Z7" si="4">IFERROR(INDEX(I51:I500,MATCH($C$7,$C$51:$C$500,0))/1000000000,"")</f>
        <v>42.62</v>
      </c>
      <c r="J7" s="3">
        <f t="shared" si="4"/>
        <v>42.62</v>
      </c>
      <c r="K7" s="3">
        <f t="shared" si="4"/>
        <v>42.62</v>
      </c>
      <c r="L7" s="3">
        <f t="shared" si="4"/>
        <v>42.62</v>
      </c>
      <c r="M7" s="3">
        <f t="shared" si="4"/>
        <v>42.62</v>
      </c>
      <c r="N7" s="3">
        <f t="shared" si="4"/>
        <v>39.76</v>
      </c>
      <c r="O7" s="3">
        <f t="shared" si="4"/>
        <v>38.909999999999997</v>
      </c>
      <c r="P7" s="3">
        <f t="shared" si="4"/>
        <v>38.53</v>
      </c>
      <c r="Q7" s="3">
        <f t="shared" si="4"/>
        <v>5.47</v>
      </c>
      <c r="R7" s="3">
        <f t="shared" si="4"/>
        <v>5.47</v>
      </c>
      <c r="S7" s="3">
        <f t="shared" si="4"/>
        <v>4.6900000000000004</v>
      </c>
      <c r="T7" s="3">
        <f t="shared" si="4"/>
        <v>4</v>
      </c>
      <c r="U7" s="3">
        <f t="shared" si="4"/>
        <v>1.36</v>
      </c>
      <c r="V7" s="3">
        <f t="shared" si="4"/>
        <v>1.34</v>
      </c>
      <c r="W7" s="3">
        <f t="shared" si="4"/>
        <v>1.25</v>
      </c>
      <c r="X7" s="3">
        <f t="shared" si="4"/>
        <v>1.25</v>
      </c>
      <c r="Y7" s="3">
        <f t="shared" si="4"/>
        <v>1.25</v>
      </c>
      <c r="Z7" s="3">
        <f t="shared" si="4"/>
        <v>1.25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477000000000</v>
      </c>
      <c r="H8" s="2">
        <f>IFERROR(INDEX(D8:G8,COUNT(D8:G8)),"")</f>
        <v>477000000000</v>
      </c>
      <c r="I8" s="2">
        <f t="shared" ref="I8:Z8" si="5">IFERROR(INDEX(I51:I500,MATCH($C$8,$C$51:$C$500,0)),"")</f>
        <v>992000000000</v>
      </c>
      <c r="J8" s="2">
        <f t="shared" si="5"/>
        <v>1622000000000</v>
      </c>
      <c r="K8" s="2">
        <f t="shared" si="5"/>
        <v>-965000000000</v>
      </c>
      <c r="L8" s="2">
        <f t="shared" si="5"/>
        <v>889000000000</v>
      </c>
      <c r="M8" s="2">
        <f t="shared" si="5"/>
        <v>1657000000000</v>
      </c>
      <c r="N8" s="2">
        <f t="shared" si="5"/>
        <v>1675000000000</v>
      </c>
      <c r="O8" s="2">
        <f t="shared" si="5"/>
        <v>-439000000000</v>
      </c>
      <c r="P8" s="2">
        <f t="shared" si="5"/>
        <v>39000000000</v>
      </c>
      <c r="Q8" s="2">
        <f t="shared" si="5"/>
        <v>-1801000000000</v>
      </c>
      <c r="R8" s="2">
        <f t="shared" si="5"/>
        <v>-1085000000000</v>
      </c>
      <c r="S8" s="2">
        <f t="shared" si="5"/>
        <v>795000000000</v>
      </c>
      <c r="T8" s="2">
        <f t="shared" si="5"/>
        <v>-452000000000</v>
      </c>
      <c r="U8" s="2">
        <f t="shared" si="5"/>
        <v>-282000000000</v>
      </c>
      <c r="V8" s="2">
        <f t="shared" si="5"/>
        <v>-475000000000</v>
      </c>
      <c r="W8" s="2">
        <f t="shared" si="5"/>
        <v>9000000000</v>
      </c>
      <c r="X8" s="2">
        <f t="shared" si="5"/>
        <v>-104000000000</v>
      </c>
      <c r="Y8" s="2">
        <f t="shared" si="5"/>
        <v>455000000000</v>
      </c>
      <c r="Z8" s="2">
        <f t="shared" si="5"/>
        <v>15000000000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11.19</v>
      </c>
      <c r="H9" s="3">
        <f>IFERROR(INDEX(D9:G9,COUNT(D9:G9)),"")</f>
        <v>11.19</v>
      </c>
      <c r="I9" s="3">
        <f t="shared" ref="I9:Z9" si="6">IFERROR(INDEX(I51:I500,MATCH($C$9,$C$51:$C$500,0)),"")</f>
        <v>23.28</v>
      </c>
      <c r="J9" s="3">
        <f t="shared" si="6"/>
        <v>38.06</v>
      </c>
      <c r="K9" s="3">
        <f t="shared" si="6"/>
        <v>-22.65</v>
      </c>
      <c r="L9" s="3">
        <f t="shared" si="6"/>
        <v>20.87</v>
      </c>
      <c r="M9" s="3">
        <f t="shared" si="6"/>
        <v>38.89</v>
      </c>
      <c r="N9" s="3">
        <f t="shared" si="6"/>
        <v>42.13</v>
      </c>
      <c r="O9" s="3">
        <f t="shared" si="6"/>
        <v>-11.28</v>
      </c>
      <c r="P9" s="3">
        <f t="shared" si="6"/>
        <v>1.01</v>
      </c>
      <c r="Q9" s="3">
        <f t="shared" si="6"/>
        <v>-328.99</v>
      </c>
      <c r="R9" s="3">
        <f t="shared" si="6"/>
        <v>-198.31</v>
      </c>
      <c r="S9" s="3">
        <f t="shared" si="6"/>
        <v>169.62</v>
      </c>
      <c r="T9" s="3">
        <f t="shared" si="6"/>
        <v>-112.9</v>
      </c>
      <c r="U9" s="3">
        <f t="shared" si="6"/>
        <v>-206.63</v>
      </c>
      <c r="V9" s="3">
        <f t="shared" si="6"/>
        <v>-352.87</v>
      </c>
      <c r="W9" s="3">
        <f t="shared" si="6"/>
        <v>7.47</v>
      </c>
      <c r="X9" s="3">
        <f t="shared" si="6"/>
        <v>-83.21</v>
      </c>
      <c r="Y9" s="3">
        <f t="shared" si="6"/>
        <v>364.29</v>
      </c>
      <c r="Z9" s="3">
        <f t="shared" si="6"/>
        <v>12.29</v>
      </c>
    </row>
    <row r="10" spans="1:26" ht="15.5" x14ac:dyDescent="0.35">
      <c r="C10" t="s">
        <v>17</v>
      </c>
      <c r="D10" s="3">
        <f ca="1">IFERROR(IF(D9=0,"",D2/D9),"")</f>
        <v>4.6470062555853442</v>
      </c>
      <c r="I10" s="3">
        <f t="shared" ref="I10:Z10" ca="1" si="7">IFERROR(IF(I9=0,"",I2/I9),"")</f>
        <v>2.4054982817869415</v>
      </c>
      <c r="J10" s="3">
        <f t="shared" ca="1" si="7"/>
        <v>1.445086705202312</v>
      </c>
      <c r="K10" s="3">
        <f t="shared" ca="1" si="7"/>
        <v>-2.2075055187637971</v>
      </c>
      <c r="L10" s="3">
        <f t="shared" ca="1" si="7"/>
        <v>3.7853378054623859</v>
      </c>
      <c r="M10" s="3">
        <f t="shared" ca="1" si="7"/>
        <v>1.5942401645667266</v>
      </c>
      <c r="N10" s="3">
        <f t="shared" ca="1" si="7"/>
        <v>3.2043674341324468</v>
      </c>
      <c r="O10" s="3">
        <f t="shared" ca="1" si="7"/>
        <v>-13.297872340425533</v>
      </c>
      <c r="P10" s="3">
        <f t="shared" ca="1" si="7"/>
        <v>149.50495049504951</v>
      </c>
      <c r="Q10" s="3">
        <f t="shared" ca="1" si="7"/>
        <v>-0.67739718532478188</v>
      </c>
      <c r="R10" s="3" t="str">
        <f t="shared" ca="1" si="7"/>
        <v/>
      </c>
      <c r="S10" s="3">
        <f t="shared" ca="1" si="7"/>
        <v>1.4191368942341704</v>
      </c>
      <c r="T10" s="3">
        <f t="shared" ca="1" si="7"/>
        <v>-1.2435394154118689</v>
      </c>
      <c r="U10" s="3">
        <f t="shared" ca="1" si="7"/>
        <v>-0.91504379809321013</v>
      </c>
      <c r="V10" s="3">
        <f t="shared" ca="1" si="7"/>
        <v>-0.65178365970470709</v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3143560000000</v>
      </c>
      <c r="H11" s="2">
        <f>IFERROR(INDEX(D11:G11,COUNT(D11:G11)),"")</f>
        <v>3143560000000</v>
      </c>
      <c r="I11" s="2">
        <f t="shared" ref="I11:Z11" si="8">IFERROR(INDEX(I51:I500,MATCH($C$11,$C$51:$C$500,0)),"")</f>
        <v>3285531000000</v>
      </c>
      <c r="J11" s="2">
        <f t="shared" si="8"/>
        <v>3383214000000</v>
      </c>
      <c r="K11" s="2">
        <f t="shared" si="8"/>
        <v>4262907000000</v>
      </c>
      <c r="L11" s="2">
        <f t="shared" si="8"/>
        <v>3819454000000</v>
      </c>
      <c r="M11" s="2">
        <f t="shared" si="8"/>
        <v>2827492000000</v>
      </c>
      <c r="N11" s="2">
        <f t="shared" si="8"/>
        <v>1758171000000</v>
      </c>
      <c r="O11" s="2">
        <f t="shared" si="8"/>
        <v>1177395000000</v>
      </c>
      <c r="P11" s="2">
        <f t="shared" si="8"/>
        <v>1925704000000</v>
      </c>
      <c r="Q11" s="2">
        <f t="shared" si="8"/>
        <v>1780674000000</v>
      </c>
      <c r="R11" s="2">
        <f t="shared" si="8"/>
        <v>3245481000000</v>
      </c>
      <c r="S11" s="2">
        <f t="shared" si="8"/>
        <v>3799582000000</v>
      </c>
      <c r="T11" s="2">
        <f t="shared" si="8"/>
        <v>2753020000000</v>
      </c>
      <c r="U11" s="2">
        <f t="shared" si="8"/>
        <v>372346917000</v>
      </c>
      <c r="V11" s="2">
        <f t="shared" si="8"/>
        <v>300223832000</v>
      </c>
      <c r="W11" s="2">
        <f t="shared" si="8"/>
        <v>196394764552</v>
      </c>
      <c r="X11" s="2">
        <f t="shared" si="8"/>
        <v>104244412831</v>
      </c>
      <c r="Y11" s="2">
        <f t="shared" si="8"/>
        <v>320059116056</v>
      </c>
      <c r="Z11" s="2">
        <f t="shared" si="8"/>
        <v>58476921742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>
        <f>IFERROR(INDEX(D51:D500,MATCH($C$14,$C$51:$C$500,0)),"")</f>
        <v>-342473000000</v>
      </c>
      <c r="H14" s="2">
        <f>IFERROR(SUM(D14:G14)*(4/MAX(1,COUNT(D14:G14))),"")</f>
        <v>-1369892000000</v>
      </c>
      <c r="I14" s="2">
        <f t="shared" ref="I14:Z14" si="11">IFERROR(INDEX(I51:I500,MATCH($C$14,$C$51:$C$500,0)),"")</f>
        <v>-1344291000000</v>
      </c>
      <c r="J14" s="2">
        <f t="shared" si="11"/>
        <v>-1201334000000</v>
      </c>
      <c r="K14" s="2">
        <f t="shared" si="11"/>
        <v>-987098000000</v>
      </c>
      <c r="L14" s="2">
        <f t="shared" si="11"/>
        <v>-737625000000</v>
      </c>
      <c r="M14" s="2">
        <f t="shared" si="11"/>
        <v>-794941000000</v>
      </c>
      <c r="N14" s="2">
        <f t="shared" si="11"/>
        <v>-903740000000</v>
      </c>
      <c r="O14" s="2">
        <f t="shared" si="11"/>
        <v>-933160000000</v>
      </c>
      <c r="P14" s="2">
        <f t="shared" si="11"/>
        <v>-841720000000</v>
      </c>
      <c r="Q14" s="2">
        <f t="shared" si="11"/>
        <v>-963534000000</v>
      </c>
      <c r="R14" s="2">
        <f t="shared" si="11"/>
        <v>-859693000000</v>
      </c>
      <c r="S14" s="2">
        <f t="shared" si="11"/>
        <v>-148746000000</v>
      </c>
      <c r="T14" s="2">
        <f t="shared" si="11"/>
        <v>-137946000000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-3816000000</v>
      </c>
      <c r="H15" s="2">
        <f>IFERROR(SUM(D15:G15)*(4/MAX(1,COUNT(D15:G15))),"")</f>
        <v>-15264000000</v>
      </c>
      <c r="I15" s="2">
        <f t="shared" ref="I15:Z15" si="12">IFERROR(INDEX(I51:I500,MATCH($C$15,$C$51:$C$500,0)),"")</f>
        <v>-31515000000</v>
      </c>
      <c r="J15" s="2">
        <f t="shared" si="12"/>
        <v>-38244000000</v>
      </c>
      <c r="K15" s="2">
        <f t="shared" si="12"/>
        <v>-79030000000</v>
      </c>
      <c r="L15" s="2">
        <f t="shared" si="12"/>
        <v>-130071000000</v>
      </c>
      <c r="M15" s="2">
        <f t="shared" si="12"/>
        <v>-19877000000</v>
      </c>
      <c r="N15" s="2">
        <f t="shared" si="12"/>
        <v>-19089000000</v>
      </c>
      <c r="O15" s="2">
        <f t="shared" si="12"/>
        <v>-25830000000</v>
      </c>
      <c r="P15" s="2">
        <f t="shared" si="12"/>
        <v>-26612000000</v>
      </c>
      <c r="Q15" s="2">
        <f t="shared" si="12"/>
        <v>243090000000</v>
      </c>
      <c r="R15" s="2">
        <f t="shared" si="12"/>
        <v>18854000000</v>
      </c>
      <c r="S15" s="2">
        <f t="shared" si="12"/>
        <v>12299000000</v>
      </c>
      <c r="T15" s="2">
        <f t="shared" si="12"/>
        <v>-27229000000</v>
      </c>
      <c r="U15" s="2">
        <f t="shared" si="12"/>
        <v>-19569569000</v>
      </c>
      <c r="V15" s="2">
        <f t="shared" si="12"/>
        <v>-7498974000</v>
      </c>
      <c r="W15" s="2">
        <f t="shared" si="12"/>
        <v>-264093040</v>
      </c>
      <c r="X15" s="2">
        <f t="shared" si="12"/>
        <v>6410050966</v>
      </c>
      <c r="Y15" s="2">
        <f t="shared" si="12"/>
        <v>918598862</v>
      </c>
      <c r="Z15" s="2">
        <f t="shared" si="12"/>
        <v>-9415779306</v>
      </c>
    </row>
    <row r="16" spans="1:26" ht="15.5" x14ac:dyDescent="0.35">
      <c r="C16" t="s">
        <v>28</v>
      </c>
      <c r="D16" s="2">
        <f>IFERROR(INDEX(D51:D500,MATCH($C$16,$C$51:$C$500,0)),"")</f>
        <v>55464000000</v>
      </c>
      <c r="H16" s="2">
        <f>IFERROR(SUM(D16:G16)*(4/MAX(1,COUNT(D16:G16))),"")</f>
        <v>221856000000</v>
      </c>
      <c r="I16" s="2">
        <f t="shared" ref="I16:Z16" si="13">IFERROR(INDEX(I51:I500,MATCH($C$16,$C$51:$C$500,0)),"")</f>
        <v>309445000000</v>
      </c>
      <c r="J16" s="2">
        <f t="shared" si="13"/>
        <v>159044000000</v>
      </c>
      <c r="K16" s="2">
        <f t="shared" si="13"/>
        <v>156615000000</v>
      </c>
      <c r="L16" s="2">
        <f t="shared" si="13"/>
        <v>278079000000</v>
      </c>
      <c r="M16" s="2">
        <f t="shared" si="13"/>
        <v>167047000000</v>
      </c>
      <c r="N16" s="2">
        <f t="shared" si="13"/>
        <v>84614000000</v>
      </c>
      <c r="O16" s="2">
        <f t="shared" si="13"/>
        <v>82312000000</v>
      </c>
      <c r="P16" s="2">
        <f t="shared" si="13"/>
        <v>180489000000</v>
      </c>
      <c r="Q16" s="2">
        <f t="shared" si="13"/>
        <v>-980719000000</v>
      </c>
      <c r="R16" s="2">
        <f t="shared" si="13"/>
        <v>-57795000000</v>
      </c>
      <c r="S16" s="2">
        <f t="shared" si="13"/>
        <v>-50635000000</v>
      </c>
      <c r="T16" s="2">
        <f t="shared" si="13"/>
        <v>55405000000</v>
      </c>
      <c r="U16" s="2">
        <f t="shared" si="13"/>
        <v>25215163000</v>
      </c>
      <c r="V16" s="2">
        <f t="shared" si="13"/>
        <v>169240035000</v>
      </c>
      <c r="W16" s="2">
        <f t="shared" si="13"/>
        <v>50720516089</v>
      </c>
      <c r="X16" s="2">
        <f t="shared" si="13"/>
        <v>83877080998</v>
      </c>
      <c r="Y16" s="2">
        <f t="shared" si="13"/>
        <v>5978240324</v>
      </c>
      <c r="Z16" s="2">
        <f t="shared" si="13"/>
        <v>25528532967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2216240000000</v>
      </c>
      <c r="H20" s="2" t="str">
        <f t="shared" ref="H20:Z20" si="14">IFERROR(H21*H2,"")</f>
        <v/>
      </c>
      <c r="I20" s="2">
        <f t="shared" ca="1" si="14"/>
        <v>2386720000000</v>
      </c>
      <c r="J20" s="2">
        <f t="shared" ca="1" si="14"/>
        <v>2344100000000</v>
      </c>
      <c r="K20" s="2">
        <f t="shared" ca="1" si="14"/>
        <v>2131000000000</v>
      </c>
      <c r="L20" s="2">
        <f t="shared" ca="1" si="14"/>
        <v>3366980000000</v>
      </c>
      <c r="M20" s="2">
        <f t="shared" ca="1" si="14"/>
        <v>2642440000000</v>
      </c>
      <c r="N20" s="2">
        <f t="shared" ca="1" si="14"/>
        <v>5367600000000</v>
      </c>
      <c r="O20" s="2">
        <f t="shared" ca="1" si="14"/>
        <v>5836500000000</v>
      </c>
      <c r="P20" s="2">
        <f t="shared" ca="1" si="14"/>
        <v>5818030000000</v>
      </c>
      <c r="Q20" s="2">
        <f t="shared" ca="1" si="14"/>
        <v>1219027243000</v>
      </c>
      <c r="R20" s="2" t="str">
        <f t="shared" ca="1" si="14"/>
        <v/>
      </c>
      <c r="S20" s="2">
        <f t="shared" ca="1" si="14"/>
        <v>1128948660000</v>
      </c>
      <c r="T20" s="2">
        <f t="shared" ca="1" si="14"/>
        <v>561582400000</v>
      </c>
      <c r="U20" s="2">
        <f t="shared" ca="1" si="14"/>
        <v>257142680000</v>
      </c>
      <c r="V20" s="2">
        <f t="shared" ca="1" si="14"/>
        <v>308193166000</v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42620000000</v>
      </c>
      <c r="H21" s="2">
        <f>IFERROR(INDEX(D21:G21,COUNT(D21:G21)),"")</f>
        <v>42620000000</v>
      </c>
      <c r="I21" s="2">
        <f t="shared" ref="I21:Z21" si="15">IFERROR(INDEX(I51:I500,MATCH($C$7,$C$51:$C$500,0)),"")</f>
        <v>42620000000</v>
      </c>
      <c r="J21" s="2">
        <f t="shared" si="15"/>
        <v>42620000000</v>
      </c>
      <c r="K21" s="2">
        <f t="shared" si="15"/>
        <v>42620000000</v>
      </c>
      <c r="L21" s="2">
        <f t="shared" si="15"/>
        <v>42620000000</v>
      </c>
      <c r="M21" s="2">
        <f t="shared" si="15"/>
        <v>42620000000</v>
      </c>
      <c r="N21" s="2">
        <f t="shared" si="15"/>
        <v>39760000000</v>
      </c>
      <c r="O21" s="2">
        <f t="shared" si="15"/>
        <v>38910000000</v>
      </c>
      <c r="P21" s="2">
        <f t="shared" si="15"/>
        <v>38530000000</v>
      </c>
      <c r="Q21" s="2">
        <f t="shared" si="15"/>
        <v>5470000000</v>
      </c>
      <c r="R21" s="2">
        <f t="shared" si="15"/>
        <v>5470000000</v>
      </c>
      <c r="S21" s="2">
        <f t="shared" si="15"/>
        <v>4690000000</v>
      </c>
      <c r="T21" s="2">
        <f t="shared" si="15"/>
        <v>4000000000</v>
      </c>
      <c r="U21" s="2">
        <f t="shared" si="15"/>
        <v>1360000000</v>
      </c>
      <c r="V21" s="2">
        <f t="shared" si="15"/>
        <v>1340000000</v>
      </c>
      <c r="W21" s="2">
        <f t="shared" si="15"/>
        <v>1250000000</v>
      </c>
      <c r="X21" s="2">
        <f t="shared" si="15"/>
        <v>1250000000</v>
      </c>
      <c r="Y21" s="2">
        <f t="shared" si="15"/>
        <v>1250000000</v>
      </c>
      <c r="Z21" s="2">
        <f t="shared" si="15"/>
        <v>1250000000</v>
      </c>
    </row>
    <row r="23" spans="1:26" ht="15.5" x14ac:dyDescent="0.35">
      <c r="B23" t="s">
        <v>53</v>
      </c>
      <c r="C23" t="s">
        <v>54</v>
      </c>
      <c r="D23" s="3">
        <f>IFERROR(D5/D6*100,"")</f>
        <v>-0.90294934621658829</v>
      </c>
      <c r="H23" s="3">
        <f t="shared" ref="H23:Z23" si="16">IFERROR(H5/H6*100,"")</f>
        <v>-3.6117973848663532</v>
      </c>
      <c r="I23" s="3">
        <f t="shared" si="16"/>
        <v>4.9497594680672616</v>
      </c>
      <c r="J23" s="3">
        <f t="shared" si="16"/>
        <v>2.012390480457662</v>
      </c>
      <c r="K23" s="3">
        <f t="shared" si="16"/>
        <v>-0.48008037705015882</v>
      </c>
      <c r="L23" s="3">
        <f t="shared" si="16"/>
        <v>2.4599677493902816</v>
      </c>
      <c r="M23" s="3">
        <f t="shared" si="16"/>
        <v>2.3697816059792829</v>
      </c>
      <c r="N23" s="3">
        <f t="shared" si="16"/>
        <v>0.8957889087080575</v>
      </c>
      <c r="O23" s="3">
        <f t="shared" si="16"/>
        <v>1.3542243849102207</v>
      </c>
      <c r="P23" s="3">
        <f t="shared" si="16"/>
        <v>1.3481917162201287</v>
      </c>
      <c r="Q23" s="3">
        <f t="shared" si="16"/>
        <v>-6.7840896167405891</v>
      </c>
      <c r="R23" s="3">
        <f t="shared" si="16"/>
        <v>-1.6804732471450503</v>
      </c>
      <c r="S23" s="3">
        <f t="shared" si="16"/>
        <v>-0.3816675076854254</v>
      </c>
      <c r="T23" s="3">
        <f t="shared" si="16"/>
        <v>0.80126768108373081</v>
      </c>
      <c r="U23" s="3">
        <f t="shared" si="16"/>
        <v>0.4266035529004169</v>
      </c>
      <c r="V23" s="3">
        <f t="shared" si="16"/>
        <v>20.802044983230875</v>
      </c>
      <c r="W23" s="3">
        <f t="shared" si="16"/>
        <v>9.98040759653151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 t="str">
        <f t="shared" ref="H24:Z24" si="17">IFERROR(_xlfn.RRI(5,M23,H23),"")</f>
        <v/>
      </c>
      <c r="I24" s="4">
        <f t="shared" si="17"/>
        <v>0.40758841197709295</v>
      </c>
      <c r="J24" s="4">
        <f t="shared" si="17"/>
        <v>8.244122702565071E-2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0.11066375821554009</v>
      </c>
      <c r="P24" s="4">
        <f t="shared" si="17"/>
        <v>0.25876725617283891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1.1000000000000001</v>
      </c>
      <c r="H25" s="3">
        <f>IFERROR(INDEX(D25:G25,COUNT(D25:G25)),"")</f>
        <v>1.1000000000000001</v>
      </c>
      <c r="I25" s="3">
        <f t="shared" ref="I25:Z25" si="18">IFERROR(INDEX(I51:I500,MATCH($C$25,$C$51:$C$500,0)),"")</f>
        <v>6.01</v>
      </c>
      <c r="J25" s="3">
        <f t="shared" si="18"/>
        <v>2.04</v>
      </c>
      <c r="K25" s="3">
        <f t="shared" si="18"/>
        <v>1.31</v>
      </c>
      <c r="L25" s="3">
        <f t="shared" si="18"/>
        <v>3.2</v>
      </c>
      <c r="M25" s="3">
        <f t="shared" si="18"/>
        <v>3.34</v>
      </c>
      <c r="N25" s="3">
        <f t="shared" si="18"/>
        <v>1.56</v>
      </c>
      <c r="O25" s="3">
        <f t="shared" si="18"/>
        <v>1.2</v>
      </c>
      <c r="P25" s="3">
        <f t="shared" si="18"/>
        <v>3.11</v>
      </c>
      <c r="Q25" s="3">
        <f t="shared" si="18"/>
        <v>-61.15</v>
      </c>
      <c r="R25" s="3">
        <f t="shared" si="18"/>
        <v>-8.35</v>
      </c>
      <c r="S25" s="3">
        <f t="shared" si="18"/>
        <v>-9.2200000000000006</v>
      </c>
      <c r="T25" s="3">
        <f t="shared" si="18"/>
        <v>6.29</v>
      </c>
      <c r="U25" s="3">
        <f t="shared" si="18"/>
        <v>4.13</v>
      </c>
      <c r="V25" s="3">
        <f t="shared" si="18"/>
        <v>120.26</v>
      </c>
      <c r="W25" s="3">
        <f t="shared" si="18"/>
        <v>40.369999999999997</v>
      </c>
      <c r="X25" s="3">
        <f t="shared" si="18"/>
        <v>72.22</v>
      </c>
      <c r="Y25" s="3">
        <f t="shared" si="18"/>
        <v>5.52</v>
      </c>
      <c r="Z25" s="3">
        <f t="shared" si="18"/>
        <v>12.89</v>
      </c>
    </row>
    <row r="26" spans="1:26" ht="15.5" x14ac:dyDescent="0.35">
      <c r="C26" t="s">
        <v>58</v>
      </c>
      <c r="D26" s="4">
        <f>IFERROR(_xlfn.RRI(5,I25,D25),"")</f>
        <v>-0.28796122782338163</v>
      </c>
      <c r="H26" s="4">
        <f t="shared" ref="H26:Z26" si="19">IFERROR(_xlfn.RRI(5,M25,H25),"")</f>
        <v>-0.19919044996720447</v>
      </c>
      <c r="I26" s="4">
        <f t="shared" si="19"/>
        <v>0.30963410030947691</v>
      </c>
      <c r="J26" s="4">
        <f t="shared" si="19"/>
        <v>0.11196158593857897</v>
      </c>
      <c r="K26" s="4">
        <f t="shared" si="19"/>
        <v>-0.15879434933949199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-0.28203029382703615</v>
      </c>
      <c r="P26" s="4">
        <f t="shared" si="19"/>
        <v>-5.5151740327316179E-2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>
        <f t="shared" si="19"/>
        <v>2.646067000340202E-2</v>
      </c>
      <c r="U26" s="4">
        <f t="shared" si="19"/>
        <v>-0.20358500779098321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23.242069450961989</v>
      </c>
      <c r="H27" s="3">
        <f t="shared" ref="H27:Z27" si="20">IFERROR(H4/H21,"")</f>
        <v>92.968277803847954</v>
      </c>
      <c r="I27" s="3">
        <f t="shared" si="20"/>
        <v>88.344462693571089</v>
      </c>
      <c r="J27" s="3">
        <f t="shared" si="20"/>
        <v>76.043500703894878</v>
      </c>
      <c r="K27" s="3">
        <f t="shared" si="20"/>
        <v>69.317128108869071</v>
      </c>
      <c r="L27" s="3">
        <f t="shared" si="20"/>
        <v>66.857062412013136</v>
      </c>
      <c r="M27" s="3">
        <f t="shared" si="20"/>
        <v>64.17508212106992</v>
      </c>
      <c r="N27" s="3">
        <f t="shared" si="20"/>
        <v>66.831790744466801</v>
      </c>
      <c r="O27" s="3">
        <f t="shared" si="20"/>
        <v>70.342559753276788</v>
      </c>
      <c r="P27" s="3">
        <f t="shared" si="20"/>
        <v>69.082766675317927</v>
      </c>
      <c r="Q27" s="3">
        <f t="shared" si="20"/>
        <v>436.24223034734916</v>
      </c>
      <c r="R27" s="3">
        <f t="shared" si="20"/>
        <v>418.1616087751371</v>
      </c>
      <c r="S27" s="3">
        <f t="shared" si="20"/>
        <v>273.87270788912582</v>
      </c>
      <c r="T27" s="3">
        <f t="shared" si="20"/>
        <v>259.73275000000001</v>
      </c>
      <c r="U27" s="3">
        <f t="shared" si="20"/>
        <v>527.61140367647056</v>
      </c>
      <c r="V27" s="3">
        <f t="shared" si="20"/>
        <v>498.34354328358211</v>
      </c>
      <c r="W27" s="3">
        <f t="shared" si="20"/>
        <v>273.06673084480002</v>
      </c>
      <c r="X27" s="3">
        <f t="shared" si="20"/>
        <v>232.70487817919999</v>
      </c>
      <c r="Y27" s="3">
        <f t="shared" si="20"/>
        <v>155.07023136719999</v>
      </c>
      <c r="Z27" s="3">
        <f t="shared" si="20"/>
        <v>171.1358401496</v>
      </c>
    </row>
    <row r="28" spans="1:26" ht="15.5" x14ac:dyDescent="0.35">
      <c r="C28" t="s">
        <v>60</v>
      </c>
      <c r="D28" s="4">
        <f>IFERROR(_xlfn.RRI(5,I27,D27),"")</f>
        <v>-0.23436973568701025</v>
      </c>
      <c r="H28" s="4">
        <f t="shared" ref="H28:Z28" si="21">IFERROR(_xlfn.RRI(5,M27,H27),"")</f>
        <v>7.694536276607411E-2</v>
      </c>
      <c r="I28" s="4">
        <f t="shared" si="21"/>
        <v>5.7399856481448408E-2</v>
      </c>
      <c r="J28" s="4">
        <f t="shared" si="21"/>
        <v>1.5707797939983559E-2</v>
      </c>
      <c r="K28" s="4">
        <f t="shared" si="21"/>
        <v>6.775757968782159E-4</v>
      </c>
      <c r="L28" s="4">
        <f t="shared" si="21"/>
        <v>-0.31279878751466506</v>
      </c>
      <c r="M28" s="4">
        <f t="shared" si="21"/>
        <v>-0.31260802912026697</v>
      </c>
      <c r="N28" s="4">
        <f t="shared" si="21"/>
        <v>-0.24579940889144958</v>
      </c>
      <c r="O28" s="4">
        <f t="shared" si="21"/>
        <v>-0.22991566183406853</v>
      </c>
      <c r="P28" s="4">
        <f t="shared" si="21"/>
        <v>-0.33409678805599607</v>
      </c>
      <c r="Q28" s="4">
        <f t="shared" si="21"/>
        <v>-2.626725720728551E-2</v>
      </c>
      <c r="R28" s="4">
        <f t="shared" si="21"/>
        <v>8.8967888318147281E-2</v>
      </c>
      <c r="S28" s="4">
        <f t="shared" si="21"/>
        <v>3.3114967838232756E-2</v>
      </c>
      <c r="T28" s="4">
        <f t="shared" si="21"/>
        <v>0.1086632602622124</v>
      </c>
      <c r="U28" s="4">
        <f t="shared" si="21"/>
        <v>0.25254875751436257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108.48</v>
      </c>
      <c r="H32" s="3">
        <f>IFERROR(INDEX(D32:G32,COUNT(D32:G32)),"")</f>
        <v>108.48</v>
      </c>
      <c r="I32" s="3">
        <f t="shared" ref="I32:Z32" si="22">IFERROR(INDEX(I51:I500,MATCH($C$32,$C$51:$C$500,0)),"")</f>
        <v>107.6</v>
      </c>
      <c r="J32" s="3">
        <f t="shared" si="22"/>
        <v>135.51</v>
      </c>
      <c r="K32" s="3">
        <f t="shared" si="22"/>
        <v>146.43</v>
      </c>
      <c r="L32" s="3">
        <f t="shared" si="22"/>
        <v>125.62</v>
      </c>
      <c r="M32" s="3">
        <f t="shared" si="22"/>
        <v>120.92</v>
      </c>
      <c r="N32" s="3">
        <f t="shared" si="22"/>
        <v>115.85</v>
      </c>
      <c r="O32" s="3">
        <f t="shared" si="22"/>
        <v>126.33</v>
      </c>
      <c r="P32" s="3">
        <f t="shared" si="22"/>
        <v>130.44999999999999</v>
      </c>
      <c r="Q32" s="3">
        <f t="shared" si="22"/>
        <v>892.64</v>
      </c>
      <c r="R32" s="3">
        <f t="shared" si="22"/>
        <v>961.67</v>
      </c>
      <c r="S32" s="3">
        <f t="shared" si="22"/>
        <v>884.89</v>
      </c>
      <c r="T32" s="3">
        <f t="shared" si="22"/>
        <v>777.27</v>
      </c>
      <c r="U32" s="3">
        <f t="shared" si="22"/>
        <v>827.71</v>
      </c>
      <c r="V32" s="3">
        <f t="shared" si="22"/>
        <v>576.82000000000005</v>
      </c>
      <c r="W32" s="3">
        <f t="shared" si="22"/>
        <v>412.68</v>
      </c>
      <c r="X32" s="3">
        <f t="shared" si="22"/>
        <v>373.49</v>
      </c>
      <c r="Y32" s="3">
        <f t="shared" si="22"/>
        <v>303.5</v>
      </c>
      <c r="Z32" s="3">
        <f t="shared" si="22"/>
        <v>297.98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0.47</v>
      </c>
      <c r="H33" s="3">
        <f>IFERROR(INDEX(D33:G33,COUNT(D33:G33)),"")</f>
        <v>0.47</v>
      </c>
      <c r="I33" s="3">
        <f t="shared" ref="I33:Z33" si="23">IFERROR(INDEX(I51:I500,MATCH($C$33,$C$51:$C$500,0)),"")</f>
        <v>0.52</v>
      </c>
      <c r="J33" s="3">
        <f t="shared" si="23"/>
        <v>0.41</v>
      </c>
      <c r="K33" s="3">
        <f t="shared" si="23"/>
        <v>0.34</v>
      </c>
      <c r="L33" s="3">
        <f t="shared" si="23"/>
        <v>0.63</v>
      </c>
      <c r="M33" s="3">
        <f t="shared" si="23"/>
        <v>0.51</v>
      </c>
      <c r="N33" s="3">
        <f t="shared" si="23"/>
        <v>1.17</v>
      </c>
      <c r="O33" s="3">
        <f t="shared" si="23"/>
        <v>1.19</v>
      </c>
      <c r="P33" s="3">
        <f t="shared" si="23"/>
        <v>1.1599999999999999</v>
      </c>
      <c r="Q33" s="3">
        <f t="shared" si="23"/>
        <v>1.75</v>
      </c>
      <c r="R33" s="3">
        <f t="shared" si="23"/>
        <v>1.54</v>
      </c>
      <c r="S33" s="3">
        <f t="shared" si="23"/>
        <v>1.91</v>
      </c>
      <c r="T33" s="3">
        <f t="shared" si="23"/>
        <v>1.26</v>
      </c>
      <c r="U33" s="3">
        <f t="shared" si="23"/>
        <v>1.6</v>
      </c>
      <c r="V33" s="3">
        <f t="shared" si="23"/>
        <v>2.79</v>
      </c>
      <c r="W33" s="3">
        <f t="shared" si="23"/>
        <v>1.34</v>
      </c>
      <c r="X33" s="3">
        <f t="shared" si="23"/>
        <v>1.61</v>
      </c>
      <c r="Y33" s="3">
        <f t="shared" si="23"/>
        <v>1.64</v>
      </c>
      <c r="Z33" s="3">
        <f t="shared" si="23"/>
        <v>1.67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46.36</v>
      </c>
      <c r="H34" s="3">
        <f>IFERROR(INDEX(D34:G34,COUNT(D34:G34)),"")</f>
        <v>46.36</v>
      </c>
      <c r="I34" s="3">
        <f t="shared" ref="I34:Z34" si="24">IFERROR(INDEX(I51:I500,MATCH($C$34,$C$51:$C$500,0)),"")</f>
        <v>9.32</v>
      </c>
      <c r="J34" s="3">
        <f t="shared" si="24"/>
        <v>26.96</v>
      </c>
      <c r="K34" s="3">
        <f t="shared" si="24"/>
        <v>38.17</v>
      </c>
      <c r="L34" s="3">
        <f t="shared" si="24"/>
        <v>24.69</v>
      </c>
      <c r="M34" s="3">
        <f t="shared" si="24"/>
        <v>18.559999999999999</v>
      </c>
      <c r="N34" s="3">
        <f t="shared" si="24"/>
        <v>86.54</v>
      </c>
      <c r="O34" s="3">
        <f t="shared" si="24"/>
        <v>125</v>
      </c>
      <c r="P34" s="3">
        <f t="shared" si="24"/>
        <v>48.55</v>
      </c>
      <c r="Q34" s="3">
        <f t="shared" si="24"/>
        <v>-25.53</v>
      </c>
      <c r="R34" s="3">
        <f t="shared" si="24"/>
        <v>-176.89</v>
      </c>
      <c r="S34" s="3">
        <f t="shared" si="24"/>
        <v>-182.97</v>
      </c>
      <c r="T34" s="3">
        <f t="shared" si="24"/>
        <v>155.80000000000001</v>
      </c>
      <c r="U34" s="3">
        <f t="shared" si="24"/>
        <v>320.33999999999997</v>
      </c>
      <c r="V34" s="3">
        <f t="shared" si="24"/>
        <v>13.39</v>
      </c>
      <c r="W34" s="3">
        <f t="shared" si="24"/>
        <v>13.7</v>
      </c>
      <c r="X34" s="3">
        <f t="shared" si="24"/>
        <v>8.34</v>
      </c>
      <c r="Y34" s="3">
        <f t="shared" si="24"/>
        <v>90.04</v>
      </c>
      <c r="Z34" s="3">
        <f t="shared" si="24"/>
        <v>38.56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2.19</v>
      </c>
      <c r="H35" s="3">
        <f>IFERROR(INDEX(D35:G35,COUNT(D35:G35)),"")</f>
        <v>2.19</v>
      </c>
      <c r="I35" s="3">
        <f t="shared" ref="I35:Z35" si="25">IFERROR(INDEX(I51:I500,MATCH($C$35,$C$51:$C$500,0)),"")</f>
        <v>0.63</v>
      </c>
      <c r="J35" s="3">
        <f t="shared" si="25"/>
        <v>0.72</v>
      </c>
      <c r="K35" s="3">
        <f t="shared" si="25"/>
        <v>0.72</v>
      </c>
      <c r="L35" s="3">
        <f t="shared" si="25"/>
        <v>1.18</v>
      </c>
      <c r="M35" s="3">
        <f t="shared" si="25"/>
        <v>0.97</v>
      </c>
      <c r="N35" s="3">
        <f t="shared" si="25"/>
        <v>2.02</v>
      </c>
      <c r="O35" s="3">
        <f t="shared" si="25"/>
        <v>2.13</v>
      </c>
      <c r="P35" s="3">
        <f t="shared" si="25"/>
        <v>2.19</v>
      </c>
      <c r="Q35" s="3">
        <f t="shared" si="25"/>
        <v>3.58</v>
      </c>
      <c r="R35" s="3">
        <f t="shared" si="25"/>
        <v>3.53</v>
      </c>
      <c r="S35" s="3">
        <f t="shared" si="25"/>
        <v>6.16</v>
      </c>
      <c r="T35" s="3">
        <f t="shared" si="25"/>
        <v>3.78</v>
      </c>
      <c r="U35" s="3">
        <f t="shared" si="25"/>
        <v>2.52</v>
      </c>
      <c r="V35" s="3">
        <f t="shared" si="25"/>
        <v>3.24</v>
      </c>
      <c r="W35" s="3">
        <f t="shared" si="25"/>
        <v>2.0299999999999998</v>
      </c>
      <c r="X35" s="3">
        <f t="shared" si="25"/>
        <v>2.59</v>
      </c>
      <c r="Y35" s="3">
        <f t="shared" si="25"/>
        <v>3.21</v>
      </c>
      <c r="Z35" s="3">
        <f t="shared" si="25"/>
        <v>2.9</v>
      </c>
    </row>
    <row r="36" spans="1:26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Z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  <c r="Z36" s="4" t="str">
        <f t="shared" si="26"/>
        <v/>
      </c>
    </row>
    <row r="37" spans="1:26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Z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  <c r="Z37" s="3" t="str">
        <f t="shared" si="27"/>
        <v/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990577000000</v>
      </c>
      <c r="E51" s="5">
        <v>845722000000</v>
      </c>
      <c r="F51" s="5">
        <v>1054290000000</v>
      </c>
      <c r="G51" s="5">
        <v>961324000000</v>
      </c>
      <c r="I51" s="5">
        <v>3765241000000</v>
      </c>
      <c r="J51" s="5">
        <v>3240974000000</v>
      </c>
      <c r="K51" s="5">
        <v>2954296000000</v>
      </c>
      <c r="L51" s="5">
        <v>2849448000000</v>
      </c>
      <c r="M51" s="5">
        <v>2735142000000</v>
      </c>
      <c r="N51" s="5">
        <v>2657232000000</v>
      </c>
      <c r="O51" s="5">
        <v>2737029000000</v>
      </c>
      <c r="P51" s="5">
        <v>2661759000000</v>
      </c>
      <c r="Q51" s="5">
        <v>2386245000000</v>
      </c>
      <c r="R51" s="5">
        <v>2287344000000</v>
      </c>
      <c r="S51" s="5">
        <v>1284463000000</v>
      </c>
      <c r="T51" s="5">
        <v>1038931000000</v>
      </c>
      <c r="U51" s="5">
        <v>717551509000</v>
      </c>
      <c r="V51" s="5">
        <v>667780348000</v>
      </c>
      <c r="W51" s="5">
        <v>341333413556</v>
      </c>
      <c r="X51" s="5">
        <v>290881097724</v>
      </c>
      <c r="Y51" s="5">
        <v>193837789209</v>
      </c>
      <c r="Z51" s="5">
        <v>213919800187</v>
      </c>
    </row>
    <row r="52" spans="2:26" ht="15.5" x14ac:dyDescent="0.35">
      <c r="C52" t="s">
        <v>382</v>
      </c>
      <c r="D52" s="5">
        <v>284193000000</v>
      </c>
      <c r="E52" s="5">
        <v>-28375000000</v>
      </c>
      <c r="F52" s="5">
        <v>318095000000</v>
      </c>
      <c r="G52" s="5">
        <v>273114000000</v>
      </c>
      <c r="I52" s="5">
        <v>806266000000</v>
      </c>
      <c r="J52" s="5">
        <v>701354000000</v>
      </c>
      <c r="K52" s="5">
        <v>348847000000</v>
      </c>
      <c r="L52" s="5">
        <v>328455000000</v>
      </c>
      <c r="M52" s="5">
        <v>371512000000</v>
      </c>
      <c r="N52" s="5">
        <v>444757000000</v>
      </c>
      <c r="O52" s="5">
        <v>547331000000</v>
      </c>
      <c r="P52" s="5">
        <v>488198000000</v>
      </c>
      <c r="Q52" s="5">
        <v>306505000000</v>
      </c>
      <c r="R52" s="5">
        <v>314785000000</v>
      </c>
      <c r="S52" s="5">
        <v>279814000000</v>
      </c>
      <c r="T52" s="5">
        <v>358763000000</v>
      </c>
      <c r="U52" s="5">
        <v>256206915000</v>
      </c>
      <c r="V52" s="5">
        <v>149383962000</v>
      </c>
      <c r="W52" s="5">
        <v>44262452072</v>
      </c>
    </row>
    <row r="53" spans="2:26" ht="15.5" x14ac:dyDescent="0.35">
      <c r="C53" t="s">
        <v>1135</v>
      </c>
      <c r="N53" s="5">
        <v>422057000000</v>
      </c>
      <c r="O53" s="5">
        <v>588956000000</v>
      </c>
      <c r="P53" s="5">
        <v>608725000000</v>
      </c>
      <c r="Q53" s="5">
        <v>647020000000</v>
      </c>
      <c r="R53" s="5">
        <v>465543000000</v>
      </c>
      <c r="S53" s="5">
        <v>378485000000</v>
      </c>
      <c r="U53" s="5">
        <v>240076086000</v>
      </c>
      <c r="V53" s="5">
        <v>193215612000</v>
      </c>
      <c r="W53" s="5">
        <v>63544919675</v>
      </c>
      <c r="X53" s="5">
        <v>89457652185</v>
      </c>
      <c r="Y53" s="5">
        <v>83214690634</v>
      </c>
      <c r="Z53" s="5">
        <v>138002182504</v>
      </c>
    </row>
    <row r="54" spans="2:26" ht="15.5" x14ac:dyDescent="0.35">
      <c r="C54" t="s">
        <v>1416</v>
      </c>
      <c r="D54" s="5">
        <v>10497000000</v>
      </c>
      <c r="E54" s="5">
        <v>21668000000</v>
      </c>
      <c r="F54" s="5">
        <v>11577000000</v>
      </c>
      <c r="G54" s="5">
        <v>10417000000</v>
      </c>
      <c r="I54" s="5">
        <v>55108000000</v>
      </c>
      <c r="J54" s="5">
        <v>31964000000</v>
      </c>
      <c r="K54" s="5">
        <v>75037000000</v>
      </c>
      <c r="L54" s="5">
        <v>174326000000</v>
      </c>
      <c r="M54" s="5">
        <v>226120000000</v>
      </c>
    </row>
    <row r="55" spans="2:26" ht="15.5" x14ac:dyDescent="0.35">
      <c r="C55" t="s">
        <v>826</v>
      </c>
      <c r="N55" s="5">
        <v>61498000000</v>
      </c>
      <c r="O55" s="5">
        <v>51441000000</v>
      </c>
      <c r="P55" s="5">
        <v>52134000000</v>
      </c>
      <c r="Q55" s="5">
        <v>48762000000</v>
      </c>
      <c r="R55" s="5">
        <v>46266000000</v>
      </c>
      <c r="S55" s="5">
        <v>34363000000</v>
      </c>
      <c r="T55" s="5">
        <v>47012000000</v>
      </c>
      <c r="U55" s="5">
        <v>58125316000</v>
      </c>
      <c r="V55" s="5">
        <v>47846160000</v>
      </c>
      <c r="W55" s="5">
        <v>29359870472</v>
      </c>
      <c r="X55" s="5">
        <v>22989294493</v>
      </c>
      <c r="Y55" s="5">
        <v>25266808919</v>
      </c>
      <c r="Z55" s="5">
        <v>25483796681</v>
      </c>
    </row>
    <row r="56" spans="2:26" ht="15.5" x14ac:dyDescent="0.35">
      <c r="C56" t="s">
        <v>2238</v>
      </c>
      <c r="N56" s="5">
        <v>11018000000</v>
      </c>
      <c r="O56" s="5">
        <v>20248000000</v>
      </c>
      <c r="P56" s="5">
        <v>27980000000</v>
      </c>
      <c r="Q56" s="5">
        <v>25284000000</v>
      </c>
      <c r="R56" s="5">
        <v>22128000000</v>
      </c>
      <c r="S56" s="5">
        <v>28252000000</v>
      </c>
      <c r="T56" s="5">
        <v>41750000000</v>
      </c>
      <c r="U56" s="5">
        <v>74531336000</v>
      </c>
      <c r="V56" s="5">
        <v>32145367000</v>
      </c>
      <c r="W56" s="5">
        <v>12259731466</v>
      </c>
      <c r="X56" s="5">
        <v>9049093561</v>
      </c>
      <c r="Y56" s="5">
        <v>5754381395</v>
      </c>
      <c r="Z56" s="5">
        <v>8928133154</v>
      </c>
    </row>
    <row r="57" spans="2:26" ht="15.5" x14ac:dyDescent="0.35">
      <c r="C57" t="s">
        <v>337</v>
      </c>
      <c r="Q57" s="5">
        <v>5732000000</v>
      </c>
      <c r="R57" s="5">
        <v>10483000000</v>
      </c>
      <c r="S57" s="5">
        <v>396462000000</v>
      </c>
      <c r="T57" s="5">
        <v>107003000000</v>
      </c>
      <c r="U57" s="5">
        <v>44323112000</v>
      </c>
      <c r="V57" s="5">
        <v>23624826000</v>
      </c>
      <c r="W57" s="5">
        <v>12933449139</v>
      </c>
      <c r="X57" s="5">
        <v>5379201707</v>
      </c>
      <c r="Y57" s="5">
        <v>33666575773</v>
      </c>
      <c r="Z57" s="5">
        <v>23543529410</v>
      </c>
    </row>
    <row r="58" spans="2:26" ht="15.5" x14ac:dyDescent="0.35">
      <c r="C58" t="s">
        <v>93</v>
      </c>
      <c r="D58" s="5">
        <v>-92888000000</v>
      </c>
      <c r="E58" s="5">
        <v>-22340000000</v>
      </c>
      <c r="F58" s="5">
        <v>29212000000</v>
      </c>
      <c r="G58" s="5">
        <v>41966000000</v>
      </c>
      <c r="I58" s="5">
        <v>14017000000</v>
      </c>
      <c r="J58" s="5">
        <v>54984000000</v>
      </c>
      <c r="K58" s="5">
        <v>-90273000000</v>
      </c>
      <c r="L58" s="5">
        <v>12921000000</v>
      </c>
      <c r="M58" s="5">
        <v>-3684000000</v>
      </c>
      <c r="N58" s="5">
        <v>-2297000000</v>
      </c>
      <c r="O58" s="5">
        <v>37255000000</v>
      </c>
      <c r="P58" s="5">
        <v>-50332000000</v>
      </c>
      <c r="Q58" s="5">
        <v>-41478000000</v>
      </c>
      <c r="R58" s="5">
        <v>-61602000000</v>
      </c>
      <c r="S58" s="5">
        <v>59390000000</v>
      </c>
      <c r="T58" s="5">
        <v>16664000000</v>
      </c>
      <c r="U58" s="5">
        <v>-823388000</v>
      </c>
      <c r="V58" s="5">
        <v>-345942000</v>
      </c>
      <c r="W58" s="5">
        <v>1036512484</v>
      </c>
    </row>
    <row r="59" spans="2:26" ht="15.5" x14ac:dyDescent="0.35">
      <c r="C59" t="s">
        <v>85</v>
      </c>
      <c r="D59" s="5">
        <v>-533854000000</v>
      </c>
      <c r="E59" s="5">
        <v>-359594000000</v>
      </c>
      <c r="F59" s="5">
        <v>-621497000000</v>
      </c>
      <c r="G59" s="5">
        <v>-681850000000</v>
      </c>
      <c r="I59" s="5">
        <v>-2064608000000</v>
      </c>
      <c r="J59" s="5">
        <v>-1899228000000</v>
      </c>
      <c r="K59" s="5">
        <v>-1717747000000</v>
      </c>
      <c r="L59" s="5">
        <v>-1735061000000</v>
      </c>
      <c r="M59" s="5">
        <v>-1565983000000</v>
      </c>
      <c r="N59" s="5">
        <v>-1579668000000</v>
      </c>
      <c r="O59" s="5">
        <v>-1695387000000</v>
      </c>
      <c r="P59" s="5">
        <v>-1586571000000</v>
      </c>
      <c r="Q59" s="5">
        <v>-2309110000000</v>
      </c>
      <c r="R59" s="5">
        <v>-1366469000000</v>
      </c>
      <c r="S59" s="5">
        <v>-1097791000000</v>
      </c>
      <c r="T59" s="5">
        <v>-776694000000</v>
      </c>
      <c r="U59" s="5">
        <v>-567143365000</v>
      </c>
      <c r="V59" s="5">
        <v>-434328763000</v>
      </c>
      <c r="W59" s="5">
        <v>-247911352771</v>
      </c>
      <c r="X59" s="5">
        <v>-151452804769</v>
      </c>
      <c r="Y59" s="5">
        <v>-108029859968</v>
      </c>
      <c r="Z59" s="5">
        <v>-133211250386</v>
      </c>
    </row>
    <row r="60" spans="2:26" ht="15.5" x14ac:dyDescent="0.35">
      <c r="C60" t="s">
        <v>391</v>
      </c>
      <c r="E60" s="5">
        <v>61441000000</v>
      </c>
      <c r="F60" s="5">
        <v>-21525000000</v>
      </c>
      <c r="G60" s="5">
        <v>-39916000000</v>
      </c>
      <c r="K60" s="5">
        <v>-17250000000</v>
      </c>
      <c r="L60" s="5">
        <v>-25944000000</v>
      </c>
      <c r="M60" s="5">
        <v>-23753000000</v>
      </c>
      <c r="N60" s="5">
        <v>-8187000000</v>
      </c>
      <c r="O60" s="5">
        <v>-20447000000</v>
      </c>
      <c r="P60" s="5">
        <v>-19543000000</v>
      </c>
      <c r="Q60" s="5">
        <v>-19598000000</v>
      </c>
      <c r="R60" s="5">
        <v>-39767000000</v>
      </c>
      <c r="S60" s="5">
        <v>-32905000000</v>
      </c>
      <c r="T60" s="5">
        <v>-41592000000</v>
      </c>
      <c r="U60" s="5">
        <v>-57399897000</v>
      </c>
      <c r="V60" s="5">
        <v>-34102174000</v>
      </c>
      <c r="W60" s="5">
        <v>-10633708171</v>
      </c>
    </row>
    <row r="61" spans="2:26" ht="15.5" x14ac:dyDescent="0.35">
      <c r="C61" t="s">
        <v>1474</v>
      </c>
      <c r="W61" s="5">
        <v>-18859246962</v>
      </c>
    </row>
    <row r="62" spans="2:26" ht="15.5" x14ac:dyDescent="0.35">
      <c r="C62" t="s">
        <v>392</v>
      </c>
      <c r="D62" s="5">
        <v>-286869000000</v>
      </c>
      <c r="E62" s="5">
        <v>-298614000000</v>
      </c>
      <c r="F62" s="5">
        <v>-274984000000</v>
      </c>
      <c r="G62" s="5">
        <v>-266691000000</v>
      </c>
      <c r="I62" s="5">
        <v>-1104909000000</v>
      </c>
      <c r="J62" s="5">
        <v>-1181650000000</v>
      </c>
      <c r="K62" s="5">
        <v>-1268085000000</v>
      </c>
      <c r="L62" s="5">
        <v>-1271965000000</v>
      </c>
      <c r="M62" s="5">
        <v>-1233850000000</v>
      </c>
      <c r="N62" s="5">
        <v>-1045425000000</v>
      </c>
      <c r="O62" s="5">
        <v>-1114739000000</v>
      </c>
      <c r="P62" s="5">
        <v>-1122750000000</v>
      </c>
      <c r="Q62" s="5">
        <v>-1158072000000</v>
      </c>
      <c r="R62" s="5">
        <v>-997940000000</v>
      </c>
      <c r="S62" s="5">
        <v>-795729000000</v>
      </c>
      <c r="T62" s="5">
        <v>-488181000000</v>
      </c>
      <c r="U62" s="5">
        <v>-333762905000</v>
      </c>
      <c r="V62" s="5">
        <v>-281541354000</v>
      </c>
    </row>
    <row r="63" spans="2:26" ht="15.5" x14ac:dyDescent="0.35">
      <c r="C63" t="s">
        <v>1136</v>
      </c>
      <c r="W63" s="5">
        <v>-100763545928</v>
      </c>
      <c r="X63" s="5">
        <v>-71797894486</v>
      </c>
      <c r="Y63" s="5">
        <v>-55077627939</v>
      </c>
      <c r="Z63" s="5">
        <v>-63592963321</v>
      </c>
    </row>
    <row r="64" spans="2:26" ht="15.5" x14ac:dyDescent="0.35">
      <c r="C64" t="s">
        <v>829</v>
      </c>
      <c r="W64" s="5">
        <v>-9797778895</v>
      </c>
      <c r="X64" s="5">
        <v>-8438124056</v>
      </c>
      <c r="Y64" s="5">
        <v>-7516023524</v>
      </c>
      <c r="Z64" s="5">
        <v>-4936088347</v>
      </c>
    </row>
    <row r="65" spans="3:26" ht="15.5" x14ac:dyDescent="0.35">
      <c r="C65" t="s">
        <v>2031</v>
      </c>
      <c r="W65" s="5">
        <v>-7916477397</v>
      </c>
      <c r="X65" s="5">
        <v>-6308867185</v>
      </c>
      <c r="Y65" s="5">
        <v>-5006755359</v>
      </c>
      <c r="Z65" s="5">
        <v>-4676105194</v>
      </c>
    </row>
    <row r="66" spans="3:26" ht="15.5" x14ac:dyDescent="0.35">
      <c r="C66" t="s">
        <v>1138</v>
      </c>
      <c r="D66" s="5">
        <v>-286869000000</v>
      </c>
      <c r="E66" s="5">
        <v>-298614000000</v>
      </c>
      <c r="F66" s="5">
        <v>-274984000000</v>
      </c>
      <c r="G66" s="5">
        <v>-266691000000</v>
      </c>
      <c r="I66" s="5">
        <v>-1104909000000</v>
      </c>
      <c r="J66" s="5">
        <v>-1181650000000</v>
      </c>
      <c r="K66" s="5">
        <v>-1268085000000</v>
      </c>
      <c r="L66" s="5">
        <v>-1271965000000</v>
      </c>
      <c r="M66" s="5">
        <v>-1233850000000</v>
      </c>
      <c r="N66" s="5">
        <v>-1045425000000</v>
      </c>
      <c r="O66" s="5">
        <v>-1114739000000</v>
      </c>
      <c r="P66" s="5">
        <v>-1122750000000</v>
      </c>
      <c r="Q66" s="5">
        <v>-1158072000000</v>
      </c>
      <c r="R66" s="5">
        <v>-997940000000</v>
      </c>
      <c r="S66" s="5">
        <v>-795729000000</v>
      </c>
      <c r="T66" s="5">
        <v>-488181000000</v>
      </c>
      <c r="U66" s="5">
        <v>-333762905000</v>
      </c>
      <c r="V66" s="5">
        <v>-281541354000</v>
      </c>
      <c r="W66" s="5">
        <v>-174664335008</v>
      </c>
      <c r="X66" s="5">
        <v>-139700847135</v>
      </c>
      <c r="Y66" s="5">
        <v>-98920974442</v>
      </c>
      <c r="Z66" s="5">
        <v>-127272406259</v>
      </c>
    </row>
    <row r="67" spans="3:26" ht="15.5" x14ac:dyDescent="0.35">
      <c r="C67" t="s">
        <v>88</v>
      </c>
      <c r="D67" s="5">
        <v>456723000000</v>
      </c>
      <c r="E67" s="5">
        <v>478537000000</v>
      </c>
      <c r="F67" s="5">
        <v>432793000000</v>
      </c>
      <c r="G67" s="5">
        <v>279474000000</v>
      </c>
      <c r="I67" s="5">
        <v>1693042000000</v>
      </c>
      <c r="J67" s="5">
        <v>1334848000000</v>
      </c>
      <c r="K67" s="5">
        <v>1230380000000</v>
      </c>
      <c r="L67" s="5">
        <v>1109446000000</v>
      </c>
      <c r="M67" s="5">
        <v>1162767000000</v>
      </c>
      <c r="N67" s="5">
        <v>1070223000000</v>
      </c>
      <c r="O67" s="5">
        <v>1033549000000</v>
      </c>
      <c r="P67" s="5">
        <v>1064626000000</v>
      </c>
      <c r="Q67" s="5">
        <v>64740000000</v>
      </c>
      <c r="R67" s="5">
        <v>910717000000</v>
      </c>
      <c r="S67" s="5">
        <v>186672000000</v>
      </c>
      <c r="T67" s="5">
        <v>262237000000</v>
      </c>
      <c r="U67" s="5">
        <v>150408144000</v>
      </c>
      <c r="V67" s="5">
        <v>233451585000</v>
      </c>
      <c r="W67" s="5">
        <v>93422060785</v>
      </c>
      <c r="X67" s="5">
        <v>139428292955</v>
      </c>
      <c r="Y67" s="5">
        <v>85807929241</v>
      </c>
      <c r="Z67" s="5">
        <v>80708549801</v>
      </c>
    </row>
    <row r="68" spans="3:26" ht="15.5" x14ac:dyDescent="0.35">
      <c r="C68" t="s">
        <v>89</v>
      </c>
      <c r="D68" s="5">
        <v>-401259000000</v>
      </c>
      <c r="E68" s="5">
        <v>-323447000000</v>
      </c>
      <c r="F68" s="5">
        <v>-386852000000</v>
      </c>
      <c r="G68" s="5">
        <v>-204994000000</v>
      </c>
      <c r="I68" s="5">
        <v>-1383597000000</v>
      </c>
      <c r="J68" s="5">
        <v>-1175804000000</v>
      </c>
      <c r="K68" s="5">
        <v>-1073765000000</v>
      </c>
      <c r="L68" s="5">
        <v>-831367000000</v>
      </c>
      <c r="M68" s="5">
        <v>-995720000000</v>
      </c>
      <c r="N68" s="5">
        <v>-985609000000</v>
      </c>
      <c r="O68" s="5">
        <v>-951237000000</v>
      </c>
      <c r="P68" s="5">
        <v>-884137000000</v>
      </c>
      <c r="Q68" s="5">
        <v>-1045459000000</v>
      </c>
      <c r="R68" s="5">
        <v>-968512000000</v>
      </c>
      <c r="S68" s="5">
        <v>-237307000000</v>
      </c>
      <c r="T68" s="5">
        <v>-206832000000</v>
      </c>
      <c r="U68" s="5">
        <v>-125192981000</v>
      </c>
      <c r="V68" s="5">
        <v>-64211550000</v>
      </c>
      <c r="W68" s="5">
        <v>-42701544696</v>
      </c>
      <c r="X68" s="5">
        <v>-55551211957</v>
      </c>
      <c r="Y68" s="5">
        <v>-79829688917</v>
      </c>
      <c r="Z68" s="5">
        <v>-55180016834</v>
      </c>
    </row>
    <row r="69" spans="3:26" ht="15.5" x14ac:dyDescent="0.35">
      <c r="C69" t="s">
        <v>92</v>
      </c>
      <c r="S69" s="5">
        <v>7213000000</v>
      </c>
      <c r="T69" s="5">
        <v>11014000000</v>
      </c>
      <c r="U69" s="5">
        <v>16172697000</v>
      </c>
      <c r="V69" s="5">
        <v>9906001000</v>
      </c>
      <c r="W69" s="5">
        <v>6106846639</v>
      </c>
      <c r="X69" s="5">
        <v>7441244216</v>
      </c>
      <c r="Y69" s="5">
        <v>21546681684</v>
      </c>
      <c r="Z69" s="5">
        <v>4751694652</v>
      </c>
    </row>
    <row r="70" spans="3:26" ht="15.5" x14ac:dyDescent="0.35">
      <c r="C70" t="s">
        <v>91</v>
      </c>
      <c r="W70" s="5">
        <v>-495198457</v>
      </c>
      <c r="X70" s="5">
        <v>-357426952</v>
      </c>
      <c r="Y70" s="5">
        <v>140949840</v>
      </c>
      <c r="Z70" s="5">
        <v>601998696</v>
      </c>
    </row>
    <row r="71" spans="3:26" ht="15.5" x14ac:dyDescent="0.35">
      <c r="C71" t="s">
        <v>26</v>
      </c>
      <c r="D71" s="5">
        <v>-342473000000</v>
      </c>
      <c r="E71" s="5">
        <v>-340376000000</v>
      </c>
      <c r="F71" s="5">
        <v>-342945000000</v>
      </c>
      <c r="G71" s="5">
        <v>-325382000000</v>
      </c>
      <c r="I71" s="5">
        <v>-1344291000000</v>
      </c>
      <c r="J71" s="5">
        <v>-1201334000000</v>
      </c>
      <c r="K71" s="5">
        <v>-987098000000</v>
      </c>
      <c r="L71" s="5">
        <v>-737625000000</v>
      </c>
      <c r="M71" s="5">
        <v>-794941000000</v>
      </c>
      <c r="N71" s="5">
        <v>-903740000000</v>
      </c>
      <c r="O71" s="5">
        <v>-933160000000</v>
      </c>
      <c r="P71" s="5">
        <v>-841720000000</v>
      </c>
      <c r="Q71" s="5">
        <v>-963534000000</v>
      </c>
      <c r="R71" s="5">
        <v>-859693000000</v>
      </c>
      <c r="S71" s="5">
        <v>-148746000000</v>
      </c>
      <c r="T71" s="5">
        <v>-137946000000</v>
      </c>
    </row>
    <row r="72" spans="3:26" ht="15.5" x14ac:dyDescent="0.35">
      <c r="C72" t="s">
        <v>311</v>
      </c>
      <c r="D72" s="5">
        <v>-346448000000</v>
      </c>
      <c r="E72" s="5">
        <v>-343975000000</v>
      </c>
      <c r="F72" s="5">
        <v>-346399000000</v>
      </c>
      <c r="G72" s="5">
        <v>-328768000000</v>
      </c>
      <c r="I72" s="5">
        <v>-1358210000000</v>
      </c>
      <c r="J72" s="5">
        <v>-1215067000000</v>
      </c>
      <c r="K72" s="5">
        <v>-1001598000000</v>
      </c>
      <c r="L72" s="5">
        <v>-759141000000</v>
      </c>
      <c r="M72" s="5">
        <v>-818035000000</v>
      </c>
      <c r="N72" s="5">
        <v>-909439000000</v>
      </c>
      <c r="O72" s="5">
        <v>-951237000000</v>
      </c>
      <c r="P72" s="5">
        <v>-884137000000</v>
      </c>
      <c r="Q72" s="5">
        <v>-1045459000000</v>
      </c>
      <c r="R72" s="5">
        <v>-968512000000</v>
      </c>
      <c r="S72" s="5">
        <v>-244520000000</v>
      </c>
      <c r="T72" s="5">
        <v>-217846000000</v>
      </c>
      <c r="U72" s="5">
        <v>-141365678000</v>
      </c>
      <c r="V72" s="5">
        <v>-74117551000</v>
      </c>
      <c r="W72" s="5">
        <v>-48725721528</v>
      </c>
      <c r="X72" s="5">
        <v>-58274516573</v>
      </c>
      <c r="Y72" s="5">
        <v>-81797579742</v>
      </c>
      <c r="Z72" s="5">
        <v>-56550769052</v>
      </c>
    </row>
    <row r="73" spans="3:26" ht="15.5" x14ac:dyDescent="0.35">
      <c r="C73" t="s">
        <v>94</v>
      </c>
      <c r="D73" s="5">
        <v>-401259000000</v>
      </c>
      <c r="E73" s="5">
        <v>-323447000000</v>
      </c>
      <c r="F73" s="5">
        <v>-386852000000</v>
      </c>
      <c r="G73" s="5">
        <v>-204994000000</v>
      </c>
      <c r="I73" s="5">
        <v>-1383597000000</v>
      </c>
      <c r="J73" s="5">
        <v>-1175804000000</v>
      </c>
      <c r="K73" s="5">
        <v>-1073765000000</v>
      </c>
      <c r="L73" s="5">
        <v>-831367000000</v>
      </c>
      <c r="M73" s="5">
        <v>-995720000000</v>
      </c>
      <c r="N73" s="5">
        <v>-985609000000</v>
      </c>
      <c r="O73" s="5">
        <v>-951237000000</v>
      </c>
      <c r="P73" s="5">
        <v>-884137000000</v>
      </c>
      <c r="Q73" s="5">
        <v>-1045459000000</v>
      </c>
      <c r="R73" s="5">
        <v>-968512000000</v>
      </c>
      <c r="S73" s="5">
        <v>-237307000000</v>
      </c>
      <c r="T73" s="5">
        <v>-206832000000</v>
      </c>
      <c r="U73" s="5">
        <v>-125192981000</v>
      </c>
      <c r="V73" s="5">
        <v>-64211550000</v>
      </c>
      <c r="W73" s="5">
        <v>-42701544696</v>
      </c>
      <c r="X73" s="5">
        <v>-55551211957</v>
      </c>
      <c r="Y73" s="5">
        <v>-79829688917</v>
      </c>
      <c r="Z73" s="5">
        <v>-55180016834</v>
      </c>
    </row>
    <row r="74" spans="3:26" ht="15.5" x14ac:dyDescent="0.35">
      <c r="C74" t="s">
        <v>28</v>
      </c>
      <c r="D74" s="5">
        <v>55464000000</v>
      </c>
      <c r="E74" s="5">
        <v>155090000000</v>
      </c>
      <c r="F74" s="5">
        <v>45941000000</v>
      </c>
      <c r="G74" s="5">
        <v>74480000000</v>
      </c>
      <c r="I74" s="5">
        <v>309445000000</v>
      </c>
      <c r="J74" s="5">
        <v>159044000000</v>
      </c>
      <c r="K74" s="5">
        <v>156615000000</v>
      </c>
      <c r="L74" s="5">
        <v>278079000000</v>
      </c>
      <c r="M74" s="5">
        <v>167047000000</v>
      </c>
      <c r="N74" s="5">
        <v>84614000000</v>
      </c>
      <c r="O74" s="5">
        <v>82312000000</v>
      </c>
      <c r="P74" s="5">
        <v>180489000000</v>
      </c>
      <c r="Q74" s="5">
        <v>-980719000000</v>
      </c>
      <c r="R74" s="5">
        <v>-57795000000</v>
      </c>
      <c r="S74" s="5">
        <v>-50635000000</v>
      </c>
      <c r="T74" s="5">
        <v>55405000000</v>
      </c>
      <c r="U74" s="5">
        <v>25215163000</v>
      </c>
      <c r="V74" s="5">
        <v>169240035000</v>
      </c>
      <c r="W74" s="5">
        <v>50720516089</v>
      </c>
      <c r="X74" s="5">
        <v>83877080998</v>
      </c>
      <c r="Y74" s="5">
        <v>5978240324</v>
      </c>
      <c r="Z74" s="5">
        <v>25528532967</v>
      </c>
    </row>
    <row r="75" spans="3:26" ht="15.5" x14ac:dyDescent="0.35">
      <c r="C75" t="s">
        <v>27</v>
      </c>
      <c r="D75" s="5">
        <v>-3816000000</v>
      </c>
      <c r="E75" s="5">
        <v>-30874000000</v>
      </c>
      <c r="F75" s="5">
        <v>672000000</v>
      </c>
      <c r="G75" s="5">
        <v>-7552000000</v>
      </c>
      <c r="I75" s="5">
        <v>-31515000000</v>
      </c>
      <c r="J75" s="5">
        <v>-38244000000</v>
      </c>
      <c r="K75" s="5">
        <v>-79030000000</v>
      </c>
      <c r="L75" s="5">
        <v>-130071000000</v>
      </c>
      <c r="M75" s="5">
        <v>-19877000000</v>
      </c>
      <c r="N75" s="5">
        <v>-19089000000</v>
      </c>
      <c r="O75" s="5">
        <v>-25830000000</v>
      </c>
      <c r="P75" s="5">
        <v>-26612000000</v>
      </c>
      <c r="Q75" s="5">
        <v>243090000000</v>
      </c>
      <c r="R75" s="5">
        <v>18854000000</v>
      </c>
      <c r="S75" s="5">
        <v>12299000000</v>
      </c>
      <c r="T75" s="5">
        <v>-27229000000</v>
      </c>
      <c r="U75" s="5">
        <v>-19569569000</v>
      </c>
      <c r="V75" s="5">
        <v>-7498974000</v>
      </c>
      <c r="W75" s="5">
        <v>-264093040</v>
      </c>
      <c r="X75" s="5">
        <v>6410050966</v>
      </c>
      <c r="Y75" s="5">
        <v>918598862</v>
      </c>
      <c r="Z75" s="5">
        <v>-9415779306</v>
      </c>
    </row>
    <row r="76" spans="3:26" ht="15.5" x14ac:dyDescent="0.35">
      <c r="C76" t="s">
        <v>313</v>
      </c>
      <c r="U76" s="5">
        <v>-24274128000</v>
      </c>
      <c r="V76" s="5">
        <v>-5891096000</v>
      </c>
      <c r="W76" s="5">
        <v>-82351606</v>
      </c>
      <c r="Y76" s="5">
        <v>-1606797277</v>
      </c>
      <c r="Z76" s="5">
        <v>-9899134600</v>
      </c>
    </row>
    <row r="77" spans="3:26" ht="15.5" x14ac:dyDescent="0.35">
      <c r="C77" t="s">
        <v>314</v>
      </c>
      <c r="U77" s="5">
        <v>4704559000</v>
      </c>
      <c r="V77" s="5">
        <v>-1607878000</v>
      </c>
      <c r="W77" s="5">
        <v>-181741434</v>
      </c>
      <c r="X77" s="5">
        <v>6410050966</v>
      </c>
      <c r="Y77" s="5">
        <v>2525396139</v>
      </c>
      <c r="Z77" s="5">
        <v>483355294</v>
      </c>
    </row>
    <row r="78" spans="3:26" ht="15.5" x14ac:dyDescent="0.35">
      <c r="C78" t="s">
        <v>315</v>
      </c>
      <c r="D78" s="5">
        <v>-3816000000</v>
      </c>
      <c r="E78" s="5">
        <v>-30874000000</v>
      </c>
      <c r="F78" s="5">
        <v>672000000</v>
      </c>
      <c r="G78" s="5">
        <v>-7552000000</v>
      </c>
      <c r="I78" s="5">
        <v>-31515000000</v>
      </c>
      <c r="J78" s="5">
        <v>-38244000000</v>
      </c>
      <c r="K78" s="5">
        <v>-79030000000</v>
      </c>
      <c r="L78" s="5">
        <v>-130071000000</v>
      </c>
      <c r="M78" s="5">
        <v>-19877000000</v>
      </c>
      <c r="N78" s="5">
        <v>-19089000000</v>
      </c>
      <c r="O78" s="5">
        <v>-25830000000</v>
      </c>
      <c r="P78" s="5">
        <v>-26612000000</v>
      </c>
      <c r="Q78" s="5">
        <v>243090000000</v>
      </c>
      <c r="R78" s="5">
        <v>18854000000</v>
      </c>
      <c r="S78" s="5">
        <v>12299000000</v>
      </c>
      <c r="T78" s="5">
        <v>-27229000000</v>
      </c>
      <c r="U78" s="5">
        <v>-19569569000</v>
      </c>
      <c r="V78" s="5">
        <v>-7498974000</v>
      </c>
      <c r="W78" s="5">
        <v>-264093040</v>
      </c>
      <c r="X78" s="5">
        <v>6410050966</v>
      </c>
      <c r="Y78" s="5">
        <v>918598862</v>
      </c>
      <c r="Z78" s="5">
        <v>-9415779306</v>
      </c>
    </row>
    <row r="79" spans="3:26" ht="15.5" x14ac:dyDescent="0.35">
      <c r="C79" t="s">
        <v>95</v>
      </c>
      <c r="D79" s="5">
        <v>51648000000</v>
      </c>
      <c r="E79" s="5">
        <v>124216000000</v>
      </c>
      <c r="F79" s="5">
        <v>46613000000</v>
      </c>
      <c r="G79" s="5">
        <v>66928000000</v>
      </c>
      <c r="I79" s="5">
        <v>277930000000</v>
      </c>
      <c r="J79" s="5">
        <v>120800000000</v>
      </c>
      <c r="K79" s="5">
        <v>77585000000</v>
      </c>
      <c r="L79" s="5">
        <v>148008000000</v>
      </c>
      <c r="M79" s="5">
        <v>147170000000</v>
      </c>
      <c r="N79" s="5">
        <v>65525000000</v>
      </c>
      <c r="O79" s="5">
        <v>56482000000</v>
      </c>
      <c r="P79" s="5">
        <v>153877000000</v>
      </c>
      <c r="Q79" s="5">
        <v>-737629000000</v>
      </c>
      <c r="R79" s="5">
        <v>-38941000000</v>
      </c>
      <c r="S79" s="5">
        <v>-38336000000</v>
      </c>
      <c r="T79" s="5">
        <v>28176000000</v>
      </c>
      <c r="U79" s="5">
        <v>5645594000</v>
      </c>
      <c r="V79" s="5">
        <v>161741061000</v>
      </c>
      <c r="W79" s="5">
        <v>50456423049</v>
      </c>
      <c r="X79" s="5">
        <v>90287131964</v>
      </c>
      <c r="Y79" s="5">
        <v>6896839186</v>
      </c>
      <c r="Z79" s="5">
        <v>16112753661</v>
      </c>
    </row>
    <row r="80" spans="3:26" ht="15.5" x14ac:dyDescent="0.35">
      <c r="C80" t="s">
        <v>96</v>
      </c>
      <c r="X80" s="5">
        <v>-2939632</v>
      </c>
      <c r="Y80" s="5">
        <v>-657493</v>
      </c>
      <c r="Z80" s="5">
        <v>-938979</v>
      </c>
    </row>
    <row r="81" spans="2:26" ht="15.5" x14ac:dyDescent="0.35">
      <c r="C81" t="s">
        <v>97</v>
      </c>
      <c r="D81" s="5">
        <v>51648000000</v>
      </c>
      <c r="E81" s="5">
        <v>124216000000</v>
      </c>
      <c r="F81" s="5">
        <v>46613000000</v>
      </c>
      <c r="G81" s="5">
        <v>66928000000</v>
      </c>
      <c r="I81" s="5">
        <v>277930000000</v>
      </c>
      <c r="J81" s="5">
        <v>120800000000</v>
      </c>
      <c r="K81" s="5">
        <v>77585000000</v>
      </c>
      <c r="L81" s="5">
        <v>148008000000</v>
      </c>
      <c r="M81" s="5">
        <v>147170000000</v>
      </c>
      <c r="N81" s="5">
        <v>65525000000</v>
      </c>
      <c r="O81" s="5">
        <v>56482000000</v>
      </c>
      <c r="P81" s="5">
        <v>153877000000</v>
      </c>
      <c r="Q81" s="5">
        <v>-737629000000</v>
      </c>
      <c r="R81" s="5">
        <v>-38941000000</v>
      </c>
      <c r="S81" s="5">
        <v>-38336000000</v>
      </c>
      <c r="T81" s="5">
        <v>28176000000</v>
      </c>
      <c r="U81" s="5">
        <v>5645594000</v>
      </c>
      <c r="V81" s="5">
        <v>161741061000</v>
      </c>
      <c r="W81" s="5">
        <v>50456423049</v>
      </c>
      <c r="X81" s="5">
        <v>90284192332</v>
      </c>
      <c r="Y81" s="5">
        <v>6896181693</v>
      </c>
      <c r="Z81" s="5">
        <v>16111814682</v>
      </c>
    </row>
    <row r="82" spans="2:26" ht="15.5" x14ac:dyDescent="0.35">
      <c r="C82" t="s">
        <v>98</v>
      </c>
      <c r="D82" s="5">
        <v>-92888000000</v>
      </c>
      <c r="E82" s="5">
        <v>-22340000000</v>
      </c>
      <c r="F82" s="5">
        <v>29212000000</v>
      </c>
      <c r="G82" s="5">
        <v>41966000000</v>
      </c>
      <c r="I82" s="5">
        <v>14017000000</v>
      </c>
      <c r="J82" s="5">
        <v>54984000000</v>
      </c>
      <c r="K82" s="5">
        <v>-90273000000</v>
      </c>
      <c r="L82" s="5">
        <v>12921000000</v>
      </c>
      <c r="M82" s="5">
        <v>-3684000000</v>
      </c>
      <c r="N82" s="5">
        <v>-2297000000</v>
      </c>
      <c r="O82" s="5">
        <v>37255000000</v>
      </c>
      <c r="P82" s="5">
        <v>-50332000000</v>
      </c>
      <c r="Q82" s="5">
        <v>-41478000000</v>
      </c>
      <c r="R82" s="5">
        <v>-61602000000</v>
      </c>
      <c r="S82" s="5">
        <v>59390000000</v>
      </c>
      <c r="T82" s="5">
        <v>16664000000</v>
      </c>
      <c r="U82" s="5">
        <v>-823388000</v>
      </c>
      <c r="V82" s="5">
        <v>-345942000</v>
      </c>
      <c r="W82" s="5">
        <v>1036512484</v>
      </c>
    </row>
    <row r="83" spans="2:26" ht="15.5" x14ac:dyDescent="0.35">
      <c r="C83" t="s">
        <v>99</v>
      </c>
      <c r="D83" s="5">
        <v>-92888000000</v>
      </c>
      <c r="E83" s="5">
        <v>-22340000000</v>
      </c>
      <c r="F83" s="5">
        <v>29212000000</v>
      </c>
      <c r="G83" s="5">
        <v>41966000000</v>
      </c>
      <c r="I83" s="5">
        <v>14017000000</v>
      </c>
      <c r="J83" s="5">
        <v>54984000000</v>
      </c>
      <c r="K83" s="5">
        <v>-90273000000</v>
      </c>
      <c r="L83" s="5">
        <v>12921000000</v>
      </c>
      <c r="M83" s="5">
        <v>-3684000000</v>
      </c>
      <c r="N83" s="5">
        <v>-2297000000</v>
      </c>
      <c r="O83" s="5">
        <v>37255000000</v>
      </c>
      <c r="P83" s="5">
        <v>-50332000000</v>
      </c>
      <c r="Q83" s="5">
        <v>-41478000000</v>
      </c>
      <c r="R83" s="5">
        <v>-61602000000</v>
      </c>
      <c r="S83" s="5">
        <v>59390000000</v>
      </c>
      <c r="T83" s="5">
        <v>16664000000</v>
      </c>
      <c r="U83" s="5">
        <v>-823388000</v>
      </c>
      <c r="V83" s="5">
        <v>-345942000</v>
      </c>
      <c r="W83" s="5">
        <v>1036512484</v>
      </c>
    </row>
    <row r="84" spans="2:26" ht="15.5" x14ac:dyDescent="0.35">
      <c r="C84" t="s">
        <v>100</v>
      </c>
      <c r="D84" s="5">
        <v>-41240000000</v>
      </c>
      <c r="E84" s="5">
        <v>101876000000</v>
      </c>
      <c r="F84" s="5">
        <v>75825000000</v>
      </c>
      <c r="G84" s="5">
        <v>108894000000</v>
      </c>
      <c r="I84" s="5">
        <v>291947000000</v>
      </c>
      <c r="J84" s="5">
        <v>175784000000</v>
      </c>
      <c r="K84" s="5">
        <v>-12688000000</v>
      </c>
      <c r="L84" s="5">
        <v>160929000000</v>
      </c>
      <c r="M84" s="5">
        <v>143486000000</v>
      </c>
      <c r="N84" s="5">
        <v>63228000000</v>
      </c>
      <c r="O84" s="5">
        <v>93737000000</v>
      </c>
      <c r="P84" s="5">
        <v>103545000000</v>
      </c>
      <c r="Q84" s="5">
        <v>-779107000000</v>
      </c>
      <c r="R84" s="5">
        <v>-100543000000</v>
      </c>
      <c r="S84" s="5">
        <v>21054000000</v>
      </c>
      <c r="T84" s="5">
        <v>44840000000</v>
      </c>
      <c r="U84" s="5">
        <v>4822206000</v>
      </c>
      <c r="V84" s="5">
        <v>161395119000</v>
      </c>
      <c r="W84" s="5">
        <v>51492935533</v>
      </c>
    </row>
    <row r="85" spans="2:26" ht="15.5" x14ac:dyDescent="0.35">
      <c r="C85" t="s">
        <v>101</v>
      </c>
      <c r="D85" s="5">
        <v>51648000000</v>
      </c>
      <c r="E85" s="5">
        <v>124216000000</v>
      </c>
      <c r="F85" s="5">
        <v>46613000000</v>
      </c>
      <c r="G85" s="5">
        <v>66928000000</v>
      </c>
      <c r="I85" s="5">
        <v>277930000000</v>
      </c>
      <c r="J85" s="5">
        <v>120800000000</v>
      </c>
      <c r="K85" s="5">
        <v>77585000000</v>
      </c>
      <c r="L85" s="5">
        <v>148008000000</v>
      </c>
      <c r="M85" s="5">
        <v>147170000000</v>
      </c>
      <c r="N85" s="5">
        <v>65525000000</v>
      </c>
      <c r="O85" s="5">
        <v>56482000000</v>
      </c>
      <c r="P85" s="5">
        <v>153877000000</v>
      </c>
      <c r="Q85" s="5">
        <v>-737629000000</v>
      </c>
      <c r="R85" s="5">
        <v>-38941000000</v>
      </c>
      <c r="S85" s="5">
        <v>-38336000000</v>
      </c>
      <c r="T85" s="5">
        <v>28176000000</v>
      </c>
      <c r="U85" s="5">
        <v>5645594000</v>
      </c>
      <c r="V85" s="5">
        <v>161741061000</v>
      </c>
      <c r="W85" s="5">
        <v>50456423049</v>
      </c>
      <c r="X85" s="5">
        <v>90284192332</v>
      </c>
      <c r="Y85" s="5">
        <v>6896181693</v>
      </c>
      <c r="Z85" s="5">
        <v>16111814682</v>
      </c>
    </row>
    <row r="86" spans="2:26" ht="15.5" x14ac:dyDescent="0.35">
      <c r="C86" t="s">
        <v>7</v>
      </c>
      <c r="D86" s="5">
        <v>-49274000000</v>
      </c>
      <c r="E86" s="5">
        <v>95993000000</v>
      </c>
      <c r="F86" s="5">
        <v>75041000000</v>
      </c>
      <c r="G86" s="5">
        <v>100225000000</v>
      </c>
      <c r="I86" s="5">
        <v>268229000000</v>
      </c>
      <c r="J86" s="5">
        <v>142512000000</v>
      </c>
      <c r="K86" s="5">
        <v>-33620000000</v>
      </c>
      <c r="L86" s="5">
        <v>152538000000</v>
      </c>
      <c r="M86" s="5">
        <v>142372000000</v>
      </c>
      <c r="N86" s="5">
        <v>45630000000</v>
      </c>
      <c r="O86" s="5">
        <v>75105000000</v>
      </c>
      <c r="P86" s="5">
        <v>77485000000</v>
      </c>
      <c r="Q86" s="5">
        <v>-381776000000</v>
      </c>
      <c r="R86" s="5">
        <v>-107639000000</v>
      </c>
      <c r="S86" s="5">
        <v>-19862000000</v>
      </c>
      <c r="T86" s="5">
        <v>31007000000</v>
      </c>
      <c r="U86" s="5">
        <v>4817978000</v>
      </c>
      <c r="V86" s="5">
        <v>161392723000</v>
      </c>
      <c r="W86" s="5">
        <v>51500632517</v>
      </c>
    </row>
    <row r="87" spans="2:26" ht="15.5" x14ac:dyDescent="0.35">
      <c r="C87" t="s">
        <v>394</v>
      </c>
      <c r="D87" s="5">
        <v>8034000000</v>
      </c>
      <c r="E87" s="5">
        <v>5883000000</v>
      </c>
      <c r="F87" s="5">
        <v>784000000</v>
      </c>
      <c r="G87" s="5">
        <v>8669000000</v>
      </c>
      <c r="I87" s="5">
        <v>23718000000</v>
      </c>
      <c r="J87" s="5">
        <v>33272000000</v>
      </c>
      <c r="K87" s="5">
        <v>20932000000</v>
      </c>
      <c r="L87" s="5">
        <v>8391000000</v>
      </c>
      <c r="M87" s="5">
        <v>1114000000</v>
      </c>
      <c r="N87" s="5">
        <v>17598000000</v>
      </c>
      <c r="O87" s="5">
        <v>18632000000</v>
      </c>
      <c r="P87" s="5">
        <v>26060000000</v>
      </c>
      <c r="Q87" s="5">
        <v>-397331000000</v>
      </c>
      <c r="R87" s="5">
        <v>7096000000</v>
      </c>
      <c r="S87" s="5">
        <v>40916000000</v>
      </c>
      <c r="T87" s="5">
        <v>13833000000</v>
      </c>
      <c r="U87" s="5">
        <v>4228000</v>
      </c>
      <c r="V87" s="5">
        <v>2396000</v>
      </c>
      <c r="W87" s="5">
        <v>-7696984</v>
      </c>
    </row>
    <row r="88" spans="2:26" ht="15.5" x14ac:dyDescent="0.35">
      <c r="C88" t="s">
        <v>102</v>
      </c>
      <c r="D88" s="5">
        <v>51648000000</v>
      </c>
      <c r="E88" s="5">
        <v>124216000000</v>
      </c>
      <c r="F88" s="5">
        <v>46613000000</v>
      </c>
      <c r="G88" s="5">
        <v>66928000000</v>
      </c>
      <c r="I88" s="5">
        <v>277930000000</v>
      </c>
      <c r="J88" s="5">
        <v>120800000000</v>
      </c>
      <c r="K88" s="5">
        <v>77585000000</v>
      </c>
      <c r="L88" s="5">
        <v>148008000000</v>
      </c>
      <c r="M88" s="5">
        <v>147170000000</v>
      </c>
      <c r="N88" s="5">
        <v>65525000000</v>
      </c>
      <c r="O88" s="5">
        <v>56482000000</v>
      </c>
      <c r="P88" s="5">
        <v>153877000000</v>
      </c>
      <c r="Q88" s="5">
        <v>-737629000000</v>
      </c>
      <c r="R88" s="5">
        <v>-38941000000</v>
      </c>
      <c r="S88" s="5">
        <v>-38336000000</v>
      </c>
      <c r="T88" s="5">
        <v>28176000000</v>
      </c>
      <c r="U88" s="5">
        <v>5645594000</v>
      </c>
      <c r="V88" s="5">
        <v>161741061000</v>
      </c>
      <c r="W88" s="5">
        <v>50456423049</v>
      </c>
      <c r="X88" s="5">
        <v>90284192332</v>
      </c>
      <c r="Y88" s="5">
        <v>6896181693</v>
      </c>
      <c r="Z88" s="5">
        <v>16111814682</v>
      </c>
    </row>
    <row r="89" spans="2:26" ht="15.5" x14ac:dyDescent="0.35">
      <c r="C89" t="s">
        <v>103</v>
      </c>
      <c r="D89" s="5">
        <v>-41240000000</v>
      </c>
      <c r="E89" s="5">
        <v>101876000000</v>
      </c>
      <c r="F89" s="5">
        <v>75825000000</v>
      </c>
      <c r="G89" s="5">
        <v>108894000000</v>
      </c>
      <c r="I89" s="5">
        <v>291947000000</v>
      </c>
      <c r="J89" s="5">
        <v>175784000000</v>
      </c>
      <c r="K89" s="5">
        <v>-12688000000</v>
      </c>
      <c r="L89" s="5">
        <v>160929000000</v>
      </c>
      <c r="M89" s="5">
        <v>143486000000</v>
      </c>
      <c r="N89" s="5">
        <v>63228000000</v>
      </c>
      <c r="O89" s="5">
        <v>93737000000</v>
      </c>
      <c r="P89" s="5">
        <v>103545000000</v>
      </c>
      <c r="Q89" s="5">
        <v>-779107000000</v>
      </c>
      <c r="R89" s="5">
        <v>-100543000000</v>
      </c>
      <c r="S89" s="5">
        <v>21054000000</v>
      </c>
      <c r="T89" s="5">
        <v>44840000000</v>
      </c>
      <c r="U89" s="5">
        <v>4822206000</v>
      </c>
      <c r="V89" s="5">
        <v>161395119000</v>
      </c>
      <c r="W89" s="5">
        <v>51492935533</v>
      </c>
    </row>
    <row r="90" spans="2:26" ht="15.5" x14ac:dyDescent="0.35">
      <c r="C90" t="s">
        <v>104</v>
      </c>
      <c r="D90" s="5">
        <v>-41240000000</v>
      </c>
      <c r="E90" s="5">
        <v>101876000000</v>
      </c>
      <c r="F90" s="5">
        <v>75825000000</v>
      </c>
      <c r="G90" s="5">
        <v>108894000000</v>
      </c>
      <c r="I90" s="5">
        <v>291947000000</v>
      </c>
      <c r="J90" s="5">
        <v>175784000000</v>
      </c>
      <c r="K90" s="5">
        <v>-12688000000</v>
      </c>
      <c r="L90" s="5">
        <v>160929000000</v>
      </c>
      <c r="M90" s="5">
        <v>143486000000</v>
      </c>
      <c r="N90" s="5">
        <v>63228000000</v>
      </c>
      <c r="O90" s="5">
        <v>93737000000</v>
      </c>
      <c r="P90" s="5">
        <v>103545000000</v>
      </c>
      <c r="Q90" s="5">
        <v>-779107000000</v>
      </c>
      <c r="R90" s="5">
        <v>-100543000000</v>
      </c>
      <c r="S90" s="5">
        <v>21054000000</v>
      </c>
      <c r="T90" s="5">
        <v>44840000000</v>
      </c>
      <c r="U90" s="5">
        <v>4822206000</v>
      </c>
      <c r="V90" s="5">
        <v>161395119000</v>
      </c>
      <c r="W90" s="5">
        <v>51492935533</v>
      </c>
    </row>
    <row r="92" spans="2:26" ht="15.5" x14ac:dyDescent="0.35">
      <c r="B92" t="s">
        <v>105</v>
      </c>
      <c r="C92" t="s">
        <v>106</v>
      </c>
    </row>
    <row r="93" spans="2:26" ht="15.5" x14ac:dyDescent="0.35">
      <c r="C93" t="s">
        <v>19</v>
      </c>
      <c r="D93" s="5">
        <v>3143560000000</v>
      </c>
      <c r="E93" s="5">
        <v>3285531000000</v>
      </c>
      <c r="F93" s="5">
        <v>3433385000000</v>
      </c>
      <c r="G93" s="5">
        <v>5258401000000</v>
      </c>
      <c r="I93" s="5">
        <v>3285531000000</v>
      </c>
      <c r="J93" s="5">
        <v>3383214000000</v>
      </c>
      <c r="K93" s="5">
        <v>4262907000000</v>
      </c>
      <c r="L93" s="5">
        <v>3819454000000</v>
      </c>
      <c r="M93" s="5">
        <v>2827492000000</v>
      </c>
      <c r="N93" s="5">
        <v>1758171000000</v>
      </c>
      <c r="O93" s="5">
        <v>1177395000000</v>
      </c>
      <c r="P93" s="5">
        <v>1925704000000</v>
      </c>
      <c r="Q93" s="5">
        <v>1780674000000</v>
      </c>
      <c r="R93" s="5">
        <v>3245481000000</v>
      </c>
      <c r="S93" s="5">
        <v>3799582000000</v>
      </c>
      <c r="T93" s="5">
        <v>2753020000000</v>
      </c>
      <c r="U93" s="5">
        <v>372346917000</v>
      </c>
      <c r="V93" s="5">
        <v>300223832000</v>
      </c>
      <c r="W93" s="5">
        <v>196394764552</v>
      </c>
      <c r="X93" s="5">
        <v>104244412831</v>
      </c>
      <c r="Y93" s="5">
        <v>320059116056</v>
      </c>
      <c r="Z93" s="5">
        <v>58476921742</v>
      </c>
    </row>
    <row r="94" spans="2:26" ht="15.5" x14ac:dyDescent="0.35">
      <c r="C94" t="s">
        <v>1141</v>
      </c>
    </row>
    <row r="95" spans="2:26" ht="15.5" x14ac:dyDescent="0.35">
      <c r="C95" t="s">
        <v>110</v>
      </c>
      <c r="D95" s="5">
        <v>20487000000</v>
      </c>
      <c r="E95" s="5">
        <v>15868000000</v>
      </c>
      <c r="F95" s="5">
        <v>15293000000</v>
      </c>
      <c r="G95" s="5">
        <v>12400000000</v>
      </c>
      <c r="I95" s="5">
        <v>15868000000</v>
      </c>
      <c r="J95" s="5">
        <v>14372000000</v>
      </c>
      <c r="K95" s="5">
        <v>17453000000</v>
      </c>
      <c r="L95" s="5">
        <v>17224000000</v>
      </c>
      <c r="M95" s="5">
        <v>28473000000</v>
      </c>
      <c r="N95" s="5">
        <v>43458000000</v>
      </c>
      <c r="O95" s="5">
        <v>39229000000</v>
      </c>
      <c r="P95" s="5">
        <v>38316000000</v>
      </c>
      <c r="Q95" s="5">
        <v>34993000000</v>
      </c>
      <c r="R95" s="5">
        <v>9680000000</v>
      </c>
      <c r="S95" s="5">
        <v>5840000000</v>
      </c>
      <c r="T95" s="5">
        <v>19998000000</v>
      </c>
    </row>
    <row r="96" spans="2:26" ht="15.5" x14ac:dyDescent="0.35">
      <c r="C96" t="s">
        <v>109</v>
      </c>
      <c r="D96" s="5">
        <v>715542000000</v>
      </c>
      <c r="E96" s="5">
        <v>335725000000</v>
      </c>
      <c r="F96" s="5">
        <v>505701000000</v>
      </c>
      <c r="G96" s="5">
        <v>631850000000</v>
      </c>
      <c r="I96" s="5">
        <v>335725000000</v>
      </c>
      <c r="J96" s="5">
        <v>250136000000</v>
      </c>
      <c r="K96" s="5">
        <v>311654000000</v>
      </c>
      <c r="L96" s="5">
        <v>330825000000</v>
      </c>
      <c r="M96" s="5">
        <v>304095000000</v>
      </c>
      <c r="N96" s="5">
        <v>310482000000</v>
      </c>
      <c r="O96" s="5">
        <v>342371000000</v>
      </c>
      <c r="P96" s="5">
        <v>309360000000</v>
      </c>
      <c r="Q96" s="5">
        <v>424687000000</v>
      </c>
      <c r="R96" s="5">
        <v>372789000000</v>
      </c>
      <c r="S96" s="5">
        <v>332889000000</v>
      </c>
      <c r="T96" s="5">
        <v>304397000000</v>
      </c>
      <c r="U96" s="5">
        <v>135399833000</v>
      </c>
      <c r="V96" s="5">
        <v>58695757000</v>
      </c>
      <c r="W96" s="5">
        <v>16844389142</v>
      </c>
    </row>
    <row r="97" spans="3:26" ht="15.5" x14ac:dyDescent="0.35">
      <c r="C97" t="s">
        <v>2239</v>
      </c>
      <c r="D97" s="5">
        <v>714794000000</v>
      </c>
      <c r="E97" s="5">
        <v>657549000000</v>
      </c>
      <c r="F97" s="5">
        <v>853290000000</v>
      </c>
      <c r="G97" s="5">
        <v>538699000000</v>
      </c>
      <c r="I97" s="5">
        <v>657549000000</v>
      </c>
      <c r="J97" s="5">
        <v>360326000000</v>
      </c>
      <c r="K97" s="5">
        <v>449686000000</v>
      </c>
      <c r="L97" s="5">
        <v>369115000000</v>
      </c>
      <c r="M97" s="5">
        <v>474897000000</v>
      </c>
      <c r="N97" s="5">
        <v>680541000000</v>
      </c>
      <c r="O97" s="5">
        <v>411428000000</v>
      </c>
      <c r="P97" s="5">
        <v>383410000000</v>
      </c>
      <c r="Q97" s="5">
        <v>811042000000</v>
      </c>
      <c r="R97" s="5">
        <v>1213479000000</v>
      </c>
      <c r="S97" s="5">
        <v>1188893000000</v>
      </c>
      <c r="T97" s="5">
        <v>533577000000</v>
      </c>
      <c r="U97" s="5">
        <v>343642324000</v>
      </c>
      <c r="V97" s="5">
        <v>1408768034000</v>
      </c>
      <c r="W97" s="5">
        <v>215260102816</v>
      </c>
      <c r="X97" s="5">
        <v>201104692002</v>
      </c>
      <c r="Y97" s="5">
        <v>132733414794</v>
      </c>
      <c r="Z97" s="5">
        <v>211710930193</v>
      </c>
    </row>
    <row r="98" spans="3:26" ht="15.5" x14ac:dyDescent="0.35">
      <c r="C98" t="s">
        <v>1142</v>
      </c>
    </row>
    <row r="99" spans="3:26" ht="15.5" x14ac:dyDescent="0.35">
      <c r="C99" t="s">
        <v>1143</v>
      </c>
      <c r="D99" s="5">
        <v>1526218000000</v>
      </c>
      <c r="E99" s="5">
        <v>1546387000000</v>
      </c>
      <c r="F99" s="5">
        <v>1333005000000</v>
      </c>
      <c r="G99" s="5">
        <v>1198648000000</v>
      </c>
      <c r="I99" s="5">
        <v>1546387000000</v>
      </c>
      <c r="J99" s="5">
        <v>1297473000000</v>
      </c>
      <c r="K99" s="5">
        <v>1841336000000</v>
      </c>
      <c r="L99" s="5">
        <v>1649499000000</v>
      </c>
      <c r="M99" s="5">
        <v>1525645000000</v>
      </c>
      <c r="N99" s="5">
        <v>1571487000000</v>
      </c>
      <c r="O99" s="5">
        <v>1954221000000</v>
      </c>
      <c r="P99" s="5">
        <v>2287281000000</v>
      </c>
      <c r="Q99" s="5">
        <v>2825737000000</v>
      </c>
      <c r="R99" s="5">
        <v>2760534000000</v>
      </c>
      <c r="S99" s="5">
        <v>1813169000000</v>
      </c>
      <c r="T99" s="5">
        <v>1269252000000</v>
      </c>
      <c r="U99" s="5">
        <v>829548631000</v>
      </c>
      <c r="V99" s="5">
        <v>663459844000</v>
      </c>
      <c r="W99" s="5">
        <v>316366284985</v>
      </c>
      <c r="X99" s="5">
        <v>187703039385</v>
      </c>
      <c r="Y99" s="5">
        <v>203185759843</v>
      </c>
      <c r="Z99" s="5">
        <v>291604599024</v>
      </c>
    </row>
    <row r="100" spans="3:26" ht="15.5" x14ac:dyDescent="0.35">
      <c r="C100" t="s">
        <v>2240</v>
      </c>
      <c r="D100" s="5">
        <v>1526218000000</v>
      </c>
      <c r="E100" s="5">
        <v>1546387000000</v>
      </c>
      <c r="F100" s="5">
        <v>1333005000000</v>
      </c>
      <c r="G100" s="5">
        <v>1198648000000</v>
      </c>
      <c r="I100" s="5">
        <v>1546387000000</v>
      </c>
      <c r="J100" s="5">
        <v>1297473000000</v>
      </c>
      <c r="K100" s="5">
        <v>1841336000000</v>
      </c>
      <c r="L100" s="5">
        <v>1649499000000</v>
      </c>
      <c r="M100" s="5">
        <v>1525645000000</v>
      </c>
      <c r="N100" s="5">
        <v>1571487000000</v>
      </c>
      <c r="O100" s="5">
        <v>1954221000000</v>
      </c>
      <c r="P100" s="5">
        <v>2287281000000</v>
      </c>
      <c r="Q100" s="5">
        <v>2825737000000</v>
      </c>
      <c r="R100" s="5">
        <v>2760534000000</v>
      </c>
      <c r="S100" s="5">
        <v>1813169000000</v>
      </c>
      <c r="T100" s="5">
        <v>1269252000000</v>
      </c>
      <c r="U100" s="5">
        <v>829548631000</v>
      </c>
      <c r="V100" s="5">
        <v>663459844000</v>
      </c>
      <c r="W100" s="5">
        <v>316366284985</v>
      </c>
      <c r="X100" s="5">
        <v>187703039385</v>
      </c>
      <c r="Y100" s="5">
        <v>203185759843</v>
      </c>
      <c r="Z100" s="5">
        <v>291604599024</v>
      </c>
    </row>
    <row r="101" spans="3:26" ht="15.5" x14ac:dyDescent="0.35">
      <c r="C101" t="s">
        <v>93</v>
      </c>
      <c r="D101" s="5">
        <v>-1862293000000</v>
      </c>
      <c r="E101" s="5">
        <v>-1853231000000</v>
      </c>
      <c r="F101" s="5">
        <v>-1246060000000</v>
      </c>
      <c r="G101" s="5">
        <v>-1274913000000</v>
      </c>
      <c r="I101" s="5">
        <v>-1853231000000</v>
      </c>
      <c r="J101" s="5">
        <v>-407580000000</v>
      </c>
      <c r="K101" s="5">
        <v>56966000000</v>
      </c>
      <c r="L101" s="5">
        <v>-774254000000</v>
      </c>
      <c r="M101" s="5">
        <v>-838243000000</v>
      </c>
      <c r="N101" s="5">
        <v>-829105000000</v>
      </c>
      <c r="O101" s="5">
        <v>-362463000000</v>
      </c>
      <c r="P101" s="5">
        <v>-150785000000</v>
      </c>
      <c r="Q101" s="5">
        <v>-122140000000</v>
      </c>
      <c r="R101" s="5">
        <v>-79022000000</v>
      </c>
      <c r="S101" s="5">
        <v>-27086000000</v>
      </c>
      <c r="T101" s="5">
        <v>-66915000000</v>
      </c>
      <c r="U101" s="5">
        <v>354472818000</v>
      </c>
      <c r="V101" s="5">
        <v>5504861000</v>
      </c>
      <c r="W101" s="5">
        <v>-180845118</v>
      </c>
      <c r="X101" s="5">
        <v>-1213901257</v>
      </c>
      <c r="Y101" s="5">
        <v>-1346718854</v>
      </c>
      <c r="Z101" s="5">
        <v>-1346718854</v>
      </c>
    </row>
    <row r="102" spans="3:26" ht="15.5" x14ac:dyDescent="0.35">
      <c r="C102" t="s">
        <v>1144</v>
      </c>
      <c r="D102" s="5">
        <v>1510781000000</v>
      </c>
      <c r="E102" s="5">
        <v>1530856000000</v>
      </c>
      <c r="F102" s="5">
        <v>1319329000000</v>
      </c>
      <c r="G102" s="5">
        <v>1184856000000</v>
      </c>
      <c r="I102" s="5">
        <v>1530856000000</v>
      </c>
      <c r="J102" s="5">
        <v>1281481000000</v>
      </c>
      <c r="K102" s="5">
        <v>1824931000000</v>
      </c>
      <c r="L102" s="5">
        <v>1635600000000</v>
      </c>
      <c r="M102" s="5">
        <v>1512307000000</v>
      </c>
      <c r="N102" s="5">
        <v>1556040000000</v>
      </c>
      <c r="O102" s="5">
        <v>1932054000000</v>
      </c>
      <c r="P102" s="5">
        <v>2265396000000</v>
      </c>
      <c r="Q102" s="5">
        <v>2803553000000</v>
      </c>
      <c r="R102" s="5">
        <v>2738982000000</v>
      </c>
      <c r="S102" s="5">
        <v>1799346000000</v>
      </c>
      <c r="T102" s="5">
        <v>1255381000000</v>
      </c>
      <c r="U102" s="5">
        <v>829548631000</v>
      </c>
      <c r="V102" s="5">
        <v>663459844000</v>
      </c>
      <c r="W102" s="5">
        <v>316366284985</v>
      </c>
      <c r="X102" s="5">
        <v>187703039385</v>
      </c>
      <c r="Y102" s="5">
        <v>203185759843</v>
      </c>
      <c r="Z102" s="5">
        <v>291604599024</v>
      </c>
    </row>
    <row r="103" spans="3:26" ht="15.5" x14ac:dyDescent="0.35">
      <c r="C103" t="s">
        <v>2241</v>
      </c>
    </row>
    <row r="104" spans="3:26" ht="15.5" x14ac:dyDescent="0.35">
      <c r="C104" t="s">
        <v>2242</v>
      </c>
      <c r="D104" s="5">
        <v>736029000000</v>
      </c>
      <c r="E104" s="5">
        <v>351593000000</v>
      </c>
      <c r="F104" s="5">
        <v>520994000000</v>
      </c>
      <c r="G104" s="5">
        <v>644250000000</v>
      </c>
      <c r="I104" s="5">
        <v>351593000000</v>
      </c>
      <c r="J104" s="5">
        <v>264508000000</v>
      </c>
      <c r="K104" s="5">
        <v>329107000000</v>
      </c>
      <c r="L104" s="5">
        <v>348049000000</v>
      </c>
      <c r="M104" s="5">
        <v>332568000000</v>
      </c>
      <c r="N104" s="5">
        <v>353940000000</v>
      </c>
      <c r="O104" s="5">
        <v>381600000000</v>
      </c>
      <c r="P104" s="5">
        <v>347676000000</v>
      </c>
      <c r="Q104" s="5">
        <v>459680000000</v>
      </c>
      <c r="R104" s="5">
        <v>382469000000</v>
      </c>
      <c r="S104" s="5">
        <v>338729000000</v>
      </c>
      <c r="T104" s="5">
        <v>324395000000</v>
      </c>
      <c r="U104" s="5">
        <v>135399833000</v>
      </c>
      <c r="V104" s="5">
        <v>58695757000</v>
      </c>
      <c r="W104" s="5">
        <v>16844389142</v>
      </c>
    </row>
    <row r="105" spans="3:26" ht="15.5" x14ac:dyDescent="0.35">
      <c r="C105" t="s">
        <v>2243</v>
      </c>
      <c r="D105" s="5">
        <v>736029000000</v>
      </c>
      <c r="E105" s="5">
        <v>351593000000</v>
      </c>
      <c r="F105" s="5">
        <v>520994000000</v>
      </c>
      <c r="G105" s="5">
        <v>644250000000</v>
      </c>
      <c r="I105" s="5">
        <v>351593000000</v>
      </c>
      <c r="J105" s="5">
        <v>264508000000</v>
      </c>
      <c r="K105" s="5">
        <v>329107000000</v>
      </c>
      <c r="L105" s="5">
        <v>348049000000</v>
      </c>
      <c r="M105" s="5">
        <v>332568000000</v>
      </c>
      <c r="N105" s="5">
        <v>353940000000</v>
      </c>
      <c r="O105" s="5">
        <v>381600000000</v>
      </c>
      <c r="P105" s="5">
        <v>347676000000</v>
      </c>
      <c r="Q105" s="5">
        <v>459680000000</v>
      </c>
      <c r="R105" s="5">
        <v>382469000000</v>
      </c>
      <c r="S105" s="5">
        <v>338729000000</v>
      </c>
      <c r="T105" s="5">
        <v>324395000000</v>
      </c>
      <c r="U105" s="5">
        <v>135399833000</v>
      </c>
      <c r="V105" s="5">
        <v>58695757000</v>
      </c>
      <c r="W105" s="5">
        <v>16844389142</v>
      </c>
    </row>
    <row r="106" spans="3:26" ht="15.5" x14ac:dyDescent="0.35">
      <c r="C106" t="s">
        <v>2244</v>
      </c>
      <c r="D106" s="5">
        <v>694565000000</v>
      </c>
      <c r="E106" s="5">
        <v>308959000000</v>
      </c>
      <c r="F106" s="5">
        <v>489627000000</v>
      </c>
      <c r="G106" s="5">
        <v>613027000000</v>
      </c>
      <c r="I106" s="5">
        <v>308959000000</v>
      </c>
      <c r="J106" s="5">
        <v>220404000000</v>
      </c>
      <c r="K106" s="5">
        <v>312304000000</v>
      </c>
      <c r="L106" s="5">
        <v>313268000000</v>
      </c>
      <c r="M106" s="5">
        <v>297787000000</v>
      </c>
      <c r="N106" s="5">
        <v>319909000000</v>
      </c>
      <c r="O106" s="5">
        <v>356492000000</v>
      </c>
      <c r="P106" s="5">
        <v>331186000000</v>
      </c>
      <c r="Q106" s="5">
        <v>449103000000</v>
      </c>
      <c r="R106" s="5">
        <v>373091000000</v>
      </c>
      <c r="S106" s="5">
        <v>330609000000</v>
      </c>
      <c r="T106" s="5">
        <v>323554000000</v>
      </c>
      <c r="U106" s="5">
        <v>135399833000</v>
      </c>
      <c r="V106" s="5">
        <v>58695757000</v>
      </c>
      <c r="W106" s="5">
        <v>16844389142</v>
      </c>
    </row>
    <row r="107" spans="3:26" ht="15.5" x14ac:dyDescent="0.35">
      <c r="C107" t="s">
        <v>789</v>
      </c>
    </row>
    <row r="108" spans="3:26" ht="15.5" x14ac:dyDescent="0.35">
      <c r="C108" t="s">
        <v>2125</v>
      </c>
      <c r="U108" s="5">
        <v>131450752000</v>
      </c>
      <c r="V108" s="5">
        <v>160016207000</v>
      </c>
      <c r="W108" s="5">
        <v>80647343201</v>
      </c>
      <c r="X108" s="5">
        <v>81418334915</v>
      </c>
      <c r="Y108" s="5">
        <v>54740771015</v>
      </c>
      <c r="Z108" s="5">
        <v>32611881226</v>
      </c>
    </row>
    <row r="109" spans="3:26" ht="15.5" x14ac:dyDescent="0.35">
      <c r="C109" t="s">
        <v>403</v>
      </c>
      <c r="U109" s="5">
        <v>63716622000</v>
      </c>
      <c r="V109" s="5">
        <v>38596077000</v>
      </c>
    </row>
    <row r="110" spans="3:26" ht="15.5" x14ac:dyDescent="0.35">
      <c r="C110" t="s">
        <v>1145</v>
      </c>
      <c r="U110" s="5">
        <v>398533117000</v>
      </c>
      <c r="V110" s="5">
        <v>379443678000</v>
      </c>
      <c r="W110" s="5">
        <v>459853771273</v>
      </c>
      <c r="X110" s="5">
        <v>425140412849</v>
      </c>
      <c r="Y110" s="5">
        <v>232995163214</v>
      </c>
      <c r="Z110" s="5">
        <v>326171270974</v>
      </c>
    </row>
    <row r="111" spans="3:26" ht="15.5" x14ac:dyDescent="0.35">
      <c r="C111" t="s">
        <v>112</v>
      </c>
      <c r="U111" s="5">
        <v>12265638000</v>
      </c>
      <c r="V111" s="5">
        <v>584368000</v>
      </c>
      <c r="W111" s="5">
        <v>16819076612</v>
      </c>
      <c r="X111" s="5">
        <v>1524815151</v>
      </c>
      <c r="Y111" s="5">
        <v>2285666892</v>
      </c>
      <c r="Z111" s="5">
        <v>174723921</v>
      </c>
    </row>
    <row r="112" spans="3:26" ht="15.5" x14ac:dyDescent="0.35">
      <c r="C112" t="s">
        <v>118</v>
      </c>
      <c r="D112" s="5">
        <v>251127000000</v>
      </c>
      <c r="E112" s="5">
        <v>243574000000</v>
      </c>
      <c r="F112" s="5">
        <v>250180000000</v>
      </c>
      <c r="G112" s="5">
        <v>241513000000</v>
      </c>
      <c r="I112" s="5">
        <v>243574000000</v>
      </c>
      <c r="J112" s="5">
        <v>232946000000</v>
      </c>
      <c r="K112" s="5">
        <v>250642000000</v>
      </c>
      <c r="L112" s="5">
        <v>273874000000</v>
      </c>
      <c r="M112" s="5">
        <v>380742000000</v>
      </c>
      <c r="N112" s="5">
        <v>387845000000</v>
      </c>
      <c r="O112" s="5">
        <v>401589000000</v>
      </c>
      <c r="P112" s="5">
        <v>402092000000</v>
      </c>
      <c r="Q112" s="5">
        <v>397604000000</v>
      </c>
      <c r="R112" s="5">
        <v>224300000000</v>
      </c>
      <c r="S112" s="5">
        <v>110126000000</v>
      </c>
      <c r="T112" s="5">
        <v>102879000000</v>
      </c>
      <c r="U112" s="5">
        <v>16545617000</v>
      </c>
      <c r="V112" s="5">
        <v>12445865000</v>
      </c>
      <c r="W112" s="5">
        <v>16914400222</v>
      </c>
      <c r="X112" s="5">
        <v>14776632718</v>
      </c>
      <c r="Y112" s="5">
        <v>6950430082</v>
      </c>
      <c r="Z112" s="5">
        <v>4425033943</v>
      </c>
    </row>
    <row r="113" spans="3:26" ht="15.5" x14ac:dyDescent="0.35">
      <c r="C113" t="s">
        <v>320</v>
      </c>
      <c r="D113" s="5">
        <v>231502000000</v>
      </c>
      <c r="E113" s="5">
        <v>229775000000</v>
      </c>
      <c r="F113" s="5">
        <v>225723000000</v>
      </c>
      <c r="G113" s="5">
        <v>229730000000</v>
      </c>
      <c r="I113" s="5">
        <v>229775000000</v>
      </c>
      <c r="J113" s="5">
        <v>231777000000</v>
      </c>
      <c r="K113" s="5">
        <v>206987000000</v>
      </c>
      <c r="L113" s="5">
        <v>178765000000</v>
      </c>
      <c r="U113" s="5">
        <v>3438984000</v>
      </c>
      <c r="V113" s="5">
        <v>693974000</v>
      </c>
    </row>
    <row r="114" spans="3:26" ht="15.5" x14ac:dyDescent="0.35">
      <c r="C114" t="s">
        <v>123</v>
      </c>
      <c r="D114" s="5">
        <v>1071223000000</v>
      </c>
      <c r="E114" s="5">
        <v>1076757000000</v>
      </c>
      <c r="F114" s="5">
        <v>1085818000000</v>
      </c>
      <c r="G114" s="5">
        <v>1094354000000</v>
      </c>
      <c r="I114" s="5">
        <v>1076757000000</v>
      </c>
      <c r="J114" s="5">
        <v>1116859000000</v>
      </c>
      <c r="K114" s="5">
        <v>1138994000000</v>
      </c>
      <c r="L114" s="5">
        <v>177297000000</v>
      </c>
      <c r="M114" s="5">
        <v>181972000000</v>
      </c>
      <c r="N114" s="5">
        <v>204704000000</v>
      </c>
      <c r="O114" s="5">
        <v>236194000000</v>
      </c>
      <c r="P114" s="5">
        <v>262714000000</v>
      </c>
      <c r="Q114" s="5">
        <v>263440000000</v>
      </c>
      <c r="R114" s="5">
        <v>77967000000</v>
      </c>
      <c r="S114" s="5">
        <v>200743000000</v>
      </c>
      <c r="T114" s="5">
        <v>149007000000</v>
      </c>
      <c r="U114" s="5">
        <v>49702322000</v>
      </c>
      <c r="V114" s="5">
        <v>49172145000</v>
      </c>
      <c r="W114" s="5">
        <v>40556695739</v>
      </c>
      <c r="X114" s="5">
        <v>31043494014</v>
      </c>
      <c r="Y114" s="5">
        <v>30896769065</v>
      </c>
      <c r="Z114" s="5">
        <v>31024924284</v>
      </c>
    </row>
    <row r="115" spans="3:26" ht="15.5" x14ac:dyDescent="0.35">
      <c r="C115" t="s">
        <v>124</v>
      </c>
      <c r="D115" s="5">
        <v>364163000000</v>
      </c>
      <c r="E115" s="5">
        <v>364163000000</v>
      </c>
      <c r="F115" s="5">
        <v>364163000000</v>
      </c>
      <c r="G115" s="5">
        <v>364163000000</v>
      </c>
      <c r="I115" s="5">
        <v>364163000000</v>
      </c>
      <c r="J115" s="5">
        <v>364163000000</v>
      </c>
      <c r="K115" s="5">
        <v>369443000000</v>
      </c>
      <c r="L115" s="5">
        <v>369443000000</v>
      </c>
      <c r="M115" s="5">
        <v>369443000000</v>
      </c>
      <c r="N115" s="5">
        <v>369443000000</v>
      </c>
      <c r="O115" s="5">
        <v>364163000000</v>
      </c>
      <c r="P115" s="5">
        <v>364163000000</v>
      </c>
      <c r="Q115" s="5">
        <v>364163000000</v>
      </c>
      <c r="R115" s="5">
        <v>140635000000</v>
      </c>
      <c r="S115" s="5">
        <v>364163000000</v>
      </c>
      <c r="T115" s="5">
        <v>364163000000</v>
      </c>
      <c r="U115" s="5">
        <v>5493623000</v>
      </c>
      <c r="V115" s="5">
        <v>5493623000</v>
      </c>
      <c r="W115" s="5">
        <v>5493623280</v>
      </c>
      <c r="X115" s="5">
        <v>3837850289</v>
      </c>
    </row>
    <row r="116" spans="3:26" ht="15.5" x14ac:dyDescent="0.35">
      <c r="C116" t="s">
        <v>126</v>
      </c>
      <c r="D116" s="5">
        <v>30876476000000</v>
      </c>
      <c r="E116" s="5">
        <v>29037491000000</v>
      </c>
      <c r="F116" s="5">
        <v>30097253000000</v>
      </c>
      <c r="G116" s="5">
        <v>29986398000000</v>
      </c>
      <c r="I116" s="5">
        <v>29037491000000</v>
      </c>
      <c r="J116" s="5">
        <v>29380776000000</v>
      </c>
      <c r="K116" s="5">
        <v>25863812000000</v>
      </c>
      <c r="L116" s="5">
        <v>24306227000000</v>
      </c>
      <c r="M116" s="5">
        <v>21653968000000</v>
      </c>
      <c r="N116" s="5">
        <v>19101546000000</v>
      </c>
      <c r="O116" s="5">
        <v>18385005000000</v>
      </c>
      <c r="P116" s="5">
        <v>18762724000000</v>
      </c>
      <c r="Q116" s="5">
        <v>19883263000000</v>
      </c>
      <c r="R116" s="5">
        <v>22216019000000</v>
      </c>
      <c r="S116" s="5">
        <v>19394669000000</v>
      </c>
      <c r="T116" s="5">
        <v>15016190000000</v>
      </c>
      <c r="U116" s="5">
        <v>3464992494000</v>
      </c>
      <c r="V116" s="5">
        <v>3419677499000</v>
      </c>
      <c r="W116" s="5">
        <v>1498803150198</v>
      </c>
      <c r="X116" s="5">
        <v>1202580089127</v>
      </c>
      <c r="Y116" s="5">
        <v>1054608448215</v>
      </c>
      <c r="Z116" s="5">
        <v>1405989093609</v>
      </c>
    </row>
    <row r="117" spans="3:26" ht="15.5" x14ac:dyDescent="0.35">
      <c r="C117" t="s">
        <v>127</v>
      </c>
    </row>
    <row r="118" spans="3:26" ht="15.5" x14ac:dyDescent="0.35">
      <c r="C118" t="s">
        <v>128</v>
      </c>
    </row>
    <row r="119" spans="3:26" ht="15.5" x14ac:dyDescent="0.35">
      <c r="C119" t="s">
        <v>1147</v>
      </c>
      <c r="D119" s="5">
        <v>207968000000</v>
      </c>
      <c r="E119" s="5">
        <v>368879000000</v>
      </c>
      <c r="F119" s="5">
        <v>631279000000</v>
      </c>
      <c r="G119" s="5">
        <v>361295000000</v>
      </c>
      <c r="I119" s="5">
        <v>368879000000</v>
      </c>
      <c r="J119" s="5">
        <v>142881000000</v>
      </c>
      <c r="K119" s="5">
        <v>273358000000</v>
      </c>
      <c r="L119" s="5">
        <v>261931000000</v>
      </c>
      <c r="M119" s="5">
        <v>385506000000</v>
      </c>
      <c r="N119" s="5">
        <v>421663000000</v>
      </c>
      <c r="O119" s="5">
        <v>201472000000</v>
      </c>
      <c r="P119" s="5">
        <v>113873000000</v>
      </c>
      <c r="Q119" s="5">
        <v>172534000000</v>
      </c>
      <c r="R119" s="5">
        <v>121023000000</v>
      </c>
      <c r="S119" s="5">
        <v>195519000000</v>
      </c>
      <c r="T119" s="5">
        <v>165189000000</v>
      </c>
      <c r="U119" s="5">
        <v>97370862000</v>
      </c>
      <c r="V119" s="5">
        <v>212646746000</v>
      </c>
      <c r="W119" s="5">
        <v>69918624500</v>
      </c>
      <c r="X119" s="5">
        <v>64868679500</v>
      </c>
      <c r="Y119" s="5">
        <v>19129335000</v>
      </c>
      <c r="Z119" s="5">
        <v>426378965861</v>
      </c>
    </row>
    <row r="120" spans="3:26" ht="15.5" x14ac:dyDescent="0.35">
      <c r="C120" t="s">
        <v>1148</v>
      </c>
      <c r="D120" s="5">
        <v>538029000000</v>
      </c>
      <c r="E120" s="5">
        <v>541874000000</v>
      </c>
      <c r="F120" s="5">
        <v>499897000000</v>
      </c>
      <c r="G120" s="5">
        <v>282718000000</v>
      </c>
      <c r="I120" s="5">
        <v>541874000000</v>
      </c>
      <c r="J120" s="5">
        <v>291258000000</v>
      </c>
      <c r="K120" s="5">
        <v>334833000000</v>
      </c>
      <c r="L120" s="5">
        <v>258052000000</v>
      </c>
      <c r="M120" s="5">
        <v>347083000000</v>
      </c>
      <c r="N120" s="5">
        <v>498855000000</v>
      </c>
      <c r="O120" s="5">
        <v>313175000000</v>
      </c>
      <c r="P120" s="5">
        <v>333240000000</v>
      </c>
      <c r="Q120" s="5">
        <v>782331000000</v>
      </c>
      <c r="R120" s="5">
        <v>1148686000000</v>
      </c>
      <c r="S120" s="5">
        <v>1042087000000</v>
      </c>
      <c r="T120" s="5">
        <v>442731000000</v>
      </c>
      <c r="U120" s="5">
        <v>277123777000</v>
      </c>
      <c r="V120" s="5">
        <v>1178776781000</v>
      </c>
      <c r="W120" s="5">
        <v>265720611446</v>
      </c>
      <c r="X120" s="5">
        <v>192686564269</v>
      </c>
      <c r="Y120" s="5">
        <v>241906096140</v>
      </c>
      <c r="Z120" s="5">
        <v>43647929218</v>
      </c>
    </row>
    <row r="121" spans="3:26" ht="15.5" x14ac:dyDescent="0.35">
      <c r="C121" t="s">
        <v>130</v>
      </c>
      <c r="U121" s="5">
        <v>27003941000</v>
      </c>
      <c r="V121" s="5">
        <v>34286941000</v>
      </c>
      <c r="W121" s="5">
        <v>21626460572</v>
      </c>
      <c r="X121" s="5">
        <v>18513587428</v>
      </c>
      <c r="Y121" s="5">
        <v>5587209862</v>
      </c>
      <c r="Z121" s="5">
        <v>8449199588</v>
      </c>
    </row>
    <row r="122" spans="3:26" ht="15.5" x14ac:dyDescent="0.35">
      <c r="C122" t="s">
        <v>410</v>
      </c>
      <c r="F122" s="5">
        <v>376986000000</v>
      </c>
      <c r="G122" s="5">
        <v>362468000000</v>
      </c>
      <c r="K122" s="5">
        <v>314984000000</v>
      </c>
      <c r="L122" s="5">
        <v>333720000000</v>
      </c>
      <c r="M122" s="5">
        <v>248233000000</v>
      </c>
      <c r="N122" s="5">
        <v>232033000000</v>
      </c>
      <c r="O122" s="5">
        <v>165766000000</v>
      </c>
      <c r="P122" s="5">
        <v>149244000000</v>
      </c>
      <c r="Q122" s="5">
        <v>288999000000</v>
      </c>
      <c r="R122" s="5">
        <v>183995000000</v>
      </c>
      <c r="S122" s="5">
        <v>180488000000</v>
      </c>
      <c r="T122" s="5">
        <v>147451000000</v>
      </c>
      <c r="U122" s="5">
        <v>31489934000</v>
      </c>
      <c r="V122" s="5">
        <v>25840315000</v>
      </c>
      <c r="W122" s="5">
        <v>4551646064</v>
      </c>
    </row>
    <row r="123" spans="3:26" ht="15.5" x14ac:dyDescent="0.35">
      <c r="C123" t="s">
        <v>2180</v>
      </c>
      <c r="D123" s="5">
        <v>15092773000000</v>
      </c>
      <c r="E123" s="5">
        <v>14587781000000</v>
      </c>
      <c r="F123" s="5">
        <v>13604319000000</v>
      </c>
      <c r="G123" s="5">
        <v>14802281000000</v>
      </c>
      <c r="I123" s="5">
        <v>14587781000000</v>
      </c>
      <c r="J123" s="5">
        <v>14380450000000</v>
      </c>
      <c r="K123" s="5">
        <v>13169655000000</v>
      </c>
      <c r="L123" s="5">
        <v>13058390000000</v>
      </c>
      <c r="M123" s="5">
        <v>11123446000000</v>
      </c>
      <c r="N123" s="5">
        <v>9068809000000</v>
      </c>
      <c r="O123" s="5">
        <v>8304733000000</v>
      </c>
      <c r="P123" s="5">
        <v>8428067000000</v>
      </c>
      <c r="Q123" s="5">
        <v>8977049000000</v>
      </c>
      <c r="R123" s="5">
        <v>10175824000000</v>
      </c>
      <c r="S123" s="5">
        <v>9624415000000</v>
      </c>
      <c r="T123" s="5">
        <v>7697103000000</v>
      </c>
    </row>
    <row r="124" spans="3:26" ht="15.5" x14ac:dyDescent="0.35">
      <c r="C124" t="s">
        <v>1433</v>
      </c>
      <c r="D124" s="5">
        <v>200099000000</v>
      </c>
      <c r="E124" s="5">
        <v>88995000000</v>
      </c>
      <c r="F124" s="5">
        <v>132928000000</v>
      </c>
      <c r="G124" s="5">
        <v>185630000000</v>
      </c>
      <c r="I124" s="5">
        <v>88995000000</v>
      </c>
      <c r="J124" s="5">
        <v>457641000000</v>
      </c>
      <c r="K124" s="5">
        <v>72941000000</v>
      </c>
      <c r="L124" s="5">
        <v>89057000000</v>
      </c>
      <c r="M124" s="5">
        <v>69299000000</v>
      </c>
      <c r="N124" s="5">
        <v>173797000000</v>
      </c>
      <c r="O124" s="5">
        <v>48486000000</v>
      </c>
      <c r="P124" s="5">
        <v>37937000000</v>
      </c>
      <c r="Q124" s="5">
        <v>14726000000</v>
      </c>
      <c r="R124" s="5">
        <v>33266000000</v>
      </c>
      <c r="S124" s="5">
        <v>14127000000</v>
      </c>
      <c r="T124" s="5">
        <v>21140000000</v>
      </c>
    </row>
    <row r="125" spans="3:26" ht="15.5" x14ac:dyDescent="0.35">
      <c r="C125" t="s">
        <v>1775</v>
      </c>
    </row>
    <row r="126" spans="3:26" ht="15.5" x14ac:dyDescent="0.35">
      <c r="C126" t="s">
        <v>778</v>
      </c>
      <c r="V126" s="5">
        <v>75000000000</v>
      </c>
      <c r="W126" s="5">
        <v>65500000000</v>
      </c>
      <c r="X126" s="5">
        <v>41220000000</v>
      </c>
    </row>
    <row r="127" spans="3:26" ht="15.5" x14ac:dyDescent="0.35">
      <c r="C127" t="s">
        <v>321</v>
      </c>
      <c r="D127" s="5">
        <v>313081000000</v>
      </c>
      <c r="E127" s="5">
        <v>281416000000</v>
      </c>
      <c r="F127" s="5">
        <v>3417358000000</v>
      </c>
      <c r="G127" s="5">
        <v>2940040000000</v>
      </c>
      <c r="I127" s="5">
        <v>281416000000</v>
      </c>
      <c r="J127" s="5">
        <v>315907000000</v>
      </c>
      <c r="K127" s="5">
        <v>1349247000000</v>
      </c>
      <c r="L127" s="5">
        <v>1631068000000</v>
      </c>
      <c r="M127" s="5">
        <v>1259914000000</v>
      </c>
      <c r="N127" s="5">
        <v>1004533000000</v>
      </c>
      <c r="O127" s="5">
        <v>694846000000</v>
      </c>
      <c r="P127" s="5">
        <v>297966000000</v>
      </c>
      <c r="Q127" s="5">
        <v>204503000000</v>
      </c>
      <c r="R127" s="5">
        <v>272662000000</v>
      </c>
      <c r="S127" s="5">
        <v>35026000000</v>
      </c>
      <c r="T127" s="5">
        <v>113214000000</v>
      </c>
      <c r="U127" s="5">
        <v>15926673000</v>
      </c>
      <c r="V127" s="5">
        <v>11908400000</v>
      </c>
      <c r="W127" s="5">
        <v>54419704914</v>
      </c>
      <c r="X127" s="5">
        <v>9162904622</v>
      </c>
      <c r="Y127" s="5">
        <v>323466889</v>
      </c>
      <c r="Z127" s="5">
        <v>1168364335</v>
      </c>
    </row>
    <row r="128" spans="3:26" ht="15.5" x14ac:dyDescent="0.35">
      <c r="C128" t="s">
        <v>132</v>
      </c>
      <c r="U128" s="5">
        <v>21866344000</v>
      </c>
      <c r="V128" s="5">
        <v>22022110000</v>
      </c>
      <c r="W128" s="5">
        <v>20449228352</v>
      </c>
      <c r="X128" s="5">
        <v>12362297180</v>
      </c>
      <c r="Y128" s="5">
        <v>11719519722</v>
      </c>
      <c r="Z128" s="5">
        <v>12788879800</v>
      </c>
    </row>
    <row r="129" spans="3:26" ht="15.5" x14ac:dyDescent="0.35">
      <c r="C129" t="s">
        <v>133</v>
      </c>
      <c r="D129" s="5">
        <v>77778000000</v>
      </c>
      <c r="E129" s="5">
        <v>59114000000</v>
      </c>
      <c r="F129" s="5">
        <v>43339000000</v>
      </c>
      <c r="G129" s="5">
        <v>32199000000</v>
      </c>
      <c r="I129" s="5">
        <v>59114000000</v>
      </c>
      <c r="J129" s="5">
        <v>26854000000</v>
      </c>
      <c r="K129" s="5">
        <v>43854000000</v>
      </c>
      <c r="L129" s="5">
        <v>33640000000</v>
      </c>
      <c r="M129" s="5">
        <v>29696000000</v>
      </c>
      <c r="N129" s="5">
        <v>25398000000</v>
      </c>
      <c r="O129" s="5">
        <v>32272000000</v>
      </c>
      <c r="P129" s="5">
        <v>22277000000</v>
      </c>
      <c r="Q129" s="5">
        <v>27056000000</v>
      </c>
      <c r="R129" s="5">
        <v>28362000000</v>
      </c>
      <c r="S129" s="5">
        <v>30130000000</v>
      </c>
      <c r="T129" s="5">
        <v>22576000000</v>
      </c>
      <c r="U129" s="5">
        <v>19132371000</v>
      </c>
      <c r="V129" s="5">
        <v>11599089000</v>
      </c>
      <c r="W129" s="5">
        <v>3685285561</v>
      </c>
      <c r="X129" s="5">
        <v>2581978603</v>
      </c>
      <c r="Y129" s="5">
        <v>1811638876</v>
      </c>
      <c r="Z129" s="5">
        <v>7495672535</v>
      </c>
    </row>
    <row r="130" spans="3:26" ht="15.5" x14ac:dyDescent="0.35">
      <c r="C130" t="s">
        <v>412</v>
      </c>
      <c r="V130" s="5">
        <v>604807000</v>
      </c>
      <c r="W130" s="5">
        <v>3465464197</v>
      </c>
      <c r="X130" s="5">
        <v>1209790974</v>
      </c>
    </row>
    <row r="131" spans="3:26" ht="15.5" x14ac:dyDescent="0.35">
      <c r="C131" t="s">
        <v>404</v>
      </c>
      <c r="U131" s="5">
        <v>6244720000</v>
      </c>
      <c r="V131" s="5">
        <v>2057957000</v>
      </c>
    </row>
    <row r="132" spans="3:26" ht="15.5" x14ac:dyDescent="0.35">
      <c r="C132" t="s">
        <v>1438</v>
      </c>
      <c r="U132" s="5">
        <v>758852564000</v>
      </c>
      <c r="V132" s="5">
        <v>674496659000</v>
      </c>
      <c r="W132" s="5">
        <v>324612510863</v>
      </c>
      <c r="X132" s="5">
        <v>218386116305</v>
      </c>
      <c r="Y132" s="5">
        <v>95190215587</v>
      </c>
      <c r="Z132" s="5">
        <v>237095241706</v>
      </c>
    </row>
    <row r="133" spans="3:26" ht="15.5" x14ac:dyDescent="0.35">
      <c r="C133" t="s">
        <v>323</v>
      </c>
      <c r="D133" s="5">
        <v>565041000000</v>
      </c>
      <c r="E133" s="5">
        <v>966579000000</v>
      </c>
      <c r="F133" s="5">
        <v>965163000000</v>
      </c>
      <c r="G133" s="5">
        <v>1253190000000</v>
      </c>
      <c r="I133" s="5">
        <v>966579000000</v>
      </c>
      <c r="J133" s="5">
        <v>937046000000</v>
      </c>
      <c r="K133" s="5">
        <v>745261000000</v>
      </c>
      <c r="L133" s="5">
        <v>299701000000</v>
      </c>
      <c r="M133" s="5">
        <v>299155000000</v>
      </c>
      <c r="N133" s="5">
        <v>298673000000</v>
      </c>
      <c r="O133" s="5">
        <v>318093000000</v>
      </c>
      <c r="P133" s="5">
        <v>365566000000</v>
      </c>
      <c r="Q133" s="5">
        <v>294208000000</v>
      </c>
      <c r="R133" s="5">
        <v>254082000000</v>
      </c>
      <c r="S133" s="5">
        <v>281508000000</v>
      </c>
      <c r="T133" s="5">
        <v>280990000000</v>
      </c>
      <c r="U133" s="5">
        <v>321301219000</v>
      </c>
      <c r="V133" s="5">
        <v>94003455000</v>
      </c>
      <c r="W133" s="5">
        <v>94079872493</v>
      </c>
      <c r="X133" s="5">
        <v>149636950517</v>
      </c>
      <c r="Y133" s="5">
        <v>298009381757</v>
      </c>
      <c r="Z133" s="5">
        <v>296313062997</v>
      </c>
    </row>
    <row r="134" spans="3:26" ht="15.5" x14ac:dyDescent="0.35">
      <c r="C134" t="s">
        <v>476</v>
      </c>
      <c r="G134" s="5">
        <v>331000000</v>
      </c>
      <c r="J134" s="5">
        <v>1947000000</v>
      </c>
      <c r="K134" s="5">
        <v>5267000000</v>
      </c>
      <c r="L134" s="5">
        <v>8557000000</v>
      </c>
      <c r="M134" s="5">
        <v>13705000000</v>
      </c>
      <c r="N134" s="5">
        <v>9523000000</v>
      </c>
      <c r="O134" s="5">
        <v>35360000000</v>
      </c>
      <c r="P134" s="5">
        <v>56620000000</v>
      </c>
      <c r="Q134" s="5">
        <v>47394000000</v>
      </c>
      <c r="R134" s="5">
        <v>17664000000</v>
      </c>
      <c r="S134" s="5">
        <v>16127000000</v>
      </c>
      <c r="T134" s="5">
        <v>11718000000</v>
      </c>
      <c r="U134" s="5">
        <v>5264011000</v>
      </c>
      <c r="V134" s="5">
        <v>6691456000</v>
      </c>
      <c r="W134" s="5">
        <v>1991798458</v>
      </c>
      <c r="X134" s="5">
        <v>7284294274</v>
      </c>
      <c r="Y134" s="5">
        <v>1487420600</v>
      </c>
      <c r="Z134" s="5">
        <v>104452973</v>
      </c>
    </row>
    <row r="135" spans="3:26" ht="15.5" x14ac:dyDescent="0.35">
      <c r="C135" t="s">
        <v>142</v>
      </c>
      <c r="D135" s="5">
        <v>25419470000000</v>
      </c>
      <c r="E135" s="5">
        <v>23618460000000</v>
      </c>
      <c r="F135" s="5">
        <v>24075097000000</v>
      </c>
      <c r="G135" s="5">
        <v>24039988000000</v>
      </c>
      <c r="I135" s="5">
        <v>23618460000000</v>
      </c>
      <c r="J135" s="5">
        <v>22299049000000</v>
      </c>
      <c r="K135" s="5">
        <v>18860818000000</v>
      </c>
      <c r="L135" s="5">
        <v>18105414000000</v>
      </c>
      <c r="M135" s="5">
        <v>15646157000000</v>
      </c>
      <c r="N135" s="5">
        <v>14007712000000</v>
      </c>
      <c r="O135" s="5">
        <v>12839026000000</v>
      </c>
      <c r="P135" s="5">
        <v>13015396000000</v>
      </c>
      <c r="Q135" s="5">
        <v>14255743000000</v>
      </c>
      <c r="R135" s="5">
        <v>15810740000000</v>
      </c>
      <c r="S135" s="5">
        <v>14190663000000</v>
      </c>
      <c r="T135" s="5">
        <v>11146447000000</v>
      </c>
      <c r="U135" s="5">
        <v>2335611839000</v>
      </c>
      <c r="V135" s="5">
        <v>2643827225000</v>
      </c>
      <c r="W135" s="5">
        <v>982785823061</v>
      </c>
      <c r="X135" s="5">
        <v>735593290092</v>
      </c>
      <c r="Y135" s="5">
        <v>675164284433</v>
      </c>
      <c r="Z135" s="5">
        <v>1033441769013</v>
      </c>
    </row>
    <row r="136" spans="3:26" ht="15.5" x14ac:dyDescent="0.35">
      <c r="C136" t="s">
        <v>143</v>
      </c>
    </row>
    <row r="137" spans="3:26" ht="15.5" x14ac:dyDescent="0.35">
      <c r="C137" t="s">
        <v>144</v>
      </c>
      <c r="D137" s="5">
        <v>4261885000000</v>
      </c>
      <c r="E137" s="5">
        <v>4261885000000</v>
      </c>
      <c r="F137" s="5">
        <v>4261885000000</v>
      </c>
      <c r="G137" s="5">
        <v>4261885000000</v>
      </c>
      <c r="I137" s="5">
        <v>4261885000000</v>
      </c>
      <c r="J137" s="5">
        <v>4261885000000</v>
      </c>
      <c r="K137" s="5">
        <v>4261885000000</v>
      </c>
      <c r="L137" s="5">
        <v>4261885000000</v>
      </c>
      <c r="M137" s="5">
        <v>4261885000000</v>
      </c>
      <c r="N137" s="5">
        <v>3976085000000</v>
      </c>
      <c r="O137" s="5">
        <v>3890637000000</v>
      </c>
      <c r="P137" s="5">
        <v>3853139000000</v>
      </c>
      <c r="Q137" s="5">
        <v>547284000000</v>
      </c>
      <c r="R137" s="5">
        <v>547284000000</v>
      </c>
      <c r="S137" s="5">
        <v>468939000000</v>
      </c>
      <c r="T137" s="5">
        <v>400318000000</v>
      </c>
      <c r="U137" s="5">
        <v>136434750000</v>
      </c>
      <c r="V137" s="5">
        <v>134487725000</v>
      </c>
      <c r="W137" s="5">
        <v>125017500000</v>
      </c>
      <c r="X137" s="5">
        <v>125017500000</v>
      </c>
      <c r="Y137" s="5">
        <v>125017500000</v>
      </c>
      <c r="Z137" s="5">
        <v>125017500000</v>
      </c>
    </row>
    <row r="138" spans="3:26" ht="15.5" x14ac:dyDescent="0.35">
      <c r="C138" t="s">
        <v>145</v>
      </c>
      <c r="D138" s="5">
        <v>1312867000000</v>
      </c>
      <c r="E138" s="5">
        <v>1312867000000</v>
      </c>
      <c r="F138" s="5">
        <v>1312867000000</v>
      </c>
      <c r="G138" s="5">
        <v>1312867000000</v>
      </c>
      <c r="I138" s="5">
        <v>1312867000000</v>
      </c>
      <c r="J138" s="5">
        <v>1312867000000</v>
      </c>
      <c r="K138" s="5">
        <v>1312867000000</v>
      </c>
      <c r="L138" s="5">
        <v>1312867000000</v>
      </c>
      <c r="M138" s="5">
        <v>1312867000000</v>
      </c>
      <c r="N138" s="5">
        <v>1184910000000</v>
      </c>
      <c r="O138" s="5">
        <v>1150730000000</v>
      </c>
      <c r="P138" s="5">
        <v>1134606000000</v>
      </c>
      <c r="Q138" s="5">
        <v>4390461000000</v>
      </c>
      <c r="R138" s="5">
        <v>4390461000000</v>
      </c>
      <c r="S138" s="5">
        <v>3257687000000</v>
      </c>
      <c r="T138" s="5">
        <v>2265021000000</v>
      </c>
      <c r="U138" s="5">
        <v>146308244000</v>
      </c>
      <c r="V138" s="5">
        <v>121927702000</v>
      </c>
      <c r="W138" s="5">
        <v>35224473035</v>
      </c>
      <c r="X138" s="5">
        <v>35224473035</v>
      </c>
      <c r="Y138" s="5">
        <v>35224473035</v>
      </c>
      <c r="Z138" s="5">
        <v>35224473035</v>
      </c>
    </row>
    <row r="139" spans="3:26" ht="15.5" x14ac:dyDescent="0.35">
      <c r="C139" t="s">
        <v>146</v>
      </c>
      <c r="D139" s="5">
        <v>910811000000</v>
      </c>
      <c r="E139" s="5">
        <v>864061000000</v>
      </c>
      <c r="F139" s="5">
        <v>838981000000</v>
      </c>
      <c r="G139" s="5">
        <v>793206000000</v>
      </c>
      <c r="I139" s="5">
        <v>864061000000</v>
      </c>
      <c r="J139" s="5">
        <v>608015000000</v>
      </c>
      <c r="K139" s="5">
        <v>609071000000</v>
      </c>
      <c r="L139" s="5">
        <v>553143000000</v>
      </c>
      <c r="M139" s="5">
        <v>416769000000</v>
      </c>
      <c r="N139" s="5">
        <v>274588000000</v>
      </c>
      <c r="O139" s="5">
        <v>236300000000</v>
      </c>
      <c r="P139" s="5">
        <v>189513000000</v>
      </c>
      <c r="Q139" s="5">
        <v>69678000000</v>
      </c>
      <c r="R139" s="5">
        <v>404332000000</v>
      </c>
      <c r="S139" s="5">
        <v>450045000000</v>
      </c>
      <c r="T139" s="5">
        <v>513122000000</v>
      </c>
      <c r="U139" s="5">
        <v>492069439000</v>
      </c>
      <c r="V139" s="5">
        <v>513833388000</v>
      </c>
      <c r="W139" s="5">
        <v>355864622197</v>
      </c>
      <c r="X139" s="5">
        <v>307900079027</v>
      </c>
      <c r="Y139" s="5">
        <v>220531960028</v>
      </c>
      <c r="Z139" s="5">
        <v>213635778335</v>
      </c>
    </row>
    <row r="140" spans="3:26" ht="15.5" x14ac:dyDescent="0.35">
      <c r="C140" t="s">
        <v>147</v>
      </c>
      <c r="D140" s="5">
        <v>3500000000</v>
      </c>
      <c r="E140" s="5">
        <v>3500000000</v>
      </c>
      <c r="F140" s="5">
        <v>3500000000</v>
      </c>
      <c r="G140" s="5">
        <v>3500000000</v>
      </c>
      <c r="I140" s="5">
        <v>3500000000</v>
      </c>
      <c r="J140" s="5">
        <v>3500000000</v>
      </c>
      <c r="K140" s="5">
        <v>3500000000</v>
      </c>
      <c r="L140" s="5">
        <v>3500000000</v>
      </c>
      <c r="M140" s="5">
        <v>3500000000</v>
      </c>
      <c r="N140" s="5">
        <v>3500000000</v>
      </c>
      <c r="O140" s="5">
        <v>3500000000</v>
      </c>
      <c r="P140" s="5">
        <v>3500000000</v>
      </c>
      <c r="Q140" s="5">
        <v>3500000000</v>
      </c>
      <c r="R140" s="5">
        <v>3500000000</v>
      </c>
      <c r="S140" s="5">
        <v>3500000000</v>
      </c>
      <c r="T140" s="5">
        <v>2500000000</v>
      </c>
      <c r="U140" s="5">
        <v>2000000000</v>
      </c>
      <c r="V140" s="5">
        <v>1000000000</v>
      </c>
    </row>
    <row r="141" spans="3:26" ht="15.5" x14ac:dyDescent="0.35">
      <c r="C141" t="s">
        <v>148</v>
      </c>
      <c r="D141" s="5">
        <v>907311000000</v>
      </c>
      <c r="E141" s="5">
        <v>860561000000</v>
      </c>
      <c r="F141" s="5">
        <v>835481000000</v>
      </c>
      <c r="G141" s="5">
        <v>789706000000</v>
      </c>
      <c r="I141" s="5">
        <v>860561000000</v>
      </c>
      <c r="J141" s="5">
        <v>604515000000</v>
      </c>
      <c r="K141" s="5">
        <v>605571000000</v>
      </c>
      <c r="L141" s="5">
        <v>549643000000</v>
      </c>
      <c r="M141" s="5">
        <v>413269000000</v>
      </c>
      <c r="N141" s="5">
        <v>271088000000</v>
      </c>
      <c r="O141" s="5">
        <v>232800000000</v>
      </c>
      <c r="P141" s="5">
        <v>186013000000</v>
      </c>
      <c r="Q141" s="5">
        <v>66178000000</v>
      </c>
      <c r="R141" s="5">
        <v>400832000000</v>
      </c>
      <c r="S141" s="5">
        <v>446545000000</v>
      </c>
      <c r="T141" s="5">
        <v>510622000000</v>
      </c>
      <c r="U141" s="5">
        <v>490069439000</v>
      </c>
      <c r="V141" s="5">
        <v>512833388000</v>
      </c>
      <c r="W141" s="5">
        <v>355864622197</v>
      </c>
      <c r="X141" s="5">
        <v>307900079027</v>
      </c>
      <c r="Y141" s="5">
        <v>220531960028</v>
      </c>
      <c r="Z141" s="5">
        <v>213635778335</v>
      </c>
    </row>
    <row r="142" spans="3:26" ht="15.5" x14ac:dyDescent="0.35">
      <c r="C142" t="s">
        <v>149</v>
      </c>
      <c r="D142" s="5">
        <v>910811000000</v>
      </c>
      <c r="E142" s="5">
        <v>864061000000</v>
      </c>
      <c r="F142" s="5">
        <v>838981000000</v>
      </c>
      <c r="G142" s="5">
        <v>793206000000</v>
      </c>
      <c r="I142" s="5">
        <v>864061000000</v>
      </c>
      <c r="J142" s="5">
        <v>608015000000</v>
      </c>
      <c r="K142" s="5">
        <v>609071000000</v>
      </c>
      <c r="L142" s="5">
        <v>553143000000</v>
      </c>
      <c r="M142" s="5">
        <v>416769000000</v>
      </c>
      <c r="N142" s="5">
        <v>274588000000</v>
      </c>
      <c r="O142" s="5">
        <v>236300000000</v>
      </c>
      <c r="P142" s="5">
        <v>189513000000</v>
      </c>
      <c r="Q142" s="5">
        <v>69678000000</v>
      </c>
      <c r="R142" s="5">
        <v>404332000000</v>
      </c>
      <c r="S142" s="5">
        <v>450045000000</v>
      </c>
      <c r="T142" s="5">
        <v>513122000000</v>
      </c>
      <c r="U142" s="5">
        <v>492069439000</v>
      </c>
      <c r="V142" s="5">
        <v>513833388000</v>
      </c>
      <c r="W142" s="5">
        <v>355864622197</v>
      </c>
      <c r="X142" s="5">
        <v>307900079027</v>
      </c>
      <c r="Y142" s="5">
        <v>220531960028</v>
      </c>
      <c r="Z142" s="5">
        <v>213635778335</v>
      </c>
    </row>
    <row r="143" spans="3:26" ht="15.5" x14ac:dyDescent="0.35">
      <c r="C143" t="s">
        <v>150</v>
      </c>
      <c r="D143" s="5">
        <v>833736000000</v>
      </c>
      <c r="E143" s="5">
        <v>833449000000</v>
      </c>
      <c r="F143" s="5">
        <v>854483000000</v>
      </c>
      <c r="G143" s="5">
        <v>853364000000</v>
      </c>
      <c r="I143" s="5">
        <v>833449000000</v>
      </c>
      <c r="J143" s="5">
        <v>1306540000000</v>
      </c>
      <c r="K143" s="5">
        <v>762205000000</v>
      </c>
      <c r="L143" s="5">
        <v>847172000000</v>
      </c>
      <c r="M143" s="5">
        <v>854533000000</v>
      </c>
      <c r="N143" s="5">
        <v>487356000000</v>
      </c>
      <c r="O143" s="5">
        <v>630775000000</v>
      </c>
      <c r="P143" s="5">
        <v>720855000000</v>
      </c>
      <c r="Q143" s="5">
        <v>742237000000</v>
      </c>
      <c r="R143" s="5">
        <v>1142224000000</v>
      </c>
      <c r="S143" s="5">
        <v>1054421000000</v>
      </c>
      <c r="T143" s="5">
        <v>758197000000</v>
      </c>
      <c r="U143" s="5">
        <v>95404000</v>
      </c>
      <c r="V143" s="5">
        <v>96598000</v>
      </c>
      <c r="W143" s="5">
        <v>91577023</v>
      </c>
      <c r="X143" s="5">
        <v>58648230</v>
      </c>
      <c r="Y143" s="5">
        <v>16949573</v>
      </c>
      <c r="Z143" s="5">
        <v>16292080</v>
      </c>
    </row>
    <row r="144" spans="3:26" ht="15.5" x14ac:dyDescent="0.35">
      <c r="C144" t="s">
        <v>9</v>
      </c>
      <c r="D144" s="5">
        <v>5457006000000</v>
      </c>
      <c r="E144" s="5">
        <v>5419031000000</v>
      </c>
      <c r="F144" s="5">
        <v>6022156000000</v>
      </c>
      <c r="G144" s="5">
        <v>5946409000000</v>
      </c>
      <c r="I144" s="5">
        <v>5419031000000</v>
      </c>
      <c r="J144" s="5">
        <v>7081727000000</v>
      </c>
      <c r="K144" s="5">
        <v>7002994000000</v>
      </c>
      <c r="L144" s="5">
        <v>6200813000000</v>
      </c>
      <c r="M144" s="5">
        <v>6007811000000</v>
      </c>
      <c r="N144" s="5">
        <v>5093834000000</v>
      </c>
      <c r="O144" s="5">
        <v>5545979000000</v>
      </c>
      <c r="P144" s="5">
        <v>5747328000000</v>
      </c>
      <c r="Q144" s="5">
        <v>5627520000000</v>
      </c>
      <c r="R144" s="5">
        <v>6405279000000</v>
      </c>
      <c r="S144" s="5">
        <v>5204006000000</v>
      </c>
      <c r="T144" s="5">
        <v>3869743000000</v>
      </c>
      <c r="U144" s="5">
        <v>1129380655000</v>
      </c>
      <c r="V144" s="5">
        <v>775850274000</v>
      </c>
      <c r="W144" s="5">
        <v>516017327137</v>
      </c>
      <c r="X144" s="5">
        <v>466986799035</v>
      </c>
      <c r="Y144" s="5">
        <v>379444163782</v>
      </c>
      <c r="Z144" s="5">
        <v>372547324596</v>
      </c>
    </row>
    <row r="145" spans="2:26" ht="15.5" x14ac:dyDescent="0.35">
      <c r="C145" t="s">
        <v>151</v>
      </c>
      <c r="D145" s="5">
        <v>30876476000000</v>
      </c>
      <c r="E145" s="5">
        <v>29037491000000</v>
      </c>
      <c r="F145" s="5">
        <v>30097253000000</v>
      </c>
      <c r="G145" s="5">
        <v>29986397000000</v>
      </c>
      <c r="I145" s="5">
        <v>29037491000000</v>
      </c>
      <c r="J145" s="5">
        <v>29380776000000</v>
      </c>
      <c r="K145" s="5">
        <v>25863812000000</v>
      </c>
      <c r="L145" s="5">
        <v>24306227000000</v>
      </c>
      <c r="M145" s="5">
        <v>21653968000000</v>
      </c>
      <c r="N145" s="5">
        <v>19101546000000</v>
      </c>
      <c r="O145" s="5">
        <v>18385005000000</v>
      </c>
      <c r="P145" s="5">
        <v>18762724000000</v>
      </c>
      <c r="Q145" s="5">
        <v>19883263000000</v>
      </c>
      <c r="R145" s="5">
        <v>22216019000000</v>
      </c>
      <c r="S145" s="5">
        <v>19394669000000</v>
      </c>
      <c r="T145" s="5">
        <v>15016190000000</v>
      </c>
      <c r="U145" s="5">
        <v>3464992494000</v>
      </c>
      <c r="V145" s="5">
        <v>3419677499000</v>
      </c>
      <c r="W145" s="5">
        <v>1498803150198</v>
      </c>
      <c r="X145" s="5">
        <v>1202580089127</v>
      </c>
      <c r="Y145" s="5">
        <v>1054608448215</v>
      </c>
      <c r="Z145" s="5">
        <v>1405989093609</v>
      </c>
    </row>
    <row r="146" spans="2:26" ht="15.5" x14ac:dyDescent="0.35">
      <c r="C146" t="s">
        <v>152</v>
      </c>
      <c r="D146" s="5">
        <v>42618850927</v>
      </c>
      <c r="E146" s="5">
        <v>42618850927</v>
      </c>
      <c r="F146" s="5">
        <v>42618833360</v>
      </c>
      <c r="G146" s="5">
        <v>42618850927</v>
      </c>
      <c r="I146" s="5">
        <v>42618850927</v>
      </c>
      <c r="J146" s="5">
        <v>42618850927</v>
      </c>
      <c r="K146" s="5">
        <v>42618850927</v>
      </c>
      <c r="L146" s="5">
        <v>42618850927</v>
      </c>
      <c r="M146" s="5">
        <v>42618850927</v>
      </c>
      <c r="N146" s="5">
        <v>39760851927</v>
      </c>
      <c r="O146" s="5">
        <v>38906368927</v>
      </c>
      <c r="P146" s="5">
        <v>38531387216</v>
      </c>
      <c r="Q146" s="5">
        <v>5472838318</v>
      </c>
      <c r="R146" s="5">
        <v>5472838318</v>
      </c>
      <c r="S146" s="5">
        <v>4689385060</v>
      </c>
      <c r="T146" s="5">
        <v>4003176745</v>
      </c>
      <c r="U146" s="5">
        <v>1364347500</v>
      </c>
      <c r="V146" s="5">
        <v>1344877250</v>
      </c>
      <c r="W146" s="5">
        <v>1250175000</v>
      </c>
      <c r="X146" s="5">
        <v>1250175000</v>
      </c>
      <c r="Y146" s="5">
        <v>1250175000</v>
      </c>
      <c r="Z146" s="5">
        <v>1250175000</v>
      </c>
    </row>
    <row r="148" spans="2:26" ht="15.5" x14ac:dyDescent="0.35">
      <c r="B148" t="s">
        <v>153</v>
      </c>
      <c r="C148" t="s">
        <v>154</v>
      </c>
      <c r="D148" s="5">
        <v>485054000000</v>
      </c>
      <c r="E148" s="5">
        <v>-387144000000</v>
      </c>
      <c r="F148" s="5">
        <v>179981000000</v>
      </c>
      <c r="G148" s="5">
        <v>816556000000</v>
      </c>
      <c r="I148" s="5">
        <v>1017714000000</v>
      </c>
      <c r="J148" s="5">
        <v>1612472000000</v>
      </c>
      <c r="K148" s="5">
        <v>39872000000</v>
      </c>
      <c r="L148" s="5">
        <v>923727000000</v>
      </c>
      <c r="M148" s="5">
        <v>1685971000000</v>
      </c>
      <c r="N148" s="5">
        <v>1709737000000</v>
      </c>
      <c r="O148" s="5">
        <v>-393976000000</v>
      </c>
      <c r="P148" s="5">
        <v>89810000000</v>
      </c>
      <c r="Q148" s="5">
        <v>-1739521000000</v>
      </c>
      <c r="R148" s="5">
        <v>-1018231000000</v>
      </c>
      <c r="S148" s="5">
        <v>886769000000</v>
      </c>
      <c r="T148" s="5">
        <v>-419598000000</v>
      </c>
      <c r="U148" s="5">
        <v>-269906048000</v>
      </c>
      <c r="V148" s="5">
        <v>-461367222000</v>
      </c>
      <c r="W148" s="5">
        <v>25326123210</v>
      </c>
      <c r="X148" s="5">
        <v>-98177809581</v>
      </c>
      <c r="Y148" s="5">
        <v>460782850363</v>
      </c>
      <c r="Z148" s="5">
        <v>25349609089</v>
      </c>
    </row>
    <row r="149" spans="2:26" ht="15.5" x14ac:dyDescent="0.35">
      <c r="C149" t="s">
        <v>2245</v>
      </c>
      <c r="D149" s="5">
        <v>18276000000</v>
      </c>
      <c r="E149" s="5">
        <v>87739000000</v>
      </c>
      <c r="F149" s="5">
        <v>4434000000</v>
      </c>
      <c r="G149" s="5">
        <v>4664000000</v>
      </c>
      <c r="I149" s="5">
        <v>105245000000</v>
      </c>
      <c r="J149" s="5">
        <v>61834000000</v>
      </c>
      <c r="K149" s="5">
        <v>48750000000</v>
      </c>
      <c r="L149" s="5">
        <v>305887000000</v>
      </c>
      <c r="M149" s="5">
        <v>119320000000</v>
      </c>
      <c r="N149" s="5">
        <v>266396000000</v>
      </c>
      <c r="O149" s="5">
        <v>67490000000</v>
      </c>
      <c r="P149" s="5">
        <v>132337000000</v>
      </c>
      <c r="Q149" s="5">
        <v>125770000000</v>
      </c>
      <c r="R149" s="5">
        <v>714932000000</v>
      </c>
      <c r="S149" s="5">
        <v>151826000000</v>
      </c>
      <c r="T149" s="5">
        <v>156444000000</v>
      </c>
      <c r="U149" s="5">
        <v>504824894000</v>
      </c>
      <c r="V149" s="5">
        <v>1161566537000</v>
      </c>
      <c r="X149" s="5">
        <v>62455186508</v>
      </c>
      <c r="Y149" s="5">
        <v>117382189360</v>
      </c>
      <c r="Z149" s="5">
        <v>147111454932</v>
      </c>
    </row>
    <row r="150" spans="2:26" ht="15.5" x14ac:dyDescent="0.35">
      <c r="C150" t="s">
        <v>1160</v>
      </c>
      <c r="S150" s="5">
        <v>-37066000000</v>
      </c>
      <c r="T150" s="5">
        <v>142186000000</v>
      </c>
      <c r="U150" s="5">
        <v>-3733875000</v>
      </c>
      <c r="V150" s="5">
        <v>-349170209000</v>
      </c>
      <c r="W150" s="5">
        <v>15027416580</v>
      </c>
      <c r="X150" s="5">
        <v>131041195227</v>
      </c>
      <c r="Y150" s="5">
        <v>159835754012</v>
      </c>
      <c r="Z150" s="5">
        <v>-24767939904</v>
      </c>
    </row>
    <row r="151" spans="2:26" ht="15.5" x14ac:dyDescent="0.35">
      <c r="C151" t="s">
        <v>1338</v>
      </c>
    </row>
    <row r="152" spans="2:26" ht="15.5" x14ac:dyDescent="0.35">
      <c r="C152" t="s">
        <v>2246</v>
      </c>
      <c r="N152" s="5">
        <v>950555000000</v>
      </c>
      <c r="O152" s="5">
        <v>1071065000000</v>
      </c>
      <c r="P152" s="5">
        <v>952492000000</v>
      </c>
      <c r="Q152" s="5">
        <v>1045748000000</v>
      </c>
      <c r="R152" s="5">
        <v>1051539000000</v>
      </c>
      <c r="S152" s="5">
        <v>927724000000</v>
      </c>
      <c r="T152" s="5">
        <v>217745000000</v>
      </c>
      <c r="U152" s="5">
        <v>35712122000</v>
      </c>
      <c r="V152" s="5">
        <v>19359574000</v>
      </c>
      <c r="W152" s="5">
        <v>16302730979</v>
      </c>
      <c r="X152" s="5">
        <v>9637371536</v>
      </c>
      <c r="Y152" s="5">
        <v>25522099443</v>
      </c>
      <c r="Z152" s="5">
        <v>17212796590</v>
      </c>
    </row>
    <row r="153" spans="2:26" ht="15.5" x14ac:dyDescent="0.35">
      <c r="C153" t="s">
        <v>2072</v>
      </c>
      <c r="D153" s="5">
        <v>371340000000</v>
      </c>
      <c r="E153" s="5">
        <v>470116000000</v>
      </c>
      <c r="F153" s="5">
        <v>406597000000</v>
      </c>
      <c r="G153" s="5">
        <v>416488000000</v>
      </c>
      <c r="I153" s="5">
        <v>1658365000000</v>
      </c>
      <c r="J153" s="5">
        <v>1440701000000</v>
      </c>
      <c r="K153" s="5">
        <v>1345389000000</v>
      </c>
      <c r="L153" s="5">
        <v>1197806000000</v>
      </c>
      <c r="M153" s="5">
        <v>1041769000000</v>
      </c>
    </row>
    <row r="154" spans="2:26" ht="15.5" x14ac:dyDescent="0.35">
      <c r="C154" t="s">
        <v>2247</v>
      </c>
      <c r="D154" s="5">
        <v>-247012000000</v>
      </c>
      <c r="E154" s="5">
        <v>-238256000000</v>
      </c>
      <c r="F154" s="5">
        <v>-245764000000</v>
      </c>
      <c r="G154" s="5">
        <v>-237049000000</v>
      </c>
      <c r="I154" s="5">
        <v>-974541000000</v>
      </c>
      <c r="J154" s="5">
        <v>-842429000000</v>
      </c>
      <c r="K154" s="5">
        <v>-675529000000</v>
      </c>
      <c r="L154" s="5">
        <v>-508544000000</v>
      </c>
      <c r="M154" s="5">
        <v>-580095000000</v>
      </c>
      <c r="N154" s="5">
        <v>-602362000000</v>
      </c>
      <c r="O154" s="5">
        <v>-665934000000</v>
      </c>
      <c r="P154" s="5">
        <v>-575974000000</v>
      </c>
      <c r="Q154" s="5">
        <v>-671613000000</v>
      </c>
      <c r="R154" s="5">
        <v>-696759000000</v>
      </c>
      <c r="S154" s="5">
        <v>-662233000000</v>
      </c>
      <c r="T154" s="5">
        <v>-145521000000</v>
      </c>
    </row>
    <row r="155" spans="2:26" ht="15.5" x14ac:dyDescent="0.35">
      <c r="C155" t="s">
        <v>1049</v>
      </c>
      <c r="D155" s="5">
        <v>28817000000</v>
      </c>
      <c r="E155" s="5">
        <v>33334000000</v>
      </c>
      <c r="F155" s="5">
        <v>27821000000</v>
      </c>
      <c r="G155" s="5">
        <v>21336000000</v>
      </c>
      <c r="I155" s="5">
        <v>100569000000</v>
      </c>
      <c r="J155" s="5">
        <v>162305000000</v>
      </c>
      <c r="K155" s="5">
        <v>266723000000</v>
      </c>
      <c r="L155" s="5">
        <v>348734000000</v>
      </c>
      <c r="M155" s="5">
        <v>366402000000</v>
      </c>
    </row>
    <row r="156" spans="2:26" ht="15.5" x14ac:dyDescent="0.35">
      <c r="C156" t="s">
        <v>2248</v>
      </c>
      <c r="N156" s="5">
        <v>12602000000</v>
      </c>
      <c r="O156" s="5">
        <v>22515000000</v>
      </c>
      <c r="P156" s="5">
        <v>29726000000</v>
      </c>
      <c r="Q156" s="5">
        <v>27808000000</v>
      </c>
      <c r="R156" s="5">
        <v>21675000000</v>
      </c>
      <c r="S156" s="5">
        <v>31014000000</v>
      </c>
      <c r="T156" s="5">
        <v>43926000000</v>
      </c>
      <c r="U156" s="5">
        <v>78424893000</v>
      </c>
      <c r="V156" s="5">
        <v>37270236000</v>
      </c>
      <c r="W156" s="5">
        <v>13677075774</v>
      </c>
      <c r="X156" s="5">
        <v>9926275804</v>
      </c>
      <c r="Y156" s="5">
        <v>8938031929</v>
      </c>
      <c r="Z156" s="5">
        <v>8101036768</v>
      </c>
    </row>
    <row r="157" spans="2:26" ht="15.5" x14ac:dyDescent="0.35">
      <c r="C157" t="s">
        <v>2249</v>
      </c>
      <c r="N157" s="5">
        <v>7805000000</v>
      </c>
      <c r="O157" s="5">
        <v>26813000000</v>
      </c>
      <c r="P157" s="5">
        <v>21327000000</v>
      </c>
      <c r="Q157" s="5">
        <v>24845000000</v>
      </c>
      <c r="R157" s="5">
        <v>4452000000</v>
      </c>
      <c r="S157" s="5">
        <v>2796000000</v>
      </c>
      <c r="T157" s="5">
        <v>1317000000</v>
      </c>
      <c r="U157" s="5">
        <v>13942412000</v>
      </c>
      <c r="V157" s="5">
        <v>28055326000</v>
      </c>
      <c r="W157" s="5">
        <v>4287184497</v>
      </c>
      <c r="X157" s="5">
        <v>842847200</v>
      </c>
      <c r="Y157" s="5">
        <v>4120966035</v>
      </c>
      <c r="Z157" s="5">
        <v>12582948625</v>
      </c>
    </row>
    <row r="158" spans="2:26" ht="15.5" x14ac:dyDescent="0.35">
      <c r="C158" t="s">
        <v>158</v>
      </c>
      <c r="D158" s="5">
        <v>-5490000000</v>
      </c>
      <c r="E158" s="5">
        <v>-5518000000</v>
      </c>
      <c r="F158" s="5">
        <v>-2670000000</v>
      </c>
      <c r="G158" s="5">
        <v>-7823000000</v>
      </c>
      <c r="I158" s="5">
        <v>-21463000000</v>
      </c>
      <c r="J158" s="5">
        <v>-25659000000</v>
      </c>
      <c r="K158" s="5">
        <v>-24368000000</v>
      </c>
      <c r="L158" s="5">
        <v>-17316000000</v>
      </c>
      <c r="M158" s="5">
        <v>-20178000000</v>
      </c>
      <c r="N158" s="5">
        <v>-29736000000</v>
      </c>
      <c r="O158" s="5">
        <v>-50599000000</v>
      </c>
      <c r="P158" s="5">
        <v>-35164000000</v>
      </c>
      <c r="Q158" s="5">
        <v>-24248000000</v>
      </c>
      <c r="R158" s="5">
        <v>-14995000000</v>
      </c>
      <c r="S158" s="5">
        <v>-13915000000</v>
      </c>
      <c r="T158" s="5">
        <v>-39021000000</v>
      </c>
      <c r="U158" s="5">
        <v>-18009205000</v>
      </c>
      <c r="V158" s="5">
        <v>-9481099000</v>
      </c>
      <c r="W158" s="5">
        <v>-5603035324</v>
      </c>
      <c r="X158" s="5">
        <v>-5350736901</v>
      </c>
      <c r="Y158" s="5">
        <v>-7638028552</v>
      </c>
      <c r="Z158" s="5">
        <v>-39223569240</v>
      </c>
    </row>
    <row r="159" spans="2:26" ht="15.5" x14ac:dyDescent="0.35">
      <c r="C159" t="s">
        <v>507</v>
      </c>
      <c r="D159" s="5">
        <v>-96090000000</v>
      </c>
      <c r="E159" s="5">
        <v>-135132000000</v>
      </c>
      <c r="F159" s="5">
        <v>-68918000000</v>
      </c>
      <c r="G159" s="5">
        <v>-90125000000</v>
      </c>
      <c r="I159" s="5">
        <v>-377316000000</v>
      </c>
      <c r="J159" s="5">
        <v>-333877000000</v>
      </c>
      <c r="K159" s="5">
        <v>-284063000000</v>
      </c>
      <c r="L159" s="5">
        <v>-225224000000</v>
      </c>
      <c r="M159" s="5">
        <v>-237384000000</v>
      </c>
      <c r="N159" s="5">
        <v>-259241000000</v>
      </c>
      <c r="O159" s="5">
        <v>-289168000000</v>
      </c>
      <c r="P159" s="5">
        <v>-314252000000</v>
      </c>
      <c r="Q159" s="5">
        <v>-359424000000</v>
      </c>
      <c r="R159" s="5">
        <v>-169600000000</v>
      </c>
      <c r="S159" s="5">
        <v>-210048000000</v>
      </c>
      <c r="T159" s="5">
        <v>-205504000000</v>
      </c>
    </row>
    <row r="160" spans="2:26" ht="15.5" x14ac:dyDescent="0.35">
      <c r="C160" t="s">
        <v>504</v>
      </c>
      <c r="D160" s="5">
        <v>-106940000000</v>
      </c>
      <c r="E160" s="5">
        <v>-83808000000</v>
      </c>
      <c r="F160" s="5">
        <v>-93371000000</v>
      </c>
      <c r="G160" s="5">
        <v>-81319000000</v>
      </c>
      <c r="I160" s="5">
        <v>-363399000000</v>
      </c>
      <c r="J160" s="5">
        <v>-443889000000</v>
      </c>
      <c r="K160" s="5">
        <v>-481890000000</v>
      </c>
      <c r="L160" s="5">
        <v>-486008000000</v>
      </c>
      <c r="M160" s="5">
        <v>-485701000000</v>
      </c>
      <c r="N160" s="5">
        <v>-345096000000</v>
      </c>
      <c r="O160" s="5">
        <v>-399534000000</v>
      </c>
      <c r="P160" s="5">
        <v>-449657000000</v>
      </c>
      <c r="Q160" s="5">
        <v>-491382000000</v>
      </c>
      <c r="R160" s="5">
        <v>-457591000000</v>
      </c>
      <c r="S160" s="5">
        <v>-355019000000</v>
      </c>
      <c r="T160" s="5">
        <v>-235688000000</v>
      </c>
      <c r="U160" s="5">
        <v>-169376619000</v>
      </c>
      <c r="V160" s="5">
        <v>-133684360000</v>
      </c>
      <c r="W160" s="5">
        <v>-89864978191</v>
      </c>
      <c r="X160" s="5">
        <v>-80763658465</v>
      </c>
      <c r="Y160" s="5">
        <v>-53730657006</v>
      </c>
      <c r="Z160" s="5">
        <v>-54898244267</v>
      </c>
    </row>
    <row r="161" spans="3:26" ht="15.5" x14ac:dyDescent="0.35">
      <c r="C161" t="s">
        <v>757</v>
      </c>
      <c r="D161" s="5">
        <v>-335199000000</v>
      </c>
      <c r="E161" s="5">
        <v>-492310000000</v>
      </c>
      <c r="F161" s="5">
        <v>153268000000</v>
      </c>
      <c r="G161" s="5">
        <v>-179546000000</v>
      </c>
      <c r="I161" s="5">
        <v>-926087000000</v>
      </c>
      <c r="J161" s="5">
        <v>-915163000000</v>
      </c>
      <c r="K161" s="5">
        <v>-1156733000000</v>
      </c>
      <c r="L161" s="5">
        <v>-710549000000</v>
      </c>
      <c r="M161" s="5">
        <v>253436000000</v>
      </c>
      <c r="N161" s="5">
        <v>337745000000</v>
      </c>
      <c r="O161" s="5">
        <v>113478000000</v>
      </c>
      <c r="P161" s="5">
        <v>183345000000</v>
      </c>
      <c r="Q161" s="5">
        <v>-101080000000</v>
      </c>
      <c r="R161" s="5">
        <v>-820559000000</v>
      </c>
      <c r="S161" s="5">
        <v>-499218000000</v>
      </c>
      <c r="T161" s="5">
        <v>-392906000000</v>
      </c>
    </row>
    <row r="162" spans="3:26" ht="15.5" x14ac:dyDescent="0.35">
      <c r="C162" t="s">
        <v>1164</v>
      </c>
      <c r="D162" s="5">
        <v>99988000000</v>
      </c>
      <c r="E162" s="5">
        <v>490475000000</v>
      </c>
      <c r="F162" s="5">
        <v>-56658000000</v>
      </c>
      <c r="G162" s="5">
        <v>138563000000</v>
      </c>
      <c r="I162" s="5">
        <v>671105000000</v>
      </c>
      <c r="J162" s="5">
        <v>276999000000</v>
      </c>
      <c r="K162" s="5">
        <v>84451000000</v>
      </c>
      <c r="L162" s="5">
        <v>268413000000</v>
      </c>
      <c r="M162" s="5">
        <v>273083000000</v>
      </c>
      <c r="N162" s="5">
        <v>268517000000</v>
      </c>
      <c r="O162" s="5">
        <v>80696000000</v>
      </c>
      <c r="P162" s="5">
        <v>247761000000</v>
      </c>
      <c r="Q162" s="5">
        <v>189946000000</v>
      </c>
      <c r="R162" s="5">
        <v>141772000000</v>
      </c>
      <c r="S162" s="5">
        <v>-39285000000</v>
      </c>
      <c r="T162" s="5">
        <v>19203000000</v>
      </c>
      <c r="U162" s="5">
        <v>34723063000</v>
      </c>
      <c r="V162" s="5">
        <v>-169391037000</v>
      </c>
      <c r="W162" s="5">
        <v>80474349539</v>
      </c>
      <c r="X162" s="5">
        <v>-171773243103</v>
      </c>
      <c r="Y162" s="5">
        <v>252580920281</v>
      </c>
      <c r="Z162" s="5">
        <v>-6022494504</v>
      </c>
    </row>
    <row r="163" spans="3:26" ht="15.5" x14ac:dyDescent="0.35">
      <c r="C163" t="s">
        <v>655</v>
      </c>
      <c r="U163" s="5">
        <v>-300528010000</v>
      </c>
      <c r="V163" s="5">
        <v>-186820525000</v>
      </c>
      <c r="W163" s="5">
        <v>-106087826880</v>
      </c>
      <c r="X163" s="5">
        <v>-46176603007</v>
      </c>
      <c r="Y163" s="5">
        <v>-36649734941</v>
      </c>
      <c r="Z163" s="5">
        <v>-11891705808</v>
      </c>
    </row>
    <row r="164" spans="3:26" ht="15.5" x14ac:dyDescent="0.35">
      <c r="C164" t="s">
        <v>2250</v>
      </c>
      <c r="D164" s="5">
        <v>-125232000000</v>
      </c>
      <c r="E164" s="5">
        <v>-68462000000</v>
      </c>
      <c r="F164" s="5">
        <v>-3190000000</v>
      </c>
      <c r="G164" s="5">
        <v>-1350000000</v>
      </c>
      <c r="I164" s="5">
        <v>-80020000000</v>
      </c>
      <c r="J164" s="5">
        <v>-5663000000</v>
      </c>
      <c r="K164" s="5">
        <v>-71365000000</v>
      </c>
      <c r="L164" s="5">
        <v>-247110000000</v>
      </c>
      <c r="M164" s="5">
        <v>-90668000000</v>
      </c>
      <c r="N164" s="5">
        <v>-318376000000</v>
      </c>
      <c r="O164" s="5">
        <v>-102723000000</v>
      </c>
      <c r="P164" s="5">
        <v>-114457000000</v>
      </c>
      <c r="Q164" s="5">
        <v>-107288000000</v>
      </c>
      <c r="R164" s="5">
        <v>-724939000000</v>
      </c>
      <c r="S164" s="5">
        <v>-142054000000</v>
      </c>
      <c r="T164" s="5">
        <v>-177279000000</v>
      </c>
      <c r="U164" s="5">
        <v>-517950522000</v>
      </c>
      <c r="V164" s="5">
        <v>-934373618000</v>
      </c>
    </row>
    <row r="165" spans="3:26" ht="15.5" x14ac:dyDescent="0.35">
      <c r="C165" t="s">
        <v>1350</v>
      </c>
      <c r="X165" s="5">
        <v>6602474888</v>
      </c>
    </row>
    <row r="166" spans="3:26" ht="15.5" x14ac:dyDescent="0.35">
      <c r="C166" t="s">
        <v>339</v>
      </c>
      <c r="S166" s="5">
        <v>-159299000000</v>
      </c>
      <c r="T166" s="5">
        <v>43105000000</v>
      </c>
      <c r="U166" s="5">
        <v>6127114000</v>
      </c>
      <c r="V166" s="5">
        <v>7140362000</v>
      </c>
      <c r="W166" s="5">
        <v>5235138398</v>
      </c>
    </row>
    <row r="167" spans="3:26" ht="15.5" x14ac:dyDescent="0.35">
      <c r="C167" t="s">
        <v>2251</v>
      </c>
      <c r="W167" s="5">
        <v>1471753414970</v>
      </c>
    </row>
    <row r="168" spans="3:26" ht="15.5" x14ac:dyDescent="0.35">
      <c r="C168" t="s">
        <v>2252</v>
      </c>
      <c r="X168" s="5">
        <v>443045014</v>
      </c>
      <c r="Z168" s="5">
        <v>1235493650</v>
      </c>
    </row>
    <row r="169" spans="3:26" ht="15.5" x14ac:dyDescent="0.35">
      <c r="C169" t="s">
        <v>2253</v>
      </c>
      <c r="W169" s="5">
        <v>-1401932518299</v>
      </c>
    </row>
    <row r="170" spans="3:26" ht="15.5" x14ac:dyDescent="0.35">
      <c r="C170" t="s">
        <v>601</v>
      </c>
    </row>
    <row r="171" spans="3:26" ht="15.5" x14ac:dyDescent="0.35">
      <c r="C171" t="s">
        <v>1781</v>
      </c>
      <c r="O171" s="5">
        <v>-380505000000</v>
      </c>
      <c r="P171" s="5">
        <v>-153006000000</v>
      </c>
      <c r="Q171" s="5">
        <v>-53427000000</v>
      </c>
      <c r="R171" s="5">
        <v>-28951000000</v>
      </c>
    </row>
    <row r="172" spans="3:26" ht="15.5" x14ac:dyDescent="0.35">
      <c r="C172" t="s">
        <v>1821</v>
      </c>
      <c r="D172" s="5">
        <v>-22689000000</v>
      </c>
      <c r="E172" s="5">
        <v>-41959000000</v>
      </c>
      <c r="F172" s="5">
        <v>-49094000000</v>
      </c>
      <c r="G172" s="5">
        <v>155216000000</v>
      </c>
      <c r="I172" s="5">
        <v>245729000000</v>
      </c>
      <c r="J172" s="5">
        <v>-216283000000</v>
      </c>
      <c r="K172" s="5">
        <v>56764000000</v>
      </c>
      <c r="L172" s="5">
        <v>-505157000000</v>
      </c>
      <c r="M172" s="5">
        <v>291660000000</v>
      </c>
      <c r="N172" s="5">
        <v>-207829000000</v>
      </c>
      <c r="O172" s="5">
        <v>-24602000000</v>
      </c>
      <c r="P172" s="5">
        <v>48350000000</v>
      </c>
      <c r="Q172" s="5">
        <v>-96598000000</v>
      </c>
      <c r="R172" s="5">
        <v>180963000000</v>
      </c>
      <c r="S172" s="5">
        <v>-205264000000</v>
      </c>
      <c r="T172" s="5">
        <v>656000000</v>
      </c>
    </row>
    <row r="173" spans="3:26" ht="15.5" x14ac:dyDescent="0.35">
      <c r="C173" t="s">
        <v>2254</v>
      </c>
      <c r="D173" s="5">
        <v>-634430000000</v>
      </c>
      <c r="E173" s="5">
        <v>-556380000000</v>
      </c>
      <c r="F173" s="5">
        <v>87543000000</v>
      </c>
      <c r="G173" s="5">
        <v>175886000000</v>
      </c>
      <c r="I173" s="5">
        <v>-468292000000</v>
      </c>
      <c r="J173" s="5">
        <v>-1009798000000</v>
      </c>
      <c r="K173" s="5">
        <v>-140687000000</v>
      </c>
      <c r="L173" s="5">
        <v>-1833543000000</v>
      </c>
      <c r="M173" s="5">
        <v>-1441162000000</v>
      </c>
      <c r="N173" s="5">
        <v>355862000000</v>
      </c>
      <c r="O173" s="5">
        <v>-130967000000</v>
      </c>
      <c r="P173" s="5">
        <v>-523860000000</v>
      </c>
      <c r="Q173" s="5">
        <v>331791000000</v>
      </c>
      <c r="R173" s="5">
        <v>-934372000000</v>
      </c>
      <c r="S173" s="5">
        <v>-948770000000</v>
      </c>
      <c r="T173" s="5">
        <v>-169142000000</v>
      </c>
    </row>
    <row r="174" spans="3:26" ht="15.5" x14ac:dyDescent="0.35">
      <c r="C174" t="s">
        <v>1783</v>
      </c>
      <c r="D174" s="5">
        <v>1233000000</v>
      </c>
      <c r="E174" s="5">
        <v>-500000000</v>
      </c>
      <c r="F174" s="5">
        <v>301000000</v>
      </c>
      <c r="G174" s="5">
        <v>-235000000</v>
      </c>
      <c r="I174" s="5">
        <v>385000000</v>
      </c>
      <c r="J174" s="5">
        <v>-1067000000</v>
      </c>
      <c r="K174" s="5">
        <v>2759000000</v>
      </c>
      <c r="L174" s="5">
        <v>-2818000000</v>
      </c>
      <c r="M174" s="5">
        <v>4111000000</v>
      </c>
      <c r="N174" s="5">
        <v>-3841000000</v>
      </c>
      <c r="O174" s="5">
        <v>736000000</v>
      </c>
      <c r="P174" s="5">
        <v>-1062000000</v>
      </c>
      <c r="Q174" s="5">
        <v>4822000000</v>
      </c>
      <c r="R174" s="5">
        <v>3399000000</v>
      </c>
      <c r="S174" s="5">
        <v>-7550000000</v>
      </c>
    </row>
    <row r="175" spans="3:26" ht="15.5" x14ac:dyDescent="0.35">
      <c r="C175" t="s">
        <v>1784</v>
      </c>
    </row>
    <row r="176" spans="3:26" ht="15.5" x14ac:dyDescent="0.35">
      <c r="C176" t="s">
        <v>1822</v>
      </c>
      <c r="D176" s="5">
        <v>-115194000000</v>
      </c>
      <c r="E176" s="5">
        <v>9528000000</v>
      </c>
      <c r="F176" s="5">
        <v>169333000000</v>
      </c>
      <c r="G176" s="5">
        <v>-194288000000</v>
      </c>
      <c r="I176" s="5">
        <v>573257000000</v>
      </c>
      <c r="J176" s="5">
        <v>-456691000000</v>
      </c>
      <c r="K176" s="5">
        <v>48264000000</v>
      </c>
      <c r="L176" s="5">
        <v>213845000000</v>
      </c>
      <c r="M176" s="5">
        <v>22649000000</v>
      </c>
      <c r="N176" s="5">
        <v>-362634000000</v>
      </c>
      <c r="O176" s="5">
        <v>34899000000</v>
      </c>
      <c r="P176" s="5">
        <v>-34899000000</v>
      </c>
      <c r="Q176" s="5">
        <v>-536538000000</v>
      </c>
      <c r="R176" s="5">
        <v>-173935000000</v>
      </c>
      <c r="S176" s="5">
        <v>-66067000000</v>
      </c>
      <c r="T176" s="5">
        <v>1029337000000</v>
      </c>
    </row>
    <row r="177" spans="3:26" ht="15.5" x14ac:dyDescent="0.35">
      <c r="C177" t="s">
        <v>932</v>
      </c>
      <c r="D177" s="5">
        <v>-771080000000</v>
      </c>
      <c r="E177" s="5">
        <v>-589311000000</v>
      </c>
      <c r="F177" s="5">
        <v>208083000000</v>
      </c>
      <c r="G177" s="5">
        <v>136579000000</v>
      </c>
      <c r="I177" s="5">
        <v>351079000000</v>
      </c>
      <c r="J177" s="5">
        <v>-1683839000000</v>
      </c>
      <c r="K177" s="5">
        <v>-32900000000</v>
      </c>
      <c r="L177" s="5">
        <v>-2127673000000</v>
      </c>
      <c r="M177" s="5">
        <v>-1122742000000</v>
      </c>
      <c r="N177" s="5">
        <v>-218442000000</v>
      </c>
      <c r="O177" s="5">
        <v>-500439000000</v>
      </c>
      <c r="P177" s="5">
        <v>-664477000000</v>
      </c>
      <c r="Q177" s="5">
        <v>-349950000000</v>
      </c>
      <c r="R177" s="5">
        <v>-952896000000</v>
      </c>
      <c r="S177" s="5">
        <v>-1227651000000</v>
      </c>
      <c r="T177" s="5">
        <v>860851000000</v>
      </c>
    </row>
    <row r="178" spans="3:26" ht="15.5" x14ac:dyDescent="0.35">
      <c r="C178" t="s">
        <v>1973</v>
      </c>
    </row>
    <row r="179" spans="3:26" ht="15.5" x14ac:dyDescent="0.35">
      <c r="C179" t="s">
        <v>1433</v>
      </c>
      <c r="D179" s="5">
        <v>111104000000</v>
      </c>
      <c r="E179" s="5">
        <v>-43933000000</v>
      </c>
      <c r="F179" s="5">
        <v>-52702000000</v>
      </c>
      <c r="G179" s="5">
        <v>54252000000</v>
      </c>
      <c r="I179" s="5">
        <v>-368646000000</v>
      </c>
      <c r="J179" s="5">
        <v>384700000000</v>
      </c>
      <c r="K179" s="5">
        <v>-16116000000</v>
      </c>
      <c r="L179" s="5">
        <v>19758000000</v>
      </c>
      <c r="M179" s="5">
        <v>-104497000000</v>
      </c>
      <c r="N179" s="5">
        <v>125386000000</v>
      </c>
      <c r="O179" s="5">
        <v>10474000000</v>
      </c>
      <c r="P179" s="5">
        <v>-1648000000</v>
      </c>
      <c r="Q179" s="5">
        <v>7569000000</v>
      </c>
      <c r="R179" s="5">
        <v>17896000000</v>
      </c>
      <c r="S179" s="5">
        <v>6142000000</v>
      </c>
      <c r="T179" s="5">
        <v>459140000000</v>
      </c>
    </row>
    <row r="180" spans="3:26" ht="15.5" x14ac:dyDescent="0.35">
      <c r="C180" t="s">
        <v>1786</v>
      </c>
      <c r="D180" s="5">
        <v>504991000000</v>
      </c>
      <c r="E180" s="5">
        <v>983463000000</v>
      </c>
      <c r="F180" s="5">
        <v>-1197963000000</v>
      </c>
      <c r="G180" s="5">
        <v>1467818000000</v>
      </c>
      <c r="I180" s="5">
        <v>207331000000</v>
      </c>
      <c r="J180" s="5">
        <v>1210795000000</v>
      </c>
      <c r="K180" s="5">
        <v>111266000000</v>
      </c>
      <c r="L180" s="5">
        <v>1934944000000</v>
      </c>
      <c r="M180" s="5">
        <v>2054636000000</v>
      </c>
      <c r="N180" s="5">
        <v>764077000000</v>
      </c>
      <c r="O180" s="5">
        <v>3205000000</v>
      </c>
      <c r="P180" s="5">
        <v>-507092000000</v>
      </c>
      <c r="Q180" s="5">
        <v>-1148240000000</v>
      </c>
      <c r="R180" s="5">
        <v>409296000000</v>
      </c>
      <c r="S180" s="5">
        <v>2189731000000</v>
      </c>
      <c r="T180" s="5">
        <v>-1277683000000</v>
      </c>
    </row>
    <row r="181" spans="3:26" ht="15.5" x14ac:dyDescent="0.35">
      <c r="C181" t="s">
        <v>1437</v>
      </c>
      <c r="D181" s="5">
        <v>148427000000</v>
      </c>
      <c r="E181" s="5">
        <v>-80372000000</v>
      </c>
      <c r="F181" s="5">
        <v>446129000000</v>
      </c>
      <c r="G181" s="5">
        <v>-288124000000</v>
      </c>
      <c r="I181" s="5">
        <v>344798000000</v>
      </c>
      <c r="J181" s="5">
        <v>242724000000</v>
      </c>
      <c r="K181" s="5">
        <v>363294000000</v>
      </c>
      <c r="L181" s="5">
        <v>63133000000</v>
      </c>
      <c r="M181" s="5">
        <v>-359428000000</v>
      </c>
      <c r="N181" s="5">
        <v>96388000000</v>
      </c>
      <c r="O181" s="5">
        <v>-346377000000</v>
      </c>
      <c r="P181" s="5">
        <v>542835000000</v>
      </c>
      <c r="Q181" s="5">
        <v>-310059000000</v>
      </c>
      <c r="R181" s="5">
        <v>6611000000</v>
      </c>
      <c r="S181" s="5">
        <v>625106000000</v>
      </c>
      <c r="T181" s="5">
        <v>-703209000000</v>
      </c>
    </row>
    <row r="182" spans="3:26" ht="15.5" x14ac:dyDescent="0.35">
      <c r="C182" t="s">
        <v>1787</v>
      </c>
    </row>
    <row r="183" spans="3:26" ht="15.5" x14ac:dyDescent="0.35">
      <c r="C183" t="s">
        <v>1065</v>
      </c>
      <c r="D183" s="5">
        <v>-606000000</v>
      </c>
      <c r="E183" s="5">
        <v>368000000</v>
      </c>
      <c r="F183" s="5">
        <v>-259000000</v>
      </c>
      <c r="G183" s="5">
        <v>337000000</v>
      </c>
      <c r="I183" s="5">
        <v>-240000000</v>
      </c>
      <c r="J183" s="5">
        <v>847000000</v>
      </c>
      <c r="K183" s="5">
        <v>-1112000000</v>
      </c>
      <c r="L183" s="5">
        <v>1007000000</v>
      </c>
      <c r="M183" s="5">
        <v>8000000</v>
      </c>
      <c r="N183" s="5">
        <v>129000000</v>
      </c>
      <c r="P183" s="5">
        <v>-95000000</v>
      </c>
      <c r="Q183" s="5">
        <v>-3481000000</v>
      </c>
      <c r="R183" s="5">
        <v>-138000000</v>
      </c>
      <c r="S183" s="5">
        <v>3602000000</v>
      </c>
    </row>
    <row r="184" spans="3:26" ht="15.5" x14ac:dyDescent="0.35">
      <c r="C184" t="s">
        <v>1775</v>
      </c>
    </row>
    <row r="185" spans="3:26" ht="15.5" x14ac:dyDescent="0.35">
      <c r="C185" t="s">
        <v>1943</v>
      </c>
      <c r="D185" s="5">
        <v>349859000000</v>
      </c>
      <c r="E185" s="5">
        <v>-1173869000000</v>
      </c>
      <c r="F185" s="5">
        <v>219111000000</v>
      </c>
      <c r="G185" s="5">
        <v>-956396000000</v>
      </c>
      <c r="I185" s="5">
        <v>-968316000000</v>
      </c>
      <c r="J185" s="5">
        <v>938859000000</v>
      </c>
      <c r="K185" s="5">
        <v>-221248000000</v>
      </c>
      <c r="L185" s="5">
        <v>466117000000</v>
      </c>
      <c r="M185" s="5">
        <v>-43015000000</v>
      </c>
      <c r="N185" s="5">
        <v>41797000000</v>
      </c>
      <c r="O185" s="5">
        <v>-21723000000</v>
      </c>
      <c r="P185" s="5">
        <v>36051000000</v>
      </c>
      <c r="Q185" s="5">
        <v>-177144000000</v>
      </c>
      <c r="R185" s="5">
        <v>159008000000</v>
      </c>
      <c r="S185" s="5">
        <v>-81037000000</v>
      </c>
      <c r="T185" s="5">
        <v>409162000000</v>
      </c>
    </row>
    <row r="186" spans="3:26" ht="15.5" x14ac:dyDescent="0.35">
      <c r="C186" t="s">
        <v>1177</v>
      </c>
      <c r="D186" s="5">
        <v>1113775000000</v>
      </c>
      <c r="E186" s="5">
        <v>-314343000000</v>
      </c>
      <c r="F186" s="5">
        <v>-585684000000</v>
      </c>
      <c r="G186" s="5">
        <v>277887000000</v>
      </c>
      <c r="I186" s="5">
        <v>-785073000000</v>
      </c>
      <c r="J186" s="5">
        <v>2777925000000</v>
      </c>
      <c r="K186" s="5">
        <v>236084000000</v>
      </c>
      <c r="L186" s="5">
        <v>2484959000000</v>
      </c>
      <c r="M186" s="5">
        <v>1547704000000</v>
      </c>
      <c r="N186" s="5">
        <v>1027777000000</v>
      </c>
      <c r="O186" s="5">
        <v>-354421000000</v>
      </c>
      <c r="P186" s="5">
        <v>70051000000</v>
      </c>
      <c r="Q186" s="5">
        <v>-1631355000000</v>
      </c>
      <c r="R186" s="5">
        <v>592673000000</v>
      </c>
      <c r="S186" s="5">
        <v>2743544000000</v>
      </c>
      <c r="T186" s="5">
        <v>-1112590000000</v>
      </c>
    </row>
    <row r="187" spans="3:26" ht="15.5" x14ac:dyDescent="0.35">
      <c r="C187" t="s">
        <v>161</v>
      </c>
      <c r="D187" s="5">
        <v>19165000000</v>
      </c>
      <c r="E187" s="5">
        <v>-142285000000</v>
      </c>
      <c r="F187" s="5">
        <v>-356985000000</v>
      </c>
      <c r="G187" s="5">
        <v>-44710000000</v>
      </c>
      <c r="I187" s="5">
        <v>-452230000000</v>
      </c>
      <c r="J187" s="5">
        <v>29351000000</v>
      </c>
      <c r="K187" s="5">
        <v>1106897000000</v>
      </c>
      <c r="L187" s="5">
        <v>-64132000000</v>
      </c>
      <c r="M187" s="5">
        <v>-514416000000</v>
      </c>
      <c r="N187" s="5">
        <v>-1262623000000</v>
      </c>
      <c r="O187" s="5">
        <v>-254382000000</v>
      </c>
      <c r="P187" s="5">
        <v>-440143000000</v>
      </c>
      <c r="Q187" s="5">
        <v>36496000000</v>
      </c>
      <c r="R187" s="5">
        <v>1755287000000</v>
      </c>
      <c r="S187" s="5">
        <v>1103182000000</v>
      </c>
      <c r="T187" s="5">
        <v>1758078000000</v>
      </c>
      <c r="U187" s="5">
        <v>920697890000</v>
      </c>
      <c r="V187" s="5">
        <v>532331887000</v>
      </c>
      <c r="W187" s="5">
        <v>105038938576</v>
      </c>
      <c r="X187" s="5">
        <v>-19112338106</v>
      </c>
      <c r="Y187" s="5">
        <v>-160043947674</v>
      </c>
      <c r="Z187" s="5">
        <v>267848464816</v>
      </c>
    </row>
    <row r="188" spans="3:26" ht="15.5" x14ac:dyDescent="0.35">
      <c r="C188" t="s">
        <v>162</v>
      </c>
      <c r="D188" s="5">
        <v>-646352000000</v>
      </c>
      <c r="E188" s="5">
        <v>383607000000</v>
      </c>
      <c r="F188" s="5">
        <v>-1650587000000</v>
      </c>
      <c r="G188" s="5">
        <v>1120423000000</v>
      </c>
      <c r="I188" s="5">
        <v>-659492000000</v>
      </c>
      <c r="J188" s="5">
        <v>-2513437000000</v>
      </c>
      <c r="K188" s="5">
        <v>-692576000000</v>
      </c>
      <c r="L188" s="5">
        <v>135180000000</v>
      </c>
      <c r="M188" s="5">
        <v>-87714000000</v>
      </c>
      <c r="N188" s="5">
        <v>147843000000</v>
      </c>
      <c r="O188" s="5">
        <v>-86871000000</v>
      </c>
      <c r="P188" s="5">
        <v>494878000000</v>
      </c>
      <c r="Q188" s="5">
        <v>238218000000</v>
      </c>
      <c r="R188" s="5">
        <v>-1174183000000</v>
      </c>
      <c r="S188" s="5">
        <v>-942945000000</v>
      </c>
      <c r="T188" s="5">
        <v>1042222000000</v>
      </c>
      <c r="U188" s="5">
        <v>-582000978000</v>
      </c>
      <c r="V188" s="5">
        <v>33800546000</v>
      </c>
      <c r="W188" s="5">
        <v>-38214710065</v>
      </c>
      <c r="X188" s="5">
        <v>-98524555538</v>
      </c>
      <c r="Y188" s="5">
        <v>-39156708375</v>
      </c>
      <c r="Z188" s="5">
        <v>-278353049897</v>
      </c>
    </row>
    <row r="189" spans="3:26" ht="15.5" x14ac:dyDescent="0.35">
      <c r="C189" t="s">
        <v>2255</v>
      </c>
      <c r="N189" s="5">
        <v>4298000000</v>
      </c>
      <c r="T189" s="5">
        <v>2310153000000</v>
      </c>
    </row>
    <row r="190" spans="3:26" ht="15.5" x14ac:dyDescent="0.35">
      <c r="C190" t="s">
        <v>545</v>
      </c>
      <c r="R190" s="5">
        <v>16347000000</v>
      </c>
      <c r="S190" s="5">
        <v>5373000000</v>
      </c>
    </row>
    <row r="191" spans="3:26" ht="15.5" x14ac:dyDescent="0.35">
      <c r="C191" t="s">
        <v>163</v>
      </c>
      <c r="D191" s="5">
        <v>-8228000000</v>
      </c>
      <c r="E191" s="5">
        <v>-11627000000</v>
      </c>
      <c r="F191" s="5">
        <v>-6224000000</v>
      </c>
      <c r="G191" s="5">
        <v>14249000000</v>
      </c>
      <c r="I191" s="5">
        <v>-25603000000</v>
      </c>
      <c r="J191" s="5">
        <v>9484000000</v>
      </c>
      <c r="K191" s="5">
        <v>-1005174000000</v>
      </c>
      <c r="L191" s="5">
        <v>-34257000000</v>
      </c>
      <c r="M191" s="5">
        <v>-28646000000</v>
      </c>
      <c r="N191" s="5">
        <v>-34744000000</v>
      </c>
      <c r="O191" s="5">
        <v>-44922000000</v>
      </c>
      <c r="P191" s="5">
        <v>-50945000000</v>
      </c>
      <c r="Q191" s="5">
        <v>-61011000000</v>
      </c>
      <c r="R191" s="5">
        <v>-67100000000</v>
      </c>
      <c r="S191" s="5">
        <v>-91372000000</v>
      </c>
      <c r="T191" s="5">
        <v>-32379000000</v>
      </c>
      <c r="U191" s="5">
        <v>-12011281000</v>
      </c>
      <c r="V191" s="5">
        <v>-13205807000</v>
      </c>
      <c r="W191" s="5">
        <v>-15993272948</v>
      </c>
      <c r="X191" s="5">
        <v>-5843875839</v>
      </c>
      <c r="Y191" s="5">
        <v>-5353320912</v>
      </c>
      <c r="Z191" s="5">
        <v>-9988732717</v>
      </c>
    </row>
    <row r="192" spans="3:26" ht="15.5" x14ac:dyDescent="0.35">
      <c r="C192" t="s">
        <v>578</v>
      </c>
      <c r="D192" s="5">
        <v>-7494000000</v>
      </c>
      <c r="E192" s="5">
        <v>-3125000000</v>
      </c>
      <c r="F192" s="5">
        <v>-1475000000</v>
      </c>
      <c r="G192" s="5">
        <v>-2391000000</v>
      </c>
      <c r="I192" s="5">
        <v>-9170000000</v>
      </c>
      <c r="J192" s="5">
        <v>-20335000000</v>
      </c>
      <c r="K192" s="5">
        <v>-34059000000</v>
      </c>
      <c r="L192" s="5">
        <v>-33907000000</v>
      </c>
    </row>
    <row r="193" spans="3:26" ht="15.5" x14ac:dyDescent="0.35">
      <c r="C193" t="s">
        <v>2256</v>
      </c>
      <c r="R193" s="5">
        <v>-1292000000</v>
      </c>
      <c r="S193" s="5">
        <v>-19788000000</v>
      </c>
      <c r="T193" s="5">
        <v>-126624000000</v>
      </c>
      <c r="U193" s="5">
        <v>-184876655000</v>
      </c>
    </row>
    <row r="194" spans="3:26" ht="15.5" x14ac:dyDescent="0.35">
      <c r="C194" t="s">
        <v>174</v>
      </c>
    </row>
    <row r="195" spans="3:26" ht="15.5" x14ac:dyDescent="0.35">
      <c r="C195" t="s">
        <v>1119</v>
      </c>
      <c r="D195" s="5">
        <v>-632844000000</v>
      </c>
      <c r="E195" s="5">
        <v>-636853000000</v>
      </c>
      <c r="F195" s="5">
        <v>-614735000000</v>
      </c>
      <c r="G195" s="5">
        <v>1107508000000</v>
      </c>
      <c r="I195" s="5">
        <v>-636853000000</v>
      </c>
      <c r="J195" s="5">
        <v>-2508650000000</v>
      </c>
      <c r="K195" s="5">
        <v>341489000000</v>
      </c>
      <c r="L195" s="5">
        <v>197975000000</v>
      </c>
      <c r="M195" s="5">
        <v>-79989000000</v>
      </c>
      <c r="N195" s="5">
        <v>145642000000</v>
      </c>
      <c r="O195" s="5">
        <v>-58633000000</v>
      </c>
      <c r="P195" s="5">
        <v>475930000000</v>
      </c>
      <c r="Q195" s="5">
        <v>286457000000</v>
      </c>
      <c r="R195" s="5">
        <v>-1121470000000</v>
      </c>
      <c r="S195" s="5">
        <v>-840708000000</v>
      </c>
      <c r="T195" s="5">
        <v>-1123715000000</v>
      </c>
      <c r="U195" s="5">
        <v>-389531974000</v>
      </c>
      <c r="V195" s="5">
        <v>40541673000</v>
      </c>
      <c r="W195" s="5">
        <v>-26919769198</v>
      </c>
    </row>
    <row r="196" spans="3:26" ht="15.5" x14ac:dyDescent="0.35">
      <c r="C196" t="s">
        <v>421</v>
      </c>
      <c r="E196" s="5">
        <v>1030391000000</v>
      </c>
      <c r="F196" s="5">
        <v>-1030391000000</v>
      </c>
    </row>
    <row r="197" spans="3:26" ht="15.5" x14ac:dyDescent="0.35">
      <c r="C197" t="s">
        <v>2257</v>
      </c>
      <c r="J197" s="5">
        <v>342000000</v>
      </c>
      <c r="K197" s="5">
        <v>556000000</v>
      </c>
      <c r="L197" s="5">
        <v>147000000</v>
      </c>
      <c r="M197" s="5">
        <v>492000000</v>
      </c>
      <c r="N197" s="5">
        <v>110000000</v>
      </c>
      <c r="O197" s="5">
        <v>317000000</v>
      </c>
      <c r="P197" s="5">
        <v>483000000</v>
      </c>
      <c r="Q197" s="5">
        <v>1059000000</v>
      </c>
      <c r="R197" s="5">
        <v>2051000000</v>
      </c>
      <c r="S197" s="5">
        <v>36000000</v>
      </c>
      <c r="T197" s="5">
        <v>36000000</v>
      </c>
      <c r="U197" s="5">
        <v>58440000</v>
      </c>
    </row>
    <row r="198" spans="3:26" ht="15.5" x14ac:dyDescent="0.35">
      <c r="C198" t="s">
        <v>2258</v>
      </c>
      <c r="W198" s="5">
        <v>4129106366</v>
      </c>
      <c r="X198" s="5">
        <v>13003284711</v>
      </c>
    </row>
    <row r="199" spans="3:26" ht="15.5" x14ac:dyDescent="0.35">
      <c r="C199" t="s">
        <v>2259</v>
      </c>
      <c r="X199" s="5">
        <v>-106716461410</v>
      </c>
      <c r="Y199" s="5">
        <v>-34422615038</v>
      </c>
      <c r="Z199" s="5">
        <v>-269080065061</v>
      </c>
    </row>
    <row r="200" spans="3:26" ht="15.5" x14ac:dyDescent="0.35">
      <c r="C200" t="s">
        <v>312</v>
      </c>
    </row>
    <row r="201" spans="3:26" ht="15.5" x14ac:dyDescent="0.35">
      <c r="C201" t="s">
        <v>175</v>
      </c>
      <c r="D201" s="5">
        <v>19165000000</v>
      </c>
      <c r="E201" s="5">
        <v>-142285000000</v>
      </c>
      <c r="F201" s="5">
        <v>-356985000000</v>
      </c>
      <c r="G201" s="5">
        <v>-44710000000</v>
      </c>
      <c r="I201" s="5">
        <v>-452230000000</v>
      </c>
      <c r="J201" s="5">
        <v>29351000000</v>
      </c>
      <c r="K201" s="5">
        <v>1106897000000</v>
      </c>
      <c r="L201" s="5">
        <v>-64132000000</v>
      </c>
      <c r="M201" s="5">
        <v>-514416000000</v>
      </c>
      <c r="N201" s="5">
        <v>-1262623000000</v>
      </c>
      <c r="O201" s="5">
        <v>-254382000000</v>
      </c>
      <c r="P201" s="5">
        <v>-440143000000</v>
      </c>
      <c r="Q201" s="5">
        <v>36496000000</v>
      </c>
      <c r="R201" s="5">
        <v>1755287000000</v>
      </c>
      <c r="S201" s="5">
        <v>1103182000000</v>
      </c>
      <c r="T201" s="5">
        <v>1758078000000</v>
      </c>
      <c r="U201" s="5">
        <v>920697890000</v>
      </c>
      <c r="V201" s="5">
        <v>532331887000</v>
      </c>
      <c r="W201" s="5">
        <v>105038938576</v>
      </c>
      <c r="X201" s="5">
        <v>-19112338106</v>
      </c>
      <c r="Y201" s="5">
        <v>-160043947674</v>
      </c>
      <c r="Z201" s="5">
        <v>267848464816</v>
      </c>
    </row>
    <row r="202" spans="3:26" ht="15.5" x14ac:dyDescent="0.35">
      <c r="C202" t="s">
        <v>553</v>
      </c>
      <c r="D202" s="5">
        <v>579048000000</v>
      </c>
      <c r="E202" s="5">
        <v>632532000000</v>
      </c>
      <c r="F202" s="5">
        <v>805414000000</v>
      </c>
      <c r="G202" s="5">
        <v>637633000000</v>
      </c>
      <c r="I202" s="5">
        <v>2961595000000</v>
      </c>
      <c r="J202" s="5">
        <v>3147755000000</v>
      </c>
      <c r="K202" s="5">
        <v>2448398000000</v>
      </c>
      <c r="L202" s="5">
        <v>2439956000000</v>
      </c>
      <c r="M202" s="5">
        <v>2370676000000</v>
      </c>
      <c r="N202" s="5">
        <v>490527000000</v>
      </c>
      <c r="O202" s="5">
        <v>4275650000000</v>
      </c>
      <c r="P202" s="5">
        <v>2830572000000</v>
      </c>
      <c r="Q202" s="5">
        <v>3558163000000</v>
      </c>
      <c r="R202" s="5">
        <v>3054141000000</v>
      </c>
      <c r="S202" s="5">
        <v>2093656000000</v>
      </c>
      <c r="T202" s="5">
        <v>1780406000000</v>
      </c>
      <c r="U202" s="5">
        <v>1055589508000</v>
      </c>
      <c r="V202" s="5">
        <v>851118209000</v>
      </c>
      <c r="W202" s="5">
        <v>445428071491</v>
      </c>
      <c r="X202" s="5">
        <v>188604593975</v>
      </c>
      <c r="Y202" s="5">
        <v>127477625450</v>
      </c>
      <c r="Z202" s="5">
        <v>382443416899</v>
      </c>
    </row>
    <row r="203" spans="3:26" ht="15.5" x14ac:dyDescent="0.35">
      <c r="C203" t="s">
        <v>1265</v>
      </c>
      <c r="T203" s="5">
        <v>-363500000000</v>
      </c>
      <c r="U203" s="5">
        <v>363500000000</v>
      </c>
    </row>
    <row r="204" spans="3:26" ht="15.5" x14ac:dyDescent="0.35">
      <c r="C204" t="s">
        <v>793</v>
      </c>
      <c r="K204" s="5">
        <v>802000000000</v>
      </c>
      <c r="M204" s="5">
        <v>288018000000</v>
      </c>
      <c r="O204" s="5">
        <v>892000000</v>
      </c>
      <c r="P204" s="5">
        <v>2358000000</v>
      </c>
    </row>
    <row r="205" spans="3:26" ht="15.5" x14ac:dyDescent="0.35">
      <c r="C205" t="s">
        <v>1255</v>
      </c>
    </row>
    <row r="206" spans="3:26" ht="15.5" x14ac:dyDescent="0.35">
      <c r="C206" t="s">
        <v>1798</v>
      </c>
      <c r="K206" s="5">
        <v>-2655000000</v>
      </c>
      <c r="L206" s="5">
        <v>3997000000</v>
      </c>
    </row>
    <row r="207" spans="3:26" ht="15.5" x14ac:dyDescent="0.35">
      <c r="C207" t="s">
        <v>1491</v>
      </c>
      <c r="S207" s="5">
        <v>-20680000000</v>
      </c>
      <c r="T207" s="5">
        <v>-4111000000</v>
      </c>
      <c r="U207" s="5">
        <v>-20417912000</v>
      </c>
      <c r="V207" s="5">
        <v>-3707421000</v>
      </c>
      <c r="W207" s="5">
        <v>-2460279300</v>
      </c>
      <c r="X207" s="5">
        <v>-2459537800</v>
      </c>
    </row>
    <row r="208" spans="3:26" ht="15.5" x14ac:dyDescent="0.35">
      <c r="C208" t="s">
        <v>2260</v>
      </c>
      <c r="U208" s="5">
        <v>-4500000000</v>
      </c>
    </row>
    <row r="209" spans="2:26" ht="15.5" x14ac:dyDescent="0.35">
      <c r="C209" t="s">
        <v>799</v>
      </c>
    </row>
    <row r="210" spans="2:26" ht="15.5" x14ac:dyDescent="0.35">
      <c r="C210" t="s">
        <v>857</v>
      </c>
      <c r="T210" s="5">
        <v>-1133000000</v>
      </c>
      <c r="U210" s="5">
        <v>-9162000</v>
      </c>
    </row>
    <row r="211" spans="2:26" ht="15.5" x14ac:dyDescent="0.35">
      <c r="C211" t="s">
        <v>2261</v>
      </c>
    </row>
    <row r="212" spans="2:26" ht="15.5" x14ac:dyDescent="0.35">
      <c r="C212" t="s">
        <v>1018</v>
      </c>
      <c r="G212" s="5">
        <v>55000000000</v>
      </c>
      <c r="I212" s="5">
        <v>555000000000</v>
      </c>
      <c r="J212" s="5">
        <v>650000000000</v>
      </c>
      <c r="K212" s="5">
        <v>741519000000</v>
      </c>
      <c r="U212" s="5">
        <v>225000000000</v>
      </c>
      <c r="Z212" s="5">
        <v>147386043720</v>
      </c>
    </row>
    <row r="213" spans="2:26" ht="15.5" x14ac:dyDescent="0.35">
      <c r="C213" t="s">
        <v>2262</v>
      </c>
      <c r="P213" s="5">
        <v>20000000000</v>
      </c>
      <c r="Q213" s="5">
        <v>68500000000</v>
      </c>
    </row>
    <row r="214" spans="2:26" ht="15.5" x14ac:dyDescent="0.35">
      <c r="C214" t="s">
        <v>2263</v>
      </c>
      <c r="D214" s="5">
        <v>-402060000000</v>
      </c>
      <c r="F214" s="5">
        <v>-289245000000</v>
      </c>
      <c r="I214" s="5">
        <v>-524870000000</v>
      </c>
      <c r="J214" s="5">
        <v>-459210000000</v>
      </c>
      <c r="K214" s="5">
        <v>-300000000000</v>
      </c>
      <c r="O214" s="5">
        <v>-50000000000</v>
      </c>
      <c r="P214" s="5">
        <v>-296035000000</v>
      </c>
      <c r="Q214" s="5">
        <v>-35000000000</v>
      </c>
      <c r="R214" s="5">
        <v>-59000000000</v>
      </c>
      <c r="T214" s="5">
        <v>-41000000000</v>
      </c>
    </row>
    <row r="215" spans="2:26" ht="15.5" x14ac:dyDescent="0.35">
      <c r="C215" t="s">
        <v>186</v>
      </c>
      <c r="D215" s="5">
        <v>-142133000000</v>
      </c>
      <c r="E215" s="5">
        <v>-145822000000</v>
      </c>
      <c r="F215" s="5">
        <v>-1827591000000</v>
      </c>
      <c r="G215" s="5">
        <v>1892269000000</v>
      </c>
      <c r="I215" s="5">
        <v>-94008000000</v>
      </c>
      <c r="J215" s="5">
        <v>-871614000000</v>
      </c>
      <c r="K215" s="5">
        <v>454193000000</v>
      </c>
      <c r="L215" s="5">
        <v>994775000000</v>
      </c>
      <c r="M215" s="5">
        <v>1083841000000</v>
      </c>
      <c r="N215" s="5">
        <v>594957000000</v>
      </c>
      <c r="O215" s="5">
        <v>-735229000000</v>
      </c>
      <c r="P215" s="5">
        <v>144545000000</v>
      </c>
      <c r="Q215" s="5">
        <v>-1464807000000</v>
      </c>
      <c r="R215" s="5">
        <v>-437127000000</v>
      </c>
      <c r="S215" s="5">
        <v>1047006000000</v>
      </c>
      <c r="T215" s="5">
        <v>2380702000000</v>
      </c>
      <c r="U215" s="5">
        <v>68790864000</v>
      </c>
      <c r="V215" s="5">
        <v>104765211000</v>
      </c>
      <c r="W215" s="5">
        <v>92150351721</v>
      </c>
      <c r="X215" s="5">
        <v>-215814703225</v>
      </c>
      <c r="Y215" s="5">
        <v>261582194314</v>
      </c>
      <c r="Z215" s="5">
        <v>14845024008</v>
      </c>
    </row>
    <row r="216" spans="2:26" ht="15.5" x14ac:dyDescent="0.35">
      <c r="C216" t="s">
        <v>187</v>
      </c>
      <c r="D216" s="5">
        <v>162000000</v>
      </c>
      <c r="E216" s="5">
        <v>-2032000000</v>
      </c>
      <c r="F216" s="5">
        <v>2575000000</v>
      </c>
      <c r="G216" s="5">
        <v>-11010000000</v>
      </c>
      <c r="I216" s="5">
        <v>-3675000000</v>
      </c>
      <c r="J216" s="5">
        <v>-8079000000</v>
      </c>
      <c r="K216" s="5">
        <v>-10740000000</v>
      </c>
      <c r="L216" s="5">
        <v>-2813000000</v>
      </c>
      <c r="M216" s="5">
        <v>-14520000000</v>
      </c>
      <c r="N216" s="5">
        <v>-14181000000</v>
      </c>
      <c r="O216" s="5">
        <v>-13080000000</v>
      </c>
      <c r="P216" s="5">
        <v>485000000</v>
      </c>
      <c r="S216" s="5">
        <v>-444000000</v>
      </c>
      <c r="T216" s="5">
        <v>-28000000</v>
      </c>
      <c r="U216" s="5">
        <v>3332221000</v>
      </c>
      <c r="V216" s="5">
        <v>-936144000</v>
      </c>
    </row>
    <row r="217" spans="2:26" ht="15.5" x14ac:dyDescent="0.35">
      <c r="C217" t="s">
        <v>2264</v>
      </c>
    </row>
    <row r="218" spans="2:26" ht="15.5" x14ac:dyDescent="0.35">
      <c r="C218" t="s">
        <v>188</v>
      </c>
      <c r="D218" s="5">
        <v>3285531000000</v>
      </c>
      <c r="I218" s="5">
        <v>3383214000000</v>
      </c>
      <c r="J218" s="5">
        <v>4262907000000</v>
      </c>
      <c r="K218" s="5">
        <v>3819454000000</v>
      </c>
      <c r="L218" s="5">
        <v>2827492000000</v>
      </c>
      <c r="M218" s="5">
        <v>1758171000000</v>
      </c>
      <c r="N218" s="5">
        <v>1177395000000</v>
      </c>
      <c r="O218" s="5">
        <v>1925704000000</v>
      </c>
      <c r="P218" s="5">
        <v>1780674000000</v>
      </c>
      <c r="Q218" s="5">
        <v>3245481000000</v>
      </c>
      <c r="R218" s="5">
        <v>3682608000000</v>
      </c>
      <c r="S218" s="5">
        <v>2753020000000</v>
      </c>
      <c r="T218" s="5">
        <v>372346000000</v>
      </c>
      <c r="U218" s="5">
        <v>300223832000</v>
      </c>
      <c r="V218" s="5">
        <v>196394765000</v>
      </c>
      <c r="W218" s="5">
        <v>104244412831</v>
      </c>
      <c r="X218" s="5">
        <v>320059116056</v>
      </c>
      <c r="Y218" s="5">
        <v>58476921742</v>
      </c>
      <c r="Z218" s="5">
        <v>43631897734</v>
      </c>
    </row>
    <row r="219" spans="2:26" ht="15.5" x14ac:dyDescent="0.35">
      <c r="C219" t="s">
        <v>189</v>
      </c>
      <c r="D219" s="5">
        <v>3143560000000</v>
      </c>
      <c r="E219" s="5">
        <v>-147854000000</v>
      </c>
      <c r="F219" s="5">
        <v>-1825016000000</v>
      </c>
      <c r="G219" s="5">
        <v>1881259000000</v>
      </c>
      <c r="I219" s="5">
        <v>3285531000000</v>
      </c>
      <c r="J219" s="5">
        <v>3383214000000</v>
      </c>
      <c r="K219" s="5">
        <v>4262907000000</v>
      </c>
      <c r="L219" s="5">
        <v>3819454000000</v>
      </c>
      <c r="M219" s="5">
        <v>2827492000000</v>
      </c>
      <c r="N219" s="5">
        <v>1758171000000</v>
      </c>
      <c r="O219" s="5">
        <v>1177395000000</v>
      </c>
      <c r="P219" s="5">
        <v>1925704000000</v>
      </c>
      <c r="Q219" s="5">
        <v>1780674000000</v>
      </c>
      <c r="R219" s="5">
        <v>3245481000000</v>
      </c>
      <c r="S219" s="5">
        <v>3799582000000</v>
      </c>
      <c r="T219" s="5">
        <v>2753020000000</v>
      </c>
      <c r="U219" s="5">
        <v>372346917000</v>
      </c>
      <c r="V219" s="5">
        <v>300223832000</v>
      </c>
      <c r="W219" s="5">
        <v>196394764552</v>
      </c>
      <c r="X219" s="5">
        <v>104244412831</v>
      </c>
      <c r="Y219" s="5">
        <v>320059116056</v>
      </c>
      <c r="Z219" s="5">
        <v>58476921742</v>
      </c>
    </row>
    <row r="221" spans="2:26" ht="15.5" x14ac:dyDescent="0.35">
      <c r="B221" t="s">
        <v>190</v>
      </c>
      <c r="C221" t="s">
        <v>11</v>
      </c>
      <c r="D221" s="5">
        <v>42620000000</v>
      </c>
      <c r="E221" s="5">
        <v>42620000000</v>
      </c>
      <c r="F221" s="5">
        <v>42620000000</v>
      </c>
      <c r="G221" s="5">
        <v>42620000000</v>
      </c>
      <c r="I221" s="5">
        <v>42620000000</v>
      </c>
      <c r="J221" s="5">
        <v>42620000000</v>
      </c>
      <c r="K221" s="5">
        <v>42620000000</v>
      </c>
      <c r="L221" s="5">
        <v>42620000000</v>
      </c>
      <c r="M221" s="5">
        <v>42620000000</v>
      </c>
      <c r="N221" s="5">
        <v>39760000000</v>
      </c>
      <c r="O221" s="5">
        <v>38910000000</v>
      </c>
      <c r="P221" s="5">
        <v>38530000000</v>
      </c>
      <c r="Q221" s="5">
        <v>5470000000</v>
      </c>
      <c r="R221" s="5">
        <v>5470000000</v>
      </c>
      <c r="S221" s="5">
        <v>4690000000</v>
      </c>
      <c r="T221" s="5">
        <v>4000000000</v>
      </c>
      <c r="U221" s="5">
        <v>1360000000</v>
      </c>
      <c r="V221" s="5">
        <v>1340000000</v>
      </c>
      <c r="W221" s="5">
        <v>1250000000</v>
      </c>
      <c r="X221" s="5">
        <v>1250000000</v>
      </c>
      <c r="Y221" s="5">
        <v>1250000000</v>
      </c>
      <c r="Z221" s="5">
        <v>1250000000</v>
      </c>
    </row>
    <row r="222" spans="2:26" ht="15.5" x14ac:dyDescent="0.35">
      <c r="C222" t="s">
        <v>191</v>
      </c>
      <c r="D222" s="6">
        <v>1.1000000000000001</v>
      </c>
      <c r="E222" s="6">
        <v>2.78</v>
      </c>
      <c r="F222" s="6">
        <v>1.07</v>
      </c>
      <c r="G222" s="6">
        <v>1.38</v>
      </c>
    </row>
    <row r="223" spans="2:26" ht="15.5" x14ac:dyDescent="0.35">
      <c r="C223" t="s">
        <v>192</v>
      </c>
      <c r="D223" s="6">
        <v>46.36</v>
      </c>
      <c r="E223" s="6">
        <v>20.14</v>
      </c>
      <c r="F223" s="6">
        <v>63.55</v>
      </c>
      <c r="G223" s="6">
        <v>39.86</v>
      </c>
    </row>
    <row r="224" spans="2:26" ht="15.5" x14ac:dyDescent="0.35">
      <c r="C224" t="s">
        <v>70</v>
      </c>
      <c r="D224" s="6">
        <v>2.19</v>
      </c>
      <c r="E224" s="6">
        <v>2.82</v>
      </c>
      <c r="F224" s="6">
        <v>2.75</v>
      </c>
      <c r="G224" s="6">
        <v>2.44</v>
      </c>
    </row>
    <row r="225" spans="3:7" ht="15.5" x14ac:dyDescent="0.35">
      <c r="C225" t="s">
        <v>193</v>
      </c>
      <c r="E225" s="5">
        <v>498260000000</v>
      </c>
      <c r="F225" s="5">
        <v>452900000000</v>
      </c>
      <c r="G225" s="5">
        <v>300330000000</v>
      </c>
    </row>
    <row r="226" spans="3:7" ht="15.5" x14ac:dyDescent="0.35">
      <c r="C226" t="s">
        <v>194</v>
      </c>
      <c r="D226" s="6">
        <v>1.5E-3</v>
      </c>
      <c r="E226" s="6">
        <v>4.0999999999999995E-3</v>
      </c>
      <c r="F226" s="6">
        <v>1.5E-3</v>
      </c>
      <c r="G226" s="6">
        <v>2E-3</v>
      </c>
    </row>
    <row r="227" spans="3:7" ht="15.5" x14ac:dyDescent="0.35">
      <c r="C227" t="s">
        <v>195</v>
      </c>
      <c r="D227" s="6">
        <v>1.01E-2</v>
      </c>
      <c r="E227" s="6">
        <v>2.58E-2</v>
      </c>
      <c r="F227" s="6">
        <v>8.8999999999999999E-3</v>
      </c>
      <c r="G227" s="6">
        <v>1.1599999999999999E-2</v>
      </c>
    </row>
    <row r="228" spans="3:7" ht="15.5" x14ac:dyDescent="0.35">
      <c r="C228" t="s">
        <v>196</v>
      </c>
      <c r="D228" s="6">
        <v>1.52E-2</v>
      </c>
      <c r="E228" s="6">
        <v>1.6200000000000003E-2</v>
      </c>
      <c r="F228" s="6">
        <v>1.44E-2</v>
      </c>
      <c r="G228" s="6">
        <v>9.3999999999999986E-3</v>
      </c>
    </row>
    <row r="229" spans="3:7" ht="15.5" x14ac:dyDescent="0.35">
      <c r="C229" t="s">
        <v>197</v>
      </c>
    </row>
    <row r="230" spans="3:7" ht="15.5" x14ac:dyDescent="0.35">
      <c r="C230" t="s">
        <v>198</v>
      </c>
      <c r="D230" s="5">
        <v>5457000000000</v>
      </c>
      <c r="E230" s="5">
        <v>5419000000000</v>
      </c>
      <c r="F230" s="5">
        <v>6022000000000</v>
      </c>
      <c r="G230" s="5">
        <v>5946000000000</v>
      </c>
    </row>
    <row r="231" spans="3:7" ht="15.5" x14ac:dyDescent="0.35">
      <c r="C231" t="s">
        <v>199</v>
      </c>
      <c r="D231" s="6">
        <v>0.47</v>
      </c>
      <c r="E231" s="6">
        <v>0.52</v>
      </c>
      <c r="F231" s="6">
        <v>0.56000000000000005</v>
      </c>
      <c r="G231" s="6">
        <v>0.46</v>
      </c>
    </row>
    <row r="232" spans="3:7" ht="15.5" x14ac:dyDescent="0.35">
      <c r="C232" t="s">
        <v>200</v>
      </c>
      <c r="D232" s="6">
        <v>108.48</v>
      </c>
      <c r="E232" s="6">
        <v>107.6</v>
      </c>
      <c r="F232" s="6">
        <v>121.25</v>
      </c>
      <c r="G232" s="6">
        <v>119.5</v>
      </c>
    </row>
    <row r="233" spans="3:7" ht="15.5" x14ac:dyDescent="0.35">
      <c r="C233" t="s">
        <v>201</v>
      </c>
      <c r="D233" s="6">
        <v>0.54</v>
      </c>
      <c r="E233" s="6">
        <v>0.6</v>
      </c>
      <c r="F233" s="6">
        <v>0.63</v>
      </c>
      <c r="G233" s="6">
        <v>0.52</v>
      </c>
    </row>
    <row r="234" spans="3:7" ht="15.5" x14ac:dyDescent="0.35">
      <c r="C234" t="s">
        <v>202</v>
      </c>
      <c r="D234" s="6">
        <v>94.5</v>
      </c>
      <c r="E234" s="6">
        <v>93.66</v>
      </c>
      <c r="F234" s="6">
        <v>107.41</v>
      </c>
      <c r="G234" s="6">
        <v>105.57</v>
      </c>
    </row>
    <row r="235" spans="3:7" ht="15.5" x14ac:dyDescent="0.35">
      <c r="C235" t="s">
        <v>203</v>
      </c>
    </row>
    <row r="236" spans="3:7" ht="15.5" x14ac:dyDescent="0.35">
      <c r="C236" t="s">
        <v>204</v>
      </c>
    </row>
    <row r="237" spans="3:7" ht="15.5" x14ac:dyDescent="0.35">
      <c r="C237" t="s">
        <v>205</v>
      </c>
      <c r="D237" s="5">
        <v>4623000000000</v>
      </c>
      <c r="E237" s="5">
        <v>4586000000000</v>
      </c>
      <c r="F237" s="5">
        <v>5168000000000</v>
      </c>
      <c r="G237" s="5">
        <v>5093000000000</v>
      </c>
    </row>
    <row r="238" spans="3:7" ht="15.5" x14ac:dyDescent="0.35">
      <c r="C238" t="s">
        <v>23</v>
      </c>
    </row>
    <row r="239" spans="3:7" ht="15.5" x14ac:dyDescent="0.35">
      <c r="C239" t="s">
        <v>20</v>
      </c>
    </row>
    <row r="240" spans="3:7" ht="15.5" x14ac:dyDescent="0.35">
      <c r="C240" t="s">
        <v>206</v>
      </c>
    </row>
    <row r="241" spans="3:26" ht="15.5" x14ac:dyDescent="0.35">
      <c r="C241" t="s">
        <v>207</v>
      </c>
      <c r="D241" s="5">
        <v>485000000000</v>
      </c>
      <c r="E241" s="5">
        <v>-387000000000</v>
      </c>
      <c r="F241" s="5">
        <v>180000000000</v>
      </c>
      <c r="G241" s="5">
        <v>817000000000</v>
      </c>
    </row>
    <row r="242" spans="3:26" ht="15.5" x14ac:dyDescent="0.35">
      <c r="C242" t="s">
        <v>208</v>
      </c>
      <c r="D242" s="5">
        <v>-8000000000</v>
      </c>
      <c r="E242" s="5">
        <v>-12000000000</v>
      </c>
      <c r="F242" s="5">
        <v>-6000000000</v>
      </c>
      <c r="G242" s="5">
        <v>14000000000</v>
      </c>
    </row>
    <row r="243" spans="3:26" ht="15.5" x14ac:dyDescent="0.35">
      <c r="C243" t="s">
        <v>12</v>
      </c>
      <c r="D243" s="5">
        <v>477000000000</v>
      </c>
      <c r="E243" s="5">
        <v>-399000000000</v>
      </c>
      <c r="F243" s="5">
        <v>174000000000</v>
      </c>
      <c r="G243" s="5">
        <v>831000000000</v>
      </c>
    </row>
    <row r="244" spans="3:26" ht="15.5" x14ac:dyDescent="0.35">
      <c r="C244" t="s">
        <v>15</v>
      </c>
      <c r="D244" s="6">
        <v>11.19</v>
      </c>
      <c r="E244" s="6">
        <v>-9.36</v>
      </c>
      <c r="F244" s="6">
        <v>4.08</v>
      </c>
      <c r="G244" s="6">
        <v>19.489999999999998</v>
      </c>
    </row>
    <row r="245" spans="3:26" ht="15.5" x14ac:dyDescent="0.35">
      <c r="C245" t="s">
        <v>57</v>
      </c>
      <c r="I245" s="6">
        <v>6.01</v>
      </c>
      <c r="J245" s="6">
        <v>2.04</v>
      </c>
      <c r="K245" s="6">
        <v>1.31</v>
      </c>
      <c r="L245" s="6">
        <v>3.2</v>
      </c>
      <c r="M245" s="6">
        <v>3.34</v>
      </c>
      <c r="N245" s="6">
        <v>1.56</v>
      </c>
      <c r="O245" s="6">
        <v>1.2</v>
      </c>
      <c r="P245" s="6">
        <v>3.11</v>
      </c>
      <c r="Q245" s="6">
        <v>-61.15</v>
      </c>
      <c r="R245" s="6">
        <v>-8.35</v>
      </c>
      <c r="S245" s="6">
        <v>-9.2200000000000006</v>
      </c>
      <c r="T245" s="6">
        <v>6.29</v>
      </c>
      <c r="U245" s="6">
        <v>4.13</v>
      </c>
      <c r="V245" s="6">
        <v>120.26</v>
      </c>
      <c r="W245" s="6">
        <v>40.369999999999997</v>
      </c>
      <c r="X245" s="6">
        <v>72.22</v>
      </c>
      <c r="Y245" s="6">
        <v>5.52</v>
      </c>
      <c r="Z245" s="6">
        <v>12.89</v>
      </c>
    </row>
    <row r="246" spans="3:26" ht="15.5" x14ac:dyDescent="0.35">
      <c r="C246" t="s">
        <v>69</v>
      </c>
      <c r="I246" s="6">
        <v>9.32</v>
      </c>
      <c r="J246" s="6">
        <v>26.96</v>
      </c>
      <c r="K246" s="6">
        <v>38.17</v>
      </c>
      <c r="L246" s="6">
        <v>24.69</v>
      </c>
      <c r="M246" s="6">
        <v>18.559999999999999</v>
      </c>
      <c r="N246" s="6">
        <v>86.54</v>
      </c>
      <c r="O246" s="5">
        <v>125</v>
      </c>
      <c r="P246" s="6">
        <v>48.55</v>
      </c>
      <c r="Q246" s="6">
        <v>-25.53</v>
      </c>
      <c r="R246" s="6">
        <v>-176.89</v>
      </c>
      <c r="S246" s="6">
        <v>-182.97</v>
      </c>
      <c r="T246" s="6">
        <v>155.80000000000001</v>
      </c>
      <c r="U246" s="6">
        <v>320.33999999999997</v>
      </c>
      <c r="V246" s="6">
        <v>13.39</v>
      </c>
      <c r="W246" s="6">
        <v>13.7</v>
      </c>
      <c r="X246" s="6">
        <v>8.34</v>
      </c>
      <c r="Y246" s="6">
        <v>90.04</v>
      </c>
      <c r="Z246" s="6">
        <v>38.56</v>
      </c>
    </row>
    <row r="247" spans="3:26" ht="15.5" x14ac:dyDescent="0.35">
      <c r="C247" t="s">
        <v>72</v>
      </c>
      <c r="I247" s="6">
        <v>0.63</v>
      </c>
      <c r="J247" s="6">
        <v>0.72</v>
      </c>
      <c r="K247" s="6">
        <v>0.72</v>
      </c>
      <c r="L247" s="6">
        <v>1.18</v>
      </c>
      <c r="M247" s="6">
        <v>0.97</v>
      </c>
      <c r="N247" s="6">
        <v>2.02</v>
      </c>
      <c r="O247" s="6">
        <v>2.13</v>
      </c>
      <c r="P247" s="6">
        <v>2.19</v>
      </c>
      <c r="Q247" s="6">
        <v>3.58</v>
      </c>
      <c r="R247" s="6">
        <v>3.53</v>
      </c>
      <c r="S247" s="6">
        <v>6.16</v>
      </c>
      <c r="T247" s="6">
        <v>3.78</v>
      </c>
      <c r="U247" s="6">
        <v>2.52</v>
      </c>
      <c r="V247" s="6">
        <v>3.24</v>
      </c>
      <c r="W247" s="6">
        <v>2.0299999999999998</v>
      </c>
      <c r="X247" s="6">
        <v>2.59</v>
      </c>
      <c r="Y247" s="6">
        <v>3.21</v>
      </c>
      <c r="Z247" s="6">
        <v>2.9</v>
      </c>
    </row>
    <row r="248" spans="3:26" ht="15.5" x14ac:dyDescent="0.35">
      <c r="C248" t="s">
        <v>209</v>
      </c>
      <c r="I248" s="5">
        <v>1771410000000</v>
      </c>
      <c r="J248" s="5">
        <v>1404740000000</v>
      </c>
      <c r="K248" s="5">
        <v>1282410000000</v>
      </c>
      <c r="L248" s="5">
        <v>1149890000000</v>
      </c>
      <c r="M248" s="5">
        <v>1208380000000</v>
      </c>
      <c r="N248" s="5">
        <v>1132900000000</v>
      </c>
      <c r="O248" s="5">
        <v>1098310000000</v>
      </c>
      <c r="P248" s="5">
        <v>1130380000000</v>
      </c>
    </row>
    <row r="249" spans="3:26" ht="15.5" x14ac:dyDescent="0.35">
      <c r="C249" t="s">
        <v>210</v>
      </c>
      <c r="I249" s="6">
        <v>8.8000000000000005E-3</v>
      </c>
      <c r="J249" s="6">
        <v>3.0000000000000001E-3</v>
      </c>
      <c r="K249" s="6">
        <v>2.2000000000000001E-3</v>
      </c>
      <c r="L249" s="6">
        <v>5.6000000000000008E-3</v>
      </c>
      <c r="M249" s="6">
        <v>6.6E-3</v>
      </c>
      <c r="N249" s="6">
        <v>3.2000000000000002E-3</v>
      </c>
      <c r="O249" s="6">
        <v>2.5000000000000001E-3</v>
      </c>
      <c r="P249" s="6">
        <v>6.4000000000000003E-3</v>
      </c>
      <c r="Q249" s="6">
        <v>-1.6799999999999999E-2</v>
      </c>
      <c r="R249" s="6">
        <v>-2.0999999999999999E-3</v>
      </c>
      <c r="S249" s="6">
        <v>-2.2000000000000001E-3</v>
      </c>
      <c r="T249" s="6">
        <v>1.7000000000000001E-3</v>
      </c>
      <c r="U249" s="6">
        <v>1.6000000000000001E-3</v>
      </c>
      <c r="V249" s="6">
        <v>4.7300000000000002E-2</v>
      </c>
      <c r="W249" s="6">
        <v>3.3700000000000001E-2</v>
      </c>
      <c r="X249" s="6">
        <v>7.51E-2</v>
      </c>
      <c r="Y249" s="6">
        <v>6.5000000000000006E-3</v>
      </c>
      <c r="Z249" s="6">
        <v>1.15E-2</v>
      </c>
    </row>
    <row r="250" spans="3:26" ht="15.5" x14ac:dyDescent="0.35">
      <c r="C250" t="s">
        <v>211</v>
      </c>
      <c r="I250" s="6">
        <v>5.5800000000000002E-2</v>
      </c>
      <c r="J250" s="6">
        <v>1.5100000000000001E-2</v>
      </c>
      <c r="K250" s="6">
        <v>9.0000000000000011E-3</v>
      </c>
      <c r="L250" s="6">
        <v>2.5499999999999998E-2</v>
      </c>
      <c r="M250" s="6">
        <v>2.76E-2</v>
      </c>
      <c r="N250" s="6">
        <v>1.3500000000000002E-2</v>
      </c>
      <c r="O250" s="6">
        <v>9.4999999999999998E-3</v>
      </c>
      <c r="P250" s="6">
        <v>2.3799999999999998E-2</v>
      </c>
      <c r="Q250" s="6">
        <v>-6.8499999999999991E-2</v>
      </c>
      <c r="R250" s="6">
        <v>-8.6999999999999994E-3</v>
      </c>
      <c r="S250" s="6">
        <v>-1.04E-2</v>
      </c>
      <c r="T250" s="6">
        <v>8.1000000000000013E-3</v>
      </c>
      <c r="U250" s="6">
        <v>5.0000000000000001E-3</v>
      </c>
      <c r="V250" s="6">
        <v>0.20850000000000002</v>
      </c>
      <c r="W250" s="6">
        <v>9.7799999999999998E-2</v>
      </c>
      <c r="X250" s="6">
        <v>0.19339999999999999</v>
      </c>
      <c r="Y250" s="6">
        <v>1.8200000000000001E-2</v>
      </c>
      <c r="Z250" s="6">
        <v>4.3299999999999998E-2</v>
      </c>
    </row>
    <row r="251" spans="3:26" ht="15.5" x14ac:dyDescent="0.35">
      <c r="C251" t="s">
        <v>212</v>
      </c>
      <c r="I251" s="6">
        <v>5.7999999999999996E-2</v>
      </c>
      <c r="J251" s="6">
        <v>4.8300000000000003E-2</v>
      </c>
      <c r="K251" s="6">
        <v>4.9000000000000002E-2</v>
      </c>
      <c r="L251" s="6">
        <v>4.8300000000000003E-2</v>
      </c>
      <c r="M251" s="6">
        <v>5.7099999999999998E-2</v>
      </c>
      <c r="N251" s="6">
        <v>5.7099999999999998E-2</v>
      </c>
      <c r="O251" s="6">
        <v>5.5599999999999997E-2</v>
      </c>
      <c r="P251" s="6">
        <v>5.5099999999999996E-2</v>
      </c>
      <c r="Q251" s="6">
        <v>3.0999999999999999E-3</v>
      </c>
      <c r="R251" s="6">
        <v>4.3799999999999999E-2</v>
      </c>
      <c r="S251" s="6">
        <v>1.0800000000000001E-2</v>
      </c>
      <c r="T251" s="6">
        <v>2.8399999999999998E-2</v>
      </c>
      <c r="U251" s="6">
        <v>4.3700000000000003E-2</v>
      </c>
      <c r="V251" s="6">
        <v>9.4899999999999998E-2</v>
      </c>
      <c r="W251" s="6">
        <v>6.9199999999999998E-2</v>
      </c>
      <c r="X251" s="6">
        <v>0.1235</v>
      </c>
      <c r="Y251" s="6">
        <v>6.9699999999999998E-2</v>
      </c>
      <c r="Z251" s="6">
        <v>0.1148</v>
      </c>
    </row>
    <row r="252" spans="3:26" ht="15.5" x14ac:dyDescent="0.35">
      <c r="C252" t="s">
        <v>213</v>
      </c>
      <c r="U252" s="6">
        <v>1.06</v>
      </c>
      <c r="V252" s="6">
        <v>3.15</v>
      </c>
      <c r="W252" s="6">
        <v>1.92</v>
      </c>
      <c r="X252" s="6">
        <v>2.39</v>
      </c>
      <c r="Y252" s="6">
        <v>1.05</v>
      </c>
      <c r="Z252" s="6">
        <v>1.43</v>
      </c>
    </row>
    <row r="253" spans="3:26" ht="15.5" x14ac:dyDescent="0.35">
      <c r="C253" t="s">
        <v>66</v>
      </c>
      <c r="I253" s="6">
        <v>0.52</v>
      </c>
      <c r="J253" s="6">
        <v>0.41</v>
      </c>
      <c r="K253" s="6">
        <v>0.34</v>
      </c>
      <c r="L253" s="6">
        <v>0.63</v>
      </c>
      <c r="M253" s="6">
        <v>0.51</v>
      </c>
      <c r="N253" s="6">
        <v>1.17</v>
      </c>
      <c r="O253" s="6">
        <v>1.19</v>
      </c>
      <c r="P253" s="6">
        <v>1.1599999999999999</v>
      </c>
      <c r="Q253" s="6">
        <v>1.75</v>
      </c>
      <c r="R253" s="6">
        <v>1.54</v>
      </c>
      <c r="S253" s="6">
        <v>1.91</v>
      </c>
      <c r="T253" s="6">
        <v>1.26</v>
      </c>
      <c r="U253" s="6">
        <v>1.6</v>
      </c>
      <c r="V253" s="6">
        <v>2.79</v>
      </c>
      <c r="W253" s="6">
        <v>1.34</v>
      </c>
      <c r="X253" s="6">
        <v>1.61</v>
      </c>
      <c r="Y253" s="6">
        <v>1.64</v>
      </c>
      <c r="Z253" s="6">
        <v>1.67</v>
      </c>
    </row>
    <row r="254" spans="3:26" ht="15.5" x14ac:dyDescent="0.35">
      <c r="C254" t="s">
        <v>63</v>
      </c>
      <c r="I254" s="6">
        <v>107.6</v>
      </c>
      <c r="J254" s="6">
        <v>135.51</v>
      </c>
      <c r="K254" s="6">
        <v>146.43</v>
      </c>
      <c r="L254" s="6">
        <v>125.62</v>
      </c>
      <c r="M254" s="6">
        <v>120.92</v>
      </c>
      <c r="N254" s="6">
        <v>115.85</v>
      </c>
      <c r="O254" s="6">
        <v>126.33</v>
      </c>
      <c r="P254" s="6">
        <v>130.44999999999999</v>
      </c>
      <c r="Q254" s="6">
        <v>892.64</v>
      </c>
      <c r="R254" s="6">
        <v>961.67</v>
      </c>
      <c r="S254" s="6">
        <v>884.89</v>
      </c>
      <c r="T254" s="6">
        <v>777.27</v>
      </c>
      <c r="U254" s="6">
        <v>827.71</v>
      </c>
      <c r="V254" s="6">
        <v>576.82000000000005</v>
      </c>
      <c r="W254" s="6">
        <v>412.68</v>
      </c>
      <c r="X254" s="6">
        <v>373.49</v>
      </c>
      <c r="Y254" s="6">
        <v>303.5</v>
      </c>
      <c r="Z254" s="6">
        <v>297.98</v>
      </c>
    </row>
    <row r="255" spans="3:26" ht="15.5" x14ac:dyDescent="0.35">
      <c r="C255" t="s">
        <v>214</v>
      </c>
      <c r="I255" s="6">
        <v>0.6</v>
      </c>
      <c r="J255" s="6">
        <v>0.45</v>
      </c>
      <c r="K255" s="6">
        <v>0.38</v>
      </c>
      <c r="L255" s="6">
        <v>0.7</v>
      </c>
      <c r="M255" s="6">
        <v>0.55000000000000004</v>
      </c>
      <c r="N255" s="6">
        <v>1.27</v>
      </c>
      <c r="O255" s="6">
        <v>1.28</v>
      </c>
      <c r="P255" s="6">
        <v>1.25</v>
      </c>
      <c r="Q255" s="6">
        <v>1.89</v>
      </c>
      <c r="R255" s="6">
        <v>1.58</v>
      </c>
      <c r="S255" s="6">
        <v>2.09</v>
      </c>
      <c r="T255" s="6">
        <v>1.43</v>
      </c>
      <c r="U255" s="6">
        <v>1.61</v>
      </c>
      <c r="V255" s="6">
        <v>2.81</v>
      </c>
      <c r="W255" s="6">
        <v>1.35</v>
      </c>
      <c r="X255" s="6">
        <v>1.63</v>
      </c>
      <c r="Y255" s="6">
        <v>1.64</v>
      </c>
      <c r="Z255" s="6">
        <v>1.67</v>
      </c>
    </row>
    <row r="256" spans="3:26" ht="15.5" x14ac:dyDescent="0.35">
      <c r="C256" t="s">
        <v>215</v>
      </c>
      <c r="I256" s="6">
        <v>93.66</v>
      </c>
      <c r="J256" s="6">
        <v>121.52</v>
      </c>
      <c r="K256" s="6">
        <v>132.91</v>
      </c>
      <c r="L256" s="6">
        <v>112.75</v>
      </c>
      <c r="M256" s="6">
        <v>112.25</v>
      </c>
      <c r="N256" s="6">
        <v>106.56</v>
      </c>
      <c r="O256" s="6">
        <v>116.97</v>
      </c>
      <c r="P256" s="5">
        <v>121</v>
      </c>
      <c r="Q256" s="6">
        <v>826.1</v>
      </c>
      <c r="R256" s="6">
        <v>935.97</v>
      </c>
      <c r="S256" s="6">
        <v>807.23</v>
      </c>
      <c r="T256" s="6">
        <v>686.3</v>
      </c>
      <c r="U256" s="6">
        <v>821.16</v>
      </c>
      <c r="V256" s="6">
        <v>572.22</v>
      </c>
      <c r="W256" s="6">
        <v>408.29</v>
      </c>
      <c r="X256" s="6">
        <v>370.42</v>
      </c>
      <c r="Y256" s="6">
        <v>303.5</v>
      </c>
      <c r="Z256" s="6">
        <v>297.98</v>
      </c>
    </row>
    <row r="257" spans="2:26" ht="15.5" x14ac:dyDescent="0.35">
      <c r="C257" t="s">
        <v>216</v>
      </c>
    </row>
    <row r="258" spans="2:26" ht="15.5" x14ac:dyDescent="0.35">
      <c r="C258" t="s">
        <v>217</v>
      </c>
    </row>
    <row r="259" spans="2:26" ht="15.5" x14ac:dyDescent="0.35">
      <c r="C259" t="s">
        <v>25</v>
      </c>
    </row>
    <row r="260" spans="2:26" ht="15.5" x14ac:dyDescent="0.35">
      <c r="C260" t="s">
        <v>22</v>
      </c>
    </row>
    <row r="261" spans="2:26" ht="15.5" x14ac:dyDescent="0.35">
      <c r="C261" t="s">
        <v>218</v>
      </c>
    </row>
    <row r="262" spans="2:26" ht="15.5" x14ac:dyDescent="0.35">
      <c r="C262" t="s">
        <v>219</v>
      </c>
      <c r="I262" s="5">
        <v>1018000000000</v>
      </c>
      <c r="J262" s="5">
        <v>1612000000000</v>
      </c>
      <c r="K262" s="5">
        <v>40000000000</v>
      </c>
      <c r="L262" s="5">
        <v>924000000000</v>
      </c>
      <c r="M262" s="5">
        <v>1686000000000</v>
      </c>
      <c r="N262" s="5">
        <v>1710000000000</v>
      </c>
      <c r="O262" s="5">
        <v>-394000000000</v>
      </c>
      <c r="P262" s="5">
        <v>90000000000</v>
      </c>
      <c r="Q262" s="5">
        <v>-1740000000000</v>
      </c>
      <c r="R262" s="5">
        <v>-1018000000000</v>
      </c>
      <c r="S262" s="5">
        <v>887000000000</v>
      </c>
      <c r="T262" s="5">
        <v>-420000000000</v>
      </c>
      <c r="U262" s="5">
        <v>-270000000000</v>
      </c>
      <c r="V262" s="5">
        <v>-461000000000</v>
      </c>
      <c r="W262" s="5">
        <v>25000000000</v>
      </c>
      <c r="X262" s="5">
        <v>-98000000000</v>
      </c>
      <c r="Y262" s="5">
        <v>461000000000</v>
      </c>
      <c r="Z262" s="5">
        <v>25000000000</v>
      </c>
    </row>
    <row r="263" spans="2:26" ht="15.5" x14ac:dyDescent="0.35">
      <c r="C263" t="s">
        <v>220</v>
      </c>
      <c r="I263" s="5">
        <v>-26000000000</v>
      </c>
      <c r="J263" s="5">
        <v>9000000000</v>
      </c>
      <c r="K263" s="5">
        <v>-1005000000000</v>
      </c>
      <c r="L263" s="5">
        <v>-34000000000</v>
      </c>
      <c r="M263" s="5">
        <v>-29000000000</v>
      </c>
      <c r="N263" s="5">
        <v>-35000000000</v>
      </c>
      <c r="O263" s="5">
        <v>-45000000000</v>
      </c>
      <c r="P263" s="5">
        <v>-51000000000</v>
      </c>
      <c r="Q263" s="5">
        <v>-61000000000</v>
      </c>
      <c r="R263" s="5">
        <v>-67000000000</v>
      </c>
      <c r="S263" s="5">
        <v>-91000000000</v>
      </c>
      <c r="T263" s="5">
        <v>-32000000000</v>
      </c>
      <c r="U263" s="5">
        <v>-12000000000</v>
      </c>
      <c r="V263" s="5">
        <v>-13000000000</v>
      </c>
      <c r="W263" s="5">
        <v>-16000000000</v>
      </c>
      <c r="X263" s="5">
        <v>-6000000000</v>
      </c>
      <c r="Y263" s="5">
        <v>-5000000000</v>
      </c>
      <c r="Z263" s="5">
        <v>-10000000000</v>
      </c>
    </row>
    <row r="264" spans="2:26" ht="15.5" x14ac:dyDescent="0.35">
      <c r="C264" t="s">
        <v>14</v>
      </c>
      <c r="I264" s="5">
        <v>992000000000</v>
      </c>
      <c r="J264" s="5">
        <v>1622000000000</v>
      </c>
      <c r="K264" s="5">
        <v>-965000000000</v>
      </c>
      <c r="L264" s="5">
        <v>889000000000</v>
      </c>
      <c r="M264" s="5">
        <v>1657000000000</v>
      </c>
      <c r="N264" s="5">
        <v>1675000000000</v>
      </c>
      <c r="O264" s="5">
        <v>-439000000000</v>
      </c>
      <c r="P264" s="5">
        <v>39000000000</v>
      </c>
      <c r="Q264" s="5">
        <v>-1801000000000</v>
      </c>
      <c r="R264" s="5">
        <v>-1085000000000</v>
      </c>
      <c r="S264" s="5">
        <v>795000000000</v>
      </c>
      <c r="T264" s="5">
        <v>-452000000000</v>
      </c>
      <c r="U264" s="5">
        <v>-282000000000</v>
      </c>
      <c r="V264" s="5">
        <v>-475000000000</v>
      </c>
      <c r="W264" s="5">
        <v>9000000000</v>
      </c>
      <c r="X264" s="5">
        <v>-104000000000</v>
      </c>
      <c r="Y264" s="5">
        <v>455000000000</v>
      </c>
      <c r="Z264" s="5">
        <v>15000000000</v>
      </c>
    </row>
    <row r="265" spans="2:26" ht="15.5" x14ac:dyDescent="0.35">
      <c r="C265" t="s">
        <v>16</v>
      </c>
      <c r="I265" s="6">
        <v>23.28</v>
      </c>
      <c r="J265" s="6">
        <v>38.06</v>
      </c>
      <c r="K265" s="6">
        <v>-22.65</v>
      </c>
      <c r="L265" s="6">
        <v>20.87</v>
      </c>
      <c r="M265" s="6">
        <v>38.89</v>
      </c>
      <c r="N265" s="6">
        <v>42.13</v>
      </c>
      <c r="O265" s="6">
        <v>-11.28</v>
      </c>
      <c r="P265" s="6">
        <v>1.01</v>
      </c>
      <c r="Q265" s="6">
        <v>-328.99</v>
      </c>
      <c r="R265" s="6">
        <v>-198.31</v>
      </c>
      <c r="S265" s="6">
        <v>169.62</v>
      </c>
      <c r="T265" s="6">
        <v>-112.9</v>
      </c>
      <c r="U265" s="6">
        <v>-206.63</v>
      </c>
      <c r="V265" s="6">
        <v>-352.87</v>
      </c>
      <c r="W265" s="6">
        <v>7.47</v>
      </c>
      <c r="X265" s="6">
        <v>-83.21</v>
      </c>
      <c r="Y265" s="6">
        <v>364.29</v>
      </c>
      <c r="Z265" s="6">
        <v>12.29</v>
      </c>
    </row>
    <row r="267" spans="2:26" ht="15.5" x14ac:dyDescent="0.35">
      <c r="B267" t="s">
        <v>221</v>
      </c>
      <c r="C267" t="s">
        <v>222</v>
      </c>
      <c r="D267" s="5">
        <v>47000000000</v>
      </c>
      <c r="E267" s="5">
        <v>119000000000</v>
      </c>
      <c r="F267" s="5">
        <v>46000000000</v>
      </c>
      <c r="G267" s="5">
        <v>59000000000</v>
      </c>
      <c r="H267" s="5">
        <v>187000000000</v>
      </c>
      <c r="I267" s="5">
        <v>256000000000</v>
      </c>
      <c r="J267" s="5">
        <v>87000000000</v>
      </c>
      <c r="K267" s="5">
        <v>56000000000</v>
      </c>
      <c r="L267" s="5">
        <v>136000000000</v>
      </c>
      <c r="M267" s="5">
        <v>142000000000</v>
      </c>
      <c r="N267" s="5">
        <v>62000000000</v>
      </c>
      <c r="O267" s="5">
        <v>47000000000</v>
      </c>
      <c r="P267" s="5">
        <v>120000000000</v>
      </c>
      <c r="Q267" s="5">
        <v>-335000000000</v>
      </c>
    </row>
    <row r="268" spans="2:26" ht="15.5" x14ac:dyDescent="0.35">
      <c r="C268" t="s">
        <v>223</v>
      </c>
      <c r="H268" s="5">
        <v>270000000000</v>
      </c>
      <c r="I268" s="5">
        <v>256000000000</v>
      </c>
      <c r="J268" s="5">
        <v>87000000000</v>
      </c>
      <c r="K268" s="5">
        <v>56000000000</v>
      </c>
      <c r="L268" s="5">
        <v>136000000000</v>
      </c>
      <c r="M268" s="5">
        <v>142000000000</v>
      </c>
      <c r="N268" s="5">
        <v>62000000000</v>
      </c>
      <c r="O268" s="5">
        <v>47000000000</v>
      </c>
      <c r="P268" s="5">
        <v>120000000000</v>
      </c>
      <c r="Q268" s="5">
        <v>-335000000000</v>
      </c>
    </row>
    <row r="269" spans="2:26" ht="15.5" x14ac:dyDescent="0.35">
      <c r="C269" t="s">
        <v>56</v>
      </c>
      <c r="D269" s="6">
        <v>1.1000000000000001</v>
      </c>
      <c r="E269" s="6">
        <v>2.78</v>
      </c>
      <c r="F269" s="6">
        <v>1.07</v>
      </c>
      <c r="G269" s="6">
        <v>1.38</v>
      </c>
      <c r="H269" s="6">
        <v>4.3899999999999997</v>
      </c>
      <c r="I269" s="6">
        <v>6.01</v>
      </c>
      <c r="J269" s="6">
        <v>2.04</v>
      </c>
      <c r="K269" s="6">
        <v>1.31</v>
      </c>
      <c r="L269" s="6">
        <v>3.2</v>
      </c>
      <c r="M269" s="6">
        <v>3.34</v>
      </c>
      <c r="N269" s="6">
        <v>1.46</v>
      </c>
      <c r="O269" s="6">
        <v>1.1000000000000001</v>
      </c>
      <c r="P269" s="6">
        <v>2.81</v>
      </c>
      <c r="Q269" s="6">
        <v>-7.85</v>
      </c>
    </row>
    <row r="270" spans="2:26" ht="15.5" x14ac:dyDescent="0.35">
      <c r="C270" t="s">
        <v>226</v>
      </c>
      <c r="H270" s="6">
        <v>6.33</v>
      </c>
      <c r="I270" s="6">
        <v>6.01</v>
      </c>
      <c r="J270" s="6">
        <v>2.04</v>
      </c>
      <c r="K270" s="6">
        <v>1.31</v>
      </c>
      <c r="L270" s="6">
        <v>3.2</v>
      </c>
      <c r="M270" s="6">
        <v>3.34</v>
      </c>
      <c r="N270" s="6">
        <v>1.46</v>
      </c>
      <c r="O270" s="6">
        <v>1.1000000000000001</v>
      </c>
      <c r="P270" s="6">
        <v>2.81</v>
      </c>
      <c r="Q270" s="6">
        <v>-7.85</v>
      </c>
    </row>
    <row r="271" spans="2:26" ht="15.5" x14ac:dyDescent="0.35">
      <c r="C271" t="s">
        <v>229</v>
      </c>
      <c r="D271" s="5">
        <v>991000000000</v>
      </c>
      <c r="E271" s="5">
        <v>846000000000</v>
      </c>
      <c r="F271" s="5">
        <v>1054000000000</v>
      </c>
      <c r="G271" s="5">
        <v>961000000000</v>
      </c>
      <c r="H271" s="5">
        <v>3962000000000</v>
      </c>
      <c r="I271" s="5">
        <v>3765000000000</v>
      </c>
      <c r="J271" s="5">
        <v>3241000000000</v>
      </c>
      <c r="K271" s="5">
        <v>2954000000000</v>
      </c>
      <c r="L271" s="5">
        <v>2849000000000</v>
      </c>
      <c r="M271" s="5">
        <v>2735000000000</v>
      </c>
      <c r="N271" s="5">
        <v>2657000000000</v>
      </c>
      <c r="O271" s="5">
        <v>2737000000000</v>
      </c>
      <c r="P271" s="5">
        <v>2662000000000</v>
      </c>
      <c r="Q271" s="5">
        <v>2386000000000</v>
      </c>
    </row>
    <row r="272" spans="2:26" ht="15.5" x14ac:dyDescent="0.35">
      <c r="C272" t="s">
        <v>230</v>
      </c>
      <c r="H272" s="5">
        <v>3852000000000</v>
      </c>
      <c r="I272" s="5">
        <v>3765000000000</v>
      </c>
      <c r="J272" s="5">
        <v>3241000000000</v>
      </c>
      <c r="K272" s="5">
        <v>2954000000000</v>
      </c>
      <c r="L272" s="5">
        <v>2849000000000</v>
      </c>
      <c r="M272" s="5">
        <v>2735000000000</v>
      </c>
      <c r="N272" s="5">
        <v>2657000000000</v>
      </c>
      <c r="O272" s="5">
        <v>2737000000000</v>
      </c>
      <c r="P272" s="5">
        <v>2662000000000</v>
      </c>
      <c r="Q272" s="5">
        <v>2386000000000</v>
      </c>
    </row>
    <row r="273" spans="3:9" ht="15.5" x14ac:dyDescent="0.35">
      <c r="C273" t="s">
        <v>234</v>
      </c>
      <c r="I273" s="6">
        <v>11.4</v>
      </c>
    </row>
    <row r="274" spans="3:9" ht="15.5" x14ac:dyDescent="0.35">
      <c r="C274" t="s">
        <v>235</v>
      </c>
      <c r="I274" s="6">
        <v>7.89</v>
      </c>
    </row>
    <row r="275" spans="3:9" ht="15.5" x14ac:dyDescent="0.35">
      <c r="C275" t="s">
        <v>237</v>
      </c>
      <c r="I275" s="6">
        <v>7.5</v>
      </c>
    </row>
    <row r="276" spans="3:9" ht="15.5" x14ac:dyDescent="0.35">
      <c r="C276" t="s">
        <v>238</v>
      </c>
      <c r="I276" s="6">
        <v>0.12670000000000001</v>
      </c>
    </row>
    <row r="277" spans="3:9" ht="15.5" x14ac:dyDescent="0.35">
      <c r="C277" t="s">
        <v>239</v>
      </c>
      <c r="I277" s="6">
        <v>0.55000000000000004</v>
      </c>
    </row>
    <row r="278" spans="3:9" ht="15.5" x14ac:dyDescent="0.35">
      <c r="C278" t="s">
        <v>240</v>
      </c>
      <c r="I278" s="6">
        <v>0.46</v>
      </c>
    </row>
    <row r="279" spans="3:9" ht="15.5" x14ac:dyDescent="0.35">
      <c r="C279" t="s">
        <v>241</v>
      </c>
      <c r="I279" s="6">
        <v>1.95</v>
      </c>
    </row>
    <row r="280" spans="3:9" ht="15.5" x14ac:dyDescent="0.35">
      <c r="C280" t="s">
        <v>242</v>
      </c>
      <c r="I280" s="6">
        <v>1.97</v>
      </c>
    </row>
    <row r="281" spans="3:9" ht="15.5" x14ac:dyDescent="0.35">
      <c r="C281" t="s">
        <v>243</v>
      </c>
      <c r="I281" s="6">
        <v>0.57999999999999996</v>
      </c>
    </row>
    <row r="282" spans="3:9" ht="15.5" x14ac:dyDescent="0.35">
      <c r="C282" t="s">
        <v>244</v>
      </c>
      <c r="I282" s="6">
        <v>0.54</v>
      </c>
    </row>
    <row r="283" spans="3:9" ht="15.5" x14ac:dyDescent="0.35">
      <c r="C283" t="s">
        <v>245</v>
      </c>
      <c r="I283" s="6">
        <v>0.04</v>
      </c>
    </row>
    <row r="284" spans="3:9" ht="15.5" x14ac:dyDescent="0.35">
      <c r="C284" t="s">
        <v>246</v>
      </c>
      <c r="I284" s="6">
        <v>0.34</v>
      </c>
    </row>
    <row r="285" spans="3:9" ht="15.5" x14ac:dyDescent="0.35">
      <c r="C285" t="s">
        <v>248</v>
      </c>
      <c r="I285" s="6">
        <v>6.33</v>
      </c>
    </row>
    <row r="286" spans="3:9" ht="15.5" x14ac:dyDescent="0.35">
      <c r="C286" t="s">
        <v>249</v>
      </c>
      <c r="I286" s="6">
        <v>4.3899999999999997</v>
      </c>
    </row>
    <row r="287" spans="3:9" ht="15.5" x14ac:dyDescent="0.35">
      <c r="C287" t="s">
        <v>250</v>
      </c>
      <c r="I287" s="6">
        <v>90.38</v>
      </c>
    </row>
    <row r="288" spans="3:9" ht="15.5" x14ac:dyDescent="0.35">
      <c r="C288" t="s">
        <v>251</v>
      </c>
      <c r="D288" s="6">
        <v>73.760000000000005</v>
      </c>
    </row>
    <row r="289" spans="3:9" ht="15.5" x14ac:dyDescent="0.35">
      <c r="C289" t="s">
        <v>252</v>
      </c>
      <c r="I289" s="6">
        <v>108.48</v>
      </c>
    </row>
    <row r="290" spans="3:9" ht="15.5" x14ac:dyDescent="0.35">
      <c r="C290" t="s">
        <v>253</v>
      </c>
      <c r="I290" s="6">
        <v>25.4</v>
      </c>
    </row>
    <row r="291" spans="3:9" ht="15.5" x14ac:dyDescent="0.35">
      <c r="C291" t="s">
        <v>377</v>
      </c>
      <c r="D291" s="6">
        <v>0.24</v>
      </c>
    </row>
    <row r="292" spans="3:9" ht="15.5" x14ac:dyDescent="0.35">
      <c r="C292" t="s">
        <v>378</v>
      </c>
      <c r="D292" s="6">
        <v>0.12</v>
      </c>
    </row>
    <row r="293" spans="3:9" ht="15.5" x14ac:dyDescent="0.35">
      <c r="C293" t="s">
        <v>256</v>
      </c>
      <c r="D293" s="6">
        <v>5.5</v>
      </c>
    </row>
    <row r="294" spans="3:9" ht="15.5" x14ac:dyDescent="0.35">
      <c r="C294" t="s">
        <v>379</v>
      </c>
      <c r="D294" s="6">
        <v>0.04</v>
      </c>
    </row>
    <row r="295" spans="3:9" ht="15.5" x14ac:dyDescent="0.35">
      <c r="C295" t="s">
        <v>257</v>
      </c>
      <c r="D295" s="6">
        <v>6.68</v>
      </c>
    </row>
    <row r="296" spans="3:9" ht="15.5" x14ac:dyDescent="0.35">
      <c r="C296" t="s">
        <v>258</v>
      </c>
      <c r="I296" s="6">
        <v>1.21</v>
      </c>
    </row>
    <row r="297" spans="3:9" ht="15.5" x14ac:dyDescent="0.35">
      <c r="C297" t="s">
        <v>12</v>
      </c>
      <c r="D297" s="5">
        <v>477000000000</v>
      </c>
    </row>
    <row r="298" spans="3:9" ht="15.5" x14ac:dyDescent="0.35">
      <c r="C298" t="s">
        <v>259</v>
      </c>
      <c r="I298" s="6">
        <v>0.65</v>
      </c>
    </row>
    <row r="299" spans="3:9" ht="15.5" x14ac:dyDescent="0.35">
      <c r="C299" t="s">
        <v>260</v>
      </c>
      <c r="I299" s="6">
        <v>8.6999999999999994E-3</v>
      </c>
    </row>
    <row r="300" spans="3:9" ht="15.5" x14ac:dyDescent="0.35">
      <c r="C300" t="s">
        <v>261</v>
      </c>
      <c r="I300" s="6">
        <v>5.8400000000000001E-2</v>
      </c>
    </row>
    <row r="301" spans="3:9" ht="15.5" x14ac:dyDescent="0.35">
      <c r="C301" t="s">
        <v>262</v>
      </c>
      <c r="I301" s="6">
        <v>5.5E-2</v>
      </c>
    </row>
    <row r="302" spans="3:9" ht="15.5" x14ac:dyDescent="0.35">
      <c r="C302" t="s">
        <v>263</v>
      </c>
      <c r="I302" s="6">
        <v>0.20670000000000002</v>
      </c>
    </row>
    <row r="303" spans="3:9" ht="15.5" x14ac:dyDescent="0.35">
      <c r="C303" t="s">
        <v>269</v>
      </c>
      <c r="I303" s="6">
        <v>0.13</v>
      </c>
    </row>
    <row r="304" spans="3:9" ht="15.5" x14ac:dyDescent="0.35">
      <c r="C304" t="s">
        <v>52</v>
      </c>
      <c r="I304" s="5">
        <v>2131000000000</v>
      </c>
    </row>
    <row r="305" spans="3:9" ht="15.5" x14ac:dyDescent="0.35">
      <c r="C305" t="s">
        <v>271</v>
      </c>
      <c r="I305" s="5">
        <v>951000000000</v>
      </c>
    </row>
    <row r="306" spans="3:9" ht="15.5" x14ac:dyDescent="0.35">
      <c r="C306" t="s">
        <v>272</v>
      </c>
      <c r="I306" s="5">
        <v>42620000000</v>
      </c>
    </row>
    <row r="307" spans="3:9" ht="15.5" x14ac:dyDescent="0.35">
      <c r="C307" t="s">
        <v>273</v>
      </c>
      <c r="I307" s="6">
        <v>0.36060000000000003</v>
      </c>
    </row>
    <row r="308" spans="3:9" ht="15.5" x14ac:dyDescent="0.35">
      <c r="C308" t="s">
        <v>275</v>
      </c>
      <c r="D308" s="6">
        <v>0.46110000000000001</v>
      </c>
    </row>
    <row r="309" spans="3:9" ht="15.5" x14ac:dyDescent="0.35">
      <c r="C309" t="s">
        <v>276</v>
      </c>
      <c r="D309" s="6">
        <v>4.7199999999999999E-2</v>
      </c>
    </row>
    <row r="310" spans="3:9" ht="15.5" x14ac:dyDescent="0.35">
      <c r="C310" t="s">
        <v>277</v>
      </c>
      <c r="D310" s="6">
        <v>9.5899999999999999E-2</v>
      </c>
    </row>
    <row r="311" spans="3:9" ht="15.5" x14ac:dyDescent="0.35">
      <c r="C311" t="s">
        <v>279</v>
      </c>
      <c r="D311" s="6">
        <v>0.42299999999999999</v>
      </c>
    </row>
    <row r="312" spans="3:9" ht="15.5" x14ac:dyDescent="0.35">
      <c r="C312" t="s">
        <v>280</v>
      </c>
      <c r="I312" s="6">
        <v>0.28999999999999998</v>
      </c>
    </row>
    <row r="313" spans="3:9" ht="15.5" x14ac:dyDescent="0.35">
      <c r="C313" t="s">
        <v>284</v>
      </c>
      <c r="I313" t="s">
        <v>2265</v>
      </c>
    </row>
    <row r="314" spans="3:9" ht="15.5" x14ac:dyDescent="0.35">
      <c r="C314" t="s">
        <v>286</v>
      </c>
      <c r="I314" s="5">
        <v>7</v>
      </c>
    </row>
    <row r="315" spans="3:9" ht="15.5" x14ac:dyDescent="0.35">
      <c r="C315" t="s">
        <v>287</v>
      </c>
      <c r="I315" s="6">
        <v>0.39</v>
      </c>
    </row>
    <row r="316" spans="3:9" ht="15.5" x14ac:dyDescent="0.35">
      <c r="C316" t="s">
        <v>288</v>
      </c>
      <c r="I316" s="6">
        <v>0.64</v>
      </c>
    </row>
    <row r="317" spans="3:9" ht="15.5" x14ac:dyDescent="0.35">
      <c r="C317" t="s">
        <v>289</v>
      </c>
      <c r="I317" s="6">
        <v>0.76</v>
      </c>
    </row>
    <row r="318" spans="3:9" ht="15.5" x14ac:dyDescent="0.35">
      <c r="C318" t="s">
        <v>290</v>
      </c>
      <c r="I318" s="6">
        <v>0.67</v>
      </c>
    </row>
    <row r="319" spans="3:9" ht="15.5" x14ac:dyDescent="0.35">
      <c r="C319" t="s">
        <v>291</v>
      </c>
      <c r="I319" s="6">
        <v>0.74</v>
      </c>
    </row>
    <row r="320" spans="3:9" ht="15.5" x14ac:dyDescent="0.35">
      <c r="C320" t="s">
        <v>292</v>
      </c>
      <c r="I320" s="6">
        <v>0.83</v>
      </c>
    </row>
    <row r="321" spans="3:9" ht="15.5" x14ac:dyDescent="0.35">
      <c r="C321" t="s">
        <v>293</v>
      </c>
      <c r="I321" s="6">
        <v>0.56000000000000005</v>
      </c>
    </row>
    <row r="322" spans="3:9" ht="15.5" x14ac:dyDescent="0.35">
      <c r="C322" t="s">
        <v>294</v>
      </c>
      <c r="I322" s="5">
        <v>3852000000000</v>
      </c>
    </row>
    <row r="323" spans="3:9" ht="15.5" x14ac:dyDescent="0.35">
      <c r="C323" t="s">
        <v>296</v>
      </c>
      <c r="I323" s="5">
        <v>1771000000000</v>
      </c>
    </row>
    <row r="324" spans="3:9" ht="15.5" x14ac:dyDescent="0.35">
      <c r="C324" t="s">
        <v>297</v>
      </c>
      <c r="I324" s="5">
        <v>270000000000</v>
      </c>
    </row>
    <row r="325" spans="3:9" ht="15.5" x14ac:dyDescent="0.35">
      <c r="C325" t="s">
        <v>298</v>
      </c>
      <c r="D325" s="5">
        <v>3144000000000</v>
      </c>
    </row>
    <row r="326" spans="3:9" ht="15.5" x14ac:dyDescent="0.35">
      <c r="C326" t="s">
        <v>299</v>
      </c>
      <c r="D326" s="5">
        <v>30876000000000</v>
      </c>
    </row>
    <row r="327" spans="3:9" ht="15.5" x14ac:dyDescent="0.35">
      <c r="C327" t="s">
        <v>300</v>
      </c>
      <c r="D327" s="5">
        <v>25419000000000</v>
      </c>
    </row>
    <row r="328" spans="3:9" ht="15.5" x14ac:dyDescent="0.35">
      <c r="C328" t="s">
        <v>205</v>
      </c>
      <c r="I328" s="5">
        <v>4623000000000</v>
      </c>
    </row>
    <row r="329" spans="3:9" ht="15.5" x14ac:dyDescent="0.35">
      <c r="C329" t="s">
        <v>301</v>
      </c>
      <c r="I329" s="5">
        <v>5457000000000</v>
      </c>
    </row>
    <row r="330" spans="3:9" ht="15.5" x14ac:dyDescent="0.35">
      <c r="C330" t="s">
        <v>302</v>
      </c>
      <c r="I330" s="5">
        <v>1094000000000</v>
      </c>
    </row>
    <row r="331" spans="3:9" ht="15.5" x14ac:dyDescent="0.35">
      <c r="C331" t="s">
        <v>303</v>
      </c>
      <c r="I331" s="5">
        <v>-793000000000</v>
      </c>
    </row>
    <row r="332" spans="3:9" ht="15.5" x14ac:dyDescent="0.35">
      <c r="C332" t="s">
        <v>304</v>
      </c>
      <c r="I332" s="5">
        <v>-525000000000</v>
      </c>
    </row>
    <row r="333" spans="3:9" ht="15.5" x14ac:dyDescent="0.35">
      <c r="C333" t="s">
        <v>305</v>
      </c>
      <c r="I333" s="5">
        <v>-12000000000</v>
      </c>
    </row>
    <row r="334" spans="3:9" ht="15.5" x14ac:dyDescent="0.35">
      <c r="C334" t="s">
        <v>306</v>
      </c>
      <c r="I334" s="5">
        <v>1083000000000</v>
      </c>
    </row>
  </sheetData>
  <pageMargins left="0.7" right="0.7" top="0.75" bottom="0.75" header="0.3" footer="0.3"/>
  <ignoredErrors>
    <ignoredError sqref="A1:Z335" numberStoredAsText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Z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2266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2267</v>
      </c>
      <c r="D2" s="2" vm="488">
        <f ca="1">IFERROR(_xlfn.STOCKHISTORY("XIDX:" &amp; $C$1, D3, , 0, 0, 1), "Libur")</f>
        <v>131</v>
      </c>
      <c r="H2" s="2" t="e" vm="2">
        <f>_FV(C2,"Price")</f>
        <v>#VALUE!</v>
      </c>
      <c r="I2" s="2" vm="75">
        <f t="shared" ref="I2:Z2" ca="1" si="0">IFERROR(_xlfn.STOCKHISTORY("XIDX:" &amp; $C$1, I1, , 0, 0, 1), "Libur")</f>
        <v>157</v>
      </c>
      <c r="J2" s="2" vm="312">
        <f t="shared" ca="1" si="0"/>
        <v>187</v>
      </c>
      <c r="K2" s="2" vm="291">
        <f t="shared" ca="1" si="0"/>
        <v>120</v>
      </c>
      <c r="L2" s="2" vm="632">
        <f t="shared" ca="1" si="0"/>
        <v>174</v>
      </c>
      <c r="M2" s="2" vm="311">
        <f t="shared" ca="1" si="0"/>
        <v>206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673620000000</v>
      </c>
      <c r="H4" s="2">
        <f>IFERROR(SUM(D4:G4)*(4/MAX(1,COUNT(D4:G4))),"")</f>
        <v>2694480000000</v>
      </c>
      <c r="I4" s="2">
        <f t="shared" ref="I4:Z4" si="1">IFERROR(INDEX(I51:I500,MATCH($C$4,$C$51:$C$500,0)),"")</f>
        <v>2897429000000</v>
      </c>
      <c r="J4" s="2">
        <f t="shared" si="1"/>
        <v>3024176000000</v>
      </c>
      <c r="K4" s="2">
        <f t="shared" si="1"/>
        <v>2525270000000</v>
      </c>
      <c r="L4" s="2">
        <f t="shared" si="1"/>
        <v>1678244000000</v>
      </c>
      <c r="M4" s="2">
        <f t="shared" si="1"/>
        <v>991353000000</v>
      </c>
      <c r="N4" s="2">
        <f t="shared" si="1"/>
        <v>978794000000</v>
      </c>
      <c r="O4" s="2">
        <f t="shared" si="1"/>
        <v>1132243000000</v>
      </c>
      <c r="P4" s="2">
        <f t="shared" si="1"/>
        <v>1426813000000</v>
      </c>
      <c r="Q4" s="2">
        <f t="shared" si="1"/>
        <v>1500646000000</v>
      </c>
      <c r="R4" s="2">
        <f t="shared" si="1"/>
        <v>1342635000000</v>
      </c>
      <c r="S4" s="2">
        <f t="shared" si="1"/>
        <v>1070951000000</v>
      </c>
      <c r="T4" s="2">
        <f t="shared" si="1"/>
        <v>1194273000000</v>
      </c>
      <c r="U4" s="2">
        <f t="shared" si="1"/>
        <v>1322339000000</v>
      </c>
      <c r="V4" s="2">
        <f t="shared" si="1"/>
        <v>1299553000000</v>
      </c>
      <c r="W4" s="2">
        <f t="shared" si="1"/>
        <v>1058443000000</v>
      </c>
      <c r="X4" s="2">
        <f t="shared" si="1"/>
        <v>715423000000</v>
      </c>
      <c r="Y4" s="2">
        <f t="shared" si="1"/>
        <v>556820000000</v>
      </c>
      <c r="Z4" s="2">
        <f t="shared" si="1"/>
        <v>616770000000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-516562000000</v>
      </c>
      <c r="H5" s="2">
        <f>IFERROR(SUM(D5:G5)*(4/MAX(1,COUNT(D5:G5))),"")</f>
        <v>-2066248000000</v>
      </c>
      <c r="I5" s="2">
        <f t="shared" ref="I5:Z5" si="2">IFERROR(INDEX(I51:I500,MATCH($C$5,$C$51:$C$500,0)),"")</f>
        <v>-363317000000</v>
      </c>
      <c r="J5" s="2">
        <f t="shared" si="2"/>
        <v>-17450000000</v>
      </c>
      <c r="K5" s="2">
        <f t="shared" si="2"/>
        <v>33356000000</v>
      </c>
      <c r="L5" s="2">
        <f t="shared" si="2"/>
        <v>67908000000</v>
      </c>
      <c r="M5" s="2">
        <f t="shared" si="2"/>
        <v>-437561000000</v>
      </c>
      <c r="N5" s="2">
        <f t="shared" si="2"/>
        <v>-484823000000</v>
      </c>
      <c r="O5" s="2">
        <f t="shared" si="2"/>
        <v>216798000000</v>
      </c>
      <c r="P5" s="2">
        <f t="shared" si="2"/>
        <v>-550796000000</v>
      </c>
      <c r="Q5" s="2">
        <f t="shared" si="2"/>
        <v>159061000000</v>
      </c>
      <c r="R5" s="2">
        <f t="shared" si="2"/>
        <v>-644890000000</v>
      </c>
      <c r="S5" s="2">
        <f t="shared" si="2"/>
        <v>-700865000000</v>
      </c>
      <c r="T5" s="2">
        <f t="shared" si="2"/>
        <v>-655432000000</v>
      </c>
      <c r="U5" s="2">
        <f t="shared" si="2"/>
        <v>-1118376000000</v>
      </c>
      <c r="V5" s="2">
        <f t="shared" si="2"/>
        <v>145337000000</v>
      </c>
      <c r="W5" s="2">
        <f t="shared" si="2"/>
        <v>227704000000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3430839000000</v>
      </c>
      <c r="H6" s="2">
        <f>IFERROR(INDEX(D6:G6,COUNT(D6:G6)),"")</f>
        <v>3430839000000</v>
      </c>
      <c r="I6" s="2">
        <f t="shared" ref="I6:Z6" si="3">IFERROR(INDEX(I51:I500,MATCH($C$6,$C$51:$C$500,0)),"")</f>
        <v>3430839000000</v>
      </c>
      <c r="J6" s="2">
        <f t="shared" si="3"/>
        <v>3794156000000</v>
      </c>
      <c r="K6" s="2">
        <f t="shared" si="3"/>
        <v>3759731000000</v>
      </c>
      <c r="L6" s="2">
        <f t="shared" si="3"/>
        <v>3726375000000</v>
      </c>
      <c r="M6" s="2">
        <f t="shared" si="3"/>
        <v>2659787000000</v>
      </c>
      <c r="N6" s="2">
        <f t="shared" si="3"/>
        <v>1443230000000</v>
      </c>
      <c r="O6" s="2">
        <f t="shared" si="3"/>
        <v>1673826000000</v>
      </c>
      <c r="P6" s="2">
        <f t="shared" si="3"/>
        <v>1314903000000</v>
      </c>
      <c r="Q6" s="2">
        <f t="shared" si="3"/>
        <v>1512324000000</v>
      </c>
      <c r="R6" s="2">
        <f t="shared" si="3"/>
        <v>1353263000000</v>
      </c>
      <c r="S6" s="2">
        <f t="shared" si="3"/>
        <v>998153000000</v>
      </c>
      <c r="T6" s="2">
        <f t="shared" si="3"/>
        <v>1019618000000</v>
      </c>
      <c r="U6" s="2">
        <f t="shared" si="3"/>
        <v>1375050000000</v>
      </c>
      <c r="V6" s="2">
        <f t="shared" si="3"/>
        <v>1243946000000</v>
      </c>
      <c r="W6" s="2">
        <f t="shared" si="3"/>
        <v>1001898000000</v>
      </c>
      <c r="X6" s="2">
        <f t="shared" si="3"/>
        <v>774194000000</v>
      </c>
      <c r="Y6" s="2">
        <f t="shared" si="3"/>
        <v>569109000000</v>
      </c>
      <c r="Z6" s="2">
        <f t="shared" si="3"/>
        <v>-1535424000000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18.11</v>
      </c>
      <c r="H7" s="3">
        <f>IFERROR(INDEX(D7:G7,COUNT(D7:G7)),"")</f>
        <v>18.11</v>
      </c>
      <c r="I7" s="3">
        <f t="shared" ref="I7:Z7" si="4">IFERROR(INDEX(I51:I500,MATCH($C$7,$C$51:$C$500,0))/1000000000,"")</f>
        <v>18.11</v>
      </c>
      <c r="J7" s="3">
        <f t="shared" si="4"/>
        <v>18.11</v>
      </c>
      <c r="K7" s="3">
        <f t="shared" si="4"/>
        <v>18.11</v>
      </c>
      <c r="L7" s="3">
        <f t="shared" si="4"/>
        <v>18.11</v>
      </c>
      <c r="M7" s="3">
        <f t="shared" si="4"/>
        <v>14.14</v>
      </c>
      <c r="N7" s="3">
        <f t="shared" si="4"/>
        <v>10.01</v>
      </c>
      <c r="O7" s="3">
        <f t="shared" si="4"/>
        <v>10.01</v>
      </c>
      <c r="P7" s="3">
        <f t="shared" si="4"/>
        <v>10.01</v>
      </c>
      <c r="Q7" s="3">
        <f t="shared" si="4"/>
        <v>0</v>
      </c>
      <c r="R7" s="3">
        <f t="shared" si="4"/>
        <v>0</v>
      </c>
      <c r="S7" s="3">
        <f t="shared" si="4"/>
        <v>0</v>
      </c>
      <c r="T7" s="3">
        <f t="shared" si="4"/>
        <v>0</v>
      </c>
      <c r="U7" s="3">
        <f t="shared" si="4"/>
        <v>0</v>
      </c>
      <c r="V7" s="3">
        <f t="shared" si="4"/>
        <v>0</v>
      </c>
      <c r="W7" s="3">
        <f t="shared" si="4"/>
        <v>0</v>
      </c>
      <c r="X7" s="3">
        <f t="shared" si="4"/>
        <v>0</v>
      </c>
      <c r="Y7" s="3">
        <f t="shared" si="4"/>
        <v>0</v>
      </c>
      <c r="Z7" s="3">
        <f t="shared" si="4"/>
        <v>0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264000000000</v>
      </c>
      <c r="H8" s="2">
        <f>IFERROR(INDEX(D8:G8,COUNT(D8:G8)),"")</f>
        <v>264000000000</v>
      </c>
      <c r="I8" s="2">
        <f t="shared" ref="I8:Z8" si="5">IFERROR(INDEX(I51:I500,MATCH($C$8,$C$51:$C$500,0)),"")</f>
        <v>-1673000000000</v>
      </c>
      <c r="J8" s="2">
        <f t="shared" si="5"/>
        <v>-1417000000000</v>
      </c>
      <c r="K8" s="2">
        <f t="shared" si="5"/>
        <v>2362000000000</v>
      </c>
      <c r="L8" s="2">
        <f t="shared" si="5"/>
        <v>-92000000000</v>
      </c>
      <c r="M8" s="2">
        <f t="shared" si="5"/>
        <v>1516000000000</v>
      </c>
      <c r="N8" s="2">
        <f t="shared" si="5"/>
        <v>-2089000000000</v>
      </c>
      <c r="O8" s="2">
        <f t="shared" si="5"/>
        <v>-112000000000</v>
      </c>
      <c r="P8" s="2">
        <f t="shared" si="5"/>
        <v>1213000000000</v>
      </c>
      <c r="Q8" s="2">
        <f t="shared" si="5"/>
        <v>-151000000000</v>
      </c>
      <c r="R8" s="2">
        <f t="shared" si="5"/>
        <v>-263000000000</v>
      </c>
      <c r="S8" s="2">
        <f t="shared" si="5"/>
        <v>-2831000000000</v>
      </c>
      <c r="T8" s="2">
        <f t="shared" si="5"/>
        <v>793000000000</v>
      </c>
      <c r="U8" s="2">
        <f t="shared" si="5"/>
        <v>-760000000000</v>
      </c>
      <c r="V8" s="2">
        <f t="shared" si="5"/>
        <v>78000000000</v>
      </c>
      <c r="W8" s="2">
        <f t="shared" si="5"/>
        <v>-326000000000</v>
      </c>
      <c r="X8" s="2">
        <f t="shared" si="5"/>
        <v>614000000000</v>
      </c>
      <c r="Y8" s="2">
        <f t="shared" si="5"/>
        <v>-1426000000000</v>
      </c>
      <c r="Z8" s="2">
        <f t="shared" si="5"/>
        <v>-5996000000000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14.58</v>
      </c>
      <c r="H9" s="3">
        <f>IFERROR(INDEX(D9:G9,COUNT(D9:G9)),"")</f>
        <v>14.58</v>
      </c>
      <c r="I9" s="3">
        <f t="shared" ref="I9:Z9" si="6">IFERROR(INDEX(I51:I500,MATCH($C$9,$C$51:$C$500,0)),"")</f>
        <v>-92.35</v>
      </c>
      <c r="J9" s="3">
        <f t="shared" si="6"/>
        <v>-78.27</v>
      </c>
      <c r="K9" s="3">
        <f t="shared" si="6"/>
        <v>130.4</v>
      </c>
      <c r="L9" s="3">
        <f t="shared" si="6"/>
        <v>-5.09</v>
      </c>
      <c r="M9" s="3">
        <f t="shared" si="6"/>
        <v>107.2</v>
      </c>
      <c r="N9" s="3">
        <f t="shared" si="6"/>
        <v>-208.66</v>
      </c>
      <c r="O9" s="3">
        <f t="shared" si="6"/>
        <v>-11.18</v>
      </c>
      <c r="P9" s="3">
        <f t="shared" si="6"/>
        <v>121.18</v>
      </c>
      <c r="Q9" s="3">
        <f t="shared" si="6"/>
        <v>-151164000000</v>
      </c>
      <c r="R9" s="3">
        <f t="shared" si="6"/>
        <v>-262723000000</v>
      </c>
      <c r="S9" s="3">
        <f t="shared" si="6"/>
        <v>-2831275000000</v>
      </c>
      <c r="T9" s="3">
        <f t="shared" si="6"/>
        <v>792714000000</v>
      </c>
      <c r="U9" s="3">
        <f t="shared" si="6"/>
        <v>-760175000000</v>
      </c>
      <c r="V9" s="3">
        <f t="shared" si="6"/>
        <v>78003000000</v>
      </c>
      <c r="W9" s="3">
        <f t="shared" si="6"/>
        <v>-325810000000</v>
      </c>
      <c r="X9" s="3">
        <f t="shared" si="6"/>
        <v>614288000000</v>
      </c>
      <c r="Y9" s="3">
        <f t="shared" si="6"/>
        <v>-1425978000000</v>
      </c>
      <c r="Z9" s="3">
        <f t="shared" si="6"/>
        <v>-5995906000000</v>
      </c>
    </row>
    <row r="10" spans="1:26" ht="15.5" x14ac:dyDescent="0.35">
      <c r="C10" t="s">
        <v>17</v>
      </c>
      <c r="D10" s="3">
        <f ca="1">IFERROR(IF(D9=0,"",D2/D9),"")</f>
        <v>8.9849108367626886</v>
      </c>
      <c r="I10" s="3">
        <f t="shared" ref="I10:Z10" ca="1" si="7">IFERROR(IF(I9=0,"",I2/I9),"")</f>
        <v>-1.7000541418516515</v>
      </c>
      <c r="J10" s="3">
        <f t="shared" ca="1" si="7"/>
        <v>-2.3891657084451259</v>
      </c>
      <c r="K10" s="3">
        <f t="shared" ca="1" si="7"/>
        <v>0.92024539877300604</v>
      </c>
      <c r="L10" s="3">
        <f t="shared" ca="1" si="7"/>
        <v>-34.184675834970534</v>
      </c>
      <c r="M10" s="3">
        <f t="shared" ca="1" si="7"/>
        <v>1.9216417910447761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298940000000</v>
      </c>
      <c r="H11" s="2">
        <f>IFERROR(INDEX(D11:G11,COUNT(D11:G11)),"")</f>
        <v>298940000000</v>
      </c>
      <c r="I11" s="2">
        <f t="shared" ref="I11:Z11" si="8">IFERROR(INDEX(I51:I500,MATCH($C$11,$C$51:$C$500,0)),"")</f>
        <v>298940000000</v>
      </c>
      <c r="J11" s="2">
        <f t="shared" si="8"/>
        <v>331700000000</v>
      </c>
      <c r="K11" s="2">
        <f t="shared" si="8"/>
        <v>201930000000</v>
      </c>
      <c r="L11" s="2">
        <f t="shared" si="8"/>
        <v>188750000000</v>
      </c>
      <c r="M11" s="2">
        <f t="shared" si="8"/>
        <v>119138000000</v>
      </c>
      <c r="N11" s="2">
        <f t="shared" si="8"/>
        <v>118962000000</v>
      </c>
      <c r="O11" s="2">
        <f t="shared" si="8"/>
        <v>110308000000</v>
      </c>
      <c r="P11" s="2">
        <f t="shared" si="8"/>
        <v>110105000000</v>
      </c>
      <c r="Q11" s="2">
        <f t="shared" si="8"/>
        <v>181457000000</v>
      </c>
      <c r="R11" s="2">
        <f t="shared" si="8"/>
        <v>127767000000</v>
      </c>
      <c r="S11" s="2">
        <f t="shared" si="8"/>
        <v>212799000000</v>
      </c>
      <c r="T11" s="2">
        <f t="shared" si="8"/>
        <v>221699000000</v>
      </c>
      <c r="U11" s="2">
        <f t="shared" si="8"/>
        <v>246398000000</v>
      </c>
      <c r="V11" s="2">
        <f t="shared" si="8"/>
        <v>166298000000</v>
      </c>
      <c r="W11" s="2">
        <f t="shared" si="8"/>
        <v>140997000000</v>
      </c>
      <c r="X11" s="2">
        <f t="shared" si="8"/>
        <v>173192000000</v>
      </c>
      <c r="Y11" s="2">
        <f t="shared" si="8"/>
        <v>150558000000</v>
      </c>
      <c r="Z11" s="2">
        <f t="shared" si="8"/>
        <v>118578000000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-96426000000</v>
      </c>
      <c r="H15" s="2">
        <f>IFERROR(SUM(D15:G15)*(4/MAX(1,COUNT(D15:G15))),"")</f>
        <v>-385704000000</v>
      </c>
      <c r="I15" s="2">
        <f t="shared" ref="I15:Z15" si="12">IFERROR(INDEX(I51:I500,MATCH($C$15,$C$51:$C$500,0)),"")</f>
        <v>-96426000000</v>
      </c>
      <c r="J15" s="2">
        <f t="shared" si="12"/>
        <v>-103644000000</v>
      </c>
      <c r="K15" s="2">
        <f t="shared" si="12"/>
        <v>6092000000</v>
      </c>
      <c r="L15" s="2">
        <f t="shared" si="12"/>
        <v>39374000000</v>
      </c>
      <c r="M15" s="2">
        <f t="shared" si="12"/>
        <v>103049000000</v>
      </c>
      <c r="N15" s="2">
        <f t="shared" si="12"/>
        <v>96990000000</v>
      </c>
      <c r="O15" s="2">
        <f t="shared" si="12"/>
        <v>196000000</v>
      </c>
      <c r="P15" s="2">
        <f t="shared" si="12"/>
        <v>2480000000</v>
      </c>
      <c r="Q15" s="2">
        <f t="shared" si="12"/>
        <v>3135000000</v>
      </c>
      <c r="R15" s="2">
        <f t="shared" si="12"/>
        <v>-6534000000</v>
      </c>
      <c r="S15" s="2">
        <f t="shared" si="12"/>
        <v>-24260000000</v>
      </c>
      <c r="T15" s="2">
        <f t="shared" si="12"/>
        <v>7928000000</v>
      </c>
      <c r="U15" s="2">
        <f t="shared" si="12"/>
        <v>-23069000000</v>
      </c>
      <c r="V15" s="2">
        <f t="shared" si="12"/>
        <v>1514000000</v>
      </c>
      <c r="W15" s="2">
        <f t="shared" si="12"/>
        <v>17158000000</v>
      </c>
      <c r="X15" s="2">
        <f t="shared" si="12"/>
        <v>-278000000</v>
      </c>
      <c r="Y15" s="2">
        <f t="shared" si="12"/>
        <v>19194000000</v>
      </c>
      <c r="Z15" s="2">
        <f t="shared" si="12"/>
        <v>-100466000000</v>
      </c>
    </row>
    <row r="16" spans="1:26" ht="15.5" x14ac:dyDescent="0.35">
      <c r="C16" t="s">
        <v>28</v>
      </c>
      <c r="D16" s="2">
        <f>IFERROR(INDEX(D51:D500,MATCH($C$16,$C$51:$C$500,0)),"")</f>
        <v>-395738000000</v>
      </c>
      <c r="H16" s="2">
        <f>IFERROR(SUM(D16:G16)*(4/MAX(1,COUNT(D16:G16))),"")</f>
        <v>-1582952000000</v>
      </c>
      <c r="I16" s="2">
        <f t="shared" ref="I16:Z16" si="13">IFERROR(INDEX(I51:I500,MATCH($C$16,$C$51:$C$500,0)),"")</f>
        <v>-332003000000</v>
      </c>
      <c r="J16" s="2">
        <f t="shared" si="13"/>
        <v>106476000000</v>
      </c>
      <c r="K16" s="2">
        <f t="shared" si="13"/>
        <v>21810000000</v>
      </c>
      <c r="L16" s="2">
        <f t="shared" si="13"/>
        <v>47247000000</v>
      </c>
      <c r="M16" s="2">
        <f t="shared" si="13"/>
        <v>-548472000000</v>
      </c>
      <c r="N16" s="2">
        <f t="shared" si="13"/>
        <v>-581431000000</v>
      </c>
      <c r="O16" s="2">
        <f t="shared" si="13"/>
        <v>49299000000</v>
      </c>
      <c r="P16" s="2">
        <f t="shared" si="13"/>
        <v>-403581000000</v>
      </c>
      <c r="Q16" s="2">
        <f t="shared" si="13"/>
        <v>118399000000</v>
      </c>
      <c r="R16" s="2">
        <f t="shared" si="13"/>
        <v>-712188000000</v>
      </c>
      <c r="S16" s="2">
        <f t="shared" si="13"/>
        <v>-651750000000</v>
      </c>
      <c r="T16" s="2">
        <f t="shared" si="13"/>
        <v>-669934000000</v>
      </c>
      <c r="U16" s="2">
        <f t="shared" si="13"/>
        <v>-1112976000000</v>
      </c>
      <c r="V16" s="2">
        <f t="shared" si="13"/>
        <v>144081000000</v>
      </c>
      <c r="W16" s="2">
        <f t="shared" si="13"/>
        <v>243287000000</v>
      </c>
      <c r="X16" s="2">
        <f t="shared" si="13"/>
        <v>218241000000</v>
      </c>
      <c r="Y16" s="2">
        <f t="shared" si="13"/>
        <v>246289000000</v>
      </c>
      <c r="Z16" s="2">
        <f t="shared" si="13"/>
        <v>-7180684000000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2372410000000</v>
      </c>
      <c r="H20" s="2" t="str">
        <f t="shared" ref="H20:Z20" si="14">IFERROR(H21*H2,"")</f>
        <v/>
      </c>
      <c r="I20" s="2">
        <f t="shared" ca="1" si="14"/>
        <v>2843270000000</v>
      </c>
      <c r="J20" s="2">
        <f t="shared" ca="1" si="14"/>
        <v>3386570000000</v>
      </c>
      <c r="K20" s="2">
        <f t="shared" ca="1" si="14"/>
        <v>2173200000000</v>
      </c>
      <c r="L20" s="2">
        <f t="shared" ca="1" si="14"/>
        <v>3151140000000</v>
      </c>
      <c r="M20" s="2">
        <f t="shared" ca="1" si="14"/>
        <v>2912840000000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18110000000</v>
      </c>
      <c r="H21" s="2">
        <f>IFERROR(INDEX(D21:G21,COUNT(D21:G21)),"")</f>
        <v>18110000000</v>
      </c>
      <c r="I21" s="2">
        <f t="shared" ref="I21:Z21" si="15">IFERROR(INDEX(I51:I500,MATCH($C$7,$C$51:$C$500,0)),"")</f>
        <v>18110000000</v>
      </c>
      <c r="J21" s="2">
        <f t="shared" si="15"/>
        <v>18110000000</v>
      </c>
      <c r="K21" s="2">
        <f t="shared" si="15"/>
        <v>18110000000</v>
      </c>
      <c r="L21" s="2">
        <f t="shared" si="15"/>
        <v>18110000000</v>
      </c>
      <c r="M21" s="2">
        <f t="shared" si="15"/>
        <v>14140000000</v>
      </c>
      <c r="N21" s="2">
        <f t="shared" si="15"/>
        <v>10010000000</v>
      </c>
      <c r="O21" s="2">
        <f t="shared" si="15"/>
        <v>10010000000</v>
      </c>
      <c r="P21" s="2">
        <f t="shared" si="15"/>
        <v>10010000000</v>
      </c>
      <c r="Q21" s="2">
        <f t="shared" si="15"/>
        <v>0</v>
      </c>
      <c r="R21" s="2">
        <f t="shared" si="15"/>
        <v>0</v>
      </c>
      <c r="S21" s="2">
        <f t="shared" si="15"/>
        <v>0</v>
      </c>
      <c r="T21" s="2">
        <f t="shared" si="15"/>
        <v>0</v>
      </c>
      <c r="U21" s="2">
        <f t="shared" si="15"/>
        <v>0</v>
      </c>
      <c r="V21" s="2">
        <f t="shared" si="15"/>
        <v>0</v>
      </c>
      <c r="W21" s="2">
        <f t="shared" si="15"/>
        <v>0</v>
      </c>
      <c r="X21" s="2">
        <f t="shared" si="15"/>
        <v>0</v>
      </c>
      <c r="Y21" s="2">
        <f t="shared" si="15"/>
        <v>0</v>
      </c>
      <c r="Z21" s="2">
        <f t="shared" si="15"/>
        <v>0</v>
      </c>
    </row>
    <row r="23" spans="1:26" ht="15.5" x14ac:dyDescent="0.35">
      <c r="B23" t="s">
        <v>53</v>
      </c>
      <c r="C23" t="s">
        <v>54</v>
      </c>
      <c r="D23" s="3">
        <f>IFERROR(D5/D6*100,"")</f>
        <v>-15.056433717816544</v>
      </c>
      <c r="H23" s="3">
        <f t="shared" ref="H23:Z23" si="16">IFERROR(H5/H6*100,"")</f>
        <v>-60.225734871266177</v>
      </c>
      <c r="I23" s="3">
        <f t="shared" si="16"/>
        <v>-10.589742042689849</v>
      </c>
      <c r="J23" s="3">
        <f t="shared" si="16"/>
        <v>-0.45991783152827664</v>
      </c>
      <c r="K23" s="3">
        <f t="shared" si="16"/>
        <v>0.88719113149318385</v>
      </c>
      <c r="L23" s="3">
        <f t="shared" si="16"/>
        <v>1.8223608735030694</v>
      </c>
      <c r="M23" s="3">
        <f t="shared" si="16"/>
        <v>-16.450978969368599</v>
      </c>
      <c r="N23" s="3">
        <f t="shared" si="16"/>
        <v>-33.592913118491161</v>
      </c>
      <c r="O23" s="3">
        <f t="shared" si="16"/>
        <v>12.952242347770914</v>
      </c>
      <c r="P23" s="3">
        <f t="shared" si="16"/>
        <v>-41.888717266596856</v>
      </c>
      <c r="Q23" s="3">
        <f t="shared" si="16"/>
        <v>10.517653624487874</v>
      </c>
      <c r="R23" s="3">
        <f t="shared" si="16"/>
        <v>-47.654447066091365</v>
      </c>
      <c r="S23" s="3">
        <f t="shared" si="16"/>
        <v>-70.216189301640128</v>
      </c>
      <c r="T23" s="3">
        <f t="shared" si="16"/>
        <v>-64.282113497407849</v>
      </c>
      <c r="U23" s="3">
        <f t="shared" si="16"/>
        <v>-81.333478782589722</v>
      </c>
      <c r="V23" s="3">
        <f t="shared" si="16"/>
        <v>11.683545748770445</v>
      </c>
      <c r="W23" s="3">
        <f t="shared" si="16"/>
        <v>22.727263653585496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7.2920015213183476E-2</v>
      </c>
      <c r="H24" s="4">
        <f t="shared" ref="H24:Z24" si="17">IFERROR(_xlfn.RRI(5,M23,H23),"")</f>
        <v>0.29633746364956792</v>
      </c>
      <c r="I24" s="4">
        <f t="shared" si="17"/>
        <v>-0.20616993532296324</v>
      </c>
      <c r="J24" s="4" t="str">
        <f t="shared" si="17"/>
        <v/>
      </c>
      <c r="K24" s="4" t="str">
        <f t="shared" si="17"/>
        <v/>
      </c>
      <c r="L24" s="4">
        <f t="shared" si="17"/>
        <v>-0.29572365183711835</v>
      </c>
      <c r="M24" s="4">
        <f t="shared" si="17"/>
        <v>-0.19161608683027809</v>
      </c>
      <c r="N24" s="4">
        <f t="shared" si="17"/>
        <v>-0.13709679489123894</v>
      </c>
      <c r="O24" s="4" t="str">
        <f t="shared" si="17"/>
        <v/>
      </c>
      <c r="P24" s="4">
        <f t="shared" si="17"/>
        <v>-0.12427944701758853</v>
      </c>
      <c r="Q24" s="4">
        <f t="shared" si="17"/>
        <v>-2.080578248326681E-2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1.4</v>
      </c>
      <c r="H25" s="3">
        <f>IFERROR(INDEX(D25:G25,COUNT(D25:G25)),"")</f>
        <v>1.4</v>
      </c>
      <c r="I25" s="3">
        <f t="shared" ref="I25:Z25" si="18">IFERROR(INDEX(I51:I500,MATCH($C$25,$C$51:$C$500,0)),"")</f>
        <v>-23.66</v>
      </c>
      <c r="J25" s="3">
        <f t="shared" si="18"/>
        <v>0.16</v>
      </c>
      <c r="K25" s="3">
        <f t="shared" si="18"/>
        <v>1.54</v>
      </c>
      <c r="L25" s="3">
        <f t="shared" si="18"/>
        <v>4.78</v>
      </c>
      <c r="M25" s="3">
        <f t="shared" si="18"/>
        <v>-31.5</v>
      </c>
      <c r="N25" s="3">
        <f t="shared" si="18"/>
        <v>-48.39</v>
      </c>
      <c r="O25" s="3">
        <f t="shared" si="18"/>
        <v>4.9400000000000004</v>
      </c>
      <c r="P25" s="3">
        <f t="shared" si="18"/>
        <v>-40.06</v>
      </c>
      <c r="Q25" s="3">
        <f t="shared" si="18"/>
        <v>121534000000</v>
      </c>
      <c r="R25" s="3">
        <f t="shared" si="18"/>
        <v>-718722000000</v>
      </c>
      <c r="S25" s="3">
        <f t="shared" si="18"/>
        <v>-676010000000</v>
      </c>
      <c r="T25" s="3">
        <f t="shared" si="18"/>
        <v>-662006000000</v>
      </c>
      <c r="U25" s="3">
        <f t="shared" si="18"/>
        <v>-1136045000000</v>
      </c>
      <c r="V25" s="3">
        <f t="shared" si="18"/>
        <v>145595000000</v>
      </c>
      <c r="W25" s="3">
        <f t="shared" si="18"/>
        <v>260445000000</v>
      </c>
      <c r="X25" s="3">
        <f t="shared" si="18"/>
        <v>217963000000</v>
      </c>
      <c r="Y25" s="3">
        <f t="shared" si="18"/>
        <v>265483000000</v>
      </c>
      <c r="Z25" s="3">
        <f t="shared" si="18"/>
        <v>-7281150000000</v>
      </c>
    </row>
    <row r="26" spans="1:26" ht="15.5" x14ac:dyDescent="0.35">
      <c r="C26" t="s">
        <v>58</v>
      </c>
      <c r="D26" s="4" t="str">
        <f>IFERROR(_xlfn.RRI(5,I25,D25),"")</f>
        <v/>
      </c>
      <c r="H26" s="4" t="str">
        <f t="shared" ref="H26:Z26" si="19">IFERROR(_xlfn.RRI(5,M25,H25),"")</f>
        <v/>
      </c>
      <c r="I26" s="4">
        <f t="shared" si="19"/>
        <v>-0.13333387136878039</v>
      </c>
      <c r="J26" s="4">
        <f t="shared" si="19"/>
        <v>-0.49640824999710464</v>
      </c>
      <c r="K26" s="4" t="str">
        <f t="shared" si="19"/>
        <v/>
      </c>
      <c r="L26" s="4">
        <f t="shared" si="19"/>
        <v>-0.99170252369367196</v>
      </c>
      <c r="M26" s="4">
        <f t="shared" si="19"/>
        <v>-0.99152089676355204</v>
      </c>
      <c r="N26" s="4">
        <f t="shared" si="19"/>
        <v>-0.99064679398355027</v>
      </c>
      <c r="O26" s="4" t="str">
        <f t="shared" si="19"/>
        <v/>
      </c>
      <c r="P26" s="4">
        <f t="shared" si="19"/>
        <v>-0.99188173764644272</v>
      </c>
      <c r="Q26" s="4">
        <f t="shared" si="19"/>
        <v>-3.5482157029957162E-2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>
        <f t="shared" si="19"/>
        <v>-0.31033353127482599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37.196024295969075</v>
      </c>
      <c r="H27" s="3">
        <f t="shared" ref="H27:Z27" si="20">IFERROR(H4/H21,"")</f>
        <v>148.7840971838763</v>
      </c>
      <c r="I27" s="3">
        <f t="shared" si="20"/>
        <v>159.99055770292657</v>
      </c>
      <c r="J27" s="3">
        <f t="shared" si="20"/>
        <v>166.98928768636114</v>
      </c>
      <c r="K27" s="3">
        <f t="shared" si="20"/>
        <v>139.44064053009387</v>
      </c>
      <c r="L27" s="3">
        <f t="shared" si="20"/>
        <v>92.669464384318061</v>
      </c>
      <c r="M27" s="3">
        <f t="shared" si="20"/>
        <v>70.109830268741163</v>
      </c>
      <c r="N27" s="3">
        <f t="shared" si="20"/>
        <v>97.781618381618387</v>
      </c>
      <c r="O27" s="3">
        <f t="shared" si="20"/>
        <v>113.11118881118881</v>
      </c>
      <c r="P27" s="3">
        <f t="shared" si="20"/>
        <v>142.53876123876123</v>
      </c>
      <c r="Q27" s="3" t="str">
        <f t="shared" si="20"/>
        <v/>
      </c>
      <c r="R27" s="3" t="str">
        <f t="shared" si="20"/>
        <v/>
      </c>
      <c r="S27" s="3" t="str">
        <f t="shared" si="20"/>
        <v/>
      </c>
      <c r="T27" s="3" t="str">
        <f t="shared" si="20"/>
        <v/>
      </c>
      <c r="U27" s="3" t="str">
        <f t="shared" si="20"/>
        <v/>
      </c>
      <c r="V27" s="3" t="str">
        <f t="shared" si="20"/>
        <v/>
      </c>
      <c r="W27" s="3" t="str">
        <f t="shared" si="20"/>
        <v/>
      </c>
      <c r="X27" s="3" t="str">
        <f t="shared" si="20"/>
        <v/>
      </c>
      <c r="Y27" s="3" t="str">
        <f t="shared" si="20"/>
        <v/>
      </c>
      <c r="Z27" s="3" t="str">
        <f t="shared" si="20"/>
        <v/>
      </c>
    </row>
    <row r="28" spans="1:26" ht="15.5" x14ac:dyDescent="0.35">
      <c r="C28" t="s">
        <v>60</v>
      </c>
      <c r="D28" s="4">
        <f>IFERROR(_xlfn.RRI(5,I27,D27),"")</f>
        <v>-0.25306908654905758</v>
      </c>
      <c r="H28" s="4">
        <f t="shared" ref="H28:Z28" si="21">IFERROR(_xlfn.RRI(5,M27,H27),"")</f>
        <v>0.16239978153057644</v>
      </c>
      <c r="I28" s="4">
        <f t="shared" si="21"/>
        <v>0.10348752109553927</v>
      </c>
      <c r="J28" s="4">
        <f t="shared" si="21"/>
        <v>8.102716906544094E-2</v>
      </c>
      <c r="K28" s="4">
        <f t="shared" si="21"/>
        <v>-4.3853514661746917E-3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189.45</v>
      </c>
      <c r="H32" s="3">
        <f>IFERROR(INDEX(D32:G32,COUNT(D32:G32)),"")</f>
        <v>189.45</v>
      </c>
      <c r="I32" s="3">
        <f t="shared" ref="I32:Z32" si="22">IFERROR(INDEX(I51:I500,MATCH($C$32,$C$51:$C$500,0)),"")</f>
        <v>189.45</v>
      </c>
      <c r="J32" s="3">
        <f t="shared" si="22"/>
        <v>209.51</v>
      </c>
      <c r="K32" s="3">
        <f t="shared" si="22"/>
        <v>207.61</v>
      </c>
      <c r="L32" s="3">
        <f t="shared" si="22"/>
        <v>205.76</v>
      </c>
      <c r="M32" s="3">
        <f t="shared" si="22"/>
        <v>188.07</v>
      </c>
      <c r="N32" s="3">
        <f t="shared" si="22"/>
        <v>144.15</v>
      </c>
      <c r="O32" s="3">
        <f t="shared" si="22"/>
        <v>167.18</v>
      </c>
      <c r="P32" s="3">
        <f t="shared" si="22"/>
        <v>131.33000000000001</v>
      </c>
      <c r="Q32" s="3">
        <f t="shared" si="22"/>
        <v>1512324000000</v>
      </c>
      <c r="R32" s="3">
        <f t="shared" si="22"/>
        <v>1353263000000</v>
      </c>
      <c r="S32" s="3">
        <f t="shared" si="22"/>
        <v>998153000000</v>
      </c>
      <c r="T32" s="3">
        <f t="shared" si="22"/>
        <v>1019618000000</v>
      </c>
      <c r="U32" s="3">
        <f t="shared" si="22"/>
        <v>1375050000000</v>
      </c>
      <c r="V32" s="3">
        <f t="shared" si="22"/>
        <v>1243946000000</v>
      </c>
      <c r="W32" s="3">
        <f t="shared" si="22"/>
        <v>1001898000000</v>
      </c>
      <c r="X32" s="3">
        <f t="shared" si="22"/>
        <v>774194000000</v>
      </c>
      <c r="Y32" s="3">
        <f t="shared" si="22"/>
        <v>569109000000</v>
      </c>
      <c r="Z32" s="3">
        <f t="shared" si="22"/>
        <v>-1535424000000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0.83</v>
      </c>
      <c r="H33" s="3">
        <f>IFERROR(INDEX(D33:G33,COUNT(D33:G33)),"")</f>
        <v>0.83</v>
      </c>
      <c r="I33" s="3">
        <f t="shared" ref="I33:Z33" si="23">IFERROR(INDEX(I51:I500,MATCH($C$33,$C$51:$C$500,0)),"")</f>
        <v>0.83</v>
      </c>
      <c r="J33" s="3">
        <f t="shared" si="23"/>
        <v>0.89</v>
      </c>
      <c r="K33" s="3">
        <f t="shared" si="23"/>
        <v>0.57999999999999996</v>
      </c>
      <c r="L33" s="3">
        <f t="shared" si="23"/>
        <v>0.85</v>
      </c>
      <c r="M33" s="3">
        <f t="shared" si="23"/>
        <v>1.1000000000000001</v>
      </c>
      <c r="N33" s="3">
        <f t="shared" si="23"/>
        <v>4.8600000000000003</v>
      </c>
      <c r="O33" s="3">
        <f t="shared" si="23"/>
        <v>29907.88</v>
      </c>
      <c r="P33" s="3">
        <f t="shared" si="23"/>
        <v>38072.03</v>
      </c>
      <c r="Q33" s="3">
        <f t="shared" si="23"/>
        <v>0</v>
      </c>
      <c r="R33" s="3">
        <f t="shared" si="23"/>
        <v>0</v>
      </c>
      <c r="S33" s="3">
        <f t="shared" si="23"/>
        <v>0</v>
      </c>
      <c r="T33" s="3">
        <f t="shared" si="23"/>
        <v>0</v>
      </c>
      <c r="U33" s="3">
        <f t="shared" si="23"/>
        <v>0</v>
      </c>
      <c r="V33" s="3">
        <f t="shared" si="23"/>
        <v>0</v>
      </c>
      <c r="W33" s="3">
        <f t="shared" si="23"/>
        <v>0</v>
      </c>
      <c r="X33" s="3">
        <f t="shared" si="23"/>
        <v>0</v>
      </c>
      <c r="Y33" s="3">
        <f t="shared" si="23"/>
        <v>0</v>
      </c>
      <c r="Z33" s="3">
        <f t="shared" si="23"/>
        <v>0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-5.78</v>
      </c>
      <c r="H34" s="3">
        <f>IFERROR(INDEX(D34:G34,COUNT(D34:G34)),"")</f>
        <v>-5.78</v>
      </c>
      <c r="I34" s="3">
        <f t="shared" ref="I34:Z34" si="24">IFERROR(INDEX(I51:I500,MATCH($C$34,$C$51:$C$500,0)),"")</f>
        <v>-6.64</v>
      </c>
      <c r="J34" s="3">
        <f t="shared" si="24"/>
        <v>1168.75</v>
      </c>
      <c r="K34" s="3">
        <f t="shared" si="24"/>
        <v>77.92</v>
      </c>
      <c r="L34" s="3">
        <f t="shared" si="24"/>
        <v>36.4</v>
      </c>
      <c r="M34" s="3">
        <f t="shared" si="24"/>
        <v>-6.54</v>
      </c>
      <c r="N34" s="3">
        <f t="shared" si="24"/>
        <v>-14.47</v>
      </c>
      <c r="O34" s="3">
        <f t="shared" si="24"/>
        <v>1012145.75</v>
      </c>
      <c r="P34" s="3">
        <f t="shared" si="24"/>
        <v>-124812.78</v>
      </c>
      <c r="Q34" s="3">
        <f t="shared" si="24"/>
        <v>0</v>
      </c>
      <c r="R34" s="3">
        <f t="shared" si="24"/>
        <v>0</v>
      </c>
      <c r="S34" s="3">
        <f t="shared" si="24"/>
        <v>0</v>
      </c>
      <c r="T34" s="3">
        <f t="shared" si="24"/>
        <v>0</v>
      </c>
      <c r="U34" s="3">
        <f t="shared" si="24"/>
        <v>0</v>
      </c>
      <c r="V34" s="3">
        <f t="shared" si="24"/>
        <v>0</v>
      </c>
      <c r="W34" s="3">
        <f t="shared" si="24"/>
        <v>0</v>
      </c>
      <c r="X34" s="3">
        <f t="shared" si="24"/>
        <v>0</v>
      </c>
      <c r="Y34" s="3">
        <f t="shared" si="24"/>
        <v>0</v>
      </c>
      <c r="Z34" s="3">
        <f t="shared" si="24"/>
        <v>0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4.22</v>
      </c>
      <c r="H35" s="3">
        <f>IFERROR(INDEX(D35:G35,COUNT(D35:G35)),"")</f>
        <v>4.22</v>
      </c>
      <c r="I35" s="3">
        <f t="shared" ref="I35:Z35" si="25">IFERROR(INDEX(I51:I500,MATCH($C$35,$C$51:$C$500,0)),"")</f>
        <v>0.98</v>
      </c>
      <c r="J35" s="3">
        <f t="shared" si="25"/>
        <v>1.1200000000000001</v>
      </c>
      <c r="K35" s="3">
        <f t="shared" si="25"/>
        <v>0.86</v>
      </c>
      <c r="L35" s="3">
        <f t="shared" si="25"/>
        <v>1.88</v>
      </c>
      <c r="M35" s="3">
        <f t="shared" si="25"/>
        <v>2.94</v>
      </c>
      <c r="N35" s="3">
        <f t="shared" si="25"/>
        <v>7.16</v>
      </c>
      <c r="O35" s="3">
        <f t="shared" si="25"/>
        <v>44213.67</v>
      </c>
      <c r="P35" s="3">
        <f t="shared" si="25"/>
        <v>35085.620000000003</v>
      </c>
      <c r="Q35" s="3">
        <f t="shared" si="25"/>
        <v>0</v>
      </c>
      <c r="R35" s="3">
        <f t="shared" si="25"/>
        <v>0</v>
      </c>
      <c r="S35" s="3">
        <f t="shared" si="25"/>
        <v>0</v>
      </c>
      <c r="T35" s="3">
        <f t="shared" si="25"/>
        <v>0</v>
      </c>
      <c r="U35" s="3">
        <f t="shared" si="25"/>
        <v>0</v>
      </c>
      <c r="V35" s="3">
        <f t="shared" si="25"/>
        <v>0</v>
      </c>
      <c r="W35" s="3">
        <f t="shared" si="25"/>
        <v>0</v>
      </c>
      <c r="X35" s="3">
        <f t="shared" si="25"/>
        <v>0</v>
      </c>
      <c r="Y35" s="3">
        <f t="shared" si="25"/>
        <v>0</v>
      </c>
      <c r="Z35" s="3">
        <f t="shared" si="25"/>
        <v>0</v>
      </c>
    </row>
    <row r="36" spans="1:26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Z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  <c r="Z36" s="4" t="str">
        <f t="shared" si="26"/>
        <v/>
      </c>
    </row>
    <row r="37" spans="1:26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Z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  <c r="Z37" s="3" t="str">
        <f t="shared" si="27"/>
        <v/>
      </c>
    </row>
    <row r="50" spans="2:26" ht="15.5" x14ac:dyDescent="0.35">
      <c r="D50" t="s">
        <v>78</v>
      </c>
      <c r="E50" t="s">
        <v>79</v>
      </c>
      <c r="F50" t="s">
        <v>80</v>
      </c>
      <c r="G50" t="s">
        <v>1275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673620000000</v>
      </c>
      <c r="E51" s="5">
        <v>733948000000</v>
      </c>
      <c r="F51" s="5">
        <v>754645000000</v>
      </c>
      <c r="G51" s="5">
        <v>735216000000</v>
      </c>
      <c r="I51" s="5">
        <v>2897429000000</v>
      </c>
      <c r="J51" s="5">
        <v>3024176000000</v>
      </c>
      <c r="K51" s="5">
        <v>2525270000000</v>
      </c>
      <c r="L51" s="5">
        <v>1678244000000</v>
      </c>
      <c r="M51" s="5">
        <v>991353000000</v>
      </c>
      <c r="N51" s="5">
        <v>978794000000</v>
      </c>
      <c r="O51" s="5">
        <v>1132243000000</v>
      </c>
      <c r="P51" s="5">
        <v>1426813000000</v>
      </c>
      <c r="Q51" s="5">
        <v>1500646000000</v>
      </c>
      <c r="R51" s="5">
        <v>1342635000000</v>
      </c>
      <c r="S51" s="5">
        <v>1070951000000</v>
      </c>
      <c r="T51" s="5">
        <v>1194273000000</v>
      </c>
      <c r="U51" s="5">
        <v>1322339000000</v>
      </c>
      <c r="V51" s="5">
        <v>1299553000000</v>
      </c>
      <c r="W51" s="5">
        <v>1058443000000</v>
      </c>
      <c r="X51" s="5">
        <v>715423000000</v>
      </c>
      <c r="Y51" s="5">
        <v>556820000000</v>
      </c>
      <c r="Z51" s="5">
        <v>616770000000</v>
      </c>
    </row>
    <row r="52" spans="2:26" ht="15.5" x14ac:dyDescent="0.35">
      <c r="C52" t="s">
        <v>337</v>
      </c>
      <c r="D52" s="5">
        <v>673620000000</v>
      </c>
      <c r="E52" s="5">
        <v>733948000000</v>
      </c>
      <c r="F52" s="5">
        <v>754645000000</v>
      </c>
      <c r="G52" s="5">
        <v>735216000000</v>
      </c>
      <c r="I52" s="5">
        <v>2897429000000</v>
      </c>
      <c r="J52" s="5">
        <v>3024176000000</v>
      </c>
      <c r="K52" s="5">
        <v>2525270000000</v>
      </c>
      <c r="L52" s="5">
        <v>1678244000000</v>
      </c>
      <c r="M52" s="5">
        <v>991353000000</v>
      </c>
      <c r="N52" s="5">
        <v>978794000000</v>
      </c>
      <c r="O52" s="5">
        <v>1132243000000</v>
      </c>
      <c r="P52" s="5">
        <v>1426813000000</v>
      </c>
      <c r="Q52" s="5">
        <v>1500646000000</v>
      </c>
      <c r="R52" s="5">
        <v>1342635000000</v>
      </c>
      <c r="S52" s="5">
        <v>1070951000000</v>
      </c>
      <c r="T52" s="5">
        <v>1194273000000</v>
      </c>
      <c r="U52" s="5">
        <v>1322339000000</v>
      </c>
      <c r="V52" s="5">
        <v>1299553000000</v>
      </c>
      <c r="W52" s="5">
        <v>1058443000000</v>
      </c>
      <c r="X52" s="5">
        <v>695301000000</v>
      </c>
      <c r="Y52" s="5">
        <v>544213000000</v>
      </c>
      <c r="Z52" s="5">
        <v>599865000000</v>
      </c>
    </row>
    <row r="53" spans="2:26" ht="15.5" x14ac:dyDescent="0.35">
      <c r="C53" t="s">
        <v>1765</v>
      </c>
      <c r="X53" s="5">
        <v>20122000000</v>
      </c>
      <c r="Y53" s="5">
        <v>12607000000</v>
      </c>
      <c r="Z53" s="5">
        <v>16905000000</v>
      </c>
    </row>
    <row r="54" spans="2:26" ht="15.5" x14ac:dyDescent="0.35">
      <c r="C54" t="s">
        <v>83</v>
      </c>
      <c r="D54" s="5">
        <v>-487563000000</v>
      </c>
      <c r="E54" s="5">
        <v>-541703000000</v>
      </c>
      <c r="F54" s="5">
        <v>-545551000000</v>
      </c>
      <c r="G54" s="5">
        <v>-554016000000</v>
      </c>
      <c r="I54" s="5">
        <v>-2128833000000</v>
      </c>
      <c r="J54" s="5">
        <v>-2222046000000</v>
      </c>
      <c r="K54" s="5">
        <v>-1720209000000</v>
      </c>
      <c r="L54" s="5">
        <v>-1050597000000</v>
      </c>
      <c r="M54" s="5">
        <v>-888773000000</v>
      </c>
      <c r="N54" s="5">
        <v>-952657000000</v>
      </c>
      <c r="O54" s="5">
        <v>-1081987000000</v>
      </c>
      <c r="P54" s="5">
        <v>-1035272000000</v>
      </c>
      <c r="Q54" s="5">
        <v>-1017045000000</v>
      </c>
      <c r="R54" s="5">
        <v>-956993000000</v>
      </c>
      <c r="S54" s="5">
        <v>-922087000000</v>
      </c>
      <c r="T54" s="5">
        <v>-1128672000000</v>
      </c>
      <c r="U54" s="5">
        <v>-1028649000000</v>
      </c>
      <c r="V54" s="5">
        <v>-857771000000</v>
      </c>
      <c r="W54" s="5">
        <v>-828832000000</v>
      </c>
      <c r="X54" s="5">
        <v>-574249000000</v>
      </c>
      <c r="Y54" s="5">
        <v>-475715000000</v>
      </c>
      <c r="Z54" s="5">
        <v>-751184000000</v>
      </c>
    </row>
    <row r="55" spans="2:26" ht="15.5" x14ac:dyDescent="0.35">
      <c r="C55" t="s">
        <v>477</v>
      </c>
      <c r="D55" s="5">
        <v>-487563000000</v>
      </c>
      <c r="E55" s="5">
        <v>-541703000000</v>
      </c>
      <c r="F55" s="5">
        <v>-545551000000</v>
      </c>
      <c r="G55" s="5">
        <v>-554016000000</v>
      </c>
      <c r="I55" s="5">
        <v>-2128833000000</v>
      </c>
      <c r="J55" s="5">
        <v>-2222046000000</v>
      </c>
      <c r="K55" s="5">
        <v>-1720209000000</v>
      </c>
      <c r="L55" s="5">
        <v>-1050597000000</v>
      </c>
      <c r="M55" s="5">
        <v>-888773000000</v>
      </c>
      <c r="N55" s="5">
        <v>-952657000000</v>
      </c>
      <c r="O55" s="5">
        <v>-1081987000000</v>
      </c>
      <c r="P55" s="5">
        <v>-1035272000000</v>
      </c>
      <c r="Q55" s="5">
        <v>-1017045000000</v>
      </c>
      <c r="R55" s="5">
        <v>-956993000000</v>
      </c>
      <c r="S55" s="5">
        <v>-922087000000</v>
      </c>
      <c r="T55" s="5">
        <v>-1128672000000</v>
      </c>
      <c r="U55" s="5">
        <v>-1028649000000</v>
      </c>
      <c r="V55" s="5">
        <v>-857771000000</v>
      </c>
      <c r="W55" s="5">
        <v>-828832000000</v>
      </c>
      <c r="X55" s="5">
        <v>-573757000000</v>
      </c>
      <c r="Y55" s="5">
        <v>-473362000000</v>
      </c>
      <c r="Z55" s="5">
        <v>-750377000000</v>
      </c>
    </row>
    <row r="56" spans="2:26" ht="15.5" x14ac:dyDescent="0.35">
      <c r="C56" t="s">
        <v>1766</v>
      </c>
      <c r="X56" s="5">
        <v>-492000000</v>
      </c>
      <c r="Y56" s="5">
        <v>-2353000000</v>
      </c>
      <c r="Z56" s="5">
        <v>-807000000</v>
      </c>
    </row>
    <row r="57" spans="2:26" ht="15.5" x14ac:dyDescent="0.35">
      <c r="C57" t="s">
        <v>1035</v>
      </c>
      <c r="D57" s="5">
        <v>-487563000000</v>
      </c>
      <c r="E57" s="5">
        <v>-541703000000</v>
      </c>
      <c r="F57" s="5">
        <v>-545551000000</v>
      </c>
      <c r="G57" s="5">
        <v>-554016000000</v>
      </c>
      <c r="I57" s="5">
        <v>-2128833000000</v>
      </c>
      <c r="J57" s="5">
        <v>-2222046000000</v>
      </c>
      <c r="K57" s="5">
        <v>-1720209000000</v>
      </c>
      <c r="L57" s="5">
        <v>-1050597000000</v>
      </c>
      <c r="M57" s="5">
        <v>-888773000000</v>
      </c>
      <c r="N57" s="5">
        <v>-952657000000</v>
      </c>
      <c r="O57" s="5">
        <v>-1081987000000</v>
      </c>
      <c r="P57" s="5">
        <v>-1035272000000</v>
      </c>
      <c r="Q57" s="5">
        <v>-1017045000000</v>
      </c>
      <c r="R57" s="5">
        <v>-956993000000</v>
      </c>
      <c r="S57" s="5">
        <v>-922087000000</v>
      </c>
      <c r="T57" s="5">
        <v>-1128672000000</v>
      </c>
      <c r="U57" s="5">
        <v>-1028649000000</v>
      </c>
      <c r="V57" s="5">
        <v>-857771000000</v>
      </c>
      <c r="W57" s="5">
        <v>-828832000000</v>
      </c>
      <c r="X57" s="5">
        <v>-574249000000</v>
      </c>
      <c r="Y57" s="5">
        <v>-475715000000</v>
      </c>
      <c r="Z57" s="5">
        <v>-751184000000</v>
      </c>
    </row>
    <row r="58" spans="2:26" ht="15.5" x14ac:dyDescent="0.35">
      <c r="C58" t="s">
        <v>84</v>
      </c>
      <c r="D58" s="5">
        <v>186057000000</v>
      </c>
      <c r="E58" s="5">
        <v>192245000000</v>
      </c>
      <c r="F58" s="5">
        <v>209094000000</v>
      </c>
      <c r="G58" s="5">
        <v>181200000000</v>
      </c>
      <c r="I58" s="5">
        <v>768596000000</v>
      </c>
      <c r="J58" s="5">
        <v>802130000000</v>
      </c>
      <c r="K58" s="5">
        <v>805061000000</v>
      </c>
      <c r="L58" s="5">
        <v>627647000000</v>
      </c>
      <c r="M58" s="5">
        <v>102580000000</v>
      </c>
      <c r="N58" s="5">
        <v>26137000000</v>
      </c>
      <c r="O58" s="5">
        <v>50256000000</v>
      </c>
      <c r="P58" s="5">
        <v>391541000000</v>
      </c>
      <c r="Q58" s="5">
        <v>483601000000</v>
      </c>
      <c r="R58" s="5">
        <v>385642000000</v>
      </c>
      <c r="S58" s="5">
        <v>148864000000</v>
      </c>
      <c r="T58" s="5">
        <v>65601000000</v>
      </c>
      <c r="U58" s="5">
        <v>293690000000</v>
      </c>
      <c r="V58" s="5">
        <v>441782000000</v>
      </c>
      <c r="W58" s="5">
        <v>229611000000</v>
      </c>
      <c r="X58" s="5">
        <v>141174000000</v>
      </c>
      <c r="Y58" s="5">
        <v>81105000000</v>
      </c>
      <c r="Z58" s="5">
        <v>-134414000000</v>
      </c>
    </row>
    <row r="59" spans="2:26" ht="15.5" x14ac:dyDescent="0.35">
      <c r="C59" t="s">
        <v>85</v>
      </c>
      <c r="D59" s="5">
        <v>-579034000000</v>
      </c>
      <c r="E59" s="5">
        <v>-239796000000</v>
      </c>
      <c r="F59" s="5">
        <v>-172286000000</v>
      </c>
      <c r="G59" s="5">
        <v>-94309000000</v>
      </c>
      <c r="I59" s="5">
        <v>-1085425000000</v>
      </c>
      <c r="J59" s="5">
        <v>-703737000000</v>
      </c>
      <c r="K59" s="5">
        <v>-780189000000</v>
      </c>
      <c r="L59" s="5">
        <v>-582462000000</v>
      </c>
      <c r="M59" s="5">
        <v>-631496000000</v>
      </c>
      <c r="N59" s="5">
        <v>-611007000000</v>
      </c>
      <c r="O59" s="5">
        <v>-38698000000</v>
      </c>
      <c r="P59" s="5">
        <v>-696716000000</v>
      </c>
      <c r="Q59" s="5">
        <v>-370616000000</v>
      </c>
      <c r="R59" s="5">
        <v>-856282000000</v>
      </c>
      <c r="S59" s="5">
        <v>-796202000000</v>
      </c>
      <c r="T59" s="5">
        <v>-565411000000</v>
      </c>
      <c r="U59" s="5">
        <v>-1463352000000</v>
      </c>
      <c r="V59" s="5">
        <v>-309396000000</v>
      </c>
      <c r="W59" s="5">
        <v>6104000000</v>
      </c>
      <c r="X59" s="5">
        <v>81485000000</v>
      </c>
      <c r="Y59" s="5">
        <v>161743000000</v>
      </c>
      <c r="Z59" s="5">
        <v>-6815547000000</v>
      </c>
    </row>
    <row r="60" spans="2:26" ht="15.5" x14ac:dyDescent="0.35">
      <c r="C60" t="s">
        <v>1416</v>
      </c>
    </row>
    <row r="61" spans="2:26" ht="15.5" x14ac:dyDescent="0.35">
      <c r="C61" t="s">
        <v>1767</v>
      </c>
      <c r="D61" s="5">
        <v>3392000000</v>
      </c>
      <c r="E61" s="5">
        <v>5846000000</v>
      </c>
      <c r="F61" s="5">
        <v>3730000000</v>
      </c>
      <c r="G61" s="5">
        <v>5747000000</v>
      </c>
      <c r="I61" s="5">
        <v>18715000000</v>
      </c>
      <c r="J61" s="5">
        <v>7032000000</v>
      </c>
      <c r="K61" s="5">
        <v>10625000000</v>
      </c>
      <c r="L61" s="5">
        <v>24056000000</v>
      </c>
      <c r="M61" s="5">
        <v>10316000000</v>
      </c>
      <c r="O61" s="5">
        <v>6643000000</v>
      </c>
      <c r="R61" s="5">
        <v>24700000000</v>
      </c>
      <c r="S61" s="5">
        <v>2020000000</v>
      </c>
      <c r="T61" s="5">
        <v>3977000000</v>
      </c>
      <c r="U61" s="5">
        <v>-9585000000</v>
      </c>
      <c r="V61" s="5">
        <v>7095000000</v>
      </c>
      <c r="W61" s="5">
        <v>44656000000</v>
      </c>
      <c r="X61" s="5">
        <v>79210000000</v>
      </c>
      <c r="Y61" s="5">
        <v>47407000000</v>
      </c>
      <c r="Z61" s="5">
        <v>-46949000000</v>
      </c>
    </row>
    <row r="62" spans="2:26" ht="15.5" x14ac:dyDescent="0.35">
      <c r="C62" t="s">
        <v>1768</v>
      </c>
      <c r="D62" s="5">
        <v>10995000000</v>
      </c>
      <c r="E62" s="5">
        <v>6530000000</v>
      </c>
      <c r="F62" s="5">
        <v>8255000000</v>
      </c>
      <c r="G62" s="5">
        <v>7262000000</v>
      </c>
      <c r="I62" s="5">
        <v>33042000000</v>
      </c>
      <c r="J62" s="5">
        <v>31905000000</v>
      </c>
      <c r="K62" s="5">
        <v>4406000000</v>
      </c>
      <c r="L62" s="5">
        <v>16759000000</v>
      </c>
      <c r="M62" s="5">
        <v>10045000000</v>
      </c>
      <c r="N62" s="5">
        <v>10484000000</v>
      </c>
      <c r="O62" s="5">
        <v>46097000000</v>
      </c>
      <c r="P62" s="5">
        <v>58874000000</v>
      </c>
      <c r="Q62" s="5">
        <v>31005000000</v>
      </c>
      <c r="R62" s="5">
        <v>10467000000</v>
      </c>
      <c r="S62" s="5">
        <v>19868000000</v>
      </c>
      <c r="T62" s="5">
        <v>20023000000</v>
      </c>
      <c r="U62" s="5">
        <v>-71082000000</v>
      </c>
      <c r="V62" s="5">
        <v>-10312000000</v>
      </c>
      <c r="W62" s="5">
        <v>10410000000</v>
      </c>
      <c r="X62" s="5">
        <v>2381000000</v>
      </c>
      <c r="Y62" s="5">
        <v>146721000000</v>
      </c>
      <c r="Z62" s="5">
        <v>153829000000</v>
      </c>
    </row>
    <row r="63" spans="2:26" ht="15.5" x14ac:dyDescent="0.35">
      <c r="C63" t="s">
        <v>1417</v>
      </c>
    </row>
    <row r="64" spans="2:26" ht="15.5" x14ac:dyDescent="0.35">
      <c r="C64" t="s">
        <v>93</v>
      </c>
      <c r="D64" s="5">
        <v>-24398000000</v>
      </c>
      <c r="E64" s="5">
        <v>40412000000</v>
      </c>
      <c r="F64" s="5">
        <v>40900000000</v>
      </c>
      <c r="G64" s="5">
        <v>8198000000</v>
      </c>
      <c r="I64" s="5">
        <v>65112000000</v>
      </c>
      <c r="J64" s="5">
        <v>-20282000000</v>
      </c>
      <c r="K64" s="5">
        <v>5454000000</v>
      </c>
      <c r="L64" s="5">
        <v>-18713000000</v>
      </c>
      <c r="M64" s="5">
        <v>7862000000</v>
      </c>
      <c r="N64" s="5">
        <v>-382000000</v>
      </c>
      <c r="O64" s="5">
        <v>167303000000</v>
      </c>
      <c r="P64" s="5">
        <v>-149695000000</v>
      </c>
      <c r="Q64" s="5">
        <v>37527000000</v>
      </c>
      <c r="R64" s="5">
        <v>73832000000</v>
      </c>
      <c r="S64" s="5">
        <v>-24855000000</v>
      </c>
      <c r="T64" s="5">
        <v>6574000000</v>
      </c>
      <c r="U64" s="5">
        <v>17669000000</v>
      </c>
      <c r="V64" s="5">
        <v>-258000000</v>
      </c>
      <c r="W64" s="5">
        <v>-32741000000</v>
      </c>
    </row>
    <row r="65" spans="3:26" ht="15.5" x14ac:dyDescent="0.35">
      <c r="C65" t="s">
        <v>2268</v>
      </c>
      <c r="D65" s="5">
        <v>40155000000</v>
      </c>
      <c r="E65" s="5">
        <v>29468000000</v>
      </c>
      <c r="F65" s="5">
        <v>46240000000</v>
      </c>
      <c r="G65" s="5">
        <v>26229000000</v>
      </c>
      <c r="I65" s="5">
        <v>142092000000</v>
      </c>
      <c r="J65" s="5">
        <v>65415000000</v>
      </c>
      <c r="K65" s="5">
        <v>3052000000</v>
      </c>
      <c r="L65" s="5">
        <v>7940000000</v>
      </c>
      <c r="M65" s="5">
        <v>7818000000</v>
      </c>
      <c r="N65" s="5">
        <v>2713000000</v>
      </c>
      <c r="O65" s="5">
        <v>7535000000</v>
      </c>
      <c r="P65" s="5">
        <v>8470000000</v>
      </c>
      <c r="Q65" s="5">
        <v>17621000000</v>
      </c>
      <c r="R65" s="5">
        <v>16846000000</v>
      </c>
      <c r="S65" s="5">
        <v>18040000000</v>
      </c>
      <c r="T65" s="5">
        <v>15317000000</v>
      </c>
      <c r="U65" s="5">
        <v>17225000000</v>
      </c>
      <c r="V65" s="5">
        <v>12794000000</v>
      </c>
      <c r="W65" s="5">
        <v>7377000000</v>
      </c>
      <c r="X65" s="5">
        <v>4489000000</v>
      </c>
      <c r="Y65" s="5">
        <v>17548000000</v>
      </c>
      <c r="Z65" s="5">
        <v>29476000000</v>
      </c>
    </row>
    <row r="66" spans="3:26" ht="15.5" x14ac:dyDescent="0.35">
      <c r="C66" t="s">
        <v>312</v>
      </c>
    </row>
    <row r="67" spans="3:26" ht="15.5" x14ac:dyDescent="0.35">
      <c r="C67" t="s">
        <v>1419</v>
      </c>
      <c r="D67" s="5">
        <v>7882000000</v>
      </c>
      <c r="E67" s="5">
        <v>44555000000</v>
      </c>
      <c r="F67" s="5">
        <v>60919000000</v>
      </c>
      <c r="G67" s="5">
        <v>93034000000</v>
      </c>
      <c r="I67" s="5">
        <v>206390000000</v>
      </c>
      <c r="J67" s="5">
        <v>414573000000</v>
      </c>
      <c r="K67" s="5">
        <v>255800000000</v>
      </c>
      <c r="L67" s="5">
        <v>79801000000</v>
      </c>
      <c r="M67" s="5">
        <v>52507000000</v>
      </c>
      <c r="N67" s="5">
        <v>22581000000</v>
      </c>
      <c r="O67" s="5">
        <v>77493000000</v>
      </c>
      <c r="P67" s="5">
        <v>91753000000</v>
      </c>
      <c r="Q67" s="5">
        <v>137319000000</v>
      </c>
      <c r="R67" s="5">
        <v>86378000000</v>
      </c>
      <c r="S67" s="5">
        <v>86863000000</v>
      </c>
      <c r="T67" s="5">
        <v>75844000000</v>
      </c>
      <c r="U67" s="5">
        <v>-15627000000</v>
      </c>
      <c r="V67" s="5">
        <v>60042000000</v>
      </c>
      <c r="W67" s="5">
        <v>70813000000</v>
      </c>
      <c r="X67" s="5">
        <v>92620000000</v>
      </c>
      <c r="Y67" s="5">
        <v>219061000000</v>
      </c>
      <c r="Z67" s="5">
        <v>143650000000</v>
      </c>
    </row>
    <row r="68" spans="3:26" ht="15.5" x14ac:dyDescent="0.35">
      <c r="C68" t="s">
        <v>1420</v>
      </c>
    </row>
    <row r="69" spans="3:26" ht="15.5" x14ac:dyDescent="0.35">
      <c r="C69" t="s">
        <v>91</v>
      </c>
    </row>
    <row r="70" spans="3:26" ht="15.5" x14ac:dyDescent="0.35">
      <c r="C70" t="s">
        <v>392</v>
      </c>
      <c r="D70" s="5">
        <v>-438675000000</v>
      </c>
      <c r="E70" s="5">
        <v>-100693000000</v>
      </c>
      <c r="F70" s="5">
        <v>-95819000000</v>
      </c>
      <c r="G70" s="5">
        <v>-91068000000</v>
      </c>
      <c r="I70" s="5">
        <v>-726255000000</v>
      </c>
      <c r="J70" s="5">
        <v>-701775000000</v>
      </c>
      <c r="K70" s="5">
        <v>-669866000000</v>
      </c>
      <c r="L70" s="5">
        <v>-411839000000</v>
      </c>
      <c r="M70" s="5">
        <v>-365225000000</v>
      </c>
      <c r="N70" s="5">
        <v>-324647000000</v>
      </c>
      <c r="O70" s="5">
        <v>-299569000000</v>
      </c>
      <c r="P70" s="5">
        <v>-326093000000</v>
      </c>
      <c r="Q70" s="5">
        <v>-257840000000</v>
      </c>
      <c r="R70" s="5">
        <v>-212660000000</v>
      </c>
      <c r="S70" s="5">
        <v>-207485000000</v>
      </c>
      <c r="T70" s="5">
        <v>-219575000000</v>
      </c>
      <c r="U70" s="5">
        <v>-176515000000</v>
      </c>
      <c r="V70" s="5">
        <v>-147227000000</v>
      </c>
      <c r="W70" s="5">
        <v>-177037000000</v>
      </c>
      <c r="X70" s="5">
        <v>-143701000000</v>
      </c>
      <c r="Y70" s="5">
        <v>-139423000000</v>
      </c>
      <c r="Z70" s="5">
        <v>-259870000000</v>
      </c>
    </row>
    <row r="71" spans="3:26" ht="15.5" x14ac:dyDescent="0.35">
      <c r="C71" t="s">
        <v>1136</v>
      </c>
      <c r="D71" s="5">
        <v>-94492000000</v>
      </c>
      <c r="E71" s="5">
        <v>-97010000000</v>
      </c>
      <c r="F71" s="5">
        <v>-102111000000</v>
      </c>
      <c r="G71" s="5">
        <v>-90223000000</v>
      </c>
      <c r="I71" s="5">
        <v>-383836000000</v>
      </c>
      <c r="J71" s="5">
        <v>-360035000000</v>
      </c>
      <c r="K71" s="5">
        <v>-333839000000</v>
      </c>
      <c r="L71" s="5">
        <v>-284395000000</v>
      </c>
      <c r="M71" s="5">
        <v>-268782000000</v>
      </c>
      <c r="N71" s="5">
        <v>-259628000000</v>
      </c>
      <c r="O71" s="5">
        <v>-260154000000</v>
      </c>
      <c r="P71" s="5">
        <v>-289492000000</v>
      </c>
      <c r="Q71" s="5">
        <v>-248521000000</v>
      </c>
      <c r="R71" s="5">
        <v>-276357000000</v>
      </c>
      <c r="S71" s="5">
        <v>-332524000000</v>
      </c>
      <c r="T71" s="5">
        <v>-254109000000</v>
      </c>
      <c r="U71" s="5">
        <v>-227425000000</v>
      </c>
      <c r="V71" s="5">
        <v>-195175000000</v>
      </c>
      <c r="W71" s="5">
        <v>-159783000000</v>
      </c>
      <c r="X71" s="5">
        <v>-150121000000</v>
      </c>
      <c r="Y71" s="5">
        <v>-115521000000</v>
      </c>
      <c r="Z71" s="5">
        <v>-137529000000</v>
      </c>
    </row>
    <row r="72" spans="3:26" ht="15.5" x14ac:dyDescent="0.35">
      <c r="C72" t="s">
        <v>1423</v>
      </c>
      <c r="D72" s="5">
        <v>-586916000000</v>
      </c>
      <c r="E72" s="5">
        <v>-284351000000</v>
      </c>
      <c r="F72" s="5">
        <v>-233205000000</v>
      </c>
      <c r="G72" s="5">
        <v>-187343000000</v>
      </c>
      <c r="I72" s="5">
        <v>-1291815000000</v>
      </c>
      <c r="J72" s="5">
        <v>-1118310000000</v>
      </c>
      <c r="K72" s="5">
        <v>-1035989000000</v>
      </c>
      <c r="L72" s="5">
        <v>-662263000000</v>
      </c>
      <c r="M72" s="5">
        <v>-684003000000</v>
      </c>
      <c r="N72" s="5">
        <v>-633588000000</v>
      </c>
      <c r="O72" s="5">
        <v>-116191000000</v>
      </c>
      <c r="P72" s="5">
        <v>-788469000000</v>
      </c>
      <c r="Q72" s="5">
        <v>-507935000000</v>
      </c>
      <c r="R72" s="5">
        <v>-942660000000</v>
      </c>
      <c r="S72" s="5">
        <v>-883065000000</v>
      </c>
      <c r="T72" s="5">
        <v>-641255000000</v>
      </c>
      <c r="U72" s="5">
        <v>-1447725000000</v>
      </c>
      <c r="V72" s="5">
        <v>-369438000000</v>
      </c>
      <c r="W72" s="5">
        <v>-64709000000</v>
      </c>
      <c r="X72" s="5">
        <v>-11135000000</v>
      </c>
      <c r="Y72" s="5">
        <v>-57318000000</v>
      </c>
      <c r="Z72" s="5">
        <v>-6959197000000</v>
      </c>
    </row>
    <row r="73" spans="3:26" ht="15.5" x14ac:dyDescent="0.35">
      <c r="C73" t="s">
        <v>88</v>
      </c>
      <c r="D73" s="5">
        <v>-392977000000</v>
      </c>
      <c r="E73" s="5">
        <v>-47551000000</v>
      </c>
      <c r="F73" s="5">
        <v>36808000000</v>
      </c>
      <c r="G73" s="5">
        <v>86891000000</v>
      </c>
      <c r="I73" s="5">
        <v>-316829000000</v>
      </c>
      <c r="J73" s="5">
        <v>98393000000</v>
      </c>
      <c r="K73" s="5">
        <v>24872000000</v>
      </c>
      <c r="L73" s="5">
        <v>45185000000</v>
      </c>
      <c r="M73" s="5">
        <v>-528916000000</v>
      </c>
      <c r="N73" s="5">
        <v>-584870000000</v>
      </c>
      <c r="O73" s="5">
        <v>11558000000</v>
      </c>
      <c r="P73" s="5">
        <v>-305175000000</v>
      </c>
      <c r="Q73" s="5">
        <v>112985000000</v>
      </c>
      <c r="R73" s="5">
        <v>-470640000000</v>
      </c>
      <c r="S73" s="5">
        <v>-647338000000</v>
      </c>
      <c r="T73" s="5">
        <v>-499810000000</v>
      </c>
      <c r="U73" s="5">
        <v>-1169662000000</v>
      </c>
      <c r="V73" s="5">
        <v>132386000000</v>
      </c>
      <c r="W73" s="5">
        <v>235715000000</v>
      </c>
      <c r="X73" s="5">
        <v>222659000000</v>
      </c>
      <c r="Y73" s="5">
        <v>242848000000</v>
      </c>
      <c r="Z73" s="5">
        <v>-6949961000000</v>
      </c>
    </row>
    <row r="74" spans="3:26" ht="15.5" x14ac:dyDescent="0.35">
      <c r="C74" t="s">
        <v>89</v>
      </c>
      <c r="D74" s="5">
        <v>-2761000000</v>
      </c>
      <c r="E74" s="5">
        <v>-1573000000</v>
      </c>
      <c r="F74" s="5">
        <v>-11786000000</v>
      </c>
      <c r="G74" s="5">
        <v>946000000</v>
      </c>
      <c r="I74" s="5">
        <v>-15174000000</v>
      </c>
      <c r="J74" s="5">
        <v>8083000000</v>
      </c>
      <c r="K74" s="5">
        <v>-3062000000</v>
      </c>
      <c r="L74" s="5">
        <v>2062000000</v>
      </c>
      <c r="M74" s="5">
        <v>-19556000000</v>
      </c>
      <c r="N74" s="5">
        <v>3439000000</v>
      </c>
      <c r="O74" s="5">
        <v>37741000000</v>
      </c>
      <c r="P74" s="5">
        <v>-98406000000</v>
      </c>
      <c r="Q74" s="5">
        <v>5414000000</v>
      </c>
      <c r="R74" s="5">
        <v>-241548000000</v>
      </c>
      <c r="S74" s="5">
        <v>-4412000000</v>
      </c>
      <c r="T74" s="5">
        <v>-170124000000</v>
      </c>
      <c r="U74" s="5">
        <v>56686000000</v>
      </c>
      <c r="V74" s="5">
        <v>11695000000</v>
      </c>
      <c r="W74" s="5">
        <v>7572000000</v>
      </c>
      <c r="X74" s="5">
        <v>-4418000000</v>
      </c>
      <c r="Y74" s="5">
        <v>3441000000</v>
      </c>
      <c r="Z74" s="5">
        <v>-230723000000</v>
      </c>
    </row>
    <row r="75" spans="3:26" ht="15.5" x14ac:dyDescent="0.35">
      <c r="C75" t="s">
        <v>1424</v>
      </c>
      <c r="D75" s="5">
        <v>1756000000</v>
      </c>
      <c r="E75" s="5">
        <v>2729000000</v>
      </c>
      <c r="F75" s="5">
        <v>823000000</v>
      </c>
      <c r="G75" s="5">
        <v>1656000000</v>
      </c>
      <c r="I75" s="5">
        <v>6964000000</v>
      </c>
      <c r="J75" s="5">
        <v>12090000000</v>
      </c>
      <c r="K75" s="5">
        <v>15163000000</v>
      </c>
      <c r="L75" s="5">
        <v>11396000000</v>
      </c>
      <c r="M75" s="5">
        <v>12416000000</v>
      </c>
      <c r="N75" s="5">
        <v>32711000000</v>
      </c>
      <c r="O75" s="5">
        <v>216142000000</v>
      </c>
      <c r="P75" s="5">
        <v>18188000000</v>
      </c>
      <c r="Q75" s="5">
        <v>103992000000</v>
      </c>
      <c r="R75" s="5">
        <v>14697000000</v>
      </c>
      <c r="S75" s="5">
        <v>69896000000</v>
      </c>
      <c r="T75" s="5">
        <v>15284000000</v>
      </c>
      <c r="U75" s="5">
        <v>114709000000</v>
      </c>
      <c r="V75" s="5">
        <v>45490000000</v>
      </c>
      <c r="W75" s="5">
        <v>9082000000</v>
      </c>
      <c r="X75" s="5">
        <v>3939000000</v>
      </c>
      <c r="Y75" s="5">
        <v>16852000000</v>
      </c>
      <c r="Z75" s="5">
        <v>22864000000</v>
      </c>
    </row>
    <row r="76" spans="3:26" ht="15.5" x14ac:dyDescent="0.35">
      <c r="C76" t="s">
        <v>1425</v>
      </c>
      <c r="D76" s="5">
        <v>-4517000000</v>
      </c>
      <c r="E76" s="5">
        <v>-4302000000</v>
      </c>
      <c r="F76" s="5">
        <v>-12609000000</v>
      </c>
      <c r="G76" s="5">
        <v>-710000000</v>
      </c>
      <c r="I76" s="5">
        <v>-22138000000</v>
      </c>
      <c r="J76" s="5">
        <v>-4007000000</v>
      </c>
      <c r="K76" s="5">
        <v>-18225000000</v>
      </c>
      <c r="L76" s="5">
        <v>-9334000000</v>
      </c>
      <c r="M76" s="5">
        <v>-31972000000</v>
      </c>
      <c r="N76" s="5">
        <v>-29272000000</v>
      </c>
      <c r="O76" s="5">
        <v>-178401000000</v>
      </c>
      <c r="P76" s="5">
        <v>-116594000000</v>
      </c>
      <c r="Q76" s="5">
        <v>-98578000000</v>
      </c>
      <c r="R76" s="5">
        <v>-256245000000</v>
      </c>
      <c r="S76" s="5">
        <v>-74308000000</v>
      </c>
      <c r="T76" s="5">
        <v>-185408000000</v>
      </c>
      <c r="U76" s="5">
        <v>-58023000000</v>
      </c>
      <c r="V76" s="5">
        <v>-33795000000</v>
      </c>
      <c r="W76" s="5">
        <v>-1510000000</v>
      </c>
      <c r="X76" s="5">
        <v>-8357000000</v>
      </c>
      <c r="Y76" s="5">
        <v>-13411000000</v>
      </c>
      <c r="Z76" s="5">
        <v>-253587000000</v>
      </c>
    </row>
    <row r="77" spans="3:26" ht="15.5" x14ac:dyDescent="0.35">
      <c r="C77" t="s">
        <v>94</v>
      </c>
      <c r="D77" s="5">
        <v>-2761000000</v>
      </c>
      <c r="E77" s="5">
        <v>-1573000000</v>
      </c>
      <c r="F77" s="5">
        <v>-11786000000</v>
      </c>
      <c r="G77" s="5">
        <v>946000000</v>
      </c>
      <c r="I77" s="5">
        <v>-15174000000</v>
      </c>
      <c r="J77" s="5">
        <v>8083000000</v>
      </c>
      <c r="K77" s="5">
        <v>-3062000000</v>
      </c>
      <c r="L77" s="5">
        <v>2062000000</v>
      </c>
      <c r="M77" s="5">
        <v>-19556000000</v>
      </c>
      <c r="N77" s="5">
        <v>3439000000</v>
      </c>
      <c r="O77" s="5">
        <v>37741000000</v>
      </c>
      <c r="P77" s="5">
        <v>-98406000000</v>
      </c>
      <c r="Q77" s="5">
        <v>5414000000</v>
      </c>
      <c r="R77" s="5">
        <v>-241548000000</v>
      </c>
      <c r="S77" s="5">
        <v>-4412000000</v>
      </c>
      <c r="T77" s="5">
        <v>-170124000000</v>
      </c>
      <c r="U77" s="5">
        <v>56686000000</v>
      </c>
      <c r="V77" s="5">
        <v>11695000000</v>
      </c>
      <c r="W77" s="5">
        <v>7572000000</v>
      </c>
      <c r="X77" s="5">
        <v>-4418000000</v>
      </c>
      <c r="Y77" s="5">
        <v>3441000000</v>
      </c>
      <c r="Z77" s="5">
        <v>-230723000000</v>
      </c>
    </row>
    <row r="78" spans="3:26" ht="15.5" x14ac:dyDescent="0.35">
      <c r="C78" t="s">
        <v>28</v>
      </c>
      <c r="D78" s="5">
        <v>-395738000000</v>
      </c>
      <c r="E78" s="5">
        <v>-49124000000</v>
      </c>
      <c r="F78" s="5">
        <v>25022000000</v>
      </c>
      <c r="G78" s="5">
        <v>87837000000</v>
      </c>
      <c r="I78" s="5">
        <v>-332003000000</v>
      </c>
      <c r="J78" s="5">
        <v>106476000000</v>
      </c>
      <c r="K78" s="5">
        <v>21810000000</v>
      </c>
      <c r="L78" s="5">
        <v>47247000000</v>
      </c>
      <c r="M78" s="5">
        <v>-548472000000</v>
      </c>
      <c r="N78" s="5">
        <v>-581431000000</v>
      </c>
      <c r="O78" s="5">
        <v>49299000000</v>
      </c>
      <c r="P78" s="5">
        <v>-403581000000</v>
      </c>
      <c r="Q78" s="5">
        <v>118399000000</v>
      </c>
      <c r="R78" s="5">
        <v>-712188000000</v>
      </c>
      <c r="S78" s="5">
        <v>-651750000000</v>
      </c>
      <c r="T78" s="5">
        <v>-669934000000</v>
      </c>
      <c r="U78" s="5">
        <v>-1112976000000</v>
      </c>
      <c r="V78" s="5">
        <v>144081000000</v>
      </c>
      <c r="W78" s="5">
        <v>243287000000</v>
      </c>
      <c r="X78" s="5">
        <v>218241000000</v>
      </c>
      <c r="Y78" s="5">
        <v>246289000000</v>
      </c>
      <c r="Z78" s="5">
        <v>-7180684000000</v>
      </c>
    </row>
    <row r="79" spans="3:26" ht="15.5" x14ac:dyDescent="0.35">
      <c r="C79" t="s">
        <v>27</v>
      </c>
      <c r="D79" s="5">
        <v>-96426000000</v>
      </c>
      <c r="I79" s="5">
        <v>-96426000000</v>
      </c>
      <c r="J79" s="5">
        <v>-103644000000</v>
      </c>
      <c r="K79" s="5">
        <v>6092000000</v>
      </c>
      <c r="L79" s="5">
        <v>39374000000</v>
      </c>
      <c r="M79" s="5">
        <v>103049000000</v>
      </c>
      <c r="N79" s="5">
        <v>96990000000</v>
      </c>
      <c r="O79" s="5">
        <v>196000000</v>
      </c>
      <c r="P79" s="5">
        <v>2480000000</v>
      </c>
      <c r="Q79" s="5">
        <v>3135000000</v>
      </c>
      <c r="R79" s="5">
        <v>-6534000000</v>
      </c>
      <c r="S79" s="5">
        <v>-24260000000</v>
      </c>
      <c r="T79" s="5">
        <v>7928000000</v>
      </c>
      <c r="U79" s="5">
        <v>-23069000000</v>
      </c>
      <c r="V79" s="5">
        <v>1514000000</v>
      </c>
      <c r="W79" s="5">
        <v>17158000000</v>
      </c>
      <c r="X79" s="5">
        <v>-278000000</v>
      </c>
      <c r="Y79" s="5">
        <v>19194000000</v>
      </c>
      <c r="Z79" s="5">
        <v>-100466000000</v>
      </c>
    </row>
    <row r="80" spans="3:26" ht="15.5" x14ac:dyDescent="0.35">
      <c r="C80" t="s">
        <v>313</v>
      </c>
      <c r="D80" s="5">
        <v>-96426000000</v>
      </c>
      <c r="I80" s="5">
        <v>-96426000000</v>
      </c>
      <c r="J80" s="5">
        <v>-103644000000</v>
      </c>
      <c r="K80" s="5">
        <v>6092000000</v>
      </c>
      <c r="L80" s="5">
        <v>39374000000</v>
      </c>
      <c r="M80" s="5">
        <v>103049000000</v>
      </c>
      <c r="N80" s="5">
        <v>96990000000</v>
      </c>
      <c r="O80" s="5">
        <v>196000000</v>
      </c>
      <c r="P80" s="5">
        <v>2480000000</v>
      </c>
      <c r="Q80" s="5">
        <v>3135000000</v>
      </c>
    </row>
    <row r="81" spans="2:26" ht="15.5" x14ac:dyDescent="0.35">
      <c r="C81" t="s">
        <v>314</v>
      </c>
      <c r="R81" s="5">
        <v>-6534000000</v>
      </c>
      <c r="S81" s="5">
        <v>-24260000000</v>
      </c>
      <c r="W81" s="5">
        <v>17158000000</v>
      </c>
      <c r="X81" s="5">
        <v>-278000000</v>
      </c>
      <c r="Y81" s="5">
        <v>19194000000</v>
      </c>
      <c r="Z81" s="5">
        <v>-100466000000</v>
      </c>
    </row>
    <row r="82" spans="2:26" ht="15.5" x14ac:dyDescent="0.35">
      <c r="C82" t="s">
        <v>315</v>
      </c>
      <c r="D82" s="5">
        <v>-96426000000</v>
      </c>
      <c r="I82" s="5">
        <v>-96426000000</v>
      </c>
      <c r="J82" s="5">
        <v>-103644000000</v>
      </c>
      <c r="K82" s="5">
        <v>6092000000</v>
      </c>
      <c r="L82" s="5">
        <v>39374000000</v>
      </c>
      <c r="M82" s="5">
        <v>103049000000</v>
      </c>
      <c r="N82" s="5">
        <v>96990000000</v>
      </c>
      <c r="O82" s="5">
        <v>196000000</v>
      </c>
      <c r="P82" s="5">
        <v>2480000000</v>
      </c>
      <c r="Q82" s="5">
        <v>3135000000</v>
      </c>
      <c r="R82" s="5">
        <v>-6534000000</v>
      </c>
      <c r="S82" s="5">
        <v>-24260000000</v>
      </c>
      <c r="T82" s="5">
        <v>7928000000</v>
      </c>
      <c r="U82" s="5">
        <v>-23069000000</v>
      </c>
      <c r="V82" s="5">
        <v>1514000000</v>
      </c>
      <c r="W82" s="5">
        <v>17158000000</v>
      </c>
      <c r="X82" s="5">
        <v>-278000000</v>
      </c>
      <c r="Y82" s="5">
        <v>19194000000</v>
      </c>
      <c r="Z82" s="5">
        <v>-100466000000</v>
      </c>
    </row>
    <row r="83" spans="2:26" ht="15.5" x14ac:dyDescent="0.35">
      <c r="C83" t="s">
        <v>97</v>
      </c>
      <c r="D83" s="5">
        <v>-492164000000</v>
      </c>
      <c r="E83" s="5">
        <v>-49124000000</v>
      </c>
      <c r="F83" s="5">
        <v>25022000000</v>
      </c>
      <c r="G83" s="5">
        <v>87837000000</v>
      </c>
      <c r="I83" s="5">
        <v>-428429000000</v>
      </c>
      <c r="J83" s="5">
        <v>2832000000</v>
      </c>
      <c r="K83" s="5">
        <v>27902000000</v>
      </c>
      <c r="L83" s="5">
        <v>86621000000</v>
      </c>
      <c r="M83" s="5">
        <v>-445423000000</v>
      </c>
      <c r="N83" s="5">
        <v>-484441000000</v>
      </c>
      <c r="O83" s="5">
        <v>49495000000</v>
      </c>
      <c r="P83" s="5">
        <v>-401101000000</v>
      </c>
      <c r="Q83" s="5">
        <v>121534000000</v>
      </c>
      <c r="R83" s="5">
        <v>-718722000000</v>
      </c>
      <c r="S83" s="5">
        <v>-676010000000</v>
      </c>
      <c r="T83" s="5">
        <v>-662006000000</v>
      </c>
      <c r="U83" s="5">
        <v>-1136045000000</v>
      </c>
      <c r="V83" s="5">
        <v>145595000000</v>
      </c>
      <c r="W83" s="5">
        <v>260445000000</v>
      </c>
      <c r="X83" s="5">
        <v>217963000000</v>
      </c>
      <c r="Y83" s="5">
        <v>265483000000</v>
      </c>
      <c r="Z83" s="5">
        <v>-7281150000000</v>
      </c>
    </row>
    <row r="84" spans="2:26" ht="15.5" x14ac:dyDescent="0.35">
      <c r="C84" t="s">
        <v>98</v>
      </c>
      <c r="D84" s="5">
        <v>-24398000000</v>
      </c>
      <c r="E84" s="5">
        <v>40412000000</v>
      </c>
      <c r="F84" s="5">
        <v>40900000000</v>
      </c>
      <c r="G84" s="5">
        <v>8198000000</v>
      </c>
      <c r="I84" s="5">
        <v>65112000000</v>
      </c>
      <c r="J84" s="5">
        <v>-20282000000</v>
      </c>
      <c r="K84" s="5">
        <v>5454000000</v>
      </c>
      <c r="L84" s="5">
        <v>-18713000000</v>
      </c>
      <c r="M84" s="5">
        <v>7862000000</v>
      </c>
      <c r="N84" s="5">
        <v>-382000000</v>
      </c>
      <c r="O84" s="5">
        <v>167303000000</v>
      </c>
      <c r="P84" s="5">
        <v>-149695000000</v>
      </c>
      <c r="Q84" s="5">
        <v>37527000000</v>
      </c>
      <c r="R84" s="5">
        <v>73832000000</v>
      </c>
      <c r="S84" s="5">
        <v>-24855000000</v>
      </c>
      <c r="T84" s="5">
        <v>6574000000</v>
      </c>
      <c r="U84" s="5">
        <v>17669000000</v>
      </c>
      <c r="V84" s="5">
        <v>-258000000</v>
      </c>
      <c r="W84" s="5">
        <v>-32741000000</v>
      </c>
    </row>
    <row r="85" spans="2:26" ht="15.5" x14ac:dyDescent="0.35">
      <c r="C85" t="s">
        <v>99</v>
      </c>
      <c r="D85" s="5">
        <v>-24398000000</v>
      </c>
      <c r="E85" s="5">
        <v>40412000000</v>
      </c>
      <c r="F85" s="5">
        <v>40900000000</v>
      </c>
      <c r="G85" s="5">
        <v>8198000000</v>
      </c>
      <c r="I85" s="5">
        <v>65112000000</v>
      </c>
      <c r="J85" s="5">
        <v>-20282000000</v>
      </c>
      <c r="K85" s="5">
        <v>5454000000</v>
      </c>
      <c r="L85" s="5">
        <v>-18713000000</v>
      </c>
      <c r="M85" s="5">
        <v>7862000000</v>
      </c>
      <c r="N85" s="5">
        <v>-382000000</v>
      </c>
      <c r="O85" s="5">
        <v>167303000000</v>
      </c>
      <c r="P85" s="5">
        <v>-149695000000</v>
      </c>
      <c r="Q85" s="5">
        <v>37527000000</v>
      </c>
      <c r="R85" s="5">
        <v>73832000000</v>
      </c>
      <c r="S85" s="5">
        <v>-24855000000</v>
      </c>
      <c r="T85" s="5">
        <v>6574000000</v>
      </c>
      <c r="U85" s="5">
        <v>17669000000</v>
      </c>
      <c r="V85" s="5">
        <v>-258000000</v>
      </c>
      <c r="W85" s="5">
        <v>-32741000000</v>
      </c>
    </row>
    <row r="86" spans="2:26" ht="15.5" x14ac:dyDescent="0.35">
      <c r="C86" t="s">
        <v>100</v>
      </c>
      <c r="D86" s="5">
        <v>-516562000000</v>
      </c>
      <c r="E86" s="5">
        <v>-8712000000</v>
      </c>
      <c r="F86" s="5">
        <v>65922000000</v>
      </c>
      <c r="G86" s="5">
        <v>96035000000</v>
      </c>
      <c r="I86" s="5">
        <v>-363317000000</v>
      </c>
      <c r="J86" s="5">
        <v>-17450000000</v>
      </c>
      <c r="K86" s="5">
        <v>33356000000</v>
      </c>
      <c r="L86" s="5">
        <v>67908000000</v>
      </c>
      <c r="M86" s="5">
        <v>-437561000000</v>
      </c>
      <c r="N86" s="5">
        <v>-484823000000</v>
      </c>
      <c r="O86" s="5">
        <v>216798000000</v>
      </c>
      <c r="P86" s="5">
        <v>-550796000000</v>
      </c>
      <c r="Q86" s="5">
        <v>159061000000</v>
      </c>
      <c r="R86" s="5">
        <v>-644890000000</v>
      </c>
      <c r="S86" s="5">
        <v>-700865000000</v>
      </c>
      <c r="T86" s="5">
        <v>-655432000000</v>
      </c>
      <c r="U86" s="5">
        <v>-1118376000000</v>
      </c>
      <c r="V86" s="5">
        <v>145337000000</v>
      </c>
      <c r="W86" s="5">
        <v>227704000000</v>
      </c>
    </row>
    <row r="87" spans="2:26" ht="15.5" x14ac:dyDescent="0.35">
      <c r="C87" t="s">
        <v>101</v>
      </c>
      <c r="D87" s="5">
        <v>-492164000000</v>
      </c>
      <c r="E87" s="5">
        <v>-49124000000</v>
      </c>
      <c r="F87" s="5">
        <v>25022000000</v>
      </c>
      <c r="G87" s="5">
        <v>87837000000</v>
      </c>
      <c r="I87" s="5">
        <v>-428429000000</v>
      </c>
      <c r="J87" s="5">
        <v>2832000000</v>
      </c>
      <c r="K87" s="5">
        <v>27902000000</v>
      </c>
      <c r="L87" s="5">
        <v>86621000000</v>
      </c>
      <c r="M87" s="5">
        <v>-445423000000</v>
      </c>
      <c r="N87" s="5">
        <v>-484441000000</v>
      </c>
      <c r="O87" s="5">
        <v>49495000000</v>
      </c>
      <c r="P87" s="5">
        <v>-401101000000</v>
      </c>
      <c r="Q87" s="5">
        <v>121534000000</v>
      </c>
      <c r="R87" s="5">
        <v>-718722000000</v>
      </c>
      <c r="S87" s="5">
        <v>-676010000000</v>
      </c>
      <c r="T87" s="5">
        <v>-662006000000</v>
      </c>
      <c r="U87" s="5">
        <v>-1136045000000</v>
      </c>
      <c r="V87" s="5">
        <v>145595000000</v>
      </c>
      <c r="W87" s="5">
        <v>260445000000</v>
      </c>
      <c r="X87" s="5">
        <v>217963000000</v>
      </c>
      <c r="Y87" s="5">
        <v>265483000000</v>
      </c>
      <c r="Z87" s="5">
        <v>-7281150000000</v>
      </c>
    </row>
    <row r="88" spans="2:26" ht="15.5" x14ac:dyDescent="0.35">
      <c r="C88" t="s">
        <v>7</v>
      </c>
      <c r="D88" s="5">
        <v>-516562000000</v>
      </c>
      <c r="E88" s="5">
        <v>-8712000000</v>
      </c>
      <c r="F88" s="5">
        <v>65922000000</v>
      </c>
      <c r="G88" s="5">
        <v>96035000000</v>
      </c>
      <c r="I88" s="5">
        <v>-363317000000</v>
      </c>
      <c r="J88" s="5">
        <v>-17450000000</v>
      </c>
      <c r="K88" s="5">
        <v>33356000000</v>
      </c>
      <c r="L88" s="5">
        <v>67908000000</v>
      </c>
      <c r="M88" s="5">
        <v>-437561000000</v>
      </c>
      <c r="N88" s="5">
        <v>-484823000000</v>
      </c>
      <c r="O88" s="5">
        <v>216798000000</v>
      </c>
      <c r="P88" s="5">
        <v>-550796000000</v>
      </c>
      <c r="Q88" s="5">
        <v>159061000000</v>
      </c>
      <c r="R88" s="5">
        <v>-644890000000</v>
      </c>
      <c r="S88" s="5">
        <v>-700865000000</v>
      </c>
      <c r="T88" s="5">
        <v>-655432000000</v>
      </c>
      <c r="U88" s="5">
        <v>-1118376000000</v>
      </c>
      <c r="V88" s="5">
        <v>145337000000</v>
      </c>
      <c r="W88" s="5">
        <v>227704000000</v>
      </c>
    </row>
    <row r="89" spans="2:26" ht="15.5" x14ac:dyDescent="0.35">
      <c r="C89" t="s">
        <v>394</v>
      </c>
    </row>
    <row r="90" spans="2:26" ht="15.5" x14ac:dyDescent="0.35">
      <c r="C90" t="s">
        <v>102</v>
      </c>
      <c r="D90" s="5">
        <v>-492164000000</v>
      </c>
      <c r="E90" s="5">
        <v>-49124000000</v>
      </c>
      <c r="F90" s="5">
        <v>25022000000</v>
      </c>
      <c r="G90" s="5">
        <v>87837000000</v>
      </c>
      <c r="I90" s="5">
        <v>-428429000000</v>
      </c>
      <c r="J90" s="5">
        <v>2832000000</v>
      </c>
      <c r="K90" s="5">
        <v>27902000000</v>
      </c>
      <c r="L90" s="5">
        <v>86621000000</v>
      </c>
      <c r="M90" s="5">
        <v>-445423000000</v>
      </c>
      <c r="N90" s="5">
        <v>-484441000000</v>
      </c>
      <c r="O90" s="5">
        <v>49495000000</v>
      </c>
      <c r="P90" s="5">
        <v>-401101000000</v>
      </c>
      <c r="Q90" s="5">
        <v>121534000000</v>
      </c>
      <c r="R90" s="5">
        <v>-718722000000</v>
      </c>
      <c r="S90" s="5">
        <v>-676010000000</v>
      </c>
      <c r="T90" s="5">
        <v>-662006000000</v>
      </c>
      <c r="U90" s="5">
        <v>-1136045000000</v>
      </c>
      <c r="V90" s="5">
        <v>145595000000</v>
      </c>
      <c r="W90" s="5">
        <v>260445000000</v>
      </c>
      <c r="X90" s="5">
        <v>217963000000</v>
      </c>
      <c r="Y90" s="5">
        <v>265483000000</v>
      </c>
      <c r="Z90" s="5">
        <v>-7281150000000</v>
      </c>
    </row>
    <row r="91" spans="2:26" ht="15.5" x14ac:dyDescent="0.35">
      <c r="C91" t="s">
        <v>103</v>
      </c>
      <c r="D91" s="5">
        <v>-516562000000</v>
      </c>
      <c r="E91" s="5">
        <v>-8712000000</v>
      </c>
      <c r="F91" s="5">
        <v>65922000000</v>
      </c>
      <c r="G91" s="5">
        <v>96035000000</v>
      </c>
      <c r="I91" s="5">
        <v>-363317000000</v>
      </c>
      <c r="J91" s="5">
        <v>-17450000000</v>
      </c>
      <c r="K91" s="5">
        <v>33356000000</v>
      </c>
      <c r="L91" s="5">
        <v>67908000000</v>
      </c>
      <c r="M91" s="5">
        <v>-437561000000</v>
      </c>
      <c r="N91" s="5">
        <v>-484823000000</v>
      </c>
      <c r="O91" s="5">
        <v>216798000000</v>
      </c>
      <c r="P91" s="5">
        <v>-550796000000</v>
      </c>
      <c r="Q91" s="5">
        <v>159061000000</v>
      </c>
      <c r="R91" s="5">
        <v>-644890000000</v>
      </c>
      <c r="S91" s="5">
        <v>-700865000000</v>
      </c>
      <c r="T91" s="5">
        <v>-655432000000</v>
      </c>
      <c r="U91" s="5">
        <v>-1118376000000</v>
      </c>
      <c r="V91" s="5">
        <v>145337000000</v>
      </c>
      <c r="W91" s="5">
        <v>227704000000</v>
      </c>
    </row>
    <row r="92" spans="2:26" ht="15.5" x14ac:dyDescent="0.35">
      <c r="C92" t="s">
        <v>104</v>
      </c>
      <c r="D92" s="5">
        <v>-516562000000</v>
      </c>
      <c r="E92" s="5">
        <v>-8712000000</v>
      </c>
      <c r="F92" s="5">
        <v>65922000000</v>
      </c>
      <c r="G92" s="5">
        <v>96035000000</v>
      </c>
      <c r="I92" s="5">
        <v>-363317000000</v>
      </c>
      <c r="J92" s="5">
        <v>-17450000000</v>
      </c>
      <c r="K92" s="5">
        <v>33356000000</v>
      </c>
      <c r="L92" s="5">
        <v>67908000000</v>
      </c>
      <c r="M92" s="5">
        <v>-437561000000</v>
      </c>
      <c r="N92" s="5">
        <v>-484823000000</v>
      </c>
      <c r="O92" s="5">
        <v>216798000000</v>
      </c>
      <c r="P92" s="5">
        <v>-550796000000</v>
      </c>
      <c r="Q92" s="5">
        <v>159061000000</v>
      </c>
      <c r="R92" s="5">
        <v>-644890000000</v>
      </c>
      <c r="S92" s="5">
        <v>-700865000000</v>
      </c>
      <c r="T92" s="5">
        <v>-655432000000</v>
      </c>
      <c r="U92" s="5">
        <v>-1118376000000</v>
      </c>
      <c r="V92" s="5">
        <v>145337000000</v>
      </c>
      <c r="W92" s="5">
        <v>227704000000</v>
      </c>
    </row>
    <row r="94" spans="2:26" ht="15.5" x14ac:dyDescent="0.35">
      <c r="B94" t="s">
        <v>105</v>
      </c>
      <c r="C94" t="s">
        <v>106</v>
      </c>
    </row>
    <row r="95" spans="2:26" ht="15.5" x14ac:dyDescent="0.35">
      <c r="C95" t="s">
        <v>19</v>
      </c>
      <c r="D95" s="5">
        <v>298940000000</v>
      </c>
      <c r="E95" s="5">
        <v>355554000000</v>
      </c>
      <c r="F95" s="5">
        <v>396679000000</v>
      </c>
      <c r="G95" s="5">
        <v>337241000000</v>
      </c>
      <c r="I95" s="5">
        <v>298940000000</v>
      </c>
      <c r="J95" s="5">
        <v>331700000000</v>
      </c>
      <c r="K95" s="5">
        <v>201930000000</v>
      </c>
      <c r="L95" s="5">
        <v>188750000000</v>
      </c>
      <c r="M95" s="5">
        <v>119138000000</v>
      </c>
      <c r="N95" s="5">
        <v>118962000000</v>
      </c>
      <c r="O95" s="5">
        <v>110308000000</v>
      </c>
      <c r="P95" s="5">
        <v>110105000000</v>
      </c>
      <c r="Q95" s="5">
        <v>181457000000</v>
      </c>
      <c r="R95" s="5">
        <v>127767000000</v>
      </c>
      <c r="S95" s="5">
        <v>212799000000</v>
      </c>
      <c r="T95" s="5">
        <v>221699000000</v>
      </c>
      <c r="U95" s="5">
        <v>246398000000</v>
      </c>
      <c r="V95" s="5">
        <v>166298000000</v>
      </c>
      <c r="W95" s="5">
        <v>140997000000</v>
      </c>
      <c r="X95" s="5">
        <v>173192000000</v>
      </c>
      <c r="Y95" s="5">
        <v>150558000000</v>
      </c>
      <c r="Z95" s="5">
        <v>118578000000</v>
      </c>
    </row>
    <row r="96" spans="2:26" ht="15.5" x14ac:dyDescent="0.35">
      <c r="C96" t="s">
        <v>1426</v>
      </c>
      <c r="D96" s="5">
        <v>961404000000</v>
      </c>
      <c r="E96" s="5">
        <v>665282000000</v>
      </c>
      <c r="F96" s="5">
        <v>609831000000</v>
      </c>
      <c r="G96" s="5">
        <v>619527000000</v>
      </c>
      <c r="I96" s="5">
        <v>961404000000</v>
      </c>
      <c r="J96" s="5">
        <v>474261000000</v>
      </c>
      <c r="K96" s="5">
        <v>2013146000000</v>
      </c>
      <c r="L96" s="5">
        <v>339539000000</v>
      </c>
      <c r="M96" s="5">
        <v>246182000000</v>
      </c>
      <c r="N96" s="5">
        <v>80538000000</v>
      </c>
      <c r="O96" s="5">
        <v>496757000000</v>
      </c>
      <c r="P96" s="5">
        <v>803124000000</v>
      </c>
      <c r="Q96" s="5">
        <v>885824000000</v>
      </c>
      <c r="R96" s="5">
        <v>1018931000000</v>
      </c>
      <c r="S96" s="5">
        <v>880957000000</v>
      </c>
      <c r="T96" s="5">
        <v>1321263000000</v>
      </c>
      <c r="U96" s="5">
        <v>2446981000000</v>
      </c>
      <c r="V96" s="5">
        <v>1012601000000</v>
      </c>
      <c r="W96" s="5">
        <v>984119000000</v>
      </c>
      <c r="X96" s="5">
        <v>610956000000</v>
      </c>
      <c r="Y96" s="5">
        <v>249172000000</v>
      </c>
      <c r="Z96" s="5">
        <v>191885000000</v>
      </c>
    </row>
    <row r="97" spans="3:26" ht="15.5" x14ac:dyDescent="0.35">
      <c r="C97" t="s">
        <v>1427</v>
      </c>
      <c r="Q97" s="5">
        <v>514950000000</v>
      </c>
    </row>
    <row r="98" spans="3:26" ht="15.5" x14ac:dyDescent="0.35">
      <c r="C98" t="s">
        <v>1781</v>
      </c>
      <c r="D98" s="5">
        <v>3090698000000</v>
      </c>
      <c r="E98" s="5">
        <v>3069677000000</v>
      </c>
      <c r="F98" s="5">
        <v>1070758000000</v>
      </c>
      <c r="G98" s="5">
        <v>1816428000000</v>
      </c>
      <c r="I98" s="5">
        <v>3090698000000</v>
      </c>
      <c r="J98" s="5">
        <v>2162566000000</v>
      </c>
      <c r="K98" s="5">
        <v>3370260000000</v>
      </c>
      <c r="L98" s="5">
        <v>3490376000000</v>
      </c>
      <c r="M98" s="5">
        <v>2664471000000</v>
      </c>
      <c r="N98" s="5">
        <v>1459467000000</v>
      </c>
      <c r="O98" s="5">
        <v>462718000000</v>
      </c>
      <c r="P98" s="5">
        <v>649905000000</v>
      </c>
      <c r="R98" s="5">
        <v>319929000000</v>
      </c>
      <c r="S98" s="5">
        <v>462095000000</v>
      </c>
      <c r="T98" s="5">
        <v>1435819000000</v>
      </c>
      <c r="U98" s="5">
        <v>157001000000</v>
      </c>
      <c r="V98" s="5">
        <v>1532117000000</v>
      </c>
      <c r="W98" s="5">
        <v>1245654000000</v>
      </c>
      <c r="X98" s="5">
        <v>2074343000000</v>
      </c>
      <c r="Y98" s="5">
        <v>448969000000</v>
      </c>
      <c r="Z98" s="5">
        <v>370749000000</v>
      </c>
    </row>
    <row r="99" spans="3:26" ht="15.5" x14ac:dyDescent="0.35">
      <c r="C99" t="s">
        <v>93</v>
      </c>
      <c r="D99" s="5">
        <v>1228417000000</v>
      </c>
      <c r="E99" s="5">
        <v>1252815000000</v>
      </c>
      <c r="F99" s="5">
        <v>1212403000000</v>
      </c>
      <c r="G99" s="5">
        <v>1171503000000</v>
      </c>
      <c r="I99" s="5">
        <v>1228417000000</v>
      </c>
      <c r="J99" s="5">
        <v>1163305000000</v>
      </c>
      <c r="K99" s="5">
        <v>1131712000000</v>
      </c>
      <c r="L99" s="5">
        <v>1126258000000</v>
      </c>
      <c r="M99" s="5">
        <v>1333111000000</v>
      </c>
      <c r="N99" s="5">
        <v>1030749000000</v>
      </c>
      <c r="O99" s="5">
        <v>631131000000</v>
      </c>
      <c r="P99" s="5">
        <v>356305000000</v>
      </c>
      <c r="Q99" s="5">
        <v>160497000000</v>
      </c>
      <c r="R99" s="5">
        <v>1123931000000</v>
      </c>
      <c r="S99" s="5">
        <v>74097000000</v>
      </c>
      <c r="T99" s="5">
        <v>411029000000</v>
      </c>
      <c r="U99" s="5">
        <v>1357453000000</v>
      </c>
      <c r="V99" s="5">
        <v>95101000000</v>
      </c>
      <c r="W99" s="5">
        <v>1342000000</v>
      </c>
      <c r="X99" s="5">
        <v>34083000000</v>
      </c>
      <c r="Y99" s="5">
        <v>54905000000</v>
      </c>
      <c r="Z99" s="5">
        <v>4978216000000</v>
      </c>
    </row>
    <row r="100" spans="3:26" ht="15.5" x14ac:dyDescent="0.35">
      <c r="C100" t="s">
        <v>1428</v>
      </c>
      <c r="D100" s="5">
        <v>3090698000000</v>
      </c>
      <c r="E100" s="5">
        <v>3069677000000</v>
      </c>
      <c r="F100" s="5">
        <v>1070758000000</v>
      </c>
      <c r="G100" s="5">
        <v>1816428000000</v>
      </c>
      <c r="I100" s="5">
        <v>3090698000000</v>
      </c>
      <c r="J100" s="5">
        <v>2162566000000</v>
      </c>
      <c r="K100" s="5">
        <v>3370260000000</v>
      </c>
      <c r="L100" s="5">
        <v>3490376000000</v>
      </c>
      <c r="M100" s="5">
        <v>2664471000000</v>
      </c>
      <c r="N100" s="5">
        <v>1459467000000</v>
      </c>
      <c r="O100" s="5">
        <v>462718000000</v>
      </c>
      <c r="P100" s="5">
        <v>649905000000</v>
      </c>
      <c r="Q100" s="5">
        <v>514950000000</v>
      </c>
      <c r="R100" s="5">
        <v>319929000000</v>
      </c>
      <c r="S100" s="5">
        <v>462095000000</v>
      </c>
      <c r="T100" s="5">
        <v>1435819000000</v>
      </c>
      <c r="U100" s="5">
        <v>157001000000</v>
      </c>
      <c r="V100" s="5">
        <v>1532117000000</v>
      </c>
      <c r="W100" s="5">
        <v>1245654000000</v>
      </c>
      <c r="X100" s="5">
        <v>2074343000000</v>
      </c>
      <c r="Y100" s="5">
        <v>448969000000</v>
      </c>
      <c r="Z100" s="5">
        <v>370749000000</v>
      </c>
    </row>
    <row r="101" spans="3:26" ht="15.5" x14ac:dyDescent="0.35">
      <c r="C101" t="s">
        <v>1429</v>
      </c>
      <c r="W101" s="5">
        <v>9140800000000</v>
      </c>
      <c r="X101" s="5">
        <v>5012936000000</v>
      </c>
      <c r="Y101" s="5">
        <v>3418595000000</v>
      </c>
      <c r="Z101" s="5">
        <v>3531385000000</v>
      </c>
    </row>
    <row r="102" spans="3:26" ht="15.5" x14ac:dyDescent="0.35">
      <c r="C102" t="s">
        <v>110</v>
      </c>
      <c r="N102" s="5">
        <v>2103000000</v>
      </c>
      <c r="P102" s="5">
        <v>866000000</v>
      </c>
      <c r="Q102" s="5">
        <v>1684000000</v>
      </c>
      <c r="R102" s="5">
        <v>1333000000</v>
      </c>
      <c r="S102" s="5">
        <v>958000000</v>
      </c>
    </row>
    <row r="103" spans="3:26" ht="15.5" x14ac:dyDescent="0.35">
      <c r="C103" t="s">
        <v>109</v>
      </c>
      <c r="D103" s="5">
        <v>427163000000</v>
      </c>
      <c r="E103" s="5">
        <v>19817000000</v>
      </c>
      <c r="F103" s="5">
        <v>320564000000</v>
      </c>
      <c r="G103" s="5">
        <v>317901000000</v>
      </c>
      <c r="I103" s="5">
        <v>427163000000</v>
      </c>
      <c r="J103" s="5">
        <v>11649000000</v>
      </c>
      <c r="K103" s="5">
        <v>11306000000</v>
      </c>
      <c r="L103" s="5">
        <v>21195000000</v>
      </c>
      <c r="M103" s="5">
        <v>24822000000</v>
      </c>
      <c r="N103" s="5">
        <v>37797000000</v>
      </c>
      <c r="O103" s="5">
        <v>230573000000</v>
      </c>
      <c r="P103" s="5">
        <v>237471000000</v>
      </c>
      <c r="Q103" s="5">
        <v>286545000000</v>
      </c>
      <c r="R103" s="5">
        <v>417419000000</v>
      </c>
      <c r="S103" s="5">
        <v>51835000000</v>
      </c>
    </row>
    <row r="104" spans="3:26" ht="15.5" x14ac:dyDescent="0.35">
      <c r="C104" t="s">
        <v>1431</v>
      </c>
      <c r="D104" s="5">
        <v>26586599000000</v>
      </c>
      <c r="E104" s="5">
        <v>26758170000000</v>
      </c>
      <c r="F104" s="5">
        <v>28581450000000</v>
      </c>
      <c r="G104" s="5">
        <v>28039166000000</v>
      </c>
      <c r="I104" s="5">
        <v>26586599000000</v>
      </c>
      <c r="J104" s="5">
        <v>26330524000000</v>
      </c>
      <c r="K104" s="5">
        <v>23732583000000</v>
      </c>
      <c r="L104" s="5">
        <v>19368357000000</v>
      </c>
      <c r="M104" s="5">
        <v>9803920000000</v>
      </c>
      <c r="N104" s="5">
        <v>7128044000000</v>
      </c>
      <c r="O104" s="5">
        <v>6132883000000</v>
      </c>
      <c r="P104" s="5">
        <v>10129117000000</v>
      </c>
      <c r="Q104" s="5">
        <v>11281861000000</v>
      </c>
      <c r="R104" s="5">
        <v>10698065000000</v>
      </c>
      <c r="S104" s="5">
        <v>9176579000000</v>
      </c>
      <c r="T104" s="5">
        <v>7234672000000</v>
      </c>
      <c r="U104" s="5">
        <v>10128316000000</v>
      </c>
      <c r="V104" s="5">
        <v>10946347000000</v>
      </c>
      <c r="W104" s="5">
        <v>9140800000000</v>
      </c>
      <c r="X104" s="5">
        <v>5012936000000</v>
      </c>
      <c r="Y104" s="5">
        <v>3418595000000</v>
      </c>
      <c r="Z104" s="5">
        <v>3531385000000</v>
      </c>
    </row>
    <row r="105" spans="3:26" ht="15.5" x14ac:dyDescent="0.35">
      <c r="C105" t="s">
        <v>320</v>
      </c>
      <c r="R105" s="5">
        <v>29614000000</v>
      </c>
    </row>
    <row r="106" spans="3:26" ht="15.5" x14ac:dyDescent="0.35">
      <c r="C106" t="s">
        <v>1807</v>
      </c>
      <c r="D106" s="5">
        <v>98569000000</v>
      </c>
      <c r="E106" s="5">
        <v>102501000000</v>
      </c>
      <c r="F106" s="5">
        <v>99765000000</v>
      </c>
      <c r="G106" s="5">
        <v>88122000000</v>
      </c>
      <c r="I106" s="5">
        <v>98569000000</v>
      </c>
      <c r="J106" s="5">
        <v>90336000000</v>
      </c>
      <c r="K106" s="5">
        <v>73660000000</v>
      </c>
      <c r="L106" s="5">
        <v>81620000000</v>
      </c>
      <c r="M106" s="5">
        <v>89177000000</v>
      </c>
      <c r="N106" s="5">
        <v>99332000000</v>
      </c>
      <c r="O106" s="5">
        <v>88859000000</v>
      </c>
      <c r="P106" s="5">
        <v>82679000000</v>
      </c>
      <c r="Q106" s="5">
        <v>27200000000</v>
      </c>
      <c r="R106" s="5">
        <v>29614000000</v>
      </c>
      <c r="S106" s="5">
        <v>29428000000</v>
      </c>
      <c r="T106" s="5">
        <v>31405000000</v>
      </c>
      <c r="U106" s="5">
        <v>29115000000</v>
      </c>
      <c r="V106" s="5">
        <v>26384000000</v>
      </c>
      <c r="W106" s="5">
        <v>20981000000</v>
      </c>
      <c r="X106" s="5">
        <v>24687000000</v>
      </c>
    </row>
    <row r="107" spans="3:26" ht="15.5" x14ac:dyDescent="0.35">
      <c r="C107" t="s">
        <v>123</v>
      </c>
      <c r="D107" s="5">
        <v>452005000000</v>
      </c>
      <c r="E107" s="5">
        <v>455561000000</v>
      </c>
      <c r="F107" s="5">
        <v>438402000000</v>
      </c>
      <c r="G107" s="5">
        <v>441179000000</v>
      </c>
      <c r="I107" s="5">
        <v>452005000000</v>
      </c>
      <c r="J107" s="5">
        <v>438874000000</v>
      </c>
      <c r="K107" s="5">
        <v>221114000000</v>
      </c>
      <c r="L107" s="5">
        <v>215825000000</v>
      </c>
      <c r="M107" s="5">
        <v>192635000000</v>
      </c>
      <c r="N107" s="5">
        <v>194214000000</v>
      </c>
      <c r="O107" s="5">
        <v>199165000000</v>
      </c>
      <c r="P107" s="5">
        <v>194079000000</v>
      </c>
      <c r="S107" s="5">
        <v>183287000000</v>
      </c>
      <c r="T107" s="5">
        <v>224982000000</v>
      </c>
      <c r="U107" s="5">
        <v>218880000000</v>
      </c>
      <c r="V107" s="5">
        <v>206941000000</v>
      </c>
      <c r="W107" s="5">
        <v>108427000000</v>
      </c>
      <c r="X107" s="5">
        <v>94597000000</v>
      </c>
      <c r="Y107" s="5">
        <v>130527000000</v>
      </c>
      <c r="Z107" s="5">
        <v>142083000000</v>
      </c>
    </row>
    <row r="108" spans="3:26" ht="15.5" x14ac:dyDescent="0.35">
      <c r="C108" t="s">
        <v>1432</v>
      </c>
      <c r="D108" s="5">
        <v>452005000000</v>
      </c>
      <c r="E108" s="5">
        <v>455561000000</v>
      </c>
      <c r="F108" s="5">
        <v>438402000000</v>
      </c>
      <c r="G108" s="5">
        <v>441179000000</v>
      </c>
      <c r="I108" s="5">
        <v>452005000000</v>
      </c>
      <c r="J108" s="5">
        <v>438874000000</v>
      </c>
      <c r="K108" s="5">
        <v>221114000000</v>
      </c>
      <c r="L108" s="5">
        <v>215825000000</v>
      </c>
      <c r="M108" s="5">
        <v>192635000000</v>
      </c>
      <c r="N108" s="5">
        <v>194214000000</v>
      </c>
      <c r="O108" s="5">
        <v>199165000000</v>
      </c>
      <c r="P108" s="5">
        <v>194079000000</v>
      </c>
      <c r="Q108" s="5">
        <v>223484000000</v>
      </c>
      <c r="R108" s="5">
        <v>220045000000</v>
      </c>
      <c r="S108" s="5">
        <v>160070000000</v>
      </c>
      <c r="T108" s="5">
        <v>204651000000</v>
      </c>
      <c r="U108" s="5">
        <v>213296000000</v>
      </c>
      <c r="V108" s="5">
        <v>194865000000</v>
      </c>
      <c r="W108" s="5">
        <v>108427000000</v>
      </c>
      <c r="X108" s="5">
        <v>94597000000</v>
      </c>
      <c r="Y108" s="5">
        <v>130527000000</v>
      </c>
      <c r="Z108" s="5">
        <v>142083000000</v>
      </c>
    </row>
    <row r="109" spans="3:26" ht="15.5" x14ac:dyDescent="0.35">
      <c r="C109" t="s">
        <v>118</v>
      </c>
      <c r="D109" s="5">
        <v>114657000000</v>
      </c>
      <c r="E109" s="5">
        <v>226668000000</v>
      </c>
      <c r="F109" s="5">
        <v>226668000000</v>
      </c>
      <c r="G109" s="5">
        <v>226668000000</v>
      </c>
      <c r="I109" s="5">
        <v>114657000000</v>
      </c>
      <c r="J109" s="5">
        <v>226668000000</v>
      </c>
      <c r="K109" s="5">
        <v>324591000000</v>
      </c>
      <c r="L109" s="5">
        <v>320039000000</v>
      </c>
      <c r="M109" s="5">
        <v>272950000000</v>
      </c>
      <c r="N109" s="5">
        <v>172118000000</v>
      </c>
      <c r="O109" s="5">
        <v>74209000000</v>
      </c>
      <c r="P109" s="5">
        <v>125323000000</v>
      </c>
      <c r="Q109" s="5">
        <v>72945000000</v>
      </c>
      <c r="R109" s="5">
        <v>82319000000</v>
      </c>
      <c r="S109" s="5">
        <v>94831000000</v>
      </c>
      <c r="T109" s="5">
        <v>103939000000</v>
      </c>
      <c r="U109" s="5">
        <v>98202000000</v>
      </c>
      <c r="V109" s="5">
        <v>112786000000</v>
      </c>
      <c r="W109" s="5">
        <v>111272000000</v>
      </c>
      <c r="X109" s="5">
        <v>94114000000</v>
      </c>
      <c r="Y109" s="5">
        <v>79126000000</v>
      </c>
      <c r="Z109" s="5">
        <v>77869000000</v>
      </c>
    </row>
    <row r="110" spans="3:26" ht="15.5" x14ac:dyDescent="0.35">
      <c r="C110" t="s">
        <v>126</v>
      </c>
      <c r="D110" s="5">
        <v>39348650000000</v>
      </c>
      <c r="E110" s="5">
        <v>39911598000000</v>
      </c>
      <c r="F110" s="5">
        <v>40299963000000</v>
      </c>
      <c r="G110" s="5">
        <v>41094105000000</v>
      </c>
      <c r="I110" s="5">
        <v>39348650000000</v>
      </c>
      <c r="J110" s="5">
        <v>40258696000000</v>
      </c>
      <c r="K110" s="5">
        <v>39234312000000</v>
      </c>
      <c r="L110" s="5">
        <v>33617390000000</v>
      </c>
      <c r="M110" s="5">
        <v>21317575000000</v>
      </c>
      <c r="N110" s="5">
        <v>16204908000000</v>
      </c>
      <c r="O110" s="5">
        <v>17311597000000</v>
      </c>
      <c r="P110" s="5">
        <v>17823669000000</v>
      </c>
      <c r="Q110" s="5">
        <v>17171181000000</v>
      </c>
      <c r="R110" s="5">
        <v>16065303000000</v>
      </c>
      <c r="S110" s="5">
        <v>13183503000000</v>
      </c>
      <c r="T110" s="5">
        <v>12682021000000</v>
      </c>
      <c r="U110" s="5">
        <v>14576094000000</v>
      </c>
      <c r="V110" s="5">
        <v>15240091000000</v>
      </c>
      <c r="W110" s="5">
        <v>13127198000000</v>
      </c>
      <c r="X110" s="5">
        <v>10783886000000</v>
      </c>
      <c r="Y110" s="5">
        <v>7531145000000</v>
      </c>
      <c r="Z110" s="5">
        <v>5585890000000</v>
      </c>
    </row>
    <row r="111" spans="3:26" ht="15.5" x14ac:dyDescent="0.35">
      <c r="C111" t="s">
        <v>127</v>
      </c>
    </row>
    <row r="112" spans="3:26" ht="15.5" x14ac:dyDescent="0.35">
      <c r="C112" t="s">
        <v>128</v>
      </c>
    </row>
    <row r="113" spans="3:26" ht="15.5" x14ac:dyDescent="0.35">
      <c r="C113" t="s">
        <v>1433</v>
      </c>
      <c r="D113" s="5">
        <v>28415000000</v>
      </c>
      <c r="E113" s="5">
        <v>54931000000</v>
      </c>
      <c r="F113" s="5">
        <v>66795000000</v>
      </c>
      <c r="G113" s="5">
        <v>73394000000</v>
      </c>
      <c r="I113" s="5">
        <v>28415000000</v>
      </c>
      <c r="J113" s="5">
        <v>50385000000</v>
      </c>
      <c r="K113" s="5">
        <v>86614000000</v>
      </c>
      <c r="L113" s="5">
        <v>71012000000</v>
      </c>
      <c r="M113" s="5">
        <v>62478000000</v>
      </c>
      <c r="N113" s="5">
        <v>99166000000</v>
      </c>
      <c r="O113" s="5">
        <v>156145000000</v>
      </c>
      <c r="P113" s="5">
        <v>63775000000</v>
      </c>
      <c r="Q113" s="5">
        <v>66088000000</v>
      </c>
      <c r="R113" s="5">
        <v>60015000000</v>
      </c>
      <c r="S113" s="5">
        <v>8844000000</v>
      </c>
      <c r="T113" s="5">
        <v>6077000000</v>
      </c>
      <c r="U113" s="5">
        <v>9749000000</v>
      </c>
      <c r="V113" s="5">
        <v>10808000000</v>
      </c>
      <c r="W113" s="5">
        <v>8934000000</v>
      </c>
      <c r="X113" s="5">
        <v>6411000000</v>
      </c>
      <c r="Y113" s="5">
        <v>16595000000</v>
      </c>
      <c r="Z113" s="5">
        <v>77762000000</v>
      </c>
    </row>
    <row r="114" spans="3:26" ht="15.5" x14ac:dyDescent="0.35">
      <c r="C114" t="s">
        <v>1434</v>
      </c>
      <c r="D114" s="5">
        <v>33558978000000</v>
      </c>
      <c r="E114" s="5">
        <v>34210162000000</v>
      </c>
      <c r="F114" s="5">
        <v>33964137000000</v>
      </c>
      <c r="G114" s="5">
        <v>34447309000000</v>
      </c>
      <c r="I114" s="5">
        <v>33558978000000</v>
      </c>
      <c r="J114" s="5">
        <v>33899527000000</v>
      </c>
      <c r="K114" s="5">
        <v>32005631000000</v>
      </c>
      <c r="L114" s="5">
        <v>25661181000000</v>
      </c>
      <c r="M114" s="5">
        <v>15945444000000</v>
      </c>
      <c r="N114" s="5">
        <v>13064987000000</v>
      </c>
      <c r="O114" s="5">
        <v>12806232000000</v>
      </c>
      <c r="P114" s="5">
        <v>13248605000000</v>
      </c>
      <c r="Q114" s="5">
        <v>12904620000000</v>
      </c>
      <c r="R114" s="5">
        <v>11664889000000</v>
      </c>
      <c r="S114" s="5">
        <v>11020779000000</v>
      </c>
      <c r="T114" s="5">
        <v>11026739000000</v>
      </c>
      <c r="U114" s="5">
        <v>11558081000000</v>
      </c>
      <c r="V114" s="5">
        <v>13461508000000</v>
      </c>
      <c r="W114" s="5">
        <v>11199975000000</v>
      </c>
      <c r="X114" s="5">
        <v>8900800000000</v>
      </c>
      <c r="Y114" s="5">
        <v>5949459000000</v>
      </c>
      <c r="Z114" s="5">
        <v>5116022000000</v>
      </c>
    </row>
    <row r="115" spans="3:26" ht="15.5" x14ac:dyDescent="0.35">
      <c r="C115" t="s">
        <v>1436</v>
      </c>
      <c r="D115" s="5">
        <v>33558978000000</v>
      </c>
      <c r="E115" s="5">
        <v>34210162000000</v>
      </c>
      <c r="F115" s="5">
        <v>33964137000000</v>
      </c>
      <c r="G115" s="5">
        <v>34447309000000</v>
      </c>
      <c r="I115" s="5">
        <v>33558978000000</v>
      </c>
      <c r="J115" s="5">
        <v>33899527000000</v>
      </c>
      <c r="K115" s="5">
        <v>32005631000000</v>
      </c>
      <c r="L115" s="5">
        <v>25661181000000</v>
      </c>
      <c r="M115" s="5">
        <v>15945444000000</v>
      </c>
      <c r="N115" s="5">
        <v>13064987000000</v>
      </c>
      <c r="O115" s="5">
        <v>12806232000000</v>
      </c>
      <c r="P115" s="5">
        <v>13248605000000</v>
      </c>
      <c r="Q115" s="5">
        <v>12904620000000</v>
      </c>
      <c r="R115" s="5">
        <v>11664889000000</v>
      </c>
      <c r="S115" s="5">
        <v>11020779000000</v>
      </c>
      <c r="T115" s="5">
        <v>11026739000000</v>
      </c>
      <c r="U115" s="5">
        <v>11558081000000</v>
      </c>
      <c r="V115" s="5">
        <v>13461508000000</v>
      </c>
      <c r="W115" s="5">
        <v>11199975000000</v>
      </c>
      <c r="X115" s="5">
        <v>8900800000000</v>
      </c>
      <c r="Y115" s="5">
        <v>5949459000000</v>
      </c>
      <c r="Z115" s="5">
        <v>5116022000000</v>
      </c>
    </row>
    <row r="116" spans="3:26" ht="15.5" x14ac:dyDescent="0.35">
      <c r="C116" t="s">
        <v>1437</v>
      </c>
      <c r="D116" s="5">
        <v>1384535000000</v>
      </c>
      <c r="E116" s="5">
        <v>1471708000000</v>
      </c>
      <c r="F116" s="5">
        <v>1806034000000</v>
      </c>
      <c r="G116" s="5">
        <v>2170059000000</v>
      </c>
      <c r="I116" s="5">
        <v>1384535000000</v>
      </c>
      <c r="J116" s="5">
        <v>2324117000000</v>
      </c>
      <c r="K116" s="5">
        <v>3215559000000</v>
      </c>
      <c r="L116" s="5">
        <v>3955279000000</v>
      </c>
      <c r="M116" s="5">
        <v>2525479000000</v>
      </c>
      <c r="N116" s="5">
        <v>1214618000000</v>
      </c>
      <c r="O116" s="5">
        <v>1845988000000</v>
      </c>
      <c r="P116" s="5">
        <v>1911604000000</v>
      </c>
      <c r="Q116" s="5">
        <v>1485561000000</v>
      </c>
      <c r="R116" s="5">
        <v>1758015000000</v>
      </c>
      <c r="S116" s="5">
        <v>378494000000</v>
      </c>
      <c r="T116" s="5">
        <v>48745000000</v>
      </c>
      <c r="U116" s="5">
        <v>1063369000000</v>
      </c>
      <c r="V116" s="5">
        <v>14276000000</v>
      </c>
      <c r="W116" s="5">
        <v>425695000000</v>
      </c>
      <c r="X116" s="5">
        <v>363091000000</v>
      </c>
      <c r="Y116" s="5">
        <v>315335000000</v>
      </c>
      <c r="Z116" s="5">
        <v>284726000000</v>
      </c>
    </row>
    <row r="117" spans="3:26" ht="15.5" x14ac:dyDescent="0.35">
      <c r="C117" t="s">
        <v>1065</v>
      </c>
      <c r="D117" s="5">
        <v>3146000000</v>
      </c>
      <c r="E117" s="5">
        <v>8537000000</v>
      </c>
      <c r="F117" s="5">
        <v>584000000</v>
      </c>
      <c r="G117" s="5">
        <v>6277000000</v>
      </c>
      <c r="I117" s="5">
        <v>3146000000</v>
      </c>
      <c r="J117" s="5">
        <v>7745000000</v>
      </c>
      <c r="K117" s="5">
        <v>343000000</v>
      </c>
      <c r="L117" s="5">
        <v>381000000</v>
      </c>
      <c r="N117" s="5">
        <v>227000000</v>
      </c>
      <c r="P117" s="5">
        <v>640000000</v>
      </c>
      <c r="Q117" s="5">
        <v>411000000</v>
      </c>
      <c r="R117" s="5">
        <v>2052000000</v>
      </c>
      <c r="S117" s="5">
        <v>53000000</v>
      </c>
      <c r="T117" s="5">
        <v>126000000</v>
      </c>
      <c r="U117" s="5">
        <v>1606000000</v>
      </c>
      <c r="V117" s="5">
        <v>80000000</v>
      </c>
      <c r="W117" s="5">
        <v>9000000</v>
      </c>
      <c r="Y117" s="5">
        <v>32000000</v>
      </c>
    </row>
    <row r="118" spans="3:26" ht="15.5" x14ac:dyDescent="0.35">
      <c r="C118" t="s">
        <v>1775</v>
      </c>
      <c r="D118" s="5">
        <v>16945000000</v>
      </c>
      <c r="E118" s="5">
        <v>17264000000</v>
      </c>
      <c r="F118" s="5">
        <v>7409000000</v>
      </c>
      <c r="G118" s="5">
        <v>12747000000</v>
      </c>
      <c r="I118" s="5">
        <v>16945000000</v>
      </c>
      <c r="K118" s="5">
        <v>12157000000</v>
      </c>
      <c r="L118" s="5">
        <v>78395000000</v>
      </c>
      <c r="M118" s="5">
        <v>25163000000</v>
      </c>
      <c r="N118" s="5">
        <v>4763000000</v>
      </c>
      <c r="O118" s="5">
        <v>2101000000</v>
      </c>
      <c r="P118" s="5">
        <v>16546000000</v>
      </c>
      <c r="Q118" s="5">
        <v>5608000000</v>
      </c>
      <c r="R118" s="5">
        <v>23146000000</v>
      </c>
      <c r="S118" s="5">
        <v>46211000000</v>
      </c>
      <c r="T118" s="5">
        <v>47756000000</v>
      </c>
      <c r="U118" s="5">
        <v>65105000000</v>
      </c>
      <c r="V118" s="5">
        <v>109599000000</v>
      </c>
      <c r="W118" s="5">
        <v>37670000000</v>
      </c>
      <c r="X118" s="5">
        <v>3793000000</v>
      </c>
      <c r="Y118" s="5">
        <v>10226000000</v>
      </c>
      <c r="Z118" s="5">
        <v>293883000000</v>
      </c>
    </row>
    <row r="119" spans="3:26" ht="15.5" x14ac:dyDescent="0.35">
      <c r="C119" t="s">
        <v>1438</v>
      </c>
      <c r="D119" s="5">
        <v>333500000000</v>
      </c>
      <c r="I119" s="5">
        <v>333500000000</v>
      </c>
      <c r="Z119" s="5">
        <v>690964000000</v>
      </c>
    </row>
    <row r="120" spans="3:26" ht="15.5" x14ac:dyDescent="0.35">
      <c r="C120" t="s">
        <v>133</v>
      </c>
      <c r="D120" s="5">
        <v>32641000000</v>
      </c>
      <c r="E120" s="5">
        <v>43889000000</v>
      </c>
      <c r="F120" s="5">
        <v>41235000000</v>
      </c>
      <c r="G120" s="5">
        <v>42177000000</v>
      </c>
      <c r="I120" s="5">
        <v>32641000000</v>
      </c>
      <c r="J120" s="5">
        <v>39362000000</v>
      </c>
      <c r="K120" s="5">
        <v>33736000000</v>
      </c>
      <c r="L120" s="5">
        <v>23657000000</v>
      </c>
      <c r="M120" s="5">
        <v>16123000000</v>
      </c>
      <c r="N120" s="5">
        <v>19140000000</v>
      </c>
      <c r="O120" s="5">
        <v>18893000000</v>
      </c>
      <c r="P120" s="5">
        <v>21052000000</v>
      </c>
      <c r="Q120" s="5">
        <v>15561000000</v>
      </c>
      <c r="R120" s="5">
        <v>9956000000</v>
      </c>
      <c r="S120" s="5">
        <v>21623000000</v>
      </c>
      <c r="T120" s="5">
        <v>19186000000</v>
      </c>
      <c r="U120" s="5">
        <v>23412000000</v>
      </c>
      <c r="V120" s="5">
        <v>16539000000</v>
      </c>
      <c r="W120" s="5">
        <v>17239000000</v>
      </c>
      <c r="X120" s="5">
        <v>12766000000</v>
      </c>
      <c r="Y120" s="5">
        <v>10138000000</v>
      </c>
      <c r="Z120" s="5">
        <v>8161000000</v>
      </c>
    </row>
    <row r="121" spans="3:26" ht="15.5" x14ac:dyDescent="0.35">
      <c r="C121" t="s">
        <v>132</v>
      </c>
      <c r="D121" s="5">
        <v>427163000000</v>
      </c>
      <c r="E121" s="5">
        <v>19817000000</v>
      </c>
      <c r="F121" s="5">
        <v>320564000000</v>
      </c>
      <c r="G121" s="5">
        <v>317901000000</v>
      </c>
      <c r="I121" s="5">
        <v>427163000000</v>
      </c>
      <c r="J121" s="5">
        <v>11649000000</v>
      </c>
      <c r="K121" s="5">
        <v>11306000000</v>
      </c>
      <c r="L121" s="5">
        <v>21195000000</v>
      </c>
      <c r="M121" s="5">
        <v>24822000000</v>
      </c>
      <c r="N121" s="5">
        <v>39900000000</v>
      </c>
      <c r="O121" s="5">
        <v>230573000000</v>
      </c>
      <c r="P121" s="5">
        <v>238337000000</v>
      </c>
      <c r="Q121" s="5">
        <v>288229000000</v>
      </c>
      <c r="R121" s="5">
        <v>418752000000</v>
      </c>
      <c r="S121" s="5">
        <v>52793000000</v>
      </c>
    </row>
    <row r="122" spans="3:26" ht="15.5" x14ac:dyDescent="0.35">
      <c r="C122" t="s">
        <v>1614</v>
      </c>
      <c r="D122" s="5">
        <v>427163000000</v>
      </c>
      <c r="E122" s="5">
        <v>19817000000</v>
      </c>
      <c r="F122" s="5">
        <v>320564000000</v>
      </c>
      <c r="G122" s="5">
        <v>317901000000</v>
      </c>
      <c r="I122" s="5">
        <v>427163000000</v>
      </c>
      <c r="J122" s="5">
        <v>11649000000</v>
      </c>
      <c r="K122" s="5">
        <v>11306000000</v>
      </c>
      <c r="L122" s="5">
        <v>21195000000</v>
      </c>
      <c r="M122" s="5">
        <v>24822000000</v>
      </c>
      <c r="N122" s="5">
        <v>39900000000</v>
      </c>
      <c r="O122" s="5">
        <v>230573000000</v>
      </c>
      <c r="P122" s="5">
        <v>238337000000</v>
      </c>
      <c r="Q122" s="5">
        <v>288229000000</v>
      </c>
      <c r="R122" s="5">
        <v>418752000000</v>
      </c>
      <c r="S122" s="5">
        <v>52793000000</v>
      </c>
    </row>
    <row r="123" spans="3:26" ht="15.5" x14ac:dyDescent="0.35">
      <c r="C123" t="s">
        <v>1279</v>
      </c>
      <c r="N123" s="5">
        <v>252825000000</v>
      </c>
      <c r="O123" s="5">
        <v>400000000000</v>
      </c>
      <c r="P123" s="5">
        <v>143800000000</v>
      </c>
      <c r="Q123" s="5">
        <v>339188000000</v>
      </c>
      <c r="R123" s="5">
        <v>336813000000</v>
      </c>
      <c r="S123" s="5">
        <v>344625000000</v>
      </c>
    </row>
    <row r="124" spans="3:26" ht="15.5" x14ac:dyDescent="0.35">
      <c r="C124" t="s">
        <v>654</v>
      </c>
      <c r="P124" s="5">
        <v>215700000000</v>
      </c>
      <c r="Q124" s="5">
        <v>203513000000</v>
      </c>
      <c r="R124" s="5">
        <v>202088000000</v>
      </c>
      <c r="S124" s="5">
        <v>206775000000</v>
      </c>
      <c r="T124" s="5">
        <v>185775000000</v>
      </c>
      <c r="U124" s="5">
        <v>182550000000</v>
      </c>
      <c r="V124" s="5">
        <v>144563000000</v>
      </c>
      <c r="W124" s="5">
        <v>136013000000</v>
      </c>
      <c r="X124" s="5">
        <v>135150000000</v>
      </c>
      <c r="Y124" s="5">
        <v>140925000000</v>
      </c>
      <c r="Z124" s="5">
        <v>163064000000</v>
      </c>
    </row>
    <row r="125" spans="3:26" ht="15.5" x14ac:dyDescent="0.35">
      <c r="C125" t="s">
        <v>142</v>
      </c>
      <c r="D125" s="5">
        <v>35917811000000</v>
      </c>
      <c r="E125" s="5">
        <v>35964197000000</v>
      </c>
      <c r="F125" s="5">
        <v>36343850000000</v>
      </c>
      <c r="G125" s="5">
        <v>37203914000000</v>
      </c>
      <c r="I125" s="5">
        <v>35917811000000</v>
      </c>
      <c r="J125" s="5">
        <v>36464540000000</v>
      </c>
      <c r="K125" s="5">
        <v>35474581000000</v>
      </c>
      <c r="L125" s="5">
        <v>29891015000000</v>
      </c>
      <c r="M125" s="5">
        <v>18657788000000</v>
      </c>
      <c r="N125" s="5">
        <v>14761678000000</v>
      </c>
      <c r="O125" s="5">
        <v>15637771000000</v>
      </c>
      <c r="P125" s="5">
        <v>16508766000000</v>
      </c>
      <c r="Q125" s="5">
        <v>15658857000000</v>
      </c>
      <c r="R125" s="5">
        <v>14712040000000</v>
      </c>
      <c r="S125" s="5">
        <v>12185350000000</v>
      </c>
      <c r="T125" s="5">
        <v>11662403000000</v>
      </c>
      <c r="U125" s="5">
        <v>13201044000000</v>
      </c>
      <c r="V125" s="5">
        <v>13996145000000</v>
      </c>
      <c r="W125" s="5">
        <v>12125300000000</v>
      </c>
      <c r="X125" s="5">
        <v>10009692000000</v>
      </c>
      <c r="Y125" s="5">
        <v>6962036000000</v>
      </c>
      <c r="Z125" s="5">
        <v>7121314000000</v>
      </c>
    </row>
    <row r="126" spans="3:26" ht="15.5" x14ac:dyDescent="0.35">
      <c r="C126" t="s">
        <v>143</v>
      </c>
    </row>
    <row r="127" spans="3:26" ht="15.5" x14ac:dyDescent="0.35">
      <c r="C127" t="s">
        <v>144</v>
      </c>
      <c r="D127" s="5">
        <v>13032929000000</v>
      </c>
      <c r="E127" s="5">
        <v>13032929000000</v>
      </c>
      <c r="F127" s="5">
        <v>13032929000000</v>
      </c>
      <c r="G127" s="5">
        <v>13032929000000</v>
      </c>
      <c r="I127" s="5">
        <v>13032929000000</v>
      </c>
      <c r="J127" s="5">
        <v>13032929000000</v>
      </c>
      <c r="K127" s="5">
        <v>13032929000000</v>
      </c>
      <c r="L127" s="5">
        <v>13032929000000</v>
      </c>
      <c r="M127" s="5">
        <v>12636175000000</v>
      </c>
      <c r="N127" s="5">
        <v>12223149000000</v>
      </c>
      <c r="O127" s="5">
        <v>12223149000000</v>
      </c>
      <c r="P127" s="5">
        <v>12223149000000</v>
      </c>
      <c r="Q127" s="5">
        <v>12223155000000</v>
      </c>
      <c r="R127" s="5">
        <v>11223155000000</v>
      </c>
      <c r="S127" s="5">
        <v>11223155000000</v>
      </c>
      <c r="T127" s="5">
        <v>10223155000000</v>
      </c>
      <c r="U127" s="5">
        <v>8973675000000</v>
      </c>
      <c r="V127" s="5">
        <v>8973675000000</v>
      </c>
      <c r="W127" s="5">
        <v>8973675000000</v>
      </c>
      <c r="X127" s="5">
        <v>8973675000000</v>
      </c>
      <c r="Y127" s="5">
        <v>8973675000000</v>
      </c>
      <c r="Z127" s="5">
        <v>2211314000000</v>
      </c>
    </row>
    <row r="128" spans="3:26" ht="15.5" x14ac:dyDescent="0.35">
      <c r="C128" t="s">
        <v>145</v>
      </c>
      <c r="D128" s="5">
        <v>1915423000000</v>
      </c>
      <c r="E128" s="5">
        <v>1915423000000</v>
      </c>
      <c r="F128" s="5">
        <v>1915423000000</v>
      </c>
      <c r="G128" s="5">
        <v>1915423000000</v>
      </c>
      <c r="I128" s="5">
        <v>1915423000000</v>
      </c>
      <c r="J128" s="5">
        <v>1915423000000</v>
      </c>
      <c r="K128" s="5">
        <v>1915423000000</v>
      </c>
      <c r="L128" s="5">
        <v>1915423000000</v>
      </c>
      <c r="M128" s="5">
        <v>1125357000000</v>
      </c>
      <c r="N128" s="5">
        <v>178765000000</v>
      </c>
      <c r="O128" s="5">
        <v>178765000000</v>
      </c>
      <c r="P128" s="5">
        <v>178765000000</v>
      </c>
      <c r="Q128" s="5">
        <v>178759000000</v>
      </c>
      <c r="R128" s="5">
        <v>178759000000</v>
      </c>
      <c r="S128" s="5">
        <v>178759000000</v>
      </c>
      <c r="T128" s="5">
        <v>178759000000</v>
      </c>
      <c r="U128" s="5">
        <v>178759000000</v>
      </c>
      <c r="V128" s="5">
        <v>178759000000</v>
      </c>
      <c r="W128" s="5">
        <v>178759000000</v>
      </c>
      <c r="X128" s="5">
        <v>178759000000</v>
      </c>
      <c r="Y128" s="5">
        <v>178759000000</v>
      </c>
      <c r="Z128" s="5">
        <v>178759000000</v>
      </c>
    </row>
    <row r="129" spans="2:26" ht="15.5" x14ac:dyDescent="0.35">
      <c r="C129" t="s">
        <v>146</v>
      </c>
      <c r="D129" s="5">
        <v>-12745930000000</v>
      </c>
      <c r="E129" s="5">
        <v>-12253766000000</v>
      </c>
      <c r="F129" s="5">
        <v>-12204642000000</v>
      </c>
      <c r="G129" s="5">
        <v>-12229664000000</v>
      </c>
      <c r="I129" s="5">
        <v>-12745930000000</v>
      </c>
      <c r="J129" s="5">
        <v>-12317501000000</v>
      </c>
      <c r="K129" s="5">
        <v>-12320333000000</v>
      </c>
      <c r="L129" s="5">
        <v>-12348235000000</v>
      </c>
      <c r="M129" s="5">
        <v>-12434856000000</v>
      </c>
      <c r="N129" s="5">
        <v>-11989433000000</v>
      </c>
      <c r="O129" s="5">
        <v>-11359219000000</v>
      </c>
      <c r="P129" s="5">
        <v>-11443316000000</v>
      </c>
      <c r="Q129" s="5">
        <v>-11050087000000</v>
      </c>
      <c r="R129" s="5">
        <v>-11172582000000</v>
      </c>
      <c r="S129" s="5">
        <v>-10477858000000</v>
      </c>
      <c r="T129" s="5">
        <v>-9793325000000</v>
      </c>
      <c r="U129" s="5">
        <v>-9134837000000</v>
      </c>
      <c r="V129" s="5">
        <v>-8003589000000</v>
      </c>
      <c r="W129" s="5">
        <v>-8151878000000</v>
      </c>
      <c r="X129" s="5">
        <v>-8412323000000</v>
      </c>
      <c r="Y129" s="5">
        <v>-8638230000000</v>
      </c>
      <c r="Z129" s="5">
        <v>-8903713000000</v>
      </c>
    </row>
    <row r="130" spans="2:26" ht="15.5" x14ac:dyDescent="0.35">
      <c r="C130" t="s">
        <v>147</v>
      </c>
      <c r="D130" s="5">
        <v>1002000000</v>
      </c>
      <c r="E130" s="5">
        <v>1002000000</v>
      </c>
      <c r="F130" s="5">
        <v>1002000000</v>
      </c>
      <c r="G130" s="5">
        <v>1002000000</v>
      </c>
      <c r="I130" s="5">
        <v>1002000000</v>
      </c>
      <c r="J130" s="5">
        <v>1002000000</v>
      </c>
      <c r="K130" s="5">
        <v>1002000000</v>
      </c>
      <c r="L130" s="5">
        <v>1002000000</v>
      </c>
      <c r="M130" s="5">
        <v>1002000000</v>
      </c>
      <c r="N130" s="5">
        <v>1002000000</v>
      </c>
      <c r="O130" s="5">
        <v>1002000000</v>
      </c>
      <c r="P130" s="5">
        <v>1002000000</v>
      </c>
      <c r="Q130" s="5">
        <v>1002000000</v>
      </c>
      <c r="R130" s="5">
        <v>1002000000</v>
      </c>
      <c r="S130" s="5">
        <v>1002000000</v>
      </c>
      <c r="V130" s="5">
        <v>-8004591000000</v>
      </c>
    </row>
    <row r="131" spans="2:26" ht="15.5" x14ac:dyDescent="0.35">
      <c r="C131" t="s">
        <v>148</v>
      </c>
      <c r="D131" s="5">
        <v>-12746932000000</v>
      </c>
      <c r="E131" s="5">
        <v>-12254768000000</v>
      </c>
      <c r="F131" s="5">
        <v>-12205644000000</v>
      </c>
      <c r="G131" s="5">
        <v>-12230666000000</v>
      </c>
      <c r="I131" s="5">
        <v>-12746932000000</v>
      </c>
      <c r="J131" s="5">
        <v>-12318503000000</v>
      </c>
      <c r="K131" s="5">
        <v>-12321335000000</v>
      </c>
      <c r="L131" s="5">
        <v>-12349237000000</v>
      </c>
      <c r="M131" s="5">
        <v>-12435858000000</v>
      </c>
      <c r="N131" s="5">
        <v>-11990435000000</v>
      </c>
      <c r="O131" s="5">
        <v>-11360221000000</v>
      </c>
      <c r="P131" s="5">
        <v>-11444318000000</v>
      </c>
      <c r="Q131" s="5">
        <v>-11051089000000</v>
      </c>
      <c r="R131" s="5">
        <v>-11173584000000</v>
      </c>
      <c r="S131" s="5">
        <v>-10478860000000</v>
      </c>
      <c r="V131" s="5">
        <v>1002000000</v>
      </c>
    </row>
    <row r="132" spans="2:26" ht="15.5" x14ac:dyDescent="0.35">
      <c r="C132" t="s">
        <v>149</v>
      </c>
      <c r="D132" s="5">
        <v>-12745930000000</v>
      </c>
      <c r="E132" s="5">
        <v>-12253766000000</v>
      </c>
      <c r="F132" s="5">
        <v>-12204642000000</v>
      </c>
      <c r="G132" s="5">
        <v>-12229664000000</v>
      </c>
      <c r="I132" s="5">
        <v>-12745930000000</v>
      </c>
      <c r="J132" s="5">
        <v>-12317501000000</v>
      </c>
      <c r="K132" s="5">
        <v>-12320333000000</v>
      </c>
      <c r="L132" s="5">
        <v>-12348235000000</v>
      </c>
      <c r="M132" s="5">
        <v>-12434856000000</v>
      </c>
      <c r="N132" s="5">
        <v>-11989433000000</v>
      </c>
      <c r="O132" s="5">
        <v>-11359219000000</v>
      </c>
      <c r="P132" s="5">
        <v>-11443316000000</v>
      </c>
      <c r="Q132" s="5">
        <v>-11050087000000</v>
      </c>
      <c r="R132" s="5">
        <v>-11172582000000</v>
      </c>
      <c r="S132" s="5">
        <v>-10477858000000</v>
      </c>
      <c r="T132" s="5">
        <v>-9793325000000</v>
      </c>
      <c r="U132" s="5">
        <v>-9134837000000</v>
      </c>
      <c r="V132" s="5">
        <v>-8003589000000</v>
      </c>
      <c r="W132" s="5">
        <v>-8151878000000</v>
      </c>
      <c r="X132" s="5">
        <v>-8412323000000</v>
      </c>
      <c r="Y132" s="5">
        <v>-8638230000000</v>
      </c>
      <c r="Z132" s="5">
        <v>-8903713000000</v>
      </c>
    </row>
    <row r="133" spans="2:26" ht="15.5" x14ac:dyDescent="0.35">
      <c r="C133" t="s">
        <v>312</v>
      </c>
    </row>
    <row r="134" spans="2:26" ht="15.5" x14ac:dyDescent="0.35">
      <c r="C134" t="s">
        <v>9</v>
      </c>
      <c r="D134" s="5">
        <v>3430839000000</v>
      </c>
      <c r="E134" s="5">
        <v>3947401000000</v>
      </c>
      <c r="F134" s="5">
        <v>3956113000000</v>
      </c>
      <c r="G134" s="5">
        <v>3890191000000</v>
      </c>
      <c r="I134" s="5">
        <v>3430839000000</v>
      </c>
      <c r="J134" s="5">
        <v>3794156000000</v>
      </c>
      <c r="K134" s="5">
        <v>3759731000000</v>
      </c>
      <c r="L134" s="5">
        <v>3726375000000</v>
      </c>
      <c r="M134" s="5">
        <v>2659787000000</v>
      </c>
      <c r="N134" s="5">
        <v>1443230000000</v>
      </c>
      <c r="O134" s="5">
        <v>1673826000000</v>
      </c>
      <c r="P134" s="5">
        <v>1314903000000</v>
      </c>
      <c r="Q134" s="5">
        <v>1512324000000</v>
      </c>
      <c r="R134" s="5">
        <v>1353263000000</v>
      </c>
      <c r="S134" s="5">
        <v>998153000000</v>
      </c>
      <c r="T134" s="5">
        <v>1019618000000</v>
      </c>
      <c r="U134" s="5">
        <v>1375050000000</v>
      </c>
      <c r="V134" s="5">
        <v>1243946000000</v>
      </c>
      <c r="W134" s="5">
        <v>1001898000000</v>
      </c>
      <c r="X134" s="5">
        <v>774194000000</v>
      </c>
      <c r="Y134" s="5">
        <v>569109000000</v>
      </c>
      <c r="Z134" s="5">
        <v>-1535424000000</v>
      </c>
    </row>
    <row r="135" spans="2:26" ht="15.5" x14ac:dyDescent="0.35">
      <c r="C135" t="s">
        <v>151</v>
      </c>
      <c r="D135" s="5">
        <v>39348650000000</v>
      </c>
      <c r="E135" s="5">
        <v>39911598000000</v>
      </c>
      <c r="F135" s="5">
        <v>40299963000000</v>
      </c>
      <c r="G135" s="5">
        <v>41094105000000</v>
      </c>
      <c r="I135" s="5">
        <v>39348650000000</v>
      </c>
      <c r="J135" s="5">
        <v>40258696000000</v>
      </c>
      <c r="K135" s="5">
        <v>39234312000000</v>
      </c>
      <c r="L135" s="5">
        <v>33617390000000</v>
      </c>
      <c r="M135" s="5">
        <v>21317575000000</v>
      </c>
      <c r="N135" s="5">
        <v>16204908000000</v>
      </c>
      <c r="O135" s="5">
        <v>17311597000000</v>
      </c>
      <c r="P135" s="5">
        <v>17823669000000</v>
      </c>
      <c r="Q135" s="5">
        <v>17171181000000</v>
      </c>
      <c r="R135" s="5">
        <v>16065303000000</v>
      </c>
      <c r="S135" s="5">
        <v>13183503000000</v>
      </c>
      <c r="T135" s="5">
        <v>12682021000000</v>
      </c>
      <c r="U135" s="5">
        <v>14576094000000</v>
      </c>
      <c r="V135" s="5">
        <v>15240091000000</v>
      </c>
      <c r="W135" s="5">
        <v>13127198000000</v>
      </c>
      <c r="X135" s="5">
        <v>10783886000000</v>
      </c>
      <c r="Y135" s="5">
        <v>7531145000000</v>
      </c>
      <c r="Z135" s="5">
        <v>5585890000000</v>
      </c>
    </row>
    <row r="136" spans="2:26" ht="15.5" x14ac:dyDescent="0.35">
      <c r="C136" t="s">
        <v>152</v>
      </c>
      <c r="D136" s="5">
        <v>18109922009</v>
      </c>
      <c r="E136" s="5">
        <v>18109922009</v>
      </c>
      <c r="F136" s="5">
        <v>18109922009</v>
      </c>
      <c r="G136" s="5">
        <v>18109922009</v>
      </c>
      <c r="I136" s="5">
        <v>18109922009</v>
      </c>
      <c r="J136" s="5">
        <v>18109922009</v>
      </c>
      <c r="K136" s="5">
        <v>18109922009</v>
      </c>
      <c r="L136" s="5">
        <v>18109922009</v>
      </c>
      <c r="M136" s="5">
        <v>14142382081</v>
      </c>
      <c r="N136" s="5">
        <v>10012124501</v>
      </c>
      <c r="O136" s="5">
        <v>10012124501</v>
      </c>
      <c r="P136" s="5">
        <v>10012124501</v>
      </c>
      <c r="Q136" s="5">
        <v>1</v>
      </c>
      <c r="R136" s="5">
        <v>1</v>
      </c>
      <c r="S136" s="5">
        <v>1</v>
      </c>
      <c r="T136" s="5">
        <v>1</v>
      </c>
      <c r="U136" s="5">
        <v>1</v>
      </c>
      <c r="V136" s="5">
        <v>1</v>
      </c>
      <c r="W136" s="5">
        <v>1</v>
      </c>
      <c r="X136" s="5">
        <v>1</v>
      </c>
      <c r="Y136" s="5">
        <v>1</v>
      </c>
      <c r="Z136" s="5">
        <v>1</v>
      </c>
    </row>
    <row r="138" spans="2:26" ht="15.5" x14ac:dyDescent="0.35">
      <c r="B138" t="s">
        <v>153</v>
      </c>
      <c r="C138" t="s">
        <v>154</v>
      </c>
      <c r="D138" s="5">
        <v>264737000000</v>
      </c>
      <c r="E138" s="5">
        <v>1979810000000</v>
      </c>
      <c r="F138" s="5">
        <v>-2441935000000</v>
      </c>
      <c r="G138" s="5">
        <v>-1455330000000</v>
      </c>
      <c r="I138" s="5">
        <v>-1652718000000</v>
      </c>
      <c r="J138" s="5">
        <v>-1186508000000</v>
      </c>
      <c r="K138" s="5">
        <v>2376950000000</v>
      </c>
      <c r="L138" s="5">
        <v>-65355000000</v>
      </c>
      <c r="M138" s="5">
        <v>1528836000000</v>
      </c>
      <c r="N138" s="5">
        <v>-2080019000000</v>
      </c>
      <c r="O138" s="5">
        <v>-103316000000</v>
      </c>
      <c r="P138" s="5">
        <v>1234739000000</v>
      </c>
      <c r="Q138" s="5">
        <v>-135070000000</v>
      </c>
      <c r="R138" s="5">
        <v>-253532000000</v>
      </c>
      <c r="S138" s="5">
        <v>-2827747000000</v>
      </c>
      <c r="T138" s="5">
        <v>798825000000</v>
      </c>
      <c r="U138" s="5">
        <v>-756921000000</v>
      </c>
      <c r="V138" s="5">
        <v>81376000000</v>
      </c>
      <c r="W138" s="5">
        <v>-300150000000</v>
      </c>
      <c r="X138" s="5">
        <v>617169000000</v>
      </c>
      <c r="Y138" s="5">
        <v>-1411502000000</v>
      </c>
      <c r="Z138" s="5">
        <v>-5962802000000</v>
      </c>
    </row>
    <row r="139" spans="2:26" ht="15.5" x14ac:dyDescent="0.35">
      <c r="C139" t="s">
        <v>2269</v>
      </c>
      <c r="D139" s="5">
        <v>695641000000</v>
      </c>
      <c r="E139" s="5">
        <v>768046000000</v>
      </c>
      <c r="F139" s="5">
        <v>808151000000</v>
      </c>
      <c r="G139" s="5">
        <v>760982000000</v>
      </c>
      <c r="I139" s="5">
        <v>3032820000000</v>
      </c>
      <c r="J139" s="5">
        <v>3108987000000</v>
      </c>
      <c r="K139" s="5">
        <v>2506558000000</v>
      </c>
      <c r="L139" s="5">
        <v>1738219000000</v>
      </c>
      <c r="M139" s="5">
        <v>984598000000</v>
      </c>
      <c r="N139" s="5">
        <v>987829000000</v>
      </c>
      <c r="O139" s="5">
        <v>1113636000000</v>
      </c>
      <c r="P139" s="5">
        <v>1431879000000</v>
      </c>
      <c r="Q139" s="5">
        <v>1475357000000</v>
      </c>
      <c r="R139" s="5">
        <v>1355863000000</v>
      </c>
      <c r="S139" s="5">
        <v>1069361000000</v>
      </c>
      <c r="T139" s="5">
        <v>1215878000000</v>
      </c>
      <c r="U139" s="5">
        <v>1353399000000</v>
      </c>
      <c r="V139" s="5">
        <v>1333254000000</v>
      </c>
      <c r="W139" s="5">
        <v>1065835000000</v>
      </c>
      <c r="X139" s="5">
        <v>719422000000</v>
      </c>
      <c r="Y139" s="5">
        <v>574368000000</v>
      </c>
      <c r="Z139" s="5">
        <v>646246000000</v>
      </c>
    </row>
    <row r="140" spans="2:26" ht="15.5" x14ac:dyDescent="0.35">
      <c r="C140" t="s">
        <v>2270</v>
      </c>
      <c r="D140" s="5">
        <v>-492342000000</v>
      </c>
      <c r="E140" s="5">
        <v>-543560000000</v>
      </c>
      <c r="F140" s="5">
        <v>-546491000000</v>
      </c>
      <c r="G140" s="5">
        <v>-555703000000</v>
      </c>
      <c r="I140" s="5">
        <v>-2138096000000</v>
      </c>
      <c r="J140" s="5">
        <v>-2201248000000</v>
      </c>
      <c r="K140" s="5">
        <v>-1721453000000</v>
      </c>
      <c r="L140" s="5">
        <v>-1029666000000</v>
      </c>
      <c r="M140" s="5">
        <v>-892275000000</v>
      </c>
      <c r="N140" s="5">
        <v>-952657000000</v>
      </c>
      <c r="O140" s="5">
        <v>-1079198000000</v>
      </c>
      <c r="P140" s="5">
        <v>-1029021000000</v>
      </c>
      <c r="Q140" s="5">
        <v>-1005217000000</v>
      </c>
      <c r="R140" s="5">
        <v>-957105000000</v>
      </c>
      <c r="S140" s="5">
        <v>-937111000000</v>
      </c>
      <c r="T140" s="5">
        <v>-1123879000000</v>
      </c>
      <c r="U140" s="5">
        <v>-1014463000000</v>
      </c>
      <c r="V140" s="5">
        <v>-864840000000</v>
      </c>
      <c r="W140" s="5">
        <v>-828832000000</v>
      </c>
      <c r="X140" s="5">
        <v>-573757000000</v>
      </c>
      <c r="Y140" s="5">
        <v>-475717000000</v>
      </c>
      <c r="Z140" s="5">
        <v>-751184000000</v>
      </c>
    </row>
    <row r="141" spans="2:26" ht="15.5" x14ac:dyDescent="0.35">
      <c r="C141" t="s">
        <v>1812</v>
      </c>
      <c r="D141" s="5">
        <v>-98097000000</v>
      </c>
      <c r="E141" s="5">
        <v>-94356000000</v>
      </c>
      <c r="F141" s="5">
        <v>-98129000000</v>
      </c>
      <c r="G141" s="5">
        <v>-86241000000</v>
      </c>
      <c r="I141" s="5">
        <v>-376823000000</v>
      </c>
      <c r="J141" s="5">
        <v>-358450000000</v>
      </c>
      <c r="K141" s="5">
        <v>-329123000000</v>
      </c>
      <c r="L141" s="5">
        <v>-288209000000</v>
      </c>
      <c r="M141" s="5">
        <v>-269353000000</v>
      </c>
      <c r="N141" s="5">
        <v>-259253000000</v>
      </c>
      <c r="O141" s="5">
        <v>-272517000000</v>
      </c>
      <c r="P141" s="5">
        <v>-272528000000</v>
      </c>
      <c r="Q141" s="5">
        <v>-236078000000</v>
      </c>
      <c r="R141" s="5">
        <v>-302449000000</v>
      </c>
      <c r="S141" s="5">
        <v>-328339000000</v>
      </c>
      <c r="T141" s="5">
        <v>-252479000000</v>
      </c>
      <c r="U141" s="5">
        <v>-234891000000</v>
      </c>
      <c r="V141" s="5">
        <v>-202243000000</v>
      </c>
      <c r="W141" s="5">
        <v>-159783000000</v>
      </c>
      <c r="X141" s="5">
        <v>-150121000000</v>
      </c>
      <c r="Y141" s="5">
        <v>-115521000000</v>
      </c>
      <c r="Z141" s="5">
        <v>-137529000000</v>
      </c>
    </row>
    <row r="142" spans="2:26" ht="15.5" x14ac:dyDescent="0.35">
      <c r="C142" t="s">
        <v>2271</v>
      </c>
      <c r="D142" s="5">
        <v>-400732000000</v>
      </c>
      <c r="E142" s="5">
        <v>-87188000000</v>
      </c>
      <c r="F142" s="5">
        <v>-95173000000</v>
      </c>
      <c r="G142" s="5">
        <v>-71163000000</v>
      </c>
      <c r="I142" s="5">
        <v>-654256000000</v>
      </c>
      <c r="J142" s="5">
        <v>-634212000000</v>
      </c>
      <c r="K142" s="5">
        <v>-609186000000</v>
      </c>
      <c r="L142" s="5">
        <v>-351042000000</v>
      </c>
      <c r="M142" s="5">
        <v>-303341000000</v>
      </c>
      <c r="N142" s="5">
        <v>-250968000000</v>
      </c>
      <c r="O142" s="5">
        <v>-271824000000</v>
      </c>
      <c r="P142" s="5">
        <v>-297680000000</v>
      </c>
      <c r="Q142" s="5">
        <v>-144153000000</v>
      </c>
      <c r="R142" s="5">
        <v>-177501000000</v>
      </c>
      <c r="S142" s="5">
        <v>-191661000000</v>
      </c>
      <c r="T142" s="5">
        <v>-190082000000</v>
      </c>
      <c r="U142" s="5">
        <v>-167945000000</v>
      </c>
      <c r="V142" s="5">
        <v>-125903000000</v>
      </c>
      <c r="W142" s="5">
        <v>-177037000000</v>
      </c>
      <c r="X142" s="5">
        <v>-129608000000</v>
      </c>
      <c r="Y142" s="5">
        <v>-139424000000</v>
      </c>
      <c r="Z142" s="5">
        <v>-278588000000</v>
      </c>
    </row>
    <row r="143" spans="2:26" ht="15.5" x14ac:dyDescent="0.35">
      <c r="C143" t="s">
        <v>2272</v>
      </c>
      <c r="D143" s="5">
        <v>755000000</v>
      </c>
      <c r="E143" s="5">
        <v>-3980000000</v>
      </c>
      <c r="F143" s="5">
        <v>-12607000000</v>
      </c>
      <c r="G143" s="5">
        <v>-358000000</v>
      </c>
      <c r="I143" s="5">
        <v>-16190000000</v>
      </c>
      <c r="J143" s="5">
        <v>-4005000000</v>
      </c>
      <c r="K143" s="5">
        <v>-18225000000</v>
      </c>
      <c r="L143" s="5">
        <v>-8445000000</v>
      </c>
      <c r="M143" s="5">
        <v>3836000000</v>
      </c>
      <c r="N143" s="5">
        <v>3171000000</v>
      </c>
      <c r="O143" s="5">
        <v>-161585000000</v>
      </c>
      <c r="P143" s="5">
        <v>-84195000000</v>
      </c>
      <c r="Q143" s="5">
        <v>-1429000000</v>
      </c>
    </row>
    <row r="144" spans="2:26" ht="15.5" x14ac:dyDescent="0.35">
      <c r="C144" t="s">
        <v>760</v>
      </c>
      <c r="D144" s="5">
        <v>1558000000</v>
      </c>
      <c r="E144" s="5">
        <v>2719000000</v>
      </c>
      <c r="F144" s="5">
        <v>808000000</v>
      </c>
      <c r="G144" s="5">
        <v>1196000000</v>
      </c>
      <c r="I144" s="5">
        <v>6281000000</v>
      </c>
      <c r="J144" s="5">
        <v>11946000000</v>
      </c>
      <c r="K144" s="5">
        <v>15163000000</v>
      </c>
      <c r="L144" s="5">
        <v>11396000000</v>
      </c>
      <c r="R144" s="5">
        <v>-190242000000</v>
      </c>
      <c r="S144" s="5">
        <v>-31679000000</v>
      </c>
      <c r="T144" s="5">
        <v>-170125000000</v>
      </c>
      <c r="U144" s="5">
        <v>56781000000</v>
      </c>
      <c r="V144" s="5">
        <v>9775000000</v>
      </c>
      <c r="W144" s="5">
        <v>7575000000</v>
      </c>
      <c r="X144" s="5">
        <v>-4419000000</v>
      </c>
      <c r="Y144" s="5">
        <v>3441000000</v>
      </c>
      <c r="Z144" s="5">
        <v>-235044000000</v>
      </c>
    </row>
    <row r="145" spans="3:26" ht="15.5" x14ac:dyDescent="0.35">
      <c r="C145" t="s">
        <v>2273</v>
      </c>
      <c r="D145" s="5">
        <v>11842000000</v>
      </c>
      <c r="E145" s="5">
        <v>22959000000</v>
      </c>
      <c r="F145" s="5">
        <v>-1861000000</v>
      </c>
      <c r="G145" s="5">
        <v>13283000000</v>
      </c>
      <c r="I145" s="5">
        <v>46223000000</v>
      </c>
      <c r="J145" s="5">
        <v>95022000000</v>
      </c>
      <c r="K145" s="5">
        <v>20112000000</v>
      </c>
      <c r="L145" s="5">
        <v>34870000000</v>
      </c>
      <c r="M145" s="5">
        <v>30752000000</v>
      </c>
      <c r="N145" s="5">
        <v>19184000000</v>
      </c>
      <c r="O145" s="5">
        <v>65833000000</v>
      </c>
      <c r="P145" s="5">
        <v>70653000000</v>
      </c>
      <c r="Q145" s="5">
        <v>59332000000</v>
      </c>
      <c r="R145" s="5">
        <v>6708000000</v>
      </c>
      <c r="S145" s="5">
        <v>-39762000000</v>
      </c>
      <c r="T145" s="5">
        <v>-620848000000</v>
      </c>
      <c r="U145" s="5">
        <v>136306000000</v>
      </c>
      <c r="V145" s="5">
        <v>-207081000000</v>
      </c>
      <c r="W145" s="5">
        <v>-2451165000000</v>
      </c>
      <c r="X145" s="5">
        <v>-118940000000</v>
      </c>
      <c r="Y145" s="5">
        <v>-412404000000</v>
      </c>
      <c r="Z145" s="5">
        <v>-1017204000000</v>
      </c>
    </row>
    <row r="146" spans="3:26" ht="15.5" x14ac:dyDescent="0.35">
      <c r="C146" t="s">
        <v>2274</v>
      </c>
      <c r="D146" s="5">
        <v>-50000000000</v>
      </c>
      <c r="G146" s="5">
        <v>50000000000</v>
      </c>
      <c r="J146" s="5">
        <v>300000000000</v>
      </c>
      <c r="K146" s="5">
        <v>210000000000</v>
      </c>
    </row>
    <row r="147" spans="3:26" ht="15.5" x14ac:dyDescent="0.35">
      <c r="C147" t="s">
        <v>2275</v>
      </c>
    </row>
    <row r="148" spans="3:26" ht="15.5" x14ac:dyDescent="0.35">
      <c r="C148" t="s">
        <v>545</v>
      </c>
      <c r="J148" s="5">
        <v>18216000000</v>
      </c>
      <c r="M148" s="5">
        <v>38435000000</v>
      </c>
      <c r="N148" s="5">
        <v>1348000000</v>
      </c>
      <c r="O148" s="5">
        <v>33658000000</v>
      </c>
      <c r="Q148" s="5">
        <v>224298000000</v>
      </c>
    </row>
    <row r="149" spans="3:26" ht="15.5" x14ac:dyDescent="0.35">
      <c r="C149" t="s">
        <v>2276</v>
      </c>
    </row>
    <row r="150" spans="3:26" ht="15.5" x14ac:dyDescent="0.35">
      <c r="C150" t="s">
        <v>1449</v>
      </c>
      <c r="T150" s="5">
        <v>7000000000</v>
      </c>
      <c r="U150" s="5">
        <v>-7000000000</v>
      </c>
      <c r="W150" s="5">
        <v>651880000000</v>
      </c>
      <c r="X150" s="5">
        <v>-1285472000000</v>
      </c>
      <c r="Y150" s="5">
        <v>-72692000000</v>
      </c>
      <c r="Z150" s="5">
        <v>1659693000000</v>
      </c>
    </row>
    <row r="151" spans="3:26" ht="15.5" x14ac:dyDescent="0.35">
      <c r="C151" t="s">
        <v>2277</v>
      </c>
      <c r="F151" s="5">
        <v>443715000000</v>
      </c>
      <c r="G151" s="5">
        <v>-443715000000</v>
      </c>
      <c r="M151" s="5">
        <v>10316000000</v>
      </c>
      <c r="N151" s="5">
        <v>-42034000000</v>
      </c>
      <c r="O151" s="5">
        <v>6643000000</v>
      </c>
      <c r="P151" s="5">
        <v>547110000000</v>
      </c>
      <c r="Q151" s="5">
        <v>-618562000000</v>
      </c>
      <c r="R151" s="5">
        <v>-294436000000</v>
      </c>
      <c r="S151" s="5">
        <v>-108348000000</v>
      </c>
      <c r="T151" s="5">
        <v>-2454000000</v>
      </c>
      <c r="U151" s="5">
        <v>152094000000</v>
      </c>
      <c r="V151" s="5">
        <v>-3369000000</v>
      </c>
      <c r="W151" s="5">
        <v>1634518000000</v>
      </c>
      <c r="X151" s="5">
        <v>361616000000</v>
      </c>
      <c r="Y151" s="5">
        <v>-1130215000000</v>
      </c>
      <c r="Z151" s="5">
        <v>1155883000000</v>
      </c>
    </row>
    <row r="152" spans="3:26" ht="15.5" x14ac:dyDescent="0.35">
      <c r="C152" t="s">
        <v>2278</v>
      </c>
      <c r="D152" s="5">
        <v>304000000</v>
      </c>
      <c r="E152" s="5">
        <v>-9852000000</v>
      </c>
      <c r="F152" s="5">
        <v>5339000000</v>
      </c>
      <c r="G152" s="5">
        <v>-12736000000</v>
      </c>
      <c r="I152" s="5">
        <v>-16945000000</v>
      </c>
      <c r="J152" s="5">
        <v>12157000000</v>
      </c>
      <c r="K152" s="5">
        <v>66238000000</v>
      </c>
      <c r="M152" s="5">
        <v>7908000000</v>
      </c>
      <c r="N152" s="5">
        <v>13509000000</v>
      </c>
      <c r="O152" s="5">
        <v>100490000000</v>
      </c>
      <c r="P152" s="5">
        <v>9651000000</v>
      </c>
      <c r="Q152" s="5">
        <v>-69509000000</v>
      </c>
    </row>
    <row r="153" spans="3:26" ht="15.5" x14ac:dyDescent="0.35">
      <c r="C153" t="s">
        <v>1827</v>
      </c>
      <c r="R153" s="5">
        <v>178596000000</v>
      </c>
    </row>
    <row r="154" spans="3:26" ht="15.5" x14ac:dyDescent="0.35">
      <c r="C154" t="s">
        <v>1455</v>
      </c>
      <c r="D154" s="5">
        <v>433000000000</v>
      </c>
      <c r="E154" s="5">
        <v>577799000000</v>
      </c>
      <c r="F154" s="5">
        <v>-1602089000000</v>
      </c>
      <c r="I154" s="5">
        <v>-591290000000</v>
      </c>
      <c r="J154" s="5">
        <v>134319000000</v>
      </c>
      <c r="K154" s="5">
        <v>921191000000</v>
      </c>
      <c r="L154" s="5">
        <v>-2387732000000</v>
      </c>
    </row>
    <row r="155" spans="3:26" ht="15.5" x14ac:dyDescent="0.35">
      <c r="C155" t="s">
        <v>2279</v>
      </c>
      <c r="R155" s="5">
        <v>12979000000</v>
      </c>
      <c r="S155" s="5">
        <v>-76983000000</v>
      </c>
      <c r="T155" s="5">
        <v>11643000000</v>
      </c>
      <c r="U155" s="5">
        <v>-98770000000</v>
      </c>
      <c r="V155" s="5">
        <v>-99140000000</v>
      </c>
      <c r="W155" s="5">
        <v>408677000000</v>
      </c>
      <c r="X155" s="5">
        <v>211479000000</v>
      </c>
      <c r="Y155" s="5">
        <v>485046000000</v>
      </c>
      <c r="Z155" s="5">
        <v>-2339329000000</v>
      </c>
    </row>
    <row r="156" spans="3:26" ht="15.5" x14ac:dyDescent="0.35">
      <c r="C156" t="s">
        <v>1450</v>
      </c>
      <c r="D156" s="5">
        <v>120700000000</v>
      </c>
      <c r="E156" s="5">
        <v>1739643000000</v>
      </c>
      <c r="F156" s="5">
        <v>-575121000000</v>
      </c>
      <c r="G156" s="5">
        <v>-1712976000000</v>
      </c>
      <c r="I156" s="5">
        <v>-427754000000</v>
      </c>
      <c r="J156" s="5">
        <v>-2659396000000</v>
      </c>
      <c r="K156" s="5">
        <v>-4348356000000</v>
      </c>
      <c r="L156" s="5">
        <v>-9554003000000</v>
      </c>
      <c r="M156" s="5">
        <v>-2702442000000</v>
      </c>
      <c r="N156" s="5">
        <v>-1105557000000</v>
      </c>
      <c r="O156" s="5">
        <v>4509732000000</v>
      </c>
      <c r="P156" s="5">
        <v>991952000000</v>
      </c>
      <c r="Q156" s="5">
        <v>-678338000000</v>
      </c>
      <c r="R156" s="5">
        <v>-2297521000000</v>
      </c>
      <c r="S156" s="5">
        <v>-2273867000000</v>
      </c>
      <c r="T156" s="5">
        <v>3287505000000</v>
      </c>
      <c r="U156" s="5">
        <v>16243000000</v>
      </c>
      <c r="V156" s="5">
        <v>-1750956000000</v>
      </c>
      <c r="W156" s="5">
        <v>-3094830000000</v>
      </c>
      <c r="X156" s="5">
        <v>-1438167000000</v>
      </c>
      <c r="Y156" s="5">
        <v>-98124000000</v>
      </c>
      <c r="Z156" s="5">
        <v>-934418000000</v>
      </c>
    </row>
    <row r="157" spans="3:26" ht="15.5" x14ac:dyDescent="0.35">
      <c r="C157" t="s">
        <v>2280</v>
      </c>
      <c r="D157" s="5">
        <v>370153000000</v>
      </c>
      <c r="E157" s="5">
        <v>-25292000000</v>
      </c>
      <c r="F157" s="5">
        <v>35227000000</v>
      </c>
      <c r="G157" s="5">
        <v>-44120000000</v>
      </c>
      <c r="I157" s="5">
        <v>335968000000</v>
      </c>
      <c r="J157" s="5">
        <v>121837000000</v>
      </c>
      <c r="K157" s="5">
        <v>164679000000</v>
      </c>
      <c r="L157" s="5">
        <v>626138000000</v>
      </c>
      <c r="M157" s="5">
        <v>459100000000</v>
      </c>
      <c r="N157" s="5">
        <v>244222000000</v>
      </c>
      <c r="O157" s="5">
        <v>-3285797000000</v>
      </c>
      <c r="P157" s="5">
        <v>-1165354000000</v>
      </c>
      <c r="Q157" s="5">
        <v>-73188000000</v>
      </c>
    </row>
    <row r="158" spans="3:26" ht="15.5" x14ac:dyDescent="0.35">
      <c r="C158" t="s">
        <v>1822</v>
      </c>
      <c r="D158" s="5">
        <v>34747000000</v>
      </c>
      <c r="E158" s="5">
        <v>23931000000</v>
      </c>
      <c r="F158" s="5">
        <v>52769000000</v>
      </c>
      <c r="G158" s="5">
        <v>-89508000000</v>
      </c>
      <c r="I158" s="5">
        <v>21939000000</v>
      </c>
      <c r="J158" s="5">
        <v>-86054000000</v>
      </c>
      <c r="K158" s="5">
        <v>-54935000000</v>
      </c>
      <c r="L158" s="5">
        <v>-13988000000</v>
      </c>
      <c r="M158" s="5">
        <v>22317000000</v>
      </c>
      <c r="N158" s="5">
        <v>2922000000</v>
      </c>
      <c r="O158" s="5">
        <v>-6893000000</v>
      </c>
      <c r="P158" s="5">
        <v>52719000000</v>
      </c>
      <c r="Q158" s="5">
        <v>31902000000</v>
      </c>
      <c r="R158" s="5">
        <v>5547000000</v>
      </c>
      <c r="S158" s="5">
        <v>-46300000000</v>
      </c>
      <c r="T158" s="5">
        <v>181963000000</v>
      </c>
      <c r="U158" s="5">
        <v>-106494000000</v>
      </c>
      <c r="V158" s="5">
        <v>178829000000</v>
      </c>
      <c r="W158" s="5">
        <v>542732000000</v>
      </c>
      <c r="X158" s="5">
        <v>-35828000000</v>
      </c>
      <c r="Y158" s="5">
        <v>-173990000000</v>
      </c>
      <c r="Z158" s="5">
        <v>930127000000</v>
      </c>
    </row>
    <row r="159" spans="3:26" ht="15.5" x14ac:dyDescent="0.35">
      <c r="C159" t="s">
        <v>932</v>
      </c>
      <c r="D159" s="5">
        <v>958904000000</v>
      </c>
      <c r="E159" s="5">
        <v>2306229000000</v>
      </c>
      <c r="F159" s="5">
        <v>-1640160000000</v>
      </c>
      <c r="G159" s="5">
        <v>-2303055000000</v>
      </c>
      <c r="I159" s="5">
        <v>-678082000000</v>
      </c>
      <c r="J159" s="5">
        <v>-2477137000000</v>
      </c>
      <c r="K159" s="5">
        <v>-3251183000000</v>
      </c>
      <c r="L159" s="5">
        <v>-11329585000000</v>
      </c>
      <c r="M159" s="5">
        <v>-2202801000000</v>
      </c>
      <c r="N159" s="5">
        <v>-886938000000</v>
      </c>
      <c r="O159" s="5">
        <v>1324175000000</v>
      </c>
      <c r="P159" s="5">
        <v>436078000000</v>
      </c>
      <c r="Q159" s="5">
        <v>-1407695000000</v>
      </c>
      <c r="R159" s="5">
        <v>-2394835000000</v>
      </c>
      <c r="S159" s="5">
        <v>-2505498000000</v>
      </c>
      <c r="T159" s="5">
        <v>3485657000000</v>
      </c>
      <c r="U159" s="5">
        <v>-43927000000</v>
      </c>
      <c r="V159" s="5">
        <v>-1674636000000</v>
      </c>
      <c r="W159" s="5">
        <v>142977000000</v>
      </c>
      <c r="X159" s="5">
        <v>-2186372000000</v>
      </c>
      <c r="Y159" s="5">
        <v>-989975000000</v>
      </c>
      <c r="Z159" s="5">
        <v>471956000000</v>
      </c>
    </row>
    <row r="160" spans="3:26" ht="15.5" x14ac:dyDescent="0.35">
      <c r="C160" t="s">
        <v>602</v>
      </c>
    </row>
    <row r="161" spans="3:26" ht="15.5" x14ac:dyDescent="0.35">
      <c r="C161" t="s">
        <v>2281</v>
      </c>
      <c r="D161" s="5">
        <v>-738357000000</v>
      </c>
      <c r="E161" s="5">
        <v>-88301000000</v>
      </c>
      <c r="F161" s="5">
        <v>-847197000000</v>
      </c>
      <c r="G161" s="5">
        <v>393724000000</v>
      </c>
      <c r="I161" s="5">
        <v>-1280131000000</v>
      </c>
      <c r="J161" s="5">
        <v>1002454000000</v>
      </c>
      <c r="K161" s="5">
        <v>5604730000000</v>
      </c>
      <c r="L161" s="5">
        <v>11145537000000</v>
      </c>
      <c r="M161" s="5">
        <v>4191318000000</v>
      </c>
      <c r="N161" s="5">
        <v>-372615000000</v>
      </c>
      <c r="O161" s="5">
        <v>-507989000000</v>
      </c>
      <c r="P161" s="5">
        <v>770028000000</v>
      </c>
      <c r="Q161" s="5">
        <v>967277000000</v>
      </c>
      <c r="R161" s="5">
        <v>2023631000000</v>
      </c>
      <c r="S161" s="5">
        <v>323789000000</v>
      </c>
      <c r="T161" s="5">
        <v>-1545966000000</v>
      </c>
      <c r="U161" s="5">
        <v>-854335000000</v>
      </c>
      <c r="V161" s="5">
        <v>1850114000000</v>
      </c>
      <c r="W161" s="5">
        <v>2361779000000</v>
      </c>
      <c r="X161" s="5">
        <v>2999097000000</v>
      </c>
      <c r="Y161" s="5">
        <v>864047000000</v>
      </c>
      <c r="Z161" s="5">
        <v>-5383334000000</v>
      </c>
    </row>
    <row r="162" spans="3:26" ht="15.5" x14ac:dyDescent="0.35">
      <c r="C162" t="s">
        <v>1775</v>
      </c>
      <c r="D162" s="5">
        <v>-319000000</v>
      </c>
      <c r="E162" s="5">
        <v>9855000000</v>
      </c>
      <c r="F162" s="5">
        <v>-5338000000</v>
      </c>
      <c r="G162" s="5">
        <v>12747000000</v>
      </c>
      <c r="I162" s="5">
        <v>16945000000</v>
      </c>
      <c r="J162" s="5">
        <v>-12156000000</v>
      </c>
      <c r="K162" s="5">
        <v>-66238000000</v>
      </c>
    </row>
    <row r="163" spans="3:26" ht="15.5" x14ac:dyDescent="0.35">
      <c r="C163" t="s">
        <v>2282</v>
      </c>
      <c r="D163" s="5">
        <v>-26516000000</v>
      </c>
      <c r="E163" s="5">
        <v>-11864000000</v>
      </c>
      <c r="F163" s="5">
        <v>-6599000000</v>
      </c>
      <c r="G163" s="5">
        <v>23009000000</v>
      </c>
      <c r="I163" s="5">
        <v>-21970000000</v>
      </c>
      <c r="J163" s="5">
        <v>-36229000000</v>
      </c>
      <c r="K163" s="5">
        <v>15602000000</v>
      </c>
      <c r="L163" s="5">
        <v>8534000000</v>
      </c>
      <c r="M163" s="5">
        <v>-33602000000</v>
      </c>
      <c r="N163" s="5">
        <v>-59536000000</v>
      </c>
      <c r="O163" s="5">
        <v>92370000000</v>
      </c>
      <c r="P163" s="5">
        <v>-2313000000</v>
      </c>
      <c r="Q163" s="5">
        <v>6073000000</v>
      </c>
      <c r="R163" s="5">
        <v>51171000000</v>
      </c>
      <c r="S163" s="5">
        <v>2767000000</v>
      </c>
      <c r="T163" s="5">
        <v>-3672000000</v>
      </c>
      <c r="U163" s="5">
        <v>-1059000000</v>
      </c>
      <c r="V163" s="5">
        <v>1874000000</v>
      </c>
      <c r="W163" s="5">
        <v>2523000000</v>
      </c>
      <c r="X163" s="5">
        <v>-10183000000</v>
      </c>
      <c r="Y163" s="5">
        <v>-61169000000</v>
      </c>
      <c r="Z163" s="5">
        <v>54860000000</v>
      </c>
    </row>
    <row r="164" spans="3:26" ht="15.5" x14ac:dyDescent="0.35">
      <c r="C164" t="s">
        <v>2283</v>
      </c>
      <c r="N164" s="5">
        <v>-88001000000</v>
      </c>
      <c r="O164" s="5">
        <v>-444004000000</v>
      </c>
      <c r="P164" s="5">
        <v>267965000000</v>
      </c>
      <c r="Q164" s="5">
        <v>85444000000</v>
      </c>
    </row>
    <row r="165" spans="3:26" ht="15.5" x14ac:dyDescent="0.35">
      <c r="C165" t="s">
        <v>1943</v>
      </c>
      <c r="D165" s="5">
        <v>402400000000</v>
      </c>
      <c r="E165" s="5">
        <v>-300749000000</v>
      </c>
      <c r="F165" s="5">
        <v>2661000000</v>
      </c>
      <c r="G165" s="5">
        <v>306249000000</v>
      </c>
      <c r="I165" s="5">
        <v>410561000000</v>
      </c>
      <c r="J165" s="5">
        <v>304000000</v>
      </c>
      <c r="K165" s="5">
        <v>193000000</v>
      </c>
      <c r="L165" s="5">
        <v>3036000000</v>
      </c>
      <c r="M165" s="5">
        <v>-18731000000</v>
      </c>
      <c r="N165" s="5">
        <v>-221583000000</v>
      </c>
      <c r="O165" s="5">
        <v>4129000000</v>
      </c>
      <c r="P165" s="5">
        <v>-56127000000</v>
      </c>
      <c r="Q165" s="5">
        <v>-158279000000</v>
      </c>
      <c r="R165" s="5">
        <v>331227000000</v>
      </c>
      <c r="S165" s="5">
        <v>-189614000000</v>
      </c>
      <c r="T165" s="5">
        <v>4341000000</v>
      </c>
      <c r="U165" s="5">
        <v>13213000000</v>
      </c>
      <c r="V165" s="5">
        <v>-38938000000</v>
      </c>
      <c r="W165" s="5">
        <v>-264022000000</v>
      </c>
      <c r="X165" s="5">
        <v>72050000000</v>
      </c>
      <c r="Y165" s="5">
        <v>-659148000000</v>
      </c>
      <c r="Z165" s="5">
        <v>667019000000</v>
      </c>
    </row>
    <row r="166" spans="3:26" ht="15.5" x14ac:dyDescent="0.35">
      <c r="C166" t="s">
        <v>1177</v>
      </c>
      <c r="D166" s="5">
        <v>-362792000000</v>
      </c>
      <c r="E166" s="5">
        <v>-391059000000</v>
      </c>
      <c r="F166" s="5">
        <v>-856473000000</v>
      </c>
      <c r="G166" s="5">
        <v>735729000000</v>
      </c>
      <c r="I166" s="5">
        <v>-874595000000</v>
      </c>
      <c r="J166" s="5">
        <v>954373000000</v>
      </c>
      <c r="K166" s="5">
        <v>5554287000000</v>
      </c>
      <c r="L166" s="5">
        <v>11157107000000</v>
      </c>
      <c r="M166" s="5">
        <v>4138985000000</v>
      </c>
      <c r="N166" s="5">
        <v>-741735000000</v>
      </c>
      <c r="O166" s="5">
        <v>-855494000000</v>
      </c>
      <c r="P166" s="5">
        <v>979553000000</v>
      </c>
      <c r="Q166" s="5">
        <v>900515000000</v>
      </c>
      <c r="R166" s="5">
        <v>2406029000000</v>
      </c>
      <c r="S166" s="5">
        <v>136942000000</v>
      </c>
      <c r="T166" s="5">
        <v>-1545297000000</v>
      </c>
      <c r="U166" s="5">
        <v>-842181000000</v>
      </c>
      <c r="V166" s="5">
        <v>1813050000000</v>
      </c>
      <c r="W166" s="5">
        <v>2100280000000</v>
      </c>
      <c r="X166" s="5">
        <v>3060964000000</v>
      </c>
      <c r="Y166" s="5">
        <v>143730000000</v>
      </c>
      <c r="Z166" s="5">
        <v>-4661455000000</v>
      </c>
    </row>
    <row r="167" spans="3:26" ht="15.5" x14ac:dyDescent="0.35">
      <c r="C167" t="s">
        <v>161</v>
      </c>
      <c r="D167" s="5">
        <v>333500000000</v>
      </c>
      <c r="E167" s="5">
        <v>2000000</v>
      </c>
      <c r="F167" s="5">
        <v>2000000</v>
      </c>
      <c r="G167" s="5">
        <v>-337000000</v>
      </c>
      <c r="I167" s="5">
        <v>333167000000</v>
      </c>
      <c r="J167" s="5">
        <v>50696000000</v>
      </c>
      <c r="K167" s="5">
        <v>-1555000000</v>
      </c>
      <c r="L167" s="5">
        <v>995139000000</v>
      </c>
      <c r="M167" s="5">
        <v>1396519000000</v>
      </c>
      <c r="N167" s="5">
        <v>245700000000</v>
      </c>
      <c r="O167" s="5">
        <v>400000000000</v>
      </c>
      <c r="P167" s="5">
        <v>143533000000</v>
      </c>
      <c r="R167" s="5">
        <v>1000000000000</v>
      </c>
      <c r="S167" s="5">
        <v>1044625000000</v>
      </c>
      <c r="T167" s="5">
        <v>300000000000</v>
      </c>
      <c r="U167" s="5">
        <v>1249480000000</v>
      </c>
      <c r="Y167" s="5">
        <v>1785221000000</v>
      </c>
      <c r="Z167" s="5">
        <v>4977142000000</v>
      </c>
    </row>
    <row r="168" spans="3:26" ht="15.5" x14ac:dyDescent="0.35">
      <c r="C168" t="s">
        <v>162</v>
      </c>
      <c r="D168" s="5">
        <v>57778000000</v>
      </c>
      <c r="E168" s="5">
        <v>278627000000</v>
      </c>
      <c r="F168" s="5">
        <v>1790272000000</v>
      </c>
      <c r="G168" s="5">
        <v>1016888000000</v>
      </c>
      <c r="I168" s="5">
        <v>3143565000000</v>
      </c>
      <c r="J168" s="5">
        <v>-1438673000000</v>
      </c>
      <c r="K168" s="5">
        <v>-566729000000</v>
      </c>
      <c r="L168" s="5">
        <v>15368000000</v>
      </c>
      <c r="M168" s="5">
        <v>-1577016000000</v>
      </c>
      <c r="N168" s="5">
        <v>2265399000000</v>
      </c>
      <c r="O168" s="5">
        <v>-511504000000</v>
      </c>
      <c r="P168" s="5">
        <v>-1436481000000</v>
      </c>
      <c r="Q168" s="5">
        <v>62758000000</v>
      </c>
      <c r="R168" s="5">
        <v>-899220000000</v>
      </c>
      <c r="S168" s="5">
        <v>610432000000</v>
      </c>
      <c r="T168" s="5">
        <v>-1044502000000</v>
      </c>
      <c r="U168" s="5">
        <v>-485695000000</v>
      </c>
      <c r="V168" s="5">
        <v>-1171000000</v>
      </c>
      <c r="W168" s="5">
        <v>-21173000000</v>
      </c>
      <c r="X168" s="5">
        <v>-2848000000</v>
      </c>
      <c r="Y168" s="5">
        <v>-6742000000</v>
      </c>
      <c r="Z168" s="5">
        <v>-31669000000</v>
      </c>
    </row>
    <row r="169" spans="3:26" ht="15.5" x14ac:dyDescent="0.35">
      <c r="C169" t="s">
        <v>610</v>
      </c>
      <c r="D169" s="5">
        <v>53000000</v>
      </c>
      <c r="E169" s="5">
        <v>202000000</v>
      </c>
      <c r="F169" s="5">
        <v>14000000</v>
      </c>
      <c r="G169" s="5">
        <v>460000000</v>
      </c>
      <c r="I169" s="5">
        <v>729000000</v>
      </c>
      <c r="J169" s="5">
        <v>563000000</v>
      </c>
      <c r="K169" s="5">
        <v>76000000</v>
      </c>
      <c r="L169" s="5">
        <v>98000000</v>
      </c>
      <c r="M169" s="5">
        <v>514000000</v>
      </c>
      <c r="N169" s="5">
        <v>5000000</v>
      </c>
      <c r="O169" s="5">
        <v>194000000</v>
      </c>
      <c r="P169" s="5">
        <v>25585000000</v>
      </c>
      <c r="Q169" s="5">
        <v>7110000000</v>
      </c>
      <c r="R169" s="5">
        <v>1795000000</v>
      </c>
      <c r="S169" s="5">
        <v>66467000000</v>
      </c>
      <c r="T169" s="5">
        <v>1000000</v>
      </c>
      <c r="U169" s="5">
        <v>8000000</v>
      </c>
      <c r="V169" s="5">
        <v>2202000000</v>
      </c>
      <c r="W169" s="5">
        <v>4487000000</v>
      </c>
      <c r="X169" s="5">
        <v>33000000</v>
      </c>
      <c r="Y169" s="5">
        <v>7734000000</v>
      </c>
      <c r="Z169" s="5">
        <v>1435000000</v>
      </c>
    </row>
    <row r="170" spans="3:26" ht="15.5" x14ac:dyDescent="0.35">
      <c r="C170" t="s">
        <v>1946</v>
      </c>
      <c r="D170" s="5">
        <v>2218398000000</v>
      </c>
      <c r="I170" s="5">
        <v>2218398000000</v>
      </c>
    </row>
    <row r="171" spans="3:26" ht="15.5" x14ac:dyDescent="0.35">
      <c r="C171" t="s">
        <v>2284</v>
      </c>
      <c r="D171" s="5">
        <v>1508625000000</v>
      </c>
      <c r="I171" s="5">
        <v>1508625000000</v>
      </c>
      <c r="J171" s="5">
        <v>1837131000000</v>
      </c>
      <c r="K171" s="5">
        <v>10625000000</v>
      </c>
      <c r="N171" s="5">
        <v>519329000000</v>
      </c>
    </row>
    <row r="172" spans="3:26" ht="15.5" x14ac:dyDescent="0.35">
      <c r="C172" t="s">
        <v>1976</v>
      </c>
      <c r="D172" s="5">
        <v>-415386000000</v>
      </c>
      <c r="I172" s="5">
        <v>-415386000000</v>
      </c>
      <c r="J172" s="5">
        <v>-876038000000</v>
      </c>
      <c r="K172" s="5">
        <v>-554365000000</v>
      </c>
      <c r="L172" s="5">
        <v>-898767000000</v>
      </c>
      <c r="M172" s="5">
        <v>-1912669000000</v>
      </c>
      <c r="N172" s="5">
        <v>-2593000000</v>
      </c>
    </row>
    <row r="173" spans="3:26" ht="15.5" x14ac:dyDescent="0.35">
      <c r="C173" t="s">
        <v>1669</v>
      </c>
      <c r="E173" s="5">
        <v>-3353194000000</v>
      </c>
      <c r="F173" s="5">
        <v>3652684000000</v>
      </c>
      <c r="G173" s="5">
        <v>-299490000000</v>
      </c>
      <c r="O173" s="5">
        <v>173897000000</v>
      </c>
      <c r="Q173" s="5">
        <v>76063000000</v>
      </c>
    </row>
    <row r="174" spans="3:26" ht="15.5" x14ac:dyDescent="0.35">
      <c r="C174" t="s">
        <v>2285</v>
      </c>
      <c r="D174" s="5">
        <v>481031000000</v>
      </c>
      <c r="E174" s="5">
        <v>-133977000000</v>
      </c>
      <c r="F174" s="5">
        <v>-347054000000</v>
      </c>
      <c r="O174" s="5">
        <v>-657124000000</v>
      </c>
      <c r="P174" s="5">
        <v>-1373274000000</v>
      </c>
      <c r="R174" s="5">
        <v>-885238000000</v>
      </c>
      <c r="S174" s="5">
        <v>552431000000</v>
      </c>
      <c r="T174" s="5">
        <v>-1028986000000</v>
      </c>
      <c r="U174" s="5">
        <v>-472013000000</v>
      </c>
    </row>
    <row r="175" spans="3:26" ht="15.5" x14ac:dyDescent="0.35">
      <c r="C175" t="s">
        <v>511</v>
      </c>
      <c r="D175" s="5">
        <v>-1199000000</v>
      </c>
      <c r="E175" s="5">
        <v>-7709000000</v>
      </c>
      <c r="F175" s="5">
        <v>-16153000000</v>
      </c>
      <c r="G175" s="5">
        <v>-2315000000</v>
      </c>
      <c r="I175" s="5">
        <v>-27376000000</v>
      </c>
      <c r="J175" s="5">
        <v>-33224000000</v>
      </c>
      <c r="K175" s="5">
        <v>-7630000000</v>
      </c>
      <c r="L175" s="5">
        <v>-7646000000</v>
      </c>
      <c r="M175" s="5">
        <v>-5666000000</v>
      </c>
      <c r="N175" s="5">
        <v>-27035000000</v>
      </c>
      <c r="O175" s="5">
        <v>-19846000000</v>
      </c>
      <c r="P175" s="5">
        <v>-67340000000</v>
      </c>
      <c r="Q175" s="5">
        <v>-4321000000</v>
      </c>
      <c r="R175" s="5">
        <v>-6586000000</v>
      </c>
      <c r="S175" s="5">
        <v>-4938000000</v>
      </c>
      <c r="T175" s="5">
        <v>-9406000000</v>
      </c>
      <c r="U175" s="5">
        <v>-10436000000</v>
      </c>
    </row>
    <row r="176" spans="3:26" ht="15.5" x14ac:dyDescent="0.35">
      <c r="C176" t="s">
        <v>163</v>
      </c>
      <c r="D176" s="5">
        <v>-649000000</v>
      </c>
      <c r="E176" s="5">
        <v>-11319000000</v>
      </c>
      <c r="F176" s="5">
        <v>-1258000000</v>
      </c>
      <c r="G176" s="5">
        <v>-6572000000</v>
      </c>
      <c r="I176" s="5">
        <v>-19798000000</v>
      </c>
      <c r="J176" s="5">
        <v>-230955000000</v>
      </c>
      <c r="K176" s="5">
        <v>-15435000000</v>
      </c>
      <c r="L176" s="5">
        <v>-26861000000</v>
      </c>
      <c r="M176" s="5">
        <v>-12811000000</v>
      </c>
      <c r="N176" s="5">
        <v>-9150000000</v>
      </c>
      <c r="O176" s="5">
        <v>-8625000000</v>
      </c>
      <c r="P176" s="5">
        <v>-21452000000</v>
      </c>
      <c r="Q176" s="5">
        <v>-16094000000</v>
      </c>
      <c r="R176" s="5">
        <v>-9191000000</v>
      </c>
      <c r="S176" s="5">
        <v>-3528000000</v>
      </c>
      <c r="T176" s="5">
        <v>-6111000000</v>
      </c>
      <c r="U176" s="5">
        <v>-3254000000</v>
      </c>
      <c r="V176" s="5">
        <v>-3373000000</v>
      </c>
      <c r="W176" s="5">
        <v>-25660000000</v>
      </c>
      <c r="X176" s="5">
        <v>-2881000000</v>
      </c>
      <c r="Y176" s="5">
        <v>-14476000000</v>
      </c>
      <c r="Z176" s="5">
        <v>-33104000000</v>
      </c>
    </row>
    <row r="177" spans="3:26" ht="15.5" x14ac:dyDescent="0.35">
      <c r="C177" t="s">
        <v>175</v>
      </c>
      <c r="D177" s="5">
        <v>333500000000</v>
      </c>
      <c r="E177" s="5">
        <v>2000000</v>
      </c>
      <c r="F177" s="5">
        <v>2000000</v>
      </c>
      <c r="G177" s="5">
        <v>-337000000</v>
      </c>
      <c r="I177" s="5">
        <v>333167000000</v>
      </c>
      <c r="J177" s="5">
        <v>50696000000</v>
      </c>
      <c r="K177" s="5">
        <v>-1555000000</v>
      </c>
      <c r="L177" s="5">
        <v>995139000000</v>
      </c>
      <c r="M177" s="5">
        <v>1396519000000</v>
      </c>
      <c r="N177" s="5">
        <v>245700000000</v>
      </c>
      <c r="O177" s="5">
        <v>400000000000</v>
      </c>
      <c r="P177" s="5">
        <v>143533000000</v>
      </c>
      <c r="R177" s="5">
        <v>1000000000000</v>
      </c>
      <c r="S177" s="5">
        <v>1044625000000</v>
      </c>
      <c r="T177" s="5">
        <v>300000000000</v>
      </c>
      <c r="U177" s="5">
        <v>1249480000000</v>
      </c>
      <c r="Y177" s="5">
        <v>1785221000000</v>
      </c>
      <c r="Z177" s="5">
        <v>4977142000000</v>
      </c>
    </row>
    <row r="178" spans="3:26" ht="15.5" x14ac:dyDescent="0.35">
      <c r="C178" t="s">
        <v>702</v>
      </c>
      <c r="Z178" s="5">
        <v>2000000</v>
      </c>
    </row>
    <row r="179" spans="3:26" ht="15.5" x14ac:dyDescent="0.35">
      <c r="C179" t="s">
        <v>2020</v>
      </c>
      <c r="J179" s="5">
        <v>51875000000</v>
      </c>
      <c r="L179" s="5">
        <v>1001860000000</v>
      </c>
      <c r="M179" s="5">
        <v>1310000000000</v>
      </c>
    </row>
    <row r="180" spans="3:26" ht="15.5" x14ac:dyDescent="0.35">
      <c r="C180" t="s">
        <v>2286</v>
      </c>
      <c r="L180" s="5">
        <v>262000000</v>
      </c>
      <c r="M180" s="5">
        <v>860000000</v>
      </c>
    </row>
    <row r="181" spans="3:26" ht="15.5" x14ac:dyDescent="0.35">
      <c r="C181" t="s">
        <v>1799</v>
      </c>
      <c r="D181" s="5">
        <v>333500000000</v>
      </c>
      <c r="I181" s="5">
        <v>333500000000</v>
      </c>
    </row>
    <row r="182" spans="3:26" ht="15.5" x14ac:dyDescent="0.35">
      <c r="C182" t="s">
        <v>1250</v>
      </c>
      <c r="L182" s="5">
        <v>-3442000000</v>
      </c>
      <c r="M182" s="5">
        <v>-3367000000</v>
      </c>
    </row>
    <row r="183" spans="3:26" ht="15.5" x14ac:dyDescent="0.35">
      <c r="C183" t="s">
        <v>2287</v>
      </c>
      <c r="Y183" s="5">
        <v>1785221000000</v>
      </c>
      <c r="Z183" s="5">
        <v>4977140000000</v>
      </c>
    </row>
    <row r="184" spans="3:26" ht="15.5" x14ac:dyDescent="0.35">
      <c r="C184" t="s">
        <v>1796</v>
      </c>
      <c r="R184" s="5">
        <v>1000000000000</v>
      </c>
      <c r="S184" s="5">
        <v>700000000000</v>
      </c>
      <c r="T184" s="5">
        <v>300000000000</v>
      </c>
      <c r="U184" s="5">
        <v>1249480000000</v>
      </c>
    </row>
    <row r="185" spans="3:26" ht="15.5" x14ac:dyDescent="0.35">
      <c r="C185" t="s">
        <v>370</v>
      </c>
      <c r="E185" s="5">
        <v>2000000</v>
      </c>
      <c r="F185" s="5">
        <v>2000000</v>
      </c>
      <c r="G185" s="5">
        <v>-337000000</v>
      </c>
      <c r="I185" s="5">
        <v>-333000000</v>
      </c>
      <c r="J185" s="5">
        <v>-1179000000</v>
      </c>
      <c r="K185" s="5">
        <v>-1555000000</v>
      </c>
      <c r="L185" s="5">
        <v>-3541000000</v>
      </c>
      <c r="M185" s="5">
        <v>-5974000000</v>
      </c>
      <c r="N185" s="5">
        <v>-6139000000</v>
      </c>
    </row>
    <row r="186" spans="3:26" ht="15.5" x14ac:dyDescent="0.35">
      <c r="C186" t="s">
        <v>1495</v>
      </c>
      <c r="M186" s="5">
        <v>95000000000</v>
      </c>
      <c r="N186" s="5">
        <v>251839000000</v>
      </c>
      <c r="O186" s="5">
        <v>400000000000</v>
      </c>
      <c r="P186" s="5">
        <v>143533000000</v>
      </c>
      <c r="S186" s="5">
        <v>344625000000</v>
      </c>
    </row>
    <row r="187" spans="3:26" ht="15.5" x14ac:dyDescent="0.35">
      <c r="C187" t="s">
        <v>186</v>
      </c>
      <c r="D187" s="5">
        <v>656015000000</v>
      </c>
      <c r="E187" s="5">
        <v>2258439000000</v>
      </c>
      <c r="F187" s="5">
        <v>-651661000000</v>
      </c>
      <c r="G187" s="5">
        <v>-438779000000</v>
      </c>
      <c r="I187" s="5">
        <v>1824014000000</v>
      </c>
      <c r="J187" s="5">
        <v>-2574485000000</v>
      </c>
      <c r="K187" s="5">
        <v>1808666000000</v>
      </c>
      <c r="L187" s="5">
        <v>945152000000</v>
      </c>
      <c r="M187" s="5">
        <v>1348339000000</v>
      </c>
      <c r="N187" s="5">
        <v>431080000000</v>
      </c>
      <c r="O187" s="5">
        <v>-214820000000</v>
      </c>
      <c r="P187" s="5">
        <v>-58209000000</v>
      </c>
      <c r="Q187" s="5">
        <v>-72312000000</v>
      </c>
      <c r="R187" s="5">
        <v>-152752000000</v>
      </c>
      <c r="S187" s="5">
        <v>-1172690000000</v>
      </c>
      <c r="T187" s="5">
        <v>54323000000</v>
      </c>
      <c r="U187" s="5">
        <v>6864000000</v>
      </c>
      <c r="V187" s="5">
        <v>80205000000</v>
      </c>
      <c r="W187" s="5">
        <v>-321323000000</v>
      </c>
      <c r="X187" s="5">
        <v>614321000000</v>
      </c>
      <c r="Y187" s="5">
        <v>366977000000</v>
      </c>
      <c r="Z187" s="5">
        <v>-1017329000000</v>
      </c>
    </row>
    <row r="188" spans="3:26" ht="15.5" x14ac:dyDescent="0.35">
      <c r="C188" t="s">
        <v>188</v>
      </c>
      <c r="G188" s="5">
        <v>3562588000000</v>
      </c>
      <c r="I188" s="5">
        <v>3562588000000</v>
      </c>
      <c r="J188" s="5">
        <v>6134754000000</v>
      </c>
      <c r="K188" s="5">
        <v>4325461000000</v>
      </c>
      <c r="L188" s="5">
        <v>3375938000000</v>
      </c>
      <c r="M188" s="5">
        <v>2026029000000</v>
      </c>
      <c r="N188" s="5">
        <v>1593328000000</v>
      </c>
      <c r="O188" s="5">
        <v>1813464000000</v>
      </c>
      <c r="P188" s="5">
        <v>1847145000000</v>
      </c>
      <c r="Q188" s="5">
        <v>1892379000000</v>
      </c>
      <c r="R188" s="5">
        <v>1980494000000</v>
      </c>
      <c r="S188" s="5">
        <v>3126265000000</v>
      </c>
      <c r="T188" s="5">
        <v>3073667000000</v>
      </c>
      <c r="U188" s="5">
        <v>2983268000000</v>
      </c>
      <c r="V188" s="5">
        <v>2880638000000</v>
      </c>
      <c r="W188" s="5">
        <v>3191550000000</v>
      </c>
      <c r="X188" s="5">
        <v>2574850000000</v>
      </c>
      <c r="Y188" s="5">
        <v>325654000000</v>
      </c>
      <c r="Z188" s="5">
        <v>1189154000000</v>
      </c>
    </row>
    <row r="189" spans="3:26" ht="15.5" x14ac:dyDescent="0.35">
      <c r="C189" t="s">
        <v>187</v>
      </c>
      <c r="D189" s="5">
        <v>-878000000</v>
      </c>
      <c r="E189" s="5">
        <v>1429000000</v>
      </c>
      <c r="F189" s="5">
        <v>-1930000000</v>
      </c>
      <c r="G189" s="5">
        <v>2395000000</v>
      </c>
      <c r="I189" s="5">
        <v>1016000000</v>
      </c>
      <c r="J189" s="5">
        <v>2319000000</v>
      </c>
      <c r="K189" s="5">
        <v>627000000</v>
      </c>
      <c r="L189" s="5">
        <v>4371000000</v>
      </c>
      <c r="M189" s="5">
        <v>1570000000</v>
      </c>
      <c r="N189" s="5">
        <v>1621000000</v>
      </c>
      <c r="O189" s="5">
        <v>-5316000000</v>
      </c>
      <c r="P189" s="5">
        <v>24528000000</v>
      </c>
      <c r="Q189" s="5">
        <v>27078000000</v>
      </c>
      <c r="R189" s="5">
        <v>64637000000</v>
      </c>
      <c r="S189" s="5">
        <v>26919000000</v>
      </c>
      <c r="T189" s="5">
        <v>2535000000</v>
      </c>
      <c r="U189" s="5">
        <v>83535000000</v>
      </c>
      <c r="V189" s="5">
        <v>22423000000</v>
      </c>
      <c r="W189" s="5">
        <v>10411000000</v>
      </c>
      <c r="X189" s="5">
        <v>2379000000</v>
      </c>
      <c r="Y189" s="5">
        <v>146719000000</v>
      </c>
      <c r="Z189" s="5">
        <v>153829000000</v>
      </c>
    </row>
    <row r="190" spans="3:26" ht="15.5" x14ac:dyDescent="0.35">
      <c r="C190" t="s">
        <v>312</v>
      </c>
    </row>
    <row r="191" spans="3:26" ht="15.5" x14ac:dyDescent="0.35">
      <c r="C191" t="s">
        <v>189</v>
      </c>
      <c r="D191" s="5">
        <v>655137000000</v>
      </c>
      <c r="E191" s="5">
        <v>2259868000000</v>
      </c>
      <c r="F191" s="5">
        <v>-653591000000</v>
      </c>
      <c r="G191" s="5">
        <v>3126204000000</v>
      </c>
      <c r="I191" s="5">
        <v>5387618000000</v>
      </c>
      <c r="J191" s="5">
        <v>3562588000000</v>
      </c>
      <c r="K191" s="5">
        <v>6134754000000</v>
      </c>
      <c r="L191" s="5">
        <v>4325461000000</v>
      </c>
      <c r="M191" s="5">
        <v>3375938000000</v>
      </c>
      <c r="N191" s="5">
        <v>2026029000000</v>
      </c>
      <c r="O191" s="5">
        <v>1593328000000</v>
      </c>
      <c r="P191" s="5">
        <v>1813464000000</v>
      </c>
      <c r="Q191" s="5">
        <v>1847145000000</v>
      </c>
      <c r="R191" s="5">
        <v>1892379000000</v>
      </c>
      <c r="S191" s="5">
        <v>1980494000000</v>
      </c>
      <c r="T191" s="5">
        <v>3130525000000</v>
      </c>
      <c r="U191" s="5">
        <v>3073667000000</v>
      </c>
      <c r="V191" s="5">
        <v>2983266000000</v>
      </c>
      <c r="W191" s="5">
        <v>2880638000000</v>
      </c>
      <c r="X191" s="5">
        <v>3191550000000</v>
      </c>
      <c r="Y191" s="5">
        <v>839350000000</v>
      </c>
      <c r="Z191" s="5">
        <v>325654000000</v>
      </c>
    </row>
    <row r="193" spans="2:26" ht="15.5" x14ac:dyDescent="0.35">
      <c r="B193" t="s">
        <v>190</v>
      </c>
      <c r="C193" t="s">
        <v>11</v>
      </c>
      <c r="D193" s="5">
        <v>18110000000</v>
      </c>
      <c r="E193" s="5">
        <v>18110000000</v>
      </c>
      <c r="F193" s="5">
        <v>18110000000</v>
      </c>
      <c r="G193" s="5">
        <v>18110000000</v>
      </c>
      <c r="I193" s="5">
        <v>18110000000</v>
      </c>
      <c r="J193" s="5">
        <v>18110000000</v>
      </c>
      <c r="K193" s="5">
        <v>18110000000</v>
      </c>
      <c r="L193" s="5">
        <v>18110000000</v>
      </c>
      <c r="M193" s="5">
        <v>14140000000</v>
      </c>
      <c r="N193" s="5">
        <v>10010000000</v>
      </c>
      <c r="O193" s="5">
        <v>10010000000</v>
      </c>
      <c r="P193" s="5">
        <v>10010000000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</row>
    <row r="194" spans="2:26" ht="15.5" x14ac:dyDescent="0.35">
      <c r="C194" t="s">
        <v>191</v>
      </c>
      <c r="D194" s="6">
        <v>-27.18</v>
      </c>
      <c r="E194" s="6">
        <v>-2.71</v>
      </c>
      <c r="F194" s="6">
        <v>1.38</v>
      </c>
      <c r="G194" s="6">
        <v>4.8499999999999996</v>
      </c>
    </row>
    <row r="195" spans="2:26" ht="15.5" x14ac:dyDescent="0.35">
      <c r="C195" t="s">
        <v>192</v>
      </c>
      <c r="D195" s="6">
        <v>-5.78</v>
      </c>
      <c r="E195" s="6">
        <v>-62.73</v>
      </c>
      <c r="F195" s="6">
        <v>123.19</v>
      </c>
      <c r="G195" s="6">
        <v>35.049999999999997</v>
      </c>
    </row>
    <row r="196" spans="2:26" ht="15.5" x14ac:dyDescent="0.35">
      <c r="C196" t="s">
        <v>70</v>
      </c>
      <c r="D196" s="6">
        <v>4.22</v>
      </c>
      <c r="E196" s="6">
        <v>4.1900000000000004</v>
      </c>
      <c r="F196" s="6">
        <v>4.08</v>
      </c>
      <c r="G196" s="6">
        <v>4.1900000000000004</v>
      </c>
    </row>
    <row r="197" spans="2:26" ht="15.5" x14ac:dyDescent="0.35">
      <c r="C197" t="s">
        <v>193</v>
      </c>
      <c r="E197" s="5">
        <v>-26740000000</v>
      </c>
      <c r="F197" s="5">
        <v>56870000000</v>
      </c>
      <c r="G197" s="5">
        <v>107370000000</v>
      </c>
    </row>
    <row r="198" spans="2:26" ht="15.5" x14ac:dyDescent="0.35">
      <c r="C198" t="s">
        <v>194</v>
      </c>
      <c r="D198" s="6">
        <v>-1.2500000000000001E-2</v>
      </c>
      <c r="E198" s="6">
        <v>-1.1999999999999999E-3</v>
      </c>
      <c r="F198" s="6">
        <v>5.9999999999999995E-4</v>
      </c>
      <c r="G198" s="6">
        <v>2.0999999999999999E-3</v>
      </c>
    </row>
    <row r="199" spans="2:26" ht="15.5" x14ac:dyDescent="0.35">
      <c r="C199" t="s">
        <v>195</v>
      </c>
      <c r="D199" s="6">
        <v>-0.14349999999999999</v>
      </c>
      <c r="E199" s="6">
        <v>-1.24E-2</v>
      </c>
      <c r="F199" s="6">
        <v>6.3E-3</v>
      </c>
      <c r="G199" s="6">
        <v>2.2599999999999999E-2</v>
      </c>
    </row>
    <row r="200" spans="2:26" ht="15.5" x14ac:dyDescent="0.35">
      <c r="C200" t="s">
        <v>196</v>
      </c>
      <c r="D200" s="6">
        <v>-9.8999999999999991E-3</v>
      </c>
      <c r="E200" s="6">
        <v>-1.1999999999999999E-3</v>
      </c>
      <c r="F200" s="6">
        <v>8.9999999999999998E-4</v>
      </c>
      <c r="G200" s="6">
        <v>2.0999999999999999E-3</v>
      </c>
    </row>
    <row r="201" spans="2:26" ht="15.5" x14ac:dyDescent="0.35">
      <c r="C201" t="s">
        <v>197</v>
      </c>
    </row>
    <row r="202" spans="2:26" ht="15.5" x14ac:dyDescent="0.35">
      <c r="C202" t="s">
        <v>198</v>
      </c>
      <c r="D202" s="5">
        <v>3431000000000</v>
      </c>
      <c r="E202" s="5">
        <v>3947000000000</v>
      </c>
      <c r="F202" s="5">
        <v>3956000000000</v>
      </c>
      <c r="G202" s="5">
        <v>3890000000000</v>
      </c>
    </row>
    <row r="203" spans="2:26" ht="15.5" x14ac:dyDescent="0.35">
      <c r="C203" t="s">
        <v>199</v>
      </c>
      <c r="D203" s="6">
        <v>0.83</v>
      </c>
      <c r="E203" s="6">
        <v>0.78</v>
      </c>
      <c r="F203" s="6">
        <v>0.78</v>
      </c>
      <c r="G203" s="6">
        <v>0.79</v>
      </c>
    </row>
    <row r="204" spans="2:26" ht="15.5" x14ac:dyDescent="0.35">
      <c r="C204" t="s">
        <v>200</v>
      </c>
      <c r="D204" s="6">
        <v>189.45</v>
      </c>
      <c r="E204" s="6">
        <v>217.97</v>
      </c>
      <c r="F204" s="6">
        <v>218.45</v>
      </c>
      <c r="G204" s="6">
        <v>214.81</v>
      </c>
    </row>
    <row r="205" spans="2:26" ht="15.5" x14ac:dyDescent="0.35">
      <c r="C205" t="s">
        <v>201</v>
      </c>
      <c r="D205" s="6">
        <v>0.85</v>
      </c>
      <c r="E205" s="6">
        <v>0.8</v>
      </c>
      <c r="F205" s="6">
        <v>0.8</v>
      </c>
      <c r="G205" s="6">
        <v>0.81</v>
      </c>
    </row>
    <row r="206" spans="2:26" ht="15.5" x14ac:dyDescent="0.35">
      <c r="C206" t="s">
        <v>202</v>
      </c>
      <c r="D206" s="5">
        <v>184</v>
      </c>
      <c r="E206" s="6">
        <v>212.31</v>
      </c>
      <c r="F206" s="6">
        <v>212.94</v>
      </c>
      <c r="G206" s="6">
        <v>209.94</v>
      </c>
    </row>
    <row r="207" spans="2:26" ht="15.5" x14ac:dyDescent="0.35">
      <c r="C207" t="s">
        <v>203</v>
      </c>
    </row>
    <row r="208" spans="2:26" ht="15.5" x14ac:dyDescent="0.35">
      <c r="C208" t="s">
        <v>204</v>
      </c>
    </row>
    <row r="209" spans="3:26" ht="15.5" x14ac:dyDescent="0.35">
      <c r="C209" t="s">
        <v>205</v>
      </c>
      <c r="D209" s="5">
        <v>3431000000000</v>
      </c>
      <c r="E209" s="5">
        <v>3947000000000</v>
      </c>
      <c r="F209" s="5">
        <v>3956000000000</v>
      </c>
      <c r="G209" s="5">
        <v>3890000000000</v>
      </c>
    </row>
    <row r="210" spans="3:26" ht="15.5" x14ac:dyDescent="0.35">
      <c r="C210" t="s">
        <v>23</v>
      </c>
    </row>
    <row r="211" spans="3:26" ht="15.5" x14ac:dyDescent="0.35">
      <c r="C211" t="s">
        <v>20</v>
      </c>
    </row>
    <row r="212" spans="3:26" ht="15.5" x14ac:dyDescent="0.35">
      <c r="C212" t="s">
        <v>206</v>
      </c>
    </row>
    <row r="213" spans="3:26" ht="15.5" x14ac:dyDescent="0.35">
      <c r="C213" t="s">
        <v>207</v>
      </c>
      <c r="D213" s="5">
        <v>265000000000</v>
      </c>
      <c r="E213" s="5">
        <v>1980000000000</v>
      </c>
      <c r="F213" s="5">
        <v>-2442000000000</v>
      </c>
      <c r="G213" s="5">
        <v>-1455000000000</v>
      </c>
    </row>
    <row r="214" spans="3:26" ht="15.5" x14ac:dyDescent="0.35">
      <c r="C214" t="s">
        <v>208</v>
      </c>
      <c r="D214" s="5">
        <v>-1000000000</v>
      </c>
      <c r="E214" s="5">
        <v>-11000000000</v>
      </c>
      <c r="F214" s="5">
        <v>-1000000000</v>
      </c>
      <c r="G214" s="5">
        <v>-7000000000</v>
      </c>
    </row>
    <row r="215" spans="3:26" ht="15.5" x14ac:dyDescent="0.35">
      <c r="C215" t="s">
        <v>12</v>
      </c>
      <c r="D215" s="5">
        <v>264000000000</v>
      </c>
      <c r="E215" s="5">
        <v>1968000000000</v>
      </c>
      <c r="F215" s="5">
        <v>-2443000000000</v>
      </c>
      <c r="G215" s="5">
        <v>-1462000000000</v>
      </c>
    </row>
    <row r="216" spans="3:26" ht="15.5" x14ac:dyDescent="0.35">
      <c r="C216" t="s">
        <v>15</v>
      </c>
      <c r="D216" s="6">
        <v>14.58</v>
      </c>
      <c r="E216" s="6">
        <v>108.7</v>
      </c>
      <c r="F216" s="6">
        <v>-134.91</v>
      </c>
      <c r="G216" s="6">
        <v>-80.72</v>
      </c>
    </row>
    <row r="217" spans="3:26" ht="15.5" x14ac:dyDescent="0.35">
      <c r="C217" t="s">
        <v>57</v>
      </c>
      <c r="I217" s="6">
        <v>-23.66</v>
      </c>
      <c r="J217" s="6">
        <v>0.16</v>
      </c>
      <c r="K217" s="6">
        <v>1.54</v>
      </c>
      <c r="L217" s="6">
        <v>4.78</v>
      </c>
      <c r="M217" s="6">
        <v>-31.5</v>
      </c>
      <c r="N217" s="6">
        <v>-48.39</v>
      </c>
      <c r="O217" s="6">
        <v>4.9400000000000004</v>
      </c>
      <c r="P217" s="6">
        <v>-40.06</v>
      </c>
      <c r="Q217" s="5">
        <v>121534000000</v>
      </c>
      <c r="R217" s="5">
        <v>-718722000000</v>
      </c>
      <c r="S217" s="5">
        <v>-676010000000</v>
      </c>
      <c r="T217" s="5">
        <v>-662006000000</v>
      </c>
      <c r="U217" s="5">
        <v>-1136045000000</v>
      </c>
      <c r="V217" s="5">
        <v>145595000000</v>
      </c>
      <c r="W217" s="5">
        <v>260445000000</v>
      </c>
      <c r="X217" s="5">
        <v>217963000000</v>
      </c>
      <c r="Y217" s="5">
        <v>265483000000</v>
      </c>
      <c r="Z217" s="5">
        <v>-7281150000000</v>
      </c>
    </row>
    <row r="218" spans="3:26" ht="15.5" x14ac:dyDescent="0.35">
      <c r="C218" t="s">
        <v>69</v>
      </c>
      <c r="I218" s="6">
        <v>-6.64</v>
      </c>
      <c r="J218" s="6">
        <v>1168.75</v>
      </c>
      <c r="K218" s="6">
        <v>77.92</v>
      </c>
      <c r="L218" s="6">
        <v>36.4</v>
      </c>
      <c r="M218" s="6">
        <v>-6.54</v>
      </c>
      <c r="N218" s="6">
        <v>-14.47</v>
      </c>
      <c r="O218" s="6">
        <v>1012145.75</v>
      </c>
      <c r="P218" s="6">
        <v>-124812.78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</row>
    <row r="219" spans="3:26" ht="15.5" x14ac:dyDescent="0.35">
      <c r="C219" t="s">
        <v>72</v>
      </c>
      <c r="I219" s="6">
        <v>0.98</v>
      </c>
      <c r="J219" s="6">
        <v>1.1200000000000001</v>
      </c>
      <c r="K219" s="6">
        <v>0.86</v>
      </c>
      <c r="L219" s="6">
        <v>1.88</v>
      </c>
      <c r="M219" s="6">
        <v>2.94</v>
      </c>
      <c r="N219" s="6">
        <v>7.16</v>
      </c>
      <c r="O219" s="6">
        <v>44213.67</v>
      </c>
      <c r="P219" s="6">
        <v>35085.620000000003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</row>
    <row r="220" spans="3:26" ht="15.5" x14ac:dyDescent="0.35">
      <c r="C220" t="s">
        <v>209</v>
      </c>
      <c r="J220" s="5">
        <v>171410000000</v>
      </c>
      <c r="K220" s="5">
        <v>96910000000</v>
      </c>
      <c r="L220" s="5">
        <v>114670000000</v>
      </c>
      <c r="M220" s="5">
        <v>-454930000000</v>
      </c>
      <c r="N220" s="5">
        <v>-511190000000</v>
      </c>
      <c r="O220" s="5">
        <v>39300000000</v>
      </c>
      <c r="P220" s="5">
        <v>-282250000000</v>
      </c>
    </row>
    <row r="221" spans="3:26" ht="15.5" x14ac:dyDescent="0.35">
      <c r="C221" t="s">
        <v>210</v>
      </c>
      <c r="I221" s="6">
        <v>-1.09E-2</v>
      </c>
      <c r="J221" s="6">
        <v>1E-4</v>
      </c>
      <c r="K221" s="6">
        <v>7.000000000000001E-4</v>
      </c>
      <c r="L221" s="6">
        <v>2.5999999999999999E-3</v>
      </c>
      <c r="M221" s="6">
        <v>-2.0899999999999998E-2</v>
      </c>
      <c r="N221" s="6">
        <v>-2.9900000000000003E-2</v>
      </c>
      <c r="O221" s="6">
        <v>2.8999999999999998E-3</v>
      </c>
      <c r="P221" s="6">
        <v>-2.2499999999999999E-2</v>
      </c>
      <c r="Q221" s="6">
        <v>7.0999999999999995E-3</v>
      </c>
      <c r="R221" s="6">
        <v>-4.4699999999999997E-2</v>
      </c>
      <c r="S221" s="6">
        <v>-5.1299999999999998E-2</v>
      </c>
      <c r="T221" s="6">
        <v>-5.2199999999999996E-2</v>
      </c>
      <c r="U221" s="6">
        <v>-7.7899999999999997E-2</v>
      </c>
      <c r="V221" s="6">
        <v>9.5999999999999992E-3</v>
      </c>
      <c r="W221" s="6">
        <v>1.9799999999999998E-2</v>
      </c>
      <c r="X221" s="6">
        <v>2.0199999999999999E-2</v>
      </c>
      <c r="Y221" s="6">
        <v>3.5299999999999998E-2</v>
      </c>
      <c r="Z221" s="6">
        <v>-1.3034999999999999</v>
      </c>
    </row>
    <row r="222" spans="3:26" ht="15.5" x14ac:dyDescent="0.35">
      <c r="C222" t="s">
        <v>211</v>
      </c>
      <c r="I222" s="6">
        <v>-0.1249</v>
      </c>
      <c r="J222" s="6">
        <v>7.000000000000001E-4</v>
      </c>
      <c r="K222" s="6">
        <v>7.4000000000000003E-3</v>
      </c>
      <c r="L222" s="6">
        <v>2.3199999999999998E-2</v>
      </c>
      <c r="M222" s="6">
        <v>-0.16750000000000001</v>
      </c>
      <c r="N222" s="6">
        <v>-0.3357</v>
      </c>
      <c r="O222" s="6">
        <v>2.9600000000000001E-2</v>
      </c>
      <c r="P222" s="6">
        <v>-0.30499999999999999</v>
      </c>
      <c r="Q222" s="6">
        <v>8.0399999999999985E-2</v>
      </c>
      <c r="R222" s="6">
        <v>-0.53110000000000002</v>
      </c>
      <c r="S222" s="6">
        <v>-0.67730000000000001</v>
      </c>
      <c r="T222" s="6">
        <v>-0.6493000000000001</v>
      </c>
      <c r="U222" s="6">
        <v>-0.82620000000000005</v>
      </c>
      <c r="V222" s="6">
        <v>0.11699999999999999</v>
      </c>
      <c r="W222" s="6">
        <v>0.26</v>
      </c>
      <c r="X222" s="6">
        <v>0.28149999999999997</v>
      </c>
      <c r="Y222" s="6">
        <v>0.46649999999999997</v>
      </c>
      <c r="Z222" s="6">
        <v>4.7420999999999998</v>
      </c>
    </row>
    <row r="223" spans="3:26" ht="15.5" x14ac:dyDescent="0.35">
      <c r="C223" t="s">
        <v>212</v>
      </c>
      <c r="I223" s="6">
        <v>-8.0000000000000002E-3</v>
      </c>
      <c r="J223" s="6">
        <v>2.5000000000000001E-3</v>
      </c>
      <c r="K223" s="6">
        <v>7.000000000000001E-4</v>
      </c>
      <c r="L223" s="6">
        <v>1.6000000000000001E-3</v>
      </c>
      <c r="M223" s="6">
        <v>-2.8199999999999999E-2</v>
      </c>
      <c r="N223" s="6">
        <v>-3.49E-2</v>
      </c>
      <c r="O223" s="6">
        <v>7.000000000000001E-4</v>
      </c>
      <c r="P223" s="6">
        <v>-1.7399999999999999E-2</v>
      </c>
      <c r="Q223" s="6">
        <v>6.8000000000000005E-3</v>
      </c>
      <c r="R223" s="6">
        <v>-3.2199999999999999E-2</v>
      </c>
      <c r="S223" s="6">
        <v>-5.0099999999999999E-2</v>
      </c>
      <c r="T223" s="6">
        <v>-3.6699999999999997E-2</v>
      </c>
      <c r="U223" s="6">
        <v>-7.85E-2</v>
      </c>
      <c r="V223" s="6">
        <v>9.300000000000001E-3</v>
      </c>
      <c r="W223" s="6">
        <v>1.9699999999999999E-2</v>
      </c>
      <c r="X223" s="6">
        <v>2.4300000000000002E-2</v>
      </c>
      <c r="Y223" s="6">
        <v>3.7000000000000005E-2</v>
      </c>
      <c r="Z223" s="6">
        <v>-2.4883999999999999</v>
      </c>
    </row>
    <row r="224" spans="3:26" ht="15.5" x14ac:dyDescent="0.35">
      <c r="C224" t="s">
        <v>213</v>
      </c>
    </row>
    <row r="225" spans="2:26" ht="15.5" x14ac:dyDescent="0.35">
      <c r="C225" t="s">
        <v>66</v>
      </c>
      <c r="I225" s="6">
        <v>0.83</v>
      </c>
      <c r="J225" s="6">
        <v>0.89</v>
      </c>
      <c r="K225" s="6">
        <v>0.57999999999999996</v>
      </c>
      <c r="L225" s="6">
        <v>0.85</v>
      </c>
      <c r="M225" s="6">
        <v>1.1000000000000001</v>
      </c>
      <c r="N225" s="6">
        <v>4.8600000000000003</v>
      </c>
      <c r="O225" s="6">
        <v>29907.88</v>
      </c>
      <c r="P225" s="6">
        <v>38072.03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</row>
    <row r="226" spans="2:26" ht="15.5" x14ac:dyDescent="0.35">
      <c r="C226" t="s">
        <v>63</v>
      </c>
      <c r="I226" s="6">
        <v>189.45</v>
      </c>
      <c r="J226" s="6">
        <v>209.51</v>
      </c>
      <c r="K226" s="6">
        <v>207.61</v>
      </c>
      <c r="L226" s="6">
        <v>205.76</v>
      </c>
      <c r="M226" s="6">
        <v>188.07</v>
      </c>
      <c r="N226" s="6">
        <v>144.15</v>
      </c>
      <c r="O226" s="6">
        <v>167.18</v>
      </c>
      <c r="P226" s="6">
        <v>131.33000000000001</v>
      </c>
      <c r="Q226" s="5">
        <v>1512324000000</v>
      </c>
      <c r="R226" s="5">
        <v>1353263000000</v>
      </c>
      <c r="S226" s="5">
        <v>998153000000</v>
      </c>
      <c r="T226" s="5">
        <v>1019618000000</v>
      </c>
      <c r="U226" s="5">
        <v>1375050000000</v>
      </c>
      <c r="V226" s="5">
        <v>1243946000000</v>
      </c>
      <c r="W226" s="5">
        <v>1001898000000</v>
      </c>
      <c r="X226" s="5">
        <v>774194000000</v>
      </c>
      <c r="Y226" s="5">
        <v>569109000000</v>
      </c>
      <c r="Z226" s="5">
        <v>-1535424000000</v>
      </c>
    </row>
    <row r="227" spans="2:26" ht="15.5" x14ac:dyDescent="0.35">
      <c r="C227" t="s">
        <v>214</v>
      </c>
      <c r="I227" s="6">
        <v>0.85</v>
      </c>
      <c r="J227" s="6">
        <v>0.91</v>
      </c>
      <c r="K227" s="6">
        <v>0.59</v>
      </c>
      <c r="L227" s="6">
        <v>0.86</v>
      </c>
      <c r="M227" s="6">
        <v>1.1299999999999999</v>
      </c>
      <c r="N227" s="6">
        <v>5.21</v>
      </c>
      <c r="O227" s="6">
        <v>31585.599999999999</v>
      </c>
      <c r="P227" s="6">
        <v>40627.29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</row>
    <row r="228" spans="2:26" ht="15.5" x14ac:dyDescent="0.35">
      <c r="C228" t="s">
        <v>215</v>
      </c>
      <c r="I228" s="5">
        <v>184</v>
      </c>
      <c r="J228" s="6">
        <v>204.52</v>
      </c>
      <c r="K228" s="6">
        <v>203.54</v>
      </c>
      <c r="L228" s="6">
        <v>201.26</v>
      </c>
      <c r="M228" s="6">
        <v>181.77</v>
      </c>
      <c r="N228" s="6">
        <v>134.22999999999999</v>
      </c>
      <c r="O228" s="6">
        <v>158.30000000000001</v>
      </c>
      <c r="P228" s="6">
        <v>123.07</v>
      </c>
      <c r="Q228" s="5">
        <v>1485124000000</v>
      </c>
      <c r="R228" s="5">
        <v>1323649000000</v>
      </c>
      <c r="S228" s="5">
        <v>968725000000</v>
      </c>
      <c r="T228" s="5">
        <v>988213000000</v>
      </c>
      <c r="U228" s="5">
        <v>1345935000000</v>
      </c>
      <c r="V228" s="5">
        <v>1217562000000</v>
      </c>
      <c r="W228" s="5">
        <v>980917000000</v>
      </c>
      <c r="X228" s="5">
        <v>749507000000</v>
      </c>
      <c r="Y228" s="5">
        <v>569109000000</v>
      </c>
      <c r="Z228" s="5">
        <v>-1535424000000</v>
      </c>
    </row>
    <row r="229" spans="2:26" ht="15.5" x14ac:dyDescent="0.35">
      <c r="C229" t="s">
        <v>216</v>
      </c>
    </row>
    <row r="230" spans="2:26" ht="15.5" x14ac:dyDescent="0.35">
      <c r="C230" t="s">
        <v>217</v>
      </c>
    </row>
    <row r="231" spans="2:26" ht="15.5" x14ac:dyDescent="0.35">
      <c r="C231" t="s">
        <v>25</v>
      </c>
    </row>
    <row r="232" spans="2:26" ht="15.5" x14ac:dyDescent="0.35">
      <c r="C232" t="s">
        <v>22</v>
      </c>
    </row>
    <row r="233" spans="2:26" ht="15.5" x14ac:dyDescent="0.35">
      <c r="C233" t="s">
        <v>218</v>
      </c>
    </row>
    <row r="234" spans="2:26" ht="15.5" x14ac:dyDescent="0.35">
      <c r="C234" t="s">
        <v>219</v>
      </c>
      <c r="I234" s="5">
        <v>-1653000000000</v>
      </c>
      <c r="J234" s="5">
        <v>-1187000000000</v>
      </c>
      <c r="K234" s="5">
        <v>2377000000000</v>
      </c>
      <c r="L234" s="5">
        <v>-65000000000</v>
      </c>
      <c r="M234" s="5">
        <v>1529000000000</v>
      </c>
      <c r="N234" s="5">
        <v>-2080000000000</v>
      </c>
      <c r="O234" s="5">
        <v>-103000000000</v>
      </c>
      <c r="P234" s="5">
        <v>1235000000000</v>
      </c>
      <c r="Q234" s="5">
        <v>-135000000000</v>
      </c>
      <c r="R234" s="5">
        <v>-254000000000</v>
      </c>
      <c r="S234" s="5">
        <v>-2828000000000</v>
      </c>
      <c r="T234" s="5">
        <v>799000000000</v>
      </c>
      <c r="U234" s="5">
        <v>-757000000000</v>
      </c>
      <c r="V234" s="5">
        <v>81000000000</v>
      </c>
      <c r="W234" s="5">
        <v>-300000000000</v>
      </c>
      <c r="X234" s="5">
        <v>617000000000</v>
      </c>
      <c r="Y234" s="5">
        <v>-1412000000000</v>
      </c>
      <c r="Z234" s="5">
        <v>-5963000000000</v>
      </c>
    </row>
    <row r="235" spans="2:26" ht="15.5" x14ac:dyDescent="0.35">
      <c r="C235" t="s">
        <v>220</v>
      </c>
      <c r="I235" s="5">
        <v>-20000000000</v>
      </c>
      <c r="J235" s="5">
        <v>-231000000000</v>
      </c>
      <c r="K235" s="5">
        <v>-15000000000</v>
      </c>
      <c r="L235" s="5">
        <v>-27000000000</v>
      </c>
      <c r="M235" s="5">
        <v>-13000000000</v>
      </c>
      <c r="N235" s="5">
        <v>-9000000000</v>
      </c>
      <c r="O235" s="5">
        <v>-9000000000</v>
      </c>
      <c r="P235" s="5">
        <v>-21000000000</v>
      </c>
      <c r="Q235" s="5">
        <v>-16000000000</v>
      </c>
      <c r="R235" s="5">
        <v>-9000000000</v>
      </c>
      <c r="S235" s="5">
        <v>-4000000000</v>
      </c>
      <c r="T235" s="5">
        <v>-6000000000</v>
      </c>
      <c r="U235" s="5">
        <v>-3000000000</v>
      </c>
      <c r="V235" s="5">
        <v>-3000000000</v>
      </c>
      <c r="W235" s="5">
        <v>-26000000000</v>
      </c>
      <c r="X235" s="5">
        <v>-3000000000</v>
      </c>
      <c r="Y235" s="5">
        <v>-14000000000</v>
      </c>
      <c r="Z235" s="5">
        <v>-33000000000</v>
      </c>
    </row>
    <row r="236" spans="2:26" ht="15.5" x14ac:dyDescent="0.35">
      <c r="C236" t="s">
        <v>14</v>
      </c>
      <c r="I236" s="5">
        <v>-1673000000000</v>
      </c>
      <c r="J236" s="5">
        <v>-1417000000000</v>
      </c>
      <c r="K236" s="5">
        <v>2362000000000</v>
      </c>
      <c r="L236" s="5">
        <v>-92000000000</v>
      </c>
      <c r="M236" s="5">
        <v>1516000000000</v>
      </c>
      <c r="N236" s="5">
        <v>-2089000000000</v>
      </c>
      <c r="O236" s="5">
        <v>-112000000000</v>
      </c>
      <c r="P236" s="5">
        <v>1213000000000</v>
      </c>
      <c r="Q236" s="5">
        <v>-151000000000</v>
      </c>
      <c r="R236" s="5">
        <v>-263000000000</v>
      </c>
      <c r="S236" s="5">
        <v>-2831000000000</v>
      </c>
      <c r="T236" s="5">
        <v>793000000000</v>
      </c>
      <c r="U236" s="5">
        <v>-760000000000</v>
      </c>
      <c r="V236" s="5">
        <v>78000000000</v>
      </c>
      <c r="W236" s="5">
        <v>-326000000000</v>
      </c>
      <c r="X236" s="5">
        <v>614000000000</v>
      </c>
      <c r="Y236" s="5">
        <v>-1426000000000</v>
      </c>
      <c r="Z236" s="5">
        <v>-5996000000000</v>
      </c>
    </row>
    <row r="237" spans="2:26" ht="15.5" x14ac:dyDescent="0.35">
      <c r="C237" t="s">
        <v>16</v>
      </c>
      <c r="I237" s="6">
        <v>-92.35</v>
      </c>
      <c r="J237" s="6">
        <v>-78.27</v>
      </c>
      <c r="K237" s="6">
        <v>130.4</v>
      </c>
      <c r="L237" s="6">
        <v>-5.09</v>
      </c>
      <c r="M237" s="6">
        <v>107.2</v>
      </c>
      <c r="N237" s="6">
        <v>-208.66</v>
      </c>
      <c r="O237" s="6">
        <v>-11.18</v>
      </c>
      <c r="P237" s="6">
        <v>121.18</v>
      </c>
      <c r="Q237" s="5">
        <v>-151164000000</v>
      </c>
      <c r="R237" s="5">
        <v>-262723000000</v>
      </c>
      <c r="S237" s="5">
        <v>-2831275000000</v>
      </c>
      <c r="T237" s="5">
        <v>792714000000</v>
      </c>
      <c r="U237" s="5">
        <v>-760175000000</v>
      </c>
      <c r="V237" s="5">
        <v>78003000000</v>
      </c>
      <c r="W237" s="5">
        <v>-325810000000</v>
      </c>
      <c r="X237" s="5">
        <v>614288000000</v>
      </c>
      <c r="Y237" s="5">
        <v>-1425978000000</v>
      </c>
      <c r="Z237" s="5">
        <v>-5995906000000</v>
      </c>
    </row>
    <row r="239" spans="2:26" ht="15.5" x14ac:dyDescent="0.35">
      <c r="B239" t="s">
        <v>221</v>
      </c>
      <c r="C239" t="s">
        <v>222</v>
      </c>
      <c r="D239" s="5">
        <v>25000000000</v>
      </c>
      <c r="E239" s="5">
        <v>-492000000000</v>
      </c>
      <c r="F239" s="5">
        <v>-49000000000</v>
      </c>
      <c r="G239" s="5">
        <v>25000000000</v>
      </c>
      <c r="H239" s="5">
        <v>102000000000</v>
      </c>
      <c r="I239" s="5">
        <v>-428000000000</v>
      </c>
      <c r="J239" s="5">
        <v>3000000000</v>
      </c>
      <c r="K239" s="5">
        <v>28000000000</v>
      </c>
      <c r="L239" s="5">
        <v>87000000000</v>
      </c>
      <c r="M239" s="5">
        <v>-445000000000</v>
      </c>
      <c r="N239" s="5">
        <v>-484000000000</v>
      </c>
      <c r="O239" s="5">
        <v>49000000000</v>
      </c>
      <c r="P239" s="5">
        <v>-401000000000</v>
      </c>
      <c r="Q239" s="5">
        <v>122000000000</v>
      </c>
    </row>
    <row r="240" spans="2:26" ht="15.5" x14ac:dyDescent="0.35">
      <c r="C240" t="s">
        <v>223</v>
      </c>
      <c r="H240" s="5">
        <v>-491000000000</v>
      </c>
      <c r="I240" s="5">
        <v>-428000000000</v>
      </c>
      <c r="J240" s="5">
        <v>3000000000</v>
      </c>
      <c r="K240" s="5">
        <v>28000000000</v>
      </c>
      <c r="L240" s="5">
        <v>87000000000</v>
      </c>
      <c r="M240" s="5">
        <v>-445000000000</v>
      </c>
      <c r="N240" s="5">
        <v>-484000000000</v>
      </c>
      <c r="O240" s="5">
        <v>49000000000</v>
      </c>
      <c r="P240" s="5">
        <v>-401000000000</v>
      </c>
      <c r="Q240" s="5">
        <v>122000000000</v>
      </c>
    </row>
    <row r="241" spans="3:17" ht="15.5" x14ac:dyDescent="0.35">
      <c r="C241" t="s">
        <v>56</v>
      </c>
      <c r="D241" s="6">
        <v>1.4</v>
      </c>
      <c r="E241" s="6">
        <v>-27.18</v>
      </c>
      <c r="F241" s="6">
        <v>-2.71</v>
      </c>
      <c r="G241" s="6">
        <v>1.38</v>
      </c>
      <c r="H241" s="6">
        <v>5.62</v>
      </c>
      <c r="I241" s="6">
        <v>-23.66</v>
      </c>
      <c r="J241" s="6">
        <v>0.16</v>
      </c>
      <c r="K241" s="6">
        <v>1.54</v>
      </c>
      <c r="L241" s="6">
        <v>4.78</v>
      </c>
      <c r="M241" s="6">
        <v>-24.6</v>
      </c>
      <c r="N241" s="6">
        <v>-26.75</v>
      </c>
      <c r="O241" s="6">
        <v>2.73</v>
      </c>
      <c r="P241" s="6">
        <v>-22.15</v>
      </c>
      <c r="Q241" s="6">
        <v>6.71</v>
      </c>
    </row>
    <row r="242" spans="3:17" ht="15.5" x14ac:dyDescent="0.35">
      <c r="C242" t="s">
        <v>226</v>
      </c>
      <c r="H242" s="6">
        <v>-27.1</v>
      </c>
      <c r="I242" s="6">
        <v>-23.66</v>
      </c>
      <c r="J242" s="6">
        <v>0.16</v>
      </c>
      <c r="K242" s="6">
        <v>1.54</v>
      </c>
      <c r="L242" s="6">
        <v>4.78</v>
      </c>
      <c r="M242" s="6">
        <v>-24.6</v>
      </c>
      <c r="N242" s="6">
        <v>-26.75</v>
      </c>
      <c r="O242" s="6">
        <v>2.73</v>
      </c>
      <c r="P242" s="6">
        <v>-22.15</v>
      </c>
      <c r="Q242" s="6">
        <v>6.71</v>
      </c>
    </row>
    <row r="243" spans="3:17" ht="15.5" x14ac:dyDescent="0.35">
      <c r="C243" t="s">
        <v>229</v>
      </c>
      <c r="D243" s="5">
        <v>674000000000</v>
      </c>
      <c r="E243" s="5">
        <v>734000000000</v>
      </c>
      <c r="F243" s="5">
        <v>755000000000</v>
      </c>
      <c r="G243" s="5">
        <v>735000000000</v>
      </c>
      <c r="I243" s="5">
        <v>2897000000000</v>
      </c>
      <c r="J243" s="5">
        <v>3024000000000</v>
      </c>
      <c r="K243" s="5">
        <v>2525000000000</v>
      </c>
      <c r="L243" s="5">
        <v>1678000000000</v>
      </c>
      <c r="M243" s="5">
        <v>991000000000</v>
      </c>
      <c r="N243" s="5">
        <v>979000000000</v>
      </c>
      <c r="O243" s="5">
        <v>1132000000000</v>
      </c>
      <c r="P243" s="5">
        <v>1427000000000</v>
      </c>
      <c r="Q243" s="5">
        <v>1501000000000</v>
      </c>
    </row>
    <row r="244" spans="3:17" ht="15.5" x14ac:dyDescent="0.35">
      <c r="C244" t="s">
        <v>234</v>
      </c>
      <c r="I244" s="6">
        <v>17.8</v>
      </c>
    </row>
    <row r="245" spans="3:17" ht="15.5" x14ac:dyDescent="0.35">
      <c r="C245" t="s">
        <v>235</v>
      </c>
      <c r="I245" s="6">
        <v>-3.69</v>
      </c>
    </row>
    <row r="246" spans="3:17" ht="15.5" x14ac:dyDescent="0.35">
      <c r="C246" t="s">
        <v>237</v>
      </c>
      <c r="I246" s="6">
        <v>7.5</v>
      </c>
    </row>
    <row r="247" spans="3:17" ht="15.5" x14ac:dyDescent="0.35">
      <c r="C247" t="s">
        <v>238</v>
      </c>
      <c r="I247" s="6">
        <v>-0.27100000000000002</v>
      </c>
    </row>
    <row r="248" spans="3:17" ht="15.5" x14ac:dyDescent="0.35">
      <c r="C248" t="s">
        <v>239</v>
      </c>
      <c r="I248" s="6">
        <v>0.63</v>
      </c>
    </row>
    <row r="249" spans="3:17" ht="15.5" x14ac:dyDescent="0.35">
      <c r="C249" t="s">
        <v>240</v>
      </c>
      <c r="I249" s="6">
        <v>0.52</v>
      </c>
    </row>
    <row r="250" spans="3:17" ht="15.5" x14ac:dyDescent="0.35">
      <c r="C250" t="s">
        <v>241</v>
      </c>
      <c r="I250" s="6">
        <v>-0.72</v>
      </c>
    </row>
    <row r="251" spans="3:17" ht="15.5" x14ac:dyDescent="0.35">
      <c r="C251" t="s">
        <v>242</v>
      </c>
      <c r="I251" s="6">
        <v>-0.72</v>
      </c>
    </row>
    <row r="252" spans="3:17" ht="15.5" x14ac:dyDescent="0.35">
      <c r="C252" t="s">
        <v>244</v>
      </c>
      <c r="I252" s="6">
        <v>13.69</v>
      </c>
    </row>
    <row r="253" spans="3:17" ht="15.5" x14ac:dyDescent="0.35">
      <c r="C253" t="s">
        <v>246</v>
      </c>
      <c r="I253" s="6">
        <v>-0.06</v>
      </c>
    </row>
    <row r="254" spans="3:17" ht="15.5" x14ac:dyDescent="0.35">
      <c r="C254" t="s">
        <v>248</v>
      </c>
      <c r="I254" s="6">
        <v>-27.1</v>
      </c>
    </row>
    <row r="255" spans="3:17" ht="15.5" x14ac:dyDescent="0.35">
      <c r="C255" t="s">
        <v>249</v>
      </c>
      <c r="I255" s="6">
        <v>5.62</v>
      </c>
    </row>
    <row r="256" spans="3:17" ht="15.5" x14ac:dyDescent="0.35">
      <c r="C256" t="s">
        <v>250</v>
      </c>
      <c r="I256" s="6">
        <v>159.99</v>
      </c>
    </row>
    <row r="257" spans="3:9" ht="15.5" x14ac:dyDescent="0.35">
      <c r="C257" t="s">
        <v>251</v>
      </c>
      <c r="D257" s="6">
        <v>22.08</v>
      </c>
    </row>
    <row r="258" spans="3:9" ht="15.5" x14ac:dyDescent="0.35">
      <c r="C258" t="s">
        <v>252</v>
      </c>
      <c r="I258" s="6">
        <v>192.14</v>
      </c>
    </row>
    <row r="259" spans="3:9" ht="15.5" x14ac:dyDescent="0.35">
      <c r="C259" t="s">
        <v>253</v>
      </c>
      <c r="I259" s="6">
        <v>-139.18</v>
      </c>
    </row>
    <row r="260" spans="3:9" ht="15.5" x14ac:dyDescent="0.35">
      <c r="C260" t="s">
        <v>256</v>
      </c>
      <c r="D260" s="6">
        <v>9.92</v>
      </c>
    </row>
    <row r="261" spans="3:9" ht="15.5" x14ac:dyDescent="0.35">
      <c r="C261" t="s">
        <v>257</v>
      </c>
      <c r="D261" s="6">
        <v>11.47</v>
      </c>
    </row>
    <row r="262" spans="3:9" ht="15.5" x14ac:dyDescent="0.35">
      <c r="C262" t="s">
        <v>12</v>
      </c>
      <c r="D262" s="5">
        <v>264000000000</v>
      </c>
    </row>
    <row r="263" spans="3:9" ht="15.5" x14ac:dyDescent="0.35">
      <c r="C263" t="s">
        <v>259</v>
      </c>
      <c r="I263" s="6">
        <v>0.11</v>
      </c>
    </row>
    <row r="264" spans="3:9" ht="15.5" x14ac:dyDescent="0.35">
      <c r="C264" t="s">
        <v>260</v>
      </c>
      <c r="I264" s="6">
        <v>-1.29E-2</v>
      </c>
    </row>
    <row r="265" spans="3:9" ht="15.5" x14ac:dyDescent="0.35">
      <c r="C265" t="s">
        <v>261</v>
      </c>
      <c r="I265" s="6">
        <v>-0.1411</v>
      </c>
    </row>
    <row r="266" spans="3:9" ht="15.5" x14ac:dyDescent="0.35">
      <c r="C266" t="s">
        <v>262</v>
      </c>
      <c r="I266" s="6">
        <v>-8.0000000000000002E-3</v>
      </c>
    </row>
    <row r="267" spans="3:9" ht="15.5" x14ac:dyDescent="0.35">
      <c r="C267" t="s">
        <v>263</v>
      </c>
      <c r="I267" s="6">
        <v>-6.0700000000000004E-2</v>
      </c>
    </row>
    <row r="268" spans="3:9" ht="15.5" x14ac:dyDescent="0.35">
      <c r="C268" t="s">
        <v>269</v>
      </c>
      <c r="I268" s="6">
        <v>7.0000000000000007E-2</v>
      </c>
    </row>
    <row r="269" spans="3:9" ht="15.5" x14ac:dyDescent="0.35">
      <c r="C269" t="s">
        <v>52</v>
      </c>
      <c r="I269" s="5">
        <v>1811000000000</v>
      </c>
    </row>
    <row r="270" spans="3:9" ht="15.5" x14ac:dyDescent="0.35">
      <c r="C270" t="s">
        <v>271</v>
      </c>
      <c r="I270" s="5">
        <v>1411000000000</v>
      </c>
    </row>
    <row r="271" spans="3:9" ht="15.5" x14ac:dyDescent="0.35">
      <c r="C271" t="s">
        <v>272</v>
      </c>
      <c r="I271" s="5">
        <v>18110000000</v>
      </c>
    </row>
    <row r="272" spans="3:9" ht="15.5" x14ac:dyDescent="0.35">
      <c r="C272" t="s">
        <v>273</v>
      </c>
      <c r="I272" s="6">
        <v>8.7400000000000005E-2</v>
      </c>
    </row>
    <row r="273" spans="3:9" ht="15.5" x14ac:dyDescent="0.35">
      <c r="C273" t="s">
        <v>274</v>
      </c>
      <c r="D273" s="6">
        <v>0.2762</v>
      </c>
    </row>
    <row r="274" spans="3:9" ht="15.5" x14ac:dyDescent="0.35">
      <c r="C274" t="s">
        <v>275</v>
      </c>
      <c r="D274" s="6">
        <v>-0.58340000000000003</v>
      </c>
    </row>
    <row r="275" spans="3:9" ht="15.5" x14ac:dyDescent="0.35">
      <c r="C275" t="s">
        <v>276</v>
      </c>
      <c r="D275" s="6">
        <v>-0.73060000000000003</v>
      </c>
    </row>
    <row r="276" spans="3:9" ht="15.5" x14ac:dyDescent="0.35">
      <c r="C276" t="s">
        <v>277</v>
      </c>
      <c r="D276" s="6">
        <v>-0.1118</v>
      </c>
    </row>
    <row r="277" spans="3:9" ht="15.5" x14ac:dyDescent="0.35">
      <c r="C277" t="s">
        <v>278</v>
      </c>
      <c r="D277" s="6">
        <v>2.8999999999999998E-3</v>
      </c>
    </row>
    <row r="278" spans="3:9" ht="15.5" x14ac:dyDescent="0.35">
      <c r="C278" t="s">
        <v>279</v>
      </c>
      <c r="D278" s="6">
        <v>-0.71040000000000003</v>
      </c>
    </row>
    <row r="279" spans="3:9" ht="15.5" x14ac:dyDescent="0.35">
      <c r="C279" t="s">
        <v>286</v>
      </c>
      <c r="I279" s="5">
        <v>3</v>
      </c>
    </row>
    <row r="280" spans="3:9" ht="15.5" x14ac:dyDescent="0.35">
      <c r="C280" t="s">
        <v>287</v>
      </c>
      <c r="I280" s="6">
        <v>0.08</v>
      </c>
    </row>
    <row r="281" spans="3:9" ht="15.5" x14ac:dyDescent="0.35">
      <c r="C281" t="s">
        <v>288</v>
      </c>
      <c r="I281" s="6">
        <v>0.61</v>
      </c>
    </row>
    <row r="282" spans="3:9" ht="15.5" x14ac:dyDescent="0.35">
      <c r="C282" t="s">
        <v>289</v>
      </c>
      <c r="I282" s="6">
        <v>0.13</v>
      </c>
    </row>
    <row r="283" spans="3:9" ht="15.5" x14ac:dyDescent="0.35">
      <c r="C283" t="s">
        <v>290</v>
      </c>
      <c r="I283" s="6">
        <v>0.61</v>
      </c>
    </row>
    <row r="284" spans="3:9" ht="15.5" x14ac:dyDescent="0.35">
      <c r="C284" t="s">
        <v>291</v>
      </c>
      <c r="I284" s="6">
        <v>0.66</v>
      </c>
    </row>
    <row r="285" spans="3:9" ht="15.5" x14ac:dyDescent="0.35">
      <c r="C285" t="s">
        <v>292</v>
      </c>
      <c r="I285" s="6">
        <v>0.79</v>
      </c>
    </row>
    <row r="286" spans="3:9" ht="15.5" x14ac:dyDescent="0.35">
      <c r="C286" t="s">
        <v>293</v>
      </c>
      <c r="I286" s="6">
        <v>0.25</v>
      </c>
    </row>
    <row r="287" spans="3:9" ht="15.5" x14ac:dyDescent="0.35">
      <c r="C287" t="s">
        <v>294</v>
      </c>
      <c r="I287" s="5">
        <v>2897000000000</v>
      </c>
    </row>
    <row r="288" spans="3:9" ht="15.5" x14ac:dyDescent="0.35">
      <c r="C288" t="s">
        <v>295</v>
      </c>
      <c r="I288" s="5">
        <v>769000000000</v>
      </c>
    </row>
    <row r="289" spans="3:9" ht="15.5" x14ac:dyDescent="0.35">
      <c r="C289" t="s">
        <v>296</v>
      </c>
      <c r="I289" s="5">
        <v>103000000000</v>
      </c>
    </row>
    <row r="290" spans="3:9" ht="15.5" x14ac:dyDescent="0.35">
      <c r="C290" t="s">
        <v>297</v>
      </c>
      <c r="I290" s="5">
        <v>-491000000000</v>
      </c>
    </row>
    <row r="291" spans="3:9" ht="15.5" x14ac:dyDescent="0.35">
      <c r="C291" t="s">
        <v>298</v>
      </c>
      <c r="D291" s="5">
        <v>400000000000</v>
      </c>
    </row>
    <row r="292" spans="3:9" ht="15.5" x14ac:dyDescent="0.35">
      <c r="C292" t="s">
        <v>299</v>
      </c>
      <c r="D292" s="5">
        <v>38014000000000</v>
      </c>
    </row>
    <row r="293" spans="3:9" ht="15.5" x14ac:dyDescent="0.35">
      <c r="C293" t="s">
        <v>300</v>
      </c>
      <c r="D293" s="5">
        <v>34534000000000</v>
      </c>
    </row>
    <row r="294" spans="3:9" ht="15.5" x14ac:dyDescent="0.35">
      <c r="C294" t="s">
        <v>205</v>
      </c>
      <c r="I294" s="5">
        <v>3480000000000</v>
      </c>
    </row>
    <row r="295" spans="3:9" ht="15.5" x14ac:dyDescent="0.35">
      <c r="C295" t="s">
        <v>301</v>
      </c>
      <c r="I295" s="5">
        <v>3431000000000</v>
      </c>
    </row>
    <row r="296" spans="3:9" ht="15.5" x14ac:dyDescent="0.35">
      <c r="C296" t="s">
        <v>302</v>
      </c>
      <c r="I296" s="5">
        <v>-2520000000000</v>
      </c>
    </row>
    <row r="297" spans="3:9" ht="15.5" x14ac:dyDescent="0.35">
      <c r="C297" t="s">
        <v>303</v>
      </c>
      <c r="I297" s="5">
        <v>2029000000000</v>
      </c>
    </row>
    <row r="298" spans="3:9" ht="15.5" x14ac:dyDescent="0.35">
      <c r="C298" t="s">
        <v>304</v>
      </c>
      <c r="I298" s="5">
        <v>393000000000</v>
      </c>
    </row>
    <row r="299" spans="3:9" ht="15.5" x14ac:dyDescent="0.35">
      <c r="C299" t="s">
        <v>305</v>
      </c>
      <c r="I299" s="5">
        <v>-20000000000</v>
      </c>
    </row>
    <row r="300" spans="3:9" ht="15.5" x14ac:dyDescent="0.35">
      <c r="C300" t="s">
        <v>306</v>
      </c>
      <c r="I300" s="5">
        <v>-1673000000000</v>
      </c>
    </row>
  </sheetData>
  <pageMargins left="0.7" right="0.7" top="0.75" bottom="0.75" header="0.3" footer="0.3"/>
  <ignoredErrors>
    <ignoredError sqref="A1:Z301" numberStoredAsText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Z3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2288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2289</v>
      </c>
      <c r="D2" s="2" vm="514">
        <f ca="1">IFERROR(_xlfn.STOCKHISTORY("XIDX:" &amp; $C$1, D3, , 0, 0, 1), "Libur")</f>
        <v>68</v>
      </c>
      <c r="H2" s="2" t="e" vm="2">
        <f>_FV(C2,"Price")</f>
        <v>#VALUE!</v>
      </c>
      <c r="I2" s="2" vm="633">
        <f t="shared" ref="I2:Z2" ca="1" si="0">IFERROR(_xlfn.STOCKHISTORY("XIDX:" &amp; $C$1, I1, , 0, 0, 1), "Libur")</f>
        <v>83</v>
      </c>
      <c r="J2" s="2" vm="634">
        <f t="shared" ca="1" si="0"/>
        <v>59</v>
      </c>
      <c r="K2" s="2" vm="480">
        <f t="shared" ca="1" si="0"/>
        <v>60</v>
      </c>
      <c r="L2" s="2" vm="514">
        <f t="shared" ca="1" si="0"/>
        <v>68</v>
      </c>
      <c r="M2" s="2" vm="330">
        <f t="shared" ca="1" si="0"/>
        <v>92</v>
      </c>
      <c r="N2" s="2" vm="327">
        <f t="shared" ca="1" si="0"/>
        <v>75</v>
      </c>
      <c r="O2" s="2" vm="635">
        <f t="shared" ca="1" si="0"/>
        <v>64</v>
      </c>
      <c r="P2" s="2" vm="636">
        <f t="shared" ca="1" si="0"/>
        <v>89</v>
      </c>
      <c r="Q2" s="2" vm="428">
        <f t="shared" ca="1" si="0"/>
        <v>125</v>
      </c>
      <c r="R2" s="2" vm="28">
        <f t="shared" ca="1" si="0"/>
        <v>106</v>
      </c>
      <c r="S2" s="2" vm="294">
        <f t="shared" ca="1" si="0"/>
        <v>850</v>
      </c>
      <c r="T2" s="2" vm="40">
        <f t="shared" ca="1" si="0"/>
        <v>770</v>
      </c>
      <c r="U2" s="2" vm="637">
        <f t="shared" ca="1" si="0"/>
        <v>455</v>
      </c>
      <c r="V2" s="2" vm="242">
        <f t="shared" ca="1" si="0"/>
        <v>250</v>
      </c>
      <c r="W2" s="2" t="str">
        <f t="shared" ca="1" si="0"/>
        <v>Libur</v>
      </c>
      <c r="X2" s="2" vm="638">
        <f t="shared" ca="1" si="0"/>
        <v>245</v>
      </c>
      <c r="Y2" s="2" vm="224">
        <f t="shared" ca="1" si="0"/>
        <v>230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49811419170</v>
      </c>
      <c r="H4" s="2">
        <f>IFERROR(SUM(D4:G4)*(4/MAX(1,COUNT(D4:G4))),"")</f>
        <v>199245676680</v>
      </c>
      <c r="I4" s="2">
        <f t="shared" ref="I4:Z4" si="1">IFERROR(INDEX(I51:I500,MATCH($C$4,$C$51:$C$500,0)),"")</f>
        <v>112062348954</v>
      </c>
      <c r="J4" s="2">
        <f t="shared" si="1"/>
        <v>100002191228</v>
      </c>
      <c r="K4" s="2">
        <f t="shared" si="1"/>
        <v>94302986070</v>
      </c>
      <c r="L4" s="2">
        <f t="shared" si="1"/>
        <v>93742996267</v>
      </c>
      <c r="M4" s="2">
        <f t="shared" si="1"/>
        <v>60409520263</v>
      </c>
      <c r="N4" s="2">
        <f t="shared" si="1"/>
        <v>73155228143</v>
      </c>
      <c r="O4" s="2">
        <f t="shared" si="1"/>
        <v>131094399577</v>
      </c>
      <c r="P4" s="2">
        <f t="shared" si="1"/>
        <v>200658519501</v>
      </c>
      <c r="Q4" s="2">
        <f t="shared" si="1"/>
        <v>189037576143</v>
      </c>
      <c r="R4" s="2">
        <f t="shared" si="1"/>
        <v>227824738771</v>
      </c>
      <c r="S4" s="2">
        <f t="shared" si="1"/>
        <v>170737112014</v>
      </c>
      <c r="T4" s="2">
        <f t="shared" si="1"/>
        <v>215981034965</v>
      </c>
      <c r="U4" s="2">
        <f t="shared" si="1"/>
        <v>179872005359</v>
      </c>
      <c r="V4" s="2">
        <f t="shared" si="1"/>
        <v>104857964996</v>
      </c>
      <c r="W4" s="2">
        <f t="shared" si="1"/>
        <v>55368904547</v>
      </c>
      <c r="X4" s="2">
        <f t="shared" si="1"/>
        <v>84192319546</v>
      </c>
      <c r="Y4" s="2">
        <f t="shared" si="1"/>
        <v>73941222364</v>
      </c>
      <c r="Z4" s="2">
        <f t="shared" si="1"/>
        <v>34168768439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13982826391</v>
      </c>
      <c r="H5" s="2">
        <f>IFERROR(SUM(D5:G5)*(4/MAX(1,COUNT(D5:G5))),"")</f>
        <v>55931305564</v>
      </c>
      <c r="I5" s="2">
        <f t="shared" ref="I5:Z5" si="2">IFERROR(INDEX(I51:I500,MATCH($C$5,$C$51:$C$500,0)),"")</f>
        <v>18236564825</v>
      </c>
      <c r="J5" s="2">
        <f t="shared" si="2"/>
        <v>11736449574</v>
      </c>
      <c r="K5" s="2">
        <f t="shared" si="2"/>
        <v>16333123390</v>
      </c>
      <c r="L5" s="2">
        <f t="shared" si="2"/>
        <v>15570929312</v>
      </c>
      <c r="M5" s="2">
        <f t="shared" si="2"/>
        <v>-1571127421</v>
      </c>
      <c r="N5" s="2">
        <f t="shared" si="2"/>
        <v>11306657641</v>
      </c>
      <c r="O5" s="2">
        <f t="shared" si="2"/>
        <v>22093506849</v>
      </c>
      <c r="P5" s="2">
        <f t="shared" si="2"/>
        <v>49055201038</v>
      </c>
      <c r="Q5" s="2">
        <f t="shared" si="2"/>
        <v>53937436661</v>
      </c>
      <c r="R5" s="2">
        <f t="shared" si="2"/>
        <v>49624355712</v>
      </c>
      <c r="S5" s="2">
        <f t="shared" si="2"/>
        <v>3759780966</v>
      </c>
      <c r="T5" s="2">
        <f t="shared" si="2"/>
        <v>30009379191</v>
      </c>
      <c r="U5" s="2">
        <f t="shared" si="2"/>
        <v>32368935764</v>
      </c>
      <c r="V5" s="2">
        <f t="shared" si="2"/>
        <v>9580393831</v>
      </c>
      <c r="W5" s="2">
        <f t="shared" si="2"/>
        <v>2393625728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528131888186</v>
      </c>
      <c r="H6" s="2">
        <f>IFERROR(INDEX(D6:G6,COUNT(D6:G6)),"")</f>
        <v>528131888186</v>
      </c>
      <c r="I6" s="2">
        <f t="shared" ref="I6:Z6" si="3">IFERROR(INDEX(I51:I500,MATCH($C$6,$C$51:$C$500,0)),"")</f>
        <v>513579764749</v>
      </c>
      <c r="J6" s="2">
        <f t="shared" si="3"/>
        <v>493759401677</v>
      </c>
      <c r="K6" s="2">
        <f t="shared" si="3"/>
        <v>480998928026</v>
      </c>
      <c r="L6" s="2">
        <f t="shared" si="3"/>
        <v>463745686768</v>
      </c>
      <c r="M6" s="2">
        <f t="shared" si="3"/>
        <v>446698141802</v>
      </c>
      <c r="N6" s="2">
        <f t="shared" si="3"/>
        <v>446592008738</v>
      </c>
      <c r="O6" s="2">
        <f t="shared" si="3"/>
        <v>433534933646</v>
      </c>
      <c r="P6" s="2">
        <f t="shared" si="3"/>
        <v>410369422399</v>
      </c>
      <c r="Q6" s="2">
        <f t="shared" si="3"/>
        <v>360175968109</v>
      </c>
      <c r="R6" s="2">
        <f t="shared" si="3"/>
        <v>305364560705</v>
      </c>
      <c r="S6" s="2">
        <f t="shared" si="3"/>
        <v>254998208105</v>
      </c>
      <c r="T6" s="2">
        <f t="shared" si="3"/>
        <v>250227717148</v>
      </c>
      <c r="U6" s="2">
        <f t="shared" si="3"/>
        <v>225321850174</v>
      </c>
      <c r="V6" s="2">
        <f t="shared" si="3"/>
        <v>192631787647</v>
      </c>
      <c r="W6" s="2">
        <f t="shared" si="3"/>
        <v>183032966427</v>
      </c>
      <c r="X6" s="2">
        <f t="shared" si="3"/>
        <v>153574492303</v>
      </c>
      <c r="Y6" s="2">
        <f t="shared" si="3"/>
        <v>134842850053</v>
      </c>
      <c r="Z6" s="2">
        <f t="shared" si="3"/>
        <v>73687136517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1.43</v>
      </c>
      <c r="H7" s="3">
        <f>IFERROR(INDEX(D7:G7,COUNT(D7:G7)),"")</f>
        <v>1.43</v>
      </c>
      <c r="I7" s="3">
        <f t="shared" ref="I7:Z7" si="4">IFERROR(INDEX(I51:I500,MATCH($C$7,$C$51:$C$500,0))/1000000000,"")</f>
        <v>1.43</v>
      </c>
      <c r="J7" s="3">
        <f t="shared" si="4"/>
        <v>1.43</v>
      </c>
      <c r="K7" s="3">
        <f t="shared" si="4"/>
        <v>1.43</v>
      </c>
      <c r="L7" s="3">
        <f t="shared" si="4"/>
        <v>1.43</v>
      </c>
      <c r="M7" s="3">
        <f t="shared" si="4"/>
        <v>1.43</v>
      </c>
      <c r="N7" s="3">
        <f t="shared" si="4"/>
        <v>1.43</v>
      </c>
      <c r="O7" s="3">
        <f t="shared" si="4"/>
        <v>1.43</v>
      </c>
      <c r="P7" s="3">
        <f t="shared" si="4"/>
        <v>1.43</v>
      </c>
      <c r="Q7" s="3">
        <f t="shared" si="4"/>
        <v>1.43</v>
      </c>
      <c r="R7" s="3">
        <f t="shared" si="4"/>
        <v>1.43</v>
      </c>
      <c r="S7" s="3">
        <f t="shared" si="4"/>
        <v>1.43</v>
      </c>
      <c r="T7" s="3">
        <f t="shared" si="4"/>
        <v>1.43</v>
      </c>
      <c r="U7" s="3">
        <f t="shared" si="4"/>
        <v>1.43</v>
      </c>
      <c r="V7" s="3">
        <f t="shared" si="4"/>
        <v>1.43</v>
      </c>
      <c r="W7" s="3">
        <f t="shared" si="4"/>
        <v>1.43</v>
      </c>
      <c r="X7" s="3">
        <f t="shared" si="4"/>
        <v>1.2</v>
      </c>
      <c r="Y7" s="3">
        <f t="shared" si="4"/>
        <v>1.2</v>
      </c>
      <c r="Z7" s="3">
        <f t="shared" si="4"/>
        <v>0.7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18000000000</v>
      </c>
      <c r="H8" s="2">
        <f>IFERROR(INDEX(D8:G8,COUNT(D8:G8)),"")</f>
        <v>18000000000</v>
      </c>
      <c r="I8" s="2">
        <f t="shared" ref="I8:Z8" si="5">IFERROR(INDEX(I51:I500,MATCH($C$8,$C$51:$C$500,0)),"")</f>
        <v>2000000000</v>
      </c>
      <c r="J8" s="2">
        <f t="shared" si="5"/>
        <v>7000000000</v>
      </c>
      <c r="K8" s="2">
        <f t="shared" si="5"/>
        <v>-14000000000</v>
      </c>
      <c r="L8" s="2">
        <f t="shared" si="5"/>
        <v>-2000000000</v>
      </c>
      <c r="M8" s="2">
        <f t="shared" si="5"/>
        <v>78000000000</v>
      </c>
      <c r="N8" s="2">
        <f t="shared" si="5"/>
        <v>1000000000</v>
      </c>
      <c r="O8" s="2">
        <f t="shared" si="5"/>
        <v>-3000000000</v>
      </c>
      <c r="P8" s="2">
        <f t="shared" si="5"/>
        <v>8000000000</v>
      </c>
      <c r="Q8" s="2">
        <f t="shared" si="5"/>
        <v>-10000000000</v>
      </c>
      <c r="R8" s="2">
        <f t="shared" si="5"/>
        <v>86000000000</v>
      </c>
      <c r="S8" s="2">
        <f t="shared" si="5"/>
        <v>-57000000000</v>
      </c>
      <c r="T8" s="2">
        <f t="shared" si="5"/>
        <v>-25000000000</v>
      </c>
      <c r="U8" s="2">
        <f t="shared" si="5"/>
        <v>101000000000</v>
      </c>
      <c r="V8" s="2">
        <f t="shared" si="5"/>
        <v>0</v>
      </c>
      <c r="W8" s="2">
        <f t="shared" si="5"/>
        <v>-41000000000</v>
      </c>
      <c r="X8" s="2">
        <f t="shared" si="5"/>
        <v>-21000000000</v>
      </c>
      <c r="Y8" s="2">
        <f t="shared" si="5"/>
        <v>-39000000000</v>
      </c>
      <c r="Z8" s="2">
        <f t="shared" si="5"/>
        <v>-7000000000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12.4</v>
      </c>
      <c r="H9" s="3">
        <f>IFERROR(INDEX(D9:G9,COUNT(D9:G9)),"")</f>
        <v>12.4</v>
      </c>
      <c r="I9" s="3">
        <f t="shared" ref="I9:Z9" si="6">IFERROR(INDEX(I51:I500,MATCH($C$9,$C$51:$C$500,0)),"")</f>
        <v>1.1100000000000001</v>
      </c>
      <c r="J9" s="3">
        <f t="shared" si="6"/>
        <v>5.01</v>
      </c>
      <c r="K9" s="3">
        <f t="shared" si="6"/>
        <v>-9.9499999999999993</v>
      </c>
      <c r="L9" s="3">
        <f t="shared" si="6"/>
        <v>-1.72</v>
      </c>
      <c r="M9" s="3">
        <f t="shared" si="6"/>
        <v>54.9</v>
      </c>
      <c r="N9" s="3">
        <f t="shared" si="6"/>
        <v>0.41</v>
      </c>
      <c r="O9" s="3">
        <f t="shared" si="6"/>
        <v>-1.79</v>
      </c>
      <c r="P9" s="3">
        <f t="shared" si="6"/>
        <v>5.25</v>
      </c>
      <c r="Q9" s="3">
        <f t="shared" si="6"/>
        <v>-6.67</v>
      </c>
      <c r="R9" s="3">
        <f t="shared" si="6"/>
        <v>59.93</v>
      </c>
      <c r="S9" s="3">
        <f t="shared" si="6"/>
        <v>-39.96</v>
      </c>
      <c r="T9" s="3">
        <f t="shared" si="6"/>
        <v>-17.55</v>
      </c>
      <c r="U9" s="3">
        <f t="shared" si="6"/>
        <v>70.56</v>
      </c>
      <c r="V9" s="3">
        <f t="shared" si="6"/>
        <v>-0.17</v>
      </c>
      <c r="W9" s="3">
        <f t="shared" si="6"/>
        <v>-28.76</v>
      </c>
      <c r="X9" s="3">
        <f t="shared" si="6"/>
        <v>-17.86</v>
      </c>
      <c r="Y9" s="3">
        <f t="shared" si="6"/>
        <v>-32.590000000000003</v>
      </c>
      <c r="Z9" s="3">
        <f t="shared" si="6"/>
        <v>-9.85</v>
      </c>
    </row>
    <row r="10" spans="1:26" ht="15.5" x14ac:dyDescent="0.35">
      <c r="C10" t="s">
        <v>17</v>
      </c>
      <c r="D10" s="3">
        <f ca="1">IFERROR(IF(D9=0,"",D2/D9),"")</f>
        <v>5.4838709677419351</v>
      </c>
      <c r="I10" s="3">
        <f t="shared" ref="I10:Z10" ca="1" si="7">IFERROR(IF(I9=0,"",I2/I9),"")</f>
        <v>74.77477477477477</v>
      </c>
      <c r="J10" s="3">
        <f t="shared" ca="1" si="7"/>
        <v>11.776447105788424</v>
      </c>
      <c r="K10" s="3">
        <f t="shared" ca="1" si="7"/>
        <v>-6.0301507537688446</v>
      </c>
      <c r="L10" s="3">
        <f t="shared" ca="1" si="7"/>
        <v>-39.534883720930232</v>
      </c>
      <c r="M10" s="3">
        <f t="shared" ca="1" si="7"/>
        <v>1.6757741347905282</v>
      </c>
      <c r="N10" s="3">
        <f t="shared" ca="1" si="7"/>
        <v>182.92682926829269</v>
      </c>
      <c r="O10" s="3">
        <f t="shared" ca="1" si="7"/>
        <v>-35.754189944134076</v>
      </c>
      <c r="P10" s="3">
        <f t="shared" ca="1" si="7"/>
        <v>16.952380952380953</v>
      </c>
      <c r="Q10" s="3">
        <f t="shared" ca="1" si="7"/>
        <v>-18.740629685157423</v>
      </c>
      <c r="R10" s="3">
        <f t="shared" ca="1" si="7"/>
        <v>1.7687301852160855</v>
      </c>
      <c r="S10" s="3">
        <f t="shared" ca="1" si="7"/>
        <v>-21.271271271271271</v>
      </c>
      <c r="T10" s="3">
        <f t="shared" ca="1" si="7"/>
        <v>-43.874643874643873</v>
      </c>
      <c r="U10" s="3">
        <f t="shared" ca="1" si="7"/>
        <v>6.4484126984126986</v>
      </c>
      <c r="V10" s="3">
        <f t="shared" ca="1" si="7"/>
        <v>-1470.5882352941176</v>
      </c>
      <c r="W10" s="3" t="str">
        <f t="shared" ca="1" si="7"/>
        <v/>
      </c>
      <c r="X10" s="3">
        <f t="shared" ca="1" si="7"/>
        <v>-13.717805151175812</v>
      </c>
      <c r="Y10" s="3">
        <f t="shared" ca="1" si="7"/>
        <v>-7.0573795642835222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23381523489</v>
      </c>
      <c r="H11" s="2">
        <f>IFERROR(INDEX(D11:G11,COUNT(D11:G11)),"")</f>
        <v>23381523489</v>
      </c>
      <c r="I11" s="2">
        <f t="shared" ref="I11:Z11" si="8">IFERROR(INDEX(I51:I500,MATCH($C$11,$C$51:$C$500,0)),"")</f>
        <v>17327051396</v>
      </c>
      <c r="J11" s="2">
        <f t="shared" si="8"/>
        <v>19268978449</v>
      </c>
      <c r="K11" s="2">
        <f t="shared" si="8"/>
        <v>20112286121</v>
      </c>
      <c r="L11" s="2">
        <f t="shared" si="8"/>
        <v>9554090808</v>
      </c>
      <c r="M11" s="2">
        <f t="shared" si="8"/>
        <v>12465207579</v>
      </c>
      <c r="N11" s="2">
        <f t="shared" si="8"/>
        <v>8560886381</v>
      </c>
      <c r="O11" s="2">
        <f t="shared" si="8"/>
        <v>9668379584</v>
      </c>
      <c r="P11" s="2">
        <f t="shared" si="8"/>
        <v>9365361629</v>
      </c>
      <c r="Q11" s="2">
        <f t="shared" si="8"/>
        <v>5670209092</v>
      </c>
      <c r="R11" s="2">
        <f t="shared" si="8"/>
        <v>8891667627</v>
      </c>
      <c r="S11" s="2">
        <f t="shared" si="8"/>
        <v>5295950137</v>
      </c>
      <c r="T11" s="2">
        <f t="shared" si="8"/>
        <v>6669726784</v>
      </c>
      <c r="U11" s="2">
        <f t="shared" si="8"/>
        <v>9112734508</v>
      </c>
      <c r="V11" s="2">
        <f t="shared" si="8"/>
        <v>2416699338</v>
      </c>
      <c r="W11" s="2">
        <f t="shared" si="8"/>
        <v>0</v>
      </c>
      <c r="X11" s="2">
        <f t="shared" si="8"/>
        <v>917504791</v>
      </c>
      <c r="Y11" s="2">
        <f t="shared" si="8"/>
        <v>20951613722</v>
      </c>
      <c r="Z11" s="2">
        <f t="shared" si="8"/>
        <v>2346142988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-9000000000</v>
      </c>
      <c r="H12" s="2">
        <f>IFERROR(INDEX(D12:G12,COUNT(D12:G12)),"")</f>
        <v>-9000000000</v>
      </c>
      <c r="I12" s="2">
        <f t="shared" ref="I12:Z12" si="9">IFERROR(INDEX(I51:I500,MATCH($C$12,$C$51:$C$500,0)),"")</f>
        <v>-2000000000</v>
      </c>
      <c r="J12" s="2">
        <f t="shared" si="9"/>
        <v>-1000000000</v>
      </c>
      <c r="K12" s="2">
        <f t="shared" si="9"/>
        <v>6000000000</v>
      </c>
      <c r="L12" s="2">
        <f t="shared" si="9"/>
        <v>-9000000000</v>
      </c>
      <c r="M12" s="2">
        <f t="shared" si="9"/>
        <v>-12000000000</v>
      </c>
      <c r="N12" s="2">
        <f t="shared" si="9"/>
        <v>95000000000</v>
      </c>
      <c r="O12" s="2">
        <f t="shared" si="9"/>
        <v>102000000000</v>
      </c>
      <c r="P12" s="2">
        <f t="shared" si="9"/>
        <v>81000000000</v>
      </c>
      <c r="Q12" s="2">
        <f t="shared" si="9"/>
        <v>87000000000</v>
      </c>
      <c r="R12" s="2">
        <f t="shared" si="9"/>
        <v>86000000000</v>
      </c>
      <c r="S12" s="2">
        <f t="shared" si="9"/>
        <v>109000000000</v>
      </c>
      <c r="T12" s="2">
        <f t="shared" si="9"/>
        <v>126000000000</v>
      </c>
      <c r="U12" s="2">
        <f t="shared" si="9"/>
        <v>11000000000</v>
      </c>
      <c r="V12" s="2">
        <f t="shared" si="9"/>
        <v>32000000000</v>
      </c>
      <c r="W12" s="2">
        <f t="shared" si="9"/>
        <v>34000000000</v>
      </c>
      <c r="X12" s="2">
        <f t="shared" si="9"/>
        <v>16000000000</v>
      </c>
      <c r="Y12" s="2">
        <f t="shared" si="9"/>
        <v>-7000000000</v>
      </c>
      <c r="Z12" s="2">
        <f t="shared" si="9"/>
        <v>4000000000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15000000000</v>
      </c>
      <c r="H13" s="2">
        <f>IFERROR(INDEX(D13:G13,COUNT(D13:G13)),"")</f>
        <v>15000000000</v>
      </c>
      <c r="I13" s="2">
        <f t="shared" ref="I13:Z13" si="10">IFERROR(INDEX(I51:I500,MATCH($C$13,$C$51:$C$500,0)),"")</f>
        <v>15000000000</v>
      </c>
      <c r="J13" s="2">
        <f t="shared" si="10"/>
        <v>18000000000</v>
      </c>
      <c r="K13" s="2">
        <f t="shared" si="10"/>
        <v>26000000000</v>
      </c>
      <c r="L13" s="2">
        <f t="shared" si="10"/>
        <v>1000000000</v>
      </c>
      <c r="M13" s="2">
        <f t="shared" si="10"/>
        <v>1000000000</v>
      </c>
      <c r="N13" s="2">
        <f t="shared" si="10"/>
        <v>104000000000</v>
      </c>
      <c r="O13" s="2">
        <f t="shared" si="10"/>
        <v>112000000000</v>
      </c>
      <c r="P13" s="2">
        <f t="shared" si="10"/>
        <v>91000000000</v>
      </c>
      <c r="Q13" s="2">
        <f t="shared" si="10"/>
        <v>93000000000</v>
      </c>
      <c r="R13" s="2">
        <f t="shared" si="10"/>
        <v>94000000000</v>
      </c>
      <c r="S13" s="2">
        <f t="shared" si="10"/>
        <v>114000000000</v>
      </c>
      <c r="T13" s="2">
        <f t="shared" si="10"/>
        <v>132000000000</v>
      </c>
      <c r="U13" s="2">
        <f t="shared" si="10"/>
        <v>20000000000</v>
      </c>
      <c r="V13" s="2">
        <f t="shared" si="10"/>
        <v>35000000000</v>
      </c>
      <c r="W13" s="2">
        <f t="shared" si="10"/>
        <v>34000000000</v>
      </c>
      <c r="X13" s="2">
        <f t="shared" si="10"/>
        <v>17000000000</v>
      </c>
      <c r="Y13" s="2">
        <f t="shared" si="10"/>
        <v>14000000000</v>
      </c>
      <c r="Z13" s="2">
        <f t="shared" si="10"/>
        <v>7000000000</v>
      </c>
    </row>
    <row r="14" spans="1:26" ht="15.5" x14ac:dyDescent="0.35">
      <c r="C14" t="s">
        <v>26</v>
      </c>
      <c r="D14" s="2">
        <f>IFERROR(INDEX(D51:D500,MATCH($C$14,$C$51:$C$500,0)),"")</f>
        <v>-427314713</v>
      </c>
      <c r="H14" s="2">
        <f>IFERROR(SUM(D14:G14)*(4/MAX(1,COUNT(D14:G14))),"")</f>
        <v>-1709258852</v>
      </c>
      <c r="I14" s="2">
        <f t="shared" ref="I14:Z14" si="11">IFERROR(INDEX(I51:I500,MATCH($C$14,$C$51:$C$500,0)),"")</f>
        <v>-190084532</v>
      </c>
      <c r="J14" s="2">
        <f t="shared" si="11"/>
        <v>-203635207</v>
      </c>
      <c r="K14" s="2">
        <f t="shared" si="11"/>
        <v>-127363195</v>
      </c>
      <c r="L14" s="2">
        <f t="shared" si="11"/>
        <v>-81952524</v>
      </c>
      <c r="M14" s="2">
        <f t="shared" si="11"/>
        <v>-89525412</v>
      </c>
      <c r="N14" s="2">
        <f t="shared" si="11"/>
        <v>-163649917</v>
      </c>
      <c r="O14" s="2">
        <f t="shared" si="11"/>
        <v>-2457679309</v>
      </c>
      <c r="P14" s="2">
        <f t="shared" si="11"/>
        <v>-17297227927</v>
      </c>
      <c r="Q14" s="2">
        <f t="shared" si="11"/>
        <v>-12476190374</v>
      </c>
      <c r="R14" s="2">
        <f t="shared" si="11"/>
        <v>-19872809979</v>
      </c>
      <c r="S14" s="2">
        <f t="shared" si="11"/>
        <v>-17202436240</v>
      </c>
      <c r="T14" s="2">
        <f t="shared" si="11"/>
        <v>-12302759190</v>
      </c>
      <c r="U14" s="2">
        <f t="shared" si="11"/>
        <v>-3507097044</v>
      </c>
      <c r="V14" s="2">
        <f t="shared" si="11"/>
        <v>-3978692522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-1584334690</v>
      </c>
      <c r="H15" s="2">
        <f>IFERROR(SUM(D15:G15)*(4/MAX(1,COUNT(D15:G15))),"")</f>
        <v>-6337338760</v>
      </c>
      <c r="I15" s="2">
        <f t="shared" ref="I15:Z15" si="12">IFERROR(INDEX(I51:I500,MATCH($C$15,$C$51:$C$500,0)),"")</f>
        <v>-4533590555</v>
      </c>
      <c r="J15" s="2">
        <f t="shared" si="12"/>
        <v>-4014793017</v>
      </c>
      <c r="K15" s="2">
        <f t="shared" si="12"/>
        <v>-3855153561</v>
      </c>
      <c r="L15" s="2">
        <f t="shared" si="12"/>
        <v>-4138708890</v>
      </c>
      <c r="M15" s="2">
        <f t="shared" si="12"/>
        <v>-3408848569</v>
      </c>
      <c r="N15" s="2">
        <f t="shared" si="12"/>
        <v>-1617217848</v>
      </c>
      <c r="O15" s="2">
        <f t="shared" si="12"/>
        <v>-6193403035</v>
      </c>
      <c r="P15" s="2">
        <f t="shared" si="12"/>
        <v>-8122634797</v>
      </c>
      <c r="Q15" s="2">
        <f t="shared" si="12"/>
        <v>-8291606056</v>
      </c>
      <c r="R15" s="2">
        <f t="shared" si="12"/>
        <v>-11357809511</v>
      </c>
      <c r="S15" s="2">
        <f t="shared" si="12"/>
        <v>-9275089140</v>
      </c>
      <c r="T15" s="2">
        <f t="shared" si="12"/>
        <v>-11541339830</v>
      </c>
      <c r="U15" s="2">
        <f t="shared" si="12"/>
        <v>-9793573415</v>
      </c>
      <c r="V15" s="2">
        <f t="shared" si="12"/>
        <v>-5625564899</v>
      </c>
      <c r="W15" s="2">
        <f t="shared" si="12"/>
        <v>-3021900427</v>
      </c>
      <c r="X15" s="2">
        <f t="shared" si="12"/>
        <v>-4444749577</v>
      </c>
      <c r="Y15" s="2">
        <f t="shared" si="12"/>
        <v>-3695566573</v>
      </c>
      <c r="Z15" s="2">
        <f t="shared" si="12"/>
        <v>-1234810634</v>
      </c>
    </row>
    <row r="16" spans="1:26" ht="15.5" x14ac:dyDescent="0.35">
      <c r="C16" t="s">
        <v>28</v>
      </c>
      <c r="D16" s="2">
        <f>IFERROR(INDEX(D51:D500,MATCH($C$16,$C$51:$C$500,0)),"")</f>
        <v>16136458132</v>
      </c>
      <c r="H16" s="2">
        <f>IFERROR(SUM(D16:G16)*(4/MAX(1,COUNT(D16:G16))),"")</f>
        <v>64545832528</v>
      </c>
      <c r="I16" s="2">
        <f t="shared" ref="I16:Z16" si="13">IFERROR(INDEX(I51:I500,MATCH($C$16,$C$51:$C$500,0)),"")</f>
        <v>22044756872</v>
      </c>
      <c r="J16" s="2">
        <f t="shared" si="13"/>
        <v>19286476659</v>
      </c>
      <c r="K16" s="2">
        <f t="shared" si="13"/>
        <v>21146118023</v>
      </c>
      <c r="L16" s="2">
        <f t="shared" si="13"/>
        <v>21202560879</v>
      </c>
      <c r="M16" s="2">
        <f t="shared" si="13"/>
        <v>3533027936</v>
      </c>
      <c r="N16" s="2">
        <f t="shared" si="13"/>
        <v>14608034596</v>
      </c>
      <c r="O16" s="2">
        <f t="shared" si="13"/>
        <v>29394923244</v>
      </c>
      <c r="P16" s="2">
        <f t="shared" si="13"/>
        <v>58369754069</v>
      </c>
      <c r="Q16" s="2">
        <f t="shared" si="13"/>
        <v>61821238946</v>
      </c>
      <c r="R16" s="2">
        <f t="shared" si="13"/>
        <v>60785738004</v>
      </c>
      <c r="S16" s="2">
        <f t="shared" si="13"/>
        <v>14630633882</v>
      </c>
      <c r="T16" s="2">
        <f t="shared" si="13"/>
        <v>42054967693</v>
      </c>
      <c r="U16" s="2">
        <f t="shared" si="13"/>
        <v>42483580940</v>
      </c>
      <c r="V16" s="2">
        <f t="shared" si="13"/>
        <v>15116583369</v>
      </c>
      <c r="W16" s="2">
        <f t="shared" si="13"/>
        <v>5409564552</v>
      </c>
      <c r="X16" s="2">
        <f t="shared" si="13"/>
        <v>23087351827</v>
      </c>
      <c r="Y16" s="2">
        <f t="shared" si="13"/>
        <v>12310328842</v>
      </c>
      <c r="Z16" s="2">
        <f t="shared" si="13"/>
        <v>3415816712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97240000000</v>
      </c>
      <c r="H20" s="2" t="str">
        <f t="shared" ref="H20:Z20" si="14">IFERROR(H21*H2,"")</f>
        <v/>
      </c>
      <c r="I20" s="2">
        <f t="shared" ca="1" si="14"/>
        <v>118690000000</v>
      </c>
      <c r="J20" s="2">
        <f t="shared" ca="1" si="14"/>
        <v>84370000000</v>
      </c>
      <c r="K20" s="2">
        <f t="shared" ca="1" si="14"/>
        <v>85800000000</v>
      </c>
      <c r="L20" s="2">
        <f t="shared" ca="1" si="14"/>
        <v>97240000000</v>
      </c>
      <c r="M20" s="2">
        <f t="shared" ca="1" si="14"/>
        <v>131560000000</v>
      </c>
      <c r="N20" s="2">
        <f t="shared" ca="1" si="14"/>
        <v>107250000000</v>
      </c>
      <c r="O20" s="2">
        <f t="shared" ca="1" si="14"/>
        <v>91520000000</v>
      </c>
      <c r="P20" s="2">
        <f t="shared" ca="1" si="14"/>
        <v>127270000000</v>
      </c>
      <c r="Q20" s="2">
        <f t="shared" ca="1" si="14"/>
        <v>178750000000</v>
      </c>
      <c r="R20" s="2">
        <f t="shared" ca="1" si="14"/>
        <v>151580000000</v>
      </c>
      <c r="S20" s="2">
        <f t="shared" ca="1" si="14"/>
        <v>1215500000000</v>
      </c>
      <c r="T20" s="2">
        <f t="shared" ca="1" si="14"/>
        <v>1101100000000</v>
      </c>
      <c r="U20" s="2">
        <f t="shared" ca="1" si="14"/>
        <v>650650000000</v>
      </c>
      <c r="V20" s="2">
        <f t="shared" ca="1" si="14"/>
        <v>357500000000</v>
      </c>
      <c r="W20" s="2" t="str">
        <f t="shared" ca="1" si="14"/>
        <v/>
      </c>
      <c r="X20" s="2">
        <f t="shared" ca="1" si="14"/>
        <v>294000000000</v>
      </c>
      <c r="Y20" s="2">
        <f t="shared" ca="1" si="14"/>
        <v>276000000000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1430000000</v>
      </c>
      <c r="H21" s="2">
        <f>IFERROR(INDEX(D21:G21,COUNT(D21:G21)),"")</f>
        <v>1430000000</v>
      </c>
      <c r="I21" s="2">
        <f t="shared" ref="I21:Z21" si="15">IFERROR(INDEX(I51:I500,MATCH($C$7,$C$51:$C$500,0)),"")</f>
        <v>1430000000</v>
      </c>
      <c r="J21" s="2">
        <f t="shared" si="15"/>
        <v>1430000000</v>
      </c>
      <c r="K21" s="2">
        <f t="shared" si="15"/>
        <v>1430000000</v>
      </c>
      <c r="L21" s="2">
        <f t="shared" si="15"/>
        <v>1430000000</v>
      </c>
      <c r="M21" s="2">
        <f t="shared" si="15"/>
        <v>1430000000</v>
      </c>
      <c r="N21" s="2">
        <f t="shared" si="15"/>
        <v>1430000000</v>
      </c>
      <c r="O21" s="2">
        <f t="shared" si="15"/>
        <v>1430000000</v>
      </c>
      <c r="P21" s="2">
        <f t="shared" si="15"/>
        <v>1430000000</v>
      </c>
      <c r="Q21" s="2">
        <f t="shared" si="15"/>
        <v>1430000000</v>
      </c>
      <c r="R21" s="2">
        <f t="shared" si="15"/>
        <v>1430000000</v>
      </c>
      <c r="S21" s="2">
        <f t="shared" si="15"/>
        <v>1430000000</v>
      </c>
      <c r="T21" s="2">
        <f t="shared" si="15"/>
        <v>1430000000</v>
      </c>
      <c r="U21" s="2">
        <f t="shared" si="15"/>
        <v>1430000000</v>
      </c>
      <c r="V21" s="2">
        <f t="shared" si="15"/>
        <v>1430000000</v>
      </c>
      <c r="W21" s="2">
        <f t="shared" si="15"/>
        <v>1430000000</v>
      </c>
      <c r="X21" s="2">
        <f t="shared" si="15"/>
        <v>1200000000</v>
      </c>
      <c r="Y21" s="2">
        <f t="shared" si="15"/>
        <v>1200000000</v>
      </c>
      <c r="Z21" s="2">
        <f t="shared" si="15"/>
        <v>700000000</v>
      </c>
    </row>
    <row r="23" spans="1:26" ht="15.5" x14ac:dyDescent="0.35">
      <c r="B23" t="s">
        <v>53</v>
      </c>
      <c r="C23" t="s">
        <v>54</v>
      </c>
      <c r="D23" s="3">
        <f>IFERROR(D5/D6*100,"")</f>
        <v>2.6476012344241298</v>
      </c>
      <c r="H23" s="3">
        <f t="shared" ref="H23:Z23" si="16">IFERROR(H5/H6*100,"")</f>
        <v>10.590404937696519</v>
      </c>
      <c r="I23" s="3">
        <f t="shared" si="16"/>
        <v>3.5508729269956127</v>
      </c>
      <c r="J23" s="3">
        <f t="shared" si="16"/>
        <v>2.3769571848431497</v>
      </c>
      <c r="K23" s="3">
        <f t="shared" si="16"/>
        <v>3.3956673161477666</v>
      </c>
      <c r="L23" s="3">
        <f t="shared" si="16"/>
        <v>3.3576440183237182</v>
      </c>
      <c r="M23" s="3">
        <f t="shared" si="16"/>
        <v>-0.35172016043362142</v>
      </c>
      <c r="N23" s="3">
        <f t="shared" si="16"/>
        <v>2.5317644337055798</v>
      </c>
      <c r="O23" s="3">
        <f t="shared" si="16"/>
        <v>5.0961307000557197</v>
      </c>
      <c r="P23" s="3">
        <f t="shared" si="16"/>
        <v>11.953912343474727</v>
      </c>
      <c r="Q23" s="3">
        <f t="shared" si="16"/>
        <v>14.975301362881858</v>
      </c>
      <c r="R23" s="3">
        <f t="shared" si="16"/>
        <v>16.250856221636024</v>
      </c>
      <c r="S23" s="3">
        <f t="shared" si="16"/>
        <v>1.4744342691427244</v>
      </c>
      <c r="T23" s="3">
        <f t="shared" si="16"/>
        <v>11.992827786240248</v>
      </c>
      <c r="U23" s="3">
        <f t="shared" si="16"/>
        <v>14.365644405548675</v>
      </c>
      <c r="V23" s="3">
        <f t="shared" si="16"/>
        <v>4.9734231032295577</v>
      </c>
      <c r="W23" s="3">
        <f t="shared" si="16"/>
        <v>1.3077566160490888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-5.70178132790089E-2</v>
      </c>
      <c r="H24" s="4" t="str">
        <f t="shared" ref="H24:Z24" si="17">IFERROR(_xlfn.RRI(5,M23,H23),"")</f>
        <v/>
      </c>
      <c r="I24" s="4">
        <f t="shared" si="17"/>
        <v>6.9996524972388396E-2</v>
      </c>
      <c r="J24" s="4">
        <f t="shared" si="17"/>
        <v>-0.14146864638008183</v>
      </c>
      <c r="K24" s="4">
        <f t="shared" si="17"/>
        <v>-0.2225311215676592</v>
      </c>
      <c r="L24" s="4">
        <f t="shared" si="17"/>
        <v>-0.25846472425161771</v>
      </c>
      <c r="M24" s="4" t="str">
        <f t="shared" si="17"/>
        <v/>
      </c>
      <c r="N24" s="4">
        <f t="shared" si="17"/>
        <v>0.11419081934057229</v>
      </c>
      <c r="O24" s="4">
        <f t="shared" si="17"/>
        <v>-0.15731785495288464</v>
      </c>
      <c r="P24" s="4">
        <f t="shared" si="17"/>
        <v>-3.6088878906256561E-2</v>
      </c>
      <c r="Q24" s="4">
        <f t="shared" si="17"/>
        <v>0.24664853982005663</v>
      </c>
      <c r="R24" s="4">
        <f t="shared" si="17"/>
        <v>0.65527388922753649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9.7799999999999994</v>
      </c>
      <c r="H25" s="3">
        <f>IFERROR(INDEX(D25:G25,COUNT(D25:G25)),"")</f>
        <v>9.7799999999999994</v>
      </c>
      <c r="I25" s="3">
        <f t="shared" ref="I25:Z25" si="18">IFERROR(INDEX(I51:I500,MATCH($C$25,$C$51:$C$500,0)),"")</f>
        <v>11.16</v>
      </c>
      <c r="J25" s="3">
        <f t="shared" si="18"/>
        <v>9.9700000000000006</v>
      </c>
      <c r="K25" s="3">
        <f t="shared" si="18"/>
        <v>11.44</v>
      </c>
      <c r="L25" s="3">
        <f t="shared" si="18"/>
        <v>10.88</v>
      </c>
      <c r="M25" s="3">
        <f t="shared" si="18"/>
        <v>-1.0900000000000001</v>
      </c>
      <c r="N25" s="3">
        <f t="shared" si="18"/>
        <v>7.92</v>
      </c>
      <c r="O25" s="3">
        <f t="shared" si="18"/>
        <v>15.47</v>
      </c>
      <c r="P25" s="3">
        <f t="shared" si="18"/>
        <v>34.340000000000003</v>
      </c>
      <c r="Q25" s="3">
        <f t="shared" si="18"/>
        <v>36.83</v>
      </c>
      <c r="R25" s="3">
        <f t="shared" si="18"/>
        <v>34.47</v>
      </c>
      <c r="S25" s="3">
        <f t="shared" si="18"/>
        <v>3.32</v>
      </c>
      <c r="T25" s="3">
        <f t="shared" si="18"/>
        <v>20.99</v>
      </c>
      <c r="U25" s="3">
        <f t="shared" si="18"/>
        <v>22.64</v>
      </c>
      <c r="V25" s="3">
        <f t="shared" si="18"/>
        <v>6.7</v>
      </c>
      <c r="W25" s="3">
        <f t="shared" si="18"/>
        <v>1.68</v>
      </c>
      <c r="X25" s="3">
        <f t="shared" si="18"/>
        <v>15.52</v>
      </c>
      <c r="Y25" s="3">
        <f t="shared" si="18"/>
        <v>7.18</v>
      </c>
      <c r="Z25" s="3">
        <f t="shared" si="18"/>
        <v>3.12</v>
      </c>
    </row>
    <row r="26" spans="1:26" ht="15.5" x14ac:dyDescent="0.35">
      <c r="C26" t="s">
        <v>58</v>
      </c>
      <c r="D26" s="4">
        <f>IFERROR(_xlfn.RRI(5,I25,D25),"")</f>
        <v>-2.6053879451103046E-2</v>
      </c>
      <c r="H26" s="4" t="str">
        <f t="shared" ref="H26:Z26" si="19">IFERROR(_xlfn.RRI(5,M25,H25),"")</f>
        <v/>
      </c>
      <c r="I26" s="4">
        <f t="shared" si="19"/>
        <v>7.0995886039598277E-2</v>
      </c>
      <c r="J26" s="4">
        <f t="shared" si="19"/>
        <v>-8.4114952448321456E-2</v>
      </c>
      <c r="K26" s="4">
        <f t="shared" si="19"/>
        <v>-0.19735196516317088</v>
      </c>
      <c r="L26" s="4">
        <f t="shared" si="19"/>
        <v>-0.21641622418704365</v>
      </c>
      <c r="M26" s="4" t="str">
        <f t="shared" si="19"/>
        <v/>
      </c>
      <c r="N26" s="4">
        <f t="shared" si="19"/>
        <v>0.18991905592585989</v>
      </c>
      <c r="O26" s="4">
        <f t="shared" si="19"/>
        <v>-5.9203755677147418E-2</v>
      </c>
      <c r="P26" s="4">
        <f t="shared" si="19"/>
        <v>8.6887949432453038E-2</v>
      </c>
      <c r="Q26" s="4">
        <f t="shared" si="19"/>
        <v>0.40612970585991759</v>
      </c>
      <c r="R26" s="4">
        <f t="shared" si="19"/>
        <v>0.82989596849908076</v>
      </c>
      <c r="S26" s="4">
        <f t="shared" si="19"/>
        <v>-0.26540279203942885</v>
      </c>
      <c r="T26" s="4">
        <f t="shared" si="19"/>
        <v>0.23930327927367245</v>
      </c>
      <c r="U26" s="4">
        <f t="shared" si="19"/>
        <v>0.48642967066138842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34.833160258741259</v>
      </c>
      <c r="H27" s="3">
        <f t="shared" ref="H27:Z27" si="20">IFERROR(H4/H21,"")</f>
        <v>139.33264103496504</v>
      </c>
      <c r="I27" s="3">
        <f t="shared" si="20"/>
        <v>78.365278988811184</v>
      </c>
      <c r="J27" s="3">
        <f t="shared" si="20"/>
        <v>69.931602257342661</v>
      </c>
      <c r="K27" s="3">
        <f t="shared" si="20"/>
        <v>65.946144104895112</v>
      </c>
      <c r="L27" s="3">
        <f t="shared" si="20"/>
        <v>65.554542844055945</v>
      </c>
      <c r="M27" s="3">
        <f t="shared" si="20"/>
        <v>42.244419764335667</v>
      </c>
      <c r="N27" s="3">
        <f t="shared" si="20"/>
        <v>51.157502197902097</v>
      </c>
      <c r="O27" s="3">
        <f t="shared" si="20"/>
        <v>91.6744052986014</v>
      </c>
      <c r="P27" s="3">
        <f t="shared" si="20"/>
        <v>140.3206430076923</v>
      </c>
      <c r="Q27" s="3">
        <f t="shared" si="20"/>
        <v>132.1941091909091</v>
      </c>
      <c r="R27" s="3">
        <f t="shared" si="20"/>
        <v>159.31799914055944</v>
      </c>
      <c r="S27" s="3">
        <f t="shared" si="20"/>
        <v>119.39658182797203</v>
      </c>
      <c r="T27" s="3">
        <f t="shared" si="20"/>
        <v>151.03568878671328</v>
      </c>
      <c r="U27" s="3">
        <f t="shared" si="20"/>
        <v>125.78461913216783</v>
      </c>
      <c r="V27" s="3">
        <f t="shared" si="20"/>
        <v>73.327248248951051</v>
      </c>
      <c r="W27" s="3">
        <f t="shared" si="20"/>
        <v>38.719513669230771</v>
      </c>
      <c r="X27" s="3">
        <f t="shared" si="20"/>
        <v>70.160266288333332</v>
      </c>
      <c r="Y27" s="3">
        <f t="shared" si="20"/>
        <v>61.617685303333332</v>
      </c>
      <c r="Z27" s="3">
        <f t="shared" si="20"/>
        <v>48.812526341428573</v>
      </c>
    </row>
    <row r="28" spans="1:26" ht="15.5" x14ac:dyDescent="0.35">
      <c r="C28" t="s">
        <v>60</v>
      </c>
      <c r="D28" s="4">
        <f>IFERROR(_xlfn.RRI(5,I27,D27),"")</f>
        <v>-0.14969675051996267</v>
      </c>
      <c r="H28" s="4">
        <f t="shared" ref="H28:Z28" si="21">IFERROR(_xlfn.RRI(5,M27,H27),"")</f>
        <v>0.26957015346380331</v>
      </c>
      <c r="I28" s="4">
        <f t="shared" si="21"/>
        <v>8.9037590159947611E-2</v>
      </c>
      <c r="J28" s="4">
        <f t="shared" si="21"/>
        <v>-5.2705369776621214E-2</v>
      </c>
      <c r="K28" s="4">
        <f t="shared" si="21"/>
        <v>-0.1401680708964449</v>
      </c>
      <c r="L28" s="4">
        <f t="shared" si="21"/>
        <v>-0.13088321362362543</v>
      </c>
      <c r="M28" s="4">
        <f t="shared" si="21"/>
        <v>-0.23316681094147662</v>
      </c>
      <c r="N28" s="4">
        <f t="shared" si="21"/>
        <v>-0.1559202379836796</v>
      </c>
      <c r="O28" s="4">
        <f t="shared" si="21"/>
        <v>-9.5030996657490596E-2</v>
      </c>
      <c r="P28" s="4">
        <f t="shared" si="21"/>
        <v>2.2112749130530407E-2</v>
      </c>
      <c r="Q28" s="4">
        <f t="shared" si="21"/>
        <v>0.12509538435549628</v>
      </c>
      <c r="R28" s="4">
        <f t="shared" si="21"/>
        <v>0.32698798290272624</v>
      </c>
      <c r="S28" s="4">
        <f t="shared" si="21"/>
        <v>0.11219293761585791</v>
      </c>
      <c r="T28" s="4">
        <f t="shared" si="21"/>
        <v>0.19639569085895192</v>
      </c>
      <c r="U28" s="4">
        <f t="shared" si="21"/>
        <v>0.2084237458840843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357.03</v>
      </c>
      <c r="H32" s="3">
        <f>IFERROR(INDEX(D32:G32,COUNT(D32:G32)),"")</f>
        <v>357.03</v>
      </c>
      <c r="I32" s="3">
        <f t="shared" ref="I32:Z32" si="22">IFERROR(INDEX(I51:I500,MATCH($C$32,$C$51:$C$500,0)),"")</f>
        <v>347.25</v>
      </c>
      <c r="J32" s="3">
        <f t="shared" si="22"/>
        <v>334.5</v>
      </c>
      <c r="K32" s="3">
        <f t="shared" si="22"/>
        <v>326.29000000000002</v>
      </c>
      <c r="L32" s="3">
        <f t="shared" si="22"/>
        <v>314.87</v>
      </c>
      <c r="M32" s="3">
        <f t="shared" si="22"/>
        <v>303.98</v>
      </c>
      <c r="N32" s="3">
        <f t="shared" si="22"/>
        <v>305.08</v>
      </c>
      <c r="O32" s="3">
        <f t="shared" si="22"/>
        <v>297.17</v>
      </c>
      <c r="P32" s="3">
        <f t="shared" si="22"/>
        <v>281.72000000000003</v>
      </c>
      <c r="Q32" s="3">
        <f t="shared" si="22"/>
        <v>247.41</v>
      </c>
      <c r="R32" s="3">
        <f t="shared" si="22"/>
        <v>209.68</v>
      </c>
      <c r="S32" s="3">
        <f t="shared" si="22"/>
        <v>174.6</v>
      </c>
      <c r="T32" s="3">
        <f t="shared" si="22"/>
        <v>171.61</v>
      </c>
      <c r="U32" s="3">
        <f t="shared" si="22"/>
        <v>156.01</v>
      </c>
      <c r="V32" s="3">
        <f t="shared" si="22"/>
        <v>133.38</v>
      </c>
      <c r="W32" s="3">
        <f t="shared" si="22"/>
        <v>126.69</v>
      </c>
      <c r="X32" s="3">
        <f t="shared" si="22"/>
        <v>127.86</v>
      </c>
      <c r="Y32" s="3">
        <f t="shared" si="22"/>
        <v>112.37</v>
      </c>
      <c r="Z32" s="3">
        <f t="shared" si="22"/>
        <v>105.27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0.2</v>
      </c>
      <c r="H33" s="3">
        <f>IFERROR(INDEX(D33:G33,COUNT(D33:G33)),"")</f>
        <v>0.2</v>
      </c>
      <c r="I33" s="3">
        <f t="shared" ref="I33:Z33" si="23">IFERROR(INDEX(I51:I500,MATCH($C$33,$C$51:$C$500,0)),"")</f>
        <v>0.24</v>
      </c>
      <c r="J33" s="3">
        <f t="shared" si="23"/>
        <v>0.18</v>
      </c>
      <c r="K33" s="3">
        <f t="shared" si="23"/>
        <v>0.18</v>
      </c>
      <c r="L33" s="3">
        <f t="shared" si="23"/>
        <v>0.22</v>
      </c>
      <c r="M33" s="3">
        <f t="shared" si="23"/>
        <v>0.3</v>
      </c>
      <c r="N33" s="3">
        <f t="shared" si="23"/>
        <v>0.25</v>
      </c>
      <c r="O33" s="3">
        <f t="shared" si="23"/>
        <v>0.22</v>
      </c>
      <c r="P33" s="3">
        <f t="shared" si="23"/>
        <v>0.32</v>
      </c>
      <c r="Q33" s="3">
        <f t="shared" si="23"/>
        <v>0.51</v>
      </c>
      <c r="R33" s="3">
        <f t="shared" si="23"/>
        <v>0.51</v>
      </c>
      <c r="S33" s="3">
        <f t="shared" si="23"/>
        <v>4.87</v>
      </c>
      <c r="T33" s="3">
        <f t="shared" si="23"/>
        <v>4.49</v>
      </c>
      <c r="U33" s="3">
        <f t="shared" si="23"/>
        <v>2.92</v>
      </c>
      <c r="V33" s="3">
        <f t="shared" si="23"/>
        <v>1.87</v>
      </c>
      <c r="W33" s="3">
        <f t="shared" si="23"/>
        <v>4.8899999999999997</v>
      </c>
      <c r="X33" s="3">
        <f t="shared" si="23"/>
        <v>1.92</v>
      </c>
      <c r="Y33" s="3">
        <f t="shared" si="23"/>
        <v>2.09</v>
      </c>
      <c r="Z33" s="3">
        <f t="shared" si="23"/>
        <v>0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7.16</v>
      </c>
      <c r="H34" s="3">
        <f>IFERROR(INDEX(D34:G34,COUNT(D34:G34)),"")</f>
        <v>7.16</v>
      </c>
      <c r="I34" s="3">
        <f t="shared" ref="I34:Z34" si="24">IFERROR(INDEX(I51:I500,MATCH($C$34,$C$51:$C$500,0)),"")</f>
        <v>7.44</v>
      </c>
      <c r="J34" s="3">
        <f t="shared" si="24"/>
        <v>5.92</v>
      </c>
      <c r="K34" s="3">
        <f t="shared" si="24"/>
        <v>5.24</v>
      </c>
      <c r="L34" s="3">
        <f t="shared" si="24"/>
        <v>6.25</v>
      </c>
      <c r="M34" s="3">
        <f t="shared" si="24"/>
        <v>-84.4</v>
      </c>
      <c r="N34" s="3">
        <f t="shared" si="24"/>
        <v>9.4700000000000006</v>
      </c>
      <c r="O34" s="3">
        <f t="shared" si="24"/>
        <v>4.1399999999999997</v>
      </c>
      <c r="P34" s="3">
        <f t="shared" si="24"/>
        <v>2.59</v>
      </c>
      <c r="Q34" s="3">
        <f t="shared" si="24"/>
        <v>3.39</v>
      </c>
      <c r="R34" s="3">
        <f t="shared" si="24"/>
        <v>3.08</v>
      </c>
      <c r="S34" s="3">
        <f t="shared" si="24"/>
        <v>256.02</v>
      </c>
      <c r="T34" s="3">
        <f t="shared" si="24"/>
        <v>36.68</v>
      </c>
      <c r="U34" s="3">
        <f t="shared" si="24"/>
        <v>20.100000000000001</v>
      </c>
      <c r="V34" s="3">
        <f t="shared" si="24"/>
        <v>37.31</v>
      </c>
      <c r="W34" s="3">
        <f t="shared" si="24"/>
        <v>369.05</v>
      </c>
      <c r="X34" s="3">
        <f t="shared" si="24"/>
        <v>15.79</v>
      </c>
      <c r="Y34" s="3">
        <f t="shared" si="24"/>
        <v>32.729999999999997</v>
      </c>
      <c r="Z34" s="3">
        <f t="shared" si="24"/>
        <v>0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2.0099999999999998</v>
      </c>
      <c r="H35" s="3">
        <f>IFERROR(INDEX(D35:G35,COUNT(D35:G35)),"")</f>
        <v>2.0099999999999998</v>
      </c>
      <c r="I35" s="3">
        <f t="shared" ref="I35:Z35" si="25">IFERROR(INDEX(I51:I500,MATCH($C$35,$C$51:$C$500,0)),"")</f>
        <v>1.06</v>
      </c>
      <c r="J35" s="3">
        <f t="shared" si="25"/>
        <v>0.84</v>
      </c>
      <c r="K35" s="3">
        <f t="shared" si="25"/>
        <v>0.91</v>
      </c>
      <c r="L35" s="3">
        <f t="shared" si="25"/>
        <v>1.04</v>
      </c>
      <c r="M35" s="3">
        <f t="shared" si="25"/>
        <v>2.1800000000000002</v>
      </c>
      <c r="N35" s="3">
        <f t="shared" si="25"/>
        <v>1.47</v>
      </c>
      <c r="O35" s="3">
        <f t="shared" si="25"/>
        <v>0.7</v>
      </c>
      <c r="P35" s="3">
        <f t="shared" si="25"/>
        <v>0.63</v>
      </c>
      <c r="Q35" s="3">
        <f t="shared" si="25"/>
        <v>0.95</v>
      </c>
      <c r="R35" s="3">
        <f t="shared" si="25"/>
        <v>0.67</v>
      </c>
      <c r="S35" s="3">
        <f t="shared" si="25"/>
        <v>7.12</v>
      </c>
      <c r="T35" s="3">
        <f t="shared" si="25"/>
        <v>5.0999999999999996</v>
      </c>
      <c r="U35" s="3">
        <f t="shared" si="25"/>
        <v>3.62</v>
      </c>
      <c r="V35" s="3">
        <f t="shared" si="25"/>
        <v>3.41</v>
      </c>
      <c r="W35" s="3">
        <f t="shared" si="25"/>
        <v>16</v>
      </c>
      <c r="X35" s="3">
        <f t="shared" si="25"/>
        <v>3.5</v>
      </c>
      <c r="Y35" s="3">
        <f t="shared" si="25"/>
        <v>3.81</v>
      </c>
      <c r="Z35" s="3">
        <f t="shared" si="25"/>
        <v>0</v>
      </c>
    </row>
    <row r="36" spans="1:26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Z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  <c r="Z36" s="4" t="str">
        <f t="shared" si="26"/>
        <v/>
      </c>
    </row>
    <row r="37" spans="1:26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Z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  <c r="Z37" s="3" t="str">
        <f t="shared" si="27"/>
        <v/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49811419170</v>
      </c>
      <c r="E51" s="5">
        <v>9640484244</v>
      </c>
      <c r="F51" s="5">
        <v>36461196220</v>
      </c>
      <c r="G51" s="5">
        <v>31936951853</v>
      </c>
      <c r="I51" s="5">
        <v>112062348954</v>
      </c>
      <c r="J51" s="5">
        <v>100002191228</v>
      </c>
      <c r="K51" s="5">
        <v>94302986070</v>
      </c>
      <c r="L51" s="5">
        <v>93742996267</v>
      </c>
      <c r="M51" s="5">
        <v>60409520263</v>
      </c>
      <c r="N51" s="5">
        <v>73155228143</v>
      </c>
      <c r="O51" s="5">
        <v>131094399577</v>
      </c>
      <c r="P51" s="5">
        <v>200658519501</v>
      </c>
      <c r="Q51" s="5">
        <v>189037576143</v>
      </c>
      <c r="R51" s="5">
        <v>227824738771</v>
      </c>
      <c r="S51" s="5">
        <v>170737112014</v>
      </c>
      <c r="T51" s="5">
        <v>215981034965</v>
      </c>
      <c r="U51" s="5">
        <v>179872005359</v>
      </c>
      <c r="V51" s="5">
        <v>104857964996</v>
      </c>
      <c r="W51" s="5">
        <v>55368904547</v>
      </c>
      <c r="X51" s="5">
        <v>84192319546</v>
      </c>
      <c r="Y51" s="5">
        <v>73941222364</v>
      </c>
      <c r="Z51" s="5">
        <v>34168768439</v>
      </c>
    </row>
    <row r="52" spans="2:26" ht="15.5" x14ac:dyDescent="0.35">
      <c r="C52" t="s">
        <v>83</v>
      </c>
      <c r="D52" s="5">
        <v>-26088227825</v>
      </c>
      <c r="E52" s="5">
        <v>-4933857802</v>
      </c>
      <c r="F52" s="5">
        <v>-17124317146</v>
      </c>
      <c r="G52" s="5">
        <v>-19762618850</v>
      </c>
      <c r="I52" s="5">
        <v>-62587657303</v>
      </c>
      <c r="J52" s="5">
        <v>-50617950936</v>
      </c>
      <c r="K52" s="5">
        <v>-44504688861</v>
      </c>
      <c r="L52" s="5">
        <v>-44642576967</v>
      </c>
      <c r="M52" s="5">
        <v>-25900635867</v>
      </c>
      <c r="N52" s="5">
        <v>-37845260341</v>
      </c>
      <c r="O52" s="5">
        <v>-65808695362</v>
      </c>
      <c r="P52" s="5">
        <v>-90382621588</v>
      </c>
      <c r="Q52" s="5">
        <v>-71693041204</v>
      </c>
      <c r="R52" s="5">
        <v>-104587601982</v>
      </c>
      <c r="S52" s="5">
        <v>-89511340526</v>
      </c>
      <c r="T52" s="5">
        <v>-111502503759</v>
      </c>
      <c r="U52" s="5">
        <v>-100372844364</v>
      </c>
      <c r="V52" s="5">
        <v>-62572629026</v>
      </c>
      <c r="W52" s="5">
        <v>-29954655038</v>
      </c>
      <c r="X52" s="5">
        <v>-39855454322</v>
      </c>
      <c r="Y52" s="5">
        <v>-47892543423</v>
      </c>
      <c r="Z52" s="5">
        <v>-20900036613</v>
      </c>
    </row>
    <row r="53" spans="2:26" ht="15.5" x14ac:dyDescent="0.35">
      <c r="C53" t="s">
        <v>84</v>
      </c>
      <c r="D53" s="5">
        <v>23723191345</v>
      </c>
      <c r="E53" s="5">
        <v>4706626442</v>
      </c>
      <c r="F53" s="5">
        <v>19336879074</v>
      </c>
      <c r="G53" s="5">
        <v>12174333003</v>
      </c>
      <c r="I53" s="5">
        <v>49474691651</v>
      </c>
      <c r="J53" s="5">
        <v>49384240292</v>
      </c>
      <c r="K53" s="5">
        <v>49798297209</v>
      </c>
      <c r="L53" s="5">
        <v>49100419300</v>
      </c>
      <c r="M53" s="5">
        <v>34508884396</v>
      </c>
      <c r="N53" s="5">
        <v>35309967802</v>
      </c>
      <c r="O53" s="5">
        <v>65285704215</v>
      </c>
      <c r="P53" s="5">
        <v>110275897913</v>
      </c>
      <c r="Q53" s="5">
        <v>117344534939</v>
      </c>
      <c r="R53" s="5">
        <v>123237136789</v>
      </c>
      <c r="S53" s="5">
        <v>81225771488</v>
      </c>
      <c r="T53" s="5">
        <v>104478531206</v>
      </c>
      <c r="U53" s="5">
        <v>79499160995</v>
      </c>
      <c r="V53" s="5">
        <v>42285335970</v>
      </c>
      <c r="W53" s="5">
        <v>25414249509</v>
      </c>
      <c r="X53" s="5">
        <v>44336865224</v>
      </c>
      <c r="Y53" s="5">
        <v>26048678941</v>
      </c>
      <c r="Z53" s="5">
        <v>13268731826</v>
      </c>
    </row>
    <row r="54" spans="2:26" ht="15.5" x14ac:dyDescent="0.35">
      <c r="C54" t="s">
        <v>85</v>
      </c>
      <c r="D54" s="5">
        <v>-12266029067</v>
      </c>
      <c r="E54" s="5">
        <v>-12390469789</v>
      </c>
      <c r="F54" s="5">
        <v>-8861757997</v>
      </c>
      <c r="G54" s="5">
        <v>-8980942261</v>
      </c>
      <c r="I54" s="5">
        <v>-40908384491</v>
      </c>
      <c r="J54" s="5">
        <v>-41085376183</v>
      </c>
      <c r="K54" s="5">
        <v>-38476479107</v>
      </c>
      <c r="L54" s="5">
        <v>-36722411807</v>
      </c>
      <c r="M54" s="5">
        <v>-37233815536</v>
      </c>
      <c r="N54" s="5">
        <v>-39469729585</v>
      </c>
      <c r="O54" s="5">
        <v>-44178083086</v>
      </c>
      <c r="P54" s="5">
        <v>-42837978596</v>
      </c>
      <c r="Q54" s="5">
        <v>-50666316457</v>
      </c>
      <c r="R54" s="5">
        <v>-48912454068</v>
      </c>
      <c r="S54" s="5">
        <v>-52735786257</v>
      </c>
      <c r="T54" s="5">
        <v>-53162180448</v>
      </c>
      <c r="U54" s="5">
        <v>-40295806693</v>
      </c>
      <c r="V54" s="5">
        <v>-25092393859</v>
      </c>
      <c r="W54" s="5">
        <v>-16758509315</v>
      </c>
      <c r="X54" s="5">
        <v>-19049735975</v>
      </c>
      <c r="Y54" s="5">
        <v>-11322693676</v>
      </c>
      <c r="Z54" s="5">
        <v>-9486064561</v>
      </c>
    </row>
    <row r="55" spans="2:26" ht="15.5" x14ac:dyDescent="0.35">
      <c r="C55" t="s">
        <v>86</v>
      </c>
      <c r="D55" s="5">
        <v>-60000000</v>
      </c>
      <c r="E55" s="5">
        <v>-526840408</v>
      </c>
      <c r="F55" s="5">
        <v>-40000000</v>
      </c>
      <c r="G55" s="5">
        <v>-68000000</v>
      </c>
      <c r="I55" s="5">
        <v>-705507075</v>
      </c>
      <c r="J55" s="5">
        <v>-967497283</v>
      </c>
      <c r="K55" s="5">
        <v>-163150000</v>
      </c>
      <c r="L55" s="5">
        <v>-90786756</v>
      </c>
      <c r="M55" s="5">
        <v>-395788843</v>
      </c>
      <c r="N55" s="5">
        <v>-514186388</v>
      </c>
      <c r="O55" s="5">
        <v>-619477883</v>
      </c>
      <c r="P55" s="5">
        <v>-313287674</v>
      </c>
      <c r="Q55" s="5">
        <v>-2159058712</v>
      </c>
      <c r="R55" s="5">
        <v>-3893002785</v>
      </c>
      <c r="S55" s="5">
        <v>-3965631177</v>
      </c>
      <c r="T55" s="5">
        <v>-4324868846</v>
      </c>
      <c r="U55" s="5">
        <v>-2886500634</v>
      </c>
      <c r="V55" s="5">
        <v>-3326963008</v>
      </c>
      <c r="W55" s="5">
        <v>-1757501968</v>
      </c>
      <c r="X55" s="5">
        <v>-1934047832</v>
      </c>
      <c r="Y55" s="5">
        <v>-605742850</v>
      </c>
      <c r="Z55" s="5">
        <v>-1048878015</v>
      </c>
    </row>
    <row r="56" spans="2:26" ht="15.5" x14ac:dyDescent="0.35">
      <c r="C56" t="s">
        <v>87</v>
      </c>
      <c r="D56" s="5">
        <v>-12206029067</v>
      </c>
      <c r="E56" s="5">
        <v>-11863629381</v>
      </c>
      <c r="F56" s="5">
        <v>-8821757997</v>
      </c>
      <c r="G56" s="5">
        <v>-8912942261</v>
      </c>
      <c r="I56" s="5">
        <v>-40202877416</v>
      </c>
      <c r="J56" s="5">
        <v>-40117878900</v>
      </c>
      <c r="K56" s="5">
        <v>-38313329107</v>
      </c>
      <c r="L56" s="5">
        <v>-36631625051</v>
      </c>
      <c r="M56" s="5">
        <v>-36838026693</v>
      </c>
      <c r="N56" s="5">
        <v>-38955543197</v>
      </c>
      <c r="O56" s="5">
        <v>-43558605203</v>
      </c>
      <c r="P56" s="5">
        <v>-42524690922</v>
      </c>
      <c r="Q56" s="5">
        <v>-48507257745</v>
      </c>
      <c r="R56" s="5">
        <v>-45019451283</v>
      </c>
      <c r="S56" s="5">
        <v>-48770155080</v>
      </c>
      <c r="T56" s="5">
        <v>-48837311602</v>
      </c>
      <c r="U56" s="5">
        <v>-37409306059</v>
      </c>
      <c r="V56" s="5">
        <v>-21765430851</v>
      </c>
      <c r="W56" s="5">
        <v>-15001007347</v>
      </c>
      <c r="X56" s="5">
        <v>-17115688143</v>
      </c>
      <c r="Y56" s="5">
        <v>-10716950826</v>
      </c>
      <c r="Z56" s="5">
        <v>-8437186546</v>
      </c>
    </row>
    <row r="57" spans="2:26" ht="15.5" x14ac:dyDescent="0.35">
      <c r="C57" t="s">
        <v>88</v>
      </c>
      <c r="D57" s="5">
        <v>11457162278</v>
      </c>
      <c r="E57" s="5">
        <v>-7683843347</v>
      </c>
      <c r="F57" s="5">
        <v>10475121077</v>
      </c>
      <c r="G57" s="5">
        <v>3193390742</v>
      </c>
      <c r="I57" s="5">
        <v>8566307160</v>
      </c>
      <c r="J57" s="5">
        <v>8298864109</v>
      </c>
      <c r="K57" s="5">
        <v>11321818102</v>
      </c>
      <c r="L57" s="5">
        <v>12378007493</v>
      </c>
      <c r="M57" s="5">
        <v>-2724931140</v>
      </c>
      <c r="N57" s="5">
        <v>-4159761783</v>
      </c>
      <c r="O57" s="5">
        <v>21107621129</v>
      </c>
      <c r="P57" s="5">
        <v>67437919317</v>
      </c>
      <c r="Q57" s="5">
        <v>66678218482</v>
      </c>
      <c r="R57" s="5">
        <v>74324682721</v>
      </c>
      <c r="S57" s="5">
        <v>28489985231</v>
      </c>
      <c r="T57" s="5">
        <v>51316350758</v>
      </c>
      <c r="U57" s="5">
        <v>39203354302</v>
      </c>
      <c r="V57" s="5">
        <v>17192942111</v>
      </c>
      <c r="W57" s="5">
        <v>8655740194</v>
      </c>
      <c r="X57" s="5">
        <v>25287129249</v>
      </c>
      <c r="Y57" s="5">
        <v>14725985265</v>
      </c>
      <c r="Z57" s="5">
        <v>3782667265</v>
      </c>
    </row>
    <row r="58" spans="2:26" ht="15.5" x14ac:dyDescent="0.35">
      <c r="C58" t="s">
        <v>89</v>
      </c>
      <c r="D58" s="5">
        <v>4679295854</v>
      </c>
      <c r="E58" s="5">
        <v>3391852561</v>
      </c>
      <c r="F58" s="5">
        <v>3485722816</v>
      </c>
      <c r="G58" s="5">
        <v>3212887870</v>
      </c>
      <c r="I58" s="5">
        <v>13478449712</v>
      </c>
      <c r="J58" s="5">
        <v>10987612550</v>
      </c>
      <c r="K58" s="5">
        <v>9824299921</v>
      </c>
      <c r="L58" s="5">
        <v>8824553386</v>
      </c>
      <c r="M58" s="5">
        <v>6257959076</v>
      </c>
      <c r="N58" s="5">
        <v>18767796379</v>
      </c>
      <c r="O58" s="5">
        <v>8287302115</v>
      </c>
      <c r="P58" s="5">
        <v>-9068165248</v>
      </c>
      <c r="Q58" s="5">
        <v>-4856979536</v>
      </c>
      <c r="R58" s="5">
        <v>-13538944717</v>
      </c>
      <c r="S58" s="5">
        <v>-13859351349</v>
      </c>
      <c r="T58" s="5">
        <v>-9261383065</v>
      </c>
      <c r="U58" s="5">
        <v>3280226638</v>
      </c>
      <c r="V58" s="5">
        <v>-2076358742</v>
      </c>
      <c r="W58" s="5">
        <v>-3246175642</v>
      </c>
      <c r="X58" s="5">
        <v>-2199777422</v>
      </c>
      <c r="Y58" s="5">
        <v>-2415656423</v>
      </c>
      <c r="Z58" s="5">
        <v>-366850553</v>
      </c>
    </row>
    <row r="59" spans="2:26" ht="15.5" x14ac:dyDescent="0.35">
      <c r="C59" t="s">
        <v>91</v>
      </c>
    </row>
    <row r="60" spans="2:26" ht="15.5" x14ac:dyDescent="0.35">
      <c r="C60" t="s">
        <v>26</v>
      </c>
      <c r="D60" s="5">
        <v>-427314713</v>
      </c>
      <c r="E60" s="5">
        <v>1342504971</v>
      </c>
      <c r="F60" s="5">
        <v>-515426759</v>
      </c>
      <c r="G60" s="5">
        <v>-510229936</v>
      </c>
      <c r="I60" s="5">
        <v>-190084532</v>
      </c>
      <c r="J60" s="5">
        <v>-203635207</v>
      </c>
      <c r="K60" s="5">
        <v>-127363195</v>
      </c>
      <c r="L60" s="5">
        <v>-81952524</v>
      </c>
      <c r="M60" s="5">
        <v>-89525412</v>
      </c>
      <c r="N60" s="5">
        <v>-163649917</v>
      </c>
      <c r="O60" s="5">
        <v>-2457679309</v>
      </c>
      <c r="P60" s="5">
        <v>-17297227927</v>
      </c>
      <c r="Q60" s="5">
        <v>-12476190374</v>
      </c>
      <c r="R60" s="5">
        <v>-19872809979</v>
      </c>
      <c r="S60" s="5">
        <v>-17202436240</v>
      </c>
      <c r="T60" s="5">
        <v>-12302759190</v>
      </c>
      <c r="U60" s="5">
        <v>-3507097044</v>
      </c>
      <c r="V60" s="5">
        <v>-3978692522</v>
      </c>
    </row>
    <row r="61" spans="2:26" ht="15.5" x14ac:dyDescent="0.35">
      <c r="C61" t="s">
        <v>312</v>
      </c>
    </row>
    <row r="62" spans="2:26" ht="15.5" x14ac:dyDescent="0.35">
      <c r="C62" t="s">
        <v>93</v>
      </c>
      <c r="D62" s="5">
        <v>569297051</v>
      </c>
      <c r="E62" s="5">
        <v>-174173309</v>
      </c>
      <c r="F62" s="5">
        <v>351923940</v>
      </c>
      <c r="G62" s="5">
        <v>954469901</v>
      </c>
      <c r="I62" s="5">
        <v>1583798247</v>
      </c>
      <c r="J62" s="5">
        <v>1024024077</v>
      </c>
      <c r="K62" s="5">
        <v>920117868</v>
      </c>
      <c r="L62" s="5">
        <v>1476615655</v>
      </c>
      <c r="M62" s="5">
        <v>1677260515</v>
      </c>
      <c r="N62" s="5">
        <v>1660630471</v>
      </c>
      <c r="O62" s="5">
        <v>1072004400</v>
      </c>
      <c r="P62" s="5">
        <v>1138253251</v>
      </c>
      <c r="Q62" s="5">
        <v>863970742</v>
      </c>
      <c r="R62" s="5">
        <v>135415326</v>
      </c>
      <c r="S62" s="5">
        <v>613303517</v>
      </c>
      <c r="T62" s="5">
        <v>504248673</v>
      </c>
      <c r="U62" s="5">
        <v>321071762</v>
      </c>
      <c r="V62" s="5">
        <v>-89375361</v>
      </c>
      <c r="W62" s="5">
        <v>-5961603</v>
      </c>
    </row>
    <row r="63" spans="2:26" ht="15.5" x14ac:dyDescent="0.35">
      <c r="C63" t="s">
        <v>94</v>
      </c>
      <c r="D63" s="5">
        <v>4679295854</v>
      </c>
      <c r="E63" s="5">
        <v>3391852561</v>
      </c>
      <c r="F63" s="5">
        <v>3485722816</v>
      </c>
      <c r="G63" s="5">
        <v>3212887870</v>
      </c>
      <c r="I63" s="5">
        <v>13478449712</v>
      </c>
      <c r="J63" s="5">
        <v>10987612550</v>
      </c>
      <c r="K63" s="5">
        <v>9824299921</v>
      </c>
      <c r="L63" s="5">
        <v>8824553386</v>
      </c>
      <c r="M63" s="5">
        <v>6257959076</v>
      </c>
      <c r="N63" s="5">
        <v>18767796379</v>
      </c>
      <c r="O63" s="5">
        <v>8287302115</v>
      </c>
      <c r="P63" s="5">
        <v>-9068165248</v>
      </c>
      <c r="Q63" s="5">
        <v>-4856979536</v>
      </c>
      <c r="R63" s="5">
        <v>-13538944717</v>
      </c>
      <c r="S63" s="5">
        <v>-13859351349</v>
      </c>
      <c r="T63" s="5">
        <v>-9261383065</v>
      </c>
      <c r="U63" s="5">
        <v>3280226638</v>
      </c>
      <c r="V63" s="5">
        <v>-2076358742</v>
      </c>
      <c r="W63" s="5">
        <v>-3246175642</v>
      </c>
      <c r="X63" s="5">
        <v>-2199777422</v>
      </c>
      <c r="Y63" s="5">
        <v>-2415656423</v>
      </c>
      <c r="Z63" s="5">
        <v>-366850553</v>
      </c>
    </row>
    <row r="64" spans="2:26" ht="15.5" x14ac:dyDescent="0.35">
      <c r="C64" t="s">
        <v>28</v>
      </c>
      <c r="D64" s="5">
        <v>16136458132</v>
      </c>
      <c r="E64" s="5">
        <v>-4291990786</v>
      </c>
      <c r="F64" s="5">
        <v>13960843893</v>
      </c>
      <c r="G64" s="5">
        <v>6406278612</v>
      </c>
      <c r="I64" s="5">
        <v>22044756872</v>
      </c>
      <c r="J64" s="5">
        <v>19286476659</v>
      </c>
      <c r="K64" s="5">
        <v>21146118023</v>
      </c>
      <c r="L64" s="5">
        <v>21202560879</v>
      </c>
      <c r="M64" s="5">
        <v>3533027936</v>
      </c>
      <c r="N64" s="5">
        <v>14608034596</v>
      </c>
      <c r="O64" s="5">
        <v>29394923244</v>
      </c>
      <c r="P64" s="5">
        <v>58369754069</v>
      </c>
      <c r="Q64" s="5">
        <v>61821238946</v>
      </c>
      <c r="R64" s="5">
        <v>60785738004</v>
      </c>
      <c r="S64" s="5">
        <v>14630633882</v>
      </c>
      <c r="T64" s="5">
        <v>42054967693</v>
      </c>
      <c r="U64" s="5">
        <v>42483580940</v>
      </c>
      <c r="V64" s="5">
        <v>15116583369</v>
      </c>
      <c r="W64" s="5">
        <v>5409564552</v>
      </c>
      <c r="X64" s="5">
        <v>23087351827</v>
      </c>
      <c r="Y64" s="5">
        <v>12310328842</v>
      </c>
      <c r="Z64" s="5">
        <v>3415816712</v>
      </c>
    </row>
    <row r="65" spans="3:26" ht="15.5" x14ac:dyDescent="0.35">
      <c r="C65" t="s">
        <v>27</v>
      </c>
      <c r="D65" s="5">
        <v>-1584334690</v>
      </c>
      <c r="E65" s="5">
        <v>-459021427</v>
      </c>
      <c r="F65" s="5">
        <v>-1618020781</v>
      </c>
      <c r="G65" s="5">
        <v>-1217997054</v>
      </c>
      <c r="I65" s="5">
        <v>-4533590555</v>
      </c>
      <c r="J65" s="5">
        <v>-4014793017</v>
      </c>
      <c r="K65" s="5">
        <v>-3855153561</v>
      </c>
      <c r="L65" s="5">
        <v>-4138708890</v>
      </c>
      <c r="M65" s="5">
        <v>-3408848569</v>
      </c>
      <c r="N65" s="5">
        <v>-1617217848</v>
      </c>
      <c r="O65" s="5">
        <v>-6193403035</v>
      </c>
      <c r="P65" s="5">
        <v>-8122634797</v>
      </c>
      <c r="Q65" s="5">
        <v>-8291606056</v>
      </c>
      <c r="R65" s="5">
        <v>-11357809511</v>
      </c>
      <c r="S65" s="5">
        <v>-9275089140</v>
      </c>
      <c r="T65" s="5">
        <v>-11541339830</v>
      </c>
      <c r="U65" s="5">
        <v>-9793573415</v>
      </c>
      <c r="V65" s="5">
        <v>-5625564899</v>
      </c>
      <c r="W65" s="5">
        <v>-3021900427</v>
      </c>
      <c r="X65" s="5">
        <v>-4444749577</v>
      </c>
      <c r="Y65" s="5">
        <v>-3695566573</v>
      </c>
      <c r="Z65" s="5">
        <v>-1234810634</v>
      </c>
    </row>
    <row r="66" spans="3:26" ht="15.5" x14ac:dyDescent="0.35">
      <c r="C66" t="s">
        <v>435</v>
      </c>
      <c r="D66" s="5">
        <v>-1113750000</v>
      </c>
      <c r="E66" s="5">
        <v>-105400000</v>
      </c>
      <c r="F66" s="5">
        <v>-768845946</v>
      </c>
      <c r="G66" s="5">
        <v>-680053569</v>
      </c>
      <c r="I66" s="5">
        <v>-2275635664</v>
      </c>
      <c r="J66" s="5">
        <v>-2067122763</v>
      </c>
      <c r="K66" s="5">
        <v>-1937151445</v>
      </c>
      <c r="L66" s="5">
        <v>-1894936463</v>
      </c>
      <c r="M66" s="5">
        <v>-1074282773</v>
      </c>
      <c r="N66" s="5">
        <v>-1466734396</v>
      </c>
      <c r="O66" s="5">
        <v>-2993289283</v>
      </c>
      <c r="P66" s="5">
        <v>-5482074587</v>
      </c>
      <c r="Q66" s="5">
        <v>-6188079530</v>
      </c>
      <c r="R66" s="5">
        <v>-9568799601</v>
      </c>
      <c r="S66" s="5">
        <v>-8246224500</v>
      </c>
      <c r="T66" s="5">
        <v>-10563152200</v>
      </c>
      <c r="U66" s="5">
        <v>-8827386825</v>
      </c>
      <c r="V66" s="5">
        <v>-5221544099</v>
      </c>
      <c r="W66" s="5">
        <v>-2768445227</v>
      </c>
      <c r="X66" s="5">
        <v>-4209615977</v>
      </c>
      <c r="Y66" s="5">
        <v>-3695566573</v>
      </c>
      <c r="Z66" s="5">
        <v>-1189418801</v>
      </c>
    </row>
    <row r="67" spans="3:26" ht="15.5" x14ac:dyDescent="0.35">
      <c r="C67" t="s">
        <v>313</v>
      </c>
      <c r="E67" s="5">
        <v>-2512745210</v>
      </c>
      <c r="I67" s="5">
        <v>-2512745210</v>
      </c>
      <c r="J67" s="5">
        <v>-2207450179</v>
      </c>
      <c r="K67" s="5">
        <v>-2045491621</v>
      </c>
      <c r="L67" s="5">
        <v>-2332577795</v>
      </c>
      <c r="M67" s="5">
        <v>-2643200024</v>
      </c>
      <c r="N67" s="5">
        <v>-2476754320</v>
      </c>
    </row>
    <row r="68" spans="3:26" ht="15.5" x14ac:dyDescent="0.35">
      <c r="C68" t="s">
        <v>314</v>
      </c>
      <c r="E68" s="5">
        <v>291797373</v>
      </c>
      <c r="F68" s="5">
        <v>-19092905</v>
      </c>
      <c r="G68" s="5">
        <v>-9424195</v>
      </c>
      <c r="I68" s="5">
        <v>254790319</v>
      </c>
      <c r="J68" s="5">
        <v>259779925</v>
      </c>
      <c r="K68" s="5">
        <v>127489505</v>
      </c>
      <c r="L68" s="5">
        <v>88805368</v>
      </c>
      <c r="M68" s="5">
        <v>308634228</v>
      </c>
      <c r="N68" s="5">
        <v>2326270868</v>
      </c>
      <c r="O68" s="5">
        <v>-3200113752</v>
      </c>
      <c r="P68" s="5">
        <v>-2640560210</v>
      </c>
      <c r="Q68" s="5">
        <v>-2103526526</v>
      </c>
      <c r="R68" s="5">
        <v>-1789009910</v>
      </c>
      <c r="S68" s="5">
        <v>-1028864640</v>
      </c>
      <c r="T68" s="5">
        <v>-978187630</v>
      </c>
      <c r="U68" s="5">
        <v>-966186590</v>
      </c>
      <c r="V68" s="5">
        <v>-404020800</v>
      </c>
      <c r="W68" s="5">
        <v>-253455200</v>
      </c>
      <c r="X68" s="5">
        <v>-235133600</v>
      </c>
      <c r="Z68" s="5">
        <v>-45391833</v>
      </c>
    </row>
    <row r="69" spans="3:26" ht="15.5" x14ac:dyDescent="0.35">
      <c r="C69" t="s">
        <v>315</v>
      </c>
      <c r="D69" s="5">
        <v>-1584334690</v>
      </c>
      <c r="E69" s="5">
        <v>-459021427</v>
      </c>
      <c r="F69" s="5">
        <v>-1618020781</v>
      </c>
      <c r="G69" s="5">
        <v>-1217997054</v>
      </c>
      <c r="I69" s="5">
        <v>-4533590555</v>
      </c>
      <c r="J69" s="5">
        <v>-4014793017</v>
      </c>
      <c r="K69" s="5">
        <v>-3855153561</v>
      </c>
      <c r="L69" s="5">
        <v>-4138708890</v>
      </c>
      <c r="M69" s="5">
        <v>-3408848569</v>
      </c>
      <c r="N69" s="5">
        <v>-1617217848</v>
      </c>
      <c r="O69" s="5">
        <v>-6193403035</v>
      </c>
      <c r="P69" s="5">
        <v>-8122634797</v>
      </c>
      <c r="Q69" s="5">
        <v>-8291606056</v>
      </c>
      <c r="R69" s="5">
        <v>-11357809511</v>
      </c>
      <c r="S69" s="5">
        <v>-9275089140</v>
      </c>
      <c r="T69" s="5">
        <v>-11541339830</v>
      </c>
      <c r="U69" s="5">
        <v>-9793573415</v>
      </c>
      <c r="V69" s="5">
        <v>-5625564899</v>
      </c>
      <c r="W69" s="5">
        <v>-3021900427</v>
      </c>
      <c r="X69" s="5">
        <v>-4444749577</v>
      </c>
      <c r="Y69" s="5">
        <v>-3695566573</v>
      </c>
      <c r="Z69" s="5">
        <v>-1234810634</v>
      </c>
    </row>
    <row r="70" spans="3:26" ht="15.5" x14ac:dyDescent="0.35">
      <c r="C70" t="s">
        <v>95</v>
      </c>
      <c r="D70" s="5">
        <v>14552123442</v>
      </c>
      <c r="E70" s="5">
        <v>-4751012213</v>
      </c>
      <c r="F70" s="5">
        <v>12342823112</v>
      </c>
      <c r="G70" s="5">
        <v>5188281558</v>
      </c>
      <c r="I70" s="5">
        <v>17511166317</v>
      </c>
      <c r="J70" s="5">
        <v>15271683642</v>
      </c>
      <c r="K70" s="5">
        <v>17290964462</v>
      </c>
      <c r="L70" s="5">
        <v>17063851989</v>
      </c>
      <c r="M70" s="5">
        <v>124179367</v>
      </c>
      <c r="N70" s="5">
        <v>12990816748</v>
      </c>
      <c r="O70" s="5">
        <v>23201520209</v>
      </c>
      <c r="P70" s="5">
        <v>50247119272</v>
      </c>
      <c r="Q70" s="5">
        <v>53529632890</v>
      </c>
      <c r="R70" s="5">
        <v>49427928493</v>
      </c>
      <c r="S70" s="5">
        <v>5355544742</v>
      </c>
      <c r="T70" s="5">
        <v>30513627863</v>
      </c>
      <c r="U70" s="5">
        <v>32690007525</v>
      </c>
      <c r="V70" s="5">
        <v>9491018470</v>
      </c>
      <c r="W70" s="5">
        <v>2387664125</v>
      </c>
      <c r="X70" s="5">
        <v>18642602250</v>
      </c>
      <c r="Y70" s="5">
        <v>8614762269</v>
      </c>
      <c r="Z70" s="5">
        <v>2181006078</v>
      </c>
    </row>
    <row r="71" spans="3:26" ht="15.5" x14ac:dyDescent="0.35">
      <c r="C71" t="s">
        <v>96</v>
      </c>
      <c r="X71" s="5">
        <v>1524997</v>
      </c>
    </row>
    <row r="72" spans="3:26" ht="15.5" x14ac:dyDescent="0.35">
      <c r="C72" t="s">
        <v>97</v>
      </c>
      <c r="D72" s="5">
        <v>14552123442</v>
      </c>
      <c r="E72" s="5">
        <v>-4751012213</v>
      </c>
      <c r="F72" s="5">
        <v>12342823112</v>
      </c>
      <c r="G72" s="5">
        <v>5188281558</v>
      </c>
      <c r="I72" s="5">
        <v>17511166317</v>
      </c>
      <c r="J72" s="5">
        <v>15271683642</v>
      </c>
      <c r="K72" s="5">
        <v>17290964462</v>
      </c>
      <c r="L72" s="5">
        <v>17063851989</v>
      </c>
      <c r="M72" s="5">
        <v>124179367</v>
      </c>
      <c r="N72" s="5">
        <v>12990816748</v>
      </c>
      <c r="O72" s="5">
        <v>23201520209</v>
      </c>
      <c r="P72" s="5">
        <v>50247119272</v>
      </c>
      <c r="Q72" s="5">
        <v>53529632890</v>
      </c>
      <c r="R72" s="5">
        <v>49427928493</v>
      </c>
      <c r="S72" s="5">
        <v>5355544742</v>
      </c>
      <c r="T72" s="5">
        <v>30513627863</v>
      </c>
      <c r="U72" s="5">
        <v>32690007525</v>
      </c>
      <c r="V72" s="5">
        <v>9491018470</v>
      </c>
      <c r="W72" s="5">
        <v>2387664125</v>
      </c>
      <c r="X72" s="5">
        <v>18644127247</v>
      </c>
      <c r="Y72" s="5">
        <v>8614762269</v>
      </c>
      <c r="Z72" s="5">
        <v>2181006078</v>
      </c>
    </row>
    <row r="73" spans="3:26" ht="15.5" x14ac:dyDescent="0.35">
      <c r="C73" t="s">
        <v>98</v>
      </c>
      <c r="E73" s="5">
        <v>2309196755</v>
      </c>
      <c r="I73" s="5">
        <v>2309196755</v>
      </c>
      <c r="J73" s="5">
        <v>-2511209991</v>
      </c>
      <c r="K73" s="5">
        <v>-37723205</v>
      </c>
      <c r="L73" s="5">
        <v>-16307022</v>
      </c>
      <c r="M73" s="5">
        <v>-18046303</v>
      </c>
      <c r="N73" s="5">
        <v>-23528637</v>
      </c>
      <c r="O73" s="5">
        <v>-36008959</v>
      </c>
      <c r="P73" s="5">
        <v>-53664983</v>
      </c>
      <c r="Q73" s="5">
        <v>1271774513</v>
      </c>
      <c r="R73" s="5">
        <v>331842545</v>
      </c>
      <c r="S73" s="5">
        <v>-982460259</v>
      </c>
    </row>
    <row r="74" spans="3:26" ht="15.5" x14ac:dyDescent="0.35">
      <c r="C74" t="s">
        <v>99</v>
      </c>
      <c r="E74" s="5">
        <v>2309196755</v>
      </c>
      <c r="I74" s="5">
        <v>2309196755</v>
      </c>
      <c r="J74" s="5">
        <v>-2511209991</v>
      </c>
      <c r="K74" s="5">
        <v>-37723205</v>
      </c>
      <c r="L74" s="5">
        <v>-16307022</v>
      </c>
      <c r="M74" s="5">
        <v>-18046303</v>
      </c>
      <c r="N74" s="5">
        <v>-23528637</v>
      </c>
      <c r="O74" s="5">
        <v>-36008959</v>
      </c>
      <c r="P74" s="5">
        <v>-53664983</v>
      </c>
      <c r="Q74" s="5">
        <v>1271774513</v>
      </c>
      <c r="R74" s="5">
        <v>331842545</v>
      </c>
      <c r="S74" s="5">
        <v>-982460259</v>
      </c>
    </row>
    <row r="75" spans="3:26" ht="15.5" x14ac:dyDescent="0.35">
      <c r="C75" t="s">
        <v>100</v>
      </c>
      <c r="D75" s="5">
        <v>14552123442</v>
      </c>
      <c r="E75" s="5">
        <v>-2441815458</v>
      </c>
      <c r="F75" s="5">
        <v>12342823112</v>
      </c>
      <c r="G75" s="5">
        <v>5188281558</v>
      </c>
      <c r="I75" s="5">
        <v>19820363072</v>
      </c>
      <c r="J75" s="5">
        <v>12760473651</v>
      </c>
      <c r="K75" s="5">
        <v>17253241257</v>
      </c>
      <c r="L75" s="5">
        <v>17047544967</v>
      </c>
      <c r="M75" s="5">
        <v>106133064</v>
      </c>
      <c r="N75" s="5">
        <v>12967288111</v>
      </c>
      <c r="O75" s="5">
        <v>23165511250</v>
      </c>
      <c r="P75" s="5">
        <v>50193454289</v>
      </c>
      <c r="Q75" s="5">
        <v>54801407403</v>
      </c>
      <c r="R75" s="5">
        <v>49759771038</v>
      </c>
      <c r="S75" s="5">
        <v>4373084483</v>
      </c>
      <c r="T75" s="5">
        <v>30513627863</v>
      </c>
      <c r="U75" s="5">
        <v>32690007525</v>
      </c>
      <c r="V75" s="5">
        <v>9491018470</v>
      </c>
      <c r="W75" s="5">
        <v>2387664125</v>
      </c>
    </row>
    <row r="76" spans="3:26" ht="15.5" x14ac:dyDescent="0.35">
      <c r="C76" t="s">
        <v>101</v>
      </c>
      <c r="D76" s="5">
        <v>14552123442</v>
      </c>
      <c r="E76" s="5">
        <v>-4751012212</v>
      </c>
      <c r="F76" s="5">
        <v>12342823110</v>
      </c>
      <c r="G76" s="5">
        <v>5188281558</v>
      </c>
      <c r="I76" s="5">
        <v>17511166317</v>
      </c>
      <c r="J76" s="5">
        <v>15271683642</v>
      </c>
      <c r="K76" s="5">
        <v>17290964462</v>
      </c>
      <c r="L76" s="5">
        <v>17063851989</v>
      </c>
      <c r="M76" s="5">
        <v>124179366</v>
      </c>
      <c r="N76" s="5">
        <v>12990816748</v>
      </c>
      <c r="O76" s="5">
        <v>23201520208</v>
      </c>
      <c r="P76" s="5">
        <v>50247119272</v>
      </c>
      <c r="Q76" s="5">
        <v>53529632891</v>
      </c>
      <c r="R76" s="5">
        <v>49427928493</v>
      </c>
      <c r="S76" s="5">
        <v>5355544742</v>
      </c>
      <c r="T76" s="5">
        <v>30513627864</v>
      </c>
      <c r="U76" s="5">
        <v>32690007526</v>
      </c>
      <c r="V76" s="5">
        <v>9491018470</v>
      </c>
      <c r="W76" s="5">
        <v>2387664125</v>
      </c>
      <c r="X76" s="5">
        <v>18644127247</v>
      </c>
      <c r="Y76" s="5">
        <v>8614762269</v>
      </c>
      <c r="Z76" s="5">
        <v>2181006078</v>
      </c>
    </row>
    <row r="77" spans="3:26" ht="15.5" x14ac:dyDescent="0.35">
      <c r="C77" t="s">
        <v>7</v>
      </c>
      <c r="D77" s="5">
        <v>13982826391</v>
      </c>
      <c r="E77" s="5">
        <v>-2267642148</v>
      </c>
      <c r="F77" s="5">
        <v>11990899170</v>
      </c>
      <c r="G77" s="5">
        <v>4233811657</v>
      </c>
      <c r="I77" s="5">
        <v>18236564825</v>
      </c>
      <c r="J77" s="5">
        <v>11736449574</v>
      </c>
      <c r="K77" s="5">
        <v>16333123390</v>
      </c>
      <c r="L77" s="5">
        <v>15570929312</v>
      </c>
      <c r="M77" s="5">
        <v>-1571127421</v>
      </c>
      <c r="N77" s="5">
        <v>11306657641</v>
      </c>
      <c r="O77" s="5">
        <v>22093506849</v>
      </c>
      <c r="P77" s="5">
        <v>49055201038</v>
      </c>
      <c r="Q77" s="5">
        <v>53937436661</v>
      </c>
      <c r="R77" s="5">
        <v>49624355712</v>
      </c>
      <c r="S77" s="5">
        <v>3759780966</v>
      </c>
      <c r="T77" s="5">
        <v>30009379191</v>
      </c>
      <c r="U77" s="5">
        <v>32368935764</v>
      </c>
      <c r="V77" s="5">
        <v>9580393831</v>
      </c>
      <c r="W77" s="5">
        <v>2393625728</v>
      </c>
    </row>
    <row r="78" spans="3:26" ht="15.5" x14ac:dyDescent="0.35">
      <c r="C78" t="s">
        <v>102</v>
      </c>
      <c r="D78" s="5">
        <v>14552123442</v>
      </c>
      <c r="E78" s="5">
        <v>-4751012212</v>
      </c>
      <c r="F78" s="5">
        <v>12342823110</v>
      </c>
      <c r="G78" s="5">
        <v>5188281558</v>
      </c>
      <c r="I78" s="5">
        <v>17511166317</v>
      </c>
      <c r="J78" s="5">
        <v>15271683642</v>
      </c>
      <c r="K78" s="5">
        <v>17290964462</v>
      </c>
      <c r="L78" s="5">
        <v>17063851989</v>
      </c>
      <c r="M78" s="5">
        <v>124179366</v>
      </c>
      <c r="N78" s="5">
        <v>12990816748</v>
      </c>
      <c r="O78" s="5">
        <v>23201520208</v>
      </c>
      <c r="P78" s="5">
        <v>50247119272</v>
      </c>
      <c r="Q78" s="5">
        <v>53529632891</v>
      </c>
      <c r="R78" s="5">
        <v>49427928493</v>
      </c>
      <c r="S78" s="5">
        <v>5355544742</v>
      </c>
      <c r="T78" s="5">
        <v>30513627864</v>
      </c>
      <c r="U78" s="5">
        <v>32690007526</v>
      </c>
      <c r="V78" s="5">
        <v>9491018470</v>
      </c>
      <c r="W78" s="5">
        <v>2387664125</v>
      </c>
      <c r="X78" s="5">
        <v>18644127247</v>
      </c>
      <c r="Y78" s="5">
        <v>8614762269</v>
      </c>
      <c r="Z78" s="5">
        <v>2181006078</v>
      </c>
    </row>
    <row r="79" spans="3:26" ht="15.5" x14ac:dyDescent="0.35">
      <c r="C79" t="s">
        <v>103</v>
      </c>
      <c r="D79" s="5">
        <v>14552123442</v>
      </c>
      <c r="E79" s="5">
        <v>-2441815457</v>
      </c>
      <c r="F79" s="5">
        <v>12342823110</v>
      </c>
      <c r="G79" s="5">
        <v>5188281558</v>
      </c>
      <c r="I79" s="5">
        <v>19820363072</v>
      </c>
      <c r="J79" s="5">
        <v>12760473651</v>
      </c>
      <c r="K79" s="5">
        <v>17253241258</v>
      </c>
      <c r="L79" s="5">
        <v>17047544967</v>
      </c>
      <c r="M79" s="5">
        <v>106133094</v>
      </c>
      <c r="N79" s="5">
        <v>12967288112</v>
      </c>
      <c r="O79" s="5">
        <v>23165511249</v>
      </c>
      <c r="P79" s="5">
        <v>50193454289</v>
      </c>
      <c r="Q79" s="5">
        <v>54801407403</v>
      </c>
      <c r="R79" s="5">
        <v>49759771038</v>
      </c>
      <c r="S79" s="5">
        <v>4373084483</v>
      </c>
      <c r="T79" s="5">
        <v>30513627864</v>
      </c>
      <c r="U79" s="5">
        <v>32690007526</v>
      </c>
      <c r="V79" s="5">
        <v>9491018470</v>
      </c>
      <c r="W79" s="5">
        <v>2387664125</v>
      </c>
    </row>
    <row r="80" spans="3:26" ht="15.5" x14ac:dyDescent="0.35">
      <c r="C80" t="s">
        <v>104</v>
      </c>
      <c r="D80" s="5">
        <v>14552123442</v>
      </c>
      <c r="E80" s="5">
        <v>-2441815457</v>
      </c>
      <c r="F80" s="5">
        <v>12342823110</v>
      </c>
      <c r="G80" s="5">
        <v>5188281558</v>
      </c>
      <c r="I80" s="5">
        <v>19820363072</v>
      </c>
      <c r="J80" s="5">
        <v>12760473651</v>
      </c>
      <c r="K80" s="5">
        <v>17253241258</v>
      </c>
      <c r="L80" s="5">
        <v>17047544967</v>
      </c>
      <c r="M80" s="5">
        <v>106133094</v>
      </c>
      <c r="N80" s="5">
        <v>12967288112</v>
      </c>
      <c r="O80" s="5">
        <v>23165511249</v>
      </c>
      <c r="P80" s="5">
        <v>50193454289</v>
      </c>
      <c r="Q80" s="5">
        <v>54801407403</v>
      </c>
      <c r="R80" s="5">
        <v>49759771038</v>
      </c>
      <c r="S80" s="5">
        <v>4373084483</v>
      </c>
      <c r="T80" s="5">
        <v>30513627864</v>
      </c>
      <c r="U80" s="5">
        <v>32690007526</v>
      </c>
      <c r="V80" s="5">
        <v>9491018470</v>
      </c>
      <c r="W80" s="5">
        <v>2387664125</v>
      </c>
    </row>
    <row r="82" spans="2:26" ht="15.5" x14ac:dyDescent="0.35">
      <c r="B82" t="s">
        <v>105</v>
      </c>
      <c r="C82" t="s">
        <v>106</v>
      </c>
    </row>
    <row r="83" spans="2:26" ht="15.5" x14ac:dyDescent="0.35">
      <c r="C83" t="s">
        <v>107</v>
      </c>
    </row>
    <row r="84" spans="2:26" ht="15.5" x14ac:dyDescent="0.35">
      <c r="C84" t="s">
        <v>19</v>
      </c>
      <c r="D84" s="5">
        <v>23381523489</v>
      </c>
      <c r="E84" s="5">
        <v>17327051396</v>
      </c>
      <c r="F84" s="5">
        <v>20345658541</v>
      </c>
      <c r="G84" s="5">
        <v>12488981235</v>
      </c>
      <c r="I84" s="5">
        <v>17327051396</v>
      </c>
      <c r="J84" s="5">
        <v>19268978449</v>
      </c>
      <c r="K84" s="5">
        <v>20112286121</v>
      </c>
      <c r="L84" s="5">
        <v>9554090808</v>
      </c>
      <c r="M84" s="5">
        <v>12465207579</v>
      </c>
      <c r="N84" s="5">
        <v>8560886381</v>
      </c>
      <c r="O84" s="5">
        <v>9668379584</v>
      </c>
      <c r="P84" s="5">
        <v>9365361629</v>
      </c>
      <c r="Q84" s="5">
        <v>5670209092</v>
      </c>
      <c r="R84" s="5">
        <v>8891667627</v>
      </c>
      <c r="S84" s="5">
        <v>5295950137</v>
      </c>
      <c r="T84" s="5">
        <v>6669726784</v>
      </c>
      <c r="U84" s="5">
        <v>9112734508</v>
      </c>
      <c r="V84" s="5">
        <v>2416699338</v>
      </c>
      <c r="X84" s="5">
        <v>917504791</v>
      </c>
      <c r="Y84" s="5">
        <v>20951613722</v>
      </c>
      <c r="Z84" s="5">
        <v>2346142988</v>
      </c>
    </row>
    <row r="85" spans="2:26" ht="15.5" x14ac:dyDescent="0.35">
      <c r="C85" t="s">
        <v>108</v>
      </c>
      <c r="D85" s="5">
        <v>6613306648</v>
      </c>
      <c r="E85" s="5">
        <v>7101598455</v>
      </c>
      <c r="F85" s="5">
        <v>7030614978</v>
      </c>
      <c r="G85" s="5">
        <v>6633167963</v>
      </c>
      <c r="I85" s="5">
        <v>7101598455</v>
      </c>
      <c r="J85" s="5">
        <v>6307501773</v>
      </c>
      <c r="K85" s="5">
        <v>7255394880</v>
      </c>
      <c r="L85" s="5">
        <v>4994283132</v>
      </c>
      <c r="M85" s="5">
        <v>5658808074</v>
      </c>
      <c r="N85" s="5">
        <v>10419340565</v>
      </c>
      <c r="O85" s="5">
        <v>9484671737</v>
      </c>
      <c r="P85" s="5">
        <v>18577895216</v>
      </c>
      <c r="Q85" s="5">
        <v>16353105127</v>
      </c>
      <c r="R85" s="5">
        <v>10726892474</v>
      </c>
      <c r="S85" s="5">
        <v>13171042705</v>
      </c>
      <c r="T85" s="5">
        <v>10584740184</v>
      </c>
      <c r="U85" s="5">
        <v>8083273516</v>
      </c>
      <c r="V85" s="5">
        <v>13642539806</v>
      </c>
      <c r="X85" s="5">
        <v>9274543963</v>
      </c>
      <c r="Y85" s="5">
        <v>20335374037</v>
      </c>
      <c r="Z85" s="5">
        <v>10380093650</v>
      </c>
    </row>
    <row r="86" spans="2:26" ht="15.5" x14ac:dyDescent="0.35">
      <c r="C86" t="s">
        <v>109</v>
      </c>
      <c r="D86" s="5">
        <v>642267676</v>
      </c>
      <c r="E86" s="5">
        <v>568953935</v>
      </c>
      <c r="F86" s="5">
        <v>911995984</v>
      </c>
      <c r="G86" s="5">
        <v>630493915</v>
      </c>
      <c r="I86" s="5">
        <v>568953935</v>
      </c>
      <c r="J86" s="5">
        <v>1229884483</v>
      </c>
      <c r="K86" s="5">
        <v>1385288830</v>
      </c>
      <c r="L86" s="5">
        <v>2050889013</v>
      </c>
      <c r="M86" s="5">
        <v>2840835485</v>
      </c>
    </row>
    <row r="87" spans="2:26" ht="15.5" x14ac:dyDescent="0.35">
      <c r="C87" t="s">
        <v>110</v>
      </c>
    </row>
    <row r="88" spans="2:26" ht="15.5" x14ac:dyDescent="0.35">
      <c r="C88" t="s">
        <v>111</v>
      </c>
      <c r="D88" s="5">
        <v>6613306648</v>
      </c>
      <c r="E88" s="5">
        <v>7101598455</v>
      </c>
      <c r="F88" s="5">
        <v>7030614978</v>
      </c>
      <c r="G88" s="5">
        <v>6633167963</v>
      </c>
      <c r="I88" s="5">
        <v>7101598455</v>
      </c>
      <c r="J88" s="5">
        <v>6307501773</v>
      </c>
      <c r="K88" s="5">
        <v>7255394880</v>
      </c>
      <c r="L88" s="5">
        <v>4994283132</v>
      </c>
      <c r="M88" s="5">
        <v>5658808074</v>
      </c>
      <c r="N88" s="5">
        <v>10419340565</v>
      </c>
      <c r="O88" s="5">
        <v>9484671737</v>
      </c>
      <c r="P88" s="5">
        <v>18577895216</v>
      </c>
      <c r="Q88" s="5">
        <v>16353105127</v>
      </c>
      <c r="R88" s="5">
        <v>10726892474</v>
      </c>
      <c r="S88" s="5">
        <v>13171042705</v>
      </c>
      <c r="T88" s="5">
        <v>10584740184</v>
      </c>
      <c r="U88" s="5">
        <v>8083273516</v>
      </c>
      <c r="V88" s="5">
        <v>13642539806</v>
      </c>
      <c r="X88" s="5">
        <v>9274543963</v>
      </c>
      <c r="Y88" s="5">
        <v>20335374037</v>
      </c>
      <c r="Z88" s="5">
        <v>10380093650</v>
      </c>
    </row>
    <row r="89" spans="2:26" ht="15.5" x14ac:dyDescent="0.35">
      <c r="C89" t="s">
        <v>112</v>
      </c>
    </row>
    <row r="90" spans="2:26" ht="15.5" x14ac:dyDescent="0.35">
      <c r="C90" t="s">
        <v>317</v>
      </c>
      <c r="D90" s="5">
        <v>5866460182</v>
      </c>
      <c r="E90" s="5">
        <v>3220734633</v>
      </c>
      <c r="F90" s="5">
        <v>3367049619</v>
      </c>
      <c r="G90" s="5">
        <v>4390556719</v>
      </c>
      <c r="I90" s="5">
        <v>3220734633</v>
      </c>
      <c r="J90" s="5">
        <v>2256852685</v>
      </c>
      <c r="K90" s="5">
        <v>4172759185</v>
      </c>
      <c r="L90" s="5">
        <v>2752809185</v>
      </c>
      <c r="M90" s="5">
        <v>4630048119</v>
      </c>
      <c r="N90" s="5">
        <v>1865443632</v>
      </c>
      <c r="O90" s="5">
        <v>3284273899</v>
      </c>
      <c r="P90" s="5">
        <v>3269898043</v>
      </c>
      <c r="Q90" s="5">
        <v>3269898043</v>
      </c>
      <c r="R90" s="5">
        <v>2834273899</v>
      </c>
      <c r="S90" s="5">
        <v>2834273899</v>
      </c>
    </row>
    <row r="91" spans="2:26" ht="15.5" x14ac:dyDescent="0.35">
      <c r="C91" t="s">
        <v>114</v>
      </c>
      <c r="D91" s="5">
        <v>8014162585</v>
      </c>
      <c r="E91" s="5">
        <v>7861051528</v>
      </c>
      <c r="F91" s="5">
        <v>8959672863</v>
      </c>
      <c r="G91" s="5">
        <v>8919767863</v>
      </c>
      <c r="I91" s="5">
        <v>7861051528</v>
      </c>
      <c r="J91" s="5">
        <v>8878406863</v>
      </c>
      <c r="K91" s="5">
        <v>12289445329</v>
      </c>
      <c r="L91" s="5">
        <v>11360989229</v>
      </c>
      <c r="M91" s="5">
        <v>8493866463</v>
      </c>
      <c r="N91" s="5">
        <v>29604830451</v>
      </c>
      <c r="O91" s="5">
        <v>32657006461</v>
      </c>
      <c r="P91" s="5">
        <v>34701455246</v>
      </c>
      <c r="Q91" s="5">
        <v>38903124250</v>
      </c>
      <c r="R91" s="5">
        <v>26559498636</v>
      </c>
      <c r="S91" s="5">
        <v>19448027636</v>
      </c>
      <c r="T91" s="5">
        <v>39728722500</v>
      </c>
      <c r="U91" s="5">
        <v>28631245500</v>
      </c>
      <c r="V91" s="5">
        <v>12332882250</v>
      </c>
    </row>
    <row r="92" spans="2:26" ht="15.5" x14ac:dyDescent="0.35">
      <c r="C92" t="s">
        <v>93</v>
      </c>
      <c r="D92" s="5">
        <v>601974206</v>
      </c>
      <c r="E92" s="5">
        <v>601974206</v>
      </c>
      <c r="F92" s="5">
        <v>-1402615799</v>
      </c>
      <c r="G92" s="5">
        <v>-1402615799</v>
      </c>
      <c r="I92" s="5">
        <v>601974206</v>
      </c>
      <c r="J92" s="5">
        <v>-1683640878</v>
      </c>
      <c r="K92" s="5">
        <v>835725845</v>
      </c>
      <c r="L92" s="5">
        <v>865991452</v>
      </c>
      <c r="M92" s="5">
        <v>859230148</v>
      </c>
      <c r="N92" s="5">
        <v>877276451</v>
      </c>
      <c r="O92" s="5">
        <v>892935572</v>
      </c>
      <c r="P92" s="5">
        <v>926123736</v>
      </c>
      <c r="Q92" s="5">
        <v>979788719</v>
      </c>
      <c r="R92" s="5">
        <v>4987120723</v>
      </c>
      <c r="S92" s="5">
        <v>4216278178</v>
      </c>
      <c r="T92" s="5">
        <v>4840106517</v>
      </c>
      <c r="U92" s="5">
        <v>4840106517</v>
      </c>
      <c r="V92" s="5">
        <v>4840101517</v>
      </c>
      <c r="W92" s="5">
        <v>4830301267</v>
      </c>
      <c r="X92" s="5">
        <v>2518591267</v>
      </c>
      <c r="Y92" s="5">
        <v>2540951267</v>
      </c>
    </row>
    <row r="93" spans="2:26" ht="15.5" x14ac:dyDescent="0.35">
      <c r="C93" t="s">
        <v>115</v>
      </c>
      <c r="D93" s="5">
        <v>317816277916</v>
      </c>
      <c r="E93" s="5">
        <v>328456503033</v>
      </c>
      <c r="F93" s="5">
        <v>332070941219</v>
      </c>
      <c r="G93" s="5">
        <v>321733430698</v>
      </c>
      <c r="I93" s="5">
        <v>328456503033</v>
      </c>
      <c r="J93" s="5">
        <v>358863132348</v>
      </c>
      <c r="K93" s="5">
        <v>380086878947</v>
      </c>
      <c r="L93" s="5">
        <v>366321332033</v>
      </c>
      <c r="M93" s="5">
        <v>347736855343</v>
      </c>
      <c r="N93" s="5">
        <v>395767984973</v>
      </c>
      <c r="O93" s="5">
        <v>391674006297</v>
      </c>
      <c r="P93" s="5">
        <v>229296017008</v>
      </c>
      <c r="Q93" s="5">
        <v>272114193316</v>
      </c>
      <c r="R93" s="5">
        <v>255016680651</v>
      </c>
      <c r="S93" s="5">
        <v>215947238402</v>
      </c>
      <c r="T93" s="5">
        <v>113808003837</v>
      </c>
      <c r="U93" s="5">
        <v>122545006362</v>
      </c>
      <c r="V93" s="5">
        <v>107844384058</v>
      </c>
      <c r="X93" s="5">
        <v>85708361777</v>
      </c>
      <c r="Y93" s="5">
        <v>100384733044</v>
      </c>
      <c r="Z93" s="5">
        <v>97626334084</v>
      </c>
    </row>
    <row r="94" spans="2:26" ht="15.5" x14ac:dyDescent="0.35">
      <c r="C94" t="s">
        <v>116</v>
      </c>
    </row>
    <row r="95" spans="2:26" ht="15.5" x14ac:dyDescent="0.35">
      <c r="C95" t="s">
        <v>596</v>
      </c>
      <c r="D95" s="5">
        <v>337098793133</v>
      </c>
      <c r="E95" s="5">
        <v>337066677748</v>
      </c>
      <c r="F95" s="5">
        <v>335497062950</v>
      </c>
      <c r="G95" s="5">
        <v>335497062950</v>
      </c>
      <c r="I95" s="5">
        <v>337066677748</v>
      </c>
      <c r="J95" s="5">
        <v>335497062950</v>
      </c>
      <c r="K95" s="5">
        <v>335497062950</v>
      </c>
      <c r="L95" s="5">
        <v>328949462950</v>
      </c>
      <c r="M95" s="5">
        <v>328949462950</v>
      </c>
      <c r="N95" s="5">
        <v>263496909950</v>
      </c>
      <c r="O95" s="5">
        <v>263496909950</v>
      </c>
      <c r="P95" s="5">
        <v>287574549950</v>
      </c>
      <c r="Q95" s="5">
        <v>287280324700</v>
      </c>
      <c r="R95" s="5">
        <v>287794432700</v>
      </c>
      <c r="S95" s="5">
        <v>194414614900</v>
      </c>
      <c r="T95" s="5">
        <v>244497951900</v>
      </c>
      <c r="U95" s="5">
        <v>125057676900</v>
      </c>
      <c r="V95" s="5">
        <v>162426559110</v>
      </c>
      <c r="X95" s="5">
        <v>89962451500</v>
      </c>
      <c r="Y95" s="5">
        <v>56799836500</v>
      </c>
    </row>
    <row r="96" spans="2:26" ht="15.5" x14ac:dyDescent="0.35">
      <c r="C96" t="s">
        <v>118</v>
      </c>
      <c r="D96" s="5">
        <v>3449805301</v>
      </c>
      <c r="E96" s="5">
        <v>3449805301</v>
      </c>
      <c r="F96" s="5">
        <v>3809319834</v>
      </c>
      <c r="G96" s="5">
        <v>3828412739</v>
      </c>
      <c r="I96" s="5">
        <v>3449805301</v>
      </c>
      <c r="J96" s="5">
        <v>3846326888</v>
      </c>
      <c r="K96" s="5">
        <v>2878256965</v>
      </c>
      <c r="L96" s="5">
        <v>2740127582</v>
      </c>
      <c r="M96" s="5">
        <v>2646722797</v>
      </c>
      <c r="N96" s="5">
        <v>2332998595</v>
      </c>
    </row>
    <row r="97" spans="3:26" ht="15.5" x14ac:dyDescent="0.35">
      <c r="C97" t="s">
        <v>123</v>
      </c>
      <c r="D97" s="5">
        <v>26560692601</v>
      </c>
      <c r="E97" s="5">
        <v>27135569220</v>
      </c>
      <c r="F97" s="5">
        <v>27751388041</v>
      </c>
      <c r="G97" s="5">
        <v>27984976744</v>
      </c>
      <c r="I97" s="5">
        <v>27135569220</v>
      </c>
      <c r="J97" s="5">
        <v>29249751480</v>
      </c>
      <c r="K97" s="5">
        <v>30177326814</v>
      </c>
      <c r="L97" s="5">
        <v>21470773012</v>
      </c>
      <c r="M97" s="5">
        <v>19876971239</v>
      </c>
      <c r="N97" s="5">
        <v>39270240610</v>
      </c>
      <c r="O97" s="5">
        <v>34992765408</v>
      </c>
      <c r="P97" s="5">
        <v>33696815824</v>
      </c>
      <c r="Q97" s="5">
        <v>34492455524</v>
      </c>
      <c r="R97" s="5">
        <v>35952862569</v>
      </c>
      <c r="S97" s="5">
        <v>34368897984</v>
      </c>
      <c r="T97" s="5">
        <v>23317618666</v>
      </c>
      <c r="U97" s="5">
        <v>16181336874</v>
      </c>
      <c r="V97" s="5">
        <v>14966607990</v>
      </c>
      <c r="X97" s="5">
        <v>12061911498</v>
      </c>
      <c r="Y97" s="5">
        <v>9141489898</v>
      </c>
      <c r="Z97" s="5">
        <v>10442627175</v>
      </c>
    </row>
    <row r="98" spans="3:26" ht="15.5" x14ac:dyDescent="0.35">
      <c r="C98" t="s">
        <v>125</v>
      </c>
      <c r="D98" s="5">
        <v>595275744436</v>
      </c>
      <c r="E98" s="5">
        <v>584786983733</v>
      </c>
      <c r="F98" s="5">
        <v>572376617327</v>
      </c>
      <c r="G98" s="5">
        <v>566203306720</v>
      </c>
      <c r="I98" s="5">
        <v>584786983733</v>
      </c>
      <c r="J98" s="5">
        <v>556635875773</v>
      </c>
      <c r="K98" s="5">
        <v>530545675686</v>
      </c>
      <c r="L98" s="5">
        <v>517713181088</v>
      </c>
      <c r="M98" s="5">
        <v>539336210052</v>
      </c>
      <c r="N98" s="5">
        <v>513496477691</v>
      </c>
      <c r="O98" s="5">
        <v>475391419153</v>
      </c>
      <c r="P98" s="5">
        <v>620503684084</v>
      </c>
      <c r="Q98" s="5">
        <v>571333035941</v>
      </c>
      <c r="R98" s="5">
        <v>534121063333</v>
      </c>
      <c r="S98" s="5">
        <v>456500339913</v>
      </c>
      <c r="T98" s="5">
        <v>476521937080</v>
      </c>
      <c r="U98" s="5">
        <v>309671706275</v>
      </c>
      <c r="V98" s="5">
        <v>233720903447</v>
      </c>
      <c r="W98" s="5">
        <v>2223895000</v>
      </c>
      <c r="X98" s="5">
        <v>106008865998</v>
      </c>
      <c r="Y98" s="5">
        <v>66292385398</v>
      </c>
      <c r="Z98" s="5">
        <v>26516566175</v>
      </c>
    </row>
    <row r="99" spans="3:26" ht="15.5" x14ac:dyDescent="0.35">
      <c r="C99" t="s">
        <v>126</v>
      </c>
      <c r="D99" s="5">
        <v>913092022352</v>
      </c>
      <c r="E99" s="5">
        <v>913243486766</v>
      </c>
      <c r="F99" s="5">
        <v>904447558546</v>
      </c>
      <c r="G99" s="5">
        <v>887936737418</v>
      </c>
      <c r="I99" s="5">
        <v>913243486766</v>
      </c>
      <c r="J99" s="5">
        <v>915499008121</v>
      </c>
      <c r="K99" s="5">
        <v>910632554633</v>
      </c>
      <c r="L99" s="5">
        <v>884034513121</v>
      </c>
      <c r="M99" s="5">
        <v>887073065395</v>
      </c>
      <c r="N99" s="5">
        <v>909264462664</v>
      </c>
      <c r="O99" s="5">
        <v>867065425450</v>
      </c>
      <c r="P99" s="5">
        <v>849799701092</v>
      </c>
      <c r="Q99" s="5">
        <v>843447229257</v>
      </c>
      <c r="R99" s="5">
        <v>789137743984</v>
      </c>
      <c r="S99" s="5">
        <v>672447578315</v>
      </c>
      <c r="T99" s="5">
        <v>590329940917</v>
      </c>
      <c r="U99" s="5">
        <v>432216712637</v>
      </c>
      <c r="V99" s="5">
        <v>341565287505</v>
      </c>
      <c r="W99" s="5">
        <v>2223895000</v>
      </c>
      <c r="X99" s="5">
        <v>191717227775</v>
      </c>
      <c r="Y99" s="5">
        <v>166677118442</v>
      </c>
      <c r="Z99" s="5">
        <v>124142900259</v>
      </c>
    </row>
    <row r="100" spans="3:26" ht="15.5" x14ac:dyDescent="0.35">
      <c r="C100" t="s">
        <v>127</v>
      </c>
    </row>
    <row r="101" spans="3:26" ht="15.5" x14ac:dyDescent="0.35">
      <c r="C101" t="s">
        <v>128</v>
      </c>
    </row>
    <row r="102" spans="3:26" ht="15.5" x14ac:dyDescent="0.35">
      <c r="C102" t="s">
        <v>129</v>
      </c>
      <c r="D102" s="5">
        <v>123624407529</v>
      </c>
      <c r="E102" s="5">
        <v>105186306618</v>
      </c>
      <c r="F102" s="5">
        <v>106697666626</v>
      </c>
      <c r="G102" s="5">
        <v>106716570323</v>
      </c>
      <c r="I102" s="5">
        <v>105186306618</v>
      </c>
      <c r="J102" s="5">
        <v>102828240347</v>
      </c>
      <c r="K102" s="5">
        <v>84501811520</v>
      </c>
      <c r="L102" s="5">
        <v>81907072930</v>
      </c>
      <c r="M102" s="5">
        <v>101144035422</v>
      </c>
      <c r="N102" s="5">
        <v>245627601172</v>
      </c>
      <c r="O102" s="5">
        <v>283080536190</v>
      </c>
      <c r="P102" s="5">
        <v>204275610836</v>
      </c>
      <c r="Q102" s="5">
        <v>229389300726</v>
      </c>
      <c r="R102" s="5">
        <v>163093142366</v>
      </c>
      <c r="S102" s="5">
        <v>196227771494</v>
      </c>
      <c r="T102" s="5">
        <v>314018633929</v>
      </c>
      <c r="U102" s="5">
        <v>200854801875</v>
      </c>
      <c r="V102" s="5">
        <v>141585083574</v>
      </c>
      <c r="W102" s="5">
        <v>50473544132</v>
      </c>
      <c r="X102" s="5">
        <v>35415068755</v>
      </c>
      <c r="Y102" s="5">
        <v>30762934225</v>
      </c>
      <c r="Z102" s="5">
        <v>49855985791</v>
      </c>
    </row>
    <row r="103" spans="3:26" ht="15.5" x14ac:dyDescent="0.35">
      <c r="C103" t="s">
        <v>134</v>
      </c>
      <c r="D103" s="5">
        <v>9125000000</v>
      </c>
      <c r="E103" s="5">
        <v>9125000000</v>
      </c>
      <c r="F103" s="5">
        <v>9125000000</v>
      </c>
      <c r="G103" s="5">
        <v>7125000000</v>
      </c>
      <c r="I103" s="5">
        <v>9125000000</v>
      </c>
      <c r="J103" s="5">
        <v>7000000000</v>
      </c>
      <c r="K103" s="5">
        <v>6000000000</v>
      </c>
      <c r="N103" s="5">
        <v>87910445451</v>
      </c>
      <c r="O103" s="5">
        <v>87910445451</v>
      </c>
      <c r="P103" s="5">
        <v>87500000000</v>
      </c>
      <c r="Q103" s="5">
        <v>87960119371</v>
      </c>
      <c r="R103" s="5">
        <v>87812490319</v>
      </c>
      <c r="S103" s="5">
        <v>87959265499</v>
      </c>
      <c r="T103" s="5">
        <v>87838937628</v>
      </c>
      <c r="U103" s="5">
        <v>12824972184</v>
      </c>
      <c r="V103" s="5">
        <v>12976828134</v>
      </c>
      <c r="W103" s="5">
        <v>32717495293</v>
      </c>
      <c r="X103" s="5">
        <v>15624748824</v>
      </c>
      <c r="Y103" s="5">
        <v>12949557371</v>
      </c>
      <c r="Z103" s="5">
        <v>5023698283</v>
      </c>
    </row>
    <row r="104" spans="3:26" ht="15.5" x14ac:dyDescent="0.35">
      <c r="C104" t="s">
        <v>130</v>
      </c>
      <c r="N104" s="5">
        <v>5653325749</v>
      </c>
      <c r="O104" s="5">
        <v>6137555601</v>
      </c>
      <c r="P104" s="5">
        <v>5661488563</v>
      </c>
      <c r="Q104" s="5">
        <v>8627396688</v>
      </c>
      <c r="R104" s="5">
        <v>4987985848</v>
      </c>
      <c r="S104" s="5">
        <v>8127650524</v>
      </c>
      <c r="T104" s="5">
        <v>8740699302</v>
      </c>
      <c r="U104" s="5">
        <v>6795796344</v>
      </c>
      <c r="V104" s="5">
        <v>11021357731</v>
      </c>
      <c r="W104" s="5">
        <v>2098266137</v>
      </c>
      <c r="X104" s="5">
        <v>1958921457</v>
      </c>
      <c r="Y104" s="5">
        <v>2790255341</v>
      </c>
      <c r="Z104" s="5">
        <v>744306711</v>
      </c>
    </row>
    <row r="105" spans="3:26" ht="15.5" x14ac:dyDescent="0.35">
      <c r="C105" t="s">
        <v>131</v>
      </c>
      <c r="D105" s="5">
        <v>642267676</v>
      </c>
      <c r="E105" s="5">
        <v>568953935</v>
      </c>
      <c r="F105" s="5">
        <v>911995984</v>
      </c>
      <c r="G105" s="5">
        <v>630493915</v>
      </c>
      <c r="I105" s="5">
        <v>568953935</v>
      </c>
      <c r="J105" s="5">
        <v>1229884483</v>
      </c>
      <c r="K105" s="5">
        <v>1385288830</v>
      </c>
      <c r="L105" s="5">
        <v>2050889013</v>
      </c>
      <c r="M105" s="5">
        <v>2840835485</v>
      </c>
      <c r="N105" s="5">
        <v>5653325749</v>
      </c>
      <c r="O105" s="5">
        <v>6137555601</v>
      </c>
      <c r="P105" s="5">
        <v>5661488563</v>
      </c>
      <c r="Q105" s="5">
        <v>8627396688</v>
      </c>
      <c r="R105" s="5">
        <v>4987985848</v>
      </c>
      <c r="S105" s="5">
        <v>8127650524</v>
      </c>
      <c r="T105" s="5">
        <v>8740699302</v>
      </c>
      <c r="U105" s="5">
        <v>6795796344</v>
      </c>
      <c r="V105" s="5">
        <v>11021357731</v>
      </c>
      <c r="W105" s="5">
        <v>2098266137</v>
      </c>
      <c r="X105" s="5">
        <v>1958921457</v>
      </c>
      <c r="Y105" s="5">
        <v>2790255341</v>
      </c>
      <c r="Z105" s="5">
        <v>744306711</v>
      </c>
    </row>
    <row r="106" spans="3:26" ht="15.5" x14ac:dyDescent="0.35">
      <c r="C106" t="s">
        <v>321</v>
      </c>
      <c r="D106" s="5">
        <v>34168480000</v>
      </c>
      <c r="E106" s="5">
        <v>12937857500</v>
      </c>
      <c r="F106" s="5">
        <v>14403457497</v>
      </c>
      <c r="G106" s="5">
        <v>13874817498</v>
      </c>
      <c r="I106" s="5">
        <v>12937857500</v>
      </c>
      <c r="J106" s="5">
        <v>10737857500</v>
      </c>
      <c r="K106" s="5">
        <v>2371014656</v>
      </c>
      <c r="L106" s="5">
        <v>6775707900</v>
      </c>
      <c r="M106" s="5">
        <v>25505880893</v>
      </c>
      <c r="P106" s="5">
        <v>21225830564</v>
      </c>
      <c r="Q106" s="5">
        <v>20439864845</v>
      </c>
      <c r="R106" s="5">
        <v>2494425003</v>
      </c>
      <c r="S106" s="5">
        <v>542434214</v>
      </c>
      <c r="T106" s="5">
        <v>48952905911</v>
      </c>
      <c r="U106" s="5">
        <v>21266600732</v>
      </c>
      <c r="V106" s="5">
        <v>3646193101</v>
      </c>
      <c r="W106" s="5">
        <v>1432017176</v>
      </c>
      <c r="X106" s="5">
        <v>396370587</v>
      </c>
      <c r="Y106" s="5">
        <v>3659640149</v>
      </c>
      <c r="Z106" s="5">
        <v>4627661000</v>
      </c>
    </row>
    <row r="107" spans="3:26" ht="15.5" x14ac:dyDescent="0.35">
      <c r="C107" t="s">
        <v>503</v>
      </c>
      <c r="N107" s="5">
        <v>15478416433</v>
      </c>
      <c r="O107" s="5">
        <v>22794992251</v>
      </c>
      <c r="T107" s="5">
        <v>9325043994</v>
      </c>
      <c r="U107" s="5">
        <v>3350438040</v>
      </c>
      <c r="V107" s="5">
        <v>13928203440</v>
      </c>
      <c r="Y107" s="5">
        <v>504194783</v>
      </c>
    </row>
    <row r="108" spans="3:26" ht="15.5" x14ac:dyDescent="0.35">
      <c r="C108" t="s">
        <v>133</v>
      </c>
      <c r="D108" s="5">
        <v>14477759750</v>
      </c>
      <c r="E108" s="5">
        <v>16683917646</v>
      </c>
      <c r="F108" s="5">
        <v>15779308206</v>
      </c>
      <c r="G108" s="5">
        <v>13652533820</v>
      </c>
      <c r="I108" s="5">
        <v>16683917646</v>
      </c>
      <c r="J108" s="5">
        <v>12521361919</v>
      </c>
      <c r="K108" s="5">
        <v>7846385646</v>
      </c>
      <c r="L108" s="5">
        <v>7285257378</v>
      </c>
      <c r="M108" s="5">
        <v>11269741376</v>
      </c>
      <c r="N108" s="5">
        <v>9840685155</v>
      </c>
      <c r="O108" s="5">
        <v>4473580437</v>
      </c>
      <c r="P108" s="5">
        <v>6248422398</v>
      </c>
      <c r="Q108" s="5">
        <v>6900466785</v>
      </c>
      <c r="R108" s="5">
        <v>11210696600</v>
      </c>
      <c r="S108" s="5">
        <v>2790470201</v>
      </c>
      <c r="T108" s="5">
        <v>3365838653</v>
      </c>
      <c r="U108" s="5">
        <v>2362058686</v>
      </c>
      <c r="V108" s="5">
        <v>4595254391</v>
      </c>
      <c r="W108" s="5">
        <v>642423903</v>
      </c>
      <c r="X108" s="5">
        <v>511027447</v>
      </c>
      <c r="Y108" s="5">
        <v>2262817431</v>
      </c>
      <c r="Z108" s="5">
        <v>1968265906</v>
      </c>
    </row>
    <row r="109" spans="3:26" ht="15.5" x14ac:dyDescent="0.35">
      <c r="C109" t="s">
        <v>132</v>
      </c>
      <c r="D109" s="5">
        <v>1065173087</v>
      </c>
      <c r="E109" s="5">
        <v>1555408557</v>
      </c>
      <c r="F109" s="5">
        <v>2071595558</v>
      </c>
      <c r="G109" s="5">
        <v>1268420518</v>
      </c>
      <c r="I109" s="5">
        <v>1555408557</v>
      </c>
      <c r="J109" s="5">
        <v>1175853536</v>
      </c>
      <c r="K109" s="5">
        <v>2819777861</v>
      </c>
      <c r="L109" s="5">
        <v>1801208463</v>
      </c>
      <c r="M109" s="5">
        <v>1489357363</v>
      </c>
      <c r="N109" s="5">
        <v>10420958597</v>
      </c>
      <c r="O109" s="5">
        <v>10973583257</v>
      </c>
      <c r="P109" s="5">
        <v>10600400178</v>
      </c>
      <c r="Q109" s="5">
        <v>6813221687</v>
      </c>
      <c r="R109" s="5">
        <v>8165507247</v>
      </c>
      <c r="S109" s="5">
        <v>11356362585</v>
      </c>
      <c r="T109" s="5">
        <v>11813161394</v>
      </c>
      <c r="U109" s="5">
        <v>3946707455</v>
      </c>
      <c r="V109" s="5">
        <v>2883673922</v>
      </c>
      <c r="W109" s="5">
        <v>2389734493</v>
      </c>
      <c r="X109" s="5">
        <v>2642191501</v>
      </c>
      <c r="Y109" s="5">
        <v>1511477539</v>
      </c>
      <c r="Z109" s="5">
        <v>172800000</v>
      </c>
    </row>
    <row r="110" spans="3:26" ht="15.5" x14ac:dyDescent="0.35">
      <c r="C110" t="s">
        <v>135</v>
      </c>
    </row>
    <row r="111" spans="3:26" ht="15.5" x14ac:dyDescent="0.35">
      <c r="C111" t="s">
        <v>324</v>
      </c>
      <c r="D111" s="5">
        <v>509944833</v>
      </c>
      <c r="E111" s="5">
        <v>612806797</v>
      </c>
      <c r="F111" s="5">
        <v>637367198</v>
      </c>
      <c r="G111" s="5">
        <v>550156443</v>
      </c>
      <c r="I111" s="5">
        <v>612806797</v>
      </c>
      <c r="J111" s="5">
        <v>598134780</v>
      </c>
      <c r="K111" s="5">
        <v>435142344</v>
      </c>
      <c r="L111" s="5">
        <v>399807993</v>
      </c>
      <c r="M111" s="5">
        <v>255725211</v>
      </c>
      <c r="Y111" s="5">
        <v>639488397</v>
      </c>
      <c r="Z111" s="5">
        <v>1684409018</v>
      </c>
    </row>
    <row r="112" spans="3:26" ht="15.5" x14ac:dyDescent="0.35">
      <c r="C112" t="s">
        <v>2290</v>
      </c>
      <c r="D112" s="5">
        <v>269039690</v>
      </c>
      <c r="E112" s="5">
        <v>326691052</v>
      </c>
      <c r="F112" s="5">
        <v>458493725</v>
      </c>
      <c r="G112" s="5">
        <v>339397423</v>
      </c>
      <c r="I112" s="5">
        <v>326691052</v>
      </c>
      <c r="J112" s="5">
        <v>609384822</v>
      </c>
      <c r="K112" s="5">
        <v>348377021</v>
      </c>
      <c r="L112" s="5">
        <v>432401962</v>
      </c>
      <c r="M112" s="5">
        <v>418074080</v>
      </c>
      <c r="N112" s="5">
        <v>328613021</v>
      </c>
      <c r="O112" s="5">
        <v>150766210</v>
      </c>
      <c r="P112" s="5">
        <v>59022558</v>
      </c>
      <c r="Q112" s="5">
        <v>103942331</v>
      </c>
      <c r="R112" s="5">
        <v>190104857</v>
      </c>
      <c r="S112" s="5">
        <v>582970074</v>
      </c>
      <c r="T112" s="5">
        <v>1196976937</v>
      </c>
      <c r="U112" s="5">
        <v>305298662</v>
      </c>
      <c r="V112" s="5">
        <v>148253578</v>
      </c>
      <c r="W112" s="5">
        <v>1255018139</v>
      </c>
      <c r="X112" s="5">
        <v>916371744</v>
      </c>
    </row>
    <row r="113" spans="3:26" ht="15.5" x14ac:dyDescent="0.35">
      <c r="C113" t="s">
        <v>136</v>
      </c>
      <c r="D113" s="5">
        <v>4679981889</v>
      </c>
      <c r="E113" s="5">
        <v>5204710148</v>
      </c>
      <c r="F113" s="5">
        <v>7979438407</v>
      </c>
      <c r="G113" s="5">
        <v>8254166666</v>
      </c>
      <c r="I113" s="5">
        <v>5204710148</v>
      </c>
      <c r="J113" s="5">
        <v>9750000000</v>
      </c>
      <c r="K113" s="5">
        <v>19250000000</v>
      </c>
      <c r="P113" s="5">
        <v>1517603264</v>
      </c>
      <c r="Q113" s="5">
        <v>3070183865</v>
      </c>
      <c r="R113" s="5">
        <v>4800311556</v>
      </c>
      <c r="S113" s="5">
        <v>8562456110</v>
      </c>
      <c r="T113" s="5">
        <v>17676386660</v>
      </c>
      <c r="V113" s="5">
        <v>2925971372</v>
      </c>
    </row>
    <row r="114" spans="3:26" ht="15.5" x14ac:dyDescent="0.35">
      <c r="C114" t="s">
        <v>137</v>
      </c>
      <c r="D114" s="5">
        <v>509944833</v>
      </c>
      <c r="E114" s="5">
        <v>612806797</v>
      </c>
      <c r="F114" s="5">
        <v>637367198</v>
      </c>
      <c r="G114" s="5">
        <v>550156443</v>
      </c>
      <c r="I114" s="5">
        <v>612806797</v>
      </c>
      <c r="J114" s="5">
        <v>598134780</v>
      </c>
      <c r="K114" s="5">
        <v>435142344</v>
      </c>
      <c r="L114" s="5">
        <v>399807993</v>
      </c>
      <c r="M114" s="5">
        <v>255725211</v>
      </c>
      <c r="N114" s="5">
        <v>232051103</v>
      </c>
      <c r="O114" s="5">
        <v>1084721447</v>
      </c>
      <c r="P114" s="5">
        <v>1621723561</v>
      </c>
      <c r="Q114" s="5">
        <v>1750529495</v>
      </c>
      <c r="R114" s="5">
        <v>1673585057</v>
      </c>
      <c r="S114" s="5">
        <v>17199701793</v>
      </c>
      <c r="T114" s="5">
        <v>16374858280</v>
      </c>
      <c r="U114" s="5">
        <v>3517171608</v>
      </c>
      <c r="V114" s="5">
        <v>4783997688</v>
      </c>
      <c r="Y114" s="5">
        <v>639488397</v>
      </c>
      <c r="Z114" s="5">
        <v>1684409018</v>
      </c>
    </row>
    <row r="115" spans="3:26" ht="15.5" x14ac:dyDescent="0.35">
      <c r="C115" t="s">
        <v>138</v>
      </c>
      <c r="D115" s="5">
        <v>261335726637</v>
      </c>
      <c r="E115" s="5">
        <v>294477415398</v>
      </c>
      <c r="F115" s="5">
        <v>281447286634</v>
      </c>
      <c r="G115" s="5">
        <v>277260384922</v>
      </c>
      <c r="I115" s="5">
        <v>294477415398</v>
      </c>
      <c r="J115" s="5">
        <v>318911366096</v>
      </c>
      <c r="K115" s="5">
        <v>345131815084</v>
      </c>
      <c r="L115" s="5">
        <v>338381753422</v>
      </c>
      <c r="M115" s="5">
        <v>339230888172</v>
      </c>
      <c r="N115" s="5">
        <v>217044852753</v>
      </c>
      <c r="O115" s="5">
        <v>150449955614</v>
      </c>
      <c r="P115" s="5">
        <v>235154667857</v>
      </c>
      <c r="Q115" s="5">
        <v>253881960424</v>
      </c>
      <c r="R115" s="5">
        <v>320680040913</v>
      </c>
      <c r="S115" s="5">
        <v>221221598713</v>
      </c>
      <c r="T115" s="5">
        <v>26083589839</v>
      </c>
      <c r="U115" s="5">
        <v>6040060587</v>
      </c>
      <c r="V115" s="5">
        <v>7348416281</v>
      </c>
      <c r="W115" s="5">
        <v>4035052654</v>
      </c>
      <c r="X115" s="5">
        <v>2727666717</v>
      </c>
      <c r="Y115" s="5">
        <v>1071334164</v>
      </c>
      <c r="Z115" s="5">
        <v>599777951</v>
      </c>
    </row>
    <row r="116" spans="3:26" ht="15.5" x14ac:dyDescent="0.35">
      <c r="C116" t="s">
        <v>139</v>
      </c>
      <c r="D116" s="5">
        <v>261335726637</v>
      </c>
      <c r="E116" s="5">
        <v>294477415398</v>
      </c>
      <c r="F116" s="5">
        <v>281447286634</v>
      </c>
      <c r="G116" s="5">
        <v>277260384922</v>
      </c>
      <c r="I116" s="5">
        <v>294477415398</v>
      </c>
      <c r="J116" s="5">
        <v>318911366096</v>
      </c>
      <c r="K116" s="5">
        <v>345131815084</v>
      </c>
      <c r="L116" s="5">
        <v>338381753422</v>
      </c>
      <c r="M116" s="5">
        <v>339230888172</v>
      </c>
      <c r="N116" s="5">
        <v>217044852753</v>
      </c>
      <c r="O116" s="5">
        <v>150449955614</v>
      </c>
      <c r="P116" s="5">
        <v>235154667857</v>
      </c>
      <c r="Q116" s="5">
        <v>253881960424</v>
      </c>
      <c r="R116" s="5">
        <v>320680040913</v>
      </c>
      <c r="S116" s="5">
        <v>221221598713</v>
      </c>
      <c r="T116" s="5">
        <v>26083589839</v>
      </c>
      <c r="U116" s="5">
        <v>6040060587</v>
      </c>
      <c r="V116" s="5">
        <v>7348416281</v>
      </c>
      <c r="W116" s="5">
        <v>4035052654</v>
      </c>
      <c r="X116" s="5">
        <v>2727666717</v>
      </c>
      <c r="Y116" s="5">
        <v>1071334164</v>
      </c>
      <c r="Z116" s="5">
        <v>599777951</v>
      </c>
    </row>
    <row r="117" spans="3:26" ht="15.5" x14ac:dyDescent="0.35">
      <c r="C117" t="s">
        <v>327</v>
      </c>
    </row>
    <row r="118" spans="3:26" ht="15.5" x14ac:dyDescent="0.35">
      <c r="C118" t="s">
        <v>328</v>
      </c>
      <c r="D118" s="5">
        <v>4949021579</v>
      </c>
      <c r="E118" s="5">
        <v>5531401200</v>
      </c>
      <c r="F118" s="5">
        <v>8437932132</v>
      </c>
      <c r="G118" s="5">
        <v>8593564089</v>
      </c>
      <c r="I118" s="5">
        <v>5531401200</v>
      </c>
      <c r="J118" s="5">
        <v>10359384822</v>
      </c>
      <c r="K118" s="5">
        <v>19598377021</v>
      </c>
      <c r="L118" s="5">
        <v>432401962</v>
      </c>
      <c r="M118" s="5">
        <v>418074080</v>
      </c>
      <c r="N118" s="5">
        <v>328613021</v>
      </c>
      <c r="O118" s="5">
        <v>150766210</v>
      </c>
      <c r="P118" s="5">
        <v>1576625822</v>
      </c>
      <c r="Q118" s="5">
        <v>3174126196</v>
      </c>
      <c r="R118" s="5">
        <v>4990416413</v>
      </c>
      <c r="S118" s="5">
        <v>9145426184</v>
      </c>
      <c r="T118" s="5">
        <v>18873363597</v>
      </c>
      <c r="U118" s="5">
        <v>305298662</v>
      </c>
      <c r="V118" s="5">
        <v>3074224950</v>
      </c>
      <c r="W118" s="5">
        <v>1255018139</v>
      </c>
      <c r="X118" s="5">
        <v>916371744</v>
      </c>
    </row>
    <row r="119" spans="3:26" ht="15.5" x14ac:dyDescent="0.35">
      <c r="C119" t="s">
        <v>142</v>
      </c>
      <c r="D119" s="5">
        <v>384960134166</v>
      </c>
      <c r="E119" s="5">
        <v>399663722016</v>
      </c>
      <c r="F119" s="5">
        <v>388144953260</v>
      </c>
      <c r="G119" s="5">
        <v>383976955245</v>
      </c>
      <c r="I119" s="5">
        <v>399663722016</v>
      </c>
      <c r="J119" s="5">
        <v>421739606443</v>
      </c>
      <c r="K119" s="5">
        <v>429633626604</v>
      </c>
      <c r="L119" s="5">
        <v>420288826352</v>
      </c>
      <c r="M119" s="5">
        <v>440374923594</v>
      </c>
      <c r="N119" s="5">
        <v>462672453925</v>
      </c>
      <c r="O119" s="5">
        <v>433530491804</v>
      </c>
      <c r="P119" s="5">
        <v>439430278693</v>
      </c>
      <c r="Q119" s="5">
        <v>483271261150</v>
      </c>
      <c r="R119" s="5">
        <v>483773183279</v>
      </c>
      <c r="S119" s="5">
        <v>417449370207</v>
      </c>
      <c r="T119" s="5">
        <v>340102223768</v>
      </c>
      <c r="U119" s="5">
        <v>206894862462</v>
      </c>
      <c r="V119" s="5">
        <v>148933499855</v>
      </c>
      <c r="W119" s="5">
        <v>54508596786</v>
      </c>
      <c r="X119" s="5">
        <v>38142735472</v>
      </c>
      <c r="Y119" s="5">
        <v>31834268389</v>
      </c>
      <c r="Z119" s="5">
        <v>50455763742</v>
      </c>
    </row>
    <row r="120" spans="3:26" ht="15.5" x14ac:dyDescent="0.35">
      <c r="C120" t="s">
        <v>143</v>
      </c>
    </row>
    <row r="121" spans="3:26" ht="15.5" x14ac:dyDescent="0.35">
      <c r="C121" t="s">
        <v>144</v>
      </c>
      <c r="D121" s="5">
        <v>142991552500</v>
      </c>
      <c r="E121" s="5">
        <v>142991552500</v>
      </c>
      <c r="F121" s="5">
        <v>142991552500</v>
      </c>
      <c r="G121" s="5">
        <v>142991552500</v>
      </c>
      <c r="I121" s="5">
        <v>142991552500</v>
      </c>
      <c r="J121" s="5">
        <v>142991552500</v>
      </c>
      <c r="K121" s="5">
        <v>142991552500</v>
      </c>
      <c r="L121" s="5">
        <v>142991552500</v>
      </c>
      <c r="M121" s="5">
        <v>142991552500</v>
      </c>
      <c r="N121" s="5">
        <v>142991552500</v>
      </c>
      <c r="O121" s="5">
        <v>142991552500</v>
      </c>
      <c r="P121" s="5">
        <v>142991552500</v>
      </c>
      <c r="Q121" s="5">
        <v>142991552500</v>
      </c>
      <c r="R121" s="5">
        <v>142991552500</v>
      </c>
      <c r="S121" s="5">
        <v>142991552500</v>
      </c>
      <c r="T121" s="5">
        <v>142991552500</v>
      </c>
      <c r="U121" s="5">
        <v>142991552500</v>
      </c>
      <c r="V121" s="5">
        <v>142991502500</v>
      </c>
      <c r="W121" s="5">
        <v>142893500000</v>
      </c>
      <c r="X121" s="5">
        <v>120106400000</v>
      </c>
      <c r="Y121" s="5">
        <v>120000000000</v>
      </c>
      <c r="Z121" s="5">
        <v>70000000000</v>
      </c>
    </row>
    <row r="122" spans="3:26" ht="15.5" x14ac:dyDescent="0.35">
      <c r="C122" t="s">
        <v>145</v>
      </c>
      <c r="D122" s="5">
        <v>5289006517</v>
      </c>
      <c r="E122" s="5">
        <v>5289006517</v>
      </c>
      <c r="F122" s="5">
        <v>5289006517</v>
      </c>
      <c r="G122" s="5">
        <v>5289006517</v>
      </c>
      <c r="I122" s="5">
        <v>5289006517</v>
      </c>
      <c r="J122" s="5">
        <v>5289006517</v>
      </c>
      <c r="K122" s="5">
        <v>5289006517</v>
      </c>
      <c r="L122" s="5">
        <v>5289006517</v>
      </c>
      <c r="M122" s="5">
        <v>5289006517</v>
      </c>
      <c r="N122" s="5">
        <v>5289006517</v>
      </c>
      <c r="O122" s="5">
        <v>5289006517</v>
      </c>
      <c r="P122" s="5">
        <v>5289006517</v>
      </c>
      <c r="Q122" s="5">
        <v>5289006517</v>
      </c>
    </row>
    <row r="123" spans="3:26" ht="15.5" x14ac:dyDescent="0.35">
      <c r="C123" t="s">
        <v>146</v>
      </c>
      <c r="D123" s="5">
        <v>361642149567</v>
      </c>
      <c r="E123" s="5">
        <v>347659323181</v>
      </c>
      <c r="F123" s="5">
        <v>352212580411</v>
      </c>
      <c r="G123" s="5">
        <v>340221681241</v>
      </c>
      <c r="I123" s="5">
        <v>347659323181</v>
      </c>
      <c r="J123" s="5">
        <v>331708373439</v>
      </c>
      <c r="K123" s="5">
        <v>317452557142</v>
      </c>
      <c r="L123" s="5">
        <v>301089168145</v>
      </c>
      <c r="M123" s="5">
        <v>285525000138</v>
      </c>
      <c r="N123" s="5">
        <v>287078081286</v>
      </c>
      <c r="O123" s="5">
        <v>275749036794</v>
      </c>
      <c r="P123" s="5">
        <v>253622341783</v>
      </c>
      <c r="Q123" s="5">
        <v>204513475761</v>
      </c>
      <c r="R123" s="5">
        <v>151847813612</v>
      </c>
      <c r="S123" s="5">
        <v>102450196998</v>
      </c>
      <c r="T123" s="5">
        <v>97562599656</v>
      </c>
      <c r="U123" s="5">
        <v>75255981356</v>
      </c>
      <c r="V123" s="5">
        <v>42887045591</v>
      </c>
      <c r="W123" s="5">
        <v>33306651760</v>
      </c>
      <c r="X123" s="5">
        <v>30946026033</v>
      </c>
      <c r="Y123" s="5">
        <v>12301898786</v>
      </c>
      <c r="Z123" s="5">
        <v>3687136517</v>
      </c>
    </row>
    <row r="124" spans="3:26" ht="15.5" x14ac:dyDescent="0.35">
      <c r="C124" t="s">
        <v>147</v>
      </c>
      <c r="E124" s="5">
        <v>80000000</v>
      </c>
      <c r="I124" s="5">
        <v>80000000</v>
      </c>
      <c r="J124" s="5">
        <v>80000000</v>
      </c>
      <c r="K124" s="5">
        <v>80000000</v>
      </c>
      <c r="L124" s="5">
        <v>80000000</v>
      </c>
      <c r="M124" s="5">
        <v>80000000</v>
      </c>
    </row>
    <row r="125" spans="3:26" ht="15.5" x14ac:dyDescent="0.35">
      <c r="C125" t="s">
        <v>148</v>
      </c>
      <c r="E125" s="5">
        <v>347579323181</v>
      </c>
      <c r="I125" s="5">
        <v>347579323181</v>
      </c>
      <c r="J125" s="5">
        <v>331628373439</v>
      </c>
      <c r="K125" s="5">
        <v>317372557142</v>
      </c>
      <c r="L125" s="5">
        <v>301009168145</v>
      </c>
      <c r="M125" s="5">
        <v>285445000138</v>
      </c>
    </row>
    <row r="126" spans="3:26" ht="15.5" x14ac:dyDescent="0.35">
      <c r="C126" t="s">
        <v>149</v>
      </c>
      <c r="D126" s="5">
        <v>361642149567</v>
      </c>
      <c r="E126" s="5">
        <v>347659323181</v>
      </c>
      <c r="F126" s="5">
        <v>352212580411</v>
      </c>
      <c r="G126" s="5">
        <v>340221681241</v>
      </c>
      <c r="I126" s="5">
        <v>347659323181</v>
      </c>
      <c r="J126" s="5">
        <v>331708373439</v>
      </c>
      <c r="K126" s="5">
        <v>317452557142</v>
      </c>
      <c r="L126" s="5">
        <v>301089168145</v>
      </c>
      <c r="M126" s="5">
        <v>285525000138</v>
      </c>
      <c r="N126" s="5">
        <v>287078081286</v>
      </c>
      <c r="O126" s="5">
        <v>275749036794</v>
      </c>
      <c r="P126" s="5">
        <v>253622341783</v>
      </c>
      <c r="Q126" s="5">
        <v>204513475761</v>
      </c>
      <c r="R126" s="5">
        <v>151847813612</v>
      </c>
      <c r="S126" s="5">
        <v>102450196998</v>
      </c>
      <c r="T126" s="5">
        <v>97562599656</v>
      </c>
      <c r="U126" s="5">
        <v>75255981356</v>
      </c>
      <c r="V126" s="5">
        <v>42887045591</v>
      </c>
      <c r="W126" s="5">
        <v>33306651760</v>
      </c>
      <c r="X126" s="5">
        <v>30946026033</v>
      </c>
      <c r="Y126" s="5">
        <v>12301898786</v>
      </c>
      <c r="Z126" s="5">
        <v>3687136517</v>
      </c>
    </row>
    <row r="127" spans="3:26" ht="15.5" x14ac:dyDescent="0.35">
      <c r="C127" t="s">
        <v>150</v>
      </c>
      <c r="D127" s="5">
        <v>17607205396</v>
      </c>
      <c r="E127" s="5">
        <v>17037908345</v>
      </c>
      <c r="F127" s="5">
        <v>17212081655</v>
      </c>
      <c r="G127" s="5">
        <v>16860157715</v>
      </c>
      <c r="I127" s="5">
        <v>17037908345</v>
      </c>
      <c r="J127" s="5">
        <v>15454110099</v>
      </c>
      <c r="K127" s="5">
        <v>14430086022</v>
      </c>
      <c r="L127" s="5">
        <v>13509968154</v>
      </c>
      <c r="M127" s="5">
        <v>12033352499</v>
      </c>
      <c r="N127" s="5">
        <v>10356091984</v>
      </c>
      <c r="O127" s="5">
        <v>8612402263</v>
      </c>
      <c r="P127" s="5">
        <v>7540397863</v>
      </c>
      <c r="Q127" s="5">
        <v>6402144612</v>
      </c>
      <c r="R127" s="5">
        <v>5538073870</v>
      </c>
      <c r="S127" s="5">
        <v>5340180429</v>
      </c>
      <c r="T127" s="5">
        <v>4833458475</v>
      </c>
      <c r="U127" s="5">
        <v>2234209801</v>
      </c>
      <c r="V127" s="5">
        <v>1913138039</v>
      </c>
      <c r="W127" s="5">
        <v>2002513400</v>
      </c>
      <c r="X127" s="5">
        <v>3475003</v>
      </c>
    </row>
    <row r="128" spans="3:26" ht="15.5" x14ac:dyDescent="0.35">
      <c r="C128" t="s">
        <v>9</v>
      </c>
      <c r="D128" s="5">
        <v>528131888186</v>
      </c>
      <c r="E128" s="5">
        <v>513579764749</v>
      </c>
      <c r="F128" s="5">
        <v>516302605284</v>
      </c>
      <c r="G128" s="5">
        <v>503959782174</v>
      </c>
      <c r="I128" s="5">
        <v>513579764749</v>
      </c>
      <c r="J128" s="5">
        <v>493759401677</v>
      </c>
      <c r="K128" s="5">
        <v>480998928026</v>
      </c>
      <c r="L128" s="5">
        <v>463745686768</v>
      </c>
      <c r="M128" s="5">
        <v>446698141802</v>
      </c>
      <c r="N128" s="5">
        <v>446592008738</v>
      </c>
      <c r="O128" s="5">
        <v>433534933646</v>
      </c>
      <c r="P128" s="5">
        <v>410369422399</v>
      </c>
      <c r="Q128" s="5">
        <v>360175968109</v>
      </c>
      <c r="R128" s="5">
        <v>305364560705</v>
      </c>
      <c r="S128" s="5">
        <v>254998208105</v>
      </c>
      <c r="T128" s="5">
        <v>250227717148</v>
      </c>
      <c r="U128" s="5">
        <v>225321850174</v>
      </c>
      <c r="V128" s="5">
        <v>192631787647</v>
      </c>
      <c r="W128" s="5">
        <v>183032966427</v>
      </c>
      <c r="X128" s="5">
        <v>153574492303</v>
      </c>
      <c r="Y128" s="5">
        <v>134842850053</v>
      </c>
      <c r="Z128" s="5">
        <v>73687136517</v>
      </c>
    </row>
    <row r="129" spans="2:26" ht="15.5" x14ac:dyDescent="0.35">
      <c r="C129" t="s">
        <v>151</v>
      </c>
      <c r="D129" s="5">
        <v>913092022352</v>
      </c>
      <c r="E129" s="5">
        <v>913243486765</v>
      </c>
      <c r="F129" s="5">
        <v>904447558544</v>
      </c>
      <c r="G129" s="5">
        <v>887936737419</v>
      </c>
      <c r="I129" s="5">
        <v>913243486765</v>
      </c>
      <c r="J129" s="5">
        <v>915499008120</v>
      </c>
      <c r="K129" s="5">
        <v>910632554630</v>
      </c>
      <c r="L129" s="5">
        <v>884034513120</v>
      </c>
      <c r="M129" s="5">
        <v>887073065396</v>
      </c>
      <c r="N129" s="5">
        <v>909264462663</v>
      </c>
      <c r="O129" s="5">
        <v>867065425450</v>
      </c>
      <c r="P129" s="5">
        <v>849799701092</v>
      </c>
      <c r="Q129" s="5">
        <v>843447229259</v>
      </c>
      <c r="R129" s="5">
        <v>789137743984</v>
      </c>
      <c r="S129" s="5">
        <v>672447578312</v>
      </c>
      <c r="T129" s="5">
        <v>590329940916</v>
      </c>
      <c r="U129" s="5">
        <v>432216712636</v>
      </c>
      <c r="V129" s="5">
        <v>341565287502</v>
      </c>
      <c r="W129" s="5">
        <v>237541563213</v>
      </c>
      <c r="X129" s="5">
        <v>191717227775</v>
      </c>
      <c r="Y129" s="5">
        <v>166677118442</v>
      </c>
      <c r="Z129" s="5">
        <v>124142900259</v>
      </c>
    </row>
    <row r="130" spans="2:26" ht="15.5" x14ac:dyDescent="0.35">
      <c r="C130" t="s">
        <v>152</v>
      </c>
      <c r="D130" s="5">
        <v>1429915525</v>
      </c>
      <c r="E130" s="5">
        <v>1429915525</v>
      </c>
      <c r="F130" s="5">
        <v>1429915525</v>
      </c>
      <c r="G130" s="5">
        <v>1429915525</v>
      </c>
      <c r="I130" s="5">
        <v>1429915525</v>
      </c>
      <c r="J130" s="5">
        <v>1429915525</v>
      </c>
      <c r="K130" s="5">
        <v>1429915525</v>
      </c>
      <c r="L130" s="5">
        <v>1429915525</v>
      </c>
      <c r="M130" s="5">
        <v>1429915525</v>
      </c>
      <c r="N130" s="5">
        <v>1429915525</v>
      </c>
      <c r="O130" s="5">
        <v>1429915525</v>
      </c>
      <c r="P130" s="5">
        <v>1429915525</v>
      </c>
      <c r="Q130" s="5">
        <v>1429915525</v>
      </c>
      <c r="R130" s="5">
        <v>1429915525</v>
      </c>
      <c r="S130" s="5">
        <v>1429915523</v>
      </c>
      <c r="T130" s="5">
        <v>1429915523</v>
      </c>
      <c r="U130" s="5">
        <v>1429915525</v>
      </c>
      <c r="V130" s="5">
        <v>1429915025</v>
      </c>
      <c r="W130" s="5">
        <v>1428935000</v>
      </c>
      <c r="X130" s="5">
        <v>1201064000</v>
      </c>
      <c r="Y130" s="5">
        <v>1200000000</v>
      </c>
      <c r="Z130" s="5">
        <v>700000000</v>
      </c>
    </row>
    <row r="132" spans="2:26" ht="15.5" x14ac:dyDescent="0.35">
      <c r="B132" t="s">
        <v>153</v>
      </c>
      <c r="C132" t="s">
        <v>154</v>
      </c>
      <c r="D132" s="5">
        <v>17808743507</v>
      </c>
      <c r="E132" s="5">
        <v>-16195007681</v>
      </c>
      <c r="F132" s="5">
        <v>12588398554</v>
      </c>
      <c r="G132" s="5">
        <v>-2338853633</v>
      </c>
      <c r="I132" s="5">
        <v>2079319665</v>
      </c>
      <c r="J132" s="5">
        <v>8920491317</v>
      </c>
      <c r="K132" s="5">
        <v>-3842261205</v>
      </c>
      <c r="L132" s="5">
        <v>789100806</v>
      </c>
      <c r="M132" s="5">
        <v>79124075749</v>
      </c>
      <c r="N132" s="5">
        <v>7192151572</v>
      </c>
      <c r="O132" s="5">
        <v>-167877789</v>
      </c>
      <c r="P132" s="5">
        <v>9534368701</v>
      </c>
      <c r="Q132" s="5">
        <v>-7946868154</v>
      </c>
      <c r="R132" s="5">
        <v>88852869394</v>
      </c>
      <c r="S132" s="5">
        <v>-44411913880</v>
      </c>
      <c r="T132" s="5">
        <v>-15143009423</v>
      </c>
      <c r="U132" s="5">
        <v>107112043207</v>
      </c>
      <c r="V132" s="5">
        <v>8091646122</v>
      </c>
      <c r="W132" s="5">
        <v>-37712727954</v>
      </c>
      <c r="X132" s="5">
        <v>-18079402380</v>
      </c>
      <c r="Y132" s="5">
        <v>-38935926933</v>
      </c>
      <c r="Z132" s="5">
        <v>-1037082582</v>
      </c>
    </row>
    <row r="133" spans="2:26" ht="15.5" x14ac:dyDescent="0.35">
      <c r="C133" t="s">
        <v>800</v>
      </c>
      <c r="Y133" s="5">
        <v>36293135600</v>
      </c>
      <c r="Z133" s="5">
        <v>51797962243</v>
      </c>
    </row>
    <row r="134" spans="2:26" ht="15.5" x14ac:dyDescent="0.35">
      <c r="C134" t="s">
        <v>155</v>
      </c>
      <c r="D134" s="5">
        <v>38986097225</v>
      </c>
      <c r="E134" s="5">
        <v>20189768411</v>
      </c>
      <c r="F134" s="5">
        <v>34923555345</v>
      </c>
      <c r="G134" s="5">
        <v>9413770712</v>
      </c>
      <c r="I134" s="5">
        <v>83851316061</v>
      </c>
      <c r="J134" s="5">
        <v>100791237451</v>
      </c>
      <c r="K134" s="5">
        <v>72712088582</v>
      </c>
      <c r="L134" s="5">
        <v>78818663428</v>
      </c>
      <c r="M134" s="5">
        <v>128936476557</v>
      </c>
      <c r="N134" s="5">
        <v>128178372366</v>
      </c>
      <c r="O134" s="5">
        <v>135472226452</v>
      </c>
      <c r="P134" s="5">
        <v>155613647207</v>
      </c>
      <c r="Q134" s="5">
        <v>177049627280</v>
      </c>
      <c r="R134" s="5">
        <v>398167123633</v>
      </c>
      <c r="S134" s="5">
        <v>185131925014</v>
      </c>
      <c r="T134" s="5">
        <v>221528003912</v>
      </c>
      <c r="U134" s="5">
        <v>262011957600</v>
      </c>
      <c r="V134" s="5">
        <v>182747247170</v>
      </c>
      <c r="W134" s="5">
        <v>49859202152</v>
      </c>
      <c r="X134" s="5">
        <v>100112595574</v>
      </c>
    </row>
    <row r="135" spans="2:26" ht="15.5" x14ac:dyDescent="0.35">
      <c r="C135" t="s">
        <v>2291</v>
      </c>
      <c r="D135" s="5">
        <v>3627272312</v>
      </c>
      <c r="E135" s="5">
        <v>-11338059450</v>
      </c>
      <c r="F135" s="5">
        <v>3821280103</v>
      </c>
      <c r="G135" s="5">
        <v>3670299532</v>
      </c>
      <c r="T135" s="5">
        <v>3510674117</v>
      </c>
      <c r="U135" s="5">
        <v>4069475490</v>
      </c>
      <c r="V135" s="5">
        <v>2025558911</v>
      </c>
      <c r="W135" s="5">
        <v>1213305105</v>
      </c>
    </row>
    <row r="136" spans="2:26" ht="15.5" x14ac:dyDescent="0.35">
      <c r="C136" t="s">
        <v>2292</v>
      </c>
      <c r="D136" s="5">
        <v>108547527</v>
      </c>
      <c r="E136" s="5">
        <v>-431334493</v>
      </c>
      <c r="F136" s="5">
        <v>225980345</v>
      </c>
      <c r="G136" s="5">
        <v>109765272</v>
      </c>
      <c r="T136" s="5">
        <v>206939738</v>
      </c>
      <c r="U136" s="5">
        <v>3115997086</v>
      </c>
      <c r="V136" s="5">
        <v>334999043</v>
      </c>
      <c r="W136" s="5">
        <v>36273985</v>
      </c>
      <c r="X136" s="5">
        <v>338004724</v>
      </c>
      <c r="Y136" s="5">
        <v>267589086</v>
      </c>
      <c r="Z136" s="5">
        <v>418617913</v>
      </c>
    </row>
    <row r="137" spans="2:26" ht="15.5" x14ac:dyDescent="0.35">
      <c r="C137" t="s">
        <v>1510</v>
      </c>
    </row>
    <row r="138" spans="2:26" ht="15.5" x14ac:dyDescent="0.35">
      <c r="C138" t="s">
        <v>2293</v>
      </c>
      <c r="D138" s="5">
        <v>-2922797701</v>
      </c>
      <c r="E138" s="5">
        <v>-34685482007</v>
      </c>
      <c r="F138" s="5">
        <v>-11832104662</v>
      </c>
      <c r="G138" s="5">
        <v>-3073918404</v>
      </c>
      <c r="I138" s="5">
        <v>-52158035691</v>
      </c>
      <c r="J138" s="5">
        <v>-55585563048</v>
      </c>
      <c r="K138" s="5">
        <v>-47160235013</v>
      </c>
      <c r="L138" s="5">
        <v>-46427547496</v>
      </c>
      <c r="M138" s="5">
        <v>-17694384345</v>
      </c>
      <c r="N138" s="5">
        <v>-67805801839</v>
      </c>
      <c r="O138" s="5">
        <v>-96195273014</v>
      </c>
      <c r="P138" s="5">
        <v>-88027645457</v>
      </c>
      <c r="Q138" s="5">
        <v>-124374451446</v>
      </c>
      <c r="R138" s="5">
        <v>-231999009251</v>
      </c>
      <c r="S138" s="5">
        <v>-153359792778</v>
      </c>
      <c r="T138" s="5">
        <v>-166984401057</v>
      </c>
      <c r="U138" s="5">
        <v>-101088469683</v>
      </c>
      <c r="V138" s="5">
        <v>-145852350888</v>
      </c>
      <c r="W138" s="5">
        <v>-66318690450</v>
      </c>
      <c r="X138" s="5">
        <v>-93588696596</v>
      </c>
      <c r="Y138" s="5">
        <v>-60621524148</v>
      </c>
      <c r="Z138" s="5">
        <v>-44210502638</v>
      </c>
    </row>
    <row r="139" spans="2:26" ht="15.5" x14ac:dyDescent="0.35">
      <c r="C139" t="s">
        <v>2294</v>
      </c>
      <c r="D139" s="5">
        <v>-7503779557</v>
      </c>
      <c r="E139" s="5">
        <v>-5892798079</v>
      </c>
      <c r="F139" s="5">
        <v>-4693300266</v>
      </c>
      <c r="G139" s="5">
        <v>-5506346112</v>
      </c>
      <c r="I139" s="5">
        <v>-23139594317</v>
      </c>
      <c r="J139" s="5">
        <v>-23707931577</v>
      </c>
      <c r="K139" s="5">
        <v>-21821592271</v>
      </c>
      <c r="L139" s="5">
        <v>-21845826329</v>
      </c>
      <c r="M139" s="5">
        <v>-22210213987</v>
      </c>
      <c r="N139" s="5">
        <v>-22622001156</v>
      </c>
      <c r="O139" s="5">
        <v>-26153643187</v>
      </c>
      <c r="P139" s="5">
        <v>-26646883036</v>
      </c>
      <c r="Q139" s="5">
        <v>-29052233359</v>
      </c>
      <c r="R139" s="5">
        <v>-39685605544</v>
      </c>
      <c r="S139" s="5">
        <v>-35472716911</v>
      </c>
      <c r="T139" s="5">
        <v>-21520818863</v>
      </c>
      <c r="U139" s="5">
        <v>-18457169958</v>
      </c>
      <c r="V139" s="5">
        <v>-10142971993</v>
      </c>
      <c r="W139" s="5">
        <v>-8497254390</v>
      </c>
      <c r="X139" s="5">
        <v>-8891344880</v>
      </c>
      <c r="Y139" s="5">
        <v>-5547454689</v>
      </c>
      <c r="Z139" s="5">
        <v>-5152196158</v>
      </c>
    </row>
    <row r="140" spans="2:26" ht="15.5" x14ac:dyDescent="0.35">
      <c r="C140" t="s">
        <v>2295</v>
      </c>
      <c r="D140" s="5">
        <v>-8611245880</v>
      </c>
      <c r="E140" s="5">
        <v>-3815900590</v>
      </c>
      <c r="F140" s="5">
        <v>-3461025840</v>
      </c>
      <c r="G140" s="5">
        <v>-3850716368</v>
      </c>
      <c r="I140" s="5">
        <v>-15281427387</v>
      </c>
      <c r="J140" s="5">
        <v>-19933665333</v>
      </c>
      <c r="K140" s="5">
        <v>-16958595128</v>
      </c>
      <c r="L140" s="5">
        <v>-14632842419</v>
      </c>
      <c r="M140" s="5">
        <v>-24056832167</v>
      </c>
      <c r="N140" s="5">
        <v>-49963227795</v>
      </c>
      <c r="O140" s="5">
        <v>-15135598483</v>
      </c>
      <c r="P140" s="5">
        <v>-15592843795</v>
      </c>
      <c r="Q140" s="5">
        <v>-12117587677</v>
      </c>
      <c r="R140" s="5">
        <v>-13648310160</v>
      </c>
      <c r="S140" s="5">
        <v>-13700824475</v>
      </c>
      <c r="T140" s="5">
        <v>-27205761780</v>
      </c>
      <c r="U140" s="5">
        <v>-18883890668</v>
      </c>
      <c r="V140" s="5">
        <v>-10552058659</v>
      </c>
      <c r="W140" s="5">
        <v>-6561421503</v>
      </c>
      <c r="X140" s="5">
        <v>-6770435022</v>
      </c>
      <c r="Y140" s="5">
        <v>-2783265126</v>
      </c>
      <c r="Z140" s="5">
        <v>-3288101580</v>
      </c>
    </row>
    <row r="141" spans="2:26" ht="15.5" x14ac:dyDescent="0.35">
      <c r="C141" t="s">
        <v>1524</v>
      </c>
      <c r="D141" s="5">
        <v>-19037823138</v>
      </c>
      <c r="E141" s="5">
        <v>-44394180676</v>
      </c>
      <c r="F141" s="5">
        <v>-19986430768</v>
      </c>
      <c r="G141" s="5">
        <v>-12430980884</v>
      </c>
      <c r="I141" s="5">
        <v>-90579057395</v>
      </c>
      <c r="J141" s="5">
        <v>-99227159958</v>
      </c>
      <c r="K141" s="5">
        <v>-85940422412</v>
      </c>
      <c r="L141" s="5">
        <v>-82906216244</v>
      </c>
      <c r="M141" s="5">
        <v>-63961430499</v>
      </c>
      <c r="N141" s="5">
        <v>-140391030790</v>
      </c>
      <c r="O141" s="5">
        <v>-137484514684</v>
      </c>
      <c r="P141" s="5">
        <v>-130267372288</v>
      </c>
      <c r="Q141" s="5">
        <v>-165544272482</v>
      </c>
      <c r="R141" s="5">
        <v>-285332924955</v>
      </c>
      <c r="S141" s="5">
        <v>-202533334164</v>
      </c>
      <c r="T141" s="5">
        <v>-215710981700</v>
      </c>
      <c r="U141" s="5">
        <v>-138429530309</v>
      </c>
      <c r="V141" s="5">
        <v>-166547381540</v>
      </c>
      <c r="W141" s="5">
        <v>-81377366343</v>
      </c>
      <c r="X141" s="5">
        <v>-109250476498</v>
      </c>
      <c r="Y141" s="5">
        <v>-68952243963</v>
      </c>
      <c r="Z141" s="5">
        <v>-52650800376</v>
      </c>
    </row>
    <row r="142" spans="2:26" ht="15.5" x14ac:dyDescent="0.35">
      <c r="C142" t="s">
        <v>312</v>
      </c>
    </row>
    <row r="143" spans="2:26" ht="15.5" x14ac:dyDescent="0.35">
      <c r="C143" t="s">
        <v>763</v>
      </c>
    </row>
    <row r="144" spans="2:26" ht="15.5" x14ac:dyDescent="0.35">
      <c r="C144" t="s">
        <v>112</v>
      </c>
    </row>
    <row r="145" spans="3:26" ht="15.5" x14ac:dyDescent="0.35">
      <c r="C145" t="s">
        <v>2296</v>
      </c>
      <c r="D145" s="5">
        <v>17270881</v>
      </c>
      <c r="E145" s="5">
        <v>10000452583</v>
      </c>
      <c r="F145" s="5">
        <v>36842148</v>
      </c>
      <c r="G145" s="5">
        <v>58446468</v>
      </c>
      <c r="I145" s="5">
        <v>10133845110</v>
      </c>
      <c r="J145" s="5">
        <v>7889660759</v>
      </c>
      <c r="K145" s="5">
        <v>10752955324</v>
      </c>
      <c r="L145" s="5">
        <v>11441077900</v>
      </c>
      <c r="M145" s="5">
        <v>7608776882</v>
      </c>
      <c r="N145" s="5">
        <v>18708923441</v>
      </c>
      <c r="O145" s="5">
        <v>10495492787</v>
      </c>
      <c r="P145" s="5">
        <v>9607956506</v>
      </c>
      <c r="Q145" s="5">
        <v>1036909454</v>
      </c>
      <c r="R145" s="5">
        <v>1824134849</v>
      </c>
      <c r="S145" s="5">
        <v>113917466</v>
      </c>
      <c r="T145" s="5">
        <v>150210286</v>
      </c>
      <c r="U145" s="5">
        <v>142373270</v>
      </c>
      <c r="V145" s="5">
        <v>72699214</v>
      </c>
      <c r="W145" s="5">
        <v>32358041</v>
      </c>
      <c r="X145" s="5">
        <v>147487845</v>
      </c>
      <c r="Y145" s="5">
        <v>76243352</v>
      </c>
      <c r="Z145" s="5">
        <v>52304039</v>
      </c>
    </row>
    <row r="146" spans="3:26" ht="15.5" x14ac:dyDescent="0.35">
      <c r="C146" t="s">
        <v>477</v>
      </c>
      <c r="D146" s="5">
        <v>-427314713</v>
      </c>
      <c r="E146" s="5">
        <v>1342504971</v>
      </c>
      <c r="F146" s="5">
        <v>-515426759</v>
      </c>
      <c r="G146" s="5">
        <v>-510229936</v>
      </c>
      <c r="I146" s="5">
        <v>-190084532</v>
      </c>
      <c r="J146" s="5">
        <v>-203635207</v>
      </c>
      <c r="K146" s="5">
        <v>-127363195</v>
      </c>
      <c r="L146" s="5">
        <v>-81952524</v>
      </c>
      <c r="M146" s="5">
        <v>9897186360</v>
      </c>
      <c r="N146" s="5">
        <v>-163649917</v>
      </c>
      <c r="O146" s="5">
        <v>-2457679309</v>
      </c>
      <c r="P146" s="5">
        <v>-17297227927</v>
      </c>
      <c r="Q146" s="5">
        <v>-12473491731</v>
      </c>
      <c r="R146" s="5">
        <v>-19872809979</v>
      </c>
      <c r="S146" s="5">
        <v>-17202436240</v>
      </c>
      <c r="T146" s="5">
        <v>-12302759190</v>
      </c>
      <c r="U146" s="5">
        <v>-3506068410</v>
      </c>
      <c r="V146" s="5">
        <v>-3978692522</v>
      </c>
      <c r="W146" s="5">
        <v>-3884473217</v>
      </c>
      <c r="X146" s="5">
        <v>-3364720416</v>
      </c>
      <c r="Y146" s="5">
        <v>-3084093968</v>
      </c>
      <c r="Z146" s="5">
        <v>-1019410680</v>
      </c>
    </row>
    <row r="147" spans="3:26" ht="15.5" x14ac:dyDescent="0.35">
      <c r="C147" t="s">
        <v>1487</v>
      </c>
      <c r="D147" s="5">
        <v>-17287166</v>
      </c>
      <c r="E147" s="5">
        <v>30932758</v>
      </c>
      <c r="F147" s="5">
        <v>-9274464</v>
      </c>
      <c r="G147" s="5">
        <v>-10980212</v>
      </c>
      <c r="T147" s="5">
        <v>-1254337568</v>
      </c>
      <c r="U147" s="5">
        <v>-367532143</v>
      </c>
      <c r="V147" s="5">
        <v>-306251307</v>
      </c>
      <c r="W147" s="5">
        <v>-689811615</v>
      </c>
      <c r="X147" s="5">
        <v>-428832851</v>
      </c>
      <c r="Y147" s="5">
        <v>-348118823</v>
      </c>
      <c r="Z147" s="5">
        <v>-224394895</v>
      </c>
    </row>
    <row r="148" spans="3:26" ht="15.5" x14ac:dyDescent="0.35">
      <c r="C148" t="s">
        <v>2297</v>
      </c>
      <c r="D148" s="5">
        <v>-2569940322</v>
      </c>
      <c r="E148" s="5">
        <v>-1528283139</v>
      </c>
      <c r="F148" s="5">
        <v>731288638</v>
      </c>
      <c r="G148" s="5">
        <v>-1892970336</v>
      </c>
      <c r="I148" s="5">
        <v>-1136699579</v>
      </c>
      <c r="J148" s="5">
        <v>-329611728</v>
      </c>
      <c r="K148" s="5">
        <v>-1239519504</v>
      </c>
      <c r="L148" s="5">
        <v>-6482471754</v>
      </c>
      <c r="M148" s="5">
        <v>-3356933551</v>
      </c>
      <c r="N148" s="5">
        <v>859536472</v>
      </c>
      <c r="O148" s="5">
        <v>-6193403035</v>
      </c>
      <c r="P148" s="5">
        <v>-8122634797</v>
      </c>
      <c r="Q148" s="5">
        <v>-8015640675</v>
      </c>
      <c r="R148" s="5">
        <v>-5932654154</v>
      </c>
      <c r="S148" s="5">
        <v>-9921985956</v>
      </c>
      <c r="T148" s="5">
        <v>-12077427320</v>
      </c>
      <c r="U148" s="5">
        <v>-16325327067</v>
      </c>
      <c r="V148" s="5">
        <v>-5427749619</v>
      </c>
      <c r="W148" s="5">
        <v>-2921791770</v>
      </c>
      <c r="X148" s="5">
        <v>-6726788459</v>
      </c>
      <c r="Y148" s="5">
        <v>-3419975102</v>
      </c>
      <c r="Z148" s="5">
        <v>-577878945</v>
      </c>
    </row>
    <row r="149" spans="3:26" ht="15.5" x14ac:dyDescent="0.35">
      <c r="C149" t="s">
        <v>786</v>
      </c>
      <c r="D149" s="5">
        <v>-5766802892</v>
      </c>
      <c r="E149" s="5">
        <v>19347464034</v>
      </c>
      <c r="F149" s="5">
        <v>-6170006126</v>
      </c>
      <c r="G149" s="5">
        <v>-2991942993</v>
      </c>
      <c r="I149" s="5">
        <v>8807060999</v>
      </c>
      <c r="J149" s="5">
        <v>7356413824</v>
      </c>
      <c r="K149" s="5">
        <v>9386072625</v>
      </c>
      <c r="L149" s="5">
        <v>4876653622</v>
      </c>
      <c r="M149" s="5">
        <v>14149029691</v>
      </c>
      <c r="N149" s="5">
        <v>19404809996</v>
      </c>
      <c r="O149" s="5">
        <v>1844410443</v>
      </c>
      <c r="P149" s="5">
        <v>-15811906218</v>
      </c>
      <c r="Q149" s="5">
        <v>-19452222952</v>
      </c>
      <c r="R149" s="5">
        <v>-23981329284</v>
      </c>
      <c r="S149" s="5">
        <v>-27010504730</v>
      </c>
      <c r="T149" s="5">
        <v>-24470705752</v>
      </c>
      <c r="U149" s="5">
        <v>-20539859574</v>
      </c>
      <c r="V149" s="5">
        <v>-10133778419</v>
      </c>
      <c r="W149" s="5">
        <v>-7407868868</v>
      </c>
      <c r="X149" s="5">
        <v>-10059964941</v>
      </c>
      <c r="Y149" s="5">
        <v>-6700441367</v>
      </c>
      <c r="Z149" s="5">
        <v>-349001817</v>
      </c>
    </row>
    <row r="150" spans="3:26" ht="15.5" x14ac:dyDescent="0.35">
      <c r="C150" t="s">
        <v>161</v>
      </c>
      <c r="D150" s="5">
        <v>-3336365919</v>
      </c>
      <c r="E150" s="5">
        <v>-2167417364</v>
      </c>
      <c r="F150" s="5">
        <v>3188721363</v>
      </c>
      <c r="G150" s="5">
        <v>-2683942716</v>
      </c>
      <c r="I150" s="5">
        <v>-2570811605</v>
      </c>
      <c r="J150" s="5">
        <v>-8004816763</v>
      </c>
      <c r="K150" s="5">
        <v>24790287511</v>
      </c>
      <c r="L150" s="5">
        <v>-445332336</v>
      </c>
      <c r="M150" s="5">
        <v>-88134479180</v>
      </c>
      <c r="N150" s="5">
        <v>-2322179876</v>
      </c>
      <c r="O150" s="5">
        <v>-2683374487</v>
      </c>
      <c r="P150" s="5">
        <v>-2153425678</v>
      </c>
      <c r="Q150" s="5">
        <v>-3036815247</v>
      </c>
      <c r="R150" s="5">
        <v>-98043815110</v>
      </c>
      <c r="S150" s="5">
        <v>63202488929</v>
      </c>
      <c r="T150" s="5">
        <v>115922101005</v>
      </c>
      <c r="U150" s="5">
        <v>-17958745718</v>
      </c>
      <c r="V150" s="5">
        <v>1117139230</v>
      </c>
      <c r="W150" s="5">
        <v>43480989453</v>
      </c>
      <c r="X150" s="5">
        <v>1341900017</v>
      </c>
      <c r="Y150" s="5">
        <v>57709629517</v>
      </c>
      <c r="Z150" s="5">
        <v>8653002542</v>
      </c>
    </row>
    <row r="151" spans="3:26" ht="15.5" x14ac:dyDescent="0.35">
      <c r="C151" t="s">
        <v>162</v>
      </c>
      <c r="D151" s="5">
        <v>-8417905494</v>
      </c>
      <c r="E151" s="5">
        <v>15343817899</v>
      </c>
      <c r="F151" s="5">
        <v>-7920442606</v>
      </c>
      <c r="G151" s="5">
        <v>-2823108314</v>
      </c>
      <c r="I151" s="5">
        <v>-1450435113</v>
      </c>
      <c r="J151" s="5">
        <v>-1758982227</v>
      </c>
      <c r="K151" s="5">
        <v>-10389830997</v>
      </c>
      <c r="L151" s="5">
        <v>-3254885239</v>
      </c>
      <c r="M151" s="5">
        <v>12914724626</v>
      </c>
      <c r="N151" s="5">
        <v>-5977465098</v>
      </c>
      <c r="O151" s="5">
        <v>2743824781</v>
      </c>
      <c r="P151" s="5">
        <v>-3685790486</v>
      </c>
      <c r="Q151" s="5">
        <v>7762224866</v>
      </c>
      <c r="R151" s="5">
        <v>12786663208</v>
      </c>
      <c r="S151" s="5">
        <v>-20164351695</v>
      </c>
      <c r="T151" s="5">
        <v>-103222099307</v>
      </c>
      <c r="U151" s="5">
        <v>-82457262317</v>
      </c>
      <c r="V151" s="5">
        <v>-8637606023</v>
      </c>
      <c r="W151" s="5">
        <v>-4840246280</v>
      </c>
      <c r="X151" s="5">
        <v>-3436606568</v>
      </c>
      <c r="Y151" s="5">
        <v>-169231850</v>
      </c>
      <c r="Z151" s="5">
        <v>-5857924995</v>
      </c>
    </row>
    <row r="152" spans="3:26" ht="15.5" x14ac:dyDescent="0.35">
      <c r="C152" t="s">
        <v>163</v>
      </c>
      <c r="D152" s="5">
        <v>-73034228</v>
      </c>
      <c r="E152" s="5">
        <v>446469889</v>
      </c>
      <c r="F152" s="5">
        <v>-902867861</v>
      </c>
      <c r="G152" s="5">
        <v>-25780850</v>
      </c>
      <c r="I152" s="5">
        <v>-486553165</v>
      </c>
      <c r="J152" s="5">
        <v>-1758982227</v>
      </c>
      <c r="K152" s="5">
        <v>-10389830997</v>
      </c>
      <c r="L152" s="5">
        <v>-3254885239</v>
      </c>
      <c r="M152" s="5">
        <v>-625275374</v>
      </c>
      <c r="N152" s="5">
        <v>-6599724899</v>
      </c>
      <c r="O152" s="5">
        <v>-2396836424</v>
      </c>
      <c r="P152" s="5">
        <v>-2033108826</v>
      </c>
      <c r="Q152" s="5">
        <v>-1592189009</v>
      </c>
      <c r="R152" s="5">
        <v>-3161620257</v>
      </c>
      <c r="S152" s="5">
        <v>-12727879771</v>
      </c>
      <c r="T152" s="5">
        <v>-9950212119</v>
      </c>
      <c r="U152" s="5">
        <v>-6219497759</v>
      </c>
      <c r="V152" s="5">
        <v>-8328278810</v>
      </c>
      <c r="W152" s="5">
        <v>-3377587944</v>
      </c>
      <c r="X152" s="5">
        <v>-3366606568</v>
      </c>
      <c r="Y152" s="5">
        <v>-169231850</v>
      </c>
      <c r="Z152" s="5">
        <v>-5857924995</v>
      </c>
    </row>
    <row r="153" spans="3:26" ht="15.5" x14ac:dyDescent="0.35">
      <c r="C153" t="s">
        <v>610</v>
      </c>
      <c r="E153" s="5">
        <v>-477333777</v>
      </c>
      <c r="F153" s="5">
        <v>477333777</v>
      </c>
      <c r="M153" s="5">
        <v>13540000000</v>
      </c>
      <c r="O153" s="5">
        <v>662187500</v>
      </c>
      <c r="P153" s="5">
        <v>50000000</v>
      </c>
      <c r="T153" s="5">
        <v>548250000</v>
      </c>
      <c r="U153" s="5">
        <v>3453797022</v>
      </c>
      <c r="W153" s="5">
        <v>749433664</v>
      </c>
      <c r="X153" s="5">
        <v>-70000000</v>
      </c>
    </row>
    <row r="154" spans="3:26" ht="15.5" x14ac:dyDescent="0.35">
      <c r="C154" t="s">
        <v>2039</v>
      </c>
    </row>
    <row r="155" spans="3:26" ht="15.5" x14ac:dyDescent="0.35">
      <c r="C155" t="s">
        <v>2298</v>
      </c>
      <c r="N155" s="5">
        <v>622259801</v>
      </c>
      <c r="O155" s="5">
        <v>4478473705</v>
      </c>
    </row>
    <row r="156" spans="3:26" ht="15.5" x14ac:dyDescent="0.35">
      <c r="C156" t="s">
        <v>2299</v>
      </c>
      <c r="E156" s="5">
        <v>-150000</v>
      </c>
      <c r="G156" s="5">
        <v>150000</v>
      </c>
    </row>
    <row r="157" spans="3:26" ht="15.5" x14ac:dyDescent="0.35">
      <c r="C157" t="s">
        <v>2300</v>
      </c>
      <c r="T157" s="5">
        <v>-70767471600</v>
      </c>
      <c r="U157" s="5">
        <v>-75891049900</v>
      </c>
    </row>
    <row r="158" spans="3:26" ht="15.5" x14ac:dyDescent="0.35">
      <c r="C158" t="s">
        <v>2301</v>
      </c>
      <c r="R158" s="5">
        <v>-400000000</v>
      </c>
      <c r="S158" s="5">
        <v>-281275300</v>
      </c>
      <c r="V158" s="5">
        <v>-294297213</v>
      </c>
    </row>
    <row r="159" spans="3:26" ht="15.5" x14ac:dyDescent="0.35">
      <c r="C159" t="s">
        <v>739</v>
      </c>
      <c r="D159" s="5">
        <v>-8312755881</v>
      </c>
    </row>
    <row r="160" spans="3:26" ht="15.5" x14ac:dyDescent="0.35">
      <c r="C160" t="s">
        <v>856</v>
      </c>
    </row>
    <row r="161" spans="3:26" ht="15.5" x14ac:dyDescent="0.35">
      <c r="C161" t="s">
        <v>891</v>
      </c>
    </row>
    <row r="162" spans="3:26" ht="15.5" x14ac:dyDescent="0.35">
      <c r="C162" t="s">
        <v>2302</v>
      </c>
      <c r="E162" s="5">
        <v>16338563735</v>
      </c>
      <c r="F162" s="5">
        <v>-7494908522</v>
      </c>
      <c r="G162" s="5">
        <v>-2797327464</v>
      </c>
      <c r="Q162" s="5">
        <v>834290205</v>
      </c>
      <c r="R162" s="5">
        <v>-614260000</v>
      </c>
      <c r="S162" s="5">
        <v>-1791200000</v>
      </c>
      <c r="T162" s="5">
        <v>-434275000</v>
      </c>
      <c r="U162" s="5">
        <v>-2897697000</v>
      </c>
      <c r="V162" s="5">
        <v>-15030000</v>
      </c>
      <c r="W162" s="5">
        <v>-2212092000</v>
      </c>
    </row>
    <row r="163" spans="3:26" ht="15.5" x14ac:dyDescent="0.35">
      <c r="C163" t="s">
        <v>175</v>
      </c>
      <c r="D163" s="5">
        <v>-3336365919</v>
      </c>
      <c r="E163" s="5">
        <v>-2167417364</v>
      </c>
      <c r="F163" s="5">
        <v>3188721363</v>
      </c>
      <c r="G163" s="5">
        <v>-2683942716</v>
      </c>
      <c r="I163" s="5">
        <v>-2570811605</v>
      </c>
      <c r="J163" s="5">
        <v>-8004816763</v>
      </c>
      <c r="K163" s="5">
        <v>24790287511</v>
      </c>
      <c r="L163" s="5">
        <v>-445332336</v>
      </c>
      <c r="M163" s="5">
        <v>-88134479180</v>
      </c>
      <c r="N163" s="5">
        <v>-2322179876</v>
      </c>
      <c r="O163" s="5">
        <v>-2683374487</v>
      </c>
      <c r="P163" s="5">
        <v>-2153425678</v>
      </c>
      <c r="Q163" s="5">
        <v>-3036815247</v>
      </c>
      <c r="R163" s="5">
        <v>-98043815110</v>
      </c>
      <c r="S163" s="5">
        <v>63202488929</v>
      </c>
      <c r="T163" s="5">
        <v>115922101005</v>
      </c>
      <c r="U163" s="5">
        <v>-17958745718</v>
      </c>
      <c r="V163" s="5">
        <v>1117139230</v>
      </c>
      <c r="W163" s="5">
        <v>43480989453</v>
      </c>
      <c r="X163" s="5">
        <v>1341900017</v>
      </c>
      <c r="Y163" s="5">
        <v>57709629517</v>
      </c>
      <c r="Z163" s="5">
        <v>8653002542</v>
      </c>
    </row>
    <row r="164" spans="3:26" ht="15.5" x14ac:dyDescent="0.35">
      <c r="C164" t="s">
        <v>743</v>
      </c>
      <c r="E164" s="5">
        <v>-4920289852</v>
      </c>
      <c r="F164" s="5">
        <v>2000000000</v>
      </c>
      <c r="I164" s="5">
        <v>-2420289852</v>
      </c>
      <c r="J164" s="5">
        <v>-8500000000</v>
      </c>
      <c r="K164" s="5">
        <v>25250000000</v>
      </c>
      <c r="M164" s="5">
        <v>-87910445451</v>
      </c>
      <c r="N164" s="5">
        <v>-908545815</v>
      </c>
      <c r="O164" s="5">
        <v>-2109057449</v>
      </c>
      <c r="P164" s="5">
        <v>-2012699971</v>
      </c>
      <c r="Q164" s="5">
        <v>-1332498639</v>
      </c>
      <c r="R164" s="5">
        <v>-18785836311</v>
      </c>
      <c r="S164" s="5">
        <v>-8017874679</v>
      </c>
      <c r="T164" s="5">
        <v>117000000000</v>
      </c>
      <c r="U164" s="5">
        <v>16000000000</v>
      </c>
      <c r="W164" s="5">
        <v>17974367084</v>
      </c>
      <c r="X164" s="5">
        <v>2675191453</v>
      </c>
      <c r="Y164" s="5">
        <v>7925859088</v>
      </c>
      <c r="Z164" s="5">
        <v>-92943079</v>
      </c>
    </row>
    <row r="165" spans="3:26" ht="15.5" x14ac:dyDescent="0.35">
      <c r="C165" t="s">
        <v>2303</v>
      </c>
      <c r="E165" s="5">
        <v>-268021753</v>
      </c>
      <c r="I165" s="5">
        <v>-268021753</v>
      </c>
      <c r="J165" s="5">
        <v>424000237</v>
      </c>
      <c r="K165" s="5">
        <v>-527212489</v>
      </c>
      <c r="L165" s="5">
        <v>-451882336</v>
      </c>
      <c r="M165" s="5">
        <v>-295533729</v>
      </c>
      <c r="N165" s="5">
        <v>55875471</v>
      </c>
      <c r="O165" s="5">
        <v>-175812038</v>
      </c>
      <c r="P165" s="5">
        <v>-173725707</v>
      </c>
      <c r="Q165" s="5">
        <v>-259218088</v>
      </c>
      <c r="R165" s="5">
        <v>-1896163597</v>
      </c>
      <c r="S165" s="5">
        <v>-1654694077</v>
      </c>
      <c r="V165" s="5">
        <v>-12655661331</v>
      </c>
      <c r="Y165" s="5">
        <v>-1044920621</v>
      </c>
      <c r="Z165" s="5">
        <v>-239125336</v>
      </c>
    </row>
    <row r="166" spans="3:26" ht="15.5" x14ac:dyDescent="0.35">
      <c r="C166" t="s">
        <v>2304</v>
      </c>
      <c r="D166" s="5">
        <v>25000</v>
      </c>
      <c r="G166" s="5">
        <v>-75000</v>
      </c>
    </row>
    <row r="167" spans="3:26" ht="15.5" x14ac:dyDescent="0.35">
      <c r="C167" t="s">
        <v>2305</v>
      </c>
      <c r="D167" s="5">
        <v>-524728259</v>
      </c>
      <c r="E167" s="5">
        <v>2145561593</v>
      </c>
      <c r="F167" s="5">
        <v>-274728259</v>
      </c>
      <c r="G167" s="5">
        <v>-1620833334</v>
      </c>
      <c r="T167" s="5">
        <v>-12410690748</v>
      </c>
      <c r="U167" s="5">
        <v>-19984630350</v>
      </c>
      <c r="W167" s="5">
        <v>-881620615</v>
      </c>
    </row>
    <row r="168" spans="3:26" ht="15.5" x14ac:dyDescent="0.35">
      <c r="C168" t="s">
        <v>2306</v>
      </c>
      <c r="E168" s="5">
        <v>111658680</v>
      </c>
      <c r="F168" s="5">
        <v>-111658680</v>
      </c>
      <c r="U168" s="5">
        <v>-202977968</v>
      </c>
      <c r="V168" s="5">
        <v>-481801329</v>
      </c>
      <c r="W168" s="5">
        <v>-679093605</v>
      </c>
      <c r="X168" s="5">
        <v>-621566653</v>
      </c>
    </row>
    <row r="169" spans="3:26" ht="15.5" x14ac:dyDescent="0.35">
      <c r="C169" t="s">
        <v>2307</v>
      </c>
      <c r="D169" s="5">
        <v>-160513325</v>
      </c>
      <c r="F169" s="5">
        <v>317965736</v>
      </c>
      <c r="G169" s="5">
        <v>-147526433</v>
      </c>
      <c r="T169" s="5">
        <v>1850407799</v>
      </c>
    </row>
    <row r="170" spans="3:26" ht="15.5" x14ac:dyDescent="0.35">
      <c r="C170" t="s">
        <v>2308</v>
      </c>
      <c r="T170" s="5">
        <v>152906000</v>
      </c>
    </row>
    <row r="171" spans="3:26" ht="15.5" x14ac:dyDescent="0.35">
      <c r="C171" t="s">
        <v>2309</v>
      </c>
      <c r="U171" s="5">
        <v>-13832637400</v>
      </c>
      <c r="X171" s="5">
        <v>-504194783</v>
      </c>
      <c r="Y171" s="5">
        <v>504194783</v>
      </c>
      <c r="Z171" s="5">
        <v>-11014929043</v>
      </c>
    </row>
    <row r="172" spans="3:26" ht="15.5" x14ac:dyDescent="0.35">
      <c r="C172" t="s">
        <v>2310</v>
      </c>
      <c r="X172" s="5">
        <v>84040000</v>
      </c>
    </row>
    <row r="173" spans="3:26" ht="15.5" x14ac:dyDescent="0.35">
      <c r="C173" t="s">
        <v>2311</v>
      </c>
      <c r="W173" s="5">
        <v>2005000000</v>
      </c>
    </row>
    <row r="174" spans="3:26" ht="15.5" x14ac:dyDescent="0.35">
      <c r="C174" t="s">
        <v>2312</v>
      </c>
    </row>
    <row r="175" spans="3:26" ht="15.5" x14ac:dyDescent="0.35">
      <c r="C175" t="s">
        <v>2313</v>
      </c>
      <c r="X175" s="5">
        <v>5000000</v>
      </c>
    </row>
    <row r="176" spans="3:26" ht="15.5" x14ac:dyDescent="0.35">
      <c r="C176" t="s">
        <v>2314</v>
      </c>
      <c r="V176" s="5">
        <v>9800250</v>
      </c>
      <c r="W176" s="5">
        <v>2278710000</v>
      </c>
    </row>
    <row r="177" spans="2:26" ht="15.5" x14ac:dyDescent="0.35">
      <c r="C177" t="s">
        <v>7</v>
      </c>
    </row>
    <row r="178" spans="2:26" ht="15.5" x14ac:dyDescent="0.35">
      <c r="C178" t="s">
        <v>496</v>
      </c>
    </row>
    <row r="179" spans="2:26" ht="15.5" x14ac:dyDescent="0.35">
      <c r="C179" t="s">
        <v>186</v>
      </c>
      <c r="D179" s="5">
        <v>6054472094</v>
      </c>
      <c r="E179" s="5">
        <v>-3018607146</v>
      </c>
      <c r="F179" s="5">
        <v>7856677311</v>
      </c>
      <c r="G179" s="5">
        <v>-7845904663</v>
      </c>
      <c r="I179" s="5">
        <v>-1941927053</v>
      </c>
      <c r="J179" s="5">
        <v>-843307673</v>
      </c>
      <c r="K179" s="5">
        <v>10558195309</v>
      </c>
      <c r="L179" s="5">
        <v>-2911116769</v>
      </c>
      <c r="M179" s="5">
        <v>3904321195</v>
      </c>
      <c r="N179" s="5">
        <v>-1107493402</v>
      </c>
      <c r="O179" s="5">
        <v>-107427495</v>
      </c>
      <c r="P179" s="5">
        <v>3695152537</v>
      </c>
      <c r="Q179" s="5">
        <v>-3221458535</v>
      </c>
      <c r="R179" s="5">
        <v>3595717492</v>
      </c>
      <c r="S179" s="5">
        <v>-1373776646</v>
      </c>
      <c r="T179" s="5">
        <v>-2443007725</v>
      </c>
      <c r="U179" s="5">
        <v>6696035172</v>
      </c>
      <c r="V179" s="5">
        <v>571179329</v>
      </c>
      <c r="W179" s="5">
        <v>928015219</v>
      </c>
      <c r="X179" s="5">
        <v>-20174108931</v>
      </c>
      <c r="Y179" s="5">
        <v>18604470734</v>
      </c>
      <c r="Z179" s="5">
        <v>1757994965</v>
      </c>
    </row>
    <row r="180" spans="2:26" ht="15.5" x14ac:dyDescent="0.35">
      <c r="C180" t="s">
        <v>188</v>
      </c>
      <c r="D180" s="5">
        <v>17327051395</v>
      </c>
      <c r="I180" s="5">
        <v>19268978449</v>
      </c>
      <c r="J180" s="5">
        <v>20112286121</v>
      </c>
      <c r="K180" s="5">
        <v>9554090808</v>
      </c>
      <c r="L180" s="5">
        <v>12465207577</v>
      </c>
      <c r="M180" s="5">
        <v>8560886381</v>
      </c>
      <c r="N180" s="5">
        <v>9257934333</v>
      </c>
      <c r="O180" s="5">
        <v>9365361629</v>
      </c>
      <c r="P180" s="5">
        <v>5670209092</v>
      </c>
      <c r="Q180" s="5">
        <v>8891667627</v>
      </c>
      <c r="R180" s="5">
        <v>5295950137</v>
      </c>
      <c r="S180" s="5">
        <v>6669726784</v>
      </c>
      <c r="T180" s="5">
        <v>9112734509</v>
      </c>
      <c r="U180" s="5">
        <v>2416699338</v>
      </c>
      <c r="V180" s="5">
        <v>1845520010</v>
      </c>
      <c r="W180" s="5">
        <v>917504791</v>
      </c>
      <c r="X180" s="5">
        <v>20951613722</v>
      </c>
      <c r="Y180" s="5">
        <v>2346142988</v>
      </c>
      <c r="Z180" s="5">
        <v>588148022</v>
      </c>
    </row>
    <row r="181" spans="2:26" ht="15.5" x14ac:dyDescent="0.35">
      <c r="C181" t="s">
        <v>2315</v>
      </c>
      <c r="D181" s="5">
        <v>6448250199</v>
      </c>
      <c r="T181" s="5">
        <v>448303398</v>
      </c>
      <c r="U181" s="5">
        <v>189040475</v>
      </c>
      <c r="V181" s="5">
        <v>494396700</v>
      </c>
      <c r="W181" s="5">
        <v>21473655</v>
      </c>
    </row>
    <row r="182" spans="2:26" ht="15.5" x14ac:dyDescent="0.35">
      <c r="C182" t="s">
        <v>430</v>
      </c>
      <c r="D182" s="5">
        <v>17327051395</v>
      </c>
      <c r="I182" s="5">
        <v>19268978449</v>
      </c>
      <c r="J182" s="5">
        <v>20112286121</v>
      </c>
      <c r="K182" s="5">
        <v>9554090808</v>
      </c>
      <c r="L182" s="5">
        <v>12465207577</v>
      </c>
      <c r="M182" s="5">
        <v>8560886381</v>
      </c>
      <c r="N182" s="5">
        <v>9257934333</v>
      </c>
      <c r="O182" s="5">
        <v>9365361629</v>
      </c>
      <c r="P182" s="5">
        <v>5670209092</v>
      </c>
      <c r="Q182" s="5">
        <v>8891667627</v>
      </c>
      <c r="R182" s="5">
        <v>5295950137</v>
      </c>
      <c r="S182" s="5">
        <v>6669726784</v>
      </c>
      <c r="T182" s="5">
        <v>9112734509</v>
      </c>
      <c r="U182" s="5">
        <v>2416699338</v>
      </c>
      <c r="V182" s="5">
        <v>1845520010</v>
      </c>
      <c r="W182" s="5">
        <v>917504791</v>
      </c>
      <c r="X182" s="5">
        <v>20951613722</v>
      </c>
      <c r="Y182" s="5">
        <v>2346142988</v>
      </c>
      <c r="Z182" s="5">
        <v>588148022</v>
      </c>
    </row>
    <row r="183" spans="2:26" ht="15.5" x14ac:dyDescent="0.35">
      <c r="C183" t="s">
        <v>189</v>
      </c>
      <c r="D183" s="5">
        <v>23381523489</v>
      </c>
      <c r="E183" s="5">
        <v>-3018607146</v>
      </c>
      <c r="F183" s="5">
        <v>7856677311</v>
      </c>
      <c r="G183" s="5">
        <v>-7845904663</v>
      </c>
      <c r="I183" s="5">
        <v>17327051396</v>
      </c>
      <c r="J183" s="5">
        <v>19268978448</v>
      </c>
      <c r="K183" s="5">
        <v>20112286117</v>
      </c>
      <c r="L183" s="5">
        <v>9554090808</v>
      </c>
      <c r="M183" s="5">
        <v>12465207576</v>
      </c>
      <c r="N183" s="5">
        <v>8150440931</v>
      </c>
      <c r="O183" s="5">
        <v>9257934134</v>
      </c>
      <c r="P183" s="5">
        <v>9365361629</v>
      </c>
      <c r="Q183" s="5">
        <v>5670209092</v>
      </c>
      <c r="R183" s="5">
        <v>8891667629</v>
      </c>
      <c r="S183" s="5">
        <v>5295950138</v>
      </c>
      <c r="T183" s="5">
        <v>6669726784</v>
      </c>
      <c r="U183" s="5">
        <v>9112734510</v>
      </c>
      <c r="V183" s="5">
        <v>2416699339</v>
      </c>
      <c r="W183" s="5">
        <v>1845520010</v>
      </c>
      <c r="X183" s="5">
        <v>777504791</v>
      </c>
      <c r="Y183" s="5">
        <v>20950613722</v>
      </c>
      <c r="Z183" s="5">
        <v>2346142987</v>
      </c>
    </row>
    <row r="185" spans="2:26" ht="15.5" x14ac:dyDescent="0.35">
      <c r="B185" t="s">
        <v>190</v>
      </c>
      <c r="C185" t="s">
        <v>11</v>
      </c>
      <c r="D185" s="5">
        <v>1430000000</v>
      </c>
      <c r="E185" s="5">
        <v>1430000000</v>
      </c>
      <c r="F185" s="5">
        <v>1430000000</v>
      </c>
      <c r="G185" s="5">
        <v>1430000000</v>
      </c>
      <c r="I185" s="5">
        <v>1430000000</v>
      </c>
      <c r="J185" s="5">
        <v>1430000000</v>
      </c>
      <c r="K185" s="5">
        <v>1430000000</v>
      </c>
      <c r="L185" s="5">
        <v>1430000000</v>
      </c>
      <c r="M185" s="5">
        <v>1430000000</v>
      </c>
      <c r="N185" s="5">
        <v>1430000000</v>
      </c>
      <c r="O185" s="5">
        <v>1430000000</v>
      </c>
      <c r="P185" s="5">
        <v>1430000000</v>
      </c>
      <c r="Q185" s="5">
        <v>1430000000</v>
      </c>
      <c r="R185" s="5">
        <v>1430000000</v>
      </c>
      <c r="S185" s="5">
        <v>1430000000</v>
      </c>
      <c r="T185" s="5">
        <v>1430000000</v>
      </c>
      <c r="U185" s="5">
        <v>1430000000</v>
      </c>
      <c r="V185" s="5">
        <v>1430000000</v>
      </c>
      <c r="W185" s="5">
        <v>1430000000</v>
      </c>
      <c r="X185" s="5">
        <v>1200000000</v>
      </c>
      <c r="Y185" s="5">
        <v>1200000000</v>
      </c>
      <c r="Z185" s="5">
        <v>700000000</v>
      </c>
    </row>
    <row r="186" spans="2:26" ht="15.5" x14ac:dyDescent="0.35">
      <c r="C186" t="s">
        <v>191</v>
      </c>
      <c r="D186" s="6">
        <v>9.7799999999999994</v>
      </c>
      <c r="E186" s="6">
        <v>-3.18</v>
      </c>
      <c r="F186" s="6">
        <v>8.39</v>
      </c>
      <c r="G186" s="6">
        <v>2.96</v>
      </c>
    </row>
    <row r="187" spans="2:26" ht="15.5" x14ac:dyDescent="0.35">
      <c r="C187" t="s">
        <v>192</v>
      </c>
      <c r="D187" s="6">
        <v>7.16</v>
      </c>
      <c r="E187" s="6">
        <v>-26.1</v>
      </c>
      <c r="F187" s="6">
        <v>14.66</v>
      </c>
      <c r="G187" s="6">
        <v>38.51</v>
      </c>
    </row>
    <row r="188" spans="2:26" ht="15.5" x14ac:dyDescent="0.35">
      <c r="C188" t="s">
        <v>70</v>
      </c>
      <c r="D188" s="6">
        <v>2.0099999999999998</v>
      </c>
      <c r="E188" s="6">
        <v>12.31</v>
      </c>
      <c r="F188" s="6">
        <v>4.82</v>
      </c>
      <c r="G188" s="6">
        <v>5.0999999999999996</v>
      </c>
    </row>
    <row r="189" spans="2:26" ht="15.5" x14ac:dyDescent="0.35">
      <c r="C189" t="s">
        <v>193</v>
      </c>
      <c r="D189" s="5">
        <v>12190000000</v>
      </c>
      <c r="E189" s="5">
        <v>-6890000000</v>
      </c>
      <c r="F189" s="5">
        <v>11220000000</v>
      </c>
      <c r="G189" s="5">
        <v>3910000000</v>
      </c>
    </row>
    <row r="190" spans="2:26" ht="15.5" x14ac:dyDescent="0.35">
      <c r="C190" t="s">
        <v>194</v>
      </c>
      <c r="D190" s="6">
        <v>1.5300000000000001E-2</v>
      </c>
      <c r="E190" s="6">
        <v>-5.0000000000000001E-3</v>
      </c>
      <c r="F190" s="6">
        <v>1.3300000000000001E-2</v>
      </c>
      <c r="G190" s="6">
        <v>4.7999999999999996E-3</v>
      </c>
    </row>
    <row r="191" spans="2:26" ht="15.5" x14ac:dyDescent="0.35">
      <c r="C191" t="s">
        <v>195</v>
      </c>
      <c r="D191" s="6">
        <v>2.7400000000000001E-2</v>
      </c>
      <c r="E191" s="6">
        <v>-9.1999999999999998E-3</v>
      </c>
      <c r="F191" s="6">
        <v>2.4E-2</v>
      </c>
      <c r="G191" s="6">
        <v>8.6999999999999994E-3</v>
      </c>
    </row>
    <row r="192" spans="2:26" ht="15.5" x14ac:dyDescent="0.35">
      <c r="C192" t="s">
        <v>196</v>
      </c>
      <c r="D192" s="6">
        <v>1.43E-2</v>
      </c>
      <c r="E192" s="6">
        <v>-9.5999999999999992E-3</v>
      </c>
      <c r="F192" s="6">
        <v>1.3300000000000001E-2</v>
      </c>
      <c r="G192" s="6">
        <v>4.0000000000000001E-3</v>
      </c>
    </row>
    <row r="193" spans="3:7" ht="15.5" x14ac:dyDescent="0.35">
      <c r="C193" t="s">
        <v>197</v>
      </c>
      <c r="D193" s="6">
        <v>26.81</v>
      </c>
      <c r="E193" s="6">
        <v>-5.72</v>
      </c>
      <c r="F193" s="6">
        <v>20.32</v>
      </c>
      <c r="G193" s="6">
        <v>6.26</v>
      </c>
    </row>
    <row r="194" spans="3:7" ht="15.5" x14ac:dyDescent="0.35">
      <c r="C194" t="s">
        <v>198</v>
      </c>
      <c r="D194" s="5">
        <v>528000000000</v>
      </c>
      <c r="E194" s="5">
        <v>514000000000</v>
      </c>
      <c r="F194" s="5">
        <v>516000000000</v>
      </c>
      <c r="G194" s="5">
        <v>504000000000</v>
      </c>
    </row>
    <row r="195" spans="3:7" ht="15.5" x14ac:dyDescent="0.35">
      <c r="C195" t="s">
        <v>199</v>
      </c>
      <c r="D195" s="6">
        <v>0.2</v>
      </c>
      <c r="E195" s="6">
        <v>0.24</v>
      </c>
      <c r="F195" s="6">
        <v>0.35</v>
      </c>
      <c r="G195" s="6">
        <v>0.33</v>
      </c>
    </row>
    <row r="196" spans="3:7" ht="15.5" x14ac:dyDescent="0.35">
      <c r="C196" t="s">
        <v>200</v>
      </c>
      <c r="D196" s="6">
        <v>357.03</v>
      </c>
      <c r="E196" s="6">
        <v>347.25</v>
      </c>
      <c r="F196" s="6">
        <v>349.03</v>
      </c>
      <c r="G196" s="6">
        <v>340.65</v>
      </c>
    </row>
    <row r="197" spans="3:7" ht="15.5" x14ac:dyDescent="0.35">
      <c r="C197" t="s">
        <v>201</v>
      </c>
      <c r="D197" s="6">
        <v>0.2</v>
      </c>
      <c r="E197" s="6">
        <v>0.24</v>
      </c>
      <c r="F197" s="6">
        <v>0.35</v>
      </c>
      <c r="G197" s="6">
        <v>0.33</v>
      </c>
    </row>
    <row r="198" spans="3:7" ht="15.5" x14ac:dyDescent="0.35">
      <c r="C198" t="s">
        <v>202</v>
      </c>
      <c r="D198" s="6">
        <v>357.03</v>
      </c>
      <c r="E198" s="6">
        <v>347.25</v>
      </c>
      <c r="F198" s="6">
        <v>349.03</v>
      </c>
      <c r="G198" s="6">
        <v>340.65</v>
      </c>
    </row>
    <row r="199" spans="3:7" ht="15.5" x14ac:dyDescent="0.35">
      <c r="C199" t="s">
        <v>203</v>
      </c>
      <c r="D199" s="5">
        <v>10000000000</v>
      </c>
      <c r="E199" s="5">
        <v>10000000000</v>
      </c>
      <c r="F199" s="5">
        <v>10000000000</v>
      </c>
      <c r="G199" s="5">
        <v>8000000000</v>
      </c>
    </row>
    <row r="200" spans="3:7" ht="15.5" x14ac:dyDescent="0.35">
      <c r="C200" t="s">
        <v>204</v>
      </c>
      <c r="D200" s="5">
        <v>5000000000</v>
      </c>
      <c r="E200" s="5">
        <v>6000000000</v>
      </c>
      <c r="F200" s="5">
        <v>8000000000</v>
      </c>
      <c r="G200" s="5">
        <v>9000000000</v>
      </c>
    </row>
    <row r="201" spans="3:7" ht="15.5" x14ac:dyDescent="0.35">
      <c r="C201" t="s">
        <v>205</v>
      </c>
      <c r="D201" s="5">
        <v>511000000000</v>
      </c>
      <c r="E201" s="5">
        <v>497000000000</v>
      </c>
      <c r="F201" s="5">
        <v>499000000000</v>
      </c>
      <c r="G201" s="5">
        <v>487000000000</v>
      </c>
    </row>
    <row r="202" spans="3:7" ht="15.5" x14ac:dyDescent="0.35">
      <c r="C202" t="s">
        <v>23</v>
      </c>
      <c r="D202" s="5">
        <v>15000000000</v>
      </c>
      <c r="E202" s="5">
        <v>15000000000</v>
      </c>
      <c r="F202" s="5">
        <v>18000000000</v>
      </c>
      <c r="G202" s="5">
        <v>16000000000</v>
      </c>
    </row>
    <row r="203" spans="3:7" ht="15.5" x14ac:dyDescent="0.35">
      <c r="C203" t="s">
        <v>20</v>
      </c>
      <c r="D203" s="5">
        <v>-9000000000</v>
      </c>
      <c r="E203" s="5">
        <v>-2000000000</v>
      </c>
      <c r="F203" s="5">
        <v>-2000000000</v>
      </c>
      <c r="G203" s="5">
        <v>4000000000</v>
      </c>
    </row>
    <row r="204" spans="3:7" ht="15.5" x14ac:dyDescent="0.35">
      <c r="C204" t="s">
        <v>206</v>
      </c>
      <c r="D204" s="5">
        <v>194000000000</v>
      </c>
      <c r="E204" s="5">
        <v>223000000000</v>
      </c>
      <c r="F204" s="5">
        <v>225000000000</v>
      </c>
      <c r="G204" s="5">
        <v>215000000000</v>
      </c>
    </row>
    <row r="205" spans="3:7" ht="15.5" x14ac:dyDescent="0.35">
      <c r="C205" t="s">
        <v>207</v>
      </c>
      <c r="D205" s="5">
        <v>18000000000</v>
      </c>
      <c r="E205" s="5">
        <v>-16000000000</v>
      </c>
      <c r="F205" s="5">
        <v>13000000000</v>
      </c>
      <c r="G205" s="5">
        <v>-2000000000</v>
      </c>
    </row>
    <row r="206" spans="3:7" ht="15.5" x14ac:dyDescent="0.35">
      <c r="C206" t="s">
        <v>208</v>
      </c>
      <c r="D206" s="5">
        <v>0</v>
      </c>
      <c r="E206" s="5">
        <v>0</v>
      </c>
      <c r="F206" s="5">
        <v>-1000000000</v>
      </c>
      <c r="G206" s="5">
        <v>0</v>
      </c>
    </row>
    <row r="207" spans="3:7" ht="15.5" x14ac:dyDescent="0.35">
      <c r="C207" t="s">
        <v>12</v>
      </c>
      <c r="D207" s="5">
        <v>18000000000</v>
      </c>
      <c r="E207" s="5">
        <v>-16000000000</v>
      </c>
      <c r="F207" s="5">
        <v>12000000000</v>
      </c>
      <c r="G207" s="5">
        <v>-2000000000</v>
      </c>
    </row>
    <row r="208" spans="3:7" ht="15.5" x14ac:dyDescent="0.35">
      <c r="C208" t="s">
        <v>15</v>
      </c>
      <c r="D208" s="6">
        <v>12.4</v>
      </c>
      <c r="E208" s="6">
        <v>-11.01</v>
      </c>
      <c r="F208" s="6">
        <v>8.17</v>
      </c>
      <c r="G208" s="6">
        <v>-1.65</v>
      </c>
    </row>
    <row r="209" spans="3:26" ht="15.5" x14ac:dyDescent="0.35">
      <c r="C209" t="s">
        <v>57</v>
      </c>
      <c r="I209" s="6">
        <v>11.16</v>
      </c>
      <c r="J209" s="6">
        <v>9.9700000000000006</v>
      </c>
      <c r="K209" s="6">
        <v>11.44</v>
      </c>
      <c r="L209" s="6">
        <v>10.88</v>
      </c>
      <c r="M209" s="6">
        <v>-1.0900000000000001</v>
      </c>
      <c r="N209" s="6">
        <v>7.92</v>
      </c>
      <c r="O209" s="6">
        <v>15.47</v>
      </c>
      <c r="P209" s="6">
        <v>34.340000000000003</v>
      </c>
      <c r="Q209" s="6">
        <v>36.83</v>
      </c>
      <c r="R209" s="6">
        <v>34.47</v>
      </c>
      <c r="S209" s="6">
        <v>3.32</v>
      </c>
      <c r="T209" s="6">
        <v>20.99</v>
      </c>
      <c r="U209" s="6">
        <v>22.64</v>
      </c>
      <c r="V209" s="6">
        <v>6.7</v>
      </c>
      <c r="W209" s="6">
        <v>1.68</v>
      </c>
      <c r="X209" s="6">
        <v>15.52</v>
      </c>
      <c r="Y209" s="6">
        <v>7.18</v>
      </c>
      <c r="Z209" s="6">
        <v>3.12</v>
      </c>
    </row>
    <row r="210" spans="3:26" ht="15.5" x14ac:dyDescent="0.35">
      <c r="C210" t="s">
        <v>69</v>
      </c>
      <c r="I210" s="6">
        <v>7.44</v>
      </c>
      <c r="J210" s="6">
        <v>5.92</v>
      </c>
      <c r="K210" s="6">
        <v>5.24</v>
      </c>
      <c r="L210" s="6">
        <v>6.25</v>
      </c>
      <c r="M210" s="6">
        <v>-84.4</v>
      </c>
      <c r="N210" s="6">
        <v>9.4700000000000006</v>
      </c>
      <c r="O210" s="6">
        <v>4.1399999999999997</v>
      </c>
      <c r="P210" s="6">
        <v>2.59</v>
      </c>
      <c r="Q210" s="6">
        <v>3.39</v>
      </c>
      <c r="R210" s="6">
        <v>3.08</v>
      </c>
      <c r="S210" s="6">
        <v>256.02</v>
      </c>
      <c r="T210" s="6">
        <v>36.68</v>
      </c>
      <c r="U210" s="6">
        <v>20.100000000000001</v>
      </c>
      <c r="V210" s="6">
        <v>37.31</v>
      </c>
      <c r="W210" s="6">
        <v>369.05</v>
      </c>
      <c r="X210" s="6">
        <v>15.79</v>
      </c>
      <c r="Y210" s="6">
        <v>32.729999999999997</v>
      </c>
      <c r="Z210" s="5">
        <v>0</v>
      </c>
    </row>
    <row r="211" spans="3:26" ht="15.5" x14ac:dyDescent="0.35">
      <c r="C211" t="s">
        <v>72</v>
      </c>
      <c r="I211" s="6">
        <v>1.06</v>
      </c>
      <c r="J211" s="6">
        <v>0.84</v>
      </c>
      <c r="K211" s="6">
        <v>0.91</v>
      </c>
      <c r="L211" s="6">
        <v>1.04</v>
      </c>
      <c r="M211" s="6">
        <v>2.1800000000000002</v>
      </c>
      <c r="N211" s="6">
        <v>1.47</v>
      </c>
      <c r="O211" s="6">
        <v>0.7</v>
      </c>
      <c r="P211" s="6">
        <v>0.63</v>
      </c>
      <c r="Q211" s="6">
        <v>0.95</v>
      </c>
      <c r="R211" s="6">
        <v>0.67</v>
      </c>
      <c r="S211" s="6">
        <v>7.12</v>
      </c>
      <c r="T211" s="6">
        <v>5.0999999999999996</v>
      </c>
      <c r="U211" s="6">
        <v>3.62</v>
      </c>
      <c r="V211" s="6">
        <v>3.41</v>
      </c>
      <c r="W211" s="5">
        <v>16</v>
      </c>
      <c r="X211" s="6">
        <v>3.5</v>
      </c>
      <c r="Y211" s="6">
        <v>3.81</v>
      </c>
      <c r="Z211" s="5">
        <v>0</v>
      </c>
    </row>
    <row r="212" spans="3:26" ht="15.5" x14ac:dyDescent="0.35">
      <c r="C212" t="s">
        <v>209</v>
      </c>
      <c r="I212" s="5">
        <v>11570000000</v>
      </c>
      <c r="J212" s="5">
        <v>11370000000</v>
      </c>
      <c r="K212" s="5">
        <v>13850000000</v>
      </c>
      <c r="L212" s="5">
        <v>14990000000</v>
      </c>
      <c r="M212" s="5">
        <v>830000000</v>
      </c>
      <c r="N212" s="5">
        <v>-1200000000</v>
      </c>
      <c r="O212" s="5">
        <v>24040000000</v>
      </c>
      <c r="P212" s="5">
        <v>70640000000</v>
      </c>
    </row>
    <row r="213" spans="3:26" ht="15.5" x14ac:dyDescent="0.35">
      <c r="C213" t="s">
        <v>210</v>
      </c>
      <c r="I213" s="6">
        <v>1.7500000000000002E-2</v>
      </c>
      <c r="J213" s="6">
        <v>1.5600000000000001E-2</v>
      </c>
      <c r="K213" s="6">
        <v>1.8000000000000002E-2</v>
      </c>
      <c r="L213" s="6">
        <v>1.7600000000000001E-2</v>
      </c>
      <c r="M213" s="6">
        <v>-1.8E-3</v>
      </c>
      <c r="N213" s="6">
        <v>1.2500000000000001E-2</v>
      </c>
      <c r="O213" s="6">
        <v>2.5499999999999998E-2</v>
      </c>
      <c r="P213" s="6">
        <v>5.7800000000000004E-2</v>
      </c>
      <c r="Q213" s="6">
        <v>6.2400000000000004E-2</v>
      </c>
      <c r="R213" s="6">
        <v>6.25E-2</v>
      </c>
      <c r="S213" s="6">
        <v>7.0999999999999995E-3</v>
      </c>
      <c r="T213" s="6">
        <v>5.0799999999999998E-2</v>
      </c>
      <c r="U213" s="6">
        <v>7.4900000000000008E-2</v>
      </c>
      <c r="V213" s="6">
        <v>2.7999999999999997E-2</v>
      </c>
      <c r="W213" s="6">
        <v>1.0763</v>
      </c>
      <c r="X213" s="6">
        <v>9.7200000000000009E-2</v>
      </c>
      <c r="Y213" s="6">
        <v>5.1699999999999996E-2</v>
      </c>
      <c r="Z213" s="6">
        <v>1.7600000000000001E-2</v>
      </c>
    </row>
    <row r="214" spans="3:26" ht="15.5" x14ac:dyDescent="0.35">
      <c r="C214" t="s">
        <v>211</v>
      </c>
      <c r="I214" s="6">
        <v>3.2099999999999997E-2</v>
      </c>
      <c r="J214" s="6">
        <v>2.98E-2</v>
      </c>
      <c r="K214" s="6">
        <v>3.5099999999999999E-2</v>
      </c>
      <c r="L214" s="6">
        <v>3.4599999999999999E-2</v>
      </c>
      <c r="M214" s="6">
        <v>-3.5999999999999999E-3</v>
      </c>
      <c r="N214" s="6">
        <v>2.6000000000000002E-2</v>
      </c>
      <c r="O214" s="6">
        <v>5.21E-2</v>
      </c>
      <c r="P214" s="6">
        <v>0.12189999999999999</v>
      </c>
      <c r="Q214" s="6">
        <v>0.1489</v>
      </c>
      <c r="R214" s="6">
        <v>0.16440000000000002</v>
      </c>
      <c r="S214" s="6">
        <v>1.9E-2</v>
      </c>
      <c r="T214" s="6">
        <v>0.12230000000000001</v>
      </c>
      <c r="U214" s="6">
        <v>0.14510000000000001</v>
      </c>
      <c r="V214" s="6">
        <v>5.0199999999999995E-2</v>
      </c>
      <c r="W214" s="6">
        <v>1.32E-2</v>
      </c>
      <c r="X214" s="6">
        <v>0.12140000000000001</v>
      </c>
      <c r="Y214" s="6">
        <v>6.3899999999999998E-2</v>
      </c>
      <c r="Z214" s="6">
        <v>2.9600000000000001E-2</v>
      </c>
    </row>
    <row r="215" spans="3:26" ht="15.5" x14ac:dyDescent="0.35">
      <c r="C215" t="s">
        <v>212</v>
      </c>
      <c r="I215" s="6">
        <v>1.06E-2</v>
      </c>
      <c r="J215" s="6">
        <v>1.01E-2</v>
      </c>
      <c r="K215" s="6">
        <v>1.3899999999999999E-2</v>
      </c>
      <c r="L215" s="6">
        <v>1.5600000000000001E-2</v>
      </c>
      <c r="M215" s="6">
        <v>-3.8E-3</v>
      </c>
      <c r="N215" s="6">
        <v>-6.7000000000000002E-3</v>
      </c>
      <c r="O215" s="6">
        <v>3.4300000000000004E-2</v>
      </c>
      <c r="P215" s="6">
        <v>0.10710000000000001</v>
      </c>
      <c r="Q215" s="6">
        <v>0.1075</v>
      </c>
      <c r="R215" s="6">
        <v>0.13489999999999999</v>
      </c>
      <c r="S215" s="6">
        <v>7.5700000000000003E-2</v>
      </c>
      <c r="T215" s="6">
        <v>0.20219999999999999</v>
      </c>
      <c r="U215" s="6">
        <v>0.18179999999999999</v>
      </c>
      <c r="V215" s="6">
        <v>0.2266</v>
      </c>
      <c r="W215" s="6">
        <v>0.16020000000000001</v>
      </c>
      <c r="X215" s="6">
        <v>0.17309999999999998</v>
      </c>
      <c r="Y215" s="6">
        <v>0.1401</v>
      </c>
      <c r="Z215" s="6">
        <v>0.1018</v>
      </c>
    </row>
    <row r="216" spans="3:26" ht="15.5" x14ac:dyDescent="0.35">
      <c r="C216" t="s">
        <v>213</v>
      </c>
      <c r="I216" s="6">
        <v>45.07</v>
      </c>
      <c r="J216" s="6">
        <v>40.75</v>
      </c>
      <c r="K216" s="6">
        <v>88.89</v>
      </c>
      <c r="L216" s="6">
        <v>151.04</v>
      </c>
      <c r="M216" s="6">
        <v>-30.44</v>
      </c>
      <c r="N216" s="6">
        <v>-25.42</v>
      </c>
      <c r="O216" s="6">
        <v>8.59</v>
      </c>
      <c r="P216" s="6">
        <v>3.9</v>
      </c>
      <c r="Q216" s="6">
        <v>5.34</v>
      </c>
      <c r="R216" s="6">
        <v>3.74</v>
      </c>
      <c r="S216" s="6">
        <v>1.66</v>
      </c>
      <c r="T216" s="6">
        <v>4.17</v>
      </c>
      <c r="U216" s="6">
        <v>11.18</v>
      </c>
      <c r="V216" s="6">
        <v>4.32</v>
      </c>
    </row>
    <row r="217" spans="3:26" ht="15.5" x14ac:dyDescent="0.35">
      <c r="C217" t="s">
        <v>66</v>
      </c>
      <c r="I217" s="6">
        <v>0.24</v>
      </c>
      <c r="J217" s="6">
        <v>0.18</v>
      </c>
      <c r="K217" s="6">
        <v>0.18</v>
      </c>
      <c r="L217" s="6">
        <v>0.22</v>
      </c>
      <c r="M217" s="6">
        <v>0.3</v>
      </c>
      <c r="N217" s="6">
        <v>0.25</v>
      </c>
      <c r="O217" s="6">
        <v>0.22</v>
      </c>
      <c r="P217" s="6">
        <v>0.32</v>
      </c>
      <c r="Q217" s="6">
        <v>0.51</v>
      </c>
      <c r="R217" s="6">
        <v>0.51</v>
      </c>
      <c r="S217" s="6">
        <v>4.87</v>
      </c>
      <c r="T217" s="6">
        <v>4.49</v>
      </c>
      <c r="U217" s="6">
        <v>2.92</v>
      </c>
      <c r="V217" s="6">
        <v>1.87</v>
      </c>
      <c r="W217" s="6">
        <v>4.8899999999999997</v>
      </c>
      <c r="X217" s="6">
        <v>1.92</v>
      </c>
      <c r="Y217" s="6">
        <v>2.09</v>
      </c>
      <c r="Z217" s="5">
        <v>0</v>
      </c>
    </row>
    <row r="218" spans="3:26" ht="15.5" x14ac:dyDescent="0.35">
      <c r="C218" t="s">
        <v>63</v>
      </c>
      <c r="I218" s="6">
        <v>347.25</v>
      </c>
      <c r="J218" s="6">
        <v>334.5</v>
      </c>
      <c r="K218" s="6">
        <v>326.29000000000002</v>
      </c>
      <c r="L218" s="6">
        <v>314.87</v>
      </c>
      <c r="M218" s="6">
        <v>303.98</v>
      </c>
      <c r="N218" s="6">
        <v>305.08</v>
      </c>
      <c r="O218" s="6">
        <v>297.17</v>
      </c>
      <c r="P218" s="6">
        <v>281.72000000000003</v>
      </c>
      <c r="Q218" s="6">
        <v>247.41</v>
      </c>
      <c r="R218" s="6">
        <v>209.68</v>
      </c>
      <c r="S218" s="6">
        <v>174.6</v>
      </c>
      <c r="T218" s="6">
        <v>171.61</v>
      </c>
      <c r="U218" s="6">
        <v>156.01</v>
      </c>
      <c r="V218" s="6">
        <v>133.38</v>
      </c>
      <c r="W218" s="6">
        <v>126.69</v>
      </c>
      <c r="X218" s="6">
        <v>127.86</v>
      </c>
      <c r="Y218" s="6">
        <v>112.37</v>
      </c>
      <c r="Z218" s="6">
        <v>105.27</v>
      </c>
    </row>
    <row r="219" spans="3:26" ht="15.5" x14ac:dyDescent="0.35">
      <c r="C219" t="s">
        <v>214</v>
      </c>
      <c r="I219" s="6">
        <v>0.24</v>
      </c>
      <c r="J219" s="6">
        <v>0.18</v>
      </c>
      <c r="K219" s="6">
        <v>0.18</v>
      </c>
      <c r="L219" s="6">
        <v>0.22</v>
      </c>
      <c r="M219" s="6">
        <v>0.3</v>
      </c>
      <c r="N219" s="6">
        <v>0.25</v>
      </c>
      <c r="O219" s="6">
        <v>0.22</v>
      </c>
      <c r="P219" s="6">
        <v>0.32</v>
      </c>
      <c r="Q219" s="6">
        <v>0.51</v>
      </c>
      <c r="R219" s="6">
        <v>0.51</v>
      </c>
      <c r="S219" s="6">
        <v>4.87</v>
      </c>
      <c r="T219" s="6">
        <v>4.49</v>
      </c>
      <c r="U219" s="6">
        <v>2.92</v>
      </c>
      <c r="V219" s="6">
        <v>1.87</v>
      </c>
      <c r="W219" s="6">
        <v>4.8899999999999997</v>
      </c>
      <c r="X219" s="6">
        <v>1.92</v>
      </c>
      <c r="Y219" s="6">
        <v>2.09</v>
      </c>
      <c r="Z219" s="5">
        <v>0</v>
      </c>
    </row>
    <row r="220" spans="3:26" ht="15.5" x14ac:dyDescent="0.35">
      <c r="C220" t="s">
        <v>215</v>
      </c>
      <c r="I220" s="6">
        <v>347.25</v>
      </c>
      <c r="J220" s="6">
        <v>334.5</v>
      </c>
      <c r="K220" s="6">
        <v>326.29000000000002</v>
      </c>
      <c r="L220" s="6">
        <v>314.87</v>
      </c>
      <c r="M220" s="6">
        <v>303.98</v>
      </c>
      <c r="N220" s="6">
        <v>305.08</v>
      </c>
      <c r="O220" s="6">
        <v>297.17</v>
      </c>
      <c r="P220" s="6">
        <v>281.72000000000003</v>
      </c>
      <c r="Q220" s="6">
        <v>247.41</v>
      </c>
      <c r="R220" s="6">
        <v>209.68</v>
      </c>
      <c r="S220" s="6">
        <v>174.6</v>
      </c>
      <c r="T220" s="6">
        <v>171.61</v>
      </c>
      <c r="U220" s="6">
        <v>156.01</v>
      </c>
      <c r="V220" s="6">
        <v>133.38</v>
      </c>
      <c r="W220" s="6">
        <v>126.69</v>
      </c>
      <c r="X220" s="6">
        <v>127.86</v>
      </c>
      <c r="Y220" s="6">
        <v>112.37</v>
      </c>
      <c r="Z220" s="6">
        <v>105.27</v>
      </c>
    </row>
    <row r="221" spans="3:26" ht="15.5" x14ac:dyDescent="0.35">
      <c r="C221" t="s">
        <v>216</v>
      </c>
      <c r="I221" s="5">
        <v>10000000000</v>
      </c>
      <c r="J221" s="5">
        <v>8000000000</v>
      </c>
      <c r="K221" s="5">
        <v>6000000000</v>
      </c>
      <c r="L221" s="5">
        <v>0</v>
      </c>
      <c r="M221" s="5">
        <v>0</v>
      </c>
      <c r="N221" s="5">
        <v>104000000000</v>
      </c>
      <c r="O221" s="5">
        <v>112000000000</v>
      </c>
      <c r="P221" s="5">
        <v>89000000000</v>
      </c>
      <c r="Q221" s="5">
        <v>90000000000</v>
      </c>
      <c r="R221" s="5">
        <v>89000000000</v>
      </c>
      <c r="S221" s="5">
        <v>105000000000</v>
      </c>
      <c r="T221" s="5">
        <v>114000000000</v>
      </c>
      <c r="U221" s="5">
        <v>20000000000</v>
      </c>
      <c r="V221" s="5">
        <v>32000000000</v>
      </c>
      <c r="W221" s="5">
        <v>33000000000</v>
      </c>
      <c r="X221" s="5">
        <v>16000000000</v>
      </c>
      <c r="Y221" s="5">
        <v>14000000000</v>
      </c>
      <c r="Z221" s="5">
        <v>7000000000</v>
      </c>
    </row>
    <row r="222" spans="3:26" ht="15.5" x14ac:dyDescent="0.35">
      <c r="C222" t="s">
        <v>217</v>
      </c>
      <c r="I222" s="5">
        <v>6000000000</v>
      </c>
      <c r="J222" s="5">
        <v>10000000000</v>
      </c>
      <c r="K222" s="5">
        <v>20000000000</v>
      </c>
      <c r="L222" s="5">
        <v>0</v>
      </c>
      <c r="M222" s="5">
        <v>0</v>
      </c>
      <c r="N222" s="5">
        <v>0</v>
      </c>
      <c r="O222" s="5">
        <v>0</v>
      </c>
      <c r="P222" s="5">
        <v>2000000000</v>
      </c>
      <c r="Q222" s="5">
        <v>3000000000</v>
      </c>
      <c r="R222" s="5">
        <v>5000000000</v>
      </c>
      <c r="S222" s="5">
        <v>9000000000</v>
      </c>
      <c r="T222" s="5">
        <v>19000000000</v>
      </c>
      <c r="U222" s="5">
        <v>0</v>
      </c>
      <c r="V222" s="5">
        <v>3000000000</v>
      </c>
      <c r="W222" s="5">
        <v>1000000000</v>
      </c>
      <c r="X222" s="5">
        <v>1000000000</v>
      </c>
    </row>
    <row r="223" spans="3:26" ht="15.5" x14ac:dyDescent="0.35">
      <c r="C223" t="s">
        <v>25</v>
      </c>
      <c r="I223" s="5">
        <v>15000000000</v>
      </c>
      <c r="J223" s="5">
        <v>18000000000</v>
      </c>
      <c r="K223" s="5">
        <v>26000000000</v>
      </c>
      <c r="L223" s="5">
        <v>1000000000</v>
      </c>
      <c r="M223" s="5">
        <v>1000000000</v>
      </c>
      <c r="N223" s="5">
        <v>104000000000</v>
      </c>
      <c r="O223" s="5">
        <v>112000000000</v>
      </c>
      <c r="P223" s="5">
        <v>91000000000</v>
      </c>
      <c r="Q223" s="5">
        <v>93000000000</v>
      </c>
      <c r="R223" s="5">
        <v>94000000000</v>
      </c>
      <c r="S223" s="5">
        <v>114000000000</v>
      </c>
      <c r="T223" s="5">
        <v>132000000000</v>
      </c>
      <c r="U223" s="5">
        <v>20000000000</v>
      </c>
      <c r="V223" s="5">
        <v>35000000000</v>
      </c>
      <c r="W223" s="5">
        <v>34000000000</v>
      </c>
      <c r="X223" s="5">
        <v>17000000000</v>
      </c>
      <c r="Y223" s="5">
        <v>14000000000</v>
      </c>
      <c r="Z223" s="5">
        <v>7000000000</v>
      </c>
    </row>
    <row r="224" spans="3:26" ht="15.5" x14ac:dyDescent="0.35">
      <c r="C224" t="s">
        <v>22</v>
      </c>
      <c r="I224" s="5">
        <v>-2000000000</v>
      </c>
      <c r="J224" s="5">
        <v>-1000000000</v>
      </c>
      <c r="K224" s="5">
        <v>6000000000</v>
      </c>
      <c r="L224" s="5">
        <v>-9000000000</v>
      </c>
      <c r="M224" s="5">
        <v>-12000000000</v>
      </c>
      <c r="N224" s="5">
        <v>95000000000</v>
      </c>
      <c r="O224" s="5">
        <v>102000000000</v>
      </c>
      <c r="P224" s="5">
        <v>81000000000</v>
      </c>
      <c r="Q224" s="5">
        <v>87000000000</v>
      </c>
      <c r="R224" s="5">
        <v>86000000000</v>
      </c>
      <c r="S224" s="5">
        <v>109000000000</v>
      </c>
      <c r="T224" s="5">
        <v>126000000000</v>
      </c>
      <c r="U224" s="5">
        <v>11000000000</v>
      </c>
      <c r="V224" s="5">
        <v>32000000000</v>
      </c>
      <c r="W224" s="5">
        <v>34000000000</v>
      </c>
      <c r="X224" s="5">
        <v>16000000000</v>
      </c>
      <c r="Y224" s="5">
        <v>-7000000000</v>
      </c>
      <c r="Z224" s="5">
        <v>4000000000</v>
      </c>
    </row>
    <row r="225" spans="2:26" ht="15.5" x14ac:dyDescent="0.35">
      <c r="C225" t="s">
        <v>218</v>
      </c>
      <c r="I225" s="5">
        <v>223000000000</v>
      </c>
      <c r="J225" s="5">
        <v>256000000000</v>
      </c>
      <c r="K225" s="5">
        <v>296000000000</v>
      </c>
      <c r="L225" s="5">
        <v>284000000000</v>
      </c>
      <c r="M225" s="5">
        <v>247000000000</v>
      </c>
      <c r="N225" s="5">
        <v>150000000000</v>
      </c>
      <c r="O225" s="5">
        <v>109000000000</v>
      </c>
      <c r="P225" s="5">
        <v>25000000000</v>
      </c>
      <c r="Q225" s="5">
        <v>43000000000</v>
      </c>
      <c r="R225" s="5">
        <v>92000000000</v>
      </c>
      <c r="S225" s="5">
        <v>20000000000</v>
      </c>
      <c r="T225" s="5">
        <v>-200000000000</v>
      </c>
      <c r="U225" s="5">
        <v>-78000000000</v>
      </c>
      <c r="V225" s="5">
        <v>-34000000000</v>
      </c>
      <c r="W225" s="5">
        <v>-50000000000</v>
      </c>
      <c r="X225" s="5">
        <v>50000000000</v>
      </c>
      <c r="Y225" s="5">
        <v>70000000000</v>
      </c>
      <c r="Z225" s="5">
        <v>48000000000</v>
      </c>
    </row>
    <row r="226" spans="2:26" ht="15.5" x14ac:dyDescent="0.35">
      <c r="C226" t="s">
        <v>219</v>
      </c>
      <c r="I226" s="5">
        <v>2000000000</v>
      </c>
      <c r="J226" s="5">
        <v>9000000000</v>
      </c>
      <c r="K226" s="5">
        <v>-4000000000</v>
      </c>
      <c r="L226" s="5">
        <v>1000000000</v>
      </c>
      <c r="M226" s="5">
        <v>79000000000</v>
      </c>
      <c r="N226" s="5">
        <v>7000000000</v>
      </c>
      <c r="O226" s="5">
        <v>0</v>
      </c>
      <c r="P226" s="5">
        <v>10000000000</v>
      </c>
      <c r="Q226" s="5">
        <v>-8000000000</v>
      </c>
      <c r="R226" s="5">
        <v>89000000000</v>
      </c>
      <c r="S226" s="5">
        <v>-44000000000</v>
      </c>
      <c r="T226" s="5">
        <v>-15000000000</v>
      </c>
      <c r="U226" s="5">
        <v>107000000000</v>
      </c>
      <c r="V226" s="5">
        <v>8000000000</v>
      </c>
      <c r="W226" s="5">
        <v>-38000000000</v>
      </c>
      <c r="X226" s="5">
        <v>-18000000000</v>
      </c>
      <c r="Y226" s="5">
        <v>-39000000000</v>
      </c>
      <c r="Z226" s="5">
        <v>-1000000000</v>
      </c>
    </row>
    <row r="227" spans="2:26" ht="15.5" x14ac:dyDescent="0.35">
      <c r="C227" t="s">
        <v>220</v>
      </c>
      <c r="I227" s="5">
        <v>0</v>
      </c>
      <c r="J227" s="5">
        <v>-2000000000</v>
      </c>
      <c r="K227" s="5">
        <v>-10000000000</v>
      </c>
      <c r="L227" s="5">
        <v>-3000000000</v>
      </c>
      <c r="M227" s="5">
        <v>-1000000000</v>
      </c>
      <c r="N227" s="5">
        <v>-7000000000</v>
      </c>
      <c r="O227" s="5">
        <v>-2000000000</v>
      </c>
      <c r="P227" s="5">
        <v>-2000000000</v>
      </c>
      <c r="Q227" s="5">
        <v>-2000000000</v>
      </c>
      <c r="R227" s="5">
        <v>-3000000000</v>
      </c>
      <c r="S227" s="5">
        <v>-13000000000</v>
      </c>
      <c r="T227" s="5">
        <v>-10000000000</v>
      </c>
      <c r="U227" s="5">
        <v>-6000000000</v>
      </c>
      <c r="V227" s="5">
        <v>-8000000000</v>
      </c>
      <c r="W227" s="5">
        <v>-3000000000</v>
      </c>
      <c r="X227" s="5">
        <v>-3000000000</v>
      </c>
      <c r="Y227" s="5">
        <v>0</v>
      </c>
      <c r="Z227" s="5">
        <v>-6000000000</v>
      </c>
    </row>
    <row r="228" spans="2:26" ht="15.5" x14ac:dyDescent="0.35">
      <c r="C228" t="s">
        <v>14</v>
      </c>
      <c r="I228" s="5">
        <v>2000000000</v>
      </c>
      <c r="J228" s="5">
        <v>7000000000</v>
      </c>
      <c r="K228" s="5">
        <v>-14000000000</v>
      </c>
      <c r="L228" s="5">
        <v>-2000000000</v>
      </c>
      <c r="M228" s="5">
        <v>78000000000</v>
      </c>
      <c r="N228" s="5">
        <v>1000000000</v>
      </c>
      <c r="O228" s="5">
        <v>-3000000000</v>
      </c>
      <c r="P228" s="5">
        <v>8000000000</v>
      </c>
      <c r="Q228" s="5">
        <v>-10000000000</v>
      </c>
      <c r="R228" s="5">
        <v>86000000000</v>
      </c>
      <c r="S228" s="5">
        <v>-57000000000</v>
      </c>
      <c r="T228" s="5">
        <v>-25000000000</v>
      </c>
      <c r="U228" s="5">
        <v>101000000000</v>
      </c>
      <c r="V228" s="5">
        <v>0</v>
      </c>
      <c r="W228" s="5">
        <v>-41000000000</v>
      </c>
      <c r="X228" s="5">
        <v>-21000000000</v>
      </c>
      <c r="Y228" s="5">
        <v>-39000000000</v>
      </c>
      <c r="Z228" s="5">
        <v>-7000000000</v>
      </c>
    </row>
    <row r="229" spans="2:26" ht="15.5" x14ac:dyDescent="0.35">
      <c r="C229" t="s">
        <v>16</v>
      </c>
      <c r="I229" s="6">
        <v>1.1100000000000001</v>
      </c>
      <c r="J229" s="6">
        <v>5.01</v>
      </c>
      <c r="K229" s="6">
        <v>-9.9499999999999993</v>
      </c>
      <c r="L229" s="6">
        <v>-1.72</v>
      </c>
      <c r="M229" s="6">
        <v>54.9</v>
      </c>
      <c r="N229" s="6">
        <v>0.41</v>
      </c>
      <c r="O229" s="6">
        <v>-1.79</v>
      </c>
      <c r="P229" s="6">
        <v>5.25</v>
      </c>
      <c r="Q229" s="6">
        <v>-6.67</v>
      </c>
      <c r="R229" s="6">
        <v>59.93</v>
      </c>
      <c r="S229" s="6">
        <v>-39.96</v>
      </c>
      <c r="T229" s="6">
        <v>-17.55</v>
      </c>
      <c r="U229" s="6">
        <v>70.56</v>
      </c>
      <c r="V229" s="6">
        <v>-0.17</v>
      </c>
      <c r="W229" s="6">
        <v>-28.76</v>
      </c>
      <c r="X229" s="6">
        <v>-17.86</v>
      </c>
      <c r="Y229" s="6">
        <v>-32.590000000000003</v>
      </c>
      <c r="Z229" s="6">
        <v>-9.85</v>
      </c>
    </row>
    <row r="231" spans="2:26" ht="15.5" x14ac:dyDescent="0.35">
      <c r="B231" t="s">
        <v>221</v>
      </c>
      <c r="C231" t="s">
        <v>222</v>
      </c>
      <c r="D231" s="5">
        <v>14000000000</v>
      </c>
      <c r="E231" s="5">
        <v>-5000000000</v>
      </c>
      <c r="F231" s="5">
        <v>12000000000</v>
      </c>
      <c r="G231" s="5">
        <v>4000000000</v>
      </c>
      <c r="H231" s="5">
        <v>56000000000</v>
      </c>
      <c r="I231" s="5">
        <v>16000000000</v>
      </c>
      <c r="J231" s="5">
        <v>14000000000</v>
      </c>
      <c r="K231" s="5">
        <v>16000000000</v>
      </c>
      <c r="L231" s="5">
        <v>16000000000</v>
      </c>
      <c r="M231" s="5">
        <v>-2000000000</v>
      </c>
      <c r="N231" s="5">
        <v>11000000000</v>
      </c>
      <c r="O231" s="5">
        <v>22000000000</v>
      </c>
      <c r="P231" s="5">
        <v>49000000000</v>
      </c>
      <c r="Q231" s="5">
        <v>53000000000</v>
      </c>
    </row>
    <row r="232" spans="2:26" ht="15.5" x14ac:dyDescent="0.35">
      <c r="C232" t="s">
        <v>223</v>
      </c>
      <c r="H232" s="5">
        <v>26000000000</v>
      </c>
      <c r="I232" s="5">
        <v>16000000000</v>
      </c>
      <c r="J232" s="5">
        <v>14000000000</v>
      </c>
      <c r="K232" s="5">
        <v>16000000000</v>
      </c>
      <c r="L232" s="5">
        <v>16000000000</v>
      </c>
      <c r="M232" s="5">
        <v>-2000000000</v>
      </c>
      <c r="N232" s="5">
        <v>11000000000</v>
      </c>
      <c r="O232" s="5">
        <v>22000000000</v>
      </c>
      <c r="P232" s="5">
        <v>49000000000</v>
      </c>
      <c r="Q232" s="5">
        <v>53000000000</v>
      </c>
    </row>
    <row r="233" spans="2:26" ht="15.5" x14ac:dyDescent="0.35">
      <c r="C233" t="s">
        <v>56</v>
      </c>
      <c r="D233" s="6">
        <v>9.7799999999999994</v>
      </c>
      <c r="E233" s="6">
        <v>-3.18</v>
      </c>
      <c r="F233" s="6">
        <v>8.39</v>
      </c>
      <c r="G233" s="6">
        <v>2.96</v>
      </c>
      <c r="H233" s="6">
        <v>39.119999999999997</v>
      </c>
      <c r="I233" s="6">
        <v>11.16</v>
      </c>
      <c r="J233" s="6">
        <v>9.9700000000000006</v>
      </c>
      <c r="K233" s="6">
        <v>11.44</v>
      </c>
      <c r="L233" s="6">
        <v>10.88</v>
      </c>
      <c r="M233" s="6">
        <v>-1.0900000000000001</v>
      </c>
      <c r="N233" s="6">
        <v>7.92</v>
      </c>
      <c r="O233" s="6">
        <v>15.47</v>
      </c>
      <c r="P233" s="6">
        <v>34.340000000000003</v>
      </c>
      <c r="Q233" s="6">
        <v>36.83</v>
      </c>
    </row>
    <row r="234" spans="2:26" ht="15.5" x14ac:dyDescent="0.35">
      <c r="C234" t="s">
        <v>226</v>
      </c>
      <c r="H234" s="6">
        <v>17.940000000000001</v>
      </c>
      <c r="I234" s="6">
        <v>11.16</v>
      </c>
      <c r="J234" s="6">
        <v>9.9700000000000006</v>
      </c>
      <c r="K234" s="6">
        <v>11.44</v>
      </c>
      <c r="L234" s="6">
        <v>10.88</v>
      </c>
      <c r="M234" s="6">
        <v>-1.0900000000000001</v>
      </c>
      <c r="N234" s="6">
        <v>7.92</v>
      </c>
      <c r="O234" s="6">
        <v>15.47</v>
      </c>
      <c r="P234" s="6">
        <v>34.340000000000003</v>
      </c>
      <c r="Q234" s="6">
        <v>36.83</v>
      </c>
    </row>
    <row r="235" spans="2:26" ht="15.5" x14ac:dyDescent="0.35">
      <c r="C235" t="s">
        <v>229</v>
      </c>
      <c r="D235" s="5">
        <v>50000000000</v>
      </c>
      <c r="E235" s="5">
        <v>10000000000</v>
      </c>
      <c r="F235" s="5">
        <v>36000000000</v>
      </c>
      <c r="G235" s="5">
        <v>32000000000</v>
      </c>
      <c r="H235" s="5">
        <v>199000000000</v>
      </c>
      <c r="I235" s="5">
        <v>112000000000</v>
      </c>
      <c r="J235" s="5">
        <v>100000000000</v>
      </c>
      <c r="K235" s="5">
        <v>94000000000</v>
      </c>
      <c r="L235" s="5">
        <v>94000000000</v>
      </c>
      <c r="M235" s="5">
        <v>60000000000</v>
      </c>
      <c r="N235" s="5">
        <v>73000000000</v>
      </c>
      <c r="O235" s="5">
        <v>131000000000</v>
      </c>
      <c r="P235" s="5">
        <v>201000000000</v>
      </c>
      <c r="Q235" s="5">
        <v>189000000000</v>
      </c>
    </row>
    <row r="236" spans="2:26" ht="15.5" x14ac:dyDescent="0.35">
      <c r="C236" t="s">
        <v>230</v>
      </c>
      <c r="H236" s="5">
        <v>128000000000</v>
      </c>
      <c r="I236" s="5">
        <v>112000000000</v>
      </c>
      <c r="J236" s="5">
        <v>100000000000</v>
      </c>
      <c r="K236" s="5">
        <v>94000000000</v>
      </c>
      <c r="L236" s="5">
        <v>94000000000</v>
      </c>
      <c r="M236" s="5">
        <v>60000000000</v>
      </c>
      <c r="N236" s="5">
        <v>73000000000</v>
      </c>
      <c r="O236" s="5">
        <v>131000000000</v>
      </c>
      <c r="P236" s="5">
        <v>201000000000</v>
      </c>
      <c r="Q236" s="5">
        <v>189000000000</v>
      </c>
    </row>
    <row r="237" spans="2:26" ht="15.5" x14ac:dyDescent="0.35">
      <c r="C237" t="s">
        <v>234</v>
      </c>
      <c r="I237" s="6">
        <v>1.56</v>
      </c>
    </row>
    <row r="238" spans="2:26" ht="15.5" x14ac:dyDescent="0.35">
      <c r="C238" t="s">
        <v>235</v>
      </c>
      <c r="I238" s="6">
        <v>3.4</v>
      </c>
    </row>
    <row r="239" spans="2:26" ht="15.5" x14ac:dyDescent="0.35">
      <c r="C239" t="s">
        <v>237</v>
      </c>
      <c r="I239" s="6">
        <v>7.5</v>
      </c>
    </row>
    <row r="240" spans="2:26" ht="15.5" x14ac:dyDescent="0.35">
      <c r="C240" t="s">
        <v>238</v>
      </c>
      <c r="I240" s="6">
        <v>0.29410000000000003</v>
      </c>
    </row>
    <row r="241" spans="3:9" ht="15.5" x14ac:dyDescent="0.35">
      <c r="C241" t="s">
        <v>239</v>
      </c>
      <c r="I241" s="6">
        <v>0.68</v>
      </c>
    </row>
    <row r="242" spans="3:9" ht="15.5" x14ac:dyDescent="0.35">
      <c r="C242" t="s">
        <v>240</v>
      </c>
      <c r="I242" s="6">
        <v>0.17</v>
      </c>
    </row>
    <row r="243" spans="3:9" ht="15.5" x14ac:dyDescent="0.35">
      <c r="C243" t="s">
        <v>241</v>
      </c>
      <c r="I243" s="6">
        <v>7.35</v>
      </c>
    </row>
    <row r="244" spans="3:9" ht="15.5" x14ac:dyDescent="0.35">
      <c r="C244" t="s">
        <v>242</v>
      </c>
      <c r="I244" s="6">
        <v>7.71</v>
      </c>
    </row>
    <row r="245" spans="3:9" ht="15.5" x14ac:dyDescent="0.35">
      <c r="C245" t="s">
        <v>243</v>
      </c>
      <c r="I245" s="6">
        <v>5.51</v>
      </c>
    </row>
    <row r="246" spans="3:9" ht="15.5" x14ac:dyDescent="0.35">
      <c r="C246" t="s">
        <v>244</v>
      </c>
      <c r="I246" s="6">
        <v>4.7</v>
      </c>
    </row>
    <row r="247" spans="3:9" ht="15.5" x14ac:dyDescent="0.35">
      <c r="C247" t="s">
        <v>245</v>
      </c>
      <c r="I247" s="6">
        <v>0.28000000000000003</v>
      </c>
    </row>
    <row r="248" spans="3:9" ht="15.5" x14ac:dyDescent="0.35">
      <c r="C248" t="s">
        <v>246</v>
      </c>
      <c r="I248" s="5">
        <v>4</v>
      </c>
    </row>
    <row r="249" spans="3:9" ht="15.5" x14ac:dyDescent="0.35">
      <c r="C249" t="s">
        <v>248</v>
      </c>
      <c r="I249" s="6">
        <v>17.940000000000001</v>
      </c>
    </row>
    <row r="250" spans="3:9" ht="15.5" x14ac:dyDescent="0.35">
      <c r="C250" t="s">
        <v>249</v>
      </c>
      <c r="I250" s="6">
        <v>39.119999999999997</v>
      </c>
    </row>
    <row r="251" spans="3:9" ht="15.5" x14ac:dyDescent="0.35">
      <c r="C251" t="s">
        <v>250</v>
      </c>
      <c r="I251" s="6">
        <v>89.41</v>
      </c>
    </row>
    <row r="252" spans="3:9" ht="15.5" x14ac:dyDescent="0.35">
      <c r="C252" t="s">
        <v>251</v>
      </c>
      <c r="D252" s="6">
        <v>16.350000000000001</v>
      </c>
    </row>
    <row r="253" spans="3:9" ht="15.5" x14ac:dyDescent="0.35">
      <c r="C253" t="s">
        <v>252</v>
      </c>
      <c r="I253" s="6">
        <v>357.03</v>
      </c>
    </row>
    <row r="254" spans="3:9" ht="15.5" x14ac:dyDescent="0.35">
      <c r="C254" t="s">
        <v>253</v>
      </c>
      <c r="I254" s="6">
        <v>7.91</v>
      </c>
    </row>
    <row r="255" spans="3:9" ht="15.5" x14ac:dyDescent="0.35">
      <c r="C255" t="s">
        <v>254</v>
      </c>
      <c r="D255" s="6">
        <v>2.57</v>
      </c>
    </row>
    <row r="256" spans="3:9" ht="15.5" x14ac:dyDescent="0.35">
      <c r="C256" t="s">
        <v>255</v>
      </c>
      <c r="D256" s="6">
        <v>0.66</v>
      </c>
    </row>
    <row r="257" spans="3:9" ht="15.5" x14ac:dyDescent="0.35">
      <c r="C257" t="s">
        <v>377</v>
      </c>
      <c r="D257" s="6">
        <v>0.03</v>
      </c>
    </row>
    <row r="258" spans="3:9" ht="15.5" x14ac:dyDescent="0.35">
      <c r="C258" t="s">
        <v>378</v>
      </c>
      <c r="D258" s="6">
        <v>0.01</v>
      </c>
    </row>
    <row r="259" spans="3:9" ht="15.5" x14ac:dyDescent="0.35">
      <c r="C259" t="s">
        <v>256</v>
      </c>
      <c r="D259" s="6">
        <v>0.75</v>
      </c>
    </row>
    <row r="260" spans="3:9" ht="15.5" x14ac:dyDescent="0.35">
      <c r="C260" t="s">
        <v>379</v>
      </c>
      <c r="D260" s="6">
        <v>0.02</v>
      </c>
    </row>
    <row r="261" spans="3:9" ht="15.5" x14ac:dyDescent="0.35">
      <c r="C261" t="s">
        <v>257</v>
      </c>
      <c r="D261" s="6">
        <v>1.79</v>
      </c>
    </row>
    <row r="262" spans="3:9" ht="15.5" x14ac:dyDescent="0.35">
      <c r="C262" t="s">
        <v>258</v>
      </c>
      <c r="I262" s="6">
        <v>157.88999999999999</v>
      </c>
    </row>
    <row r="263" spans="3:9" ht="15.5" x14ac:dyDescent="0.35">
      <c r="C263" t="s">
        <v>12</v>
      </c>
      <c r="D263" s="5">
        <v>18000000000</v>
      </c>
    </row>
    <row r="264" spans="3:9" ht="15.5" x14ac:dyDescent="0.35">
      <c r="C264" t="s">
        <v>259</v>
      </c>
      <c r="I264" s="6">
        <v>4.21</v>
      </c>
    </row>
    <row r="265" spans="3:9" ht="15.5" x14ac:dyDescent="0.35">
      <c r="C265" t="s">
        <v>260</v>
      </c>
      <c r="I265" s="6">
        <v>2.81E-2</v>
      </c>
    </row>
    <row r="266" spans="3:9" ht="15.5" x14ac:dyDescent="0.35">
      <c r="C266" t="s">
        <v>261</v>
      </c>
      <c r="I266" s="6">
        <v>5.0300000000000004E-2</v>
      </c>
    </row>
    <row r="267" spans="3:9" ht="15.5" x14ac:dyDescent="0.35">
      <c r="C267" t="s">
        <v>262</v>
      </c>
      <c r="I267" s="6">
        <v>2.18E-2</v>
      </c>
    </row>
    <row r="268" spans="3:9" ht="15.5" x14ac:dyDescent="0.35">
      <c r="C268" t="s">
        <v>263</v>
      </c>
      <c r="I268" s="6">
        <v>2.76E-2</v>
      </c>
    </row>
    <row r="269" spans="3:9" ht="15.5" x14ac:dyDescent="0.35">
      <c r="C269" t="s">
        <v>264</v>
      </c>
      <c r="D269" s="6">
        <v>12.53</v>
      </c>
    </row>
    <row r="270" spans="3:9" ht="15.5" x14ac:dyDescent="0.35">
      <c r="C270" t="s">
        <v>265</v>
      </c>
      <c r="D270" s="6">
        <v>862.83</v>
      </c>
    </row>
    <row r="271" spans="3:9" ht="15.5" x14ac:dyDescent="0.35">
      <c r="C271" t="s">
        <v>266</v>
      </c>
      <c r="D271" s="6">
        <v>2.11</v>
      </c>
    </row>
    <row r="272" spans="3:9" ht="15.5" x14ac:dyDescent="0.35">
      <c r="C272" t="s">
        <v>267</v>
      </c>
      <c r="D272" s="6">
        <v>873.25</v>
      </c>
    </row>
    <row r="273" spans="3:9" ht="15.5" x14ac:dyDescent="0.35">
      <c r="C273" t="s">
        <v>268</v>
      </c>
      <c r="D273" s="6">
        <v>7.26</v>
      </c>
    </row>
    <row r="274" spans="3:9" ht="15.5" x14ac:dyDescent="0.35">
      <c r="C274" t="s">
        <v>269</v>
      </c>
      <c r="I274" s="6">
        <v>0.14000000000000001</v>
      </c>
    </row>
    <row r="275" spans="3:9" ht="15.5" x14ac:dyDescent="0.35">
      <c r="C275" t="s">
        <v>270</v>
      </c>
      <c r="I275" s="6">
        <v>0.27</v>
      </c>
    </row>
    <row r="276" spans="3:9" ht="15.5" x14ac:dyDescent="0.35">
      <c r="C276" t="s">
        <v>52</v>
      </c>
      <c r="I276" s="5">
        <v>87000000000</v>
      </c>
    </row>
    <row r="277" spans="3:9" ht="15.5" x14ac:dyDescent="0.35">
      <c r="C277" t="s">
        <v>271</v>
      </c>
      <c r="I277" s="5">
        <v>96000000000</v>
      </c>
    </row>
    <row r="278" spans="3:9" ht="15.5" x14ac:dyDescent="0.35">
      <c r="C278" t="s">
        <v>272</v>
      </c>
      <c r="I278" s="5">
        <v>1430000000</v>
      </c>
    </row>
    <row r="279" spans="3:9" ht="15.5" x14ac:dyDescent="0.35">
      <c r="C279" t="s">
        <v>273</v>
      </c>
      <c r="I279" s="6">
        <v>0.62119999999999997</v>
      </c>
    </row>
    <row r="280" spans="3:9" ht="15.5" x14ac:dyDescent="0.35">
      <c r="C280" t="s">
        <v>274</v>
      </c>
      <c r="D280" s="6">
        <v>0.4763</v>
      </c>
    </row>
    <row r="281" spans="3:9" ht="15.5" x14ac:dyDescent="0.35">
      <c r="C281" t="s">
        <v>275</v>
      </c>
      <c r="D281" s="6">
        <v>0.23</v>
      </c>
    </row>
    <row r="282" spans="3:9" ht="15.5" x14ac:dyDescent="0.35">
      <c r="C282" t="s">
        <v>276</v>
      </c>
      <c r="D282" s="6">
        <v>0.28070000000000001</v>
      </c>
    </row>
    <row r="283" spans="3:9" ht="15.5" x14ac:dyDescent="0.35">
      <c r="C283" t="s">
        <v>277</v>
      </c>
      <c r="D283" s="6">
        <v>0.46399999999999997</v>
      </c>
    </row>
    <row r="284" spans="3:9" ht="15.5" x14ac:dyDescent="0.35">
      <c r="C284" t="s">
        <v>278</v>
      </c>
      <c r="D284" s="6">
        <v>0.78949999999999998</v>
      </c>
    </row>
    <row r="285" spans="3:9" ht="15.5" x14ac:dyDescent="0.35">
      <c r="C285" t="s">
        <v>279</v>
      </c>
      <c r="D285" s="6">
        <v>2.2674000000000003</v>
      </c>
    </row>
    <row r="286" spans="3:9" ht="15.5" x14ac:dyDescent="0.35">
      <c r="C286" t="s">
        <v>286</v>
      </c>
      <c r="I286" s="5">
        <v>6</v>
      </c>
    </row>
    <row r="287" spans="3:9" ht="15.5" x14ac:dyDescent="0.35">
      <c r="C287" t="s">
        <v>287</v>
      </c>
      <c r="I287" s="6">
        <v>0.15</v>
      </c>
    </row>
    <row r="288" spans="3:9" ht="15.5" x14ac:dyDescent="0.35">
      <c r="C288" t="s">
        <v>288</v>
      </c>
      <c r="I288" s="6">
        <v>0.08</v>
      </c>
    </row>
    <row r="289" spans="3:9" ht="15.5" x14ac:dyDescent="0.35">
      <c r="C289" t="s">
        <v>289</v>
      </c>
      <c r="I289" s="6">
        <v>0.97</v>
      </c>
    </row>
    <row r="290" spans="3:9" ht="15.5" x14ac:dyDescent="0.35">
      <c r="C290" t="s">
        <v>290</v>
      </c>
      <c r="I290" s="6">
        <v>0.9</v>
      </c>
    </row>
    <row r="291" spans="3:9" ht="15.5" x14ac:dyDescent="0.35">
      <c r="C291" t="s">
        <v>291</v>
      </c>
      <c r="I291" s="6">
        <v>0.68</v>
      </c>
    </row>
    <row r="292" spans="3:9" ht="15.5" x14ac:dyDescent="0.35">
      <c r="C292" t="s">
        <v>292</v>
      </c>
      <c r="I292" s="6">
        <v>0.98</v>
      </c>
    </row>
    <row r="293" spans="3:9" ht="15.5" x14ac:dyDescent="0.35">
      <c r="C293" t="s">
        <v>293</v>
      </c>
      <c r="I293" s="6">
        <v>0.34</v>
      </c>
    </row>
    <row r="294" spans="3:9" ht="15.5" x14ac:dyDescent="0.35">
      <c r="C294" t="s">
        <v>294</v>
      </c>
      <c r="I294" s="5">
        <v>128000000000</v>
      </c>
    </row>
    <row r="295" spans="3:9" ht="15.5" x14ac:dyDescent="0.35">
      <c r="C295" t="s">
        <v>295</v>
      </c>
      <c r="I295" s="5">
        <v>60000000000</v>
      </c>
    </row>
    <row r="296" spans="3:9" ht="15.5" x14ac:dyDescent="0.35">
      <c r="C296" t="s">
        <v>296</v>
      </c>
      <c r="I296" s="5">
        <v>20000000000</v>
      </c>
    </row>
    <row r="297" spans="3:9" ht="15.5" x14ac:dyDescent="0.35">
      <c r="C297" t="s">
        <v>297</v>
      </c>
      <c r="I297" s="5">
        <v>26000000000</v>
      </c>
    </row>
    <row r="298" spans="3:9" ht="15.5" x14ac:dyDescent="0.35">
      <c r="C298" t="s">
        <v>298</v>
      </c>
      <c r="D298" s="5">
        <v>23000000000</v>
      </c>
    </row>
    <row r="299" spans="3:9" ht="15.5" x14ac:dyDescent="0.35">
      <c r="C299" t="s">
        <v>299</v>
      </c>
      <c r="D299" s="5">
        <v>913000000000</v>
      </c>
    </row>
    <row r="300" spans="3:9" ht="15.5" x14ac:dyDescent="0.35">
      <c r="C300" t="s">
        <v>300</v>
      </c>
      <c r="D300" s="5">
        <v>385000000000</v>
      </c>
    </row>
    <row r="301" spans="3:9" ht="15.5" x14ac:dyDescent="0.35">
      <c r="C301" t="s">
        <v>206</v>
      </c>
      <c r="D301" s="5">
        <v>194000000000</v>
      </c>
    </row>
    <row r="302" spans="3:9" ht="15.5" x14ac:dyDescent="0.35">
      <c r="C302" t="s">
        <v>205</v>
      </c>
      <c r="I302" s="5">
        <v>511000000000</v>
      </c>
    </row>
    <row r="303" spans="3:9" ht="15.5" x14ac:dyDescent="0.35">
      <c r="C303" t="s">
        <v>204</v>
      </c>
      <c r="D303" s="5">
        <v>5000000000</v>
      </c>
    </row>
    <row r="304" spans="3:9" ht="15.5" x14ac:dyDescent="0.35">
      <c r="C304" t="s">
        <v>203</v>
      </c>
      <c r="D304" s="5">
        <v>10000000000</v>
      </c>
    </row>
    <row r="305" spans="3:9" ht="15.5" x14ac:dyDescent="0.35">
      <c r="C305" t="s">
        <v>23</v>
      </c>
      <c r="D305" s="5">
        <v>15000000000</v>
      </c>
    </row>
    <row r="306" spans="3:9" ht="15.5" x14ac:dyDescent="0.35">
      <c r="C306" t="s">
        <v>20</v>
      </c>
      <c r="D306" s="5">
        <v>-9000000000</v>
      </c>
    </row>
    <row r="307" spans="3:9" ht="15.5" x14ac:dyDescent="0.35">
      <c r="C307" t="s">
        <v>301</v>
      </c>
      <c r="I307" s="5">
        <v>528000000000</v>
      </c>
    </row>
    <row r="308" spans="3:9" ht="15.5" x14ac:dyDescent="0.35">
      <c r="C308" t="s">
        <v>302</v>
      </c>
      <c r="I308" s="5">
        <v>12000000000</v>
      </c>
    </row>
    <row r="309" spans="3:9" ht="15.5" x14ac:dyDescent="0.35">
      <c r="C309" t="s">
        <v>303</v>
      </c>
      <c r="I309" s="5">
        <v>-4000000000</v>
      </c>
    </row>
    <row r="310" spans="3:9" ht="15.5" x14ac:dyDescent="0.35">
      <c r="C310" t="s">
        <v>304</v>
      </c>
      <c r="I310" s="5">
        <v>-5000000000</v>
      </c>
    </row>
    <row r="311" spans="3:9" ht="15.5" x14ac:dyDescent="0.35">
      <c r="C311" t="s">
        <v>305</v>
      </c>
      <c r="I311" s="5">
        <v>-1000000000</v>
      </c>
    </row>
    <row r="312" spans="3:9" ht="15.5" x14ac:dyDescent="0.35">
      <c r="C312" t="s">
        <v>306</v>
      </c>
      <c r="I312" s="5">
        <v>11000000000</v>
      </c>
    </row>
  </sheetData>
  <pageMargins left="0.7" right="0.7" top="0.75" bottom="0.75" header="0.3" footer="0.3"/>
  <ignoredErrors>
    <ignoredError sqref="A1:Z313" numberStoredAsText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A36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2316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</row>
    <row r="2" spans="1:27" ht="15.5" x14ac:dyDescent="0.35">
      <c r="C2" t="s">
        <v>2317</v>
      </c>
      <c r="D2" s="2" vm="639">
        <f ca="1">IFERROR(_xlfn.STOCKHISTORY("XIDX:" &amp; $C$1, D3, , 0, 0, 1), "Libur")</f>
        <v>2530</v>
      </c>
      <c r="H2" s="2" t="e" vm="2">
        <f>_FV(C2,"Price")</f>
        <v>#VALUE!</v>
      </c>
      <c r="I2" s="2" vm="640">
        <f t="shared" ref="I2:AA2" ca="1" si="0">IFERROR(_xlfn.STOCKHISTORY("XIDX:" &amp; $C$1, I1, , 0, 0, 1), "Libur")</f>
        <v>2470</v>
      </c>
      <c r="J2" s="2" vm="613">
        <f t="shared" ca="1" si="0"/>
        <v>2540</v>
      </c>
      <c r="K2" s="2" vm="43">
        <f t="shared" ca="1" si="0"/>
        <v>2780</v>
      </c>
      <c r="L2" s="2" vm="641">
        <f t="shared" ca="1" si="0"/>
        <v>2730</v>
      </c>
      <c r="M2" s="2" vm="642">
        <f t="shared" ca="1" si="0"/>
        <v>2350</v>
      </c>
      <c r="N2" s="2" vm="42">
        <f t="shared" ca="1" si="0"/>
        <v>3140</v>
      </c>
      <c r="O2" s="2" vm="161">
        <f t="shared" ca="1" si="0"/>
        <v>3950</v>
      </c>
      <c r="P2" s="2" vm="421">
        <f t="shared" ca="1" si="0"/>
        <v>7600</v>
      </c>
      <c r="Q2" s="2" vm="643">
        <f t="shared" ca="1" si="0"/>
        <v>6950</v>
      </c>
      <c r="R2" s="2" vm="644">
        <f t="shared" ca="1" si="0"/>
        <v>3710</v>
      </c>
      <c r="S2" s="2" vm="645">
        <f t="shared" ca="1" si="0"/>
        <v>3200</v>
      </c>
      <c r="T2" s="2" vm="646">
        <f t="shared" ca="1" si="0"/>
        <v>4525</v>
      </c>
      <c r="U2" s="2" vm="647">
        <f t="shared" ca="1" si="0"/>
        <v>3775</v>
      </c>
      <c r="V2" s="2" vm="414">
        <f t="shared" ca="1" si="0"/>
        <v>5650</v>
      </c>
      <c r="W2" s="2" vm="648">
        <f t="shared" ca="1" si="0"/>
        <v>4100</v>
      </c>
      <c r="X2" s="2" vm="649">
        <f t="shared" ca="1" si="0"/>
        <v>5534.8424999999997</v>
      </c>
      <c r="Y2" s="2" vm="650">
        <f t="shared" ca="1" si="0"/>
        <v>4442.4394000000002</v>
      </c>
      <c r="Z2" s="2" vm="651">
        <f t="shared" ca="1" si="0"/>
        <v>2275.0529999999999</v>
      </c>
      <c r="AA2" s="2" t="str">
        <f t="shared" ca="1" si="0"/>
        <v>Libur</v>
      </c>
    </row>
    <row r="3" spans="1:27" ht="15.5" x14ac:dyDescent="0.35">
      <c r="D3" s="1">
        <v>46111</v>
      </c>
    </row>
    <row r="4" spans="1:27" ht="15.5" x14ac:dyDescent="0.35">
      <c r="B4" t="s">
        <v>4</v>
      </c>
      <c r="C4" t="s">
        <v>5</v>
      </c>
      <c r="D4" s="2">
        <f>IFERROR(INDEX(D51:D500,MATCH($C$4,$C$51:$C$500,0)),"")</f>
        <v>6794839000000</v>
      </c>
      <c r="H4" s="2">
        <f>IFERROR(SUM(D4:G4)*(4/MAX(1,COUNT(D4:G4))),"")</f>
        <v>27179356000000</v>
      </c>
      <c r="I4" s="2">
        <f t="shared" ref="I4:AA4" si="1">IFERROR(INDEX(I51:I500,MATCH($C$4,$C$51:$C$500,0)),"")</f>
        <v>25940773000000</v>
      </c>
      <c r="J4" s="2">
        <f t="shared" si="1"/>
        <v>24497523000000</v>
      </c>
      <c r="K4" s="2">
        <f t="shared" si="1"/>
        <v>20210346000000</v>
      </c>
      <c r="L4" s="2">
        <f t="shared" si="1"/>
        <v>17393331000000</v>
      </c>
      <c r="M4" s="2">
        <f t="shared" si="1"/>
        <v>17749004000000</v>
      </c>
      <c r="N4" s="2">
        <f t="shared" si="1"/>
        <v>20087555000000</v>
      </c>
      <c r="O4" s="2">
        <f t="shared" si="1"/>
        <v>21970144000000</v>
      </c>
      <c r="P4" s="2">
        <f t="shared" si="1"/>
        <v>20172187000000</v>
      </c>
      <c r="Q4" s="2">
        <f t="shared" si="1"/>
        <v>21837123000000</v>
      </c>
      <c r="R4" s="2">
        <f t="shared" si="1"/>
        <v>22483431000000</v>
      </c>
      <c r="S4" s="2">
        <f t="shared" si="1"/>
        <v>24181605000000</v>
      </c>
      <c r="T4" s="2">
        <f t="shared" si="1"/>
        <v>24483028000000</v>
      </c>
      <c r="U4" s="2">
        <f t="shared" si="1"/>
        <v>21388793000000</v>
      </c>
      <c r="V4" s="2">
        <f t="shared" si="1"/>
        <v>20010186000000</v>
      </c>
      <c r="W4" s="2">
        <f t="shared" si="1"/>
        <v>17875217000000</v>
      </c>
      <c r="X4" s="2">
        <f t="shared" si="1"/>
        <v>15185769000000</v>
      </c>
      <c r="Y4" s="2">
        <f t="shared" si="1"/>
        <v>18299242000000</v>
      </c>
      <c r="Z4" s="2">
        <f t="shared" si="1"/>
        <v>16639663000000</v>
      </c>
      <c r="AA4" s="2">
        <f t="shared" si="1"/>
        <v>12454845000000</v>
      </c>
    </row>
    <row r="5" spans="1:27" ht="15.5" x14ac:dyDescent="0.35">
      <c r="B5" t="s">
        <v>6</v>
      </c>
      <c r="C5" t="s">
        <v>7</v>
      </c>
      <c r="D5" s="2">
        <f>IFERROR(INDEX(D51:D500,MATCH($C$5,$C$51:$C$500,0)),"")</f>
        <v>529417000000</v>
      </c>
      <c r="H5" s="2">
        <f>IFERROR(SUM(D5:G5)*(4/MAX(1,COUNT(D5:G5))),"")</f>
        <v>2117668000000</v>
      </c>
      <c r="I5" s="2">
        <f t="shared" ref="I5:AA5" si="2">IFERROR(INDEX(I51:I500,MATCH($C$5,$C$51:$C$500,0)),"")</f>
        <v>4504070000000</v>
      </c>
      <c r="J5" s="2">
        <f t="shared" si="2"/>
        <v>3347627000000</v>
      </c>
      <c r="K5" s="2">
        <f t="shared" si="2"/>
        <v>3548734000000</v>
      </c>
      <c r="L5" s="2">
        <f t="shared" si="2"/>
        <v>2745552000000</v>
      </c>
      <c r="M5" s="2">
        <f t="shared" si="2"/>
        <v>1759445000000</v>
      </c>
      <c r="N5" s="2">
        <f t="shared" si="2"/>
        <v>1301521000000</v>
      </c>
      <c r="O5" s="2">
        <f t="shared" si="2"/>
        <v>4175170000000</v>
      </c>
      <c r="P5" s="2">
        <f t="shared" si="2"/>
        <v>3938887000000</v>
      </c>
      <c r="Q5" s="2">
        <f t="shared" si="2"/>
        <v>3573101000000</v>
      </c>
      <c r="R5" s="2">
        <f t="shared" si="2"/>
        <v>2715440000000</v>
      </c>
      <c r="S5" s="2">
        <f t="shared" si="2"/>
        <v>2459446000000</v>
      </c>
      <c r="T5" s="2">
        <f t="shared" si="2"/>
        <v>2740510000000</v>
      </c>
      <c r="U5" s="2">
        <f t="shared" si="2"/>
        <v>3961471000000</v>
      </c>
      <c r="V5" s="2">
        <f t="shared" si="2"/>
        <v>3978860000000</v>
      </c>
      <c r="W5" s="2">
        <f t="shared" si="2"/>
        <v>3260335000000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8</v>
      </c>
      <c r="C6" t="s">
        <v>9</v>
      </c>
      <c r="D6" s="2">
        <f>IFERROR(INDEX(D51:D500,MATCH($C$6,$C$51:$C$500,0)),"")</f>
        <v>57287643000000</v>
      </c>
      <c r="H6" s="2">
        <f>IFERROR(INDEX(D6:G6,COUNT(D6:G6)),"")</f>
        <v>57287643000000</v>
      </c>
      <c r="I6" s="2">
        <f t="shared" ref="I6:AA6" si="3">IFERROR(INDEX(I51:I500,MATCH($C$6,$C$51:$C$500,0)),"")</f>
        <v>58012069000000</v>
      </c>
      <c r="J6" s="2">
        <f t="shared" si="3"/>
        <v>54818844000000</v>
      </c>
      <c r="K6" s="2">
        <f t="shared" si="3"/>
        <v>49959368000000</v>
      </c>
      <c r="L6" s="2">
        <f t="shared" si="3"/>
        <v>47478482000000</v>
      </c>
      <c r="M6" s="2">
        <f t="shared" si="3"/>
        <v>45083058000000</v>
      </c>
      <c r="N6" s="2">
        <f t="shared" si="3"/>
        <v>43575499000000</v>
      </c>
      <c r="O6" s="2">
        <f t="shared" si="3"/>
        <v>45417027000000</v>
      </c>
      <c r="P6" s="2">
        <f t="shared" si="3"/>
        <v>41939821000000</v>
      </c>
      <c r="Q6" s="2">
        <f t="shared" si="3"/>
        <v>39172152000000</v>
      </c>
      <c r="R6" s="2">
        <f t="shared" si="3"/>
        <v>36377972000000</v>
      </c>
      <c r="S6" s="2">
        <f t="shared" si="3"/>
        <v>34214849000000</v>
      </c>
      <c r="T6" s="2">
        <f t="shared" si="3"/>
        <v>33017524000000</v>
      </c>
      <c r="U6" s="2">
        <f t="shared" si="3"/>
        <v>31552983000000</v>
      </c>
      <c r="V6" s="2">
        <f t="shared" si="3"/>
        <v>28733311000000</v>
      </c>
      <c r="W6" s="2">
        <f t="shared" si="3"/>
        <v>25836501000000</v>
      </c>
      <c r="X6" s="2">
        <f t="shared" si="3"/>
        <v>18609028000000</v>
      </c>
      <c r="Y6" s="2">
        <f t="shared" si="3"/>
        <v>15901986000000</v>
      </c>
      <c r="Z6" s="2">
        <f t="shared" si="3"/>
        <v>11109265000000</v>
      </c>
      <c r="AA6" s="2">
        <f t="shared" si="3"/>
        <v>11170483000000</v>
      </c>
    </row>
    <row r="7" spans="1:27" ht="15.5" x14ac:dyDescent="0.35">
      <c r="B7" t="s">
        <v>10</v>
      </c>
      <c r="C7" t="s">
        <v>11</v>
      </c>
      <c r="D7" s="3">
        <f>IFERROR(INDEX(D51:D500,MATCH($C$7,$C$51:$C$500,0))/1000000000,"")</f>
        <v>9.77</v>
      </c>
      <c r="H7" s="3">
        <f>IFERROR(INDEX(D7:G7,COUNT(D7:G7)),"")</f>
        <v>9.77</v>
      </c>
      <c r="I7" s="3">
        <f t="shared" ref="I7:AA7" si="4">IFERROR(INDEX(I51:I500,MATCH($C$7,$C$51:$C$500,0))/1000000000,"")</f>
        <v>9.77</v>
      </c>
      <c r="J7" s="3">
        <f t="shared" si="4"/>
        <v>9.77</v>
      </c>
      <c r="K7" s="3">
        <f t="shared" si="4"/>
        <v>9.77</v>
      </c>
      <c r="L7" s="3">
        <f t="shared" si="4"/>
        <v>9.77</v>
      </c>
      <c r="M7" s="3">
        <f t="shared" si="4"/>
        <v>9.77</v>
      </c>
      <c r="N7" s="3">
        <f t="shared" si="4"/>
        <v>9.77</v>
      </c>
      <c r="O7" s="3">
        <f t="shared" si="4"/>
        <v>9.77</v>
      </c>
      <c r="P7" s="3">
        <f t="shared" si="4"/>
        <v>9.58</v>
      </c>
      <c r="Q7" s="3">
        <f t="shared" si="4"/>
        <v>9.58</v>
      </c>
      <c r="R7" s="3">
        <f t="shared" si="4"/>
        <v>9.58</v>
      </c>
      <c r="S7" s="3">
        <f t="shared" si="4"/>
        <v>9.58</v>
      </c>
      <c r="T7" s="3">
        <f t="shared" si="4"/>
        <v>9.58</v>
      </c>
      <c r="U7" s="3">
        <f t="shared" si="4"/>
        <v>9.58</v>
      </c>
      <c r="V7" s="3">
        <f t="shared" si="4"/>
        <v>9.58</v>
      </c>
      <c r="W7" s="3">
        <f t="shared" si="4"/>
        <v>9.58</v>
      </c>
      <c r="X7" s="3">
        <f t="shared" si="4"/>
        <v>8.42</v>
      </c>
      <c r="Y7" s="3">
        <f t="shared" si="4"/>
        <v>8.39</v>
      </c>
      <c r="Z7" s="3">
        <f t="shared" si="4"/>
        <v>5.05</v>
      </c>
      <c r="AA7" s="3">
        <f t="shared" si="4"/>
        <v>5.03</v>
      </c>
    </row>
    <row r="8" spans="1:2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-3211000000000</v>
      </c>
      <c r="H8" s="2">
        <f>IFERROR(INDEX(D8:G8,COUNT(D8:G8)),"")</f>
        <v>-3211000000000</v>
      </c>
      <c r="I8" s="2">
        <f t="shared" ref="I8:AA8" si="5">IFERROR(INDEX(I51:I500,MATCH($C$8,$C$51:$C$500,0)),"")</f>
        <v>11706000000000</v>
      </c>
      <c r="J8" s="2">
        <f t="shared" si="5"/>
        <v>-880000000000</v>
      </c>
      <c r="K8" s="2">
        <f t="shared" si="5"/>
        <v>-7074000000000</v>
      </c>
      <c r="L8" s="2">
        <f t="shared" si="5"/>
        <v>-8600000000000</v>
      </c>
      <c r="M8" s="2">
        <f t="shared" si="5"/>
        <v>14747000000000</v>
      </c>
      <c r="N8" s="2">
        <f t="shared" si="5"/>
        <v>17018000000000</v>
      </c>
      <c r="O8" s="2">
        <f t="shared" si="5"/>
        <v>-9438000000000</v>
      </c>
      <c r="P8" s="2">
        <f t="shared" si="5"/>
        <v>3969000000000</v>
      </c>
      <c r="Q8" s="2">
        <f t="shared" si="5"/>
        <v>3261000000000</v>
      </c>
      <c r="R8" s="2">
        <f t="shared" si="5"/>
        <v>-1097000000000</v>
      </c>
      <c r="S8" s="2">
        <f t="shared" si="5"/>
        <v>8104000000000</v>
      </c>
      <c r="T8" s="2">
        <f t="shared" si="5"/>
        <v>4648000000000</v>
      </c>
      <c r="U8" s="2">
        <f t="shared" si="5"/>
        <v>2785000000000</v>
      </c>
      <c r="V8" s="2">
        <f t="shared" si="5"/>
        <v>-4010000000000</v>
      </c>
      <c r="W8" s="2">
        <f t="shared" si="5"/>
        <v>-9438000000000</v>
      </c>
      <c r="X8" s="2">
        <f t="shared" si="5"/>
        <v>-3957000000000</v>
      </c>
      <c r="Y8" s="2">
        <f t="shared" si="5"/>
        <v>-1439000000000</v>
      </c>
      <c r="Z8" s="2">
        <f t="shared" si="5"/>
        <v>2331000000000</v>
      </c>
      <c r="AA8" s="2">
        <f t="shared" si="5"/>
        <v>-4292000000000</v>
      </c>
    </row>
    <row r="9" spans="1:27" ht="15.5" x14ac:dyDescent="0.35">
      <c r="A9" t="s">
        <v>15</v>
      </c>
      <c r="C9" t="s">
        <v>16</v>
      </c>
      <c r="D9" s="3">
        <f>IFERROR(INDEX(D51:D500,MATCH("Free cash flow per share (Quarter)",$C$51:$C$500,0)),"")</f>
        <v>-328.54</v>
      </c>
      <c r="H9" s="3">
        <f>IFERROR(INDEX(D9:G9,COUNT(D9:G9)),"")</f>
        <v>-328.54</v>
      </c>
      <c r="I9" s="3">
        <f t="shared" ref="I9:AA9" si="6">IFERROR(INDEX(I51:I500,MATCH($C$9,$C$51:$C$500,0)),"")</f>
        <v>1197.7</v>
      </c>
      <c r="J9" s="3">
        <f t="shared" si="6"/>
        <v>-90.05</v>
      </c>
      <c r="K9" s="3">
        <f t="shared" si="6"/>
        <v>-723.81</v>
      </c>
      <c r="L9" s="3">
        <f t="shared" si="6"/>
        <v>-879.9</v>
      </c>
      <c r="M9" s="3">
        <f t="shared" si="6"/>
        <v>1508.89</v>
      </c>
      <c r="N9" s="3">
        <f t="shared" si="6"/>
        <v>1741.28</v>
      </c>
      <c r="O9" s="3">
        <f t="shared" si="6"/>
        <v>-965.64</v>
      </c>
      <c r="P9" s="3">
        <f t="shared" si="6"/>
        <v>414.12</v>
      </c>
      <c r="Q9" s="3">
        <f t="shared" si="6"/>
        <v>340.25</v>
      </c>
      <c r="R9" s="3">
        <f t="shared" si="6"/>
        <v>-114.48</v>
      </c>
      <c r="S9" s="3">
        <f t="shared" si="6"/>
        <v>845.57</v>
      </c>
      <c r="T9" s="3">
        <f t="shared" si="6"/>
        <v>484.91</v>
      </c>
      <c r="U9" s="3">
        <f t="shared" si="6"/>
        <v>290.58999999999997</v>
      </c>
      <c r="V9" s="3">
        <f t="shared" si="6"/>
        <v>-418.35</v>
      </c>
      <c r="W9" s="3">
        <f t="shared" si="6"/>
        <v>-984.65</v>
      </c>
      <c r="X9" s="3">
        <f t="shared" si="6"/>
        <v>-470.1</v>
      </c>
      <c r="Y9" s="3">
        <f t="shared" si="6"/>
        <v>-171.47</v>
      </c>
      <c r="Z9" s="3">
        <f t="shared" si="6"/>
        <v>462</v>
      </c>
      <c r="AA9" s="3">
        <f t="shared" si="6"/>
        <v>-852.86</v>
      </c>
    </row>
    <row r="10" spans="1:27" ht="15.5" x14ac:dyDescent="0.35">
      <c r="C10" t="s">
        <v>17</v>
      </c>
      <c r="D10" s="3">
        <f ca="1">IFERROR(IF(D9=0,"",D2/D9),"")</f>
        <v>-7.7007365921957751</v>
      </c>
      <c r="I10" s="3">
        <f t="shared" ref="I10:AA10" ca="1" si="7">IFERROR(IF(I9=0,"",I2/I9),"")</f>
        <v>2.0622860482591632</v>
      </c>
      <c r="J10" s="3">
        <f t="shared" ca="1" si="7"/>
        <v>-28.206551915602443</v>
      </c>
      <c r="K10" s="3">
        <f t="shared" ca="1" si="7"/>
        <v>-3.840786946850693</v>
      </c>
      <c r="L10" s="3">
        <f t="shared" ca="1" si="7"/>
        <v>-3.1026252983293556</v>
      </c>
      <c r="M10" s="3">
        <f t="shared" ca="1" si="7"/>
        <v>1.5574362610925911</v>
      </c>
      <c r="N10" s="3">
        <f t="shared" ca="1" si="7"/>
        <v>1.8032711568501332</v>
      </c>
      <c r="O10" s="3">
        <f t="shared" ca="1" si="7"/>
        <v>-4.0905513441862391</v>
      </c>
      <c r="P10" s="3">
        <f t="shared" ca="1" si="7"/>
        <v>18.35216845358833</v>
      </c>
      <c r="Q10" s="3">
        <f t="shared" ca="1" si="7"/>
        <v>20.426157237325494</v>
      </c>
      <c r="R10" s="3">
        <f t="shared" ca="1" si="7"/>
        <v>-32.407407407407405</v>
      </c>
      <c r="S10" s="3">
        <f t="shared" ca="1" si="7"/>
        <v>3.7844294381304917</v>
      </c>
      <c r="T10" s="3">
        <f t="shared" ca="1" si="7"/>
        <v>9.3316285496277658</v>
      </c>
      <c r="U10" s="3">
        <f t="shared" ca="1" si="7"/>
        <v>12.990811796689496</v>
      </c>
      <c r="V10" s="3">
        <f t="shared" ca="1" si="7"/>
        <v>-13.505438030357356</v>
      </c>
      <c r="W10" s="3">
        <f t="shared" ca="1" si="7"/>
        <v>-4.1639161123241761</v>
      </c>
      <c r="X10" s="3">
        <f t="shared" ca="1" si="7"/>
        <v>-11.773755583918314</v>
      </c>
      <c r="Y10" s="3">
        <f t="shared" ca="1" si="7"/>
        <v>-25.907968740887622</v>
      </c>
      <c r="Z10" s="3">
        <f t="shared" ca="1" si="7"/>
        <v>4.9243571428571427</v>
      </c>
      <c r="AA10" s="3" t="str">
        <f t="shared" ca="1" si="7"/>
        <v/>
      </c>
    </row>
    <row r="11" spans="1:27" ht="15.5" x14ac:dyDescent="0.35">
      <c r="B11" t="s">
        <v>18</v>
      </c>
      <c r="C11" t="s">
        <v>19</v>
      </c>
      <c r="D11" s="2">
        <f>IFERROR(INDEX(D51:D500,MATCH($C$11,$C$51:$C$500,0)),"")</f>
        <v>2832892000000</v>
      </c>
      <c r="H11" s="2">
        <f>IFERROR(INDEX(D11:G11,COUNT(D11:G11)),"")</f>
        <v>2832892000000</v>
      </c>
      <c r="I11" s="2">
        <f t="shared" ref="I11:AA11" si="8">IFERROR(INDEX(I51:I500,MATCH($C$11,$C$51:$C$500,0)),"")</f>
        <v>2946955000000</v>
      </c>
      <c r="J11" s="2">
        <f t="shared" si="8"/>
        <v>2502218000000</v>
      </c>
      <c r="K11" s="2">
        <f t="shared" si="8"/>
        <v>2362221000000</v>
      </c>
      <c r="L11" s="2">
        <f t="shared" si="8"/>
        <v>2759777000000</v>
      </c>
      <c r="M11" s="2">
        <f t="shared" si="8"/>
        <v>2789555000000</v>
      </c>
      <c r="N11" s="2">
        <f t="shared" si="8"/>
        <v>2838127000000</v>
      </c>
      <c r="O11" s="2">
        <f t="shared" si="8"/>
        <v>2950563000000</v>
      </c>
      <c r="P11" s="2">
        <f t="shared" si="8"/>
        <v>2823776000000</v>
      </c>
      <c r="Q11" s="2">
        <f t="shared" si="8"/>
        <v>2546414000000</v>
      </c>
      <c r="R11" s="2">
        <f t="shared" si="8"/>
        <v>2265049000000</v>
      </c>
      <c r="S11" s="2">
        <f t="shared" si="8"/>
        <v>2727817000000</v>
      </c>
      <c r="T11" s="2">
        <f t="shared" si="8"/>
        <v>2856242000000</v>
      </c>
      <c r="U11" s="2">
        <f t="shared" si="8"/>
        <v>2943909000000</v>
      </c>
      <c r="V11" s="2">
        <f t="shared" si="8"/>
        <v>2456567000000</v>
      </c>
      <c r="W11" s="2">
        <f t="shared" si="8"/>
        <v>1895058000000</v>
      </c>
      <c r="X11" s="2">
        <f t="shared" si="8"/>
        <v>1985338000000</v>
      </c>
      <c r="Y11" s="2">
        <f t="shared" si="8"/>
        <v>2117368000000</v>
      </c>
      <c r="Z11" s="2">
        <f t="shared" si="8"/>
        <v>4161520000000</v>
      </c>
      <c r="AA11" s="2">
        <f t="shared" si="8"/>
        <v>1237518000000</v>
      </c>
    </row>
    <row r="12" spans="1:2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AA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  <c r="AA12" s="2">
        <f t="shared" si="9"/>
        <v>0</v>
      </c>
    </row>
    <row r="13" spans="1:2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AA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  <c r="AA13" s="2">
        <f t="shared" si="10"/>
        <v>0</v>
      </c>
    </row>
    <row r="14" spans="1:27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AA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  <c r="AA14" s="2" t="str">
        <f t="shared" si="11"/>
        <v/>
      </c>
    </row>
    <row r="15" spans="1:27" ht="15.5" x14ac:dyDescent="0.35">
      <c r="C15" t="s">
        <v>27</v>
      </c>
      <c r="D15" s="2">
        <f>IFERROR(INDEX(D51:D500,MATCH($C$15,$C$51:$C$500,0)),"")</f>
        <v>-312963000000</v>
      </c>
      <c r="H15" s="2">
        <f>IFERROR(SUM(D15:G15)*(4/MAX(1,COUNT(D15:G15))),"")</f>
        <v>-1251852000000</v>
      </c>
      <c r="I15" s="2">
        <f t="shared" ref="I15:AA15" si="12">IFERROR(INDEX(I51:I500,MATCH($C$15,$C$51:$C$500,0)),"")</f>
        <v>-1192416000000</v>
      </c>
      <c r="J15" s="2">
        <f t="shared" si="12"/>
        <v>-1022635000000</v>
      </c>
      <c r="K15" s="2">
        <f t="shared" si="12"/>
        <v>-1035682000000</v>
      </c>
      <c r="L15" s="2">
        <f t="shared" si="12"/>
        <v>-975000000000</v>
      </c>
      <c r="M15" s="2">
        <f t="shared" si="12"/>
        <v>-613092000000</v>
      </c>
      <c r="N15" s="2">
        <f t="shared" si="12"/>
        <v>-978134000000</v>
      </c>
      <c r="O15" s="2">
        <f t="shared" si="12"/>
        <v>-1619447000000</v>
      </c>
      <c r="P15" s="2">
        <f t="shared" si="12"/>
        <v>-1354328000000</v>
      </c>
      <c r="Q15" s="2">
        <f t="shared" si="12"/>
        <v>-1539023000000</v>
      </c>
      <c r="R15" s="2">
        <f t="shared" si="12"/>
        <v>-1600315000000</v>
      </c>
      <c r="S15" s="2">
        <f t="shared" si="12"/>
        <v>-812377000000</v>
      </c>
      <c r="T15" s="2">
        <f t="shared" si="12"/>
        <v>-870872000000</v>
      </c>
      <c r="U15" s="2">
        <f t="shared" si="12"/>
        <v>-1370893000000</v>
      </c>
      <c r="V15" s="2">
        <f t="shared" si="12"/>
        <v>-1369531000000</v>
      </c>
      <c r="W15" s="2">
        <f t="shared" si="12"/>
        <v>-1162523000000</v>
      </c>
      <c r="X15" s="2">
        <f t="shared" si="12"/>
        <v>-1017770000000</v>
      </c>
      <c r="Y15" s="2">
        <f t="shared" si="12"/>
        <v>-756838000000</v>
      </c>
      <c r="Z15" s="2">
        <f t="shared" si="12"/>
        <v>-875833000000</v>
      </c>
      <c r="AA15" s="2">
        <f t="shared" si="12"/>
        <v>-1043549000000</v>
      </c>
    </row>
    <row r="16" spans="1:27" ht="15.5" x14ac:dyDescent="0.35">
      <c r="C16" t="s">
        <v>28</v>
      </c>
      <c r="D16" s="2">
        <f>IFERROR(INDEX(D51:D500,MATCH($C$16,$C$51:$C$500,0)),"")</f>
        <v>1563548000000</v>
      </c>
      <c r="H16" s="2">
        <f>IFERROR(SUM(D16:G16)*(4/MAX(1,COUNT(D16:G16))),"")</f>
        <v>6254192000000</v>
      </c>
      <c r="I16" s="2">
        <f t="shared" ref="I16:AA16" si="13">IFERROR(INDEX(I51:I500,MATCH($C$16,$C$51:$C$500,0)),"")</f>
        <v>5386653000000</v>
      </c>
      <c r="J16" s="2">
        <f t="shared" si="13"/>
        <v>4717639000000</v>
      </c>
      <c r="K16" s="2">
        <f t="shared" si="13"/>
        <v>4693727000000</v>
      </c>
      <c r="L16" s="2">
        <f t="shared" si="13"/>
        <v>4404634000000</v>
      </c>
      <c r="M16" s="2">
        <f t="shared" si="13"/>
        <v>2280779000000</v>
      </c>
      <c r="N16" s="2">
        <f t="shared" si="13"/>
        <v>2067076000000</v>
      </c>
      <c r="O16" s="2">
        <f t="shared" si="13"/>
        <v>5487790000000</v>
      </c>
      <c r="P16" s="2">
        <f t="shared" si="13"/>
        <v>4925686000000</v>
      </c>
      <c r="Q16" s="2">
        <f t="shared" si="13"/>
        <v>5367120000000</v>
      </c>
      <c r="R16" s="2">
        <f t="shared" si="13"/>
        <v>4393037000000</v>
      </c>
      <c r="S16" s="2">
        <f t="shared" si="13"/>
        <v>3281534000000</v>
      </c>
      <c r="T16" s="2">
        <f t="shared" si="13"/>
        <v>3553534000000</v>
      </c>
      <c r="U16" s="2">
        <f t="shared" si="13"/>
        <v>5530213000000</v>
      </c>
      <c r="V16" s="2">
        <f t="shared" si="13"/>
        <v>5486679000000</v>
      </c>
      <c r="W16" s="2">
        <f t="shared" si="13"/>
        <v>4611556000000</v>
      </c>
      <c r="X16" s="2">
        <f t="shared" si="13"/>
        <v>4001531000000</v>
      </c>
      <c r="Y16" s="2">
        <f t="shared" si="13"/>
        <v>2370560000000</v>
      </c>
      <c r="Z16" s="2">
        <f t="shared" si="13"/>
        <v>2677837000000</v>
      </c>
      <c r="AA16" s="2">
        <f t="shared" si="13"/>
        <v>3313525000000</v>
      </c>
    </row>
    <row r="17" spans="1:27" ht="15.5" x14ac:dyDescent="0.35">
      <c r="A17" t="s">
        <v>29</v>
      </c>
    </row>
    <row r="18" spans="1:2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775</v>
      </c>
    </row>
    <row r="19" spans="1:27" ht="15.5" x14ac:dyDescent="0.35">
      <c r="A19" t="s">
        <v>49</v>
      </c>
      <c r="C19" t="s">
        <v>50</v>
      </c>
    </row>
    <row r="20" spans="1:27" ht="15.5" x14ac:dyDescent="0.35">
      <c r="A20" t="s">
        <v>51</v>
      </c>
      <c r="C20" t="s">
        <v>52</v>
      </c>
      <c r="D20" s="2">
        <f ca="1">IFERROR(D21*D2,"")</f>
        <v>24718100000000</v>
      </c>
      <c r="H20" s="2" t="str">
        <f t="shared" ref="H20:AA20" si="14">IFERROR(H21*H2,"")</f>
        <v/>
      </c>
      <c r="I20" s="2">
        <f t="shared" ca="1" si="14"/>
        <v>24131900000000</v>
      </c>
      <c r="J20" s="2">
        <f t="shared" ca="1" si="14"/>
        <v>24815800000000</v>
      </c>
      <c r="K20" s="2">
        <f t="shared" ca="1" si="14"/>
        <v>27160600000000</v>
      </c>
      <c r="L20" s="2">
        <f t="shared" ca="1" si="14"/>
        <v>26672100000000</v>
      </c>
      <c r="M20" s="2">
        <f t="shared" ca="1" si="14"/>
        <v>22959500000000</v>
      </c>
      <c r="N20" s="2">
        <f t="shared" ca="1" si="14"/>
        <v>30677800000000</v>
      </c>
      <c r="O20" s="2">
        <f t="shared" ca="1" si="14"/>
        <v>38591500000000</v>
      </c>
      <c r="P20" s="2">
        <f t="shared" ca="1" si="14"/>
        <v>72808000000000</v>
      </c>
      <c r="Q20" s="2">
        <f t="shared" ca="1" si="14"/>
        <v>66581000000000</v>
      </c>
      <c r="R20" s="2">
        <f t="shared" ca="1" si="14"/>
        <v>35541800000000</v>
      </c>
      <c r="S20" s="2">
        <f t="shared" ca="1" si="14"/>
        <v>30656000000000</v>
      </c>
      <c r="T20" s="2">
        <f t="shared" ca="1" si="14"/>
        <v>43349500000000</v>
      </c>
      <c r="U20" s="2">
        <f t="shared" ca="1" si="14"/>
        <v>36164500000000</v>
      </c>
      <c r="V20" s="2">
        <f t="shared" ca="1" si="14"/>
        <v>54127000000000</v>
      </c>
      <c r="W20" s="2">
        <f t="shared" ca="1" si="14"/>
        <v>39278000000000</v>
      </c>
      <c r="X20" s="2">
        <f t="shared" ca="1" si="14"/>
        <v>46603373850000</v>
      </c>
      <c r="Y20" s="2">
        <f t="shared" ca="1" si="14"/>
        <v>37272066566000.008</v>
      </c>
      <c r="Z20" s="2">
        <f t="shared" ca="1" si="14"/>
        <v>11489017650000</v>
      </c>
      <c r="AA20" s="2" t="str">
        <f t="shared" ca="1" si="14"/>
        <v/>
      </c>
    </row>
    <row r="21" spans="1:27" ht="15.5" x14ac:dyDescent="0.35">
      <c r="C21" t="s">
        <v>11</v>
      </c>
      <c r="D21" s="2">
        <f>IFERROR(INDEX(D51:D500,MATCH($C$7,$C$51:$C$500,0)),"")</f>
        <v>9770000000</v>
      </c>
      <c r="H21" s="2">
        <f>IFERROR(INDEX(D21:G21,COUNT(D21:G21)),"")</f>
        <v>9770000000</v>
      </c>
      <c r="I21" s="2">
        <f t="shared" ref="I21:AA21" si="15">IFERROR(INDEX(I51:I500,MATCH($C$7,$C$51:$C$500,0)),"")</f>
        <v>9770000000</v>
      </c>
      <c r="J21" s="2">
        <f t="shared" si="15"/>
        <v>9770000000</v>
      </c>
      <c r="K21" s="2">
        <f t="shared" si="15"/>
        <v>9770000000</v>
      </c>
      <c r="L21" s="2">
        <f t="shared" si="15"/>
        <v>9770000000</v>
      </c>
      <c r="M21" s="2">
        <f t="shared" si="15"/>
        <v>9770000000</v>
      </c>
      <c r="N21" s="2">
        <f t="shared" si="15"/>
        <v>9770000000</v>
      </c>
      <c r="O21" s="2">
        <f t="shared" si="15"/>
        <v>9770000000</v>
      </c>
      <c r="P21" s="2">
        <f t="shared" si="15"/>
        <v>9580000000</v>
      </c>
      <c r="Q21" s="2">
        <f t="shared" si="15"/>
        <v>9580000000</v>
      </c>
      <c r="R21" s="2">
        <f t="shared" si="15"/>
        <v>9580000000</v>
      </c>
      <c r="S21" s="2">
        <f t="shared" si="15"/>
        <v>9580000000</v>
      </c>
      <c r="T21" s="2">
        <f t="shared" si="15"/>
        <v>9580000000</v>
      </c>
      <c r="U21" s="2">
        <f t="shared" si="15"/>
        <v>9580000000</v>
      </c>
      <c r="V21" s="2">
        <f t="shared" si="15"/>
        <v>9580000000</v>
      </c>
      <c r="W21" s="2">
        <f t="shared" si="15"/>
        <v>9580000000</v>
      </c>
      <c r="X21" s="2">
        <f t="shared" si="15"/>
        <v>8420000000</v>
      </c>
      <c r="Y21" s="2">
        <f t="shared" si="15"/>
        <v>8390000000.000001</v>
      </c>
      <c r="Z21" s="2">
        <f t="shared" si="15"/>
        <v>5050000000</v>
      </c>
      <c r="AA21" s="2">
        <f t="shared" si="15"/>
        <v>5030000000</v>
      </c>
    </row>
    <row r="23" spans="1:27" ht="15.5" x14ac:dyDescent="0.35">
      <c r="B23" t="s">
        <v>53</v>
      </c>
      <c r="C23" t="s">
        <v>54</v>
      </c>
      <c r="D23" s="3">
        <f>IFERROR(D5/D6*100,"")</f>
        <v>0.9241382124937485</v>
      </c>
      <c r="H23" s="3">
        <f t="shared" ref="H23:AA23" si="16">IFERROR(H5/H6*100,"")</f>
        <v>3.696552849974994</v>
      </c>
      <c r="I23" s="3">
        <f t="shared" si="16"/>
        <v>7.7640223450744363</v>
      </c>
      <c r="J23" s="3">
        <f t="shared" si="16"/>
        <v>6.1067084887817042</v>
      </c>
      <c r="K23" s="3">
        <f t="shared" si="16"/>
        <v>7.1032403772601764</v>
      </c>
      <c r="L23" s="3">
        <f t="shared" si="16"/>
        <v>5.7827291108422552</v>
      </c>
      <c r="M23" s="3">
        <f t="shared" si="16"/>
        <v>3.9026744813983112</v>
      </c>
      <c r="N23" s="3">
        <f t="shared" si="16"/>
        <v>2.9868183494582587</v>
      </c>
      <c r="O23" s="3">
        <f t="shared" si="16"/>
        <v>9.192961925931435</v>
      </c>
      <c r="P23" s="3">
        <f t="shared" si="16"/>
        <v>9.3917592066022397</v>
      </c>
      <c r="Q23" s="3">
        <f t="shared" si="16"/>
        <v>9.1215335833476789</v>
      </c>
      <c r="R23" s="3">
        <f t="shared" si="16"/>
        <v>7.4645172633592658</v>
      </c>
      <c r="S23" s="3">
        <f t="shared" si="16"/>
        <v>7.1882415731251665</v>
      </c>
      <c r="T23" s="3">
        <f t="shared" si="16"/>
        <v>8.3001681167854979</v>
      </c>
      <c r="U23" s="3">
        <f t="shared" si="16"/>
        <v>12.554980934766135</v>
      </c>
      <c r="V23" s="3">
        <f t="shared" si="16"/>
        <v>13.847551366426236</v>
      </c>
      <c r="W23" s="3">
        <f t="shared" si="16"/>
        <v>12.619104266479427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55</v>
      </c>
      <c r="D24" s="4">
        <f>IFERROR(_xlfn.RRI(5,I23,D23),"")</f>
        <v>-0.34667386689816848</v>
      </c>
      <c r="H24" s="4">
        <f t="shared" ref="H24:AA24" si="17">IFERROR(_xlfn.RRI(5,M23,H23),"")</f>
        <v>-1.0793598406901528E-2</v>
      </c>
      <c r="I24" s="4">
        <f t="shared" si="17"/>
        <v>0.21053010131633054</v>
      </c>
      <c r="J24" s="4">
        <f t="shared" si="17"/>
        <v>-7.855303166900629E-2</v>
      </c>
      <c r="K24" s="4">
        <f t="shared" si="17"/>
        <v>-5.4324990495755121E-2</v>
      </c>
      <c r="L24" s="4">
        <f t="shared" si="17"/>
        <v>-8.7121460786590332E-2</v>
      </c>
      <c r="M24" s="4">
        <f t="shared" si="17"/>
        <v>-0.1216408689870383</v>
      </c>
      <c r="N24" s="4">
        <f t="shared" si="17"/>
        <v>-0.1610864108617539</v>
      </c>
      <c r="O24" s="4">
        <f t="shared" si="17"/>
        <v>2.0642654901758206E-2</v>
      </c>
      <c r="P24" s="4">
        <f t="shared" si="17"/>
        <v>-5.6403810666117993E-2</v>
      </c>
      <c r="Q24" s="4">
        <f t="shared" si="17"/>
        <v>-8.01034812338135E-2</v>
      </c>
      <c r="R24" s="4">
        <f t="shared" si="17"/>
        <v>-9.9684681394637598E-2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56</v>
      </c>
      <c r="C25" t="s">
        <v>57</v>
      </c>
      <c r="D25" s="3">
        <f>IFERROR(INDEX(D51:D500,MATCH($A$25,$C$51:$C$500,0)),"")</f>
        <v>115.62</v>
      </c>
      <c r="H25" s="3">
        <f>IFERROR(INDEX(D25:G25,COUNT(D25:G25)),"")</f>
        <v>115.62</v>
      </c>
      <c r="I25" s="3">
        <f t="shared" ref="I25:AA25" si="18">IFERROR(INDEX(I51:I500,MATCH($C$25,$C$51:$C$500,0)),"")</f>
        <v>406.27</v>
      </c>
      <c r="J25" s="3">
        <f t="shared" si="18"/>
        <v>356.35</v>
      </c>
      <c r="K25" s="3">
        <f t="shared" si="18"/>
        <v>358.51</v>
      </c>
      <c r="L25" s="3">
        <f t="shared" si="18"/>
        <v>337.88</v>
      </c>
      <c r="M25" s="3">
        <f t="shared" si="18"/>
        <v>160.79</v>
      </c>
      <c r="N25" s="3">
        <f t="shared" si="18"/>
        <v>103.1</v>
      </c>
      <c r="O25" s="3">
        <f t="shared" si="18"/>
        <v>416.78</v>
      </c>
      <c r="P25" s="3">
        <f t="shared" si="18"/>
        <v>409.21</v>
      </c>
      <c r="Q25" s="3">
        <f t="shared" si="18"/>
        <v>384.11</v>
      </c>
      <c r="R25" s="3">
        <f t="shared" si="18"/>
        <v>278.52</v>
      </c>
      <c r="S25" s="3">
        <f t="shared" si="18"/>
        <v>249.7</v>
      </c>
      <c r="T25" s="3">
        <f t="shared" si="18"/>
        <v>271.69</v>
      </c>
      <c r="U25" s="3">
        <f t="shared" si="18"/>
        <v>421.68</v>
      </c>
      <c r="V25" s="3">
        <f t="shared" si="18"/>
        <v>418.57</v>
      </c>
      <c r="W25" s="3">
        <f t="shared" si="18"/>
        <v>348.08</v>
      </c>
      <c r="X25" s="3">
        <f t="shared" si="18"/>
        <v>354.49</v>
      </c>
      <c r="Y25" s="3">
        <f t="shared" si="18"/>
        <v>192.33</v>
      </c>
      <c r="Z25" s="3">
        <f t="shared" si="18"/>
        <v>357.11</v>
      </c>
      <c r="AA25" s="3">
        <f t="shared" si="18"/>
        <v>451.01</v>
      </c>
    </row>
    <row r="26" spans="1:27" ht="15.5" x14ac:dyDescent="0.35">
      <c r="C26" t="s">
        <v>58</v>
      </c>
      <c r="D26" s="4">
        <f>IFERROR(_xlfn.RRI(5,I25,D25),"")</f>
        <v>-0.22224351284187505</v>
      </c>
      <c r="H26" s="4">
        <f t="shared" ref="H26:AA26" si="19">IFERROR(_xlfn.RRI(5,M25,H25),"")</f>
        <v>-6.3829857473580942E-2</v>
      </c>
      <c r="I26" s="4">
        <f t="shared" si="19"/>
        <v>0.31556168910563986</v>
      </c>
      <c r="J26" s="4">
        <f t="shared" si="19"/>
        <v>-3.0843353380938465E-2</v>
      </c>
      <c r="K26" s="4">
        <f t="shared" si="19"/>
        <v>-2.6107531719666732E-2</v>
      </c>
      <c r="L26" s="4">
        <f t="shared" si="19"/>
        <v>-2.5321526761432289E-2</v>
      </c>
      <c r="M26" s="4">
        <f t="shared" si="19"/>
        <v>-0.10405669247770999</v>
      </c>
      <c r="N26" s="4">
        <f t="shared" si="19"/>
        <v>-0.16214662271800473</v>
      </c>
      <c r="O26" s="4">
        <f t="shared" si="19"/>
        <v>8.9348007305482646E-2</v>
      </c>
      <c r="P26" s="4">
        <f t="shared" si="19"/>
        <v>-5.9856662601182054E-3</v>
      </c>
      <c r="Q26" s="4">
        <f t="shared" si="19"/>
        <v>-1.703624763482281E-2</v>
      </c>
      <c r="R26" s="4">
        <f t="shared" si="19"/>
        <v>-4.3609038195184913E-2</v>
      </c>
      <c r="S26" s="4">
        <f t="shared" si="19"/>
        <v>-6.7684486612692996E-2</v>
      </c>
      <c r="T26" s="4">
        <f t="shared" si="19"/>
        <v>7.1532442110233907E-2</v>
      </c>
      <c r="U26" s="4">
        <f t="shared" si="19"/>
        <v>3.3799215569237706E-2</v>
      </c>
      <c r="V26" s="4">
        <f t="shared" si="19"/>
        <v>-1.4818188308088676E-2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59</v>
      </c>
      <c r="D27" s="3">
        <f>IFERROR(D4/D21,"")</f>
        <v>695.47993858751283</v>
      </c>
      <c r="H27" s="3">
        <f t="shared" ref="H27:AA27" si="20">IFERROR(H4/H21,"")</f>
        <v>2781.9197543500513</v>
      </c>
      <c r="I27" s="3">
        <f t="shared" si="20"/>
        <v>2655.1456499488231</v>
      </c>
      <c r="J27" s="3">
        <f t="shared" si="20"/>
        <v>2507.4230296827022</v>
      </c>
      <c r="K27" s="3">
        <f t="shared" si="20"/>
        <v>2068.6126919140224</v>
      </c>
      <c r="L27" s="3">
        <f t="shared" si="20"/>
        <v>1780.2795291709315</v>
      </c>
      <c r="M27" s="3">
        <f t="shared" si="20"/>
        <v>1816.6841351074718</v>
      </c>
      <c r="N27" s="3">
        <f t="shared" si="20"/>
        <v>2056.044524053224</v>
      </c>
      <c r="O27" s="3">
        <f t="shared" si="20"/>
        <v>2248.7353121801434</v>
      </c>
      <c r="P27" s="3">
        <f t="shared" si="20"/>
        <v>2105.6562630480166</v>
      </c>
      <c r="Q27" s="3">
        <f t="shared" si="20"/>
        <v>2279.4491649269312</v>
      </c>
      <c r="R27" s="3">
        <f t="shared" si="20"/>
        <v>2346.9134655532357</v>
      </c>
      <c r="S27" s="3">
        <f t="shared" si="20"/>
        <v>2524.1758872651358</v>
      </c>
      <c r="T27" s="3">
        <f t="shared" si="20"/>
        <v>2555.6396659707725</v>
      </c>
      <c r="U27" s="3">
        <f t="shared" si="20"/>
        <v>2232.6506263048018</v>
      </c>
      <c r="V27" s="3">
        <f t="shared" si="20"/>
        <v>2088.745929018789</v>
      </c>
      <c r="W27" s="3">
        <f t="shared" si="20"/>
        <v>1865.8890396659708</v>
      </c>
      <c r="X27" s="3">
        <f t="shared" si="20"/>
        <v>1803.5355106888362</v>
      </c>
      <c r="Y27" s="3">
        <f t="shared" si="20"/>
        <v>2181.0777115613823</v>
      </c>
      <c r="Z27" s="3">
        <f t="shared" si="20"/>
        <v>3294.9827722772279</v>
      </c>
      <c r="AA27" s="3">
        <f t="shared" si="20"/>
        <v>2476.1123260437375</v>
      </c>
    </row>
    <row r="28" spans="1:27" ht="15.5" x14ac:dyDescent="0.35">
      <c r="C28" t="s">
        <v>60</v>
      </c>
      <c r="D28" s="4">
        <f>IFERROR(_xlfn.RRI(5,I27,D27),"")</f>
        <v>-0.23503907501442012</v>
      </c>
      <c r="H28" s="4">
        <f t="shared" ref="H28:AA28" si="21">IFERROR(_xlfn.RRI(5,M27,H27),"")</f>
        <v>8.8962777118709369E-2</v>
      </c>
      <c r="I28" s="4">
        <f t="shared" si="21"/>
        <v>5.2473493337816146E-2</v>
      </c>
      <c r="J28" s="4">
        <f t="shared" si="21"/>
        <v>2.2016374763114355E-2</v>
      </c>
      <c r="K28" s="4">
        <f t="shared" si="21"/>
        <v>-3.5435063132198685E-3</v>
      </c>
      <c r="L28" s="4">
        <f t="shared" si="21"/>
        <v>-4.8230776362223282E-2</v>
      </c>
      <c r="M28" s="4">
        <f t="shared" si="21"/>
        <v>-4.9928108575536867E-2</v>
      </c>
      <c r="N28" s="4">
        <f t="shared" si="21"/>
        <v>-4.0195945288677426E-2</v>
      </c>
      <c r="O28" s="4">
        <f t="shared" si="21"/>
        <v>-2.5262344255773783E-2</v>
      </c>
      <c r="P28" s="4">
        <f t="shared" si="21"/>
        <v>-1.1644139867009629E-2</v>
      </c>
      <c r="Q28" s="4">
        <f t="shared" si="21"/>
        <v>1.7627556880750461E-2</v>
      </c>
      <c r="R28" s="4">
        <f t="shared" si="21"/>
        <v>4.6941107932777282E-2</v>
      </c>
      <c r="S28" s="4">
        <f t="shared" si="21"/>
        <v>6.9544806449286067E-2</v>
      </c>
      <c r="T28" s="4">
        <f t="shared" si="21"/>
        <v>3.220437641644236E-2</v>
      </c>
      <c r="U28" s="4">
        <f t="shared" si="21"/>
        <v>-7.4889683632588078E-2</v>
      </c>
      <c r="V28" s="4">
        <f t="shared" si="21"/>
        <v>-3.3452827102343985E-2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32" spans="1:27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5464.51</v>
      </c>
      <c r="H32" s="3">
        <f>IFERROR(INDEX(D32:G32,COUNT(D32:G32)),"")</f>
        <v>5464.51</v>
      </c>
      <c r="I32" s="3">
        <f t="shared" ref="I32:AA32" si="22">IFERROR(INDEX(I51:I500,MATCH($C$32,$C$51:$C$500,0)),"")</f>
        <v>5552.69</v>
      </c>
      <c r="J32" s="3">
        <f t="shared" si="22"/>
        <v>5455.09</v>
      </c>
      <c r="K32" s="3">
        <f t="shared" si="22"/>
        <v>5037.74</v>
      </c>
      <c r="L32" s="3">
        <f t="shared" si="22"/>
        <v>4792.8999999999996</v>
      </c>
      <c r="M32" s="3">
        <f t="shared" si="22"/>
        <v>4557.1099999999997</v>
      </c>
      <c r="N32" s="3">
        <f t="shared" si="22"/>
        <v>4410.66</v>
      </c>
      <c r="O32" s="3">
        <f t="shared" si="22"/>
        <v>4597.83</v>
      </c>
      <c r="P32" s="3">
        <f t="shared" si="22"/>
        <v>4310.08</v>
      </c>
      <c r="Q32" s="3">
        <f t="shared" si="22"/>
        <v>4033.56</v>
      </c>
      <c r="R32" s="3">
        <f t="shared" si="22"/>
        <v>3750.07</v>
      </c>
      <c r="S32" s="3">
        <f t="shared" si="22"/>
        <v>3540.26</v>
      </c>
      <c r="T32" s="3">
        <f t="shared" si="22"/>
        <v>3420</v>
      </c>
      <c r="U32" s="3">
        <f t="shared" si="22"/>
        <v>3260.58</v>
      </c>
      <c r="V32" s="3">
        <f t="shared" si="22"/>
        <v>2972.84</v>
      </c>
      <c r="W32" s="3">
        <f t="shared" si="22"/>
        <v>2674.06</v>
      </c>
      <c r="X32" s="3">
        <f t="shared" si="22"/>
        <v>2191.9299999999998</v>
      </c>
      <c r="Y32" s="3">
        <f t="shared" si="22"/>
        <v>1883.79</v>
      </c>
      <c r="Z32" s="3">
        <f t="shared" si="22"/>
        <v>2096.4699999999998</v>
      </c>
      <c r="AA32" s="3">
        <f t="shared" si="22"/>
        <v>2152.4499999999998</v>
      </c>
    </row>
    <row r="33" spans="1:27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0.46</v>
      </c>
      <c r="H33" s="3">
        <f>IFERROR(INDEX(D33:G33,COUNT(D33:G33)),"")</f>
        <v>0.46</v>
      </c>
      <c r="I33" s="3">
        <f t="shared" ref="I33:AA33" si="23">IFERROR(INDEX(I51:I500,MATCH($C$33,$C$51:$C$500,0)),"")</f>
        <v>0.44</v>
      </c>
      <c r="J33" s="3">
        <f t="shared" si="23"/>
        <v>0.47</v>
      </c>
      <c r="K33" s="3">
        <f t="shared" si="23"/>
        <v>0.55000000000000004</v>
      </c>
      <c r="L33" s="3">
        <f t="shared" si="23"/>
        <v>0.56999999999999995</v>
      </c>
      <c r="M33" s="3">
        <f t="shared" si="23"/>
        <v>0.52</v>
      </c>
      <c r="N33" s="3">
        <f t="shared" si="23"/>
        <v>0.71</v>
      </c>
      <c r="O33" s="3">
        <f t="shared" si="23"/>
        <v>0.86</v>
      </c>
      <c r="P33" s="3">
        <f t="shared" si="23"/>
        <v>1.76</v>
      </c>
      <c r="Q33" s="3">
        <f t="shared" si="23"/>
        <v>1.72</v>
      </c>
      <c r="R33" s="3">
        <f t="shared" si="23"/>
        <v>0.99</v>
      </c>
      <c r="S33" s="3">
        <f t="shared" si="23"/>
        <v>0.9</v>
      </c>
      <c r="T33" s="3">
        <f t="shared" si="23"/>
        <v>1.32</v>
      </c>
      <c r="U33" s="3">
        <f t="shared" si="23"/>
        <v>1.1599999999999999</v>
      </c>
      <c r="V33" s="3">
        <f t="shared" si="23"/>
        <v>1.9</v>
      </c>
      <c r="W33" s="3">
        <f t="shared" si="23"/>
        <v>1.53</v>
      </c>
      <c r="X33" s="3">
        <f t="shared" si="23"/>
        <v>2.5299999999999998</v>
      </c>
      <c r="Y33" s="3">
        <f t="shared" si="23"/>
        <v>2.35</v>
      </c>
      <c r="Z33" s="3">
        <f t="shared" si="23"/>
        <v>1.0900000000000001</v>
      </c>
      <c r="AA33" s="3">
        <f t="shared" si="23"/>
        <v>2.73</v>
      </c>
    </row>
    <row r="34" spans="1:27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21.97</v>
      </c>
      <c r="H34" s="3">
        <f>IFERROR(INDEX(D34:G34,COUNT(D34:G34)),"")</f>
        <v>21.97</v>
      </c>
      <c r="I34" s="3">
        <f t="shared" ref="I34:AA34" si="24">IFERROR(INDEX(I51:I500,MATCH($C$34,$C$51:$C$500,0)),"")</f>
        <v>6.08</v>
      </c>
      <c r="J34" s="3">
        <f t="shared" si="24"/>
        <v>7.13</v>
      </c>
      <c r="K34" s="3">
        <f t="shared" si="24"/>
        <v>7.75</v>
      </c>
      <c r="L34" s="3">
        <f t="shared" si="24"/>
        <v>8.08</v>
      </c>
      <c r="M34" s="3">
        <f t="shared" si="24"/>
        <v>14.62</v>
      </c>
      <c r="N34" s="3">
        <f t="shared" si="24"/>
        <v>30.46</v>
      </c>
      <c r="O34" s="3">
        <f t="shared" si="24"/>
        <v>9.48</v>
      </c>
      <c r="P34" s="3">
        <f t="shared" si="24"/>
        <v>18.57</v>
      </c>
      <c r="Q34" s="3">
        <f t="shared" si="24"/>
        <v>18.09</v>
      </c>
      <c r="R34" s="3">
        <f t="shared" si="24"/>
        <v>13.32</v>
      </c>
      <c r="S34" s="3">
        <f t="shared" si="24"/>
        <v>12.82</v>
      </c>
      <c r="T34" s="3">
        <f t="shared" si="24"/>
        <v>16.66</v>
      </c>
      <c r="U34" s="3">
        <f t="shared" si="24"/>
        <v>8.9499999999999993</v>
      </c>
      <c r="V34" s="3">
        <f t="shared" si="24"/>
        <v>13.5</v>
      </c>
      <c r="W34" s="3">
        <f t="shared" si="24"/>
        <v>11.78</v>
      </c>
      <c r="X34" s="3">
        <f t="shared" si="24"/>
        <v>15.61</v>
      </c>
      <c r="Y34" s="3">
        <f t="shared" si="24"/>
        <v>22.97</v>
      </c>
      <c r="Z34" s="3">
        <f t="shared" si="24"/>
        <v>6.37</v>
      </c>
      <c r="AA34" s="3">
        <f t="shared" si="24"/>
        <v>13.02</v>
      </c>
    </row>
    <row r="35" spans="1:27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3.65</v>
      </c>
      <c r="H35" s="3">
        <f>IFERROR(INDEX(D35:G35,COUNT(D35:G35)),"")</f>
        <v>3.65</v>
      </c>
      <c r="I35" s="3">
        <f t="shared" ref="I35:AA35" si="25">IFERROR(INDEX(I51:I500,MATCH($C$35,$C$51:$C$500,0)),"")</f>
        <v>0.93</v>
      </c>
      <c r="J35" s="3">
        <f t="shared" si="25"/>
        <v>1.01</v>
      </c>
      <c r="K35" s="3">
        <f t="shared" si="25"/>
        <v>1.34</v>
      </c>
      <c r="L35" s="3">
        <f t="shared" si="25"/>
        <v>1.53</v>
      </c>
      <c r="M35" s="3">
        <f t="shared" si="25"/>
        <v>1.29</v>
      </c>
      <c r="N35" s="3">
        <f t="shared" si="25"/>
        <v>1.53</v>
      </c>
      <c r="O35" s="3">
        <f t="shared" si="25"/>
        <v>1.76</v>
      </c>
      <c r="P35" s="3">
        <f t="shared" si="25"/>
        <v>3.61</v>
      </c>
      <c r="Q35" s="3">
        <f t="shared" si="25"/>
        <v>3.05</v>
      </c>
      <c r="R35" s="3">
        <f t="shared" si="25"/>
        <v>1.58</v>
      </c>
      <c r="S35" s="3">
        <f t="shared" si="25"/>
        <v>1.27</v>
      </c>
      <c r="T35" s="3">
        <f t="shared" si="25"/>
        <v>1.77</v>
      </c>
      <c r="U35" s="3">
        <f t="shared" si="25"/>
        <v>1.69</v>
      </c>
      <c r="V35" s="3">
        <f t="shared" si="25"/>
        <v>2.71</v>
      </c>
      <c r="W35" s="3">
        <f t="shared" si="25"/>
        <v>2.2000000000000002</v>
      </c>
      <c r="X35" s="3">
        <f t="shared" si="25"/>
        <v>3.07</v>
      </c>
      <c r="Y35" s="3">
        <f t="shared" si="25"/>
        <v>2.0299999999999998</v>
      </c>
      <c r="Z35" s="3">
        <f t="shared" si="25"/>
        <v>0.69</v>
      </c>
      <c r="AA35" s="3">
        <f t="shared" si="25"/>
        <v>2.37</v>
      </c>
    </row>
    <row r="36" spans="1:27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AA36" si="26">IFERROR(INDEX(H51:H500,MATCH($C$36,$C$51:$C$500,0)),"")</f>
        <v>0.30740000000000001</v>
      </c>
      <c r="I36" s="4">
        <f t="shared" si="26"/>
        <v>0.35</v>
      </c>
      <c r="J36" s="4">
        <f t="shared" si="26"/>
        <v>0.35</v>
      </c>
      <c r="K36" s="4">
        <f t="shared" si="26"/>
        <v>0.35</v>
      </c>
      <c r="L36" s="4">
        <f t="shared" si="26"/>
        <v>0.35</v>
      </c>
      <c r="M36" s="4">
        <f t="shared" si="26"/>
        <v>0.3503</v>
      </c>
      <c r="N36" s="4">
        <f t="shared" si="26"/>
        <v>0.35</v>
      </c>
      <c r="O36" s="4">
        <f t="shared" si="26"/>
        <v>0.45</v>
      </c>
      <c r="P36" s="4">
        <f t="shared" si="26"/>
        <v>0.3569</v>
      </c>
      <c r="Q36" s="4">
        <f t="shared" si="26"/>
        <v>0.3569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  <c r="AA36" s="4">
        <f t="shared" si="26"/>
        <v>0</v>
      </c>
    </row>
    <row r="37" spans="1:27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AA37" si="27">IFERROR(INDEX(H51:H500,MATCH($C$37,$C$51:$C$500,0)),"")</f>
        <v>142.19</v>
      </c>
      <c r="I37" s="3">
        <f t="shared" si="27"/>
        <v>142.19</v>
      </c>
      <c r="J37" s="3">
        <f t="shared" si="27"/>
        <v>113.85</v>
      </c>
      <c r="K37" s="3">
        <f t="shared" si="27"/>
        <v>125.48</v>
      </c>
      <c r="L37" s="3">
        <f t="shared" si="27"/>
        <v>118.26</v>
      </c>
      <c r="M37" s="3">
        <f t="shared" si="27"/>
        <v>56.33</v>
      </c>
      <c r="N37" s="3">
        <f t="shared" si="27"/>
        <v>36.08</v>
      </c>
      <c r="O37" s="3">
        <f t="shared" si="27"/>
        <v>187.55</v>
      </c>
      <c r="P37" s="3">
        <f t="shared" si="27"/>
        <v>143.22</v>
      </c>
      <c r="Q37" s="3">
        <f t="shared" si="27"/>
        <v>134.44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  <c r="AA37" s="3">
        <f t="shared" si="27"/>
        <v>0</v>
      </c>
    </row>
    <row r="50" spans="2:27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775</v>
      </c>
    </row>
    <row r="51" spans="2:27" ht="15.5" x14ac:dyDescent="0.35">
      <c r="B51" t="s">
        <v>82</v>
      </c>
      <c r="C51" t="s">
        <v>5</v>
      </c>
      <c r="D51" s="5">
        <v>6794839000000</v>
      </c>
      <c r="E51" s="5">
        <v>8435868000000</v>
      </c>
      <c r="F51" s="5">
        <v>5927076000000</v>
      </c>
      <c r="G51" s="5">
        <v>5243473000000</v>
      </c>
      <c r="I51" s="5">
        <v>25940773000000</v>
      </c>
      <c r="J51" s="5">
        <v>24497523000000</v>
      </c>
      <c r="K51" s="5">
        <v>20210346000000</v>
      </c>
      <c r="L51" s="5">
        <v>17393331000000</v>
      </c>
      <c r="M51" s="5">
        <v>17749004000000</v>
      </c>
      <c r="N51" s="5">
        <v>20087555000000</v>
      </c>
      <c r="O51" s="5">
        <v>21970144000000</v>
      </c>
      <c r="P51" s="5">
        <v>20172187000000</v>
      </c>
      <c r="Q51" s="5">
        <v>21837123000000</v>
      </c>
      <c r="R51" s="5">
        <v>22483431000000</v>
      </c>
      <c r="S51" s="5">
        <v>24181605000000</v>
      </c>
      <c r="T51" s="5">
        <v>24483028000000</v>
      </c>
      <c r="U51" s="5">
        <v>21388793000000</v>
      </c>
      <c r="V51" s="5">
        <v>20010186000000</v>
      </c>
      <c r="W51" s="5">
        <v>17875217000000</v>
      </c>
      <c r="X51" s="5">
        <v>15185769000000</v>
      </c>
      <c r="Y51" s="5">
        <v>18299242000000</v>
      </c>
      <c r="Z51" s="5">
        <v>16639663000000</v>
      </c>
      <c r="AA51" s="2">
        <v>12454845000000</v>
      </c>
    </row>
    <row r="52" spans="2:27" ht="15.5" x14ac:dyDescent="0.35">
      <c r="C52" t="s">
        <v>337</v>
      </c>
      <c r="D52" s="5">
        <v>6794839000000</v>
      </c>
      <c r="E52" s="5">
        <v>8435868000000</v>
      </c>
      <c r="F52" s="5">
        <v>5927076000000</v>
      </c>
      <c r="G52" s="5">
        <v>5243473000000</v>
      </c>
      <c r="I52" s="5">
        <v>25940773000000</v>
      </c>
      <c r="J52" s="5">
        <v>24497523000000</v>
      </c>
      <c r="K52" s="5">
        <v>20210346000000</v>
      </c>
      <c r="L52" s="5">
        <v>17393331000000</v>
      </c>
      <c r="M52" s="5">
        <v>17749004000000</v>
      </c>
      <c r="N52" s="5">
        <v>20087555000000</v>
      </c>
      <c r="O52" s="5">
        <v>21970144000000</v>
      </c>
      <c r="P52" s="5">
        <v>20172187000000</v>
      </c>
      <c r="Q52" s="5">
        <v>20052217000000</v>
      </c>
      <c r="R52" s="5">
        <v>20654674000000</v>
      </c>
      <c r="S52" s="5">
        <v>22420658000000</v>
      </c>
      <c r="T52" s="5">
        <v>22991485000000</v>
      </c>
      <c r="U52" s="5">
        <v>20130837000000</v>
      </c>
      <c r="V52" s="5">
        <v>18858281000000</v>
      </c>
      <c r="W52" s="5">
        <v>16882491000000</v>
      </c>
      <c r="X52" s="5">
        <v>14417745000000</v>
      </c>
      <c r="Y52" s="5">
        <v>15682777000000</v>
      </c>
      <c r="Z52" s="5">
        <v>14189334000000</v>
      </c>
      <c r="AA52" s="2">
        <v>12047645000000</v>
      </c>
    </row>
    <row r="53" spans="2:27" ht="15.5" x14ac:dyDescent="0.35">
      <c r="C53" t="s">
        <v>1765</v>
      </c>
      <c r="Y53" s="5">
        <v>1983333000000</v>
      </c>
      <c r="Z53" s="5">
        <v>1929655000000</v>
      </c>
    </row>
    <row r="54" spans="2:27" ht="15.5" x14ac:dyDescent="0.35">
      <c r="C54" t="s">
        <v>2065</v>
      </c>
      <c r="Q54" s="5">
        <v>1784906000000</v>
      </c>
      <c r="R54" s="5">
        <v>1828757000000</v>
      </c>
      <c r="S54" s="5">
        <v>1760947000000</v>
      </c>
      <c r="T54" s="5">
        <v>1491543000000</v>
      </c>
      <c r="U54" s="5">
        <v>1257956000000</v>
      </c>
      <c r="V54" s="5">
        <v>1151905000000</v>
      </c>
      <c r="W54" s="5">
        <v>992726000000</v>
      </c>
      <c r="X54" s="5">
        <v>768024000000</v>
      </c>
      <c r="Y54" s="5">
        <v>633132000000</v>
      </c>
      <c r="Z54" s="5">
        <v>520674000000</v>
      </c>
      <c r="AA54" s="2">
        <v>407200000000</v>
      </c>
    </row>
    <row r="55" spans="2:27" ht="15.5" x14ac:dyDescent="0.35">
      <c r="C55" t="s">
        <v>83</v>
      </c>
      <c r="D55" s="5">
        <v>-1933701000000</v>
      </c>
      <c r="E55" s="5">
        <v>-2197274000000</v>
      </c>
      <c r="F55" s="5">
        <v>-1990508000000</v>
      </c>
      <c r="G55" s="5">
        <v>-1897546000000</v>
      </c>
      <c r="I55" s="5">
        <v>-8017019000000</v>
      </c>
      <c r="J55" s="5">
        <v>-7341603000000</v>
      </c>
      <c r="K55" s="5">
        <v>-4994342000000</v>
      </c>
      <c r="L55" s="5">
        <v>-3273140000000</v>
      </c>
      <c r="M55" s="5">
        <v>-4001782000000</v>
      </c>
      <c r="N55" s="5">
        <v>-6363892000000</v>
      </c>
      <c r="O55" s="5">
        <v>-7390746000000</v>
      </c>
      <c r="P55" s="5">
        <v>-5931103000000</v>
      </c>
      <c r="Q55" s="5">
        <v>-7072704000000</v>
      </c>
      <c r="R55" s="5">
        <v>-8083304000000</v>
      </c>
      <c r="S55" s="5">
        <v>-10006738000000</v>
      </c>
      <c r="T55" s="5">
        <v>-10375910000000</v>
      </c>
      <c r="U55" s="5">
        <v>-7370419000000</v>
      </c>
      <c r="V55" s="5">
        <v>-6623616000000</v>
      </c>
      <c r="W55" s="5">
        <v>-6573657000000</v>
      </c>
      <c r="X55" s="5">
        <v>-4904319000000</v>
      </c>
      <c r="Y55" s="5">
        <v>-7806439000000</v>
      </c>
      <c r="Z55" s="5">
        <v>-7117072000000</v>
      </c>
      <c r="AA55" s="2">
        <v>-5147992000000</v>
      </c>
    </row>
    <row r="56" spans="2:27" ht="15.5" x14ac:dyDescent="0.35">
      <c r="C56" t="s">
        <v>477</v>
      </c>
      <c r="D56" s="5">
        <v>-1933701000000</v>
      </c>
      <c r="E56" s="5">
        <v>-2197274000000</v>
      </c>
      <c r="F56" s="5">
        <v>-1990508000000</v>
      </c>
      <c r="G56" s="5">
        <v>-1897546000000</v>
      </c>
      <c r="I56" s="5">
        <v>-8017019000000</v>
      </c>
      <c r="J56" s="5">
        <v>-7341603000000</v>
      </c>
      <c r="K56" s="5">
        <v>-4994342000000</v>
      </c>
      <c r="L56" s="5">
        <v>-3273140000000</v>
      </c>
      <c r="M56" s="5">
        <v>-4001782000000</v>
      </c>
      <c r="N56" s="5">
        <v>-6363892000000</v>
      </c>
      <c r="O56" s="5">
        <v>-7390746000000</v>
      </c>
      <c r="P56" s="5">
        <v>-5931103000000</v>
      </c>
      <c r="Q56" s="5">
        <v>-5903149000000</v>
      </c>
      <c r="R56" s="5">
        <v>-6875653000000</v>
      </c>
      <c r="S56" s="5">
        <v>-8772424000000</v>
      </c>
      <c r="T56" s="5">
        <v>-9311649000000</v>
      </c>
      <c r="U56" s="5">
        <v>-6599794000000</v>
      </c>
      <c r="V56" s="5">
        <v>-5936173000000</v>
      </c>
      <c r="W56" s="5">
        <v>-6033390000000</v>
      </c>
      <c r="X56" s="5">
        <v>-4509295000000</v>
      </c>
      <c r="Y56" s="5">
        <v>-6220816000000</v>
      </c>
      <c r="Z56" s="5">
        <v>-5834855000000</v>
      </c>
      <c r="AA56" s="2">
        <v>-4912113000000</v>
      </c>
    </row>
    <row r="57" spans="2:27" ht="15.5" x14ac:dyDescent="0.35">
      <c r="C57" t="s">
        <v>1766</v>
      </c>
      <c r="Y57" s="5">
        <v>-1248493000000</v>
      </c>
      <c r="Z57" s="5">
        <v>-1006623000000</v>
      </c>
    </row>
    <row r="58" spans="2:27" ht="15.5" x14ac:dyDescent="0.35">
      <c r="C58" t="s">
        <v>933</v>
      </c>
      <c r="Q58" s="5">
        <v>-1169555000000</v>
      </c>
      <c r="R58" s="5">
        <v>-1207651000000</v>
      </c>
      <c r="S58" s="5">
        <v>-1234314000000</v>
      </c>
      <c r="T58" s="5">
        <v>-1064261000000</v>
      </c>
      <c r="U58" s="5">
        <v>-770625000000</v>
      </c>
      <c r="V58" s="5">
        <v>-687443000000</v>
      </c>
      <c r="W58" s="5">
        <v>-540267000000</v>
      </c>
      <c r="X58" s="5">
        <v>-395024000000</v>
      </c>
      <c r="Y58" s="5">
        <v>-337130000000</v>
      </c>
      <c r="Z58" s="5">
        <v>-275594000000</v>
      </c>
      <c r="AA58" s="2">
        <v>-235879000000</v>
      </c>
    </row>
    <row r="59" spans="2:27" ht="15.5" x14ac:dyDescent="0.35">
      <c r="C59" t="s">
        <v>1035</v>
      </c>
      <c r="D59" s="5">
        <v>-1933701000000</v>
      </c>
      <c r="E59" s="5">
        <v>-2197274000000</v>
      </c>
      <c r="F59" s="5">
        <v>-1990508000000</v>
      </c>
      <c r="G59" s="5">
        <v>-1897546000000</v>
      </c>
      <c r="I59" s="5">
        <v>-8017019000000</v>
      </c>
      <c r="J59" s="5">
        <v>-7341603000000</v>
      </c>
      <c r="K59" s="5">
        <v>-4994342000000</v>
      </c>
      <c r="L59" s="5">
        <v>-3273140000000</v>
      </c>
      <c r="M59" s="5">
        <v>-4001782000000</v>
      </c>
      <c r="N59" s="5">
        <v>-6363892000000</v>
      </c>
      <c r="O59" s="5">
        <v>-7390746000000</v>
      </c>
      <c r="P59" s="5">
        <v>-5931103000000</v>
      </c>
      <c r="Q59" s="5">
        <v>-7072704000000</v>
      </c>
      <c r="R59" s="5">
        <v>-8083304000000</v>
      </c>
      <c r="S59" s="5">
        <v>-10006738000000</v>
      </c>
      <c r="T59" s="5">
        <v>-10375910000000</v>
      </c>
      <c r="U59" s="5">
        <v>-7370419000000</v>
      </c>
      <c r="V59" s="5">
        <v>-6623616000000</v>
      </c>
      <c r="W59" s="5">
        <v>-6573657000000</v>
      </c>
      <c r="X59" s="5">
        <v>-4904319000000</v>
      </c>
      <c r="Y59" s="5">
        <v>-7806439000000</v>
      </c>
      <c r="Z59" s="5">
        <v>-7117072000000</v>
      </c>
      <c r="AA59" s="2">
        <v>-5147992000000</v>
      </c>
    </row>
    <row r="60" spans="2:27" ht="15.5" x14ac:dyDescent="0.35">
      <c r="C60" t="s">
        <v>84</v>
      </c>
      <c r="D60" s="5">
        <v>4861138000000</v>
      </c>
      <c r="E60" s="5">
        <v>6238594000000</v>
      </c>
      <c r="F60" s="5">
        <v>3936568000000</v>
      </c>
      <c r="G60" s="5">
        <v>3345927000000</v>
      </c>
      <c r="I60" s="5">
        <v>17923754000000</v>
      </c>
      <c r="J60" s="5">
        <v>17155920000000</v>
      </c>
      <c r="K60" s="5">
        <v>15216004000000</v>
      </c>
      <c r="L60" s="5">
        <v>14120191000000</v>
      </c>
      <c r="M60" s="5">
        <v>13747222000000</v>
      </c>
      <c r="N60" s="5">
        <v>13723663000000</v>
      </c>
      <c r="O60" s="5">
        <v>14579398000000</v>
      </c>
      <c r="P60" s="5">
        <v>14241084000000</v>
      </c>
      <c r="Q60" s="5">
        <v>14764419000000</v>
      </c>
      <c r="R60" s="5">
        <v>14400127000000</v>
      </c>
      <c r="S60" s="5">
        <v>14174867000000</v>
      </c>
      <c r="T60" s="5">
        <v>14107118000000</v>
      </c>
      <c r="U60" s="5">
        <v>14018374000000</v>
      </c>
      <c r="V60" s="5">
        <v>13386570000000</v>
      </c>
      <c r="W60" s="5">
        <v>11301560000000</v>
      </c>
      <c r="X60" s="5">
        <v>10281450000000</v>
      </c>
      <c r="Y60" s="5">
        <v>10492803000000</v>
      </c>
      <c r="Z60" s="5">
        <v>9522591000000</v>
      </c>
      <c r="AA60" s="2">
        <v>7306853000000</v>
      </c>
    </row>
    <row r="61" spans="2:27" ht="15.5" x14ac:dyDescent="0.35">
      <c r="C61" t="s">
        <v>85</v>
      </c>
      <c r="D61" s="5">
        <v>-3294267000000</v>
      </c>
      <c r="E61" s="5">
        <v>-4541431000000</v>
      </c>
      <c r="F61" s="5">
        <v>-2344859000000</v>
      </c>
      <c r="G61" s="5">
        <v>-2327372000000</v>
      </c>
      <c r="I61" s="5">
        <v>-12465552000000</v>
      </c>
      <c r="J61" s="5">
        <v>-12393103000000</v>
      </c>
      <c r="K61" s="5">
        <v>-10434498000000</v>
      </c>
      <c r="L61" s="5">
        <v>-9528823000000</v>
      </c>
      <c r="M61" s="5">
        <v>-11332544000000</v>
      </c>
      <c r="N61" s="5">
        <v>-11452523000000</v>
      </c>
      <c r="O61" s="5">
        <v>-11305878000000</v>
      </c>
      <c r="P61" s="5">
        <v>-9083047000000</v>
      </c>
      <c r="Q61" s="5">
        <v>-9178905000000</v>
      </c>
      <c r="R61" s="5">
        <v>-9465915000000</v>
      </c>
      <c r="S61" s="5">
        <v>-10231272000000</v>
      </c>
      <c r="T61" s="5">
        <v>-10043756000000</v>
      </c>
      <c r="U61" s="5">
        <v>-8413216000000</v>
      </c>
      <c r="V61" s="5">
        <v>-7203716000000</v>
      </c>
      <c r="W61" s="5">
        <v>-6066851000000</v>
      </c>
      <c r="X61" s="5">
        <v>-5651386000000</v>
      </c>
      <c r="Y61" s="5">
        <v>-7710691000000</v>
      </c>
      <c r="Z61" s="5">
        <v>-6851450000000</v>
      </c>
      <c r="AA61" s="2">
        <v>-3638113000000</v>
      </c>
    </row>
    <row r="62" spans="2:27" ht="15.5" x14ac:dyDescent="0.35">
      <c r="C62" t="s">
        <v>1416</v>
      </c>
    </row>
    <row r="63" spans="2:27" ht="15.5" x14ac:dyDescent="0.35">
      <c r="C63" t="s">
        <v>1417</v>
      </c>
      <c r="D63" s="5">
        <v>365290000000</v>
      </c>
      <c r="E63" s="5">
        <v>497569000000</v>
      </c>
      <c r="F63" s="5">
        <v>360141000000</v>
      </c>
      <c r="G63" s="5">
        <v>341453000000</v>
      </c>
      <c r="I63" s="5">
        <v>1570304000000</v>
      </c>
      <c r="J63" s="5">
        <v>1501632000000</v>
      </c>
      <c r="K63" s="5">
        <v>1419283000000</v>
      </c>
      <c r="L63" s="5">
        <v>1284926000000</v>
      </c>
      <c r="M63" s="5">
        <v>1253117000000</v>
      </c>
      <c r="N63" s="5">
        <v>1176753000000</v>
      </c>
      <c r="O63" s="5">
        <v>1440110000000</v>
      </c>
      <c r="P63" s="5">
        <v>1474921000000</v>
      </c>
      <c r="Q63" s="5">
        <v>1516181000000</v>
      </c>
      <c r="R63" s="5">
        <v>1595457000000</v>
      </c>
      <c r="S63" s="5">
        <v>1621220000000</v>
      </c>
      <c r="T63" s="5">
        <v>1775407000000</v>
      </c>
      <c r="U63" s="5">
        <v>1727686000000</v>
      </c>
      <c r="V63" s="5">
        <v>1536245000000</v>
      </c>
      <c r="W63" s="5">
        <v>1322657000000</v>
      </c>
      <c r="X63" s="5">
        <v>1204966000000</v>
      </c>
      <c r="AA63" s="2">
        <v>904648000000</v>
      </c>
    </row>
    <row r="64" spans="2:27" ht="15.5" x14ac:dyDescent="0.35">
      <c r="C64" t="s">
        <v>1964</v>
      </c>
      <c r="D64" s="5">
        <v>638526000000</v>
      </c>
      <c r="E64" s="5">
        <v>653016000000</v>
      </c>
      <c r="F64" s="5">
        <v>625453000000</v>
      </c>
      <c r="G64" s="5">
        <v>557894000000</v>
      </c>
      <c r="I64" s="5">
        <v>2396479000000</v>
      </c>
      <c r="J64" s="5">
        <v>2488035000000</v>
      </c>
      <c r="K64" s="5">
        <v>2306199000000</v>
      </c>
      <c r="L64" s="5">
        <v>2032707000000</v>
      </c>
      <c r="M64" s="5">
        <v>2085241000000</v>
      </c>
      <c r="N64" s="5">
        <v>1979782000000</v>
      </c>
      <c r="O64" s="5">
        <v>1910810000000</v>
      </c>
      <c r="P64" s="5">
        <v>1949154000000</v>
      </c>
      <c r="Q64" s="5">
        <v>1911462000000</v>
      </c>
      <c r="R64" s="5">
        <v>2048930000000</v>
      </c>
      <c r="S64" s="5">
        <v>2213038000000</v>
      </c>
      <c r="T64" s="5">
        <v>2641680000000</v>
      </c>
      <c r="U64" s="5">
        <v>3271255000000</v>
      </c>
      <c r="V64" s="5">
        <v>2992049000000</v>
      </c>
      <c r="W64" s="5">
        <v>2844516000000</v>
      </c>
      <c r="X64" s="5">
        <v>2125035000000</v>
      </c>
      <c r="Y64" s="5">
        <v>601991000000</v>
      </c>
      <c r="Z64" s="5">
        <v>779566000000</v>
      </c>
      <c r="AA64" s="2">
        <v>1088460000000</v>
      </c>
    </row>
    <row r="65" spans="3:27" ht="15.5" x14ac:dyDescent="0.35">
      <c r="C65" t="s">
        <v>1769</v>
      </c>
      <c r="D65" s="5">
        <v>-72912000000</v>
      </c>
      <c r="E65" s="5">
        <v>73360000000</v>
      </c>
      <c r="F65" s="5">
        <v>-228252000000</v>
      </c>
      <c r="G65" s="5">
        <v>260798000000</v>
      </c>
      <c r="I65" s="5">
        <v>-7961000000</v>
      </c>
      <c r="J65" s="5">
        <v>-19821000000</v>
      </c>
      <c r="K65" s="5">
        <v>-213809000000</v>
      </c>
      <c r="L65" s="5">
        <v>95204000000</v>
      </c>
      <c r="M65" s="5">
        <v>-178715000000</v>
      </c>
      <c r="N65" s="5">
        <v>171859000000</v>
      </c>
      <c r="O65" s="5">
        <v>119705000000</v>
      </c>
      <c r="P65" s="5">
        <v>-34453000000</v>
      </c>
      <c r="Q65" s="5">
        <v>9158000000</v>
      </c>
      <c r="R65" s="5">
        <v>-14963000000</v>
      </c>
      <c r="S65" s="5">
        <v>7454000000</v>
      </c>
      <c r="T65" s="5">
        <v>-126583000000</v>
      </c>
      <c r="U65" s="5">
        <v>79796000000</v>
      </c>
      <c r="V65" s="5">
        <v>41073000000</v>
      </c>
      <c r="W65" s="5">
        <v>21879000000</v>
      </c>
      <c r="X65" s="5">
        <v>-12929000000</v>
      </c>
      <c r="AA65" s="2">
        <v>82373000000</v>
      </c>
    </row>
    <row r="66" spans="3:27" ht="15.5" x14ac:dyDescent="0.35">
      <c r="C66" t="s">
        <v>1768</v>
      </c>
      <c r="D66" s="5">
        <v>20836000000</v>
      </c>
      <c r="E66" s="5">
        <v>96445000000</v>
      </c>
      <c r="F66" s="5">
        <v>272361000000</v>
      </c>
      <c r="G66" s="5">
        <v>-118689000000</v>
      </c>
      <c r="I66" s="5">
        <v>326506000000</v>
      </c>
      <c r="J66" s="5">
        <v>381441000000</v>
      </c>
      <c r="K66" s="5">
        <v>220908000000</v>
      </c>
      <c r="L66" s="5">
        <v>310217000000</v>
      </c>
      <c r="M66" s="5">
        <v>287041000000</v>
      </c>
      <c r="N66" s="5">
        <v>-145627000000</v>
      </c>
      <c r="O66" s="5">
        <v>30656000000</v>
      </c>
      <c r="P66" s="5">
        <v>279287000000</v>
      </c>
      <c r="Q66" s="5">
        <v>168150000000</v>
      </c>
      <c r="R66" s="5">
        <v>79428000000</v>
      </c>
      <c r="S66" s="5">
        <v>17051000000</v>
      </c>
      <c r="T66" s="5">
        <v>-7198000000</v>
      </c>
      <c r="U66" s="5">
        <v>-138562000000</v>
      </c>
      <c r="V66" s="5">
        <v>105291000000</v>
      </c>
      <c r="W66" s="5">
        <v>42420000000</v>
      </c>
      <c r="X66" s="5">
        <v>1215000000</v>
      </c>
      <c r="Y66" s="5">
        <v>254457000000</v>
      </c>
      <c r="Z66" s="5">
        <v>6483000000</v>
      </c>
      <c r="AA66" s="2">
        <v>-66857000000</v>
      </c>
    </row>
    <row r="67" spans="3:27" ht="15.5" x14ac:dyDescent="0.35">
      <c r="C67" t="s">
        <v>1543</v>
      </c>
      <c r="D67" s="5">
        <v>10859000000</v>
      </c>
      <c r="E67" s="5">
        <v>14921000000</v>
      </c>
      <c r="F67" s="5">
        <v>1176000000</v>
      </c>
      <c r="G67" s="5">
        <v>19859000000</v>
      </c>
      <c r="I67" s="5">
        <v>35003000000</v>
      </c>
      <c r="J67" s="5">
        <v>32686000000</v>
      </c>
      <c r="K67" s="5">
        <v>16015000000</v>
      </c>
      <c r="L67" s="5">
        <v>43196000000</v>
      </c>
      <c r="M67" s="5">
        <v>38431000000</v>
      </c>
      <c r="N67" s="5">
        <v>55780000000</v>
      </c>
      <c r="O67" s="5">
        <v>5781000000</v>
      </c>
    </row>
    <row r="68" spans="3:27" ht="15.5" x14ac:dyDescent="0.35">
      <c r="C68" t="s">
        <v>1923</v>
      </c>
      <c r="D68" s="5">
        <v>116385000000</v>
      </c>
      <c r="E68" s="5">
        <v>150876000000</v>
      </c>
      <c r="F68" s="5">
        <v>318123000000</v>
      </c>
      <c r="G68" s="5">
        <v>136627000000</v>
      </c>
      <c r="I68" s="5">
        <v>717577000000</v>
      </c>
      <c r="J68" s="5">
        <v>321312000000</v>
      </c>
      <c r="K68" s="5">
        <v>278368000000</v>
      </c>
      <c r="L68" s="5">
        <v>330408000000</v>
      </c>
      <c r="M68" s="5">
        <v>282788000000</v>
      </c>
      <c r="N68" s="5">
        <v>457753000000</v>
      </c>
      <c r="O68" s="5">
        <v>134873000000</v>
      </c>
      <c r="P68" s="5">
        <v>70032000000</v>
      </c>
      <c r="Q68" s="5">
        <v>203367000000</v>
      </c>
      <c r="R68" s="5">
        <v>184220000000</v>
      </c>
      <c r="S68" s="5">
        <v>33174000000</v>
      </c>
      <c r="T68" s="5">
        <v>38573000000</v>
      </c>
      <c r="U68" s="5">
        <v>2910000000</v>
      </c>
      <c r="V68" s="5">
        <v>13106000000</v>
      </c>
      <c r="W68" s="5">
        <v>24355000000</v>
      </c>
      <c r="X68" s="5">
        <v>242178000000</v>
      </c>
      <c r="Y68" s="5">
        <v>41414000000</v>
      </c>
      <c r="Z68" s="5">
        <v>-176616000000</v>
      </c>
      <c r="AA68" s="2">
        <v>460447000000</v>
      </c>
    </row>
    <row r="69" spans="3:27" ht="15.5" x14ac:dyDescent="0.35">
      <c r="C69" t="s">
        <v>1806</v>
      </c>
    </row>
    <row r="70" spans="3:27" ht="15.5" x14ac:dyDescent="0.35">
      <c r="C70" t="s">
        <v>93</v>
      </c>
      <c r="D70" s="5">
        <v>-1277814000000</v>
      </c>
      <c r="E70" s="5">
        <v>-1718734000000</v>
      </c>
      <c r="F70" s="5">
        <v>-951990000000</v>
      </c>
      <c r="G70" s="5">
        <v>-945288000000</v>
      </c>
      <c r="I70" s="5">
        <v>-4984074000000</v>
      </c>
      <c r="J70" s="5">
        <v>-5270469000000</v>
      </c>
      <c r="K70" s="5">
        <v>-4192966000000</v>
      </c>
      <c r="L70" s="5">
        <v>-3662920000000</v>
      </c>
      <c r="M70" s="5">
        <v>-6459510000000</v>
      </c>
      <c r="N70" s="5">
        <v>-8200932000000</v>
      </c>
      <c r="O70" s="5">
        <v>-6720271000000</v>
      </c>
      <c r="P70" s="5">
        <v>-5098144000000</v>
      </c>
      <c r="Q70" s="5">
        <v>-4922911000000</v>
      </c>
      <c r="R70" s="5">
        <v>-5638823000000</v>
      </c>
      <c r="S70" s="5">
        <v>-6064554000000</v>
      </c>
      <c r="T70" s="5">
        <v>-4916554000000</v>
      </c>
      <c r="U70" s="5">
        <v>-4167271000000</v>
      </c>
      <c r="V70" s="5">
        <v>-3301047000000</v>
      </c>
      <c r="W70" s="5">
        <v>-2786901000000</v>
      </c>
      <c r="X70" s="5">
        <v>-2851091000000</v>
      </c>
      <c r="Y70" s="5">
        <v>-3145709000000</v>
      </c>
      <c r="Z70" s="5">
        <v>-2131978000000</v>
      </c>
      <c r="AA70" s="2">
        <v>-1893736000000</v>
      </c>
    </row>
    <row r="71" spans="3:27" ht="15.5" x14ac:dyDescent="0.35">
      <c r="C71" t="s">
        <v>1419</v>
      </c>
      <c r="D71" s="5">
        <v>1157196000000</v>
      </c>
      <c r="E71" s="5">
        <v>1407876000000</v>
      </c>
      <c r="F71" s="5">
        <v>1400519000000</v>
      </c>
      <c r="G71" s="5">
        <v>1118566000000</v>
      </c>
      <c r="I71" s="5">
        <v>5055247000000</v>
      </c>
      <c r="J71" s="5">
        <v>4664889000000</v>
      </c>
      <c r="K71" s="5">
        <v>4260179000000</v>
      </c>
      <c r="L71" s="5">
        <v>3930246000000</v>
      </c>
      <c r="M71" s="5">
        <v>3991566000000</v>
      </c>
      <c r="N71" s="5">
        <v>4192374000000</v>
      </c>
      <c r="O71" s="5">
        <v>3786884000000</v>
      </c>
      <c r="P71" s="5">
        <v>3696257000000</v>
      </c>
      <c r="Q71" s="5">
        <v>3755032000000</v>
      </c>
      <c r="R71" s="5">
        <v>4071469000000</v>
      </c>
      <c r="S71" s="5">
        <v>4081703000000</v>
      </c>
      <c r="T71" s="5">
        <v>4335911000000</v>
      </c>
      <c r="U71" s="5">
        <v>5155638000000</v>
      </c>
      <c r="V71" s="5">
        <v>4648599000000</v>
      </c>
      <c r="W71" s="5">
        <v>4213121000000</v>
      </c>
      <c r="X71" s="5">
        <v>3583835000000</v>
      </c>
      <c r="Y71" s="5">
        <v>901103000000</v>
      </c>
      <c r="Z71" s="5">
        <v>610790000000</v>
      </c>
      <c r="AA71" s="2">
        <v>2381839000000</v>
      </c>
    </row>
    <row r="72" spans="3:27" ht="15.5" x14ac:dyDescent="0.35">
      <c r="C72" t="s">
        <v>1420</v>
      </c>
    </row>
    <row r="73" spans="3:27" ht="15.5" x14ac:dyDescent="0.35">
      <c r="C73" t="s">
        <v>392</v>
      </c>
      <c r="D73" s="5">
        <v>-1318485000000</v>
      </c>
      <c r="E73" s="5">
        <v>-1732135000000</v>
      </c>
      <c r="F73" s="5">
        <v>-1207595000000</v>
      </c>
      <c r="G73" s="5">
        <v>-1079606000000</v>
      </c>
      <c r="I73" s="5">
        <v>-5243684000000</v>
      </c>
      <c r="J73" s="5">
        <v>-4965102000000</v>
      </c>
      <c r="K73" s="5">
        <v>-4360880000000</v>
      </c>
      <c r="L73" s="5">
        <v>-4130897000000</v>
      </c>
      <c r="M73" s="5">
        <v>-3606104000000</v>
      </c>
      <c r="N73" s="5">
        <v>-2406169000000</v>
      </c>
      <c r="O73" s="5">
        <v>-2936710000000</v>
      </c>
      <c r="P73" s="5">
        <v>-2715040000000</v>
      </c>
      <c r="Q73" s="5">
        <v>-2988469000000</v>
      </c>
      <c r="R73" s="5">
        <v>-3019722000000</v>
      </c>
      <c r="S73" s="5">
        <v>-3414532000000</v>
      </c>
      <c r="T73" s="5">
        <v>-3652441000000</v>
      </c>
      <c r="U73" s="5">
        <v>-3688692000000</v>
      </c>
      <c r="V73" s="5">
        <v>-3387887000000</v>
      </c>
      <c r="W73" s="5">
        <v>-3079996000000</v>
      </c>
      <c r="X73" s="5">
        <v>-2545376000000</v>
      </c>
      <c r="Y73" s="5">
        <v>-2463057000000</v>
      </c>
      <c r="Z73" s="5">
        <v>-2271682000000</v>
      </c>
      <c r="AA73" s="2">
        <v>-1709258000000</v>
      </c>
    </row>
    <row r="74" spans="3:27" ht="15.5" x14ac:dyDescent="0.35">
      <c r="C74" t="s">
        <v>1136</v>
      </c>
      <c r="D74" s="5">
        <v>-1855164000000</v>
      </c>
      <c r="E74" s="5">
        <v>-2498438000000</v>
      </c>
      <c r="F74" s="5">
        <v>-1585793000000</v>
      </c>
      <c r="G74" s="5">
        <v>-1421044000000</v>
      </c>
      <c r="I74" s="5">
        <v>-7293041000000</v>
      </c>
      <c r="J74" s="5">
        <v>-6822421000000</v>
      </c>
      <c r="K74" s="5">
        <v>-6140831000000</v>
      </c>
      <c r="L74" s="5">
        <v>-5665252000000</v>
      </c>
      <c r="M74" s="5">
        <v>-5258496000000</v>
      </c>
      <c r="N74" s="5">
        <v>-5037796000000</v>
      </c>
      <c r="O74" s="5">
        <v>-5435781000000</v>
      </c>
      <c r="P74" s="5">
        <v>-4966120000000</v>
      </c>
      <c r="Q74" s="5">
        <v>-5022557000000</v>
      </c>
      <c r="R74" s="5">
        <v>-4878839000000</v>
      </c>
      <c r="S74" s="5">
        <v>-4833889000000</v>
      </c>
      <c r="T74" s="5">
        <v>-5810672000000</v>
      </c>
      <c r="U74" s="5">
        <v>-5712891000000</v>
      </c>
      <c r="V74" s="5">
        <v>-5163381000000</v>
      </c>
      <c r="W74" s="5">
        <v>-4413075000000</v>
      </c>
      <c r="X74" s="5">
        <v>-3838754000000</v>
      </c>
      <c r="Y74" s="5">
        <v>-3003028000000</v>
      </c>
      <c r="Z74" s="5">
        <v>-3058580000000</v>
      </c>
      <c r="AA74" s="2">
        <v>-2416958000000</v>
      </c>
    </row>
    <row r="75" spans="3:27" ht="15.5" x14ac:dyDescent="0.35">
      <c r="C75" t="s">
        <v>1423</v>
      </c>
      <c r="D75" s="5">
        <v>-4451463000000</v>
      </c>
      <c r="E75" s="5">
        <v>-5949307000000</v>
      </c>
      <c r="F75" s="5">
        <v>-3745378000000</v>
      </c>
      <c r="G75" s="5">
        <v>-3445938000000</v>
      </c>
      <c r="I75" s="5">
        <v>-17520799000000</v>
      </c>
      <c r="J75" s="5">
        <v>-17057992000000</v>
      </c>
      <c r="K75" s="5">
        <v>-14694677000000</v>
      </c>
      <c r="L75" s="5">
        <v>-13459069000000</v>
      </c>
      <c r="M75" s="5">
        <v>-15324110000000</v>
      </c>
      <c r="N75" s="5">
        <v>-15644897000000</v>
      </c>
      <c r="O75" s="5">
        <v>-15092762000000</v>
      </c>
      <c r="P75" s="5">
        <v>-12779304000000</v>
      </c>
      <c r="Q75" s="5">
        <v>-12933937000000</v>
      </c>
      <c r="R75" s="5">
        <v>-13537384000000</v>
      </c>
      <c r="S75" s="5">
        <v>-14312975000000</v>
      </c>
      <c r="T75" s="5">
        <v>-14379667000000</v>
      </c>
      <c r="U75" s="5">
        <v>-13568854000000</v>
      </c>
      <c r="V75" s="5">
        <v>-11852315000000</v>
      </c>
      <c r="W75" s="5">
        <v>-10279972000000</v>
      </c>
      <c r="X75" s="5">
        <v>-9235221000000</v>
      </c>
      <c r="Y75" s="5">
        <v>-8611794000000</v>
      </c>
      <c r="Z75" s="5">
        <v>-7462240000000</v>
      </c>
      <c r="AA75" s="2">
        <v>-6019952000000</v>
      </c>
    </row>
    <row r="76" spans="3:27" ht="15.5" x14ac:dyDescent="0.35">
      <c r="C76" t="s">
        <v>88</v>
      </c>
      <c r="D76" s="5">
        <v>1566871000000</v>
      </c>
      <c r="E76" s="5">
        <v>1697163000000</v>
      </c>
      <c r="F76" s="5">
        <v>1591709000000</v>
      </c>
      <c r="G76" s="5">
        <v>1018555000000</v>
      </c>
      <c r="I76" s="5">
        <v>5458202000000</v>
      </c>
      <c r="J76" s="5">
        <v>4762817000000</v>
      </c>
      <c r="K76" s="5">
        <v>4781506000000</v>
      </c>
      <c r="L76" s="5">
        <v>4591368000000</v>
      </c>
      <c r="M76" s="5">
        <v>2414678000000</v>
      </c>
      <c r="N76" s="5">
        <v>2271140000000</v>
      </c>
      <c r="O76" s="5">
        <v>3273520000000</v>
      </c>
      <c r="P76" s="5">
        <v>5158037000000</v>
      </c>
      <c r="Q76" s="5">
        <v>5585514000000</v>
      </c>
      <c r="R76" s="5">
        <v>4934212000000</v>
      </c>
      <c r="S76" s="5">
        <v>3943595000000</v>
      </c>
      <c r="T76" s="5">
        <v>4063362000000</v>
      </c>
      <c r="U76" s="5">
        <v>5605158000000</v>
      </c>
      <c r="V76" s="5">
        <v>6182854000000</v>
      </c>
      <c r="W76" s="5">
        <v>5234709000000</v>
      </c>
      <c r="X76" s="5">
        <v>4630064000000</v>
      </c>
      <c r="Y76" s="5">
        <v>2782112000000</v>
      </c>
      <c r="Z76" s="5">
        <v>2671141000000</v>
      </c>
      <c r="AA76" s="2">
        <v>3668740000000</v>
      </c>
    </row>
    <row r="77" spans="3:27" ht="15.5" x14ac:dyDescent="0.35">
      <c r="C77" t="s">
        <v>89</v>
      </c>
      <c r="D77" s="5">
        <v>-3323000000</v>
      </c>
      <c r="E77" s="5">
        <v>-38965000000</v>
      </c>
      <c r="F77" s="5">
        <v>-8954000000</v>
      </c>
      <c r="G77" s="5">
        <v>-7186000000</v>
      </c>
      <c r="I77" s="5">
        <v>-71549000000</v>
      </c>
      <c r="J77" s="5">
        <v>-45178000000</v>
      </c>
      <c r="K77" s="5">
        <v>-87779000000</v>
      </c>
      <c r="L77" s="5">
        <v>-186734000000</v>
      </c>
      <c r="M77" s="5">
        <v>-133899000000</v>
      </c>
      <c r="N77" s="5">
        <v>-204064000000</v>
      </c>
      <c r="O77" s="5">
        <v>2214270000000</v>
      </c>
      <c r="P77" s="5">
        <v>-232351000000</v>
      </c>
      <c r="Q77" s="5">
        <v>-218394000000</v>
      </c>
      <c r="R77" s="5">
        <v>-541175000000</v>
      </c>
      <c r="S77" s="5">
        <v>-662061000000</v>
      </c>
      <c r="T77" s="5">
        <v>-509828000000</v>
      </c>
      <c r="U77" s="5">
        <v>-74945000000</v>
      </c>
      <c r="V77" s="5">
        <v>-696175000000</v>
      </c>
      <c r="W77" s="5">
        <v>-623153000000</v>
      </c>
      <c r="X77" s="5">
        <v>-628533000000</v>
      </c>
      <c r="Y77" s="5">
        <v>-411552000000</v>
      </c>
      <c r="Z77" s="5">
        <v>6696000000</v>
      </c>
      <c r="AA77" s="2">
        <v>-355215000000</v>
      </c>
    </row>
    <row r="78" spans="3:27" ht="15.5" x14ac:dyDescent="0.35">
      <c r="C78" t="s">
        <v>1424</v>
      </c>
      <c r="D78" s="5">
        <v>13985000000</v>
      </c>
      <c r="E78" s="5">
        <v>24983000000</v>
      </c>
      <c r="F78" s="5">
        <v>16858000000</v>
      </c>
      <c r="G78" s="5">
        <v>16326000000</v>
      </c>
      <c r="I78" s="5">
        <v>75609000000</v>
      </c>
      <c r="J78" s="5">
        <v>118676000000</v>
      </c>
      <c r="K78" s="5">
        <v>116473000000</v>
      </c>
      <c r="L78" s="5">
        <v>63942000000</v>
      </c>
      <c r="M78" s="5">
        <v>107015000000</v>
      </c>
      <c r="N78" s="5">
        <v>109547000000</v>
      </c>
      <c r="O78" s="5">
        <v>2660029000000</v>
      </c>
      <c r="P78" s="5">
        <v>117762000000</v>
      </c>
      <c r="Q78" s="5">
        <v>103679000000</v>
      </c>
      <c r="R78" s="5">
        <v>87658000000</v>
      </c>
      <c r="S78" s="5">
        <v>100569000000</v>
      </c>
      <c r="T78" s="5">
        <v>45634000000</v>
      </c>
      <c r="U78" s="5">
        <v>43193000000</v>
      </c>
      <c r="V78" s="5">
        <v>83530000000</v>
      </c>
      <c r="W78" s="5">
        <v>100190000000</v>
      </c>
      <c r="X78" s="5">
        <v>54701000000</v>
      </c>
      <c r="Y78" s="5">
        <v>228127000000</v>
      </c>
      <c r="Z78" s="5">
        <v>475852000000</v>
      </c>
      <c r="AA78" s="2">
        <v>164908000000</v>
      </c>
    </row>
    <row r="79" spans="3:27" ht="15.5" x14ac:dyDescent="0.35">
      <c r="C79" t="s">
        <v>1425</v>
      </c>
      <c r="D79" s="5">
        <v>-17308000000</v>
      </c>
      <c r="E79" s="5">
        <v>-63948000000</v>
      </c>
      <c r="F79" s="5">
        <v>-25812000000</v>
      </c>
      <c r="G79" s="5">
        <v>-23512000000</v>
      </c>
      <c r="I79" s="5">
        <v>-147158000000</v>
      </c>
      <c r="J79" s="5">
        <v>-163854000000</v>
      </c>
      <c r="K79" s="5">
        <v>-204252000000</v>
      </c>
      <c r="L79" s="5">
        <v>-250676000000</v>
      </c>
      <c r="M79" s="5">
        <v>-240914000000</v>
      </c>
      <c r="N79" s="5">
        <v>-313611000000</v>
      </c>
      <c r="O79" s="5">
        <v>-445759000000</v>
      </c>
      <c r="P79" s="5">
        <v>-350113000000</v>
      </c>
      <c r="Q79" s="5">
        <v>-322073000000</v>
      </c>
      <c r="R79" s="5">
        <v>-628833000000</v>
      </c>
      <c r="S79" s="5">
        <v>-762630000000</v>
      </c>
      <c r="T79" s="5">
        <v>-555462000000</v>
      </c>
      <c r="U79" s="5">
        <v>-118138000000</v>
      </c>
      <c r="V79" s="5">
        <v>-779705000000</v>
      </c>
      <c r="W79" s="5">
        <v>-723343000000</v>
      </c>
      <c r="X79" s="5">
        <v>-683234000000</v>
      </c>
      <c r="Y79" s="5">
        <v>-639679000000</v>
      </c>
      <c r="Z79" s="5">
        <v>-469156000000</v>
      </c>
      <c r="AA79" s="2">
        <v>-520123000000</v>
      </c>
    </row>
    <row r="80" spans="3:27" ht="15.5" x14ac:dyDescent="0.35">
      <c r="C80" t="s">
        <v>94</v>
      </c>
      <c r="D80" s="5">
        <v>-3323000000</v>
      </c>
      <c r="E80" s="5">
        <v>-38965000000</v>
      </c>
      <c r="F80" s="5">
        <v>-8954000000</v>
      </c>
      <c r="G80" s="5">
        <v>-7186000000</v>
      </c>
      <c r="I80" s="5">
        <v>-71549000000</v>
      </c>
      <c r="J80" s="5">
        <v>-45178000000</v>
      </c>
      <c r="K80" s="5">
        <v>-87779000000</v>
      </c>
      <c r="L80" s="5">
        <v>-186734000000</v>
      </c>
      <c r="M80" s="5">
        <v>-133899000000</v>
      </c>
      <c r="N80" s="5">
        <v>-204064000000</v>
      </c>
      <c r="O80" s="5">
        <v>2214270000000</v>
      </c>
      <c r="P80" s="5">
        <v>-232351000000</v>
      </c>
      <c r="Q80" s="5">
        <v>-218394000000</v>
      </c>
      <c r="R80" s="5">
        <v>-541175000000</v>
      </c>
      <c r="S80" s="5">
        <v>-662061000000</v>
      </c>
      <c r="T80" s="5">
        <v>-509828000000</v>
      </c>
      <c r="U80" s="5">
        <v>-74945000000</v>
      </c>
      <c r="V80" s="5">
        <v>-696175000000</v>
      </c>
      <c r="W80" s="5">
        <v>-623153000000</v>
      </c>
      <c r="X80" s="5">
        <v>-628533000000</v>
      </c>
      <c r="Y80" s="5">
        <v>-411552000000</v>
      </c>
      <c r="Z80" s="5">
        <v>6696000000</v>
      </c>
      <c r="AA80" s="2">
        <v>-355215000000</v>
      </c>
    </row>
    <row r="81" spans="2:27" ht="15.5" x14ac:dyDescent="0.35">
      <c r="C81" t="s">
        <v>28</v>
      </c>
      <c r="D81" s="5">
        <v>1563548000000</v>
      </c>
      <c r="E81" s="5">
        <v>1658198000000</v>
      </c>
      <c r="F81" s="5">
        <v>1582755000000</v>
      </c>
      <c r="G81" s="5">
        <v>1011369000000</v>
      </c>
      <c r="I81" s="5">
        <v>5386653000000</v>
      </c>
      <c r="J81" s="5">
        <v>4717639000000</v>
      </c>
      <c r="K81" s="5">
        <v>4693727000000</v>
      </c>
      <c r="L81" s="5">
        <v>4404634000000</v>
      </c>
      <c r="M81" s="5">
        <v>2280779000000</v>
      </c>
      <c r="N81" s="5">
        <v>2067076000000</v>
      </c>
      <c r="O81" s="5">
        <v>5487790000000</v>
      </c>
      <c r="P81" s="5">
        <v>4925686000000</v>
      </c>
      <c r="Q81" s="5">
        <v>5367120000000</v>
      </c>
      <c r="R81" s="5">
        <v>4393037000000</v>
      </c>
      <c r="S81" s="5">
        <v>3281534000000</v>
      </c>
      <c r="T81" s="5">
        <v>3553534000000</v>
      </c>
      <c r="U81" s="5">
        <v>5530213000000</v>
      </c>
      <c r="V81" s="5">
        <v>5486679000000</v>
      </c>
      <c r="W81" s="5">
        <v>4611556000000</v>
      </c>
      <c r="X81" s="5">
        <v>4001531000000</v>
      </c>
      <c r="Y81" s="5">
        <v>2370560000000</v>
      </c>
      <c r="Z81" s="5">
        <v>2677837000000</v>
      </c>
      <c r="AA81" s="2">
        <v>3313525000000</v>
      </c>
    </row>
    <row r="82" spans="2:27" ht="15.5" x14ac:dyDescent="0.35">
      <c r="C82" t="s">
        <v>27</v>
      </c>
      <c r="D82" s="5">
        <v>-312963000000</v>
      </c>
      <c r="E82" s="5">
        <v>-369901000000</v>
      </c>
      <c r="F82" s="5">
        <v>-357911000000</v>
      </c>
      <c r="G82" s="5">
        <v>-216202000000</v>
      </c>
      <c r="I82" s="5">
        <v>-1192416000000</v>
      </c>
      <c r="J82" s="5">
        <v>-1022635000000</v>
      </c>
      <c r="K82" s="5">
        <v>-1035682000000</v>
      </c>
      <c r="L82" s="5">
        <v>-975000000000</v>
      </c>
      <c r="M82" s="5">
        <v>-613092000000</v>
      </c>
      <c r="N82" s="5">
        <v>-978134000000</v>
      </c>
      <c r="O82" s="5">
        <v>-1619447000000</v>
      </c>
      <c r="P82" s="5">
        <v>-1354328000000</v>
      </c>
      <c r="Q82" s="5">
        <v>-1539023000000</v>
      </c>
      <c r="R82" s="5">
        <v>-1600315000000</v>
      </c>
      <c r="S82" s="5">
        <v>-812377000000</v>
      </c>
      <c r="T82" s="5">
        <v>-870872000000</v>
      </c>
      <c r="U82" s="5">
        <v>-1370893000000</v>
      </c>
      <c r="V82" s="5">
        <v>-1369531000000</v>
      </c>
      <c r="W82" s="5">
        <v>-1162523000000</v>
      </c>
      <c r="X82" s="5">
        <v>-1017770000000</v>
      </c>
      <c r="Y82" s="5">
        <v>-756838000000</v>
      </c>
      <c r="Z82" s="5">
        <v>-875833000000</v>
      </c>
      <c r="AA82" s="2">
        <v>-1043549000000</v>
      </c>
    </row>
    <row r="83" spans="2:27" ht="15.5" x14ac:dyDescent="0.35">
      <c r="C83" t="s">
        <v>95</v>
      </c>
      <c r="D83" s="5">
        <v>1250585000000</v>
      </c>
      <c r="E83" s="5">
        <v>1288297000000</v>
      </c>
      <c r="F83" s="5">
        <v>1224844000000</v>
      </c>
      <c r="G83" s="5">
        <v>795167000000</v>
      </c>
      <c r="I83" s="5">
        <v>4194237000000</v>
      </c>
      <c r="J83" s="5">
        <v>3695004000000</v>
      </c>
      <c r="K83" s="5">
        <v>3658045000000</v>
      </c>
      <c r="L83" s="5">
        <v>3429634000000</v>
      </c>
      <c r="M83" s="5">
        <v>1667687000000</v>
      </c>
      <c r="N83" s="5">
        <v>1088942000000</v>
      </c>
      <c r="O83" s="5">
        <v>3868343000000</v>
      </c>
      <c r="P83" s="5">
        <v>3571358000000</v>
      </c>
      <c r="Q83" s="5">
        <v>3828097000000</v>
      </c>
      <c r="R83" s="5">
        <v>2792722000000</v>
      </c>
      <c r="S83" s="5">
        <v>2469157000000</v>
      </c>
      <c r="T83" s="5">
        <v>2682662000000</v>
      </c>
      <c r="U83" s="5">
        <v>4159320000000</v>
      </c>
      <c r="V83" s="5">
        <v>4117148000000</v>
      </c>
      <c r="W83" s="5">
        <v>3449033000000</v>
      </c>
      <c r="X83" s="5">
        <v>2983761000000</v>
      </c>
      <c r="Y83" s="5">
        <v>1613722000000</v>
      </c>
      <c r="Z83" s="5">
        <v>1802004000000</v>
      </c>
      <c r="AA83" s="2">
        <v>2269976000000</v>
      </c>
    </row>
    <row r="84" spans="2:27" ht="15.5" x14ac:dyDescent="0.35">
      <c r="C84" t="s">
        <v>96</v>
      </c>
      <c r="X84" s="5">
        <v>-100293000000</v>
      </c>
      <c r="Y84" s="5">
        <v>-81189000000</v>
      </c>
      <c r="Z84" s="5">
        <v>-271982000000</v>
      </c>
      <c r="AA84" s="2">
        <v>-153061000000</v>
      </c>
    </row>
    <row r="85" spans="2:27" ht="15.5" x14ac:dyDescent="0.35">
      <c r="C85" t="s">
        <v>97</v>
      </c>
      <c r="D85" s="5">
        <v>1250585000000</v>
      </c>
      <c r="E85" s="5">
        <v>1288297000000</v>
      </c>
      <c r="F85" s="5">
        <v>1224844000000</v>
      </c>
      <c r="G85" s="5">
        <v>795167000000</v>
      </c>
      <c r="I85" s="5">
        <v>4194237000000</v>
      </c>
      <c r="J85" s="5">
        <v>3695004000000</v>
      </c>
      <c r="K85" s="5">
        <v>3658045000000</v>
      </c>
      <c r="L85" s="5">
        <v>3429634000000</v>
      </c>
      <c r="M85" s="5">
        <v>1667687000000</v>
      </c>
      <c r="N85" s="5">
        <v>1088942000000</v>
      </c>
      <c r="O85" s="5">
        <v>4240671000000</v>
      </c>
      <c r="P85" s="5">
        <v>4107068000000</v>
      </c>
      <c r="Q85" s="5">
        <v>3828097000000</v>
      </c>
      <c r="R85" s="5">
        <v>2792722000000</v>
      </c>
      <c r="S85" s="5">
        <v>2469157000000</v>
      </c>
      <c r="T85" s="5">
        <v>2682662000000</v>
      </c>
      <c r="U85" s="5">
        <v>4159320000000</v>
      </c>
      <c r="V85" s="5">
        <v>4117148000000</v>
      </c>
      <c r="W85" s="5">
        <v>3449033000000</v>
      </c>
      <c r="X85" s="5">
        <v>2883468000000</v>
      </c>
      <c r="Y85" s="5">
        <v>1532533000000</v>
      </c>
      <c r="Z85" s="5">
        <v>1530022000000</v>
      </c>
      <c r="AA85" s="2">
        <v>2116915000000</v>
      </c>
    </row>
    <row r="86" spans="2:27" ht="15.5" x14ac:dyDescent="0.35">
      <c r="C86" t="s">
        <v>98</v>
      </c>
      <c r="D86" s="5">
        <v>-594390000000</v>
      </c>
      <c r="E86" s="5">
        <v>94638000000</v>
      </c>
      <c r="F86" s="5">
        <v>133565000000</v>
      </c>
      <c r="G86" s="5">
        <v>275508000000</v>
      </c>
      <c r="I86" s="5">
        <v>540673000000</v>
      </c>
      <c r="J86" s="5">
        <v>-138895000000</v>
      </c>
      <c r="K86" s="5">
        <v>40266000000</v>
      </c>
      <c r="L86" s="5">
        <v>-549827000000</v>
      </c>
      <c r="M86" s="5">
        <v>206659000000</v>
      </c>
      <c r="N86" s="5">
        <v>293321000000</v>
      </c>
      <c r="O86" s="5">
        <v>89816000000</v>
      </c>
      <c r="P86" s="5">
        <v>19465000000</v>
      </c>
      <c r="Q86" s="5">
        <v>-119147000000</v>
      </c>
      <c r="R86" s="5">
        <v>41359000000</v>
      </c>
      <c r="S86" s="5">
        <v>68749000000</v>
      </c>
      <c r="T86" s="5">
        <v>135735000000</v>
      </c>
      <c r="U86" s="5">
        <v>-82567000000</v>
      </c>
      <c r="V86" s="5">
        <v>-35201000000</v>
      </c>
      <c r="W86" s="5">
        <v>-75841000000</v>
      </c>
    </row>
    <row r="87" spans="2:27" ht="15.5" x14ac:dyDescent="0.35">
      <c r="C87" t="s">
        <v>100</v>
      </c>
      <c r="D87" s="5">
        <v>656195000000</v>
      </c>
      <c r="E87" s="5">
        <v>1382935000000</v>
      </c>
      <c r="F87" s="5">
        <v>1358409000000</v>
      </c>
      <c r="G87" s="5">
        <v>1070675000000</v>
      </c>
      <c r="I87" s="5">
        <v>4734910000000</v>
      </c>
      <c r="J87" s="5">
        <v>3556109000000</v>
      </c>
      <c r="K87" s="5">
        <v>3698311000000</v>
      </c>
      <c r="L87" s="5">
        <v>2879807000000</v>
      </c>
      <c r="M87" s="5">
        <v>1874346000000</v>
      </c>
      <c r="N87" s="5">
        <v>1382263000000</v>
      </c>
      <c r="O87" s="5">
        <v>4330487000000</v>
      </c>
      <c r="P87" s="5">
        <v>4126533000000</v>
      </c>
      <c r="Q87" s="5">
        <v>3708950000000</v>
      </c>
      <c r="R87" s="5">
        <v>2834081000000</v>
      </c>
      <c r="S87" s="5">
        <v>2537906000000</v>
      </c>
      <c r="T87" s="5">
        <v>2818397000000</v>
      </c>
      <c r="U87" s="5">
        <v>4076753000000</v>
      </c>
      <c r="V87" s="5">
        <v>4081947000000</v>
      </c>
      <c r="W87" s="5">
        <v>3373192000000</v>
      </c>
    </row>
    <row r="88" spans="2:27" ht="15.5" x14ac:dyDescent="0.35">
      <c r="C88" t="s">
        <v>101</v>
      </c>
      <c r="D88" s="5">
        <v>1250585000000</v>
      </c>
      <c r="E88" s="5">
        <v>1288297000000</v>
      </c>
      <c r="F88" s="5">
        <v>1224844000000</v>
      </c>
      <c r="G88" s="5">
        <v>795167000000</v>
      </c>
      <c r="I88" s="5">
        <v>4194237000000</v>
      </c>
      <c r="J88" s="5">
        <v>3695004000000</v>
      </c>
      <c r="K88" s="5">
        <v>3658045000000</v>
      </c>
      <c r="L88" s="5">
        <v>3429634000000</v>
      </c>
      <c r="M88" s="5">
        <v>1667687000000</v>
      </c>
      <c r="N88" s="5">
        <v>1088942000000</v>
      </c>
      <c r="O88" s="5">
        <v>4240671000000</v>
      </c>
      <c r="P88" s="5">
        <v>4107068000000</v>
      </c>
      <c r="Q88" s="5">
        <v>3828097000000</v>
      </c>
      <c r="R88" s="5">
        <v>2792722000000</v>
      </c>
      <c r="S88" s="5">
        <v>2469157000000</v>
      </c>
      <c r="T88" s="5">
        <v>2682662000000</v>
      </c>
      <c r="U88" s="5">
        <v>4159320000000</v>
      </c>
      <c r="V88" s="5">
        <v>4117148000000</v>
      </c>
      <c r="W88" s="5">
        <v>3449033000000</v>
      </c>
      <c r="X88" s="5">
        <v>2883468000000</v>
      </c>
      <c r="Y88" s="5">
        <v>1532533000000</v>
      </c>
      <c r="Z88" s="5">
        <v>1530022000000</v>
      </c>
      <c r="AA88" s="2">
        <v>2116915000000</v>
      </c>
    </row>
    <row r="89" spans="2:27" ht="15.5" x14ac:dyDescent="0.35">
      <c r="C89" t="s">
        <v>7</v>
      </c>
      <c r="D89" s="5">
        <v>529417000000</v>
      </c>
      <c r="E89" s="5">
        <v>1223818000000</v>
      </c>
      <c r="F89" s="5">
        <v>1332513000000</v>
      </c>
      <c r="G89" s="5">
        <v>1072887000000</v>
      </c>
      <c r="I89" s="5">
        <v>4504070000000</v>
      </c>
      <c r="J89" s="5">
        <v>3347627000000</v>
      </c>
      <c r="K89" s="5">
        <v>3548734000000</v>
      </c>
      <c r="L89" s="5">
        <v>2745552000000</v>
      </c>
      <c r="M89" s="5">
        <v>1759445000000</v>
      </c>
      <c r="N89" s="5">
        <v>1301521000000</v>
      </c>
      <c r="O89" s="5">
        <v>4175170000000</v>
      </c>
      <c r="P89" s="5">
        <v>3938887000000</v>
      </c>
      <c r="Q89" s="5">
        <v>3573101000000</v>
      </c>
      <c r="R89" s="5">
        <v>2715440000000</v>
      </c>
      <c r="S89" s="5">
        <v>2459446000000</v>
      </c>
      <c r="T89" s="5">
        <v>2740510000000</v>
      </c>
      <c r="U89" s="5">
        <v>3961471000000</v>
      </c>
      <c r="V89" s="5">
        <v>3978860000000</v>
      </c>
      <c r="W89" s="5">
        <v>3260335000000</v>
      </c>
    </row>
    <row r="90" spans="2:27" ht="15.5" x14ac:dyDescent="0.35">
      <c r="C90" t="s">
        <v>394</v>
      </c>
      <c r="D90" s="5">
        <v>126778000000</v>
      </c>
      <c r="E90" s="5">
        <v>159117000000</v>
      </c>
      <c r="F90" s="5">
        <v>25896000000</v>
      </c>
      <c r="G90" s="5">
        <v>-2212000000</v>
      </c>
      <c r="I90" s="5">
        <v>230840000000</v>
      </c>
      <c r="J90" s="5">
        <v>208482000000</v>
      </c>
      <c r="K90" s="5">
        <v>149577000000</v>
      </c>
      <c r="L90" s="5">
        <v>134255000000</v>
      </c>
      <c r="M90" s="5">
        <v>114901000000</v>
      </c>
      <c r="N90" s="5">
        <v>80742000000</v>
      </c>
      <c r="O90" s="5">
        <v>155317000000</v>
      </c>
      <c r="P90" s="5">
        <v>187646000000</v>
      </c>
      <c r="Q90" s="5">
        <v>135849000000</v>
      </c>
      <c r="R90" s="5">
        <v>118641000000</v>
      </c>
      <c r="S90" s="5">
        <v>78460000000</v>
      </c>
      <c r="T90" s="5">
        <v>77887000000</v>
      </c>
      <c r="U90" s="5">
        <v>115282000000</v>
      </c>
      <c r="V90" s="5">
        <v>103087000000</v>
      </c>
      <c r="W90" s="5">
        <v>112857000000</v>
      </c>
    </row>
    <row r="91" spans="2:27" ht="15.5" x14ac:dyDescent="0.35">
      <c r="C91" t="s">
        <v>102</v>
      </c>
      <c r="D91" s="5">
        <v>1250585000000</v>
      </c>
      <c r="E91" s="5">
        <v>1288297000000</v>
      </c>
      <c r="F91" s="5">
        <v>1224844000000</v>
      </c>
      <c r="G91" s="5">
        <v>795167000000</v>
      </c>
      <c r="I91" s="5">
        <v>4194237000000</v>
      </c>
      <c r="J91" s="5">
        <v>3695004000000</v>
      </c>
      <c r="K91" s="5">
        <v>3658045000000</v>
      </c>
      <c r="L91" s="5">
        <v>3429634000000</v>
      </c>
      <c r="M91" s="5">
        <v>1667687000000</v>
      </c>
      <c r="N91" s="5">
        <v>1088942000000</v>
      </c>
      <c r="O91" s="5">
        <v>4240671000000</v>
      </c>
      <c r="P91" s="5">
        <v>4107068000000</v>
      </c>
      <c r="Q91" s="5">
        <v>3828097000000</v>
      </c>
      <c r="R91" s="5">
        <v>2792722000000</v>
      </c>
      <c r="S91" s="5">
        <v>2469157000000</v>
      </c>
      <c r="T91" s="5">
        <v>2682662000000</v>
      </c>
      <c r="U91" s="5">
        <v>4159320000000</v>
      </c>
      <c r="V91" s="5">
        <v>4117148000000</v>
      </c>
      <c r="W91" s="5">
        <v>3449033000000</v>
      </c>
      <c r="X91" s="5">
        <v>2883468000000</v>
      </c>
      <c r="Y91" s="5">
        <v>1532533000000</v>
      </c>
      <c r="Z91" s="5">
        <v>1530022000000</v>
      </c>
      <c r="AA91" s="2">
        <v>2116915000000</v>
      </c>
    </row>
    <row r="92" spans="2:27" ht="15.5" x14ac:dyDescent="0.35">
      <c r="C92" t="s">
        <v>103</v>
      </c>
      <c r="D92" s="5">
        <v>656195000000</v>
      </c>
      <c r="E92" s="5">
        <v>1382935000000</v>
      </c>
      <c r="F92" s="5">
        <v>1358409000000</v>
      </c>
      <c r="G92" s="5">
        <v>1070675000000</v>
      </c>
      <c r="I92" s="5">
        <v>4734910000000</v>
      </c>
      <c r="J92" s="5">
        <v>3556109000000</v>
      </c>
      <c r="K92" s="5">
        <v>3698311000000</v>
      </c>
      <c r="L92" s="5">
        <v>2879807000000</v>
      </c>
      <c r="M92" s="5">
        <v>1874346000000</v>
      </c>
      <c r="N92" s="5">
        <v>1382263000000</v>
      </c>
      <c r="O92" s="5">
        <v>4330487000000</v>
      </c>
      <c r="P92" s="5">
        <v>4126533000000</v>
      </c>
      <c r="Q92" s="5">
        <v>3708950000000</v>
      </c>
      <c r="R92" s="5">
        <v>2834081000000</v>
      </c>
      <c r="S92" s="5">
        <v>2537906000000</v>
      </c>
      <c r="T92" s="5">
        <v>2818397000000</v>
      </c>
      <c r="U92" s="5">
        <v>4076753000000</v>
      </c>
      <c r="V92" s="5">
        <v>4081947000000</v>
      </c>
      <c r="W92" s="5">
        <v>3373192000000</v>
      </c>
    </row>
    <row r="93" spans="2:27" ht="15.5" x14ac:dyDescent="0.35">
      <c r="C93" t="s">
        <v>104</v>
      </c>
      <c r="D93" s="5">
        <v>656195000000</v>
      </c>
      <c r="E93" s="5">
        <v>1382935000000</v>
      </c>
      <c r="F93" s="5">
        <v>1358409000000</v>
      </c>
      <c r="G93" s="5">
        <v>1070675000000</v>
      </c>
      <c r="I93" s="5">
        <v>4734910000000</v>
      </c>
      <c r="J93" s="5">
        <v>3556109000000</v>
      </c>
      <c r="K93" s="5">
        <v>3698311000000</v>
      </c>
      <c r="L93" s="5">
        <v>2879807000000</v>
      </c>
      <c r="M93" s="5">
        <v>1874346000000</v>
      </c>
      <c r="N93" s="5">
        <v>1382263000000</v>
      </c>
      <c r="O93" s="5">
        <v>4330487000000</v>
      </c>
      <c r="P93" s="5">
        <v>4126533000000</v>
      </c>
      <c r="Q93" s="5">
        <v>3708950000000</v>
      </c>
      <c r="R93" s="5">
        <v>2834081000000</v>
      </c>
      <c r="S93" s="5">
        <v>2537906000000</v>
      </c>
      <c r="T93" s="5">
        <v>2818397000000</v>
      </c>
      <c r="U93" s="5">
        <v>4076753000000</v>
      </c>
      <c r="V93" s="5">
        <v>4081947000000</v>
      </c>
      <c r="W93" s="5">
        <v>3373192000000</v>
      </c>
    </row>
    <row r="95" spans="2:27" ht="15.5" x14ac:dyDescent="0.35">
      <c r="B95" t="s">
        <v>105</v>
      </c>
      <c r="C95" t="s">
        <v>106</v>
      </c>
    </row>
    <row r="96" spans="2:27" ht="15.5" x14ac:dyDescent="0.35">
      <c r="C96" t="s">
        <v>19</v>
      </c>
      <c r="D96" s="5">
        <v>2832892000000</v>
      </c>
      <c r="E96" s="5">
        <v>2946955000000</v>
      </c>
      <c r="F96" s="5">
        <v>2048487000000</v>
      </c>
      <c r="G96" s="5">
        <v>2567001000000</v>
      </c>
      <c r="I96" s="5">
        <v>2946955000000</v>
      </c>
      <c r="J96" s="5">
        <v>2502218000000</v>
      </c>
      <c r="K96" s="5">
        <v>2362221000000</v>
      </c>
      <c r="L96" s="5">
        <v>2759777000000</v>
      </c>
      <c r="M96" s="5">
        <v>2789555000000</v>
      </c>
      <c r="N96" s="5">
        <v>2838127000000</v>
      </c>
      <c r="O96" s="5">
        <v>2950563000000</v>
      </c>
      <c r="P96" s="5">
        <v>2823776000000</v>
      </c>
      <c r="Q96" s="5">
        <v>2546414000000</v>
      </c>
      <c r="R96" s="5">
        <v>2265049000000</v>
      </c>
      <c r="S96" s="5">
        <v>2727817000000</v>
      </c>
      <c r="T96" s="5">
        <v>2856242000000</v>
      </c>
      <c r="U96" s="5">
        <v>2943909000000</v>
      </c>
      <c r="V96" s="5">
        <v>2456567000000</v>
      </c>
      <c r="W96" s="5">
        <v>1895058000000</v>
      </c>
      <c r="X96" s="5">
        <v>1985338000000</v>
      </c>
      <c r="Y96" s="5">
        <v>2117368000000</v>
      </c>
      <c r="Z96" s="5">
        <v>4161520000000</v>
      </c>
      <c r="AA96" s="2">
        <v>1237518000000</v>
      </c>
    </row>
    <row r="97" spans="3:27" ht="15.5" x14ac:dyDescent="0.35">
      <c r="C97" t="s">
        <v>1426</v>
      </c>
      <c r="D97" s="5">
        <v>5443095000000</v>
      </c>
      <c r="E97" s="5">
        <v>7690446000000</v>
      </c>
      <c r="F97" s="5">
        <v>5728545000000</v>
      </c>
      <c r="G97" s="5">
        <v>3814696000000</v>
      </c>
      <c r="I97" s="5">
        <v>7690446000000</v>
      </c>
      <c r="J97" s="5">
        <v>6382075000000</v>
      </c>
      <c r="K97" s="5">
        <v>5034595000000</v>
      </c>
      <c r="L97" s="5">
        <v>6917873000000</v>
      </c>
      <c r="M97" s="5">
        <v>3060014000000</v>
      </c>
      <c r="N97" s="5">
        <v>2185998000000</v>
      </c>
      <c r="O97" s="5">
        <v>5403446000000</v>
      </c>
      <c r="P97" s="5">
        <v>6459517000000</v>
      </c>
      <c r="Q97" s="5">
        <v>7555916000000</v>
      </c>
      <c r="R97" s="5">
        <v>7352383000000</v>
      </c>
      <c r="S97" s="5">
        <v>9510978000000</v>
      </c>
      <c r="T97" s="5">
        <v>10268357000000</v>
      </c>
      <c r="U97" s="5">
        <v>9261322000000</v>
      </c>
      <c r="V97" s="5">
        <v>6898008000000</v>
      </c>
      <c r="W97" s="5">
        <v>6940363000000</v>
      </c>
      <c r="X97" s="5">
        <v>5274888000000</v>
      </c>
      <c r="Y97" s="5">
        <v>3820180000000</v>
      </c>
      <c r="Z97" s="5">
        <v>2820413000000</v>
      </c>
      <c r="AA97" s="2">
        <v>3976039000000</v>
      </c>
    </row>
    <row r="98" spans="3:27" ht="15.5" x14ac:dyDescent="0.35">
      <c r="C98" t="s">
        <v>1427</v>
      </c>
    </row>
    <row r="99" spans="3:27" ht="15.5" x14ac:dyDescent="0.35">
      <c r="C99" t="s">
        <v>110</v>
      </c>
      <c r="D99" s="5">
        <v>1260549000000</v>
      </c>
      <c r="E99" s="5">
        <v>1305680000000</v>
      </c>
      <c r="F99" s="5">
        <v>1254502000000</v>
      </c>
      <c r="G99" s="5">
        <v>1231575000000</v>
      </c>
      <c r="I99" s="5">
        <v>1305680000000</v>
      </c>
      <c r="J99" s="5">
        <v>1320189000000</v>
      </c>
      <c r="K99" s="5">
        <v>1402334000000</v>
      </c>
      <c r="L99" s="5">
        <v>1461684000000</v>
      </c>
      <c r="M99" s="5">
        <v>1484194000000</v>
      </c>
      <c r="N99" s="5">
        <v>1558835000000</v>
      </c>
      <c r="O99" s="5">
        <v>1669575000000</v>
      </c>
      <c r="P99" s="5">
        <v>326000000</v>
      </c>
      <c r="Q99" s="5">
        <v>64724000000</v>
      </c>
      <c r="R99" s="5">
        <v>4132000000</v>
      </c>
      <c r="S99" s="5">
        <v>5593000000</v>
      </c>
      <c r="T99" s="5">
        <v>25454000000</v>
      </c>
      <c r="U99" s="5">
        <v>54585000000</v>
      </c>
      <c r="V99" s="5">
        <v>27523000000</v>
      </c>
    </row>
    <row r="100" spans="3:27" ht="15.5" x14ac:dyDescent="0.35">
      <c r="C100" t="s">
        <v>109</v>
      </c>
      <c r="D100" s="5">
        <v>12579710000000</v>
      </c>
      <c r="E100" s="5">
        <v>10024474000000</v>
      </c>
      <c r="F100" s="5">
        <v>10564176000000</v>
      </c>
      <c r="G100" s="5">
        <v>9772316000000</v>
      </c>
      <c r="I100" s="5">
        <v>10024474000000</v>
      </c>
      <c r="J100" s="5">
        <v>10322733000000</v>
      </c>
      <c r="K100" s="5">
        <v>11293459000000</v>
      </c>
      <c r="L100" s="5">
        <v>9663302000000</v>
      </c>
      <c r="M100" s="5">
        <v>8717172000000</v>
      </c>
      <c r="N100" s="5">
        <v>9603203000000</v>
      </c>
      <c r="O100" s="5">
        <v>6384002000000</v>
      </c>
      <c r="P100" s="5">
        <v>5291628000000</v>
      </c>
      <c r="Q100" s="5">
        <v>8043691000000</v>
      </c>
      <c r="R100" s="5">
        <v>6901983000000</v>
      </c>
      <c r="S100" s="5">
        <v>6433638000000</v>
      </c>
      <c r="T100" s="5">
        <v>6370672000000</v>
      </c>
      <c r="U100" s="5">
        <v>5735647000000</v>
      </c>
      <c r="V100" s="5">
        <v>5606203000000</v>
      </c>
      <c r="W100" s="5">
        <v>4585804000000</v>
      </c>
      <c r="X100" s="5">
        <v>3551136000000</v>
      </c>
      <c r="Y100" s="5">
        <v>2607984000000</v>
      </c>
      <c r="Z100" s="5">
        <v>2484704000000</v>
      </c>
      <c r="AA100" s="2">
        <v>2973122000000</v>
      </c>
    </row>
    <row r="101" spans="3:27" ht="15.5" x14ac:dyDescent="0.35">
      <c r="C101" t="s">
        <v>1428</v>
      </c>
      <c r="D101" s="5">
        <v>1665506000000</v>
      </c>
      <c r="E101" s="5">
        <v>2379001000000</v>
      </c>
      <c r="F101" s="5">
        <v>5094644000000</v>
      </c>
      <c r="G101" s="5">
        <v>6157376000000</v>
      </c>
      <c r="I101" s="5">
        <v>2379001000000</v>
      </c>
      <c r="J101" s="5">
        <v>4417045000000</v>
      </c>
      <c r="K101" s="5">
        <v>9031700000000</v>
      </c>
      <c r="L101" s="5">
        <v>7732801000000</v>
      </c>
      <c r="M101" s="5">
        <v>9888484000000</v>
      </c>
      <c r="N101" s="5">
        <v>7303551000000</v>
      </c>
      <c r="O101" s="5">
        <v>5590722000000</v>
      </c>
      <c r="P101" s="5">
        <v>8576062000000</v>
      </c>
      <c r="Q101" s="5">
        <v>5198885000000</v>
      </c>
      <c r="R101" s="5">
        <v>5936962000000</v>
      </c>
      <c r="S101" s="5">
        <v>17982629000000</v>
      </c>
      <c r="T101" s="5">
        <v>9674875000000</v>
      </c>
      <c r="U101" s="5">
        <v>7399600000000</v>
      </c>
      <c r="V101" s="5">
        <v>6360607000000</v>
      </c>
      <c r="W101" s="5">
        <v>13231882000000</v>
      </c>
      <c r="X101" s="5">
        <v>9257137000000</v>
      </c>
      <c r="Y101" s="5">
        <v>4189435000000</v>
      </c>
      <c r="Z101" s="5">
        <v>3488786000000</v>
      </c>
      <c r="AA101" s="2">
        <v>4959485000000</v>
      </c>
    </row>
    <row r="102" spans="3:27" ht="15.5" x14ac:dyDescent="0.35">
      <c r="C102" t="s">
        <v>1429</v>
      </c>
    </row>
    <row r="103" spans="3:27" ht="15.5" x14ac:dyDescent="0.35">
      <c r="C103" t="s">
        <v>1431</v>
      </c>
      <c r="D103" s="5">
        <v>169365617000000</v>
      </c>
      <c r="E103" s="5">
        <v>166377275000000</v>
      </c>
      <c r="F103" s="5">
        <v>157947602000000</v>
      </c>
      <c r="G103" s="5">
        <v>156662854000000</v>
      </c>
      <c r="I103" s="5">
        <v>166377275000000</v>
      </c>
      <c r="J103" s="5">
        <v>148696742000000</v>
      </c>
      <c r="K103" s="5">
        <v>136313607000000</v>
      </c>
      <c r="L103" s="5">
        <v>114599143000000</v>
      </c>
      <c r="M103" s="5">
        <v>99965961000000</v>
      </c>
      <c r="N103" s="5">
        <v>103937018000000</v>
      </c>
      <c r="O103" s="5">
        <v>106865502000000</v>
      </c>
      <c r="P103" s="5">
        <v>101650553000000</v>
      </c>
      <c r="Q103" s="5">
        <v>94045506000000</v>
      </c>
      <c r="R103" s="5">
        <v>91888516000000</v>
      </c>
      <c r="S103" s="5">
        <v>99483055000000</v>
      </c>
      <c r="T103" s="5">
        <v>106774211000000</v>
      </c>
      <c r="U103" s="5">
        <v>103468254000000</v>
      </c>
      <c r="V103" s="5">
        <v>90828149000000</v>
      </c>
      <c r="W103" s="5">
        <v>85462799000000</v>
      </c>
      <c r="X103" s="5">
        <v>73268325000000</v>
      </c>
      <c r="Y103" s="5">
        <v>58367570000000</v>
      </c>
      <c r="Z103" s="5">
        <v>63410474000000</v>
      </c>
      <c r="AA103" s="2">
        <v>49858293000000</v>
      </c>
    </row>
    <row r="104" spans="3:27" ht="15.5" x14ac:dyDescent="0.35">
      <c r="C104" t="s">
        <v>1142</v>
      </c>
      <c r="D104" s="5">
        <v>32773311000000</v>
      </c>
      <c r="E104" s="5">
        <v>32032442000000</v>
      </c>
      <c r="F104" s="5">
        <v>24993911000000</v>
      </c>
      <c r="G104" s="5">
        <v>24542669000000</v>
      </c>
      <c r="I104" s="5">
        <v>32032442000000</v>
      </c>
      <c r="J104" s="5">
        <v>31591729000000</v>
      </c>
      <c r="K104" s="5">
        <v>26200692000000</v>
      </c>
      <c r="L104" s="5">
        <v>21238078000000</v>
      </c>
      <c r="M104" s="5">
        <v>19958199000000</v>
      </c>
      <c r="N104" s="5">
        <v>22605362000000</v>
      </c>
      <c r="O104" s="5">
        <v>29624404000000</v>
      </c>
      <c r="P104" s="5">
        <v>28262631000000</v>
      </c>
      <c r="Q104" s="5">
        <v>26080060000000</v>
      </c>
      <c r="R104" s="5">
        <v>25061766000000</v>
      </c>
      <c r="S104" s="5">
        <v>23886086000000</v>
      </c>
      <c r="T104" s="5">
        <v>26418852000000</v>
      </c>
      <c r="U104" s="5">
        <v>27177831000000</v>
      </c>
      <c r="V104" s="5">
        <v>22323447000000</v>
      </c>
      <c r="W104" s="5">
        <v>13394949000000</v>
      </c>
      <c r="X104" s="5">
        <v>6663061000000</v>
      </c>
    </row>
    <row r="105" spans="3:27" ht="15.5" x14ac:dyDescent="0.35">
      <c r="C105" t="s">
        <v>1144</v>
      </c>
      <c r="D105" s="5">
        <v>32773311000000</v>
      </c>
      <c r="E105" s="5">
        <v>32032442000000</v>
      </c>
      <c r="F105" s="5">
        <v>24993911000000</v>
      </c>
      <c r="G105" s="5">
        <v>24542669000000</v>
      </c>
      <c r="I105" s="5">
        <v>32032442000000</v>
      </c>
      <c r="J105" s="5">
        <v>31591729000000</v>
      </c>
      <c r="K105" s="5">
        <v>26200692000000</v>
      </c>
      <c r="L105" s="5">
        <v>21238078000000</v>
      </c>
      <c r="M105" s="5">
        <v>19958199000000</v>
      </c>
      <c r="N105" s="5">
        <v>22605362000000</v>
      </c>
      <c r="O105" s="5">
        <v>29624404000000</v>
      </c>
      <c r="P105" s="5">
        <v>28262631000000</v>
      </c>
      <c r="Q105" s="5">
        <v>26080060000000</v>
      </c>
      <c r="R105" s="5">
        <v>25061766000000</v>
      </c>
      <c r="S105" s="5">
        <v>23886086000000</v>
      </c>
      <c r="T105" s="5">
        <v>26418852000000</v>
      </c>
      <c r="U105" s="5">
        <v>27177831000000</v>
      </c>
      <c r="V105" s="5">
        <v>22323447000000</v>
      </c>
      <c r="W105" s="5">
        <v>13394949000000</v>
      </c>
      <c r="X105" s="5">
        <v>6663061000000</v>
      </c>
      <c r="Y105" s="5">
        <v>2654674000000</v>
      </c>
      <c r="Z105" s="5">
        <v>1876712000000</v>
      </c>
      <c r="AA105" s="2">
        <v>1949227000000</v>
      </c>
    </row>
    <row r="106" spans="3:27" ht="15.5" x14ac:dyDescent="0.35">
      <c r="C106" t="s">
        <v>399</v>
      </c>
    </row>
    <row r="107" spans="3:27" ht="15.5" x14ac:dyDescent="0.35">
      <c r="C107" t="s">
        <v>400</v>
      </c>
      <c r="Q107" s="5">
        <v>252967000000</v>
      </c>
      <c r="R107" s="5">
        <v>232744000000</v>
      </c>
      <c r="S107" s="5">
        <v>284840000000</v>
      </c>
      <c r="T107" s="5">
        <v>366554000000</v>
      </c>
      <c r="U107" s="5">
        <v>118268000000</v>
      </c>
      <c r="V107" s="5">
        <v>114409000000</v>
      </c>
      <c r="W107" s="5">
        <v>73328000000</v>
      </c>
      <c r="X107" s="5">
        <v>62017000000</v>
      </c>
      <c r="Y107" s="5">
        <v>28856000000</v>
      </c>
      <c r="Z107" s="5">
        <v>22283000000</v>
      </c>
      <c r="AA107" s="2">
        <v>32354000000</v>
      </c>
    </row>
    <row r="108" spans="3:27" ht="15.5" x14ac:dyDescent="0.35">
      <c r="C108" t="s">
        <v>403</v>
      </c>
      <c r="Q108" s="5">
        <v>697170000000</v>
      </c>
      <c r="R108" s="5">
        <v>724479000000</v>
      </c>
      <c r="S108" s="5">
        <v>792534000000</v>
      </c>
      <c r="T108" s="5">
        <v>670216000000</v>
      </c>
      <c r="U108" s="5">
        <v>568311000000</v>
      </c>
      <c r="V108" s="5">
        <v>505862000000</v>
      </c>
    </row>
    <row r="109" spans="3:27" ht="15.5" x14ac:dyDescent="0.35">
      <c r="C109" t="s">
        <v>1925</v>
      </c>
      <c r="D109" s="5">
        <v>22583042000000</v>
      </c>
      <c r="E109" s="5">
        <v>21379405000000</v>
      </c>
      <c r="F109" s="5">
        <v>17534015000000</v>
      </c>
      <c r="G109" s="5">
        <v>17439771000000</v>
      </c>
      <c r="I109" s="5">
        <v>21379405000000</v>
      </c>
      <c r="J109" s="5">
        <v>18699423000000</v>
      </c>
      <c r="K109" s="5">
        <v>16318408000000</v>
      </c>
      <c r="L109" s="5">
        <v>18785510000000</v>
      </c>
      <c r="M109" s="5">
        <v>30337737000000</v>
      </c>
      <c r="N109" s="5">
        <v>25534635000000</v>
      </c>
      <c r="O109" s="5">
        <v>14227098000000</v>
      </c>
      <c r="P109" s="5">
        <v>10972634000000</v>
      </c>
      <c r="Q109" s="5">
        <v>10974343000000</v>
      </c>
      <c r="R109" s="5">
        <v>9563332000000</v>
      </c>
      <c r="S109" s="5">
        <v>6915581000000</v>
      </c>
      <c r="T109" s="5">
        <v>6605007000000</v>
      </c>
      <c r="U109" s="5">
        <v>5598289000000</v>
      </c>
      <c r="V109" s="5">
        <v>4062571000000</v>
      </c>
      <c r="W109" s="5">
        <v>3947174000000</v>
      </c>
      <c r="X109" s="5">
        <v>6138340000000</v>
      </c>
      <c r="Y109" s="5">
        <v>11010829000000</v>
      </c>
      <c r="Z109" s="5">
        <v>13083338000000</v>
      </c>
      <c r="AA109" s="2">
        <v>15807971000000</v>
      </c>
    </row>
    <row r="110" spans="3:27" ht="15.5" x14ac:dyDescent="0.35">
      <c r="C110" t="s">
        <v>124</v>
      </c>
      <c r="Y110" s="5">
        <v>1281898000000</v>
      </c>
      <c r="Z110" s="5">
        <v>250451000000</v>
      </c>
    </row>
    <row r="111" spans="3:27" ht="15.5" x14ac:dyDescent="0.35">
      <c r="C111" t="s">
        <v>789</v>
      </c>
      <c r="D111" s="5">
        <v>952960000000</v>
      </c>
      <c r="E111" s="5">
        <v>999691000000</v>
      </c>
      <c r="F111" s="5">
        <v>1866218000000</v>
      </c>
      <c r="G111" s="5">
        <v>1846023000000</v>
      </c>
      <c r="I111" s="5">
        <v>999691000000</v>
      </c>
      <c r="J111" s="5">
        <v>968670000000</v>
      </c>
      <c r="K111" s="5">
        <v>957158000000</v>
      </c>
      <c r="L111" s="5">
        <v>959239000000</v>
      </c>
      <c r="M111" s="5">
        <v>949009000000</v>
      </c>
      <c r="N111" s="5">
        <v>924518000000</v>
      </c>
      <c r="O111" s="5">
        <v>908858000000</v>
      </c>
    </row>
    <row r="112" spans="3:27" ht="15.5" x14ac:dyDescent="0.35">
      <c r="C112" t="s">
        <v>320</v>
      </c>
      <c r="D112" s="5">
        <v>1880079000000</v>
      </c>
      <c r="E112" s="5">
        <v>1899836000000</v>
      </c>
      <c r="F112" s="5">
        <v>1892487000000</v>
      </c>
      <c r="G112" s="5">
        <v>1955700000000</v>
      </c>
      <c r="I112" s="5">
        <v>1899836000000</v>
      </c>
      <c r="J112" s="5">
        <v>2010824000000</v>
      </c>
      <c r="K112" s="5">
        <v>1814485000000</v>
      </c>
      <c r="L112" s="5">
        <v>1731999000000</v>
      </c>
      <c r="M112" s="5">
        <v>1699430000000</v>
      </c>
      <c r="N112" s="5">
        <v>1586670000000</v>
      </c>
      <c r="O112" s="5">
        <v>1608296000000</v>
      </c>
      <c r="P112" s="5">
        <v>1587921000000</v>
      </c>
      <c r="Q112" s="5">
        <v>1569385000000</v>
      </c>
      <c r="R112" s="5">
        <v>1470417000000</v>
      </c>
      <c r="S112" s="5">
        <v>1426999000000</v>
      </c>
      <c r="T112" s="5">
        <v>1367244000000</v>
      </c>
      <c r="U112" s="5">
        <v>1378426000000</v>
      </c>
      <c r="V112" s="5">
        <v>1439571000000</v>
      </c>
      <c r="W112" s="5">
        <v>1507205000000</v>
      </c>
      <c r="X112" s="5">
        <v>1576096000000</v>
      </c>
      <c r="AA112" s="2">
        <v>512476000000</v>
      </c>
    </row>
    <row r="113" spans="3:27" ht="15.5" x14ac:dyDescent="0.35">
      <c r="C113" t="s">
        <v>123</v>
      </c>
      <c r="D113" s="5">
        <v>2591730000000</v>
      </c>
      <c r="E113" s="5">
        <v>2693370000000</v>
      </c>
      <c r="F113" s="5">
        <v>2461133000000</v>
      </c>
      <c r="G113" s="5">
        <v>2500760000000</v>
      </c>
      <c r="I113" s="5">
        <v>2693370000000</v>
      </c>
      <c r="J113" s="5">
        <v>2690562000000</v>
      </c>
      <c r="K113" s="5">
        <v>2160579000000</v>
      </c>
      <c r="L113" s="5">
        <v>1925525000000</v>
      </c>
      <c r="M113" s="5">
        <v>1895474000000</v>
      </c>
      <c r="N113" s="5">
        <v>2105691000000</v>
      </c>
      <c r="O113" s="5">
        <v>1785994000000</v>
      </c>
      <c r="P113" s="5">
        <v>1902608000000</v>
      </c>
      <c r="Q113" s="5">
        <v>2287700000000</v>
      </c>
      <c r="R113" s="5">
        <v>2505583000000</v>
      </c>
      <c r="S113" s="5">
        <v>2559144000000</v>
      </c>
      <c r="T113" s="5">
        <v>2489860000000</v>
      </c>
      <c r="U113" s="5">
        <v>2199165000000</v>
      </c>
      <c r="V113" s="5">
        <v>2095756000000</v>
      </c>
      <c r="W113" s="5">
        <v>1898695000000</v>
      </c>
      <c r="X113" s="5">
        <v>1771489000000</v>
      </c>
      <c r="Y113" s="5">
        <v>1802274000000</v>
      </c>
      <c r="Z113" s="5">
        <v>1905024000000</v>
      </c>
      <c r="AA113" s="2">
        <v>1360337000000</v>
      </c>
    </row>
    <row r="114" spans="3:27" ht="15.5" x14ac:dyDescent="0.35">
      <c r="C114" t="s">
        <v>118</v>
      </c>
      <c r="D114" s="5">
        <v>1360259000000</v>
      </c>
      <c r="E114" s="5">
        <v>1288365000000</v>
      </c>
      <c r="F114" s="5">
        <v>1280734000000</v>
      </c>
      <c r="G114" s="5">
        <v>1541262000000</v>
      </c>
      <c r="I114" s="5">
        <v>1288365000000</v>
      </c>
      <c r="J114" s="5">
        <v>2056243000000</v>
      </c>
      <c r="K114" s="5">
        <v>2444043000000</v>
      </c>
      <c r="L114" s="5">
        <v>2869973000000</v>
      </c>
      <c r="M114" s="5">
        <v>2875122000000</v>
      </c>
      <c r="N114" s="5">
        <v>2954643000000</v>
      </c>
      <c r="O114" s="5">
        <v>2799727000000</v>
      </c>
      <c r="P114" s="5">
        <v>2691880000000</v>
      </c>
      <c r="Q114" s="5">
        <v>2412117000000</v>
      </c>
      <c r="R114" s="5">
        <v>2162250000000</v>
      </c>
      <c r="S114" s="5">
        <v>1552979000000</v>
      </c>
      <c r="T114" s="5">
        <v>1180673000000</v>
      </c>
      <c r="U114" s="5">
        <v>1022111000000</v>
      </c>
      <c r="V114" s="5">
        <v>903123000000</v>
      </c>
      <c r="W114" s="5">
        <v>927167000000</v>
      </c>
      <c r="X114" s="5">
        <v>950784000000</v>
      </c>
      <c r="Y114" s="5">
        <v>980280000000</v>
      </c>
      <c r="Z114" s="5">
        <v>850038000000</v>
      </c>
      <c r="AA114" s="2">
        <v>280297000000</v>
      </c>
    </row>
    <row r="115" spans="3:27" ht="15.5" x14ac:dyDescent="0.35">
      <c r="C115" t="s">
        <v>93</v>
      </c>
      <c r="D115" s="5">
        <v>-166192000000</v>
      </c>
      <c r="E115" s="5">
        <v>434426000000</v>
      </c>
      <c r="F115" s="5">
        <v>325542000000</v>
      </c>
      <c r="G115" s="5">
        <v>201211000000</v>
      </c>
      <c r="I115" s="5">
        <v>434426000000</v>
      </c>
      <c r="J115" s="5">
        <v>2133643000000</v>
      </c>
      <c r="K115" s="5">
        <v>18628000000</v>
      </c>
      <c r="L115" s="5">
        <v>-119734000000</v>
      </c>
      <c r="M115" s="5">
        <v>434696000000</v>
      </c>
      <c r="N115" s="5">
        <v>442897000000</v>
      </c>
      <c r="O115" s="5">
        <v>121164000000</v>
      </c>
      <c r="P115" s="5">
        <v>-154017000000</v>
      </c>
      <c r="Q115" s="5">
        <v>121262000000</v>
      </c>
      <c r="R115" s="5">
        <v>75809000000</v>
      </c>
      <c r="S115" s="5">
        <v>65049000000</v>
      </c>
      <c r="T115" s="5">
        <v>25661000000</v>
      </c>
      <c r="U115" s="5">
        <v>-110832000000</v>
      </c>
      <c r="V115" s="5">
        <v>-30619000000</v>
      </c>
      <c r="W115" s="5">
        <v>2394000000</v>
      </c>
      <c r="X115" s="5">
        <v>78325000000</v>
      </c>
      <c r="Y115" s="5">
        <v>-322508000000</v>
      </c>
      <c r="Z115" s="5">
        <v>-820430000000</v>
      </c>
      <c r="AA115" s="2">
        <v>-2798000000</v>
      </c>
    </row>
    <row r="116" spans="3:27" ht="15.5" x14ac:dyDescent="0.35">
      <c r="C116" t="s">
        <v>126</v>
      </c>
      <c r="D116" s="5">
        <v>279935396000000</v>
      </c>
      <c r="E116" s="5">
        <v>275714367000000</v>
      </c>
      <c r="F116" s="5">
        <v>259507478000000</v>
      </c>
      <c r="G116" s="5">
        <v>251547699000000</v>
      </c>
      <c r="I116" s="5">
        <v>275714367000000</v>
      </c>
      <c r="J116" s="5">
        <v>247967392000000</v>
      </c>
      <c r="K116" s="5">
        <v>221304532000000</v>
      </c>
      <c r="L116" s="5">
        <v>197729688000000</v>
      </c>
      <c r="M116" s="5">
        <v>192239698000000</v>
      </c>
      <c r="N116" s="5">
        <v>200890068000000</v>
      </c>
      <c r="O116" s="5">
        <v>193533970000000</v>
      </c>
      <c r="P116" s="5">
        <v>186762189000000</v>
      </c>
      <c r="Q116" s="5">
        <v>178257092000000</v>
      </c>
      <c r="R116" s="5">
        <v>174086730000000</v>
      </c>
      <c r="S116" s="5">
        <v>188057412000000</v>
      </c>
      <c r="T116" s="5">
        <v>195708593000000</v>
      </c>
      <c r="U116" s="5">
        <v>184237348000000</v>
      </c>
      <c r="V116" s="5">
        <v>155791308000000</v>
      </c>
      <c r="W116" s="5">
        <v>141934432000000</v>
      </c>
      <c r="X116" s="5">
        <v>118206573000000</v>
      </c>
      <c r="Y116" s="5">
        <v>98597953000000</v>
      </c>
      <c r="Z116" s="5">
        <v>107268363000000</v>
      </c>
      <c r="AA116" s="2">
        <v>89409827000000</v>
      </c>
    </row>
    <row r="117" spans="3:27" ht="15.5" x14ac:dyDescent="0.35">
      <c r="C117" t="s">
        <v>127</v>
      </c>
    </row>
    <row r="118" spans="3:27" ht="15.5" x14ac:dyDescent="0.35">
      <c r="C118" t="s">
        <v>128</v>
      </c>
    </row>
    <row r="119" spans="3:27" ht="15.5" x14ac:dyDescent="0.35">
      <c r="C119" t="s">
        <v>1433</v>
      </c>
      <c r="Y119" s="5">
        <v>120321000000</v>
      </c>
      <c r="Z119" s="5">
        <v>162653000000</v>
      </c>
    </row>
    <row r="120" spans="3:27" ht="15.5" x14ac:dyDescent="0.35">
      <c r="C120" t="s">
        <v>1434</v>
      </c>
      <c r="D120" s="5">
        <v>173620239000000</v>
      </c>
      <c r="E120" s="5">
        <v>174177029000000</v>
      </c>
      <c r="F120" s="5">
        <v>167712160000000</v>
      </c>
      <c r="G120" s="5">
        <v>157396719000000</v>
      </c>
      <c r="I120" s="5">
        <v>174177029000000</v>
      </c>
      <c r="J120" s="5">
        <v>150467727000000</v>
      </c>
      <c r="K120" s="5">
        <v>138411812000000</v>
      </c>
      <c r="L120" s="5">
        <v>124960232000000</v>
      </c>
      <c r="M120" s="5">
        <v>121069317000000</v>
      </c>
      <c r="N120" s="5">
        <v>123733204000000</v>
      </c>
      <c r="O120" s="5">
        <v>109791910000000</v>
      </c>
      <c r="P120" s="5">
        <v>107695796000000</v>
      </c>
      <c r="Q120" s="5">
        <v>101896818000000</v>
      </c>
      <c r="R120" s="5">
        <v>103739516000000</v>
      </c>
      <c r="S120" s="5">
        <v>115141528000000</v>
      </c>
      <c r="T120" s="5">
        <v>116495224000000</v>
      </c>
      <c r="U120" s="5">
        <v>109161182000000</v>
      </c>
      <c r="V120" s="5">
        <v>89897866000000</v>
      </c>
      <c r="W120" s="5">
        <v>85978327000000</v>
      </c>
      <c r="X120" s="5">
        <v>79642803000000</v>
      </c>
      <c r="Y120" s="5">
        <v>67216228000000</v>
      </c>
      <c r="Z120" s="5">
        <v>73969078000000</v>
      </c>
      <c r="AA120" s="2">
        <v>57803865000000</v>
      </c>
    </row>
    <row r="121" spans="3:27" ht="15.5" x14ac:dyDescent="0.35">
      <c r="C121" t="s">
        <v>1436</v>
      </c>
      <c r="D121" s="5">
        <v>173620239000000</v>
      </c>
      <c r="E121" s="5">
        <v>174177029000000</v>
      </c>
      <c r="F121" s="5">
        <v>167712160000000</v>
      </c>
      <c r="G121" s="5">
        <v>157396719000000</v>
      </c>
      <c r="I121" s="5">
        <v>174177029000000</v>
      </c>
      <c r="J121" s="5">
        <v>150467727000000</v>
      </c>
      <c r="K121" s="5">
        <v>138411812000000</v>
      </c>
      <c r="L121" s="5">
        <v>124960232000000</v>
      </c>
      <c r="M121" s="5">
        <v>121069317000000</v>
      </c>
      <c r="N121" s="5">
        <v>123733204000000</v>
      </c>
      <c r="O121" s="5">
        <v>109791910000000</v>
      </c>
      <c r="P121" s="5">
        <v>107695796000000</v>
      </c>
      <c r="Q121" s="5">
        <v>101896818000000</v>
      </c>
      <c r="R121" s="5">
        <v>103739516000000</v>
      </c>
      <c r="S121" s="5">
        <v>115141528000000</v>
      </c>
      <c r="T121" s="5">
        <v>116495224000000</v>
      </c>
      <c r="U121" s="5">
        <v>109161182000000</v>
      </c>
      <c r="V121" s="5">
        <v>89897866000000</v>
      </c>
      <c r="W121" s="5">
        <v>85978327000000</v>
      </c>
      <c r="X121" s="5">
        <v>79642803000000</v>
      </c>
      <c r="Y121" s="5">
        <v>67216228000000</v>
      </c>
      <c r="Z121" s="5">
        <v>73969078000000</v>
      </c>
      <c r="AA121" s="2">
        <v>57803865000000</v>
      </c>
    </row>
    <row r="122" spans="3:27" ht="15.5" x14ac:dyDescent="0.35">
      <c r="C122" t="s">
        <v>1437</v>
      </c>
      <c r="D122" s="5">
        <v>5876123000000</v>
      </c>
      <c r="E122" s="5">
        <v>8121769000000</v>
      </c>
      <c r="F122" s="5">
        <v>6168506000000</v>
      </c>
      <c r="G122" s="5">
        <v>7436822000000</v>
      </c>
      <c r="I122" s="5">
        <v>8121769000000</v>
      </c>
      <c r="J122" s="5">
        <v>4204749000000</v>
      </c>
      <c r="K122" s="5">
        <v>3031690000000</v>
      </c>
      <c r="L122" s="5">
        <v>2395230000000</v>
      </c>
      <c r="M122" s="5">
        <v>2284587000000</v>
      </c>
      <c r="N122" s="5">
        <v>2477725000000</v>
      </c>
      <c r="O122" s="5">
        <v>4482622000000</v>
      </c>
      <c r="P122" s="5">
        <v>3152422000000</v>
      </c>
      <c r="Q122" s="5">
        <v>4634513000000</v>
      </c>
      <c r="R122" s="5">
        <v>2872937000000</v>
      </c>
      <c r="S122" s="5">
        <v>1826031000000</v>
      </c>
      <c r="T122" s="5">
        <v>2425760000000</v>
      </c>
      <c r="U122" s="5">
        <v>1695178000000</v>
      </c>
      <c r="V122" s="5">
        <v>2824421000000</v>
      </c>
      <c r="W122" s="5">
        <v>2813891000000</v>
      </c>
      <c r="X122" s="5">
        <v>1937479000000</v>
      </c>
      <c r="Y122" s="5">
        <v>1437814000000</v>
      </c>
      <c r="Z122" s="5">
        <v>1470781000000</v>
      </c>
      <c r="AA122" s="2">
        <v>4609144000000</v>
      </c>
    </row>
    <row r="123" spans="3:27" ht="15.5" x14ac:dyDescent="0.35">
      <c r="C123" t="s">
        <v>1808</v>
      </c>
      <c r="D123" s="5">
        <v>5876123000000</v>
      </c>
      <c r="E123" s="5">
        <v>8121769000000</v>
      </c>
      <c r="F123" s="5">
        <v>6168506000000</v>
      </c>
      <c r="G123" s="5">
        <v>7436822000000</v>
      </c>
      <c r="I123" s="5">
        <v>8121769000000</v>
      </c>
      <c r="J123" s="5">
        <v>4204749000000</v>
      </c>
      <c r="K123" s="5">
        <v>3031690000000</v>
      </c>
      <c r="L123" s="5">
        <v>2395230000000</v>
      </c>
      <c r="M123" s="5">
        <v>2284587000000</v>
      </c>
      <c r="N123" s="5">
        <v>2477725000000</v>
      </c>
      <c r="O123" s="5">
        <v>4482622000000</v>
      </c>
      <c r="P123" s="5">
        <v>3152422000000</v>
      </c>
      <c r="Q123" s="5">
        <v>4634513000000</v>
      </c>
      <c r="R123" s="5">
        <v>2872937000000</v>
      </c>
      <c r="S123" s="5">
        <v>1826031000000</v>
      </c>
      <c r="T123" s="5">
        <v>2425760000000</v>
      </c>
      <c r="U123" s="5">
        <v>1695178000000</v>
      </c>
      <c r="V123" s="5">
        <v>2824421000000</v>
      </c>
      <c r="W123" s="5">
        <v>2813891000000</v>
      </c>
      <c r="X123" s="5">
        <v>1937479000000</v>
      </c>
      <c r="Y123" s="5">
        <v>1437814000000</v>
      </c>
      <c r="Z123" s="5">
        <v>1470781000000</v>
      </c>
      <c r="AA123" s="2">
        <v>4609144000000</v>
      </c>
    </row>
    <row r="124" spans="3:27" ht="15.5" x14ac:dyDescent="0.35">
      <c r="C124" t="s">
        <v>2318</v>
      </c>
      <c r="Q124" s="5">
        <v>1004460000000</v>
      </c>
      <c r="R124" s="5">
        <v>967864000000</v>
      </c>
      <c r="S124" s="5">
        <v>1014461000000</v>
      </c>
      <c r="T124" s="5">
        <v>976255000000</v>
      </c>
      <c r="U124" s="5">
        <v>940109000000</v>
      </c>
      <c r="V124" s="5">
        <v>771475000000</v>
      </c>
      <c r="W124" s="5">
        <v>441821000000</v>
      </c>
      <c r="X124" s="5">
        <v>322344000000</v>
      </c>
      <c r="Y124" s="5">
        <v>259146000000</v>
      </c>
      <c r="Z124" s="5">
        <v>227114000000</v>
      </c>
      <c r="AA124" s="2">
        <v>177312000000</v>
      </c>
    </row>
    <row r="125" spans="3:27" ht="15.5" x14ac:dyDescent="0.35">
      <c r="C125" t="s">
        <v>1775</v>
      </c>
      <c r="D125" s="5">
        <v>926708000000</v>
      </c>
      <c r="E125" s="5">
        <v>1081153000000</v>
      </c>
      <c r="F125" s="5">
        <v>897841000000</v>
      </c>
      <c r="G125" s="5">
        <v>1176766000000</v>
      </c>
      <c r="I125" s="5">
        <v>1081153000000</v>
      </c>
      <c r="J125" s="5">
        <v>1136000000000</v>
      </c>
      <c r="K125" s="5">
        <v>1540622000000</v>
      </c>
      <c r="L125" s="5">
        <v>1236386000000</v>
      </c>
      <c r="M125" s="5">
        <v>2061194000000</v>
      </c>
      <c r="N125" s="5">
        <v>1597504000000</v>
      </c>
      <c r="O125" s="5">
        <v>862696000000</v>
      </c>
      <c r="P125" s="5">
        <v>1679215000000</v>
      </c>
      <c r="Q125" s="5">
        <v>1486051000000</v>
      </c>
      <c r="R125" s="5">
        <v>1935934000000</v>
      </c>
      <c r="S125" s="5">
        <v>5112899000000</v>
      </c>
      <c r="T125" s="5">
        <v>7554464000000</v>
      </c>
      <c r="U125" s="5">
        <v>4103382000000</v>
      </c>
      <c r="V125" s="5">
        <v>1828365000000</v>
      </c>
      <c r="W125" s="5">
        <v>1343186000000</v>
      </c>
      <c r="X125" s="5">
        <v>759124000000</v>
      </c>
      <c r="Y125" s="5">
        <v>1170870000000</v>
      </c>
      <c r="Z125" s="5">
        <v>907459000000</v>
      </c>
      <c r="AA125" s="2">
        <v>684518000000</v>
      </c>
    </row>
    <row r="126" spans="3:27" ht="15.5" x14ac:dyDescent="0.35">
      <c r="C126" t="s">
        <v>2069</v>
      </c>
      <c r="D126" s="5">
        <v>926708000000</v>
      </c>
      <c r="E126" s="5">
        <v>1081153000000</v>
      </c>
      <c r="F126" s="5">
        <v>897841000000</v>
      </c>
      <c r="G126" s="5">
        <v>1176766000000</v>
      </c>
      <c r="I126" s="5">
        <v>1081153000000</v>
      </c>
      <c r="J126" s="5">
        <v>1136000000000</v>
      </c>
      <c r="K126" s="5">
        <v>1540622000000</v>
      </c>
      <c r="L126" s="5">
        <v>1236386000000</v>
      </c>
      <c r="M126" s="5">
        <v>2061194000000</v>
      </c>
      <c r="N126" s="5">
        <v>1597504000000</v>
      </c>
      <c r="O126" s="5">
        <v>862696000000</v>
      </c>
      <c r="P126" s="5">
        <v>1679215000000</v>
      </c>
      <c r="Q126" s="5">
        <v>1486051000000</v>
      </c>
      <c r="R126" s="5">
        <v>1935934000000</v>
      </c>
      <c r="S126" s="5">
        <v>5112899000000</v>
      </c>
      <c r="T126" s="5">
        <v>7554464000000</v>
      </c>
      <c r="U126" s="5">
        <v>4103382000000</v>
      </c>
      <c r="V126" s="5">
        <v>1828365000000</v>
      </c>
      <c r="W126" s="5">
        <v>1343186000000</v>
      </c>
      <c r="X126" s="5">
        <v>759124000000</v>
      </c>
      <c r="Y126" s="5">
        <v>1170870000000</v>
      </c>
      <c r="Z126" s="5">
        <v>907459000000</v>
      </c>
      <c r="AA126" s="2">
        <v>684518000000</v>
      </c>
    </row>
    <row r="127" spans="3:27" ht="15.5" x14ac:dyDescent="0.35">
      <c r="C127" t="s">
        <v>2319</v>
      </c>
      <c r="D127" s="5">
        <v>2143850000000</v>
      </c>
      <c r="E127" s="5">
        <v>1643850000000</v>
      </c>
      <c r="F127" s="5">
        <v>743850000000</v>
      </c>
      <c r="G127" s="5">
        <v>443850000000</v>
      </c>
      <c r="I127" s="5">
        <v>1643850000000</v>
      </c>
      <c r="J127" s="5">
        <v>1228330000000</v>
      </c>
      <c r="K127" s="5">
        <v>859000000000</v>
      </c>
      <c r="L127" s="5">
        <v>441000000000</v>
      </c>
      <c r="M127" s="5">
        <v>402000000000</v>
      </c>
      <c r="N127" s="5">
        <v>478000000000</v>
      </c>
      <c r="O127" s="5">
        <v>637000000000</v>
      </c>
      <c r="P127" s="5">
        <v>728000000000</v>
      </c>
    </row>
    <row r="128" spans="3:27" ht="15.5" x14ac:dyDescent="0.35">
      <c r="C128" t="s">
        <v>1438</v>
      </c>
      <c r="D128" s="5">
        <v>7597907000000</v>
      </c>
      <c r="E128" s="5">
        <v>9202093000000</v>
      </c>
      <c r="F128" s="5">
        <v>8571132000000</v>
      </c>
      <c r="G128" s="5">
        <v>9617902000000</v>
      </c>
      <c r="I128" s="5">
        <v>9202093000000</v>
      </c>
      <c r="J128" s="5">
        <v>12372944000000</v>
      </c>
      <c r="K128" s="5">
        <v>8320889000000</v>
      </c>
      <c r="L128" s="5">
        <v>4427667000000</v>
      </c>
      <c r="M128" s="5">
        <v>4275546000000</v>
      </c>
      <c r="N128" s="5">
        <v>8952442000000</v>
      </c>
      <c r="O128" s="5">
        <v>10400058000000</v>
      </c>
      <c r="P128" s="5">
        <v>11828091000000</v>
      </c>
      <c r="Q128" s="5">
        <v>9794286000000</v>
      </c>
      <c r="R128" s="5">
        <v>11414742000000</v>
      </c>
      <c r="S128" s="5">
        <v>13086187000000</v>
      </c>
      <c r="T128" s="5">
        <v>14496842000000</v>
      </c>
      <c r="U128" s="5">
        <v>16068471000000</v>
      </c>
      <c r="V128" s="5">
        <v>11020112000000</v>
      </c>
      <c r="W128" s="5">
        <v>6917352000000</v>
      </c>
      <c r="X128" s="5">
        <v>2481832000000</v>
      </c>
      <c r="Y128" s="5">
        <v>2393561000000</v>
      </c>
      <c r="Z128" s="5">
        <v>2543620000000</v>
      </c>
      <c r="AA128" s="2">
        <v>1510124000000</v>
      </c>
    </row>
    <row r="129" spans="3:27" ht="15.5" x14ac:dyDescent="0.35">
      <c r="C129" t="s">
        <v>1430</v>
      </c>
      <c r="D129" s="5">
        <v>7597907000000</v>
      </c>
      <c r="E129" s="5">
        <v>9202093000000</v>
      </c>
      <c r="F129" s="5">
        <v>8571132000000</v>
      </c>
      <c r="G129" s="5">
        <v>9617902000000</v>
      </c>
      <c r="I129" s="5">
        <v>9202093000000</v>
      </c>
      <c r="J129" s="5">
        <v>12372944000000</v>
      </c>
      <c r="K129" s="5">
        <v>8320889000000</v>
      </c>
      <c r="L129" s="5">
        <v>4427667000000</v>
      </c>
      <c r="M129" s="5">
        <v>4275546000000</v>
      </c>
      <c r="N129" s="5">
        <v>8952442000000</v>
      </c>
      <c r="O129" s="5">
        <v>10400058000000</v>
      </c>
      <c r="P129" s="5">
        <v>11828091000000</v>
      </c>
      <c r="Q129" s="5">
        <v>9794286000000</v>
      </c>
      <c r="R129" s="5">
        <v>11414742000000</v>
      </c>
      <c r="S129" s="5">
        <v>13086187000000</v>
      </c>
      <c r="T129" s="5">
        <v>14496842000000</v>
      </c>
      <c r="U129" s="5">
        <v>16068471000000</v>
      </c>
      <c r="V129" s="5">
        <v>11020112000000</v>
      </c>
      <c r="W129" s="5">
        <v>6917352000000</v>
      </c>
      <c r="X129" s="5">
        <v>2481832000000</v>
      </c>
      <c r="Y129" s="5">
        <v>2393561000000</v>
      </c>
      <c r="Z129" s="5">
        <v>2543620000000</v>
      </c>
      <c r="AA129" s="2">
        <v>1510124000000</v>
      </c>
    </row>
    <row r="130" spans="3:27" ht="15.5" x14ac:dyDescent="0.35">
      <c r="C130" t="s">
        <v>133</v>
      </c>
      <c r="D130" s="5">
        <v>585197000000</v>
      </c>
      <c r="E130" s="5">
        <v>266898000000</v>
      </c>
      <c r="F130" s="5">
        <v>199519000000</v>
      </c>
      <c r="G130" s="5">
        <v>157992000000</v>
      </c>
      <c r="I130" s="5">
        <v>266898000000</v>
      </c>
      <c r="J130" s="5">
        <v>368388000000</v>
      </c>
      <c r="K130" s="5">
        <v>298946000000</v>
      </c>
      <c r="L130" s="5">
        <v>451797000000</v>
      </c>
      <c r="M130" s="5">
        <v>212184000000</v>
      </c>
      <c r="N130" s="5">
        <v>300857000000</v>
      </c>
      <c r="O130" s="5">
        <v>473076000000</v>
      </c>
      <c r="P130" s="5">
        <v>87011000000</v>
      </c>
      <c r="Q130" s="5">
        <v>116526000000</v>
      </c>
      <c r="R130" s="5">
        <v>117100000000</v>
      </c>
      <c r="S130" s="5">
        <v>135963000000</v>
      </c>
      <c r="T130" s="5">
        <v>183635000000</v>
      </c>
      <c r="U130" s="5">
        <v>234131000000</v>
      </c>
      <c r="V130" s="5">
        <v>303747000000</v>
      </c>
      <c r="W130" s="5">
        <v>225311000000</v>
      </c>
      <c r="X130" s="5">
        <v>183020000000</v>
      </c>
      <c r="Y130" s="5">
        <v>192041000000</v>
      </c>
      <c r="Z130" s="5">
        <v>362840000000</v>
      </c>
      <c r="AA130" s="2">
        <v>184687000000</v>
      </c>
    </row>
    <row r="131" spans="3:27" ht="15.5" x14ac:dyDescent="0.35">
      <c r="C131" t="s">
        <v>1065</v>
      </c>
      <c r="D131" s="5">
        <v>912637000000</v>
      </c>
      <c r="E131" s="5">
        <v>1047947000000</v>
      </c>
      <c r="F131" s="5">
        <v>915655000000</v>
      </c>
      <c r="G131" s="5">
        <v>513472000000</v>
      </c>
      <c r="I131" s="5">
        <v>1047947000000</v>
      </c>
      <c r="J131" s="5">
        <v>676369000000</v>
      </c>
      <c r="K131" s="5">
        <v>325956000000</v>
      </c>
      <c r="L131" s="5">
        <v>248801000000</v>
      </c>
      <c r="M131" s="5">
        <v>277212000000</v>
      </c>
      <c r="N131" s="5">
        <v>674240000000</v>
      </c>
      <c r="O131" s="5">
        <v>581662000000</v>
      </c>
      <c r="P131" s="5">
        <v>466185000000</v>
      </c>
      <c r="Q131" s="5">
        <v>22939000000</v>
      </c>
      <c r="R131" s="5">
        <v>49468000000</v>
      </c>
      <c r="S131" s="5">
        <v>123992000000</v>
      </c>
      <c r="T131" s="5">
        <v>129261000000</v>
      </c>
      <c r="U131" s="5">
        <v>458850000000</v>
      </c>
      <c r="V131" s="5">
        <v>84288000000</v>
      </c>
      <c r="W131" s="5">
        <v>137800000000</v>
      </c>
      <c r="X131" s="5">
        <v>204259000000</v>
      </c>
      <c r="Y131" s="5">
        <v>327836000000</v>
      </c>
      <c r="Z131" s="5">
        <v>2485908000000</v>
      </c>
      <c r="AA131" s="2">
        <v>335620000000</v>
      </c>
    </row>
    <row r="132" spans="3:27" ht="15.5" x14ac:dyDescent="0.35">
      <c r="C132" t="s">
        <v>2068</v>
      </c>
      <c r="D132" s="5">
        <v>912637000000</v>
      </c>
      <c r="E132" s="5">
        <v>1047947000000</v>
      </c>
      <c r="F132" s="5">
        <v>915655000000</v>
      </c>
      <c r="G132" s="5">
        <v>513472000000</v>
      </c>
      <c r="I132" s="5">
        <v>1047947000000</v>
      </c>
      <c r="J132" s="5">
        <v>676369000000</v>
      </c>
      <c r="K132" s="5">
        <v>325956000000</v>
      </c>
      <c r="L132" s="5">
        <v>248801000000</v>
      </c>
      <c r="M132" s="5">
        <v>277212000000</v>
      </c>
      <c r="N132" s="5">
        <v>674240000000</v>
      </c>
      <c r="O132" s="5">
        <v>581662000000</v>
      </c>
      <c r="P132" s="5">
        <v>466185000000</v>
      </c>
      <c r="Q132" s="5">
        <v>22939000000</v>
      </c>
      <c r="R132" s="5">
        <v>49468000000</v>
      </c>
      <c r="S132" s="5">
        <v>123992000000</v>
      </c>
      <c r="T132" s="5">
        <v>129261000000</v>
      </c>
      <c r="U132" s="5">
        <v>458850000000</v>
      </c>
      <c r="V132" s="5">
        <v>84288000000</v>
      </c>
      <c r="W132" s="5">
        <v>137800000000</v>
      </c>
      <c r="X132" s="5">
        <v>204259000000</v>
      </c>
      <c r="Y132" s="5">
        <v>327836000000</v>
      </c>
      <c r="Z132" s="5">
        <v>2485908000000</v>
      </c>
      <c r="AA132" s="2">
        <v>335620000000</v>
      </c>
    </row>
    <row r="133" spans="3:27" ht="15.5" x14ac:dyDescent="0.35">
      <c r="C133" t="s">
        <v>412</v>
      </c>
      <c r="T133" s="5">
        <v>154939000000</v>
      </c>
      <c r="U133" s="5">
        <v>347424000000</v>
      </c>
      <c r="V133" s="5">
        <v>400644000000</v>
      </c>
      <c r="W133" s="5">
        <v>403474000000</v>
      </c>
      <c r="X133" s="5">
        <v>302802000000</v>
      </c>
      <c r="Y133" s="5">
        <v>218984000000</v>
      </c>
      <c r="Z133" s="5">
        <v>213278000000</v>
      </c>
      <c r="AA133" s="2">
        <v>191233000000</v>
      </c>
    </row>
    <row r="134" spans="3:27" ht="15.5" x14ac:dyDescent="0.35">
      <c r="C134" t="s">
        <v>132</v>
      </c>
      <c r="D134" s="5">
        <v>13840259000000</v>
      </c>
      <c r="E134" s="5">
        <v>11330154000000</v>
      </c>
      <c r="F134" s="5">
        <v>11818678000000</v>
      </c>
      <c r="G134" s="5">
        <v>11003891000000</v>
      </c>
      <c r="I134" s="5">
        <v>11330154000000</v>
      </c>
      <c r="J134" s="5">
        <v>11642922000000</v>
      </c>
      <c r="K134" s="5">
        <v>12695793000000</v>
      </c>
      <c r="L134" s="5">
        <v>11124986000000</v>
      </c>
      <c r="M134" s="5">
        <v>10201366000000</v>
      </c>
      <c r="N134" s="5">
        <v>11162038000000</v>
      </c>
      <c r="O134" s="5">
        <v>8053577000000</v>
      </c>
      <c r="P134" s="5">
        <v>5291954000000</v>
      </c>
      <c r="Q134" s="5">
        <v>8108415000000</v>
      </c>
      <c r="R134" s="5">
        <v>6906115000000</v>
      </c>
      <c r="S134" s="5">
        <v>6439231000000</v>
      </c>
      <c r="T134" s="5">
        <v>6396126000000</v>
      </c>
      <c r="U134" s="5">
        <v>5790232000000</v>
      </c>
      <c r="V134" s="5">
        <v>5633726000000</v>
      </c>
      <c r="W134" s="5">
        <v>4585804000000</v>
      </c>
      <c r="X134" s="5">
        <v>3551136000000</v>
      </c>
      <c r="Y134" s="5">
        <v>2607984000000</v>
      </c>
      <c r="Z134" s="5">
        <v>2484704000000</v>
      </c>
      <c r="AA134" s="2">
        <v>2973122000000</v>
      </c>
    </row>
    <row r="135" spans="3:27" ht="15.5" x14ac:dyDescent="0.35">
      <c r="C135" t="s">
        <v>1614</v>
      </c>
      <c r="D135" s="5">
        <v>13840259000000</v>
      </c>
      <c r="E135" s="5">
        <v>11330154000000</v>
      </c>
      <c r="F135" s="5">
        <v>11818678000000</v>
      </c>
      <c r="G135" s="5">
        <v>11003891000000</v>
      </c>
      <c r="I135" s="5">
        <v>11330154000000</v>
      </c>
      <c r="J135" s="5">
        <v>11642922000000</v>
      </c>
      <c r="K135" s="5">
        <v>12695793000000</v>
      </c>
      <c r="L135" s="5">
        <v>11124986000000</v>
      </c>
      <c r="M135" s="5">
        <v>10201366000000</v>
      </c>
      <c r="N135" s="5">
        <v>11162038000000</v>
      </c>
      <c r="O135" s="5">
        <v>8053577000000</v>
      </c>
      <c r="P135" s="5">
        <v>5291954000000</v>
      </c>
      <c r="Q135" s="5">
        <v>8108415000000</v>
      </c>
      <c r="R135" s="5">
        <v>6906115000000</v>
      </c>
      <c r="S135" s="5">
        <v>6439231000000</v>
      </c>
      <c r="T135" s="5">
        <v>6396126000000</v>
      </c>
      <c r="U135" s="5">
        <v>5790232000000</v>
      </c>
      <c r="V135" s="5">
        <v>5633726000000</v>
      </c>
      <c r="W135" s="5">
        <v>4585804000000</v>
      </c>
      <c r="X135" s="5">
        <v>3551136000000</v>
      </c>
      <c r="Y135" s="5">
        <v>2607984000000</v>
      </c>
      <c r="Z135" s="5">
        <v>2484704000000</v>
      </c>
      <c r="AA135" s="2">
        <v>2973122000000</v>
      </c>
    </row>
    <row r="136" spans="3:27" ht="15.5" x14ac:dyDescent="0.35">
      <c r="C136" t="s">
        <v>1279</v>
      </c>
      <c r="X136" s="5">
        <v>500000000000</v>
      </c>
      <c r="Y136" s="5">
        <v>500000000000</v>
      </c>
      <c r="Z136" s="5">
        <v>3769564000000</v>
      </c>
      <c r="AA136" s="2">
        <v>3359420000000</v>
      </c>
    </row>
    <row r="137" spans="3:27" ht="15.5" x14ac:dyDescent="0.35">
      <c r="C137" t="s">
        <v>142</v>
      </c>
      <c r="D137" s="5">
        <v>222647753000000</v>
      </c>
      <c r="E137" s="5">
        <v>217702298000000</v>
      </c>
      <c r="F137" s="5">
        <v>205586882000000</v>
      </c>
      <c r="G137" s="5">
        <v>198897043000000</v>
      </c>
      <c r="I137" s="5">
        <v>217702298000000</v>
      </c>
      <c r="J137" s="5">
        <v>193148548000000</v>
      </c>
      <c r="K137" s="5">
        <v>171345164000000</v>
      </c>
      <c r="L137" s="5">
        <v>150251206000000</v>
      </c>
      <c r="M137" s="5">
        <v>147156640000000</v>
      </c>
      <c r="N137" s="5">
        <v>157314569000000</v>
      </c>
      <c r="O137" s="5">
        <v>148116943000000</v>
      </c>
      <c r="P137" s="5">
        <v>144822368000000</v>
      </c>
      <c r="Q137" s="5">
        <v>139084940000000</v>
      </c>
      <c r="R137" s="5">
        <v>137708758000000</v>
      </c>
      <c r="S137" s="5">
        <v>153842563000000</v>
      </c>
      <c r="T137" s="5">
        <v>162691069000000</v>
      </c>
      <c r="U137" s="5">
        <v>152684365000000</v>
      </c>
      <c r="V137" s="5">
        <v>127057997000000</v>
      </c>
      <c r="W137" s="5">
        <v>116097931000000</v>
      </c>
      <c r="X137" s="5">
        <v>99597545000000</v>
      </c>
      <c r="Y137" s="5">
        <v>82695967000000</v>
      </c>
      <c r="Z137" s="5">
        <v>96159098000000</v>
      </c>
      <c r="AA137" s="2">
        <v>78239344000000</v>
      </c>
    </row>
    <row r="138" spans="3:27" ht="15.5" x14ac:dyDescent="0.35">
      <c r="C138" t="s">
        <v>143</v>
      </c>
    </row>
    <row r="139" spans="3:27" ht="15.5" x14ac:dyDescent="0.35">
      <c r="C139" t="s">
        <v>144</v>
      </c>
      <c r="D139" s="5">
        <v>5995577000000</v>
      </c>
      <c r="E139" s="5">
        <v>5995577000000</v>
      </c>
      <c r="F139" s="5">
        <v>5995577000000</v>
      </c>
      <c r="G139" s="5">
        <v>5995577000000</v>
      </c>
      <c r="I139" s="5">
        <v>5995577000000</v>
      </c>
      <c r="J139" s="5">
        <v>5995577000000</v>
      </c>
      <c r="K139" s="5">
        <v>5995577000000</v>
      </c>
      <c r="L139" s="5">
        <v>5995577000000</v>
      </c>
      <c r="M139" s="5">
        <v>5995577000000</v>
      </c>
      <c r="N139" s="5">
        <v>5995577000000</v>
      </c>
      <c r="O139" s="5">
        <v>5995577000000</v>
      </c>
      <c r="P139" s="5">
        <v>5901122000000</v>
      </c>
      <c r="Q139" s="5">
        <v>5901122000000</v>
      </c>
      <c r="R139" s="5">
        <v>5901122000000</v>
      </c>
      <c r="S139" s="5">
        <v>5901122000000</v>
      </c>
      <c r="T139" s="5">
        <v>5901122000000</v>
      </c>
      <c r="U139" s="5">
        <v>5901122000000</v>
      </c>
      <c r="V139" s="5">
        <v>5901122000000</v>
      </c>
      <c r="W139" s="5">
        <v>5901122000000</v>
      </c>
      <c r="X139" s="5">
        <v>5317363000000</v>
      </c>
      <c r="Y139" s="5">
        <v>5303992000000</v>
      </c>
      <c r="Z139" s="5">
        <v>3631865000000</v>
      </c>
      <c r="AA139" s="2">
        <v>3625337000000</v>
      </c>
    </row>
    <row r="140" spans="3:27" ht="15.5" x14ac:dyDescent="0.35">
      <c r="C140" t="s">
        <v>145</v>
      </c>
      <c r="D140" s="5">
        <v>7915481000000</v>
      </c>
      <c r="E140" s="5">
        <v>7915481000000</v>
      </c>
      <c r="F140" s="5">
        <v>7897502000000</v>
      </c>
      <c r="G140" s="5">
        <v>7985971000000</v>
      </c>
      <c r="I140" s="5">
        <v>7915481000000</v>
      </c>
      <c r="J140" s="5">
        <v>7985971000000</v>
      </c>
      <c r="K140" s="5">
        <v>7985971000000</v>
      </c>
      <c r="L140" s="5">
        <v>7985971000000</v>
      </c>
      <c r="M140" s="5">
        <v>7985971000000</v>
      </c>
      <c r="N140" s="5">
        <v>7985971000000</v>
      </c>
      <c r="O140" s="5">
        <v>7985971000000</v>
      </c>
      <c r="P140" s="5">
        <v>7256324000000</v>
      </c>
      <c r="Q140" s="5">
        <v>7256324000000</v>
      </c>
      <c r="R140" s="5">
        <v>7250109000000</v>
      </c>
      <c r="S140" s="5">
        <v>7236756000000</v>
      </c>
      <c r="T140" s="5">
        <v>7391756000000</v>
      </c>
      <c r="U140" s="5">
        <v>7391756000000</v>
      </c>
      <c r="V140" s="5">
        <v>7391756000000</v>
      </c>
      <c r="W140" s="5">
        <v>7391756000000</v>
      </c>
      <c r="X140" s="5">
        <v>3046452000000</v>
      </c>
      <c r="Y140" s="5">
        <v>2964113000000</v>
      </c>
      <c r="Z140" s="5">
        <v>675000000000</v>
      </c>
      <c r="AA140" s="2">
        <v>632988000000</v>
      </c>
    </row>
    <row r="141" spans="3:27" ht="15.5" x14ac:dyDescent="0.35">
      <c r="C141" t="s">
        <v>146</v>
      </c>
      <c r="D141" s="5">
        <v>39662787000000</v>
      </c>
      <c r="E141" s="5">
        <v>39924006000000</v>
      </c>
      <c r="F141" s="5">
        <v>38928075000000</v>
      </c>
      <c r="G141" s="5">
        <v>37719893000000</v>
      </c>
      <c r="I141" s="5">
        <v>39924006000000</v>
      </c>
      <c r="J141" s="5">
        <v>37200399000000</v>
      </c>
      <c r="K141" s="5">
        <v>35236441000000</v>
      </c>
      <c r="L141" s="5">
        <v>32981889000000</v>
      </c>
      <c r="M141" s="5">
        <v>30122863000000</v>
      </c>
      <c r="N141" s="5">
        <v>28683368000000</v>
      </c>
      <c r="O141" s="5">
        <v>30834454000000</v>
      </c>
      <c r="P141" s="5">
        <v>28307177000000</v>
      </c>
      <c r="Q141" s="5">
        <v>25381570000000</v>
      </c>
      <c r="R141" s="5">
        <v>22716002000000</v>
      </c>
      <c r="S141" s="5">
        <v>20729212000000</v>
      </c>
      <c r="T141" s="5">
        <v>19460987000000</v>
      </c>
      <c r="U141" s="5">
        <v>18069427000000</v>
      </c>
      <c r="V141" s="5">
        <v>15231383000000</v>
      </c>
      <c r="W141" s="5">
        <v>12334684000000</v>
      </c>
      <c r="X141" s="5">
        <v>10007647000000</v>
      </c>
      <c r="Y141" s="5">
        <v>7860154000000</v>
      </c>
      <c r="Z141" s="5">
        <v>7092633000000</v>
      </c>
      <c r="AA141" s="2">
        <v>6577918000000</v>
      </c>
    </row>
    <row r="142" spans="3:27" ht="15.5" x14ac:dyDescent="0.35">
      <c r="C142" t="s">
        <v>147</v>
      </c>
      <c r="D142" s="5">
        <v>635387000000</v>
      </c>
      <c r="E142" s="5">
        <v>595680000000</v>
      </c>
      <c r="F142" s="5">
        <v>595680000000</v>
      </c>
      <c r="G142" s="5">
        <v>595680000000</v>
      </c>
      <c r="I142" s="5">
        <v>595680000000</v>
      </c>
      <c r="J142" s="5">
        <v>563887000000</v>
      </c>
      <c r="K142" s="5">
        <v>528848000000</v>
      </c>
      <c r="L142" s="5">
        <v>495825000000</v>
      </c>
      <c r="M142" s="5">
        <v>480094000000</v>
      </c>
      <c r="N142" s="5">
        <v>470018000000</v>
      </c>
      <c r="O142" s="5">
        <v>429284000000</v>
      </c>
      <c r="P142" s="5">
        <v>390062000000</v>
      </c>
      <c r="Q142" s="5">
        <v>353246000000</v>
      </c>
      <c r="R142" s="5">
        <v>326551000000</v>
      </c>
      <c r="S142" s="5">
        <v>302618000000</v>
      </c>
      <c r="T142" s="5">
        <v>276578000000</v>
      </c>
      <c r="U142" s="5">
        <v>236161000000</v>
      </c>
      <c r="V142" s="5">
        <v>196043000000</v>
      </c>
      <c r="W142" s="5">
        <v>162680000000</v>
      </c>
      <c r="X142" s="5">
        <v>133844000000</v>
      </c>
      <c r="Y142" s="5">
        <v>118520000000</v>
      </c>
      <c r="Z142" s="5">
        <v>103220000000</v>
      </c>
      <c r="AA142" s="2">
        <v>-17147000000</v>
      </c>
    </row>
    <row r="143" spans="3:27" ht="15.5" x14ac:dyDescent="0.35">
      <c r="C143" t="s">
        <v>148</v>
      </c>
      <c r="D143" s="5">
        <v>39027400000000</v>
      </c>
      <c r="E143" s="5">
        <v>39328326000000</v>
      </c>
      <c r="F143" s="5">
        <v>38332395000000</v>
      </c>
      <c r="G143" s="5">
        <v>37124213000000</v>
      </c>
      <c r="I143" s="5">
        <v>39328326000000</v>
      </c>
      <c r="J143" s="5">
        <v>36636512000000</v>
      </c>
      <c r="K143" s="5">
        <v>34707593000000</v>
      </c>
      <c r="L143" s="5">
        <v>32486064000000</v>
      </c>
      <c r="M143" s="5">
        <v>29642769000000</v>
      </c>
      <c r="N143" s="5">
        <v>28213350000000</v>
      </c>
      <c r="O143" s="5">
        <v>30405170000000</v>
      </c>
      <c r="P143" s="5">
        <v>27917115000000</v>
      </c>
      <c r="Q143" s="5">
        <v>25028324000000</v>
      </c>
      <c r="R143" s="5">
        <v>22389451000000</v>
      </c>
      <c r="S143" s="5">
        <v>20426594000000</v>
      </c>
      <c r="T143" s="5">
        <v>19184409000000</v>
      </c>
      <c r="U143" s="5">
        <v>17833266000000</v>
      </c>
      <c r="V143" s="5">
        <v>15035340000000</v>
      </c>
      <c r="W143" s="5">
        <v>12172004000000</v>
      </c>
      <c r="X143" s="5">
        <v>9873803000000</v>
      </c>
      <c r="Y143" s="5">
        <v>7741634000000</v>
      </c>
      <c r="Z143" s="5">
        <v>6989413000000</v>
      </c>
      <c r="AA143" s="2">
        <v>6595065000000</v>
      </c>
    </row>
    <row r="144" spans="3:27" ht="15.5" x14ac:dyDescent="0.35">
      <c r="C144" t="s">
        <v>149</v>
      </c>
      <c r="D144" s="5">
        <v>39662787000000</v>
      </c>
      <c r="E144" s="5">
        <v>39924006000000</v>
      </c>
      <c r="F144" s="5">
        <v>38928075000000</v>
      </c>
      <c r="G144" s="5">
        <v>37719893000000</v>
      </c>
      <c r="I144" s="5">
        <v>39924006000000</v>
      </c>
      <c r="J144" s="5">
        <v>37200399000000</v>
      </c>
      <c r="K144" s="5">
        <v>35236441000000</v>
      </c>
      <c r="L144" s="5">
        <v>32981889000000</v>
      </c>
      <c r="M144" s="5">
        <v>30122863000000</v>
      </c>
      <c r="N144" s="5">
        <v>28683368000000</v>
      </c>
      <c r="O144" s="5">
        <v>30834454000000</v>
      </c>
      <c r="P144" s="5">
        <v>28307177000000</v>
      </c>
      <c r="Q144" s="5">
        <v>25381570000000</v>
      </c>
      <c r="R144" s="5">
        <v>22716002000000</v>
      </c>
      <c r="S144" s="5">
        <v>20729212000000</v>
      </c>
      <c r="T144" s="5">
        <v>19460987000000</v>
      </c>
      <c r="U144" s="5">
        <v>18069427000000</v>
      </c>
      <c r="V144" s="5">
        <v>15231383000000</v>
      </c>
      <c r="W144" s="5">
        <v>12334684000000</v>
      </c>
      <c r="X144" s="5">
        <v>10007647000000</v>
      </c>
      <c r="Y144" s="5">
        <v>7860154000000</v>
      </c>
      <c r="Z144" s="5">
        <v>7092633000000</v>
      </c>
      <c r="AA144" s="2">
        <v>6577918000000</v>
      </c>
    </row>
    <row r="145" spans="2:27" ht="15.5" x14ac:dyDescent="0.35">
      <c r="C145" t="s">
        <v>150</v>
      </c>
      <c r="D145" s="5">
        <v>3879990000000</v>
      </c>
      <c r="E145" s="5">
        <v>3742579000000</v>
      </c>
      <c r="F145" s="5">
        <v>773900000000</v>
      </c>
      <c r="G145" s="5">
        <v>748004000000</v>
      </c>
      <c r="I145" s="5">
        <v>3742579000000</v>
      </c>
      <c r="J145" s="5">
        <v>1503254000000</v>
      </c>
      <c r="K145" s="5">
        <v>722751000000</v>
      </c>
      <c r="L145" s="5">
        <v>634779000000</v>
      </c>
      <c r="M145" s="5">
        <v>543951000000</v>
      </c>
      <c r="N145" s="5">
        <v>467686000000</v>
      </c>
      <c r="O145" s="5">
        <v>479861000000</v>
      </c>
      <c r="P145" s="5">
        <v>629215000000</v>
      </c>
      <c r="Q145" s="5">
        <v>511874000000</v>
      </c>
      <c r="R145" s="5">
        <v>434930000000</v>
      </c>
      <c r="S145" s="5">
        <v>282710000000</v>
      </c>
      <c r="T145" s="5">
        <v>237998000000</v>
      </c>
      <c r="U145" s="5">
        <v>301510000000</v>
      </c>
      <c r="V145" s="5">
        <v>239669000000</v>
      </c>
      <c r="W145" s="5">
        <v>206545000000</v>
      </c>
      <c r="X145" s="5">
        <v>159241000000</v>
      </c>
      <c r="Y145" s="5">
        <v>96235000000</v>
      </c>
      <c r="Z145" s="5">
        <v>530197000000</v>
      </c>
      <c r="AA145" s="2">
        <v>337038000000</v>
      </c>
    </row>
    <row r="146" spans="2:27" ht="15.5" x14ac:dyDescent="0.35">
      <c r="C146" t="s">
        <v>9</v>
      </c>
      <c r="D146" s="5">
        <v>57287643000000</v>
      </c>
      <c r="E146" s="5">
        <v>58012069000000</v>
      </c>
      <c r="F146" s="5">
        <v>53920596000000</v>
      </c>
      <c r="G146" s="5">
        <v>52650656000000</v>
      </c>
      <c r="I146" s="5">
        <v>58012069000000</v>
      </c>
      <c r="J146" s="5">
        <v>54818844000000</v>
      </c>
      <c r="K146" s="5">
        <v>49959368000000</v>
      </c>
      <c r="L146" s="5">
        <v>47478482000000</v>
      </c>
      <c r="M146" s="5">
        <v>45083058000000</v>
      </c>
      <c r="N146" s="5">
        <v>43575499000000</v>
      </c>
      <c r="O146" s="5">
        <v>45417027000000</v>
      </c>
      <c r="P146" s="5">
        <v>41939821000000</v>
      </c>
      <c r="Q146" s="5">
        <v>39172152000000</v>
      </c>
      <c r="R146" s="5">
        <v>36377972000000</v>
      </c>
      <c r="S146" s="5">
        <v>34214849000000</v>
      </c>
      <c r="T146" s="5">
        <v>33017524000000</v>
      </c>
      <c r="U146" s="5">
        <v>31552983000000</v>
      </c>
      <c r="V146" s="5">
        <v>28733311000000</v>
      </c>
      <c r="W146" s="5">
        <v>25836501000000</v>
      </c>
      <c r="X146" s="5">
        <v>18609028000000</v>
      </c>
      <c r="Y146" s="5">
        <v>15901986000000</v>
      </c>
      <c r="Z146" s="5">
        <v>11109265000000</v>
      </c>
      <c r="AA146" s="2">
        <v>11170483000000</v>
      </c>
    </row>
    <row r="147" spans="2:27" ht="15.5" x14ac:dyDescent="0.35">
      <c r="C147" t="s">
        <v>151</v>
      </c>
      <c r="D147" s="5">
        <v>279935396000000</v>
      </c>
      <c r="E147" s="5">
        <v>275714367000000</v>
      </c>
      <c r="F147" s="5">
        <v>259507478000000</v>
      </c>
      <c r="G147" s="5">
        <v>251547699000000</v>
      </c>
      <c r="I147" s="5">
        <v>275714367000000</v>
      </c>
      <c r="J147" s="5">
        <v>247967392000000</v>
      </c>
      <c r="K147" s="5">
        <v>221304532000000</v>
      </c>
      <c r="L147" s="5">
        <v>197729688000000</v>
      </c>
      <c r="M147" s="5">
        <v>192239698000000</v>
      </c>
      <c r="N147" s="5">
        <v>200890068000000</v>
      </c>
      <c r="O147" s="5">
        <v>193533970000000</v>
      </c>
      <c r="P147" s="5">
        <v>186762189000000</v>
      </c>
      <c r="Q147" s="5">
        <v>178257092000000</v>
      </c>
      <c r="R147" s="5">
        <v>174086730000000</v>
      </c>
      <c r="S147" s="5">
        <v>188057412000000</v>
      </c>
      <c r="T147" s="5">
        <v>195708593000000</v>
      </c>
      <c r="U147" s="5">
        <v>184237348000000</v>
      </c>
      <c r="V147" s="5">
        <v>155791308000000</v>
      </c>
      <c r="W147" s="5">
        <v>141934432000000</v>
      </c>
      <c r="X147" s="5">
        <v>118206573000000</v>
      </c>
      <c r="Y147" s="5">
        <v>98597953000000</v>
      </c>
      <c r="Z147" s="5">
        <v>107268363000000</v>
      </c>
      <c r="AA147" s="2">
        <v>89409827000000</v>
      </c>
    </row>
    <row r="148" spans="2:27" ht="15.5" x14ac:dyDescent="0.35">
      <c r="C148" t="s">
        <v>152</v>
      </c>
      <c r="D148" s="5">
        <v>9773552870</v>
      </c>
      <c r="E148" s="5">
        <v>9773552870</v>
      </c>
      <c r="F148" s="5">
        <v>9773552870</v>
      </c>
      <c r="G148" s="5">
        <v>9773552870</v>
      </c>
      <c r="I148" s="5">
        <v>9773552870</v>
      </c>
      <c r="J148" s="5">
        <v>9773552870</v>
      </c>
      <c r="K148" s="5">
        <v>9773552870</v>
      </c>
      <c r="L148" s="5">
        <v>9773552870</v>
      </c>
      <c r="M148" s="5">
        <v>9773552870</v>
      </c>
      <c r="N148" s="5">
        <v>9773552870</v>
      </c>
      <c r="O148" s="5">
        <v>9773552870</v>
      </c>
      <c r="P148" s="5">
        <v>9584643365</v>
      </c>
      <c r="Q148" s="5">
        <v>9584643365</v>
      </c>
      <c r="R148" s="5">
        <v>9584643365</v>
      </c>
      <c r="S148" s="5">
        <v>9584643365</v>
      </c>
      <c r="T148" s="5">
        <v>9584643365</v>
      </c>
      <c r="U148" s="5">
        <v>9584643365</v>
      </c>
      <c r="V148" s="5">
        <v>9584643365</v>
      </c>
      <c r="W148" s="5">
        <v>9584643365</v>
      </c>
      <c r="X148" s="5">
        <v>8417125466</v>
      </c>
      <c r="Y148" s="5">
        <v>8390383116</v>
      </c>
      <c r="Z148" s="5">
        <v>5046130700</v>
      </c>
      <c r="AA148" s="2">
        <v>5033072900</v>
      </c>
    </row>
    <row r="150" spans="2:27" ht="15.5" x14ac:dyDescent="0.35">
      <c r="B150" t="s">
        <v>153</v>
      </c>
      <c r="C150" t="s">
        <v>154</v>
      </c>
      <c r="D150" s="5">
        <v>-3129613000000</v>
      </c>
      <c r="E150" s="5">
        <v>1720933000000</v>
      </c>
      <c r="F150" s="5">
        <v>6153921000000</v>
      </c>
      <c r="G150" s="5">
        <v>10473714000000</v>
      </c>
      <c r="I150" s="5">
        <v>12342920000000</v>
      </c>
      <c r="J150" s="5">
        <v>-28007000000</v>
      </c>
      <c r="K150" s="5">
        <v>-6377996000000</v>
      </c>
      <c r="L150" s="5">
        <v>-8210738000000</v>
      </c>
      <c r="M150" s="5">
        <v>15173157000000</v>
      </c>
      <c r="N150" s="5">
        <v>17305893000000</v>
      </c>
      <c r="O150" s="5">
        <v>-9005154000000</v>
      </c>
      <c r="P150" s="5">
        <v>4445372000000</v>
      </c>
      <c r="Q150" s="5">
        <v>3748625000000</v>
      </c>
      <c r="R150" s="5">
        <v>-446199000000</v>
      </c>
      <c r="S150" s="5">
        <v>8994609000000</v>
      </c>
      <c r="T150" s="5">
        <v>5500443000000</v>
      </c>
      <c r="U150" s="5">
        <v>3533128000000</v>
      </c>
      <c r="V150" s="5">
        <v>-3178032000000</v>
      </c>
      <c r="W150" s="5">
        <v>-8762571000000</v>
      </c>
      <c r="X150" s="5">
        <v>-2962519000000</v>
      </c>
      <c r="Y150" s="5">
        <v>-1098934000000</v>
      </c>
      <c r="Z150" s="5">
        <v>3116534000000</v>
      </c>
      <c r="AA150" s="2">
        <v>-4011005000000</v>
      </c>
    </row>
    <row r="151" spans="2:27" ht="15.5" x14ac:dyDescent="0.35">
      <c r="C151" t="s">
        <v>1776</v>
      </c>
      <c r="D151" s="5">
        <v>3398155000000</v>
      </c>
      <c r="E151" s="5">
        <v>3434164000000</v>
      </c>
      <c r="F151" s="5">
        <v>3870583000000</v>
      </c>
      <c r="G151" s="5">
        <v>2289275000000</v>
      </c>
      <c r="I151" s="5">
        <v>12664667000000</v>
      </c>
      <c r="J151" s="5">
        <v>11410542000000</v>
      </c>
      <c r="K151" s="5">
        <v>10142216000000</v>
      </c>
      <c r="L151" s="5">
        <v>8956868000000</v>
      </c>
      <c r="M151" s="5">
        <v>9261170000000</v>
      </c>
      <c r="N151" s="5">
        <v>11839506000000</v>
      </c>
      <c r="O151" s="5">
        <v>11601706000000</v>
      </c>
      <c r="P151" s="5">
        <v>9985526000000</v>
      </c>
      <c r="Q151" s="5">
        <v>11757800000000</v>
      </c>
      <c r="R151" s="5">
        <v>10456769000000</v>
      </c>
      <c r="S151" s="5">
        <v>11293640000000</v>
      </c>
      <c r="T151" s="5">
        <v>13091755000000</v>
      </c>
      <c r="U151" s="5">
        <v>16496612000000</v>
      </c>
      <c r="V151" s="5">
        <v>18362677000000</v>
      </c>
      <c r="W151" s="5">
        <v>15142970000000</v>
      </c>
      <c r="X151" s="5">
        <v>6978795000000</v>
      </c>
      <c r="Y151" s="5">
        <v>11884499000000</v>
      </c>
      <c r="Z151" s="5">
        <v>11145689000000</v>
      </c>
      <c r="AA151" s="2">
        <v>9812055000000</v>
      </c>
    </row>
    <row r="152" spans="2:27" ht="15.5" x14ac:dyDescent="0.35">
      <c r="C152" t="s">
        <v>1049</v>
      </c>
      <c r="D152" s="5">
        <v>13809485000000</v>
      </c>
      <c r="E152" s="5">
        <v>18894384000000</v>
      </c>
      <c r="F152" s="5">
        <v>11308881000000</v>
      </c>
      <c r="G152" s="5">
        <v>10431498000000</v>
      </c>
      <c r="I152" s="5">
        <v>54190389000000</v>
      </c>
      <c r="J152" s="5">
        <v>46790010000000</v>
      </c>
      <c r="K152" s="5">
        <v>40813016000000</v>
      </c>
      <c r="L152" s="5">
        <v>36816559000000</v>
      </c>
      <c r="M152" s="5">
        <v>40954163000000</v>
      </c>
      <c r="N152" s="5">
        <v>45096273000000</v>
      </c>
      <c r="O152" s="5">
        <v>45405216000000</v>
      </c>
      <c r="P152" s="5">
        <v>42213367000000</v>
      </c>
      <c r="Q152" s="5">
        <v>41151477000000</v>
      </c>
      <c r="R152" s="5">
        <v>27952172000000</v>
      </c>
      <c r="S152" s="5">
        <v>32693872000000</v>
      </c>
      <c r="T152" s="5">
        <v>31419987000000</v>
      </c>
      <c r="U152" s="5">
        <v>27566425000000</v>
      </c>
      <c r="V152" s="5">
        <v>21812060000000</v>
      </c>
      <c r="W152" s="5">
        <v>15235160000000</v>
      </c>
      <c r="X152" s="5">
        <v>10631713000000</v>
      </c>
      <c r="Y152" s="5">
        <v>8105315000000</v>
      </c>
      <c r="Z152" s="5">
        <v>6963280000000</v>
      </c>
      <c r="AA152" s="2">
        <v>5530727000000</v>
      </c>
    </row>
    <row r="153" spans="2:27" ht="15.5" x14ac:dyDescent="0.35">
      <c r="C153" t="s">
        <v>2320</v>
      </c>
      <c r="D153" s="5">
        <v>-12401665000000</v>
      </c>
      <c r="E153" s="5">
        <v>-17826313000000</v>
      </c>
      <c r="F153" s="5">
        <v>-10230406000000</v>
      </c>
      <c r="G153" s="5">
        <v>-6690008000000</v>
      </c>
      <c r="I153" s="5">
        <v>-44211073000000</v>
      </c>
      <c r="J153" s="5">
        <v>-37179612000000</v>
      </c>
      <c r="K153" s="5">
        <v>-47114553000000</v>
      </c>
      <c r="L153" s="5">
        <v>-32764578000000</v>
      </c>
      <c r="M153" s="5">
        <v>-26815000000000</v>
      </c>
      <c r="N153" s="5">
        <v>-18652655000000</v>
      </c>
      <c r="O153" s="5">
        <v>-38217208000000</v>
      </c>
      <c r="P153" s="5">
        <v>-39485851000000</v>
      </c>
      <c r="Q153" s="5">
        <v>-32620166000000</v>
      </c>
      <c r="R153" s="5">
        <v>-18765476000000</v>
      </c>
      <c r="S153" s="5">
        <v>-17009138000000</v>
      </c>
      <c r="T153" s="5">
        <v>-19886838000000</v>
      </c>
      <c r="U153" s="5">
        <v>-27727749000000</v>
      </c>
      <c r="V153" s="5">
        <v>-29111954000000</v>
      </c>
      <c r="W153" s="5">
        <v>-19420310000000</v>
      </c>
      <c r="X153" s="5">
        <v>-9883305000000</v>
      </c>
      <c r="Y153" s="5">
        <v>-3555682000000</v>
      </c>
      <c r="Z153" s="5">
        <v>-1981479000000</v>
      </c>
      <c r="AA153" s="2">
        <v>-2008248000000</v>
      </c>
    </row>
    <row r="154" spans="2:27" ht="15.5" x14ac:dyDescent="0.35">
      <c r="C154" t="s">
        <v>2221</v>
      </c>
      <c r="D154" s="5">
        <v>-1911076000000</v>
      </c>
      <c r="E154" s="5">
        <v>-2176837000000</v>
      </c>
      <c r="F154" s="5">
        <v>-1909622000000</v>
      </c>
      <c r="G154" s="5">
        <v>-1880817000000</v>
      </c>
      <c r="I154" s="5">
        <v>-7854220000000</v>
      </c>
      <c r="J154" s="5">
        <v>-6962178000000</v>
      </c>
      <c r="K154" s="5">
        <v>-4912317000000</v>
      </c>
      <c r="L154" s="5">
        <v>-3128421000000</v>
      </c>
      <c r="M154" s="5">
        <v>-3883326000000</v>
      </c>
      <c r="N154" s="5">
        <v>-5856326000000</v>
      </c>
      <c r="O154" s="5">
        <v>-6627601000000</v>
      </c>
      <c r="P154" s="5">
        <v>-5263765000000</v>
      </c>
      <c r="Q154" s="5">
        <v>-5368810000000</v>
      </c>
      <c r="R154" s="5">
        <v>-6320496000000</v>
      </c>
      <c r="S154" s="5">
        <v>-8152565000000</v>
      </c>
      <c r="T154" s="5">
        <v>-8754125000000</v>
      </c>
      <c r="U154" s="5">
        <v>-5836440000000</v>
      </c>
      <c r="V154" s="5">
        <v>-5827284000000</v>
      </c>
      <c r="W154" s="5">
        <v>-5447065000000</v>
      </c>
      <c r="X154" s="5">
        <v>-4601103000000</v>
      </c>
      <c r="Y154" s="5">
        <v>-7288744000000</v>
      </c>
      <c r="Z154" s="5">
        <v>-6426425000000</v>
      </c>
      <c r="AA154" s="2">
        <v>-5557740000000</v>
      </c>
    </row>
    <row r="155" spans="2:27" ht="15.5" x14ac:dyDescent="0.35">
      <c r="C155" t="s">
        <v>2321</v>
      </c>
    </row>
    <row r="156" spans="2:27" ht="15.5" x14ac:dyDescent="0.35">
      <c r="C156" t="s">
        <v>2322</v>
      </c>
      <c r="D156" s="5">
        <v>-170409000000</v>
      </c>
      <c r="E156" s="5">
        <v>-182766000000</v>
      </c>
      <c r="F156" s="5">
        <v>-139171000000</v>
      </c>
      <c r="G156" s="5">
        <v>-118424000000</v>
      </c>
      <c r="I156" s="5">
        <v>-581959000000</v>
      </c>
      <c r="J156" s="5">
        <v>-445493000000</v>
      </c>
      <c r="K156" s="5">
        <v>-366783000000</v>
      </c>
      <c r="L156" s="5">
        <v>-482401000000</v>
      </c>
      <c r="M156" s="5">
        <v>-601294000000</v>
      </c>
      <c r="N156" s="5">
        <v>-895896000000</v>
      </c>
      <c r="O156" s="5">
        <v>-1089168000000</v>
      </c>
      <c r="P156" s="5">
        <v>-884574000000</v>
      </c>
      <c r="Q156" s="5">
        <v>-916683000000</v>
      </c>
      <c r="R156" s="5">
        <v>-989892000000</v>
      </c>
      <c r="S156" s="5">
        <v>-1056255000000</v>
      </c>
      <c r="T156" s="5">
        <v>-553367000000</v>
      </c>
      <c r="U156" s="5">
        <v>-1187256000000</v>
      </c>
      <c r="V156" s="5">
        <v>-452398000000</v>
      </c>
      <c r="W156" s="5">
        <v>-785000000000</v>
      </c>
      <c r="X156" s="5">
        <v>-271910000000</v>
      </c>
      <c r="AA156" s="2">
        <v>-169426000000</v>
      </c>
    </row>
    <row r="157" spans="2:27" ht="15.5" x14ac:dyDescent="0.35">
      <c r="C157" t="s">
        <v>2323</v>
      </c>
      <c r="D157" s="5">
        <v>4584540000000</v>
      </c>
      <c r="E157" s="5">
        <v>5072286000000</v>
      </c>
      <c r="F157" s="5">
        <v>4554288000000</v>
      </c>
      <c r="G157" s="5">
        <v>3962948000000</v>
      </c>
      <c r="I157" s="5">
        <v>17125475000000</v>
      </c>
      <c r="J157" s="5">
        <v>17383114000000</v>
      </c>
      <c r="K157" s="5">
        <v>20392659000000</v>
      </c>
      <c r="L157" s="5">
        <v>15169087000000</v>
      </c>
      <c r="M157" s="5">
        <v>12593034000000</v>
      </c>
      <c r="N157" s="5">
        <v>8878703000000</v>
      </c>
      <c r="O157" s="5">
        <v>15764758000000</v>
      </c>
      <c r="P157" s="5">
        <v>17383425000000</v>
      </c>
      <c r="Q157" s="5">
        <v>12565495000000</v>
      </c>
    </row>
    <row r="158" spans="2:27" ht="15.5" x14ac:dyDescent="0.35">
      <c r="C158" t="s">
        <v>2324</v>
      </c>
      <c r="D158" s="5">
        <v>-3808068000000</v>
      </c>
      <c r="E158" s="5">
        <v>-3940068000000</v>
      </c>
      <c r="F158" s="5">
        <v>-3858293000000</v>
      </c>
      <c r="G158" s="5">
        <v>-3722118000000</v>
      </c>
      <c r="I158" s="5">
        <v>-15242847000000</v>
      </c>
      <c r="J158" s="5">
        <v>-15195132000000</v>
      </c>
      <c r="K158" s="5">
        <v>-13380622000000</v>
      </c>
      <c r="L158" s="5">
        <v>-11988671000000</v>
      </c>
      <c r="M158" s="5">
        <v>-11554610000000</v>
      </c>
      <c r="N158" s="5">
        <v>-11797994000000</v>
      </c>
      <c r="O158" s="5">
        <v>-13457038000000</v>
      </c>
      <c r="P158" s="5">
        <v>-12565381000000</v>
      </c>
      <c r="Q158" s="5">
        <v>-13430458000000</v>
      </c>
    </row>
    <row r="159" spans="2:27" ht="15.5" x14ac:dyDescent="0.35">
      <c r="C159" t="s">
        <v>2325</v>
      </c>
      <c r="Q159" s="5">
        <v>774913000000</v>
      </c>
      <c r="R159" s="5">
        <v>753626000000</v>
      </c>
      <c r="S159" s="5">
        <v>536739000000</v>
      </c>
      <c r="T159" s="5">
        <v>446638000000</v>
      </c>
      <c r="U159" s="5">
        <v>758993000000</v>
      </c>
      <c r="V159" s="5">
        <v>550006000000</v>
      </c>
      <c r="W159" s="5">
        <v>771706000000</v>
      </c>
      <c r="X159" s="5">
        <v>609545000000</v>
      </c>
      <c r="Y159" s="5">
        <v>350143000000</v>
      </c>
      <c r="Z159" s="5">
        <v>390094000000</v>
      </c>
      <c r="AA159" s="2">
        <v>282882000000</v>
      </c>
    </row>
    <row r="160" spans="2:27" ht="15.5" x14ac:dyDescent="0.35">
      <c r="C160" t="s">
        <v>1416</v>
      </c>
      <c r="D160" s="5">
        <v>340697000000</v>
      </c>
      <c r="E160" s="5">
        <v>810455000000</v>
      </c>
      <c r="F160" s="5">
        <v>840834000000</v>
      </c>
      <c r="G160" s="5">
        <v>268685000000</v>
      </c>
      <c r="I160" s="5">
        <v>2620314000000</v>
      </c>
      <c r="J160" s="5">
        <v>1913735000000</v>
      </c>
      <c r="K160" s="5">
        <v>1908583000000</v>
      </c>
      <c r="L160" s="5">
        <v>1569937000000</v>
      </c>
      <c r="M160" s="5">
        <v>1791973000000</v>
      </c>
      <c r="N160" s="5">
        <v>2149790000000</v>
      </c>
      <c r="O160" s="5">
        <v>1089027000000</v>
      </c>
      <c r="P160" s="5">
        <v>1161821000000</v>
      </c>
      <c r="Q160" s="5">
        <v>979116000000</v>
      </c>
      <c r="R160" s="5">
        <v>1275110000000</v>
      </c>
      <c r="S160" s="5">
        <v>1283971000000</v>
      </c>
      <c r="T160" s="5">
        <v>2645867000000</v>
      </c>
      <c r="U160" s="5">
        <v>3277844000000</v>
      </c>
      <c r="V160" s="5">
        <v>2992049000000</v>
      </c>
      <c r="W160" s="5">
        <v>2844554000000</v>
      </c>
      <c r="X160" s="5">
        <v>2125035000000</v>
      </c>
      <c r="Y160" s="5">
        <v>603697000000</v>
      </c>
      <c r="Z160" s="5">
        <v>972674000000</v>
      </c>
      <c r="AA160" s="2">
        <v>586902000000</v>
      </c>
    </row>
    <row r="161" spans="3:27" ht="15.5" x14ac:dyDescent="0.35">
      <c r="C161" t="s">
        <v>2326</v>
      </c>
      <c r="D161" s="5">
        <v>-31181000000</v>
      </c>
      <c r="E161" s="5">
        <v>239920000000</v>
      </c>
      <c r="F161" s="5">
        <v>98113000000</v>
      </c>
      <c r="G161" s="5">
        <v>88761000000</v>
      </c>
      <c r="I161" s="5">
        <v>526770000000</v>
      </c>
      <c r="J161" s="5">
        <v>425232000000</v>
      </c>
      <c r="K161" s="5">
        <v>198100000000</v>
      </c>
      <c r="L161" s="5">
        <v>678373000000</v>
      </c>
      <c r="M161" s="5">
        <v>279384000000</v>
      </c>
      <c r="N161" s="5">
        <v>-330037000000</v>
      </c>
      <c r="O161" s="5">
        <v>-208028000000</v>
      </c>
      <c r="P161" s="5">
        <v>383493000000</v>
      </c>
      <c r="Q161" s="5">
        <v>-122088000000</v>
      </c>
      <c r="R161" s="5">
        <v>-263056000000</v>
      </c>
      <c r="S161" s="5">
        <v>980587000000</v>
      </c>
      <c r="T161" s="5">
        <v>-37792000000</v>
      </c>
      <c r="U161" s="5">
        <v>324753000000</v>
      </c>
      <c r="V161" s="5">
        <v>95861000000</v>
      </c>
      <c r="W161" s="5">
        <v>-9287000000</v>
      </c>
      <c r="X161" s="5">
        <v>-63930000000</v>
      </c>
      <c r="Y161" s="5">
        <v>220117000000</v>
      </c>
      <c r="Z161" s="5">
        <v>-71946000000</v>
      </c>
      <c r="AA161" s="2">
        <v>130827000000</v>
      </c>
    </row>
    <row r="162" spans="3:27" ht="15.5" x14ac:dyDescent="0.35">
      <c r="C162" t="s">
        <v>1598</v>
      </c>
      <c r="X162" s="5">
        <v>-57848000000</v>
      </c>
      <c r="Y162" s="5">
        <v>-41525000000</v>
      </c>
      <c r="Z162" s="5">
        <v>-70890000000</v>
      </c>
      <c r="AA162" s="2">
        <v>-51938000000</v>
      </c>
    </row>
    <row r="163" spans="3:27" ht="15.5" x14ac:dyDescent="0.35">
      <c r="C163" t="s">
        <v>1420</v>
      </c>
      <c r="D163" s="5">
        <v>-541974000000</v>
      </c>
      <c r="E163" s="5">
        <v>-3416806000000</v>
      </c>
      <c r="F163" s="5">
        <v>-2117578000000</v>
      </c>
      <c r="G163" s="5">
        <v>-1837760000000</v>
      </c>
      <c r="I163" s="5">
        <v>-10705432000000</v>
      </c>
      <c r="J163" s="5">
        <v>-9620556000000</v>
      </c>
      <c r="K163" s="5">
        <v>-9886596000000</v>
      </c>
      <c r="L163" s="5">
        <v>-8352083000000</v>
      </c>
      <c r="M163" s="5">
        <v>-8376062000000</v>
      </c>
      <c r="N163" s="5">
        <v>-8232323000000</v>
      </c>
      <c r="O163" s="5">
        <v>-8477670000000</v>
      </c>
      <c r="P163" s="5">
        <v>-8775808000000</v>
      </c>
      <c r="Q163" s="5">
        <v>-8020291000000</v>
      </c>
      <c r="R163" s="5">
        <v>-7594874000000</v>
      </c>
      <c r="S163" s="5">
        <v>-8643000000000</v>
      </c>
      <c r="T163" s="5">
        <v>-8995080000000</v>
      </c>
      <c r="U163" s="5">
        <v>-8884562000000</v>
      </c>
      <c r="V163" s="5">
        <v>-7743698000000</v>
      </c>
      <c r="W163" s="5">
        <v>-7481235000000</v>
      </c>
      <c r="X163" s="5">
        <v>-5719629000000</v>
      </c>
      <c r="Y163" s="5">
        <v>-5121105000000</v>
      </c>
      <c r="Z163" s="5">
        <v>-5951020000000</v>
      </c>
      <c r="AA163" s="2">
        <v>-4001498000000</v>
      </c>
    </row>
    <row r="164" spans="3:27" ht="15.5" x14ac:dyDescent="0.35">
      <c r="C164" t="s">
        <v>2185</v>
      </c>
      <c r="D164" s="5">
        <v>-4629000000</v>
      </c>
      <c r="E164" s="5">
        <v>-25220000000</v>
      </c>
      <c r="F164" s="5">
        <v>-8859000000</v>
      </c>
      <c r="G164" s="5">
        <v>-10894000000</v>
      </c>
      <c r="I164" s="5">
        <v>-60530000000</v>
      </c>
      <c r="J164" s="5">
        <v>-66938000000</v>
      </c>
      <c r="K164" s="5">
        <v>-83612000000</v>
      </c>
      <c r="L164" s="5">
        <v>-200109000000</v>
      </c>
      <c r="M164" s="5">
        <v>-138968000000</v>
      </c>
      <c r="N164" s="5">
        <v>-201737000000</v>
      </c>
      <c r="O164" s="5">
        <v>-1756533000000</v>
      </c>
      <c r="P164" s="5">
        <v>-259285000000</v>
      </c>
      <c r="Q164" s="5">
        <v>-222047000000</v>
      </c>
      <c r="R164" s="5">
        <v>-543059000000</v>
      </c>
      <c r="S164" s="5">
        <v>-661503000000</v>
      </c>
      <c r="T164" s="5">
        <v>-210159000000</v>
      </c>
      <c r="U164" s="5">
        <v>-78163000000</v>
      </c>
      <c r="V164" s="5">
        <v>-710007000000</v>
      </c>
      <c r="W164" s="5">
        <v>-626309000000</v>
      </c>
      <c r="X164" s="5">
        <v>-423800000000</v>
      </c>
      <c r="Y164" s="5">
        <v>-250162000000</v>
      </c>
      <c r="Z164" s="5">
        <v>107578000000</v>
      </c>
      <c r="AA164" s="2">
        <v>-224360000000</v>
      </c>
    </row>
    <row r="165" spans="3:27" ht="15.5" x14ac:dyDescent="0.35">
      <c r="C165" t="s">
        <v>2079</v>
      </c>
    </row>
    <row r="166" spans="3:27" ht="15.5" x14ac:dyDescent="0.35">
      <c r="C166" t="s">
        <v>2186</v>
      </c>
    </row>
    <row r="167" spans="3:27" ht="15.5" x14ac:dyDescent="0.35">
      <c r="C167" t="s">
        <v>2081</v>
      </c>
      <c r="L167" s="5">
        <v>456693000000</v>
      </c>
      <c r="M167" s="5">
        <v>-408209000000</v>
      </c>
      <c r="N167" s="5">
        <v>3439935000000</v>
      </c>
      <c r="O167" s="5">
        <v>-3269894000000</v>
      </c>
      <c r="P167" s="5">
        <v>1283810000000</v>
      </c>
      <c r="Q167" s="5">
        <v>2052695000000</v>
      </c>
      <c r="R167" s="5">
        <v>-297198000000</v>
      </c>
      <c r="S167" s="5">
        <v>-50052000000</v>
      </c>
      <c r="T167" s="5">
        <v>-1527512000000</v>
      </c>
      <c r="U167" s="5">
        <v>244647000000</v>
      </c>
      <c r="V167" s="5">
        <v>2845097000000</v>
      </c>
      <c r="W167" s="5">
        <v>-1857965000000</v>
      </c>
      <c r="X167" s="5">
        <v>1006154000000</v>
      </c>
      <c r="Y167" s="5">
        <v>-230316000000</v>
      </c>
      <c r="Z167" s="5">
        <v>2179337000000</v>
      </c>
      <c r="AA167" s="2">
        <v>1193365000000</v>
      </c>
    </row>
    <row r="168" spans="3:27" ht="15.5" x14ac:dyDescent="0.35">
      <c r="C168" t="s">
        <v>2327</v>
      </c>
      <c r="O168" s="5">
        <v>2250529000000</v>
      </c>
    </row>
    <row r="169" spans="3:27" ht="15.5" x14ac:dyDescent="0.35">
      <c r="C169" t="s">
        <v>2136</v>
      </c>
      <c r="D169" s="5">
        <v>-635763000000</v>
      </c>
      <c r="E169" s="5">
        <v>641267000000</v>
      </c>
      <c r="F169" s="5">
        <v>-1226536000000</v>
      </c>
      <c r="G169" s="5">
        <v>544990000000</v>
      </c>
      <c r="I169" s="5">
        <v>-901809000000</v>
      </c>
      <c r="J169" s="5">
        <v>-3005585000000</v>
      </c>
      <c r="K169" s="5">
        <v>-673398000000</v>
      </c>
      <c r="L169" s="5">
        <v>1808280000000</v>
      </c>
      <c r="M169" s="5">
        <v>822442000000</v>
      </c>
      <c r="N169" s="5">
        <v>-1386873000000</v>
      </c>
      <c r="O169" s="5">
        <v>-1300846000000</v>
      </c>
      <c r="P169" s="5">
        <v>1566314000000</v>
      </c>
      <c r="Q169" s="5">
        <v>319798000000</v>
      </c>
      <c r="R169" s="5">
        <v>-323427000000</v>
      </c>
      <c r="S169" s="5">
        <v>-499006000000</v>
      </c>
      <c r="T169" s="5">
        <v>-455028000000</v>
      </c>
      <c r="U169" s="5">
        <v>-12018000000</v>
      </c>
      <c r="V169" s="5">
        <v>21718000000</v>
      </c>
      <c r="W169" s="5">
        <v>152608000000</v>
      </c>
      <c r="X169" s="5">
        <v>139300000000</v>
      </c>
      <c r="Y169" s="5">
        <v>181935000000</v>
      </c>
      <c r="Z169" s="5">
        <v>-195457000000</v>
      </c>
      <c r="AA169" s="2">
        <v>-175524000000</v>
      </c>
    </row>
    <row r="170" spans="3:27" ht="15.5" x14ac:dyDescent="0.35">
      <c r="C170" t="s">
        <v>2328</v>
      </c>
      <c r="D170" s="5">
        <v>632694000000</v>
      </c>
      <c r="E170" s="5">
        <v>966679000000</v>
      </c>
      <c r="F170" s="5">
        <v>-1582740000000</v>
      </c>
      <c r="G170" s="5">
        <v>2055587000000</v>
      </c>
      <c r="I170" s="5">
        <v>-231614000000</v>
      </c>
      <c r="J170" s="5">
        <v>598647000000</v>
      </c>
      <c r="K170" s="5">
        <v>3480309000000</v>
      </c>
      <c r="L170" s="5">
        <v>-2556447000000</v>
      </c>
      <c r="M170" s="5">
        <v>8818111000000</v>
      </c>
      <c r="N170" s="5">
        <v>-8394006000000</v>
      </c>
      <c r="O170" s="5">
        <v>-3732413000000</v>
      </c>
      <c r="P170" s="5">
        <v>296028000000</v>
      </c>
      <c r="Q170" s="5">
        <v>-296028000000</v>
      </c>
      <c r="S170" s="5">
        <v>540541000000</v>
      </c>
      <c r="T170" s="5">
        <v>-540541000000</v>
      </c>
      <c r="U170" s="5">
        <v>783752000000</v>
      </c>
      <c r="V170" s="5">
        <v>-783752000000</v>
      </c>
      <c r="Z170" s="5">
        <v>40529000000</v>
      </c>
      <c r="AA170" s="2">
        <v>-40529000000</v>
      </c>
    </row>
    <row r="171" spans="3:27" ht="15.5" x14ac:dyDescent="0.35">
      <c r="C171" t="s">
        <v>2085</v>
      </c>
      <c r="D171" s="5">
        <v>-2902393000000</v>
      </c>
      <c r="E171" s="5">
        <v>-8740384000000</v>
      </c>
      <c r="F171" s="5">
        <v>-1283373000000</v>
      </c>
      <c r="G171" s="5">
        <v>-5832034000000</v>
      </c>
      <c r="I171" s="5">
        <v>-21058377000000</v>
      </c>
      <c r="J171" s="5">
        <v>-16940823000000</v>
      </c>
      <c r="K171" s="5">
        <v>-19981711000000</v>
      </c>
      <c r="L171" s="5">
        <v>-15390473000000</v>
      </c>
      <c r="M171" s="5">
        <v>-4150597000000</v>
      </c>
      <c r="N171" s="5">
        <v>-9044074000000</v>
      </c>
      <c r="O171" s="5">
        <v>-1281053000000</v>
      </c>
      <c r="P171" s="5">
        <v>-3275815000000</v>
      </c>
      <c r="Q171" s="5">
        <v>-3001104000000</v>
      </c>
      <c r="R171" s="5">
        <v>6010332000000</v>
      </c>
      <c r="S171" s="5">
        <v>3619802000000</v>
      </c>
      <c r="T171" s="5">
        <v>-7369646000000</v>
      </c>
      <c r="U171" s="5">
        <v>-13243487000000</v>
      </c>
      <c r="V171" s="5">
        <v>-6810182000000</v>
      </c>
      <c r="W171" s="5">
        <v>-14409915000000</v>
      </c>
      <c r="X171" s="5">
        <v>-17081151000000</v>
      </c>
      <c r="Y171" s="5">
        <v>1202308000000</v>
      </c>
      <c r="Z171" s="5">
        <v>-13128195000000</v>
      </c>
      <c r="AA171" s="2">
        <v>-10880054000000</v>
      </c>
    </row>
    <row r="172" spans="3:27" ht="15.5" x14ac:dyDescent="0.35">
      <c r="C172" t="s">
        <v>790</v>
      </c>
    </row>
    <row r="173" spans="3:27" ht="15.5" x14ac:dyDescent="0.35">
      <c r="C173" t="s">
        <v>403</v>
      </c>
    </row>
    <row r="174" spans="3:27" ht="15.5" x14ac:dyDescent="0.35">
      <c r="C174" t="s">
        <v>2329</v>
      </c>
      <c r="T174" s="5">
        <v>-419798000000</v>
      </c>
      <c r="U174" s="5">
        <v>-1260230000000</v>
      </c>
    </row>
    <row r="175" spans="3:27" ht="15.5" x14ac:dyDescent="0.35">
      <c r="C175" t="s">
        <v>2330</v>
      </c>
      <c r="D175" s="5">
        <v>-318643000000</v>
      </c>
      <c r="E175" s="5">
        <v>35524000000</v>
      </c>
      <c r="F175" s="5">
        <v>151004000000</v>
      </c>
      <c r="G175" s="5">
        <v>741851000000</v>
      </c>
      <c r="I175" s="5">
        <v>278698000000</v>
      </c>
      <c r="J175" s="5">
        <v>99975000000</v>
      </c>
      <c r="K175" s="5">
        <v>-2060665000000</v>
      </c>
      <c r="L175" s="5">
        <v>-524122000000</v>
      </c>
      <c r="M175" s="5">
        <v>-91346000000</v>
      </c>
      <c r="N175" s="5">
        <v>-246325000000</v>
      </c>
      <c r="O175" s="5">
        <v>-758194000000</v>
      </c>
      <c r="P175" s="5">
        <v>-446997000000</v>
      </c>
      <c r="Q175" s="5">
        <v>-461214000000</v>
      </c>
      <c r="R175" s="5">
        <v>-279254000000</v>
      </c>
      <c r="S175" s="5">
        <v>290942000000</v>
      </c>
      <c r="T175" s="5">
        <v>447216000000</v>
      </c>
      <c r="U175" s="5">
        <v>-333916000000</v>
      </c>
      <c r="V175" s="5">
        <v>-142475000000</v>
      </c>
      <c r="W175" s="5">
        <v>103100000000</v>
      </c>
      <c r="X175" s="5">
        <v>1223699000000</v>
      </c>
      <c r="Y175" s="5">
        <v>-328262000000</v>
      </c>
      <c r="Z175" s="5">
        <v>-1181184000000</v>
      </c>
      <c r="AA175" s="2">
        <v>-787063000000</v>
      </c>
    </row>
    <row r="176" spans="3:27" ht="15.5" x14ac:dyDescent="0.35">
      <c r="C176" t="s">
        <v>2192</v>
      </c>
      <c r="D176" s="5">
        <v>-3224105000000</v>
      </c>
      <c r="E176" s="5">
        <v>-7096914000000</v>
      </c>
      <c r="F176" s="5">
        <v>-3941645000000</v>
      </c>
      <c r="G176" s="5">
        <v>-2489606000000</v>
      </c>
      <c r="I176" s="5">
        <v>-21913102000000</v>
      </c>
      <c r="J176" s="5">
        <v>-19247786000000</v>
      </c>
      <c r="K176" s="5">
        <v>-19235465000000</v>
      </c>
      <c r="L176" s="5">
        <v>-16206069000000</v>
      </c>
      <c r="M176" s="5">
        <v>4990401000000</v>
      </c>
      <c r="N176" s="5">
        <v>-15631343000000</v>
      </c>
      <c r="O176" s="5">
        <v>-8091871000000</v>
      </c>
      <c r="P176" s="5">
        <v>-576660000000</v>
      </c>
      <c r="Q176" s="5">
        <v>-1385853000000</v>
      </c>
      <c r="R176" s="5">
        <v>5110453000000</v>
      </c>
      <c r="S176" s="5">
        <v>3902227000000</v>
      </c>
      <c r="T176" s="5">
        <v>-9865309000000</v>
      </c>
      <c r="U176" s="5">
        <v>-13821252000000</v>
      </c>
      <c r="V176" s="5">
        <v>-4869594000000</v>
      </c>
      <c r="W176" s="5">
        <v>-16012172000000</v>
      </c>
      <c r="X176" s="5">
        <v>-14711998000000</v>
      </c>
      <c r="Y176" s="5">
        <v>825665000000</v>
      </c>
      <c r="Z176" s="5">
        <v>-12284970000000</v>
      </c>
      <c r="AA176" s="2">
        <v>-10689805000000</v>
      </c>
    </row>
    <row r="177" spans="3:27" ht="15.5" x14ac:dyDescent="0.35">
      <c r="C177" t="s">
        <v>2193</v>
      </c>
    </row>
    <row r="178" spans="3:27" ht="15.5" x14ac:dyDescent="0.35">
      <c r="C178" t="s">
        <v>2331</v>
      </c>
      <c r="Y178" s="5">
        <v>-42332000000</v>
      </c>
      <c r="Z178" s="5">
        <v>-27755000000</v>
      </c>
    </row>
    <row r="179" spans="3:27" ht="15.5" x14ac:dyDescent="0.35">
      <c r="C179" t="s">
        <v>2001</v>
      </c>
    </row>
    <row r="180" spans="3:27" ht="15.5" x14ac:dyDescent="0.35">
      <c r="C180" t="s">
        <v>1459</v>
      </c>
      <c r="D180" s="5">
        <v>-1108105000000</v>
      </c>
      <c r="E180" s="5">
        <v>5667163000000</v>
      </c>
      <c r="F180" s="5">
        <v>-1156171000000</v>
      </c>
      <c r="G180" s="5">
        <v>4303372000000</v>
      </c>
      <c r="I180" s="5">
        <v>7665516000000</v>
      </c>
      <c r="J180" s="5">
        <v>-7660035000000</v>
      </c>
      <c r="K180" s="5">
        <v>2238400000000</v>
      </c>
      <c r="L180" s="5">
        <v>5173106000000</v>
      </c>
      <c r="M180" s="5">
        <v>2450804000000</v>
      </c>
      <c r="N180" s="5">
        <v>7014234000000</v>
      </c>
      <c r="O180" s="5">
        <v>-724234000000</v>
      </c>
      <c r="P180" s="5">
        <v>1013391000000</v>
      </c>
      <c r="Q180" s="5">
        <v>-298094000000</v>
      </c>
      <c r="R180" s="5">
        <v>-855425000000</v>
      </c>
      <c r="S180" s="5">
        <v>-6554381000000</v>
      </c>
      <c r="T180" s="5">
        <v>2050862000000</v>
      </c>
      <c r="U180" s="5">
        <v>5411282000000</v>
      </c>
      <c r="V180" s="5">
        <v>2694294000000</v>
      </c>
      <c r="W180" s="5">
        <v>1607669000000</v>
      </c>
      <c r="X180" s="5">
        <v>3204258000000</v>
      </c>
      <c r="Y180" s="5">
        <v>-35778000000</v>
      </c>
      <c r="Z180" s="5">
        <v>299307000000</v>
      </c>
      <c r="AA180" s="2">
        <v>1386576000000</v>
      </c>
    </row>
    <row r="181" spans="3:27" ht="15.5" x14ac:dyDescent="0.35">
      <c r="C181" t="s">
        <v>1460</v>
      </c>
      <c r="D181" s="5">
        <v>2748672000000</v>
      </c>
      <c r="E181" s="5">
        <v>520555000000</v>
      </c>
      <c r="F181" s="5">
        <v>173892000000</v>
      </c>
      <c r="G181" s="5">
        <v>1199091000000</v>
      </c>
      <c r="I181" s="5">
        <v>3341936000000</v>
      </c>
      <c r="J181" s="5">
        <v>-2072785000000</v>
      </c>
      <c r="K181" s="5">
        <v>-9568873000000</v>
      </c>
      <c r="L181" s="5">
        <v>1897458000000</v>
      </c>
      <c r="M181" s="5">
        <v>4519937000000</v>
      </c>
      <c r="N181" s="5">
        <v>2617551000000</v>
      </c>
      <c r="O181" s="5">
        <v>2536127000000</v>
      </c>
      <c r="P181" s="5">
        <v>-333524000000</v>
      </c>
      <c r="Q181" s="5">
        <v>1601623000000</v>
      </c>
      <c r="R181" s="5">
        <v>-226999000000</v>
      </c>
      <c r="S181" s="5">
        <v>-2494008000000</v>
      </c>
      <c r="T181" s="5">
        <v>3027783000000</v>
      </c>
      <c r="U181" s="5">
        <v>4742990000000</v>
      </c>
      <c r="V181" s="5">
        <v>3771055000000</v>
      </c>
      <c r="W181" s="5">
        <v>1973562000000</v>
      </c>
      <c r="X181" s="5">
        <v>6033351000000</v>
      </c>
      <c r="Y181" s="5">
        <v>2516775000000</v>
      </c>
      <c r="Z181" s="5">
        <v>1452296000000</v>
      </c>
      <c r="AA181" s="2">
        <v>1682901000000</v>
      </c>
    </row>
    <row r="182" spans="3:27" ht="15.5" x14ac:dyDescent="0.35">
      <c r="C182" t="s">
        <v>2332</v>
      </c>
      <c r="D182" s="5">
        <v>-2614679000000</v>
      </c>
      <c r="E182" s="5">
        <v>295387000000</v>
      </c>
      <c r="F182" s="5">
        <v>10900806000000</v>
      </c>
      <c r="G182" s="5">
        <v>2888837000000</v>
      </c>
      <c r="I182" s="5">
        <v>11863255000000</v>
      </c>
      <c r="J182" s="5">
        <v>21318949000000</v>
      </c>
      <c r="K182" s="5">
        <v>20981088000000</v>
      </c>
      <c r="L182" s="5">
        <v>-4956606000000</v>
      </c>
      <c r="M182" s="5">
        <v>-9820154000000</v>
      </c>
      <c r="N182" s="5">
        <v>4106159000000</v>
      </c>
      <c r="O182" s="5">
        <v>-6621842000000</v>
      </c>
      <c r="P182" s="5">
        <v>4003580000000</v>
      </c>
      <c r="Q182" s="5">
        <v>-2972444000000</v>
      </c>
      <c r="R182" s="5">
        <v>-9777123000000</v>
      </c>
      <c r="S182" s="5">
        <v>5032852000000</v>
      </c>
      <c r="T182" s="5">
        <v>1926974000000</v>
      </c>
      <c r="U182" s="5">
        <v>5178325000000</v>
      </c>
      <c r="V182" s="5">
        <v>-3206551000000</v>
      </c>
      <c r="W182" s="5">
        <v>2703536000000</v>
      </c>
      <c r="X182" s="5">
        <v>3521386000000</v>
      </c>
      <c r="Y182" s="5">
        <v>-8021335000000</v>
      </c>
      <c r="Z182" s="5">
        <v>13209429000000</v>
      </c>
      <c r="AA182" s="2">
        <v>-30170000000</v>
      </c>
    </row>
    <row r="183" spans="3:27" ht="15.5" x14ac:dyDescent="0.35">
      <c r="C183" t="s">
        <v>2180</v>
      </c>
      <c r="D183" s="5">
        <v>-974112000000</v>
      </c>
      <c r="E183" s="5">
        <v>6483105000000</v>
      </c>
      <c r="F183" s="5">
        <v>9918527000000</v>
      </c>
      <c r="G183" s="5">
        <v>8391300000000</v>
      </c>
      <c r="I183" s="5">
        <v>22870707000000</v>
      </c>
      <c r="J183" s="5">
        <v>11586129000000</v>
      </c>
      <c r="K183" s="5">
        <v>13650615000000</v>
      </c>
      <c r="L183" s="5">
        <v>2113958000000</v>
      </c>
      <c r="M183" s="5">
        <v>-2849413000000</v>
      </c>
      <c r="N183" s="5">
        <v>13737944000000</v>
      </c>
      <c r="O183" s="5">
        <v>-4809949000000</v>
      </c>
      <c r="P183" s="5">
        <v>4683447000000</v>
      </c>
      <c r="Q183" s="5">
        <v>-1668915000000</v>
      </c>
      <c r="R183" s="5">
        <v>-10859547000000</v>
      </c>
      <c r="S183" s="5">
        <v>-4015537000000</v>
      </c>
      <c r="T183" s="5">
        <v>7005619000000</v>
      </c>
      <c r="U183" s="5">
        <v>15332597000000</v>
      </c>
      <c r="V183" s="5">
        <v>3258798000000</v>
      </c>
      <c r="W183" s="5">
        <v>6284767000000</v>
      </c>
      <c r="X183" s="5">
        <v>12758995000000</v>
      </c>
      <c r="Y183" s="5">
        <v>-5540338000000</v>
      </c>
      <c r="Z183" s="5">
        <v>14961032000000</v>
      </c>
      <c r="AA183" s="2">
        <v>3039307000000</v>
      </c>
    </row>
    <row r="184" spans="3:27" ht="15.5" x14ac:dyDescent="0.35">
      <c r="C184" t="s">
        <v>2090</v>
      </c>
      <c r="D184" s="5">
        <v>-2246307000000</v>
      </c>
      <c r="E184" s="5">
        <v>1940550000000</v>
      </c>
      <c r="F184" s="5">
        <v>-1233693000000</v>
      </c>
      <c r="G184" s="5">
        <v>1695805000000</v>
      </c>
      <c r="I184" s="5">
        <v>3902696000000</v>
      </c>
      <c r="J184" s="5">
        <v>907050000000</v>
      </c>
      <c r="K184" s="5">
        <v>668409000000</v>
      </c>
      <c r="L184" s="5">
        <v>106435000000</v>
      </c>
      <c r="M184" s="5">
        <v>-193282000000</v>
      </c>
      <c r="N184" s="5">
        <v>-2004958000000</v>
      </c>
      <c r="O184" s="5">
        <v>1247720000000</v>
      </c>
      <c r="P184" s="5">
        <v>-1482435000000</v>
      </c>
      <c r="Q184" s="5">
        <v>1761781000000</v>
      </c>
      <c r="R184" s="5">
        <v>1047316000000</v>
      </c>
      <c r="S184" s="5">
        <v>-601499000000</v>
      </c>
      <c r="T184" s="5">
        <v>730417000000</v>
      </c>
      <c r="U184" s="5">
        <v>-1129263000000</v>
      </c>
      <c r="V184" s="5">
        <v>-1143000000</v>
      </c>
      <c r="W184" s="5">
        <v>873772000000</v>
      </c>
      <c r="X184" s="5">
        <v>517202000000</v>
      </c>
      <c r="Y184" s="5">
        <v>-32966000000</v>
      </c>
      <c r="Z184" s="5">
        <v>-3180568000000</v>
      </c>
      <c r="AA184" s="2">
        <v>-208877000000</v>
      </c>
    </row>
    <row r="185" spans="3:27" ht="15.5" x14ac:dyDescent="0.35">
      <c r="C185" t="s">
        <v>2091</v>
      </c>
      <c r="D185" s="5">
        <v>377565000000</v>
      </c>
      <c r="E185" s="5">
        <v>-126336000000</v>
      </c>
      <c r="F185" s="5">
        <v>-864827000000</v>
      </c>
      <c r="G185" s="5">
        <v>150885000000</v>
      </c>
      <c r="I185" s="5">
        <v>-252393000000</v>
      </c>
      <c r="J185" s="5">
        <v>-802034000000</v>
      </c>
      <c r="K185" s="5">
        <v>1610113000000</v>
      </c>
      <c r="L185" s="5">
        <v>192363000000</v>
      </c>
      <c r="M185" s="5">
        <v>383775000000</v>
      </c>
      <c r="N185" s="5">
        <v>164140000000</v>
      </c>
      <c r="O185" s="5">
        <v>-28528000000</v>
      </c>
      <c r="P185" s="5">
        <v>-54252000000</v>
      </c>
      <c r="Q185" s="5">
        <v>256295000000</v>
      </c>
      <c r="R185" s="5">
        <v>-75521000000</v>
      </c>
      <c r="S185" s="5">
        <v>367099000000</v>
      </c>
      <c r="T185" s="5">
        <v>-214974000000</v>
      </c>
      <c r="U185" s="5">
        <v>1769000000</v>
      </c>
      <c r="V185" s="5">
        <v>-86142000000</v>
      </c>
      <c r="W185" s="5">
        <v>863315000000</v>
      </c>
      <c r="X185" s="5">
        <v>204914000000</v>
      </c>
      <c r="Y185" s="5">
        <v>-9790000000</v>
      </c>
      <c r="Z185" s="5">
        <v>-408919000000</v>
      </c>
      <c r="AA185" s="2">
        <v>579387000000</v>
      </c>
    </row>
    <row r="186" spans="3:27" ht="15.5" x14ac:dyDescent="0.35">
      <c r="C186" t="s">
        <v>2333</v>
      </c>
      <c r="D186" s="5">
        <v>-326529000000</v>
      </c>
      <c r="E186" s="5">
        <v>-362671000000</v>
      </c>
      <c r="F186" s="5">
        <v>-133211000000</v>
      </c>
      <c r="G186" s="5">
        <v>-55816000000</v>
      </c>
      <c r="I186" s="5">
        <v>-736542000000</v>
      </c>
      <c r="J186" s="5">
        <v>-924090000000</v>
      </c>
      <c r="K186" s="5">
        <v>-781759000000</v>
      </c>
      <c r="L186" s="5">
        <v>-691986000000</v>
      </c>
      <c r="M186" s="5">
        <v>-668788000000</v>
      </c>
      <c r="N186" s="5">
        <v>-957194000000</v>
      </c>
      <c r="O186" s="5">
        <v>-1349987000000</v>
      </c>
      <c r="P186" s="5">
        <v>-2017696000000</v>
      </c>
      <c r="Q186" s="5">
        <v>-1742941000000</v>
      </c>
      <c r="R186" s="5">
        <v>-1629724000000</v>
      </c>
      <c r="S186" s="5">
        <v>-1924029000000</v>
      </c>
      <c r="T186" s="5">
        <v>-1322196000000</v>
      </c>
      <c r="U186" s="5">
        <v>-1561180000000</v>
      </c>
      <c r="V186" s="5">
        <v>-1447263000000</v>
      </c>
      <c r="W186" s="5">
        <v>-997437000000</v>
      </c>
      <c r="X186" s="5">
        <v>-1055195000000</v>
      </c>
      <c r="Y186" s="5">
        <v>-1205726000000</v>
      </c>
      <c r="Z186" s="5">
        <v>-1019841000000</v>
      </c>
      <c r="AA186" s="2">
        <v>-1061200000000</v>
      </c>
    </row>
    <row r="187" spans="3:27" ht="15.5" x14ac:dyDescent="0.35">
      <c r="C187" t="s">
        <v>2199</v>
      </c>
      <c r="D187" s="5">
        <v>-3169383000000</v>
      </c>
      <c r="E187" s="5">
        <v>7934648000000</v>
      </c>
      <c r="F187" s="5">
        <v>7686796000000</v>
      </c>
      <c r="G187" s="5">
        <v>10182174000000</v>
      </c>
      <c r="I187" s="5">
        <v>25784468000000</v>
      </c>
      <c r="J187" s="5">
        <v>10767055000000</v>
      </c>
      <c r="K187" s="5">
        <v>15147378000000</v>
      </c>
      <c r="L187" s="5">
        <v>1720770000000</v>
      </c>
      <c r="M187" s="5">
        <v>-3327708000000</v>
      </c>
      <c r="N187" s="5">
        <v>10939932000000</v>
      </c>
      <c r="O187" s="5">
        <v>-4940744000000</v>
      </c>
      <c r="P187" s="5">
        <v>1129064000000</v>
      </c>
      <c r="Q187" s="5">
        <v>-1393780000000</v>
      </c>
      <c r="R187" s="5">
        <v>-11517476000000</v>
      </c>
      <c r="S187" s="5">
        <v>-6173966000000</v>
      </c>
      <c r="T187" s="5">
        <v>6198866000000</v>
      </c>
      <c r="U187" s="5">
        <v>12643923000000</v>
      </c>
      <c r="V187" s="5">
        <v>1724250000000</v>
      </c>
      <c r="W187" s="5">
        <v>7024417000000</v>
      </c>
      <c r="X187" s="5">
        <v>12425916000000</v>
      </c>
      <c r="Y187" s="5">
        <v>-6831152000000</v>
      </c>
      <c r="Z187" s="5">
        <v>10323949000000</v>
      </c>
      <c r="AA187" s="2">
        <v>2348617000000</v>
      </c>
    </row>
    <row r="188" spans="3:27" ht="15.5" x14ac:dyDescent="0.35">
      <c r="C188" t="s">
        <v>2097</v>
      </c>
      <c r="D188" s="5">
        <v>-6393488000000</v>
      </c>
      <c r="E188" s="5">
        <v>837734000000</v>
      </c>
      <c r="F188" s="5">
        <v>3745151000000</v>
      </c>
      <c r="G188" s="5">
        <v>7692568000000</v>
      </c>
      <c r="I188" s="5">
        <v>3871366000000</v>
      </c>
      <c r="J188" s="5">
        <v>-8480731000000</v>
      </c>
      <c r="K188" s="5">
        <v>-4088087000000</v>
      </c>
      <c r="L188" s="5">
        <v>-14485299000000</v>
      </c>
      <c r="M188" s="5">
        <v>1662693000000</v>
      </c>
      <c r="N188" s="5">
        <v>-4691411000000</v>
      </c>
      <c r="O188" s="5">
        <v>-13032615000000</v>
      </c>
      <c r="P188" s="5">
        <v>552404000000</v>
      </c>
      <c r="Q188" s="5">
        <v>-2779633000000</v>
      </c>
      <c r="R188" s="5">
        <v>-6407023000000</v>
      </c>
      <c r="S188" s="5">
        <v>-2271739000000</v>
      </c>
      <c r="T188" s="5">
        <v>-3666443000000</v>
      </c>
      <c r="U188" s="5">
        <v>-1177329000000</v>
      </c>
      <c r="V188" s="5">
        <v>-3145344000000</v>
      </c>
      <c r="W188" s="5">
        <v>-8987755000000</v>
      </c>
      <c r="X188" s="5">
        <v>-2286082000000</v>
      </c>
      <c r="Y188" s="5">
        <v>-6005487000000</v>
      </c>
      <c r="Z188" s="5">
        <v>-1961021000000</v>
      </c>
      <c r="AA188" s="2">
        <v>-8341188000000</v>
      </c>
    </row>
    <row r="189" spans="3:27" ht="15.5" x14ac:dyDescent="0.35">
      <c r="C189" t="s">
        <v>161</v>
      </c>
      <c r="D189" s="5">
        <v>5107989000000</v>
      </c>
      <c r="E189" s="5">
        <v>1501017000000</v>
      </c>
      <c r="F189" s="5">
        <v>-3535115000000</v>
      </c>
      <c r="G189" s="5">
        <v>-9304940000000</v>
      </c>
      <c r="I189" s="5">
        <v>-4529242000000</v>
      </c>
      <c r="J189" s="5">
        <v>5822782000000</v>
      </c>
      <c r="K189" s="5">
        <v>3877635000000</v>
      </c>
      <c r="L189" s="5">
        <v>-2041972000000</v>
      </c>
      <c r="M189" s="5">
        <v>-7051320000000</v>
      </c>
      <c r="N189" s="5">
        <v>-8478567000000</v>
      </c>
      <c r="O189" s="5">
        <v>1092837000000</v>
      </c>
      <c r="P189" s="5">
        <v>-4382163000000</v>
      </c>
      <c r="Q189" s="5">
        <v>23079000000</v>
      </c>
      <c r="R189" s="5">
        <v>-3684758000000</v>
      </c>
      <c r="S189" s="5">
        <v>-5166051000000</v>
      </c>
      <c r="T189" s="5">
        <v>-2696580000000</v>
      </c>
      <c r="U189" s="5">
        <v>3419528000000</v>
      </c>
      <c r="V189" s="5">
        <v>3688814000000</v>
      </c>
      <c r="W189" s="5">
        <v>11267898000000</v>
      </c>
      <c r="X189" s="5">
        <v>2483919000000</v>
      </c>
      <c r="Y189" s="5">
        <v>-1836963000000</v>
      </c>
      <c r="Z189" s="5">
        <v>621026000000</v>
      </c>
      <c r="AA189" s="2">
        <v>546572000000</v>
      </c>
    </row>
    <row r="190" spans="3:27" ht="15.5" x14ac:dyDescent="0.35">
      <c r="C190" t="s">
        <v>162</v>
      </c>
      <c r="D190" s="5">
        <v>-4814709000000</v>
      </c>
      <c r="E190" s="5">
        <v>-4075150000000</v>
      </c>
      <c r="F190" s="5">
        <v>-1565050000000</v>
      </c>
      <c r="G190" s="5">
        <v>-3677270000000</v>
      </c>
      <c r="I190" s="5">
        <v>-7702332000000</v>
      </c>
      <c r="J190" s="5">
        <v>-9430971000000</v>
      </c>
      <c r="K190" s="5">
        <v>1414534000000</v>
      </c>
      <c r="L190" s="5">
        <v>11554210000000</v>
      </c>
      <c r="M190" s="5">
        <v>-6543708000000</v>
      </c>
      <c r="N190" s="5">
        <v>-5281898000000</v>
      </c>
      <c r="O190" s="5">
        <v>2031338000000</v>
      </c>
      <c r="P190" s="5">
        <v>3386812000000</v>
      </c>
      <c r="Q190" s="5">
        <v>-3189178000000</v>
      </c>
      <c r="R190" s="5">
        <v>-12658168000000</v>
      </c>
      <c r="S190" s="5">
        <v>2757297000000</v>
      </c>
      <c r="T190" s="5">
        <v>-1965659000000</v>
      </c>
      <c r="U190" s="5">
        <v>-2467186000000</v>
      </c>
      <c r="V190" s="5">
        <v>-3378453000000</v>
      </c>
      <c r="W190" s="5">
        <v>1760110000000</v>
      </c>
      <c r="X190" s="5">
        <v>3575115000000</v>
      </c>
      <c r="Y190" s="5">
        <v>175831000000</v>
      </c>
      <c r="Z190" s="5">
        <v>1070294000000</v>
      </c>
      <c r="AA190" s="2">
        <v>5058435000000</v>
      </c>
    </row>
    <row r="191" spans="3:27" ht="15.5" x14ac:dyDescent="0.35">
      <c r="C191" t="s">
        <v>2334</v>
      </c>
      <c r="D191" s="5">
        <v>6215229000000</v>
      </c>
      <c r="E191" s="5">
        <v>9265238000000</v>
      </c>
      <c r="F191" s="5">
        <v>19984067000000</v>
      </c>
      <c r="G191" s="5">
        <v>3813135000000</v>
      </c>
      <c r="I191" s="5">
        <v>46204487000000</v>
      </c>
      <c r="J191" s="5">
        <v>24646949000000</v>
      </c>
      <c r="K191" s="5">
        <v>7569475000000</v>
      </c>
      <c r="L191" s="5">
        <v>20396313000000</v>
      </c>
      <c r="M191" s="5">
        <v>14484264000000</v>
      </c>
      <c r="N191" s="5">
        <v>14261980000000</v>
      </c>
      <c r="O191" s="5">
        <v>14230918000000</v>
      </c>
      <c r="P191" s="5">
        <v>20655972000000</v>
      </c>
      <c r="Q191" s="5">
        <v>26141484000000</v>
      </c>
      <c r="R191" s="5">
        <v>21992986000000</v>
      </c>
      <c r="S191" s="5">
        <v>16379005000000</v>
      </c>
      <c r="T191" s="5">
        <v>10848826000000</v>
      </c>
      <c r="U191" s="5">
        <v>7588719000000</v>
      </c>
      <c r="V191" s="5">
        <v>7810258000000</v>
      </c>
      <c r="W191" s="5">
        <v>8978175000000</v>
      </c>
      <c r="X191" s="5">
        <v>6314458000000</v>
      </c>
      <c r="Y191" s="5">
        <v>3589432000000</v>
      </c>
      <c r="Z191" s="5">
        <v>3566473000000</v>
      </c>
      <c r="AA191" s="2">
        <v>25449088000000</v>
      </c>
    </row>
    <row r="192" spans="3:27" ht="15.5" x14ac:dyDescent="0.35">
      <c r="C192" t="s">
        <v>2335</v>
      </c>
    </row>
    <row r="193" spans="3:27" ht="15.5" x14ac:dyDescent="0.35">
      <c r="C193" t="s">
        <v>2336</v>
      </c>
    </row>
    <row r="194" spans="3:27" ht="15.5" x14ac:dyDescent="0.35">
      <c r="C194" t="s">
        <v>2337</v>
      </c>
      <c r="D194" s="5">
        <v>-10955429000000</v>
      </c>
      <c r="E194" s="5">
        <v>-13120462000000</v>
      </c>
      <c r="F194" s="5">
        <v>-21474476000000</v>
      </c>
      <c r="G194" s="5">
        <v>-7382018000000</v>
      </c>
      <c r="I194" s="5">
        <v>-53351201000000</v>
      </c>
      <c r="J194" s="5">
        <v>-32378922000000</v>
      </c>
      <c r="K194" s="5">
        <v>-5107824000000</v>
      </c>
      <c r="L194" s="5">
        <v>-8512002000000</v>
      </c>
      <c r="M194" s="5">
        <v>-20641778000000</v>
      </c>
      <c r="N194" s="5">
        <v>-19309969000000</v>
      </c>
      <c r="O194" s="5">
        <v>-15560156000000</v>
      </c>
      <c r="P194" s="5">
        <v>-16943517000000</v>
      </c>
      <c r="Q194" s="5">
        <v>-27806254000000</v>
      </c>
      <c r="R194" s="5">
        <v>-34683210000000</v>
      </c>
      <c r="S194" s="5">
        <v>-13326868000000</v>
      </c>
      <c r="T194" s="5">
        <v>-12009635000000</v>
      </c>
      <c r="U194" s="5">
        <v>-9558586000000</v>
      </c>
      <c r="V194" s="5">
        <v>-10179089000000</v>
      </c>
      <c r="W194" s="5">
        <v>-6353684000000</v>
      </c>
      <c r="X194" s="5">
        <v>-1636257000000</v>
      </c>
      <c r="Y194" s="5">
        <v>-1197940000000</v>
      </c>
      <c r="Z194" s="5">
        <v>-1266000000000</v>
      </c>
      <c r="AA194" s="2">
        <v>-20216076000000</v>
      </c>
    </row>
    <row r="195" spans="3:27" ht="15.5" x14ac:dyDescent="0.35">
      <c r="C195" t="s">
        <v>2338</v>
      </c>
      <c r="Y195" s="5">
        <v>-1000000000</v>
      </c>
    </row>
    <row r="196" spans="3:27" ht="15.5" x14ac:dyDescent="0.35">
      <c r="C196" t="s">
        <v>163</v>
      </c>
      <c r="D196" s="5">
        <v>-81428000000</v>
      </c>
      <c r="E196" s="5">
        <v>-226632000000</v>
      </c>
      <c r="F196" s="5">
        <v>-79456000000</v>
      </c>
      <c r="G196" s="5">
        <v>-175372000000</v>
      </c>
      <c r="I196" s="5">
        <v>-637098000000</v>
      </c>
      <c r="J196" s="5">
        <v>-852069000000</v>
      </c>
      <c r="K196" s="5">
        <v>-696186000000</v>
      </c>
      <c r="L196" s="5">
        <v>-389007000000</v>
      </c>
      <c r="M196" s="5">
        <v>-425914000000</v>
      </c>
      <c r="N196" s="5">
        <v>-287408000000</v>
      </c>
      <c r="O196" s="5">
        <v>-432532000000</v>
      </c>
      <c r="P196" s="5">
        <v>-476184000000</v>
      </c>
      <c r="Q196" s="5">
        <v>-487422000000</v>
      </c>
      <c r="R196" s="5">
        <v>-651020000000</v>
      </c>
      <c r="S196" s="5">
        <v>-890132000000</v>
      </c>
      <c r="T196" s="5">
        <v>-852717000000</v>
      </c>
      <c r="U196" s="5">
        <v>-747906000000</v>
      </c>
      <c r="V196" s="5">
        <v>-831749000000</v>
      </c>
      <c r="W196" s="5">
        <v>-674972000000</v>
      </c>
      <c r="X196" s="5">
        <v>-994401000000</v>
      </c>
      <c r="Y196" s="5">
        <v>-339802000000</v>
      </c>
      <c r="Z196" s="5">
        <v>-785233000000</v>
      </c>
      <c r="AA196" s="2">
        <v>-281481000000</v>
      </c>
    </row>
    <row r="197" spans="3:27" ht="15.5" x14ac:dyDescent="0.35">
      <c r="C197" t="s">
        <v>343</v>
      </c>
      <c r="D197" s="5">
        <v>2201000000</v>
      </c>
      <c r="E197" s="5">
        <v>22097000000</v>
      </c>
      <c r="F197" s="5">
        <v>628000000</v>
      </c>
      <c r="G197" s="5">
        <v>4114000000</v>
      </c>
      <c r="I197" s="5">
        <v>29399000000</v>
      </c>
      <c r="J197" s="5">
        <v>35225000000</v>
      </c>
      <c r="K197" s="5">
        <v>4491000000</v>
      </c>
      <c r="L197" s="5">
        <v>36213000000</v>
      </c>
      <c r="M197" s="5">
        <v>9732000000</v>
      </c>
      <c r="N197" s="5">
        <v>6023000000</v>
      </c>
      <c r="O197" s="5">
        <v>47717000000</v>
      </c>
      <c r="P197" s="5">
        <v>146460000000</v>
      </c>
      <c r="Q197" s="5">
        <v>55548000000</v>
      </c>
      <c r="R197" s="5">
        <v>76758000000</v>
      </c>
      <c r="S197" s="5">
        <v>106563000000</v>
      </c>
      <c r="T197" s="5">
        <v>83962000000</v>
      </c>
      <c r="U197" s="5">
        <v>67367000000</v>
      </c>
      <c r="V197" s="5">
        <v>78090000000</v>
      </c>
      <c r="W197" s="5">
        <v>64855000000</v>
      </c>
      <c r="X197" s="5">
        <v>63135000000</v>
      </c>
      <c r="Y197" s="5">
        <v>54717000000</v>
      </c>
      <c r="Z197" s="5">
        <v>81522000000</v>
      </c>
      <c r="AA197" s="2">
        <v>77987000000</v>
      </c>
    </row>
    <row r="198" spans="3:27" ht="15.5" x14ac:dyDescent="0.35">
      <c r="C198" t="s">
        <v>421</v>
      </c>
      <c r="D198" s="5">
        <v>4718000000</v>
      </c>
      <c r="E198" s="5">
        <v>-16944000000</v>
      </c>
      <c r="F198" s="5">
        <v>4104000000</v>
      </c>
      <c r="G198" s="5">
        <v>60596000000</v>
      </c>
      <c r="I198" s="5">
        <v>48170000000</v>
      </c>
      <c r="J198" s="5">
        <v>12802000000</v>
      </c>
      <c r="K198" s="5">
        <v>21145000000</v>
      </c>
      <c r="L198" s="5">
        <v>19218000000</v>
      </c>
      <c r="M198" s="5">
        <v>27889000000</v>
      </c>
      <c r="N198" s="5">
        <v>44996000000</v>
      </c>
      <c r="Q198" s="5">
        <v>287442000000</v>
      </c>
      <c r="R198" s="5">
        <v>326147000000</v>
      </c>
      <c r="S198" s="5">
        <v>282934000000</v>
      </c>
      <c r="T198" s="5">
        <v>281202000000</v>
      </c>
      <c r="U198" s="5">
        <v>195001000000</v>
      </c>
      <c r="V198" s="5">
        <v>143538000000</v>
      </c>
      <c r="W198" s="5">
        <v>52651000000</v>
      </c>
      <c r="X198" s="5">
        <v>111924000000</v>
      </c>
      <c r="Y198" s="5">
        <v>97649000000</v>
      </c>
      <c r="Z198" s="5">
        <v>66039000000</v>
      </c>
      <c r="AA198" s="2">
        <v>69069000000</v>
      </c>
    </row>
    <row r="199" spans="3:27" ht="15.5" x14ac:dyDescent="0.35">
      <c r="C199" t="s">
        <v>1181</v>
      </c>
      <c r="Q199" s="5">
        <v>-1382044000000</v>
      </c>
      <c r="R199" s="5">
        <v>278055000000</v>
      </c>
      <c r="S199" s="5">
        <v>204448000000</v>
      </c>
      <c r="T199" s="5">
        <v>-318100000000</v>
      </c>
      <c r="U199" s="5">
        <v>-16758000000</v>
      </c>
      <c r="V199" s="5">
        <v>-404224000000</v>
      </c>
      <c r="W199" s="5">
        <v>-311648000000</v>
      </c>
      <c r="X199" s="5">
        <v>-348559000000</v>
      </c>
      <c r="Y199" s="5">
        <v>-588529000000</v>
      </c>
      <c r="Z199" s="5">
        <v>-593860000000</v>
      </c>
      <c r="AA199" s="2">
        <v>-40533000000</v>
      </c>
    </row>
    <row r="200" spans="3:27" ht="15.5" x14ac:dyDescent="0.35">
      <c r="C200" t="s">
        <v>2339</v>
      </c>
      <c r="J200" s="5">
        <v>-881033000000</v>
      </c>
    </row>
    <row r="201" spans="3:27" ht="15.5" x14ac:dyDescent="0.35">
      <c r="C201" t="s">
        <v>2340</v>
      </c>
    </row>
    <row r="202" spans="3:27" ht="15.5" x14ac:dyDescent="0.35">
      <c r="C202" t="s">
        <v>1746</v>
      </c>
      <c r="E202" s="5">
        <v>699000000</v>
      </c>
      <c r="F202" s="5">
        <v>83000000</v>
      </c>
      <c r="G202" s="5">
        <v>1108000000</v>
      </c>
      <c r="I202" s="5">
        <v>1890000000</v>
      </c>
      <c r="J202" s="5">
        <v>4294000000</v>
      </c>
      <c r="K202" s="5">
        <v>7720000000</v>
      </c>
      <c r="L202" s="5">
        <v>3475000000</v>
      </c>
      <c r="M202" s="5">
        <v>2099000000</v>
      </c>
      <c r="N202" s="5">
        <v>2480000000</v>
      </c>
      <c r="O202" s="5">
        <v>3336000000</v>
      </c>
      <c r="P202" s="5">
        <v>4081000000</v>
      </c>
      <c r="Q202" s="5">
        <v>2068000000</v>
      </c>
      <c r="R202" s="5">
        <v>2116000000</v>
      </c>
      <c r="S202" s="5">
        <v>1347000000</v>
      </c>
      <c r="T202" s="5">
        <v>803000000</v>
      </c>
      <c r="U202" s="5">
        <v>4977000000</v>
      </c>
      <c r="V202" s="5">
        <v>4723000000</v>
      </c>
      <c r="W202" s="5">
        <v>4733000000</v>
      </c>
      <c r="X202" s="5">
        <v>2140000000</v>
      </c>
      <c r="Y202" s="5">
        <v>3241000000</v>
      </c>
      <c r="Z202" s="5">
        <v>1353000000</v>
      </c>
      <c r="AA202" s="2">
        <v>381000000</v>
      </c>
    </row>
    <row r="203" spans="3:27" ht="15.5" x14ac:dyDescent="0.35">
      <c r="C203" t="s">
        <v>2341</v>
      </c>
      <c r="K203" s="5">
        <v>2073000000</v>
      </c>
    </row>
    <row r="204" spans="3:27" ht="15.5" x14ac:dyDescent="0.35">
      <c r="C204" t="s">
        <v>545</v>
      </c>
      <c r="O204" s="5">
        <v>3742055000000</v>
      </c>
    </row>
    <row r="205" spans="3:27" ht="15.5" x14ac:dyDescent="0.35">
      <c r="C205" t="s">
        <v>2342</v>
      </c>
      <c r="E205" s="5">
        <v>854000000</v>
      </c>
      <c r="G205" s="5">
        <v>1167000000</v>
      </c>
      <c r="I205" s="5">
        <v>2021000000</v>
      </c>
      <c r="J205" s="5">
        <v>-18217000000</v>
      </c>
      <c r="K205" s="5">
        <v>-386360000000</v>
      </c>
    </row>
    <row r="206" spans="3:27" ht="15.5" x14ac:dyDescent="0.35">
      <c r="C206" t="s">
        <v>1040</v>
      </c>
      <c r="X206" s="5">
        <v>62675000000</v>
      </c>
    </row>
    <row r="207" spans="3:27" ht="15.5" x14ac:dyDescent="0.35">
      <c r="C207" t="s">
        <v>576</v>
      </c>
    </row>
    <row r="208" spans="3:27" ht="15.5" x14ac:dyDescent="0.35">
      <c r="C208" t="s">
        <v>175</v>
      </c>
      <c r="D208" s="5">
        <v>5107989000000</v>
      </c>
      <c r="E208" s="5">
        <v>1501017000000</v>
      </c>
      <c r="F208" s="5">
        <v>-3535115000000</v>
      </c>
      <c r="G208" s="5">
        <v>-9304940000000</v>
      </c>
      <c r="I208" s="5">
        <v>-4529242000000</v>
      </c>
      <c r="J208" s="5">
        <v>5822782000000</v>
      </c>
      <c r="K208" s="5">
        <v>3877635000000</v>
      </c>
      <c r="L208" s="5">
        <v>-2041972000000</v>
      </c>
      <c r="M208" s="5">
        <v>-7051320000000</v>
      </c>
      <c r="N208" s="5">
        <v>-8478567000000</v>
      </c>
      <c r="O208" s="5">
        <v>1092837000000</v>
      </c>
      <c r="P208" s="5">
        <v>-4382163000000</v>
      </c>
      <c r="Q208" s="5">
        <v>23079000000</v>
      </c>
      <c r="R208" s="5">
        <v>-3684758000000</v>
      </c>
      <c r="S208" s="5">
        <v>-5166051000000</v>
      </c>
      <c r="T208" s="5">
        <v>-2696580000000</v>
      </c>
      <c r="U208" s="5">
        <v>3419528000000</v>
      </c>
      <c r="V208" s="5">
        <v>3688814000000</v>
      </c>
      <c r="W208" s="5">
        <v>11267898000000</v>
      </c>
      <c r="X208" s="5">
        <v>2483919000000</v>
      </c>
      <c r="Y208" s="5">
        <v>-1836963000000</v>
      </c>
      <c r="Z208" s="5">
        <v>621026000000</v>
      </c>
      <c r="AA208" s="2">
        <v>546572000000</v>
      </c>
    </row>
    <row r="209" spans="3:27" ht="15.5" x14ac:dyDescent="0.35">
      <c r="C209" t="s">
        <v>2343</v>
      </c>
      <c r="O209" s="5">
        <v>-248145000000</v>
      </c>
      <c r="P209" s="5">
        <v>237711000000</v>
      </c>
      <c r="Q209" s="5">
        <v>10434000000</v>
      </c>
      <c r="S209" s="5">
        <v>-750000000000</v>
      </c>
      <c r="T209" s="5">
        <v>-9245000000</v>
      </c>
      <c r="U209" s="5">
        <v>-289443000000</v>
      </c>
      <c r="V209" s="5">
        <v>-91654000000</v>
      </c>
      <c r="W209" s="5">
        <v>-1649785000000</v>
      </c>
      <c r="X209" s="5">
        <v>-964243000000</v>
      </c>
      <c r="Y209" s="5">
        <v>-1159734000000</v>
      </c>
      <c r="Z209" s="5">
        <v>1511439000000</v>
      </c>
      <c r="AA209" s="2">
        <v>-605694000000</v>
      </c>
    </row>
    <row r="210" spans="3:27" ht="15.5" x14ac:dyDescent="0.35">
      <c r="C210" t="s">
        <v>2344</v>
      </c>
    </row>
    <row r="211" spans="3:27" ht="15.5" x14ac:dyDescent="0.35">
      <c r="C211" t="s">
        <v>2345</v>
      </c>
    </row>
    <row r="212" spans="3:27" ht="15.5" x14ac:dyDescent="0.35">
      <c r="C212" t="s">
        <v>2346</v>
      </c>
      <c r="R212" s="5">
        <v>-2356189000000</v>
      </c>
      <c r="S212" s="5">
        <v>-15794000000</v>
      </c>
      <c r="T212" s="5">
        <v>-2981491000000</v>
      </c>
      <c r="U212" s="5">
        <v>2497277000000</v>
      </c>
      <c r="V212" s="5">
        <v>-1220367000000</v>
      </c>
      <c r="W212" s="5">
        <v>1540499000000</v>
      </c>
      <c r="X212" s="5">
        <v>88271000000</v>
      </c>
      <c r="Y212" s="5">
        <v>-150059000000</v>
      </c>
      <c r="Z212" s="5">
        <v>1033496000000</v>
      </c>
      <c r="AA212" s="2">
        <v>481795000000</v>
      </c>
    </row>
    <row r="213" spans="3:27" ht="15.5" x14ac:dyDescent="0.35">
      <c r="C213" t="s">
        <v>2347</v>
      </c>
      <c r="D213" s="5">
        <v>-997102000000</v>
      </c>
      <c r="E213" s="5">
        <v>-981500000000</v>
      </c>
      <c r="G213" s="5">
        <v>-1418184000000</v>
      </c>
      <c r="I213" s="5">
        <v>-3278684000000</v>
      </c>
      <c r="J213" s="5">
        <v>-3533310000000</v>
      </c>
      <c r="K213" s="5">
        <v>-2240800000000</v>
      </c>
      <c r="L213" s="5">
        <v>-3388750000000</v>
      </c>
      <c r="M213" s="5">
        <v>-3155950000000</v>
      </c>
      <c r="N213" s="5">
        <v>-6560000000000</v>
      </c>
      <c r="O213" s="5">
        <v>-3275750000000</v>
      </c>
      <c r="P213" s="5">
        <v>-4653000000000</v>
      </c>
      <c r="Q213" s="5">
        <v>-2827000000000</v>
      </c>
      <c r="R213" s="5">
        <v>-4185000000000</v>
      </c>
      <c r="S213" s="5">
        <v>-5090000000000</v>
      </c>
      <c r="T213" s="5">
        <v>-3331000000000</v>
      </c>
      <c r="U213" s="5">
        <v>-4787000000000</v>
      </c>
      <c r="V213" s="5">
        <v>-2732000000000</v>
      </c>
      <c r="W213" s="5">
        <v>-141000000000</v>
      </c>
      <c r="X213" s="5">
        <v>-381000000000</v>
      </c>
      <c r="Y213" s="5">
        <v>-570000000000</v>
      </c>
      <c r="Z213" s="5">
        <v>-452750000000</v>
      </c>
      <c r="AA213" s="2">
        <v>-31500000000</v>
      </c>
    </row>
    <row r="214" spans="3:27" ht="15.5" x14ac:dyDescent="0.35">
      <c r="C214" t="s">
        <v>2348</v>
      </c>
      <c r="AA214" s="2">
        <v>-3327000000</v>
      </c>
    </row>
    <row r="215" spans="3:27" ht="15.5" x14ac:dyDescent="0.35">
      <c r="C215" t="s">
        <v>703</v>
      </c>
      <c r="Y215" s="5">
        <v>-263283000000</v>
      </c>
      <c r="Z215" s="5">
        <v>-286552000000</v>
      </c>
    </row>
    <row r="216" spans="3:27" ht="15.5" x14ac:dyDescent="0.35">
      <c r="C216" t="s">
        <v>2349</v>
      </c>
    </row>
    <row r="217" spans="3:27" ht="15.5" x14ac:dyDescent="0.35">
      <c r="C217" t="s">
        <v>2350</v>
      </c>
      <c r="D217" s="5">
        <v>2488814000000</v>
      </c>
      <c r="E217" s="5">
        <v>2332202000000</v>
      </c>
      <c r="F217" s="5">
        <v>1493916000000</v>
      </c>
      <c r="I217" s="5">
        <v>5897461000000</v>
      </c>
      <c r="J217" s="5">
        <v>3968422000000</v>
      </c>
      <c r="K217" s="5">
        <v>3548413000000</v>
      </c>
      <c r="L217" s="5">
        <v>2011712000000</v>
      </c>
      <c r="M217" s="5">
        <v>1506544000000</v>
      </c>
      <c r="N217" s="5">
        <v>1494287000000</v>
      </c>
      <c r="O217" s="5">
        <v>7094564000000</v>
      </c>
      <c r="P217" s="5">
        <v>4121000000000</v>
      </c>
      <c r="Q217" s="5">
        <v>4588767000000</v>
      </c>
      <c r="R217" s="5">
        <v>2858511000000</v>
      </c>
      <c r="S217" s="5">
        <v>2899400000000</v>
      </c>
      <c r="T217" s="5">
        <v>3286351000000</v>
      </c>
      <c r="U217" s="5">
        <v>4704695000000</v>
      </c>
      <c r="V217" s="5">
        <v>3467975000000</v>
      </c>
      <c r="W217" s="5">
        <v>5268668000000</v>
      </c>
      <c r="X217" s="5">
        <v>4628353000000</v>
      </c>
      <c r="Y217" s="5">
        <v>379000000000</v>
      </c>
      <c r="AA217" s="2">
        <v>1500000000000</v>
      </c>
    </row>
    <row r="218" spans="3:27" ht="15.5" x14ac:dyDescent="0.35">
      <c r="C218" t="s">
        <v>2351</v>
      </c>
      <c r="R218" s="5">
        <v>75591000000</v>
      </c>
    </row>
    <row r="219" spans="3:27" ht="15.5" x14ac:dyDescent="0.35">
      <c r="C219" t="s">
        <v>519</v>
      </c>
      <c r="E219" s="5">
        <v>1000000</v>
      </c>
      <c r="F219" s="5">
        <v>-1000000</v>
      </c>
      <c r="G219" s="5">
        <v>-1168521000000</v>
      </c>
      <c r="I219" s="5">
        <v>-1168521000000</v>
      </c>
      <c r="J219" s="5">
        <v>-1303458000000</v>
      </c>
      <c r="K219" s="5">
        <v>-1219591000000</v>
      </c>
      <c r="L219" s="5">
        <v>-598608000000</v>
      </c>
      <c r="M219" s="5">
        <v>-393668000000</v>
      </c>
      <c r="N219" s="5">
        <v>-1916205000000</v>
      </c>
      <c r="O219" s="5">
        <v>-1444699000000</v>
      </c>
      <c r="P219" s="5">
        <v>-1341456000000</v>
      </c>
      <c r="Q219" s="5">
        <v>-993629000000</v>
      </c>
      <c r="R219" s="5">
        <v>-762415000000</v>
      </c>
      <c r="S219" s="5">
        <v>-814796000000</v>
      </c>
      <c r="T219" s="5">
        <v>-1071057000000</v>
      </c>
      <c r="U219" s="5">
        <v>-1257084000000</v>
      </c>
      <c r="V219" s="5">
        <v>-1058267000000</v>
      </c>
      <c r="W219" s="5">
        <v>-1074568000000</v>
      </c>
      <c r="X219" s="5">
        <v>-808172000000</v>
      </c>
      <c r="Y219" s="5">
        <v>-892335000000</v>
      </c>
      <c r="Z219" s="5">
        <v>-1128064000000</v>
      </c>
      <c r="AA219" s="2">
        <v>-720400000000</v>
      </c>
    </row>
    <row r="220" spans="3:27" ht="15.5" x14ac:dyDescent="0.35">
      <c r="C220" t="s">
        <v>1495</v>
      </c>
      <c r="P220" s="5">
        <v>25000000000</v>
      </c>
    </row>
    <row r="221" spans="3:27" ht="15.5" x14ac:dyDescent="0.35">
      <c r="C221" t="s">
        <v>1494</v>
      </c>
      <c r="W221" s="5">
        <v>-500000000000</v>
      </c>
      <c r="Y221" s="5">
        <v>-3269865000000</v>
      </c>
      <c r="Z221" s="5">
        <v>-43533000000</v>
      </c>
      <c r="AA221" s="2">
        <v>-9283000000</v>
      </c>
    </row>
    <row r="222" spans="3:27" ht="15.5" x14ac:dyDescent="0.35">
      <c r="C222" t="s">
        <v>2352</v>
      </c>
      <c r="D222" s="5">
        <v>3251225000000</v>
      </c>
      <c r="E222" s="5">
        <v>5346425000000</v>
      </c>
      <c r="F222" s="5">
        <v>1720000000000</v>
      </c>
      <c r="G222" s="5">
        <v>2334775000000</v>
      </c>
      <c r="I222" s="5">
        <v>10858275000000</v>
      </c>
      <c r="J222" s="5">
        <v>15545843000000</v>
      </c>
      <c r="K222" s="5">
        <v>21193215000000</v>
      </c>
      <c r="L222" s="5">
        <v>9234167000000</v>
      </c>
      <c r="M222" s="5">
        <v>5700000000000</v>
      </c>
      <c r="N222" s="5">
        <v>9713675000000</v>
      </c>
      <c r="O222" s="5">
        <v>15510770000000</v>
      </c>
      <c r="P222" s="5">
        <v>17692060000000</v>
      </c>
      <c r="Q222" s="5">
        <v>27736404000000</v>
      </c>
      <c r="R222" s="5">
        <v>19469372000000</v>
      </c>
      <c r="S222" s="5">
        <v>12940053000000</v>
      </c>
      <c r="T222" s="5">
        <v>11998043000000</v>
      </c>
      <c r="U222" s="5">
        <v>11307302000000</v>
      </c>
      <c r="V222" s="5">
        <v>11524450000000</v>
      </c>
      <c r="W222" s="5">
        <v>2962750000000</v>
      </c>
      <c r="X222" s="5">
        <v>772000000000</v>
      </c>
      <c r="Y222" s="5">
        <v>1008333000000</v>
      </c>
      <c r="Z222" s="5">
        <v>987000000000</v>
      </c>
      <c r="AA222" s="2">
        <v>1328570000000</v>
      </c>
    </row>
    <row r="223" spans="3:27" ht="15.5" x14ac:dyDescent="0.35">
      <c r="C223" t="s">
        <v>2353</v>
      </c>
      <c r="D223" s="5">
        <v>-4903667000000</v>
      </c>
      <c r="E223" s="5">
        <v>-6577609000000</v>
      </c>
      <c r="F223" s="5">
        <v>-2832523000000</v>
      </c>
      <c r="G223" s="5">
        <v>-1470873000000</v>
      </c>
      <c r="I223" s="5">
        <v>-14142682000000</v>
      </c>
      <c r="J223" s="5">
        <v>-13427469000000</v>
      </c>
      <c r="K223" s="5">
        <v>-17271576000000</v>
      </c>
      <c r="L223" s="5">
        <v>-9190362000000</v>
      </c>
      <c r="M223" s="5">
        <v>-10591676000000</v>
      </c>
      <c r="N223" s="5">
        <v>-11131620000000</v>
      </c>
      <c r="O223" s="5">
        <v>-16543903000000</v>
      </c>
      <c r="P223" s="5">
        <v>-20463478000000</v>
      </c>
      <c r="Q223" s="5">
        <v>-28491897000000</v>
      </c>
      <c r="R223" s="5">
        <v>-18784628000000</v>
      </c>
      <c r="S223" s="5">
        <v>-14334914000000</v>
      </c>
      <c r="T223" s="5">
        <v>-10588181000000</v>
      </c>
      <c r="U223" s="5">
        <v>-8756219000000</v>
      </c>
      <c r="V223" s="5">
        <v>-6201323000000</v>
      </c>
      <c r="W223" s="5">
        <v>-67729000000</v>
      </c>
      <c r="X223" s="5">
        <v>-947000000000</v>
      </c>
      <c r="Y223" s="5">
        <v>-879167000000</v>
      </c>
      <c r="Z223" s="5">
        <v>-1037001000000</v>
      </c>
      <c r="AA223" s="2">
        <v>-1378970000000</v>
      </c>
    </row>
    <row r="224" spans="3:27" ht="15.5" x14ac:dyDescent="0.35">
      <c r="C224" t="s">
        <v>2354</v>
      </c>
      <c r="R224" s="5">
        <v>-2356189000000</v>
      </c>
      <c r="S224" s="5">
        <v>-15794000000</v>
      </c>
      <c r="T224" s="5">
        <v>-2981491000000</v>
      </c>
      <c r="U224" s="5">
        <v>2497277000000</v>
      </c>
      <c r="V224" s="5">
        <v>-1220367000000</v>
      </c>
      <c r="W224" s="5">
        <v>1540499000000</v>
      </c>
      <c r="X224" s="5">
        <v>88271000000</v>
      </c>
      <c r="Y224" s="5">
        <v>-150059000000</v>
      </c>
      <c r="Z224" s="5">
        <v>1033496000000</v>
      </c>
      <c r="AA224" s="2">
        <v>481795000000</v>
      </c>
    </row>
    <row r="225" spans="2:27" ht="15.5" x14ac:dyDescent="0.35">
      <c r="C225" t="s">
        <v>2355</v>
      </c>
      <c r="D225" s="5">
        <v>-49270000000</v>
      </c>
      <c r="E225" s="5">
        <v>-34263000000</v>
      </c>
      <c r="F225" s="5">
        <v>-40703000000</v>
      </c>
      <c r="G225" s="5">
        <v>-38171000000</v>
      </c>
      <c r="I225" s="5">
        <v>-165883000000</v>
      </c>
      <c r="J225" s="5">
        <v>-146135000000</v>
      </c>
      <c r="K225" s="5">
        <v>-132026000000</v>
      </c>
      <c r="L225" s="5">
        <v>-110131000000</v>
      </c>
      <c r="M225" s="5">
        <v>-116570000000</v>
      </c>
      <c r="N225" s="5">
        <v>-78704000000</v>
      </c>
    </row>
    <row r="226" spans="2:27" ht="15.5" x14ac:dyDescent="0.35">
      <c r="C226" t="s">
        <v>2356</v>
      </c>
      <c r="W226" s="5">
        <v>2877000000</v>
      </c>
      <c r="X226" s="5">
        <v>95710000000</v>
      </c>
      <c r="Y226" s="5">
        <v>65017000000</v>
      </c>
      <c r="Z226" s="5">
        <v>36991000000</v>
      </c>
      <c r="AA226" s="2">
        <v>264701000000</v>
      </c>
    </row>
    <row r="227" spans="2:27" ht="15.5" x14ac:dyDescent="0.35">
      <c r="C227" t="s">
        <v>527</v>
      </c>
      <c r="E227" s="5">
        <v>-5280000000</v>
      </c>
      <c r="F227" s="5">
        <v>-88469000000</v>
      </c>
      <c r="I227" s="5">
        <v>-93749000000</v>
      </c>
    </row>
    <row r="228" spans="2:27" ht="15.5" x14ac:dyDescent="0.35">
      <c r="C228" t="s">
        <v>2357</v>
      </c>
    </row>
    <row r="229" spans="2:27" ht="15.5" x14ac:dyDescent="0.35">
      <c r="C229" t="s">
        <v>2358</v>
      </c>
      <c r="AA229" s="2">
        <v>-279320000000</v>
      </c>
    </row>
    <row r="230" spans="2:27" ht="15.5" x14ac:dyDescent="0.35">
      <c r="C230" t="s">
        <v>2359</v>
      </c>
      <c r="P230" s="5">
        <v>-344124000000</v>
      </c>
    </row>
    <row r="231" spans="2:27" ht="15.5" x14ac:dyDescent="0.35">
      <c r="C231" t="s">
        <v>186</v>
      </c>
      <c r="D231" s="5">
        <v>-2836333000000</v>
      </c>
      <c r="E231" s="5">
        <v>-853200000000</v>
      </c>
      <c r="F231" s="5">
        <v>1053756000000</v>
      </c>
      <c r="G231" s="5">
        <v>-2508496000000</v>
      </c>
      <c r="I231" s="5">
        <v>111346000000</v>
      </c>
      <c r="J231" s="5">
        <v>-3636196000000</v>
      </c>
      <c r="K231" s="5">
        <v>-1085827000000</v>
      </c>
      <c r="L231" s="5">
        <v>1301500000000</v>
      </c>
      <c r="M231" s="5">
        <v>1578129000000</v>
      </c>
      <c r="N231" s="5">
        <v>3545428000000</v>
      </c>
      <c r="O231" s="5">
        <v>-5880979000000</v>
      </c>
      <c r="P231" s="5">
        <v>3105897000000</v>
      </c>
      <c r="Q231" s="5">
        <v>582526000000</v>
      </c>
      <c r="R231" s="5">
        <v>-16789125000000</v>
      </c>
      <c r="S231" s="5">
        <v>6585855000000</v>
      </c>
      <c r="T231" s="5">
        <v>838204000000</v>
      </c>
      <c r="U231" s="5">
        <v>4485470000000</v>
      </c>
      <c r="V231" s="5">
        <v>-2867671000000</v>
      </c>
      <c r="W231" s="5">
        <v>4265437000000</v>
      </c>
      <c r="X231" s="5">
        <v>3096515000000</v>
      </c>
      <c r="Y231" s="5">
        <v>-2760066000000</v>
      </c>
      <c r="Z231" s="5">
        <v>4807854000000</v>
      </c>
      <c r="AA231" s="2">
        <v>1594002000000</v>
      </c>
    </row>
    <row r="232" spans="2:27" ht="15.5" x14ac:dyDescent="0.35">
      <c r="C232" t="s">
        <v>188</v>
      </c>
      <c r="D232" s="5">
        <v>15418748000000</v>
      </c>
      <c r="E232" s="5">
        <v>303620000000</v>
      </c>
      <c r="G232" s="5">
        <v>-303620000000</v>
      </c>
      <c r="I232" s="5">
        <v>15241038000000</v>
      </c>
      <c r="J232" s="5">
        <v>18562802000000</v>
      </c>
      <c r="K232" s="5">
        <v>19661337000000</v>
      </c>
      <c r="L232" s="5">
        <v>18260606000000</v>
      </c>
      <c r="M232" s="5">
        <v>16698291000000</v>
      </c>
      <c r="N232" s="5">
        <v>13074963000000</v>
      </c>
      <c r="O232" s="5">
        <v>19028980000000</v>
      </c>
      <c r="P232" s="5">
        <v>15834242000000</v>
      </c>
      <c r="Q232" s="5">
        <v>15153530000000</v>
      </c>
      <c r="R232" s="5">
        <v>31942655000000</v>
      </c>
      <c r="S232" s="5">
        <v>25356800000000</v>
      </c>
      <c r="T232" s="5">
        <v>24518596000000</v>
      </c>
      <c r="U232" s="5">
        <v>20033126000000</v>
      </c>
      <c r="V232" s="5">
        <v>22080797000000</v>
      </c>
      <c r="W232" s="5">
        <v>17815360000000</v>
      </c>
      <c r="X232" s="5">
        <v>14718845000000</v>
      </c>
      <c r="Y232" s="5">
        <v>10622084000000</v>
      </c>
      <c r="Z232" s="5">
        <v>5814230000000</v>
      </c>
      <c r="AA232" s="2">
        <v>11028474000000</v>
      </c>
    </row>
    <row r="233" spans="2:27" ht="15.5" x14ac:dyDescent="0.35">
      <c r="C233" t="s">
        <v>2360</v>
      </c>
    </row>
    <row r="234" spans="2:27" ht="15.5" x14ac:dyDescent="0.35">
      <c r="C234" t="s">
        <v>187</v>
      </c>
      <c r="D234" s="5">
        <v>97670000000</v>
      </c>
      <c r="E234" s="5">
        <v>-3807000000</v>
      </c>
      <c r="F234" s="5">
        <v>24043000000</v>
      </c>
      <c r="G234" s="5">
        <v>9087000000</v>
      </c>
      <c r="I234" s="5">
        <v>66364000000</v>
      </c>
      <c r="J234" s="5">
        <v>10812000000</v>
      </c>
      <c r="K234" s="5">
        <v>-12708000000</v>
      </c>
      <c r="L234" s="5">
        <v>99231000000</v>
      </c>
      <c r="M234" s="5">
        <v>-15814000000</v>
      </c>
      <c r="N234" s="5">
        <v>77900000000</v>
      </c>
      <c r="O234" s="5">
        <v>-73038000000</v>
      </c>
      <c r="P234" s="5">
        <v>88841000000</v>
      </c>
      <c r="Q234" s="5">
        <v>98186000000</v>
      </c>
    </row>
    <row r="235" spans="2:27" ht="15.5" x14ac:dyDescent="0.35">
      <c r="C235" t="s">
        <v>189</v>
      </c>
      <c r="D235" s="5">
        <v>12680085000000</v>
      </c>
      <c r="E235" s="5">
        <v>-553387000000</v>
      </c>
      <c r="F235" s="5">
        <v>1077799000000</v>
      </c>
      <c r="G235" s="5">
        <v>-2803029000000</v>
      </c>
      <c r="I235" s="5">
        <v>15418748000000</v>
      </c>
      <c r="J235" s="5">
        <v>14937418000000</v>
      </c>
      <c r="K235" s="5">
        <v>18562802000000</v>
      </c>
      <c r="L235" s="5">
        <v>19661337000000</v>
      </c>
      <c r="M235" s="5">
        <v>18260606000000</v>
      </c>
      <c r="N235" s="5">
        <v>16698291000000</v>
      </c>
      <c r="O235" s="5">
        <v>13074963000000</v>
      </c>
      <c r="P235" s="5">
        <v>19028980000000</v>
      </c>
      <c r="Q235" s="5">
        <v>15834242000000</v>
      </c>
      <c r="R235" s="5">
        <v>15153530000000</v>
      </c>
      <c r="S235" s="5">
        <v>31942655000000</v>
      </c>
      <c r="T235" s="5">
        <v>25356800000000</v>
      </c>
      <c r="U235" s="5">
        <v>24518596000000</v>
      </c>
      <c r="V235" s="5">
        <v>19213126000000</v>
      </c>
      <c r="W235" s="5">
        <v>22080797000000</v>
      </c>
      <c r="X235" s="5">
        <v>17815360000000</v>
      </c>
      <c r="Y235" s="5">
        <v>7862018000000</v>
      </c>
      <c r="Z235" s="5">
        <v>10622084000000</v>
      </c>
      <c r="AA235" s="2">
        <v>12622476000000</v>
      </c>
    </row>
    <row r="237" spans="2:27" ht="15.5" x14ac:dyDescent="0.35">
      <c r="B237" t="s">
        <v>190</v>
      </c>
      <c r="C237" t="s">
        <v>11</v>
      </c>
      <c r="D237" s="5">
        <v>9770000000</v>
      </c>
      <c r="E237" s="5">
        <v>9770000000</v>
      </c>
      <c r="F237" s="5">
        <v>9770000000</v>
      </c>
      <c r="G237" s="5">
        <v>9770000000</v>
      </c>
      <c r="I237" s="5">
        <v>9770000000</v>
      </c>
      <c r="J237" s="5">
        <v>9770000000</v>
      </c>
      <c r="K237" s="5">
        <v>9770000000</v>
      </c>
      <c r="L237" s="5">
        <v>9770000000</v>
      </c>
      <c r="M237" s="5">
        <v>9770000000</v>
      </c>
      <c r="N237" s="5">
        <v>9770000000</v>
      </c>
      <c r="O237" s="5">
        <v>9770000000</v>
      </c>
      <c r="P237" s="5">
        <v>9580000000</v>
      </c>
      <c r="Q237" s="5">
        <v>9580000000</v>
      </c>
      <c r="R237" s="5">
        <v>9580000000</v>
      </c>
      <c r="S237" s="5">
        <v>9580000000</v>
      </c>
      <c r="T237" s="5">
        <v>9580000000</v>
      </c>
      <c r="U237" s="5">
        <v>9580000000</v>
      </c>
      <c r="V237" s="5">
        <v>9580000000</v>
      </c>
      <c r="W237" s="5">
        <v>9580000000</v>
      </c>
      <c r="X237" s="5">
        <v>8420000000</v>
      </c>
      <c r="Y237" s="6">
        <v>8390000000.000001</v>
      </c>
      <c r="Z237" s="5">
        <v>5050000000</v>
      </c>
      <c r="AA237" s="2">
        <v>5030000000</v>
      </c>
    </row>
    <row r="238" spans="2:27" ht="15.5" x14ac:dyDescent="0.35">
      <c r="C238" t="s">
        <v>191</v>
      </c>
      <c r="D238" s="6">
        <v>115.62</v>
      </c>
      <c r="E238" s="6">
        <v>116.56</v>
      </c>
      <c r="F238" s="6">
        <v>122.59</v>
      </c>
      <c r="G238" s="6">
        <v>81.47</v>
      </c>
    </row>
    <row r="239" spans="2:27" ht="15.5" x14ac:dyDescent="0.35">
      <c r="C239" t="s">
        <v>192</v>
      </c>
      <c r="D239" s="6">
        <v>21.97</v>
      </c>
      <c r="E239" s="6">
        <v>21.19</v>
      </c>
      <c r="F239" s="6">
        <v>19.41</v>
      </c>
      <c r="G239" s="6">
        <v>29.95</v>
      </c>
    </row>
    <row r="240" spans="2:27" ht="15.5" x14ac:dyDescent="0.35">
      <c r="C240" t="s">
        <v>70</v>
      </c>
      <c r="D240" s="6">
        <v>3.65</v>
      </c>
      <c r="E240" s="6">
        <v>2.86</v>
      </c>
      <c r="F240" s="6">
        <v>3.92</v>
      </c>
      <c r="G240" s="6">
        <v>4.55</v>
      </c>
    </row>
    <row r="241" spans="3:7" ht="15.5" x14ac:dyDescent="0.35">
      <c r="C241" t="s">
        <v>193</v>
      </c>
      <c r="D241" s="5">
        <v>1806390000000</v>
      </c>
      <c r="E241" s="5">
        <v>1999040000000</v>
      </c>
      <c r="F241" s="5">
        <v>1813240000000</v>
      </c>
      <c r="G241" s="5">
        <v>1239550000000</v>
      </c>
    </row>
    <row r="242" spans="3:7" ht="15.5" x14ac:dyDescent="0.35">
      <c r="C242" t="s">
        <v>194</v>
      </c>
      <c r="D242" s="6">
        <v>4.0000000000000001E-3</v>
      </c>
      <c r="E242" s="6">
        <v>4.0999999999999995E-3</v>
      </c>
      <c r="F242" s="6">
        <v>4.5999999999999999E-3</v>
      </c>
      <c r="G242" s="6">
        <v>3.2000000000000002E-3</v>
      </c>
    </row>
    <row r="243" spans="3:7" ht="15.5" x14ac:dyDescent="0.35">
      <c r="C243" t="s">
        <v>195</v>
      </c>
      <c r="D243" s="6">
        <v>2.12E-2</v>
      </c>
      <c r="E243" s="6">
        <v>2.1000000000000001E-2</v>
      </c>
      <c r="F243" s="6">
        <v>2.2499999999999999E-2</v>
      </c>
      <c r="G243" s="6">
        <v>1.5300000000000001E-2</v>
      </c>
    </row>
    <row r="244" spans="3:7" ht="15.5" x14ac:dyDescent="0.35">
      <c r="C244" t="s">
        <v>196</v>
      </c>
      <c r="D244" s="6">
        <v>5.6000000000000008E-3</v>
      </c>
      <c r="E244" s="6">
        <v>6.3E-3</v>
      </c>
      <c r="F244" s="6">
        <v>6.1999999999999998E-3</v>
      </c>
      <c r="G244" s="6">
        <v>4.0999999999999995E-3</v>
      </c>
    </row>
    <row r="245" spans="3:7" ht="15.5" x14ac:dyDescent="0.35">
      <c r="C245" t="s">
        <v>197</v>
      </c>
    </row>
    <row r="246" spans="3:7" ht="15.5" x14ac:dyDescent="0.35">
      <c r="C246" t="s">
        <v>198</v>
      </c>
      <c r="D246" s="5">
        <v>57288000000000</v>
      </c>
      <c r="E246" s="5">
        <v>58012000000000</v>
      </c>
      <c r="F246" s="5">
        <v>53921000000000</v>
      </c>
      <c r="G246" s="5">
        <v>52651000000000</v>
      </c>
    </row>
    <row r="247" spans="3:7" ht="15.5" x14ac:dyDescent="0.35">
      <c r="C247" t="s">
        <v>199</v>
      </c>
      <c r="D247" s="6">
        <v>0.46</v>
      </c>
      <c r="E247" s="6">
        <v>0.44</v>
      </c>
      <c r="F247" s="6">
        <v>0.44</v>
      </c>
      <c r="G247" s="6">
        <v>0.46</v>
      </c>
    </row>
    <row r="248" spans="3:7" ht="15.5" x14ac:dyDescent="0.35">
      <c r="C248" t="s">
        <v>200</v>
      </c>
      <c r="D248" s="6">
        <v>5464.51</v>
      </c>
      <c r="E248" s="6">
        <v>5552.69</v>
      </c>
      <c r="F248" s="6">
        <v>5437.81</v>
      </c>
      <c r="G248" s="6">
        <v>5310.52</v>
      </c>
    </row>
    <row r="249" spans="3:7" ht="15.5" x14ac:dyDescent="0.35">
      <c r="C249" t="s">
        <v>201</v>
      </c>
      <c r="D249" s="6">
        <v>0.48</v>
      </c>
      <c r="E249" s="6">
        <v>0.46</v>
      </c>
      <c r="F249" s="6">
        <v>0.45</v>
      </c>
      <c r="G249" s="6">
        <v>0.48</v>
      </c>
    </row>
    <row r="250" spans="3:7" ht="15.5" x14ac:dyDescent="0.35">
      <c r="C250" t="s">
        <v>202</v>
      </c>
      <c r="D250" s="6">
        <v>5272.14</v>
      </c>
      <c r="E250" s="6">
        <v>5358.3</v>
      </c>
      <c r="F250" s="6">
        <v>5244.17</v>
      </c>
      <c r="G250" s="6">
        <v>5110.42</v>
      </c>
    </row>
    <row r="251" spans="3:7" ht="15.5" x14ac:dyDescent="0.35">
      <c r="C251" t="s">
        <v>203</v>
      </c>
    </row>
    <row r="252" spans="3:7" ht="15.5" x14ac:dyDescent="0.35">
      <c r="C252" t="s">
        <v>204</v>
      </c>
    </row>
    <row r="253" spans="3:7" ht="15.5" x14ac:dyDescent="0.35">
      <c r="C253" t="s">
        <v>205</v>
      </c>
      <c r="D253" s="5">
        <v>53408000000000</v>
      </c>
      <c r="E253" s="5">
        <v>54269000000000</v>
      </c>
      <c r="F253" s="5">
        <v>53147000000000</v>
      </c>
      <c r="G253" s="5">
        <v>51903000000000</v>
      </c>
    </row>
    <row r="254" spans="3:7" ht="15.5" x14ac:dyDescent="0.35">
      <c r="C254" t="s">
        <v>23</v>
      </c>
    </row>
    <row r="255" spans="3:7" ht="15.5" x14ac:dyDescent="0.35">
      <c r="C255" t="s">
        <v>20</v>
      </c>
    </row>
    <row r="256" spans="3:7" ht="15.5" x14ac:dyDescent="0.35">
      <c r="C256" t="s">
        <v>206</v>
      </c>
    </row>
    <row r="257" spans="3:27" ht="15.5" x14ac:dyDescent="0.35">
      <c r="C257" t="s">
        <v>207</v>
      </c>
      <c r="D257" s="5">
        <v>-3130000000000</v>
      </c>
      <c r="E257" s="5">
        <v>1721000000000</v>
      </c>
      <c r="F257" s="5">
        <v>6154000000000</v>
      </c>
      <c r="G257" s="5">
        <v>10474000000000</v>
      </c>
    </row>
    <row r="258" spans="3:27" ht="15.5" x14ac:dyDescent="0.35">
      <c r="C258" t="s">
        <v>208</v>
      </c>
      <c r="D258" s="5">
        <v>-81000000000</v>
      </c>
      <c r="E258" s="5">
        <v>-227000000000</v>
      </c>
      <c r="F258" s="5">
        <v>-79000000000</v>
      </c>
      <c r="G258" s="5">
        <v>-175000000000</v>
      </c>
    </row>
    <row r="259" spans="3:27" ht="15.5" x14ac:dyDescent="0.35">
      <c r="C259" t="s">
        <v>12</v>
      </c>
      <c r="D259" s="5">
        <v>-3211000000000</v>
      </c>
      <c r="E259" s="5">
        <v>1494000000000</v>
      </c>
      <c r="F259" s="5">
        <v>6074000000000</v>
      </c>
      <c r="G259" s="5">
        <v>10298000000000</v>
      </c>
    </row>
    <row r="260" spans="3:27" ht="15.5" x14ac:dyDescent="0.35">
      <c r="C260" t="s">
        <v>15</v>
      </c>
      <c r="D260" s="6">
        <v>-328.54</v>
      </c>
      <c r="E260" s="6">
        <v>152.88999999999999</v>
      </c>
      <c r="F260" s="6">
        <v>621.52</v>
      </c>
      <c r="G260" s="6">
        <v>1053.69</v>
      </c>
    </row>
    <row r="261" spans="3:27" ht="15.5" x14ac:dyDescent="0.35">
      <c r="C261" t="s">
        <v>57</v>
      </c>
      <c r="I261" s="6">
        <v>406.27</v>
      </c>
      <c r="J261" s="6">
        <v>356.35</v>
      </c>
      <c r="K261" s="6">
        <v>358.51</v>
      </c>
      <c r="L261" s="6">
        <v>337.88</v>
      </c>
      <c r="M261" s="6">
        <v>160.79</v>
      </c>
      <c r="N261" s="6">
        <v>103.1</v>
      </c>
      <c r="O261" s="6">
        <v>416.78</v>
      </c>
      <c r="P261" s="6">
        <v>409.21</v>
      </c>
      <c r="Q261" s="6">
        <v>384.11</v>
      </c>
      <c r="R261" s="6">
        <v>278.52</v>
      </c>
      <c r="S261" s="6">
        <v>249.7</v>
      </c>
      <c r="T261" s="6">
        <v>271.69</v>
      </c>
      <c r="U261" s="6">
        <v>421.68</v>
      </c>
      <c r="V261" s="6">
        <v>418.57</v>
      </c>
      <c r="W261" s="6">
        <v>348.08</v>
      </c>
      <c r="X261" s="6">
        <v>354.49</v>
      </c>
      <c r="Y261" s="6">
        <v>192.33</v>
      </c>
      <c r="Z261" s="6">
        <v>357.11</v>
      </c>
      <c r="AA261" s="3">
        <v>451.01</v>
      </c>
    </row>
    <row r="262" spans="3:27" ht="15.5" x14ac:dyDescent="0.35">
      <c r="C262" t="s">
        <v>69</v>
      </c>
      <c r="I262" s="6">
        <v>6.08</v>
      </c>
      <c r="J262" s="6">
        <v>7.13</v>
      </c>
      <c r="K262" s="6">
        <v>7.75</v>
      </c>
      <c r="L262" s="6">
        <v>8.08</v>
      </c>
      <c r="M262" s="6">
        <v>14.62</v>
      </c>
      <c r="N262" s="6">
        <v>30.46</v>
      </c>
      <c r="O262" s="6">
        <v>9.48</v>
      </c>
      <c r="P262" s="6">
        <v>18.57</v>
      </c>
      <c r="Q262" s="6">
        <v>18.09</v>
      </c>
      <c r="R262" s="6">
        <v>13.32</v>
      </c>
      <c r="S262" s="6">
        <v>12.82</v>
      </c>
      <c r="T262" s="6">
        <v>16.66</v>
      </c>
      <c r="U262" s="6">
        <v>8.9499999999999993</v>
      </c>
      <c r="V262" s="6">
        <v>13.5</v>
      </c>
      <c r="W262" s="6">
        <v>11.78</v>
      </c>
      <c r="X262" s="6">
        <v>15.61</v>
      </c>
      <c r="Y262" s="6">
        <v>22.97</v>
      </c>
      <c r="Z262" s="6">
        <v>6.37</v>
      </c>
      <c r="AA262" s="3">
        <v>13.02</v>
      </c>
    </row>
    <row r="263" spans="3:27" ht="15.5" x14ac:dyDescent="0.35">
      <c r="C263" t="s">
        <v>72</v>
      </c>
      <c r="I263" s="6">
        <v>0.93</v>
      </c>
      <c r="J263" s="6">
        <v>1.01</v>
      </c>
      <c r="K263" s="6">
        <v>1.34</v>
      </c>
      <c r="L263" s="6">
        <v>1.53</v>
      </c>
      <c r="M263" s="6">
        <v>1.29</v>
      </c>
      <c r="N263" s="6">
        <v>1.53</v>
      </c>
      <c r="O263" s="6">
        <v>1.76</v>
      </c>
      <c r="P263" s="6">
        <v>3.61</v>
      </c>
      <c r="Q263" s="6">
        <v>3.05</v>
      </c>
      <c r="R263" s="6">
        <v>1.58</v>
      </c>
      <c r="S263" s="6">
        <v>1.27</v>
      </c>
      <c r="T263" s="6">
        <v>1.77</v>
      </c>
      <c r="U263" s="6">
        <v>1.69</v>
      </c>
      <c r="V263" s="6">
        <v>2.71</v>
      </c>
      <c r="W263" s="6">
        <v>2.2000000000000002</v>
      </c>
      <c r="X263" s="6">
        <v>3.07</v>
      </c>
      <c r="Y263" s="6">
        <v>2.0299999999999998</v>
      </c>
      <c r="Z263" s="6">
        <v>0.69</v>
      </c>
      <c r="AA263" s="3">
        <v>2.37</v>
      </c>
    </row>
    <row r="264" spans="3:27" ht="15.5" x14ac:dyDescent="0.35">
      <c r="C264" t="s">
        <v>209</v>
      </c>
      <c r="I264" s="5">
        <v>6417770000000</v>
      </c>
      <c r="J264" s="5">
        <v>5523250000000</v>
      </c>
      <c r="K264" s="5">
        <v>5422120000000</v>
      </c>
      <c r="L264" s="5">
        <v>5196300000000</v>
      </c>
      <c r="M264" s="5">
        <v>3031740000000</v>
      </c>
      <c r="N264" s="5">
        <v>2930030000000</v>
      </c>
      <c r="O264" s="5">
        <v>3779800000000</v>
      </c>
      <c r="P264" s="5">
        <v>5671090000000</v>
      </c>
    </row>
    <row r="265" spans="3:27" ht="15.5" x14ac:dyDescent="0.35">
      <c r="C265" t="s">
        <v>210</v>
      </c>
      <c r="I265" s="6">
        <v>1.44E-2</v>
      </c>
      <c r="J265" s="6">
        <v>1.3999999999999999E-2</v>
      </c>
      <c r="K265" s="6">
        <v>1.5800000000000002E-2</v>
      </c>
      <c r="L265" s="6">
        <v>1.67E-2</v>
      </c>
      <c r="M265" s="6">
        <v>8.199999999999999E-3</v>
      </c>
      <c r="N265" s="6">
        <v>5.0000000000000001E-3</v>
      </c>
      <c r="O265" s="6">
        <v>2.1000000000000001E-2</v>
      </c>
      <c r="P265" s="6">
        <v>2.1000000000000001E-2</v>
      </c>
      <c r="Q265" s="6">
        <v>2.07E-2</v>
      </c>
      <c r="R265" s="6">
        <v>1.5300000000000001E-2</v>
      </c>
      <c r="S265" s="6">
        <v>1.2699999999999999E-2</v>
      </c>
      <c r="T265" s="6">
        <v>1.3300000000000001E-2</v>
      </c>
      <c r="U265" s="6">
        <v>2.1899999999999999E-2</v>
      </c>
      <c r="V265" s="6">
        <v>2.58E-2</v>
      </c>
      <c r="W265" s="6">
        <v>2.35E-2</v>
      </c>
      <c r="X265" s="6">
        <v>2.52E-2</v>
      </c>
      <c r="Y265" s="6">
        <v>1.6399999999999998E-2</v>
      </c>
      <c r="Z265" s="6">
        <v>1.6799999999999999E-2</v>
      </c>
      <c r="AA265" s="3">
        <v>2.5399999999999999E-2</v>
      </c>
    </row>
    <row r="266" spans="3:27" ht="15.5" x14ac:dyDescent="0.35">
      <c r="C266" t="s">
        <v>211</v>
      </c>
      <c r="I266" s="6">
        <v>7.3200000000000001E-2</v>
      </c>
      <c r="J266" s="6">
        <v>6.5299999999999997E-2</v>
      </c>
      <c r="K266" s="6">
        <v>7.1199999999999999E-2</v>
      </c>
      <c r="L266" s="6">
        <v>7.0499999999999993E-2</v>
      </c>
      <c r="M266" s="6">
        <v>3.5299999999999998E-2</v>
      </c>
      <c r="N266" s="6">
        <v>2.3399999999999997E-2</v>
      </c>
      <c r="O266" s="6">
        <v>9.06E-2</v>
      </c>
      <c r="P266" s="6">
        <v>9.4899999999999998E-2</v>
      </c>
      <c r="Q266" s="6">
        <v>9.5199999999999993E-2</v>
      </c>
      <c r="R266" s="6">
        <v>7.4299999999999991E-2</v>
      </c>
      <c r="S266" s="6">
        <v>7.0499999999999993E-2</v>
      </c>
      <c r="T266" s="6">
        <v>7.9399999999999998E-2</v>
      </c>
      <c r="U266" s="6">
        <v>0.1293</v>
      </c>
      <c r="V266" s="6">
        <v>0.14080000000000001</v>
      </c>
      <c r="W266" s="6">
        <v>0.13019999999999998</v>
      </c>
      <c r="X266" s="6">
        <v>0.16170000000000001</v>
      </c>
      <c r="Y266" s="6">
        <v>0.10210000000000001</v>
      </c>
      <c r="Z266" s="6">
        <v>0.17030000000000001</v>
      </c>
      <c r="AA266" s="3">
        <v>0.20949999999999999</v>
      </c>
    </row>
    <row r="267" spans="3:27" ht="15.5" x14ac:dyDescent="0.35">
      <c r="C267" t="s">
        <v>212</v>
      </c>
      <c r="I267" s="6">
        <v>2.0799999999999999E-2</v>
      </c>
      <c r="J267" s="6">
        <v>2.0299999999999999E-2</v>
      </c>
      <c r="K267" s="6">
        <v>2.2799999999999997E-2</v>
      </c>
      <c r="L267" s="6">
        <v>2.35E-2</v>
      </c>
      <c r="M267" s="6">
        <v>1.23E-2</v>
      </c>
      <c r="N267" s="6">
        <v>1.15E-2</v>
      </c>
      <c r="O267" s="6">
        <v>1.72E-2</v>
      </c>
      <c r="P267" s="6">
        <v>2.8300000000000002E-2</v>
      </c>
      <c r="Q267" s="6">
        <v>3.1699999999999999E-2</v>
      </c>
      <c r="R267" s="6">
        <v>2.7200000000000002E-2</v>
      </c>
      <c r="S267" s="6">
        <v>2.06E-2</v>
      </c>
      <c r="T267" s="6">
        <v>2.1400000000000002E-2</v>
      </c>
      <c r="U267" s="6">
        <v>3.3000000000000002E-2</v>
      </c>
      <c r="V267" s="6">
        <v>4.1500000000000002E-2</v>
      </c>
      <c r="W267" s="6">
        <v>4.0199999999999993E-2</v>
      </c>
      <c r="X267" s="6">
        <v>4.2699999999999995E-2</v>
      </c>
      <c r="Y267" s="6">
        <v>2.7000000000000003E-2</v>
      </c>
      <c r="Z267" s="6">
        <v>2.7200000000000002E-2</v>
      </c>
      <c r="AA267" s="3">
        <v>8.2100000000000006E-2</v>
      </c>
    </row>
    <row r="268" spans="3:27" ht="15.5" x14ac:dyDescent="0.35">
      <c r="C268" t="s">
        <v>213</v>
      </c>
    </row>
    <row r="269" spans="3:27" ht="15.5" x14ac:dyDescent="0.35">
      <c r="C269" t="s">
        <v>66</v>
      </c>
      <c r="I269" s="6">
        <v>0.44</v>
      </c>
      <c r="J269" s="6">
        <v>0.47</v>
      </c>
      <c r="K269" s="6">
        <v>0.55000000000000004</v>
      </c>
      <c r="L269" s="6">
        <v>0.56999999999999995</v>
      </c>
      <c r="M269" s="6">
        <v>0.52</v>
      </c>
      <c r="N269" s="6">
        <v>0.71</v>
      </c>
      <c r="O269" s="6">
        <v>0.86</v>
      </c>
      <c r="P269" s="6">
        <v>1.76</v>
      </c>
      <c r="Q269" s="6">
        <v>1.72</v>
      </c>
      <c r="R269" s="6">
        <v>0.99</v>
      </c>
      <c r="S269" s="6">
        <v>0.9</v>
      </c>
      <c r="T269" s="6">
        <v>1.32</v>
      </c>
      <c r="U269" s="6">
        <v>1.1599999999999999</v>
      </c>
      <c r="V269" s="6">
        <v>1.9</v>
      </c>
      <c r="W269" s="6">
        <v>1.53</v>
      </c>
      <c r="X269" s="6">
        <v>2.5299999999999998</v>
      </c>
      <c r="Y269" s="6">
        <v>2.35</v>
      </c>
      <c r="Z269" s="6">
        <v>1.0900000000000001</v>
      </c>
      <c r="AA269" s="3">
        <v>2.73</v>
      </c>
    </row>
    <row r="270" spans="3:27" ht="15.5" x14ac:dyDescent="0.35">
      <c r="C270" t="s">
        <v>63</v>
      </c>
      <c r="I270" s="6">
        <v>5552.69</v>
      </c>
      <c r="J270" s="6">
        <v>5455.09</v>
      </c>
      <c r="K270" s="6">
        <v>5037.74</v>
      </c>
      <c r="L270" s="6">
        <v>4792.8999999999996</v>
      </c>
      <c r="M270" s="6">
        <v>4557.1099999999997</v>
      </c>
      <c r="N270" s="6">
        <v>4410.66</v>
      </c>
      <c r="O270" s="6">
        <v>4597.83</v>
      </c>
      <c r="P270" s="6">
        <v>4310.08</v>
      </c>
      <c r="Q270" s="6">
        <v>4033.56</v>
      </c>
      <c r="R270" s="6">
        <v>3750.07</v>
      </c>
      <c r="S270" s="6">
        <v>3540.26</v>
      </c>
      <c r="T270" s="5">
        <v>3420</v>
      </c>
      <c r="U270" s="6">
        <v>3260.58</v>
      </c>
      <c r="V270" s="6">
        <v>2972.84</v>
      </c>
      <c r="W270" s="6">
        <v>2674.06</v>
      </c>
      <c r="X270" s="6">
        <v>2191.9299999999998</v>
      </c>
      <c r="Y270" s="6">
        <v>1883.79</v>
      </c>
      <c r="Z270" s="6">
        <v>2096.4699999999998</v>
      </c>
      <c r="AA270" s="2">
        <v>2152.4499999999998</v>
      </c>
    </row>
    <row r="271" spans="3:27" ht="15.5" x14ac:dyDescent="0.35">
      <c r="C271" t="s">
        <v>214</v>
      </c>
      <c r="I271" s="6">
        <v>0.46</v>
      </c>
      <c r="J271" s="6">
        <v>0.48</v>
      </c>
      <c r="K271" s="6">
        <v>0.56999999999999995</v>
      </c>
      <c r="L271" s="6">
        <v>0.59</v>
      </c>
      <c r="M271" s="6">
        <v>0.54</v>
      </c>
      <c r="N271" s="6">
        <v>0.74</v>
      </c>
      <c r="O271" s="6">
        <v>0.89</v>
      </c>
      <c r="P271" s="6">
        <v>1.83</v>
      </c>
      <c r="Q271" s="6">
        <v>1.8</v>
      </c>
      <c r="R271" s="6">
        <v>1.03</v>
      </c>
      <c r="S271" s="6">
        <v>0.94</v>
      </c>
      <c r="T271" s="6">
        <v>1.38</v>
      </c>
      <c r="U271" s="6">
        <v>1.21</v>
      </c>
      <c r="V271" s="5">
        <v>2</v>
      </c>
      <c r="W271" s="6">
        <v>1.63</v>
      </c>
      <c r="X271" s="6">
        <v>2.76</v>
      </c>
      <c r="Y271" s="6">
        <v>2.5499999999999998</v>
      </c>
      <c r="Z271" s="6">
        <v>1.1100000000000001</v>
      </c>
      <c r="AA271" s="3">
        <v>2.86</v>
      </c>
    </row>
    <row r="272" spans="3:27" ht="15.5" x14ac:dyDescent="0.35">
      <c r="C272" t="s">
        <v>215</v>
      </c>
      <c r="I272" s="6">
        <v>5358.3</v>
      </c>
      <c r="J272" s="6">
        <v>5249.35</v>
      </c>
      <c r="K272" s="6">
        <v>4852.09</v>
      </c>
      <c r="L272" s="6">
        <v>4615.6899999999996</v>
      </c>
      <c r="M272" s="6">
        <v>4383.22</v>
      </c>
      <c r="N272" s="6">
        <v>4248.32</v>
      </c>
      <c r="O272" s="6">
        <v>4433.28</v>
      </c>
      <c r="P272" s="6">
        <v>4144.41</v>
      </c>
      <c r="Q272" s="6">
        <v>3869.83</v>
      </c>
      <c r="R272" s="6">
        <v>3596.65</v>
      </c>
      <c r="S272" s="6">
        <v>3391.38</v>
      </c>
      <c r="T272" s="6">
        <v>3277.36</v>
      </c>
      <c r="U272" s="6">
        <v>3116.76</v>
      </c>
      <c r="V272" s="6">
        <v>2822.65</v>
      </c>
      <c r="W272" s="6">
        <v>2516.81</v>
      </c>
      <c r="X272" s="6">
        <v>2004.69</v>
      </c>
      <c r="Y272" s="6">
        <v>1731.01</v>
      </c>
      <c r="Z272" s="6">
        <v>2046.84</v>
      </c>
      <c r="AA272" s="2">
        <v>2050.63</v>
      </c>
    </row>
    <row r="273" spans="2:27" ht="15.5" x14ac:dyDescent="0.35">
      <c r="C273" t="s">
        <v>216</v>
      </c>
    </row>
    <row r="274" spans="2:27" ht="15.5" x14ac:dyDescent="0.35">
      <c r="C274" t="s">
        <v>217</v>
      </c>
    </row>
    <row r="275" spans="2:27" ht="15.5" x14ac:dyDescent="0.35">
      <c r="C275" t="s">
        <v>25</v>
      </c>
    </row>
    <row r="276" spans="2:27" ht="15.5" x14ac:dyDescent="0.35">
      <c r="C276" t="s">
        <v>22</v>
      </c>
    </row>
    <row r="277" spans="2:27" ht="15.5" x14ac:dyDescent="0.35">
      <c r="C277" t="s">
        <v>218</v>
      </c>
    </row>
    <row r="278" spans="2:27" ht="15.5" x14ac:dyDescent="0.35">
      <c r="C278" t="s">
        <v>219</v>
      </c>
      <c r="I278" s="5">
        <v>12343000000000</v>
      </c>
      <c r="J278" s="5">
        <v>-28000000000</v>
      </c>
      <c r="K278" s="5">
        <v>-6378000000000</v>
      </c>
      <c r="L278" s="5">
        <v>-8211000000000</v>
      </c>
      <c r="M278" s="5">
        <v>15173000000000</v>
      </c>
      <c r="N278" s="5">
        <v>17306000000000</v>
      </c>
      <c r="O278" s="5">
        <v>-9005000000000</v>
      </c>
      <c r="P278" s="5">
        <v>4445000000000</v>
      </c>
      <c r="Q278" s="5">
        <v>3749000000000</v>
      </c>
      <c r="R278" s="5">
        <v>-446000000000</v>
      </c>
      <c r="S278" s="5">
        <v>8995000000000</v>
      </c>
      <c r="T278" s="5">
        <v>5500000000000</v>
      </c>
      <c r="U278" s="5">
        <v>3533000000000</v>
      </c>
      <c r="V278" s="5">
        <v>-3178000000000</v>
      </c>
      <c r="W278" s="5">
        <v>-8763000000000</v>
      </c>
      <c r="X278" s="5">
        <v>-2963000000000</v>
      </c>
      <c r="Y278" s="5">
        <v>-1099000000000</v>
      </c>
      <c r="Z278" s="5">
        <v>3117000000000</v>
      </c>
      <c r="AA278" s="2">
        <v>-4011000000000</v>
      </c>
    </row>
    <row r="279" spans="2:27" ht="15.5" x14ac:dyDescent="0.35">
      <c r="C279" t="s">
        <v>220</v>
      </c>
      <c r="I279" s="5">
        <v>-637000000000</v>
      </c>
      <c r="J279" s="5">
        <v>-852000000000</v>
      </c>
      <c r="K279" s="5">
        <v>-696000000000</v>
      </c>
      <c r="L279" s="5">
        <v>-389000000000</v>
      </c>
      <c r="M279" s="5">
        <v>-426000000000</v>
      </c>
      <c r="N279" s="5">
        <v>-287000000000</v>
      </c>
      <c r="O279" s="5">
        <v>-433000000000</v>
      </c>
      <c r="P279" s="5">
        <v>-476000000000</v>
      </c>
      <c r="Q279" s="5">
        <v>-487000000000</v>
      </c>
      <c r="R279" s="5">
        <v>-651000000000</v>
      </c>
      <c r="S279" s="5">
        <v>-890000000000</v>
      </c>
      <c r="T279" s="5">
        <v>-853000000000</v>
      </c>
      <c r="U279" s="5">
        <v>-748000000000</v>
      </c>
      <c r="V279" s="5">
        <v>-832000000000</v>
      </c>
      <c r="W279" s="5">
        <v>-675000000000</v>
      </c>
      <c r="X279" s="5">
        <v>-994000000000</v>
      </c>
      <c r="Y279" s="5">
        <v>-340000000000</v>
      </c>
      <c r="Z279" s="5">
        <v>-785000000000</v>
      </c>
      <c r="AA279" s="2">
        <v>-281000000000</v>
      </c>
    </row>
    <row r="280" spans="2:27" ht="15.5" x14ac:dyDescent="0.35">
      <c r="C280" t="s">
        <v>14</v>
      </c>
      <c r="I280" s="5">
        <v>11706000000000</v>
      </c>
      <c r="J280" s="5">
        <v>-880000000000</v>
      </c>
      <c r="K280" s="5">
        <v>-7074000000000</v>
      </c>
      <c r="L280" s="5">
        <v>-8600000000000</v>
      </c>
      <c r="M280" s="5">
        <v>14747000000000</v>
      </c>
      <c r="N280" s="5">
        <v>17018000000000</v>
      </c>
      <c r="O280" s="5">
        <v>-9438000000000</v>
      </c>
      <c r="P280" s="5">
        <v>3969000000000</v>
      </c>
      <c r="Q280" s="5">
        <v>3261000000000</v>
      </c>
      <c r="R280" s="5">
        <v>-1097000000000</v>
      </c>
      <c r="S280" s="5">
        <v>8104000000000</v>
      </c>
      <c r="T280" s="5">
        <v>4648000000000</v>
      </c>
      <c r="U280" s="5">
        <v>2785000000000</v>
      </c>
      <c r="V280" s="5">
        <v>-4010000000000</v>
      </c>
      <c r="W280" s="5">
        <v>-9438000000000</v>
      </c>
      <c r="X280" s="5">
        <v>-3957000000000</v>
      </c>
      <c r="Y280" s="5">
        <v>-1439000000000</v>
      </c>
      <c r="Z280" s="5">
        <v>2331000000000</v>
      </c>
      <c r="AA280" s="2">
        <v>-4292000000000</v>
      </c>
    </row>
    <row r="281" spans="2:27" ht="15.5" x14ac:dyDescent="0.35">
      <c r="C281" t="s">
        <v>16</v>
      </c>
      <c r="I281" s="6">
        <v>1197.7</v>
      </c>
      <c r="J281" s="6">
        <v>-90.05</v>
      </c>
      <c r="K281" s="6">
        <v>-723.81</v>
      </c>
      <c r="L281" s="6">
        <v>-879.9</v>
      </c>
      <c r="M281" s="6">
        <v>1508.89</v>
      </c>
      <c r="N281" s="6">
        <v>1741.28</v>
      </c>
      <c r="O281" s="6">
        <v>-965.64</v>
      </c>
      <c r="P281" s="6">
        <v>414.12</v>
      </c>
      <c r="Q281" s="6">
        <v>340.25</v>
      </c>
      <c r="R281" s="6">
        <v>-114.48</v>
      </c>
      <c r="S281" s="6">
        <v>845.57</v>
      </c>
      <c r="T281" s="6">
        <v>484.91</v>
      </c>
      <c r="U281" s="6">
        <v>290.58999999999997</v>
      </c>
      <c r="V281" s="6">
        <v>-418.35</v>
      </c>
      <c r="W281" s="6">
        <v>-984.65</v>
      </c>
      <c r="X281" s="6">
        <v>-470.1</v>
      </c>
      <c r="Y281" s="6">
        <v>-171.47</v>
      </c>
      <c r="Z281" s="5">
        <v>462</v>
      </c>
      <c r="AA281" s="3">
        <v>-852.86</v>
      </c>
    </row>
    <row r="283" spans="2:27" ht="15.5" x14ac:dyDescent="0.35">
      <c r="B283" t="s">
        <v>221</v>
      </c>
      <c r="C283" t="s">
        <v>222</v>
      </c>
      <c r="D283" s="5">
        <v>1130000000000</v>
      </c>
      <c r="E283" s="5">
        <v>1139000000000</v>
      </c>
      <c r="F283" s="5">
        <v>1198000000000</v>
      </c>
      <c r="G283" s="5">
        <v>796000000000</v>
      </c>
      <c r="H283" s="5">
        <v>4520000000000</v>
      </c>
      <c r="I283" s="5">
        <v>3971000000000</v>
      </c>
      <c r="J283" s="5">
        <v>3483000000000</v>
      </c>
      <c r="K283" s="5">
        <v>3504000000000</v>
      </c>
      <c r="L283" s="5">
        <v>3302000000000</v>
      </c>
      <c r="M283" s="5">
        <v>1571000000000</v>
      </c>
      <c r="N283" s="5">
        <v>1008000000000</v>
      </c>
      <c r="O283" s="5">
        <v>4073000000000</v>
      </c>
      <c r="P283" s="5">
        <v>3922000000000</v>
      </c>
      <c r="Q283" s="5">
        <v>3682000000000</v>
      </c>
    </row>
    <row r="284" spans="2:27" ht="15.5" x14ac:dyDescent="0.35">
      <c r="C284" t="s">
        <v>223</v>
      </c>
      <c r="H284" s="5">
        <v>4264000000000</v>
      </c>
      <c r="I284" s="5">
        <v>3971000000000</v>
      </c>
      <c r="J284" s="5">
        <v>3483000000000</v>
      </c>
      <c r="K284" s="5">
        <v>3504000000000</v>
      </c>
      <c r="L284" s="5">
        <v>3302000000000</v>
      </c>
      <c r="M284" s="5">
        <v>1571000000000</v>
      </c>
      <c r="N284" s="5">
        <v>1008000000000</v>
      </c>
      <c r="O284" s="5">
        <v>4073000000000</v>
      </c>
      <c r="P284" s="5">
        <v>3922000000000</v>
      </c>
      <c r="Q284" s="5">
        <v>3682000000000</v>
      </c>
    </row>
    <row r="285" spans="2:27" ht="15.5" x14ac:dyDescent="0.35">
      <c r="C285" t="s">
        <v>224</v>
      </c>
      <c r="H285" s="6">
        <v>142.19</v>
      </c>
      <c r="I285" s="6">
        <v>142.19</v>
      </c>
      <c r="J285" s="6">
        <v>113.85</v>
      </c>
      <c r="K285" s="6">
        <v>125.48</v>
      </c>
      <c r="L285" s="6">
        <v>118.26</v>
      </c>
      <c r="M285" s="6">
        <v>56.33</v>
      </c>
      <c r="N285" s="6">
        <v>36.08</v>
      </c>
      <c r="O285" s="6">
        <v>187.55</v>
      </c>
      <c r="P285" s="6">
        <v>143.22</v>
      </c>
      <c r="Q285" s="6">
        <v>134.44</v>
      </c>
    </row>
    <row r="286" spans="2:27" ht="15.5" x14ac:dyDescent="0.35">
      <c r="C286" t="s">
        <v>74</v>
      </c>
      <c r="H286" s="6">
        <v>0.30740000000000001</v>
      </c>
      <c r="I286" s="6">
        <v>0.35</v>
      </c>
      <c r="J286" s="6">
        <v>0.35</v>
      </c>
      <c r="K286" s="6">
        <v>0.35</v>
      </c>
      <c r="L286" s="6">
        <v>0.35</v>
      </c>
      <c r="M286" s="6">
        <v>0.3503</v>
      </c>
      <c r="N286" s="6">
        <v>0.35</v>
      </c>
      <c r="O286" s="6">
        <v>0.45</v>
      </c>
      <c r="P286" s="6">
        <v>0.3569</v>
      </c>
      <c r="Q286" s="6">
        <v>0.3569</v>
      </c>
    </row>
    <row r="287" spans="2:27" ht="15.5" x14ac:dyDescent="0.35">
      <c r="C287" t="s">
        <v>225</v>
      </c>
      <c r="H287" s="6">
        <v>3.5499999999999997E-2</v>
      </c>
      <c r="I287" s="6">
        <v>5.4299999999999994E-2</v>
      </c>
      <c r="J287" s="6">
        <v>4.82E-2</v>
      </c>
      <c r="K287" s="6">
        <v>4.2500000000000003E-2</v>
      </c>
      <c r="L287" s="6">
        <v>4.0899999999999999E-2</v>
      </c>
      <c r="M287" s="6">
        <v>2.3099999999999999E-2</v>
      </c>
      <c r="N287" s="6">
        <v>1.3999999999999999E-2</v>
      </c>
      <c r="O287" s="6">
        <v>8.8900000000000007E-2</v>
      </c>
      <c r="P287" s="6">
        <v>1.4999999999999999E-2</v>
      </c>
      <c r="Q287" s="6">
        <v>2.1299999999999999E-2</v>
      </c>
    </row>
    <row r="288" spans="2:27" ht="15.5" x14ac:dyDescent="0.35">
      <c r="C288" t="s">
        <v>56</v>
      </c>
      <c r="D288" s="6">
        <v>115.62</v>
      </c>
      <c r="E288" s="6">
        <v>116.56</v>
      </c>
      <c r="F288" s="6">
        <v>122.59</v>
      </c>
      <c r="G288" s="6">
        <v>81.47</v>
      </c>
      <c r="H288" s="6">
        <v>462.49</v>
      </c>
      <c r="I288" s="6">
        <v>406.27</v>
      </c>
      <c r="J288" s="6">
        <v>356.35</v>
      </c>
      <c r="K288" s="6">
        <v>358.51</v>
      </c>
      <c r="L288" s="6">
        <v>337.88</v>
      </c>
      <c r="M288" s="6">
        <v>160.79</v>
      </c>
      <c r="N288" s="6">
        <v>103.1</v>
      </c>
      <c r="O288" s="6">
        <v>416.78</v>
      </c>
      <c r="P288" s="6">
        <v>401.3</v>
      </c>
      <c r="Q288" s="6">
        <v>376.69</v>
      </c>
    </row>
    <row r="289" spans="3:17" ht="15.5" x14ac:dyDescent="0.35">
      <c r="C289" t="s">
        <v>226</v>
      </c>
      <c r="H289" s="6">
        <v>436.24</v>
      </c>
      <c r="I289" s="6">
        <v>406.27</v>
      </c>
      <c r="J289" s="6">
        <v>356.35</v>
      </c>
      <c r="K289" s="6">
        <v>358.51</v>
      </c>
      <c r="L289" s="6">
        <v>337.88</v>
      </c>
      <c r="M289" s="6">
        <v>160.79</v>
      </c>
      <c r="N289" s="6">
        <v>103.1</v>
      </c>
      <c r="O289" s="6">
        <v>416.78</v>
      </c>
      <c r="P289" s="6">
        <v>401.3</v>
      </c>
      <c r="Q289" s="6">
        <v>376.69</v>
      </c>
    </row>
    <row r="290" spans="3:17" ht="15.5" x14ac:dyDescent="0.35">
      <c r="C290" t="s">
        <v>76</v>
      </c>
      <c r="H290" s="6">
        <v>142.19</v>
      </c>
      <c r="I290" s="6">
        <v>142.19</v>
      </c>
      <c r="J290" s="6">
        <v>113.85</v>
      </c>
      <c r="K290" s="6">
        <v>125.48</v>
      </c>
      <c r="L290" s="6">
        <v>118.26</v>
      </c>
      <c r="M290" s="6">
        <v>56.33</v>
      </c>
      <c r="N290" s="6">
        <v>36.08</v>
      </c>
      <c r="O290" s="6">
        <v>187.55</v>
      </c>
      <c r="P290" s="6">
        <v>143.22</v>
      </c>
      <c r="Q290" s="6">
        <v>134.44</v>
      </c>
    </row>
    <row r="291" spans="3:17" ht="15.5" x14ac:dyDescent="0.35">
      <c r="C291" t="s">
        <v>227</v>
      </c>
      <c r="H291" s="6">
        <v>0.30740000000000001</v>
      </c>
      <c r="I291" s="6">
        <v>0.35</v>
      </c>
      <c r="J291" s="6">
        <v>0.35</v>
      </c>
      <c r="K291" s="6">
        <v>0.35</v>
      </c>
      <c r="L291" s="6">
        <v>0.35</v>
      </c>
      <c r="M291" s="6">
        <v>0.3503</v>
      </c>
      <c r="N291" s="6">
        <v>0.35</v>
      </c>
      <c r="O291" s="6">
        <v>0.45</v>
      </c>
      <c r="P291" s="6">
        <v>0.3569</v>
      </c>
      <c r="Q291" s="6">
        <v>0.3569</v>
      </c>
    </row>
    <row r="292" spans="3:17" ht="15.5" x14ac:dyDescent="0.35">
      <c r="C292" t="s">
        <v>228</v>
      </c>
      <c r="H292" s="6">
        <v>3.5499999999999997E-2</v>
      </c>
      <c r="I292" s="6">
        <v>5.4299999999999994E-2</v>
      </c>
      <c r="J292" s="6">
        <v>4.82E-2</v>
      </c>
      <c r="K292" s="6">
        <v>4.2500000000000003E-2</v>
      </c>
      <c r="L292" s="6">
        <v>4.0899999999999999E-2</v>
      </c>
      <c r="M292" s="6">
        <v>2.3099999999999999E-2</v>
      </c>
      <c r="N292" s="6">
        <v>1.3999999999999999E-2</v>
      </c>
      <c r="O292" s="6">
        <v>8.8900000000000007E-2</v>
      </c>
      <c r="P292" s="6">
        <v>1.4999999999999999E-2</v>
      </c>
      <c r="Q292" s="6">
        <v>2.1299999999999999E-2</v>
      </c>
    </row>
    <row r="293" spans="3:17" ht="15.5" x14ac:dyDescent="0.35">
      <c r="C293" t="s">
        <v>229</v>
      </c>
      <c r="D293" s="5">
        <v>6795000000000</v>
      </c>
      <c r="E293" s="5">
        <v>8436000000000</v>
      </c>
      <c r="F293" s="5">
        <v>5927000000000</v>
      </c>
      <c r="G293" s="5">
        <v>5243000000000</v>
      </c>
      <c r="H293" s="5">
        <v>27179000000000</v>
      </c>
      <c r="I293" s="5">
        <v>25941000000000</v>
      </c>
      <c r="J293" s="5">
        <v>24498000000000</v>
      </c>
      <c r="K293" s="5">
        <v>20210000000000</v>
      </c>
      <c r="L293" s="5">
        <v>17393000000000</v>
      </c>
      <c r="M293" s="5">
        <v>17749000000000</v>
      </c>
      <c r="N293" s="5">
        <v>20088000000000</v>
      </c>
      <c r="O293" s="5">
        <v>21970000000000</v>
      </c>
      <c r="P293" s="5">
        <v>20172000000000</v>
      </c>
      <c r="Q293" s="5">
        <v>21837000000000</v>
      </c>
    </row>
    <row r="294" spans="3:17" ht="15.5" x14ac:dyDescent="0.35">
      <c r="C294" t="s">
        <v>230</v>
      </c>
      <c r="H294" s="5">
        <v>26401000000000</v>
      </c>
      <c r="I294" s="5">
        <v>25941000000000</v>
      </c>
      <c r="J294" s="5">
        <v>24498000000000</v>
      </c>
      <c r="K294" s="5">
        <v>20210000000000</v>
      </c>
      <c r="L294" s="5">
        <v>17393000000000</v>
      </c>
      <c r="M294" s="5">
        <v>17749000000000</v>
      </c>
      <c r="N294" s="5">
        <v>20088000000000</v>
      </c>
      <c r="O294" s="5">
        <v>21970000000000</v>
      </c>
      <c r="P294" s="5">
        <v>20172000000000</v>
      </c>
      <c r="Q294" s="5">
        <v>21837000000000</v>
      </c>
    </row>
    <row r="295" spans="3:17" ht="15.5" x14ac:dyDescent="0.35">
      <c r="C295" t="s">
        <v>231</v>
      </c>
      <c r="H295" s="6">
        <v>142.19</v>
      </c>
      <c r="I295" s="6">
        <v>142.19</v>
      </c>
      <c r="J295" s="6">
        <v>113.85</v>
      </c>
      <c r="K295" s="6">
        <v>125.48</v>
      </c>
      <c r="L295" s="6">
        <v>118.26</v>
      </c>
      <c r="M295" s="6">
        <v>56.33</v>
      </c>
      <c r="N295" s="6">
        <v>36.08</v>
      </c>
      <c r="O295" s="6">
        <v>187.55</v>
      </c>
      <c r="P295" s="6">
        <v>143.22</v>
      </c>
      <c r="Q295" s="6">
        <v>134.44</v>
      </c>
    </row>
    <row r="296" spans="3:17" ht="15.5" x14ac:dyDescent="0.35">
      <c r="C296" t="s">
        <v>232</v>
      </c>
      <c r="H296" s="6">
        <v>0.30740000000000001</v>
      </c>
      <c r="I296" s="6">
        <v>0.35</v>
      </c>
      <c r="J296" s="6">
        <v>0.35</v>
      </c>
      <c r="K296" s="6">
        <v>0.35</v>
      </c>
      <c r="L296" s="6">
        <v>0.35</v>
      </c>
      <c r="M296" s="6">
        <v>0.3503</v>
      </c>
      <c r="N296" s="6">
        <v>0.35</v>
      </c>
      <c r="O296" s="6">
        <v>0.45</v>
      </c>
      <c r="P296" s="6">
        <v>0.3569</v>
      </c>
      <c r="Q296" s="6">
        <v>0.3569</v>
      </c>
    </row>
    <row r="297" spans="3:17" ht="15.5" x14ac:dyDescent="0.35">
      <c r="C297" t="s">
        <v>233</v>
      </c>
      <c r="H297" s="6">
        <v>3.5499999999999997E-2</v>
      </c>
      <c r="I297" s="6">
        <v>5.4299999999999994E-2</v>
      </c>
      <c r="J297" s="6">
        <v>4.82E-2</v>
      </c>
      <c r="K297" s="6">
        <v>4.2500000000000003E-2</v>
      </c>
      <c r="L297" s="6">
        <v>4.0899999999999999E-2</v>
      </c>
      <c r="M297" s="6">
        <v>2.3099999999999999E-2</v>
      </c>
      <c r="N297" s="6">
        <v>1.3999999999999999E-2</v>
      </c>
      <c r="O297" s="6">
        <v>8.8900000000000007E-2</v>
      </c>
      <c r="P297" s="6">
        <v>1.4999999999999999E-2</v>
      </c>
      <c r="Q297" s="6">
        <v>2.1299999999999999E-2</v>
      </c>
    </row>
    <row r="298" spans="3:17" ht="15.5" x14ac:dyDescent="0.35">
      <c r="C298" t="s">
        <v>234</v>
      </c>
      <c r="I298" s="6">
        <v>8.65</v>
      </c>
    </row>
    <row r="299" spans="3:17" ht="15.5" x14ac:dyDescent="0.35">
      <c r="C299" t="s">
        <v>235</v>
      </c>
      <c r="I299" s="6">
        <v>9.17</v>
      </c>
    </row>
    <row r="300" spans="3:17" ht="15.5" x14ac:dyDescent="0.35">
      <c r="C300" t="s">
        <v>237</v>
      </c>
      <c r="I300" s="6">
        <v>7.5</v>
      </c>
    </row>
    <row r="301" spans="3:17" ht="15.5" x14ac:dyDescent="0.35">
      <c r="C301" t="s">
        <v>238</v>
      </c>
      <c r="I301" s="6">
        <v>0.1091</v>
      </c>
    </row>
    <row r="302" spans="3:17" ht="15.5" x14ac:dyDescent="0.35">
      <c r="C302" t="s">
        <v>239</v>
      </c>
      <c r="I302" s="6">
        <v>1.48</v>
      </c>
    </row>
    <row r="303" spans="3:17" ht="15.5" x14ac:dyDescent="0.35">
      <c r="C303" t="s">
        <v>240</v>
      </c>
      <c r="I303" s="6">
        <v>0.73</v>
      </c>
    </row>
    <row r="304" spans="3:17" ht="15.5" x14ac:dyDescent="0.35">
      <c r="C304" t="s">
        <v>241</v>
      </c>
      <c r="I304" s="6">
        <v>2.57</v>
      </c>
    </row>
    <row r="305" spans="3:9" ht="15.5" x14ac:dyDescent="0.35">
      <c r="C305" t="s">
        <v>242</v>
      </c>
      <c r="I305" s="6">
        <v>2.67</v>
      </c>
    </row>
    <row r="306" spans="3:9" ht="15.5" x14ac:dyDescent="0.35">
      <c r="C306" t="s">
        <v>243</v>
      </c>
      <c r="I306" s="6">
        <v>7.87</v>
      </c>
    </row>
    <row r="307" spans="3:9" ht="15.5" x14ac:dyDescent="0.35">
      <c r="C307" t="s">
        <v>244</v>
      </c>
      <c r="I307" s="6">
        <v>6.74</v>
      </c>
    </row>
    <row r="308" spans="3:9" ht="15.5" x14ac:dyDescent="0.35">
      <c r="C308" t="s">
        <v>245</v>
      </c>
      <c r="I308" s="6">
        <v>0.65</v>
      </c>
    </row>
    <row r="309" spans="3:9" ht="15.5" x14ac:dyDescent="0.35">
      <c r="C309" t="s">
        <v>246</v>
      </c>
      <c r="I309" s="6">
        <v>1.45</v>
      </c>
    </row>
    <row r="310" spans="3:9" ht="15.5" x14ac:dyDescent="0.35">
      <c r="C310" t="s">
        <v>247</v>
      </c>
      <c r="I310" s="6">
        <v>0.81</v>
      </c>
    </row>
    <row r="311" spans="3:9" ht="15.5" x14ac:dyDescent="0.35">
      <c r="C311" t="s">
        <v>248</v>
      </c>
      <c r="I311" s="6">
        <v>436.24</v>
      </c>
    </row>
    <row r="312" spans="3:9" ht="15.5" x14ac:dyDescent="0.35">
      <c r="C312" t="s">
        <v>249</v>
      </c>
      <c r="I312" s="6">
        <v>462.49</v>
      </c>
    </row>
    <row r="313" spans="3:9" ht="15.5" x14ac:dyDescent="0.35">
      <c r="C313" t="s">
        <v>250</v>
      </c>
      <c r="I313" s="6">
        <v>2701.3</v>
      </c>
    </row>
    <row r="314" spans="3:9" ht="15.5" x14ac:dyDescent="0.35">
      <c r="C314" t="s">
        <v>251</v>
      </c>
      <c r="D314" s="6">
        <v>289.85000000000002</v>
      </c>
    </row>
    <row r="315" spans="3:9" ht="15.5" x14ac:dyDescent="0.35">
      <c r="C315" t="s">
        <v>252</v>
      </c>
      <c r="I315" s="6">
        <v>5464.51</v>
      </c>
    </row>
    <row r="316" spans="3:9" ht="15.5" x14ac:dyDescent="0.35">
      <c r="C316" t="s">
        <v>253</v>
      </c>
      <c r="I316" s="6">
        <v>1499.56</v>
      </c>
    </row>
    <row r="317" spans="3:9" ht="15.5" x14ac:dyDescent="0.35">
      <c r="C317" t="s">
        <v>377</v>
      </c>
      <c r="D317" s="6">
        <v>0.11</v>
      </c>
    </row>
    <row r="318" spans="3:9" ht="15.5" x14ac:dyDescent="0.35">
      <c r="C318" t="s">
        <v>378</v>
      </c>
      <c r="D318" s="6">
        <v>0.06</v>
      </c>
    </row>
    <row r="319" spans="3:9" ht="15.5" x14ac:dyDescent="0.35">
      <c r="C319" t="s">
        <v>256</v>
      </c>
      <c r="D319" s="6">
        <v>4.17</v>
      </c>
    </row>
    <row r="320" spans="3:9" ht="15.5" x14ac:dyDescent="0.35">
      <c r="C320" t="s">
        <v>379</v>
      </c>
      <c r="D320" s="6">
        <v>0.02</v>
      </c>
    </row>
    <row r="321" spans="3:9" ht="15.5" x14ac:dyDescent="0.35">
      <c r="C321" t="s">
        <v>257</v>
      </c>
      <c r="D321" s="6">
        <v>5.24</v>
      </c>
    </row>
    <row r="322" spans="3:9" ht="15.5" x14ac:dyDescent="0.35">
      <c r="C322" t="s">
        <v>12</v>
      </c>
      <c r="D322" s="5">
        <v>-3211000000000</v>
      </c>
    </row>
    <row r="323" spans="3:9" ht="15.5" x14ac:dyDescent="0.35">
      <c r="C323" t="s">
        <v>259</v>
      </c>
      <c r="I323" s="6">
        <v>0.85</v>
      </c>
    </row>
    <row r="324" spans="3:9" ht="15.5" x14ac:dyDescent="0.35">
      <c r="C324" t="s">
        <v>260</v>
      </c>
      <c r="I324" s="6">
        <v>1.52E-2</v>
      </c>
    </row>
    <row r="325" spans="3:9" ht="15.5" x14ac:dyDescent="0.35">
      <c r="C325" t="s">
        <v>261</v>
      </c>
      <c r="I325" s="6">
        <v>7.980000000000001E-2</v>
      </c>
    </row>
    <row r="326" spans="3:9" ht="15.5" x14ac:dyDescent="0.35">
      <c r="C326" t="s">
        <v>262</v>
      </c>
      <c r="I326" s="6">
        <v>2.1099999999999997E-2</v>
      </c>
    </row>
    <row r="327" spans="3:9" ht="15.5" x14ac:dyDescent="0.35">
      <c r="C327" t="s">
        <v>263</v>
      </c>
      <c r="I327" s="6">
        <v>7.2599999999999998E-2</v>
      </c>
    </row>
    <row r="328" spans="3:9" ht="15.5" x14ac:dyDescent="0.35">
      <c r="C328" t="s">
        <v>269</v>
      </c>
      <c r="I328" s="6">
        <v>0.1</v>
      </c>
    </row>
    <row r="329" spans="3:9" ht="15.5" x14ac:dyDescent="0.35">
      <c r="C329" t="s">
        <v>52</v>
      </c>
      <c r="I329" s="5">
        <v>39094000000000</v>
      </c>
    </row>
    <row r="330" spans="3:9" ht="15.5" x14ac:dyDescent="0.35">
      <c r="C330" t="s">
        <v>271</v>
      </c>
      <c r="I330" s="5">
        <v>46254000000000</v>
      </c>
    </row>
    <row r="331" spans="3:9" ht="15.5" x14ac:dyDescent="0.35">
      <c r="C331" t="s">
        <v>272</v>
      </c>
      <c r="I331" s="5">
        <v>9770000000</v>
      </c>
    </row>
    <row r="332" spans="3:9" ht="15.5" x14ac:dyDescent="0.35">
      <c r="C332" t="s">
        <v>273</v>
      </c>
      <c r="I332" s="6">
        <v>7.5300000000000006E-2</v>
      </c>
    </row>
    <row r="333" spans="3:9" ht="15.5" x14ac:dyDescent="0.35">
      <c r="C333" t="s">
        <v>274</v>
      </c>
      <c r="D333" s="6">
        <v>0.71540000000000004</v>
      </c>
    </row>
    <row r="334" spans="3:9" ht="15.5" x14ac:dyDescent="0.35">
      <c r="C334" t="s">
        <v>275</v>
      </c>
      <c r="D334" s="6">
        <v>0.2306</v>
      </c>
    </row>
    <row r="335" spans="3:9" ht="15.5" x14ac:dyDescent="0.35">
      <c r="C335" t="s">
        <v>276</v>
      </c>
      <c r="D335" s="6">
        <v>0.1663</v>
      </c>
    </row>
    <row r="336" spans="3:9" ht="15.5" x14ac:dyDescent="0.35">
      <c r="C336" t="s">
        <v>277</v>
      </c>
      <c r="D336" s="6">
        <v>7.2700000000000001E-2</v>
      </c>
    </row>
    <row r="337" spans="3:9" ht="15.5" x14ac:dyDescent="0.35">
      <c r="C337" t="s">
        <v>278</v>
      </c>
      <c r="D337" s="6">
        <v>0.1041</v>
      </c>
    </row>
    <row r="338" spans="3:9" ht="15.5" x14ac:dyDescent="0.35">
      <c r="C338" t="s">
        <v>279</v>
      </c>
      <c r="D338" s="6">
        <v>0.34990000000000004</v>
      </c>
    </row>
    <row r="339" spans="3:9" ht="15.5" x14ac:dyDescent="0.35">
      <c r="C339" t="s">
        <v>280</v>
      </c>
      <c r="I339" s="6">
        <v>142.19</v>
      </c>
    </row>
    <row r="340" spans="3:9" ht="15.5" x14ac:dyDescent="0.35">
      <c r="C340" t="s">
        <v>281</v>
      </c>
      <c r="I340" s="6">
        <v>142.19</v>
      </c>
    </row>
    <row r="341" spans="3:9" ht="15.5" x14ac:dyDescent="0.35">
      <c r="C341" t="s">
        <v>282</v>
      </c>
      <c r="I341" s="6">
        <v>0.30740000000000001</v>
      </c>
    </row>
    <row r="342" spans="3:9" ht="15.5" x14ac:dyDescent="0.35">
      <c r="C342" t="s">
        <v>283</v>
      </c>
      <c r="I342" s="6">
        <v>3.5499999999999997E-2</v>
      </c>
    </row>
    <row r="343" spans="3:9" ht="15.5" x14ac:dyDescent="0.35">
      <c r="C343" t="s">
        <v>284</v>
      </c>
      <c r="I343" t="s">
        <v>2361</v>
      </c>
    </row>
    <row r="344" spans="3:9" ht="15.5" x14ac:dyDescent="0.35">
      <c r="C344" t="s">
        <v>286</v>
      </c>
      <c r="I344" s="5">
        <v>5</v>
      </c>
    </row>
    <row r="345" spans="3:9" ht="15.5" x14ac:dyDescent="0.35">
      <c r="C345" t="s">
        <v>287</v>
      </c>
      <c r="I345" s="6">
        <v>0.91</v>
      </c>
    </row>
    <row r="346" spans="3:9" ht="15.5" x14ac:dyDescent="0.35">
      <c r="C346" t="s">
        <v>288</v>
      </c>
      <c r="I346" s="6">
        <v>0.94</v>
      </c>
    </row>
    <row r="347" spans="3:9" ht="15.5" x14ac:dyDescent="0.35">
      <c r="C347" t="s">
        <v>289</v>
      </c>
      <c r="I347" s="6">
        <v>0.68</v>
      </c>
    </row>
    <row r="348" spans="3:9" ht="15.5" x14ac:dyDescent="0.35">
      <c r="C348" t="s">
        <v>290</v>
      </c>
      <c r="I348" s="6">
        <v>0.82</v>
      </c>
    </row>
    <row r="349" spans="3:9" ht="15.5" x14ac:dyDescent="0.35">
      <c r="C349" t="s">
        <v>291</v>
      </c>
      <c r="I349" s="6">
        <v>0.48</v>
      </c>
    </row>
    <row r="350" spans="3:9" ht="15.5" x14ac:dyDescent="0.35">
      <c r="C350" t="s">
        <v>292</v>
      </c>
      <c r="I350" s="6">
        <v>0.68</v>
      </c>
    </row>
    <row r="351" spans="3:9" ht="15.5" x14ac:dyDescent="0.35">
      <c r="C351" t="s">
        <v>293</v>
      </c>
      <c r="I351" s="6">
        <v>0.82</v>
      </c>
    </row>
    <row r="352" spans="3:9" ht="15.5" x14ac:dyDescent="0.35">
      <c r="C352" t="s">
        <v>294</v>
      </c>
      <c r="I352" s="5">
        <v>26401000000000</v>
      </c>
    </row>
    <row r="353" spans="3:9" ht="15.5" x14ac:dyDescent="0.35">
      <c r="C353" t="s">
        <v>295</v>
      </c>
      <c r="I353" s="5">
        <v>18382000000000</v>
      </c>
    </row>
    <row r="354" spans="3:9" ht="15.5" x14ac:dyDescent="0.35">
      <c r="C354" t="s">
        <v>296</v>
      </c>
      <c r="I354" s="5">
        <v>6998000000000</v>
      </c>
    </row>
    <row r="355" spans="3:9" ht="15.5" x14ac:dyDescent="0.35">
      <c r="C355" t="s">
        <v>297</v>
      </c>
      <c r="I355" s="5">
        <v>4264000000000</v>
      </c>
    </row>
    <row r="356" spans="3:9" ht="15.5" x14ac:dyDescent="0.35">
      <c r="C356" t="s">
        <v>298</v>
      </c>
      <c r="D356" s="5">
        <v>2833000000000</v>
      </c>
    </row>
    <row r="357" spans="3:9" ht="15.5" x14ac:dyDescent="0.35">
      <c r="C357" t="s">
        <v>299</v>
      </c>
      <c r="D357" s="5">
        <v>279935000000000</v>
      </c>
    </row>
    <row r="358" spans="3:9" ht="15.5" x14ac:dyDescent="0.35">
      <c r="C358" t="s">
        <v>300</v>
      </c>
      <c r="D358" s="5">
        <v>222648000000000</v>
      </c>
    </row>
    <row r="359" spans="3:9" ht="15.5" x14ac:dyDescent="0.35">
      <c r="C359" t="s">
        <v>205</v>
      </c>
      <c r="I359" s="5">
        <v>53408000000000</v>
      </c>
    </row>
    <row r="360" spans="3:9" ht="15.5" x14ac:dyDescent="0.35">
      <c r="C360" t="s">
        <v>301</v>
      </c>
      <c r="I360" s="5">
        <v>57288000000000</v>
      </c>
    </row>
    <row r="361" spans="3:9" ht="15.5" x14ac:dyDescent="0.35">
      <c r="C361" t="s">
        <v>302</v>
      </c>
      <c r="I361" s="5">
        <v>15219000000000</v>
      </c>
    </row>
    <row r="362" spans="3:9" ht="15.5" x14ac:dyDescent="0.35">
      <c r="C362" t="s">
        <v>303</v>
      </c>
      <c r="I362" s="5">
        <v>-14132000000000</v>
      </c>
    </row>
    <row r="363" spans="3:9" ht="15.5" x14ac:dyDescent="0.35">
      <c r="C363" t="s">
        <v>304</v>
      </c>
      <c r="I363" s="5">
        <v>-6231000000000</v>
      </c>
    </row>
    <row r="364" spans="3:9" ht="15.5" x14ac:dyDescent="0.35">
      <c r="C364" t="s">
        <v>305</v>
      </c>
      <c r="I364" s="5">
        <v>-563000000000</v>
      </c>
    </row>
    <row r="365" spans="3:9" ht="15.5" x14ac:dyDescent="0.35">
      <c r="C365" t="s">
        <v>306</v>
      </c>
      <c r="I365" s="5">
        <v>14656000000000</v>
      </c>
    </row>
  </sheetData>
  <pageMargins left="0.7" right="0.7" top="0.75" bottom="0.75" header="0.3" footer="0.3"/>
  <ignoredErrors>
    <ignoredError sqref="A1:AA366" numberStoredAsText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Z3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2362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2363</v>
      </c>
      <c r="D2" s="2" vm="652">
        <f ca="1">IFERROR(_xlfn.STOCKHISTORY("XIDX:" &amp; $C$1, D3, , 0, 0, 1), "Libur")</f>
        <v>29</v>
      </c>
      <c r="H2" s="2" t="e" vm="2">
        <f>_FV(C2,"Price")</f>
        <v>#VALUE!</v>
      </c>
      <c r="I2" s="2" vm="653">
        <f t="shared" ref="I2:Z2" ca="1" si="0">IFERROR(_xlfn.STOCKHISTORY("XIDX:" &amp; $C$1, I1, , 0, 0, 1), "Libur")</f>
        <v>30</v>
      </c>
      <c r="J2" s="2" vm="653">
        <f t="shared" ca="1" si="0"/>
        <v>30</v>
      </c>
      <c r="K2" s="2" vm="30">
        <f t="shared" ca="1" si="0"/>
        <v>50</v>
      </c>
      <c r="L2" s="2" vm="30">
        <f t="shared" ca="1" si="0"/>
        <v>50</v>
      </c>
      <c r="M2" s="2" vm="143">
        <f t="shared" ca="1" si="0"/>
        <v>54</v>
      </c>
      <c r="N2" s="2" vm="654">
        <f t="shared" ca="1" si="0"/>
        <v>98</v>
      </c>
      <c r="O2" s="2" vm="185">
        <f t="shared" ca="1" si="0"/>
        <v>500</v>
      </c>
      <c r="P2" s="2" vm="185">
        <f t="shared" ca="1" si="0"/>
        <v>500</v>
      </c>
      <c r="Q2" s="2" vm="185">
        <f t="shared" ca="1" si="0"/>
        <v>500</v>
      </c>
      <c r="R2" s="2" vm="146">
        <f t="shared" ca="1" si="0"/>
        <v>570</v>
      </c>
      <c r="S2" s="2" vm="655">
        <f t="shared" ca="1" si="0"/>
        <v>151.8417</v>
      </c>
      <c r="T2" s="2" vm="656">
        <f t="shared" ca="1" si="0"/>
        <v>229.19499999999999</v>
      </c>
      <c r="U2" s="2" vm="657">
        <f t="shared" ca="1" si="0"/>
        <v>240.65479999999999</v>
      </c>
      <c r="V2" s="2" vm="658">
        <f t="shared" ca="1" si="0"/>
        <v>343.79250000000002</v>
      </c>
      <c r="W2" s="2" vm="659">
        <f t="shared" ca="1" si="0"/>
        <v>311.84750000000003</v>
      </c>
      <c r="X2" s="2" vm="660">
        <f t="shared" ca="1" si="0"/>
        <v>394.66239999999999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178026000000</v>
      </c>
      <c r="H4" s="2">
        <f>IFERROR(SUM(D4:G4)*(4/MAX(1,COUNT(D4:G4))),"")</f>
        <v>712104000000</v>
      </c>
      <c r="I4" s="2">
        <f t="shared" ref="I4:Z4" si="1">IFERROR(INDEX(I51:I500,MATCH($C$4,$C$51:$C$500,0)),"")</f>
        <v>570495000000</v>
      </c>
      <c r="J4" s="2">
        <f t="shared" si="1"/>
        <v>491804000000</v>
      </c>
      <c r="K4" s="2">
        <f t="shared" si="1"/>
        <v>452759000000</v>
      </c>
      <c r="L4" s="2">
        <f t="shared" si="1"/>
        <v>460464000000</v>
      </c>
      <c r="M4" s="2">
        <f t="shared" si="1"/>
        <v>310272000000</v>
      </c>
      <c r="N4" s="2">
        <f t="shared" si="1"/>
        <v>372209000000</v>
      </c>
      <c r="O4" s="2">
        <f t="shared" si="1"/>
        <v>553871000000</v>
      </c>
      <c r="P4" s="2">
        <f t="shared" si="1"/>
        <v>571662000000</v>
      </c>
      <c r="Q4" s="2">
        <f t="shared" si="1"/>
        <v>528927000000</v>
      </c>
      <c r="R4" s="2">
        <f t="shared" si="1"/>
        <v>476898000000</v>
      </c>
      <c r="S4" s="2">
        <f t="shared" si="1"/>
        <v>1009192000000</v>
      </c>
      <c r="T4" s="2">
        <f t="shared" si="1"/>
        <v>1679997000000</v>
      </c>
      <c r="U4" s="2">
        <f t="shared" si="1"/>
        <v>1620706000000</v>
      </c>
      <c r="V4" s="2">
        <f t="shared" si="1"/>
        <v>1490694000000</v>
      </c>
      <c r="W4" s="2">
        <f t="shared" si="1"/>
        <v>515943000000</v>
      </c>
      <c r="X4" s="2">
        <f t="shared" si="1"/>
        <v>115744000000</v>
      </c>
      <c r="Y4" s="2">
        <f t="shared" si="1"/>
        <v>185911317406</v>
      </c>
      <c r="Z4" s="2">
        <f t="shared" si="1"/>
        <v>176860866392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-15920000000</v>
      </c>
      <c r="H5" s="2">
        <f>IFERROR(SUM(D5:G5)*(4/MAX(1,COUNT(D5:G5))),"")</f>
        <v>-63680000000</v>
      </c>
      <c r="I5" s="2">
        <f t="shared" ref="I5:Z5" si="2">IFERROR(INDEX(I51:I500,MATCH($C$5,$C$51:$C$500,0)),"")</f>
        <v>51646000000</v>
      </c>
      <c r="J5" s="2">
        <f t="shared" si="2"/>
        <v>32851000000</v>
      </c>
      <c r="K5" s="2">
        <f t="shared" si="2"/>
        <v>27290000000</v>
      </c>
      <c r="L5" s="2">
        <f t="shared" si="2"/>
        <v>-249371000000</v>
      </c>
      <c r="M5" s="2">
        <f t="shared" si="2"/>
        <v>-263917000000</v>
      </c>
      <c r="N5" s="2">
        <f t="shared" si="2"/>
        <v>-308970000000</v>
      </c>
      <c r="O5" s="2">
        <f t="shared" si="2"/>
        <v>-143865000000</v>
      </c>
      <c r="P5" s="2">
        <f t="shared" si="2"/>
        <v>-94960000000</v>
      </c>
      <c r="Q5" s="2">
        <f t="shared" si="2"/>
        <v>-76220000000</v>
      </c>
      <c r="R5" s="2">
        <f t="shared" si="2"/>
        <v>-414940000000</v>
      </c>
      <c r="S5" s="2">
        <f t="shared" si="2"/>
        <v>-335037000000</v>
      </c>
      <c r="T5" s="2">
        <f t="shared" si="2"/>
        <v>-81770000000</v>
      </c>
      <c r="U5" s="2">
        <f t="shared" si="2"/>
        <v>63732000000</v>
      </c>
      <c r="V5" s="2">
        <f t="shared" si="2"/>
        <v>14255000000</v>
      </c>
      <c r="W5" s="2">
        <f t="shared" si="2"/>
        <v>-117991000000</v>
      </c>
      <c r="X5" s="2">
        <f t="shared" si="2"/>
        <v>-88646000000</v>
      </c>
      <c r="Y5" s="2">
        <f t="shared" si="2"/>
        <v>-134870059675</v>
      </c>
      <c r="Z5" s="2">
        <f t="shared" si="2"/>
        <v>-32012458087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1895775000000</v>
      </c>
      <c r="H6" s="2">
        <f>IFERROR(INDEX(D6:G6,COUNT(D6:G6)),"")</f>
        <v>1895775000000</v>
      </c>
      <c r="I6" s="2">
        <f t="shared" ref="I6:Z6" si="3">IFERROR(INDEX(I51:I500,MATCH($C$6,$C$51:$C$500,0)),"")</f>
        <v>1900156000000</v>
      </c>
      <c r="J6" s="2">
        <f t="shared" si="3"/>
        <v>1703697000000</v>
      </c>
      <c r="K6" s="2">
        <f t="shared" si="3"/>
        <v>1669065000000</v>
      </c>
      <c r="L6" s="2">
        <f t="shared" si="3"/>
        <v>1641776000000</v>
      </c>
      <c r="M6" s="2">
        <f t="shared" si="3"/>
        <v>1891147000000</v>
      </c>
      <c r="N6" s="2">
        <f t="shared" si="3"/>
        <v>1361581000000</v>
      </c>
      <c r="O6" s="2">
        <f t="shared" si="3"/>
        <v>549533000000</v>
      </c>
      <c r="P6" s="2">
        <f t="shared" si="3"/>
        <v>693398000000</v>
      </c>
      <c r="Q6" s="2">
        <f t="shared" si="3"/>
        <v>788358000000</v>
      </c>
      <c r="R6" s="2">
        <f t="shared" si="3"/>
        <v>864578000000</v>
      </c>
      <c r="S6" s="2">
        <f t="shared" si="3"/>
        <v>310670000000</v>
      </c>
      <c r="T6" s="2">
        <f t="shared" si="3"/>
        <v>636146000000</v>
      </c>
      <c r="U6" s="2">
        <f t="shared" si="3"/>
        <v>717916000000</v>
      </c>
      <c r="V6" s="2">
        <f t="shared" si="3"/>
        <v>654184000000</v>
      </c>
      <c r="W6" s="2">
        <f t="shared" si="3"/>
        <v>463241000000</v>
      </c>
      <c r="X6" s="2">
        <f t="shared" si="3"/>
        <v>256563000000</v>
      </c>
      <c r="Y6" s="2">
        <f t="shared" si="3"/>
        <v>-46694162016</v>
      </c>
      <c r="Z6" s="2">
        <f t="shared" si="3"/>
        <v>88175897659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51.87</v>
      </c>
      <c r="H7" s="3">
        <f>IFERROR(INDEX(D7:G7,COUNT(D7:G7)),"")</f>
        <v>51.87</v>
      </c>
      <c r="I7" s="3">
        <f t="shared" ref="I7:Z7" si="4">IFERROR(INDEX(I51:I500,MATCH($C$7,$C$51:$C$500,0))/1000000000,"")</f>
        <v>51.87</v>
      </c>
      <c r="J7" s="3">
        <f t="shared" si="4"/>
        <v>51.87</v>
      </c>
      <c r="K7" s="3">
        <f t="shared" si="4"/>
        <v>51.87</v>
      </c>
      <c r="L7" s="3">
        <f t="shared" si="4"/>
        <v>51.87</v>
      </c>
      <c r="M7" s="3">
        <f t="shared" si="4"/>
        <v>51.87</v>
      </c>
      <c r="N7" s="3">
        <f t="shared" si="4"/>
        <v>6.41</v>
      </c>
      <c r="O7" s="3">
        <f t="shared" si="4"/>
        <v>64.11</v>
      </c>
      <c r="P7" s="3">
        <f t="shared" si="4"/>
        <v>64.11</v>
      </c>
      <c r="Q7" s="3">
        <f t="shared" si="4"/>
        <v>64.11</v>
      </c>
      <c r="R7" s="3">
        <f t="shared" si="4"/>
        <v>64.11</v>
      </c>
      <c r="S7" s="3">
        <f t="shared" si="4"/>
        <v>10.76</v>
      </c>
      <c r="T7" s="3">
        <f t="shared" si="4"/>
        <v>10.76</v>
      </c>
      <c r="U7" s="3">
        <f t="shared" si="4"/>
        <v>10.76</v>
      </c>
      <c r="V7" s="3">
        <f t="shared" si="4"/>
        <v>10.76</v>
      </c>
      <c r="W7" s="3">
        <f t="shared" si="4"/>
        <v>9.26</v>
      </c>
      <c r="X7" s="3">
        <f t="shared" si="4"/>
        <v>5.98</v>
      </c>
      <c r="Y7" s="3">
        <f t="shared" si="4"/>
        <v>0.85</v>
      </c>
      <c r="Z7" s="3">
        <f t="shared" si="4"/>
        <v>0.85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-367000000000</v>
      </c>
      <c r="H8" s="2">
        <f>IFERROR(INDEX(D8:G8,COUNT(D8:G8)),"")</f>
        <v>-367000000000</v>
      </c>
      <c r="I8" s="2">
        <f t="shared" ref="I8:Z8" si="5">IFERROR(INDEX(I51:I500,MATCH($C$8,$C$51:$C$500,0)),"")</f>
        <v>571000000000</v>
      </c>
      <c r="J8" s="2">
        <f t="shared" si="5"/>
        <v>198000000000</v>
      </c>
      <c r="K8" s="2">
        <f t="shared" si="5"/>
        <v>-344000000000</v>
      </c>
      <c r="L8" s="2">
        <f t="shared" si="5"/>
        <v>-609000000000</v>
      </c>
      <c r="M8" s="2">
        <f t="shared" si="5"/>
        <v>623000000000</v>
      </c>
      <c r="N8" s="2">
        <f t="shared" si="5"/>
        <v>-1984000000000</v>
      </c>
      <c r="O8" s="2">
        <f t="shared" si="5"/>
        <v>-1308000000000</v>
      </c>
      <c r="P8" s="2">
        <f t="shared" si="5"/>
        <v>837000000000</v>
      </c>
      <c r="Q8" s="2">
        <f t="shared" si="5"/>
        <v>446000000000</v>
      </c>
      <c r="R8" s="2">
        <f t="shared" si="5"/>
        <v>-779000000000</v>
      </c>
      <c r="S8" s="2">
        <f t="shared" si="5"/>
        <v>-737000000000</v>
      </c>
      <c r="T8" s="2">
        <f t="shared" si="5"/>
        <v>138000000000</v>
      </c>
      <c r="U8" s="2">
        <f t="shared" si="5"/>
        <v>-308000000000</v>
      </c>
      <c r="V8" s="2">
        <f t="shared" si="5"/>
        <v>33000000000</v>
      </c>
      <c r="W8" s="2">
        <f t="shared" si="5"/>
        <v>260000000000</v>
      </c>
      <c r="X8" s="2">
        <f t="shared" si="5"/>
        <v>-211000000000</v>
      </c>
      <c r="Y8" s="2">
        <f t="shared" si="5"/>
        <v>-169000000000</v>
      </c>
      <c r="Z8" s="2">
        <f t="shared" si="5"/>
        <v>-9000000000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-7.07</v>
      </c>
      <c r="H9" s="3">
        <f>IFERROR(INDEX(D9:G9,COUNT(D9:G9)),"")</f>
        <v>-7.07</v>
      </c>
      <c r="I9" s="3">
        <f t="shared" ref="I9:Z9" si="6">IFERROR(INDEX(I51:I500,MATCH($C$9,$C$51:$C$500,0)),"")</f>
        <v>11.01</v>
      </c>
      <c r="J9" s="3">
        <f t="shared" si="6"/>
        <v>3.81</v>
      </c>
      <c r="K9" s="3">
        <f t="shared" si="6"/>
        <v>-6.64</v>
      </c>
      <c r="L9" s="3">
        <f t="shared" si="6"/>
        <v>-11.74</v>
      </c>
      <c r="M9" s="3">
        <f t="shared" si="6"/>
        <v>12</v>
      </c>
      <c r="N9" s="3">
        <f t="shared" si="6"/>
        <v>-309.52</v>
      </c>
      <c r="O9" s="3">
        <f t="shared" si="6"/>
        <v>-20.41</v>
      </c>
      <c r="P9" s="3">
        <f t="shared" si="6"/>
        <v>13.06</v>
      </c>
      <c r="Q9" s="3">
        <f t="shared" si="6"/>
        <v>6.96</v>
      </c>
      <c r="R9" s="3">
        <f t="shared" si="6"/>
        <v>-12.15</v>
      </c>
      <c r="S9" s="3">
        <f t="shared" si="6"/>
        <v>-68.52</v>
      </c>
      <c r="T9" s="3">
        <f t="shared" si="6"/>
        <v>12.79</v>
      </c>
      <c r="U9" s="3">
        <f t="shared" si="6"/>
        <v>-28.63</v>
      </c>
      <c r="V9" s="3">
        <f t="shared" si="6"/>
        <v>3.07</v>
      </c>
      <c r="W9" s="3">
        <f t="shared" si="6"/>
        <v>28.11</v>
      </c>
      <c r="X9" s="3">
        <f t="shared" si="6"/>
        <v>-35.380000000000003</v>
      </c>
      <c r="Y9" s="3">
        <f t="shared" si="6"/>
        <v>-197.37</v>
      </c>
      <c r="Z9" s="3">
        <f t="shared" si="6"/>
        <v>-9.9600000000000009</v>
      </c>
    </row>
    <row r="10" spans="1:26" ht="15.5" x14ac:dyDescent="0.35">
      <c r="C10" t="s">
        <v>17</v>
      </c>
      <c r="D10" s="3">
        <f ca="1">IFERROR(IF(D9=0,"",D2/D9),"")</f>
        <v>-4.1018387553041018</v>
      </c>
      <c r="I10" s="3">
        <f t="shared" ref="I10:Z10" ca="1" si="7">IFERROR(IF(I9=0,"",I2/I9),"")</f>
        <v>2.7247956403269757</v>
      </c>
      <c r="J10" s="3">
        <f t="shared" ca="1" si="7"/>
        <v>7.8740157480314963</v>
      </c>
      <c r="K10" s="3">
        <f t="shared" ca="1" si="7"/>
        <v>-7.5301204819277112</v>
      </c>
      <c r="L10" s="3">
        <f t="shared" ca="1" si="7"/>
        <v>-4.2589437819420786</v>
      </c>
      <c r="M10" s="3">
        <f t="shared" ca="1" si="7"/>
        <v>4.5</v>
      </c>
      <c r="N10" s="3">
        <f t="shared" ca="1" si="7"/>
        <v>-0.31661928146807961</v>
      </c>
      <c r="O10" s="3">
        <f t="shared" ca="1" si="7"/>
        <v>-24.49779519843214</v>
      </c>
      <c r="P10" s="3">
        <f t="shared" ca="1" si="7"/>
        <v>38.284839203675347</v>
      </c>
      <c r="Q10" s="3">
        <f t="shared" ca="1" si="7"/>
        <v>71.839080459770116</v>
      </c>
      <c r="R10" s="3">
        <f t="shared" ca="1" si="7"/>
        <v>-46.913580246913575</v>
      </c>
      <c r="S10" s="3">
        <f t="shared" ca="1" si="7"/>
        <v>-2.216020140105079</v>
      </c>
      <c r="T10" s="3">
        <f t="shared" ca="1" si="7"/>
        <v>17.919859265050821</v>
      </c>
      <c r="U10" s="3">
        <f t="shared" ca="1" si="7"/>
        <v>-8.4056863429968569</v>
      </c>
      <c r="V10" s="3">
        <f t="shared" ca="1" si="7"/>
        <v>111.98452768729643</v>
      </c>
      <c r="W10" s="3">
        <f t="shared" ca="1" si="7"/>
        <v>11.093827819281396</v>
      </c>
      <c r="X10" s="3">
        <f t="shared" ca="1" si="7"/>
        <v>-11.154957603165629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148469000000</v>
      </c>
      <c r="H11" s="2">
        <f>IFERROR(INDEX(D11:G11,COUNT(D11:G11)),"")</f>
        <v>148469000000</v>
      </c>
      <c r="I11" s="2">
        <f t="shared" ref="I11:Z11" si="8">IFERROR(INDEX(I51:I500,MATCH($C$11,$C$51:$C$500,0)),"")</f>
        <v>183498000000</v>
      </c>
      <c r="J11" s="2">
        <f t="shared" si="8"/>
        <v>133328000000</v>
      </c>
      <c r="K11" s="2">
        <f t="shared" si="8"/>
        <v>115200000000</v>
      </c>
      <c r="L11" s="2">
        <f t="shared" si="8"/>
        <v>113472000000</v>
      </c>
      <c r="M11" s="2">
        <f t="shared" si="8"/>
        <v>75595000000</v>
      </c>
      <c r="N11" s="2">
        <f t="shared" si="8"/>
        <v>35545000000</v>
      </c>
      <c r="O11" s="2">
        <f t="shared" si="8"/>
        <v>166984000000</v>
      </c>
      <c r="P11" s="2">
        <f t="shared" si="8"/>
        <v>95625000000</v>
      </c>
      <c r="Q11" s="2">
        <f t="shared" si="8"/>
        <v>116863000000</v>
      </c>
      <c r="R11" s="2">
        <f t="shared" si="8"/>
        <v>45766000000</v>
      </c>
      <c r="S11" s="2">
        <f t="shared" si="8"/>
        <v>31465000000</v>
      </c>
      <c r="T11" s="2">
        <f t="shared" si="8"/>
        <v>41812000000</v>
      </c>
      <c r="U11" s="2">
        <f t="shared" si="8"/>
        <v>44477000000</v>
      </c>
      <c r="V11" s="2">
        <f t="shared" si="8"/>
        <v>78101000000</v>
      </c>
      <c r="W11" s="2">
        <f t="shared" si="8"/>
        <v>85547000000</v>
      </c>
      <c r="X11" s="2">
        <f t="shared" si="8"/>
        <v>21540000000</v>
      </c>
      <c r="Y11" s="2">
        <f t="shared" si="8"/>
        <v>23568914050</v>
      </c>
      <c r="Z11" s="2">
        <f t="shared" si="8"/>
        <v>27152181750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-3950000000</v>
      </c>
      <c r="J15" s="2">
        <f t="shared" si="12"/>
        <v>-35667000000</v>
      </c>
      <c r="K15" s="2">
        <f t="shared" si="12"/>
        <v>-23944000000</v>
      </c>
      <c r="L15" s="2">
        <f t="shared" si="12"/>
        <v>45353000000</v>
      </c>
      <c r="M15" s="2">
        <f t="shared" si="12"/>
        <v>-60908000000</v>
      </c>
      <c r="N15" s="2">
        <f t="shared" si="12"/>
        <v>-47438000000</v>
      </c>
      <c r="O15" s="2">
        <f t="shared" si="12"/>
        <v>43141000000</v>
      </c>
      <c r="P15" s="2">
        <f t="shared" si="12"/>
        <v>30945000000</v>
      </c>
      <c r="Q15" s="2">
        <f t="shared" si="12"/>
        <v>23568000000</v>
      </c>
      <c r="R15" s="2">
        <f t="shared" si="12"/>
        <v>105458000000</v>
      </c>
      <c r="S15" s="2">
        <f t="shared" si="12"/>
        <v>53685000000</v>
      </c>
      <c r="T15" s="2">
        <f t="shared" si="12"/>
        <v>29377000000</v>
      </c>
      <c r="U15" s="2">
        <f t="shared" si="12"/>
        <v>-6157000000</v>
      </c>
      <c r="V15" s="2">
        <f t="shared" si="12"/>
        <v>-21355000000</v>
      </c>
      <c r="W15" s="2">
        <f t="shared" si="12"/>
        <v>24322000000</v>
      </c>
      <c r="X15" s="2">
        <f t="shared" si="12"/>
        <v>77666000000</v>
      </c>
      <c r="Y15" s="2">
        <f t="shared" si="12"/>
        <v>-22179410343</v>
      </c>
      <c r="Z15" s="2">
        <f t="shared" si="12"/>
        <v>-3994355278</v>
      </c>
    </row>
    <row r="16" spans="1:26" ht="15.5" x14ac:dyDescent="0.35">
      <c r="C16" t="s">
        <v>28</v>
      </c>
      <c r="D16" s="2">
        <f>IFERROR(INDEX(D51:D500,MATCH($C$16,$C$51:$C$500,0)),"")</f>
        <v>4349000000</v>
      </c>
      <c r="H16" s="2">
        <f>IFERROR(SUM(D16:G16)*(4/MAX(1,COUNT(D16:G16))),"")</f>
        <v>17396000000</v>
      </c>
      <c r="I16" s="2">
        <f t="shared" ref="I16:Z16" si="13">IFERROR(INDEX(I51:I500,MATCH($C$16,$C$51:$C$500,0)),"")</f>
        <v>56472000000</v>
      </c>
      <c r="J16" s="2">
        <f t="shared" si="13"/>
        <v>74997000000</v>
      </c>
      <c r="K16" s="2">
        <f t="shared" si="13"/>
        <v>50535000000</v>
      </c>
      <c r="L16" s="2">
        <f t="shared" si="13"/>
        <v>-284640000000</v>
      </c>
      <c r="M16" s="2">
        <f t="shared" si="13"/>
        <v>-204268000000</v>
      </c>
      <c r="N16" s="2">
        <f t="shared" si="13"/>
        <v>-260720000000</v>
      </c>
      <c r="O16" s="2">
        <f t="shared" si="13"/>
        <v>-180700000000</v>
      </c>
      <c r="P16" s="2">
        <f t="shared" si="13"/>
        <v>-131076000000</v>
      </c>
      <c r="Q16" s="2">
        <f t="shared" si="13"/>
        <v>-99853000000</v>
      </c>
      <c r="R16" s="2">
        <f t="shared" si="13"/>
        <v>-510581000000</v>
      </c>
      <c r="S16" s="2">
        <f t="shared" si="13"/>
        <v>-384844000000</v>
      </c>
      <c r="T16" s="2">
        <f t="shared" si="13"/>
        <v>-148550000000</v>
      </c>
      <c r="U16" s="2">
        <f t="shared" si="13"/>
        <v>102429000000</v>
      </c>
      <c r="V16" s="2">
        <f t="shared" si="13"/>
        <v>68220000000</v>
      </c>
      <c r="W16" s="2">
        <f t="shared" si="13"/>
        <v>-171575000000</v>
      </c>
      <c r="X16" s="2">
        <f t="shared" si="13"/>
        <v>-166312000000</v>
      </c>
      <c r="Y16" s="2">
        <f t="shared" si="13"/>
        <v>-112690649332</v>
      </c>
      <c r="Z16" s="2">
        <f t="shared" si="13"/>
        <v>-28018102809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1504230000000</v>
      </c>
      <c r="H20" s="2" t="str">
        <f t="shared" ref="H20:Z20" si="14">IFERROR(H21*H2,"")</f>
        <v/>
      </c>
      <c r="I20" s="2">
        <f t="shared" ca="1" si="14"/>
        <v>1556100000000</v>
      </c>
      <c r="J20" s="2">
        <f t="shared" ca="1" si="14"/>
        <v>1556100000000</v>
      </c>
      <c r="K20" s="2">
        <f t="shared" ca="1" si="14"/>
        <v>2593500000000</v>
      </c>
      <c r="L20" s="2">
        <f t="shared" ca="1" si="14"/>
        <v>2593500000000</v>
      </c>
      <c r="M20" s="2">
        <f t="shared" ca="1" si="14"/>
        <v>2800980000000</v>
      </c>
      <c r="N20" s="2">
        <f t="shared" ca="1" si="14"/>
        <v>628180000000</v>
      </c>
      <c r="O20" s="2">
        <f t="shared" ca="1" si="14"/>
        <v>32055000000000</v>
      </c>
      <c r="P20" s="2">
        <f t="shared" ca="1" si="14"/>
        <v>32055000000000</v>
      </c>
      <c r="Q20" s="2">
        <f t="shared" ca="1" si="14"/>
        <v>32055000000000</v>
      </c>
      <c r="R20" s="2">
        <f t="shared" ca="1" si="14"/>
        <v>36542700000000</v>
      </c>
      <c r="S20" s="2">
        <f t="shared" ca="1" si="14"/>
        <v>1633816692000</v>
      </c>
      <c r="T20" s="2">
        <f t="shared" ca="1" si="14"/>
        <v>2466138200000</v>
      </c>
      <c r="U20" s="2">
        <f t="shared" ca="1" si="14"/>
        <v>2589445648000</v>
      </c>
      <c r="V20" s="2">
        <f t="shared" ca="1" si="14"/>
        <v>3699207300000</v>
      </c>
      <c r="W20" s="2">
        <f t="shared" ca="1" si="14"/>
        <v>2887707850000</v>
      </c>
      <c r="X20" s="2">
        <f t="shared" ca="1" si="14"/>
        <v>2360081152000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51870000000</v>
      </c>
      <c r="H21" s="2">
        <f>IFERROR(INDEX(D21:G21,COUNT(D21:G21)),"")</f>
        <v>51870000000</v>
      </c>
      <c r="I21" s="2">
        <f t="shared" ref="I21:Z21" si="15">IFERROR(INDEX(I51:I500,MATCH($C$7,$C$51:$C$500,0)),"")</f>
        <v>51870000000</v>
      </c>
      <c r="J21" s="2">
        <f t="shared" si="15"/>
        <v>51870000000</v>
      </c>
      <c r="K21" s="2">
        <f t="shared" si="15"/>
        <v>51870000000</v>
      </c>
      <c r="L21" s="2">
        <f t="shared" si="15"/>
        <v>51870000000</v>
      </c>
      <c r="M21" s="2">
        <f t="shared" si="15"/>
        <v>51870000000</v>
      </c>
      <c r="N21" s="2">
        <f t="shared" si="15"/>
        <v>6410000000</v>
      </c>
      <c r="O21" s="2">
        <f t="shared" si="15"/>
        <v>64110000000</v>
      </c>
      <c r="P21" s="2">
        <f t="shared" si="15"/>
        <v>64110000000</v>
      </c>
      <c r="Q21" s="2">
        <f t="shared" si="15"/>
        <v>64110000000</v>
      </c>
      <c r="R21" s="2">
        <f t="shared" si="15"/>
        <v>64110000000</v>
      </c>
      <c r="S21" s="2">
        <f t="shared" si="15"/>
        <v>10760000000</v>
      </c>
      <c r="T21" s="2">
        <f t="shared" si="15"/>
        <v>10760000000</v>
      </c>
      <c r="U21" s="2">
        <f t="shared" si="15"/>
        <v>10760000000</v>
      </c>
      <c r="V21" s="2">
        <f t="shared" si="15"/>
        <v>10760000000</v>
      </c>
      <c r="W21" s="2">
        <f t="shared" si="15"/>
        <v>9260000000</v>
      </c>
      <c r="X21" s="2">
        <f t="shared" si="15"/>
        <v>5980000000</v>
      </c>
      <c r="Y21" s="2">
        <f t="shared" si="15"/>
        <v>850000000</v>
      </c>
      <c r="Z21" s="2">
        <f t="shared" si="15"/>
        <v>850000000</v>
      </c>
    </row>
    <row r="23" spans="1:26" ht="15.5" x14ac:dyDescent="0.35">
      <c r="B23" t="s">
        <v>53</v>
      </c>
      <c r="C23" t="s">
        <v>54</v>
      </c>
      <c r="D23" s="3">
        <f>IFERROR(D5/D6*100,"")</f>
        <v>-0.83976210257018891</v>
      </c>
      <c r="H23" s="3">
        <f t="shared" ref="H23:Z23" si="16">IFERROR(H5/H6*100,"")</f>
        <v>-3.3590484102807556</v>
      </c>
      <c r="I23" s="3">
        <f t="shared" si="16"/>
        <v>2.7179873652479061</v>
      </c>
      <c r="J23" s="3">
        <f t="shared" si="16"/>
        <v>1.9282184566856666</v>
      </c>
      <c r="K23" s="3">
        <f t="shared" si="16"/>
        <v>1.6350471671265048</v>
      </c>
      <c r="L23" s="3">
        <f t="shared" si="16"/>
        <v>-15.189100096480884</v>
      </c>
      <c r="M23" s="3">
        <f t="shared" si="16"/>
        <v>-13.955393208460261</v>
      </c>
      <c r="N23" s="3">
        <f t="shared" si="16"/>
        <v>-22.692002899570426</v>
      </c>
      <c r="O23" s="3">
        <f t="shared" si="16"/>
        <v>-26.17950150400431</v>
      </c>
      <c r="P23" s="3">
        <f t="shared" si="16"/>
        <v>-13.694876535553895</v>
      </c>
      <c r="Q23" s="3">
        <f t="shared" si="16"/>
        <v>-9.6681964285261266</v>
      </c>
      <c r="R23" s="3">
        <f t="shared" si="16"/>
        <v>-47.993356296366549</v>
      </c>
      <c r="S23" s="3">
        <f t="shared" si="16"/>
        <v>-107.84337077928348</v>
      </c>
      <c r="T23" s="3">
        <f t="shared" si="16"/>
        <v>-12.853967485451454</v>
      </c>
      <c r="U23" s="3">
        <f t="shared" si="16"/>
        <v>8.8773616969116169</v>
      </c>
      <c r="V23" s="3">
        <f t="shared" si="16"/>
        <v>2.1790505423550561</v>
      </c>
      <c r="W23" s="3">
        <f t="shared" si="16"/>
        <v>-25.47075928080632</v>
      </c>
      <c r="X23" s="3">
        <f t="shared" si="16"/>
        <v>-34.551357756184643</v>
      </c>
      <c r="Y23" s="3">
        <f t="shared" si="16"/>
        <v>288.83709194478331</v>
      </c>
      <c r="Z23" s="3">
        <f t="shared" si="16"/>
        <v>-36.305225052316246</v>
      </c>
    </row>
    <row r="24" spans="1:26" ht="15.5" x14ac:dyDescent="0.35">
      <c r="C24" t="s">
        <v>55</v>
      </c>
      <c r="D24" s="4" t="str">
        <f>IFERROR(_xlfn.RRI(5,I23,D23),"")</f>
        <v/>
      </c>
      <c r="H24" s="4">
        <f t="shared" ref="H24:Z24" si="17">IFERROR(_xlfn.RRI(5,M23,H23),"")</f>
        <v>-0.24786666545108038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9.4554310824768173E-2</v>
      </c>
      <c r="M24" s="4">
        <f t="shared" si="17"/>
        <v>-0.21889001209292769</v>
      </c>
      <c r="N24" s="4">
        <f t="shared" si="17"/>
        <v>-0.26782334877958847</v>
      </c>
      <c r="O24" s="4">
        <f t="shared" si="17"/>
        <v>0.15288193777212689</v>
      </c>
      <c r="P24" s="4" t="str">
        <f t="shared" si="17"/>
        <v/>
      </c>
      <c r="Q24" s="4" t="str">
        <f t="shared" si="17"/>
        <v/>
      </c>
      <c r="R24" s="4">
        <f t="shared" si="17"/>
        <v>0.13508359283916693</v>
      </c>
      <c r="S24" s="4">
        <f t="shared" si="17"/>
        <v>0.25564151741034302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0.08</v>
      </c>
      <c r="H25" s="3">
        <f>IFERROR(INDEX(D25:G25,COUNT(D25:G25)),"")</f>
        <v>0.08</v>
      </c>
      <c r="I25" s="3">
        <f t="shared" ref="I25:Z25" si="18">IFERROR(INDEX(I51:I500,MATCH($C$25,$C$51:$C$500,0)),"")</f>
        <v>1.01</v>
      </c>
      <c r="J25" s="3">
        <f t="shared" si="18"/>
        <v>0.76</v>
      </c>
      <c r="K25" s="3">
        <f t="shared" si="18"/>
        <v>0.51</v>
      </c>
      <c r="L25" s="3">
        <f t="shared" si="18"/>
        <v>-4.6100000000000003</v>
      </c>
      <c r="M25" s="3">
        <f t="shared" si="18"/>
        <v>-5.1100000000000003</v>
      </c>
      <c r="N25" s="3">
        <f t="shared" si="18"/>
        <v>-48.07</v>
      </c>
      <c r="O25" s="3">
        <f t="shared" si="18"/>
        <v>-2.15</v>
      </c>
      <c r="P25" s="3">
        <f t="shared" si="18"/>
        <v>-1.56</v>
      </c>
      <c r="Q25" s="3">
        <f t="shared" si="18"/>
        <v>-1.19</v>
      </c>
      <c r="R25" s="3">
        <f t="shared" si="18"/>
        <v>-6.32</v>
      </c>
      <c r="S25" s="3">
        <f t="shared" si="18"/>
        <v>-30.79</v>
      </c>
      <c r="T25" s="3">
        <f t="shared" si="18"/>
        <v>-11.08</v>
      </c>
      <c r="U25" s="3">
        <f t="shared" si="18"/>
        <v>8.9499999999999993</v>
      </c>
      <c r="V25" s="3">
        <f t="shared" si="18"/>
        <v>4.3600000000000003</v>
      </c>
      <c r="W25" s="3">
        <f t="shared" si="18"/>
        <v>-15.9</v>
      </c>
      <c r="X25" s="3">
        <f t="shared" si="18"/>
        <v>-14.83</v>
      </c>
      <c r="Y25" s="3">
        <f t="shared" si="18"/>
        <v>-157.97</v>
      </c>
      <c r="Z25" s="3">
        <f t="shared" si="18"/>
        <v>-37.5</v>
      </c>
    </row>
    <row r="26" spans="1:26" ht="15.5" x14ac:dyDescent="0.35">
      <c r="C26" t="s">
        <v>58</v>
      </c>
      <c r="D26" s="4">
        <f>IFERROR(_xlfn.RRI(5,I25,D25),"")</f>
        <v>-0.39778201328067231</v>
      </c>
      <c r="H26" s="4" t="str">
        <f t="shared" ref="H26:Z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0.31108483125573128</v>
      </c>
      <c r="M26" s="4">
        <f t="shared" si="19"/>
        <v>-4.1613330453595054E-2</v>
      </c>
      <c r="N26" s="4">
        <f t="shared" si="19"/>
        <v>9.3183043421165124E-2</v>
      </c>
      <c r="O26" s="4">
        <f t="shared" si="19"/>
        <v>-0.27958998792330492</v>
      </c>
      <c r="P26" s="4" t="str">
        <f t="shared" si="19"/>
        <v/>
      </c>
      <c r="Q26" s="4" t="str">
        <f t="shared" si="19"/>
        <v/>
      </c>
      <c r="R26" s="4">
        <f t="shared" si="19"/>
        <v>-0.16849667388053735</v>
      </c>
      <c r="S26" s="4">
        <f t="shared" si="19"/>
        <v>0.15732066410629608</v>
      </c>
      <c r="T26" s="4">
        <f t="shared" si="19"/>
        <v>-0.41224947131300393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3.4321573163678427</v>
      </c>
      <c r="H27" s="3">
        <f t="shared" ref="H27:Z27" si="20">IFERROR(H4/H21,"")</f>
        <v>13.728629265471371</v>
      </c>
      <c r="I27" s="3">
        <f t="shared" si="20"/>
        <v>10.998554077501446</v>
      </c>
      <c r="J27" s="3">
        <f t="shared" si="20"/>
        <v>9.48147291305186</v>
      </c>
      <c r="K27" s="3">
        <f t="shared" si="20"/>
        <v>8.7287256603046082</v>
      </c>
      <c r="L27" s="3">
        <f t="shared" si="20"/>
        <v>8.8772700983227306</v>
      </c>
      <c r="M27" s="3">
        <f t="shared" si="20"/>
        <v>5.9817235396182769</v>
      </c>
      <c r="N27" s="3">
        <f t="shared" si="20"/>
        <v>58.06692667706708</v>
      </c>
      <c r="O27" s="3">
        <f t="shared" si="20"/>
        <v>8.6393854312899698</v>
      </c>
      <c r="P27" s="3">
        <f t="shared" si="20"/>
        <v>8.9168928404305099</v>
      </c>
      <c r="Q27" s="3">
        <f t="shared" si="20"/>
        <v>8.2503041647168924</v>
      </c>
      <c r="R27" s="3">
        <f t="shared" si="20"/>
        <v>7.4387459054749652</v>
      </c>
      <c r="S27" s="3">
        <f t="shared" si="20"/>
        <v>93.791078066914494</v>
      </c>
      <c r="T27" s="3">
        <f t="shared" si="20"/>
        <v>156.13355018587362</v>
      </c>
      <c r="U27" s="3">
        <f t="shared" si="20"/>
        <v>150.6232342007435</v>
      </c>
      <c r="V27" s="3">
        <f t="shared" si="20"/>
        <v>138.54033457249071</v>
      </c>
      <c r="W27" s="3">
        <f t="shared" si="20"/>
        <v>55.717386609071276</v>
      </c>
      <c r="X27" s="3">
        <f t="shared" si="20"/>
        <v>19.355183946488296</v>
      </c>
      <c r="Y27" s="3">
        <f t="shared" si="20"/>
        <v>218.71919694823529</v>
      </c>
      <c r="Z27" s="3">
        <f t="shared" si="20"/>
        <v>208.07160751999999</v>
      </c>
    </row>
    <row r="28" spans="1:26" ht="15.5" x14ac:dyDescent="0.35">
      <c r="C28" t="s">
        <v>60</v>
      </c>
      <c r="D28" s="4">
        <f>IFERROR(_xlfn.RRI(5,I27,D27),"")</f>
        <v>-0.20777905855143652</v>
      </c>
      <c r="H28" s="4">
        <f t="shared" ref="H28:Z28" si="21">IFERROR(_xlfn.RRI(5,M27,H27),"")</f>
        <v>0.18075601878544889</v>
      </c>
      <c r="I28" s="4">
        <f t="shared" si="21"/>
        <v>-0.28306241141082999</v>
      </c>
      <c r="J28" s="4">
        <f t="shared" si="21"/>
        <v>1.8775733391782401E-2</v>
      </c>
      <c r="K28" s="4">
        <f t="shared" si="21"/>
        <v>-4.2565476937949098E-3</v>
      </c>
      <c r="L28" s="4">
        <f t="shared" si="21"/>
        <v>1.4756623615232778E-2</v>
      </c>
      <c r="M28" s="4">
        <f t="shared" si="21"/>
        <v>-4.2661945540968471E-2</v>
      </c>
      <c r="N28" s="4">
        <f t="shared" si="21"/>
        <v>-9.1440314253740995E-2</v>
      </c>
      <c r="O28" s="4">
        <f t="shared" si="21"/>
        <v>-0.43947198550430144</v>
      </c>
      <c r="P28" s="4">
        <f t="shared" si="21"/>
        <v>-0.43184829308199202</v>
      </c>
      <c r="Q28" s="4">
        <f t="shared" si="21"/>
        <v>-0.43117490819933912</v>
      </c>
      <c r="R28" s="4">
        <f t="shared" si="21"/>
        <v>-0.33149940635300124</v>
      </c>
      <c r="S28" s="4">
        <f t="shared" si="21"/>
        <v>0.37111172575804896</v>
      </c>
      <c r="T28" s="4">
        <f t="shared" si="21"/>
        <v>-6.5193192357147711E-2</v>
      </c>
      <c r="U28" s="4">
        <f t="shared" si="21"/>
        <v>-6.257651575159473E-2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36.549999999999997</v>
      </c>
      <c r="H32" s="3">
        <f>IFERROR(INDEX(D32:G32,COUNT(D32:G32)),"")</f>
        <v>36.549999999999997</v>
      </c>
      <c r="I32" s="3">
        <f t="shared" ref="I32:Z32" si="22">IFERROR(INDEX(I51:I500,MATCH($C$32,$C$51:$C$500,0)),"")</f>
        <v>36.630000000000003</v>
      </c>
      <c r="J32" s="3">
        <f t="shared" si="22"/>
        <v>32.85</v>
      </c>
      <c r="K32" s="3">
        <f t="shared" si="22"/>
        <v>32.18</v>
      </c>
      <c r="L32" s="3">
        <f t="shared" si="22"/>
        <v>31.65</v>
      </c>
      <c r="M32" s="3">
        <f t="shared" si="22"/>
        <v>36.46</v>
      </c>
      <c r="N32" s="3">
        <f t="shared" si="22"/>
        <v>212.38</v>
      </c>
      <c r="O32" s="3">
        <f t="shared" si="22"/>
        <v>8.57</v>
      </c>
      <c r="P32" s="3">
        <f t="shared" si="22"/>
        <v>10.82</v>
      </c>
      <c r="Q32" s="3">
        <f t="shared" si="22"/>
        <v>12.3</v>
      </c>
      <c r="R32" s="3">
        <f t="shared" si="22"/>
        <v>13.49</v>
      </c>
      <c r="S32" s="3">
        <f t="shared" si="22"/>
        <v>28.89</v>
      </c>
      <c r="T32" s="3">
        <f t="shared" si="22"/>
        <v>59.15</v>
      </c>
      <c r="U32" s="3">
        <f t="shared" si="22"/>
        <v>66.75</v>
      </c>
      <c r="V32" s="3">
        <f t="shared" si="22"/>
        <v>60.83</v>
      </c>
      <c r="W32" s="3">
        <f t="shared" si="22"/>
        <v>50.03</v>
      </c>
      <c r="X32" s="3">
        <f t="shared" si="22"/>
        <v>42.93</v>
      </c>
      <c r="Y32" s="3">
        <f t="shared" si="22"/>
        <v>-54.69</v>
      </c>
      <c r="Z32" s="3">
        <f t="shared" si="22"/>
        <v>103.28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0.79</v>
      </c>
      <c r="H33" s="3">
        <f>IFERROR(INDEX(D33:G33,COUNT(D33:G33)),"")</f>
        <v>0.79</v>
      </c>
      <c r="I33" s="3">
        <f t="shared" ref="I33:Z33" si="23">IFERROR(INDEX(I51:I500,MATCH($C$33,$C$51:$C$500,0)),"")</f>
        <v>0.82</v>
      </c>
      <c r="J33" s="3">
        <f t="shared" si="23"/>
        <v>0.91</v>
      </c>
      <c r="K33" s="3">
        <f t="shared" si="23"/>
        <v>1.55</v>
      </c>
      <c r="L33" s="3">
        <f t="shared" si="23"/>
        <v>1.58</v>
      </c>
      <c r="M33" s="3">
        <f t="shared" si="23"/>
        <v>1.48</v>
      </c>
      <c r="N33" s="3">
        <f t="shared" si="23"/>
        <v>0.46</v>
      </c>
      <c r="O33" s="3">
        <f t="shared" si="23"/>
        <v>1.4</v>
      </c>
      <c r="P33" s="3">
        <f t="shared" si="23"/>
        <v>1.1100000000000001</v>
      </c>
      <c r="Q33" s="3">
        <f t="shared" si="23"/>
        <v>0.98</v>
      </c>
      <c r="R33" s="3">
        <f t="shared" si="23"/>
        <v>0.96</v>
      </c>
      <c r="S33" s="3">
        <f t="shared" si="23"/>
        <v>0.31</v>
      </c>
      <c r="T33" s="3">
        <f t="shared" si="23"/>
        <v>0.24</v>
      </c>
      <c r="U33" s="3">
        <f t="shared" si="23"/>
        <v>0.22</v>
      </c>
      <c r="V33" s="3">
        <f t="shared" si="23"/>
        <v>0.35</v>
      </c>
      <c r="W33" s="3">
        <f t="shared" si="23"/>
        <v>0.38</v>
      </c>
      <c r="X33" s="3">
        <f t="shared" si="23"/>
        <v>0.56000000000000005</v>
      </c>
      <c r="Y33" s="3">
        <f t="shared" si="23"/>
        <v>-0.18</v>
      </c>
      <c r="Z33" s="3">
        <f t="shared" si="23"/>
        <v>0.05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362.5</v>
      </c>
      <c r="H34" s="3">
        <f>IFERROR(INDEX(D34:G34,COUNT(D34:G34)),"")</f>
        <v>362.5</v>
      </c>
      <c r="I34" s="3">
        <f t="shared" ref="I34:Z34" si="24">IFERROR(INDEX(I51:I500,MATCH($C$34,$C$51:$C$500,0)),"")</f>
        <v>29.7</v>
      </c>
      <c r="J34" s="3">
        <f t="shared" si="24"/>
        <v>39.47</v>
      </c>
      <c r="K34" s="3">
        <f t="shared" si="24"/>
        <v>98.04</v>
      </c>
      <c r="L34" s="3">
        <f t="shared" si="24"/>
        <v>-10.85</v>
      </c>
      <c r="M34" s="3">
        <f t="shared" si="24"/>
        <v>-10.57</v>
      </c>
      <c r="N34" s="3">
        <f t="shared" si="24"/>
        <v>-2.04</v>
      </c>
      <c r="O34" s="3">
        <f t="shared" si="24"/>
        <v>-5.58</v>
      </c>
      <c r="P34" s="3">
        <f t="shared" si="24"/>
        <v>-7.69</v>
      </c>
      <c r="Q34" s="3">
        <f t="shared" si="24"/>
        <v>-10.08</v>
      </c>
      <c r="R34" s="3">
        <f t="shared" si="24"/>
        <v>-2.06</v>
      </c>
      <c r="S34" s="3">
        <f t="shared" si="24"/>
        <v>-0.28999999999999998</v>
      </c>
      <c r="T34" s="3">
        <f t="shared" si="24"/>
        <v>-1.26</v>
      </c>
      <c r="U34" s="3">
        <f t="shared" si="24"/>
        <v>1.68</v>
      </c>
      <c r="V34" s="3">
        <f t="shared" si="24"/>
        <v>4.82</v>
      </c>
      <c r="W34" s="3">
        <f t="shared" si="24"/>
        <v>-1.19</v>
      </c>
      <c r="X34" s="3">
        <f t="shared" si="24"/>
        <v>-1.62</v>
      </c>
      <c r="Y34" s="3">
        <f t="shared" si="24"/>
        <v>-0.06</v>
      </c>
      <c r="Z34" s="3">
        <f t="shared" si="24"/>
        <v>-0.13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8.4499999999999993</v>
      </c>
      <c r="H35" s="3">
        <f>IFERROR(INDEX(D35:G35,COUNT(D35:G35)),"")</f>
        <v>8.4499999999999993</v>
      </c>
      <c r="I35" s="3">
        <f t="shared" ref="I35:Z35" si="25">IFERROR(INDEX(I51:I500,MATCH($C$35,$C$51:$C$500,0)),"")</f>
        <v>2.73</v>
      </c>
      <c r="J35" s="3">
        <f t="shared" si="25"/>
        <v>3.16</v>
      </c>
      <c r="K35" s="3">
        <f t="shared" si="25"/>
        <v>5.73</v>
      </c>
      <c r="L35" s="3">
        <f t="shared" si="25"/>
        <v>5.63</v>
      </c>
      <c r="M35" s="3">
        <f t="shared" si="25"/>
        <v>9.0299999999999994</v>
      </c>
      <c r="N35" s="3">
        <f t="shared" si="25"/>
        <v>1.69</v>
      </c>
      <c r="O35" s="3">
        <f t="shared" si="25"/>
        <v>1.39</v>
      </c>
      <c r="P35" s="3">
        <f t="shared" si="25"/>
        <v>1.35</v>
      </c>
      <c r="Q35" s="3">
        <f t="shared" si="25"/>
        <v>1.45</v>
      </c>
      <c r="R35" s="3">
        <f t="shared" si="25"/>
        <v>1.75</v>
      </c>
      <c r="S35" s="3">
        <f t="shared" si="25"/>
        <v>0.1</v>
      </c>
      <c r="T35" s="3">
        <f t="shared" si="25"/>
        <v>0.09</v>
      </c>
      <c r="U35" s="3">
        <f t="shared" si="25"/>
        <v>0.1</v>
      </c>
      <c r="V35" s="3">
        <f t="shared" si="25"/>
        <v>0.15</v>
      </c>
      <c r="W35" s="3">
        <f t="shared" si="25"/>
        <v>0.34</v>
      </c>
      <c r="X35" s="3">
        <f t="shared" si="25"/>
        <v>1.24</v>
      </c>
      <c r="Y35" s="3">
        <f t="shared" si="25"/>
        <v>0.05</v>
      </c>
      <c r="Z35" s="3">
        <f t="shared" si="25"/>
        <v>0.02</v>
      </c>
    </row>
    <row r="36" spans="1:26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Z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  <c r="Z36" s="4" t="str">
        <f t="shared" si="26"/>
        <v/>
      </c>
    </row>
    <row r="37" spans="1:26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Z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  <c r="Z37" s="3" t="str">
        <f t="shared" si="27"/>
        <v/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178026000000</v>
      </c>
      <c r="E51" s="5">
        <v>166388000000</v>
      </c>
      <c r="F51" s="5">
        <v>147220000000</v>
      </c>
      <c r="G51" s="5">
        <v>131496000000</v>
      </c>
      <c r="I51" s="5">
        <v>570495000000</v>
      </c>
      <c r="J51" s="5">
        <v>491804000000</v>
      </c>
      <c r="K51" s="5">
        <v>452759000000</v>
      </c>
      <c r="L51" s="5">
        <v>460464000000</v>
      </c>
      <c r="M51" s="5">
        <v>310272000000</v>
      </c>
      <c r="N51" s="5">
        <v>372209000000</v>
      </c>
      <c r="O51" s="5">
        <v>553871000000</v>
      </c>
      <c r="P51" s="5">
        <v>571662000000</v>
      </c>
      <c r="Q51" s="5">
        <v>528927000000</v>
      </c>
      <c r="R51" s="5">
        <v>476898000000</v>
      </c>
      <c r="S51" s="5">
        <v>1009192000000</v>
      </c>
      <c r="T51" s="5">
        <v>1679997000000</v>
      </c>
      <c r="U51" s="5">
        <v>1620706000000</v>
      </c>
      <c r="V51" s="5">
        <v>1490694000000</v>
      </c>
      <c r="W51" s="5">
        <v>515943000000</v>
      </c>
      <c r="X51" s="5">
        <v>115744000000</v>
      </c>
      <c r="Y51" s="5">
        <v>185911317406</v>
      </c>
      <c r="Z51" s="5">
        <v>176860866392</v>
      </c>
    </row>
    <row r="52" spans="2:26" ht="15.5" x14ac:dyDescent="0.35">
      <c r="C52" t="s">
        <v>337</v>
      </c>
      <c r="D52" s="5">
        <v>178026000000</v>
      </c>
      <c r="E52" s="5">
        <v>166388000000</v>
      </c>
      <c r="F52" s="5">
        <v>147220000000</v>
      </c>
      <c r="G52" s="5">
        <v>131496000000</v>
      </c>
      <c r="I52" s="5">
        <v>570495000000</v>
      </c>
      <c r="J52" s="5">
        <v>491804000000</v>
      </c>
      <c r="K52" s="5">
        <v>452759000000</v>
      </c>
      <c r="L52" s="5">
        <v>460464000000</v>
      </c>
      <c r="M52" s="5">
        <v>310272000000</v>
      </c>
      <c r="N52" s="5">
        <v>372209000000</v>
      </c>
      <c r="O52" s="5">
        <v>553871000000</v>
      </c>
      <c r="P52" s="5">
        <v>571662000000</v>
      </c>
      <c r="Q52" s="5">
        <v>528927000000</v>
      </c>
      <c r="R52" s="5">
        <v>476898000000</v>
      </c>
      <c r="S52" s="5">
        <v>1009192000000</v>
      </c>
      <c r="T52" s="5">
        <v>1679997000000</v>
      </c>
      <c r="U52" s="5">
        <v>1620706000000</v>
      </c>
      <c r="V52" s="5">
        <v>1490694000000</v>
      </c>
      <c r="W52" s="5">
        <v>515943000000</v>
      </c>
      <c r="X52" s="5">
        <v>115665000000</v>
      </c>
      <c r="Y52" s="5">
        <v>179549422732</v>
      </c>
      <c r="Z52" s="5">
        <v>169624261747</v>
      </c>
    </row>
    <row r="53" spans="2:26" ht="15.5" x14ac:dyDescent="0.35">
      <c r="C53" t="s">
        <v>1765</v>
      </c>
      <c r="X53" s="5">
        <v>79000000</v>
      </c>
      <c r="Y53" s="5">
        <v>6361894674</v>
      </c>
      <c r="Z53" s="5">
        <v>7236604645</v>
      </c>
    </row>
    <row r="54" spans="2:26" ht="15.5" x14ac:dyDescent="0.35">
      <c r="C54" t="s">
        <v>83</v>
      </c>
      <c r="D54" s="5">
        <v>-120407000000</v>
      </c>
      <c r="E54" s="5">
        <v>-115063000000</v>
      </c>
      <c r="F54" s="5">
        <v>-96815000000</v>
      </c>
      <c r="G54" s="5">
        <v>-81630000000</v>
      </c>
      <c r="I54" s="5">
        <v>-371804000000</v>
      </c>
      <c r="J54" s="5">
        <v>-302443000000</v>
      </c>
      <c r="K54" s="5">
        <v>-256489000000</v>
      </c>
      <c r="L54" s="5">
        <v>-304161000000</v>
      </c>
      <c r="M54" s="5">
        <v>-251404000000</v>
      </c>
      <c r="N54" s="5">
        <v>-338465000000</v>
      </c>
      <c r="O54" s="5">
        <v>-481024000000</v>
      </c>
      <c r="P54" s="5">
        <v>-436252000000</v>
      </c>
      <c r="Q54" s="5">
        <v>-344287000000</v>
      </c>
      <c r="R54" s="5">
        <v>-394915000000</v>
      </c>
      <c r="S54" s="5">
        <v>-632619000000</v>
      </c>
      <c r="T54" s="5">
        <v>-875581000000</v>
      </c>
      <c r="U54" s="5">
        <v>-647757000000</v>
      </c>
      <c r="V54" s="5">
        <v>-495470000000</v>
      </c>
      <c r="W54" s="5">
        <v>-273451000000</v>
      </c>
      <c r="X54" s="5">
        <v>-76095000000</v>
      </c>
      <c r="Y54" s="5">
        <v>-100505681641</v>
      </c>
      <c r="Z54" s="5">
        <v>-100940538031</v>
      </c>
    </row>
    <row r="55" spans="2:26" ht="15.5" x14ac:dyDescent="0.35">
      <c r="C55" t="s">
        <v>477</v>
      </c>
      <c r="D55" s="5">
        <v>-120407000000</v>
      </c>
      <c r="E55" s="5">
        <v>-115063000000</v>
      </c>
      <c r="F55" s="5">
        <v>-96815000000</v>
      </c>
      <c r="G55" s="5">
        <v>-81630000000</v>
      </c>
      <c r="I55" s="5">
        <v>-371804000000</v>
      </c>
      <c r="J55" s="5">
        <v>-302443000000</v>
      </c>
      <c r="K55" s="5">
        <v>-256489000000</v>
      </c>
      <c r="L55" s="5">
        <v>-304161000000</v>
      </c>
      <c r="M55" s="5">
        <v>-251404000000</v>
      </c>
      <c r="N55" s="5">
        <v>-338465000000</v>
      </c>
      <c r="O55" s="5">
        <v>-481024000000</v>
      </c>
      <c r="P55" s="5">
        <v>-436252000000</v>
      </c>
      <c r="Q55" s="5">
        <v>-344287000000</v>
      </c>
      <c r="R55" s="5">
        <v>-394915000000</v>
      </c>
      <c r="S55" s="5">
        <v>-632619000000</v>
      </c>
      <c r="T55" s="5">
        <v>-875581000000</v>
      </c>
      <c r="U55" s="5">
        <v>-647757000000</v>
      </c>
      <c r="V55" s="5">
        <v>-495470000000</v>
      </c>
      <c r="W55" s="5">
        <v>-273451000000</v>
      </c>
      <c r="X55" s="5">
        <v>-74830000000</v>
      </c>
      <c r="Y55" s="5">
        <v>-99262638239</v>
      </c>
      <c r="Z55" s="5">
        <v>-99962416315</v>
      </c>
    </row>
    <row r="56" spans="2:26" ht="15.5" x14ac:dyDescent="0.35">
      <c r="C56" t="s">
        <v>1766</v>
      </c>
      <c r="X56" s="5">
        <v>-1265000000</v>
      </c>
      <c r="Y56" s="5">
        <v>-1243043402</v>
      </c>
      <c r="Z56" s="5">
        <v>-978121716</v>
      </c>
    </row>
    <row r="57" spans="2:26" ht="15.5" x14ac:dyDescent="0.35">
      <c r="C57" t="s">
        <v>1035</v>
      </c>
      <c r="D57" s="5">
        <v>-120407000000</v>
      </c>
      <c r="E57" s="5">
        <v>-115063000000</v>
      </c>
      <c r="F57" s="5">
        <v>-96815000000</v>
      </c>
      <c r="G57" s="5">
        <v>-81630000000</v>
      </c>
      <c r="I57" s="5">
        <v>-371804000000</v>
      </c>
      <c r="J57" s="5">
        <v>-302443000000</v>
      </c>
      <c r="K57" s="5">
        <v>-256489000000</v>
      </c>
      <c r="L57" s="5">
        <v>-304161000000</v>
      </c>
      <c r="M57" s="5">
        <v>-251404000000</v>
      </c>
      <c r="N57" s="5">
        <v>-338465000000</v>
      </c>
      <c r="O57" s="5">
        <v>-481024000000</v>
      </c>
      <c r="P57" s="5">
        <v>-436252000000</v>
      </c>
      <c r="Q57" s="5">
        <v>-344287000000</v>
      </c>
      <c r="R57" s="5">
        <v>-394915000000</v>
      </c>
      <c r="S57" s="5">
        <v>-632619000000</v>
      </c>
      <c r="T57" s="5">
        <v>-875581000000</v>
      </c>
      <c r="U57" s="5">
        <v>-647757000000</v>
      </c>
      <c r="V57" s="5">
        <v>-495470000000</v>
      </c>
      <c r="W57" s="5">
        <v>-273451000000</v>
      </c>
      <c r="X57" s="5">
        <v>-76095000000</v>
      </c>
      <c r="Y57" s="5">
        <v>-100505681641</v>
      </c>
      <c r="Z57" s="5">
        <v>-100940538031</v>
      </c>
    </row>
    <row r="58" spans="2:26" ht="15.5" x14ac:dyDescent="0.35">
      <c r="C58" t="s">
        <v>84</v>
      </c>
      <c r="D58" s="5">
        <v>57619000000</v>
      </c>
      <c r="E58" s="5">
        <v>51325000000</v>
      </c>
      <c r="F58" s="5">
        <v>50405000000</v>
      </c>
      <c r="G58" s="5">
        <v>49866000000</v>
      </c>
      <c r="I58" s="5">
        <v>198691000000</v>
      </c>
      <c r="J58" s="5">
        <v>189361000000</v>
      </c>
      <c r="K58" s="5">
        <v>196270000000</v>
      </c>
      <c r="L58" s="5">
        <v>156303000000</v>
      </c>
      <c r="M58" s="5">
        <v>58868000000</v>
      </c>
      <c r="N58" s="5">
        <v>33744000000</v>
      </c>
      <c r="O58" s="5">
        <v>72847000000</v>
      </c>
      <c r="P58" s="5">
        <v>135410000000</v>
      </c>
      <c r="Q58" s="5">
        <v>184640000000</v>
      </c>
      <c r="R58" s="5">
        <v>81983000000</v>
      </c>
      <c r="S58" s="5">
        <v>376573000000</v>
      </c>
      <c r="T58" s="5">
        <v>804416000000</v>
      </c>
      <c r="U58" s="5">
        <v>972949000000</v>
      </c>
      <c r="V58" s="5">
        <v>995224000000</v>
      </c>
      <c r="W58" s="5">
        <v>242492000000</v>
      </c>
      <c r="X58" s="5">
        <v>39649000000</v>
      </c>
      <c r="Y58" s="5">
        <v>85405635765</v>
      </c>
      <c r="Z58" s="5">
        <v>75920328361</v>
      </c>
    </row>
    <row r="59" spans="2:26" ht="15.5" x14ac:dyDescent="0.35">
      <c r="C59" t="s">
        <v>85</v>
      </c>
      <c r="D59" s="5">
        <v>-46353000000</v>
      </c>
      <c r="E59" s="5">
        <v>-2417000000</v>
      </c>
      <c r="F59" s="5">
        <v>-45902000000</v>
      </c>
      <c r="G59" s="5">
        <v>-47000000000</v>
      </c>
      <c r="I59" s="5">
        <v>-139165000000</v>
      </c>
      <c r="J59" s="5">
        <v>-93208000000</v>
      </c>
      <c r="K59" s="5">
        <v>-167170000000</v>
      </c>
      <c r="L59" s="5">
        <v>-461871000000</v>
      </c>
      <c r="M59" s="5">
        <v>-263279000000</v>
      </c>
      <c r="N59" s="5">
        <v>-292102000000</v>
      </c>
      <c r="O59" s="5">
        <v>-252925000000</v>
      </c>
      <c r="P59" s="5">
        <v>-270332000000</v>
      </c>
      <c r="Q59" s="5">
        <v>-288534000000</v>
      </c>
      <c r="R59" s="5">
        <v>-592356000000</v>
      </c>
      <c r="S59" s="5">
        <v>-752330000000</v>
      </c>
      <c r="T59" s="5">
        <v>-952645000000</v>
      </c>
      <c r="U59" s="5">
        <v>-960502000000</v>
      </c>
      <c r="V59" s="5">
        <v>-923671000000</v>
      </c>
      <c r="W59" s="5">
        <v>-412104000000</v>
      </c>
      <c r="X59" s="5">
        <v>-195972000000</v>
      </c>
      <c r="Y59" s="5">
        <v>-255967345873</v>
      </c>
      <c r="Z59" s="5">
        <v>-97373621001</v>
      </c>
    </row>
    <row r="60" spans="2:26" ht="15.5" x14ac:dyDescent="0.35">
      <c r="C60" t="s">
        <v>1416</v>
      </c>
    </row>
    <row r="61" spans="2:26" ht="15.5" x14ac:dyDescent="0.35">
      <c r="C61" t="s">
        <v>1417</v>
      </c>
    </row>
    <row r="62" spans="2:26" ht="15.5" x14ac:dyDescent="0.35">
      <c r="C62" t="s">
        <v>1964</v>
      </c>
      <c r="D62" s="5">
        <v>17527000000</v>
      </c>
      <c r="E62" s="5">
        <v>35631000000</v>
      </c>
      <c r="F62" s="5">
        <v>16221000000</v>
      </c>
      <c r="G62" s="5">
        <v>11693000000</v>
      </c>
      <c r="I62" s="5">
        <v>76348000000</v>
      </c>
      <c r="J62" s="5">
        <v>43153000000</v>
      </c>
      <c r="K62" s="5">
        <v>54658000000</v>
      </c>
      <c r="L62" s="5">
        <v>41579000000</v>
      </c>
      <c r="M62" s="5">
        <v>29297000000</v>
      </c>
      <c r="N62" s="5">
        <v>21961000000</v>
      </c>
      <c r="O62" s="5">
        <v>35788000000</v>
      </c>
      <c r="P62" s="5">
        <v>36077000000</v>
      </c>
      <c r="Q62" s="5">
        <v>46343000000</v>
      </c>
      <c r="R62" s="5">
        <v>45672000000</v>
      </c>
      <c r="S62" s="5">
        <v>77054000000</v>
      </c>
      <c r="T62" s="5">
        <v>112289000000</v>
      </c>
      <c r="U62" s="5">
        <v>91870000000</v>
      </c>
      <c r="V62" s="5">
        <v>65140000000</v>
      </c>
      <c r="W62" s="5">
        <v>22730000000</v>
      </c>
      <c r="X62" s="5">
        <v>8010000000</v>
      </c>
      <c r="Y62" s="5">
        <v>6493082880</v>
      </c>
      <c r="Z62" s="5">
        <v>5344648471</v>
      </c>
    </row>
    <row r="63" spans="2:26" ht="15.5" x14ac:dyDescent="0.35">
      <c r="C63" t="s">
        <v>1767</v>
      </c>
      <c r="E63" s="5">
        <v>20000000</v>
      </c>
      <c r="I63" s="5">
        <v>20000000</v>
      </c>
      <c r="L63" s="5">
        <v>3556000000</v>
      </c>
      <c r="M63" s="5">
        <v>227000000</v>
      </c>
      <c r="O63" s="5">
        <v>16243000000</v>
      </c>
      <c r="P63" s="5">
        <v>-12548000000</v>
      </c>
      <c r="Q63" s="5">
        <v>-42000000</v>
      </c>
      <c r="U63" s="5">
        <v>1507000000</v>
      </c>
      <c r="V63" s="5">
        <v>32541000000</v>
      </c>
      <c r="W63" s="5">
        <v>54590000000</v>
      </c>
      <c r="X63" s="5">
        <v>17433000000</v>
      </c>
    </row>
    <row r="64" spans="2:26" ht="15.5" x14ac:dyDescent="0.35">
      <c r="C64" t="s">
        <v>1922</v>
      </c>
      <c r="K64" s="5">
        <v>1244000000</v>
      </c>
      <c r="L64" s="5">
        <v>14592000000</v>
      </c>
      <c r="M64" s="5">
        <v>508000000</v>
      </c>
      <c r="P64" s="5">
        <v>672000000</v>
      </c>
      <c r="Q64" s="5">
        <v>3669000000</v>
      </c>
      <c r="R64" s="5">
        <v>-538000000</v>
      </c>
      <c r="S64" s="5">
        <v>190000000</v>
      </c>
      <c r="T64" s="5">
        <v>98000000</v>
      </c>
      <c r="U64" s="5">
        <v>140000000</v>
      </c>
    </row>
    <row r="65" spans="3:26" ht="15.5" x14ac:dyDescent="0.35">
      <c r="C65" t="s">
        <v>1923</v>
      </c>
    </row>
    <row r="66" spans="3:26" ht="15.5" x14ac:dyDescent="0.35">
      <c r="C66" t="s">
        <v>93</v>
      </c>
      <c r="D66" s="5">
        <v>-20269000000</v>
      </c>
      <c r="E66" s="5">
        <v>-9499000000</v>
      </c>
      <c r="F66" s="5">
        <v>20974000000</v>
      </c>
      <c r="G66" s="5">
        <v>3799000000</v>
      </c>
      <c r="I66" s="5">
        <v>-877000000</v>
      </c>
      <c r="J66" s="5">
        <v>-6479000000</v>
      </c>
      <c r="K66" s="5">
        <v>699000000</v>
      </c>
      <c r="L66" s="5">
        <v>-10084000000</v>
      </c>
      <c r="M66" s="5">
        <v>1259000000</v>
      </c>
      <c r="N66" s="5">
        <v>-812000000</v>
      </c>
      <c r="O66" s="5">
        <v>-6306000000</v>
      </c>
      <c r="P66" s="5">
        <v>5171000000</v>
      </c>
      <c r="Q66" s="5">
        <v>65000000</v>
      </c>
      <c r="R66" s="5">
        <v>-9817000000</v>
      </c>
      <c r="S66" s="5">
        <v>-3878000000</v>
      </c>
      <c r="T66" s="5">
        <v>37403000000</v>
      </c>
      <c r="U66" s="5">
        <v>-32540000000</v>
      </c>
      <c r="V66" s="5">
        <v>-32610000000</v>
      </c>
      <c r="W66" s="5">
        <v>29262000000</v>
      </c>
    </row>
    <row r="67" spans="3:26" ht="15.5" x14ac:dyDescent="0.35">
      <c r="C67" t="s">
        <v>1419</v>
      </c>
      <c r="D67" s="5">
        <v>19886000000</v>
      </c>
      <c r="E67" s="5">
        <v>40213000000</v>
      </c>
      <c r="F67" s="5">
        <v>17743000000</v>
      </c>
      <c r="G67" s="5">
        <v>12972000000</v>
      </c>
      <c r="I67" s="5">
        <v>86253000000</v>
      </c>
      <c r="J67" s="5">
        <v>56077000000</v>
      </c>
      <c r="K67" s="5">
        <v>75924000000</v>
      </c>
      <c r="L67" s="5">
        <v>85711000000</v>
      </c>
      <c r="M67" s="5">
        <v>40085000000</v>
      </c>
      <c r="N67" s="5">
        <v>25737000000</v>
      </c>
      <c r="O67" s="5">
        <v>56500000000</v>
      </c>
      <c r="P67" s="5">
        <v>29705000000</v>
      </c>
      <c r="Q67" s="5">
        <v>59001000000</v>
      </c>
      <c r="R67" s="5">
        <v>55322000000</v>
      </c>
      <c r="S67" s="5">
        <v>90488000000</v>
      </c>
      <c r="T67" s="5">
        <v>123785000000</v>
      </c>
      <c r="U67" s="5">
        <v>111112000000</v>
      </c>
      <c r="V67" s="5">
        <v>102982000000</v>
      </c>
      <c r="W67" s="5">
        <v>77530000000</v>
      </c>
      <c r="X67" s="5">
        <v>27030000000</v>
      </c>
      <c r="Y67" s="5">
        <v>7648746661</v>
      </c>
      <c r="Z67" s="5">
        <v>6144717955</v>
      </c>
    </row>
    <row r="68" spans="3:26" ht="15.5" x14ac:dyDescent="0.35">
      <c r="C68" t="s">
        <v>1420</v>
      </c>
    </row>
    <row r="69" spans="3:26" ht="15.5" x14ac:dyDescent="0.35">
      <c r="C69" t="s">
        <v>392</v>
      </c>
      <c r="D69" s="5">
        <v>-38480000000</v>
      </c>
      <c r="E69" s="5">
        <v>-81443000000</v>
      </c>
      <c r="F69" s="5">
        <v>-28366000000</v>
      </c>
      <c r="G69" s="5">
        <v>-22769000000</v>
      </c>
      <c r="I69" s="5">
        <v>-158769000000</v>
      </c>
      <c r="J69" s="5">
        <v>-143437000000</v>
      </c>
      <c r="K69" s="5">
        <v>-137579000000</v>
      </c>
      <c r="L69" s="5">
        <v>-398968000000</v>
      </c>
      <c r="M69" s="5">
        <v>-250640000000</v>
      </c>
      <c r="N69" s="5">
        <v>-175635000000</v>
      </c>
      <c r="O69" s="5">
        <v>-179262000000</v>
      </c>
      <c r="P69" s="5">
        <v>-175606000000</v>
      </c>
      <c r="Q69" s="5">
        <v>-187266000000</v>
      </c>
      <c r="R69" s="5">
        <v>-198271000000</v>
      </c>
      <c r="S69" s="5">
        <v>-248514000000</v>
      </c>
      <c r="T69" s="5">
        <v>-273845000000</v>
      </c>
      <c r="U69" s="5">
        <v>-268128000000</v>
      </c>
      <c r="V69" s="5">
        <v>-247541000000</v>
      </c>
      <c r="W69" s="5">
        <v>-161703000000</v>
      </c>
      <c r="X69" s="5">
        <v>-75222000000</v>
      </c>
      <c r="Y69" s="5">
        <v>-77518795307</v>
      </c>
      <c r="Z69" s="5">
        <v>-68519504422</v>
      </c>
    </row>
    <row r="70" spans="3:26" ht="15.5" x14ac:dyDescent="0.35">
      <c r="C70" t="s">
        <v>1136</v>
      </c>
      <c r="D70" s="5">
        <v>-31818000000</v>
      </c>
      <c r="E70" s="5">
        <v>-42077000000</v>
      </c>
      <c r="F70" s="5">
        <v>-29708000000</v>
      </c>
      <c r="G70" s="5">
        <v>-29746000000</v>
      </c>
      <c r="I70" s="5">
        <v>-129669000000</v>
      </c>
      <c r="J70" s="5">
        <v>-127961000000</v>
      </c>
      <c r="K70" s="5">
        <v>-122623000000</v>
      </c>
      <c r="L70" s="5">
        <v>-139704000000</v>
      </c>
      <c r="M70" s="5">
        <v>-132485000000</v>
      </c>
      <c r="N70" s="5">
        <v>-119005000000</v>
      </c>
      <c r="O70" s="5">
        <v>-129400000000</v>
      </c>
      <c r="P70" s="5">
        <v>-120461000000</v>
      </c>
      <c r="Q70" s="5">
        <v>-156013000000</v>
      </c>
      <c r="R70" s="5">
        <v>-275632000000</v>
      </c>
      <c r="S70" s="5">
        <v>-411360000000</v>
      </c>
      <c r="T70" s="5">
        <v>-679612000000</v>
      </c>
      <c r="U70" s="5">
        <v>-702345000000</v>
      </c>
      <c r="V70" s="5">
        <v>-606499000000</v>
      </c>
      <c r="W70" s="5">
        <v>-358302000000</v>
      </c>
      <c r="X70" s="5">
        <v>-43570000000</v>
      </c>
      <c r="Y70" s="5">
        <v>-23005982384</v>
      </c>
      <c r="Z70" s="5">
        <v>-22790254181</v>
      </c>
    </row>
    <row r="71" spans="3:26" ht="15.5" x14ac:dyDescent="0.35">
      <c r="C71" t="s">
        <v>1806</v>
      </c>
    </row>
    <row r="72" spans="3:26" ht="15.5" x14ac:dyDescent="0.35">
      <c r="C72" t="s">
        <v>1805</v>
      </c>
      <c r="K72" s="5">
        <v>-386000000</v>
      </c>
    </row>
    <row r="73" spans="3:26" ht="15.5" x14ac:dyDescent="0.35">
      <c r="C73" t="s">
        <v>1770</v>
      </c>
      <c r="L73" s="5">
        <v>-475000000</v>
      </c>
      <c r="V73" s="5">
        <v>-780000000</v>
      </c>
      <c r="W73" s="5">
        <v>6007000000</v>
      </c>
      <c r="X73" s="5">
        <v>-21477000000</v>
      </c>
      <c r="Y73" s="5">
        <v>-67385513178</v>
      </c>
      <c r="Z73" s="5">
        <v>-4206870095</v>
      </c>
    </row>
    <row r="74" spans="3:26" ht="15.5" x14ac:dyDescent="0.35">
      <c r="C74" t="s">
        <v>1421</v>
      </c>
    </row>
    <row r="75" spans="3:26" ht="15.5" x14ac:dyDescent="0.35">
      <c r="C75" t="s">
        <v>312</v>
      </c>
      <c r="F75" s="5">
        <v>1000000</v>
      </c>
      <c r="I75" s="5">
        <v>1000000</v>
      </c>
    </row>
    <row r="76" spans="3:26" ht="15.5" x14ac:dyDescent="0.35">
      <c r="C76" t="s">
        <v>1423</v>
      </c>
      <c r="D76" s="5">
        <v>-66239000000</v>
      </c>
      <c r="E76" s="5">
        <v>-42630000000</v>
      </c>
      <c r="F76" s="5">
        <v>-63645000000</v>
      </c>
      <c r="G76" s="5">
        <v>-59972000000</v>
      </c>
      <c r="I76" s="5">
        <v>-225418000000</v>
      </c>
      <c r="J76" s="5">
        <v>-149285000000</v>
      </c>
      <c r="K76" s="5">
        <v>-243094000000</v>
      </c>
      <c r="L76" s="5">
        <v>-547582000000</v>
      </c>
      <c r="M76" s="5">
        <v>-303364000000</v>
      </c>
      <c r="N76" s="5">
        <v>-317839000000</v>
      </c>
      <c r="O76" s="5">
        <v>-309425000000</v>
      </c>
      <c r="P76" s="5">
        <v>-300037000000</v>
      </c>
      <c r="Q76" s="5">
        <v>-347535000000</v>
      </c>
      <c r="R76" s="5">
        <v>-647678000000</v>
      </c>
      <c r="S76" s="5">
        <v>-842818000000</v>
      </c>
      <c r="T76" s="5">
        <v>-1076430000000</v>
      </c>
      <c r="U76" s="5">
        <v>-1071614000000</v>
      </c>
      <c r="V76" s="5">
        <v>-1026653000000</v>
      </c>
      <c r="W76" s="5">
        <v>-489634000000</v>
      </c>
      <c r="X76" s="5">
        <v>-223002000000</v>
      </c>
      <c r="Y76" s="5">
        <v>-263616092534</v>
      </c>
      <c r="Z76" s="5">
        <v>-103518338956</v>
      </c>
    </row>
    <row r="77" spans="3:26" ht="15.5" x14ac:dyDescent="0.35">
      <c r="C77" t="s">
        <v>88</v>
      </c>
      <c r="D77" s="5">
        <v>11266000000</v>
      </c>
      <c r="E77" s="5">
        <v>48908000000</v>
      </c>
      <c r="F77" s="5">
        <v>4503000000</v>
      </c>
      <c r="G77" s="5">
        <v>2866000000</v>
      </c>
      <c r="I77" s="5">
        <v>59526000000</v>
      </c>
      <c r="J77" s="5">
        <v>96153000000</v>
      </c>
      <c r="K77" s="5">
        <v>29100000000</v>
      </c>
      <c r="L77" s="5">
        <v>-305568000000</v>
      </c>
      <c r="M77" s="5">
        <v>-204411000000</v>
      </c>
      <c r="N77" s="5">
        <v>-258358000000</v>
      </c>
      <c r="O77" s="5">
        <v>-180078000000</v>
      </c>
      <c r="P77" s="5">
        <v>-134922000000</v>
      </c>
      <c r="Q77" s="5">
        <v>-103894000000</v>
      </c>
      <c r="R77" s="5">
        <v>-510373000000</v>
      </c>
      <c r="S77" s="5">
        <v>-375757000000</v>
      </c>
      <c r="T77" s="5">
        <v>-148229000000</v>
      </c>
      <c r="U77" s="5">
        <v>12447000000</v>
      </c>
      <c r="V77" s="5">
        <v>71553000000</v>
      </c>
      <c r="W77" s="5">
        <v>-169612000000</v>
      </c>
      <c r="X77" s="5">
        <v>-156323000000</v>
      </c>
      <c r="Y77" s="5">
        <v>-170561710108</v>
      </c>
      <c r="Z77" s="5">
        <v>-21453292640</v>
      </c>
    </row>
    <row r="78" spans="3:26" ht="15.5" x14ac:dyDescent="0.35">
      <c r="C78" t="s">
        <v>89</v>
      </c>
      <c r="D78" s="5">
        <v>-6917000000</v>
      </c>
      <c r="E78" s="5">
        <v>-3138000000</v>
      </c>
      <c r="F78" s="5">
        <v>-99000000</v>
      </c>
      <c r="G78" s="5">
        <v>-31000000</v>
      </c>
      <c r="I78" s="5">
        <v>-3054000000</v>
      </c>
      <c r="J78" s="5">
        <v>-21156000000</v>
      </c>
      <c r="K78" s="5">
        <v>21435000000</v>
      </c>
      <c r="L78" s="5">
        <v>20928000000</v>
      </c>
      <c r="M78" s="5">
        <v>143000000</v>
      </c>
      <c r="N78" s="5">
        <v>-2362000000</v>
      </c>
      <c r="O78" s="5">
        <v>-622000000</v>
      </c>
      <c r="P78" s="5">
        <v>3846000000</v>
      </c>
      <c r="Q78" s="5">
        <v>4041000000</v>
      </c>
      <c r="R78" s="5">
        <v>-208000000</v>
      </c>
      <c r="S78" s="5">
        <v>-9087000000</v>
      </c>
      <c r="T78" s="5">
        <v>-321000000</v>
      </c>
      <c r="U78" s="5">
        <v>89982000000</v>
      </c>
      <c r="V78" s="5">
        <v>-3333000000</v>
      </c>
      <c r="W78" s="5">
        <v>-1963000000</v>
      </c>
      <c r="X78" s="5">
        <v>-9989000000</v>
      </c>
      <c r="Y78" s="5">
        <v>57871060776</v>
      </c>
      <c r="Z78" s="5">
        <v>-6564810169</v>
      </c>
    </row>
    <row r="79" spans="3:26" ht="15.5" x14ac:dyDescent="0.35">
      <c r="C79" t="s">
        <v>310</v>
      </c>
    </row>
    <row r="80" spans="3:26" ht="15.5" x14ac:dyDescent="0.35">
      <c r="C80" t="s">
        <v>1424</v>
      </c>
      <c r="D80" s="5">
        <v>-6917000000</v>
      </c>
      <c r="E80" s="5">
        <v>-3138000000</v>
      </c>
      <c r="F80" s="5">
        <v>-99000000</v>
      </c>
      <c r="G80" s="5">
        <v>-30000000</v>
      </c>
      <c r="I80" s="5">
        <v>-3054000000</v>
      </c>
      <c r="J80" s="5">
        <v>-21156000000</v>
      </c>
      <c r="K80" s="5">
        <v>21435000000</v>
      </c>
      <c r="L80" s="5">
        <v>20928000000</v>
      </c>
      <c r="M80" s="5">
        <v>143000000</v>
      </c>
      <c r="P80" s="5">
        <v>3846000000</v>
      </c>
      <c r="Q80" s="5">
        <v>4041000000</v>
      </c>
      <c r="U80" s="5">
        <v>89982000000</v>
      </c>
      <c r="Y80" s="5">
        <v>57871060776</v>
      </c>
    </row>
    <row r="81" spans="3:26" ht="15.5" x14ac:dyDescent="0.35">
      <c r="C81" t="s">
        <v>1425</v>
      </c>
      <c r="N81" s="5">
        <v>-2362000000</v>
      </c>
      <c r="O81" s="5">
        <v>-622000000</v>
      </c>
      <c r="R81" s="5">
        <v>-208000000</v>
      </c>
      <c r="S81" s="5">
        <v>-9087000000</v>
      </c>
      <c r="T81" s="5">
        <v>-321000000</v>
      </c>
      <c r="V81" s="5">
        <v>-3333000000</v>
      </c>
      <c r="W81" s="5">
        <v>-1963000000</v>
      </c>
      <c r="X81" s="5">
        <v>-9989000000</v>
      </c>
      <c r="Z81" s="5">
        <v>-6564810169</v>
      </c>
    </row>
    <row r="82" spans="3:26" ht="15.5" x14ac:dyDescent="0.35">
      <c r="C82" t="s">
        <v>94</v>
      </c>
      <c r="D82" s="5">
        <v>-6917000000</v>
      </c>
      <c r="E82" s="5">
        <v>-3138000000</v>
      </c>
      <c r="F82" s="5">
        <v>-99000000</v>
      </c>
      <c r="G82" s="5">
        <v>-31000000</v>
      </c>
      <c r="I82" s="5">
        <v>-3054000000</v>
      </c>
      <c r="J82" s="5">
        <v>-21156000000</v>
      </c>
      <c r="K82" s="5">
        <v>21435000000</v>
      </c>
      <c r="L82" s="5">
        <v>20928000000</v>
      </c>
      <c r="M82" s="5">
        <v>143000000</v>
      </c>
      <c r="N82" s="5">
        <v>-2362000000</v>
      </c>
      <c r="O82" s="5">
        <v>-622000000</v>
      </c>
      <c r="P82" s="5">
        <v>3846000000</v>
      </c>
      <c r="Q82" s="5">
        <v>4041000000</v>
      </c>
      <c r="R82" s="5">
        <v>-208000000</v>
      </c>
      <c r="S82" s="5">
        <v>-9087000000</v>
      </c>
      <c r="T82" s="5">
        <v>-321000000</v>
      </c>
      <c r="U82" s="5">
        <v>89982000000</v>
      </c>
      <c r="V82" s="5">
        <v>-3333000000</v>
      </c>
      <c r="W82" s="5">
        <v>-1963000000</v>
      </c>
      <c r="X82" s="5">
        <v>-9989000000</v>
      </c>
      <c r="Y82" s="5">
        <v>57871060776</v>
      </c>
      <c r="Z82" s="5">
        <v>-6564810169</v>
      </c>
    </row>
    <row r="83" spans="3:26" ht="15.5" x14ac:dyDescent="0.35">
      <c r="C83" t="s">
        <v>28</v>
      </c>
      <c r="D83" s="5">
        <v>4349000000</v>
      </c>
      <c r="E83" s="5">
        <v>45770000000</v>
      </c>
      <c r="F83" s="5">
        <v>4404000000</v>
      </c>
      <c r="G83" s="5">
        <v>2835000000</v>
      </c>
      <c r="I83" s="5">
        <v>56472000000</v>
      </c>
      <c r="J83" s="5">
        <v>74997000000</v>
      </c>
      <c r="K83" s="5">
        <v>50535000000</v>
      </c>
      <c r="L83" s="5">
        <v>-284640000000</v>
      </c>
      <c r="M83" s="5">
        <v>-204268000000</v>
      </c>
      <c r="N83" s="5">
        <v>-260720000000</v>
      </c>
      <c r="O83" s="5">
        <v>-180700000000</v>
      </c>
      <c r="P83" s="5">
        <v>-131076000000</v>
      </c>
      <c r="Q83" s="5">
        <v>-99853000000</v>
      </c>
      <c r="R83" s="5">
        <v>-510581000000</v>
      </c>
      <c r="S83" s="5">
        <v>-384844000000</v>
      </c>
      <c r="T83" s="5">
        <v>-148550000000</v>
      </c>
      <c r="U83" s="5">
        <v>102429000000</v>
      </c>
      <c r="V83" s="5">
        <v>68220000000</v>
      </c>
      <c r="W83" s="5">
        <v>-171575000000</v>
      </c>
      <c r="X83" s="5">
        <v>-166312000000</v>
      </c>
      <c r="Y83" s="5">
        <v>-112690649332</v>
      </c>
      <c r="Z83" s="5">
        <v>-28018102809</v>
      </c>
    </row>
    <row r="84" spans="3:26" ht="15.5" x14ac:dyDescent="0.35">
      <c r="C84" t="s">
        <v>27</v>
      </c>
      <c r="E84" s="5">
        <v>-3950000000</v>
      </c>
      <c r="I84" s="5">
        <v>-3950000000</v>
      </c>
      <c r="J84" s="5">
        <v>-35667000000</v>
      </c>
      <c r="K84" s="5">
        <v>-23944000000</v>
      </c>
      <c r="L84" s="5">
        <v>45353000000</v>
      </c>
      <c r="M84" s="5">
        <v>-60908000000</v>
      </c>
      <c r="N84" s="5">
        <v>-47438000000</v>
      </c>
      <c r="O84" s="5">
        <v>43141000000</v>
      </c>
      <c r="P84" s="5">
        <v>30945000000</v>
      </c>
      <c r="Q84" s="5">
        <v>23568000000</v>
      </c>
      <c r="R84" s="5">
        <v>105458000000</v>
      </c>
      <c r="S84" s="5">
        <v>53685000000</v>
      </c>
      <c r="T84" s="5">
        <v>29377000000</v>
      </c>
      <c r="U84" s="5">
        <v>-6157000000</v>
      </c>
      <c r="V84" s="5">
        <v>-21355000000</v>
      </c>
      <c r="W84" s="5">
        <v>24322000000</v>
      </c>
      <c r="X84" s="5">
        <v>77666000000</v>
      </c>
      <c r="Y84" s="5">
        <v>-22179410343</v>
      </c>
      <c r="Z84" s="5">
        <v>-3994355278</v>
      </c>
    </row>
    <row r="85" spans="3:26" ht="15.5" x14ac:dyDescent="0.35">
      <c r="C85" t="s">
        <v>313</v>
      </c>
    </row>
    <row r="86" spans="3:26" ht="15.5" x14ac:dyDescent="0.35">
      <c r="C86" t="s">
        <v>314</v>
      </c>
    </row>
    <row r="87" spans="3:26" ht="15.5" x14ac:dyDescent="0.35">
      <c r="C87" t="s">
        <v>315</v>
      </c>
      <c r="E87" s="5">
        <v>-3950000000</v>
      </c>
      <c r="I87" s="5">
        <v>-3950000000</v>
      </c>
      <c r="J87" s="5">
        <v>-35667000000</v>
      </c>
      <c r="K87" s="5">
        <v>-23944000000</v>
      </c>
      <c r="L87" s="5">
        <v>45353000000</v>
      </c>
      <c r="M87" s="5">
        <v>-60908000000</v>
      </c>
      <c r="N87" s="5">
        <v>-47438000000</v>
      </c>
      <c r="O87" s="5">
        <v>43141000000</v>
      </c>
      <c r="P87" s="5">
        <v>30945000000</v>
      </c>
      <c r="Q87" s="5">
        <v>23568000000</v>
      </c>
      <c r="R87" s="5">
        <v>105458000000</v>
      </c>
      <c r="S87" s="5">
        <v>53685000000</v>
      </c>
      <c r="T87" s="5">
        <v>29377000000</v>
      </c>
      <c r="U87" s="5">
        <v>-6157000000</v>
      </c>
      <c r="V87" s="5">
        <v>-21355000000</v>
      </c>
      <c r="W87" s="5">
        <v>24322000000</v>
      </c>
      <c r="X87" s="5">
        <v>77666000000</v>
      </c>
      <c r="Y87" s="5">
        <v>-22179410343</v>
      </c>
      <c r="Z87" s="5">
        <v>-3994355278</v>
      </c>
    </row>
    <row r="88" spans="3:26" ht="15.5" x14ac:dyDescent="0.35">
      <c r="C88" t="s">
        <v>97</v>
      </c>
      <c r="D88" s="5">
        <v>4349000000</v>
      </c>
      <c r="E88" s="5">
        <v>41820000000</v>
      </c>
      <c r="F88" s="5">
        <v>4404000000</v>
      </c>
      <c r="G88" s="5">
        <v>2835000000</v>
      </c>
      <c r="I88" s="5">
        <v>52522000000</v>
      </c>
      <c r="J88" s="5">
        <v>39330000000</v>
      </c>
      <c r="K88" s="5">
        <v>26591000000</v>
      </c>
      <c r="L88" s="5">
        <v>-239287000000</v>
      </c>
      <c r="M88" s="5">
        <v>-265176000000</v>
      </c>
      <c r="N88" s="5">
        <v>-308158000000</v>
      </c>
      <c r="O88" s="5">
        <v>-137559000000</v>
      </c>
      <c r="P88" s="5">
        <v>-100131000000</v>
      </c>
      <c r="Q88" s="5">
        <v>-76285000000</v>
      </c>
      <c r="R88" s="5">
        <v>-405123000000</v>
      </c>
      <c r="S88" s="5">
        <v>-331159000000</v>
      </c>
      <c r="T88" s="5">
        <v>-119173000000</v>
      </c>
      <c r="U88" s="5">
        <v>96272000000</v>
      </c>
      <c r="V88" s="5">
        <v>46865000000</v>
      </c>
      <c r="W88" s="5">
        <v>-147253000000</v>
      </c>
      <c r="X88" s="5">
        <v>-88646000000</v>
      </c>
      <c r="Y88" s="5">
        <v>-134870059675</v>
      </c>
      <c r="Z88" s="5">
        <v>-32012458087</v>
      </c>
    </row>
    <row r="89" spans="3:26" ht="15.5" x14ac:dyDescent="0.35">
      <c r="C89" t="s">
        <v>98</v>
      </c>
      <c r="D89" s="5">
        <v>-20269000000</v>
      </c>
      <c r="E89" s="5">
        <v>-9499000000</v>
      </c>
      <c r="F89" s="5">
        <v>20975000000</v>
      </c>
      <c r="G89" s="5">
        <v>3799000000</v>
      </c>
      <c r="I89" s="5">
        <v>-876000000</v>
      </c>
      <c r="J89" s="5">
        <v>-6479000000</v>
      </c>
      <c r="K89" s="5">
        <v>699000000</v>
      </c>
      <c r="L89" s="5">
        <v>-10084000000</v>
      </c>
      <c r="M89" s="5">
        <v>1259000000</v>
      </c>
      <c r="N89" s="5">
        <v>-812000000</v>
      </c>
      <c r="O89" s="5">
        <v>-6306000000</v>
      </c>
      <c r="P89" s="5">
        <v>5171000000</v>
      </c>
      <c r="Q89" s="5">
        <v>65000000</v>
      </c>
      <c r="R89" s="5">
        <v>-9817000000</v>
      </c>
      <c r="S89" s="5">
        <v>-3878000000</v>
      </c>
      <c r="T89" s="5">
        <v>37403000000</v>
      </c>
      <c r="U89" s="5">
        <v>-32540000000</v>
      </c>
      <c r="V89" s="5">
        <v>-32610000000</v>
      </c>
      <c r="W89" s="5">
        <v>29262000000</v>
      </c>
    </row>
    <row r="90" spans="3:26" ht="15.5" x14ac:dyDescent="0.35">
      <c r="C90" t="s">
        <v>99</v>
      </c>
      <c r="D90" s="5">
        <v>-20269000000</v>
      </c>
      <c r="E90" s="5">
        <v>-9499000000</v>
      </c>
      <c r="F90" s="5">
        <v>20975000000</v>
      </c>
      <c r="G90" s="5">
        <v>3799000000</v>
      </c>
      <c r="I90" s="5">
        <v>-876000000</v>
      </c>
      <c r="J90" s="5">
        <v>-6479000000</v>
      </c>
      <c r="K90" s="5">
        <v>699000000</v>
      </c>
      <c r="L90" s="5">
        <v>-10084000000</v>
      </c>
      <c r="M90" s="5">
        <v>1259000000</v>
      </c>
      <c r="N90" s="5">
        <v>-812000000</v>
      </c>
      <c r="O90" s="5">
        <v>-6306000000</v>
      </c>
      <c r="P90" s="5">
        <v>5171000000</v>
      </c>
      <c r="Q90" s="5">
        <v>65000000</v>
      </c>
      <c r="R90" s="5">
        <v>-9817000000</v>
      </c>
      <c r="S90" s="5">
        <v>-3878000000</v>
      </c>
      <c r="T90" s="5">
        <v>37403000000</v>
      </c>
      <c r="U90" s="5">
        <v>-32540000000</v>
      </c>
      <c r="V90" s="5">
        <v>-32610000000</v>
      </c>
      <c r="W90" s="5">
        <v>29262000000</v>
      </c>
    </row>
    <row r="91" spans="3:26" ht="15.5" x14ac:dyDescent="0.35">
      <c r="C91" t="s">
        <v>100</v>
      </c>
      <c r="D91" s="5">
        <v>-15920000000</v>
      </c>
      <c r="E91" s="5">
        <v>32321000000</v>
      </c>
      <c r="F91" s="5">
        <v>25379000000</v>
      </c>
      <c r="G91" s="5">
        <v>6634000000</v>
      </c>
      <c r="I91" s="5">
        <v>51646000000</v>
      </c>
      <c r="J91" s="5">
        <v>32851000000</v>
      </c>
      <c r="K91" s="5">
        <v>27290000000</v>
      </c>
      <c r="L91" s="5">
        <v>-249371000000</v>
      </c>
      <c r="M91" s="5">
        <v>-263917000000</v>
      </c>
      <c r="N91" s="5">
        <v>-308970000000</v>
      </c>
      <c r="O91" s="5">
        <v>-143865000000</v>
      </c>
      <c r="P91" s="5">
        <v>-94960000000</v>
      </c>
      <c r="Q91" s="5">
        <v>-76220000000</v>
      </c>
      <c r="R91" s="5">
        <v>-414940000000</v>
      </c>
      <c r="S91" s="5">
        <v>-335037000000</v>
      </c>
      <c r="T91" s="5">
        <v>-81770000000</v>
      </c>
      <c r="U91" s="5">
        <v>63732000000</v>
      </c>
      <c r="V91" s="5">
        <v>14255000000</v>
      </c>
      <c r="W91" s="5">
        <v>-117991000000</v>
      </c>
      <c r="X91" s="5">
        <v>-88646000000</v>
      </c>
      <c r="Y91" s="5">
        <v>-134870059675</v>
      </c>
      <c r="Z91" s="5">
        <v>-32012458087</v>
      </c>
    </row>
    <row r="92" spans="3:26" ht="15.5" x14ac:dyDescent="0.35">
      <c r="C92" t="s">
        <v>101</v>
      </c>
      <c r="D92" s="5">
        <v>4349000000</v>
      </c>
      <c r="E92" s="5">
        <v>41820000000</v>
      </c>
      <c r="F92" s="5">
        <v>4404000000</v>
      </c>
      <c r="G92" s="5">
        <v>2835000000</v>
      </c>
      <c r="I92" s="5">
        <v>52522000000</v>
      </c>
      <c r="J92" s="5">
        <v>39330000000</v>
      </c>
      <c r="K92" s="5">
        <v>26591000000</v>
      </c>
      <c r="L92" s="5">
        <v>-239287000000</v>
      </c>
      <c r="M92" s="5">
        <v>-265176000000</v>
      </c>
      <c r="N92" s="5">
        <v>-308158000000</v>
      </c>
      <c r="O92" s="5">
        <v>-137559000000</v>
      </c>
      <c r="P92" s="5">
        <v>-100131000000</v>
      </c>
      <c r="Q92" s="5">
        <v>-76285000000</v>
      </c>
      <c r="R92" s="5">
        <v>-405123000000</v>
      </c>
      <c r="S92" s="5">
        <v>-331159000000</v>
      </c>
      <c r="T92" s="5">
        <v>-119173000000</v>
      </c>
      <c r="U92" s="5">
        <v>96272000000</v>
      </c>
      <c r="V92" s="5">
        <v>46865000000</v>
      </c>
      <c r="W92" s="5">
        <v>-147253000000</v>
      </c>
      <c r="X92" s="5">
        <v>-88646000000</v>
      </c>
      <c r="Y92" s="5">
        <v>-134870059675</v>
      </c>
      <c r="Z92" s="5">
        <v>-32012458087</v>
      </c>
    </row>
    <row r="93" spans="3:26" ht="15.5" x14ac:dyDescent="0.35">
      <c r="C93" t="s">
        <v>7</v>
      </c>
      <c r="D93" s="5">
        <v>-15920000000</v>
      </c>
      <c r="E93" s="5">
        <v>32321000000</v>
      </c>
      <c r="F93" s="5">
        <v>25379000000</v>
      </c>
      <c r="G93" s="5">
        <v>6634000000</v>
      </c>
      <c r="I93" s="5">
        <v>51646000000</v>
      </c>
      <c r="J93" s="5">
        <v>32851000000</v>
      </c>
      <c r="K93" s="5">
        <v>27290000000</v>
      </c>
      <c r="L93" s="5">
        <v>-249371000000</v>
      </c>
      <c r="M93" s="5">
        <v>-263917000000</v>
      </c>
      <c r="N93" s="5">
        <v>-308970000000</v>
      </c>
      <c r="O93" s="5">
        <v>-143865000000</v>
      </c>
      <c r="P93" s="5">
        <v>-94960000000</v>
      </c>
      <c r="Q93" s="5">
        <v>-76220000000</v>
      </c>
      <c r="R93" s="5">
        <v>-414940000000</v>
      </c>
      <c r="S93" s="5">
        <v>-335037000000</v>
      </c>
      <c r="T93" s="5">
        <v>-81770000000</v>
      </c>
      <c r="U93" s="5">
        <v>63732000000</v>
      </c>
      <c r="V93" s="5">
        <v>14255000000</v>
      </c>
      <c r="W93" s="5">
        <v>-117991000000</v>
      </c>
      <c r="X93" s="5">
        <v>-88646000000</v>
      </c>
      <c r="Y93" s="5">
        <v>-134870059675</v>
      </c>
      <c r="Z93" s="5">
        <v>-32012458087</v>
      </c>
    </row>
    <row r="94" spans="3:26" ht="15.5" x14ac:dyDescent="0.35">
      <c r="C94" t="s">
        <v>394</v>
      </c>
    </row>
    <row r="95" spans="3:26" ht="15.5" x14ac:dyDescent="0.35">
      <c r="C95" t="s">
        <v>102</v>
      </c>
      <c r="D95" s="5">
        <v>4349000000</v>
      </c>
      <c r="E95" s="5">
        <v>41820000000</v>
      </c>
      <c r="F95" s="5">
        <v>4404000000</v>
      </c>
      <c r="G95" s="5">
        <v>2835000000</v>
      </c>
      <c r="I95" s="5">
        <v>52522000000</v>
      </c>
      <c r="J95" s="5">
        <v>39330000000</v>
      </c>
      <c r="K95" s="5">
        <v>26591000000</v>
      </c>
      <c r="L95" s="5">
        <v>-239287000000</v>
      </c>
      <c r="M95" s="5">
        <v>-265176000000</v>
      </c>
      <c r="N95" s="5">
        <v>-308158000000</v>
      </c>
      <c r="O95" s="5">
        <v>-137559000000</v>
      </c>
      <c r="P95" s="5">
        <v>-100131000000</v>
      </c>
      <c r="Q95" s="5">
        <v>-76285000000</v>
      </c>
      <c r="R95" s="5">
        <v>-405123000000</v>
      </c>
      <c r="S95" s="5">
        <v>-331159000000</v>
      </c>
      <c r="T95" s="5">
        <v>-119173000000</v>
      </c>
      <c r="U95" s="5">
        <v>96272000000</v>
      </c>
      <c r="V95" s="5">
        <v>46865000000</v>
      </c>
      <c r="W95" s="5">
        <v>-147253000000</v>
      </c>
      <c r="X95" s="5">
        <v>-88646000000</v>
      </c>
      <c r="Y95" s="5">
        <v>-134870059675</v>
      </c>
      <c r="Z95" s="5">
        <v>-32012458087</v>
      </c>
    </row>
    <row r="96" spans="3:26" ht="15.5" x14ac:dyDescent="0.35">
      <c r="C96" t="s">
        <v>103</v>
      </c>
      <c r="D96" s="5">
        <v>-15920000000</v>
      </c>
      <c r="E96" s="5">
        <v>32321000000</v>
      </c>
      <c r="F96" s="5">
        <v>25379000000</v>
      </c>
      <c r="G96" s="5">
        <v>6634000000</v>
      </c>
      <c r="I96" s="5">
        <v>51646000000</v>
      </c>
      <c r="J96" s="5">
        <v>32851000000</v>
      </c>
      <c r="K96" s="5">
        <v>27290000000</v>
      </c>
      <c r="L96" s="5">
        <v>-249371000000</v>
      </c>
      <c r="M96" s="5">
        <v>-263917000000</v>
      </c>
      <c r="N96" s="5">
        <v>-308970000000</v>
      </c>
      <c r="O96" s="5">
        <v>-143865000000</v>
      </c>
      <c r="P96" s="5">
        <v>-94960000000</v>
      </c>
      <c r="Q96" s="5">
        <v>-76220000000</v>
      </c>
      <c r="R96" s="5">
        <v>-414940000000</v>
      </c>
      <c r="S96" s="5">
        <v>-335037000000</v>
      </c>
      <c r="T96" s="5">
        <v>-81770000000</v>
      </c>
      <c r="U96" s="5">
        <v>63732000000</v>
      </c>
      <c r="V96" s="5">
        <v>14255000000</v>
      </c>
      <c r="W96" s="5">
        <v>-117991000000</v>
      </c>
      <c r="X96" s="5">
        <v>-88646000000</v>
      </c>
      <c r="Y96" s="5">
        <v>-134870059675</v>
      </c>
      <c r="Z96" s="5">
        <v>-32012458087</v>
      </c>
    </row>
    <row r="97" spans="2:26" ht="15.5" x14ac:dyDescent="0.35">
      <c r="C97" t="s">
        <v>104</v>
      </c>
      <c r="D97" s="5">
        <v>-15920000000</v>
      </c>
      <c r="E97" s="5">
        <v>32321000000</v>
      </c>
      <c r="F97" s="5">
        <v>25379000000</v>
      </c>
      <c r="G97" s="5">
        <v>6634000000</v>
      </c>
      <c r="I97" s="5">
        <v>51646000000</v>
      </c>
      <c r="J97" s="5">
        <v>32851000000</v>
      </c>
      <c r="K97" s="5">
        <v>27290000000</v>
      </c>
      <c r="L97" s="5">
        <v>-249371000000</v>
      </c>
      <c r="M97" s="5">
        <v>-263917000000</v>
      </c>
      <c r="N97" s="5">
        <v>-308970000000</v>
      </c>
      <c r="O97" s="5">
        <v>-143865000000</v>
      </c>
      <c r="P97" s="5">
        <v>-94960000000</v>
      </c>
      <c r="Q97" s="5">
        <v>-76220000000</v>
      </c>
      <c r="R97" s="5">
        <v>-414940000000</v>
      </c>
      <c r="S97" s="5">
        <v>-335037000000</v>
      </c>
      <c r="T97" s="5">
        <v>-81770000000</v>
      </c>
      <c r="U97" s="5">
        <v>63732000000</v>
      </c>
      <c r="V97" s="5">
        <v>14255000000</v>
      </c>
      <c r="W97" s="5">
        <v>-117991000000</v>
      </c>
      <c r="X97" s="5">
        <v>-88646000000</v>
      </c>
      <c r="Y97" s="5">
        <v>-134870059675</v>
      </c>
      <c r="Z97" s="5">
        <v>-32012458087</v>
      </c>
    </row>
    <row r="99" spans="2:26" ht="15.5" x14ac:dyDescent="0.35">
      <c r="B99" t="s">
        <v>105</v>
      </c>
      <c r="C99" t="s">
        <v>106</v>
      </c>
    </row>
    <row r="100" spans="2:26" ht="15.5" x14ac:dyDescent="0.35">
      <c r="C100" t="s">
        <v>19</v>
      </c>
      <c r="D100" s="5">
        <v>148469000000</v>
      </c>
      <c r="E100" s="5">
        <v>183498000000</v>
      </c>
      <c r="F100" s="5">
        <v>120144000000</v>
      </c>
      <c r="G100" s="5">
        <v>120142000000</v>
      </c>
      <c r="I100" s="5">
        <v>183498000000</v>
      </c>
      <c r="J100" s="5">
        <v>133328000000</v>
      </c>
      <c r="K100" s="5">
        <v>115200000000</v>
      </c>
      <c r="L100" s="5">
        <v>113472000000</v>
      </c>
      <c r="M100" s="5">
        <v>75595000000</v>
      </c>
      <c r="N100" s="5">
        <v>35545000000</v>
      </c>
      <c r="O100" s="5">
        <v>166984000000</v>
      </c>
      <c r="P100" s="5">
        <v>95625000000</v>
      </c>
      <c r="Q100" s="5">
        <v>116863000000</v>
      </c>
      <c r="R100" s="5">
        <v>45766000000</v>
      </c>
      <c r="S100" s="5">
        <v>31465000000</v>
      </c>
      <c r="T100" s="5">
        <v>41812000000</v>
      </c>
      <c r="U100" s="5">
        <v>44477000000</v>
      </c>
      <c r="V100" s="5">
        <v>78101000000</v>
      </c>
      <c r="W100" s="5">
        <v>85547000000</v>
      </c>
      <c r="X100" s="5">
        <v>21540000000</v>
      </c>
      <c r="Y100" s="5">
        <v>23568914050</v>
      </c>
      <c r="Z100" s="5">
        <v>27152181750</v>
      </c>
    </row>
    <row r="101" spans="2:26" ht="15.5" x14ac:dyDescent="0.35">
      <c r="C101" t="s">
        <v>1426</v>
      </c>
      <c r="D101" s="5">
        <v>702396000000</v>
      </c>
      <c r="E101" s="5">
        <v>731471000000</v>
      </c>
      <c r="F101" s="5">
        <v>259796000000</v>
      </c>
      <c r="G101" s="5">
        <v>268325000000</v>
      </c>
      <c r="I101" s="5">
        <v>731471000000</v>
      </c>
      <c r="J101" s="5">
        <v>456348000000</v>
      </c>
      <c r="K101" s="5">
        <v>279707000000</v>
      </c>
      <c r="L101" s="5">
        <v>558176000000</v>
      </c>
      <c r="M101" s="5">
        <v>158888000000</v>
      </c>
      <c r="N101" s="5">
        <v>102188000000</v>
      </c>
      <c r="O101" s="5">
        <v>422246000000</v>
      </c>
      <c r="P101" s="5">
        <v>432075000000</v>
      </c>
      <c r="Q101" s="5">
        <v>372907000000</v>
      </c>
      <c r="R101" s="5">
        <v>249968000000</v>
      </c>
      <c r="S101" s="5">
        <v>396490000000</v>
      </c>
      <c r="T101" s="5">
        <v>660836000000</v>
      </c>
      <c r="U101" s="5">
        <v>596080000000</v>
      </c>
      <c r="V101" s="5">
        <v>520795000000</v>
      </c>
      <c r="W101" s="5">
        <v>464607000000</v>
      </c>
      <c r="X101" s="5">
        <v>317396000000</v>
      </c>
      <c r="Y101" s="5">
        <v>67526641257</v>
      </c>
      <c r="Z101" s="5">
        <v>64523495791</v>
      </c>
    </row>
    <row r="102" spans="2:26" ht="15.5" x14ac:dyDescent="0.35">
      <c r="C102" t="s">
        <v>1427</v>
      </c>
      <c r="D102" s="5">
        <v>384501000000</v>
      </c>
      <c r="E102" s="5">
        <v>818409000000</v>
      </c>
      <c r="F102" s="5">
        <v>566591000000</v>
      </c>
      <c r="G102" s="5">
        <v>320649000000</v>
      </c>
      <c r="I102" s="5">
        <v>818409000000</v>
      </c>
      <c r="J102" s="5">
        <v>450583000000</v>
      </c>
      <c r="K102" s="5">
        <v>449951000000</v>
      </c>
      <c r="L102" s="5">
        <v>537016000000</v>
      </c>
      <c r="M102" s="5">
        <v>1566833000000</v>
      </c>
      <c r="N102" s="5">
        <v>304924000000</v>
      </c>
      <c r="O102" s="5">
        <v>159981000000</v>
      </c>
      <c r="P102" s="5">
        <v>1512121000000</v>
      </c>
      <c r="Q102" s="5">
        <v>711461000000</v>
      </c>
      <c r="R102" s="5">
        <v>448644000000</v>
      </c>
      <c r="S102" s="5">
        <v>255983000000</v>
      </c>
      <c r="T102" s="5">
        <v>656797000000</v>
      </c>
      <c r="U102" s="5">
        <v>470225000000</v>
      </c>
      <c r="V102" s="5">
        <v>776200000000</v>
      </c>
      <c r="W102" s="5">
        <v>770321000000</v>
      </c>
      <c r="X102" s="5">
        <v>248638000000</v>
      </c>
    </row>
    <row r="103" spans="2:26" ht="15.5" x14ac:dyDescent="0.35">
      <c r="C103" t="s">
        <v>93</v>
      </c>
      <c r="D103" s="5">
        <v>119300000000</v>
      </c>
      <c r="E103" s="5">
        <v>-11503000000</v>
      </c>
      <c r="F103" s="5">
        <v>-8622000000</v>
      </c>
      <c r="G103" s="5">
        <v>-12352000000</v>
      </c>
      <c r="I103" s="5">
        <v>-11503000000</v>
      </c>
      <c r="J103" s="5">
        <v>-15871000000</v>
      </c>
      <c r="K103" s="5">
        <v>-11174000000</v>
      </c>
      <c r="L103" s="5">
        <v>-11872000000</v>
      </c>
      <c r="M103" s="5">
        <v>-1788000000</v>
      </c>
      <c r="N103" s="5">
        <v>-3047000000</v>
      </c>
      <c r="O103" s="5">
        <v>-2235000000</v>
      </c>
      <c r="P103" s="5">
        <v>4071000000</v>
      </c>
      <c r="Q103" s="5">
        <v>-1100000000</v>
      </c>
      <c r="R103" s="5">
        <v>-1165000000</v>
      </c>
      <c r="S103" s="5">
        <v>8652000000</v>
      </c>
      <c r="U103" s="5">
        <v>-37403000000</v>
      </c>
      <c r="V103" s="5">
        <v>-4863000000</v>
      </c>
      <c r="W103" s="5">
        <v>27747000000</v>
      </c>
      <c r="X103" s="5">
        <v>-1515000000</v>
      </c>
    </row>
    <row r="104" spans="2:26" ht="15.5" x14ac:dyDescent="0.35">
      <c r="C104" t="s">
        <v>1428</v>
      </c>
      <c r="D104" s="5">
        <v>384501000000</v>
      </c>
      <c r="E104" s="5">
        <v>818409000000</v>
      </c>
      <c r="F104" s="5">
        <v>566591000000</v>
      </c>
      <c r="G104" s="5">
        <v>320649000000</v>
      </c>
      <c r="I104" s="5">
        <v>818409000000</v>
      </c>
      <c r="J104" s="5">
        <v>450583000000</v>
      </c>
      <c r="K104" s="5">
        <v>449951000000</v>
      </c>
      <c r="L104" s="5">
        <v>537016000000</v>
      </c>
      <c r="M104" s="5">
        <v>1566833000000</v>
      </c>
      <c r="N104" s="5">
        <v>304924000000</v>
      </c>
      <c r="O104" s="5">
        <v>159981000000</v>
      </c>
      <c r="P104" s="5">
        <v>1512121000000</v>
      </c>
      <c r="Q104" s="5">
        <v>711461000000</v>
      </c>
      <c r="R104" s="5">
        <v>448644000000</v>
      </c>
      <c r="S104" s="5">
        <v>255983000000</v>
      </c>
      <c r="T104" s="5">
        <v>656797000000</v>
      </c>
      <c r="U104" s="5">
        <v>470225000000</v>
      </c>
      <c r="V104" s="5">
        <v>776200000000</v>
      </c>
      <c r="W104" s="5">
        <v>770321000000</v>
      </c>
      <c r="X104" s="5">
        <v>248638000000</v>
      </c>
      <c r="Y104" s="5">
        <v>217680926</v>
      </c>
      <c r="Z104" s="5">
        <v>398649843</v>
      </c>
    </row>
    <row r="105" spans="2:26" ht="15.5" x14ac:dyDescent="0.35">
      <c r="C105" t="s">
        <v>1429</v>
      </c>
    </row>
    <row r="106" spans="2:26" ht="15.5" x14ac:dyDescent="0.35">
      <c r="C106" t="s">
        <v>109</v>
      </c>
      <c r="D106" s="5">
        <v>1010415000000</v>
      </c>
      <c r="E106" s="5">
        <v>1269615000000</v>
      </c>
      <c r="F106" s="5">
        <v>970822000000</v>
      </c>
      <c r="G106" s="5">
        <v>772124000000</v>
      </c>
      <c r="I106" s="5">
        <v>1269615000000</v>
      </c>
      <c r="J106" s="5">
        <v>690731000000</v>
      </c>
      <c r="K106" s="5">
        <v>749259000000</v>
      </c>
      <c r="L106" s="5">
        <v>914592000000</v>
      </c>
      <c r="M106" s="5">
        <v>2107640000000</v>
      </c>
      <c r="N106" s="5">
        <v>674878000000</v>
      </c>
      <c r="O106" s="5">
        <v>1034490000000</v>
      </c>
      <c r="V106" s="5">
        <v>31101000000</v>
      </c>
      <c r="W106" s="5">
        <v>11168000000</v>
      </c>
      <c r="X106" s="5">
        <v>1421000000</v>
      </c>
      <c r="Y106" s="5">
        <v>20303964368</v>
      </c>
      <c r="Z106" s="5">
        <v>19450084708</v>
      </c>
    </row>
    <row r="107" spans="2:26" ht="15.5" x14ac:dyDescent="0.35">
      <c r="C107" t="s">
        <v>110</v>
      </c>
      <c r="D107" s="5">
        <v>3030000000</v>
      </c>
      <c r="E107" s="5">
        <v>4013000000</v>
      </c>
      <c r="F107" s="5">
        <v>6478000000</v>
      </c>
      <c r="G107" s="5">
        <v>2017000000</v>
      </c>
      <c r="I107" s="5">
        <v>4013000000</v>
      </c>
      <c r="J107" s="5">
        <v>3297000000</v>
      </c>
      <c r="K107" s="5">
        <v>2391000000</v>
      </c>
      <c r="L107" s="5">
        <v>9921000000</v>
      </c>
      <c r="M107" s="5">
        <v>10202000000</v>
      </c>
      <c r="N107" s="5">
        <v>604000000</v>
      </c>
      <c r="O107" s="5">
        <v>4663000000</v>
      </c>
      <c r="P107" s="5">
        <v>1723993000000</v>
      </c>
      <c r="Q107" s="5">
        <v>1027577000000</v>
      </c>
      <c r="R107" s="5">
        <v>417246000000</v>
      </c>
      <c r="S107" s="5">
        <v>196106000000</v>
      </c>
      <c r="T107" s="5">
        <v>477282000000</v>
      </c>
      <c r="U107" s="5">
        <v>211411000000</v>
      </c>
      <c r="Z107" s="5">
        <v>1486363969</v>
      </c>
    </row>
    <row r="108" spans="2:26" ht="15.5" x14ac:dyDescent="0.35">
      <c r="C108" t="s">
        <v>1431</v>
      </c>
      <c r="D108" s="5">
        <v>5376156000000</v>
      </c>
      <c r="E108" s="5">
        <v>4888752000000</v>
      </c>
      <c r="F108" s="5">
        <v>4243227000000</v>
      </c>
      <c r="G108" s="5">
        <v>3904689000000</v>
      </c>
      <c r="I108" s="5">
        <v>4888752000000</v>
      </c>
      <c r="J108" s="5">
        <v>3607640000000</v>
      </c>
      <c r="K108" s="5">
        <v>3334357000000</v>
      </c>
      <c r="L108" s="5">
        <v>3315140000000</v>
      </c>
      <c r="M108" s="5">
        <v>2709189000000</v>
      </c>
      <c r="N108" s="5">
        <v>2968242000000</v>
      </c>
      <c r="O108" s="5">
        <v>5210768000000</v>
      </c>
      <c r="P108" s="5">
        <v>5389603000000</v>
      </c>
      <c r="Q108" s="5">
        <v>4985699000000</v>
      </c>
      <c r="R108" s="5">
        <v>3142761000000</v>
      </c>
      <c r="S108" s="5">
        <v>4082124000000</v>
      </c>
      <c r="T108" s="5">
        <v>6419108000000</v>
      </c>
      <c r="U108" s="5">
        <v>6552710000000</v>
      </c>
      <c r="V108" s="5">
        <v>5358287000000</v>
      </c>
      <c r="W108" s="5">
        <v>3337893000000</v>
      </c>
      <c r="X108" s="5">
        <v>321343000000</v>
      </c>
      <c r="Y108" s="5">
        <v>929312947023</v>
      </c>
      <c r="Z108" s="5">
        <v>919626846729</v>
      </c>
    </row>
    <row r="109" spans="2:26" ht="15.5" x14ac:dyDescent="0.35">
      <c r="C109" t="s">
        <v>320</v>
      </c>
      <c r="E109" s="5">
        <v>80386000000</v>
      </c>
      <c r="I109" s="5">
        <v>80386000000</v>
      </c>
    </row>
    <row r="110" spans="2:26" ht="15.5" x14ac:dyDescent="0.35">
      <c r="C110" t="s">
        <v>1807</v>
      </c>
      <c r="E110" s="5">
        <v>80386000000</v>
      </c>
      <c r="I110" s="5">
        <v>80386000000</v>
      </c>
    </row>
    <row r="111" spans="2:26" ht="15.5" x14ac:dyDescent="0.35">
      <c r="C111" t="s">
        <v>123</v>
      </c>
      <c r="D111" s="5">
        <v>255202000000</v>
      </c>
      <c r="E111" s="5">
        <v>168008000000</v>
      </c>
      <c r="F111" s="5">
        <v>29161000000</v>
      </c>
      <c r="G111" s="5">
        <v>29535000000</v>
      </c>
      <c r="I111" s="5">
        <v>168008000000</v>
      </c>
      <c r="J111" s="5">
        <v>28176000000</v>
      </c>
      <c r="K111" s="5">
        <v>32320000000</v>
      </c>
      <c r="L111" s="5">
        <v>36762000000</v>
      </c>
      <c r="M111" s="5">
        <v>60833000000</v>
      </c>
      <c r="N111" s="5">
        <v>65323000000</v>
      </c>
      <c r="O111" s="5">
        <v>65551000000</v>
      </c>
      <c r="P111" s="5">
        <v>77068000000</v>
      </c>
      <c r="Q111" s="5">
        <v>60204000000</v>
      </c>
      <c r="R111" s="5">
        <v>47302000000</v>
      </c>
      <c r="S111" s="5">
        <v>74010000000</v>
      </c>
      <c r="T111" s="5">
        <v>126164000000</v>
      </c>
      <c r="U111" s="5">
        <v>176035000000</v>
      </c>
      <c r="V111" s="5">
        <v>323701000000</v>
      </c>
      <c r="W111" s="5">
        <v>348095000000</v>
      </c>
      <c r="X111" s="5">
        <v>129153000000</v>
      </c>
      <c r="Y111" s="5">
        <v>104225257387</v>
      </c>
      <c r="Z111" s="5">
        <v>82003000077</v>
      </c>
    </row>
    <row r="112" spans="2:26" ht="15.5" x14ac:dyDescent="0.35">
      <c r="C112" t="s">
        <v>1432</v>
      </c>
      <c r="D112" s="5">
        <v>255202000000</v>
      </c>
      <c r="E112" s="5">
        <v>168008000000</v>
      </c>
      <c r="F112" s="5">
        <v>29161000000</v>
      </c>
      <c r="G112" s="5">
        <v>29535000000</v>
      </c>
      <c r="I112" s="5">
        <v>168008000000</v>
      </c>
      <c r="J112" s="5">
        <v>28176000000</v>
      </c>
      <c r="K112" s="5">
        <v>32320000000</v>
      </c>
      <c r="L112" s="5">
        <v>36762000000</v>
      </c>
      <c r="M112" s="5">
        <v>60833000000</v>
      </c>
      <c r="N112" s="5">
        <v>65323000000</v>
      </c>
      <c r="O112" s="5">
        <v>65551000000</v>
      </c>
      <c r="P112" s="5">
        <v>77068000000</v>
      </c>
      <c r="Q112" s="5">
        <v>60204000000</v>
      </c>
      <c r="R112" s="5">
        <v>47302000000</v>
      </c>
      <c r="S112" s="5">
        <v>74010000000</v>
      </c>
      <c r="T112" s="5">
        <v>126164000000</v>
      </c>
      <c r="U112" s="5">
        <v>176035000000</v>
      </c>
      <c r="V112" s="5">
        <v>323701000000</v>
      </c>
      <c r="W112" s="5">
        <v>348095000000</v>
      </c>
      <c r="X112" s="5">
        <v>129153000000</v>
      </c>
      <c r="Y112" s="5">
        <v>104225257387</v>
      </c>
      <c r="Z112" s="5">
        <v>82003000077</v>
      </c>
    </row>
    <row r="113" spans="3:26" ht="15.5" x14ac:dyDescent="0.35">
      <c r="C113" t="s">
        <v>118</v>
      </c>
      <c r="D113" s="5">
        <v>230853000000</v>
      </c>
      <c r="E113" s="5">
        <v>230850000000</v>
      </c>
      <c r="F113" s="5">
        <v>350243000000</v>
      </c>
      <c r="G113" s="5">
        <v>350243000000</v>
      </c>
      <c r="I113" s="5">
        <v>230850000000</v>
      </c>
      <c r="J113" s="5">
        <v>350244000000</v>
      </c>
      <c r="K113" s="5">
        <v>384083000000</v>
      </c>
      <c r="L113" s="5">
        <v>408226000000</v>
      </c>
      <c r="M113" s="5">
        <v>360028000000</v>
      </c>
      <c r="N113" s="5">
        <v>421291000000</v>
      </c>
      <c r="O113" s="5">
        <v>364531000000</v>
      </c>
      <c r="P113" s="5">
        <v>319288000000</v>
      </c>
      <c r="Q113" s="5">
        <v>290066000000</v>
      </c>
      <c r="R113" s="5">
        <v>266519000000</v>
      </c>
      <c r="S113" s="5">
        <v>157788000000</v>
      </c>
      <c r="T113" s="5">
        <v>105997000000</v>
      </c>
      <c r="U113" s="5">
        <v>76620000000</v>
      </c>
      <c r="V113" s="5">
        <v>82777000000</v>
      </c>
      <c r="W113" s="5">
        <v>104132000000</v>
      </c>
      <c r="X113" s="5">
        <v>79810000000</v>
      </c>
      <c r="Y113" s="5">
        <v>2143014057</v>
      </c>
      <c r="Z113" s="5">
        <v>24322424400</v>
      </c>
    </row>
    <row r="114" spans="3:26" ht="15.5" x14ac:dyDescent="0.35">
      <c r="C114" t="s">
        <v>312</v>
      </c>
    </row>
    <row r="115" spans="3:26" ht="15.5" x14ac:dyDescent="0.35">
      <c r="C115" t="s">
        <v>126</v>
      </c>
      <c r="D115" s="5">
        <v>10107602000000</v>
      </c>
      <c r="E115" s="5">
        <v>10001445000000</v>
      </c>
      <c r="F115" s="5">
        <v>9508510000000</v>
      </c>
      <c r="G115" s="5">
        <v>8538127000000</v>
      </c>
      <c r="I115" s="5">
        <v>10001445000000</v>
      </c>
      <c r="J115" s="5">
        <v>7551115000000</v>
      </c>
      <c r="K115" s="5">
        <v>6800821000000</v>
      </c>
      <c r="L115" s="5">
        <v>7223058000000</v>
      </c>
      <c r="M115" s="5">
        <v>8849611000000</v>
      </c>
      <c r="N115" s="5">
        <v>5337281000000</v>
      </c>
      <c r="O115" s="5">
        <v>8097328000000</v>
      </c>
      <c r="P115" s="5">
        <v>9482130000000</v>
      </c>
      <c r="Q115" s="5">
        <v>7658924000000</v>
      </c>
      <c r="R115" s="5">
        <v>5251398000000</v>
      </c>
      <c r="S115" s="5">
        <v>5967186000000</v>
      </c>
      <c r="T115" s="5">
        <v>9044046000000</v>
      </c>
      <c r="U115" s="5">
        <v>9003124000000</v>
      </c>
      <c r="V115" s="5">
        <v>7682938000000</v>
      </c>
      <c r="W115" s="5">
        <v>5993039000000</v>
      </c>
      <c r="X115" s="5">
        <v>1561622000000</v>
      </c>
      <c r="Y115" s="5">
        <v>1425575821141</v>
      </c>
      <c r="Z115" s="5">
        <v>1492166052606</v>
      </c>
    </row>
    <row r="116" spans="3:26" ht="15.5" x14ac:dyDescent="0.35">
      <c r="C116" t="s">
        <v>127</v>
      </c>
    </row>
    <row r="117" spans="3:26" ht="15.5" x14ac:dyDescent="0.35">
      <c r="C117" t="s">
        <v>128</v>
      </c>
    </row>
    <row r="118" spans="3:26" ht="15.5" x14ac:dyDescent="0.35">
      <c r="C118" t="s">
        <v>1433</v>
      </c>
      <c r="D118" s="5">
        <v>66689000000</v>
      </c>
      <c r="E118" s="5">
        <v>100017000000</v>
      </c>
      <c r="F118" s="5">
        <v>152946000000</v>
      </c>
      <c r="G118" s="5">
        <v>43071000000</v>
      </c>
      <c r="I118" s="5">
        <v>100017000000</v>
      </c>
      <c r="J118" s="5">
        <v>142373000000</v>
      </c>
      <c r="K118" s="5">
        <v>323217000000</v>
      </c>
      <c r="L118" s="5">
        <v>349005000000</v>
      </c>
      <c r="M118" s="5">
        <v>116264000000</v>
      </c>
      <c r="N118" s="5">
        <v>221036000000</v>
      </c>
      <c r="O118" s="5">
        <v>152251000000</v>
      </c>
      <c r="P118" s="5">
        <v>61982000000</v>
      </c>
      <c r="Q118" s="5">
        <v>31268000000</v>
      </c>
      <c r="R118" s="5">
        <v>18782000000</v>
      </c>
      <c r="S118" s="5">
        <v>24015000000</v>
      </c>
      <c r="T118" s="5">
        <v>40093000000</v>
      </c>
      <c r="U118" s="5">
        <v>39897000000</v>
      </c>
      <c r="V118" s="5">
        <v>26083000000</v>
      </c>
      <c r="W118" s="5">
        <v>22498000000</v>
      </c>
      <c r="X118" s="5">
        <v>5778000000</v>
      </c>
      <c r="Y118" s="5">
        <v>6248546174</v>
      </c>
      <c r="Z118" s="5">
        <v>19945714891</v>
      </c>
    </row>
    <row r="119" spans="3:26" ht="15.5" x14ac:dyDescent="0.35">
      <c r="C119" t="s">
        <v>1434</v>
      </c>
      <c r="D119" s="5">
        <v>6858742000000</v>
      </c>
      <c r="E119" s="5">
        <v>6420315000000</v>
      </c>
      <c r="F119" s="5">
        <v>6542225000000</v>
      </c>
      <c r="G119" s="5">
        <v>5889030000000</v>
      </c>
      <c r="I119" s="5">
        <v>6420315000000</v>
      </c>
      <c r="J119" s="5">
        <v>4855841000000</v>
      </c>
      <c r="K119" s="5">
        <v>3738315000000</v>
      </c>
      <c r="L119" s="5">
        <v>4166021000000</v>
      </c>
      <c r="M119" s="5">
        <v>4639454000000</v>
      </c>
      <c r="N119" s="5">
        <v>2582207000000</v>
      </c>
      <c r="O119" s="5">
        <v>5584175000000</v>
      </c>
      <c r="P119" s="5">
        <v>6656770000000</v>
      </c>
      <c r="Q119" s="5">
        <v>5554832000000</v>
      </c>
      <c r="R119" s="5">
        <v>3897174000000</v>
      </c>
      <c r="S119" s="5">
        <v>5119209000000</v>
      </c>
      <c r="T119" s="5">
        <v>7639046000000</v>
      </c>
      <c r="U119" s="5">
        <v>7673461000000</v>
      </c>
      <c r="V119" s="5">
        <v>6756642000000</v>
      </c>
      <c r="W119" s="5">
        <v>5322511000000</v>
      </c>
      <c r="X119" s="5">
        <v>1159818000000</v>
      </c>
      <c r="Y119" s="5">
        <v>1308017281603</v>
      </c>
      <c r="Z119" s="5">
        <v>1322717899143</v>
      </c>
    </row>
    <row r="120" spans="3:26" ht="15.5" x14ac:dyDescent="0.35">
      <c r="C120" t="s">
        <v>1436</v>
      </c>
      <c r="D120" s="5">
        <v>6858742000000</v>
      </c>
      <c r="E120" s="5">
        <v>6420315000000</v>
      </c>
      <c r="F120" s="5">
        <v>6542225000000</v>
      </c>
      <c r="G120" s="5">
        <v>5889030000000</v>
      </c>
      <c r="I120" s="5">
        <v>6420315000000</v>
      </c>
      <c r="J120" s="5">
        <v>4855841000000</v>
      </c>
      <c r="K120" s="5">
        <v>3738315000000</v>
      </c>
      <c r="L120" s="5">
        <v>4166021000000</v>
      </c>
      <c r="M120" s="5">
        <v>4639454000000</v>
      </c>
      <c r="N120" s="5">
        <v>2582207000000</v>
      </c>
      <c r="O120" s="5">
        <v>5584175000000</v>
      </c>
      <c r="P120" s="5">
        <v>6656770000000</v>
      </c>
      <c r="Q120" s="5">
        <v>5554832000000</v>
      </c>
      <c r="R120" s="5">
        <v>3897174000000</v>
      </c>
      <c r="S120" s="5">
        <v>5119209000000</v>
      </c>
      <c r="T120" s="5">
        <v>7639046000000</v>
      </c>
      <c r="U120" s="5">
        <v>7673461000000</v>
      </c>
      <c r="V120" s="5">
        <v>6756642000000</v>
      </c>
      <c r="W120" s="5">
        <v>5322511000000</v>
      </c>
      <c r="X120" s="5">
        <v>1159818000000</v>
      </c>
      <c r="Y120" s="5">
        <v>1308017281603</v>
      </c>
      <c r="Z120" s="5">
        <v>1322717899143</v>
      </c>
    </row>
    <row r="121" spans="3:26" ht="15.5" x14ac:dyDescent="0.35">
      <c r="C121" t="s">
        <v>1926</v>
      </c>
    </row>
    <row r="122" spans="3:26" ht="15.5" x14ac:dyDescent="0.35">
      <c r="C122" t="s">
        <v>1437</v>
      </c>
      <c r="D122" s="5">
        <v>1013445000000</v>
      </c>
      <c r="E122" s="5">
        <v>1273628000000</v>
      </c>
      <c r="F122" s="5">
        <v>977300000000</v>
      </c>
      <c r="G122" s="5">
        <v>774141000000</v>
      </c>
      <c r="I122" s="5">
        <v>1273628000000</v>
      </c>
      <c r="J122" s="5">
        <v>694028000000</v>
      </c>
      <c r="K122" s="5">
        <v>751650000000</v>
      </c>
      <c r="L122" s="5">
        <v>924513000000</v>
      </c>
      <c r="M122" s="5">
        <v>2117842000000</v>
      </c>
      <c r="N122" s="5">
        <v>675482000000</v>
      </c>
      <c r="O122" s="5">
        <v>1039153000000</v>
      </c>
      <c r="P122" s="5">
        <v>1723993000000</v>
      </c>
      <c r="Q122" s="5">
        <v>1027577000000</v>
      </c>
      <c r="R122" s="5">
        <v>417246000000</v>
      </c>
      <c r="S122" s="5">
        <v>196106000000</v>
      </c>
      <c r="T122" s="5">
        <v>477282000000</v>
      </c>
      <c r="U122" s="5">
        <v>211411000000</v>
      </c>
      <c r="V122" s="5">
        <v>31101000000</v>
      </c>
      <c r="W122" s="5">
        <v>11168000000</v>
      </c>
      <c r="X122" s="5">
        <v>1421000000</v>
      </c>
      <c r="Y122" s="5">
        <v>20303964368</v>
      </c>
      <c r="Z122" s="5">
        <v>20936448677</v>
      </c>
    </row>
    <row r="123" spans="3:26" ht="15.5" x14ac:dyDescent="0.35">
      <c r="C123" t="s">
        <v>1808</v>
      </c>
      <c r="D123" s="5">
        <v>1013445000000</v>
      </c>
      <c r="E123" s="5">
        <v>1273628000000</v>
      </c>
      <c r="F123" s="5">
        <v>977300000000</v>
      </c>
      <c r="G123" s="5">
        <v>774141000000</v>
      </c>
      <c r="I123" s="5">
        <v>1273628000000</v>
      </c>
      <c r="J123" s="5">
        <v>694028000000</v>
      </c>
      <c r="K123" s="5">
        <v>751650000000</v>
      </c>
      <c r="L123" s="5">
        <v>924513000000</v>
      </c>
      <c r="M123" s="5">
        <v>2117842000000</v>
      </c>
      <c r="N123" s="5">
        <v>675482000000</v>
      </c>
      <c r="O123" s="5">
        <v>1039153000000</v>
      </c>
      <c r="P123" s="5">
        <v>1723993000000</v>
      </c>
      <c r="Q123" s="5">
        <v>1027577000000</v>
      </c>
      <c r="R123" s="5">
        <v>417246000000</v>
      </c>
      <c r="S123" s="5">
        <v>196106000000</v>
      </c>
      <c r="T123" s="5">
        <v>477282000000</v>
      </c>
      <c r="U123" s="5">
        <v>211411000000</v>
      </c>
      <c r="V123" s="5">
        <v>31101000000</v>
      </c>
      <c r="W123" s="5">
        <v>11168000000</v>
      </c>
      <c r="X123" s="5">
        <v>1421000000</v>
      </c>
      <c r="Y123" s="5">
        <v>20303964368</v>
      </c>
      <c r="Z123" s="5">
        <v>20936448677</v>
      </c>
    </row>
    <row r="124" spans="3:26" ht="15.5" x14ac:dyDescent="0.35">
      <c r="C124" t="s">
        <v>133</v>
      </c>
      <c r="D124" s="5">
        <v>8451000000</v>
      </c>
      <c r="E124" s="5">
        <v>13060000000</v>
      </c>
      <c r="F124" s="5">
        <v>4206000000</v>
      </c>
      <c r="G124" s="5">
        <v>3138000000</v>
      </c>
      <c r="I124" s="5">
        <v>13060000000</v>
      </c>
      <c r="J124" s="5">
        <v>3982000000</v>
      </c>
      <c r="K124" s="5">
        <v>4061000000</v>
      </c>
      <c r="L124" s="5">
        <v>3936000000</v>
      </c>
      <c r="M124" s="5">
        <v>4347000000</v>
      </c>
      <c r="N124" s="5">
        <v>2587000000</v>
      </c>
      <c r="O124" s="5">
        <v>6617000000</v>
      </c>
      <c r="P124" s="5">
        <v>6901000000</v>
      </c>
      <c r="Q124" s="5">
        <v>4907000000</v>
      </c>
      <c r="R124" s="5">
        <v>7251000000</v>
      </c>
      <c r="S124" s="5">
        <v>12029000000</v>
      </c>
      <c r="T124" s="5">
        <v>21993000000</v>
      </c>
      <c r="U124" s="5">
        <v>48609000000</v>
      </c>
      <c r="V124" s="5">
        <v>16993000000</v>
      </c>
      <c r="W124" s="5">
        <v>10985000000</v>
      </c>
      <c r="X124" s="5">
        <v>3118000000</v>
      </c>
      <c r="Y124" s="5">
        <v>2338077286</v>
      </c>
      <c r="Z124" s="5">
        <v>2842545736</v>
      </c>
    </row>
    <row r="125" spans="3:26" ht="15.5" x14ac:dyDescent="0.35">
      <c r="C125" t="s">
        <v>132</v>
      </c>
    </row>
    <row r="126" spans="3:26" ht="15.5" x14ac:dyDescent="0.35">
      <c r="C126" t="s">
        <v>329</v>
      </c>
      <c r="S126" s="5">
        <v>129638000000</v>
      </c>
      <c r="T126" s="5">
        <v>129638000000</v>
      </c>
      <c r="U126" s="5">
        <v>129638000000</v>
      </c>
      <c r="V126" s="5">
        <v>129638000000</v>
      </c>
      <c r="W126" s="5">
        <v>129638000000</v>
      </c>
      <c r="X126" s="5">
        <v>129638000000</v>
      </c>
    </row>
    <row r="127" spans="3:26" ht="15.5" x14ac:dyDescent="0.35">
      <c r="C127" t="s">
        <v>142</v>
      </c>
      <c r="D127" s="5">
        <v>8211825000000</v>
      </c>
      <c r="E127" s="5">
        <v>8101289000000</v>
      </c>
      <c r="F127" s="5">
        <v>7786861000000</v>
      </c>
      <c r="G127" s="5">
        <v>6824612000000</v>
      </c>
      <c r="I127" s="5">
        <v>8101289000000</v>
      </c>
      <c r="J127" s="5">
        <v>5847418000000</v>
      </c>
      <c r="K127" s="5">
        <v>5131756000000</v>
      </c>
      <c r="L127" s="5">
        <v>5581282000000</v>
      </c>
      <c r="M127" s="5">
        <v>6958464000000</v>
      </c>
      <c r="N127" s="5">
        <v>3975700000000</v>
      </c>
      <c r="O127" s="5">
        <v>7547795000000</v>
      </c>
      <c r="P127" s="5">
        <v>8788732000000</v>
      </c>
      <c r="Q127" s="5">
        <v>6870566000000</v>
      </c>
      <c r="R127" s="5">
        <v>4386820000000</v>
      </c>
      <c r="S127" s="5">
        <v>5656516000000</v>
      </c>
      <c r="T127" s="5">
        <v>8407900000000</v>
      </c>
      <c r="U127" s="5">
        <v>8285208000000</v>
      </c>
      <c r="V127" s="5">
        <v>7028754000000</v>
      </c>
      <c r="W127" s="5">
        <v>5529798000000</v>
      </c>
      <c r="X127" s="5">
        <v>1305059000000</v>
      </c>
      <c r="Y127" s="5">
        <v>1472269983157</v>
      </c>
      <c r="Z127" s="5">
        <v>1403990154947</v>
      </c>
    </row>
    <row r="128" spans="3:26" ht="15.5" x14ac:dyDescent="0.35">
      <c r="C128" t="s">
        <v>143</v>
      </c>
    </row>
    <row r="129" spans="2:26" ht="15.5" x14ac:dyDescent="0.35">
      <c r="C129" t="s">
        <v>144</v>
      </c>
      <c r="D129" s="5">
        <v>4308864000000</v>
      </c>
      <c r="E129" s="5">
        <v>4308864000000</v>
      </c>
      <c r="F129" s="5">
        <v>4308864000000</v>
      </c>
      <c r="G129" s="5">
        <v>4308864000000</v>
      </c>
      <c r="I129" s="5">
        <v>4308864000000</v>
      </c>
      <c r="J129" s="5">
        <v>4308864000000</v>
      </c>
      <c r="K129" s="5">
        <v>4308864000000</v>
      </c>
      <c r="L129" s="5">
        <v>4308864000000</v>
      </c>
      <c r="M129" s="5">
        <v>4308864000000</v>
      </c>
      <c r="N129" s="5">
        <v>2173360000000</v>
      </c>
      <c r="O129" s="5">
        <v>2035889000000</v>
      </c>
      <c r="P129" s="5">
        <v>2035889000000</v>
      </c>
      <c r="Q129" s="5">
        <v>2035889000000</v>
      </c>
      <c r="R129" s="5">
        <v>2035889000000</v>
      </c>
      <c r="S129" s="5">
        <v>1075512000000</v>
      </c>
      <c r="T129" s="5">
        <v>1075512000000</v>
      </c>
      <c r="U129" s="5">
        <v>1075512000000</v>
      </c>
      <c r="V129" s="5">
        <v>1075512000000</v>
      </c>
      <c r="W129" s="5">
        <v>925851000000</v>
      </c>
      <c r="X129" s="5">
        <v>597625000000</v>
      </c>
      <c r="Y129" s="5">
        <v>85375000000</v>
      </c>
      <c r="Z129" s="5">
        <v>85375000000</v>
      </c>
    </row>
    <row r="130" spans="2:26" ht="15.5" x14ac:dyDescent="0.35">
      <c r="C130" t="s">
        <v>145</v>
      </c>
      <c r="D130" s="5">
        <v>241474000000</v>
      </c>
      <c r="E130" s="5">
        <v>381044000000</v>
      </c>
      <c r="F130" s="5">
        <v>241474000000</v>
      </c>
      <c r="G130" s="5">
        <v>241474000000</v>
      </c>
      <c r="I130" s="5">
        <v>381044000000</v>
      </c>
      <c r="J130" s="5">
        <v>241475000000</v>
      </c>
      <c r="K130" s="5">
        <v>241475000000</v>
      </c>
      <c r="L130" s="5">
        <v>241475000000</v>
      </c>
      <c r="M130" s="5">
        <v>241475000000</v>
      </c>
      <c r="N130" s="5">
        <v>1583496000000</v>
      </c>
      <c r="O130" s="5">
        <v>32496000000</v>
      </c>
      <c r="P130" s="5">
        <v>32496000000</v>
      </c>
      <c r="Q130" s="5">
        <v>32496000000</v>
      </c>
      <c r="R130" s="5">
        <v>32496000000</v>
      </c>
      <c r="S130" s="5">
        <v>24025000000</v>
      </c>
      <c r="T130" s="5">
        <v>24025000000</v>
      </c>
      <c r="U130" s="5">
        <v>24025000000</v>
      </c>
      <c r="V130" s="5">
        <v>24025000000</v>
      </c>
      <c r="W130" s="5">
        <v>-3002000000</v>
      </c>
      <c r="X130" s="5">
        <v>555000000</v>
      </c>
      <c r="Y130" s="5">
        <v>7666251025</v>
      </c>
      <c r="Z130" s="5">
        <v>7666251025</v>
      </c>
    </row>
    <row r="131" spans="2:26" ht="15.5" x14ac:dyDescent="0.35">
      <c r="C131" t="s">
        <v>146</v>
      </c>
      <c r="D131" s="5">
        <v>-2773863000000</v>
      </c>
      <c r="E131" s="5">
        <v>-2778249000000</v>
      </c>
      <c r="F131" s="5">
        <v>-2820068000000</v>
      </c>
      <c r="G131" s="5">
        <v>-2824472000000</v>
      </c>
      <c r="I131" s="5">
        <v>-2778249000000</v>
      </c>
      <c r="J131" s="5">
        <v>-2830771000000</v>
      </c>
      <c r="K131" s="5">
        <v>-2870100000000</v>
      </c>
      <c r="L131" s="5">
        <v>-2896691000000</v>
      </c>
      <c r="M131" s="5">
        <v>-2657404000000</v>
      </c>
      <c r="N131" s="5">
        <v>-2392228000000</v>
      </c>
      <c r="O131" s="5">
        <v>-1516617000000</v>
      </c>
      <c r="P131" s="5">
        <v>-1379058000000</v>
      </c>
      <c r="Q131" s="5">
        <v>-1278927000000</v>
      </c>
      <c r="R131" s="5">
        <v>-1202642000000</v>
      </c>
      <c r="S131" s="5">
        <v>-797519000000</v>
      </c>
      <c r="T131" s="5">
        <v>-463391000000</v>
      </c>
      <c r="U131" s="5">
        <v>-344218000000</v>
      </c>
      <c r="V131" s="5">
        <v>-440490000000</v>
      </c>
      <c r="W131" s="5">
        <v>-487355000000</v>
      </c>
      <c r="X131" s="5">
        <v>-340102000000</v>
      </c>
      <c r="Y131" s="5">
        <v>-139735413041</v>
      </c>
      <c r="Z131" s="5">
        <v>-4865353366</v>
      </c>
    </row>
    <row r="132" spans="2:26" ht="15.5" x14ac:dyDescent="0.35">
      <c r="C132" t="s">
        <v>9</v>
      </c>
      <c r="D132" s="5">
        <v>1895775000000</v>
      </c>
      <c r="E132" s="5">
        <v>1900156000000</v>
      </c>
      <c r="F132" s="5">
        <v>1721648000000</v>
      </c>
      <c r="G132" s="5">
        <v>1713514000000</v>
      </c>
      <c r="I132" s="5">
        <v>1900156000000</v>
      </c>
      <c r="J132" s="5">
        <v>1703697000000</v>
      </c>
      <c r="K132" s="5">
        <v>1669065000000</v>
      </c>
      <c r="L132" s="5">
        <v>1641776000000</v>
      </c>
      <c r="M132" s="5">
        <v>1891147000000</v>
      </c>
      <c r="N132" s="5">
        <v>1361581000000</v>
      </c>
      <c r="O132" s="5">
        <v>549533000000</v>
      </c>
      <c r="P132" s="5">
        <v>693398000000</v>
      </c>
      <c r="Q132" s="5">
        <v>788358000000</v>
      </c>
      <c r="R132" s="5">
        <v>864578000000</v>
      </c>
      <c r="S132" s="5">
        <v>310670000000</v>
      </c>
      <c r="T132" s="5">
        <v>636146000000</v>
      </c>
      <c r="U132" s="5">
        <v>717916000000</v>
      </c>
      <c r="V132" s="5">
        <v>654184000000</v>
      </c>
      <c r="W132" s="5">
        <v>463241000000</v>
      </c>
      <c r="X132" s="5">
        <v>256563000000</v>
      </c>
      <c r="Y132" s="5">
        <v>-46694162016</v>
      </c>
      <c r="Z132" s="5">
        <v>88175897659</v>
      </c>
    </row>
    <row r="133" spans="2:26" ht="15.5" x14ac:dyDescent="0.35">
      <c r="C133" t="s">
        <v>151</v>
      </c>
      <c r="D133" s="5">
        <v>10107600000000</v>
      </c>
      <c r="E133" s="5">
        <v>10001445000000</v>
      </c>
      <c r="F133" s="5">
        <v>9508509000000</v>
      </c>
      <c r="G133" s="5">
        <v>8538126000000</v>
      </c>
      <c r="I133" s="5">
        <v>10001445000000</v>
      </c>
      <c r="J133" s="5">
        <v>7551115000000</v>
      </c>
      <c r="K133" s="5">
        <v>6800821000000</v>
      </c>
      <c r="L133" s="5">
        <v>7223058000000</v>
      </c>
      <c r="M133" s="5">
        <v>8849611000000</v>
      </c>
      <c r="N133" s="5">
        <v>5337281000000</v>
      </c>
      <c r="O133" s="5">
        <v>8097328000000</v>
      </c>
      <c r="P133" s="5">
        <v>9482130000000</v>
      </c>
      <c r="Q133" s="5">
        <v>7658924000000</v>
      </c>
      <c r="R133" s="5">
        <v>5251398000000</v>
      </c>
      <c r="S133" s="5">
        <v>5967186000000</v>
      </c>
      <c r="T133" s="5">
        <v>9044046000000</v>
      </c>
      <c r="U133" s="5">
        <v>9003124000000</v>
      </c>
      <c r="V133" s="5">
        <v>7682938000000</v>
      </c>
      <c r="W133" s="5">
        <v>5993039000000</v>
      </c>
      <c r="X133" s="5">
        <v>1561622000000</v>
      </c>
      <c r="Y133" s="5">
        <v>1425575821141</v>
      </c>
      <c r="Z133" s="5">
        <v>1492166052606</v>
      </c>
    </row>
    <row r="134" spans="2:26" ht="15.5" x14ac:dyDescent="0.35">
      <c r="C134" t="s">
        <v>152</v>
      </c>
      <c r="D134" s="5">
        <v>51870438266</v>
      </c>
      <c r="E134" s="5">
        <v>51870438266</v>
      </c>
      <c r="F134" s="5">
        <v>51870438266</v>
      </c>
      <c r="G134" s="5">
        <v>51870438266</v>
      </c>
      <c r="I134" s="5">
        <v>51870438266</v>
      </c>
      <c r="J134" s="5">
        <v>51870438266</v>
      </c>
      <c r="K134" s="5">
        <v>51870438266</v>
      </c>
      <c r="L134" s="5">
        <v>51870438266</v>
      </c>
      <c r="M134" s="5">
        <v>51870438266</v>
      </c>
      <c r="N134" s="5">
        <v>6410943038</v>
      </c>
      <c r="O134" s="5">
        <v>64109430357</v>
      </c>
      <c r="P134" s="5">
        <v>64109430357</v>
      </c>
      <c r="Q134" s="5">
        <v>64109430357</v>
      </c>
      <c r="R134" s="5">
        <v>64109430357</v>
      </c>
      <c r="S134" s="5">
        <v>10755117153</v>
      </c>
      <c r="T134" s="5">
        <v>10755117153</v>
      </c>
      <c r="U134" s="5">
        <v>10755117153</v>
      </c>
      <c r="V134" s="5">
        <v>10755117153</v>
      </c>
      <c r="W134" s="5">
        <v>9258512230</v>
      </c>
      <c r="X134" s="5">
        <v>5976250000</v>
      </c>
      <c r="Y134" s="5">
        <v>853750000</v>
      </c>
      <c r="Z134" s="5">
        <v>853750000</v>
      </c>
    </row>
    <row r="136" spans="2:26" ht="15.5" x14ac:dyDescent="0.35">
      <c r="B136" t="s">
        <v>153</v>
      </c>
      <c r="C136" t="s">
        <v>154</v>
      </c>
      <c r="D136" s="5">
        <v>-373484000000</v>
      </c>
      <c r="E136" s="5">
        <v>504055000000</v>
      </c>
      <c r="F136" s="5">
        <v>395688000000</v>
      </c>
      <c r="G136" s="5">
        <v>-95084000000</v>
      </c>
      <c r="I136" s="5">
        <v>579645000000</v>
      </c>
      <c r="J136" s="5">
        <v>200707000000</v>
      </c>
      <c r="K136" s="5">
        <v>-341924000000</v>
      </c>
      <c r="L136" s="5">
        <v>-602202000000</v>
      </c>
      <c r="M136" s="5">
        <v>630527000000</v>
      </c>
      <c r="N136" s="5">
        <v>-1967464000000</v>
      </c>
      <c r="O136" s="5">
        <v>-1286939000000</v>
      </c>
      <c r="P136" s="5">
        <v>879000000000</v>
      </c>
      <c r="Q136" s="5">
        <v>478343000000</v>
      </c>
      <c r="R136" s="5">
        <v>-765355000000</v>
      </c>
      <c r="S136" s="5">
        <v>-734475000000</v>
      </c>
      <c r="T136" s="5">
        <v>142100000000</v>
      </c>
      <c r="U136" s="5">
        <v>-295248000000</v>
      </c>
      <c r="V136" s="5">
        <v>64251000000</v>
      </c>
      <c r="W136" s="5">
        <v>502901000000</v>
      </c>
      <c r="X136" s="5">
        <v>-151263000000</v>
      </c>
      <c r="Y136" s="5">
        <v>-152663807916</v>
      </c>
      <c r="Z136" s="5">
        <v>-6762969684</v>
      </c>
    </row>
    <row r="137" spans="2:26" ht="15.5" x14ac:dyDescent="0.35">
      <c r="C137" t="s">
        <v>508</v>
      </c>
      <c r="D137" s="5">
        <v>178026000000</v>
      </c>
      <c r="E137" s="5">
        <v>157188000000</v>
      </c>
      <c r="F137" s="5">
        <v>147220000000</v>
      </c>
      <c r="G137" s="5">
        <v>131496000000</v>
      </c>
      <c r="I137" s="5">
        <v>561295000000</v>
      </c>
      <c r="J137" s="5">
        <v>491275000000</v>
      </c>
      <c r="K137" s="5">
        <v>455067000000</v>
      </c>
      <c r="L137" s="5">
        <v>450715000000</v>
      </c>
      <c r="M137" s="5">
        <v>381703000000</v>
      </c>
      <c r="N137" s="5">
        <v>389464000000</v>
      </c>
      <c r="O137" s="5">
        <v>523111000000</v>
      </c>
      <c r="P137" s="5">
        <v>555378000000</v>
      </c>
      <c r="Q137" s="5">
        <v>492265000000</v>
      </c>
      <c r="R137" s="5">
        <v>510421000000</v>
      </c>
      <c r="S137" s="5">
        <v>995126000000</v>
      </c>
      <c r="T137" s="5">
        <v>1628323000000</v>
      </c>
      <c r="U137" s="5">
        <v>1615421000000</v>
      </c>
      <c r="V137" s="5">
        <v>1428775000000</v>
      </c>
      <c r="W137" s="5">
        <v>476036000000</v>
      </c>
      <c r="X137" s="5">
        <v>115385000000</v>
      </c>
      <c r="Y137" s="5">
        <v>183577733699</v>
      </c>
      <c r="Z137" s="5">
        <v>177151580855</v>
      </c>
    </row>
    <row r="138" spans="2:26" ht="15.5" x14ac:dyDescent="0.35">
      <c r="C138" t="s">
        <v>507</v>
      </c>
      <c r="D138" s="5">
        <v>-120407000000</v>
      </c>
      <c r="E138" s="5">
        <v>-109748000000</v>
      </c>
      <c r="F138" s="5">
        <v>-114224000000</v>
      </c>
      <c r="G138" s="5">
        <v>-64221000000</v>
      </c>
      <c r="I138" s="5">
        <v>-366489000000</v>
      </c>
      <c r="J138" s="5">
        <v>-300686000000</v>
      </c>
      <c r="K138" s="5">
        <v>-256308000000</v>
      </c>
      <c r="L138" s="5">
        <v>-313775000000</v>
      </c>
      <c r="M138" s="5">
        <v>-248518000000</v>
      </c>
      <c r="N138" s="5">
        <v>-333865000000</v>
      </c>
      <c r="O138" s="5">
        <v>-487998000000</v>
      </c>
      <c r="P138" s="5">
        <v>-426541000000</v>
      </c>
      <c r="Q138" s="5">
        <v>-345024000000</v>
      </c>
      <c r="R138" s="5">
        <v>-401323000000</v>
      </c>
      <c r="S138" s="5">
        <v>-646389000000</v>
      </c>
      <c r="T138" s="5">
        <v>-871043000000</v>
      </c>
      <c r="U138" s="5">
        <v>-639126000000</v>
      </c>
      <c r="V138" s="5">
        <v>-493209000000</v>
      </c>
      <c r="W138" s="5">
        <v>-257248000000</v>
      </c>
      <c r="X138" s="5">
        <v>-76276000000</v>
      </c>
      <c r="Y138" s="5">
        <v>-102922908440</v>
      </c>
      <c r="Z138" s="5">
        <v>-99924705228</v>
      </c>
    </row>
    <row r="139" spans="2:26" ht="15.5" x14ac:dyDescent="0.35">
      <c r="C139" t="s">
        <v>2364</v>
      </c>
      <c r="D139" s="5">
        <v>19886000000</v>
      </c>
      <c r="E139" s="5">
        <v>58211000000</v>
      </c>
      <c r="F139" s="5">
        <v>242000000</v>
      </c>
      <c r="G139" s="5">
        <v>12455000000</v>
      </c>
      <c r="I139" s="5">
        <v>86233000000</v>
      </c>
      <c r="J139" s="5">
        <v>56077000000</v>
      </c>
      <c r="K139" s="5">
        <v>74681000000</v>
      </c>
      <c r="L139" s="5">
        <v>71119000000</v>
      </c>
      <c r="M139" s="5">
        <v>39576000000</v>
      </c>
      <c r="N139" s="5">
        <v>25737000000</v>
      </c>
      <c r="O139" s="5">
        <v>56502000000</v>
      </c>
      <c r="P139" s="5">
        <v>41581000000</v>
      </c>
      <c r="Q139" s="5">
        <v>55374000000</v>
      </c>
      <c r="R139" s="5">
        <v>55860000000</v>
      </c>
      <c r="S139" s="5">
        <v>90488000000</v>
      </c>
      <c r="T139" s="5">
        <v>123687000000</v>
      </c>
      <c r="U139" s="5">
        <v>109465000000</v>
      </c>
      <c r="V139" s="5">
        <v>70441000000</v>
      </c>
      <c r="W139" s="5">
        <v>22941000000</v>
      </c>
      <c r="X139" s="5">
        <v>27029000000</v>
      </c>
      <c r="Y139" s="5">
        <v>7648746661</v>
      </c>
      <c r="Z139" s="5">
        <v>6144717955</v>
      </c>
    </row>
    <row r="140" spans="2:26" ht="15.5" x14ac:dyDescent="0.35">
      <c r="C140" t="s">
        <v>417</v>
      </c>
      <c r="D140" s="5">
        <v>-28811000000</v>
      </c>
      <c r="E140" s="5">
        <v>-78300000000</v>
      </c>
      <c r="F140" s="5">
        <v>23888000000</v>
      </c>
      <c r="G140" s="5">
        <v>-68005000000</v>
      </c>
      <c r="I140" s="5">
        <v>-148608000000</v>
      </c>
      <c r="J140" s="5">
        <v>-129413000000</v>
      </c>
      <c r="K140" s="5">
        <v>-117612000000</v>
      </c>
      <c r="L140" s="5">
        <v>-362717000000</v>
      </c>
      <c r="M140" s="5">
        <v>-210984000000</v>
      </c>
      <c r="N140" s="5">
        <v>-144551000000</v>
      </c>
      <c r="O140" s="5">
        <v>-150232000000</v>
      </c>
      <c r="P140" s="5">
        <v>-155870000000</v>
      </c>
      <c r="Q140" s="5">
        <v>-168887000000</v>
      </c>
      <c r="R140" s="5">
        <v>-160174000000</v>
      </c>
      <c r="S140" s="5">
        <v>-194083000000</v>
      </c>
      <c r="T140" s="5">
        <v>-218647000000</v>
      </c>
      <c r="U140" s="5">
        <v>-203677000000</v>
      </c>
      <c r="V140" s="5">
        <v>-189679000000</v>
      </c>
      <c r="W140" s="5">
        <v>-138740000000</v>
      </c>
      <c r="X140" s="5">
        <v>-65869000000</v>
      </c>
      <c r="Y140" s="5">
        <v>-66739081886</v>
      </c>
      <c r="Z140" s="5">
        <v>-61277201934</v>
      </c>
    </row>
    <row r="141" spans="2:26" ht="15.5" x14ac:dyDescent="0.35">
      <c r="C141" t="s">
        <v>1812</v>
      </c>
      <c r="D141" s="5">
        <v>-31818000000</v>
      </c>
      <c r="E141" s="5">
        <v>-36495000000</v>
      </c>
      <c r="F141" s="5">
        <v>-22506000000</v>
      </c>
      <c r="G141" s="5">
        <v>-36948000000</v>
      </c>
      <c r="I141" s="5">
        <v>-124087000000</v>
      </c>
      <c r="J141" s="5">
        <v>-122952000000</v>
      </c>
      <c r="K141" s="5">
        <v>-117280000000</v>
      </c>
      <c r="L141" s="5">
        <v>-136886000000</v>
      </c>
      <c r="M141" s="5">
        <v>-139344000000</v>
      </c>
      <c r="N141" s="5">
        <v>-114909000000</v>
      </c>
      <c r="O141" s="5">
        <v>-129400000000</v>
      </c>
      <c r="P141" s="5">
        <v>-122645000000</v>
      </c>
      <c r="Q141" s="5">
        <v>-163000000000</v>
      </c>
      <c r="R141" s="5">
        <v>-301656000000</v>
      </c>
      <c r="S141" s="5">
        <v>-421568000000</v>
      </c>
      <c r="T141" s="5">
        <v>-673795000000</v>
      </c>
      <c r="U141" s="5">
        <v>-697752000000</v>
      </c>
      <c r="V141" s="5">
        <v>-583375000000</v>
      </c>
      <c r="W141" s="5">
        <v>-337981000000</v>
      </c>
      <c r="X141" s="5">
        <v>-41738000000</v>
      </c>
      <c r="Y141" s="5">
        <v>-21875795279</v>
      </c>
      <c r="Z141" s="5">
        <v>-21938638833</v>
      </c>
    </row>
    <row r="142" spans="2:26" ht="15.5" x14ac:dyDescent="0.35">
      <c r="C142" t="s">
        <v>2134</v>
      </c>
      <c r="D142" s="5">
        <v>11299000000</v>
      </c>
      <c r="E142" s="5">
        <v>39592000000</v>
      </c>
      <c r="F142" s="5">
        <v>21256000000</v>
      </c>
      <c r="G142" s="5">
        <v>-21553000000</v>
      </c>
      <c r="I142" s="5">
        <v>39508000000</v>
      </c>
      <c r="J142" s="5">
        <v>93112000000</v>
      </c>
      <c r="K142" s="5">
        <v>39690000000</v>
      </c>
      <c r="L142" s="5">
        <v>14784000000</v>
      </c>
      <c r="M142" s="5">
        <v>80346000000</v>
      </c>
      <c r="N142" s="5">
        <v>-2690000000</v>
      </c>
      <c r="O142" s="5">
        <v>-667000000</v>
      </c>
      <c r="P142" s="5">
        <v>-383000000</v>
      </c>
      <c r="Q142" s="5">
        <v>-1030000000</v>
      </c>
      <c r="R142" s="5">
        <v>-1857000000</v>
      </c>
      <c r="S142" s="5">
        <v>-9021000000</v>
      </c>
      <c r="T142" s="5">
        <v>-296000000</v>
      </c>
      <c r="U142" s="5">
        <v>2498000000</v>
      </c>
      <c r="V142" s="5">
        <v>-2548000000</v>
      </c>
      <c r="W142" s="5">
        <v>8386000000</v>
      </c>
      <c r="X142" s="5">
        <v>-10119000000</v>
      </c>
      <c r="Y142" s="5">
        <v>21259815506</v>
      </c>
      <c r="Z142" s="5">
        <v>6184886829</v>
      </c>
    </row>
    <row r="143" spans="2:26" ht="15.5" x14ac:dyDescent="0.35">
      <c r="C143" t="s">
        <v>1420</v>
      </c>
    </row>
    <row r="144" spans="2:26" ht="15.5" x14ac:dyDescent="0.35">
      <c r="C144" t="s">
        <v>312</v>
      </c>
      <c r="F144" s="5">
        <v>1000000</v>
      </c>
      <c r="G144" s="5">
        <v>-1000000</v>
      </c>
    </row>
    <row r="145" spans="3:26" ht="15.5" x14ac:dyDescent="0.35">
      <c r="C145" t="s">
        <v>468</v>
      </c>
    </row>
    <row r="146" spans="3:26" ht="15.5" x14ac:dyDescent="0.35">
      <c r="C146" t="s">
        <v>1449</v>
      </c>
      <c r="Y146" s="5">
        <v>185766982</v>
      </c>
      <c r="Z146" s="5">
        <v>2756431379</v>
      </c>
    </row>
    <row r="147" spans="3:26" ht="15.5" x14ac:dyDescent="0.35">
      <c r="C147" t="s">
        <v>1781</v>
      </c>
      <c r="V147" s="5">
        <v>118895000000</v>
      </c>
      <c r="W147" s="5">
        <v>-118895000000</v>
      </c>
      <c r="X147" s="5">
        <v>136000000</v>
      </c>
    </row>
    <row r="148" spans="3:26" ht="15.5" x14ac:dyDescent="0.35">
      <c r="C148" t="s">
        <v>1821</v>
      </c>
      <c r="D148" s="5">
        <v>-168301000000</v>
      </c>
      <c r="E148" s="5">
        <v>1200639000000</v>
      </c>
      <c r="F148" s="5">
        <v>-1054087000000</v>
      </c>
      <c r="G148" s="5">
        <v>54268000000</v>
      </c>
      <c r="I148" s="5">
        <v>47709000000</v>
      </c>
      <c r="J148" s="5">
        <v>-293415000000</v>
      </c>
      <c r="K148" s="5">
        <v>36222000000</v>
      </c>
      <c r="L148" s="5">
        <v>18686000000</v>
      </c>
      <c r="M148" s="5">
        <v>-199914000000</v>
      </c>
      <c r="N148" s="5">
        <v>325933000000</v>
      </c>
      <c r="O148" s="5">
        <v>11281000000</v>
      </c>
      <c r="P148" s="5">
        <v>-415177000000</v>
      </c>
      <c r="Q148" s="5">
        <v>46497000000</v>
      </c>
      <c r="R148" s="5">
        <v>-41672000000</v>
      </c>
      <c r="S148" s="5">
        <v>20000000000</v>
      </c>
      <c r="T148" s="5">
        <v>-12870000000</v>
      </c>
      <c r="U148" s="5">
        <v>-341010000000</v>
      </c>
      <c r="V148" s="5">
        <v>295825000000</v>
      </c>
      <c r="W148" s="5">
        <v>-170512000000</v>
      </c>
      <c r="X148" s="5">
        <v>-213202000000</v>
      </c>
      <c r="Y148" s="5">
        <v>-46642231030</v>
      </c>
      <c r="Z148" s="5">
        <v>-108772638386</v>
      </c>
    </row>
    <row r="149" spans="3:26" ht="15.5" x14ac:dyDescent="0.35">
      <c r="C149" t="s">
        <v>1941</v>
      </c>
      <c r="E149" s="5">
        <v>-108734000000</v>
      </c>
      <c r="I149" s="5">
        <v>-108734000000</v>
      </c>
      <c r="L149" s="5">
        <v>1321583000000</v>
      </c>
      <c r="M149" s="5">
        <v>-1321583000000</v>
      </c>
      <c r="V149" s="5">
        <v>125394000000</v>
      </c>
      <c r="W149" s="5">
        <v>-125394000000</v>
      </c>
    </row>
    <row r="150" spans="3:26" ht="15.5" x14ac:dyDescent="0.35">
      <c r="C150" t="s">
        <v>2254</v>
      </c>
      <c r="D150" s="5">
        <v>-483204000000</v>
      </c>
      <c r="E150" s="5">
        <v>-684962000000</v>
      </c>
      <c r="F150" s="5">
        <v>-287059000000</v>
      </c>
      <c r="G150" s="5">
        <v>-164742000000</v>
      </c>
      <c r="I150" s="5">
        <v>-1281113000000</v>
      </c>
      <c r="J150" s="5">
        <v>-273282000000</v>
      </c>
      <c r="K150" s="5">
        <v>-19218000000</v>
      </c>
      <c r="L150" s="5">
        <v>-605950000000</v>
      </c>
      <c r="M150" s="5">
        <v>259053000000</v>
      </c>
      <c r="N150" s="5">
        <v>1547905000000</v>
      </c>
      <c r="O150" s="5">
        <v>178071000000</v>
      </c>
      <c r="P150" s="5">
        <v>-407874000000</v>
      </c>
      <c r="Q150" s="5">
        <v>-1840249000000</v>
      </c>
      <c r="R150" s="5">
        <v>792012000000</v>
      </c>
      <c r="S150" s="5">
        <v>2187638000000</v>
      </c>
      <c r="T150" s="5">
        <v>41329000000</v>
      </c>
      <c r="U150" s="5">
        <v>-1311717000000</v>
      </c>
      <c r="V150" s="5">
        <v>-2175687000000</v>
      </c>
      <c r="W150" s="5">
        <v>-2950443000000</v>
      </c>
      <c r="X150" s="5">
        <v>372780000000</v>
      </c>
      <c r="Y150" s="5">
        <v>-96783577787</v>
      </c>
      <c r="Z150" s="5">
        <v>-47342804672</v>
      </c>
    </row>
    <row r="151" spans="3:26" ht="15.5" x14ac:dyDescent="0.35">
      <c r="C151" t="s">
        <v>2365</v>
      </c>
      <c r="Y151" s="5">
        <v>-2428881607</v>
      </c>
      <c r="Z151" s="5">
        <v>130778641</v>
      </c>
    </row>
    <row r="152" spans="3:26" ht="15.5" x14ac:dyDescent="0.35">
      <c r="C152" t="s">
        <v>1453</v>
      </c>
      <c r="E152" s="5">
        <v>26146000000</v>
      </c>
      <c r="F152" s="5">
        <v>-28331000000</v>
      </c>
      <c r="G152" s="5">
        <v>28331000000</v>
      </c>
      <c r="I152" s="5">
        <v>26146000000</v>
      </c>
      <c r="J152" s="5">
        <v>21480000000</v>
      </c>
      <c r="K152" s="5">
        <v>-141924000000</v>
      </c>
      <c r="L152" s="5">
        <v>79994000000</v>
      </c>
      <c r="M152" s="5">
        <v>-680922000000</v>
      </c>
      <c r="N152" s="5">
        <v>-4406000000</v>
      </c>
      <c r="O152" s="5">
        <v>-2118000000</v>
      </c>
      <c r="P152" s="5">
        <v>2407000000</v>
      </c>
      <c r="Q152" s="5">
        <v>-16287000000</v>
      </c>
      <c r="R152" s="5">
        <v>37127000000</v>
      </c>
      <c r="S152" s="5">
        <v>8657000000</v>
      </c>
      <c r="T152" s="5">
        <v>11382000000</v>
      </c>
      <c r="U152" s="5">
        <v>20837000000</v>
      </c>
      <c r="V152" s="5">
        <v>-5683000000</v>
      </c>
      <c r="W152" s="5">
        <v>-40150000000</v>
      </c>
      <c r="X152" s="5">
        <v>-46652000000</v>
      </c>
      <c r="Y152" s="5">
        <v>-266875603</v>
      </c>
      <c r="Z152" s="5">
        <v>-3523038421</v>
      </c>
    </row>
    <row r="153" spans="3:26" ht="15.5" x14ac:dyDescent="0.35">
      <c r="C153" t="s">
        <v>2366</v>
      </c>
      <c r="E153" s="5">
        <v>-338408000000</v>
      </c>
      <c r="F153" s="5">
        <v>-41241000000</v>
      </c>
      <c r="G153" s="5">
        <v>-16257000000</v>
      </c>
      <c r="I153" s="5">
        <v>-395906000000</v>
      </c>
      <c r="J153" s="5">
        <v>-51422000000</v>
      </c>
      <c r="K153" s="5">
        <v>154201000000</v>
      </c>
      <c r="L153" s="5">
        <v>231024000000</v>
      </c>
      <c r="M153" s="5">
        <v>-316327000000</v>
      </c>
      <c r="N153" s="5">
        <v>-78694000000</v>
      </c>
      <c r="O153" s="5">
        <v>-49085000000</v>
      </c>
      <c r="P153" s="5">
        <v>-99836000000</v>
      </c>
      <c r="Q153" s="5">
        <v>-69335000000</v>
      </c>
      <c r="R153" s="5">
        <v>-133376000000</v>
      </c>
      <c r="S153" s="5">
        <v>-45494000000</v>
      </c>
      <c r="T153" s="5">
        <v>-28388000000</v>
      </c>
      <c r="U153" s="5">
        <v>-63338000000</v>
      </c>
    </row>
    <row r="154" spans="3:26" ht="15.5" x14ac:dyDescent="0.35">
      <c r="C154" t="s">
        <v>1822</v>
      </c>
      <c r="V154" s="5">
        <v>1534000000</v>
      </c>
      <c r="W154" s="5">
        <v>-53418000000</v>
      </c>
      <c r="X154" s="5">
        <v>-43798000000</v>
      </c>
      <c r="Y154" s="5">
        <v>-11610618986</v>
      </c>
      <c r="Z154" s="5">
        <v>-11678581560</v>
      </c>
    </row>
    <row r="155" spans="3:26" ht="15.5" x14ac:dyDescent="0.35">
      <c r="C155" t="s">
        <v>2367</v>
      </c>
      <c r="E155" s="5">
        <v>-338408000000</v>
      </c>
      <c r="F155" s="5">
        <v>-41241000000</v>
      </c>
      <c r="G155" s="5">
        <v>-16257000000</v>
      </c>
      <c r="I155" s="5">
        <v>-395906000000</v>
      </c>
      <c r="J155" s="5">
        <v>-51422000000</v>
      </c>
      <c r="K155" s="5">
        <v>154201000000</v>
      </c>
      <c r="L155" s="5">
        <v>231024000000</v>
      </c>
      <c r="M155" s="5">
        <v>-316327000000</v>
      </c>
      <c r="N155" s="5">
        <v>-78694000000</v>
      </c>
      <c r="O155" s="5">
        <v>-49085000000</v>
      </c>
      <c r="P155" s="5">
        <v>-99836000000</v>
      </c>
      <c r="Q155" s="5">
        <v>-69335000000</v>
      </c>
      <c r="R155" s="5">
        <v>-133376000000</v>
      </c>
      <c r="S155" s="5">
        <v>-45494000000</v>
      </c>
      <c r="T155" s="5">
        <v>-28388000000</v>
      </c>
      <c r="U155" s="5">
        <v>-63338000000</v>
      </c>
      <c r="V155" s="5">
        <v>1534000000</v>
      </c>
      <c r="W155" s="5">
        <v>-53418000000</v>
      </c>
      <c r="X155" s="5">
        <v>-43798000000</v>
      </c>
      <c r="Y155" s="5">
        <v>-11610618986</v>
      </c>
      <c r="Z155" s="5">
        <v>-11678581560</v>
      </c>
    </row>
    <row r="156" spans="3:26" ht="15.5" x14ac:dyDescent="0.35">
      <c r="C156" t="s">
        <v>1457</v>
      </c>
      <c r="D156" s="5">
        <v>-651505000000</v>
      </c>
      <c r="E156" s="5">
        <v>94681000000</v>
      </c>
      <c r="F156" s="5">
        <v>-1410718000000</v>
      </c>
      <c r="G156" s="5">
        <v>-98400000000</v>
      </c>
      <c r="I156" s="5">
        <v>-1711898000000</v>
      </c>
      <c r="J156" s="5">
        <v>-596639000000</v>
      </c>
      <c r="K156" s="5">
        <v>29281000000</v>
      </c>
      <c r="L156" s="5">
        <v>1045337000000</v>
      </c>
      <c r="M156" s="5">
        <v>-2259693000000</v>
      </c>
      <c r="N156" s="5">
        <v>1790738000000</v>
      </c>
      <c r="O156" s="5">
        <v>138149000000</v>
      </c>
      <c r="P156" s="5">
        <v>-920480000000</v>
      </c>
      <c r="Q156" s="5">
        <v>-1879374000000</v>
      </c>
      <c r="R156" s="5">
        <v>654091000000</v>
      </c>
      <c r="S156" s="5">
        <v>2170801000000</v>
      </c>
      <c r="T156" s="5">
        <v>11453000000</v>
      </c>
      <c r="U156" s="5">
        <v>-1695228000000</v>
      </c>
      <c r="V156" s="5">
        <v>-1639722000000</v>
      </c>
      <c r="W156" s="5">
        <v>-3458812000000</v>
      </c>
      <c r="X156" s="5">
        <v>69264000000</v>
      </c>
      <c r="Y156" s="5">
        <v>-157546418031</v>
      </c>
      <c r="Z156" s="5">
        <v>-168429853019</v>
      </c>
    </row>
    <row r="157" spans="3:26" ht="15.5" x14ac:dyDescent="0.35">
      <c r="C157" t="s">
        <v>1973</v>
      </c>
    </row>
    <row r="158" spans="3:26" ht="15.5" x14ac:dyDescent="0.35">
      <c r="C158" t="s">
        <v>1433</v>
      </c>
      <c r="D158" s="5">
        <v>-33328000000</v>
      </c>
      <c r="E158" s="5">
        <v>-47670000000</v>
      </c>
      <c r="F158" s="5">
        <v>99301000000</v>
      </c>
      <c r="G158" s="5">
        <v>-81781000000</v>
      </c>
      <c r="I158" s="5">
        <v>-47670000000</v>
      </c>
      <c r="J158" s="5">
        <v>-182601000000</v>
      </c>
      <c r="K158" s="5">
        <v>-25969000000</v>
      </c>
      <c r="L158" s="5">
        <v>242356000000</v>
      </c>
      <c r="M158" s="5">
        <v>-107658000000</v>
      </c>
      <c r="N158" s="5">
        <v>68632000000</v>
      </c>
      <c r="O158" s="5">
        <v>97243000000</v>
      </c>
      <c r="P158" s="5">
        <v>21004000000</v>
      </c>
      <c r="Q158" s="5">
        <v>13222000000</v>
      </c>
      <c r="R158" s="5">
        <v>1174000000</v>
      </c>
      <c r="S158" s="5">
        <v>-2309000000</v>
      </c>
      <c r="T158" s="5">
        <v>-4343000000</v>
      </c>
      <c r="U158" s="5">
        <v>5183000000</v>
      </c>
      <c r="V158" s="5">
        <v>1324000000</v>
      </c>
      <c r="W158" s="5">
        <v>-859000000</v>
      </c>
      <c r="X158" s="5">
        <v>-289000000</v>
      </c>
      <c r="Y158" s="5">
        <v>-13805710168</v>
      </c>
      <c r="Z158" s="5">
        <v>176624665924</v>
      </c>
    </row>
    <row r="159" spans="3:26" ht="15.5" x14ac:dyDescent="0.35">
      <c r="C159" t="s">
        <v>1824</v>
      </c>
      <c r="E159" s="5">
        <v>-121911000000</v>
      </c>
      <c r="F159" s="5">
        <v>1347224000000</v>
      </c>
      <c r="G159" s="5">
        <v>195219000000</v>
      </c>
    </row>
    <row r="160" spans="3:26" ht="15.5" x14ac:dyDescent="0.35">
      <c r="C160" t="s">
        <v>1459</v>
      </c>
    </row>
    <row r="161" spans="3:26" ht="15.5" x14ac:dyDescent="0.35">
      <c r="C161" t="s">
        <v>1460</v>
      </c>
    </row>
    <row r="162" spans="3:26" ht="15.5" x14ac:dyDescent="0.35">
      <c r="C162" t="s">
        <v>395</v>
      </c>
    </row>
    <row r="163" spans="3:26" ht="15.5" x14ac:dyDescent="0.35">
      <c r="C163" t="s">
        <v>2368</v>
      </c>
      <c r="D163" s="5">
        <v>438428000000</v>
      </c>
      <c r="E163" s="5">
        <v>-121911000000</v>
      </c>
      <c r="F163" s="5">
        <v>1347224000000</v>
      </c>
      <c r="G163" s="5">
        <v>195219000000</v>
      </c>
      <c r="I163" s="5">
        <v>1564473000000</v>
      </c>
      <c r="J163" s="5">
        <v>1117527000000</v>
      </c>
      <c r="K163" s="5">
        <v>-427707000000</v>
      </c>
      <c r="L163" s="5">
        <v>-473432000000</v>
      </c>
      <c r="M163" s="5">
        <v>2057247000000</v>
      </c>
      <c r="N163" s="5">
        <v>-3001968000000</v>
      </c>
      <c r="O163" s="5">
        <v>-1072595000000</v>
      </c>
      <c r="P163" s="5">
        <v>1101938000000</v>
      </c>
      <c r="Q163" s="5">
        <v>1657658000000</v>
      </c>
      <c r="R163" s="5">
        <v>-1222035000000</v>
      </c>
      <c r="S163" s="5">
        <v>-2519837000000</v>
      </c>
      <c r="T163" s="5">
        <v>-34415000000</v>
      </c>
      <c r="U163" s="5">
        <v>916819000000</v>
      </c>
      <c r="V163" s="5">
        <v>1434131000000</v>
      </c>
      <c r="W163" s="5">
        <v>4162693000000</v>
      </c>
      <c r="X163" s="5">
        <v>-148199000000</v>
      </c>
    </row>
    <row r="164" spans="3:26" ht="15.5" x14ac:dyDescent="0.35">
      <c r="C164" t="s">
        <v>1437</v>
      </c>
      <c r="D164" s="5">
        <v>260184000000</v>
      </c>
      <c r="E164" s="5">
        <v>296331000000</v>
      </c>
      <c r="F164" s="5">
        <v>359862000000</v>
      </c>
      <c r="G164" s="5">
        <v>-109382000000</v>
      </c>
      <c r="I164" s="5">
        <v>579601000000</v>
      </c>
      <c r="J164" s="5">
        <v>-57621000000</v>
      </c>
      <c r="K164" s="5">
        <v>-172864000000</v>
      </c>
      <c r="L164" s="5">
        <v>-1193328000000</v>
      </c>
      <c r="M164" s="5">
        <v>1442359000000</v>
      </c>
      <c r="N164" s="5">
        <v>-363671000000</v>
      </c>
      <c r="O164" s="5">
        <v>-684840000000</v>
      </c>
      <c r="P164" s="5">
        <v>696416000000</v>
      </c>
      <c r="Q164" s="5">
        <v>610331000000</v>
      </c>
      <c r="R164" s="5">
        <v>221139000000</v>
      </c>
      <c r="S164" s="5">
        <v>-281176000000</v>
      </c>
      <c r="T164" s="5">
        <v>265871000000</v>
      </c>
      <c r="U164" s="5">
        <v>180310000000</v>
      </c>
      <c r="V164" s="5">
        <v>19933000000</v>
      </c>
      <c r="W164" s="5">
        <v>9747000000</v>
      </c>
      <c r="X164" s="5">
        <v>-18883000000</v>
      </c>
    </row>
    <row r="165" spans="3:26" ht="15.5" x14ac:dyDescent="0.35">
      <c r="C165" t="s">
        <v>2369</v>
      </c>
    </row>
    <row r="166" spans="3:26" ht="15.5" x14ac:dyDescent="0.35">
      <c r="C166" t="s">
        <v>2370</v>
      </c>
    </row>
    <row r="167" spans="3:26" ht="15.5" x14ac:dyDescent="0.35">
      <c r="C167" t="s">
        <v>2371</v>
      </c>
    </row>
    <row r="168" spans="3:26" ht="15.5" x14ac:dyDescent="0.35">
      <c r="C168" t="s">
        <v>2283</v>
      </c>
      <c r="D168" s="5">
        <v>-194393000000</v>
      </c>
      <c r="J168" s="5">
        <v>-150880000000</v>
      </c>
      <c r="K168" s="5">
        <v>150880000000</v>
      </c>
      <c r="M168" s="5">
        <v>-436383000000</v>
      </c>
      <c r="N168" s="5">
        <v>-249123000000</v>
      </c>
      <c r="O168" s="5">
        <v>398481000000</v>
      </c>
      <c r="P168" s="5">
        <v>85760000000</v>
      </c>
      <c r="Q168" s="5">
        <v>201264000000</v>
      </c>
      <c r="T168" s="5">
        <v>-101813000000</v>
      </c>
      <c r="U168" s="5">
        <v>101813000000</v>
      </c>
    </row>
    <row r="169" spans="3:26" ht="15.5" x14ac:dyDescent="0.35">
      <c r="C169" t="s">
        <v>133</v>
      </c>
      <c r="E169" s="5">
        <v>9077000000</v>
      </c>
      <c r="F169" s="5">
        <v>843000000</v>
      </c>
      <c r="G169" s="5">
        <v>-843000000</v>
      </c>
      <c r="I169" s="5">
        <v>9077000000</v>
      </c>
      <c r="J169" s="5">
        <v>-81000000</v>
      </c>
      <c r="K169" s="5">
        <v>124000000</v>
      </c>
      <c r="L169" s="5">
        <v>-412000000</v>
      </c>
      <c r="M169" s="5">
        <v>1762000000</v>
      </c>
      <c r="N169" s="5">
        <v>-4029000000</v>
      </c>
      <c r="V169" s="5">
        <v>6008000000</v>
      </c>
      <c r="W169" s="5">
        <v>7867000000</v>
      </c>
      <c r="X169" s="5">
        <v>780000000</v>
      </c>
      <c r="Y169" s="5">
        <v>-504468450</v>
      </c>
      <c r="Z169" s="5">
        <v>-1083575157</v>
      </c>
    </row>
    <row r="170" spans="3:26" ht="15.5" x14ac:dyDescent="0.35">
      <c r="C170" t="s">
        <v>2372</v>
      </c>
      <c r="O170" s="5">
        <v>-285000000</v>
      </c>
      <c r="P170" s="5">
        <v>1994000000</v>
      </c>
      <c r="Q170" s="5">
        <v>-2344000000</v>
      </c>
      <c r="R170" s="5">
        <v>-4778000000</v>
      </c>
      <c r="S170" s="5">
        <v>-9964000000</v>
      </c>
      <c r="T170" s="5">
        <v>2484000000</v>
      </c>
      <c r="U170" s="5">
        <v>2516000000</v>
      </c>
      <c r="X170" s="5">
        <v>-664000000</v>
      </c>
      <c r="Y170" s="5">
        <v>-547575219</v>
      </c>
      <c r="Z170" s="5">
        <v>-584483333</v>
      </c>
    </row>
    <row r="171" spans="3:26" ht="15.5" x14ac:dyDescent="0.35">
      <c r="C171" t="s">
        <v>1943</v>
      </c>
      <c r="D171" s="5">
        <v>-221045000000</v>
      </c>
      <c r="E171" s="5">
        <v>243098000000</v>
      </c>
      <c r="F171" s="5">
        <v>-56701000000</v>
      </c>
      <c r="G171" s="5">
        <v>46882000000</v>
      </c>
      <c r="I171" s="5">
        <v>138209000000</v>
      </c>
      <c r="J171" s="5">
        <v>-16411000000</v>
      </c>
      <c r="K171" s="5">
        <v>26093000000</v>
      </c>
      <c r="L171" s="5">
        <v>54037000000</v>
      </c>
      <c r="M171" s="5">
        <v>30114000000</v>
      </c>
      <c r="N171" s="5">
        <v>-27229000000</v>
      </c>
      <c r="O171" s="5">
        <v>25592000000</v>
      </c>
      <c r="P171" s="5">
        <v>848000000</v>
      </c>
      <c r="Q171" s="5">
        <v>7888000000</v>
      </c>
      <c r="R171" s="5">
        <v>-116217000000</v>
      </c>
      <c r="S171" s="5">
        <v>93457000000</v>
      </c>
      <c r="T171" s="5">
        <v>14634000000</v>
      </c>
      <c r="U171" s="5">
        <v>6510000000</v>
      </c>
      <c r="V171" s="5">
        <v>12172000000</v>
      </c>
      <c r="W171" s="5">
        <v>8871000000</v>
      </c>
      <c r="X171" s="5">
        <v>-1684000000</v>
      </c>
      <c r="Y171" s="5">
        <v>-1208146309</v>
      </c>
      <c r="Z171" s="5">
        <v>-19630363743</v>
      </c>
    </row>
    <row r="172" spans="3:26" ht="15.5" x14ac:dyDescent="0.35">
      <c r="C172" t="s">
        <v>1177</v>
      </c>
      <c r="D172" s="5">
        <v>249846000000</v>
      </c>
      <c r="E172" s="5">
        <v>378925000000</v>
      </c>
      <c r="F172" s="5">
        <v>1750530000000</v>
      </c>
      <c r="G172" s="5">
        <v>50094000000</v>
      </c>
      <c r="I172" s="5">
        <v>2243690000000</v>
      </c>
      <c r="J172" s="5">
        <v>709933000000</v>
      </c>
      <c r="K172" s="5">
        <v>-449443000000</v>
      </c>
      <c r="L172" s="5">
        <v>-1370779000000</v>
      </c>
      <c r="M172" s="5">
        <v>2987441000000</v>
      </c>
      <c r="N172" s="5">
        <v>-3577388000000</v>
      </c>
      <c r="O172" s="5">
        <v>-1236404000000</v>
      </c>
      <c r="P172" s="5">
        <v>1907960000000</v>
      </c>
      <c r="Q172" s="5">
        <v>2488019000000</v>
      </c>
      <c r="R172" s="5">
        <v>-1120717000000</v>
      </c>
      <c r="S172" s="5">
        <v>-2719829000000</v>
      </c>
      <c r="T172" s="5">
        <v>142418000000</v>
      </c>
      <c r="U172" s="5">
        <v>1213151000000</v>
      </c>
      <c r="V172" s="5">
        <v>1473568000000</v>
      </c>
      <c r="W172" s="5">
        <v>4188319000000</v>
      </c>
      <c r="X172" s="5">
        <v>-168939000000</v>
      </c>
      <c r="Y172" s="5">
        <v>-16065900146</v>
      </c>
      <c r="Z172" s="5">
        <v>155326243691</v>
      </c>
    </row>
    <row r="173" spans="3:26" ht="15.5" x14ac:dyDescent="0.35">
      <c r="C173" t="s">
        <v>161</v>
      </c>
      <c r="D173" s="5">
        <v>746969000000</v>
      </c>
      <c r="E173" s="5">
        <v>139570000000</v>
      </c>
      <c r="I173" s="5">
        <v>139570000000</v>
      </c>
      <c r="J173" s="5">
        <v>-1000000</v>
      </c>
      <c r="M173" s="5">
        <v>793482000000</v>
      </c>
      <c r="N173" s="5">
        <v>1688471000000</v>
      </c>
      <c r="R173" s="5">
        <v>839210000000</v>
      </c>
      <c r="V173" s="5">
        <v>176688000000</v>
      </c>
      <c r="W173" s="5">
        <v>324669000000</v>
      </c>
      <c r="X173" s="5">
        <v>505139000000</v>
      </c>
      <c r="Y173" s="5">
        <v>83380190640</v>
      </c>
      <c r="Z173" s="5">
        <v>-3258035787</v>
      </c>
    </row>
    <row r="174" spans="3:26" ht="15.5" x14ac:dyDescent="0.35">
      <c r="C174" t="s">
        <v>162</v>
      </c>
      <c r="D174" s="5">
        <v>6807000000</v>
      </c>
      <c r="E174" s="5">
        <v>-12877000000</v>
      </c>
      <c r="F174" s="5">
        <v>750000000</v>
      </c>
      <c r="I174" s="5">
        <v>-10420000000</v>
      </c>
      <c r="J174" s="5">
        <v>-9601000000</v>
      </c>
      <c r="K174" s="5">
        <v>-17380000000</v>
      </c>
      <c r="L174" s="5">
        <v>-11976000000</v>
      </c>
      <c r="M174" s="5">
        <v>-35099000000</v>
      </c>
      <c r="N174" s="5">
        <v>-34975000000</v>
      </c>
      <c r="O174" s="5">
        <v>-15787000000</v>
      </c>
      <c r="P174" s="5">
        <v>-34675000000</v>
      </c>
      <c r="Q174" s="5">
        <v>-26211000000</v>
      </c>
      <c r="R174" s="5">
        <v>-9739000000</v>
      </c>
      <c r="S174" s="5">
        <v>-2384000000</v>
      </c>
      <c r="T174" s="5">
        <v>178750000000</v>
      </c>
      <c r="U174" s="5">
        <v>-12623000000</v>
      </c>
      <c r="V174" s="5">
        <v>-27129000000</v>
      </c>
      <c r="W174" s="5">
        <v>-208756000000</v>
      </c>
      <c r="X174" s="5">
        <v>-30849000000</v>
      </c>
      <c r="Y174" s="5">
        <v>69346758773</v>
      </c>
      <c r="Z174" s="5">
        <v>-1358730742</v>
      </c>
    </row>
    <row r="175" spans="3:26" ht="15.5" x14ac:dyDescent="0.35">
      <c r="C175" t="s">
        <v>2373</v>
      </c>
      <c r="Y175" s="5">
        <v>72631369863</v>
      </c>
    </row>
    <row r="176" spans="3:26" ht="15.5" x14ac:dyDescent="0.35">
      <c r="C176" t="s">
        <v>1043</v>
      </c>
      <c r="Y176" s="5">
        <v>23500000000</v>
      </c>
    </row>
    <row r="177" spans="3:26" ht="15.5" x14ac:dyDescent="0.35">
      <c r="C177" t="s">
        <v>343</v>
      </c>
      <c r="M177" s="5">
        <v>66000000</v>
      </c>
      <c r="N177" s="5">
        <v>5827000000</v>
      </c>
      <c r="O177" s="5">
        <v>5543000000</v>
      </c>
      <c r="P177" s="5">
        <v>7309000000</v>
      </c>
      <c r="Q177" s="5">
        <v>6007000000</v>
      </c>
      <c r="R177" s="5">
        <v>3837000000</v>
      </c>
      <c r="S177" s="5">
        <v>37000000</v>
      </c>
      <c r="T177" s="5">
        <v>183326000000</v>
      </c>
      <c r="U177" s="5">
        <v>55000000</v>
      </c>
      <c r="V177" s="5">
        <v>24000000</v>
      </c>
      <c r="W177" s="5">
        <v>2055000000</v>
      </c>
      <c r="X177" s="5">
        <v>29347000000</v>
      </c>
      <c r="Y177" s="5">
        <v>436636200</v>
      </c>
      <c r="Z177" s="5">
        <v>379188000</v>
      </c>
    </row>
    <row r="178" spans="3:26" ht="15.5" x14ac:dyDescent="0.35">
      <c r="C178" t="s">
        <v>1398</v>
      </c>
    </row>
    <row r="179" spans="3:26" ht="15.5" x14ac:dyDescent="0.35">
      <c r="C179" t="s">
        <v>1952</v>
      </c>
    </row>
    <row r="180" spans="3:26" ht="15.5" x14ac:dyDescent="0.35">
      <c r="C180" t="s">
        <v>2374</v>
      </c>
    </row>
    <row r="181" spans="3:26" ht="15.5" x14ac:dyDescent="0.35">
      <c r="C181" t="s">
        <v>2375</v>
      </c>
      <c r="Y181" s="5">
        <v>-11378000000</v>
      </c>
    </row>
    <row r="182" spans="3:26" ht="15.5" x14ac:dyDescent="0.35">
      <c r="C182" t="s">
        <v>2376</v>
      </c>
      <c r="V182" s="5">
        <v>4123000000</v>
      </c>
      <c r="W182" s="5">
        <v>31864000000</v>
      </c>
    </row>
    <row r="183" spans="3:26" ht="15.5" x14ac:dyDescent="0.35">
      <c r="C183" t="s">
        <v>2377</v>
      </c>
      <c r="E183" s="5">
        <v>-4243000000</v>
      </c>
      <c r="F183" s="5">
        <v>2457000000</v>
      </c>
      <c r="I183" s="5">
        <v>-1786000000</v>
      </c>
      <c r="J183" s="5">
        <v>-6695000000</v>
      </c>
      <c r="K183" s="5">
        <v>-15082000000</v>
      </c>
      <c r="L183" s="5">
        <v>-5162000000</v>
      </c>
      <c r="M183" s="5">
        <v>-27236000000</v>
      </c>
      <c r="N183" s="5">
        <v>-23952000000</v>
      </c>
    </row>
    <row r="184" spans="3:26" ht="15.5" x14ac:dyDescent="0.35">
      <c r="C184" t="s">
        <v>163</v>
      </c>
      <c r="D184" s="5">
        <v>6807000000</v>
      </c>
      <c r="E184" s="5">
        <v>-8634000000</v>
      </c>
      <c r="F184" s="5">
        <v>-1707000000</v>
      </c>
      <c r="I184" s="5">
        <v>-8634000000</v>
      </c>
      <c r="J184" s="5">
        <v>-2906000000</v>
      </c>
      <c r="K184" s="5">
        <v>-2298000000</v>
      </c>
      <c r="L184" s="5">
        <v>-6814000000</v>
      </c>
      <c r="M184" s="5">
        <v>-7928000000</v>
      </c>
      <c r="N184" s="5">
        <v>-16850000000</v>
      </c>
      <c r="O184" s="5">
        <v>-21330000000</v>
      </c>
      <c r="P184" s="5">
        <v>-41984000000</v>
      </c>
      <c r="Q184" s="5">
        <v>-32218000000</v>
      </c>
      <c r="R184" s="5">
        <v>-13576000000</v>
      </c>
      <c r="S184" s="5">
        <v>-2421000000</v>
      </c>
      <c r="T184" s="5">
        <v>-4576000000</v>
      </c>
      <c r="U184" s="5">
        <v>-12678000000</v>
      </c>
      <c r="V184" s="5">
        <v>-31276000000</v>
      </c>
      <c r="W184" s="5">
        <v>-242675000000</v>
      </c>
      <c r="X184" s="5">
        <v>-60196000000</v>
      </c>
      <c r="Y184" s="5">
        <v>-15843247290</v>
      </c>
      <c r="Z184" s="5">
        <v>-1737918742</v>
      </c>
    </row>
    <row r="185" spans="3:26" ht="15.5" x14ac:dyDescent="0.35">
      <c r="C185" t="s">
        <v>2378</v>
      </c>
      <c r="J185" s="5">
        <v>1000000</v>
      </c>
    </row>
    <row r="186" spans="3:26" ht="15.5" x14ac:dyDescent="0.35">
      <c r="C186" t="s">
        <v>175</v>
      </c>
      <c r="D186" s="5">
        <v>746969000000</v>
      </c>
      <c r="E186" s="5">
        <v>139570000000</v>
      </c>
      <c r="I186" s="5">
        <v>139570000000</v>
      </c>
      <c r="J186" s="5">
        <v>-1000000</v>
      </c>
      <c r="M186" s="5">
        <v>793482000000</v>
      </c>
      <c r="N186" s="5">
        <v>1688471000000</v>
      </c>
      <c r="R186" s="5">
        <v>839210000000</v>
      </c>
      <c r="V186" s="5">
        <v>176688000000</v>
      </c>
      <c r="W186" s="5">
        <v>324669000000</v>
      </c>
      <c r="X186" s="5">
        <v>505139000000</v>
      </c>
      <c r="Y186" s="5">
        <v>83380190640</v>
      </c>
      <c r="Z186" s="5">
        <v>-3258035787</v>
      </c>
    </row>
    <row r="187" spans="3:26" ht="15.5" x14ac:dyDescent="0.35">
      <c r="C187" t="s">
        <v>2379</v>
      </c>
      <c r="Y187" s="5">
        <v>-632484309</v>
      </c>
      <c r="Z187" s="5">
        <v>-30174517591</v>
      </c>
    </row>
    <row r="188" spans="3:26" ht="15.5" x14ac:dyDescent="0.35">
      <c r="C188" t="s">
        <v>1786</v>
      </c>
      <c r="Y188" s="5">
        <v>-14700617540</v>
      </c>
      <c r="Z188" s="5">
        <v>12116481804</v>
      </c>
    </row>
    <row r="189" spans="3:26" ht="15.5" x14ac:dyDescent="0.35">
      <c r="C189" t="s">
        <v>2380</v>
      </c>
      <c r="Y189" s="5">
        <v>98713292489</v>
      </c>
      <c r="Z189" s="5">
        <v>14800000000</v>
      </c>
    </row>
    <row r="190" spans="3:26" ht="15.5" x14ac:dyDescent="0.35">
      <c r="C190" t="s">
        <v>697</v>
      </c>
      <c r="E190" s="5">
        <v>139569000000</v>
      </c>
      <c r="I190" s="5">
        <v>139569000000</v>
      </c>
    </row>
    <row r="191" spans="3:26" ht="15.5" x14ac:dyDescent="0.35">
      <c r="C191" t="s">
        <v>2381</v>
      </c>
      <c r="M191" s="5">
        <v>584504000000</v>
      </c>
      <c r="N191" s="5">
        <v>1688471000000</v>
      </c>
      <c r="R191" s="5">
        <v>849413000000</v>
      </c>
      <c r="V191" s="5">
        <v>179593000000</v>
      </c>
      <c r="W191" s="5">
        <v>328226000000</v>
      </c>
      <c r="X191" s="5">
        <v>505139000000</v>
      </c>
    </row>
    <row r="192" spans="3:26" ht="15.5" x14ac:dyDescent="0.35">
      <c r="C192" t="s">
        <v>2382</v>
      </c>
    </row>
    <row r="193" spans="2:26" ht="15.5" x14ac:dyDescent="0.35">
      <c r="C193" t="s">
        <v>365</v>
      </c>
      <c r="M193" s="5">
        <v>208978000000</v>
      </c>
      <c r="R193" s="5">
        <v>-10203000000</v>
      </c>
      <c r="V193" s="5">
        <v>-2905000000</v>
      </c>
      <c r="W193" s="5">
        <v>-3557000000</v>
      </c>
    </row>
    <row r="194" spans="2:26" ht="15.5" x14ac:dyDescent="0.35">
      <c r="C194" t="s">
        <v>186</v>
      </c>
      <c r="D194" s="5">
        <v>380292000000</v>
      </c>
      <c r="E194" s="5">
        <v>630748000000</v>
      </c>
      <c r="F194" s="5">
        <v>396438000000</v>
      </c>
      <c r="G194" s="5">
        <v>-95084000000</v>
      </c>
      <c r="I194" s="5">
        <v>708795000000</v>
      </c>
      <c r="J194" s="5">
        <v>191105000000</v>
      </c>
      <c r="K194" s="5">
        <v>-359304000000</v>
      </c>
      <c r="L194" s="5">
        <v>-614178000000</v>
      </c>
      <c r="M194" s="5">
        <v>1388910000000</v>
      </c>
      <c r="N194" s="5">
        <v>-313968000000</v>
      </c>
      <c r="O194" s="5">
        <v>-1302726000000</v>
      </c>
      <c r="P194" s="5">
        <v>844325000000</v>
      </c>
      <c r="Q194" s="5">
        <v>452132000000</v>
      </c>
      <c r="R194" s="5">
        <v>64116000000</v>
      </c>
      <c r="S194" s="5">
        <v>-736859000000</v>
      </c>
      <c r="T194" s="5">
        <v>320850000000</v>
      </c>
      <c r="U194" s="5">
        <v>-307871000000</v>
      </c>
      <c r="V194" s="5">
        <v>213810000000</v>
      </c>
      <c r="W194" s="5">
        <v>618814000000</v>
      </c>
      <c r="X194" s="5">
        <v>323027000000</v>
      </c>
      <c r="Y194" s="5">
        <v>63141497</v>
      </c>
      <c r="Z194" s="5">
        <v>-11379736213</v>
      </c>
    </row>
    <row r="195" spans="2:26" ht="15.5" x14ac:dyDescent="0.35">
      <c r="C195" t="s">
        <v>188</v>
      </c>
      <c r="D195" s="5">
        <v>1760567000000</v>
      </c>
      <c r="E195" s="5">
        <v>-2000000</v>
      </c>
      <c r="F195" s="5">
        <v>2000000</v>
      </c>
      <c r="I195" s="5">
        <v>1051772000000</v>
      </c>
      <c r="J195" s="5">
        <v>860666000000</v>
      </c>
      <c r="K195" s="5">
        <v>1219969000000</v>
      </c>
      <c r="L195" s="5">
        <v>1834147000000</v>
      </c>
      <c r="M195" s="5">
        <v>445237000000</v>
      </c>
      <c r="N195" s="5">
        <v>759205000000</v>
      </c>
      <c r="O195" s="5">
        <v>2061931000000</v>
      </c>
      <c r="P195" s="5">
        <v>1217606000000</v>
      </c>
      <c r="Q195" s="5">
        <v>765474000000</v>
      </c>
      <c r="R195" s="5">
        <v>701358000000</v>
      </c>
      <c r="S195" s="5">
        <v>1438217000000</v>
      </c>
      <c r="T195" s="5">
        <v>1117367000000</v>
      </c>
      <c r="U195" s="5">
        <v>1425238000000</v>
      </c>
      <c r="V195" s="5">
        <v>1211428000000</v>
      </c>
      <c r="W195" s="5">
        <v>592614000000</v>
      </c>
      <c r="X195" s="5">
        <v>269587000000</v>
      </c>
      <c r="Y195" s="5">
        <v>94310818884</v>
      </c>
      <c r="Z195" s="5">
        <v>105690555097</v>
      </c>
    </row>
    <row r="196" spans="2:26" ht="15.5" x14ac:dyDescent="0.35">
      <c r="C196" t="s">
        <v>430</v>
      </c>
      <c r="D196" s="5">
        <v>1760567000000</v>
      </c>
      <c r="E196" s="5">
        <v>-2000000</v>
      </c>
      <c r="F196" s="5">
        <v>2000000</v>
      </c>
      <c r="I196" s="5">
        <v>1051772000000</v>
      </c>
      <c r="J196" s="5">
        <v>860666000000</v>
      </c>
      <c r="K196" s="5">
        <v>1219969000000</v>
      </c>
      <c r="L196" s="5">
        <v>1834147000000</v>
      </c>
      <c r="M196" s="5">
        <v>445237000000</v>
      </c>
      <c r="N196" s="5">
        <v>759205000000</v>
      </c>
      <c r="O196" s="5">
        <v>2061931000000</v>
      </c>
      <c r="P196" s="5">
        <v>1217606000000</v>
      </c>
      <c r="Q196" s="5">
        <v>765474000000</v>
      </c>
      <c r="R196" s="5">
        <v>701358000000</v>
      </c>
      <c r="S196" s="5">
        <v>1438217000000</v>
      </c>
      <c r="T196" s="5">
        <v>1117367000000</v>
      </c>
      <c r="U196" s="5">
        <v>1425238000000</v>
      </c>
      <c r="V196" s="5">
        <v>1211428000000</v>
      </c>
      <c r="W196" s="5">
        <v>592614000000</v>
      </c>
      <c r="X196" s="5">
        <v>269587000000</v>
      </c>
      <c r="Y196" s="5">
        <v>94310818884</v>
      </c>
      <c r="Z196" s="5">
        <v>105690555097</v>
      </c>
    </row>
    <row r="197" spans="2:26" ht="15.5" x14ac:dyDescent="0.35">
      <c r="C197" t="s">
        <v>189</v>
      </c>
      <c r="D197" s="5">
        <v>2140859000000</v>
      </c>
      <c r="E197" s="5">
        <v>630746000000</v>
      </c>
      <c r="F197" s="5">
        <v>396441000000</v>
      </c>
      <c r="G197" s="5">
        <v>-95084000000</v>
      </c>
      <c r="I197" s="5">
        <v>1760567000000</v>
      </c>
      <c r="J197" s="5">
        <v>1051772000000</v>
      </c>
      <c r="K197" s="5">
        <v>860665000000</v>
      </c>
      <c r="L197" s="5">
        <v>1219969000000</v>
      </c>
      <c r="M197" s="5">
        <v>1834147000000</v>
      </c>
      <c r="N197" s="5">
        <v>445237000000</v>
      </c>
      <c r="O197" s="5">
        <v>759205000000</v>
      </c>
      <c r="P197" s="5">
        <v>2061931000000</v>
      </c>
      <c r="Q197" s="5">
        <v>1217606000000</v>
      </c>
      <c r="R197" s="5">
        <v>765474000000</v>
      </c>
      <c r="S197" s="5">
        <v>701358000000</v>
      </c>
      <c r="T197" s="5">
        <v>1438217000000</v>
      </c>
      <c r="U197" s="5">
        <v>1117367000000</v>
      </c>
      <c r="V197" s="5">
        <v>1425238000000</v>
      </c>
      <c r="W197" s="5">
        <v>1211428000000</v>
      </c>
      <c r="X197" s="5">
        <v>592614000000</v>
      </c>
      <c r="Y197" s="5">
        <v>94373960381</v>
      </c>
      <c r="Z197" s="5">
        <v>94310818884</v>
      </c>
    </row>
    <row r="199" spans="2:26" ht="15.5" x14ac:dyDescent="0.35">
      <c r="B199" t="s">
        <v>190</v>
      </c>
      <c r="C199" t="s">
        <v>11</v>
      </c>
      <c r="D199" s="5">
        <v>51870000000</v>
      </c>
      <c r="E199" s="5">
        <v>51870000000</v>
      </c>
      <c r="F199" s="5">
        <v>51870000000</v>
      </c>
      <c r="G199" s="5">
        <v>51870000000</v>
      </c>
      <c r="I199" s="5">
        <v>51870000000</v>
      </c>
      <c r="J199" s="5">
        <v>51870000000</v>
      </c>
      <c r="K199" s="5">
        <v>51870000000</v>
      </c>
      <c r="L199" s="5">
        <v>51870000000</v>
      </c>
      <c r="M199" s="5">
        <v>51870000000</v>
      </c>
      <c r="N199" s="5">
        <v>6410000000</v>
      </c>
      <c r="O199" s="5">
        <v>64110000000</v>
      </c>
      <c r="P199" s="5">
        <v>64110000000</v>
      </c>
      <c r="Q199" s="5">
        <v>64110000000</v>
      </c>
      <c r="R199" s="5">
        <v>64110000000</v>
      </c>
      <c r="S199" s="5">
        <v>10760000000</v>
      </c>
      <c r="T199" s="5">
        <v>10760000000</v>
      </c>
      <c r="U199" s="5">
        <v>10760000000</v>
      </c>
      <c r="V199" s="5">
        <v>10760000000</v>
      </c>
      <c r="W199" s="5">
        <v>9260000000</v>
      </c>
      <c r="X199" s="5">
        <v>5980000000</v>
      </c>
      <c r="Y199" s="5">
        <v>850000000</v>
      </c>
      <c r="Z199" s="5">
        <v>850000000</v>
      </c>
    </row>
    <row r="200" spans="2:26" ht="15.5" x14ac:dyDescent="0.35">
      <c r="C200" t="s">
        <v>191</v>
      </c>
      <c r="D200" s="6">
        <v>0.08</v>
      </c>
      <c r="E200" s="6">
        <v>0.81</v>
      </c>
      <c r="F200" s="6">
        <v>0.08</v>
      </c>
      <c r="G200" s="6">
        <v>0.05</v>
      </c>
    </row>
    <row r="201" spans="2:26" ht="15.5" x14ac:dyDescent="0.35">
      <c r="C201" t="s">
        <v>192</v>
      </c>
      <c r="D201" s="6">
        <v>362.5</v>
      </c>
      <c r="E201" s="6">
        <v>37.04</v>
      </c>
      <c r="F201" s="5">
        <v>350</v>
      </c>
      <c r="G201" s="5">
        <v>500</v>
      </c>
    </row>
    <row r="202" spans="2:26" ht="15.5" x14ac:dyDescent="0.35">
      <c r="C202" t="s">
        <v>70</v>
      </c>
      <c r="D202" s="6">
        <v>8.4499999999999993</v>
      </c>
      <c r="E202" s="6">
        <v>9.35</v>
      </c>
      <c r="F202" s="6">
        <v>9.8699999999999992</v>
      </c>
      <c r="G202" s="6">
        <v>9.86</v>
      </c>
    </row>
    <row r="203" spans="2:26" ht="15.5" x14ac:dyDescent="0.35">
      <c r="C203" t="s">
        <v>193</v>
      </c>
      <c r="D203" s="5">
        <v>16910000000</v>
      </c>
      <c r="E203" s="5">
        <v>53100000000</v>
      </c>
      <c r="F203" s="5">
        <v>8980000000</v>
      </c>
      <c r="G203" s="5">
        <v>7140000000</v>
      </c>
    </row>
    <row r="204" spans="2:26" ht="15.5" x14ac:dyDescent="0.35">
      <c r="C204" t="s">
        <v>194</v>
      </c>
      <c r="D204" s="6">
        <v>4.0000000000000002E-4</v>
      </c>
      <c r="E204" s="6">
        <v>4.1999999999999997E-3</v>
      </c>
      <c r="F204" s="6">
        <v>5.0000000000000001E-4</v>
      </c>
      <c r="G204" s="6">
        <v>2.9999999999999997E-4</v>
      </c>
    </row>
    <row r="205" spans="2:26" ht="15.5" x14ac:dyDescent="0.35">
      <c r="C205" t="s">
        <v>195</v>
      </c>
      <c r="D205" s="6">
        <v>2.3E-3</v>
      </c>
      <c r="E205" s="6">
        <v>2.2000000000000002E-2</v>
      </c>
      <c r="F205" s="6">
        <v>2.5999999999999999E-3</v>
      </c>
      <c r="G205" s="6">
        <v>1.7000000000000001E-3</v>
      </c>
    </row>
    <row r="206" spans="2:26" ht="15.5" x14ac:dyDescent="0.35">
      <c r="C206" t="s">
        <v>196</v>
      </c>
      <c r="D206" s="6">
        <v>1.1000000000000001E-3</v>
      </c>
      <c r="E206" s="6">
        <v>5.0000000000000001E-3</v>
      </c>
      <c r="F206" s="6">
        <v>5.0000000000000001E-4</v>
      </c>
      <c r="G206" s="6">
        <v>4.0000000000000002E-4</v>
      </c>
    </row>
    <row r="207" spans="2:26" ht="15.5" x14ac:dyDescent="0.35">
      <c r="C207" t="s">
        <v>197</v>
      </c>
    </row>
    <row r="208" spans="2:26" ht="15.5" x14ac:dyDescent="0.35">
      <c r="C208" t="s">
        <v>198</v>
      </c>
      <c r="D208" s="5">
        <v>1896000000000</v>
      </c>
      <c r="E208" s="5">
        <v>1900000000000</v>
      </c>
      <c r="F208" s="5">
        <v>1722000000000</v>
      </c>
      <c r="G208" s="5">
        <v>1714000000000</v>
      </c>
    </row>
    <row r="209" spans="3:26" ht="15.5" x14ac:dyDescent="0.35">
      <c r="C209" t="s">
        <v>199</v>
      </c>
      <c r="D209" s="6">
        <v>0.79</v>
      </c>
      <c r="E209" s="6">
        <v>0.82</v>
      </c>
      <c r="F209" s="6">
        <v>0.84</v>
      </c>
      <c r="G209" s="6">
        <v>0.76</v>
      </c>
    </row>
    <row r="210" spans="3:26" ht="15.5" x14ac:dyDescent="0.35">
      <c r="C210" t="s">
        <v>200</v>
      </c>
      <c r="D210" s="6">
        <v>36.549999999999997</v>
      </c>
      <c r="E210" s="6">
        <v>36.630000000000003</v>
      </c>
      <c r="F210" s="6">
        <v>33.19</v>
      </c>
      <c r="G210" s="6">
        <v>33.03</v>
      </c>
    </row>
    <row r="211" spans="3:26" ht="15.5" x14ac:dyDescent="0.35">
      <c r="C211" t="s">
        <v>201</v>
      </c>
      <c r="D211" s="6">
        <v>0.79</v>
      </c>
      <c r="E211" s="6">
        <v>0.86</v>
      </c>
      <c r="F211" s="6">
        <v>0.84</v>
      </c>
      <c r="G211" s="6">
        <v>0.76</v>
      </c>
    </row>
    <row r="212" spans="3:26" ht="15.5" x14ac:dyDescent="0.35">
      <c r="C212" t="s">
        <v>202</v>
      </c>
      <c r="D212" s="6">
        <v>36.549999999999997</v>
      </c>
      <c r="E212" s="6">
        <v>35.08</v>
      </c>
      <c r="F212" s="6">
        <v>33.19</v>
      </c>
      <c r="G212" s="6">
        <v>33.03</v>
      </c>
    </row>
    <row r="213" spans="3:26" ht="15.5" x14ac:dyDescent="0.35">
      <c r="C213" t="s">
        <v>203</v>
      </c>
    </row>
    <row r="214" spans="3:26" ht="15.5" x14ac:dyDescent="0.35">
      <c r="C214" t="s">
        <v>204</v>
      </c>
    </row>
    <row r="215" spans="3:26" ht="15.5" x14ac:dyDescent="0.35">
      <c r="C215" t="s">
        <v>205</v>
      </c>
      <c r="D215" s="5">
        <v>1896000000000</v>
      </c>
      <c r="E215" s="5">
        <v>1900000000000</v>
      </c>
      <c r="F215" s="5">
        <v>1722000000000</v>
      </c>
      <c r="G215" s="5">
        <v>1714000000000</v>
      </c>
    </row>
    <row r="216" spans="3:26" ht="15.5" x14ac:dyDescent="0.35">
      <c r="C216" t="s">
        <v>23</v>
      </c>
    </row>
    <row r="217" spans="3:26" ht="15.5" x14ac:dyDescent="0.35">
      <c r="C217" t="s">
        <v>20</v>
      </c>
    </row>
    <row r="218" spans="3:26" ht="15.5" x14ac:dyDescent="0.35">
      <c r="C218" t="s">
        <v>206</v>
      </c>
    </row>
    <row r="219" spans="3:26" ht="15.5" x14ac:dyDescent="0.35">
      <c r="C219" t="s">
        <v>207</v>
      </c>
      <c r="D219" s="5">
        <v>-373000000000</v>
      </c>
      <c r="E219" s="5">
        <v>504000000000</v>
      </c>
      <c r="F219" s="5">
        <v>396000000000</v>
      </c>
      <c r="G219" s="5">
        <v>-95000000000</v>
      </c>
    </row>
    <row r="220" spans="3:26" ht="15.5" x14ac:dyDescent="0.35">
      <c r="C220" t="s">
        <v>208</v>
      </c>
      <c r="D220" s="5">
        <v>7000000000</v>
      </c>
      <c r="E220" s="5">
        <v>-9000000000</v>
      </c>
      <c r="F220" s="5">
        <v>-2000000000</v>
      </c>
    </row>
    <row r="221" spans="3:26" ht="15.5" x14ac:dyDescent="0.35">
      <c r="C221" t="s">
        <v>12</v>
      </c>
      <c r="D221" s="5">
        <v>-367000000000</v>
      </c>
      <c r="E221" s="5">
        <v>495000000000</v>
      </c>
      <c r="F221" s="5">
        <v>394000000000</v>
      </c>
      <c r="G221" s="5">
        <v>-95000000000</v>
      </c>
    </row>
    <row r="222" spans="3:26" ht="15.5" x14ac:dyDescent="0.35">
      <c r="C222" t="s">
        <v>15</v>
      </c>
      <c r="D222" s="6">
        <v>-7.07</v>
      </c>
      <c r="E222" s="6">
        <v>9.5500000000000007</v>
      </c>
      <c r="F222" s="6">
        <v>7.6</v>
      </c>
      <c r="G222" s="6">
        <v>-1.83</v>
      </c>
    </row>
    <row r="223" spans="3:26" ht="15.5" x14ac:dyDescent="0.35">
      <c r="C223" t="s">
        <v>57</v>
      </c>
      <c r="I223" s="6">
        <v>1.01</v>
      </c>
      <c r="J223" s="6">
        <v>0.76</v>
      </c>
      <c r="K223" s="6">
        <v>0.51</v>
      </c>
      <c r="L223" s="6">
        <v>-4.6100000000000003</v>
      </c>
      <c r="M223" s="6">
        <v>-5.1100000000000003</v>
      </c>
      <c r="N223" s="6">
        <v>-48.07</v>
      </c>
      <c r="O223" s="6">
        <v>-2.15</v>
      </c>
      <c r="P223" s="6">
        <v>-1.56</v>
      </c>
      <c r="Q223" s="6">
        <v>-1.19</v>
      </c>
      <c r="R223" s="6">
        <v>-6.32</v>
      </c>
      <c r="S223" s="6">
        <v>-30.79</v>
      </c>
      <c r="T223" s="6">
        <v>-11.08</v>
      </c>
      <c r="U223" s="6">
        <v>8.9499999999999993</v>
      </c>
      <c r="V223" s="6">
        <v>4.3600000000000003</v>
      </c>
      <c r="W223" s="6">
        <v>-15.9</v>
      </c>
      <c r="X223" s="6">
        <v>-14.83</v>
      </c>
      <c r="Y223" s="6">
        <v>-157.97</v>
      </c>
      <c r="Z223" s="6">
        <v>-37.5</v>
      </c>
    </row>
    <row r="224" spans="3:26" ht="15.5" x14ac:dyDescent="0.35">
      <c r="C224" t="s">
        <v>69</v>
      </c>
      <c r="I224" s="6">
        <v>29.7</v>
      </c>
      <c r="J224" s="6">
        <v>39.47</v>
      </c>
      <c r="K224" s="6">
        <v>98.04</v>
      </c>
      <c r="L224" s="6">
        <v>-10.85</v>
      </c>
      <c r="M224" s="6">
        <v>-10.57</v>
      </c>
      <c r="N224" s="6">
        <v>-2.04</v>
      </c>
      <c r="O224" s="6">
        <v>-5.58</v>
      </c>
      <c r="P224" s="6">
        <v>-7.69</v>
      </c>
      <c r="Q224" s="6">
        <v>-10.08</v>
      </c>
      <c r="R224" s="6">
        <v>-2.06</v>
      </c>
      <c r="S224" s="6">
        <v>-0.28999999999999998</v>
      </c>
      <c r="T224" s="6">
        <v>-1.26</v>
      </c>
      <c r="U224" s="6">
        <v>1.68</v>
      </c>
      <c r="V224" s="6">
        <v>4.82</v>
      </c>
      <c r="W224" s="6">
        <v>-1.19</v>
      </c>
      <c r="X224" s="6">
        <v>-1.62</v>
      </c>
      <c r="Y224" s="6">
        <v>-0.06</v>
      </c>
      <c r="Z224" s="6">
        <v>-0.13</v>
      </c>
    </row>
    <row r="225" spans="3:26" ht="15.5" x14ac:dyDescent="0.35">
      <c r="C225" t="s">
        <v>72</v>
      </c>
      <c r="I225" s="6">
        <v>2.73</v>
      </c>
      <c r="J225" s="6">
        <v>3.16</v>
      </c>
      <c r="K225" s="6">
        <v>5.73</v>
      </c>
      <c r="L225" s="6">
        <v>5.63</v>
      </c>
      <c r="M225" s="6">
        <v>9.0299999999999994</v>
      </c>
      <c r="N225" s="6">
        <v>1.69</v>
      </c>
      <c r="O225" s="6">
        <v>1.39</v>
      </c>
      <c r="P225" s="6">
        <v>1.35</v>
      </c>
      <c r="Q225" s="6">
        <v>1.45</v>
      </c>
      <c r="R225" s="6">
        <v>1.75</v>
      </c>
      <c r="S225" s="6">
        <v>0.1</v>
      </c>
      <c r="T225" s="6">
        <v>0.09</v>
      </c>
      <c r="U225" s="6">
        <v>0.1</v>
      </c>
      <c r="V225" s="6">
        <v>0.15</v>
      </c>
      <c r="W225" s="6">
        <v>0.34</v>
      </c>
      <c r="X225" s="6">
        <v>1.24</v>
      </c>
      <c r="Y225" s="6">
        <v>0.05</v>
      </c>
      <c r="Z225" s="6">
        <v>0.02</v>
      </c>
    </row>
    <row r="226" spans="3:26" ht="15.5" x14ac:dyDescent="0.35">
      <c r="C226" t="s">
        <v>209</v>
      </c>
      <c r="I226" s="5">
        <v>76800000000</v>
      </c>
      <c r="J226" s="5">
        <v>113390000000</v>
      </c>
      <c r="K226" s="5">
        <v>55200000000</v>
      </c>
      <c r="L226" s="5">
        <v>-263000000000</v>
      </c>
      <c r="M226" s="5">
        <v>-160260000000</v>
      </c>
      <c r="N226" s="5">
        <v>-212210000000</v>
      </c>
      <c r="O226" s="5">
        <v>-145000000000</v>
      </c>
      <c r="P226" s="5">
        <v>-105010000000</v>
      </c>
    </row>
    <row r="227" spans="3:26" ht="15.5" x14ac:dyDescent="0.35">
      <c r="C227" t="s">
        <v>210</v>
      </c>
      <c r="I227" s="6">
        <v>5.3E-3</v>
      </c>
      <c r="J227" s="6">
        <v>5.1999999999999998E-3</v>
      </c>
      <c r="K227" s="6">
        <v>3.9000000000000003E-3</v>
      </c>
      <c r="L227" s="6">
        <v>-3.3099999999999997E-2</v>
      </c>
      <c r="M227" s="6">
        <v>-0.03</v>
      </c>
      <c r="N227" s="6">
        <v>-5.7699999999999994E-2</v>
      </c>
      <c r="O227" s="6">
        <v>-1.7000000000000001E-2</v>
      </c>
      <c r="P227" s="6">
        <v>-1.06E-2</v>
      </c>
      <c r="Q227" s="6">
        <v>-0.01</v>
      </c>
      <c r="R227" s="6">
        <v>-7.7100000000000002E-2</v>
      </c>
      <c r="S227" s="6">
        <v>-5.5500000000000001E-2</v>
      </c>
      <c r="T227" s="6">
        <v>-1.32E-2</v>
      </c>
      <c r="U227" s="6">
        <v>1.0700000000000001E-2</v>
      </c>
      <c r="V227" s="6">
        <v>6.0999999999999995E-3</v>
      </c>
      <c r="W227" s="6">
        <v>-2.46E-2</v>
      </c>
      <c r="X227" s="6">
        <v>-5.6799999999999996E-2</v>
      </c>
      <c r="Y227" s="6">
        <v>-9.4600000000000004E-2</v>
      </c>
      <c r="Z227" s="6">
        <v>-2.1499999999999998E-2</v>
      </c>
    </row>
    <row r="228" spans="3:26" ht="15.5" x14ac:dyDescent="0.35">
      <c r="C228" t="s">
        <v>211</v>
      </c>
      <c r="I228" s="6">
        <v>2.76E-2</v>
      </c>
      <c r="J228" s="6">
        <v>2.3099999999999999E-2</v>
      </c>
      <c r="K228" s="6">
        <v>1.5900000000000001E-2</v>
      </c>
      <c r="L228" s="6">
        <v>-0.1457</v>
      </c>
      <c r="M228" s="6">
        <v>-0.14019999999999999</v>
      </c>
      <c r="N228" s="6">
        <v>-0.2263</v>
      </c>
      <c r="O228" s="6">
        <v>-0.25030000000000002</v>
      </c>
      <c r="P228" s="6">
        <v>-0.1444</v>
      </c>
      <c r="Q228" s="6">
        <v>-9.6799999999999997E-2</v>
      </c>
      <c r="R228" s="6">
        <v>-0.46860000000000002</v>
      </c>
      <c r="S228" s="6">
        <v>-1.0659999999999998</v>
      </c>
      <c r="T228" s="6">
        <v>-0.18729999999999999</v>
      </c>
      <c r="U228" s="6">
        <v>0.1341</v>
      </c>
      <c r="V228" s="6">
        <v>7.1599999999999997E-2</v>
      </c>
      <c r="W228" s="6">
        <v>-0.31790000000000002</v>
      </c>
      <c r="X228" s="6">
        <v>-0.34549999999999997</v>
      </c>
      <c r="Y228" s="6">
        <v>2.8883999999999999</v>
      </c>
      <c r="Z228" s="6">
        <v>-0.36310000000000003</v>
      </c>
    </row>
    <row r="229" spans="3:26" ht="15.5" x14ac:dyDescent="0.35">
      <c r="C229" t="s">
        <v>212</v>
      </c>
      <c r="I229" s="6">
        <v>6.8000000000000005E-3</v>
      </c>
      <c r="J229" s="6">
        <v>1.34E-2</v>
      </c>
      <c r="K229" s="6">
        <v>4.1999999999999997E-3</v>
      </c>
      <c r="L229" s="6">
        <v>-3.7999999999999999E-2</v>
      </c>
      <c r="M229" s="6">
        <v>-2.8799999999999999E-2</v>
      </c>
      <c r="N229" s="6">
        <v>-3.85E-2</v>
      </c>
      <c r="O229" s="6">
        <v>-2.0499999999999997E-2</v>
      </c>
      <c r="P229" s="6">
        <v>-1.5700000000000002E-2</v>
      </c>
      <c r="Q229" s="6">
        <v>-1.61E-2</v>
      </c>
      <c r="R229" s="6">
        <v>-9.0999999999999998E-2</v>
      </c>
      <c r="S229" s="6">
        <v>-5.0099999999999999E-2</v>
      </c>
      <c r="T229" s="6">
        <v>-1.6399999999999998E-2</v>
      </c>
      <c r="U229" s="6">
        <v>1.5E-3</v>
      </c>
      <c r="V229" s="6">
        <v>1.0500000000000001E-2</v>
      </c>
      <c r="W229" s="6">
        <v>-4.4900000000000002E-2</v>
      </c>
      <c r="X229" s="6">
        <v>-0.1047</v>
      </c>
      <c r="Y229" s="6">
        <v>-0.11689999999999999</v>
      </c>
      <c r="Z229" s="6">
        <v>-2.8799999999999999E-2</v>
      </c>
    </row>
    <row r="230" spans="3:26" ht="15.5" x14ac:dyDescent="0.35">
      <c r="C230" t="s">
        <v>213</v>
      </c>
    </row>
    <row r="231" spans="3:26" ht="15.5" x14ac:dyDescent="0.35">
      <c r="C231" t="s">
        <v>66</v>
      </c>
      <c r="I231" s="6">
        <v>0.82</v>
      </c>
      <c r="J231" s="6">
        <v>0.91</v>
      </c>
      <c r="K231" s="6">
        <v>1.55</v>
      </c>
      <c r="L231" s="6">
        <v>1.58</v>
      </c>
      <c r="M231" s="6">
        <v>1.48</v>
      </c>
      <c r="N231" s="6">
        <v>0.46</v>
      </c>
      <c r="O231" s="6">
        <v>1.4</v>
      </c>
      <c r="P231" s="6">
        <v>1.1100000000000001</v>
      </c>
      <c r="Q231" s="6">
        <v>0.98</v>
      </c>
      <c r="R231" s="6">
        <v>0.96</v>
      </c>
      <c r="S231" s="6">
        <v>0.31</v>
      </c>
      <c r="T231" s="6">
        <v>0.24</v>
      </c>
      <c r="U231" s="6">
        <v>0.22</v>
      </c>
      <c r="V231" s="6">
        <v>0.35</v>
      </c>
      <c r="W231" s="6">
        <v>0.38</v>
      </c>
      <c r="X231" s="6">
        <v>0.56000000000000005</v>
      </c>
      <c r="Y231" s="6">
        <v>-0.18</v>
      </c>
      <c r="Z231" s="6">
        <v>0.05</v>
      </c>
    </row>
    <row r="232" spans="3:26" ht="15.5" x14ac:dyDescent="0.35">
      <c r="C232" t="s">
        <v>63</v>
      </c>
      <c r="I232" s="6">
        <v>36.630000000000003</v>
      </c>
      <c r="J232" s="6">
        <v>32.85</v>
      </c>
      <c r="K232" s="6">
        <v>32.18</v>
      </c>
      <c r="L232" s="6">
        <v>31.65</v>
      </c>
      <c r="M232" s="6">
        <v>36.46</v>
      </c>
      <c r="N232" s="6">
        <v>212.38</v>
      </c>
      <c r="O232" s="6">
        <v>8.57</v>
      </c>
      <c r="P232" s="6">
        <v>10.82</v>
      </c>
      <c r="Q232" s="6">
        <v>12.3</v>
      </c>
      <c r="R232" s="6">
        <v>13.49</v>
      </c>
      <c r="S232" s="6">
        <v>28.89</v>
      </c>
      <c r="T232" s="6">
        <v>59.15</v>
      </c>
      <c r="U232" s="6">
        <v>66.75</v>
      </c>
      <c r="V232" s="6">
        <v>60.83</v>
      </c>
      <c r="W232" s="6">
        <v>50.03</v>
      </c>
      <c r="X232" s="6">
        <v>42.93</v>
      </c>
      <c r="Y232" s="6">
        <v>-54.69</v>
      </c>
      <c r="Z232" s="6">
        <v>103.28</v>
      </c>
    </row>
    <row r="233" spans="3:26" ht="15.5" x14ac:dyDescent="0.35">
      <c r="C233" t="s">
        <v>214</v>
      </c>
      <c r="I233" s="6">
        <v>0.86</v>
      </c>
      <c r="J233" s="6">
        <v>0.91</v>
      </c>
      <c r="K233" s="6">
        <v>1.55</v>
      </c>
      <c r="L233" s="6">
        <v>1.58</v>
      </c>
      <c r="M233" s="6">
        <v>1.48</v>
      </c>
      <c r="N233" s="6">
        <v>0.46</v>
      </c>
      <c r="O233" s="6">
        <v>1.4</v>
      </c>
      <c r="P233" s="6">
        <v>1.1100000000000001</v>
      </c>
      <c r="Q233" s="6">
        <v>0.98</v>
      </c>
      <c r="R233" s="6">
        <v>0.96</v>
      </c>
      <c r="S233" s="6">
        <v>0.31</v>
      </c>
      <c r="T233" s="6">
        <v>0.24</v>
      </c>
      <c r="U233" s="6">
        <v>0.22</v>
      </c>
      <c r="V233" s="6">
        <v>0.35</v>
      </c>
      <c r="W233" s="6">
        <v>0.38</v>
      </c>
      <c r="X233" s="6">
        <v>0.56000000000000005</v>
      </c>
      <c r="Y233" s="6">
        <v>-0.18</v>
      </c>
      <c r="Z233" s="6">
        <v>0.05</v>
      </c>
    </row>
    <row r="234" spans="3:26" ht="15.5" x14ac:dyDescent="0.35">
      <c r="C234" t="s">
        <v>215</v>
      </c>
      <c r="I234" s="6">
        <v>35.08</v>
      </c>
      <c r="J234" s="6">
        <v>32.85</v>
      </c>
      <c r="K234" s="6">
        <v>32.18</v>
      </c>
      <c r="L234" s="6">
        <v>31.65</v>
      </c>
      <c r="M234" s="6">
        <v>36.46</v>
      </c>
      <c r="N234" s="6">
        <v>212.38</v>
      </c>
      <c r="O234" s="6">
        <v>8.57</v>
      </c>
      <c r="P234" s="6">
        <v>10.82</v>
      </c>
      <c r="Q234" s="6">
        <v>12.3</v>
      </c>
      <c r="R234" s="6">
        <v>13.49</v>
      </c>
      <c r="S234" s="6">
        <v>28.89</v>
      </c>
      <c r="T234" s="6">
        <v>59.15</v>
      </c>
      <c r="U234" s="6">
        <v>66.75</v>
      </c>
      <c r="V234" s="6">
        <v>60.83</v>
      </c>
      <c r="W234" s="6">
        <v>50.03</v>
      </c>
      <c r="X234" s="6">
        <v>42.93</v>
      </c>
      <c r="Y234" s="6">
        <v>-54.69</v>
      </c>
      <c r="Z234" s="6">
        <v>103.28</v>
      </c>
    </row>
    <row r="235" spans="3:26" ht="15.5" x14ac:dyDescent="0.35">
      <c r="C235" t="s">
        <v>216</v>
      </c>
    </row>
    <row r="236" spans="3:26" ht="15.5" x14ac:dyDescent="0.35">
      <c r="C236" t="s">
        <v>217</v>
      </c>
    </row>
    <row r="237" spans="3:26" ht="15.5" x14ac:dyDescent="0.35">
      <c r="C237" t="s">
        <v>25</v>
      </c>
    </row>
    <row r="238" spans="3:26" ht="15.5" x14ac:dyDescent="0.35">
      <c r="C238" t="s">
        <v>22</v>
      </c>
    </row>
    <row r="239" spans="3:26" ht="15.5" x14ac:dyDescent="0.35">
      <c r="C239" t="s">
        <v>218</v>
      </c>
    </row>
    <row r="240" spans="3:26" ht="15.5" x14ac:dyDescent="0.35">
      <c r="C240" t="s">
        <v>219</v>
      </c>
      <c r="I240" s="5">
        <v>580000000000</v>
      </c>
      <c r="J240" s="5">
        <v>201000000000</v>
      </c>
      <c r="K240" s="5">
        <v>-342000000000</v>
      </c>
      <c r="L240" s="5">
        <v>-602000000000</v>
      </c>
      <c r="M240" s="5">
        <v>631000000000</v>
      </c>
      <c r="N240" s="5">
        <v>-1967000000000</v>
      </c>
      <c r="O240" s="5">
        <v>-1287000000000</v>
      </c>
      <c r="P240" s="5">
        <v>879000000000</v>
      </c>
      <c r="Q240" s="5">
        <v>478000000000</v>
      </c>
      <c r="R240" s="5">
        <v>-765000000000</v>
      </c>
      <c r="S240" s="5">
        <v>-734000000000</v>
      </c>
      <c r="T240" s="5">
        <v>142000000000</v>
      </c>
      <c r="U240" s="5">
        <v>-295000000000</v>
      </c>
      <c r="V240" s="5">
        <v>64000000000</v>
      </c>
      <c r="W240" s="5">
        <v>503000000000</v>
      </c>
      <c r="X240" s="5">
        <v>-151000000000</v>
      </c>
      <c r="Y240" s="5">
        <v>-153000000000</v>
      </c>
      <c r="Z240" s="5">
        <v>-7000000000</v>
      </c>
    </row>
    <row r="241" spans="2:26" ht="15.5" x14ac:dyDescent="0.35">
      <c r="C241" t="s">
        <v>220</v>
      </c>
      <c r="I241" s="5">
        <v>-9000000000</v>
      </c>
      <c r="J241" s="5">
        <v>-3000000000</v>
      </c>
      <c r="K241" s="5">
        <v>-2000000000</v>
      </c>
      <c r="L241" s="5">
        <v>-7000000000</v>
      </c>
      <c r="M241" s="5">
        <v>-8000000000</v>
      </c>
      <c r="N241" s="5">
        <v>-17000000000</v>
      </c>
      <c r="O241" s="5">
        <v>-21000000000</v>
      </c>
      <c r="P241" s="5">
        <v>-42000000000</v>
      </c>
      <c r="Q241" s="5">
        <v>-32000000000</v>
      </c>
      <c r="R241" s="5">
        <v>-14000000000</v>
      </c>
      <c r="S241" s="5">
        <v>-2000000000</v>
      </c>
      <c r="T241" s="5">
        <v>-5000000000</v>
      </c>
      <c r="U241" s="5">
        <v>-13000000000</v>
      </c>
      <c r="V241" s="5">
        <v>-31000000000</v>
      </c>
      <c r="W241" s="5">
        <v>-243000000000</v>
      </c>
      <c r="X241" s="5">
        <v>-60000000000</v>
      </c>
      <c r="Y241" s="5">
        <v>-16000000000</v>
      </c>
      <c r="Z241" s="5">
        <v>-2000000000</v>
      </c>
    </row>
    <row r="242" spans="2:26" ht="15.5" x14ac:dyDescent="0.35">
      <c r="C242" t="s">
        <v>14</v>
      </c>
      <c r="I242" s="5">
        <v>571000000000</v>
      </c>
      <c r="J242" s="5">
        <v>198000000000</v>
      </c>
      <c r="K242" s="5">
        <v>-344000000000</v>
      </c>
      <c r="L242" s="5">
        <v>-609000000000</v>
      </c>
      <c r="M242" s="5">
        <v>623000000000</v>
      </c>
      <c r="N242" s="5">
        <v>-1984000000000</v>
      </c>
      <c r="O242" s="5">
        <v>-1308000000000</v>
      </c>
      <c r="P242" s="5">
        <v>837000000000</v>
      </c>
      <c r="Q242" s="5">
        <v>446000000000</v>
      </c>
      <c r="R242" s="5">
        <v>-779000000000</v>
      </c>
      <c r="S242" s="5">
        <v>-737000000000</v>
      </c>
      <c r="T242" s="5">
        <v>138000000000</v>
      </c>
      <c r="U242" s="5">
        <v>-308000000000</v>
      </c>
      <c r="V242" s="5">
        <v>33000000000</v>
      </c>
      <c r="W242" s="5">
        <v>260000000000</v>
      </c>
      <c r="X242" s="5">
        <v>-211000000000</v>
      </c>
      <c r="Y242" s="5">
        <v>-169000000000</v>
      </c>
      <c r="Z242" s="5">
        <v>-9000000000</v>
      </c>
    </row>
    <row r="243" spans="2:26" ht="15.5" x14ac:dyDescent="0.35">
      <c r="C243" t="s">
        <v>16</v>
      </c>
      <c r="I243" s="6">
        <v>11.01</v>
      </c>
      <c r="J243" s="6">
        <v>3.81</v>
      </c>
      <c r="K243" s="6">
        <v>-6.64</v>
      </c>
      <c r="L243" s="6">
        <v>-11.74</v>
      </c>
      <c r="M243" s="5">
        <v>12</v>
      </c>
      <c r="N243" s="6">
        <v>-309.52</v>
      </c>
      <c r="O243" s="6">
        <v>-20.41</v>
      </c>
      <c r="P243" s="6">
        <v>13.06</v>
      </c>
      <c r="Q243" s="6">
        <v>6.96</v>
      </c>
      <c r="R243" s="6">
        <v>-12.15</v>
      </c>
      <c r="S243" s="6">
        <v>-68.52</v>
      </c>
      <c r="T243" s="6">
        <v>12.79</v>
      </c>
      <c r="U243" s="6">
        <v>-28.63</v>
      </c>
      <c r="V243" s="6">
        <v>3.07</v>
      </c>
      <c r="W243" s="6">
        <v>28.11</v>
      </c>
      <c r="X243" s="6">
        <v>-35.380000000000003</v>
      </c>
      <c r="Y243" s="6">
        <v>-197.37</v>
      </c>
      <c r="Z243" s="6">
        <v>-9.9600000000000009</v>
      </c>
    </row>
    <row r="245" spans="2:26" ht="15.5" x14ac:dyDescent="0.35">
      <c r="B245" t="s">
        <v>221</v>
      </c>
      <c r="C245" t="s">
        <v>222</v>
      </c>
      <c r="D245" s="5">
        <v>4000000000</v>
      </c>
      <c r="E245" s="5">
        <v>42000000000</v>
      </c>
      <c r="F245" s="5">
        <v>4000000000</v>
      </c>
      <c r="G245" s="5">
        <v>3000000000</v>
      </c>
      <c r="H245" s="5">
        <v>17000000000</v>
      </c>
      <c r="I245" s="5">
        <v>53000000000</v>
      </c>
      <c r="J245" s="5">
        <v>39000000000</v>
      </c>
      <c r="K245" s="5">
        <v>27000000000</v>
      </c>
      <c r="L245" s="5">
        <v>-239000000000</v>
      </c>
      <c r="M245" s="5">
        <v>-265000000000</v>
      </c>
      <c r="N245" s="5">
        <v>-308000000000</v>
      </c>
      <c r="O245" s="5">
        <v>-138000000000</v>
      </c>
      <c r="P245" s="5">
        <v>-100000000000</v>
      </c>
      <c r="Q245" s="5">
        <v>-76000000000</v>
      </c>
    </row>
    <row r="246" spans="2:26" ht="15.5" x14ac:dyDescent="0.35">
      <c r="C246" t="s">
        <v>223</v>
      </c>
      <c r="H246" s="5">
        <v>53000000000</v>
      </c>
      <c r="I246" s="5">
        <v>53000000000</v>
      </c>
      <c r="J246" s="5">
        <v>39000000000</v>
      </c>
      <c r="K246" s="5">
        <v>27000000000</v>
      </c>
      <c r="L246" s="5">
        <v>-239000000000</v>
      </c>
      <c r="M246" s="5">
        <v>-265000000000</v>
      </c>
      <c r="N246" s="5">
        <v>-308000000000</v>
      </c>
      <c r="O246" s="5">
        <v>-138000000000</v>
      </c>
      <c r="P246" s="5">
        <v>-100000000000</v>
      </c>
      <c r="Q246" s="5">
        <v>-76000000000</v>
      </c>
    </row>
    <row r="247" spans="2:26" ht="15.5" x14ac:dyDescent="0.35">
      <c r="C247" t="s">
        <v>56</v>
      </c>
      <c r="D247" s="6">
        <v>0.08</v>
      </c>
      <c r="E247" s="6">
        <v>0.81</v>
      </c>
      <c r="F247" s="6">
        <v>0.08</v>
      </c>
      <c r="G247" s="6">
        <v>0.05</v>
      </c>
      <c r="H247" s="6">
        <v>0.34</v>
      </c>
      <c r="I247" s="6">
        <v>1.01</v>
      </c>
      <c r="J247" s="6">
        <v>0.76</v>
      </c>
      <c r="K247" s="6">
        <v>0.51</v>
      </c>
      <c r="L247" s="6">
        <v>-4.6100000000000003</v>
      </c>
      <c r="M247" s="6">
        <v>-5.1100000000000003</v>
      </c>
      <c r="N247" s="6">
        <v>-5.94</v>
      </c>
      <c r="O247" s="6">
        <v>-2.65</v>
      </c>
      <c r="P247" s="6">
        <v>-1.93</v>
      </c>
      <c r="Q247" s="6">
        <v>-1.47</v>
      </c>
    </row>
    <row r="248" spans="2:26" ht="15.5" x14ac:dyDescent="0.35">
      <c r="C248" t="s">
        <v>226</v>
      </c>
      <c r="H248" s="6">
        <v>1.03</v>
      </c>
      <c r="I248" s="6">
        <v>1.01</v>
      </c>
      <c r="J248" s="6">
        <v>0.76</v>
      </c>
      <c r="K248" s="6">
        <v>0.51</v>
      </c>
      <c r="L248" s="6">
        <v>-4.6100000000000003</v>
      </c>
      <c r="M248" s="6">
        <v>-5.1100000000000003</v>
      </c>
      <c r="N248" s="6">
        <v>-5.94</v>
      </c>
      <c r="O248" s="6">
        <v>-2.65</v>
      </c>
      <c r="P248" s="6">
        <v>-1.93</v>
      </c>
      <c r="Q248" s="6">
        <v>-1.47</v>
      </c>
    </row>
    <row r="249" spans="2:26" ht="15.5" x14ac:dyDescent="0.35">
      <c r="C249" t="s">
        <v>229</v>
      </c>
      <c r="D249" s="5">
        <v>178000000000</v>
      </c>
      <c r="E249" s="5">
        <v>166000000000</v>
      </c>
      <c r="F249" s="5">
        <v>147000000000</v>
      </c>
      <c r="G249" s="5">
        <v>131000000000</v>
      </c>
      <c r="H249" s="5">
        <v>712000000000</v>
      </c>
      <c r="I249" s="5">
        <v>570000000000</v>
      </c>
      <c r="J249" s="5">
        <v>492000000000</v>
      </c>
      <c r="K249" s="5">
        <v>453000000000</v>
      </c>
      <c r="L249" s="5">
        <v>460000000000</v>
      </c>
      <c r="M249" s="5">
        <v>310000000000</v>
      </c>
      <c r="N249" s="5">
        <v>372000000000</v>
      </c>
      <c r="O249" s="5">
        <v>554000000000</v>
      </c>
      <c r="P249" s="5">
        <v>572000000000</v>
      </c>
      <c r="Q249" s="5">
        <v>529000000000</v>
      </c>
    </row>
    <row r="250" spans="2:26" ht="15.5" x14ac:dyDescent="0.35">
      <c r="C250" t="s">
        <v>230</v>
      </c>
      <c r="H250" s="5">
        <v>623000000000</v>
      </c>
      <c r="I250" s="5">
        <v>570000000000</v>
      </c>
      <c r="J250" s="5">
        <v>492000000000</v>
      </c>
      <c r="K250" s="5">
        <v>453000000000</v>
      </c>
      <c r="L250" s="5">
        <v>460000000000</v>
      </c>
      <c r="M250" s="5">
        <v>310000000000</v>
      </c>
      <c r="N250" s="5">
        <v>372000000000</v>
      </c>
      <c r="O250" s="5">
        <v>554000000000</v>
      </c>
      <c r="P250" s="5">
        <v>572000000000</v>
      </c>
      <c r="Q250" s="5">
        <v>529000000000</v>
      </c>
    </row>
    <row r="251" spans="2:26" ht="15.5" x14ac:dyDescent="0.35">
      <c r="C251" t="s">
        <v>234</v>
      </c>
      <c r="I251" s="6">
        <v>65.599999999999994</v>
      </c>
    </row>
    <row r="252" spans="2:26" ht="15.5" x14ac:dyDescent="0.35">
      <c r="C252" t="s">
        <v>235</v>
      </c>
      <c r="I252" s="6">
        <v>21.37</v>
      </c>
    </row>
    <row r="253" spans="2:26" ht="15.5" x14ac:dyDescent="0.35">
      <c r="C253" t="s">
        <v>237</v>
      </c>
      <c r="I253" s="6">
        <v>7.5</v>
      </c>
    </row>
    <row r="254" spans="2:26" ht="15.5" x14ac:dyDescent="0.35">
      <c r="C254" t="s">
        <v>238</v>
      </c>
      <c r="I254" s="6">
        <v>4.6799999999999994E-2</v>
      </c>
    </row>
    <row r="255" spans="2:26" ht="15.5" x14ac:dyDescent="0.35">
      <c r="C255" t="s">
        <v>239</v>
      </c>
      <c r="I255" s="6">
        <v>1.83</v>
      </c>
    </row>
    <row r="256" spans="2:26" ht="15.5" x14ac:dyDescent="0.35">
      <c r="C256" t="s">
        <v>240</v>
      </c>
      <c r="I256" s="6">
        <v>0.6</v>
      </c>
    </row>
    <row r="257" spans="3:9" ht="15.5" x14ac:dyDescent="0.35">
      <c r="C257" t="s">
        <v>241</v>
      </c>
      <c r="I257" s="6">
        <v>2.65</v>
      </c>
    </row>
    <row r="258" spans="3:9" ht="15.5" x14ac:dyDescent="0.35">
      <c r="C258" t="s">
        <v>242</v>
      </c>
      <c r="I258" s="6">
        <v>2.67</v>
      </c>
    </row>
    <row r="259" spans="3:9" ht="15.5" x14ac:dyDescent="0.35">
      <c r="C259" t="s">
        <v>243</v>
      </c>
      <c r="I259" s="6">
        <v>14.7</v>
      </c>
    </row>
    <row r="260" spans="3:9" ht="15.5" x14ac:dyDescent="0.35">
      <c r="C260" t="s">
        <v>244</v>
      </c>
      <c r="I260" s="6">
        <v>11.53</v>
      </c>
    </row>
    <row r="261" spans="3:9" ht="15.5" x14ac:dyDescent="0.35">
      <c r="C261" t="s">
        <v>245</v>
      </c>
      <c r="I261" s="6">
        <v>0.65</v>
      </c>
    </row>
    <row r="262" spans="3:9" ht="15.5" x14ac:dyDescent="0.35">
      <c r="C262" t="s">
        <v>246</v>
      </c>
      <c r="I262" s="6">
        <v>-0.54</v>
      </c>
    </row>
    <row r="263" spans="3:9" ht="15.5" x14ac:dyDescent="0.35">
      <c r="C263" t="s">
        <v>248</v>
      </c>
      <c r="I263" s="6">
        <v>1.03</v>
      </c>
    </row>
    <row r="264" spans="3:9" ht="15.5" x14ac:dyDescent="0.35">
      <c r="C264" t="s">
        <v>249</v>
      </c>
      <c r="I264" s="6">
        <v>0.34</v>
      </c>
    </row>
    <row r="265" spans="3:9" ht="15.5" x14ac:dyDescent="0.35">
      <c r="C265" t="s">
        <v>250</v>
      </c>
      <c r="I265" s="6">
        <v>12.01</v>
      </c>
    </row>
    <row r="266" spans="3:9" ht="15.5" x14ac:dyDescent="0.35">
      <c r="C266" t="s">
        <v>251</v>
      </c>
      <c r="D266" s="6">
        <v>2.86</v>
      </c>
    </row>
    <row r="267" spans="3:9" ht="15.5" x14ac:dyDescent="0.35">
      <c r="C267" t="s">
        <v>252</v>
      </c>
      <c r="I267" s="6">
        <v>36.549999999999997</v>
      </c>
    </row>
    <row r="268" spans="3:9" ht="15.5" x14ac:dyDescent="0.35">
      <c r="C268" t="s">
        <v>253</v>
      </c>
      <c r="I268" s="6">
        <v>8.24</v>
      </c>
    </row>
    <row r="269" spans="3:9" ht="15.5" x14ac:dyDescent="0.35">
      <c r="C269" t="s">
        <v>256</v>
      </c>
      <c r="D269" s="6">
        <v>4.33</v>
      </c>
    </row>
    <row r="270" spans="3:9" ht="15.5" x14ac:dyDescent="0.35">
      <c r="C270" t="s">
        <v>257</v>
      </c>
      <c r="D270" s="6">
        <v>5.33</v>
      </c>
    </row>
    <row r="271" spans="3:9" ht="15.5" x14ac:dyDescent="0.35">
      <c r="C271" t="s">
        <v>12</v>
      </c>
      <c r="D271" s="5">
        <v>-367000000000</v>
      </c>
    </row>
    <row r="272" spans="3:9" ht="15.5" x14ac:dyDescent="0.35">
      <c r="C272" t="s">
        <v>259</v>
      </c>
      <c r="I272" s="6">
        <v>-0.61</v>
      </c>
    </row>
    <row r="273" spans="3:9" ht="15.5" x14ac:dyDescent="0.35">
      <c r="C273" t="s">
        <v>260</v>
      </c>
      <c r="I273" s="6">
        <v>5.3E-3</v>
      </c>
    </row>
    <row r="274" spans="3:9" ht="15.5" x14ac:dyDescent="0.35">
      <c r="C274" t="s">
        <v>261</v>
      </c>
      <c r="I274" s="6">
        <v>2.8199999999999999E-2</v>
      </c>
    </row>
    <row r="275" spans="3:9" ht="15.5" x14ac:dyDescent="0.35">
      <c r="C275" t="s">
        <v>262</v>
      </c>
      <c r="I275" s="6">
        <v>6.7000000000000002E-3</v>
      </c>
    </row>
    <row r="276" spans="3:9" ht="15.5" x14ac:dyDescent="0.35">
      <c r="C276" t="s">
        <v>263</v>
      </c>
      <c r="I276" s="6">
        <v>3.3099999999999997E-2</v>
      </c>
    </row>
    <row r="277" spans="3:9" ht="15.5" x14ac:dyDescent="0.35">
      <c r="C277" t="s">
        <v>269</v>
      </c>
      <c r="I277" s="6">
        <v>0.06</v>
      </c>
    </row>
    <row r="278" spans="3:9" ht="15.5" x14ac:dyDescent="0.35">
      <c r="C278" t="s">
        <v>52</v>
      </c>
      <c r="I278" s="5">
        <v>1141000000000</v>
      </c>
    </row>
    <row r="279" spans="3:9" ht="15.5" x14ac:dyDescent="0.35">
      <c r="C279" t="s">
        <v>271</v>
      </c>
      <c r="I279" s="5">
        <v>993000000000</v>
      </c>
    </row>
    <row r="280" spans="3:9" ht="15.5" x14ac:dyDescent="0.35">
      <c r="C280" t="s">
        <v>272</v>
      </c>
      <c r="I280" s="5">
        <v>51870000000</v>
      </c>
    </row>
    <row r="281" spans="3:9" ht="15.5" x14ac:dyDescent="0.35">
      <c r="C281" t="s">
        <v>273</v>
      </c>
      <c r="I281" s="6">
        <v>0.34179999999999999</v>
      </c>
    </row>
    <row r="282" spans="3:9" ht="15.5" x14ac:dyDescent="0.35">
      <c r="C282" t="s">
        <v>274</v>
      </c>
      <c r="D282" s="6">
        <v>0.32369999999999999</v>
      </c>
    </row>
    <row r="283" spans="3:9" ht="15.5" x14ac:dyDescent="0.35">
      <c r="C283" t="s">
        <v>275</v>
      </c>
      <c r="D283" s="6">
        <v>6.3299999999999995E-2</v>
      </c>
    </row>
    <row r="284" spans="3:9" ht="15.5" x14ac:dyDescent="0.35">
      <c r="C284" t="s">
        <v>276</v>
      </c>
      <c r="D284" s="6">
        <v>2.4399999999999998E-2</v>
      </c>
    </row>
    <row r="285" spans="3:9" ht="15.5" x14ac:dyDescent="0.35">
      <c r="C285" t="s">
        <v>277</v>
      </c>
      <c r="D285" s="6">
        <v>0.41979999999999995</v>
      </c>
    </row>
    <row r="286" spans="3:9" ht="15.5" x14ac:dyDescent="0.35">
      <c r="C286" t="s">
        <v>278</v>
      </c>
      <c r="D286" s="6">
        <v>0.2235</v>
      </c>
    </row>
    <row r="287" spans="3:9" ht="15.5" x14ac:dyDescent="0.35">
      <c r="C287" t="s">
        <v>279</v>
      </c>
      <c r="D287" s="6">
        <v>0.25579999999999997</v>
      </c>
    </row>
    <row r="288" spans="3:9" ht="15.5" x14ac:dyDescent="0.35">
      <c r="C288" t="s">
        <v>286</v>
      </c>
      <c r="I288" s="5">
        <v>5</v>
      </c>
    </row>
    <row r="289" spans="3:9" ht="15.5" x14ac:dyDescent="0.35">
      <c r="C289" t="s">
        <v>899</v>
      </c>
      <c r="I289" s="6">
        <v>0.67</v>
      </c>
    </row>
    <row r="290" spans="3:9" ht="15.5" x14ac:dyDescent="0.35">
      <c r="C290" t="s">
        <v>287</v>
      </c>
      <c r="I290" s="6">
        <v>0.21</v>
      </c>
    </row>
    <row r="291" spans="3:9" ht="15.5" x14ac:dyDescent="0.35">
      <c r="C291" t="s">
        <v>288</v>
      </c>
      <c r="I291" s="6">
        <v>0.53</v>
      </c>
    </row>
    <row r="292" spans="3:9" ht="15.5" x14ac:dyDescent="0.35">
      <c r="C292" t="s">
        <v>289</v>
      </c>
      <c r="I292" s="6">
        <v>0.38</v>
      </c>
    </row>
    <row r="293" spans="3:9" ht="15.5" x14ac:dyDescent="0.35">
      <c r="C293" t="s">
        <v>290</v>
      </c>
      <c r="I293" s="6">
        <v>0.21</v>
      </c>
    </row>
    <row r="294" spans="3:9" ht="15.5" x14ac:dyDescent="0.35">
      <c r="C294" t="s">
        <v>291</v>
      </c>
      <c r="I294" s="6">
        <v>0.42</v>
      </c>
    </row>
    <row r="295" spans="3:9" ht="15.5" x14ac:dyDescent="0.35">
      <c r="C295" t="s">
        <v>292</v>
      </c>
      <c r="I295" s="6">
        <v>0.75</v>
      </c>
    </row>
    <row r="296" spans="3:9" ht="15.5" x14ac:dyDescent="0.35">
      <c r="C296" t="s">
        <v>293</v>
      </c>
      <c r="I296" s="6">
        <v>0.47</v>
      </c>
    </row>
    <row r="297" spans="3:9" ht="15.5" x14ac:dyDescent="0.35">
      <c r="C297" t="s">
        <v>294</v>
      </c>
      <c r="I297" s="5">
        <v>623000000000</v>
      </c>
    </row>
    <row r="298" spans="3:9" ht="15.5" x14ac:dyDescent="0.35">
      <c r="C298" t="s">
        <v>295</v>
      </c>
      <c r="I298" s="5">
        <v>209000000000</v>
      </c>
    </row>
    <row r="299" spans="3:9" ht="15.5" x14ac:dyDescent="0.35">
      <c r="C299" t="s">
        <v>296</v>
      </c>
      <c r="I299" s="5">
        <v>86000000000</v>
      </c>
    </row>
    <row r="300" spans="3:9" ht="15.5" x14ac:dyDescent="0.35">
      <c r="C300" t="s">
        <v>297</v>
      </c>
      <c r="I300" s="5">
        <v>53000000000</v>
      </c>
    </row>
    <row r="301" spans="3:9" ht="15.5" x14ac:dyDescent="0.35">
      <c r="C301" t="s">
        <v>298</v>
      </c>
      <c r="D301" s="5">
        <v>148000000000</v>
      </c>
    </row>
    <row r="302" spans="3:9" ht="15.5" x14ac:dyDescent="0.35">
      <c r="C302" t="s">
        <v>299</v>
      </c>
      <c r="D302" s="5">
        <v>10108000000000</v>
      </c>
    </row>
    <row r="303" spans="3:9" ht="15.5" x14ac:dyDescent="0.35">
      <c r="C303" t="s">
        <v>300</v>
      </c>
      <c r="D303" s="5">
        <v>8212000000000</v>
      </c>
    </row>
    <row r="304" spans="3:9" ht="15.5" x14ac:dyDescent="0.35">
      <c r="C304" t="s">
        <v>205</v>
      </c>
      <c r="I304" s="5">
        <v>1896000000000</v>
      </c>
    </row>
    <row r="305" spans="3:9" ht="15.5" x14ac:dyDescent="0.35">
      <c r="C305" t="s">
        <v>301</v>
      </c>
      <c r="I305" s="5">
        <v>1896000000000</v>
      </c>
    </row>
    <row r="306" spans="3:9" ht="15.5" x14ac:dyDescent="0.35">
      <c r="C306" t="s">
        <v>302</v>
      </c>
      <c r="I306" s="5">
        <v>431000000000</v>
      </c>
    </row>
    <row r="307" spans="3:9" ht="15.5" x14ac:dyDescent="0.35">
      <c r="C307" t="s">
        <v>303</v>
      </c>
      <c r="I307" s="5">
        <v>-5000000000</v>
      </c>
    </row>
    <row r="308" spans="3:9" ht="15.5" x14ac:dyDescent="0.35">
      <c r="C308" t="s">
        <v>304</v>
      </c>
      <c r="I308" s="5">
        <v>887000000000</v>
      </c>
    </row>
    <row r="309" spans="3:9" ht="15.5" x14ac:dyDescent="0.35">
      <c r="C309" t="s">
        <v>305</v>
      </c>
      <c r="I309" s="5">
        <v>-4000000000</v>
      </c>
    </row>
    <row r="310" spans="3:9" ht="15.5" x14ac:dyDescent="0.35">
      <c r="C310" t="s">
        <v>306</v>
      </c>
      <c r="I310" s="5">
        <v>428000000000</v>
      </c>
    </row>
  </sheetData>
  <pageMargins left="0.7" right="0.7" top="0.75" bottom="0.75" header="0.3" footer="0.3"/>
  <ignoredErrors>
    <ignoredError sqref="A1:Z311" numberStoredAsText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X3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2383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2384</v>
      </c>
      <c r="D2" s="2" vm="661">
        <f ca="1">IFERROR(_xlfn.STOCKHISTORY("XIDX:" &amp; $C$1, D3, , 0, 0, 1), "Libur")</f>
        <v>103</v>
      </c>
      <c r="H2" s="2" t="e" vm="2">
        <f>_FV(C2,"Price")</f>
        <v>#VALUE!</v>
      </c>
      <c r="I2" s="2" vm="662">
        <f t="shared" ref="I2:X2" ca="1" si="0">IFERROR(_xlfn.STOCKHISTORY("XIDX:" &amp; $C$1, I1, , 0, 0, 1), "Libur")</f>
        <v>111</v>
      </c>
      <c r="J2" s="2" vm="377">
        <f t="shared" ca="1" si="0"/>
        <v>101</v>
      </c>
      <c r="K2" s="2" vm="663">
        <f t="shared" ca="1" si="0"/>
        <v>137</v>
      </c>
      <c r="L2" s="2" vm="664">
        <f t="shared" ca="1" si="0"/>
        <v>133</v>
      </c>
      <c r="M2" s="2" vm="324">
        <f t="shared" ca="1" si="0"/>
        <v>112</v>
      </c>
      <c r="N2" s="2" vm="310">
        <f t="shared" ca="1" si="0"/>
        <v>180</v>
      </c>
      <c r="O2" s="2" vm="489">
        <f t="shared" ca="1" si="0"/>
        <v>216</v>
      </c>
      <c r="P2" s="2" vm="665">
        <f t="shared" ca="1" si="0"/>
        <v>208</v>
      </c>
      <c r="Q2" s="2" vm="242">
        <f t="shared" ca="1" si="0"/>
        <v>250</v>
      </c>
      <c r="R2" s="2" vm="666">
        <f t="shared" ca="1" si="0"/>
        <v>254</v>
      </c>
      <c r="S2" s="2" vm="392">
        <f t="shared" ca="1" si="0"/>
        <v>294</v>
      </c>
      <c r="T2" s="2" vm="667">
        <f t="shared" ca="1" si="0"/>
        <v>730</v>
      </c>
      <c r="U2" s="2" vm="400">
        <f t="shared" ca="1" si="0"/>
        <v>445</v>
      </c>
      <c r="V2" s="2" vm="360">
        <f t="shared" ca="1" si="0"/>
        <v>680</v>
      </c>
      <c r="W2" s="2" t="str">
        <f t="shared" ca="1" si="0"/>
        <v>Libur</v>
      </c>
      <c r="X2" s="2" t="str">
        <f t="shared" ca="1" si="0"/>
        <v>Libur</v>
      </c>
    </row>
    <row r="3" spans="1:24" ht="15.5" x14ac:dyDescent="0.35">
      <c r="D3" s="1">
        <v>46111</v>
      </c>
    </row>
    <row r="4" spans="1:24" ht="15.5" x14ac:dyDescent="0.35">
      <c r="B4" t="s">
        <v>4</v>
      </c>
      <c r="C4" t="s">
        <v>5</v>
      </c>
      <c r="D4" s="2">
        <f>IFERROR(INDEX(D51:D500,MATCH($C$4,$C$51:$C$500,0)),"")</f>
        <v>89516140596</v>
      </c>
      <c r="H4" s="2">
        <f>IFERROR(SUM(D4:G4)*(4/MAX(1,COUNT(D4:G4))),"")</f>
        <v>358064562384</v>
      </c>
      <c r="I4" s="2">
        <f t="shared" ref="I4:X4" si="1">IFERROR(INDEX(I51:I500,MATCH($C$4,$C$51:$C$500,0)),"")</f>
        <v>427125502526</v>
      </c>
      <c r="J4" s="2">
        <f t="shared" si="1"/>
        <v>457589770772</v>
      </c>
      <c r="K4" s="2">
        <f t="shared" si="1"/>
        <v>544314875513</v>
      </c>
      <c r="L4" s="2">
        <f t="shared" si="1"/>
        <v>542834010731</v>
      </c>
      <c r="M4" s="2">
        <f t="shared" si="1"/>
        <v>229835755986</v>
      </c>
      <c r="N4" s="2">
        <f t="shared" si="1"/>
        <v>242320700845</v>
      </c>
      <c r="O4" s="2">
        <f t="shared" si="1"/>
        <v>950545546999</v>
      </c>
      <c r="P4" s="2">
        <f t="shared" si="1"/>
        <v>962801481480</v>
      </c>
      <c r="Q4" s="2">
        <f t="shared" si="1"/>
        <v>1006096715440</v>
      </c>
      <c r="R4" s="2">
        <f t="shared" si="1"/>
        <v>824408087980</v>
      </c>
      <c r="S4" s="2">
        <f t="shared" si="1"/>
        <v>686980990156</v>
      </c>
      <c r="T4" s="2">
        <f t="shared" si="1"/>
        <v>839637332535</v>
      </c>
      <c r="U4" s="2">
        <f t="shared" si="1"/>
        <v>1323915722978</v>
      </c>
      <c r="V4" s="2">
        <f t="shared" si="1"/>
        <v>965113274649</v>
      </c>
      <c r="W4" s="2">
        <f t="shared" si="1"/>
        <v>475956741240</v>
      </c>
      <c r="X4" s="2">
        <f t="shared" si="1"/>
        <v>232229035486</v>
      </c>
    </row>
    <row r="5" spans="1:24" ht="15.5" x14ac:dyDescent="0.35">
      <c r="B5" t="s">
        <v>6</v>
      </c>
      <c r="C5" t="s">
        <v>7</v>
      </c>
      <c r="D5" s="2">
        <f>IFERROR(INDEX(D51:D500,MATCH($C$5,$C$51:$C$500,0)),"")</f>
        <v>9257077902</v>
      </c>
      <c r="H5" s="2">
        <f>IFERROR(SUM(D5:G5)*(4/MAX(1,COUNT(D5:G5))),"")</f>
        <v>37028311608</v>
      </c>
      <c r="I5" s="2">
        <f t="shared" ref="I5:X5" si="2">IFERROR(INDEX(I51:I500,MATCH($C$5,$C$51:$C$500,0)),"")</f>
        <v>29756489195</v>
      </c>
      <c r="J5" s="2">
        <f t="shared" si="2"/>
        <v>58382864195</v>
      </c>
      <c r="K5" s="2">
        <f t="shared" si="2"/>
        <v>39152502541</v>
      </c>
      <c r="L5" s="2">
        <f t="shared" si="2"/>
        <v>34626631690</v>
      </c>
      <c r="M5" s="2">
        <f t="shared" si="2"/>
        <v>-62718810751</v>
      </c>
      <c r="N5" s="2">
        <f t="shared" si="2"/>
        <v>-112050255014</v>
      </c>
      <c r="O5" s="2">
        <f t="shared" si="2"/>
        <v>381205195313</v>
      </c>
      <c r="P5" s="2">
        <f t="shared" si="2"/>
        <v>420370818463</v>
      </c>
      <c r="Q5" s="2">
        <f t="shared" si="2"/>
        <v>481664439858</v>
      </c>
      <c r="R5" s="2">
        <f t="shared" si="2"/>
        <v>337997927033</v>
      </c>
      <c r="S5" s="2">
        <f t="shared" si="2"/>
        <v>213842975741</v>
      </c>
      <c r="T5" s="2">
        <f t="shared" si="2"/>
        <v>390959724554</v>
      </c>
      <c r="U5" s="2">
        <f t="shared" si="2"/>
        <v>743624331495</v>
      </c>
      <c r="V5" s="2">
        <f t="shared" si="2"/>
        <v>470282836340</v>
      </c>
      <c r="W5" s="2">
        <f t="shared" si="2"/>
        <v>119568828501</v>
      </c>
      <c r="X5" s="2">
        <f t="shared" si="2"/>
        <v>50068198713</v>
      </c>
    </row>
    <row r="6" spans="1:24" ht="15.5" x14ac:dyDescent="0.35">
      <c r="B6" t="s">
        <v>8</v>
      </c>
      <c r="C6" t="s">
        <v>9</v>
      </c>
      <c r="D6" s="2">
        <f>IFERROR(INDEX(D51:D500,MATCH($C$6,$C$51:$C$500,0)),"")</f>
        <v>4465163568919</v>
      </c>
      <c r="H6" s="2">
        <f>IFERROR(INDEX(D6:G6,COUNT(D6:G6)),"")</f>
        <v>4465163568919</v>
      </c>
      <c r="I6" s="2">
        <f t="shared" ref="I6:X6" si="3">IFERROR(INDEX(I51:I500,MATCH($C$6,$C$51:$C$500,0)),"")</f>
        <v>4455911035379</v>
      </c>
      <c r="J6" s="2">
        <f t="shared" si="3"/>
        <v>4426161276401</v>
      </c>
      <c r="K6" s="2">
        <f t="shared" si="3"/>
        <v>4367797819625</v>
      </c>
      <c r="L6" s="2">
        <f t="shared" si="3"/>
        <v>4328504067271</v>
      </c>
      <c r="M6" s="2">
        <f t="shared" si="3"/>
        <v>4293897345417</v>
      </c>
      <c r="N6" s="2">
        <f t="shared" si="3"/>
        <v>4356657103651</v>
      </c>
      <c r="O6" s="2">
        <f t="shared" si="3"/>
        <v>4468749285275</v>
      </c>
      <c r="P6" s="2">
        <f t="shared" si="3"/>
        <v>4171994244591</v>
      </c>
      <c r="Q6" s="2">
        <f t="shared" si="3"/>
        <v>3848185561449</v>
      </c>
      <c r="R6" s="2">
        <f t="shared" si="3"/>
        <v>3390835762307</v>
      </c>
      <c r="S6" s="2">
        <f t="shared" si="3"/>
        <v>3042155272739</v>
      </c>
      <c r="T6" s="2">
        <f t="shared" si="3"/>
        <v>2849501198764</v>
      </c>
      <c r="U6" s="2">
        <f t="shared" si="3"/>
        <v>2476819586729</v>
      </c>
      <c r="V6" s="2">
        <f t="shared" si="3"/>
        <v>1770110572329</v>
      </c>
      <c r="W6" s="2">
        <f t="shared" si="3"/>
        <v>894866655739</v>
      </c>
      <c r="X6" s="2">
        <f t="shared" si="3"/>
        <v>839512995404</v>
      </c>
    </row>
    <row r="7" spans="1:24" ht="15.5" x14ac:dyDescent="0.35">
      <c r="B7" t="s">
        <v>10</v>
      </c>
      <c r="C7" t="s">
        <v>11</v>
      </c>
      <c r="D7" s="3">
        <f>IFERROR(INDEX(D51:D500,MATCH($C$7,$C$51:$C$500,0))/1000000000,"")</f>
        <v>9.65</v>
      </c>
      <c r="H7" s="3">
        <f>IFERROR(INDEX(D7:G7,COUNT(D7:G7)),"")</f>
        <v>9.65</v>
      </c>
      <c r="I7" s="3">
        <f t="shared" ref="I7:X7" si="4">IFERROR(INDEX(I51:I500,MATCH($C$7,$C$51:$C$500,0))/1000000000,"")</f>
        <v>9.65</v>
      </c>
      <c r="J7" s="3">
        <f t="shared" si="4"/>
        <v>9.65</v>
      </c>
      <c r="K7" s="3">
        <f t="shared" si="4"/>
        <v>9.65</v>
      </c>
      <c r="L7" s="3">
        <f t="shared" si="4"/>
        <v>9.65</v>
      </c>
      <c r="M7" s="3">
        <f t="shared" si="4"/>
        <v>9.65</v>
      </c>
      <c r="N7" s="3">
        <f t="shared" si="4"/>
        <v>9.65</v>
      </c>
      <c r="O7" s="3">
        <f t="shared" si="4"/>
        <v>9.65</v>
      </c>
      <c r="P7" s="3">
        <f t="shared" si="4"/>
        <v>9.65</v>
      </c>
      <c r="Q7" s="3">
        <f t="shared" si="4"/>
        <v>9.65</v>
      </c>
      <c r="R7" s="3">
        <f t="shared" si="4"/>
        <v>9.65</v>
      </c>
      <c r="S7" s="3">
        <f t="shared" si="4"/>
        <v>9.65</v>
      </c>
      <c r="T7" s="3">
        <f t="shared" si="4"/>
        <v>9.65</v>
      </c>
      <c r="U7" s="3">
        <f t="shared" si="4"/>
        <v>9.6300000000000008</v>
      </c>
      <c r="V7" s="3">
        <f t="shared" si="4"/>
        <v>9.36</v>
      </c>
      <c r="W7" s="3">
        <f t="shared" si="4"/>
        <v>7</v>
      </c>
      <c r="X7" s="3">
        <f t="shared" si="4"/>
        <v>7.0000000000000007E-2</v>
      </c>
    </row>
    <row r="8" spans="1:2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67000000000</v>
      </c>
      <c r="H8" s="2">
        <f>IFERROR(INDEX(D8:G8,COUNT(D8:G8)),"")</f>
        <v>67000000000</v>
      </c>
      <c r="I8" s="2">
        <f t="shared" ref="I8:X8" si="5">IFERROR(INDEX(I51:I500,MATCH($C$8,$C$51:$C$500,0)),"")</f>
        <v>166000000000</v>
      </c>
      <c r="J8" s="2">
        <f t="shared" si="5"/>
        <v>44000000000</v>
      </c>
      <c r="K8" s="2">
        <f t="shared" si="5"/>
        <v>48000000000</v>
      </c>
      <c r="L8" s="2">
        <f t="shared" si="5"/>
        <v>43000000000</v>
      </c>
      <c r="M8" s="2">
        <f t="shared" si="5"/>
        <v>-73000000000</v>
      </c>
      <c r="N8" s="2">
        <f t="shared" si="5"/>
        <v>71000000000</v>
      </c>
      <c r="O8" s="2">
        <f t="shared" si="5"/>
        <v>-318000000000</v>
      </c>
      <c r="P8" s="2">
        <f t="shared" si="5"/>
        <v>447000000000</v>
      </c>
      <c r="Q8" s="2">
        <f t="shared" si="5"/>
        <v>129000000000</v>
      </c>
      <c r="R8" s="2">
        <f t="shared" si="5"/>
        <v>-117000000000</v>
      </c>
      <c r="S8" s="2">
        <f t="shared" si="5"/>
        <v>-726000000000</v>
      </c>
      <c r="T8" s="2">
        <f t="shared" si="5"/>
        <v>-8000000000</v>
      </c>
      <c r="U8" s="2">
        <f t="shared" si="5"/>
        <v>-221000000000</v>
      </c>
      <c r="V8" s="2">
        <f t="shared" si="5"/>
        <v>134000000000</v>
      </c>
      <c r="W8" s="2">
        <f t="shared" si="5"/>
        <v>-11000000000</v>
      </c>
      <c r="X8" s="2">
        <f t="shared" si="5"/>
        <v>-39000000000</v>
      </c>
    </row>
    <row r="9" spans="1:24" ht="15.5" x14ac:dyDescent="0.35">
      <c r="A9" t="s">
        <v>15</v>
      </c>
      <c r="C9" t="s">
        <v>16</v>
      </c>
      <c r="D9" s="3">
        <f>IFERROR(INDEX(D51:D500,MATCH("Free cash flow per share (Quarter)",$C$51:$C$500,0)),"")</f>
        <v>6.9</v>
      </c>
      <c r="H9" s="3">
        <f>IFERROR(INDEX(D9:G9,COUNT(D9:G9)),"")</f>
        <v>6.9</v>
      </c>
      <c r="I9" s="3">
        <f t="shared" ref="I9:X9" si="6">IFERROR(INDEX(I51:I500,MATCH($C$9,$C$51:$C$500,0)),"")</f>
        <v>17.21</v>
      </c>
      <c r="J9" s="3">
        <f t="shared" si="6"/>
        <v>4.59</v>
      </c>
      <c r="K9" s="3">
        <f t="shared" si="6"/>
        <v>4.9800000000000004</v>
      </c>
      <c r="L9" s="3">
        <f t="shared" si="6"/>
        <v>4.45</v>
      </c>
      <c r="M9" s="3">
        <f t="shared" si="6"/>
        <v>-7.62</v>
      </c>
      <c r="N9" s="3">
        <f t="shared" si="6"/>
        <v>7.37</v>
      </c>
      <c r="O9" s="3">
        <f t="shared" si="6"/>
        <v>-32.94</v>
      </c>
      <c r="P9" s="3">
        <f t="shared" si="6"/>
        <v>46.38</v>
      </c>
      <c r="Q9" s="3">
        <f t="shared" si="6"/>
        <v>13.41</v>
      </c>
      <c r="R9" s="3">
        <f t="shared" si="6"/>
        <v>-12.09</v>
      </c>
      <c r="S9" s="3">
        <f t="shared" si="6"/>
        <v>-75.239999999999995</v>
      </c>
      <c r="T9" s="3">
        <f t="shared" si="6"/>
        <v>-0.83</v>
      </c>
      <c r="U9" s="3">
        <f t="shared" si="6"/>
        <v>-22.99</v>
      </c>
      <c r="V9" s="3">
        <f t="shared" si="6"/>
        <v>14.35</v>
      </c>
      <c r="W9" s="3">
        <f t="shared" si="6"/>
        <v>-1.56</v>
      </c>
      <c r="X9" s="3">
        <f t="shared" si="6"/>
        <v>-558.83000000000004</v>
      </c>
    </row>
    <row r="10" spans="1:24" ht="15.5" x14ac:dyDescent="0.35">
      <c r="C10" t="s">
        <v>17</v>
      </c>
      <c r="D10" s="3">
        <f ca="1">IFERROR(IF(D9=0,"",D2/D9),"")</f>
        <v>14.927536231884057</v>
      </c>
      <c r="I10" s="3">
        <f t="shared" ref="I10:X10" ca="1" si="7">IFERROR(IF(I9=0,"",I2/I9),"")</f>
        <v>6.4497385241138874</v>
      </c>
      <c r="J10" s="3">
        <f t="shared" ca="1" si="7"/>
        <v>22.004357298474947</v>
      </c>
      <c r="K10" s="3">
        <f t="shared" ca="1" si="7"/>
        <v>27.510040160642568</v>
      </c>
      <c r="L10" s="3">
        <f t="shared" ca="1" si="7"/>
        <v>29.887640449438202</v>
      </c>
      <c r="M10" s="3">
        <f t="shared" ca="1" si="7"/>
        <v>-14.698162729658792</v>
      </c>
      <c r="N10" s="3">
        <f t="shared" ca="1" si="7"/>
        <v>24.423337856173678</v>
      </c>
      <c r="O10" s="3">
        <f t="shared" ca="1" si="7"/>
        <v>-6.557377049180328</v>
      </c>
      <c r="P10" s="3">
        <f t="shared" ca="1" si="7"/>
        <v>4.4846916774471755</v>
      </c>
      <c r="Q10" s="3">
        <f t="shared" ca="1" si="7"/>
        <v>18.642803877703205</v>
      </c>
      <c r="R10" s="3">
        <f t="shared" ca="1" si="7"/>
        <v>-21.009098428453267</v>
      </c>
      <c r="S10" s="3">
        <f t="shared" ca="1" si="7"/>
        <v>-3.9074960127591711</v>
      </c>
      <c r="T10" s="3">
        <f t="shared" ca="1" si="7"/>
        <v>-879.51807228915663</v>
      </c>
      <c r="U10" s="3">
        <f t="shared" ca="1" si="7"/>
        <v>-19.356241844280124</v>
      </c>
      <c r="V10" s="3">
        <f t="shared" ca="1" si="7"/>
        <v>47.386759581881535</v>
      </c>
      <c r="W10" s="3" t="str">
        <f t="shared" ca="1" si="7"/>
        <v/>
      </c>
      <c r="X10" s="3" t="str">
        <f t="shared" ca="1" si="7"/>
        <v/>
      </c>
    </row>
    <row r="11" spans="1:24" ht="15.5" x14ac:dyDescent="0.35">
      <c r="B11" t="s">
        <v>18</v>
      </c>
      <c r="C11" t="s">
        <v>19</v>
      </c>
      <c r="D11" s="2">
        <f>IFERROR(INDEX(D51:D500,MATCH($C$11,$C$51:$C$500,0)),"")</f>
        <v>371049325843</v>
      </c>
      <c r="H11" s="2">
        <f>IFERROR(INDEX(D11:G11,COUNT(D11:G11)),"")</f>
        <v>371049325843</v>
      </c>
      <c r="I11" s="2">
        <f t="shared" ref="I11:X11" si="8">IFERROR(INDEX(I51:I500,MATCH($C$11,$C$51:$C$500,0)),"")</f>
        <v>349884005974</v>
      </c>
      <c r="J11" s="2">
        <f t="shared" si="8"/>
        <v>327134890603</v>
      </c>
      <c r="K11" s="2">
        <f t="shared" si="8"/>
        <v>424565247419</v>
      </c>
      <c r="L11" s="2">
        <f t="shared" si="8"/>
        <v>546405238229</v>
      </c>
      <c r="M11" s="2">
        <f t="shared" si="8"/>
        <v>560147644881</v>
      </c>
      <c r="N11" s="2">
        <f t="shared" si="8"/>
        <v>799043722652</v>
      </c>
      <c r="O11" s="2">
        <f t="shared" si="8"/>
        <v>678968087047</v>
      </c>
      <c r="P11" s="2">
        <f t="shared" si="8"/>
        <v>1128567996205</v>
      </c>
      <c r="Q11" s="2">
        <f t="shared" si="8"/>
        <v>502176284260</v>
      </c>
      <c r="R11" s="2">
        <f t="shared" si="8"/>
        <v>442482672616</v>
      </c>
      <c r="S11" s="2">
        <f t="shared" si="8"/>
        <v>378227520732</v>
      </c>
      <c r="T11" s="2">
        <f t="shared" si="8"/>
        <v>318129734520</v>
      </c>
      <c r="U11" s="2">
        <f t="shared" si="8"/>
        <v>547674620406</v>
      </c>
      <c r="V11" s="2">
        <f t="shared" si="8"/>
        <v>0</v>
      </c>
      <c r="W11" s="2">
        <f t="shared" si="8"/>
        <v>60060378361</v>
      </c>
      <c r="X11" s="2">
        <f t="shared" si="8"/>
        <v>23987727339</v>
      </c>
    </row>
    <row r="12" spans="1:2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746000000000</v>
      </c>
      <c r="H12" s="2">
        <f>IFERROR(INDEX(D12:G12,COUNT(D12:G12)),"")</f>
        <v>746000000000</v>
      </c>
      <c r="I12" s="2">
        <f t="shared" ref="I12:X12" si="9">IFERROR(INDEX(I51:I500,MATCH($C$12,$C$51:$C$500,0)),"")</f>
        <v>813000000000</v>
      </c>
      <c r="J12" s="2">
        <f t="shared" si="9"/>
        <v>978000000000</v>
      </c>
      <c r="K12" s="2">
        <f t="shared" si="9"/>
        <v>1021000000000</v>
      </c>
      <c r="L12" s="2">
        <f t="shared" si="9"/>
        <v>1079000000000</v>
      </c>
      <c r="M12" s="2">
        <f t="shared" si="9"/>
        <v>1053000000000</v>
      </c>
      <c r="N12" s="2">
        <f t="shared" si="9"/>
        <v>1004000000000</v>
      </c>
      <c r="O12" s="2">
        <f t="shared" si="9"/>
        <v>1082000000000</v>
      </c>
      <c r="P12" s="2">
        <f t="shared" si="9"/>
        <v>769000000000</v>
      </c>
      <c r="Q12" s="2">
        <f t="shared" si="9"/>
        <v>1020000000000</v>
      </c>
      <c r="R12" s="2">
        <f t="shared" si="9"/>
        <v>1256000000000</v>
      </c>
      <c r="S12" s="2">
        <f t="shared" si="9"/>
        <v>1055000000000</v>
      </c>
      <c r="T12" s="2">
        <f t="shared" si="9"/>
        <v>158000000000</v>
      </c>
      <c r="U12" s="2">
        <f t="shared" si="9"/>
        <v>2000000000</v>
      </c>
      <c r="V12" s="2">
        <f t="shared" si="9"/>
        <v>0</v>
      </c>
      <c r="W12" s="2">
        <f t="shared" si="9"/>
        <v>208000000000</v>
      </c>
      <c r="X12" s="2">
        <f t="shared" si="9"/>
        <v>183000000000</v>
      </c>
    </row>
    <row r="13" spans="1:2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1117000000000</v>
      </c>
      <c r="H13" s="2">
        <f>IFERROR(INDEX(D13:G13,COUNT(D13:G13)),"")</f>
        <v>1117000000000</v>
      </c>
      <c r="I13" s="2">
        <f t="shared" ref="I13:X13" si="10">IFERROR(INDEX(I51:I500,MATCH($C$13,$C$51:$C$500,0)),"")</f>
        <v>1163000000000</v>
      </c>
      <c r="J13" s="2">
        <f t="shared" si="10"/>
        <v>1305000000000</v>
      </c>
      <c r="K13" s="2">
        <f t="shared" si="10"/>
        <v>1446000000000</v>
      </c>
      <c r="L13" s="2">
        <f t="shared" si="10"/>
        <v>1626000000000</v>
      </c>
      <c r="M13" s="2">
        <f t="shared" si="10"/>
        <v>1613000000000</v>
      </c>
      <c r="N13" s="2">
        <f t="shared" si="10"/>
        <v>1803000000000</v>
      </c>
      <c r="O13" s="2">
        <f t="shared" si="10"/>
        <v>1761000000000</v>
      </c>
      <c r="P13" s="2">
        <f t="shared" si="10"/>
        <v>1897000000000</v>
      </c>
      <c r="Q13" s="2">
        <f t="shared" si="10"/>
        <v>1522000000000</v>
      </c>
      <c r="R13" s="2">
        <f t="shared" si="10"/>
        <v>1698000000000</v>
      </c>
      <c r="S13" s="2">
        <f t="shared" si="10"/>
        <v>1433000000000</v>
      </c>
      <c r="T13" s="2">
        <f t="shared" si="10"/>
        <v>476000000000</v>
      </c>
      <c r="U13" s="2">
        <f t="shared" si="10"/>
        <v>549000000000</v>
      </c>
      <c r="V13" s="2">
        <f t="shared" si="10"/>
        <v>0</v>
      </c>
      <c r="W13" s="2">
        <f t="shared" si="10"/>
        <v>268000000000</v>
      </c>
      <c r="X13" s="2">
        <f t="shared" si="10"/>
        <v>207000000000</v>
      </c>
    </row>
    <row r="14" spans="1:24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X14" si="11">IFERROR(INDEX(I51:I500,MATCH($C$14,$C$51:$C$500,0)),"")</f>
        <v>-99545184102</v>
      </c>
      <c r="J14" s="2">
        <f t="shared" si="11"/>
        <v>-115483135440</v>
      </c>
      <c r="K14" s="2">
        <f t="shared" si="11"/>
        <v>-180155244293</v>
      </c>
      <c r="L14" s="2">
        <f t="shared" si="11"/>
        <v>-135283130216</v>
      </c>
      <c r="M14" s="2">
        <f t="shared" si="11"/>
        <v>-108146288290</v>
      </c>
      <c r="N14" s="2">
        <f t="shared" si="11"/>
        <v>-137978107454</v>
      </c>
      <c r="O14" s="2">
        <f t="shared" si="11"/>
        <v>-162544837559</v>
      </c>
      <c r="P14" s="2">
        <f t="shared" si="11"/>
        <v>-141253647916</v>
      </c>
      <c r="Q14" s="2">
        <f t="shared" si="11"/>
        <v>-160740038927</v>
      </c>
      <c r="R14" s="2">
        <f t="shared" si="11"/>
        <v>-147121247898</v>
      </c>
      <c r="S14" s="2">
        <f t="shared" si="11"/>
        <v>-90244639650</v>
      </c>
      <c r="T14" s="2">
        <f t="shared" si="11"/>
        <v>-8685083553</v>
      </c>
      <c r="U14" s="2">
        <f t="shared" si="11"/>
        <v>-7020155214</v>
      </c>
      <c r="V14" s="2">
        <f t="shared" si="11"/>
        <v>-23484970399</v>
      </c>
      <c r="W14" s="2">
        <f t="shared" si="11"/>
        <v>-30151064610</v>
      </c>
      <c r="X14" s="2">
        <f t="shared" si="11"/>
        <v>-15853166406</v>
      </c>
    </row>
    <row r="15" spans="1:24" ht="15.5" x14ac:dyDescent="0.35">
      <c r="C15" t="s">
        <v>27</v>
      </c>
      <c r="D15" s="2">
        <f>IFERROR(INDEX(D51:D500,MATCH($C$15,$C$51:$C$500,0)),"")</f>
        <v>-107655372</v>
      </c>
      <c r="H15" s="2">
        <f>IFERROR(SUM(D15:G15)*(4/MAX(1,COUNT(D15:G15))),"")</f>
        <v>-430621488</v>
      </c>
      <c r="I15" s="2">
        <f t="shared" ref="I15:X15" si="12">IFERROR(INDEX(I51:I500,MATCH($C$15,$C$51:$C$500,0)),"")</f>
        <v>-4244290115</v>
      </c>
      <c r="J15" s="2">
        <f t="shared" si="12"/>
        <v>-3478885811</v>
      </c>
      <c r="K15" s="2">
        <f t="shared" si="12"/>
        <v>-3139364140</v>
      </c>
      <c r="L15" s="2">
        <f t="shared" si="12"/>
        <v>-2066064133</v>
      </c>
      <c r="M15" s="2">
        <f t="shared" si="12"/>
        <v>-1755433281</v>
      </c>
      <c r="N15" s="2">
        <f t="shared" si="12"/>
        <v>-1416320036</v>
      </c>
      <c r="O15" s="2">
        <f t="shared" si="12"/>
        <v>-6873125000</v>
      </c>
      <c r="P15" s="2">
        <f t="shared" si="12"/>
        <v>-4597880811</v>
      </c>
      <c r="Q15" s="2">
        <f t="shared" si="12"/>
        <v>-4773579800</v>
      </c>
      <c r="R15" s="2">
        <f t="shared" si="12"/>
        <v>-4222258750</v>
      </c>
      <c r="S15" s="2">
        <f t="shared" si="12"/>
        <v>-2590305750</v>
      </c>
      <c r="T15" s="2">
        <f t="shared" si="12"/>
        <v>-41526492433</v>
      </c>
      <c r="U15" s="2">
        <f t="shared" si="12"/>
        <v>-66721982594</v>
      </c>
      <c r="V15" s="2">
        <f t="shared" si="12"/>
        <v>-47180374786</v>
      </c>
      <c r="W15" s="2">
        <f t="shared" si="12"/>
        <v>-22953554406</v>
      </c>
      <c r="X15" s="2">
        <f t="shared" si="12"/>
        <v>-13793803943</v>
      </c>
    </row>
    <row r="16" spans="1:24" ht="15.5" x14ac:dyDescent="0.35">
      <c r="C16" t="s">
        <v>28</v>
      </c>
      <c r="D16" s="2">
        <f>IFERROR(INDEX(D51:D500,MATCH($C$16,$C$51:$C$500,0)),"")</f>
        <v>9371646835</v>
      </c>
      <c r="H16" s="2">
        <f>IFERROR(SUM(D16:G16)*(4/MAX(1,COUNT(D16:G16))),"")</f>
        <v>37486587340</v>
      </c>
      <c r="I16" s="2">
        <f t="shared" ref="I16:X16" si="13">IFERROR(INDEX(I51:I500,MATCH($C$16,$C$51:$C$500,0)),"")</f>
        <v>34326398730</v>
      </c>
      <c r="J16" s="2">
        <f t="shared" si="13"/>
        <v>62061163278</v>
      </c>
      <c r="K16" s="2">
        <f t="shared" si="13"/>
        <v>42667544045</v>
      </c>
      <c r="L16" s="2">
        <f t="shared" si="13"/>
        <v>35795636679</v>
      </c>
      <c r="M16" s="2">
        <f t="shared" si="13"/>
        <v>-69339589982</v>
      </c>
      <c r="N16" s="2">
        <f t="shared" si="13"/>
        <v>-113803315040</v>
      </c>
      <c r="O16" s="2">
        <f t="shared" si="13"/>
        <v>387026062259</v>
      </c>
      <c r="P16" s="2">
        <f t="shared" si="13"/>
        <v>427134829498</v>
      </c>
      <c r="Q16" s="2">
        <f t="shared" si="13"/>
        <v>488161066733</v>
      </c>
      <c r="R16" s="2">
        <f t="shared" si="13"/>
        <v>340510137353</v>
      </c>
      <c r="S16" s="2">
        <f t="shared" si="13"/>
        <v>214526215047</v>
      </c>
      <c r="T16" s="2">
        <f t="shared" si="13"/>
        <v>432879395732</v>
      </c>
      <c r="U16" s="2">
        <f t="shared" si="13"/>
        <v>811535712567</v>
      </c>
      <c r="V16" s="2">
        <f t="shared" si="13"/>
        <v>517537571871</v>
      </c>
      <c r="W16" s="2">
        <f t="shared" si="13"/>
        <v>142528214741</v>
      </c>
      <c r="X16" s="2">
        <f t="shared" si="13"/>
        <v>122772648118</v>
      </c>
    </row>
    <row r="17" spans="1:24" ht="15.5" x14ac:dyDescent="0.35">
      <c r="A17" t="s">
        <v>29</v>
      </c>
    </row>
    <row r="18" spans="1:2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</row>
    <row r="19" spans="1:24" ht="15.5" x14ac:dyDescent="0.35">
      <c r="A19" t="s">
        <v>49</v>
      </c>
      <c r="C19" t="s">
        <v>50</v>
      </c>
    </row>
    <row r="20" spans="1:24" ht="15.5" x14ac:dyDescent="0.35">
      <c r="A20" t="s">
        <v>51</v>
      </c>
      <c r="C20" t="s">
        <v>52</v>
      </c>
      <c r="D20" s="2">
        <f ca="1">IFERROR(D21*D2,"")</f>
        <v>993950000000</v>
      </c>
      <c r="H20" s="2" t="str">
        <f t="shared" ref="H20:X20" si="14">IFERROR(H21*H2,"")</f>
        <v/>
      </c>
      <c r="I20" s="2">
        <f t="shared" ca="1" si="14"/>
        <v>1071150000000</v>
      </c>
      <c r="J20" s="2">
        <f t="shared" ca="1" si="14"/>
        <v>974650000000</v>
      </c>
      <c r="K20" s="2">
        <f t="shared" ca="1" si="14"/>
        <v>1322050000000</v>
      </c>
      <c r="L20" s="2">
        <f t="shared" ca="1" si="14"/>
        <v>1283450000000</v>
      </c>
      <c r="M20" s="2">
        <f t="shared" ca="1" si="14"/>
        <v>1080800000000</v>
      </c>
      <c r="N20" s="2">
        <f t="shared" ca="1" si="14"/>
        <v>1737000000000</v>
      </c>
      <c r="O20" s="2">
        <f t="shared" ca="1" si="14"/>
        <v>2084400000000</v>
      </c>
      <c r="P20" s="2">
        <f t="shared" ca="1" si="14"/>
        <v>2007200000000</v>
      </c>
      <c r="Q20" s="2">
        <f t="shared" ca="1" si="14"/>
        <v>2412500000000</v>
      </c>
      <c r="R20" s="2">
        <f t="shared" ca="1" si="14"/>
        <v>2451100000000</v>
      </c>
      <c r="S20" s="2">
        <f t="shared" ca="1" si="14"/>
        <v>2837100000000</v>
      </c>
      <c r="T20" s="2">
        <f t="shared" ca="1" si="14"/>
        <v>7044500000000</v>
      </c>
      <c r="U20" s="2">
        <f t="shared" ca="1" si="14"/>
        <v>4285350000000</v>
      </c>
      <c r="V20" s="2">
        <f t="shared" ca="1" si="14"/>
        <v>6364800000000</v>
      </c>
      <c r="W20" s="2" t="str">
        <f t="shared" ca="1" si="14"/>
        <v/>
      </c>
      <c r="X20" s="2" t="str">
        <f t="shared" ca="1" si="14"/>
        <v/>
      </c>
    </row>
    <row r="21" spans="1:24" ht="15.5" x14ac:dyDescent="0.35">
      <c r="C21" t="s">
        <v>11</v>
      </c>
      <c r="D21" s="2">
        <f>IFERROR(INDEX(D51:D500,MATCH($C$7,$C$51:$C$500,0)),"")</f>
        <v>9650000000</v>
      </c>
      <c r="H21" s="2">
        <f>IFERROR(INDEX(D21:G21,COUNT(D21:G21)),"")</f>
        <v>9650000000</v>
      </c>
      <c r="I21" s="2">
        <f t="shared" ref="I21:X21" si="15">IFERROR(INDEX(I51:I500,MATCH($C$7,$C$51:$C$500,0)),"")</f>
        <v>9650000000</v>
      </c>
      <c r="J21" s="2">
        <f t="shared" si="15"/>
        <v>9650000000</v>
      </c>
      <c r="K21" s="2">
        <f t="shared" si="15"/>
        <v>9650000000</v>
      </c>
      <c r="L21" s="2">
        <f t="shared" si="15"/>
        <v>9650000000</v>
      </c>
      <c r="M21" s="2">
        <f t="shared" si="15"/>
        <v>9650000000</v>
      </c>
      <c r="N21" s="2">
        <f t="shared" si="15"/>
        <v>9650000000</v>
      </c>
      <c r="O21" s="2">
        <f t="shared" si="15"/>
        <v>9650000000</v>
      </c>
      <c r="P21" s="2">
        <f t="shared" si="15"/>
        <v>9650000000</v>
      </c>
      <c r="Q21" s="2">
        <f t="shared" si="15"/>
        <v>9650000000</v>
      </c>
      <c r="R21" s="2">
        <f t="shared" si="15"/>
        <v>9650000000</v>
      </c>
      <c r="S21" s="2">
        <f t="shared" si="15"/>
        <v>9650000000</v>
      </c>
      <c r="T21" s="2">
        <f t="shared" si="15"/>
        <v>9650000000</v>
      </c>
      <c r="U21" s="2">
        <f t="shared" si="15"/>
        <v>9630000000</v>
      </c>
      <c r="V21" s="2">
        <f t="shared" si="15"/>
        <v>9360000000</v>
      </c>
      <c r="W21" s="2">
        <f t="shared" si="15"/>
        <v>7000000000</v>
      </c>
      <c r="X21" s="2">
        <f t="shared" si="15"/>
        <v>70000000</v>
      </c>
    </row>
    <row r="23" spans="1:24" ht="15.5" x14ac:dyDescent="0.35">
      <c r="B23" t="s">
        <v>53</v>
      </c>
      <c r="C23" t="s">
        <v>54</v>
      </c>
      <c r="D23" s="3">
        <f>IFERROR(D5/D6*100,"")</f>
        <v>0.20731777815344637</v>
      </c>
      <c r="H23" s="3">
        <f t="shared" ref="H23:X23" si="16">IFERROR(H5/H6*100,"")</f>
        <v>0.8292711126137855</v>
      </c>
      <c r="I23" s="3">
        <f t="shared" si="16"/>
        <v>0.6677980991707354</v>
      </c>
      <c r="J23" s="3">
        <f t="shared" si="16"/>
        <v>1.3190405985945517</v>
      </c>
      <c r="K23" s="3">
        <f t="shared" si="16"/>
        <v>0.89638999234542094</v>
      </c>
      <c r="L23" s="3">
        <f t="shared" si="16"/>
        <v>0.79996763666739767</v>
      </c>
      <c r="M23" s="3">
        <f t="shared" si="16"/>
        <v>-1.4606499807905653</v>
      </c>
      <c r="N23" s="3">
        <f t="shared" si="16"/>
        <v>-2.5719319273508754</v>
      </c>
      <c r="O23" s="3">
        <f t="shared" si="16"/>
        <v>8.5304672734519098</v>
      </c>
      <c r="P23" s="3">
        <f t="shared" si="16"/>
        <v>10.076016260281561</v>
      </c>
      <c r="Q23" s="3">
        <f t="shared" si="16"/>
        <v>12.516663559140676</v>
      </c>
      <c r="R23" s="3">
        <f t="shared" si="16"/>
        <v>9.9679828433518303</v>
      </c>
      <c r="S23" s="3">
        <f t="shared" si="16"/>
        <v>7.0293248230050658</v>
      </c>
      <c r="T23" s="3">
        <f t="shared" si="16"/>
        <v>13.720286368841773</v>
      </c>
      <c r="U23" s="3">
        <f t="shared" si="16"/>
        <v>30.023354768324644</v>
      </c>
      <c r="V23" s="3">
        <f t="shared" si="16"/>
        <v>26.567992061718009</v>
      </c>
      <c r="W23" s="3">
        <f t="shared" si="16"/>
        <v>13.361636366063671</v>
      </c>
      <c r="X23" s="3">
        <f t="shared" si="16"/>
        <v>5.9639575548089772</v>
      </c>
    </row>
    <row r="24" spans="1:24" ht="15.5" x14ac:dyDescent="0.35">
      <c r="C24" t="s">
        <v>55</v>
      </c>
      <c r="D24" s="4">
        <f>IFERROR(_xlfn.RRI(5,I23,D23),"")</f>
        <v>-0.20859594084727251</v>
      </c>
      <c r="H24" s="4" t="str">
        <f t="shared" ref="H24:X24" si="17">IFERROR(_xlfn.RRI(5,M23,H23),"")</f>
        <v/>
      </c>
      <c r="I24" s="4" t="str">
        <f t="shared" si="17"/>
        <v/>
      </c>
      <c r="J24" s="4">
        <f t="shared" si="17"/>
        <v>-0.31157431031819294</v>
      </c>
      <c r="K24" s="4">
        <f t="shared" si="17"/>
        <v>-0.38362980788553458</v>
      </c>
      <c r="L24" s="4">
        <f t="shared" si="17"/>
        <v>-0.42307844187948307</v>
      </c>
      <c r="M24" s="4" t="str">
        <f t="shared" si="17"/>
        <v/>
      </c>
      <c r="N24" s="4" t="str">
        <f t="shared" si="17"/>
        <v/>
      </c>
      <c r="O24" s="4">
        <f t="shared" si="17"/>
        <v>-9.0669142050624929E-2</v>
      </c>
      <c r="P24" s="4">
        <f t="shared" si="17"/>
        <v>-0.19616682069928382</v>
      </c>
      <c r="Q24" s="4">
        <f t="shared" si="17"/>
        <v>-0.13974744892305491</v>
      </c>
      <c r="R24" s="4">
        <f t="shared" si="17"/>
        <v>-5.6917846124782345E-2</v>
      </c>
      <c r="S24" s="4">
        <f t="shared" si="17"/>
        <v>3.3417504834680534E-2</v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56</v>
      </c>
      <c r="C25" t="s">
        <v>57</v>
      </c>
      <c r="D25" s="3">
        <f>IFERROR(INDEX(D51:D500,MATCH($A$25,$C$51:$C$500,0)),"")</f>
        <v>0.96</v>
      </c>
      <c r="H25" s="3">
        <f>IFERROR(INDEX(D25:G25,COUNT(D25:G25)),"")</f>
        <v>0.96</v>
      </c>
      <c r="I25" s="3">
        <f t="shared" ref="I25:X25" si="18">IFERROR(INDEX(I51:I500,MATCH($C$25,$C$51:$C$500,0)),"")</f>
        <v>3.12</v>
      </c>
      <c r="J25" s="3">
        <f t="shared" si="18"/>
        <v>6.07</v>
      </c>
      <c r="K25" s="3">
        <f t="shared" si="18"/>
        <v>4.0999999999999996</v>
      </c>
      <c r="L25" s="3">
        <f t="shared" si="18"/>
        <v>3.5</v>
      </c>
      <c r="M25" s="3">
        <f t="shared" si="18"/>
        <v>-7.37</v>
      </c>
      <c r="N25" s="3">
        <f t="shared" si="18"/>
        <v>-11.94</v>
      </c>
      <c r="O25" s="3">
        <f t="shared" si="18"/>
        <v>39.409999999999997</v>
      </c>
      <c r="P25" s="3">
        <f t="shared" si="18"/>
        <v>43.81</v>
      </c>
      <c r="Q25" s="3">
        <f t="shared" si="18"/>
        <v>50.1</v>
      </c>
      <c r="R25" s="3">
        <f t="shared" si="18"/>
        <v>34.83</v>
      </c>
      <c r="S25" s="3">
        <f t="shared" si="18"/>
        <v>21.94</v>
      </c>
      <c r="T25" s="3">
        <f t="shared" si="18"/>
        <v>40.53</v>
      </c>
      <c r="U25" s="3">
        <f t="shared" si="18"/>
        <v>77.23</v>
      </c>
      <c r="V25" s="3">
        <f t="shared" si="18"/>
        <v>50.23</v>
      </c>
      <c r="W25" s="3">
        <f t="shared" si="18"/>
        <v>17.079999999999998</v>
      </c>
      <c r="X25" s="3">
        <f t="shared" si="18"/>
        <v>1556.84</v>
      </c>
    </row>
    <row r="26" spans="1:24" ht="15.5" x14ac:dyDescent="0.35">
      <c r="C26" t="s">
        <v>58</v>
      </c>
      <c r="D26" s="4">
        <f>IFERROR(_xlfn.RRI(5,I25,D25),"")</f>
        <v>-0.21000684591067242</v>
      </c>
      <c r="H26" s="4" t="str">
        <f t="shared" ref="H26:X26" si="19">IFERROR(_xlfn.RRI(5,M25,H25),"")</f>
        <v/>
      </c>
      <c r="I26" s="4" t="str">
        <f t="shared" si="19"/>
        <v/>
      </c>
      <c r="J26" s="4">
        <f t="shared" si="19"/>
        <v>-0.31211403079975986</v>
      </c>
      <c r="K26" s="4">
        <f t="shared" si="19"/>
        <v>-0.37735268349624906</v>
      </c>
      <c r="L26" s="4">
        <f t="shared" si="19"/>
        <v>-0.41271884701522943</v>
      </c>
      <c r="M26" s="4" t="str">
        <f t="shared" si="19"/>
        <v/>
      </c>
      <c r="N26" s="4" t="str">
        <f t="shared" si="19"/>
        <v/>
      </c>
      <c r="O26" s="4">
        <f t="shared" si="19"/>
        <v>-5.5888935848364962E-3</v>
      </c>
      <c r="P26" s="4">
        <f t="shared" si="19"/>
        <v>-0.10719329397186805</v>
      </c>
      <c r="Q26" s="4">
        <f t="shared" si="19"/>
        <v>-5.1815564520008017E-4</v>
      </c>
      <c r="R26" s="4">
        <f t="shared" si="19"/>
        <v>0.15316943186548904</v>
      </c>
      <c r="S26" s="4">
        <f t="shared" si="19"/>
        <v>-0.57361832792679546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59</v>
      </c>
      <c r="D27" s="3">
        <f>IFERROR(D4/D21,"")</f>
        <v>9.2762839995854929</v>
      </c>
      <c r="H27" s="3">
        <f t="shared" ref="H27:X27" si="20">IFERROR(H4/H21,"")</f>
        <v>37.105135998341972</v>
      </c>
      <c r="I27" s="3">
        <f t="shared" si="20"/>
        <v>44.261710106321246</v>
      </c>
      <c r="J27" s="3">
        <f t="shared" si="20"/>
        <v>47.418629095544041</v>
      </c>
      <c r="K27" s="3">
        <f t="shared" si="20"/>
        <v>56.405686581658031</v>
      </c>
      <c r="L27" s="3">
        <f t="shared" si="20"/>
        <v>56.252229091295334</v>
      </c>
      <c r="M27" s="3">
        <f t="shared" si="20"/>
        <v>23.81717678611399</v>
      </c>
      <c r="N27" s="3">
        <f t="shared" si="20"/>
        <v>25.110953455440413</v>
      </c>
      <c r="O27" s="3">
        <f t="shared" si="20"/>
        <v>98.502129222694307</v>
      </c>
      <c r="P27" s="3">
        <f t="shared" si="20"/>
        <v>99.772174246632119</v>
      </c>
      <c r="Q27" s="3">
        <f t="shared" si="20"/>
        <v>104.25872698860104</v>
      </c>
      <c r="R27" s="3">
        <f t="shared" si="20"/>
        <v>85.430889946113993</v>
      </c>
      <c r="S27" s="3">
        <f t="shared" si="20"/>
        <v>71.189739912538855</v>
      </c>
      <c r="T27" s="3">
        <f t="shared" si="20"/>
        <v>87.009050003626939</v>
      </c>
      <c r="U27" s="3">
        <f t="shared" si="20"/>
        <v>137.47826822201455</v>
      </c>
      <c r="V27" s="3">
        <f t="shared" si="20"/>
        <v>103.11039259070513</v>
      </c>
      <c r="W27" s="3">
        <f t="shared" si="20"/>
        <v>67.993820177142851</v>
      </c>
      <c r="X27" s="3">
        <f t="shared" si="20"/>
        <v>3317.5576498</v>
      </c>
    </row>
    <row r="28" spans="1:24" ht="15.5" x14ac:dyDescent="0.35">
      <c r="C28" t="s">
        <v>60</v>
      </c>
      <c r="D28" s="4">
        <f>IFERROR(_xlfn.RRI(5,I27,D27),"")</f>
        <v>-0.26840762670927387</v>
      </c>
      <c r="H28" s="4">
        <f t="shared" ref="H28:X28" si="21">IFERROR(_xlfn.RRI(5,M27,H27),"")</f>
        <v>9.271964137215627E-2</v>
      </c>
      <c r="I28" s="4">
        <f t="shared" si="21"/>
        <v>0.12003861859890264</v>
      </c>
      <c r="J28" s="4">
        <f t="shared" si="21"/>
        <v>-0.13602599618442623</v>
      </c>
      <c r="K28" s="4">
        <f t="shared" si="21"/>
        <v>-0.10779903080261877</v>
      </c>
      <c r="L28" s="4">
        <f t="shared" si="21"/>
        <v>-0.11609525806370113</v>
      </c>
      <c r="M28" s="4">
        <f t="shared" si="21"/>
        <v>-0.22543999168759687</v>
      </c>
      <c r="N28" s="4">
        <f t="shared" si="21"/>
        <v>-0.18812501693614303</v>
      </c>
      <c r="O28" s="4">
        <f t="shared" si="21"/>
        <v>2.5123615317752535E-2</v>
      </c>
      <c r="P28" s="4">
        <f t="shared" si="21"/>
        <v>-6.2103151096282283E-2</v>
      </c>
      <c r="Q28" s="4">
        <f t="shared" si="21"/>
        <v>2.2175315501642423E-3</v>
      </c>
      <c r="R28" s="4">
        <f t="shared" si="21"/>
        <v>4.6716565974113555E-2</v>
      </c>
      <c r="S28" s="4">
        <f t="shared" si="21"/>
        <v>-0.53621170310815192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32" spans="1:24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462.79</v>
      </c>
      <c r="H32" s="3">
        <f>IFERROR(INDEX(D32:G32,COUNT(D32:G32)),"")</f>
        <v>462.79</v>
      </c>
      <c r="I32" s="3">
        <f t="shared" ref="I32:X32" si="22">IFERROR(INDEX(I51:I500,MATCH($C$32,$C$51:$C$500,0)),"")</f>
        <v>461.84</v>
      </c>
      <c r="J32" s="3">
        <f t="shared" si="22"/>
        <v>458.75</v>
      </c>
      <c r="K32" s="3">
        <f t="shared" si="22"/>
        <v>452.7</v>
      </c>
      <c r="L32" s="3">
        <f t="shared" si="22"/>
        <v>448.64</v>
      </c>
      <c r="M32" s="3">
        <f t="shared" si="22"/>
        <v>445.05</v>
      </c>
      <c r="N32" s="3">
        <f t="shared" si="22"/>
        <v>451.55</v>
      </c>
      <c r="O32" s="3">
        <f t="shared" si="22"/>
        <v>463.17</v>
      </c>
      <c r="P32" s="3">
        <f t="shared" si="22"/>
        <v>432.4</v>
      </c>
      <c r="Q32" s="3">
        <f t="shared" si="22"/>
        <v>398.6</v>
      </c>
      <c r="R32" s="3">
        <f t="shared" si="22"/>
        <v>351.2</v>
      </c>
      <c r="S32" s="3">
        <f t="shared" si="22"/>
        <v>315.11</v>
      </c>
      <c r="T32" s="3">
        <f t="shared" si="22"/>
        <v>295.24</v>
      </c>
      <c r="U32" s="3">
        <f t="shared" si="22"/>
        <v>257.08999999999997</v>
      </c>
      <c r="V32" s="3">
        <f t="shared" si="22"/>
        <v>189.06</v>
      </c>
      <c r="W32" s="3">
        <f t="shared" si="22"/>
        <v>127.83</v>
      </c>
      <c r="X32" s="3">
        <f t="shared" si="22"/>
        <v>11992.83</v>
      </c>
    </row>
    <row r="33" spans="1:24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0.23</v>
      </c>
      <c r="H33" s="3">
        <f>IFERROR(INDEX(D33:G33,COUNT(D33:G33)),"")</f>
        <v>0.23</v>
      </c>
      <c r="I33" s="3">
        <f t="shared" ref="I33:X33" si="23">IFERROR(INDEX(I51:I500,MATCH($C$33,$C$51:$C$500,0)),"")</f>
        <v>0.24</v>
      </c>
      <c r="J33" s="3">
        <f t="shared" si="23"/>
        <v>0.22</v>
      </c>
      <c r="K33" s="3">
        <f t="shared" si="23"/>
        <v>0.3</v>
      </c>
      <c r="L33" s="3">
        <f t="shared" si="23"/>
        <v>0.3</v>
      </c>
      <c r="M33" s="3">
        <f t="shared" si="23"/>
        <v>0.25</v>
      </c>
      <c r="N33" s="3">
        <f t="shared" si="23"/>
        <v>0.4</v>
      </c>
      <c r="O33" s="3">
        <f t="shared" si="23"/>
        <v>0.47</v>
      </c>
      <c r="P33" s="3">
        <f t="shared" si="23"/>
        <v>0.48</v>
      </c>
      <c r="Q33" s="3">
        <f t="shared" si="23"/>
        <v>0.63</v>
      </c>
      <c r="R33" s="3">
        <f t="shared" si="23"/>
        <v>0.72</v>
      </c>
      <c r="S33" s="3">
        <f t="shared" si="23"/>
        <v>0.93</v>
      </c>
      <c r="T33" s="3">
        <f t="shared" si="23"/>
        <v>2.4700000000000002</v>
      </c>
      <c r="U33" s="3">
        <f t="shared" si="23"/>
        <v>1.73</v>
      </c>
      <c r="V33" s="3">
        <f t="shared" si="23"/>
        <v>3.6</v>
      </c>
      <c r="W33" s="3">
        <f t="shared" si="23"/>
        <v>0</v>
      </c>
      <c r="X33" s="3">
        <f t="shared" si="23"/>
        <v>0</v>
      </c>
    </row>
    <row r="34" spans="1:24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109.38</v>
      </c>
      <c r="H34" s="3">
        <f>IFERROR(INDEX(D34:G34,COUNT(D34:G34)),"")</f>
        <v>109.38</v>
      </c>
      <c r="I34" s="3">
        <f t="shared" ref="I34:X34" si="24">IFERROR(INDEX(I51:I500,MATCH($C$34,$C$51:$C$500,0)),"")</f>
        <v>35.58</v>
      </c>
      <c r="J34" s="3">
        <f t="shared" si="24"/>
        <v>16.64</v>
      </c>
      <c r="K34" s="3">
        <f t="shared" si="24"/>
        <v>33.409999999999997</v>
      </c>
      <c r="L34" s="3">
        <f t="shared" si="24"/>
        <v>38</v>
      </c>
      <c r="M34" s="3">
        <f t="shared" si="24"/>
        <v>-15.2</v>
      </c>
      <c r="N34" s="3">
        <f t="shared" si="24"/>
        <v>-15.08</v>
      </c>
      <c r="O34" s="3">
        <f t="shared" si="24"/>
        <v>5.48</v>
      </c>
      <c r="P34" s="3">
        <f t="shared" si="24"/>
        <v>4.75</v>
      </c>
      <c r="Q34" s="3">
        <f t="shared" si="24"/>
        <v>4.99</v>
      </c>
      <c r="R34" s="3">
        <f t="shared" si="24"/>
        <v>7.29</v>
      </c>
      <c r="S34" s="3">
        <f t="shared" si="24"/>
        <v>13.4</v>
      </c>
      <c r="T34" s="3">
        <f t="shared" si="24"/>
        <v>18.010000000000002</v>
      </c>
      <c r="U34" s="3">
        <f t="shared" si="24"/>
        <v>5.76</v>
      </c>
      <c r="V34" s="3">
        <f t="shared" si="24"/>
        <v>13.54</v>
      </c>
      <c r="W34" s="3">
        <f t="shared" si="24"/>
        <v>0</v>
      </c>
      <c r="X34" s="3">
        <f t="shared" si="24"/>
        <v>0</v>
      </c>
    </row>
    <row r="35" spans="1:24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11.32</v>
      </c>
      <c r="H35" s="3">
        <f>IFERROR(INDEX(D35:G35,COUNT(D35:G35)),"")</f>
        <v>11.32</v>
      </c>
      <c r="I35" s="3">
        <f t="shared" ref="I35:X35" si="25">IFERROR(INDEX(I51:I500,MATCH($C$35,$C$51:$C$500,0)),"")</f>
        <v>2.5099999999999998</v>
      </c>
      <c r="J35" s="3">
        <f t="shared" si="25"/>
        <v>2.13</v>
      </c>
      <c r="K35" s="3">
        <f t="shared" si="25"/>
        <v>2.4300000000000002</v>
      </c>
      <c r="L35" s="3">
        <f t="shared" si="25"/>
        <v>2.36</v>
      </c>
      <c r="M35" s="3">
        <f t="shared" si="25"/>
        <v>4.7</v>
      </c>
      <c r="N35" s="3">
        <f t="shared" si="25"/>
        <v>7.17</v>
      </c>
      <c r="O35" s="3">
        <f t="shared" si="25"/>
        <v>2.19</v>
      </c>
      <c r="P35" s="3">
        <f t="shared" si="25"/>
        <v>2.08</v>
      </c>
      <c r="Q35" s="3">
        <f t="shared" si="25"/>
        <v>2.4</v>
      </c>
      <c r="R35" s="3">
        <f t="shared" si="25"/>
        <v>2.97</v>
      </c>
      <c r="S35" s="3">
        <f t="shared" si="25"/>
        <v>4.13</v>
      </c>
      <c r="T35" s="3">
        <f t="shared" si="25"/>
        <v>8.39</v>
      </c>
      <c r="U35" s="3">
        <f t="shared" si="25"/>
        <v>3.24</v>
      </c>
      <c r="V35" s="3">
        <f t="shared" si="25"/>
        <v>6.6</v>
      </c>
      <c r="W35" s="3">
        <f t="shared" si="25"/>
        <v>0</v>
      </c>
      <c r="X35" s="3">
        <f t="shared" si="25"/>
        <v>0</v>
      </c>
    </row>
    <row r="36" spans="1:24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X36" si="26">IFERROR(INDEX(H51:H500,MATCH($C$36,$C$51:$C$500,0)),"")</f>
        <v>0</v>
      </c>
      <c r="I36" s="4">
        <f t="shared" si="26"/>
        <v>0</v>
      </c>
      <c r="J36" s="4">
        <f t="shared" si="26"/>
        <v>0</v>
      </c>
      <c r="K36" s="4">
        <f t="shared" si="26"/>
        <v>0</v>
      </c>
      <c r="L36" s="4">
        <f t="shared" si="26"/>
        <v>0</v>
      </c>
      <c r="M36" s="4">
        <f t="shared" si="26"/>
        <v>0</v>
      </c>
      <c r="N36" s="4">
        <f t="shared" si="26"/>
        <v>0</v>
      </c>
      <c r="O36" s="4">
        <f t="shared" si="26"/>
        <v>0</v>
      </c>
      <c r="P36" s="4">
        <f t="shared" si="26"/>
        <v>0.19969999999999999</v>
      </c>
      <c r="Q36" s="4">
        <f t="shared" si="26"/>
        <v>0.1996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</row>
    <row r="37" spans="1:24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X37" si="27">IFERROR(INDEX(H51:H500,MATCH($C$37,$C$51:$C$500,0)),"")</f>
        <v>0</v>
      </c>
      <c r="I37" s="3">
        <f t="shared" si="27"/>
        <v>0</v>
      </c>
      <c r="J37" s="3">
        <f t="shared" si="27"/>
        <v>0</v>
      </c>
      <c r="K37" s="3">
        <f t="shared" si="27"/>
        <v>0</v>
      </c>
      <c r="L37" s="3">
        <f t="shared" si="27"/>
        <v>0</v>
      </c>
      <c r="M37" s="3">
        <f t="shared" si="27"/>
        <v>0</v>
      </c>
      <c r="N37" s="3">
        <f t="shared" si="27"/>
        <v>0</v>
      </c>
      <c r="O37" s="3">
        <f t="shared" si="27"/>
        <v>0</v>
      </c>
      <c r="P37" s="3">
        <f t="shared" si="27"/>
        <v>8.75</v>
      </c>
      <c r="Q37" s="3">
        <f t="shared" si="27"/>
        <v>10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</row>
    <row r="50" spans="2:24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</row>
    <row r="51" spans="2:24" ht="15.5" x14ac:dyDescent="0.35">
      <c r="B51" t="s">
        <v>82</v>
      </c>
      <c r="C51" t="s">
        <v>5</v>
      </c>
      <c r="D51" s="5">
        <v>89516140596</v>
      </c>
      <c r="E51" s="5">
        <v>181039606430</v>
      </c>
      <c r="F51" s="5">
        <v>151770272774</v>
      </c>
      <c r="G51" s="5">
        <v>48855398204</v>
      </c>
      <c r="I51" s="5">
        <v>427125502526</v>
      </c>
      <c r="J51" s="5">
        <v>457589770772</v>
      </c>
      <c r="K51" s="5">
        <v>544314875513</v>
      </c>
      <c r="L51" s="5">
        <v>542834010731</v>
      </c>
      <c r="M51" s="5">
        <v>229835755986</v>
      </c>
      <c r="N51" s="5">
        <v>242320700845</v>
      </c>
      <c r="O51" s="5">
        <v>950545546999</v>
      </c>
      <c r="P51" s="5">
        <v>962801481480</v>
      </c>
      <c r="Q51" s="5">
        <v>1006096715440</v>
      </c>
      <c r="R51" s="5">
        <v>824408087980</v>
      </c>
      <c r="S51" s="5">
        <v>686980990156</v>
      </c>
      <c r="T51" s="5">
        <v>839637332535</v>
      </c>
      <c r="U51" s="5">
        <v>1323915722978</v>
      </c>
      <c r="V51" s="5">
        <v>965113274649</v>
      </c>
      <c r="W51" s="5">
        <v>475956741240</v>
      </c>
      <c r="X51" s="5">
        <v>232229035486</v>
      </c>
    </row>
    <row r="52" spans="2:24" ht="15.5" x14ac:dyDescent="0.35">
      <c r="C52" t="s">
        <v>83</v>
      </c>
      <c r="D52" s="5">
        <v>-31103605131</v>
      </c>
      <c r="E52" s="5">
        <v>-78271944871</v>
      </c>
      <c r="F52" s="5">
        <v>-57255220236</v>
      </c>
      <c r="G52" s="5">
        <v>-21356913271</v>
      </c>
      <c r="I52" s="5">
        <v>-177005074164</v>
      </c>
      <c r="J52" s="5">
        <v>-179663140937</v>
      </c>
      <c r="K52" s="5">
        <v>-200374305022</v>
      </c>
      <c r="L52" s="5">
        <v>-224358678635</v>
      </c>
      <c r="M52" s="5">
        <v>-111699359349</v>
      </c>
      <c r="N52" s="5">
        <v>-114885453491</v>
      </c>
      <c r="O52" s="5">
        <v>-317295643689</v>
      </c>
      <c r="P52" s="5">
        <v>-271640106964</v>
      </c>
      <c r="Q52" s="5">
        <v>-285563650794</v>
      </c>
      <c r="R52" s="5">
        <v>-211141861204</v>
      </c>
      <c r="S52" s="5">
        <v>-201339744739</v>
      </c>
      <c r="T52" s="5">
        <v>-259736450286</v>
      </c>
      <c r="U52" s="5">
        <v>-378213504443</v>
      </c>
      <c r="V52" s="5">
        <v>-390251160327</v>
      </c>
      <c r="W52" s="5">
        <v>-282101696527</v>
      </c>
      <c r="X52" s="5">
        <v>-95251043263</v>
      </c>
    </row>
    <row r="53" spans="2:24" ht="15.5" x14ac:dyDescent="0.35">
      <c r="C53" t="s">
        <v>84</v>
      </c>
      <c r="D53" s="5">
        <v>58412535465</v>
      </c>
      <c r="E53" s="5">
        <v>102767661559</v>
      </c>
      <c r="F53" s="5">
        <v>94515052538</v>
      </c>
      <c r="G53" s="5">
        <v>27498484933</v>
      </c>
      <c r="I53" s="5">
        <v>250120428362</v>
      </c>
      <c r="J53" s="5">
        <v>277926629835</v>
      </c>
      <c r="K53" s="5">
        <v>343940570491</v>
      </c>
      <c r="L53" s="5">
        <v>318475332096</v>
      </c>
      <c r="M53" s="5">
        <v>118136396637</v>
      </c>
      <c r="N53" s="5">
        <v>127435247354</v>
      </c>
      <c r="O53" s="5">
        <v>633249903310</v>
      </c>
      <c r="P53" s="5">
        <v>691161374516</v>
      </c>
      <c r="Q53" s="5">
        <v>720533064646</v>
      </c>
      <c r="R53" s="5">
        <v>613266226776</v>
      </c>
      <c r="S53" s="5">
        <v>485641245417</v>
      </c>
      <c r="T53" s="5">
        <v>579900882249</v>
      </c>
      <c r="U53" s="5">
        <v>945702218535</v>
      </c>
      <c r="V53" s="5">
        <v>574862114322</v>
      </c>
      <c r="W53" s="5">
        <v>193855044713</v>
      </c>
      <c r="X53" s="5">
        <v>136977992223</v>
      </c>
    </row>
    <row r="54" spans="2:24" ht="15.5" x14ac:dyDescent="0.35">
      <c r="C54" t="s">
        <v>85</v>
      </c>
      <c r="D54" s="5">
        <v>-33341962205</v>
      </c>
      <c r="E54" s="5">
        <v>-25673816027</v>
      </c>
      <c r="F54" s="5">
        <v>-27105035889</v>
      </c>
      <c r="G54" s="5">
        <v>-27301239238</v>
      </c>
      <c r="I54" s="5">
        <v>-116408619766</v>
      </c>
      <c r="J54" s="5">
        <v>-105880986356</v>
      </c>
      <c r="K54" s="5">
        <v>-117462933208</v>
      </c>
      <c r="L54" s="5">
        <v>-101084581387</v>
      </c>
      <c r="M54" s="5">
        <v>-88656504266</v>
      </c>
      <c r="N54" s="5">
        <v>-105278220487</v>
      </c>
      <c r="O54" s="5">
        <v>-126223240721</v>
      </c>
      <c r="P54" s="5">
        <v>-121362571593</v>
      </c>
      <c r="Q54" s="5">
        <v>-121168098513</v>
      </c>
      <c r="R54" s="5">
        <v>-92733012938</v>
      </c>
      <c r="S54" s="5">
        <v>-89693849803</v>
      </c>
      <c r="T54" s="5">
        <v>-107904156385</v>
      </c>
      <c r="U54" s="5">
        <v>-62758537161</v>
      </c>
      <c r="V54" s="5">
        <v>-47887947317</v>
      </c>
      <c r="W54" s="5">
        <v>-36133486335</v>
      </c>
      <c r="X54" s="5">
        <v>-40260511608</v>
      </c>
    </row>
    <row r="55" spans="2:24" ht="15.5" x14ac:dyDescent="0.35">
      <c r="C55" t="s">
        <v>86</v>
      </c>
      <c r="D55" s="5">
        <v>-631920718</v>
      </c>
      <c r="E55" s="5">
        <v>-2521860011</v>
      </c>
      <c r="F55" s="5">
        <v>-743467942</v>
      </c>
      <c r="G55" s="5">
        <v>-217027633</v>
      </c>
      <c r="I55" s="5">
        <v>-5163604415</v>
      </c>
      <c r="J55" s="5">
        <v>-1067967122</v>
      </c>
      <c r="K55" s="5">
        <v>-1802330373</v>
      </c>
      <c r="L55" s="5">
        <v>-3287525552</v>
      </c>
      <c r="M55" s="5">
        <v>-827913951</v>
      </c>
      <c r="N55" s="5">
        <v>-660897023</v>
      </c>
      <c r="O55" s="5">
        <v>-5944992687</v>
      </c>
      <c r="P55" s="5">
        <v>-6404971806</v>
      </c>
      <c r="Q55" s="5">
        <v>-9282112433</v>
      </c>
      <c r="R55" s="5">
        <v>-1906726284</v>
      </c>
      <c r="S55" s="5">
        <v>-2759974976</v>
      </c>
      <c r="T55" s="5">
        <v>-31910305506</v>
      </c>
      <c r="U55" s="5">
        <v>-1410284352</v>
      </c>
      <c r="V55" s="5">
        <v>-1418358549</v>
      </c>
      <c r="W55" s="5">
        <v>-2008185109</v>
      </c>
      <c r="X55" s="5">
        <v>-758559287</v>
      </c>
    </row>
    <row r="56" spans="2:24" ht="15.5" x14ac:dyDescent="0.35">
      <c r="C56" t="s">
        <v>87</v>
      </c>
      <c r="D56" s="5">
        <v>-32710041487</v>
      </c>
      <c r="E56" s="5">
        <v>-23151956016</v>
      </c>
      <c r="F56" s="5">
        <v>-26361567947</v>
      </c>
      <c r="G56" s="5">
        <v>-27084211605</v>
      </c>
      <c r="I56" s="5">
        <v>-111245015351</v>
      </c>
      <c r="J56" s="5">
        <v>-104813019234</v>
      </c>
      <c r="K56" s="5">
        <v>-115660602835</v>
      </c>
      <c r="L56" s="5">
        <v>-97797055835</v>
      </c>
      <c r="M56" s="5">
        <v>-87828590315</v>
      </c>
      <c r="N56" s="5">
        <v>-104617323464</v>
      </c>
      <c r="O56" s="5">
        <v>-120278248034</v>
      </c>
      <c r="P56" s="5">
        <v>-114957599787</v>
      </c>
      <c r="Q56" s="5">
        <v>-111885986080</v>
      </c>
      <c r="R56" s="5">
        <v>-90826286654</v>
      </c>
      <c r="S56" s="5">
        <v>-86933874827</v>
      </c>
      <c r="T56" s="5">
        <v>-75993850879</v>
      </c>
      <c r="U56" s="5">
        <v>-61348252809</v>
      </c>
      <c r="V56" s="5">
        <v>-46469588768</v>
      </c>
      <c r="W56" s="5">
        <v>-34125301226</v>
      </c>
      <c r="X56" s="5">
        <v>-39501952321</v>
      </c>
    </row>
    <row r="57" spans="2:24" ht="15.5" x14ac:dyDescent="0.35">
      <c r="C57" t="s">
        <v>88</v>
      </c>
      <c r="D57" s="5">
        <v>25070573260</v>
      </c>
      <c r="E57" s="5">
        <v>77093845532</v>
      </c>
      <c r="F57" s="5">
        <v>67410016649</v>
      </c>
      <c r="G57" s="5">
        <v>197245695</v>
      </c>
      <c r="I57" s="5">
        <v>133711808596</v>
      </c>
      <c r="J57" s="5">
        <v>172045643479</v>
      </c>
      <c r="K57" s="5">
        <v>226477637283</v>
      </c>
      <c r="L57" s="5">
        <v>217390750709</v>
      </c>
      <c r="M57" s="5">
        <v>29479892371</v>
      </c>
      <c r="N57" s="5">
        <v>22157026867</v>
      </c>
      <c r="O57" s="5">
        <v>507026662589</v>
      </c>
      <c r="P57" s="5">
        <v>569798802923</v>
      </c>
      <c r="Q57" s="5">
        <v>599364966133</v>
      </c>
      <c r="R57" s="5">
        <v>520533213838</v>
      </c>
      <c r="S57" s="5">
        <v>395947395614</v>
      </c>
      <c r="T57" s="5">
        <v>471996725864</v>
      </c>
      <c r="U57" s="5">
        <v>882943681374</v>
      </c>
      <c r="V57" s="5">
        <v>526974167005</v>
      </c>
      <c r="W57" s="5">
        <v>157721558378</v>
      </c>
      <c r="X57" s="5">
        <v>96717480615</v>
      </c>
    </row>
    <row r="58" spans="2:24" ht="15.5" x14ac:dyDescent="0.35">
      <c r="C58" t="s">
        <v>89</v>
      </c>
      <c r="D58" s="5">
        <v>-15698926425</v>
      </c>
      <c r="E58" s="5">
        <v>-26740037844</v>
      </c>
      <c r="F58" s="5">
        <v>-25986529052</v>
      </c>
      <c r="G58" s="5">
        <v>-24562476729</v>
      </c>
      <c r="I58" s="5">
        <v>-99385409866</v>
      </c>
      <c r="J58" s="5">
        <v>-109984480201</v>
      </c>
      <c r="K58" s="5">
        <v>-183810093238</v>
      </c>
      <c r="L58" s="5">
        <v>-181595114030</v>
      </c>
      <c r="M58" s="5">
        <v>-98819482353</v>
      </c>
      <c r="N58" s="5">
        <v>-135960341907</v>
      </c>
      <c r="O58" s="5">
        <v>-120000600330</v>
      </c>
      <c r="P58" s="5">
        <v>-142663973425</v>
      </c>
      <c r="Q58" s="5">
        <v>-111203899400</v>
      </c>
      <c r="R58" s="5">
        <v>-180023076485</v>
      </c>
      <c r="S58" s="5">
        <v>-181421180567</v>
      </c>
      <c r="T58" s="5">
        <v>-39117330132</v>
      </c>
      <c r="U58" s="5">
        <v>-71407968807</v>
      </c>
      <c r="V58" s="5">
        <v>-9436595134</v>
      </c>
      <c r="W58" s="5">
        <v>-15193343637</v>
      </c>
      <c r="X58" s="5">
        <v>26055167503</v>
      </c>
    </row>
    <row r="59" spans="2:24" ht="15.5" x14ac:dyDescent="0.35">
      <c r="C59" t="s">
        <v>92</v>
      </c>
    </row>
    <row r="60" spans="2:24" ht="15.5" x14ac:dyDescent="0.35">
      <c r="C60" t="s">
        <v>93</v>
      </c>
      <c r="D60" s="5">
        <v>-13955163860</v>
      </c>
      <c r="E60" s="5">
        <v>3175463230</v>
      </c>
      <c r="F60" s="5">
        <v>1593591126</v>
      </c>
      <c r="G60" s="5">
        <v>26308231724</v>
      </c>
      <c r="I60" s="5">
        <v>9649415409</v>
      </c>
      <c r="J60" s="5">
        <v>15423320123</v>
      </c>
      <c r="K60" s="5">
        <v>6302128619</v>
      </c>
      <c r="L60" s="5">
        <v>-34694103805</v>
      </c>
      <c r="M60" s="5">
        <v>13714130416</v>
      </c>
      <c r="N60" s="5">
        <v>6418663355</v>
      </c>
      <c r="O60" s="5">
        <v>64282874744</v>
      </c>
      <c r="P60" s="5">
        <v>3327207874</v>
      </c>
      <c r="Q60" s="5">
        <v>23589760555</v>
      </c>
      <c r="R60" s="5">
        <v>-29825885508</v>
      </c>
      <c r="S60" s="5">
        <v>-64902577016</v>
      </c>
      <c r="T60" s="5">
        <v>-26744636823</v>
      </c>
      <c r="U60" s="5">
        <v>-30596812288</v>
      </c>
      <c r="V60" s="5">
        <v>4643270724</v>
      </c>
      <c r="W60" s="5">
        <v>11987357248</v>
      </c>
      <c r="X60" s="5">
        <v>32430755121</v>
      </c>
    </row>
    <row r="61" spans="2:24" ht="15.5" x14ac:dyDescent="0.35">
      <c r="C61" t="s">
        <v>1872</v>
      </c>
      <c r="T61" s="5">
        <v>2985214562</v>
      </c>
      <c r="U61" s="5">
        <v>4183690339</v>
      </c>
      <c r="V61" s="5">
        <v>4118714950</v>
      </c>
      <c r="W61" s="5">
        <v>1047281458</v>
      </c>
      <c r="X61" s="5">
        <v>334947318</v>
      </c>
    </row>
    <row r="62" spans="2:24" ht="15.5" x14ac:dyDescent="0.35">
      <c r="C62" t="s">
        <v>91</v>
      </c>
      <c r="T62" s="5">
        <v>-6473969241</v>
      </c>
      <c r="U62" s="5">
        <v>-38065179144</v>
      </c>
      <c r="V62" s="5">
        <v>4836790633</v>
      </c>
      <c r="W62" s="5">
        <v>1923082267</v>
      </c>
      <c r="X62" s="5">
        <v>-201133814</v>
      </c>
    </row>
    <row r="63" spans="2:24" ht="15.5" x14ac:dyDescent="0.35">
      <c r="C63" t="s">
        <v>435</v>
      </c>
      <c r="D63" s="5">
        <v>-1743762565</v>
      </c>
      <c r="E63" s="5">
        <v>-4393053911</v>
      </c>
      <c r="F63" s="5">
        <v>-3337263887</v>
      </c>
      <c r="G63" s="5">
        <v>-1090827805</v>
      </c>
      <c r="I63" s="5">
        <v>-9489641173</v>
      </c>
      <c r="J63" s="5">
        <v>-9924664884</v>
      </c>
      <c r="K63" s="5">
        <v>-9956977564</v>
      </c>
      <c r="L63" s="5">
        <v>-11617880009</v>
      </c>
      <c r="M63" s="5">
        <v>-4387324479</v>
      </c>
      <c r="N63" s="5">
        <v>-4400897808</v>
      </c>
      <c r="O63" s="5">
        <v>-21738637515</v>
      </c>
      <c r="P63" s="5">
        <v>-20298111126</v>
      </c>
      <c r="S63" s="5">
        <v>-30864632899</v>
      </c>
    </row>
    <row r="64" spans="2:24" ht="15.5" x14ac:dyDescent="0.35">
      <c r="C64" t="s">
        <v>310</v>
      </c>
      <c r="U64" s="5">
        <v>90487500</v>
      </c>
      <c r="V64" s="5">
        <v>449598958</v>
      </c>
    </row>
    <row r="65" spans="2:24" ht="15.5" x14ac:dyDescent="0.35">
      <c r="C65" t="s">
        <v>90</v>
      </c>
      <c r="Q65" s="5">
        <v>21785349825</v>
      </c>
    </row>
    <row r="66" spans="2:24" ht="15.5" x14ac:dyDescent="0.35">
      <c r="C66" t="s">
        <v>26</v>
      </c>
      <c r="E66" s="5">
        <v>-25522447163</v>
      </c>
      <c r="F66" s="5">
        <v>-24242856291</v>
      </c>
      <c r="G66" s="5">
        <v>-49779880648</v>
      </c>
      <c r="I66" s="5">
        <v>-99545184102</v>
      </c>
      <c r="J66" s="5">
        <v>-115483135440</v>
      </c>
      <c r="K66" s="5">
        <v>-180155244293</v>
      </c>
      <c r="L66" s="5">
        <v>-135283130216</v>
      </c>
      <c r="M66" s="5">
        <v>-108146288290</v>
      </c>
      <c r="N66" s="5">
        <v>-137978107454</v>
      </c>
      <c r="O66" s="5">
        <v>-162544837559</v>
      </c>
      <c r="P66" s="5">
        <v>-141253647916</v>
      </c>
      <c r="Q66" s="5">
        <v>-160740038927</v>
      </c>
      <c r="R66" s="5">
        <v>-147121247898</v>
      </c>
      <c r="S66" s="5">
        <v>-90244639650</v>
      </c>
      <c r="T66" s="5">
        <v>-8685083553</v>
      </c>
      <c r="U66" s="5">
        <v>-7020155214</v>
      </c>
      <c r="V66" s="5">
        <v>-23484970399</v>
      </c>
      <c r="W66" s="5">
        <v>-30151064610</v>
      </c>
      <c r="X66" s="5">
        <v>-15853166406</v>
      </c>
    </row>
    <row r="67" spans="2:24" ht="15.5" x14ac:dyDescent="0.35">
      <c r="C67" t="s">
        <v>94</v>
      </c>
      <c r="D67" s="5">
        <v>-15698926425</v>
      </c>
      <c r="E67" s="5">
        <v>-26740037844</v>
      </c>
      <c r="F67" s="5">
        <v>-25986529052</v>
      </c>
      <c r="G67" s="5">
        <v>-24562476729</v>
      </c>
      <c r="I67" s="5">
        <v>-99385409866</v>
      </c>
      <c r="J67" s="5">
        <v>-109984480201</v>
      </c>
      <c r="K67" s="5">
        <v>-183810093238</v>
      </c>
      <c r="L67" s="5">
        <v>-181595114030</v>
      </c>
      <c r="M67" s="5">
        <v>-98819482353</v>
      </c>
      <c r="N67" s="5">
        <v>-135960341907</v>
      </c>
      <c r="O67" s="5">
        <v>-120000600330</v>
      </c>
      <c r="P67" s="5">
        <v>-142663973425</v>
      </c>
      <c r="Q67" s="5">
        <v>-111203899400</v>
      </c>
      <c r="R67" s="5">
        <v>-180023076485</v>
      </c>
      <c r="S67" s="5">
        <v>-181421180567</v>
      </c>
      <c r="T67" s="5">
        <v>-39117330132</v>
      </c>
      <c r="U67" s="5">
        <v>-71407968807</v>
      </c>
      <c r="V67" s="5">
        <v>-9436595134</v>
      </c>
      <c r="W67" s="5">
        <v>-15193343637</v>
      </c>
      <c r="X67" s="5">
        <v>26055167503</v>
      </c>
    </row>
    <row r="68" spans="2:24" ht="15.5" x14ac:dyDescent="0.35">
      <c r="C68" t="s">
        <v>28</v>
      </c>
      <c r="D68" s="5">
        <v>9371646835</v>
      </c>
      <c r="E68" s="5">
        <v>50353807688</v>
      </c>
      <c r="F68" s="5">
        <v>41423487597</v>
      </c>
      <c r="G68" s="5">
        <v>-24365231034</v>
      </c>
      <c r="I68" s="5">
        <v>34326398730</v>
      </c>
      <c r="J68" s="5">
        <v>62061163278</v>
      </c>
      <c r="K68" s="5">
        <v>42667544045</v>
      </c>
      <c r="L68" s="5">
        <v>35795636679</v>
      </c>
      <c r="M68" s="5">
        <v>-69339589982</v>
      </c>
      <c r="N68" s="5">
        <v>-113803315040</v>
      </c>
      <c r="O68" s="5">
        <v>387026062259</v>
      </c>
      <c r="P68" s="5">
        <v>427134829498</v>
      </c>
      <c r="Q68" s="5">
        <v>488161066733</v>
      </c>
      <c r="R68" s="5">
        <v>340510137353</v>
      </c>
      <c r="S68" s="5">
        <v>214526215047</v>
      </c>
      <c r="T68" s="5">
        <v>432879395732</v>
      </c>
      <c r="U68" s="5">
        <v>811535712567</v>
      </c>
      <c r="V68" s="5">
        <v>517537571871</v>
      </c>
      <c r="W68" s="5">
        <v>142528214741</v>
      </c>
      <c r="X68" s="5">
        <v>122772648118</v>
      </c>
    </row>
    <row r="69" spans="2:24" ht="15.5" x14ac:dyDescent="0.35">
      <c r="C69" t="s">
        <v>27</v>
      </c>
      <c r="D69" s="5">
        <v>-107655372</v>
      </c>
      <c r="E69" s="5">
        <v>-961052657</v>
      </c>
      <c r="F69" s="5">
        <v>-2203207243</v>
      </c>
      <c r="G69" s="5">
        <v>-999420042</v>
      </c>
      <c r="I69" s="5">
        <v>-4244290115</v>
      </c>
      <c r="J69" s="5">
        <v>-3478885811</v>
      </c>
      <c r="K69" s="5">
        <v>-3139364140</v>
      </c>
      <c r="L69" s="5">
        <v>-2066064133</v>
      </c>
      <c r="M69" s="5">
        <v>-1755433281</v>
      </c>
      <c r="N69" s="5">
        <v>-1416320036</v>
      </c>
      <c r="O69" s="5">
        <v>-6873125000</v>
      </c>
      <c r="P69" s="5">
        <v>-4597880811</v>
      </c>
      <c r="Q69" s="5">
        <v>-4773579800</v>
      </c>
      <c r="R69" s="5">
        <v>-4222258750</v>
      </c>
      <c r="S69" s="5">
        <v>-2590305750</v>
      </c>
      <c r="T69" s="5">
        <v>-41526492433</v>
      </c>
      <c r="U69" s="5">
        <v>-66721982594</v>
      </c>
      <c r="V69" s="5">
        <v>-47180374786</v>
      </c>
      <c r="W69" s="5">
        <v>-22953554406</v>
      </c>
      <c r="X69" s="5">
        <v>-13793803943</v>
      </c>
    </row>
    <row r="70" spans="2:24" ht="15.5" x14ac:dyDescent="0.35">
      <c r="C70" t="s">
        <v>97</v>
      </c>
      <c r="D70" s="5">
        <v>9263991463</v>
      </c>
      <c r="E70" s="5">
        <v>49392755031</v>
      </c>
      <c r="F70" s="5">
        <v>39220280354</v>
      </c>
      <c r="G70" s="5">
        <v>-25364651076</v>
      </c>
      <c r="I70" s="5">
        <v>30082108615</v>
      </c>
      <c r="J70" s="5">
        <v>58582277467</v>
      </c>
      <c r="K70" s="5">
        <v>39528179905</v>
      </c>
      <c r="L70" s="5">
        <v>33729572546</v>
      </c>
      <c r="M70" s="5">
        <v>-71095023263</v>
      </c>
      <c r="N70" s="5">
        <v>-115219635076</v>
      </c>
      <c r="O70" s="5">
        <v>380152937259</v>
      </c>
      <c r="P70" s="5">
        <v>422536948687</v>
      </c>
      <c r="Q70" s="5">
        <v>483387486933</v>
      </c>
      <c r="R70" s="5">
        <v>336287878603</v>
      </c>
      <c r="S70" s="5">
        <v>211935909297</v>
      </c>
      <c r="T70" s="5">
        <v>391352903299</v>
      </c>
      <c r="U70" s="5">
        <v>744813729973</v>
      </c>
      <c r="V70" s="5">
        <v>470357197085</v>
      </c>
      <c r="W70" s="5">
        <v>119574660335</v>
      </c>
      <c r="X70" s="5">
        <v>108978844175</v>
      </c>
    </row>
    <row r="71" spans="2:24" ht="15.5" x14ac:dyDescent="0.35">
      <c r="C71" t="s">
        <v>98</v>
      </c>
      <c r="D71" s="5">
        <v>-11457923</v>
      </c>
      <c r="E71" s="5">
        <v>-431478704</v>
      </c>
      <c r="F71" s="5">
        <v>35768831</v>
      </c>
      <c r="G71" s="5">
        <v>35768832</v>
      </c>
      <c r="I71" s="5">
        <v>-324172211</v>
      </c>
      <c r="J71" s="5">
        <v>-205184880</v>
      </c>
      <c r="K71" s="5">
        <v>-375427551</v>
      </c>
      <c r="L71" s="5">
        <v>877149308</v>
      </c>
      <c r="M71" s="5">
        <v>8335265029</v>
      </c>
      <c r="N71" s="5">
        <v>3127453452</v>
      </c>
      <c r="O71" s="5">
        <v>1027682883</v>
      </c>
      <c r="P71" s="5">
        <v>-2245630235</v>
      </c>
      <c r="Q71" s="5">
        <v>-1667410546</v>
      </c>
      <c r="R71" s="5">
        <v>2024498917</v>
      </c>
      <c r="S71" s="5">
        <v>2219264100</v>
      </c>
      <c r="X71" s="5">
        <v>-58910654749</v>
      </c>
    </row>
    <row r="72" spans="2:24" ht="15.5" x14ac:dyDescent="0.35">
      <c r="C72" t="s">
        <v>100</v>
      </c>
      <c r="D72" s="5">
        <v>9252533540</v>
      </c>
      <c r="E72" s="5">
        <v>48961276327</v>
      </c>
      <c r="F72" s="5">
        <v>39256049185</v>
      </c>
      <c r="G72" s="5">
        <v>-25328882244</v>
      </c>
      <c r="I72" s="5">
        <v>29757936404</v>
      </c>
      <c r="J72" s="5">
        <v>58377092587</v>
      </c>
      <c r="K72" s="5">
        <v>39152752354</v>
      </c>
      <c r="L72" s="5">
        <v>34606721854</v>
      </c>
      <c r="M72" s="5">
        <v>-62759758234</v>
      </c>
      <c r="N72" s="5">
        <v>-112092181624</v>
      </c>
      <c r="O72" s="5">
        <v>381180620142</v>
      </c>
      <c r="P72" s="5">
        <v>420291318452</v>
      </c>
      <c r="Q72" s="5">
        <v>481720076387</v>
      </c>
      <c r="R72" s="5">
        <v>338312377520</v>
      </c>
      <c r="S72" s="5">
        <v>214155173397</v>
      </c>
      <c r="T72" s="5">
        <v>391352903299</v>
      </c>
      <c r="U72" s="5">
        <v>744813729973</v>
      </c>
      <c r="V72" s="5">
        <v>470357197085</v>
      </c>
      <c r="W72" s="5">
        <v>119574660335</v>
      </c>
      <c r="X72" s="5">
        <v>50068189426</v>
      </c>
    </row>
    <row r="73" spans="2:24" ht="15.5" x14ac:dyDescent="0.35">
      <c r="C73" t="s">
        <v>101</v>
      </c>
      <c r="D73" s="5">
        <v>9263991463</v>
      </c>
      <c r="E73" s="5">
        <v>49392755031</v>
      </c>
      <c r="F73" s="5">
        <v>39220280354</v>
      </c>
      <c r="G73" s="5">
        <v>-25364651076</v>
      </c>
      <c r="I73" s="5">
        <v>30082108615</v>
      </c>
      <c r="J73" s="5">
        <v>58582277467</v>
      </c>
      <c r="K73" s="5">
        <v>39528179905</v>
      </c>
      <c r="L73" s="5">
        <v>33729572546</v>
      </c>
      <c r="M73" s="5">
        <v>-71095023263</v>
      </c>
      <c r="N73" s="5">
        <v>-115219635076</v>
      </c>
      <c r="O73" s="5">
        <v>380152937259</v>
      </c>
      <c r="P73" s="5">
        <v>422536948687</v>
      </c>
      <c r="Q73" s="5">
        <v>483387486933</v>
      </c>
      <c r="R73" s="5">
        <v>336287878603</v>
      </c>
      <c r="S73" s="5">
        <v>211935909297</v>
      </c>
      <c r="T73" s="5">
        <v>391352903299</v>
      </c>
      <c r="U73" s="5">
        <v>744813729973</v>
      </c>
      <c r="V73" s="5">
        <v>470357197085</v>
      </c>
      <c r="W73" s="5">
        <v>119574660335</v>
      </c>
      <c r="X73" s="5">
        <v>108978844175</v>
      </c>
    </row>
    <row r="74" spans="2:24" ht="15.5" x14ac:dyDescent="0.35">
      <c r="C74" t="s">
        <v>7</v>
      </c>
      <c r="D74" s="5">
        <v>9257077902</v>
      </c>
      <c r="E74" s="5">
        <v>48953457499</v>
      </c>
      <c r="F74" s="5">
        <v>39257085696</v>
      </c>
      <c r="G74" s="5">
        <v>-25326337882</v>
      </c>
      <c r="I74" s="5">
        <v>29756489195</v>
      </c>
      <c r="J74" s="5">
        <v>58382864195</v>
      </c>
      <c r="K74" s="5">
        <v>39152502541</v>
      </c>
      <c r="L74" s="5">
        <v>34626631690</v>
      </c>
      <c r="M74" s="5">
        <v>-62718810751</v>
      </c>
      <c r="N74" s="5">
        <v>-112050255014</v>
      </c>
      <c r="O74" s="5">
        <v>381205195313</v>
      </c>
      <c r="P74" s="5">
        <v>420370818463</v>
      </c>
      <c r="Q74" s="5">
        <v>481664439858</v>
      </c>
      <c r="R74" s="5">
        <v>337997927033</v>
      </c>
      <c r="S74" s="5">
        <v>213842975741</v>
      </c>
      <c r="T74" s="5">
        <v>390959724554</v>
      </c>
      <c r="U74" s="5">
        <v>743624331495</v>
      </c>
      <c r="V74" s="5">
        <v>470282836340</v>
      </c>
      <c r="W74" s="5">
        <v>119568828501</v>
      </c>
      <c r="X74" s="5">
        <v>50068198713</v>
      </c>
    </row>
    <row r="75" spans="2:24" ht="15.5" x14ac:dyDescent="0.35">
      <c r="C75" t="s">
        <v>394</v>
      </c>
      <c r="D75" s="5">
        <v>-4544362</v>
      </c>
      <c r="E75" s="5">
        <v>7818828</v>
      </c>
      <c r="F75" s="5">
        <v>-1037511</v>
      </c>
      <c r="G75" s="5">
        <v>-2543362</v>
      </c>
      <c r="I75" s="5">
        <v>1447209</v>
      </c>
      <c r="J75" s="5">
        <v>-5771608</v>
      </c>
      <c r="K75" s="5">
        <v>249813</v>
      </c>
      <c r="L75" s="5">
        <v>-19909836</v>
      </c>
      <c r="M75" s="5">
        <v>-40947483</v>
      </c>
      <c r="N75" s="5">
        <v>-41926610</v>
      </c>
      <c r="O75" s="5">
        <v>-24575171</v>
      </c>
      <c r="P75" s="5">
        <v>-79500011</v>
      </c>
      <c r="Q75" s="5">
        <v>55636529</v>
      </c>
      <c r="R75" s="5">
        <v>314450487</v>
      </c>
      <c r="S75" s="5">
        <v>312197656</v>
      </c>
      <c r="T75" s="5">
        <v>393178745</v>
      </c>
      <c r="U75" s="5">
        <v>1189398478</v>
      </c>
      <c r="V75" s="5">
        <v>74360745</v>
      </c>
      <c r="W75" s="5">
        <v>5831834</v>
      </c>
      <c r="X75" s="5">
        <v>-9287</v>
      </c>
    </row>
    <row r="76" spans="2:24" ht="15.5" x14ac:dyDescent="0.35">
      <c r="C76" t="s">
        <v>102</v>
      </c>
      <c r="D76" s="5">
        <v>9263991463</v>
      </c>
      <c r="E76" s="5">
        <v>49392755031</v>
      </c>
      <c r="F76" s="5">
        <v>39220280354</v>
      </c>
      <c r="G76" s="5">
        <v>-25364651076</v>
      </c>
      <c r="I76" s="5">
        <v>30082108615</v>
      </c>
      <c r="J76" s="5">
        <v>58582277467</v>
      </c>
      <c r="K76" s="5">
        <v>39528179905</v>
      </c>
      <c r="L76" s="5">
        <v>33729572546</v>
      </c>
      <c r="M76" s="5">
        <v>-71095023263</v>
      </c>
      <c r="N76" s="5">
        <v>-115219635076</v>
      </c>
      <c r="O76" s="5">
        <v>380152937259</v>
      </c>
      <c r="P76" s="5">
        <v>422536948687</v>
      </c>
      <c r="Q76" s="5">
        <v>483387486933</v>
      </c>
      <c r="R76" s="5">
        <v>336287878603</v>
      </c>
      <c r="S76" s="5">
        <v>211935909297</v>
      </c>
      <c r="T76" s="5">
        <v>391352903299</v>
      </c>
      <c r="U76" s="5">
        <v>744813729973</v>
      </c>
      <c r="V76" s="5">
        <v>470357197085</v>
      </c>
      <c r="W76" s="5">
        <v>119574660335</v>
      </c>
      <c r="X76" s="5">
        <v>108978844175</v>
      </c>
    </row>
    <row r="77" spans="2:24" ht="15.5" x14ac:dyDescent="0.35">
      <c r="C77" t="s">
        <v>103</v>
      </c>
      <c r="D77" s="5">
        <v>9252533540</v>
      </c>
      <c r="E77" s="5">
        <v>48961276327</v>
      </c>
      <c r="F77" s="5">
        <v>39256048185</v>
      </c>
      <c r="G77" s="5">
        <v>-25328881244</v>
      </c>
      <c r="I77" s="5">
        <v>29757936404</v>
      </c>
      <c r="J77" s="5">
        <v>58377092587</v>
      </c>
      <c r="K77" s="5">
        <v>39152752354</v>
      </c>
      <c r="L77" s="5">
        <v>34606721854</v>
      </c>
      <c r="M77" s="5">
        <v>-62759758234</v>
      </c>
      <c r="N77" s="5">
        <v>-112092181624</v>
      </c>
      <c r="O77" s="5">
        <v>381180620142</v>
      </c>
      <c r="P77" s="5">
        <v>420291318452</v>
      </c>
      <c r="Q77" s="5">
        <v>481720076387</v>
      </c>
      <c r="R77" s="5">
        <v>338312377520</v>
      </c>
      <c r="S77" s="5">
        <v>214155173397</v>
      </c>
      <c r="T77" s="5">
        <v>391352903299</v>
      </c>
      <c r="U77" s="5">
        <v>744813729973</v>
      </c>
      <c r="V77" s="5">
        <v>470357197085</v>
      </c>
      <c r="W77" s="5">
        <v>119574660335</v>
      </c>
      <c r="X77" s="5">
        <v>50068189426</v>
      </c>
    </row>
    <row r="78" spans="2:24" ht="15.5" x14ac:dyDescent="0.35">
      <c r="C78" t="s">
        <v>104</v>
      </c>
      <c r="D78" s="5">
        <v>9252533540</v>
      </c>
      <c r="E78" s="5">
        <v>48961276327</v>
      </c>
      <c r="F78" s="5">
        <v>39256048185</v>
      </c>
      <c r="G78" s="5">
        <v>-25328881244</v>
      </c>
      <c r="I78" s="5">
        <v>29757936404</v>
      </c>
      <c r="J78" s="5">
        <v>58377092587</v>
      </c>
      <c r="K78" s="5">
        <v>39152752354</v>
      </c>
      <c r="L78" s="5">
        <v>34606721854</v>
      </c>
      <c r="M78" s="5">
        <v>-62759758234</v>
      </c>
      <c r="N78" s="5">
        <v>-112092181624</v>
      </c>
      <c r="O78" s="5">
        <v>381180620142</v>
      </c>
      <c r="P78" s="5">
        <v>420291318452</v>
      </c>
      <c r="Q78" s="5">
        <v>481720076387</v>
      </c>
      <c r="R78" s="5">
        <v>338312377520</v>
      </c>
      <c r="S78" s="5">
        <v>214155173397</v>
      </c>
      <c r="T78" s="5">
        <v>391352903299</v>
      </c>
      <c r="U78" s="5">
        <v>744813729973</v>
      </c>
      <c r="V78" s="5">
        <v>470357197085</v>
      </c>
      <c r="W78" s="5">
        <v>119574660335</v>
      </c>
      <c r="X78" s="5">
        <v>50068189426</v>
      </c>
    </row>
    <row r="80" spans="2:24" ht="15.5" x14ac:dyDescent="0.35">
      <c r="B80" t="s">
        <v>105</v>
      </c>
      <c r="C80" t="s">
        <v>106</v>
      </c>
    </row>
    <row r="81" spans="3:24" ht="15.5" x14ac:dyDescent="0.35">
      <c r="C81" t="s">
        <v>107</v>
      </c>
    </row>
    <row r="82" spans="3:24" ht="15.5" x14ac:dyDescent="0.35">
      <c r="C82" t="s">
        <v>19</v>
      </c>
      <c r="D82" s="5">
        <v>371049325843</v>
      </c>
      <c r="E82" s="5">
        <v>349884005974</v>
      </c>
      <c r="F82" s="5">
        <v>159238016000</v>
      </c>
      <c r="G82" s="5">
        <v>200549270739</v>
      </c>
      <c r="I82" s="5">
        <v>349884005974</v>
      </c>
      <c r="J82" s="5">
        <v>327134890603</v>
      </c>
      <c r="K82" s="5">
        <v>424565247419</v>
      </c>
      <c r="L82" s="5">
        <v>546405238229</v>
      </c>
      <c r="M82" s="5">
        <v>560147644881</v>
      </c>
      <c r="N82" s="5">
        <v>799043722652</v>
      </c>
      <c r="O82" s="5">
        <v>678968087047</v>
      </c>
      <c r="P82" s="5">
        <v>1128567996205</v>
      </c>
      <c r="Q82" s="5">
        <v>502176284260</v>
      </c>
      <c r="R82" s="5">
        <v>442482672616</v>
      </c>
      <c r="S82" s="5">
        <v>378227520732</v>
      </c>
      <c r="T82" s="5">
        <v>318129734520</v>
      </c>
      <c r="U82" s="5">
        <v>547674620406</v>
      </c>
      <c r="W82" s="5">
        <v>60060378361</v>
      </c>
      <c r="X82" s="5">
        <v>23987727339</v>
      </c>
    </row>
    <row r="83" spans="3:24" ht="15.5" x14ac:dyDescent="0.35">
      <c r="C83" t="s">
        <v>108</v>
      </c>
      <c r="D83" s="5">
        <v>124514549918</v>
      </c>
      <c r="E83" s="5">
        <v>121292087873</v>
      </c>
      <c r="F83" s="5">
        <v>182245252079</v>
      </c>
      <c r="G83" s="5">
        <v>105559021794</v>
      </c>
      <c r="I83" s="5">
        <v>121292087873</v>
      </c>
      <c r="J83" s="5">
        <v>133328020742</v>
      </c>
      <c r="K83" s="5">
        <v>124242271121</v>
      </c>
      <c r="L83" s="5">
        <v>119381558158</v>
      </c>
      <c r="M83" s="5">
        <v>55218476349</v>
      </c>
      <c r="N83" s="5">
        <v>50448571531</v>
      </c>
      <c r="O83" s="5">
        <v>542297865562</v>
      </c>
      <c r="P83" s="5">
        <v>63765661182</v>
      </c>
      <c r="Q83" s="5">
        <v>349129184263</v>
      </c>
      <c r="R83" s="5">
        <v>234223686141</v>
      </c>
      <c r="S83" s="5">
        <v>105318011498</v>
      </c>
      <c r="T83" s="5">
        <v>35784537264</v>
      </c>
      <c r="U83" s="5">
        <v>80236612575</v>
      </c>
      <c r="W83" s="5">
        <v>9602928392</v>
      </c>
      <c r="X83" s="5">
        <v>7503693736</v>
      </c>
    </row>
    <row r="84" spans="3:24" ht="15.5" x14ac:dyDescent="0.35">
      <c r="C84" t="s">
        <v>110</v>
      </c>
      <c r="O84" s="5">
        <v>8000000000</v>
      </c>
      <c r="P84" s="5">
        <v>16000000000</v>
      </c>
      <c r="Q84" s="5">
        <v>23520000000</v>
      </c>
    </row>
    <row r="85" spans="3:24" ht="15.5" x14ac:dyDescent="0.35">
      <c r="C85" t="s">
        <v>109</v>
      </c>
    </row>
    <row r="86" spans="3:24" ht="15.5" x14ac:dyDescent="0.35">
      <c r="C86" t="s">
        <v>111</v>
      </c>
      <c r="D86" s="5">
        <v>124514549918</v>
      </c>
      <c r="E86" s="5">
        <v>121292087873</v>
      </c>
      <c r="F86" s="5">
        <v>182245252079</v>
      </c>
      <c r="G86" s="5">
        <v>105559021794</v>
      </c>
      <c r="I86" s="5">
        <v>121292087873</v>
      </c>
      <c r="J86" s="5">
        <v>133328020742</v>
      </c>
      <c r="K86" s="5">
        <v>124242271121</v>
      </c>
      <c r="L86" s="5">
        <v>119381558158</v>
      </c>
      <c r="M86" s="5">
        <v>55218476349</v>
      </c>
      <c r="N86" s="5">
        <v>50448571531</v>
      </c>
      <c r="O86" s="5">
        <v>542297865562</v>
      </c>
      <c r="P86" s="5">
        <v>63765661182</v>
      </c>
      <c r="Q86" s="5">
        <v>349129184263</v>
      </c>
      <c r="R86" s="5">
        <v>234223686141</v>
      </c>
      <c r="S86" s="5">
        <v>105318011498</v>
      </c>
      <c r="T86" s="5">
        <v>35784537264</v>
      </c>
      <c r="U86" s="5">
        <v>80236612575</v>
      </c>
      <c r="W86" s="5">
        <v>9602928392</v>
      </c>
      <c r="X86" s="5">
        <v>7503693736</v>
      </c>
    </row>
    <row r="87" spans="3:24" ht="15.5" x14ac:dyDescent="0.35">
      <c r="C87" t="s">
        <v>112</v>
      </c>
      <c r="D87" s="5">
        <v>741878366</v>
      </c>
      <c r="E87" s="5">
        <v>2318201953</v>
      </c>
      <c r="F87" s="5">
        <v>2354706760</v>
      </c>
      <c r="G87" s="5">
        <v>2600345361</v>
      </c>
      <c r="I87" s="5">
        <v>2318201953</v>
      </c>
      <c r="J87" s="5">
        <v>2898786892</v>
      </c>
      <c r="K87" s="5">
        <v>1635116205</v>
      </c>
      <c r="L87" s="5">
        <v>1732950804</v>
      </c>
      <c r="M87" s="5">
        <v>1683016347</v>
      </c>
      <c r="N87" s="5">
        <v>2277061448</v>
      </c>
      <c r="O87" s="5">
        <v>2819445887</v>
      </c>
      <c r="P87" s="5">
        <v>81322743716</v>
      </c>
      <c r="Q87" s="5">
        <v>689941561</v>
      </c>
      <c r="R87" s="5">
        <v>865063137</v>
      </c>
      <c r="S87" s="5">
        <v>709911757</v>
      </c>
      <c r="T87" s="5">
        <v>610296196</v>
      </c>
      <c r="U87" s="5">
        <v>582774200</v>
      </c>
      <c r="W87" s="5">
        <v>808109724</v>
      </c>
    </row>
    <row r="88" spans="3:24" ht="15.5" x14ac:dyDescent="0.35">
      <c r="C88" t="s">
        <v>114</v>
      </c>
      <c r="D88" s="5">
        <v>3252125901978</v>
      </c>
      <c r="E88" s="5">
        <v>3248101539474</v>
      </c>
      <c r="F88" s="5">
        <v>3196892734393</v>
      </c>
      <c r="G88" s="5">
        <v>3191007784315</v>
      </c>
      <c r="I88" s="5">
        <v>3248101539474</v>
      </c>
      <c r="J88" s="5">
        <v>3188363717032</v>
      </c>
      <c r="K88" s="5">
        <v>3137593723907</v>
      </c>
      <c r="L88" s="5">
        <v>3073034382028</v>
      </c>
      <c r="M88" s="5">
        <v>3115346713208</v>
      </c>
      <c r="N88" s="5">
        <v>3086234039820</v>
      </c>
      <c r="O88" s="5">
        <v>3300531304185</v>
      </c>
      <c r="P88" s="5">
        <v>3030285958202</v>
      </c>
      <c r="Q88" s="5">
        <v>3240528955593</v>
      </c>
      <c r="R88" s="5">
        <v>2847757282741</v>
      </c>
      <c r="S88" s="5">
        <v>2736857319809</v>
      </c>
      <c r="T88" s="5">
        <v>2120501951849</v>
      </c>
      <c r="U88" s="5">
        <v>2075787834818</v>
      </c>
    </row>
    <row r="89" spans="3:24" ht="15.5" x14ac:dyDescent="0.35">
      <c r="C89" t="s">
        <v>596</v>
      </c>
    </row>
    <row r="90" spans="3:24" ht="15.5" x14ac:dyDescent="0.35">
      <c r="C90" t="s">
        <v>93</v>
      </c>
      <c r="S90" s="5">
        <v>958690593</v>
      </c>
      <c r="T90" s="5">
        <v>958690593</v>
      </c>
      <c r="U90" s="5">
        <v>958690593</v>
      </c>
      <c r="V90" s="5">
        <v>958690593</v>
      </c>
      <c r="W90" s="5">
        <v>958690593</v>
      </c>
      <c r="X90" s="5">
        <v>88791153390</v>
      </c>
    </row>
    <row r="91" spans="3:24" ht="15.5" x14ac:dyDescent="0.35">
      <c r="C91" t="s">
        <v>115</v>
      </c>
      <c r="D91" s="5">
        <v>2230386385834</v>
      </c>
      <c r="E91" s="5">
        <v>2229239983054</v>
      </c>
      <c r="F91" s="5">
        <v>2158885777438</v>
      </c>
      <c r="G91" s="5">
        <v>2150912302510</v>
      </c>
      <c r="I91" s="5">
        <v>2229239983054</v>
      </c>
      <c r="J91" s="5">
        <v>2285508367613</v>
      </c>
      <c r="K91" s="5">
        <v>2429482806528</v>
      </c>
      <c r="L91" s="5">
        <v>2587148796402</v>
      </c>
      <c r="M91" s="5">
        <v>2512714351541</v>
      </c>
      <c r="N91" s="5">
        <v>2722827270198</v>
      </c>
      <c r="O91" s="5">
        <v>2600730976855</v>
      </c>
      <c r="P91" s="5">
        <v>2755020904347</v>
      </c>
      <c r="Q91" s="5">
        <v>2044717085481</v>
      </c>
      <c r="R91" s="5">
        <v>1848611926078</v>
      </c>
      <c r="S91" s="5">
        <v>1508625079130</v>
      </c>
      <c r="T91" s="5">
        <v>1248542426658</v>
      </c>
      <c r="U91" s="5">
        <v>1202268937741</v>
      </c>
      <c r="W91" s="5">
        <v>1559513366949</v>
      </c>
      <c r="X91" s="5">
        <v>925786979418</v>
      </c>
    </row>
    <row r="92" spans="3:24" ht="15.5" x14ac:dyDescent="0.35">
      <c r="C92" t="s">
        <v>116</v>
      </c>
    </row>
    <row r="93" spans="3:24" ht="15.5" x14ac:dyDescent="0.35">
      <c r="C93" t="s">
        <v>117</v>
      </c>
      <c r="R93" s="5">
        <v>229034990117</v>
      </c>
      <c r="S93" s="5">
        <v>172259813921</v>
      </c>
      <c r="T93" s="5">
        <v>117101144923</v>
      </c>
    </row>
    <row r="94" spans="3:24" ht="15.5" x14ac:dyDescent="0.35">
      <c r="C94" t="s">
        <v>319</v>
      </c>
      <c r="Q94" s="5">
        <v>123414900756</v>
      </c>
    </row>
    <row r="95" spans="3:24" ht="15.5" x14ac:dyDescent="0.35">
      <c r="C95" t="s">
        <v>398</v>
      </c>
      <c r="D95" s="5">
        <v>116694469496</v>
      </c>
      <c r="E95" s="5">
        <v>118886604161</v>
      </c>
      <c r="F95" s="5">
        <v>121078738825</v>
      </c>
      <c r="G95" s="5">
        <v>123270873490</v>
      </c>
      <c r="I95" s="5">
        <v>118886604161</v>
      </c>
      <c r="J95" s="5">
        <v>127514565216</v>
      </c>
      <c r="K95" s="5">
        <v>136126579355</v>
      </c>
      <c r="L95" s="5">
        <v>144849275731</v>
      </c>
      <c r="M95" s="5">
        <v>153595340663</v>
      </c>
      <c r="N95" s="5">
        <v>165532544033</v>
      </c>
      <c r="O95" s="5">
        <v>165968146708</v>
      </c>
      <c r="P95" s="5">
        <v>169061229449</v>
      </c>
      <c r="Q95" s="5">
        <v>137196294910</v>
      </c>
      <c r="R95" s="5">
        <v>102162988948</v>
      </c>
      <c r="S95" s="5">
        <v>100832111316</v>
      </c>
      <c r="T95" s="5">
        <v>85871955534</v>
      </c>
    </row>
    <row r="96" spans="3:24" ht="15.5" x14ac:dyDescent="0.35">
      <c r="C96" t="s">
        <v>123</v>
      </c>
      <c r="D96" s="5">
        <v>104822566943</v>
      </c>
      <c r="E96" s="5">
        <v>106724241394</v>
      </c>
      <c r="F96" s="5">
        <v>119357534294</v>
      </c>
      <c r="G96" s="5">
        <v>118835113825</v>
      </c>
      <c r="I96" s="5">
        <v>106724241394</v>
      </c>
      <c r="J96" s="5">
        <v>124290906914</v>
      </c>
      <c r="K96" s="5">
        <v>135398528356</v>
      </c>
      <c r="L96" s="5">
        <v>147876782641</v>
      </c>
      <c r="M96" s="5">
        <v>155684144026</v>
      </c>
      <c r="N96" s="5">
        <v>162736426651</v>
      </c>
      <c r="O96" s="5">
        <v>185394346501</v>
      </c>
      <c r="P96" s="5">
        <v>180889635342</v>
      </c>
      <c r="Q96" s="5">
        <v>162614587392</v>
      </c>
      <c r="R96" s="5">
        <v>172432586749</v>
      </c>
      <c r="S96" s="5">
        <v>109533049116</v>
      </c>
      <c r="T96" s="5">
        <v>76569660578</v>
      </c>
      <c r="U96" s="5">
        <v>76614208855</v>
      </c>
      <c r="W96" s="5">
        <v>74026554863</v>
      </c>
      <c r="X96" s="5">
        <v>74510336378</v>
      </c>
    </row>
    <row r="97" spans="3:24" ht="15.5" x14ac:dyDescent="0.35">
      <c r="C97" t="s">
        <v>317</v>
      </c>
      <c r="Q97" s="5">
        <v>500000000</v>
      </c>
      <c r="R97" s="5">
        <v>1700000000</v>
      </c>
      <c r="S97" s="5">
        <v>2900000000</v>
      </c>
      <c r="T97" s="5">
        <v>4100000000</v>
      </c>
      <c r="U97" s="5">
        <v>5300000000</v>
      </c>
      <c r="W97" s="5">
        <v>5000000000</v>
      </c>
      <c r="X97" s="5">
        <v>187104986540</v>
      </c>
    </row>
    <row r="98" spans="3:24" ht="15.5" x14ac:dyDescent="0.35">
      <c r="C98" t="s">
        <v>125</v>
      </c>
      <c r="D98" s="5">
        <v>3575252732940</v>
      </c>
      <c r="E98" s="5">
        <v>3575315170484</v>
      </c>
      <c r="F98" s="5">
        <v>3538882783066</v>
      </c>
      <c r="G98" s="5">
        <v>3534658379768</v>
      </c>
      <c r="I98" s="5">
        <v>3575315170484</v>
      </c>
      <c r="J98" s="5">
        <v>3541700062485</v>
      </c>
      <c r="K98" s="5">
        <v>3510621542592</v>
      </c>
      <c r="L98" s="5">
        <v>3491320112624</v>
      </c>
      <c r="M98" s="5">
        <v>3533498033871</v>
      </c>
      <c r="N98" s="5">
        <v>3559352959534</v>
      </c>
      <c r="O98" s="5">
        <v>3798746547035</v>
      </c>
      <c r="P98" s="5">
        <v>3535105647044</v>
      </c>
      <c r="Q98" s="5">
        <v>3674283914059</v>
      </c>
      <c r="R98" s="5">
        <v>3356761190752</v>
      </c>
      <c r="S98" s="5">
        <v>3122690360292</v>
      </c>
      <c r="T98" s="5">
        <v>2404451012884</v>
      </c>
      <c r="U98" s="5">
        <v>2158003343673</v>
      </c>
      <c r="W98" s="5">
        <v>84432056326</v>
      </c>
      <c r="X98" s="5">
        <v>261626661918</v>
      </c>
    </row>
    <row r="99" spans="3:24" ht="15.5" x14ac:dyDescent="0.35">
      <c r="C99" t="s">
        <v>126</v>
      </c>
      <c r="D99" s="5">
        <v>5805639118774</v>
      </c>
      <c r="E99" s="5">
        <v>5804555153538</v>
      </c>
      <c r="F99" s="5">
        <v>5697768560504</v>
      </c>
      <c r="G99" s="5">
        <v>5685570682278</v>
      </c>
      <c r="I99" s="5">
        <v>5804555153538</v>
      </c>
      <c r="J99" s="5">
        <v>5827208430098</v>
      </c>
      <c r="K99" s="5">
        <v>5940104349120</v>
      </c>
      <c r="L99" s="5">
        <v>6078468909026</v>
      </c>
      <c r="M99" s="5">
        <v>6046212385412</v>
      </c>
      <c r="N99" s="5">
        <v>6282180229732</v>
      </c>
      <c r="O99" s="5">
        <v>6399477523890</v>
      </c>
      <c r="P99" s="5">
        <v>6290126551391</v>
      </c>
      <c r="Q99" s="5">
        <v>5719000999540</v>
      </c>
      <c r="R99" s="5">
        <v>5205373116830</v>
      </c>
      <c r="S99" s="5">
        <v>4631315439422</v>
      </c>
      <c r="T99" s="5">
        <v>3652993439542</v>
      </c>
      <c r="U99" s="5">
        <v>3360272281414</v>
      </c>
      <c r="W99" s="5">
        <v>1643945423275</v>
      </c>
      <c r="X99" s="5">
        <v>1187413641336</v>
      </c>
    </row>
    <row r="100" spans="3:24" ht="15.5" x14ac:dyDescent="0.35">
      <c r="C100" t="s">
        <v>127</v>
      </c>
    </row>
    <row r="101" spans="3:24" ht="15.5" x14ac:dyDescent="0.35">
      <c r="C101" t="s">
        <v>128</v>
      </c>
    </row>
    <row r="102" spans="3:24" ht="15.5" x14ac:dyDescent="0.35">
      <c r="C102" t="s">
        <v>129</v>
      </c>
      <c r="D102" s="5">
        <v>399964964360</v>
      </c>
      <c r="E102" s="5">
        <v>353615257503</v>
      </c>
      <c r="F102" s="5">
        <v>256461241541</v>
      </c>
      <c r="G102" s="5">
        <v>238093198851</v>
      </c>
      <c r="I102" s="5">
        <v>353615257503</v>
      </c>
      <c r="J102" s="5">
        <v>230503232839</v>
      </c>
      <c r="K102" s="5">
        <v>242206129142</v>
      </c>
      <c r="L102" s="5">
        <v>279952124627</v>
      </c>
      <c r="M102" s="5">
        <v>432585170220</v>
      </c>
      <c r="N102" s="5">
        <v>258669858995</v>
      </c>
      <c r="O102" s="5">
        <v>228163127983</v>
      </c>
      <c r="P102" s="5">
        <v>355040758137</v>
      </c>
      <c r="Q102" s="5">
        <v>740813856691</v>
      </c>
      <c r="R102" s="5">
        <v>561897035973</v>
      </c>
      <c r="S102" s="5">
        <v>384484715527</v>
      </c>
      <c r="T102" s="5">
        <v>552248267662</v>
      </c>
      <c r="U102" s="5">
        <v>474544135776</v>
      </c>
      <c r="W102" s="5">
        <v>725888991789</v>
      </c>
      <c r="X102" s="5">
        <v>338846894539</v>
      </c>
    </row>
    <row r="103" spans="3:24" ht="15.5" x14ac:dyDescent="0.35">
      <c r="C103" t="s">
        <v>130</v>
      </c>
    </row>
    <row r="104" spans="3:24" ht="15.5" x14ac:dyDescent="0.35">
      <c r="C104" t="s">
        <v>131</v>
      </c>
      <c r="O104" s="5">
        <v>8000000000</v>
      </c>
      <c r="P104" s="5">
        <v>16000000000</v>
      </c>
      <c r="Q104" s="5">
        <v>23520000000</v>
      </c>
    </row>
    <row r="105" spans="3:24" ht="15.5" x14ac:dyDescent="0.35">
      <c r="C105" t="s">
        <v>321</v>
      </c>
      <c r="N105" s="5">
        <v>72854444</v>
      </c>
      <c r="O105" s="5">
        <v>2218781105</v>
      </c>
      <c r="P105" s="5">
        <v>4565541284</v>
      </c>
    </row>
    <row r="106" spans="3:24" ht="15.5" x14ac:dyDescent="0.35">
      <c r="C106" t="s">
        <v>133</v>
      </c>
      <c r="D106" s="5">
        <v>13372087594</v>
      </c>
      <c r="E106" s="5">
        <v>8864667775</v>
      </c>
      <c r="F106" s="5">
        <v>10526219387</v>
      </c>
      <c r="G106" s="5">
        <v>1601748659</v>
      </c>
      <c r="I106" s="5">
        <v>8864667775</v>
      </c>
      <c r="J106" s="5">
        <v>12856455598</v>
      </c>
      <c r="K106" s="5">
        <v>31726467725</v>
      </c>
      <c r="L106" s="5">
        <v>10915191880</v>
      </c>
      <c r="M106" s="5">
        <v>10481286355</v>
      </c>
      <c r="N106" s="5">
        <v>1945394307</v>
      </c>
      <c r="O106" s="5">
        <v>30518878677</v>
      </c>
      <c r="P106" s="5">
        <v>37271993893</v>
      </c>
      <c r="Q106" s="5">
        <v>33533846184</v>
      </c>
      <c r="R106" s="5">
        <v>22169125955</v>
      </c>
      <c r="S106" s="5">
        <v>15145119737</v>
      </c>
      <c r="T106" s="5">
        <v>10773411258</v>
      </c>
      <c r="U106" s="5">
        <v>51217361701</v>
      </c>
      <c r="W106" s="5">
        <v>5379740070</v>
      </c>
      <c r="X106" s="5">
        <v>11243093261</v>
      </c>
    </row>
    <row r="107" spans="3:24" ht="15.5" x14ac:dyDescent="0.35">
      <c r="C107" t="s">
        <v>134</v>
      </c>
      <c r="D107" s="5">
        <v>193002665625</v>
      </c>
      <c r="E107" s="5">
        <v>183812062500</v>
      </c>
      <c r="F107" s="5">
        <v>174621459375</v>
      </c>
      <c r="G107" s="5">
        <v>165430856250</v>
      </c>
      <c r="I107" s="5">
        <v>183812062500</v>
      </c>
      <c r="J107" s="5">
        <v>147049650000</v>
      </c>
      <c r="K107" s="5">
        <v>147049650000</v>
      </c>
      <c r="L107" s="5">
        <v>185420250000</v>
      </c>
      <c r="M107" s="5">
        <v>321450562500</v>
      </c>
      <c r="N107" s="5">
        <v>173844937500</v>
      </c>
      <c r="O107" s="5">
        <v>110570438750</v>
      </c>
      <c r="P107" s="5">
        <v>193886873994</v>
      </c>
      <c r="Q107" s="5">
        <v>448384357515</v>
      </c>
      <c r="R107" s="5">
        <v>456689640000</v>
      </c>
      <c r="S107" s="5">
        <v>236184021277</v>
      </c>
      <c r="T107" s="5">
        <v>232742755053</v>
      </c>
      <c r="U107" s="5">
        <v>149044380780</v>
      </c>
      <c r="W107" s="5">
        <v>250909273880</v>
      </c>
      <c r="X107" s="5">
        <v>202781183554</v>
      </c>
    </row>
    <row r="108" spans="3:24" ht="15.5" x14ac:dyDescent="0.35">
      <c r="C108" t="s">
        <v>132</v>
      </c>
      <c r="D108" s="5">
        <v>15064142639</v>
      </c>
      <c r="E108" s="5">
        <v>16812106070</v>
      </c>
      <c r="F108" s="5">
        <v>20292468869</v>
      </c>
      <c r="G108" s="5">
        <v>21675219561</v>
      </c>
      <c r="I108" s="5">
        <v>16812106070</v>
      </c>
      <c r="J108" s="5">
        <v>22834536000</v>
      </c>
      <c r="K108" s="5">
        <v>25813668687</v>
      </c>
      <c r="L108" s="5">
        <v>27977605472</v>
      </c>
      <c r="M108" s="5">
        <v>13362104122</v>
      </c>
      <c r="N108" s="5">
        <v>14937471219</v>
      </c>
      <c r="O108" s="5">
        <v>20049726256</v>
      </c>
      <c r="P108" s="5">
        <v>16877157554</v>
      </c>
      <c r="Q108" s="5">
        <v>1261960306</v>
      </c>
      <c r="R108" s="5">
        <v>1789759532</v>
      </c>
      <c r="S108" s="5">
        <v>3319700158</v>
      </c>
      <c r="T108" s="5">
        <v>30044059211</v>
      </c>
      <c r="U108" s="5">
        <v>1403172201</v>
      </c>
      <c r="W108" s="5">
        <v>4674200574</v>
      </c>
      <c r="X108" s="5">
        <v>740232109</v>
      </c>
    </row>
    <row r="109" spans="3:24" ht="15.5" x14ac:dyDescent="0.35">
      <c r="C109" t="s">
        <v>138</v>
      </c>
      <c r="D109" s="5">
        <v>940510585495</v>
      </c>
      <c r="E109" s="5">
        <v>995028860656</v>
      </c>
      <c r="F109" s="5">
        <v>1034357559911</v>
      </c>
      <c r="G109" s="5">
        <v>1079778776116</v>
      </c>
      <c r="I109" s="5">
        <v>995028860656</v>
      </c>
      <c r="J109" s="5">
        <v>1170543920858</v>
      </c>
      <c r="K109" s="5">
        <v>1330100400353</v>
      </c>
      <c r="L109" s="5">
        <v>1470012717128</v>
      </c>
      <c r="M109" s="5">
        <v>1319729869775</v>
      </c>
      <c r="N109" s="5">
        <v>1666853267086</v>
      </c>
      <c r="O109" s="5">
        <v>1702565110632</v>
      </c>
      <c r="P109" s="5">
        <v>1763091548663</v>
      </c>
      <c r="Q109" s="5">
        <v>1130001581400</v>
      </c>
      <c r="R109" s="5">
        <v>1252640318550</v>
      </c>
      <c r="S109" s="5">
        <v>1204675451156</v>
      </c>
      <c r="T109" s="5">
        <v>251243973116</v>
      </c>
      <c r="U109" s="5">
        <v>408908558909</v>
      </c>
      <c r="W109" s="5">
        <v>23189775747</v>
      </c>
      <c r="X109" s="5">
        <v>9053751393</v>
      </c>
    </row>
    <row r="110" spans="3:24" ht="15.5" x14ac:dyDescent="0.35">
      <c r="C110" t="s">
        <v>139</v>
      </c>
      <c r="D110" s="5">
        <v>940510585495</v>
      </c>
      <c r="E110" s="5">
        <v>995028860656</v>
      </c>
      <c r="F110" s="5">
        <v>1034357559911</v>
      </c>
      <c r="G110" s="5">
        <v>1079778776116</v>
      </c>
      <c r="I110" s="5">
        <v>995028860656</v>
      </c>
      <c r="J110" s="5">
        <v>1170543920858</v>
      </c>
      <c r="K110" s="5">
        <v>1330100400353</v>
      </c>
      <c r="L110" s="5">
        <v>1470012717128</v>
      </c>
      <c r="M110" s="5">
        <v>1319729869775</v>
      </c>
      <c r="N110" s="5">
        <v>1666853267086</v>
      </c>
      <c r="O110" s="5">
        <v>1702565110632</v>
      </c>
      <c r="P110" s="5">
        <v>1763091548663</v>
      </c>
      <c r="Q110" s="5">
        <v>1130001581400</v>
      </c>
      <c r="R110" s="5">
        <v>1252640318550</v>
      </c>
      <c r="S110" s="5">
        <v>1204675451156</v>
      </c>
      <c r="T110" s="5">
        <v>251243973116</v>
      </c>
      <c r="U110" s="5">
        <v>408908558909</v>
      </c>
      <c r="W110" s="5">
        <v>23189775747</v>
      </c>
      <c r="X110" s="5">
        <v>9053751393</v>
      </c>
    </row>
    <row r="111" spans="3:24" ht="15.5" x14ac:dyDescent="0.35">
      <c r="C111" t="s">
        <v>140</v>
      </c>
      <c r="D111" s="5">
        <v>924137833411</v>
      </c>
      <c r="E111" s="5">
        <v>979281452161</v>
      </c>
      <c r="F111" s="5">
        <v>1019952875760</v>
      </c>
      <c r="G111" s="5">
        <v>1065905891385</v>
      </c>
      <c r="I111" s="5">
        <v>979281452161</v>
      </c>
      <c r="J111" s="5">
        <v>1157811922635</v>
      </c>
      <c r="K111" s="5">
        <v>1298937149621</v>
      </c>
      <c r="L111" s="5">
        <v>1440469915268</v>
      </c>
      <c r="M111" s="5">
        <v>1291847040033</v>
      </c>
      <c r="N111" s="5">
        <v>1629280247036</v>
      </c>
      <c r="O111" s="5">
        <v>1650608662652</v>
      </c>
      <c r="P111" s="5">
        <v>1703410916496</v>
      </c>
      <c r="Q111" s="5">
        <v>1067334783862</v>
      </c>
      <c r="R111" s="5">
        <v>1234727738830</v>
      </c>
      <c r="S111" s="5">
        <v>1186987495661</v>
      </c>
      <c r="T111" s="5">
        <v>233592805869</v>
      </c>
      <c r="U111" s="5">
        <v>392506432428</v>
      </c>
    </row>
    <row r="112" spans="3:24" ht="15.5" x14ac:dyDescent="0.35">
      <c r="C112" t="s">
        <v>326</v>
      </c>
      <c r="Q112" s="5">
        <v>6604941332</v>
      </c>
      <c r="R112" s="5">
        <v>6913441332</v>
      </c>
      <c r="S112" s="5">
        <v>10021715116</v>
      </c>
      <c r="T112" s="5">
        <v>9976929785</v>
      </c>
      <c r="U112" s="5">
        <v>7779121481</v>
      </c>
      <c r="W112" s="5">
        <v>16763176332</v>
      </c>
      <c r="X112" s="5">
        <v>4021880932</v>
      </c>
    </row>
    <row r="113" spans="2:24" ht="15.5" x14ac:dyDescent="0.35">
      <c r="C113" t="s">
        <v>142</v>
      </c>
      <c r="D113" s="5">
        <v>1340475549855</v>
      </c>
      <c r="E113" s="5">
        <v>1348644118159</v>
      </c>
      <c r="F113" s="5">
        <v>1290818801452</v>
      </c>
      <c r="G113" s="5">
        <v>1317871974967</v>
      </c>
      <c r="I113" s="5">
        <v>1348644118159</v>
      </c>
      <c r="J113" s="5">
        <v>1401047153697</v>
      </c>
      <c r="K113" s="5">
        <v>1572306529495</v>
      </c>
      <c r="L113" s="5">
        <v>1749964841755</v>
      </c>
      <c r="M113" s="5">
        <v>1752315039995</v>
      </c>
      <c r="N113" s="5">
        <v>1925523126081</v>
      </c>
      <c r="O113" s="5">
        <v>1930728238615</v>
      </c>
      <c r="P113" s="5">
        <v>2118132306800</v>
      </c>
      <c r="Q113" s="5">
        <v>1870815438091</v>
      </c>
      <c r="R113" s="5">
        <v>1814537354523</v>
      </c>
      <c r="S113" s="5">
        <v>1589160166683</v>
      </c>
      <c r="T113" s="5">
        <v>803492240778</v>
      </c>
      <c r="U113" s="5">
        <v>883452694685</v>
      </c>
      <c r="W113" s="5">
        <v>749078767536</v>
      </c>
      <c r="X113" s="5">
        <v>347900645932</v>
      </c>
    </row>
    <row r="114" spans="2:24" ht="15.5" x14ac:dyDescent="0.35">
      <c r="C114" t="s">
        <v>143</v>
      </c>
    </row>
    <row r="115" spans="2:24" ht="15.5" x14ac:dyDescent="0.35">
      <c r="C115" t="s">
        <v>144</v>
      </c>
      <c r="D115" s="5">
        <v>964731115000</v>
      </c>
      <c r="E115" s="5">
        <v>964731115000</v>
      </c>
      <c r="F115" s="5">
        <v>964731115000</v>
      </c>
      <c r="G115" s="5">
        <v>964731115000</v>
      </c>
      <c r="I115" s="5">
        <v>964731115000</v>
      </c>
      <c r="J115" s="5">
        <v>964731115000</v>
      </c>
      <c r="K115" s="5">
        <v>964731115000</v>
      </c>
      <c r="L115" s="5">
        <v>964731115000</v>
      </c>
      <c r="M115" s="5">
        <v>964731115000</v>
      </c>
      <c r="N115" s="5">
        <v>964731115000</v>
      </c>
      <c r="O115" s="5">
        <v>964731115000</v>
      </c>
      <c r="P115" s="5">
        <v>964731115000</v>
      </c>
      <c r="Q115" s="5">
        <v>964731115000</v>
      </c>
      <c r="R115" s="5">
        <v>964731115000</v>
      </c>
      <c r="S115" s="5">
        <v>964731115000</v>
      </c>
      <c r="T115" s="5">
        <v>964546230000</v>
      </c>
      <c r="U115" s="5">
        <v>962904475000</v>
      </c>
      <c r="V115" s="5">
        <v>936170725000</v>
      </c>
      <c r="W115" s="5">
        <v>700000000000</v>
      </c>
      <c r="X115" s="5">
        <v>70000000000</v>
      </c>
    </row>
    <row r="116" spans="2:24" ht="15.5" x14ac:dyDescent="0.35">
      <c r="C116" t="s">
        <v>145</v>
      </c>
      <c r="D116" s="5">
        <v>231153572841</v>
      </c>
      <c r="E116" s="5">
        <v>231153572841</v>
      </c>
      <c r="F116" s="5">
        <v>231153572841</v>
      </c>
      <c r="G116" s="5">
        <v>231153572841</v>
      </c>
      <c r="I116" s="5">
        <v>231153572841</v>
      </c>
      <c r="J116" s="5">
        <v>231153572841</v>
      </c>
      <c r="K116" s="5">
        <v>231153572841</v>
      </c>
      <c r="L116" s="5">
        <v>231153572841</v>
      </c>
      <c r="M116" s="5">
        <v>231153572841</v>
      </c>
      <c r="N116" s="5">
        <v>231153572841</v>
      </c>
      <c r="O116" s="5">
        <v>231153572841</v>
      </c>
      <c r="P116" s="5">
        <v>231153572841</v>
      </c>
      <c r="Q116" s="5">
        <v>228952492728</v>
      </c>
      <c r="R116" s="5">
        <v>220232492728</v>
      </c>
      <c r="S116" s="5">
        <v>197261384505</v>
      </c>
      <c r="T116" s="5">
        <v>197076499505</v>
      </c>
      <c r="U116" s="5">
        <v>195434744505</v>
      </c>
      <c r="V116" s="5">
        <v>168700994505</v>
      </c>
      <c r="X116" s="5">
        <v>467271000000</v>
      </c>
    </row>
    <row r="117" spans="2:24" ht="15.5" x14ac:dyDescent="0.35">
      <c r="C117" t="s">
        <v>146</v>
      </c>
      <c r="D117" s="5">
        <v>3268840473927</v>
      </c>
      <c r="E117" s="5">
        <v>3259583396025</v>
      </c>
      <c r="F117" s="5">
        <v>3210629938526</v>
      </c>
      <c r="G117" s="5">
        <v>3171372852830</v>
      </c>
      <c r="I117" s="5">
        <v>3259583396025</v>
      </c>
      <c r="J117" s="5">
        <v>3229826906830</v>
      </c>
      <c r="K117" s="5">
        <v>3171444042635</v>
      </c>
      <c r="L117" s="5">
        <v>3132291540094</v>
      </c>
      <c r="M117" s="5">
        <v>3097664908404</v>
      </c>
      <c r="N117" s="5">
        <v>3160383719155</v>
      </c>
      <c r="O117" s="5">
        <v>3272433974169</v>
      </c>
      <c r="P117" s="5">
        <v>2975642751419</v>
      </c>
      <c r="Q117" s="5">
        <v>2651745044456</v>
      </c>
      <c r="R117" s="5">
        <v>2203170881843</v>
      </c>
      <c r="S117" s="5">
        <v>1877039147524</v>
      </c>
      <c r="T117" s="5">
        <v>1685192041205</v>
      </c>
      <c r="U117" s="5">
        <v>1316187117915</v>
      </c>
      <c r="V117" s="5">
        <v>664135001993</v>
      </c>
      <c r="W117" s="5">
        <v>193852165653</v>
      </c>
      <c r="X117" s="5">
        <v>213436041022</v>
      </c>
    </row>
    <row r="118" spans="2:24" ht="15.5" x14ac:dyDescent="0.35">
      <c r="C118" t="s">
        <v>147</v>
      </c>
      <c r="D118" s="5">
        <v>192946223000</v>
      </c>
      <c r="E118" s="5">
        <v>192946223000</v>
      </c>
      <c r="F118" s="5">
        <v>192946223000</v>
      </c>
      <c r="G118" s="5">
        <v>192946223000</v>
      </c>
      <c r="I118" s="5">
        <v>192946223000</v>
      </c>
      <c r="J118" s="5">
        <v>192946223000</v>
      </c>
      <c r="K118" s="5">
        <v>192946223000</v>
      </c>
      <c r="L118" s="5">
        <v>192946223000</v>
      </c>
      <c r="M118" s="5">
        <v>192946223000</v>
      </c>
      <c r="N118" s="5">
        <v>192946223000</v>
      </c>
      <c r="O118" s="5">
        <v>192946223000</v>
      </c>
      <c r="P118" s="5">
        <v>192946223000</v>
      </c>
      <c r="Q118" s="5">
        <v>192946223000</v>
      </c>
      <c r="R118" s="5">
        <v>166598992719</v>
      </c>
      <c r="S118" s="5">
        <v>165598992719</v>
      </c>
      <c r="T118" s="5">
        <v>164598992719</v>
      </c>
      <c r="U118" s="5">
        <v>164598992719</v>
      </c>
    </row>
    <row r="119" spans="2:24" ht="15.5" x14ac:dyDescent="0.35">
      <c r="C119" t="s">
        <v>148</v>
      </c>
      <c r="D119" s="5">
        <v>3075894250927</v>
      </c>
      <c r="E119" s="5">
        <v>3066637173025</v>
      </c>
      <c r="F119" s="5">
        <v>3017683715526</v>
      </c>
      <c r="G119" s="5">
        <v>2978426629830</v>
      </c>
      <c r="I119" s="5">
        <v>3066637173025</v>
      </c>
      <c r="J119" s="5">
        <v>3036880683830</v>
      </c>
      <c r="K119" s="5">
        <v>2978497819635</v>
      </c>
      <c r="L119" s="5">
        <v>2939345317094</v>
      </c>
      <c r="M119" s="5">
        <v>2904718685404</v>
      </c>
      <c r="N119" s="5">
        <v>2967437496155</v>
      </c>
      <c r="O119" s="5">
        <v>3079487751169</v>
      </c>
      <c r="P119" s="5">
        <v>2782696528419</v>
      </c>
      <c r="Q119" s="5">
        <v>2458798821456</v>
      </c>
      <c r="R119" s="5">
        <v>2036571889124</v>
      </c>
      <c r="S119" s="5">
        <v>1711440154805</v>
      </c>
      <c r="T119" s="5">
        <v>1520593048486</v>
      </c>
      <c r="U119" s="5">
        <v>1151588125196</v>
      </c>
      <c r="V119" s="5">
        <v>664135001993</v>
      </c>
      <c r="W119" s="5">
        <v>193852165653</v>
      </c>
      <c r="X119" s="5">
        <v>213436041022</v>
      </c>
    </row>
    <row r="120" spans="2:24" ht="15.5" x14ac:dyDescent="0.35">
      <c r="C120" t="s">
        <v>149</v>
      </c>
      <c r="D120" s="5">
        <v>3268840473927</v>
      </c>
      <c r="E120" s="5">
        <v>3259583396025</v>
      </c>
      <c r="F120" s="5">
        <v>3210629938526</v>
      </c>
      <c r="G120" s="5">
        <v>3171372852830</v>
      </c>
      <c r="I120" s="5">
        <v>3259583396025</v>
      </c>
      <c r="J120" s="5">
        <v>3229826906830</v>
      </c>
      <c r="K120" s="5">
        <v>3171444042635</v>
      </c>
      <c r="L120" s="5">
        <v>3132291540094</v>
      </c>
      <c r="M120" s="5">
        <v>3097664908404</v>
      </c>
      <c r="N120" s="5">
        <v>3160383719155</v>
      </c>
      <c r="O120" s="5">
        <v>3272433974169</v>
      </c>
      <c r="P120" s="5">
        <v>2975642751419</v>
      </c>
      <c r="Q120" s="5">
        <v>2651745044456</v>
      </c>
      <c r="R120" s="5">
        <v>2203170881843</v>
      </c>
      <c r="S120" s="5">
        <v>1877039147524</v>
      </c>
      <c r="T120" s="5">
        <v>1685192041205</v>
      </c>
      <c r="U120" s="5">
        <v>1316187117915</v>
      </c>
      <c r="V120" s="5">
        <v>664135001993</v>
      </c>
      <c r="W120" s="5">
        <v>193852165653</v>
      </c>
      <c r="X120" s="5">
        <v>213436041022</v>
      </c>
    </row>
    <row r="121" spans="2:24" ht="15.5" x14ac:dyDescent="0.35">
      <c r="C121" t="s">
        <v>150</v>
      </c>
      <c r="D121" s="5">
        <v>438407151</v>
      </c>
      <c r="E121" s="5">
        <v>442951513</v>
      </c>
      <c r="F121" s="5">
        <v>435132685</v>
      </c>
      <c r="G121" s="5">
        <v>441166640</v>
      </c>
      <c r="I121" s="5">
        <v>442951513</v>
      </c>
      <c r="J121" s="5">
        <v>449681730</v>
      </c>
      <c r="K121" s="5">
        <v>469089149</v>
      </c>
      <c r="L121" s="5">
        <v>327839336</v>
      </c>
      <c r="M121" s="5">
        <v>347749172</v>
      </c>
      <c r="N121" s="5">
        <v>388696655</v>
      </c>
      <c r="O121" s="5">
        <v>430623265</v>
      </c>
      <c r="P121" s="5">
        <v>466805331</v>
      </c>
      <c r="Q121" s="5">
        <v>2756909265</v>
      </c>
      <c r="R121" s="5">
        <v>2701272736</v>
      </c>
      <c r="S121" s="5">
        <v>2164935117</v>
      </c>
      <c r="T121" s="5">
        <v>1727737461</v>
      </c>
      <c r="U121" s="5">
        <v>1334558716</v>
      </c>
      <c r="V121" s="5">
        <v>145160238</v>
      </c>
      <c r="W121" s="5">
        <v>55799493</v>
      </c>
      <c r="X121" s="5">
        <v>14800992</v>
      </c>
    </row>
    <row r="122" spans="2:24" ht="15.5" x14ac:dyDescent="0.35">
      <c r="C122" t="s">
        <v>9</v>
      </c>
      <c r="D122" s="5">
        <v>4465163568919</v>
      </c>
      <c r="E122" s="5">
        <v>4455911035379</v>
      </c>
      <c r="F122" s="5">
        <v>4406949759052</v>
      </c>
      <c r="G122" s="5">
        <v>4367698707311</v>
      </c>
      <c r="I122" s="5">
        <v>4455911035379</v>
      </c>
      <c r="J122" s="5">
        <v>4426161276401</v>
      </c>
      <c r="K122" s="5">
        <v>4367797819625</v>
      </c>
      <c r="L122" s="5">
        <v>4328504067271</v>
      </c>
      <c r="M122" s="5">
        <v>4293897345417</v>
      </c>
      <c r="N122" s="5">
        <v>4356657103651</v>
      </c>
      <c r="O122" s="5">
        <v>4468749285275</v>
      </c>
      <c r="P122" s="5">
        <v>4171994244591</v>
      </c>
      <c r="Q122" s="5">
        <v>3848185561449</v>
      </c>
      <c r="R122" s="5">
        <v>3390835762307</v>
      </c>
      <c r="S122" s="5">
        <v>3042155272739</v>
      </c>
      <c r="T122" s="5">
        <v>2849501198764</v>
      </c>
      <c r="U122" s="5">
        <v>2476819586729</v>
      </c>
      <c r="V122" s="5">
        <v>1770110572329</v>
      </c>
      <c r="W122" s="5">
        <v>894866655739</v>
      </c>
      <c r="X122" s="5">
        <v>839512995404</v>
      </c>
    </row>
    <row r="123" spans="2:24" ht="15.5" x14ac:dyDescent="0.35">
      <c r="C123" t="s">
        <v>151</v>
      </c>
      <c r="D123" s="5">
        <v>5805639118774</v>
      </c>
      <c r="E123" s="5">
        <v>5804555153538</v>
      </c>
      <c r="F123" s="5">
        <v>5697768560504</v>
      </c>
      <c r="G123" s="5">
        <v>5685570682278</v>
      </c>
      <c r="I123" s="5">
        <v>5804555153538</v>
      </c>
      <c r="J123" s="5">
        <v>5827208430098</v>
      </c>
      <c r="K123" s="5">
        <v>5940104349120</v>
      </c>
      <c r="L123" s="5">
        <v>6078468909026</v>
      </c>
      <c r="M123" s="5">
        <v>6046212385412</v>
      </c>
      <c r="N123" s="5">
        <v>6282180229732</v>
      </c>
      <c r="O123" s="5">
        <v>6399477523890</v>
      </c>
      <c r="P123" s="5">
        <v>6290126551391</v>
      </c>
      <c r="Q123" s="5">
        <v>5719000999540</v>
      </c>
      <c r="R123" s="5">
        <v>5205373116830</v>
      </c>
      <c r="S123" s="5">
        <v>4631315439422</v>
      </c>
      <c r="T123" s="5">
        <v>3652993439542</v>
      </c>
      <c r="U123" s="5">
        <v>3360272281414</v>
      </c>
      <c r="V123" s="5">
        <v>1770110572329</v>
      </c>
      <c r="W123" s="5">
        <v>1643945423275</v>
      </c>
      <c r="X123" s="5">
        <v>1187413641336</v>
      </c>
    </row>
    <row r="124" spans="2:24" ht="15.5" x14ac:dyDescent="0.35">
      <c r="C124" t="s">
        <v>152</v>
      </c>
      <c r="D124" s="5">
        <v>9647311150</v>
      </c>
      <c r="E124" s="5">
        <v>9647311150</v>
      </c>
      <c r="F124" s="5">
        <v>9647311150</v>
      </c>
      <c r="G124" s="5">
        <v>9647311150</v>
      </c>
      <c r="I124" s="5">
        <v>9647311150</v>
      </c>
      <c r="J124" s="5">
        <v>9647311150</v>
      </c>
      <c r="K124" s="5">
        <v>9647311150</v>
      </c>
      <c r="L124" s="5">
        <v>9647311150</v>
      </c>
      <c r="M124" s="5">
        <v>9647311150</v>
      </c>
      <c r="N124" s="5">
        <v>9647311150</v>
      </c>
      <c r="O124" s="5">
        <v>9647311150</v>
      </c>
      <c r="P124" s="5">
        <v>9647311150</v>
      </c>
      <c r="Q124" s="5">
        <v>9647311150</v>
      </c>
      <c r="R124" s="5">
        <v>9647311150</v>
      </c>
      <c r="S124" s="5">
        <v>9647311150</v>
      </c>
      <c r="T124" s="5">
        <v>9645462300</v>
      </c>
      <c r="U124" s="5">
        <v>9629044750</v>
      </c>
      <c r="V124" s="5">
        <v>9361707250</v>
      </c>
      <c r="W124" s="5">
        <v>7000000000</v>
      </c>
      <c r="X124" s="5">
        <v>70000000</v>
      </c>
    </row>
    <row r="126" spans="2:24" ht="15.5" x14ac:dyDescent="0.35">
      <c r="B126" t="s">
        <v>153</v>
      </c>
      <c r="C126" t="s">
        <v>154</v>
      </c>
      <c r="D126" s="5">
        <v>71845281783</v>
      </c>
      <c r="E126" s="5">
        <v>236849235897</v>
      </c>
      <c r="F126" s="5">
        <v>4527465294</v>
      </c>
      <c r="G126" s="5">
        <v>-9209677221</v>
      </c>
      <c r="I126" s="5">
        <v>203138238231</v>
      </c>
      <c r="J126" s="5">
        <v>83380395003</v>
      </c>
      <c r="K126" s="5">
        <v>105336180049</v>
      </c>
      <c r="L126" s="5">
        <v>127302617404</v>
      </c>
      <c r="M126" s="5">
        <v>-12674355456</v>
      </c>
      <c r="N126" s="5">
        <v>195247805545</v>
      </c>
      <c r="O126" s="5">
        <v>-24268524620</v>
      </c>
      <c r="P126" s="5">
        <v>711924605563</v>
      </c>
      <c r="Q126" s="5">
        <v>702187271150</v>
      </c>
      <c r="R126" s="5">
        <v>291552350599</v>
      </c>
      <c r="S126" s="5">
        <v>69763075060</v>
      </c>
      <c r="T126" s="5">
        <v>488838984808</v>
      </c>
      <c r="U126" s="5">
        <v>755074683512</v>
      </c>
      <c r="V126" s="5">
        <v>590455734781</v>
      </c>
      <c r="W126" s="5">
        <v>549088660643</v>
      </c>
      <c r="X126" s="5">
        <v>170780678768</v>
      </c>
    </row>
    <row r="127" spans="2:24" ht="15.5" x14ac:dyDescent="0.35">
      <c r="C127" t="s">
        <v>331</v>
      </c>
      <c r="D127" s="5">
        <v>125739958058</v>
      </c>
      <c r="E127" s="5">
        <v>320871714830</v>
      </c>
      <c r="F127" s="5">
        <v>79056206238</v>
      </c>
      <c r="G127" s="5">
        <v>60187497643</v>
      </c>
      <c r="I127" s="5">
        <v>514162171963</v>
      </c>
      <c r="J127" s="5">
        <v>448161780872</v>
      </c>
      <c r="K127" s="5">
        <v>524244144339</v>
      </c>
      <c r="L127" s="5">
        <v>447295903331</v>
      </c>
      <c r="M127" s="5">
        <v>269615209570</v>
      </c>
      <c r="N127" s="5">
        <v>723719225662</v>
      </c>
      <c r="O127" s="5">
        <v>411658015592</v>
      </c>
      <c r="P127" s="5">
        <v>1112620465745</v>
      </c>
      <c r="Q127" s="5">
        <v>1066242082309</v>
      </c>
      <c r="R127" s="5">
        <v>747932643809</v>
      </c>
      <c r="S127" s="5">
        <v>437986571247</v>
      </c>
      <c r="T127" s="5">
        <v>913071638368</v>
      </c>
      <c r="U127" s="5">
        <v>1236025547988</v>
      </c>
      <c r="V127" s="5">
        <v>774655755975</v>
      </c>
      <c r="W127" s="5">
        <v>764406934832</v>
      </c>
      <c r="X127" s="5">
        <v>268288826379</v>
      </c>
    </row>
    <row r="128" spans="2:24" ht="15.5" x14ac:dyDescent="0.35">
      <c r="C128" t="s">
        <v>2385</v>
      </c>
    </row>
    <row r="129" spans="3:24" ht="15.5" x14ac:dyDescent="0.35">
      <c r="C129" t="s">
        <v>2386</v>
      </c>
    </row>
    <row r="130" spans="3:24" ht="15.5" x14ac:dyDescent="0.35">
      <c r="C130" t="s">
        <v>727</v>
      </c>
      <c r="D130" s="5">
        <v>-22534595567</v>
      </c>
      <c r="E130" s="5">
        <v>-19942821338</v>
      </c>
      <c r="F130" s="5">
        <v>-15456594585</v>
      </c>
      <c r="G130" s="5">
        <v>-19036259702</v>
      </c>
      <c r="I130" s="5">
        <v>-79415454646</v>
      </c>
      <c r="J130" s="5">
        <v>-70038740292</v>
      </c>
      <c r="K130" s="5">
        <v>-76225787078</v>
      </c>
      <c r="L130" s="5">
        <v>-64258669678</v>
      </c>
      <c r="M130" s="5">
        <v>-59688456006</v>
      </c>
      <c r="N130" s="5">
        <v>-68462284645</v>
      </c>
      <c r="O130" s="5">
        <v>-78720483665</v>
      </c>
      <c r="P130" s="5">
        <v>-81667134282</v>
      </c>
      <c r="Q130" s="5">
        <v>-66183203429</v>
      </c>
      <c r="R130" s="5">
        <v>-53623800621</v>
      </c>
      <c r="S130" s="5">
        <v>-46672633341</v>
      </c>
      <c r="T130" s="5">
        <v>-40768435976</v>
      </c>
      <c r="U130" s="5">
        <v>-32469455972</v>
      </c>
      <c r="V130" s="5">
        <v>-19078743745</v>
      </c>
      <c r="W130" s="5">
        <v>-10813459048</v>
      </c>
      <c r="X130" s="5">
        <v>-8864270926</v>
      </c>
    </row>
    <row r="131" spans="3:24" ht="15.5" x14ac:dyDescent="0.35">
      <c r="C131" t="s">
        <v>2387</v>
      </c>
      <c r="D131" s="5">
        <v>-34462176476</v>
      </c>
      <c r="E131" s="5">
        <v>-33362771085</v>
      </c>
      <c r="F131" s="5">
        <v>-35507266463</v>
      </c>
      <c r="G131" s="5">
        <v>-25645707052</v>
      </c>
      <c r="I131" s="5">
        <v>-126259200125</v>
      </c>
      <c r="J131" s="5">
        <v>-156379090992</v>
      </c>
      <c r="K131" s="5">
        <v>-182563249279</v>
      </c>
      <c r="L131" s="5">
        <v>-144486006108</v>
      </c>
      <c r="M131" s="5">
        <v>-136313556374</v>
      </c>
      <c r="N131" s="5">
        <v>-321798626332</v>
      </c>
      <c r="O131" s="5">
        <v>-214395672057</v>
      </c>
      <c r="P131" s="5">
        <v>-185587322434</v>
      </c>
      <c r="Q131" s="5">
        <v>-146713308000</v>
      </c>
      <c r="R131" s="5">
        <v>-266200321404</v>
      </c>
      <c r="S131" s="5">
        <v>-225525869467</v>
      </c>
      <c r="T131" s="5">
        <v>-294663892702</v>
      </c>
      <c r="U131" s="5">
        <v>-357977539017</v>
      </c>
      <c r="V131" s="5">
        <v>-104661057048</v>
      </c>
      <c r="W131" s="5">
        <v>-125840882619</v>
      </c>
      <c r="X131" s="5">
        <v>-62196500112</v>
      </c>
    </row>
    <row r="132" spans="3:24" ht="15.5" x14ac:dyDescent="0.35">
      <c r="C132" t="s">
        <v>573</v>
      </c>
      <c r="D132" s="5">
        <v>-56996772043</v>
      </c>
      <c r="E132" s="5">
        <v>-53305592423</v>
      </c>
      <c r="F132" s="5">
        <v>-50963861048</v>
      </c>
      <c r="G132" s="5">
        <v>-44681966754</v>
      </c>
      <c r="I132" s="5">
        <v>-205674654771</v>
      </c>
      <c r="J132" s="5">
        <v>-226417831284</v>
      </c>
      <c r="K132" s="5">
        <v>-258789036357</v>
      </c>
      <c r="L132" s="5">
        <v>-208744675786</v>
      </c>
      <c r="M132" s="5">
        <v>-196002012380</v>
      </c>
      <c r="N132" s="5">
        <v>-390260910977</v>
      </c>
      <c r="O132" s="5">
        <v>-293116155722</v>
      </c>
      <c r="P132" s="5">
        <v>-267254456716</v>
      </c>
      <c r="Q132" s="5">
        <v>-212896511429</v>
      </c>
      <c r="R132" s="5">
        <v>-319824122025</v>
      </c>
      <c r="S132" s="5">
        <v>-272198502808</v>
      </c>
      <c r="T132" s="5">
        <v>-335432328678</v>
      </c>
      <c r="U132" s="5">
        <v>-390446994989</v>
      </c>
      <c r="V132" s="5">
        <v>-123739800793</v>
      </c>
      <c r="W132" s="5">
        <v>-136654341667</v>
      </c>
      <c r="X132" s="5">
        <v>-71060771038</v>
      </c>
    </row>
    <row r="133" spans="3:24" ht="15.5" x14ac:dyDescent="0.35">
      <c r="C133" t="s">
        <v>508</v>
      </c>
      <c r="D133" s="5">
        <v>3218610123</v>
      </c>
      <c r="E133" s="5">
        <v>1987974872</v>
      </c>
      <c r="F133" s="5">
        <v>951919455</v>
      </c>
      <c r="G133" s="5">
        <v>1739636761</v>
      </c>
      <c r="I133" s="5">
        <v>7581627077</v>
      </c>
      <c r="J133" s="5">
        <v>12295705205</v>
      </c>
      <c r="K133" s="5">
        <v>21448564620</v>
      </c>
      <c r="L133" s="5">
        <v>15961802071</v>
      </c>
      <c r="M133" s="5">
        <v>17741359463</v>
      </c>
      <c r="N133" s="5">
        <v>7119840899</v>
      </c>
      <c r="O133" s="5">
        <v>36368949979</v>
      </c>
      <c r="P133" s="5">
        <v>16516481258</v>
      </c>
      <c r="Q133" s="5">
        <v>5697121482</v>
      </c>
      <c r="R133" s="5">
        <v>3372327235</v>
      </c>
      <c r="S133" s="5">
        <v>4319041235</v>
      </c>
      <c r="T133" s="5">
        <v>2985214562</v>
      </c>
      <c r="U133" s="5">
        <v>4183690338</v>
      </c>
      <c r="V133" s="5">
        <v>4118714950</v>
      </c>
      <c r="W133" s="5">
        <v>1047281458</v>
      </c>
      <c r="X133" s="5">
        <v>334947318</v>
      </c>
    </row>
    <row r="134" spans="3:24" ht="15.5" x14ac:dyDescent="0.35">
      <c r="C134" t="s">
        <v>507</v>
      </c>
      <c r="D134" s="5">
        <v>-19352442526</v>
      </c>
      <c r="E134" s="5">
        <v>-23767995149</v>
      </c>
      <c r="F134" s="5">
        <v>-24519850857</v>
      </c>
      <c r="G134" s="5">
        <v>-24929510976</v>
      </c>
      <c r="I134" s="5">
        <v>-99428957095</v>
      </c>
      <c r="J134" s="5">
        <v>-113108600217</v>
      </c>
      <c r="K134" s="5">
        <v>-170002800132</v>
      </c>
      <c r="L134" s="5">
        <v>-107610325219</v>
      </c>
      <c r="M134" s="5">
        <v>-100628232262</v>
      </c>
      <c r="N134" s="5">
        <v>-127589862639</v>
      </c>
      <c r="O134" s="5">
        <v>-147224292004</v>
      </c>
      <c r="P134" s="5">
        <v>-125723540382</v>
      </c>
      <c r="Q134" s="5">
        <v>-130700631919</v>
      </c>
      <c r="R134" s="5">
        <v>-110348213178</v>
      </c>
      <c r="S134" s="5">
        <v>-88393962758</v>
      </c>
      <c r="T134" s="5">
        <v>-32600926150</v>
      </c>
      <c r="U134" s="5">
        <v>-33570763031</v>
      </c>
      <c r="V134" s="5">
        <v>-23324593265</v>
      </c>
      <c r="W134" s="5">
        <v>-29669932499</v>
      </c>
      <c r="X134" s="5">
        <v>-14363135917</v>
      </c>
    </row>
    <row r="135" spans="3:24" ht="15.5" x14ac:dyDescent="0.35">
      <c r="C135" t="s">
        <v>2388</v>
      </c>
      <c r="D135" s="5">
        <v>20793938395</v>
      </c>
    </row>
    <row r="136" spans="3:24" ht="15.5" x14ac:dyDescent="0.35">
      <c r="C136" t="s">
        <v>158</v>
      </c>
      <c r="D136" s="5">
        <v>-2997667149</v>
      </c>
      <c r="E136" s="5">
        <v>-8836704374</v>
      </c>
      <c r="F136" s="5">
        <v>34079566</v>
      </c>
      <c r="G136" s="5">
        <v>-1521880268</v>
      </c>
      <c r="I136" s="5">
        <v>-13325867220</v>
      </c>
      <c r="J136" s="5">
        <v>-37522544458</v>
      </c>
      <c r="K136" s="5">
        <v>-11662527020</v>
      </c>
      <c r="L136" s="5">
        <v>-19550152536</v>
      </c>
      <c r="M136" s="5">
        <v>-3994724949</v>
      </c>
      <c r="N136" s="5">
        <v>-18282871839</v>
      </c>
      <c r="O136" s="5">
        <v>-29822041434</v>
      </c>
      <c r="P136" s="5">
        <v>-24237841047</v>
      </c>
      <c r="Q136" s="5">
        <v>-26329910869</v>
      </c>
      <c r="R136" s="5">
        <v>-29405133862</v>
      </c>
      <c r="S136" s="5">
        <v>-25435951685</v>
      </c>
      <c r="T136" s="5">
        <v>-58721009213</v>
      </c>
      <c r="U136" s="5">
        <v>-60895346230</v>
      </c>
      <c r="V136" s="5">
        <v>-38810983342</v>
      </c>
      <c r="W136" s="5">
        <v>-40285486279</v>
      </c>
      <c r="X136" s="5">
        <v>-16855442061</v>
      </c>
    </row>
    <row r="137" spans="3:24" ht="15.5" x14ac:dyDescent="0.35">
      <c r="C137" t="s">
        <v>2389</v>
      </c>
      <c r="D137" s="5">
        <v>1439656925</v>
      </c>
      <c r="E137" s="5">
        <v>-100161859</v>
      </c>
      <c r="F137" s="5">
        <v>-31028060</v>
      </c>
      <c r="G137" s="5">
        <v>-3453627</v>
      </c>
      <c r="I137" s="5">
        <v>-176081723</v>
      </c>
      <c r="J137" s="5">
        <v>-28115115</v>
      </c>
      <c r="K137" s="5">
        <v>97834599</v>
      </c>
      <c r="L137" s="5">
        <v>-49934457</v>
      </c>
      <c r="M137" s="5">
        <v>594045102</v>
      </c>
      <c r="N137" s="5">
        <v>542384439</v>
      </c>
      <c r="O137" s="5">
        <v>-2133001031</v>
      </c>
      <c r="P137" s="5">
        <v>3496705</v>
      </c>
      <c r="Q137" s="5">
        <v>175121576</v>
      </c>
      <c r="R137" s="5">
        <v>-175151380</v>
      </c>
      <c r="S137" s="5">
        <v>13485879829</v>
      </c>
      <c r="T137" s="5">
        <v>-463604081</v>
      </c>
      <c r="U137" s="5">
        <v>-221450564</v>
      </c>
      <c r="V137" s="5">
        <v>-2443358744</v>
      </c>
      <c r="W137" s="5">
        <v>-9755795202</v>
      </c>
      <c r="X137" s="5">
        <v>4436254087</v>
      </c>
    </row>
    <row r="138" spans="3:24" ht="15.5" x14ac:dyDescent="0.35">
      <c r="C138" t="s">
        <v>161</v>
      </c>
      <c r="D138" s="5">
        <v>-45953015625</v>
      </c>
      <c r="E138" s="5">
        <v>-36762412500</v>
      </c>
      <c r="F138" s="5">
        <v>-36767409944</v>
      </c>
      <c r="G138" s="5">
        <v>-36765592482</v>
      </c>
      <c r="I138" s="5">
        <v>-147057827426</v>
      </c>
      <c r="J138" s="5">
        <v>-147063285811</v>
      </c>
      <c r="K138" s="5">
        <v>-166365000000</v>
      </c>
      <c r="L138" s="5">
        <v>-75536437500</v>
      </c>
      <c r="M138" s="5">
        <v>-160820437500</v>
      </c>
      <c r="N138" s="5">
        <v>49877621125</v>
      </c>
      <c r="O138" s="5">
        <v>-163550852539</v>
      </c>
      <c r="P138" s="5">
        <v>178893844358</v>
      </c>
      <c r="Q138" s="5">
        <v>-231902979719</v>
      </c>
      <c r="R138" s="5">
        <v>291030366007</v>
      </c>
      <c r="S138" s="5">
        <v>836514805951</v>
      </c>
      <c r="T138" s="5">
        <v>-104238150874</v>
      </c>
      <c r="U138" s="5">
        <v>186318768214</v>
      </c>
      <c r="V138" s="5">
        <v>387728750038</v>
      </c>
      <c r="W138" s="5">
        <v>159684020936</v>
      </c>
      <c r="X138" s="5">
        <v>23529703319</v>
      </c>
    </row>
    <row r="139" spans="3:24" ht="15.5" x14ac:dyDescent="0.35">
      <c r="C139" t="s">
        <v>162</v>
      </c>
      <c r="D139" s="5">
        <v>-5174713570</v>
      </c>
      <c r="E139" s="5">
        <v>-9620449550</v>
      </c>
      <c r="F139" s="5">
        <v>-10001812594</v>
      </c>
      <c r="G139" s="5">
        <v>-4776961024</v>
      </c>
      <c r="I139" s="5">
        <v>-34578884842</v>
      </c>
      <c r="J139" s="5">
        <v>-37551604774</v>
      </c>
      <c r="K139" s="5">
        <v>-57262690015</v>
      </c>
      <c r="L139" s="5">
        <v>-81338213223</v>
      </c>
      <c r="M139" s="5">
        <v>-59329956706</v>
      </c>
      <c r="N139" s="5">
        <v>-111835404411</v>
      </c>
      <c r="O139" s="5">
        <v>-237782098506</v>
      </c>
      <c r="P139" s="5">
        <v>-264426737976</v>
      </c>
      <c r="Q139" s="5">
        <v>-410590679787</v>
      </c>
      <c r="R139" s="5">
        <v>-518327564722</v>
      </c>
      <c r="S139" s="5">
        <v>-846180094799</v>
      </c>
      <c r="T139" s="5">
        <v>-614145719820</v>
      </c>
      <c r="U139" s="5">
        <v>-976376153050</v>
      </c>
      <c r="V139" s="5">
        <v>-455587541450</v>
      </c>
      <c r="W139" s="5">
        <v>-702700030557</v>
      </c>
      <c r="X139" s="5">
        <v>-209882207646</v>
      </c>
    </row>
    <row r="140" spans="3:24" ht="15.5" x14ac:dyDescent="0.35">
      <c r="C140" t="s">
        <v>2390</v>
      </c>
      <c r="Q140" s="5">
        <v>-31600000000</v>
      </c>
      <c r="W140" s="5">
        <v>-4950000000</v>
      </c>
    </row>
    <row r="141" spans="3:24" ht="15.5" x14ac:dyDescent="0.35">
      <c r="C141" t="s">
        <v>174</v>
      </c>
      <c r="N141" s="5">
        <v>11000000000</v>
      </c>
      <c r="O141" s="5">
        <v>-26436000000</v>
      </c>
    </row>
    <row r="142" spans="3:24" ht="15.5" x14ac:dyDescent="0.35">
      <c r="C142" t="s">
        <v>739</v>
      </c>
      <c r="D142" s="5">
        <v>-3893910056</v>
      </c>
      <c r="E142" s="5">
        <v>-9780266217</v>
      </c>
      <c r="F142" s="5">
        <v>-7622326629</v>
      </c>
      <c r="G142" s="5">
        <v>-4974471635</v>
      </c>
      <c r="I142" s="5">
        <v>-32088400556</v>
      </c>
      <c r="J142" s="5">
        <v>-34984721832</v>
      </c>
      <c r="K142" s="5">
        <v>-55813075353</v>
      </c>
      <c r="L142" s="5">
        <v>-77518467742</v>
      </c>
      <c r="M142" s="5">
        <v>-56999762037</v>
      </c>
      <c r="N142" s="5">
        <v>-120563985122</v>
      </c>
      <c r="O142" s="5">
        <v>-271461673090</v>
      </c>
      <c r="P142" s="5">
        <v>-209137826762</v>
      </c>
      <c r="Q142" s="5">
        <v>-494433219000</v>
      </c>
      <c r="R142" s="5">
        <v>-334655552337</v>
      </c>
      <c r="S142" s="5">
        <v>-738894698941</v>
      </c>
      <c r="T142" s="5">
        <v>-403976560777</v>
      </c>
      <c r="U142" s="5">
        <v>-969908118210</v>
      </c>
      <c r="V142" s="5">
        <v>-449813661865</v>
      </c>
      <c r="W142" s="5">
        <v>-556660307290</v>
      </c>
      <c r="X142" s="5">
        <v>-206919354972</v>
      </c>
    </row>
    <row r="143" spans="3:24" ht="15.5" x14ac:dyDescent="0.35">
      <c r="C143" t="s">
        <v>2391</v>
      </c>
    </row>
    <row r="144" spans="3:24" ht="15.5" x14ac:dyDescent="0.35">
      <c r="C144" t="s">
        <v>459</v>
      </c>
      <c r="F144" s="5">
        <v>150000000</v>
      </c>
      <c r="G144" s="5">
        <v>-150000000</v>
      </c>
      <c r="M144" s="5">
        <v>-105052500</v>
      </c>
      <c r="N144" s="5">
        <v>-476535000</v>
      </c>
      <c r="O144" s="5">
        <v>-263587500</v>
      </c>
      <c r="R144" s="5">
        <v>-2185341962</v>
      </c>
      <c r="S144" s="5">
        <v>-270000000</v>
      </c>
      <c r="T144" s="5">
        <v>-1240540624</v>
      </c>
      <c r="U144" s="5">
        <v>-1136216667</v>
      </c>
      <c r="V144" s="5">
        <v>-532317856</v>
      </c>
      <c r="W144" s="5">
        <v>-338412463</v>
      </c>
    </row>
    <row r="145" spans="3:24" ht="15.5" x14ac:dyDescent="0.35">
      <c r="C145" t="s">
        <v>163</v>
      </c>
      <c r="D145" s="5">
        <v>-1417470179</v>
      </c>
      <c r="E145" s="5">
        <v>-36849998</v>
      </c>
      <c r="F145" s="5">
        <v>-3516152630</v>
      </c>
      <c r="G145" s="5">
        <v>-662356055</v>
      </c>
      <c r="I145" s="5">
        <v>-4838052448</v>
      </c>
      <c r="J145" s="5">
        <v>-3972332370</v>
      </c>
      <c r="K145" s="5">
        <v>-1510014662</v>
      </c>
      <c r="L145" s="5">
        <v>-6822708219</v>
      </c>
      <c r="M145" s="5">
        <v>-3615340800</v>
      </c>
      <c r="N145" s="5">
        <v>-1000350703</v>
      </c>
      <c r="O145" s="5">
        <v>-16036650375</v>
      </c>
      <c r="P145" s="5">
        <v>-17640057009</v>
      </c>
      <c r="Q145" s="5">
        <v>-41509174054</v>
      </c>
      <c r="R145" s="5">
        <v>-68618314966</v>
      </c>
      <c r="S145" s="5">
        <v>-37920789677</v>
      </c>
      <c r="T145" s="5">
        <v>-5756662885</v>
      </c>
      <c r="U145" s="5">
        <v>-5428868173</v>
      </c>
      <c r="V145" s="5">
        <v>-5816061729</v>
      </c>
      <c r="W145" s="5">
        <v>-3001310804</v>
      </c>
      <c r="X145" s="5">
        <v>-2979102674</v>
      </c>
    </row>
    <row r="146" spans="3:24" ht="15.5" x14ac:dyDescent="0.35">
      <c r="C146" t="s">
        <v>2392</v>
      </c>
    </row>
    <row r="147" spans="3:24" ht="15.5" x14ac:dyDescent="0.35">
      <c r="C147" t="s">
        <v>512</v>
      </c>
      <c r="G147" s="5">
        <v>-86800000</v>
      </c>
      <c r="I147" s="5">
        <v>-133848500</v>
      </c>
      <c r="J147" s="5">
        <v>-116745000</v>
      </c>
      <c r="M147" s="5">
        <v>-75000000</v>
      </c>
      <c r="N147" s="5">
        <v>-2084230769</v>
      </c>
      <c r="O147" s="5">
        <v>-5765381401</v>
      </c>
      <c r="P147" s="5">
        <v>-37701838500</v>
      </c>
      <c r="Q147" s="5">
        <v>-36871251193</v>
      </c>
      <c r="R147" s="5">
        <v>-2716301905</v>
      </c>
      <c r="S147" s="5">
        <v>-18526606181</v>
      </c>
      <c r="T147" s="5">
        <v>-85871955534</v>
      </c>
    </row>
    <row r="148" spans="3:24" ht="15.5" x14ac:dyDescent="0.35">
      <c r="C148" t="s">
        <v>2393</v>
      </c>
    </row>
    <row r="149" spans="3:24" ht="15.5" x14ac:dyDescent="0.35">
      <c r="C149" t="s">
        <v>1720</v>
      </c>
      <c r="O149" s="5">
        <v>80636298860</v>
      </c>
    </row>
    <row r="150" spans="3:24" ht="15.5" x14ac:dyDescent="0.35">
      <c r="C150" t="s">
        <v>343</v>
      </c>
      <c r="D150" s="5">
        <v>136666665</v>
      </c>
      <c r="E150" s="5">
        <v>196666665</v>
      </c>
      <c r="F150" s="5">
        <v>986666665</v>
      </c>
      <c r="G150" s="5">
        <v>1096666666</v>
      </c>
      <c r="I150" s="5">
        <v>2481416662</v>
      </c>
      <c r="J150" s="5">
        <v>1522194428</v>
      </c>
      <c r="K150" s="5">
        <v>60400000</v>
      </c>
      <c r="L150" s="5">
        <v>3002962738</v>
      </c>
      <c r="M150" s="5">
        <v>1465198631</v>
      </c>
      <c r="N150" s="5">
        <v>1289697183</v>
      </c>
      <c r="O150" s="5">
        <v>1544895000</v>
      </c>
      <c r="P150" s="5">
        <v>52984295</v>
      </c>
      <c r="R150" s="5">
        <v>133946448</v>
      </c>
      <c r="U150" s="5">
        <v>97050000</v>
      </c>
      <c r="V150" s="5">
        <v>574500000</v>
      </c>
      <c r="X150" s="5">
        <v>16250000</v>
      </c>
    </row>
    <row r="151" spans="3:24" ht="15.5" x14ac:dyDescent="0.35">
      <c r="C151" t="s">
        <v>2394</v>
      </c>
      <c r="Q151" s="5">
        <v>193822964460</v>
      </c>
      <c r="W151" s="5">
        <v>250000000</v>
      </c>
    </row>
    <row r="152" spans="3:24" ht="15.5" x14ac:dyDescent="0.35">
      <c r="C152" t="s">
        <v>427</v>
      </c>
      <c r="F152" s="5">
        <v>-4997444</v>
      </c>
      <c r="G152" s="5">
        <v>-3179982</v>
      </c>
      <c r="I152" s="5">
        <v>-8177426</v>
      </c>
      <c r="J152" s="5">
        <v>-13635811</v>
      </c>
      <c r="R152" s="5">
        <v>-11866192716</v>
      </c>
      <c r="S152" s="5">
        <v>-21995869422</v>
      </c>
      <c r="T152" s="5">
        <v>-21954801264</v>
      </c>
      <c r="U152" s="5">
        <v>-91572215573</v>
      </c>
    </row>
    <row r="153" spans="3:24" ht="15.5" x14ac:dyDescent="0.35">
      <c r="C153" t="s">
        <v>175</v>
      </c>
      <c r="D153" s="5">
        <v>-45953015625</v>
      </c>
      <c r="E153" s="5">
        <v>-36762412500</v>
      </c>
      <c r="F153" s="5">
        <v>-36767409944</v>
      </c>
      <c r="G153" s="5">
        <v>-36765592482</v>
      </c>
      <c r="I153" s="5">
        <v>-147057827426</v>
      </c>
      <c r="J153" s="5">
        <v>-147063285811</v>
      </c>
      <c r="K153" s="5">
        <v>-166365000000</v>
      </c>
      <c r="L153" s="5">
        <v>-75536437500</v>
      </c>
      <c r="M153" s="5">
        <v>-160820437500</v>
      </c>
      <c r="N153" s="5">
        <v>49877621125</v>
      </c>
      <c r="O153" s="5">
        <v>-163550852539</v>
      </c>
      <c r="P153" s="5">
        <v>178893844358</v>
      </c>
      <c r="Q153" s="5">
        <v>-231902979719</v>
      </c>
      <c r="R153" s="5">
        <v>291030366007</v>
      </c>
      <c r="S153" s="5">
        <v>836514805951</v>
      </c>
      <c r="T153" s="5">
        <v>-104238150874</v>
      </c>
      <c r="U153" s="5">
        <v>186318768214</v>
      </c>
      <c r="V153" s="5">
        <v>387728750038</v>
      </c>
      <c r="W153" s="5">
        <v>159684020936</v>
      </c>
      <c r="X153" s="5">
        <v>23529703319</v>
      </c>
    </row>
    <row r="154" spans="3:24" ht="15.5" x14ac:dyDescent="0.35">
      <c r="C154" t="s">
        <v>525</v>
      </c>
      <c r="D154" s="5">
        <v>-45953015625</v>
      </c>
      <c r="E154" s="5">
        <v>-36762412500</v>
      </c>
      <c r="F154" s="5">
        <v>-36762412500</v>
      </c>
      <c r="G154" s="5">
        <v>-36762412500</v>
      </c>
      <c r="I154" s="5">
        <v>-147049650000</v>
      </c>
      <c r="J154" s="5">
        <v>-147049650000</v>
      </c>
      <c r="K154" s="5">
        <v>-1637002500000</v>
      </c>
      <c r="L154" s="5">
        <v>-1420828500000</v>
      </c>
      <c r="M154" s="5">
        <v>-160820437500</v>
      </c>
      <c r="N154" s="5">
        <v>-533952378875</v>
      </c>
      <c r="O154" s="5">
        <v>-191907139748</v>
      </c>
      <c r="P154" s="5">
        <v>-1063989799000</v>
      </c>
      <c r="Q154" s="5">
        <v>-740221687236</v>
      </c>
      <c r="R154" s="5">
        <v>-270379441277</v>
      </c>
      <c r="S154" s="5">
        <v>-424781171716</v>
      </c>
      <c r="T154" s="5">
        <v>-310894509183</v>
      </c>
      <c r="U154" s="5">
        <v>-121386458718</v>
      </c>
      <c r="V154" s="5">
        <v>-82213719467</v>
      </c>
      <c r="W154" s="5">
        <v>-128550851405</v>
      </c>
      <c r="X154" s="5">
        <v>-32444816446</v>
      </c>
    </row>
    <row r="155" spans="3:24" ht="15.5" x14ac:dyDescent="0.35">
      <c r="C155" t="s">
        <v>526</v>
      </c>
      <c r="K155" s="5">
        <v>1470496500000</v>
      </c>
      <c r="L155" s="5">
        <v>1345292062500</v>
      </c>
      <c r="N155" s="5">
        <v>583830000000</v>
      </c>
      <c r="O155" s="5">
        <v>112781866667</v>
      </c>
      <c r="P155" s="5">
        <v>1345471220000</v>
      </c>
      <c r="Q155" s="5">
        <v>540595580000</v>
      </c>
      <c r="R155" s="5">
        <v>571851000000</v>
      </c>
      <c r="S155" s="5">
        <v>1281597077089</v>
      </c>
      <c r="T155" s="5">
        <v>224127649573</v>
      </c>
      <c r="U155" s="5">
        <v>351109942505</v>
      </c>
      <c r="V155" s="5">
        <v>60000000000</v>
      </c>
      <c r="W155" s="5">
        <v>176203020833</v>
      </c>
      <c r="X155" s="5">
        <v>152629318476</v>
      </c>
    </row>
    <row r="156" spans="3:24" ht="15.5" x14ac:dyDescent="0.35">
      <c r="C156" t="s">
        <v>2395</v>
      </c>
    </row>
    <row r="157" spans="3:24" ht="15.5" x14ac:dyDescent="0.35">
      <c r="C157" t="s">
        <v>2396</v>
      </c>
      <c r="S157" s="5">
        <v>369770000</v>
      </c>
      <c r="T157" s="5">
        <v>3283510000</v>
      </c>
      <c r="U157" s="5">
        <v>53467500000</v>
      </c>
      <c r="V157" s="5">
        <v>409927469505</v>
      </c>
      <c r="W157" s="5">
        <v>162729000000</v>
      </c>
      <c r="X157" s="5">
        <v>38000000000</v>
      </c>
    </row>
    <row r="158" spans="3:24" ht="15.5" x14ac:dyDescent="0.35">
      <c r="C158" t="s">
        <v>166</v>
      </c>
      <c r="P158" s="5">
        <v>500000000</v>
      </c>
      <c r="Q158" s="5">
        <v>1200000000</v>
      </c>
      <c r="U158" s="5">
        <v>-5300000000</v>
      </c>
      <c r="V158" s="5">
        <v>5000000000</v>
      </c>
      <c r="W158" s="5">
        <v>-50697148492</v>
      </c>
      <c r="X158" s="5">
        <v>-76681994704</v>
      </c>
    </row>
    <row r="159" spans="3:24" ht="15.5" x14ac:dyDescent="0.35">
      <c r="C159" t="s">
        <v>2397</v>
      </c>
    </row>
    <row r="160" spans="3:24" ht="15.5" x14ac:dyDescent="0.35">
      <c r="C160" t="s">
        <v>2398</v>
      </c>
      <c r="P160" s="5">
        <v>-6604941332</v>
      </c>
      <c r="Q160" s="5">
        <v>-308500000</v>
      </c>
      <c r="R160" s="5">
        <v>1200000000</v>
      </c>
      <c r="S160" s="5">
        <v>1200000000</v>
      </c>
      <c r="T160" s="5">
        <v>1200000000</v>
      </c>
      <c r="V160" s="5">
        <v>-5000000000</v>
      </c>
      <c r="X160" s="5">
        <v>-57972804007</v>
      </c>
    </row>
    <row r="161" spans="2:24" ht="15.5" x14ac:dyDescent="0.35">
      <c r="C161" t="s">
        <v>7</v>
      </c>
      <c r="O161" s="5">
        <v>-84413972563</v>
      </c>
      <c r="P161" s="5">
        <v>-96473111500</v>
      </c>
      <c r="Q161" s="5">
        <v>-33090277245</v>
      </c>
    </row>
    <row r="162" spans="2:24" ht="15.5" x14ac:dyDescent="0.35">
      <c r="C162" t="s">
        <v>817</v>
      </c>
      <c r="O162" s="5">
        <v>-11606895</v>
      </c>
      <c r="P162" s="5">
        <v>-9523810</v>
      </c>
      <c r="Q162" s="5">
        <v>-78095238</v>
      </c>
    </row>
    <row r="163" spans="2:24" ht="15.5" x14ac:dyDescent="0.35">
      <c r="C163" t="s">
        <v>1761</v>
      </c>
      <c r="F163" s="5">
        <v>-4997444</v>
      </c>
      <c r="G163" s="5">
        <v>-3179982</v>
      </c>
      <c r="I163" s="5">
        <v>-8177426</v>
      </c>
      <c r="J163" s="5">
        <v>-13635811</v>
      </c>
      <c r="O163" s="5">
        <v>-84425579458</v>
      </c>
      <c r="P163" s="5">
        <v>-96482635310</v>
      </c>
      <c r="Q163" s="5">
        <v>-33168372483</v>
      </c>
      <c r="R163" s="5">
        <v>-11866192716</v>
      </c>
      <c r="S163" s="5">
        <v>-21995869422</v>
      </c>
      <c r="T163" s="5">
        <v>-21954801264</v>
      </c>
      <c r="U163" s="5">
        <v>-91572215573</v>
      </c>
    </row>
    <row r="164" spans="2:24" ht="15.5" x14ac:dyDescent="0.35">
      <c r="C164" t="s">
        <v>1326</v>
      </c>
      <c r="K164" s="5">
        <v>141000000</v>
      </c>
      <c r="R164" s="5">
        <v>225000000</v>
      </c>
      <c r="S164" s="5">
        <v>125000000</v>
      </c>
      <c r="V164" s="5">
        <v>15000000</v>
      </c>
    </row>
    <row r="165" spans="2:24" ht="15.5" x14ac:dyDescent="0.35">
      <c r="C165" t="s">
        <v>2399</v>
      </c>
    </row>
    <row r="166" spans="2:24" ht="15.5" x14ac:dyDescent="0.35">
      <c r="C166" t="s">
        <v>186</v>
      </c>
      <c r="D166" s="5">
        <v>20717552588</v>
      </c>
      <c r="E166" s="5">
        <v>190466373847</v>
      </c>
      <c r="F166" s="5">
        <v>-42241757244</v>
      </c>
      <c r="G166" s="5">
        <v>-50752230727</v>
      </c>
      <c r="I166" s="5">
        <v>21501525963</v>
      </c>
      <c r="J166" s="5">
        <v>-101234495582</v>
      </c>
      <c r="K166" s="5">
        <v>-118291509966</v>
      </c>
      <c r="L166" s="5">
        <v>-29572033319</v>
      </c>
      <c r="M166" s="5">
        <v>-232824749662</v>
      </c>
      <c r="N166" s="5">
        <v>133290022259</v>
      </c>
      <c r="O166" s="5">
        <v>-425601475665</v>
      </c>
      <c r="P166" s="5">
        <v>626391711945</v>
      </c>
      <c r="Q166" s="5">
        <v>59693611644</v>
      </c>
      <c r="R166" s="5">
        <v>64255151884</v>
      </c>
      <c r="S166" s="5">
        <v>60097786212</v>
      </c>
      <c r="T166" s="5">
        <v>-229544885886</v>
      </c>
      <c r="U166" s="5">
        <v>-34982701324</v>
      </c>
      <c r="V166" s="5">
        <v>522596943369</v>
      </c>
      <c r="W166" s="5">
        <v>36072651022</v>
      </c>
      <c r="X166" s="5">
        <v>-11766433651</v>
      </c>
    </row>
    <row r="167" spans="2:24" ht="15.5" x14ac:dyDescent="0.35">
      <c r="C167" t="s">
        <v>188</v>
      </c>
      <c r="D167" s="5">
        <v>349884005974</v>
      </c>
      <c r="I167" s="5">
        <v>327134890603</v>
      </c>
      <c r="J167" s="5">
        <v>424565247419</v>
      </c>
      <c r="K167" s="5">
        <v>546405238229</v>
      </c>
      <c r="L167" s="5">
        <v>560147644881</v>
      </c>
      <c r="M167" s="5">
        <v>799043722652</v>
      </c>
      <c r="N167" s="5">
        <v>678968087047</v>
      </c>
      <c r="O167" s="5">
        <v>1128567996205</v>
      </c>
      <c r="P167" s="5">
        <v>502176284260</v>
      </c>
      <c r="Q167" s="5">
        <v>442482672616</v>
      </c>
      <c r="R167" s="5">
        <v>378227520732</v>
      </c>
      <c r="S167" s="5">
        <v>318129734520</v>
      </c>
      <c r="T167" s="5">
        <v>547674620406</v>
      </c>
      <c r="U167" s="5">
        <v>582657321730</v>
      </c>
      <c r="V167" s="5">
        <v>60060378361</v>
      </c>
      <c r="W167" s="5">
        <v>23987727339</v>
      </c>
      <c r="X167" s="5">
        <v>35754160990</v>
      </c>
    </row>
    <row r="168" spans="2:24" ht="15.5" x14ac:dyDescent="0.35">
      <c r="C168" t="s">
        <v>187</v>
      </c>
      <c r="D168" s="5">
        <v>447767281</v>
      </c>
      <c r="E168" s="5">
        <v>179616127</v>
      </c>
      <c r="F168" s="5">
        <v>930502505</v>
      </c>
      <c r="G168" s="5">
        <v>-542271829</v>
      </c>
      <c r="I168" s="5">
        <v>1247589408</v>
      </c>
      <c r="J168" s="5">
        <v>3804138766</v>
      </c>
      <c r="K168" s="5">
        <v>-3548480844</v>
      </c>
      <c r="L168" s="5">
        <v>15829626667</v>
      </c>
      <c r="M168" s="5">
        <v>-6071328109</v>
      </c>
      <c r="N168" s="5">
        <v>-13214386654</v>
      </c>
      <c r="O168" s="5">
        <v>-23998433493</v>
      </c>
    </row>
    <row r="169" spans="2:24" ht="15.5" x14ac:dyDescent="0.35">
      <c r="C169" t="s">
        <v>189</v>
      </c>
      <c r="D169" s="5">
        <v>371049325843</v>
      </c>
      <c r="E169" s="5">
        <v>190645989974</v>
      </c>
      <c r="F169" s="5">
        <v>-41311254739</v>
      </c>
      <c r="G169" s="5">
        <v>-51294502556</v>
      </c>
      <c r="I169" s="5">
        <v>349884005974</v>
      </c>
      <c r="J169" s="5">
        <v>327134890603</v>
      </c>
      <c r="K169" s="5">
        <v>424565247419</v>
      </c>
      <c r="L169" s="5">
        <v>546405238229</v>
      </c>
      <c r="M169" s="5">
        <v>560147644881</v>
      </c>
      <c r="N169" s="5">
        <v>799043722652</v>
      </c>
      <c r="O169" s="5">
        <v>678968087047</v>
      </c>
      <c r="P169" s="5">
        <v>1128567996205</v>
      </c>
      <c r="Q169" s="5">
        <v>502176284260</v>
      </c>
      <c r="R169" s="5">
        <v>442482672616</v>
      </c>
      <c r="S169" s="5">
        <v>378227520732</v>
      </c>
      <c r="T169" s="5">
        <v>318129734520</v>
      </c>
      <c r="U169" s="5">
        <v>547674620406</v>
      </c>
      <c r="V169" s="5">
        <v>582657321730</v>
      </c>
      <c r="W169" s="5">
        <v>60060378361</v>
      </c>
      <c r="X169" s="5">
        <v>23987727339</v>
      </c>
    </row>
    <row r="171" spans="2:24" ht="15.5" x14ac:dyDescent="0.35">
      <c r="B171" t="s">
        <v>190</v>
      </c>
      <c r="C171" t="s">
        <v>11</v>
      </c>
      <c r="D171" s="5">
        <v>9650000000</v>
      </c>
      <c r="E171" s="5">
        <v>9650000000</v>
      </c>
      <c r="F171" s="5">
        <v>9650000000</v>
      </c>
      <c r="G171" s="5">
        <v>9650000000</v>
      </c>
      <c r="I171" s="5">
        <v>9650000000</v>
      </c>
      <c r="J171" s="5">
        <v>9650000000</v>
      </c>
      <c r="K171" s="5">
        <v>9650000000</v>
      </c>
      <c r="L171" s="5">
        <v>9650000000</v>
      </c>
      <c r="M171" s="5">
        <v>9650000000</v>
      </c>
      <c r="N171" s="5">
        <v>9650000000</v>
      </c>
      <c r="O171" s="5">
        <v>9650000000</v>
      </c>
      <c r="P171" s="5">
        <v>9650000000</v>
      </c>
      <c r="Q171" s="5">
        <v>9650000000</v>
      </c>
      <c r="R171" s="5">
        <v>9650000000</v>
      </c>
      <c r="S171" s="5">
        <v>9650000000</v>
      </c>
      <c r="T171" s="5">
        <v>9650000000</v>
      </c>
      <c r="U171" s="5">
        <v>9630000000</v>
      </c>
      <c r="V171" s="5">
        <v>9360000000</v>
      </c>
      <c r="W171" s="5">
        <v>7000000000</v>
      </c>
      <c r="X171" s="5">
        <v>70000000</v>
      </c>
    </row>
    <row r="172" spans="2:24" ht="15.5" x14ac:dyDescent="0.35">
      <c r="C172" t="s">
        <v>191</v>
      </c>
      <c r="D172" s="6">
        <v>0.96</v>
      </c>
      <c r="E172" s="6">
        <v>5.12</v>
      </c>
      <c r="F172" s="6">
        <v>4.07</v>
      </c>
      <c r="G172" s="6">
        <v>-2.63</v>
      </c>
    </row>
    <row r="173" spans="2:24" ht="15.5" x14ac:dyDescent="0.35">
      <c r="C173" t="s">
        <v>192</v>
      </c>
      <c r="D173" s="6">
        <v>109.38</v>
      </c>
      <c r="E173" s="6">
        <v>21.68</v>
      </c>
      <c r="F173" s="6">
        <v>27.52</v>
      </c>
      <c r="G173" s="6">
        <v>-36.5</v>
      </c>
    </row>
    <row r="174" spans="2:24" ht="15.5" x14ac:dyDescent="0.35">
      <c r="C174" t="s">
        <v>70</v>
      </c>
      <c r="D174" s="6">
        <v>11.32</v>
      </c>
      <c r="E174" s="6">
        <v>5.92</v>
      </c>
      <c r="F174" s="6">
        <v>7.12</v>
      </c>
      <c r="G174" s="6">
        <v>18.96</v>
      </c>
    </row>
    <row r="175" spans="2:24" ht="15.5" x14ac:dyDescent="0.35">
      <c r="C175" t="s">
        <v>193</v>
      </c>
      <c r="D175" s="5">
        <v>30580000000</v>
      </c>
      <c r="E175" s="5">
        <v>81580000000</v>
      </c>
      <c r="F175" s="5">
        <v>72470000000</v>
      </c>
      <c r="G175" s="5">
        <v>5260000000</v>
      </c>
    </row>
    <row r="176" spans="2:24" ht="15.5" x14ac:dyDescent="0.35">
      <c r="C176" t="s">
        <v>194</v>
      </c>
      <c r="D176" s="6">
        <v>1.6000000000000001E-3</v>
      </c>
      <c r="E176" s="6">
        <v>8.5000000000000006E-3</v>
      </c>
      <c r="F176" s="6">
        <v>6.8999999999999999E-3</v>
      </c>
      <c r="G176" s="6">
        <v>-4.5000000000000005E-3</v>
      </c>
    </row>
    <row r="177" spans="3:7" ht="15.5" x14ac:dyDescent="0.35">
      <c r="C177" t="s">
        <v>195</v>
      </c>
      <c r="D177" s="6">
        <v>2.0999999999999999E-3</v>
      </c>
      <c r="E177" s="6">
        <v>1.11E-2</v>
      </c>
      <c r="F177" s="6">
        <v>8.8999999999999999E-3</v>
      </c>
      <c r="G177" s="6">
        <v>-5.7999999999999996E-3</v>
      </c>
    </row>
    <row r="178" spans="3:7" ht="15.5" x14ac:dyDescent="0.35">
      <c r="C178" t="s">
        <v>196</v>
      </c>
      <c r="D178" s="6">
        <v>4.5999999999999999E-3</v>
      </c>
      <c r="E178" s="6">
        <v>1.4199999999999999E-2</v>
      </c>
      <c r="F178" s="6">
        <v>1.24E-2</v>
      </c>
      <c r="G178" s="5">
        <v>0</v>
      </c>
    </row>
    <row r="179" spans="3:7" ht="15.5" x14ac:dyDescent="0.35">
      <c r="C179" t="s">
        <v>197</v>
      </c>
      <c r="E179" s="6">
        <v>3.02</v>
      </c>
      <c r="F179" s="6">
        <v>2.78</v>
      </c>
    </row>
    <row r="180" spans="3:7" ht="15.5" x14ac:dyDescent="0.35">
      <c r="C180" t="s">
        <v>198</v>
      </c>
      <c r="D180" s="5">
        <v>4465000000000</v>
      </c>
      <c r="E180" s="5">
        <v>4456000000000</v>
      </c>
      <c r="F180" s="5">
        <v>4407000000000</v>
      </c>
      <c r="G180" s="5">
        <v>4368000000000</v>
      </c>
    </row>
    <row r="181" spans="3:7" ht="15.5" x14ac:dyDescent="0.35">
      <c r="C181" t="s">
        <v>199</v>
      </c>
      <c r="D181" s="6">
        <v>0.23</v>
      </c>
      <c r="E181" s="6">
        <v>0.24</v>
      </c>
      <c r="F181" s="6">
        <v>0.25</v>
      </c>
      <c r="G181" s="6">
        <v>0.21</v>
      </c>
    </row>
    <row r="182" spans="3:7" ht="15.5" x14ac:dyDescent="0.35">
      <c r="C182" t="s">
        <v>200</v>
      </c>
      <c r="D182" s="6">
        <v>462.79</v>
      </c>
      <c r="E182" s="6">
        <v>461.84</v>
      </c>
      <c r="F182" s="6">
        <v>456.76</v>
      </c>
      <c r="G182" s="6">
        <v>452.69</v>
      </c>
    </row>
    <row r="183" spans="3:7" ht="15.5" x14ac:dyDescent="0.35">
      <c r="C183" t="s">
        <v>201</v>
      </c>
      <c r="D183" s="6">
        <v>0.23</v>
      </c>
      <c r="E183" s="6">
        <v>0.24</v>
      </c>
      <c r="F183" s="6">
        <v>0.25</v>
      </c>
      <c r="G183" s="6">
        <v>0.21</v>
      </c>
    </row>
    <row r="184" spans="3:7" ht="15.5" x14ac:dyDescent="0.35">
      <c r="C184" t="s">
        <v>202</v>
      </c>
      <c r="D184" s="6">
        <v>462.79</v>
      </c>
      <c r="E184" s="6">
        <v>461.84</v>
      </c>
      <c r="F184" s="6">
        <v>456.76</v>
      </c>
      <c r="G184" s="6">
        <v>452.69</v>
      </c>
    </row>
    <row r="185" spans="3:7" ht="15.5" x14ac:dyDescent="0.35">
      <c r="C185" t="s">
        <v>203</v>
      </c>
      <c r="D185" s="5">
        <v>193000000000</v>
      </c>
      <c r="E185" s="5">
        <v>184000000000</v>
      </c>
      <c r="F185" s="5">
        <v>175000000000</v>
      </c>
      <c r="G185" s="5">
        <v>165000000000</v>
      </c>
    </row>
    <row r="186" spans="3:7" ht="15.5" x14ac:dyDescent="0.35">
      <c r="C186" t="s">
        <v>204</v>
      </c>
      <c r="D186" s="5">
        <v>924000000000</v>
      </c>
      <c r="E186" s="5">
        <v>979000000000</v>
      </c>
      <c r="F186" s="5">
        <v>1020000000000</v>
      </c>
      <c r="G186" s="5">
        <v>1066000000000</v>
      </c>
    </row>
    <row r="187" spans="3:7" ht="15.5" x14ac:dyDescent="0.35">
      <c r="C187" t="s">
        <v>205</v>
      </c>
      <c r="D187" s="5">
        <v>4465000000000</v>
      </c>
      <c r="E187" s="5">
        <v>4455000000000</v>
      </c>
      <c r="F187" s="5">
        <v>4407000000000</v>
      </c>
      <c r="G187" s="5">
        <v>4367000000000</v>
      </c>
    </row>
    <row r="188" spans="3:7" ht="15.5" x14ac:dyDescent="0.35">
      <c r="C188" t="s">
        <v>23</v>
      </c>
      <c r="D188" s="5">
        <v>1117000000000</v>
      </c>
      <c r="E188" s="5">
        <v>1163000000000</v>
      </c>
      <c r="F188" s="5">
        <v>1195000000000</v>
      </c>
      <c r="G188" s="5">
        <v>1231000000000</v>
      </c>
    </row>
    <row r="189" spans="3:7" ht="15.5" x14ac:dyDescent="0.35">
      <c r="C189" t="s">
        <v>20</v>
      </c>
      <c r="D189" s="5">
        <v>746000000000</v>
      </c>
      <c r="E189" s="5">
        <v>813000000000</v>
      </c>
      <c r="F189" s="5">
        <v>1035000000000</v>
      </c>
      <c r="G189" s="5">
        <v>1031000000000</v>
      </c>
    </row>
    <row r="190" spans="3:7" ht="15.5" x14ac:dyDescent="0.35">
      <c r="C190" t="s">
        <v>206</v>
      </c>
      <c r="D190" s="5">
        <v>1830000000000</v>
      </c>
      <c r="E190" s="5">
        <v>1876000000000</v>
      </c>
      <c r="F190" s="5">
        <v>1902000000000</v>
      </c>
      <c r="G190" s="5">
        <v>1913000000000</v>
      </c>
    </row>
    <row r="191" spans="3:7" ht="15.5" x14ac:dyDescent="0.35">
      <c r="C191" t="s">
        <v>207</v>
      </c>
      <c r="D191" s="5">
        <v>72000000000</v>
      </c>
      <c r="E191" s="5">
        <v>237000000000</v>
      </c>
      <c r="F191" s="5">
        <v>5000000000</v>
      </c>
      <c r="G191" s="5">
        <v>-9000000000</v>
      </c>
    </row>
    <row r="192" spans="3:7" ht="15.5" x14ac:dyDescent="0.35">
      <c r="C192" t="s">
        <v>208</v>
      </c>
      <c r="D192" s="5">
        <v>-5000000000</v>
      </c>
      <c r="E192" s="5">
        <v>-10000000000</v>
      </c>
      <c r="F192" s="5">
        <v>-11000000000</v>
      </c>
      <c r="G192" s="5">
        <v>-6000000000</v>
      </c>
    </row>
    <row r="193" spans="3:24" ht="15.5" x14ac:dyDescent="0.35">
      <c r="C193" t="s">
        <v>12</v>
      </c>
      <c r="D193" s="5">
        <v>67000000000</v>
      </c>
      <c r="E193" s="5">
        <v>227000000000</v>
      </c>
      <c r="F193" s="5">
        <v>-6000000000</v>
      </c>
      <c r="G193" s="5">
        <v>-15000000000</v>
      </c>
    </row>
    <row r="194" spans="3:24" ht="15.5" x14ac:dyDescent="0.35">
      <c r="C194" t="s">
        <v>15</v>
      </c>
      <c r="D194" s="6">
        <v>6.9</v>
      </c>
      <c r="E194" s="6">
        <v>23.53</v>
      </c>
      <c r="F194" s="6">
        <v>-0.67</v>
      </c>
      <c r="G194" s="6">
        <v>-1.56</v>
      </c>
    </row>
    <row r="195" spans="3:24" ht="15.5" x14ac:dyDescent="0.35">
      <c r="C195" t="s">
        <v>57</v>
      </c>
      <c r="I195" s="6">
        <v>3.12</v>
      </c>
      <c r="J195" s="6">
        <v>6.07</v>
      </c>
      <c r="K195" s="6">
        <v>4.0999999999999996</v>
      </c>
      <c r="L195" s="6">
        <v>3.5</v>
      </c>
      <c r="M195" s="6">
        <v>-7.37</v>
      </c>
      <c r="N195" s="6">
        <v>-11.94</v>
      </c>
      <c r="O195" s="6">
        <v>39.409999999999997</v>
      </c>
      <c r="P195" s="6">
        <v>43.81</v>
      </c>
      <c r="Q195" s="6">
        <v>50.1</v>
      </c>
      <c r="R195" s="6">
        <v>34.83</v>
      </c>
      <c r="S195" s="6">
        <v>21.94</v>
      </c>
      <c r="T195" s="6">
        <v>40.53</v>
      </c>
      <c r="U195" s="6">
        <v>77.23</v>
      </c>
      <c r="V195" s="6">
        <v>50.23</v>
      </c>
      <c r="W195" s="6">
        <v>17.079999999999998</v>
      </c>
      <c r="X195" s="6">
        <v>1556.84</v>
      </c>
    </row>
    <row r="196" spans="3:24" ht="15.5" x14ac:dyDescent="0.35">
      <c r="C196" t="s">
        <v>69</v>
      </c>
      <c r="I196" s="6">
        <v>35.58</v>
      </c>
      <c r="J196" s="6">
        <v>16.64</v>
      </c>
      <c r="K196" s="6">
        <v>33.409999999999997</v>
      </c>
      <c r="L196" s="5">
        <v>38</v>
      </c>
      <c r="M196" s="6">
        <v>-15.2</v>
      </c>
      <c r="N196" s="6">
        <v>-15.08</v>
      </c>
      <c r="O196" s="6">
        <v>5.48</v>
      </c>
      <c r="P196" s="6">
        <v>4.75</v>
      </c>
      <c r="Q196" s="6">
        <v>4.99</v>
      </c>
      <c r="R196" s="6">
        <v>7.29</v>
      </c>
      <c r="S196" s="6">
        <v>13.4</v>
      </c>
      <c r="T196" s="6">
        <v>18.010000000000002</v>
      </c>
      <c r="U196" s="6">
        <v>5.76</v>
      </c>
      <c r="V196" s="6">
        <v>13.54</v>
      </c>
      <c r="W196" s="5">
        <v>0</v>
      </c>
      <c r="X196" s="5">
        <v>0</v>
      </c>
    </row>
    <row r="197" spans="3:24" ht="15.5" x14ac:dyDescent="0.35">
      <c r="C197" t="s">
        <v>72</v>
      </c>
      <c r="I197" s="6">
        <v>2.5099999999999998</v>
      </c>
      <c r="J197" s="6">
        <v>2.13</v>
      </c>
      <c r="K197" s="6">
        <v>2.4300000000000002</v>
      </c>
      <c r="L197" s="6">
        <v>2.36</v>
      </c>
      <c r="M197" s="6">
        <v>4.7</v>
      </c>
      <c r="N197" s="6">
        <v>7.17</v>
      </c>
      <c r="O197" s="6">
        <v>2.19</v>
      </c>
      <c r="P197" s="6">
        <v>2.08</v>
      </c>
      <c r="Q197" s="6">
        <v>2.4</v>
      </c>
      <c r="R197" s="6">
        <v>2.97</v>
      </c>
      <c r="S197" s="6">
        <v>4.13</v>
      </c>
      <c r="T197" s="6">
        <v>8.39</v>
      </c>
      <c r="U197" s="6">
        <v>3.24</v>
      </c>
      <c r="V197" s="6">
        <v>6.6</v>
      </c>
      <c r="W197" s="5">
        <v>0</v>
      </c>
      <c r="X197" s="5">
        <v>0</v>
      </c>
    </row>
    <row r="198" spans="3:24" ht="15.5" x14ac:dyDescent="0.35">
      <c r="C198" t="s">
        <v>209</v>
      </c>
      <c r="I198" s="5">
        <v>154070000000</v>
      </c>
      <c r="J198" s="5">
        <v>194790000000</v>
      </c>
      <c r="K198" s="5">
        <v>249180000000</v>
      </c>
      <c r="L198" s="5">
        <v>239550000000</v>
      </c>
      <c r="M198" s="5">
        <v>52700000000</v>
      </c>
      <c r="N198" s="5">
        <v>47140000000</v>
      </c>
      <c r="O198" s="5">
        <v>528650000000</v>
      </c>
      <c r="P198" s="5">
        <v>588190000000</v>
      </c>
    </row>
    <row r="199" spans="3:24" ht="15.5" x14ac:dyDescent="0.35">
      <c r="C199" t="s">
        <v>210</v>
      </c>
      <c r="I199" s="6">
        <v>5.1999999999999998E-3</v>
      </c>
      <c r="J199" s="6">
        <v>1.01E-2</v>
      </c>
      <c r="K199" s="6">
        <v>6.7000000000000002E-3</v>
      </c>
      <c r="L199" s="6">
        <v>5.6000000000000008E-3</v>
      </c>
      <c r="M199" s="6">
        <v>-1.18E-2</v>
      </c>
      <c r="N199" s="6">
        <v>-1.83E-2</v>
      </c>
      <c r="O199" s="6">
        <v>5.9400000000000001E-2</v>
      </c>
      <c r="P199" s="6">
        <v>6.7199999999999996E-2</v>
      </c>
      <c r="Q199" s="6">
        <v>8.4499999999999992E-2</v>
      </c>
      <c r="R199" s="6">
        <v>6.4500000000000002E-2</v>
      </c>
      <c r="S199" s="6">
        <v>4.5700000000000005E-2</v>
      </c>
      <c r="T199" s="6">
        <v>0.107</v>
      </c>
      <c r="U199" s="6">
        <v>0.2213</v>
      </c>
      <c r="V199" s="5">
        <v>0</v>
      </c>
      <c r="W199" s="6">
        <v>7.2700000000000001E-2</v>
      </c>
      <c r="X199" s="6">
        <v>9.1799999999999993E-2</v>
      </c>
    </row>
    <row r="200" spans="3:24" ht="15.5" x14ac:dyDescent="0.35">
      <c r="C200" t="s">
        <v>211</v>
      </c>
      <c r="I200" s="6">
        <v>6.8000000000000005E-3</v>
      </c>
      <c r="J200" s="6">
        <v>1.32E-2</v>
      </c>
      <c r="K200" s="6">
        <v>9.1000000000000004E-3</v>
      </c>
      <c r="L200" s="6">
        <v>7.8000000000000005E-3</v>
      </c>
      <c r="M200" s="6">
        <v>-1.6500000000000001E-2</v>
      </c>
      <c r="N200" s="6">
        <v>-2.64E-2</v>
      </c>
      <c r="O200" s="6">
        <v>8.5099999999999995E-2</v>
      </c>
      <c r="P200" s="6">
        <v>0.1013</v>
      </c>
      <c r="Q200" s="6">
        <v>0.12570000000000001</v>
      </c>
      <c r="R200" s="6">
        <v>9.9199999999999997E-2</v>
      </c>
      <c r="S200" s="6">
        <v>6.9599999999999995E-2</v>
      </c>
      <c r="T200" s="6">
        <v>0.13730000000000001</v>
      </c>
      <c r="U200" s="6">
        <v>0.3004</v>
      </c>
      <c r="V200" s="6">
        <v>0.26569999999999999</v>
      </c>
      <c r="W200" s="6">
        <v>0.1336</v>
      </c>
      <c r="X200" s="6">
        <v>0.1298</v>
      </c>
    </row>
    <row r="201" spans="3:24" ht="15.5" x14ac:dyDescent="0.35">
      <c r="C201" t="s">
        <v>212</v>
      </c>
      <c r="I201" s="6">
        <v>2.4199999999999999E-2</v>
      </c>
      <c r="J201" s="6">
        <v>3.0499999999999999E-2</v>
      </c>
      <c r="K201" s="6">
        <v>3.9399999999999998E-2</v>
      </c>
      <c r="L201" s="6">
        <v>3.8100000000000002E-2</v>
      </c>
      <c r="M201" s="6">
        <v>5.1000000000000004E-3</v>
      </c>
      <c r="N201" s="6">
        <v>3.5999999999999999E-3</v>
      </c>
      <c r="O201" s="6">
        <v>8.3800000000000013E-2</v>
      </c>
      <c r="P201" s="6">
        <v>0.10439999999999999</v>
      </c>
      <c r="Q201" s="6">
        <v>0.1246</v>
      </c>
      <c r="R201" s="6">
        <v>0.11710000000000001</v>
      </c>
      <c r="S201" s="6">
        <v>0.10779999999999999</v>
      </c>
      <c r="T201" s="6">
        <v>0.15770000000000001</v>
      </c>
      <c r="U201" s="6">
        <v>0.6119</v>
      </c>
      <c r="V201" s="6">
        <v>1.1479999999999999</v>
      </c>
      <c r="W201" s="6">
        <v>0.17859999999999998</v>
      </c>
      <c r="X201" s="6">
        <v>0.10949999999999999</v>
      </c>
    </row>
    <row r="202" spans="3:24" ht="15.5" x14ac:dyDescent="0.35">
      <c r="C202" t="s">
        <v>213</v>
      </c>
      <c r="I202" s="6">
        <v>1.34</v>
      </c>
      <c r="J202" s="6">
        <v>1.49</v>
      </c>
      <c r="K202" s="6">
        <v>1.26</v>
      </c>
      <c r="L202" s="6">
        <v>1.61</v>
      </c>
      <c r="M202" s="6">
        <v>0.27</v>
      </c>
      <c r="N202" s="6">
        <v>0.16</v>
      </c>
      <c r="O202" s="6">
        <v>3.12</v>
      </c>
      <c r="P202" s="6">
        <v>4.03</v>
      </c>
      <c r="Q202" s="6">
        <v>3.73</v>
      </c>
      <c r="R202" s="6">
        <v>3.54</v>
      </c>
      <c r="S202" s="6">
        <v>4.3899999999999997</v>
      </c>
      <c r="T202" s="6">
        <v>54.35</v>
      </c>
      <c r="U202" s="6">
        <v>125.77</v>
      </c>
      <c r="V202" s="6">
        <v>22.44</v>
      </c>
      <c r="W202" s="6">
        <v>5.23</v>
      </c>
      <c r="X202" s="6">
        <v>6.1</v>
      </c>
    </row>
    <row r="203" spans="3:24" ht="15.5" x14ac:dyDescent="0.35">
      <c r="C203" t="s">
        <v>66</v>
      </c>
      <c r="I203" s="6">
        <v>0.24</v>
      </c>
      <c r="J203" s="6">
        <v>0.22</v>
      </c>
      <c r="K203" s="6">
        <v>0.3</v>
      </c>
      <c r="L203" s="6">
        <v>0.3</v>
      </c>
      <c r="M203" s="6">
        <v>0.25</v>
      </c>
      <c r="N203" s="6">
        <v>0.4</v>
      </c>
      <c r="O203" s="6">
        <v>0.47</v>
      </c>
      <c r="P203" s="6">
        <v>0.48</v>
      </c>
      <c r="Q203" s="6">
        <v>0.63</v>
      </c>
      <c r="R203" s="6">
        <v>0.72</v>
      </c>
      <c r="S203" s="6">
        <v>0.93</v>
      </c>
      <c r="T203" s="6">
        <v>2.4700000000000002</v>
      </c>
      <c r="U203" s="6">
        <v>1.73</v>
      </c>
      <c r="V203" s="6">
        <v>3.6</v>
      </c>
      <c r="W203" s="5">
        <v>0</v>
      </c>
      <c r="X203" s="5">
        <v>0</v>
      </c>
    </row>
    <row r="204" spans="3:24" ht="15.5" x14ac:dyDescent="0.35">
      <c r="C204" t="s">
        <v>63</v>
      </c>
      <c r="I204" s="6">
        <v>461.84</v>
      </c>
      <c r="J204" s="6">
        <v>458.75</v>
      </c>
      <c r="K204" s="6">
        <v>452.7</v>
      </c>
      <c r="L204" s="6">
        <v>448.64</v>
      </c>
      <c r="M204" s="6">
        <v>445.05</v>
      </c>
      <c r="N204" s="6">
        <v>451.55</v>
      </c>
      <c r="O204" s="6">
        <v>463.17</v>
      </c>
      <c r="P204" s="6">
        <v>432.4</v>
      </c>
      <c r="Q204" s="6">
        <v>398.6</v>
      </c>
      <c r="R204" s="6">
        <v>351.2</v>
      </c>
      <c r="S204" s="6">
        <v>315.11</v>
      </c>
      <c r="T204" s="6">
        <v>295.24</v>
      </c>
      <c r="U204" s="6">
        <v>257.08999999999997</v>
      </c>
      <c r="V204" s="6">
        <v>189.06</v>
      </c>
      <c r="W204" s="6">
        <v>127.83</v>
      </c>
      <c r="X204" s="6">
        <v>11992.83</v>
      </c>
    </row>
    <row r="205" spans="3:24" ht="15.5" x14ac:dyDescent="0.35">
      <c r="C205" t="s">
        <v>214</v>
      </c>
      <c r="I205" s="6">
        <v>0.24</v>
      </c>
      <c r="J205" s="6">
        <v>0.22</v>
      </c>
      <c r="K205" s="6">
        <v>0.3</v>
      </c>
      <c r="L205" s="6">
        <v>0.3</v>
      </c>
      <c r="M205" s="6">
        <v>0.25</v>
      </c>
      <c r="N205" s="6">
        <v>0.4</v>
      </c>
      <c r="O205" s="6">
        <v>0.47</v>
      </c>
      <c r="P205" s="6">
        <v>0.48</v>
      </c>
      <c r="Q205" s="6">
        <v>0.63</v>
      </c>
      <c r="R205" s="6">
        <v>0.72</v>
      </c>
      <c r="S205" s="6">
        <v>0.93</v>
      </c>
      <c r="T205" s="6">
        <v>2.4700000000000002</v>
      </c>
      <c r="U205" s="6">
        <v>1.73</v>
      </c>
      <c r="V205" s="6">
        <v>3.6</v>
      </c>
      <c r="W205" s="5">
        <v>0</v>
      </c>
      <c r="X205" s="5">
        <v>0</v>
      </c>
    </row>
    <row r="206" spans="3:24" ht="15.5" x14ac:dyDescent="0.35">
      <c r="C206" t="s">
        <v>215</v>
      </c>
      <c r="I206" s="6">
        <v>461.84</v>
      </c>
      <c r="J206" s="6">
        <v>458.75</v>
      </c>
      <c r="K206" s="6">
        <v>452.7</v>
      </c>
      <c r="L206" s="6">
        <v>448.64</v>
      </c>
      <c r="M206" s="6">
        <v>445.05</v>
      </c>
      <c r="N206" s="6">
        <v>451.55</v>
      </c>
      <c r="O206" s="6">
        <v>463.17</v>
      </c>
      <c r="P206" s="6">
        <v>432.4</v>
      </c>
      <c r="Q206" s="6">
        <v>398.6</v>
      </c>
      <c r="R206" s="6">
        <v>351.2</v>
      </c>
      <c r="S206" s="6">
        <v>315.11</v>
      </c>
      <c r="T206" s="6">
        <v>295.24</v>
      </c>
      <c r="U206" s="6">
        <v>257.08999999999997</v>
      </c>
      <c r="V206" s="6">
        <v>189.06</v>
      </c>
      <c r="W206" s="6">
        <v>127.83</v>
      </c>
      <c r="X206" s="6">
        <v>11992.83</v>
      </c>
    </row>
    <row r="207" spans="3:24" ht="15.5" x14ac:dyDescent="0.35">
      <c r="C207" t="s">
        <v>216</v>
      </c>
      <c r="I207" s="5">
        <v>184000000000</v>
      </c>
      <c r="J207" s="5">
        <v>147000000000</v>
      </c>
      <c r="K207" s="5">
        <v>147000000000</v>
      </c>
      <c r="L207" s="5">
        <v>185000000000</v>
      </c>
      <c r="M207" s="5">
        <v>321000000000</v>
      </c>
      <c r="N207" s="5">
        <v>174000000000</v>
      </c>
      <c r="O207" s="5">
        <v>111000000000</v>
      </c>
      <c r="P207" s="5">
        <v>194000000000</v>
      </c>
      <c r="Q207" s="5">
        <v>448000000000</v>
      </c>
      <c r="R207" s="5">
        <v>457000000000</v>
      </c>
      <c r="S207" s="5">
        <v>236000000000</v>
      </c>
      <c r="T207" s="5">
        <v>233000000000</v>
      </c>
      <c r="U207" s="5">
        <v>149000000000</v>
      </c>
      <c r="W207" s="5">
        <v>251000000000</v>
      </c>
      <c r="X207" s="5">
        <v>203000000000</v>
      </c>
    </row>
    <row r="208" spans="3:24" ht="15.5" x14ac:dyDescent="0.35">
      <c r="C208" t="s">
        <v>217</v>
      </c>
      <c r="I208" s="5">
        <v>979000000000</v>
      </c>
      <c r="J208" s="5">
        <v>1158000000000</v>
      </c>
      <c r="K208" s="5">
        <v>1299000000000</v>
      </c>
      <c r="L208" s="5">
        <v>1440000000000</v>
      </c>
      <c r="M208" s="5">
        <v>1292000000000</v>
      </c>
      <c r="N208" s="5">
        <v>1629000000000</v>
      </c>
      <c r="O208" s="5">
        <v>1651000000000</v>
      </c>
      <c r="P208" s="5">
        <v>1703000000000</v>
      </c>
      <c r="Q208" s="5">
        <v>1074000000000</v>
      </c>
      <c r="R208" s="5">
        <v>1242000000000</v>
      </c>
      <c r="S208" s="5">
        <v>1197000000000</v>
      </c>
      <c r="T208" s="5">
        <v>244000000000</v>
      </c>
      <c r="U208" s="5">
        <v>400000000000</v>
      </c>
      <c r="W208" s="5">
        <v>17000000000</v>
      </c>
      <c r="X208" s="5">
        <v>4000000000</v>
      </c>
    </row>
    <row r="209" spans="2:24" ht="15.5" x14ac:dyDescent="0.35">
      <c r="C209" t="s">
        <v>25</v>
      </c>
      <c r="I209" s="5">
        <v>1163000000000</v>
      </c>
      <c r="J209" s="5">
        <v>1305000000000</v>
      </c>
      <c r="K209" s="5">
        <v>1446000000000</v>
      </c>
      <c r="L209" s="5">
        <v>1626000000000</v>
      </c>
      <c r="M209" s="5">
        <v>1613000000000</v>
      </c>
      <c r="N209" s="5">
        <v>1803000000000</v>
      </c>
      <c r="O209" s="5">
        <v>1761000000000</v>
      </c>
      <c r="P209" s="5">
        <v>1897000000000</v>
      </c>
      <c r="Q209" s="5">
        <v>1522000000000</v>
      </c>
      <c r="R209" s="5">
        <v>1698000000000</v>
      </c>
      <c r="S209" s="5">
        <v>1433000000000</v>
      </c>
      <c r="T209" s="5">
        <v>476000000000</v>
      </c>
      <c r="U209" s="5">
        <v>549000000000</v>
      </c>
      <c r="W209" s="5">
        <v>268000000000</v>
      </c>
      <c r="X209" s="5">
        <v>207000000000</v>
      </c>
    </row>
    <row r="210" spans="2:24" ht="15.5" x14ac:dyDescent="0.35">
      <c r="C210" t="s">
        <v>22</v>
      </c>
      <c r="I210" s="5">
        <v>813000000000</v>
      </c>
      <c r="J210" s="5">
        <v>978000000000</v>
      </c>
      <c r="K210" s="5">
        <v>1021000000000</v>
      </c>
      <c r="L210" s="5">
        <v>1079000000000</v>
      </c>
      <c r="M210" s="5">
        <v>1053000000000</v>
      </c>
      <c r="N210" s="5">
        <v>1004000000000</v>
      </c>
      <c r="O210" s="5">
        <v>1082000000000</v>
      </c>
      <c r="P210" s="5">
        <v>769000000000</v>
      </c>
      <c r="Q210" s="5">
        <v>1020000000000</v>
      </c>
      <c r="R210" s="5">
        <v>1256000000000</v>
      </c>
      <c r="S210" s="5">
        <v>1055000000000</v>
      </c>
      <c r="T210" s="5">
        <v>158000000000</v>
      </c>
      <c r="U210" s="5">
        <v>2000000000</v>
      </c>
      <c r="W210" s="5">
        <v>208000000000</v>
      </c>
      <c r="X210" s="5">
        <v>183000000000</v>
      </c>
    </row>
    <row r="211" spans="2:24" ht="15.5" x14ac:dyDescent="0.35">
      <c r="C211" t="s">
        <v>218</v>
      </c>
      <c r="I211" s="5">
        <v>1876000000000</v>
      </c>
      <c r="J211" s="5">
        <v>2055000000000</v>
      </c>
      <c r="K211" s="5">
        <v>2187000000000</v>
      </c>
      <c r="L211" s="5">
        <v>2307000000000</v>
      </c>
      <c r="M211" s="5">
        <v>2080000000000</v>
      </c>
      <c r="N211" s="5">
        <v>2464000000000</v>
      </c>
      <c r="O211" s="5">
        <v>2373000000000</v>
      </c>
      <c r="P211" s="5">
        <v>2400000000000</v>
      </c>
      <c r="Q211" s="5">
        <v>1304000000000</v>
      </c>
      <c r="R211" s="5">
        <v>1287000000000</v>
      </c>
      <c r="S211" s="5">
        <v>1124000000000</v>
      </c>
      <c r="T211" s="5">
        <v>696000000000</v>
      </c>
      <c r="U211" s="5">
        <v>728000000000</v>
      </c>
      <c r="W211" s="5">
        <v>834000000000</v>
      </c>
      <c r="X211" s="5">
        <v>587000000000</v>
      </c>
    </row>
    <row r="212" spans="2:24" ht="15.5" x14ac:dyDescent="0.35">
      <c r="C212" t="s">
        <v>219</v>
      </c>
      <c r="I212" s="5">
        <v>203000000000</v>
      </c>
      <c r="J212" s="5">
        <v>83000000000</v>
      </c>
      <c r="K212" s="5">
        <v>105000000000</v>
      </c>
      <c r="L212" s="5">
        <v>127000000000</v>
      </c>
      <c r="M212" s="5">
        <v>-13000000000</v>
      </c>
      <c r="N212" s="5">
        <v>195000000000</v>
      </c>
      <c r="O212" s="5">
        <v>-24000000000</v>
      </c>
      <c r="P212" s="5">
        <v>712000000000</v>
      </c>
      <c r="Q212" s="5">
        <v>702000000000</v>
      </c>
      <c r="R212" s="5">
        <v>292000000000</v>
      </c>
      <c r="S212" s="5">
        <v>70000000000</v>
      </c>
      <c r="T212" s="5">
        <v>489000000000</v>
      </c>
      <c r="U212" s="5">
        <v>755000000000</v>
      </c>
      <c r="V212" s="5">
        <v>590000000000</v>
      </c>
      <c r="W212" s="5">
        <v>549000000000</v>
      </c>
      <c r="X212" s="5">
        <v>171000000000</v>
      </c>
    </row>
    <row r="213" spans="2:24" ht="15.5" x14ac:dyDescent="0.35">
      <c r="C213" t="s">
        <v>220</v>
      </c>
      <c r="I213" s="5">
        <v>-37000000000</v>
      </c>
      <c r="J213" s="5">
        <v>-39000000000</v>
      </c>
      <c r="K213" s="5">
        <v>-57000000000</v>
      </c>
      <c r="L213" s="5">
        <v>-84000000000</v>
      </c>
      <c r="M213" s="5">
        <v>-61000000000</v>
      </c>
      <c r="N213" s="5">
        <v>-124000000000</v>
      </c>
      <c r="O213" s="5">
        <v>-294000000000</v>
      </c>
      <c r="P213" s="5">
        <v>-264000000000</v>
      </c>
      <c r="Q213" s="5">
        <v>-573000000000</v>
      </c>
      <c r="R213" s="5">
        <v>-408000000000</v>
      </c>
      <c r="S213" s="5">
        <v>-796000000000</v>
      </c>
      <c r="T213" s="5">
        <v>-497000000000</v>
      </c>
      <c r="U213" s="5">
        <v>-976000000000</v>
      </c>
      <c r="V213" s="5">
        <v>-456000000000</v>
      </c>
      <c r="W213" s="5">
        <v>-560000000000</v>
      </c>
      <c r="X213" s="5">
        <v>-210000000000</v>
      </c>
    </row>
    <row r="214" spans="2:24" ht="15.5" x14ac:dyDescent="0.35">
      <c r="C214" t="s">
        <v>14</v>
      </c>
      <c r="I214" s="5">
        <v>166000000000</v>
      </c>
      <c r="J214" s="5">
        <v>44000000000</v>
      </c>
      <c r="K214" s="5">
        <v>48000000000</v>
      </c>
      <c r="L214" s="5">
        <v>43000000000</v>
      </c>
      <c r="M214" s="5">
        <v>-73000000000</v>
      </c>
      <c r="N214" s="5">
        <v>71000000000</v>
      </c>
      <c r="O214" s="5">
        <v>-318000000000</v>
      </c>
      <c r="P214" s="5">
        <v>447000000000</v>
      </c>
      <c r="Q214" s="5">
        <v>129000000000</v>
      </c>
      <c r="R214" s="5">
        <v>-117000000000</v>
      </c>
      <c r="S214" s="5">
        <v>-726000000000</v>
      </c>
      <c r="T214" s="5">
        <v>-8000000000</v>
      </c>
      <c r="U214" s="5">
        <v>-221000000000</v>
      </c>
      <c r="V214" s="5">
        <v>134000000000</v>
      </c>
      <c r="W214" s="5">
        <v>-11000000000</v>
      </c>
      <c r="X214" s="5">
        <v>-39000000000</v>
      </c>
    </row>
    <row r="215" spans="2:24" ht="15.5" x14ac:dyDescent="0.35">
      <c r="C215" t="s">
        <v>16</v>
      </c>
      <c r="I215" s="6">
        <v>17.21</v>
      </c>
      <c r="J215" s="6">
        <v>4.59</v>
      </c>
      <c r="K215" s="6">
        <v>4.9800000000000004</v>
      </c>
      <c r="L215" s="6">
        <v>4.45</v>
      </c>
      <c r="M215" s="6">
        <v>-7.62</v>
      </c>
      <c r="N215" s="6">
        <v>7.37</v>
      </c>
      <c r="O215" s="6">
        <v>-32.94</v>
      </c>
      <c r="P215" s="6">
        <v>46.38</v>
      </c>
      <c r="Q215" s="6">
        <v>13.41</v>
      </c>
      <c r="R215" s="6">
        <v>-12.09</v>
      </c>
      <c r="S215" s="6">
        <v>-75.239999999999995</v>
      </c>
      <c r="T215" s="6">
        <v>-0.83</v>
      </c>
      <c r="U215" s="6">
        <v>-22.99</v>
      </c>
      <c r="V215" s="6">
        <v>14.35</v>
      </c>
      <c r="W215" s="6">
        <v>-1.56</v>
      </c>
      <c r="X215" s="6">
        <v>-558.83000000000004</v>
      </c>
    </row>
    <row r="217" spans="2:24" ht="15.5" x14ac:dyDescent="0.35">
      <c r="B217" t="s">
        <v>221</v>
      </c>
      <c r="C217" t="s">
        <v>222</v>
      </c>
      <c r="D217" s="5">
        <v>9000000000</v>
      </c>
      <c r="E217" s="5">
        <v>49000000000</v>
      </c>
      <c r="F217" s="5">
        <v>39000000000</v>
      </c>
      <c r="G217" s="5">
        <v>-25000000000</v>
      </c>
      <c r="H217" s="5">
        <v>37000000000</v>
      </c>
      <c r="I217" s="5">
        <v>30000000000</v>
      </c>
      <c r="J217" s="5">
        <v>59000000000</v>
      </c>
      <c r="K217" s="5">
        <v>40000000000</v>
      </c>
      <c r="L217" s="5">
        <v>34000000000</v>
      </c>
      <c r="M217" s="5">
        <v>-71000000000</v>
      </c>
      <c r="N217" s="5">
        <v>-115000000000</v>
      </c>
      <c r="O217" s="5">
        <v>380000000000</v>
      </c>
      <c r="P217" s="5">
        <v>423000000000</v>
      </c>
      <c r="Q217" s="5">
        <v>483000000000</v>
      </c>
    </row>
    <row r="218" spans="2:24" ht="15.5" x14ac:dyDescent="0.35">
      <c r="C218" t="s">
        <v>223</v>
      </c>
      <c r="H218" s="5">
        <v>73000000000</v>
      </c>
      <c r="I218" s="5">
        <v>30000000000</v>
      </c>
      <c r="J218" s="5">
        <v>59000000000</v>
      </c>
      <c r="K218" s="5">
        <v>40000000000</v>
      </c>
      <c r="L218" s="5">
        <v>34000000000</v>
      </c>
      <c r="M218" s="5">
        <v>-71000000000</v>
      </c>
      <c r="N218" s="5">
        <v>-115000000000</v>
      </c>
      <c r="O218" s="5">
        <v>380000000000</v>
      </c>
      <c r="P218" s="5">
        <v>423000000000</v>
      </c>
      <c r="Q218" s="5">
        <v>483000000000</v>
      </c>
    </row>
    <row r="219" spans="2:24" ht="15.5" x14ac:dyDescent="0.35">
      <c r="C219" t="s">
        <v>224</v>
      </c>
      <c r="P219" s="6">
        <v>8.75</v>
      </c>
      <c r="Q219" s="5">
        <v>10</v>
      </c>
    </row>
    <row r="220" spans="2:24" ht="15.5" x14ac:dyDescent="0.35">
      <c r="C220" t="s">
        <v>74</v>
      </c>
      <c r="P220" s="6">
        <v>0.19969999999999999</v>
      </c>
      <c r="Q220" s="6">
        <v>0.1996</v>
      </c>
    </row>
    <row r="221" spans="2:24" ht="15.5" x14ac:dyDescent="0.35">
      <c r="C221" t="s">
        <v>225</v>
      </c>
      <c r="P221" s="6">
        <v>3.39E-2</v>
      </c>
      <c r="Q221" s="6">
        <v>3.6000000000000004E-2</v>
      </c>
    </row>
    <row r="222" spans="2:24" ht="15.5" x14ac:dyDescent="0.35">
      <c r="C222" t="s">
        <v>56</v>
      </c>
      <c r="D222" s="6">
        <v>0.96</v>
      </c>
      <c r="E222" s="6">
        <v>5.12</v>
      </c>
      <c r="F222" s="6">
        <v>4.07</v>
      </c>
      <c r="G222" s="6">
        <v>-2.63</v>
      </c>
      <c r="H222" s="6">
        <v>3.84</v>
      </c>
      <c r="I222" s="6">
        <v>3.12</v>
      </c>
      <c r="J222" s="6">
        <v>6.07</v>
      </c>
      <c r="K222" s="6">
        <v>4.0999999999999996</v>
      </c>
      <c r="L222" s="6">
        <v>3.5</v>
      </c>
      <c r="M222" s="6">
        <v>-7.37</v>
      </c>
      <c r="N222" s="6">
        <v>-11.94</v>
      </c>
      <c r="O222" s="6">
        <v>39.409999999999997</v>
      </c>
      <c r="P222" s="6">
        <v>43.81</v>
      </c>
      <c r="Q222" s="6">
        <v>50.1</v>
      </c>
    </row>
    <row r="223" spans="2:24" ht="15.5" x14ac:dyDescent="0.35">
      <c r="C223" t="s">
        <v>226</v>
      </c>
      <c r="H223" s="6">
        <v>7.52</v>
      </c>
      <c r="I223" s="6">
        <v>3.12</v>
      </c>
      <c r="J223" s="6">
        <v>6.07</v>
      </c>
      <c r="K223" s="6">
        <v>4.0999999999999996</v>
      </c>
      <c r="L223" s="6">
        <v>3.5</v>
      </c>
      <c r="M223" s="6">
        <v>-7.37</v>
      </c>
      <c r="N223" s="6">
        <v>-11.94</v>
      </c>
      <c r="O223" s="6">
        <v>39.409999999999997</v>
      </c>
      <c r="P223" s="6">
        <v>43.81</v>
      </c>
      <c r="Q223" s="6">
        <v>50.1</v>
      </c>
    </row>
    <row r="224" spans="2:24" ht="15.5" x14ac:dyDescent="0.35">
      <c r="C224" t="s">
        <v>76</v>
      </c>
      <c r="P224" s="6">
        <v>8.75</v>
      </c>
      <c r="Q224" s="5">
        <v>10</v>
      </c>
    </row>
    <row r="225" spans="3:17" ht="15.5" x14ac:dyDescent="0.35">
      <c r="C225" t="s">
        <v>227</v>
      </c>
      <c r="P225" s="6">
        <v>0.19969999999999999</v>
      </c>
      <c r="Q225" s="6">
        <v>0.1996</v>
      </c>
    </row>
    <row r="226" spans="3:17" ht="15.5" x14ac:dyDescent="0.35">
      <c r="C226" t="s">
        <v>228</v>
      </c>
      <c r="P226" s="6">
        <v>3.39E-2</v>
      </c>
      <c r="Q226" s="6">
        <v>3.6000000000000004E-2</v>
      </c>
    </row>
    <row r="227" spans="3:17" ht="15.5" x14ac:dyDescent="0.35">
      <c r="C227" t="s">
        <v>229</v>
      </c>
      <c r="D227" s="5">
        <v>90000000000</v>
      </c>
      <c r="E227" s="5">
        <v>181000000000</v>
      </c>
      <c r="F227" s="5">
        <v>152000000000</v>
      </c>
      <c r="G227" s="5">
        <v>49000000000</v>
      </c>
      <c r="H227" s="5">
        <v>358000000000</v>
      </c>
      <c r="I227" s="5">
        <v>427000000000</v>
      </c>
      <c r="J227" s="5">
        <v>458000000000</v>
      </c>
      <c r="K227" s="5">
        <v>544000000000</v>
      </c>
      <c r="L227" s="5">
        <v>543000000000</v>
      </c>
      <c r="M227" s="5">
        <v>230000000000</v>
      </c>
      <c r="N227" s="5">
        <v>242000000000</v>
      </c>
      <c r="O227" s="5">
        <v>951000000000</v>
      </c>
      <c r="P227" s="5">
        <v>963000000000</v>
      </c>
      <c r="Q227" s="5">
        <v>1006000000000</v>
      </c>
    </row>
    <row r="228" spans="3:17" ht="15.5" x14ac:dyDescent="0.35">
      <c r="C228" t="s">
        <v>230</v>
      </c>
      <c r="H228" s="5">
        <v>471000000000</v>
      </c>
      <c r="I228" s="5">
        <v>427000000000</v>
      </c>
      <c r="J228" s="5">
        <v>458000000000</v>
      </c>
      <c r="K228" s="5">
        <v>544000000000</v>
      </c>
      <c r="L228" s="5">
        <v>543000000000</v>
      </c>
      <c r="M228" s="5">
        <v>230000000000</v>
      </c>
      <c r="N228" s="5">
        <v>242000000000</v>
      </c>
      <c r="O228" s="5">
        <v>951000000000</v>
      </c>
      <c r="P228" s="5">
        <v>963000000000</v>
      </c>
      <c r="Q228" s="5">
        <v>1006000000000</v>
      </c>
    </row>
    <row r="229" spans="3:17" ht="15.5" x14ac:dyDescent="0.35">
      <c r="C229" t="s">
        <v>231</v>
      </c>
      <c r="P229" s="6">
        <v>8.75</v>
      </c>
      <c r="Q229" s="5">
        <v>10</v>
      </c>
    </row>
    <row r="230" spans="3:17" ht="15.5" x14ac:dyDescent="0.35">
      <c r="C230" t="s">
        <v>232</v>
      </c>
      <c r="P230" s="6">
        <v>0.19969999999999999</v>
      </c>
      <c r="Q230" s="6">
        <v>0.1996</v>
      </c>
    </row>
    <row r="231" spans="3:17" ht="15.5" x14ac:dyDescent="0.35">
      <c r="C231" t="s">
        <v>233</v>
      </c>
      <c r="P231" s="6">
        <v>3.39E-2</v>
      </c>
      <c r="Q231" s="6">
        <v>3.6000000000000004E-2</v>
      </c>
    </row>
    <row r="232" spans="3:17" ht="15.5" x14ac:dyDescent="0.35">
      <c r="C232" t="s">
        <v>234</v>
      </c>
      <c r="I232" s="6">
        <v>26.02</v>
      </c>
    </row>
    <row r="233" spans="3:17" ht="15.5" x14ac:dyDescent="0.35">
      <c r="C233" t="s">
        <v>235</v>
      </c>
      <c r="I233" s="6">
        <v>13.3</v>
      </c>
    </row>
    <row r="234" spans="3:17" ht="15.5" x14ac:dyDescent="0.35">
      <c r="C234" t="s">
        <v>237</v>
      </c>
      <c r="I234" s="6">
        <v>7.5</v>
      </c>
    </row>
    <row r="235" spans="3:17" ht="15.5" x14ac:dyDescent="0.35">
      <c r="C235" t="s">
        <v>238</v>
      </c>
      <c r="I235" s="6">
        <v>7.5199999999999989E-2</v>
      </c>
    </row>
    <row r="236" spans="3:17" ht="15.5" x14ac:dyDescent="0.35">
      <c r="C236" t="s">
        <v>239</v>
      </c>
      <c r="I236" s="6">
        <v>2.0499999999999998</v>
      </c>
    </row>
    <row r="237" spans="3:17" ht="15.5" x14ac:dyDescent="0.35">
      <c r="C237" t="s">
        <v>240</v>
      </c>
      <c r="I237" s="6">
        <v>0.22</v>
      </c>
    </row>
    <row r="238" spans="3:17" ht="15.5" x14ac:dyDescent="0.35">
      <c r="C238" t="s">
        <v>241</v>
      </c>
      <c r="I238" s="6">
        <v>3.17</v>
      </c>
    </row>
    <row r="239" spans="3:17" ht="15.5" x14ac:dyDescent="0.35">
      <c r="C239" t="s">
        <v>242</v>
      </c>
      <c r="I239" s="6">
        <v>3.55</v>
      </c>
    </row>
    <row r="240" spans="3:17" ht="15.5" x14ac:dyDescent="0.35">
      <c r="C240" t="s">
        <v>243</v>
      </c>
      <c r="I240" s="6">
        <v>10.08</v>
      </c>
    </row>
    <row r="241" spans="3:9" ht="15.5" x14ac:dyDescent="0.35">
      <c r="C241" t="s">
        <v>244</v>
      </c>
      <c r="I241" s="6">
        <v>9.01</v>
      </c>
    </row>
    <row r="242" spans="3:9" ht="15.5" x14ac:dyDescent="0.35">
      <c r="C242" t="s">
        <v>245</v>
      </c>
      <c r="I242" s="6">
        <v>-0.27</v>
      </c>
    </row>
    <row r="243" spans="3:9" ht="15.5" x14ac:dyDescent="0.35">
      <c r="C243" t="s">
        <v>246</v>
      </c>
      <c r="I243" s="6">
        <v>-3.54</v>
      </c>
    </row>
    <row r="244" spans="3:9" ht="15.5" x14ac:dyDescent="0.35">
      <c r="C244" t="s">
        <v>247</v>
      </c>
      <c r="I244" s="6">
        <v>0.04</v>
      </c>
    </row>
    <row r="245" spans="3:9" ht="15.5" x14ac:dyDescent="0.35">
      <c r="C245" t="s">
        <v>248</v>
      </c>
      <c r="I245" s="6">
        <v>7.52</v>
      </c>
    </row>
    <row r="246" spans="3:9" ht="15.5" x14ac:dyDescent="0.35">
      <c r="C246" t="s">
        <v>249</v>
      </c>
      <c r="I246" s="6">
        <v>3.84</v>
      </c>
    </row>
    <row r="247" spans="3:9" ht="15.5" x14ac:dyDescent="0.35">
      <c r="C247" t="s">
        <v>250</v>
      </c>
      <c r="I247" s="6">
        <v>48.84</v>
      </c>
    </row>
    <row r="248" spans="3:9" ht="15.5" x14ac:dyDescent="0.35">
      <c r="C248" t="s">
        <v>251</v>
      </c>
      <c r="D248" s="6">
        <v>38.46</v>
      </c>
    </row>
    <row r="249" spans="3:9" ht="15.5" x14ac:dyDescent="0.35">
      <c r="C249" t="s">
        <v>252</v>
      </c>
      <c r="I249" s="6">
        <v>462.79</v>
      </c>
    </row>
    <row r="250" spans="3:9" ht="15.5" x14ac:dyDescent="0.35">
      <c r="C250" t="s">
        <v>253</v>
      </c>
      <c r="I250" s="6">
        <v>28.2</v>
      </c>
    </row>
    <row r="251" spans="3:9" ht="15.5" x14ac:dyDescent="0.35">
      <c r="C251" t="s">
        <v>254</v>
      </c>
      <c r="D251" s="6">
        <v>5.58</v>
      </c>
    </row>
    <row r="252" spans="3:9" ht="15.5" x14ac:dyDescent="0.35">
      <c r="C252" t="s">
        <v>255</v>
      </c>
      <c r="D252" s="6">
        <v>1.72</v>
      </c>
    </row>
    <row r="253" spans="3:9" ht="15.5" x14ac:dyDescent="0.35">
      <c r="C253" t="s">
        <v>377</v>
      </c>
      <c r="D253" s="6">
        <v>0.25</v>
      </c>
    </row>
    <row r="254" spans="3:9" ht="15.5" x14ac:dyDescent="0.35">
      <c r="C254" t="s">
        <v>378</v>
      </c>
      <c r="D254" s="6">
        <v>0.21</v>
      </c>
    </row>
    <row r="255" spans="3:9" ht="15.5" x14ac:dyDescent="0.35">
      <c r="C255" t="s">
        <v>256</v>
      </c>
      <c r="D255" s="6">
        <v>0.3</v>
      </c>
    </row>
    <row r="256" spans="3:9" ht="15.5" x14ac:dyDescent="0.35">
      <c r="C256" t="s">
        <v>379</v>
      </c>
      <c r="D256" s="6">
        <v>0.19</v>
      </c>
    </row>
    <row r="257" spans="3:9" ht="15.5" x14ac:dyDescent="0.35">
      <c r="C257" t="s">
        <v>257</v>
      </c>
      <c r="D257" s="6">
        <v>1.3</v>
      </c>
    </row>
    <row r="258" spans="3:9" ht="15.5" x14ac:dyDescent="0.35">
      <c r="C258" t="s">
        <v>258</v>
      </c>
      <c r="I258" s="6">
        <v>1.71</v>
      </c>
    </row>
    <row r="259" spans="3:9" ht="15.5" x14ac:dyDescent="0.35">
      <c r="C259" t="s">
        <v>12</v>
      </c>
      <c r="D259" s="5">
        <v>67000000000</v>
      </c>
    </row>
    <row r="260" spans="3:9" ht="15.5" x14ac:dyDescent="0.35">
      <c r="C260" t="s">
        <v>259</v>
      </c>
      <c r="I260" s="6">
        <v>7.6</v>
      </c>
    </row>
    <row r="261" spans="3:9" ht="15.5" x14ac:dyDescent="0.35">
      <c r="C261" t="s">
        <v>260</v>
      </c>
      <c r="I261" s="6">
        <v>1.2500000000000001E-2</v>
      </c>
    </row>
    <row r="262" spans="3:9" ht="15.5" x14ac:dyDescent="0.35">
      <c r="C262" t="s">
        <v>261</v>
      </c>
      <c r="I262" s="6">
        <v>1.6200000000000003E-2</v>
      </c>
    </row>
    <row r="263" spans="3:9" ht="15.5" x14ac:dyDescent="0.35">
      <c r="C263" t="s">
        <v>262</v>
      </c>
      <c r="I263" s="6">
        <v>3.1300000000000001E-2</v>
      </c>
    </row>
    <row r="264" spans="3:9" ht="15.5" x14ac:dyDescent="0.35">
      <c r="C264" t="s">
        <v>263</v>
      </c>
      <c r="I264" s="6">
        <v>2.86E-2</v>
      </c>
    </row>
    <row r="265" spans="3:9" ht="15.5" x14ac:dyDescent="0.35">
      <c r="C265" t="s">
        <v>264</v>
      </c>
      <c r="D265" s="6">
        <v>124.94</v>
      </c>
    </row>
    <row r="266" spans="3:9" ht="15.5" x14ac:dyDescent="0.35">
      <c r="C266" t="s">
        <v>265</v>
      </c>
      <c r="D266" s="6">
        <v>4528.6099999999997</v>
      </c>
    </row>
    <row r="267" spans="3:9" ht="15.5" x14ac:dyDescent="0.35">
      <c r="C267" t="s">
        <v>266</v>
      </c>
      <c r="D267" s="6">
        <v>91.96</v>
      </c>
    </row>
    <row r="268" spans="3:9" ht="15.5" x14ac:dyDescent="0.35">
      <c r="C268" t="s">
        <v>267</v>
      </c>
      <c r="D268" s="6">
        <v>4561.59</v>
      </c>
    </row>
    <row r="269" spans="3:9" ht="15.5" x14ac:dyDescent="0.35">
      <c r="C269" t="s">
        <v>268</v>
      </c>
      <c r="D269" s="6">
        <v>0.73</v>
      </c>
    </row>
    <row r="270" spans="3:9" ht="15.5" x14ac:dyDescent="0.35">
      <c r="C270" t="s">
        <v>269</v>
      </c>
      <c r="I270" s="6">
        <v>0.08</v>
      </c>
    </row>
    <row r="271" spans="3:9" ht="15.5" x14ac:dyDescent="0.35">
      <c r="C271" t="s">
        <v>270</v>
      </c>
      <c r="I271" s="6">
        <v>0.12</v>
      </c>
    </row>
    <row r="272" spans="3:9" ht="15.5" x14ac:dyDescent="0.35">
      <c r="C272" t="s">
        <v>52</v>
      </c>
      <c r="I272" s="5">
        <v>965000000000</v>
      </c>
    </row>
    <row r="273" spans="3:9" ht="15.5" x14ac:dyDescent="0.35">
      <c r="C273" t="s">
        <v>271</v>
      </c>
      <c r="I273" s="5">
        <v>1711000000000</v>
      </c>
    </row>
    <row r="274" spans="3:9" ht="15.5" x14ac:dyDescent="0.35">
      <c r="C274" t="s">
        <v>272</v>
      </c>
      <c r="I274" s="5">
        <v>9650000000</v>
      </c>
    </row>
    <row r="275" spans="3:9" ht="15.5" x14ac:dyDescent="0.35">
      <c r="C275" t="s">
        <v>273</v>
      </c>
      <c r="I275" s="6">
        <v>0.40360000000000001</v>
      </c>
    </row>
    <row r="276" spans="3:9" ht="15.5" x14ac:dyDescent="0.35">
      <c r="C276" t="s">
        <v>274</v>
      </c>
      <c r="D276" s="6">
        <v>0.65249999999999997</v>
      </c>
    </row>
    <row r="277" spans="3:9" ht="15.5" x14ac:dyDescent="0.35">
      <c r="C277" t="s">
        <v>275</v>
      </c>
      <c r="D277" s="6">
        <v>0.28010000000000002</v>
      </c>
    </row>
    <row r="278" spans="3:9" ht="15.5" x14ac:dyDescent="0.35">
      <c r="C278" t="s">
        <v>276</v>
      </c>
      <c r="D278" s="6">
        <v>0.10349999999999999</v>
      </c>
    </row>
    <row r="279" spans="3:9" ht="15.5" x14ac:dyDescent="0.35">
      <c r="C279" t="s">
        <v>277</v>
      </c>
      <c r="D279" s="6">
        <v>0.96909999999999996</v>
      </c>
    </row>
    <row r="280" spans="3:9" ht="15.5" x14ac:dyDescent="0.35">
      <c r="C280" t="s">
        <v>278</v>
      </c>
      <c r="D280" s="6">
        <v>1.3052000000000001</v>
      </c>
    </row>
    <row r="281" spans="3:9" ht="15.5" x14ac:dyDescent="0.35">
      <c r="C281" t="s">
        <v>279</v>
      </c>
      <c r="D281" s="6">
        <v>1.2795000000000001</v>
      </c>
    </row>
    <row r="282" spans="3:9" ht="15.5" x14ac:dyDescent="0.35">
      <c r="C282" t="s">
        <v>280</v>
      </c>
      <c r="I282" s="6">
        <v>1.23</v>
      </c>
    </row>
    <row r="283" spans="3:9" ht="15.5" x14ac:dyDescent="0.35">
      <c r="C283" t="s">
        <v>284</v>
      </c>
      <c r="I283" t="s">
        <v>2400</v>
      </c>
    </row>
    <row r="284" spans="3:9" ht="15.5" x14ac:dyDescent="0.35">
      <c r="C284" t="s">
        <v>286</v>
      </c>
      <c r="I284" s="5">
        <v>7</v>
      </c>
    </row>
    <row r="285" spans="3:9" ht="15.5" x14ac:dyDescent="0.35">
      <c r="C285" t="s">
        <v>287</v>
      </c>
      <c r="I285" s="6">
        <v>0.51</v>
      </c>
    </row>
    <row r="286" spans="3:9" ht="15.5" x14ac:dyDescent="0.35">
      <c r="C286" t="s">
        <v>288</v>
      </c>
      <c r="I286" s="6">
        <v>0.51</v>
      </c>
    </row>
    <row r="287" spans="3:9" ht="15.5" x14ac:dyDescent="0.35">
      <c r="C287" t="s">
        <v>289</v>
      </c>
      <c r="I287" s="6">
        <v>0.52</v>
      </c>
    </row>
    <row r="288" spans="3:9" ht="15.5" x14ac:dyDescent="0.35">
      <c r="C288" t="s">
        <v>290</v>
      </c>
      <c r="I288" s="6">
        <v>0.5</v>
      </c>
    </row>
    <row r="289" spans="3:9" ht="15.5" x14ac:dyDescent="0.35">
      <c r="C289" t="s">
        <v>291</v>
      </c>
      <c r="I289" s="6">
        <v>0.4</v>
      </c>
    </row>
    <row r="290" spans="3:9" ht="15.5" x14ac:dyDescent="0.35">
      <c r="C290" t="s">
        <v>292</v>
      </c>
      <c r="I290" s="6">
        <v>0.97</v>
      </c>
    </row>
    <row r="291" spans="3:9" ht="15.5" x14ac:dyDescent="0.35">
      <c r="C291" t="s">
        <v>293</v>
      </c>
      <c r="I291" s="6">
        <v>0.74</v>
      </c>
    </row>
    <row r="292" spans="3:9" ht="15.5" x14ac:dyDescent="0.35">
      <c r="C292" t="s">
        <v>294</v>
      </c>
      <c r="I292" s="5">
        <v>471000000000</v>
      </c>
    </row>
    <row r="293" spans="3:9" ht="15.5" x14ac:dyDescent="0.35">
      <c r="C293" t="s">
        <v>295</v>
      </c>
      <c r="I293" s="5">
        <v>283000000000</v>
      </c>
    </row>
    <row r="294" spans="3:9" ht="15.5" x14ac:dyDescent="0.35">
      <c r="C294" t="s">
        <v>296</v>
      </c>
      <c r="I294" s="5">
        <v>190000000000</v>
      </c>
    </row>
    <row r="295" spans="3:9" ht="15.5" x14ac:dyDescent="0.35">
      <c r="C295" t="s">
        <v>297</v>
      </c>
      <c r="I295" s="5">
        <v>73000000000</v>
      </c>
    </row>
    <row r="296" spans="3:9" ht="15.5" x14ac:dyDescent="0.35">
      <c r="C296" t="s">
        <v>298</v>
      </c>
      <c r="D296" s="5">
        <v>371000000000</v>
      </c>
    </row>
    <row r="297" spans="3:9" ht="15.5" x14ac:dyDescent="0.35">
      <c r="C297" t="s">
        <v>299</v>
      </c>
      <c r="D297" s="5">
        <v>5806000000000</v>
      </c>
    </row>
    <row r="298" spans="3:9" ht="15.5" x14ac:dyDescent="0.35">
      <c r="C298" t="s">
        <v>300</v>
      </c>
      <c r="D298" s="5">
        <v>1340000000000</v>
      </c>
    </row>
    <row r="299" spans="3:9" ht="15.5" x14ac:dyDescent="0.35">
      <c r="C299" t="s">
        <v>206</v>
      </c>
      <c r="D299" s="5">
        <v>1830000000000</v>
      </c>
    </row>
    <row r="300" spans="3:9" ht="15.5" x14ac:dyDescent="0.35">
      <c r="C300" t="s">
        <v>205</v>
      </c>
      <c r="I300" s="5">
        <v>4465000000000</v>
      </c>
    </row>
    <row r="301" spans="3:9" ht="15.5" x14ac:dyDescent="0.35">
      <c r="C301" t="s">
        <v>204</v>
      </c>
      <c r="D301" s="5">
        <v>924000000000</v>
      </c>
    </row>
    <row r="302" spans="3:9" ht="15.5" x14ac:dyDescent="0.35">
      <c r="C302" t="s">
        <v>203</v>
      </c>
      <c r="D302" s="5">
        <v>193000000000</v>
      </c>
    </row>
    <row r="303" spans="3:9" ht="15.5" x14ac:dyDescent="0.35">
      <c r="C303" t="s">
        <v>23</v>
      </c>
      <c r="D303" s="5">
        <v>1117000000000</v>
      </c>
    </row>
    <row r="304" spans="3:9" ht="15.5" x14ac:dyDescent="0.35">
      <c r="C304" t="s">
        <v>20</v>
      </c>
      <c r="D304" s="5">
        <v>746000000000</v>
      </c>
    </row>
    <row r="305" spans="3:9" ht="15.5" x14ac:dyDescent="0.35">
      <c r="C305" t="s">
        <v>301</v>
      </c>
      <c r="I305" s="5">
        <v>4465000000000</v>
      </c>
    </row>
    <row r="306" spans="3:9" ht="15.5" x14ac:dyDescent="0.35">
      <c r="C306" t="s">
        <v>302</v>
      </c>
      <c r="I306" s="5">
        <v>304000000000</v>
      </c>
    </row>
    <row r="307" spans="3:9" ht="15.5" x14ac:dyDescent="0.35">
      <c r="C307" t="s">
        <v>303</v>
      </c>
      <c r="I307" s="5">
        <v>-30000000000</v>
      </c>
    </row>
    <row r="308" spans="3:9" ht="15.5" x14ac:dyDescent="0.35">
      <c r="C308" t="s">
        <v>304</v>
      </c>
      <c r="I308" s="5">
        <v>-156000000000</v>
      </c>
    </row>
    <row r="309" spans="3:9" ht="15.5" x14ac:dyDescent="0.35">
      <c r="C309" t="s">
        <v>305</v>
      </c>
      <c r="I309" s="5">
        <v>-32000000000</v>
      </c>
    </row>
    <row r="310" spans="3:9" ht="15.5" x14ac:dyDescent="0.35">
      <c r="C310" t="s">
        <v>306</v>
      </c>
      <c r="I310" s="5">
        <v>272000000000</v>
      </c>
    </row>
  </sheetData>
  <pageMargins left="0.7" right="0.7" top="0.75" bottom="0.75" header="0.3" footer="0.3"/>
  <ignoredErrors>
    <ignoredError sqref="A1:X311" numberStoredAsText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Z35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2401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2402</v>
      </c>
      <c r="D2" s="2" vm="391">
        <f ca="1">IFERROR(_xlfn.STOCKHISTORY("XIDX:" &amp; $C$1, D3, , 0, 0, 1), "Libur")</f>
        <v>700</v>
      </c>
      <c r="H2" s="2" t="e" vm="2">
        <f>_FV(C2,"Price")</f>
        <v>#VALUE!</v>
      </c>
      <c r="I2" s="2" vm="391">
        <f t="shared" ref="I2:Z2" ca="1" si="0">IFERROR(_xlfn.STOCKHISTORY("XIDX:" &amp; $C$1, I1, , 0, 0, 1), "Libur")</f>
        <v>700</v>
      </c>
      <c r="J2" s="2" vm="544">
        <f t="shared" ca="1" si="0"/>
        <v>945</v>
      </c>
      <c r="K2" s="2" vm="617">
        <f t="shared" ca="1" si="0"/>
        <v>1205</v>
      </c>
      <c r="L2" s="2" vm="425">
        <f t="shared" ca="1" si="0"/>
        <v>1055</v>
      </c>
      <c r="M2" s="2" vm="111">
        <f t="shared" ca="1" si="0"/>
        <v>1175</v>
      </c>
      <c r="N2" s="2" vm="180">
        <f t="shared" ca="1" si="0"/>
        <v>560</v>
      </c>
      <c r="O2" s="2" vm="180">
        <f t="shared" ca="1" si="0"/>
        <v>560</v>
      </c>
      <c r="P2" s="2" vm="268">
        <f t="shared" ca="1" si="0"/>
        <v>665</v>
      </c>
      <c r="Q2" s="2" vm="360">
        <f t="shared" ca="1" si="0"/>
        <v>680</v>
      </c>
      <c r="R2" s="2" vm="337">
        <f t="shared" ca="1" si="0"/>
        <v>350</v>
      </c>
      <c r="S2" s="2" t="str">
        <f t="shared" ca="1" si="0"/>
        <v>Libur</v>
      </c>
      <c r="T2" s="2" vm="668">
        <f t="shared" ca="1" si="0"/>
        <v>251</v>
      </c>
      <c r="U2" s="2" vm="242">
        <f t="shared" ca="1" si="0"/>
        <v>250</v>
      </c>
      <c r="V2" s="2" vm="669">
        <f t="shared" ca="1" si="0"/>
        <v>202.5</v>
      </c>
      <c r="W2" s="2" vm="186">
        <f t="shared" ca="1" si="0"/>
        <v>285</v>
      </c>
      <c r="X2" s="2" vm="670">
        <f t="shared" ca="1" si="0"/>
        <v>186.25</v>
      </c>
      <c r="Y2" s="2" t="str">
        <f t="shared" ca="1" si="0"/>
        <v>Libur</v>
      </c>
      <c r="Z2" s="2" vm="671">
        <f t="shared" ca="1" si="0"/>
        <v>49.5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1706747000000</v>
      </c>
      <c r="H4" s="2">
        <f>IFERROR(SUM(D4:G4)*(4/MAX(1,COUNT(D4:G4))),"")</f>
        <v>6826988000000</v>
      </c>
      <c r="I4" s="2">
        <f t="shared" ref="I4:Z4" si="1">IFERROR(INDEX(I51:I500,MATCH($C$4,$C$51:$C$500,0)),"")</f>
        <v>6277212000000</v>
      </c>
      <c r="J4" s="2">
        <f t="shared" si="1"/>
        <v>5883344000000</v>
      </c>
      <c r="K4" s="2">
        <f t="shared" si="1"/>
        <v>5933842000000</v>
      </c>
      <c r="L4" s="2">
        <f t="shared" si="1"/>
        <v>5052248000000</v>
      </c>
      <c r="M4" s="2">
        <f t="shared" si="1"/>
        <v>3794182000000</v>
      </c>
      <c r="N4" s="2">
        <f t="shared" si="1"/>
        <v>4289094000000</v>
      </c>
      <c r="O4" s="2">
        <f t="shared" si="1"/>
        <v>4995718000000</v>
      </c>
      <c r="P4" s="2">
        <f t="shared" si="1"/>
        <v>4893146000000</v>
      </c>
      <c r="Q4" s="2">
        <f t="shared" si="1"/>
        <v>3936001000000</v>
      </c>
      <c r="R4" s="2">
        <f t="shared" si="1"/>
        <v>2400784000000</v>
      </c>
      <c r="S4" s="2">
        <f t="shared" si="1"/>
        <v>2124466000000</v>
      </c>
      <c r="T4" s="2">
        <f t="shared" si="1"/>
        <v>1784292000000</v>
      </c>
      <c r="U4" s="2">
        <f t="shared" si="1"/>
        <v>1517183000000</v>
      </c>
      <c r="V4" s="2">
        <f t="shared" si="1"/>
        <v>1266853000000</v>
      </c>
      <c r="W4" s="2">
        <f t="shared" si="1"/>
        <v>999250000000</v>
      </c>
      <c r="X4" s="2">
        <f t="shared" si="1"/>
        <v>730362000000</v>
      </c>
      <c r="Y4" s="2">
        <f t="shared" si="1"/>
        <v>718145000000</v>
      </c>
      <c r="Z4" s="2">
        <f t="shared" si="1"/>
        <v>740554000000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375757000000</v>
      </c>
      <c r="H5" s="2">
        <f>IFERROR(SUM(D5:G5)*(4/MAX(1,COUNT(D5:G5))),"")</f>
        <v>1503028000000</v>
      </c>
      <c r="I5" s="2">
        <f t="shared" ref="I5:Z5" si="2">IFERROR(INDEX(I51:I500,MATCH($C$5,$C$51:$C$500,0)),"")</f>
        <v>1620129000000</v>
      </c>
      <c r="J5" s="2">
        <f t="shared" si="2"/>
        <v>1509171000000</v>
      </c>
      <c r="K5" s="2">
        <f t="shared" si="2"/>
        <v>1646338000000</v>
      </c>
      <c r="L5" s="2">
        <f t="shared" si="2"/>
        <v>1820807000000</v>
      </c>
      <c r="M5" s="2">
        <f t="shared" si="2"/>
        <v>1197646000000</v>
      </c>
      <c r="N5" s="2">
        <f t="shared" si="2"/>
        <v>827935000000</v>
      </c>
      <c r="O5" s="2">
        <f t="shared" si="2"/>
        <v>609636000000</v>
      </c>
      <c r="P5" s="2">
        <f t="shared" si="2"/>
        <v>1538958000000</v>
      </c>
      <c r="Q5" s="2">
        <f t="shared" si="2"/>
        <v>1158370000000</v>
      </c>
      <c r="R5" s="2">
        <f t="shared" si="2"/>
        <v>735321000000</v>
      </c>
      <c r="S5" s="2">
        <f t="shared" si="2"/>
        <v>712919000000</v>
      </c>
      <c r="T5" s="2">
        <f t="shared" si="2"/>
        <v>564682000000</v>
      </c>
      <c r="U5" s="2">
        <f t="shared" si="2"/>
        <v>508619000000</v>
      </c>
      <c r="V5" s="2">
        <f t="shared" si="2"/>
        <v>490272000000</v>
      </c>
      <c r="W5" s="2">
        <f t="shared" si="2"/>
        <v>425382000000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10952921000000</v>
      </c>
      <c r="H6" s="2">
        <f>IFERROR(INDEX(D6:G6,COUNT(D6:G6)),"")</f>
        <v>10952921000000</v>
      </c>
      <c r="I6" s="2">
        <f t="shared" ref="I6:Z6" si="3">IFERROR(INDEX(I51:I500,MATCH($C$6,$C$51:$C$500,0)),"")</f>
        <v>10653291000000</v>
      </c>
      <c r="J6" s="2">
        <f t="shared" si="3"/>
        <v>10181665000000</v>
      </c>
      <c r="K6" s="2">
        <f t="shared" si="3"/>
        <v>9499796000000</v>
      </c>
      <c r="L6" s="2">
        <f t="shared" si="3"/>
        <v>8755909000000</v>
      </c>
      <c r="M6" s="2">
        <f t="shared" si="3"/>
        <v>7430226000000</v>
      </c>
      <c r="N6" s="2">
        <f t="shared" si="3"/>
        <v>6606154000000</v>
      </c>
      <c r="O6" s="2">
        <f t="shared" si="3"/>
        <v>6080180000000</v>
      </c>
      <c r="P6" s="2">
        <f t="shared" si="3"/>
        <v>6203796000000</v>
      </c>
      <c r="Q6" s="2">
        <f t="shared" si="3"/>
        <v>4904266000000</v>
      </c>
      <c r="R6" s="2">
        <f t="shared" si="3"/>
        <v>4254684000000</v>
      </c>
      <c r="S6" s="2">
        <f t="shared" si="3"/>
        <v>4019103000000</v>
      </c>
      <c r="T6" s="2">
        <f t="shared" si="3"/>
        <v>3614270000000</v>
      </c>
      <c r="U6" s="2">
        <f t="shared" si="3"/>
        <v>3397356000000</v>
      </c>
      <c r="V6" s="2">
        <f t="shared" si="3"/>
        <v>2861854000000</v>
      </c>
      <c r="W6" s="2">
        <f t="shared" si="3"/>
        <v>2366232000000</v>
      </c>
      <c r="X6" s="2">
        <f t="shared" si="3"/>
        <v>1940850000000</v>
      </c>
      <c r="Y6" s="2">
        <f t="shared" si="3"/>
        <v>1534170000000</v>
      </c>
      <c r="Z6" s="2">
        <f t="shared" si="3"/>
        <v>1357497000000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15.04</v>
      </c>
      <c r="H7" s="3">
        <f>IFERROR(INDEX(D7:G7,COUNT(D7:G7)),"")</f>
        <v>15.04</v>
      </c>
      <c r="I7" s="3">
        <f t="shared" ref="I7:Z7" si="4">IFERROR(INDEX(I51:I500,MATCH($C$7,$C$51:$C$500,0))/1000000000,"")</f>
        <v>15.04</v>
      </c>
      <c r="J7" s="3">
        <f t="shared" si="4"/>
        <v>15.97</v>
      </c>
      <c r="K7" s="3">
        <f t="shared" si="4"/>
        <v>15.97</v>
      </c>
      <c r="L7" s="3">
        <f t="shared" si="4"/>
        <v>15.97</v>
      </c>
      <c r="M7" s="3">
        <f t="shared" si="4"/>
        <v>15.97</v>
      </c>
      <c r="N7" s="3">
        <f t="shared" si="4"/>
        <v>15.97</v>
      </c>
      <c r="O7" s="3">
        <f t="shared" si="4"/>
        <v>15.97</v>
      </c>
      <c r="P7" s="3">
        <f t="shared" si="4"/>
        <v>15.97</v>
      </c>
      <c r="Q7" s="3">
        <f t="shared" si="4"/>
        <v>15.97</v>
      </c>
      <c r="R7" s="3">
        <f t="shared" si="4"/>
        <v>1.6</v>
      </c>
      <c r="S7" s="3">
        <f t="shared" si="4"/>
        <v>1.57</v>
      </c>
      <c r="T7" s="3">
        <f t="shared" si="4"/>
        <v>1.55</v>
      </c>
      <c r="U7" s="3">
        <f t="shared" si="4"/>
        <v>1.53</v>
      </c>
      <c r="V7" s="3">
        <f t="shared" si="4"/>
        <v>1.52</v>
      </c>
      <c r="W7" s="3">
        <f t="shared" si="4"/>
        <v>0.76</v>
      </c>
      <c r="X7" s="3">
        <f t="shared" si="4"/>
        <v>0.76</v>
      </c>
      <c r="Y7" s="3">
        <f t="shared" si="4"/>
        <v>0.76</v>
      </c>
      <c r="Z7" s="3">
        <f t="shared" si="4"/>
        <v>0.76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226000000000</v>
      </c>
      <c r="H8" s="2">
        <f>IFERROR(INDEX(D8:G8,COUNT(D8:G8)),"")</f>
        <v>226000000000</v>
      </c>
      <c r="I8" s="2">
        <f t="shared" ref="I8:Z8" si="5">IFERROR(INDEX(I51:I500,MATCH($C$8,$C$51:$C$500,0)),"")</f>
        <v>1281000000000</v>
      </c>
      <c r="J8" s="2">
        <f t="shared" si="5"/>
        <v>392000000000</v>
      </c>
      <c r="K8" s="2">
        <f t="shared" si="5"/>
        <v>84000000000</v>
      </c>
      <c r="L8" s="2">
        <f t="shared" si="5"/>
        <v>-3671000000000</v>
      </c>
      <c r="M8" s="2">
        <f t="shared" si="5"/>
        <v>443000000000</v>
      </c>
      <c r="N8" s="2">
        <f t="shared" si="5"/>
        <v>4663000000000</v>
      </c>
      <c r="O8" s="2">
        <f t="shared" si="5"/>
        <v>1095000000000</v>
      </c>
      <c r="P8" s="2">
        <f t="shared" si="5"/>
        <v>-525000000000</v>
      </c>
      <c r="Q8" s="2">
        <f t="shared" si="5"/>
        <v>-2458000000000</v>
      </c>
      <c r="R8" s="2">
        <f t="shared" si="5"/>
        <v>175000000000</v>
      </c>
      <c r="S8" s="2">
        <f t="shared" si="5"/>
        <v>61000000000</v>
      </c>
      <c r="T8" s="2">
        <f t="shared" si="5"/>
        <v>-769000000000</v>
      </c>
      <c r="U8" s="2">
        <f t="shared" si="5"/>
        <v>-1476000000000</v>
      </c>
      <c r="V8" s="2">
        <f t="shared" si="5"/>
        <v>-1337000000000</v>
      </c>
      <c r="W8" s="2">
        <f t="shared" si="5"/>
        <v>-1507000000000</v>
      </c>
      <c r="X8" s="2">
        <f t="shared" si="5"/>
        <v>-707000000000</v>
      </c>
      <c r="Y8" s="2">
        <f t="shared" si="5"/>
        <v>1335000000000</v>
      </c>
      <c r="Z8" s="2">
        <f t="shared" si="5"/>
        <v>-78000000000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15</v>
      </c>
      <c r="H9" s="3">
        <f>IFERROR(INDEX(D9:G9,COUNT(D9:G9)),"")</f>
        <v>15</v>
      </c>
      <c r="I9" s="3">
        <f t="shared" ref="I9:Z9" si="6">IFERROR(INDEX(I51:I500,MATCH($C$9,$C$51:$C$500,0)),"")</f>
        <v>85.17</v>
      </c>
      <c r="J9" s="3">
        <f t="shared" si="6"/>
        <v>24.55</v>
      </c>
      <c r="K9" s="3">
        <f t="shared" si="6"/>
        <v>5.24</v>
      </c>
      <c r="L9" s="3">
        <f t="shared" si="6"/>
        <v>-229.88</v>
      </c>
      <c r="M9" s="3">
        <f t="shared" si="6"/>
        <v>27.75</v>
      </c>
      <c r="N9" s="3">
        <f t="shared" si="6"/>
        <v>292.02</v>
      </c>
      <c r="O9" s="3">
        <f t="shared" si="6"/>
        <v>68.58</v>
      </c>
      <c r="P9" s="3">
        <f t="shared" si="6"/>
        <v>-32.880000000000003</v>
      </c>
      <c r="Q9" s="3">
        <f t="shared" si="6"/>
        <v>-153.97</v>
      </c>
      <c r="R9" s="3">
        <f t="shared" si="6"/>
        <v>109.64</v>
      </c>
      <c r="S9" s="3">
        <f t="shared" si="6"/>
        <v>39.22</v>
      </c>
      <c r="T9" s="3">
        <f t="shared" si="6"/>
        <v>-496</v>
      </c>
      <c r="U9" s="3">
        <f t="shared" si="6"/>
        <v>-966.94</v>
      </c>
      <c r="V9" s="3">
        <f t="shared" si="6"/>
        <v>-878.89</v>
      </c>
      <c r="W9" s="3">
        <f t="shared" si="6"/>
        <v>-1982.45</v>
      </c>
      <c r="X9" s="3">
        <f t="shared" si="6"/>
        <v>-929.42</v>
      </c>
      <c r="Y9" s="3">
        <f t="shared" si="6"/>
        <v>1755.46</v>
      </c>
      <c r="Z9" s="3">
        <f t="shared" si="6"/>
        <v>-102.48</v>
      </c>
    </row>
    <row r="10" spans="1:26" ht="15.5" x14ac:dyDescent="0.35">
      <c r="C10" t="s">
        <v>17</v>
      </c>
      <c r="D10" s="3">
        <f ca="1">IFERROR(IF(D9=0,"",D2/D9),"")</f>
        <v>46.666666666666664</v>
      </c>
      <c r="I10" s="3">
        <f t="shared" ref="I10:Z10" ca="1" si="7">IFERROR(IF(I9=0,"",I2/I9),"")</f>
        <v>8.2188564048373838</v>
      </c>
      <c r="J10" s="3">
        <f t="shared" ca="1" si="7"/>
        <v>38.492871690427698</v>
      </c>
      <c r="K10" s="3">
        <f t="shared" ca="1" si="7"/>
        <v>229.96183206106869</v>
      </c>
      <c r="L10" s="3">
        <f t="shared" ca="1" si="7"/>
        <v>-4.5893509657212457</v>
      </c>
      <c r="M10" s="3">
        <f t="shared" ca="1" si="7"/>
        <v>42.342342342342342</v>
      </c>
      <c r="N10" s="3">
        <f t="shared" ca="1" si="7"/>
        <v>1.9176768714471613</v>
      </c>
      <c r="O10" s="3">
        <f t="shared" ca="1" si="7"/>
        <v>8.1656459609215517</v>
      </c>
      <c r="P10" s="3">
        <f t="shared" ca="1" si="7"/>
        <v>-20.225060827250605</v>
      </c>
      <c r="Q10" s="3">
        <f t="shared" ca="1" si="7"/>
        <v>-4.4164447619666172</v>
      </c>
      <c r="R10" s="3">
        <f t="shared" ca="1" si="7"/>
        <v>3.1922655964976285</v>
      </c>
      <c r="S10" s="3" t="str">
        <f t="shared" ca="1" si="7"/>
        <v/>
      </c>
      <c r="T10" s="3">
        <f t="shared" ca="1" si="7"/>
        <v>-0.50604838709677424</v>
      </c>
      <c r="U10" s="3">
        <f t="shared" ca="1" si="7"/>
        <v>-0.25854758309719317</v>
      </c>
      <c r="V10" s="3">
        <f t="shared" ca="1" si="7"/>
        <v>-0.23040425991876118</v>
      </c>
      <c r="W10" s="3">
        <f t="shared" ca="1" si="7"/>
        <v>-0.14376150722590733</v>
      </c>
      <c r="X10" s="3">
        <f t="shared" ca="1" si="7"/>
        <v>-0.2003937939790407</v>
      </c>
      <c r="Y10" s="3" t="str">
        <f t="shared" ca="1" si="7"/>
        <v/>
      </c>
      <c r="Z10" s="3">
        <f t="shared" ca="1" si="7"/>
        <v>-0.48302107728337235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1235810000000</v>
      </c>
      <c r="H11" s="2">
        <f>IFERROR(INDEX(D11:G11,COUNT(D11:G11)),"")</f>
        <v>1235810000000</v>
      </c>
      <c r="I11" s="2">
        <f t="shared" ref="I11:Z11" si="8">IFERROR(INDEX(I51:I500,MATCH($C$11,$C$51:$C$500,0)),"")</f>
        <v>1552212000000</v>
      </c>
      <c r="J11" s="2">
        <f t="shared" si="8"/>
        <v>1614126000000</v>
      </c>
      <c r="K11" s="2">
        <f t="shared" si="8"/>
        <v>1739659000000</v>
      </c>
      <c r="L11" s="2">
        <f t="shared" si="8"/>
        <v>1073255000000</v>
      </c>
      <c r="M11" s="2">
        <f t="shared" si="8"/>
        <v>969182000000</v>
      </c>
      <c r="N11" s="2">
        <f t="shared" si="8"/>
        <v>1414691000000</v>
      </c>
      <c r="O11" s="2">
        <f t="shared" si="8"/>
        <v>660032000000</v>
      </c>
      <c r="P11" s="2">
        <f t="shared" si="8"/>
        <v>755247000000</v>
      </c>
      <c r="Q11" s="2">
        <f t="shared" si="8"/>
        <v>225203000000</v>
      </c>
      <c r="R11" s="2">
        <f t="shared" si="8"/>
        <v>165388000000</v>
      </c>
      <c r="S11" s="2">
        <f t="shared" si="8"/>
        <v>777233000000</v>
      </c>
      <c r="T11" s="2">
        <f t="shared" si="8"/>
        <v>289680000000</v>
      </c>
      <c r="U11" s="2">
        <f t="shared" si="8"/>
        <v>224762000000</v>
      </c>
      <c r="V11" s="2">
        <f t="shared" si="8"/>
        <v>168897000000</v>
      </c>
      <c r="W11" s="2">
        <f t="shared" si="8"/>
        <v>166696000000</v>
      </c>
      <c r="X11" s="2">
        <f t="shared" si="8"/>
        <v>334479000000</v>
      </c>
      <c r="Y11" s="2">
        <f t="shared" si="8"/>
        <v>165759000000</v>
      </c>
      <c r="Z11" s="2">
        <f t="shared" si="8"/>
        <v>315083000000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-82230000000</v>
      </c>
      <c r="H15" s="2">
        <f>IFERROR(SUM(D15:G15)*(4/MAX(1,COUNT(D15:G15))),"")</f>
        <v>-328920000000</v>
      </c>
      <c r="I15" s="2">
        <f t="shared" ref="I15:Z15" si="12">IFERROR(INDEX(I51:I500,MATCH($C$15,$C$51:$C$500,0)),"")</f>
        <v>-391591000000</v>
      </c>
      <c r="J15" s="2">
        <f t="shared" si="12"/>
        <v>-361940000000</v>
      </c>
      <c r="K15" s="2">
        <f t="shared" si="12"/>
        <v>-381453000000</v>
      </c>
      <c r="L15" s="2">
        <f t="shared" si="12"/>
        <v>-432002000000</v>
      </c>
      <c r="M15" s="2">
        <f t="shared" si="12"/>
        <v>-279620000000</v>
      </c>
      <c r="N15" s="2">
        <f t="shared" si="12"/>
        <v>-168404000000</v>
      </c>
      <c r="O15" s="2">
        <f t="shared" si="12"/>
        <v>-380571000000</v>
      </c>
      <c r="P15" s="2">
        <f t="shared" si="12"/>
        <v>-372305000000</v>
      </c>
      <c r="Q15" s="2">
        <f t="shared" si="12"/>
        <v>-300276000000</v>
      </c>
      <c r="R15" s="2">
        <f t="shared" si="12"/>
        <v>-226598000000</v>
      </c>
      <c r="S15" s="2">
        <f t="shared" si="12"/>
        <v>-185206000000</v>
      </c>
      <c r="T15" s="2">
        <f t="shared" si="12"/>
        <v>-150789000000</v>
      </c>
      <c r="U15" s="2">
        <f t="shared" si="12"/>
        <v>-158607000000</v>
      </c>
      <c r="V15" s="2">
        <f t="shared" si="12"/>
        <v>-123603000000</v>
      </c>
      <c r="W15" s="2">
        <f t="shared" si="12"/>
        <v>-104093000000</v>
      </c>
      <c r="X15" s="2">
        <f t="shared" si="12"/>
        <v>-100832000000</v>
      </c>
      <c r="Y15" s="2">
        <f t="shared" si="12"/>
        <v>-90698000000</v>
      </c>
      <c r="Z15" s="2">
        <f t="shared" si="12"/>
        <v>-98479000000</v>
      </c>
    </row>
    <row r="16" spans="1:26" ht="15.5" x14ac:dyDescent="0.35">
      <c r="C16" t="s">
        <v>28</v>
      </c>
      <c r="D16" s="2">
        <f>IFERROR(INDEX(D51:D500,MATCH($C$16,$C$51:$C$500,0)),"")</f>
        <v>436554000000</v>
      </c>
      <c r="H16" s="2">
        <f>IFERROR(SUM(D16:G16)*(4/MAX(1,COUNT(D16:G16))),"")</f>
        <v>1746216000000</v>
      </c>
      <c r="I16" s="2">
        <f t="shared" ref="I16:Z16" si="13">IFERROR(INDEX(I51:I500,MATCH($C$16,$C$51:$C$500,0)),"")</f>
        <v>1973081000000</v>
      </c>
      <c r="J16" s="2">
        <f t="shared" si="13"/>
        <v>1926614000000</v>
      </c>
      <c r="K16" s="2">
        <f t="shared" si="13"/>
        <v>2025252000000</v>
      </c>
      <c r="L16" s="2">
        <f t="shared" si="13"/>
        <v>2238681000000</v>
      </c>
      <c r="M16" s="2">
        <f t="shared" si="13"/>
        <v>1410958000000</v>
      </c>
      <c r="N16" s="2">
        <f t="shared" si="13"/>
        <v>869996000000</v>
      </c>
      <c r="O16" s="2">
        <f t="shared" si="13"/>
        <v>1092253000000</v>
      </c>
      <c r="P16" s="2">
        <f t="shared" si="13"/>
        <v>1840100000000</v>
      </c>
      <c r="Q16" s="2">
        <f t="shared" si="13"/>
        <v>1487786000000</v>
      </c>
      <c r="R16" s="2">
        <f t="shared" si="13"/>
        <v>1024963000000</v>
      </c>
      <c r="S16" s="2">
        <f t="shared" si="13"/>
        <v>835494000000</v>
      </c>
      <c r="T16" s="2">
        <f t="shared" si="13"/>
        <v>747880000000</v>
      </c>
      <c r="U16" s="2">
        <f t="shared" si="13"/>
        <v>667226000000</v>
      </c>
      <c r="V16" s="2">
        <f t="shared" si="13"/>
        <v>613875000000</v>
      </c>
      <c r="W16" s="2">
        <f t="shared" si="13"/>
        <v>529475000000</v>
      </c>
      <c r="X16" s="2">
        <f t="shared" si="13"/>
        <v>462909000000</v>
      </c>
      <c r="Y16" s="2">
        <f t="shared" si="13"/>
        <v>392066000000</v>
      </c>
      <c r="Z16" s="2">
        <f t="shared" si="13"/>
        <v>330240000000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10528000000000</v>
      </c>
      <c r="H20" s="2" t="str">
        <f t="shared" ref="H20:Z20" si="14">IFERROR(H21*H2,"")</f>
        <v/>
      </c>
      <c r="I20" s="2">
        <f t="shared" ca="1" si="14"/>
        <v>10528000000000</v>
      </c>
      <c r="J20" s="2">
        <f t="shared" ca="1" si="14"/>
        <v>15091650000000</v>
      </c>
      <c r="K20" s="2">
        <f t="shared" ca="1" si="14"/>
        <v>19243850000000</v>
      </c>
      <c r="L20" s="2">
        <f t="shared" ca="1" si="14"/>
        <v>16848350000000</v>
      </c>
      <c r="M20" s="2">
        <f t="shared" ca="1" si="14"/>
        <v>18764750000000</v>
      </c>
      <c r="N20" s="2">
        <f t="shared" ca="1" si="14"/>
        <v>8943200000000</v>
      </c>
      <c r="O20" s="2">
        <f t="shared" ca="1" si="14"/>
        <v>8943200000000</v>
      </c>
      <c r="P20" s="2">
        <f t="shared" ca="1" si="14"/>
        <v>10620050000000</v>
      </c>
      <c r="Q20" s="2">
        <f t="shared" ca="1" si="14"/>
        <v>10859600000000</v>
      </c>
      <c r="R20" s="2">
        <f t="shared" ca="1" si="14"/>
        <v>560000000000</v>
      </c>
      <c r="S20" s="2" t="str">
        <f t="shared" ca="1" si="14"/>
        <v/>
      </c>
      <c r="T20" s="2">
        <f t="shared" ca="1" si="14"/>
        <v>389050000000</v>
      </c>
      <c r="U20" s="2">
        <f t="shared" ca="1" si="14"/>
        <v>382500000000</v>
      </c>
      <c r="V20" s="2">
        <f t="shared" ca="1" si="14"/>
        <v>307800000000</v>
      </c>
      <c r="W20" s="2">
        <f t="shared" ca="1" si="14"/>
        <v>216600000000</v>
      </c>
      <c r="X20" s="2">
        <f t="shared" ca="1" si="14"/>
        <v>141550000000</v>
      </c>
      <c r="Y20" s="2" t="str">
        <f t="shared" ca="1" si="14"/>
        <v/>
      </c>
      <c r="Z20" s="2">
        <f t="shared" ca="1" si="14"/>
        <v>37620000000</v>
      </c>
    </row>
    <row r="21" spans="1:26" ht="15.5" x14ac:dyDescent="0.35">
      <c r="C21" t="s">
        <v>11</v>
      </c>
      <c r="D21" s="2">
        <f>IFERROR(INDEX(D51:D500,MATCH($C$7,$C$51:$C$500,0)),"")</f>
        <v>15040000000</v>
      </c>
      <c r="H21" s="2">
        <f>IFERROR(INDEX(D21:G21,COUNT(D21:G21)),"")</f>
        <v>15040000000</v>
      </c>
      <c r="I21" s="2">
        <f t="shared" ref="I21:Z21" si="15">IFERROR(INDEX(I51:I500,MATCH($C$7,$C$51:$C$500,0)),"")</f>
        <v>15040000000</v>
      </c>
      <c r="J21" s="2">
        <f t="shared" si="15"/>
        <v>15970000000</v>
      </c>
      <c r="K21" s="2">
        <f t="shared" si="15"/>
        <v>15970000000</v>
      </c>
      <c r="L21" s="2">
        <f t="shared" si="15"/>
        <v>15970000000</v>
      </c>
      <c r="M21" s="2">
        <f t="shared" si="15"/>
        <v>15970000000</v>
      </c>
      <c r="N21" s="2">
        <f t="shared" si="15"/>
        <v>15970000000</v>
      </c>
      <c r="O21" s="2">
        <f t="shared" si="15"/>
        <v>15970000000</v>
      </c>
      <c r="P21" s="2">
        <f t="shared" si="15"/>
        <v>15970000000</v>
      </c>
      <c r="Q21" s="2">
        <f t="shared" si="15"/>
        <v>15970000000</v>
      </c>
      <c r="R21" s="2">
        <f t="shared" si="15"/>
        <v>1600000000</v>
      </c>
      <c r="S21" s="2">
        <f t="shared" si="15"/>
        <v>1570000000</v>
      </c>
      <c r="T21" s="2">
        <f t="shared" si="15"/>
        <v>1550000000</v>
      </c>
      <c r="U21" s="2">
        <f t="shared" si="15"/>
        <v>1530000000</v>
      </c>
      <c r="V21" s="2">
        <f t="shared" si="15"/>
        <v>1520000000</v>
      </c>
      <c r="W21" s="2">
        <f t="shared" si="15"/>
        <v>760000000</v>
      </c>
      <c r="X21" s="2">
        <f t="shared" si="15"/>
        <v>760000000</v>
      </c>
      <c r="Y21" s="2">
        <f t="shared" si="15"/>
        <v>760000000</v>
      </c>
      <c r="Z21" s="2">
        <f t="shared" si="15"/>
        <v>760000000</v>
      </c>
    </row>
    <row r="23" spans="1:26" ht="15.5" x14ac:dyDescent="0.35">
      <c r="B23" t="s">
        <v>53</v>
      </c>
      <c r="C23" t="s">
        <v>54</v>
      </c>
      <c r="D23" s="3">
        <f>IFERROR(D5/D6*100,"")</f>
        <v>3.4306556214547701</v>
      </c>
      <c r="H23" s="3">
        <f t="shared" ref="H23:Z23" si="16">IFERROR(H5/H6*100,"")</f>
        <v>13.72262248581908</v>
      </c>
      <c r="I23" s="3">
        <f t="shared" si="16"/>
        <v>15.207779455193704</v>
      </c>
      <c r="J23" s="3">
        <f t="shared" si="16"/>
        <v>14.822438176860073</v>
      </c>
      <c r="K23" s="3">
        <f t="shared" si="16"/>
        <v>17.330245828436738</v>
      </c>
      <c r="L23" s="3">
        <f t="shared" si="16"/>
        <v>20.795179575301663</v>
      </c>
      <c r="M23" s="3">
        <f t="shared" si="16"/>
        <v>16.118567591349173</v>
      </c>
      <c r="N23" s="3">
        <f t="shared" si="16"/>
        <v>12.532783825505733</v>
      </c>
      <c r="O23" s="3">
        <f t="shared" si="16"/>
        <v>10.026611054277998</v>
      </c>
      <c r="P23" s="3">
        <f t="shared" si="16"/>
        <v>24.80671511442349</v>
      </c>
      <c r="Q23" s="3">
        <f t="shared" si="16"/>
        <v>23.619640533364215</v>
      </c>
      <c r="R23" s="3">
        <f t="shared" si="16"/>
        <v>17.28262310432455</v>
      </c>
      <c r="S23" s="3">
        <f t="shared" si="16"/>
        <v>17.738261497652587</v>
      </c>
      <c r="T23" s="3">
        <f t="shared" si="16"/>
        <v>15.623680577267333</v>
      </c>
      <c r="U23" s="3">
        <f t="shared" si="16"/>
        <v>14.971024526131499</v>
      </c>
      <c r="V23" s="3">
        <f t="shared" si="16"/>
        <v>17.131272245194896</v>
      </c>
      <c r="W23" s="3">
        <f t="shared" si="16"/>
        <v>17.977189049932552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-0.25755845850542691</v>
      </c>
      <c r="H24" s="4">
        <f t="shared" ref="H24:Z24" si="17">IFERROR(_xlfn.RRI(5,M23,H23),"")</f>
        <v>-3.1672793272568667E-2</v>
      </c>
      <c r="I24" s="4">
        <f t="shared" si="17"/>
        <v>3.9450114459035346E-2</v>
      </c>
      <c r="J24" s="4">
        <f t="shared" si="17"/>
        <v>8.1317161858479592E-2</v>
      </c>
      <c r="K24" s="4">
        <f t="shared" si="17"/>
        <v>-6.9219892980435294E-2</v>
      </c>
      <c r="L24" s="4">
        <f t="shared" si="17"/>
        <v>-2.5149815438220924E-2</v>
      </c>
      <c r="M24" s="4">
        <f t="shared" si="17"/>
        <v>-1.3849141492598194E-2</v>
      </c>
      <c r="N24" s="4">
        <f t="shared" si="17"/>
        <v>-6.7116741848792683E-2</v>
      </c>
      <c r="O24" s="4">
        <f t="shared" si="17"/>
        <v>-8.4888183191325073E-2</v>
      </c>
      <c r="P24" s="4">
        <f t="shared" si="17"/>
        <v>0.10627614450390643</v>
      </c>
      <c r="Q24" s="4">
        <f t="shared" si="17"/>
        <v>6.6342536007466535E-2</v>
      </c>
      <c r="R24" s="4">
        <f t="shared" si="17"/>
        <v>-7.8494563198633349E-3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23.56</v>
      </c>
      <c r="H25" s="3">
        <f>IFERROR(INDEX(D25:G25,COUNT(D25:G25)),"")</f>
        <v>23.56</v>
      </c>
      <c r="I25" s="3">
        <f t="shared" ref="I25:Z25" si="18">IFERROR(INDEX(I51:I500,MATCH($C$25,$C$51:$C$500,0)),"")</f>
        <v>105.18</v>
      </c>
      <c r="J25" s="3">
        <f t="shared" si="18"/>
        <v>98</v>
      </c>
      <c r="K25" s="3">
        <f t="shared" si="18"/>
        <v>102.95</v>
      </c>
      <c r="L25" s="3">
        <f t="shared" si="18"/>
        <v>113.15</v>
      </c>
      <c r="M25" s="3">
        <f t="shared" si="18"/>
        <v>70.849999999999994</v>
      </c>
      <c r="N25" s="3">
        <f t="shared" si="18"/>
        <v>43.94</v>
      </c>
      <c r="O25" s="3">
        <f t="shared" si="18"/>
        <v>44.57</v>
      </c>
      <c r="P25" s="3">
        <f t="shared" si="18"/>
        <v>91.93</v>
      </c>
      <c r="Q25" s="3">
        <f t="shared" si="18"/>
        <v>74.37</v>
      </c>
      <c r="R25" s="3">
        <f t="shared" si="18"/>
        <v>500.01</v>
      </c>
      <c r="S25" s="3">
        <f t="shared" si="18"/>
        <v>415.26</v>
      </c>
      <c r="T25" s="3">
        <f t="shared" si="18"/>
        <v>385.24</v>
      </c>
      <c r="U25" s="3">
        <f t="shared" si="18"/>
        <v>333.17</v>
      </c>
      <c r="V25" s="3">
        <f t="shared" si="18"/>
        <v>322.39999999999998</v>
      </c>
      <c r="W25" s="3">
        <f t="shared" si="18"/>
        <v>559.46</v>
      </c>
      <c r="X25" s="3">
        <f t="shared" si="18"/>
        <v>476.2</v>
      </c>
      <c r="Y25" s="3">
        <f t="shared" si="18"/>
        <v>396.36</v>
      </c>
      <c r="Z25" s="3">
        <f t="shared" si="18"/>
        <v>304.81</v>
      </c>
    </row>
    <row r="26" spans="1:26" ht="15.5" x14ac:dyDescent="0.35">
      <c r="C26" t="s">
        <v>58</v>
      </c>
      <c r="D26" s="4">
        <f>IFERROR(_xlfn.RRI(5,I25,D25),"")</f>
        <v>-0.25860709784052049</v>
      </c>
      <c r="H26" s="4">
        <f t="shared" ref="H26:Z26" si="19">IFERROR(_xlfn.RRI(5,M25,H25),"")</f>
        <v>-0.19764403381064677</v>
      </c>
      <c r="I26" s="4">
        <f t="shared" si="19"/>
        <v>0.19073363866217874</v>
      </c>
      <c r="J26" s="4">
        <f t="shared" si="19"/>
        <v>0.17067592812552324</v>
      </c>
      <c r="K26" s="4">
        <f t="shared" si="19"/>
        <v>2.2901506363340207E-2</v>
      </c>
      <c r="L26" s="4">
        <f t="shared" si="19"/>
        <v>8.7555315454486582E-2</v>
      </c>
      <c r="M26" s="4">
        <f t="shared" si="19"/>
        <v>-0.3234930963132624</v>
      </c>
      <c r="N26" s="4">
        <f t="shared" si="19"/>
        <v>-0.36187172166386927</v>
      </c>
      <c r="O26" s="4">
        <f t="shared" si="19"/>
        <v>-0.3503757147776474</v>
      </c>
      <c r="P26" s="4">
        <f t="shared" si="19"/>
        <v>-0.22703776791538222</v>
      </c>
      <c r="Q26" s="4">
        <f t="shared" si="19"/>
        <v>-0.25423748590885109</v>
      </c>
      <c r="R26" s="4">
        <f t="shared" si="19"/>
        <v>-2.2218243696944473E-2</v>
      </c>
      <c r="S26" s="4">
        <f t="shared" si="19"/>
        <v>-2.701500743437002E-2</v>
      </c>
      <c r="T26" s="4">
        <f t="shared" si="19"/>
        <v>-5.6751098771983255E-3</v>
      </c>
      <c r="U26" s="4">
        <f t="shared" si="19"/>
        <v>1.795208344218735E-2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113.48051861702127</v>
      </c>
      <c r="H27" s="3">
        <f t="shared" ref="H27:Z27" si="20">IFERROR(H4/H21,"")</f>
        <v>453.9220744680851</v>
      </c>
      <c r="I27" s="3">
        <f t="shared" si="20"/>
        <v>417.36781914893618</v>
      </c>
      <c r="J27" s="3">
        <f t="shared" si="20"/>
        <v>368.39974953036943</v>
      </c>
      <c r="K27" s="3">
        <f t="shared" si="20"/>
        <v>371.56180338133998</v>
      </c>
      <c r="L27" s="3">
        <f t="shared" si="20"/>
        <v>316.35867251095806</v>
      </c>
      <c r="M27" s="3">
        <f t="shared" si="20"/>
        <v>237.58184095178459</v>
      </c>
      <c r="N27" s="3">
        <f t="shared" si="20"/>
        <v>268.5719474013776</v>
      </c>
      <c r="O27" s="3">
        <f t="shared" si="20"/>
        <v>312.81891045710705</v>
      </c>
      <c r="P27" s="3">
        <f t="shared" si="20"/>
        <v>306.39611772072635</v>
      </c>
      <c r="Q27" s="3">
        <f t="shared" si="20"/>
        <v>246.46217908578583</v>
      </c>
      <c r="R27" s="3">
        <f t="shared" si="20"/>
        <v>1500.49</v>
      </c>
      <c r="S27" s="3">
        <f t="shared" si="20"/>
        <v>1353.1630573248408</v>
      </c>
      <c r="T27" s="3">
        <f t="shared" si="20"/>
        <v>1151.1561290322581</v>
      </c>
      <c r="U27" s="3">
        <f t="shared" si="20"/>
        <v>991.62287581699343</v>
      </c>
      <c r="V27" s="3">
        <f t="shared" si="20"/>
        <v>833.45592105263154</v>
      </c>
      <c r="W27" s="3">
        <f t="shared" si="20"/>
        <v>1314.8026315789473</v>
      </c>
      <c r="X27" s="3">
        <f t="shared" si="20"/>
        <v>961.00263157894733</v>
      </c>
      <c r="Y27" s="3">
        <f t="shared" si="20"/>
        <v>944.9276315789474</v>
      </c>
      <c r="Z27" s="3">
        <f t="shared" si="20"/>
        <v>974.41315789473686</v>
      </c>
    </row>
    <row r="28" spans="1:26" ht="15.5" x14ac:dyDescent="0.35">
      <c r="C28" t="s">
        <v>60</v>
      </c>
      <c r="D28" s="4">
        <f>IFERROR(_xlfn.RRI(5,I27,D27),"")</f>
        <v>-0.22930867530211885</v>
      </c>
      <c r="H28" s="4">
        <f t="shared" ref="H28:Z28" si="21">IFERROR(_xlfn.RRI(5,M27,H27),"")</f>
        <v>0.13823939324571421</v>
      </c>
      <c r="I28" s="4">
        <f t="shared" si="21"/>
        <v>9.2173569311656545E-2</v>
      </c>
      <c r="J28" s="4">
        <f t="shared" si="21"/>
        <v>3.3249646665359123E-2</v>
      </c>
      <c r="K28" s="4">
        <f t="shared" si="21"/>
        <v>3.9320660829300413E-2</v>
      </c>
      <c r="L28" s="4">
        <f t="shared" si="21"/>
        <v>5.1201306801532898E-2</v>
      </c>
      <c r="M28" s="4">
        <f t="shared" si="21"/>
        <v>-0.3083027842166377</v>
      </c>
      <c r="N28" s="4">
        <f t="shared" si="21"/>
        <v>-0.2763274439451503</v>
      </c>
      <c r="O28" s="4">
        <f t="shared" si="21"/>
        <v>-0.22939512204425072</v>
      </c>
      <c r="P28" s="4">
        <f t="shared" si="21"/>
        <v>-0.20934441281576277</v>
      </c>
      <c r="Q28" s="4">
        <f t="shared" si="21"/>
        <v>-0.2162572624206941</v>
      </c>
      <c r="R28" s="4">
        <f t="shared" si="21"/>
        <v>2.6773161245648547E-2</v>
      </c>
      <c r="S28" s="4">
        <f t="shared" si="21"/>
        <v>7.0841296335047099E-2</v>
      </c>
      <c r="T28" s="4">
        <f t="shared" si="21"/>
        <v>4.0272543984509301E-2</v>
      </c>
      <c r="U28" s="4">
        <f t="shared" si="21"/>
        <v>3.5076311998163412E-3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728.26</v>
      </c>
      <c r="H32" s="3">
        <f>IFERROR(INDEX(D32:G32,COUNT(D32:G32)),"")</f>
        <v>728.26</v>
      </c>
      <c r="I32" s="3">
        <f t="shared" ref="I32:Z32" si="22">IFERROR(INDEX(I51:I500,MATCH($C$32,$C$51:$C$500,0)),"")</f>
        <v>708.34</v>
      </c>
      <c r="J32" s="3">
        <f t="shared" si="22"/>
        <v>637.63</v>
      </c>
      <c r="K32" s="3">
        <f t="shared" si="22"/>
        <v>594.91999999999996</v>
      </c>
      <c r="L32" s="3">
        <f t="shared" si="22"/>
        <v>548.32000000000005</v>
      </c>
      <c r="M32" s="3">
        <f t="shared" si="22"/>
        <v>465.31</v>
      </c>
      <c r="N32" s="3">
        <f t="shared" si="22"/>
        <v>413.73</v>
      </c>
      <c r="O32" s="3">
        <f t="shared" si="22"/>
        <v>380.79</v>
      </c>
      <c r="P32" s="3">
        <f t="shared" si="22"/>
        <v>388.54</v>
      </c>
      <c r="Q32" s="3">
        <f t="shared" si="22"/>
        <v>307.14999999999998</v>
      </c>
      <c r="R32" s="3">
        <f t="shared" si="22"/>
        <v>2664.65</v>
      </c>
      <c r="S32" s="3">
        <f t="shared" si="22"/>
        <v>2566.54</v>
      </c>
      <c r="T32" s="3">
        <f t="shared" si="22"/>
        <v>2331.89</v>
      </c>
      <c r="U32" s="3">
        <f t="shared" si="22"/>
        <v>2225.42</v>
      </c>
      <c r="V32" s="3">
        <f t="shared" si="22"/>
        <v>1881.96</v>
      </c>
      <c r="W32" s="3">
        <f t="shared" si="22"/>
        <v>3112.07</v>
      </c>
      <c r="X32" s="3">
        <f t="shared" si="22"/>
        <v>2552.61</v>
      </c>
      <c r="Y32" s="3">
        <f t="shared" si="22"/>
        <v>2017.74</v>
      </c>
      <c r="Z32" s="3">
        <f t="shared" si="22"/>
        <v>1785.38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0.97</v>
      </c>
      <c r="H33" s="3">
        <f>IFERROR(INDEX(D33:G33,COUNT(D33:G33)),"")</f>
        <v>0.97</v>
      </c>
      <c r="I33" s="3">
        <f t="shared" ref="I33:Z33" si="23">IFERROR(INDEX(I51:I500,MATCH($C$33,$C$51:$C$500,0)),"")</f>
        <v>0.99</v>
      </c>
      <c r="J33" s="3">
        <f t="shared" si="23"/>
        <v>1.48</v>
      </c>
      <c r="K33" s="3">
        <f t="shared" si="23"/>
        <v>2.0299999999999998</v>
      </c>
      <c r="L33" s="3">
        <f t="shared" si="23"/>
        <v>1.92</v>
      </c>
      <c r="M33" s="3">
        <f t="shared" si="23"/>
        <v>2.5299999999999998</v>
      </c>
      <c r="N33" s="3">
        <f t="shared" si="23"/>
        <v>1.35</v>
      </c>
      <c r="O33" s="3">
        <f t="shared" si="23"/>
        <v>1.47</v>
      </c>
      <c r="P33" s="3">
        <f t="shared" si="23"/>
        <v>1.71</v>
      </c>
      <c r="Q33" s="3">
        <f t="shared" si="23"/>
        <v>2.21</v>
      </c>
      <c r="R33" s="3">
        <f t="shared" si="23"/>
        <v>1.31</v>
      </c>
      <c r="S33" s="3">
        <f t="shared" si="23"/>
        <v>1.0900000000000001</v>
      </c>
      <c r="T33" s="3">
        <f t="shared" si="23"/>
        <v>1.08</v>
      </c>
      <c r="U33" s="3">
        <f t="shared" si="23"/>
        <v>1.1200000000000001</v>
      </c>
      <c r="V33" s="3">
        <f t="shared" si="23"/>
        <v>1.08</v>
      </c>
      <c r="W33" s="3">
        <f t="shared" si="23"/>
        <v>1.83</v>
      </c>
      <c r="X33" s="3">
        <f t="shared" si="23"/>
        <v>1.46</v>
      </c>
      <c r="Y33" s="3">
        <f t="shared" si="23"/>
        <v>0.77</v>
      </c>
      <c r="Z33" s="3">
        <f t="shared" si="23"/>
        <v>0.56000000000000005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30.14</v>
      </c>
      <c r="H34" s="3">
        <f>IFERROR(INDEX(D34:G34,COUNT(D34:G34)),"")</f>
        <v>30.14</v>
      </c>
      <c r="I34" s="3">
        <f t="shared" ref="I34:Z34" si="24">IFERROR(INDEX(I51:I500,MATCH($C$34,$C$51:$C$500,0)),"")</f>
        <v>6.66</v>
      </c>
      <c r="J34" s="3">
        <f t="shared" si="24"/>
        <v>9.64</v>
      </c>
      <c r="K34" s="3">
        <f t="shared" si="24"/>
        <v>11.7</v>
      </c>
      <c r="L34" s="3">
        <f t="shared" si="24"/>
        <v>9.32</v>
      </c>
      <c r="M34" s="3">
        <f t="shared" si="24"/>
        <v>16.579999999999998</v>
      </c>
      <c r="N34" s="3">
        <f t="shared" si="24"/>
        <v>12.74</v>
      </c>
      <c r="O34" s="3">
        <f t="shared" si="24"/>
        <v>12.56</v>
      </c>
      <c r="P34" s="3">
        <f t="shared" si="24"/>
        <v>7.23</v>
      </c>
      <c r="Q34" s="3">
        <f t="shared" si="24"/>
        <v>9.14</v>
      </c>
      <c r="R34" s="3">
        <f t="shared" si="24"/>
        <v>7</v>
      </c>
      <c r="S34" s="3">
        <f t="shared" si="24"/>
        <v>6.74</v>
      </c>
      <c r="T34" s="3">
        <f t="shared" si="24"/>
        <v>6.52</v>
      </c>
      <c r="U34" s="3">
        <f t="shared" si="24"/>
        <v>7.5</v>
      </c>
      <c r="V34" s="3">
        <f t="shared" si="24"/>
        <v>6.3</v>
      </c>
      <c r="W34" s="3">
        <f t="shared" si="24"/>
        <v>10.19</v>
      </c>
      <c r="X34" s="3">
        <f t="shared" si="24"/>
        <v>7.81</v>
      </c>
      <c r="Y34" s="3">
        <f t="shared" si="24"/>
        <v>3.94</v>
      </c>
      <c r="Z34" s="3">
        <f t="shared" si="24"/>
        <v>3.28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6.26</v>
      </c>
      <c r="H35" s="3">
        <f>IFERROR(INDEX(D35:G35,COUNT(D35:G35)),"")</f>
        <v>6.26</v>
      </c>
      <c r="I35" s="3">
        <f t="shared" ref="I35:Z35" si="25">IFERROR(INDEX(I51:I500,MATCH($C$35,$C$51:$C$500,0)),"")</f>
        <v>1.68</v>
      </c>
      <c r="J35" s="3">
        <f t="shared" si="25"/>
        <v>2.56</v>
      </c>
      <c r="K35" s="3">
        <f t="shared" si="25"/>
        <v>3.24</v>
      </c>
      <c r="L35" s="3">
        <f t="shared" si="25"/>
        <v>3.33</v>
      </c>
      <c r="M35" s="3">
        <f t="shared" si="25"/>
        <v>4.9400000000000004</v>
      </c>
      <c r="N35" s="3">
        <f t="shared" si="25"/>
        <v>2.08</v>
      </c>
      <c r="O35" s="3">
        <f t="shared" si="25"/>
        <v>1.79</v>
      </c>
      <c r="P35" s="3">
        <f t="shared" si="25"/>
        <v>2.17</v>
      </c>
      <c r="Q35" s="3">
        <f t="shared" si="25"/>
        <v>2.76</v>
      </c>
      <c r="R35" s="3">
        <f t="shared" si="25"/>
        <v>2.33</v>
      </c>
      <c r="S35" s="3">
        <f t="shared" si="25"/>
        <v>2.06</v>
      </c>
      <c r="T35" s="3">
        <f t="shared" si="25"/>
        <v>2.1800000000000002</v>
      </c>
      <c r="U35" s="3">
        <f t="shared" si="25"/>
        <v>2.52</v>
      </c>
      <c r="V35" s="3">
        <f t="shared" si="25"/>
        <v>2.44</v>
      </c>
      <c r="W35" s="3">
        <f t="shared" si="25"/>
        <v>4.34</v>
      </c>
      <c r="X35" s="3">
        <f t="shared" si="25"/>
        <v>3.87</v>
      </c>
      <c r="Y35" s="3">
        <f t="shared" si="25"/>
        <v>1.65</v>
      </c>
      <c r="Z35" s="3">
        <f t="shared" si="25"/>
        <v>1.03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0.74269999999999992</v>
      </c>
      <c r="I36" s="4">
        <f t="shared" si="26"/>
        <v>0.66549999999999998</v>
      </c>
      <c r="J36" s="4">
        <f t="shared" si="26"/>
        <v>0.57669999999999999</v>
      </c>
      <c r="K36" s="4">
        <f t="shared" si="26"/>
        <v>0.53420000000000001</v>
      </c>
      <c r="L36" s="4">
        <f t="shared" si="26"/>
        <v>0.53029999999999999</v>
      </c>
      <c r="M36" s="4">
        <f t="shared" si="26"/>
        <v>0.23989999999999997</v>
      </c>
      <c r="N36" s="4">
        <f t="shared" si="26"/>
        <v>0.40960000000000002</v>
      </c>
      <c r="O36" s="4">
        <f t="shared" si="26"/>
        <v>0.26919999999999999</v>
      </c>
      <c r="P36" s="4">
        <f t="shared" si="26"/>
        <v>0.53299999999999992</v>
      </c>
      <c r="Q36" s="4">
        <f t="shared" si="26"/>
        <v>0.52439999999999998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70</v>
      </c>
      <c r="I37" s="3">
        <f t="shared" si="27"/>
        <v>70</v>
      </c>
      <c r="J37" s="3">
        <f t="shared" si="27"/>
        <v>60</v>
      </c>
      <c r="K37" s="3">
        <f t="shared" si="27"/>
        <v>55</v>
      </c>
      <c r="L37" s="3">
        <f t="shared" si="27"/>
        <v>60</v>
      </c>
      <c r="M37" s="3">
        <f t="shared" si="27"/>
        <v>17</v>
      </c>
      <c r="N37" s="3">
        <f t="shared" si="27"/>
        <v>18</v>
      </c>
      <c r="O37" s="3">
        <f t="shared" si="27"/>
        <v>12</v>
      </c>
      <c r="P37" s="3">
        <f t="shared" si="27"/>
        <v>49</v>
      </c>
      <c r="Q37" s="3">
        <f t="shared" si="27"/>
        <v>39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1706747000000</v>
      </c>
      <c r="E51" s="5">
        <v>1600429000000</v>
      </c>
      <c r="F51" s="5">
        <v>1374936000000</v>
      </c>
      <c r="G51" s="5">
        <v>1645632000000</v>
      </c>
      <c r="I51" s="5">
        <v>6277212000000</v>
      </c>
      <c r="J51" s="5">
        <v>5883344000000</v>
      </c>
      <c r="K51" s="5">
        <v>5933842000000</v>
      </c>
      <c r="L51" s="5">
        <v>5052248000000</v>
      </c>
      <c r="M51" s="5">
        <v>3794182000000</v>
      </c>
      <c r="N51" s="5">
        <v>4289094000000</v>
      </c>
      <c r="O51" s="5">
        <v>4995718000000</v>
      </c>
      <c r="P51" s="5">
        <v>4893146000000</v>
      </c>
      <c r="Q51" s="5">
        <v>3936001000000</v>
      </c>
      <c r="R51" s="5">
        <v>2400784000000</v>
      </c>
      <c r="S51" s="5">
        <v>2124466000000</v>
      </c>
      <c r="T51" s="5">
        <v>1784292000000</v>
      </c>
      <c r="U51" s="5">
        <v>1517183000000</v>
      </c>
      <c r="V51" s="5">
        <v>1266853000000</v>
      </c>
      <c r="W51" s="5">
        <v>999250000000</v>
      </c>
      <c r="X51" s="5">
        <v>730362000000</v>
      </c>
      <c r="Y51" s="5">
        <v>718145000000</v>
      </c>
      <c r="Z51" s="5">
        <v>740554000000</v>
      </c>
    </row>
    <row r="52" spans="2:26" ht="15.5" x14ac:dyDescent="0.35">
      <c r="C52" t="s">
        <v>1135</v>
      </c>
      <c r="D52" s="5">
        <v>1706747000000</v>
      </c>
      <c r="E52" s="5">
        <v>1600429000000</v>
      </c>
      <c r="F52" s="5">
        <v>1374936000000</v>
      </c>
      <c r="G52" s="5">
        <v>1645632000000</v>
      </c>
      <c r="I52" s="5">
        <v>6277212000000</v>
      </c>
      <c r="J52" s="5">
        <v>5883344000000</v>
      </c>
      <c r="K52" s="5">
        <v>5933842000000</v>
      </c>
      <c r="L52" s="5">
        <v>5052248000000</v>
      </c>
      <c r="M52" s="5">
        <v>3794182000000</v>
      </c>
      <c r="N52" s="5">
        <v>4289094000000</v>
      </c>
      <c r="O52" s="5">
        <v>4995718000000</v>
      </c>
      <c r="P52" s="5">
        <v>2021182000000</v>
      </c>
      <c r="Q52" s="5">
        <v>1654331000000</v>
      </c>
      <c r="R52" s="5">
        <v>1068610000000</v>
      </c>
      <c r="S52" s="5">
        <v>1239489000000</v>
      </c>
      <c r="T52" s="5">
        <v>1353561000000</v>
      </c>
      <c r="U52" s="5">
        <v>1135818000000</v>
      </c>
      <c r="V52" s="5">
        <v>961068000000</v>
      </c>
      <c r="W52" s="5">
        <v>849514000000</v>
      </c>
      <c r="X52" s="5">
        <v>660782000000</v>
      </c>
      <c r="Y52" s="5">
        <v>618865000000</v>
      </c>
      <c r="Z52" s="5">
        <v>620102000000</v>
      </c>
    </row>
    <row r="53" spans="2:26" ht="15.5" x14ac:dyDescent="0.35">
      <c r="C53" t="s">
        <v>1134</v>
      </c>
      <c r="P53" s="5">
        <v>2871964000000</v>
      </c>
      <c r="Q53" s="5">
        <v>2281670000000</v>
      </c>
      <c r="R53" s="5">
        <v>1332174000000</v>
      </c>
      <c r="S53" s="5">
        <v>884977000000</v>
      </c>
      <c r="T53" s="5">
        <v>430731000000</v>
      </c>
      <c r="U53" s="5">
        <v>381365000000</v>
      </c>
      <c r="V53" s="5">
        <v>305785000000</v>
      </c>
      <c r="W53" s="5">
        <v>149736000000</v>
      </c>
      <c r="X53" s="5">
        <v>69580000000</v>
      </c>
      <c r="Y53" s="5">
        <v>49079000000</v>
      </c>
      <c r="Z53" s="5">
        <v>73509000000</v>
      </c>
    </row>
    <row r="54" spans="2:26" ht="15.5" x14ac:dyDescent="0.35">
      <c r="C54" t="s">
        <v>1414</v>
      </c>
    </row>
    <row r="55" spans="2:26" ht="15.5" x14ac:dyDescent="0.35">
      <c r="C55" t="s">
        <v>93</v>
      </c>
      <c r="D55" s="5">
        <v>21402000000</v>
      </c>
      <c r="E55" s="5">
        <v>-2144000000</v>
      </c>
      <c r="F55" s="5">
        <v>-13294000000</v>
      </c>
      <c r="G55" s="5">
        <v>-26695000000</v>
      </c>
      <c r="I55" s="5">
        <v>38289000000</v>
      </c>
      <c r="J55" s="5">
        <v>-55639000000</v>
      </c>
      <c r="K55" s="5">
        <v>2451000000</v>
      </c>
      <c r="L55" s="5">
        <v>14125000000</v>
      </c>
      <c r="M55" s="5">
        <v>66353000000</v>
      </c>
      <c r="N55" s="5">
        <v>126340000000</v>
      </c>
      <c r="O55" s="5">
        <v>-102049000000</v>
      </c>
      <c r="P55" s="5">
        <v>71163000000</v>
      </c>
      <c r="Q55" s="5">
        <v>-29140000000</v>
      </c>
      <c r="R55" s="5">
        <v>-63044000000</v>
      </c>
      <c r="S55" s="5">
        <v>62631000000</v>
      </c>
      <c r="T55" s="5">
        <v>-32409000000</v>
      </c>
    </row>
    <row r="56" spans="2:26" ht="15.5" x14ac:dyDescent="0.35">
      <c r="C56" t="s">
        <v>85</v>
      </c>
      <c r="D56" s="5">
        <v>-1002698000000</v>
      </c>
      <c r="E56" s="5">
        <v>-885202000000</v>
      </c>
      <c r="F56" s="5">
        <v>-880462000000</v>
      </c>
      <c r="G56" s="5">
        <v>-873865000000</v>
      </c>
      <c r="I56" s="5">
        <v>-3506175000000</v>
      </c>
      <c r="J56" s="5">
        <v>-3243000000000</v>
      </c>
      <c r="K56" s="5">
        <v>-3113657000000</v>
      </c>
      <c r="L56" s="5">
        <v>-2463158000000</v>
      </c>
      <c r="M56" s="5">
        <v>-2104987000000</v>
      </c>
      <c r="N56" s="5">
        <v>-2716569000000</v>
      </c>
      <c r="O56" s="5">
        <v>-2347992000000</v>
      </c>
      <c r="P56" s="5">
        <v>-2126311000000</v>
      </c>
      <c r="Q56" s="5">
        <v>-1653184000000</v>
      </c>
      <c r="R56" s="5">
        <v>-1381405000000</v>
      </c>
      <c r="S56" s="5">
        <v>-1197745000000</v>
      </c>
      <c r="T56" s="5">
        <v>-1000403000000</v>
      </c>
      <c r="U56" s="5">
        <v>-769454000000</v>
      </c>
      <c r="V56" s="5">
        <v>-576842000000</v>
      </c>
      <c r="W56" s="5">
        <v>-436335000000</v>
      </c>
      <c r="X56" s="5">
        <v>-314256000000</v>
      </c>
      <c r="Y56" s="5">
        <v>-337611000000</v>
      </c>
      <c r="Z56" s="5">
        <v>-341202000000</v>
      </c>
    </row>
    <row r="57" spans="2:26" ht="15.5" x14ac:dyDescent="0.35">
      <c r="C57" t="s">
        <v>1136</v>
      </c>
      <c r="D57" s="5">
        <v>-387499000000</v>
      </c>
      <c r="E57" s="5">
        <v>-406465000000</v>
      </c>
      <c r="F57" s="5">
        <v>-372093000000</v>
      </c>
      <c r="G57" s="5">
        <v>-366869000000</v>
      </c>
      <c r="I57" s="5">
        <v>-1517111000000</v>
      </c>
      <c r="J57" s="5">
        <v>-1517239000000</v>
      </c>
      <c r="K57" s="5">
        <v>-1457103000000</v>
      </c>
      <c r="L57" s="5">
        <v>-1324648000000</v>
      </c>
      <c r="M57" s="5">
        <v>-1023279000000</v>
      </c>
      <c r="N57" s="5">
        <v>-1122266000000</v>
      </c>
      <c r="O57" s="5">
        <v>-1216813000000</v>
      </c>
      <c r="P57" s="5">
        <v>-1050204000000</v>
      </c>
      <c r="Q57" s="5">
        <v>-868834000000</v>
      </c>
      <c r="R57" s="5">
        <v>-715765000000</v>
      </c>
      <c r="S57" s="5">
        <v>-626324000000</v>
      </c>
      <c r="T57" s="5">
        <v>-508906000000</v>
      </c>
    </row>
    <row r="58" spans="2:26" ht="15.5" x14ac:dyDescent="0.35">
      <c r="C58" t="s">
        <v>392</v>
      </c>
      <c r="D58" s="5">
        <v>-216367000000</v>
      </c>
      <c r="E58" s="5">
        <v>-238899000000</v>
      </c>
      <c r="F58" s="5">
        <v>-231909000000</v>
      </c>
      <c r="G58" s="5">
        <v>-212958000000</v>
      </c>
      <c r="I58" s="5">
        <v>-897682000000</v>
      </c>
      <c r="J58" s="5">
        <v>-875425000000</v>
      </c>
      <c r="K58" s="5">
        <v>-870505000000</v>
      </c>
      <c r="L58" s="5">
        <v>-771052000000</v>
      </c>
      <c r="M58" s="5">
        <v>-647148000000</v>
      </c>
      <c r="N58" s="5">
        <v>-536151000000</v>
      </c>
      <c r="O58" s="5">
        <v>-704883000000</v>
      </c>
      <c r="P58" s="5">
        <v>-566925000000</v>
      </c>
      <c r="Q58" s="5">
        <v>-481594000000</v>
      </c>
      <c r="R58" s="5">
        <v>-392315000000</v>
      </c>
      <c r="S58" s="5">
        <v>-341267000000</v>
      </c>
      <c r="T58" s="5">
        <v>-279794000000</v>
      </c>
      <c r="U58" s="5">
        <v>-639990000000</v>
      </c>
      <c r="V58" s="5">
        <v>-481720000000</v>
      </c>
      <c r="W58" s="5">
        <v>-382942000000</v>
      </c>
      <c r="X58" s="5">
        <v>-296452000000</v>
      </c>
      <c r="Y58" s="5">
        <v>-249626000000</v>
      </c>
      <c r="Z58" s="5">
        <v>-239514000000</v>
      </c>
    </row>
    <row r="59" spans="2:26" ht="15.5" x14ac:dyDescent="0.35">
      <c r="C59" t="s">
        <v>2031</v>
      </c>
      <c r="T59" s="5">
        <v>-14130000000</v>
      </c>
      <c r="U59" s="5">
        <v>-22013000000</v>
      </c>
      <c r="V59" s="5">
        <v>-19066000000</v>
      </c>
      <c r="W59" s="5">
        <v>-24382000000</v>
      </c>
      <c r="X59" s="5">
        <v>-17646000000</v>
      </c>
      <c r="Y59" s="5">
        <v>-12985000000</v>
      </c>
      <c r="Z59" s="5">
        <v>-15688000000</v>
      </c>
    </row>
    <row r="60" spans="2:26" ht="15.5" x14ac:dyDescent="0.35">
      <c r="C60" t="s">
        <v>2403</v>
      </c>
    </row>
    <row r="61" spans="2:26" ht="15.5" x14ac:dyDescent="0.35">
      <c r="C61" t="s">
        <v>2404</v>
      </c>
      <c r="D61" s="5">
        <v>-398832000000</v>
      </c>
      <c r="E61" s="5">
        <v>-239838000000</v>
      </c>
      <c r="F61" s="5">
        <v>-276460000000</v>
      </c>
      <c r="G61" s="5">
        <v>-294038000000</v>
      </c>
      <c r="I61" s="5">
        <v>-1091382000000</v>
      </c>
      <c r="J61" s="5">
        <v>-850336000000</v>
      </c>
      <c r="K61" s="5">
        <v>-786049000000</v>
      </c>
      <c r="L61" s="5">
        <v>-367458000000</v>
      </c>
      <c r="M61" s="5">
        <v>-434560000000</v>
      </c>
      <c r="N61" s="5">
        <v>-1058152000000</v>
      </c>
      <c r="O61" s="5">
        <v>-426296000000</v>
      </c>
      <c r="P61" s="5">
        <v>-509182000000</v>
      </c>
      <c r="Q61" s="5">
        <v>-302756000000</v>
      </c>
      <c r="R61" s="5">
        <v>-273325000000</v>
      </c>
      <c r="S61" s="5">
        <v>-230154000000</v>
      </c>
      <c r="T61" s="5">
        <v>-197573000000</v>
      </c>
      <c r="U61" s="5">
        <v>-107451000000</v>
      </c>
      <c r="V61" s="5">
        <v>-76056000000</v>
      </c>
      <c r="W61" s="5">
        <v>-29011000000</v>
      </c>
      <c r="X61" s="5">
        <v>-158000000</v>
      </c>
    </row>
    <row r="62" spans="2:26" ht="15.5" x14ac:dyDescent="0.35">
      <c r="C62" t="s">
        <v>88</v>
      </c>
      <c r="D62" s="5">
        <v>704049000000</v>
      </c>
      <c r="E62" s="5">
        <v>715227000000</v>
      </c>
      <c r="F62" s="5">
        <v>494474000000</v>
      </c>
      <c r="G62" s="5">
        <v>771767000000</v>
      </c>
      <c r="I62" s="5">
        <v>2771037000000</v>
      </c>
      <c r="J62" s="5">
        <v>2640344000000</v>
      </c>
      <c r="K62" s="5">
        <v>2820185000000</v>
      </c>
      <c r="L62" s="5">
        <v>2589090000000</v>
      </c>
      <c r="M62" s="5">
        <v>1689195000000</v>
      </c>
      <c r="N62" s="5">
        <v>1572525000000</v>
      </c>
      <c r="O62" s="5">
        <v>2647726000000</v>
      </c>
      <c r="P62" s="5">
        <v>2766835000000</v>
      </c>
      <c r="Q62" s="5">
        <v>2282817000000</v>
      </c>
      <c r="R62" s="5">
        <v>1019379000000</v>
      </c>
      <c r="S62" s="5">
        <v>926721000000</v>
      </c>
      <c r="T62" s="5">
        <v>783889000000</v>
      </c>
      <c r="U62" s="5">
        <v>747729000000</v>
      </c>
      <c r="V62" s="5">
        <v>690011000000</v>
      </c>
      <c r="W62" s="5">
        <v>562915000000</v>
      </c>
      <c r="X62" s="5">
        <v>416106000000</v>
      </c>
      <c r="Y62" s="5">
        <v>380534000000</v>
      </c>
      <c r="Z62" s="5">
        <v>399352000000</v>
      </c>
    </row>
    <row r="63" spans="2:26" ht="15.5" x14ac:dyDescent="0.35">
      <c r="C63" t="s">
        <v>89</v>
      </c>
      <c r="D63" s="5">
        <v>-267495000000</v>
      </c>
      <c r="E63" s="5">
        <v>-181816000000</v>
      </c>
      <c r="F63" s="5">
        <v>4220000000</v>
      </c>
      <c r="G63" s="5">
        <v>-330146000000</v>
      </c>
      <c r="I63" s="5">
        <v>-797956000000</v>
      </c>
      <c r="J63" s="5">
        <v>-713730000000</v>
      </c>
      <c r="K63" s="5">
        <v>-794933000000</v>
      </c>
      <c r="L63" s="5">
        <v>-350409000000</v>
      </c>
      <c r="M63" s="5">
        <v>-278237000000</v>
      </c>
      <c r="N63" s="5">
        <v>-702529000000</v>
      </c>
      <c r="O63" s="5">
        <v>-1555473000000</v>
      </c>
      <c r="P63" s="5">
        <v>-926735000000</v>
      </c>
      <c r="Q63" s="5">
        <v>-795031000000</v>
      </c>
      <c r="R63" s="5">
        <v>5584000000</v>
      </c>
      <c r="S63" s="5">
        <v>-91227000000</v>
      </c>
      <c r="T63" s="5">
        <v>-36009000000</v>
      </c>
      <c r="U63" s="5">
        <v>-80503000000</v>
      </c>
      <c r="V63" s="5">
        <v>-76136000000</v>
      </c>
      <c r="W63" s="5">
        <v>-33440000000</v>
      </c>
      <c r="X63" s="5">
        <v>46803000000</v>
      </c>
      <c r="Y63" s="5">
        <v>11532000000</v>
      </c>
      <c r="Z63" s="5">
        <v>-69112000000</v>
      </c>
    </row>
    <row r="64" spans="2:26" ht="15.5" x14ac:dyDescent="0.35">
      <c r="C64" t="s">
        <v>92</v>
      </c>
      <c r="E64" s="5">
        <v>10926000000</v>
      </c>
      <c r="F64" s="5">
        <v>32105000000</v>
      </c>
      <c r="I64" s="5">
        <v>43031000000</v>
      </c>
      <c r="J64" s="5">
        <v>54426000000</v>
      </c>
      <c r="K64" s="5">
        <v>82564000000</v>
      </c>
      <c r="L64" s="5">
        <v>22870000000</v>
      </c>
      <c r="M64" s="5">
        <v>32323000000</v>
      </c>
      <c r="N64" s="5">
        <v>55684000000</v>
      </c>
      <c r="O64" s="5">
        <v>52676000000</v>
      </c>
      <c r="P64" s="5">
        <v>20217000000</v>
      </c>
      <c r="Q64" s="5">
        <v>7166000000</v>
      </c>
      <c r="R64" s="5">
        <v>21242000000</v>
      </c>
      <c r="S64" s="5">
        <v>35527000000</v>
      </c>
      <c r="T64" s="5">
        <v>10812000000</v>
      </c>
      <c r="U64" s="5">
        <v>8080000000</v>
      </c>
      <c r="V64" s="5">
        <v>4782000000</v>
      </c>
      <c r="W64" s="5">
        <v>10465000000</v>
      </c>
      <c r="X64" s="5">
        <v>13200000000</v>
      </c>
      <c r="Y64" s="5">
        <v>28828000000</v>
      </c>
      <c r="Z64" s="5">
        <v>15621000000</v>
      </c>
    </row>
    <row r="65" spans="3:26" ht="15.5" x14ac:dyDescent="0.35">
      <c r="C65" t="s">
        <v>477</v>
      </c>
      <c r="D65" s="5">
        <v>-219331000000</v>
      </c>
      <c r="E65" s="5">
        <v>-226664000000</v>
      </c>
      <c r="F65" s="5">
        <v>-239069000000</v>
      </c>
      <c r="G65" s="5">
        <v>-240486000000</v>
      </c>
      <c r="I65" s="5">
        <v>-939515000000</v>
      </c>
      <c r="J65" s="5">
        <v>-930537000000</v>
      </c>
      <c r="K65" s="5">
        <v>-951310000000</v>
      </c>
      <c r="L65" s="5">
        <v>-624099000000</v>
      </c>
      <c r="M65" s="5">
        <v>-570086000000</v>
      </c>
      <c r="N65" s="5">
        <v>-870476000000</v>
      </c>
      <c r="O65" s="5">
        <v>-1008160000000</v>
      </c>
      <c r="P65" s="5">
        <v>-1035650000000</v>
      </c>
      <c r="Q65" s="5">
        <v>-897324000000</v>
      </c>
      <c r="R65" s="5">
        <v>-792281000000</v>
      </c>
      <c r="S65" s="5">
        <v>-712123000000</v>
      </c>
      <c r="T65" s="5">
        <v>-503413000000</v>
      </c>
      <c r="U65" s="5">
        <v>-423182000000</v>
      </c>
      <c r="V65" s="5">
        <v>-360186000000</v>
      </c>
      <c r="W65" s="5">
        <v>-282661000000</v>
      </c>
      <c r="X65" s="5">
        <v>-144730000000</v>
      </c>
      <c r="Y65" s="5">
        <v>-180132000000</v>
      </c>
      <c r="Z65" s="5">
        <v>-221675000000</v>
      </c>
    </row>
    <row r="66" spans="3:26" ht="15.5" x14ac:dyDescent="0.35">
      <c r="C66" t="s">
        <v>91</v>
      </c>
      <c r="V66" s="5">
        <v>-5000000</v>
      </c>
      <c r="W66" s="5">
        <v>-1000000</v>
      </c>
      <c r="X66" s="5">
        <v>4000000</v>
      </c>
      <c r="Y66" s="5">
        <v>219000000</v>
      </c>
      <c r="Z66" s="5">
        <v>3177000000</v>
      </c>
    </row>
    <row r="67" spans="3:26" ht="15.5" x14ac:dyDescent="0.35">
      <c r="C67" t="s">
        <v>2405</v>
      </c>
      <c r="V67" s="5">
        <v>90000000</v>
      </c>
      <c r="W67" s="5">
        <v>126000000</v>
      </c>
      <c r="X67" s="5">
        <v>-40000000</v>
      </c>
    </row>
    <row r="68" spans="3:26" ht="15.5" x14ac:dyDescent="0.35">
      <c r="C68" t="s">
        <v>94</v>
      </c>
      <c r="D68" s="5">
        <v>-267495000000</v>
      </c>
      <c r="E68" s="5">
        <v>-181816000000</v>
      </c>
      <c r="F68" s="5">
        <v>4220000000</v>
      </c>
      <c r="G68" s="5">
        <v>-330146000000</v>
      </c>
      <c r="I68" s="5">
        <v>-797956000000</v>
      </c>
      <c r="J68" s="5">
        <v>-713730000000</v>
      </c>
      <c r="K68" s="5">
        <v>-794933000000</v>
      </c>
      <c r="L68" s="5">
        <v>-350409000000</v>
      </c>
      <c r="M68" s="5">
        <v>-278237000000</v>
      </c>
      <c r="N68" s="5">
        <v>-702529000000</v>
      </c>
      <c r="O68" s="5">
        <v>-1555473000000</v>
      </c>
      <c r="P68" s="5">
        <v>-926735000000</v>
      </c>
      <c r="Q68" s="5">
        <v>-795031000000</v>
      </c>
      <c r="R68" s="5">
        <v>5584000000</v>
      </c>
      <c r="S68" s="5">
        <v>-91227000000</v>
      </c>
      <c r="T68" s="5">
        <v>-36009000000</v>
      </c>
      <c r="U68" s="5">
        <v>-80503000000</v>
      </c>
      <c r="V68" s="5">
        <v>-76136000000</v>
      </c>
      <c r="W68" s="5">
        <v>-33440000000</v>
      </c>
      <c r="X68" s="5">
        <v>46803000000</v>
      </c>
      <c r="Y68" s="5">
        <v>11532000000</v>
      </c>
      <c r="Z68" s="5">
        <v>-69112000000</v>
      </c>
    </row>
    <row r="69" spans="3:26" ht="15.5" x14ac:dyDescent="0.35">
      <c r="C69" t="s">
        <v>28</v>
      </c>
      <c r="D69" s="5">
        <v>436554000000</v>
      </c>
      <c r="E69" s="5">
        <v>533411000000</v>
      </c>
      <c r="F69" s="5">
        <v>498694000000</v>
      </c>
      <c r="G69" s="5">
        <v>441621000000</v>
      </c>
      <c r="I69" s="5">
        <v>1973081000000</v>
      </c>
      <c r="J69" s="5">
        <v>1926614000000</v>
      </c>
      <c r="K69" s="5">
        <v>2025252000000</v>
      </c>
      <c r="L69" s="5">
        <v>2238681000000</v>
      </c>
      <c r="M69" s="5">
        <v>1410958000000</v>
      </c>
      <c r="N69" s="5">
        <v>869996000000</v>
      </c>
      <c r="O69" s="5">
        <v>1092253000000</v>
      </c>
      <c r="P69" s="5">
        <v>1840100000000</v>
      </c>
      <c r="Q69" s="5">
        <v>1487786000000</v>
      </c>
      <c r="R69" s="5">
        <v>1024963000000</v>
      </c>
      <c r="S69" s="5">
        <v>835494000000</v>
      </c>
      <c r="T69" s="5">
        <v>747880000000</v>
      </c>
      <c r="U69" s="5">
        <v>667226000000</v>
      </c>
      <c r="V69" s="5">
        <v>613875000000</v>
      </c>
      <c r="W69" s="5">
        <v>529475000000</v>
      </c>
      <c r="X69" s="5">
        <v>462909000000</v>
      </c>
      <c r="Y69" s="5">
        <v>392066000000</v>
      </c>
      <c r="Z69" s="5">
        <v>330240000000</v>
      </c>
    </row>
    <row r="70" spans="3:26" ht="15.5" x14ac:dyDescent="0.35">
      <c r="C70" t="s">
        <v>27</v>
      </c>
      <c r="D70" s="5">
        <v>-82230000000</v>
      </c>
      <c r="E70" s="5">
        <v>-119102000000</v>
      </c>
      <c r="F70" s="5">
        <v>-93737000000</v>
      </c>
      <c r="G70" s="5">
        <v>-84889000000</v>
      </c>
      <c r="I70" s="5">
        <v>-391591000000</v>
      </c>
      <c r="J70" s="5">
        <v>-361940000000</v>
      </c>
      <c r="K70" s="5">
        <v>-381453000000</v>
      </c>
      <c r="L70" s="5">
        <v>-432002000000</v>
      </c>
      <c r="M70" s="5">
        <v>-279620000000</v>
      </c>
      <c r="N70" s="5">
        <v>-168404000000</v>
      </c>
      <c r="O70" s="5">
        <v>-380571000000</v>
      </c>
      <c r="P70" s="5">
        <v>-372305000000</v>
      </c>
      <c r="Q70" s="5">
        <v>-300276000000</v>
      </c>
      <c r="R70" s="5">
        <v>-226598000000</v>
      </c>
      <c r="S70" s="5">
        <v>-185206000000</v>
      </c>
      <c r="T70" s="5">
        <v>-150789000000</v>
      </c>
      <c r="U70" s="5">
        <v>-158607000000</v>
      </c>
      <c r="V70" s="5">
        <v>-123603000000</v>
      </c>
      <c r="W70" s="5">
        <v>-104093000000</v>
      </c>
      <c r="X70" s="5">
        <v>-100832000000</v>
      </c>
      <c r="Y70" s="5">
        <v>-90698000000</v>
      </c>
      <c r="Z70" s="5">
        <v>-98479000000</v>
      </c>
    </row>
    <row r="71" spans="3:26" ht="15.5" x14ac:dyDescent="0.35">
      <c r="C71" t="s">
        <v>313</v>
      </c>
      <c r="D71" s="5">
        <v>-82230000000</v>
      </c>
      <c r="E71" s="5">
        <v>-119102000000</v>
      </c>
      <c r="F71" s="5">
        <v>-93737000000</v>
      </c>
      <c r="G71" s="5">
        <v>-84889000000</v>
      </c>
      <c r="I71" s="5">
        <v>-391591000000</v>
      </c>
      <c r="J71" s="5">
        <v>-361940000000</v>
      </c>
      <c r="K71" s="5">
        <v>-381453000000</v>
      </c>
      <c r="L71" s="5">
        <v>-432002000000</v>
      </c>
      <c r="M71" s="5">
        <v>-279620000000</v>
      </c>
      <c r="N71" s="5">
        <v>-168404000000</v>
      </c>
      <c r="O71" s="5">
        <v>-380571000000</v>
      </c>
      <c r="P71" s="5">
        <v>-372305000000</v>
      </c>
      <c r="Q71" s="5">
        <v>-300276000000</v>
      </c>
      <c r="R71" s="5">
        <v>-226598000000</v>
      </c>
      <c r="S71" s="5">
        <v>-160481000000</v>
      </c>
      <c r="T71" s="5">
        <v>-150845000000</v>
      </c>
      <c r="U71" s="5">
        <v>-165136000000</v>
      </c>
      <c r="V71" s="5">
        <v>-124689000000</v>
      </c>
      <c r="W71" s="5">
        <v>-102159000000</v>
      </c>
      <c r="X71" s="5">
        <v>-97238000000</v>
      </c>
      <c r="Y71" s="5">
        <v>-77260000000</v>
      </c>
      <c r="Z71" s="5">
        <v>-112893000000</v>
      </c>
    </row>
    <row r="72" spans="3:26" ht="15.5" x14ac:dyDescent="0.35">
      <c r="C72" t="s">
        <v>314</v>
      </c>
      <c r="S72" s="5">
        <v>-2464000000</v>
      </c>
      <c r="T72" s="5">
        <v>56000000</v>
      </c>
      <c r="U72" s="5">
        <v>6529000000</v>
      </c>
      <c r="V72" s="5">
        <v>1086000000</v>
      </c>
      <c r="W72" s="5">
        <v>-1934000000</v>
      </c>
      <c r="X72" s="5">
        <v>-3594000000</v>
      </c>
      <c r="Y72" s="5">
        <v>-13438000000</v>
      </c>
      <c r="Z72" s="5">
        <v>14414000000</v>
      </c>
    </row>
    <row r="73" spans="3:26" ht="15.5" x14ac:dyDescent="0.35">
      <c r="C73" t="s">
        <v>315</v>
      </c>
      <c r="D73" s="5">
        <v>-82230000000</v>
      </c>
      <c r="E73" s="5">
        <v>-119102000000</v>
      </c>
      <c r="F73" s="5">
        <v>-93737000000</v>
      </c>
      <c r="G73" s="5">
        <v>-84889000000</v>
      </c>
      <c r="I73" s="5">
        <v>-391591000000</v>
      </c>
      <c r="J73" s="5">
        <v>-361940000000</v>
      </c>
      <c r="K73" s="5">
        <v>-381453000000</v>
      </c>
      <c r="L73" s="5">
        <v>-432002000000</v>
      </c>
      <c r="M73" s="5">
        <v>-279620000000</v>
      </c>
      <c r="N73" s="5">
        <v>-168404000000</v>
      </c>
      <c r="O73" s="5">
        <v>-380571000000</v>
      </c>
      <c r="P73" s="5">
        <v>-372305000000</v>
      </c>
      <c r="Q73" s="5">
        <v>-300276000000</v>
      </c>
      <c r="R73" s="5">
        <v>-226598000000</v>
      </c>
      <c r="S73" s="5">
        <v>-185206000000</v>
      </c>
      <c r="T73" s="5">
        <v>-150789000000</v>
      </c>
      <c r="U73" s="5">
        <v>-158607000000</v>
      </c>
      <c r="V73" s="5">
        <v>-123603000000</v>
      </c>
      <c r="W73" s="5">
        <v>-104093000000</v>
      </c>
      <c r="X73" s="5">
        <v>-100832000000</v>
      </c>
      <c r="Y73" s="5">
        <v>-90698000000</v>
      </c>
      <c r="Z73" s="5">
        <v>-98479000000</v>
      </c>
    </row>
    <row r="74" spans="3:26" ht="15.5" x14ac:dyDescent="0.35">
      <c r="C74" t="s">
        <v>97</v>
      </c>
      <c r="D74" s="5">
        <v>354324000000</v>
      </c>
      <c r="E74" s="5">
        <v>414309000000</v>
      </c>
      <c r="F74" s="5">
        <v>404957000000</v>
      </c>
      <c r="G74" s="5">
        <v>356732000000</v>
      </c>
      <c r="I74" s="5">
        <v>1581490000000</v>
      </c>
      <c r="J74" s="5">
        <v>1564674000000</v>
      </c>
      <c r="K74" s="5">
        <v>1643799000000</v>
      </c>
      <c r="L74" s="5">
        <v>1806679000000</v>
      </c>
      <c r="M74" s="5">
        <v>1131338000000</v>
      </c>
      <c r="N74" s="5">
        <v>701592000000</v>
      </c>
      <c r="O74" s="5">
        <v>711682000000</v>
      </c>
      <c r="P74" s="5">
        <v>1467795000000</v>
      </c>
      <c r="Q74" s="5">
        <v>1187510000000</v>
      </c>
      <c r="R74" s="5">
        <v>798365000000</v>
      </c>
      <c r="S74" s="5">
        <v>650288000000</v>
      </c>
      <c r="T74" s="5">
        <v>597091000000</v>
      </c>
      <c r="U74" s="5">
        <v>508619000000</v>
      </c>
      <c r="V74" s="5">
        <v>490272000000</v>
      </c>
      <c r="W74" s="5">
        <v>425382000000</v>
      </c>
      <c r="X74" s="5">
        <v>362077000000</v>
      </c>
      <c r="Y74" s="5">
        <v>301368000000</v>
      </c>
      <c r="Z74" s="5">
        <v>231761000000</v>
      </c>
    </row>
    <row r="75" spans="3:26" ht="15.5" x14ac:dyDescent="0.35">
      <c r="C75" t="s">
        <v>98</v>
      </c>
      <c r="D75" s="5">
        <v>21402000000</v>
      </c>
      <c r="E75" s="5">
        <v>-2144000000</v>
      </c>
      <c r="F75" s="5">
        <v>-13294000000</v>
      </c>
      <c r="G75" s="5">
        <v>-26695000000</v>
      </c>
      <c r="I75" s="5">
        <v>38289000000</v>
      </c>
      <c r="J75" s="5">
        <v>-55639000000</v>
      </c>
      <c r="K75" s="5">
        <v>2451000000</v>
      </c>
      <c r="L75" s="5">
        <v>14125000000</v>
      </c>
      <c r="M75" s="5">
        <v>66353000000</v>
      </c>
      <c r="N75" s="5">
        <v>126340000000</v>
      </c>
      <c r="O75" s="5">
        <v>-102049000000</v>
      </c>
      <c r="P75" s="5">
        <v>71163000000</v>
      </c>
      <c r="Q75" s="5">
        <v>-29140000000</v>
      </c>
      <c r="R75" s="5">
        <v>-63044000000</v>
      </c>
      <c r="S75" s="5">
        <v>62631000000</v>
      </c>
      <c r="T75" s="5">
        <v>-32409000000</v>
      </c>
    </row>
    <row r="76" spans="3:26" ht="15.5" x14ac:dyDescent="0.35">
      <c r="C76" t="s">
        <v>99</v>
      </c>
      <c r="D76" s="5">
        <v>21402000000</v>
      </c>
      <c r="E76" s="5">
        <v>-2144000000</v>
      </c>
      <c r="F76" s="5">
        <v>-13294000000</v>
      </c>
      <c r="G76" s="5">
        <v>-26695000000</v>
      </c>
      <c r="I76" s="5">
        <v>38289000000</v>
      </c>
      <c r="J76" s="5">
        <v>-55639000000</v>
      </c>
      <c r="K76" s="5">
        <v>2451000000</v>
      </c>
      <c r="L76" s="5">
        <v>14125000000</v>
      </c>
      <c r="M76" s="5">
        <v>66353000000</v>
      </c>
      <c r="N76" s="5">
        <v>126340000000</v>
      </c>
      <c r="O76" s="5">
        <v>-102049000000</v>
      </c>
      <c r="P76" s="5">
        <v>71163000000</v>
      </c>
      <c r="Q76" s="5">
        <v>-29140000000</v>
      </c>
      <c r="R76" s="5">
        <v>-63044000000</v>
      </c>
      <c r="S76" s="5">
        <v>62631000000</v>
      </c>
      <c r="T76" s="5">
        <v>-32409000000</v>
      </c>
    </row>
    <row r="77" spans="3:26" ht="15.5" x14ac:dyDescent="0.35">
      <c r="C77" t="s">
        <v>100</v>
      </c>
      <c r="D77" s="5">
        <v>375726000000</v>
      </c>
      <c r="E77" s="5">
        <v>412165000000</v>
      </c>
      <c r="F77" s="5">
        <v>391663000000</v>
      </c>
      <c r="G77" s="5">
        <v>330037000000</v>
      </c>
      <c r="I77" s="5">
        <v>1619779000000</v>
      </c>
      <c r="J77" s="5">
        <v>1509035000000</v>
      </c>
      <c r="K77" s="5">
        <v>1646250000000</v>
      </c>
      <c r="L77" s="5">
        <v>1820804000000</v>
      </c>
      <c r="M77" s="5">
        <v>1197691000000</v>
      </c>
      <c r="N77" s="5">
        <v>827932000000</v>
      </c>
      <c r="O77" s="5">
        <v>609633000000</v>
      </c>
      <c r="P77" s="5">
        <v>1538958000000</v>
      </c>
      <c r="Q77" s="5">
        <v>1158370000000</v>
      </c>
      <c r="R77" s="5">
        <v>735321000000</v>
      </c>
      <c r="S77" s="5">
        <v>712919000000</v>
      </c>
      <c r="T77" s="5">
        <v>564682000000</v>
      </c>
      <c r="U77" s="5">
        <v>508619000000</v>
      </c>
      <c r="V77" s="5">
        <v>490272000000</v>
      </c>
      <c r="W77" s="5">
        <v>425382000000</v>
      </c>
    </row>
    <row r="78" spans="3:26" ht="15.5" x14ac:dyDescent="0.35">
      <c r="C78" t="s">
        <v>101</v>
      </c>
      <c r="D78" s="5">
        <v>354324000000</v>
      </c>
      <c r="E78" s="5">
        <v>414309000000</v>
      </c>
      <c r="F78" s="5">
        <v>404957000000</v>
      </c>
      <c r="G78" s="5">
        <v>356732000000</v>
      </c>
      <c r="I78" s="5">
        <v>1581490000000</v>
      </c>
      <c r="J78" s="5">
        <v>1564674000000</v>
      </c>
      <c r="K78" s="5">
        <v>1643799000000</v>
      </c>
      <c r="L78" s="5">
        <v>1806679000000</v>
      </c>
      <c r="M78" s="5">
        <v>1131338000000</v>
      </c>
      <c r="N78" s="5">
        <v>701592000000</v>
      </c>
      <c r="O78" s="5">
        <v>711682000000</v>
      </c>
      <c r="P78" s="5">
        <v>1467795000000</v>
      </c>
      <c r="Q78" s="5">
        <v>1187510000000</v>
      </c>
      <c r="R78" s="5">
        <v>798365000000</v>
      </c>
      <c r="S78" s="5">
        <v>650288000000</v>
      </c>
      <c r="T78" s="5">
        <v>597091000000</v>
      </c>
      <c r="U78" s="5">
        <v>508619000000</v>
      </c>
      <c r="V78" s="5">
        <v>490272000000</v>
      </c>
      <c r="W78" s="5">
        <v>425382000000</v>
      </c>
      <c r="X78" s="5">
        <v>362077000000</v>
      </c>
      <c r="Y78" s="5">
        <v>301368000000</v>
      </c>
      <c r="Z78" s="5">
        <v>231761000000</v>
      </c>
    </row>
    <row r="79" spans="3:26" ht="15.5" x14ac:dyDescent="0.35">
      <c r="C79" t="s">
        <v>7</v>
      </c>
      <c r="D79" s="5">
        <v>375757000000</v>
      </c>
      <c r="E79" s="5">
        <v>412407000000</v>
      </c>
      <c r="F79" s="5">
        <v>391701000000</v>
      </c>
      <c r="G79" s="5">
        <v>330082000000</v>
      </c>
      <c r="I79" s="5">
        <v>1620129000000</v>
      </c>
      <c r="J79" s="5">
        <v>1509171000000</v>
      </c>
      <c r="K79" s="5">
        <v>1646338000000</v>
      </c>
      <c r="L79" s="5">
        <v>1820807000000</v>
      </c>
      <c r="M79" s="5">
        <v>1197646000000</v>
      </c>
      <c r="N79" s="5">
        <v>827935000000</v>
      </c>
      <c r="O79" s="5">
        <v>609636000000</v>
      </c>
      <c r="P79" s="5">
        <v>1538958000000</v>
      </c>
      <c r="Q79" s="5">
        <v>1158370000000</v>
      </c>
      <c r="R79" s="5">
        <v>735321000000</v>
      </c>
      <c r="S79" s="5">
        <v>712919000000</v>
      </c>
      <c r="T79" s="5">
        <v>564682000000</v>
      </c>
      <c r="U79" s="5">
        <v>508619000000</v>
      </c>
      <c r="V79" s="5">
        <v>490272000000</v>
      </c>
      <c r="W79" s="5">
        <v>425382000000</v>
      </c>
    </row>
    <row r="80" spans="3:26" ht="15.5" x14ac:dyDescent="0.35">
      <c r="C80" t="s">
        <v>394</v>
      </c>
      <c r="D80" s="5">
        <v>-31000000</v>
      </c>
      <c r="E80" s="5">
        <v>-242000000</v>
      </c>
      <c r="F80" s="5">
        <v>-38000000</v>
      </c>
      <c r="G80" s="5">
        <v>-45000000</v>
      </c>
      <c r="I80" s="5">
        <v>-350000000</v>
      </c>
      <c r="J80" s="5">
        <v>-136000000</v>
      </c>
      <c r="K80" s="5">
        <v>-88000000</v>
      </c>
      <c r="L80" s="5">
        <v>-3000000</v>
      </c>
      <c r="M80" s="5">
        <v>45000000</v>
      </c>
      <c r="N80" s="5">
        <v>-3000000</v>
      </c>
      <c r="O80" s="5">
        <v>-3000000</v>
      </c>
    </row>
    <row r="81" spans="2:26" ht="15.5" x14ac:dyDescent="0.35">
      <c r="C81" t="s">
        <v>102</v>
      </c>
      <c r="D81" s="5">
        <v>354324000000</v>
      </c>
      <c r="E81" s="5">
        <v>414309000000</v>
      </c>
      <c r="F81" s="5">
        <v>404957000000</v>
      </c>
      <c r="G81" s="5">
        <v>356732000000</v>
      </c>
      <c r="I81" s="5">
        <v>1581490000000</v>
      </c>
      <c r="J81" s="5">
        <v>1564674000000</v>
      </c>
      <c r="K81" s="5">
        <v>1643799000000</v>
      </c>
      <c r="L81" s="5">
        <v>1806679000000</v>
      </c>
      <c r="M81" s="5">
        <v>1131338000000</v>
      </c>
      <c r="N81" s="5">
        <v>701592000000</v>
      </c>
      <c r="O81" s="5">
        <v>711682000000</v>
      </c>
      <c r="P81" s="5">
        <v>1467795000000</v>
      </c>
      <c r="Q81" s="5">
        <v>1187510000000</v>
      </c>
      <c r="R81" s="5">
        <v>798365000000</v>
      </c>
      <c r="S81" s="5">
        <v>650288000000</v>
      </c>
      <c r="T81" s="5">
        <v>597091000000</v>
      </c>
      <c r="U81" s="5">
        <v>508619000000</v>
      </c>
      <c r="V81" s="5">
        <v>490272000000</v>
      </c>
      <c r="W81" s="5">
        <v>425382000000</v>
      </c>
      <c r="X81" s="5">
        <v>362077000000</v>
      </c>
      <c r="Y81" s="5">
        <v>301368000000</v>
      </c>
      <c r="Z81" s="5">
        <v>231761000000</v>
      </c>
    </row>
    <row r="82" spans="2:26" ht="15.5" x14ac:dyDescent="0.35">
      <c r="C82" t="s">
        <v>103</v>
      </c>
      <c r="D82" s="5">
        <v>375726000000</v>
      </c>
      <c r="E82" s="5">
        <v>412165000000</v>
      </c>
      <c r="F82" s="5">
        <v>391663000000</v>
      </c>
      <c r="G82" s="5">
        <v>330037000000</v>
      </c>
      <c r="I82" s="5">
        <v>1619779000000</v>
      </c>
      <c r="J82" s="5">
        <v>1509035000000</v>
      </c>
      <c r="K82" s="5">
        <v>1646250000000</v>
      </c>
      <c r="L82" s="5">
        <v>1820804000000</v>
      </c>
      <c r="M82" s="5">
        <v>1197691000000</v>
      </c>
      <c r="N82" s="5">
        <v>827932000000</v>
      </c>
      <c r="O82" s="5">
        <v>609633000000</v>
      </c>
      <c r="P82" s="5">
        <v>1538958000000</v>
      </c>
      <c r="Q82" s="5">
        <v>1158370000000</v>
      </c>
      <c r="R82" s="5">
        <v>735321000000</v>
      </c>
      <c r="S82" s="5">
        <v>712919000000</v>
      </c>
      <c r="T82" s="5">
        <v>564682000000</v>
      </c>
      <c r="U82" s="5">
        <v>508619000000</v>
      </c>
      <c r="V82" s="5">
        <v>490272000000</v>
      </c>
      <c r="W82" s="5">
        <v>425382000000</v>
      </c>
    </row>
    <row r="83" spans="2:26" ht="15.5" x14ac:dyDescent="0.35">
      <c r="C83" t="s">
        <v>104</v>
      </c>
      <c r="D83" s="5">
        <v>375726000000</v>
      </c>
      <c r="E83" s="5">
        <v>412165000000</v>
      </c>
      <c r="F83" s="5">
        <v>391663000000</v>
      </c>
      <c r="G83" s="5">
        <v>330037000000</v>
      </c>
      <c r="I83" s="5">
        <v>1619779000000</v>
      </c>
      <c r="J83" s="5">
        <v>1509035000000</v>
      </c>
      <c r="K83" s="5">
        <v>1646250000000</v>
      </c>
      <c r="L83" s="5">
        <v>1820804000000</v>
      </c>
      <c r="M83" s="5">
        <v>1197691000000</v>
      </c>
      <c r="N83" s="5">
        <v>827932000000</v>
      </c>
      <c r="O83" s="5">
        <v>609633000000</v>
      </c>
      <c r="P83" s="5">
        <v>1538958000000</v>
      </c>
      <c r="Q83" s="5">
        <v>1158370000000</v>
      </c>
      <c r="R83" s="5">
        <v>735321000000</v>
      </c>
      <c r="S83" s="5">
        <v>712919000000</v>
      </c>
      <c r="T83" s="5">
        <v>564682000000</v>
      </c>
      <c r="U83" s="5">
        <v>508619000000</v>
      </c>
      <c r="V83" s="5">
        <v>490272000000</v>
      </c>
      <c r="W83" s="5">
        <v>425382000000</v>
      </c>
    </row>
    <row r="85" spans="2:26" ht="15.5" x14ac:dyDescent="0.35">
      <c r="B85" t="s">
        <v>105</v>
      </c>
      <c r="C85" t="s">
        <v>106</v>
      </c>
    </row>
    <row r="86" spans="2:26" ht="15.5" x14ac:dyDescent="0.35">
      <c r="C86" t="s">
        <v>19</v>
      </c>
      <c r="D86" s="5">
        <v>1235810000000</v>
      </c>
      <c r="E86" s="5">
        <v>1552212000000</v>
      </c>
      <c r="F86" s="5">
        <v>1426823000000</v>
      </c>
      <c r="G86" s="5">
        <v>1254149000000</v>
      </c>
      <c r="I86" s="5">
        <v>1552212000000</v>
      </c>
      <c r="J86" s="5">
        <v>1614126000000</v>
      </c>
      <c r="K86" s="5">
        <v>1739659000000</v>
      </c>
      <c r="L86" s="5">
        <v>1073255000000</v>
      </c>
      <c r="M86" s="5">
        <v>969182000000</v>
      </c>
      <c r="N86" s="5">
        <v>1414691000000</v>
      </c>
      <c r="O86" s="5">
        <v>660032000000</v>
      </c>
      <c r="P86" s="5">
        <v>755247000000</v>
      </c>
      <c r="Q86" s="5">
        <v>225203000000</v>
      </c>
      <c r="R86" s="5">
        <v>165388000000</v>
      </c>
      <c r="S86" s="5">
        <v>777233000000</v>
      </c>
      <c r="T86" s="5">
        <v>289680000000</v>
      </c>
      <c r="U86" s="5">
        <v>224762000000</v>
      </c>
      <c r="V86" s="5">
        <v>168897000000</v>
      </c>
      <c r="W86" s="5">
        <v>166696000000</v>
      </c>
      <c r="X86" s="5">
        <v>334479000000</v>
      </c>
      <c r="Y86" s="5">
        <v>165759000000</v>
      </c>
      <c r="Z86" s="5">
        <v>315083000000</v>
      </c>
    </row>
    <row r="87" spans="2:26" ht="15.5" x14ac:dyDescent="0.35">
      <c r="C87" t="s">
        <v>395</v>
      </c>
      <c r="W87" s="5">
        <v>64000000000</v>
      </c>
    </row>
    <row r="88" spans="2:26" ht="15.5" x14ac:dyDescent="0.35">
      <c r="C88" t="s">
        <v>1545</v>
      </c>
      <c r="D88" s="5">
        <v>22491518000000</v>
      </c>
      <c r="E88" s="5">
        <v>22394470000000</v>
      </c>
      <c r="F88" s="5">
        <v>22344109000000</v>
      </c>
      <c r="G88" s="5">
        <v>22452588000000</v>
      </c>
      <c r="I88" s="5">
        <v>22394470000000</v>
      </c>
      <c r="J88" s="5">
        <v>22012814000000</v>
      </c>
      <c r="K88" s="5">
        <v>20706393000000</v>
      </c>
      <c r="L88" s="5">
        <v>19554254000000</v>
      </c>
      <c r="M88" s="5">
        <v>13676190000000</v>
      </c>
      <c r="N88" s="5">
        <v>12678444000000</v>
      </c>
      <c r="O88" s="5">
        <v>17395920000000</v>
      </c>
    </row>
    <row r="89" spans="2:26" ht="15.5" x14ac:dyDescent="0.35">
      <c r="C89" t="s">
        <v>2125</v>
      </c>
      <c r="Y89" s="5">
        <v>240053000000</v>
      </c>
      <c r="Z89" s="5">
        <v>410283000000</v>
      </c>
    </row>
    <row r="90" spans="2:26" ht="15.5" x14ac:dyDescent="0.35">
      <c r="C90" t="s">
        <v>93</v>
      </c>
      <c r="D90" s="5">
        <v>-154157000000</v>
      </c>
      <c r="E90" s="5">
        <v>-99463000000</v>
      </c>
      <c r="F90" s="5">
        <v>34423000000</v>
      </c>
      <c r="G90" s="5">
        <v>-169667000000</v>
      </c>
      <c r="I90" s="5">
        <v>-99463000000</v>
      </c>
      <c r="J90" s="5">
        <v>-223394000000</v>
      </c>
      <c r="K90" s="5">
        <v>-167754000000</v>
      </c>
      <c r="L90" s="5">
        <v>-170204000000</v>
      </c>
      <c r="M90" s="5">
        <v>-203534000000</v>
      </c>
      <c r="N90" s="5">
        <v>-269887000000</v>
      </c>
      <c r="O90" s="5">
        <v>-394451000000</v>
      </c>
      <c r="P90" s="5">
        <v>-292402000000</v>
      </c>
      <c r="Q90" s="5">
        <v>-363565000000</v>
      </c>
      <c r="R90" s="5">
        <v>-334425000000</v>
      </c>
      <c r="S90" s="5">
        <v>-17148000000</v>
      </c>
      <c r="T90" s="5">
        <v>-23104000000</v>
      </c>
      <c r="U90" s="5">
        <v>14547000000</v>
      </c>
      <c r="V90" s="5">
        <v>5350000000</v>
      </c>
    </row>
    <row r="91" spans="2:26" ht="15.5" x14ac:dyDescent="0.35">
      <c r="C91" t="s">
        <v>2126</v>
      </c>
      <c r="P91" s="5">
        <v>11357670000000</v>
      </c>
      <c r="Q91" s="5">
        <v>9435315000000</v>
      </c>
      <c r="R91" s="5">
        <v>7121175000000</v>
      </c>
      <c r="S91" s="5">
        <v>5209847000000</v>
      </c>
      <c r="T91" s="5">
        <v>3115372000000</v>
      </c>
      <c r="U91" s="5">
        <v>1929061000000</v>
      </c>
      <c r="V91" s="5">
        <v>1940966000000</v>
      </c>
      <c r="W91" s="5">
        <v>1084706000000</v>
      </c>
      <c r="X91" s="5">
        <v>511442000000</v>
      </c>
      <c r="Y91" s="5">
        <v>167261000000</v>
      </c>
      <c r="Z91" s="5">
        <v>323491000000</v>
      </c>
    </row>
    <row r="92" spans="2:26" ht="15.5" x14ac:dyDescent="0.35">
      <c r="C92" t="s">
        <v>1142</v>
      </c>
      <c r="P92" s="5">
        <v>5922788000000</v>
      </c>
    </row>
    <row r="93" spans="2:26" ht="15.5" x14ac:dyDescent="0.35">
      <c r="C93" t="s">
        <v>109</v>
      </c>
      <c r="Q93" s="5">
        <v>5916685000000</v>
      </c>
      <c r="R93" s="5">
        <v>4462184000000</v>
      </c>
      <c r="S93" s="5">
        <v>4688156000000</v>
      </c>
      <c r="T93" s="5">
        <v>5443217000000</v>
      </c>
      <c r="U93" s="5">
        <v>5310425000000</v>
      </c>
      <c r="V93" s="5">
        <v>3999218000000</v>
      </c>
      <c r="W93" s="5">
        <v>3648429000000</v>
      </c>
      <c r="X93" s="5">
        <v>2793652000000</v>
      </c>
      <c r="Y93" s="5">
        <v>2511721000000</v>
      </c>
      <c r="Z93" s="5">
        <v>3099400000000</v>
      </c>
    </row>
    <row r="94" spans="2:26" ht="15.5" x14ac:dyDescent="0.35">
      <c r="C94" t="s">
        <v>110</v>
      </c>
      <c r="W94" s="5">
        <v>17434000000</v>
      </c>
      <c r="X94" s="5">
        <v>13051000000</v>
      </c>
      <c r="Y94" s="5">
        <v>9256000000</v>
      </c>
      <c r="Z94" s="5">
        <v>11910000000</v>
      </c>
    </row>
    <row r="95" spans="2:26" ht="15.5" x14ac:dyDescent="0.35">
      <c r="C95" t="s">
        <v>1144</v>
      </c>
      <c r="P95" s="5">
        <v>5922788000000</v>
      </c>
      <c r="Q95" s="5">
        <v>5916685000000</v>
      </c>
      <c r="R95" s="5">
        <v>4462184000000</v>
      </c>
      <c r="S95" s="5">
        <v>4688156000000</v>
      </c>
      <c r="T95" s="5">
        <v>5443217000000</v>
      </c>
      <c r="U95" s="5">
        <v>5310425000000</v>
      </c>
      <c r="V95" s="5">
        <v>3999218000000</v>
      </c>
      <c r="W95" s="5">
        <v>3665863000000</v>
      </c>
      <c r="X95" s="5">
        <v>2806703000000</v>
      </c>
      <c r="Y95" s="5">
        <v>1916165000000</v>
      </c>
      <c r="Z95" s="5">
        <v>2410824000000</v>
      </c>
    </row>
    <row r="96" spans="2:26" ht="15.5" x14ac:dyDescent="0.35">
      <c r="C96" t="s">
        <v>112</v>
      </c>
      <c r="D96" s="5">
        <v>279682000000</v>
      </c>
      <c r="E96" s="5">
        <v>314270000000</v>
      </c>
      <c r="F96" s="5">
        <v>397989000000</v>
      </c>
      <c r="G96" s="5">
        <v>424752000000</v>
      </c>
      <c r="I96" s="5">
        <v>314270000000</v>
      </c>
      <c r="J96" s="5">
        <v>292500000000</v>
      </c>
      <c r="K96" s="5">
        <v>250715000000</v>
      </c>
      <c r="L96" s="5">
        <v>162635000000</v>
      </c>
      <c r="M96" s="5">
        <v>87089000000</v>
      </c>
      <c r="N96" s="5">
        <v>154904000000</v>
      </c>
      <c r="O96" s="5">
        <v>153494000000</v>
      </c>
      <c r="P96" s="5">
        <v>198271000000</v>
      </c>
      <c r="Q96" s="5">
        <v>236788000000</v>
      </c>
      <c r="R96" s="5">
        <v>164090000000</v>
      </c>
      <c r="S96" s="5">
        <v>141317000000</v>
      </c>
      <c r="T96" s="5">
        <v>126291000000</v>
      </c>
      <c r="U96" s="5">
        <v>79571000000</v>
      </c>
    </row>
    <row r="97" spans="3:26" ht="15.5" x14ac:dyDescent="0.35">
      <c r="C97" t="s">
        <v>118</v>
      </c>
      <c r="D97" s="5">
        <v>149323000000</v>
      </c>
      <c r="E97" s="5">
        <v>152761000000</v>
      </c>
      <c r="F97" s="5">
        <v>149928000000</v>
      </c>
      <c r="G97" s="5">
        <v>132648000000</v>
      </c>
      <c r="I97" s="5">
        <v>152761000000</v>
      </c>
      <c r="J97" s="5">
        <v>152259000000</v>
      </c>
      <c r="K97" s="5">
        <v>131963000000</v>
      </c>
      <c r="L97" s="5">
        <v>164029000000</v>
      </c>
      <c r="M97" s="5">
        <v>166081000000</v>
      </c>
      <c r="N97" s="5">
        <v>205024000000</v>
      </c>
      <c r="O97" s="5">
        <v>110362000000</v>
      </c>
      <c r="P97" s="5">
        <v>68382000000</v>
      </c>
      <c r="Q97" s="5">
        <v>65588000000</v>
      </c>
      <c r="R97" s="5">
        <v>36554000000</v>
      </c>
      <c r="S97" s="5">
        <v>13885000000</v>
      </c>
      <c r="T97" s="5">
        <v>20176000000</v>
      </c>
      <c r="U97" s="5">
        <v>12018000000</v>
      </c>
      <c r="V97" s="5">
        <v>5489000000</v>
      </c>
      <c r="W97" s="5">
        <v>4403000000</v>
      </c>
      <c r="X97" s="5">
        <v>6337000000</v>
      </c>
      <c r="Y97" s="5">
        <v>27100000000</v>
      </c>
      <c r="Z97" s="5">
        <v>40538000000</v>
      </c>
    </row>
    <row r="98" spans="3:26" ht="15.5" x14ac:dyDescent="0.35">
      <c r="C98" t="s">
        <v>123</v>
      </c>
      <c r="D98" s="5">
        <v>662785000000</v>
      </c>
      <c r="E98" s="5">
        <v>667987000000</v>
      </c>
      <c r="F98" s="5">
        <v>678967000000</v>
      </c>
      <c r="G98" s="5">
        <v>656410000000</v>
      </c>
      <c r="I98" s="5">
        <v>667987000000</v>
      </c>
      <c r="J98" s="5">
        <v>672545000000</v>
      </c>
      <c r="K98" s="5">
        <v>720827000000</v>
      </c>
      <c r="L98" s="5">
        <v>659145000000</v>
      </c>
      <c r="M98" s="5">
        <v>606641000000</v>
      </c>
      <c r="N98" s="5">
        <v>606304000000</v>
      </c>
      <c r="O98" s="5">
        <v>541056000000</v>
      </c>
      <c r="P98" s="5">
        <v>530145000000</v>
      </c>
      <c r="Q98" s="5">
        <v>457376000000</v>
      </c>
      <c r="R98" s="5">
        <v>414143000000</v>
      </c>
      <c r="S98" s="5">
        <v>450162000000</v>
      </c>
      <c r="T98" s="5">
        <v>446831000000</v>
      </c>
      <c r="U98" s="5">
        <v>413959000000</v>
      </c>
      <c r="V98" s="5">
        <v>304985000000</v>
      </c>
      <c r="W98" s="5">
        <v>204196000000</v>
      </c>
      <c r="X98" s="5">
        <v>144972000000</v>
      </c>
    </row>
    <row r="99" spans="3:26" ht="15.5" x14ac:dyDescent="0.35">
      <c r="C99" t="s">
        <v>1432</v>
      </c>
      <c r="D99" s="5">
        <v>662785000000</v>
      </c>
      <c r="E99" s="5">
        <v>667987000000</v>
      </c>
      <c r="F99" s="5">
        <v>678967000000</v>
      </c>
      <c r="G99" s="5">
        <v>656410000000</v>
      </c>
      <c r="I99" s="5">
        <v>667987000000</v>
      </c>
      <c r="J99" s="5">
        <v>672545000000</v>
      </c>
      <c r="K99" s="5">
        <v>720827000000</v>
      </c>
      <c r="L99" s="5">
        <v>659145000000</v>
      </c>
      <c r="M99" s="5">
        <v>606641000000</v>
      </c>
      <c r="N99" s="5">
        <v>606304000000</v>
      </c>
      <c r="O99" s="5">
        <v>541056000000</v>
      </c>
      <c r="P99" s="5">
        <v>530145000000</v>
      </c>
      <c r="Q99" s="5">
        <v>457376000000</v>
      </c>
      <c r="R99" s="5">
        <v>414143000000</v>
      </c>
      <c r="S99" s="5">
        <v>450162000000</v>
      </c>
      <c r="T99" s="5">
        <v>446831000000</v>
      </c>
      <c r="U99" s="5">
        <v>413959000000</v>
      </c>
      <c r="V99" s="5">
        <v>304985000000</v>
      </c>
      <c r="W99" s="5">
        <v>204196000000</v>
      </c>
      <c r="X99" s="5">
        <v>144972000000</v>
      </c>
      <c r="Y99" s="5">
        <v>54864000000</v>
      </c>
      <c r="Z99" s="5">
        <v>54991000000</v>
      </c>
    </row>
    <row r="100" spans="3:26" ht="15.5" x14ac:dyDescent="0.35">
      <c r="C100" t="s">
        <v>320</v>
      </c>
      <c r="D100" s="5">
        <v>131124000000</v>
      </c>
      <c r="E100" s="5">
        <v>143873000000</v>
      </c>
      <c r="F100" s="5">
        <v>158231000000</v>
      </c>
      <c r="G100" s="5">
        <v>173392000000</v>
      </c>
      <c r="I100" s="5">
        <v>143873000000</v>
      </c>
      <c r="J100" s="5">
        <v>199409000000</v>
      </c>
      <c r="K100" s="5">
        <v>255166000000</v>
      </c>
      <c r="L100" s="5">
        <v>139499000000</v>
      </c>
      <c r="M100" s="5">
        <v>56193000000</v>
      </c>
      <c r="N100" s="5">
        <v>43009000000</v>
      </c>
      <c r="O100" s="5">
        <v>30165000000</v>
      </c>
      <c r="P100" s="5">
        <v>32374000000</v>
      </c>
      <c r="Q100" s="5">
        <v>20552000000</v>
      </c>
      <c r="R100" s="5">
        <v>19712000000</v>
      </c>
    </row>
    <row r="101" spans="3:26" ht="15.5" x14ac:dyDescent="0.35">
      <c r="C101" t="s">
        <v>126</v>
      </c>
      <c r="D101" s="5">
        <v>25261277000000</v>
      </c>
      <c r="E101" s="5">
        <v>25472524000000</v>
      </c>
      <c r="F101" s="5">
        <v>25429044000000</v>
      </c>
      <c r="G101" s="5">
        <v>25336990000000</v>
      </c>
      <c r="I101" s="5">
        <v>25472524000000</v>
      </c>
      <c r="J101" s="5">
        <v>25119820000000</v>
      </c>
      <c r="K101" s="5">
        <v>23991435000000</v>
      </c>
      <c r="L101" s="5">
        <v>21929634000000</v>
      </c>
      <c r="M101" s="5">
        <v>15635739000000</v>
      </c>
      <c r="N101" s="5">
        <v>15200531000000</v>
      </c>
      <c r="O101" s="5">
        <v>19089633000000</v>
      </c>
      <c r="P101" s="5">
        <v>19117305000000</v>
      </c>
      <c r="Q101" s="5">
        <v>16483273000000</v>
      </c>
      <c r="R101" s="5">
        <v>12476256000000</v>
      </c>
      <c r="S101" s="5">
        <v>11770414000000</v>
      </c>
      <c r="T101" s="5">
        <v>9670703000000</v>
      </c>
      <c r="U101" s="5">
        <v>8293324000000</v>
      </c>
      <c r="V101" s="5">
        <v>6570496000000</v>
      </c>
      <c r="W101" s="5">
        <v>5304777000000</v>
      </c>
      <c r="X101" s="5">
        <v>3870091000000</v>
      </c>
      <c r="Y101" s="5">
        <v>2392980000000</v>
      </c>
      <c r="Z101" s="5">
        <v>3530672000000</v>
      </c>
    </row>
    <row r="102" spans="3:26" ht="15.5" x14ac:dyDescent="0.35">
      <c r="C102" t="s">
        <v>127</v>
      </c>
    </row>
    <row r="103" spans="3:26" ht="15.5" x14ac:dyDescent="0.35">
      <c r="C103" t="s">
        <v>128</v>
      </c>
    </row>
    <row r="104" spans="3:26" ht="15.5" x14ac:dyDescent="0.35">
      <c r="C104" t="s">
        <v>1438</v>
      </c>
      <c r="D104" s="5">
        <v>10158519000000</v>
      </c>
      <c r="E104" s="5">
        <v>10370062000000</v>
      </c>
      <c r="F104" s="5">
        <v>10074448000000</v>
      </c>
      <c r="G104" s="5">
        <v>10477761000000</v>
      </c>
      <c r="I104" s="5">
        <v>10370062000000</v>
      </c>
      <c r="J104" s="5">
        <v>10822571000000</v>
      </c>
      <c r="K104" s="5">
        <v>8665860000000</v>
      </c>
      <c r="L104" s="5">
        <v>10246908000000</v>
      </c>
      <c r="M104" s="5">
        <v>4789422000000</v>
      </c>
      <c r="N104" s="5">
        <v>4794844000000</v>
      </c>
      <c r="O104" s="5">
        <v>7730021000000</v>
      </c>
      <c r="P104" s="5">
        <v>6899860000000</v>
      </c>
      <c r="Q104" s="5">
        <v>6819052000000</v>
      </c>
      <c r="R104" s="5">
        <v>4690939000000</v>
      </c>
      <c r="S104" s="5">
        <v>5636699000000</v>
      </c>
      <c r="T104" s="5">
        <v>3932558000000</v>
      </c>
      <c r="U104" s="5">
        <v>3172611000000</v>
      </c>
      <c r="V104" s="5">
        <v>2406204000000</v>
      </c>
      <c r="W104" s="5">
        <v>2316065000000</v>
      </c>
      <c r="X104" s="5">
        <v>1592513000000</v>
      </c>
      <c r="Y104" s="5">
        <v>656663000000</v>
      </c>
      <c r="Z104" s="5">
        <v>1801262000000</v>
      </c>
    </row>
    <row r="105" spans="3:26" ht="15.5" x14ac:dyDescent="0.35">
      <c r="C105" t="s">
        <v>133</v>
      </c>
      <c r="D105" s="5">
        <v>182093000000</v>
      </c>
      <c r="E105" s="5">
        <v>183858000000</v>
      </c>
      <c r="F105" s="5">
        <v>133678000000</v>
      </c>
      <c r="G105" s="5">
        <v>75117000000</v>
      </c>
      <c r="I105" s="5">
        <v>183858000000</v>
      </c>
      <c r="J105" s="5">
        <v>173291000000</v>
      </c>
      <c r="K105" s="5">
        <v>199717000000</v>
      </c>
      <c r="L105" s="5">
        <v>263269000000</v>
      </c>
      <c r="M105" s="5">
        <v>120131000000</v>
      </c>
      <c r="N105" s="5">
        <v>101719000000</v>
      </c>
      <c r="O105" s="5">
        <v>73271000000</v>
      </c>
      <c r="P105" s="5">
        <v>67063000000</v>
      </c>
      <c r="Q105" s="5">
        <v>140151000000</v>
      </c>
      <c r="R105" s="5">
        <v>93541000000</v>
      </c>
      <c r="S105" s="5">
        <v>92449000000</v>
      </c>
      <c r="T105" s="5">
        <v>33282000000</v>
      </c>
      <c r="U105" s="5">
        <v>59621000000</v>
      </c>
      <c r="V105" s="5">
        <v>31142000000</v>
      </c>
      <c r="W105" s="5">
        <v>20629000000</v>
      </c>
      <c r="X105" s="5">
        <v>21412000000</v>
      </c>
      <c r="Y105" s="5">
        <v>25357000000</v>
      </c>
      <c r="Z105" s="5">
        <v>50294000000</v>
      </c>
    </row>
    <row r="106" spans="3:26" ht="15.5" x14ac:dyDescent="0.35">
      <c r="C106" t="s">
        <v>132</v>
      </c>
      <c r="D106" s="5">
        <v>219994000000</v>
      </c>
      <c r="E106" s="5">
        <v>276307000000</v>
      </c>
      <c r="F106" s="5">
        <v>229532000000</v>
      </c>
      <c r="G106" s="5">
        <v>198346000000</v>
      </c>
      <c r="I106" s="5">
        <v>276307000000</v>
      </c>
      <c r="J106" s="5">
        <v>301576000000</v>
      </c>
      <c r="K106" s="5">
        <v>324121000000</v>
      </c>
      <c r="L106" s="5">
        <v>479299000000</v>
      </c>
      <c r="M106" s="5">
        <v>338442000000</v>
      </c>
      <c r="N106" s="5">
        <v>194038000000</v>
      </c>
      <c r="O106" s="5">
        <v>796709000000</v>
      </c>
      <c r="P106" s="5">
        <v>287878000000</v>
      </c>
      <c r="Q106" s="5">
        <v>293527000000</v>
      </c>
      <c r="R106" s="5">
        <v>190240000000</v>
      </c>
      <c r="S106" s="5">
        <v>140586000000</v>
      </c>
      <c r="T106" s="5">
        <v>106538000000</v>
      </c>
      <c r="U106" s="5">
        <v>80263000000</v>
      </c>
      <c r="V106" s="5">
        <v>70228000000</v>
      </c>
      <c r="W106" s="5">
        <v>64195000000</v>
      </c>
      <c r="X106" s="5">
        <v>72513000000</v>
      </c>
      <c r="Y106" s="5">
        <v>85460000000</v>
      </c>
      <c r="Z106" s="5">
        <v>68585000000</v>
      </c>
    </row>
    <row r="107" spans="3:26" ht="15.5" x14ac:dyDescent="0.35">
      <c r="C107" t="s">
        <v>2070</v>
      </c>
      <c r="D107" s="5">
        <v>2970996000000</v>
      </c>
      <c r="E107" s="5">
        <v>3225459000000</v>
      </c>
      <c r="F107" s="5">
        <v>3323828000000</v>
      </c>
      <c r="G107" s="5">
        <v>3322114000000</v>
      </c>
      <c r="I107" s="5">
        <v>3225459000000</v>
      </c>
      <c r="J107" s="5">
        <v>2935877000000</v>
      </c>
      <c r="K107" s="5">
        <v>4720775000000</v>
      </c>
      <c r="L107" s="5">
        <v>1581490000000</v>
      </c>
      <c r="M107" s="5">
        <v>2487483000000</v>
      </c>
      <c r="N107" s="5">
        <v>2978631000000</v>
      </c>
      <c r="O107" s="5">
        <v>3758283000000</v>
      </c>
      <c r="P107" s="5">
        <v>5196220000000</v>
      </c>
      <c r="Q107" s="5">
        <v>3909411000000</v>
      </c>
      <c r="R107" s="5">
        <v>2965295000000</v>
      </c>
      <c r="S107" s="5">
        <v>1681116000000</v>
      </c>
      <c r="T107" s="5">
        <v>1622047000000</v>
      </c>
      <c r="U107" s="5">
        <v>1453708000000</v>
      </c>
      <c r="V107" s="5">
        <v>1124537000000</v>
      </c>
    </row>
    <row r="108" spans="3:26" ht="15.5" x14ac:dyDescent="0.35">
      <c r="C108" t="s">
        <v>1065</v>
      </c>
      <c r="M108" s="5">
        <v>48115000000</v>
      </c>
      <c r="N108" s="5">
        <v>132596000000</v>
      </c>
      <c r="O108" s="5">
        <v>130029000000</v>
      </c>
      <c r="Q108" s="5">
        <v>817000000</v>
      </c>
    </row>
    <row r="109" spans="3:26" ht="15.5" x14ac:dyDescent="0.35">
      <c r="C109" t="s">
        <v>323</v>
      </c>
      <c r="W109" s="5">
        <v>481631000000</v>
      </c>
      <c r="X109" s="5">
        <v>159151000000</v>
      </c>
      <c r="Z109" s="5">
        <v>198681000000</v>
      </c>
    </row>
    <row r="110" spans="3:26" ht="15.5" x14ac:dyDescent="0.35">
      <c r="C110" t="s">
        <v>1846</v>
      </c>
    </row>
    <row r="111" spans="3:26" ht="15.5" x14ac:dyDescent="0.35">
      <c r="C111" t="s">
        <v>321</v>
      </c>
      <c r="D111" s="5">
        <v>605942000000</v>
      </c>
      <c r="E111" s="5">
        <v>589476000000</v>
      </c>
      <c r="F111" s="5">
        <v>592010000000</v>
      </c>
      <c r="G111" s="5">
        <v>571156000000</v>
      </c>
      <c r="I111" s="5">
        <v>589476000000</v>
      </c>
      <c r="J111" s="5">
        <v>552792000000</v>
      </c>
      <c r="K111" s="5">
        <v>437423000000</v>
      </c>
      <c r="L111" s="5">
        <v>489352000000</v>
      </c>
      <c r="M111" s="5">
        <v>305087000000</v>
      </c>
      <c r="N111" s="5">
        <v>237020000000</v>
      </c>
      <c r="O111" s="5">
        <v>260542000000</v>
      </c>
      <c r="P111" s="5">
        <v>258232000000</v>
      </c>
      <c r="Q111" s="5">
        <v>214721000000</v>
      </c>
      <c r="R111" s="5">
        <v>139914000000</v>
      </c>
      <c r="S111" s="5">
        <v>87491000000</v>
      </c>
      <c r="T111" s="5">
        <v>105885000000</v>
      </c>
      <c r="U111" s="5">
        <v>109227000000</v>
      </c>
      <c r="V111" s="5">
        <v>61905000000</v>
      </c>
      <c r="W111" s="5">
        <v>44361000000</v>
      </c>
      <c r="X111" s="5">
        <v>72968000000</v>
      </c>
      <c r="Y111" s="5">
        <v>47792000000</v>
      </c>
      <c r="Z111" s="5">
        <v>54180000000</v>
      </c>
    </row>
    <row r="112" spans="3:26" ht="15.5" x14ac:dyDescent="0.35">
      <c r="C112" t="s">
        <v>142</v>
      </c>
      <c r="D112" s="5">
        <v>14308356000000</v>
      </c>
      <c r="E112" s="5">
        <v>14819233000000</v>
      </c>
      <c r="F112" s="5">
        <v>14536448000000</v>
      </c>
      <c r="G112" s="5">
        <v>14820634000000</v>
      </c>
      <c r="I112" s="5">
        <v>14819233000000</v>
      </c>
      <c r="J112" s="5">
        <v>14938155000000</v>
      </c>
      <c r="K112" s="5">
        <v>14491639000000</v>
      </c>
      <c r="L112" s="5">
        <v>13173725000000</v>
      </c>
      <c r="M112" s="5">
        <v>8205513000000</v>
      </c>
      <c r="N112" s="5">
        <v>8594377000000</v>
      </c>
      <c r="O112" s="5">
        <v>13009453000000</v>
      </c>
      <c r="P112" s="5">
        <v>12913509000000</v>
      </c>
      <c r="Q112" s="5">
        <v>11579007000000</v>
      </c>
      <c r="R112" s="5">
        <v>8221572000000</v>
      </c>
      <c r="S112" s="5">
        <v>7751311000000</v>
      </c>
      <c r="T112" s="5">
        <v>6056433000000</v>
      </c>
      <c r="U112" s="5">
        <v>4895968000000</v>
      </c>
      <c r="V112" s="5">
        <v>3708642000000</v>
      </c>
      <c r="W112" s="5">
        <v>2938545000000</v>
      </c>
      <c r="X112" s="5">
        <v>1929241000000</v>
      </c>
      <c r="Y112" s="5">
        <v>858810000000</v>
      </c>
      <c r="Z112" s="5">
        <v>2173175000000</v>
      </c>
    </row>
    <row r="113" spans="2:26" ht="15.5" x14ac:dyDescent="0.35">
      <c r="C113" t="s">
        <v>143</v>
      </c>
    </row>
    <row r="114" spans="2:26" ht="15.5" x14ac:dyDescent="0.35">
      <c r="C114" t="s">
        <v>144</v>
      </c>
      <c r="D114" s="5">
        <v>375985000000</v>
      </c>
      <c r="E114" s="5">
        <v>375985000000</v>
      </c>
      <c r="F114" s="5">
        <v>375985000000</v>
      </c>
      <c r="G114" s="5">
        <v>399178000000</v>
      </c>
      <c r="I114" s="5">
        <v>375985000000</v>
      </c>
      <c r="J114" s="5">
        <v>399178000000</v>
      </c>
      <c r="K114" s="5">
        <v>399178000000</v>
      </c>
      <c r="L114" s="5">
        <v>399178000000</v>
      </c>
      <c r="M114" s="5">
        <v>399178000000</v>
      </c>
      <c r="N114" s="5">
        <v>399178000000</v>
      </c>
      <c r="O114" s="5">
        <v>399178000000</v>
      </c>
      <c r="P114" s="5">
        <v>399178000000</v>
      </c>
      <c r="Q114" s="5">
        <v>399178000000</v>
      </c>
      <c r="R114" s="5">
        <v>399178000000</v>
      </c>
      <c r="S114" s="5">
        <v>391490000000</v>
      </c>
      <c r="T114" s="5">
        <v>387484000000</v>
      </c>
      <c r="U114" s="5">
        <v>381654000000</v>
      </c>
      <c r="V114" s="5">
        <v>380170000000</v>
      </c>
      <c r="W114" s="5">
        <v>380170000000</v>
      </c>
      <c r="X114" s="5">
        <v>380170000000</v>
      </c>
      <c r="Y114" s="5">
        <v>380170000000</v>
      </c>
      <c r="Z114" s="5">
        <v>380170000000</v>
      </c>
    </row>
    <row r="115" spans="2:26" ht="15.5" x14ac:dyDescent="0.35">
      <c r="C115" t="s">
        <v>145</v>
      </c>
      <c r="D115" s="5">
        <v>399695000000</v>
      </c>
      <c r="E115" s="5">
        <v>399695000000</v>
      </c>
      <c r="F115" s="5">
        <v>399695000000</v>
      </c>
      <c r="G115" s="5">
        <v>609459000000</v>
      </c>
      <c r="I115" s="5">
        <v>399695000000</v>
      </c>
      <c r="J115" s="5">
        <v>609459000000</v>
      </c>
      <c r="K115" s="5">
        <v>609459000000</v>
      </c>
      <c r="L115" s="5">
        <v>609459000000</v>
      </c>
      <c r="M115" s="5">
        <v>553286000000</v>
      </c>
      <c r="N115" s="5">
        <v>553286000000</v>
      </c>
      <c r="O115" s="5">
        <v>553286000000</v>
      </c>
      <c r="P115" s="5">
        <v>553286000000</v>
      </c>
      <c r="Q115" s="5">
        <v>553286000000</v>
      </c>
      <c r="R115" s="5">
        <v>553286000000</v>
      </c>
      <c r="S115" s="5">
        <v>475176000000</v>
      </c>
      <c r="T115" s="5">
        <v>432918000000</v>
      </c>
      <c r="U115" s="5">
        <v>374108000000</v>
      </c>
      <c r="V115" s="5">
        <v>357906000000</v>
      </c>
      <c r="W115" s="5">
        <v>357906000000</v>
      </c>
      <c r="X115" s="5">
        <v>357906000000</v>
      </c>
      <c r="Y115" s="5">
        <v>357906000000</v>
      </c>
      <c r="Z115" s="5">
        <v>357906000000</v>
      </c>
    </row>
    <row r="116" spans="2:26" ht="15.5" x14ac:dyDescent="0.35">
      <c r="C116" t="s">
        <v>146</v>
      </c>
      <c r="D116" s="5">
        <v>10331067000000</v>
      </c>
      <c r="E116" s="5">
        <v>9976712000000</v>
      </c>
      <c r="F116" s="5">
        <v>10081889000000</v>
      </c>
      <c r="G116" s="5">
        <v>9676894000000</v>
      </c>
      <c r="I116" s="5">
        <v>9976712000000</v>
      </c>
      <c r="J116" s="5">
        <v>9395860000000</v>
      </c>
      <c r="K116" s="5">
        <v>8658215000000</v>
      </c>
      <c r="L116" s="5">
        <v>7916690000000</v>
      </c>
      <c r="M116" s="5">
        <v>6680757000000</v>
      </c>
      <c r="N116" s="5">
        <v>5923573000000</v>
      </c>
      <c r="O116" s="5">
        <v>5522160000000</v>
      </c>
      <c r="P116" s="5">
        <v>5543730000000</v>
      </c>
      <c r="Q116" s="5">
        <v>4315366000000</v>
      </c>
      <c r="R116" s="5">
        <v>3636645000000</v>
      </c>
      <c r="S116" s="5">
        <v>3169585000000</v>
      </c>
      <c r="T116" s="5">
        <v>2816972000000</v>
      </c>
      <c r="U116" s="5">
        <v>2627047000000</v>
      </c>
      <c r="V116" s="5">
        <v>2118428000000</v>
      </c>
      <c r="W116" s="5">
        <v>1628156000000</v>
      </c>
      <c r="X116" s="5">
        <v>1202774000000</v>
      </c>
      <c r="Y116" s="5">
        <v>796094000000</v>
      </c>
      <c r="Z116" s="5">
        <v>619421000000</v>
      </c>
    </row>
    <row r="117" spans="2:26" ht="15.5" x14ac:dyDescent="0.35">
      <c r="C117" t="s">
        <v>147</v>
      </c>
      <c r="D117" s="5">
        <v>130000000000</v>
      </c>
      <c r="E117" s="5">
        <v>130000000000</v>
      </c>
      <c r="F117" s="5">
        <v>130000000000</v>
      </c>
      <c r="G117" s="5">
        <v>130000000000</v>
      </c>
      <c r="I117" s="5">
        <v>130000000000</v>
      </c>
      <c r="J117" s="5">
        <v>125000000000</v>
      </c>
      <c r="K117" s="5">
        <v>120000000000</v>
      </c>
      <c r="L117" s="5">
        <v>115000000000</v>
      </c>
      <c r="M117" s="5">
        <v>110000000000</v>
      </c>
      <c r="N117" s="5">
        <v>105000000000</v>
      </c>
      <c r="O117" s="5">
        <v>100000000000</v>
      </c>
      <c r="P117" s="5">
        <v>86307000000</v>
      </c>
      <c r="Q117" s="5">
        <v>72733000000</v>
      </c>
      <c r="R117" s="5">
        <v>31696000000</v>
      </c>
      <c r="S117" s="5">
        <v>22374000000</v>
      </c>
      <c r="T117" s="5">
        <v>15000000000</v>
      </c>
      <c r="U117" s="5">
        <v>12000000000</v>
      </c>
      <c r="V117" s="5">
        <v>9000000000</v>
      </c>
      <c r="W117" s="5">
        <v>6000000000</v>
      </c>
      <c r="X117" s="5">
        <v>6000000000</v>
      </c>
      <c r="Y117" s="5">
        <v>3000000000</v>
      </c>
    </row>
    <row r="118" spans="2:26" ht="15.5" x14ac:dyDescent="0.35">
      <c r="C118" t="s">
        <v>148</v>
      </c>
      <c r="D118" s="5">
        <v>10201067000000</v>
      </c>
      <c r="E118" s="5">
        <v>9846712000000</v>
      </c>
      <c r="F118" s="5">
        <v>9951889000000</v>
      </c>
      <c r="G118" s="5">
        <v>9546894000000</v>
      </c>
      <c r="I118" s="5">
        <v>9846712000000</v>
      </c>
      <c r="J118" s="5">
        <v>9270860000000</v>
      </c>
      <c r="K118" s="5">
        <v>8538215000000</v>
      </c>
      <c r="L118" s="5">
        <v>7801690000000</v>
      </c>
      <c r="M118" s="5">
        <v>6570757000000</v>
      </c>
      <c r="N118" s="5">
        <v>5818573000000</v>
      </c>
      <c r="O118" s="5">
        <v>5422160000000</v>
      </c>
      <c r="P118" s="5">
        <v>5457423000000</v>
      </c>
      <c r="Q118" s="5">
        <v>4242633000000</v>
      </c>
      <c r="R118" s="5">
        <v>3604949000000</v>
      </c>
      <c r="S118" s="5">
        <v>3147211000000</v>
      </c>
      <c r="T118" s="5">
        <v>2801972000000</v>
      </c>
      <c r="U118" s="5">
        <v>2615047000000</v>
      </c>
      <c r="V118" s="5">
        <v>2109428000000</v>
      </c>
      <c r="W118" s="5">
        <v>1622156000000</v>
      </c>
      <c r="X118" s="5">
        <v>1196774000000</v>
      </c>
      <c r="Y118" s="5">
        <v>793094000000</v>
      </c>
      <c r="Z118" s="5">
        <v>619421000000</v>
      </c>
    </row>
    <row r="119" spans="2:26" ht="15.5" x14ac:dyDescent="0.35">
      <c r="C119" t="s">
        <v>149</v>
      </c>
      <c r="D119" s="5">
        <v>10331067000000</v>
      </c>
      <c r="E119" s="5">
        <v>9976712000000</v>
      </c>
      <c r="F119" s="5">
        <v>10081889000000</v>
      </c>
      <c r="G119" s="5">
        <v>9676894000000</v>
      </c>
      <c r="I119" s="5">
        <v>9976712000000</v>
      </c>
      <c r="J119" s="5">
        <v>9395860000000</v>
      </c>
      <c r="K119" s="5">
        <v>8658215000000</v>
      </c>
      <c r="L119" s="5">
        <v>7916690000000</v>
      </c>
      <c r="M119" s="5">
        <v>6680757000000</v>
      </c>
      <c r="N119" s="5">
        <v>5923573000000</v>
      </c>
      <c r="O119" s="5">
        <v>5522160000000</v>
      </c>
      <c r="P119" s="5">
        <v>5543730000000</v>
      </c>
      <c r="Q119" s="5">
        <v>4315366000000</v>
      </c>
      <c r="R119" s="5">
        <v>3636645000000</v>
      </c>
      <c r="S119" s="5">
        <v>3169585000000</v>
      </c>
      <c r="T119" s="5">
        <v>2816972000000</v>
      </c>
      <c r="U119" s="5">
        <v>2627047000000</v>
      </c>
      <c r="V119" s="5">
        <v>2118428000000</v>
      </c>
      <c r="W119" s="5">
        <v>1628156000000</v>
      </c>
      <c r="X119" s="5">
        <v>1202774000000</v>
      </c>
      <c r="Y119" s="5">
        <v>796094000000</v>
      </c>
      <c r="Z119" s="5">
        <v>619421000000</v>
      </c>
    </row>
    <row r="120" spans="2:26" ht="15.5" x14ac:dyDescent="0.35">
      <c r="C120" t="s">
        <v>150</v>
      </c>
      <c r="D120" s="5">
        <v>331000000</v>
      </c>
      <c r="E120" s="5">
        <v>362000000</v>
      </c>
      <c r="F120" s="5">
        <v>604000000</v>
      </c>
      <c r="G120" s="5">
        <v>492000000</v>
      </c>
      <c r="I120" s="5">
        <v>362000000</v>
      </c>
      <c r="J120" s="5">
        <v>562000000</v>
      </c>
      <c r="K120" s="5">
        <v>698000000</v>
      </c>
      <c r="L120" s="5">
        <v>786000000</v>
      </c>
      <c r="M120" s="5">
        <v>539000000</v>
      </c>
      <c r="N120" s="5">
        <v>4000000</v>
      </c>
      <c r="O120" s="5">
        <v>7000000</v>
      </c>
      <c r="P120" s="5">
        <v>4000000</v>
      </c>
      <c r="Q120" s="5">
        <v>1000000</v>
      </c>
    </row>
    <row r="121" spans="2:26" ht="15.5" x14ac:dyDescent="0.35">
      <c r="C121" t="s">
        <v>9</v>
      </c>
      <c r="D121" s="5">
        <v>10952921000000</v>
      </c>
      <c r="E121" s="5">
        <v>10653291000000</v>
      </c>
      <c r="F121" s="5">
        <v>10892596000000</v>
      </c>
      <c r="G121" s="5">
        <v>10516356000000</v>
      </c>
      <c r="I121" s="5">
        <v>10653291000000</v>
      </c>
      <c r="J121" s="5">
        <v>10181665000000</v>
      </c>
      <c r="K121" s="5">
        <v>9499796000000</v>
      </c>
      <c r="L121" s="5">
        <v>8755909000000</v>
      </c>
      <c r="M121" s="5">
        <v>7430226000000</v>
      </c>
      <c r="N121" s="5">
        <v>6606154000000</v>
      </c>
      <c r="O121" s="5">
        <v>6080180000000</v>
      </c>
      <c r="P121" s="5">
        <v>6203796000000</v>
      </c>
      <c r="Q121" s="5">
        <v>4904266000000</v>
      </c>
      <c r="R121" s="5">
        <v>4254684000000</v>
      </c>
      <c r="S121" s="5">
        <v>4019103000000</v>
      </c>
      <c r="T121" s="5">
        <v>3614270000000</v>
      </c>
      <c r="U121" s="5">
        <v>3397356000000</v>
      </c>
      <c r="V121" s="5">
        <v>2861854000000</v>
      </c>
      <c r="W121" s="5">
        <v>2366232000000</v>
      </c>
      <c r="X121" s="5">
        <v>1940850000000</v>
      </c>
      <c r="Y121" s="5">
        <v>1534170000000</v>
      </c>
      <c r="Z121" s="5">
        <v>1357497000000</v>
      </c>
    </row>
    <row r="122" spans="2:26" ht="15.5" x14ac:dyDescent="0.35">
      <c r="C122" t="s">
        <v>151</v>
      </c>
      <c r="D122" s="5">
        <v>25261277000000</v>
      </c>
      <c r="E122" s="5">
        <v>25472524000000</v>
      </c>
      <c r="F122" s="5">
        <v>25429044000000</v>
      </c>
      <c r="G122" s="5">
        <v>25336990000000</v>
      </c>
      <c r="I122" s="5">
        <v>25472524000000</v>
      </c>
      <c r="J122" s="5">
        <v>25119820000000</v>
      </c>
      <c r="K122" s="5">
        <v>23991435000000</v>
      </c>
      <c r="L122" s="5">
        <v>21929634000000</v>
      </c>
      <c r="M122" s="5">
        <v>15635739000000</v>
      </c>
      <c r="N122" s="5">
        <v>15200531000000</v>
      </c>
      <c r="O122" s="5">
        <v>19089633000000</v>
      </c>
      <c r="P122" s="5">
        <v>19117305000000</v>
      </c>
      <c r="Q122" s="5">
        <v>16483273000000</v>
      </c>
      <c r="R122" s="5">
        <v>12476256000000</v>
      </c>
      <c r="S122" s="5">
        <v>11770414000000</v>
      </c>
      <c r="T122" s="5">
        <v>9670703000000</v>
      </c>
      <c r="U122" s="5">
        <v>8293324000000</v>
      </c>
      <c r="V122" s="5">
        <v>6570496000000</v>
      </c>
      <c r="W122" s="5">
        <v>5304777000000</v>
      </c>
      <c r="X122" s="5">
        <v>3870091000000</v>
      </c>
      <c r="Y122" s="5">
        <v>2392980000000</v>
      </c>
      <c r="Z122" s="5">
        <v>3530672000000</v>
      </c>
    </row>
    <row r="123" spans="2:26" ht="15.5" x14ac:dyDescent="0.35">
      <c r="C123" t="s">
        <v>152</v>
      </c>
      <c r="D123" s="5">
        <v>15039383620</v>
      </c>
      <c r="E123" s="5">
        <v>15039383620</v>
      </c>
      <c r="F123" s="5">
        <v>15039383620</v>
      </c>
      <c r="G123" s="5">
        <v>15967115620</v>
      </c>
      <c r="I123" s="5">
        <v>15039383620</v>
      </c>
      <c r="J123" s="5">
        <v>15967115620</v>
      </c>
      <c r="K123" s="5">
        <v>15967115620</v>
      </c>
      <c r="L123" s="5">
        <v>15967115620</v>
      </c>
      <c r="M123" s="5">
        <v>15967115620</v>
      </c>
      <c r="N123" s="5">
        <v>15967115620</v>
      </c>
      <c r="O123" s="5">
        <v>15967115620</v>
      </c>
      <c r="P123" s="5">
        <v>15967115620</v>
      </c>
      <c r="Q123" s="5">
        <v>15967115620</v>
      </c>
      <c r="R123" s="5">
        <v>1596711562</v>
      </c>
      <c r="S123" s="5">
        <v>1565959562</v>
      </c>
      <c r="T123" s="5">
        <v>1549934562</v>
      </c>
      <c r="U123" s="5">
        <v>1526614562</v>
      </c>
      <c r="V123" s="5">
        <v>1520678562</v>
      </c>
      <c r="W123" s="5">
        <v>760339281</v>
      </c>
      <c r="X123" s="5">
        <v>760339281</v>
      </c>
      <c r="Y123" s="5">
        <v>760339281</v>
      </c>
      <c r="Z123" s="5">
        <v>760339281</v>
      </c>
    </row>
    <row r="125" spans="2:26" ht="15.5" x14ac:dyDescent="0.35">
      <c r="B125" t="s">
        <v>153</v>
      </c>
      <c r="C125" t="s">
        <v>154</v>
      </c>
      <c r="D125" s="5">
        <v>256284000000</v>
      </c>
      <c r="E125" s="5">
        <v>601544000000</v>
      </c>
      <c r="F125" s="5">
        <v>699735000000</v>
      </c>
      <c r="G125" s="5">
        <v>491636000000</v>
      </c>
      <c r="I125" s="5">
        <v>1413431000000</v>
      </c>
      <c r="J125" s="5">
        <v>489540000000</v>
      </c>
      <c r="K125" s="5">
        <v>276677000000</v>
      </c>
      <c r="L125" s="5">
        <v>-3506504000000</v>
      </c>
      <c r="M125" s="5">
        <v>542471000000</v>
      </c>
      <c r="N125" s="5">
        <v>4746298000000</v>
      </c>
      <c r="O125" s="5">
        <v>1199944000000</v>
      </c>
      <c r="P125" s="5">
        <v>-366540000000</v>
      </c>
      <c r="Q125" s="5">
        <v>-2335063000000</v>
      </c>
      <c r="R125" s="5">
        <v>231682000000</v>
      </c>
      <c r="S125" s="5">
        <v>148341000000</v>
      </c>
      <c r="T125" s="5">
        <v>-657449000000</v>
      </c>
      <c r="U125" s="5">
        <v>-1323548000000</v>
      </c>
      <c r="V125" s="5">
        <v>-1204854000000</v>
      </c>
      <c r="W125" s="5">
        <v>-1424647000000</v>
      </c>
      <c r="X125" s="5">
        <v>-601650000000</v>
      </c>
      <c r="Y125" s="5">
        <v>1347523000000</v>
      </c>
      <c r="Z125" s="5">
        <v>-50728000000</v>
      </c>
    </row>
    <row r="126" spans="2:26" ht="15.5" x14ac:dyDescent="0.35">
      <c r="C126" t="s">
        <v>1049</v>
      </c>
    </row>
    <row r="127" spans="2:26" ht="15.5" x14ac:dyDescent="0.35">
      <c r="C127" t="s">
        <v>2406</v>
      </c>
      <c r="W127" s="5">
        <v>-4654691000000</v>
      </c>
    </row>
    <row r="128" spans="2:26" ht="15.5" x14ac:dyDescent="0.35">
      <c r="C128" t="s">
        <v>2407</v>
      </c>
      <c r="W128" s="5">
        <v>-1087067000000</v>
      </c>
    </row>
    <row r="129" spans="3:26" ht="15.5" x14ac:dyDescent="0.35">
      <c r="C129" t="s">
        <v>2408</v>
      </c>
      <c r="D129" s="5">
        <v>6472662000000</v>
      </c>
      <c r="E129" s="5">
        <v>6731110000000</v>
      </c>
      <c r="F129" s="5">
        <v>6574644000000</v>
      </c>
      <c r="G129" s="5">
        <v>6181478000000</v>
      </c>
      <c r="I129" s="5">
        <v>25714692000000</v>
      </c>
      <c r="J129" s="5">
        <v>25051961000000</v>
      </c>
      <c r="K129" s="5">
        <v>24472851000000</v>
      </c>
      <c r="L129" s="5">
        <v>22232359000000</v>
      </c>
      <c r="M129" s="5">
        <v>16391349000000</v>
      </c>
      <c r="N129" s="5">
        <v>15917286000000</v>
      </c>
      <c r="O129" s="5">
        <v>20435526000000</v>
      </c>
      <c r="P129" s="5">
        <v>18663015000000</v>
      </c>
      <c r="Q129" s="5">
        <v>15051927000000</v>
      </c>
      <c r="R129" s="5">
        <v>12304611000000</v>
      </c>
      <c r="S129" s="5">
        <v>11520772000000</v>
      </c>
      <c r="T129" s="5">
        <v>9610426000000</v>
      </c>
      <c r="U129" s="5">
        <v>8143990000000</v>
      </c>
      <c r="V129" s="5">
        <v>6332715000000</v>
      </c>
      <c r="W129" s="5">
        <v>4810149000000</v>
      </c>
      <c r="X129" s="5">
        <v>3712134000000</v>
      </c>
      <c r="Y129" s="5">
        <v>3405888000000</v>
      </c>
      <c r="Z129" s="5">
        <v>3209581000000</v>
      </c>
    </row>
    <row r="130" spans="3:26" ht="15.5" x14ac:dyDescent="0.35">
      <c r="C130" t="s">
        <v>2409</v>
      </c>
      <c r="R130" s="5">
        <v>-1463067000000</v>
      </c>
      <c r="S130" s="5">
        <v>-1960608000000</v>
      </c>
      <c r="T130" s="5">
        <v>-1418832000000</v>
      </c>
      <c r="U130" s="5">
        <v>-1349969000000</v>
      </c>
      <c r="V130" s="5">
        <v>-545992000000</v>
      </c>
    </row>
    <row r="131" spans="3:26" ht="15.5" x14ac:dyDescent="0.35">
      <c r="C131" t="s">
        <v>2410</v>
      </c>
      <c r="Q131" s="5">
        <v>28153000000</v>
      </c>
    </row>
    <row r="132" spans="3:26" ht="15.5" x14ac:dyDescent="0.35">
      <c r="C132" t="s">
        <v>760</v>
      </c>
      <c r="D132" s="5">
        <v>8175000000</v>
      </c>
      <c r="E132" s="5">
        <v>12273000000</v>
      </c>
      <c r="F132" s="5">
        <v>10593000000</v>
      </c>
      <c r="G132" s="5">
        <v>11484000000</v>
      </c>
      <c r="I132" s="5">
        <v>43505000000</v>
      </c>
      <c r="J132" s="5">
        <v>55459000000</v>
      </c>
      <c r="K132" s="5">
        <v>80744000000</v>
      </c>
      <c r="L132" s="5">
        <v>24211000000</v>
      </c>
      <c r="M132" s="5">
        <v>37052000000</v>
      </c>
      <c r="N132" s="5">
        <v>50081000000</v>
      </c>
      <c r="O132" s="5">
        <v>52906000000</v>
      </c>
      <c r="P132" s="5">
        <v>19639000000</v>
      </c>
      <c r="Q132" s="5">
        <v>7107000000</v>
      </c>
      <c r="R132" s="5">
        <v>26899000000</v>
      </c>
      <c r="S132" s="5">
        <v>30591000000</v>
      </c>
      <c r="T132" s="5">
        <v>10316000000</v>
      </c>
      <c r="U132" s="5">
        <v>8072000000</v>
      </c>
      <c r="V132" s="5">
        <v>5763000000</v>
      </c>
      <c r="W132" s="5">
        <v>1025000000</v>
      </c>
      <c r="X132" s="5">
        <v>12584000000</v>
      </c>
      <c r="Y132" s="5">
        <v>29465000000</v>
      </c>
      <c r="Z132" s="5">
        <v>14751000000</v>
      </c>
    </row>
    <row r="133" spans="3:26" ht="15.5" x14ac:dyDescent="0.35">
      <c r="C133" t="s">
        <v>2411</v>
      </c>
      <c r="F133" s="5">
        <v>54967000000</v>
      </c>
      <c r="G133" s="5">
        <v>50957000000</v>
      </c>
      <c r="Q133" s="5">
        <v>108764000000</v>
      </c>
      <c r="R133" s="5">
        <v>801404000000</v>
      </c>
      <c r="S133" s="5">
        <v>611223000000</v>
      </c>
      <c r="T133" s="5">
        <v>453720000000</v>
      </c>
      <c r="U133" s="5">
        <v>379120000000</v>
      </c>
      <c r="V133" s="5">
        <v>368565000000</v>
      </c>
      <c r="X133" s="5">
        <v>249223000000</v>
      </c>
      <c r="Y133" s="5">
        <v>212806000000</v>
      </c>
      <c r="Z133" s="5">
        <v>165995000000</v>
      </c>
    </row>
    <row r="134" spans="3:26" ht="15.5" x14ac:dyDescent="0.35">
      <c r="C134" t="s">
        <v>2412</v>
      </c>
      <c r="W134" s="5">
        <v>113036000000</v>
      </c>
    </row>
    <row r="135" spans="3:26" ht="15.5" x14ac:dyDescent="0.35">
      <c r="C135" t="s">
        <v>2413</v>
      </c>
      <c r="W135" s="5">
        <v>77364000000</v>
      </c>
    </row>
    <row r="136" spans="3:26" ht="15.5" x14ac:dyDescent="0.35">
      <c r="C136" t="s">
        <v>2414</v>
      </c>
      <c r="W136" s="5">
        <v>69826000000</v>
      </c>
    </row>
    <row r="137" spans="3:26" ht="15.5" x14ac:dyDescent="0.35">
      <c r="C137" t="s">
        <v>353</v>
      </c>
      <c r="D137" s="5">
        <v>57612000000</v>
      </c>
      <c r="E137" s="5">
        <v>65862000000</v>
      </c>
      <c r="I137" s="5">
        <v>235318000000</v>
      </c>
      <c r="J137" s="5">
        <v>245843000000</v>
      </c>
      <c r="K137" s="5">
        <v>212989000000</v>
      </c>
      <c r="L137" s="5">
        <v>258829000000</v>
      </c>
      <c r="M137" s="5">
        <v>259852000000</v>
      </c>
      <c r="N137" s="5">
        <v>245586000000</v>
      </c>
      <c r="O137" s="5">
        <v>193443000000</v>
      </c>
      <c r="P137" s="5">
        <v>120925000000</v>
      </c>
      <c r="W137" s="5">
        <v>19320000000</v>
      </c>
    </row>
    <row r="138" spans="3:26" ht="15.5" x14ac:dyDescent="0.35">
      <c r="C138" t="s">
        <v>2415</v>
      </c>
      <c r="D138" s="5">
        <v>57612000000</v>
      </c>
      <c r="E138" s="5">
        <v>65862000000</v>
      </c>
      <c r="F138" s="5">
        <v>54967000000</v>
      </c>
      <c r="G138" s="5">
        <v>50957000000</v>
      </c>
      <c r="I138" s="5">
        <v>235318000000</v>
      </c>
      <c r="J138" s="5">
        <v>245843000000</v>
      </c>
      <c r="K138" s="5">
        <v>212989000000</v>
      </c>
      <c r="L138" s="5">
        <v>258829000000</v>
      </c>
      <c r="M138" s="5">
        <v>259852000000</v>
      </c>
      <c r="N138" s="5">
        <v>245586000000</v>
      </c>
      <c r="O138" s="5">
        <v>193443000000</v>
      </c>
      <c r="P138" s="5">
        <v>120925000000</v>
      </c>
      <c r="Q138" s="5">
        <v>108764000000</v>
      </c>
      <c r="R138" s="5">
        <v>801404000000</v>
      </c>
      <c r="S138" s="5">
        <v>611223000000</v>
      </c>
      <c r="T138" s="5">
        <v>453720000000</v>
      </c>
      <c r="U138" s="5">
        <v>379120000000</v>
      </c>
      <c r="V138" s="5">
        <v>368565000000</v>
      </c>
      <c r="W138" s="5">
        <v>279546000000</v>
      </c>
      <c r="X138" s="5">
        <v>249223000000</v>
      </c>
      <c r="Y138" s="5">
        <v>212806000000</v>
      </c>
      <c r="Z138" s="5">
        <v>165995000000</v>
      </c>
    </row>
    <row r="139" spans="3:26" ht="15.5" x14ac:dyDescent="0.35">
      <c r="C139" t="s">
        <v>2416</v>
      </c>
      <c r="D139" s="5">
        <v>-521814000000</v>
      </c>
      <c r="E139" s="5">
        <v>-463625000000</v>
      </c>
      <c r="F139" s="5">
        <v>-393008000000</v>
      </c>
      <c r="G139" s="5">
        <v>-307397000000</v>
      </c>
      <c r="I139" s="5">
        <v>-1408874000000</v>
      </c>
      <c r="J139" s="5">
        <v>-569884000000</v>
      </c>
      <c r="K139" s="5">
        <v>-255576000000</v>
      </c>
      <c r="L139" s="5">
        <v>-47050000000</v>
      </c>
      <c r="M139" s="5">
        <v>-213668000000</v>
      </c>
      <c r="N139" s="5">
        <v>-468964000000</v>
      </c>
      <c r="O139" s="5">
        <v>-561507000000</v>
      </c>
      <c r="P139" s="5">
        <v>-380657000000</v>
      </c>
      <c r="Q139" s="5">
        <v>-991151000000</v>
      </c>
    </row>
    <row r="140" spans="3:26" ht="15.5" x14ac:dyDescent="0.35">
      <c r="C140" t="s">
        <v>2417</v>
      </c>
      <c r="D140" s="5">
        <v>-275721000000</v>
      </c>
      <c r="E140" s="5">
        <v>-277959000000</v>
      </c>
      <c r="F140" s="5">
        <v>-276474000000</v>
      </c>
      <c r="G140" s="5">
        <v>-282842000000</v>
      </c>
      <c r="I140" s="5">
        <v>-1096881000000</v>
      </c>
      <c r="J140" s="5">
        <v>-986943000000</v>
      </c>
      <c r="K140" s="5">
        <v>-964384000000</v>
      </c>
      <c r="L140" s="5">
        <v>-629813000000</v>
      </c>
      <c r="M140" s="5">
        <v>-599853000000</v>
      </c>
      <c r="N140" s="5">
        <v>-945887000000</v>
      </c>
      <c r="O140" s="5">
        <v>-1079123000000</v>
      </c>
      <c r="P140" s="5">
        <v>-1077455000000</v>
      </c>
      <c r="Q140" s="5">
        <v>-980143000000</v>
      </c>
      <c r="R140" s="5">
        <v>-971494000000</v>
      </c>
      <c r="S140" s="5">
        <v>-718526000000</v>
      </c>
      <c r="T140" s="5">
        <v>-505328000000</v>
      </c>
      <c r="U140" s="5">
        <v>-414180000000</v>
      </c>
      <c r="V140" s="5">
        <v>-348002000000</v>
      </c>
    </row>
    <row r="141" spans="3:26" ht="15.5" x14ac:dyDescent="0.35">
      <c r="C141" t="s">
        <v>477</v>
      </c>
    </row>
    <row r="142" spans="3:26" ht="15.5" x14ac:dyDescent="0.35">
      <c r="C142" t="s">
        <v>2418</v>
      </c>
      <c r="W142" s="5">
        <v>-180929000000</v>
      </c>
    </row>
    <row r="143" spans="3:26" ht="15.5" x14ac:dyDescent="0.35">
      <c r="C143" t="s">
        <v>1371</v>
      </c>
      <c r="W143" s="5">
        <v>-24543000000</v>
      </c>
    </row>
    <row r="144" spans="3:26" ht="15.5" x14ac:dyDescent="0.35">
      <c r="C144" t="s">
        <v>2419</v>
      </c>
    </row>
    <row r="145" spans="3:26" ht="15.5" x14ac:dyDescent="0.35">
      <c r="C145" t="s">
        <v>2420</v>
      </c>
      <c r="W145" s="5">
        <v>-69680000000</v>
      </c>
    </row>
    <row r="146" spans="3:26" ht="15.5" x14ac:dyDescent="0.35">
      <c r="C146" t="s">
        <v>2421</v>
      </c>
    </row>
    <row r="147" spans="3:26" ht="15.5" x14ac:dyDescent="0.35">
      <c r="C147" t="s">
        <v>2422</v>
      </c>
      <c r="W147" s="5">
        <v>-241000000</v>
      </c>
    </row>
    <row r="148" spans="3:26" ht="15.5" x14ac:dyDescent="0.35">
      <c r="C148" t="s">
        <v>2423</v>
      </c>
      <c r="W148" s="5">
        <v>-275393000000</v>
      </c>
    </row>
    <row r="149" spans="3:26" ht="15.5" x14ac:dyDescent="0.35">
      <c r="C149" t="s">
        <v>2424</v>
      </c>
      <c r="W149" s="5">
        <v>-1511000000</v>
      </c>
    </row>
    <row r="150" spans="3:26" ht="15.5" x14ac:dyDescent="0.35">
      <c r="C150" t="s">
        <v>2425</v>
      </c>
      <c r="D150" s="5">
        <v>-275721000000</v>
      </c>
      <c r="E150" s="5">
        <v>-277959000000</v>
      </c>
      <c r="F150" s="5">
        <v>-276474000000</v>
      </c>
      <c r="G150" s="5">
        <v>-282842000000</v>
      </c>
      <c r="I150" s="5">
        <v>-1096881000000</v>
      </c>
      <c r="J150" s="5">
        <v>-986943000000</v>
      </c>
      <c r="K150" s="5">
        <v>-964384000000</v>
      </c>
      <c r="L150" s="5">
        <v>-629813000000</v>
      </c>
      <c r="M150" s="5">
        <v>-599853000000</v>
      </c>
      <c r="N150" s="5">
        <v>-945887000000</v>
      </c>
      <c r="O150" s="5">
        <v>-1079123000000</v>
      </c>
      <c r="P150" s="5">
        <v>-1077455000000</v>
      </c>
      <c r="Q150" s="5">
        <v>-980143000000</v>
      </c>
      <c r="R150" s="5">
        <v>-971494000000</v>
      </c>
      <c r="S150" s="5">
        <v>-718526000000</v>
      </c>
      <c r="T150" s="5">
        <v>-505328000000</v>
      </c>
      <c r="U150" s="5">
        <v>-414180000000</v>
      </c>
      <c r="V150" s="5">
        <v>-348002000000</v>
      </c>
      <c r="W150" s="5">
        <v>-276904000000</v>
      </c>
    </row>
    <row r="151" spans="3:26" ht="15.5" x14ac:dyDescent="0.35">
      <c r="C151" t="s">
        <v>417</v>
      </c>
      <c r="D151" s="5">
        <v>-630976000000</v>
      </c>
      <c r="E151" s="5">
        <v>-520942000000</v>
      </c>
      <c r="F151" s="5">
        <v>-509432000000</v>
      </c>
      <c r="G151" s="5">
        <v>-577395000000</v>
      </c>
      <c r="I151" s="5">
        <v>-2203421000000</v>
      </c>
      <c r="J151" s="5">
        <v>-2228661000000</v>
      </c>
      <c r="K151" s="5">
        <v>-2223972000000</v>
      </c>
      <c r="L151" s="5">
        <v>-1757063000000</v>
      </c>
      <c r="M151" s="5">
        <v>-1422126000000</v>
      </c>
      <c r="N151" s="5">
        <v>-1640023000000</v>
      </c>
      <c r="O151" s="5">
        <v>-1728866000000</v>
      </c>
      <c r="P151" s="5">
        <v>-1456141000000</v>
      </c>
      <c r="Q151" s="5">
        <v>-1208183000000</v>
      </c>
      <c r="R151" s="5">
        <v>-997747000000</v>
      </c>
      <c r="S151" s="5">
        <v>-1082388000000</v>
      </c>
      <c r="T151" s="5">
        <v>-753268000000</v>
      </c>
      <c r="U151" s="5">
        <v>-651824000000</v>
      </c>
      <c r="V151" s="5">
        <v>-454480000000</v>
      </c>
      <c r="W151" s="5">
        <v>-405010000000</v>
      </c>
      <c r="X151" s="5">
        <v>-318878000000</v>
      </c>
      <c r="Y151" s="5">
        <v>-227011000000</v>
      </c>
      <c r="Z151" s="5">
        <v>-211525000000</v>
      </c>
    </row>
    <row r="152" spans="3:26" ht="15.5" x14ac:dyDescent="0.35">
      <c r="C152" t="s">
        <v>2426</v>
      </c>
      <c r="D152" s="5">
        <v>-5531129000000</v>
      </c>
      <c r="E152" s="5">
        <v>-5593298000000</v>
      </c>
      <c r="F152" s="5">
        <v>-5567560000000</v>
      </c>
      <c r="G152" s="5">
        <v>-5137604000000</v>
      </c>
      <c r="I152" s="5">
        <v>-22497270000000</v>
      </c>
      <c r="J152" s="5">
        <v>-22058860000000</v>
      </c>
      <c r="K152" s="5">
        <v>-21292704000000</v>
      </c>
      <c r="L152" s="5">
        <v>-23346729000000</v>
      </c>
      <c r="M152" s="5">
        <v>-13672271000000</v>
      </c>
      <c r="N152" s="5">
        <v>-7606145000000</v>
      </c>
      <c r="O152" s="5">
        <v>-15896368000000</v>
      </c>
      <c r="P152" s="5">
        <v>-16372413000000</v>
      </c>
      <c r="Q152" s="5">
        <v>-14340836000000</v>
      </c>
      <c r="R152" s="5">
        <v>-10742821000000</v>
      </c>
      <c r="S152" s="5">
        <v>-10057695000000</v>
      </c>
      <c r="T152" s="5">
        <v>-9295421000000</v>
      </c>
      <c r="U152" s="5">
        <v>-8652383000000</v>
      </c>
      <c r="V152" s="5">
        <v>-6992682000000</v>
      </c>
      <c r="X152" s="5">
        <v>-4154659000000</v>
      </c>
      <c r="Y152" s="5">
        <v>-1972058000000</v>
      </c>
      <c r="Z152" s="5">
        <v>-3119763000000</v>
      </c>
    </row>
    <row r="153" spans="3:26" ht="15.5" x14ac:dyDescent="0.35">
      <c r="C153" t="s">
        <v>1524</v>
      </c>
      <c r="D153" s="5">
        <v>-5531129000000</v>
      </c>
      <c r="E153" s="5">
        <v>-5593298000000</v>
      </c>
      <c r="F153" s="5">
        <v>-5567560000000</v>
      </c>
      <c r="G153" s="5">
        <v>-5137604000000</v>
      </c>
      <c r="I153" s="5">
        <v>-22497270000000</v>
      </c>
      <c r="J153" s="5">
        <v>-22058860000000</v>
      </c>
      <c r="K153" s="5">
        <v>-21292704000000</v>
      </c>
      <c r="L153" s="5">
        <v>-23346729000000</v>
      </c>
      <c r="M153" s="5">
        <v>-13672271000000</v>
      </c>
      <c r="N153" s="5">
        <v>-7606145000000</v>
      </c>
      <c r="O153" s="5">
        <v>-15896368000000</v>
      </c>
      <c r="P153" s="5">
        <v>-16372413000000</v>
      </c>
      <c r="Q153" s="5">
        <v>-14340836000000</v>
      </c>
      <c r="R153" s="5">
        <v>-10742821000000</v>
      </c>
      <c r="S153" s="5">
        <v>-10057695000000</v>
      </c>
      <c r="T153" s="5">
        <v>-9295421000000</v>
      </c>
      <c r="U153" s="5">
        <v>-8652383000000</v>
      </c>
      <c r="V153" s="5">
        <v>-6992682000000</v>
      </c>
      <c r="W153" s="5">
        <v>-5741758000000</v>
      </c>
      <c r="X153" s="5">
        <v>-4154659000000</v>
      </c>
      <c r="Y153" s="5">
        <v>-1972058000000</v>
      </c>
      <c r="Z153" s="5">
        <v>-3119763000000</v>
      </c>
    </row>
    <row r="154" spans="3:26" ht="15.5" x14ac:dyDescent="0.35">
      <c r="C154" t="s">
        <v>946</v>
      </c>
      <c r="N154" s="5">
        <v>-571827000000</v>
      </c>
      <c r="O154" s="5">
        <v>-423878000000</v>
      </c>
    </row>
    <row r="155" spans="3:26" ht="15.5" x14ac:dyDescent="0.35">
      <c r="C155" t="s">
        <v>312</v>
      </c>
      <c r="W155" s="5">
        <v>9225000000</v>
      </c>
    </row>
    <row r="156" spans="3:26" ht="15.5" x14ac:dyDescent="0.35">
      <c r="C156" t="s">
        <v>607</v>
      </c>
      <c r="D156" s="5">
        <v>-98214000000</v>
      </c>
      <c r="E156" s="5">
        <v>-85359000000</v>
      </c>
      <c r="F156" s="5">
        <v>-47117000000</v>
      </c>
      <c r="G156" s="5">
        <v>-145888000000</v>
      </c>
      <c r="I156" s="5">
        <v>-380024000000</v>
      </c>
      <c r="J156" s="5">
        <v>-320195000000</v>
      </c>
      <c r="K156" s="5">
        <v>-400126000000</v>
      </c>
      <c r="L156" s="5">
        <v>-346829000000</v>
      </c>
      <c r="M156" s="5">
        <v>-237864000000</v>
      </c>
      <c r="N156" s="5">
        <v>-233809000000</v>
      </c>
      <c r="O156" s="5">
        <v>-394488000000</v>
      </c>
      <c r="P156" s="5">
        <v>-423896000000</v>
      </c>
      <c r="Q156" s="5">
        <v>-289763000000</v>
      </c>
      <c r="R156" s="5">
        <v>-189170000000</v>
      </c>
      <c r="S156" s="5">
        <v>-155636000000</v>
      </c>
      <c r="T156" s="5">
        <v>-177894000000</v>
      </c>
      <c r="U156" s="5">
        <v>-136343000000</v>
      </c>
      <c r="V156" s="5">
        <v>-116733000000</v>
      </c>
      <c r="W156" s="5">
        <v>-100920000000</v>
      </c>
      <c r="X156" s="5">
        <v>-102054000000</v>
      </c>
      <c r="Y156" s="5">
        <v>-101567000000</v>
      </c>
      <c r="Z156" s="5">
        <v>-109767000000</v>
      </c>
    </row>
    <row r="157" spans="3:26" ht="15.5" x14ac:dyDescent="0.35">
      <c r="C157" t="s">
        <v>161</v>
      </c>
      <c r="D157" s="5">
        <v>-542014000000</v>
      </c>
      <c r="E157" s="5">
        <v>-446645000000</v>
      </c>
      <c r="F157" s="5">
        <v>-472039000000</v>
      </c>
      <c r="G157" s="5">
        <v>-486584000000</v>
      </c>
      <c r="I157" s="5">
        <v>-1331758000000</v>
      </c>
      <c r="J157" s="5">
        <v>-509833000000</v>
      </c>
      <c r="K157" s="5">
        <v>724816000000</v>
      </c>
      <c r="L157" s="5">
        <v>3848776000000</v>
      </c>
      <c r="M157" s="5">
        <v>-879824000000</v>
      </c>
      <c r="N157" s="5">
        <v>-3907342000000</v>
      </c>
      <c r="O157" s="5">
        <v>-1206476000000</v>
      </c>
      <c r="P157" s="5">
        <v>1054934000000</v>
      </c>
      <c r="Q157" s="5">
        <v>2578259000000</v>
      </c>
      <c r="R157" s="5">
        <v>-793089000000</v>
      </c>
      <c r="S157" s="5">
        <v>415081000000</v>
      </c>
      <c r="T157" s="5">
        <v>809916000000</v>
      </c>
      <c r="U157" s="5">
        <v>1528846000000</v>
      </c>
      <c r="V157" s="5">
        <v>1269548000000</v>
      </c>
      <c r="W157" s="5">
        <v>1397617000000</v>
      </c>
      <c r="X157" s="5">
        <v>873877000000</v>
      </c>
      <c r="Y157" s="5">
        <v>-1479024000000</v>
      </c>
      <c r="Z157" s="5">
        <v>270953000000</v>
      </c>
    </row>
    <row r="158" spans="3:26" ht="15.5" x14ac:dyDescent="0.35">
      <c r="C158" t="s">
        <v>162</v>
      </c>
      <c r="D158" s="5">
        <v>-30672000000</v>
      </c>
      <c r="E158" s="5">
        <v>-29510000000</v>
      </c>
      <c r="F158" s="5">
        <v>-55022000000</v>
      </c>
      <c r="G158" s="5">
        <v>-27881000000</v>
      </c>
      <c r="I158" s="5">
        <v>-143587000000</v>
      </c>
      <c r="J158" s="5">
        <v>-105240000000</v>
      </c>
      <c r="K158" s="5">
        <v>-335089000000</v>
      </c>
      <c r="L158" s="5">
        <v>-238199000000</v>
      </c>
      <c r="M158" s="5">
        <v>-108156000000</v>
      </c>
      <c r="N158" s="5">
        <v>-84297000000</v>
      </c>
      <c r="O158" s="5">
        <v>-88683000000</v>
      </c>
      <c r="P158" s="5">
        <v>-158350000000</v>
      </c>
      <c r="Q158" s="5">
        <v>-183381000000</v>
      </c>
      <c r="R158" s="5">
        <v>-50438000000</v>
      </c>
      <c r="S158" s="5">
        <v>-75869000000</v>
      </c>
      <c r="T158" s="5">
        <v>-87549000000</v>
      </c>
      <c r="U158" s="5">
        <v>-149433000000</v>
      </c>
      <c r="V158" s="5">
        <v>-62493000000</v>
      </c>
      <c r="W158" s="5">
        <v>-140753000000</v>
      </c>
      <c r="X158" s="5">
        <v>-103507000000</v>
      </c>
      <c r="Y158" s="5">
        <v>-11501000000</v>
      </c>
      <c r="Z158" s="5">
        <v>-26028000000</v>
      </c>
    </row>
    <row r="159" spans="3:26" ht="15.5" x14ac:dyDescent="0.35">
      <c r="C159" t="s">
        <v>954</v>
      </c>
      <c r="V159" s="5">
        <v>64000000000</v>
      </c>
    </row>
    <row r="160" spans="3:26" ht="15.5" x14ac:dyDescent="0.35">
      <c r="C160" t="s">
        <v>2427</v>
      </c>
      <c r="W160" s="5">
        <v>-64000000000</v>
      </c>
    </row>
    <row r="161" spans="3:26" ht="15.5" x14ac:dyDescent="0.35">
      <c r="C161" t="s">
        <v>545</v>
      </c>
      <c r="D161" s="5">
        <v>8162000000</v>
      </c>
      <c r="E161" s="5">
        <v>8891000000</v>
      </c>
      <c r="F161" s="5">
        <v>6091000000</v>
      </c>
      <c r="G161" s="5">
        <v>5248000000</v>
      </c>
      <c r="I161" s="5">
        <v>28519000000</v>
      </c>
      <c r="J161" s="5">
        <v>40231000000</v>
      </c>
      <c r="K161" s="5">
        <v>27380000000</v>
      </c>
      <c r="L161" s="5">
        <v>31632000000</v>
      </c>
      <c r="M161" s="5">
        <v>17476000000</v>
      </c>
      <c r="N161" s="5">
        <v>20044000000</v>
      </c>
      <c r="O161" s="5">
        <v>22507000000</v>
      </c>
      <c r="P161" s="5">
        <v>20465000000</v>
      </c>
      <c r="Q161" s="5">
        <v>28431000000</v>
      </c>
      <c r="R161" s="5">
        <v>11823000000</v>
      </c>
      <c r="S161" s="5">
        <v>11048000000</v>
      </c>
      <c r="T161" s="5">
        <v>23764000000</v>
      </c>
      <c r="U161" s="5">
        <v>3157000000</v>
      </c>
      <c r="V161" s="5">
        <v>5161000000</v>
      </c>
      <c r="W161" s="5">
        <v>5935000000</v>
      </c>
      <c r="X161" s="5">
        <v>1519000000</v>
      </c>
      <c r="Y161" s="5">
        <v>1276000000</v>
      </c>
      <c r="Z161" s="5">
        <v>1165000000</v>
      </c>
    </row>
    <row r="162" spans="3:26" ht="15.5" x14ac:dyDescent="0.35">
      <c r="C162" t="s">
        <v>2428</v>
      </c>
      <c r="D162" s="5">
        <v>-2134000000</v>
      </c>
      <c r="E162" s="5">
        <v>-8329000000</v>
      </c>
      <c r="F162" s="5">
        <v>-689000000</v>
      </c>
      <c r="G162" s="5">
        <v>-1165000000</v>
      </c>
      <c r="I162" s="5">
        <v>-15089000000</v>
      </c>
      <c r="J162" s="5">
        <v>-23253000000</v>
      </c>
      <c r="K162" s="5">
        <v>-169526000000</v>
      </c>
      <c r="L162" s="5">
        <v>-105798000000</v>
      </c>
      <c r="M162" s="5">
        <v>-26186000000</v>
      </c>
      <c r="N162" s="5">
        <v>-20719000000</v>
      </c>
      <c r="O162" s="5">
        <v>-6313000000</v>
      </c>
      <c r="P162" s="5">
        <v>-20296000000</v>
      </c>
      <c r="Q162" s="5">
        <v>-7425000000</v>
      </c>
      <c r="R162" s="5">
        <v>-5636000000</v>
      </c>
    </row>
    <row r="163" spans="3:26" ht="15.5" x14ac:dyDescent="0.35">
      <c r="C163" t="s">
        <v>2429</v>
      </c>
      <c r="D163" s="5">
        <v>-6049000000</v>
      </c>
      <c r="E163" s="5">
        <v>-4917000000</v>
      </c>
      <c r="F163" s="5">
        <v>-3826000000</v>
      </c>
      <c r="G163" s="5">
        <v>-7844000000</v>
      </c>
      <c r="I163" s="5">
        <v>-24436000000</v>
      </c>
      <c r="J163" s="5">
        <v>-24706000000</v>
      </c>
    </row>
    <row r="164" spans="3:26" ht="15.5" x14ac:dyDescent="0.35">
      <c r="C164" t="s">
        <v>1288</v>
      </c>
      <c r="Q164" s="5">
        <v>-81055000000</v>
      </c>
    </row>
    <row r="165" spans="3:26" ht="15.5" x14ac:dyDescent="0.35">
      <c r="C165" t="s">
        <v>2430</v>
      </c>
    </row>
    <row r="166" spans="3:26" ht="15.5" x14ac:dyDescent="0.35">
      <c r="C166" t="s">
        <v>163</v>
      </c>
      <c r="D166" s="5">
        <v>-30651000000</v>
      </c>
      <c r="E166" s="5">
        <v>-25155000000</v>
      </c>
      <c r="F166" s="5">
        <v>-56598000000</v>
      </c>
      <c r="G166" s="5">
        <v>-24120000000</v>
      </c>
      <c r="I166" s="5">
        <v>-132581000000</v>
      </c>
      <c r="J166" s="5">
        <v>-97512000000</v>
      </c>
      <c r="K166" s="5">
        <v>-192943000000</v>
      </c>
      <c r="L166" s="5">
        <v>-164033000000</v>
      </c>
      <c r="M166" s="5">
        <v>-99446000000</v>
      </c>
      <c r="N166" s="5">
        <v>-83622000000</v>
      </c>
      <c r="O166" s="5">
        <v>-104877000000</v>
      </c>
      <c r="P166" s="5">
        <v>-158519000000</v>
      </c>
      <c r="Q166" s="5">
        <v>-123332000000</v>
      </c>
      <c r="R166" s="5">
        <v>-56625000000</v>
      </c>
      <c r="S166" s="5">
        <v>-86917000000</v>
      </c>
      <c r="T166" s="5">
        <v>-111313000000</v>
      </c>
      <c r="U166" s="5">
        <v>-152590000000</v>
      </c>
      <c r="V166" s="5">
        <v>-131654000000</v>
      </c>
      <c r="W166" s="5">
        <v>-82688000000</v>
      </c>
      <c r="X166" s="5">
        <v>-105026000000</v>
      </c>
      <c r="Y166" s="5">
        <v>-12777000000</v>
      </c>
      <c r="Z166" s="5">
        <v>-27193000000</v>
      </c>
    </row>
    <row r="167" spans="3:26" ht="15.5" x14ac:dyDescent="0.35">
      <c r="C167" t="s">
        <v>175</v>
      </c>
      <c r="D167" s="5">
        <v>-542014000000</v>
      </c>
      <c r="E167" s="5">
        <v>-446645000000</v>
      </c>
      <c r="F167" s="5">
        <v>-472039000000</v>
      </c>
      <c r="G167" s="5">
        <v>-486584000000</v>
      </c>
      <c r="I167" s="5">
        <v>-1331758000000</v>
      </c>
      <c r="J167" s="5">
        <v>-509833000000</v>
      </c>
      <c r="K167" s="5">
        <v>724816000000</v>
      </c>
      <c r="L167" s="5">
        <v>3848776000000</v>
      </c>
      <c r="M167" s="5">
        <v>-879824000000</v>
      </c>
      <c r="N167" s="5">
        <v>-3907342000000</v>
      </c>
      <c r="O167" s="5">
        <v>-1206476000000</v>
      </c>
      <c r="P167" s="5">
        <v>1054934000000</v>
      </c>
      <c r="Q167" s="5">
        <v>2578259000000</v>
      </c>
      <c r="R167" s="5">
        <v>-793089000000</v>
      </c>
      <c r="S167" s="5">
        <v>415081000000</v>
      </c>
      <c r="T167" s="5">
        <v>809916000000</v>
      </c>
      <c r="U167" s="5">
        <v>1528846000000</v>
      </c>
      <c r="V167" s="5">
        <v>1269548000000</v>
      </c>
      <c r="W167" s="5">
        <v>1397617000000</v>
      </c>
      <c r="X167" s="5">
        <v>873877000000</v>
      </c>
      <c r="Y167" s="5">
        <v>-1479024000000</v>
      </c>
      <c r="Z167" s="5">
        <v>270953000000</v>
      </c>
    </row>
    <row r="168" spans="3:26" ht="15.5" x14ac:dyDescent="0.35">
      <c r="C168" t="s">
        <v>444</v>
      </c>
    </row>
    <row r="169" spans="3:26" ht="15.5" x14ac:dyDescent="0.35">
      <c r="C169" t="s">
        <v>1438</v>
      </c>
      <c r="D169" s="5">
        <v>-2598921000000</v>
      </c>
      <c r="E169" s="5">
        <v>-2264135000000</v>
      </c>
      <c r="F169" s="5">
        <v>-1902277000000</v>
      </c>
      <c r="G169" s="5">
        <v>-2632030000000</v>
      </c>
      <c r="I169" s="5">
        <v>-9488311000000</v>
      </c>
      <c r="J169" s="5">
        <v>-8160516000000</v>
      </c>
      <c r="K169" s="5">
        <v>-6506468000000</v>
      </c>
      <c r="L169" s="5">
        <v>-4982868000000</v>
      </c>
      <c r="M169" s="5">
        <v>-4313356000000</v>
      </c>
      <c r="N169" s="5">
        <v>-6528124000000</v>
      </c>
      <c r="O169" s="5">
        <v>-4956902000000</v>
      </c>
      <c r="P169" s="5">
        <v>-5931898000000</v>
      </c>
      <c r="Q169" s="5">
        <v>-5866460000000</v>
      </c>
      <c r="R169" s="5">
        <v>-5252307000000</v>
      </c>
      <c r="S169" s="5">
        <v>-2886898000000</v>
      </c>
      <c r="T169" s="5">
        <v>-2319709000000</v>
      </c>
      <c r="U169" s="5">
        <v>-2521692000000</v>
      </c>
      <c r="V169" s="5">
        <v>-1539994000000</v>
      </c>
      <c r="X169" s="5">
        <v>-734041000000</v>
      </c>
      <c r="Y169" s="5">
        <v>-1068706000000</v>
      </c>
      <c r="Z169" s="5">
        <v>-802237000000</v>
      </c>
    </row>
    <row r="170" spans="3:26" ht="15.5" x14ac:dyDescent="0.35">
      <c r="C170" t="s">
        <v>2431</v>
      </c>
      <c r="W170" s="5">
        <v>-362406000000</v>
      </c>
    </row>
    <row r="171" spans="3:26" ht="15.5" x14ac:dyDescent="0.35">
      <c r="C171" t="s">
        <v>2432</v>
      </c>
      <c r="W171" s="5">
        <v>-18056000000</v>
      </c>
    </row>
    <row r="172" spans="3:26" ht="15.5" x14ac:dyDescent="0.35">
      <c r="C172" t="s">
        <v>2433</v>
      </c>
      <c r="W172" s="5">
        <v>-33220000000</v>
      </c>
    </row>
    <row r="173" spans="3:26" ht="15.5" x14ac:dyDescent="0.35">
      <c r="C173" t="s">
        <v>2434</v>
      </c>
    </row>
    <row r="174" spans="3:26" ht="15.5" x14ac:dyDescent="0.35">
      <c r="C174" t="s">
        <v>2435</v>
      </c>
    </row>
    <row r="175" spans="3:26" ht="15.5" x14ac:dyDescent="0.35">
      <c r="C175" t="s">
        <v>2436</v>
      </c>
      <c r="W175" s="5">
        <v>-207660000000</v>
      </c>
    </row>
    <row r="176" spans="3:26" ht="15.5" x14ac:dyDescent="0.35">
      <c r="C176" t="s">
        <v>2437</v>
      </c>
    </row>
    <row r="177" spans="3:26" ht="15.5" x14ac:dyDescent="0.35">
      <c r="C177" t="s">
        <v>2438</v>
      </c>
      <c r="W177" s="5">
        <v>100000000000</v>
      </c>
    </row>
    <row r="178" spans="3:26" ht="15.5" x14ac:dyDescent="0.35">
      <c r="C178" t="s">
        <v>2439</v>
      </c>
    </row>
    <row r="179" spans="3:26" ht="15.5" x14ac:dyDescent="0.35">
      <c r="C179" t="s">
        <v>2440</v>
      </c>
      <c r="W179" s="5">
        <v>-116099000000</v>
      </c>
    </row>
    <row r="180" spans="3:26" ht="15.5" x14ac:dyDescent="0.35">
      <c r="C180" t="s">
        <v>2441</v>
      </c>
      <c r="W180" s="5">
        <v>-36111000000</v>
      </c>
    </row>
    <row r="181" spans="3:26" ht="15.5" x14ac:dyDescent="0.35">
      <c r="C181" t="s">
        <v>2442</v>
      </c>
    </row>
    <row r="182" spans="3:26" ht="15.5" x14ac:dyDescent="0.35">
      <c r="C182" t="s">
        <v>2443</v>
      </c>
      <c r="W182" s="5">
        <v>-9091000000</v>
      </c>
    </row>
    <row r="183" spans="3:26" ht="15.5" x14ac:dyDescent="0.35">
      <c r="C183" t="s">
        <v>2444</v>
      </c>
      <c r="W183" s="5">
        <v>-28974000000</v>
      </c>
    </row>
    <row r="184" spans="3:26" ht="15.5" x14ac:dyDescent="0.35">
      <c r="C184" t="s">
        <v>2445</v>
      </c>
      <c r="W184" s="5">
        <v>-2376000000</v>
      </c>
    </row>
    <row r="185" spans="3:26" ht="15.5" x14ac:dyDescent="0.35">
      <c r="C185" t="s">
        <v>2446</v>
      </c>
      <c r="W185" s="5">
        <v>-32637000000</v>
      </c>
    </row>
    <row r="186" spans="3:26" ht="15.5" x14ac:dyDescent="0.35">
      <c r="C186" t="s">
        <v>2447</v>
      </c>
      <c r="W186" s="5">
        <v>-50000000000</v>
      </c>
    </row>
    <row r="187" spans="3:26" ht="15.5" x14ac:dyDescent="0.35">
      <c r="C187" t="s">
        <v>2448</v>
      </c>
      <c r="W187" s="5">
        <v>-16667000000</v>
      </c>
    </row>
    <row r="188" spans="3:26" ht="15.5" x14ac:dyDescent="0.35">
      <c r="C188" t="s">
        <v>2449</v>
      </c>
    </row>
    <row r="189" spans="3:26" ht="15.5" x14ac:dyDescent="0.35">
      <c r="C189" t="s">
        <v>2450</v>
      </c>
      <c r="W189" s="5">
        <v>-38099000000</v>
      </c>
    </row>
    <row r="190" spans="3:26" ht="15.5" x14ac:dyDescent="0.35">
      <c r="C190" t="s">
        <v>1430</v>
      </c>
      <c r="D190" s="5">
        <v>-2598921000000</v>
      </c>
      <c r="E190" s="5">
        <v>-2264135000000</v>
      </c>
      <c r="F190" s="5">
        <v>-1902277000000</v>
      </c>
      <c r="G190" s="5">
        <v>-2632030000000</v>
      </c>
      <c r="I190" s="5">
        <v>-9488311000000</v>
      </c>
      <c r="J190" s="5">
        <v>-8160516000000</v>
      </c>
      <c r="K190" s="5">
        <v>-6506468000000</v>
      </c>
      <c r="L190" s="5">
        <v>-4982868000000</v>
      </c>
      <c r="M190" s="5">
        <v>-4313356000000</v>
      </c>
      <c r="N190" s="5">
        <v>-6528124000000</v>
      </c>
      <c r="O190" s="5">
        <v>-4956902000000</v>
      </c>
      <c r="P190" s="5">
        <v>-5931898000000</v>
      </c>
      <c r="Q190" s="5">
        <v>-5866460000000</v>
      </c>
      <c r="R190" s="5">
        <v>-5252307000000</v>
      </c>
      <c r="S190" s="5">
        <v>-2886898000000</v>
      </c>
      <c r="T190" s="5">
        <v>-2319709000000</v>
      </c>
      <c r="U190" s="5">
        <v>-2521692000000</v>
      </c>
      <c r="V190" s="5">
        <v>-1539994000000</v>
      </c>
      <c r="W190" s="5">
        <v>-1127014000000</v>
      </c>
      <c r="X190" s="5">
        <v>-734041000000</v>
      </c>
      <c r="Y190" s="5">
        <v>-1068706000000</v>
      </c>
      <c r="Z190" s="5">
        <v>-802237000000</v>
      </c>
    </row>
    <row r="191" spans="3:26" ht="15.5" x14ac:dyDescent="0.35">
      <c r="C191" t="s">
        <v>2451</v>
      </c>
    </row>
    <row r="192" spans="3:26" ht="15.5" x14ac:dyDescent="0.35">
      <c r="C192" t="s">
        <v>2452</v>
      </c>
    </row>
    <row r="193" spans="3:24" ht="15.5" x14ac:dyDescent="0.35">
      <c r="C193" t="s">
        <v>2453</v>
      </c>
      <c r="R193" s="5">
        <v>-1463067000000</v>
      </c>
      <c r="S193" s="5">
        <v>-1960608000000</v>
      </c>
      <c r="T193" s="5">
        <v>-1418832000000</v>
      </c>
      <c r="U193" s="5">
        <v>-1349969000000</v>
      </c>
      <c r="V193" s="5">
        <v>-545992000000</v>
      </c>
    </row>
    <row r="194" spans="3:24" ht="15.5" x14ac:dyDescent="0.35">
      <c r="C194" t="s">
        <v>2454</v>
      </c>
      <c r="P194" s="5">
        <v>-121000000</v>
      </c>
      <c r="Q194" s="5">
        <v>-26013000000</v>
      </c>
      <c r="R194" s="5">
        <v>-178051000000</v>
      </c>
      <c r="S194" s="5">
        <v>-578854000000</v>
      </c>
      <c r="T194" s="5">
        <v>-722577000000</v>
      </c>
      <c r="U194" s="5">
        <v>-264954000000</v>
      </c>
      <c r="V194" s="5">
        <v>-197151000000</v>
      </c>
    </row>
    <row r="195" spans="3:24" ht="15.5" x14ac:dyDescent="0.35">
      <c r="C195" t="s">
        <v>2455</v>
      </c>
    </row>
    <row r="196" spans="3:24" ht="15.5" x14ac:dyDescent="0.35">
      <c r="C196" t="s">
        <v>2456</v>
      </c>
    </row>
    <row r="197" spans="3:24" ht="15.5" x14ac:dyDescent="0.35">
      <c r="C197" t="s">
        <v>2457</v>
      </c>
    </row>
    <row r="198" spans="3:24" ht="15.5" x14ac:dyDescent="0.35">
      <c r="C198" t="s">
        <v>2458</v>
      </c>
    </row>
    <row r="199" spans="3:24" ht="15.5" x14ac:dyDescent="0.35">
      <c r="C199" t="s">
        <v>2459</v>
      </c>
    </row>
    <row r="200" spans="3:24" ht="15.5" x14ac:dyDescent="0.35">
      <c r="C200" t="s">
        <v>2460</v>
      </c>
      <c r="P200" s="5">
        <v>-121000000</v>
      </c>
      <c r="Q200" s="5">
        <v>-26013000000</v>
      </c>
      <c r="R200" s="5">
        <v>-178051000000</v>
      </c>
      <c r="S200" s="5">
        <v>-578854000000</v>
      </c>
      <c r="T200" s="5">
        <v>-722577000000</v>
      </c>
      <c r="U200" s="5">
        <v>-264954000000</v>
      </c>
      <c r="V200" s="5">
        <v>-197151000000</v>
      </c>
    </row>
    <row r="201" spans="3:24" ht="15.5" x14ac:dyDescent="0.35">
      <c r="C201" t="s">
        <v>2461</v>
      </c>
      <c r="M201" s="5">
        <v>1600000000000</v>
      </c>
      <c r="N201" s="5">
        <v>832000000000</v>
      </c>
      <c r="O201" s="5">
        <v>1000000000000</v>
      </c>
      <c r="P201" s="5">
        <v>2905000000000</v>
      </c>
      <c r="Q201" s="5">
        <v>1835000000000</v>
      </c>
      <c r="R201" s="5">
        <v>2000000000000</v>
      </c>
      <c r="S201" s="5">
        <v>1255000000000</v>
      </c>
      <c r="T201" s="5">
        <v>630000000000</v>
      </c>
      <c r="U201" s="5">
        <v>621311000000</v>
      </c>
      <c r="V201" s="5">
        <v>794643000000</v>
      </c>
    </row>
    <row r="202" spans="3:24" ht="15.5" x14ac:dyDescent="0.35">
      <c r="C202" t="s">
        <v>2462</v>
      </c>
      <c r="M202" s="5">
        <v>1600000000000</v>
      </c>
      <c r="N202" s="5">
        <v>832000000000</v>
      </c>
      <c r="O202" s="5">
        <v>1000000000000</v>
      </c>
      <c r="P202" s="5">
        <v>2905000000000</v>
      </c>
      <c r="Q202" s="5">
        <v>1835000000000</v>
      </c>
      <c r="R202" s="5">
        <v>2000000000000</v>
      </c>
      <c r="S202" s="5">
        <v>1255000000000</v>
      </c>
      <c r="T202" s="5">
        <v>630000000000</v>
      </c>
      <c r="U202" s="5">
        <v>621311000000</v>
      </c>
      <c r="V202" s="5">
        <v>794643000000</v>
      </c>
    </row>
    <row r="203" spans="3:24" ht="15.5" x14ac:dyDescent="0.35">
      <c r="C203" t="s">
        <v>2463</v>
      </c>
      <c r="F203" s="5">
        <v>150000000</v>
      </c>
      <c r="I203" s="5">
        <v>150000000</v>
      </c>
      <c r="L203" s="5">
        <v>250000000</v>
      </c>
      <c r="M203" s="5">
        <v>490000000</v>
      </c>
      <c r="O203" s="5">
        <v>6000000</v>
      </c>
      <c r="P203" s="5">
        <v>3000000</v>
      </c>
      <c r="Q203" s="5">
        <v>1000000</v>
      </c>
    </row>
    <row r="204" spans="3:24" ht="15.5" x14ac:dyDescent="0.35">
      <c r="C204" t="s">
        <v>2464</v>
      </c>
      <c r="W204" s="5">
        <v>415804000000</v>
      </c>
      <c r="X204" s="5">
        <v>160000000000</v>
      </c>
    </row>
    <row r="205" spans="3:24" ht="15.5" x14ac:dyDescent="0.35">
      <c r="C205" t="s">
        <v>2465</v>
      </c>
    </row>
    <row r="206" spans="3:24" ht="15.5" x14ac:dyDescent="0.35">
      <c r="C206" t="s">
        <v>1150</v>
      </c>
      <c r="G206" s="5">
        <v>1000000000000</v>
      </c>
      <c r="I206" s="5">
        <v>1000000000000</v>
      </c>
      <c r="J206" s="5">
        <v>600000000000</v>
      </c>
      <c r="K206" s="5">
        <v>3800000000000</v>
      </c>
    </row>
    <row r="207" spans="3:24" ht="15.5" x14ac:dyDescent="0.35">
      <c r="C207" t="s">
        <v>2466</v>
      </c>
      <c r="R207" s="5">
        <v>67808000000</v>
      </c>
      <c r="S207" s="5">
        <v>35335000000</v>
      </c>
      <c r="T207" s="5">
        <v>48972000000</v>
      </c>
      <c r="U207" s="5">
        <v>12465000000</v>
      </c>
    </row>
    <row r="208" spans="3:24" ht="15.5" x14ac:dyDescent="0.35">
      <c r="C208" t="s">
        <v>2467</v>
      </c>
    </row>
    <row r="209" spans="3:26" ht="15.5" x14ac:dyDescent="0.35">
      <c r="C209" t="s">
        <v>446</v>
      </c>
      <c r="D209" s="5">
        <v>2389003000000</v>
      </c>
      <c r="E209" s="5">
        <v>2568960000000</v>
      </c>
      <c r="F209" s="5">
        <v>1445811000000</v>
      </c>
      <c r="G209" s="5">
        <v>3011706000000</v>
      </c>
      <c r="I209" s="5">
        <v>10016856000000</v>
      </c>
      <c r="J209" s="5">
        <v>10864849000000</v>
      </c>
      <c r="K209" s="5">
        <v>8788647000000</v>
      </c>
      <c r="L209" s="5">
        <v>10327481000000</v>
      </c>
      <c r="M209" s="5">
        <v>5895641000000</v>
      </c>
      <c r="N209" s="5">
        <v>4413355000000</v>
      </c>
      <c r="O209" s="5">
        <v>6925681000000</v>
      </c>
      <c r="P209" s="5">
        <v>8843383000000</v>
      </c>
      <c r="Q209" s="5">
        <v>9871521000000</v>
      </c>
      <c r="R209" s="5">
        <v>7439839000000</v>
      </c>
      <c r="S209" s="5">
        <v>7554006000000</v>
      </c>
      <c r="T209" s="5">
        <v>5927309000000</v>
      </c>
      <c r="U209" s="5">
        <v>5962461000000</v>
      </c>
      <c r="V209" s="5">
        <v>3707685000000</v>
      </c>
      <c r="W209" s="5">
        <v>2993746000000</v>
      </c>
      <c r="X209" s="5">
        <v>2016868000000</v>
      </c>
      <c r="Y209" s="5">
        <v>243568000000</v>
      </c>
      <c r="Z209" s="5">
        <v>1804088000000</v>
      </c>
    </row>
    <row r="210" spans="3:26" ht="15.5" x14ac:dyDescent="0.35">
      <c r="C210" t="s">
        <v>447</v>
      </c>
    </row>
    <row r="211" spans="3:26" ht="15.5" x14ac:dyDescent="0.35">
      <c r="C211" t="s">
        <v>2468</v>
      </c>
      <c r="W211" s="5">
        <v>-6429000000</v>
      </c>
    </row>
    <row r="212" spans="3:26" ht="15.5" x14ac:dyDescent="0.35">
      <c r="C212" t="s">
        <v>2469</v>
      </c>
      <c r="W212" s="5">
        <v>-16667000000</v>
      </c>
    </row>
    <row r="213" spans="3:26" ht="15.5" x14ac:dyDescent="0.35">
      <c r="C213" t="s">
        <v>2470</v>
      </c>
    </row>
    <row r="214" spans="3:26" ht="15.5" x14ac:dyDescent="0.35">
      <c r="C214" t="s">
        <v>2471</v>
      </c>
    </row>
    <row r="215" spans="3:26" ht="15.5" x14ac:dyDescent="0.35">
      <c r="C215" t="s">
        <v>2472</v>
      </c>
    </row>
    <row r="216" spans="3:26" ht="15.5" x14ac:dyDescent="0.35">
      <c r="C216" t="s">
        <v>450</v>
      </c>
      <c r="D216" s="5">
        <v>-2598921000000</v>
      </c>
      <c r="E216" s="5">
        <v>-2264135000000</v>
      </c>
      <c r="F216" s="5">
        <v>-1902277000000</v>
      </c>
      <c r="G216" s="5">
        <v>-2632030000000</v>
      </c>
      <c r="I216" s="5">
        <v>-9488311000000</v>
      </c>
      <c r="J216" s="5">
        <v>-8160516000000</v>
      </c>
      <c r="K216" s="5">
        <v>-6506468000000</v>
      </c>
      <c r="L216" s="5">
        <v>-4982868000000</v>
      </c>
      <c r="M216" s="5">
        <v>-4313356000000</v>
      </c>
      <c r="N216" s="5">
        <v>-6528124000000</v>
      </c>
      <c r="O216" s="5">
        <v>-4956902000000</v>
      </c>
      <c r="P216" s="5">
        <v>-5932019000000</v>
      </c>
      <c r="Q216" s="5">
        <v>-5892473000000</v>
      </c>
      <c r="R216" s="5">
        <v>-6893425000000</v>
      </c>
      <c r="S216" s="5">
        <v>-5426360000000</v>
      </c>
      <c r="T216" s="5">
        <v>-4461118000000</v>
      </c>
      <c r="U216" s="5">
        <v>-4136615000000</v>
      </c>
      <c r="V216" s="5">
        <v>-2283137000000</v>
      </c>
      <c r="W216" s="5">
        <v>-1127014000000</v>
      </c>
      <c r="X216" s="5">
        <v>-734041000000</v>
      </c>
      <c r="Y216" s="5">
        <v>-1068706000000</v>
      </c>
      <c r="Z216" s="5">
        <v>-802237000000</v>
      </c>
    </row>
    <row r="217" spans="3:26" ht="15.5" x14ac:dyDescent="0.35">
      <c r="C217" t="s">
        <v>2473</v>
      </c>
      <c r="W217" s="5">
        <v>-374115000000</v>
      </c>
      <c r="X217" s="5">
        <v>-161700000000</v>
      </c>
      <c r="Y217" s="5">
        <v>-359059000000</v>
      </c>
      <c r="Z217" s="5">
        <v>-411933000000</v>
      </c>
    </row>
    <row r="218" spans="3:26" ht="15.5" x14ac:dyDescent="0.35">
      <c r="C218" t="s">
        <v>448</v>
      </c>
      <c r="X218" s="5">
        <v>-144215000000</v>
      </c>
      <c r="Y218" s="5">
        <v>-128359000000</v>
      </c>
      <c r="Z218" s="5">
        <v>-181704000000</v>
      </c>
    </row>
    <row r="219" spans="3:26" ht="15.5" x14ac:dyDescent="0.35">
      <c r="C219" t="s">
        <v>2474</v>
      </c>
      <c r="D219" s="5">
        <v>-256000000000</v>
      </c>
      <c r="E219" s="5">
        <v>-100000000000</v>
      </c>
      <c r="G219" s="5">
        <v>-385000000000</v>
      </c>
      <c r="I219" s="5">
        <v>-712000000000</v>
      </c>
      <c r="J219" s="5">
        <v>-2387000000000</v>
      </c>
      <c r="K219" s="5">
        <v>-655000000000</v>
      </c>
      <c r="L219" s="5">
        <v>-910000000000</v>
      </c>
      <c r="M219" s="5">
        <v>-2088000000000</v>
      </c>
      <c r="N219" s="5">
        <v>-1613000000000</v>
      </c>
      <c r="O219" s="5">
        <v>-2442000000000</v>
      </c>
      <c r="P219" s="5">
        <v>-1617000000000</v>
      </c>
      <c r="Q219" s="5">
        <v>-892000000000</v>
      </c>
      <c r="R219" s="5">
        <v>-710000000000</v>
      </c>
      <c r="S219" s="5">
        <v>-1195000000000</v>
      </c>
      <c r="T219" s="5">
        <v>-463000000000</v>
      </c>
      <c r="U219" s="5">
        <v>-297000000000</v>
      </c>
      <c r="V219" s="5">
        <v>-155000000000</v>
      </c>
      <c r="W219" s="5">
        <v>-95000000000</v>
      </c>
      <c r="Y219" s="5">
        <v>-105500000000</v>
      </c>
    </row>
    <row r="220" spans="3:26" ht="15.5" x14ac:dyDescent="0.35">
      <c r="C220" t="s">
        <v>1652</v>
      </c>
      <c r="Y220" s="5">
        <v>-94500000000</v>
      </c>
    </row>
    <row r="221" spans="3:26" ht="15.5" x14ac:dyDescent="0.35">
      <c r="C221" t="s">
        <v>2475</v>
      </c>
      <c r="R221" s="5">
        <v>-50329000000</v>
      </c>
    </row>
    <row r="222" spans="3:26" ht="15.5" x14ac:dyDescent="0.35">
      <c r="C222" t="s">
        <v>2476</v>
      </c>
      <c r="L222" s="5">
        <v>-15090000000</v>
      </c>
    </row>
    <row r="223" spans="3:26" ht="15.5" x14ac:dyDescent="0.35">
      <c r="C223" t="s">
        <v>1028</v>
      </c>
      <c r="E223" s="5">
        <v>-519729000000</v>
      </c>
      <c r="G223" s="5">
        <v>-481260000000</v>
      </c>
      <c r="I223" s="5">
        <v>-1000989000000</v>
      </c>
      <c r="J223" s="5">
        <v>-827166000000</v>
      </c>
      <c r="K223" s="5">
        <v>-902363000000</v>
      </c>
      <c r="L223" s="5">
        <v>-570747000000</v>
      </c>
      <c r="M223" s="5">
        <v>-374109000000</v>
      </c>
      <c r="N223" s="5">
        <v>-179573000000</v>
      </c>
      <c r="O223" s="5">
        <v>-733255000000</v>
      </c>
      <c r="P223" s="5">
        <v>-239430000000</v>
      </c>
      <c r="Q223" s="5">
        <v>-508789000000</v>
      </c>
      <c r="R223" s="5">
        <v>-331058000000</v>
      </c>
      <c r="S223" s="5">
        <v>-513521000000</v>
      </c>
      <c r="T223" s="5">
        <v>-193275000000</v>
      </c>
      <c r="X223" s="5">
        <v>-102388000000</v>
      </c>
      <c r="Y223" s="5">
        <v>-81331000000</v>
      </c>
      <c r="Z223" s="5">
        <v>-77533000000</v>
      </c>
    </row>
    <row r="224" spans="3:26" ht="15.5" x14ac:dyDescent="0.35">
      <c r="C224" t="s">
        <v>2477</v>
      </c>
      <c r="D224" s="5">
        <v>-76096000000</v>
      </c>
      <c r="E224" s="5">
        <v>-131741000000</v>
      </c>
      <c r="F224" s="5">
        <v>-15573000000</v>
      </c>
      <c r="I224" s="5">
        <v>-147314000000</v>
      </c>
      <c r="R224" s="5">
        <v>-248116000000</v>
      </c>
      <c r="S224" s="5">
        <v>-4044000000</v>
      </c>
    </row>
    <row r="225" spans="2:26" ht="15.5" x14ac:dyDescent="0.35">
      <c r="C225" t="s">
        <v>2478</v>
      </c>
      <c r="X225" s="5">
        <v>-1593000000</v>
      </c>
      <c r="Z225" s="5">
        <v>-22000000</v>
      </c>
    </row>
    <row r="226" spans="2:26" ht="15.5" x14ac:dyDescent="0.35">
      <c r="C226" t="s">
        <v>2479</v>
      </c>
      <c r="X226" s="5">
        <v>946000000</v>
      </c>
      <c r="Y226" s="5">
        <v>114863000000</v>
      </c>
      <c r="Z226" s="5">
        <v>-59706000000</v>
      </c>
    </row>
    <row r="227" spans="2:26" ht="15.5" x14ac:dyDescent="0.35">
      <c r="C227" t="s">
        <v>186</v>
      </c>
      <c r="D227" s="5">
        <v>-316402000000</v>
      </c>
      <c r="E227" s="5">
        <v>125389000000</v>
      </c>
      <c r="F227" s="5">
        <v>172674000000</v>
      </c>
      <c r="G227" s="5">
        <v>-22829000000</v>
      </c>
      <c r="I227" s="5">
        <v>-61914000000</v>
      </c>
      <c r="J227" s="5">
        <v>-125533000000</v>
      </c>
      <c r="K227" s="5">
        <v>666404000000</v>
      </c>
      <c r="L227" s="5">
        <v>104073000000</v>
      </c>
      <c r="M227" s="5">
        <v>-445509000000</v>
      </c>
      <c r="N227" s="5">
        <v>754659000000</v>
      </c>
      <c r="O227" s="5">
        <v>-95215000000</v>
      </c>
      <c r="P227" s="5">
        <v>530044000000</v>
      </c>
      <c r="Q227" s="5">
        <v>59815000000</v>
      </c>
      <c r="R227" s="5">
        <v>-611845000000</v>
      </c>
      <c r="S227" s="5">
        <v>487553000000</v>
      </c>
      <c r="T227" s="5">
        <v>64918000000</v>
      </c>
      <c r="U227" s="5">
        <v>55865000000</v>
      </c>
      <c r="V227" s="5">
        <v>2201000000</v>
      </c>
      <c r="W227" s="5">
        <v>-167783000000</v>
      </c>
      <c r="X227" s="5">
        <v>168720000000</v>
      </c>
      <c r="Y227" s="5">
        <v>-143002000000</v>
      </c>
      <c r="Z227" s="5">
        <v>194197000000</v>
      </c>
    </row>
    <row r="228" spans="2:26" ht="15.5" x14ac:dyDescent="0.35">
      <c r="C228" t="s">
        <v>188</v>
      </c>
      <c r="D228" s="5">
        <v>1552212000000</v>
      </c>
      <c r="I228" s="5">
        <v>1614126000000</v>
      </c>
      <c r="J228" s="5">
        <v>1739659000000</v>
      </c>
      <c r="K228" s="5">
        <v>1073255000000</v>
      </c>
      <c r="L228" s="5">
        <v>969182000000</v>
      </c>
      <c r="M228" s="5">
        <v>1414691000000</v>
      </c>
      <c r="N228" s="5">
        <v>660032000000</v>
      </c>
      <c r="O228" s="5">
        <v>755247000000</v>
      </c>
      <c r="P228" s="5">
        <v>225203000000</v>
      </c>
      <c r="Q228" s="5">
        <v>165388000000</v>
      </c>
      <c r="R228" s="5">
        <v>777233000000</v>
      </c>
      <c r="S228" s="5">
        <v>289680000000</v>
      </c>
      <c r="T228" s="5">
        <v>224762000000</v>
      </c>
      <c r="U228" s="5">
        <v>168897000000</v>
      </c>
      <c r="V228" s="5">
        <v>166696000000</v>
      </c>
      <c r="W228" s="5">
        <v>334479000000</v>
      </c>
      <c r="X228" s="5">
        <v>165759000000</v>
      </c>
      <c r="Y228" s="5">
        <v>315083000000</v>
      </c>
      <c r="Z228" s="5">
        <v>108687000000</v>
      </c>
    </row>
    <row r="229" spans="2:26" ht="15.5" x14ac:dyDescent="0.35">
      <c r="C229" t="s">
        <v>187</v>
      </c>
      <c r="Y229" s="5">
        <v>-6322000000</v>
      </c>
      <c r="Z229" s="5">
        <v>12199000000</v>
      </c>
    </row>
    <row r="230" spans="2:26" ht="15.5" x14ac:dyDescent="0.35">
      <c r="C230" t="s">
        <v>189</v>
      </c>
      <c r="D230" s="5">
        <v>1235810000000</v>
      </c>
      <c r="E230" s="5">
        <v>125389000000</v>
      </c>
      <c r="F230" s="5">
        <v>172674000000</v>
      </c>
      <c r="G230" s="5">
        <v>-22829000000</v>
      </c>
      <c r="I230" s="5">
        <v>1552212000000</v>
      </c>
      <c r="J230" s="5">
        <v>1614126000000</v>
      </c>
      <c r="K230" s="5">
        <v>1739659000000</v>
      </c>
      <c r="L230" s="5">
        <v>1073255000000</v>
      </c>
      <c r="M230" s="5">
        <v>969182000000</v>
      </c>
      <c r="N230" s="5">
        <v>1414691000000</v>
      </c>
      <c r="O230" s="5">
        <v>660032000000</v>
      </c>
      <c r="P230" s="5">
        <v>755247000000</v>
      </c>
      <c r="Q230" s="5">
        <v>225203000000</v>
      </c>
      <c r="R230" s="5">
        <v>165388000000</v>
      </c>
      <c r="S230" s="5">
        <v>777233000000</v>
      </c>
      <c r="T230" s="5">
        <v>289680000000</v>
      </c>
      <c r="U230" s="5">
        <v>224762000000</v>
      </c>
      <c r="V230" s="5">
        <v>168897000000</v>
      </c>
      <c r="W230" s="5">
        <v>166696000000</v>
      </c>
      <c r="X230" s="5">
        <v>334479000000</v>
      </c>
      <c r="Y230" s="5">
        <v>165759000000</v>
      </c>
      <c r="Z230" s="5">
        <v>315083000000</v>
      </c>
    </row>
    <row r="232" spans="2:26" ht="15.5" x14ac:dyDescent="0.35">
      <c r="B232" t="s">
        <v>190</v>
      </c>
      <c r="C232" t="s">
        <v>11</v>
      </c>
      <c r="D232" s="5">
        <v>15040000000</v>
      </c>
      <c r="E232" s="5">
        <v>15040000000</v>
      </c>
      <c r="F232" s="5">
        <v>15040000000</v>
      </c>
      <c r="G232" s="5">
        <v>15970000000</v>
      </c>
      <c r="I232" s="5">
        <v>15040000000</v>
      </c>
      <c r="J232" s="5">
        <v>15970000000</v>
      </c>
      <c r="K232" s="5">
        <v>15970000000</v>
      </c>
      <c r="L232" s="5">
        <v>15970000000</v>
      </c>
      <c r="M232" s="5">
        <v>15970000000</v>
      </c>
      <c r="N232" s="5">
        <v>15970000000</v>
      </c>
      <c r="O232" s="5">
        <v>15970000000</v>
      </c>
      <c r="P232" s="5">
        <v>15970000000</v>
      </c>
      <c r="Q232" s="5">
        <v>15970000000</v>
      </c>
      <c r="R232" s="5">
        <v>1600000000</v>
      </c>
      <c r="S232" s="5">
        <v>1570000000</v>
      </c>
      <c r="T232" s="5">
        <v>1550000000</v>
      </c>
      <c r="U232" s="5">
        <v>1530000000</v>
      </c>
      <c r="V232" s="5">
        <v>1520000000</v>
      </c>
      <c r="W232" s="5">
        <v>760000000</v>
      </c>
      <c r="X232" s="5">
        <v>760000000</v>
      </c>
      <c r="Y232" s="5">
        <v>760000000</v>
      </c>
      <c r="Z232" s="5">
        <v>760000000</v>
      </c>
    </row>
    <row r="233" spans="2:26" ht="15.5" x14ac:dyDescent="0.35">
      <c r="C233" t="s">
        <v>191</v>
      </c>
      <c r="D233" s="6">
        <v>23.56</v>
      </c>
      <c r="E233" s="6">
        <v>27.56</v>
      </c>
      <c r="F233" s="6">
        <v>26.93</v>
      </c>
      <c r="G233" s="6">
        <v>22.34</v>
      </c>
    </row>
    <row r="234" spans="2:26" ht="15.5" x14ac:dyDescent="0.35">
      <c r="C234" t="s">
        <v>192</v>
      </c>
      <c r="D234" s="6">
        <v>30.14</v>
      </c>
      <c r="E234" s="6">
        <v>25.4</v>
      </c>
      <c r="F234" s="6">
        <v>28.41</v>
      </c>
      <c r="G234" s="6">
        <v>36.479999999999997</v>
      </c>
    </row>
    <row r="235" spans="2:26" ht="15.5" x14ac:dyDescent="0.35">
      <c r="C235" t="s">
        <v>70</v>
      </c>
      <c r="D235" s="6">
        <v>6.26</v>
      </c>
      <c r="E235" s="6">
        <v>6.58</v>
      </c>
      <c r="F235" s="6">
        <v>8.3699999999999992</v>
      </c>
      <c r="G235" s="6">
        <v>7.91</v>
      </c>
    </row>
    <row r="236" spans="2:26" ht="15.5" x14ac:dyDescent="0.35">
      <c r="C236" t="s">
        <v>193</v>
      </c>
      <c r="D236" s="5">
        <v>755090000000</v>
      </c>
      <c r="E236" s="5">
        <v>766880000000</v>
      </c>
      <c r="F236" s="5">
        <v>545750000000</v>
      </c>
      <c r="G236" s="5">
        <v>821970000000</v>
      </c>
    </row>
    <row r="237" spans="2:26" ht="15.5" x14ac:dyDescent="0.35">
      <c r="C237" t="s">
        <v>194</v>
      </c>
      <c r="D237" s="6">
        <v>1.3999999999999999E-2</v>
      </c>
      <c r="E237" s="6">
        <v>1.6299999999999999E-2</v>
      </c>
      <c r="F237" s="6">
        <v>1.5900000000000001E-2</v>
      </c>
      <c r="G237" s="6">
        <v>1.41E-2</v>
      </c>
    </row>
    <row r="238" spans="2:26" ht="15.5" x14ac:dyDescent="0.35">
      <c r="C238" t="s">
        <v>195</v>
      </c>
      <c r="D238" s="6">
        <v>3.2400000000000005E-2</v>
      </c>
      <c r="E238" s="6">
        <v>3.8900000000000004E-2</v>
      </c>
      <c r="F238" s="6">
        <v>3.7200000000000004E-2</v>
      </c>
      <c r="G238" s="6">
        <v>3.39E-2</v>
      </c>
    </row>
    <row r="239" spans="2:26" ht="15.5" x14ac:dyDescent="0.35">
      <c r="C239" t="s">
        <v>196</v>
      </c>
      <c r="D239" s="6">
        <v>2.7799999999999998E-2</v>
      </c>
      <c r="E239" s="6">
        <v>2.81E-2</v>
      </c>
      <c r="F239" s="6">
        <v>1.95E-2</v>
      </c>
      <c r="G239" s="6">
        <v>3.0299999999999997E-2</v>
      </c>
    </row>
    <row r="240" spans="2:26" ht="15.5" x14ac:dyDescent="0.35">
      <c r="C240" t="s">
        <v>197</v>
      </c>
    </row>
    <row r="241" spans="3:26" ht="15.5" x14ac:dyDescent="0.35">
      <c r="C241" t="s">
        <v>198</v>
      </c>
      <c r="D241" s="5">
        <v>10953000000000</v>
      </c>
      <c r="E241" s="5">
        <v>10653000000000</v>
      </c>
      <c r="F241" s="5">
        <v>10893000000000</v>
      </c>
      <c r="G241" s="5">
        <v>10516000000000</v>
      </c>
    </row>
    <row r="242" spans="3:26" ht="15.5" x14ac:dyDescent="0.35">
      <c r="C242" t="s">
        <v>199</v>
      </c>
      <c r="D242" s="6">
        <v>0.97</v>
      </c>
      <c r="E242" s="6">
        <v>0.99</v>
      </c>
      <c r="F242" s="6">
        <v>1.06</v>
      </c>
      <c r="G242" s="6">
        <v>1.24</v>
      </c>
    </row>
    <row r="243" spans="3:26" ht="15.5" x14ac:dyDescent="0.35">
      <c r="C243" t="s">
        <v>200</v>
      </c>
      <c r="D243" s="6">
        <v>728.26</v>
      </c>
      <c r="E243" s="6">
        <v>708.34</v>
      </c>
      <c r="F243" s="6">
        <v>724.23</v>
      </c>
      <c r="G243" s="6">
        <v>658.6</v>
      </c>
    </row>
    <row r="244" spans="3:26" ht="15.5" x14ac:dyDescent="0.35">
      <c r="C244" t="s">
        <v>201</v>
      </c>
      <c r="D244" s="6">
        <v>0.99</v>
      </c>
      <c r="E244" s="5">
        <v>1</v>
      </c>
      <c r="F244" s="6">
        <v>1.07</v>
      </c>
      <c r="G244" s="6">
        <v>1.26</v>
      </c>
    </row>
    <row r="245" spans="3:26" ht="15.5" x14ac:dyDescent="0.35">
      <c r="C245" t="s">
        <v>202</v>
      </c>
      <c r="D245" s="6">
        <v>719.54</v>
      </c>
      <c r="E245" s="6">
        <v>698.77</v>
      </c>
      <c r="F245" s="6">
        <v>713.71</v>
      </c>
      <c r="G245" s="6">
        <v>647.74</v>
      </c>
    </row>
    <row r="246" spans="3:26" ht="15.5" x14ac:dyDescent="0.35">
      <c r="C246" t="s">
        <v>203</v>
      </c>
    </row>
    <row r="247" spans="3:26" ht="15.5" x14ac:dyDescent="0.35">
      <c r="C247" t="s">
        <v>204</v>
      </c>
    </row>
    <row r="248" spans="3:26" ht="15.5" x14ac:dyDescent="0.35">
      <c r="C248" t="s">
        <v>205</v>
      </c>
      <c r="D248" s="5">
        <v>10953000000000</v>
      </c>
      <c r="E248" s="5">
        <v>10653000000000</v>
      </c>
      <c r="F248" s="5">
        <v>10892000000000</v>
      </c>
      <c r="G248" s="5">
        <v>10516000000000</v>
      </c>
    </row>
    <row r="249" spans="3:26" ht="15.5" x14ac:dyDescent="0.35">
      <c r="C249" t="s">
        <v>23</v>
      </c>
    </row>
    <row r="250" spans="3:26" ht="15.5" x14ac:dyDescent="0.35">
      <c r="C250" t="s">
        <v>20</v>
      </c>
    </row>
    <row r="251" spans="3:26" ht="15.5" x14ac:dyDescent="0.35">
      <c r="C251" t="s">
        <v>206</v>
      </c>
    </row>
    <row r="252" spans="3:26" ht="15.5" x14ac:dyDescent="0.35">
      <c r="C252" t="s">
        <v>207</v>
      </c>
      <c r="D252" s="5">
        <v>256000000000</v>
      </c>
      <c r="E252" s="5">
        <v>602000000000</v>
      </c>
      <c r="F252" s="5">
        <v>700000000000</v>
      </c>
      <c r="G252" s="5">
        <v>492000000000</v>
      </c>
    </row>
    <row r="253" spans="3:26" ht="15.5" x14ac:dyDescent="0.35">
      <c r="C253" t="s">
        <v>208</v>
      </c>
      <c r="D253" s="5">
        <v>-31000000000</v>
      </c>
      <c r="E253" s="5">
        <v>-25000000000</v>
      </c>
      <c r="F253" s="5">
        <v>-57000000000</v>
      </c>
      <c r="G253" s="5">
        <v>-24000000000</v>
      </c>
    </row>
    <row r="254" spans="3:26" ht="15.5" x14ac:dyDescent="0.35">
      <c r="C254" t="s">
        <v>12</v>
      </c>
      <c r="D254" s="5">
        <v>226000000000</v>
      </c>
      <c r="E254" s="5">
        <v>576000000000</v>
      </c>
      <c r="F254" s="5">
        <v>643000000000</v>
      </c>
      <c r="G254" s="5">
        <v>468000000000</v>
      </c>
    </row>
    <row r="255" spans="3:26" ht="15.5" x14ac:dyDescent="0.35">
      <c r="C255" t="s">
        <v>15</v>
      </c>
      <c r="D255" s="5">
        <v>15</v>
      </c>
      <c r="E255" s="6">
        <v>38.33</v>
      </c>
      <c r="F255" s="6">
        <v>42.76</v>
      </c>
      <c r="G255" s="6">
        <v>29.28</v>
      </c>
    </row>
    <row r="256" spans="3:26" ht="15.5" x14ac:dyDescent="0.35">
      <c r="C256" t="s">
        <v>57</v>
      </c>
      <c r="I256" s="6">
        <v>105.18</v>
      </c>
      <c r="J256" s="5">
        <v>98</v>
      </c>
      <c r="K256" s="6">
        <v>102.95</v>
      </c>
      <c r="L256" s="6">
        <v>113.15</v>
      </c>
      <c r="M256" s="6">
        <v>70.849999999999994</v>
      </c>
      <c r="N256" s="6">
        <v>43.94</v>
      </c>
      <c r="O256" s="6">
        <v>44.57</v>
      </c>
      <c r="P256" s="6">
        <v>91.93</v>
      </c>
      <c r="Q256" s="6">
        <v>74.37</v>
      </c>
      <c r="R256" s="6">
        <v>500.01</v>
      </c>
      <c r="S256" s="6">
        <v>415.26</v>
      </c>
      <c r="T256" s="6">
        <v>385.24</v>
      </c>
      <c r="U256" s="6">
        <v>333.17</v>
      </c>
      <c r="V256" s="6">
        <v>322.39999999999998</v>
      </c>
      <c r="W256" s="6">
        <v>559.46</v>
      </c>
      <c r="X256" s="6">
        <v>476.2</v>
      </c>
      <c r="Y256" s="6">
        <v>396.36</v>
      </c>
      <c r="Z256" s="6">
        <v>304.81</v>
      </c>
    </row>
    <row r="257" spans="3:26" ht="15.5" x14ac:dyDescent="0.35">
      <c r="C257" t="s">
        <v>69</v>
      </c>
      <c r="I257" s="6">
        <v>6.66</v>
      </c>
      <c r="J257" s="6">
        <v>9.64</v>
      </c>
      <c r="K257" s="6">
        <v>11.7</v>
      </c>
      <c r="L257" s="6">
        <v>9.32</v>
      </c>
      <c r="M257" s="6">
        <v>16.579999999999998</v>
      </c>
      <c r="N257" s="6">
        <v>12.74</v>
      </c>
      <c r="O257" s="6">
        <v>12.56</v>
      </c>
      <c r="P257" s="6">
        <v>7.23</v>
      </c>
      <c r="Q257" s="6">
        <v>9.14</v>
      </c>
      <c r="R257" s="5">
        <v>7</v>
      </c>
      <c r="S257" s="6">
        <v>6.74</v>
      </c>
      <c r="T257" s="6">
        <v>6.52</v>
      </c>
      <c r="U257" s="6">
        <v>7.5</v>
      </c>
      <c r="V257" s="6">
        <v>6.3</v>
      </c>
      <c r="W257" s="6">
        <v>10.19</v>
      </c>
      <c r="X257" s="6">
        <v>7.81</v>
      </c>
      <c r="Y257" s="6">
        <v>3.94</v>
      </c>
      <c r="Z257" s="6">
        <v>3.28</v>
      </c>
    </row>
    <row r="258" spans="3:26" ht="15.5" x14ac:dyDescent="0.35">
      <c r="C258" t="s">
        <v>72</v>
      </c>
      <c r="I258" s="6">
        <v>1.68</v>
      </c>
      <c r="J258" s="6">
        <v>2.56</v>
      </c>
      <c r="K258" s="6">
        <v>3.24</v>
      </c>
      <c r="L258" s="6">
        <v>3.33</v>
      </c>
      <c r="M258" s="6">
        <v>4.9400000000000004</v>
      </c>
      <c r="N258" s="6">
        <v>2.08</v>
      </c>
      <c r="O258" s="6">
        <v>1.79</v>
      </c>
      <c r="P258" s="6">
        <v>2.17</v>
      </c>
      <c r="Q258" s="6">
        <v>2.76</v>
      </c>
      <c r="R258" s="6">
        <v>2.33</v>
      </c>
      <c r="S258" s="6">
        <v>2.06</v>
      </c>
      <c r="T258" s="6">
        <v>2.1800000000000002</v>
      </c>
      <c r="U258" s="6">
        <v>2.52</v>
      </c>
      <c r="V258" s="6">
        <v>2.44</v>
      </c>
      <c r="W258" s="6">
        <v>4.34</v>
      </c>
      <c r="X258" s="6">
        <v>3.87</v>
      </c>
      <c r="Y258" s="6">
        <v>1.65</v>
      </c>
      <c r="Z258" s="6">
        <v>1.03</v>
      </c>
    </row>
    <row r="259" spans="3:26" ht="15.5" x14ac:dyDescent="0.35">
      <c r="C259" t="s">
        <v>209</v>
      </c>
      <c r="I259" s="5">
        <v>2975700000000</v>
      </c>
      <c r="J259" s="5">
        <v>2855710000000</v>
      </c>
      <c r="K259" s="5">
        <v>3014040000000</v>
      </c>
      <c r="L259" s="5">
        <v>2733230000000</v>
      </c>
      <c r="M259" s="5">
        <v>1815920000000</v>
      </c>
      <c r="N259" s="5">
        <v>1696590000000</v>
      </c>
      <c r="O259" s="5">
        <v>2729930000000</v>
      </c>
      <c r="P259" s="5">
        <v>2841440000000</v>
      </c>
    </row>
    <row r="260" spans="3:26" ht="15.5" x14ac:dyDescent="0.35">
      <c r="C260" t="s">
        <v>210</v>
      </c>
      <c r="I260" s="6">
        <v>6.2100000000000002E-2</v>
      </c>
      <c r="J260" s="6">
        <v>6.2300000000000001E-2</v>
      </c>
      <c r="K260" s="6">
        <v>6.8499999999999991E-2</v>
      </c>
      <c r="L260" s="6">
        <v>8.2400000000000001E-2</v>
      </c>
      <c r="M260" s="6">
        <v>7.2400000000000006E-2</v>
      </c>
      <c r="N260" s="6">
        <v>4.6199999999999998E-2</v>
      </c>
      <c r="O260" s="6">
        <v>3.73E-2</v>
      </c>
      <c r="P260" s="6">
        <v>7.6799999999999993E-2</v>
      </c>
      <c r="Q260" s="6">
        <v>7.2000000000000008E-2</v>
      </c>
      <c r="R260" s="6">
        <v>6.4000000000000001E-2</v>
      </c>
      <c r="S260" s="6">
        <v>5.5199999999999999E-2</v>
      </c>
      <c r="T260" s="6">
        <v>6.1699999999999998E-2</v>
      </c>
      <c r="U260" s="6">
        <v>6.13E-2</v>
      </c>
      <c r="V260" s="6">
        <v>7.46E-2</v>
      </c>
      <c r="W260" s="6">
        <v>8.0199999999999994E-2</v>
      </c>
      <c r="X260" s="6">
        <v>9.3599999999999989E-2</v>
      </c>
      <c r="Y260" s="6">
        <v>0.12590000000000001</v>
      </c>
      <c r="Z260" s="6">
        <v>6.5599999999999992E-2</v>
      </c>
    </row>
    <row r="261" spans="3:26" ht="15.5" x14ac:dyDescent="0.35">
      <c r="C261" t="s">
        <v>211</v>
      </c>
      <c r="I261" s="6">
        <v>0.14849999999999999</v>
      </c>
      <c r="J261" s="6">
        <v>0.1537</v>
      </c>
      <c r="K261" s="6">
        <v>0.17309999999999998</v>
      </c>
      <c r="L261" s="6">
        <v>0.2064</v>
      </c>
      <c r="M261" s="6">
        <v>0.15229999999999999</v>
      </c>
      <c r="N261" s="6">
        <v>0.10619999999999999</v>
      </c>
      <c r="O261" s="6">
        <v>0.11710000000000001</v>
      </c>
      <c r="P261" s="6">
        <v>0.2366</v>
      </c>
      <c r="Q261" s="6">
        <v>0.24210000000000001</v>
      </c>
      <c r="R261" s="6">
        <v>0.18760000000000002</v>
      </c>
      <c r="S261" s="6">
        <v>0.1618</v>
      </c>
      <c r="T261" s="6">
        <v>0.16519999999999999</v>
      </c>
      <c r="U261" s="6">
        <v>0.1497</v>
      </c>
      <c r="V261" s="6">
        <v>0.17129999999999998</v>
      </c>
      <c r="W261" s="6">
        <v>0.17980000000000002</v>
      </c>
      <c r="X261" s="6">
        <v>0.18659999999999999</v>
      </c>
      <c r="Y261" s="6">
        <v>0.19640000000000002</v>
      </c>
      <c r="Z261" s="6">
        <v>0.17069999999999999</v>
      </c>
    </row>
    <row r="262" spans="3:26" ht="15.5" x14ac:dyDescent="0.35">
      <c r="C262" t="s">
        <v>212</v>
      </c>
      <c r="I262" s="6">
        <v>0.10949999999999999</v>
      </c>
      <c r="J262" s="6">
        <v>0.1075</v>
      </c>
      <c r="K262" s="6">
        <v>0.12279999999999999</v>
      </c>
      <c r="L262" s="6">
        <v>0.13780000000000001</v>
      </c>
      <c r="M262" s="6">
        <v>0.1096</v>
      </c>
      <c r="N262" s="6">
        <v>9.1700000000000004E-2</v>
      </c>
      <c r="O262" s="6">
        <v>0.1386</v>
      </c>
      <c r="P262" s="6">
        <v>0.15539999999999998</v>
      </c>
      <c r="Q262" s="6">
        <v>0.15770000000000001</v>
      </c>
      <c r="R262" s="6">
        <v>8.4100000000000008E-2</v>
      </c>
      <c r="S262" s="6">
        <v>8.6400000000000005E-2</v>
      </c>
      <c r="T262" s="6">
        <v>8.7300000000000003E-2</v>
      </c>
      <c r="U262" s="6">
        <v>0.10060000000000001</v>
      </c>
      <c r="V262" s="6">
        <v>0.1162</v>
      </c>
      <c r="W262" s="6">
        <v>0.12269999999999999</v>
      </c>
      <c r="X262" s="6">
        <v>0.13289999999999999</v>
      </c>
      <c r="Y262" s="6">
        <v>0.1285</v>
      </c>
      <c r="Z262" s="6">
        <v>0.22620000000000001</v>
      </c>
    </row>
    <row r="263" spans="3:26" ht="15.5" x14ac:dyDescent="0.35">
      <c r="C263" t="s">
        <v>213</v>
      </c>
    </row>
    <row r="264" spans="3:26" ht="15.5" x14ac:dyDescent="0.35">
      <c r="C264" t="s">
        <v>66</v>
      </c>
      <c r="I264" s="6">
        <v>0.99</v>
      </c>
      <c r="J264" s="6">
        <v>1.48</v>
      </c>
      <c r="K264" s="6">
        <v>2.0299999999999998</v>
      </c>
      <c r="L264" s="6">
        <v>1.92</v>
      </c>
      <c r="M264" s="6">
        <v>2.5299999999999998</v>
      </c>
      <c r="N264" s="6">
        <v>1.35</v>
      </c>
      <c r="O264" s="6">
        <v>1.47</v>
      </c>
      <c r="P264" s="6">
        <v>1.71</v>
      </c>
      <c r="Q264" s="6">
        <v>2.21</v>
      </c>
      <c r="R264" s="6">
        <v>1.31</v>
      </c>
      <c r="S264" s="6">
        <v>1.0900000000000001</v>
      </c>
      <c r="T264" s="6">
        <v>1.08</v>
      </c>
      <c r="U264" s="6">
        <v>1.1200000000000001</v>
      </c>
      <c r="V264" s="6">
        <v>1.08</v>
      </c>
      <c r="W264" s="6">
        <v>1.83</v>
      </c>
      <c r="X264" s="6">
        <v>1.46</v>
      </c>
      <c r="Y264" s="6">
        <v>0.77</v>
      </c>
      <c r="Z264" s="6">
        <v>0.56000000000000005</v>
      </c>
    </row>
    <row r="265" spans="3:26" ht="15.5" x14ac:dyDescent="0.35">
      <c r="C265" t="s">
        <v>63</v>
      </c>
      <c r="I265" s="6">
        <v>708.34</v>
      </c>
      <c r="J265" s="6">
        <v>637.63</v>
      </c>
      <c r="K265" s="6">
        <v>594.91999999999996</v>
      </c>
      <c r="L265" s="6">
        <v>548.32000000000005</v>
      </c>
      <c r="M265" s="6">
        <v>465.31</v>
      </c>
      <c r="N265" s="6">
        <v>413.73</v>
      </c>
      <c r="O265" s="6">
        <v>380.79</v>
      </c>
      <c r="P265" s="6">
        <v>388.54</v>
      </c>
      <c r="Q265" s="6">
        <v>307.14999999999998</v>
      </c>
      <c r="R265" s="6">
        <v>2664.65</v>
      </c>
      <c r="S265" s="6">
        <v>2566.54</v>
      </c>
      <c r="T265" s="6">
        <v>2331.89</v>
      </c>
      <c r="U265" s="6">
        <v>2225.42</v>
      </c>
      <c r="V265" s="6">
        <v>1881.96</v>
      </c>
      <c r="W265" s="6">
        <v>3112.07</v>
      </c>
      <c r="X265" s="6">
        <v>2552.61</v>
      </c>
      <c r="Y265" s="6">
        <v>2017.74</v>
      </c>
      <c r="Z265" s="6">
        <v>1785.38</v>
      </c>
    </row>
    <row r="266" spans="3:26" ht="15.5" x14ac:dyDescent="0.35">
      <c r="C266" t="s">
        <v>214</v>
      </c>
      <c r="I266" s="5">
        <v>1</v>
      </c>
      <c r="J266" s="6">
        <v>1.51</v>
      </c>
      <c r="K266" s="6">
        <v>2.08</v>
      </c>
      <c r="L266" s="6">
        <v>1.96</v>
      </c>
      <c r="M266" s="6">
        <v>2.54</v>
      </c>
      <c r="N266" s="6">
        <v>1.36</v>
      </c>
      <c r="O266" s="6">
        <v>1.48</v>
      </c>
      <c r="P266" s="6">
        <v>1.72</v>
      </c>
      <c r="Q266" s="6">
        <v>2.2200000000000002</v>
      </c>
      <c r="R266" s="6">
        <v>1.32</v>
      </c>
      <c r="S266" s="6">
        <v>1.0900000000000001</v>
      </c>
      <c r="T266" s="6">
        <v>1.08</v>
      </c>
      <c r="U266" s="6">
        <v>1.1200000000000001</v>
      </c>
      <c r="V266" s="6">
        <v>1.08</v>
      </c>
      <c r="W266" s="6">
        <v>1.83</v>
      </c>
      <c r="X266" s="6">
        <v>1.46</v>
      </c>
      <c r="Y266" s="6">
        <v>0.77</v>
      </c>
      <c r="Z266" s="6">
        <v>0.56000000000000005</v>
      </c>
    </row>
    <row r="267" spans="3:26" ht="15.5" x14ac:dyDescent="0.35">
      <c r="C267" t="s">
        <v>215</v>
      </c>
      <c r="I267" s="6">
        <v>698.77</v>
      </c>
      <c r="J267" s="6">
        <v>625.14</v>
      </c>
      <c r="K267" s="6">
        <v>578.94000000000005</v>
      </c>
      <c r="L267" s="6">
        <v>539.59</v>
      </c>
      <c r="M267" s="6">
        <v>461.79</v>
      </c>
      <c r="N267" s="6">
        <v>411.04</v>
      </c>
      <c r="O267" s="6">
        <v>378.9</v>
      </c>
      <c r="P267" s="6">
        <v>386.51</v>
      </c>
      <c r="Q267" s="6">
        <v>305.86</v>
      </c>
      <c r="R267" s="6">
        <v>2652.31</v>
      </c>
      <c r="S267" s="6">
        <v>2566.54</v>
      </c>
      <c r="T267" s="6">
        <v>2331.89</v>
      </c>
      <c r="U267" s="6">
        <v>2225.42</v>
      </c>
      <c r="V267" s="6">
        <v>1881.96</v>
      </c>
      <c r="W267" s="6">
        <v>3112.07</v>
      </c>
      <c r="X267" s="6">
        <v>2552.61</v>
      </c>
      <c r="Y267" s="6">
        <v>2017.74</v>
      </c>
      <c r="Z267" s="6">
        <v>1785.38</v>
      </c>
    </row>
    <row r="268" spans="3:26" ht="15.5" x14ac:dyDescent="0.35">
      <c r="C268" t="s">
        <v>216</v>
      </c>
    </row>
    <row r="269" spans="3:26" ht="15.5" x14ac:dyDescent="0.35">
      <c r="C269" t="s">
        <v>217</v>
      </c>
    </row>
    <row r="270" spans="3:26" ht="15.5" x14ac:dyDescent="0.35">
      <c r="C270" t="s">
        <v>25</v>
      </c>
    </row>
    <row r="271" spans="3:26" ht="15.5" x14ac:dyDescent="0.35">
      <c r="C271" t="s">
        <v>22</v>
      </c>
    </row>
    <row r="272" spans="3:26" ht="15.5" x14ac:dyDescent="0.35">
      <c r="C272" t="s">
        <v>218</v>
      </c>
    </row>
    <row r="273" spans="2:26" ht="15.5" x14ac:dyDescent="0.35">
      <c r="C273" t="s">
        <v>219</v>
      </c>
      <c r="I273" s="5">
        <v>1413000000000</v>
      </c>
      <c r="J273" s="5">
        <v>490000000000</v>
      </c>
      <c r="K273" s="5">
        <v>277000000000</v>
      </c>
      <c r="L273" s="5">
        <v>-3507000000000</v>
      </c>
      <c r="M273" s="5">
        <v>542000000000</v>
      </c>
      <c r="N273" s="5">
        <v>4746000000000</v>
      </c>
      <c r="O273" s="5">
        <v>1200000000000</v>
      </c>
      <c r="P273" s="5">
        <v>-367000000000</v>
      </c>
      <c r="Q273" s="5">
        <v>-2335000000000</v>
      </c>
      <c r="R273" s="5">
        <v>232000000000</v>
      </c>
      <c r="S273" s="5">
        <v>148000000000</v>
      </c>
      <c r="T273" s="5">
        <v>-657000000000</v>
      </c>
      <c r="U273" s="5">
        <v>-1324000000000</v>
      </c>
      <c r="V273" s="5">
        <v>-1205000000000</v>
      </c>
      <c r="W273" s="5">
        <v>-1425000000000</v>
      </c>
      <c r="X273" s="5">
        <v>-602000000000</v>
      </c>
      <c r="Y273" s="5">
        <v>1348000000000</v>
      </c>
      <c r="Z273" s="5">
        <v>-51000000000</v>
      </c>
    </row>
    <row r="274" spans="2:26" ht="15.5" x14ac:dyDescent="0.35">
      <c r="C274" t="s">
        <v>220</v>
      </c>
      <c r="I274" s="5">
        <v>-133000000000</v>
      </c>
      <c r="J274" s="5">
        <v>-98000000000</v>
      </c>
      <c r="K274" s="5">
        <v>-193000000000</v>
      </c>
      <c r="L274" s="5">
        <v>-164000000000</v>
      </c>
      <c r="M274" s="5">
        <v>-99000000000</v>
      </c>
      <c r="N274" s="5">
        <v>-84000000000</v>
      </c>
      <c r="O274" s="5">
        <v>-105000000000</v>
      </c>
      <c r="P274" s="5">
        <v>-159000000000</v>
      </c>
      <c r="Q274" s="5">
        <v>-123000000000</v>
      </c>
      <c r="R274" s="5">
        <v>-57000000000</v>
      </c>
      <c r="S274" s="5">
        <v>-87000000000</v>
      </c>
      <c r="T274" s="5">
        <v>-111000000000</v>
      </c>
      <c r="U274" s="5">
        <v>-153000000000</v>
      </c>
      <c r="V274" s="5">
        <v>-132000000000</v>
      </c>
      <c r="W274" s="5">
        <v>-83000000000</v>
      </c>
      <c r="X274" s="5">
        <v>-105000000000</v>
      </c>
      <c r="Y274" s="5">
        <v>-13000000000</v>
      </c>
      <c r="Z274" s="5">
        <v>-27000000000</v>
      </c>
    </row>
    <row r="275" spans="2:26" ht="15.5" x14ac:dyDescent="0.35">
      <c r="C275" t="s">
        <v>14</v>
      </c>
      <c r="I275" s="5">
        <v>1281000000000</v>
      </c>
      <c r="J275" s="5">
        <v>392000000000</v>
      </c>
      <c r="K275" s="5">
        <v>84000000000</v>
      </c>
      <c r="L275" s="5">
        <v>-3671000000000</v>
      </c>
      <c r="M275" s="5">
        <v>443000000000</v>
      </c>
      <c r="N275" s="5">
        <v>4663000000000</v>
      </c>
      <c r="O275" s="5">
        <v>1095000000000</v>
      </c>
      <c r="P275" s="5">
        <v>-525000000000</v>
      </c>
      <c r="Q275" s="5">
        <v>-2458000000000</v>
      </c>
      <c r="R275" s="5">
        <v>175000000000</v>
      </c>
      <c r="S275" s="5">
        <v>61000000000</v>
      </c>
      <c r="T275" s="5">
        <v>-769000000000</v>
      </c>
      <c r="U275" s="5">
        <v>-1476000000000</v>
      </c>
      <c r="V275" s="5">
        <v>-1337000000000</v>
      </c>
      <c r="W275" s="5">
        <v>-1507000000000</v>
      </c>
      <c r="X275" s="5">
        <v>-707000000000</v>
      </c>
      <c r="Y275" s="5">
        <v>1335000000000</v>
      </c>
      <c r="Z275" s="5">
        <v>-78000000000</v>
      </c>
    </row>
    <row r="276" spans="2:26" ht="15.5" x14ac:dyDescent="0.35">
      <c r="C276" t="s">
        <v>16</v>
      </c>
      <c r="I276" s="6">
        <v>85.17</v>
      </c>
      <c r="J276" s="6">
        <v>24.55</v>
      </c>
      <c r="K276" s="6">
        <v>5.24</v>
      </c>
      <c r="L276" s="6">
        <v>-229.88</v>
      </c>
      <c r="M276" s="6">
        <v>27.75</v>
      </c>
      <c r="N276" s="6">
        <v>292.02</v>
      </c>
      <c r="O276" s="6">
        <v>68.58</v>
      </c>
      <c r="P276" s="6">
        <v>-32.880000000000003</v>
      </c>
      <c r="Q276" s="6">
        <v>-153.97</v>
      </c>
      <c r="R276" s="6">
        <v>109.64</v>
      </c>
      <c r="S276" s="6">
        <v>39.22</v>
      </c>
      <c r="T276" s="5">
        <v>-496</v>
      </c>
      <c r="U276" s="6">
        <v>-966.94</v>
      </c>
      <c r="V276" s="6">
        <v>-878.89</v>
      </c>
      <c r="W276" s="6">
        <v>-1982.45</v>
      </c>
      <c r="X276" s="6">
        <v>-929.42</v>
      </c>
      <c r="Y276" s="6">
        <v>1755.46</v>
      </c>
      <c r="Z276" s="6">
        <v>-102.48</v>
      </c>
    </row>
    <row r="278" spans="2:26" ht="15.5" x14ac:dyDescent="0.35">
      <c r="B278" t="s">
        <v>221</v>
      </c>
      <c r="C278" t="s">
        <v>222</v>
      </c>
      <c r="D278" s="5">
        <v>354000000000</v>
      </c>
      <c r="E278" s="5">
        <v>415000000000</v>
      </c>
      <c r="F278" s="5">
        <v>405000000000</v>
      </c>
      <c r="G278" s="5">
        <v>357000000000</v>
      </c>
      <c r="H278" s="5">
        <v>1417000000000</v>
      </c>
      <c r="I278" s="5">
        <v>1582000000000</v>
      </c>
      <c r="J278" s="5">
        <v>1565000000000</v>
      </c>
      <c r="K278" s="5">
        <v>1644000000000</v>
      </c>
      <c r="L278" s="5">
        <v>1807000000000</v>
      </c>
      <c r="M278" s="5">
        <v>1131000000000</v>
      </c>
      <c r="N278" s="5">
        <v>702000000000</v>
      </c>
      <c r="O278" s="5">
        <v>712000000000</v>
      </c>
      <c r="P278" s="5">
        <v>1468000000000</v>
      </c>
      <c r="Q278" s="5">
        <v>1188000000000</v>
      </c>
    </row>
    <row r="279" spans="2:26" ht="15.5" x14ac:dyDescent="0.35">
      <c r="C279" t="s">
        <v>223</v>
      </c>
      <c r="H279" s="5">
        <v>1531000000000</v>
      </c>
      <c r="I279" s="5">
        <v>1582000000000</v>
      </c>
      <c r="J279" s="5">
        <v>1565000000000</v>
      </c>
      <c r="K279" s="5">
        <v>1644000000000</v>
      </c>
      <c r="L279" s="5">
        <v>1807000000000</v>
      </c>
      <c r="M279" s="5">
        <v>1131000000000</v>
      </c>
      <c r="N279" s="5">
        <v>702000000000</v>
      </c>
      <c r="O279" s="5">
        <v>712000000000</v>
      </c>
      <c r="P279" s="5">
        <v>1468000000000</v>
      </c>
      <c r="Q279" s="5">
        <v>1188000000000</v>
      </c>
    </row>
    <row r="280" spans="2:26" ht="15.5" x14ac:dyDescent="0.35">
      <c r="C280" t="s">
        <v>224</v>
      </c>
      <c r="H280" s="5">
        <v>70</v>
      </c>
      <c r="I280" s="5">
        <v>70</v>
      </c>
      <c r="J280" s="5">
        <v>60</v>
      </c>
      <c r="K280" s="5">
        <v>55</v>
      </c>
      <c r="L280" s="5">
        <v>60</v>
      </c>
      <c r="M280" s="5">
        <v>17</v>
      </c>
      <c r="N280" s="5">
        <v>18</v>
      </c>
      <c r="O280" s="5">
        <v>12</v>
      </c>
      <c r="P280" s="5">
        <v>49</v>
      </c>
      <c r="Q280" s="5">
        <v>39</v>
      </c>
    </row>
    <row r="281" spans="2:26" ht="15.5" x14ac:dyDescent="0.35">
      <c r="C281" t="s">
        <v>74</v>
      </c>
      <c r="H281" s="6">
        <v>0.74269999999999992</v>
      </c>
      <c r="I281" s="6">
        <v>0.66549999999999998</v>
      </c>
      <c r="J281" s="6">
        <v>0.57669999999999999</v>
      </c>
      <c r="K281" s="6">
        <v>0.53420000000000001</v>
      </c>
      <c r="L281" s="6">
        <v>0.53029999999999999</v>
      </c>
      <c r="M281" s="6">
        <v>0.23989999999999997</v>
      </c>
      <c r="N281" s="6">
        <v>0.40960000000000002</v>
      </c>
      <c r="O281" s="6">
        <v>0.26919999999999999</v>
      </c>
      <c r="P281" s="6">
        <v>0.53299999999999992</v>
      </c>
      <c r="Q281" s="6">
        <v>0.52439999999999998</v>
      </c>
    </row>
    <row r="282" spans="2:26" ht="15.5" x14ac:dyDescent="0.35">
      <c r="C282" t="s">
        <v>225</v>
      </c>
      <c r="H282" s="6">
        <v>0.1</v>
      </c>
      <c r="I282" s="6">
        <v>9.2699999999999991E-2</v>
      </c>
      <c r="J282" s="6">
        <v>6.3500000000000001E-2</v>
      </c>
      <c r="K282" s="6">
        <v>5.3399999999999996E-2</v>
      </c>
      <c r="L282" s="6">
        <v>4.6500000000000007E-2</v>
      </c>
      <c r="M282" s="6">
        <v>1.67E-2</v>
      </c>
      <c r="N282" s="6">
        <v>2.1299999999999999E-2</v>
      </c>
      <c r="O282" s="6">
        <v>4.2599999999999999E-2</v>
      </c>
      <c r="P282" s="6">
        <v>7.6600000000000001E-2</v>
      </c>
      <c r="Q282" s="6">
        <v>4.7899999999999998E-2</v>
      </c>
    </row>
    <row r="283" spans="2:26" ht="15.5" x14ac:dyDescent="0.35">
      <c r="C283" t="s">
        <v>56</v>
      </c>
      <c r="D283" s="6">
        <v>23.56</v>
      </c>
      <c r="E283" s="6">
        <v>27.56</v>
      </c>
      <c r="F283" s="6">
        <v>26.93</v>
      </c>
      <c r="G283" s="6">
        <v>23.72</v>
      </c>
      <c r="H283" s="6">
        <v>94.25</v>
      </c>
      <c r="I283" s="6">
        <v>105.18</v>
      </c>
      <c r="J283" s="6">
        <v>104.05</v>
      </c>
      <c r="K283" s="6">
        <v>109.31</v>
      </c>
      <c r="L283" s="6">
        <v>120.13</v>
      </c>
      <c r="M283" s="6">
        <v>75.22</v>
      </c>
      <c r="N283" s="6">
        <v>46.65</v>
      </c>
      <c r="O283" s="6">
        <v>47.32</v>
      </c>
      <c r="P283" s="6">
        <v>97.6</v>
      </c>
      <c r="Q283" s="6">
        <v>78.959999999999994</v>
      </c>
    </row>
    <row r="284" spans="2:26" ht="15.5" x14ac:dyDescent="0.35">
      <c r="C284" t="s">
        <v>226</v>
      </c>
      <c r="H284" s="6">
        <v>101.78</v>
      </c>
      <c r="I284" s="6">
        <v>105.18</v>
      </c>
      <c r="J284" s="6">
        <v>104.05</v>
      </c>
      <c r="K284" s="6">
        <v>109.31</v>
      </c>
      <c r="L284" s="6">
        <v>120.13</v>
      </c>
      <c r="M284" s="6">
        <v>75.22</v>
      </c>
      <c r="N284" s="6">
        <v>46.65</v>
      </c>
      <c r="O284" s="6">
        <v>47.32</v>
      </c>
      <c r="P284" s="6">
        <v>97.6</v>
      </c>
      <c r="Q284" s="6">
        <v>78.959999999999994</v>
      </c>
    </row>
    <row r="285" spans="2:26" ht="15.5" x14ac:dyDescent="0.35">
      <c r="C285" t="s">
        <v>76</v>
      </c>
      <c r="H285" s="5">
        <v>70</v>
      </c>
      <c r="I285" s="5">
        <v>70</v>
      </c>
      <c r="J285" s="5">
        <v>60</v>
      </c>
      <c r="K285" s="5">
        <v>55</v>
      </c>
      <c r="L285" s="5">
        <v>60</v>
      </c>
      <c r="M285" s="5">
        <v>17</v>
      </c>
      <c r="N285" s="5">
        <v>18</v>
      </c>
      <c r="O285" s="5">
        <v>12</v>
      </c>
      <c r="P285" s="5">
        <v>49</v>
      </c>
      <c r="Q285" s="5">
        <v>39</v>
      </c>
    </row>
    <row r="286" spans="2:26" ht="15.5" x14ac:dyDescent="0.35">
      <c r="C286" t="s">
        <v>227</v>
      </c>
      <c r="H286" s="6">
        <v>0.74269999999999992</v>
      </c>
      <c r="I286" s="6">
        <v>0.66549999999999998</v>
      </c>
      <c r="J286" s="6">
        <v>0.57669999999999999</v>
      </c>
      <c r="K286" s="6">
        <v>0.53420000000000001</v>
      </c>
      <c r="L286" s="6">
        <v>0.53029999999999999</v>
      </c>
      <c r="M286" s="6">
        <v>0.23989999999999997</v>
      </c>
      <c r="N286" s="6">
        <v>0.40960000000000002</v>
      </c>
      <c r="O286" s="6">
        <v>0.26919999999999999</v>
      </c>
      <c r="P286" s="6">
        <v>0.53299999999999992</v>
      </c>
      <c r="Q286" s="6">
        <v>0.52439999999999998</v>
      </c>
    </row>
    <row r="287" spans="2:26" ht="15.5" x14ac:dyDescent="0.35">
      <c r="C287" t="s">
        <v>228</v>
      </c>
      <c r="H287" s="6">
        <v>0.1</v>
      </c>
      <c r="I287" s="6">
        <v>9.2699999999999991E-2</v>
      </c>
      <c r="J287" s="6">
        <v>6.3500000000000001E-2</v>
      </c>
      <c r="K287" s="6">
        <v>5.3399999999999996E-2</v>
      </c>
      <c r="L287" s="6">
        <v>4.6500000000000007E-2</v>
      </c>
      <c r="M287" s="6">
        <v>1.67E-2</v>
      </c>
      <c r="N287" s="6">
        <v>2.1299999999999999E-2</v>
      </c>
      <c r="O287" s="6">
        <v>4.2599999999999999E-2</v>
      </c>
      <c r="P287" s="6">
        <v>7.6600000000000001E-2</v>
      </c>
      <c r="Q287" s="6">
        <v>4.7899999999999998E-2</v>
      </c>
    </row>
    <row r="288" spans="2:26" ht="15.5" x14ac:dyDescent="0.35">
      <c r="C288" t="s">
        <v>229</v>
      </c>
      <c r="D288" s="5">
        <v>1707000000000</v>
      </c>
      <c r="E288" s="5">
        <v>1600000000000</v>
      </c>
      <c r="F288" s="5">
        <v>1375000000000</v>
      </c>
      <c r="G288" s="5">
        <v>1646000000000</v>
      </c>
      <c r="H288" s="5">
        <v>6827000000000</v>
      </c>
      <c r="I288" s="5">
        <v>6277000000000</v>
      </c>
      <c r="J288" s="5">
        <v>5883000000000</v>
      </c>
      <c r="K288" s="5">
        <v>5934000000000</v>
      </c>
      <c r="L288" s="5">
        <v>5052000000000</v>
      </c>
      <c r="M288" s="5">
        <v>3794000000000</v>
      </c>
      <c r="N288" s="5">
        <v>4289000000000</v>
      </c>
      <c r="O288" s="5">
        <v>4996000000000</v>
      </c>
      <c r="P288" s="5">
        <v>4893000000000</v>
      </c>
      <c r="Q288" s="5">
        <v>3936000000000</v>
      </c>
    </row>
    <row r="289" spans="3:17" ht="15.5" x14ac:dyDescent="0.35">
      <c r="C289" t="s">
        <v>230</v>
      </c>
      <c r="H289" s="5">
        <v>6328000000000</v>
      </c>
      <c r="I289" s="5">
        <v>6277000000000</v>
      </c>
      <c r="J289" s="5">
        <v>5883000000000</v>
      </c>
      <c r="K289" s="5">
        <v>5934000000000</v>
      </c>
      <c r="L289" s="5">
        <v>5052000000000</v>
      </c>
      <c r="M289" s="5">
        <v>3794000000000</v>
      </c>
      <c r="N289" s="5">
        <v>4289000000000</v>
      </c>
      <c r="O289" s="5">
        <v>4996000000000</v>
      </c>
      <c r="P289" s="5">
        <v>4893000000000</v>
      </c>
      <c r="Q289" s="5">
        <v>3936000000000</v>
      </c>
    </row>
    <row r="290" spans="3:17" ht="15.5" x14ac:dyDescent="0.35">
      <c r="C290" t="s">
        <v>231</v>
      </c>
      <c r="H290" s="5">
        <v>70</v>
      </c>
      <c r="I290" s="5">
        <v>70</v>
      </c>
      <c r="J290" s="5">
        <v>60</v>
      </c>
      <c r="K290" s="5">
        <v>55</v>
      </c>
      <c r="L290" s="5">
        <v>60</v>
      </c>
      <c r="M290" s="5">
        <v>17</v>
      </c>
      <c r="N290" s="5">
        <v>18</v>
      </c>
      <c r="O290" s="5">
        <v>12</v>
      </c>
      <c r="P290" s="5">
        <v>49</v>
      </c>
      <c r="Q290" s="5">
        <v>39</v>
      </c>
    </row>
    <row r="291" spans="3:17" ht="15.5" x14ac:dyDescent="0.35">
      <c r="C291" t="s">
        <v>232</v>
      </c>
      <c r="H291" s="6">
        <v>0.74269999999999992</v>
      </c>
      <c r="I291" s="6">
        <v>0.66549999999999998</v>
      </c>
      <c r="J291" s="6">
        <v>0.57669999999999999</v>
      </c>
      <c r="K291" s="6">
        <v>0.53420000000000001</v>
      </c>
      <c r="L291" s="6">
        <v>0.53029999999999999</v>
      </c>
      <c r="M291" s="6">
        <v>0.23989999999999997</v>
      </c>
      <c r="N291" s="6">
        <v>0.40960000000000002</v>
      </c>
      <c r="O291" s="6">
        <v>0.26919999999999999</v>
      </c>
      <c r="P291" s="6">
        <v>0.53299999999999992</v>
      </c>
      <c r="Q291" s="6">
        <v>0.52439999999999998</v>
      </c>
    </row>
    <row r="292" spans="3:17" ht="15.5" x14ac:dyDescent="0.35">
      <c r="C292" t="s">
        <v>233</v>
      </c>
      <c r="H292" s="6">
        <v>0.1</v>
      </c>
      <c r="I292" s="6">
        <v>9.2699999999999991E-2</v>
      </c>
      <c r="J292" s="6">
        <v>6.3500000000000001E-2</v>
      </c>
      <c r="K292" s="6">
        <v>5.3399999999999996E-2</v>
      </c>
      <c r="L292" s="6">
        <v>4.6500000000000007E-2</v>
      </c>
      <c r="M292" s="6">
        <v>1.67E-2</v>
      </c>
      <c r="N292" s="6">
        <v>2.1299999999999999E-2</v>
      </c>
      <c r="O292" s="6">
        <v>4.2599999999999999E-2</v>
      </c>
      <c r="P292" s="6">
        <v>7.6600000000000001E-2</v>
      </c>
      <c r="Q292" s="6">
        <v>4.7899999999999998E-2</v>
      </c>
    </row>
    <row r="293" spans="3:17" ht="15.5" x14ac:dyDescent="0.35">
      <c r="C293" t="s">
        <v>234</v>
      </c>
      <c r="I293" s="6">
        <v>7.43</v>
      </c>
    </row>
    <row r="294" spans="3:17" ht="15.5" x14ac:dyDescent="0.35">
      <c r="C294" t="s">
        <v>235</v>
      </c>
      <c r="I294" s="6">
        <v>6.88</v>
      </c>
    </row>
    <row r="295" spans="3:17" ht="15.5" x14ac:dyDescent="0.35">
      <c r="C295" t="s">
        <v>236</v>
      </c>
      <c r="I295" s="6">
        <v>6.45</v>
      </c>
    </row>
    <row r="296" spans="3:17" ht="15.5" x14ac:dyDescent="0.35">
      <c r="C296" t="s">
        <v>237</v>
      </c>
      <c r="I296" s="6">
        <v>7.5</v>
      </c>
    </row>
    <row r="297" spans="3:17" ht="15.5" x14ac:dyDescent="0.35">
      <c r="C297" t="s">
        <v>238</v>
      </c>
      <c r="I297" s="6">
        <v>0.1454</v>
      </c>
    </row>
    <row r="298" spans="3:17" ht="15.5" x14ac:dyDescent="0.35">
      <c r="C298" t="s">
        <v>239</v>
      </c>
      <c r="I298" s="6">
        <v>1.66</v>
      </c>
    </row>
    <row r="299" spans="3:17" ht="15.5" x14ac:dyDescent="0.35">
      <c r="C299" t="s">
        <v>240</v>
      </c>
      <c r="I299" s="6">
        <v>0.96</v>
      </c>
    </row>
    <row r="300" spans="3:17" ht="15.5" x14ac:dyDescent="0.35">
      <c r="C300" t="s">
        <v>241</v>
      </c>
      <c r="I300" s="6">
        <v>5.14</v>
      </c>
    </row>
    <row r="301" spans="3:17" ht="15.5" x14ac:dyDescent="0.35">
      <c r="C301" t="s">
        <v>242</v>
      </c>
      <c r="I301" s="6">
        <v>5.5</v>
      </c>
    </row>
    <row r="302" spans="3:17" ht="15.5" x14ac:dyDescent="0.35">
      <c r="C302" t="s">
        <v>243</v>
      </c>
      <c r="I302" s="6">
        <v>3.46</v>
      </c>
    </row>
    <row r="303" spans="3:17" ht="15.5" x14ac:dyDescent="0.35">
      <c r="C303" t="s">
        <v>244</v>
      </c>
      <c r="I303" s="6">
        <v>3.22</v>
      </c>
    </row>
    <row r="304" spans="3:17" ht="15.5" x14ac:dyDescent="0.35">
      <c r="C304" t="s">
        <v>245</v>
      </c>
      <c r="I304" s="6">
        <v>0.94</v>
      </c>
    </row>
    <row r="305" spans="3:9" ht="15.5" x14ac:dyDescent="0.35">
      <c r="C305" t="s">
        <v>246</v>
      </c>
      <c r="I305" s="6">
        <v>-2.85</v>
      </c>
    </row>
    <row r="306" spans="3:9" ht="15.5" x14ac:dyDescent="0.35">
      <c r="C306" t="s">
        <v>247</v>
      </c>
      <c r="I306" s="6">
        <v>0.53</v>
      </c>
    </row>
    <row r="307" spans="3:9" ht="15.5" x14ac:dyDescent="0.35">
      <c r="C307" t="s">
        <v>248</v>
      </c>
      <c r="I307" s="6">
        <v>101.78</v>
      </c>
    </row>
    <row r="308" spans="3:9" ht="15.5" x14ac:dyDescent="0.35">
      <c r="C308" t="s">
        <v>249</v>
      </c>
      <c r="I308" s="6">
        <v>94.25</v>
      </c>
    </row>
    <row r="309" spans="3:9" ht="15.5" x14ac:dyDescent="0.35">
      <c r="C309" t="s">
        <v>250</v>
      </c>
      <c r="I309" s="6">
        <v>420.74</v>
      </c>
    </row>
    <row r="310" spans="3:9" ht="15.5" x14ac:dyDescent="0.35">
      <c r="C310" t="s">
        <v>251</v>
      </c>
      <c r="D310" s="6">
        <v>82.17</v>
      </c>
    </row>
    <row r="311" spans="3:9" ht="15.5" x14ac:dyDescent="0.35">
      <c r="C311" t="s">
        <v>252</v>
      </c>
      <c r="I311" s="6">
        <v>728.26</v>
      </c>
    </row>
    <row r="312" spans="3:9" ht="15.5" x14ac:dyDescent="0.35">
      <c r="C312" t="s">
        <v>253</v>
      </c>
      <c r="I312" s="6">
        <v>127.18</v>
      </c>
    </row>
    <row r="313" spans="3:9" ht="15.5" x14ac:dyDescent="0.35">
      <c r="C313" t="s">
        <v>256</v>
      </c>
      <c r="D313" s="6">
        <v>1.31</v>
      </c>
    </row>
    <row r="314" spans="3:9" ht="15.5" x14ac:dyDescent="0.35">
      <c r="C314" t="s">
        <v>257</v>
      </c>
      <c r="D314" s="6">
        <v>2.31</v>
      </c>
    </row>
    <row r="315" spans="3:9" ht="15.5" x14ac:dyDescent="0.35">
      <c r="C315" t="s">
        <v>12</v>
      </c>
      <c r="D315" s="5">
        <v>226000000000</v>
      </c>
    </row>
    <row r="316" spans="3:9" ht="15.5" x14ac:dyDescent="0.35">
      <c r="C316" t="s">
        <v>259</v>
      </c>
      <c r="I316" s="6">
        <v>2.85</v>
      </c>
    </row>
    <row r="317" spans="3:9" ht="15.5" x14ac:dyDescent="0.35">
      <c r="C317" t="s">
        <v>260</v>
      </c>
      <c r="I317" s="6">
        <v>6.0599999999999994E-2</v>
      </c>
    </row>
    <row r="318" spans="3:9" ht="15.5" x14ac:dyDescent="0.35">
      <c r="C318" t="s">
        <v>261</v>
      </c>
      <c r="I318" s="6">
        <v>0.13980000000000001</v>
      </c>
    </row>
    <row r="319" spans="3:9" ht="15.5" x14ac:dyDescent="0.35">
      <c r="C319" t="s">
        <v>262</v>
      </c>
      <c r="I319" s="6">
        <v>0.10589999999999999</v>
      </c>
    </row>
    <row r="320" spans="3:9" ht="15.5" x14ac:dyDescent="0.35">
      <c r="C320" t="s">
        <v>263</v>
      </c>
      <c r="I320" s="6">
        <v>0.1991</v>
      </c>
    </row>
    <row r="321" spans="3:9" ht="15.5" x14ac:dyDescent="0.35">
      <c r="C321" t="s">
        <v>269</v>
      </c>
      <c r="I321" s="6">
        <v>0.25</v>
      </c>
    </row>
    <row r="322" spans="3:9" ht="15.5" x14ac:dyDescent="0.35">
      <c r="C322" t="s">
        <v>52</v>
      </c>
      <c r="I322" s="5">
        <v>10528000000000</v>
      </c>
    </row>
    <row r="323" spans="3:9" ht="15.5" x14ac:dyDescent="0.35">
      <c r="C323" t="s">
        <v>271</v>
      </c>
      <c r="I323" s="5">
        <v>9292000000000</v>
      </c>
    </row>
    <row r="324" spans="3:9" ht="15.5" x14ac:dyDescent="0.35">
      <c r="C324" t="s">
        <v>272</v>
      </c>
      <c r="I324" s="5">
        <v>15040000000</v>
      </c>
    </row>
    <row r="325" spans="3:9" ht="15.5" x14ac:dyDescent="0.35">
      <c r="C325" t="s">
        <v>273</v>
      </c>
      <c r="I325" s="6">
        <v>0.44319999999999998</v>
      </c>
    </row>
    <row r="326" spans="3:9" ht="15.5" x14ac:dyDescent="0.35">
      <c r="C326" t="s">
        <v>275</v>
      </c>
      <c r="D326" s="6">
        <v>0.41249999999999998</v>
      </c>
    </row>
    <row r="327" spans="3:9" ht="15.5" x14ac:dyDescent="0.35">
      <c r="C327" t="s">
        <v>276</v>
      </c>
      <c r="D327" s="6">
        <v>0.20760000000000001</v>
      </c>
    </row>
    <row r="328" spans="3:9" ht="15.5" x14ac:dyDescent="0.35">
      <c r="C328" t="s">
        <v>277</v>
      </c>
      <c r="D328" s="6">
        <v>3.0499999999999999E-2</v>
      </c>
    </row>
    <row r="329" spans="3:9" ht="15.5" x14ac:dyDescent="0.35">
      <c r="C329" t="s">
        <v>279</v>
      </c>
      <c r="D329" s="6">
        <v>-0.12619999999999998</v>
      </c>
    </row>
    <row r="330" spans="3:9" ht="15.5" x14ac:dyDescent="0.35">
      <c r="C330" t="s">
        <v>280</v>
      </c>
      <c r="I330" s="5">
        <v>35</v>
      </c>
    </row>
    <row r="331" spans="3:9" ht="15.5" x14ac:dyDescent="0.35">
      <c r="C331" t="s">
        <v>281</v>
      </c>
      <c r="I331" s="5">
        <v>70</v>
      </c>
    </row>
    <row r="332" spans="3:9" ht="15.5" x14ac:dyDescent="0.35">
      <c r="C332" t="s">
        <v>282</v>
      </c>
      <c r="I332" s="6">
        <v>0.74269999999999992</v>
      </c>
    </row>
    <row r="333" spans="3:9" ht="15.5" x14ac:dyDescent="0.35">
      <c r="C333" t="s">
        <v>283</v>
      </c>
      <c r="I333" s="6">
        <v>0.1</v>
      </c>
    </row>
    <row r="334" spans="3:9" ht="15.5" x14ac:dyDescent="0.35">
      <c r="C334" t="s">
        <v>284</v>
      </c>
      <c r="I334" t="s">
        <v>1681</v>
      </c>
    </row>
    <row r="335" spans="3:9" ht="15.5" x14ac:dyDescent="0.35">
      <c r="C335" t="s">
        <v>286</v>
      </c>
      <c r="I335" s="5">
        <v>6</v>
      </c>
    </row>
    <row r="336" spans="3:9" ht="15.5" x14ac:dyDescent="0.35">
      <c r="C336" t="s">
        <v>287</v>
      </c>
      <c r="I336" s="6">
        <v>0.46</v>
      </c>
    </row>
    <row r="337" spans="3:9" ht="15.5" x14ac:dyDescent="0.35">
      <c r="C337" t="s">
        <v>288</v>
      </c>
      <c r="I337" s="6">
        <v>0.84</v>
      </c>
    </row>
    <row r="338" spans="3:9" ht="15.5" x14ac:dyDescent="0.35">
      <c r="C338" t="s">
        <v>289</v>
      </c>
      <c r="I338" s="6">
        <v>0.81</v>
      </c>
    </row>
    <row r="339" spans="3:9" ht="15.5" x14ac:dyDescent="0.35">
      <c r="C339" t="s">
        <v>290</v>
      </c>
      <c r="I339" s="6">
        <v>0.73</v>
      </c>
    </row>
    <row r="340" spans="3:9" ht="15.5" x14ac:dyDescent="0.35">
      <c r="C340" t="s">
        <v>291</v>
      </c>
      <c r="I340" s="6">
        <v>0.45</v>
      </c>
    </row>
    <row r="341" spans="3:9" ht="15.5" x14ac:dyDescent="0.35">
      <c r="C341" t="s">
        <v>292</v>
      </c>
      <c r="I341" s="6">
        <v>0.56999999999999995</v>
      </c>
    </row>
    <row r="342" spans="3:9" ht="15.5" x14ac:dyDescent="0.35">
      <c r="C342" t="s">
        <v>293</v>
      </c>
      <c r="I342" s="6">
        <v>0.75</v>
      </c>
    </row>
    <row r="343" spans="3:9" ht="15.5" x14ac:dyDescent="0.35">
      <c r="C343" t="s">
        <v>294</v>
      </c>
      <c r="I343" s="5">
        <v>6328000000000</v>
      </c>
    </row>
    <row r="344" spans="3:9" ht="15.5" x14ac:dyDescent="0.35">
      <c r="C344" t="s">
        <v>296</v>
      </c>
      <c r="I344" s="5">
        <v>2890000000000</v>
      </c>
    </row>
    <row r="345" spans="3:9" ht="15.5" x14ac:dyDescent="0.35">
      <c r="C345" t="s">
        <v>297</v>
      </c>
      <c r="I345" s="5">
        <v>1531000000000</v>
      </c>
    </row>
    <row r="346" spans="3:9" ht="15.5" x14ac:dyDescent="0.35">
      <c r="C346" t="s">
        <v>298</v>
      </c>
      <c r="D346" s="5">
        <v>1236000000000</v>
      </c>
    </row>
    <row r="347" spans="3:9" ht="15.5" x14ac:dyDescent="0.35">
      <c r="C347" t="s">
        <v>299</v>
      </c>
      <c r="D347" s="5">
        <v>25261000000000</v>
      </c>
    </row>
    <row r="348" spans="3:9" ht="15.5" x14ac:dyDescent="0.35">
      <c r="C348" t="s">
        <v>300</v>
      </c>
      <c r="D348" s="5">
        <v>14308000000000</v>
      </c>
    </row>
    <row r="349" spans="3:9" ht="15.5" x14ac:dyDescent="0.35">
      <c r="C349" t="s">
        <v>205</v>
      </c>
      <c r="I349" s="5">
        <v>10953000000000</v>
      </c>
    </row>
    <row r="350" spans="3:9" ht="15.5" x14ac:dyDescent="0.35">
      <c r="C350" t="s">
        <v>301</v>
      </c>
      <c r="I350" s="5">
        <v>10953000000000</v>
      </c>
    </row>
    <row r="351" spans="3:9" ht="15.5" x14ac:dyDescent="0.35">
      <c r="C351" t="s">
        <v>302</v>
      </c>
      <c r="I351" s="5">
        <v>2049000000000</v>
      </c>
    </row>
    <row r="352" spans="3:9" ht="15.5" x14ac:dyDescent="0.35">
      <c r="C352" t="s">
        <v>303</v>
      </c>
      <c r="I352" s="5">
        <v>-143000000000</v>
      </c>
    </row>
    <row r="353" spans="3:9" ht="15.5" x14ac:dyDescent="0.35">
      <c r="C353" t="s">
        <v>304</v>
      </c>
      <c r="I353" s="5">
        <v>-1947000000000</v>
      </c>
    </row>
    <row r="354" spans="3:9" ht="15.5" x14ac:dyDescent="0.35">
      <c r="C354" t="s">
        <v>305</v>
      </c>
      <c r="I354" s="5">
        <v>-137000000000</v>
      </c>
    </row>
    <row r="355" spans="3:9" ht="15.5" x14ac:dyDescent="0.35">
      <c r="C355" t="s">
        <v>306</v>
      </c>
      <c r="I355" s="5">
        <v>1913000000000</v>
      </c>
    </row>
  </sheetData>
  <pageMargins left="0.7" right="0.7" top="0.75" bottom="0.75" header="0.3" footer="0.3"/>
  <ignoredErrors>
    <ignoredError sqref="A1:Z356" numberStoredAsText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U2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2480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2481</v>
      </c>
      <c r="D2" s="2" vm="499">
        <f ca="1">IFERROR(_xlfn.STOCKHISTORY("XIDX:" &amp; $C$1, D3, , 0, 0, 1), "Libur")</f>
        <v>113</v>
      </c>
      <c r="H2" s="2" t="e" vm="2">
        <f>_FV(C2,"Price")</f>
        <v>#VALUE!</v>
      </c>
      <c r="I2" s="2" vm="33">
        <f t="shared" ref="I2:U2" ca="1" si="0">IFERROR(_xlfn.STOCKHISTORY("XIDX:" &amp; $C$1, I1, , 0, 0, 1), "Libur")</f>
        <v>119</v>
      </c>
      <c r="J2" s="2" vm="510">
        <f t="shared" ca="1" si="0"/>
        <v>76</v>
      </c>
      <c r="K2" s="2" vm="551">
        <f t="shared" ca="1" si="0"/>
        <v>77</v>
      </c>
      <c r="L2" s="2" vm="672">
        <f t="shared" ca="1" si="0"/>
        <v>87</v>
      </c>
      <c r="M2" s="2" vm="673">
        <f t="shared" ca="1" si="0"/>
        <v>244</v>
      </c>
      <c r="N2" s="2" vm="144">
        <f t="shared" ca="1" si="0"/>
        <v>74</v>
      </c>
      <c r="O2" s="2" vm="518">
        <f t="shared" ca="1" si="0"/>
        <v>66</v>
      </c>
      <c r="P2" s="2" vm="27">
        <f t="shared" ca="1" si="0"/>
        <v>82</v>
      </c>
      <c r="Q2" s="2" vm="633">
        <f t="shared" ca="1" si="0"/>
        <v>83</v>
      </c>
      <c r="R2" s="2" vm="674">
        <f t="shared" ca="1" si="0"/>
        <v>78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</row>
    <row r="3" spans="1:21" ht="15.5" x14ac:dyDescent="0.35">
      <c r="D3" s="1"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96279000000</v>
      </c>
      <c r="H4" s="2">
        <f>IFERROR(SUM(D4:G4)*(4/MAX(1,COUNT(D4:G4))),"")</f>
        <v>385116000000</v>
      </c>
      <c r="I4" s="2">
        <f t="shared" ref="I4:U4" si="1">IFERROR(INDEX(I51:I500,MATCH($C$4,$C$51:$C$500,0)),"")</f>
        <v>714085000000</v>
      </c>
      <c r="J4" s="2">
        <f t="shared" si="1"/>
        <v>723201000000</v>
      </c>
      <c r="K4" s="2">
        <f t="shared" si="1"/>
        <v>592752000000</v>
      </c>
      <c r="L4" s="2">
        <f t="shared" si="1"/>
        <v>433413000000</v>
      </c>
      <c r="M4" s="2">
        <f t="shared" si="1"/>
        <v>317228000000</v>
      </c>
      <c r="N4" s="2">
        <f t="shared" si="1"/>
        <v>354870000000</v>
      </c>
      <c r="O4" s="2">
        <f t="shared" si="1"/>
        <v>400308000000</v>
      </c>
      <c r="P4" s="2">
        <f t="shared" si="1"/>
        <v>386149000000</v>
      </c>
      <c r="Q4" s="2">
        <f t="shared" si="1"/>
        <v>388404000000</v>
      </c>
      <c r="R4" s="2">
        <f t="shared" si="1"/>
        <v>285827000000</v>
      </c>
      <c r="S4" s="2">
        <f t="shared" si="1"/>
        <v>204345000000</v>
      </c>
      <c r="T4" s="2">
        <f t="shared" si="1"/>
        <v>185697000000</v>
      </c>
      <c r="U4" s="2">
        <f t="shared" si="1"/>
        <v>178621000000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40342000000</v>
      </c>
      <c r="H5" s="2">
        <f>IFERROR(SUM(D5:G5)*(4/MAX(1,COUNT(D5:G5))),"")</f>
        <v>161368000000</v>
      </c>
      <c r="I5" s="2">
        <f t="shared" ref="I5:U5" si="2">IFERROR(INDEX(I51:I500,MATCH($C$5,$C$51:$C$500,0)),"")</f>
        <v>243996000000</v>
      </c>
      <c r="J5" s="2">
        <f t="shared" si="2"/>
        <v>201079000000</v>
      </c>
      <c r="K5" s="2">
        <f t="shared" si="2"/>
        <v>105440000000</v>
      </c>
      <c r="L5" s="2">
        <f t="shared" si="2"/>
        <v>35872000000</v>
      </c>
      <c r="M5" s="2">
        <f t="shared" si="2"/>
        <v>9764000000</v>
      </c>
      <c r="N5" s="2">
        <f t="shared" si="2"/>
        <v>5618000000</v>
      </c>
      <c r="O5" s="2">
        <f t="shared" si="2"/>
        <v>13801000000</v>
      </c>
      <c r="P5" s="2">
        <f t="shared" si="2"/>
        <v>7839000000</v>
      </c>
      <c r="Q5" s="2">
        <f t="shared" si="2"/>
        <v>50504000000</v>
      </c>
      <c r="R5" s="2">
        <f t="shared" si="2"/>
        <v>73794000000</v>
      </c>
      <c r="S5" s="2">
        <f t="shared" si="2"/>
        <v>4939000000</v>
      </c>
      <c r="T5" s="2">
        <f t="shared" si="2"/>
        <v>-230000000</v>
      </c>
      <c r="U5" s="2">
        <f t="shared" si="2"/>
        <v>17492000000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3729619000000</v>
      </c>
      <c r="H6" s="2">
        <f>IFERROR(INDEX(D6:G6,COUNT(D6:G6)),"")</f>
        <v>3729619000000</v>
      </c>
      <c r="I6" s="2">
        <f t="shared" ref="I6:U6" si="3">IFERROR(INDEX(I51:I500,MATCH($C$6,$C$51:$C$500,0)),"")</f>
        <v>3689277000000</v>
      </c>
      <c r="J6" s="2">
        <f t="shared" si="3"/>
        <v>3445281000000</v>
      </c>
      <c r="K6" s="2">
        <f t="shared" si="3"/>
        <v>3244202000000</v>
      </c>
      <c r="L6" s="2">
        <f t="shared" si="3"/>
        <v>3138762000000</v>
      </c>
      <c r="M6" s="2">
        <f t="shared" si="3"/>
        <v>2148889000000</v>
      </c>
      <c r="N6" s="2">
        <f t="shared" si="3"/>
        <v>1139125000000</v>
      </c>
      <c r="O6" s="2">
        <f t="shared" si="3"/>
        <v>1140000000000</v>
      </c>
      <c r="P6" s="2">
        <f t="shared" si="3"/>
        <v>1126199000000</v>
      </c>
      <c r="Q6" s="2">
        <f t="shared" si="3"/>
        <v>1118360000000</v>
      </c>
      <c r="R6" s="2">
        <f t="shared" si="3"/>
        <v>1067856000000</v>
      </c>
      <c r="S6" s="2">
        <f t="shared" si="3"/>
        <v>210462000000</v>
      </c>
      <c r="T6" s="2">
        <f t="shared" si="3"/>
        <v>205523000000</v>
      </c>
      <c r="U6" s="2">
        <f t="shared" si="3"/>
        <v>205753000000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23.97</v>
      </c>
      <c r="H7" s="3">
        <f>IFERROR(INDEX(D7:G7,COUNT(D7:G7)),"")</f>
        <v>23.97</v>
      </c>
      <c r="I7" s="3">
        <f t="shared" ref="I7:U7" si="4">IFERROR(INDEX(I51:I500,MATCH($C$7,$C$51:$C$500,0))/1000000000,"")</f>
        <v>23.97</v>
      </c>
      <c r="J7" s="3">
        <f t="shared" si="4"/>
        <v>23.97</v>
      </c>
      <c r="K7" s="3">
        <f t="shared" si="4"/>
        <v>23.97</v>
      </c>
      <c r="L7" s="3">
        <f t="shared" si="4"/>
        <v>16.47</v>
      </c>
      <c r="M7" s="3">
        <f t="shared" si="4"/>
        <v>11.18</v>
      </c>
      <c r="N7" s="3">
        <f t="shared" si="4"/>
        <v>11.18</v>
      </c>
      <c r="O7" s="3">
        <f t="shared" si="4"/>
        <v>11.18</v>
      </c>
      <c r="P7" s="3">
        <f t="shared" si="4"/>
        <v>11.18</v>
      </c>
      <c r="Q7" s="3">
        <f t="shared" si="4"/>
        <v>11.18</v>
      </c>
      <c r="R7" s="3">
        <f t="shared" si="4"/>
        <v>11.18</v>
      </c>
      <c r="S7" s="3">
        <f t="shared" si="4"/>
        <v>3.52</v>
      </c>
      <c r="T7" s="3">
        <f t="shared" si="4"/>
        <v>0.7</v>
      </c>
      <c r="U7" s="3">
        <f t="shared" si="4"/>
        <v>0.7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208000000000</v>
      </c>
      <c r="H8" s="2">
        <f>IFERROR(INDEX(D8:G8,COUNT(D8:G8)),"")</f>
        <v>208000000000</v>
      </c>
      <c r="I8" s="2">
        <f t="shared" ref="I8:U8" si="5">IFERROR(INDEX(I51:I500,MATCH($C$8,$C$51:$C$500,0)),"")</f>
        <v>-470000000000</v>
      </c>
      <c r="J8" s="2">
        <f t="shared" si="5"/>
        <v>1066000000000</v>
      </c>
      <c r="K8" s="2">
        <f t="shared" si="5"/>
        <v>-1098000000000</v>
      </c>
      <c r="L8" s="2">
        <f t="shared" si="5"/>
        <v>-1133000000000</v>
      </c>
      <c r="M8" s="2">
        <f t="shared" si="5"/>
        <v>2277000000000</v>
      </c>
      <c r="N8" s="2">
        <f t="shared" si="5"/>
        <v>989000000000</v>
      </c>
      <c r="O8" s="2">
        <f t="shared" si="5"/>
        <v>326000000000</v>
      </c>
      <c r="P8" s="2">
        <f t="shared" si="5"/>
        <v>-40000000000</v>
      </c>
      <c r="Q8" s="2">
        <f t="shared" si="5"/>
        <v>83000000000</v>
      </c>
      <c r="R8" s="2">
        <f t="shared" si="5"/>
        <v>-380000000000</v>
      </c>
      <c r="S8" s="2">
        <f t="shared" si="5"/>
        <v>-182000000000</v>
      </c>
      <c r="T8" s="2">
        <f t="shared" si="5"/>
        <v>176000000000</v>
      </c>
      <c r="U8" s="2">
        <f t="shared" si="5"/>
        <v>-22000000000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8.68</v>
      </c>
      <c r="H9" s="3">
        <f>IFERROR(INDEX(D9:G9,COUNT(D9:G9)),"")</f>
        <v>8.68</v>
      </c>
      <c r="I9" s="3">
        <f t="shared" ref="I9:U9" si="6">IFERROR(INDEX(I51:I500,MATCH($C$9,$C$51:$C$500,0)),"")</f>
        <v>-19.59</v>
      </c>
      <c r="J9" s="3">
        <f t="shared" si="6"/>
        <v>44.49</v>
      </c>
      <c r="K9" s="3">
        <f t="shared" si="6"/>
        <v>-45.82</v>
      </c>
      <c r="L9" s="3">
        <f t="shared" si="6"/>
        <v>-68.790000000000006</v>
      </c>
      <c r="M9" s="3">
        <f t="shared" si="6"/>
        <v>203.73</v>
      </c>
      <c r="N9" s="3">
        <f t="shared" si="6"/>
        <v>88.52</v>
      </c>
      <c r="O9" s="3">
        <f t="shared" si="6"/>
        <v>29.16</v>
      </c>
      <c r="P9" s="3">
        <f t="shared" si="6"/>
        <v>-3.57</v>
      </c>
      <c r="Q9" s="3">
        <f t="shared" si="6"/>
        <v>7.4</v>
      </c>
      <c r="R9" s="3">
        <f t="shared" si="6"/>
        <v>-33.99</v>
      </c>
      <c r="S9" s="3">
        <f t="shared" si="6"/>
        <v>-51.69</v>
      </c>
      <c r="T9" s="3">
        <f t="shared" si="6"/>
        <v>250.2</v>
      </c>
      <c r="U9" s="3">
        <f t="shared" si="6"/>
        <v>-31.35</v>
      </c>
    </row>
    <row r="10" spans="1:21" ht="15.5" x14ac:dyDescent="0.35">
      <c r="C10" t="s">
        <v>17</v>
      </c>
      <c r="D10" s="3">
        <f ca="1">IFERROR(IF(D9=0,"",D2/D9),"")</f>
        <v>13.018433179723504</v>
      </c>
      <c r="I10" s="3">
        <f t="shared" ref="I10:U10" ca="1" si="7">IFERROR(IF(I9=0,"",I2/I9),"")</f>
        <v>-6.0745278203164883</v>
      </c>
      <c r="J10" s="3">
        <f t="shared" ca="1" si="7"/>
        <v>1.7082490447291525</v>
      </c>
      <c r="K10" s="3">
        <f t="shared" ca="1" si="7"/>
        <v>-1.6804888694893059</v>
      </c>
      <c r="L10" s="3">
        <f t="shared" ca="1" si="7"/>
        <v>-1.2647187091146967</v>
      </c>
      <c r="M10" s="3">
        <f t="shared" ca="1" si="7"/>
        <v>1.1976635743385855</v>
      </c>
      <c r="N10" s="3">
        <f t="shared" ca="1" si="7"/>
        <v>0.83596927248079533</v>
      </c>
      <c r="O10" s="3">
        <f t="shared" ca="1" si="7"/>
        <v>2.263374485596708</v>
      </c>
      <c r="P10" s="3">
        <f t="shared" ca="1" si="7"/>
        <v>-22.969187675070028</v>
      </c>
      <c r="Q10" s="3">
        <f t="shared" ca="1" si="7"/>
        <v>11.216216216216216</v>
      </c>
      <c r="R10" s="3">
        <f t="shared" ca="1" si="7"/>
        <v>-2.2947925860547218</v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59828000000</v>
      </c>
      <c r="H11" s="2">
        <f>IFERROR(INDEX(D11:G11,COUNT(D11:G11)),"")</f>
        <v>59828000000</v>
      </c>
      <c r="I11" s="2">
        <f t="shared" ref="I11:U11" si="8">IFERROR(INDEX(I51:I500,MATCH($C$11,$C$51:$C$500,0)),"")</f>
        <v>51492000000</v>
      </c>
      <c r="J11" s="2">
        <f t="shared" si="8"/>
        <v>45628000000</v>
      </c>
      <c r="K11" s="2">
        <f t="shared" si="8"/>
        <v>43763000000</v>
      </c>
      <c r="L11" s="2">
        <f t="shared" si="8"/>
        <v>61990000000</v>
      </c>
      <c r="M11" s="2">
        <f t="shared" si="8"/>
        <v>49497000000</v>
      </c>
      <c r="N11" s="2">
        <f t="shared" si="8"/>
        <v>64559000000</v>
      </c>
      <c r="O11" s="2">
        <f t="shared" si="8"/>
        <v>41547000000</v>
      </c>
      <c r="P11" s="2">
        <f t="shared" si="8"/>
        <v>48752000000</v>
      </c>
      <c r="Q11" s="2">
        <f t="shared" si="8"/>
        <v>92402000000</v>
      </c>
      <c r="R11" s="2">
        <f t="shared" si="8"/>
        <v>85627000000</v>
      </c>
      <c r="S11" s="2">
        <f t="shared" si="8"/>
        <v>36493000000</v>
      </c>
      <c r="T11" s="2">
        <f t="shared" si="8"/>
        <v>42046000000</v>
      </c>
      <c r="U11" s="2">
        <f t="shared" si="8"/>
        <v>44195000000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U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</row>
    <row r="14" spans="1:21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U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</row>
    <row r="15" spans="1:21" ht="15.5" x14ac:dyDescent="0.35">
      <c r="C15" t="s">
        <v>27</v>
      </c>
      <c r="D15" s="2">
        <f>IFERROR(INDEX(D51:D500,MATCH($C$15,$C$51:$C$500,0)),"")</f>
        <v>-16352000000</v>
      </c>
      <c r="H15" s="2">
        <f>IFERROR(SUM(D15:G15)*(4/MAX(1,COUNT(D15:G15))),"")</f>
        <v>-65408000000</v>
      </c>
      <c r="I15" s="2">
        <f t="shared" ref="I15:U15" si="12">IFERROR(INDEX(I51:I500,MATCH($C$15,$C$51:$C$500,0)),"")</f>
        <v>-63511000000</v>
      </c>
      <c r="J15" s="2">
        <f t="shared" si="12"/>
        <v>-52963000000</v>
      </c>
      <c r="K15" s="2">
        <f t="shared" si="12"/>
        <v>-24819000000</v>
      </c>
      <c r="L15" s="2">
        <f t="shared" si="12"/>
        <v>-11381000000</v>
      </c>
      <c r="M15" s="2">
        <f t="shared" si="12"/>
        <v>-3785000000</v>
      </c>
      <c r="N15" s="2">
        <f t="shared" si="12"/>
        <v>-1804000000</v>
      </c>
      <c r="O15" s="2">
        <f t="shared" si="12"/>
        <v>-2685000000</v>
      </c>
      <c r="P15" s="2">
        <f t="shared" si="12"/>
        <v>-1813000000</v>
      </c>
      <c r="Q15" s="2">
        <f t="shared" si="12"/>
        <v>-16681000000</v>
      </c>
      <c r="R15" s="2">
        <f t="shared" si="12"/>
        <v>-13427000000</v>
      </c>
      <c r="S15" s="2">
        <f t="shared" si="12"/>
        <v>-1945000000</v>
      </c>
      <c r="T15" s="2">
        <f t="shared" si="12"/>
        <v>-1142000000</v>
      </c>
      <c r="U15" s="2">
        <f t="shared" si="12"/>
        <v>-4842000000</v>
      </c>
    </row>
    <row r="16" spans="1:21" ht="15.5" x14ac:dyDescent="0.35">
      <c r="C16" t="s">
        <v>28</v>
      </c>
      <c r="D16" s="2">
        <f>IFERROR(INDEX(D51:D500,MATCH($C$16,$C$51:$C$500,0)),"")</f>
        <v>74327000000</v>
      </c>
      <c r="H16" s="2">
        <f>IFERROR(SUM(D16:G16)*(4/MAX(1,COUNT(D16:G16))),"")</f>
        <v>297308000000</v>
      </c>
      <c r="I16" s="2">
        <f t="shared" ref="I16:U16" si="13">IFERROR(INDEX(I51:I500,MATCH($C$16,$C$51:$C$500,0)),"")</f>
        <v>290609000000</v>
      </c>
      <c r="J16" s="2">
        <f t="shared" si="13"/>
        <v>254677000000</v>
      </c>
      <c r="K16" s="2">
        <f t="shared" si="13"/>
        <v>128784000000</v>
      </c>
      <c r="L16" s="2">
        <f t="shared" si="13"/>
        <v>57424000000</v>
      </c>
      <c r="M16" s="2">
        <f t="shared" si="13"/>
        <v>14651000000</v>
      </c>
      <c r="N16" s="2">
        <f t="shared" si="13"/>
        <v>5002000000</v>
      </c>
      <c r="O16" s="2">
        <f t="shared" si="13"/>
        <v>14526000000</v>
      </c>
      <c r="P16" s="2">
        <f t="shared" si="13"/>
        <v>7413000000</v>
      </c>
      <c r="Q16" s="2">
        <f t="shared" si="13"/>
        <v>67821000000</v>
      </c>
      <c r="R16" s="2">
        <f t="shared" si="13"/>
        <v>52620000000</v>
      </c>
      <c r="S16" s="2">
        <f t="shared" si="13"/>
        <v>7396000000</v>
      </c>
      <c r="T16" s="2">
        <f t="shared" si="13"/>
        <v>4134000000</v>
      </c>
      <c r="U16" s="2">
        <f t="shared" si="13"/>
        <v>18896000000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>
        <f ca="1">IFERROR(D21*D2,"")</f>
        <v>2708610000000</v>
      </c>
      <c r="H20" s="2" t="str">
        <f t="shared" ref="H20:U20" si="14">IFERROR(H21*H2,"")</f>
        <v/>
      </c>
      <c r="I20" s="2">
        <f t="shared" ca="1" si="14"/>
        <v>2852430000000</v>
      </c>
      <c r="J20" s="2">
        <f t="shared" ca="1" si="14"/>
        <v>1821720000000</v>
      </c>
      <c r="K20" s="2">
        <f t="shared" ca="1" si="14"/>
        <v>1845690000000</v>
      </c>
      <c r="L20" s="2">
        <f t="shared" ca="1" si="14"/>
        <v>1432889999999.9998</v>
      </c>
      <c r="M20" s="2">
        <f t="shared" ca="1" si="14"/>
        <v>2727920000000</v>
      </c>
      <c r="N20" s="2">
        <f t="shared" ca="1" si="14"/>
        <v>827320000000</v>
      </c>
      <c r="O20" s="2">
        <f t="shared" ca="1" si="14"/>
        <v>737880000000</v>
      </c>
      <c r="P20" s="2">
        <f t="shared" ca="1" si="14"/>
        <v>916760000000</v>
      </c>
      <c r="Q20" s="2">
        <f t="shared" ca="1" si="14"/>
        <v>927940000000</v>
      </c>
      <c r="R20" s="2">
        <f t="shared" ca="1" si="14"/>
        <v>872040000000</v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23970000000</v>
      </c>
      <c r="H21" s="2">
        <f>IFERROR(INDEX(D21:G21,COUNT(D21:G21)),"")</f>
        <v>23970000000</v>
      </c>
      <c r="I21" s="2">
        <f t="shared" ref="I21:U21" si="15">IFERROR(INDEX(I51:I500,MATCH($C$7,$C$51:$C$500,0)),"")</f>
        <v>23970000000</v>
      </c>
      <c r="J21" s="2">
        <f t="shared" si="15"/>
        <v>23970000000</v>
      </c>
      <c r="K21" s="2">
        <f t="shared" si="15"/>
        <v>23970000000</v>
      </c>
      <c r="L21" s="2">
        <f t="shared" si="15"/>
        <v>16469999999.999998</v>
      </c>
      <c r="M21" s="2">
        <f t="shared" si="15"/>
        <v>11180000000</v>
      </c>
      <c r="N21" s="2">
        <f t="shared" si="15"/>
        <v>11180000000</v>
      </c>
      <c r="O21" s="2">
        <f t="shared" si="15"/>
        <v>11180000000</v>
      </c>
      <c r="P21" s="2">
        <f t="shared" si="15"/>
        <v>11180000000</v>
      </c>
      <c r="Q21" s="2">
        <f t="shared" si="15"/>
        <v>11180000000</v>
      </c>
      <c r="R21" s="2">
        <f t="shared" si="15"/>
        <v>11180000000</v>
      </c>
      <c r="S21" s="2">
        <f t="shared" si="15"/>
        <v>3520000000</v>
      </c>
      <c r="T21" s="2">
        <f t="shared" si="15"/>
        <v>700000000</v>
      </c>
      <c r="U21" s="2">
        <f t="shared" si="15"/>
        <v>700000000</v>
      </c>
    </row>
    <row r="23" spans="1:21" ht="15.5" x14ac:dyDescent="0.35">
      <c r="B23" t="s">
        <v>53</v>
      </c>
      <c r="C23" t="s">
        <v>54</v>
      </c>
      <c r="D23" s="3">
        <f>IFERROR(D5/D6*100,"")</f>
        <v>1.0816654462560384</v>
      </c>
      <c r="H23" s="3">
        <f t="shared" ref="H23:U23" si="16">IFERROR(H5/H6*100,"")</f>
        <v>4.3266617850241538</v>
      </c>
      <c r="I23" s="3">
        <f t="shared" si="16"/>
        <v>6.6136535695205323</v>
      </c>
      <c r="J23" s="3">
        <f t="shared" si="16"/>
        <v>5.836359936968857</v>
      </c>
      <c r="K23" s="3">
        <f t="shared" si="16"/>
        <v>3.2501058811997523</v>
      </c>
      <c r="L23" s="3">
        <f t="shared" si="16"/>
        <v>1.1428709790675431</v>
      </c>
      <c r="M23" s="3">
        <f t="shared" si="16"/>
        <v>0.45437433017712869</v>
      </c>
      <c r="N23" s="3">
        <f t="shared" si="16"/>
        <v>0.49318555909140788</v>
      </c>
      <c r="O23" s="3">
        <f t="shared" si="16"/>
        <v>1.2106140350877193</v>
      </c>
      <c r="P23" s="3">
        <f t="shared" si="16"/>
        <v>0.69605815668456461</v>
      </c>
      <c r="Q23" s="3">
        <f t="shared" si="16"/>
        <v>4.5158982796237348</v>
      </c>
      <c r="R23" s="3">
        <f t="shared" si="16"/>
        <v>6.9104823122218733</v>
      </c>
      <c r="S23" s="3">
        <f t="shared" si="16"/>
        <v>2.3467419296595109</v>
      </c>
      <c r="T23" s="3">
        <f t="shared" si="16"/>
        <v>-0.11190961595539184</v>
      </c>
      <c r="U23" s="3">
        <f t="shared" si="16"/>
        <v>8.5014556288365171</v>
      </c>
    </row>
    <row r="24" spans="1:21" ht="15.5" x14ac:dyDescent="0.35">
      <c r="C24" t="s">
        <v>55</v>
      </c>
      <c r="D24" s="4">
        <f>IFERROR(_xlfn.RRI(5,I23,D23),"")</f>
        <v>-0.30380595716077996</v>
      </c>
      <c r="H24" s="4">
        <f t="shared" ref="H24:U24" si="17">IFERROR(_xlfn.RRI(5,M23,H23),"")</f>
        <v>0.56945125607275071</v>
      </c>
      <c r="I24" s="4">
        <f t="shared" si="17"/>
        <v>0.68068459022682726</v>
      </c>
      <c r="J24" s="4">
        <f t="shared" si="17"/>
        <v>0.36970573010975194</v>
      </c>
      <c r="K24" s="4">
        <f t="shared" si="17"/>
        <v>0.36097577985371698</v>
      </c>
      <c r="L24" s="4">
        <f t="shared" si="17"/>
        <v>-0.24028515835467801</v>
      </c>
      <c r="M24" s="4">
        <f t="shared" si="17"/>
        <v>-0.41979550957020328</v>
      </c>
      <c r="N24" s="4">
        <f t="shared" si="17"/>
        <v>-0.26800350134199313</v>
      </c>
      <c r="O24" s="4" t="str">
        <f t="shared" si="17"/>
        <v/>
      </c>
      <c r="P24" s="4">
        <f t="shared" si="17"/>
        <v>-0.39377973938778521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2.42</v>
      </c>
      <c r="H25" s="3">
        <f>IFERROR(INDEX(D25:G25,COUNT(D25:G25)),"")</f>
        <v>2.42</v>
      </c>
      <c r="I25" s="3">
        <f t="shared" ref="I25:U25" si="18">IFERROR(INDEX(I51:I500,MATCH($C$25,$C$51:$C$500,0)),"")</f>
        <v>9.4700000000000006</v>
      </c>
      <c r="J25" s="3">
        <f t="shared" si="18"/>
        <v>8.41</v>
      </c>
      <c r="K25" s="3">
        <f t="shared" si="18"/>
        <v>4.34</v>
      </c>
      <c r="L25" s="3">
        <f t="shared" si="18"/>
        <v>2.8</v>
      </c>
      <c r="M25" s="3">
        <f t="shared" si="18"/>
        <v>0.97</v>
      </c>
      <c r="N25" s="3">
        <f t="shared" si="18"/>
        <v>0.28999999999999998</v>
      </c>
      <c r="O25" s="3">
        <f t="shared" si="18"/>
        <v>1.06</v>
      </c>
      <c r="P25" s="3">
        <f t="shared" si="18"/>
        <v>0.5</v>
      </c>
      <c r="Q25" s="3">
        <f t="shared" si="18"/>
        <v>4.58</v>
      </c>
      <c r="R25" s="3">
        <f t="shared" si="18"/>
        <v>3.51</v>
      </c>
      <c r="S25" s="3">
        <f t="shared" si="18"/>
        <v>1.55</v>
      </c>
      <c r="T25" s="3">
        <f t="shared" si="18"/>
        <v>4.25</v>
      </c>
      <c r="U25" s="3">
        <f t="shared" si="18"/>
        <v>19.989999999999998</v>
      </c>
    </row>
    <row r="26" spans="1:21" ht="15.5" x14ac:dyDescent="0.35">
      <c r="C26" t="s">
        <v>58</v>
      </c>
      <c r="D26" s="4">
        <f>IFERROR(_xlfn.RRI(5,I25,D25),"")</f>
        <v>-0.23880999437296158</v>
      </c>
      <c r="H26" s="4">
        <f t="shared" ref="H26:U26" si="19">IFERROR(_xlfn.RRI(5,M25,H25),"")</f>
        <v>0.20062871592809106</v>
      </c>
      <c r="I26" s="4">
        <f t="shared" si="19"/>
        <v>1.0081233970187444</v>
      </c>
      <c r="J26" s="4">
        <f t="shared" si="19"/>
        <v>0.51320590057668269</v>
      </c>
      <c r="K26" s="4">
        <f t="shared" si="19"/>
        <v>0.54064984660775672</v>
      </c>
      <c r="L26" s="4">
        <f t="shared" si="19"/>
        <v>-9.3728107794839643E-2</v>
      </c>
      <c r="M26" s="4">
        <f t="shared" si="19"/>
        <v>-0.22679808040841187</v>
      </c>
      <c r="N26" s="4">
        <f t="shared" si="19"/>
        <v>-0.28482345979424462</v>
      </c>
      <c r="O26" s="4">
        <f t="shared" si="19"/>
        <v>-0.24249869207199259</v>
      </c>
      <c r="P26" s="4">
        <f t="shared" si="19"/>
        <v>-0.52177591812944246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4.0166458072590743</v>
      </c>
      <c r="H27" s="3">
        <f t="shared" ref="H27:U27" si="20">IFERROR(H4/H21,"")</f>
        <v>16.066583229036297</v>
      </c>
      <c r="I27" s="3">
        <f t="shared" si="20"/>
        <v>29.790780141843971</v>
      </c>
      <c r="J27" s="3">
        <f t="shared" si="20"/>
        <v>30.171088861076345</v>
      </c>
      <c r="K27" s="3">
        <f t="shared" si="20"/>
        <v>24.728911138923653</v>
      </c>
      <c r="L27" s="3">
        <f t="shared" si="20"/>
        <v>26.315300546448089</v>
      </c>
      <c r="M27" s="3">
        <f t="shared" si="20"/>
        <v>28.374597495527727</v>
      </c>
      <c r="N27" s="3">
        <f t="shared" si="20"/>
        <v>31.741502683363148</v>
      </c>
      <c r="O27" s="3">
        <f t="shared" si="20"/>
        <v>35.805724508050091</v>
      </c>
      <c r="P27" s="3">
        <f t="shared" si="20"/>
        <v>34.539266547406079</v>
      </c>
      <c r="Q27" s="3">
        <f t="shared" si="20"/>
        <v>34.740966010733452</v>
      </c>
      <c r="R27" s="3">
        <f t="shared" si="20"/>
        <v>25.565921288014312</v>
      </c>
      <c r="S27" s="3">
        <f t="shared" si="20"/>
        <v>58.05255681818182</v>
      </c>
      <c r="T27" s="3">
        <f t="shared" si="20"/>
        <v>265.28142857142859</v>
      </c>
      <c r="U27" s="3">
        <f t="shared" si="20"/>
        <v>255.17285714285714</v>
      </c>
    </row>
    <row r="28" spans="1:21" ht="15.5" x14ac:dyDescent="0.35">
      <c r="C28" t="s">
        <v>60</v>
      </c>
      <c r="D28" s="4">
        <f>IFERROR(_xlfn.RRI(5,I27,D27),"")</f>
        <v>-0.33018274348922838</v>
      </c>
      <c r="H28" s="4">
        <f t="shared" ref="H28:U28" si="21">IFERROR(_xlfn.RRI(5,M27,H27),"")</f>
        <v>-0.10751944285040838</v>
      </c>
      <c r="I28" s="4">
        <f t="shared" si="21"/>
        <v>-1.2605102333897444E-2</v>
      </c>
      <c r="J28" s="4">
        <f t="shared" si="21"/>
        <v>-3.3665013474957317E-2</v>
      </c>
      <c r="K28" s="4">
        <f t="shared" si="21"/>
        <v>-6.4640898267713687E-2</v>
      </c>
      <c r="L28" s="4">
        <f t="shared" si="21"/>
        <v>-5.4038875600736058E-2</v>
      </c>
      <c r="M28" s="4">
        <f t="shared" si="21"/>
        <v>2.1065617621673693E-2</v>
      </c>
      <c r="N28" s="4">
        <f t="shared" si="21"/>
        <v>-0.11373984158445982</v>
      </c>
      <c r="O28" s="4">
        <f t="shared" si="21"/>
        <v>-0.33003961472406085</v>
      </c>
      <c r="P28" s="4">
        <f t="shared" si="21"/>
        <v>-0.3296590864475919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32" spans="1:21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155.59</v>
      </c>
      <c r="H32" s="3">
        <f>IFERROR(INDEX(D32:G32,COUNT(D32:G32)),"")</f>
        <v>155.59</v>
      </c>
      <c r="I32" s="3">
        <f t="shared" ref="I32:U32" si="22">IFERROR(INDEX(I51:I500,MATCH($C$32,$C$51:$C$500,0)),"")</f>
        <v>153.91</v>
      </c>
      <c r="J32" s="3">
        <f t="shared" si="22"/>
        <v>143.72999999999999</v>
      </c>
      <c r="K32" s="3">
        <f t="shared" si="22"/>
        <v>135.34</v>
      </c>
      <c r="L32" s="3">
        <f t="shared" si="22"/>
        <v>190.56</v>
      </c>
      <c r="M32" s="3">
        <f t="shared" si="22"/>
        <v>192.29</v>
      </c>
      <c r="N32" s="3">
        <f t="shared" si="22"/>
        <v>101.93</v>
      </c>
      <c r="O32" s="3">
        <f t="shared" si="22"/>
        <v>102.01</v>
      </c>
      <c r="P32" s="3">
        <f t="shared" si="22"/>
        <v>100.78</v>
      </c>
      <c r="Q32" s="3">
        <f t="shared" si="22"/>
        <v>100.08</v>
      </c>
      <c r="R32" s="3">
        <f t="shared" si="22"/>
        <v>95.56</v>
      </c>
      <c r="S32" s="3">
        <f t="shared" si="22"/>
        <v>59.86</v>
      </c>
      <c r="T32" s="3">
        <f t="shared" si="22"/>
        <v>292.26</v>
      </c>
      <c r="U32" s="3">
        <f t="shared" si="22"/>
        <v>292.58999999999997</v>
      </c>
    </row>
    <row r="33" spans="1:21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0.72</v>
      </c>
      <c r="H33" s="3">
        <f>IFERROR(INDEX(D33:G33,COUNT(D33:G33)),"")</f>
        <v>0.72</v>
      </c>
      <c r="I33" s="3">
        <f t="shared" ref="I33:U33" si="23">IFERROR(INDEX(I51:I500,MATCH($C$33,$C$51:$C$500,0)),"")</f>
        <v>0.77</v>
      </c>
      <c r="J33" s="3">
        <f t="shared" si="23"/>
        <v>0.53</v>
      </c>
      <c r="K33" s="3">
        <f t="shared" si="23"/>
        <v>0.56999999999999995</v>
      </c>
      <c r="L33" s="3">
        <f t="shared" si="23"/>
        <v>0.46</v>
      </c>
      <c r="M33" s="3">
        <f t="shared" si="23"/>
        <v>1.27</v>
      </c>
      <c r="N33" s="3">
        <f t="shared" si="23"/>
        <v>0.73</v>
      </c>
      <c r="O33" s="3">
        <f t="shared" si="23"/>
        <v>0.65</v>
      </c>
      <c r="P33" s="3">
        <f t="shared" si="23"/>
        <v>0.81</v>
      </c>
      <c r="Q33" s="3">
        <f t="shared" si="23"/>
        <v>0.83</v>
      </c>
      <c r="R33" s="3">
        <f t="shared" si="23"/>
        <v>0.82</v>
      </c>
      <c r="S33" s="3">
        <f t="shared" si="23"/>
        <v>0</v>
      </c>
      <c r="T33" s="3">
        <f t="shared" si="23"/>
        <v>0</v>
      </c>
      <c r="U33" s="3">
        <f t="shared" si="23"/>
        <v>0</v>
      </c>
    </row>
    <row r="34" spans="1:21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46.28</v>
      </c>
      <c r="H34" s="3">
        <f>IFERROR(INDEX(D34:G34,COUNT(D34:G34)),"")</f>
        <v>46.28</v>
      </c>
      <c r="I34" s="3">
        <f t="shared" ref="I34:U34" si="24">IFERROR(INDEX(I51:I500,MATCH($C$34,$C$51:$C$500,0)),"")</f>
        <v>12.57</v>
      </c>
      <c r="J34" s="3">
        <f t="shared" si="24"/>
        <v>9.0399999999999991</v>
      </c>
      <c r="K34" s="3">
        <f t="shared" si="24"/>
        <v>17.739999999999998</v>
      </c>
      <c r="L34" s="3">
        <f t="shared" si="24"/>
        <v>31.07</v>
      </c>
      <c r="M34" s="3">
        <f t="shared" si="24"/>
        <v>251.55</v>
      </c>
      <c r="N34" s="3">
        <f t="shared" si="24"/>
        <v>255.17</v>
      </c>
      <c r="O34" s="3">
        <f t="shared" si="24"/>
        <v>62.26</v>
      </c>
      <c r="P34" s="3">
        <f t="shared" si="24"/>
        <v>164</v>
      </c>
      <c r="Q34" s="3">
        <f t="shared" si="24"/>
        <v>18.12</v>
      </c>
      <c r="R34" s="3">
        <f t="shared" si="24"/>
        <v>22.22</v>
      </c>
      <c r="S34" s="3">
        <f t="shared" si="24"/>
        <v>0</v>
      </c>
      <c r="T34" s="3">
        <f t="shared" si="24"/>
        <v>0</v>
      </c>
      <c r="U34" s="3">
        <f t="shared" si="24"/>
        <v>0</v>
      </c>
    </row>
    <row r="35" spans="1:21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27.89</v>
      </c>
      <c r="H35" s="3">
        <f>IFERROR(INDEX(D35:G35,COUNT(D35:G35)),"")</f>
        <v>27.89</v>
      </c>
      <c r="I35" s="3">
        <f t="shared" ref="I35:U35" si="25">IFERROR(INDEX(I51:I500,MATCH($C$35,$C$51:$C$500,0)),"")</f>
        <v>3.99</v>
      </c>
      <c r="J35" s="3">
        <f t="shared" si="25"/>
        <v>2.52</v>
      </c>
      <c r="K35" s="3">
        <f t="shared" si="25"/>
        <v>3.11</v>
      </c>
      <c r="L35" s="3">
        <f t="shared" si="25"/>
        <v>3.31</v>
      </c>
      <c r="M35" s="3">
        <f t="shared" si="25"/>
        <v>8.6</v>
      </c>
      <c r="N35" s="3">
        <f t="shared" si="25"/>
        <v>2.33</v>
      </c>
      <c r="O35" s="3">
        <f t="shared" si="25"/>
        <v>1.84</v>
      </c>
      <c r="P35" s="3">
        <f t="shared" si="25"/>
        <v>2.37</v>
      </c>
      <c r="Q35" s="3">
        <f t="shared" si="25"/>
        <v>2.39</v>
      </c>
      <c r="R35" s="3">
        <f t="shared" si="25"/>
        <v>3.05</v>
      </c>
      <c r="S35" s="3">
        <f t="shared" si="25"/>
        <v>0</v>
      </c>
      <c r="T35" s="3">
        <f t="shared" si="25"/>
        <v>0</v>
      </c>
      <c r="U35" s="3">
        <f t="shared" si="25"/>
        <v>0</v>
      </c>
    </row>
    <row r="36" spans="1:21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U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</row>
    <row r="37" spans="1:21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U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</row>
    <row r="50" spans="2:21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82</v>
      </c>
      <c r="C51" t="s">
        <v>5</v>
      </c>
      <c r="D51" s="5">
        <v>96279000000</v>
      </c>
      <c r="E51" s="5">
        <v>179324000000</v>
      </c>
      <c r="F51" s="5">
        <v>173763000000</v>
      </c>
      <c r="G51" s="5">
        <v>168367000000</v>
      </c>
      <c r="I51" s="5">
        <v>714085000000</v>
      </c>
      <c r="J51" s="5">
        <v>723201000000</v>
      </c>
      <c r="K51" s="5">
        <v>592752000000</v>
      </c>
      <c r="L51" s="5">
        <v>433413000000</v>
      </c>
      <c r="M51" s="5">
        <v>317228000000</v>
      </c>
      <c r="N51" s="5">
        <v>354870000000</v>
      </c>
      <c r="O51" s="5">
        <v>400308000000</v>
      </c>
      <c r="P51" s="5">
        <v>386149000000</v>
      </c>
      <c r="Q51" s="5">
        <v>388404000000</v>
      </c>
      <c r="R51" s="5">
        <v>285827000000</v>
      </c>
      <c r="S51" s="5">
        <v>204345000000</v>
      </c>
      <c r="T51" s="5">
        <v>185697000000</v>
      </c>
      <c r="U51" s="5">
        <v>178621000000</v>
      </c>
    </row>
    <row r="52" spans="2:21" ht="15.5" x14ac:dyDescent="0.35">
      <c r="C52" t="s">
        <v>337</v>
      </c>
      <c r="D52" s="5">
        <v>96279000000</v>
      </c>
      <c r="E52" s="5">
        <v>179324000000</v>
      </c>
      <c r="F52" s="5">
        <v>173763000000</v>
      </c>
      <c r="G52" s="5">
        <v>168367000000</v>
      </c>
      <c r="I52" s="5">
        <v>714085000000</v>
      </c>
      <c r="J52" s="5">
        <v>723201000000</v>
      </c>
      <c r="K52" s="5">
        <v>592752000000</v>
      </c>
      <c r="L52" s="5">
        <v>433413000000</v>
      </c>
      <c r="M52" s="5">
        <v>317228000000</v>
      </c>
      <c r="N52" s="5">
        <v>354870000000</v>
      </c>
      <c r="O52" s="5">
        <v>400308000000</v>
      </c>
      <c r="P52" s="5">
        <v>386149000000</v>
      </c>
      <c r="Q52" s="5">
        <v>388404000000</v>
      </c>
      <c r="R52" s="5">
        <v>285827000000</v>
      </c>
      <c r="S52" s="5">
        <v>204345000000</v>
      </c>
      <c r="T52" s="5">
        <v>185697000000</v>
      </c>
      <c r="U52" s="5">
        <v>178621000000</v>
      </c>
    </row>
    <row r="53" spans="2:21" ht="15.5" x14ac:dyDescent="0.35">
      <c r="C53" t="s">
        <v>83</v>
      </c>
      <c r="E53" s="5">
        <v>-89291000000</v>
      </c>
      <c r="F53" s="5">
        <v>-71787000000</v>
      </c>
      <c r="G53" s="5">
        <v>-69232000000</v>
      </c>
      <c r="I53" s="5">
        <v>-307959000000</v>
      </c>
      <c r="J53" s="5">
        <v>-258832000000</v>
      </c>
      <c r="K53" s="5">
        <v>-151033000000</v>
      </c>
      <c r="L53" s="5">
        <v>-127822000000</v>
      </c>
      <c r="M53" s="5">
        <v>-145954000000</v>
      </c>
      <c r="N53" s="5">
        <v>-191283000000</v>
      </c>
      <c r="O53" s="5">
        <v>-215095000000</v>
      </c>
      <c r="P53" s="5">
        <v>-177627000000</v>
      </c>
      <c r="Q53" s="5">
        <v>-182860000000</v>
      </c>
      <c r="R53" s="5">
        <v>-129631000000</v>
      </c>
      <c r="S53" s="5">
        <v>-112531000000</v>
      </c>
      <c r="T53" s="5">
        <v>-107645000000</v>
      </c>
      <c r="U53" s="5">
        <v>-86293000000</v>
      </c>
    </row>
    <row r="54" spans="2:21" ht="15.5" x14ac:dyDescent="0.35">
      <c r="C54" t="s">
        <v>477</v>
      </c>
      <c r="E54" s="5">
        <v>-86380000000</v>
      </c>
      <c r="F54" s="5">
        <v>-68877000000</v>
      </c>
      <c r="G54" s="5">
        <v>-65848000000</v>
      </c>
      <c r="I54" s="5">
        <v>-295371000000</v>
      </c>
      <c r="J54" s="5">
        <v>-248198000000</v>
      </c>
      <c r="K54" s="5">
        <v>-140825000000</v>
      </c>
      <c r="L54" s="5">
        <v>-111692000000</v>
      </c>
      <c r="M54" s="5">
        <v>-135705000000</v>
      </c>
      <c r="N54" s="5">
        <v>-183947000000</v>
      </c>
      <c r="O54" s="5">
        <v>-208315000000</v>
      </c>
      <c r="P54" s="5">
        <v>-171075000000</v>
      </c>
      <c r="Q54" s="5">
        <v>-176832000000</v>
      </c>
      <c r="R54" s="5">
        <v>-124940000000</v>
      </c>
      <c r="S54" s="5">
        <v>-108824000000</v>
      </c>
      <c r="T54" s="5">
        <v>-104309000000</v>
      </c>
      <c r="U54" s="5">
        <v>-83067000000</v>
      </c>
    </row>
    <row r="55" spans="2:21" ht="15.5" x14ac:dyDescent="0.35">
      <c r="C55" t="s">
        <v>2482</v>
      </c>
      <c r="E55" s="5">
        <v>-2911000000</v>
      </c>
      <c r="F55" s="5">
        <v>-2910000000</v>
      </c>
      <c r="G55" s="5">
        <v>-3384000000</v>
      </c>
      <c r="I55" s="5">
        <v>-12588000000</v>
      </c>
      <c r="J55" s="5">
        <v>-10634000000</v>
      </c>
      <c r="K55" s="5">
        <v>-10208000000</v>
      </c>
      <c r="L55" s="5">
        <v>-16130000000</v>
      </c>
      <c r="M55" s="5">
        <v>-10249000000</v>
      </c>
      <c r="N55" s="5">
        <v>-7336000000</v>
      </c>
      <c r="O55" s="5">
        <v>-6780000000</v>
      </c>
      <c r="P55" s="5">
        <v>-6552000000</v>
      </c>
      <c r="Q55" s="5">
        <v>-6028000000</v>
      </c>
      <c r="R55" s="5">
        <v>-4691000000</v>
      </c>
      <c r="S55" s="5">
        <v>-3707000000</v>
      </c>
      <c r="T55" s="5">
        <v>-3336000000</v>
      </c>
      <c r="U55" s="5">
        <v>-3226000000</v>
      </c>
    </row>
    <row r="56" spans="2:21" ht="15.5" x14ac:dyDescent="0.35">
      <c r="C56" t="s">
        <v>1035</v>
      </c>
      <c r="E56" s="5">
        <v>-89291000000</v>
      </c>
      <c r="F56" s="5">
        <v>-71787000000</v>
      </c>
      <c r="G56" s="5">
        <v>-69232000000</v>
      </c>
      <c r="I56" s="5">
        <v>-307959000000</v>
      </c>
      <c r="J56" s="5">
        <v>-258832000000</v>
      </c>
      <c r="K56" s="5">
        <v>-151033000000</v>
      </c>
      <c r="L56" s="5">
        <v>-127822000000</v>
      </c>
      <c r="M56" s="5">
        <v>-145954000000</v>
      </c>
      <c r="N56" s="5">
        <v>-191283000000</v>
      </c>
      <c r="O56" s="5">
        <v>-215095000000</v>
      </c>
      <c r="P56" s="5">
        <v>-177627000000</v>
      </c>
      <c r="Q56" s="5">
        <v>-182860000000</v>
      </c>
      <c r="R56" s="5">
        <v>-129631000000</v>
      </c>
      <c r="S56" s="5">
        <v>-112531000000</v>
      </c>
      <c r="T56" s="5">
        <v>-107645000000</v>
      </c>
      <c r="U56" s="5">
        <v>-86293000000</v>
      </c>
    </row>
    <row r="57" spans="2:21" ht="15.5" x14ac:dyDescent="0.35">
      <c r="C57" t="s">
        <v>84</v>
      </c>
      <c r="D57" s="5">
        <v>96279000000</v>
      </c>
      <c r="E57" s="5">
        <v>90033000000</v>
      </c>
      <c r="F57" s="5">
        <v>101976000000</v>
      </c>
      <c r="G57" s="5">
        <v>99135000000</v>
      </c>
      <c r="I57" s="5">
        <v>406126000000</v>
      </c>
      <c r="J57" s="5">
        <v>464369000000</v>
      </c>
      <c r="K57" s="5">
        <v>441719000000</v>
      </c>
      <c r="L57" s="5">
        <v>305591000000</v>
      </c>
      <c r="M57" s="5">
        <v>171274000000</v>
      </c>
      <c r="N57" s="5">
        <v>163587000000</v>
      </c>
      <c r="O57" s="5">
        <v>185213000000</v>
      </c>
      <c r="P57" s="5">
        <v>208522000000</v>
      </c>
      <c r="Q57" s="5">
        <v>205544000000</v>
      </c>
      <c r="R57" s="5">
        <v>156196000000</v>
      </c>
      <c r="S57" s="5">
        <v>91814000000</v>
      </c>
      <c r="T57" s="5">
        <v>78052000000</v>
      </c>
      <c r="U57" s="5">
        <v>92328000000</v>
      </c>
    </row>
    <row r="58" spans="2:21" ht="15.5" x14ac:dyDescent="0.35">
      <c r="C58" t="s">
        <v>85</v>
      </c>
      <c r="D58" s="5">
        <v>-20725000000</v>
      </c>
      <c r="E58" s="5">
        <v>-15304000000</v>
      </c>
      <c r="F58" s="5">
        <v>-17878000000</v>
      </c>
      <c r="G58" s="5">
        <v>-29863000000</v>
      </c>
      <c r="I58" s="5">
        <v>-110099000000</v>
      </c>
      <c r="J58" s="5">
        <v>-204843000000</v>
      </c>
      <c r="K58" s="5">
        <v>-310858000000</v>
      </c>
      <c r="L58" s="5">
        <v>-241918000000</v>
      </c>
      <c r="M58" s="5">
        <v>-152646000000</v>
      </c>
      <c r="N58" s="5">
        <v>-155899000000</v>
      </c>
      <c r="O58" s="5">
        <v>-168277000000</v>
      </c>
      <c r="P58" s="5">
        <v>-197564000000</v>
      </c>
      <c r="Q58" s="5">
        <v>-136135000000</v>
      </c>
      <c r="R58" s="5">
        <v>-102406000000</v>
      </c>
      <c r="S58" s="5">
        <v>-86268000000</v>
      </c>
      <c r="T58" s="5">
        <v>-73589000000</v>
      </c>
      <c r="U58" s="5">
        <v>-73762000000</v>
      </c>
    </row>
    <row r="59" spans="2:21" ht="15.5" x14ac:dyDescent="0.35">
      <c r="C59" t="s">
        <v>1416</v>
      </c>
    </row>
    <row r="60" spans="2:21" ht="15.5" x14ac:dyDescent="0.35">
      <c r="C60" t="s">
        <v>1417</v>
      </c>
      <c r="D60" s="5">
        <v>2530000000</v>
      </c>
      <c r="E60" s="5">
        <v>3136000000</v>
      </c>
      <c r="F60" s="5">
        <v>2697000000</v>
      </c>
      <c r="G60" s="5">
        <v>3605000000</v>
      </c>
      <c r="I60" s="5">
        <v>18259000000</v>
      </c>
      <c r="J60" s="5">
        <v>27862000000</v>
      </c>
      <c r="K60" s="5">
        <v>24749000000</v>
      </c>
      <c r="L60" s="5">
        <v>26336000000</v>
      </c>
      <c r="M60" s="5">
        <v>19231000000</v>
      </c>
      <c r="N60" s="5">
        <v>12426000000</v>
      </c>
      <c r="O60" s="5">
        <v>16224000000</v>
      </c>
      <c r="P60" s="5">
        <v>16159000000</v>
      </c>
      <c r="Q60" s="5">
        <v>12609000000</v>
      </c>
      <c r="R60" s="5">
        <v>10802000000</v>
      </c>
      <c r="S60" s="5">
        <v>11216000000</v>
      </c>
      <c r="T60" s="5">
        <v>9972000000</v>
      </c>
      <c r="U60" s="5">
        <v>7252000000</v>
      </c>
    </row>
    <row r="61" spans="2:21" ht="15.5" x14ac:dyDescent="0.35">
      <c r="C61" t="s">
        <v>1964</v>
      </c>
      <c r="D61" s="5">
        <v>1328000000</v>
      </c>
      <c r="E61" s="5">
        <v>238000000</v>
      </c>
      <c r="F61" s="5">
        <v>414000000</v>
      </c>
      <c r="G61" s="5">
        <v>165000000</v>
      </c>
      <c r="I61" s="5">
        <v>1002000000</v>
      </c>
      <c r="J61" s="5">
        <v>1247000000</v>
      </c>
      <c r="K61" s="5">
        <v>1630000000</v>
      </c>
      <c r="L61" s="5">
        <v>2402000000</v>
      </c>
      <c r="M61" s="5">
        <v>3581000000</v>
      </c>
      <c r="N61" s="5">
        <v>5886000000</v>
      </c>
      <c r="O61" s="5">
        <v>3058000000</v>
      </c>
      <c r="P61" s="5">
        <v>2763000000</v>
      </c>
      <c r="Q61" s="5">
        <v>3498000000</v>
      </c>
      <c r="R61" s="5">
        <v>3592000000</v>
      </c>
      <c r="S61" s="5">
        <v>3163000000</v>
      </c>
      <c r="T61" s="5">
        <v>4264000000</v>
      </c>
      <c r="U61" s="5">
        <v>3183000000</v>
      </c>
    </row>
    <row r="62" spans="2:21" ht="15.5" x14ac:dyDescent="0.35">
      <c r="C62" t="s">
        <v>1768</v>
      </c>
      <c r="D62" s="5">
        <v>34000000</v>
      </c>
      <c r="E62" s="5">
        <v>3561000000</v>
      </c>
      <c r="F62" s="5">
        <v>30000000</v>
      </c>
      <c r="G62" s="5">
        <v>-13000000</v>
      </c>
      <c r="I62" s="5">
        <v>3570000000</v>
      </c>
      <c r="J62" s="5">
        <v>5183000000</v>
      </c>
      <c r="K62" s="5">
        <v>2330000000</v>
      </c>
      <c r="L62" s="5">
        <v>5810000000</v>
      </c>
      <c r="M62" s="5">
        <v>5416000000</v>
      </c>
      <c r="N62" s="5">
        <v>13294000000</v>
      </c>
      <c r="O62" s="5">
        <v>6847000000</v>
      </c>
      <c r="P62" s="5">
        <v>6690000000</v>
      </c>
      <c r="Q62" s="5">
        <v>3353000000</v>
      </c>
      <c r="R62" s="5">
        <v>2607000000</v>
      </c>
      <c r="S62" s="5">
        <v>2187000000</v>
      </c>
      <c r="T62" s="5">
        <v>1781000000</v>
      </c>
      <c r="U62" s="5">
        <v>5372000000</v>
      </c>
    </row>
    <row r="63" spans="2:21" ht="15.5" x14ac:dyDescent="0.35">
      <c r="C63" t="s">
        <v>1767</v>
      </c>
      <c r="D63" s="5">
        <v>13345000000</v>
      </c>
      <c r="E63" s="5">
        <v>-11538000000</v>
      </c>
      <c r="F63" s="5">
        <v>16890000000</v>
      </c>
      <c r="G63" s="5">
        <v>9531000000</v>
      </c>
      <c r="I63" s="5">
        <v>30469000000</v>
      </c>
      <c r="J63" s="5">
        <v>11945000000</v>
      </c>
      <c r="K63" s="5">
        <v>7336000000</v>
      </c>
      <c r="L63" s="5">
        <v>4447000000</v>
      </c>
      <c r="M63" s="5">
        <v>6845000000</v>
      </c>
      <c r="N63" s="5">
        <v>14886000000</v>
      </c>
      <c r="O63" s="5">
        <v>9013000000</v>
      </c>
      <c r="P63" s="5">
        <v>1478000000</v>
      </c>
      <c r="Q63" s="5">
        <v>14727000000</v>
      </c>
      <c r="R63" s="5">
        <v>1388000000</v>
      </c>
      <c r="S63" s="5">
        <v>304000000</v>
      </c>
      <c r="T63" s="5">
        <v>200000000</v>
      </c>
      <c r="U63" s="5">
        <v>370000000</v>
      </c>
    </row>
    <row r="64" spans="2:21" ht="15.5" x14ac:dyDescent="0.35">
      <c r="C64" t="s">
        <v>93</v>
      </c>
      <c r="D64" s="5">
        <v>-17633000000</v>
      </c>
      <c r="E64" s="5">
        <v>-880000000</v>
      </c>
      <c r="F64" s="5">
        <v>3974000000</v>
      </c>
      <c r="G64" s="5">
        <v>9061000000</v>
      </c>
      <c r="I64" s="5">
        <v>16898000000</v>
      </c>
      <c r="J64" s="5">
        <v>-635000000</v>
      </c>
      <c r="K64" s="5">
        <v>1475000000</v>
      </c>
      <c r="L64" s="5">
        <v>-10171000000</v>
      </c>
      <c r="M64" s="5">
        <v>-1102000000</v>
      </c>
      <c r="N64" s="5">
        <v>2420000000</v>
      </c>
      <c r="O64" s="5">
        <v>1960000000</v>
      </c>
      <c r="P64" s="5">
        <v>2239000000</v>
      </c>
      <c r="Q64" s="5">
        <v>-636000000</v>
      </c>
      <c r="R64" s="5">
        <v>34601000000</v>
      </c>
      <c r="S64" s="5">
        <v>-512000000</v>
      </c>
      <c r="T64" s="5">
        <v>-3222000000</v>
      </c>
      <c r="U64" s="5">
        <v>3438000000</v>
      </c>
    </row>
    <row r="65" spans="3:21" ht="15.5" x14ac:dyDescent="0.35">
      <c r="C65" t="s">
        <v>1419</v>
      </c>
      <c r="D65" s="5">
        <v>14123000000</v>
      </c>
      <c r="E65" s="5">
        <v>32984000000</v>
      </c>
      <c r="F65" s="5">
        <v>20337000000</v>
      </c>
      <c r="G65" s="5">
        <v>13546000000</v>
      </c>
      <c r="I65" s="5">
        <v>91500000000</v>
      </c>
      <c r="J65" s="5">
        <v>68211000000</v>
      </c>
      <c r="K65" s="5">
        <v>51888000000</v>
      </c>
      <c r="L65" s="5">
        <v>43222000000</v>
      </c>
      <c r="M65" s="5">
        <v>41660000000</v>
      </c>
      <c r="N65" s="5">
        <v>47670000000</v>
      </c>
      <c r="O65" s="5">
        <v>37311000000</v>
      </c>
      <c r="P65" s="5">
        <v>40090000000</v>
      </c>
      <c r="Q65" s="5">
        <v>37949000000</v>
      </c>
      <c r="R65" s="5">
        <v>18955000000</v>
      </c>
      <c r="S65" s="5">
        <v>17236000000</v>
      </c>
      <c r="T65" s="5">
        <v>16588000000</v>
      </c>
      <c r="U65" s="5">
        <v>16854000000</v>
      </c>
    </row>
    <row r="66" spans="3:21" ht="15.5" x14ac:dyDescent="0.35">
      <c r="C66" t="s">
        <v>1420</v>
      </c>
    </row>
    <row r="67" spans="3:21" ht="15.5" x14ac:dyDescent="0.35">
      <c r="C67" t="s">
        <v>392</v>
      </c>
      <c r="D67" s="5">
        <v>-16756000000</v>
      </c>
      <c r="E67" s="5">
        <v>-17467000000</v>
      </c>
      <c r="F67" s="5">
        <v>-18378000000</v>
      </c>
      <c r="G67" s="5">
        <v>-16872000000</v>
      </c>
      <c r="I67" s="5">
        <v>-67538000000</v>
      </c>
      <c r="J67" s="5">
        <v>-63637000000</v>
      </c>
      <c r="K67" s="5">
        <v>-61041000000</v>
      </c>
      <c r="L67" s="5">
        <v>-56817000000</v>
      </c>
      <c r="M67" s="5">
        <v>-47649000000</v>
      </c>
      <c r="N67" s="5">
        <v>-47608000000</v>
      </c>
      <c r="O67" s="5">
        <v>-49649000000</v>
      </c>
      <c r="P67" s="5">
        <v>-49327000000</v>
      </c>
      <c r="Q67" s="5">
        <v>-42632000000</v>
      </c>
      <c r="R67" s="5">
        <v>-32316000000</v>
      </c>
      <c r="S67" s="5">
        <v>-28103000000</v>
      </c>
      <c r="T67" s="5">
        <v>-27357000000</v>
      </c>
      <c r="U67" s="5">
        <v>-29228000000</v>
      </c>
    </row>
    <row r="68" spans="3:21" ht="15.5" x14ac:dyDescent="0.35">
      <c r="C68" t="s">
        <v>1136</v>
      </c>
      <c r="D68" s="5">
        <v>-30950000000</v>
      </c>
      <c r="E68" s="5">
        <v>-33401000000</v>
      </c>
      <c r="F68" s="5">
        <v>-51059000000</v>
      </c>
      <c r="G68" s="5">
        <v>-42165000000</v>
      </c>
      <c r="I68" s="5">
        <v>-164889000000</v>
      </c>
      <c r="J68" s="5">
        <v>-152390000000</v>
      </c>
      <c r="K68" s="5">
        <v>-157027000000</v>
      </c>
      <c r="L68" s="5">
        <v>-104630000000</v>
      </c>
      <c r="M68" s="5">
        <v>-89829000000</v>
      </c>
      <c r="N68" s="5">
        <v>-93424000000</v>
      </c>
      <c r="O68" s="5">
        <v>-92555000000</v>
      </c>
      <c r="P68" s="5">
        <v>-100896000000</v>
      </c>
      <c r="Q68" s="5">
        <v>-95517000000</v>
      </c>
      <c r="R68" s="5">
        <v>-68961000000</v>
      </c>
      <c r="S68" s="5">
        <v>-60571000000</v>
      </c>
      <c r="T68" s="5">
        <v>-57178000000</v>
      </c>
      <c r="U68" s="5">
        <v>-58491000000</v>
      </c>
    </row>
    <row r="69" spans="3:21" ht="15.5" x14ac:dyDescent="0.35">
      <c r="C69" t="s">
        <v>1423</v>
      </c>
      <c r="D69" s="5">
        <v>-34848000000</v>
      </c>
      <c r="E69" s="5">
        <v>-48288000000</v>
      </c>
      <c r="F69" s="5">
        <v>-38215000000</v>
      </c>
      <c r="G69" s="5">
        <v>-43409000000</v>
      </c>
      <c r="I69" s="5">
        <v>-201599000000</v>
      </c>
      <c r="J69" s="5">
        <v>-273054000000</v>
      </c>
      <c r="K69" s="5">
        <v>-362746000000</v>
      </c>
      <c r="L69" s="5">
        <v>-285140000000</v>
      </c>
      <c r="M69" s="5">
        <v>-194306000000</v>
      </c>
      <c r="N69" s="5">
        <v>-203569000000</v>
      </c>
      <c r="O69" s="5">
        <v>-205588000000</v>
      </c>
      <c r="P69" s="5">
        <v>-237654000000</v>
      </c>
      <c r="Q69" s="5">
        <v>-174084000000</v>
      </c>
      <c r="R69" s="5">
        <v>-121361000000</v>
      </c>
      <c r="S69" s="5">
        <v>-103504000000</v>
      </c>
      <c r="T69" s="5">
        <v>-90177000000</v>
      </c>
      <c r="U69" s="5">
        <v>-90616000000</v>
      </c>
    </row>
    <row r="70" spans="3:21" ht="15.5" x14ac:dyDescent="0.35">
      <c r="C70" t="s">
        <v>88</v>
      </c>
      <c r="D70" s="5">
        <v>75554000000</v>
      </c>
      <c r="E70" s="5">
        <v>74729000000</v>
      </c>
      <c r="F70" s="5">
        <v>84098000000</v>
      </c>
      <c r="G70" s="5">
        <v>69272000000</v>
      </c>
      <c r="I70" s="5">
        <v>296027000000</v>
      </c>
      <c r="J70" s="5">
        <v>259526000000</v>
      </c>
      <c r="K70" s="5">
        <v>130861000000</v>
      </c>
      <c r="L70" s="5">
        <v>63673000000</v>
      </c>
      <c r="M70" s="5">
        <v>18628000000</v>
      </c>
      <c r="N70" s="5">
        <v>7688000000</v>
      </c>
      <c r="O70" s="5">
        <v>16936000000</v>
      </c>
      <c r="P70" s="5">
        <v>10958000000</v>
      </c>
      <c r="Q70" s="5">
        <v>69409000000</v>
      </c>
      <c r="R70" s="5">
        <v>53790000000</v>
      </c>
      <c r="S70" s="5">
        <v>5546000000</v>
      </c>
      <c r="T70" s="5">
        <v>4463000000</v>
      </c>
      <c r="U70" s="5">
        <v>18566000000</v>
      </c>
    </row>
    <row r="71" spans="3:21" ht="15.5" x14ac:dyDescent="0.35">
      <c r="C71" t="s">
        <v>89</v>
      </c>
      <c r="D71" s="5">
        <v>-1227000000</v>
      </c>
      <c r="E71" s="5">
        <v>-4695000000</v>
      </c>
      <c r="F71" s="5">
        <v>-1275000000</v>
      </c>
      <c r="G71" s="5">
        <v>-476000000</v>
      </c>
      <c r="I71" s="5">
        <v>-5418000000</v>
      </c>
      <c r="J71" s="5">
        <v>-4849000000</v>
      </c>
      <c r="K71" s="5">
        <v>-2077000000</v>
      </c>
      <c r="L71" s="5">
        <v>-6249000000</v>
      </c>
      <c r="M71" s="5">
        <v>-3977000000</v>
      </c>
      <c r="N71" s="5">
        <v>-2686000000</v>
      </c>
      <c r="O71" s="5">
        <v>-2410000000</v>
      </c>
      <c r="P71" s="5">
        <v>-3545000000</v>
      </c>
      <c r="Q71" s="5">
        <v>-1588000000</v>
      </c>
      <c r="R71" s="5">
        <v>-1170000000</v>
      </c>
      <c r="S71" s="5">
        <v>1850000000</v>
      </c>
      <c r="T71" s="5">
        <v>-329000000</v>
      </c>
      <c r="U71" s="5">
        <v>330000000</v>
      </c>
    </row>
    <row r="72" spans="3:21" ht="15.5" x14ac:dyDescent="0.35">
      <c r="C72" t="s">
        <v>94</v>
      </c>
      <c r="D72" s="5">
        <v>-1227000000</v>
      </c>
      <c r="E72" s="5">
        <v>-4695000000</v>
      </c>
      <c r="F72" s="5">
        <v>-1275000000</v>
      </c>
      <c r="G72" s="5">
        <v>-476000000</v>
      </c>
      <c r="I72" s="5">
        <v>-5418000000</v>
      </c>
      <c r="J72" s="5">
        <v>-4849000000</v>
      </c>
      <c r="K72" s="5">
        <v>-2077000000</v>
      </c>
      <c r="L72" s="5">
        <v>-6249000000</v>
      </c>
      <c r="M72" s="5">
        <v>-3977000000</v>
      </c>
      <c r="N72" s="5">
        <v>-2686000000</v>
      </c>
      <c r="O72" s="5">
        <v>-2410000000</v>
      </c>
      <c r="P72" s="5">
        <v>-3545000000</v>
      </c>
      <c r="Q72" s="5">
        <v>-1588000000</v>
      </c>
      <c r="R72" s="5">
        <v>-1170000000</v>
      </c>
      <c r="S72" s="5">
        <v>1850000000</v>
      </c>
      <c r="T72" s="5">
        <v>-329000000</v>
      </c>
      <c r="U72" s="5">
        <v>330000000</v>
      </c>
    </row>
    <row r="73" spans="3:21" ht="15.5" x14ac:dyDescent="0.35">
      <c r="C73" t="s">
        <v>28</v>
      </c>
      <c r="D73" s="5">
        <v>74327000000</v>
      </c>
      <c r="E73" s="5">
        <v>70034000000</v>
      </c>
      <c r="F73" s="5">
        <v>82823000000</v>
      </c>
      <c r="G73" s="5">
        <v>68796000000</v>
      </c>
      <c r="I73" s="5">
        <v>290609000000</v>
      </c>
      <c r="J73" s="5">
        <v>254677000000</v>
      </c>
      <c r="K73" s="5">
        <v>128784000000</v>
      </c>
      <c r="L73" s="5">
        <v>57424000000</v>
      </c>
      <c r="M73" s="5">
        <v>14651000000</v>
      </c>
      <c r="N73" s="5">
        <v>5002000000</v>
      </c>
      <c r="O73" s="5">
        <v>14526000000</v>
      </c>
      <c r="P73" s="5">
        <v>7413000000</v>
      </c>
      <c r="Q73" s="5">
        <v>67821000000</v>
      </c>
      <c r="R73" s="5">
        <v>52620000000</v>
      </c>
      <c r="S73" s="5">
        <v>7396000000</v>
      </c>
      <c r="T73" s="5">
        <v>4134000000</v>
      </c>
      <c r="U73" s="5">
        <v>18896000000</v>
      </c>
    </row>
    <row r="74" spans="3:21" ht="15.5" x14ac:dyDescent="0.35">
      <c r="C74" t="s">
        <v>27</v>
      </c>
      <c r="D74" s="5">
        <v>-16352000000</v>
      </c>
      <c r="E74" s="5">
        <v>-14984000000</v>
      </c>
      <c r="F74" s="5">
        <v>-18221000000</v>
      </c>
      <c r="G74" s="5">
        <v>-15136000000</v>
      </c>
      <c r="I74" s="5">
        <v>-63511000000</v>
      </c>
      <c r="J74" s="5">
        <v>-52963000000</v>
      </c>
      <c r="K74" s="5">
        <v>-24819000000</v>
      </c>
      <c r="L74" s="5">
        <v>-11381000000</v>
      </c>
      <c r="M74" s="5">
        <v>-3785000000</v>
      </c>
      <c r="N74" s="5">
        <v>-1804000000</v>
      </c>
      <c r="O74" s="5">
        <v>-2685000000</v>
      </c>
      <c r="P74" s="5">
        <v>-1813000000</v>
      </c>
      <c r="Q74" s="5">
        <v>-16681000000</v>
      </c>
      <c r="R74" s="5">
        <v>-13427000000</v>
      </c>
      <c r="S74" s="5">
        <v>-1945000000</v>
      </c>
      <c r="T74" s="5">
        <v>-1142000000</v>
      </c>
      <c r="U74" s="5">
        <v>-4842000000</v>
      </c>
    </row>
    <row r="75" spans="3:21" ht="15.5" x14ac:dyDescent="0.35">
      <c r="C75" t="s">
        <v>97</v>
      </c>
      <c r="D75" s="5">
        <v>57975000000</v>
      </c>
      <c r="E75" s="5">
        <v>55050000000</v>
      </c>
      <c r="F75" s="5">
        <v>64602000000</v>
      </c>
      <c r="G75" s="5">
        <v>53660000000</v>
      </c>
      <c r="I75" s="5">
        <v>227098000000</v>
      </c>
      <c r="J75" s="5">
        <v>201714000000</v>
      </c>
      <c r="K75" s="5">
        <v>103965000000</v>
      </c>
      <c r="L75" s="5">
        <v>46043000000</v>
      </c>
      <c r="M75" s="5">
        <v>10866000000</v>
      </c>
      <c r="N75" s="5">
        <v>3198000000</v>
      </c>
      <c r="O75" s="5">
        <v>11841000000</v>
      </c>
      <c r="P75" s="5">
        <v>5600000000</v>
      </c>
      <c r="Q75" s="5">
        <v>51140000000</v>
      </c>
      <c r="R75" s="5">
        <v>39193000000</v>
      </c>
      <c r="S75" s="5">
        <v>5451000000</v>
      </c>
      <c r="T75" s="5">
        <v>2992000000</v>
      </c>
      <c r="U75" s="5">
        <v>14054000000</v>
      </c>
    </row>
    <row r="76" spans="3:21" ht="15.5" x14ac:dyDescent="0.35">
      <c r="C76" t="s">
        <v>98</v>
      </c>
      <c r="D76" s="5">
        <v>-17633000000</v>
      </c>
      <c r="E76" s="5">
        <v>-880000000</v>
      </c>
      <c r="F76" s="5">
        <v>3974000000</v>
      </c>
      <c r="G76" s="5">
        <v>9061000000</v>
      </c>
      <c r="I76" s="5">
        <v>16898000000</v>
      </c>
      <c r="J76" s="5">
        <v>-635000000</v>
      </c>
      <c r="K76" s="5">
        <v>1475000000</v>
      </c>
      <c r="L76" s="5">
        <v>-10171000000</v>
      </c>
      <c r="M76" s="5">
        <v>-1102000000</v>
      </c>
      <c r="N76" s="5">
        <v>2420000000</v>
      </c>
      <c r="O76" s="5">
        <v>1960000000</v>
      </c>
      <c r="P76" s="5">
        <v>2239000000</v>
      </c>
      <c r="Q76" s="5">
        <v>-636000000</v>
      </c>
      <c r="R76" s="5">
        <v>34601000000</v>
      </c>
      <c r="S76" s="5">
        <v>-512000000</v>
      </c>
      <c r="T76" s="5">
        <v>-3222000000</v>
      </c>
      <c r="U76" s="5">
        <v>3438000000</v>
      </c>
    </row>
    <row r="77" spans="3:21" ht="15.5" x14ac:dyDescent="0.35">
      <c r="C77" t="s">
        <v>99</v>
      </c>
      <c r="D77" s="5">
        <v>-17633000000</v>
      </c>
      <c r="E77" s="5">
        <v>-880000000</v>
      </c>
      <c r="F77" s="5">
        <v>3974000000</v>
      </c>
      <c r="G77" s="5">
        <v>9061000000</v>
      </c>
      <c r="I77" s="5">
        <v>16898000000</v>
      </c>
      <c r="J77" s="5">
        <v>-635000000</v>
      </c>
      <c r="K77" s="5">
        <v>1475000000</v>
      </c>
      <c r="L77" s="5">
        <v>-10171000000</v>
      </c>
      <c r="M77" s="5">
        <v>-1102000000</v>
      </c>
      <c r="N77" s="5">
        <v>2420000000</v>
      </c>
      <c r="O77" s="5">
        <v>1960000000</v>
      </c>
      <c r="P77" s="5">
        <v>2239000000</v>
      </c>
      <c r="Q77" s="5">
        <v>-636000000</v>
      </c>
      <c r="R77" s="5">
        <v>34601000000</v>
      </c>
      <c r="S77" s="5">
        <v>-512000000</v>
      </c>
      <c r="T77" s="5">
        <v>-3222000000</v>
      </c>
      <c r="U77" s="5">
        <v>3438000000</v>
      </c>
    </row>
    <row r="78" spans="3:21" ht="15.5" x14ac:dyDescent="0.35">
      <c r="C78" t="s">
        <v>100</v>
      </c>
      <c r="D78" s="5">
        <v>40342000000</v>
      </c>
      <c r="E78" s="5">
        <v>54170000000</v>
      </c>
      <c r="F78" s="5">
        <v>68576000000</v>
      </c>
      <c r="G78" s="5">
        <v>62721000000</v>
      </c>
      <c r="I78" s="5">
        <v>243996000000</v>
      </c>
      <c r="J78" s="5">
        <v>201079000000</v>
      </c>
      <c r="K78" s="5">
        <v>105440000000</v>
      </c>
      <c r="L78" s="5">
        <v>35872000000</v>
      </c>
      <c r="M78" s="5">
        <v>9764000000</v>
      </c>
      <c r="N78" s="5">
        <v>5618000000</v>
      </c>
      <c r="O78" s="5">
        <v>13801000000</v>
      </c>
      <c r="P78" s="5">
        <v>7839000000</v>
      </c>
      <c r="Q78" s="5">
        <v>50504000000</v>
      </c>
      <c r="R78" s="5">
        <v>73794000000</v>
      </c>
      <c r="S78" s="5">
        <v>4939000000</v>
      </c>
      <c r="T78" s="5">
        <v>-230000000</v>
      </c>
      <c r="U78" s="5">
        <v>17492000000</v>
      </c>
    </row>
    <row r="79" spans="3:21" ht="15.5" x14ac:dyDescent="0.35">
      <c r="C79" t="s">
        <v>101</v>
      </c>
      <c r="D79" s="5">
        <v>57975000000</v>
      </c>
      <c r="E79" s="5">
        <v>55050000000</v>
      </c>
      <c r="F79" s="5">
        <v>64602000000</v>
      </c>
      <c r="G79" s="5">
        <v>53660000000</v>
      </c>
      <c r="I79" s="5">
        <v>227098000000</v>
      </c>
      <c r="J79" s="5">
        <v>201714000000</v>
      </c>
      <c r="K79" s="5">
        <v>103965000000</v>
      </c>
      <c r="L79" s="5">
        <v>46043000000</v>
      </c>
      <c r="M79" s="5">
        <v>10866000000</v>
      </c>
      <c r="N79" s="5">
        <v>3198000000</v>
      </c>
      <c r="O79" s="5">
        <v>11841000000</v>
      </c>
      <c r="P79" s="5">
        <v>5600000000</v>
      </c>
      <c r="Q79" s="5">
        <v>51140000000</v>
      </c>
      <c r="R79" s="5">
        <v>39193000000</v>
      </c>
      <c r="S79" s="5">
        <v>5451000000</v>
      </c>
      <c r="T79" s="5">
        <v>2992000000</v>
      </c>
      <c r="U79" s="5">
        <v>14054000000</v>
      </c>
    </row>
    <row r="80" spans="3:21" ht="15.5" x14ac:dyDescent="0.35">
      <c r="C80" t="s">
        <v>7</v>
      </c>
      <c r="D80" s="5">
        <v>40342000000</v>
      </c>
      <c r="E80" s="5">
        <v>54170000000</v>
      </c>
      <c r="F80" s="5">
        <v>68576000000</v>
      </c>
      <c r="G80" s="5">
        <v>62721000000</v>
      </c>
      <c r="I80" s="5">
        <v>243996000000</v>
      </c>
      <c r="J80" s="5">
        <v>201079000000</v>
      </c>
      <c r="K80" s="5">
        <v>105440000000</v>
      </c>
      <c r="L80" s="5">
        <v>35872000000</v>
      </c>
      <c r="M80" s="5">
        <v>9764000000</v>
      </c>
      <c r="N80" s="5">
        <v>5618000000</v>
      </c>
      <c r="O80" s="5">
        <v>13801000000</v>
      </c>
      <c r="P80" s="5">
        <v>7839000000</v>
      </c>
      <c r="Q80" s="5">
        <v>50504000000</v>
      </c>
      <c r="R80" s="5">
        <v>73794000000</v>
      </c>
      <c r="S80" s="5">
        <v>4939000000</v>
      </c>
      <c r="T80" s="5">
        <v>-230000000</v>
      </c>
      <c r="U80" s="5">
        <v>17492000000</v>
      </c>
    </row>
    <row r="81" spans="2:21" ht="15.5" x14ac:dyDescent="0.35">
      <c r="C81" t="s">
        <v>394</v>
      </c>
    </row>
    <row r="82" spans="2:21" ht="15.5" x14ac:dyDescent="0.35">
      <c r="C82" t="s">
        <v>102</v>
      </c>
      <c r="D82" s="5">
        <v>57975000000</v>
      </c>
      <c r="E82" s="5">
        <v>55050000000</v>
      </c>
      <c r="F82" s="5">
        <v>64602000000</v>
      </c>
      <c r="G82" s="5">
        <v>53660000000</v>
      </c>
      <c r="I82" s="5">
        <v>227098000000</v>
      </c>
      <c r="J82" s="5">
        <v>201714000000</v>
      </c>
      <c r="K82" s="5">
        <v>103965000000</v>
      </c>
      <c r="L82" s="5">
        <v>46043000000</v>
      </c>
      <c r="M82" s="5">
        <v>10866000000</v>
      </c>
      <c r="N82" s="5">
        <v>3198000000</v>
      </c>
      <c r="O82" s="5">
        <v>11841000000</v>
      </c>
      <c r="P82" s="5">
        <v>5600000000</v>
      </c>
      <c r="Q82" s="5">
        <v>51140000000</v>
      </c>
      <c r="R82" s="5">
        <v>39193000000</v>
      </c>
      <c r="S82" s="5">
        <v>5451000000</v>
      </c>
      <c r="T82" s="5">
        <v>2992000000</v>
      </c>
      <c r="U82" s="5">
        <v>14054000000</v>
      </c>
    </row>
    <row r="83" spans="2:21" ht="15.5" x14ac:dyDescent="0.35">
      <c r="C83" t="s">
        <v>103</v>
      </c>
      <c r="D83" s="5">
        <v>40342000000</v>
      </c>
      <c r="E83" s="5">
        <v>54170000000</v>
      </c>
      <c r="F83" s="5">
        <v>68576000000</v>
      </c>
      <c r="G83" s="5">
        <v>62721000000</v>
      </c>
      <c r="I83" s="5">
        <v>243996000000</v>
      </c>
      <c r="J83" s="5">
        <v>201079000000</v>
      </c>
      <c r="K83" s="5">
        <v>105440000000</v>
      </c>
      <c r="L83" s="5">
        <v>35872000000</v>
      </c>
      <c r="M83" s="5">
        <v>9764000000</v>
      </c>
      <c r="N83" s="5">
        <v>5618000000</v>
      </c>
      <c r="O83" s="5">
        <v>13801000000</v>
      </c>
      <c r="P83" s="5">
        <v>7839000000</v>
      </c>
      <c r="Q83" s="5">
        <v>50504000000</v>
      </c>
      <c r="R83" s="5">
        <v>73794000000</v>
      </c>
      <c r="S83" s="5">
        <v>4939000000</v>
      </c>
      <c r="T83" s="5">
        <v>-230000000</v>
      </c>
      <c r="U83" s="5">
        <v>17492000000</v>
      </c>
    </row>
    <row r="84" spans="2:21" ht="15.5" x14ac:dyDescent="0.35">
      <c r="C84" t="s">
        <v>104</v>
      </c>
      <c r="D84" s="5">
        <v>40342000000</v>
      </c>
      <c r="E84" s="5">
        <v>54170000000</v>
      </c>
      <c r="F84" s="5">
        <v>68576000000</v>
      </c>
      <c r="G84" s="5">
        <v>62721000000</v>
      </c>
      <c r="I84" s="5">
        <v>243996000000</v>
      </c>
      <c r="J84" s="5">
        <v>201079000000</v>
      </c>
      <c r="K84" s="5">
        <v>105440000000</v>
      </c>
      <c r="L84" s="5">
        <v>35872000000</v>
      </c>
      <c r="M84" s="5">
        <v>9764000000</v>
      </c>
      <c r="N84" s="5">
        <v>5618000000</v>
      </c>
      <c r="O84" s="5">
        <v>13801000000</v>
      </c>
      <c r="P84" s="5">
        <v>7839000000</v>
      </c>
      <c r="Q84" s="5">
        <v>50504000000</v>
      </c>
      <c r="R84" s="5">
        <v>73794000000</v>
      </c>
      <c r="S84" s="5">
        <v>4939000000</v>
      </c>
      <c r="T84" s="5">
        <v>-230000000</v>
      </c>
      <c r="U84" s="5">
        <v>17492000000</v>
      </c>
    </row>
    <row r="86" spans="2:21" ht="15.5" x14ac:dyDescent="0.35">
      <c r="B86" t="s">
        <v>105</v>
      </c>
      <c r="C86" t="s">
        <v>106</v>
      </c>
    </row>
    <row r="87" spans="2:21" ht="15.5" x14ac:dyDescent="0.35">
      <c r="C87" t="s">
        <v>19</v>
      </c>
      <c r="D87" s="5">
        <v>59828000000</v>
      </c>
      <c r="E87" s="5">
        <v>51492000000</v>
      </c>
      <c r="F87" s="5">
        <v>60402000000</v>
      </c>
      <c r="G87" s="5">
        <v>58519000000</v>
      </c>
      <c r="I87" s="5">
        <v>51492000000</v>
      </c>
      <c r="J87" s="5">
        <v>45628000000</v>
      </c>
      <c r="K87" s="5">
        <v>43763000000</v>
      </c>
      <c r="L87" s="5">
        <v>61990000000</v>
      </c>
      <c r="M87" s="5">
        <v>49497000000</v>
      </c>
      <c r="N87" s="5">
        <v>64559000000</v>
      </c>
      <c r="O87" s="5">
        <v>41547000000</v>
      </c>
      <c r="P87" s="5">
        <v>48752000000</v>
      </c>
      <c r="Q87" s="5">
        <v>92402000000</v>
      </c>
      <c r="R87" s="5">
        <v>85627000000</v>
      </c>
      <c r="S87" s="5">
        <v>36493000000</v>
      </c>
      <c r="T87" s="5">
        <v>42046000000</v>
      </c>
      <c r="U87" s="5">
        <v>44195000000</v>
      </c>
    </row>
    <row r="88" spans="2:21" ht="15.5" x14ac:dyDescent="0.35">
      <c r="C88" t="s">
        <v>1426</v>
      </c>
      <c r="D88" s="5">
        <v>233964000000</v>
      </c>
      <c r="E88" s="5">
        <v>520644000000</v>
      </c>
      <c r="F88" s="5">
        <v>234542000000</v>
      </c>
      <c r="G88" s="5">
        <v>241827000000</v>
      </c>
      <c r="I88" s="5">
        <v>520644000000</v>
      </c>
      <c r="J88" s="5">
        <v>372189000000</v>
      </c>
      <c r="K88" s="5">
        <v>450009000000</v>
      </c>
      <c r="L88" s="5">
        <v>720307000000</v>
      </c>
      <c r="M88" s="5">
        <v>222783000000</v>
      </c>
      <c r="N88" s="5">
        <v>174403000000</v>
      </c>
      <c r="O88" s="5">
        <v>245401000000</v>
      </c>
      <c r="P88" s="5">
        <v>398170000000</v>
      </c>
      <c r="Q88" s="5">
        <v>242268000000</v>
      </c>
      <c r="R88" s="5">
        <v>195739000000</v>
      </c>
      <c r="S88" s="5">
        <v>168993000000</v>
      </c>
      <c r="T88" s="5">
        <v>186919000000</v>
      </c>
      <c r="U88" s="5">
        <v>203116000000</v>
      </c>
    </row>
    <row r="89" spans="2:21" ht="15.5" x14ac:dyDescent="0.35">
      <c r="C89" t="s">
        <v>1427</v>
      </c>
      <c r="D89" s="5">
        <v>644791000000</v>
      </c>
      <c r="E89" s="5">
        <v>1029291000000</v>
      </c>
      <c r="F89" s="5">
        <v>789928000000</v>
      </c>
      <c r="G89" s="5">
        <v>1079623000000</v>
      </c>
      <c r="I89" s="5">
        <v>1029291000000</v>
      </c>
      <c r="J89" s="5">
        <v>1636563000000</v>
      </c>
      <c r="K89" s="5">
        <v>1084937000000</v>
      </c>
      <c r="L89" s="5">
        <v>1174733000000</v>
      </c>
      <c r="M89" s="5">
        <v>1204764000000</v>
      </c>
      <c r="N89" s="5">
        <v>321888000000</v>
      </c>
      <c r="O89" s="5">
        <v>276965000000</v>
      </c>
      <c r="P89" s="5">
        <v>481872000000</v>
      </c>
      <c r="Q89" s="5">
        <v>431343000000</v>
      </c>
      <c r="R89" s="5">
        <v>259931000000</v>
      </c>
      <c r="S89" s="5">
        <v>68925000000</v>
      </c>
      <c r="T89" s="5">
        <v>91987000000</v>
      </c>
      <c r="U89" s="5">
        <v>120331000000</v>
      </c>
    </row>
    <row r="90" spans="2:21" ht="15.5" x14ac:dyDescent="0.35">
      <c r="C90" t="s">
        <v>1429</v>
      </c>
      <c r="D90" s="5">
        <v>5215153000000</v>
      </c>
      <c r="E90" s="5">
        <v>5617697000000</v>
      </c>
      <c r="F90" s="5">
        <v>4695881000000</v>
      </c>
      <c r="G90" s="5">
        <v>4469638000000</v>
      </c>
      <c r="I90" s="5">
        <v>5617697000000</v>
      </c>
      <c r="J90" s="5">
        <v>4780131000000</v>
      </c>
      <c r="K90" s="5">
        <v>4137955000000</v>
      </c>
      <c r="L90" s="5">
        <v>2850562000000</v>
      </c>
      <c r="M90" s="5">
        <v>2415800000000</v>
      </c>
      <c r="N90" s="5">
        <v>2567241000000</v>
      </c>
      <c r="O90" s="5">
        <v>2990042000000</v>
      </c>
      <c r="P90" s="5">
        <v>2913152000000</v>
      </c>
      <c r="Q90" s="5">
        <v>2902932000000</v>
      </c>
      <c r="R90" s="5">
        <v>2426013000000</v>
      </c>
      <c r="S90" s="5">
        <v>1251812000000</v>
      </c>
      <c r="T90" s="5">
        <v>1216944000000</v>
      </c>
      <c r="U90" s="5">
        <v>1270553000000</v>
      </c>
    </row>
    <row r="91" spans="2:21" ht="15.5" x14ac:dyDescent="0.35">
      <c r="C91" t="s">
        <v>110</v>
      </c>
      <c r="S91" s="5">
        <v>2000000</v>
      </c>
      <c r="T91" s="5">
        <v>1000000</v>
      </c>
      <c r="U91" s="5">
        <v>2000000</v>
      </c>
    </row>
    <row r="92" spans="2:21" ht="15.5" x14ac:dyDescent="0.35">
      <c r="C92" t="s">
        <v>109</v>
      </c>
      <c r="D92" s="5">
        <v>2070000000</v>
      </c>
      <c r="E92" s="5">
        <v>4002000000</v>
      </c>
      <c r="F92" s="5">
        <v>2035000000</v>
      </c>
      <c r="G92" s="5">
        <v>2063000000</v>
      </c>
      <c r="I92" s="5">
        <v>4002000000</v>
      </c>
      <c r="J92" s="5">
        <v>2143000000</v>
      </c>
      <c r="K92" s="5">
        <v>2238000000</v>
      </c>
      <c r="L92" s="5">
        <v>2425000000</v>
      </c>
      <c r="M92" s="5">
        <v>2482000000</v>
      </c>
      <c r="N92" s="5">
        <v>2650000000</v>
      </c>
      <c r="O92" s="5">
        <v>414000000</v>
      </c>
      <c r="P92" s="5">
        <v>2792000000</v>
      </c>
      <c r="Q92" s="5">
        <v>10767000000</v>
      </c>
      <c r="R92" s="5">
        <v>378426000000</v>
      </c>
      <c r="S92" s="5">
        <v>73650000000</v>
      </c>
      <c r="T92" s="5">
        <v>102768000000</v>
      </c>
      <c r="U92" s="5">
        <v>145106000000</v>
      </c>
    </row>
    <row r="93" spans="2:21" ht="15.5" x14ac:dyDescent="0.35">
      <c r="C93" t="s">
        <v>1430</v>
      </c>
      <c r="D93" s="5">
        <v>5215153000000</v>
      </c>
      <c r="E93" s="5">
        <v>5617697000000</v>
      </c>
      <c r="F93" s="5">
        <v>4695881000000</v>
      </c>
      <c r="G93" s="5">
        <v>4469638000000</v>
      </c>
      <c r="I93" s="5">
        <v>5617697000000</v>
      </c>
      <c r="J93" s="5">
        <v>4780131000000</v>
      </c>
      <c r="K93" s="5">
        <v>4137955000000</v>
      </c>
      <c r="L93" s="5">
        <v>2850562000000</v>
      </c>
      <c r="M93" s="5">
        <v>2415800000000</v>
      </c>
      <c r="N93" s="5">
        <v>2567241000000</v>
      </c>
      <c r="O93" s="5">
        <v>2990042000000</v>
      </c>
      <c r="P93" s="5">
        <v>2913152000000</v>
      </c>
      <c r="Q93" s="5">
        <v>2902932000000</v>
      </c>
      <c r="R93" s="5">
        <v>2426013000000</v>
      </c>
      <c r="S93" s="5">
        <v>1251812000000</v>
      </c>
      <c r="T93" s="5">
        <v>1216944000000</v>
      </c>
      <c r="U93" s="5">
        <v>1270553000000</v>
      </c>
    </row>
    <row r="94" spans="2:21" ht="15.5" x14ac:dyDescent="0.35">
      <c r="C94" t="s">
        <v>93</v>
      </c>
      <c r="D94" s="5">
        <v>10384000000</v>
      </c>
      <c r="E94" s="5">
        <v>28017000000</v>
      </c>
      <c r="F94" s="5">
        <v>28897000000</v>
      </c>
      <c r="G94" s="5">
        <v>24923000000</v>
      </c>
      <c r="I94" s="5">
        <v>28017000000</v>
      </c>
      <c r="J94" s="5">
        <v>11119000000</v>
      </c>
      <c r="K94" s="5">
        <v>33746000000</v>
      </c>
      <c r="L94" s="5">
        <v>33746000000</v>
      </c>
      <c r="M94" s="5">
        <v>32029000000</v>
      </c>
      <c r="N94" s="5">
        <v>33131000000</v>
      </c>
      <c r="O94" s="5">
        <v>30711000000</v>
      </c>
      <c r="P94" s="5">
        <v>28751000000</v>
      </c>
      <c r="Q94" s="5">
        <v>28859000000</v>
      </c>
      <c r="R94" s="5">
        <v>29495000000</v>
      </c>
      <c r="S94" s="5">
        <v>-5106000000</v>
      </c>
      <c r="T94" s="5">
        <v>-4594000000</v>
      </c>
      <c r="U94" s="5">
        <v>-1372000000</v>
      </c>
    </row>
    <row r="95" spans="2:21" ht="15.5" x14ac:dyDescent="0.35">
      <c r="C95" t="s">
        <v>1431</v>
      </c>
      <c r="D95" s="5">
        <v>5215153000000</v>
      </c>
      <c r="E95" s="5">
        <v>5617697000000</v>
      </c>
      <c r="F95" s="5">
        <v>4695881000000</v>
      </c>
      <c r="G95" s="5">
        <v>4469638000000</v>
      </c>
      <c r="I95" s="5">
        <v>5617697000000</v>
      </c>
      <c r="J95" s="5">
        <v>4780131000000</v>
      </c>
      <c r="K95" s="5">
        <v>4137955000000</v>
      </c>
      <c r="L95" s="5">
        <v>2850562000000</v>
      </c>
      <c r="M95" s="5">
        <v>2415800000000</v>
      </c>
      <c r="N95" s="5">
        <v>2567241000000</v>
      </c>
      <c r="O95" s="5">
        <v>2931629000000</v>
      </c>
      <c r="P95" s="5">
        <v>2812617000000</v>
      </c>
      <c r="Q95" s="5">
        <v>2884555000000</v>
      </c>
      <c r="R95" s="5">
        <v>2411612000000</v>
      </c>
      <c r="S95" s="5">
        <v>1233006000000</v>
      </c>
      <c r="T95" s="5">
        <v>1210502000000</v>
      </c>
      <c r="U95" s="5">
        <v>1258972000000</v>
      </c>
    </row>
    <row r="96" spans="2:21" ht="15.5" x14ac:dyDescent="0.35">
      <c r="C96" t="s">
        <v>123</v>
      </c>
      <c r="D96" s="5">
        <v>60880000000</v>
      </c>
      <c r="E96" s="5">
        <v>61916000000</v>
      </c>
      <c r="F96" s="5">
        <v>60186000000</v>
      </c>
      <c r="G96" s="5">
        <v>61444000000</v>
      </c>
      <c r="I96" s="5">
        <v>61916000000</v>
      </c>
      <c r="J96" s="5">
        <v>63141000000</v>
      </c>
      <c r="K96" s="5">
        <v>61547000000</v>
      </c>
      <c r="L96" s="5">
        <v>60389000000</v>
      </c>
      <c r="M96" s="5">
        <v>53434000000</v>
      </c>
      <c r="N96" s="5">
        <v>52420000000</v>
      </c>
      <c r="O96" s="5">
        <v>54307000000</v>
      </c>
      <c r="P96" s="5">
        <v>58743000000</v>
      </c>
      <c r="Q96" s="5">
        <v>61960000000</v>
      </c>
      <c r="R96" s="5">
        <v>59120000000</v>
      </c>
      <c r="S96" s="5">
        <v>18105000000</v>
      </c>
      <c r="T96" s="5">
        <v>19922000000</v>
      </c>
      <c r="U96" s="5">
        <v>18612000000</v>
      </c>
    </row>
    <row r="97" spans="3:21" ht="15.5" x14ac:dyDescent="0.35">
      <c r="C97" t="s">
        <v>320</v>
      </c>
      <c r="D97" s="5">
        <v>9074000000</v>
      </c>
      <c r="E97" s="5">
        <v>9894000000</v>
      </c>
      <c r="F97" s="5">
        <v>9442000000</v>
      </c>
      <c r="G97" s="5">
        <v>10121000000</v>
      </c>
      <c r="I97" s="5">
        <v>9894000000</v>
      </c>
      <c r="J97" s="5">
        <v>10703000000</v>
      </c>
      <c r="K97" s="5">
        <v>11447000000</v>
      </c>
      <c r="L97" s="5">
        <v>11674000000</v>
      </c>
      <c r="M97" s="5">
        <v>2127000000</v>
      </c>
      <c r="N97" s="5">
        <v>3162000000</v>
      </c>
      <c r="O97" s="5">
        <v>3631000000</v>
      </c>
      <c r="P97" s="5">
        <v>2659000000</v>
      </c>
    </row>
    <row r="98" spans="3:21" ht="15.5" x14ac:dyDescent="0.35">
      <c r="C98" t="s">
        <v>118</v>
      </c>
      <c r="D98" s="5">
        <v>62498000000</v>
      </c>
      <c r="E98" s="5">
        <v>57525000000</v>
      </c>
      <c r="F98" s="5">
        <v>99023000000</v>
      </c>
      <c r="G98" s="5">
        <v>100144000000</v>
      </c>
      <c r="I98" s="5">
        <v>57525000000</v>
      </c>
      <c r="J98" s="5">
        <v>104037000000</v>
      </c>
      <c r="K98" s="5">
        <v>105146000000</v>
      </c>
      <c r="L98" s="5">
        <v>57102000000</v>
      </c>
      <c r="M98" s="5">
        <v>42805000000</v>
      </c>
      <c r="N98" s="5">
        <v>21935000000</v>
      </c>
      <c r="O98" s="5">
        <v>10878000000</v>
      </c>
      <c r="P98" s="5">
        <v>5367000000</v>
      </c>
      <c r="Q98" s="5">
        <v>6537000000</v>
      </c>
      <c r="R98" s="5">
        <v>217000000</v>
      </c>
      <c r="S98" s="5">
        <v>906000000</v>
      </c>
      <c r="T98" s="5">
        <v>130000000</v>
      </c>
      <c r="U98" s="5">
        <v>114000000</v>
      </c>
    </row>
    <row r="99" spans="3:21" ht="15.5" x14ac:dyDescent="0.35">
      <c r="C99" t="s">
        <v>126</v>
      </c>
      <c r="D99" s="5">
        <v>10445511000000</v>
      </c>
      <c r="E99" s="5">
        <v>11340390000000</v>
      </c>
      <c r="F99" s="5">
        <v>10228904000000</v>
      </c>
      <c r="G99" s="5">
        <v>9209369000000</v>
      </c>
      <c r="I99" s="5">
        <v>11340390000000</v>
      </c>
      <c r="J99" s="5">
        <v>10358250000000</v>
      </c>
      <c r="K99" s="5">
        <v>9402309000000</v>
      </c>
      <c r="L99" s="5">
        <v>8968132000000</v>
      </c>
      <c r="M99" s="5">
        <v>8575950000000</v>
      </c>
      <c r="N99" s="5">
        <v>5365456000000</v>
      </c>
      <c r="O99" s="5">
        <v>4809743000000</v>
      </c>
      <c r="P99" s="5">
        <v>4497122000000</v>
      </c>
      <c r="Q99" s="5">
        <v>4581932000000</v>
      </c>
      <c r="R99" s="5">
        <v>4235925000000</v>
      </c>
      <c r="S99" s="5">
        <v>1974416000000</v>
      </c>
      <c r="T99" s="5">
        <v>2135887000000</v>
      </c>
      <c r="U99" s="5">
        <v>1991876000000</v>
      </c>
    </row>
    <row r="100" spans="3:21" ht="15.5" x14ac:dyDescent="0.35">
      <c r="C100" t="s">
        <v>127</v>
      </c>
    </row>
    <row r="101" spans="3:21" ht="15.5" x14ac:dyDescent="0.35">
      <c r="C101" t="s">
        <v>128</v>
      </c>
    </row>
    <row r="102" spans="3:21" ht="15.5" x14ac:dyDescent="0.35">
      <c r="C102" t="s">
        <v>1433</v>
      </c>
      <c r="D102" s="5">
        <v>27935000000</v>
      </c>
      <c r="E102" s="5">
        <v>31303000000</v>
      </c>
      <c r="F102" s="5">
        <v>31821000000</v>
      </c>
      <c r="G102" s="5">
        <v>24977000000</v>
      </c>
      <c r="I102" s="5">
        <v>31303000000</v>
      </c>
      <c r="J102" s="5">
        <v>140958000000</v>
      </c>
      <c r="K102" s="5">
        <v>11873000000</v>
      </c>
      <c r="L102" s="5">
        <v>111586000000</v>
      </c>
      <c r="M102" s="5">
        <v>5736000000</v>
      </c>
      <c r="N102" s="5">
        <v>6070000000</v>
      </c>
      <c r="O102" s="5">
        <v>3478000000</v>
      </c>
      <c r="P102" s="5">
        <v>3765000000</v>
      </c>
      <c r="Q102" s="5">
        <v>9720000000</v>
      </c>
      <c r="R102" s="5">
        <v>7332000000</v>
      </c>
      <c r="S102" s="5">
        <v>2225000000</v>
      </c>
      <c r="T102" s="5">
        <v>2028000000</v>
      </c>
      <c r="U102" s="5">
        <v>3864000000</v>
      </c>
    </row>
    <row r="103" spans="3:21" ht="15.5" x14ac:dyDescent="0.35">
      <c r="C103" t="s">
        <v>1434</v>
      </c>
      <c r="D103" s="5">
        <v>6586637000000</v>
      </c>
      <c r="E103" s="5">
        <v>7503471000000</v>
      </c>
      <c r="F103" s="5">
        <v>6436150000000</v>
      </c>
      <c r="G103" s="5">
        <v>5508453000000</v>
      </c>
      <c r="I103" s="5">
        <v>7503471000000</v>
      </c>
      <c r="J103" s="5">
        <v>6653778000000</v>
      </c>
      <c r="K103" s="5">
        <v>5992039000000</v>
      </c>
      <c r="L103" s="5">
        <v>5622951000000</v>
      </c>
      <c r="M103" s="5">
        <v>6317788000000</v>
      </c>
      <c r="N103" s="5">
        <v>4121760000000</v>
      </c>
      <c r="O103" s="5">
        <v>3613089000000</v>
      </c>
      <c r="P103" s="5">
        <v>3316467000000</v>
      </c>
      <c r="Q103" s="5">
        <v>3381489000000</v>
      </c>
      <c r="R103" s="5">
        <v>2728099000000</v>
      </c>
      <c r="S103" s="5">
        <v>1648575000000</v>
      </c>
      <c r="T103" s="5">
        <v>1789839000000</v>
      </c>
      <c r="U103" s="5">
        <v>1603746000000</v>
      </c>
    </row>
    <row r="104" spans="3:21" ht="15.5" x14ac:dyDescent="0.35">
      <c r="C104" t="s">
        <v>1436</v>
      </c>
      <c r="D104" s="5">
        <v>6586637000000</v>
      </c>
      <c r="E104" s="5">
        <v>7503471000000</v>
      </c>
      <c r="F104" s="5">
        <v>6436150000000</v>
      </c>
      <c r="G104" s="5">
        <v>5508453000000</v>
      </c>
      <c r="I104" s="5">
        <v>7503471000000</v>
      </c>
      <c r="J104" s="5">
        <v>6653778000000</v>
      </c>
      <c r="K104" s="5">
        <v>5992039000000</v>
      </c>
      <c r="L104" s="5">
        <v>5622951000000</v>
      </c>
      <c r="M104" s="5">
        <v>6317788000000</v>
      </c>
      <c r="N104" s="5">
        <v>4121760000000</v>
      </c>
      <c r="O104" s="5">
        <v>3613089000000</v>
      </c>
      <c r="P104" s="5">
        <v>3316467000000</v>
      </c>
      <c r="Q104" s="5">
        <v>3381489000000</v>
      </c>
      <c r="R104" s="5">
        <v>2728099000000</v>
      </c>
      <c r="S104" s="5">
        <v>1648575000000</v>
      </c>
      <c r="T104" s="5">
        <v>1789839000000</v>
      </c>
      <c r="U104" s="5">
        <v>1603746000000</v>
      </c>
    </row>
    <row r="105" spans="3:21" ht="15.5" x14ac:dyDescent="0.35">
      <c r="C105" t="s">
        <v>1437</v>
      </c>
      <c r="D105" s="5">
        <v>2070000000</v>
      </c>
      <c r="E105" s="5">
        <v>4002000000</v>
      </c>
      <c r="F105" s="5">
        <v>2035000000</v>
      </c>
      <c r="G105" s="5">
        <v>2063000000</v>
      </c>
      <c r="I105" s="5">
        <v>4002000000</v>
      </c>
      <c r="J105" s="5">
        <v>2143000000</v>
      </c>
      <c r="K105" s="5">
        <v>2238000000</v>
      </c>
      <c r="L105" s="5">
        <v>2425000000</v>
      </c>
      <c r="M105" s="5">
        <v>2482000000</v>
      </c>
      <c r="N105" s="5">
        <v>2650000000</v>
      </c>
      <c r="O105" s="5">
        <v>414000000</v>
      </c>
      <c r="P105" s="5">
        <v>2792000000</v>
      </c>
      <c r="Q105" s="5">
        <v>10767000000</v>
      </c>
      <c r="R105" s="5">
        <v>378426000000</v>
      </c>
      <c r="S105" s="5">
        <v>73652000000</v>
      </c>
      <c r="T105" s="5">
        <v>102769000000</v>
      </c>
      <c r="U105" s="5">
        <v>145108000000</v>
      </c>
    </row>
    <row r="106" spans="3:21" ht="15.5" x14ac:dyDescent="0.35">
      <c r="C106" t="s">
        <v>1808</v>
      </c>
      <c r="D106" s="5">
        <v>2070000000</v>
      </c>
      <c r="E106" s="5">
        <v>4002000000</v>
      </c>
      <c r="F106" s="5">
        <v>2035000000</v>
      </c>
      <c r="G106" s="5">
        <v>2063000000</v>
      </c>
      <c r="I106" s="5">
        <v>4002000000</v>
      </c>
      <c r="J106" s="5">
        <v>2143000000</v>
      </c>
      <c r="K106" s="5">
        <v>2238000000</v>
      </c>
      <c r="L106" s="5">
        <v>2425000000</v>
      </c>
      <c r="M106" s="5">
        <v>2482000000</v>
      </c>
      <c r="N106" s="5">
        <v>2650000000</v>
      </c>
      <c r="O106" s="5">
        <v>414000000</v>
      </c>
      <c r="P106" s="5">
        <v>2792000000</v>
      </c>
      <c r="Q106" s="5">
        <v>10767000000</v>
      </c>
      <c r="R106" s="5">
        <v>378426000000</v>
      </c>
      <c r="S106" s="5">
        <v>73652000000</v>
      </c>
      <c r="T106" s="5">
        <v>102769000000</v>
      </c>
      <c r="U106" s="5">
        <v>145108000000</v>
      </c>
    </row>
    <row r="107" spans="3:21" ht="15.5" x14ac:dyDescent="0.35">
      <c r="C107" t="s">
        <v>1775</v>
      </c>
      <c r="E107" s="5">
        <v>5319000000</v>
      </c>
      <c r="F107" s="5">
        <v>20584000000</v>
      </c>
      <c r="G107" s="5">
        <v>32080000000</v>
      </c>
      <c r="I107" s="5">
        <v>5319000000</v>
      </c>
      <c r="J107" s="5">
        <v>11619000000</v>
      </c>
      <c r="L107" s="5">
        <v>12215000000</v>
      </c>
      <c r="M107" s="5">
        <v>6190000000</v>
      </c>
      <c r="U107" s="5">
        <v>2281000000</v>
      </c>
    </row>
    <row r="108" spans="3:21" ht="15.5" x14ac:dyDescent="0.35">
      <c r="C108" t="s">
        <v>133</v>
      </c>
      <c r="D108" s="5">
        <v>17202000000</v>
      </c>
      <c r="E108" s="5">
        <v>10952000000</v>
      </c>
      <c r="F108" s="5">
        <v>12267000000</v>
      </c>
      <c r="G108" s="5">
        <v>10297000000</v>
      </c>
      <c r="I108" s="5">
        <v>10952000000</v>
      </c>
      <c r="J108" s="5">
        <v>10315000000</v>
      </c>
      <c r="K108" s="5">
        <v>53600000000</v>
      </c>
      <c r="L108" s="5">
        <v>16226000000</v>
      </c>
      <c r="M108" s="5">
        <v>24405000000</v>
      </c>
      <c r="N108" s="5">
        <v>11741000000</v>
      </c>
      <c r="O108" s="5">
        <v>4766000000</v>
      </c>
      <c r="P108" s="5">
        <v>3194000000</v>
      </c>
      <c r="Q108" s="5">
        <v>21117000000</v>
      </c>
      <c r="R108" s="5">
        <v>14410000000</v>
      </c>
      <c r="S108" s="5">
        <v>4412000000</v>
      </c>
      <c r="T108" s="5">
        <v>2093000000</v>
      </c>
      <c r="U108" s="5">
        <v>5156000000</v>
      </c>
    </row>
    <row r="109" spans="3:21" ht="15.5" x14ac:dyDescent="0.35">
      <c r="C109" t="s">
        <v>142</v>
      </c>
      <c r="D109" s="5">
        <v>6715892000000</v>
      </c>
      <c r="E109" s="5">
        <v>7651113000000</v>
      </c>
      <c r="F109" s="5">
        <v>6593797000000</v>
      </c>
      <c r="G109" s="5">
        <v>5642838000000</v>
      </c>
      <c r="I109" s="5">
        <v>7651113000000</v>
      </c>
      <c r="J109" s="5">
        <v>6912969000000</v>
      </c>
      <c r="K109" s="5">
        <v>6158107000000</v>
      </c>
      <c r="L109" s="5">
        <v>5829370000000</v>
      </c>
      <c r="M109" s="5">
        <v>6427061000000</v>
      </c>
      <c r="N109" s="5">
        <v>4226331000000</v>
      </c>
      <c r="O109" s="5">
        <v>3669743000000</v>
      </c>
      <c r="P109" s="5">
        <v>3370923000000</v>
      </c>
      <c r="Q109" s="5">
        <v>3463572000000</v>
      </c>
      <c r="R109" s="5">
        <v>3168069000000</v>
      </c>
      <c r="S109" s="5">
        <v>1763954000000</v>
      </c>
      <c r="T109" s="5">
        <v>1930364000000</v>
      </c>
      <c r="U109" s="5">
        <v>1786123000000</v>
      </c>
    </row>
    <row r="110" spans="3:21" ht="15.5" x14ac:dyDescent="0.35">
      <c r="C110" t="s">
        <v>143</v>
      </c>
    </row>
    <row r="111" spans="3:21" ht="15.5" x14ac:dyDescent="0.35">
      <c r="C111" t="s">
        <v>144</v>
      </c>
      <c r="D111" s="5">
        <v>2397100000000</v>
      </c>
      <c r="E111" s="5">
        <v>2397100000000</v>
      </c>
      <c r="F111" s="5">
        <v>2397100000000</v>
      </c>
      <c r="G111" s="5">
        <v>2397100000000</v>
      </c>
      <c r="I111" s="5">
        <v>2397100000000</v>
      </c>
      <c r="J111" s="5">
        <v>2397100000000</v>
      </c>
      <c r="K111" s="5">
        <v>2397100000000</v>
      </c>
      <c r="L111" s="5">
        <v>1647100000000</v>
      </c>
      <c r="M111" s="5">
        <v>1117506000000</v>
      </c>
      <c r="N111" s="5">
        <v>1117506000000</v>
      </c>
      <c r="O111" s="5">
        <v>1117506000000</v>
      </c>
      <c r="P111" s="5">
        <v>1117506000000</v>
      </c>
      <c r="Q111" s="5">
        <v>1117506000000</v>
      </c>
      <c r="R111" s="5">
        <v>1117506000000</v>
      </c>
      <c r="S111" s="5">
        <v>351609000000</v>
      </c>
      <c r="T111" s="5">
        <v>351609000000</v>
      </c>
      <c r="U111" s="5">
        <v>351609000000</v>
      </c>
    </row>
    <row r="112" spans="3:21" ht="15.5" x14ac:dyDescent="0.35">
      <c r="C112" t="s">
        <v>145</v>
      </c>
      <c r="D112" s="5">
        <v>692110000000</v>
      </c>
      <c r="E112" s="5">
        <v>692110000000</v>
      </c>
      <c r="F112" s="5">
        <v>692110000000</v>
      </c>
      <c r="G112" s="5">
        <v>692110000000</v>
      </c>
      <c r="I112" s="5">
        <v>692110000000</v>
      </c>
      <c r="J112" s="5">
        <v>692110000000</v>
      </c>
      <c r="K112" s="5">
        <v>692110000000</v>
      </c>
      <c r="L112" s="5">
        <v>1442110000000</v>
      </c>
      <c r="M112" s="5">
        <v>1017703000000</v>
      </c>
      <c r="N112" s="5">
        <v>17703000000</v>
      </c>
      <c r="O112" s="5">
        <v>17703000000</v>
      </c>
      <c r="P112" s="5">
        <v>17703000000</v>
      </c>
      <c r="Q112" s="5">
        <v>17703000000</v>
      </c>
      <c r="R112" s="5">
        <v>17703000000</v>
      </c>
    </row>
    <row r="113" spans="2:21" ht="15.5" x14ac:dyDescent="0.35">
      <c r="C113" t="s">
        <v>146</v>
      </c>
      <c r="D113" s="5">
        <v>630025000000</v>
      </c>
      <c r="E113" s="5">
        <v>572050000000</v>
      </c>
      <c r="F113" s="5">
        <v>517000000000</v>
      </c>
      <c r="G113" s="5">
        <v>452398000000</v>
      </c>
      <c r="I113" s="5">
        <v>572050000000</v>
      </c>
      <c r="J113" s="5">
        <v>344952000000</v>
      </c>
      <c r="K113" s="5">
        <v>121246000000</v>
      </c>
      <c r="L113" s="5">
        <v>15806000000</v>
      </c>
      <c r="M113" s="5">
        <v>-18349000000</v>
      </c>
      <c r="N113" s="5">
        <v>-29215000000</v>
      </c>
      <c r="O113" s="5">
        <v>-25920000000</v>
      </c>
      <c r="P113" s="5">
        <v>-37761000000</v>
      </c>
      <c r="Q113" s="5">
        <v>-45708000000</v>
      </c>
      <c r="R113" s="5">
        <v>-96848000000</v>
      </c>
      <c r="S113" s="5">
        <v>-136041000000</v>
      </c>
      <c r="T113" s="5">
        <v>-141492000000</v>
      </c>
      <c r="U113" s="5">
        <v>-144484000000</v>
      </c>
    </row>
    <row r="114" spans="2:21" ht="15.5" x14ac:dyDescent="0.35">
      <c r="C114" t="s">
        <v>147</v>
      </c>
      <c r="M114" s="5">
        <v>100000000</v>
      </c>
      <c r="N114" s="5">
        <v>100000000</v>
      </c>
      <c r="O114" s="5">
        <v>100000000</v>
      </c>
      <c r="P114" s="5">
        <v>100000000</v>
      </c>
      <c r="Q114" s="5">
        <v>100000000</v>
      </c>
      <c r="R114" s="5">
        <v>100000000</v>
      </c>
      <c r="S114" s="5">
        <v>100000000</v>
      </c>
      <c r="T114" s="5">
        <v>100000000</v>
      </c>
      <c r="U114" s="5">
        <v>100000000</v>
      </c>
    </row>
    <row r="115" spans="2:21" ht="15.5" x14ac:dyDescent="0.35">
      <c r="C115" t="s">
        <v>148</v>
      </c>
      <c r="D115" s="5">
        <v>630025000000</v>
      </c>
      <c r="E115" s="5">
        <v>572050000000</v>
      </c>
      <c r="F115" s="5">
        <v>517000000000</v>
      </c>
      <c r="G115" s="5">
        <v>452398000000</v>
      </c>
      <c r="I115" s="5">
        <v>572050000000</v>
      </c>
      <c r="J115" s="5">
        <v>344952000000</v>
      </c>
      <c r="K115" s="5">
        <v>121246000000</v>
      </c>
      <c r="L115" s="5">
        <v>15806000000</v>
      </c>
      <c r="M115" s="5">
        <v>-18449000000</v>
      </c>
      <c r="N115" s="5">
        <v>-29315000000</v>
      </c>
      <c r="O115" s="5">
        <v>-26020000000</v>
      </c>
      <c r="P115" s="5">
        <v>-37861000000</v>
      </c>
      <c r="Q115" s="5">
        <v>-45808000000</v>
      </c>
      <c r="R115" s="5">
        <v>-96948000000</v>
      </c>
      <c r="S115" s="5">
        <v>-136141000000</v>
      </c>
      <c r="T115" s="5">
        <v>-141592000000</v>
      </c>
      <c r="U115" s="5">
        <v>-144584000000</v>
      </c>
    </row>
    <row r="116" spans="2:21" ht="15.5" x14ac:dyDescent="0.35">
      <c r="C116" t="s">
        <v>149</v>
      </c>
      <c r="D116" s="5">
        <v>630025000000</v>
      </c>
      <c r="E116" s="5">
        <v>572050000000</v>
      </c>
      <c r="F116" s="5">
        <v>517000000000</v>
      </c>
      <c r="G116" s="5">
        <v>452398000000</v>
      </c>
      <c r="I116" s="5">
        <v>572050000000</v>
      </c>
      <c r="J116" s="5">
        <v>344952000000</v>
      </c>
      <c r="K116" s="5">
        <v>121246000000</v>
      </c>
      <c r="L116" s="5">
        <v>15806000000</v>
      </c>
      <c r="M116" s="5">
        <v>-18349000000</v>
      </c>
      <c r="N116" s="5">
        <v>-29215000000</v>
      </c>
      <c r="O116" s="5">
        <v>-25920000000</v>
      </c>
      <c r="P116" s="5">
        <v>-37761000000</v>
      </c>
      <c r="Q116" s="5">
        <v>-45708000000</v>
      </c>
      <c r="R116" s="5">
        <v>-96848000000</v>
      </c>
      <c r="S116" s="5">
        <v>-136041000000</v>
      </c>
      <c r="T116" s="5">
        <v>-141492000000</v>
      </c>
      <c r="U116" s="5">
        <v>-144484000000</v>
      </c>
    </row>
    <row r="117" spans="2:21" ht="15.5" x14ac:dyDescent="0.35">
      <c r="C117" t="s">
        <v>9</v>
      </c>
      <c r="D117" s="5">
        <v>3729619000000</v>
      </c>
      <c r="E117" s="5">
        <v>3689277000000</v>
      </c>
      <c r="F117" s="5">
        <v>3635107000000</v>
      </c>
      <c r="G117" s="5">
        <v>3566531000000</v>
      </c>
      <c r="I117" s="5">
        <v>3689277000000</v>
      </c>
      <c r="J117" s="5">
        <v>3445281000000</v>
      </c>
      <c r="K117" s="5">
        <v>3244202000000</v>
      </c>
      <c r="L117" s="5">
        <v>3138762000000</v>
      </c>
      <c r="M117" s="5">
        <v>2148889000000</v>
      </c>
      <c r="N117" s="5">
        <v>1139125000000</v>
      </c>
      <c r="O117" s="5">
        <v>1140000000000</v>
      </c>
      <c r="P117" s="5">
        <v>1126199000000</v>
      </c>
      <c r="Q117" s="5">
        <v>1118360000000</v>
      </c>
      <c r="R117" s="5">
        <v>1067856000000</v>
      </c>
      <c r="S117" s="5">
        <v>210462000000</v>
      </c>
      <c r="T117" s="5">
        <v>205523000000</v>
      </c>
      <c r="U117" s="5">
        <v>205753000000</v>
      </c>
    </row>
    <row r="118" spans="2:21" ht="15.5" x14ac:dyDescent="0.35">
      <c r="C118" t="s">
        <v>151</v>
      </c>
      <c r="D118" s="5">
        <v>10445511000000</v>
      </c>
      <c r="E118" s="5">
        <v>11340390000000</v>
      </c>
      <c r="F118" s="5">
        <v>10228904000000</v>
      </c>
      <c r="G118" s="5">
        <v>9209369000000</v>
      </c>
      <c r="I118" s="5">
        <v>11340390000000</v>
      </c>
      <c r="J118" s="5">
        <v>10358250000000</v>
      </c>
      <c r="K118" s="5">
        <v>9402309000000</v>
      </c>
      <c r="L118" s="5">
        <v>8968132000000</v>
      </c>
      <c r="M118" s="5">
        <v>8575950000000</v>
      </c>
      <c r="N118" s="5">
        <v>5365456000000</v>
      </c>
      <c r="O118" s="5">
        <v>4809743000000</v>
      </c>
      <c r="P118" s="5">
        <v>4497122000000</v>
      </c>
      <c r="Q118" s="5">
        <v>4581932000000</v>
      </c>
      <c r="R118" s="5">
        <v>4235925000000</v>
      </c>
      <c r="S118" s="5">
        <v>1974416000000</v>
      </c>
      <c r="T118" s="5">
        <v>2135887000000</v>
      </c>
      <c r="U118" s="5">
        <v>1991876000000</v>
      </c>
    </row>
    <row r="119" spans="2:21" ht="15.5" x14ac:dyDescent="0.35">
      <c r="C119" t="s">
        <v>152</v>
      </c>
      <c r="D119" s="5">
        <v>23970997103</v>
      </c>
      <c r="E119" s="5">
        <v>23970997103</v>
      </c>
      <c r="F119" s="5">
        <v>23970997103</v>
      </c>
      <c r="G119" s="5">
        <v>23970997103</v>
      </c>
      <c r="I119" s="5">
        <v>23970997103</v>
      </c>
      <c r="J119" s="5">
        <v>23970997103</v>
      </c>
      <c r="K119" s="5">
        <v>23970997103</v>
      </c>
      <c r="L119" s="5">
        <v>16470997103</v>
      </c>
      <c r="M119" s="5">
        <v>11175060000</v>
      </c>
      <c r="N119" s="5">
        <v>11175060000</v>
      </c>
      <c r="O119" s="5">
        <v>11175060000</v>
      </c>
      <c r="P119" s="5">
        <v>11175060000</v>
      </c>
      <c r="Q119" s="5">
        <v>11175060000</v>
      </c>
      <c r="R119" s="5">
        <v>11175060000</v>
      </c>
      <c r="S119" s="5">
        <v>3516090000</v>
      </c>
      <c r="T119" s="5">
        <v>703218000</v>
      </c>
      <c r="U119" s="5">
        <v>703218000</v>
      </c>
    </row>
    <row r="121" spans="2:21" ht="15.5" x14ac:dyDescent="0.35">
      <c r="B121" t="s">
        <v>153</v>
      </c>
      <c r="C121" t="s">
        <v>154</v>
      </c>
      <c r="D121" s="5">
        <v>208674000000</v>
      </c>
      <c r="E121" s="5">
        <v>743537000000</v>
      </c>
      <c r="F121" s="5">
        <v>-243982000000</v>
      </c>
      <c r="G121" s="5">
        <v>288955000000</v>
      </c>
      <c r="I121" s="5">
        <v>-462085000000</v>
      </c>
      <c r="J121" s="5">
        <v>1074908000000</v>
      </c>
      <c r="K121" s="5">
        <v>-1089924000000</v>
      </c>
      <c r="L121" s="5">
        <v>-1118735000000</v>
      </c>
      <c r="M121" s="5">
        <v>2282639000000</v>
      </c>
      <c r="N121" s="5">
        <v>991728000000</v>
      </c>
      <c r="O121" s="5">
        <v>328920000000</v>
      </c>
      <c r="P121" s="5">
        <v>-33851000000</v>
      </c>
      <c r="Q121" s="5">
        <v>91416000000</v>
      </c>
      <c r="R121" s="5">
        <v>-366485000000</v>
      </c>
      <c r="S121" s="5">
        <v>-180221000000</v>
      </c>
      <c r="T121" s="5">
        <v>180286000000</v>
      </c>
      <c r="U121" s="5">
        <v>-16502000000</v>
      </c>
    </row>
    <row r="122" spans="2:21" ht="15.5" x14ac:dyDescent="0.35">
      <c r="C122" t="s">
        <v>2072</v>
      </c>
      <c r="D122" s="5">
        <v>156173000000</v>
      </c>
      <c r="E122" s="5">
        <v>177296000000</v>
      </c>
      <c r="F122" s="5">
        <v>167378000000</v>
      </c>
      <c r="G122" s="5">
        <v>176877000000</v>
      </c>
      <c r="I122" s="5">
        <v>714792000000</v>
      </c>
      <c r="J122" s="5">
        <v>714959000000</v>
      </c>
      <c r="K122" s="5">
        <v>585076000000</v>
      </c>
      <c r="L122" s="5">
        <v>448695000000</v>
      </c>
      <c r="M122" s="5">
        <v>316366000000</v>
      </c>
      <c r="N122" s="5">
        <v>363396000000</v>
      </c>
      <c r="O122" s="5">
        <v>399955000000</v>
      </c>
      <c r="P122" s="5">
        <v>392034000000</v>
      </c>
      <c r="Q122" s="5">
        <v>385031000000</v>
      </c>
      <c r="R122" s="5">
        <v>274029000000</v>
      </c>
      <c r="S122" s="5">
        <v>203301000000</v>
      </c>
      <c r="T122" s="5">
        <v>184656000000</v>
      </c>
      <c r="U122" s="5">
        <v>178345000000</v>
      </c>
    </row>
    <row r="123" spans="2:21" ht="15.5" x14ac:dyDescent="0.35">
      <c r="C123" t="s">
        <v>2247</v>
      </c>
      <c r="D123" s="5">
        <v>-88029000000</v>
      </c>
      <c r="E123" s="5">
        <v>-79171000000</v>
      </c>
      <c r="F123" s="5">
        <v>-76060000000</v>
      </c>
      <c r="G123" s="5">
        <v>-73116000000</v>
      </c>
      <c r="I123" s="5">
        <v>-304929000000</v>
      </c>
      <c r="J123" s="5">
        <v>-253347000000</v>
      </c>
      <c r="K123" s="5">
        <v>-155071000000</v>
      </c>
      <c r="L123" s="5">
        <v>-127784000000</v>
      </c>
      <c r="M123" s="5">
        <v>-130136000000</v>
      </c>
      <c r="N123" s="5">
        <v>-185465000000</v>
      </c>
      <c r="O123" s="5">
        <v>-216306000000</v>
      </c>
      <c r="P123" s="5">
        <v>-177450000000</v>
      </c>
      <c r="Q123" s="5">
        <v>-182319000000</v>
      </c>
      <c r="R123" s="5">
        <v>-124066000000</v>
      </c>
      <c r="S123" s="5">
        <v>-113719000000</v>
      </c>
      <c r="T123" s="5">
        <v>-105488000000</v>
      </c>
      <c r="U123" s="5">
        <v>-85939000000</v>
      </c>
    </row>
    <row r="124" spans="2:21" ht="15.5" x14ac:dyDescent="0.35">
      <c r="C124" t="s">
        <v>1777</v>
      </c>
      <c r="D124" s="5">
        <v>18384000000</v>
      </c>
      <c r="E124" s="5">
        <v>20576000000</v>
      </c>
      <c r="F124" s="5">
        <v>6639000000</v>
      </c>
      <c r="G124" s="5">
        <v>14061000000</v>
      </c>
      <c r="I124" s="5">
        <v>54451000000</v>
      </c>
      <c r="J124" s="5">
        <v>63029000000</v>
      </c>
      <c r="K124" s="5">
        <v>49558000000</v>
      </c>
      <c r="L124" s="5">
        <v>37408000000</v>
      </c>
      <c r="M124" s="5">
        <v>56961000000</v>
      </c>
      <c r="N124" s="5">
        <v>34922000000</v>
      </c>
      <c r="O124" s="5">
        <v>29088000000</v>
      </c>
      <c r="P124" s="5">
        <v>39835000000</v>
      </c>
      <c r="Q124" s="5">
        <v>33492000000</v>
      </c>
      <c r="R124" s="5">
        <v>16253000000</v>
      </c>
      <c r="S124" s="5">
        <v>15049000000</v>
      </c>
      <c r="T124" s="5">
        <v>14673000000</v>
      </c>
      <c r="U124" s="5">
        <v>11062000000</v>
      </c>
    </row>
    <row r="125" spans="2:21" ht="15.5" x14ac:dyDescent="0.35">
      <c r="C125" t="s">
        <v>2483</v>
      </c>
      <c r="D125" s="5">
        <v>-1058000000</v>
      </c>
      <c r="E125" s="5">
        <v>1056000000</v>
      </c>
      <c r="F125" s="5">
        <v>30000000</v>
      </c>
      <c r="G125" s="5">
        <v>-13000000</v>
      </c>
      <c r="I125" s="5">
        <v>1065000000</v>
      </c>
      <c r="J125" s="5">
        <v>-283000000</v>
      </c>
      <c r="K125" s="5">
        <v>2330000000</v>
      </c>
      <c r="L125" s="5">
        <v>5810000000</v>
      </c>
      <c r="M125" s="5">
        <v>5416000000</v>
      </c>
      <c r="N125" s="5">
        <v>13294000000</v>
      </c>
      <c r="O125" s="5">
        <v>6847000000</v>
      </c>
      <c r="P125" s="5">
        <v>6690000000</v>
      </c>
      <c r="Q125" s="5">
        <v>3354000000</v>
      </c>
      <c r="R125" s="5">
        <v>2607000000</v>
      </c>
      <c r="S125" s="5">
        <v>2187000000</v>
      </c>
      <c r="T125" s="5">
        <v>1781000000</v>
      </c>
      <c r="U125" s="5">
        <v>5372000000</v>
      </c>
    </row>
    <row r="126" spans="2:21" ht="15.5" x14ac:dyDescent="0.35">
      <c r="C126" t="s">
        <v>2484</v>
      </c>
      <c r="K126" s="5">
        <v>5075000000</v>
      </c>
      <c r="M126" s="5">
        <v>450000000</v>
      </c>
    </row>
    <row r="127" spans="2:21" ht="15.5" x14ac:dyDescent="0.35">
      <c r="C127" t="s">
        <v>1778</v>
      </c>
      <c r="D127" s="5">
        <v>-24695000000</v>
      </c>
      <c r="E127" s="5">
        <v>-32500000000</v>
      </c>
      <c r="F127" s="5">
        <v>-47899000000</v>
      </c>
      <c r="G127" s="5">
        <v>-48013000000</v>
      </c>
      <c r="I127" s="5">
        <v>-161098000000</v>
      </c>
      <c r="J127" s="5">
        <v>-151468000000</v>
      </c>
      <c r="K127" s="5">
        <v>-135737000000</v>
      </c>
      <c r="L127" s="5">
        <v>-108703000000</v>
      </c>
      <c r="M127" s="5">
        <v>-93120000000</v>
      </c>
      <c r="N127" s="5">
        <v>-94170000000</v>
      </c>
      <c r="O127" s="5">
        <v>-90995000000</v>
      </c>
      <c r="P127" s="5">
        <v>-98386000000</v>
      </c>
      <c r="Q127" s="5">
        <v>-95348000000</v>
      </c>
      <c r="R127" s="5">
        <v>-68149000000</v>
      </c>
      <c r="S127" s="5">
        <v>-56989000000</v>
      </c>
      <c r="T127" s="5">
        <v>-55722000000</v>
      </c>
      <c r="U127" s="5">
        <v>-57250000000</v>
      </c>
    </row>
    <row r="128" spans="2:21" ht="15.5" x14ac:dyDescent="0.35">
      <c r="C128" t="s">
        <v>160</v>
      </c>
      <c r="D128" s="5">
        <v>-30336000000</v>
      </c>
      <c r="E128" s="5">
        <v>-21563000000</v>
      </c>
      <c r="F128" s="5">
        <v>3555000000</v>
      </c>
      <c r="G128" s="5">
        <v>-36302000000</v>
      </c>
      <c r="I128" s="5">
        <v>-58467000000</v>
      </c>
      <c r="J128" s="5">
        <v>-68996000000</v>
      </c>
      <c r="K128" s="5">
        <v>-45630000000</v>
      </c>
      <c r="L128" s="5">
        <v>-85365000000</v>
      </c>
      <c r="M128" s="5">
        <v>-54469000000</v>
      </c>
      <c r="N128" s="5">
        <v>-47706000000</v>
      </c>
      <c r="O128" s="5">
        <v>-46505000000</v>
      </c>
      <c r="P128" s="5">
        <v>-39709000000</v>
      </c>
      <c r="Q128" s="5">
        <v>-31976000000</v>
      </c>
      <c r="R128" s="5">
        <v>-17059000000</v>
      </c>
      <c r="S128" s="5">
        <v>-25676000000</v>
      </c>
      <c r="T128" s="5">
        <v>-26920000000</v>
      </c>
      <c r="U128" s="5">
        <v>-25785000000</v>
      </c>
    </row>
    <row r="129" spans="3:21" ht="15.5" x14ac:dyDescent="0.35">
      <c r="C129" t="s">
        <v>2485</v>
      </c>
      <c r="M129" s="5">
        <v>-1168000000</v>
      </c>
    </row>
    <row r="130" spans="3:21" ht="15.5" x14ac:dyDescent="0.35">
      <c r="C130" t="s">
        <v>1443</v>
      </c>
      <c r="O130" s="5">
        <v>3150000000</v>
      </c>
      <c r="P130" s="5">
        <v>3959000000</v>
      </c>
      <c r="Q130" s="5">
        <v>-1039000000</v>
      </c>
      <c r="R130" s="5">
        <v>1565000000</v>
      </c>
      <c r="S130" s="5">
        <v>1281000000</v>
      </c>
      <c r="T130" s="5">
        <v>1018000000</v>
      </c>
      <c r="U130" s="5">
        <v>1542000000</v>
      </c>
    </row>
    <row r="131" spans="3:21" ht="15.5" x14ac:dyDescent="0.35">
      <c r="C131" t="s">
        <v>1444</v>
      </c>
      <c r="D131" s="5">
        <v>-1227000000</v>
      </c>
      <c r="E131" s="5">
        <v>953000000</v>
      </c>
      <c r="F131" s="5">
        <v>-952000000</v>
      </c>
      <c r="G131" s="5">
        <v>-1000000</v>
      </c>
      <c r="J131" s="5">
        <v>-12000000</v>
      </c>
      <c r="K131" s="5">
        <v>-3168000000</v>
      </c>
      <c r="L131" s="5">
        <v>-6398000000</v>
      </c>
      <c r="M131" s="5">
        <v>-25497000000</v>
      </c>
      <c r="N131" s="5">
        <v>-8332000000</v>
      </c>
      <c r="O131" s="5">
        <v>-1762000000</v>
      </c>
      <c r="P131" s="5">
        <v>-3931000000</v>
      </c>
      <c r="Q131" s="5">
        <v>-2077000000</v>
      </c>
      <c r="R131" s="5">
        <v>-2724000000</v>
      </c>
      <c r="S131" s="5">
        <v>-292000000</v>
      </c>
      <c r="T131" s="5">
        <v>-2006000000</v>
      </c>
      <c r="U131" s="5">
        <v>-1202000000</v>
      </c>
    </row>
    <row r="132" spans="3:21" ht="15.5" x14ac:dyDescent="0.35">
      <c r="C132" t="s">
        <v>542</v>
      </c>
      <c r="D132" s="5">
        <v>-15718000000</v>
      </c>
      <c r="E132" s="5">
        <v>-22662000000</v>
      </c>
      <c r="F132" s="5">
        <v>-16008000000</v>
      </c>
      <c r="G132" s="5">
        <v>-17550000000</v>
      </c>
      <c r="I132" s="5">
        <v>-66078000000</v>
      </c>
      <c r="J132" s="5">
        <v>-91703000000</v>
      </c>
      <c r="K132" s="5">
        <v>-36362000000</v>
      </c>
      <c r="L132" s="5">
        <v>-15693000000</v>
      </c>
      <c r="M132" s="5">
        <v>-10882000000</v>
      </c>
      <c r="N132" s="5">
        <v>-3921000000</v>
      </c>
      <c r="O132" s="5">
        <v>-7907000000</v>
      </c>
      <c r="P132" s="5">
        <v>-19215000000</v>
      </c>
      <c r="Q132" s="5">
        <v>-16779000000</v>
      </c>
      <c r="R132" s="5">
        <v>-6058000000</v>
      </c>
      <c r="S132" s="5">
        <v>-139000000</v>
      </c>
      <c r="T132" s="5">
        <v>-3744000000</v>
      </c>
      <c r="U132" s="5">
        <v>-899000000</v>
      </c>
    </row>
    <row r="133" spans="3:21" ht="15.5" x14ac:dyDescent="0.35">
      <c r="C133" t="s">
        <v>2486</v>
      </c>
      <c r="N133" s="5">
        <v>1141000000</v>
      </c>
      <c r="R133" s="5">
        <v>190000000</v>
      </c>
    </row>
    <row r="134" spans="3:21" ht="15.5" x14ac:dyDescent="0.35">
      <c r="C134" t="s">
        <v>312</v>
      </c>
    </row>
    <row r="135" spans="3:21" ht="15.5" x14ac:dyDescent="0.35">
      <c r="C135" t="s">
        <v>2079</v>
      </c>
    </row>
    <row r="136" spans="3:21" ht="15.5" x14ac:dyDescent="0.35">
      <c r="C136" t="s">
        <v>2080</v>
      </c>
    </row>
    <row r="137" spans="3:21" ht="15.5" x14ac:dyDescent="0.35">
      <c r="C137" t="s">
        <v>2487</v>
      </c>
      <c r="N137" s="5">
        <v>97000000</v>
      </c>
    </row>
    <row r="138" spans="3:21" ht="15.5" x14ac:dyDescent="0.35">
      <c r="C138" t="s">
        <v>1821</v>
      </c>
      <c r="D138" s="5">
        <v>663161000000</v>
      </c>
      <c r="E138" s="5">
        <v>219348000000</v>
      </c>
      <c r="F138" s="5">
        <v>-660891000000</v>
      </c>
      <c r="G138" s="5">
        <v>1047373000000</v>
      </c>
      <c r="I138" s="5">
        <v>-533194000000</v>
      </c>
      <c r="J138" s="5">
        <v>-415302000000</v>
      </c>
      <c r="K138" s="5">
        <v>171155000000</v>
      </c>
      <c r="L138" s="5">
        <v>-162812000000</v>
      </c>
      <c r="M138" s="5">
        <v>-41587000000</v>
      </c>
      <c r="N138" s="5">
        <v>88978000000</v>
      </c>
      <c r="O138" s="5">
        <v>124779000000</v>
      </c>
      <c r="P138" s="5">
        <v>-34569000000</v>
      </c>
      <c r="Q138" s="5">
        <v>233113000000</v>
      </c>
      <c r="R138" s="5">
        <v>-575725000000</v>
      </c>
      <c r="S138" s="5">
        <v>-3624000000</v>
      </c>
      <c r="T138" s="5">
        <v>-8120000000</v>
      </c>
      <c r="U138" s="5">
        <v>41184000000</v>
      </c>
    </row>
    <row r="139" spans="3:21" ht="15.5" x14ac:dyDescent="0.35">
      <c r="C139" t="s">
        <v>2488</v>
      </c>
      <c r="D139" s="5">
        <v>43494000000</v>
      </c>
      <c r="E139" s="5">
        <v>326660000000</v>
      </c>
      <c r="F139" s="5">
        <v>-370154000000</v>
      </c>
      <c r="I139" s="5">
        <v>-43494000000</v>
      </c>
      <c r="J139" s="5">
        <v>1150667000000</v>
      </c>
      <c r="K139" s="5">
        <v>-383995000000</v>
      </c>
    </row>
    <row r="140" spans="3:21" ht="15.5" x14ac:dyDescent="0.35">
      <c r="C140" t="s">
        <v>2254</v>
      </c>
      <c r="D140" s="5">
        <v>416201000000</v>
      </c>
      <c r="E140" s="5">
        <v>-915899000000</v>
      </c>
      <c r="F140" s="5">
        <v>-193956000000</v>
      </c>
      <c r="G140" s="5">
        <v>-119221000000</v>
      </c>
      <c r="I140" s="5">
        <v>-800625000000</v>
      </c>
      <c r="J140" s="5">
        <v>-692497000000</v>
      </c>
      <c r="K140" s="5">
        <v>-1428586000000</v>
      </c>
      <c r="L140" s="5">
        <v>-553945000000</v>
      </c>
      <c r="M140" s="5">
        <v>99589000000</v>
      </c>
      <c r="N140" s="5">
        <v>303060000000</v>
      </c>
      <c r="O140" s="5">
        <v>-180193000000</v>
      </c>
      <c r="P140" s="5">
        <v>-13657000000</v>
      </c>
      <c r="Q140" s="5">
        <v>-505985000000</v>
      </c>
      <c r="R140" s="5">
        <v>-1196861000000</v>
      </c>
      <c r="S140" s="5">
        <v>-35105000000</v>
      </c>
      <c r="T140" s="5">
        <v>45894000000</v>
      </c>
      <c r="U140" s="5">
        <v>-75165000000</v>
      </c>
    </row>
    <row r="141" spans="3:21" ht="15.5" x14ac:dyDescent="0.35">
      <c r="C141" t="s">
        <v>1784</v>
      </c>
      <c r="D141" s="5">
        <v>5319000000</v>
      </c>
      <c r="E141" s="5">
        <v>15264000000</v>
      </c>
      <c r="F141" s="5">
        <v>11496000000</v>
      </c>
      <c r="G141" s="5">
        <v>-23198000000</v>
      </c>
      <c r="I141" s="5">
        <v>6299000000</v>
      </c>
      <c r="J141" s="5">
        <v>-11619000000</v>
      </c>
      <c r="K141" s="5">
        <v>12215000000</v>
      </c>
      <c r="L141" s="5">
        <v>-6025000000</v>
      </c>
      <c r="M141" s="5">
        <v>-6190000000</v>
      </c>
    </row>
    <row r="142" spans="3:21" ht="15.5" x14ac:dyDescent="0.35">
      <c r="C142" t="s">
        <v>1822</v>
      </c>
      <c r="D142" s="5">
        <v>-28585000000</v>
      </c>
      <c r="E142" s="5">
        <v>-1019000000</v>
      </c>
      <c r="F142" s="5">
        <v>-1358000000</v>
      </c>
      <c r="G142" s="5">
        <v>18854000000</v>
      </c>
      <c r="I142" s="5">
        <v>-15833000000</v>
      </c>
      <c r="J142" s="5">
        <v>15079000000</v>
      </c>
      <c r="K142" s="5">
        <v>8908000000</v>
      </c>
      <c r="L142" s="5">
        <v>19884000000</v>
      </c>
      <c r="M142" s="5">
        <v>-33876000000</v>
      </c>
      <c r="N142" s="5">
        <v>22191000000</v>
      </c>
      <c r="O142" s="5">
        <v>10782000000</v>
      </c>
      <c r="P142" s="5">
        <v>-10192000000</v>
      </c>
      <c r="Q142" s="5">
        <v>-17243000000</v>
      </c>
      <c r="R142" s="5">
        <v>-60214000000</v>
      </c>
      <c r="S142" s="5">
        <v>3353000000</v>
      </c>
      <c r="T142" s="5">
        <v>-7487000000</v>
      </c>
      <c r="U142" s="5">
        <v>4400000000</v>
      </c>
    </row>
    <row r="143" spans="3:21" ht="15.5" x14ac:dyDescent="0.35">
      <c r="C143" t="s">
        <v>2088</v>
      </c>
      <c r="D143" s="5">
        <v>1099590000000</v>
      </c>
      <c r="E143" s="5">
        <v>-355646000000</v>
      </c>
      <c r="F143" s="5">
        <v>-1214863000000</v>
      </c>
      <c r="G143" s="5">
        <v>923808000000</v>
      </c>
      <c r="I143" s="5">
        <v>-1386847000000</v>
      </c>
      <c r="J143" s="5">
        <v>46328000000</v>
      </c>
      <c r="K143" s="5">
        <v>-1620303000000</v>
      </c>
      <c r="L143" s="5">
        <v>-702898000000</v>
      </c>
      <c r="M143" s="5">
        <v>17936000000</v>
      </c>
      <c r="N143" s="5">
        <v>414326000000</v>
      </c>
      <c r="O143" s="5">
        <v>-44632000000</v>
      </c>
      <c r="P143" s="5">
        <v>-58418000000</v>
      </c>
      <c r="Q143" s="5">
        <v>-290115000000</v>
      </c>
      <c r="R143" s="5">
        <v>-1832800000000</v>
      </c>
      <c r="S143" s="5">
        <v>-35376000000</v>
      </c>
      <c r="T143" s="5">
        <v>30287000000</v>
      </c>
      <c r="U143" s="5">
        <v>-29581000000</v>
      </c>
    </row>
    <row r="144" spans="3:21" ht="15.5" x14ac:dyDescent="0.35">
      <c r="C144" t="s">
        <v>2089</v>
      </c>
    </row>
    <row r="145" spans="3:21" ht="15.5" x14ac:dyDescent="0.35">
      <c r="C145" t="s">
        <v>1433</v>
      </c>
      <c r="D145" s="5">
        <v>-3368000000</v>
      </c>
      <c r="E145" s="5">
        <v>-518000000</v>
      </c>
      <c r="F145" s="5">
        <v>6844000000</v>
      </c>
      <c r="G145" s="5">
        <v>-31592000000</v>
      </c>
      <c r="I145" s="5">
        <v>-109655000000</v>
      </c>
      <c r="J145" s="5">
        <v>129085000000</v>
      </c>
      <c r="K145" s="5">
        <v>-99713000000</v>
      </c>
      <c r="L145" s="5">
        <v>105850000000</v>
      </c>
      <c r="M145" s="5">
        <v>-334000000</v>
      </c>
      <c r="N145" s="5">
        <v>2592000000</v>
      </c>
      <c r="O145" s="5">
        <v>-288000000</v>
      </c>
      <c r="P145" s="5">
        <v>-5954000000</v>
      </c>
      <c r="Q145" s="5">
        <v>2388000000</v>
      </c>
      <c r="R145" s="5">
        <v>5107000000</v>
      </c>
      <c r="S145" s="5">
        <v>197000000</v>
      </c>
      <c r="T145" s="5">
        <v>-1837000000</v>
      </c>
      <c r="U145" s="5">
        <v>-3744000000</v>
      </c>
    </row>
    <row r="146" spans="3:21" ht="15.5" x14ac:dyDescent="0.35">
      <c r="C146" t="s">
        <v>1786</v>
      </c>
      <c r="D146" s="5">
        <v>-916833000000</v>
      </c>
      <c r="E146" s="5">
        <v>1067321000000</v>
      </c>
      <c r="F146" s="5">
        <v>927697000000</v>
      </c>
      <c r="G146" s="5">
        <v>-639535000000</v>
      </c>
      <c r="I146" s="5">
        <v>849693000000</v>
      </c>
      <c r="J146" s="5">
        <v>661739000000</v>
      </c>
      <c r="K146" s="5">
        <v>369088000000</v>
      </c>
      <c r="L146" s="5">
        <v>-694837000000</v>
      </c>
      <c r="M146" s="5">
        <v>2196028000000</v>
      </c>
      <c r="N146" s="5">
        <v>508671000000</v>
      </c>
      <c r="O146" s="5">
        <v>296622000000</v>
      </c>
      <c r="P146" s="5">
        <v>-65022000000</v>
      </c>
      <c r="Q146" s="5">
        <v>653390000000</v>
      </c>
      <c r="R146" s="5">
        <v>1079524000000</v>
      </c>
      <c r="S146" s="5">
        <v>-141264000000</v>
      </c>
      <c r="T146" s="5">
        <v>186093000000</v>
      </c>
      <c r="U146" s="5">
        <v>-64028000000</v>
      </c>
    </row>
    <row r="147" spans="3:21" ht="15.5" x14ac:dyDescent="0.35">
      <c r="C147" t="s">
        <v>2090</v>
      </c>
      <c r="D147" s="5">
        <v>-1933000000</v>
      </c>
      <c r="E147" s="5">
        <v>1968000000</v>
      </c>
      <c r="F147" s="5">
        <v>-29000000</v>
      </c>
      <c r="G147" s="5">
        <v>-20000000</v>
      </c>
      <c r="I147" s="5">
        <v>1860000000</v>
      </c>
      <c r="J147" s="5">
        <v>-95000000</v>
      </c>
      <c r="K147" s="5">
        <v>-187000000</v>
      </c>
      <c r="L147" s="5">
        <v>-57000000</v>
      </c>
      <c r="M147" s="5">
        <v>-168000000</v>
      </c>
      <c r="N147" s="5">
        <v>2236000000</v>
      </c>
      <c r="O147" s="5">
        <v>-2378000000</v>
      </c>
      <c r="P147" s="5">
        <v>-7974000000</v>
      </c>
      <c r="Q147" s="5">
        <v>-367660000000</v>
      </c>
      <c r="R147" s="5">
        <v>304774000000</v>
      </c>
      <c r="S147" s="5">
        <v>-29117000000</v>
      </c>
      <c r="T147" s="5">
        <v>-42338000000</v>
      </c>
      <c r="U147" s="5">
        <v>55551000000</v>
      </c>
    </row>
    <row r="148" spans="3:21" ht="15.5" x14ac:dyDescent="0.35">
      <c r="C148" t="s">
        <v>1775</v>
      </c>
      <c r="D148" s="5">
        <v>-5319000000</v>
      </c>
      <c r="E148" s="5">
        <v>-15264000000</v>
      </c>
      <c r="F148" s="5">
        <v>-11496000000</v>
      </c>
      <c r="G148" s="5">
        <v>23198000000</v>
      </c>
      <c r="I148" s="5">
        <v>-6299000000</v>
      </c>
      <c r="J148" s="5">
        <v>11619000000</v>
      </c>
      <c r="K148" s="5">
        <v>-12215000000</v>
      </c>
      <c r="L148" s="5">
        <v>6025000000</v>
      </c>
      <c r="M148" s="5">
        <v>6190000000</v>
      </c>
    </row>
    <row r="149" spans="3:21" ht="15.5" x14ac:dyDescent="0.35">
      <c r="C149" t="s">
        <v>1943</v>
      </c>
      <c r="D149" s="5">
        <v>23043000000</v>
      </c>
      <c r="E149" s="5">
        <v>1691000000</v>
      </c>
      <c r="F149" s="5">
        <v>11182000000</v>
      </c>
      <c r="G149" s="5">
        <v>-2847000000</v>
      </c>
      <c r="I149" s="5">
        <v>9427000000</v>
      </c>
      <c r="J149" s="5">
        <v>14053000000</v>
      </c>
      <c r="K149" s="5">
        <v>7335000000</v>
      </c>
      <c r="L149" s="5">
        <v>19212000000</v>
      </c>
      <c r="M149" s="5">
        <v>-934000000</v>
      </c>
      <c r="N149" s="5">
        <v>-9256000000</v>
      </c>
      <c r="O149" s="5">
        <v>4031000000</v>
      </c>
      <c r="P149" s="5">
        <v>-310000000</v>
      </c>
      <c r="Q149" s="5">
        <v>1074000000</v>
      </c>
      <c r="R149" s="5">
        <v>322000000</v>
      </c>
      <c r="S149" s="5">
        <v>336000000</v>
      </c>
      <c r="T149" s="5">
        <v>-167000000</v>
      </c>
      <c r="U149" s="5">
        <v>54000000</v>
      </c>
    </row>
    <row r="150" spans="3:21" ht="15.5" x14ac:dyDescent="0.35">
      <c r="C150" t="s">
        <v>2095</v>
      </c>
      <c r="D150" s="5">
        <v>-904410000000</v>
      </c>
      <c r="E150" s="5">
        <v>1055198000000</v>
      </c>
      <c r="F150" s="5">
        <v>934198000000</v>
      </c>
      <c r="G150" s="5">
        <v>-650796000000</v>
      </c>
      <c r="I150" s="5">
        <v>745026000000</v>
      </c>
      <c r="J150" s="5">
        <v>816401000000</v>
      </c>
      <c r="K150" s="5">
        <v>264308000000</v>
      </c>
      <c r="L150" s="5">
        <v>-563807000000</v>
      </c>
      <c r="M150" s="5">
        <v>2200782000000</v>
      </c>
      <c r="N150" s="5">
        <v>504243000000</v>
      </c>
      <c r="O150" s="5">
        <v>297987000000</v>
      </c>
      <c r="P150" s="5">
        <v>-79260000000</v>
      </c>
      <c r="Q150" s="5">
        <v>289192000000</v>
      </c>
      <c r="R150" s="5">
        <v>1389727000000</v>
      </c>
      <c r="S150" s="5">
        <v>-169848000000</v>
      </c>
      <c r="T150" s="5">
        <v>141751000000</v>
      </c>
      <c r="U150" s="5">
        <v>-12167000000</v>
      </c>
    </row>
    <row r="151" spans="3:21" ht="15.5" x14ac:dyDescent="0.35">
      <c r="C151" t="s">
        <v>2097</v>
      </c>
      <c r="D151" s="5">
        <v>195180000000</v>
      </c>
      <c r="E151" s="5">
        <v>699552000000</v>
      </c>
      <c r="F151" s="5">
        <v>-280665000000</v>
      </c>
      <c r="G151" s="5">
        <v>273012000000</v>
      </c>
      <c r="I151" s="5">
        <v>-641821000000</v>
      </c>
      <c r="J151" s="5">
        <v>862729000000</v>
      </c>
      <c r="K151" s="5">
        <v>-1355995000000</v>
      </c>
      <c r="L151" s="5">
        <v>-1266705000000</v>
      </c>
      <c r="M151" s="5">
        <v>2218718000000</v>
      </c>
      <c r="N151" s="5">
        <v>918569000000</v>
      </c>
      <c r="O151" s="5">
        <v>253355000000</v>
      </c>
      <c r="P151" s="5">
        <v>-137678000000</v>
      </c>
      <c r="Q151" s="5">
        <v>-923000000</v>
      </c>
      <c r="R151" s="5">
        <v>-443073000000</v>
      </c>
      <c r="S151" s="5">
        <v>-205224000000</v>
      </c>
      <c r="T151" s="5">
        <v>172038000000</v>
      </c>
      <c r="U151" s="5">
        <v>-41748000000</v>
      </c>
    </row>
    <row r="152" spans="3:21" ht="15.5" x14ac:dyDescent="0.35">
      <c r="C152" t="s">
        <v>161</v>
      </c>
      <c r="D152" s="5">
        <v>-2560000000</v>
      </c>
      <c r="E152" s="5">
        <v>-1876000000</v>
      </c>
      <c r="F152" s="5">
        <v>-1733000000</v>
      </c>
      <c r="G152" s="5">
        <v>-1595000000</v>
      </c>
      <c r="I152" s="5">
        <v>-7130000000</v>
      </c>
      <c r="J152" s="5">
        <v>-11003000000</v>
      </c>
      <c r="K152" s="5">
        <v>-7698000000</v>
      </c>
      <c r="L152" s="5">
        <v>946095000000</v>
      </c>
      <c r="M152" s="5">
        <v>991950000000</v>
      </c>
      <c r="N152" s="5">
        <v>-8652000000</v>
      </c>
      <c r="R152" s="5">
        <v>783600000000</v>
      </c>
    </row>
    <row r="153" spans="3:21" ht="15.5" x14ac:dyDescent="0.35">
      <c r="C153" t="s">
        <v>162</v>
      </c>
      <c r="D153" s="5">
        <v>-912129000000</v>
      </c>
      <c r="E153" s="5">
        <v>-274675000000</v>
      </c>
      <c r="F153" s="5">
        <v>-293000000</v>
      </c>
      <c r="G153" s="5">
        <v>-779256000000</v>
      </c>
      <c r="I153" s="5">
        <v>-277293000000</v>
      </c>
      <c r="J153" s="5">
        <v>-954948000000</v>
      </c>
      <c r="K153" s="5">
        <v>-7427000000</v>
      </c>
      <c r="L153" s="5">
        <v>-71690000000</v>
      </c>
      <c r="M153" s="5">
        <v>-572052000000</v>
      </c>
      <c r="N153" s="5">
        <v>-643195000000</v>
      </c>
      <c r="O153" s="5">
        <v>-697067000000</v>
      </c>
      <c r="P153" s="5">
        <v>82090000000</v>
      </c>
      <c r="Q153" s="5">
        <v>90565000000</v>
      </c>
      <c r="R153" s="5">
        <v>7632000000</v>
      </c>
      <c r="S153" s="5">
        <v>8940000000</v>
      </c>
      <c r="T153" s="5">
        <v>-130054000000</v>
      </c>
      <c r="U153" s="5">
        <v>13774000000</v>
      </c>
    </row>
    <row r="154" spans="3:21" ht="15.5" x14ac:dyDescent="0.35">
      <c r="C154" t="s">
        <v>163</v>
      </c>
      <c r="D154" s="5">
        <v>-559000000</v>
      </c>
      <c r="E154" s="5">
        <v>-3287000000</v>
      </c>
      <c r="F154" s="5">
        <v>-427000000</v>
      </c>
      <c r="G154" s="5">
        <v>-543000000</v>
      </c>
      <c r="I154" s="5">
        <v>-5099000000</v>
      </c>
      <c r="J154" s="5">
        <v>-6310000000</v>
      </c>
      <c r="K154" s="5">
        <v>-6351000000</v>
      </c>
      <c r="L154" s="5">
        <v>-3711000000</v>
      </c>
      <c r="M154" s="5">
        <v>-5928000000</v>
      </c>
      <c r="N154" s="5">
        <v>-2033000000</v>
      </c>
      <c r="O154" s="5">
        <v>-1166000000</v>
      </c>
      <c r="P154" s="5">
        <v>-3129000000</v>
      </c>
      <c r="Q154" s="5">
        <v>-8771000000</v>
      </c>
      <c r="R154" s="5">
        <v>-13410000000</v>
      </c>
      <c r="S154" s="5">
        <v>-1509000000</v>
      </c>
      <c r="T154" s="5">
        <v>-4342000000</v>
      </c>
      <c r="U154" s="5">
        <v>-5541000000</v>
      </c>
    </row>
    <row r="155" spans="3:21" ht="15.5" x14ac:dyDescent="0.35">
      <c r="C155" t="s">
        <v>343</v>
      </c>
      <c r="D155" s="5">
        <v>4000000</v>
      </c>
      <c r="E155" s="5">
        <v>3000000</v>
      </c>
      <c r="F155" s="5">
        <v>292000000</v>
      </c>
      <c r="G155" s="5">
        <v>128000000</v>
      </c>
      <c r="I155" s="5">
        <v>423000000</v>
      </c>
      <c r="J155" s="5">
        <v>370000000</v>
      </c>
      <c r="K155" s="5">
        <v>1091000000</v>
      </c>
      <c r="L155" s="5">
        <v>206000000</v>
      </c>
      <c r="M155" s="5">
        <v>796000000</v>
      </c>
      <c r="N155" s="5">
        <v>122000000</v>
      </c>
      <c r="O155" s="5">
        <v>8000000</v>
      </c>
      <c r="P155" s="5">
        <v>7721000000</v>
      </c>
      <c r="Q155" s="5">
        <v>2286000000</v>
      </c>
      <c r="R155" s="5">
        <v>41000000</v>
      </c>
      <c r="S155" s="5">
        <v>861000000</v>
      </c>
      <c r="T155" s="5">
        <v>660000000</v>
      </c>
      <c r="U155" s="5">
        <v>9000000</v>
      </c>
    </row>
    <row r="156" spans="3:21" ht="15.5" x14ac:dyDescent="0.35">
      <c r="C156" t="s">
        <v>347</v>
      </c>
      <c r="E156" s="5">
        <v>-1271000000</v>
      </c>
      <c r="F156" s="5">
        <v>-158000000</v>
      </c>
      <c r="G156" s="5">
        <v>-205000000</v>
      </c>
      <c r="I156" s="5">
        <v>-2497000000</v>
      </c>
      <c r="J156" s="5">
        <v>-2184000000</v>
      </c>
      <c r="K156" s="5">
        <v>-2167000000</v>
      </c>
      <c r="L156" s="5">
        <v>-10654000000</v>
      </c>
      <c r="M156" s="5">
        <v>-20000000</v>
      </c>
      <c r="N156" s="5">
        <v>-506000000</v>
      </c>
      <c r="O156" s="5">
        <v>-1834000000</v>
      </c>
      <c r="P156" s="5">
        <v>-2915000000</v>
      </c>
    </row>
    <row r="157" spans="3:21" ht="15.5" x14ac:dyDescent="0.35">
      <c r="C157" t="s">
        <v>2489</v>
      </c>
      <c r="D157" s="5">
        <v>-911574000000</v>
      </c>
      <c r="G157" s="5">
        <v>-778636000000</v>
      </c>
      <c r="L157" s="5">
        <v>-57531000000</v>
      </c>
      <c r="P157" s="5">
        <v>86413000000</v>
      </c>
      <c r="Q157" s="5">
        <v>100508000000</v>
      </c>
      <c r="R157" s="5">
        <v>24245000000</v>
      </c>
      <c r="S157" s="5">
        <v>11032000000</v>
      </c>
      <c r="T157" s="5">
        <v>-124363000000</v>
      </c>
      <c r="U157" s="5">
        <v>22655000000</v>
      </c>
    </row>
    <row r="158" spans="3:21" ht="15.5" x14ac:dyDescent="0.35">
      <c r="C158" t="s">
        <v>1976</v>
      </c>
      <c r="E158" s="5">
        <v>-270120000000</v>
      </c>
      <c r="I158" s="5">
        <v>-270120000000</v>
      </c>
      <c r="J158" s="5">
        <v>-946824000000</v>
      </c>
      <c r="M158" s="5">
        <v>-566900000000</v>
      </c>
      <c r="N158" s="5">
        <v>-637274000000</v>
      </c>
      <c r="O158" s="5">
        <v>-690571000000</v>
      </c>
    </row>
    <row r="159" spans="3:21" ht="15.5" x14ac:dyDescent="0.35">
      <c r="C159" t="s">
        <v>2490</v>
      </c>
      <c r="N159" s="5">
        <v>-3504000000</v>
      </c>
      <c r="O159" s="5">
        <v>-3504000000</v>
      </c>
      <c r="P159" s="5">
        <v>-6000000000</v>
      </c>
      <c r="Q159" s="5">
        <v>-4500000000</v>
      </c>
      <c r="R159" s="5">
        <v>-4200000000</v>
      </c>
      <c r="S159" s="5">
        <v>-2400000000</v>
      </c>
      <c r="T159" s="5">
        <v>-2889000000</v>
      </c>
      <c r="U159" s="5">
        <v>-3904000000</v>
      </c>
    </row>
    <row r="160" spans="3:21" ht="15.5" x14ac:dyDescent="0.35">
      <c r="C160" t="s">
        <v>2491</v>
      </c>
      <c r="Q160" s="5">
        <v>1042000000</v>
      </c>
      <c r="R160" s="5">
        <v>956000000</v>
      </c>
      <c r="S160" s="5">
        <v>956000000</v>
      </c>
      <c r="T160" s="5">
        <v>880000000</v>
      </c>
      <c r="U160" s="5">
        <v>555000000</v>
      </c>
    </row>
    <row r="161" spans="2:21" ht="15.5" x14ac:dyDescent="0.35">
      <c r="C161" t="s">
        <v>175</v>
      </c>
      <c r="D161" s="5">
        <v>-2560000000</v>
      </c>
      <c r="E161" s="5">
        <v>-1876000000</v>
      </c>
      <c r="F161" s="5">
        <v>-1733000000</v>
      </c>
      <c r="G161" s="5">
        <v>-1595000000</v>
      </c>
      <c r="I161" s="5">
        <v>-7130000000</v>
      </c>
      <c r="J161" s="5">
        <v>-11003000000</v>
      </c>
      <c r="K161" s="5">
        <v>-7698000000</v>
      </c>
      <c r="L161" s="5">
        <v>946095000000</v>
      </c>
      <c r="M161" s="5">
        <v>991950000000</v>
      </c>
      <c r="N161" s="5">
        <v>-8652000000</v>
      </c>
      <c r="R161" s="5">
        <v>783600000000</v>
      </c>
    </row>
    <row r="162" spans="2:21" ht="15.5" x14ac:dyDescent="0.35">
      <c r="C162" t="s">
        <v>1378</v>
      </c>
      <c r="L162" s="5">
        <v>954000000000</v>
      </c>
      <c r="M162" s="5">
        <v>1000000000000</v>
      </c>
      <c r="R162" s="5">
        <v>788874000000</v>
      </c>
    </row>
    <row r="163" spans="2:21" ht="15.5" x14ac:dyDescent="0.35">
      <c r="C163" t="s">
        <v>370</v>
      </c>
      <c r="D163" s="5">
        <v>-2560000000</v>
      </c>
      <c r="E163" s="5">
        <v>-1876000000</v>
      </c>
      <c r="F163" s="5">
        <v>-1733000000</v>
      </c>
      <c r="G163" s="5">
        <v>-1595000000</v>
      </c>
      <c r="I163" s="5">
        <v>-7130000000</v>
      </c>
      <c r="J163" s="5">
        <v>-11003000000</v>
      </c>
      <c r="K163" s="5">
        <v>-7698000000</v>
      </c>
      <c r="L163" s="5">
        <v>-7905000000</v>
      </c>
      <c r="M163" s="5">
        <v>-8050000000</v>
      </c>
      <c r="N163" s="5">
        <v>-8652000000</v>
      </c>
    </row>
    <row r="164" spans="2:21" ht="15.5" x14ac:dyDescent="0.35">
      <c r="C164" t="s">
        <v>365</v>
      </c>
      <c r="R164" s="5">
        <v>-5274000000</v>
      </c>
    </row>
    <row r="165" spans="2:21" ht="15.5" x14ac:dyDescent="0.35">
      <c r="C165" t="s">
        <v>186</v>
      </c>
      <c r="D165" s="5">
        <v>-706015000000</v>
      </c>
      <c r="E165" s="5">
        <v>466986000000</v>
      </c>
      <c r="F165" s="5">
        <v>-246008000000</v>
      </c>
      <c r="G165" s="5">
        <v>-491896000000</v>
      </c>
      <c r="I165" s="5">
        <v>-746508000000</v>
      </c>
      <c r="J165" s="5">
        <v>108957000000</v>
      </c>
      <c r="K165" s="5">
        <v>-1105049000000</v>
      </c>
      <c r="L165" s="5">
        <v>-244330000000</v>
      </c>
      <c r="M165" s="5">
        <v>2702537000000</v>
      </c>
      <c r="N165" s="5">
        <v>339881000000</v>
      </c>
      <c r="O165" s="5">
        <v>-368147000000</v>
      </c>
      <c r="P165" s="5">
        <v>48239000000</v>
      </c>
      <c r="Q165" s="5">
        <v>181981000000</v>
      </c>
      <c r="R165" s="5">
        <v>424747000000</v>
      </c>
      <c r="S165" s="5">
        <v>-171281000000</v>
      </c>
      <c r="T165" s="5">
        <v>50232000000</v>
      </c>
      <c r="U165" s="5">
        <v>-2728000000</v>
      </c>
    </row>
    <row r="166" spans="2:21" ht="15.5" x14ac:dyDescent="0.35">
      <c r="C166" t="s">
        <v>188</v>
      </c>
      <c r="D166" s="5">
        <v>1686806000000</v>
      </c>
      <c r="I166" s="5">
        <v>2433314000000</v>
      </c>
      <c r="J166" s="5">
        <v>2324357000000</v>
      </c>
      <c r="K166" s="5">
        <v>3429406000000</v>
      </c>
      <c r="L166" s="5">
        <v>3673736000000</v>
      </c>
      <c r="M166" s="5">
        <v>971199000000</v>
      </c>
      <c r="N166" s="5">
        <v>631318000000</v>
      </c>
      <c r="O166" s="5">
        <v>999465000000</v>
      </c>
      <c r="P166" s="5">
        <v>951224000000</v>
      </c>
      <c r="Q166" s="5">
        <v>769243000000</v>
      </c>
      <c r="R166" s="5">
        <v>344496000000</v>
      </c>
      <c r="S166" s="5">
        <v>515777000000</v>
      </c>
      <c r="T166" s="5">
        <v>465545000000</v>
      </c>
      <c r="U166" s="5">
        <v>468273000000</v>
      </c>
    </row>
    <row r="167" spans="2:21" ht="15.5" x14ac:dyDescent="0.35">
      <c r="C167" t="s">
        <v>189</v>
      </c>
      <c r="D167" s="5">
        <v>980791000000</v>
      </c>
      <c r="E167" s="5">
        <v>466986000000</v>
      </c>
      <c r="F167" s="5">
        <v>-246008000000</v>
      </c>
      <c r="G167" s="5">
        <v>-491896000000</v>
      </c>
      <c r="I167" s="5">
        <v>1686806000000</v>
      </c>
      <c r="J167" s="5">
        <v>2433314000000</v>
      </c>
      <c r="K167" s="5">
        <v>2324357000000</v>
      </c>
      <c r="L167" s="5">
        <v>3429406000000</v>
      </c>
      <c r="M167" s="5">
        <v>3673736000000</v>
      </c>
      <c r="N167" s="5">
        <v>971199000000</v>
      </c>
      <c r="O167" s="5">
        <v>631318000000</v>
      </c>
      <c r="P167" s="5">
        <v>999463000000</v>
      </c>
      <c r="Q167" s="5">
        <v>951224000000</v>
      </c>
      <c r="R167" s="5">
        <v>769243000000</v>
      </c>
      <c r="S167" s="5">
        <v>344496000000</v>
      </c>
      <c r="T167" s="5">
        <v>515777000000</v>
      </c>
      <c r="U167" s="5">
        <v>465545000000</v>
      </c>
    </row>
    <row r="169" spans="2:21" ht="15.5" x14ac:dyDescent="0.35">
      <c r="B169" t="s">
        <v>190</v>
      </c>
      <c r="C169" t="s">
        <v>11</v>
      </c>
      <c r="D169" s="5">
        <v>23970000000</v>
      </c>
      <c r="E169" s="5">
        <v>23970000000</v>
      </c>
      <c r="F169" s="5">
        <v>23970000000</v>
      </c>
      <c r="G169" s="5">
        <v>23970000000</v>
      </c>
      <c r="I169" s="5">
        <v>23970000000</v>
      </c>
      <c r="J169" s="5">
        <v>23970000000</v>
      </c>
      <c r="K169" s="5">
        <v>23970000000</v>
      </c>
      <c r="L169" s="6">
        <v>16469999999.999998</v>
      </c>
      <c r="M169" s="5">
        <v>11180000000</v>
      </c>
      <c r="N169" s="5">
        <v>11180000000</v>
      </c>
      <c r="O169" s="5">
        <v>11180000000</v>
      </c>
      <c r="P169" s="5">
        <v>11180000000</v>
      </c>
      <c r="Q169" s="5">
        <v>11180000000</v>
      </c>
      <c r="R169" s="5">
        <v>11180000000</v>
      </c>
      <c r="S169" s="5">
        <v>3520000000</v>
      </c>
      <c r="T169" s="5">
        <v>700000000</v>
      </c>
      <c r="U169" s="5">
        <v>700000000</v>
      </c>
    </row>
    <row r="170" spans="2:21" ht="15.5" x14ac:dyDescent="0.35">
      <c r="C170" t="s">
        <v>191</v>
      </c>
      <c r="D170" s="6">
        <v>2.42</v>
      </c>
      <c r="E170" s="6">
        <v>2.2999999999999998</v>
      </c>
      <c r="F170" s="6">
        <v>2.7</v>
      </c>
      <c r="G170" s="6">
        <v>2.2400000000000002</v>
      </c>
    </row>
    <row r="171" spans="2:21" ht="15.5" x14ac:dyDescent="0.35">
      <c r="C171" t="s">
        <v>192</v>
      </c>
      <c r="D171" s="6">
        <v>46.28</v>
      </c>
      <c r="E171" s="6">
        <v>51.74</v>
      </c>
      <c r="F171" s="6">
        <v>41.48</v>
      </c>
      <c r="G171" s="6">
        <v>34.380000000000003</v>
      </c>
    </row>
    <row r="172" spans="2:21" ht="15.5" x14ac:dyDescent="0.35">
      <c r="C172" t="s">
        <v>70</v>
      </c>
      <c r="D172" s="6">
        <v>27.89</v>
      </c>
      <c r="E172" s="6">
        <v>15.91</v>
      </c>
      <c r="F172" s="6">
        <v>15.45</v>
      </c>
      <c r="G172" s="6">
        <v>10.96</v>
      </c>
    </row>
    <row r="173" spans="2:21" ht="15.5" x14ac:dyDescent="0.35">
      <c r="C173" t="s">
        <v>193</v>
      </c>
      <c r="D173" s="5">
        <v>79660000000</v>
      </c>
      <c r="E173" s="5">
        <v>78810000000</v>
      </c>
      <c r="F173" s="5">
        <v>88130000000</v>
      </c>
      <c r="G173" s="5">
        <v>73190000000</v>
      </c>
    </row>
    <row r="174" spans="2:21" ht="15.5" x14ac:dyDescent="0.35">
      <c r="C174" t="s">
        <v>194</v>
      </c>
      <c r="D174" s="6">
        <v>5.6000000000000008E-3</v>
      </c>
      <c r="E174" s="6">
        <v>4.8999999999999998E-3</v>
      </c>
      <c r="F174" s="6">
        <v>6.3E-3</v>
      </c>
      <c r="G174" s="6">
        <v>5.7999999999999996E-3</v>
      </c>
    </row>
    <row r="175" spans="2:21" ht="15.5" x14ac:dyDescent="0.35">
      <c r="C175" t="s">
        <v>195</v>
      </c>
      <c r="D175" s="6">
        <v>1.55E-2</v>
      </c>
      <c r="E175" s="6">
        <v>1.49E-2</v>
      </c>
      <c r="F175" s="6">
        <v>1.78E-2</v>
      </c>
      <c r="G175" s="6">
        <v>1.4999999999999999E-2</v>
      </c>
    </row>
    <row r="176" spans="2:21" ht="15.5" x14ac:dyDescent="0.35">
      <c r="C176" t="s">
        <v>196</v>
      </c>
      <c r="D176" s="6">
        <v>6.8999999999999999E-3</v>
      </c>
      <c r="E176" s="6">
        <v>6.8999999999999999E-3</v>
      </c>
      <c r="F176" s="6">
        <v>8.6999999999999994E-3</v>
      </c>
      <c r="G176" s="6">
        <v>7.3000000000000001E-3</v>
      </c>
    </row>
    <row r="177" spans="3:7" ht="15.5" x14ac:dyDescent="0.35">
      <c r="C177" t="s">
        <v>197</v>
      </c>
    </row>
    <row r="178" spans="3:7" ht="15.5" x14ac:dyDescent="0.35">
      <c r="C178" t="s">
        <v>198</v>
      </c>
      <c r="D178" s="5">
        <v>3730000000000</v>
      </c>
      <c r="E178" s="5">
        <v>3689000000000</v>
      </c>
      <c r="F178" s="5">
        <v>3635000000000</v>
      </c>
      <c r="G178" s="5">
        <v>3567000000000</v>
      </c>
    </row>
    <row r="179" spans="3:7" ht="15.5" x14ac:dyDescent="0.35">
      <c r="C179" t="s">
        <v>199</v>
      </c>
      <c r="D179" s="6">
        <v>0.72</v>
      </c>
      <c r="E179" s="6">
        <v>0.77</v>
      </c>
      <c r="F179" s="6">
        <v>0.74</v>
      </c>
      <c r="G179" s="6">
        <v>0.52</v>
      </c>
    </row>
    <row r="180" spans="3:7" ht="15.5" x14ac:dyDescent="0.35">
      <c r="C180" t="s">
        <v>200</v>
      </c>
      <c r="D180" s="6">
        <v>155.59</v>
      </c>
      <c r="E180" s="6">
        <v>153.91</v>
      </c>
      <c r="F180" s="6">
        <v>151.65</v>
      </c>
      <c r="G180" s="6">
        <v>148.79</v>
      </c>
    </row>
    <row r="181" spans="3:7" ht="15.5" x14ac:dyDescent="0.35">
      <c r="C181" t="s">
        <v>201</v>
      </c>
      <c r="D181" s="6">
        <v>0.72</v>
      </c>
      <c r="E181" s="6">
        <v>0.78</v>
      </c>
      <c r="F181" s="6">
        <v>0.74</v>
      </c>
      <c r="G181" s="6">
        <v>0.52</v>
      </c>
    </row>
    <row r="182" spans="3:7" ht="15.5" x14ac:dyDescent="0.35">
      <c r="C182" t="s">
        <v>202</v>
      </c>
      <c r="D182" s="6">
        <v>155.21</v>
      </c>
      <c r="E182" s="6">
        <v>153.49</v>
      </c>
      <c r="F182" s="6">
        <v>151.25</v>
      </c>
      <c r="G182" s="6">
        <v>148.36000000000001</v>
      </c>
    </row>
    <row r="183" spans="3:7" ht="15.5" x14ac:dyDescent="0.35">
      <c r="C183" t="s">
        <v>203</v>
      </c>
    </row>
    <row r="184" spans="3:7" ht="15.5" x14ac:dyDescent="0.35">
      <c r="C184" t="s">
        <v>204</v>
      </c>
    </row>
    <row r="185" spans="3:7" ht="15.5" x14ac:dyDescent="0.35">
      <c r="C185" t="s">
        <v>205</v>
      </c>
      <c r="D185" s="5">
        <v>3730000000000</v>
      </c>
      <c r="E185" s="5">
        <v>3689000000000</v>
      </c>
      <c r="F185" s="5">
        <v>3635000000000</v>
      </c>
      <c r="G185" s="5">
        <v>3567000000000</v>
      </c>
    </row>
    <row r="186" spans="3:7" ht="15.5" x14ac:dyDescent="0.35">
      <c r="C186" t="s">
        <v>23</v>
      </c>
    </row>
    <row r="187" spans="3:7" ht="15.5" x14ac:dyDescent="0.35">
      <c r="C187" t="s">
        <v>20</v>
      </c>
    </row>
    <row r="188" spans="3:7" ht="15.5" x14ac:dyDescent="0.35">
      <c r="C188" t="s">
        <v>206</v>
      </c>
    </row>
    <row r="189" spans="3:7" ht="15.5" x14ac:dyDescent="0.35">
      <c r="C189" t="s">
        <v>207</v>
      </c>
      <c r="D189" s="5">
        <v>209000000000</v>
      </c>
      <c r="E189" s="5">
        <v>744000000000</v>
      </c>
      <c r="F189" s="5">
        <v>-244000000000</v>
      </c>
      <c r="G189" s="5">
        <v>289000000000</v>
      </c>
    </row>
    <row r="190" spans="3:7" ht="15.5" x14ac:dyDescent="0.35">
      <c r="C190" t="s">
        <v>208</v>
      </c>
      <c r="D190" s="5">
        <v>-1000000000</v>
      </c>
      <c r="E190" s="5">
        <v>-5000000000</v>
      </c>
      <c r="F190" s="5">
        <v>-1000000000</v>
      </c>
      <c r="G190" s="5">
        <v>-1000000000</v>
      </c>
    </row>
    <row r="191" spans="3:7" ht="15.5" x14ac:dyDescent="0.35">
      <c r="C191" t="s">
        <v>12</v>
      </c>
      <c r="D191" s="5">
        <v>208000000000</v>
      </c>
      <c r="E191" s="5">
        <v>739000000000</v>
      </c>
      <c r="F191" s="5">
        <v>-245000000000</v>
      </c>
      <c r="G191" s="5">
        <v>288000000000</v>
      </c>
    </row>
    <row r="192" spans="3:7" ht="15.5" x14ac:dyDescent="0.35">
      <c r="C192" t="s">
        <v>15</v>
      </c>
      <c r="D192" s="6">
        <v>8.68</v>
      </c>
      <c r="E192" s="6">
        <v>30.83</v>
      </c>
      <c r="F192" s="6">
        <v>-10.199999999999999</v>
      </c>
      <c r="G192" s="6">
        <v>12.02</v>
      </c>
    </row>
    <row r="193" spans="3:21" ht="15.5" x14ac:dyDescent="0.35">
      <c r="C193" t="s">
        <v>57</v>
      </c>
      <c r="I193" s="6">
        <v>9.4700000000000006</v>
      </c>
      <c r="J193" s="6">
        <v>8.41</v>
      </c>
      <c r="K193" s="6">
        <v>4.34</v>
      </c>
      <c r="L193" s="6">
        <v>2.8</v>
      </c>
      <c r="M193" s="6">
        <v>0.97</v>
      </c>
      <c r="N193" s="6">
        <v>0.28999999999999998</v>
      </c>
      <c r="O193" s="6">
        <v>1.06</v>
      </c>
      <c r="P193" s="6">
        <v>0.5</v>
      </c>
      <c r="Q193" s="6">
        <v>4.58</v>
      </c>
      <c r="R193" s="6">
        <v>3.51</v>
      </c>
      <c r="S193" s="6">
        <v>1.55</v>
      </c>
      <c r="T193" s="6">
        <v>4.25</v>
      </c>
      <c r="U193" s="6">
        <v>19.989999999999998</v>
      </c>
    </row>
    <row r="194" spans="3:21" ht="15.5" x14ac:dyDescent="0.35">
      <c r="C194" t="s">
        <v>69</v>
      </c>
      <c r="I194" s="6">
        <v>12.57</v>
      </c>
      <c r="J194" s="6">
        <v>9.0399999999999991</v>
      </c>
      <c r="K194" s="6">
        <v>17.739999999999998</v>
      </c>
      <c r="L194" s="6">
        <v>31.07</v>
      </c>
      <c r="M194" s="6">
        <v>251.55</v>
      </c>
      <c r="N194" s="6">
        <v>255.17</v>
      </c>
      <c r="O194" s="6">
        <v>62.26</v>
      </c>
      <c r="P194" s="5">
        <v>164</v>
      </c>
      <c r="Q194" s="6">
        <v>18.12</v>
      </c>
      <c r="R194" s="6">
        <v>22.22</v>
      </c>
      <c r="S194" s="5">
        <v>0</v>
      </c>
      <c r="T194" s="5">
        <v>0</v>
      </c>
      <c r="U194" s="5">
        <v>0</v>
      </c>
    </row>
    <row r="195" spans="3:21" ht="15.5" x14ac:dyDescent="0.35">
      <c r="C195" t="s">
        <v>72</v>
      </c>
      <c r="I195" s="6">
        <v>3.99</v>
      </c>
      <c r="J195" s="6">
        <v>2.52</v>
      </c>
      <c r="K195" s="6">
        <v>3.11</v>
      </c>
      <c r="L195" s="6">
        <v>3.31</v>
      </c>
      <c r="M195" s="6">
        <v>8.6</v>
      </c>
      <c r="N195" s="6">
        <v>2.33</v>
      </c>
      <c r="O195" s="6">
        <v>1.84</v>
      </c>
      <c r="P195" s="6">
        <v>2.37</v>
      </c>
      <c r="Q195" s="6">
        <v>2.39</v>
      </c>
      <c r="R195" s="6">
        <v>3.05</v>
      </c>
      <c r="S195" s="5">
        <v>0</v>
      </c>
      <c r="T195" s="5">
        <v>0</v>
      </c>
      <c r="U195" s="5">
        <v>0</v>
      </c>
    </row>
    <row r="196" spans="3:21" ht="15.5" x14ac:dyDescent="0.35">
      <c r="C196" t="s">
        <v>209</v>
      </c>
      <c r="I196" s="5">
        <v>312000000000</v>
      </c>
      <c r="J196" s="6">
        <v>274829999999.99997</v>
      </c>
      <c r="K196" s="5">
        <v>146270000000</v>
      </c>
      <c r="L196" s="5">
        <v>77790000000</v>
      </c>
      <c r="M196" s="6">
        <v>33509999999.999996</v>
      </c>
      <c r="N196" s="5">
        <v>22620000000</v>
      </c>
      <c r="O196" s="5">
        <v>23400000000</v>
      </c>
      <c r="P196" s="6">
        <v>16879999999.999998</v>
      </c>
    </row>
    <row r="197" spans="3:21" ht="15.5" x14ac:dyDescent="0.35">
      <c r="C197" t="s">
        <v>210</v>
      </c>
      <c r="I197" s="6">
        <v>0.02</v>
      </c>
      <c r="J197" s="6">
        <v>1.95E-2</v>
      </c>
      <c r="K197" s="6">
        <v>1.11E-2</v>
      </c>
      <c r="L197" s="6">
        <v>5.1000000000000004E-3</v>
      </c>
      <c r="M197" s="6">
        <v>1.2999999999999999E-3</v>
      </c>
      <c r="N197" s="6">
        <v>5.9999999999999995E-4</v>
      </c>
      <c r="O197" s="6">
        <v>2.5000000000000001E-3</v>
      </c>
      <c r="P197" s="6">
        <v>1.1999999999999999E-3</v>
      </c>
      <c r="Q197" s="6">
        <v>1.1200000000000002E-2</v>
      </c>
      <c r="R197" s="6">
        <v>9.300000000000001E-3</v>
      </c>
      <c r="S197" s="6">
        <v>2.8000000000000004E-3</v>
      </c>
      <c r="T197" s="6">
        <v>1.4000000000000002E-3</v>
      </c>
      <c r="U197" s="6">
        <v>7.0999999999999995E-3</v>
      </c>
    </row>
    <row r="198" spans="3:21" ht="15.5" x14ac:dyDescent="0.35">
      <c r="C198" t="s">
        <v>211</v>
      </c>
      <c r="I198" s="6">
        <v>6.1600000000000002E-2</v>
      </c>
      <c r="J198" s="6">
        <v>5.8499999999999996E-2</v>
      </c>
      <c r="K198" s="6">
        <v>3.2000000000000001E-2</v>
      </c>
      <c r="L198" s="6">
        <v>1.47E-2</v>
      </c>
      <c r="M198" s="6">
        <v>5.1000000000000004E-3</v>
      </c>
      <c r="N198" s="6">
        <v>2.8000000000000004E-3</v>
      </c>
      <c r="O198" s="6">
        <v>1.04E-2</v>
      </c>
      <c r="P198" s="6">
        <v>5.0000000000000001E-3</v>
      </c>
      <c r="Q198" s="6">
        <v>4.5700000000000005E-2</v>
      </c>
      <c r="R198" s="6">
        <v>3.6699999999999997E-2</v>
      </c>
      <c r="S198" s="6">
        <v>2.5899999999999999E-2</v>
      </c>
      <c r="T198" s="6">
        <v>1.46E-2</v>
      </c>
      <c r="U198" s="6">
        <v>6.83E-2</v>
      </c>
    </row>
    <row r="199" spans="3:21" ht="15.5" x14ac:dyDescent="0.35">
      <c r="C199" t="s">
        <v>212</v>
      </c>
      <c r="I199" s="6">
        <v>2.7300000000000001E-2</v>
      </c>
      <c r="J199" s="6">
        <v>2.63E-2</v>
      </c>
      <c r="K199" s="6">
        <v>1.4199999999999999E-2</v>
      </c>
      <c r="L199" s="6">
        <v>7.3000000000000001E-3</v>
      </c>
      <c r="M199" s="6">
        <v>2.7000000000000001E-3</v>
      </c>
      <c r="N199" s="6">
        <v>1.5E-3</v>
      </c>
      <c r="O199" s="6">
        <v>3.5999999999999999E-3</v>
      </c>
      <c r="P199" s="6">
        <v>2.3999999999999998E-3</v>
      </c>
      <c r="Q199" s="6">
        <v>1.5700000000000002E-2</v>
      </c>
      <c r="R199" s="6">
        <v>1.7299999999999999E-2</v>
      </c>
      <c r="S199" s="6">
        <v>2.7000000000000001E-3</v>
      </c>
      <c r="T199" s="6">
        <v>2.2000000000000001E-3</v>
      </c>
      <c r="U199" s="6">
        <v>9.300000000000001E-3</v>
      </c>
    </row>
    <row r="200" spans="3:21" ht="15.5" x14ac:dyDescent="0.35">
      <c r="C200" t="s">
        <v>213</v>
      </c>
    </row>
    <row r="201" spans="3:21" ht="15.5" x14ac:dyDescent="0.35">
      <c r="C201" t="s">
        <v>66</v>
      </c>
      <c r="I201" s="6">
        <v>0.77</v>
      </c>
      <c r="J201" s="6">
        <v>0.53</v>
      </c>
      <c r="K201" s="6">
        <v>0.56999999999999995</v>
      </c>
      <c r="L201" s="6">
        <v>0.46</v>
      </c>
      <c r="M201" s="6">
        <v>1.27</v>
      </c>
      <c r="N201" s="6">
        <v>0.73</v>
      </c>
      <c r="O201" s="6">
        <v>0.65</v>
      </c>
      <c r="P201" s="6">
        <v>0.81</v>
      </c>
      <c r="Q201" s="6">
        <v>0.83</v>
      </c>
      <c r="R201" s="6">
        <v>0.82</v>
      </c>
      <c r="S201" s="5">
        <v>0</v>
      </c>
      <c r="T201" s="5">
        <v>0</v>
      </c>
      <c r="U201" s="5">
        <v>0</v>
      </c>
    </row>
    <row r="202" spans="3:21" ht="15.5" x14ac:dyDescent="0.35">
      <c r="C202" t="s">
        <v>63</v>
      </c>
      <c r="I202" s="6">
        <v>153.91</v>
      </c>
      <c r="J202" s="6">
        <v>143.72999999999999</v>
      </c>
      <c r="K202" s="6">
        <v>135.34</v>
      </c>
      <c r="L202" s="6">
        <v>190.56</v>
      </c>
      <c r="M202" s="6">
        <v>192.29</v>
      </c>
      <c r="N202" s="6">
        <v>101.93</v>
      </c>
      <c r="O202" s="6">
        <v>102.01</v>
      </c>
      <c r="P202" s="6">
        <v>100.78</v>
      </c>
      <c r="Q202" s="6">
        <v>100.08</v>
      </c>
      <c r="R202" s="6">
        <v>95.56</v>
      </c>
      <c r="S202" s="6">
        <v>59.86</v>
      </c>
      <c r="T202" s="6">
        <v>292.26</v>
      </c>
      <c r="U202" s="6">
        <v>292.58999999999997</v>
      </c>
    </row>
    <row r="203" spans="3:21" ht="15.5" x14ac:dyDescent="0.35">
      <c r="C203" t="s">
        <v>214</v>
      </c>
      <c r="I203" s="6">
        <v>0.78</v>
      </c>
      <c r="J203" s="6">
        <v>0.53</v>
      </c>
      <c r="K203" s="6">
        <v>0.56999999999999995</v>
      </c>
      <c r="L203" s="6">
        <v>0.46</v>
      </c>
      <c r="M203" s="6">
        <v>1.27</v>
      </c>
      <c r="N203" s="6">
        <v>0.73</v>
      </c>
      <c r="O203" s="6">
        <v>0.65</v>
      </c>
      <c r="P203" s="6">
        <v>0.82</v>
      </c>
      <c r="Q203" s="6">
        <v>0.83</v>
      </c>
      <c r="R203" s="6">
        <v>0.82</v>
      </c>
      <c r="S203" s="5">
        <v>0</v>
      </c>
      <c r="T203" s="5">
        <v>0</v>
      </c>
      <c r="U203" s="5">
        <v>0</v>
      </c>
    </row>
    <row r="204" spans="3:21" ht="15.5" x14ac:dyDescent="0.35">
      <c r="C204" t="s">
        <v>215</v>
      </c>
      <c r="I204" s="6">
        <v>153.49</v>
      </c>
      <c r="J204" s="6">
        <v>143.28</v>
      </c>
      <c r="K204" s="6">
        <v>134.86000000000001</v>
      </c>
      <c r="L204" s="6">
        <v>189.85</v>
      </c>
      <c r="M204" s="6">
        <v>192.1</v>
      </c>
      <c r="N204" s="6">
        <v>101.65</v>
      </c>
      <c r="O204" s="6">
        <v>101.69</v>
      </c>
      <c r="P204" s="6">
        <v>100.54</v>
      </c>
      <c r="Q204" s="6">
        <v>100.08</v>
      </c>
      <c r="R204" s="6">
        <v>95.56</v>
      </c>
      <c r="S204" s="6">
        <v>59.86</v>
      </c>
      <c r="T204" s="6">
        <v>292.26</v>
      </c>
      <c r="U204" s="6">
        <v>292.58999999999997</v>
      </c>
    </row>
    <row r="205" spans="3:21" ht="15.5" x14ac:dyDescent="0.35">
      <c r="C205" t="s">
        <v>216</v>
      </c>
    </row>
    <row r="206" spans="3:21" ht="15.5" x14ac:dyDescent="0.35">
      <c r="C206" t="s">
        <v>217</v>
      </c>
    </row>
    <row r="207" spans="3:21" ht="15.5" x14ac:dyDescent="0.35">
      <c r="C207" t="s">
        <v>25</v>
      </c>
    </row>
    <row r="208" spans="3:21" ht="15.5" x14ac:dyDescent="0.35">
      <c r="C208" t="s">
        <v>22</v>
      </c>
    </row>
    <row r="209" spans="2:21" ht="15.5" x14ac:dyDescent="0.35">
      <c r="C209" t="s">
        <v>218</v>
      </c>
    </row>
    <row r="210" spans="2:21" ht="15.5" x14ac:dyDescent="0.35">
      <c r="C210" t="s">
        <v>219</v>
      </c>
      <c r="I210" s="5">
        <v>-462000000000</v>
      </c>
      <c r="J210" s="5">
        <v>1075000000000</v>
      </c>
      <c r="K210" s="5">
        <v>-1090000000000</v>
      </c>
      <c r="L210" s="5">
        <v>-1119000000000</v>
      </c>
      <c r="M210" s="5">
        <v>2283000000000</v>
      </c>
      <c r="N210" s="5">
        <v>992000000000</v>
      </c>
      <c r="O210" s="5">
        <v>329000000000</v>
      </c>
      <c r="P210" s="5">
        <v>-34000000000</v>
      </c>
      <c r="Q210" s="5">
        <v>91000000000</v>
      </c>
      <c r="R210" s="5">
        <v>-366000000000</v>
      </c>
      <c r="S210" s="5">
        <v>-180000000000</v>
      </c>
      <c r="T210" s="5">
        <v>180000000000</v>
      </c>
      <c r="U210" s="5">
        <v>-17000000000</v>
      </c>
    </row>
    <row r="211" spans="2:21" ht="15.5" x14ac:dyDescent="0.35">
      <c r="C211" t="s">
        <v>220</v>
      </c>
      <c r="I211" s="5">
        <v>-8000000000</v>
      </c>
      <c r="J211" s="5">
        <v>-8000000000</v>
      </c>
      <c r="K211" s="5">
        <v>-9000000000</v>
      </c>
      <c r="L211" s="5">
        <v>-14000000000</v>
      </c>
      <c r="M211" s="5">
        <v>-6000000000</v>
      </c>
      <c r="N211" s="5">
        <v>-3000000000</v>
      </c>
      <c r="O211" s="5">
        <v>-3000000000</v>
      </c>
      <c r="P211" s="5">
        <v>-6000000000</v>
      </c>
      <c r="Q211" s="5">
        <v>-9000000000</v>
      </c>
      <c r="R211" s="5">
        <v>-13000000000</v>
      </c>
      <c r="S211" s="5">
        <v>-2000000000</v>
      </c>
      <c r="T211" s="5">
        <v>-4000000000</v>
      </c>
      <c r="U211" s="5">
        <v>-6000000000</v>
      </c>
    </row>
    <row r="212" spans="2:21" ht="15.5" x14ac:dyDescent="0.35">
      <c r="C212" t="s">
        <v>14</v>
      </c>
      <c r="I212" s="5">
        <v>-470000000000</v>
      </c>
      <c r="J212" s="5">
        <v>1066000000000</v>
      </c>
      <c r="K212" s="5">
        <v>-1098000000000</v>
      </c>
      <c r="L212" s="5">
        <v>-1133000000000</v>
      </c>
      <c r="M212" s="5">
        <v>2277000000000</v>
      </c>
      <c r="N212" s="5">
        <v>989000000000</v>
      </c>
      <c r="O212" s="5">
        <v>326000000000</v>
      </c>
      <c r="P212" s="5">
        <v>-40000000000</v>
      </c>
      <c r="Q212" s="5">
        <v>83000000000</v>
      </c>
      <c r="R212" s="5">
        <v>-380000000000</v>
      </c>
      <c r="S212" s="5">
        <v>-182000000000</v>
      </c>
      <c r="T212" s="5">
        <v>176000000000</v>
      </c>
      <c r="U212" s="5">
        <v>-22000000000</v>
      </c>
    </row>
    <row r="213" spans="2:21" ht="15.5" x14ac:dyDescent="0.35">
      <c r="C213" t="s">
        <v>16</v>
      </c>
      <c r="I213" s="6">
        <v>-19.59</v>
      </c>
      <c r="J213" s="6">
        <v>44.49</v>
      </c>
      <c r="K213" s="6">
        <v>-45.82</v>
      </c>
      <c r="L213" s="6">
        <v>-68.790000000000006</v>
      </c>
      <c r="M213" s="6">
        <v>203.73</v>
      </c>
      <c r="N213" s="6">
        <v>88.52</v>
      </c>
      <c r="O213" s="6">
        <v>29.16</v>
      </c>
      <c r="P213" s="6">
        <v>-3.57</v>
      </c>
      <c r="Q213" s="6">
        <v>7.4</v>
      </c>
      <c r="R213" s="6">
        <v>-33.99</v>
      </c>
      <c r="S213" s="6">
        <v>-51.69</v>
      </c>
      <c r="T213" s="6">
        <v>250.2</v>
      </c>
      <c r="U213" s="6">
        <v>-31.35</v>
      </c>
    </row>
    <row r="215" spans="2:21" ht="15.5" x14ac:dyDescent="0.35">
      <c r="B215" t="s">
        <v>221</v>
      </c>
      <c r="C215" t="s">
        <v>222</v>
      </c>
      <c r="D215" s="5">
        <v>58000000000</v>
      </c>
      <c r="E215" s="5">
        <v>55000000000</v>
      </c>
      <c r="F215" s="5">
        <v>65000000000</v>
      </c>
      <c r="G215" s="5">
        <v>54000000000</v>
      </c>
      <c r="H215" s="5">
        <v>232000000000</v>
      </c>
      <c r="I215" s="5">
        <v>227000000000</v>
      </c>
      <c r="J215" s="5">
        <v>202000000000</v>
      </c>
      <c r="K215" s="5">
        <v>104000000000</v>
      </c>
      <c r="L215" s="5">
        <v>46000000000</v>
      </c>
      <c r="M215" s="5">
        <v>11000000000</v>
      </c>
      <c r="N215" s="5">
        <v>3000000000</v>
      </c>
      <c r="O215" s="5">
        <v>12000000000</v>
      </c>
      <c r="P215" s="5">
        <v>6000000000</v>
      </c>
      <c r="Q215" s="5">
        <v>51000000000</v>
      </c>
    </row>
    <row r="216" spans="2:21" ht="15.5" x14ac:dyDescent="0.35">
      <c r="C216" t="s">
        <v>223</v>
      </c>
      <c r="H216" s="5">
        <v>231000000000</v>
      </c>
      <c r="I216" s="5">
        <v>227000000000</v>
      </c>
      <c r="J216" s="5">
        <v>202000000000</v>
      </c>
      <c r="K216" s="5">
        <v>104000000000</v>
      </c>
      <c r="L216" s="5">
        <v>46000000000</v>
      </c>
      <c r="M216" s="5">
        <v>11000000000</v>
      </c>
      <c r="N216" s="5">
        <v>3000000000</v>
      </c>
      <c r="O216" s="5">
        <v>12000000000</v>
      </c>
      <c r="P216" s="5">
        <v>6000000000</v>
      </c>
      <c r="Q216" s="5">
        <v>51000000000</v>
      </c>
    </row>
    <row r="217" spans="2:21" ht="15.5" x14ac:dyDescent="0.35">
      <c r="C217" t="s">
        <v>56</v>
      </c>
      <c r="D217" s="6">
        <v>2.42</v>
      </c>
      <c r="E217" s="6">
        <v>2.2999999999999998</v>
      </c>
      <c r="F217" s="6">
        <v>2.7</v>
      </c>
      <c r="G217" s="6">
        <v>2.2400000000000002</v>
      </c>
      <c r="H217" s="6">
        <v>9.67</v>
      </c>
      <c r="I217" s="6">
        <v>9.4700000000000006</v>
      </c>
      <c r="J217" s="6">
        <v>8.41</v>
      </c>
      <c r="K217" s="6">
        <v>4.34</v>
      </c>
      <c r="L217" s="6">
        <v>1.92</v>
      </c>
      <c r="M217" s="6">
        <v>0.45</v>
      </c>
      <c r="N217" s="6">
        <v>0.13</v>
      </c>
      <c r="O217" s="6">
        <v>0.49</v>
      </c>
      <c r="P217" s="6">
        <v>0.23</v>
      </c>
      <c r="Q217" s="6">
        <v>2.13</v>
      </c>
    </row>
    <row r="218" spans="2:21" ht="15.5" x14ac:dyDescent="0.35">
      <c r="C218" t="s">
        <v>226</v>
      </c>
      <c r="H218" s="6">
        <v>9.65</v>
      </c>
      <c r="I218" s="6">
        <v>9.4700000000000006</v>
      </c>
      <c r="J218" s="6">
        <v>8.41</v>
      </c>
      <c r="K218" s="6">
        <v>4.34</v>
      </c>
      <c r="L218" s="6">
        <v>1.92</v>
      </c>
      <c r="M218" s="6">
        <v>0.45</v>
      </c>
      <c r="N218" s="6">
        <v>0.13</v>
      </c>
      <c r="O218" s="6">
        <v>0.49</v>
      </c>
      <c r="P218" s="6">
        <v>0.23</v>
      </c>
      <c r="Q218" s="6">
        <v>2.13</v>
      </c>
    </row>
    <row r="219" spans="2:21" ht="15.5" x14ac:dyDescent="0.35">
      <c r="C219" t="s">
        <v>229</v>
      </c>
      <c r="D219" s="5">
        <v>96000000000</v>
      </c>
      <c r="E219" s="5">
        <v>179000000000</v>
      </c>
      <c r="F219" s="5">
        <v>174000000000</v>
      </c>
      <c r="G219" s="5">
        <v>168000000000</v>
      </c>
      <c r="H219" s="5">
        <v>385000000000</v>
      </c>
      <c r="I219" s="5">
        <v>714000000000</v>
      </c>
      <c r="J219" s="5">
        <v>723000000000</v>
      </c>
      <c r="K219" s="5">
        <v>593000000000</v>
      </c>
      <c r="L219" s="5">
        <v>433000000000</v>
      </c>
      <c r="M219" s="5">
        <v>317000000000</v>
      </c>
      <c r="N219" s="5">
        <v>355000000000</v>
      </c>
      <c r="O219" s="5">
        <v>400000000000</v>
      </c>
      <c r="P219" s="5">
        <v>386000000000</v>
      </c>
      <c r="Q219" s="5">
        <v>388000000000</v>
      </c>
    </row>
    <row r="220" spans="2:21" ht="15.5" x14ac:dyDescent="0.35">
      <c r="C220" t="s">
        <v>230</v>
      </c>
      <c r="H220" s="5">
        <v>618000000000</v>
      </c>
      <c r="I220" s="5">
        <v>714000000000</v>
      </c>
      <c r="J220" s="5">
        <v>723000000000</v>
      </c>
      <c r="K220" s="5">
        <v>593000000000</v>
      </c>
      <c r="L220" s="5">
        <v>433000000000</v>
      </c>
      <c r="M220" s="5">
        <v>317000000000</v>
      </c>
      <c r="N220" s="5">
        <v>355000000000</v>
      </c>
      <c r="O220" s="5">
        <v>400000000000</v>
      </c>
      <c r="P220" s="5">
        <v>386000000000</v>
      </c>
      <c r="Q220" s="5">
        <v>388000000000</v>
      </c>
    </row>
    <row r="221" spans="2:21" ht="15.5" x14ac:dyDescent="0.35">
      <c r="C221" t="s">
        <v>234</v>
      </c>
      <c r="I221" s="6">
        <v>11.58</v>
      </c>
    </row>
    <row r="222" spans="2:21" ht="15.5" x14ac:dyDescent="0.35">
      <c r="C222" t="s">
        <v>235</v>
      </c>
      <c r="I222" s="6">
        <v>11.61</v>
      </c>
    </row>
    <row r="223" spans="2:21" ht="15.5" x14ac:dyDescent="0.35">
      <c r="C223" t="s">
        <v>237</v>
      </c>
      <c r="I223" s="6">
        <v>7.5</v>
      </c>
    </row>
    <row r="224" spans="2:21" ht="15.5" x14ac:dyDescent="0.35">
      <c r="C224" t="s">
        <v>238</v>
      </c>
      <c r="I224" s="6">
        <v>8.6099999999999996E-2</v>
      </c>
    </row>
    <row r="225" spans="3:9" ht="15.5" x14ac:dyDescent="0.35">
      <c r="C225" t="s">
        <v>239</v>
      </c>
      <c r="I225" s="6">
        <v>4.3499999999999996</v>
      </c>
    </row>
    <row r="226" spans="3:9" ht="15.5" x14ac:dyDescent="0.35">
      <c r="C226" t="s">
        <v>240</v>
      </c>
      <c r="I226" s="6">
        <v>0.72</v>
      </c>
    </row>
    <row r="227" spans="3:9" ht="15.5" x14ac:dyDescent="0.35">
      <c r="C227" t="s">
        <v>241</v>
      </c>
      <c r="I227" s="6">
        <v>2.69</v>
      </c>
    </row>
    <row r="228" spans="3:9" ht="15.5" x14ac:dyDescent="0.35">
      <c r="C228" t="s">
        <v>242</v>
      </c>
      <c r="I228" s="6">
        <v>2.71</v>
      </c>
    </row>
    <row r="229" spans="3:9" ht="15.5" x14ac:dyDescent="0.35">
      <c r="C229" t="s">
        <v>243</v>
      </c>
      <c r="I229" s="6">
        <v>8.64</v>
      </c>
    </row>
    <row r="230" spans="3:9" ht="15.5" x14ac:dyDescent="0.35">
      <c r="C230" t="s">
        <v>244</v>
      </c>
      <c r="I230" s="6">
        <v>8.2100000000000009</v>
      </c>
    </row>
    <row r="231" spans="3:9" ht="15.5" x14ac:dyDescent="0.35">
      <c r="C231" t="s">
        <v>245</v>
      </c>
      <c r="I231" s="6">
        <v>0.92</v>
      </c>
    </row>
    <row r="232" spans="3:9" ht="15.5" x14ac:dyDescent="0.35">
      <c r="C232" t="s">
        <v>246</v>
      </c>
      <c r="I232" s="6">
        <v>0.23</v>
      </c>
    </row>
    <row r="233" spans="3:9" ht="15.5" x14ac:dyDescent="0.35">
      <c r="C233" t="s">
        <v>248</v>
      </c>
      <c r="I233" s="6">
        <v>9.65</v>
      </c>
    </row>
    <row r="234" spans="3:9" ht="15.5" x14ac:dyDescent="0.35">
      <c r="C234" t="s">
        <v>249</v>
      </c>
      <c r="I234" s="6">
        <v>9.67</v>
      </c>
    </row>
    <row r="235" spans="3:9" ht="15.5" x14ac:dyDescent="0.35">
      <c r="C235" t="s">
        <v>250</v>
      </c>
      <c r="I235" s="6">
        <v>25.77</v>
      </c>
    </row>
    <row r="236" spans="3:9" ht="15.5" x14ac:dyDescent="0.35">
      <c r="C236" t="s">
        <v>251</v>
      </c>
      <c r="D236" s="6">
        <v>2.5</v>
      </c>
    </row>
    <row r="237" spans="3:9" ht="15.5" x14ac:dyDescent="0.35">
      <c r="C237" t="s">
        <v>252</v>
      </c>
      <c r="I237" s="6">
        <v>155.59</v>
      </c>
    </row>
    <row r="238" spans="3:9" ht="15.5" x14ac:dyDescent="0.35">
      <c r="C238" t="s">
        <v>253</v>
      </c>
      <c r="I238" s="6">
        <v>41.33</v>
      </c>
    </row>
    <row r="239" spans="3:9" ht="15.5" x14ac:dyDescent="0.35">
      <c r="C239" t="s">
        <v>256</v>
      </c>
      <c r="D239" s="6">
        <v>1.8</v>
      </c>
    </row>
    <row r="240" spans="3:9" ht="15.5" x14ac:dyDescent="0.35">
      <c r="C240" t="s">
        <v>257</v>
      </c>
      <c r="D240" s="6">
        <v>2.8</v>
      </c>
    </row>
    <row r="241" spans="3:9" ht="15.5" x14ac:dyDescent="0.35">
      <c r="C241" t="s">
        <v>12</v>
      </c>
      <c r="D241" s="5">
        <v>208000000000</v>
      </c>
    </row>
    <row r="242" spans="3:9" ht="15.5" x14ac:dyDescent="0.35">
      <c r="C242" t="s">
        <v>259</v>
      </c>
      <c r="I242" s="6">
        <v>0.98</v>
      </c>
    </row>
    <row r="243" spans="3:9" ht="15.5" x14ac:dyDescent="0.35">
      <c r="C243" t="s">
        <v>260</v>
      </c>
      <c r="I243" s="6">
        <v>2.2099999999999998E-2</v>
      </c>
    </row>
    <row r="244" spans="3:9" ht="15.5" x14ac:dyDescent="0.35">
      <c r="C244" t="s">
        <v>261</v>
      </c>
      <c r="I244" s="6">
        <v>6.2E-2</v>
      </c>
    </row>
    <row r="245" spans="3:9" ht="15.5" x14ac:dyDescent="0.35">
      <c r="C245" t="s">
        <v>262</v>
      </c>
      <c r="I245" s="6">
        <v>2.7900000000000001E-2</v>
      </c>
    </row>
    <row r="246" spans="3:9" ht="15.5" x14ac:dyDescent="0.35">
      <c r="C246" t="s">
        <v>263</v>
      </c>
      <c r="I246" s="6">
        <v>6.4000000000000001E-2</v>
      </c>
    </row>
    <row r="247" spans="3:9" ht="15.5" x14ac:dyDescent="0.35">
      <c r="C247" t="s">
        <v>269</v>
      </c>
      <c r="I247" s="6">
        <v>0.06</v>
      </c>
    </row>
    <row r="248" spans="3:9" ht="15.5" x14ac:dyDescent="0.35">
      <c r="C248" t="s">
        <v>52</v>
      </c>
      <c r="I248" s="5">
        <v>2685000000000</v>
      </c>
    </row>
    <row r="249" spans="3:9" ht="15.5" x14ac:dyDescent="0.35">
      <c r="C249" t="s">
        <v>271</v>
      </c>
      <c r="I249" s="5">
        <v>2625000000000</v>
      </c>
    </row>
    <row r="250" spans="3:9" ht="15.5" x14ac:dyDescent="0.35">
      <c r="C250" t="s">
        <v>272</v>
      </c>
      <c r="I250" s="5">
        <v>23970000000</v>
      </c>
    </row>
    <row r="251" spans="3:9" ht="15.5" x14ac:dyDescent="0.35">
      <c r="C251" t="s">
        <v>273</v>
      </c>
      <c r="I251" s="6">
        <v>0.34009999999999996</v>
      </c>
    </row>
    <row r="252" spans="3:9" ht="15.5" x14ac:dyDescent="0.35">
      <c r="C252" t="s">
        <v>274</v>
      </c>
      <c r="D252" s="5">
        <v>1</v>
      </c>
    </row>
    <row r="253" spans="3:9" ht="15.5" x14ac:dyDescent="0.35">
      <c r="C253" t="s">
        <v>275</v>
      </c>
      <c r="D253" s="6">
        <v>0.78469999999999995</v>
      </c>
    </row>
    <row r="254" spans="3:9" ht="15.5" x14ac:dyDescent="0.35">
      <c r="C254" t="s">
        <v>276</v>
      </c>
      <c r="D254" s="6">
        <v>0.60219999999999996</v>
      </c>
    </row>
    <row r="255" spans="3:9" ht="15.5" x14ac:dyDescent="0.35">
      <c r="C255" t="s">
        <v>277</v>
      </c>
      <c r="D255" s="6">
        <v>-0.50019999999999998</v>
      </c>
    </row>
    <row r="256" spans="3:9" ht="15.5" x14ac:dyDescent="0.35">
      <c r="C256" t="s">
        <v>278</v>
      </c>
      <c r="D256" s="6">
        <v>-0.16269999999999998</v>
      </c>
    </row>
    <row r="257" spans="3:9" ht="15.5" x14ac:dyDescent="0.35">
      <c r="C257" t="s">
        <v>279</v>
      </c>
      <c r="D257" s="6">
        <v>7.7899999999999997E-2</v>
      </c>
    </row>
    <row r="258" spans="3:9" ht="15.5" x14ac:dyDescent="0.35">
      <c r="C258" t="s">
        <v>286</v>
      </c>
      <c r="I258" s="5">
        <v>6</v>
      </c>
    </row>
    <row r="259" spans="3:9" ht="15.5" x14ac:dyDescent="0.35">
      <c r="C259" t="s">
        <v>287</v>
      </c>
      <c r="I259" s="6">
        <v>0.69</v>
      </c>
    </row>
    <row r="260" spans="3:9" ht="15.5" x14ac:dyDescent="0.35">
      <c r="C260" t="s">
        <v>288</v>
      </c>
      <c r="I260" s="6">
        <v>0.68</v>
      </c>
    </row>
    <row r="261" spans="3:9" ht="15.5" x14ac:dyDescent="0.35">
      <c r="C261" t="s">
        <v>289</v>
      </c>
      <c r="I261" s="6">
        <v>0.56999999999999995</v>
      </c>
    </row>
    <row r="262" spans="3:9" ht="15.5" x14ac:dyDescent="0.35">
      <c r="C262" t="s">
        <v>290</v>
      </c>
      <c r="I262" s="6">
        <v>0.56999999999999995</v>
      </c>
    </row>
    <row r="263" spans="3:9" ht="15.5" x14ac:dyDescent="0.35">
      <c r="C263" t="s">
        <v>291</v>
      </c>
      <c r="I263" s="6">
        <v>0.24</v>
      </c>
    </row>
    <row r="264" spans="3:9" ht="15.5" x14ac:dyDescent="0.35">
      <c r="C264" t="s">
        <v>292</v>
      </c>
      <c r="I264" s="6">
        <v>0.69</v>
      </c>
    </row>
    <row r="265" spans="3:9" ht="15.5" x14ac:dyDescent="0.35">
      <c r="C265" t="s">
        <v>293</v>
      </c>
      <c r="I265" s="6">
        <v>0.73</v>
      </c>
    </row>
    <row r="266" spans="3:9" ht="15.5" x14ac:dyDescent="0.35">
      <c r="C266" t="s">
        <v>294</v>
      </c>
      <c r="I266" s="5">
        <v>618000000000</v>
      </c>
    </row>
    <row r="267" spans="3:9" ht="15.5" x14ac:dyDescent="0.35">
      <c r="C267" t="s">
        <v>295</v>
      </c>
      <c r="I267" s="5">
        <v>387000000000</v>
      </c>
    </row>
    <row r="268" spans="3:9" ht="15.5" x14ac:dyDescent="0.35">
      <c r="C268" t="s">
        <v>296</v>
      </c>
      <c r="I268" s="5">
        <v>320000000000</v>
      </c>
    </row>
    <row r="269" spans="3:9" ht="15.5" x14ac:dyDescent="0.35">
      <c r="C269" t="s">
        <v>297</v>
      </c>
      <c r="I269" s="5">
        <v>231000000000</v>
      </c>
    </row>
    <row r="270" spans="3:9" ht="15.5" x14ac:dyDescent="0.35">
      <c r="C270" t="s">
        <v>298</v>
      </c>
      <c r="D270" s="5">
        <v>60000000000</v>
      </c>
    </row>
    <row r="271" spans="3:9" ht="15.5" x14ac:dyDescent="0.35">
      <c r="C271" t="s">
        <v>299</v>
      </c>
      <c r="D271" s="5">
        <v>10446000000000</v>
      </c>
    </row>
    <row r="272" spans="3:9" ht="15.5" x14ac:dyDescent="0.35">
      <c r="C272" t="s">
        <v>300</v>
      </c>
      <c r="D272" s="5">
        <v>6716000000000</v>
      </c>
    </row>
    <row r="273" spans="3:9" ht="15.5" x14ac:dyDescent="0.35">
      <c r="C273" t="s">
        <v>205</v>
      </c>
      <c r="I273" s="5">
        <v>3730000000000</v>
      </c>
    </row>
    <row r="274" spans="3:9" ht="15.5" x14ac:dyDescent="0.35">
      <c r="C274" t="s">
        <v>301</v>
      </c>
      <c r="I274" s="5">
        <v>3730000000000</v>
      </c>
    </row>
    <row r="275" spans="3:9" ht="15.5" x14ac:dyDescent="0.35">
      <c r="C275" t="s">
        <v>302</v>
      </c>
      <c r="I275" s="5">
        <v>997000000000</v>
      </c>
    </row>
    <row r="276" spans="3:9" ht="15.5" x14ac:dyDescent="0.35">
      <c r="C276" t="s">
        <v>303</v>
      </c>
      <c r="I276" s="5">
        <v>-1966000000000</v>
      </c>
    </row>
    <row r="277" spans="3:9" ht="15.5" x14ac:dyDescent="0.35">
      <c r="C277" t="s">
        <v>304</v>
      </c>
      <c r="I277" s="5">
        <v>-8000000000</v>
      </c>
    </row>
    <row r="278" spans="3:9" ht="15.5" x14ac:dyDescent="0.35">
      <c r="C278" t="s">
        <v>305</v>
      </c>
      <c r="I278" s="5">
        <v>-6000000000</v>
      </c>
    </row>
    <row r="279" spans="3:9" ht="15.5" x14ac:dyDescent="0.35">
      <c r="C279" t="s">
        <v>306</v>
      </c>
      <c r="I279" s="5">
        <v>991000000000</v>
      </c>
    </row>
  </sheetData>
  <pageMargins left="0.7" right="0.7" top="0.75" bottom="0.75" header="0.3" footer="0.3"/>
  <ignoredErrors>
    <ignoredError sqref="A1:U280" numberStoredAsText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Z3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2492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2493</v>
      </c>
      <c r="D2" s="2" vm="141">
        <f ca="1">IFERROR(_xlfn.STOCKHISTORY("XIDX:" &amp; $C$1, D3, , 0, 0, 1), "Libur")</f>
        <v>32</v>
      </c>
      <c r="H2" s="2" t="e" vm="2">
        <f>_FV(C2,"Price")</f>
        <v>#VALUE!</v>
      </c>
      <c r="I2" s="2" vm="675">
        <f t="shared" ref="I2:Z2" ca="1" si="0">IFERROR(_xlfn.STOCKHISTORY("XIDX:" &amp; $C$1, I1, , 0, 0, 1), "Libur")</f>
        <v>39</v>
      </c>
      <c r="J2" s="2" vm="676">
        <f t="shared" ca="1" si="0"/>
        <v>34</v>
      </c>
      <c r="K2" s="2" vm="30">
        <f t="shared" ca="1" si="0"/>
        <v>50</v>
      </c>
      <c r="L2" s="2" vm="677">
        <f t="shared" ca="1" si="0"/>
        <v>57</v>
      </c>
      <c r="M2" s="2" vm="511">
        <f t="shared" ca="1" si="0"/>
        <v>56</v>
      </c>
      <c r="N2" s="2" vm="518">
        <f t="shared" ca="1" si="0"/>
        <v>66</v>
      </c>
      <c r="O2" s="2" vm="635">
        <f t="shared" ca="1" si="0"/>
        <v>64</v>
      </c>
      <c r="P2" s="2" vm="678">
        <f t="shared" ca="1" si="0"/>
        <v>58</v>
      </c>
      <c r="Q2" s="2" vm="328">
        <f t="shared" ca="1" si="0"/>
        <v>90</v>
      </c>
      <c r="R2" s="2" vm="626">
        <f t="shared" ca="1" si="0"/>
        <v>135</v>
      </c>
      <c r="S2" s="2" vm="632">
        <f t="shared" ca="1" si="0"/>
        <v>174</v>
      </c>
      <c r="T2" s="2" vm="679">
        <f t="shared" ca="1" si="0"/>
        <v>289</v>
      </c>
      <c r="U2" s="2" vm="680">
        <f t="shared" ca="1" si="0"/>
        <v>340</v>
      </c>
      <c r="V2" s="2" vm="301">
        <f t="shared" ca="1" si="0"/>
        <v>540</v>
      </c>
      <c r="W2" s="2" vm="70">
        <f t="shared" ca="1" si="0"/>
        <v>295</v>
      </c>
      <c r="X2" s="2" vm="436">
        <f t="shared" ca="1" si="0"/>
        <v>163</v>
      </c>
      <c r="Y2" s="2" vm="681">
        <f t="shared" ca="1" si="0"/>
        <v>49.75</v>
      </c>
      <c r="Z2" s="2" vm="681">
        <f t="shared" ca="1" si="0"/>
        <v>49.75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3733701000000</v>
      </c>
      <c r="H4" s="2">
        <f>IFERROR(SUM(D4:G4)*(4/MAX(1,COUNT(D4:G4))),"")</f>
        <v>14934804000000</v>
      </c>
      <c r="I4" s="2">
        <f t="shared" ref="I4:Z4" si="1">IFERROR(INDEX(I51:I500,MATCH($C$4,$C$51:$C$500,0)),"")</f>
        <v>14490421000000</v>
      </c>
      <c r="J4" s="2">
        <f t="shared" si="1"/>
        <v>15226314000000</v>
      </c>
      <c r="K4" s="2">
        <f t="shared" si="1"/>
        <v>15660503000000</v>
      </c>
      <c r="L4" s="2">
        <f t="shared" si="1"/>
        <v>18083695000000</v>
      </c>
      <c r="M4" s="2">
        <f t="shared" si="1"/>
        <v>17871939000000</v>
      </c>
      <c r="N4" s="2">
        <f t="shared" si="1"/>
        <v>14795285000000</v>
      </c>
      <c r="O4" s="2">
        <f t="shared" si="1"/>
        <v>15967376000000</v>
      </c>
      <c r="P4" s="2">
        <f t="shared" si="1"/>
        <v>14725851000000</v>
      </c>
      <c r="Q4" s="2">
        <f t="shared" si="1"/>
        <v>13580269000000</v>
      </c>
      <c r="R4" s="2">
        <f t="shared" si="1"/>
        <v>12894525000000</v>
      </c>
      <c r="S4" s="2">
        <f t="shared" si="1"/>
        <v>12210568000000</v>
      </c>
      <c r="T4" s="2">
        <f t="shared" si="1"/>
        <v>12433400000000</v>
      </c>
      <c r="U4" s="2">
        <f t="shared" si="1"/>
        <v>11531675000000</v>
      </c>
      <c r="V4" s="2">
        <f t="shared" si="1"/>
        <v>9787237000000</v>
      </c>
      <c r="W4" s="2">
        <f t="shared" si="1"/>
        <v>7715913000000</v>
      </c>
      <c r="X4" s="2">
        <f t="shared" si="1"/>
        <v>6831838000000</v>
      </c>
      <c r="Y4" s="2">
        <f t="shared" si="1"/>
        <v>5465757000000</v>
      </c>
      <c r="Z4" s="2">
        <f t="shared" si="1"/>
        <v>5943476000000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90618000000</v>
      </c>
      <c r="H5" s="2">
        <f>IFERROR(SUM(D5:G5)*(4/MAX(1,COUNT(D5:G5))),"")</f>
        <v>362472000000</v>
      </c>
      <c r="I5" s="2">
        <f t="shared" ref="I5:Z5" si="2">IFERROR(INDEX(I51:I500,MATCH($C$5,$C$51:$C$500,0)),"")</f>
        <v>243467000000</v>
      </c>
      <c r="J5" s="2">
        <f t="shared" si="2"/>
        <v>162603000000</v>
      </c>
      <c r="K5" s="2">
        <f t="shared" si="2"/>
        <v>271263000000</v>
      </c>
      <c r="L5" s="2">
        <f t="shared" si="2"/>
        <v>628499000000</v>
      </c>
      <c r="M5" s="2">
        <f t="shared" si="2"/>
        <v>746728000000</v>
      </c>
      <c r="N5" s="2">
        <f t="shared" si="2"/>
        <v>187422000000</v>
      </c>
      <c r="O5" s="2">
        <f t="shared" si="2"/>
        <v>504582000000</v>
      </c>
      <c r="P5" s="2">
        <f t="shared" si="2"/>
        <v>152067000000</v>
      </c>
      <c r="Q5" s="2">
        <f t="shared" si="2"/>
        <v>65875000000</v>
      </c>
      <c r="R5" s="2">
        <f t="shared" si="2"/>
        <v>210325000000</v>
      </c>
      <c r="S5" s="2">
        <f t="shared" si="2"/>
        <v>-732067000000</v>
      </c>
      <c r="T5" s="2">
        <f t="shared" si="2"/>
        <v>171076000000</v>
      </c>
      <c r="U5" s="2">
        <f t="shared" si="2"/>
        <v>-136957000000</v>
      </c>
      <c r="V5" s="2">
        <f t="shared" si="2"/>
        <v>733584000000</v>
      </c>
      <c r="W5" s="2">
        <f t="shared" si="2"/>
        <v>309546000000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41193098000000</v>
      </c>
      <c r="H6" s="2">
        <f>IFERROR(INDEX(D6:G6,COUNT(D6:G6)),"")</f>
        <v>41193098000000</v>
      </c>
      <c r="I6" s="2">
        <f t="shared" ref="I6:Z6" si="3">IFERROR(INDEX(I51:I500,MATCH($C$6,$C$51:$C$500,0)),"")</f>
        <v>40414928000000</v>
      </c>
      <c r="J6" s="2">
        <f t="shared" si="3"/>
        <v>42894651000000</v>
      </c>
      <c r="K6" s="2">
        <f t="shared" si="3"/>
        <v>41383259000000</v>
      </c>
      <c r="L6" s="2">
        <f t="shared" si="3"/>
        <v>39432248000000</v>
      </c>
      <c r="M6" s="2">
        <f t="shared" si="3"/>
        <v>36293600000000</v>
      </c>
      <c r="N6" s="2">
        <f t="shared" si="3"/>
        <v>31413936000000</v>
      </c>
      <c r="O6" s="2">
        <f t="shared" si="3"/>
        <v>28832177000000</v>
      </c>
      <c r="P6" s="2">
        <f t="shared" si="3"/>
        <v>24496764000000</v>
      </c>
      <c r="Q6" s="2">
        <f t="shared" si="3"/>
        <v>24086190000000</v>
      </c>
      <c r="R6" s="2">
        <f t="shared" si="3"/>
        <v>24163492000000</v>
      </c>
      <c r="S6" s="2">
        <f t="shared" si="3"/>
        <v>22733859000000</v>
      </c>
      <c r="T6" s="2">
        <f t="shared" si="3"/>
        <v>22524214000000</v>
      </c>
      <c r="U6" s="2">
        <f t="shared" si="3"/>
        <v>16820317000000</v>
      </c>
      <c r="V6" s="2">
        <f t="shared" si="3"/>
        <v>18426483000000</v>
      </c>
      <c r="W6" s="2">
        <f t="shared" si="3"/>
        <v>12209162000000</v>
      </c>
      <c r="X6" s="2">
        <f t="shared" si="3"/>
        <v>9758767000000</v>
      </c>
      <c r="Y6" s="2">
        <f t="shared" si="3"/>
        <v>10378310000000</v>
      </c>
      <c r="Z6" s="2">
        <f t="shared" si="3"/>
        <v>10439953000000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86.07</v>
      </c>
      <c r="H7" s="3">
        <f>IFERROR(INDEX(D7:G7,COUNT(D7:G7)),"")</f>
        <v>86.07</v>
      </c>
      <c r="I7" s="3">
        <f t="shared" ref="I7:Z7" si="4">IFERROR(INDEX(I51:I500,MATCH($C$7,$C$51:$C$500,0))/1000000000,"")</f>
        <v>86.07</v>
      </c>
      <c r="J7" s="3">
        <f t="shared" si="4"/>
        <v>86.07</v>
      </c>
      <c r="K7" s="3">
        <f t="shared" si="4"/>
        <v>86.07</v>
      </c>
      <c r="L7" s="3">
        <f t="shared" si="4"/>
        <v>86.07</v>
      </c>
      <c r="M7" s="3">
        <f t="shared" si="4"/>
        <v>86.07</v>
      </c>
      <c r="N7" s="3">
        <f t="shared" si="4"/>
        <v>73.77</v>
      </c>
      <c r="O7" s="3">
        <f t="shared" si="4"/>
        <v>67.77</v>
      </c>
      <c r="P7" s="3">
        <f t="shared" si="4"/>
        <v>51.94</v>
      </c>
      <c r="Q7" s="3">
        <f t="shared" si="4"/>
        <v>48.06</v>
      </c>
      <c r="R7" s="3">
        <f t="shared" si="4"/>
        <v>48.06</v>
      </c>
      <c r="S7" s="3">
        <f t="shared" si="4"/>
        <v>38.9</v>
      </c>
      <c r="T7" s="3">
        <f t="shared" si="4"/>
        <v>38.74</v>
      </c>
      <c r="U7" s="3">
        <f t="shared" si="4"/>
        <v>35.9</v>
      </c>
      <c r="V7" s="3">
        <f t="shared" si="4"/>
        <v>35.69</v>
      </c>
      <c r="W7" s="3">
        <f t="shared" si="4"/>
        <v>29.97</v>
      </c>
      <c r="X7" s="3">
        <f t="shared" si="4"/>
        <v>29.85</v>
      </c>
      <c r="Y7" s="3">
        <f t="shared" si="4"/>
        <v>7.24</v>
      </c>
      <c r="Z7" s="3">
        <f t="shared" si="4"/>
        <v>7.24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713000000000</v>
      </c>
      <c r="H8" s="2">
        <f>IFERROR(INDEX(D8:G8,COUNT(D8:G8)),"")</f>
        <v>713000000000</v>
      </c>
      <c r="I8" s="2">
        <f t="shared" ref="I8:Z8" si="5">IFERROR(INDEX(I51:I500,MATCH($C$8,$C$51:$C$500,0)),"")</f>
        <v>1260000000000</v>
      </c>
      <c r="J8" s="2">
        <f t="shared" si="5"/>
        <v>1718000000000</v>
      </c>
      <c r="K8" s="2">
        <f t="shared" si="5"/>
        <v>-1728000000000</v>
      </c>
      <c r="L8" s="2">
        <f t="shared" si="5"/>
        <v>2296000000000</v>
      </c>
      <c r="M8" s="2">
        <f t="shared" si="5"/>
        <v>4186000000000</v>
      </c>
      <c r="N8" s="2">
        <f t="shared" si="5"/>
        <v>2320000000000</v>
      </c>
      <c r="O8" s="2">
        <f t="shared" si="5"/>
        <v>1097000000000</v>
      </c>
      <c r="P8" s="2">
        <f t="shared" si="5"/>
        <v>46000000000</v>
      </c>
      <c r="Q8" s="2">
        <f t="shared" si="5"/>
        <v>-2299000000000</v>
      </c>
      <c r="R8" s="2">
        <f t="shared" si="5"/>
        <v>-1973000000000</v>
      </c>
      <c r="S8" s="2">
        <f t="shared" si="5"/>
        <v>622000000000</v>
      </c>
      <c r="T8" s="2">
        <f t="shared" si="5"/>
        <v>-3617000000000</v>
      </c>
      <c r="U8" s="2">
        <f t="shared" si="5"/>
        <v>-997000000000</v>
      </c>
      <c r="V8" s="2">
        <f t="shared" si="5"/>
        <v>-635000000000</v>
      </c>
      <c r="W8" s="2">
        <f t="shared" si="5"/>
        <v>762000000000</v>
      </c>
      <c r="X8" s="2">
        <f t="shared" si="5"/>
        <v>-1168000000000</v>
      </c>
      <c r="Y8" s="2">
        <f t="shared" si="5"/>
        <v>-203000000000</v>
      </c>
      <c r="Z8" s="2">
        <f t="shared" si="5"/>
        <v>-782000000000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8.2899999999999991</v>
      </c>
      <c r="H9" s="3">
        <f>IFERROR(INDEX(D9:G9,COUNT(D9:G9)),"")</f>
        <v>8.2899999999999991</v>
      </c>
      <c r="I9" s="3">
        <f t="shared" ref="I9:Z9" si="6">IFERROR(INDEX(I51:I500,MATCH($C$9,$C$51:$C$500,0)),"")</f>
        <v>14.64</v>
      </c>
      <c r="J9" s="3">
        <f t="shared" si="6"/>
        <v>19.96</v>
      </c>
      <c r="K9" s="3">
        <f t="shared" si="6"/>
        <v>-20.07</v>
      </c>
      <c r="L9" s="3">
        <f t="shared" si="6"/>
        <v>26.68</v>
      </c>
      <c r="M9" s="3">
        <f t="shared" si="6"/>
        <v>48.63</v>
      </c>
      <c r="N9" s="3">
        <f t="shared" si="6"/>
        <v>31.45</v>
      </c>
      <c r="O9" s="3">
        <f t="shared" si="6"/>
        <v>16.190000000000001</v>
      </c>
      <c r="P9" s="3">
        <f t="shared" si="6"/>
        <v>0.88</v>
      </c>
      <c r="Q9" s="3">
        <f t="shared" si="6"/>
        <v>-47.83</v>
      </c>
      <c r="R9" s="3">
        <f t="shared" si="6"/>
        <v>-41.05</v>
      </c>
      <c r="S9" s="3">
        <f t="shared" si="6"/>
        <v>15.98</v>
      </c>
      <c r="T9" s="3">
        <f t="shared" si="6"/>
        <v>-93.37</v>
      </c>
      <c r="U9" s="3">
        <f t="shared" si="6"/>
        <v>-27.76</v>
      </c>
      <c r="V9" s="3">
        <f t="shared" si="6"/>
        <v>-17.79</v>
      </c>
      <c r="W9" s="3">
        <f t="shared" si="6"/>
        <v>25.41</v>
      </c>
      <c r="X9" s="3">
        <f t="shared" si="6"/>
        <v>-39.119999999999997</v>
      </c>
      <c r="Y9" s="3">
        <f t="shared" si="6"/>
        <v>-28.07</v>
      </c>
      <c r="Z9" s="3">
        <f t="shared" si="6"/>
        <v>-108.05</v>
      </c>
    </row>
    <row r="10" spans="1:26" ht="15.5" x14ac:dyDescent="0.35">
      <c r="C10" t="s">
        <v>17</v>
      </c>
      <c r="D10" s="3">
        <f ca="1">IFERROR(IF(D9=0,"",D2/D9),"")</f>
        <v>3.8600723763570572</v>
      </c>
      <c r="I10" s="3">
        <f t="shared" ref="I10:Z10" ca="1" si="7">IFERROR(IF(I9=0,"",I2/I9),"")</f>
        <v>2.6639344262295079</v>
      </c>
      <c r="J10" s="3">
        <f t="shared" ca="1" si="7"/>
        <v>1.7034068136272544</v>
      </c>
      <c r="K10" s="3">
        <f t="shared" ca="1" si="7"/>
        <v>-2.4912805181863478</v>
      </c>
      <c r="L10" s="3">
        <f t="shared" ca="1" si="7"/>
        <v>2.1364317841079461</v>
      </c>
      <c r="M10" s="3">
        <f t="shared" ca="1" si="7"/>
        <v>1.1515525395846185</v>
      </c>
      <c r="N10" s="3">
        <f t="shared" ca="1" si="7"/>
        <v>2.0985691573926868</v>
      </c>
      <c r="O10" s="3">
        <f t="shared" ca="1" si="7"/>
        <v>3.9530574428659664</v>
      </c>
      <c r="P10" s="3">
        <f t="shared" ca="1" si="7"/>
        <v>65.909090909090907</v>
      </c>
      <c r="Q10" s="3">
        <f t="shared" ca="1" si="7"/>
        <v>-1.8816642274722979</v>
      </c>
      <c r="R10" s="3">
        <f t="shared" ca="1" si="7"/>
        <v>-3.2886723507917175</v>
      </c>
      <c r="S10" s="3">
        <f t="shared" ca="1" si="7"/>
        <v>10.888610763454318</v>
      </c>
      <c r="T10" s="3">
        <f t="shared" ca="1" si="7"/>
        <v>-3.0952125950519438</v>
      </c>
      <c r="U10" s="3">
        <f t="shared" ca="1" si="7"/>
        <v>-12.247838616714697</v>
      </c>
      <c r="V10" s="3">
        <f t="shared" ca="1" si="7"/>
        <v>-30.354131534569984</v>
      </c>
      <c r="W10" s="3">
        <f t="shared" ca="1" si="7"/>
        <v>11.609602518693428</v>
      </c>
      <c r="X10" s="3">
        <f t="shared" ca="1" si="7"/>
        <v>-4.166666666666667</v>
      </c>
      <c r="Y10" s="3">
        <f t="shared" ca="1" si="7"/>
        <v>-1.7723548272176701</v>
      </c>
      <c r="Z10" s="3">
        <f t="shared" ca="1" si="7"/>
        <v>-0.46043498380379455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3705424000000</v>
      </c>
      <c r="H11" s="2">
        <f>IFERROR(INDEX(D11:G11,COUNT(D11:G11)),"")</f>
        <v>3705424000000</v>
      </c>
      <c r="I11" s="2">
        <f t="shared" ref="I11:Z11" si="8">IFERROR(INDEX(I51:I500,MATCH($C$11,$C$51:$C$500,0)),"")</f>
        <v>3811536000000</v>
      </c>
      <c r="J11" s="2">
        <f t="shared" si="8"/>
        <v>4031602000000</v>
      </c>
      <c r="K11" s="2">
        <f t="shared" si="8"/>
        <v>4890845000000</v>
      </c>
      <c r="L11" s="2">
        <f t="shared" si="8"/>
        <v>4470821000000</v>
      </c>
      <c r="M11" s="2">
        <f t="shared" si="8"/>
        <v>3493481000000</v>
      </c>
      <c r="N11" s="2">
        <f t="shared" si="8"/>
        <v>1957625000000</v>
      </c>
      <c r="O11" s="2">
        <f t="shared" si="8"/>
        <v>1442164000000</v>
      </c>
      <c r="P11" s="2">
        <f t="shared" si="8"/>
        <v>2272911000000</v>
      </c>
      <c r="Q11" s="2">
        <f t="shared" si="8"/>
        <v>2700509000000</v>
      </c>
      <c r="R11" s="2">
        <f t="shared" si="8"/>
        <v>3608806000000</v>
      </c>
      <c r="S11" s="2">
        <f t="shared" si="8"/>
        <v>4141203000000</v>
      </c>
      <c r="T11" s="2">
        <f t="shared" si="8"/>
        <v>3660815000000</v>
      </c>
      <c r="U11" s="2">
        <f t="shared" si="8"/>
        <v>1947803000000</v>
      </c>
      <c r="V11" s="2">
        <f t="shared" si="8"/>
        <v>1338676000000</v>
      </c>
      <c r="W11" s="2">
        <f t="shared" si="8"/>
        <v>1121551000000</v>
      </c>
      <c r="X11" s="2">
        <f t="shared" si="8"/>
        <v>1285907000000</v>
      </c>
      <c r="Y11" s="2">
        <f t="shared" si="8"/>
        <v>1618345000000</v>
      </c>
      <c r="Z11" s="2">
        <f t="shared" si="8"/>
        <v>1464100000000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7356000000000</v>
      </c>
      <c r="H12" s="2">
        <f>IFERROR(INDEX(D12:G12,COUNT(D12:G12)),"")</f>
        <v>7356000000000</v>
      </c>
      <c r="I12" s="2">
        <f t="shared" ref="I12:Z12" si="9">IFERROR(INDEX(I51:I500,MATCH($C$12,$C$51:$C$500,0)),"")</f>
        <v>7912000000000</v>
      </c>
      <c r="J12" s="2">
        <f t="shared" si="9"/>
        <v>7633000000000</v>
      </c>
      <c r="K12" s="2">
        <f t="shared" si="9"/>
        <v>7597000000000</v>
      </c>
      <c r="L12" s="2">
        <f t="shared" si="9"/>
        <v>8320000000000</v>
      </c>
      <c r="M12" s="2">
        <f t="shared" si="9"/>
        <v>9092000000000</v>
      </c>
      <c r="N12" s="2">
        <f t="shared" si="9"/>
        <v>12521000000000</v>
      </c>
      <c r="O12" s="2">
        <f t="shared" si="9"/>
        <v>14016000000000</v>
      </c>
      <c r="P12" s="2">
        <f t="shared" si="9"/>
        <v>17118000000000</v>
      </c>
      <c r="Q12" s="2">
        <f t="shared" si="9"/>
        <v>16185000000000</v>
      </c>
      <c r="R12" s="2">
        <f t="shared" si="9"/>
        <v>12268000000000</v>
      </c>
      <c r="S12" s="2">
        <f t="shared" si="9"/>
        <v>10991000000000</v>
      </c>
      <c r="T12" s="2">
        <f t="shared" si="9"/>
        <v>9819000000000</v>
      </c>
      <c r="U12" s="2">
        <f t="shared" si="9"/>
        <v>8607000000000</v>
      </c>
      <c r="V12" s="2">
        <f t="shared" si="9"/>
        <v>3329000000000</v>
      </c>
      <c r="W12" s="2">
        <f t="shared" si="9"/>
        <v>3022000000000</v>
      </c>
      <c r="X12" s="2">
        <f t="shared" si="9"/>
        <v>3358000000000</v>
      </c>
      <c r="Y12" s="2">
        <f t="shared" si="9"/>
        <v>2972000000000</v>
      </c>
      <c r="Z12" s="2">
        <f t="shared" si="9"/>
        <v>3602000000000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11061000000000</v>
      </c>
      <c r="H13" s="2">
        <f>IFERROR(INDEX(D13:G13,COUNT(D13:G13)),"")</f>
        <v>11061000000000</v>
      </c>
      <c r="I13" s="2">
        <f t="shared" ref="I13:Z13" si="10">IFERROR(INDEX(I51:I500,MATCH($C$13,$C$51:$C$500,0)),"")</f>
        <v>11724000000000</v>
      </c>
      <c r="J13" s="2">
        <f t="shared" si="10"/>
        <v>11664000000000</v>
      </c>
      <c r="K13" s="2">
        <f t="shared" si="10"/>
        <v>12488000000000</v>
      </c>
      <c r="L13" s="2">
        <f t="shared" si="10"/>
        <v>12791000000000</v>
      </c>
      <c r="M13" s="2">
        <f t="shared" si="10"/>
        <v>12586000000000</v>
      </c>
      <c r="N13" s="2">
        <f t="shared" si="10"/>
        <v>14478000000000</v>
      </c>
      <c r="O13" s="2">
        <f t="shared" si="10"/>
        <v>15458000000000</v>
      </c>
      <c r="P13" s="2">
        <f t="shared" si="10"/>
        <v>19391000000000</v>
      </c>
      <c r="Q13" s="2">
        <f t="shared" si="10"/>
        <v>18886000000000</v>
      </c>
      <c r="R13" s="2">
        <f t="shared" si="10"/>
        <v>15877000000000</v>
      </c>
      <c r="S13" s="2">
        <f t="shared" si="10"/>
        <v>15132000000000</v>
      </c>
      <c r="T13" s="2">
        <f t="shared" si="10"/>
        <v>13479000000000</v>
      </c>
      <c r="U13" s="2">
        <f t="shared" si="10"/>
        <v>10555000000000</v>
      </c>
      <c r="V13" s="2">
        <f t="shared" si="10"/>
        <v>4668000000000</v>
      </c>
      <c r="W13" s="2">
        <f t="shared" si="10"/>
        <v>4143000000000</v>
      </c>
      <c r="X13" s="2">
        <f t="shared" si="10"/>
        <v>4644000000000</v>
      </c>
      <c r="Y13" s="2">
        <f t="shared" si="10"/>
        <v>4590000000000</v>
      </c>
      <c r="Z13" s="2">
        <f t="shared" si="10"/>
        <v>5067000000000</v>
      </c>
    </row>
    <row r="14" spans="1:26" ht="15.5" x14ac:dyDescent="0.35">
      <c r="C14" t="s">
        <v>26</v>
      </c>
      <c r="D14" s="2">
        <f>IFERROR(INDEX(D51:D500,MATCH($C$14,$C$51:$C$500,0)),"")</f>
        <v>-295713000000</v>
      </c>
      <c r="H14" s="2">
        <f>IFERROR(SUM(D14:G14)*(4/MAX(1,COUNT(D14:G14))),"")</f>
        <v>-1182852000000</v>
      </c>
      <c r="I14" s="2">
        <f t="shared" ref="I14:Z14" si="11">IFERROR(INDEX(I51:I500,MATCH($C$14,$C$51:$C$500,0)),"")</f>
        <v>-1185625000000</v>
      </c>
      <c r="J14" s="2">
        <f t="shared" si="11"/>
        <v>-1341848000000</v>
      </c>
      <c r="K14" s="2">
        <f t="shared" si="11"/>
        <v>-1234131000000</v>
      </c>
      <c r="L14" s="2">
        <f t="shared" si="11"/>
        <v>-1005908000000</v>
      </c>
      <c r="M14" s="2">
        <f t="shared" si="11"/>
        <v>-1182863000000</v>
      </c>
      <c r="N14" s="2">
        <f t="shared" si="11"/>
        <v>-1307081000000</v>
      </c>
      <c r="O14" s="2">
        <f t="shared" si="11"/>
        <v>-1741161000000</v>
      </c>
      <c r="P14" s="2">
        <f t="shared" si="11"/>
        <v>-1606360000000</v>
      </c>
      <c r="Q14" s="2">
        <f t="shared" si="11"/>
        <v>-1455562000000</v>
      </c>
      <c r="R14" s="2">
        <f t="shared" si="11"/>
        <v>-1120787000000</v>
      </c>
      <c r="S14" s="2">
        <f t="shared" si="11"/>
        <v>-1127868000000</v>
      </c>
      <c r="T14" s="2">
        <f t="shared" si="11"/>
        <v>-872704000000</v>
      </c>
      <c r="U14" s="2">
        <f t="shared" si="11"/>
        <v>-878664000000</v>
      </c>
      <c r="V14" s="2">
        <f t="shared" si="11"/>
        <v>-423382000000</v>
      </c>
      <c r="W14" s="2">
        <f t="shared" si="11"/>
        <v>-497840000000</v>
      </c>
      <c r="X14" s="2">
        <f t="shared" si="11"/>
        <v>-479262000000</v>
      </c>
      <c r="Y14" s="2">
        <f t="shared" si="11"/>
        <v>-561136000000</v>
      </c>
      <c r="Z14" s="2">
        <f t="shared" si="11"/>
        <v>-730262000000</v>
      </c>
    </row>
    <row r="15" spans="1:26" ht="15.5" x14ac:dyDescent="0.35">
      <c r="C15" t="s">
        <v>27</v>
      </c>
      <c r="D15" s="2">
        <f>IFERROR(INDEX(D51:D500,MATCH($C$15,$C$51:$C$500,0)),"")</f>
        <v>67463000000</v>
      </c>
      <c r="H15" s="2">
        <f>IFERROR(SUM(D15:G15)*(4/MAX(1,COUNT(D15:G15))),"")</f>
        <v>269852000000</v>
      </c>
      <c r="I15" s="2">
        <f t="shared" ref="I15:Z15" si="12">IFERROR(INDEX(I51:I500,MATCH($C$15,$C$51:$C$500,0)),"")</f>
        <v>-252687000000</v>
      </c>
      <c r="J15" s="2">
        <f t="shared" si="12"/>
        <v>-295400000000</v>
      </c>
      <c r="K15" s="2">
        <f t="shared" si="12"/>
        <v>-165620000000</v>
      </c>
      <c r="L15" s="2">
        <f t="shared" si="12"/>
        <v>-831760000000</v>
      </c>
      <c r="M15" s="2">
        <f t="shared" si="12"/>
        <v>-668429000000</v>
      </c>
      <c r="N15" s="2">
        <f t="shared" si="12"/>
        <v>-661308000000</v>
      </c>
      <c r="O15" s="2">
        <f t="shared" si="12"/>
        <v>-625725000000</v>
      </c>
      <c r="P15" s="2">
        <f t="shared" si="12"/>
        <v>-577089000000</v>
      </c>
      <c r="Q15" s="2">
        <f t="shared" si="12"/>
        <v>-680746000000</v>
      </c>
      <c r="R15" s="2">
        <f t="shared" si="12"/>
        <v>-750897000000</v>
      </c>
      <c r="S15" s="2">
        <f t="shared" si="12"/>
        <v>-143208000000</v>
      </c>
      <c r="T15" s="2">
        <f t="shared" si="12"/>
        <v>-623020000000</v>
      </c>
      <c r="U15" s="2">
        <f t="shared" si="12"/>
        <v>-311410000000</v>
      </c>
      <c r="V15" s="2">
        <f t="shared" si="12"/>
        <v>-589735000000</v>
      </c>
      <c r="W15" s="2">
        <f t="shared" si="12"/>
        <v>-405702000000</v>
      </c>
      <c r="X15" s="2">
        <f t="shared" si="12"/>
        <v>-319880000000</v>
      </c>
      <c r="Y15" s="2">
        <f t="shared" si="12"/>
        <v>-352450000000</v>
      </c>
      <c r="Z15" s="2">
        <f t="shared" si="12"/>
        <v>86360000000</v>
      </c>
    </row>
    <row r="16" spans="1:26" ht="15.5" x14ac:dyDescent="0.35">
      <c r="C16" t="s">
        <v>28</v>
      </c>
      <c r="D16" s="2">
        <f>IFERROR(INDEX(D51:D500,MATCH($C$16,$C$51:$C$500,0)),"")</f>
        <v>394698000000</v>
      </c>
      <c r="H16" s="2">
        <f>IFERROR(SUM(D16:G16)*(4/MAX(1,COUNT(D16:G16))),"")</f>
        <v>1578792000000</v>
      </c>
      <c r="I16" s="2">
        <f t="shared" ref="I16:Z16" si="13">IFERROR(INDEX(I51:I500,MATCH($C$16,$C$51:$C$500,0)),"")</f>
        <v>1659312000000</v>
      </c>
      <c r="J16" s="2">
        <f t="shared" si="13"/>
        <v>1244396000000</v>
      </c>
      <c r="K16" s="2">
        <f t="shared" si="13"/>
        <v>1399093000000</v>
      </c>
      <c r="L16" s="2">
        <f t="shared" si="13"/>
        <v>3513980000000</v>
      </c>
      <c r="M16" s="2">
        <f t="shared" si="13"/>
        <v>3206274000000</v>
      </c>
      <c r="N16" s="2">
        <f t="shared" si="13"/>
        <v>2187197000000</v>
      </c>
      <c r="O16" s="2">
        <f t="shared" si="13"/>
        <v>2713548000000</v>
      </c>
      <c r="P16" s="2">
        <f t="shared" si="13"/>
        <v>1522284000000</v>
      </c>
      <c r="Q16" s="2">
        <f t="shared" si="13"/>
        <v>1205454000000</v>
      </c>
      <c r="R16" s="2">
        <f t="shared" si="13"/>
        <v>1598840000000</v>
      </c>
      <c r="S16" s="2">
        <f t="shared" si="13"/>
        <v>-445184000000</v>
      </c>
      <c r="T16" s="2">
        <f t="shared" si="13"/>
        <v>1792883000000</v>
      </c>
      <c r="U16" s="2">
        <f t="shared" si="13"/>
        <v>706397000000</v>
      </c>
      <c r="V16" s="2">
        <f t="shared" si="13"/>
        <v>2565390000000</v>
      </c>
      <c r="W16" s="2">
        <f t="shared" si="13"/>
        <v>1384772000000</v>
      </c>
      <c r="X16" s="2">
        <f t="shared" si="13"/>
        <v>1093503000000</v>
      </c>
      <c r="Y16" s="2">
        <f t="shared" si="13"/>
        <v>523800000000</v>
      </c>
      <c r="Z16" s="2">
        <f t="shared" si="13"/>
        <v>-327398000000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2754240000000</v>
      </c>
      <c r="H20" s="2" t="str">
        <f t="shared" ref="H20:Z20" si="14">IFERROR(H21*H2,"")</f>
        <v/>
      </c>
      <c r="I20" s="2">
        <f t="shared" ca="1" si="14"/>
        <v>3356730000000</v>
      </c>
      <c r="J20" s="2">
        <f t="shared" ca="1" si="14"/>
        <v>2926380000000</v>
      </c>
      <c r="K20" s="2">
        <f t="shared" ca="1" si="14"/>
        <v>4303500000000</v>
      </c>
      <c r="L20" s="2">
        <f t="shared" ca="1" si="14"/>
        <v>4905990000000</v>
      </c>
      <c r="M20" s="2">
        <f t="shared" ca="1" si="14"/>
        <v>4819920000000</v>
      </c>
      <c r="N20" s="2">
        <f t="shared" ca="1" si="14"/>
        <v>4868820000000</v>
      </c>
      <c r="O20" s="2">
        <f t="shared" ca="1" si="14"/>
        <v>4337279999999.9995</v>
      </c>
      <c r="P20" s="2">
        <f t="shared" ca="1" si="14"/>
        <v>3012520000000</v>
      </c>
      <c r="Q20" s="2">
        <f t="shared" ca="1" si="14"/>
        <v>4325400000000</v>
      </c>
      <c r="R20" s="2">
        <f t="shared" ca="1" si="14"/>
        <v>6488100000000</v>
      </c>
      <c r="S20" s="2">
        <f t="shared" ca="1" si="14"/>
        <v>6768600000000</v>
      </c>
      <c r="T20" s="2">
        <f t="shared" ca="1" si="14"/>
        <v>11195860000000</v>
      </c>
      <c r="U20" s="2">
        <f t="shared" ca="1" si="14"/>
        <v>12206000000000</v>
      </c>
      <c r="V20" s="2">
        <f t="shared" ca="1" si="14"/>
        <v>19272600000000</v>
      </c>
      <c r="W20" s="2">
        <f t="shared" ca="1" si="14"/>
        <v>8841150000000</v>
      </c>
      <c r="X20" s="2">
        <f t="shared" ca="1" si="14"/>
        <v>4865550000000</v>
      </c>
      <c r="Y20" s="2">
        <f t="shared" ca="1" si="14"/>
        <v>360190000000</v>
      </c>
      <c r="Z20" s="2">
        <f t="shared" ca="1" si="14"/>
        <v>360190000000</v>
      </c>
    </row>
    <row r="21" spans="1:26" ht="15.5" x14ac:dyDescent="0.35">
      <c r="C21" t="s">
        <v>11</v>
      </c>
      <c r="D21" s="2">
        <f>IFERROR(INDEX(D51:D500,MATCH($C$7,$C$51:$C$500,0)),"")</f>
        <v>86070000000</v>
      </c>
      <c r="H21" s="2">
        <f>IFERROR(INDEX(D21:G21,COUNT(D21:G21)),"")</f>
        <v>86070000000</v>
      </c>
      <c r="I21" s="2">
        <f t="shared" ref="I21:Z21" si="15">IFERROR(INDEX(I51:I500,MATCH($C$7,$C$51:$C$500,0)),"")</f>
        <v>86070000000</v>
      </c>
      <c r="J21" s="2">
        <f t="shared" si="15"/>
        <v>86070000000</v>
      </c>
      <c r="K21" s="2">
        <f t="shared" si="15"/>
        <v>86070000000</v>
      </c>
      <c r="L21" s="2">
        <f t="shared" si="15"/>
        <v>86070000000</v>
      </c>
      <c r="M21" s="2">
        <f t="shared" si="15"/>
        <v>86070000000</v>
      </c>
      <c r="N21" s="2">
        <f t="shared" si="15"/>
        <v>73770000000</v>
      </c>
      <c r="O21" s="2">
        <f t="shared" si="15"/>
        <v>67769999999.999992</v>
      </c>
      <c r="P21" s="2">
        <f t="shared" si="15"/>
        <v>51940000000</v>
      </c>
      <c r="Q21" s="2">
        <f t="shared" si="15"/>
        <v>48060000000</v>
      </c>
      <c r="R21" s="2">
        <f t="shared" si="15"/>
        <v>48060000000</v>
      </c>
      <c r="S21" s="2">
        <f t="shared" si="15"/>
        <v>38900000000</v>
      </c>
      <c r="T21" s="2">
        <f t="shared" si="15"/>
        <v>38740000000</v>
      </c>
      <c r="U21" s="2">
        <f t="shared" si="15"/>
        <v>35900000000</v>
      </c>
      <c r="V21" s="2">
        <f t="shared" si="15"/>
        <v>35690000000</v>
      </c>
      <c r="W21" s="2">
        <f t="shared" si="15"/>
        <v>29970000000</v>
      </c>
      <c r="X21" s="2">
        <f t="shared" si="15"/>
        <v>29850000000</v>
      </c>
      <c r="Y21" s="2">
        <f t="shared" si="15"/>
        <v>7240000000</v>
      </c>
      <c r="Z21" s="2">
        <f t="shared" si="15"/>
        <v>7240000000</v>
      </c>
    </row>
    <row r="23" spans="1:26" ht="15.5" x14ac:dyDescent="0.35">
      <c r="B23" t="s">
        <v>53</v>
      </c>
      <c r="C23" t="s">
        <v>54</v>
      </c>
      <c r="D23" s="3">
        <f>IFERROR(D5/D6*100,"")</f>
        <v>0.21998345450978218</v>
      </c>
      <c r="H23" s="3">
        <f t="shared" ref="H23:Z23" si="16">IFERROR(H5/H6*100,"")</f>
        <v>0.87993381803912873</v>
      </c>
      <c r="I23" s="3">
        <f t="shared" si="16"/>
        <v>0.60241849249366475</v>
      </c>
      <c r="J23" s="3">
        <f t="shared" si="16"/>
        <v>0.37907523714320462</v>
      </c>
      <c r="K23" s="3">
        <f t="shared" si="16"/>
        <v>0.65548969934919821</v>
      </c>
      <c r="L23" s="3">
        <f t="shared" si="16"/>
        <v>1.5938705802418365</v>
      </c>
      <c r="M23" s="3">
        <f t="shared" si="16"/>
        <v>2.05746467696784</v>
      </c>
      <c r="N23" s="3">
        <f t="shared" si="16"/>
        <v>0.59662055719474305</v>
      </c>
      <c r="O23" s="3">
        <f t="shared" si="16"/>
        <v>1.7500655604327069</v>
      </c>
      <c r="P23" s="3">
        <f t="shared" si="16"/>
        <v>0.62076362412602737</v>
      </c>
      <c r="Q23" s="3">
        <f t="shared" si="16"/>
        <v>0.27349697067074535</v>
      </c>
      <c r="R23" s="3">
        <f t="shared" si="16"/>
        <v>0.87042468861702615</v>
      </c>
      <c r="S23" s="3">
        <f t="shared" si="16"/>
        <v>-3.2201616100460551</v>
      </c>
      <c r="T23" s="3">
        <f t="shared" si="16"/>
        <v>0.75952039880281719</v>
      </c>
      <c r="U23" s="3">
        <f t="shared" si="16"/>
        <v>-0.81423554621473537</v>
      </c>
      <c r="V23" s="3">
        <f t="shared" si="16"/>
        <v>3.9811395370456748</v>
      </c>
      <c r="W23" s="3">
        <f t="shared" si="16"/>
        <v>2.5353582825750043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-0.18248007830267843</v>
      </c>
      <c r="H24" s="4">
        <f t="shared" ref="H24:Z24" si="17">IFERROR(_xlfn.RRI(5,M23,H23),"")</f>
        <v>-0.15623107997976948</v>
      </c>
      <c r="I24" s="4">
        <f t="shared" si="17"/>
        <v>1.9360808507968841E-3</v>
      </c>
      <c r="J24" s="4">
        <f t="shared" si="17"/>
        <v>-0.26356534139230814</v>
      </c>
      <c r="K24" s="4">
        <f t="shared" si="17"/>
        <v>1.0945916324476279E-2</v>
      </c>
      <c r="L24" s="4">
        <f t="shared" si="17"/>
        <v>0.42265667808401308</v>
      </c>
      <c r="M24" s="4">
        <f t="shared" si="17"/>
        <v>0.18773686799090195</v>
      </c>
      <c r="N24" s="4" t="str">
        <f t="shared" si="17"/>
        <v/>
      </c>
      <c r="O24" s="4">
        <f t="shared" si="17"/>
        <v>0.18168840784716633</v>
      </c>
      <c r="P24" s="4" t="str">
        <f t="shared" si="17"/>
        <v/>
      </c>
      <c r="Q24" s="4">
        <f t="shared" si="17"/>
        <v>-0.41468584892210825</v>
      </c>
      <c r="R24" s="4">
        <f t="shared" si="17"/>
        <v>-0.19250773267698718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1.26</v>
      </c>
      <c r="H25" s="3">
        <f>IFERROR(INDEX(D25:G25,COUNT(D25:G25)),"")</f>
        <v>1.26</v>
      </c>
      <c r="I25" s="3">
        <f t="shared" ref="I25:Z25" si="18">IFERROR(INDEX(I51:I500,MATCH($C$25,$C$51:$C$500,0)),"")</f>
        <v>5.56</v>
      </c>
      <c r="J25" s="3">
        <f t="shared" si="18"/>
        <v>2.25</v>
      </c>
      <c r="K25" s="3">
        <f t="shared" si="18"/>
        <v>3.56</v>
      </c>
      <c r="L25" s="3">
        <f t="shared" si="18"/>
        <v>8.48</v>
      </c>
      <c r="M25" s="3">
        <f t="shared" si="18"/>
        <v>7.52</v>
      </c>
      <c r="N25" s="3">
        <f t="shared" si="18"/>
        <v>2.0499999999999998</v>
      </c>
      <c r="O25" s="3">
        <f t="shared" si="18"/>
        <v>6.36</v>
      </c>
      <c r="P25" s="3">
        <f t="shared" si="18"/>
        <v>1.66</v>
      </c>
      <c r="Q25" s="3">
        <f t="shared" si="18"/>
        <v>3.09</v>
      </c>
      <c r="R25" s="3">
        <f t="shared" si="18"/>
        <v>4.8499999999999996</v>
      </c>
      <c r="S25" s="3">
        <f t="shared" si="18"/>
        <v>-22.2</v>
      </c>
      <c r="T25" s="3">
        <f t="shared" si="18"/>
        <v>5.0199999999999996</v>
      </c>
      <c r="U25" s="3">
        <f t="shared" si="18"/>
        <v>-9.57</v>
      </c>
      <c r="V25" s="3">
        <f t="shared" si="18"/>
        <v>19.47</v>
      </c>
      <c r="W25" s="3">
        <f t="shared" si="18"/>
        <v>8.15</v>
      </c>
      <c r="X25" s="3">
        <f t="shared" si="18"/>
        <v>25.92</v>
      </c>
      <c r="Y25" s="3">
        <f t="shared" si="18"/>
        <v>23.68</v>
      </c>
      <c r="Z25" s="3">
        <f t="shared" si="18"/>
        <v>-33.31</v>
      </c>
    </row>
    <row r="26" spans="1:26" ht="15.5" x14ac:dyDescent="0.35">
      <c r="C26" t="s">
        <v>58</v>
      </c>
      <c r="D26" s="4">
        <f>IFERROR(_xlfn.RRI(5,I25,D25),"")</f>
        <v>-0.25687965634924059</v>
      </c>
      <c r="H26" s="4">
        <f t="shared" ref="H26:Z26" si="19">IFERROR(_xlfn.RRI(5,M25,H25),"")</f>
        <v>-0.30043102486641915</v>
      </c>
      <c r="I26" s="4">
        <f t="shared" si="19"/>
        <v>0.22085528087551265</v>
      </c>
      <c r="J26" s="4">
        <f t="shared" si="19"/>
        <v>-0.1876464541013777</v>
      </c>
      <c r="K26" s="4">
        <f t="shared" si="19"/>
        <v>0.16484564945170543</v>
      </c>
      <c r="L26" s="4">
        <f t="shared" si="19"/>
        <v>0.22373526236500241</v>
      </c>
      <c r="M26" s="4">
        <f t="shared" si="19"/>
        <v>9.167966432755037E-2</v>
      </c>
      <c r="N26" s="4" t="str">
        <f t="shared" si="19"/>
        <v/>
      </c>
      <c r="O26" s="4">
        <f t="shared" si="19"/>
        <v>4.8457135438492394E-2</v>
      </c>
      <c r="P26" s="4" t="str">
        <f t="shared" si="19"/>
        <v/>
      </c>
      <c r="Q26" s="4">
        <f t="shared" si="19"/>
        <v>-0.30798022397007785</v>
      </c>
      <c r="R26" s="4">
        <f t="shared" si="19"/>
        <v>-9.8601510506341583E-2</v>
      </c>
      <c r="S26" s="4" t="str">
        <f t="shared" si="19"/>
        <v/>
      </c>
      <c r="T26" s="4">
        <f t="shared" si="19"/>
        <v>-0.26672917843846178</v>
      </c>
      <c r="U26" s="4">
        <f t="shared" si="19"/>
        <v>-0.22076677630314512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43.379818752178458</v>
      </c>
      <c r="H27" s="3">
        <f t="shared" ref="H27:Z27" si="20">IFERROR(H4/H21,"")</f>
        <v>173.51927500871383</v>
      </c>
      <c r="I27" s="3">
        <f t="shared" si="20"/>
        <v>168.35623329847797</v>
      </c>
      <c r="J27" s="3">
        <f t="shared" si="20"/>
        <v>176.90616939700243</v>
      </c>
      <c r="K27" s="3">
        <f t="shared" si="20"/>
        <v>181.95077262693158</v>
      </c>
      <c r="L27" s="3">
        <f t="shared" si="20"/>
        <v>210.10450795863832</v>
      </c>
      <c r="M27" s="3">
        <f t="shared" si="20"/>
        <v>207.64423143952598</v>
      </c>
      <c r="N27" s="3">
        <f t="shared" si="20"/>
        <v>200.55964484207672</v>
      </c>
      <c r="O27" s="3">
        <f t="shared" si="20"/>
        <v>235.61127342481927</v>
      </c>
      <c r="P27" s="3">
        <f t="shared" si="20"/>
        <v>283.51657681940702</v>
      </c>
      <c r="Q27" s="3">
        <f t="shared" si="20"/>
        <v>282.56905950894713</v>
      </c>
      <c r="R27" s="3">
        <f t="shared" si="20"/>
        <v>268.30056179775283</v>
      </c>
      <c r="S27" s="3">
        <f t="shared" si="20"/>
        <v>313.89634961439589</v>
      </c>
      <c r="T27" s="3">
        <f t="shared" si="20"/>
        <v>320.94475993804855</v>
      </c>
      <c r="U27" s="3">
        <f t="shared" si="20"/>
        <v>321.21657381615597</v>
      </c>
      <c r="V27" s="3">
        <f t="shared" si="20"/>
        <v>274.2291117960213</v>
      </c>
      <c r="W27" s="3">
        <f t="shared" si="20"/>
        <v>257.45455455455453</v>
      </c>
      <c r="X27" s="3">
        <f t="shared" si="20"/>
        <v>228.8722948073702</v>
      </c>
      <c r="Y27" s="3">
        <f t="shared" si="20"/>
        <v>754.93881215469617</v>
      </c>
      <c r="Z27" s="3">
        <f t="shared" si="20"/>
        <v>820.9220994475138</v>
      </c>
    </row>
    <row r="28" spans="1:26" ht="15.5" x14ac:dyDescent="0.35">
      <c r="C28" t="s">
        <v>60</v>
      </c>
      <c r="D28" s="4">
        <f>IFERROR(_xlfn.RRI(5,I27,D27),"")</f>
        <v>-0.23754940702693395</v>
      </c>
      <c r="H28" s="4">
        <f t="shared" ref="H28:Z28" si="21">IFERROR(_xlfn.RRI(5,M27,H27),"")</f>
        <v>-3.5270473377717715E-2</v>
      </c>
      <c r="I28" s="4">
        <f t="shared" si="21"/>
        <v>-3.4400283166305834E-2</v>
      </c>
      <c r="J28" s="4">
        <f t="shared" si="21"/>
        <v>-5.5701320377210539E-2</v>
      </c>
      <c r="K28" s="4">
        <f t="shared" si="21"/>
        <v>-8.4886231807296042E-2</v>
      </c>
      <c r="L28" s="4">
        <f t="shared" si="21"/>
        <v>-5.7541679628565268E-2</v>
      </c>
      <c r="M28" s="4">
        <f t="shared" si="21"/>
        <v>-4.9964885437076223E-2</v>
      </c>
      <c r="N28" s="4">
        <f t="shared" si="21"/>
        <v>-8.569423670438836E-2</v>
      </c>
      <c r="O28" s="4">
        <f t="shared" si="21"/>
        <v>-5.9945234348194987E-2</v>
      </c>
      <c r="P28" s="4">
        <f t="shared" si="21"/>
        <v>-2.4659850346911871E-2</v>
      </c>
      <c r="Q28" s="4">
        <f t="shared" si="21"/>
        <v>6.0097963419794009E-3</v>
      </c>
      <c r="R28" s="4">
        <f t="shared" si="21"/>
        <v>8.2870760764277573E-3</v>
      </c>
      <c r="S28" s="4">
        <f t="shared" si="21"/>
        <v>6.5218273972041496E-2</v>
      </c>
      <c r="T28" s="4">
        <f t="shared" si="21"/>
        <v>-0.15724040223984737</v>
      </c>
      <c r="U28" s="4">
        <f t="shared" si="21"/>
        <v>-0.17110561124422474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195.31</v>
      </c>
      <c r="H32" s="3">
        <f>IFERROR(INDEX(D32:G32,COUNT(D32:G32)),"")</f>
        <v>195.31</v>
      </c>
      <c r="I32" s="3">
        <f t="shared" ref="I32:Z32" si="22">IFERROR(INDEX(I51:I500,MATCH($C$32,$C$51:$C$500,0)),"")</f>
        <v>193.87</v>
      </c>
      <c r="J32" s="3">
        <f t="shared" si="22"/>
        <v>204.27</v>
      </c>
      <c r="K32" s="3">
        <f t="shared" si="22"/>
        <v>207.95</v>
      </c>
      <c r="L32" s="3">
        <f t="shared" si="22"/>
        <v>197.97</v>
      </c>
      <c r="M32" s="3">
        <f t="shared" si="22"/>
        <v>180.7</v>
      </c>
      <c r="N32" s="3">
        <f t="shared" si="22"/>
        <v>197.73</v>
      </c>
      <c r="O32" s="3">
        <f t="shared" si="22"/>
        <v>201.78</v>
      </c>
      <c r="P32" s="3">
        <f t="shared" si="22"/>
        <v>237.47</v>
      </c>
      <c r="Q32" s="3">
        <f t="shared" si="22"/>
        <v>250.7</v>
      </c>
      <c r="R32" s="3">
        <f t="shared" si="22"/>
        <v>251.85</v>
      </c>
      <c r="S32" s="3">
        <f t="shared" si="22"/>
        <v>265.79000000000002</v>
      </c>
      <c r="T32" s="3">
        <f t="shared" si="22"/>
        <v>281.77</v>
      </c>
      <c r="U32" s="3">
        <f t="shared" si="22"/>
        <v>229.27</v>
      </c>
      <c r="V32" s="3">
        <f t="shared" si="22"/>
        <v>259.51</v>
      </c>
      <c r="W32" s="3">
        <f t="shared" si="22"/>
        <v>189.02</v>
      </c>
      <c r="X32" s="3">
        <f t="shared" si="22"/>
        <v>186.75</v>
      </c>
      <c r="Y32" s="3">
        <f t="shared" si="22"/>
        <v>667.75</v>
      </c>
      <c r="Z32" s="3">
        <f t="shared" si="22"/>
        <v>669.53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0.17</v>
      </c>
      <c r="H33" s="3">
        <f>IFERROR(INDEX(D33:G33,COUNT(D33:G33)),"")</f>
        <v>0.17</v>
      </c>
      <c r="I33" s="3">
        <f t="shared" ref="I33:Z33" si="23">IFERROR(INDEX(I51:I500,MATCH($C$33,$C$51:$C$500,0)),"")</f>
        <v>0.2</v>
      </c>
      <c r="J33" s="3">
        <f t="shared" si="23"/>
        <v>0.17</v>
      </c>
      <c r="K33" s="3">
        <f t="shared" si="23"/>
        <v>0.24</v>
      </c>
      <c r="L33" s="3">
        <f t="shared" si="23"/>
        <v>0.28999999999999998</v>
      </c>
      <c r="M33" s="3">
        <f t="shared" si="23"/>
        <v>0.31</v>
      </c>
      <c r="N33" s="3">
        <f t="shared" si="23"/>
        <v>0.33</v>
      </c>
      <c r="O33" s="3">
        <f t="shared" si="23"/>
        <v>0.32</v>
      </c>
      <c r="P33" s="3">
        <f t="shared" si="23"/>
        <v>0.24</v>
      </c>
      <c r="Q33" s="3">
        <f t="shared" si="23"/>
        <v>0.36</v>
      </c>
      <c r="R33" s="3">
        <f t="shared" si="23"/>
        <v>0.54</v>
      </c>
      <c r="S33" s="3">
        <f t="shared" si="23"/>
        <v>0.65</v>
      </c>
      <c r="T33" s="3">
        <f t="shared" si="23"/>
        <v>1.03</v>
      </c>
      <c r="U33" s="3">
        <f t="shared" si="23"/>
        <v>1.48</v>
      </c>
      <c r="V33" s="3">
        <f t="shared" si="23"/>
        <v>2.08</v>
      </c>
      <c r="W33" s="3">
        <f t="shared" si="23"/>
        <v>1.56</v>
      </c>
      <c r="X33" s="3">
        <f t="shared" si="23"/>
        <v>0.87</v>
      </c>
      <c r="Y33" s="3">
        <f t="shared" si="23"/>
        <v>0.08</v>
      </c>
      <c r="Z33" s="3">
        <f t="shared" si="23"/>
        <v>0.08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26.19</v>
      </c>
      <c r="H34" s="3">
        <f>IFERROR(INDEX(D34:G34,COUNT(D34:G34)),"")</f>
        <v>26.19</v>
      </c>
      <c r="I34" s="3">
        <f t="shared" ref="I34:Z34" si="24">IFERROR(INDEX(I51:I500,MATCH($C$34,$C$51:$C$500,0)),"")</f>
        <v>7.01</v>
      </c>
      <c r="J34" s="3">
        <f t="shared" si="24"/>
        <v>15.11</v>
      </c>
      <c r="K34" s="3">
        <f t="shared" si="24"/>
        <v>14.04</v>
      </c>
      <c r="L34" s="3">
        <f t="shared" si="24"/>
        <v>6.72</v>
      </c>
      <c r="M34" s="3">
        <f t="shared" si="24"/>
        <v>7.45</v>
      </c>
      <c r="N34" s="3">
        <f t="shared" si="24"/>
        <v>32.200000000000003</v>
      </c>
      <c r="O34" s="3">
        <f t="shared" si="24"/>
        <v>10.06</v>
      </c>
      <c r="P34" s="3">
        <f t="shared" si="24"/>
        <v>34.94</v>
      </c>
      <c r="Q34" s="3">
        <f t="shared" si="24"/>
        <v>29.13</v>
      </c>
      <c r="R34" s="3">
        <f t="shared" si="24"/>
        <v>27.84</v>
      </c>
      <c r="S34" s="3">
        <f t="shared" si="24"/>
        <v>-7.84</v>
      </c>
      <c r="T34" s="3">
        <f t="shared" si="24"/>
        <v>57.57</v>
      </c>
      <c r="U34" s="3">
        <f t="shared" si="24"/>
        <v>-35.53</v>
      </c>
      <c r="V34" s="3">
        <f t="shared" si="24"/>
        <v>27.73</v>
      </c>
      <c r="W34" s="3">
        <f t="shared" si="24"/>
        <v>36.200000000000003</v>
      </c>
      <c r="X34" s="3">
        <f t="shared" si="24"/>
        <v>6.29</v>
      </c>
      <c r="Y34" s="3">
        <f t="shared" si="24"/>
        <v>2.2000000000000002</v>
      </c>
      <c r="Z34" s="3">
        <f t="shared" si="24"/>
        <v>-1.56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0.76</v>
      </c>
      <c r="H35" s="3">
        <f>IFERROR(INDEX(D35:G35,COUNT(D35:G35)),"")</f>
        <v>0.76</v>
      </c>
      <c r="I35" s="3">
        <f t="shared" ref="I35:Z35" si="25">IFERROR(INDEX(I51:I500,MATCH($C$35,$C$51:$C$500,0)),"")</f>
        <v>0.23</v>
      </c>
      <c r="J35" s="3">
        <f t="shared" si="25"/>
        <v>0.19</v>
      </c>
      <c r="K35" s="3">
        <f t="shared" si="25"/>
        <v>0.27</v>
      </c>
      <c r="L35" s="3">
        <f t="shared" si="25"/>
        <v>0.27</v>
      </c>
      <c r="M35" s="3">
        <f t="shared" si="25"/>
        <v>0.27</v>
      </c>
      <c r="N35" s="3">
        <f t="shared" si="25"/>
        <v>0.33</v>
      </c>
      <c r="O35" s="3">
        <f t="shared" si="25"/>
        <v>0.27</v>
      </c>
      <c r="P35" s="3">
        <f t="shared" si="25"/>
        <v>0.2</v>
      </c>
      <c r="Q35" s="3">
        <f t="shared" si="25"/>
        <v>0.32</v>
      </c>
      <c r="R35" s="3">
        <f t="shared" si="25"/>
        <v>0.5</v>
      </c>
      <c r="S35" s="3">
        <f t="shared" si="25"/>
        <v>0.55000000000000004</v>
      </c>
      <c r="T35" s="3">
        <f t="shared" si="25"/>
        <v>0.9</v>
      </c>
      <c r="U35" s="3">
        <f t="shared" si="25"/>
        <v>1.06</v>
      </c>
      <c r="V35" s="3">
        <f t="shared" si="25"/>
        <v>1.97</v>
      </c>
      <c r="W35" s="3">
        <f t="shared" si="25"/>
        <v>1.1499999999999999</v>
      </c>
      <c r="X35" s="3">
        <f t="shared" si="25"/>
        <v>0.71</v>
      </c>
      <c r="Y35" s="3">
        <f t="shared" si="25"/>
        <v>7.0000000000000007E-2</v>
      </c>
      <c r="Z35" s="3">
        <f t="shared" si="25"/>
        <v>0.06</v>
      </c>
    </row>
    <row r="36" spans="1:26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Z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  <c r="Z36" s="4" t="str">
        <f t="shared" si="26"/>
        <v/>
      </c>
    </row>
    <row r="37" spans="1:26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Z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  <c r="Z37" s="3" t="str">
        <f t="shared" si="27"/>
        <v/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3733701000000</v>
      </c>
      <c r="E51" s="5">
        <v>3223338000000</v>
      </c>
      <c r="F51" s="5">
        <v>3656479000000</v>
      </c>
      <c r="G51" s="5">
        <v>3537294000000</v>
      </c>
      <c r="I51" s="5">
        <v>14490421000000</v>
      </c>
      <c r="J51" s="5">
        <v>15226314000000</v>
      </c>
      <c r="K51" s="5">
        <v>15660503000000</v>
      </c>
      <c r="L51" s="5">
        <v>18083695000000</v>
      </c>
      <c r="M51" s="5">
        <v>17871939000000</v>
      </c>
      <c r="N51" s="5">
        <v>14795285000000</v>
      </c>
      <c r="O51" s="5">
        <v>15967376000000</v>
      </c>
      <c r="P51" s="5">
        <v>14725851000000</v>
      </c>
      <c r="Q51" s="5">
        <v>13580269000000</v>
      </c>
      <c r="R51" s="5">
        <v>12894525000000</v>
      </c>
      <c r="S51" s="5">
        <v>12210568000000</v>
      </c>
      <c r="T51" s="5">
        <v>12433400000000</v>
      </c>
      <c r="U51" s="5">
        <v>11531675000000</v>
      </c>
      <c r="V51" s="5">
        <v>9787237000000</v>
      </c>
      <c r="W51" s="5">
        <v>7715913000000</v>
      </c>
      <c r="X51" s="5">
        <v>6831838000000</v>
      </c>
      <c r="Y51" s="5">
        <v>5465757000000</v>
      </c>
      <c r="Z51" s="5">
        <v>5943476000000</v>
      </c>
    </row>
    <row r="52" spans="2:26" ht="15.5" x14ac:dyDescent="0.35">
      <c r="C52" t="s">
        <v>93</v>
      </c>
      <c r="D52" s="5">
        <v>355879000000</v>
      </c>
      <c r="E52" s="5">
        <v>167898000000</v>
      </c>
      <c r="F52" s="5">
        <v>29268000000</v>
      </c>
      <c r="G52" s="5">
        <v>251358000000</v>
      </c>
      <c r="I52" s="5">
        <v>688625000000</v>
      </c>
      <c r="J52" s="5">
        <v>741840000000</v>
      </c>
      <c r="K52" s="5">
        <v>1040995000000</v>
      </c>
      <c r="L52" s="5">
        <v>1908027000000</v>
      </c>
      <c r="M52" s="5">
        <v>1834915000000</v>
      </c>
      <c r="N52" s="5">
        <v>1395720000000</v>
      </c>
      <c r="O52" s="5">
        <v>1667246000000</v>
      </c>
      <c r="P52" s="5">
        <v>842102000000</v>
      </c>
      <c r="Q52" s="5">
        <v>332352000000</v>
      </c>
      <c r="R52" s="5">
        <v>600164000000</v>
      </c>
      <c r="S52" s="5">
        <v>268626000000</v>
      </c>
      <c r="T52" s="5">
        <v>948347000000</v>
      </c>
      <c r="U52" s="5">
        <v>868192000000</v>
      </c>
      <c r="V52" s="5">
        <v>1337957000000</v>
      </c>
      <c r="W52" s="5">
        <v>753056000000</v>
      </c>
    </row>
    <row r="53" spans="2:26" ht="15.5" x14ac:dyDescent="0.35">
      <c r="C53" t="s">
        <v>83</v>
      </c>
      <c r="D53" s="5">
        <v>-2216515000000</v>
      </c>
      <c r="E53" s="5">
        <v>-1741726000000</v>
      </c>
      <c r="F53" s="5">
        <v>-2386068000000</v>
      </c>
      <c r="G53" s="5">
        <v>-2325360000000</v>
      </c>
      <c r="I53" s="5">
        <v>-8732330000000</v>
      </c>
      <c r="J53" s="5">
        <v>-8994148000000</v>
      </c>
      <c r="K53" s="5">
        <v>-9357258000000</v>
      </c>
      <c r="L53" s="5">
        <v>-9275283000000</v>
      </c>
      <c r="M53" s="5">
        <v>-9265868000000</v>
      </c>
      <c r="N53" s="5">
        <v>-7560783000000</v>
      </c>
      <c r="O53" s="5">
        <v>-8203372000000</v>
      </c>
      <c r="P53" s="5">
        <v>-7561955000000</v>
      </c>
      <c r="Q53" s="5">
        <v>-7823078000000</v>
      </c>
      <c r="R53" s="5">
        <v>-7763595000000</v>
      </c>
      <c r="S53" s="5">
        <v>-7438020000000</v>
      </c>
      <c r="T53" s="5">
        <v>-7073824000000</v>
      </c>
      <c r="U53" s="5">
        <v>-6292821000000</v>
      </c>
      <c r="V53" s="5">
        <v>-5085108000000</v>
      </c>
      <c r="W53" s="5">
        <v>-4126818000000</v>
      </c>
      <c r="X53" s="5">
        <v>-3366850000000</v>
      </c>
      <c r="Y53" s="5">
        <v>-2806688000000</v>
      </c>
      <c r="Z53" s="5">
        <v>-3114452000000</v>
      </c>
    </row>
    <row r="54" spans="2:26" ht="15.5" x14ac:dyDescent="0.35">
      <c r="C54" t="s">
        <v>84</v>
      </c>
      <c r="D54" s="5">
        <v>1517186000000</v>
      </c>
      <c r="E54" s="5">
        <v>1481612000000</v>
      </c>
      <c r="F54" s="5">
        <v>1270411000000</v>
      </c>
      <c r="G54" s="5">
        <v>1211934000000</v>
      </c>
      <c r="I54" s="5">
        <v>5758091000000</v>
      </c>
      <c r="J54" s="5">
        <v>6232166000000</v>
      </c>
      <c r="K54" s="5">
        <v>6303245000000</v>
      </c>
      <c r="L54" s="5">
        <v>8808412000000</v>
      </c>
      <c r="M54" s="5">
        <v>8606071000000</v>
      </c>
      <c r="N54" s="5">
        <v>7234502000000</v>
      </c>
      <c r="O54" s="5">
        <v>7764004000000</v>
      </c>
      <c r="P54" s="5">
        <v>7163896000000</v>
      </c>
      <c r="Q54" s="5">
        <v>5757191000000</v>
      </c>
      <c r="R54" s="5">
        <v>5130930000000</v>
      </c>
      <c r="S54" s="5">
        <v>4772548000000</v>
      </c>
      <c r="T54" s="5">
        <v>5359576000000</v>
      </c>
      <c r="U54" s="5">
        <v>5238854000000</v>
      </c>
      <c r="V54" s="5">
        <v>4702129000000</v>
      </c>
      <c r="W54" s="5">
        <v>3589095000000</v>
      </c>
      <c r="X54" s="5">
        <v>3464988000000</v>
      </c>
      <c r="Y54" s="5">
        <v>2659069000000</v>
      </c>
      <c r="Z54" s="5">
        <v>2829024000000</v>
      </c>
    </row>
    <row r="55" spans="2:26" ht="15.5" x14ac:dyDescent="0.35">
      <c r="C55" t="s">
        <v>85</v>
      </c>
      <c r="D55" s="5">
        <v>-764573000000</v>
      </c>
      <c r="E55" s="5">
        <v>-712754000000</v>
      </c>
      <c r="F55" s="5">
        <v>-819992000000</v>
      </c>
      <c r="G55" s="5">
        <v>-810632000000</v>
      </c>
      <c r="I55" s="5">
        <v>-3221662000000</v>
      </c>
      <c r="J55" s="5">
        <v>-3517846000000</v>
      </c>
      <c r="K55" s="5">
        <v>-3757646000000</v>
      </c>
      <c r="L55" s="5">
        <v>-3849835000000</v>
      </c>
      <c r="M55" s="5">
        <v>-3898688000000</v>
      </c>
      <c r="N55" s="5">
        <v>-3600053000000</v>
      </c>
      <c r="O55" s="5">
        <v>-3666474000000</v>
      </c>
      <c r="P55" s="5">
        <v>-3400465000000</v>
      </c>
      <c r="Q55" s="5">
        <v>-3516071000000</v>
      </c>
      <c r="R55" s="5">
        <v>-2986021000000</v>
      </c>
      <c r="S55" s="5">
        <v>-2603110000000</v>
      </c>
      <c r="T55" s="5">
        <v>-2399187000000</v>
      </c>
      <c r="U55" s="5">
        <v>-2170484000000</v>
      </c>
      <c r="V55" s="5">
        <v>-1963364000000</v>
      </c>
      <c r="W55" s="5">
        <v>-1646112000000</v>
      </c>
      <c r="X55" s="5">
        <v>-1904073000000</v>
      </c>
      <c r="Y55" s="5">
        <v>-1905933000000</v>
      </c>
      <c r="Z55" s="5">
        <v>-2191287000000</v>
      </c>
    </row>
    <row r="56" spans="2:26" ht="15.5" x14ac:dyDescent="0.35">
      <c r="C56" t="s">
        <v>87</v>
      </c>
      <c r="D56" s="5">
        <v>-764573000000</v>
      </c>
      <c r="E56" s="5">
        <v>-712754000000</v>
      </c>
      <c r="F56" s="5">
        <v>-819992000000</v>
      </c>
      <c r="G56" s="5">
        <v>-810632000000</v>
      </c>
      <c r="I56" s="5">
        <v>-3221662000000</v>
      </c>
      <c r="J56" s="5">
        <v>-3517846000000</v>
      </c>
      <c r="K56" s="5">
        <v>-3757646000000</v>
      </c>
      <c r="L56" s="5">
        <v>-3849835000000</v>
      </c>
      <c r="M56" s="5">
        <v>-3898688000000</v>
      </c>
      <c r="N56" s="5">
        <v>-3600053000000</v>
      </c>
      <c r="O56" s="5">
        <v>-3666474000000</v>
      </c>
      <c r="P56" s="5">
        <v>-3400465000000</v>
      </c>
      <c r="Q56" s="5">
        <v>-3516071000000</v>
      </c>
      <c r="R56" s="5">
        <v>-2986021000000</v>
      </c>
      <c r="S56" s="5">
        <v>-2603110000000</v>
      </c>
      <c r="T56" s="5">
        <v>-2399187000000</v>
      </c>
      <c r="U56" s="5">
        <v>-2170484000000</v>
      </c>
      <c r="V56" s="5">
        <v>-1963364000000</v>
      </c>
      <c r="W56" s="5">
        <v>-1646112000000</v>
      </c>
      <c r="X56" s="5">
        <v>-1344737000000</v>
      </c>
      <c r="Y56" s="5">
        <v>-1431035000000</v>
      </c>
      <c r="Z56" s="5">
        <v>-1563648000000</v>
      </c>
    </row>
    <row r="57" spans="2:26" ht="15.5" x14ac:dyDescent="0.35">
      <c r="C57" t="s">
        <v>88</v>
      </c>
      <c r="D57" s="5">
        <v>752613000000</v>
      </c>
      <c r="E57" s="5">
        <v>768858000000</v>
      </c>
      <c r="F57" s="5">
        <v>450419000000</v>
      </c>
      <c r="G57" s="5">
        <v>401302000000</v>
      </c>
      <c r="I57" s="5">
        <v>2536429000000</v>
      </c>
      <c r="J57" s="5">
        <v>2714320000000</v>
      </c>
      <c r="K57" s="5">
        <v>2545599000000</v>
      </c>
      <c r="L57" s="5">
        <v>4958577000000</v>
      </c>
      <c r="M57" s="5">
        <v>4707383000000</v>
      </c>
      <c r="N57" s="5">
        <v>3634449000000</v>
      </c>
      <c r="O57" s="5">
        <v>4097530000000</v>
      </c>
      <c r="P57" s="5">
        <v>3763431000000</v>
      </c>
      <c r="Q57" s="5">
        <v>2241120000000</v>
      </c>
      <c r="R57" s="5">
        <v>2144909000000</v>
      </c>
      <c r="S57" s="5">
        <v>2169438000000</v>
      </c>
      <c r="T57" s="5">
        <v>2960389000000</v>
      </c>
      <c r="U57" s="5">
        <v>3068370000000</v>
      </c>
      <c r="V57" s="5">
        <v>2738765000000</v>
      </c>
      <c r="W57" s="5">
        <v>1942983000000</v>
      </c>
      <c r="X57" s="5">
        <v>1560915000000</v>
      </c>
      <c r="Y57" s="5">
        <v>753136000000</v>
      </c>
      <c r="Z57" s="5">
        <v>637737000000</v>
      </c>
    </row>
    <row r="58" spans="2:26" ht="15.5" x14ac:dyDescent="0.35">
      <c r="C58" t="s">
        <v>89</v>
      </c>
      <c r="D58" s="5">
        <v>-357915000000</v>
      </c>
      <c r="E58" s="5">
        <v>83719000000</v>
      </c>
      <c r="F58" s="5">
        <v>-378938000000</v>
      </c>
      <c r="G58" s="5">
        <v>-96376000000</v>
      </c>
      <c r="I58" s="5">
        <v>-877117000000</v>
      </c>
      <c r="J58" s="5">
        <v>-1469924000000</v>
      </c>
      <c r="K58" s="5">
        <v>-1146506000000</v>
      </c>
      <c r="L58" s="5">
        <v>-1444597000000</v>
      </c>
      <c r="M58" s="5">
        <v>-1501109000000</v>
      </c>
      <c r="N58" s="5">
        <v>-1447252000000</v>
      </c>
      <c r="O58" s="5">
        <v>-1383982000000</v>
      </c>
      <c r="P58" s="5">
        <v>-2241147000000</v>
      </c>
      <c r="Q58" s="5">
        <v>-1035666000000</v>
      </c>
      <c r="R58" s="5">
        <v>-546069000000</v>
      </c>
      <c r="S58" s="5">
        <v>-2614622000000</v>
      </c>
      <c r="T58" s="5">
        <v>-1167506000000</v>
      </c>
      <c r="U58" s="5">
        <v>-2361973000000</v>
      </c>
      <c r="V58" s="5">
        <v>-173375000000</v>
      </c>
      <c r="W58" s="5">
        <v>-558211000000</v>
      </c>
      <c r="X58" s="5">
        <v>-467412000000</v>
      </c>
      <c r="Y58" s="5">
        <v>-229336000000</v>
      </c>
      <c r="Z58" s="5">
        <v>-965135000000</v>
      </c>
    </row>
    <row r="59" spans="2:26" ht="15.5" x14ac:dyDescent="0.35">
      <c r="C59" t="s">
        <v>26</v>
      </c>
      <c r="D59" s="5">
        <v>-295713000000</v>
      </c>
      <c r="E59" s="5">
        <v>-273642000000</v>
      </c>
      <c r="F59" s="5">
        <v>-319551000000</v>
      </c>
      <c r="G59" s="5">
        <v>-284905000000</v>
      </c>
      <c r="I59" s="5">
        <v>-1185625000000</v>
      </c>
      <c r="J59" s="5">
        <v>-1341848000000</v>
      </c>
      <c r="K59" s="5">
        <v>-1234131000000</v>
      </c>
      <c r="L59" s="5">
        <v>-1005908000000</v>
      </c>
      <c r="M59" s="5">
        <v>-1182863000000</v>
      </c>
      <c r="N59" s="5">
        <v>-1307081000000</v>
      </c>
      <c r="O59" s="5">
        <v>-1741161000000</v>
      </c>
      <c r="P59" s="5">
        <v>-1606360000000</v>
      </c>
      <c r="Q59" s="5">
        <v>-1455562000000</v>
      </c>
      <c r="R59" s="5">
        <v>-1120787000000</v>
      </c>
      <c r="S59" s="5">
        <v>-1127868000000</v>
      </c>
      <c r="T59" s="5">
        <v>-872704000000</v>
      </c>
      <c r="U59" s="5">
        <v>-878664000000</v>
      </c>
      <c r="V59" s="5">
        <v>-423382000000</v>
      </c>
      <c r="W59" s="5">
        <v>-497840000000</v>
      </c>
      <c r="X59" s="5">
        <v>-479262000000</v>
      </c>
      <c r="Y59" s="5">
        <v>-561136000000</v>
      </c>
      <c r="Z59" s="5">
        <v>-730262000000</v>
      </c>
    </row>
    <row r="60" spans="2:26" ht="15.5" x14ac:dyDescent="0.35">
      <c r="C60" t="s">
        <v>91</v>
      </c>
      <c r="D60" s="5">
        <v>-15474000000</v>
      </c>
      <c r="E60" s="5">
        <v>1345000000</v>
      </c>
      <c r="F60" s="5">
        <v>-26669000000</v>
      </c>
      <c r="G60" s="5">
        <v>68929000000</v>
      </c>
      <c r="I60" s="5">
        <v>-16483000000</v>
      </c>
      <c r="J60" s="5">
        <v>-13802000000</v>
      </c>
      <c r="K60" s="5">
        <v>27406000000</v>
      </c>
      <c r="L60" s="5">
        <v>-273600000000</v>
      </c>
      <c r="M60" s="5">
        <v>-90104000000</v>
      </c>
      <c r="N60" s="5">
        <v>-151604000000</v>
      </c>
      <c r="O60" s="5">
        <v>387489000000</v>
      </c>
      <c r="P60" s="5">
        <v>-899593000000</v>
      </c>
      <c r="Q60" s="5">
        <v>-160585000000</v>
      </c>
      <c r="R60" s="5">
        <v>370466000000</v>
      </c>
      <c r="S60" s="5">
        <v>-1406874000000</v>
      </c>
      <c r="T60" s="5">
        <v>-340567000000</v>
      </c>
      <c r="U60" s="5">
        <v>-1549475000000</v>
      </c>
      <c r="X60" s="5">
        <v>157139000000</v>
      </c>
      <c r="Y60" s="5">
        <v>618966000000</v>
      </c>
      <c r="Z60" s="5">
        <v>-539641000000</v>
      </c>
    </row>
    <row r="61" spans="2:26" ht="15.5" x14ac:dyDescent="0.35">
      <c r="C61" t="s">
        <v>92</v>
      </c>
      <c r="D61" s="5">
        <v>10985000000</v>
      </c>
      <c r="E61" s="5">
        <v>9980000000</v>
      </c>
      <c r="F61" s="5">
        <v>7403000000</v>
      </c>
      <c r="G61" s="5">
        <v>6644000000</v>
      </c>
      <c r="I61" s="5">
        <v>32140000000</v>
      </c>
      <c r="J61" s="5">
        <v>39978000000</v>
      </c>
      <c r="K61" s="5">
        <v>52074000000</v>
      </c>
      <c r="L61" s="5">
        <v>40071000000</v>
      </c>
      <c r="M61" s="5">
        <v>27862000000</v>
      </c>
      <c r="N61" s="5">
        <v>11313000000</v>
      </c>
      <c r="O61" s="5">
        <v>12520000000</v>
      </c>
      <c r="P61" s="5">
        <v>20603000000</v>
      </c>
      <c r="Q61" s="5">
        <v>12461000000</v>
      </c>
      <c r="R61" s="5">
        <v>32372000000</v>
      </c>
      <c r="S61" s="5">
        <v>62689000000</v>
      </c>
      <c r="T61" s="5">
        <v>124577000000</v>
      </c>
      <c r="U61" s="5">
        <v>93524000000</v>
      </c>
      <c r="V61" s="5">
        <v>86427000000</v>
      </c>
      <c r="W61" s="5">
        <v>10193000000</v>
      </c>
      <c r="X61" s="5">
        <v>8670000000</v>
      </c>
      <c r="Y61" s="5">
        <v>58444000000</v>
      </c>
      <c r="Z61" s="5">
        <v>95266000000</v>
      </c>
    </row>
    <row r="62" spans="2:26" ht="15.5" x14ac:dyDescent="0.35">
      <c r="C62" t="s">
        <v>90</v>
      </c>
      <c r="O62" s="5">
        <v>58911000000</v>
      </c>
      <c r="P62" s="5">
        <v>199720000000</v>
      </c>
      <c r="Q62" s="5">
        <v>438999000000</v>
      </c>
      <c r="R62" s="5">
        <v>671564000000</v>
      </c>
      <c r="S62" s="5">
        <v>68105000000</v>
      </c>
      <c r="T62" s="5">
        <v>138346000000</v>
      </c>
      <c r="X62" s="5">
        <v>-93000000</v>
      </c>
      <c r="Y62" s="5">
        <v>428000000</v>
      </c>
      <c r="Z62" s="5">
        <v>-540000000</v>
      </c>
    </row>
    <row r="63" spans="2:26" ht="15.5" x14ac:dyDescent="0.35">
      <c r="C63" t="s">
        <v>94</v>
      </c>
      <c r="D63" s="5">
        <v>-357915000000</v>
      </c>
      <c r="E63" s="5">
        <v>83719000000</v>
      </c>
      <c r="F63" s="5">
        <v>-378938000000</v>
      </c>
      <c r="G63" s="5">
        <v>-96376000000</v>
      </c>
      <c r="I63" s="5">
        <v>-877117000000</v>
      </c>
      <c r="J63" s="5">
        <v>-1469924000000</v>
      </c>
      <c r="K63" s="5">
        <v>-1146506000000</v>
      </c>
      <c r="L63" s="5">
        <v>-1444597000000</v>
      </c>
      <c r="M63" s="5">
        <v>-1501109000000</v>
      </c>
      <c r="N63" s="5">
        <v>-1447252000000</v>
      </c>
      <c r="O63" s="5">
        <v>-1383982000000</v>
      </c>
      <c r="P63" s="5">
        <v>-2241147000000</v>
      </c>
      <c r="Q63" s="5">
        <v>-1035666000000</v>
      </c>
      <c r="R63" s="5">
        <v>-546069000000</v>
      </c>
      <c r="S63" s="5">
        <v>-2614622000000</v>
      </c>
      <c r="T63" s="5">
        <v>-1167506000000</v>
      </c>
      <c r="U63" s="5">
        <v>-2361973000000</v>
      </c>
      <c r="V63" s="5">
        <v>-173375000000</v>
      </c>
      <c r="W63" s="5">
        <v>-558211000000</v>
      </c>
      <c r="X63" s="5">
        <v>-467412000000</v>
      </c>
      <c r="Y63" s="5">
        <v>-229336000000</v>
      </c>
      <c r="Z63" s="5">
        <v>-965135000000</v>
      </c>
    </row>
    <row r="64" spans="2:26" ht="15.5" x14ac:dyDescent="0.35">
      <c r="C64" t="s">
        <v>28</v>
      </c>
      <c r="D64" s="5">
        <v>394698000000</v>
      </c>
      <c r="E64" s="5">
        <v>852577000000</v>
      </c>
      <c r="F64" s="5">
        <v>71481000000</v>
      </c>
      <c r="G64" s="5">
        <v>304926000000</v>
      </c>
      <c r="I64" s="5">
        <v>1659312000000</v>
      </c>
      <c r="J64" s="5">
        <v>1244396000000</v>
      </c>
      <c r="K64" s="5">
        <v>1399093000000</v>
      </c>
      <c r="L64" s="5">
        <v>3513980000000</v>
      </c>
      <c r="M64" s="5">
        <v>3206274000000</v>
      </c>
      <c r="N64" s="5">
        <v>2187197000000</v>
      </c>
      <c r="O64" s="5">
        <v>2713548000000</v>
      </c>
      <c r="P64" s="5">
        <v>1522284000000</v>
      </c>
      <c r="Q64" s="5">
        <v>1205454000000</v>
      </c>
      <c r="R64" s="5">
        <v>1598840000000</v>
      </c>
      <c r="S64" s="5">
        <v>-445184000000</v>
      </c>
      <c r="T64" s="5">
        <v>1792883000000</v>
      </c>
      <c r="U64" s="5">
        <v>706397000000</v>
      </c>
      <c r="V64" s="5">
        <v>2565390000000</v>
      </c>
      <c r="W64" s="5">
        <v>1384772000000</v>
      </c>
      <c r="X64" s="5">
        <v>1093503000000</v>
      </c>
      <c r="Y64" s="5">
        <v>523800000000</v>
      </c>
      <c r="Z64" s="5">
        <v>-327398000000</v>
      </c>
    </row>
    <row r="65" spans="3:26" ht="15.5" x14ac:dyDescent="0.35">
      <c r="C65" t="s">
        <v>27</v>
      </c>
      <c r="D65" s="5">
        <v>67463000000</v>
      </c>
      <c r="E65" s="5">
        <v>-239854000000</v>
      </c>
      <c r="F65" s="5">
        <v>31928000000</v>
      </c>
      <c r="G65" s="5">
        <v>3506000000</v>
      </c>
      <c r="I65" s="5">
        <v>-252687000000</v>
      </c>
      <c r="J65" s="5">
        <v>-295400000000</v>
      </c>
      <c r="K65" s="5">
        <v>-165620000000</v>
      </c>
      <c r="L65" s="5">
        <v>-831760000000</v>
      </c>
      <c r="M65" s="5">
        <v>-668429000000</v>
      </c>
      <c r="N65" s="5">
        <v>-661308000000</v>
      </c>
      <c r="O65" s="5">
        <v>-625725000000</v>
      </c>
      <c r="P65" s="5">
        <v>-577089000000</v>
      </c>
      <c r="Q65" s="5">
        <v>-680746000000</v>
      </c>
      <c r="R65" s="5">
        <v>-750897000000</v>
      </c>
      <c r="S65" s="5">
        <v>-143208000000</v>
      </c>
      <c r="T65" s="5">
        <v>-623020000000</v>
      </c>
      <c r="U65" s="5">
        <v>-311410000000</v>
      </c>
      <c r="V65" s="5">
        <v>-589735000000</v>
      </c>
      <c r="W65" s="5">
        <v>-405702000000</v>
      </c>
      <c r="X65" s="5">
        <v>-319880000000</v>
      </c>
      <c r="Y65" s="5">
        <v>-352450000000</v>
      </c>
      <c r="Z65" s="5">
        <v>86360000000</v>
      </c>
    </row>
    <row r="66" spans="3:26" ht="15.5" x14ac:dyDescent="0.35">
      <c r="C66" t="s">
        <v>313</v>
      </c>
      <c r="X66" s="5">
        <v>-323134000000</v>
      </c>
      <c r="Y66" s="5">
        <v>-261029000000</v>
      </c>
      <c r="Z66" s="5">
        <v>-110730000000</v>
      </c>
    </row>
    <row r="67" spans="3:26" ht="15.5" x14ac:dyDescent="0.35">
      <c r="C67" t="s">
        <v>314</v>
      </c>
      <c r="X67" s="5">
        <v>3254000000</v>
      </c>
      <c r="Y67" s="5">
        <v>-91421000000</v>
      </c>
      <c r="Z67" s="5">
        <v>197090000000</v>
      </c>
    </row>
    <row r="68" spans="3:26" ht="15.5" x14ac:dyDescent="0.35">
      <c r="C68" t="s">
        <v>315</v>
      </c>
      <c r="D68" s="5">
        <v>67463000000</v>
      </c>
      <c r="E68" s="5">
        <v>-239854000000</v>
      </c>
      <c r="F68" s="5">
        <v>31928000000</v>
      </c>
      <c r="G68" s="5">
        <v>3506000000</v>
      </c>
      <c r="I68" s="5">
        <v>-252687000000</v>
      </c>
      <c r="J68" s="5">
        <v>-295400000000</v>
      </c>
      <c r="K68" s="5">
        <v>-165620000000</v>
      </c>
      <c r="L68" s="5">
        <v>-831760000000</v>
      </c>
      <c r="M68" s="5">
        <v>-668429000000</v>
      </c>
      <c r="N68" s="5">
        <v>-661308000000</v>
      </c>
      <c r="O68" s="5">
        <v>-625725000000</v>
      </c>
      <c r="P68" s="5">
        <v>-577089000000</v>
      </c>
      <c r="Q68" s="5">
        <v>-680746000000</v>
      </c>
      <c r="R68" s="5">
        <v>-750897000000</v>
      </c>
      <c r="S68" s="5">
        <v>-143208000000</v>
      </c>
      <c r="T68" s="5">
        <v>-623020000000</v>
      </c>
      <c r="U68" s="5">
        <v>-311410000000</v>
      </c>
      <c r="V68" s="5">
        <v>-589735000000</v>
      </c>
      <c r="W68" s="5">
        <v>-405702000000</v>
      </c>
      <c r="X68" s="5">
        <v>-319880000000</v>
      </c>
      <c r="Y68" s="5">
        <v>-352450000000</v>
      </c>
      <c r="Z68" s="5">
        <v>86360000000</v>
      </c>
    </row>
    <row r="69" spans="3:26" ht="15.5" x14ac:dyDescent="0.35">
      <c r="C69" t="s">
        <v>95</v>
      </c>
      <c r="D69" s="5">
        <v>462161000000</v>
      </c>
      <c r="E69" s="5">
        <v>612723000000</v>
      </c>
      <c r="F69" s="5">
        <v>103409000000</v>
      </c>
      <c r="G69" s="5">
        <v>308432000000</v>
      </c>
      <c r="I69" s="5">
        <v>1406625000000</v>
      </c>
      <c r="J69" s="5">
        <v>948996000000</v>
      </c>
      <c r="K69" s="5">
        <v>1233473000000</v>
      </c>
      <c r="L69" s="5">
        <v>2682220000000</v>
      </c>
      <c r="M69" s="5">
        <v>2537845000000</v>
      </c>
      <c r="N69" s="5">
        <v>1525889000000</v>
      </c>
      <c r="O69" s="5">
        <v>2087823000000</v>
      </c>
      <c r="P69" s="5">
        <v>945195000000</v>
      </c>
      <c r="Q69" s="5">
        <v>524708000000</v>
      </c>
      <c r="R69" s="5">
        <v>847943000000</v>
      </c>
      <c r="S69" s="5">
        <v>-588392000000</v>
      </c>
      <c r="T69" s="5">
        <v>1169863000000</v>
      </c>
      <c r="U69" s="5">
        <v>394987000000</v>
      </c>
      <c r="V69" s="5">
        <v>1975655000000</v>
      </c>
      <c r="W69" s="5">
        <v>979070000000</v>
      </c>
      <c r="X69" s="5">
        <v>773623000000</v>
      </c>
      <c r="Y69" s="5">
        <v>171350000000</v>
      </c>
      <c r="Z69" s="5">
        <v>-241038000000</v>
      </c>
    </row>
    <row r="70" spans="3:26" ht="15.5" x14ac:dyDescent="0.35">
      <c r="C70" t="s">
        <v>96</v>
      </c>
      <c r="X70" s="5">
        <v>-515147000000</v>
      </c>
      <c r="Y70" s="5">
        <v>-219363000000</v>
      </c>
      <c r="Z70" s="5">
        <v>-114224000000</v>
      </c>
    </row>
    <row r="71" spans="3:26" ht="15.5" x14ac:dyDescent="0.35">
      <c r="C71" t="s">
        <v>97</v>
      </c>
      <c r="D71" s="5">
        <v>462161000000</v>
      </c>
      <c r="E71" s="5">
        <v>612723000000</v>
      </c>
      <c r="F71" s="5">
        <v>103409000000</v>
      </c>
      <c r="G71" s="5">
        <v>308432000000</v>
      </c>
      <c r="I71" s="5">
        <v>1406625000000</v>
      </c>
      <c r="J71" s="5">
        <v>948996000000</v>
      </c>
      <c r="K71" s="5">
        <v>1233473000000</v>
      </c>
      <c r="L71" s="5">
        <v>2682220000000</v>
      </c>
      <c r="M71" s="5">
        <v>2537845000000</v>
      </c>
      <c r="N71" s="5">
        <v>1525889000000</v>
      </c>
      <c r="O71" s="5">
        <v>2087823000000</v>
      </c>
      <c r="P71" s="5">
        <v>945195000000</v>
      </c>
      <c r="Q71" s="5">
        <v>524708000000</v>
      </c>
      <c r="R71" s="5">
        <v>847943000000</v>
      </c>
      <c r="S71" s="5">
        <v>-588392000000</v>
      </c>
      <c r="T71" s="5">
        <v>1169863000000</v>
      </c>
      <c r="U71" s="5">
        <v>394987000000</v>
      </c>
      <c r="V71" s="5">
        <v>1975655000000</v>
      </c>
      <c r="W71" s="5">
        <v>979070000000</v>
      </c>
      <c r="X71" s="5">
        <v>258476000000</v>
      </c>
      <c r="Y71" s="5">
        <v>-48013000000</v>
      </c>
      <c r="Z71" s="5">
        <v>-355262000000</v>
      </c>
    </row>
    <row r="72" spans="3:26" ht="15.5" x14ac:dyDescent="0.35">
      <c r="C72" t="s">
        <v>98</v>
      </c>
      <c r="D72" s="5">
        <v>-15664000000</v>
      </c>
      <c r="E72" s="5">
        <v>-417892000000</v>
      </c>
      <c r="F72" s="5">
        <v>-21250000000</v>
      </c>
      <c r="G72" s="5">
        <v>84090000000</v>
      </c>
      <c r="I72" s="5">
        <v>-474533000000</v>
      </c>
      <c r="J72" s="5">
        <v>-44553000000</v>
      </c>
      <c r="K72" s="5">
        <v>78785000000</v>
      </c>
      <c r="L72" s="5">
        <v>-145694000000</v>
      </c>
      <c r="M72" s="5">
        <v>43798000000</v>
      </c>
      <c r="N72" s="5">
        <v>57253000000</v>
      </c>
      <c r="O72" s="5">
        <v>84005000000</v>
      </c>
      <c r="P72" s="5">
        <v>48974000000</v>
      </c>
      <c r="Q72" s="5">
        <v>-126481000000</v>
      </c>
      <c r="R72" s="5">
        <v>-37454000000</v>
      </c>
      <c r="S72" s="5">
        <v>124951000000</v>
      </c>
      <c r="T72" s="5">
        <v>-50440000000</v>
      </c>
      <c r="U72" s="5">
        <v>336248000000</v>
      </c>
      <c r="V72" s="5">
        <v>95886000000</v>
      </c>
      <c r="W72" s="5">
        <v>83532000000</v>
      </c>
    </row>
    <row r="73" spans="3:26" ht="15.5" x14ac:dyDescent="0.35">
      <c r="C73" t="s">
        <v>312</v>
      </c>
    </row>
    <row r="74" spans="3:26" ht="15.5" x14ac:dyDescent="0.35">
      <c r="C74" t="s">
        <v>99</v>
      </c>
      <c r="D74" s="5">
        <v>-15664000000</v>
      </c>
      <c r="E74" s="5">
        <v>-417892000000</v>
      </c>
      <c r="F74" s="5">
        <v>-21250000000</v>
      </c>
      <c r="G74" s="5">
        <v>84090000000</v>
      </c>
      <c r="I74" s="5">
        <v>-474533000000</v>
      </c>
      <c r="J74" s="5">
        <v>-44553000000</v>
      </c>
      <c r="K74" s="5">
        <v>78785000000</v>
      </c>
      <c r="L74" s="5">
        <v>-145694000000</v>
      </c>
      <c r="M74" s="5">
        <v>43798000000</v>
      </c>
      <c r="N74" s="5">
        <v>57253000000</v>
      </c>
      <c r="O74" s="5">
        <v>84005000000</v>
      </c>
      <c r="P74" s="5">
        <v>48974000000</v>
      </c>
      <c r="Q74" s="5">
        <v>-126481000000</v>
      </c>
      <c r="R74" s="5">
        <v>-37454000000</v>
      </c>
      <c r="S74" s="5">
        <v>124951000000</v>
      </c>
      <c r="T74" s="5">
        <v>-50440000000</v>
      </c>
      <c r="U74" s="5">
        <v>336248000000</v>
      </c>
      <c r="V74" s="5">
        <v>95886000000</v>
      </c>
      <c r="W74" s="5">
        <v>83532000000</v>
      </c>
    </row>
    <row r="75" spans="3:26" ht="15.5" x14ac:dyDescent="0.35">
      <c r="C75" t="s">
        <v>100</v>
      </c>
      <c r="D75" s="5">
        <v>446497000000</v>
      </c>
      <c r="E75" s="5">
        <v>194831000000</v>
      </c>
      <c r="F75" s="5">
        <v>82159000000</v>
      </c>
      <c r="G75" s="5">
        <v>392522000000</v>
      </c>
      <c r="I75" s="5">
        <v>932092000000</v>
      </c>
      <c r="J75" s="5">
        <v>904443000000</v>
      </c>
      <c r="K75" s="5">
        <v>1312258000000</v>
      </c>
      <c r="L75" s="5">
        <v>2536526000000</v>
      </c>
      <c r="M75" s="5">
        <v>2581643000000</v>
      </c>
      <c r="N75" s="5">
        <v>1583142000000</v>
      </c>
      <c r="O75" s="5">
        <v>2171828000000</v>
      </c>
      <c r="P75" s="5">
        <v>994169000000</v>
      </c>
      <c r="Q75" s="5">
        <v>398227000000</v>
      </c>
      <c r="R75" s="5">
        <v>810489000000</v>
      </c>
      <c r="S75" s="5">
        <v>-463441000000</v>
      </c>
      <c r="T75" s="5">
        <v>1119423000000</v>
      </c>
      <c r="U75" s="5">
        <v>731235000000</v>
      </c>
      <c r="V75" s="5">
        <v>2071541000000</v>
      </c>
      <c r="W75" s="5">
        <v>1062602000000</v>
      </c>
    </row>
    <row r="76" spans="3:26" ht="15.5" x14ac:dyDescent="0.35">
      <c r="C76" t="s">
        <v>101</v>
      </c>
      <c r="D76" s="5">
        <v>462161000000</v>
      </c>
      <c r="E76" s="5">
        <v>612723000000</v>
      </c>
      <c r="F76" s="5">
        <v>103409000000</v>
      </c>
      <c r="G76" s="5">
        <v>308432000000</v>
      </c>
      <c r="I76" s="5">
        <v>1406625000000</v>
      </c>
      <c r="J76" s="5">
        <v>948996000000</v>
      </c>
      <c r="K76" s="5">
        <v>1233473000000</v>
      </c>
      <c r="L76" s="5">
        <v>2682220000000</v>
      </c>
      <c r="M76" s="5">
        <v>2537845000000</v>
      </c>
      <c r="N76" s="5">
        <v>1525889000000</v>
      </c>
      <c r="O76" s="5">
        <v>2087823000000</v>
      </c>
      <c r="P76" s="5">
        <v>945195000000</v>
      </c>
      <c r="Q76" s="5">
        <v>524708000000</v>
      </c>
      <c r="R76" s="5">
        <v>847943000000</v>
      </c>
      <c r="S76" s="5">
        <v>-588392000000</v>
      </c>
      <c r="T76" s="5">
        <v>1169863000000</v>
      </c>
      <c r="U76" s="5">
        <v>394987000000</v>
      </c>
      <c r="V76" s="5">
        <v>1975655000000</v>
      </c>
      <c r="W76" s="5">
        <v>979070000000</v>
      </c>
      <c r="X76" s="5">
        <v>258476000000</v>
      </c>
      <c r="Y76" s="5">
        <v>-48013000000</v>
      </c>
      <c r="Z76" s="5">
        <v>-355262000000</v>
      </c>
    </row>
    <row r="77" spans="3:26" ht="15.5" x14ac:dyDescent="0.35">
      <c r="C77" t="s">
        <v>7</v>
      </c>
      <c r="D77" s="5">
        <v>90618000000</v>
      </c>
      <c r="E77" s="5">
        <v>26933000000</v>
      </c>
      <c r="F77" s="5">
        <v>52891000000</v>
      </c>
      <c r="G77" s="5">
        <v>141164000000</v>
      </c>
      <c r="I77" s="5">
        <v>243467000000</v>
      </c>
      <c r="J77" s="5">
        <v>162603000000</v>
      </c>
      <c r="K77" s="5">
        <v>271263000000</v>
      </c>
      <c r="L77" s="5">
        <v>628499000000</v>
      </c>
      <c r="M77" s="5">
        <v>746728000000</v>
      </c>
      <c r="N77" s="5">
        <v>187422000000</v>
      </c>
      <c r="O77" s="5">
        <v>504582000000</v>
      </c>
      <c r="P77" s="5">
        <v>152067000000</v>
      </c>
      <c r="Q77" s="5">
        <v>65875000000</v>
      </c>
      <c r="R77" s="5">
        <v>210325000000</v>
      </c>
      <c r="S77" s="5">
        <v>-732067000000</v>
      </c>
      <c r="T77" s="5">
        <v>171076000000</v>
      </c>
      <c r="U77" s="5">
        <v>-136957000000</v>
      </c>
      <c r="V77" s="5">
        <v>733584000000</v>
      </c>
      <c r="W77" s="5">
        <v>309546000000</v>
      </c>
    </row>
    <row r="78" spans="3:26" ht="15.5" x14ac:dyDescent="0.35">
      <c r="C78" t="s">
        <v>102</v>
      </c>
      <c r="D78" s="5">
        <v>462161000000</v>
      </c>
      <c r="E78" s="5">
        <v>612723000000</v>
      </c>
      <c r="F78" s="5">
        <v>103409000000</v>
      </c>
      <c r="G78" s="5">
        <v>308432000000</v>
      </c>
      <c r="I78" s="5">
        <v>1406625000000</v>
      </c>
      <c r="J78" s="5">
        <v>948996000000</v>
      </c>
      <c r="K78" s="5">
        <v>1233473000000</v>
      </c>
      <c r="L78" s="5">
        <v>2682220000000</v>
      </c>
      <c r="M78" s="5">
        <v>2537845000000</v>
      </c>
      <c r="N78" s="5">
        <v>1525889000000</v>
      </c>
      <c r="O78" s="5">
        <v>2087823000000</v>
      </c>
      <c r="P78" s="5">
        <v>945195000000</v>
      </c>
      <c r="Q78" s="5">
        <v>524708000000</v>
      </c>
      <c r="R78" s="5">
        <v>847943000000</v>
      </c>
      <c r="S78" s="5">
        <v>-588392000000</v>
      </c>
      <c r="T78" s="5">
        <v>1169863000000</v>
      </c>
      <c r="U78" s="5">
        <v>394987000000</v>
      </c>
      <c r="V78" s="5">
        <v>1975655000000</v>
      </c>
      <c r="W78" s="5">
        <v>979070000000</v>
      </c>
      <c r="X78" s="5">
        <v>258476000000</v>
      </c>
      <c r="Y78" s="5">
        <v>-48013000000</v>
      </c>
      <c r="Z78" s="5">
        <v>-355262000000</v>
      </c>
    </row>
    <row r="79" spans="3:26" ht="15.5" x14ac:dyDescent="0.35">
      <c r="C79" t="s">
        <v>103</v>
      </c>
      <c r="D79" s="5">
        <v>446497000000</v>
      </c>
      <c r="E79" s="5">
        <v>194831000000</v>
      </c>
      <c r="F79" s="5">
        <v>82159000000</v>
      </c>
      <c r="G79" s="5">
        <v>392522000000</v>
      </c>
      <c r="I79" s="5">
        <v>932092000000</v>
      </c>
      <c r="J79" s="5">
        <v>904443000000</v>
      </c>
      <c r="K79" s="5">
        <v>1312258000000</v>
      </c>
      <c r="L79" s="5">
        <v>2536526000000</v>
      </c>
      <c r="M79" s="5">
        <v>2581643000000</v>
      </c>
      <c r="N79" s="5">
        <v>1583142000000</v>
      </c>
      <c r="O79" s="5">
        <v>2171828000000</v>
      </c>
      <c r="P79" s="5">
        <v>994169000000</v>
      </c>
      <c r="Q79" s="5">
        <v>398227000000</v>
      </c>
      <c r="R79" s="5">
        <v>810489000000</v>
      </c>
      <c r="S79" s="5">
        <v>-463441000000</v>
      </c>
      <c r="T79" s="5">
        <v>1119423000000</v>
      </c>
      <c r="U79" s="5">
        <v>731235000000</v>
      </c>
      <c r="V79" s="5">
        <v>2071541000000</v>
      </c>
      <c r="W79" s="5">
        <v>1062602000000</v>
      </c>
    </row>
    <row r="80" spans="3:26" ht="15.5" x14ac:dyDescent="0.35">
      <c r="C80" t="s">
        <v>104</v>
      </c>
      <c r="D80" s="5">
        <v>446497000000</v>
      </c>
      <c r="E80" s="5">
        <v>194831000000</v>
      </c>
      <c r="F80" s="5">
        <v>82159000000</v>
      </c>
      <c r="G80" s="5">
        <v>392522000000</v>
      </c>
      <c r="I80" s="5">
        <v>932092000000</v>
      </c>
      <c r="J80" s="5">
        <v>904443000000</v>
      </c>
      <c r="K80" s="5">
        <v>1312258000000</v>
      </c>
      <c r="L80" s="5">
        <v>2536526000000</v>
      </c>
      <c r="M80" s="5">
        <v>2581643000000</v>
      </c>
      <c r="N80" s="5">
        <v>1583142000000</v>
      </c>
      <c r="O80" s="5">
        <v>2171828000000</v>
      </c>
      <c r="P80" s="5">
        <v>994169000000</v>
      </c>
      <c r="Q80" s="5">
        <v>398227000000</v>
      </c>
      <c r="R80" s="5">
        <v>810489000000</v>
      </c>
      <c r="S80" s="5">
        <v>-463441000000</v>
      </c>
      <c r="T80" s="5">
        <v>1119423000000</v>
      </c>
      <c r="U80" s="5">
        <v>731235000000</v>
      </c>
      <c r="V80" s="5">
        <v>2071541000000</v>
      </c>
      <c r="W80" s="5">
        <v>1062602000000</v>
      </c>
    </row>
    <row r="82" spans="2:26" ht="15.5" x14ac:dyDescent="0.35">
      <c r="B82" t="s">
        <v>105</v>
      </c>
      <c r="C82" t="s">
        <v>106</v>
      </c>
    </row>
    <row r="83" spans="2:26" ht="15.5" x14ac:dyDescent="0.35">
      <c r="C83" t="s">
        <v>107</v>
      </c>
    </row>
    <row r="84" spans="2:26" ht="15.5" x14ac:dyDescent="0.35">
      <c r="C84" t="s">
        <v>19</v>
      </c>
      <c r="D84" s="5">
        <v>3705424000000</v>
      </c>
      <c r="E84" s="5">
        <v>3811536000000</v>
      </c>
      <c r="F84" s="5">
        <v>4017731000000</v>
      </c>
      <c r="G84" s="5">
        <v>5876508000000</v>
      </c>
      <c r="I84" s="5">
        <v>3811536000000</v>
      </c>
      <c r="J84" s="5">
        <v>4031602000000</v>
      </c>
      <c r="K84" s="5">
        <v>4890845000000</v>
      </c>
      <c r="L84" s="5">
        <v>4470821000000</v>
      </c>
      <c r="M84" s="5">
        <v>3493481000000</v>
      </c>
      <c r="N84" s="5">
        <v>1957625000000</v>
      </c>
      <c r="O84" s="5">
        <v>1442164000000</v>
      </c>
      <c r="P84" s="5">
        <v>2272911000000</v>
      </c>
      <c r="Q84" s="5">
        <v>2700509000000</v>
      </c>
      <c r="R84" s="5">
        <v>3608806000000</v>
      </c>
      <c r="S84" s="5">
        <v>4141203000000</v>
      </c>
      <c r="T84" s="5">
        <v>3660815000000</v>
      </c>
      <c r="U84" s="5">
        <v>1947803000000</v>
      </c>
      <c r="V84" s="5">
        <v>1338676000000</v>
      </c>
      <c r="W84" s="5">
        <v>1121551000000</v>
      </c>
      <c r="X84" s="5">
        <v>1285907000000</v>
      </c>
      <c r="Y84" s="5">
        <v>1618345000000</v>
      </c>
      <c r="Z84" s="5">
        <v>1464100000000</v>
      </c>
    </row>
    <row r="85" spans="2:26" ht="15.5" x14ac:dyDescent="0.35">
      <c r="C85" t="s">
        <v>318</v>
      </c>
      <c r="Y85" s="5">
        <v>1327357000000</v>
      </c>
      <c r="Z85" s="5">
        <v>1585621000000</v>
      </c>
    </row>
    <row r="86" spans="2:26" ht="15.5" x14ac:dyDescent="0.35">
      <c r="C86" t="s">
        <v>108</v>
      </c>
      <c r="D86" s="5">
        <v>4145006000000</v>
      </c>
      <c r="E86" s="5">
        <v>4251488000000</v>
      </c>
      <c r="F86" s="5">
        <v>4011473000000</v>
      </c>
      <c r="G86" s="5">
        <v>4038087000000</v>
      </c>
      <c r="I86" s="5">
        <v>4251488000000</v>
      </c>
      <c r="J86" s="5">
        <v>3731161000000</v>
      </c>
      <c r="K86" s="5">
        <v>3585375000000</v>
      </c>
      <c r="L86" s="5">
        <v>3600579000000</v>
      </c>
      <c r="M86" s="5">
        <v>3457569000000</v>
      </c>
      <c r="N86" s="5">
        <v>3380603000000</v>
      </c>
      <c r="O86" s="5">
        <v>3235779000000</v>
      </c>
      <c r="P86" s="5">
        <v>3137058000000</v>
      </c>
      <c r="Q86" s="5">
        <v>3359616000000</v>
      </c>
      <c r="R86" s="5">
        <v>3221025000000</v>
      </c>
      <c r="S86" s="5">
        <v>3538719000000</v>
      </c>
      <c r="T86" s="5">
        <v>3470882000000</v>
      </c>
      <c r="U86" s="5">
        <v>3209104000000</v>
      </c>
      <c r="V86" s="5">
        <v>2961008000000</v>
      </c>
      <c r="W86" s="5">
        <v>2566639000000</v>
      </c>
      <c r="X86" s="5">
        <v>2178776000000</v>
      </c>
      <c r="Y86" s="5">
        <v>1784621000000</v>
      </c>
      <c r="Z86" s="5">
        <v>1742163000000</v>
      </c>
    </row>
    <row r="87" spans="2:26" ht="15.5" x14ac:dyDescent="0.35">
      <c r="C87" t="s">
        <v>110</v>
      </c>
      <c r="M87" s="5">
        <v>1026000000</v>
      </c>
      <c r="N87" s="5">
        <v>13000000</v>
      </c>
      <c r="O87" s="5">
        <v>165000000</v>
      </c>
      <c r="P87" s="5">
        <v>477000000</v>
      </c>
      <c r="Q87" s="5">
        <v>17851000000</v>
      </c>
    </row>
    <row r="88" spans="2:26" ht="15.5" x14ac:dyDescent="0.35">
      <c r="C88" t="s">
        <v>109</v>
      </c>
      <c r="M88" s="5">
        <v>162370000000</v>
      </c>
      <c r="N88" s="5">
        <v>10490000000</v>
      </c>
      <c r="O88" s="5">
        <v>13500000000</v>
      </c>
      <c r="P88" s="5">
        <v>17374000000</v>
      </c>
      <c r="Q88" s="5">
        <v>1798936000000</v>
      </c>
      <c r="R88" s="5">
        <v>1747744000000</v>
      </c>
    </row>
    <row r="89" spans="2:26" ht="15.5" x14ac:dyDescent="0.35">
      <c r="C89" t="s">
        <v>93</v>
      </c>
      <c r="D89" s="5">
        <v>569317000000</v>
      </c>
      <c r="E89" s="5">
        <v>553863000000</v>
      </c>
      <c r="F89" s="5">
        <v>1603425000000</v>
      </c>
      <c r="G89" s="5">
        <v>1674299000000</v>
      </c>
      <c r="I89" s="5">
        <v>553863000000</v>
      </c>
      <c r="J89" s="5">
        <v>1863490000000</v>
      </c>
      <c r="K89" s="5">
        <v>2373872000000</v>
      </c>
      <c r="L89" s="5">
        <v>1821185000000</v>
      </c>
      <c r="M89" s="5">
        <v>139858000000</v>
      </c>
      <c r="N89" s="5">
        <v>1946435000000</v>
      </c>
      <c r="O89" s="5">
        <v>1731282000000</v>
      </c>
      <c r="P89" s="5">
        <v>2402989000000</v>
      </c>
      <c r="Q89" s="5">
        <v>2649560000000</v>
      </c>
      <c r="R89" s="5">
        <v>2856485000000</v>
      </c>
      <c r="S89" s="5">
        <v>2753922000000</v>
      </c>
      <c r="T89" s="5">
        <v>2444432000000</v>
      </c>
      <c r="U89" s="5">
        <v>948208000000</v>
      </c>
      <c r="V89" s="5">
        <v>1557873000000</v>
      </c>
      <c r="W89" s="5">
        <v>633327000000</v>
      </c>
      <c r="X89" s="5">
        <v>752423000000</v>
      </c>
      <c r="Y89" s="5">
        <v>524703000000</v>
      </c>
      <c r="Z89" s="5">
        <v>489595000000</v>
      </c>
    </row>
    <row r="90" spans="2:26" ht="15.5" x14ac:dyDescent="0.35">
      <c r="C90" t="s">
        <v>111</v>
      </c>
      <c r="D90" s="5">
        <v>4145006000000</v>
      </c>
      <c r="E90" s="5">
        <v>4251488000000</v>
      </c>
      <c r="F90" s="5">
        <v>4011473000000</v>
      </c>
      <c r="G90" s="5">
        <v>4038087000000</v>
      </c>
      <c r="I90" s="5">
        <v>4251488000000</v>
      </c>
      <c r="J90" s="5">
        <v>3731161000000</v>
      </c>
      <c r="K90" s="5">
        <v>3585375000000</v>
      </c>
      <c r="L90" s="5">
        <v>3600579000000</v>
      </c>
      <c r="M90" s="5">
        <v>3457569000000</v>
      </c>
      <c r="N90" s="5">
        <v>3380603000000</v>
      </c>
      <c r="O90" s="5">
        <v>3235779000000</v>
      </c>
      <c r="P90" s="5">
        <v>3137058000000</v>
      </c>
      <c r="Q90" s="5">
        <v>3359616000000</v>
      </c>
      <c r="R90" s="5">
        <v>3221025000000</v>
      </c>
      <c r="S90" s="5">
        <v>3538719000000</v>
      </c>
      <c r="T90" s="5">
        <v>3470882000000</v>
      </c>
      <c r="U90" s="5">
        <v>3209104000000</v>
      </c>
      <c r="V90" s="5">
        <v>2961008000000</v>
      </c>
      <c r="W90" s="5">
        <v>2566639000000</v>
      </c>
      <c r="X90" s="5">
        <v>2178776000000</v>
      </c>
      <c r="Y90" s="5">
        <v>1784621000000</v>
      </c>
      <c r="Z90" s="5">
        <v>1742163000000</v>
      </c>
    </row>
    <row r="91" spans="2:26" ht="15.5" x14ac:dyDescent="0.35">
      <c r="C91" t="s">
        <v>1141</v>
      </c>
      <c r="D91" s="5">
        <v>671172000000</v>
      </c>
      <c r="E91" s="5">
        <v>614266000000</v>
      </c>
      <c r="F91" s="5">
        <v>810447000000</v>
      </c>
      <c r="G91" s="5">
        <v>496790000000</v>
      </c>
      <c r="I91" s="5">
        <v>614266000000</v>
      </c>
      <c r="J91" s="5">
        <v>336829000000</v>
      </c>
      <c r="K91" s="5">
        <v>422258000000</v>
      </c>
      <c r="L91" s="5">
        <v>341943000000</v>
      </c>
      <c r="M91" s="5">
        <v>447406000000</v>
      </c>
      <c r="N91" s="5">
        <v>653080000000</v>
      </c>
      <c r="O91" s="5">
        <v>383920000000</v>
      </c>
      <c r="P91" s="5">
        <v>360799000000</v>
      </c>
      <c r="Q91" s="5">
        <v>811042000000</v>
      </c>
      <c r="R91" s="5">
        <v>1199092000000</v>
      </c>
      <c r="S91" s="5">
        <v>1188893000000</v>
      </c>
      <c r="T91" s="5">
        <v>533578000000</v>
      </c>
      <c r="U91" s="5">
        <v>343642000000</v>
      </c>
      <c r="V91" s="5">
        <v>1408768000000</v>
      </c>
      <c r="W91" s="5">
        <v>215260000000</v>
      </c>
      <c r="X91" s="5">
        <v>201105000000</v>
      </c>
      <c r="Y91" s="5">
        <v>132733000000</v>
      </c>
      <c r="Z91" s="5">
        <v>211711000000</v>
      </c>
    </row>
    <row r="92" spans="2:26" ht="15.5" x14ac:dyDescent="0.35">
      <c r="C92" t="s">
        <v>1332</v>
      </c>
      <c r="D92" s="5">
        <v>176900000000</v>
      </c>
      <c r="E92" s="5">
        <v>375260000000</v>
      </c>
      <c r="F92" s="5">
        <v>404294000000</v>
      </c>
      <c r="G92" s="5">
        <v>225018000000</v>
      </c>
      <c r="I92" s="5">
        <v>375260000000</v>
      </c>
      <c r="J92" s="5">
        <v>119345000000</v>
      </c>
      <c r="K92" s="5">
        <v>224353000000</v>
      </c>
      <c r="L92" s="5">
        <v>187220000000</v>
      </c>
      <c r="M92" s="5">
        <v>300093000000</v>
      </c>
      <c r="N92" s="5">
        <v>348239000000</v>
      </c>
      <c r="O92" s="5">
        <v>177555000000</v>
      </c>
      <c r="P92" s="5">
        <v>126569000000</v>
      </c>
      <c r="Q92" s="5">
        <v>244084000000</v>
      </c>
      <c r="R92" s="5">
        <v>150202000000</v>
      </c>
      <c r="S92" s="5">
        <v>130567000000</v>
      </c>
      <c r="T92" s="5">
        <v>132940000000</v>
      </c>
      <c r="U92" s="5">
        <v>81733000000</v>
      </c>
      <c r="V92" s="5">
        <v>136717000000</v>
      </c>
      <c r="W92" s="5">
        <v>88444000000</v>
      </c>
      <c r="X92" s="5">
        <v>85370000000</v>
      </c>
      <c r="Y92" s="5">
        <v>34532000000</v>
      </c>
      <c r="Z92" s="5">
        <v>392465000000</v>
      </c>
    </row>
    <row r="93" spans="2:26" ht="15.5" x14ac:dyDescent="0.35">
      <c r="C93" t="s">
        <v>1545</v>
      </c>
      <c r="D93" s="5">
        <v>609200000000</v>
      </c>
      <c r="E93" s="5">
        <v>627159000000</v>
      </c>
      <c r="F93" s="5">
        <v>605444000000</v>
      </c>
      <c r="G93" s="5">
        <v>501755000000</v>
      </c>
      <c r="I93" s="5">
        <v>627159000000</v>
      </c>
      <c r="J93" s="5">
        <v>495473000000</v>
      </c>
      <c r="K93" s="5">
        <v>909856000000</v>
      </c>
      <c r="L93" s="5">
        <v>715484000000</v>
      </c>
      <c r="M93" s="5">
        <v>631685000000</v>
      </c>
      <c r="N93" s="5">
        <v>507026000000</v>
      </c>
      <c r="O93" s="5">
        <v>881267000000</v>
      </c>
      <c r="P93" s="5">
        <v>934752000000</v>
      </c>
      <c r="Q93" s="5">
        <v>1238321000000</v>
      </c>
      <c r="R93" s="5">
        <v>1429567000000</v>
      </c>
      <c r="S93" s="5">
        <v>869730000000</v>
      </c>
      <c r="T93" s="5">
        <v>800148000000</v>
      </c>
    </row>
    <row r="94" spans="2:26" ht="15.5" x14ac:dyDescent="0.35">
      <c r="C94" t="s">
        <v>2240</v>
      </c>
      <c r="D94" s="5">
        <v>609200000000</v>
      </c>
      <c r="E94" s="5">
        <v>627159000000</v>
      </c>
      <c r="F94" s="5">
        <v>605444000000</v>
      </c>
      <c r="G94" s="5">
        <v>501755000000</v>
      </c>
      <c r="I94" s="5">
        <v>627159000000</v>
      </c>
      <c r="J94" s="5">
        <v>495473000000</v>
      </c>
      <c r="K94" s="5">
        <v>909856000000</v>
      </c>
      <c r="L94" s="5">
        <v>715484000000</v>
      </c>
      <c r="M94" s="5">
        <v>631685000000</v>
      </c>
      <c r="N94" s="5">
        <v>507026000000</v>
      </c>
      <c r="O94" s="5">
        <v>881267000000</v>
      </c>
      <c r="P94" s="5">
        <v>934752000000</v>
      </c>
      <c r="Q94" s="5">
        <v>1238321000000</v>
      </c>
      <c r="R94" s="5">
        <v>1429567000000</v>
      </c>
      <c r="S94" s="5">
        <v>869730000000</v>
      </c>
      <c r="T94" s="5">
        <v>800148000000</v>
      </c>
    </row>
    <row r="95" spans="2:26" ht="15.5" x14ac:dyDescent="0.35">
      <c r="C95" t="s">
        <v>403</v>
      </c>
      <c r="D95" s="5">
        <v>694565000000</v>
      </c>
      <c r="E95" s="5">
        <v>308959000000</v>
      </c>
      <c r="F95" s="5">
        <v>311263000000</v>
      </c>
      <c r="G95" s="5">
        <v>461559000000</v>
      </c>
      <c r="I95" s="5">
        <v>308959000000</v>
      </c>
      <c r="J95" s="5">
        <v>111335000000</v>
      </c>
      <c r="K95" s="5">
        <v>143249000000</v>
      </c>
      <c r="L95" s="5">
        <v>151846000000</v>
      </c>
      <c r="M95" s="5">
        <v>178176000000</v>
      </c>
      <c r="N95" s="5">
        <v>192625000000</v>
      </c>
      <c r="O95" s="5">
        <v>202243000000</v>
      </c>
      <c r="P95" s="5">
        <v>149525000000</v>
      </c>
      <c r="Q95" s="5">
        <v>160282000000</v>
      </c>
      <c r="R95" s="5">
        <v>134318000000</v>
      </c>
      <c r="S95" s="5">
        <v>93127000000</v>
      </c>
      <c r="T95" s="5">
        <v>132847000000</v>
      </c>
      <c r="U95" s="5">
        <v>63717000000</v>
      </c>
      <c r="V95" s="5">
        <v>38596000000</v>
      </c>
    </row>
    <row r="96" spans="2:26" ht="15.5" x14ac:dyDescent="0.35">
      <c r="C96" t="s">
        <v>2242</v>
      </c>
      <c r="F96" s="5">
        <v>178364000000</v>
      </c>
      <c r="G96" s="5">
        <v>151468000000</v>
      </c>
      <c r="J96" s="5">
        <v>181939000000</v>
      </c>
      <c r="K96" s="5">
        <v>169055000000</v>
      </c>
      <c r="L96" s="5">
        <v>161422000000</v>
      </c>
      <c r="M96" s="5">
        <v>119611000000</v>
      </c>
      <c r="N96" s="5">
        <v>127284000000</v>
      </c>
      <c r="O96" s="5">
        <v>154249000000</v>
      </c>
      <c r="P96" s="5">
        <v>181661000000</v>
      </c>
      <c r="Q96" s="5">
        <v>288821000000</v>
      </c>
      <c r="R96" s="5">
        <v>238773000000</v>
      </c>
      <c r="S96" s="5">
        <v>237481000000</v>
      </c>
      <c r="T96" s="5">
        <v>190706000000</v>
      </c>
      <c r="U96" s="5">
        <v>119963000000</v>
      </c>
      <c r="V96" s="5">
        <v>37926000000</v>
      </c>
      <c r="W96" s="5">
        <v>16844000000</v>
      </c>
    </row>
    <row r="97" spans="3:26" ht="15.5" x14ac:dyDescent="0.35">
      <c r="C97" t="s">
        <v>112</v>
      </c>
      <c r="P97" s="5">
        <v>67063000000</v>
      </c>
      <c r="Q97" s="5">
        <v>81827000000</v>
      </c>
      <c r="R97" s="5">
        <v>48325000000</v>
      </c>
      <c r="S97" s="5">
        <v>33204000000</v>
      </c>
      <c r="T97" s="5">
        <v>38388000000</v>
      </c>
      <c r="U97" s="5">
        <v>54338000000</v>
      </c>
      <c r="V97" s="5">
        <v>96010000000</v>
      </c>
      <c r="W97" s="5">
        <v>69456000000</v>
      </c>
      <c r="X97" s="5">
        <v>14971000000</v>
      </c>
      <c r="Y97" s="5">
        <v>4588000000</v>
      </c>
      <c r="Z97" s="5">
        <v>7459000000</v>
      </c>
    </row>
    <row r="98" spans="3:26" ht="15.5" x14ac:dyDescent="0.35">
      <c r="C98" t="s">
        <v>113</v>
      </c>
      <c r="P98" s="5">
        <v>67063000000</v>
      </c>
      <c r="Q98" s="5">
        <v>81827000000</v>
      </c>
      <c r="R98" s="5">
        <v>48325000000</v>
      </c>
      <c r="S98" s="5">
        <v>33204000000</v>
      </c>
      <c r="T98" s="5">
        <v>38388000000</v>
      </c>
      <c r="U98" s="5">
        <v>54338000000</v>
      </c>
      <c r="V98" s="5">
        <v>96010000000</v>
      </c>
      <c r="W98" s="5">
        <v>69456000000</v>
      </c>
      <c r="X98" s="5">
        <v>14971000000</v>
      </c>
      <c r="Y98" s="5">
        <v>4588000000</v>
      </c>
      <c r="Z98" s="5">
        <v>7459000000</v>
      </c>
    </row>
    <row r="99" spans="3:26" ht="15.5" x14ac:dyDescent="0.35">
      <c r="C99" t="s">
        <v>114</v>
      </c>
      <c r="D99" s="5">
        <v>4326359000000</v>
      </c>
      <c r="E99" s="5">
        <v>4140093000000</v>
      </c>
      <c r="F99" s="5">
        <v>4765599000000</v>
      </c>
      <c r="G99" s="5">
        <v>4793511000000</v>
      </c>
      <c r="I99" s="5">
        <v>4140093000000</v>
      </c>
      <c r="J99" s="5">
        <v>4750753000000</v>
      </c>
      <c r="K99" s="5">
        <v>4383537000000</v>
      </c>
      <c r="L99" s="5">
        <v>4242359000000</v>
      </c>
      <c r="M99" s="5">
        <v>3857046000000</v>
      </c>
      <c r="N99" s="5">
        <v>3577685000000</v>
      </c>
      <c r="O99" s="5">
        <v>3232381000000</v>
      </c>
      <c r="P99" s="5">
        <v>3281102000000</v>
      </c>
      <c r="Q99" s="5">
        <v>2930612000000</v>
      </c>
      <c r="R99" s="5">
        <v>2190412000000</v>
      </c>
      <c r="S99" s="5">
        <v>1932262000000</v>
      </c>
      <c r="T99" s="5">
        <v>2091685000000</v>
      </c>
      <c r="U99" s="5">
        <v>1829529000000</v>
      </c>
      <c r="V99" s="5">
        <v>1723639000000</v>
      </c>
      <c r="W99" s="5">
        <v>1104146000000</v>
      </c>
      <c r="X99" s="5">
        <v>1202370000000</v>
      </c>
      <c r="Y99" s="5">
        <v>1223890000000</v>
      </c>
      <c r="Z99" s="5">
        <v>1162515000000</v>
      </c>
    </row>
    <row r="100" spans="3:26" ht="15.5" x14ac:dyDescent="0.35">
      <c r="C100" t="s">
        <v>115</v>
      </c>
      <c r="D100" s="5">
        <v>30520452000000</v>
      </c>
      <c r="E100" s="5">
        <v>27419550000000</v>
      </c>
      <c r="F100" s="5">
        <v>31571205000000</v>
      </c>
      <c r="G100" s="5">
        <v>30871299000000</v>
      </c>
      <c r="I100" s="5">
        <v>27419550000000</v>
      </c>
      <c r="J100" s="5">
        <v>30073310000000</v>
      </c>
      <c r="K100" s="5">
        <v>27094073000000</v>
      </c>
      <c r="L100" s="5">
        <v>25036540000000</v>
      </c>
      <c r="M100" s="5">
        <v>24649635000000</v>
      </c>
      <c r="N100" s="5">
        <v>21256425000000</v>
      </c>
      <c r="O100" s="5">
        <v>18707497000000</v>
      </c>
      <c r="P100" s="5">
        <v>19185166000000</v>
      </c>
      <c r="Q100" s="5">
        <v>20195774000000</v>
      </c>
      <c r="R100" s="5">
        <v>20532584000000</v>
      </c>
      <c r="S100" s="5">
        <v>21296838000000</v>
      </c>
      <c r="T100" s="5">
        <v>17952836000000</v>
      </c>
      <c r="U100" s="5">
        <v>13039385000000</v>
      </c>
      <c r="V100" s="5">
        <v>14446162000000</v>
      </c>
      <c r="W100" s="5">
        <v>8262193000000</v>
      </c>
      <c r="X100" s="5">
        <v>7467037000000</v>
      </c>
      <c r="Y100" s="5">
        <v>7227400000000</v>
      </c>
      <c r="Z100" s="5">
        <v>7598118000000</v>
      </c>
    </row>
    <row r="101" spans="3:26" ht="15.5" x14ac:dyDescent="0.35">
      <c r="C101" t="s">
        <v>116</v>
      </c>
    </row>
    <row r="102" spans="3:26" ht="15.5" x14ac:dyDescent="0.35">
      <c r="C102" t="s">
        <v>118</v>
      </c>
      <c r="D102" s="5">
        <v>1298310000000</v>
      </c>
      <c r="E102" s="5">
        <v>1213172000000</v>
      </c>
      <c r="F102" s="5">
        <v>1430782000000</v>
      </c>
      <c r="G102" s="5">
        <v>1347638000000</v>
      </c>
      <c r="I102" s="5">
        <v>1213172000000</v>
      </c>
      <c r="J102" s="5">
        <v>1280153000000</v>
      </c>
      <c r="K102" s="5">
        <v>1331426000000</v>
      </c>
      <c r="L102" s="5">
        <v>1248229000000</v>
      </c>
      <c r="M102" s="5">
        <v>1388328000000</v>
      </c>
      <c r="N102" s="5">
        <v>1280657000000</v>
      </c>
      <c r="O102" s="5">
        <v>1397817000000</v>
      </c>
      <c r="P102" s="5">
        <v>1289273000000</v>
      </c>
      <c r="Q102" s="5">
        <v>1186168000000</v>
      </c>
      <c r="R102" s="5">
        <v>1147316000000</v>
      </c>
      <c r="S102" s="5">
        <v>1156625000000</v>
      </c>
      <c r="T102" s="5">
        <v>638270000000</v>
      </c>
      <c r="U102" s="5">
        <v>410445000000</v>
      </c>
      <c r="V102" s="5">
        <v>187657000000</v>
      </c>
      <c r="W102" s="5">
        <v>224051000000</v>
      </c>
      <c r="X102" s="5">
        <v>200134000000</v>
      </c>
      <c r="Y102" s="5">
        <v>196885000000</v>
      </c>
      <c r="Z102" s="5">
        <v>320614000000</v>
      </c>
    </row>
    <row r="103" spans="3:26" ht="15.5" x14ac:dyDescent="0.35">
      <c r="C103" t="s">
        <v>319</v>
      </c>
      <c r="D103" s="5">
        <v>6615160000000</v>
      </c>
      <c r="E103" s="5">
        <v>6684342000000</v>
      </c>
      <c r="F103" s="5">
        <v>6632985000000</v>
      </c>
      <c r="G103" s="5">
        <v>5707878000000</v>
      </c>
      <c r="I103" s="5">
        <v>6684342000000</v>
      </c>
      <c r="J103" s="5">
        <v>5705249000000</v>
      </c>
      <c r="K103" s="5">
        <v>5369725000000</v>
      </c>
      <c r="L103" s="5">
        <v>5380925000000</v>
      </c>
      <c r="M103" s="5">
        <v>5393165000000</v>
      </c>
      <c r="N103" s="5">
        <v>4815418000000</v>
      </c>
      <c r="O103" s="5">
        <v>4885112000000</v>
      </c>
      <c r="P103" s="5">
        <v>5599735000000</v>
      </c>
      <c r="Q103" s="5">
        <v>5581312000000</v>
      </c>
      <c r="R103" s="5">
        <v>5681926000000</v>
      </c>
      <c r="S103" s="5">
        <v>4767254000000</v>
      </c>
      <c r="T103" s="5">
        <v>4577499000000</v>
      </c>
      <c r="U103" s="5">
        <v>3665461000000</v>
      </c>
      <c r="V103" s="5">
        <v>2908000000</v>
      </c>
      <c r="W103" s="5">
        <v>4329000000</v>
      </c>
      <c r="X103" s="5">
        <v>4993000000</v>
      </c>
      <c r="Y103" s="5">
        <v>6129000000</v>
      </c>
      <c r="Z103" s="5">
        <v>5701000000</v>
      </c>
    </row>
    <row r="104" spans="3:26" ht="15.5" x14ac:dyDescent="0.35">
      <c r="C104" t="s">
        <v>398</v>
      </c>
      <c r="U104" s="5">
        <v>14641000000</v>
      </c>
      <c r="V104" s="5">
        <v>16178000000</v>
      </c>
      <c r="W104" s="5">
        <v>131521000000</v>
      </c>
      <c r="X104" s="5">
        <v>154909000000</v>
      </c>
      <c r="Y104" s="5">
        <v>186672000000</v>
      </c>
      <c r="Z104" s="5">
        <v>130588000000</v>
      </c>
    </row>
    <row r="105" spans="3:26" ht="15.5" x14ac:dyDescent="0.35">
      <c r="C105" t="s">
        <v>123</v>
      </c>
      <c r="D105" s="5">
        <v>12977696000000</v>
      </c>
      <c r="E105" s="5">
        <v>13134518000000</v>
      </c>
      <c r="F105" s="5">
        <v>13848767000000</v>
      </c>
      <c r="G105" s="5">
        <v>14501329000000</v>
      </c>
      <c r="I105" s="5">
        <v>13134518000000</v>
      </c>
      <c r="J105" s="5">
        <v>13928923000000</v>
      </c>
      <c r="K105" s="5">
        <v>14293973000000</v>
      </c>
      <c r="L105" s="5">
        <v>16487185000000</v>
      </c>
      <c r="M105" s="5">
        <v>16122174000000</v>
      </c>
      <c r="N105" s="5">
        <v>15498028000000</v>
      </c>
      <c r="O105" s="5">
        <v>14973966000000</v>
      </c>
      <c r="P105" s="5">
        <v>14211194000000</v>
      </c>
      <c r="Q105" s="5">
        <v>12801851000000</v>
      </c>
      <c r="R105" s="5">
        <v>9925623000000</v>
      </c>
      <c r="S105" s="5">
        <v>9325584000000</v>
      </c>
      <c r="T105" s="5">
        <v>7559925000000</v>
      </c>
      <c r="U105" s="5">
        <v>6064331000000</v>
      </c>
      <c r="V105" s="5">
        <v>5100141000000</v>
      </c>
      <c r="W105" s="5">
        <v>3724535000000</v>
      </c>
      <c r="X105" s="5">
        <v>3583774000000</v>
      </c>
      <c r="Y105" s="5">
        <v>2592877000000</v>
      </c>
      <c r="Z105" s="5">
        <v>2520576000000</v>
      </c>
    </row>
    <row r="106" spans="3:26" ht="15.5" x14ac:dyDescent="0.35">
      <c r="C106" t="s">
        <v>1432</v>
      </c>
      <c r="D106" s="5">
        <v>12977696000000</v>
      </c>
      <c r="E106" s="5">
        <v>13134518000000</v>
      </c>
      <c r="F106" s="5">
        <v>13848767000000</v>
      </c>
      <c r="G106" s="5">
        <v>14501329000000</v>
      </c>
      <c r="I106" s="5">
        <v>13134518000000</v>
      </c>
      <c r="J106" s="5">
        <v>13928923000000</v>
      </c>
      <c r="K106" s="5">
        <v>14293973000000</v>
      </c>
      <c r="L106" s="5">
        <v>16487185000000</v>
      </c>
      <c r="M106" s="5">
        <v>16122174000000</v>
      </c>
      <c r="N106" s="5">
        <v>15498028000000</v>
      </c>
      <c r="O106" s="5">
        <v>14973966000000</v>
      </c>
      <c r="P106" s="5">
        <v>14211194000000</v>
      </c>
      <c r="Q106" s="5">
        <v>12801851000000</v>
      </c>
      <c r="R106" s="5">
        <v>9925623000000</v>
      </c>
      <c r="S106" s="5">
        <v>9325584000000</v>
      </c>
      <c r="T106" s="5">
        <v>7559925000000</v>
      </c>
      <c r="U106" s="5">
        <v>6064331000000</v>
      </c>
      <c r="V106" s="5">
        <v>5100141000000</v>
      </c>
      <c r="W106" s="5">
        <v>3724535000000</v>
      </c>
      <c r="X106" s="5">
        <v>3583774000000</v>
      </c>
      <c r="Y106" s="5">
        <v>2592877000000</v>
      </c>
      <c r="Z106" s="5">
        <v>2520576000000</v>
      </c>
    </row>
    <row r="107" spans="3:26" ht="15.5" x14ac:dyDescent="0.35">
      <c r="C107" t="s">
        <v>436</v>
      </c>
      <c r="U107" s="5">
        <v>70212000000</v>
      </c>
      <c r="V107" s="5">
        <v>74160000000</v>
      </c>
    </row>
    <row r="108" spans="3:26" ht="15.5" x14ac:dyDescent="0.35">
      <c r="C108" t="s">
        <v>124</v>
      </c>
      <c r="D108" s="5">
        <v>4517042000000</v>
      </c>
      <c r="E108" s="5">
        <v>4517042000000</v>
      </c>
      <c r="F108" s="5">
        <v>4517042000000</v>
      </c>
      <c r="G108" s="5">
        <v>4728434000000</v>
      </c>
      <c r="I108" s="5">
        <v>4517042000000</v>
      </c>
      <c r="J108" s="5">
        <v>4728434000000</v>
      </c>
      <c r="K108" s="5">
        <v>4730960000000</v>
      </c>
      <c r="L108" s="5">
        <v>4731000000000</v>
      </c>
      <c r="M108" s="5">
        <v>4706057000000</v>
      </c>
      <c r="N108" s="5">
        <v>4703822000000</v>
      </c>
      <c r="O108" s="5">
        <v>4691009000000</v>
      </c>
      <c r="P108" s="5">
        <v>4366147000000</v>
      </c>
      <c r="Q108" s="5">
        <v>4361192000000</v>
      </c>
      <c r="R108" s="5">
        <v>3858256000000</v>
      </c>
      <c r="S108" s="5">
        <v>3890917000000</v>
      </c>
      <c r="T108" s="5">
        <v>3747232000000</v>
      </c>
      <c r="U108" s="5">
        <v>3469891000000</v>
      </c>
      <c r="V108" s="5">
        <v>3542992000000</v>
      </c>
      <c r="W108" s="5">
        <v>3635980000000</v>
      </c>
      <c r="X108" s="5">
        <v>2222401000000</v>
      </c>
      <c r="Y108" s="5">
        <v>2275669000000</v>
      </c>
      <c r="Z108" s="5">
        <v>2506044000000</v>
      </c>
    </row>
    <row r="109" spans="3:26" ht="15.5" x14ac:dyDescent="0.35">
      <c r="C109" t="s">
        <v>320</v>
      </c>
      <c r="K109" s="5">
        <v>3334484000000</v>
      </c>
      <c r="L109" s="5">
        <v>3110534000000</v>
      </c>
      <c r="M109" s="5">
        <v>2070311000000</v>
      </c>
      <c r="N109" s="5">
        <v>1408526000000</v>
      </c>
      <c r="O109" s="5">
        <v>693902000000</v>
      </c>
      <c r="P109" s="5">
        <v>803652000000</v>
      </c>
      <c r="Q109" s="5">
        <v>899621000000</v>
      </c>
      <c r="R109" s="5">
        <v>953638000000</v>
      </c>
      <c r="S109" s="5">
        <v>1087540000000</v>
      </c>
      <c r="T109" s="5">
        <v>1118355000000</v>
      </c>
    </row>
    <row r="110" spans="3:26" ht="15.5" x14ac:dyDescent="0.35">
      <c r="C110" t="s">
        <v>596</v>
      </c>
      <c r="J110" s="5">
        <v>825154000000</v>
      </c>
      <c r="K110" s="5">
        <v>825154000000</v>
      </c>
      <c r="L110" s="5">
        <v>825154000000</v>
      </c>
      <c r="M110" s="5">
        <v>92743000000</v>
      </c>
    </row>
    <row r="111" spans="3:26" ht="15.5" x14ac:dyDescent="0.35">
      <c r="C111" t="s">
        <v>125</v>
      </c>
      <c r="D111" s="5">
        <v>45605295000000</v>
      </c>
      <c r="E111" s="5">
        <v>46312986000000</v>
      </c>
      <c r="F111" s="5">
        <v>44520606000000</v>
      </c>
      <c r="G111" s="5">
        <v>45570192000000</v>
      </c>
      <c r="I111" s="5">
        <v>46312986000000</v>
      </c>
      <c r="J111" s="5">
        <v>45164815000000</v>
      </c>
      <c r="K111" s="5">
        <v>43314873000000</v>
      </c>
      <c r="L111" s="5">
        <v>44063264000000</v>
      </c>
      <c r="M111" s="5">
        <v>38801748000000</v>
      </c>
      <c r="N111" s="5">
        <v>38227997000000</v>
      </c>
      <c r="O111" s="5">
        <v>38906002000000</v>
      </c>
      <c r="P111" s="5">
        <v>37236807000000</v>
      </c>
      <c r="Q111" s="5">
        <v>36328037000000</v>
      </c>
      <c r="R111" s="5">
        <v>34760365000000</v>
      </c>
      <c r="S111" s="5">
        <v>31880636000000</v>
      </c>
      <c r="T111" s="5">
        <v>29578836000000</v>
      </c>
      <c r="U111" s="5">
        <v>18709234000000</v>
      </c>
      <c r="V111" s="5">
        <v>12807753000000</v>
      </c>
      <c r="W111" s="5">
        <v>10595311000000</v>
      </c>
      <c r="X111" s="5">
        <v>9135702000000</v>
      </c>
      <c r="Y111" s="5">
        <v>9881857000000</v>
      </c>
      <c r="Z111" s="5">
        <v>10166513000000</v>
      </c>
    </row>
    <row r="112" spans="3:26" ht="15.5" x14ac:dyDescent="0.35">
      <c r="C112" t="s">
        <v>126</v>
      </c>
      <c r="D112" s="5">
        <v>76125747000000</v>
      </c>
      <c r="E112" s="5">
        <v>73732536000000</v>
      </c>
      <c r="F112" s="5">
        <v>76091811000000</v>
      </c>
      <c r="G112" s="5">
        <v>76441491000000</v>
      </c>
      <c r="I112" s="5">
        <v>73732536000000</v>
      </c>
      <c r="J112" s="5">
        <v>75238125000000</v>
      </c>
      <c r="K112" s="5">
        <v>70408946000000</v>
      </c>
      <c r="L112" s="5">
        <v>69099804000000</v>
      </c>
      <c r="M112" s="5">
        <v>63451383000000</v>
      </c>
      <c r="N112" s="5">
        <v>59484422000000</v>
      </c>
      <c r="O112" s="5">
        <v>57613499000000</v>
      </c>
      <c r="P112" s="5">
        <v>56421973000000</v>
      </c>
      <c r="Q112" s="5">
        <v>56523811000000</v>
      </c>
      <c r="R112" s="5">
        <v>55292949000000</v>
      </c>
      <c r="S112" s="5">
        <v>53177474000000</v>
      </c>
      <c r="T112" s="5">
        <v>47531672000000</v>
      </c>
      <c r="U112" s="5">
        <v>31748619000000</v>
      </c>
      <c r="V112" s="5">
        <v>27253915000000</v>
      </c>
      <c r="W112" s="5">
        <v>18857504000000</v>
      </c>
      <c r="X112" s="5">
        <v>16602739000000</v>
      </c>
      <c r="Y112" s="5">
        <v>17109257000000</v>
      </c>
      <c r="Z112" s="5">
        <v>17764631000000</v>
      </c>
    </row>
    <row r="113" spans="3:26" ht="15.5" x14ac:dyDescent="0.35">
      <c r="C113" t="s">
        <v>127</v>
      </c>
    </row>
    <row r="114" spans="3:26" ht="15.5" x14ac:dyDescent="0.35">
      <c r="C114" t="s">
        <v>128</v>
      </c>
    </row>
    <row r="115" spans="3:26" ht="15.5" x14ac:dyDescent="0.35">
      <c r="C115" t="s">
        <v>129</v>
      </c>
      <c r="D115" s="5">
        <v>27050531000000</v>
      </c>
      <c r="E115" s="5">
        <v>24529853000000</v>
      </c>
      <c r="F115" s="5">
        <v>24808711000000</v>
      </c>
      <c r="G115" s="5">
        <v>24305018000000</v>
      </c>
      <c r="I115" s="5">
        <v>24529853000000</v>
      </c>
      <c r="J115" s="5">
        <v>25029722000000</v>
      </c>
      <c r="K115" s="5">
        <v>22062974000000</v>
      </c>
      <c r="L115" s="5">
        <v>21809655000000</v>
      </c>
      <c r="M115" s="5">
        <v>22440111000000</v>
      </c>
      <c r="N115" s="5">
        <v>20317500000000</v>
      </c>
      <c r="O115" s="5">
        <v>17191092000000</v>
      </c>
      <c r="P115" s="5">
        <v>17171841000000</v>
      </c>
      <c r="Q115" s="5">
        <v>18897593000000</v>
      </c>
      <c r="R115" s="5">
        <v>18996986000000</v>
      </c>
      <c r="S115" s="5">
        <v>19121248000000</v>
      </c>
      <c r="T115" s="5">
        <v>10822188000000</v>
      </c>
      <c r="U115" s="5">
        <v>4520609000000</v>
      </c>
      <c r="V115" s="5">
        <v>4786454000000</v>
      </c>
      <c r="W115" s="5">
        <v>3692306000000</v>
      </c>
      <c r="X115" s="5">
        <v>5017965000000</v>
      </c>
      <c r="Y115" s="5">
        <v>4068381000000</v>
      </c>
      <c r="Z115" s="5">
        <v>2820552000000</v>
      </c>
    </row>
    <row r="116" spans="3:26" ht="15.5" x14ac:dyDescent="0.35">
      <c r="C116" t="s">
        <v>2090</v>
      </c>
      <c r="S116" s="5">
        <v>151151000000</v>
      </c>
      <c r="T116" s="5">
        <v>411595000000</v>
      </c>
    </row>
    <row r="117" spans="3:26" ht="15.5" x14ac:dyDescent="0.35">
      <c r="C117" t="s">
        <v>2494</v>
      </c>
      <c r="M117" s="5">
        <v>163396000000</v>
      </c>
      <c r="N117" s="5">
        <v>10503000000</v>
      </c>
      <c r="O117" s="5">
        <v>13665000000</v>
      </c>
      <c r="P117" s="5">
        <v>17851000000</v>
      </c>
      <c r="Q117" s="5">
        <v>1816787000000</v>
      </c>
      <c r="R117" s="5">
        <v>1747744000000</v>
      </c>
      <c r="S117" s="5">
        <v>151151000000</v>
      </c>
      <c r="T117" s="5">
        <v>411595000000</v>
      </c>
    </row>
    <row r="118" spans="3:26" ht="15.5" x14ac:dyDescent="0.35">
      <c r="C118" t="s">
        <v>130</v>
      </c>
    </row>
    <row r="119" spans="3:26" ht="15.5" x14ac:dyDescent="0.35">
      <c r="C119" t="s">
        <v>131</v>
      </c>
      <c r="D119" s="5">
        <v>766781000000</v>
      </c>
      <c r="E119" s="5">
        <v>721424000000</v>
      </c>
      <c r="F119" s="5">
        <v>852816000000</v>
      </c>
      <c r="G119" s="5">
        <v>865705000000</v>
      </c>
      <c r="I119" s="5">
        <v>721424000000</v>
      </c>
      <c r="J119" s="5">
        <v>966380000000</v>
      </c>
      <c r="K119" s="5">
        <v>776836000000</v>
      </c>
      <c r="L119" s="5">
        <v>1147481000000</v>
      </c>
      <c r="M119" s="5">
        <v>1105562000000</v>
      </c>
      <c r="N119" s="5">
        <v>873999000000</v>
      </c>
      <c r="O119" s="5">
        <v>1318601000000</v>
      </c>
      <c r="P119" s="5">
        <v>1176471000000</v>
      </c>
      <c r="Q119" s="5">
        <v>1482786000000</v>
      </c>
      <c r="R119" s="5">
        <v>1413072000000</v>
      </c>
      <c r="S119" s="5">
        <v>1832659000000</v>
      </c>
      <c r="T119" s="5">
        <v>1428402000000</v>
      </c>
      <c r="U119" s="5">
        <v>1654393000000</v>
      </c>
      <c r="V119" s="5">
        <v>1298929000000</v>
      </c>
      <c r="W119" s="5">
        <v>883904000000</v>
      </c>
      <c r="X119" s="5">
        <v>610234000000</v>
      </c>
      <c r="Y119" s="5">
        <v>720441000000</v>
      </c>
      <c r="Z119" s="5">
        <v>769987000000</v>
      </c>
    </row>
    <row r="120" spans="3:26" ht="15.5" x14ac:dyDescent="0.35">
      <c r="C120" t="s">
        <v>1775</v>
      </c>
    </row>
    <row r="121" spans="3:26" ht="15.5" x14ac:dyDescent="0.35">
      <c r="C121" t="s">
        <v>133</v>
      </c>
      <c r="D121" s="5">
        <v>370559000000</v>
      </c>
      <c r="E121" s="5">
        <v>337753000000</v>
      </c>
      <c r="F121" s="5">
        <v>344415000000</v>
      </c>
      <c r="G121" s="5">
        <v>324455000000</v>
      </c>
      <c r="I121" s="5">
        <v>337753000000</v>
      </c>
      <c r="J121" s="5">
        <v>431756000000</v>
      </c>
      <c r="K121" s="5">
        <v>496772000000</v>
      </c>
      <c r="L121" s="5">
        <v>352362000000</v>
      </c>
      <c r="M121" s="5">
        <v>164145000000</v>
      </c>
      <c r="N121" s="5">
        <v>175735000000</v>
      </c>
      <c r="O121" s="5">
        <v>227726000000</v>
      </c>
      <c r="P121" s="5">
        <v>241196000000</v>
      </c>
      <c r="Q121" s="5">
        <v>202374000000</v>
      </c>
      <c r="R121" s="5">
        <v>256920000000</v>
      </c>
      <c r="S121" s="5">
        <v>271644000000</v>
      </c>
      <c r="T121" s="5">
        <v>329495000000</v>
      </c>
      <c r="U121" s="5">
        <v>355929000000</v>
      </c>
      <c r="V121" s="5">
        <v>295677000000</v>
      </c>
      <c r="W121" s="5">
        <v>358490000000</v>
      </c>
      <c r="X121" s="5">
        <v>364142000000</v>
      </c>
      <c r="Y121" s="5">
        <v>315813000000</v>
      </c>
      <c r="Z121" s="5">
        <v>244588000000</v>
      </c>
    </row>
    <row r="122" spans="3:26" ht="15.5" x14ac:dyDescent="0.35">
      <c r="C122" t="s">
        <v>132</v>
      </c>
      <c r="D122" s="5">
        <v>496294000000</v>
      </c>
      <c r="E122" s="5">
        <v>459059000000</v>
      </c>
      <c r="F122" s="5">
        <v>443836000000</v>
      </c>
      <c r="G122" s="5">
        <v>426333000000</v>
      </c>
      <c r="I122" s="5">
        <v>459059000000</v>
      </c>
      <c r="J122" s="5">
        <v>479184000000</v>
      </c>
      <c r="K122" s="5">
        <v>323130000000</v>
      </c>
      <c r="L122" s="5">
        <v>322922000000</v>
      </c>
      <c r="M122" s="5">
        <v>379950000000</v>
      </c>
      <c r="N122" s="5">
        <v>365080000000</v>
      </c>
      <c r="O122" s="5">
        <v>590140000000</v>
      </c>
      <c r="P122" s="5">
        <v>633235000000</v>
      </c>
      <c r="Q122" s="5">
        <v>612684000000</v>
      </c>
      <c r="R122" s="5">
        <v>405748000000</v>
      </c>
      <c r="S122" s="5">
        <v>429316000000</v>
      </c>
      <c r="T122" s="5">
        <v>430967000000</v>
      </c>
      <c r="U122" s="5">
        <v>356772000000</v>
      </c>
      <c r="V122" s="5">
        <v>376244000000</v>
      </c>
      <c r="W122" s="5">
        <v>335231000000</v>
      </c>
      <c r="X122" s="5">
        <v>293643000000</v>
      </c>
      <c r="Y122" s="5">
        <v>358155000000</v>
      </c>
      <c r="Z122" s="5">
        <v>381159000000</v>
      </c>
    </row>
    <row r="123" spans="3:26" ht="15.5" x14ac:dyDescent="0.35">
      <c r="C123" t="s">
        <v>134</v>
      </c>
      <c r="D123" s="5">
        <v>1471431000000</v>
      </c>
      <c r="E123" s="5">
        <v>1501913000000</v>
      </c>
      <c r="F123" s="5">
        <v>1515703000000</v>
      </c>
      <c r="G123" s="5">
        <v>1569679000000</v>
      </c>
      <c r="I123" s="5">
        <v>1501913000000</v>
      </c>
      <c r="J123" s="5">
        <v>1679641000000</v>
      </c>
      <c r="K123" s="5">
        <v>2340096000000</v>
      </c>
      <c r="L123" s="5">
        <v>2196554000000</v>
      </c>
      <c r="M123" s="5">
        <v>1878636000000</v>
      </c>
      <c r="N123" s="5">
        <v>1086663000000</v>
      </c>
      <c r="O123" s="5">
        <v>1373947000000</v>
      </c>
      <c r="P123" s="5">
        <v>1594372000000</v>
      </c>
      <c r="Q123" s="5">
        <v>1001334000000</v>
      </c>
      <c r="R123" s="5">
        <v>629580000000</v>
      </c>
      <c r="S123" s="5">
        <v>272056000000</v>
      </c>
      <c r="T123" s="5">
        <v>229142000000</v>
      </c>
      <c r="U123" s="5">
        <v>167753000000</v>
      </c>
      <c r="V123" s="5">
        <v>138213000000</v>
      </c>
      <c r="W123" s="5">
        <v>212917000000</v>
      </c>
      <c r="X123" s="5">
        <v>374612000000</v>
      </c>
      <c r="Y123" s="5">
        <v>372831000000</v>
      </c>
      <c r="Z123" s="5">
        <v>311863000000</v>
      </c>
    </row>
    <row r="124" spans="3:26" ht="15.5" x14ac:dyDescent="0.35">
      <c r="C124" t="s">
        <v>1333</v>
      </c>
      <c r="D124" s="5">
        <v>207968000000</v>
      </c>
      <c r="E124" s="5">
        <v>368879000000</v>
      </c>
      <c r="F124" s="5">
        <v>631279000000</v>
      </c>
      <c r="G124" s="5">
        <v>361295000000</v>
      </c>
      <c r="I124" s="5">
        <v>368879000000</v>
      </c>
      <c r="J124" s="5">
        <v>264240000000</v>
      </c>
      <c r="K124" s="5">
        <v>273359000000</v>
      </c>
      <c r="L124" s="5">
        <v>261932000000</v>
      </c>
      <c r="M124" s="5">
        <v>385506000000</v>
      </c>
      <c r="N124" s="5">
        <v>421663000000</v>
      </c>
      <c r="O124" s="5">
        <v>201472000000</v>
      </c>
      <c r="P124" s="5">
        <v>113873000000</v>
      </c>
      <c r="Q124" s="5">
        <v>172534000000</v>
      </c>
      <c r="R124" s="5">
        <v>121023000000</v>
      </c>
      <c r="S124" s="5">
        <v>195519000000</v>
      </c>
      <c r="T124" s="5">
        <v>165189000000</v>
      </c>
      <c r="U124" s="5">
        <v>97371000000</v>
      </c>
      <c r="V124" s="5">
        <v>212647000000</v>
      </c>
      <c r="W124" s="5">
        <v>69919000000</v>
      </c>
      <c r="X124" s="5">
        <v>64869000000</v>
      </c>
      <c r="Y124" s="5">
        <v>19129000000</v>
      </c>
      <c r="Z124" s="5">
        <v>426379000000</v>
      </c>
    </row>
    <row r="125" spans="3:26" ht="15.5" x14ac:dyDescent="0.35">
      <c r="C125" t="s">
        <v>1148</v>
      </c>
      <c r="W125" s="5">
        <v>287070000000</v>
      </c>
      <c r="X125" s="5">
        <v>210763000000</v>
      </c>
      <c r="Y125" s="5">
        <v>247022000000</v>
      </c>
      <c r="Z125" s="5">
        <v>52097000000</v>
      </c>
    </row>
    <row r="126" spans="3:26" ht="15.5" x14ac:dyDescent="0.35">
      <c r="C126" t="s">
        <v>2495</v>
      </c>
      <c r="D126" s="5">
        <v>501678000000</v>
      </c>
      <c r="E126" s="5">
        <v>509652000000</v>
      </c>
      <c r="F126" s="5">
        <v>470206000000</v>
      </c>
      <c r="G126" s="5">
        <v>259166000000</v>
      </c>
      <c r="I126" s="5">
        <v>509652000000</v>
      </c>
      <c r="J126" s="5">
        <v>145546000000</v>
      </c>
      <c r="K126" s="5">
        <v>303749000000</v>
      </c>
      <c r="L126" s="5">
        <v>203899000000</v>
      </c>
      <c r="M126" s="5">
        <v>298830000000</v>
      </c>
      <c r="N126" s="5">
        <v>465894000000</v>
      </c>
      <c r="O126" s="5">
        <v>252967000000</v>
      </c>
      <c r="P126" s="5">
        <v>257648000000</v>
      </c>
      <c r="Q126" s="5">
        <v>704119000000</v>
      </c>
      <c r="R126" s="5">
        <v>1025882000000</v>
      </c>
      <c r="S126" s="5">
        <v>977842000000</v>
      </c>
      <c r="T126" s="5">
        <v>384823000000</v>
      </c>
      <c r="U126" s="5">
        <v>304128000000</v>
      </c>
      <c r="V126" s="5">
        <v>1212898000000</v>
      </c>
      <c r="W126" s="5">
        <v>287070000000</v>
      </c>
      <c r="X126" s="5">
        <v>210763000000</v>
      </c>
      <c r="Y126" s="5">
        <v>247022000000</v>
      </c>
      <c r="Z126" s="5">
        <v>52097000000</v>
      </c>
    </row>
    <row r="127" spans="3:26" ht="15.5" x14ac:dyDescent="0.35">
      <c r="C127" t="s">
        <v>410</v>
      </c>
      <c r="F127" s="5">
        <v>52702000000</v>
      </c>
      <c r="G127" s="5">
        <v>53404000000</v>
      </c>
      <c r="J127" s="5">
        <v>68603000000</v>
      </c>
      <c r="K127" s="5">
        <v>40135000000</v>
      </c>
      <c r="L127" s="5">
        <v>46850000000</v>
      </c>
      <c r="M127" s="5">
        <v>32416000000</v>
      </c>
      <c r="N127" s="5">
        <v>26917000000</v>
      </c>
      <c r="O127" s="5">
        <v>22536000000</v>
      </c>
      <c r="P127" s="5">
        <v>23277000000</v>
      </c>
      <c r="Q127" s="5">
        <v>114733000000</v>
      </c>
      <c r="R127" s="5">
        <v>74048000000</v>
      </c>
      <c r="S127" s="5">
        <v>78648000000</v>
      </c>
      <c r="T127" s="5">
        <v>60312000000</v>
      </c>
      <c r="U127" s="5">
        <v>31490000000</v>
      </c>
      <c r="V127" s="5">
        <v>25840000000</v>
      </c>
      <c r="W127" s="5">
        <v>4552000000</v>
      </c>
    </row>
    <row r="128" spans="3:26" ht="15.5" x14ac:dyDescent="0.35">
      <c r="C128" t="s">
        <v>321</v>
      </c>
      <c r="D128" s="5">
        <v>2819521000000</v>
      </c>
      <c r="E128" s="5">
        <v>1926319000000</v>
      </c>
      <c r="F128" s="5">
        <v>1938546000000</v>
      </c>
      <c r="G128" s="5">
        <v>1830402000000</v>
      </c>
      <c r="I128" s="5">
        <v>1926319000000</v>
      </c>
      <c r="J128" s="5">
        <v>1673797000000</v>
      </c>
      <c r="K128" s="5">
        <v>906613000000</v>
      </c>
      <c r="L128" s="5">
        <v>729587000000</v>
      </c>
      <c r="M128" s="5">
        <v>834503000000</v>
      </c>
      <c r="N128" s="5">
        <v>1100817000000</v>
      </c>
      <c r="O128" s="5">
        <v>986463000000</v>
      </c>
      <c r="P128" s="5">
        <v>389422000000</v>
      </c>
      <c r="Q128" s="5">
        <v>268283000000</v>
      </c>
    </row>
    <row r="129" spans="3:26" ht="15.5" x14ac:dyDescent="0.35">
      <c r="C129" t="s">
        <v>322</v>
      </c>
      <c r="D129" s="5">
        <v>2819521000000</v>
      </c>
      <c r="E129" s="5">
        <v>1926319000000</v>
      </c>
      <c r="F129" s="5">
        <v>1938546000000</v>
      </c>
      <c r="G129" s="5">
        <v>1830402000000</v>
      </c>
      <c r="I129" s="5">
        <v>1926319000000</v>
      </c>
      <c r="J129" s="5">
        <v>1673797000000</v>
      </c>
      <c r="K129" s="5">
        <v>906613000000</v>
      </c>
      <c r="L129" s="5">
        <v>729587000000</v>
      </c>
      <c r="M129" s="5">
        <v>834503000000</v>
      </c>
      <c r="N129" s="5">
        <v>1100817000000</v>
      </c>
      <c r="O129" s="5">
        <v>986463000000</v>
      </c>
      <c r="P129" s="5">
        <v>389422000000</v>
      </c>
      <c r="Q129" s="5">
        <v>268283000000</v>
      </c>
      <c r="R129" s="5">
        <v>485695000000</v>
      </c>
      <c r="S129" s="5">
        <v>795590000000</v>
      </c>
      <c r="T129" s="5">
        <v>406062000000</v>
      </c>
      <c r="U129" s="5">
        <v>914450000000</v>
      </c>
      <c r="V129" s="5">
        <v>132677000000</v>
      </c>
      <c r="W129" s="5">
        <v>122096000000</v>
      </c>
      <c r="X129" s="5">
        <v>246756000000</v>
      </c>
      <c r="Y129" s="5">
        <v>141062000000</v>
      </c>
      <c r="Z129" s="5">
        <v>101367000000</v>
      </c>
    </row>
    <row r="130" spans="3:26" ht="15.5" x14ac:dyDescent="0.35">
      <c r="C130" t="s">
        <v>135</v>
      </c>
    </row>
    <row r="131" spans="3:26" ht="15.5" x14ac:dyDescent="0.35">
      <c r="C131" t="s">
        <v>778</v>
      </c>
      <c r="W131" s="5">
        <v>47720000000</v>
      </c>
    </row>
    <row r="132" spans="3:26" ht="15.5" x14ac:dyDescent="0.35">
      <c r="C132" t="s">
        <v>324</v>
      </c>
      <c r="D132" s="5">
        <v>143861000000</v>
      </c>
      <c r="E132" s="5">
        <v>147923000000</v>
      </c>
      <c r="F132" s="5">
        <v>116751000000</v>
      </c>
      <c r="G132" s="5">
        <v>104920000000</v>
      </c>
      <c r="I132" s="5">
        <v>147923000000</v>
      </c>
      <c r="J132" s="5">
        <v>72003000000</v>
      </c>
      <c r="K132" s="5">
        <v>49877000000</v>
      </c>
      <c r="L132" s="5">
        <v>13105000000</v>
      </c>
      <c r="M132" s="5">
        <v>20445000000</v>
      </c>
      <c r="N132" s="5">
        <v>11286000000</v>
      </c>
      <c r="O132" s="5">
        <v>24269000000</v>
      </c>
      <c r="P132" s="5">
        <v>44612000000</v>
      </c>
      <c r="Q132" s="5">
        <v>131101000000</v>
      </c>
      <c r="R132" s="5">
        <v>94372000000</v>
      </c>
      <c r="S132" s="5">
        <v>50453000000</v>
      </c>
      <c r="T132" s="5">
        <v>12879000000</v>
      </c>
      <c r="U132" s="5">
        <v>6134000000</v>
      </c>
      <c r="V132" s="5">
        <v>11857000000</v>
      </c>
      <c r="W132" s="5">
        <v>14570000000</v>
      </c>
      <c r="X132" s="5">
        <v>8496000000</v>
      </c>
      <c r="Y132" s="5">
        <v>1815000000</v>
      </c>
      <c r="Z132" s="5">
        <v>8861000000</v>
      </c>
    </row>
    <row r="133" spans="3:26" ht="15.5" x14ac:dyDescent="0.35">
      <c r="C133" t="s">
        <v>136</v>
      </c>
      <c r="D133" s="5">
        <v>1879049000000</v>
      </c>
      <c r="E133" s="5">
        <v>1925051000000</v>
      </c>
      <c r="F133" s="5">
        <v>1895442000000</v>
      </c>
      <c r="G133" s="5">
        <v>1906561000000</v>
      </c>
      <c r="I133" s="5">
        <v>1925051000000</v>
      </c>
      <c r="J133" s="5">
        <v>2041279000000</v>
      </c>
      <c r="K133" s="5">
        <v>2132964000000</v>
      </c>
      <c r="L133" s="5">
        <v>3777114000000</v>
      </c>
      <c r="M133" s="5">
        <v>2361364000000</v>
      </c>
      <c r="N133" s="5">
        <v>4833958000000</v>
      </c>
      <c r="O133" s="5">
        <v>5718384000000</v>
      </c>
      <c r="P133" s="5">
        <v>6435326000000</v>
      </c>
      <c r="Q133" s="5">
        <v>8885350000000</v>
      </c>
      <c r="R133" s="5">
        <v>4317676000000</v>
      </c>
      <c r="S133" s="5">
        <v>4528844000000</v>
      </c>
      <c r="T133" s="5">
        <v>7478671000000</v>
      </c>
      <c r="U133" s="5">
        <v>4013500000000</v>
      </c>
      <c r="V133" s="5">
        <v>826005000000</v>
      </c>
      <c r="W133" s="5">
        <v>996763000000</v>
      </c>
      <c r="X133" s="5">
        <v>245412000000</v>
      </c>
      <c r="Y133" s="5">
        <v>939650000000</v>
      </c>
      <c r="Z133" s="5">
        <v>1125788000000</v>
      </c>
    </row>
    <row r="134" spans="3:26" ht="15.5" x14ac:dyDescent="0.35">
      <c r="C134" t="s">
        <v>323</v>
      </c>
      <c r="D134" s="5">
        <v>2902290000000</v>
      </c>
      <c r="E134" s="5">
        <v>4060016000000</v>
      </c>
      <c r="F134" s="5">
        <v>4336300000000</v>
      </c>
      <c r="G134" s="5">
        <v>5030279000000</v>
      </c>
      <c r="I134" s="5">
        <v>4060016000000</v>
      </c>
      <c r="J134" s="5">
        <v>3389727000000</v>
      </c>
      <c r="K134" s="5">
        <v>3475668000000</v>
      </c>
      <c r="L134" s="5">
        <v>2473047000000</v>
      </c>
      <c r="M134" s="5">
        <v>772987000000</v>
      </c>
      <c r="N134" s="5">
        <v>1739891000000</v>
      </c>
      <c r="O134" s="5">
        <v>4535117000000</v>
      </c>
      <c r="P134" s="5">
        <v>5592598000000</v>
      </c>
      <c r="Q134" s="5">
        <v>1693509000000</v>
      </c>
      <c r="R134" s="5">
        <v>5122692000000</v>
      </c>
      <c r="S134" s="5">
        <v>5868605000000</v>
      </c>
      <c r="T134" s="5">
        <v>5479728000000</v>
      </c>
      <c r="U134" s="5">
        <v>5471258000000</v>
      </c>
      <c r="V134" s="5">
        <v>2686837000000</v>
      </c>
      <c r="W134" s="5">
        <v>1526563000000</v>
      </c>
      <c r="X134" s="5">
        <v>1232244000000</v>
      </c>
      <c r="Y134" s="5">
        <v>1458233000000</v>
      </c>
      <c r="Z134" s="5">
        <v>3189680000000</v>
      </c>
    </row>
    <row r="135" spans="3:26" ht="15.5" x14ac:dyDescent="0.35">
      <c r="C135" t="s">
        <v>137</v>
      </c>
      <c r="D135" s="5">
        <v>4221313000000</v>
      </c>
      <c r="E135" s="5">
        <v>3513053000000</v>
      </c>
      <c r="F135" s="5">
        <v>3114469000000</v>
      </c>
      <c r="G135" s="5">
        <v>3301760000000</v>
      </c>
      <c r="I135" s="5">
        <v>3513053000000</v>
      </c>
      <c r="J135" s="5">
        <v>3921980000000</v>
      </c>
      <c r="K135" s="5">
        <v>4256679000000</v>
      </c>
      <c r="L135" s="5">
        <v>3838063000000</v>
      </c>
      <c r="M135" s="5">
        <v>7255507000000</v>
      </c>
      <c r="N135" s="5">
        <v>6793206000000</v>
      </c>
      <c r="O135" s="5">
        <v>3778454000000</v>
      </c>
      <c r="P135" s="5">
        <v>4111566000000</v>
      </c>
      <c r="Q135" s="5">
        <v>7164278000000</v>
      </c>
      <c r="R135" s="5">
        <v>5704368000000</v>
      </c>
      <c r="S135" s="5">
        <v>4398677000000</v>
      </c>
      <c r="T135" s="5">
        <v>190776000000</v>
      </c>
      <c r="U135" s="5">
        <v>501911000000</v>
      </c>
      <c r="V135" s="5">
        <v>990229000000</v>
      </c>
      <c r="W135" s="5">
        <v>1332947000000</v>
      </c>
      <c r="X135" s="5">
        <v>2729123000000</v>
      </c>
      <c r="Y135" s="5">
        <v>1773402000000</v>
      </c>
      <c r="Z135" s="5">
        <v>396036000000</v>
      </c>
    </row>
    <row r="136" spans="3:26" ht="15.5" x14ac:dyDescent="0.35">
      <c r="C136" t="s">
        <v>138</v>
      </c>
      <c r="D136" s="5">
        <v>7882118000000</v>
      </c>
      <c r="E136" s="5">
        <v>8787755000000</v>
      </c>
      <c r="F136" s="5">
        <v>8933346000000</v>
      </c>
      <c r="G136" s="5">
        <v>9377592000000</v>
      </c>
      <c r="I136" s="5">
        <v>8787755000000</v>
      </c>
      <c r="J136" s="5">
        <v>7313752000000</v>
      </c>
      <c r="K136" s="5">
        <v>6962713000000</v>
      </c>
      <c r="L136" s="5">
        <v>7857901000000</v>
      </c>
      <c r="M136" s="5">
        <v>4717672000000</v>
      </c>
      <c r="N136" s="5">
        <v>7752986000000</v>
      </c>
      <c r="O136" s="5">
        <v>11590230000000</v>
      </c>
      <c r="P136" s="5">
        <v>14753368000000</v>
      </c>
      <c r="Q136" s="5">
        <v>13540028000000</v>
      </c>
      <c r="R136" s="5">
        <v>12132471000000</v>
      </c>
      <c r="S136" s="5">
        <v>11322367000000</v>
      </c>
      <c r="T136" s="5">
        <v>14185270000000</v>
      </c>
      <c r="U136" s="5">
        <v>10407693000000</v>
      </c>
      <c r="V136" s="5">
        <v>4040978000000</v>
      </c>
      <c r="W136" s="5">
        <v>2956036000000</v>
      </c>
      <c r="X136" s="5">
        <v>1826007000000</v>
      </c>
      <c r="Y136" s="5">
        <v>2662566000000</v>
      </c>
      <c r="Z136" s="5">
        <v>4504126000000</v>
      </c>
    </row>
    <row r="137" spans="3:26" ht="15.5" x14ac:dyDescent="0.35">
      <c r="C137" t="s">
        <v>139</v>
      </c>
      <c r="D137" s="5">
        <v>7882118000000</v>
      </c>
      <c r="E137" s="5">
        <v>8787755000000</v>
      </c>
      <c r="F137" s="5">
        <v>8933346000000</v>
      </c>
      <c r="G137" s="5">
        <v>9377592000000</v>
      </c>
      <c r="I137" s="5">
        <v>8787755000000</v>
      </c>
      <c r="J137" s="5">
        <v>7313752000000</v>
      </c>
      <c r="K137" s="5">
        <v>6962713000000</v>
      </c>
      <c r="L137" s="5">
        <v>7857901000000</v>
      </c>
      <c r="M137" s="5">
        <v>4717672000000</v>
      </c>
      <c r="N137" s="5">
        <v>7752986000000</v>
      </c>
      <c r="O137" s="5">
        <v>11590230000000</v>
      </c>
      <c r="P137" s="5">
        <v>14753368000000</v>
      </c>
      <c r="Q137" s="5">
        <v>13540028000000</v>
      </c>
      <c r="R137" s="5">
        <v>12132471000000</v>
      </c>
      <c r="S137" s="5">
        <v>11322367000000</v>
      </c>
      <c r="T137" s="5">
        <v>14185270000000</v>
      </c>
      <c r="U137" s="5">
        <v>10407693000000</v>
      </c>
      <c r="V137" s="5">
        <v>4040978000000</v>
      </c>
      <c r="W137" s="5">
        <v>2956036000000</v>
      </c>
      <c r="X137" s="5">
        <v>1826007000000</v>
      </c>
      <c r="Y137" s="5">
        <v>2662566000000</v>
      </c>
      <c r="Z137" s="5">
        <v>4504126000000</v>
      </c>
    </row>
    <row r="138" spans="3:26" ht="15.5" x14ac:dyDescent="0.35">
      <c r="C138" t="s">
        <v>141</v>
      </c>
      <c r="D138" s="5">
        <v>96411000000</v>
      </c>
      <c r="E138" s="5">
        <v>114144000000</v>
      </c>
      <c r="F138" s="5">
        <v>75099000000</v>
      </c>
      <c r="G138" s="5">
        <v>77381000000</v>
      </c>
      <c r="I138" s="5">
        <v>114144000000</v>
      </c>
      <c r="J138" s="5">
        <v>108961000000</v>
      </c>
      <c r="K138" s="5">
        <v>101516000000</v>
      </c>
      <c r="L138" s="5">
        <v>156403000000</v>
      </c>
      <c r="M138" s="5">
        <v>179896000000</v>
      </c>
      <c r="N138" s="5">
        <v>181467000000</v>
      </c>
      <c r="O138" s="5">
        <v>101326000000</v>
      </c>
      <c r="P138" s="5">
        <v>57632000000</v>
      </c>
      <c r="Q138" s="5">
        <v>27871000000</v>
      </c>
      <c r="R138" s="5">
        <v>23123000000</v>
      </c>
      <c r="S138" s="5">
        <v>27305000000</v>
      </c>
      <c r="T138" s="5">
        <v>24388000000</v>
      </c>
      <c r="U138" s="5">
        <v>13814000000</v>
      </c>
      <c r="V138" s="5">
        <v>129465000000</v>
      </c>
      <c r="W138" s="5">
        <v>129308000000</v>
      </c>
      <c r="X138" s="5">
        <v>121333000000</v>
      </c>
      <c r="Y138" s="5">
        <v>76801000000</v>
      </c>
      <c r="Z138" s="5">
        <v>31491000000</v>
      </c>
    </row>
    <row r="139" spans="3:26" ht="15.5" x14ac:dyDescent="0.35">
      <c r="C139" t="s">
        <v>326</v>
      </c>
    </row>
    <row r="140" spans="3:26" ht="15.5" x14ac:dyDescent="0.35">
      <c r="C140" t="s">
        <v>327</v>
      </c>
    </row>
    <row r="141" spans="3:26" ht="15.5" x14ac:dyDescent="0.35">
      <c r="C141" t="s">
        <v>328</v>
      </c>
      <c r="D141" s="5">
        <v>4925200000000</v>
      </c>
      <c r="E141" s="5">
        <v>6132990000000</v>
      </c>
      <c r="F141" s="5">
        <v>6348493000000</v>
      </c>
      <c r="G141" s="5">
        <v>7041760000000</v>
      </c>
      <c r="I141" s="5">
        <v>6132990000000</v>
      </c>
      <c r="J141" s="5">
        <v>5503009000000</v>
      </c>
      <c r="K141" s="5">
        <v>5658509000000</v>
      </c>
      <c r="L141" s="5">
        <v>6263266000000</v>
      </c>
      <c r="M141" s="5">
        <v>3154796000000</v>
      </c>
      <c r="N141" s="5">
        <v>6585135000000</v>
      </c>
      <c r="O141" s="5">
        <v>10277770000000</v>
      </c>
      <c r="P141" s="5">
        <v>12072536000000</v>
      </c>
      <c r="Q141" s="5">
        <v>10709960000000</v>
      </c>
      <c r="R141" s="5">
        <v>9534740000000</v>
      </c>
      <c r="S141" s="5">
        <v>10447902000000</v>
      </c>
      <c r="T141" s="5">
        <v>12971278000000</v>
      </c>
      <c r="U141" s="5">
        <v>9490892000000</v>
      </c>
      <c r="V141" s="5">
        <v>3524699000000</v>
      </c>
      <c r="W141" s="5">
        <v>2585616000000</v>
      </c>
      <c r="X141" s="5">
        <v>1486152000000</v>
      </c>
      <c r="Y141" s="5">
        <v>2399698000000</v>
      </c>
      <c r="Z141" s="5">
        <v>4324329000000</v>
      </c>
    </row>
    <row r="142" spans="3:26" ht="15.5" x14ac:dyDescent="0.35">
      <c r="C142" t="s">
        <v>939</v>
      </c>
      <c r="D142" s="5">
        <v>2093075000000</v>
      </c>
      <c r="E142" s="5">
        <v>1646599000000</v>
      </c>
      <c r="F142" s="5">
        <v>1467680000000</v>
      </c>
      <c r="G142" s="5">
        <v>1406482000000</v>
      </c>
      <c r="I142" s="5">
        <v>1646599000000</v>
      </c>
      <c r="J142" s="5">
        <v>827792000000</v>
      </c>
      <c r="K142" s="5">
        <v>647711000000</v>
      </c>
      <c r="L142" s="5">
        <v>607356000000</v>
      </c>
      <c r="M142" s="5">
        <v>582374000000</v>
      </c>
      <c r="N142" s="5">
        <v>573886000000</v>
      </c>
      <c r="O142" s="5">
        <v>710372000000</v>
      </c>
      <c r="P142" s="5">
        <v>565787000000</v>
      </c>
      <c r="Q142" s="5">
        <v>527712000000</v>
      </c>
      <c r="R142" s="5">
        <v>458138000000</v>
      </c>
      <c r="S142" s="5">
        <v>395072000000</v>
      </c>
      <c r="T142" s="5">
        <v>377296000000</v>
      </c>
      <c r="U142" s="5">
        <v>275666000000</v>
      </c>
      <c r="V142" s="5">
        <v>145153000000</v>
      </c>
      <c r="W142" s="5">
        <v>52765000000</v>
      </c>
      <c r="X142" s="5">
        <v>17680000000</v>
      </c>
    </row>
    <row r="143" spans="3:26" ht="15.5" x14ac:dyDescent="0.35">
      <c r="C143" t="s">
        <v>1279</v>
      </c>
      <c r="P143" s="5">
        <v>1582745000000</v>
      </c>
    </row>
    <row r="144" spans="3:26" ht="15.5" x14ac:dyDescent="0.35">
      <c r="C144" t="s">
        <v>443</v>
      </c>
      <c r="D144" s="5">
        <v>443470000000</v>
      </c>
      <c r="E144" s="5">
        <v>575939000000</v>
      </c>
      <c r="F144" s="5">
        <v>704464000000</v>
      </c>
      <c r="G144" s="5">
        <v>517817000000</v>
      </c>
      <c r="I144" s="5">
        <v>575939000000</v>
      </c>
      <c r="J144" s="5">
        <v>559775000000</v>
      </c>
      <c r="K144" s="5">
        <v>232497000000</v>
      </c>
      <c r="L144" s="5">
        <v>493252000000</v>
      </c>
      <c r="M144" s="5">
        <v>296929000000</v>
      </c>
      <c r="N144" s="5">
        <v>13335000000</v>
      </c>
      <c r="O144" s="5">
        <v>27740000000</v>
      </c>
      <c r="P144" s="5">
        <v>29697000000</v>
      </c>
      <c r="Q144" s="5">
        <v>10430000000</v>
      </c>
      <c r="R144" s="5">
        <v>7913000000</v>
      </c>
      <c r="S144" s="5">
        <v>13085000000</v>
      </c>
      <c r="T144" s="5">
        <v>88184000000</v>
      </c>
      <c r="U144" s="5">
        <v>394169000000</v>
      </c>
      <c r="V144" s="5">
        <v>14374000000</v>
      </c>
      <c r="W144" s="5">
        <v>11757000000</v>
      </c>
      <c r="X144" s="5">
        <v>53776000000</v>
      </c>
      <c r="Y144" s="5">
        <v>44161000000</v>
      </c>
      <c r="Z144" s="5">
        <v>34281000000</v>
      </c>
    </row>
    <row r="145" spans="2:26" ht="15.5" x14ac:dyDescent="0.35">
      <c r="C145" t="s">
        <v>142</v>
      </c>
      <c r="D145" s="5">
        <v>34932649000000</v>
      </c>
      <c r="E145" s="5">
        <v>33317608000000</v>
      </c>
      <c r="F145" s="5">
        <v>33742057000000</v>
      </c>
      <c r="G145" s="5">
        <v>33682610000000</v>
      </c>
      <c r="I145" s="5">
        <v>33317608000000</v>
      </c>
      <c r="J145" s="5">
        <v>32343474000000</v>
      </c>
      <c r="K145" s="5">
        <v>29025687000000</v>
      </c>
      <c r="L145" s="5">
        <v>29667556000000</v>
      </c>
      <c r="M145" s="5">
        <v>27157783000000</v>
      </c>
      <c r="N145" s="5">
        <v>28070486000000</v>
      </c>
      <c r="O145" s="5">
        <v>28781322000000</v>
      </c>
      <c r="P145" s="5">
        <v>31925209000000</v>
      </c>
      <c r="Q145" s="5">
        <v>32437621000000</v>
      </c>
      <c r="R145" s="5">
        <v>31129457000000</v>
      </c>
      <c r="S145" s="5">
        <v>30443615000000</v>
      </c>
      <c r="T145" s="5">
        <v>25007458000000</v>
      </c>
      <c r="U145" s="5">
        <v>14928302000000</v>
      </c>
      <c r="V145" s="5">
        <v>8827432000000</v>
      </c>
      <c r="W145" s="5">
        <v>6648342000000</v>
      </c>
      <c r="X145" s="5">
        <v>6843972000000</v>
      </c>
      <c r="Y145" s="5">
        <v>6730947000000</v>
      </c>
      <c r="Z145" s="5">
        <v>7324678000000</v>
      </c>
    </row>
    <row r="146" spans="2:26" ht="15.5" x14ac:dyDescent="0.35">
      <c r="C146" t="s">
        <v>143</v>
      </c>
    </row>
    <row r="147" spans="2:26" ht="15.5" x14ac:dyDescent="0.35">
      <c r="C147" t="s">
        <v>144</v>
      </c>
      <c r="D147" s="5">
        <v>8606816000000</v>
      </c>
      <c r="E147" s="5">
        <v>8606816000000</v>
      </c>
      <c r="F147" s="5">
        <v>8606816000000</v>
      </c>
      <c r="G147" s="5">
        <v>8606816000000</v>
      </c>
      <c r="I147" s="5">
        <v>8606816000000</v>
      </c>
      <c r="J147" s="5">
        <v>8606816000000</v>
      </c>
      <c r="K147" s="5">
        <v>8606816000000</v>
      </c>
      <c r="L147" s="5">
        <v>8606816000000</v>
      </c>
      <c r="M147" s="5">
        <v>8606816000000</v>
      </c>
      <c r="N147" s="5">
        <v>7376610000000</v>
      </c>
      <c r="O147" s="5">
        <v>6776740000000</v>
      </c>
      <c r="P147" s="5">
        <v>5193914000000</v>
      </c>
      <c r="Q147" s="5">
        <v>4805705000000</v>
      </c>
      <c r="R147" s="5">
        <v>4805705000000</v>
      </c>
      <c r="S147" s="5">
        <v>3890210000000</v>
      </c>
      <c r="T147" s="5">
        <v>3873919000000</v>
      </c>
      <c r="U147" s="5">
        <v>3590009000000</v>
      </c>
      <c r="V147" s="5">
        <v>3568808000000</v>
      </c>
      <c r="W147" s="5">
        <v>2996849000000</v>
      </c>
      <c r="X147" s="5">
        <v>2984816000000</v>
      </c>
      <c r="Y147" s="5">
        <v>723693000000</v>
      </c>
      <c r="Z147" s="5">
        <v>723693000000</v>
      </c>
    </row>
    <row r="148" spans="2:26" ht="15.5" x14ac:dyDescent="0.35">
      <c r="C148" t="s">
        <v>145</v>
      </c>
      <c r="D148" s="5">
        <v>3814472000000</v>
      </c>
      <c r="E148" s="5">
        <v>3814472000000</v>
      </c>
      <c r="F148" s="5">
        <v>3814472000000</v>
      </c>
      <c r="G148" s="5">
        <v>3814472000000</v>
      </c>
      <c r="I148" s="5">
        <v>3814472000000</v>
      </c>
      <c r="J148" s="5">
        <v>3814472000000</v>
      </c>
      <c r="K148" s="5">
        <v>3814472000000</v>
      </c>
      <c r="L148" s="5">
        <v>3814472000000</v>
      </c>
      <c r="M148" s="5">
        <v>4740330000000</v>
      </c>
      <c r="N148" s="5">
        <v>3844428000000</v>
      </c>
      <c r="O148" s="5">
        <v>3886071000000</v>
      </c>
      <c r="P148" s="5">
        <v>3888049000000</v>
      </c>
      <c r="Q148" s="5">
        <v>3829817000000</v>
      </c>
      <c r="R148" s="5">
        <v>3826626000000</v>
      </c>
      <c r="S148" s="5">
        <v>3314384000000</v>
      </c>
      <c r="T148" s="5">
        <v>3244652000000</v>
      </c>
      <c r="U148" s="5">
        <v>2419450000000</v>
      </c>
      <c r="V148" s="5">
        <v>2344523000000</v>
      </c>
      <c r="W148" s="5">
        <v>839131000000</v>
      </c>
      <c r="X148" s="5">
        <v>826244000000</v>
      </c>
      <c r="Y148" s="5">
        <v>2831986000000</v>
      </c>
      <c r="Z148" s="5">
        <v>2831986000000</v>
      </c>
    </row>
    <row r="149" spans="2:26" ht="15.5" x14ac:dyDescent="0.35">
      <c r="C149" t="s">
        <v>146</v>
      </c>
      <c r="D149" s="5">
        <v>3819491000000</v>
      </c>
      <c r="E149" s="5">
        <v>3711103000000</v>
      </c>
      <c r="F149" s="5">
        <v>3539376000000</v>
      </c>
      <c r="G149" s="5">
        <v>3489248000000</v>
      </c>
      <c r="I149" s="5">
        <v>3711103000000</v>
      </c>
      <c r="J149" s="5">
        <v>3296373000000</v>
      </c>
      <c r="K149" s="5">
        <v>3102743000000</v>
      </c>
      <c r="L149" s="5">
        <v>2796151000000</v>
      </c>
      <c r="M149" s="5">
        <v>2065872000000</v>
      </c>
      <c r="N149" s="5">
        <v>1418310000000</v>
      </c>
      <c r="O149" s="5">
        <v>1280057000000</v>
      </c>
      <c r="P149" s="5">
        <v>849243000000</v>
      </c>
      <c r="Q149" s="5">
        <v>762890000000</v>
      </c>
      <c r="R149" s="5">
        <v>614271000000</v>
      </c>
      <c r="S149" s="5">
        <v>381284000000</v>
      </c>
      <c r="T149" s="5">
        <v>1352350000000</v>
      </c>
      <c r="U149" s="5">
        <v>1273297000000</v>
      </c>
      <c r="V149" s="5">
        <v>1790350000000</v>
      </c>
      <c r="W149" s="5">
        <v>1195220000000</v>
      </c>
      <c r="X149" s="5">
        <v>1010525000000</v>
      </c>
      <c r="Y149" s="5">
        <v>752049000000</v>
      </c>
      <c r="Z149" s="5">
        <v>800062000000</v>
      </c>
    </row>
    <row r="150" spans="2:26" ht="15.5" x14ac:dyDescent="0.35">
      <c r="C150" t="s">
        <v>147</v>
      </c>
      <c r="D150" s="5">
        <v>5000000000</v>
      </c>
      <c r="E150" s="5">
        <v>5000000000</v>
      </c>
      <c r="F150" s="5">
        <v>5000000000</v>
      </c>
      <c r="G150" s="5">
        <v>5000000000</v>
      </c>
      <c r="I150" s="5">
        <v>5000000000</v>
      </c>
      <c r="J150" s="5">
        <v>5000000000</v>
      </c>
      <c r="K150" s="5">
        <v>5000000000</v>
      </c>
      <c r="L150" s="5">
        <v>4000000000</v>
      </c>
      <c r="M150" s="5">
        <v>4000000000</v>
      </c>
      <c r="N150" s="5">
        <v>4000000000</v>
      </c>
      <c r="O150" s="5">
        <v>4000000000</v>
      </c>
      <c r="P150" s="5">
        <v>4000000000</v>
      </c>
      <c r="Q150" s="5">
        <v>4000000000</v>
      </c>
      <c r="R150" s="5">
        <v>4000000000</v>
      </c>
      <c r="S150" s="5">
        <v>4000000000</v>
      </c>
      <c r="T150" s="5">
        <v>3000000000</v>
      </c>
      <c r="U150" s="5">
        <v>2000000000</v>
      </c>
      <c r="V150" s="5">
        <v>1000000000</v>
      </c>
    </row>
    <row r="151" spans="2:26" ht="15.5" x14ac:dyDescent="0.35">
      <c r="C151" t="s">
        <v>148</v>
      </c>
      <c r="D151" s="5">
        <v>3814491000000</v>
      </c>
      <c r="E151" s="5">
        <v>3706103000000</v>
      </c>
      <c r="F151" s="5">
        <v>3534376000000</v>
      </c>
      <c r="G151" s="5">
        <v>3484248000000</v>
      </c>
      <c r="I151" s="5">
        <v>3706103000000</v>
      </c>
      <c r="J151" s="5">
        <v>3291373000000</v>
      </c>
      <c r="K151" s="5">
        <v>3097743000000</v>
      </c>
      <c r="L151" s="5">
        <v>2792151000000</v>
      </c>
      <c r="M151" s="5">
        <v>2061872000000</v>
      </c>
      <c r="N151" s="5">
        <v>1414310000000</v>
      </c>
      <c r="O151" s="5">
        <v>1276057000000</v>
      </c>
      <c r="P151" s="5">
        <v>845243000000</v>
      </c>
      <c r="Q151" s="5">
        <v>758890000000</v>
      </c>
      <c r="R151" s="5">
        <v>610271000000</v>
      </c>
      <c r="S151" s="5">
        <v>377284000000</v>
      </c>
      <c r="T151" s="5">
        <v>1349350000000</v>
      </c>
      <c r="U151" s="5">
        <v>1271297000000</v>
      </c>
      <c r="V151" s="5">
        <v>1789350000000</v>
      </c>
    </row>
    <row r="152" spans="2:26" ht="15.5" x14ac:dyDescent="0.35">
      <c r="C152" t="s">
        <v>149</v>
      </c>
      <c r="D152" s="5">
        <v>3819491000000</v>
      </c>
      <c r="E152" s="5">
        <v>3711103000000</v>
      </c>
      <c r="F152" s="5">
        <v>3539376000000</v>
      </c>
      <c r="G152" s="5">
        <v>3489248000000</v>
      </c>
      <c r="I152" s="5">
        <v>3711103000000</v>
      </c>
      <c r="J152" s="5">
        <v>3296373000000</v>
      </c>
      <c r="K152" s="5">
        <v>3102743000000</v>
      </c>
      <c r="L152" s="5">
        <v>2796151000000</v>
      </c>
      <c r="M152" s="5">
        <v>2065872000000</v>
      </c>
      <c r="N152" s="5">
        <v>1418310000000</v>
      </c>
      <c r="O152" s="5">
        <v>1280057000000</v>
      </c>
      <c r="P152" s="5">
        <v>849243000000</v>
      </c>
      <c r="Q152" s="5">
        <v>762890000000</v>
      </c>
      <c r="R152" s="5">
        <v>614271000000</v>
      </c>
      <c r="S152" s="5">
        <v>381284000000</v>
      </c>
      <c r="T152" s="5">
        <v>1352350000000</v>
      </c>
      <c r="U152" s="5">
        <v>1273297000000</v>
      </c>
      <c r="V152" s="5">
        <v>1790350000000</v>
      </c>
      <c r="W152" s="5">
        <v>1195220000000</v>
      </c>
      <c r="X152" s="5">
        <v>1010525000000</v>
      </c>
      <c r="Y152" s="5">
        <v>752049000000</v>
      </c>
      <c r="Z152" s="5">
        <v>800062000000</v>
      </c>
    </row>
    <row r="153" spans="2:26" ht="15.5" x14ac:dyDescent="0.35">
      <c r="C153" t="s">
        <v>150</v>
      </c>
      <c r="D153" s="5">
        <v>24383002000000</v>
      </c>
      <c r="E153" s="5">
        <v>23728674000000</v>
      </c>
      <c r="F153" s="5">
        <v>24785665000000</v>
      </c>
      <c r="G153" s="5">
        <v>25174046000000</v>
      </c>
      <c r="I153" s="5">
        <v>23728674000000</v>
      </c>
      <c r="J153" s="5">
        <v>25313500000000</v>
      </c>
      <c r="K153" s="5">
        <v>23485356000000</v>
      </c>
      <c r="L153" s="5">
        <v>22393624000000</v>
      </c>
      <c r="M153" s="5">
        <v>20740724000000</v>
      </c>
      <c r="N153" s="5">
        <v>16828153000000</v>
      </c>
      <c r="O153" s="5">
        <v>15158027000000</v>
      </c>
      <c r="P153" s="5">
        <v>12162569000000</v>
      </c>
      <c r="Q153" s="5">
        <v>12038218000000</v>
      </c>
      <c r="R153" s="5">
        <v>12060405000000</v>
      </c>
      <c r="S153" s="5">
        <v>12394059000000</v>
      </c>
      <c r="T153" s="5">
        <v>11608861000000</v>
      </c>
      <c r="U153" s="5">
        <v>8589353000000</v>
      </c>
      <c r="V153" s="5">
        <v>9164929000000</v>
      </c>
      <c r="W153" s="5">
        <v>6544635000000</v>
      </c>
      <c r="X153" s="5">
        <v>4184759000000</v>
      </c>
      <c r="Y153" s="5">
        <v>5545879000000</v>
      </c>
      <c r="Z153" s="5">
        <v>5594617000000</v>
      </c>
    </row>
    <row r="154" spans="2:26" ht="15.5" x14ac:dyDescent="0.35">
      <c r="C154" t="s">
        <v>9</v>
      </c>
      <c r="D154" s="5">
        <v>41193098000000</v>
      </c>
      <c r="E154" s="5">
        <v>40414928000000</v>
      </c>
      <c r="F154" s="5">
        <v>42349754000000</v>
      </c>
      <c r="G154" s="5">
        <v>42758881000000</v>
      </c>
      <c r="I154" s="5">
        <v>40414928000000</v>
      </c>
      <c r="J154" s="5">
        <v>42894651000000</v>
      </c>
      <c r="K154" s="5">
        <v>41383259000000</v>
      </c>
      <c r="L154" s="5">
        <v>39432248000000</v>
      </c>
      <c r="M154" s="5">
        <v>36293600000000</v>
      </c>
      <c r="N154" s="5">
        <v>31413936000000</v>
      </c>
      <c r="O154" s="5">
        <v>28832177000000</v>
      </c>
      <c r="P154" s="5">
        <v>24496764000000</v>
      </c>
      <c r="Q154" s="5">
        <v>24086190000000</v>
      </c>
      <c r="R154" s="5">
        <v>24163492000000</v>
      </c>
      <c r="S154" s="5">
        <v>22733859000000</v>
      </c>
      <c r="T154" s="5">
        <v>22524214000000</v>
      </c>
      <c r="U154" s="5">
        <v>16820317000000</v>
      </c>
      <c r="V154" s="5">
        <v>18426483000000</v>
      </c>
      <c r="W154" s="5">
        <v>12209162000000</v>
      </c>
      <c r="X154" s="5">
        <v>9758767000000</v>
      </c>
      <c r="Y154" s="5">
        <v>10378310000000</v>
      </c>
      <c r="Z154" s="5">
        <v>10439953000000</v>
      </c>
    </row>
    <row r="155" spans="2:26" ht="15.5" x14ac:dyDescent="0.35">
      <c r="C155" t="s">
        <v>151</v>
      </c>
      <c r="D155" s="5">
        <v>76125747000000</v>
      </c>
      <c r="E155" s="5">
        <v>73732536000000</v>
      </c>
      <c r="F155" s="5">
        <v>76091811000000</v>
      </c>
      <c r="G155" s="5">
        <v>76441491000000</v>
      </c>
      <c r="I155" s="5">
        <v>73732536000000</v>
      </c>
      <c r="J155" s="5">
        <v>75238125000000</v>
      </c>
      <c r="K155" s="5">
        <v>70408946000000</v>
      </c>
      <c r="L155" s="5">
        <v>69099804000000</v>
      </c>
      <c r="M155" s="5">
        <v>63451383000000</v>
      </c>
      <c r="N155" s="5">
        <v>59484422000000</v>
      </c>
      <c r="O155" s="5">
        <v>57613499000000</v>
      </c>
      <c r="P155" s="5">
        <v>56421973000000</v>
      </c>
      <c r="Q155" s="5">
        <v>56523811000000</v>
      </c>
      <c r="R155" s="5">
        <v>55292949000000</v>
      </c>
      <c r="S155" s="5">
        <v>53177474000000</v>
      </c>
      <c r="T155" s="5">
        <v>47531672000000</v>
      </c>
      <c r="U155" s="5">
        <v>31748619000000</v>
      </c>
      <c r="V155" s="5">
        <v>27253915000000</v>
      </c>
      <c r="W155" s="5">
        <v>18857504000000</v>
      </c>
      <c r="X155" s="5">
        <v>16602739000000</v>
      </c>
      <c r="Y155" s="5">
        <v>17109257000000</v>
      </c>
      <c r="Z155" s="5">
        <v>17764631000000</v>
      </c>
    </row>
    <row r="156" spans="2:26" ht="15.5" x14ac:dyDescent="0.35">
      <c r="C156" t="s">
        <v>152</v>
      </c>
      <c r="D156" s="5">
        <v>86068156705</v>
      </c>
      <c r="E156" s="5">
        <v>86068156705</v>
      </c>
      <c r="F156" s="5">
        <v>86068156705</v>
      </c>
      <c r="G156" s="5">
        <v>86068156705</v>
      </c>
      <c r="I156" s="5">
        <v>86068156705</v>
      </c>
      <c r="J156" s="5">
        <v>86068156705</v>
      </c>
      <c r="K156" s="5">
        <v>86068156705</v>
      </c>
      <c r="L156" s="5">
        <v>86068156705</v>
      </c>
      <c r="M156" s="5">
        <v>86068156705</v>
      </c>
      <c r="N156" s="5">
        <v>73766098834</v>
      </c>
      <c r="O156" s="5">
        <v>67767400934</v>
      </c>
      <c r="P156" s="5">
        <v>51939135584</v>
      </c>
      <c r="Q156" s="5">
        <v>48057050367</v>
      </c>
      <c r="R156" s="5">
        <v>48057050367</v>
      </c>
      <c r="S156" s="5">
        <v>38902106607</v>
      </c>
      <c r="T156" s="5">
        <v>38739193407</v>
      </c>
      <c r="U156" s="5">
        <v>35900092807</v>
      </c>
      <c r="V156" s="5">
        <v>35688083807</v>
      </c>
      <c r="W156" s="5">
        <v>29968494291</v>
      </c>
      <c r="X156" s="5">
        <v>29848162845</v>
      </c>
      <c r="Y156" s="5">
        <v>7236933545</v>
      </c>
      <c r="Z156" s="5">
        <v>7236933545</v>
      </c>
    </row>
    <row r="158" spans="2:26" ht="15.5" x14ac:dyDescent="0.35">
      <c r="B158" t="s">
        <v>153</v>
      </c>
      <c r="C158" t="s">
        <v>154</v>
      </c>
      <c r="D158" s="5">
        <v>803620000000</v>
      </c>
      <c r="E158" s="5">
        <v>88503000000</v>
      </c>
      <c r="F158" s="5">
        <v>908232000000</v>
      </c>
      <c r="G158" s="5">
        <v>260367000000</v>
      </c>
      <c r="I158" s="5">
        <v>2164610000000</v>
      </c>
      <c r="J158" s="5">
        <v>2947162000000</v>
      </c>
      <c r="K158" s="5">
        <v>740044000000</v>
      </c>
      <c r="L158" s="5">
        <v>4162541000000</v>
      </c>
      <c r="M158" s="5">
        <v>5750675000000</v>
      </c>
      <c r="N158" s="5">
        <v>4336751000000</v>
      </c>
      <c r="O158" s="5">
        <v>3041286000000</v>
      </c>
      <c r="P158" s="5">
        <v>2745730000000</v>
      </c>
      <c r="Q158" s="5">
        <v>517819000000</v>
      </c>
      <c r="R158" s="5">
        <v>-357754000000</v>
      </c>
      <c r="S158" s="5">
        <v>3689364000000</v>
      </c>
      <c r="T158" s="5">
        <v>-1078623000000</v>
      </c>
      <c r="U158" s="5">
        <v>999509000000</v>
      </c>
      <c r="V158" s="5">
        <v>797798000000</v>
      </c>
      <c r="W158" s="5">
        <v>1034213000000</v>
      </c>
      <c r="X158" s="5">
        <v>265471000000</v>
      </c>
      <c r="Y158" s="5">
        <v>313491000000</v>
      </c>
      <c r="Z158" s="5">
        <v>115075000000</v>
      </c>
    </row>
    <row r="159" spans="2:26" ht="15.5" x14ac:dyDescent="0.35">
      <c r="C159" t="s">
        <v>155</v>
      </c>
      <c r="D159" s="5">
        <v>4778841000000</v>
      </c>
      <c r="E159" s="5">
        <v>4268216000000</v>
      </c>
      <c r="F159" s="5">
        <v>5284013000000</v>
      </c>
      <c r="G159" s="5">
        <v>4733423000000</v>
      </c>
      <c r="I159" s="5">
        <v>19042052000000</v>
      </c>
      <c r="J159" s="5">
        <v>18532793000000</v>
      </c>
      <c r="K159" s="5">
        <v>18132681000000</v>
      </c>
      <c r="L159" s="5">
        <v>19638161000000</v>
      </c>
      <c r="M159" s="5">
        <v>19751653000000</v>
      </c>
      <c r="N159" s="5">
        <v>15076363000000</v>
      </c>
      <c r="O159" s="5">
        <v>16520739000000</v>
      </c>
      <c r="P159" s="5">
        <v>15963752000000</v>
      </c>
      <c r="Q159" s="5">
        <v>13134599000000</v>
      </c>
      <c r="R159" s="5">
        <v>12526818000000</v>
      </c>
      <c r="S159" s="5">
        <v>11389578000000</v>
      </c>
      <c r="T159" s="5">
        <v>11689579000000</v>
      </c>
      <c r="U159" s="5">
        <v>11345892000000</v>
      </c>
      <c r="V159" s="5">
        <v>9749866000000</v>
      </c>
      <c r="W159" s="5">
        <v>8585897000000</v>
      </c>
    </row>
    <row r="160" spans="2:26" ht="15.5" x14ac:dyDescent="0.35">
      <c r="C160" t="s">
        <v>2496</v>
      </c>
      <c r="X160" s="5">
        <v>4432663000000</v>
      </c>
      <c r="Y160" s="5">
        <v>3713848000000</v>
      </c>
      <c r="Z160" s="5">
        <v>3191912000000</v>
      </c>
    </row>
    <row r="161" spans="3:26" ht="15.5" x14ac:dyDescent="0.35">
      <c r="C161" t="s">
        <v>2497</v>
      </c>
      <c r="X161" s="5">
        <v>1411809000000</v>
      </c>
      <c r="Y161" s="5">
        <v>1054863000000</v>
      </c>
      <c r="Z161" s="5">
        <v>695374000000</v>
      </c>
    </row>
    <row r="162" spans="3:26" ht="15.5" x14ac:dyDescent="0.35">
      <c r="C162" t="s">
        <v>2498</v>
      </c>
      <c r="S162" s="5">
        <v>-5742677000000</v>
      </c>
      <c r="T162" s="5">
        <v>-8463782000000</v>
      </c>
      <c r="U162" s="5">
        <v>-7807446000000</v>
      </c>
      <c r="V162" s="5">
        <v>-6947876000000</v>
      </c>
      <c r="W162" s="5">
        <v>-6623982000000</v>
      </c>
      <c r="X162" s="5">
        <v>55400000000</v>
      </c>
      <c r="Y162" s="5">
        <v>550039000000</v>
      </c>
      <c r="Z162" s="5">
        <v>307124000000</v>
      </c>
    </row>
    <row r="163" spans="3:26" ht="15.5" x14ac:dyDescent="0.35">
      <c r="C163" t="s">
        <v>2499</v>
      </c>
      <c r="X163" s="5">
        <v>218636000000</v>
      </c>
      <c r="Y163" s="5">
        <v>259634000000</v>
      </c>
      <c r="Z163" s="5">
        <v>279384000000</v>
      </c>
    </row>
    <row r="164" spans="3:26" ht="15.5" x14ac:dyDescent="0.35">
      <c r="C164" t="s">
        <v>2500</v>
      </c>
      <c r="X164" s="5">
        <v>62739000000</v>
      </c>
      <c r="Y164" s="5">
        <v>178372000000</v>
      </c>
      <c r="Z164" s="5">
        <v>802650000000</v>
      </c>
    </row>
    <row r="165" spans="3:26" ht="15.5" x14ac:dyDescent="0.35">
      <c r="C165" t="s">
        <v>353</v>
      </c>
      <c r="X165" s="5">
        <v>29410000000</v>
      </c>
      <c r="Y165" s="5">
        <v>4533000000</v>
      </c>
      <c r="Z165" s="5">
        <v>154362000000</v>
      </c>
    </row>
    <row r="166" spans="3:26" ht="15.5" x14ac:dyDescent="0.35">
      <c r="C166" t="s">
        <v>2501</v>
      </c>
      <c r="D166" s="5">
        <v>-3975418000000</v>
      </c>
      <c r="E166" s="5">
        <v>-2967315000000</v>
      </c>
      <c r="F166" s="5">
        <v>-3657394000000</v>
      </c>
      <c r="G166" s="5">
        <v>-4540189000000</v>
      </c>
      <c r="I166" s="5">
        <v>-15110218000000</v>
      </c>
      <c r="J166" s="5">
        <v>-15149742000000</v>
      </c>
      <c r="K166" s="5">
        <v>-16042686000000</v>
      </c>
      <c r="L166" s="5">
        <v>-14386056000000</v>
      </c>
      <c r="M166" s="5">
        <v>-12782841000000</v>
      </c>
      <c r="N166" s="5">
        <v>-9657948000000</v>
      </c>
      <c r="S166" s="5">
        <v>-1552020000000</v>
      </c>
      <c r="T166" s="5">
        <v>-1286828000000</v>
      </c>
      <c r="U166" s="5">
        <v>-1119359000000</v>
      </c>
      <c r="V166" s="5">
        <v>-1048026000000</v>
      </c>
      <c r="X166" s="5">
        <v>-5182033000000</v>
      </c>
      <c r="Y166" s="5">
        <v>-4760198000000</v>
      </c>
      <c r="Z166" s="5">
        <v>-4308080000000</v>
      </c>
    </row>
    <row r="167" spans="3:26" ht="15.5" x14ac:dyDescent="0.35">
      <c r="C167" t="s">
        <v>333</v>
      </c>
      <c r="O167" s="5">
        <v>-8676481000000</v>
      </c>
      <c r="P167" s="5">
        <v>-7808453000000</v>
      </c>
      <c r="Q167" s="5">
        <v>-7377903000000</v>
      </c>
      <c r="R167" s="5">
        <v>-9160933000000</v>
      </c>
    </row>
    <row r="168" spans="3:26" ht="15.5" x14ac:dyDescent="0.35">
      <c r="C168" t="s">
        <v>335</v>
      </c>
      <c r="O168" s="5">
        <v>-1692547000000</v>
      </c>
      <c r="P168" s="5">
        <v>-1687683000000</v>
      </c>
      <c r="Q168" s="5">
        <v>-1665022000000</v>
      </c>
      <c r="R168" s="5">
        <v>-1781425000000</v>
      </c>
    </row>
    <row r="169" spans="3:26" ht="15.5" x14ac:dyDescent="0.35">
      <c r="C169" t="s">
        <v>1524</v>
      </c>
      <c r="D169" s="5">
        <v>-3975418000000</v>
      </c>
      <c r="E169" s="5">
        <v>-2967315000000</v>
      </c>
      <c r="F169" s="5">
        <v>-3657394000000</v>
      </c>
      <c r="G169" s="5">
        <v>-4540189000000</v>
      </c>
      <c r="I169" s="5">
        <v>-15110218000000</v>
      </c>
      <c r="J169" s="5">
        <v>-15149742000000</v>
      </c>
      <c r="K169" s="5">
        <v>-16042686000000</v>
      </c>
      <c r="L169" s="5">
        <v>-14386056000000</v>
      </c>
      <c r="M169" s="5">
        <v>-12782841000000</v>
      </c>
      <c r="N169" s="5">
        <v>-9657948000000</v>
      </c>
      <c r="O169" s="5">
        <v>-10369028000000</v>
      </c>
      <c r="P169" s="5">
        <v>-9496136000000</v>
      </c>
      <c r="Q169" s="5">
        <v>-9042925000000</v>
      </c>
      <c r="R169" s="5">
        <v>-10942358000000</v>
      </c>
      <c r="S169" s="5">
        <v>-1552020000000</v>
      </c>
      <c r="T169" s="5">
        <v>-1286828000000</v>
      </c>
      <c r="U169" s="5">
        <v>-1119359000000</v>
      </c>
      <c r="V169" s="5">
        <v>-1048026000000</v>
      </c>
      <c r="X169" s="5">
        <v>-5182033000000</v>
      </c>
      <c r="Y169" s="5">
        <v>-4760198000000</v>
      </c>
      <c r="Z169" s="5">
        <v>-4308080000000</v>
      </c>
    </row>
    <row r="170" spans="3:26" ht="15.5" x14ac:dyDescent="0.35">
      <c r="C170" t="s">
        <v>601</v>
      </c>
    </row>
    <row r="171" spans="3:26" ht="15.5" x14ac:dyDescent="0.35">
      <c r="C171" t="s">
        <v>1821</v>
      </c>
      <c r="D171" s="5">
        <v>-22689000000</v>
      </c>
      <c r="E171" s="5">
        <v>-41959000000</v>
      </c>
      <c r="F171" s="5">
        <v>-49094000000</v>
      </c>
      <c r="G171" s="5">
        <v>155216000000</v>
      </c>
      <c r="I171" s="5">
        <v>245729000000</v>
      </c>
      <c r="J171" s="5">
        <v>-216283000000</v>
      </c>
      <c r="K171" s="5">
        <v>56764000000</v>
      </c>
      <c r="L171" s="5">
        <v>-505157000000</v>
      </c>
      <c r="M171" s="5">
        <v>291660000000</v>
      </c>
      <c r="N171" s="5">
        <v>-207829000000</v>
      </c>
      <c r="O171" s="5">
        <v>-24602000000</v>
      </c>
      <c r="P171" s="5">
        <v>48350000000</v>
      </c>
      <c r="Q171" s="5">
        <v>-96598000000</v>
      </c>
      <c r="R171" s="5">
        <v>180963000000</v>
      </c>
      <c r="S171" s="5">
        <v>62930000000</v>
      </c>
      <c r="T171" s="5">
        <v>656000000</v>
      </c>
    </row>
    <row r="172" spans="3:26" ht="15.5" x14ac:dyDescent="0.35">
      <c r="C172" t="s">
        <v>2254</v>
      </c>
      <c r="D172" s="5">
        <v>-634430000000</v>
      </c>
      <c r="E172" s="5">
        <v>-556380000000</v>
      </c>
      <c r="F172" s="5">
        <v>87543000000</v>
      </c>
      <c r="G172" s="5">
        <v>175886000000</v>
      </c>
      <c r="I172" s="5">
        <v>-468292000000</v>
      </c>
      <c r="J172" s="5">
        <v>-1009798000000</v>
      </c>
      <c r="K172" s="5">
        <v>-140687000000</v>
      </c>
      <c r="L172" s="5">
        <v>-1833543000000</v>
      </c>
      <c r="M172" s="5">
        <v>-1441162000000</v>
      </c>
      <c r="N172" s="5">
        <v>355862000000</v>
      </c>
      <c r="O172" s="5">
        <v>-141563000000</v>
      </c>
      <c r="P172" s="5">
        <v>-551234000000</v>
      </c>
      <c r="Q172" s="5">
        <v>327782000000</v>
      </c>
      <c r="R172" s="5">
        <v>-863294000000</v>
      </c>
      <c r="S172" s="5">
        <v>-937014000000</v>
      </c>
      <c r="T172" s="5">
        <v>-169142000000</v>
      </c>
    </row>
    <row r="173" spans="3:26" ht="15.5" x14ac:dyDescent="0.35">
      <c r="C173" t="s">
        <v>1822</v>
      </c>
      <c r="D173" s="5">
        <v>-113961000000</v>
      </c>
      <c r="E173" s="5">
        <v>9028000000</v>
      </c>
      <c r="F173" s="5">
        <v>169634000000</v>
      </c>
      <c r="G173" s="5">
        <v>-194523000000</v>
      </c>
      <c r="I173" s="5">
        <v>573642000000</v>
      </c>
      <c r="J173" s="5">
        <v>-457758000000</v>
      </c>
      <c r="K173" s="5">
        <v>51023000000</v>
      </c>
      <c r="L173" s="5">
        <v>211027000000</v>
      </c>
      <c r="M173" s="5">
        <v>26760000000</v>
      </c>
      <c r="N173" s="5">
        <v>-366475000000</v>
      </c>
      <c r="O173" s="5">
        <v>-344870000000</v>
      </c>
      <c r="P173" s="5">
        <v>-188968000000</v>
      </c>
      <c r="Q173" s="5">
        <v>-585142000000</v>
      </c>
      <c r="R173" s="5">
        <v>-165742000000</v>
      </c>
      <c r="T173" s="5">
        <v>1028071000000</v>
      </c>
    </row>
    <row r="174" spans="3:26" ht="15.5" x14ac:dyDescent="0.35">
      <c r="C174" t="s">
        <v>932</v>
      </c>
      <c r="D174" s="5">
        <v>-771080000000</v>
      </c>
      <c r="E174" s="5">
        <v>-589311000000</v>
      </c>
      <c r="F174" s="5">
        <v>208083000000</v>
      </c>
      <c r="G174" s="5">
        <v>136579000000</v>
      </c>
      <c r="I174" s="5">
        <v>351079000000</v>
      </c>
      <c r="J174" s="5">
        <v>-1683839000000</v>
      </c>
      <c r="K174" s="5">
        <v>-32900000000</v>
      </c>
      <c r="L174" s="5">
        <v>-2127673000000</v>
      </c>
      <c r="M174" s="5">
        <v>-1122742000000</v>
      </c>
      <c r="N174" s="5">
        <v>-218442000000</v>
      </c>
      <c r="O174" s="5">
        <v>-511035000000</v>
      </c>
      <c r="P174" s="5">
        <v>-691852000000</v>
      </c>
      <c r="Q174" s="5">
        <v>-353958000000</v>
      </c>
      <c r="R174" s="5">
        <v>-848073000000</v>
      </c>
      <c r="S174" s="5">
        <v>-874084000000</v>
      </c>
      <c r="T174" s="5">
        <v>859585000000</v>
      </c>
    </row>
    <row r="175" spans="3:26" ht="15.5" x14ac:dyDescent="0.35">
      <c r="C175" t="s">
        <v>1973</v>
      </c>
    </row>
    <row r="176" spans="3:26" ht="15.5" x14ac:dyDescent="0.35">
      <c r="C176" t="s">
        <v>2502</v>
      </c>
      <c r="D176" s="5">
        <v>653418000000</v>
      </c>
      <c r="E176" s="5">
        <v>903091000000</v>
      </c>
      <c r="F176" s="5">
        <v>-751834000000</v>
      </c>
      <c r="G176" s="5">
        <v>1174694000000</v>
      </c>
      <c r="I176" s="5">
        <v>552129000000</v>
      </c>
      <c r="J176" s="5">
        <v>1453519000000</v>
      </c>
      <c r="K176" s="5">
        <v>474560000000</v>
      </c>
      <c r="L176" s="5">
        <v>1998077000000</v>
      </c>
      <c r="M176" s="5">
        <v>1708990000000</v>
      </c>
      <c r="N176" s="5">
        <v>730003000000</v>
      </c>
      <c r="O176" s="5">
        <v>-271629000000</v>
      </c>
      <c r="P176" s="5">
        <v>-767381000000</v>
      </c>
      <c r="Q176" s="5">
        <v>-840762000000</v>
      </c>
      <c r="R176" s="5">
        <v>397587000000</v>
      </c>
      <c r="S176" s="5">
        <v>2489617000000</v>
      </c>
      <c r="T176" s="5">
        <v>-1853857000000</v>
      </c>
    </row>
    <row r="177" spans="3:26" ht="15.5" x14ac:dyDescent="0.35">
      <c r="C177" t="s">
        <v>1943</v>
      </c>
      <c r="D177" s="5">
        <v>460357000000</v>
      </c>
      <c r="E177" s="5">
        <v>-1217434000000</v>
      </c>
      <c r="F177" s="5">
        <v>166150000000</v>
      </c>
      <c r="G177" s="5">
        <v>-901807000000</v>
      </c>
      <c r="I177" s="5">
        <v>-1337202000000</v>
      </c>
      <c r="J177" s="5">
        <v>1324406000000</v>
      </c>
      <c r="K177" s="5">
        <v>-238476000000</v>
      </c>
      <c r="L177" s="5">
        <v>486882000000</v>
      </c>
      <c r="M177" s="5">
        <v>-147504000000</v>
      </c>
      <c r="N177" s="5">
        <v>167312000000</v>
      </c>
      <c r="O177" s="5">
        <v>-11249000000</v>
      </c>
      <c r="P177" s="5">
        <v>34308000000</v>
      </c>
      <c r="Q177" s="5">
        <v>-173056000000</v>
      </c>
      <c r="R177" s="5">
        <v>247385000000</v>
      </c>
      <c r="S177" s="5">
        <v>-76142000000</v>
      </c>
      <c r="T177" s="5">
        <v>-407870000000</v>
      </c>
    </row>
    <row r="178" spans="3:26" ht="15.5" x14ac:dyDescent="0.35">
      <c r="C178" t="s">
        <v>1177</v>
      </c>
      <c r="D178" s="5">
        <v>1113775000000</v>
      </c>
      <c r="E178" s="5">
        <v>-314343000000</v>
      </c>
      <c r="F178" s="5">
        <v>-585684000000</v>
      </c>
      <c r="G178" s="5">
        <v>272887000000</v>
      </c>
      <c r="I178" s="5">
        <v>-785073000000</v>
      </c>
      <c r="J178" s="5">
        <v>2777925000000</v>
      </c>
      <c r="K178" s="5">
        <v>236084000000</v>
      </c>
      <c r="L178" s="5">
        <v>2484959000000</v>
      </c>
      <c r="M178" s="5">
        <v>1561486000000</v>
      </c>
      <c r="N178" s="5">
        <v>897315000000</v>
      </c>
      <c r="O178" s="5">
        <v>-282878000000</v>
      </c>
      <c r="P178" s="5">
        <v>-733073000000</v>
      </c>
      <c r="Q178" s="5">
        <v>-1013818000000</v>
      </c>
      <c r="R178" s="5">
        <v>644972000000</v>
      </c>
      <c r="S178" s="5">
        <v>2413475000000</v>
      </c>
      <c r="T178" s="5">
        <v>-2261727000000</v>
      </c>
    </row>
    <row r="179" spans="3:26" ht="15.5" x14ac:dyDescent="0.35">
      <c r="C179" t="s">
        <v>2503</v>
      </c>
      <c r="V179" s="5">
        <v>3408000000</v>
      </c>
      <c r="W179" s="5">
        <v>266000000</v>
      </c>
      <c r="X179" s="5">
        <v>6602000000</v>
      </c>
    </row>
    <row r="180" spans="3:26" ht="15.5" x14ac:dyDescent="0.35">
      <c r="C180" t="s">
        <v>158</v>
      </c>
      <c r="O180" s="5">
        <v>-698491000000</v>
      </c>
      <c r="P180" s="5">
        <v>-777639000000</v>
      </c>
      <c r="Q180" s="5">
        <v>-785532000000</v>
      </c>
      <c r="R180" s="5">
        <v>-603037000000</v>
      </c>
      <c r="S180" s="5">
        <v>-807879000000</v>
      </c>
      <c r="T180" s="5">
        <v>-761720000000</v>
      </c>
      <c r="U180" s="5">
        <v>-711458000000</v>
      </c>
      <c r="V180" s="5">
        <v>-555687000000</v>
      </c>
      <c r="W180" s="5">
        <v>-389460000000</v>
      </c>
      <c r="X180" s="5">
        <v>-286150000000</v>
      </c>
      <c r="Y180" s="5">
        <v>-115767000000</v>
      </c>
      <c r="Z180" s="5">
        <v>-190890000000</v>
      </c>
    </row>
    <row r="181" spans="3:26" ht="15.5" x14ac:dyDescent="0.35">
      <c r="C181" t="s">
        <v>507</v>
      </c>
      <c r="D181" s="5">
        <v>-342498000000</v>
      </c>
      <c r="E181" s="5">
        <v>-308744000000</v>
      </c>
      <c r="F181" s="5">
        <v>-340786000000</v>
      </c>
      <c r="G181" s="5">
        <v>-342333000000</v>
      </c>
      <c r="I181" s="5">
        <v>-1333230000000</v>
      </c>
      <c r="J181" s="5">
        <v>-1529975000000</v>
      </c>
      <c r="K181" s="5">
        <v>-1553135000000</v>
      </c>
      <c r="L181" s="5">
        <v>-1446850000000</v>
      </c>
      <c r="M181" s="5">
        <v>-1656881000000</v>
      </c>
      <c r="N181" s="5">
        <v>-1760537000000</v>
      </c>
      <c r="O181" s="5">
        <v>-1600718000000</v>
      </c>
      <c r="P181" s="5">
        <v>-1493656000000</v>
      </c>
      <c r="Q181" s="5">
        <v>-1391862000000</v>
      </c>
      <c r="R181" s="5">
        <v>-1120787000000</v>
      </c>
      <c r="S181" s="5">
        <v>-1117717000000</v>
      </c>
      <c r="T181" s="5">
        <v>-810889000000</v>
      </c>
      <c r="U181" s="5">
        <v>-673213000000</v>
      </c>
      <c r="V181" s="5">
        <v>-403887000000</v>
      </c>
      <c r="W181" s="5">
        <v>-538508000000</v>
      </c>
      <c r="X181" s="5">
        <v>-483605000000</v>
      </c>
      <c r="Y181" s="5">
        <v>-571833000000</v>
      </c>
      <c r="Z181" s="5">
        <v>-816761000000</v>
      </c>
    </row>
    <row r="182" spans="3:26" ht="15.5" x14ac:dyDescent="0.35">
      <c r="C182" t="s">
        <v>2504</v>
      </c>
      <c r="O182" s="5">
        <v>-17303000000</v>
      </c>
      <c r="P182" s="5">
        <v>-25666000000</v>
      </c>
      <c r="Q182" s="5">
        <v>-28685000000</v>
      </c>
      <c r="R182" s="5">
        <v>-15289000000</v>
      </c>
      <c r="S182" s="5">
        <v>-19312000000</v>
      </c>
      <c r="T182" s="5">
        <v>-42841000000</v>
      </c>
      <c r="U182" s="5">
        <v>-34907000000</v>
      </c>
    </row>
    <row r="183" spans="3:26" ht="15.5" x14ac:dyDescent="0.35">
      <c r="C183" t="s">
        <v>312</v>
      </c>
    </row>
    <row r="184" spans="3:26" ht="15.5" x14ac:dyDescent="0.35">
      <c r="C184" t="s">
        <v>161</v>
      </c>
      <c r="D184" s="5">
        <v>-157928000000</v>
      </c>
      <c r="E184" s="5">
        <v>920581000000</v>
      </c>
      <c r="F184" s="5">
        <v>155990000000</v>
      </c>
      <c r="G184" s="5">
        <v>3439971000000</v>
      </c>
      <c r="I184" s="5">
        <v>4409036000000</v>
      </c>
      <c r="J184" s="5">
        <v>5462242000000</v>
      </c>
      <c r="K184" s="5">
        <v>4752480000000</v>
      </c>
      <c r="L184" s="5">
        <v>4786684000000</v>
      </c>
      <c r="M184" s="5">
        <v>5222257000000</v>
      </c>
      <c r="N184" s="5">
        <v>2649454000000</v>
      </c>
      <c r="O184" s="5">
        <v>7965103000000</v>
      </c>
      <c r="P184" s="5">
        <v>4795311000000</v>
      </c>
      <c r="Q184" s="5">
        <v>8054115000000</v>
      </c>
      <c r="R184" s="5">
        <v>7581329000000</v>
      </c>
      <c r="S184" s="5">
        <v>2249173000000</v>
      </c>
      <c r="T184" s="5">
        <v>6868997000000</v>
      </c>
      <c r="U184" s="5">
        <v>4471645000000</v>
      </c>
      <c r="V184" s="5">
        <v>3290285000000</v>
      </c>
      <c r="W184" s="5">
        <v>908237000000</v>
      </c>
      <c r="X184" s="5">
        <v>1678457000000</v>
      </c>
      <c r="Y184" s="5">
        <v>337898000000</v>
      </c>
      <c r="Z184" s="5">
        <v>727506000000</v>
      </c>
    </row>
    <row r="185" spans="3:26" ht="15.5" x14ac:dyDescent="0.35">
      <c r="C185" t="s">
        <v>162</v>
      </c>
      <c r="D185" s="5">
        <v>-757939000000</v>
      </c>
      <c r="E185" s="5">
        <v>-136274000000</v>
      </c>
      <c r="F185" s="5">
        <v>-1730693000000</v>
      </c>
      <c r="G185" s="5">
        <v>748534000000</v>
      </c>
      <c r="I185" s="5">
        <v>-1979822000000</v>
      </c>
      <c r="J185" s="5">
        <v>-3690583000000</v>
      </c>
      <c r="K185" s="5">
        <v>-462445000000</v>
      </c>
      <c r="L185" s="5">
        <v>-2234761000000</v>
      </c>
      <c r="M185" s="5">
        <v>-3361083000000</v>
      </c>
      <c r="N185" s="5">
        <v>-3246543000000</v>
      </c>
      <c r="O185" s="5">
        <v>-3514695000000</v>
      </c>
      <c r="P185" s="5">
        <v>-3630488000000</v>
      </c>
      <c r="Q185" s="5">
        <v>-2013820000000</v>
      </c>
      <c r="R185" s="5">
        <v>-1975118000000</v>
      </c>
      <c r="S185" s="5">
        <v>-3447390000000</v>
      </c>
      <c r="T185" s="5">
        <v>-3582019000000</v>
      </c>
      <c r="U185" s="5">
        <v>-3999672000000</v>
      </c>
      <c r="V185" s="5">
        <v>-3212789000000</v>
      </c>
      <c r="W185" s="5">
        <v>-261778000000</v>
      </c>
      <c r="X185" s="5">
        <v>-1251456000000</v>
      </c>
      <c r="Y185" s="5">
        <v>-2668000000</v>
      </c>
      <c r="Z185" s="5">
        <v>-1688177000000</v>
      </c>
    </row>
    <row r="186" spans="3:26" ht="15.5" x14ac:dyDescent="0.35">
      <c r="C186" t="s">
        <v>2505</v>
      </c>
      <c r="X186" s="5">
        <v>249663000000</v>
      </c>
      <c r="Y186" s="5">
        <v>291214000000</v>
      </c>
      <c r="Z186" s="5">
        <v>-866198000000</v>
      </c>
    </row>
    <row r="187" spans="3:26" ht="15.5" x14ac:dyDescent="0.35">
      <c r="C187" t="s">
        <v>2506</v>
      </c>
      <c r="D187" s="5">
        <v>14023000000</v>
      </c>
      <c r="E187" s="5">
        <v>9989000000</v>
      </c>
      <c r="F187" s="5">
        <v>7402000000</v>
      </c>
      <c r="G187" s="5">
        <v>6644000000</v>
      </c>
      <c r="I187" s="5">
        <v>32149000000</v>
      </c>
      <c r="J187" s="5">
        <v>39978000000</v>
      </c>
      <c r="K187" s="5">
        <v>79284000000</v>
      </c>
      <c r="L187" s="5">
        <v>70413000000</v>
      </c>
      <c r="M187" s="5">
        <v>53436000000</v>
      </c>
      <c r="N187" s="5">
        <v>37352000000</v>
      </c>
      <c r="O187" s="5">
        <v>48202000000</v>
      </c>
      <c r="P187" s="5">
        <v>44781000000</v>
      </c>
      <c r="Q187" s="5">
        <v>64825000000</v>
      </c>
      <c r="R187" s="5">
        <v>24833000000</v>
      </c>
      <c r="S187" s="5">
        <v>43794000000</v>
      </c>
      <c r="T187" s="5">
        <v>82481000000</v>
      </c>
      <c r="U187" s="5">
        <v>62152000000</v>
      </c>
      <c r="V187" s="5">
        <v>69943000000</v>
      </c>
      <c r="W187" s="5">
        <v>66143000000</v>
      </c>
      <c r="X187" s="5">
        <v>49000000000</v>
      </c>
      <c r="Y187" s="5">
        <v>65438000000</v>
      </c>
      <c r="Z187" s="5">
        <v>119832000000</v>
      </c>
    </row>
    <row r="188" spans="3:26" ht="15.5" x14ac:dyDescent="0.35">
      <c r="C188" t="s">
        <v>1204</v>
      </c>
      <c r="R188" s="5">
        <v>16351000000</v>
      </c>
      <c r="S188" s="5">
        <v>26737000000</v>
      </c>
      <c r="T188" s="5">
        <v>26708000000</v>
      </c>
    </row>
    <row r="189" spans="3:26" ht="15.5" x14ac:dyDescent="0.35">
      <c r="C189" t="s">
        <v>2507</v>
      </c>
    </row>
    <row r="190" spans="3:26" ht="15.5" x14ac:dyDescent="0.35">
      <c r="C190" t="s">
        <v>343</v>
      </c>
      <c r="D190" s="5">
        <v>53931000000</v>
      </c>
      <c r="E190" s="5">
        <v>-12357000000</v>
      </c>
      <c r="F190" s="5">
        <v>29259000000</v>
      </c>
      <c r="G190" s="5">
        <v>1608000000</v>
      </c>
      <c r="I190" s="5">
        <v>25794000000</v>
      </c>
      <c r="J190" s="5">
        <v>306074000000</v>
      </c>
      <c r="K190" s="5">
        <v>401482000000</v>
      </c>
      <c r="L190" s="5">
        <v>77696000000</v>
      </c>
      <c r="M190" s="5">
        <v>55700000000</v>
      </c>
      <c r="N190" s="5">
        <v>74973000000</v>
      </c>
      <c r="O190" s="5">
        <v>26091000000</v>
      </c>
      <c r="P190" s="5">
        <v>14514000000</v>
      </c>
      <c r="Q190" s="5">
        <v>511221000000</v>
      </c>
      <c r="R190" s="5">
        <v>87664000000</v>
      </c>
      <c r="S190" s="5">
        <v>56800000000</v>
      </c>
      <c r="T190" s="5">
        <v>86957000000</v>
      </c>
      <c r="U190" s="5">
        <v>14369000000</v>
      </c>
      <c r="V190" s="5">
        <v>33551000000</v>
      </c>
      <c r="W190" s="5">
        <v>6568000000</v>
      </c>
      <c r="X190" s="5">
        <v>46148000000</v>
      </c>
      <c r="Y190" s="5">
        <v>40566000000</v>
      </c>
      <c r="Z190" s="5">
        <v>44450000000</v>
      </c>
    </row>
    <row r="191" spans="3:26" ht="15.5" x14ac:dyDescent="0.35">
      <c r="C191" t="s">
        <v>2508</v>
      </c>
      <c r="X191" s="5">
        <v>215385000000</v>
      </c>
      <c r="Y191" s="5">
        <v>17760000000</v>
      </c>
      <c r="Z191" s="5">
        <v>-2440208000000</v>
      </c>
    </row>
    <row r="192" spans="3:26" ht="15.5" x14ac:dyDescent="0.35">
      <c r="C192" t="s">
        <v>2509</v>
      </c>
      <c r="V192" s="5">
        <v>8467000000</v>
      </c>
      <c r="W192" s="5">
        <v>4129000000</v>
      </c>
      <c r="X192" s="5">
        <v>-306464000000</v>
      </c>
      <c r="Z192" s="5">
        <v>761130000000</v>
      </c>
    </row>
    <row r="193" spans="3:26" ht="15.5" x14ac:dyDescent="0.35">
      <c r="C193" t="s">
        <v>1404</v>
      </c>
      <c r="D193" s="5">
        <v>69092000000</v>
      </c>
      <c r="M193" s="5">
        <v>-577140000000</v>
      </c>
      <c r="V193" s="5">
        <v>-327107000000</v>
      </c>
      <c r="W193" s="5">
        <v>-516123000000</v>
      </c>
      <c r="X193" s="5">
        <v>2000000000</v>
      </c>
      <c r="Y193" s="5">
        <v>-11942000000</v>
      </c>
      <c r="Z193" s="5">
        <v>-93204000000</v>
      </c>
    </row>
    <row r="194" spans="3:26" ht="15.5" x14ac:dyDescent="0.35">
      <c r="C194" t="s">
        <v>2510</v>
      </c>
      <c r="W194" s="5">
        <v>26759000000</v>
      </c>
    </row>
    <row r="195" spans="3:26" ht="15.5" x14ac:dyDescent="0.35">
      <c r="C195" t="s">
        <v>184</v>
      </c>
      <c r="W195" s="5">
        <v>-66436000000</v>
      </c>
    </row>
    <row r="196" spans="3:26" ht="15.5" x14ac:dyDescent="0.35">
      <c r="C196" t="s">
        <v>2511</v>
      </c>
      <c r="V196" s="5">
        <v>-41100000000</v>
      </c>
    </row>
    <row r="197" spans="3:26" ht="15.5" x14ac:dyDescent="0.35">
      <c r="C197" t="s">
        <v>2512</v>
      </c>
      <c r="J197" s="5">
        <v>-342987000000</v>
      </c>
      <c r="U197" s="5">
        <v>-650723000000</v>
      </c>
    </row>
    <row r="198" spans="3:26" ht="15.5" x14ac:dyDescent="0.35">
      <c r="C198" t="s">
        <v>2513</v>
      </c>
      <c r="O198" s="5">
        <v>501497000000</v>
      </c>
      <c r="P198" s="5">
        <v>133711000000</v>
      </c>
      <c r="Q198" s="5">
        <v>197974000000</v>
      </c>
      <c r="R198" s="5">
        <v>-18033000000</v>
      </c>
      <c r="S198" s="5">
        <v>-73199000000</v>
      </c>
      <c r="T198" s="5">
        <v>-225801000000</v>
      </c>
      <c r="U198" s="5">
        <v>-3605898000000</v>
      </c>
    </row>
    <row r="199" spans="3:26" ht="15.5" x14ac:dyDescent="0.35">
      <c r="C199" t="s">
        <v>2514</v>
      </c>
      <c r="D199" s="5">
        <v>69092000000</v>
      </c>
      <c r="J199" s="5">
        <v>-342987000000</v>
      </c>
      <c r="M199" s="5">
        <v>-577140000000</v>
      </c>
      <c r="O199" s="5">
        <v>501497000000</v>
      </c>
      <c r="P199" s="5">
        <v>133711000000</v>
      </c>
      <c r="Q199" s="5">
        <v>197974000000</v>
      </c>
      <c r="R199" s="5">
        <v>-18033000000</v>
      </c>
      <c r="S199" s="5">
        <v>-73199000000</v>
      </c>
      <c r="T199" s="5">
        <v>-225801000000</v>
      </c>
      <c r="U199" s="5">
        <v>-4256621000000</v>
      </c>
      <c r="V199" s="5">
        <v>-327107000000</v>
      </c>
      <c r="W199" s="5">
        <v>-516123000000</v>
      </c>
      <c r="X199" s="5">
        <v>2000000000</v>
      </c>
      <c r="Y199" s="5">
        <v>-11942000000</v>
      </c>
      <c r="Z199" s="5">
        <v>-93204000000</v>
      </c>
    </row>
    <row r="200" spans="3:26" ht="15.5" x14ac:dyDescent="0.35">
      <c r="C200" t="s">
        <v>835</v>
      </c>
      <c r="V200" s="5">
        <v>-6923000000</v>
      </c>
    </row>
    <row r="201" spans="3:26" ht="15.5" x14ac:dyDescent="0.35">
      <c r="C201" t="s">
        <v>2515</v>
      </c>
      <c r="O201" s="5">
        <v>-1541764000000</v>
      </c>
      <c r="P201" s="5">
        <v>-842993000000</v>
      </c>
      <c r="U201" s="5">
        <v>127169000000</v>
      </c>
      <c r="V201" s="5">
        <v>1008768000000</v>
      </c>
      <c r="W201" s="5">
        <v>675230000000</v>
      </c>
      <c r="Z201" s="5">
        <v>1221228000000</v>
      </c>
    </row>
    <row r="202" spans="3:26" ht="15.5" x14ac:dyDescent="0.35">
      <c r="C202" t="s">
        <v>2516</v>
      </c>
    </row>
    <row r="203" spans="3:26" ht="15.5" x14ac:dyDescent="0.35">
      <c r="C203" t="s">
        <v>1012</v>
      </c>
      <c r="K203" s="5">
        <v>74082000000</v>
      </c>
      <c r="L203" s="5">
        <v>-87194000000</v>
      </c>
      <c r="N203" s="5">
        <v>47331000000</v>
      </c>
      <c r="O203" s="5">
        <v>-304438000000</v>
      </c>
      <c r="P203" s="5">
        <v>-148564000000</v>
      </c>
      <c r="Q203" s="5">
        <v>-679744000000</v>
      </c>
      <c r="R203" s="5">
        <v>645509000000</v>
      </c>
      <c r="S203" s="5">
        <v>-759994000000</v>
      </c>
      <c r="T203" s="5">
        <v>-910761000000</v>
      </c>
      <c r="U203" s="5">
        <v>52299000000</v>
      </c>
      <c r="V203" s="5">
        <v>-53500000000</v>
      </c>
      <c r="W203" s="5">
        <v>18189000000</v>
      </c>
    </row>
    <row r="204" spans="3:26" ht="15.5" x14ac:dyDescent="0.35">
      <c r="C204" t="s">
        <v>454</v>
      </c>
      <c r="D204" s="5">
        <v>-404000000</v>
      </c>
      <c r="E204" s="5">
        <v>794254000000</v>
      </c>
      <c r="F204" s="5">
        <v>-200925000000</v>
      </c>
      <c r="G204" s="5">
        <v>-232452000000</v>
      </c>
      <c r="K204" s="5">
        <v>1450555000000</v>
      </c>
      <c r="L204" s="5">
        <v>-544696000000</v>
      </c>
      <c r="M204" s="5">
        <v>-512309000000</v>
      </c>
      <c r="N204" s="5">
        <v>-1156161000000</v>
      </c>
      <c r="O204" s="5">
        <v>-103203000000</v>
      </c>
      <c r="P204" s="5">
        <v>-39673000000</v>
      </c>
      <c r="Q204" s="5">
        <v>-168739000000</v>
      </c>
      <c r="R204" s="5">
        <v>-168265000000</v>
      </c>
      <c r="S204" s="5">
        <v>87804000000</v>
      </c>
      <c r="T204" s="5">
        <v>-597240000000</v>
      </c>
      <c r="U204" s="5">
        <v>-67717000000</v>
      </c>
      <c r="V204" s="5">
        <v>-25921000000</v>
      </c>
      <c r="W204" s="5">
        <v>101291000000</v>
      </c>
      <c r="X204" s="5">
        <v>21120000000</v>
      </c>
      <c r="Y204" s="5">
        <v>-59257000000</v>
      </c>
      <c r="Z204" s="5">
        <v>-3720000000</v>
      </c>
    </row>
    <row r="205" spans="3:26" ht="15.5" x14ac:dyDescent="0.35">
      <c r="C205" t="s">
        <v>163</v>
      </c>
      <c r="D205" s="5">
        <v>-90141000000</v>
      </c>
      <c r="E205" s="5">
        <v>-657510000000</v>
      </c>
      <c r="F205" s="5">
        <v>-26157000000</v>
      </c>
      <c r="G205" s="5">
        <v>-72600000000</v>
      </c>
      <c r="I205" s="5">
        <v>-904524000000</v>
      </c>
      <c r="J205" s="5">
        <v>-1229277000000</v>
      </c>
      <c r="K205" s="5">
        <v>-2467768000000</v>
      </c>
      <c r="L205" s="5">
        <v>-1866364000000</v>
      </c>
      <c r="M205" s="5">
        <v>-1564984000000</v>
      </c>
      <c r="N205" s="5">
        <v>-2017002000000</v>
      </c>
      <c r="O205" s="5">
        <v>-1943961000000</v>
      </c>
      <c r="P205" s="5">
        <v>-2700011000000</v>
      </c>
      <c r="Q205" s="5">
        <v>-2816393000000</v>
      </c>
      <c r="R205" s="5">
        <v>-1615143000000</v>
      </c>
      <c r="S205" s="5">
        <v>-3067533000000</v>
      </c>
      <c r="T205" s="5">
        <v>-2538425000000</v>
      </c>
      <c r="U205" s="5">
        <v>-1996135000000</v>
      </c>
      <c r="V205" s="5">
        <v>-1432844000000</v>
      </c>
      <c r="W205" s="5">
        <v>-272691000000</v>
      </c>
      <c r="X205" s="5">
        <v>-1430585000000</v>
      </c>
      <c r="Y205" s="5">
        <v>-424665000000</v>
      </c>
      <c r="Z205" s="5">
        <v>-792629000000</v>
      </c>
    </row>
    <row r="206" spans="3:26" ht="15.5" x14ac:dyDescent="0.35">
      <c r="C206" t="s">
        <v>2517</v>
      </c>
      <c r="R206" s="5">
        <v>-1292000000</v>
      </c>
      <c r="S206" s="5">
        <v>-19788000000</v>
      </c>
      <c r="T206" s="5">
        <v>-126624000000</v>
      </c>
      <c r="U206" s="5">
        <v>-184877000000</v>
      </c>
    </row>
    <row r="207" spans="3:26" ht="15.5" x14ac:dyDescent="0.35">
      <c r="C207" t="s">
        <v>2518</v>
      </c>
      <c r="D207" s="5">
        <v>-14246000000</v>
      </c>
      <c r="E207" s="5">
        <v>-394901000000</v>
      </c>
      <c r="I207" s="5">
        <v>-394901000000</v>
      </c>
    </row>
    <row r="208" spans="3:26" ht="15.5" x14ac:dyDescent="0.35">
      <c r="C208" t="s">
        <v>2519</v>
      </c>
      <c r="E208" s="5">
        <v>-755712000000</v>
      </c>
      <c r="I208" s="5">
        <v>-755712000000</v>
      </c>
    </row>
    <row r="209" spans="3:26" ht="15.5" x14ac:dyDescent="0.35">
      <c r="C209" t="s">
        <v>2520</v>
      </c>
    </row>
    <row r="210" spans="3:26" ht="15.5" x14ac:dyDescent="0.35">
      <c r="C210" t="s">
        <v>2521</v>
      </c>
      <c r="D210" s="5">
        <v>-790194000000</v>
      </c>
      <c r="E210" s="5">
        <v>294011000000</v>
      </c>
      <c r="F210" s="5">
        <v>-1540272000000</v>
      </c>
      <c r="G210" s="5">
        <v>1045334000000</v>
      </c>
      <c r="I210" s="5">
        <v>-568580000000</v>
      </c>
      <c r="J210" s="5">
        <v>-2490659000000</v>
      </c>
      <c r="K210" s="5">
        <v>-80000000</v>
      </c>
      <c r="L210" s="5">
        <v>115384000000</v>
      </c>
      <c r="M210" s="5">
        <v>-815786000000</v>
      </c>
      <c r="N210" s="5">
        <v>-277574000000</v>
      </c>
      <c r="O210" s="5">
        <v>-199115000000</v>
      </c>
      <c r="P210" s="5">
        <v>-92253000000</v>
      </c>
      <c r="Q210" s="5">
        <v>821306000000</v>
      </c>
      <c r="R210" s="5">
        <v>-950930000000</v>
      </c>
      <c r="S210" s="5">
        <v>250746000000</v>
      </c>
      <c r="T210" s="5">
        <v>-1689467000000</v>
      </c>
      <c r="U210" s="5">
        <v>2395421000000</v>
      </c>
      <c r="V210" s="5">
        <v>-2447451000000</v>
      </c>
      <c r="W210" s="5">
        <v>-351245000000</v>
      </c>
    </row>
    <row r="211" spans="3:26" ht="15.5" x14ac:dyDescent="0.35">
      <c r="C211" t="s">
        <v>2522</v>
      </c>
      <c r="W211" s="5">
        <v>82990000000</v>
      </c>
      <c r="Y211" s="5">
        <v>159811000000</v>
      </c>
    </row>
    <row r="212" spans="3:26" ht="15.5" x14ac:dyDescent="0.35">
      <c r="C212" t="s">
        <v>2523</v>
      </c>
      <c r="U212" s="5">
        <v>-145732000000</v>
      </c>
      <c r="X212" s="5">
        <v>-94574000000</v>
      </c>
      <c r="Z212" s="5">
        <v>20806000000</v>
      </c>
    </row>
    <row r="213" spans="3:26" ht="15.5" x14ac:dyDescent="0.35">
      <c r="C213" t="s">
        <v>512</v>
      </c>
      <c r="X213" s="5">
        <v>-2685000000</v>
      </c>
      <c r="Y213" s="5">
        <v>-91949000000</v>
      </c>
      <c r="Z213" s="5">
        <v>-104380000000</v>
      </c>
    </row>
    <row r="214" spans="3:26" ht="15.5" x14ac:dyDescent="0.35">
      <c r="C214" t="s">
        <v>347</v>
      </c>
    </row>
    <row r="215" spans="3:26" ht="15.5" x14ac:dyDescent="0.35">
      <c r="C215" t="s">
        <v>166</v>
      </c>
    </row>
    <row r="216" spans="3:26" ht="15.5" x14ac:dyDescent="0.35">
      <c r="C216" t="s">
        <v>2524</v>
      </c>
    </row>
    <row r="217" spans="3:26" ht="15.5" x14ac:dyDescent="0.35">
      <c r="C217" t="s">
        <v>2525</v>
      </c>
      <c r="Z217" s="5">
        <v>452405000000</v>
      </c>
    </row>
    <row r="218" spans="3:26" ht="15.5" x14ac:dyDescent="0.35">
      <c r="C218" t="s">
        <v>2526</v>
      </c>
      <c r="E218" s="5">
        <v>585952000000</v>
      </c>
      <c r="I218" s="5">
        <v>585952000000</v>
      </c>
      <c r="J218" s="5">
        <v>26288000000</v>
      </c>
    </row>
    <row r="219" spans="3:26" ht="15.5" x14ac:dyDescent="0.35">
      <c r="C219" t="s">
        <v>467</v>
      </c>
      <c r="N219" s="5">
        <v>44538000000</v>
      </c>
      <c r="O219" s="5">
        <v>1996000000</v>
      </c>
      <c r="Q219" s="5">
        <v>55730000000</v>
      </c>
      <c r="R219" s="5">
        <v>4188000000</v>
      </c>
      <c r="S219" s="5">
        <v>7243000000</v>
      </c>
      <c r="T219" s="5">
        <v>2310153000000</v>
      </c>
    </row>
    <row r="220" spans="3:26" ht="15.5" x14ac:dyDescent="0.35">
      <c r="C220" t="s">
        <v>175</v>
      </c>
      <c r="D220" s="5">
        <v>-157928000000</v>
      </c>
      <c r="E220" s="5">
        <v>920581000000</v>
      </c>
      <c r="F220" s="5">
        <v>155990000000</v>
      </c>
      <c r="G220" s="5">
        <v>3439971000000</v>
      </c>
      <c r="I220" s="5">
        <v>4409036000000</v>
      </c>
      <c r="J220" s="5">
        <v>5462242000000</v>
      </c>
      <c r="K220" s="5">
        <v>4752480000000</v>
      </c>
      <c r="L220" s="5">
        <v>4786684000000</v>
      </c>
      <c r="M220" s="5">
        <v>5222257000000</v>
      </c>
      <c r="N220" s="5">
        <v>2649454000000</v>
      </c>
      <c r="O220" s="5">
        <v>7965103000000</v>
      </c>
      <c r="P220" s="5">
        <v>4795311000000</v>
      </c>
      <c r="Q220" s="5">
        <v>8054115000000</v>
      </c>
      <c r="R220" s="5">
        <v>7581329000000</v>
      </c>
      <c r="S220" s="5">
        <v>2249173000000</v>
      </c>
      <c r="T220" s="5">
        <v>6868997000000</v>
      </c>
      <c r="U220" s="5">
        <v>4471645000000</v>
      </c>
      <c r="V220" s="5">
        <v>3290285000000</v>
      </c>
      <c r="W220" s="5">
        <v>908237000000</v>
      </c>
      <c r="X220" s="5">
        <v>1678457000000</v>
      </c>
      <c r="Y220" s="5">
        <v>337898000000</v>
      </c>
      <c r="Z220" s="5">
        <v>727506000000</v>
      </c>
    </row>
    <row r="221" spans="3:26" ht="15.5" x14ac:dyDescent="0.35">
      <c r="C221" t="s">
        <v>2527</v>
      </c>
      <c r="D221" s="5">
        <v>549979000000</v>
      </c>
      <c r="E221" s="5">
        <v>905504000000</v>
      </c>
      <c r="F221" s="5">
        <v>1103906000000</v>
      </c>
      <c r="G221" s="5">
        <v>983024000000</v>
      </c>
      <c r="I221" s="5">
        <v>3944901000000</v>
      </c>
      <c r="J221" s="5">
        <v>4588886000000</v>
      </c>
      <c r="K221" s="5">
        <v>2748344000000</v>
      </c>
      <c r="L221" s="5">
        <v>4583003000000</v>
      </c>
      <c r="M221" s="5">
        <v>4569372000000</v>
      </c>
      <c r="N221" s="5">
        <v>2638932000000</v>
      </c>
      <c r="O221" s="5">
        <v>6859428000000</v>
      </c>
      <c r="P221" s="5">
        <v>5208854000000</v>
      </c>
      <c r="Q221" s="5">
        <v>9634375000000</v>
      </c>
      <c r="R221" s="5">
        <v>6357865000000</v>
      </c>
      <c r="U221" s="5">
        <v>2583854000000</v>
      </c>
      <c r="V221" s="5">
        <v>1243490000000</v>
      </c>
    </row>
    <row r="222" spans="3:26" ht="15.5" x14ac:dyDescent="0.35">
      <c r="C222" t="s">
        <v>2528</v>
      </c>
      <c r="N222" s="5">
        <v>-409593000000</v>
      </c>
      <c r="O222" s="5">
        <v>-63215000000</v>
      </c>
      <c r="P222" s="5">
        <v>38455000000</v>
      </c>
      <c r="Q222" s="5">
        <v>-20790000000</v>
      </c>
      <c r="R222" s="5">
        <v>20938000000</v>
      </c>
      <c r="S222" s="5">
        <v>-39748000000</v>
      </c>
      <c r="T222" s="5">
        <v>5681000000</v>
      </c>
      <c r="U222" s="5">
        <v>-19857000000</v>
      </c>
      <c r="V222" s="5">
        <v>-20945000000</v>
      </c>
      <c r="W222" s="5">
        <v>-6486000000</v>
      </c>
      <c r="X222" s="5">
        <v>-24144000000</v>
      </c>
      <c r="Y222" s="5">
        <v>3224000000</v>
      </c>
      <c r="Z222" s="5">
        <v>-23829000000</v>
      </c>
    </row>
    <row r="223" spans="3:26" ht="15.5" x14ac:dyDescent="0.35">
      <c r="C223" t="s">
        <v>2529</v>
      </c>
      <c r="V223" s="5">
        <v>1204748000000</v>
      </c>
    </row>
    <row r="224" spans="3:26" ht="15.5" x14ac:dyDescent="0.35">
      <c r="C224" t="s">
        <v>793</v>
      </c>
      <c r="M224" s="5">
        <v>-338000000</v>
      </c>
      <c r="N224" s="5">
        <v>599870000000</v>
      </c>
      <c r="O224" s="5">
        <v>82000000</v>
      </c>
      <c r="P224" s="5">
        <v>446441000000</v>
      </c>
      <c r="X224" s="5">
        <v>696000000</v>
      </c>
      <c r="Y224" s="5">
        <v>784000000</v>
      </c>
      <c r="Z224" s="5">
        <v>1099000000</v>
      </c>
    </row>
    <row r="225" spans="3:26" ht="15.5" x14ac:dyDescent="0.35">
      <c r="C225" t="s">
        <v>2530</v>
      </c>
      <c r="X225" s="5">
        <v>4503000000</v>
      </c>
    </row>
    <row r="226" spans="3:26" ht="15.5" x14ac:dyDescent="0.35">
      <c r="C226" t="s">
        <v>2531</v>
      </c>
      <c r="M226" s="5">
        <v>-338000000</v>
      </c>
      <c r="N226" s="5">
        <v>599870000000</v>
      </c>
      <c r="O226" s="5">
        <v>82000000</v>
      </c>
      <c r="P226" s="5">
        <v>446441000000</v>
      </c>
      <c r="X226" s="5">
        <v>696000000</v>
      </c>
      <c r="Y226" s="5">
        <v>784000000</v>
      </c>
      <c r="Z226" s="5">
        <v>1099000000</v>
      </c>
    </row>
    <row r="227" spans="3:26" ht="15.5" x14ac:dyDescent="0.35">
      <c r="C227" t="s">
        <v>1265</v>
      </c>
    </row>
    <row r="228" spans="3:26" ht="15.5" x14ac:dyDescent="0.35">
      <c r="C228" t="s">
        <v>2532</v>
      </c>
      <c r="O228" s="5">
        <v>-265146000000</v>
      </c>
      <c r="P228" s="5">
        <v>-410900000000</v>
      </c>
      <c r="Q228" s="5">
        <v>-666100000000</v>
      </c>
      <c r="R228" s="5">
        <v>-1244175000000</v>
      </c>
      <c r="S228" s="5">
        <v>-226495000000</v>
      </c>
      <c r="T228" s="5">
        <v>-9024000000</v>
      </c>
      <c r="U228" s="5">
        <v>-1613608000000</v>
      </c>
      <c r="V228" s="5">
        <v>-391525000000</v>
      </c>
      <c r="W228" s="5">
        <v>-474873000000</v>
      </c>
      <c r="X228" s="5">
        <v>-173994000000</v>
      </c>
      <c r="Y228" s="5">
        <v>-27698000000</v>
      </c>
      <c r="Z228" s="5">
        <v>-8895000000</v>
      </c>
    </row>
    <row r="229" spans="3:26" ht="15.5" x14ac:dyDescent="0.35">
      <c r="C229" t="s">
        <v>1539</v>
      </c>
      <c r="S229" s="5">
        <v>-116253000000</v>
      </c>
      <c r="T229" s="5">
        <v>-115465000000</v>
      </c>
      <c r="U229" s="5">
        <v>-173354000000</v>
      </c>
    </row>
    <row r="230" spans="3:26" ht="15.5" x14ac:dyDescent="0.35">
      <c r="C230" t="s">
        <v>2533</v>
      </c>
      <c r="F230" s="5">
        <v>-359539000000</v>
      </c>
      <c r="G230" s="5">
        <v>359539000000</v>
      </c>
      <c r="P230" s="5">
        <v>-607000000</v>
      </c>
      <c r="R230" s="5">
        <v>2633625000000</v>
      </c>
      <c r="S230" s="5">
        <v>525083000000</v>
      </c>
      <c r="T230" s="5">
        <v>2437229000000</v>
      </c>
      <c r="U230" s="5">
        <v>303901000000</v>
      </c>
      <c r="V230" s="5">
        <v>175423000000</v>
      </c>
      <c r="W230" s="5">
        <v>74803000000</v>
      </c>
    </row>
    <row r="231" spans="3:26" ht="15.5" x14ac:dyDescent="0.35">
      <c r="C231" t="s">
        <v>2534</v>
      </c>
    </row>
    <row r="232" spans="3:26" ht="15.5" x14ac:dyDescent="0.35">
      <c r="C232" t="s">
        <v>2535</v>
      </c>
      <c r="N232" s="5">
        <v>-144210000000</v>
      </c>
      <c r="R232" s="5">
        <v>115199000000</v>
      </c>
      <c r="S232" s="5">
        <v>35977000000</v>
      </c>
      <c r="T232" s="5">
        <v>1080196000000</v>
      </c>
      <c r="U232" s="5">
        <v>958868000000</v>
      </c>
      <c r="V232" s="5">
        <v>926411000000</v>
      </c>
      <c r="W232" s="5">
        <v>402292000000</v>
      </c>
    </row>
    <row r="233" spans="3:26" ht="15.5" x14ac:dyDescent="0.35">
      <c r="C233" t="s">
        <v>857</v>
      </c>
    </row>
    <row r="234" spans="3:26" ht="15.5" x14ac:dyDescent="0.35">
      <c r="C234" t="s">
        <v>2536</v>
      </c>
      <c r="O234" s="5">
        <v>-265146000000</v>
      </c>
      <c r="P234" s="5">
        <v>-410900000000</v>
      </c>
      <c r="Q234" s="5">
        <v>-666100000000</v>
      </c>
      <c r="R234" s="5">
        <v>-1283131000000</v>
      </c>
      <c r="S234" s="5">
        <v>-234773000000</v>
      </c>
      <c r="T234" s="5">
        <v>-47447000000</v>
      </c>
      <c r="U234" s="5">
        <v>-1781000000000</v>
      </c>
      <c r="V234" s="5">
        <v>-914059000000</v>
      </c>
      <c r="W234" s="5">
        <v>-474876000000</v>
      </c>
      <c r="X234" s="5">
        <v>-173994000000</v>
      </c>
      <c r="Y234" s="5">
        <v>-27727000000</v>
      </c>
      <c r="Z234" s="5">
        <v>-25678000000</v>
      </c>
    </row>
    <row r="235" spans="3:26" ht="15.5" x14ac:dyDescent="0.35">
      <c r="C235" t="s">
        <v>427</v>
      </c>
      <c r="V235" s="5">
        <v>-333710000000</v>
      </c>
      <c r="W235" s="5">
        <v>-186140000000</v>
      </c>
      <c r="X235" s="5">
        <v>-54869000000</v>
      </c>
      <c r="Y235" s="5">
        <v>-23447000000</v>
      </c>
      <c r="Z235" s="5">
        <v>-55479000000</v>
      </c>
    </row>
    <row r="236" spans="3:26" ht="15.5" x14ac:dyDescent="0.35">
      <c r="C236" t="s">
        <v>2537</v>
      </c>
      <c r="K236" s="5">
        <v>-34548000000</v>
      </c>
      <c r="O236" s="5">
        <v>-49275000000</v>
      </c>
      <c r="P236" s="5">
        <v>-126953000000</v>
      </c>
      <c r="Q236" s="5">
        <v>-264858000000</v>
      </c>
      <c r="R236" s="5">
        <v>-254305000000</v>
      </c>
      <c r="S236" s="5">
        <v>-370766000000</v>
      </c>
      <c r="T236" s="5">
        <v>-372931000000</v>
      </c>
      <c r="U236" s="5">
        <v>-547151000000</v>
      </c>
    </row>
    <row r="237" spans="3:26" ht="15.5" x14ac:dyDescent="0.35">
      <c r="C237" t="s">
        <v>1761</v>
      </c>
      <c r="K237" s="5">
        <v>-34548000000</v>
      </c>
      <c r="O237" s="5">
        <v>-49275000000</v>
      </c>
      <c r="P237" s="5">
        <v>-126953000000</v>
      </c>
      <c r="Q237" s="5">
        <v>-264858000000</v>
      </c>
      <c r="R237" s="5">
        <v>-254305000000</v>
      </c>
      <c r="S237" s="5">
        <v>-487019000000</v>
      </c>
      <c r="T237" s="5">
        <v>-488396000000</v>
      </c>
      <c r="U237" s="5">
        <v>-720505000000</v>
      </c>
      <c r="V237" s="5">
        <v>-333710000000</v>
      </c>
      <c r="W237" s="5">
        <v>-186140000000</v>
      </c>
      <c r="X237" s="5">
        <v>-54869000000</v>
      </c>
      <c r="Y237" s="5">
        <v>-23447000000</v>
      </c>
      <c r="Z237" s="5">
        <v>-55479000000</v>
      </c>
    </row>
    <row r="238" spans="3:26" ht="15.5" x14ac:dyDescent="0.35">
      <c r="C238" t="s">
        <v>2538</v>
      </c>
    </row>
    <row r="239" spans="3:26" ht="15.5" x14ac:dyDescent="0.35">
      <c r="C239" t="s">
        <v>1050</v>
      </c>
      <c r="E239" s="5">
        <v>1931530000000</v>
      </c>
      <c r="F239" s="5">
        <v>-1931530000000</v>
      </c>
      <c r="U239" s="5">
        <v>-23829000000</v>
      </c>
    </row>
    <row r="240" spans="3:26" ht="15.5" x14ac:dyDescent="0.35">
      <c r="C240" t="s">
        <v>487</v>
      </c>
      <c r="D240" s="5">
        <v>-402060000000</v>
      </c>
      <c r="G240" s="5">
        <v>1692078000000</v>
      </c>
      <c r="I240" s="5">
        <v>1955000000000</v>
      </c>
      <c r="J240" s="5">
        <v>1950000000000</v>
      </c>
      <c r="K240" s="5">
        <v>3184209000000</v>
      </c>
      <c r="L240" s="5">
        <v>203681000000</v>
      </c>
      <c r="M240" s="5">
        <v>365205000000</v>
      </c>
      <c r="N240" s="5">
        <v>-992000000000</v>
      </c>
      <c r="O240" s="5">
        <v>-50000000000</v>
      </c>
      <c r="P240" s="5">
        <v>-412337000000</v>
      </c>
    </row>
    <row r="241" spans="2:26" ht="15.5" x14ac:dyDescent="0.35">
      <c r="C241" t="s">
        <v>703</v>
      </c>
      <c r="E241" s="5">
        <v>-1931530000000</v>
      </c>
      <c r="I241" s="5">
        <v>-1931530000000</v>
      </c>
      <c r="J241" s="5">
        <v>-1537665000000</v>
      </c>
      <c r="K241" s="5">
        <v>-1947525000000</v>
      </c>
    </row>
    <row r="242" spans="2:26" ht="15.5" x14ac:dyDescent="0.35">
      <c r="C242" t="s">
        <v>2539</v>
      </c>
      <c r="F242" s="5">
        <v>917565000000</v>
      </c>
      <c r="G242" s="5">
        <v>-917565000000</v>
      </c>
      <c r="Q242" s="5">
        <v>-1000000000000</v>
      </c>
      <c r="R242" s="5">
        <v>-59000000000</v>
      </c>
      <c r="S242" s="5">
        <v>-250000000000</v>
      </c>
      <c r="T242" s="5">
        <v>-80121000000</v>
      </c>
      <c r="U242" s="5">
        <v>-2118512000000</v>
      </c>
    </row>
    <row r="243" spans="2:26" ht="15.5" x14ac:dyDescent="0.35">
      <c r="C243" t="s">
        <v>640</v>
      </c>
      <c r="V243" s="5">
        <v>-11270000000</v>
      </c>
    </row>
    <row r="244" spans="2:26" ht="15.5" x14ac:dyDescent="0.35">
      <c r="C244" t="s">
        <v>2540</v>
      </c>
      <c r="D244" s="5">
        <v>-305847000000</v>
      </c>
      <c r="G244" s="5">
        <v>1342895000000</v>
      </c>
      <c r="S244" s="5">
        <v>2427436000000</v>
      </c>
      <c r="T244" s="5">
        <v>3738302000000</v>
      </c>
      <c r="U244" s="5">
        <v>5075267000000</v>
      </c>
      <c r="V244" s="5">
        <v>991751000000</v>
      </c>
      <c r="W244" s="5">
        <v>1165080000000</v>
      </c>
      <c r="X244" s="5">
        <v>1930768000000</v>
      </c>
      <c r="Y244" s="5">
        <v>385064000000</v>
      </c>
      <c r="Z244" s="5">
        <v>831393000000</v>
      </c>
    </row>
    <row r="245" spans="2:26" ht="15.5" x14ac:dyDescent="0.35">
      <c r="C245" t="s">
        <v>186</v>
      </c>
      <c r="D245" s="5">
        <v>-106112000000</v>
      </c>
      <c r="E245" s="5">
        <v>-206195000000</v>
      </c>
      <c r="F245" s="5">
        <v>-1858777000000</v>
      </c>
      <c r="G245" s="5">
        <v>1906074000000</v>
      </c>
      <c r="I245" s="5">
        <v>-220066000000</v>
      </c>
      <c r="J245" s="5">
        <v>-859243000000</v>
      </c>
      <c r="K245" s="5">
        <v>420024000000</v>
      </c>
      <c r="L245" s="5">
        <v>977340000000</v>
      </c>
      <c r="M245" s="5">
        <v>1531480000000</v>
      </c>
      <c r="N245" s="5">
        <v>515461000000</v>
      </c>
      <c r="O245" s="5">
        <v>-830747000000</v>
      </c>
      <c r="P245" s="5">
        <v>-427598000000</v>
      </c>
      <c r="Q245" s="5">
        <v>-908297000000</v>
      </c>
      <c r="R245" s="5">
        <v>-416006000000</v>
      </c>
      <c r="S245" s="5">
        <v>480388000000</v>
      </c>
      <c r="T245" s="5">
        <v>1713012000000</v>
      </c>
      <c r="U245" s="5">
        <v>626143000000</v>
      </c>
      <c r="V245" s="5">
        <v>217125000000</v>
      </c>
      <c r="W245" s="5">
        <v>-164356000000</v>
      </c>
      <c r="X245" s="5">
        <v>-332438000000</v>
      </c>
      <c r="Y245" s="5">
        <v>154245000000</v>
      </c>
      <c r="Z245" s="5">
        <v>-1759798000000</v>
      </c>
    </row>
    <row r="246" spans="2:26" ht="15.5" x14ac:dyDescent="0.35">
      <c r="C246" t="s">
        <v>188</v>
      </c>
      <c r="D246" s="5">
        <v>3811536000000</v>
      </c>
      <c r="I246" s="5">
        <v>4031602000000</v>
      </c>
      <c r="J246" s="5">
        <v>4890845000000</v>
      </c>
      <c r="K246" s="5">
        <v>4470821000000</v>
      </c>
      <c r="L246" s="5">
        <v>3493481000000</v>
      </c>
      <c r="M246" s="5">
        <v>1962001000000</v>
      </c>
      <c r="N246" s="5">
        <v>1442164000000</v>
      </c>
      <c r="O246" s="5">
        <v>2272911000000</v>
      </c>
      <c r="P246" s="5">
        <v>2700509000000</v>
      </c>
      <c r="Q246" s="5">
        <v>3608806000000</v>
      </c>
      <c r="R246" s="5">
        <v>4024812000000</v>
      </c>
      <c r="S246" s="5">
        <v>3660815000000</v>
      </c>
      <c r="T246" s="5">
        <v>1947803000000</v>
      </c>
      <c r="U246" s="5">
        <v>1338676000000</v>
      </c>
      <c r="V246" s="5">
        <v>1121551000000</v>
      </c>
      <c r="W246" s="5">
        <v>1285907000000</v>
      </c>
      <c r="X246" s="5">
        <v>1618345000000</v>
      </c>
      <c r="Y246" s="5">
        <v>1464100000000</v>
      </c>
      <c r="Z246" s="5">
        <v>3223898000000</v>
      </c>
    </row>
    <row r="247" spans="2:26" ht="15.5" x14ac:dyDescent="0.35">
      <c r="C247" t="s">
        <v>2541</v>
      </c>
      <c r="U247" s="5">
        <v>-17016000000</v>
      </c>
    </row>
    <row r="248" spans="2:26" ht="15.5" x14ac:dyDescent="0.35">
      <c r="C248" t="s">
        <v>189</v>
      </c>
      <c r="D248" s="5">
        <v>3705424000000</v>
      </c>
      <c r="E248" s="5">
        <v>-206195000000</v>
      </c>
      <c r="F248" s="5">
        <v>-1858777000000</v>
      </c>
      <c r="G248" s="5">
        <v>1906074000000</v>
      </c>
      <c r="I248" s="5">
        <v>3811536000000</v>
      </c>
      <c r="J248" s="5">
        <v>4031602000000</v>
      </c>
      <c r="K248" s="5">
        <v>4890845000000</v>
      </c>
      <c r="L248" s="5">
        <v>4470821000000</v>
      </c>
      <c r="M248" s="5">
        <v>3493481000000</v>
      </c>
      <c r="N248" s="5">
        <v>1957625000000</v>
      </c>
      <c r="O248" s="5">
        <v>1442164000000</v>
      </c>
      <c r="P248" s="5">
        <v>2272911000000</v>
      </c>
      <c r="Q248" s="5">
        <v>2700509000000</v>
      </c>
      <c r="R248" s="5">
        <v>3608806000000</v>
      </c>
      <c r="S248" s="5">
        <v>4141203000000</v>
      </c>
      <c r="T248" s="5">
        <v>3660815000000</v>
      </c>
      <c r="U248" s="5">
        <v>1947803000000</v>
      </c>
      <c r="V248" s="5">
        <v>1338676000000</v>
      </c>
      <c r="W248" s="5">
        <v>1121551000000</v>
      </c>
      <c r="X248" s="5">
        <v>1285907000000</v>
      </c>
      <c r="Y248" s="5">
        <v>1618345000000</v>
      </c>
      <c r="Z248" s="5">
        <v>1464100000000</v>
      </c>
    </row>
    <row r="250" spans="2:26" ht="15.5" x14ac:dyDescent="0.35">
      <c r="B250" t="s">
        <v>190</v>
      </c>
      <c r="C250" t="s">
        <v>11</v>
      </c>
      <c r="D250" s="5">
        <v>86070000000</v>
      </c>
      <c r="E250" s="5">
        <v>86070000000</v>
      </c>
      <c r="F250" s="5">
        <v>86070000000</v>
      </c>
      <c r="G250" s="5">
        <v>86070000000</v>
      </c>
      <c r="I250" s="5">
        <v>86070000000</v>
      </c>
      <c r="J250" s="5">
        <v>86070000000</v>
      </c>
      <c r="K250" s="5">
        <v>86070000000</v>
      </c>
      <c r="L250" s="5">
        <v>86070000000</v>
      </c>
      <c r="M250" s="5">
        <v>86070000000</v>
      </c>
      <c r="N250" s="5">
        <v>73770000000</v>
      </c>
      <c r="O250" s="6">
        <v>67769999999.999992</v>
      </c>
      <c r="P250" s="5">
        <v>51940000000</v>
      </c>
      <c r="Q250" s="5">
        <v>48060000000</v>
      </c>
      <c r="R250" s="5">
        <v>48060000000</v>
      </c>
      <c r="S250" s="5">
        <v>38900000000</v>
      </c>
      <c r="T250" s="5">
        <v>38740000000</v>
      </c>
      <c r="U250" s="5">
        <v>35900000000</v>
      </c>
      <c r="V250" s="5">
        <v>35690000000</v>
      </c>
      <c r="W250" s="5">
        <v>29970000000</v>
      </c>
      <c r="X250" s="5">
        <v>29850000000</v>
      </c>
      <c r="Y250" s="5">
        <v>7240000000</v>
      </c>
      <c r="Z250" s="5">
        <v>7240000000</v>
      </c>
    </row>
    <row r="251" spans="2:26" ht="15.5" x14ac:dyDescent="0.35">
      <c r="C251" t="s">
        <v>191</v>
      </c>
      <c r="D251" s="6">
        <v>1.26</v>
      </c>
      <c r="E251" s="6">
        <v>2.74</v>
      </c>
      <c r="F251" s="6">
        <v>0.57999999999999996</v>
      </c>
      <c r="G251" s="6">
        <v>1.1299999999999999</v>
      </c>
    </row>
    <row r="252" spans="2:26" ht="15.5" x14ac:dyDescent="0.35">
      <c r="C252" t="s">
        <v>192</v>
      </c>
      <c r="D252" s="6">
        <v>26.19</v>
      </c>
      <c r="E252" s="6">
        <v>14.23</v>
      </c>
      <c r="F252" s="6">
        <v>63.79</v>
      </c>
      <c r="G252" s="6">
        <v>22.12</v>
      </c>
    </row>
    <row r="253" spans="2:26" ht="15.5" x14ac:dyDescent="0.35">
      <c r="C253" t="s">
        <v>70</v>
      </c>
      <c r="D253" s="6">
        <v>0.76</v>
      </c>
      <c r="E253" s="6">
        <v>1.04</v>
      </c>
      <c r="F253" s="6">
        <v>0.87</v>
      </c>
      <c r="G253" s="6">
        <v>0.61</v>
      </c>
    </row>
    <row r="254" spans="2:26" ht="15.5" x14ac:dyDescent="0.35">
      <c r="C254" t="s">
        <v>193</v>
      </c>
      <c r="D254" s="5">
        <v>1063050000000</v>
      </c>
      <c r="E254" s="5">
        <v>1081030000000</v>
      </c>
      <c r="F254" s="5">
        <v>809450000000</v>
      </c>
      <c r="G254" s="5">
        <v>745100000000</v>
      </c>
    </row>
    <row r="255" spans="2:26" ht="15.5" x14ac:dyDescent="0.35">
      <c r="C255" t="s">
        <v>194</v>
      </c>
      <c r="D255" s="6">
        <v>1.4000000000000002E-3</v>
      </c>
      <c r="E255" s="6">
        <v>3.2000000000000002E-3</v>
      </c>
      <c r="F255" s="6">
        <v>7.000000000000001E-4</v>
      </c>
      <c r="G255" s="6">
        <v>1.2999999999999999E-3</v>
      </c>
    </row>
    <row r="256" spans="2:26" ht="15.5" x14ac:dyDescent="0.35">
      <c r="C256" t="s">
        <v>195</v>
      </c>
      <c r="D256" s="6">
        <v>6.4000000000000003E-3</v>
      </c>
      <c r="E256" s="6">
        <v>1.41E-2</v>
      </c>
      <c r="F256" s="6">
        <v>2.8999999999999998E-3</v>
      </c>
      <c r="G256" s="6">
        <v>5.5000000000000005E-3</v>
      </c>
    </row>
    <row r="257" spans="3:7" ht="15.5" x14ac:dyDescent="0.35">
      <c r="C257" t="s">
        <v>196</v>
      </c>
      <c r="D257" s="6">
        <v>1.5300000000000001E-2</v>
      </c>
      <c r="E257" s="6">
        <v>1.5300000000000001E-2</v>
      </c>
      <c r="F257" s="6">
        <v>8.6999999999999994E-3</v>
      </c>
      <c r="G257" s="6">
        <v>7.8000000000000005E-3</v>
      </c>
    </row>
    <row r="258" spans="3:7" ht="15.5" x14ac:dyDescent="0.35">
      <c r="C258" t="s">
        <v>197</v>
      </c>
      <c r="D258" s="6">
        <v>2.5499999999999998</v>
      </c>
      <c r="E258" s="6">
        <v>2.81</v>
      </c>
      <c r="F258" s="6">
        <v>1.41</v>
      </c>
      <c r="G258" s="6">
        <v>1.41</v>
      </c>
    </row>
    <row r="259" spans="3:7" ht="15.5" x14ac:dyDescent="0.35">
      <c r="C259" t="s">
        <v>198</v>
      </c>
      <c r="D259" s="5">
        <v>41193000000000</v>
      </c>
      <c r="E259" s="5">
        <v>40415000000000</v>
      </c>
      <c r="F259" s="5">
        <v>42350000000000</v>
      </c>
      <c r="G259" s="5">
        <v>42759000000000</v>
      </c>
    </row>
    <row r="260" spans="3:7" ht="15.5" x14ac:dyDescent="0.35">
      <c r="C260" t="s">
        <v>199</v>
      </c>
      <c r="D260" s="6">
        <v>0.17</v>
      </c>
      <c r="E260" s="6">
        <v>0.2</v>
      </c>
      <c r="F260" s="6">
        <v>0.18</v>
      </c>
      <c r="G260" s="6">
        <v>0.12</v>
      </c>
    </row>
    <row r="261" spans="3:7" ht="15.5" x14ac:dyDescent="0.35">
      <c r="C261" t="s">
        <v>200</v>
      </c>
      <c r="D261" s="6">
        <v>195.31</v>
      </c>
      <c r="E261" s="6">
        <v>193.87</v>
      </c>
      <c r="F261" s="6">
        <v>204.07</v>
      </c>
      <c r="G261" s="6">
        <v>204.31</v>
      </c>
    </row>
    <row r="262" spans="3:7" ht="15.5" x14ac:dyDescent="0.35">
      <c r="C262" t="s">
        <v>201</v>
      </c>
      <c r="D262" s="6">
        <v>0.23</v>
      </c>
      <c r="E262" s="6">
        <v>0.28000000000000003</v>
      </c>
      <c r="F262" s="6">
        <v>0.24</v>
      </c>
      <c r="G262" s="6">
        <v>0.17</v>
      </c>
    </row>
    <row r="263" spans="3:7" ht="15.5" x14ac:dyDescent="0.35">
      <c r="C263" t="s">
        <v>202</v>
      </c>
      <c r="D263" s="6">
        <v>142.83000000000001</v>
      </c>
      <c r="E263" s="6">
        <v>141.38999999999999</v>
      </c>
      <c r="F263" s="6">
        <v>151.59</v>
      </c>
      <c r="G263" s="6">
        <v>149.37</v>
      </c>
    </row>
    <row r="264" spans="3:7" ht="15.5" x14ac:dyDescent="0.35">
      <c r="C264" t="s">
        <v>203</v>
      </c>
      <c r="D264" s="5">
        <v>5693000000000</v>
      </c>
      <c r="E264" s="5">
        <v>5015000000000</v>
      </c>
      <c r="F264" s="5">
        <v>4630000000000</v>
      </c>
      <c r="G264" s="5">
        <v>4871000000000</v>
      </c>
    </row>
    <row r="265" spans="3:7" ht="15.5" x14ac:dyDescent="0.35">
      <c r="C265" t="s">
        <v>204</v>
      </c>
      <c r="D265" s="5">
        <v>5369000000000</v>
      </c>
      <c r="E265" s="5">
        <v>6709000000000</v>
      </c>
      <c r="F265" s="5">
        <v>7053000000000</v>
      </c>
      <c r="G265" s="5">
        <v>7560000000000</v>
      </c>
    </row>
    <row r="266" spans="3:7" ht="15.5" x14ac:dyDescent="0.35">
      <c r="C266" t="s">
        <v>205</v>
      </c>
      <c r="D266" s="5">
        <v>16810000000000</v>
      </c>
      <c r="E266" s="5">
        <v>16686000000000</v>
      </c>
      <c r="F266" s="5">
        <v>17564000000000</v>
      </c>
      <c r="G266" s="5">
        <v>17585000000000</v>
      </c>
    </row>
    <row r="267" spans="3:7" ht="15.5" x14ac:dyDescent="0.35">
      <c r="C267" t="s">
        <v>23</v>
      </c>
      <c r="D267" s="5">
        <v>11061000000000</v>
      </c>
      <c r="E267" s="5">
        <v>11724000000000</v>
      </c>
      <c r="F267" s="5">
        <v>11683000000000</v>
      </c>
      <c r="G267" s="5">
        <v>12431000000000</v>
      </c>
    </row>
    <row r="268" spans="3:7" ht="15.5" x14ac:dyDescent="0.35">
      <c r="C268" t="s">
        <v>20</v>
      </c>
      <c r="D268" s="5">
        <v>7356000000000</v>
      </c>
      <c r="E268" s="5">
        <v>7912000000000</v>
      </c>
      <c r="F268" s="5">
        <v>7665000000000</v>
      </c>
      <c r="G268" s="5">
        <v>6555000000000</v>
      </c>
    </row>
    <row r="269" spans="3:7" ht="15.5" x14ac:dyDescent="0.35">
      <c r="C269" t="s">
        <v>206</v>
      </c>
      <c r="D269" s="5">
        <v>3470000000000</v>
      </c>
      <c r="E269" s="5">
        <v>2890000000000</v>
      </c>
      <c r="F269" s="5">
        <v>6762000000000</v>
      </c>
      <c r="G269" s="5">
        <v>6566000000000</v>
      </c>
    </row>
    <row r="270" spans="3:7" ht="15.5" x14ac:dyDescent="0.35">
      <c r="C270" t="s">
        <v>207</v>
      </c>
      <c r="D270" s="5">
        <v>804000000000</v>
      </c>
      <c r="E270" s="5">
        <v>89000000000</v>
      </c>
      <c r="F270" s="5">
        <v>908000000000</v>
      </c>
      <c r="G270" s="5">
        <v>260000000000</v>
      </c>
    </row>
    <row r="271" spans="3:7" ht="15.5" x14ac:dyDescent="0.35">
      <c r="C271" t="s">
        <v>208</v>
      </c>
      <c r="D271" s="5">
        <v>-90000000000</v>
      </c>
      <c r="E271" s="5">
        <v>-658000000000</v>
      </c>
      <c r="F271" s="5">
        <v>-26000000000</v>
      </c>
      <c r="G271" s="5">
        <v>-73000000000</v>
      </c>
    </row>
    <row r="272" spans="3:7" ht="15.5" x14ac:dyDescent="0.35">
      <c r="C272" t="s">
        <v>12</v>
      </c>
      <c r="D272" s="5">
        <v>713000000000</v>
      </c>
      <c r="E272" s="5">
        <v>-569000000000</v>
      </c>
      <c r="F272" s="5">
        <v>882000000000</v>
      </c>
      <c r="G272" s="5">
        <v>188000000000</v>
      </c>
    </row>
    <row r="273" spans="3:26" ht="15.5" x14ac:dyDescent="0.35">
      <c r="C273" t="s">
        <v>15</v>
      </c>
      <c r="D273" s="6">
        <v>8.2899999999999991</v>
      </c>
      <c r="E273" s="6">
        <v>-6.61</v>
      </c>
      <c r="F273" s="6">
        <v>10.25</v>
      </c>
      <c r="G273" s="6">
        <v>2.1800000000000002</v>
      </c>
    </row>
    <row r="274" spans="3:26" ht="15.5" x14ac:dyDescent="0.35">
      <c r="C274" t="s">
        <v>57</v>
      </c>
      <c r="I274" s="6">
        <v>5.56</v>
      </c>
      <c r="J274" s="6">
        <v>2.25</v>
      </c>
      <c r="K274" s="6">
        <v>3.56</v>
      </c>
      <c r="L274" s="6">
        <v>8.48</v>
      </c>
      <c r="M274" s="6">
        <v>7.52</v>
      </c>
      <c r="N274" s="6">
        <v>2.0499999999999998</v>
      </c>
      <c r="O274" s="6">
        <v>6.36</v>
      </c>
      <c r="P274" s="6">
        <v>1.66</v>
      </c>
      <c r="Q274" s="6">
        <v>3.09</v>
      </c>
      <c r="R274" s="6">
        <v>4.8499999999999996</v>
      </c>
      <c r="S274" s="6">
        <v>-22.2</v>
      </c>
      <c r="T274" s="6">
        <v>5.0199999999999996</v>
      </c>
      <c r="U274" s="6">
        <v>-9.57</v>
      </c>
      <c r="V274" s="6">
        <v>19.47</v>
      </c>
      <c r="W274" s="6">
        <v>8.15</v>
      </c>
      <c r="X274" s="6">
        <v>25.92</v>
      </c>
      <c r="Y274" s="6">
        <v>23.68</v>
      </c>
      <c r="Z274" s="6">
        <v>-33.31</v>
      </c>
    </row>
    <row r="275" spans="3:26" ht="15.5" x14ac:dyDescent="0.35">
      <c r="C275" t="s">
        <v>69</v>
      </c>
      <c r="I275" s="6">
        <v>7.01</v>
      </c>
      <c r="J275" s="6">
        <v>15.11</v>
      </c>
      <c r="K275" s="6">
        <v>14.04</v>
      </c>
      <c r="L275" s="6">
        <v>6.72</v>
      </c>
      <c r="M275" s="6">
        <v>7.45</v>
      </c>
      <c r="N275" s="6">
        <v>32.200000000000003</v>
      </c>
      <c r="O275" s="6">
        <v>10.06</v>
      </c>
      <c r="P275" s="6">
        <v>34.94</v>
      </c>
      <c r="Q275" s="6">
        <v>29.13</v>
      </c>
      <c r="R275" s="6">
        <v>27.84</v>
      </c>
      <c r="S275" s="6">
        <v>-7.84</v>
      </c>
      <c r="T275" s="6">
        <v>57.57</v>
      </c>
      <c r="U275" s="6">
        <v>-35.53</v>
      </c>
      <c r="V275" s="6">
        <v>27.73</v>
      </c>
      <c r="W275" s="6">
        <v>36.200000000000003</v>
      </c>
      <c r="X275" s="6">
        <v>6.29</v>
      </c>
      <c r="Y275" s="6">
        <v>2.2000000000000002</v>
      </c>
      <c r="Z275" s="6">
        <v>-1.56</v>
      </c>
    </row>
    <row r="276" spans="3:26" ht="15.5" x14ac:dyDescent="0.35">
      <c r="C276" t="s">
        <v>72</v>
      </c>
      <c r="I276" s="6">
        <v>0.23</v>
      </c>
      <c r="J276" s="6">
        <v>0.19</v>
      </c>
      <c r="K276" s="6">
        <v>0.27</v>
      </c>
      <c r="L276" s="6">
        <v>0.27</v>
      </c>
      <c r="M276" s="6">
        <v>0.27</v>
      </c>
      <c r="N276" s="6">
        <v>0.33</v>
      </c>
      <c r="O276" s="6">
        <v>0.27</v>
      </c>
      <c r="P276" s="6">
        <v>0.2</v>
      </c>
      <c r="Q276" s="6">
        <v>0.32</v>
      </c>
      <c r="R276" s="6">
        <v>0.5</v>
      </c>
      <c r="S276" s="6">
        <v>0.55000000000000004</v>
      </c>
      <c r="T276" s="6">
        <v>0.9</v>
      </c>
      <c r="U276" s="6">
        <v>1.06</v>
      </c>
      <c r="V276" s="6">
        <v>1.97</v>
      </c>
      <c r="W276" s="6">
        <v>1.1499999999999999</v>
      </c>
      <c r="X276" s="6">
        <v>0.71</v>
      </c>
      <c r="Y276" s="6">
        <v>7.0000000000000007E-2</v>
      </c>
      <c r="Z276" s="6">
        <v>0.06</v>
      </c>
    </row>
    <row r="277" spans="3:26" ht="15.5" x14ac:dyDescent="0.35">
      <c r="C277" t="s">
        <v>209</v>
      </c>
      <c r="I277" s="5">
        <v>3896830000000</v>
      </c>
      <c r="J277" s="5">
        <v>4055160000000</v>
      </c>
      <c r="K277" s="6">
        <v>4150109999999.9995</v>
      </c>
      <c r="L277" s="5">
        <v>6696120000000</v>
      </c>
      <c r="M277" s="5">
        <v>6383430000000</v>
      </c>
      <c r="O277" s="5">
        <v>5696600000000</v>
      </c>
      <c r="P277" s="5">
        <v>5197040000000</v>
      </c>
    </row>
    <row r="278" spans="3:26" ht="15.5" x14ac:dyDescent="0.35">
      <c r="C278" t="s">
        <v>210</v>
      </c>
      <c r="I278" s="6">
        <v>6.5000000000000006E-3</v>
      </c>
      <c r="J278" s="6">
        <v>2.5999999999999999E-3</v>
      </c>
      <c r="K278" s="6">
        <v>4.4000000000000003E-3</v>
      </c>
      <c r="L278" s="6">
        <v>1.06E-2</v>
      </c>
      <c r="M278" s="6">
        <v>1.0200000000000001E-2</v>
      </c>
      <c r="N278" s="6">
        <v>2.5000000000000001E-3</v>
      </c>
      <c r="O278" s="6">
        <v>7.4999999999999997E-3</v>
      </c>
      <c r="P278" s="6">
        <v>1.5E-3</v>
      </c>
      <c r="Q278" s="6">
        <v>2.5999999999999999E-3</v>
      </c>
      <c r="R278" s="6">
        <v>4.1999999999999997E-3</v>
      </c>
      <c r="S278" s="6">
        <v>-1.6200000000000003E-2</v>
      </c>
      <c r="T278" s="6">
        <v>4.0999999999999995E-3</v>
      </c>
      <c r="U278" s="6">
        <v>-1.0800000000000001E-2</v>
      </c>
      <c r="V278" s="6">
        <v>2.5499999999999998E-2</v>
      </c>
      <c r="W278" s="6">
        <v>1.3000000000000001E-2</v>
      </c>
      <c r="X278" s="6">
        <v>4.6600000000000003E-2</v>
      </c>
      <c r="Y278" s="6">
        <v>0.01</v>
      </c>
      <c r="Z278" s="6">
        <v>-1.3600000000000001E-2</v>
      </c>
    </row>
    <row r="279" spans="3:26" ht="15.5" x14ac:dyDescent="0.35">
      <c r="C279" t="s">
        <v>211</v>
      </c>
      <c r="I279" s="6">
        <v>2.87E-2</v>
      </c>
      <c r="J279" s="6">
        <v>1.1000000000000001E-2</v>
      </c>
      <c r="K279" s="6">
        <v>1.7100000000000001E-2</v>
      </c>
      <c r="L279" s="6">
        <v>4.2900000000000001E-2</v>
      </c>
      <c r="M279" s="6">
        <v>4.1599999999999998E-2</v>
      </c>
      <c r="N279" s="6">
        <v>1.03E-2</v>
      </c>
      <c r="O279" s="6">
        <v>3.15E-2</v>
      </c>
      <c r="P279" s="6">
        <v>6.9999999999999993E-3</v>
      </c>
      <c r="Q279" s="6">
        <v>1.23E-2</v>
      </c>
      <c r="R279" s="6">
        <v>1.9199999999999998E-2</v>
      </c>
      <c r="S279" s="6">
        <v>-8.3499999999999991E-2</v>
      </c>
      <c r="T279" s="6">
        <v>1.78E-2</v>
      </c>
      <c r="U279" s="6">
        <v>-4.1799999999999997E-2</v>
      </c>
      <c r="V279" s="6">
        <v>7.4999999999999997E-2</v>
      </c>
      <c r="W279" s="6">
        <v>4.3099999999999999E-2</v>
      </c>
      <c r="X279" s="6">
        <v>0.13880000000000001</v>
      </c>
      <c r="Y279" s="6">
        <v>3.5499999999999997E-2</v>
      </c>
      <c r="Z279" s="6">
        <v>-4.9699999999999994E-2</v>
      </c>
    </row>
    <row r="280" spans="3:26" ht="15.5" x14ac:dyDescent="0.35">
      <c r="C280" t="s">
        <v>212</v>
      </c>
      <c r="I280" s="6">
        <v>5.0999999999999997E-2</v>
      </c>
      <c r="J280" s="6">
        <v>5.5099999999999996E-2</v>
      </c>
      <c r="K280" s="6">
        <v>5.3200000000000004E-2</v>
      </c>
      <c r="L280" s="6">
        <v>0.11230000000000001</v>
      </c>
      <c r="M280" s="6">
        <v>0.1174</v>
      </c>
      <c r="N280" s="6">
        <v>9.1300000000000006E-2</v>
      </c>
      <c r="O280" s="6">
        <v>0.10289999999999999</v>
      </c>
      <c r="P280" s="6">
        <v>9.7899999999999987E-2</v>
      </c>
      <c r="Q280" s="6">
        <v>6.0599999999999994E-2</v>
      </c>
      <c r="R280" s="6">
        <v>6.0999999999999999E-2</v>
      </c>
      <c r="S280" s="6">
        <v>6.13E-2</v>
      </c>
      <c r="T280" s="6">
        <v>9.2600000000000002E-2</v>
      </c>
      <c r="U280" s="6">
        <v>0.1235</v>
      </c>
      <c r="V280" s="6">
        <v>0.14560000000000001</v>
      </c>
      <c r="W280" s="6">
        <v>0.14529999999999998</v>
      </c>
      <c r="X280" s="6">
        <v>0.1268</v>
      </c>
      <c r="Y280" s="6">
        <v>5.3800000000000001E-2</v>
      </c>
      <c r="Z280" s="6">
        <v>8.5299999999999987E-2</v>
      </c>
    </row>
    <row r="281" spans="3:26" ht="15.5" x14ac:dyDescent="0.35">
      <c r="C281" t="s">
        <v>213</v>
      </c>
      <c r="I281" s="6">
        <v>2.14</v>
      </c>
      <c r="J281" s="6">
        <v>2.02</v>
      </c>
      <c r="K281" s="6">
        <v>2.06</v>
      </c>
      <c r="L281" s="6">
        <v>4.93</v>
      </c>
      <c r="M281" s="6">
        <v>3.98</v>
      </c>
      <c r="N281" s="6">
        <v>2.78</v>
      </c>
      <c r="O281" s="6">
        <v>2.35</v>
      </c>
      <c r="P281" s="6">
        <v>2.34</v>
      </c>
      <c r="Q281" s="6">
        <v>1.54</v>
      </c>
      <c r="R281" s="6">
        <v>1.91</v>
      </c>
      <c r="S281" s="6">
        <v>1.92</v>
      </c>
      <c r="T281" s="6">
        <v>3.39</v>
      </c>
      <c r="U281" s="6">
        <v>3.49</v>
      </c>
      <c r="V281" s="6">
        <v>6.47</v>
      </c>
      <c r="W281" s="6">
        <v>3.9</v>
      </c>
      <c r="X281" s="6">
        <v>3.26</v>
      </c>
      <c r="Y281" s="6">
        <v>1.34</v>
      </c>
      <c r="Z281" s="6">
        <v>0.87</v>
      </c>
    </row>
    <row r="282" spans="3:26" ht="15.5" x14ac:dyDescent="0.35">
      <c r="C282" t="s">
        <v>66</v>
      </c>
      <c r="I282" s="6">
        <v>0.2</v>
      </c>
      <c r="J282" s="6">
        <v>0.17</v>
      </c>
      <c r="K282" s="6">
        <v>0.24</v>
      </c>
      <c r="L282" s="6">
        <v>0.28999999999999998</v>
      </c>
      <c r="M282" s="6">
        <v>0.31</v>
      </c>
      <c r="N282" s="6">
        <v>0.33</v>
      </c>
      <c r="O282" s="6">
        <v>0.32</v>
      </c>
      <c r="P282" s="6">
        <v>0.24</v>
      </c>
      <c r="Q282" s="6">
        <v>0.36</v>
      </c>
      <c r="R282" s="6">
        <v>0.54</v>
      </c>
      <c r="S282" s="6">
        <v>0.65</v>
      </c>
      <c r="T282" s="6">
        <v>1.03</v>
      </c>
      <c r="U282" s="6">
        <v>1.48</v>
      </c>
      <c r="V282" s="6">
        <v>2.08</v>
      </c>
      <c r="W282" s="6">
        <v>1.56</v>
      </c>
      <c r="X282" s="6">
        <v>0.87</v>
      </c>
      <c r="Y282" s="6">
        <v>0.08</v>
      </c>
      <c r="Z282" s="6">
        <v>0.08</v>
      </c>
    </row>
    <row r="283" spans="3:26" ht="15.5" x14ac:dyDescent="0.35">
      <c r="C283" t="s">
        <v>63</v>
      </c>
      <c r="I283" s="6">
        <v>193.87</v>
      </c>
      <c r="J283" s="6">
        <v>204.27</v>
      </c>
      <c r="K283" s="6">
        <v>207.95</v>
      </c>
      <c r="L283" s="6">
        <v>197.97</v>
      </c>
      <c r="M283" s="6">
        <v>180.7</v>
      </c>
      <c r="N283" s="6">
        <v>197.73</v>
      </c>
      <c r="O283" s="6">
        <v>201.78</v>
      </c>
      <c r="P283" s="6">
        <v>237.47</v>
      </c>
      <c r="Q283" s="6">
        <v>250.7</v>
      </c>
      <c r="R283" s="6">
        <v>251.85</v>
      </c>
      <c r="S283" s="6">
        <v>265.79000000000002</v>
      </c>
      <c r="T283" s="6">
        <v>281.77</v>
      </c>
      <c r="U283" s="6">
        <v>229.27</v>
      </c>
      <c r="V283" s="6">
        <v>259.51</v>
      </c>
      <c r="W283" s="6">
        <v>189.02</v>
      </c>
      <c r="X283" s="6">
        <v>186.75</v>
      </c>
      <c r="Y283" s="6">
        <v>667.75</v>
      </c>
      <c r="Z283" s="6">
        <v>669.53</v>
      </c>
    </row>
    <row r="284" spans="3:26" ht="15.5" x14ac:dyDescent="0.35">
      <c r="C284" t="s">
        <v>214</v>
      </c>
      <c r="I284" s="6">
        <v>0.28000000000000003</v>
      </c>
      <c r="J284" s="6">
        <v>0.23</v>
      </c>
      <c r="K284" s="6">
        <v>0.44</v>
      </c>
      <c r="L284" s="6">
        <v>0.53</v>
      </c>
      <c r="M284" s="6">
        <v>0.55000000000000004</v>
      </c>
      <c r="N284" s="6">
        <v>0.56999999999999995</v>
      </c>
      <c r="O284" s="6">
        <v>0.52</v>
      </c>
      <c r="P284" s="6">
        <v>0.42</v>
      </c>
      <c r="Q284" s="6">
        <v>0.64</v>
      </c>
      <c r="R284" s="6">
        <v>0.89</v>
      </c>
      <c r="S284" s="6">
        <v>1.26</v>
      </c>
      <c r="T284" s="6">
        <v>1.85</v>
      </c>
      <c r="U284" s="6">
        <v>2.56</v>
      </c>
      <c r="V284" s="6">
        <v>3.37</v>
      </c>
      <c r="W284" s="6">
        <v>4.3600000000000003</v>
      </c>
      <c r="X284" s="6">
        <v>1.45</v>
      </c>
      <c r="Y284" s="6">
        <v>0.15</v>
      </c>
      <c r="Z284" s="6">
        <v>0.16</v>
      </c>
    </row>
    <row r="285" spans="3:26" ht="15.5" x14ac:dyDescent="0.35">
      <c r="C285" t="s">
        <v>215</v>
      </c>
      <c r="I285" s="6">
        <v>141.38999999999999</v>
      </c>
      <c r="J285" s="6">
        <v>149.33000000000001</v>
      </c>
      <c r="K285" s="6">
        <v>114.24</v>
      </c>
      <c r="L285" s="6">
        <v>106.86</v>
      </c>
      <c r="M285" s="6">
        <v>101.97</v>
      </c>
      <c r="N285" s="6">
        <v>114.87</v>
      </c>
      <c r="O285" s="6">
        <v>122.32</v>
      </c>
      <c r="P285" s="6">
        <v>137.94</v>
      </c>
      <c r="Q285" s="6">
        <v>141.22999999999999</v>
      </c>
      <c r="R285" s="6">
        <v>151.72</v>
      </c>
      <c r="S285" s="6">
        <v>137.82</v>
      </c>
      <c r="T285" s="6">
        <v>156.16999999999999</v>
      </c>
      <c r="U285" s="6">
        <v>132.62</v>
      </c>
      <c r="V285" s="6">
        <v>160.24</v>
      </c>
      <c r="W285" s="6">
        <v>67.69</v>
      </c>
      <c r="X285" s="6">
        <v>112.29</v>
      </c>
      <c r="Y285" s="6">
        <v>353.29</v>
      </c>
      <c r="Z285" s="6">
        <v>323.24</v>
      </c>
    </row>
    <row r="286" spans="3:26" ht="15.5" x14ac:dyDescent="0.35">
      <c r="C286" t="s">
        <v>216</v>
      </c>
      <c r="I286" s="5">
        <v>5015000000000</v>
      </c>
      <c r="J286" s="5">
        <v>5602000000000</v>
      </c>
      <c r="K286" s="5">
        <v>6597000000000</v>
      </c>
      <c r="L286" s="5">
        <v>6035000000000</v>
      </c>
      <c r="M286" s="5">
        <v>9134000000000</v>
      </c>
      <c r="N286" s="5">
        <v>7880000000000</v>
      </c>
      <c r="O286" s="5">
        <v>5152000000000</v>
      </c>
      <c r="P286" s="5">
        <v>5706000000000</v>
      </c>
      <c r="Q286" s="5">
        <v>8166000000000</v>
      </c>
      <c r="R286" s="5">
        <v>6334000000000</v>
      </c>
      <c r="S286" s="5">
        <v>4671000000000</v>
      </c>
      <c r="T286" s="5">
        <v>420000000000</v>
      </c>
      <c r="U286" s="5">
        <v>670000000000</v>
      </c>
      <c r="V286" s="5">
        <v>1128000000000</v>
      </c>
      <c r="W286" s="5">
        <v>1546000000000</v>
      </c>
      <c r="X286" s="5">
        <v>3104000000000</v>
      </c>
      <c r="Y286" s="5">
        <v>2146000000000</v>
      </c>
      <c r="Z286" s="5">
        <v>708000000000</v>
      </c>
    </row>
    <row r="287" spans="3:26" ht="15.5" x14ac:dyDescent="0.35">
      <c r="C287" t="s">
        <v>217</v>
      </c>
      <c r="I287" s="5">
        <v>6709000000000</v>
      </c>
      <c r="J287" s="5">
        <v>6063000000000</v>
      </c>
      <c r="K287" s="5">
        <v>5891000000000</v>
      </c>
      <c r="L287" s="5">
        <v>6757000000000</v>
      </c>
      <c r="M287" s="5">
        <v>3452000000000</v>
      </c>
      <c r="N287" s="5">
        <v>6598000000000</v>
      </c>
      <c r="O287" s="5">
        <v>10306000000000</v>
      </c>
      <c r="P287" s="5">
        <v>13685000000000</v>
      </c>
      <c r="Q287" s="5">
        <v>10720000000000</v>
      </c>
      <c r="R287" s="5">
        <v>9543000000000</v>
      </c>
      <c r="S287" s="5">
        <v>10461000000000</v>
      </c>
      <c r="T287" s="5">
        <v>13059000000000</v>
      </c>
      <c r="U287" s="5">
        <v>9885000000000</v>
      </c>
      <c r="V287" s="5">
        <v>3539000000000</v>
      </c>
      <c r="W287" s="5">
        <v>2597000000000</v>
      </c>
      <c r="X287" s="5">
        <v>1540000000000</v>
      </c>
      <c r="Y287" s="5">
        <v>2444000000000</v>
      </c>
      <c r="Z287" s="5">
        <v>4359000000000</v>
      </c>
    </row>
    <row r="288" spans="3:26" ht="15.5" x14ac:dyDescent="0.35">
      <c r="C288" t="s">
        <v>25</v>
      </c>
      <c r="I288" s="5">
        <v>11724000000000</v>
      </c>
      <c r="J288" s="5">
        <v>11664000000000</v>
      </c>
      <c r="K288" s="5">
        <v>12488000000000</v>
      </c>
      <c r="L288" s="5">
        <v>12791000000000</v>
      </c>
      <c r="M288" s="5">
        <v>12586000000000</v>
      </c>
      <c r="N288" s="5">
        <v>14478000000000</v>
      </c>
      <c r="O288" s="5">
        <v>15458000000000</v>
      </c>
      <c r="P288" s="5">
        <v>19391000000000</v>
      </c>
      <c r="Q288" s="5">
        <v>18886000000000</v>
      </c>
      <c r="R288" s="5">
        <v>15877000000000</v>
      </c>
      <c r="S288" s="5">
        <v>15132000000000</v>
      </c>
      <c r="T288" s="5">
        <v>13479000000000</v>
      </c>
      <c r="U288" s="5">
        <v>10555000000000</v>
      </c>
      <c r="V288" s="5">
        <v>4668000000000</v>
      </c>
      <c r="W288" s="5">
        <v>4143000000000</v>
      </c>
      <c r="X288" s="5">
        <v>4644000000000</v>
      </c>
      <c r="Y288" s="5">
        <v>4590000000000</v>
      </c>
      <c r="Z288" s="5">
        <v>5067000000000</v>
      </c>
    </row>
    <row r="289" spans="2:26" ht="15.5" x14ac:dyDescent="0.35">
      <c r="C289" t="s">
        <v>22</v>
      </c>
      <c r="I289" s="5">
        <v>7912000000000</v>
      </c>
      <c r="J289" s="5">
        <v>7633000000000</v>
      </c>
      <c r="K289" s="5">
        <v>7597000000000</v>
      </c>
      <c r="L289" s="5">
        <v>8320000000000</v>
      </c>
      <c r="M289" s="5">
        <v>9092000000000</v>
      </c>
      <c r="N289" s="5">
        <v>12521000000000</v>
      </c>
      <c r="O289" s="5">
        <v>14016000000000</v>
      </c>
      <c r="P289" s="5">
        <v>17118000000000</v>
      </c>
      <c r="Q289" s="5">
        <v>16185000000000</v>
      </c>
      <c r="R289" s="5">
        <v>12268000000000</v>
      </c>
      <c r="S289" s="5">
        <v>10991000000000</v>
      </c>
      <c r="T289" s="5">
        <v>9819000000000</v>
      </c>
      <c r="U289" s="5">
        <v>8607000000000</v>
      </c>
      <c r="V289" s="5">
        <v>3329000000000</v>
      </c>
      <c r="W289" s="5">
        <v>3022000000000</v>
      </c>
      <c r="X289" s="5">
        <v>3358000000000</v>
      </c>
      <c r="Y289" s="5">
        <v>2972000000000</v>
      </c>
      <c r="Z289" s="5">
        <v>3602000000000</v>
      </c>
    </row>
    <row r="290" spans="2:26" ht="15.5" x14ac:dyDescent="0.35">
      <c r="C290" t="s">
        <v>218</v>
      </c>
      <c r="I290" s="5">
        <v>2890000000000</v>
      </c>
      <c r="J290" s="5">
        <v>5044000000000</v>
      </c>
      <c r="K290" s="5">
        <v>5031000000000</v>
      </c>
      <c r="L290" s="5">
        <v>3227000000000</v>
      </c>
      <c r="M290" s="5">
        <v>2210000000000</v>
      </c>
      <c r="N290" s="5">
        <v>939000000000</v>
      </c>
      <c r="O290" s="5">
        <v>1516000000000</v>
      </c>
      <c r="P290" s="5">
        <v>2013000000000</v>
      </c>
      <c r="Q290" s="5">
        <v>1298000000000</v>
      </c>
      <c r="R290" s="5">
        <v>1536000000000</v>
      </c>
      <c r="S290" s="5">
        <v>2176000000000</v>
      </c>
      <c r="T290" s="5">
        <v>7131000000000</v>
      </c>
      <c r="U290" s="5">
        <v>8519000000000</v>
      </c>
      <c r="V290" s="5">
        <v>9660000000000</v>
      </c>
      <c r="W290" s="5">
        <v>4570000000000</v>
      </c>
      <c r="X290" s="5">
        <v>2449000000000</v>
      </c>
      <c r="Y290" s="5">
        <v>3159000000000</v>
      </c>
      <c r="Z290" s="5">
        <v>4778000000000</v>
      </c>
    </row>
    <row r="291" spans="2:26" ht="15.5" x14ac:dyDescent="0.35">
      <c r="C291" t="s">
        <v>219</v>
      </c>
      <c r="I291" s="5">
        <v>2165000000000</v>
      </c>
      <c r="J291" s="5">
        <v>2947000000000</v>
      </c>
      <c r="K291" s="5">
        <v>740000000000</v>
      </c>
      <c r="L291" s="5">
        <v>4163000000000</v>
      </c>
      <c r="M291" s="5">
        <v>5751000000000</v>
      </c>
      <c r="N291" s="5">
        <v>4337000000000</v>
      </c>
      <c r="O291" s="5">
        <v>3041000000000</v>
      </c>
      <c r="P291" s="5">
        <v>2746000000000</v>
      </c>
      <c r="Q291" s="5">
        <v>518000000000</v>
      </c>
      <c r="R291" s="5">
        <v>-358000000000</v>
      </c>
      <c r="S291" s="5">
        <v>3689000000000</v>
      </c>
      <c r="T291" s="5">
        <v>-1079000000000</v>
      </c>
      <c r="U291" s="5">
        <v>1000000000000</v>
      </c>
      <c r="V291" s="5">
        <v>798000000000</v>
      </c>
      <c r="W291" s="5">
        <v>1034000000000</v>
      </c>
      <c r="X291" s="5">
        <v>265000000000</v>
      </c>
      <c r="Y291" s="5">
        <v>313000000000</v>
      </c>
      <c r="Z291" s="5">
        <v>115000000000</v>
      </c>
    </row>
    <row r="292" spans="2:26" ht="15.5" x14ac:dyDescent="0.35">
      <c r="C292" t="s">
        <v>220</v>
      </c>
      <c r="I292" s="5">
        <v>-905000000000</v>
      </c>
      <c r="J292" s="5">
        <v>-1229000000000</v>
      </c>
      <c r="K292" s="5">
        <v>-2468000000000</v>
      </c>
      <c r="L292" s="5">
        <v>-1866000000000</v>
      </c>
      <c r="M292" s="5">
        <v>-1565000000000</v>
      </c>
      <c r="N292" s="5">
        <v>-2017000000000</v>
      </c>
      <c r="O292" s="5">
        <v>-1944000000000</v>
      </c>
      <c r="P292" s="5">
        <v>-2700000000000</v>
      </c>
      <c r="Q292" s="5">
        <v>-2816000000000</v>
      </c>
      <c r="R292" s="5">
        <v>-1615000000000</v>
      </c>
      <c r="S292" s="5">
        <v>-3068000000000</v>
      </c>
      <c r="T292" s="5">
        <v>-2538000000000</v>
      </c>
      <c r="U292" s="5">
        <v>-1996000000000</v>
      </c>
      <c r="V292" s="5">
        <v>-1433000000000</v>
      </c>
      <c r="W292" s="5">
        <v>-273000000000</v>
      </c>
      <c r="X292" s="5">
        <v>-1433000000000</v>
      </c>
      <c r="Y292" s="5">
        <v>-517000000000</v>
      </c>
      <c r="Z292" s="5">
        <v>-897000000000</v>
      </c>
    </row>
    <row r="293" spans="2:26" ht="15.5" x14ac:dyDescent="0.35">
      <c r="C293" t="s">
        <v>14</v>
      </c>
      <c r="I293" s="5">
        <v>1260000000000</v>
      </c>
      <c r="J293" s="5">
        <v>1718000000000</v>
      </c>
      <c r="K293" s="5">
        <v>-1728000000000</v>
      </c>
      <c r="L293" s="5">
        <v>2296000000000</v>
      </c>
      <c r="M293" s="5">
        <v>4186000000000</v>
      </c>
      <c r="N293" s="5">
        <v>2320000000000</v>
      </c>
      <c r="O293" s="5">
        <v>1097000000000</v>
      </c>
      <c r="P293" s="5">
        <v>46000000000</v>
      </c>
      <c r="Q293" s="5">
        <v>-2299000000000</v>
      </c>
      <c r="R293" s="5">
        <v>-1973000000000</v>
      </c>
      <c r="S293" s="5">
        <v>622000000000</v>
      </c>
      <c r="T293" s="5">
        <v>-3617000000000</v>
      </c>
      <c r="U293" s="5">
        <v>-997000000000</v>
      </c>
      <c r="V293" s="5">
        <v>-635000000000</v>
      </c>
      <c r="W293" s="5">
        <v>762000000000</v>
      </c>
      <c r="X293" s="5">
        <v>-1168000000000</v>
      </c>
      <c r="Y293" s="5">
        <v>-203000000000</v>
      </c>
      <c r="Z293" s="5">
        <v>-782000000000</v>
      </c>
    </row>
    <row r="294" spans="2:26" ht="15.5" x14ac:dyDescent="0.35">
      <c r="C294" t="s">
        <v>16</v>
      </c>
      <c r="I294" s="6">
        <v>14.64</v>
      </c>
      <c r="J294" s="6">
        <v>19.96</v>
      </c>
      <c r="K294" s="6">
        <v>-20.07</v>
      </c>
      <c r="L294" s="6">
        <v>26.68</v>
      </c>
      <c r="M294" s="6">
        <v>48.63</v>
      </c>
      <c r="N294" s="6">
        <v>31.45</v>
      </c>
      <c r="O294" s="6">
        <v>16.190000000000001</v>
      </c>
      <c r="P294" s="6">
        <v>0.88</v>
      </c>
      <c r="Q294" s="6">
        <v>-47.83</v>
      </c>
      <c r="R294" s="6">
        <v>-41.05</v>
      </c>
      <c r="S294" s="6">
        <v>15.98</v>
      </c>
      <c r="T294" s="6">
        <v>-93.37</v>
      </c>
      <c r="U294" s="6">
        <v>-27.76</v>
      </c>
      <c r="V294" s="6">
        <v>-17.79</v>
      </c>
      <c r="W294" s="6">
        <v>25.41</v>
      </c>
      <c r="X294" s="6">
        <v>-39.119999999999997</v>
      </c>
      <c r="Y294" s="6">
        <v>-28.07</v>
      </c>
      <c r="Z294" s="6">
        <v>-108.05</v>
      </c>
    </row>
    <row r="296" spans="2:26" ht="15.5" x14ac:dyDescent="0.35">
      <c r="B296" t="s">
        <v>221</v>
      </c>
      <c r="C296" t="s">
        <v>222</v>
      </c>
      <c r="D296" s="5">
        <v>108000000000</v>
      </c>
      <c r="E296" s="5">
        <v>236000000000</v>
      </c>
      <c r="F296" s="5">
        <v>50000000000</v>
      </c>
      <c r="G296" s="5">
        <v>97000000000</v>
      </c>
      <c r="H296" s="5">
        <v>434000000000</v>
      </c>
      <c r="I296" s="5">
        <v>479000000000</v>
      </c>
      <c r="J296" s="5">
        <v>194000000000</v>
      </c>
      <c r="K296" s="5">
        <v>307000000000</v>
      </c>
      <c r="L296" s="5">
        <v>730000000000</v>
      </c>
      <c r="M296" s="5">
        <v>648000000000</v>
      </c>
      <c r="N296" s="5">
        <v>151000000000</v>
      </c>
      <c r="O296" s="5">
        <v>431000000000</v>
      </c>
      <c r="P296" s="5">
        <v>86000000000</v>
      </c>
      <c r="Q296" s="5">
        <v>149000000000</v>
      </c>
    </row>
    <row r="297" spans="2:26" ht="15.5" x14ac:dyDescent="0.35">
      <c r="C297" t="s">
        <v>223</v>
      </c>
      <c r="H297" s="5">
        <v>491000000000</v>
      </c>
      <c r="I297" s="5">
        <v>479000000000</v>
      </c>
      <c r="J297" s="5">
        <v>194000000000</v>
      </c>
      <c r="K297" s="5">
        <v>307000000000</v>
      </c>
      <c r="L297" s="5">
        <v>730000000000</v>
      </c>
      <c r="M297" s="5">
        <v>648000000000</v>
      </c>
      <c r="N297" s="5">
        <v>151000000000</v>
      </c>
      <c r="O297" s="5">
        <v>431000000000</v>
      </c>
      <c r="P297" s="5">
        <v>86000000000</v>
      </c>
      <c r="Q297" s="5">
        <v>149000000000</v>
      </c>
    </row>
    <row r="298" spans="2:26" ht="15.5" x14ac:dyDescent="0.35">
      <c r="C298" t="s">
        <v>56</v>
      </c>
      <c r="D298" s="6">
        <v>1.26</v>
      </c>
      <c r="E298" s="6">
        <v>2.74</v>
      </c>
      <c r="F298" s="6">
        <v>0.57999999999999996</v>
      </c>
      <c r="G298" s="6">
        <v>1.1299999999999999</v>
      </c>
      <c r="H298" s="6">
        <v>5.04</v>
      </c>
      <c r="I298" s="6">
        <v>5.56</v>
      </c>
      <c r="J298" s="6">
        <v>2.25</v>
      </c>
      <c r="K298" s="6">
        <v>3.56</v>
      </c>
      <c r="L298" s="6">
        <v>8.48</v>
      </c>
      <c r="M298" s="6">
        <v>7.52</v>
      </c>
      <c r="N298" s="6">
        <v>1.75</v>
      </c>
      <c r="O298" s="6">
        <v>5.01</v>
      </c>
      <c r="P298" s="5">
        <v>1</v>
      </c>
      <c r="Q298" s="6">
        <v>1.73</v>
      </c>
    </row>
    <row r="299" spans="2:26" ht="15.5" x14ac:dyDescent="0.35">
      <c r="C299" t="s">
        <v>226</v>
      </c>
      <c r="H299" s="6">
        <v>5.71</v>
      </c>
      <c r="I299" s="6">
        <v>5.56</v>
      </c>
      <c r="J299" s="6">
        <v>2.25</v>
      </c>
      <c r="K299" s="6">
        <v>3.56</v>
      </c>
      <c r="L299" s="6">
        <v>8.48</v>
      </c>
      <c r="M299" s="6">
        <v>7.52</v>
      </c>
      <c r="N299" s="6">
        <v>1.75</v>
      </c>
      <c r="O299" s="6">
        <v>5.01</v>
      </c>
      <c r="P299" s="5">
        <v>1</v>
      </c>
      <c r="Q299" s="6">
        <v>1.73</v>
      </c>
    </row>
    <row r="300" spans="2:26" ht="15.5" x14ac:dyDescent="0.35">
      <c r="C300" t="s">
        <v>229</v>
      </c>
      <c r="D300" s="5">
        <v>3734000000000</v>
      </c>
      <c r="E300" s="5">
        <v>3223000000000</v>
      </c>
      <c r="F300" s="5">
        <v>3656000000000</v>
      </c>
      <c r="G300" s="5">
        <v>3537000000000</v>
      </c>
      <c r="H300" s="5">
        <v>14935000000000</v>
      </c>
      <c r="I300" s="5">
        <v>14490000000000</v>
      </c>
      <c r="J300" s="5">
        <v>15226000000000</v>
      </c>
      <c r="K300" s="5">
        <v>15661000000000</v>
      </c>
      <c r="L300" s="5">
        <v>18084000000000</v>
      </c>
      <c r="M300" s="5">
        <v>17872000000000</v>
      </c>
      <c r="N300" s="5">
        <v>14795000000000</v>
      </c>
      <c r="O300" s="5">
        <v>15967000000000</v>
      </c>
      <c r="P300" s="5">
        <v>14726000000000</v>
      </c>
      <c r="Q300" s="5">
        <v>13580000000000</v>
      </c>
    </row>
    <row r="301" spans="2:26" ht="15.5" x14ac:dyDescent="0.35">
      <c r="C301" t="s">
        <v>230</v>
      </c>
      <c r="H301" s="5">
        <v>14151000000000</v>
      </c>
      <c r="I301" s="5">
        <v>14490000000000</v>
      </c>
      <c r="J301" s="5">
        <v>15226000000000</v>
      </c>
      <c r="K301" s="5">
        <v>15661000000000</v>
      </c>
      <c r="L301" s="5">
        <v>18084000000000</v>
      </c>
      <c r="M301" s="5">
        <v>17872000000000</v>
      </c>
      <c r="N301" s="5">
        <v>14795000000000</v>
      </c>
      <c r="O301" s="5">
        <v>15967000000000</v>
      </c>
      <c r="P301" s="5">
        <v>14726000000000</v>
      </c>
      <c r="Q301" s="5">
        <v>13580000000000</v>
      </c>
    </row>
    <row r="302" spans="2:26" ht="15.5" x14ac:dyDescent="0.35">
      <c r="C302" t="s">
        <v>234</v>
      </c>
      <c r="I302" s="6">
        <v>5.76</v>
      </c>
    </row>
    <row r="303" spans="2:26" ht="15.5" x14ac:dyDescent="0.35">
      <c r="C303" t="s">
        <v>235</v>
      </c>
      <c r="I303" s="6">
        <v>5.08</v>
      </c>
    </row>
    <row r="304" spans="2:26" ht="15.5" x14ac:dyDescent="0.35">
      <c r="C304" t="s">
        <v>237</v>
      </c>
      <c r="I304" s="6">
        <v>7.5</v>
      </c>
    </row>
    <row r="305" spans="3:9" ht="15.5" x14ac:dyDescent="0.35">
      <c r="C305" t="s">
        <v>238</v>
      </c>
      <c r="I305" s="6">
        <v>0.19690000000000002</v>
      </c>
    </row>
    <row r="306" spans="3:9" ht="15.5" x14ac:dyDescent="0.35">
      <c r="C306" t="s">
        <v>239</v>
      </c>
      <c r="I306" s="6">
        <v>0.18</v>
      </c>
    </row>
    <row r="307" spans="3:9" ht="15.5" x14ac:dyDescent="0.35">
      <c r="C307" t="s">
        <v>240</v>
      </c>
      <c r="I307" s="6">
        <v>0.15</v>
      </c>
    </row>
    <row r="308" spans="3:9" ht="15.5" x14ac:dyDescent="0.35">
      <c r="C308" t="s">
        <v>241</v>
      </c>
      <c r="I308" s="6">
        <v>1.21</v>
      </c>
    </row>
    <row r="309" spans="3:9" ht="15.5" x14ac:dyDescent="0.35">
      <c r="C309" t="s">
        <v>242</v>
      </c>
      <c r="I309" s="6">
        <v>2.06</v>
      </c>
    </row>
    <row r="310" spans="3:9" ht="15.5" x14ac:dyDescent="0.35">
      <c r="C310" t="s">
        <v>243</v>
      </c>
      <c r="I310" s="6">
        <v>14.43</v>
      </c>
    </row>
    <row r="311" spans="3:9" ht="15.5" x14ac:dyDescent="0.35">
      <c r="C311" t="s">
        <v>244</v>
      </c>
      <c r="I311" s="6">
        <v>9.26</v>
      </c>
    </row>
    <row r="312" spans="3:9" ht="15.5" x14ac:dyDescent="0.35">
      <c r="C312" t="s">
        <v>245</v>
      </c>
      <c r="I312" s="6">
        <v>0.03</v>
      </c>
    </row>
    <row r="313" spans="3:9" ht="15.5" x14ac:dyDescent="0.35">
      <c r="C313" t="s">
        <v>246</v>
      </c>
      <c r="I313" s="6">
        <v>-0.39</v>
      </c>
    </row>
    <row r="314" spans="3:9" ht="15.5" x14ac:dyDescent="0.35">
      <c r="C314" t="s">
        <v>248</v>
      </c>
      <c r="I314" s="6">
        <v>5.71</v>
      </c>
    </row>
    <row r="315" spans="3:9" ht="15.5" x14ac:dyDescent="0.35">
      <c r="C315" t="s">
        <v>249</v>
      </c>
      <c r="I315" s="6">
        <v>5.04</v>
      </c>
    </row>
    <row r="316" spans="3:9" ht="15.5" x14ac:dyDescent="0.35">
      <c r="C316" t="s">
        <v>250</v>
      </c>
      <c r="I316" s="6">
        <v>164.41</v>
      </c>
    </row>
    <row r="317" spans="3:9" ht="15.5" x14ac:dyDescent="0.35">
      <c r="C317" t="s">
        <v>251</v>
      </c>
      <c r="D317" s="6">
        <v>43.05</v>
      </c>
    </row>
    <row r="318" spans="3:9" ht="15.5" x14ac:dyDescent="0.35">
      <c r="C318" t="s">
        <v>252</v>
      </c>
      <c r="I318" s="6">
        <v>195.31</v>
      </c>
    </row>
    <row r="319" spans="3:9" ht="15.5" x14ac:dyDescent="0.35">
      <c r="C319" t="s">
        <v>253</v>
      </c>
      <c r="I319" s="6">
        <v>14.11</v>
      </c>
    </row>
    <row r="320" spans="3:9" ht="15.5" x14ac:dyDescent="0.35">
      <c r="C320" t="s">
        <v>254</v>
      </c>
      <c r="D320" s="6">
        <v>1.1299999999999999</v>
      </c>
    </row>
    <row r="321" spans="3:9" ht="15.5" x14ac:dyDescent="0.35">
      <c r="C321" t="s">
        <v>255</v>
      </c>
      <c r="D321" s="6">
        <v>0.97</v>
      </c>
    </row>
    <row r="322" spans="3:9" ht="15.5" x14ac:dyDescent="0.35">
      <c r="C322" t="s">
        <v>377</v>
      </c>
      <c r="D322" s="6">
        <v>0.66</v>
      </c>
    </row>
    <row r="323" spans="3:9" ht="15.5" x14ac:dyDescent="0.35">
      <c r="C323" t="s">
        <v>378</v>
      </c>
      <c r="D323" s="6">
        <v>0.32</v>
      </c>
    </row>
    <row r="324" spans="3:9" ht="15.5" x14ac:dyDescent="0.35">
      <c r="C324" t="s">
        <v>256</v>
      </c>
      <c r="D324" s="6">
        <v>2.08</v>
      </c>
    </row>
    <row r="325" spans="3:9" ht="15.5" x14ac:dyDescent="0.35">
      <c r="C325" t="s">
        <v>379</v>
      </c>
      <c r="D325" s="6">
        <v>0.15</v>
      </c>
    </row>
    <row r="326" spans="3:9" ht="15.5" x14ac:dyDescent="0.35">
      <c r="C326" t="s">
        <v>257</v>
      </c>
      <c r="D326" s="6">
        <v>4.53</v>
      </c>
    </row>
    <row r="327" spans="3:9" ht="15.5" x14ac:dyDescent="0.35">
      <c r="C327" t="s">
        <v>258</v>
      </c>
      <c r="I327" s="6">
        <v>2.02</v>
      </c>
    </row>
    <row r="328" spans="3:9" ht="15.5" x14ac:dyDescent="0.35">
      <c r="C328" t="s">
        <v>12</v>
      </c>
      <c r="D328" s="5">
        <v>713000000000</v>
      </c>
    </row>
    <row r="329" spans="3:9" ht="15.5" x14ac:dyDescent="0.35">
      <c r="C329" t="s">
        <v>259</v>
      </c>
      <c r="I329" s="6">
        <v>1.18</v>
      </c>
    </row>
    <row r="330" spans="3:9" ht="15.5" x14ac:dyDescent="0.35">
      <c r="C330" t="s">
        <v>260</v>
      </c>
      <c r="I330" s="6">
        <v>6.5000000000000006E-3</v>
      </c>
    </row>
    <row r="331" spans="3:9" ht="15.5" x14ac:dyDescent="0.35">
      <c r="C331" t="s">
        <v>261</v>
      </c>
      <c r="I331" s="6">
        <v>2.92E-2</v>
      </c>
    </row>
    <row r="332" spans="3:9" ht="15.5" x14ac:dyDescent="0.35">
      <c r="C332" t="s">
        <v>262</v>
      </c>
      <c r="I332" s="6">
        <v>4.8300000000000003E-2</v>
      </c>
    </row>
    <row r="333" spans="3:9" ht="15.5" x14ac:dyDescent="0.35">
      <c r="C333" t="s">
        <v>263</v>
      </c>
      <c r="I333" s="6">
        <v>4.1599999999999998E-2</v>
      </c>
    </row>
    <row r="334" spans="3:9" ht="15.5" x14ac:dyDescent="0.35">
      <c r="C334" t="s">
        <v>264</v>
      </c>
      <c r="D334" s="6">
        <v>102.32</v>
      </c>
    </row>
    <row r="335" spans="3:9" ht="15.5" x14ac:dyDescent="0.35">
      <c r="C335" t="s">
        <v>265</v>
      </c>
      <c r="D335" s="6">
        <v>173.8</v>
      </c>
    </row>
    <row r="336" spans="3:9" ht="15.5" x14ac:dyDescent="0.35">
      <c r="C336" t="s">
        <v>266</v>
      </c>
      <c r="D336" s="6">
        <v>30.55</v>
      </c>
    </row>
    <row r="337" spans="3:9" ht="15.5" x14ac:dyDescent="0.35">
      <c r="C337" t="s">
        <v>267</v>
      </c>
      <c r="D337" s="6">
        <v>245.57</v>
      </c>
    </row>
    <row r="338" spans="3:9" ht="15.5" x14ac:dyDescent="0.35">
      <c r="C338" t="s">
        <v>268</v>
      </c>
      <c r="D338" s="6">
        <v>0.89</v>
      </c>
    </row>
    <row r="339" spans="3:9" ht="15.5" x14ac:dyDescent="0.35">
      <c r="C339" t="s">
        <v>269</v>
      </c>
      <c r="I339" s="6">
        <v>0.19</v>
      </c>
    </row>
    <row r="340" spans="3:9" ht="15.5" x14ac:dyDescent="0.35">
      <c r="C340" t="s">
        <v>270</v>
      </c>
      <c r="I340" s="6">
        <v>2.0499999999999998</v>
      </c>
    </row>
    <row r="341" spans="3:9" ht="15.5" x14ac:dyDescent="0.35">
      <c r="C341" t="s">
        <v>52</v>
      </c>
      <c r="I341" s="5">
        <v>2496000000000</v>
      </c>
    </row>
    <row r="342" spans="3:9" ht="15.5" x14ac:dyDescent="0.35">
      <c r="C342" t="s">
        <v>271</v>
      </c>
      <c r="I342" s="5">
        <v>34235000000000</v>
      </c>
    </row>
    <row r="343" spans="3:9" ht="15.5" x14ac:dyDescent="0.35">
      <c r="C343" t="s">
        <v>272</v>
      </c>
      <c r="I343" s="5">
        <v>86070000000</v>
      </c>
    </row>
    <row r="344" spans="3:9" ht="15.5" x14ac:dyDescent="0.35">
      <c r="C344" t="s">
        <v>273</v>
      </c>
      <c r="I344" s="6">
        <v>0.72219999999999995</v>
      </c>
    </row>
    <row r="345" spans="3:9" ht="15.5" x14ac:dyDescent="0.35">
      <c r="C345" t="s">
        <v>274</v>
      </c>
      <c r="D345" s="6">
        <v>0.40630000000000005</v>
      </c>
    </row>
    <row r="346" spans="3:9" ht="15.5" x14ac:dyDescent="0.35">
      <c r="C346" t="s">
        <v>275</v>
      </c>
      <c r="D346" s="6">
        <v>0.2016</v>
      </c>
    </row>
    <row r="347" spans="3:9" ht="15.5" x14ac:dyDescent="0.35">
      <c r="C347" t="s">
        <v>276</v>
      </c>
      <c r="D347" s="6">
        <v>2.8999999999999998E-2</v>
      </c>
    </row>
    <row r="348" spans="3:9" ht="15.5" x14ac:dyDescent="0.35">
      <c r="C348" t="s">
        <v>277</v>
      </c>
      <c r="D348" s="6">
        <v>-8.3400000000000002E-2</v>
      </c>
    </row>
    <row r="349" spans="3:9" ht="15.5" x14ac:dyDescent="0.35">
      <c r="C349" t="s">
        <v>278</v>
      </c>
      <c r="D349" s="6">
        <v>-0.15439999999999998</v>
      </c>
    </row>
    <row r="350" spans="3:9" ht="15.5" x14ac:dyDescent="0.35">
      <c r="C350" t="s">
        <v>279</v>
      </c>
      <c r="D350" s="6">
        <v>0.1346</v>
      </c>
    </row>
    <row r="351" spans="3:9" ht="15.5" x14ac:dyDescent="0.35">
      <c r="C351" t="s">
        <v>280</v>
      </c>
      <c r="I351" s="5">
        <v>2</v>
      </c>
    </row>
    <row r="352" spans="3:9" ht="15.5" x14ac:dyDescent="0.35">
      <c r="C352" t="s">
        <v>284</v>
      </c>
      <c r="I352" t="s">
        <v>2542</v>
      </c>
    </row>
    <row r="353" spans="3:9" ht="15.5" x14ac:dyDescent="0.35">
      <c r="C353" t="s">
        <v>286</v>
      </c>
      <c r="I353" s="5">
        <v>6</v>
      </c>
    </row>
    <row r="354" spans="3:9" ht="15.5" x14ac:dyDescent="0.35">
      <c r="C354" t="s">
        <v>287</v>
      </c>
      <c r="I354" s="6">
        <v>0.34</v>
      </c>
    </row>
    <row r="355" spans="3:9" ht="15.5" x14ac:dyDescent="0.35">
      <c r="C355" t="s">
        <v>288</v>
      </c>
      <c r="I355" s="6">
        <v>0.67</v>
      </c>
    </row>
    <row r="356" spans="3:9" ht="15.5" x14ac:dyDescent="0.35">
      <c r="C356" t="s">
        <v>289</v>
      </c>
      <c r="I356" s="6">
        <v>0.93</v>
      </c>
    </row>
    <row r="357" spans="3:9" ht="15.5" x14ac:dyDescent="0.35">
      <c r="C357" t="s">
        <v>290</v>
      </c>
      <c r="I357" s="6">
        <v>0.32</v>
      </c>
    </row>
    <row r="358" spans="3:9" ht="15.5" x14ac:dyDescent="0.35">
      <c r="C358" t="s">
        <v>291</v>
      </c>
      <c r="I358" s="6">
        <v>0.93</v>
      </c>
    </row>
    <row r="359" spans="3:9" ht="15.5" x14ac:dyDescent="0.35">
      <c r="C359" t="s">
        <v>292</v>
      </c>
      <c r="I359" s="6">
        <v>0.99</v>
      </c>
    </row>
    <row r="360" spans="3:9" ht="15.5" x14ac:dyDescent="0.35">
      <c r="C360" t="s">
        <v>293</v>
      </c>
      <c r="I360" s="6">
        <v>0.44</v>
      </c>
    </row>
    <row r="361" spans="3:9" ht="15.5" x14ac:dyDescent="0.35">
      <c r="C361" t="s">
        <v>294</v>
      </c>
      <c r="I361" s="5">
        <v>14151000000000</v>
      </c>
    </row>
    <row r="362" spans="3:9" ht="15.5" x14ac:dyDescent="0.35">
      <c r="C362" t="s">
        <v>295</v>
      </c>
      <c r="I362" s="5">
        <v>5481000000000</v>
      </c>
    </row>
    <row r="363" spans="3:9" ht="15.5" x14ac:dyDescent="0.35">
      <c r="C363" t="s">
        <v>296</v>
      </c>
      <c r="I363" s="5">
        <v>4614000000000</v>
      </c>
    </row>
    <row r="364" spans="3:9" ht="15.5" x14ac:dyDescent="0.35">
      <c r="C364" t="s">
        <v>297</v>
      </c>
      <c r="I364" s="5">
        <v>491000000000</v>
      </c>
    </row>
    <row r="365" spans="3:9" ht="15.5" x14ac:dyDescent="0.35">
      <c r="C365" t="s">
        <v>298</v>
      </c>
      <c r="D365" s="5">
        <v>3705000000000</v>
      </c>
    </row>
    <row r="366" spans="3:9" ht="15.5" x14ac:dyDescent="0.35">
      <c r="C366" t="s">
        <v>299</v>
      </c>
      <c r="D366" s="5">
        <v>76126000000000</v>
      </c>
    </row>
    <row r="367" spans="3:9" ht="15.5" x14ac:dyDescent="0.35">
      <c r="C367" t="s">
        <v>300</v>
      </c>
      <c r="D367" s="5">
        <v>34933000000000</v>
      </c>
    </row>
    <row r="368" spans="3:9" ht="15.5" x14ac:dyDescent="0.35">
      <c r="C368" t="s">
        <v>206</v>
      </c>
      <c r="D368" s="5">
        <v>3470000000000</v>
      </c>
    </row>
    <row r="369" spans="3:9" ht="15.5" x14ac:dyDescent="0.35">
      <c r="C369" t="s">
        <v>205</v>
      </c>
      <c r="I369" s="5">
        <v>16810000000000</v>
      </c>
    </row>
    <row r="370" spans="3:9" ht="15.5" x14ac:dyDescent="0.35">
      <c r="C370" t="s">
        <v>204</v>
      </c>
      <c r="D370" s="5">
        <v>5369000000000</v>
      </c>
    </row>
    <row r="371" spans="3:9" ht="15.5" x14ac:dyDescent="0.35">
      <c r="C371" t="s">
        <v>203</v>
      </c>
      <c r="D371" s="5">
        <v>5693000000000</v>
      </c>
    </row>
    <row r="372" spans="3:9" ht="15.5" x14ac:dyDescent="0.35">
      <c r="C372" t="s">
        <v>23</v>
      </c>
      <c r="D372" s="5">
        <v>11061000000000</v>
      </c>
    </row>
    <row r="373" spans="3:9" ht="15.5" x14ac:dyDescent="0.35">
      <c r="C373" t="s">
        <v>20</v>
      </c>
      <c r="D373" s="5">
        <v>7356000000000</v>
      </c>
    </row>
    <row r="374" spans="3:9" ht="15.5" x14ac:dyDescent="0.35">
      <c r="C374" t="s">
        <v>301</v>
      </c>
      <c r="I374" s="5">
        <v>41193000000000</v>
      </c>
    </row>
    <row r="375" spans="3:9" ht="15.5" x14ac:dyDescent="0.35">
      <c r="C375" t="s">
        <v>302</v>
      </c>
      <c r="I375" s="5">
        <v>2061000000000</v>
      </c>
    </row>
    <row r="376" spans="3:9" ht="15.5" x14ac:dyDescent="0.35">
      <c r="C376" t="s">
        <v>303</v>
      </c>
      <c r="I376" s="5">
        <v>-1876000000000</v>
      </c>
    </row>
    <row r="377" spans="3:9" ht="15.5" x14ac:dyDescent="0.35">
      <c r="C377" t="s">
        <v>304</v>
      </c>
      <c r="I377" s="5">
        <v>4359000000000</v>
      </c>
    </row>
    <row r="378" spans="3:9" ht="15.5" x14ac:dyDescent="0.35">
      <c r="C378" t="s">
        <v>305</v>
      </c>
      <c r="I378" s="5">
        <v>-846000000000</v>
      </c>
    </row>
    <row r="379" spans="3:9" ht="15.5" x14ac:dyDescent="0.35">
      <c r="C379" t="s">
        <v>306</v>
      </c>
      <c r="I379" s="5">
        <v>1214000000000</v>
      </c>
    </row>
  </sheetData>
  <pageMargins left="0.7" right="0.7" top="0.75" bottom="0.75" header="0.3" footer="0.3"/>
  <ignoredErrors>
    <ignoredError sqref="A1:Z380" numberStoredAsText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R28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2543</v>
      </c>
      <c r="D1" t="s">
        <v>1</v>
      </c>
      <c r="H1" t="s">
        <v>2</v>
      </c>
      <c r="I1" s="1">
        <v>45289</v>
      </c>
      <c r="J1" s="1">
        <v>44925</v>
      </c>
      <c r="K1" s="1">
        <v>44560</v>
      </c>
      <c r="L1" s="1">
        <v>44195</v>
      </c>
      <c r="M1" s="1">
        <v>43829</v>
      </c>
      <c r="N1" s="1">
        <v>43462</v>
      </c>
      <c r="O1" s="1">
        <v>43098</v>
      </c>
      <c r="P1" s="1">
        <v>42734</v>
      </c>
      <c r="Q1" s="1">
        <v>42368</v>
      </c>
      <c r="R1" s="1">
        <v>42003</v>
      </c>
    </row>
    <row r="2" spans="1:18" ht="15.5" x14ac:dyDescent="0.35">
      <c r="C2" t="s">
        <v>2544</v>
      </c>
      <c r="D2" s="2" t="str">
        <f ca="1">IFERROR(_xlfn.STOCKHISTORY("XIDX:" &amp; $C$1, D3, , 0, 0, 1), "Libur")</f>
        <v>Libur</v>
      </c>
      <c r="H2" s="2" t="e" vm="2">
        <f>_FV(C2,"Price")</f>
        <v>#VALUE!</v>
      </c>
      <c r="I2" s="2" vm="479">
        <f t="shared" ref="I2:R2" ca="1" si="0">IFERROR(_xlfn.STOCKHISTORY("XIDX:" &amp; $C$1, I1, , 0, 0, 1), "Libur")</f>
        <v>51</v>
      </c>
      <c r="J2" s="2" vm="377">
        <f t="shared" ca="1" si="0"/>
        <v>101</v>
      </c>
      <c r="K2" s="2" vm="242">
        <f t="shared" ca="1" si="0"/>
        <v>250</v>
      </c>
      <c r="L2" s="2" vm="317">
        <f t="shared" ca="1" si="0"/>
        <v>186</v>
      </c>
      <c r="M2" s="2" vm="104">
        <f t="shared" ca="1" si="0"/>
        <v>196</v>
      </c>
      <c r="N2" s="2" vm="379">
        <f t="shared" ca="1" si="0"/>
        <v>260</v>
      </c>
      <c r="O2" s="2" vm="682">
        <f t="shared" ca="1" si="0"/>
        <v>310</v>
      </c>
      <c r="P2" s="2" vm="398">
        <f t="shared" ca="1" si="0"/>
        <v>470</v>
      </c>
      <c r="Q2" s="2" vm="683">
        <f t="shared" ca="1" si="0"/>
        <v>1905</v>
      </c>
      <c r="R2" s="2" t="str">
        <f t="shared" ca="1" si="0"/>
        <v>Libur</v>
      </c>
    </row>
    <row r="3" spans="1:18" ht="15.5" x14ac:dyDescent="0.35">
      <c r="D3" s="1"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35472054608</v>
      </c>
      <c r="H4" s="2">
        <f>IFERROR(SUM(D4:G4)*(4/MAX(1,COUNT(D4:G4))),"")</f>
        <v>141888218432</v>
      </c>
      <c r="I4" s="2">
        <f t="shared" ref="I4:R4" si="1">IFERROR(INDEX(I51:I500,MATCH($C$4,$C$51:$C$500,0)),"")</f>
        <v>269873042818</v>
      </c>
      <c r="J4" s="2">
        <f t="shared" si="1"/>
        <v>504204354504</v>
      </c>
      <c r="K4" s="2">
        <f t="shared" si="1"/>
        <v>517130621986</v>
      </c>
      <c r="L4" s="2">
        <f t="shared" si="1"/>
        <v>135317894251</v>
      </c>
      <c r="M4" s="2">
        <f t="shared" si="1"/>
        <v>394076483099</v>
      </c>
      <c r="N4" s="2">
        <f t="shared" si="1"/>
        <v>407818436673</v>
      </c>
      <c r="O4" s="2">
        <f t="shared" si="1"/>
        <v>482386824523</v>
      </c>
      <c r="P4" s="2">
        <f t="shared" si="1"/>
        <v>631183291034</v>
      </c>
      <c r="Q4" s="2">
        <f t="shared" si="1"/>
        <v>1013949535101</v>
      </c>
      <c r="R4" s="2">
        <f t="shared" si="1"/>
        <v>611293421267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-6776539860</v>
      </c>
      <c r="H5" s="2">
        <f>IFERROR(SUM(D5:G5)*(4/MAX(1,COUNT(D5:G5))),"")</f>
        <v>-27106159440</v>
      </c>
      <c r="I5" s="2">
        <f t="shared" ref="I5:R5" si="2">IFERROR(INDEX(I51:I500,MATCH($C$5,$C$51:$C$500,0)),"")</f>
        <v>-18520826763</v>
      </c>
      <c r="J5" s="2">
        <f t="shared" si="2"/>
        <v>-126889500930</v>
      </c>
      <c r="K5" s="2">
        <f t="shared" si="2"/>
        <v>63003797197</v>
      </c>
      <c r="L5" s="2">
        <f t="shared" si="2"/>
        <v>-16100354661</v>
      </c>
      <c r="M5" s="2">
        <f t="shared" si="2"/>
        <v>-24897883269</v>
      </c>
      <c r="N5" s="2">
        <f t="shared" si="2"/>
        <v>-27227702864</v>
      </c>
      <c r="O5" s="2">
        <f t="shared" si="2"/>
        <v>-24435842617</v>
      </c>
      <c r="P5" s="2">
        <f t="shared" si="2"/>
        <v>-22806295764</v>
      </c>
      <c r="Q5" s="2">
        <f t="shared" si="2"/>
        <v>44987283908</v>
      </c>
      <c r="R5" s="2">
        <f t="shared" si="2"/>
        <v>145576056669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-440366480040</v>
      </c>
      <c r="H6" s="2">
        <f>IFERROR(INDEX(D6:G6,COUNT(D6:G6)),"")</f>
        <v>-440366480040</v>
      </c>
      <c r="I6" s="2">
        <f t="shared" ref="I6:R6" si="3">IFERROR(INDEX(I51:I500,MATCH($C$6,$C$51:$C$500,0)),"")</f>
        <v>-371788167449</v>
      </c>
      <c r="J6" s="2">
        <f t="shared" si="3"/>
        <v>-328066486936</v>
      </c>
      <c r="K6" s="2">
        <f t="shared" si="3"/>
        <v>-152771650320</v>
      </c>
      <c r="L6" s="2">
        <f t="shared" si="3"/>
        <v>-344946832098</v>
      </c>
      <c r="M6" s="2">
        <f t="shared" si="3"/>
        <v>614166062359</v>
      </c>
      <c r="N6" s="2">
        <f t="shared" si="3"/>
        <v>658714932968</v>
      </c>
      <c r="O6" s="2">
        <f t="shared" si="3"/>
        <v>695646596072</v>
      </c>
      <c r="P6" s="2">
        <f t="shared" si="3"/>
        <v>669461310484</v>
      </c>
      <c r="Q6" s="2">
        <f t="shared" si="3"/>
        <v>666793795110</v>
      </c>
      <c r="R6" s="2">
        <f t="shared" si="3"/>
        <v>376770461788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0.59</v>
      </c>
      <c r="H7" s="3">
        <f>IFERROR(INDEX(D7:G7,COUNT(D7:G7)),"")</f>
        <v>0.59</v>
      </c>
      <c r="I7" s="3">
        <f t="shared" ref="I7:R7" si="4">IFERROR(INDEX(I51:I500,MATCH($C$7,$C$51:$C$500,0))/1000000000,"")</f>
        <v>0.59</v>
      </c>
      <c r="J7" s="3">
        <f t="shared" si="4"/>
        <v>0.59</v>
      </c>
      <c r="K7" s="3">
        <f t="shared" si="4"/>
        <v>0.59</v>
      </c>
      <c r="L7" s="3">
        <f t="shared" si="4"/>
        <v>0.59</v>
      </c>
      <c r="M7" s="3">
        <f t="shared" si="4"/>
        <v>0.59</v>
      </c>
      <c r="N7" s="3">
        <f t="shared" si="4"/>
        <v>0.59</v>
      </c>
      <c r="O7" s="3">
        <f t="shared" si="4"/>
        <v>0.59</v>
      </c>
      <c r="P7" s="3">
        <f t="shared" si="4"/>
        <v>0.59</v>
      </c>
      <c r="Q7" s="3">
        <f t="shared" si="4"/>
        <v>0.59</v>
      </c>
      <c r="R7" s="3">
        <f t="shared" si="4"/>
        <v>0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19000000000</v>
      </c>
      <c r="H8" s="2">
        <f>IFERROR(INDEX(D8:G8,COUNT(D8:G8)),"")</f>
        <v>19000000000</v>
      </c>
      <c r="I8" s="2">
        <f t="shared" ref="I8:R8" si="5">IFERROR(INDEX(I51:I500,MATCH($C$8,$C$51:$C$500,0)),"")</f>
        <v>24000000000</v>
      </c>
      <c r="J8" s="2">
        <f t="shared" si="5"/>
        <v>53000000000</v>
      </c>
      <c r="K8" s="2">
        <f t="shared" si="5"/>
        <v>116000000000</v>
      </c>
      <c r="L8" s="2">
        <f t="shared" si="5"/>
        <v>84000000000</v>
      </c>
      <c r="M8" s="2">
        <f t="shared" si="5"/>
        <v>-37000000000</v>
      </c>
      <c r="N8" s="2">
        <f t="shared" si="5"/>
        <v>-21000000000</v>
      </c>
      <c r="O8" s="2">
        <f t="shared" si="5"/>
        <v>-144000000000</v>
      </c>
      <c r="P8" s="2">
        <f t="shared" si="5"/>
        <v>-329000000000</v>
      </c>
      <c r="Q8" s="2">
        <f t="shared" si="5"/>
        <v>-496000000000</v>
      </c>
      <c r="R8" s="2">
        <f t="shared" si="5"/>
        <v>-119000000000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31.52</v>
      </c>
      <c r="H9" s="3">
        <f>IFERROR(INDEX(D9:G9,COUNT(D9:G9)),"")</f>
        <v>31.52</v>
      </c>
      <c r="I9" s="3">
        <f t="shared" ref="I9:R9" si="6">IFERROR(INDEX(I51:I500,MATCH($C$9,$C$51:$C$500,0)),"")</f>
        <v>41.19</v>
      </c>
      <c r="J9" s="3">
        <f t="shared" si="6"/>
        <v>88.75</v>
      </c>
      <c r="K9" s="3">
        <f t="shared" si="6"/>
        <v>195.49</v>
      </c>
      <c r="L9" s="3">
        <f t="shared" si="6"/>
        <v>141.21</v>
      </c>
      <c r="M9" s="3">
        <f t="shared" si="6"/>
        <v>-62.12</v>
      </c>
      <c r="N9" s="3">
        <f t="shared" si="6"/>
        <v>-36.299999999999997</v>
      </c>
      <c r="O9" s="3">
        <f t="shared" si="6"/>
        <v>-243.46</v>
      </c>
      <c r="P9" s="3">
        <f t="shared" si="6"/>
        <v>-555.95000000000005</v>
      </c>
      <c r="Q9" s="3">
        <f t="shared" si="6"/>
        <v>-837.56</v>
      </c>
      <c r="R9" s="3">
        <f t="shared" si="6"/>
        <v>-702058.81</v>
      </c>
    </row>
    <row r="10" spans="1:18" ht="15.5" x14ac:dyDescent="0.35">
      <c r="C10" t="s">
        <v>17</v>
      </c>
      <c r="D10" s="3" t="str">
        <f ca="1">IFERROR(IF(D9=0,"",D2/D9),"")</f>
        <v/>
      </c>
      <c r="I10" s="3">
        <f t="shared" ref="I10:R10" ca="1" si="7">IFERROR(IF(I9=0,"",I2/I9),"")</f>
        <v>1.238164603058995</v>
      </c>
      <c r="J10" s="3">
        <f t="shared" ca="1" si="7"/>
        <v>1.1380281690140845</v>
      </c>
      <c r="K10" s="3">
        <f t="shared" ca="1" si="7"/>
        <v>1.2788377922144354</v>
      </c>
      <c r="L10" s="3">
        <f t="shared" ca="1" si="7"/>
        <v>1.3171871680475886</v>
      </c>
      <c r="M10" s="3">
        <f t="shared" ca="1" si="7"/>
        <v>-3.1551835157759176</v>
      </c>
      <c r="N10" s="3">
        <f t="shared" ca="1" si="7"/>
        <v>-7.1625344352617084</v>
      </c>
      <c r="O10" s="3">
        <f t="shared" ca="1" si="7"/>
        <v>-1.2733097839480818</v>
      </c>
      <c r="P10" s="3">
        <f t="shared" ca="1" si="7"/>
        <v>-0.84539976616602208</v>
      </c>
      <c r="Q10" s="3">
        <f t="shared" ca="1" si="7"/>
        <v>-2.2744639190028177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72599767327</v>
      </c>
      <c r="H11" s="2">
        <f>IFERROR(INDEX(D11:G11,COUNT(D11:G11)),"")</f>
        <v>72599767327</v>
      </c>
      <c r="I11" s="2">
        <f t="shared" ref="I11:R11" si="8">IFERROR(INDEX(I51:I500,MATCH($C$11,$C$51:$C$500,0)),"")</f>
        <v>74609401377</v>
      </c>
      <c r="J11" s="2">
        <f t="shared" si="8"/>
        <v>90903453967</v>
      </c>
      <c r="K11" s="2">
        <f t="shared" si="8"/>
        <v>79939277641</v>
      </c>
      <c r="L11" s="2">
        <f t="shared" si="8"/>
        <v>90128109909</v>
      </c>
      <c r="M11" s="2">
        <f t="shared" si="8"/>
        <v>114154826976</v>
      </c>
      <c r="N11" s="2">
        <f t="shared" si="8"/>
        <v>122507646809</v>
      </c>
      <c r="O11" s="2">
        <f t="shared" si="8"/>
        <v>164774748077</v>
      </c>
      <c r="P11" s="2">
        <f t="shared" si="8"/>
        <v>146445388165</v>
      </c>
      <c r="Q11" s="2">
        <f t="shared" si="8"/>
        <v>164032064374</v>
      </c>
      <c r="R11" s="2">
        <f t="shared" si="8"/>
        <v>148341050958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1092000000000</v>
      </c>
      <c r="H12" s="2">
        <f>IFERROR(INDEX(D12:G12,COUNT(D12:G12)),"")</f>
        <v>1092000000000</v>
      </c>
      <c r="I12" s="2">
        <f t="shared" ref="I12:R12" si="9">IFERROR(INDEX(I51:I500,MATCH($C$12,$C$51:$C$500,0)),"")</f>
        <v>1130000000000</v>
      </c>
      <c r="J12" s="2">
        <f t="shared" si="9"/>
        <v>1160000000000</v>
      </c>
      <c r="K12" s="2">
        <f t="shared" si="9"/>
        <v>1005000000000</v>
      </c>
      <c r="L12" s="2">
        <f t="shared" si="9"/>
        <v>1085000000000</v>
      </c>
      <c r="M12" s="2">
        <f t="shared" si="9"/>
        <v>1105000000000</v>
      </c>
      <c r="N12" s="2">
        <f t="shared" si="9"/>
        <v>1156000000000</v>
      </c>
      <c r="O12" s="2">
        <f t="shared" si="9"/>
        <v>1101000000000</v>
      </c>
      <c r="P12" s="2">
        <f t="shared" si="9"/>
        <v>979000000000</v>
      </c>
      <c r="Q12" s="2">
        <f t="shared" si="9"/>
        <v>799000000000</v>
      </c>
      <c r="R12" s="2">
        <f t="shared" si="9"/>
        <v>509000000000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1165000000000</v>
      </c>
      <c r="H13" s="2">
        <f>IFERROR(INDEX(D13:G13,COUNT(D13:G13)),"")</f>
        <v>1165000000000</v>
      </c>
      <c r="I13" s="2">
        <f t="shared" ref="I13:R13" si="10">IFERROR(INDEX(I51:I500,MATCH($C$13,$C$51:$C$500,0)),"")</f>
        <v>1204000000000</v>
      </c>
      <c r="J13" s="2">
        <f t="shared" si="10"/>
        <v>1251000000000</v>
      </c>
      <c r="K13" s="2">
        <f t="shared" si="10"/>
        <v>1085000000000</v>
      </c>
      <c r="L13" s="2">
        <f t="shared" si="10"/>
        <v>1175000000000</v>
      </c>
      <c r="M13" s="2">
        <f t="shared" si="10"/>
        <v>1219000000000</v>
      </c>
      <c r="N13" s="2">
        <f t="shared" si="10"/>
        <v>1278000000000</v>
      </c>
      <c r="O13" s="2">
        <f t="shared" si="10"/>
        <v>1265000000000</v>
      </c>
      <c r="P13" s="2">
        <f t="shared" si="10"/>
        <v>1125000000000</v>
      </c>
      <c r="Q13" s="2">
        <f t="shared" si="10"/>
        <v>963000000000</v>
      </c>
      <c r="R13" s="2">
        <f t="shared" si="10"/>
        <v>658000000000</v>
      </c>
    </row>
    <row r="14" spans="1:18" ht="15.5" x14ac:dyDescent="0.35">
      <c r="C14" t="s">
        <v>26</v>
      </c>
      <c r="D14" s="2">
        <f>IFERROR(INDEX(D51:D500,MATCH($C$14,$C$51:$C$500,0)),"")</f>
        <v>215823414</v>
      </c>
      <c r="H14" s="2">
        <f>IFERROR(SUM(D14:G14)*(4/MAX(1,COUNT(D14:G14))),"")</f>
        <v>863293656</v>
      </c>
      <c r="I14" s="2">
        <f t="shared" ref="I14:R14" si="11">IFERROR(INDEX(I51:I500,MATCH($C$14,$C$51:$C$500,0)),"")</f>
        <v>-54001918142</v>
      </c>
      <c r="J14" s="2">
        <f t="shared" si="11"/>
        <v>-270798570976</v>
      </c>
      <c r="K14" s="2">
        <f t="shared" si="11"/>
        <v>-60708525280</v>
      </c>
      <c r="L14" s="2">
        <f t="shared" si="11"/>
        <v>-62719078994</v>
      </c>
      <c r="M14" s="2">
        <f t="shared" si="11"/>
        <v>-89393377468</v>
      </c>
      <c r="N14" s="2">
        <f t="shared" si="11"/>
        <v>-64885009002</v>
      </c>
      <c r="O14" s="2">
        <f t="shared" si="11"/>
        <v>-87267855925</v>
      </c>
      <c r="P14" s="2">
        <f t="shared" si="11"/>
        <v>-110340730586</v>
      </c>
      <c r="Q14" s="2">
        <f t="shared" si="11"/>
        <v>-128843908287</v>
      </c>
      <c r="R14" s="2">
        <f t="shared" si="11"/>
        <v>-23282956250</v>
      </c>
    </row>
    <row r="15" spans="1:18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R15" si="12">IFERROR(INDEX(I51:I500,MATCH($C$15,$C$51:$C$500,0)),"")</f>
        <v>-208914247</v>
      </c>
      <c r="J15" s="2">
        <f t="shared" si="12"/>
        <v>-380310783</v>
      </c>
      <c r="K15" s="2">
        <f t="shared" si="12"/>
        <v>-578716343</v>
      </c>
      <c r="L15" s="2">
        <f t="shared" si="12"/>
        <v>-402726975</v>
      </c>
      <c r="M15" s="2">
        <f t="shared" si="12"/>
        <v>-536649186</v>
      </c>
      <c r="N15" s="2">
        <f t="shared" si="12"/>
        <v>-193245339</v>
      </c>
      <c r="O15" s="2">
        <f t="shared" si="12"/>
        <v>-2254441504</v>
      </c>
      <c r="P15" s="2">
        <f t="shared" si="12"/>
        <v>-968033841</v>
      </c>
      <c r="Q15" s="2">
        <f t="shared" si="12"/>
        <v>-1105506415</v>
      </c>
      <c r="R15" s="2">
        <f t="shared" si="12"/>
        <v>-24094891756</v>
      </c>
    </row>
    <row r="16" spans="1:18" ht="15.5" x14ac:dyDescent="0.35">
      <c r="C16" t="s">
        <v>28</v>
      </c>
      <c r="D16" s="2">
        <f>IFERROR(INDEX(D51:D500,MATCH($C$16,$C$51:$C$500,0)),"")</f>
        <v>-22201510633</v>
      </c>
      <c r="H16" s="2">
        <f>IFERROR(SUM(D16:G16)*(4/MAX(1,COUNT(D16:G16))),"")</f>
        <v>-88806042532</v>
      </c>
      <c r="I16" s="2">
        <f t="shared" ref="I16:R16" si="13">IFERROR(INDEX(I51:I500,MATCH($C$16,$C$51:$C$500,0)),"")</f>
        <v>-43967770325</v>
      </c>
      <c r="J16" s="2">
        <f t="shared" si="13"/>
        <v>-177513066472</v>
      </c>
      <c r="K16" s="2">
        <f t="shared" si="13"/>
        <v>195142751303</v>
      </c>
      <c r="L16" s="2">
        <f t="shared" si="13"/>
        <v>-103932079098</v>
      </c>
      <c r="M16" s="2">
        <f t="shared" si="13"/>
        <v>-82016986285</v>
      </c>
      <c r="N16" s="2">
        <f t="shared" si="13"/>
        <v>-45489350270</v>
      </c>
      <c r="O16" s="2">
        <f t="shared" si="13"/>
        <v>-42099586266</v>
      </c>
      <c r="P16" s="2">
        <f t="shared" si="13"/>
        <v>-77013307787</v>
      </c>
      <c r="Q16" s="2">
        <f t="shared" si="13"/>
        <v>77733640392</v>
      </c>
      <c r="R16" s="2">
        <f t="shared" si="13"/>
        <v>197686987232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  <c r="P18" t="s">
        <v>40</v>
      </c>
      <c r="Q18" t="s">
        <v>41</v>
      </c>
      <c r="R18" t="s">
        <v>42</v>
      </c>
    </row>
    <row r="19" spans="1:18" ht="15.5" x14ac:dyDescent="0.35">
      <c r="A19" t="s">
        <v>49</v>
      </c>
      <c r="C19" t="s">
        <v>50</v>
      </c>
    </row>
    <row r="20" spans="1:18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R20" si="14">IFERROR(H21*H2,"")</f>
        <v/>
      </c>
      <c r="I20" s="2">
        <f t="shared" ca="1" si="14"/>
        <v>30090000000</v>
      </c>
      <c r="J20" s="2">
        <f t="shared" ca="1" si="14"/>
        <v>59590000000</v>
      </c>
      <c r="K20" s="2">
        <f t="shared" ca="1" si="14"/>
        <v>147500000000</v>
      </c>
      <c r="L20" s="2">
        <f t="shared" ca="1" si="14"/>
        <v>109740000000</v>
      </c>
      <c r="M20" s="2">
        <f t="shared" ca="1" si="14"/>
        <v>115640000000</v>
      </c>
      <c r="N20" s="2">
        <f t="shared" ca="1" si="14"/>
        <v>153400000000</v>
      </c>
      <c r="O20" s="2">
        <f t="shared" ca="1" si="14"/>
        <v>182900000000</v>
      </c>
      <c r="P20" s="2">
        <f t="shared" ca="1" si="14"/>
        <v>277300000000</v>
      </c>
      <c r="Q20" s="2">
        <f t="shared" ca="1" si="14"/>
        <v>1123950000000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590000000</v>
      </c>
      <c r="H21" s="2">
        <f>IFERROR(INDEX(D21:G21,COUNT(D21:G21)),"")</f>
        <v>590000000</v>
      </c>
      <c r="I21" s="2">
        <f t="shared" ref="I21:R21" si="15">IFERROR(INDEX(I51:I500,MATCH($C$7,$C$51:$C$500,0)),"")</f>
        <v>590000000</v>
      </c>
      <c r="J21" s="2">
        <f t="shared" si="15"/>
        <v>590000000</v>
      </c>
      <c r="K21" s="2">
        <f t="shared" si="15"/>
        <v>590000000</v>
      </c>
      <c r="L21" s="2">
        <f t="shared" si="15"/>
        <v>590000000</v>
      </c>
      <c r="M21" s="2">
        <f t="shared" si="15"/>
        <v>590000000</v>
      </c>
      <c r="N21" s="2">
        <f t="shared" si="15"/>
        <v>590000000</v>
      </c>
      <c r="O21" s="2">
        <f t="shared" si="15"/>
        <v>590000000</v>
      </c>
      <c r="P21" s="2">
        <f t="shared" si="15"/>
        <v>590000000</v>
      </c>
      <c r="Q21" s="2">
        <f t="shared" si="15"/>
        <v>590000000</v>
      </c>
      <c r="R21" s="2">
        <f t="shared" si="15"/>
        <v>0</v>
      </c>
    </row>
    <row r="23" spans="1:18" ht="15.5" x14ac:dyDescent="0.35">
      <c r="B23" t="s">
        <v>53</v>
      </c>
      <c r="C23" t="s">
        <v>54</v>
      </c>
      <c r="D23" s="3">
        <f>IFERROR(D5/D6*100,"")</f>
        <v>1.5388409806723853</v>
      </c>
      <c r="H23" s="3">
        <f t="shared" ref="H23:R23" si="16">IFERROR(H5/H6*100,"")</f>
        <v>6.1553639226895411</v>
      </c>
      <c r="I23" s="3">
        <f t="shared" si="16"/>
        <v>4.9815535793081933</v>
      </c>
      <c r="J23" s="3">
        <f t="shared" si="16"/>
        <v>38.677983269517533</v>
      </c>
      <c r="K23" s="3">
        <f t="shared" si="16"/>
        <v>-41.240503107108154</v>
      </c>
      <c r="L23" s="3">
        <f t="shared" si="16"/>
        <v>4.6674887730019394</v>
      </c>
      <c r="M23" s="3">
        <f t="shared" si="16"/>
        <v>-4.053933422072804</v>
      </c>
      <c r="N23" s="3">
        <f t="shared" si="16"/>
        <v>-4.1334576614680607</v>
      </c>
      <c r="O23" s="3">
        <f t="shared" si="16"/>
        <v>-3.5126805413809388</v>
      </c>
      <c r="P23" s="3">
        <f t="shared" si="16"/>
        <v>-3.4066637469328511</v>
      </c>
      <c r="Q23" s="3">
        <f t="shared" si="16"/>
        <v>6.7468060197798501</v>
      </c>
      <c r="R23" s="3">
        <f t="shared" si="16"/>
        <v>38.637863482756849</v>
      </c>
    </row>
    <row r="24" spans="1:18" ht="15.5" x14ac:dyDescent="0.35">
      <c r="C24" t="s">
        <v>55</v>
      </c>
      <c r="D24" s="4">
        <f>IFERROR(_xlfn.RRI(5,I23,D23),"")</f>
        <v>-0.20938365692503857</v>
      </c>
      <c r="H24" s="4" t="str">
        <f t="shared" ref="H24:R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0.64664104699409886</v>
      </c>
      <c r="L24" s="4">
        <f t="shared" si="17"/>
        <v>-7.104000535807653E-2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56</v>
      </c>
      <c r="C25" t="s">
        <v>57</v>
      </c>
      <c r="D25" s="3">
        <f>IFERROR(INDEX(D51:D500,MATCH($A$25,$C$51:$C$500,0)),"")</f>
        <v>-11.44</v>
      </c>
      <c r="H25" s="3">
        <f>IFERROR(INDEX(D25:G25,COUNT(D25:G25)),"")</f>
        <v>-11.44</v>
      </c>
      <c r="I25" s="3">
        <f t="shared" ref="I25:R25" si="18">IFERROR(INDEX(I51:I500,MATCH($C$25,$C$51:$C$500,0)),"")</f>
        <v>-31.75</v>
      </c>
      <c r="J25" s="3">
        <f t="shared" si="18"/>
        <v>-214.19</v>
      </c>
      <c r="K25" s="3">
        <f t="shared" si="18"/>
        <v>106.55</v>
      </c>
      <c r="L25" s="3">
        <f t="shared" si="18"/>
        <v>-27.45</v>
      </c>
      <c r="M25" s="3">
        <f t="shared" si="18"/>
        <v>-42.16</v>
      </c>
      <c r="N25" s="3">
        <f t="shared" si="18"/>
        <v>-45.76</v>
      </c>
      <c r="O25" s="3">
        <f t="shared" si="18"/>
        <v>-41.35</v>
      </c>
      <c r="P25" s="3">
        <f t="shared" si="18"/>
        <v>-38.659999999999997</v>
      </c>
      <c r="Q25" s="3">
        <f t="shared" si="18"/>
        <v>75.77</v>
      </c>
      <c r="R25" s="3">
        <f t="shared" si="18"/>
        <v>856329.75</v>
      </c>
    </row>
    <row r="26" spans="1:18" ht="15.5" x14ac:dyDescent="0.35">
      <c r="C26" t="s">
        <v>58</v>
      </c>
      <c r="D26" s="4">
        <f>IFERROR(_xlfn.RRI(5,I25,D25),"")</f>
        <v>-0.18466429932192674</v>
      </c>
      <c r="H26" s="4">
        <f t="shared" ref="H26:R26" si="19">IFERROR(_xlfn.RRI(5,M25,H25),"")</f>
        <v>-0.22961984922206669</v>
      </c>
      <c r="I26" s="4">
        <f t="shared" si="19"/>
        <v>-7.0495401311476025E-2</v>
      </c>
      <c r="J26" s="4">
        <f t="shared" si="19"/>
        <v>0.38951978637389151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59</v>
      </c>
      <c r="D27" s="3">
        <f>IFERROR(D4/D21,"")</f>
        <v>60.122126454237289</v>
      </c>
      <c r="H27" s="3">
        <f t="shared" ref="H27:R27" si="20">IFERROR(H4/H21,"")</f>
        <v>240.48850581694916</v>
      </c>
      <c r="I27" s="3">
        <f t="shared" si="20"/>
        <v>457.41193697966099</v>
      </c>
      <c r="J27" s="3">
        <f t="shared" si="20"/>
        <v>854.58365170169486</v>
      </c>
      <c r="K27" s="3">
        <f t="shared" si="20"/>
        <v>876.49257963728815</v>
      </c>
      <c r="L27" s="3">
        <f t="shared" si="20"/>
        <v>229.35236313728814</v>
      </c>
      <c r="M27" s="3">
        <f t="shared" si="20"/>
        <v>667.926242540678</v>
      </c>
      <c r="N27" s="3">
        <f t="shared" si="20"/>
        <v>691.21768927627113</v>
      </c>
      <c r="O27" s="3">
        <f t="shared" si="20"/>
        <v>817.60478732711863</v>
      </c>
      <c r="P27" s="3">
        <f t="shared" si="20"/>
        <v>1069.8021881932204</v>
      </c>
      <c r="Q27" s="3">
        <f t="shared" si="20"/>
        <v>1718.5585340694915</v>
      </c>
      <c r="R27" s="3" t="str">
        <f t="shared" si="20"/>
        <v/>
      </c>
    </row>
    <row r="28" spans="1:18" ht="15.5" x14ac:dyDescent="0.35">
      <c r="C28" t="s">
        <v>60</v>
      </c>
      <c r="D28" s="4">
        <f>IFERROR(_xlfn.RRI(5,I27,D27),"")</f>
        <v>-0.33358407333494489</v>
      </c>
      <c r="H28" s="4">
        <f t="shared" ref="H28:R28" si="21">IFERROR(_xlfn.RRI(5,M27,H27),"")</f>
        <v>-0.18478312048501155</v>
      </c>
      <c r="I28" s="4">
        <f t="shared" si="21"/>
        <v>-7.9256778958333829E-2</v>
      </c>
      <c r="J28" s="4">
        <f t="shared" si="21"/>
        <v>8.8863146318696185E-3</v>
      </c>
      <c r="K28" s="4">
        <f t="shared" si="21"/>
        <v>-3.9076194868066461E-2</v>
      </c>
      <c r="L28" s="4">
        <f t="shared" si="21"/>
        <v>-0.33155176931342178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32" spans="1:18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-289.16000000000003</v>
      </c>
      <c r="H32" s="3">
        <f>IFERROR(INDEX(D32:G32,COUNT(D32:G32)),"")</f>
        <v>-289.16000000000003</v>
      </c>
      <c r="I32" s="3">
        <f t="shared" ref="I32:R32" si="22">IFERROR(INDEX(I51:I500,MATCH($C$32,$C$51:$C$500,0)),"")</f>
        <v>-252.74</v>
      </c>
      <c r="J32" s="3">
        <f t="shared" si="22"/>
        <v>-220.47</v>
      </c>
      <c r="K32" s="3">
        <f t="shared" si="22"/>
        <v>-7.84</v>
      </c>
      <c r="L32" s="3">
        <f t="shared" si="22"/>
        <v>-112.51</v>
      </c>
      <c r="M32" s="3">
        <f t="shared" si="22"/>
        <v>496.84</v>
      </c>
      <c r="N32" s="3">
        <f t="shared" si="22"/>
        <v>534.6</v>
      </c>
      <c r="O32" s="3">
        <f t="shared" si="22"/>
        <v>574.27</v>
      </c>
      <c r="P32" s="3">
        <f t="shared" si="22"/>
        <v>607.29999999999995</v>
      </c>
      <c r="Q32" s="3">
        <f t="shared" si="22"/>
        <v>609.87</v>
      </c>
      <c r="R32" s="3">
        <f t="shared" si="22"/>
        <v>1111043.68</v>
      </c>
    </row>
    <row r="33" spans="1:18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-0.19</v>
      </c>
      <c r="H33" s="3">
        <f>IFERROR(INDEX(D33:G33,COUNT(D33:G33)),"")</f>
        <v>-0.19</v>
      </c>
      <c r="I33" s="3">
        <f t="shared" ref="I33:R33" si="23">IFERROR(INDEX(I51:I500,MATCH($C$33,$C$51:$C$500,0)),"")</f>
        <v>-0.2</v>
      </c>
      <c r="J33" s="3">
        <f t="shared" si="23"/>
        <v>-0.46</v>
      </c>
      <c r="K33" s="3">
        <f t="shared" si="23"/>
        <v>-31.89</v>
      </c>
      <c r="L33" s="3">
        <f t="shared" si="23"/>
        <v>-1.65</v>
      </c>
      <c r="M33" s="3">
        <f t="shared" si="23"/>
        <v>0.39</v>
      </c>
      <c r="N33" s="3">
        <f t="shared" si="23"/>
        <v>0.49</v>
      </c>
      <c r="O33" s="3">
        <f t="shared" si="23"/>
        <v>0.54</v>
      </c>
      <c r="P33" s="3">
        <f t="shared" si="23"/>
        <v>0.77</v>
      </c>
      <c r="Q33" s="3">
        <f t="shared" si="23"/>
        <v>3.12</v>
      </c>
      <c r="R33" s="3">
        <f t="shared" si="23"/>
        <v>0</v>
      </c>
    </row>
    <row r="34" spans="1:18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-4.8099999999999996</v>
      </c>
      <c r="H34" s="3">
        <f>IFERROR(INDEX(D34:G34,COUNT(D34:G34)),"")</f>
        <v>-4.8099999999999996</v>
      </c>
      <c r="I34" s="3">
        <f t="shared" ref="I34:R34" si="24">IFERROR(INDEX(I51:I500,MATCH($C$34,$C$51:$C$500,0)),"")</f>
        <v>-1.61</v>
      </c>
      <c r="J34" s="3">
        <f t="shared" si="24"/>
        <v>-0.47</v>
      </c>
      <c r="K34" s="3">
        <f t="shared" si="24"/>
        <v>2.35</v>
      </c>
      <c r="L34" s="3">
        <f t="shared" si="24"/>
        <v>-6.78</v>
      </c>
      <c r="M34" s="3">
        <f t="shared" si="24"/>
        <v>-4.6500000000000004</v>
      </c>
      <c r="N34" s="3">
        <f t="shared" si="24"/>
        <v>-5.68</v>
      </c>
      <c r="O34" s="3">
        <f t="shared" si="24"/>
        <v>-7.5</v>
      </c>
      <c r="P34" s="3">
        <f t="shared" si="24"/>
        <v>-12.16</v>
      </c>
      <c r="Q34" s="3">
        <f t="shared" si="24"/>
        <v>25.14</v>
      </c>
      <c r="R34" s="3">
        <f t="shared" si="24"/>
        <v>0</v>
      </c>
    </row>
    <row r="35" spans="1:18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0.92</v>
      </c>
      <c r="H35" s="3">
        <f>IFERROR(INDEX(D35:G35,COUNT(D35:G35)),"")</f>
        <v>0.92</v>
      </c>
      <c r="I35" s="3">
        <f t="shared" ref="I35:R35" si="25">IFERROR(INDEX(I51:I500,MATCH($C$35,$C$51:$C$500,0)),"")</f>
        <v>0.11</v>
      </c>
      <c r="J35" s="3">
        <f t="shared" si="25"/>
        <v>0.12</v>
      </c>
      <c r="K35" s="3">
        <f t="shared" si="25"/>
        <v>0.28999999999999998</v>
      </c>
      <c r="L35" s="3">
        <f t="shared" si="25"/>
        <v>0.81</v>
      </c>
      <c r="M35" s="3">
        <f t="shared" si="25"/>
        <v>0.28999999999999998</v>
      </c>
      <c r="N35" s="3">
        <f t="shared" si="25"/>
        <v>0.38</v>
      </c>
      <c r="O35" s="3">
        <f t="shared" si="25"/>
        <v>0.38</v>
      </c>
      <c r="P35" s="3">
        <f t="shared" si="25"/>
        <v>0.44</v>
      </c>
      <c r="Q35" s="3">
        <f t="shared" si="25"/>
        <v>1.1100000000000001</v>
      </c>
      <c r="R35" s="3">
        <f t="shared" si="25"/>
        <v>0</v>
      </c>
    </row>
    <row r="36" spans="1:18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R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</row>
    <row r="37" spans="1:18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R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</row>
    <row r="50" spans="2:18" ht="15.5" x14ac:dyDescent="0.35">
      <c r="D50" t="s">
        <v>902</v>
      </c>
      <c r="E50" t="s">
        <v>903</v>
      </c>
      <c r="F50" t="s">
        <v>904</v>
      </c>
      <c r="G50" t="s">
        <v>905</v>
      </c>
      <c r="H50" t="s">
        <v>906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  <c r="N50" t="s">
        <v>38</v>
      </c>
      <c r="O50" t="s">
        <v>39</v>
      </c>
      <c r="P50" t="s">
        <v>40</v>
      </c>
      <c r="Q50" t="s">
        <v>41</v>
      </c>
      <c r="R50" t="s">
        <v>42</v>
      </c>
    </row>
    <row r="51" spans="2:18" ht="15.5" x14ac:dyDescent="0.35">
      <c r="B51" t="s">
        <v>82</v>
      </c>
      <c r="C51" t="s">
        <v>5</v>
      </c>
      <c r="D51" s="5">
        <v>35472054608</v>
      </c>
      <c r="E51" s="5">
        <v>29232328330</v>
      </c>
      <c r="F51" s="5">
        <v>25599143381</v>
      </c>
      <c r="G51" s="5">
        <v>159165579514</v>
      </c>
      <c r="I51" s="5">
        <v>269873042818</v>
      </c>
      <c r="J51" s="5">
        <v>504204354504</v>
      </c>
      <c r="K51" s="5">
        <v>517130621986</v>
      </c>
      <c r="L51" s="5">
        <v>135317894251</v>
      </c>
      <c r="M51" s="5">
        <v>394076483099</v>
      </c>
      <c r="N51" s="5">
        <v>407818436673</v>
      </c>
      <c r="O51" s="5">
        <v>482386824523</v>
      </c>
      <c r="P51" s="5">
        <v>631183291034</v>
      </c>
      <c r="Q51" s="5">
        <v>1013949535101</v>
      </c>
      <c r="R51" s="5">
        <v>611293421267</v>
      </c>
    </row>
    <row r="52" spans="2:18" ht="15.5" x14ac:dyDescent="0.35">
      <c r="C52" t="s">
        <v>83</v>
      </c>
      <c r="D52" s="5">
        <v>-13075997078</v>
      </c>
      <c r="E52" s="5">
        <v>-10938680141</v>
      </c>
      <c r="F52" s="5">
        <v>-11418034696</v>
      </c>
      <c r="G52" s="5">
        <v>-78936037171</v>
      </c>
      <c r="I52" s="5">
        <v>-121791361324</v>
      </c>
      <c r="J52" s="5">
        <v>-275176682393</v>
      </c>
      <c r="K52" s="5">
        <v>-165542920765</v>
      </c>
      <c r="L52" s="5">
        <v>-65596883872</v>
      </c>
      <c r="M52" s="5">
        <v>-214167836577</v>
      </c>
      <c r="N52" s="5">
        <v>-206345992268</v>
      </c>
      <c r="O52" s="5">
        <v>-239066961182</v>
      </c>
      <c r="P52" s="5">
        <v>-348041011053</v>
      </c>
      <c r="Q52" s="5">
        <v>-593639638902</v>
      </c>
      <c r="R52" s="5">
        <v>-258301700534</v>
      </c>
    </row>
    <row r="53" spans="2:18" ht="15.5" x14ac:dyDescent="0.35">
      <c r="C53" t="s">
        <v>84</v>
      </c>
      <c r="D53" s="5">
        <v>22396057530</v>
      </c>
      <c r="E53" s="5">
        <v>18293648189</v>
      </c>
      <c r="F53" s="5">
        <v>14181108685</v>
      </c>
      <c r="G53" s="5">
        <v>80229542343</v>
      </c>
      <c r="I53" s="5">
        <v>148081681494</v>
      </c>
      <c r="J53" s="5">
        <v>229027672111</v>
      </c>
      <c r="K53" s="5">
        <v>351587701221</v>
      </c>
      <c r="L53" s="5">
        <v>69721010379</v>
      </c>
      <c r="M53" s="5">
        <v>179908646522</v>
      </c>
      <c r="N53" s="5">
        <v>201472444405</v>
      </c>
      <c r="O53" s="5">
        <v>243319863341</v>
      </c>
      <c r="P53" s="5">
        <v>283142279981</v>
      </c>
      <c r="Q53" s="5">
        <v>420309896199</v>
      </c>
      <c r="R53" s="5">
        <v>352991720733</v>
      </c>
    </row>
    <row r="54" spans="2:18" ht="15.5" x14ac:dyDescent="0.35">
      <c r="C54" t="s">
        <v>85</v>
      </c>
      <c r="D54" s="5">
        <v>-45478289927</v>
      </c>
      <c r="E54" s="5">
        <v>-26821101444</v>
      </c>
      <c r="F54" s="5">
        <v>-32998573118</v>
      </c>
      <c r="G54" s="5">
        <v>-39417354757</v>
      </c>
      <c r="I54" s="5">
        <v>-143003681539</v>
      </c>
      <c r="J54" s="5">
        <v>-144423382960</v>
      </c>
      <c r="K54" s="5">
        <v>-114377197987</v>
      </c>
      <c r="L54" s="5">
        <v>-112846038645</v>
      </c>
      <c r="M54" s="5">
        <v>-196727394486</v>
      </c>
      <c r="N54" s="5">
        <v>-212557875688</v>
      </c>
      <c r="O54" s="5">
        <v>-214937101339</v>
      </c>
      <c r="P54" s="5">
        <v>-260152656729</v>
      </c>
      <c r="Q54" s="5">
        <v>-215990097377</v>
      </c>
      <c r="R54" s="5">
        <v>-110680457628</v>
      </c>
    </row>
    <row r="55" spans="2:18" ht="15.5" x14ac:dyDescent="0.35">
      <c r="C55" t="s">
        <v>86</v>
      </c>
      <c r="D55" s="5">
        <v>-6369470156</v>
      </c>
      <c r="E55" s="5">
        <v>-1554933109</v>
      </c>
      <c r="F55" s="5">
        <v>-1925265089</v>
      </c>
      <c r="G55" s="5">
        <v>1184168241</v>
      </c>
      <c r="I55" s="5">
        <v>-17101871184</v>
      </c>
      <c r="J55" s="5">
        <v>-21020813036</v>
      </c>
      <c r="K55" s="5">
        <v>-17154753273</v>
      </c>
      <c r="L55" s="5">
        <v>-14601027462</v>
      </c>
      <c r="M55" s="5">
        <v>-21831658137</v>
      </c>
      <c r="N55" s="5">
        <v>-24192369878</v>
      </c>
      <c r="O55" s="5">
        <v>-24766232648</v>
      </c>
      <c r="P55" s="5">
        <v>-34450855087</v>
      </c>
      <c r="Q55" s="5">
        <v>-36368771424</v>
      </c>
      <c r="R55" s="5">
        <v>-36347048899</v>
      </c>
    </row>
    <row r="56" spans="2:18" ht="15.5" x14ac:dyDescent="0.35">
      <c r="C56" t="s">
        <v>87</v>
      </c>
      <c r="D56" s="5">
        <v>-39108819771</v>
      </c>
      <c r="E56" s="5">
        <v>-25266168335</v>
      </c>
      <c r="F56" s="5">
        <v>-31073308029</v>
      </c>
      <c r="G56" s="5">
        <v>-40601522998</v>
      </c>
      <c r="I56" s="5">
        <v>-125901810355</v>
      </c>
      <c r="J56" s="5">
        <v>-123402569924</v>
      </c>
      <c r="K56" s="5">
        <v>-97222444714</v>
      </c>
      <c r="L56" s="5">
        <v>-98245011183</v>
      </c>
      <c r="M56" s="5">
        <v>-174895736349</v>
      </c>
      <c r="N56" s="5">
        <v>-188365505810</v>
      </c>
      <c r="O56" s="5">
        <v>-190170868691</v>
      </c>
      <c r="P56" s="5">
        <v>-225701801642</v>
      </c>
      <c r="Q56" s="5">
        <v>-179621325953</v>
      </c>
      <c r="R56" s="5">
        <v>-74333408729</v>
      </c>
    </row>
    <row r="57" spans="2:18" ht="15.5" x14ac:dyDescent="0.35">
      <c r="C57" t="s">
        <v>312</v>
      </c>
    </row>
    <row r="58" spans="2:18" ht="15.5" x14ac:dyDescent="0.35">
      <c r="C58" t="s">
        <v>88</v>
      </c>
      <c r="D58" s="5">
        <v>-23082232397</v>
      </c>
      <c r="E58" s="5">
        <v>-8527453255</v>
      </c>
      <c r="F58" s="5">
        <v>-18817464433</v>
      </c>
      <c r="G58" s="5">
        <v>40812187586</v>
      </c>
      <c r="I58" s="5">
        <v>5077999955</v>
      </c>
      <c r="J58" s="5">
        <v>84604289151</v>
      </c>
      <c r="K58" s="5">
        <v>237210503234</v>
      </c>
      <c r="L58" s="5">
        <v>-43125028266</v>
      </c>
      <c r="M58" s="5">
        <v>-16818747964</v>
      </c>
      <c r="N58" s="5">
        <v>-11085431283</v>
      </c>
      <c r="O58" s="5">
        <v>28382762002</v>
      </c>
      <c r="P58" s="5">
        <v>22989623252</v>
      </c>
      <c r="Q58" s="5">
        <v>204319798822</v>
      </c>
      <c r="R58" s="5">
        <v>242311263105</v>
      </c>
    </row>
    <row r="59" spans="2:18" ht="15.5" x14ac:dyDescent="0.35">
      <c r="C59" t="s">
        <v>89</v>
      </c>
      <c r="D59" s="5">
        <v>880721764</v>
      </c>
      <c r="E59" s="5">
        <v>-8424205304</v>
      </c>
      <c r="F59" s="5">
        <v>-10607678966</v>
      </c>
      <c r="G59" s="5">
        <v>-10081824687</v>
      </c>
      <c r="I59" s="5">
        <v>-49045770280</v>
      </c>
      <c r="J59" s="5">
        <v>-262117355623</v>
      </c>
      <c r="K59" s="5">
        <v>-42067751931</v>
      </c>
      <c r="L59" s="5">
        <v>-60807050832</v>
      </c>
      <c r="M59" s="5">
        <v>-65198238321</v>
      </c>
      <c r="N59" s="5">
        <v>-34403918987</v>
      </c>
      <c r="O59" s="5">
        <v>-70482348268</v>
      </c>
      <c r="P59" s="5">
        <v>-100002931039</v>
      </c>
      <c r="Q59" s="5">
        <v>-126586158430</v>
      </c>
      <c r="R59" s="5">
        <v>-44624275873</v>
      </c>
    </row>
    <row r="60" spans="2:18" ht="15.5" x14ac:dyDescent="0.35">
      <c r="C60" t="s">
        <v>92</v>
      </c>
      <c r="D60" s="5">
        <v>1659318545</v>
      </c>
      <c r="E60" s="5">
        <v>194417420</v>
      </c>
      <c r="F60" s="5">
        <v>250428131</v>
      </c>
      <c r="G60" s="5">
        <v>448747515</v>
      </c>
      <c r="I60" s="5">
        <v>1618233336</v>
      </c>
      <c r="J60" s="5">
        <v>839116818</v>
      </c>
      <c r="K60" s="5">
        <v>236150741</v>
      </c>
      <c r="L60" s="5">
        <v>1587526879</v>
      </c>
      <c r="M60" s="5">
        <v>2638924764</v>
      </c>
      <c r="N60" s="5">
        <v>7432016823</v>
      </c>
      <c r="O60" s="5">
        <v>7902260827</v>
      </c>
      <c r="P60" s="5">
        <v>6198781289</v>
      </c>
      <c r="Q60" s="5">
        <v>6787665276</v>
      </c>
      <c r="R60" s="5">
        <v>10745112255</v>
      </c>
    </row>
    <row r="61" spans="2:18" ht="15.5" x14ac:dyDescent="0.35">
      <c r="C61" t="s">
        <v>90</v>
      </c>
      <c r="P61" s="5">
        <v>507953383</v>
      </c>
      <c r="Q61" s="5">
        <v>4051232268</v>
      </c>
      <c r="R61" s="5">
        <v>-24218896601</v>
      </c>
    </row>
    <row r="62" spans="2:18" ht="15.5" x14ac:dyDescent="0.35">
      <c r="C62" t="s">
        <v>26</v>
      </c>
      <c r="D62" s="5">
        <v>215823414</v>
      </c>
      <c r="E62" s="5">
        <v>-9038499384</v>
      </c>
      <c r="F62" s="5">
        <v>-10953943950</v>
      </c>
      <c r="G62" s="5">
        <v>-13348591148</v>
      </c>
      <c r="I62" s="5">
        <v>-54001918142</v>
      </c>
      <c r="J62" s="5">
        <v>-270798570976</v>
      </c>
      <c r="K62" s="5">
        <v>-60708525280</v>
      </c>
      <c r="L62" s="5">
        <v>-62719078994</v>
      </c>
      <c r="M62" s="5">
        <v>-89393377468</v>
      </c>
      <c r="N62" s="5">
        <v>-64885009002</v>
      </c>
      <c r="O62" s="5">
        <v>-87267855925</v>
      </c>
      <c r="P62" s="5">
        <v>-110340730586</v>
      </c>
      <c r="Q62" s="5">
        <v>-128843908287</v>
      </c>
      <c r="R62" s="5">
        <v>-23282956250</v>
      </c>
    </row>
    <row r="63" spans="2:18" ht="15.5" x14ac:dyDescent="0.35">
      <c r="C63" t="s">
        <v>91</v>
      </c>
      <c r="P63" s="5">
        <v>-158376332</v>
      </c>
      <c r="Q63" s="5">
        <v>-4985246305</v>
      </c>
      <c r="R63" s="5">
        <v>118994702</v>
      </c>
    </row>
    <row r="64" spans="2:18" ht="15.5" x14ac:dyDescent="0.35">
      <c r="C64" t="s">
        <v>93</v>
      </c>
      <c r="D64" s="5">
        <v>-994420195</v>
      </c>
      <c r="E64" s="5">
        <v>419876660</v>
      </c>
      <c r="F64" s="5">
        <v>95836853</v>
      </c>
      <c r="G64" s="5">
        <v>2818018946</v>
      </c>
      <c r="I64" s="5">
        <v>3337914526</v>
      </c>
      <c r="J64" s="5">
        <v>7842098535</v>
      </c>
      <c r="K64" s="5">
        <v>18404622608</v>
      </c>
      <c r="L64" s="5">
        <v>324501283</v>
      </c>
      <c r="M64" s="5">
        <v>21556214383</v>
      </c>
      <c r="N64" s="5">
        <v>23049073192</v>
      </c>
      <c r="O64" s="5">
        <v>8883246830</v>
      </c>
      <c r="P64" s="5">
        <v>3789441207</v>
      </c>
      <c r="Q64" s="5">
        <v>-3595901382</v>
      </c>
      <c r="R64" s="5">
        <v>-7986529979</v>
      </c>
    </row>
    <row r="65" spans="3:18" ht="15.5" x14ac:dyDescent="0.35">
      <c r="C65" t="s">
        <v>94</v>
      </c>
      <c r="D65" s="5">
        <v>880721764</v>
      </c>
      <c r="E65" s="5">
        <v>-8424205304</v>
      </c>
      <c r="F65" s="5">
        <v>-10607678966</v>
      </c>
      <c r="G65" s="5">
        <v>-10081824687</v>
      </c>
      <c r="I65" s="5">
        <v>-49045770280</v>
      </c>
      <c r="J65" s="5">
        <v>-262117355623</v>
      </c>
      <c r="K65" s="5">
        <v>-42067751931</v>
      </c>
      <c r="L65" s="5">
        <v>-60807050832</v>
      </c>
      <c r="M65" s="5">
        <v>-65198238321</v>
      </c>
      <c r="N65" s="5">
        <v>-34403918987</v>
      </c>
      <c r="O65" s="5">
        <v>-70482348268</v>
      </c>
      <c r="P65" s="5">
        <v>-100002931039</v>
      </c>
      <c r="Q65" s="5">
        <v>-126586158430</v>
      </c>
      <c r="R65" s="5">
        <v>-44624275873</v>
      </c>
    </row>
    <row r="66" spans="3:18" ht="15.5" x14ac:dyDescent="0.35">
      <c r="C66" t="s">
        <v>28</v>
      </c>
      <c r="D66" s="5">
        <v>-22201510633</v>
      </c>
      <c r="E66" s="5">
        <v>-16951658559</v>
      </c>
      <c r="F66" s="5">
        <v>-29425143399</v>
      </c>
      <c r="G66" s="5">
        <v>30730362899</v>
      </c>
      <c r="I66" s="5">
        <v>-43967770325</v>
      </c>
      <c r="J66" s="5">
        <v>-177513066472</v>
      </c>
      <c r="K66" s="5">
        <v>195142751303</v>
      </c>
      <c r="L66" s="5">
        <v>-103932079098</v>
      </c>
      <c r="M66" s="5">
        <v>-82016986285</v>
      </c>
      <c r="N66" s="5">
        <v>-45489350270</v>
      </c>
      <c r="O66" s="5">
        <v>-42099586266</v>
      </c>
      <c r="P66" s="5">
        <v>-77013307787</v>
      </c>
      <c r="Q66" s="5">
        <v>77733640392</v>
      </c>
      <c r="R66" s="5">
        <v>197686987232</v>
      </c>
    </row>
    <row r="67" spans="3:18" ht="15.5" x14ac:dyDescent="0.35">
      <c r="C67" t="s">
        <v>27</v>
      </c>
      <c r="G67" s="5">
        <v>-208914247</v>
      </c>
      <c r="I67" s="5">
        <v>-208914247</v>
      </c>
      <c r="J67" s="5">
        <v>-380310783</v>
      </c>
      <c r="K67" s="5">
        <v>-578716343</v>
      </c>
      <c r="L67" s="5">
        <v>-402726975</v>
      </c>
      <c r="M67" s="5">
        <v>-536649186</v>
      </c>
      <c r="N67" s="5">
        <v>-193245339</v>
      </c>
      <c r="O67" s="5">
        <v>-2254441504</v>
      </c>
      <c r="P67" s="5">
        <v>-968033841</v>
      </c>
      <c r="Q67" s="5">
        <v>-1105506415</v>
      </c>
      <c r="R67" s="5">
        <v>-24094891756</v>
      </c>
    </row>
    <row r="68" spans="3:18" ht="15.5" x14ac:dyDescent="0.35">
      <c r="C68" t="s">
        <v>313</v>
      </c>
      <c r="G68" s="5">
        <v>-225766732</v>
      </c>
      <c r="I68" s="5">
        <v>-225766732</v>
      </c>
      <c r="J68" s="5">
        <v>-393791860</v>
      </c>
      <c r="K68" s="5">
        <v>-389599600</v>
      </c>
      <c r="L68" s="5">
        <v>-242407880</v>
      </c>
      <c r="M68" s="5">
        <v>-556168407</v>
      </c>
      <c r="N68" s="5">
        <v>-259876000</v>
      </c>
      <c r="O68" s="5">
        <v>-2314322569</v>
      </c>
      <c r="P68" s="5">
        <v>-1160632500</v>
      </c>
      <c r="Q68" s="5">
        <v>-1028576490</v>
      </c>
    </row>
    <row r="69" spans="3:18" ht="15.5" x14ac:dyDescent="0.35">
      <c r="C69" t="s">
        <v>314</v>
      </c>
      <c r="G69" s="5">
        <v>16852485</v>
      </c>
      <c r="I69" s="5">
        <v>16852485</v>
      </c>
      <c r="J69" s="5">
        <v>13481077</v>
      </c>
      <c r="K69" s="5">
        <v>-189116743</v>
      </c>
      <c r="L69" s="5">
        <v>-160319095</v>
      </c>
      <c r="M69" s="5">
        <v>19519221</v>
      </c>
      <c r="N69" s="5">
        <v>66630661</v>
      </c>
      <c r="O69" s="5">
        <v>59881065</v>
      </c>
      <c r="P69" s="5">
        <v>192598659</v>
      </c>
      <c r="R69" s="5">
        <v>-24233750470</v>
      </c>
    </row>
    <row r="70" spans="3:18" ht="15.5" x14ac:dyDescent="0.35">
      <c r="C70" t="s">
        <v>435</v>
      </c>
      <c r="Q70" s="5">
        <v>-76929925</v>
      </c>
      <c r="R70" s="5">
        <v>138858714</v>
      </c>
    </row>
    <row r="71" spans="3:18" ht="15.5" x14ac:dyDescent="0.35">
      <c r="C71" t="s">
        <v>315</v>
      </c>
      <c r="G71" s="5">
        <v>-208914247</v>
      </c>
      <c r="I71" s="5">
        <v>-208914247</v>
      </c>
      <c r="J71" s="5">
        <v>-380310783</v>
      </c>
      <c r="K71" s="5">
        <v>-578716343</v>
      </c>
      <c r="L71" s="5">
        <v>-402726975</v>
      </c>
      <c r="M71" s="5">
        <v>-536649186</v>
      </c>
      <c r="N71" s="5">
        <v>-193245339</v>
      </c>
      <c r="O71" s="5">
        <v>-2254441504</v>
      </c>
      <c r="P71" s="5">
        <v>-968033841</v>
      </c>
      <c r="Q71" s="5">
        <v>-1105506415</v>
      </c>
      <c r="R71" s="5">
        <v>-24094891756</v>
      </c>
    </row>
    <row r="72" spans="3:18" ht="15.5" x14ac:dyDescent="0.35">
      <c r="C72" t="s">
        <v>95</v>
      </c>
      <c r="D72" s="5">
        <v>-22201510633</v>
      </c>
      <c r="E72" s="5">
        <v>-16951658559</v>
      </c>
      <c r="F72" s="5">
        <v>-29425143399</v>
      </c>
      <c r="G72" s="5">
        <v>30521448652</v>
      </c>
      <c r="I72" s="5">
        <v>-44176684572</v>
      </c>
      <c r="J72" s="5">
        <v>-177893377255</v>
      </c>
      <c r="K72" s="5">
        <v>194564034960</v>
      </c>
      <c r="L72" s="5">
        <v>-104334806073</v>
      </c>
      <c r="M72" s="5">
        <v>-82553635471</v>
      </c>
      <c r="N72" s="5">
        <v>-45682595609</v>
      </c>
      <c r="O72" s="5">
        <v>-44354027770</v>
      </c>
      <c r="P72" s="5">
        <v>-77981341628</v>
      </c>
      <c r="Q72" s="5">
        <v>76628133977</v>
      </c>
      <c r="R72" s="5">
        <v>173592095476</v>
      </c>
    </row>
    <row r="73" spans="3:18" ht="15.5" x14ac:dyDescent="0.35">
      <c r="C73" t="s">
        <v>649</v>
      </c>
    </row>
    <row r="74" spans="3:18" ht="15.5" x14ac:dyDescent="0.35">
      <c r="C74" t="s">
        <v>97</v>
      </c>
      <c r="D74" s="5">
        <v>-22201510633</v>
      </c>
      <c r="E74" s="5">
        <v>-16951658559</v>
      </c>
      <c r="F74" s="5">
        <v>-29425143399</v>
      </c>
      <c r="G74" s="5">
        <v>30521448652</v>
      </c>
      <c r="I74" s="5">
        <v>-44176684572</v>
      </c>
      <c r="J74" s="5">
        <v>-177893377255</v>
      </c>
      <c r="K74" s="5">
        <v>194564034960</v>
      </c>
      <c r="L74" s="5">
        <v>-104334806073</v>
      </c>
      <c r="M74" s="5">
        <v>-82553635471</v>
      </c>
      <c r="N74" s="5">
        <v>-45682595609</v>
      </c>
      <c r="O74" s="5">
        <v>-44354027770</v>
      </c>
      <c r="P74" s="5">
        <v>-77981341628</v>
      </c>
      <c r="Q74" s="5">
        <v>76628133977</v>
      </c>
      <c r="R74" s="5">
        <v>173592095476</v>
      </c>
    </row>
    <row r="75" spans="3:18" ht="15.5" x14ac:dyDescent="0.35">
      <c r="C75" t="s">
        <v>98</v>
      </c>
      <c r="G75" s="5">
        <v>-307628816</v>
      </c>
      <c r="I75" s="5">
        <v>-307628816</v>
      </c>
      <c r="J75" s="5">
        <v>953383520</v>
      </c>
      <c r="K75" s="5">
        <v>-1313310999</v>
      </c>
      <c r="L75" s="5">
        <v>1679444596</v>
      </c>
      <c r="M75" s="5">
        <v>3077562869</v>
      </c>
      <c r="N75" s="5">
        <v>3204432927</v>
      </c>
      <c r="O75" s="5">
        <v>1965038635</v>
      </c>
      <c r="P75" s="5">
        <v>-2304714536</v>
      </c>
      <c r="Q75" s="5">
        <v>-1548408880</v>
      </c>
    </row>
    <row r="76" spans="3:18" ht="15.5" x14ac:dyDescent="0.35">
      <c r="C76" t="s">
        <v>100</v>
      </c>
      <c r="D76" s="5">
        <v>-22201510633</v>
      </c>
      <c r="E76" s="5">
        <v>-16951658559</v>
      </c>
      <c r="F76" s="5">
        <v>-29425143399</v>
      </c>
      <c r="G76" s="5">
        <v>30213819836</v>
      </c>
      <c r="I76" s="5">
        <v>-44484313388</v>
      </c>
      <c r="J76" s="5">
        <v>-176939993735</v>
      </c>
      <c r="K76" s="5">
        <v>193250723961</v>
      </c>
      <c r="L76" s="5">
        <v>-102655361477</v>
      </c>
      <c r="M76" s="5">
        <v>-79476072602</v>
      </c>
      <c r="N76" s="5">
        <v>-42478162682</v>
      </c>
      <c r="O76" s="5">
        <v>-42388989135</v>
      </c>
      <c r="P76" s="5">
        <v>-80286056164</v>
      </c>
      <c r="Q76" s="5">
        <v>75079725097</v>
      </c>
      <c r="R76" s="5">
        <v>173592095476</v>
      </c>
    </row>
    <row r="77" spans="3:18" ht="15.5" x14ac:dyDescent="0.35">
      <c r="C77" t="s">
        <v>101</v>
      </c>
      <c r="D77" s="5">
        <v>-22201510633</v>
      </c>
      <c r="E77" s="5">
        <v>-16951658559</v>
      </c>
      <c r="F77" s="5">
        <v>-29425143399</v>
      </c>
      <c r="G77" s="5">
        <v>30521448652</v>
      </c>
      <c r="I77" s="5">
        <v>-44176684572</v>
      </c>
      <c r="J77" s="5">
        <v>-177893377255</v>
      </c>
      <c r="K77" s="5">
        <v>194564034960</v>
      </c>
      <c r="L77" s="5">
        <v>-104334806073</v>
      </c>
      <c r="M77" s="5">
        <v>-82553635471</v>
      </c>
      <c r="N77" s="5">
        <v>-45682595609</v>
      </c>
      <c r="O77" s="5">
        <v>-44354027770</v>
      </c>
      <c r="P77" s="5">
        <v>-77981341628</v>
      </c>
      <c r="Q77" s="5">
        <v>76628133977</v>
      </c>
      <c r="R77" s="5">
        <v>173592095477</v>
      </c>
    </row>
    <row r="78" spans="3:18" ht="15.5" x14ac:dyDescent="0.35">
      <c r="C78" t="s">
        <v>7</v>
      </c>
      <c r="D78" s="5">
        <v>-6776539860</v>
      </c>
      <c r="E78" s="5">
        <v>-6076455520</v>
      </c>
      <c r="F78" s="5">
        <v>-8715165722</v>
      </c>
      <c r="G78" s="5">
        <v>-27300254255</v>
      </c>
      <c r="I78" s="5">
        <v>-18520826763</v>
      </c>
      <c r="J78" s="5">
        <v>-126889500930</v>
      </c>
      <c r="K78" s="5">
        <v>63003797197</v>
      </c>
      <c r="L78" s="5">
        <v>-16100354661</v>
      </c>
      <c r="M78" s="5">
        <v>-24897883269</v>
      </c>
      <c r="N78" s="5">
        <v>-27227702864</v>
      </c>
      <c r="O78" s="5">
        <v>-24435842617</v>
      </c>
      <c r="P78" s="5">
        <v>-22806295764</v>
      </c>
      <c r="Q78" s="5">
        <v>44987283908</v>
      </c>
      <c r="R78" s="5">
        <v>145576056669</v>
      </c>
    </row>
    <row r="79" spans="3:18" ht="15.5" x14ac:dyDescent="0.35">
      <c r="C79" t="s">
        <v>394</v>
      </c>
      <c r="D79" s="5">
        <v>-15424970773</v>
      </c>
      <c r="E79" s="5">
        <v>-10875203039</v>
      </c>
      <c r="F79" s="5">
        <v>-20709977677</v>
      </c>
      <c r="G79" s="5">
        <v>57514074091</v>
      </c>
      <c r="I79" s="5">
        <v>-25963486625</v>
      </c>
      <c r="J79" s="5">
        <v>-50050492805</v>
      </c>
      <c r="K79" s="5">
        <v>130246926764</v>
      </c>
      <c r="L79" s="5">
        <v>-86555006816</v>
      </c>
      <c r="M79" s="5">
        <v>-54578189333</v>
      </c>
      <c r="N79" s="5">
        <v>-15250459818</v>
      </c>
      <c r="O79" s="5">
        <v>-17953146518</v>
      </c>
      <c r="P79" s="5">
        <v>-57479760400</v>
      </c>
      <c r="Q79" s="5">
        <v>30092441189</v>
      </c>
      <c r="R79" s="5">
        <v>28016038808</v>
      </c>
    </row>
    <row r="80" spans="3:18" ht="15.5" x14ac:dyDescent="0.35">
      <c r="C80" t="s">
        <v>102</v>
      </c>
      <c r="D80" s="5">
        <v>-22201510633</v>
      </c>
      <c r="E80" s="5">
        <v>-16951658559</v>
      </c>
      <c r="F80" s="5">
        <v>-29425143399</v>
      </c>
      <c r="G80" s="5">
        <v>30521448652</v>
      </c>
      <c r="I80" s="5">
        <v>-44176684572</v>
      </c>
      <c r="J80" s="5">
        <v>-177893377255</v>
      </c>
      <c r="K80" s="5">
        <v>194564034960</v>
      </c>
      <c r="L80" s="5">
        <v>-104334806073</v>
      </c>
      <c r="M80" s="5">
        <v>-82553635471</v>
      </c>
      <c r="N80" s="5">
        <v>-45682595609</v>
      </c>
      <c r="O80" s="5">
        <v>-44354027770</v>
      </c>
      <c r="P80" s="5">
        <v>-77981341628</v>
      </c>
      <c r="Q80" s="5">
        <v>76628133977</v>
      </c>
      <c r="R80" s="5">
        <v>173592095477</v>
      </c>
    </row>
    <row r="81" spans="2:18" ht="15.5" x14ac:dyDescent="0.35">
      <c r="C81" t="s">
        <v>103</v>
      </c>
      <c r="D81" s="5">
        <v>-22201510633</v>
      </c>
      <c r="E81" s="5">
        <v>-16951658559</v>
      </c>
      <c r="F81" s="5">
        <v>-29425143399</v>
      </c>
      <c r="G81" s="5">
        <v>30213819836</v>
      </c>
      <c r="I81" s="5">
        <v>-44484313388</v>
      </c>
      <c r="J81" s="5">
        <v>-176939993735</v>
      </c>
      <c r="K81" s="5">
        <v>193250723961</v>
      </c>
      <c r="L81" s="5">
        <v>-102655361477</v>
      </c>
      <c r="M81" s="5">
        <v>-79476072602</v>
      </c>
      <c r="N81" s="5">
        <v>-42478162682</v>
      </c>
      <c r="O81" s="5">
        <v>-42388989135</v>
      </c>
      <c r="P81" s="5">
        <v>-80286056164</v>
      </c>
      <c r="Q81" s="5">
        <v>75079725097</v>
      </c>
      <c r="R81" s="5">
        <v>173592095477</v>
      </c>
    </row>
    <row r="82" spans="2:18" ht="15.5" x14ac:dyDescent="0.35">
      <c r="C82" t="s">
        <v>104</v>
      </c>
      <c r="D82" s="5">
        <v>-22201510633</v>
      </c>
      <c r="E82" s="5">
        <v>-16951658559</v>
      </c>
      <c r="F82" s="5">
        <v>-29425143399</v>
      </c>
      <c r="G82" s="5">
        <v>30213819836</v>
      </c>
      <c r="I82" s="5">
        <v>-44484313388</v>
      </c>
      <c r="J82" s="5">
        <v>-176939993735</v>
      </c>
      <c r="K82" s="5">
        <v>193250723961</v>
      </c>
      <c r="L82" s="5">
        <v>-102655361477</v>
      </c>
      <c r="M82" s="5">
        <v>-79476072602</v>
      </c>
      <c r="N82" s="5">
        <v>-42478162682</v>
      </c>
      <c r="O82" s="5">
        <v>-42388989135</v>
      </c>
      <c r="P82" s="5">
        <v>-80286056164</v>
      </c>
      <c r="Q82" s="5">
        <v>75079725097</v>
      </c>
      <c r="R82" s="5">
        <v>173592095477</v>
      </c>
    </row>
    <row r="84" spans="2:18" ht="15.5" x14ac:dyDescent="0.35">
      <c r="B84" t="s">
        <v>105</v>
      </c>
      <c r="C84" t="s">
        <v>106</v>
      </c>
    </row>
    <row r="85" spans="2:18" ht="15.5" x14ac:dyDescent="0.35">
      <c r="C85" t="s">
        <v>107</v>
      </c>
    </row>
    <row r="86" spans="2:18" ht="15.5" x14ac:dyDescent="0.35">
      <c r="C86" t="s">
        <v>19</v>
      </c>
      <c r="D86" s="5">
        <v>72599767327</v>
      </c>
      <c r="E86" s="5">
        <v>74487130040</v>
      </c>
      <c r="F86" s="5">
        <v>67943060495</v>
      </c>
      <c r="G86" s="5">
        <v>74609401377</v>
      </c>
      <c r="I86" s="5">
        <v>74609401377</v>
      </c>
      <c r="J86" s="5">
        <v>90903453967</v>
      </c>
      <c r="K86" s="5">
        <v>79939277641</v>
      </c>
      <c r="L86" s="5">
        <v>90128109909</v>
      </c>
      <c r="M86" s="5">
        <v>114154826976</v>
      </c>
      <c r="N86" s="5">
        <v>122507646809</v>
      </c>
      <c r="O86" s="5">
        <v>164774748077</v>
      </c>
      <c r="P86" s="5">
        <v>146445388165</v>
      </c>
      <c r="Q86" s="5">
        <v>164032064374</v>
      </c>
      <c r="R86" s="5">
        <v>148341050958</v>
      </c>
    </row>
    <row r="87" spans="2:18" ht="15.5" x14ac:dyDescent="0.35">
      <c r="C87" t="s">
        <v>108</v>
      </c>
      <c r="D87" s="5">
        <v>9330232579</v>
      </c>
      <c r="E87" s="5">
        <v>9592586043</v>
      </c>
      <c r="F87" s="5">
        <v>9930161564</v>
      </c>
      <c r="G87" s="5">
        <v>9659588309</v>
      </c>
      <c r="I87" s="5">
        <v>9659588309</v>
      </c>
      <c r="J87" s="5">
        <v>13120946720</v>
      </c>
      <c r="K87" s="5">
        <v>5434877692</v>
      </c>
      <c r="L87" s="5">
        <v>4925566302</v>
      </c>
      <c r="M87" s="5">
        <v>6830299946</v>
      </c>
      <c r="N87" s="5">
        <v>7637989841</v>
      </c>
      <c r="O87" s="5">
        <v>13244038940</v>
      </c>
      <c r="P87" s="5">
        <v>17956210886</v>
      </c>
      <c r="Q87" s="5">
        <v>28883201976</v>
      </c>
      <c r="R87" s="5">
        <v>12527478790</v>
      </c>
    </row>
    <row r="88" spans="2:18" ht="15.5" x14ac:dyDescent="0.35">
      <c r="C88" t="s">
        <v>109</v>
      </c>
      <c r="D88" s="5">
        <v>3276000000</v>
      </c>
      <c r="E88" s="5">
        <v>3276000000</v>
      </c>
      <c r="F88" s="5">
        <v>3276000000</v>
      </c>
      <c r="G88" s="5">
        <v>3276000000</v>
      </c>
      <c r="I88" s="5">
        <v>3276000000</v>
      </c>
    </row>
    <row r="89" spans="2:18" ht="15.5" x14ac:dyDescent="0.35">
      <c r="C89" t="s">
        <v>111</v>
      </c>
      <c r="D89" s="5">
        <v>9330232579</v>
      </c>
      <c r="E89" s="5">
        <v>9592586043</v>
      </c>
      <c r="F89" s="5">
        <v>9930161564</v>
      </c>
      <c r="G89" s="5">
        <v>9659588309</v>
      </c>
      <c r="I89" s="5">
        <v>9659588309</v>
      </c>
      <c r="J89" s="5">
        <v>13120946720</v>
      </c>
      <c r="K89" s="5">
        <v>5434877692</v>
      </c>
      <c r="L89" s="5">
        <v>4925566302</v>
      </c>
      <c r="M89" s="5">
        <v>6830299946</v>
      </c>
      <c r="N89" s="5">
        <v>7637989841</v>
      </c>
      <c r="O89" s="5">
        <v>13244038940</v>
      </c>
      <c r="P89" s="5">
        <v>17956210886</v>
      </c>
      <c r="Q89" s="5">
        <v>28883201976</v>
      </c>
      <c r="R89" s="5">
        <v>12527478790</v>
      </c>
    </row>
    <row r="90" spans="2:18" ht="15.5" x14ac:dyDescent="0.35">
      <c r="C90" t="s">
        <v>112</v>
      </c>
      <c r="D90" s="5">
        <v>5297981208</v>
      </c>
      <c r="E90" s="5">
        <v>5297981208</v>
      </c>
      <c r="F90" s="5">
        <v>5297981208</v>
      </c>
      <c r="G90" s="5">
        <v>5497981208</v>
      </c>
      <c r="I90" s="5">
        <v>5497981208</v>
      </c>
      <c r="J90" s="5">
        <v>3801058289</v>
      </c>
      <c r="K90" s="5">
        <v>1266256656</v>
      </c>
      <c r="L90" s="5">
        <v>445000000</v>
      </c>
      <c r="M90" s="5">
        <v>445000000</v>
      </c>
      <c r="N90" s="5">
        <v>2453420655</v>
      </c>
      <c r="O90" s="5">
        <v>29695000000</v>
      </c>
      <c r="P90" s="5">
        <v>62279165035</v>
      </c>
      <c r="Q90" s="5">
        <v>52293263889</v>
      </c>
      <c r="R90" s="5">
        <v>103789427778</v>
      </c>
    </row>
    <row r="91" spans="2:18" ht="15.5" x14ac:dyDescent="0.35">
      <c r="C91" t="s">
        <v>110</v>
      </c>
      <c r="D91" s="5">
        <v>134019318494</v>
      </c>
      <c r="E91" s="5">
        <v>134335263504</v>
      </c>
      <c r="F91" s="5">
        <v>138107104781</v>
      </c>
      <c r="G91" s="5">
        <v>136426340075</v>
      </c>
      <c r="I91" s="5">
        <v>136426340075</v>
      </c>
    </row>
    <row r="92" spans="2:18" ht="15.5" x14ac:dyDescent="0.35">
      <c r="C92" t="s">
        <v>113</v>
      </c>
      <c r="D92" s="5">
        <v>5297981208</v>
      </c>
      <c r="E92" s="5">
        <v>5297981208</v>
      </c>
      <c r="F92" s="5">
        <v>5297981208</v>
      </c>
      <c r="G92" s="5">
        <v>5497981208</v>
      </c>
      <c r="I92" s="5">
        <v>5497981208</v>
      </c>
      <c r="J92" s="5">
        <v>3801058289</v>
      </c>
      <c r="K92" s="5">
        <v>1266256656</v>
      </c>
      <c r="L92" s="5">
        <v>445000000</v>
      </c>
      <c r="M92" s="5">
        <v>445000000</v>
      </c>
      <c r="N92" s="5">
        <v>2453420655</v>
      </c>
      <c r="O92" s="5">
        <v>29695000000</v>
      </c>
      <c r="P92" s="5">
        <v>62279165035</v>
      </c>
      <c r="Q92" s="5">
        <v>52293263889</v>
      </c>
      <c r="R92" s="5">
        <v>103789427778</v>
      </c>
    </row>
    <row r="93" spans="2:18" ht="15.5" x14ac:dyDescent="0.35">
      <c r="C93" t="s">
        <v>114</v>
      </c>
      <c r="D93" s="5">
        <v>79577636978</v>
      </c>
      <c r="E93" s="5">
        <v>79577636978</v>
      </c>
      <c r="F93" s="5">
        <v>79577636978</v>
      </c>
      <c r="G93" s="5">
        <v>79577636978</v>
      </c>
      <c r="I93" s="5">
        <v>79577636978</v>
      </c>
      <c r="J93" s="5">
        <v>54081520425</v>
      </c>
      <c r="K93" s="5">
        <v>54081520425</v>
      </c>
      <c r="L93" s="5">
        <v>54081520425</v>
      </c>
      <c r="M93" s="5">
        <v>73853681653</v>
      </c>
      <c r="N93" s="5">
        <v>72907106653</v>
      </c>
      <c r="O93" s="5">
        <v>72514156763</v>
      </c>
      <c r="P93" s="5">
        <v>71046746784</v>
      </c>
      <c r="Q93" s="5">
        <v>68651824829</v>
      </c>
      <c r="R93" s="5">
        <v>60597943609</v>
      </c>
    </row>
    <row r="94" spans="2:18" ht="15.5" x14ac:dyDescent="0.35">
      <c r="C94" t="s">
        <v>93</v>
      </c>
      <c r="D94" s="5">
        <v>100000000</v>
      </c>
      <c r="E94" s="5">
        <v>100000000</v>
      </c>
      <c r="F94" s="5">
        <v>100000000</v>
      </c>
      <c r="G94" s="5">
        <v>100000000</v>
      </c>
      <c r="I94" s="5">
        <v>100000000</v>
      </c>
      <c r="J94" s="5">
        <v>100000000</v>
      </c>
      <c r="K94" s="5">
        <v>100000000</v>
      </c>
      <c r="L94" s="5">
        <v>100000000</v>
      </c>
      <c r="M94" s="5">
        <v>100000000</v>
      </c>
      <c r="N94" s="5">
        <v>1000437264</v>
      </c>
      <c r="O94" s="5">
        <v>-2606057694</v>
      </c>
      <c r="P94" s="5">
        <v>-4517501883</v>
      </c>
      <c r="Q94" s="5">
        <v>-1548408880</v>
      </c>
    </row>
    <row r="95" spans="2:18" ht="15.5" x14ac:dyDescent="0.35">
      <c r="C95" t="s">
        <v>115</v>
      </c>
      <c r="D95" s="5">
        <v>2685616884946</v>
      </c>
      <c r="E95" s="5">
        <v>2672244887645</v>
      </c>
      <c r="F95" s="5">
        <v>2638714320426</v>
      </c>
      <c r="G95" s="5">
        <v>2624429681329</v>
      </c>
      <c r="I95" s="5">
        <v>2624429681329</v>
      </c>
      <c r="J95" s="5">
        <v>2561159739724</v>
      </c>
      <c r="K95" s="5">
        <v>2718817939237</v>
      </c>
      <c r="L95" s="5">
        <v>2838420407560</v>
      </c>
      <c r="M95" s="5">
        <v>1875243362486</v>
      </c>
      <c r="N95" s="5">
        <v>1860337087272</v>
      </c>
      <c r="O95" s="5">
        <v>1870261218478</v>
      </c>
      <c r="P95" s="5">
        <v>1762683474877</v>
      </c>
      <c r="Q95" s="5">
        <v>1747745652759</v>
      </c>
      <c r="R95" s="5">
        <v>1266484094739</v>
      </c>
    </row>
    <row r="96" spans="2:18" ht="15.5" x14ac:dyDescent="0.35">
      <c r="C96" t="s">
        <v>116</v>
      </c>
    </row>
    <row r="97" spans="3:18" ht="15.5" x14ac:dyDescent="0.35">
      <c r="C97" t="s">
        <v>123</v>
      </c>
      <c r="D97" s="5">
        <v>131129205937</v>
      </c>
      <c r="E97" s="5">
        <v>133792097682</v>
      </c>
      <c r="F97" s="5">
        <v>136463817239</v>
      </c>
      <c r="G97" s="5">
        <v>139206367479</v>
      </c>
      <c r="I97" s="5">
        <v>139206367479</v>
      </c>
      <c r="J97" s="5">
        <v>147907871865</v>
      </c>
      <c r="K97" s="5">
        <v>158959579033</v>
      </c>
      <c r="L97" s="5">
        <v>171954713824</v>
      </c>
      <c r="M97" s="5">
        <v>185416900268</v>
      </c>
      <c r="N97" s="5">
        <v>170131803263</v>
      </c>
      <c r="O97" s="5">
        <v>187922618814</v>
      </c>
      <c r="P97" s="5">
        <v>261355821761</v>
      </c>
      <c r="Q97" s="5">
        <v>186470876127</v>
      </c>
      <c r="R97" s="5">
        <v>180910047055</v>
      </c>
    </row>
    <row r="98" spans="3:18" ht="15.5" x14ac:dyDescent="0.35">
      <c r="C98" t="s">
        <v>118</v>
      </c>
      <c r="P98" s="5">
        <v>342966259</v>
      </c>
      <c r="Q98" s="5">
        <v>133758668</v>
      </c>
      <c r="R98" s="5">
        <v>230845580</v>
      </c>
    </row>
    <row r="99" spans="3:18" ht="15.5" x14ac:dyDescent="0.35">
      <c r="C99" t="s">
        <v>125</v>
      </c>
      <c r="D99" s="5">
        <v>280704052660</v>
      </c>
      <c r="E99" s="5">
        <v>284015403445</v>
      </c>
      <c r="F99" s="5">
        <v>286867374247</v>
      </c>
      <c r="G99" s="5">
        <v>290184305902</v>
      </c>
      <c r="I99" s="5">
        <v>290184305902</v>
      </c>
      <c r="J99" s="5">
        <v>339361240726</v>
      </c>
      <c r="K99" s="5">
        <v>345403103346</v>
      </c>
      <c r="L99" s="5">
        <v>354252119875</v>
      </c>
      <c r="M99" s="5">
        <v>483670183162</v>
      </c>
      <c r="N99" s="5">
        <v>473299698567</v>
      </c>
      <c r="O99" s="5">
        <v>504182169314</v>
      </c>
      <c r="P99" s="5">
        <v>637998913302</v>
      </c>
      <c r="Q99" s="5">
        <v>389754298027</v>
      </c>
      <c r="R99" s="5">
        <v>466920205447</v>
      </c>
    </row>
    <row r="100" spans="3:18" ht="15.5" x14ac:dyDescent="0.35">
      <c r="C100" t="s">
        <v>126</v>
      </c>
      <c r="D100" s="5">
        <v>2966320937606</v>
      </c>
      <c r="E100" s="5">
        <v>2956260291090</v>
      </c>
      <c r="F100" s="5">
        <v>2925581694673</v>
      </c>
      <c r="G100" s="5">
        <v>2914613987231</v>
      </c>
      <c r="I100" s="5">
        <v>2914613987231</v>
      </c>
      <c r="J100" s="5">
        <v>2900520980450</v>
      </c>
      <c r="K100" s="5">
        <v>3064221042583</v>
      </c>
      <c r="L100" s="5">
        <v>3192672527435</v>
      </c>
      <c r="M100" s="5">
        <v>2358913545648</v>
      </c>
      <c r="N100" s="5">
        <v>2333636785839</v>
      </c>
      <c r="O100" s="5">
        <v>2374443387792</v>
      </c>
      <c r="P100" s="5">
        <v>2400682388179</v>
      </c>
      <c r="Q100" s="5">
        <v>2137499950786</v>
      </c>
      <c r="R100" s="5">
        <v>1733404300186</v>
      </c>
    </row>
    <row r="101" spans="3:18" ht="15.5" x14ac:dyDescent="0.35">
      <c r="C101" t="s">
        <v>127</v>
      </c>
    </row>
    <row r="102" spans="3:18" ht="15.5" x14ac:dyDescent="0.35">
      <c r="C102" t="s">
        <v>128</v>
      </c>
    </row>
    <row r="103" spans="3:18" ht="15.5" x14ac:dyDescent="0.35">
      <c r="C103" t="s">
        <v>129</v>
      </c>
      <c r="D103" s="5">
        <v>2375717966334</v>
      </c>
      <c r="E103" s="5">
        <v>2349701416740</v>
      </c>
      <c r="F103" s="5">
        <v>2295849768149</v>
      </c>
      <c r="G103" s="5">
        <v>2256538177865</v>
      </c>
      <c r="I103" s="5">
        <v>2256538177865</v>
      </c>
      <c r="J103" s="5">
        <v>2301675244892</v>
      </c>
      <c r="K103" s="5">
        <v>2270628279992</v>
      </c>
      <c r="L103" s="5">
        <v>2408288167435</v>
      </c>
      <c r="M103" s="5">
        <v>643322441129</v>
      </c>
      <c r="N103" s="5">
        <v>579451267667</v>
      </c>
      <c r="O103" s="5">
        <v>472440994184</v>
      </c>
      <c r="P103" s="5">
        <v>699285606836</v>
      </c>
      <c r="Q103" s="5">
        <v>864574202579</v>
      </c>
      <c r="R103" s="5">
        <v>935381737851</v>
      </c>
    </row>
    <row r="104" spans="3:18" ht="15.5" x14ac:dyDescent="0.35">
      <c r="C104" t="s">
        <v>130</v>
      </c>
    </row>
    <row r="105" spans="3:18" ht="15.5" x14ac:dyDescent="0.35">
      <c r="C105" t="s">
        <v>131</v>
      </c>
      <c r="D105" s="5">
        <v>24248098079</v>
      </c>
      <c r="E105" s="5">
        <v>24447895767</v>
      </c>
      <c r="F105" s="5">
        <v>26687016116</v>
      </c>
      <c r="G105" s="5">
        <v>26678554254</v>
      </c>
      <c r="I105" s="5">
        <v>26678554254</v>
      </c>
      <c r="J105" s="5">
        <v>27942551336</v>
      </c>
      <c r="K105" s="5">
        <v>25902805580</v>
      </c>
      <c r="L105" s="5">
        <v>26689998188</v>
      </c>
      <c r="M105" s="5">
        <v>33987678616</v>
      </c>
      <c r="N105" s="5">
        <v>42090021102</v>
      </c>
      <c r="O105" s="5">
        <v>28224685156</v>
      </c>
      <c r="P105" s="5">
        <v>34226651598</v>
      </c>
      <c r="Q105" s="5">
        <v>25842489573</v>
      </c>
      <c r="R105" s="5">
        <v>22561478304</v>
      </c>
    </row>
    <row r="106" spans="3:18" ht="15.5" x14ac:dyDescent="0.35">
      <c r="C106" t="s">
        <v>321</v>
      </c>
      <c r="J106" s="5">
        <v>109587525774</v>
      </c>
      <c r="K106" s="5">
        <v>31901789471</v>
      </c>
      <c r="L106" s="5">
        <v>38937846923</v>
      </c>
      <c r="M106" s="5">
        <v>36147546923</v>
      </c>
      <c r="N106" s="5">
        <v>92392744669</v>
      </c>
      <c r="O106" s="5">
        <v>65614363032</v>
      </c>
      <c r="P106" s="5">
        <v>53129879721</v>
      </c>
      <c r="Q106" s="5">
        <v>23918454576</v>
      </c>
      <c r="R106" s="5">
        <v>34948067279</v>
      </c>
    </row>
    <row r="107" spans="3:18" ht="15.5" x14ac:dyDescent="0.35">
      <c r="C107" t="s">
        <v>322</v>
      </c>
      <c r="D107" s="5">
        <v>137295318494</v>
      </c>
      <c r="E107" s="5">
        <v>137611263504</v>
      </c>
      <c r="F107" s="5">
        <v>141383104781</v>
      </c>
      <c r="G107" s="5">
        <v>139702340075</v>
      </c>
      <c r="I107" s="5">
        <v>139702340075</v>
      </c>
      <c r="J107" s="5">
        <v>109587525774</v>
      </c>
      <c r="K107" s="5">
        <v>31901789471</v>
      </c>
      <c r="L107" s="5">
        <v>38937846923</v>
      </c>
      <c r="M107" s="5">
        <v>36147546923</v>
      </c>
      <c r="N107" s="5">
        <v>92392744669</v>
      </c>
      <c r="O107" s="5">
        <v>65614363032</v>
      </c>
      <c r="P107" s="5">
        <v>53129879721</v>
      </c>
      <c r="Q107" s="5">
        <v>23918454576</v>
      </c>
      <c r="R107" s="5">
        <v>34948067279</v>
      </c>
    </row>
    <row r="108" spans="3:18" ht="15.5" x14ac:dyDescent="0.35">
      <c r="C108" t="s">
        <v>133</v>
      </c>
      <c r="D108" s="5">
        <v>5457613054</v>
      </c>
      <c r="E108" s="5">
        <v>4754582728</v>
      </c>
      <c r="F108" s="5">
        <v>3420236337</v>
      </c>
      <c r="G108" s="5">
        <v>4150825561</v>
      </c>
      <c r="I108" s="5">
        <v>4150825561</v>
      </c>
      <c r="J108" s="5">
        <v>13413492711</v>
      </c>
      <c r="K108" s="5">
        <v>11816808844</v>
      </c>
      <c r="L108" s="5">
        <v>13987623075</v>
      </c>
      <c r="M108" s="5">
        <v>5570123758</v>
      </c>
      <c r="N108" s="5">
        <v>4353319422</v>
      </c>
      <c r="O108" s="5">
        <v>4581108081</v>
      </c>
      <c r="P108" s="5">
        <v>5701954657</v>
      </c>
      <c r="Q108" s="5">
        <v>6777422581</v>
      </c>
      <c r="R108" s="5">
        <v>9588679055</v>
      </c>
    </row>
    <row r="109" spans="3:18" ht="15.5" x14ac:dyDescent="0.35">
      <c r="C109" t="s">
        <v>132</v>
      </c>
      <c r="D109" s="5">
        <v>13581033039</v>
      </c>
      <c r="E109" s="5">
        <v>13467930310</v>
      </c>
      <c r="F109" s="5">
        <v>12868915884</v>
      </c>
      <c r="G109" s="5">
        <v>10743526507</v>
      </c>
      <c r="I109" s="5">
        <v>10743526507</v>
      </c>
      <c r="J109" s="5">
        <v>13594744062</v>
      </c>
      <c r="K109" s="5">
        <v>8942262889</v>
      </c>
      <c r="L109" s="5">
        <v>10677164198</v>
      </c>
      <c r="M109" s="5">
        <v>14127430974</v>
      </c>
      <c r="N109" s="5">
        <v>14994851778</v>
      </c>
      <c r="O109" s="5">
        <v>12006135263</v>
      </c>
      <c r="P109" s="5">
        <v>9493768528</v>
      </c>
      <c r="Q109" s="5">
        <v>4664896971</v>
      </c>
      <c r="R109" s="5">
        <v>1242308792</v>
      </c>
    </row>
    <row r="110" spans="3:18" ht="15.5" x14ac:dyDescent="0.35">
      <c r="C110" t="s">
        <v>135</v>
      </c>
    </row>
    <row r="111" spans="3:18" ht="15.5" x14ac:dyDescent="0.35">
      <c r="C111" t="s">
        <v>870</v>
      </c>
      <c r="D111" s="5">
        <v>291428600</v>
      </c>
      <c r="E111" s="5">
        <v>333250200</v>
      </c>
      <c r="F111" s="5">
        <v>387627600</v>
      </c>
      <c r="G111" s="5">
        <v>404337600</v>
      </c>
      <c r="I111" s="5">
        <v>404337600</v>
      </c>
      <c r="L111" s="5">
        <v>114721438</v>
      </c>
      <c r="M111" s="5">
        <v>271055595</v>
      </c>
      <c r="N111" s="5">
        <v>213385437</v>
      </c>
      <c r="O111" s="5">
        <v>348659717</v>
      </c>
      <c r="P111" s="5">
        <v>341138247</v>
      </c>
      <c r="Q111" s="5">
        <v>1920624381</v>
      </c>
      <c r="R111" s="5">
        <v>4116961045</v>
      </c>
    </row>
    <row r="112" spans="3:18" ht="15.5" x14ac:dyDescent="0.35">
      <c r="C112" t="s">
        <v>136</v>
      </c>
      <c r="D112" s="5">
        <v>871151555247</v>
      </c>
      <c r="E112" s="5">
        <v>864548181082</v>
      </c>
      <c r="F112" s="5">
        <v>866942756020</v>
      </c>
      <c r="G112" s="5">
        <v>867526150169</v>
      </c>
      <c r="I112" s="5">
        <v>867526150169</v>
      </c>
      <c r="J112" s="5">
        <v>797173588803</v>
      </c>
      <c r="K112" s="5">
        <v>891748922649</v>
      </c>
      <c r="L112" s="5">
        <v>1065221919226</v>
      </c>
      <c r="M112" s="5">
        <v>1029074157928</v>
      </c>
      <c r="N112" s="5">
        <v>967919650156</v>
      </c>
      <c r="O112" s="5">
        <v>1106248598556</v>
      </c>
      <c r="P112" s="5">
        <v>950149310960</v>
      </c>
      <c r="Q112" s="5">
        <v>565125073422</v>
      </c>
      <c r="R112" s="5">
        <v>367239883751</v>
      </c>
    </row>
    <row r="113" spans="3:18" ht="15.5" x14ac:dyDescent="0.35">
      <c r="C113" t="s">
        <v>137</v>
      </c>
      <c r="D113" s="5">
        <v>293334329184</v>
      </c>
      <c r="E113" s="5">
        <v>322800433690</v>
      </c>
      <c r="F113" s="5">
        <v>328893929434</v>
      </c>
      <c r="G113" s="5">
        <v>336463240236</v>
      </c>
      <c r="I113" s="5">
        <v>336463240236</v>
      </c>
      <c r="J113" s="5">
        <v>453884405566</v>
      </c>
      <c r="K113" s="5">
        <v>193168727228</v>
      </c>
      <c r="L113" s="5">
        <v>109699224413</v>
      </c>
      <c r="M113" s="5">
        <v>189404494606</v>
      </c>
      <c r="N113" s="5">
        <v>310155466006</v>
      </c>
      <c r="O113" s="5">
        <v>158872041828</v>
      </c>
      <c r="P113" s="5">
        <v>174982023882</v>
      </c>
      <c r="Q113" s="5">
        <v>395770282278</v>
      </c>
      <c r="R113" s="5">
        <v>286384707228</v>
      </c>
    </row>
    <row r="114" spans="3:18" ht="15.5" x14ac:dyDescent="0.35">
      <c r="C114" t="s">
        <v>138</v>
      </c>
      <c r="D114" s="5">
        <v>1030969451312</v>
      </c>
      <c r="E114" s="5">
        <v>1024723843757</v>
      </c>
      <c r="F114" s="5">
        <v>1030944637372</v>
      </c>
      <c r="G114" s="5">
        <v>1029863976815</v>
      </c>
      <c r="I114" s="5">
        <v>1029863976815</v>
      </c>
      <c r="J114" s="5">
        <v>926912222494</v>
      </c>
      <c r="K114" s="5">
        <v>946364412911</v>
      </c>
      <c r="L114" s="5">
        <v>1129331192098</v>
      </c>
      <c r="M114" s="5">
        <v>1101425042160</v>
      </c>
      <c r="N114" s="5">
        <v>1095470585204</v>
      </c>
      <c r="O114" s="5">
        <v>1206355797536</v>
      </c>
      <c r="P114" s="5">
        <v>1031935470859</v>
      </c>
      <c r="Q114" s="5">
        <v>606131953097</v>
      </c>
      <c r="R114" s="5">
        <v>421252100547</v>
      </c>
    </row>
    <row r="115" spans="3:18" ht="15.5" x14ac:dyDescent="0.35">
      <c r="C115" t="s">
        <v>139</v>
      </c>
      <c r="D115" s="5">
        <v>1030969451312</v>
      </c>
      <c r="E115" s="5">
        <v>1024723843757</v>
      </c>
      <c r="F115" s="5">
        <v>1030944637372</v>
      </c>
      <c r="G115" s="5">
        <v>1029863976815</v>
      </c>
      <c r="I115" s="5">
        <v>1029863976815</v>
      </c>
      <c r="J115" s="5">
        <v>926912222494</v>
      </c>
      <c r="K115" s="5">
        <v>946364412911</v>
      </c>
      <c r="L115" s="5">
        <v>1129331192098</v>
      </c>
      <c r="M115" s="5">
        <v>1101425042160</v>
      </c>
      <c r="N115" s="5">
        <v>1095470585204</v>
      </c>
      <c r="O115" s="5">
        <v>1206355797536</v>
      </c>
      <c r="P115" s="5">
        <v>1031935470859</v>
      </c>
      <c r="Q115" s="5">
        <v>606131953097</v>
      </c>
      <c r="R115" s="5">
        <v>421252100547</v>
      </c>
    </row>
    <row r="116" spans="3:18" ht="15.5" x14ac:dyDescent="0.35">
      <c r="C116" t="s">
        <v>327</v>
      </c>
    </row>
    <row r="117" spans="3:18" ht="15.5" x14ac:dyDescent="0.35">
      <c r="C117" t="s">
        <v>328</v>
      </c>
      <c r="D117" s="5">
        <v>871442983847</v>
      </c>
      <c r="E117" s="5">
        <v>864881431282</v>
      </c>
      <c r="F117" s="5">
        <v>867330383620</v>
      </c>
      <c r="G117" s="5">
        <v>867930487769</v>
      </c>
      <c r="I117" s="5">
        <v>867930487769</v>
      </c>
      <c r="J117" s="5">
        <v>797173588803</v>
      </c>
      <c r="K117" s="5">
        <v>891748922649</v>
      </c>
      <c r="L117" s="5">
        <v>1065336640664</v>
      </c>
      <c r="M117" s="5">
        <v>1029345213523</v>
      </c>
      <c r="N117" s="5">
        <v>968133035593</v>
      </c>
      <c r="O117" s="5">
        <v>1106597258273</v>
      </c>
      <c r="P117" s="5">
        <v>950490449207</v>
      </c>
      <c r="Q117" s="5">
        <v>567045697803</v>
      </c>
      <c r="R117" s="5">
        <v>371356844796</v>
      </c>
    </row>
    <row r="118" spans="3:18" ht="15.5" x14ac:dyDescent="0.35">
      <c r="C118" t="s">
        <v>142</v>
      </c>
      <c r="D118" s="5">
        <v>3406687417646</v>
      </c>
      <c r="E118" s="5">
        <v>3374425260497</v>
      </c>
      <c r="F118" s="5">
        <v>3326794405521</v>
      </c>
      <c r="G118" s="5">
        <v>3286402154680</v>
      </c>
      <c r="I118" s="5">
        <v>3286402154680</v>
      </c>
      <c r="J118" s="5">
        <v>3228587467386</v>
      </c>
      <c r="K118" s="5">
        <v>3216992692903</v>
      </c>
      <c r="L118" s="5">
        <v>3537619359533</v>
      </c>
      <c r="M118" s="5">
        <v>1744747483289</v>
      </c>
      <c r="N118" s="5">
        <v>1674921852871</v>
      </c>
      <c r="O118" s="5">
        <v>1678796791720</v>
      </c>
      <c r="P118" s="5">
        <v>1731221077695</v>
      </c>
      <c r="Q118" s="5">
        <v>1470706155676</v>
      </c>
      <c r="R118" s="5">
        <v>1356633838398</v>
      </c>
    </row>
    <row r="119" spans="3:18" ht="15.5" x14ac:dyDescent="0.35">
      <c r="C119" t="s">
        <v>143</v>
      </c>
    </row>
    <row r="120" spans="3:18" ht="15.5" x14ac:dyDescent="0.35">
      <c r="C120" t="s">
        <v>144</v>
      </c>
      <c r="D120" s="5">
        <v>59228000000</v>
      </c>
      <c r="E120" s="5">
        <v>59228000000</v>
      </c>
      <c r="F120" s="5">
        <v>59228000000</v>
      </c>
      <c r="G120" s="5">
        <v>59228000000</v>
      </c>
      <c r="I120" s="5">
        <v>59228000000</v>
      </c>
      <c r="J120" s="5">
        <v>59228000000</v>
      </c>
      <c r="K120" s="5">
        <v>59228000000</v>
      </c>
      <c r="L120" s="5">
        <v>59228000000</v>
      </c>
      <c r="M120" s="5">
        <v>59228000000</v>
      </c>
      <c r="N120" s="5">
        <v>59228000000</v>
      </c>
      <c r="O120" s="5">
        <v>59228000000</v>
      </c>
      <c r="P120" s="5">
        <v>59228000000</v>
      </c>
      <c r="Q120" s="5">
        <v>59228000000</v>
      </c>
      <c r="R120" s="5">
        <v>44228000000</v>
      </c>
    </row>
    <row r="121" spans="3:18" ht="15.5" x14ac:dyDescent="0.35">
      <c r="C121" t="s">
        <v>145</v>
      </c>
      <c r="D121" s="5">
        <v>161471153280</v>
      </c>
      <c r="E121" s="5">
        <v>161471153280</v>
      </c>
      <c r="F121" s="5">
        <v>161471153280</v>
      </c>
      <c r="G121" s="5">
        <v>161471153280</v>
      </c>
      <c r="I121" s="5">
        <v>161471153280</v>
      </c>
      <c r="J121" s="5">
        <v>161471153280</v>
      </c>
      <c r="K121" s="5">
        <v>161471153280</v>
      </c>
      <c r="L121" s="5">
        <v>161471153280</v>
      </c>
      <c r="M121" s="5">
        <v>161471153280</v>
      </c>
      <c r="N121" s="5">
        <v>161471153280</v>
      </c>
      <c r="O121" s="5">
        <v>161471153280</v>
      </c>
      <c r="P121" s="5">
        <v>161471153280</v>
      </c>
      <c r="Q121" s="5">
        <v>137127847738</v>
      </c>
      <c r="R121" s="5">
        <v>14702823438</v>
      </c>
    </row>
    <row r="122" spans="3:18" ht="15.5" x14ac:dyDescent="0.35">
      <c r="C122" t="s">
        <v>146</v>
      </c>
      <c r="D122" s="5">
        <v>-392062081419</v>
      </c>
      <c r="E122" s="5">
        <v>-385285541559</v>
      </c>
      <c r="F122" s="5">
        <v>-379209086039</v>
      </c>
      <c r="G122" s="5">
        <v>-370493920317</v>
      </c>
      <c r="I122" s="5">
        <v>-370493920317</v>
      </c>
      <c r="J122" s="5">
        <v>-351379300927</v>
      </c>
      <c r="K122" s="5">
        <v>-225441388488</v>
      </c>
      <c r="L122" s="5">
        <v>-287434484280</v>
      </c>
      <c r="M122" s="5">
        <v>73470663765</v>
      </c>
      <c r="N122" s="5">
        <v>94933879641</v>
      </c>
      <c r="O122" s="5">
        <v>122037847367</v>
      </c>
      <c r="P122" s="5">
        <v>143510144685</v>
      </c>
      <c r="Q122" s="5">
        <v>166406704889</v>
      </c>
      <c r="R122" s="5">
        <v>129946602964</v>
      </c>
    </row>
    <row r="123" spans="3:18" ht="15.5" x14ac:dyDescent="0.35">
      <c r="C123" t="s">
        <v>147</v>
      </c>
      <c r="D123" s="5">
        <v>4787377262</v>
      </c>
      <c r="E123" s="5">
        <v>4787377262</v>
      </c>
      <c r="F123" s="5">
        <v>4787377262</v>
      </c>
      <c r="G123" s="5">
        <v>4787377262</v>
      </c>
      <c r="I123" s="5">
        <v>4787377262</v>
      </c>
      <c r="J123" s="5">
        <v>5095006078</v>
      </c>
      <c r="K123" s="5">
        <v>4170349526</v>
      </c>
      <c r="L123" s="5">
        <v>5284012149</v>
      </c>
      <c r="M123" s="5">
        <v>3604567553</v>
      </c>
      <c r="N123" s="5">
        <v>100000000</v>
      </c>
      <c r="O123" s="5">
        <v>100000000</v>
      </c>
      <c r="P123" s="5">
        <v>100000000</v>
      </c>
    </row>
    <row r="124" spans="3:18" ht="15.5" x14ac:dyDescent="0.35">
      <c r="C124" t="s">
        <v>148</v>
      </c>
      <c r="D124" s="5">
        <v>-396849458681</v>
      </c>
      <c r="E124" s="5">
        <v>-390072918821</v>
      </c>
      <c r="F124" s="5">
        <v>-383996463301</v>
      </c>
      <c r="G124" s="5">
        <v>-375281297579</v>
      </c>
      <c r="I124" s="5">
        <v>-375281297579</v>
      </c>
      <c r="J124" s="5">
        <v>-356474307005</v>
      </c>
      <c r="K124" s="5">
        <v>-229611738014</v>
      </c>
      <c r="L124" s="5">
        <v>-292718496429</v>
      </c>
      <c r="M124" s="5">
        <v>69866096212</v>
      </c>
      <c r="N124" s="5">
        <v>94833879641</v>
      </c>
      <c r="O124" s="5">
        <v>121937847367</v>
      </c>
      <c r="P124" s="5">
        <v>143410144685</v>
      </c>
    </row>
    <row r="125" spans="3:18" ht="15.5" x14ac:dyDescent="0.35">
      <c r="C125" t="s">
        <v>149</v>
      </c>
      <c r="D125" s="5">
        <v>-392062081419</v>
      </c>
      <c r="E125" s="5">
        <v>-385285541559</v>
      </c>
      <c r="F125" s="5">
        <v>-379209086039</v>
      </c>
      <c r="G125" s="5">
        <v>-370493920317</v>
      </c>
      <c r="I125" s="5">
        <v>-370493920317</v>
      </c>
      <c r="J125" s="5">
        <v>-351379300927</v>
      </c>
      <c r="K125" s="5">
        <v>-225441388488</v>
      </c>
      <c r="L125" s="5">
        <v>-287434484280</v>
      </c>
      <c r="M125" s="5">
        <v>73470663765</v>
      </c>
      <c r="N125" s="5">
        <v>94933879641</v>
      </c>
      <c r="O125" s="5">
        <v>122037847367</v>
      </c>
      <c r="P125" s="5">
        <v>143510144685</v>
      </c>
      <c r="Q125" s="5">
        <v>166406704889</v>
      </c>
      <c r="R125" s="5">
        <v>129946602964</v>
      </c>
    </row>
    <row r="126" spans="3:18" ht="15.5" x14ac:dyDescent="0.35">
      <c r="C126" t="s">
        <v>150</v>
      </c>
      <c r="D126" s="5">
        <v>-269103551901</v>
      </c>
      <c r="E126" s="5">
        <v>-253678581128</v>
      </c>
      <c r="F126" s="5">
        <v>-242803378089</v>
      </c>
      <c r="G126" s="5">
        <v>-222093400412</v>
      </c>
      <c r="I126" s="5">
        <v>-222093400412</v>
      </c>
      <c r="J126" s="5">
        <v>-197486339289</v>
      </c>
      <c r="K126" s="5">
        <v>-148129415112</v>
      </c>
      <c r="L126" s="5">
        <v>-278311501098</v>
      </c>
      <c r="M126" s="5">
        <v>319896245314</v>
      </c>
      <c r="N126" s="5">
        <v>342081462783</v>
      </c>
      <c r="O126" s="5">
        <v>355515653119</v>
      </c>
      <c r="P126" s="5">
        <v>309769514402</v>
      </c>
      <c r="Q126" s="5">
        <v>305579651363</v>
      </c>
      <c r="R126" s="5">
        <v>187893035386</v>
      </c>
    </row>
    <row r="127" spans="3:18" ht="15.5" x14ac:dyDescent="0.35">
      <c r="C127" t="s">
        <v>9</v>
      </c>
      <c r="D127" s="5">
        <v>-440366480040</v>
      </c>
      <c r="E127" s="5">
        <v>-418164969407</v>
      </c>
      <c r="F127" s="5">
        <v>-401213310848</v>
      </c>
      <c r="G127" s="5">
        <v>-371788167449</v>
      </c>
      <c r="I127" s="5">
        <v>-371788167449</v>
      </c>
      <c r="J127" s="5">
        <v>-328066486936</v>
      </c>
      <c r="K127" s="5">
        <v>-152771650320</v>
      </c>
      <c r="L127" s="5">
        <v>-344946832098</v>
      </c>
      <c r="M127" s="5">
        <v>614166062359</v>
      </c>
      <c r="N127" s="5">
        <v>658714932968</v>
      </c>
      <c r="O127" s="5">
        <v>695646596072</v>
      </c>
      <c r="P127" s="5">
        <v>669461310484</v>
      </c>
      <c r="Q127" s="5">
        <v>666793795110</v>
      </c>
      <c r="R127" s="5">
        <v>376770461788</v>
      </c>
    </row>
    <row r="128" spans="3:18" ht="15.5" x14ac:dyDescent="0.35">
      <c r="C128" t="s">
        <v>151</v>
      </c>
      <c r="D128" s="5">
        <v>2966320937606</v>
      </c>
      <c r="E128" s="5">
        <v>2956260291090</v>
      </c>
      <c r="F128" s="5">
        <v>2925581094673</v>
      </c>
      <c r="G128" s="5">
        <v>2914613987231</v>
      </c>
      <c r="I128" s="5">
        <v>2914613987231</v>
      </c>
      <c r="J128" s="5">
        <v>2900520980450</v>
      </c>
      <c r="K128" s="5">
        <v>3064221042583</v>
      </c>
      <c r="L128" s="5">
        <v>3192672527435</v>
      </c>
      <c r="M128" s="5">
        <v>2358913545648</v>
      </c>
      <c r="N128" s="5">
        <v>2333636785839</v>
      </c>
      <c r="O128" s="5">
        <v>2374443387792</v>
      </c>
      <c r="P128" s="5">
        <v>2400682388179</v>
      </c>
      <c r="Q128" s="5">
        <v>2137499950786</v>
      </c>
      <c r="R128" s="5">
        <v>1733404300186</v>
      </c>
    </row>
    <row r="129" spans="2:18" ht="15.5" x14ac:dyDescent="0.35">
      <c r="C129" t="s">
        <v>152</v>
      </c>
      <c r="D129" s="5">
        <v>592280000</v>
      </c>
      <c r="E129" s="5">
        <v>592280000</v>
      </c>
      <c r="F129" s="5">
        <v>592280000</v>
      </c>
      <c r="G129" s="5">
        <v>592280000</v>
      </c>
      <c r="I129" s="5">
        <v>592280000</v>
      </c>
      <c r="J129" s="5">
        <v>592280000</v>
      </c>
      <c r="K129" s="5">
        <v>592280000</v>
      </c>
      <c r="L129" s="5">
        <v>592280000</v>
      </c>
      <c r="M129" s="5">
        <v>592280000</v>
      </c>
      <c r="N129" s="5">
        <v>592280000</v>
      </c>
      <c r="O129" s="5">
        <v>592280000</v>
      </c>
      <c r="P129" s="5">
        <v>592280000</v>
      </c>
      <c r="Q129" s="5">
        <v>592280000</v>
      </c>
      <c r="R129" s="5">
        <v>170000</v>
      </c>
    </row>
    <row r="131" spans="2:18" ht="15.5" x14ac:dyDescent="0.35">
      <c r="B131" t="s">
        <v>153</v>
      </c>
      <c r="C131" t="s">
        <v>154</v>
      </c>
      <c r="D131" s="5">
        <v>19081665824</v>
      </c>
      <c r="E131" s="5">
        <v>12329008893</v>
      </c>
      <c r="F131" s="5">
        <v>-1159787379</v>
      </c>
      <c r="G131" s="5">
        <v>46693198127</v>
      </c>
      <c r="I131" s="5">
        <v>27035720130</v>
      </c>
      <c r="J131" s="5">
        <v>53784789596</v>
      </c>
      <c r="K131" s="5">
        <v>115912288128</v>
      </c>
      <c r="L131" s="5">
        <v>83999693173</v>
      </c>
      <c r="M131" s="5">
        <v>-35893090211</v>
      </c>
      <c r="N131" s="5">
        <v>-19377331909</v>
      </c>
      <c r="O131" s="5">
        <v>-140994069753</v>
      </c>
      <c r="P131" s="5">
        <v>-323968983270</v>
      </c>
      <c r="Q131" s="5">
        <v>-472012528645</v>
      </c>
      <c r="R131" s="5">
        <v>-64031703097</v>
      </c>
    </row>
    <row r="132" spans="2:18" ht="15.5" x14ac:dyDescent="0.35">
      <c r="C132" t="s">
        <v>155</v>
      </c>
      <c r="D132" s="5">
        <v>67834372104</v>
      </c>
      <c r="E132" s="5">
        <v>81352116934</v>
      </c>
      <c r="F132" s="5">
        <v>64115372943</v>
      </c>
      <c r="G132" s="5">
        <v>88329631224</v>
      </c>
      <c r="I132" s="5">
        <v>357181867773</v>
      </c>
      <c r="J132" s="5">
        <v>336099744815</v>
      </c>
      <c r="K132" s="5">
        <v>315021031026</v>
      </c>
      <c r="L132" s="5">
        <v>338348358671</v>
      </c>
      <c r="M132" s="5">
        <v>441314606879</v>
      </c>
      <c r="N132" s="5">
        <v>414920743830</v>
      </c>
      <c r="O132" s="5">
        <v>460194621530</v>
      </c>
      <c r="P132" s="5">
        <v>626253126787</v>
      </c>
      <c r="Q132" s="5">
        <v>803290462670</v>
      </c>
      <c r="R132" s="5">
        <v>668141088278</v>
      </c>
    </row>
    <row r="133" spans="2:18" ht="15.5" x14ac:dyDescent="0.35">
      <c r="C133" t="s">
        <v>475</v>
      </c>
    </row>
    <row r="134" spans="2:18" ht="15.5" x14ac:dyDescent="0.35">
      <c r="C134" t="s">
        <v>2545</v>
      </c>
      <c r="E134" s="5">
        <v>54625498863</v>
      </c>
      <c r="F134" s="5">
        <v>-54625498863</v>
      </c>
      <c r="G134" s="5">
        <v>-269585759209</v>
      </c>
      <c r="I134" s="5">
        <v>-269585759209</v>
      </c>
      <c r="J134" s="5">
        <v>-229180692640</v>
      </c>
      <c r="K134" s="5">
        <v>-133582334595</v>
      </c>
      <c r="L134" s="5">
        <v>-99875234923</v>
      </c>
      <c r="M134" s="5">
        <v>-387681761241</v>
      </c>
      <c r="N134" s="5">
        <v>-372209724068</v>
      </c>
      <c r="O134" s="5">
        <v>-512803510734</v>
      </c>
      <c r="P134" s="5">
        <v>-821207907921</v>
      </c>
      <c r="Q134" s="5">
        <v>-1133844782749</v>
      </c>
    </row>
    <row r="135" spans="2:18" ht="15.5" x14ac:dyDescent="0.35">
      <c r="C135" t="s">
        <v>572</v>
      </c>
      <c r="D135" s="5">
        <v>-48535392550</v>
      </c>
      <c r="E135" s="5">
        <v>-115058340977</v>
      </c>
      <c r="G135" s="5">
        <v>242077309070</v>
      </c>
      <c r="R135" s="5">
        <v>-687618360401</v>
      </c>
    </row>
    <row r="136" spans="2:18" ht="15.5" x14ac:dyDescent="0.35">
      <c r="C136" t="s">
        <v>2546</v>
      </c>
      <c r="D136" s="5">
        <v>566096998</v>
      </c>
      <c r="E136" s="5">
        <v>-7540845227</v>
      </c>
      <c r="F136" s="5">
        <v>-9561427085</v>
      </c>
      <c r="G136" s="5">
        <v>-13071377465</v>
      </c>
      <c r="I136" s="5">
        <v>-51599486308</v>
      </c>
      <c r="J136" s="5">
        <v>-45444134041</v>
      </c>
      <c r="K136" s="5">
        <v>-59516199340</v>
      </c>
      <c r="L136" s="5">
        <v>-60813197017</v>
      </c>
      <c r="M136" s="5">
        <v>-77520351230</v>
      </c>
      <c r="N136" s="5">
        <v>-56695677817</v>
      </c>
      <c r="O136" s="5">
        <v>-72915767433</v>
      </c>
      <c r="P136" s="5">
        <v>-104141949297</v>
      </c>
      <c r="Q136" s="5">
        <v>-122056243010</v>
      </c>
      <c r="R136" s="5">
        <v>-12537843995</v>
      </c>
    </row>
    <row r="137" spans="2:18" ht="15.5" x14ac:dyDescent="0.35">
      <c r="C137" t="s">
        <v>449</v>
      </c>
      <c r="D137" s="5">
        <v>-783410728</v>
      </c>
      <c r="E137" s="5">
        <v>-1049420700</v>
      </c>
      <c r="F137" s="5">
        <v>-1088234374</v>
      </c>
      <c r="G137" s="5">
        <v>-1056605493</v>
      </c>
      <c r="I137" s="5">
        <v>-8960902126</v>
      </c>
      <c r="J137" s="5">
        <v>-7690128538</v>
      </c>
      <c r="K137" s="5">
        <v>-6010208963</v>
      </c>
      <c r="L137" s="5">
        <v>-93660233558</v>
      </c>
      <c r="M137" s="5">
        <v>-12005584619</v>
      </c>
      <c r="N137" s="5">
        <v>-5392673854</v>
      </c>
      <c r="O137" s="5">
        <v>-15469413116</v>
      </c>
      <c r="P137" s="5">
        <v>-24872252839</v>
      </c>
      <c r="Q137" s="5">
        <v>-19401965556</v>
      </c>
      <c r="R137" s="5">
        <v>-32016586979</v>
      </c>
    </row>
    <row r="138" spans="2:18" ht="15.5" x14ac:dyDescent="0.35">
      <c r="C138" t="s">
        <v>478</v>
      </c>
      <c r="D138" s="5">
        <v>-48752706280</v>
      </c>
      <c r="E138" s="5">
        <v>-69023108041</v>
      </c>
      <c r="F138" s="5">
        <v>-65275160322</v>
      </c>
      <c r="G138" s="5">
        <v>-41636433097</v>
      </c>
      <c r="I138" s="5">
        <v>-330146147643</v>
      </c>
      <c r="J138" s="5">
        <v>-282314955219</v>
      </c>
      <c r="K138" s="5">
        <v>-199108742898</v>
      </c>
      <c r="L138" s="5">
        <v>-254348665498</v>
      </c>
      <c r="M138" s="5">
        <v>-477207697090</v>
      </c>
      <c r="N138" s="5">
        <v>-434298075739</v>
      </c>
      <c r="O138" s="5">
        <v>-601188691283</v>
      </c>
      <c r="P138" s="5">
        <v>-950222110057</v>
      </c>
      <c r="Q138" s="5">
        <v>-1275302991315</v>
      </c>
      <c r="R138" s="5">
        <v>-732172791375</v>
      </c>
    </row>
    <row r="139" spans="2:18" ht="15.5" x14ac:dyDescent="0.35">
      <c r="C139" t="s">
        <v>161</v>
      </c>
      <c r="D139" s="5">
        <v>-20764188374</v>
      </c>
      <c r="E139" s="5">
        <v>-6249424887</v>
      </c>
      <c r="F139" s="5">
        <v>-2151840132</v>
      </c>
      <c r="G139" s="5">
        <v>-14250934297</v>
      </c>
      <c r="I139" s="5">
        <v>-31697054375</v>
      </c>
      <c r="J139" s="5">
        <v>-39159918202</v>
      </c>
      <c r="K139" s="5">
        <v>-122872313606</v>
      </c>
      <c r="L139" s="5">
        <v>-114709671201</v>
      </c>
      <c r="M139" s="5">
        <v>18871823882</v>
      </c>
      <c r="N139" s="5">
        <v>-5704126708</v>
      </c>
      <c r="O139" s="5">
        <v>160629305024</v>
      </c>
      <c r="P139" s="5">
        <v>297160933130</v>
      </c>
      <c r="Q139" s="5">
        <v>584401754667</v>
      </c>
      <c r="R139" s="5">
        <v>51490227795</v>
      </c>
    </row>
    <row r="140" spans="2:18" ht="15.5" x14ac:dyDescent="0.35">
      <c r="C140" t="s">
        <v>162</v>
      </c>
      <c r="D140" s="5">
        <v>-204840163</v>
      </c>
      <c r="E140" s="5">
        <v>464485539</v>
      </c>
      <c r="F140" s="5">
        <v>-3354713371</v>
      </c>
      <c r="G140" s="5">
        <v>-41791590475</v>
      </c>
      <c r="I140" s="5">
        <v>-11632718345</v>
      </c>
      <c r="J140" s="5">
        <v>-3660695068</v>
      </c>
      <c r="K140" s="5">
        <v>-3228856790</v>
      </c>
      <c r="L140" s="5">
        <v>6683260961</v>
      </c>
      <c r="M140" s="5">
        <v>8668446496</v>
      </c>
      <c r="N140" s="5">
        <v>-17185642651</v>
      </c>
      <c r="O140" s="5">
        <v>-1305875359</v>
      </c>
      <c r="P140" s="5">
        <v>9221373931</v>
      </c>
      <c r="Q140" s="5">
        <v>-96698212606</v>
      </c>
      <c r="R140" s="5">
        <v>37558656796</v>
      </c>
    </row>
    <row r="141" spans="2:18" ht="15.5" x14ac:dyDescent="0.35">
      <c r="C141" t="s">
        <v>163</v>
      </c>
      <c r="D141" s="5">
        <v>-413116461</v>
      </c>
      <c r="E141" s="5">
        <v>-381714112</v>
      </c>
      <c r="F141" s="5">
        <v>-301716759</v>
      </c>
      <c r="G141" s="5">
        <v>-696159737</v>
      </c>
      <c r="I141" s="5">
        <v>-2639354400</v>
      </c>
      <c r="J141" s="5">
        <v>-1217475319</v>
      </c>
      <c r="K141" s="5">
        <v>-128966600</v>
      </c>
      <c r="L141" s="5">
        <v>-363696134</v>
      </c>
      <c r="M141" s="5">
        <v>-898502092</v>
      </c>
      <c r="N141" s="5">
        <v>-2120032282</v>
      </c>
      <c r="O141" s="5">
        <v>-3202773969</v>
      </c>
      <c r="P141" s="5">
        <v>-5309115306</v>
      </c>
      <c r="Q141" s="5">
        <v>-24058873206</v>
      </c>
      <c r="R141" s="5">
        <v>-55318293976</v>
      </c>
    </row>
    <row r="142" spans="2:18" ht="15.5" x14ac:dyDescent="0.35">
      <c r="C142" t="s">
        <v>545</v>
      </c>
      <c r="G142" s="5">
        <v>140214415</v>
      </c>
      <c r="I142" s="5">
        <v>412903604</v>
      </c>
      <c r="J142" s="5">
        <v>259604422</v>
      </c>
      <c r="K142" s="5">
        <v>137381460</v>
      </c>
      <c r="L142" s="5">
        <v>779054537</v>
      </c>
      <c r="M142" s="5">
        <v>792868458</v>
      </c>
      <c r="N142" s="5">
        <v>2069269383</v>
      </c>
      <c r="O142" s="5">
        <v>1105363636</v>
      </c>
      <c r="P142" s="5">
        <v>419610295</v>
      </c>
      <c r="Q142" s="5">
        <v>70000000</v>
      </c>
    </row>
    <row r="143" spans="2:18" ht="15.5" x14ac:dyDescent="0.35">
      <c r="C143" t="s">
        <v>2547</v>
      </c>
      <c r="Q143" s="5">
        <v>4950000000</v>
      </c>
      <c r="R143" s="5">
        <v>4492264756</v>
      </c>
    </row>
    <row r="144" spans="2:18" ht="15.5" x14ac:dyDescent="0.35">
      <c r="C144" t="s">
        <v>1005</v>
      </c>
      <c r="O144" s="5">
        <v>-19488888889</v>
      </c>
    </row>
    <row r="145" spans="3:18" ht="15.5" x14ac:dyDescent="0.35">
      <c r="C145" t="s">
        <v>2548</v>
      </c>
      <c r="O145" s="5">
        <v>25000000000</v>
      </c>
      <c r="P145" s="5">
        <v>-25000000000</v>
      </c>
    </row>
    <row r="146" spans="3:18" ht="15.5" x14ac:dyDescent="0.35">
      <c r="C146" t="s">
        <v>1452</v>
      </c>
      <c r="D146" s="5">
        <v>208276298</v>
      </c>
      <c r="E146" s="5">
        <v>846199651</v>
      </c>
      <c r="F146" s="5">
        <v>-3052996612</v>
      </c>
      <c r="G146" s="5">
        <v>-41235645153</v>
      </c>
      <c r="I146" s="5">
        <v>-9406267549</v>
      </c>
      <c r="J146" s="5">
        <v>-2702824171</v>
      </c>
      <c r="K146" s="5">
        <v>-3237271650</v>
      </c>
      <c r="L146" s="5">
        <v>6267902558</v>
      </c>
      <c r="M146" s="5">
        <v>8774080130</v>
      </c>
      <c r="N146" s="5">
        <v>-17134879752</v>
      </c>
      <c r="O146" s="5">
        <v>-4719576137</v>
      </c>
      <c r="P146" s="5">
        <v>39110878942</v>
      </c>
      <c r="Q146" s="5">
        <v>-77659339400</v>
      </c>
      <c r="R146" s="5">
        <v>88384686016</v>
      </c>
    </row>
    <row r="147" spans="3:18" ht="15.5" x14ac:dyDescent="0.35">
      <c r="C147" t="s">
        <v>312</v>
      </c>
    </row>
    <row r="148" spans="3:18" ht="15.5" x14ac:dyDescent="0.35">
      <c r="C148" t="s">
        <v>175</v>
      </c>
      <c r="D148" s="5">
        <v>-20764188374</v>
      </c>
      <c r="E148" s="5">
        <v>-6249424887</v>
      </c>
      <c r="F148" s="5">
        <v>-2151840132</v>
      </c>
      <c r="G148" s="5">
        <v>-14250934297</v>
      </c>
      <c r="I148" s="5">
        <v>-31697054375</v>
      </c>
      <c r="J148" s="5">
        <v>-39159918202</v>
      </c>
      <c r="K148" s="5">
        <v>-122872313606</v>
      </c>
      <c r="L148" s="5">
        <v>-114709671201</v>
      </c>
      <c r="M148" s="5">
        <v>18871823882</v>
      </c>
      <c r="N148" s="5">
        <v>-5704126708</v>
      </c>
      <c r="O148" s="5">
        <v>160629305024</v>
      </c>
      <c r="P148" s="5">
        <v>297160933130</v>
      </c>
      <c r="Q148" s="5">
        <v>584401754667</v>
      </c>
      <c r="R148" s="5">
        <v>51490227795</v>
      </c>
    </row>
    <row r="149" spans="3:18" ht="15.5" x14ac:dyDescent="0.35">
      <c r="C149" t="s">
        <v>763</v>
      </c>
      <c r="D149" s="5">
        <v>-9599661923</v>
      </c>
      <c r="E149" s="5">
        <v>-553654283</v>
      </c>
      <c r="F149" s="5">
        <v>-3101633816</v>
      </c>
      <c r="G149" s="5">
        <v>-3756398445</v>
      </c>
      <c r="I149" s="5">
        <v>-15265169234</v>
      </c>
      <c r="J149" s="5">
        <v>-13590787073</v>
      </c>
      <c r="K149" s="5">
        <v>-25515850228</v>
      </c>
      <c r="L149" s="5">
        <v>-73263536771</v>
      </c>
      <c r="M149" s="5">
        <v>101207775098</v>
      </c>
      <c r="N149" s="5">
        <v>-67844342265</v>
      </c>
      <c r="O149" s="5">
        <v>-131993872905</v>
      </c>
      <c r="P149" s="5">
        <v>12159928676</v>
      </c>
      <c r="Q149" s="5">
        <v>16900376123</v>
      </c>
      <c r="R149" s="5">
        <v>-213639630015</v>
      </c>
    </row>
    <row r="150" spans="3:18" ht="15.5" x14ac:dyDescent="0.35">
      <c r="C150" t="s">
        <v>2549</v>
      </c>
      <c r="D150" s="5">
        <v>-39465838574</v>
      </c>
      <c r="G150" s="5">
        <v>-23544103107</v>
      </c>
      <c r="I150" s="5">
        <v>-53307423004</v>
      </c>
      <c r="J150" s="5">
        <v>-70038637966</v>
      </c>
      <c r="K150" s="5">
        <v>-98729463420</v>
      </c>
      <c r="L150" s="5">
        <v>-43470413384</v>
      </c>
      <c r="M150" s="5">
        <v>-117718535200</v>
      </c>
    </row>
    <row r="151" spans="3:18" ht="15.5" x14ac:dyDescent="0.35">
      <c r="C151" t="s">
        <v>2550</v>
      </c>
      <c r="D151" s="5">
        <v>16603108233</v>
      </c>
      <c r="G151" s="5">
        <v>6021309440</v>
      </c>
      <c r="I151" s="5">
        <v>6021309440</v>
      </c>
      <c r="J151" s="5">
        <v>13978690560</v>
      </c>
      <c r="K151" s="5">
        <v>8767530390</v>
      </c>
      <c r="M151" s="5">
        <v>58000000000</v>
      </c>
    </row>
    <row r="152" spans="3:18" ht="15.5" x14ac:dyDescent="0.35">
      <c r="C152" t="s">
        <v>786</v>
      </c>
      <c r="D152" s="5">
        <v>-22862730341</v>
      </c>
      <c r="E152" s="5">
        <v>-8488070682</v>
      </c>
      <c r="F152" s="5">
        <v>-8115037551</v>
      </c>
      <c r="G152" s="5">
        <v>-17522793667</v>
      </c>
      <c r="I152" s="5">
        <v>-47286113564</v>
      </c>
      <c r="J152" s="5">
        <v>-56059947406</v>
      </c>
      <c r="K152" s="5">
        <v>-89961933030</v>
      </c>
      <c r="L152" s="5">
        <v>-43470413384</v>
      </c>
      <c r="M152" s="5">
        <v>-59718535200</v>
      </c>
      <c r="N152" s="5">
        <v>13427306976</v>
      </c>
      <c r="O152" s="5">
        <v>152545574002</v>
      </c>
      <c r="P152" s="5">
        <v>165753498244</v>
      </c>
      <c r="Q152" s="5">
        <v>307977335023</v>
      </c>
      <c r="R152" s="5">
        <v>268117816081</v>
      </c>
    </row>
    <row r="153" spans="3:18" ht="15.5" x14ac:dyDescent="0.35">
      <c r="C153" t="s">
        <v>1051</v>
      </c>
      <c r="D153" s="5">
        <v>-11669886113</v>
      </c>
      <c r="E153" s="5">
        <v>2750677478</v>
      </c>
      <c r="F153" s="5">
        <v>8919208635</v>
      </c>
      <c r="G153" s="5">
        <v>-3525869093</v>
      </c>
      <c r="I153" s="5">
        <v>-3525869093</v>
      </c>
      <c r="J153" s="5">
        <v>193554468</v>
      </c>
      <c r="K153" s="5">
        <v>-202140724</v>
      </c>
      <c r="L153" s="5">
        <v>2790300000</v>
      </c>
      <c r="M153" s="5">
        <v>-23245197746</v>
      </c>
      <c r="N153" s="5">
        <v>27241579345</v>
      </c>
      <c r="O153" s="5">
        <v>32604655570</v>
      </c>
      <c r="P153" s="5">
        <v>45669425145</v>
      </c>
      <c r="Q153" s="5">
        <v>51850538889</v>
      </c>
      <c r="R153" s="5">
        <v>56554724250</v>
      </c>
    </row>
    <row r="154" spans="3:18" ht="15.5" x14ac:dyDescent="0.35">
      <c r="C154" t="s">
        <v>1326</v>
      </c>
      <c r="O154" s="5">
        <v>48544500000</v>
      </c>
      <c r="P154" s="5">
        <v>18932000000</v>
      </c>
      <c r="Q154" s="5">
        <v>93681000000</v>
      </c>
      <c r="R154" s="5">
        <v>4250000000</v>
      </c>
    </row>
    <row r="155" spans="3:18" ht="15.5" x14ac:dyDescent="0.35">
      <c r="C155" t="s">
        <v>355</v>
      </c>
      <c r="D155" s="5">
        <v>-41821600</v>
      </c>
      <c r="E155" s="5">
        <v>-54377400</v>
      </c>
      <c r="F155" s="5">
        <v>-54377400</v>
      </c>
      <c r="G155" s="5">
        <v>-30681600</v>
      </c>
      <c r="I155" s="5">
        <v>-30681600</v>
      </c>
      <c r="J155" s="5">
        <v>-114721435</v>
      </c>
      <c r="K155" s="5">
        <v>-156332172</v>
      </c>
      <c r="L155" s="5">
        <v>-243429668</v>
      </c>
      <c r="M155" s="5">
        <v>179741730</v>
      </c>
      <c r="N155" s="5">
        <v>-608105478</v>
      </c>
      <c r="O155" s="5">
        <v>-1213222454</v>
      </c>
      <c r="P155" s="5">
        <v>-3097005236</v>
      </c>
      <c r="Q155" s="5">
        <v>-2902906966</v>
      </c>
      <c r="R155" s="5">
        <v>-18768331</v>
      </c>
    </row>
    <row r="156" spans="3:18" ht="15.5" x14ac:dyDescent="0.35">
      <c r="C156" t="s">
        <v>427</v>
      </c>
      <c r="Q156" s="5">
        <v>-9500000000</v>
      </c>
      <c r="R156" s="5">
        <v>-20000000000</v>
      </c>
    </row>
    <row r="157" spans="3:18" ht="15.5" x14ac:dyDescent="0.35">
      <c r="C157" t="s">
        <v>983</v>
      </c>
      <c r="D157" s="5">
        <v>23014911603</v>
      </c>
      <c r="E157" s="5">
        <v>96000000</v>
      </c>
      <c r="F157" s="5">
        <v>200000000</v>
      </c>
      <c r="G157" s="5">
        <v>8831072165</v>
      </c>
      <c r="I157" s="5">
        <v>34410779116</v>
      </c>
      <c r="J157" s="5">
        <v>30411983244</v>
      </c>
      <c r="K157" s="5">
        <v>-7036057452</v>
      </c>
      <c r="L157" s="5">
        <v>-522591378</v>
      </c>
      <c r="M157" s="5">
        <v>448040000</v>
      </c>
      <c r="N157" s="5">
        <v>22079434714</v>
      </c>
      <c r="O157" s="5">
        <v>60141670811</v>
      </c>
      <c r="P157" s="5">
        <v>-10006391681</v>
      </c>
      <c r="Q157" s="5">
        <v>-11029612703</v>
      </c>
      <c r="R157" s="5">
        <v>-43773914190</v>
      </c>
    </row>
    <row r="158" spans="3:18" ht="15.5" x14ac:dyDescent="0.35">
      <c r="C158" t="s">
        <v>1404</v>
      </c>
      <c r="D158" s="5">
        <v>395000000</v>
      </c>
      <c r="G158" s="5">
        <v>1753736343</v>
      </c>
    </row>
    <row r="159" spans="3:18" ht="15.5" x14ac:dyDescent="0.35">
      <c r="C159" t="s">
        <v>697</v>
      </c>
      <c r="Q159" s="5">
        <v>15000000000</v>
      </c>
    </row>
    <row r="160" spans="3:18" ht="15.5" x14ac:dyDescent="0.35">
      <c r="C160" t="s">
        <v>749</v>
      </c>
      <c r="P160" s="5">
        <v>67749477982</v>
      </c>
    </row>
    <row r="161" spans="2:18" ht="15.5" x14ac:dyDescent="0.35">
      <c r="C161" t="s">
        <v>145</v>
      </c>
      <c r="Q161" s="5">
        <v>122425024301</v>
      </c>
    </row>
    <row r="162" spans="2:18" ht="15.5" x14ac:dyDescent="0.35">
      <c r="C162" t="s">
        <v>186</v>
      </c>
      <c r="D162" s="5">
        <v>-1887362713</v>
      </c>
      <c r="E162" s="5">
        <v>6544069545</v>
      </c>
      <c r="F162" s="5">
        <v>-6666340882</v>
      </c>
      <c r="G162" s="5">
        <v>-9349326645</v>
      </c>
      <c r="I162" s="5">
        <v>-16294052590</v>
      </c>
      <c r="J162" s="5">
        <v>10964176326</v>
      </c>
      <c r="K162" s="5">
        <v>-10188882268</v>
      </c>
      <c r="L162" s="5">
        <v>-24026717067</v>
      </c>
      <c r="M162" s="5">
        <v>-8352819833</v>
      </c>
      <c r="N162" s="5">
        <v>-42267101268</v>
      </c>
      <c r="O162" s="5">
        <v>18329359912</v>
      </c>
      <c r="P162" s="5">
        <v>-17586676209</v>
      </c>
      <c r="Q162" s="5">
        <v>15691013416</v>
      </c>
      <c r="R162" s="5">
        <v>25017181494</v>
      </c>
    </row>
    <row r="163" spans="2:18" ht="15.5" x14ac:dyDescent="0.35">
      <c r="C163" t="s">
        <v>188</v>
      </c>
      <c r="F163" s="5">
        <v>74609401377</v>
      </c>
      <c r="I163" s="5">
        <v>90903453967</v>
      </c>
      <c r="J163" s="5">
        <v>79939277641</v>
      </c>
      <c r="K163" s="5">
        <v>90128109909</v>
      </c>
      <c r="L163" s="5">
        <v>114154826976</v>
      </c>
      <c r="M163" s="5">
        <v>122507646809</v>
      </c>
      <c r="N163" s="5">
        <v>164774748077</v>
      </c>
      <c r="O163" s="5">
        <v>146445388165</v>
      </c>
      <c r="P163" s="5">
        <v>164032064374</v>
      </c>
      <c r="Q163" s="5">
        <v>148341050958</v>
      </c>
      <c r="R163" s="5">
        <v>25017181493</v>
      </c>
    </row>
    <row r="164" spans="2:18" ht="15.5" x14ac:dyDescent="0.35">
      <c r="C164" t="s">
        <v>189</v>
      </c>
      <c r="D164" s="5">
        <v>-1887362713</v>
      </c>
      <c r="E164" s="5">
        <v>6544069545</v>
      </c>
      <c r="F164" s="5">
        <v>67943060495</v>
      </c>
      <c r="G164" s="5">
        <v>-9349326645</v>
      </c>
      <c r="I164" s="5">
        <v>74609401377</v>
      </c>
      <c r="J164" s="5">
        <v>90903453967</v>
      </c>
      <c r="K164" s="5">
        <v>79939227641</v>
      </c>
      <c r="L164" s="5">
        <v>90128109909</v>
      </c>
      <c r="M164" s="5">
        <v>114154826976</v>
      </c>
      <c r="N164" s="5">
        <v>122507646809</v>
      </c>
      <c r="O164" s="5">
        <v>164774748077</v>
      </c>
      <c r="P164" s="5">
        <v>146445388165</v>
      </c>
      <c r="Q164" s="5">
        <v>164032064374</v>
      </c>
      <c r="R164" s="5">
        <v>50034362987</v>
      </c>
    </row>
    <row r="166" spans="2:18" ht="15.5" x14ac:dyDescent="0.35">
      <c r="B166" t="s">
        <v>190</v>
      </c>
      <c r="C166" t="s">
        <v>11</v>
      </c>
      <c r="D166" s="5">
        <v>590000000</v>
      </c>
      <c r="E166" s="5">
        <v>590000000</v>
      </c>
      <c r="F166" s="5">
        <v>590000000</v>
      </c>
      <c r="G166" s="5">
        <v>590000000</v>
      </c>
      <c r="I166" s="5">
        <v>590000000</v>
      </c>
      <c r="J166" s="5">
        <v>590000000</v>
      </c>
      <c r="K166" s="5">
        <v>590000000</v>
      </c>
      <c r="L166" s="5">
        <v>590000000</v>
      </c>
      <c r="M166" s="5">
        <v>590000000</v>
      </c>
      <c r="N166" s="5">
        <v>590000000</v>
      </c>
      <c r="O166" s="5">
        <v>590000000</v>
      </c>
      <c r="P166" s="5">
        <v>590000000</v>
      </c>
      <c r="Q166" s="5">
        <v>590000000</v>
      </c>
      <c r="R166" s="5">
        <v>0</v>
      </c>
    </row>
    <row r="167" spans="2:18" ht="15.5" x14ac:dyDescent="0.35">
      <c r="C167" t="s">
        <v>191</v>
      </c>
      <c r="D167" s="6">
        <v>-11.44</v>
      </c>
      <c r="E167" s="6">
        <v>-10.26</v>
      </c>
      <c r="F167" s="6">
        <v>-14.71</v>
      </c>
      <c r="G167" s="6">
        <v>-46.58</v>
      </c>
    </row>
    <row r="168" spans="2:18" ht="15.5" x14ac:dyDescent="0.35">
      <c r="C168" t="s">
        <v>192</v>
      </c>
      <c r="D168" s="6">
        <v>-4.8099999999999996</v>
      </c>
      <c r="E168" s="6">
        <v>-5.36</v>
      </c>
      <c r="F168" s="6">
        <v>-2.99</v>
      </c>
      <c r="G168" s="6">
        <v>-1.0900000000000001</v>
      </c>
    </row>
    <row r="169" spans="2:18" ht="15.5" x14ac:dyDescent="0.35">
      <c r="C169" t="s">
        <v>70</v>
      </c>
      <c r="D169" s="6">
        <v>0.92</v>
      </c>
      <c r="E169" s="6">
        <v>1.1100000000000001</v>
      </c>
      <c r="F169" s="6">
        <v>1.02</v>
      </c>
      <c r="G169" s="6">
        <v>0.19</v>
      </c>
    </row>
    <row r="170" spans="2:18" ht="15.5" x14ac:dyDescent="0.35">
      <c r="C170" t="s">
        <v>193</v>
      </c>
      <c r="D170" s="5">
        <v>-20010000000</v>
      </c>
      <c r="E170" s="5">
        <v>-5470000000</v>
      </c>
      <c r="F170" s="5">
        <v>-15770000000</v>
      </c>
      <c r="G170" s="5">
        <v>43850000000</v>
      </c>
    </row>
    <row r="171" spans="2:18" ht="15.5" x14ac:dyDescent="0.35">
      <c r="C171" t="s">
        <v>194</v>
      </c>
      <c r="D171" s="6">
        <v>-2.3E-3</v>
      </c>
      <c r="E171" s="6">
        <v>-2.0999999999999999E-3</v>
      </c>
      <c r="F171" s="6">
        <v>-3.0000000000000001E-3</v>
      </c>
      <c r="G171" s="6">
        <v>-9.4999999999999998E-3</v>
      </c>
    </row>
    <row r="172" spans="2:18" ht="15.5" x14ac:dyDescent="0.35">
      <c r="C172" t="s">
        <v>195</v>
      </c>
      <c r="D172" s="6">
        <v>3.9599999999999996E-2</v>
      </c>
      <c r="E172" s="6">
        <v>3.6900000000000002E-2</v>
      </c>
      <c r="F172" s="6">
        <v>5.5E-2</v>
      </c>
      <c r="G172" s="6">
        <v>0.18429999999999999</v>
      </c>
    </row>
    <row r="173" spans="2:18" ht="15.5" x14ac:dyDescent="0.35">
      <c r="C173" t="s">
        <v>196</v>
      </c>
      <c r="D173" s="6">
        <v>-3.8599999999999995E-2</v>
      </c>
      <c r="E173" s="6">
        <v>-1.38E-2</v>
      </c>
      <c r="F173" s="6">
        <v>-2.92E-2</v>
      </c>
      <c r="G173" s="6">
        <v>6.9199999999999998E-2</v>
      </c>
    </row>
    <row r="174" spans="2:18" ht="15.5" x14ac:dyDescent="0.35">
      <c r="C174" t="s">
        <v>197</v>
      </c>
      <c r="D174" s="6">
        <v>-106.95</v>
      </c>
      <c r="E174" s="6">
        <v>-0.94</v>
      </c>
      <c r="F174" s="6">
        <v>-1.72</v>
      </c>
      <c r="G174" s="6">
        <v>3.06</v>
      </c>
    </row>
    <row r="175" spans="2:18" ht="15.5" x14ac:dyDescent="0.35">
      <c r="C175" t="s">
        <v>199</v>
      </c>
      <c r="D175" s="6">
        <v>-0.19</v>
      </c>
      <c r="E175" s="6">
        <v>-0.2</v>
      </c>
      <c r="F175" s="6">
        <v>-0.16</v>
      </c>
      <c r="G175" s="6">
        <v>-0.2</v>
      </c>
    </row>
    <row r="176" spans="2:18" ht="15.5" x14ac:dyDescent="0.35">
      <c r="C176" t="s">
        <v>200</v>
      </c>
      <c r="D176" s="6">
        <v>-289.16000000000003</v>
      </c>
      <c r="E176" s="6">
        <v>-277.72000000000003</v>
      </c>
      <c r="F176" s="6">
        <v>-267.45999999999998</v>
      </c>
      <c r="G176" s="6">
        <v>-252.74</v>
      </c>
    </row>
    <row r="177" spans="3:18" ht="15.5" x14ac:dyDescent="0.35">
      <c r="C177" t="s">
        <v>201</v>
      </c>
      <c r="D177" s="6">
        <v>-0.19</v>
      </c>
      <c r="E177" s="6">
        <v>-0.2</v>
      </c>
      <c r="F177" s="6">
        <v>-0.16</v>
      </c>
      <c r="G177" s="6">
        <v>-0.2</v>
      </c>
    </row>
    <row r="178" spans="3:18" ht="15.5" x14ac:dyDescent="0.35">
      <c r="C178" t="s">
        <v>202</v>
      </c>
      <c r="D178" s="6">
        <v>-289.16000000000003</v>
      </c>
      <c r="E178" s="6">
        <v>-277.72000000000003</v>
      </c>
      <c r="F178" s="6">
        <v>-267.45999999999998</v>
      </c>
      <c r="G178" s="6">
        <v>-252.74</v>
      </c>
    </row>
    <row r="179" spans="3:18" ht="15.5" x14ac:dyDescent="0.35">
      <c r="C179" t="s">
        <v>203</v>
      </c>
      <c r="D179" s="5">
        <v>293000000000</v>
      </c>
      <c r="E179" s="5">
        <v>323000000000</v>
      </c>
      <c r="F179" s="5">
        <v>329000000000</v>
      </c>
      <c r="G179" s="5">
        <v>336000000000</v>
      </c>
    </row>
    <row r="180" spans="3:18" ht="15.5" x14ac:dyDescent="0.35">
      <c r="C180" t="s">
        <v>204</v>
      </c>
      <c r="D180" s="5">
        <v>871000000000</v>
      </c>
      <c r="E180" s="5">
        <v>865000000000</v>
      </c>
      <c r="F180" s="5">
        <v>867000000000</v>
      </c>
      <c r="G180" s="5">
        <v>868000000000</v>
      </c>
    </row>
    <row r="181" spans="3:18" ht="15.5" x14ac:dyDescent="0.35">
      <c r="C181" t="s">
        <v>301</v>
      </c>
      <c r="D181" s="5">
        <v>-171000000000</v>
      </c>
      <c r="E181" s="5">
        <v>-164000000000</v>
      </c>
      <c r="F181" s="5">
        <v>-158000000000</v>
      </c>
      <c r="G181" s="5">
        <v>-150000000000</v>
      </c>
    </row>
    <row r="182" spans="3:18" ht="15.5" x14ac:dyDescent="0.35">
      <c r="C182" t="s">
        <v>23</v>
      </c>
      <c r="D182" s="5">
        <v>1165000000000</v>
      </c>
      <c r="E182" s="5">
        <v>1188000000000</v>
      </c>
      <c r="F182" s="5">
        <v>1196000000000</v>
      </c>
      <c r="G182" s="5">
        <v>1204000000000</v>
      </c>
    </row>
    <row r="183" spans="3:18" ht="15.5" x14ac:dyDescent="0.35">
      <c r="C183" t="s">
        <v>20</v>
      </c>
      <c r="D183" s="5">
        <v>1092000000000</v>
      </c>
      <c r="E183" s="5">
        <v>1113000000000</v>
      </c>
      <c r="F183" s="5">
        <v>1128000000000</v>
      </c>
      <c r="G183" s="5">
        <v>1130000000000</v>
      </c>
    </row>
    <row r="184" spans="3:18" ht="15.5" x14ac:dyDescent="0.35">
      <c r="C184" t="s">
        <v>206</v>
      </c>
      <c r="D184" s="5">
        <v>310000000000</v>
      </c>
      <c r="E184" s="5">
        <v>323000000000</v>
      </c>
      <c r="F184" s="5">
        <v>343000000000</v>
      </c>
      <c r="G184" s="5">
        <v>368000000000</v>
      </c>
    </row>
    <row r="185" spans="3:18" ht="15.5" x14ac:dyDescent="0.35">
      <c r="C185" t="s">
        <v>207</v>
      </c>
      <c r="D185" s="5">
        <v>19000000000</v>
      </c>
      <c r="E185" s="5">
        <v>12000000000</v>
      </c>
      <c r="F185" s="5">
        <v>-1000000000</v>
      </c>
      <c r="G185" s="5">
        <v>47000000000</v>
      </c>
    </row>
    <row r="186" spans="3:18" ht="15.5" x14ac:dyDescent="0.35">
      <c r="C186" t="s">
        <v>208</v>
      </c>
      <c r="D186" s="5">
        <v>0</v>
      </c>
      <c r="E186" s="5">
        <v>0</v>
      </c>
      <c r="F186" s="5">
        <v>0</v>
      </c>
      <c r="G186" s="5">
        <v>-1000000000</v>
      </c>
    </row>
    <row r="187" spans="3:18" ht="15.5" x14ac:dyDescent="0.35">
      <c r="C187" t="s">
        <v>12</v>
      </c>
      <c r="D187" s="5">
        <v>19000000000</v>
      </c>
      <c r="E187" s="5">
        <v>12000000000</v>
      </c>
      <c r="F187" s="5">
        <v>-1000000000</v>
      </c>
      <c r="G187" s="5">
        <v>46000000000</v>
      </c>
    </row>
    <row r="188" spans="3:18" ht="15.5" x14ac:dyDescent="0.35">
      <c r="C188" t="s">
        <v>15</v>
      </c>
      <c r="D188" s="6">
        <v>31.52</v>
      </c>
      <c r="E188" s="6">
        <v>20.170000000000002</v>
      </c>
      <c r="F188" s="6">
        <v>-2.4700000000000002</v>
      </c>
      <c r="G188" s="6">
        <v>77.66</v>
      </c>
    </row>
    <row r="189" spans="3:18" ht="15.5" x14ac:dyDescent="0.35">
      <c r="C189" t="s">
        <v>57</v>
      </c>
      <c r="I189" s="6">
        <v>-31.75</v>
      </c>
      <c r="J189" s="6">
        <v>-214.19</v>
      </c>
      <c r="K189" s="6">
        <v>106.55</v>
      </c>
      <c r="L189" s="6">
        <v>-27.45</v>
      </c>
      <c r="M189" s="6">
        <v>-42.16</v>
      </c>
      <c r="N189" s="6">
        <v>-45.76</v>
      </c>
      <c r="O189" s="6">
        <v>-41.35</v>
      </c>
      <c r="P189" s="6">
        <v>-38.659999999999997</v>
      </c>
      <c r="Q189" s="6">
        <v>75.77</v>
      </c>
      <c r="R189" s="6">
        <v>856329.75</v>
      </c>
    </row>
    <row r="190" spans="3:18" ht="15.5" x14ac:dyDescent="0.35">
      <c r="C190" t="s">
        <v>69</v>
      </c>
      <c r="I190" s="6">
        <v>-1.61</v>
      </c>
      <c r="J190" s="6">
        <v>-0.47</v>
      </c>
      <c r="K190" s="6">
        <v>2.35</v>
      </c>
      <c r="L190" s="6">
        <v>-6.78</v>
      </c>
      <c r="M190" s="6">
        <v>-4.6500000000000004</v>
      </c>
      <c r="N190" s="6">
        <v>-5.68</v>
      </c>
      <c r="O190" s="6">
        <v>-7.5</v>
      </c>
      <c r="P190" s="6">
        <v>-12.16</v>
      </c>
      <c r="Q190" s="6">
        <v>25.14</v>
      </c>
      <c r="R190" s="5">
        <v>0</v>
      </c>
    </row>
    <row r="191" spans="3:18" ht="15.5" x14ac:dyDescent="0.35">
      <c r="C191" t="s">
        <v>72</v>
      </c>
      <c r="I191" s="6">
        <v>0.11</v>
      </c>
      <c r="J191" s="6">
        <v>0.12</v>
      </c>
      <c r="K191" s="6">
        <v>0.28999999999999998</v>
      </c>
      <c r="L191" s="6">
        <v>0.81</v>
      </c>
      <c r="M191" s="6">
        <v>0.28999999999999998</v>
      </c>
      <c r="N191" s="6">
        <v>0.38</v>
      </c>
      <c r="O191" s="6">
        <v>0.38</v>
      </c>
      <c r="P191" s="6">
        <v>0.44</v>
      </c>
      <c r="Q191" s="6">
        <v>1.1100000000000001</v>
      </c>
      <c r="R191" s="5">
        <v>0</v>
      </c>
    </row>
    <row r="192" spans="3:18" ht="15.5" x14ac:dyDescent="0.35">
      <c r="C192" t="s">
        <v>209</v>
      </c>
      <c r="I192" s="5">
        <v>17070000000</v>
      </c>
      <c r="J192" s="5">
        <v>96830000000</v>
      </c>
      <c r="K192" s="5">
        <v>250160000000</v>
      </c>
      <c r="L192" s="5">
        <v>-29410000000</v>
      </c>
      <c r="M192" s="5">
        <v>-650000000</v>
      </c>
      <c r="N192" s="5">
        <v>6900000000</v>
      </c>
    </row>
    <row r="193" spans="3:18" ht="15.5" x14ac:dyDescent="0.35">
      <c r="C193" t="s">
        <v>210</v>
      </c>
      <c r="I193" s="6">
        <v>-6.5000000000000006E-3</v>
      </c>
      <c r="J193" s="6">
        <v>-4.3700000000000003E-2</v>
      </c>
      <c r="K193" s="6">
        <v>2.06E-2</v>
      </c>
      <c r="L193" s="6">
        <v>-5.1000000000000004E-3</v>
      </c>
      <c r="M193" s="6">
        <v>-1.06E-2</v>
      </c>
      <c r="N193" s="6">
        <v>-1.1599999999999999E-2</v>
      </c>
      <c r="O193" s="6">
        <v>-1.03E-2</v>
      </c>
      <c r="P193" s="6">
        <v>-9.4999999999999998E-3</v>
      </c>
      <c r="Q193" s="6">
        <v>2.1000000000000001E-2</v>
      </c>
      <c r="R193" s="6">
        <v>8.4000000000000005E-2</v>
      </c>
    </row>
    <row r="194" spans="3:18" ht="15.5" x14ac:dyDescent="0.35">
      <c r="C194" t="s">
        <v>211</v>
      </c>
      <c r="I194" s="6">
        <v>0.12560000000000002</v>
      </c>
      <c r="J194" s="6">
        <v>0.97150000000000003</v>
      </c>
      <c r="K194" s="6">
        <v>-13.594000000000001</v>
      </c>
      <c r="L194" s="6">
        <v>0.24399999999999999</v>
      </c>
      <c r="M194" s="6">
        <v>-8.48E-2</v>
      </c>
      <c r="N194" s="6">
        <v>-8.5600000000000009E-2</v>
      </c>
      <c r="O194" s="6">
        <v>-7.2000000000000008E-2</v>
      </c>
      <c r="P194" s="6">
        <v>-6.3700000000000007E-2</v>
      </c>
      <c r="Q194" s="6">
        <v>0.1242</v>
      </c>
      <c r="R194" s="6">
        <v>0.77069999999999994</v>
      </c>
    </row>
    <row r="195" spans="3:18" ht="15.5" x14ac:dyDescent="0.35">
      <c r="C195" t="s">
        <v>212</v>
      </c>
      <c r="I195" s="6">
        <v>8.1000000000000013E-3</v>
      </c>
      <c r="J195" s="6">
        <v>0.1215</v>
      </c>
      <c r="K195" s="6">
        <v>0.30070000000000002</v>
      </c>
      <c r="L195" s="6">
        <v>-3.4500000000000003E-2</v>
      </c>
      <c r="M195" s="6">
        <v>-9.7000000000000003E-3</v>
      </c>
      <c r="N195" s="6">
        <v>-6.0999999999999995E-3</v>
      </c>
      <c r="O195" s="6">
        <v>1.5800000000000002E-2</v>
      </c>
      <c r="P195" s="6">
        <v>1.55E-2</v>
      </c>
      <c r="Q195" s="6">
        <v>0.1973</v>
      </c>
      <c r="R195" s="6">
        <v>0.60729999999999995</v>
      </c>
    </row>
    <row r="196" spans="3:18" ht="15.5" x14ac:dyDescent="0.35">
      <c r="C196" t="s">
        <v>213</v>
      </c>
      <c r="I196" s="6">
        <v>0.09</v>
      </c>
      <c r="J196" s="6">
        <v>0.31</v>
      </c>
      <c r="K196" s="6">
        <v>3.91</v>
      </c>
      <c r="L196" s="6">
        <v>-0.69</v>
      </c>
      <c r="M196" s="6">
        <v>-0.19</v>
      </c>
      <c r="N196" s="6">
        <v>-0.17</v>
      </c>
      <c r="O196" s="6">
        <v>0.33</v>
      </c>
      <c r="P196" s="6">
        <v>0.21</v>
      </c>
      <c r="Q196" s="6">
        <v>1.59</v>
      </c>
      <c r="R196" s="6">
        <v>10.41</v>
      </c>
    </row>
    <row r="197" spans="3:18" ht="15.5" x14ac:dyDescent="0.35">
      <c r="C197" t="s">
        <v>66</v>
      </c>
      <c r="I197" s="6">
        <v>-0.2</v>
      </c>
      <c r="J197" s="6">
        <v>-0.46</v>
      </c>
      <c r="K197" s="6">
        <v>-31.89</v>
      </c>
      <c r="L197" s="6">
        <v>-1.65</v>
      </c>
      <c r="M197" s="6">
        <v>0.39</v>
      </c>
      <c r="N197" s="6">
        <v>0.49</v>
      </c>
      <c r="O197" s="6">
        <v>0.54</v>
      </c>
      <c r="P197" s="6">
        <v>0.77</v>
      </c>
      <c r="Q197" s="6">
        <v>3.12</v>
      </c>
      <c r="R197" s="5">
        <v>0</v>
      </c>
    </row>
    <row r="198" spans="3:18" ht="15.5" x14ac:dyDescent="0.35">
      <c r="C198" t="s">
        <v>63</v>
      </c>
      <c r="I198" s="6">
        <v>-252.74</v>
      </c>
      <c r="J198" s="6">
        <v>-220.47</v>
      </c>
      <c r="K198" s="6">
        <v>-7.84</v>
      </c>
      <c r="L198" s="6">
        <v>-112.51</v>
      </c>
      <c r="M198" s="6">
        <v>496.84</v>
      </c>
      <c r="N198" s="6">
        <v>534.6</v>
      </c>
      <c r="O198" s="6">
        <v>574.27</v>
      </c>
      <c r="P198" s="6">
        <v>607.29999999999995</v>
      </c>
      <c r="Q198" s="6">
        <v>609.87</v>
      </c>
      <c r="R198" s="6">
        <v>1111043.68</v>
      </c>
    </row>
    <row r="199" spans="3:18" ht="15.5" x14ac:dyDescent="0.35">
      <c r="C199" t="s">
        <v>214</v>
      </c>
      <c r="I199" s="6">
        <v>-0.2</v>
      </c>
      <c r="J199" s="6">
        <v>-0.46</v>
      </c>
      <c r="K199" s="6">
        <v>-31.89</v>
      </c>
      <c r="L199" s="6">
        <v>-1.65</v>
      </c>
      <c r="M199" s="6">
        <v>0.39</v>
      </c>
      <c r="N199" s="6">
        <v>0.49</v>
      </c>
      <c r="O199" s="6">
        <v>0.54</v>
      </c>
      <c r="P199" s="6">
        <v>0.77</v>
      </c>
      <c r="Q199" s="6">
        <v>3.12</v>
      </c>
      <c r="R199" s="5">
        <v>0</v>
      </c>
    </row>
    <row r="200" spans="3:18" ht="15.5" x14ac:dyDescent="0.35">
      <c r="C200" t="s">
        <v>215</v>
      </c>
      <c r="I200" s="6">
        <v>-252.74</v>
      </c>
      <c r="J200" s="6">
        <v>-220.47</v>
      </c>
      <c r="K200" s="6">
        <v>-7.84</v>
      </c>
      <c r="L200" s="6">
        <v>-112.51</v>
      </c>
      <c r="M200" s="6">
        <v>496.84</v>
      </c>
      <c r="N200" s="6">
        <v>534.6</v>
      </c>
      <c r="O200" s="6">
        <v>574.27</v>
      </c>
      <c r="P200" s="6">
        <v>607.29999999999995</v>
      </c>
      <c r="Q200" s="6">
        <v>609.87</v>
      </c>
      <c r="R200" s="6">
        <v>1111043.68</v>
      </c>
    </row>
    <row r="201" spans="3:18" ht="15.5" x14ac:dyDescent="0.35">
      <c r="C201" t="s">
        <v>216</v>
      </c>
      <c r="I201" s="5">
        <v>336000000000</v>
      </c>
      <c r="J201" s="5">
        <v>454000000000</v>
      </c>
      <c r="K201" s="5">
        <v>193000000000</v>
      </c>
      <c r="L201" s="5">
        <v>110000000000</v>
      </c>
      <c r="M201" s="5">
        <v>189000000000</v>
      </c>
      <c r="N201" s="5">
        <v>310000000000</v>
      </c>
      <c r="O201" s="5">
        <v>159000000000</v>
      </c>
      <c r="P201" s="5">
        <v>175000000000</v>
      </c>
      <c r="Q201" s="5">
        <v>396000000000</v>
      </c>
      <c r="R201" s="5">
        <v>286000000000</v>
      </c>
    </row>
    <row r="202" spans="3:18" ht="15.5" x14ac:dyDescent="0.35">
      <c r="C202" t="s">
        <v>217</v>
      </c>
      <c r="I202" s="5">
        <v>868000000000</v>
      </c>
      <c r="J202" s="5">
        <v>797000000000</v>
      </c>
      <c r="K202" s="5">
        <v>892000000000</v>
      </c>
      <c r="L202" s="5">
        <v>1065000000000</v>
      </c>
      <c r="M202" s="5">
        <v>1029000000000</v>
      </c>
      <c r="N202" s="5">
        <v>968000000000</v>
      </c>
      <c r="O202" s="5">
        <v>1107000000000</v>
      </c>
      <c r="P202" s="5">
        <v>950000000000</v>
      </c>
      <c r="Q202" s="5">
        <v>567000000000</v>
      </c>
      <c r="R202" s="5">
        <v>371000000000</v>
      </c>
    </row>
    <row r="203" spans="3:18" ht="15.5" x14ac:dyDescent="0.35">
      <c r="C203" t="s">
        <v>25</v>
      </c>
      <c r="I203" s="5">
        <v>1204000000000</v>
      </c>
      <c r="J203" s="5">
        <v>1251000000000</v>
      </c>
      <c r="K203" s="5">
        <v>1085000000000</v>
      </c>
      <c r="L203" s="5">
        <v>1175000000000</v>
      </c>
      <c r="M203" s="5">
        <v>1219000000000</v>
      </c>
      <c r="N203" s="5">
        <v>1278000000000</v>
      </c>
      <c r="O203" s="5">
        <v>1265000000000</v>
      </c>
      <c r="P203" s="5">
        <v>1125000000000</v>
      </c>
      <c r="Q203" s="5">
        <v>963000000000</v>
      </c>
      <c r="R203" s="5">
        <v>658000000000</v>
      </c>
    </row>
    <row r="204" spans="3:18" ht="15.5" x14ac:dyDescent="0.35">
      <c r="C204" t="s">
        <v>22</v>
      </c>
      <c r="I204" s="5">
        <v>1130000000000</v>
      </c>
      <c r="J204" s="5">
        <v>1160000000000</v>
      </c>
      <c r="K204" s="5">
        <v>1005000000000</v>
      </c>
      <c r="L204" s="5">
        <v>1085000000000</v>
      </c>
      <c r="M204" s="5">
        <v>1105000000000</v>
      </c>
      <c r="N204" s="5">
        <v>1156000000000</v>
      </c>
      <c r="O204" s="5">
        <v>1101000000000</v>
      </c>
      <c r="P204" s="5">
        <v>979000000000</v>
      </c>
      <c r="Q204" s="5">
        <v>799000000000</v>
      </c>
      <c r="R204" s="5">
        <v>509000000000</v>
      </c>
    </row>
    <row r="205" spans="3:18" ht="15.5" x14ac:dyDescent="0.35">
      <c r="C205" t="s">
        <v>218</v>
      </c>
      <c r="I205" s="5">
        <v>368000000000</v>
      </c>
      <c r="J205" s="5">
        <v>259000000000</v>
      </c>
      <c r="K205" s="5">
        <v>448000000000</v>
      </c>
      <c r="L205" s="5">
        <v>430000000000</v>
      </c>
      <c r="M205" s="5">
        <v>1232000000000</v>
      </c>
      <c r="N205" s="5">
        <v>1281000000000</v>
      </c>
      <c r="O205" s="5">
        <v>1398000000000</v>
      </c>
      <c r="P205" s="5">
        <v>1063000000000</v>
      </c>
      <c r="Q205" s="5">
        <v>883000000000</v>
      </c>
      <c r="R205" s="5">
        <v>331000000000</v>
      </c>
    </row>
    <row r="206" spans="3:18" ht="15.5" x14ac:dyDescent="0.35">
      <c r="C206" t="s">
        <v>219</v>
      </c>
      <c r="I206" s="5">
        <v>27000000000</v>
      </c>
      <c r="J206" s="5">
        <v>54000000000</v>
      </c>
      <c r="K206" s="5">
        <v>116000000000</v>
      </c>
      <c r="L206" s="5">
        <v>84000000000</v>
      </c>
      <c r="M206" s="5">
        <v>-36000000000</v>
      </c>
      <c r="N206" s="5">
        <v>-19000000000</v>
      </c>
      <c r="O206" s="5">
        <v>-141000000000</v>
      </c>
      <c r="P206" s="5">
        <v>-324000000000</v>
      </c>
      <c r="Q206" s="5">
        <v>-472000000000</v>
      </c>
      <c r="R206" s="5">
        <v>-64000000000</v>
      </c>
    </row>
    <row r="207" spans="3:18" ht="15.5" x14ac:dyDescent="0.35">
      <c r="C207" t="s">
        <v>220</v>
      </c>
      <c r="I207" s="5">
        <v>-3000000000</v>
      </c>
      <c r="J207" s="5">
        <v>-1000000000</v>
      </c>
      <c r="K207" s="5">
        <v>0</v>
      </c>
      <c r="L207" s="5">
        <v>0</v>
      </c>
      <c r="M207" s="5">
        <v>-1000000000</v>
      </c>
      <c r="N207" s="5">
        <v>-2000000000</v>
      </c>
      <c r="O207" s="5">
        <v>-3000000000</v>
      </c>
      <c r="P207" s="5">
        <v>-5000000000</v>
      </c>
      <c r="Q207" s="5">
        <v>-24000000000</v>
      </c>
      <c r="R207" s="5">
        <v>-55000000000</v>
      </c>
    </row>
    <row r="208" spans="3:18" ht="15.5" x14ac:dyDescent="0.35">
      <c r="C208" t="s">
        <v>14</v>
      </c>
      <c r="I208" s="5">
        <v>24000000000</v>
      </c>
      <c r="J208" s="5">
        <v>53000000000</v>
      </c>
      <c r="K208" s="5">
        <v>116000000000</v>
      </c>
      <c r="L208" s="5">
        <v>84000000000</v>
      </c>
      <c r="M208" s="5">
        <v>-37000000000</v>
      </c>
      <c r="N208" s="5">
        <v>-21000000000</v>
      </c>
      <c r="O208" s="5">
        <v>-144000000000</v>
      </c>
      <c r="P208" s="5">
        <v>-329000000000</v>
      </c>
      <c r="Q208" s="5">
        <v>-496000000000</v>
      </c>
      <c r="R208" s="5">
        <v>-119000000000</v>
      </c>
    </row>
    <row r="209" spans="2:18" ht="15.5" x14ac:dyDescent="0.35">
      <c r="C209" t="s">
        <v>16</v>
      </c>
      <c r="I209" s="6">
        <v>41.19</v>
      </c>
      <c r="J209" s="6">
        <v>88.75</v>
      </c>
      <c r="K209" s="6">
        <v>195.49</v>
      </c>
      <c r="L209" s="6">
        <v>141.21</v>
      </c>
      <c r="M209" s="6">
        <v>-62.12</v>
      </c>
      <c r="N209" s="6">
        <v>-36.299999999999997</v>
      </c>
      <c r="O209" s="6">
        <v>-243.46</v>
      </c>
      <c r="P209" s="6">
        <v>-555.95000000000005</v>
      </c>
      <c r="Q209" s="6">
        <v>-837.56</v>
      </c>
      <c r="R209" s="6">
        <v>-702058.81</v>
      </c>
    </row>
    <row r="211" spans="2:18" ht="15.5" x14ac:dyDescent="0.35">
      <c r="B211" t="s">
        <v>221</v>
      </c>
      <c r="C211" t="s">
        <v>222</v>
      </c>
      <c r="D211" s="5">
        <v>-7000000000</v>
      </c>
      <c r="E211" s="5">
        <v>-6000000000</v>
      </c>
      <c r="F211" s="5">
        <v>-9000000000</v>
      </c>
      <c r="G211" s="5">
        <v>-28000000000</v>
      </c>
      <c r="H211" s="5">
        <v>-29000000000</v>
      </c>
      <c r="I211" s="5">
        <v>-19000000000</v>
      </c>
      <c r="J211" s="5">
        <v>-127000000000</v>
      </c>
      <c r="K211" s="5">
        <v>63000000000</v>
      </c>
      <c r="L211" s="5">
        <v>-16000000000</v>
      </c>
      <c r="M211" s="5">
        <v>-25000000000</v>
      </c>
      <c r="N211" s="5">
        <v>-27000000000</v>
      </c>
      <c r="O211" s="5">
        <v>-24000000000</v>
      </c>
      <c r="P211" s="5">
        <v>-23000000000</v>
      </c>
      <c r="Q211" s="5">
        <v>45000000000</v>
      </c>
    </row>
    <row r="212" spans="2:18" ht="15.5" x14ac:dyDescent="0.35">
      <c r="C212" t="s">
        <v>56</v>
      </c>
      <c r="D212" s="6">
        <v>-11.44</v>
      </c>
      <c r="E212" s="6">
        <v>-10.26</v>
      </c>
      <c r="F212" s="6">
        <v>-14.71</v>
      </c>
      <c r="G212" s="6">
        <v>-46.58</v>
      </c>
      <c r="H212" s="6">
        <v>-48.55</v>
      </c>
      <c r="I212" s="6">
        <v>-31.75</v>
      </c>
      <c r="J212" s="6">
        <v>-214.19</v>
      </c>
      <c r="K212" s="6">
        <v>106.55</v>
      </c>
      <c r="L212" s="6">
        <v>-27.45</v>
      </c>
      <c r="M212" s="6">
        <v>-42.16</v>
      </c>
      <c r="N212" s="6">
        <v>-45.76</v>
      </c>
      <c r="O212" s="6">
        <v>-41.35</v>
      </c>
      <c r="P212" s="6">
        <v>-38.659999999999997</v>
      </c>
      <c r="Q212" s="6">
        <v>75.77</v>
      </c>
    </row>
    <row r="213" spans="2:18" ht="15.5" x14ac:dyDescent="0.35">
      <c r="C213" t="s">
        <v>229</v>
      </c>
      <c r="D213" s="5">
        <v>35000000000</v>
      </c>
      <c r="E213" s="5">
        <v>29000000000</v>
      </c>
      <c r="F213" s="5">
        <v>26000000000</v>
      </c>
      <c r="G213" s="5">
        <v>159000000000</v>
      </c>
      <c r="H213" s="5">
        <v>120000000000</v>
      </c>
      <c r="I213" s="5">
        <v>270000000000</v>
      </c>
      <c r="J213" s="5">
        <v>504000000000</v>
      </c>
      <c r="K213" s="5">
        <v>517000000000</v>
      </c>
      <c r="L213" s="5">
        <v>135000000000</v>
      </c>
      <c r="M213" s="5">
        <v>394000000000</v>
      </c>
      <c r="N213" s="5">
        <v>408000000000</v>
      </c>
      <c r="O213" s="5">
        <v>482000000000</v>
      </c>
      <c r="P213" s="5">
        <v>631000000000</v>
      </c>
      <c r="Q213" s="5">
        <v>1014000000000</v>
      </c>
    </row>
    <row r="214" spans="2:18" ht="15.5" x14ac:dyDescent="0.35">
      <c r="C214" t="s">
        <v>234</v>
      </c>
      <c r="I214" s="6">
        <v>-1.1299999999999999</v>
      </c>
    </row>
    <row r="215" spans="2:18" ht="15.5" x14ac:dyDescent="0.35">
      <c r="C215" t="s">
        <v>235</v>
      </c>
      <c r="I215" s="6">
        <v>-0.66</v>
      </c>
    </row>
    <row r="216" spans="2:18" ht="15.5" x14ac:dyDescent="0.35">
      <c r="C216" t="s">
        <v>237</v>
      </c>
      <c r="I216" s="6">
        <v>7.5</v>
      </c>
    </row>
    <row r="217" spans="2:18" ht="15.5" x14ac:dyDescent="0.35">
      <c r="C217" t="s">
        <v>238</v>
      </c>
      <c r="I217" s="6">
        <v>-1.5088999999999999</v>
      </c>
    </row>
    <row r="218" spans="2:18" ht="15.5" x14ac:dyDescent="0.35">
      <c r="C218" t="s">
        <v>239</v>
      </c>
      <c r="I218" s="6">
        <v>0.13</v>
      </c>
    </row>
    <row r="219" spans="2:18" ht="15.5" x14ac:dyDescent="0.35">
      <c r="C219" t="s">
        <v>240</v>
      </c>
      <c r="I219" s="6">
        <v>-0.19</v>
      </c>
    </row>
    <row r="220" spans="2:18" ht="15.5" x14ac:dyDescent="0.35">
      <c r="C220" t="s">
        <v>241</v>
      </c>
      <c r="I220" s="6">
        <v>0.42</v>
      </c>
    </row>
    <row r="221" spans="2:18" ht="15.5" x14ac:dyDescent="0.35">
      <c r="C221" t="s">
        <v>242</v>
      </c>
      <c r="I221" s="6">
        <v>0.43</v>
      </c>
    </row>
    <row r="222" spans="2:18" ht="15.5" x14ac:dyDescent="0.35">
      <c r="C222" t="s">
        <v>243</v>
      </c>
      <c r="I222" s="6">
        <v>-88.99</v>
      </c>
    </row>
    <row r="223" spans="2:18" ht="15.5" x14ac:dyDescent="0.35">
      <c r="C223" t="s">
        <v>244</v>
      </c>
      <c r="I223" s="6">
        <v>329.79</v>
      </c>
    </row>
    <row r="224" spans="2:18" ht="15.5" x14ac:dyDescent="0.35">
      <c r="C224" t="s">
        <v>245</v>
      </c>
      <c r="I224" s="6">
        <v>-0.01</v>
      </c>
    </row>
    <row r="225" spans="3:9" ht="15.5" x14ac:dyDescent="0.35">
      <c r="C225" t="s">
        <v>246</v>
      </c>
      <c r="I225" s="6">
        <v>-0.13</v>
      </c>
    </row>
    <row r="226" spans="3:9" ht="15.5" x14ac:dyDescent="0.35">
      <c r="C226" t="s">
        <v>248</v>
      </c>
      <c r="I226" s="6">
        <v>-82.99</v>
      </c>
    </row>
    <row r="227" spans="3:9" ht="15.5" x14ac:dyDescent="0.35">
      <c r="C227" t="s">
        <v>249</v>
      </c>
      <c r="I227" s="6">
        <v>-48.55</v>
      </c>
    </row>
    <row r="228" spans="3:9" ht="15.5" x14ac:dyDescent="0.35">
      <c r="C228" t="s">
        <v>250</v>
      </c>
      <c r="I228" s="6">
        <v>421.2</v>
      </c>
    </row>
    <row r="229" spans="3:9" ht="15.5" x14ac:dyDescent="0.35">
      <c r="C229" t="s">
        <v>251</v>
      </c>
      <c r="D229" s="6">
        <v>122.58</v>
      </c>
    </row>
    <row r="230" spans="3:9" ht="15.5" x14ac:dyDescent="0.35">
      <c r="C230" t="s">
        <v>252</v>
      </c>
      <c r="I230" s="6">
        <v>-289.16000000000003</v>
      </c>
    </row>
    <row r="231" spans="3:9" ht="15.5" x14ac:dyDescent="0.35">
      <c r="C231" t="s">
        <v>253</v>
      </c>
      <c r="I231" s="6">
        <v>126.88</v>
      </c>
    </row>
    <row r="232" spans="3:9" ht="15.5" x14ac:dyDescent="0.35">
      <c r="C232" t="s">
        <v>254</v>
      </c>
      <c r="D232" s="6">
        <v>1.1299999999999999</v>
      </c>
    </row>
    <row r="233" spans="3:9" ht="15.5" x14ac:dyDescent="0.35">
      <c r="C233" t="s">
        <v>255</v>
      </c>
      <c r="D233" s="6">
        <v>0.08</v>
      </c>
    </row>
    <row r="234" spans="3:9" ht="15.5" x14ac:dyDescent="0.35">
      <c r="C234" t="s">
        <v>377</v>
      </c>
      <c r="D234" s="6">
        <v>-6.8</v>
      </c>
    </row>
    <row r="235" spans="3:9" ht="15.5" x14ac:dyDescent="0.35">
      <c r="C235" t="s">
        <v>378</v>
      </c>
      <c r="D235" s="6">
        <v>-5.09</v>
      </c>
    </row>
    <row r="236" spans="3:9" ht="15.5" x14ac:dyDescent="0.35">
      <c r="C236" t="s">
        <v>256</v>
      </c>
      <c r="D236" s="6">
        <v>-19.89</v>
      </c>
    </row>
    <row r="237" spans="3:9" ht="15.5" x14ac:dyDescent="0.35">
      <c r="C237" t="s">
        <v>379</v>
      </c>
      <c r="D237" s="6">
        <v>0.39</v>
      </c>
    </row>
    <row r="238" spans="3:9" ht="15.5" x14ac:dyDescent="0.35">
      <c r="C238" t="s">
        <v>257</v>
      </c>
      <c r="D238" s="6">
        <v>-17.32</v>
      </c>
    </row>
    <row r="239" spans="3:9" ht="15.5" x14ac:dyDescent="0.35">
      <c r="C239" t="s">
        <v>258</v>
      </c>
      <c r="I239" s="6">
        <v>-0.28999999999999998</v>
      </c>
    </row>
    <row r="240" spans="3:9" ht="15.5" x14ac:dyDescent="0.35">
      <c r="C240" t="s">
        <v>12</v>
      </c>
      <c r="D240" s="5">
        <v>19000000000</v>
      </c>
    </row>
    <row r="241" spans="3:9" ht="15.5" x14ac:dyDescent="0.35">
      <c r="C241" t="s">
        <v>259</v>
      </c>
      <c r="I241" s="6">
        <v>0.18</v>
      </c>
    </row>
    <row r="242" spans="3:9" ht="15.5" x14ac:dyDescent="0.35">
      <c r="C242" t="s">
        <v>260</v>
      </c>
      <c r="I242" s="6">
        <v>-1.66E-2</v>
      </c>
    </row>
    <row r="243" spans="3:9" ht="15.5" x14ac:dyDescent="0.35">
      <c r="C243" t="s">
        <v>261</v>
      </c>
      <c r="I243" s="6">
        <v>0.28699999999999998</v>
      </c>
    </row>
    <row r="244" spans="3:9" ht="15.5" x14ac:dyDescent="0.35">
      <c r="C244" t="s">
        <v>262</v>
      </c>
      <c r="I244" s="6">
        <v>-1.61E-2</v>
      </c>
    </row>
    <row r="245" spans="3:9" ht="15.5" x14ac:dyDescent="0.35">
      <c r="C245" t="s">
        <v>263</v>
      </c>
      <c r="I245" s="6">
        <v>-1.2800000000000001E-2</v>
      </c>
    </row>
    <row r="246" spans="3:9" ht="15.5" x14ac:dyDescent="0.35">
      <c r="C246" t="s">
        <v>264</v>
      </c>
      <c r="D246" s="6">
        <v>24.27</v>
      </c>
    </row>
    <row r="247" spans="3:9" ht="15.5" x14ac:dyDescent="0.35">
      <c r="C247" t="s">
        <v>265</v>
      </c>
      <c r="D247" s="6">
        <v>17271.53</v>
      </c>
    </row>
    <row r="248" spans="3:9" ht="15.5" x14ac:dyDescent="0.35">
      <c r="C248" t="s">
        <v>266</v>
      </c>
      <c r="D248" s="6">
        <v>169.45</v>
      </c>
    </row>
    <row r="249" spans="3:9" ht="15.5" x14ac:dyDescent="0.35">
      <c r="C249" t="s">
        <v>267</v>
      </c>
      <c r="D249" s="6">
        <v>17126.349999999999</v>
      </c>
    </row>
    <row r="250" spans="3:9" ht="15.5" x14ac:dyDescent="0.35">
      <c r="C250" t="s">
        <v>268</v>
      </c>
      <c r="D250" s="6">
        <v>3.75</v>
      </c>
    </row>
    <row r="251" spans="3:9" ht="15.5" x14ac:dyDescent="0.35">
      <c r="C251" t="s">
        <v>269</v>
      </c>
      <c r="I251" s="6">
        <v>0.08</v>
      </c>
    </row>
    <row r="252" spans="3:9" ht="15.5" x14ac:dyDescent="0.35">
      <c r="C252" t="s">
        <v>270</v>
      </c>
      <c r="I252" s="6">
        <v>0.05</v>
      </c>
    </row>
    <row r="253" spans="3:9" ht="15.5" x14ac:dyDescent="0.35">
      <c r="C253" t="s">
        <v>52</v>
      </c>
      <c r="I253" s="5">
        <v>33000000000</v>
      </c>
    </row>
    <row r="254" spans="3:9" ht="15.5" x14ac:dyDescent="0.35">
      <c r="C254" t="s">
        <v>271</v>
      </c>
      <c r="I254" s="5">
        <v>856000000000</v>
      </c>
    </row>
    <row r="255" spans="3:9" ht="15.5" x14ac:dyDescent="0.35">
      <c r="C255" t="s">
        <v>272</v>
      </c>
      <c r="I255" s="5">
        <v>592280000</v>
      </c>
    </row>
    <row r="256" spans="3:9" ht="15.5" x14ac:dyDescent="0.35">
      <c r="C256" t="s">
        <v>273</v>
      </c>
      <c r="I256" s="6">
        <v>0.20910000000000001</v>
      </c>
    </row>
    <row r="257" spans="3:9" ht="15.5" x14ac:dyDescent="0.35">
      <c r="C257" t="s">
        <v>274</v>
      </c>
      <c r="D257" s="6">
        <v>0.63139999999999996</v>
      </c>
    </row>
    <row r="258" spans="3:9" ht="15.5" x14ac:dyDescent="0.35">
      <c r="C258" t="s">
        <v>275</v>
      </c>
      <c r="D258" s="6">
        <v>-0.65069999999999995</v>
      </c>
    </row>
    <row r="259" spans="3:9" ht="15.5" x14ac:dyDescent="0.35">
      <c r="C259" t="s">
        <v>276</v>
      </c>
      <c r="D259" s="6">
        <v>-0.191</v>
      </c>
    </row>
    <row r="260" spans="3:9" ht="15.5" x14ac:dyDescent="0.35">
      <c r="C260" t="s">
        <v>277</v>
      </c>
      <c r="D260" s="6">
        <v>-0.27710000000000001</v>
      </c>
    </row>
    <row r="261" spans="3:9" ht="15.5" x14ac:dyDescent="0.35">
      <c r="C261" t="s">
        <v>278</v>
      </c>
      <c r="D261" s="6">
        <v>-0.2591</v>
      </c>
    </row>
    <row r="262" spans="3:9" ht="15.5" x14ac:dyDescent="0.35">
      <c r="C262" t="s">
        <v>279</v>
      </c>
      <c r="D262" s="6">
        <v>-0.74209999999999998</v>
      </c>
    </row>
    <row r="263" spans="3:9" ht="15.5" x14ac:dyDescent="0.35">
      <c r="C263" t="s">
        <v>286</v>
      </c>
      <c r="I263" s="5">
        <v>6</v>
      </c>
    </row>
    <row r="264" spans="3:9" ht="15.5" x14ac:dyDescent="0.35">
      <c r="C264" t="s">
        <v>287</v>
      </c>
      <c r="I264" s="6">
        <v>0.63</v>
      </c>
    </row>
    <row r="265" spans="3:9" ht="15.5" x14ac:dyDescent="0.35">
      <c r="C265" t="s">
        <v>288</v>
      </c>
      <c r="I265" s="6">
        <v>0.02</v>
      </c>
    </row>
    <row r="266" spans="3:9" ht="15.5" x14ac:dyDescent="0.35">
      <c r="C266" t="s">
        <v>291</v>
      </c>
      <c r="I266" s="6">
        <v>0.96</v>
      </c>
    </row>
    <row r="267" spans="3:9" ht="15.5" x14ac:dyDescent="0.35">
      <c r="C267" t="s">
        <v>292</v>
      </c>
      <c r="I267" s="5">
        <v>0</v>
      </c>
    </row>
    <row r="268" spans="3:9" ht="15.5" x14ac:dyDescent="0.35">
      <c r="C268" t="s">
        <v>293</v>
      </c>
      <c r="I268" s="6">
        <v>0.95</v>
      </c>
    </row>
    <row r="269" spans="3:9" ht="15.5" x14ac:dyDescent="0.35">
      <c r="C269" t="s">
        <v>294</v>
      </c>
      <c r="I269" s="5">
        <v>249000000000</v>
      </c>
    </row>
    <row r="270" spans="3:9" ht="15.5" x14ac:dyDescent="0.35">
      <c r="C270" t="s">
        <v>295</v>
      </c>
      <c r="I270" s="5">
        <v>135000000000</v>
      </c>
    </row>
    <row r="271" spans="3:9" ht="15.5" x14ac:dyDescent="0.35">
      <c r="C271" t="s">
        <v>296</v>
      </c>
      <c r="I271" s="5">
        <v>3000000000</v>
      </c>
    </row>
    <row r="272" spans="3:9" ht="15.5" x14ac:dyDescent="0.35">
      <c r="C272" t="s">
        <v>297</v>
      </c>
      <c r="I272" s="5">
        <v>-49000000000</v>
      </c>
    </row>
    <row r="273" spans="3:9" ht="15.5" x14ac:dyDescent="0.35">
      <c r="C273" t="s">
        <v>298</v>
      </c>
      <c r="D273" s="5">
        <v>73000000000</v>
      </c>
    </row>
    <row r="274" spans="3:9" ht="15.5" x14ac:dyDescent="0.35">
      <c r="C274" t="s">
        <v>299</v>
      </c>
      <c r="D274" s="5">
        <v>2966000000000</v>
      </c>
    </row>
    <row r="275" spans="3:9" ht="15.5" x14ac:dyDescent="0.35">
      <c r="C275" t="s">
        <v>300</v>
      </c>
      <c r="D275" s="5">
        <v>3407000000000</v>
      </c>
    </row>
    <row r="276" spans="3:9" ht="15.5" x14ac:dyDescent="0.35">
      <c r="C276" t="s">
        <v>206</v>
      </c>
      <c r="D276" s="5">
        <v>310000000000</v>
      </c>
    </row>
    <row r="277" spans="3:9" ht="15.5" x14ac:dyDescent="0.35">
      <c r="C277" t="s">
        <v>205</v>
      </c>
      <c r="I277" s="5">
        <v>-171000000000</v>
      </c>
    </row>
    <row r="278" spans="3:9" ht="15.5" x14ac:dyDescent="0.35">
      <c r="C278" t="s">
        <v>204</v>
      </c>
      <c r="D278" s="5">
        <v>871000000000</v>
      </c>
    </row>
    <row r="279" spans="3:9" ht="15.5" x14ac:dyDescent="0.35">
      <c r="C279" t="s">
        <v>203</v>
      </c>
      <c r="D279" s="5">
        <v>293000000000</v>
      </c>
    </row>
    <row r="280" spans="3:9" ht="15.5" x14ac:dyDescent="0.35">
      <c r="C280" t="s">
        <v>23</v>
      </c>
      <c r="D280" s="5">
        <v>1165000000000</v>
      </c>
    </row>
    <row r="281" spans="3:9" ht="15.5" x14ac:dyDescent="0.35">
      <c r="C281" t="s">
        <v>20</v>
      </c>
      <c r="D281" s="5">
        <v>1092000000000</v>
      </c>
    </row>
    <row r="282" spans="3:9" ht="15.5" x14ac:dyDescent="0.35">
      <c r="C282" t="s">
        <v>301</v>
      </c>
      <c r="I282" s="5">
        <v>-440000000000</v>
      </c>
    </row>
    <row r="283" spans="3:9" ht="15.5" x14ac:dyDescent="0.35">
      <c r="C283" t="s">
        <v>302</v>
      </c>
      <c r="I283" s="5">
        <v>77000000000</v>
      </c>
    </row>
    <row r="284" spans="3:9" ht="15.5" x14ac:dyDescent="0.35">
      <c r="C284" t="s">
        <v>303</v>
      </c>
      <c r="I284" s="5">
        <v>-45000000000</v>
      </c>
    </row>
    <row r="285" spans="3:9" ht="15.5" x14ac:dyDescent="0.35">
      <c r="C285" t="s">
        <v>304</v>
      </c>
      <c r="I285" s="5">
        <v>-43000000000</v>
      </c>
    </row>
    <row r="286" spans="3:9" ht="15.5" x14ac:dyDescent="0.35">
      <c r="C286" t="s">
        <v>305</v>
      </c>
      <c r="I286" s="5">
        <v>-2000000000</v>
      </c>
    </row>
    <row r="287" spans="3:9" ht="15.5" x14ac:dyDescent="0.35">
      <c r="C287" t="s">
        <v>306</v>
      </c>
      <c r="I287" s="5">
        <v>75000000000</v>
      </c>
    </row>
  </sheetData>
  <pageMargins left="0.7" right="0.7" top="0.75" bottom="0.75" header="0.3" footer="0.3"/>
  <ignoredErrors>
    <ignoredError sqref="A1:R288" numberStoredAsText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Z29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2551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2552</v>
      </c>
      <c r="D2" s="2" t="str">
        <f ca="1">IFERROR(_xlfn.STOCKHISTORY("XIDX:" &amp; $C$1, D3, , 0, 0, 1), "Libur")</f>
        <v>Libur</v>
      </c>
      <c r="H2" s="2" t="e" vm="2">
        <f>_FV(C2,"Price")</f>
        <v>#VALUE!</v>
      </c>
      <c r="I2" s="2" t="str">
        <f t="shared" ref="I2:Z2" ca="1" si="0">IFERROR(_xlfn.STOCKHISTORY("XIDX:" &amp; $C$1, I1, , 0, 0, 1), "Libur")</f>
        <v>Libur</v>
      </c>
      <c r="J2" s="2" vm="672">
        <f t="shared" ca="1" si="0"/>
        <v>87</v>
      </c>
      <c r="K2" s="2" vm="328">
        <f t="shared" ca="1" si="0"/>
        <v>90</v>
      </c>
      <c r="L2" s="2" vm="684">
        <f t="shared" ca="1" si="0"/>
        <v>117</v>
      </c>
      <c r="M2" s="2" vm="685">
        <f t="shared" ca="1" si="0"/>
        <v>246</v>
      </c>
      <c r="N2" s="2" vm="30">
        <f t="shared" ca="1" si="0"/>
        <v>50</v>
      </c>
      <c r="O2" s="2" vm="30">
        <f t="shared" ca="1" si="0"/>
        <v>50</v>
      </c>
      <c r="P2" s="2" vm="511">
        <f t="shared" ca="1" si="0"/>
        <v>56</v>
      </c>
      <c r="Q2" s="2" vm="686">
        <f t="shared" ca="1" si="0"/>
        <v>69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14336715284</v>
      </c>
      <c r="H4" s="2">
        <f>IFERROR(SUM(D4:G4)*(4/MAX(1,COUNT(D4:G4))),"")</f>
        <v>57346861136</v>
      </c>
      <c r="I4" s="2">
        <f t="shared" ref="I4:Z4" si="1">IFERROR(INDEX(I51:I500,MATCH($C$4,$C$51:$C$500,0)),"")</f>
        <v>108199961750</v>
      </c>
      <c r="J4" s="2">
        <f t="shared" si="1"/>
        <v>92500318741</v>
      </c>
      <c r="K4" s="2">
        <f t="shared" si="1"/>
        <v>91394216751</v>
      </c>
      <c r="L4" s="2">
        <f t="shared" si="1"/>
        <v>113918038823</v>
      </c>
      <c r="M4" s="2">
        <f t="shared" si="1"/>
        <v>41842213373</v>
      </c>
      <c r="N4" s="2">
        <f t="shared" si="1"/>
        <v>57050904827</v>
      </c>
      <c r="O4" s="2">
        <f t="shared" si="1"/>
        <v>126478581670</v>
      </c>
      <c r="P4" s="2">
        <f t="shared" si="1"/>
        <v>146138557283</v>
      </c>
      <c r="Q4" s="2">
        <f t="shared" si="1"/>
        <v>153713878373</v>
      </c>
      <c r="R4" s="2">
        <f t="shared" si="1"/>
        <v>172109865924</v>
      </c>
      <c r="S4" s="2">
        <f t="shared" si="1"/>
        <v>222363830677</v>
      </c>
      <c r="T4" s="2">
        <f t="shared" si="1"/>
        <v>286688094220</v>
      </c>
      <c r="U4" s="2">
        <f t="shared" si="1"/>
        <v>279150207182</v>
      </c>
      <c r="V4" s="2">
        <f t="shared" si="1"/>
        <v>243531037253</v>
      </c>
      <c r="W4" s="2">
        <f t="shared" si="1"/>
        <v>184387175932</v>
      </c>
      <c r="X4" s="2">
        <f t="shared" si="1"/>
        <v>321452243820</v>
      </c>
      <c r="Y4" s="2">
        <f t="shared" si="1"/>
        <v>242228030371</v>
      </c>
      <c r="Z4" s="2">
        <f t="shared" si="1"/>
        <v>284024008895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-5959750308</v>
      </c>
      <c r="H5" s="2">
        <f>IFERROR(SUM(D5:G5)*(4/MAX(1,COUNT(D5:G5))),"")</f>
        <v>-23839001232</v>
      </c>
      <c r="I5" s="2">
        <f t="shared" ref="I5:Z5" si="2">IFERROR(INDEX(I51:I500,MATCH($C$5,$C$51:$C$500,0)),"")</f>
        <v>-27536962915</v>
      </c>
      <c r="J5" s="2">
        <f t="shared" si="2"/>
        <v>-13970286186</v>
      </c>
      <c r="K5" s="2">
        <f t="shared" si="2"/>
        <v>-6820417190</v>
      </c>
      <c r="L5" s="2">
        <f t="shared" si="2"/>
        <v>77189389870</v>
      </c>
      <c r="M5" s="2">
        <f t="shared" si="2"/>
        <v>-20083366037</v>
      </c>
      <c r="N5" s="2">
        <f t="shared" si="2"/>
        <v>-35028306488</v>
      </c>
      <c r="O5" s="2">
        <f t="shared" si="2"/>
        <v>145335537132</v>
      </c>
      <c r="P5" s="2">
        <f t="shared" si="2"/>
        <v>3789729800</v>
      </c>
      <c r="Q5" s="2">
        <f t="shared" si="2"/>
        <v>12538097901</v>
      </c>
      <c r="R5" s="2">
        <f t="shared" si="2"/>
        <v>17601900104</v>
      </c>
      <c r="S5" s="2">
        <f t="shared" si="2"/>
        <v>-2639975211</v>
      </c>
      <c r="T5" s="2">
        <f t="shared" si="2"/>
        <v>10048996788</v>
      </c>
      <c r="U5" s="2">
        <f t="shared" si="2"/>
        <v>-16149760144</v>
      </c>
      <c r="V5" s="2">
        <f t="shared" si="2"/>
        <v>2623173811</v>
      </c>
      <c r="W5" s="2">
        <f t="shared" si="2"/>
        <v>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32278193957</v>
      </c>
      <c r="H6" s="2">
        <f>IFERROR(INDEX(D6:G6,COUNT(D6:G6)),"")</f>
        <v>32278193957</v>
      </c>
      <c r="I6" s="2">
        <f t="shared" ref="I6:Z6" si="3">IFERROR(INDEX(I51:I500,MATCH($C$6,$C$51:$C$500,0)),"")</f>
        <v>38237944265</v>
      </c>
      <c r="J6" s="2">
        <f t="shared" si="3"/>
        <v>65774907180</v>
      </c>
      <c r="K6" s="2">
        <f t="shared" si="3"/>
        <v>79745193366</v>
      </c>
      <c r="L6" s="2">
        <f t="shared" si="3"/>
        <v>86565610557</v>
      </c>
      <c r="M6" s="2">
        <f t="shared" si="3"/>
        <v>9376220687</v>
      </c>
      <c r="N6" s="2">
        <f t="shared" si="3"/>
        <v>29459586724</v>
      </c>
      <c r="O6" s="2">
        <f t="shared" si="3"/>
        <v>64487893211</v>
      </c>
      <c r="P6" s="2">
        <f t="shared" si="3"/>
        <v>-80847643921</v>
      </c>
      <c r="Q6" s="2">
        <f t="shared" si="3"/>
        <v>-84637373721</v>
      </c>
      <c r="R6" s="2">
        <f t="shared" si="3"/>
        <v>-97175471622</v>
      </c>
      <c r="S6" s="2">
        <f t="shared" si="3"/>
        <v>-202012514927</v>
      </c>
      <c r="T6" s="2">
        <f t="shared" si="3"/>
        <v>-193918969257</v>
      </c>
      <c r="U6" s="2">
        <f t="shared" si="3"/>
        <v>-203967966045</v>
      </c>
      <c r="V6" s="2">
        <f t="shared" si="3"/>
        <v>-187818205901</v>
      </c>
      <c r="W6" s="2">
        <f t="shared" si="3"/>
        <v>-190441379713</v>
      </c>
      <c r="X6" s="2">
        <f t="shared" si="3"/>
        <v>-192878171478</v>
      </c>
      <c r="Y6" s="2">
        <f t="shared" si="3"/>
        <v>-202031359586</v>
      </c>
      <c r="Z6" s="2">
        <f t="shared" si="3"/>
        <v>-214369938857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0.61</v>
      </c>
      <c r="H7" s="3">
        <f>IFERROR(INDEX(D7:G7,COUNT(D7:G7)),"")</f>
        <v>0.61</v>
      </c>
      <c r="I7" s="3">
        <f t="shared" ref="I7:Z7" si="4">IFERROR(INDEX(I51:I500,MATCH($C$7,$C$51:$C$500,0))/1000000000,"")</f>
        <v>0.61</v>
      </c>
      <c r="J7" s="3">
        <f t="shared" si="4"/>
        <v>0.61</v>
      </c>
      <c r="K7" s="3">
        <f t="shared" si="4"/>
        <v>0.61</v>
      </c>
      <c r="L7" s="3">
        <f t="shared" si="4"/>
        <v>0.61</v>
      </c>
      <c r="M7" s="3">
        <f t="shared" si="4"/>
        <v>0.61</v>
      </c>
      <c r="N7" s="3">
        <f t="shared" si="4"/>
        <v>0.61</v>
      </c>
      <c r="O7" s="3">
        <f t="shared" si="4"/>
        <v>0.61</v>
      </c>
      <c r="P7" s="3">
        <f t="shared" si="4"/>
        <v>0.61</v>
      </c>
      <c r="Q7" s="3">
        <f t="shared" si="4"/>
        <v>0.61</v>
      </c>
      <c r="R7" s="3">
        <f t="shared" si="4"/>
        <v>0.61</v>
      </c>
      <c r="S7" s="3">
        <f t="shared" si="4"/>
        <v>0.09</v>
      </c>
      <c r="T7" s="3">
        <f t="shared" si="4"/>
        <v>0.09</v>
      </c>
      <c r="U7" s="3">
        <f t="shared" si="4"/>
        <v>0.09</v>
      </c>
      <c r="V7" s="3">
        <f t="shared" si="4"/>
        <v>0.09</v>
      </c>
      <c r="W7" s="3">
        <f t="shared" si="4"/>
        <v>0.09</v>
      </c>
      <c r="X7" s="3">
        <f t="shared" si="4"/>
        <v>0.09</v>
      </c>
      <c r="Y7" s="3">
        <f t="shared" si="4"/>
        <v>0.09</v>
      </c>
      <c r="Z7" s="3">
        <f t="shared" si="4"/>
        <v>0.09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-4000000000</v>
      </c>
      <c r="H8" s="2">
        <f>IFERROR(INDEX(D8:G8,COUNT(D8:G8)),"")</f>
        <v>-4000000000</v>
      </c>
      <c r="I8" s="2">
        <f t="shared" ref="I8:Z8" si="5">IFERROR(INDEX(I51:I500,MATCH($C$8,$C$51:$C$500,0)),"")</f>
        <v>0</v>
      </c>
      <c r="J8" s="2">
        <f t="shared" si="5"/>
        <v>0</v>
      </c>
      <c r="K8" s="2">
        <f t="shared" si="5"/>
        <v>-2000000000</v>
      </c>
      <c r="L8" s="2">
        <f t="shared" si="5"/>
        <v>-5000000000</v>
      </c>
      <c r="M8" s="2">
        <f t="shared" si="5"/>
        <v>-7000000000</v>
      </c>
      <c r="N8" s="2">
        <f t="shared" si="5"/>
        <v>-3000000000</v>
      </c>
      <c r="O8" s="2">
        <f t="shared" si="5"/>
        <v>-8000000000</v>
      </c>
      <c r="P8" s="2">
        <f t="shared" si="5"/>
        <v>-2000000000</v>
      </c>
      <c r="Q8" s="2">
        <f t="shared" si="5"/>
        <v>9000000000</v>
      </c>
      <c r="R8" s="2">
        <f t="shared" si="5"/>
        <v>16000000000</v>
      </c>
      <c r="S8" s="2">
        <f t="shared" si="5"/>
        <v>37000000000</v>
      </c>
      <c r="T8" s="2">
        <f t="shared" si="5"/>
        <v>10000000000</v>
      </c>
      <c r="U8" s="2">
        <f t="shared" si="5"/>
        <v>9000000000</v>
      </c>
      <c r="V8" s="2">
        <f t="shared" si="5"/>
        <v>12000000000</v>
      </c>
      <c r="W8" s="2">
        <f t="shared" si="5"/>
        <v>-1000000000</v>
      </c>
      <c r="X8" s="2">
        <f t="shared" si="5"/>
        <v>3000000000</v>
      </c>
      <c r="Y8" s="2">
        <f t="shared" si="5"/>
        <v>7000000000</v>
      </c>
      <c r="Z8" s="2">
        <f t="shared" si="5"/>
        <v>-4000000000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-7.23</v>
      </c>
      <c r="H9" s="3">
        <f>IFERROR(INDEX(D9:G9,COUNT(D9:G9)),"")</f>
        <v>-7.23</v>
      </c>
      <c r="I9" s="3">
        <f t="shared" ref="I9:Z9" si="6">IFERROR(INDEX(I51:I500,MATCH($C$9,$C$51:$C$500,0)),"")</f>
        <v>-0.56000000000000005</v>
      </c>
      <c r="J9" s="3">
        <f t="shared" si="6"/>
        <v>-0.78</v>
      </c>
      <c r="K9" s="3">
        <f t="shared" si="6"/>
        <v>-3.59</v>
      </c>
      <c r="L9" s="3">
        <f t="shared" si="6"/>
        <v>-7.87</v>
      </c>
      <c r="M9" s="3">
        <f t="shared" si="6"/>
        <v>-12.11</v>
      </c>
      <c r="N9" s="3">
        <f t="shared" si="6"/>
        <v>-4.53</v>
      </c>
      <c r="O9" s="3">
        <f t="shared" si="6"/>
        <v>-13.11</v>
      </c>
      <c r="P9" s="3">
        <f t="shared" si="6"/>
        <v>-4.0599999999999996</v>
      </c>
      <c r="Q9" s="3">
        <f t="shared" si="6"/>
        <v>14.71</v>
      </c>
      <c r="R9" s="3">
        <f t="shared" si="6"/>
        <v>26.53</v>
      </c>
      <c r="S9" s="3">
        <f t="shared" si="6"/>
        <v>434.29</v>
      </c>
      <c r="T9" s="3">
        <f t="shared" si="6"/>
        <v>115.28</v>
      </c>
      <c r="U9" s="3">
        <f t="shared" si="6"/>
        <v>104.97</v>
      </c>
      <c r="V9" s="3">
        <f t="shared" si="6"/>
        <v>144.24</v>
      </c>
      <c r="W9" s="3">
        <f t="shared" si="6"/>
        <v>-13.07</v>
      </c>
      <c r="X9" s="3">
        <f t="shared" si="6"/>
        <v>34.409999999999997</v>
      </c>
      <c r="Y9" s="3">
        <f t="shared" si="6"/>
        <v>80.97</v>
      </c>
      <c r="Z9" s="3">
        <f t="shared" si="6"/>
        <v>-50.78</v>
      </c>
    </row>
    <row r="10" spans="1:26" ht="15.5" x14ac:dyDescent="0.35">
      <c r="C10" t="s">
        <v>17</v>
      </c>
      <c r="D10" s="3" t="str">
        <f ca="1">IFERROR(IF(D9=0,"",D2/D9),"")</f>
        <v/>
      </c>
      <c r="I10" s="3" t="str">
        <f t="shared" ref="I10:Z10" ca="1" si="7">IFERROR(IF(I9=0,"",I2/I9),"")</f>
        <v/>
      </c>
      <c r="J10" s="3">
        <f t="shared" ca="1" si="7"/>
        <v>-111.53846153846153</v>
      </c>
      <c r="K10" s="3">
        <f t="shared" ca="1" si="7"/>
        <v>-25.069637883008358</v>
      </c>
      <c r="L10" s="3">
        <f t="shared" ca="1" si="7"/>
        <v>-14.866581956797967</v>
      </c>
      <c r="M10" s="3">
        <f t="shared" ca="1" si="7"/>
        <v>-20.313790255986788</v>
      </c>
      <c r="N10" s="3">
        <f t="shared" ca="1" si="7"/>
        <v>-11.037527593818984</v>
      </c>
      <c r="O10" s="3">
        <f t="shared" ca="1" si="7"/>
        <v>-3.8138825324180017</v>
      </c>
      <c r="P10" s="3">
        <f t="shared" ca="1" si="7"/>
        <v>-13.793103448275863</v>
      </c>
      <c r="Q10" s="3">
        <f t="shared" ca="1" si="7"/>
        <v>4.6906866077498295</v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652944803</v>
      </c>
      <c r="H11" s="2">
        <f>IFERROR(INDEX(D11:G11,COUNT(D11:G11)),"")</f>
        <v>652944803</v>
      </c>
      <c r="I11" s="2">
        <f t="shared" ref="I11:Z11" si="8">IFERROR(INDEX(I51:I500,MATCH($C$11,$C$51:$C$500,0)),"")</f>
        <v>1073213401</v>
      </c>
      <c r="J11" s="2">
        <f t="shared" si="8"/>
        <v>1132702921</v>
      </c>
      <c r="K11" s="2">
        <f t="shared" si="8"/>
        <v>557851810</v>
      </c>
      <c r="L11" s="2">
        <f t="shared" si="8"/>
        <v>1717276418</v>
      </c>
      <c r="M11" s="2">
        <f t="shared" si="8"/>
        <v>553526124</v>
      </c>
      <c r="N11" s="2">
        <f t="shared" si="8"/>
        <v>2875774508</v>
      </c>
      <c r="O11" s="2">
        <f t="shared" si="8"/>
        <v>4457102059</v>
      </c>
      <c r="P11" s="2">
        <f t="shared" si="8"/>
        <v>5685080346</v>
      </c>
      <c r="Q11" s="2">
        <f t="shared" si="8"/>
        <v>17757501843</v>
      </c>
      <c r="R11" s="2">
        <f t="shared" si="8"/>
        <v>17601506142</v>
      </c>
      <c r="S11" s="2">
        <f t="shared" si="8"/>
        <v>27641567527</v>
      </c>
      <c r="T11" s="2">
        <f t="shared" si="8"/>
        <v>9428650648</v>
      </c>
      <c r="U11" s="2">
        <f t="shared" si="8"/>
        <v>12474697372</v>
      </c>
      <c r="V11" s="2">
        <f t="shared" si="8"/>
        <v>6533179764</v>
      </c>
      <c r="W11" s="2">
        <f t="shared" si="8"/>
        <v>3465773105</v>
      </c>
      <c r="X11" s="2">
        <f t="shared" si="8"/>
        <v>2181787223</v>
      </c>
      <c r="Y11" s="2">
        <f t="shared" si="8"/>
        <v>2878781765</v>
      </c>
      <c r="Z11" s="2">
        <f t="shared" si="8"/>
        <v>1424008656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16000000000</v>
      </c>
      <c r="H12" s="2">
        <f>IFERROR(INDEX(D12:G12,COUNT(D12:G12)),"")</f>
        <v>16000000000</v>
      </c>
      <c r="I12" s="2">
        <f t="shared" ref="I12:Z12" si="9">IFERROR(INDEX(I51:I500,MATCH($C$12,$C$51:$C$500,0)),"")</f>
        <v>12000000000</v>
      </c>
      <c r="J12" s="2">
        <f t="shared" si="9"/>
        <v>90000000000</v>
      </c>
      <c r="K12" s="2">
        <f t="shared" si="9"/>
        <v>86000000000</v>
      </c>
      <c r="L12" s="2">
        <f t="shared" si="9"/>
        <v>108000000000</v>
      </c>
      <c r="M12" s="2">
        <f t="shared" si="9"/>
        <v>105000000000</v>
      </c>
      <c r="N12" s="2">
        <f t="shared" si="9"/>
        <v>101000000000</v>
      </c>
      <c r="O12" s="2">
        <f t="shared" si="9"/>
        <v>93000000000</v>
      </c>
      <c r="P12" s="2">
        <f t="shared" si="9"/>
        <v>91000000000</v>
      </c>
      <c r="Q12" s="2">
        <f t="shared" si="9"/>
        <v>81000000000</v>
      </c>
      <c r="R12" s="2">
        <f t="shared" si="9"/>
        <v>93000000000</v>
      </c>
      <c r="S12" s="2">
        <f t="shared" si="9"/>
        <v>210000000000</v>
      </c>
      <c r="T12" s="2">
        <f t="shared" si="9"/>
        <v>229000000000</v>
      </c>
      <c r="U12" s="2">
        <f t="shared" si="9"/>
        <v>161000000000</v>
      </c>
      <c r="V12" s="2">
        <f t="shared" si="9"/>
        <v>152000000000</v>
      </c>
      <c r="W12" s="2">
        <f t="shared" si="9"/>
        <v>178000000000</v>
      </c>
      <c r="X12" s="2">
        <f t="shared" si="9"/>
        <v>178000000000</v>
      </c>
      <c r="Y12" s="2">
        <f t="shared" si="9"/>
        <v>190000000000</v>
      </c>
      <c r="Z12" s="2">
        <f t="shared" si="9"/>
        <v>227000000000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17000000000</v>
      </c>
      <c r="H13" s="2">
        <f>IFERROR(INDEX(D13:G13,COUNT(D13:G13)),"")</f>
        <v>17000000000</v>
      </c>
      <c r="I13" s="2">
        <f t="shared" ref="I13:Z13" si="10">IFERROR(INDEX(I51:I500,MATCH($C$13,$C$51:$C$500,0)),"")</f>
        <v>13000000000</v>
      </c>
      <c r="J13" s="2">
        <f t="shared" si="10"/>
        <v>91000000000</v>
      </c>
      <c r="K13" s="2">
        <f t="shared" si="10"/>
        <v>87000000000</v>
      </c>
      <c r="L13" s="2">
        <f t="shared" si="10"/>
        <v>110000000000</v>
      </c>
      <c r="M13" s="2">
        <f t="shared" si="10"/>
        <v>106000000000</v>
      </c>
      <c r="N13" s="2">
        <f t="shared" si="10"/>
        <v>104000000000</v>
      </c>
      <c r="O13" s="2">
        <f t="shared" si="10"/>
        <v>97000000000</v>
      </c>
      <c r="P13" s="2">
        <f t="shared" si="10"/>
        <v>96000000000</v>
      </c>
      <c r="Q13" s="2">
        <f t="shared" si="10"/>
        <v>99000000000</v>
      </c>
      <c r="R13" s="2">
        <f t="shared" si="10"/>
        <v>111000000000</v>
      </c>
      <c r="S13" s="2">
        <f t="shared" si="10"/>
        <v>237000000000</v>
      </c>
      <c r="T13" s="2">
        <f t="shared" si="10"/>
        <v>239000000000</v>
      </c>
      <c r="U13" s="2">
        <f t="shared" si="10"/>
        <v>173000000000</v>
      </c>
      <c r="V13" s="2">
        <f t="shared" si="10"/>
        <v>158000000000</v>
      </c>
      <c r="W13" s="2">
        <f t="shared" si="10"/>
        <v>181000000000</v>
      </c>
      <c r="X13" s="2">
        <f t="shared" si="10"/>
        <v>181000000000</v>
      </c>
      <c r="Y13" s="2">
        <f t="shared" si="10"/>
        <v>193000000000</v>
      </c>
      <c r="Z13" s="2">
        <f t="shared" si="10"/>
        <v>228000000000</v>
      </c>
    </row>
    <row r="14" spans="1:26" ht="15.5" x14ac:dyDescent="0.35">
      <c r="C14" t="s">
        <v>26</v>
      </c>
      <c r="D14" s="2">
        <f>IFERROR(INDEX(D51:D500,MATCH($C$14,$C$51:$C$500,0)),"")</f>
        <v>-1926321852</v>
      </c>
      <c r="H14" s="2">
        <f>IFERROR(SUM(D14:G14)*(4/MAX(1,COUNT(D14:G14))),"")</f>
        <v>-7705287408</v>
      </c>
      <c r="I14" s="2">
        <f t="shared" ref="I14:Z14" si="11">IFERROR(INDEX(I51:I500,MATCH($C$14,$C$51:$C$500,0)),"")</f>
        <v>-10422100045</v>
      </c>
      <c r="J14" s="2">
        <f t="shared" si="11"/>
        <v>-10598181338</v>
      </c>
      <c r="K14" s="2">
        <f t="shared" si="11"/>
        <v>-3505668179</v>
      </c>
      <c r="L14" s="2">
        <f t="shared" si="11"/>
        <v>-16642984999</v>
      </c>
      <c r="M14" s="2">
        <f t="shared" si="11"/>
        <v>-4083284931</v>
      </c>
      <c r="N14" s="2">
        <f t="shared" si="11"/>
        <v>-3172006941</v>
      </c>
      <c r="O14" s="2">
        <f t="shared" si="11"/>
        <v>-7586063186</v>
      </c>
      <c r="P14" s="2">
        <f t="shared" si="11"/>
        <v>-13920936116</v>
      </c>
      <c r="Q14" s="2">
        <f t="shared" si="11"/>
        <v>-6827940640</v>
      </c>
      <c r="R14" s="2">
        <f t="shared" si="11"/>
        <v>-6439187229</v>
      </c>
      <c r="S14" s="2">
        <f t="shared" si="11"/>
        <v>-25936740658</v>
      </c>
      <c r="T14" s="2">
        <f t="shared" si="11"/>
        <v>-10402161217</v>
      </c>
      <c r="U14" s="2">
        <f t="shared" si="11"/>
        <v>-40785092082</v>
      </c>
      <c r="V14" s="2">
        <f t="shared" si="11"/>
        <v>0</v>
      </c>
      <c r="W14" s="2">
        <f t="shared" si="11"/>
        <v>0</v>
      </c>
      <c r="X14" s="2">
        <f t="shared" si="11"/>
        <v>-1407719756</v>
      </c>
      <c r="Y14" s="2">
        <f t="shared" si="11"/>
        <v>-891032245</v>
      </c>
      <c r="Z14" s="2">
        <f t="shared" si="11"/>
        <v>-175769773</v>
      </c>
    </row>
    <row r="15" spans="1:26" ht="15.5" x14ac:dyDescent="0.35">
      <c r="C15" t="s">
        <v>27</v>
      </c>
      <c r="D15" s="2">
        <f>IFERROR(INDEX(D51:D500,MATCH($C$15,$C$51:$C$500,0)),"")</f>
        <v>610704941</v>
      </c>
      <c r="H15" s="2">
        <f>IFERROR(SUM(D15:G15)*(4/MAX(1,COUNT(D15:G15))),"")</f>
        <v>2442819764</v>
      </c>
      <c r="I15" s="2">
        <f t="shared" ref="I15:Z15" si="12">IFERROR(INDEX(I51:I500,MATCH($C$15,$C$51:$C$500,0)),"")</f>
        <v>-1764382328</v>
      </c>
      <c r="J15" s="2">
        <f t="shared" si="12"/>
        <v>3709082222</v>
      </c>
      <c r="K15" s="2">
        <f t="shared" si="12"/>
        <v>1306149981</v>
      </c>
      <c r="L15" s="2">
        <f t="shared" si="12"/>
        <v>-1351032894</v>
      </c>
      <c r="M15" s="2">
        <f t="shared" si="12"/>
        <v>5713421659</v>
      </c>
      <c r="N15" s="2">
        <f t="shared" si="12"/>
        <v>8831896441</v>
      </c>
      <c r="O15" s="2">
        <f t="shared" si="12"/>
        <v>-1004294129</v>
      </c>
      <c r="P15" s="2">
        <f t="shared" si="12"/>
        <v>-829399250</v>
      </c>
      <c r="Q15" s="2">
        <f t="shared" si="12"/>
        <v>4893841780</v>
      </c>
      <c r="R15" s="2">
        <f t="shared" si="12"/>
        <v>-12459076448</v>
      </c>
      <c r="S15" s="2">
        <f t="shared" si="12"/>
        <v>-1166593918</v>
      </c>
      <c r="T15" s="2">
        <f t="shared" si="12"/>
        <v>-3203209775</v>
      </c>
      <c r="U15" s="2">
        <f t="shared" si="12"/>
        <v>5363594646</v>
      </c>
      <c r="V15" s="2">
        <f t="shared" si="12"/>
        <v>-6514970931</v>
      </c>
      <c r="W15" s="2">
        <f t="shared" si="12"/>
        <v>-2276534580</v>
      </c>
      <c r="X15" s="2">
        <f t="shared" si="12"/>
        <v>-3351969152</v>
      </c>
      <c r="Y15" s="2">
        <f t="shared" si="12"/>
        <v>-18997819572</v>
      </c>
      <c r="Z15" s="2">
        <f t="shared" si="12"/>
        <v>9125813524</v>
      </c>
    </row>
    <row r="16" spans="1:26" ht="15.5" x14ac:dyDescent="0.35">
      <c r="C16" t="s">
        <v>28</v>
      </c>
      <c r="D16" s="2">
        <f>IFERROR(INDEX(D51:D500,MATCH($C$16,$C$51:$C$500,0)),"")</f>
        <v>-6457757269</v>
      </c>
      <c r="H16" s="2">
        <f>IFERROR(SUM(D16:G16)*(4/MAX(1,COUNT(D16:G16))),"")</f>
        <v>-25831029076</v>
      </c>
      <c r="I16" s="2">
        <f t="shared" ref="I16:Z16" si="13">IFERROR(INDEX(I51:I500,MATCH($C$16,$C$51:$C$500,0)),"")</f>
        <v>-22831267436</v>
      </c>
      <c r="J16" s="2">
        <f t="shared" si="13"/>
        <v>-18422861534</v>
      </c>
      <c r="K16" s="2">
        <f t="shared" si="13"/>
        <v>-5918464562</v>
      </c>
      <c r="L16" s="2">
        <f t="shared" si="13"/>
        <v>-1018345506</v>
      </c>
      <c r="M16" s="2">
        <f t="shared" si="13"/>
        <v>-25979196421</v>
      </c>
      <c r="N16" s="2">
        <f t="shared" si="13"/>
        <v>-40351529424</v>
      </c>
      <c r="O16" s="2">
        <f t="shared" si="13"/>
        <v>4052895029</v>
      </c>
      <c r="P16" s="2">
        <f t="shared" si="13"/>
        <v>3179255211</v>
      </c>
      <c r="Q16" s="2">
        <f t="shared" si="13"/>
        <v>10901810252</v>
      </c>
      <c r="R16" s="2">
        <f t="shared" si="13"/>
        <v>29869197189</v>
      </c>
      <c r="S16" s="2">
        <f t="shared" si="13"/>
        <v>395219932</v>
      </c>
      <c r="T16" s="2">
        <f t="shared" si="13"/>
        <v>13252206563</v>
      </c>
      <c r="U16" s="2">
        <f t="shared" si="13"/>
        <v>-21513354790</v>
      </c>
      <c r="V16" s="2">
        <f t="shared" si="13"/>
        <v>9138144742</v>
      </c>
      <c r="W16" s="2">
        <f t="shared" si="13"/>
        <v>4713326345</v>
      </c>
      <c r="X16" s="2">
        <f t="shared" si="13"/>
        <v>12505157260</v>
      </c>
      <c r="Y16" s="2">
        <f t="shared" si="13"/>
        <v>31336398843</v>
      </c>
      <c r="Z16" s="2">
        <f t="shared" si="13"/>
        <v>-30860581583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Z20" si="14">IFERROR(H21*H2,"")</f>
        <v/>
      </c>
      <c r="I20" s="2" t="str">
        <f t="shared" ca="1" si="14"/>
        <v/>
      </c>
      <c r="J20" s="2">
        <f t="shared" ca="1" si="14"/>
        <v>53070000000</v>
      </c>
      <c r="K20" s="2">
        <f t="shared" ca="1" si="14"/>
        <v>54900000000</v>
      </c>
      <c r="L20" s="2">
        <f t="shared" ca="1" si="14"/>
        <v>71370000000</v>
      </c>
      <c r="M20" s="2">
        <f t="shared" ca="1" si="14"/>
        <v>150060000000</v>
      </c>
      <c r="N20" s="2">
        <f t="shared" ca="1" si="14"/>
        <v>30500000000</v>
      </c>
      <c r="O20" s="2">
        <f t="shared" ca="1" si="14"/>
        <v>30500000000</v>
      </c>
      <c r="P20" s="2">
        <f t="shared" ca="1" si="14"/>
        <v>34160000000</v>
      </c>
      <c r="Q20" s="2">
        <f t="shared" ca="1" si="14"/>
        <v>42090000000</v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610000000</v>
      </c>
      <c r="H21" s="2">
        <f>IFERROR(INDEX(D21:G21,COUNT(D21:G21)),"")</f>
        <v>610000000</v>
      </c>
      <c r="I21" s="2">
        <f t="shared" ref="I21:Z21" si="15">IFERROR(INDEX(I51:I500,MATCH($C$7,$C$51:$C$500,0)),"")</f>
        <v>610000000</v>
      </c>
      <c r="J21" s="2">
        <f t="shared" si="15"/>
        <v>610000000</v>
      </c>
      <c r="K21" s="2">
        <f t="shared" si="15"/>
        <v>610000000</v>
      </c>
      <c r="L21" s="2">
        <f t="shared" si="15"/>
        <v>610000000</v>
      </c>
      <c r="M21" s="2">
        <f t="shared" si="15"/>
        <v>610000000</v>
      </c>
      <c r="N21" s="2">
        <f t="shared" si="15"/>
        <v>610000000</v>
      </c>
      <c r="O21" s="2">
        <f t="shared" si="15"/>
        <v>610000000</v>
      </c>
      <c r="P21" s="2">
        <f t="shared" si="15"/>
        <v>610000000</v>
      </c>
      <c r="Q21" s="2">
        <f t="shared" si="15"/>
        <v>610000000</v>
      </c>
      <c r="R21" s="2">
        <f t="shared" si="15"/>
        <v>610000000</v>
      </c>
      <c r="S21" s="2">
        <f t="shared" si="15"/>
        <v>90000000</v>
      </c>
      <c r="T21" s="2">
        <f t="shared" si="15"/>
        <v>90000000</v>
      </c>
      <c r="U21" s="2">
        <f t="shared" si="15"/>
        <v>90000000</v>
      </c>
      <c r="V21" s="2">
        <f t="shared" si="15"/>
        <v>90000000</v>
      </c>
      <c r="W21" s="2">
        <f t="shared" si="15"/>
        <v>90000000</v>
      </c>
      <c r="X21" s="2">
        <f t="shared" si="15"/>
        <v>90000000</v>
      </c>
      <c r="Y21" s="2">
        <f t="shared" si="15"/>
        <v>90000000</v>
      </c>
      <c r="Z21" s="2">
        <f t="shared" si="15"/>
        <v>90000000</v>
      </c>
    </row>
    <row r="23" spans="1:26" ht="15.5" x14ac:dyDescent="0.35">
      <c r="B23" t="s">
        <v>53</v>
      </c>
      <c r="C23" t="s">
        <v>54</v>
      </c>
      <c r="D23" s="3">
        <f>IFERROR(D5/D6*100,"")</f>
        <v>-18.463704369393756</v>
      </c>
      <c r="H23" s="3">
        <f t="shared" ref="H23:Z23" si="16">IFERROR(H5/H6*100,"")</f>
        <v>-73.854817477575025</v>
      </c>
      <c r="I23" s="3">
        <f t="shared" si="16"/>
        <v>-72.014757708105051</v>
      </c>
      <c r="J23" s="3">
        <f t="shared" si="16"/>
        <v>-21.239537667105836</v>
      </c>
      <c r="K23" s="3">
        <f t="shared" si="16"/>
        <v>-8.5527627460841291</v>
      </c>
      <c r="L23" s="3">
        <f t="shared" si="16"/>
        <v>89.168654126425722</v>
      </c>
      <c r="M23" s="3">
        <f t="shared" si="16"/>
        <v>-214.19468149726154</v>
      </c>
      <c r="N23" s="3">
        <f t="shared" si="16"/>
        <v>-118.90291203394005</v>
      </c>
      <c r="O23" s="3">
        <f t="shared" si="16"/>
        <v>225.36871635187711</v>
      </c>
      <c r="P23" s="3">
        <f t="shared" si="16"/>
        <v>-4.6874956599887083</v>
      </c>
      <c r="Q23" s="3">
        <f t="shared" si="16"/>
        <v>-14.813902357522087</v>
      </c>
      <c r="R23" s="3">
        <f t="shared" si="16"/>
        <v>-18.113521663644828</v>
      </c>
      <c r="S23" s="3">
        <f t="shared" si="16"/>
        <v>1.3068374560625569</v>
      </c>
      <c r="T23" s="3">
        <f t="shared" si="16"/>
        <v>-5.1820597162323541</v>
      </c>
      <c r="U23" s="3">
        <f t="shared" si="16"/>
        <v>7.9177924147348673</v>
      </c>
      <c r="V23" s="3">
        <f t="shared" si="16"/>
        <v>-1.3966557706246483</v>
      </c>
      <c r="W23" s="3">
        <f t="shared" si="16"/>
        <v>0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-0.23830787276198095</v>
      </c>
      <c r="H24" s="4">
        <f t="shared" ref="H24:Z24" si="17">IFERROR(_xlfn.RRI(5,M23,H23),"")</f>
        <v>-0.19180896390299418</v>
      </c>
      <c r="I24" s="4">
        <f t="shared" si="17"/>
        <v>-9.5422455326835687E-2</v>
      </c>
      <c r="J24" s="4" t="str">
        <f t="shared" si="17"/>
        <v/>
      </c>
      <c r="K24" s="4">
        <f t="shared" si="17"/>
        <v>0.12780264617585813</v>
      </c>
      <c r="L24" s="4" t="str">
        <f t="shared" si="17"/>
        <v/>
      </c>
      <c r="M24" s="4">
        <f t="shared" si="17"/>
        <v>0.63893284062342981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>
        <f t="shared" si="17"/>
        <v>0.6036737466525699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>
        <f t="shared" si="17"/>
        <v>0</v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-9.61</v>
      </c>
      <c r="H25" s="3">
        <f>IFERROR(INDEX(D25:G25,COUNT(D25:G25)),"")</f>
        <v>-9.61</v>
      </c>
      <c r="I25" s="3">
        <f t="shared" ref="I25:Z25" si="18">IFERROR(INDEX(I51:I500,MATCH($C$25,$C$51:$C$500,0)),"")</f>
        <v>-40.44</v>
      </c>
      <c r="J25" s="3">
        <f t="shared" si="18"/>
        <v>-24.19</v>
      </c>
      <c r="K25" s="3">
        <f t="shared" si="18"/>
        <v>-7.58</v>
      </c>
      <c r="L25" s="3">
        <f t="shared" si="18"/>
        <v>-3.9</v>
      </c>
      <c r="M25" s="3">
        <f t="shared" si="18"/>
        <v>-33.32</v>
      </c>
      <c r="N25" s="3">
        <f t="shared" si="18"/>
        <v>-51.83</v>
      </c>
      <c r="O25" s="3">
        <f t="shared" si="18"/>
        <v>5.01</v>
      </c>
      <c r="P25" s="3">
        <f t="shared" si="18"/>
        <v>3.86</v>
      </c>
      <c r="Q25" s="3">
        <f t="shared" si="18"/>
        <v>25.97</v>
      </c>
      <c r="R25" s="3">
        <f t="shared" si="18"/>
        <v>28.63</v>
      </c>
      <c r="S25" s="3">
        <f t="shared" si="18"/>
        <v>-8.9700000000000006</v>
      </c>
      <c r="T25" s="3">
        <f t="shared" si="18"/>
        <v>116.85</v>
      </c>
      <c r="U25" s="3">
        <f t="shared" si="18"/>
        <v>-187.79</v>
      </c>
      <c r="V25" s="3">
        <f t="shared" si="18"/>
        <v>30.5</v>
      </c>
      <c r="W25" s="3">
        <f t="shared" si="18"/>
        <v>28.33</v>
      </c>
      <c r="X25" s="3">
        <f t="shared" si="18"/>
        <v>106.43</v>
      </c>
      <c r="Y25" s="3">
        <f t="shared" si="18"/>
        <v>143.47</v>
      </c>
      <c r="Z25" s="3">
        <f t="shared" si="18"/>
        <v>-252.73</v>
      </c>
    </row>
    <row r="26" spans="1:26" ht="15.5" x14ac:dyDescent="0.35">
      <c r="C26" t="s">
        <v>58</v>
      </c>
      <c r="D26" s="4">
        <f>IFERROR(_xlfn.RRI(5,I25,D25),"")</f>
        <v>-0.24979069213558613</v>
      </c>
      <c r="H26" s="4">
        <f t="shared" ref="H26:Z26" si="19">IFERROR(_xlfn.RRI(5,M25,H25),"")</f>
        <v>-0.22016328336747126</v>
      </c>
      <c r="I26" s="4">
        <f t="shared" si="19"/>
        <v>-4.8418505639057474E-2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0.42022696198648335</v>
      </c>
      <c r="O26" s="4">
        <f t="shared" si="19"/>
        <v>-0.46735015886427067</v>
      </c>
      <c r="P26" s="4" t="str">
        <f t="shared" si="19"/>
        <v/>
      </c>
      <c r="Q26" s="4">
        <f t="shared" si="19"/>
        <v>-3.1645395271131083E-2</v>
      </c>
      <c r="R26" s="4">
        <f t="shared" si="19"/>
        <v>2.1089818338653199E-3</v>
      </c>
      <c r="S26" s="4" t="str">
        <f t="shared" si="19"/>
        <v/>
      </c>
      <c r="T26" s="4">
        <f t="shared" si="19"/>
        <v>-4.0215960445893151E-2</v>
      </c>
      <c r="U26" s="4">
        <f t="shared" si="19"/>
        <v>-5.7669749635466117E-2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23.502811940983605</v>
      </c>
      <c r="H27" s="3">
        <f t="shared" ref="H27:Z27" si="20">IFERROR(H4/H21,"")</f>
        <v>94.011247763934421</v>
      </c>
      <c r="I27" s="3">
        <f t="shared" si="20"/>
        <v>177.37698647540984</v>
      </c>
      <c r="J27" s="3">
        <f t="shared" si="20"/>
        <v>151.63986678852459</v>
      </c>
      <c r="K27" s="3">
        <f t="shared" si="20"/>
        <v>149.82658483770493</v>
      </c>
      <c r="L27" s="3">
        <f t="shared" si="20"/>
        <v>186.75088331639344</v>
      </c>
      <c r="M27" s="3">
        <f t="shared" si="20"/>
        <v>68.593792414754105</v>
      </c>
      <c r="N27" s="3">
        <f t="shared" si="20"/>
        <v>93.526073486885252</v>
      </c>
      <c r="O27" s="3">
        <f t="shared" si="20"/>
        <v>207.34193716393443</v>
      </c>
      <c r="P27" s="3">
        <f t="shared" si="20"/>
        <v>239.57140538196722</v>
      </c>
      <c r="Q27" s="3">
        <f t="shared" si="20"/>
        <v>251.98996454590164</v>
      </c>
      <c r="R27" s="3">
        <f t="shared" si="20"/>
        <v>282.14732118688522</v>
      </c>
      <c r="S27" s="3">
        <f t="shared" si="20"/>
        <v>2470.7092297444447</v>
      </c>
      <c r="T27" s="3">
        <f t="shared" si="20"/>
        <v>3185.423269111111</v>
      </c>
      <c r="U27" s="3">
        <f t="shared" si="20"/>
        <v>3101.668968688889</v>
      </c>
      <c r="V27" s="3">
        <f t="shared" si="20"/>
        <v>2705.900413922222</v>
      </c>
      <c r="W27" s="3">
        <f t="shared" si="20"/>
        <v>2048.7463992444445</v>
      </c>
      <c r="X27" s="3">
        <f t="shared" si="20"/>
        <v>3571.6915979999999</v>
      </c>
      <c r="Y27" s="3">
        <f t="shared" si="20"/>
        <v>2691.4225596777778</v>
      </c>
      <c r="Z27" s="3">
        <f t="shared" si="20"/>
        <v>3155.8223210555557</v>
      </c>
    </row>
    <row r="28" spans="1:26" ht="15.5" x14ac:dyDescent="0.35">
      <c r="C28" t="s">
        <v>60</v>
      </c>
      <c r="D28" s="4">
        <f>IFERROR(_xlfn.RRI(5,I27,D27),"")</f>
        <v>-0.33251038890537499</v>
      </c>
      <c r="H28" s="4">
        <f t="shared" ref="H28:Z28" si="21">IFERROR(_xlfn.RRI(5,M27,H27),"")</f>
        <v>6.5072080640452779E-2</v>
      </c>
      <c r="I28" s="4">
        <f t="shared" si="21"/>
        <v>0.13656143060355896</v>
      </c>
      <c r="J28" s="4">
        <f t="shared" si="21"/>
        <v>-6.0654739434375382E-2</v>
      </c>
      <c r="K28" s="4">
        <f t="shared" si="21"/>
        <v>-8.9603079642746941E-2</v>
      </c>
      <c r="L28" s="4">
        <f t="shared" si="21"/>
        <v>-5.8162704675155386E-2</v>
      </c>
      <c r="M28" s="4">
        <f t="shared" si="21"/>
        <v>-0.24636375555431422</v>
      </c>
      <c r="N28" s="4">
        <f t="shared" si="21"/>
        <v>-0.48045614460819408</v>
      </c>
      <c r="O28" s="4">
        <f t="shared" si="21"/>
        <v>-0.42096608650042866</v>
      </c>
      <c r="P28" s="4">
        <f t="shared" si="21"/>
        <v>-0.40080537752369261</v>
      </c>
      <c r="Q28" s="4">
        <f t="shared" si="21"/>
        <v>-0.37796576559613049</v>
      </c>
      <c r="R28" s="4">
        <f t="shared" si="21"/>
        <v>-0.32733699111686354</v>
      </c>
      <c r="S28" s="4">
        <f t="shared" si="21"/>
        <v>-7.1055993365248038E-2</v>
      </c>
      <c r="T28" s="4">
        <f t="shared" si="21"/>
        <v>3.4277440363695844E-2</v>
      </c>
      <c r="U28" s="4">
        <f t="shared" si="21"/>
        <v>-3.4557668465348135E-3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53.07</v>
      </c>
      <c r="H32" s="3">
        <f>IFERROR(INDEX(D32:G32,COUNT(D32:G32)),"")</f>
        <v>53.07</v>
      </c>
      <c r="I32" s="3">
        <f t="shared" ref="I32:Z32" si="22">IFERROR(INDEX(I51:I500,MATCH($C$32,$C$51:$C$500,0)),"")</f>
        <v>62.87</v>
      </c>
      <c r="J32" s="3">
        <f t="shared" si="22"/>
        <v>108.15</v>
      </c>
      <c r="K32" s="3">
        <f t="shared" si="22"/>
        <v>131.12</v>
      </c>
      <c r="L32" s="3">
        <f t="shared" si="22"/>
        <v>142.34</v>
      </c>
      <c r="M32" s="3">
        <f t="shared" si="22"/>
        <v>15.42</v>
      </c>
      <c r="N32" s="3">
        <f t="shared" si="22"/>
        <v>48.44</v>
      </c>
      <c r="O32" s="3">
        <f t="shared" si="22"/>
        <v>106.03</v>
      </c>
      <c r="P32" s="3">
        <f t="shared" si="22"/>
        <v>-132.93</v>
      </c>
      <c r="Q32" s="3">
        <f t="shared" si="22"/>
        <v>-139.16999999999999</v>
      </c>
      <c r="R32" s="3">
        <f t="shared" si="22"/>
        <v>-159.78</v>
      </c>
      <c r="S32" s="3">
        <f t="shared" si="22"/>
        <v>-2348.98</v>
      </c>
      <c r="T32" s="3">
        <f t="shared" si="22"/>
        <v>-2254.87</v>
      </c>
      <c r="U32" s="3">
        <f t="shared" si="22"/>
        <v>-2371.7199999999998</v>
      </c>
      <c r="V32" s="3">
        <f t="shared" si="22"/>
        <v>-2183.9299999999998</v>
      </c>
      <c r="W32" s="3">
        <f t="shared" si="22"/>
        <v>-2214.4299999999998</v>
      </c>
      <c r="X32" s="3">
        <f t="shared" si="22"/>
        <v>-2242.77</v>
      </c>
      <c r="Y32" s="3">
        <f t="shared" si="22"/>
        <v>-2349.1999999999998</v>
      </c>
      <c r="Z32" s="3">
        <f t="shared" si="22"/>
        <v>-2492.67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1.55</v>
      </c>
      <c r="H33" s="3">
        <f>IFERROR(INDEX(D33:G33,COUNT(D33:G33)),"")</f>
        <v>1.55</v>
      </c>
      <c r="I33" s="3">
        <f t="shared" ref="I33:Z33" si="23">IFERROR(INDEX(I51:I500,MATCH($C$33,$C$51:$C$500,0)),"")</f>
        <v>1.3</v>
      </c>
      <c r="J33" s="3">
        <f t="shared" si="23"/>
        <v>0.8</v>
      </c>
      <c r="K33" s="3">
        <f t="shared" si="23"/>
        <v>0.69</v>
      </c>
      <c r="L33" s="3">
        <f t="shared" si="23"/>
        <v>0.82</v>
      </c>
      <c r="M33" s="3">
        <f t="shared" si="23"/>
        <v>15.95</v>
      </c>
      <c r="N33" s="3">
        <f t="shared" si="23"/>
        <v>1.03</v>
      </c>
      <c r="O33" s="3">
        <f t="shared" si="23"/>
        <v>0.47</v>
      </c>
      <c r="P33" s="3">
        <f t="shared" si="23"/>
        <v>-0.42</v>
      </c>
      <c r="Q33" s="3">
        <f t="shared" si="23"/>
        <v>-0.5</v>
      </c>
      <c r="R33" s="3">
        <f t="shared" si="23"/>
        <v>-1.22</v>
      </c>
      <c r="S33" s="3">
        <f t="shared" si="23"/>
        <v>-0.15</v>
      </c>
      <c r="T33" s="3">
        <f t="shared" si="23"/>
        <v>-0.31</v>
      </c>
      <c r="U33" s="3">
        <f t="shared" si="23"/>
        <v>-0.3</v>
      </c>
      <c r="V33" s="3">
        <f t="shared" si="23"/>
        <v>-0.41</v>
      </c>
      <c r="W33" s="3">
        <f t="shared" si="23"/>
        <v>-0.41</v>
      </c>
      <c r="X33" s="3">
        <f t="shared" si="23"/>
        <v>-0.4</v>
      </c>
      <c r="Y33" s="3">
        <f t="shared" si="23"/>
        <v>-0.38</v>
      </c>
      <c r="Z33" s="3">
        <f t="shared" si="23"/>
        <v>-0.36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-8.5299999999999994</v>
      </c>
      <c r="H34" s="3">
        <f>IFERROR(INDEX(D34:G34,COUNT(D34:G34)),"")</f>
        <v>-8.5299999999999994</v>
      </c>
      <c r="I34" s="3">
        <f t="shared" ref="I34:Z34" si="24">IFERROR(INDEX(I51:I500,MATCH($C$34,$C$51:$C$500,0)),"")</f>
        <v>-2.0299999999999998</v>
      </c>
      <c r="J34" s="3">
        <f t="shared" si="24"/>
        <v>-3.6</v>
      </c>
      <c r="K34" s="3">
        <f t="shared" si="24"/>
        <v>-11.87</v>
      </c>
      <c r="L34" s="3">
        <f t="shared" si="24"/>
        <v>-30</v>
      </c>
      <c r="M34" s="3">
        <f t="shared" si="24"/>
        <v>-7.38</v>
      </c>
      <c r="N34" s="3">
        <f t="shared" si="24"/>
        <v>-0.96</v>
      </c>
      <c r="O34" s="3">
        <f t="shared" si="24"/>
        <v>9.98</v>
      </c>
      <c r="P34" s="3">
        <f t="shared" si="24"/>
        <v>14.51</v>
      </c>
      <c r="Q34" s="3">
        <f t="shared" si="24"/>
        <v>2.66</v>
      </c>
      <c r="R34" s="3">
        <f t="shared" si="24"/>
        <v>6.81</v>
      </c>
      <c r="S34" s="3">
        <f t="shared" si="24"/>
        <v>-39.020000000000003</v>
      </c>
      <c r="T34" s="3">
        <f t="shared" si="24"/>
        <v>5.99</v>
      </c>
      <c r="U34" s="3">
        <f t="shared" si="24"/>
        <v>-3.73</v>
      </c>
      <c r="V34" s="3">
        <f t="shared" si="24"/>
        <v>29.51</v>
      </c>
      <c r="W34" s="3">
        <f t="shared" si="24"/>
        <v>31.77</v>
      </c>
      <c r="X34" s="3">
        <f t="shared" si="24"/>
        <v>8.4600000000000009</v>
      </c>
      <c r="Y34" s="3">
        <f t="shared" si="24"/>
        <v>6.27</v>
      </c>
      <c r="Z34" s="3">
        <f t="shared" si="24"/>
        <v>-3.56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3.48</v>
      </c>
      <c r="H35" s="3">
        <f>IFERROR(INDEX(D35:G35,COUNT(D35:G35)),"")</f>
        <v>3.48</v>
      </c>
      <c r="I35" s="3">
        <f t="shared" ref="I35:Z35" si="25">IFERROR(INDEX(I51:I500,MATCH($C$35,$C$51:$C$500,0)),"")</f>
        <v>0.46</v>
      </c>
      <c r="J35" s="3">
        <f t="shared" si="25"/>
        <v>0.56999999999999995</v>
      </c>
      <c r="K35" s="3">
        <f t="shared" si="25"/>
        <v>0.6</v>
      </c>
      <c r="L35" s="3">
        <f t="shared" si="25"/>
        <v>0.62</v>
      </c>
      <c r="M35" s="3">
        <f t="shared" si="25"/>
        <v>3.58</v>
      </c>
      <c r="N35" s="3">
        <f t="shared" si="25"/>
        <v>0.53</v>
      </c>
      <c r="O35" s="3">
        <f t="shared" si="25"/>
        <v>0.24</v>
      </c>
      <c r="P35" s="3">
        <f t="shared" si="25"/>
        <v>0.23</v>
      </c>
      <c r="Q35" s="3">
        <f t="shared" si="25"/>
        <v>0.27</v>
      </c>
      <c r="R35" s="3">
        <f t="shared" si="25"/>
        <v>0.69</v>
      </c>
      <c r="S35" s="3">
        <f t="shared" si="25"/>
        <v>0.14000000000000001</v>
      </c>
      <c r="T35" s="3">
        <f t="shared" si="25"/>
        <v>0.21</v>
      </c>
      <c r="U35" s="3">
        <f t="shared" si="25"/>
        <v>0.22</v>
      </c>
      <c r="V35" s="3">
        <f t="shared" si="25"/>
        <v>0.32</v>
      </c>
      <c r="W35" s="3">
        <f t="shared" si="25"/>
        <v>0.42</v>
      </c>
      <c r="X35" s="3">
        <f t="shared" si="25"/>
        <v>0.24</v>
      </c>
      <c r="Y35" s="3">
        <f t="shared" si="25"/>
        <v>0.32</v>
      </c>
      <c r="Z35" s="3">
        <f t="shared" si="25"/>
        <v>0.27</v>
      </c>
    </row>
    <row r="36" spans="1:26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Z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  <c r="Z36" s="4" t="str">
        <f t="shared" si="26"/>
        <v/>
      </c>
    </row>
    <row r="37" spans="1:26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Z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  <c r="Z37" s="3" t="str">
        <f t="shared" si="27"/>
        <v/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14336715284</v>
      </c>
      <c r="E51" s="5">
        <v>20742237692</v>
      </c>
      <c r="F51" s="5">
        <v>42771408699</v>
      </c>
      <c r="G51" s="5">
        <v>27580655010</v>
      </c>
      <c r="I51" s="5">
        <v>108199961750</v>
      </c>
      <c r="J51" s="5">
        <v>92500318741</v>
      </c>
      <c r="K51" s="5">
        <v>91394216751</v>
      </c>
      <c r="L51" s="5">
        <v>113918038823</v>
      </c>
      <c r="M51" s="5">
        <v>41842213373</v>
      </c>
      <c r="N51" s="5">
        <v>57050904827</v>
      </c>
      <c r="O51" s="5">
        <v>126478581670</v>
      </c>
      <c r="P51" s="5">
        <v>146138557283</v>
      </c>
      <c r="Q51" s="5">
        <v>153713878373</v>
      </c>
      <c r="R51" s="5">
        <v>172109865924</v>
      </c>
      <c r="S51" s="5">
        <v>222363830677</v>
      </c>
      <c r="T51" s="5">
        <v>286688094220</v>
      </c>
      <c r="U51" s="5">
        <v>279150207182</v>
      </c>
      <c r="V51" s="5">
        <v>243531037253</v>
      </c>
      <c r="W51" s="5">
        <v>184387175932</v>
      </c>
      <c r="X51" s="5">
        <v>321452243820</v>
      </c>
      <c r="Y51" s="5">
        <v>242228030371</v>
      </c>
      <c r="Z51" s="5">
        <v>284024008895</v>
      </c>
    </row>
    <row r="52" spans="2:26" ht="15.5" x14ac:dyDescent="0.35">
      <c r="C52" t="s">
        <v>83</v>
      </c>
      <c r="D52" s="5">
        <v>-10367541055</v>
      </c>
      <c r="E52" s="5">
        <v>-15141597261</v>
      </c>
      <c r="F52" s="5">
        <v>-29357443949</v>
      </c>
      <c r="G52" s="5">
        <v>-20968990500</v>
      </c>
      <c r="I52" s="5">
        <v>-79022761481</v>
      </c>
      <c r="J52" s="5">
        <v>-63473692984</v>
      </c>
      <c r="K52" s="5">
        <v>-61547679561</v>
      </c>
      <c r="L52" s="5">
        <v>-71032815644</v>
      </c>
      <c r="M52" s="5">
        <v>-45127181114</v>
      </c>
      <c r="N52" s="5">
        <v>-62640635011</v>
      </c>
      <c r="O52" s="5">
        <v>-76764393137</v>
      </c>
      <c r="P52" s="5">
        <v>-81568040718</v>
      </c>
      <c r="Q52" s="5">
        <v>-88499522950</v>
      </c>
      <c r="R52" s="5">
        <v>-103774178864</v>
      </c>
      <c r="S52" s="5">
        <v>-153501966971</v>
      </c>
      <c r="T52" s="5">
        <v>-218702771930</v>
      </c>
      <c r="U52" s="5">
        <v>-216066147801</v>
      </c>
      <c r="V52" s="5">
        <v>-188595468806</v>
      </c>
      <c r="W52" s="5">
        <v>-141458363368</v>
      </c>
      <c r="X52" s="5">
        <v>-277851862691</v>
      </c>
      <c r="Y52" s="5">
        <v>-202239562053</v>
      </c>
      <c r="Z52" s="5">
        <v>-250423291307</v>
      </c>
    </row>
    <row r="53" spans="2:26" ht="15.5" x14ac:dyDescent="0.35">
      <c r="C53" t="s">
        <v>84</v>
      </c>
      <c r="D53" s="5">
        <v>3969174229</v>
      </c>
      <c r="E53" s="5">
        <v>5600640431</v>
      </c>
      <c r="F53" s="5">
        <v>13413964750</v>
      </c>
      <c r="G53" s="5">
        <v>6611664510</v>
      </c>
      <c r="I53" s="5">
        <v>29177200269</v>
      </c>
      <c r="J53" s="5">
        <v>29026625757</v>
      </c>
      <c r="K53" s="5">
        <v>29846537190</v>
      </c>
      <c r="L53" s="5">
        <v>42885223179</v>
      </c>
      <c r="M53" s="5">
        <v>-3284967741</v>
      </c>
      <c r="N53" s="5">
        <v>-5589730184</v>
      </c>
      <c r="O53" s="5">
        <v>49714188533</v>
      </c>
      <c r="P53" s="5">
        <v>64570516565</v>
      </c>
      <c r="Q53" s="5">
        <v>65214355423</v>
      </c>
      <c r="R53" s="5">
        <v>68335687060</v>
      </c>
      <c r="S53" s="5">
        <v>68861863706</v>
      </c>
      <c r="T53" s="5">
        <v>67985322290</v>
      </c>
      <c r="U53" s="5">
        <v>63084059381</v>
      </c>
      <c r="V53" s="5">
        <v>54935568447</v>
      </c>
      <c r="W53" s="5">
        <v>42928812564</v>
      </c>
      <c r="X53" s="5">
        <v>43600381129</v>
      </c>
      <c r="Y53" s="5">
        <v>39988468318</v>
      </c>
      <c r="Z53" s="5">
        <v>33600717588</v>
      </c>
    </row>
    <row r="54" spans="2:26" ht="15.5" x14ac:dyDescent="0.35">
      <c r="C54" t="s">
        <v>85</v>
      </c>
      <c r="D54" s="5">
        <v>-8501824368</v>
      </c>
      <c r="E54" s="5">
        <v>-8925680992</v>
      </c>
      <c r="F54" s="5">
        <v>-13115960794</v>
      </c>
      <c r="G54" s="5">
        <v>-10588928711</v>
      </c>
      <c r="I54" s="5">
        <v>-41600826780</v>
      </c>
      <c r="J54" s="5">
        <v>-36863863958</v>
      </c>
      <c r="K54" s="5">
        <v>-34983539447</v>
      </c>
      <c r="L54" s="5">
        <v>-27309103941</v>
      </c>
      <c r="M54" s="5">
        <v>-18618729815</v>
      </c>
      <c r="N54" s="5">
        <v>-31607047703</v>
      </c>
      <c r="O54" s="5">
        <v>-43140061463</v>
      </c>
      <c r="P54" s="5">
        <v>-47812163463</v>
      </c>
      <c r="Q54" s="5">
        <v>-47959691427</v>
      </c>
      <c r="R54" s="5">
        <v>-43218068440</v>
      </c>
      <c r="S54" s="5">
        <v>-47032948969</v>
      </c>
      <c r="T54" s="5">
        <v>-46715991657</v>
      </c>
      <c r="U54" s="5">
        <v>-44649208571</v>
      </c>
      <c r="V54" s="5">
        <v>-45797423705</v>
      </c>
      <c r="W54" s="5">
        <v>-38215486219</v>
      </c>
      <c r="X54" s="5">
        <v>-29323392882</v>
      </c>
      <c r="Y54" s="5">
        <v>-29555247163</v>
      </c>
      <c r="Z54" s="5">
        <v>-31261246996</v>
      </c>
    </row>
    <row r="55" spans="2:26" ht="15.5" x14ac:dyDescent="0.35">
      <c r="C55" t="s">
        <v>86</v>
      </c>
      <c r="D55" s="5">
        <v>-4961429260</v>
      </c>
      <c r="E55" s="5">
        <v>-5800425890</v>
      </c>
      <c r="F55" s="5">
        <v>-9851130716</v>
      </c>
      <c r="G55" s="5">
        <v>-7332025692</v>
      </c>
      <c r="I55" s="5">
        <v>-28528340423</v>
      </c>
      <c r="J55" s="5">
        <v>-23540735735</v>
      </c>
      <c r="K55" s="5">
        <v>-21168594885</v>
      </c>
      <c r="L55" s="5">
        <v>-17972431506</v>
      </c>
      <c r="M55" s="5">
        <v>-12036664268</v>
      </c>
      <c r="N55" s="5">
        <v>-16978363907</v>
      </c>
      <c r="O55" s="5">
        <v>-31493924491</v>
      </c>
      <c r="P55" s="5">
        <v>-32840701143</v>
      </c>
      <c r="Q55" s="5">
        <v>-33481332790</v>
      </c>
      <c r="R55" s="5">
        <v>-36624108556</v>
      </c>
      <c r="S55" s="5">
        <v>-33303655823</v>
      </c>
      <c r="T55" s="5">
        <v>-33046446540</v>
      </c>
      <c r="U55" s="5">
        <v>-30323033793</v>
      </c>
      <c r="V55" s="5">
        <v>-25819826013</v>
      </c>
      <c r="W55" s="5">
        <v>-23110057103</v>
      </c>
      <c r="X55" s="5">
        <v>-19638388605</v>
      </c>
      <c r="Y55" s="5">
        <v>-17360013033</v>
      </c>
      <c r="Z55" s="5">
        <v>-18578634446</v>
      </c>
    </row>
    <row r="56" spans="2:26" ht="15.5" x14ac:dyDescent="0.35">
      <c r="C56" t="s">
        <v>87</v>
      </c>
      <c r="D56" s="5">
        <v>-3164154809</v>
      </c>
      <c r="E56" s="5">
        <v>-2895296610</v>
      </c>
      <c r="F56" s="5">
        <v>-3072003623</v>
      </c>
      <c r="G56" s="5">
        <v>-3072686311</v>
      </c>
      <c r="I56" s="5">
        <v>-11883215795</v>
      </c>
      <c r="J56" s="5">
        <v>-12482515866</v>
      </c>
      <c r="K56" s="5">
        <v>-13996215883</v>
      </c>
      <c r="L56" s="5">
        <v>-13354041044</v>
      </c>
      <c r="M56" s="5">
        <v>-10954836226</v>
      </c>
      <c r="N56" s="5">
        <v>-14130527145</v>
      </c>
      <c r="O56" s="5">
        <v>-13727209034</v>
      </c>
      <c r="P56" s="5">
        <v>-14969211311</v>
      </c>
      <c r="Q56" s="5">
        <v>-15781228560</v>
      </c>
      <c r="R56" s="5">
        <v>-14027958661</v>
      </c>
      <c r="S56" s="5">
        <v>-13057161524</v>
      </c>
      <c r="T56" s="5">
        <v>-13316155468</v>
      </c>
      <c r="U56" s="5">
        <v>-13138137335</v>
      </c>
      <c r="V56" s="5">
        <v>-11231952918</v>
      </c>
      <c r="W56" s="5">
        <v>-9494416520</v>
      </c>
      <c r="X56" s="5">
        <v>-8145461741</v>
      </c>
      <c r="Y56" s="5">
        <v>-6304095703</v>
      </c>
      <c r="Z56" s="5">
        <v>-5193570088</v>
      </c>
    </row>
    <row r="57" spans="2:26" ht="15.5" x14ac:dyDescent="0.35">
      <c r="C57" t="s">
        <v>310</v>
      </c>
      <c r="R57" s="5">
        <v>6524681000</v>
      </c>
      <c r="U57" s="5">
        <v>428000000</v>
      </c>
    </row>
    <row r="58" spans="2:26" ht="15.5" x14ac:dyDescent="0.35">
      <c r="C58" t="s">
        <v>93</v>
      </c>
    </row>
    <row r="59" spans="2:26" ht="15.5" x14ac:dyDescent="0.35">
      <c r="C59" t="s">
        <v>88</v>
      </c>
      <c r="D59" s="5">
        <v>-4532650139</v>
      </c>
      <c r="E59" s="5">
        <v>-3325040561</v>
      </c>
      <c r="F59" s="5">
        <v>298003956</v>
      </c>
      <c r="G59" s="5">
        <v>-3977264201</v>
      </c>
      <c r="I59" s="5">
        <v>-12423626511</v>
      </c>
      <c r="J59" s="5">
        <v>-7837238201</v>
      </c>
      <c r="K59" s="5">
        <v>-5137002257</v>
      </c>
      <c r="L59" s="5">
        <v>15576119238</v>
      </c>
      <c r="M59" s="5">
        <v>-21903697556</v>
      </c>
      <c r="N59" s="5">
        <v>-37196777887</v>
      </c>
      <c r="O59" s="5">
        <v>6574127070</v>
      </c>
      <c r="P59" s="5">
        <v>16758353102</v>
      </c>
      <c r="Q59" s="5">
        <v>17254663996</v>
      </c>
      <c r="R59" s="5">
        <v>25117618620</v>
      </c>
      <c r="S59" s="5">
        <v>21828914737</v>
      </c>
      <c r="T59" s="5">
        <v>21269330633</v>
      </c>
      <c r="U59" s="5">
        <v>18434850810</v>
      </c>
      <c r="V59" s="5">
        <v>9138144742</v>
      </c>
      <c r="W59" s="5">
        <v>4713326345</v>
      </c>
      <c r="X59" s="5">
        <v>14276988247</v>
      </c>
      <c r="Y59" s="5">
        <v>10433221155</v>
      </c>
      <c r="Z59" s="5">
        <v>2339470592</v>
      </c>
    </row>
    <row r="60" spans="2:26" ht="15.5" x14ac:dyDescent="0.35">
      <c r="C60" t="s">
        <v>89</v>
      </c>
      <c r="D60" s="5">
        <v>-1925107130</v>
      </c>
      <c r="E60" s="5">
        <v>-1008097077</v>
      </c>
      <c r="F60" s="5">
        <v>-8609407541</v>
      </c>
      <c r="G60" s="5">
        <v>2950364669</v>
      </c>
      <c r="I60" s="5">
        <v>-10407640925</v>
      </c>
      <c r="J60" s="5">
        <v>-10585623333</v>
      </c>
      <c r="K60" s="5">
        <v>-781462305</v>
      </c>
      <c r="L60" s="5">
        <v>-16594464744</v>
      </c>
      <c r="M60" s="5">
        <v>-4075498865</v>
      </c>
      <c r="N60" s="5">
        <v>-3154751537</v>
      </c>
      <c r="O60" s="5">
        <v>-2521232041</v>
      </c>
      <c r="P60" s="5">
        <v>-13579097891</v>
      </c>
      <c r="Q60" s="5">
        <v>-6352853744</v>
      </c>
      <c r="R60" s="5">
        <v>4751578569</v>
      </c>
      <c r="S60" s="5">
        <v>-21433694805</v>
      </c>
      <c r="T60" s="5">
        <v>-8017124070</v>
      </c>
      <c r="U60" s="5">
        <v>-39948205600</v>
      </c>
      <c r="X60" s="5">
        <v>-1771830987</v>
      </c>
      <c r="Y60" s="5">
        <v>20903177688</v>
      </c>
      <c r="Z60" s="5">
        <v>-33200052175</v>
      </c>
    </row>
    <row r="61" spans="2:26" ht="15.5" x14ac:dyDescent="0.35">
      <c r="C61" t="s">
        <v>91</v>
      </c>
      <c r="X61" s="5">
        <v>542052116</v>
      </c>
      <c r="Y61" s="5">
        <v>22321874690</v>
      </c>
      <c r="Z61" s="5">
        <v>-32484146253</v>
      </c>
    </row>
    <row r="62" spans="2:26" ht="15.5" x14ac:dyDescent="0.35">
      <c r="C62" t="s">
        <v>92</v>
      </c>
      <c r="D62" s="5">
        <v>1214722</v>
      </c>
      <c r="E62" s="5">
        <v>2891031</v>
      </c>
      <c r="F62" s="5">
        <v>7104415</v>
      </c>
      <c r="G62" s="5">
        <v>3160684</v>
      </c>
      <c r="I62" s="5">
        <v>14459120</v>
      </c>
      <c r="J62" s="5">
        <v>12558005</v>
      </c>
      <c r="K62" s="5">
        <v>2724205874</v>
      </c>
      <c r="L62" s="5">
        <v>48520255</v>
      </c>
      <c r="M62" s="5">
        <v>7786066</v>
      </c>
      <c r="N62" s="5">
        <v>17255404</v>
      </c>
      <c r="O62" s="5">
        <v>5064831145</v>
      </c>
      <c r="P62" s="5">
        <v>341838225</v>
      </c>
      <c r="Q62" s="5">
        <v>475086896</v>
      </c>
      <c r="R62" s="5">
        <v>11190765798</v>
      </c>
      <c r="S62" s="5">
        <v>4503045853</v>
      </c>
      <c r="T62" s="5">
        <v>2385037147</v>
      </c>
      <c r="U62" s="5">
        <v>836886482</v>
      </c>
      <c r="X62" s="5">
        <v>20983653</v>
      </c>
      <c r="Y62" s="5">
        <v>32346023</v>
      </c>
      <c r="Z62" s="5">
        <v>19874631</v>
      </c>
    </row>
    <row r="63" spans="2:26" ht="15.5" x14ac:dyDescent="0.35">
      <c r="C63" t="s">
        <v>26</v>
      </c>
      <c r="D63" s="5">
        <v>-1926321852</v>
      </c>
      <c r="E63" s="5">
        <v>-1010988108</v>
      </c>
      <c r="F63" s="5">
        <v>-8616511956</v>
      </c>
      <c r="G63" s="5">
        <v>2947203985</v>
      </c>
      <c r="I63" s="5">
        <v>-10422100045</v>
      </c>
      <c r="J63" s="5">
        <v>-10598181338</v>
      </c>
      <c r="K63" s="5">
        <v>-3505668179</v>
      </c>
      <c r="L63" s="5">
        <v>-16642984999</v>
      </c>
      <c r="M63" s="5">
        <v>-4083284931</v>
      </c>
      <c r="N63" s="5">
        <v>-3172006941</v>
      </c>
      <c r="O63" s="5">
        <v>-7586063186</v>
      </c>
      <c r="P63" s="5">
        <v>-13920936116</v>
      </c>
      <c r="Q63" s="5">
        <v>-6827940640</v>
      </c>
      <c r="R63" s="5">
        <v>-6439187229</v>
      </c>
      <c r="S63" s="5">
        <v>-25936740658</v>
      </c>
      <c r="T63" s="5">
        <v>-10402161217</v>
      </c>
      <c r="U63" s="5">
        <v>-40785092082</v>
      </c>
      <c r="X63" s="5">
        <v>-1407719756</v>
      </c>
      <c r="Y63" s="5">
        <v>-891032245</v>
      </c>
      <c r="Z63" s="5">
        <v>-175769773</v>
      </c>
    </row>
    <row r="64" spans="2:26" ht="15.5" x14ac:dyDescent="0.35">
      <c r="C64" t="s">
        <v>94</v>
      </c>
      <c r="D64" s="5">
        <v>-1925107130</v>
      </c>
      <c r="E64" s="5">
        <v>-1008097077</v>
      </c>
      <c r="F64" s="5">
        <v>-8609407541</v>
      </c>
      <c r="G64" s="5">
        <v>2950364669</v>
      </c>
      <c r="I64" s="5">
        <v>-10407640925</v>
      </c>
      <c r="J64" s="5">
        <v>-10585623333</v>
      </c>
      <c r="K64" s="5">
        <v>-781462305</v>
      </c>
      <c r="L64" s="5">
        <v>-16594464744</v>
      </c>
      <c r="M64" s="5">
        <v>-4075498865</v>
      </c>
      <c r="N64" s="5">
        <v>-3154751537</v>
      </c>
      <c r="O64" s="5">
        <v>-2521232041</v>
      </c>
      <c r="P64" s="5">
        <v>-13579097891</v>
      </c>
      <c r="Q64" s="5">
        <v>-6352853744</v>
      </c>
      <c r="R64" s="5">
        <v>4751578569</v>
      </c>
      <c r="S64" s="5">
        <v>-21433694805</v>
      </c>
      <c r="T64" s="5">
        <v>-8017124070</v>
      </c>
      <c r="U64" s="5">
        <v>-39948205600</v>
      </c>
      <c r="X64" s="5">
        <v>-1771830987</v>
      </c>
      <c r="Y64" s="5">
        <v>20903177688</v>
      </c>
      <c r="Z64" s="5">
        <v>-33200052175</v>
      </c>
    </row>
    <row r="65" spans="2:26" ht="15.5" x14ac:dyDescent="0.35">
      <c r="C65" t="s">
        <v>28</v>
      </c>
      <c r="D65" s="5">
        <v>-6457757269</v>
      </c>
      <c r="E65" s="5">
        <v>-4333137638</v>
      </c>
      <c r="F65" s="5">
        <v>-8311403585</v>
      </c>
      <c r="G65" s="5">
        <v>-1026899532</v>
      </c>
      <c r="I65" s="5">
        <v>-22831267436</v>
      </c>
      <c r="J65" s="5">
        <v>-18422861534</v>
      </c>
      <c r="K65" s="5">
        <v>-5918464562</v>
      </c>
      <c r="L65" s="5">
        <v>-1018345506</v>
      </c>
      <c r="M65" s="5">
        <v>-25979196421</v>
      </c>
      <c r="N65" s="5">
        <v>-40351529424</v>
      </c>
      <c r="O65" s="5">
        <v>4052895029</v>
      </c>
      <c r="P65" s="5">
        <v>3179255211</v>
      </c>
      <c r="Q65" s="5">
        <v>10901810252</v>
      </c>
      <c r="R65" s="5">
        <v>29869197189</v>
      </c>
      <c r="S65" s="5">
        <v>395219932</v>
      </c>
      <c r="T65" s="5">
        <v>13252206563</v>
      </c>
      <c r="U65" s="5">
        <v>-21513354790</v>
      </c>
      <c r="V65" s="5">
        <v>9138144742</v>
      </c>
      <c r="W65" s="5">
        <v>4713326345</v>
      </c>
      <c r="X65" s="5">
        <v>12505157260</v>
      </c>
      <c r="Y65" s="5">
        <v>31336398843</v>
      </c>
      <c r="Z65" s="5">
        <v>-30860581583</v>
      </c>
    </row>
    <row r="66" spans="2:26" ht="15.5" x14ac:dyDescent="0.35">
      <c r="C66" t="s">
        <v>27</v>
      </c>
      <c r="D66" s="5">
        <v>610704941</v>
      </c>
      <c r="E66" s="5">
        <v>-5508209104</v>
      </c>
      <c r="F66" s="5">
        <v>1826531535</v>
      </c>
      <c r="G66" s="5">
        <v>226503249</v>
      </c>
      <c r="I66" s="5">
        <v>-1764382328</v>
      </c>
      <c r="J66" s="5">
        <v>3709082222</v>
      </c>
      <c r="K66" s="5">
        <v>1306149981</v>
      </c>
      <c r="L66" s="5">
        <v>-1351032894</v>
      </c>
      <c r="M66" s="5">
        <v>5713421659</v>
      </c>
      <c r="N66" s="5">
        <v>8831896441</v>
      </c>
      <c r="O66" s="5">
        <v>-1004294129</v>
      </c>
      <c r="P66" s="5">
        <v>-829399250</v>
      </c>
      <c r="Q66" s="5">
        <v>4893841780</v>
      </c>
      <c r="R66" s="5">
        <v>-12459076448</v>
      </c>
      <c r="S66" s="5">
        <v>-1166593918</v>
      </c>
      <c r="T66" s="5">
        <v>-3203209775</v>
      </c>
      <c r="U66" s="5">
        <v>5363594646</v>
      </c>
      <c r="V66" s="5">
        <v>-6514970931</v>
      </c>
      <c r="W66" s="5">
        <v>-2276534580</v>
      </c>
      <c r="X66" s="5">
        <v>-3351969152</v>
      </c>
      <c r="Y66" s="5">
        <v>-18997819572</v>
      </c>
      <c r="Z66" s="5">
        <v>9125813524</v>
      </c>
    </row>
    <row r="67" spans="2:26" ht="15.5" x14ac:dyDescent="0.35">
      <c r="C67" t="s">
        <v>313</v>
      </c>
      <c r="O67" s="5">
        <v>-1796850205</v>
      </c>
      <c r="P67" s="5">
        <v>-1514405750</v>
      </c>
      <c r="Q67" s="5">
        <v>-3415182310</v>
      </c>
      <c r="R67" s="5">
        <v>-5722673288</v>
      </c>
      <c r="V67" s="5">
        <v>-2911511956</v>
      </c>
    </row>
    <row r="68" spans="2:26" ht="15.5" x14ac:dyDescent="0.35">
      <c r="C68" t="s">
        <v>314</v>
      </c>
      <c r="D68" s="5">
        <v>610704941</v>
      </c>
      <c r="E68" s="5">
        <v>-5508209104</v>
      </c>
      <c r="F68" s="5">
        <v>1826531535</v>
      </c>
      <c r="G68" s="5">
        <v>226503249</v>
      </c>
      <c r="I68" s="5">
        <v>-1764382328</v>
      </c>
      <c r="J68" s="5">
        <v>3709082222</v>
      </c>
      <c r="K68" s="5">
        <v>1306149981</v>
      </c>
      <c r="L68" s="5">
        <v>-1351032894</v>
      </c>
      <c r="M68" s="5">
        <v>5713421659</v>
      </c>
      <c r="N68" s="5">
        <v>8831896441</v>
      </c>
      <c r="O68" s="5">
        <v>792556076</v>
      </c>
      <c r="P68" s="5">
        <v>685006500</v>
      </c>
      <c r="Q68" s="5">
        <v>8309024090</v>
      </c>
      <c r="R68" s="5">
        <v>-6736403160</v>
      </c>
      <c r="S68" s="5">
        <v>-1166593918</v>
      </c>
      <c r="T68" s="5">
        <v>-3203209775</v>
      </c>
      <c r="U68" s="5">
        <v>5363594646</v>
      </c>
      <c r="V68" s="5">
        <v>-3603458975</v>
      </c>
      <c r="W68" s="5">
        <v>-2276534580</v>
      </c>
      <c r="X68" s="5">
        <v>-3351969152</v>
      </c>
      <c r="Y68" s="5">
        <v>-18997819572</v>
      </c>
      <c r="Z68" s="5">
        <v>9125813524</v>
      </c>
    </row>
    <row r="69" spans="2:26" ht="15.5" x14ac:dyDescent="0.35">
      <c r="C69" t="s">
        <v>315</v>
      </c>
      <c r="D69" s="5">
        <v>610704941</v>
      </c>
      <c r="E69" s="5">
        <v>-5508209104</v>
      </c>
      <c r="F69" s="5">
        <v>1826531535</v>
      </c>
      <c r="G69" s="5">
        <v>226503249</v>
      </c>
      <c r="I69" s="5">
        <v>-1764382328</v>
      </c>
      <c r="J69" s="5">
        <v>3709082222</v>
      </c>
      <c r="K69" s="5">
        <v>1306149981</v>
      </c>
      <c r="L69" s="5">
        <v>-1351032894</v>
      </c>
      <c r="M69" s="5">
        <v>5713421659</v>
      </c>
      <c r="N69" s="5">
        <v>8831896441</v>
      </c>
      <c r="O69" s="5">
        <v>-1004294129</v>
      </c>
      <c r="P69" s="5">
        <v>-829399250</v>
      </c>
      <c r="Q69" s="5">
        <v>4893841780</v>
      </c>
      <c r="R69" s="5">
        <v>-12459076448</v>
      </c>
      <c r="S69" s="5">
        <v>-1166593918</v>
      </c>
      <c r="T69" s="5">
        <v>-3203209775</v>
      </c>
      <c r="U69" s="5">
        <v>5363594646</v>
      </c>
      <c r="V69" s="5">
        <v>-6514970931</v>
      </c>
      <c r="W69" s="5">
        <v>-2276534580</v>
      </c>
      <c r="X69" s="5">
        <v>-3351969152</v>
      </c>
      <c r="Y69" s="5">
        <v>-18997819572</v>
      </c>
      <c r="Z69" s="5">
        <v>9125813524</v>
      </c>
    </row>
    <row r="70" spans="2:26" ht="15.5" x14ac:dyDescent="0.35">
      <c r="C70" t="s">
        <v>97</v>
      </c>
      <c r="D70" s="5">
        <v>-5847052328</v>
      </c>
      <c r="E70" s="5">
        <v>-9841346742</v>
      </c>
      <c r="F70" s="5">
        <v>-6484872050</v>
      </c>
      <c r="G70" s="5">
        <v>-800396283</v>
      </c>
      <c r="I70" s="5">
        <v>-24595649764</v>
      </c>
      <c r="J70" s="5">
        <v>-14713779312</v>
      </c>
      <c r="K70" s="5">
        <v>-4612314581</v>
      </c>
      <c r="L70" s="5">
        <v>-2369378400</v>
      </c>
      <c r="M70" s="5">
        <v>-20265774762</v>
      </c>
      <c r="N70" s="5">
        <v>-31519632983</v>
      </c>
      <c r="O70" s="5">
        <v>3048600900</v>
      </c>
      <c r="P70" s="5">
        <v>2349855961</v>
      </c>
      <c r="Q70" s="5">
        <v>15795652032</v>
      </c>
      <c r="R70" s="5">
        <v>17410120741</v>
      </c>
      <c r="S70" s="5">
        <v>-771373986</v>
      </c>
      <c r="T70" s="5">
        <v>10048996788</v>
      </c>
      <c r="U70" s="5">
        <v>-16149760144</v>
      </c>
      <c r="V70" s="5">
        <v>2623173811</v>
      </c>
      <c r="W70" s="5">
        <v>2436791765</v>
      </c>
      <c r="X70" s="5">
        <v>9153188108</v>
      </c>
      <c r="Y70" s="5">
        <v>12338579271</v>
      </c>
      <c r="Z70" s="5">
        <v>-21734768059</v>
      </c>
    </row>
    <row r="71" spans="2:26" ht="15.5" x14ac:dyDescent="0.35">
      <c r="C71" t="s">
        <v>98</v>
      </c>
      <c r="D71" s="5">
        <v>-112697980</v>
      </c>
      <c r="E71" s="5">
        <v>-2736841719</v>
      </c>
      <c r="F71" s="5">
        <v>-68157142</v>
      </c>
      <c r="G71" s="5">
        <v>-68157146</v>
      </c>
      <c r="I71" s="5">
        <v>-2941313151</v>
      </c>
      <c r="J71" s="5">
        <v>743493126</v>
      </c>
      <c r="K71" s="5">
        <v>-2208102609</v>
      </c>
      <c r="L71" s="5">
        <v>79558768270</v>
      </c>
      <c r="M71" s="5">
        <v>182408723</v>
      </c>
      <c r="N71" s="5">
        <v>-3508673505</v>
      </c>
      <c r="O71" s="5">
        <v>142286936232</v>
      </c>
      <c r="P71" s="5">
        <v>1439873839</v>
      </c>
      <c r="Q71" s="5">
        <v>-3257554131</v>
      </c>
      <c r="R71" s="5">
        <v>191779363</v>
      </c>
      <c r="S71" s="5">
        <v>-1868601225</v>
      </c>
    </row>
    <row r="72" spans="2:26" ht="15.5" x14ac:dyDescent="0.35">
      <c r="C72" t="s">
        <v>100</v>
      </c>
      <c r="D72" s="5">
        <v>-5959750308</v>
      </c>
      <c r="E72" s="5">
        <v>-12578188461</v>
      </c>
      <c r="F72" s="5">
        <v>-6553029192</v>
      </c>
      <c r="G72" s="5">
        <v>-868553429</v>
      </c>
      <c r="I72" s="5">
        <v>-27536962915</v>
      </c>
      <c r="J72" s="5">
        <v>-13970286186</v>
      </c>
      <c r="K72" s="5">
        <v>-6820417190</v>
      </c>
      <c r="L72" s="5">
        <v>77189389870</v>
      </c>
      <c r="M72" s="5">
        <v>-20083366039</v>
      </c>
      <c r="N72" s="5">
        <v>-35028306488</v>
      </c>
      <c r="O72" s="5">
        <v>145335537132</v>
      </c>
      <c r="P72" s="5">
        <v>3789729800</v>
      </c>
      <c r="Q72" s="5">
        <v>12538097901</v>
      </c>
      <c r="R72" s="5">
        <v>17601900104</v>
      </c>
      <c r="S72" s="5">
        <v>-2639975211</v>
      </c>
      <c r="T72" s="5">
        <v>10048996788</v>
      </c>
      <c r="U72" s="5">
        <v>-16149760144</v>
      </c>
      <c r="V72" s="5">
        <v>2623173811</v>
      </c>
    </row>
    <row r="73" spans="2:26" ht="15.5" x14ac:dyDescent="0.35">
      <c r="C73" t="s">
        <v>101</v>
      </c>
      <c r="D73" s="5">
        <v>-5847052328</v>
      </c>
      <c r="E73" s="5">
        <v>-9841346742</v>
      </c>
      <c r="F73" s="5">
        <v>-6484872050</v>
      </c>
      <c r="G73" s="5">
        <v>-800396283</v>
      </c>
      <c r="I73" s="5">
        <v>-24595649764</v>
      </c>
      <c r="J73" s="5">
        <v>-14713779312</v>
      </c>
      <c r="K73" s="5">
        <v>-4612314581</v>
      </c>
      <c r="L73" s="5">
        <v>-2369378400</v>
      </c>
      <c r="M73" s="5">
        <v>-20265774760</v>
      </c>
      <c r="N73" s="5">
        <v>-31519632983</v>
      </c>
      <c r="O73" s="5">
        <v>3048600900</v>
      </c>
      <c r="P73" s="5">
        <v>2349855961</v>
      </c>
      <c r="Q73" s="5">
        <v>15795652032</v>
      </c>
      <c r="R73" s="5">
        <v>17410120741</v>
      </c>
      <c r="S73" s="5">
        <v>-771373986</v>
      </c>
      <c r="T73" s="5">
        <v>10048996788</v>
      </c>
      <c r="U73" s="5">
        <v>-16149760144</v>
      </c>
      <c r="V73" s="5">
        <v>2623173811</v>
      </c>
      <c r="W73" s="5">
        <v>2436791765</v>
      </c>
      <c r="X73" s="5">
        <v>9153188108</v>
      </c>
      <c r="Y73" s="5">
        <v>12338579271</v>
      </c>
      <c r="Z73" s="5">
        <v>-21734768059</v>
      </c>
    </row>
    <row r="74" spans="2:26" ht="15.5" x14ac:dyDescent="0.35">
      <c r="C74" t="s">
        <v>7</v>
      </c>
      <c r="D74" s="5">
        <v>-5959750308</v>
      </c>
      <c r="E74" s="5">
        <v>-12578188461</v>
      </c>
      <c r="F74" s="5">
        <v>-6553029192</v>
      </c>
      <c r="G74" s="5">
        <v>-868553429</v>
      </c>
      <c r="I74" s="5">
        <v>-27536962915</v>
      </c>
      <c r="J74" s="5">
        <v>-13970286186</v>
      </c>
      <c r="K74" s="5">
        <v>-6820417190</v>
      </c>
      <c r="L74" s="5">
        <v>77189389870</v>
      </c>
      <c r="M74" s="5">
        <v>-20083366037</v>
      </c>
      <c r="N74" s="5">
        <v>-35028306488</v>
      </c>
      <c r="O74" s="5">
        <v>145335537132</v>
      </c>
      <c r="P74" s="5">
        <v>3789729800</v>
      </c>
      <c r="Q74" s="5">
        <v>12538097901</v>
      </c>
      <c r="R74" s="5">
        <v>17601900104</v>
      </c>
      <c r="S74" s="5">
        <v>-2639975211</v>
      </c>
      <c r="T74" s="5">
        <v>10048996788</v>
      </c>
      <c r="U74" s="5">
        <v>-16149760144</v>
      </c>
      <c r="V74" s="5">
        <v>2623173811</v>
      </c>
    </row>
    <row r="75" spans="2:26" ht="15.5" x14ac:dyDescent="0.35">
      <c r="C75" t="s">
        <v>102</v>
      </c>
      <c r="D75" s="5">
        <v>-5847052328</v>
      </c>
      <c r="E75" s="5">
        <v>-9841346742</v>
      </c>
      <c r="F75" s="5">
        <v>-6484872050</v>
      </c>
      <c r="G75" s="5">
        <v>-800396283</v>
      </c>
      <c r="I75" s="5">
        <v>-24595649764</v>
      </c>
      <c r="J75" s="5">
        <v>-14713779312</v>
      </c>
      <c r="K75" s="5">
        <v>-4612314581</v>
      </c>
      <c r="L75" s="5">
        <v>-2369378400</v>
      </c>
      <c r="M75" s="5">
        <v>-20265774760</v>
      </c>
      <c r="N75" s="5">
        <v>-31519632983</v>
      </c>
      <c r="O75" s="5">
        <v>3048600900</v>
      </c>
      <c r="P75" s="5">
        <v>2349855961</v>
      </c>
      <c r="Q75" s="5">
        <v>15795652032</v>
      </c>
      <c r="R75" s="5">
        <v>17410120741</v>
      </c>
      <c r="S75" s="5">
        <v>-771373986</v>
      </c>
      <c r="T75" s="5">
        <v>10048996788</v>
      </c>
      <c r="U75" s="5">
        <v>-16149760144</v>
      </c>
      <c r="V75" s="5">
        <v>2623173811</v>
      </c>
      <c r="W75" s="5">
        <v>2436791765</v>
      </c>
      <c r="X75" s="5">
        <v>9153188108</v>
      </c>
      <c r="Y75" s="5">
        <v>12338579271</v>
      </c>
      <c r="Z75" s="5">
        <v>-21734768059</v>
      </c>
    </row>
    <row r="76" spans="2:26" ht="15.5" x14ac:dyDescent="0.35">
      <c r="C76" t="s">
        <v>103</v>
      </c>
      <c r="D76" s="5">
        <v>-5959750308</v>
      </c>
      <c r="E76" s="5">
        <v>-12578188461</v>
      </c>
      <c r="F76" s="5">
        <v>-6553029192</v>
      </c>
      <c r="G76" s="5">
        <v>-868553429</v>
      </c>
      <c r="I76" s="5">
        <v>-27536962915</v>
      </c>
      <c r="J76" s="5">
        <v>-13970286186</v>
      </c>
      <c r="K76" s="5">
        <v>-6820417190</v>
      </c>
      <c r="L76" s="5">
        <v>77189389870</v>
      </c>
      <c r="M76" s="5">
        <v>-20083366037</v>
      </c>
      <c r="N76" s="5">
        <v>-35028306488</v>
      </c>
      <c r="O76" s="5">
        <v>145335537132</v>
      </c>
      <c r="P76" s="5">
        <v>3789729800</v>
      </c>
      <c r="Q76" s="5">
        <v>12538097901</v>
      </c>
      <c r="R76" s="5">
        <v>17601900104</v>
      </c>
      <c r="S76" s="5">
        <v>-2639975211</v>
      </c>
      <c r="T76" s="5">
        <v>10048996788</v>
      </c>
      <c r="U76" s="5">
        <v>-16149760144</v>
      </c>
      <c r="V76" s="5">
        <v>2623173811</v>
      </c>
    </row>
    <row r="77" spans="2:26" ht="15.5" x14ac:dyDescent="0.35">
      <c r="C77" t="s">
        <v>104</v>
      </c>
      <c r="D77" s="5">
        <v>-5959750308</v>
      </c>
      <c r="E77" s="5">
        <v>-12578188461</v>
      </c>
      <c r="F77" s="5">
        <v>-6553029192</v>
      </c>
      <c r="G77" s="5">
        <v>-868553429</v>
      </c>
      <c r="I77" s="5">
        <v>-27536962915</v>
      </c>
      <c r="J77" s="5">
        <v>-13970286186</v>
      </c>
      <c r="K77" s="5">
        <v>-6820417190</v>
      </c>
      <c r="L77" s="5">
        <v>77189389870</v>
      </c>
      <c r="M77" s="5">
        <v>-20083366037</v>
      </c>
      <c r="N77" s="5">
        <v>-35028306488</v>
      </c>
      <c r="O77" s="5">
        <v>145335537132</v>
      </c>
      <c r="P77" s="5">
        <v>3789729800</v>
      </c>
      <c r="Q77" s="5">
        <v>12538097901</v>
      </c>
      <c r="R77" s="5">
        <v>17601900104</v>
      </c>
      <c r="S77" s="5">
        <v>-2639975211</v>
      </c>
      <c r="T77" s="5">
        <v>10048996788</v>
      </c>
      <c r="U77" s="5">
        <v>-16149760144</v>
      </c>
      <c r="V77" s="5">
        <v>2623173811</v>
      </c>
    </row>
    <row r="79" spans="2:26" ht="15.5" x14ac:dyDescent="0.35">
      <c r="B79" t="s">
        <v>105</v>
      </c>
      <c r="C79" t="s">
        <v>106</v>
      </c>
    </row>
    <row r="80" spans="2:26" ht="15.5" x14ac:dyDescent="0.35">
      <c r="C80" t="s">
        <v>107</v>
      </c>
    </row>
    <row r="81" spans="3:26" ht="15.5" x14ac:dyDescent="0.35">
      <c r="C81" t="s">
        <v>19</v>
      </c>
      <c r="D81" s="5">
        <v>652944803</v>
      </c>
      <c r="E81" s="5">
        <v>1073213401</v>
      </c>
      <c r="F81" s="5">
        <v>4341008363</v>
      </c>
      <c r="G81" s="5">
        <v>4016626281</v>
      </c>
      <c r="I81" s="5">
        <v>1073213401</v>
      </c>
      <c r="J81" s="5">
        <v>1132702921</v>
      </c>
      <c r="K81" s="5">
        <v>557851810</v>
      </c>
      <c r="L81" s="5">
        <v>1717276418</v>
      </c>
      <c r="M81" s="5">
        <v>553526124</v>
      </c>
      <c r="N81" s="5">
        <v>2875774508</v>
      </c>
      <c r="O81" s="5">
        <v>4457102059</v>
      </c>
      <c r="P81" s="5">
        <v>5685080346</v>
      </c>
      <c r="Q81" s="5">
        <v>17757501843</v>
      </c>
      <c r="R81" s="5">
        <v>17601506142</v>
      </c>
      <c r="S81" s="5">
        <v>27641567527</v>
      </c>
      <c r="T81" s="5">
        <v>9428650648</v>
      </c>
      <c r="U81" s="5">
        <v>12474697372</v>
      </c>
      <c r="V81" s="5">
        <v>6533179764</v>
      </c>
      <c r="W81" s="5">
        <v>3465773105</v>
      </c>
      <c r="X81" s="5">
        <v>2181787223</v>
      </c>
      <c r="Y81" s="5">
        <v>2878781765</v>
      </c>
      <c r="Z81" s="5">
        <v>1424008656</v>
      </c>
    </row>
    <row r="82" spans="3:26" ht="15.5" x14ac:dyDescent="0.35">
      <c r="C82" t="s">
        <v>108</v>
      </c>
      <c r="D82" s="5">
        <v>2482841568</v>
      </c>
      <c r="E82" s="5">
        <v>2032432166</v>
      </c>
      <c r="F82" s="5">
        <v>1468681830</v>
      </c>
      <c r="G82" s="5">
        <v>4155671021</v>
      </c>
      <c r="I82" s="5">
        <v>2032432166</v>
      </c>
      <c r="J82" s="5">
        <v>2551103293</v>
      </c>
      <c r="K82" s="5">
        <v>4535168823</v>
      </c>
      <c r="L82" s="5">
        <v>6300348620</v>
      </c>
      <c r="M82" s="5">
        <v>4107109424</v>
      </c>
      <c r="N82" s="5">
        <v>3152246217</v>
      </c>
      <c r="O82" s="5">
        <v>9840287674</v>
      </c>
      <c r="P82" s="5">
        <v>11240108092</v>
      </c>
      <c r="Q82" s="5">
        <v>13744954448</v>
      </c>
      <c r="R82" s="5">
        <v>15142829214</v>
      </c>
      <c r="S82" s="5">
        <v>15825508503</v>
      </c>
      <c r="T82" s="5">
        <v>13956009069</v>
      </c>
      <c r="U82" s="5">
        <v>17533513326</v>
      </c>
      <c r="V82" s="5">
        <v>12780463206</v>
      </c>
      <c r="W82" s="5">
        <v>10323506292</v>
      </c>
      <c r="X82" s="5">
        <v>8621050565</v>
      </c>
      <c r="Y82" s="5">
        <v>11089618827</v>
      </c>
      <c r="Z82" s="5">
        <v>9420675539</v>
      </c>
    </row>
    <row r="83" spans="3:26" ht="15.5" x14ac:dyDescent="0.35">
      <c r="C83" t="s">
        <v>112</v>
      </c>
      <c r="D83" s="5">
        <v>2683256427</v>
      </c>
      <c r="E83" s="5">
        <v>2854439576</v>
      </c>
      <c r="F83" s="5">
        <v>3016674495</v>
      </c>
      <c r="G83" s="5">
        <v>3201391095</v>
      </c>
      <c r="I83" s="5">
        <v>2854439576</v>
      </c>
      <c r="J83" s="5">
        <v>3568899969</v>
      </c>
      <c r="K83" s="5">
        <v>4549754408</v>
      </c>
      <c r="L83" s="5">
        <v>4549754408</v>
      </c>
      <c r="M83" s="5">
        <v>4549754408</v>
      </c>
      <c r="N83" s="5">
        <v>4552634408</v>
      </c>
      <c r="O83" s="5">
        <v>1239015801</v>
      </c>
      <c r="P83" s="5">
        <v>1080205926</v>
      </c>
      <c r="Q83" s="5">
        <v>959232042</v>
      </c>
      <c r="R83" s="5">
        <v>4561197187</v>
      </c>
      <c r="S83" s="5">
        <v>274890113</v>
      </c>
      <c r="T83" s="5">
        <v>222323080</v>
      </c>
      <c r="U83" s="5">
        <v>237089346</v>
      </c>
      <c r="V83" s="5">
        <v>273919729</v>
      </c>
      <c r="W83" s="5">
        <v>202481980</v>
      </c>
      <c r="X83" s="5">
        <v>320572201</v>
      </c>
      <c r="Y83" s="5">
        <v>603150989</v>
      </c>
      <c r="Z83" s="5">
        <v>606680395</v>
      </c>
    </row>
    <row r="84" spans="3:26" ht="15.5" x14ac:dyDescent="0.35">
      <c r="C84" t="s">
        <v>114</v>
      </c>
      <c r="D84" s="5">
        <v>39968355804</v>
      </c>
      <c r="E84" s="5">
        <v>38890112236</v>
      </c>
      <c r="F84" s="5">
        <v>39084424480</v>
      </c>
      <c r="G84" s="5">
        <v>48997543978</v>
      </c>
      <c r="I84" s="5">
        <v>38890112236</v>
      </c>
      <c r="J84" s="5">
        <v>53573141481</v>
      </c>
      <c r="K84" s="5">
        <v>49461431667</v>
      </c>
      <c r="L84" s="5">
        <v>45433757588</v>
      </c>
      <c r="M84" s="5">
        <v>30371522397</v>
      </c>
      <c r="N84" s="5">
        <v>40581170690</v>
      </c>
      <c r="O84" s="5">
        <v>65112187406</v>
      </c>
      <c r="P84" s="5">
        <v>56988044073</v>
      </c>
      <c r="Q84" s="5">
        <v>34873724745</v>
      </c>
      <c r="R84" s="5">
        <v>38275037492</v>
      </c>
      <c r="S84" s="5">
        <v>34651722560</v>
      </c>
      <c r="T84" s="5">
        <v>56268118693</v>
      </c>
      <c r="U84" s="5">
        <v>59234716981</v>
      </c>
      <c r="V84" s="5">
        <v>61645598104</v>
      </c>
      <c r="W84" s="5">
        <v>53553428638</v>
      </c>
      <c r="X84" s="5">
        <v>49663454666</v>
      </c>
      <c r="Y84" s="5">
        <v>47683882513</v>
      </c>
      <c r="Z84" s="5">
        <v>37664962398</v>
      </c>
    </row>
    <row r="85" spans="3:26" ht="15.5" x14ac:dyDescent="0.35">
      <c r="C85" t="s">
        <v>93</v>
      </c>
      <c r="D85" s="5">
        <v>209211587676</v>
      </c>
      <c r="E85" s="5">
        <v>209324285656</v>
      </c>
      <c r="F85" s="5">
        <v>212061127375</v>
      </c>
      <c r="G85" s="5">
        <v>212129284517</v>
      </c>
      <c r="I85" s="5">
        <v>209324285656</v>
      </c>
      <c r="J85" s="5">
        <v>212265598807</v>
      </c>
      <c r="K85" s="5">
        <v>211522105681</v>
      </c>
      <c r="L85" s="5">
        <v>213730208290</v>
      </c>
      <c r="M85" s="5">
        <v>134171440020</v>
      </c>
      <c r="N85" s="5">
        <v>133989031297</v>
      </c>
      <c r="O85" s="5">
        <v>137497704802</v>
      </c>
      <c r="P85" s="5">
        <v>-4789231430</v>
      </c>
      <c r="Q85" s="5">
        <v>-6229105269</v>
      </c>
      <c r="R85" s="5">
        <v>-2971551138</v>
      </c>
      <c r="S85" s="5">
        <v>-3163330501</v>
      </c>
    </row>
    <row r="86" spans="3:26" ht="15.5" x14ac:dyDescent="0.35">
      <c r="C86" t="s">
        <v>115</v>
      </c>
      <c r="D86" s="5">
        <v>46061955640</v>
      </c>
      <c r="E86" s="5">
        <v>45412799031</v>
      </c>
      <c r="F86" s="5">
        <v>48333728997</v>
      </c>
      <c r="G86" s="5">
        <v>61361071128</v>
      </c>
      <c r="I86" s="5">
        <v>45412799031</v>
      </c>
      <c r="J86" s="5">
        <v>61640843864</v>
      </c>
      <c r="K86" s="5">
        <v>59813192755</v>
      </c>
      <c r="L86" s="5">
        <v>58609539195</v>
      </c>
      <c r="M86" s="5">
        <v>40245606223</v>
      </c>
      <c r="N86" s="5">
        <v>51714591960</v>
      </c>
      <c r="O86" s="5">
        <v>83827868074</v>
      </c>
      <c r="P86" s="5">
        <v>80207862904</v>
      </c>
      <c r="Q86" s="5">
        <v>72385157397</v>
      </c>
      <c r="R86" s="5">
        <v>79300156166</v>
      </c>
      <c r="S86" s="5">
        <v>83401850884</v>
      </c>
      <c r="T86" s="5">
        <v>86879500495</v>
      </c>
      <c r="U86" s="5">
        <v>97686030395</v>
      </c>
      <c r="V86" s="5">
        <v>84504115259</v>
      </c>
      <c r="W86" s="5">
        <v>72542384925</v>
      </c>
      <c r="X86" s="5">
        <v>64944582418</v>
      </c>
      <c r="Y86" s="5">
        <v>67047357475</v>
      </c>
      <c r="Z86" s="5">
        <v>57624648956</v>
      </c>
    </row>
    <row r="87" spans="3:26" ht="15.5" x14ac:dyDescent="0.35">
      <c r="C87" t="s">
        <v>116</v>
      </c>
    </row>
    <row r="88" spans="3:26" ht="15.5" x14ac:dyDescent="0.35">
      <c r="C88" t="s">
        <v>118</v>
      </c>
      <c r="D88" s="5">
        <v>23397385006</v>
      </c>
      <c r="E88" s="5">
        <v>22754893455</v>
      </c>
      <c r="F88" s="5">
        <v>27491172839</v>
      </c>
      <c r="G88" s="5">
        <v>25645417496</v>
      </c>
      <c r="I88" s="5">
        <v>22754893455</v>
      </c>
      <c r="J88" s="5">
        <v>24441149803</v>
      </c>
      <c r="K88" s="5">
        <v>20941770771</v>
      </c>
      <c r="L88" s="5">
        <v>19012822618</v>
      </c>
      <c r="M88" s="5">
        <v>21287262717</v>
      </c>
      <c r="N88" s="5">
        <v>15625289672</v>
      </c>
      <c r="O88" s="5">
        <v>5803767369</v>
      </c>
      <c r="P88" s="5">
        <v>4599148116</v>
      </c>
      <c r="Q88" s="5">
        <v>4394099566</v>
      </c>
      <c r="S88" s="5">
        <v>1799553708</v>
      </c>
      <c r="T88" s="5">
        <v>1864269616</v>
      </c>
      <c r="U88" s="5">
        <v>5067479391</v>
      </c>
      <c r="W88" s="5">
        <v>3307343720</v>
      </c>
      <c r="X88" s="5">
        <v>5583878300</v>
      </c>
      <c r="Y88" s="5">
        <v>8935847452</v>
      </c>
      <c r="Z88" s="5">
        <v>27933667024</v>
      </c>
    </row>
    <row r="89" spans="3:26" ht="15.5" x14ac:dyDescent="0.35">
      <c r="C89" t="s">
        <v>123</v>
      </c>
      <c r="D89" s="5">
        <v>144043707202</v>
      </c>
      <c r="E89" s="5">
        <v>144121955603</v>
      </c>
      <c r="F89" s="5">
        <v>144180631863</v>
      </c>
      <c r="G89" s="5">
        <v>144207721288</v>
      </c>
      <c r="I89" s="5">
        <v>144121955603</v>
      </c>
      <c r="J89" s="5">
        <v>144368933444</v>
      </c>
      <c r="K89" s="5">
        <v>229634944694</v>
      </c>
      <c r="L89" s="5">
        <v>229822242903</v>
      </c>
      <c r="M89" s="5">
        <v>153921738874</v>
      </c>
      <c r="N89" s="5">
        <v>154592173354</v>
      </c>
      <c r="O89" s="5">
        <v>155453815234</v>
      </c>
      <c r="P89" s="5">
        <v>11850236113</v>
      </c>
      <c r="Q89" s="5">
        <v>10990004495</v>
      </c>
      <c r="R89" s="5">
        <v>11365108955</v>
      </c>
      <c r="S89" s="5">
        <v>12942798526</v>
      </c>
      <c r="T89" s="5">
        <v>14028659400</v>
      </c>
      <c r="U89" s="5">
        <v>14250928919</v>
      </c>
      <c r="V89" s="5">
        <v>15034310325</v>
      </c>
      <c r="W89" s="5">
        <v>15192349983</v>
      </c>
      <c r="X89" s="5">
        <v>16397854900</v>
      </c>
      <c r="Y89" s="5">
        <v>18727586472</v>
      </c>
      <c r="Z89" s="5">
        <v>21808543262</v>
      </c>
    </row>
    <row r="90" spans="3:26" ht="15.5" x14ac:dyDescent="0.35">
      <c r="C90" t="s">
        <v>320</v>
      </c>
      <c r="D90" s="5">
        <v>1999085510</v>
      </c>
      <c r="E90" s="5">
        <v>2029264991</v>
      </c>
      <c r="F90" s="5">
        <v>2059444472</v>
      </c>
      <c r="G90" s="5">
        <v>2089623953</v>
      </c>
      <c r="I90" s="5">
        <v>2029264991</v>
      </c>
      <c r="J90" s="5">
        <v>2149982918</v>
      </c>
      <c r="K90" s="5">
        <v>1385664338</v>
      </c>
      <c r="L90" s="5">
        <v>1463729930</v>
      </c>
      <c r="M90" s="5">
        <v>1541795522</v>
      </c>
    </row>
    <row r="91" spans="3:26" ht="15.5" x14ac:dyDescent="0.35">
      <c r="C91" t="s">
        <v>125</v>
      </c>
      <c r="D91" s="5">
        <v>256520773279</v>
      </c>
      <c r="E91" s="5">
        <v>255986709610</v>
      </c>
      <c r="F91" s="5">
        <v>260916582661</v>
      </c>
      <c r="G91" s="5">
        <v>259133096224</v>
      </c>
      <c r="I91" s="5">
        <v>255986709610</v>
      </c>
      <c r="J91" s="5">
        <v>258150399652</v>
      </c>
      <c r="K91" s="5">
        <v>253178972740</v>
      </c>
      <c r="L91" s="5">
        <v>251853283065</v>
      </c>
      <c r="M91" s="5">
        <v>178418260069</v>
      </c>
      <c r="N91" s="5">
        <v>172066890899</v>
      </c>
      <c r="O91" s="5">
        <v>162708903701</v>
      </c>
      <c r="P91" s="5">
        <v>17982777935</v>
      </c>
      <c r="Q91" s="5">
        <v>16942171456</v>
      </c>
      <c r="R91" s="5">
        <v>12741118395</v>
      </c>
      <c r="S91" s="5">
        <v>16156543877</v>
      </c>
      <c r="T91" s="5">
        <v>17179077853</v>
      </c>
      <c r="U91" s="5">
        <v>20321028703</v>
      </c>
      <c r="V91" s="5">
        <v>15596705272</v>
      </c>
      <c r="W91" s="5">
        <v>18983517810</v>
      </c>
      <c r="X91" s="5">
        <v>22330635190</v>
      </c>
      <c r="Y91" s="5">
        <v>27833493914</v>
      </c>
      <c r="Z91" s="5">
        <v>49844487866</v>
      </c>
    </row>
    <row r="92" spans="3:26" ht="15.5" x14ac:dyDescent="0.35">
      <c r="C92" t="s">
        <v>126</v>
      </c>
      <c r="D92" s="5">
        <v>302582728919</v>
      </c>
      <c r="E92" s="5">
        <v>301399508641</v>
      </c>
      <c r="F92" s="5">
        <v>309250311658</v>
      </c>
      <c r="G92" s="5">
        <v>320494167352</v>
      </c>
      <c r="I92" s="5">
        <v>301399508641</v>
      </c>
      <c r="J92" s="5">
        <v>319791243516</v>
      </c>
      <c r="K92" s="5">
        <v>312992165495</v>
      </c>
      <c r="L92" s="5">
        <v>310462822260</v>
      </c>
      <c r="M92" s="5">
        <v>218663866292</v>
      </c>
      <c r="N92" s="5">
        <v>223781482859</v>
      </c>
      <c r="O92" s="5">
        <v>246536771775</v>
      </c>
      <c r="P92" s="5">
        <v>98190640839</v>
      </c>
      <c r="Q92" s="5">
        <v>89327328853</v>
      </c>
      <c r="R92" s="5">
        <v>92041274561</v>
      </c>
      <c r="S92" s="5">
        <v>99558394761</v>
      </c>
      <c r="T92" s="5">
        <v>104058578348</v>
      </c>
      <c r="U92" s="5">
        <v>118007059098</v>
      </c>
      <c r="V92" s="5">
        <v>100100820531</v>
      </c>
      <c r="W92" s="5">
        <v>91525902735</v>
      </c>
      <c r="X92" s="5">
        <v>87275217608</v>
      </c>
      <c r="Y92" s="5">
        <v>94880851389</v>
      </c>
      <c r="Z92" s="5">
        <v>107469136822</v>
      </c>
    </row>
    <row r="93" spans="3:26" ht="15.5" x14ac:dyDescent="0.35">
      <c r="C93" t="s">
        <v>127</v>
      </c>
    </row>
    <row r="94" spans="3:26" ht="15.5" x14ac:dyDescent="0.35">
      <c r="C94" t="s">
        <v>128</v>
      </c>
    </row>
    <row r="95" spans="3:26" ht="15.5" x14ac:dyDescent="0.35">
      <c r="C95" t="s">
        <v>129</v>
      </c>
      <c r="D95" s="5">
        <v>212451669442</v>
      </c>
      <c r="E95" s="5">
        <v>206626628822</v>
      </c>
      <c r="F95" s="5">
        <v>125137805299</v>
      </c>
      <c r="G95" s="5">
        <v>133143887606</v>
      </c>
      <c r="I95" s="5">
        <v>206626628822</v>
      </c>
      <c r="J95" s="5">
        <v>126780020208</v>
      </c>
      <c r="K95" s="5">
        <v>113260171159</v>
      </c>
      <c r="L95" s="5">
        <v>82945385834</v>
      </c>
      <c r="M95" s="5">
        <v>65422923082</v>
      </c>
      <c r="N95" s="5">
        <v>54832811345</v>
      </c>
      <c r="O95" s="5">
        <v>56494542352</v>
      </c>
      <c r="P95" s="5">
        <v>84043258686</v>
      </c>
      <c r="Q95" s="5">
        <v>84180581813</v>
      </c>
      <c r="R95" s="5">
        <v>89438951168</v>
      </c>
      <c r="S95" s="5">
        <v>89655828325</v>
      </c>
      <c r="T95" s="5">
        <v>94025048182</v>
      </c>
      <c r="U95" s="5">
        <v>182739919441</v>
      </c>
      <c r="V95" s="5">
        <v>154172355110</v>
      </c>
      <c r="W95" s="5">
        <v>138191717230</v>
      </c>
      <c r="X95" s="5">
        <v>116597310998</v>
      </c>
      <c r="Y95" s="5">
        <v>114702311140</v>
      </c>
      <c r="Z95" s="5">
        <v>108480759504</v>
      </c>
    </row>
    <row r="96" spans="3:26" ht="15.5" x14ac:dyDescent="0.35">
      <c r="C96" t="s">
        <v>130</v>
      </c>
      <c r="D96" s="5">
        <v>18767257220</v>
      </c>
      <c r="E96" s="5">
        <v>19779201233</v>
      </c>
      <c r="F96" s="5">
        <v>21945550032</v>
      </c>
      <c r="G96" s="5">
        <v>26346824390</v>
      </c>
      <c r="I96" s="5">
        <v>19779201233</v>
      </c>
      <c r="J96" s="5">
        <v>26314362286</v>
      </c>
      <c r="K96" s="5">
        <v>20027974558</v>
      </c>
      <c r="L96" s="5">
        <v>18949783391</v>
      </c>
      <c r="M96" s="5">
        <v>17199591710</v>
      </c>
      <c r="N96" s="5">
        <v>14991316434</v>
      </c>
      <c r="O96" s="5">
        <v>17971280626</v>
      </c>
      <c r="P96" s="5">
        <v>23995591342</v>
      </c>
      <c r="Q96" s="5">
        <v>17729836051</v>
      </c>
      <c r="R96" s="5">
        <v>19324511990</v>
      </c>
      <c r="S96" s="5">
        <v>23079518013</v>
      </c>
      <c r="T96" s="5">
        <v>26232558328</v>
      </c>
      <c r="U96" s="5">
        <v>37543339368</v>
      </c>
      <c r="V96" s="5">
        <v>35771064304</v>
      </c>
      <c r="W96" s="5">
        <v>26898772223</v>
      </c>
      <c r="X96" s="5">
        <v>34217418824</v>
      </c>
      <c r="Y96" s="5">
        <v>37818730255</v>
      </c>
      <c r="Z96" s="5">
        <v>32485801873</v>
      </c>
    </row>
    <row r="97" spans="3:26" ht="15.5" x14ac:dyDescent="0.35">
      <c r="C97" t="s">
        <v>321</v>
      </c>
      <c r="D97" s="5">
        <v>82744985540</v>
      </c>
      <c r="E97" s="5">
        <v>81717551188</v>
      </c>
      <c r="I97" s="5">
        <v>81717551188</v>
      </c>
      <c r="U97" s="5">
        <v>86013320076</v>
      </c>
      <c r="V97" s="5">
        <v>72559403638</v>
      </c>
      <c r="W97" s="5">
        <v>55361048346</v>
      </c>
      <c r="X97" s="5">
        <v>50671354158</v>
      </c>
      <c r="Y97" s="5">
        <v>47982061830</v>
      </c>
      <c r="Z97" s="5">
        <v>42390447550</v>
      </c>
    </row>
    <row r="98" spans="3:26" ht="15.5" x14ac:dyDescent="0.35">
      <c r="C98" t="s">
        <v>133</v>
      </c>
      <c r="D98" s="5">
        <v>1225213434</v>
      </c>
      <c r="E98" s="5">
        <v>964107337</v>
      </c>
      <c r="F98" s="5">
        <v>628357300</v>
      </c>
      <c r="G98" s="5">
        <v>1475408817</v>
      </c>
      <c r="I98" s="5">
        <v>964107337</v>
      </c>
      <c r="J98" s="5">
        <v>2582818444</v>
      </c>
      <c r="K98" s="5">
        <v>2493612483</v>
      </c>
      <c r="L98" s="5">
        <v>1491621803</v>
      </c>
      <c r="M98" s="5">
        <v>3109905412</v>
      </c>
      <c r="N98" s="5">
        <v>1801471423</v>
      </c>
      <c r="O98" s="5">
        <v>3179475448</v>
      </c>
      <c r="P98" s="5">
        <v>2088599648</v>
      </c>
      <c r="Q98" s="5">
        <v>5800565180</v>
      </c>
      <c r="R98" s="5">
        <v>8310567531</v>
      </c>
      <c r="S98" s="5">
        <v>3537330940</v>
      </c>
      <c r="T98" s="5">
        <v>3256909403</v>
      </c>
      <c r="U98" s="5">
        <v>4210936589</v>
      </c>
      <c r="V98" s="5">
        <v>5114600530</v>
      </c>
      <c r="W98" s="5">
        <v>7432316522</v>
      </c>
      <c r="X98" s="5">
        <v>4424164282</v>
      </c>
      <c r="Y98" s="5">
        <v>7543926190</v>
      </c>
      <c r="Z98" s="5">
        <v>8874524362</v>
      </c>
    </row>
    <row r="99" spans="3:26" ht="15.5" x14ac:dyDescent="0.35">
      <c r="C99" t="s">
        <v>132</v>
      </c>
      <c r="D99" s="5">
        <v>23491674170</v>
      </c>
      <c r="E99" s="5">
        <v>22677636975</v>
      </c>
      <c r="F99" s="5">
        <v>22703460601</v>
      </c>
      <c r="G99" s="5">
        <v>25950067942</v>
      </c>
      <c r="I99" s="5">
        <v>22677636975</v>
      </c>
      <c r="J99" s="5">
        <v>23503246385</v>
      </c>
      <c r="K99" s="5">
        <v>19639354234</v>
      </c>
      <c r="L99" s="5">
        <v>18382328805</v>
      </c>
      <c r="M99" s="5">
        <v>42470294040</v>
      </c>
      <c r="N99" s="5">
        <v>37413643488</v>
      </c>
      <c r="O99" s="5">
        <v>35123251629</v>
      </c>
      <c r="P99" s="5">
        <v>32527749535</v>
      </c>
      <c r="Q99" s="5">
        <v>27655492748</v>
      </c>
      <c r="R99" s="5">
        <v>27840297570</v>
      </c>
      <c r="S99" s="5">
        <v>19997781055</v>
      </c>
      <c r="T99" s="5">
        <v>14937160118</v>
      </c>
      <c r="U99" s="5">
        <v>14553491408</v>
      </c>
      <c r="V99" s="5">
        <v>9597108869</v>
      </c>
      <c r="W99" s="5">
        <v>6167532061</v>
      </c>
      <c r="X99" s="5">
        <v>6155523734</v>
      </c>
      <c r="Y99" s="5">
        <v>7257592865</v>
      </c>
      <c r="Z99" s="5">
        <v>6881485719</v>
      </c>
    </row>
    <row r="100" spans="3:26" ht="15.5" x14ac:dyDescent="0.35">
      <c r="C100" t="s">
        <v>134</v>
      </c>
    </row>
    <row r="101" spans="3:26" ht="15.5" x14ac:dyDescent="0.35">
      <c r="C101" t="s">
        <v>2553</v>
      </c>
      <c r="L101" s="5">
        <v>26043149981</v>
      </c>
      <c r="M101" s="5">
        <v>29528375332</v>
      </c>
      <c r="N101" s="5">
        <v>29188992505</v>
      </c>
      <c r="O101" s="5">
        <v>23910368343</v>
      </c>
      <c r="S101" s="5">
        <v>28573758006</v>
      </c>
      <c r="T101" s="5">
        <v>37836065314</v>
      </c>
      <c r="U101" s="5">
        <v>45073697370</v>
      </c>
      <c r="V101" s="5">
        <v>39630961434</v>
      </c>
      <c r="W101" s="5">
        <v>51904922327</v>
      </c>
      <c r="X101" s="5">
        <v>72143485948</v>
      </c>
      <c r="Y101" s="5">
        <v>91405279083</v>
      </c>
      <c r="Z101" s="5">
        <v>122902426060</v>
      </c>
    </row>
    <row r="102" spans="3:26" ht="15.5" x14ac:dyDescent="0.35">
      <c r="C102" t="s">
        <v>329</v>
      </c>
      <c r="R102" s="5">
        <v>150000000</v>
      </c>
      <c r="S102" s="5">
        <v>964872321</v>
      </c>
      <c r="T102" s="5">
        <v>7513291470</v>
      </c>
    </row>
    <row r="103" spans="3:26" ht="15.5" x14ac:dyDescent="0.35">
      <c r="C103" t="s">
        <v>1904</v>
      </c>
      <c r="D103" s="5">
        <v>11918594632</v>
      </c>
      <c r="E103" s="5">
        <v>7916020924</v>
      </c>
      <c r="F103" s="5">
        <v>6865075130</v>
      </c>
      <c r="G103" s="5">
        <v>12647145005</v>
      </c>
      <c r="I103" s="5">
        <v>7916020924</v>
      </c>
      <c r="J103" s="5">
        <v>7472483740</v>
      </c>
      <c r="K103" s="5">
        <v>7268516170</v>
      </c>
      <c r="L103" s="5">
        <v>2175236170</v>
      </c>
      <c r="M103" s="5">
        <v>1416500000</v>
      </c>
      <c r="N103" s="5">
        <v>550000000</v>
      </c>
      <c r="O103" s="5">
        <v>135092649</v>
      </c>
      <c r="P103" s="5">
        <v>39890167</v>
      </c>
      <c r="Q103" s="5">
        <v>40069127</v>
      </c>
      <c r="R103" s="5">
        <v>148041435</v>
      </c>
      <c r="S103" s="5">
        <v>496193996</v>
      </c>
      <c r="T103" s="5">
        <v>1459996863</v>
      </c>
    </row>
    <row r="104" spans="3:26" ht="15.5" x14ac:dyDescent="0.35">
      <c r="C104" t="s">
        <v>135</v>
      </c>
    </row>
    <row r="105" spans="3:26" ht="15.5" x14ac:dyDescent="0.35">
      <c r="C105" t="s">
        <v>324</v>
      </c>
      <c r="D105" s="5">
        <v>226618000</v>
      </c>
      <c r="E105" s="5">
        <v>226618000</v>
      </c>
      <c r="F105" s="5">
        <v>528450149</v>
      </c>
      <c r="G105" s="5">
        <v>528450149</v>
      </c>
      <c r="I105" s="5">
        <v>226618000</v>
      </c>
      <c r="J105" s="5">
        <v>528450149</v>
      </c>
      <c r="L105" s="5">
        <v>42305171</v>
      </c>
      <c r="M105" s="5">
        <v>136370200</v>
      </c>
      <c r="N105" s="5">
        <v>89110000</v>
      </c>
      <c r="O105" s="5">
        <v>165490000</v>
      </c>
      <c r="P105" s="5">
        <v>250932000</v>
      </c>
      <c r="Q105" s="5">
        <v>117806000</v>
      </c>
      <c r="S105" s="5">
        <v>102332000</v>
      </c>
      <c r="T105" s="5">
        <v>297464000</v>
      </c>
      <c r="U105" s="5">
        <v>492596000</v>
      </c>
      <c r="V105" s="5">
        <v>352640000</v>
      </c>
    </row>
    <row r="106" spans="3:26" ht="15.5" x14ac:dyDescent="0.35">
      <c r="C106" t="s">
        <v>137</v>
      </c>
      <c r="D106" s="5">
        <v>228122721</v>
      </c>
      <c r="E106" s="5">
        <v>301832149</v>
      </c>
      <c r="F106" s="5">
        <v>72626713</v>
      </c>
      <c r="G106" s="5">
        <v>144217323</v>
      </c>
      <c r="I106" s="5">
        <v>301832149</v>
      </c>
      <c r="J106" s="5">
        <v>284466745</v>
      </c>
      <c r="K106" s="5">
        <v>38887390</v>
      </c>
      <c r="L106" s="5">
        <v>231073697</v>
      </c>
      <c r="M106" s="5">
        <v>265320000</v>
      </c>
      <c r="N106" s="5">
        <v>76380000</v>
      </c>
      <c r="O106" s="5">
        <v>85442000</v>
      </c>
      <c r="P106" s="5">
        <v>185124000</v>
      </c>
      <c r="Q106" s="5">
        <v>108744000</v>
      </c>
      <c r="R106" s="5">
        <v>83772000</v>
      </c>
      <c r="S106" s="5">
        <v>195132000</v>
      </c>
      <c r="T106" s="5">
        <v>195132000</v>
      </c>
      <c r="U106" s="5">
        <v>195132000</v>
      </c>
      <c r="V106" s="5">
        <v>111360000</v>
      </c>
    </row>
    <row r="107" spans="3:26" ht="15.5" x14ac:dyDescent="0.35">
      <c r="C107" t="s">
        <v>138</v>
      </c>
      <c r="D107" s="5">
        <v>57852865520</v>
      </c>
      <c r="E107" s="5">
        <v>56534935554</v>
      </c>
      <c r="F107" s="5">
        <v>133296373633</v>
      </c>
      <c r="G107" s="5">
        <v>129981117828</v>
      </c>
      <c r="I107" s="5">
        <v>56534935554</v>
      </c>
      <c r="J107" s="5">
        <v>127236316128</v>
      </c>
      <c r="K107" s="5">
        <v>119986800970</v>
      </c>
      <c r="L107" s="5">
        <v>140951825869</v>
      </c>
      <c r="M107" s="5">
        <v>143864722524</v>
      </c>
      <c r="N107" s="5">
        <v>139489084790</v>
      </c>
      <c r="O107" s="5">
        <v>125554336212</v>
      </c>
      <c r="P107" s="5">
        <v>94995026074</v>
      </c>
      <c r="Q107" s="5">
        <v>89784120761</v>
      </c>
      <c r="R107" s="5">
        <v>99777795015</v>
      </c>
      <c r="S107" s="5">
        <v>211915081361</v>
      </c>
      <c r="T107" s="5">
        <v>203952499423</v>
      </c>
      <c r="U107" s="5">
        <v>139235105702</v>
      </c>
      <c r="V107" s="5">
        <v>133746671322</v>
      </c>
      <c r="W107" s="5">
        <v>143775565218</v>
      </c>
      <c r="X107" s="5">
        <v>163556078088</v>
      </c>
      <c r="Y107" s="5">
        <v>182209899835</v>
      </c>
      <c r="Z107" s="5">
        <v>213358316175</v>
      </c>
    </row>
    <row r="108" spans="3:26" ht="15.5" x14ac:dyDescent="0.35">
      <c r="C108" t="s">
        <v>139</v>
      </c>
      <c r="D108" s="5">
        <v>57852865520</v>
      </c>
      <c r="E108" s="5">
        <v>56534935554</v>
      </c>
      <c r="F108" s="5">
        <v>133296373633</v>
      </c>
      <c r="G108" s="5">
        <v>129981117828</v>
      </c>
      <c r="I108" s="5">
        <v>56534935554</v>
      </c>
      <c r="J108" s="5">
        <v>127236316128</v>
      </c>
      <c r="K108" s="5">
        <v>119986800970</v>
      </c>
      <c r="L108" s="5">
        <v>140951825869</v>
      </c>
      <c r="M108" s="5">
        <v>143864722524</v>
      </c>
      <c r="N108" s="5">
        <v>139489084790</v>
      </c>
      <c r="O108" s="5">
        <v>125554336212</v>
      </c>
      <c r="P108" s="5">
        <v>94995026074</v>
      </c>
      <c r="Q108" s="5">
        <v>89784120761</v>
      </c>
      <c r="R108" s="5">
        <v>99777795015</v>
      </c>
      <c r="S108" s="5">
        <v>211915081361</v>
      </c>
      <c r="T108" s="5">
        <v>203952499423</v>
      </c>
      <c r="U108" s="5">
        <v>139235105702</v>
      </c>
      <c r="V108" s="5">
        <v>133746671322</v>
      </c>
      <c r="W108" s="5">
        <v>143775565218</v>
      </c>
      <c r="X108" s="5">
        <v>163556078088</v>
      </c>
      <c r="Y108" s="5">
        <v>182209899835</v>
      </c>
      <c r="Z108" s="5">
        <v>213358316175</v>
      </c>
    </row>
    <row r="109" spans="3:26" ht="15.5" x14ac:dyDescent="0.35">
      <c r="C109" t="s">
        <v>140</v>
      </c>
    </row>
    <row r="110" spans="3:26" ht="15.5" x14ac:dyDescent="0.35">
      <c r="C110" t="s">
        <v>327</v>
      </c>
    </row>
    <row r="111" spans="3:26" ht="15.5" x14ac:dyDescent="0.35">
      <c r="C111" t="s">
        <v>328</v>
      </c>
      <c r="D111" s="5">
        <v>226618000</v>
      </c>
      <c r="E111" s="5">
        <v>226618000</v>
      </c>
      <c r="F111" s="5">
        <v>528450149</v>
      </c>
      <c r="G111" s="5">
        <v>528450149</v>
      </c>
      <c r="I111" s="5">
        <v>226618000</v>
      </c>
      <c r="J111" s="5">
        <v>528450149</v>
      </c>
      <c r="L111" s="5">
        <v>42305171</v>
      </c>
      <c r="M111" s="5">
        <v>136370200</v>
      </c>
      <c r="N111" s="5">
        <v>89110000</v>
      </c>
      <c r="O111" s="5">
        <v>165490000</v>
      </c>
      <c r="P111" s="5">
        <v>250932000</v>
      </c>
      <c r="Q111" s="5">
        <v>117806000</v>
      </c>
      <c r="S111" s="5">
        <v>102332000</v>
      </c>
      <c r="T111" s="5">
        <v>297464000</v>
      </c>
      <c r="U111" s="5">
        <v>492596000</v>
      </c>
      <c r="V111" s="5">
        <v>352640000</v>
      </c>
    </row>
    <row r="112" spans="3:26" ht="15.5" x14ac:dyDescent="0.35">
      <c r="C112" t="s">
        <v>326</v>
      </c>
      <c r="S112" s="5">
        <v>87235143266</v>
      </c>
      <c r="T112" s="5">
        <v>87235143266</v>
      </c>
      <c r="U112" s="5">
        <v>87235143266</v>
      </c>
      <c r="V112" s="5">
        <v>87235143266</v>
      </c>
      <c r="W112" s="5">
        <v>87235143266</v>
      </c>
      <c r="X112" s="5">
        <v>87235143266</v>
      </c>
      <c r="Y112" s="5">
        <v>87235143266</v>
      </c>
      <c r="Z112" s="5">
        <v>87235143266</v>
      </c>
    </row>
    <row r="113" spans="2:26" ht="15.5" x14ac:dyDescent="0.35">
      <c r="C113" t="s">
        <v>443</v>
      </c>
      <c r="D113" s="5">
        <v>4500000000</v>
      </c>
      <c r="E113" s="5">
        <v>4500000000</v>
      </c>
      <c r="F113" s="5">
        <v>85720876762</v>
      </c>
      <c r="G113" s="5">
        <v>83544274129</v>
      </c>
      <c r="I113" s="5">
        <v>4500000000</v>
      </c>
      <c r="J113" s="5">
        <v>83198549774</v>
      </c>
      <c r="K113" s="5">
        <v>79566009362</v>
      </c>
      <c r="L113" s="5">
        <v>81099856855</v>
      </c>
      <c r="M113" s="5">
        <v>74480856746</v>
      </c>
      <c r="N113" s="5">
        <v>73682282178</v>
      </c>
      <c r="O113" s="5">
        <v>72688933326</v>
      </c>
      <c r="P113" s="5">
        <v>70513160455</v>
      </c>
      <c r="Q113" s="5">
        <v>65970050262</v>
      </c>
      <c r="R113" s="5">
        <v>77181182265</v>
      </c>
      <c r="S113" s="5">
        <v>79243406470</v>
      </c>
      <c r="T113" s="5">
        <v>71459802573</v>
      </c>
    </row>
    <row r="114" spans="2:26" ht="15.5" x14ac:dyDescent="0.35">
      <c r="C114" t="s">
        <v>141</v>
      </c>
      <c r="R114" s="5">
        <v>5000775907</v>
      </c>
      <c r="V114" s="5">
        <v>296115255</v>
      </c>
    </row>
    <row r="115" spans="2:26" ht="15.5" x14ac:dyDescent="0.35">
      <c r="C115" t="s">
        <v>142</v>
      </c>
      <c r="D115" s="5">
        <v>270304534962</v>
      </c>
      <c r="E115" s="5">
        <v>263161564376</v>
      </c>
      <c r="F115" s="5">
        <v>258434178932</v>
      </c>
      <c r="G115" s="5">
        <v>263125005434</v>
      </c>
      <c r="I115" s="5">
        <v>263161564376</v>
      </c>
      <c r="J115" s="5">
        <v>254016336336</v>
      </c>
      <c r="K115" s="5">
        <v>233246972129</v>
      </c>
      <c r="L115" s="5">
        <v>223897211703</v>
      </c>
      <c r="M115" s="5">
        <v>209287645606</v>
      </c>
      <c r="N115" s="5">
        <v>194321896135</v>
      </c>
      <c r="O115" s="5">
        <v>182048878564</v>
      </c>
      <c r="P115" s="5">
        <v>179038284760</v>
      </c>
      <c r="Q115" s="5">
        <v>173964702574</v>
      </c>
      <c r="R115" s="5">
        <v>189216746183</v>
      </c>
      <c r="S115" s="5">
        <v>301570909686</v>
      </c>
      <c r="T115" s="5">
        <v>297977547605</v>
      </c>
      <c r="U115" s="5">
        <v>321975025143</v>
      </c>
      <c r="V115" s="5">
        <v>287919026432</v>
      </c>
      <c r="W115" s="5">
        <v>281967282448</v>
      </c>
      <c r="X115" s="5">
        <v>280153389086</v>
      </c>
      <c r="Y115" s="5">
        <v>296912210975</v>
      </c>
      <c r="Z115" s="5">
        <v>321839075679</v>
      </c>
    </row>
    <row r="116" spans="2:26" ht="15.5" x14ac:dyDescent="0.35">
      <c r="C116" t="s">
        <v>143</v>
      </c>
    </row>
    <row r="117" spans="2:26" ht="15.5" x14ac:dyDescent="0.35">
      <c r="C117" t="s">
        <v>144</v>
      </c>
      <c r="D117" s="5">
        <v>130235143200</v>
      </c>
      <c r="E117" s="5">
        <v>130235143200</v>
      </c>
      <c r="F117" s="5">
        <v>130235143200</v>
      </c>
      <c r="G117" s="5">
        <v>130235143200</v>
      </c>
      <c r="I117" s="5">
        <v>130235143200</v>
      </c>
      <c r="J117" s="5">
        <v>130235143200</v>
      </c>
      <c r="K117" s="5">
        <v>130235143200</v>
      </c>
      <c r="L117" s="5">
        <v>130235143200</v>
      </c>
      <c r="M117" s="5">
        <v>130235143200</v>
      </c>
      <c r="N117" s="5">
        <v>130235143200</v>
      </c>
      <c r="O117" s="5">
        <v>130235143200</v>
      </c>
      <c r="P117" s="5">
        <v>130235143200</v>
      </c>
      <c r="Q117" s="5">
        <v>130235143200</v>
      </c>
      <c r="R117" s="5">
        <v>130235143200</v>
      </c>
      <c r="S117" s="5">
        <v>43000000000</v>
      </c>
      <c r="T117" s="5">
        <v>43000000000</v>
      </c>
      <c r="U117" s="5">
        <v>43000000000</v>
      </c>
      <c r="V117" s="5">
        <v>43000000000</v>
      </c>
      <c r="W117" s="5">
        <v>43000000000</v>
      </c>
      <c r="X117" s="5">
        <v>43000000000</v>
      </c>
      <c r="Y117" s="5">
        <v>43000000000</v>
      </c>
      <c r="Z117" s="5">
        <v>43000000000</v>
      </c>
    </row>
    <row r="118" spans="2:26" ht="15.5" x14ac:dyDescent="0.35">
      <c r="C118" t="s">
        <v>146</v>
      </c>
      <c r="D118" s="5">
        <v>-307168536919</v>
      </c>
      <c r="E118" s="5">
        <v>-301321484591</v>
      </c>
      <c r="F118" s="5">
        <v>-291480137849</v>
      </c>
      <c r="G118" s="5">
        <v>-284995265799</v>
      </c>
      <c r="I118" s="5">
        <v>-301321484591</v>
      </c>
      <c r="J118" s="5">
        <v>-276725834827</v>
      </c>
      <c r="K118" s="5">
        <v>-262012055515</v>
      </c>
      <c r="L118" s="5">
        <v>-257399740933</v>
      </c>
      <c r="M118" s="5">
        <v>-255030362533</v>
      </c>
      <c r="N118" s="5">
        <v>-234764587773</v>
      </c>
      <c r="O118" s="5">
        <v>-203244954791</v>
      </c>
      <c r="P118" s="5">
        <v>-206293555691</v>
      </c>
      <c r="Q118" s="5">
        <v>-208643411652</v>
      </c>
      <c r="R118" s="5">
        <v>-224439063684</v>
      </c>
      <c r="S118" s="5">
        <v>-241849184426</v>
      </c>
      <c r="T118" s="5">
        <v>-236918969257</v>
      </c>
      <c r="U118" s="5">
        <v>-246967966045</v>
      </c>
      <c r="V118" s="5">
        <v>-230818205901</v>
      </c>
      <c r="W118" s="5">
        <v>-233441379713</v>
      </c>
      <c r="X118" s="5">
        <v>-235878171478</v>
      </c>
      <c r="Y118" s="5">
        <v>-245031359586</v>
      </c>
      <c r="Z118" s="5">
        <v>-257369938857</v>
      </c>
    </row>
    <row r="119" spans="2:26" ht="15.5" x14ac:dyDescent="0.35">
      <c r="C119" t="s">
        <v>9</v>
      </c>
      <c r="D119" s="5">
        <v>32278193957</v>
      </c>
      <c r="E119" s="5">
        <v>38237944265</v>
      </c>
      <c r="F119" s="5">
        <v>50816132726</v>
      </c>
      <c r="G119" s="5">
        <v>57369161918</v>
      </c>
      <c r="I119" s="5">
        <v>38237944265</v>
      </c>
      <c r="J119" s="5">
        <v>65774907180</v>
      </c>
      <c r="K119" s="5">
        <v>79745193366</v>
      </c>
      <c r="L119" s="5">
        <v>86565610557</v>
      </c>
      <c r="M119" s="5">
        <v>9376220687</v>
      </c>
      <c r="N119" s="5">
        <v>29459586724</v>
      </c>
      <c r="O119" s="5">
        <v>64487893211</v>
      </c>
      <c r="P119" s="5">
        <v>-80847643921</v>
      </c>
      <c r="Q119" s="5">
        <v>-84637373721</v>
      </c>
      <c r="R119" s="5">
        <v>-97175471622</v>
      </c>
      <c r="S119" s="5">
        <v>-202012514927</v>
      </c>
      <c r="T119" s="5">
        <v>-193918969257</v>
      </c>
      <c r="U119" s="5">
        <v>-203967966045</v>
      </c>
      <c r="V119" s="5">
        <v>-187818205901</v>
      </c>
      <c r="W119" s="5">
        <v>-190441379713</v>
      </c>
      <c r="X119" s="5">
        <v>-192878171478</v>
      </c>
      <c r="Y119" s="5">
        <v>-202031359586</v>
      </c>
      <c r="Z119" s="5">
        <v>-214369938857</v>
      </c>
    </row>
    <row r="120" spans="2:26" ht="15.5" x14ac:dyDescent="0.35">
      <c r="C120" t="s">
        <v>151</v>
      </c>
      <c r="D120" s="5">
        <v>302582728919</v>
      </c>
      <c r="E120" s="5">
        <v>301399508641</v>
      </c>
      <c r="F120" s="5">
        <v>309250311658</v>
      </c>
      <c r="G120" s="5">
        <v>320494167352</v>
      </c>
      <c r="I120" s="5">
        <v>301399508641</v>
      </c>
      <c r="J120" s="5">
        <v>319791243516</v>
      </c>
      <c r="K120" s="5">
        <v>312992165495</v>
      </c>
      <c r="L120" s="5">
        <v>310462822260</v>
      </c>
      <c r="M120" s="5">
        <v>218663866293</v>
      </c>
      <c r="N120" s="5">
        <v>223781482859</v>
      </c>
      <c r="O120" s="5">
        <v>246536771775</v>
      </c>
      <c r="P120" s="5">
        <v>98190640839</v>
      </c>
      <c r="Q120" s="5">
        <v>89327328853</v>
      </c>
      <c r="R120" s="5">
        <v>92041274561</v>
      </c>
      <c r="S120" s="5">
        <v>99558394759</v>
      </c>
      <c r="T120" s="5">
        <v>104058578348</v>
      </c>
      <c r="U120" s="5">
        <v>118007059098</v>
      </c>
      <c r="V120" s="5">
        <v>100100820531</v>
      </c>
      <c r="W120" s="5">
        <v>91525902735</v>
      </c>
      <c r="X120" s="5">
        <v>87275217608</v>
      </c>
      <c r="Y120" s="5">
        <v>94880851389</v>
      </c>
      <c r="Z120" s="5">
        <v>107469136822</v>
      </c>
    </row>
    <row r="121" spans="2:26" ht="15.5" x14ac:dyDescent="0.35">
      <c r="C121" t="s">
        <v>152</v>
      </c>
      <c r="D121" s="5">
        <v>608175716</v>
      </c>
      <c r="E121" s="5">
        <v>608175716</v>
      </c>
      <c r="F121" s="5">
        <v>608175716</v>
      </c>
      <c r="G121" s="5">
        <v>608175716</v>
      </c>
      <c r="I121" s="5">
        <v>608175716</v>
      </c>
      <c r="J121" s="5">
        <v>608175716</v>
      </c>
      <c r="K121" s="5">
        <v>608175716</v>
      </c>
      <c r="L121" s="5">
        <v>608175716</v>
      </c>
      <c r="M121" s="5">
        <v>608175716</v>
      </c>
      <c r="N121" s="5">
        <v>608175716</v>
      </c>
      <c r="O121" s="5">
        <v>608175716</v>
      </c>
      <c r="P121" s="5">
        <v>608175716</v>
      </c>
      <c r="Q121" s="5">
        <v>608175716</v>
      </c>
      <c r="R121" s="5">
        <v>608175716</v>
      </c>
      <c r="S121" s="5">
        <v>86000000</v>
      </c>
      <c r="T121" s="5">
        <v>86000000</v>
      </c>
      <c r="U121" s="5">
        <v>86000000</v>
      </c>
      <c r="V121" s="5">
        <v>86000000</v>
      </c>
      <c r="W121" s="5">
        <v>86000000</v>
      </c>
      <c r="X121" s="5">
        <v>86000000</v>
      </c>
      <c r="Y121" s="5">
        <v>86000000</v>
      </c>
      <c r="Z121" s="5">
        <v>86000000</v>
      </c>
    </row>
    <row r="123" spans="2:26" ht="15.5" x14ac:dyDescent="0.35">
      <c r="B123" t="s">
        <v>153</v>
      </c>
      <c r="C123" t="s">
        <v>154</v>
      </c>
      <c r="D123" s="5">
        <v>-4316270600</v>
      </c>
      <c r="E123" s="5">
        <v>-4153742597</v>
      </c>
      <c r="F123" s="5">
        <v>5052449752</v>
      </c>
      <c r="G123" s="5">
        <v>3081368187</v>
      </c>
      <c r="I123" s="5">
        <v>-66484317</v>
      </c>
      <c r="J123" s="5">
        <v>576555282</v>
      </c>
      <c r="K123" s="5">
        <v>-1787752422</v>
      </c>
      <c r="L123" s="5">
        <v>-4472962907</v>
      </c>
      <c r="M123" s="5">
        <v>-5416368067</v>
      </c>
      <c r="N123" s="5">
        <v>-2595122276</v>
      </c>
      <c r="O123" s="5">
        <v>-6642849130</v>
      </c>
      <c r="P123" s="5">
        <v>-885231753</v>
      </c>
      <c r="Q123" s="5">
        <v>9669781404</v>
      </c>
      <c r="R123" s="5">
        <v>17103256597</v>
      </c>
      <c r="S123" s="5">
        <v>38488000851</v>
      </c>
      <c r="T123" s="5">
        <v>11928906958</v>
      </c>
      <c r="U123" s="5">
        <v>10671695453</v>
      </c>
      <c r="V123" s="5">
        <v>14230524183</v>
      </c>
      <c r="W123" s="5">
        <v>539481657</v>
      </c>
      <c r="X123" s="5">
        <v>4194263079</v>
      </c>
      <c r="Y123" s="5">
        <v>8177164615</v>
      </c>
      <c r="Z123" s="5">
        <v>-2971377411</v>
      </c>
    </row>
    <row r="124" spans="2:26" ht="15.5" x14ac:dyDescent="0.35">
      <c r="C124" t="s">
        <v>331</v>
      </c>
      <c r="D124" s="5">
        <v>15463344563</v>
      </c>
      <c r="E124" s="5">
        <v>22460133700</v>
      </c>
      <c r="F124" s="5">
        <v>50164703490</v>
      </c>
      <c r="G124" s="5">
        <v>29305577537</v>
      </c>
      <c r="I124" s="5">
        <v>120620628867</v>
      </c>
      <c r="J124" s="5">
        <v>104659419333</v>
      </c>
      <c r="K124" s="5">
        <v>103212759932</v>
      </c>
      <c r="L124" s="5">
        <v>124095619382</v>
      </c>
      <c r="M124" s="5">
        <v>44802815134</v>
      </c>
      <c r="N124" s="5">
        <v>68345207097</v>
      </c>
      <c r="O124" s="5">
        <v>139436581342</v>
      </c>
      <c r="P124" s="5">
        <v>163075414684</v>
      </c>
      <c r="Q124" s="5">
        <v>170483140975</v>
      </c>
      <c r="R124" s="5">
        <v>189801384479</v>
      </c>
      <c r="S124" s="5">
        <v>236853939574</v>
      </c>
      <c r="T124" s="5">
        <v>305740132773</v>
      </c>
      <c r="U124" s="5">
        <v>288317714072</v>
      </c>
      <c r="V124" s="5">
        <v>253163613921</v>
      </c>
      <c r="W124" s="5">
        <v>193601405925</v>
      </c>
      <c r="X124" s="5">
        <v>332488917024</v>
      </c>
      <c r="Y124" s="5">
        <v>247758052326</v>
      </c>
      <c r="Z124" s="5">
        <v>291895149402</v>
      </c>
    </row>
    <row r="125" spans="2:26" ht="15.5" x14ac:dyDescent="0.35">
      <c r="C125" t="s">
        <v>2554</v>
      </c>
      <c r="E125" s="5">
        <v>50945794</v>
      </c>
      <c r="F125" s="5">
        <v>-1165154940</v>
      </c>
      <c r="G125" s="5">
        <v>1168622205</v>
      </c>
      <c r="I125" s="5">
        <v>54413059</v>
      </c>
      <c r="J125" s="5">
        <v>41886570</v>
      </c>
      <c r="L125" s="5">
        <v>2025236170</v>
      </c>
    </row>
    <row r="126" spans="2:26" ht="15.5" x14ac:dyDescent="0.35">
      <c r="C126" t="s">
        <v>757</v>
      </c>
      <c r="D126" s="5">
        <v>-5532412293</v>
      </c>
      <c r="E126" s="5">
        <v>-8689699499</v>
      </c>
      <c r="F126" s="5">
        <v>-14679548872</v>
      </c>
      <c r="G126" s="5">
        <v>-9894942457</v>
      </c>
      <c r="I126" s="5">
        <v>-38190461899</v>
      </c>
      <c r="J126" s="5">
        <v>-29696396789</v>
      </c>
      <c r="K126" s="5">
        <v>-31009845396</v>
      </c>
      <c r="L126" s="5">
        <v>-52265337212</v>
      </c>
      <c r="M126" s="5">
        <v>-9310009842</v>
      </c>
      <c r="N126" s="5">
        <v>-15215278529</v>
      </c>
      <c r="O126" s="5">
        <v>-48600782188</v>
      </c>
      <c r="P126" s="5">
        <v>-56820952099</v>
      </c>
      <c r="Q126" s="5">
        <v>-49696772464</v>
      </c>
      <c r="R126" s="5">
        <v>-71209416435</v>
      </c>
      <c r="S126" s="5">
        <v>-96287619206</v>
      </c>
      <c r="T126" s="5">
        <v>-178650129422</v>
      </c>
      <c r="U126" s="5">
        <v>-161590188807</v>
      </c>
      <c r="V126" s="5">
        <v>-168097843611</v>
      </c>
      <c r="W126" s="5">
        <v>-128755043570</v>
      </c>
      <c r="X126" s="5">
        <v>-245644474903</v>
      </c>
      <c r="Y126" s="5">
        <v>-180296844086</v>
      </c>
      <c r="Z126" s="5">
        <v>-230089885029</v>
      </c>
    </row>
    <row r="127" spans="2:26" ht="15.5" x14ac:dyDescent="0.35">
      <c r="C127" t="s">
        <v>758</v>
      </c>
      <c r="D127" s="5">
        <v>-3991494020</v>
      </c>
      <c r="E127" s="5">
        <v>-5185083775</v>
      </c>
      <c r="F127" s="5">
        <v>-8534420382</v>
      </c>
      <c r="G127" s="5">
        <v>-5746694136</v>
      </c>
      <c r="I127" s="5">
        <v>-22597804957</v>
      </c>
      <c r="J127" s="5">
        <v>-15010370394</v>
      </c>
      <c r="K127" s="5">
        <v>-10484920868</v>
      </c>
      <c r="L127" s="5">
        <v>-10676968618</v>
      </c>
      <c r="M127" s="5">
        <v>-4228432193</v>
      </c>
      <c r="N127" s="5">
        <v>-7595558833</v>
      </c>
    </row>
    <row r="128" spans="2:26" ht="15.5" x14ac:dyDescent="0.35">
      <c r="C128" t="s">
        <v>504</v>
      </c>
      <c r="D128" s="5">
        <v>-9357889621</v>
      </c>
      <c r="E128" s="5">
        <v>-11545585459</v>
      </c>
      <c r="F128" s="5">
        <v>-17449053583</v>
      </c>
      <c r="G128" s="5">
        <v>-10062224260</v>
      </c>
      <c r="I128" s="5">
        <v>-51356290907</v>
      </c>
      <c r="J128" s="5">
        <v>-48192462947</v>
      </c>
      <c r="K128" s="5">
        <v>-51998017700</v>
      </c>
      <c r="L128" s="5">
        <v>-52871462936</v>
      </c>
      <c r="M128" s="5">
        <v>-31383683494</v>
      </c>
      <c r="N128" s="5">
        <v>-41826063206</v>
      </c>
      <c r="O128" s="5">
        <v>-74631623855</v>
      </c>
      <c r="P128" s="5">
        <v>-72927860333</v>
      </c>
      <c r="Q128" s="5">
        <v>-68834000996</v>
      </c>
      <c r="R128" s="5">
        <v>-71347031945</v>
      </c>
      <c r="S128" s="5">
        <v>-69211571611</v>
      </c>
      <c r="T128" s="5">
        <v>-85005988668</v>
      </c>
      <c r="U128" s="5">
        <v>-77379535547</v>
      </c>
      <c r="V128" s="5">
        <v>-65116955487</v>
      </c>
      <c r="W128" s="5">
        <v>-59360811294</v>
      </c>
      <c r="X128" s="5">
        <v>-79621364286</v>
      </c>
      <c r="Y128" s="5">
        <v>-57433817955</v>
      </c>
      <c r="Z128" s="5">
        <v>-61674775894</v>
      </c>
    </row>
    <row r="129" spans="3:26" ht="15.5" x14ac:dyDescent="0.35">
      <c r="C129" t="s">
        <v>2555</v>
      </c>
      <c r="O129" s="5">
        <v>-11780054294</v>
      </c>
      <c r="P129" s="5">
        <v>-15665975757</v>
      </c>
      <c r="Q129" s="5">
        <v>-19747214768</v>
      </c>
      <c r="R129" s="5">
        <v>-16295172636</v>
      </c>
      <c r="S129" s="5">
        <v>-16846716666</v>
      </c>
      <c r="T129" s="5">
        <v>-16810032630</v>
      </c>
      <c r="U129" s="5">
        <v>-18999480584</v>
      </c>
    </row>
    <row r="130" spans="3:26" ht="15.5" x14ac:dyDescent="0.35">
      <c r="C130" t="s">
        <v>2556</v>
      </c>
      <c r="D130" s="5">
        <v>-25979894</v>
      </c>
      <c r="E130" s="5">
        <v>-28310288</v>
      </c>
      <c r="F130" s="5">
        <v>-28221531</v>
      </c>
      <c r="G130" s="5">
        <v>-28049560</v>
      </c>
      <c r="I130" s="5">
        <v>-118972799</v>
      </c>
      <c r="J130" s="5">
        <v>-3826400108</v>
      </c>
      <c r="K130" s="5">
        <v>-3505668179</v>
      </c>
      <c r="L130" s="5">
        <v>-3750221975</v>
      </c>
      <c r="M130" s="5">
        <v>-2645691569</v>
      </c>
      <c r="N130" s="5">
        <v>-1896218970</v>
      </c>
      <c r="O130" s="5">
        <v>-1345294015</v>
      </c>
      <c r="P130" s="5">
        <v>-1715766978</v>
      </c>
      <c r="Q130" s="5">
        <v>-1790202330</v>
      </c>
      <c r="R130" s="5">
        <v>-2610621292</v>
      </c>
      <c r="S130" s="5">
        <v>-3656496745</v>
      </c>
      <c r="T130" s="5">
        <v>-3790764706</v>
      </c>
      <c r="U130" s="5">
        <v>-3515177276</v>
      </c>
      <c r="V130" s="5">
        <v>-3554386152</v>
      </c>
      <c r="W130" s="5">
        <v>-3643614252</v>
      </c>
      <c r="X130" s="5">
        <v>-1407719756</v>
      </c>
      <c r="Y130" s="5">
        <v>-891032245</v>
      </c>
      <c r="Z130" s="5">
        <v>-175769773</v>
      </c>
    </row>
    <row r="131" spans="3:26" ht="15.5" x14ac:dyDescent="0.35">
      <c r="C131" t="s">
        <v>607</v>
      </c>
      <c r="D131" s="5">
        <v>-51082523</v>
      </c>
      <c r="E131" s="5">
        <v>-95020248</v>
      </c>
      <c r="F131" s="5">
        <v>-122522944</v>
      </c>
      <c r="G131" s="5">
        <v>-115064713</v>
      </c>
      <c r="I131" s="5">
        <v>-397238947</v>
      </c>
      <c r="J131" s="5">
        <v>-1083477140</v>
      </c>
      <c r="K131" s="5">
        <v>-1216709548</v>
      </c>
      <c r="L131" s="5">
        <v>-1164061922</v>
      </c>
      <c r="M131" s="5">
        <v>-464579453</v>
      </c>
      <c r="N131" s="5">
        <v>-872017464</v>
      </c>
      <c r="O131" s="5">
        <v>-1277974057</v>
      </c>
      <c r="P131" s="5">
        <v>-4805452285</v>
      </c>
      <c r="Q131" s="5">
        <v>-8710330725</v>
      </c>
      <c r="R131" s="5">
        <v>-970220190</v>
      </c>
      <c r="S131" s="5">
        <v>-661358631</v>
      </c>
      <c r="T131" s="5">
        <v>-2740135993</v>
      </c>
      <c r="U131" s="5">
        <v>-4259509000</v>
      </c>
      <c r="V131" s="5">
        <v>-2163904488</v>
      </c>
      <c r="W131" s="5">
        <v>-1302455152</v>
      </c>
      <c r="X131" s="5">
        <v>-1621095000</v>
      </c>
      <c r="Y131" s="5">
        <v>-959193425</v>
      </c>
      <c r="Z131" s="5">
        <v>-2926096117</v>
      </c>
    </row>
    <row r="132" spans="3:26" ht="15.5" x14ac:dyDescent="0.35">
      <c r="C132" t="s">
        <v>600</v>
      </c>
      <c r="R132" s="5">
        <v>2271082000</v>
      </c>
    </row>
    <row r="133" spans="3:26" ht="15.5" x14ac:dyDescent="0.35">
      <c r="C133" t="s">
        <v>2557</v>
      </c>
      <c r="D133" s="5">
        <v>-820756812</v>
      </c>
      <c r="E133" s="5">
        <v>-1121122822</v>
      </c>
      <c r="F133" s="5">
        <v>-3133331486</v>
      </c>
      <c r="G133" s="5">
        <v>-1545856429</v>
      </c>
      <c r="I133" s="5">
        <v>-8080756734</v>
      </c>
      <c r="J133" s="5">
        <v>-6315643243</v>
      </c>
      <c r="K133" s="5">
        <v>-6785350663</v>
      </c>
      <c r="L133" s="5">
        <v>-9865765796</v>
      </c>
      <c r="M133" s="5">
        <v>-2186786650</v>
      </c>
      <c r="N133" s="5">
        <v>-3535192371</v>
      </c>
      <c r="O133" s="5">
        <v>-8443702063</v>
      </c>
      <c r="P133" s="5">
        <v>-12024638985</v>
      </c>
      <c r="Q133" s="5">
        <v>-12034838288</v>
      </c>
      <c r="R133" s="5">
        <v>-12536747384</v>
      </c>
      <c r="S133" s="5">
        <v>-11702175864</v>
      </c>
      <c r="T133" s="5">
        <v>-6814174396</v>
      </c>
      <c r="U133" s="5">
        <v>-11902127405</v>
      </c>
    </row>
    <row r="134" spans="3:26" ht="15.5" x14ac:dyDescent="0.35">
      <c r="C134" t="s">
        <v>2558</v>
      </c>
    </row>
    <row r="135" spans="3:26" ht="15.5" x14ac:dyDescent="0.35">
      <c r="C135" t="s">
        <v>2559</v>
      </c>
    </row>
    <row r="136" spans="3:26" ht="15.5" x14ac:dyDescent="0.35">
      <c r="C136" t="s">
        <v>2560</v>
      </c>
      <c r="D136" s="5">
        <v>-820756812</v>
      </c>
      <c r="E136" s="5">
        <v>-1121122822</v>
      </c>
      <c r="F136" s="5">
        <v>-3133331486</v>
      </c>
      <c r="G136" s="5">
        <v>-1545856429</v>
      </c>
      <c r="I136" s="5">
        <v>-8080756734</v>
      </c>
      <c r="J136" s="5">
        <v>-6315643243</v>
      </c>
      <c r="K136" s="5">
        <v>-6785350663</v>
      </c>
      <c r="L136" s="5">
        <v>-9865765796</v>
      </c>
      <c r="M136" s="5">
        <v>-2186786650</v>
      </c>
      <c r="N136" s="5">
        <v>-3535192371</v>
      </c>
      <c r="O136" s="5">
        <v>-8443702063</v>
      </c>
      <c r="P136" s="5">
        <v>-12024638985</v>
      </c>
      <c r="Q136" s="5">
        <v>-12034838288</v>
      </c>
      <c r="R136" s="5">
        <v>-12536747384</v>
      </c>
      <c r="S136" s="5">
        <v>-11702175864</v>
      </c>
      <c r="T136" s="5">
        <v>-6814174396</v>
      </c>
      <c r="U136" s="5">
        <v>-11902127405</v>
      </c>
    </row>
    <row r="137" spans="3:26" ht="15.5" x14ac:dyDescent="0.35">
      <c r="C137" t="s">
        <v>161</v>
      </c>
      <c r="D137" s="5">
        <v>3977425280</v>
      </c>
      <c r="E137" s="5">
        <v>811675460</v>
      </c>
      <c r="F137" s="5">
        <v>-4632380277</v>
      </c>
      <c r="G137" s="5">
        <v>335512803</v>
      </c>
      <c r="I137" s="5">
        <v>142206761</v>
      </c>
      <c r="J137" s="5">
        <v>604443700</v>
      </c>
      <c r="K137" s="5">
        <v>364560314</v>
      </c>
      <c r="L137" s="5">
        <v>5529023195</v>
      </c>
      <c r="M137" s="5">
        <v>2853482120</v>
      </c>
      <c r="N137" s="5">
        <v>730620647</v>
      </c>
      <c r="O137" s="5">
        <v>4936394606</v>
      </c>
      <c r="P137" s="5">
        <v>-10121157469</v>
      </c>
      <c r="Q137" s="5">
        <v>-9296732164</v>
      </c>
      <c r="R137" s="5">
        <v>-34325358191</v>
      </c>
      <c r="S137" s="5">
        <v>-19890803979</v>
      </c>
      <c r="T137" s="5">
        <v>-13462212807</v>
      </c>
      <c r="U137" s="5">
        <v>-3611269148</v>
      </c>
      <c r="V137" s="5">
        <v>-9721008502</v>
      </c>
      <c r="W137" s="5">
        <v>1802578043</v>
      </c>
      <c r="X137" s="5">
        <v>-3731492570</v>
      </c>
      <c r="Y137" s="5">
        <v>-6014757826</v>
      </c>
      <c r="Z137" s="5">
        <v>4355927769</v>
      </c>
    </row>
    <row r="138" spans="3:26" ht="15.5" x14ac:dyDescent="0.35">
      <c r="C138" t="s">
        <v>162</v>
      </c>
      <c r="D138" s="5">
        <v>-81423278</v>
      </c>
      <c r="E138" s="5">
        <v>74272175</v>
      </c>
      <c r="F138" s="5">
        <v>-95687393</v>
      </c>
      <c r="G138" s="5">
        <v>-35602869</v>
      </c>
      <c r="I138" s="5">
        <v>-135211964</v>
      </c>
      <c r="J138" s="5">
        <v>-606147871</v>
      </c>
      <c r="K138" s="5">
        <v>263767500</v>
      </c>
      <c r="L138" s="5">
        <v>107690006</v>
      </c>
      <c r="M138" s="5">
        <v>240637563</v>
      </c>
      <c r="N138" s="5">
        <v>283174078</v>
      </c>
      <c r="O138" s="5">
        <v>478476237</v>
      </c>
      <c r="P138" s="5">
        <v>-1066032275</v>
      </c>
      <c r="Q138" s="5">
        <v>-217053539</v>
      </c>
      <c r="R138" s="5">
        <v>7182040209</v>
      </c>
      <c r="S138" s="5">
        <v>-384279993</v>
      </c>
      <c r="T138" s="5">
        <v>-1512740875</v>
      </c>
      <c r="U138" s="5">
        <v>-1118908697</v>
      </c>
      <c r="V138" s="5">
        <v>-1442109022</v>
      </c>
      <c r="W138" s="5">
        <v>-1058073818</v>
      </c>
      <c r="X138" s="5">
        <v>-1159765051</v>
      </c>
      <c r="Y138" s="5">
        <v>-707633680</v>
      </c>
      <c r="Z138" s="5">
        <v>-831382170</v>
      </c>
    </row>
    <row r="139" spans="3:26" ht="15.5" x14ac:dyDescent="0.35">
      <c r="C139" t="s">
        <v>508</v>
      </c>
      <c r="D139" s="5">
        <v>1214722</v>
      </c>
      <c r="E139" s="5">
        <v>2891031</v>
      </c>
      <c r="F139" s="5">
        <v>7104415</v>
      </c>
      <c r="G139" s="5">
        <v>3160684</v>
      </c>
      <c r="I139" s="5">
        <v>14459120</v>
      </c>
      <c r="J139" s="5">
        <v>12558005</v>
      </c>
      <c r="K139" s="5">
        <v>20964502</v>
      </c>
      <c r="L139" s="5">
        <v>48520255</v>
      </c>
      <c r="M139" s="5">
        <v>7786066</v>
      </c>
      <c r="N139" s="5">
        <v>17255404</v>
      </c>
      <c r="O139" s="5">
        <v>40254211</v>
      </c>
      <c r="P139" s="5">
        <v>341838225</v>
      </c>
      <c r="Q139" s="5">
        <v>475086896</v>
      </c>
      <c r="R139" s="5">
        <v>807276780</v>
      </c>
      <c r="S139" s="5">
        <v>693084540</v>
      </c>
      <c r="T139" s="5">
        <v>553621559</v>
      </c>
      <c r="U139" s="5">
        <v>219003942</v>
      </c>
      <c r="V139" s="5">
        <v>167111098</v>
      </c>
      <c r="W139" s="5">
        <v>25179458</v>
      </c>
      <c r="X139" s="5">
        <v>20983653</v>
      </c>
      <c r="Y139" s="5">
        <v>32346023</v>
      </c>
      <c r="Z139" s="5">
        <v>19874631</v>
      </c>
    </row>
    <row r="140" spans="3:26" ht="15.5" x14ac:dyDescent="0.35">
      <c r="C140" t="s">
        <v>945</v>
      </c>
      <c r="E140" s="5">
        <v>4250000</v>
      </c>
      <c r="F140" s="5">
        <v>7340650</v>
      </c>
      <c r="G140" s="5">
        <v>358440</v>
      </c>
      <c r="I140" s="5">
        <v>14263110</v>
      </c>
      <c r="J140" s="5">
        <v>387528154</v>
      </c>
      <c r="K140" s="5">
        <v>300281531</v>
      </c>
      <c r="L140" s="5">
        <v>257502650</v>
      </c>
      <c r="M140" s="5">
        <v>1999127000</v>
      </c>
      <c r="N140" s="5">
        <v>821082847</v>
      </c>
      <c r="O140" s="5">
        <v>1768778142</v>
      </c>
      <c r="P140" s="5">
        <v>179010228</v>
      </c>
      <c r="Q140" s="5">
        <v>214813350</v>
      </c>
      <c r="R140" s="5">
        <v>360305200</v>
      </c>
      <c r="S140" s="5">
        <v>190064971</v>
      </c>
      <c r="T140" s="5">
        <v>232020416</v>
      </c>
      <c r="U140" s="5">
        <v>476203801</v>
      </c>
      <c r="V140" s="5">
        <v>315563160</v>
      </c>
      <c r="W140" s="5">
        <v>726970775</v>
      </c>
      <c r="X140" s="5">
        <v>403547392</v>
      </c>
      <c r="Y140" s="5">
        <v>645627467</v>
      </c>
      <c r="Z140" s="5">
        <v>646517635</v>
      </c>
    </row>
    <row r="141" spans="3:26" ht="15.5" x14ac:dyDescent="0.35">
      <c r="C141" t="s">
        <v>2561</v>
      </c>
      <c r="R141" s="5">
        <v>6983248000</v>
      </c>
    </row>
    <row r="142" spans="3:26" ht="15.5" x14ac:dyDescent="0.35">
      <c r="C142" t="s">
        <v>163</v>
      </c>
      <c r="D142" s="5">
        <v>-82638000</v>
      </c>
      <c r="E142" s="5">
        <v>-37606782</v>
      </c>
      <c r="F142" s="5">
        <v>-115132458</v>
      </c>
      <c r="G142" s="5">
        <v>-39121993</v>
      </c>
      <c r="I142" s="5">
        <v>-273672120</v>
      </c>
      <c r="J142" s="5">
        <v>-1048553480</v>
      </c>
      <c r="K142" s="5">
        <v>-395373210</v>
      </c>
      <c r="L142" s="5">
        <v>-311308241</v>
      </c>
      <c r="M142" s="5">
        <v>-386928500</v>
      </c>
      <c r="N142" s="5">
        <v>-157057398</v>
      </c>
      <c r="O142" s="5">
        <v>-1330556116</v>
      </c>
      <c r="P142" s="5">
        <v>-1586880728</v>
      </c>
      <c r="Q142" s="5">
        <v>-724895830</v>
      </c>
      <c r="R142" s="5">
        <v>-968789771</v>
      </c>
      <c r="S142" s="5">
        <v>-1139400698</v>
      </c>
      <c r="T142" s="5">
        <v>-2014754406</v>
      </c>
      <c r="U142" s="5">
        <v>-1644186380</v>
      </c>
      <c r="V142" s="5">
        <v>-1826212440</v>
      </c>
      <c r="W142" s="5">
        <v>-1663801934</v>
      </c>
      <c r="X142" s="5">
        <v>-1235394106</v>
      </c>
      <c r="Y142" s="5">
        <v>-1213547180</v>
      </c>
      <c r="Z142" s="5">
        <v>-1395496856</v>
      </c>
    </row>
    <row r="143" spans="3:26" ht="15.5" x14ac:dyDescent="0.35">
      <c r="C143" t="s">
        <v>2562</v>
      </c>
      <c r="E143" s="5">
        <v>104737926</v>
      </c>
      <c r="F143" s="5">
        <v>5000000</v>
      </c>
      <c r="I143" s="5">
        <v>109737926</v>
      </c>
      <c r="J143" s="5">
        <v>42319450</v>
      </c>
      <c r="K143" s="5">
        <v>337894677</v>
      </c>
      <c r="L143" s="5">
        <v>112975342</v>
      </c>
      <c r="M143" s="5">
        <v>181964917</v>
      </c>
      <c r="N143" s="5">
        <v>-398106775</v>
      </c>
      <c r="Q143" s="5">
        <v>-182057955</v>
      </c>
      <c r="S143" s="5">
        <v>-128028806</v>
      </c>
      <c r="T143" s="5">
        <v>-283628444</v>
      </c>
      <c r="U143" s="5">
        <v>-169930060</v>
      </c>
      <c r="V143" s="5">
        <v>-98570840</v>
      </c>
      <c r="W143" s="5">
        <v>-146422117</v>
      </c>
      <c r="X143" s="5">
        <v>-348901990</v>
      </c>
      <c r="Y143" s="5">
        <v>-172059990</v>
      </c>
      <c r="Z143" s="5">
        <v>-102277580</v>
      </c>
    </row>
    <row r="144" spans="3:26" ht="15.5" x14ac:dyDescent="0.35">
      <c r="C144" t="s">
        <v>347</v>
      </c>
      <c r="M144" s="5">
        <v>-1561311920</v>
      </c>
    </row>
    <row r="145" spans="3:26" ht="15.5" x14ac:dyDescent="0.35">
      <c r="C145" t="s">
        <v>175</v>
      </c>
      <c r="D145" s="5">
        <v>3977425280</v>
      </c>
      <c r="E145" s="5">
        <v>811675460</v>
      </c>
      <c r="F145" s="5">
        <v>-4632380277</v>
      </c>
      <c r="G145" s="5">
        <v>335512803</v>
      </c>
      <c r="I145" s="5">
        <v>142206761</v>
      </c>
      <c r="J145" s="5">
        <v>604443700</v>
      </c>
      <c r="K145" s="5">
        <v>364560314</v>
      </c>
      <c r="L145" s="5">
        <v>5529023195</v>
      </c>
      <c r="M145" s="5">
        <v>2853482120</v>
      </c>
      <c r="N145" s="5">
        <v>730620647</v>
      </c>
      <c r="O145" s="5">
        <v>4936394606</v>
      </c>
      <c r="P145" s="5">
        <v>-10121157469</v>
      </c>
      <c r="Q145" s="5">
        <v>-9296732164</v>
      </c>
      <c r="R145" s="5">
        <v>-34325358191</v>
      </c>
      <c r="S145" s="5">
        <v>-19890803979</v>
      </c>
      <c r="T145" s="5">
        <v>-13462212807</v>
      </c>
      <c r="U145" s="5">
        <v>-3611269148</v>
      </c>
      <c r="V145" s="5">
        <v>-9721008502</v>
      </c>
      <c r="W145" s="5">
        <v>1802578043</v>
      </c>
      <c r="X145" s="5">
        <v>-3731492570</v>
      </c>
      <c r="Y145" s="5">
        <v>-6014757826</v>
      </c>
      <c r="Z145" s="5">
        <v>4355927769</v>
      </c>
    </row>
    <row r="146" spans="3:26" ht="15.5" x14ac:dyDescent="0.35">
      <c r="C146" t="s">
        <v>1051</v>
      </c>
      <c r="R146" s="5">
        <v>-814872321</v>
      </c>
      <c r="S146" s="5">
        <v>-6545309056</v>
      </c>
      <c r="T146" s="5">
        <v>-8057427739</v>
      </c>
      <c r="V146" s="5">
        <v>-93000000</v>
      </c>
      <c r="Y146" s="5">
        <v>9734423706</v>
      </c>
    </row>
    <row r="147" spans="3:26" ht="15.5" x14ac:dyDescent="0.35">
      <c r="C147" t="s">
        <v>2563</v>
      </c>
      <c r="X147" s="5">
        <v>-7670420120</v>
      </c>
      <c r="Y147" s="5">
        <v>-15322000000</v>
      </c>
      <c r="Z147" s="5">
        <v>-1561450000</v>
      </c>
    </row>
    <row r="148" spans="3:26" ht="15.5" x14ac:dyDescent="0.35">
      <c r="C148" t="s">
        <v>2564</v>
      </c>
      <c r="R148" s="5">
        <v>-21578546249</v>
      </c>
    </row>
    <row r="149" spans="3:26" ht="15.5" x14ac:dyDescent="0.35">
      <c r="C149" t="s">
        <v>2565</v>
      </c>
      <c r="O149" s="5">
        <v>-24068612634</v>
      </c>
      <c r="P149" s="5">
        <v>-10000004625</v>
      </c>
      <c r="Q149" s="5">
        <v>-999225000</v>
      </c>
      <c r="R149" s="5">
        <v>-6733248000</v>
      </c>
    </row>
    <row r="150" spans="3:26" ht="15.5" x14ac:dyDescent="0.35">
      <c r="C150" t="s">
        <v>2566</v>
      </c>
      <c r="R150" s="5">
        <v>-566230609</v>
      </c>
    </row>
    <row r="151" spans="3:26" ht="15.5" x14ac:dyDescent="0.35">
      <c r="C151" t="s">
        <v>2567</v>
      </c>
      <c r="V151" s="5">
        <v>-18320000000</v>
      </c>
    </row>
    <row r="152" spans="3:26" ht="15.5" x14ac:dyDescent="0.35">
      <c r="C152" t="s">
        <v>448</v>
      </c>
      <c r="V152" s="5">
        <v>-4896093044</v>
      </c>
    </row>
    <row r="153" spans="3:26" ht="15.5" x14ac:dyDescent="0.35">
      <c r="C153" t="s">
        <v>2568</v>
      </c>
      <c r="D153" s="5">
        <v>4002573708</v>
      </c>
      <c r="E153" s="5">
        <v>610875875</v>
      </c>
      <c r="F153" s="5">
        <v>-4616914875</v>
      </c>
      <c r="G153" s="5">
        <v>64795805</v>
      </c>
      <c r="K153" s="5">
        <v>5093280000</v>
      </c>
      <c r="L153" s="5">
        <v>-1266500000</v>
      </c>
      <c r="M153" s="5">
        <v>866500000</v>
      </c>
      <c r="N153" s="5">
        <v>414907351</v>
      </c>
      <c r="O153" s="5">
        <v>95202481</v>
      </c>
      <c r="P153" s="5">
        <v>-178960</v>
      </c>
      <c r="Q153" s="5">
        <v>-107972309</v>
      </c>
      <c r="R153" s="5">
        <v>-348152561</v>
      </c>
      <c r="S153" s="5">
        <v>-13345494923</v>
      </c>
      <c r="T153" s="5">
        <v>-5404785068</v>
      </c>
      <c r="U153" s="5">
        <v>-3611269148</v>
      </c>
      <c r="V153" s="5">
        <v>13588084542</v>
      </c>
      <c r="W153" s="5">
        <v>1802578043</v>
      </c>
      <c r="X153" s="5">
        <v>3938927550</v>
      </c>
      <c r="Y153" s="5">
        <v>-427181532</v>
      </c>
      <c r="Z153" s="5">
        <v>5917377769</v>
      </c>
    </row>
    <row r="154" spans="3:26" ht="15.5" x14ac:dyDescent="0.35">
      <c r="C154" t="s">
        <v>2569</v>
      </c>
      <c r="E154" s="5">
        <v>610875875</v>
      </c>
      <c r="F154" s="5">
        <v>-4616914875</v>
      </c>
      <c r="G154" s="5">
        <v>64795805</v>
      </c>
      <c r="W154" s="5">
        <v>1802578043</v>
      </c>
      <c r="X154" s="5">
        <v>3938927550</v>
      </c>
      <c r="Y154" s="5">
        <v>-427181532</v>
      </c>
      <c r="Z154" s="5">
        <v>5917377769</v>
      </c>
    </row>
    <row r="155" spans="3:26" ht="15.5" x14ac:dyDescent="0.35">
      <c r="C155" t="s">
        <v>2570</v>
      </c>
      <c r="S155" s="5">
        <v>-13396900000</v>
      </c>
      <c r="T155" s="5">
        <v>-6440150000</v>
      </c>
      <c r="U155" s="5">
        <v>-2595150000</v>
      </c>
      <c r="V155" s="5">
        <v>18320000000</v>
      </c>
    </row>
    <row r="156" spans="3:26" ht="15.5" x14ac:dyDescent="0.35">
      <c r="C156" t="s">
        <v>2571</v>
      </c>
    </row>
    <row r="157" spans="3:26" ht="15.5" x14ac:dyDescent="0.35">
      <c r="C157" t="s">
        <v>2572</v>
      </c>
      <c r="D157" s="5">
        <v>4002573708</v>
      </c>
      <c r="K157" s="5">
        <v>5093280000</v>
      </c>
      <c r="L157" s="5">
        <v>-1266500000</v>
      </c>
      <c r="M157" s="5">
        <v>866500000</v>
      </c>
      <c r="N157" s="5">
        <v>414907351</v>
      </c>
      <c r="O157" s="5">
        <v>95202481</v>
      </c>
      <c r="P157" s="5">
        <v>-178960</v>
      </c>
      <c r="Q157" s="5">
        <v>-107972309</v>
      </c>
      <c r="R157" s="5">
        <v>-348152561</v>
      </c>
      <c r="S157" s="5">
        <v>51405077</v>
      </c>
      <c r="T157" s="5">
        <v>1035364932</v>
      </c>
      <c r="U157" s="5">
        <v>-1016119148</v>
      </c>
      <c r="V157" s="5">
        <v>-4731915458</v>
      </c>
    </row>
    <row r="158" spans="3:26" ht="15.5" x14ac:dyDescent="0.35">
      <c r="C158" t="s">
        <v>2573</v>
      </c>
      <c r="E158" s="5">
        <v>-156684619</v>
      </c>
      <c r="I158" s="5">
        <v>-156684619</v>
      </c>
      <c r="J158" s="5">
        <v>162081000</v>
      </c>
    </row>
    <row r="159" spans="3:26" ht="15.5" x14ac:dyDescent="0.35">
      <c r="C159" t="s">
        <v>2574</v>
      </c>
      <c r="K159" s="5">
        <v>-4728719686</v>
      </c>
      <c r="L159" s="5">
        <v>7295523195</v>
      </c>
      <c r="M159" s="5">
        <v>1361311920</v>
      </c>
      <c r="N159" s="5">
        <v>5368528793</v>
      </c>
      <c r="O159" s="5">
        <v>24068612634</v>
      </c>
    </row>
    <row r="160" spans="3:26" ht="15.5" x14ac:dyDescent="0.35">
      <c r="C160" t="s">
        <v>2575</v>
      </c>
      <c r="G160" s="5">
        <v>313844420</v>
      </c>
      <c r="N160" s="5">
        <v>-1739196890</v>
      </c>
    </row>
    <row r="161" spans="2:26" ht="15.5" x14ac:dyDescent="0.35">
      <c r="C161" t="s">
        <v>2576</v>
      </c>
      <c r="D161" s="5">
        <v>-25148428</v>
      </c>
      <c r="E161" s="5">
        <v>-31629921</v>
      </c>
      <c r="F161" s="5">
        <v>-58592824</v>
      </c>
      <c r="I161" s="5">
        <v>-90222745</v>
      </c>
      <c r="J161" s="5">
        <v>442362700</v>
      </c>
      <c r="M161" s="5">
        <v>622790200</v>
      </c>
    </row>
    <row r="162" spans="2:26" ht="15.5" x14ac:dyDescent="0.35">
      <c r="C162" t="s">
        <v>360</v>
      </c>
      <c r="Q162" s="5">
        <v>-11791500000</v>
      </c>
    </row>
    <row r="163" spans="2:26" ht="15.5" x14ac:dyDescent="0.35">
      <c r="C163" t="s">
        <v>2577</v>
      </c>
      <c r="E163" s="5">
        <v>389114125</v>
      </c>
      <c r="F163" s="5">
        <v>43127422</v>
      </c>
      <c r="G163" s="5">
        <v>-43127422</v>
      </c>
      <c r="I163" s="5">
        <v>389114125</v>
      </c>
      <c r="O163" s="5">
        <v>5000000000</v>
      </c>
    </row>
    <row r="164" spans="2:26" ht="15.5" x14ac:dyDescent="0.35">
      <c r="C164" t="s">
        <v>2578</v>
      </c>
      <c r="L164" s="5">
        <v>-500000000</v>
      </c>
      <c r="M164" s="5">
        <v>2880000</v>
      </c>
      <c r="N164" s="5">
        <v>-3313618607</v>
      </c>
      <c r="O164" s="5">
        <v>-158807875</v>
      </c>
      <c r="P164" s="5">
        <v>-120973884</v>
      </c>
      <c r="Q164" s="5">
        <v>3601965145</v>
      </c>
      <c r="R164" s="5">
        <v>-4284308451</v>
      </c>
    </row>
    <row r="165" spans="2:26" ht="15.5" x14ac:dyDescent="0.35">
      <c r="C165" t="s">
        <v>312</v>
      </c>
    </row>
    <row r="166" spans="2:26" ht="15.5" x14ac:dyDescent="0.35">
      <c r="C166" t="s">
        <v>771</v>
      </c>
      <c r="D166" s="5">
        <v>-420268598</v>
      </c>
      <c r="E166" s="5">
        <v>-3267794962</v>
      </c>
      <c r="F166" s="5">
        <v>324382082</v>
      </c>
      <c r="G166" s="5">
        <v>3381278121</v>
      </c>
      <c r="I166" s="5">
        <v>-59489520</v>
      </c>
      <c r="J166" s="5">
        <v>574851111</v>
      </c>
      <c r="K166" s="5">
        <v>-1159424608</v>
      </c>
      <c r="L166" s="5">
        <v>1163750294</v>
      </c>
      <c r="M166" s="5">
        <v>-2322248384</v>
      </c>
      <c r="N166" s="5">
        <v>-1581327551</v>
      </c>
      <c r="O166" s="5">
        <v>-1227978287</v>
      </c>
      <c r="P166" s="5">
        <v>-12072421497</v>
      </c>
      <c r="Q166" s="5">
        <v>155995701</v>
      </c>
      <c r="R166" s="5">
        <v>-10040061385</v>
      </c>
      <c r="S166" s="5">
        <v>18212916879</v>
      </c>
      <c r="T166" s="5">
        <v>-3046046724</v>
      </c>
      <c r="U166" s="5">
        <v>5941517608</v>
      </c>
      <c r="V166" s="5">
        <v>3067406659</v>
      </c>
      <c r="W166" s="5">
        <v>1283985882</v>
      </c>
      <c r="X166" s="5">
        <v>-696994542</v>
      </c>
      <c r="Y166" s="5">
        <v>1454773109</v>
      </c>
      <c r="Z166" s="5">
        <v>553168188</v>
      </c>
    </row>
    <row r="167" spans="2:26" ht="15.5" x14ac:dyDescent="0.35">
      <c r="C167" t="s">
        <v>188</v>
      </c>
      <c r="D167" s="5">
        <v>1073213401</v>
      </c>
      <c r="I167" s="5">
        <v>1132702921</v>
      </c>
      <c r="J167" s="5">
        <v>557851810</v>
      </c>
      <c r="K167" s="5">
        <v>1717276418</v>
      </c>
      <c r="L167" s="5">
        <v>553526124</v>
      </c>
      <c r="M167" s="5">
        <v>2875774508</v>
      </c>
      <c r="N167" s="5">
        <v>4457102059</v>
      </c>
      <c r="O167" s="5">
        <v>5685080346</v>
      </c>
      <c r="P167" s="5">
        <v>17757501843</v>
      </c>
      <c r="Q167" s="5">
        <v>17601506142</v>
      </c>
      <c r="R167" s="5">
        <v>27641567527</v>
      </c>
      <c r="S167" s="5">
        <v>9428650648</v>
      </c>
      <c r="T167" s="5">
        <v>12474697372</v>
      </c>
      <c r="U167" s="5">
        <v>6533179764</v>
      </c>
      <c r="V167" s="5">
        <v>3465773105</v>
      </c>
      <c r="W167" s="5">
        <v>2181787223</v>
      </c>
      <c r="X167" s="5">
        <v>2878781765</v>
      </c>
      <c r="Y167" s="5">
        <v>1424008656</v>
      </c>
      <c r="Z167" s="5">
        <v>870840468</v>
      </c>
    </row>
    <row r="168" spans="2:26" ht="15.5" x14ac:dyDescent="0.35">
      <c r="C168" t="s">
        <v>189</v>
      </c>
      <c r="D168" s="5">
        <v>652944803</v>
      </c>
      <c r="E168" s="5">
        <v>-3267794962</v>
      </c>
      <c r="F168" s="5">
        <v>324382082</v>
      </c>
      <c r="G168" s="5">
        <v>3381278121</v>
      </c>
      <c r="I168" s="5">
        <v>1073213401</v>
      </c>
      <c r="J168" s="5">
        <v>1132702921</v>
      </c>
      <c r="K168" s="5">
        <v>557851810</v>
      </c>
      <c r="L168" s="5">
        <v>1717276418</v>
      </c>
      <c r="M168" s="5">
        <v>553526124</v>
      </c>
      <c r="N168" s="5">
        <v>2875774508</v>
      </c>
      <c r="O168" s="5">
        <v>4457102059</v>
      </c>
      <c r="P168" s="5">
        <v>5685080346</v>
      </c>
      <c r="Q168" s="5">
        <v>17757501843</v>
      </c>
      <c r="R168" s="5">
        <v>17601506142</v>
      </c>
      <c r="S168" s="5">
        <v>27641567527</v>
      </c>
      <c r="T168" s="5">
        <v>9428650648</v>
      </c>
      <c r="U168" s="5">
        <v>12474697372</v>
      </c>
      <c r="V168" s="5">
        <v>6533179764</v>
      </c>
      <c r="W168" s="5">
        <v>3465773105</v>
      </c>
      <c r="X168" s="5">
        <v>2181787223</v>
      </c>
      <c r="Y168" s="5">
        <v>2878781765</v>
      </c>
      <c r="Z168" s="5">
        <v>1424008656</v>
      </c>
    </row>
    <row r="170" spans="2:26" ht="15.5" x14ac:dyDescent="0.35">
      <c r="B170" t="s">
        <v>190</v>
      </c>
      <c r="C170" t="s">
        <v>11</v>
      </c>
      <c r="D170" s="5">
        <v>610000000</v>
      </c>
      <c r="E170" s="5">
        <v>610000000</v>
      </c>
      <c r="F170" s="5">
        <v>610000000</v>
      </c>
      <c r="G170" s="5">
        <v>610000000</v>
      </c>
      <c r="I170" s="5">
        <v>610000000</v>
      </c>
      <c r="J170" s="5">
        <v>610000000</v>
      </c>
      <c r="K170" s="5">
        <v>610000000</v>
      </c>
      <c r="L170" s="5">
        <v>610000000</v>
      </c>
      <c r="M170" s="5">
        <v>610000000</v>
      </c>
      <c r="N170" s="5">
        <v>610000000</v>
      </c>
      <c r="O170" s="5">
        <v>610000000</v>
      </c>
      <c r="P170" s="5">
        <v>610000000</v>
      </c>
      <c r="Q170" s="5">
        <v>610000000</v>
      </c>
      <c r="R170" s="5">
        <v>610000000</v>
      </c>
      <c r="S170" s="5">
        <v>90000000</v>
      </c>
      <c r="T170" s="5">
        <v>90000000</v>
      </c>
      <c r="U170" s="5">
        <v>90000000</v>
      </c>
      <c r="V170" s="5">
        <v>90000000</v>
      </c>
      <c r="W170" s="5">
        <v>90000000</v>
      </c>
      <c r="X170" s="5">
        <v>90000000</v>
      </c>
      <c r="Y170" s="5">
        <v>90000000</v>
      </c>
      <c r="Z170" s="5">
        <v>90000000</v>
      </c>
    </row>
    <row r="171" spans="2:26" ht="15.5" x14ac:dyDescent="0.35">
      <c r="C171" t="s">
        <v>191</v>
      </c>
      <c r="D171" s="6">
        <v>-9.61</v>
      </c>
      <c r="E171" s="6">
        <v>-16.18</v>
      </c>
      <c r="F171" s="6">
        <v>-10.66</v>
      </c>
      <c r="G171" s="6">
        <v>-1.32</v>
      </c>
    </row>
    <row r="172" spans="2:26" ht="15.5" x14ac:dyDescent="0.35">
      <c r="C172" t="s">
        <v>192</v>
      </c>
      <c r="D172" s="6">
        <v>-8.5299999999999994</v>
      </c>
      <c r="E172" s="6">
        <v>-5.07</v>
      </c>
      <c r="F172" s="6">
        <v>-7.97</v>
      </c>
      <c r="G172" s="6">
        <v>-34.090000000000003</v>
      </c>
    </row>
    <row r="173" spans="2:26" ht="15.5" x14ac:dyDescent="0.35">
      <c r="C173" t="s">
        <v>70</v>
      </c>
      <c r="D173" s="6">
        <v>3.48</v>
      </c>
      <c r="E173" s="6">
        <v>2.4</v>
      </c>
      <c r="F173" s="6">
        <v>1.21</v>
      </c>
      <c r="G173" s="6">
        <v>0.99</v>
      </c>
    </row>
    <row r="174" spans="2:26" ht="15.5" x14ac:dyDescent="0.35">
      <c r="C174" t="s">
        <v>193</v>
      </c>
      <c r="D174" s="5">
        <v>-4420000000</v>
      </c>
      <c r="E174" s="5">
        <v>-3210000000</v>
      </c>
      <c r="F174" s="5">
        <v>410000000</v>
      </c>
      <c r="G174" s="5">
        <v>-3860000000</v>
      </c>
    </row>
    <row r="175" spans="2:26" ht="15.5" x14ac:dyDescent="0.35">
      <c r="C175" t="s">
        <v>194</v>
      </c>
      <c r="D175" s="6">
        <v>-1.9299999999999998E-2</v>
      </c>
      <c r="E175" s="6">
        <v>-3.27E-2</v>
      </c>
      <c r="F175" s="6">
        <v>-2.1000000000000001E-2</v>
      </c>
      <c r="G175" s="6">
        <v>-2.5000000000000001E-3</v>
      </c>
    </row>
    <row r="176" spans="2:26" ht="15.5" x14ac:dyDescent="0.35">
      <c r="C176" t="s">
        <v>195</v>
      </c>
      <c r="D176" s="6">
        <v>-0.18109999999999998</v>
      </c>
      <c r="E176" s="6">
        <v>-0.25739999999999996</v>
      </c>
      <c r="F176" s="6">
        <v>-0.12759999999999999</v>
      </c>
      <c r="G176" s="6">
        <v>-1.3999999999999999E-2</v>
      </c>
    </row>
    <row r="177" spans="3:7" ht="15.5" x14ac:dyDescent="0.35">
      <c r="C177" t="s">
        <v>196</v>
      </c>
      <c r="D177" s="6">
        <v>-4.9000000000000002E-2</v>
      </c>
      <c r="E177" s="6">
        <v>-2.3799999999999998E-2</v>
      </c>
      <c r="F177" s="6">
        <v>1.6000000000000001E-3</v>
      </c>
      <c r="G177" s="6">
        <v>-2.1099999999999997E-2</v>
      </c>
    </row>
    <row r="178" spans="3:7" ht="15.5" x14ac:dyDescent="0.35">
      <c r="C178" t="s">
        <v>197</v>
      </c>
      <c r="D178" s="6">
        <v>-2.35</v>
      </c>
      <c r="E178" s="6">
        <v>-3.29</v>
      </c>
      <c r="F178" s="6">
        <v>0.03</v>
      </c>
      <c r="G178" s="6">
        <v>-1.35</v>
      </c>
    </row>
    <row r="179" spans="3:7" ht="15.5" x14ac:dyDescent="0.35">
      <c r="C179" t="s">
        <v>198</v>
      </c>
      <c r="D179" s="5">
        <v>32000000000</v>
      </c>
      <c r="E179" s="5">
        <v>38000000000</v>
      </c>
      <c r="F179" s="5">
        <v>51000000000</v>
      </c>
      <c r="G179" s="5">
        <v>57000000000</v>
      </c>
    </row>
    <row r="180" spans="3:7" ht="15.5" x14ac:dyDescent="0.35">
      <c r="C180" t="s">
        <v>199</v>
      </c>
      <c r="D180" s="6">
        <v>1.55</v>
      </c>
      <c r="E180" s="6">
        <v>1.3</v>
      </c>
      <c r="F180" s="6">
        <v>1.02</v>
      </c>
      <c r="G180" s="6">
        <v>0.48</v>
      </c>
    </row>
    <row r="181" spans="3:7" ht="15.5" x14ac:dyDescent="0.35">
      <c r="C181" t="s">
        <v>200</v>
      </c>
      <c r="D181" s="6">
        <v>53.07</v>
      </c>
      <c r="E181" s="6">
        <v>62.87</v>
      </c>
      <c r="F181" s="6">
        <v>83.56</v>
      </c>
      <c r="G181" s="6">
        <v>94.33</v>
      </c>
    </row>
    <row r="182" spans="3:7" ht="15.5" x14ac:dyDescent="0.35">
      <c r="C182" t="s">
        <v>201</v>
      </c>
      <c r="D182" s="6">
        <v>1.65</v>
      </c>
      <c r="E182" s="6">
        <v>1.38</v>
      </c>
      <c r="F182" s="6">
        <v>1.06</v>
      </c>
      <c r="G182" s="6">
        <v>0.5</v>
      </c>
    </row>
    <row r="183" spans="3:7" ht="15.5" x14ac:dyDescent="0.35">
      <c r="C183" t="s">
        <v>202</v>
      </c>
      <c r="D183" s="6">
        <v>49.79</v>
      </c>
      <c r="E183" s="6">
        <v>59.54</v>
      </c>
      <c r="F183" s="6">
        <v>80.17</v>
      </c>
      <c r="G183" s="6">
        <v>90.89</v>
      </c>
    </row>
    <row r="184" spans="3:7" ht="15.5" x14ac:dyDescent="0.35">
      <c r="C184" t="s">
        <v>203</v>
      </c>
      <c r="D184" s="5">
        <v>12000000000</v>
      </c>
      <c r="E184" s="5">
        <v>8000000000</v>
      </c>
      <c r="F184" s="5">
        <v>7000000000</v>
      </c>
      <c r="G184" s="5">
        <v>13000000000</v>
      </c>
    </row>
    <row r="185" spans="3:7" ht="15.5" x14ac:dyDescent="0.35">
      <c r="C185" t="s">
        <v>204</v>
      </c>
      <c r="D185" s="5">
        <v>5000000000</v>
      </c>
      <c r="E185" s="5">
        <v>5000000000</v>
      </c>
      <c r="F185" s="5">
        <v>86000000000</v>
      </c>
      <c r="G185" s="5">
        <v>84000000000</v>
      </c>
    </row>
    <row r="186" spans="3:7" ht="15.5" x14ac:dyDescent="0.35">
      <c r="C186" t="s">
        <v>205</v>
      </c>
      <c r="D186" s="5">
        <v>32000000000</v>
      </c>
      <c r="E186" s="5">
        <v>38000000000</v>
      </c>
      <c r="F186" s="5">
        <v>51000000000</v>
      </c>
      <c r="G186" s="5">
        <v>57000000000</v>
      </c>
    </row>
    <row r="187" spans="3:7" ht="15.5" x14ac:dyDescent="0.35">
      <c r="C187" t="s">
        <v>23</v>
      </c>
      <c r="D187" s="5">
        <v>17000000000</v>
      </c>
      <c r="E187" s="5">
        <v>13000000000</v>
      </c>
      <c r="F187" s="5">
        <v>93000000000</v>
      </c>
      <c r="G187" s="5">
        <v>97000000000</v>
      </c>
    </row>
    <row r="188" spans="3:7" ht="15.5" x14ac:dyDescent="0.35">
      <c r="C188" t="s">
        <v>20</v>
      </c>
      <c r="D188" s="5">
        <v>16000000000</v>
      </c>
      <c r="E188" s="5">
        <v>12000000000</v>
      </c>
      <c r="F188" s="5">
        <v>89000000000</v>
      </c>
      <c r="G188" s="5">
        <v>93000000000</v>
      </c>
    </row>
    <row r="189" spans="3:7" ht="15.5" x14ac:dyDescent="0.35">
      <c r="C189" t="s">
        <v>206</v>
      </c>
      <c r="D189" s="5">
        <v>-166000000000</v>
      </c>
      <c r="E189" s="5">
        <v>-161000000000</v>
      </c>
      <c r="F189" s="5">
        <v>-77000000000</v>
      </c>
      <c r="G189" s="5">
        <v>-72000000000</v>
      </c>
    </row>
    <row r="190" spans="3:7" ht="15.5" x14ac:dyDescent="0.35">
      <c r="C190" t="s">
        <v>207</v>
      </c>
      <c r="D190" s="5">
        <v>-4000000000</v>
      </c>
      <c r="E190" s="5">
        <v>-4000000000</v>
      </c>
      <c r="F190" s="5">
        <v>5000000000</v>
      </c>
      <c r="G190" s="5">
        <v>3000000000</v>
      </c>
    </row>
    <row r="191" spans="3:7" ht="15.5" x14ac:dyDescent="0.35">
      <c r="C191" t="s">
        <v>208</v>
      </c>
      <c r="D191" s="5">
        <v>0</v>
      </c>
      <c r="E191" s="5">
        <v>0</v>
      </c>
      <c r="F191" s="5">
        <v>0</v>
      </c>
      <c r="G191" s="5">
        <v>0</v>
      </c>
    </row>
    <row r="192" spans="3:7" ht="15.5" x14ac:dyDescent="0.35">
      <c r="C192" t="s">
        <v>12</v>
      </c>
      <c r="D192" s="5">
        <v>-4000000000</v>
      </c>
      <c r="E192" s="5">
        <v>-4000000000</v>
      </c>
      <c r="F192" s="5">
        <v>5000000000</v>
      </c>
      <c r="G192" s="5">
        <v>3000000000</v>
      </c>
    </row>
    <row r="193" spans="3:26" ht="15.5" x14ac:dyDescent="0.35">
      <c r="C193" t="s">
        <v>15</v>
      </c>
      <c r="D193" s="6">
        <v>-7.23</v>
      </c>
      <c r="E193" s="6">
        <v>-6.89</v>
      </c>
      <c r="F193" s="6">
        <v>8.1199999999999992</v>
      </c>
      <c r="G193" s="5">
        <v>5</v>
      </c>
    </row>
    <row r="194" spans="3:26" ht="15.5" x14ac:dyDescent="0.35">
      <c r="C194" t="s">
        <v>57</v>
      </c>
      <c r="I194" s="6">
        <v>-40.44</v>
      </c>
      <c r="J194" s="6">
        <v>-24.19</v>
      </c>
      <c r="K194" s="6">
        <v>-7.58</v>
      </c>
      <c r="L194" s="6">
        <v>-3.9</v>
      </c>
      <c r="M194" s="6">
        <v>-33.32</v>
      </c>
      <c r="N194" s="6">
        <v>-51.83</v>
      </c>
      <c r="O194" s="6">
        <v>5.01</v>
      </c>
      <c r="P194" s="6">
        <v>3.86</v>
      </c>
      <c r="Q194" s="6">
        <v>25.97</v>
      </c>
      <c r="R194" s="6">
        <v>28.63</v>
      </c>
      <c r="S194" s="6">
        <v>-8.9700000000000006</v>
      </c>
      <c r="T194" s="6">
        <v>116.85</v>
      </c>
      <c r="U194" s="6">
        <v>-187.79</v>
      </c>
      <c r="V194" s="6">
        <v>30.5</v>
      </c>
      <c r="W194" s="6">
        <v>28.33</v>
      </c>
      <c r="X194" s="6">
        <v>106.43</v>
      </c>
      <c r="Y194" s="6">
        <v>143.47</v>
      </c>
      <c r="Z194" s="6">
        <v>-252.73</v>
      </c>
    </row>
    <row r="195" spans="3:26" ht="15.5" x14ac:dyDescent="0.35">
      <c r="C195" t="s">
        <v>69</v>
      </c>
      <c r="I195" s="6">
        <v>-2.0299999999999998</v>
      </c>
      <c r="J195" s="6">
        <v>-3.6</v>
      </c>
      <c r="K195" s="6">
        <v>-11.87</v>
      </c>
      <c r="L195" s="5">
        <v>-30</v>
      </c>
      <c r="M195" s="6">
        <v>-7.38</v>
      </c>
      <c r="N195" s="6">
        <v>-0.96</v>
      </c>
      <c r="O195" s="6">
        <v>9.98</v>
      </c>
      <c r="P195" s="6">
        <v>14.51</v>
      </c>
      <c r="Q195" s="6">
        <v>2.66</v>
      </c>
      <c r="R195" s="6">
        <v>6.81</v>
      </c>
      <c r="S195" s="6">
        <v>-39.020000000000003</v>
      </c>
      <c r="T195" s="6">
        <v>5.99</v>
      </c>
      <c r="U195" s="6">
        <v>-3.73</v>
      </c>
      <c r="V195" s="6">
        <v>29.51</v>
      </c>
      <c r="W195" s="6">
        <v>31.77</v>
      </c>
      <c r="X195" s="6">
        <v>8.4600000000000009</v>
      </c>
      <c r="Y195" s="6">
        <v>6.27</v>
      </c>
      <c r="Z195" s="6">
        <v>-3.56</v>
      </c>
    </row>
    <row r="196" spans="3:26" ht="15.5" x14ac:dyDescent="0.35">
      <c r="C196" t="s">
        <v>72</v>
      </c>
      <c r="I196" s="6">
        <v>0.46</v>
      </c>
      <c r="J196" s="6">
        <v>0.56999999999999995</v>
      </c>
      <c r="K196" s="6">
        <v>0.6</v>
      </c>
      <c r="L196" s="6">
        <v>0.62</v>
      </c>
      <c r="M196" s="6">
        <v>3.58</v>
      </c>
      <c r="N196" s="6">
        <v>0.53</v>
      </c>
      <c r="O196" s="6">
        <v>0.24</v>
      </c>
      <c r="P196" s="6">
        <v>0.23</v>
      </c>
      <c r="Q196" s="6">
        <v>0.27</v>
      </c>
      <c r="R196" s="6">
        <v>0.69</v>
      </c>
      <c r="S196" s="6">
        <v>0.14000000000000001</v>
      </c>
      <c r="T196" s="6">
        <v>0.21</v>
      </c>
      <c r="U196" s="6">
        <v>0.22</v>
      </c>
      <c r="V196" s="6">
        <v>0.32</v>
      </c>
      <c r="W196" s="6">
        <v>0.42</v>
      </c>
      <c r="X196" s="6">
        <v>0.24</v>
      </c>
      <c r="Y196" s="6">
        <v>0.32</v>
      </c>
      <c r="Z196" s="6">
        <v>0.27</v>
      </c>
    </row>
    <row r="197" spans="3:26" ht="15.5" x14ac:dyDescent="0.35">
      <c r="C197" t="s">
        <v>209</v>
      </c>
      <c r="I197" s="5">
        <v>-11970000000</v>
      </c>
      <c r="J197" s="5">
        <v>-7540000000</v>
      </c>
      <c r="K197" s="5">
        <v>-4690000000</v>
      </c>
      <c r="L197" s="5">
        <v>16210000000</v>
      </c>
      <c r="M197" s="5">
        <v>-21190000000</v>
      </c>
      <c r="N197" s="5">
        <v>-36320000000</v>
      </c>
      <c r="O197" s="5">
        <v>7580000000</v>
      </c>
      <c r="P197" s="5">
        <v>17680000000</v>
      </c>
    </row>
    <row r="198" spans="3:26" ht="15.5" x14ac:dyDescent="0.35">
      <c r="C198" t="s">
        <v>210</v>
      </c>
      <c r="I198" s="6">
        <v>-8.1600000000000006E-2</v>
      </c>
      <c r="J198" s="6">
        <v>-4.5999999999999999E-2</v>
      </c>
      <c r="K198" s="6">
        <v>-1.47E-2</v>
      </c>
      <c r="L198" s="6">
        <v>-7.6E-3</v>
      </c>
      <c r="M198" s="6">
        <v>-9.2699999999999991E-2</v>
      </c>
      <c r="N198" s="6">
        <v>-0.1409</v>
      </c>
      <c r="O198" s="6">
        <v>1.24E-2</v>
      </c>
      <c r="P198" s="6">
        <v>2.3900000000000001E-2</v>
      </c>
      <c r="Q198" s="6">
        <v>0.17679999999999998</v>
      </c>
      <c r="R198" s="6">
        <v>0.18920000000000001</v>
      </c>
      <c r="S198" s="6">
        <v>-7.7000000000000002E-3</v>
      </c>
      <c r="T198" s="6">
        <v>9.6600000000000005E-2</v>
      </c>
      <c r="U198" s="6">
        <v>-0.13689999999999999</v>
      </c>
      <c r="V198" s="6">
        <v>2.6200000000000001E-2</v>
      </c>
      <c r="W198" s="6">
        <v>2.6600000000000002E-2</v>
      </c>
      <c r="X198" s="6">
        <v>0.10490000000000001</v>
      </c>
      <c r="Y198" s="6">
        <v>0.13</v>
      </c>
      <c r="Z198" s="6">
        <v>-0.20219999999999999</v>
      </c>
    </row>
    <row r="199" spans="3:26" ht="15.5" x14ac:dyDescent="0.35">
      <c r="C199" t="s">
        <v>211</v>
      </c>
      <c r="I199" s="6">
        <v>-0.64319999999999988</v>
      </c>
      <c r="J199" s="6">
        <v>-0.22370000000000001</v>
      </c>
      <c r="K199" s="6">
        <v>-5.7800000000000004E-2</v>
      </c>
      <c r="L199" s="6">
        <v>-2.7400000000000001E-2</v>
      </c>
      <c r="M199" s="6">
        <v>-2.1614</v>
      </c>
      <c r="N199" s="6">
        <v>-1.0698999999999999</v>
      </c>
      <c r="O199" s="6">
        <v>4.7300000000000002E-2</v>
      </c>
      <c r="P199" s="6">
        <v>-2.9100000000000001E-2</v>
      </c>
      <c r="Q199" s="6">
        <v>-0.18659999999999999</v>
      </c>
      <c r="R199" s="6">
        <v>-0.17920000000000003</v>
      </c>
      <c r="S199" s="6">
        <v>3.8E-3</v>
      </c>
      <c r="T199" s="6">
        <v>-5.1799999999999999E-2</v>
      </c>
      <c r="U199" s="6">
        <v>7.9199999999999993E-2</v>
      </c>
      <c r="V199" s="6">
        <v>-1.3999999999999999E-2</v>
      </c>
      <c r="W199" s="6">
        <v>-1.2800000000000001E-2</v>
      </c>
      <c r="X199" s="6">
        <v>-4.7500000000000001E-2</v>
      </c>
      <c r="Y199" s="6">
        <v>-6.1100000000000002E-2</v>
      </c>
      <c r="Z199" s="6">
        <v>0.1014</v>
      </c>
    </row>
    <row r="200" spans="3:26" ht="15.5" x14ac:dyDescent="0.35">
      <c r="C200" t="s">
        <v>212</v>
      </c>
      <c r="I200" s="6">
        <v>-8.6300000000000002E-2</v>
      </c>
      <c r="J200" s="6">
        <v>-3.9900000000000005E-2</v>
      </c>
      <c r="K200" s="6">
        <v>-2.4E-2</v>
      </c>
      <c r="L200" s="6">
        <v>8.1799999999999998E-2</v>
      </c>
      <c r="M200" s="6">
        <v>-0.13600000000000001</v>
      </c>
      <c r="N200" s="6">
        <v>-0.2072</v>
      </c>
      <c r="O200" s="6">
        <v>6.4399999999999999E-2</v>
      </c>
      <c r="P200" s="6">
        <v>1.7371000000000001</v>
      </c>
      <c r="Q200" s="6">
        <v>4.4533999999999994</v>
      </c>
      <c r="R200" s="6">
        <v>4.0171999999999999</v>
      </c>
      <c r="S200" s="6">
        <v>2.1899000000000002</v>
      </c>
      <c r="T200" s="6">
        <v>-0.77769999999999995</v>
      </c>
      <c r="U200" s="6">
        <v>-0.31030000000000002</v>
      </c>
      <c r="V200" s="6">
        <v>-0.18140000000000001</v>
      </c>
      <c r="W200" s="6">
        <v>-0.1241</v>
      </c>
      <c r="X200" s="6">
        <v>-0.58099999999999996</v>
      </c>
      <c r="Y200" s="6">
        <v>-1.0016</v>
      </c>
      <c r="Z200" s="6">
        <v>-4.6251999999999995</v>
      </c>
    </row>
    <row r="201" spans="3:26" ht="15.5" x14ac:dyDescent="0.35">
      <c r="C201" t="s">
        <v>213</v>
      </c>
      <c r="I201" s="6">
        <v>-1.19</v>
      </c>
      <c r="J201" s="6">
        <v>-0.74</v>
      </c>
      <c r="K201" s="6">
        <v>-1.47</v>
      </c>
      <c r="L201" s="6">
        <v>0.94</v>
      </c>
      <c r="M201" s="6">
        <v>-5.36</v>
      </c>
      <c r="N201" s="6">
        <v>-11.73</v>
      </c>
      <c r="O201" s="6">
        <v>0.87</v>
      </c>
      <c r="P201" s="6">
        <v>1.2</v>
      </c>
      <c r="Q201" s="6">
        <v>2.5299999999999998</v>
      </c>
      <c r="R201" s="6">
        <v>3.9</v>
      </c>
      <c r="S201" s="6">
        <v>0.84</v>
      </c>
      <c r="T201" s="6">
        <v>2.04</v>
      </c>
      <c r="U201" s="6">
        <v>0.45</v>
      </c>
      <c r="X201" s="6">
        <v>10.14</v>
      </c>
      <c r="Y201" s="6">
        <v>11.71</v>
      </c>
      <c r="Z201" s="6">
        <v>13.31</v>
      </c>
    </row>
    <row r="202" spans="3:26" ht="15.5" x14ac:dyDescent="0.35">
      <c r="C202" t="s">
        <v>66</v>
      </c>
      <c r="I202" s="6">
        <v>1.3</v>
      </c>
      <c r="J202" s="6">
        <v>0.8</v>
      </c>
      <c r="K202" s="6">
        <v>0.69</v>
      </c>
      <c r="L202" s="6">
        <v>0.82</v>
      </c>
      <c r="M202" s="6">
        <v>15.95</v>
      </c>
      <c r="N202" s="6">
        <v>1.03</v>
      </c>
      <c r="O202" s="6">
        <v>0.47</v>
      </c>
      <c r="P202" s="6">
        <v>-0.42</v>
      </c>
      <c r="Q202" s="6">
        <v>-0.5</v>
      </c>
      <c r="R202" s="6">
        <v>-1.22</v>
      </c>
      <c r="S202" s="6">
        <v>-0.15</v>
      </c>
      <c r="T202" s="6">
        <v>-0.31</v>
      </c>
      <c r="U202" s="6">
        <v>-0.3</v>
      </c>
      <c r="V202" s="6">
        <v>-0.41</v>
      </c>
      <c r="W202" s="6">
        <v>-0.41</v>
      </c>
      <c r="X202" s="6">
        <v>-0.4</v>
      </c>
      <c r="Y202" s="6">
        <v>-0.38</v>
      </c>
      <c r="Z202" s="6">
        <v>-0.36</v>
      </c>
    </row>
    <row r="203" spans="3:26" ht="15.5" x14ac:dyDescent="0.35">
      <c r="C203" t="s">
        <v>63</v>
      </c>
      <c r="I203" s="6">
        <v>62.87</v>
      </c>
      <c r="J203" s="6">
        <v>108.15</v>
      </c>
      <c r="K203" s="6">
        <v>131.12</v>
      </c>
      <c r="L203" s="6">
        <v>142.34</v>
      </c>
      <c r="M203" s="6">
        <v>15.42</v>
      </c>
      <c r="N203" s="6">
        <v>48.44</v>
      </c>
      <c r="O203" s="6">
        <v>106.03</v>
      </c>
      <c r="P203" s="6">
        <v>-132.93</v>
      </c>
      <c r="Q203" s="6">
        <v>-139.16999999999999</v>
      </c>
      <c r="R203" s="6">
        <v>-159.78</v>
      </c>
      <c r="S203" s="6">
        <v>-2348.98</v>
      </c>
      <c r="T203" s="6">
        <v>-2254.87</v>
      </c>
      <c r="U203" s="6">
        <v>-2371.7199999999998</v>
      </c>
      <c r="V203" s="6">
        <v>-2183.9299999999998</v>
      </c>
      <c r="W203" s="6">
        <v>-2214.4299999999998</v>
      </c>
      <c r="X203" s="6">
        <v>-2242.77</v>
      </c>
      <c r="Y203" s="6">
        <v>-2349.1999999999998</v>
      </c>
      <c r="Z203" s="6">
        <v>-2492.67</v>
      </c>
    </row>
    <row r="204" spans="3:26" ht="15.5" x14ac:dyDescent="0.35">
      <c r="C204" t="s">
        <v>214</v>
      </c>
      <c r="I204" s="6">
        <v>1.38</v>
      </c>
      <c r="J204" s="6">
        <v>0.83</v>
      </c>
      <c r="K204" s="6">
        <v>0.7</v>
      </c>
      <c r="L204" s="6">
        <v>0.84</v>
      </c>
      <c r="M204" s="6">
        <v>19.100000000000001</v>
      </c>
      <c r="N204" s="6">
        <v>1.03</v>
      </c>
      <c r="O204" s="6">
        <v>0.47</v>
      </c>
      <c r="P204" s="6">
        <v>-0.42</v>
      </c>
      <c r="Q204" s="6">
        <v>-0.5</v>
      </c>
      <c r="R204" s="6">
        <v>-1.22</v>
      </c>
      <c r="S204" s="6">
        <v>-0.15</v>
      </c>
      <c r="T204" s="6">
        <v>-0.31</v>
      </c>
      <c r="U204" s="6">
        <v>-0.3</v>
      </c>
      <c r="V204" s="6">
        <v>-0.41</v>
      </c>
      <c r="W204" s="6">
        <v>-0.41</v>
      </c>
      <c r="X204" s="6">
        <v>-0.4</v>
      </c>
      <c r="Y204" s="6">
        <v>-0.38</v>
      </c>
      <c r="Z204" s="6">
        <v>-0.36</v>
      </c>
    </row>
    <row r="205" spans="3:26" ht="15.5" x14ac:dyDescent="0.35">
      <c r="C205" t="s">
        <v>215</v>
      </c>
      <c r="I205" s="6">
        <v>59.54</v>
      </c>
      <c r="J205" s="6">
        <v>104.62</v>
      </c>
      <c r="K205" s="6">
        <v>128.84</v>
      </c>
      <c r="L205" s="6">
        <v>139.93</v>
      </c>
      <c r="M205" s="6">
        <v>12.88</v>
      </c>
      <c r="N205" s="6">
        <v>48.44</v>
      </c>
      <c r="O205" s="6">
        <v>106.03</v>
      </c>
      <c r="P205" s="6">
        <v>-132.93</v>
      </c>
      <c r="Q205" s="6">
        <v>-139.16999999999999</v>
      </c>
      <c r="R205" s="6">
        <v>-159.78</v>
      </c>
      <c r="S205" s="6">
        <v>-2348.98</v>
      </c>
      <c r="T205" s="6">
        <v>-2254.87</v>
      </c>
      <c r="U205" s="6">
        <v>-2371.7199999999998</v>
      </c>
      <c r="V205" s="6">
        <v>-2183.9299999999998</v>
      </c>
      <c r="W205" s="6">
        <v>-2214.4299999999998</v>
      </c>
      <c r="X205" s="6">
        <v>-2242.77</v>
      </c>
      <c r="Y205" s="6">
        <v>-2349.1999999999998</v>
      </c>
      <c r="Z205" s="6">
        <v>-2492.67</v>
      </c>
    </row>
    <row r="206" spans="3:26" ht="15.5" x14ac:dyDescent="0.35">
      <c r="C206" t="s">
        <v>216</v>
      </c>
      <c r="I206" s="5">
        <v>8000000000</v>
      </c>
      <c r="J206" s="5">
        <v>8000000000</v>
      </c>
      <c r="K206" s="5">
        <v>7000000000</v>
      </c>
      <c r="L206" s="5">
        <v>2000000000</v>
      </c>
      <c r="M206" s="5">
        <v>2000000000</v>
      </c>
      <c r="N206" s="5">
        <v>1000000000</v>
      </c>
      <c r="O206" s="5">
        <v>0</v>
      </c>
      <c r="P206" s="5">
        <v>25000000000</v>
      </c>
      <c r="Q206" s="5">
        <v>33000000000</v>
      </c>
      <c r="R206" s="5">
        <v>34000000000</v>
      </c>
      <c r="S206" s="5">
        <v>42000000000</v>
      </c>
      <c r="T206" s="5">
        <v>42000000000</v>
      </c>
      <c r="U206" s="5">
        <v>40000000000</v>
      </c>
      <c r="V206" s="5">
        <v>31000000000</v>
      </c>
      <c r="W206" s="5">
        <v>42000000000</v>
      </c>
      <c r="X206" s="5">
        <v>21000000000</v>
      </c>
      <c r="Y206" s="5">
        <v>14000000000</v>
      </c>
      <c r="Z206" s="5">
        <v>18000000000</v>
      </c>
    </row>
    <row r="207" spans="3:26" ht="15.5" x14ac:dyDescent="0.35">
      <c r="C207" t="s">
        <v>217</v>
      </c>
      <c r="I207" s="5">
        <v>5000000000</v>
      </c>
      <c r="J207" s="5">
        <v>84000000000</v>
      </c>
      <c r="K207" s="5">
        <v>80000000000</v>
      </c>
      <c r="L207" s="5">
        <v>107000000000</v>
      </c>
      <c r="M207" s="5">
        <v>104000000000</v>
      </c>
      <c r="N207" s="5">
        <v>103000000000</v>
      </c>
      <c r="O207" s="5">
        <v>97000000000</v>
      </c>
      <c r="P207" s="5">
        <v>71000000000</v>
      </c>
      <c r="Q207" s="5">
        <v>66000000000</v>
      </c>
      <c r="R207" s="5">
        <v>77000000000</v>
      </c>
      <c r="S207" s="5">
        <v>195000000000</v>
      </c>
      <c r="T207" s="5">
        <v>197000000000</v>
      </c>
      <c r="U207" s="5">
        <v>133000000000</v>
      </c>
      <c r="V207" s="5">
        <v>127000000000</v>
      </c>
      <c r="W207" s="5">
        <v>139000000000</v>
      </c>
      <c r="X207" s="5">
        <v>159000000000</v>
      </c>
      <c r="Y207" s="5">
        <v>179000000000</v>
      </c>
      <c r="Z207" s="5">
        <v>210000000000</v>
      </c>
    </row>
    <row r="208" spans="3:26" ht="15.5" x14ac:dyDescent="0.35">
      <c r="C208" t="s">
        <v>25</v>
      </c>
      <c r="I208" s="5">
        <v>13000000000</v>
      </c>
      <c r="J208" s="5">
        <v>91000000000</v>
      </c>
      <c r="K208" s="5">
        <v>87000000000</v>
      </c>
      <c r="L208" s="5">
        <v>110000000000</v>
      </c>
      <c r="M208" s="5">
        <v>106000000000</v>
      </c>
      <c r="N208" s="5">
        <v>104000000000</v>
      </c>
      <c r="O208" s="5">
        <v>97000000000</v>
      </c>
      <c r="P208" s="5">
        <v>96000000000</v>
      </c>
      <c r="Q208" s="5">
        <v>99000000000</v>
      </c>
      <c r="R208" s="5">
        <v>111000000000</v>
      </c>
      <c r="S208" s="5">
        <v>237000000000</v>
      </c>
      <c r="T208" s="5">
        <v>239000000000</v>
      </c>
      <c r="U208" s="5">
        <v>173000000000</v>
      </c>
      <c r="V208" s="5">
        <v>158000000000</v>
      </c>
      <c r="W208" s="5">
        <v>181000000000</v>
      </c>
      <c r="X208" s="5">
        <v>181000000000</v>
      </c>
      <c r="Y208" s="5">
        <v>193000000000</v>
      </c>
      <c r="Z208" s="5">
        <v>228000000000</v>
      </c>
    </row>
    <row r="209" spans="2:26" ht="15.5" x14ac:dyDescent="0.35">
      <c r="C209" t="s">
        <v>22</v>
      </c>
      <c r="I209" s="5">
        <v>12000000000</v>
      </c>
      <c r="J209" s="5">
        <v>90000000000</v>
      </c>
      <c r="K209" s="5">
        <v>86000000000</v>
      </c>
      <c r="L209" s="5">
        <v>108000000000</v>
      </c>
      <c r="M209" s="5">
        <v>105000000000</v>
      </c>
      <c r="N209" s="5">
        <v>101000000000</v>
      </c>
      <c r="O209" s="5">
        <v>93000000000</v>
      </c>
      <c r="P209" s="5">
        <v>91000000000</v>
      </c>
      <c r="Q209" s="5">
        <v>81000000000</v>
      </c>
      <c r="R209" s="5">
        <v>93000000000</v>
      </c>
      <c r="S209" s="5">
        <v>210000000000</v>
      </c>
      <c r="T209" s="5">
        <v>229000000000</v>
      </c>
      <c r="U209" s="5">
        <v>161000000000</v>
      </c>
      <c r="V209" s="5">
        <v>152000000000</v>
      </c>
      <c r="W209" s="5">
        <v>178000000000</v>
      </c>
      <c r="X209" s="5">
        <v>178000000000</v>
      </c>
      <c r="Y209" s="5">
        <v>190000000000</v>
      </c>
      <c r="Z209" s="5">
        <v>227000000000</v>
      </c>
    </row>
    <row r="210" spans="2:26" ht="15.5" x14ac:dyDescent="0.35">
      <c r="C210" t="s">
        <v>218</v>
      </c>
      <c r="I210" s="5">
        <v>-161000000000</v>
      </c>
      <c r="J210" s="5">
        <v>-65000000000</v>
      </c>
      <c r="K210" s="5">
        <v>-53000000000</v>
      </c>
      <c r="L210" s="5">
        <v>-24000000000</v>
      </c>
      <c r="M210" s="5">
        <v>-25000000000</v>
      </c>
      <c r="N210" s="5">
        <v>-3000000000</v>
      </c>
      <c r="O210" s="5">
        <v>27000000000</v>
      </c>
      <c r="P210" s="5">
        <v>-4000000000</v>
      </c>
      <c r="Q210" s="5">
        <v>-12000000000</v>
      </c>
      <c r="R210" s="5">
        <v>-10000000000</v>
      </c>
      <c r="S210" s="5">
        <v>-6000000000</v>
      </c>
      <c r="T210" s="5">
        <v>-7000000000</v>
      </c>
      <c r="U210" s="5">
        <v>-85000000000</v>
      </c>
      <c r="V210" s="5">
        <v>-70000000000</v>
      </c>
      <c r="W210" s="5">
        <v>-66000000000</v>
      </c>
      <c r="X210" s="5">
        <v>-52000000000</v>
      </c>
      <c r="Y210" s="5">
        <v>-48000000000</v>
      </c>
      <c r="Z210" s="5">
        <v>-51000000000</v>
      </c>
    </row>
    <row r="211" spans="2:26" ht="15.5" x14ac:dyDescent="0.35">
      <c r="C211" t="s">
        <v>219</v>
      </c>
      <c r="I211" s="5">
        <v>0</v>
      </c>
      <c r="J211" s="5">
        <v>1000000000</v>
      </c>
      <c r="K211" s="5">
        <v>-2000000000</v>
      </c>
      <c r="L211" s="5">
        <v>-4000000000</v>
      </c>
      <c r="M211" s="5">
        <v>-5000000000</v>
      </c>
      <c r="N211" s="5">
        <v>-3000000000</v>
      </c>
      <c r="O211" s="5">
        <v>-7000000000</v>
      </c>
      <c r="P211" s="5">
        <v>-1000000000</v>
      </c>
      <c r="Q211" s="5">
        <v>10000000000</v>
      </c>
      <c r="R211" s="5">
        <v>17000000000</v>
      </c>
      <c r="S211" s="5">
        <v>38000000000</v>
      </c>
      <c r="T211" s="5">
        <v>12000000000</v>
      </c>
      <c r="U211" s="5">
        <v>11000000000</v>
      </c>
      <c r="V211" s="5">
        <v>14000000000</v>
      </c>
      <c r="W211" s="5">
        <v>1000000000</v>
      </c>
      <c r="X211" s="5">
        <v>4000000000</v>
      </c>
      <c r="Y211" s="5">
        <v>8000000000</v>
      </c>
      <c r="Z211" s="5">
        <v>-3000000000</v>
      </c>
    </row>
    <row r="212" spans="2:26" ht="15.5" x14ac:dyDescent="0.35">
      <c r="C212" t="s">
        <v>220</v>
      </c>
      <c r="I212" s="5">
        <v>0</v>
      </c>
      <c r="J212" s="5">
        <v>-1000000000</v>
      </c>
      <c r="K212" s="5">
        <v>0</v>
      </c>
      <c r="L212" s="5">
        <v>0</v>
      </c>
      <c r="M212" s="5">
        <v>-2000000000</v>
      </c>
      <c r="N212" s="5">
        <v>0</v>
      </c>
      <c r="O212" s="5">
        <v>-1000000000</v>
      </c>
      <c r="P212" s="5">
        <v>-2000000000</v>
      </c>
      <c r="Q212" s="5">
        <v>-1000000000</v>
      </c>
      <c r="R212" s="5">
        <v>-1000000000</v>
      </c>
      <c r="S212" s="5">
        <v>-1000000000</v>
      </c>
      <c r="T212" s="5">
        <v>-2000000000</v>
      </c>
      <c r="U212" s="5">
        <v>-2000000000</v>
      </c>
      <c r="V212" s="5">
        <v>-2000000000</v>
      </c>
      <c r="W212" s="5">
        <v>-2000000000</v>
      </c>
      <c r="X212" s="5">
        <v>-1000000000</v>
      </c>
      <c r="Y212" s="5">
        <v>-1000000000</v>
      </c>
      <c r="Z212" s="5">
        <v>-1000000000</v>
      </c>
    </row>
    <row r="213" spans="2:26" ht="15.5" x14ac:dyDescent="0.35">
      <c r="C213" t="s">
        <v>14</v>
      </c>
      <c r="I213" s="5">
        <v>0</v>
      </c>
      <c r="J213" s="5">
        <v>0</v>
      </c>
      <c r="K213" s="5">
        <v>-2000000000</v>
      </c>
      <c r="L213" s="5">
        <v>-5000000000</v>
      </c>
      <c r="M213" s="5">
        <v>-7000000000</v>
      </c>
      <c r="N213" s="5">
        <v>-3000000000</v>
      </c>
      <c r="O213" s="5">
        <v>-8000000000</v>
      </c>
      <c r="P213" s="5">
        <v>-2000000000</v>
      </c>
      <c r="Q213" s="5">
        <v>9000000000</v>
      </c>
      <c r="R213" s="5">
        <v>16000000000</v>
      </c>
      <c r="S213" s="5">
        <v>37000000000</v>
      </c>
      <c r="T213" s="5">
        <v>10000000000</v>
      </c>
      <c r="U213" s="5">
        <v>9000000000</v>
      </c>
      <c r="V213" s="5">
        <v>12000000000</v>
      </c>
      <c r="W213" s="5">
        <v>-1000000000</v>
      </c>
      <c r="X213" s="5">
        <v>3000000000</v>
      </c>
      <c r="Y213" s="5">
        <v>7000000000</v>
      </c>
      <c r="Z213" s="5">
        <v>-4000000000</v>
      </c>
    </row>
    <row r="214" spans="2:26" ht="15.5" x14ac:dyDescent="0.35">
      <c r="C214" t="s">
        <v>16</v>
      </c>
      <c r="I214" s="6">
        <v>-0.56000000000000005</v>
      </c>
      <c r="J214" s="6">
        <v>-0.78</v>
      </c>
      <c r="K214" s="6">
        <v>-3.59</v>
      </c>
      <c r="L214" s="6">
        <v>-7.87</v>
      </c>
      <c r="M214" s="6">
        <v>-12.11</v>
      </c>
      <c r="N214" s="6">
        <v>-4.53</v>
      </c>
      <c r="O214" s="6">
        <v>-13.11</v>
      </c>
      <c r="P214" s="6">
        <v>-4.0599999999999996</v>
      </c>
      <c r="Q214" s="6">
        <v>14.71</v>
      </c>
      <c r="R214" s="6">
        <v>26.53</v>
      </c>
      <c r="S214" s="6">
        <v>434.29</v>
      </c>
      <c r="T214" s="6">
        <v>115.28</v>
      </c>
      <c r="U214" s="6">
        <v>104.97</v>
      </c>
      <c r="V214" s="6">
        <v>144.24</v>
      </c>
      <c r="W214" s="6">
        <v>-13.07</v>
      </c>
      <c r="X214" s="6">
        <v>34.409999999999997</v>
      </c>
      <c r="Y214" s="6">
        <v>80.97</v>
      </c>
      <c r="Z214" s="6">
        <v>-50.78</v>
      </c>
    </row>
    <row r="216" spans="2:26" ht="15.5" x14ac:dyDescent="0.35">
      <c r="B216" t="s">
        <v>221</v>
      </c>
      <c r="C216" t="s">
        <v>222</v>
      </c>
      <c r="D216" s="5">
        <v>-6000000000</v>
      </c>
      <c r="E216" s="5">
        <v>-10000000000</v>
      </c>
      <c r="F216" s="5">
        <v>-6000000000</v>
      </c>
      <c r="G216" s="5">
        <v>-800000000</v>
      </c>
      <c r="H216" s="5">
        <v>-23000000000</v>
      </c>
      <c r="I216" s="5">
        <v>-25000000000</v>
      </c>
      <c r="J216" s="5">
        <v>-15000000000</v>
      </c>
      <c r="K216" s="5">
        <v>-5000000000</v>
      </c>
      <c r="L216" s="5">
        <v>-2000000000</v>
      </c>
      <c r="M216" s="5">
        <v>-20000000000</v>
      </c>
      <c r="N216" s="5">
        <v>-32000000000</v>
      </c>
      <c r="O216" s="5">
        <v>3000000000</v>
      </c>
      <c r="P216" s="5">
        <v>2000000000</v>
      </c>
      <c r="Q216" s="5">
        <v>16000000000</v>
      </c>
    </row>
    <row r="217" spans="2:26" ht="15.5" x14ac:dyDescent="0.35">
      <c r="C217" t="s">
        <v>223</v>
      </c>
      <c r="H217" s="5">
        <v>-23000000000</v>
      </c>
      <c r="I217" s="5">
        <v>-25000000000</v>
      </c>
      <c r="J217" s="5">
        <v>-15000000000</v>
      </c>
      <c r="K217" s="5">
        <v>-5000000000</v>
      </c>
      <c r="L217" s="5">
        <v>-2000000000</v>
      </c>
      <c r="M217" s="5">
        <v>-20000000000</v>
      </c>
      <c r="N217" s="5">
        <v>-32000000000</v>
      </c>
      <c r="O217" s="5">
        <v>3000000000</v>
      </c>
      <c r="P217" s="5">
        <v>2000000000</v>
      </c>
      <c r="Q217" s="5">
        <v>16000000000</v>
      </c>
    </row>
    <row r="218" spans="2:26" ht="15.5" x14ac:dyDescent="0.35">
      <c r="C218" t="s">
        <v>56</v>
      </c>
      <c r="D218" s="6">
        <v>-9.61</v>
      </c>
      <c r="E218" s="6">
        <v>-16.18</v>
      </c>
      <c r="F218" s="6">
        <v>-10.66</v>
      </c>
      <c r="G218" s="6">
        <v>-1.32</v>
      </c>
      <c r="H218" s="6">
        <v>-38.46</v>
      </c>
      <c r="I218" s="6">
        <v>-40.44</v>
      </c>
      <c r="J218" s="6">
        <v>-24.19</v>
      </c>
      <c r="K218" s="6">
        <v>-7.58</v>
      </c>
      <c r="L218" s="6">
        <v>-3.9</v>
      </c>
      <c r="M218" s="6">
        <v>-33.32</v>
      </c>
      <c r="N218" s="6">
        <v>-51.83</v>
      </c>
      <c r="O218" s="6">
        <v>5.01</v>
      </c>
      <c r="P218" s="6">
        <v>3.86</v>
      </c>
      <c r="Q218" s="6">
        <v>25.97</v>
      </c>
    </row>
    <row r="219" spans="2:26" ht="15.5" x14ac:dyDescent="0.35">
      <c r="C219" t="s">
        <v>226</v>
      </c>
      <c r="H219" s="6">
        <v>-37.770000000000003</v>
      </c>
      <c r="I219" s="6">
        <v>-40.44</v>
      </c>
      <c r="J219" s="6">
        <v>-24.19</v>
      </c>
      <c r="K219" s="6">
        <v>-7.58</v>
      </c>
      <c r="L219" s="6">
        <v>-3.9</v>
      </c>
      <c r="M219" s="6">
        <v>-33.32</v>
      </c>
      <c r="N219" s="6">
        <v>-51.83</v>
      </c>
      <c r="O219" s="6">
        <v>5.01</v>
      </c>
      <c r="P219" s="6">
        <v>3.86</v>
      </c>
      <c r="Q219" s="6">
        <v>25.97</v>
      </c>
    </row>
    <row r="220" spans="2:26" ht="15.5" x14ac:dyDescent="0.35">
      <c r="C220" t="s">
        <v>229</v>
      </c>
      <c r="D220" s="5">
        <v>14000000000</v>
      </c>
      <c r="E220" s="5">
        <v>21000000000</v>
      </c>
      <c r="F220" s="5">
        <v>43000000000</v>
      </c>
      <c r="G220" s="5">
        <v>28000000000</v>
      </c>
      <c r="H220" s="5">
        <v>57000000000</v>
      </c>
      <c r="I220" s="5">
        <v>108000000000</v>
      </c>
      <c r="J220" s="5">
        <v>93000000000</v>
      </c>
      <c r="K220" s="5">
        <v>91000000000</v>
      </c>
      <c r="L220" s="5">
        <v>114000000000</v>
      </c>
      <c r="M220" s="5">
        <v>42000000000</v>
      </c>
      <c r="N220" s="5">
        <v>57000000000</v>
      </c>
      <c r="O220" s="5">
        <v>126000000000</v>
      </c>
      <c r="P220" s="5">
        <v>146000000000</v>
      </c>
      <c r="Q220" s="5">
        <v>154000000000</v>
      </c>
    </row>
    <row r="221" spans="2:26" ht="15.5" x14ac:dyDescent="0.35">
      <c r="C221" t="s">
        <v>230</v>
      </c>
      <c r="H221" s="5">
        <v>105000000000</v>
      </c>
      <c r="I221" s="5">
        <v>108000000000</v>
      </c>
      <c r="J221" s="5">
        <v>93000000000</v>
      </c>
      <c r="K221" s="5">
        <v>91000000000</v>
      </c>
      <c r="L221" s="5">
        <v>114000000000</v>
      </c>
      <c r="M221" s="5">
        <v>42000000000</v>
      </c>
      <c r="N221" s="5">
        <v>57000000000</v>
      </c>
      <c r="O221" s="5">
        <v>126000000000</v>
      </c>
      <c r="P221" s="5">
        <v>146000000000</v>
      </c>
      <c r="Q221" s="5">
        <v>154000000000</v>
      </c>
    </row>
    <row r="222" spans="2:26" ht="15.5" x14ac:dyDescent="0.35">
      <c r="C222" t="s">
        <v>234</v>
      </c>
      <c r="I222" s="6">
        <v>-2.13</v>
      </c>
    </row>
    <row r="223" spans="2:26" ht="15.5" x14ac:dyDescent="0.35">
      <c r="C223" t="s">
        <v>235</v>
      </c>
      <c r="I223" s="6">
        <v>-2.17</v>
      </c>
    </row>
    <row r="224" spans="2:26" ht="15.5" x14ac:dyDescent="0.35">
      <c r="C224" t="s">
        <v>237</v>
      </c>
      <c r="I224" s="6">
        <v>7.5</v>
      </c>
    </row>
    <row r="225" spans="3:9" ht="15.5" x14ac:dyDescent="0.35">
      <c r="C225" t="s">
        <v>238</v>
      </c>
      <c r="I225" s="6">
        <v>-0.4607</v>
      </c>
    </row>
    <row r="226" spans="3:9" ht="15.5" x14ac:dyDescent="0.35">
      <c r="C226" t="s">
        <v>239</v>
      </c>
      <c r="I226" s="6">
        <v>0.47</v>
      </c>
    </row>
    <row r="227" spans="3:9" ht="15.5" x14ac:dyDescent="0.35">
      <c r="C227" t="s">
        <v>240</v>
      </c>
      <c r="I227" s="6">
        <v>1.55</v>
      </c>
    </row>
    <row r="228" spans="3:9" ht="15.5" x14ac:dyDescent="0.35">
      <c r="C228" t="s">
        <v>241</v>
      </c>
      <c r="I228" s="6">
        <v>-148.34</v>
      </c>
    </row>
    <row r="229" spans="3:9" ht="15.5" x14ac:dyDescent="0.35">
      <c r="C229" t="s">
        <v>242</v>
      </c>
      <c r="I229" s="6">
        <v>-81.66</v>
      </c>
    </row>
    <row r="230" spans="3:9" ht="15.5" x14ac:dyDescent="0.35">
      <c r="C230" t="s">
        <v>243</v>
      </c>
      <c r="I230" s="6">
        <v>-5.73</v>
      </c>
    </row>
    <row r="231" spans="3:9" ht="15.5" x14ac:dyDescent="0.35">
      <c r="C231" t="s">
        <v>244</v>
      </c>
      <c r="I231" s="6">
        <v>-5.96</v>
      </c>
    </row>
    <row r="232" spans="3:9" ht="15.5" x14ac:dyDescent="0.35">
      <c r="C232" t="s">
        <v>246</v>
      </c>
      <c r="I232" s="6">
        <v>-0.02</v>
      </c>
    </row>
    <row r="233" spans="3:9" ht="15.5" x14ac:dyDescent="0.35">
      <c r="C233" t="s">
        <v>248</v>
      </c>
      <c r="I233" s="6">
        <v>-37.770000000000003</v>
      </c>
    </row>
    <row r="234" spans="3:9" ht="15.5" x14ac:dyDescent="0.35">
      <c r="C234" t="s">
        <v>249</v>
      </c>
      <c r="I234" s="6">
        <v>-38.46</v>
      </c>
    </row>
    <row r="235" spans="3:9" ht="15.5" x14ac:dyDescent="0.35">
      <c r="C235" t="s">
        <v>250</v>
      </c>
      <c r="I235" s="6">
        <v>173.36</v>
      </c>
    </row>
    <row r="236" spans="3:9" ht="15.5" x14ac:dyDescent="0.35">
      <c r="C236" t="s">
        <v>251</v>
      </c>
      <c r="D236" s="6">
        <v>1.07</v>
      </c>
    </row>
    <row r="237" spans="3:9" ht="15.5" x14ac:dyDescent="0.35">
      <c r="C237" t="s">
        <v>252</v>
      </c>
      <c r="I237" s="6">
        <v>53.07</v>
      </c>
    </row>
    <row r="238" spans="3:9" ht="15.5" x14ac:dyDescent="0.35">
      <c r="C238" t="s">
        <v>253</v>
      </c>
      <c r="I238" s="5">
        <v>-1</v>
      </c>
    </row>
    <row r="239" spans="3:9" ht="15.5" x14ac:dyDescent="0.35">
      <c r="C239" t="s">
        <v>254</v>
      </c>
      <c r="D239" s="6">
        <v>0.22</v>
      </c>
    </row>
    <row r="240" spans="3:9" ht="15.5" x14ac:dyDescent="0.35">
      <c r="C240" t="s">
        <v>255</v>
      </c>
      <c r="D240" s="6">
        <v>0.03</v>
      </c>
    </row>
    <row r="241" spans="3:9" ht="15.5" x14ac:dyDescent="0.35">
      <c r="C241" t="s">
        <v>377</v>
      </c>
      <c r="D241" s="6">
        <v>0.52</v>
      </c>
    </row>
    <row r="242" spans="3:9" ht="15.5" x14ac:dyDescent="0.35">
      <c r="C242" t="s">
        <v>378</v>
      </c>
      <c r="D242" s="6">
        <v>0.15</v>
      </c>
    </row>
    <row r="243" spans="3:9" ht="15.5" x14ac:dyDescent="0.35">
      <c r="C243" t="s">
        <v>256</v>
      </c>
      <c r="D243" s="6">
        <v>8.3699999999999992</v>
      </c>
    </row>
    <row r="244" spans="3:9" ht="15.5" x14ac:dyDescent="0.35">
      <c r="C244" t="s">
        <v>379</v>
      </c>
      <c r="D244" s="6">
        <v>0.06</v>
      </c>
    </row>
    <row r="245" spans="3:9" ht="15.5" x14ac:dyDescent="0.35">
      <c r="C245" t="s">
        <v>257</v>
      </c>
      <c r="D245" s="6">
        <v>9.3699999999999992</v>
      </c>
    </row>
    <row r="246" spans="3:9" ht="15.5" x14ac:dyDescent="0.35">
      <c r="C246" t="s">
        <v>258</v>
      </c>
      <c r="I246" s="6">
        <v>-1.34</v>
      </c>
    </row>
    <row r="247" spans="3:9" ht="15.5" x14ac:dyDescent="0.35">
      <c r="C247" t="s">
        <v>12</v>
      </c>
      <c r="D247" s="5">
        <v>-4000000000</v>
      </c>
    </row>
    <row r="248" spans="3:9" ht="15.5" x14ac:dyDescent="0.35">
      <c r="C248" t="s">
        <v>259</v>
      </c>
      <c r="I248" s="6">
        <v>-7.05</v>
      </c>
    </row>
    <row r="249" spans="3:9" ht="15.5" x14ac:dyDescent="0.35">
      <c r="C249" t="s">
        <v>260</v>
      </c>
      <c r="I249" s="6">
        <v>-7.5899999999999995E-2</v>
      </c>
    </row>
    <row r="250" spans="3:9" ht="15.5" x14ac:dyDescent="0.35">
      <c r="C250" t="s">
        <v>261</v>
      </c>
      <c r="I250" s="6">
        <v>-0.7117</v>
      </c>
    </row>
    <row r="251" spans="3:9" ht="15.5" x14ac:dyDescent="0.35">
      <c r="C251" t="s">
        <v>262</v>
      </c>
      <c r="I251" s="6">
        <v>-0.12480000000000001</v>
      </c>
    </row>
    <row r="252" spans="3:9" ht="15.5" x14ac:dyDescent="0.35">
      <c r="C252" t="s">
        <v>263</v>
      </c>
      <c r="I252" s="6">
        <v>-0.19750000000000001</v>
      </c>
    </row>
    <row r="253" spans="3:9" ht="15.5" x14ac:dyDescent="0.35">
      <c r="C253" t="s">
        <v>264</v>
      </c>
      <c r="D253" s="6">
        <v>14.33</v>
      </c>
    </row>
    <row r="254" spans="3:9" ht="15.5" x14ac:dyDescent="0.35">
      <c r="C254" t="s">
        <v>265</v>
      </c>
      <c r="D254" s="6">
        <v>346.09</v>
      </c>
    </row>
    <row r="255" spans="3:9" ht="15.5" x14ac:dyDescent="0.35">
      <c r="C255" t="s">
        <v>266</v>
      </c>
      <c r="D255" s="6">
        <v>169.17</v>
      </c>
    </row>
    <row r="256" spans="3:9" ht="15.5" x14ac:dyDescent="0.35">
      <c r="C256" t="s">
        <v>267</v>
      </c>
      <c r="D256" s="6">
        <v>191.25</v>
      </c>
    </row>
    <row r="257" spans="3:9" ht="15.5" x14ac:dyDescent="0.35">
      <c r="C257" t="s">
        <v>268</v>
      </c>
      <c r="D257" s="6">
        <v>6.35</v>
      </c>
    </row>
    <row r="258" spans="3:9" ht="15.5" x14ac:dyDescent="0.35">
      <c r="C258" t="s">
        <v>269</v>
      </c>
      <c r="I258" s="6">
        <v>0.35</v>
      </c>
    </row>
    <row r="259" spans="3:9" ht="15.5" x14ac:dyDescent="0.35">
      <c r="C259" t="s">
        <v>270</v>
      </c>
      <c r="I259" s="6">
        <v>1.92</v>
      </c>
    </row>
    <row r="260" spans="3:9" ht="15.5" x14ac:dyDescent="0.35">
      <c r="C260" t="s">
        <v>52</v>
      </c>
      <c r="I260" s="5">
        <v>50000000000</v>
      </c>
    </row>
    <row r="261" spans="3:9" ht="15.5" x14ac:dyDescent="0.35">
      <c r="C261" t="s">
        <v>271</v>
      </c>
      <c r="I261" s="5">
        <v>66000000000</v>
      </c>
    </row>
    <row r="262" spans="3:9" ht="15.5" x14ac:dyDescent="0.35">
      <c r="C262" t="s">
        <v>272</v>
      </c>
      <c r="I262" s="5">
        <v>608180000</v>
      </c>
    </row>
    <row r="263" spans="3:9" ht="15.5" x14ac:dyDescent="0.35">
      <c r="C263" t="s">
        <v>273</v>
      </c>
      <c r="I263" s="6">
        <v>0.1273</v>
      </c>
    </row>
    <row r="264" spans="3:9" ht="15.5" x14ac:dyDescent="0.35">
      <c r="C264" t="s">
        <v>274</v>
      </c>
      <c r="D264" s="6">
        <v>0.27690000000000003</v>
      </c>
    </row>
    <row r="265" spans="3:9" ht="15.5" x14ac:dyDescent="0.35">
      <c r="C265" t="s">
        <v>275</v>
      </c>
      <c r="D265" s="6">
        <v>-0.31620000000000004</v>
      </c>
    </row>
    <row r="266" spans="3:9" ht="15.5" x14ac:dyDescent="0.35">
      <c r="C266" t="s">
        <v>276</v>
      </c>
      <c r="D266" s="6">
        <v>-0.4078</v>
      </c>
    </row>
    <row r="267" spans="3:9" ht="15.5" x14ac:dyDescent="0.35">
      <c r="C267" t="s">
        <v>277</v>
      </c>
      <c r="D267" s="6">
        <v>-0.16190000000000002</v>
      </c>
    </row>
    <row r="268" spans="3:9" ht="15.5" x14ac:dyDescent="0.35">
      <c r="C268" t="s">
        <v>278</v>
      </c>
      <c r="D268" s="6">
        <v>0.11779999999999999</v>
      </c>
    </row>
    <row r="269" spans="3:9" ht="15.5" x14ac:dyDescent="0.35">
      <c r="C269" t="s">
        <v>279</v>
      </c>
      <c r="D269" s="6">
        <v>0.21719999999999998</v>
      </c>
    </row>
    <row r="270" spans="3:9" ht="15.5" x14ac:dyDescent="0.35">
      <c r="C270" t="s">
        <v>286</v>
      </c>
      <c r="I270" s="5">
        <v>4</v>
      </c>
    </row>
    <row r="271" spans="3:9" ht="15.5" x14ac:dyDescent="0.35">
      <c r="C271" t="s">
        <v>287</v>
      </c>
      <c r="I271" s="6">
        <v>0.79</v>
      </c>
    </row>
    <row r="272" spans="3:9" ht="15.5" x14ac:dyDescent="0.35">
      <c r="C272" t="s">
        <v>288</v>
      </c>
      <c r="I272" s="6">
        <v>0.03</v>
      </c>
    </row>
    <row r="273" spans="3:9" ht="15.5" x14ac:dyDescent="0.35">
      <c r="C273" t="s">
        <v>290</v>
      </c>
      <c r="I273" s="6">
        <v>0.26</v>
      </c>
    </row>
    <row r="274" spans="3:9" ht="15.5" x14ac:dyDescent="0.35">
      <c r="C274" t="s">
        <v>291</v>
      </c>
      <c r="I274" s="6">
        <v>0.78</v>
      </c>
    </row>
    <row r="275" spans="3:9" ht="15.5" x14ac:dyDescent="0.35">
      <c r="C275" t="s">
        <v>292</v>
      </c>
      <c r="I275" s="6">
        <v>0.41</v>
      </c>
    </row>
    <row r="276" spans="3:9" ht="15.5" x14ac:dyDescent="0.35">
      <c r="C276" t="s">
        <v>293</v>
      </c>
      <c r="I276" s="6">
        <v>0.89</v>
      </c>
    </row>
    <row r="277" spans="3:9" ht="15.5" x14ac:dyDescent="0.35">
      <c r="C277" t="s">
        <v>294</v>
      </c>
      <c r="I277" s="5">
        <v>105000000000</v>
      </c>
    </row>
    <row r="278" spans="3:9" ht="15.5" x14ac:dyDescent="0.35">
      <c r="C278" t="s">
        <v>295</v>
      </c>
      <c r="I278" s="5">
        <v>30000000000</v>
      </c>
    </row>
    <row r="279" spans="3:9" ht="15.5" x14ac:dyDescent="0.35">
      <c r="C279" t="s">
        <v>296</v>
      </c>
      <c r="I279" s="5">
        <v>-11000000000</v>
      </c>
    </row>
    <row r="280" spans="3:9" ht="15.5" x14ac:dyDescent="0.35">
      <c r="C280" t="s">
        <v>297</v>
      </c>
      <c r="I280" s="5">
        <v>-23000000000</v>
      </c>
    </row>
    <row r="281" spans="3:9" ht="15.5" x14ac:dyDescent="0.35">
      <c r="C281" t="s">
        <v>298</v>
      </c>
      <c r="D281" s="5">
        <v>1000000000</v>
      </c>
    </row>
    <row r="282" spans="3:9" ht="15.5" x14ac:dyDescent="0.35">
      <c r="C282" t="s">
        <v>299</v>
      </c>
      <c r="D282" s="5">
        <v>303000000000</v>
      </c>
    </row>
    <row r="283" spans="3:9" ht="15.5" x14ac:dyDescent="0.35">
      <c r="C283" t="s">
        <v>300</v>
      </c>
      <c r="D283" s="5">
        <v>270000000000</v>
      </c>
    </row>
    <row r="284" spans="3:9" ht="15.5" x14ac:dyDescent="0.35">
      <c r="C284" t="s">
        <v>206</v>
      </c>
      <c r="D284" s="5">
        <v>-166000000000</v>
      </c>
    </row>
    <row r="285" spans="3:9" ht="15.5" x14ac:dyDescent="0.35">
      <c r="C285" t="s">
        <v>205</v>
      </c>
      <c r="I285" s="5">
        <v>32000000000</v>
      </c>
    </row>
    <row r="286" spans="3:9" ht="15.5" x14ac:dyDescent="0.35">
      <c r="C286" t="s">
        <v>204</v>
      </c>
      <c r="D286" s="5">
        <v>5000000000</v>
      </c>
    </row>
    <row r="287" spans="3:9" ht="15.5" x14ac:dyDescent="0.35">
      <c r="C287" t="s">
        <v>203</v>
      </c>
      <c r="D287" s="5">
        <v>12000000000</v>
      </c>
    </row>
    <row r="288" spans="3:9" ht="15.5" x14ac:dyDescent="0.35">
      <c r="C288" t="s">
        <v>23</v>
      </c>
      <c r="D288" s="5">
        <v>17000000000</v>
      </c>
    </row>
    <row r="289" spans="3:9" ht="15.5" x14ac:dyDescent="0.35">
      <c r="C289" t="s">
        <v>20</v>
      </c>
      <c r="D289" s="5">
        <v>16000000000</v>
      </c>
    </row>
    <row r="290" spans="3:9" ht="15.5" x14ac:dyDescent="0.35">
      <c r="C290" t="s">
        <v>301</v>
      </c>
      <c r="I290" s="5">
        <v>32000000000</v>
      </c>
    </row>
    <row r="291" spans="3:9" ht="15.5" x14ac:dyDescent="0.35">
      <c r="C291" t="s">
        <v>302</v>
      </c>
      <c r="I291" s="5">
        <v>0</v>
      </c>
    </row>
    <row r="292" spans="3:9" ht="15.5" x14ac:dyDescent="0.35">
      <c r="C292" t="s">
        <v>303</v>
      </c>
      <c r="I292" s="5">
        <v>0</v>
      </c>
    </row>
    <row r="293" spans="3:9" ht="15.5" x14ac:dyDescent="0.35">
      <c r="C293" t="s">
        <v>304</v>
      </c>
      <c r="I293" s="5">
        <v>0</v>
      </c>
    </row>
    <row r="294" spans="3:9" ht="15.5" x14ac:dyDescent="0.35">
      <c r="C294" t="s">
        <v>305</v>
      </c>
      <c r="I294" s="5">
        <v>0</v>
      </c>
    </row>
    <row r="295" spans="3:9" ht="15.5" x14ac:dyDescent="0.35">
      <c r="C295" t="s">
        <v>306</v>
      </c>
      <c r="I295" s="5">
        <v>-1000000000</v>
      </c>
    </row>
  </sheetData>
  <pageMargins left="0.7" right="0.7" top="0.75" bottom="0.75" header="0.3" footer="0.3"/>
  <ignoredErrors>
    <ignoredError sqref="A1:Z296" numberStoredAsText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V28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2579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2580</v>
      </c>
      <c r="D2" s="2" vm="687">
        <f ca="1">IFERROR(_xlfn.STOCKHISTORY("XIDX:" &amp; $C$1, D3, , 0, 0, 1), "Libur")</f>
        <v>4390</v>
      </c>
      <c r="H2" s="2" t="e" vm="2">
        <f>_FV(C2,"Price")</f>
        <v>#VALUE!</v>
      </c>
      <c r="I2" s="2" vm="688">
        <f t="shared" ref="I2:V2" ca="1" si="0">IFERROR(_xlfn.STOCKHISTORY("XIDX:" &amp; $C$1, I1, , 0, 0, 1), "Libur")</f>
        <v>4490</v>
      </c>
      <c r="J2" s="2" vm="689">
        <f t="shared" ca="1" si="0"/>
        <v>4190</v>
      </c>
      <c r="K2" s="2" vm="690">
        <f t="shared" ca="1" si="0"/>
        <v>4090</v>
      </c>
      <c r="L2" s="2" vm="691">
        <f t="shared" ca="1" si="0"/>
        <v>3990</v>
      </c>
      <c r="M2" s="2" vm="692">
        <f t="shared" ca="1" si="0"/>
        <v>3810</v>
      </c>
      <c r="N2" s="2" vm="300">
        <f t="shared" ca="1" si="0"/>
        <v>690</v>
      </c>
      <c r="O2" s="2" vm="693">
        <f t="shared" ca="1" si="0"/>
        <v>860</v>
      </c>
      <c r="P2" s="2" vm="694">
        <f t="shared" ca="1" si="0"/>
        <v>670</v>
      </c>
      <c r="Q2" s="2" vm="340">
        <f t="shared" ca="1" si="0"/>
        <v>995</v>
      </c>
      <c r="R2" s="2" vm="695">
        <f t="shared" ca="1" si="0"/>
        <v>189.1429</v>
      </c>
      <c r="S2" s="2" vm="696">
        <f t="shared" ca="1" si="0"/>
        <v>214.489</v>
      </c>
      <c r="T2" s="2" vm="697">
        <f t="shared" ca="1" si="0"/>
        <v>184.90430000000001</v>
      </c>
      <c r="U2" s="2" t="str">
        <f t="shared" ca="1" si="0"/>
        <v>Libur</v>
      </c>
      <c r="V2" s="2" t="str">
        <f t="shared" ca="1" si="0"/>
        <v>Libur</v>
      </c>
    </row>
    <row r="3" spans="1:22" ht="15.5" x14ac:dyDescent="0.35">
      <c r="D3" s="1">
        <v>46111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498863000000</v>
      </c>
      <c r="H4" s="2">
        <f>IFERROR(SUM(D4:G4)*(4/MAX(1,COUNT(D4:G4))),"")</f>
        <v>1995452000000</v>
      </c>
      <c r="I4" s="2">
        <f t="shared" ref="I4:V4" si="1">IFERROR(INDEX(I51:I500,MATCH($C$4,$C$51:$C$500,0)),"")</f>
        <v>1816120000000</v>
      </c>
      <c r="J4" s="2">
        <f t="shared" si="1"/>
        <v>1889119000000</v>
      </c>
      <c r="K4" s="2">
        <f t="shared" si="1"/>
        <v>1726605000000</v>
      </c>
      <c r="L4" s="2">
        <f t="shared" si="1"/>
        <v>1172750000000</v>
      </c>
      <c r="M4" s="2">
        <f t="shared" si="1"/>
        <v>673334000000</v>
      </c>
      <c r="N4" s="2">
        <f t="shared" si="1"/>
        <v>430256000000</v>
      </c>
      <c r="O4" s="2">
        <f t="shared" si="1"/>
        <v>353519000000</v>
      </c>
      <c r="P4" s="2">
        <f t="shared" si="1"/>
        <v>280188000000</v>
      </c>
      <c r="Q4" s="2">
        <f t="shared" si="1"/>
        <v>248101000000</v>
      </c>
      <c r="R4" s="2">
        <f t="shared" si="1"/>
        <v>241686000000</v>
      </c>
      <c r="S4" s="2">
        <f t="shared" si="1"/>
        <v>225040000000</v>
      </c>
      <c r="T4" s="2">
        <f t="shared" si="1"/>
        <v>182446000000</v>
      </c>
      <c r="U4" s="2">
        <f t="shared" si="1"/>
        <v>143443000000</v>
      </c>
      <c r="V4" s="2">
        <f t="shared" si="1"/>
        <v>152350000000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-213350000000</v>
      </c>
      <c r="H5" s="2">
        <f>IFERROR(SUM(D5:G5)*(4/MAX(1,COUNT(D5:G5))),"")</f>
        <v>-853400000000</v>
      </c>
      <c r="I5" s="2">
        <f t="shared" ref="I5:V5" si="2">IFERROR(INDEX(I51:I500,MATCH($C$5,$C$51:$C$500,0)),"")</f>
        <v>-303153000000</v>
      </c>
      <c r="J5" s="2">
        <f t="shared" si="2"/>
        <v>56816000000</v>
      </c>
      <c r="K5" s="2">
        <f t="shared" si="2"/>
        <v>268070000000</v>
      </c>
      <c r="L5" s="2">
        <f t="shared" si="2"/>
        <v>119705000000</v>
      </c>
      <c r="M5" s="2">
        <f t="shared" si="2"/>
        <v>-27571000000</v>
      </c>
      <c r="N5" s="2">
        <f t="shared" si="2"/>
        <v>61221000000</v>
      </c>
      <c r="O5" s="2">
        <f t="shared" si="2"/>
        <v>13044000000</v>
      </c>
      <c r="P5" s="2">
        <f t="shared" si="2"/>
        <v>3868000000</v>
      </c>
      <c r="Q5" s="2">
        <f t="shared" si="2"/>
        <v>26109000000</v>
      </c>
      <c r="R5" s="2">
        <f t="shared" si="2"/>
        <v>17185000000</v>
      </c>
      <c r="S5" s="2">
        <f t="shared" si="2"/>
        <v>17347000000</v>
      </c>
      <c r="T5" s="2">
        <f t="shared" si="2"/>
        <v>15088000000</v>
      </c>
      <c r="U5" s="2">
        <f t="shared" si="2"/>
        <v>6276000000</v>
      </c>
      <c r="V5" s="2">
        <f t="shared" si="2"/>
        <v>13071000000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3096471000000</v>
      </c>
      <c r="H6" s="2">
        <f>IFERROR(INDEX(D6:G6,COUNT(D6:G6)),"")</f>
        <v>3096471000000</v>
      </c>
      <c r="I6" s="2">
        <f t="shared" ref="I6:V6" si="3">IFERROR(INDEX(I51:I500,MATCH($C$6,$C$51:$C$500,0)),"")</f>
        <v>3309821000000</v>
      </c>
      <c r="J6" s="2">
        <f t="shared" si="3"/>
        <v>3612974000000</v>
      </c>
      <c r="K6" s="2">
        <f t="shared" si="3"/>
        <v>3556158000000</v>
      </c>
      <c r="L6" s="2">
        <f t="shared" si="3"/>
        <v>3288088000000</v>
      </c>
      <c r="M6" s="2">
        <f t="shared" si="3"/>
        <v>2373675000000</v>
      </c>
      <c r="N6" s="2">
        <f t="shared" si="3"/>
        <v>1217144000000</v>
      </c>
      <c r="O6" s="2">
        <f t="shared" si="3"/>
        <v>1221096000000</v>
      </c>
      <c r="P6" s="2">
        <f t="shared" si="3"/>
        <v>1208052000000</v>
      </c>
      <c r="Q6" s="2">
        <f t="shared" si="3"/>
        <v>1204184000000</v>
      </c>
      <c r="R6" s="2">
        <f t="shared" si="3"/>
        <v>482705000000</v>
      </c>
      <c r="S6" s="2">
        <f t="shared" si="3"/>
        <v>319432000000</v>
      </c>
      <c r="T6" s="2">
        <f t="shared" si="3"/>
        <v>302831000000</v>
      </c>
      <c r="U6" s="2">
        <f t="shared" si="3"/>
        <v>170251000000</v>
      </c>
      <c r="V6" s="2">
        <f t="shared" si="3"/>
        <v>133975000000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6.13</v>
      </c>
      <c r="H7" s="3">
        <f>IFERROR(INDEX(D7:G7,COUNT(D7:G7)),"")</f>
        <v>6.13</v>
      </c>
      <c r="I7" s="3">
        <f t="shared" ref="I7:V7" si="4">IFERROR(INDEX(I51:I500,MATCH($C$7,$C$51:$C$500,0))/1000000000,"")</f>
        <v>6.13</v>
      </c>
      <c r="J7" s="3">
        <f t="shared" si="4"/>
        <v>6.13</v>
      </c>
      <c r="K7" s="3">
        <f t="shared" si="4"/>
        <v>6.13</v>
      </c>
      <c r="L7" s="3">
        <f t="shared" si="4"/>
        <v>5.94</v>
      </c>
      <c r="M7" s="3">
        <f t="shared" si="4"/>
        <v>5.65</v>
      </c>
      <c r="N7" s="3">
        <f t="shared" si="4"/>
        <v>5.65</v>
      </c>
      <c r="O7" s="3">
        <f t="shared" si="4"/>
        <v>2.73</v>
      </c>
      <c r="P7" s="3">
        <f t="shared" si="4"/>
        <v>2.73</v>
      </c>
      <c r="Q7" s="3">
        <f t="shared" si="4"/>
        <v>2.73</v>
      </c>
      <c r="R7" s="3">
        <f t="shared" si="4"/>
        <v>2.73</v>
      </c>
      <c r="S7" s="3">
        <f t="shared" si="4"/>
        <v>2.1</v>
      </c>
      <c r="T7" s="3">
        <f t="shared" si="4"/>
        <v>2.1</v>
      </c>
      <c r="U7" s="3">
        <f t="shared" si="4"/>
        <v>1.58</v>
      </c>
      <c r="V7" s="3">
        <f t="shared" si="4"/>
        <v>0.13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933000000000</v>
      </c>
      <c r="H8" s="2">
        <f>IFERROR(INDEX(D8:G8,COUNT(D8:G8)),"")</f>
        <v>933000000000</v>
      </c>
      <c r="I8" s="2">
        <f t="shared" ref="I8:V8" si="5">IFERROR(INDEX(I51:I500,MATCH($C$8,$C$51:$C$500,0)),"")</f>
        <v>4127000000000</v>
      </c>
      <c r="J8" s="2">
        <f t="shared" si="5"/>
        <v>1029000000000</v>
      </c>
      <c r="K8" s="2">
        <f t="shared" si="5"/>
        <v>39000000000</v>
      </c>
      <c r="L8" s="2">
        <f t="shared" si="5"/>
        <v>-280000000000</v>
      </c>
      <c r="M8" s="2">
        <f t="shared" si="5"/>
        <v>3418000000000</v>
      </c>
      <c r="N8" s="2">
        <f t="shared" si="5"/>
        <v>2247000000000</v>
      </c>
      <c r="O8" s="2">
        <f t="shared" si="5"/>
        <v>406000000000</v>
      </c>
      <c r="P8" s="2">
        <f t="shared" si="5"/>
        <v>497000000000</v>
      </c>
      <c r="Q8" s="2">
        <f t="shared" si="5"/>
        <v>-217000000000</v>
      </c>
      <c r="R8" s="2">
        <f t="shared" si="5"/>
        <v>255000000000</v>
      </c>
      <c r="S8" s="2">
        <f t="shared" si="5"/>
        <v>-102000000000</v>
      </c>
      <c r="T8" s="2">
        <f t="shared" si="5"/>
        <v>123000000000</v>
      </c>
      <c r="U8" s="2">
        <f t="shared" si="5"/>
        <v>-151000000000</v>
      </c>
      <c r="V8" s="2">
        <f t="shared" si="5"/>
        <v>137000000000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152.07</v>
      </c>
      <c r="H9" s="3">
        <f>IFERROR(INDEX(D9:G9,COUNT(D9:G9)),"")</f>
        <v>152.07</v>
      </c>
      <c r="I9" s="3">
        <f t="shared" ref="I9:V9" si="6">IFERROR(INDEX(I51:I500,MATCH($C$9,$C$51:$C$500,0)),"")</f>
        <v>672.74</v>
      </c>
      <c r="J9" s="3">
        <f t="shared" si="6"/>
        <v>167.65</v>
      </c>
      <c r="K9" s="3">
        <f t="shared" si="6"/>
        <v>6.38</v>
      </c>
      <c r="L9" s="3">
        <f t="shared" si="6"/>
        <v>-47.13</v>
      </c>
      <c r="M9" s="3">
        <f t="shared" si="6"/>
        <v>604.48</v>
      </c>
      <c r="N9" s="3">
        <f t="shared" si="6"/>
        <v>397.47</v>
      </c>
      <c r="O9" s="3">
        <f t="shared" si="6"/>
        <v>148.9</v>
      </c>
      <c r="P9" s="3">
        <f t="shared" si="6"/>
        <v>182.25</v>
      </c>
      <c r="Q9" s="3">
        <f t="shared" si="6"/>
        <v>-79.459999999999994</v>
      </c>
      <c r="R9" s="3">
        <f t="shared" si="6"/>
        <v>93.59</v>
      </c>
      <c r="S9" s="3">
        <f t="shared" si="6"/>
        <v>-48.46</v>
      </c>
      <c r="T9" s="3">
        <f t="shared" si="6"/>
        <v>58.65</v>
      </c>
      <c r="U9" s="3">
        <f t="shared" si="6"/>
        <v>-95.35</v>
      </c>
      <c r="V9" s="3">
        <f t="shared" si="6"/>
        <v>1071.77</v>
      </c>
    </row>
    <row r="10" spans="1:22" ht="15.5" x14ac:dyDescent="0.35">
      <c r="C10" t="s">
        <v>17</v>
      </c>
      <c r="D10" s="3">
        <f ca="1">IFERROR(IF(D9=0,"",D2/D9),"")</f>
        <v>28.868284342736899</v>
      </c>
      <c r="I10" s="3">
        <f t="shared" ref="I10:V10" ca="1" si="7">IFERROR(IF(I9=0,"",I2/I9),"")</f>
        <v>6.6741980557124592</v>
      </c>
      <c r="J10" s="3">
        <f t="shared" ca="1" si="7"/>
        <v>24.992543990456308</v>
      </c>
      <c r="K10" s="3">
        <f t="shared" ca="1" si="7"/>
        <v>641.06583072100318</v>
      </c>
      <c r="L10" s="3">
        <f t="shared" ca="1" si="7"/>
        <v>-84.659452577975813</v>
      </c>
      <c r="M10" s="3">
        <f t="shared" ca="1" si="7"/>
        <v>6.3029380624669136</v>
      </c>
      <c r="N10" s="3">
        <f t="shared" ca="1" si="7"/>
        <v>1.7359800739678466</v>
      </c>
      <c r="O10" s="3">
        <f t="shared" ca="1" si="7"/>
        <v>5.7756883814640698</v>
      </c>
      <c r="P10" s="3">
        <f t="shared" ca="1" si="7"/>
        <v>3.6762688614540466</v>
      </c>
      <c r="Q10" s="3">
        <f t="shared" ca="1" si="7"/>
        <v>-12.522023659702997</v>
      </c>
      <c r="R10" s="3">
        <f t="shared" ca="1" si="7"/>
        <v>2.0209733945934394</v>
      </c>
      <c r="S10" s="3">
        <f t="shared" ca="1" si="7"/>
        <v>-4.4261040033016918</v>
      </c>
      <c r="T10" s="3">
        <f t="shared" ca="1" si="7"/>
        <v>3.1526734867860191</v>
      </c>
      <c r="U10" s="3" t="str">
        <f t="shared" ca="1" si="7"/>
        <v/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149853000000</v>
      </c>
      <c r="H11" s="2">
        <f>IFERROR(INDEX(D11:G11,COUNT(D11:G11)),"")</f>
        <v>149853000000</v>
      </c>
      <c r="I11" s="2">
        <f t="shared" ref="I11:V11" si="8">IFERROR(INDEX(I51:I500,MATCH($C$11,$C$51:$C$500,0)),"")</f>
        <v>159428000000</v>
      </c>
      <c r="J11" s="2">
        <f t="shared" si="8"/>
        <v>138875000000</v>
      </c>
      <c r="K11" s="2">
        <f t="shared" si="8"/>
        <v>71563000000</v>
      </c>
      <c r="L11" s="2">
        <f t="shared" si="8"/>
        <v>99128000000</v>
      </c>
      <c r="M11" s="2">
        <f t="shared" si="8"/>
        <v>81103000000</v>
      </c>
      <c r="N11" s="2">
        <f t="shared" si="8"/>
        <v>80069000000</v>
      </c>
      <c r="O11" s="2">
        <f t="shared" si="8"/>
        <v>153218000000</v>
      </c>
      <c r="P11" s="2">
        <f t="shared" si="8"/>
        <v>101971000000</v>
      </c>
      <c r="Q11" s="2">
        <f t="shared" si="8"/>
        <v>37198000000</v>
      </c>
      <c r="R11" s="2">
        <f t="shared" si="8"/>
        <v>16641000000</v>
      </c>
      <c r="S11" s="2">
        <f t="shared" si="8"/>
        <v>13476000000</v>
      </c>
      <c r="T11" s="2">
        <f t="shared" si="8"/>
        <v>11598000000</v>
      </c>
      <c r="U11" s="2">
        <f t="shared" si="8"/>
        <v>13981000000</v>
      </c>
      <c r="V11" s="2">
        <f t="shared" si="8"/>
        <v>14745000000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V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V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</row>
    <row r="14" spans="1:22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V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</row>
    <row r="15" spans="1:22" ht="15.5" x14ac:dyDescent="0.35">
      <c r="C15" t="s">
        <v>27</v>
      </c>
      <c r="D15" s="2">
        <f>IFERROR(INDEX(D51:D500,MATCH($C$15,$C$51:$C$500,0)),"")</f>
        <v>-14566000000</v>
      </c>
      <c r="H15" s="2">
        <f>IFERROR(SUM(D15:G15)*(4/MAX(1,COUNT(D15:G15))),"")</f>
        <v>-58264000000</v>
      </c>
      <c r="I15" s="2">
        <f t="shared" ref="I15:V15" si="12">IFERROR(INDEX(I51:I500,MATCH($C$15,$C$51:$C$500,0)),"")</f>
        <v>95862000000</v>
      </c>
      <c r="J15" s="2">
        <f t="shared" si="12"/>
        <v>-25615000000</v>
      </c>
      <c r="K15" s="2">
        <f t="shared" si="12"/>
        <v>-59655000000</v>
      </c>
      <c r="L15" s="2">
        <f t="shared" si="12"/>
        <v>-45805000000</v>
      </c>
      <c r="M15" s="2">
        <f t="shared" si="12"/>
        <v>-10429000000</v>
      </c>
      <c r="N15" s="2">
        <f t="shared" si="12"/>
        <v>-9245000000</v>
      </c>
      <c r="O15" s="2">
        <f t="shared" si="12"/>
        <v>-2825000000</v>
      </c>
      <c r="P15" s="2">
        <f t="shared" si="12"/>
        <v>-5540000000</v>
      </c>
      <c r="Q15" s="2">
        <f t="shared" si="12"/>
        <v>-5866000000</v>
      </c>
      <c r="R15" s="2">
        <f t="shared" si="12"/>
        <v>-4635000000</v>
      </c>
      <c r="S15" s="2">
        <f t="shared" si="12"/>
        <v>-4428000000</v>
      </c>
      <c r="T15" s="2">
        <f t="shared" si="12"/>
        <v>-5300000000</v>
      </c>
      <c r="U15" s="2">
        <f t="shared" si="12"/>
        <v>-3196000000</v>
      </c>
      <c r="V15" s="2">
        <f t="shared" si="12"/>
        <v>-4784000000</v>
      </c>
    </row>
    <row r="16" spans="1:22" ht="15.5" x14ac:dyDescent="0.35">
      <c r="C16" t="s">
        <v>28</v>
      </c>
      <c r="D16" s="2">
        <f>IFERROR(INDEX(D51:D500,MATCH($C$16,$C$51:$C$500,0)),"")</f>
        <v>67541000000</v>
      </c>
      <c r="H16" s="2">
        <f>IFERROR(SUM(D16:G16)*(4/MAX(1,COUNT(D16:G16))),"")</f>
        <v>270164000000</v>
      </c>
      <c r="I16" s="2">
        <f t="shared" ref="I16:V16" si="13">IFERROR(INDEX(I51:I500,MATCH($C$16,$C$51:$C$500,0)),"")</f>
        <v>-464880000000</v>
      </c>
      <c r="J16" s="2">
        <f t="shared" si="13"/>
        <v>107463000000</v>
      </c>
      <c r="K16" s="2">
        <f t="shared" si="13"/>
        <v>267531000000</v>
      </c>
      <c r="L16" s="2">
        <f t="shared" si="13"/>
        <v>202853000000</v>
      </c>
      <c r="M16" s="2">
        <f t="shared" si="13"/>
        <v>50177000000</v>
      </c>
      <c r="N16" s="2">
        <f t="shared" si="13"/>
        <v>28621000000</v>
      </c>
      <c r="O16" s="2">
        <f t="shared" si="13"/>
        <v>9940000000</v>
      </c>
      <c r="P16" s="2">
        <f t="shared" si="13"/>
        <v>16935000000</v>
      </c>
      <c r="Q16" s="2">
        <f t="shared" si="13"/>
        <v>24206000000</v>
      </c>
      <c r="R16" s="2">
        <f t="shared" si="13"/>
        <v>22871000000</v>
      </c>
      <c r="S16" s="2">
        <f t="shared" si="13"/>
        <v>21305000000</v>
      </c>
      <c r="T16" s="2">
        <f t="shared" si="13"/>
        <v>20642000000</v>
      </c>
      <c r="U16" s="2">
        <f t="shared" si="13"/>
        <v>11020000000</v>
      </c>
      <c r="V16" s="2">
        <f t="shared" si="13"/>
        <v>17912000000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26910700000000</v>
      </c>
      <c r="H20" s="2" t="str">
        <f t="shared" ref="H20:V20" si="14">IFERROR(H21*H2,"")</f>
        <v/>
      </c>
      <c r="I20" s="2">
        <f t="shared" ca="1" si="14"/>
        <v>27523700000000</v>
      </c>
      <c r="J20" s="2">
        <f t="shared" ca="1" si="14"/>
        <v>25684700000000</v>
      </c>
      <c r="K20" s="2">
        <f t="shared" ca="1" si="14"/>
        <v>25071700000000</v>
      </c>
      <c r="L20" s="2">
        <f t="shared" ca="1" si="14"/>
        <v>23700600000000</v>
      </c>
      <c r="M20" s="2">
        <f t="shared" ca="1" si="14"/>
        <v>21526500000000</v>
      </c>
      <c r="N20" s="2">
        <f t="shared" ca="1" si="14"/>
        <v>3898500000000</v>
      </c>
      <c r="O20" s="2">
        <f t="shared" ca="1" si="14"/>
        <v>2347800000000</v>
      </c>
      <c r="P20" s="2">
        <f t="shared" ca="1" si="14"/>
        <v>1829100000000</v>
      </c>
      <c r="Q20" s="2">
        <f t="shared" ca="1" si="14"/>
        <v>2716350000000</v>
      </c>
      <c r="R20" s="2">
        <f t="shared" ca="1" si="14"/>
        <v>516360117000</v>
      </c>
      <c r="S20" s="2">
        <f t="shared" ca="1" si="14"/>
        <v>450426900000</v>
      </c>
      <c r="T20" s="2">
        <f t="shared" ca="1" si="14"/>
        <v>388299030000</v>
      </c>
      <c r="U20" s="2" t="str">
        <f t="shared" ca="1" si="14"/>
        <v/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6130000000</v>
      </c>
      <c r="H21" s="2">
        <f>IFERROR(INDEX(D21:G21,COUNT(D21:G21)),"")</f>
        <v>6130000000</v>
      </c>
      <c r="I21" s="2">
        <f t="shared" ref="I21:V21" si="15">IFERROR(INDEX(I51:I500,MATCH($C$7,$C$51:$C$500,0)),"")</f>
        <v>6130000000</v>
      </c>
      <c r="J21" s="2">
        <f t="shared" si="15"/>
        <v>6130000000</v>
      </c>
      <c r="K21" s="2">
        <f t="shared" si="15"/>
        <v>6130000000</v>
      </c>
      <c r="L21" s="2">
        <f t="shared" si="15"/>
        <v>5940000000</v>
      </c>
      <c r="M21" s="2">
        <f t="shared" si="15"/>
        <v>5650000000</v>
      </c>
      <c r="N21" s="2">
        <f t="shared" si="15"/>
        <v>5650000000</v>
      </c>
      <c r="O21" s="2">
        <f t="shared" si="15"/>
        <v>2730000000</v>
      </c>
      <c r="P21" s="2">
        <f t="shared" si="15"/>
        <v>2730000000</v>
      </c>
      <c r="Q21" s="2">
        <f t="shared" si="15"/>
        <v>2730000000</v>
      </c>
      <c r="R21" s="2">
        <f t="shared" si="15"/>
        <v>2730000000</v>
      </c>
      <c r="S21" s="2">
        <f t="shared" si="15"/>
        <v>2100000000</v>
      </c>
      <c r="T21" s="2">
        <f t="shared" si="15"/>
        <v>2100000000</v>
      </c>
      <c r="U21" s="2">
        <f t="shared" si="15"/>
        <v>1580000000</v>
      </c>
      <c r="V21" s="2">
        <f t="shared" si="15"/>
        <v>130000000</v>
      </c>
    </row>
    <row r="23" spans="1:22" ht="15.5" x14ac:dyDescent="0.35">
      <c r="B23" t="s">
        <v>53</v>
      </c>
      <c r="C23" t="s">
        <v>54</v>
      </c>
      <c r="D23" s="3">
        <f>IFERROR(D5/D6*100,"")</f>
        <v>-6.8901016673497022</v>
      </c>
      <c r="H23" s="3">
        <f t="shared" ref="H23:V23" si="16">IFERROR(H5/H6*100,"")</f>
        <v>-27.560406669398809</v>
      </c>
      <c r="I23" s="3">
        <f t="shared" si="16"/>
        <v>-9.1591962223939003</v>
      </c>
      <c r="J23" s="3">
        <f t="shared" si="16"/>
        <v>1.5725549090582995</v>
      </c>
      <c r="K23" s="3">
        <f t="shared" si="16"/>
        <v>7.5381914976781124</v>
      </c>
      <c r="L23" s="3">
        <f t="shared" si="16"/>
        <v>3.6405655809698527</v>
      </c>
      <c r="M23" s="3">
        <f t="shared" si="16"/>
        <v>-1.161532223240334</v>
      </c>
      <c r="N23" s="3">
        <f t="shared" si="16"/>
        <v>5.0298896432961095</v>
      </c>
      <c r="O23" s="3">
        <f t="shared" si="16"/>
        <v>1.0682206804379015</v>
      </c>
      <c r="P23" s="3">
        <f t="shared" si="16"/>
        <v>0.32018489270329425</v>
      </c>
      <c r="Q23" s="3">
        <f t="shared" si="16"/>
        <v>2.1681902433515141</v>
      </c>
      <c r="R23" s="3">
        <f t="shared" si="16"/>
        <v>3.5601454304388809</v>
      </c>
      <c r="S23" s="3">
        <f t="shared" si="16"/>
        <v>5.4305767737734474</v>
      </c>
      <c r="T23" s="3">
        <f t="shared" si="16"/>
        <v>4.9823168698052704</v>
      </c>
      <c r="U23" s="3">
        <f t="shared" si="16"/>
        <v>3.6863219599297512</v>
      </c>
      <c r="V23" s="3">
        <f t="shared" si="16"/>
        <v>9.7562978167568577</v>
      </c>
    </row>
    <row r="24" spans="1:22" ht="15.5" x14ac:dyDescent="0.35">
      <c r="C24" t="s">
        <v>55</v>
      </c>
      <c r="D24" s="4">
        <f>IFERROR(_xlfn.RRI(5,I23,D23),"")</f>
        <v>-5.5344073847068631E-2</v>
      </c>
      <c r="H24" s="4">
        <f t="shared" ref="H24:V24" si="17">IFERROR(_xlfn.RRI(5,M23,H23),"")</f>
        <v>0.88386974678688435</v>
      </c>
      <c r="I24" s="4" t="str">
        <f t="shared" si="17"/>
        <v/>
      </c>
      <c r="J24" s="4">
        <f t="shared" si="17"/>
        <v>8.0410925882171025E-2</v>
      </c>
      <c r="K24" s="4">
        <f t="shared" si="17"/>
        <v>0.88093273949535389</v>
      </c>
      <c r="L24" s="4">
        <f t="shared" si="17"/>
        <v>0.10921132384011289</v>
      </c>
      <c r="M24" s="4" t="str">
        <f t="shared" si="17"/>
        <v/>
      </c>
      <c r="N24" s="4">
        <f t="shared" si="17"/>
        <v>-1.5212562703223798E-2</v>
      </c>
      <c r="O24" s="4">
        <f t="shared" si="17"/>
        <v>-0.26507008186129077</v>
      </c>
      <c r="P24" s="4">
        <f t="shared" si="17"/>
        <v>-0.38657493914985674</v>
      </c>
      <c r="Q24" s="4">
        <f t="shared" si="17"/>
        <v>-0.25977718385816739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8.64</v>
      </c>
      <c r="H25" s="3">
        <f>IFERROR(INDEX(D25:G25,COUNT(D25:G25)),"")</f>
        <v>8.64</v>
      </c>
      <c r="I25" s="3">
        <f t="shared" ref="I25:V25" si="18">IFERROR(INDEX(I51:I500,MATCH($C$25,$C$51:$C$500,0)),"")</f>
        <v>-60.15</v>
      </c>
      <c r="J25" s="3">
        <f t="shared" si="18"/>
        <v>13.34</v>
      </c>
      <c r="K25" s="3">
        <f t="shared" si="18"/>
        <v>33.89</v>
      </c>
      <c r="L25" s="3">
        <f t="shared" si="18"/>
        <v>26.45</v>
      </c>
      <c r="M25" s="3">
        <f t="shared" si="18"/>
        <v>7.03</v>
      </c>
      <c r="N25" s="3">
        <f t="shared" si="18"/>
        <v>3.43</v>
      </c>
      <c r="O25" s="3">
        <f t="shared" si="18"/>
        <v>2.61</v>
      </c>
      <c r="P25" s="3">
        <f t="shared" si="18"/>
        <v>4.18</v>
      </c>
      <c r="Q25" s="3">
        <f t="shared" si="18"/>
        <v>6.73</v>
      </c>
      <c r="R25" s="3">
        <f t="shared" si="18"/>
        <v>6.69</v>
      </c>
      <c r="S25" s="3">
        <f t="shared" si="18"/>
        <v>8.0399999999999991</v>
      </c>
      <c r="T25" s="3">
        <f t="shared" si="18"/>
        <v>7.31</v>
      </c>
      <c r="U25" s="3">
        <f t="shared" si="18"/>
        <v>4.95</v>
      </c>
      <c r="V25" s="3">
        <f t="shared" si="18"/>
        <v>102.56</v>
      </c>
    </row>
    <row r="26" spans="1:22" ht="15.5" x14ac:dyDescent="0.35">
      <c r="C26" t="s">
        <v>58</v>
      </c>
      <c r="D26" s="4" t="str">
        <f>IFERROR(_xlfn.RRI(5,I25,D25),"")</f>
        <v/>
      </c>
      <c r="H26" s="4">
        <f t="shared" ref="H26:V26" si="19">IFERROR(_xlfn.RRI(5,M25,H25),"")</f>
        <v>4.2105489153690501E-2</v>
      </c>
      <c r="I26" s="4" t="str">
        <f t="shared" si="19"/>
        <v/>
      </c>
      <c r="J26" s="4">
        <f t="shared" si="19"/>
        <v>0.38580800110490565</v>
      </c>
      <c r="K26" s="4">
        <f t="shared" si="19"/>
        <v>0.51977416447510838</v>
      </c>
      <c r="L26" s="4">
        <f t="shared" si="19"/>
        <v>0.31486789818500927</v>
      </c>
      <c r="M26" s="4">
        <f t="shared" si="19"/>
        <v>9.963878484090527E-3</v>
      </c>
      <c r="N26" s="4">
        <f t="shared" si="19"/>
        <v>-0.15665045635721664</v>
      </c>
      <c r="O26" s="4">
        <f t="shared" si="19"/>
        <v>-0.1861495160364558</v>
      </c>
      <c r="P26" s="4">
        <f t="shared" si="19"/>
        <v>-3.3249920256710586E-2</v>
      </c>
      <c r="Q26" s="4">
        <f t="shared" si="19"/>
        <v>-0.42002748813625634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81.380587275693316</v>
      </c>
      <c r="H27" s="3">
        <f t="shared" ref="H27:V27" si="20">IFERROR(H4/H21,"")</f>
        <v>325.52234910277326</v>
      </c>
      <c r="I27" s="3">
        <f t="shared" si="20"/>
        <v>296.26753670473084</v>
      </c>
      <c r="J27" s="3">
        <f t="shared" si="20"/>
        <v>308.17601957585646</v>
      </c>
      <c r="K27" s="3">
        <f t="shared" si="20"/>
        <v>281.6647634584013</v>
      </c>
      <c r="L27" s="3">
        <f t="shared" si="20"/>
        <v>197.43265993265993</v>
      </c>
      <c r="M27" s="3">
        <f t="shared" si="20"/>
        <v>119.1741592920354</v>
      </c>
      <c r="N27" s="3">
        <f t="shared" si="20"/>
        <v>76.151504424778764</v>
      </c>
      <c r="O27" s="3">
        <f t="shared" si="20"/>
        <v>129.49413919413919</v>
      </c>
      <c r="P27" s="3">
        <f t="shared" si="20"/>
        <v>102.63296703296703</v>
      </c>
      <c r="Q27" s="3">
        <f t="shared" si="20"/>
        <v>90.879487179487185</v>
      </c>
      <c r="R27" s="3">
        <f t="shared" si="20"/>
        <v>88.529670329670324</v>
      </c>
      <c r="S27" s="3">
        <f t="shared" si="20"/>
        <v>107.16190476190476</v>
      </c>
      <c r="T27" s="3">
        <f t="shared" si="20"/>
        <v>86.879047619047626</v>
      </c>
      <c r="U27" s="3">
        <f t="shared" si="20"/>
        <v>90.786708860759489</v>
      </c>
      <c r="V27" s="3">
        <f t="shared" si="20"/>
        <v>1171.9230769230769</v>
      </c>
    </row>
    <row r="28" spans="1:22" ht="15.5" x14ac:dyDescent="0.35">
      <c r="C28" t="s">
        <v>60</v>
      </c>
      <c r="D28" s="4">
        <f>IFERROR(_xlfn.RRI(5,I27,D27),"")</f>
        <v>-0.22773322521926465</v>
      </c>
      <c r="H28" s="4">
        <f t="shared" ref="H28:V28" si="21">IFERROR(_xlfn.RRI(5,M27,H27),"")</f>
        <v>0.22258691345740744</v>
      </c>
      <c r="I28" s="4">
        <f t="shared" si="21"/>
        <v>0.31220327039102247</v>
      </c>
      <c r="J28" s="4">
        <f t="shared" si="21"/>
        <v>0.18935018837266915</v>
      </c>
      <c r="K28" s="4">
        <f t="shared" si="21"/>
        <v>0.22373991882926259</v>
      </c>
      <c r="L28" s="4">
        <f t="shared" si="21"/>
        <v>0.16785957505494253</v>
      </c>
      <c r="M28" s="4">
        <f t="shared" si="21"/>
        <v>6.1252313455429475E-2</v>
      </c>
      <c r="N28" s="4">
        <f t="shared" si="21"/>
        <v>-6.6041427672835495E-2</v>
      </c>
      <c r="O28" s="4">
        <f t="shared" si="21"/>
        <v>8.309615056796793E-2</v>
      </c>
      <c r="P28" s="4">
        <f t="shared" si="21"/>
        <v>2.483257737814637E-2</v>
      </c>
      <c r="Q28" s="4">
        <f t="shared" si="21"/>
        <v>-0.40032857835768831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32" spans="1:22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504.75</v>
      </c>
      <c r="H32" s="3">
        <f>IFERROR(INDEX(D32:G32,COUNT(D32:G32)),"")</f>
        <v>504.75</v>
      </c>
      <c r="I32" s="3">
        <f t="shared" ref="I32:V32" si="22">IFERROR(INDEX(I51:I500,MATCH($C$32,$C$51:$C$500,0)),"")</f>
        <v>539.52</v>
      </c>
      <c r="J32" s="3">
        <f t="shared" si="22"/>
        <v>588.94000000000005</v>
      </c>
      <c r="K32" s="3">
        <f t="shared" si="22"/>
        <v>579.67999999999995</v>
      </c>
      <c r="L32" s="3">
        <f t="shared" si="22"/>
        <v>553.82000000000005</v>
      </c>
      <c r="M32" s="3">
        <f t="shared" si="22"/>
        <v>419.79</v>
      </c>
      <c r="N32" s="3">
        <f t="shared" si="22"/>
        <v>215.26</v>
      </c>
      <c r="O32" s="3">
        <f t="shared" si="22"/>
        <v>448.11</v>
      </c>
      <c r="P32" s="3">
        <f t="shared" si="22"/>
        <v>443.32</v>
      </c>
      <c r="Q32" s="3">
        <f t="shared" si="22"/>
        <v>441.9</v>
      </c>
      <c r="R32" s="3">
        <f t="shared" si="22"/>
        <v>177.14</v>
      </c>
      <c r="S32" s="3">
        <f t="shared" si="22"/>
        <v>152.11000000000001</v>
      </c>
      <c r="T32" s="3">
        <f t="shared" si="22"/>
        <v>144.21</v>
      </c>
      <c r="U32" s="3">
        <f t="shared" si="22"/>
        <v>107.75</v>
      </c>
      <c r="V32" s="3">
        <f t="shared" si="22"/>
        <v>1046.68</v>
      </c>
    </row>
    <row r="33" spans="1:22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8.52</v>
      </c>
      <c r="H33" s="3">
        <f>IFERROR(INDEX(D33:G33,COUNT(D33:G33)),"")</f>
        <v>8.52</v>
      </c>
      <c r="I33" s="3">
        <f t="shared" ref="I33:V33" si="23">IFERROR(INDEX(I51:I500,MATCH($C$33,$C$51:$C$500,0)),"")</f>
        <v>8.32</v>
      </c>
      <c r="J33" s="3">
        <f t="shared" si="23"/>
        <v>7.11</v>
      </c>
      <c r="K33" s="3">
        <f t="shared" si="23"/>
        <v>7.06</v>
      </c>
      <c r="L33" s="3">
        <f t="shared" si="23"/>
        <v>7.2</v>
      </c>
      <c r="M33" s="3">
        <f t="shared" si="23"/>
        <v>9.08</v>
      </c>
      <c r="N33" s="3">
        <f t="shared" si="23"/>
        <v>3.21</v>
      </c>
      <c r="O33" s="3">
        <f t="shared" si="23"/>
        <v>1.92</v>
      </c>
      <c r="P33" s="3">
        <f t="shared" si="23"/>
        <v>1.51</v>
      </c>
      <c r="Q33" s="3">
        <f t="shared" si="23"/>
        <v>2.25</v>
      </c>
      <c r="R33" s="3">
        <f t="shared" si="23"/>
        <v>1.24</v>
      </c>
      <c r="S33" s="3">
        <f t="shared" si="23"/>
        <v>1.72</v>
      </c>
      <c r="T33" s="3">
        <f t="shared" si="23"/>
        <v>1.57</v>
      </c>
      <c r="U33" s="3">
        <f t="shared" si="23"/>
        <v>0</v>
      </c>
      <c r="V33" s="3">
        <f t="shared" si="23"/>
        <v>0</v>
      </c>
    </row>
    <row r="34" spans="1:22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497.69</v>
      </c>
      <c r="H34" s="3">
        <f>IFERROR(INDEX(D34:G34,COUNT(D34:G34)),"")</f>
        <v>497.69</v>
      </c>
      <c r="I34" s="3">
        <f t="shared" ref="I34:V34" si="24">IFERROR(INDEX(I51:I500,MATCH($C$34,$C$51:$C$500,0)),"")</f>
        <v>-74.650000000000006</v>
      </c>
      <c r="J34" s="3">
        <f t="shared" si="24"/>
        <v>314.08999999999997</v>
      </c>
      <c r="K34" s="3">
        <f t="shared" si="24"/>
        <v>120.68</v>
      </c>
      <c r="L34" s="3">
        <f t="shared" si="24"/>
        <v>150.85</v>
      </c>
      <c r="M34" s="3">
        <f t="shared" si="24"/>
        <v>541.96</v>
      </c>
      <c r="N34" s="3">
        <f t="shared" si="24"/>
        <v>201.17</v>
      </c>
      <c r="O34" s="3">
        <f t="shared" si="24"/>
        <v>329.5</v>
      </c>
      <c r="P34" s="3">
        <f t="shared" si="24"/>
        <v>160.29</v>
      </c>
      <c r="Q34" s="3">
        <f t="shared" si="24"/>
        <v>147.85</v>
      </c>
      <c r="R34" s="3">
        <f t="shared" si="24"/>
        <v>32.880000000000003</v>
      </c>
      <c r="S34" s="3">
        <f t="shared" si="24"/>
        <v>32.590000000000003</v>
      </c>
      <c r="T34" s="3">
        <f t="shared" si="24"/>
        <v>30.92</v>
      </c>
      <c r="U34" s="3">
        <f t="shared" si="24"/>
        <v>0</v>
      </c>
      <c r="V34" s="3">
        <f t="shared" si="24"/>
        <v>0</v>
      </c>
    </row>
    <row r="35" spans="1:22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52.88</v>
      </c>
      <c r="H35" s="3">
        <f>IFERROR(INDEX(D35:G35,COUNT(D35:G35)),"")</f>
        <v>52.88</v>
      </c>
      <c r="I35" s="3">
        <f t="shared" ref="I35:V35" si="25">IFERROR(INDEX(I51:I500,MATCH($C$35,$C$51:$C$500,0)),"")</f>
        <v>15.17</v>
      </c>
      <c r="J35" s="3">
        <f t="shared" si="25"/>
        <v>13.61</v>
      </c>
      <c r="K35" s="3">
        <f t="shared" si="25"/>
        <v>14.53</v>
      </c>
      <c r="L35" s="3">
        <f t="shared" si="25"/>
        <v>20.2</v>
      </c>
      <c r="M35" s="3">
        <f t="shared" si="25"/>
        <v>31.99</v>
      </c>
      <c r="N35" s="3">
        <f t="shared" si="25"/>
        <v>9.07</v>
      </c>
      <c r="O35" s="3">
        <f t="shared" si="25"/>
        <v>6.63</v>
      </c>
      <c r="P35" s="3">
        <f t="shared" si="25"/>
        <v>6.52</v>
      </c>
      <c r="Q35" s="3">
        <f t="shared" si="25"/>
        <v>10.93</v>
      </c>
      <c r="R35" s="3">
        <f t="shared" si="25"/>
        <v>2.48</v>
      </c>
      <c r="S35" s="3">
        <f t="shared" si="25"/>
        <v>2.44</v>
      </c>
      <c r="T35" s="3">
        <f t="shared" si="25"/>
        <v>2.6</v>
      </c>
      <c r="U35" s="3">
        <f t="shared" si="25"/>
        <v>0</v>
      </c>
      <c r="V35" s="3">
        <f t="shared" si="25"/>
        <v>0</v>
      </c>
    </row>
    <row r="36" spans="1:22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V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</row>
    <row r="37" spans="1:22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V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</row>
    <row r="50" spans="2:22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82</v>
      </c>
      <c r="C51" t="s">
        <v>5</v>
      </c>
      <c r="D51" s="5">
        <v>498863000000</v>
      </c>
      <c r="E51" s="5">
        <v>496738000000</v>
      </c>
      <c r="F51" s="5">
        <v>437040000000</v>
      </c>
      <c r="G51" s="5">
        <v>446791000000</v>
      </c>
      <c r="I51" s="5">
        <v>1816120000000</v>
      </c>
      <c r="J51" s="5">
        <v>1889119000000</v>
      </c>
      <c r="K51" s="5">
        <v>1726605000000</v>
      </c>
      <c r="L51" s="5">
        <v>1172750000000</v>
      </c>
      <c r="M51" s="5">
        <v>673334000000</v>
      </c>
      <c r="N51" s="5">
        <v>430256000000</v>
      </c>
      <c r="O51" s="5">
        <v>353519000000</v>
      </c>
      <c r="P51" s="5">
        <v>280188000000</v>
      </c>
      <c r="Q51" s="5">
        <v>248101000000</v>
      </c>
      <c r="R51" s="5">
        <v>241686000000</v>
      </c>
      <c r="S51" s="5">
        <v>225040000000</v>
      </c>
      <c r="T51" s="5">
        <v>182446000000</v>
      </c>
      <c r="U51" s="5">
        <v>143443000000</v>
      </c>
      <c r="V51" s="5">
        <v>152350000000</v>
      </c>
    </row>
    <row r="52" spans="2:22" ht="15.5" x14ac:dyDescent="0.35">
      <c r="C52" t="s">
        <v>337</v>
      </c>
      <c r="D52" s="5">
        <v>498863000000</v>
      </c>
      <c r="E52" s="5">
        <v>496738000000</v>
      </c>
      <c r="F52" s="5">
        <v>437040000000</v>
      </c>
      <c r="G52" s="5">
        <v>446791000000</v>
      </c>
      <c r="I52" s="5">
        <v>1816120000000</v>
      </c>
      <c r="J52" s="5">
        <v>1889119000000</v>
      </c>
      <c r="K52" s="5">
        <v>1726605000000</v>
      </c>
      <c r="L52" s="5">
        <v>1172750000000</v>
      </c>
      <c r="M52" s="5">
        <v>673334000000</v>
      </c>
      <c r="N52" s="5">
        <v>430256000000</v>
      </c>
      <c r="O52" s="5">
        <v>353519000000</v>
      </c>
      <c r="P52" s="5">
        <v>280188000000</v>
      </c>
      <c r="Q52" s="5">
        <v>248101000000</v>
      </c>
      <c r="R52" s="5">
        <v>241686000000</v>
      </c>
      <c r="S52" s="5">
        <v>225040000000</v>
      </c>
      <c r="T52" s="5">
        <v>182446000000</v>
      </c>
      <c r="U52" s="5">
        <v>143443000000</v>
      </c>
      <c r="V52" s="5">
        <v>152350000000</v>
      </c>
    </row>
    <row r="53" spans="2:22" ht="15.5" x14ac:dyDescent="0.35">
      <c r="C53" t="s">
        <v>83</v>
      </c>
      <c r="D53" s="5">
        <v>-338633000000</v>
      </c>
      <c r="E53" s="5">
        <v>-358731000000</v>
      </c>
      <c r="F53" s="5">
        <v>-319305000000</v>
      </c>
      <c r="G53" s="5">
        <v>-294141000000</v>
      </c>
      <c r="I53" s="5">
        <v>-1255848000000</v>
      </c>
      <c r="J53" s="5">
        <v>-1176059000000</v>
      </c>
      <c r="K53" s="5">
        <v>-1016631000000</v>
      </c>
      <c r="L53" s="5">
        <v>-613873000000</v>
      </c>
      <c r="M53" s="5">
        <v>-461747000000</v>
      </c>
      <c r="N53" s="5">
        <v>-261553000000</v>
      </c>
      <c r="O53" s="5">
        <v>-203573000000</v>
      </c>
      <c r="P53" s="5">
        <v>-137605000000</v>
      </c>
      <c r="Q53" s="5">
        <v>-122588000000</v>
      </c>
      <c r="R53" s="5">
        <v>-137995000000</v>
      </c>
      <c r="S53" s="5">
        <v>-148700000000</v>
      </c>
      <c r="T53" s="5">
        <v>-110507000000</v>
      </c>
      <c r="U53" s="5">
        <v>-86590000000</v>
      </c>
      <c r="V53" s="5">
        <v>-96511000000</v>
      </c>
    </row>
    <row r="54" spans="2:22" ht="15.5" x14ac:dyDescent="0.35">
      <c r="C54" t="s">
        <v>477</v>
      </c>
      <c r="D54" s="5">
        <v>-338633000000</v>
      </c>
      <c r="E54" s="5">
        <v>-358731000000</v>
      </c>
      <c r="F54" s="5">
        <v>-319305000000</v>
      </c>
      <c r="G54" s="5">
        <v>-294141000000</v>
      </c>
      <c r="I54" s="5">
        <v>-1255848000000</v>
      </c>
      <c r="J54" s="5">
        <v>-1176059000000</v>
      </c>
      <c r="K54" s="5">
        <v>-1016631000000</v>
      </c>
      <c r="L54" s="5">
        <v>-613873000000</v>
      </c>
      <c r="M54" s="5">
        <v>-461747000000</v>
      </c>
      <c r="N54" s="5">
        <v>-261553000000</v>
      </c>
      <c r="O54" s="5">
        <v>-203573000000</v>
      </c>
      <c r="P54" s="5">
        <v>-137605000000</v>
      </c>
      <c r="Q54" s="5">
        <v>-122588000000</v>
      </c>
      <c r="R54" s="5">
        <v>-137995000000</v>
      </c>
      <c r="S54" s="5">
        <v>-148700000000</v>
      </c>
      <c r="T54" s="5">
        <v>-110507000000</v>
      </c>
      <c r="U54" s="5">
        <v>-86590000000</v>
      </c>
      <c r="V54" s="5">
        <v>-96511000000</v>
      </c>
    </row>
    <row r="55" spans="2:22" ht="15.5" x14ac:dyDescent="0.35">
      <c r="C55" t="s">
        <v>1035</v>
      </c>
      <c r="D55" s="5">
        <v>-338633000000</v>
      </c>
      <c r="E55" s="5">
        <v>-358731000000</v>
      </c>
      <c r="F55" s="5">
        <v>-319305000000</v>
      </c>
      <c r="G55" s="5">
        <v>-294141000000</v>
      </c>
      <c r="I55" s="5">
        <v>-1255848000000</v>
      </c>
      <c r="J55" s="5">
        <v>-1176059000000</v>
      </c>
      <c r="K55" s="5">
        <v>-1016631000000</v>
      </c>
      <c r="L55" s="5">
        <v>-613873000000</v>
      </c>
      <c r="M55" s="5">
        <v>-461747000000</v>
      </c>
      <c r="N55" s="5">
        <v>-261553000000</v>
      </c>
      <c r="O55" s="5">
        <v>-203573000000</v>
      </c>
      <c r="P55" s="5">
        <v>-137605000000</v>
      </c>
      <c r="Q55" s="5">
        <v>-122588000000</v>
      </c>
      <c r="R55" s="5">
        <v>-137995000000</v>
      </c>
      <c r="S55" s="5">
        <v>-148700000000</v>
      </c>
      <c r="T55" s="5">
        <v>-110507000000</v>
      </c>
      <c r="U55" s="5">
        <v>-86590000000</v>
      </c>
      <c r="V55" s="5">
        <v>-96511000000</v>
      </c>
    </row>
    <row r="56" spans="2:22" ht="15.5" x14ac:dyDescent="0.35">
      <c r="C56" t="s">
        <v>84</v>
      </c>
      <c r="D56" s="5">
        <v>160230000000</v>
      </c>
      <c r="E56" s="5">
        <v>138007000000</v>
      </c>
      <c r="F56" s="5">
        <v>117735000000</v>
      </c>
      <c r="G56" s="5">
        <v>152650000000</v>
      </c>
      <c r="I56" s="5">
        <v>560272000000</v>
      </c>
      <c r="J56" s="5">
        <v>713060000000</v>
      </c>
      <c r="K56" s="5">
        <v>709974000000</v>
      </c>
      <c r="L56" s="5">
        <v>558877000000</v>
      </c>
      <c r="M56" s="5">
        <v>211587000000</v>
      </c>
      <c r="N56" s="5">
        <v>168703000000</v>
      </c>
      <c r="O56" s="5">
        <v>149946000000</v>
      </c>
      <c r="P56" s="5">
        <v>142583000000</v>
      </c>
      <c r="Q56" s="5">
        <v>125513000000</v>
      </c>
      <c r="R56" s="5">
        <v>103691000000</v>
      </c>
      <c r="S56" s="5">
        <v>76340000000</v>
      </c>
      <c r="T56" s="5">
        <v>71939000000</v>
      </c>
      <c r="U56" s="5">
        <v>56853000000</v>
      </c>
      <c r="V56" s="5">
        <v>55839000000</v>
      </c>
    </row>
    <row r="57" spans="2:22" ht="15.5" x14ac:dyDescent="0.35">
      <c r="C57" t="s">
        <v>85</v>
      </c>
      <c r="D57" s="5">
        <v>-92689000000</v>
      </c>
      <c r="E57" s="5">
        <v>-647036000000</v>
      </c>
      <c r="F57" s="5">
        <v>-105480000000</v>
      </c>
      <c r="G57" s="5">
        <v>-138587000000</v>
      </c>
      <c r="I57" s="5">
        <v>-1025152000000</v>
      </c>
      <c r="J57" s="5">
        <v>-605597000000</v>
      </c>
      <c r="K57" s="5">
        <v>-442443000000</v>
      </c>
      <c r="L57" s="5">
        <v>-356024000000</v>
      </c>
      <c r="M57" s="5">
        <v>-161410000000</v>
      </c>
      <c r="N57" s="5">
        <v>-140082000000</v>
      </c>
      <c r="O57" s="5">
        <v>-140006000000</v>
      </c>
      <c r="P57" s="5">
        <v>-125648000000</v>
      </c>
      <c r="Q57" s="5">
        <v>-101307000000</v>
      </c>
      <c r="R57" s="5">
        <v>-80820000000</v>
      </c>
      <c r="S57" s="5">
        <v>-55035000000</v>
      </c>
      <c r="T57" s="5">
        <v>-51297000000</v>
      </c>
      <c r="U57" s="5">
        <v>-45833000000</v>
      </c>
      <c r="V57" s="5">
        <v>-37927000000</v>
      </c>
    </row>
    <row r="58" spans="2:22" ht="15.5" x14ac:dyDescent="0.35">
      <c r="C58" t="s">
        <v>93</v>
      </c>
      <c r="D58" s="5">
        <v>-266325000000</v>
      </c>
      <c r="E58" s="5">
        <v>11640000000</v>
      </c>
      <c r="F58" s="5">
        <v>34331000000</v>
      </c>
      <c r="G58" s="5">
        <v>25221000000</v>
      </c>
      <c r="I58" s="5">
        <v>65865000000</v>
      </c>
      <c r="J58" s="5">
        <v>-25032000000</v>
      </c>
      <c r="K58" s="5">
        <v>60194000000</v>
      </c>
      <c r="L58" s="5">
        <v>-37343000000</v>
      </c>
      <c r="M58" s="5">
        <v>-67319000000</v>
      </c>
      <c r="N58" s="5">
        <v>41845000000</v>
      </c>
      <c r="O58" s="5">
        <v>5929000000</v>
      </c>
      <c r="P58" s="5">
        <v>-7527000000</v>
      </c>
      <c r="Q58" s="5">
        <v>7769000000</v>
      </c>
      <c r="R58" s="5">
        <v>-1051000000</v>
      </c>
      <c r="S58" s="5">
        <v>470000000</v>
      </c>
      <c r="T58" s="5">
        <v>-254000000</v>
      </c>
      <c r="U58" s="5">
        <v>-1548000000</v>
      </c>
      <c r="V58" s="5">
        <v>-57000000</v>
      </c>
    </row>
    <row r="59" spans="2:22" ht="15.5" x14ac:dyDescent="0.35">
      <c r="C59" t="s">
        <v>2581</v>
      </c>
      <c r="U59" s="5">
        <v>-28000000</v>
      </c>
      <c r="V59" s="5">
        <v>-2135000000</v>
      </c>
    </row>
    <row r="60" spans="2:22" ht="15.5" x14ac:dyDescent="0.35">
      <c r="C60" t="s">
        <v>88</v>
      </c>
      <c r="D60" s="5">
        <v>67541000000</v>
      </c>
      <c r="E60" s="5">
        <v>-509029000000</v>
      </c>
      <c r="F60" s="5">
        <v>12255000000</v>
      </c>
      <c r="G60" s="5">
        <v>14063000000</v>
      </c>
      <c r="I60" s="5">
        <v>-464880000000</v>
      </c>
      <c r="J60" s="5">
        <v>107463000000</v>
      </c>
      <c r="K60" s="5">
        <v>267531000000</v>
      </c>
      <c r="L60" s="5">
        <v>202853000000</v>
      </c>
      <c r="M60" s="5">
        <v>50177000000</v>
      </c>
      <c r="N60" s="5">
        <v>28621000000</v>
      </c>
      <c r="O60" s="5">
        <v>9940000000</v>
      </c>
      <c r="P60" s="5">
        <v>16935000000</v>
      </c>
      <c r="Q60" s="5">
        <v>24206000000</v>
      </c>
      <c r="R60" s="5">
        <v>22871000000</v>
      </c>
      <c r="S60" s="5">
        <v>21305000000</v>
      </c>
      <c r="T60" s="5">
        <v>20642000000</v>
      </c>
      <c r="U60" s="5">
        <v>11020000000</v>
      </c>
      <c r="V60" s="5">
        <v>17912000000</v>
      </c>
    </row>
    <row r="61" spans="2:22" ht="15.5" x14ac:dyDescent="0.35">
      <c r="C61" t="s">
        <v>89</v>
      </c>
    </row>
    <row r="62" spans="2:22" ht="15.5" x14ac:dyDescent="0.35">
      <c r="C62" t="s">
        <v>1424</v>
      </c>
    </row>
    <row r="63" spans="2:22" ht="15.5" x14ac:dyDescent="0.35">
      <c r="C63" t="s">
        <v>1425</v>
      </c>
    </row>
    <row r="64" spans="2:22" ht="15.5" x14ac:dyDescent="0.35">
      <c r="C64" t="s">
        <v>94</v>
      </c>
    </row>
    <row r="65" spans="3:22" ht="15.5" x14ac:dyDescent="0.35">
      <c r="C65" t="s">
        <v>28</v>
      </c>
      <c r="D65" s="5">
        <v>67541000000</v>
      </c>
      <c r="E65" s="5">
        <v>-509029000000</v>
      </c>
      <c r="F65" s="5">
        <v>12255000000</v>
      </c>
      <c r="G65" s="5">
        <v>14063000000</v>
      </c>
      <c r="I65" s="5">
        <v>-464880000000</v>
      </c>
      <c r="J65" s="5">
        <v>107463000000</v>
      </c>
      <c r="K65" s="5">
        <v>267531000000</v>
      </c>
      <c r="L65" s="5">
        <v>202853000000</v>
      </c>
      <c r="M65" s="5">
        <v>50177000000</v>
      </c>
      <c r="N65" s="5">
        <v>28621000000</v>
      </c>
      <c r="O65" s="5">
        <v>9940000000</v>
      </c>
      <c r="P65" s="5">
        <v>16935000000</v>
      </c>
      <c r="Q65" s="5">
        <v>24206000000</v>
      </c>
      <c r="R65" s="5">
        <v>22871000000</v>
      </c>
      <c r="S65" s="5">
        <v>21305000000</v>
      </c>
      <c r="T65" s="5">
        <v>20642000000</v>
      </c>
      <c r="U65" s="5">
        <v>11020000000</v>
      </c>
      <c r="V65" s="5">
        <v>17912000000</v>
      </c>
    </row>
    <row r="66" spans="3:22" ht="15.5" x14ac:dyDescent="0.35">
      <c r="C66" t="s">
        <v>27</v>
      </c>
      <c r="D66" s="5">
        <v>-14566000000</v>
      </c>
      <c r="E66" s="5">
        <v>107157000000</v>
      </c>
      <c r="F66" s="5">
        <v>-4100000000</v>
      </c>
      <c r="G66" s="5">
        <v>-3731000000</v>
      </c>
      <c r="I66" s="5">
        <v>95862000000</v>
      </c>
      <c r="J66" s="5">
        <v>-25615000000</v>
      </c>
      <c r="K66" s="5">
        <v>-59655000000</v>
      </c>
      <c r="L66" s="5">
        <v>-45805000000</v>
      </c>
      <c r="M66" s="5">
        <v>-10429000000</v>
      </c>
      <c r="N66" s="5">
        <v>-9245000000</v>
      </c>
      <c r="O66" s="5">
        <v>-2825000000</v>
      </c>
      <c r="P66" s="5">
        <v>-5540000000</v>
      </c>
      <c r="Q66" s="5">
        <v>-5866000000</v>
      </c>
      <c r="R66" s="5">
        <v>-4635000000</v>
      </c>
      <c r="S66" s="5">
        <v>-4428000000</v>
      </c>
      <c r="T66" s="5">
        <v>-5300000000</v>
      </c>
      <c r="U66" s="5">
        <v>-3196000000</v>
      </c>
      <c r="V66" s="5">
        <v>-4784000000</v>
      </c>
    </row>
    <row r="67" spans="3:22" ht="15.5" x14ac:dyDescent="0.35">
      <c r="C67" t="s">
        <v>313</v>
      </c>
      <c r="T67" s="5">
        <v>-5339000000</v>
      </c>
      <c r="U67" s="5">
        <v>-3234000000</v>
      </c>
      <c r="V67" s="5">
        <v>-4818000000</v>
      </c>
    </row>
    <row r="68" spans="3:22" ht="15.5" x14ac:dyDescent="0.35">
      <c r="C68" t="s">
        <v>314</v>
      </c>
      <c r="T68" s="5">
        <v>39000000</v>
      </c>
      <c r="U68" s="5">
        <v>38000000</v>
      </c>
      <c r="V68" s="5">
        <v>34000000</v>
      </c>
    </row>
    <row r="69" spans="3:22" ht="15.5" x14ac:dyDescent="0.35">
      <c r="C69" t="s">
        <v>315</v>
      </c>
      <c r="D69" s="5">
        <v>-14566000000</v>
      </c>
      <c r="E69" s="5">
        <v>107157000000</v>
      </c>
      <c r="F69" s="5">
        <v>-4100000000</v>
      </c>
      <c r="G69" s="5">
        <v>-3731000000</v>
      </c>
      <c r="I69" s="5">
        <v>95862000000</v>
      </c>
      <c r="J69" s="5">
        <v>-25615000000</v>
      </c>
      <c r="K69" s="5">
        <v>-59655000000</v>
      </c>
      <c r="L69" s="5">
        <v>-45805000000</v>
      </c>
      <c r="M69" s="5">
        <v>-10429000000</v>
      </c>
      <c r="N69" s="5">
        <v>-9245000000</v>
      </c>
      <c r="O69" s="5">
        <v>-2825000000</v>
      </c>
      <c r="P69" s="5">
        <v>-5540000000</v>
      </c>
      <c r="Q69" s="5">
        <v>-5866000000</v>
      </c>
      <c r="R69" s="5">
        <v>-4635000000</v>
      </c>
      <c r="S69" s="5">
        <v>-4428000000</v>
      </c>
      <c r="T69" s="5">
        <v>-5300000000</v>
      </c>
      <c r="U69" s="5">
        <v>-3196000000</v>
      </c>
      <c r="V69" s="5">
        <v>-4784000000</v>
      </c>
    </row>
    <row r="70" spans="3:22" ht="15.5" x14ac:dyDescent="0.35">
      <c r="C70" t="s">
        <v>97</v>
      </c>
      <c r="D70" s="5">
        <v>52975000000</v>
      </c>
      <c r="E70" s="5">
        <v>-401872000000</v>
      </c>
      <c r="F70" s="5">
        <v>8155000000</v>
      </c>
      <c r="G70" s="5">
        <v>10332000000</v>
      </c>
      <c r="I70" s="5">
        <v>-369018000000</v>
      </c>
      <c r="J70" s="5">
        <v>81848000000</v>
      </c>
      <c r="K70" s="5">
        <v>207876000000</v>
      </c>
      <c r="L70" s="5">
        <v>157048000000</v>
      </c>
      <c r="M70" s="5">
        <v>39748000000</v>
      </c>
      <c r="N70" s="5">
        <v>19376000000</v>
      </c>
      <c r="O70" s="5">
        <v>7115000000</v>
      </c>
      <c r="P70" s="5">
        <v>11395000000</v>
      </c>
      <c r="Q70" s="5">
        <v>18340000000</v>
      </c>
      <c r="R70" s="5">
        <v>18236000000</v>
      </c>
      <c r="S70" s="5">
        <v>16877000000</v>
      </c>
      <c r="T70" s="5">
        <v>15342000000</v>
      </c>
      <c r="U70" s="5">
        <v>7824000000</v>
      </c>
      <c r="V70" s="5">
        <v>13128000000</v>
      </c>
    </row>
    <row r="71" spans="3:22" ht="15.5" x14ac:dyDescent="0.35">
      <c r="C71" t="s">
        <v>98</v>
      </c>
      <c r="D71" s="5">
        <v>-266325000000</v>
      </c>
      <c r="E71" s="5">
        <v>11640000000</v>
      </c>
      <c r="F71" s="5">
        <v>34331000000</v>
      </c>
      <c r="G71" s="5">
        <v>25221000000</v>
      </c>
      <c r="I71" s="5">
        <v>65865000000</v>
      </c>
      <c r="J71" s="5">
        <v>-25032000000</v>
      </c>
      <c r="K71" s="5">
        <v>60194000000</v>
      </c>
      <c r="L71" s="5">
        <v>-37343000000</v>
      </c>
      <c r="M71" s="5">
        <v>-67319000000</v>
      </c>
      <c r="N71" s="5">
        <v>41845000000</v>
      </c>
      <c r="O71" s="5">
        <v>5929000000</v>
      </c>
      <c r="P71" s="5">
        <v>-7527000000</v>
      </c>
      <c r="Q71" s="5">
        <v>7769000000</v>
      </c>
      <c r="R71" s="5">
        <v>-1051000000</v>
      </c>
      <c r="S71" s="5">
        <v>470000000</v>
      </c>
      <c r="T71" s="5">
        <v>-254000000</v>
      </c>
      <c r="U71" s="5">
        <v>-1548000000</v>
      </c>
      <c r="V71" s="5">
        <v>-57000000</v>
      </c>
    </row>
    <row r="72" spans="3:22" ht="15.5" x14ac:dyDescent="0.35">
      <c r="C72" t="s">
        <v>99</v>
      </c>
      <c r="D72" s="5">
        <v>-266325000000</v>
      </c>
      <c r="E72" s="5">
        <v>11640000000</v>
      </c>
      <c r="F72" s="5">
        <v>34331000000</v>
      </c>
      <c r="G72" s="5">
        <v>25221000000</v>
      </c>
      <c r="I72" s="5">
        <v>65865000000</v>
      </c>
      <c r="J72" s="5">
        <v>-25032000000</v>
      </c>
      <c r="K72" s="5">
        <v>60194000000</v>
      </c>
      <c r="L72" s="5">
        <v>-37343000000</v>
      </c>
      <c r="M72" s="5">
        <v>-67319000000</v>
      </c>
      <c r="N72" s="5">
        <v>41845000000</v>
      </c>
      <c r="O72" s="5">
        <v>5929000000</v>
      </c>
      <c r="P72" s="5">
        <v>-7527000000</v>
      </c>
      <c r="Q72" s="5">
        <v>7769000000</v>
      </c>
      <c r="R72" s="5">
        <v>-1051000000</v>
      </c>
      <c r="S72" s="5">
        <v>470000000</v>
      </c>
      <c r="T72" s="5">
        <v>-254000000</v>
      </c>
      <c r="U72" s="5">
        <v>-1548000000</v>
      </c>
      <c r="V72" s="5">
        <v>-57000000</v>
      </c>
    </row>
    <row r="73" spans="3:22" ht="15.5" x14ac:dyDescent="0.35">
      <c r="C73" t="s">
        <v>100</v>
      </c>
      <c r="D73" s="5">
        <v>-213350000000</v>
      </c>
      <c r="E73" s="5">
        <v>-390232000000</v>
      </c>
      <c r="F73" s="5">
        <v>42486000000</v>
      </c>
      <c r="G73" s="5">
        <v>35553000000</v>
      </c>
      <c r="I73" s="5">
        <v>-303153000000</v>
      </c>
      <c r="J73" s="5">
        <v>56816000000</v>
      </c>
      <c r="K73" s="5">
        <v>268070000000</v>
      </c>
      <c r="L73" s="5">
        <v>119705000000</v>
      </c>
      <c r="M73" s="5">
        <v>-27571000000</v>
      </c>
      <c r="N73" s="5">
        <v>61221000000</v>
      </c>
      <c r="O73" s="5">
        <v>13044000000</v>
      </c>
      <c r="P73" s="5">
        <v>3868000000</v>
      </c>
      <c r="Q73" s="5">
        <v>26109000000</v>
      </c>
      <c r="R73" s="5">
        <v>17185000000</v>
      </c>
      <c r="S73" s="5">
        <v>17347000000</v>
      </c>
      <c r="T73" s="5">
        <v>15088000000</v>
      </c>
      <c r="U73" s="5">
        <v>6276000000</v>
      </c>
      <c r="V73" s="5">
        <v>13071000000</v>
      </c>
    </row>
    <row r="74" spans="3:22" ht="15.5" x14ac:dyDescent="0.35">
      <c r="C74" t="s">
        <v>101</v>
      </c>
      <c r="D74" s="5">
        <v>52975000000</v>
      </c>
      <c r="E74" s="5">
        <v>-401872000000</v>
      </c>
      <c r="F74" s="5">
        <v>8155000000</v>
      </c>
      <c r="G74" s="5">
        <v>10332000000</v>
      </c>
      <c r="I74" s="5">
        <v>-369018000000</v>
      </c>
      <c r="J74" s="5">
        <v>81848000000</v>
      </c>
      <c r="K74" s="5">
        <v>207876000000</v>
      </c>
      <c r="L74" s="5">
        <v>157048000000</v>
      </c>
      <c r="M74" s="5">
        <v>39748000000</v>
      </c>
      <c r="N74" s="5">
        <v>19376000000</v>
      </c>
      <c r="O74" s="5">
        <v>7115000000</v>
      </c>
      <c r="P74" s="5">
        <v>11395000000</v>
      </c>
      <c r="Q74" s="5">
        <v>18340000000</v>
      </c>
      <c r="R74" s="5">
        <v>18236000000</v>
      </c>
      <c r="S74" s="5">
        <v>16877000000</v>
      </c>
      <c r="T74" s="5">
        <v>15342000000</v>
      </c>
      <c r="U74" s="5">
        <v>7824000000</v>
      </c>
      <c r="V74" s="5">
        <v>13128000000</v>
      </c>
    </row>
    <row r="75" spans="3:22" ht="15.5" x14ac:dyDescent="0.35">
      <c r="C75" t="s">
        <v>7</v>
      </c>
      <c r="D75" s="5">
        <v>-213350000000</v>
      </c>
      <c r="E75" s="5">
        <v>-390232000000</v>
      </c>
      <c r="F75" s="5">
        <v>42486000000</v>
      </c>
      <c r="G75" s="5">
        <v>35553000000</v>
      </c>
      <c r="I75" s="5">
        <v>-303153000000</v>
      </c>
      <c r="J75" s="5">
        <v>56816000000</v>
      </c>
      <c r="K75" s="5">
        <v>268070000000</v>
      </c>
      <c r="L75" s="5">
        <v>119705000000</v>
      </c>
      <c r="M75" s="5">
        <v>-27571000000</v>
      </c>
      <c r="N75" s="5">
        <v>61221000000</v>
      </c>
      <c r="O75" s="5">
        <v>13044000000</v>
      </c>
      <c r="P75" s="5">
        <v>3868000000</v>
      </c>
      <c r="Q75" s="5">
        <v>26109000000</v>
      </c>
      <c r="R75" s="5">
        <v>17185000000</v>
      </c>
      <c r="S75" s="5">
        <v>17347000000</v>
      </c>
      <c r="T75" s="5">
        <v>15088000000</v>
      </c>
      <c r="U75" s="5">
        <v>6276000000</v>
      </c>
      <c r="V75" s="5">
        <v>13071000000</v>
      </c>
    </row>
    <row r="76" spans="3:22" ht="15.5" x14ac:dyDescent="0.35">
      <c r="C76" t="s">
        <v>394</v>
      </c>
    </row>
    <row r="77" spans="3:22" ht="15.5" x14ac:dyDescent="0.35">
      <c r="C77" t="s">
        <v>102</v>
      </c>
      <c r="D77" s="5">
        <v>52975000000</v>
      </c>
      <c r="E77" s="5">
        <v>-401872000000</v>
      </c>
      <c r="F77" s="5">
        <v>8155000000</v>
      </c>
      <c r="G77" s="5">
        <v>10332000000</v>
      </c>
      <c r="I77" s="5">
        <v>-369018000000</v>
      </c>
      <c r="J77" s="5">
        <v>81848000000</v>
      </c>
      <c r="K77" s="5">
        <v>207876000000</v>
      </c>
      <c r="L77" s="5">
        <v>157048000000</v>
      </c>
      <c r="M77" s="5">
        <v>39748000000</v>
      </c>
      <c r="N77" s="5">
        <v>19376000000</v>
      </c>
      <c r="O77" s="5">
        <v>7115000000</v>
      </c>
      <c r="P77" s="5">
        <v>11395000000</v>
      </c>
      <c r="Q77" s="5">
        <v>18340000000</v>
      </c>
      <c r="R77" s="5">
        <v>18236000000</v>
      </c>
      <c r="S77" s="5">
        <v>16877000000</v>
      </c>
      <c r="T77" s="5">
        <v>15342000000</v>
      </c>
      <c r="U77" s="5">
        <v>7824000000</v>
      </c>
      <c r="V77" s="5">
        <v>13128000000</v>
      </c>
    </row>
    <row r="78" spans="3:22" ht="15.5" x14ac:dyDescent="0.35">
      <c r="C78" t="s">
        <v>103</v>
      </c>
      <c r="D78" s="5">
        <v>-213350000000</v>
      </c>
      <c r="E78" s="5">
        <v>-390232000000</v>
      </c>
      <c r="F78" s="5">
        <v>42486000000</v>
      </c>
      <c r="G78" s="5">
        <v>35553000000</v>
      </c>
      <c r="I78" s="5">
        <v>-303153000000</v>
      </c>
      <c r="J78" s="5">
        <v>56816000000</v>
      </c>
      <c r="K78" s="5">
        <v>268070000000</v>
      </c>
      <c r="L78" s="5">
        <v>119705000000</v>
      </c>
      <c r="M78" s="5">
        <v>-27571000000</v>
      </c>
      <c r="N78" s="5">
        <v>61221000000</v>
      </c>
      <c r="O78" s="5">
        <v>13044000000</v>
      </c>
      <c r="P78" s="5">
        <v>3868000000</v>
      </c>
      <c r="Q78" s="5">
        <v>26109000000</v>
      </c>
      <c r="R78" s="5">
        <v>17185000000</v>
      </c>
      <c r="S78" s="5">
        <v>17347000000</v>
      </c>
      <c r="T78" s="5">
        <v>15088000000</v>
      </c>
      <c r="U78" s="5">
        <v>6276000000</v>
      </c>
      <c r="V78" s="5">
        <v>13071000000</v>
      </c>
    </row>
    <row r="79" spans="3:22" ht="15.5" x14ac:dyDescent="0.35">
      <c r="C79" t="s">
        <v>104</v>
      </c>
      <c r="D79" s="5">
        <v>-213350000000</v>
      </c>
      <c r="E79" s="5">
        <v>-390232000000</v>
      </c>
      <c r="F79" s="5">
        <v>42486000000</v>
      </c>
      <c r="G79" s="5">
        <v>35553000000</v>
      </c>
      <c r="I79" s="5">
        <v>-303153000000</v>
      </c>
      <c r="J79" s="5">
        <v>56816000000</v>
      </c>
      <c r="K79" s="5">
        <v>268070000000</v>
      </c>
      <c r="L79" s="5">
        <v>119705000000</v>
      </c>
      <c r="M79" s="5">
        <v>-27571000000</v>
      </c>
      <c r="N79" s="5">
        <v>61221000000</v>
      </c>
      <c r="O79" s="5">
        <v>13044000000</v>
      </c>
      <c r="P79" s="5">
        <v>3868000000</v>
      </c>
      <c r="Q79" s="5">
        <v>26109000000</v>
      </c>
      <c r="R79" s="5">
        <v>17185000000</v>
      </c>
      <c r="S79" s="5">
        <v>17347000000</v>
      </c>
      <c r="T79" s="5">
        <v>15088000000</v>
      </c>
      <c r="U79" s="5">
        <v>6276000000</v>
      </c>
      <c r="V79" s="5">
        <v>13071000000</v>
      </c>
    </row>
    <row r="81" spans="2:22" ht="15.5" x14ac:dyDescent="0.35">
      <c r="B81" t="s">
        <v>105</v>
      </c>
      <c r="C81" t="s">
        <v>106</v>
      </c>
    </row>
    <row r="82" spans="2:22" ht="15.5" x14ac:dyDescent="0.35">
      <c r="C82" t="s">
        <v>19</v>
      </c>
      <c r="D82" s="5">
        <v>149853000000</v>
      </c>
      <c r="E82" s="5">
        <v>159428000000</v>
      </c>
      <c r="F82" s="5">
        <v>225572000000</v>
      </c>
      <c r="G82" s="5">
        <v>141513000000</v>
      </c>
      <c r="I82" s="5">
        <v>159428000000</v>
      </c>
      <c r="J82" s="5">
        <v>138875000000</v>
      </c>
      <c r="K82" s="5">
        <v>71563000000</v>
      </c>
      <c r="L82" s="5">
        <v>99128000000</v>
      </c>
      <c r="M82" s="5">
        <v>81103000000</v>
      </c>
      <c r="N82" s="5">
        <v>80069000000</v>
      </c>
      <c r="O82" s="5">
        <v>153218000000</v>
      </c>
      <c r="P82" s="5">
        <v>101971000000</v>
      </c>
      <c r="Q82" s="5">
        <v>37198000000</v>
      </c>
      <c r="R82" s="5">
        <v>16641000000</v>
      </c>
      <c r="S82" s="5">
        <v>13476000000</v>
      </c>
      <c r="T82" s="5">
        <v>11598000000</v>
      </c>
      <c r="U82" s="5">
        <v>13981000000</v>
      </c>
      <c r="V82" s="5">
        <v>14745000000</v>
      </c>
    </row>
    <row r="83" spans="2:22" ht="15.5" x14ac:dyDescent="0.35">
      <c r="C83" t="s">
        <v>1426</v>
      </c>
      <c r="D83" s="5">
        <v>1888638000000</v>
      </c>
      <c r="E83" s="5">
        <v>1675980000000</v>
      </c>
      <c r="F83" s="5">
        <v>1231292000000</v>
      </c>
      <c r="G83" s="5">
        <v>1008837000000</v>
      </c>
      <c r="I83" s="5">
        <v>1675980000000</v>
      </c>
      <c r="J83" s="5">
        <v>1203006000000</v>
      </c>
      <c r="K83" s="5">
        <v>1600005000000</v>
      </c>
      <c r="L83" s="5">
        <v>1391514000000</v>
      </c>
      <c r="M83" s="5">
        <v>1638794000000</v>
      </c>
      <c r="N83" s="5">
        <v>157741000000</v>
      </c>
      <c r="O83" s="5">
        <v>300834000000</v>
      </c>
      <c r="P83" s="5">
        <v>153197000000</v>
      </c>
      <c r="Q83" s="5">
        <v>140590000000</v>
      </c>
      <c r="R83" s="5">
        <v>129101000000</v>
      </c>
      <c r="S83" s="5">
        <v>125021000000</v>
      </c>
      <c r="T83" s="5">
        <v>126736000000</v>
      </c>
      <c r="U83" s="5">
        <v>88865000000</v>
      </c>
      <c r="V83" s="5">
        <v>104301000000</v>
      </c>
    </row>
    <row r="84" spans="2:22" ht="15.5" x14ac:dyDescent="0.35">
      <c r="C84" t="s">
        <v>1427</v>
      </c>
      <c r="D84" s="5">
        <v>1159728000000</v>
      </c>
      <c r="E84" s="5">
        <v>2096638000000</v>
      </c>
      <c r="F84" s="5">
        <v>3560525000000</v>
      </c>
      <c r="G84" s="5">
        <v>3271857000000</v>
      </c>
      <c r="I84" s="5">
        <v>2096638000000</v>
      </c>
      <c r="J84" s="5">
        <v>2348941000000</v>
      </c>
      <c r="K84" s="5">
        <v>3172485000000</v>
      </c>
      <c r="L84" s="5">
        <v>2840696000000</v>
      </c>
      <c r="M84" s="5">
        <v>3249029000000</v>
      </c>
      <c r="N84" s="5">
        <v>1742189000000</v>
      </c>
      <c r="O84" s="5">
        <v>609087000000</v>
      </c>
      <c r="P84" s="5">
        <v>796368000000</v>
      </c>
      <c r="Q84" s="5">
        <v>398981000000</v>
      </c>
      <c r="R84" s="5">
        <v>185987000000</v>
      </c>
      <c r="S84" s="5">
        <v>122492000000</v>
      </c>
      <c r="T84" s="5">
        <v>331147000000</v>
      </c>
      <c r="U84" s="5">
        <v>123180000000</v>
      </c>
      <c r="V84" s="5">
        <v>227943000000</v>
      </c>
    </row>
    <row r="85" spans="2:22" ht="15.5" x14ac:dyDescent="0.35">
      <c r="C85" t="s">
        <v>1429</v>
      </c>
    </row>
    <row r="86" spans="2:22" ht="15.5" x14ac:dyDescent="0.35">
      <c r="C86" t="s">
        <v>110</v>
      </c>
      <c r="D86" s="5">
        <v>5832631000000</v>
      </c>
      <c r="E86" s="5">
        <v>4877643000000</v>
      </c>
      <c r="F86" s="5">
        <v>5276888000000</v>
      </c>
      <c r="G86" s="5">
        <v>4650675000000</v>
      </c>
      <c r="I86" s="5">
        <v>4877643000000</v>
      </c>
      <c r="J86" s="5">
        <v>3499944000000</v>
      </c>
      <c r="K86" s="5">
        <v>5200509000000</v>
      </c>
      <c r="L86" s="5">
        <v>4574564000000</v>
      </c>
      <c r="M86" s="5">
        <v>4330066000000</v>
      </c>
      <c r="N86" s="5">
        <v>1111722000000</v>
      </c>
      <c r="O86" s="5">
        <v>344982000000</v>
      </c>
      <c r="P86" s="5">
        <v>131036000000</v>
      </c>
      <c r="Q86" s="5">
        <v>167449000000</v>
      </c>
      <c r="R86" s="5">
        <v>165773000000</v>
      </c>
      <c r="S86" s="5">
        <v>108168000000</v>
      </c>
      <c r="T86" s="5">
        <v>185107000000</v>
      </c>
      <c r="U86" s="5">
        <v>68398000000</v>
      </c>
      <c r="V86" s="5">
        <v>75772000000</v>
      </c>
    </row>
    <row r="87" spans="2:22" ht="15.5" x14ac:dyDescent="0.35">
      <c r="C87" t="s">
        <v>109</v>
      </c>
      <c r="D87" s="5">
        <v>19202451000000</v>
      </c>
      <c r="E87" s="5">
        <v>22382035000000</v>
      </c>
      <c r="F87" s="5">
        <v>20260246000000</v>
      </c>
      <c r="G87" s="5">
        <v>16918526000000</v>
      </c>
      <c r="I87" s="5">
        <v>22382035000000</v>
      </c>
      <c r="J87" s="5">
        <v>16627272000000</v>
      </c>
      <c r="K87" s="5">
        <v>14115400000000</v>
      </c>
      <c r="L87" s="5">
        <v>10888261000000</v>
      </c>
      <c r="M87" s="5">
        <v>8171970000000</v>
      </c>
      <c r="N87" s="5">
        <v>5992818000000</v>
      </c>
      <c r="O87" s="5">
        <v>3657780000000</v>
      </c>
      <c r="P87" s="5">
        <v>2408196000000</v>
      </c>
      <c r="Q87" s="5">
        <v>1725896000000</v>
      </c>
      <c r="R87" s="5">
        <v>1635188000000</v>
      </c>
      <c r="S87" s="5">
        <v>1626123000000</v>
      </c>
      <c r="T87" s="5">
        <v>1441334000000</v>
      </c>
      <c r="U87" s="5">
        <v>1114703000000</v>
      </c>
      <c r="V87" s="5">
        <v>1252039000000</v>
      </c>
    </row>
    <row r="88" spans="2:22" ht="15.5" x14ac:dyDescent="0.35">
      <c r="C88" t="s">
        <v>93</v>
      </c>
      <c r="D88" s="5">
        <v>-224120000000</v>
      </c>
      <c r="E88" s="5">
        <v>42205000000</v>
      </c>
      <c r="F88" s="5">
        <v>31219000000</v>
      </c>
      <c r="G88" s="5">
        <v>-3112000000</v>
      </c>
      <c r="I88" s="5">
        <v>42205000000</v>
      </c>
      <c r="J88" s="5">
        <v>-23006000000</v>
      </c>
      <c r="L88" s="5">
        <v>-58447000000</v>
      </c>
      <c r="M88" s="5">
        <v>-21643000000</v>
      </c>
      <c r="N88" s="5">
        <v>45676000000</v>
      </c>
      <c r="O88" s="5">
        <v>3800000000</v>
      </c>
      <c r="P88" s="5">
        <v>-2129000000</v>
      </c>
      <c r="Q88" s="5">
        <v>5398000000</v>
      </c>
      <c r="R88" s="5">
        <v>-2371000000</v>
      </c>
      <c r="S88" s="5">
        <v>-1320000000</v>
      </c>
      <c r="T88" s="5">
        <v>-1821000000</v>
      </c>
      <c r="U88" s="5">
        <v>-1567000000</v>
      </c>
      <c r="V88" s="5">
        <v>-19000000</v>
      </c>
    </row>
    <row r="89" spans="2:22" ht="15.5" x14ac:dyDescent="0.35">
      <c r="C89" t="s">
        <v>1431</v>
      </c>
      <c r="D89" s="5">
        <v>14342358000000</v>
      </c>
      <c r="E89" s="5">
        <v>14858074000000</v>
      </c>
      <c r="F89" s="5">
        <v>14710555000000</v>
      </c>
      <c r="G89" s="5">
        <v>13271393000000</v>
      </c>
      <c r="I89" s="5">
        <v>14858074000000</v>
      </c>
      <c r="J89" s="5">
        <v>12838928000000</v>
      </c>
      <c r="K89" s="5">
        <v>12341957000000</v>
      </c>
      <c r="L89" s="5">
        <v>9511678000000</v>
      </c>
      <c r="M89" s="5">
        <v>3566156000000</v>
      </c>
      <c r="N89" s="5">
        <v>2827850000000</v>
      </c>
      <c r="O89" s="5">
        <v>2460021000000</v>
      </c>
      <c r="P89" s="5">
        <v>1724614000000</v>
      </c>
      <c r="Q89" s="5">
        <v>1429038000000</v>
      </c>
      <c r="R89" s="5">
        <v>1356478000000</v>
      </c>
      <c r="S89" s="5">
        <v>1454018000000</v>
      </c>
      <c r="T89" s="5">
        <v>1249168000000</v>
      </c>
      <c r="U89" s="5">
        <v>1051067000000</v>
      </c>
      <c r="V89" s="5">
        <v>1081713000000</v>
      </c>
    </row>
    <row r="90" spans="2:22" ht="15.5" x14ac:dyDescent="0.35">
      <c r="C90" t="s">
        <v>123</v>
      </c>
      <c r="R90" s="5">
        <v>3533000000</v>
      </c>
      <c r="S90" s="5">
        <v>3143000000</v>
      </c>
      <c r="T90" s="5">
        <v>10152000000</v>
      </c>
      <c r="U90" s="5">
        <v>13611000000</v>
      </c>
      <c r="V90" s="5">
        <v>14964000000</v>
      </c>
    </row>
    <row r="91" spans="2:22" ht="15.5" x14ac:dyDescent="0.35">
      <c r="C91" t="s">
        <v>1432</v>
      </c>
      <c r="D91" s="5">
        <v>179490000000</v>
      </c>
      <c r="E91" s="5">
        <v>198914000000</v>
      </c>
      <c r="F91" s="5">
        <v>203624000000</v>
      </c>
      <c r="G91" s="5">
        <v>218523000000</v>
      </c>
      <c r="I91" s="5">
        <v>198914000000</v>
      </c>
      <c r="J91" s="5">
        <v>238163000000</v>
      </c>
      <c r="K91" s="5">
        <v>121058000000</v>
      </c>
      <c r="L91" s="5">
        <v>102000000000</v>
      </c>
      <c r="M91" s="5">
        <v>90187000000</v>
      </c>
      <c r="N91" s="5">
        <v>95139000000</v>
      </c>
      <c r="O91" s="5">
        <v>22108000000</v>
      </c>
      <c r="P91" s="5">
        <v>18741000000</v>
      </c>
      <c r="Q91" s="5">
        <v>8932000000</v>
      </c>
      <c r="R91" s="5">
        <v>3533000000</v>
      </c>
      <c r="S91" s="5">
        <v>3143000000</v>
      </c>
      <c r="T91" s="5">
        <v>1021000000</v>
      </c>
      <c r="U91" s="5">
        <v>1772000000</v>
      </c>
      <c r="V91" s="5">
        <v>3632000000</v>
      </c>
    </row>
    <row r="92" spans="2:22" ht="15.5" x14ac:dyDescent="0.35">
      <c r="C92" t="s">
        <v>118</v>
      </c>
      <c r="D92" s="5">
        <v>169682000000</v>
      </c>
      <c r="E92" s="5">
        <v>113458000000</v>
      </c>
      <c r="F92" s="5">
        <v>14021000000</v>
      </c>
      <c r="G92" s="5">
        <v>6677000000</v>
      </c>
      <c r="I92" s="5">
        <v>113458000000</v>
      </c>
      <c r="J92" s="5">
        <v>29985000000</v>
      </c>
      <c r="K92" s="5">
        <v>32717000000</v>
      </c>
      <c r="L92" s="5">
        <v>44907000000</v>
      </c>
      <c r="M92" s="5">
        <v>32073000000</v>
      </c>
      <c r="N92" s="5">
        <v>2199000000</v>
      </c>
      <c r="O92" s="5">
        <v>2357000000</v>
      </c>
      <c r="P92" s="5">
        <v>4118000000</v>
      </c>
      <c r="R92" s="5">
        <v>1765000000</v>
      </c>
      <c r="S92" s="5">
        <v>926000000</v>
      </c>
      <c r="T92" s="5">
        <v>489000000</v>
      </c>
      <c r="U92" s="5">
        <v>450000000</v>
      </c>
      <c r="V92" s="5">
        <v>412000000</v>
      </c>
    </row>
    <row r="93" spans="2:22" ht="15.5" x14ac:dyDescent="0.35">
      <c r="C93" t="s">
        <v>126</v>
      </c>
      <c r="D93" s="5">
        <v>31293174000000</v>
      </c>
      <c r="E93" s="5">
        <v>31298232000000</v>
      </c>
      <c r="F93" s="5">
        <v>30241064000000</v>
      </c>
      <c r="G93" s="5">
        <v>25978680000000</v>
      </c>
      <c r="I93" s="5">
        <v>31298232000000</v>
      </c>
      <c r="J93" s="5">
        <v>24436734000000</v>
      </c>
      <c r="K93" s="5">
        <v>24384580000000</v>
      </c>
      <c r="L93" s="5">
        <v>20552736000000</v>
      </c>
      <c r="M93" s="5">
        <v>15055850000000</v>
      </c>
      <c r="N93" s="5">
        <v>8437685000000</v>
      </c>
      <c r="O93" s="5">
        <v>5262429000000</v>
      </c>
      <c r="P93" s="5">
        <v>3854174000000</v>
      </c>
      <c r="Q93" s="5">
        <v>3123345000000</v>
      </c>
      <c r="R93" s="5">
        <v>2359089000000</v>
      </c>
      <c r="S93" s="5">
        <v>2081523000000</v>
      </c>
      <c r="T93" s="5">
        <v>1951587000000</v>
      </c>
      <c r="U93" s="5">
        <v>1402171000000</v>
      </c>
      <c r="V93" s="5">
        <v>1512205000000</v>
      </c>
    </row>
    <row r="94" spans="2:22" ht="15.5" x14ac:dyDescent="0.35">
      <c r="C94" t="s">
        <v>127</v>
      </c>
    </row>
    <row r="95" spans="2:22" ht="15.5" x14ac:dyDescent="0.35">
      <c r="C95" t="s">
        <v>128</v>
      </c>
    </row>
    <row r="96" spans="2:22" ht="15.5" x14ac:dyDescent="0.35">
      <c r="C96" t="s">
        <v>1433</v>
      </c>
      <c r="D96" s="5">
        <v>51584000000</v>
      </c>
      <c r="E96" s="5">
        <v>23889000000</v>
      </c>
      <c r="F96" s="5">
        <v>117901000000</v>
      </c>
      <c r="G96" s="5">
        <v>58996000000</v>
      </c>
      <c r="I96" s="5">
        <v>23889000000</v>
      </c>
      <c r="J96" s="5">
        <v>22836000000</v>
      </c>
      <c r="K96" s="5">
        <v>28436000000</v>
      </c>
      <c r="L96" s="5">
        <v>24687000000</v>
      </c>
      <c r="M96" s="5">
        <v>9105000000</v>
      </c>
      <c r="N96" s="5">
        <v>3894000000</v>
      </c>
      <c r="O96" s="5">
        <v>1677000000</v>
      </c>
      <c r="P96" s="5">
        <v>1222000000</v>
      </c>
      <c r="Q96" s="5">
        <v>1686000000</v>
      </c>
      <c r="R96" s="5">
        <v>890000000</v>
      </c>
      <c r="S96" s="5">
        <v>1203000000</v>
      </c>
      <c r="T96" s="5">
        <v>1162000000</v>
      </c>
      <c r="U96" s="5">
        <v>1324000000</v>
      </c>
      <c r="V96" s="5">
        <v>648000000</v>
      </c>
    </row>
    <row r="97" spans="3:22" ht="15.5" x14ac:dyDescent="0.35">
      <c r="C97" t="s">
        <v>1434</v>
      </c>
      <c r="D97" s="5">
        <v>25035082000000</v>
      </c>
      <c r="E97" s="5">
        <v>27259678000000</v>
      </c>
      <c r="F97" s="5">
        <v>25537134000000</v>
      </c>
      <c r="G97" s="5">
        <v>21569201000000</v>
      </c>
      <c r="I97" s="5">
        <v>27259678000000</v>
      </c>
      <c r="J97" s="5">
        <v>20127216000000</v>
      </c>
      <c r="K97" s="5">
        <v>19315909000000</v>
      </c>
      <c r="L97" s="5">
        <v>15462825000000</v>
      </c>
      <c r="M97" s="5">
        <v>12502036000000</v>
      </c>
      <c r="N97" s="5">
        <v>7104540000000</v>
      </c>
      <c r="O97" s="5">
        <v>4002762000000</v>
      </c>
      <c r="P97" s="5">
        <v>2539232000000</v>
      </c>
      <c r="Q97" s="5">
        <v>1893345000000</v>
      </c>
      <c r="R97" s="5">
        <v>1800961000000</v>
      </c>
      <c r="S97" s="5">
        <v>1734291000000</v>
      </c>
      <c r="T97" s="5">
        <v>1626441000000</v>
      </c>
      <c r="U97" s="5">
        <v>1183101000000</v>
      </c>
      <c r="V97" s="5">
        <v>1327811000000</v>
      </c>
    </row>
    <row r="98" spans="3:22" ht="15.5" x14ac:dyDescent="0.35">
      <c r="C98" t="s">
        <v>1436</v>
      </c>
      <c r="D98" s="5">
        <v>25035082000000</v>
      </c>
      <c r="E98" s="5">
        <v>27259678000000</v>
      </c>
      <c r="F98" s="5">
        <v>25537134000000</v>
      </c>
      <c r="G98" s="5">
        <v>21569201000000</v>
      </c>
      <c r="I98" s="5">
        <v>27259678000000</v>
      </c>
      <c r="J98" s="5">
        <v>20127216000000</v>
      </c>
      <c r="K98" s="5">
        <v>19315909000000</v>
      </c>
      <c r="L98" s="5">
        <v>15462825000000</v>
      </c>
      <c r="M98" s="5">
        <v>12502036000000</v>
      </c>
      <c r="N98" s="5">
        <v>7104540000000</v>
      </c>
      <c r="O98" s="5">
        <v>4002762000000</v>
      </c>
      <c r="P98" s="5">
        <v>2539232000000</v>
      </c>
      <c r="Q98" s="5">
        <v>1893345000000</v>
      </c>
      <c r="R98" s="5">
        <v>1800961000000</v>
      </c>
      <c r="S98" s="5">
        <v>1734291000000</v>
      </c>
      <c r="T98" s="5">
        <v>1626441000000</v>
      </c>
      <c r="U98" s="5">
        <v>1183101000000</v>
      </c>
      <c r="V98" s="5">
        <v>1327811000000</v>
      </c>
    </row>
    <row r="99" spans="3:22" ht="15.5" x14ac:dyDescent="0.35">
      <c r="C99" t="s">
        <v>1437</v>
      </c>
      <c r="D99" s="5">
        <v>257802000000</v>
      </c>
      <c r="E99" s="5">
        <v>172350000000</v>
      </c>
      <c r="F99" s="5">
        <v>570091000000</v>
      </c>
      <c r="G99" s="5">
        <v>425158000000</v>
      </c>
      <c r="I99" s="5">
        <v>172350000000</v>
      </c>
      <c r="J99" s="5">
        <v>405408000000</v>
      </c>
      <c r="K99" s="5">
        <v>966590000000</v>
      </c>
      <c r="L99" s="5">
        <v>601618000000</v>
      </c>
      <c r="M99" s="5">
        <v>27072000000</v>
      </c>
      <c r="N99" s="5">
        <v>16866000000</v>
      </c>
      <c r="O99" s="5">
        <v>8293000000</v>
      </c>
      <c r="P99" s="5">
        <v>79881000000</v>
      </c>
      <c r="Q99" s="5">
        <v>4045000000</v>
      </c>
      <c r="R99" s="5">
        <v>62140000000</v>
      </c>
      <c r="S99" s="5">
        <v>12345000000</v>
      </c>
      <c r="T99" s="5">
        <v>8603000000</v>
      </c>
      <c r="U99" s="5">
        <v>39729000000</v>
      </c>
      <c r="V99" s="5">
        <v>40716000000</v>
      </c>
    </row>
    <row r="100" spans="3:22" ht="15.5" x14ac:dyDescent="0.35">
      <c r="C100" t="s">
        <v>133</v>
      </c>
      <c r="D100" s="5">
        <v>27133000000</v>
      </c>
      <c r="E100" s="5">
        <v>27852000000</v>
      </c>
      <c r="F100" s="5">
        <v>26589000000</v>
      </c>
      <c r="G100" s="5">
        <v>23707000000</v>
      </c>
      <c r="I100" s="5">
        <v>27852000000</v>
      </c>
      <c r="J100" s="5">
        <v>23904000000</v>
      </c>
      <c r="K100" s="5">
        <v>25924000000</v>
      </c>
      <c r="L100" s="5">
        <v>23054000000</v>
      </c>
      <c r="M100" s="5">
        <v>25141000000</v>
      </c>
      <c r="N100" s="5">
        <v>16642000000</v>
      </c>
      <c r="O100" s="5">
        <v>6794000000</v>
      </c>
      <c r="P100" s="5">
        <v>9128000000</v>
      </c>
      <c r="Q100" s="5">
        <v>7330000000</v>
      </c>
      <c r="R100" s="5">
        <v>3946000000</v>
      </c>
      <c r="S100" s="5">
        <v>3847000000</v>
      </c>
      <c r="T100" s="5">
        <v>3686000000</v>
      </c>
      <c r="U100" s="5">
        <v>2418000000</v>
      </c>
      <c r="V100" s="5">
        <v>3464000000</v>
      </c>
    </row>
    <row r="101" spans="3:22" ht="15.5" x14ac:dyDescent="0.35">
      <c r="C101" t="s">
        <v>132</v>
      </c>
      <c r="T101" s="5">
        <v>6820000000</v>
      </c>
      <c r="U101" s="5">
        <v>3467000000</v>
      </c>
      <c r="V101" s="5">
        <v>3865000000</v>
      </c>
    </row>
    <row r="102" spans="3:22" ht="15.5" x14ac:dyDescent="0.35">
      <c r="C102" t="s">
        <v>1065</v>
      </c>
      <c r="D102" s="5">
        <v>180000000</v>
      </c>
      <c r="E102" s="5">
        <v>201000000</v>
      </c>
      <c r="F102" s="5">
        <v>1321000000</v>
      </c>
      <c r="G102" s="5">
        <v>410000000</v>
      </c>
      <c r="I102" s="5">
        <v>201000000</v>
      </c>
      <c r="J102" s="5">
        <v>1127000000</v>
      </c>
      <c r="K102" s="5">
        <v>90000000</v>
      </c>
      <c r="L102" s="5">
        <v>878000000</v>
      </c>
      <c r="M102" s="5">
        <v>302000000</v>
      </c>
    </row>
    <row r="103" spans="3:22" ht="15.5" x14ac:dyDescent="0.35">
      <c r="C103" t="s">
        <v>412</v>
      </c>
      <c r="Q103" s="5">
        <v>325000000</v>
      </c>
    </row>
    <row r="104" spans="3:22" ht="15.5" x14ac:dyDescent="0.35">
      <c r="C104" t="s">
        <v>312</v>
      </c>
    </row>
    <row r="105" spans="3:22" ht="15.5" x14ac:dyDescent="0.35">
      <c r="C105" t="s">
        <v>142</v>
      </c>
      <c r="D105" s="5">
        <v>28196703000000</v>
      </c>
      <c r="E105" s="5">
        <v>27988411000000</v>
      </c>
      <c r="F105" s="5">
        <v>26541011000000</v>
      </c>
      <c r="G105" s="5">
        <v>22321113000000</v>
      </c>
      <c r="I105" s="5">
        <v>27988411000000</v>
      </c>
      <c r="J105" s="5">
        <v>20823760000000</v>
      </c>
      <c r="K105" s="5">
        <v>20828422000000</v>
      </c>
      <c r="L105" s="5">
        <v>17264648000000</v>
      </c>
      <c r="M105" s="5">
        <v>12682175000000</v>
      </c>
      <c r="N105" s="5">
        <v>7220541000000</v>
      </c>
      <c r="O105" s="5">
        <v>4041333000000</v>
      </c>
      <c r="P105" s="5">
        <v>2646122000000</v>
      </c>
      <c r="Q105" s="5">
        <v>1919161000000</v>
      </c>
      <c r="R105" s="5">
        <v>1876384000000</v>
      </c>
      <c r="S105" s="5">
        <v>1762091000000</v>
      </c>
      <c r="T105" s="5">
        <v>1648756000000</v>
      </c>
      <c r="U105" s="5">
        <v>1231920000000</v>
      </c>
      <c r="V105" s="5">
        <v>1378230000000</v>
      </c>
    </row>
    <row r="106" spans="3:22" ht="15.5" x14ac:dyDescent="0.35">
      <c r="C106" t="s">
        <v>143</v>
      </c>
    </row>
    <row r="107" spans="3:22" ht="15.5" x14ac:dyDescent="0.35">
      <c r="C107" t="s">
        <v>144</v>
      </c>
      <c r="D107" s="5">
        <v>613472000000</v>
      </c>
      <c r="E107" s="5">
        <v>613472000000</v>
      </c>
      <c r="F107" s="5">
        <v>613472000000</v>
      </c>
      <c r="G107" s="5">
        <v>613472000000</v>
      </c>
      <c r="I107" s="5">
        <v>613472000000</v>
      </c>
      <c r="J107" s="5">
        <v>613472000000</v>
      </c>
      <c r="K107" s="5">
        <v>613472000000</v>
      </c>
      <c r="L107" s="5">
        <v>593710000000</v>
      </c>
      <c r="M107" s="5">
        <v>565438000000</v>
      </c>
      <c r="N107" s="5">
        <v>565438000000</v>
      </c>
      <c r="O107" s="5">
        <v>272500000000</v>
      </c>
      <c r="P107" s="5">
        <v>272500000000</v>
      </c>
      <c r="Q107" s="5">
        <v>272500000000</v>
      </c>
      <c r="R107" s="5">
        <v>272500000000</v>
      </c>
      <c r="S107" s="5">
        <v>210000000000</v>
      </c>
      <c r="T107" s="5">
        <v>210000000000</v>
      </c>
      <c r="U107" s="5">
        <v>158000000000</v>
      </c>
      <c r="V107" s="5">
        <v>128000000000</v>
      </c>
    </row>
    <row r="108" spans="3:22" ht="15.5" x14ac:dyDescent="0.35">
      <c r="C108" t="s">
        <v>145</v>
      </c>
      <c r="D108" s="5">
        <v>2482288000000</v>
      </c>
      <c r="E108" s="5">
        <v>2482288000000</v>
      </c>
      <c r="F108" s="5">
        <v>2482288000000</v>
      </c>
      <c r="G108" s="5">
        <v>2482288000000</v>
      </c>
      <c r="I108" s="5">
        <v>2482288000000</v>
      </c>
      <c r="J108" s="5">
        <v>2482288000000</v>
      </c>
      <c r="K108" s="5">
        <v>2482288000000</v>
      </c>
      <c r="L108" s="5">
        <v>2502050000000</v>
      </c>
      <c r="M108" s="5">
        <v>1735614000000</v>
      </c>
      <c r="N108" s="5">
        <v>551512000000</v>
      </c>
      <c r="O108" s="5">
        <v>844450000000</v>
      </c>
      <c r="P108" s="5">
        <v>844450000000</v>
      </c>
      <c r="Q108" s="5">
        <v>844450000000</v>
      </c>
      <c r="R108" s="5">
        <v>149080000000</v>
      </c>
      <c r="S108" s="5">
        <v>65492000000</v>
      </c>
      <c r="T108" s="5">
        <v>65492000000</v>
      </c>
    </row>
    <row r="109" spans="3:22" ht="15.5" x14ac:dyDescent="0.35">
      <c r="C109" t="s">
        <v>146</v>
      </c>
      <c r="D109" s="5">
        <v>224831000000</v>
      </c>
      <c r="E109" s="5">
        <v>171856000000</v>
      </c>
      <c r="F109" s="5">
        <v>573074000000</v>
      </c>
      <c r="G109" s="5">
        <v>564919000000</v>
      </c>
      <c r="I109" s="5">
        <v>171856000000</v>
      </c>
      <c r="J109" s="5">
        <v>540220000000</v>
      </c>
      <c r="K109" s="5">
        <v>460398000000</v>
      </c>
      <c r="L109" s="5">
        <v>250775000000</v>
      </c>
      <c r="M109" s="5">
        <v>94266000000</v>
      </c>
      <c r="N109" s="5">
        <v>54518000000</v>
      </c>
      <c r="O109" s="5">
        <v>100346000000</v>
      </c>
      <c r="P109" s="5">
        <v>93231000000</v>
      </c>
      <c r="Q109" s="5">
        <v>81836000000</v>
      </c>
      <c r="R109" s="5">
        <v>63496000000</v>
      </c>
      <c r="S109" s="5">
        <v>45260000000</v>
      </c>
      <c r="T109" s="5">
        <v>29160000000</v>
      </c>
      <c r="U109" s="5">
        <v>13818000000</v>
      </c>
      <c r="V109" s="5">
        <v>5994000000</v>
      </c>
    </row>
    <row r="110" spans="3:22" ht="15.5" x14ac:dyDescent="0.35">
      <c r="C110" t="s">
        <v>147</v>
      </c>
      <c r="D110" s="5">
        <v>122940000000</v>
      </c>
      <c r="E110" s="5">
        <v>122940000000</v>
      </c>
      <c r="F110" s="5">
        <v>122940000000</v>
      </c>
      <c r="G110" s="5">
        <v>122940000000</v>
      </c>
      <c r="I110" s="5">
        <v>122940000000</v>
      </c>
      <c r="J110" s="5">
        <v>106570000000</v>
      </c>
      <c r="K110" s="5">
        <v>64995000000</v>
      </c>
      <c r="L110" s="5">
        <v>33586000000</v>
      </c>
      <c r="M110" s="5">
        <v>25636000000</v>
      </c>
      <c r="N110" s="5">
        <v>21761000000</v>
      </c>
      <c r="O110" s="5">
        <v>20338000000</v>
      </c>
      <c r="P110" s="5">
        <v>18059000000</v>
      </c>
      <c r="Q110" s="5">
        <v>14391000000</v>
      </c>
      <c r="R110" s="5">
        <v>10744000000</v>
      </c>
      <c r="S110" s="5">
        <v>7368000000</v>
      </c>
      <c r="T110" s="5">
        <v>4300000000</v>
      </c>
      <c r="U110" s="5">
        <v>2735000000</v>
      </c>
      <c r="V110" s="5">
        <v>1920000000</v>
      </c>
    </row>
    <row r="111" spans="3:22" ht="15.5" x14ac:dyDescent="0.35">
      <c r="C111" t="s">
        <v>148</v>
      </c>
      <c r="D111" s="5">
        <v>101891000000</v>
      </c>
      <c r="E111" s="5">
        <v>48916000000</v>
      </c>
      <c r="F111" s="5">
        <v>450134000000</v>
      </c>
      <c r="G111" s="5">
        <v>441979000000</v>
      </c>
      <c r="I111" s="5">
        <v>48916000000</v>
      </c>
      <c r="J111" s="5">
        <v>433650000000</v>
      </c>
      <c r="K111" s="5">
        <v>395403000000</v>
      </c>
      <c r="L111" s="5">
        <v>217189000000</v>
      </c>
      <c r="M111" s="5">
        <v>68630000000</v>
      </c>
      <c r="N111" s="5">
        <v>32757000000</v>
      </c>
      <c r="O111" s="5">
        <v>80008000000</v>
      </c>
      <c r="P111" s="5">
        <v>75172000000</v>
      </c>
      <c r="Q111" s="5">
        <v>67445000000</v>
      </c>
      <c r="R111" s="5">
        <v>52752000000</v>
      </c>
      <c r="S111" s="5">
        <v>37892000000</v>
      </c>
      <c r="T111" s="5">
        <v>24860000000</v>
      </c>
      <c r="U111" s="5">
        <v>11083000000</v>
      </c>
      <c r="V111" s="5">
        <v>4074000000</v>
      </c>
    </row>
    <row r="112" spans="3:22" ht="15.5" x14ac:dyDescent="0.35">
      <c r="C112" t="s">
        <v>149</v>
      </c>
      <c r="D112" s="5">
        <v>224831000000</v>
      </c>
      <c r="E112" s="5">
        <v>171856000000</v>
      </c>
      <c r="F112" s="5">
        <v>573074000000</v>
      </c>
      <c r="G112" s="5">
        <v>564919000000</v>
      </c>
      <c r="I112" s="5">
        <v>171856000000</v>
      </c>
      <c r="J112" s="5">
        <v>540220000000</v>
      </c>
      <c r="K112" s="5">
        <v>460398000000</v>
      </c>
      <c r="L112" s="5">
        <v>250775000000</v>
      </c>
      <c r="M112" s="5">
        <v>94266000000</v>
      </c>
      <c r="N112" s="5">
        <v>54518000000</v>
      </c>
      <c r="O112" s="5">
        <v>100346000000</v>
      </c>
      <c r="P112" s="5">
        <v>93231000000</v>
      </c>
      <c r="Q112" s="5">
        <v>81836000000</v>
      </c>
      <c r="R112" s="5">
        <v>63496000000</v>
      </c>
      <c r="S112" s="5">
        <v>45260000000</v>
      </c>
      <c r="T112" s="5">
        <v>29160000000</v>
      </c>
      <c r="U112" s="5">
        <v>13818000000</v>
      </c>
      <c r="V112" s="5">
        <v>5994000000</v>
      </c>
    </row>
    <row r="113" spans="2:22" ht="15.5" x14ac:dyDescent="0.35">
      <c r="C113" t="s">
        <v>9</v>
      </c>
      <c r="D113" s="5">
        <v>3096471000000</v>
      </c>
      <c r="E113" s="5">
        <v>3309821000000</v>
      </c>
      <c r="F113" s="5">
        <v>3700053000000</v>
      </c>
      <c r="G113" s="5">
        <v>3657567000000</v>
      </c>
      <c r="I113" s="5">
        <v>3309821000000</v>
      </c>
      <c r="J113" s="5">
        <v>3612974000000</v>
      </c>
      <c r="K113" s="5">
        <v>3556158000000</v>
      </c>
      <c r="L113" s="5">
        <v>3288088000000</v>
      </c>
      <c r="M113" s="5">
        <v>2373675000000</v>
      </c>
      <c r="N113" s="5">
        <v>1217144000000</v>
      </c>
      <c r="O113" s="5">
        <v>1221096000000</v>
      </c>
      <c r="P113" s="5">
        <v>1208052000000</v>
      </c>
      <c r="Q113" s="5">
        <v>1204184000000</v>
      </c>
      <c r="R113" s="5">
        <v>482705000000</v>
      </c>
      <c r="S113" s="5">
        <v>319432000000</v>
      </c>
      <c r="T113" s="5">
        <v>302831000000</v>
      </c>
      <c r="U113" s="5">
        <v>170251000000</v>
      </c>
      <c r="V113" s="5">
        <v>133975000000</v>
      </c>
    </row>
    <row r="114" spans="2:22" ht="15.5" x14ac:dyDescent="0.35">
      <c r="C114" t="s">
        <v>151</v>
      </c>
      <c r="D114" s="5">
        <v>31293174000000</v>
      </c>
      <c r="E114" s="5">
        <v>31298232000000</v>
      </c>
      <c r="F114" s="5">
        <v>30241064000000</v>
      </c>
      <c r="G114" s="5">
        <v>25978680000000</v>
      </c>
      <c r="I114" s="5">
        <v>31298232000000</v>
      </c>
      <c r="J114" s="5">
        <v>24436734000000</v>
      </c>
      <c r="K114" s="5">
        <v>24384580000000</v>
      </c>
      <c r="L114" s="5">
        <v>20552736000000</v>
      </c>
      <c r="M114" s="5">
        <v>15055850000000</v>
      </c>
      <c r="N114" s="5">
        <v>8437685000000</v>
      </c>
      <c r="O114" s="5">
        <v>5262429000000</v>
      </c>
      <c r="P114" s="5">
        <v>3854174000000</v>
      </c>
      <c r="Q114" s="5">
        <v>3123345000000</v>
      </c>
      <c r="R114" s="5">
        <v>2359089000000</v>
      </c>
      <c r="S114" s="5">
        <v>2081523000000</v>
      </c>
      <c r="T114" s="5">
        <v>1951587000000</v>
      </c>
      <c r="U114" s="5">
        <v>1402171000000</v>
      </c>
      <c r="V114" s="5">
        <v>1512205000000</v>
      </c>
    </row>
    <row r="115" spans="2:22" ht="15.5" x14ac:dyDescent="0.35">
      <c r="C115" t="s">
        <v>152</v>
      </c>
      <c r="D115" s="5">
        <v>6134716665</v>
      </c>
      <c r="E115" s="5">
        <v>6134716665</v>
      </c>
      <c r="F115" s="5">
        <v>6134716665</v>
      </c>
      <c r="G115" s="5">
        <v>6134716665</v>
      </c>
      <c r="I115" s="5">
        <v>6134716665</v>
      </c>
      <c r="J115" s="5">
        <v>6134716665</v>
      </c>
      <c r="K115" s="5">
        <v>6134716665</v>
      </c>
      <c r="L115" s="5">
        <v>5937093750</v>
      </c>
      <c r="M115" s="5">
        <v>5654375000</v>
      </c>
      <c r="N115" s="5">
        <v>5654375000</v>
      </c>
      <c r="O115" s="5">
        <v>2725000000</v>
      </c>
      <c r="P115" s="5">
        <v>2725000000</v>
      </c>
      <c r="Q115" s="5">
        <v>2725000000</v>
      </c>
      <c r="R115" s="5">
        <v>2725000000</v>
      </c>
      <c r="S115" s="5">
        <v>2100000000</v>
      </c>
      <c r="T115" s="5">
        <v>2100000000</v>
      </c>
      <c r="U115" s="5">
        <v>1580000000</v>
      </c>
      <c r="V115" s="5">
        <v>128000000</v>
      </c>
    </row>
    <row r="117" spans="2:22" ht="15.5" x14ac:dyDescent="0.35">
      <c r="B117" t="s">
        <v>153</v>
      </c>
      <c r="C117" t="s">
        <v>154</v>
      </c>
      <c r="D117" s="5">
        <v>935486000000</v>
      </c>
      <c r="E117" s="5">
        <v>1093121000000</v>
      </c>
      <c r="F117" s="5">
        <v>1726370000000</v>
      </c>
      <c r="G117" s="5">
        <v>1362206000000</v>
      </c>
      <c r="I117" s="5">
        <v>4224819000000</v>
      </c>
      <c r="J117" s="5">
        <v>1134960000000</v>
      </c>
      <c r="K117" s="5">
        <v>72808000000</v>
      </c>
      <c r="L117" s="5">
        <v>-247730000000</v>
      </c>
      <c r="M117" s="5">
        <v>3434690000000</v>
      </c>
      <c r="N117" s="5">
        <v>2269456000000</v>
      </c>
      <c r="O117" s="5">
        <v>415100000000</v>
      </c>
      <c r="P117" s="5">
        <v>505896000000</v>
      </c>
      <c r="Q117" s="5">
        <v>-209484000000</v>
      </c>
      <c r="R117" s="5">
        <v>256998000000</v>
      </c>
      <c r="S117" s="5">
        <v>-98670000000</v>
      </c>
      <c r="T117" s="5">
        <v>123579000000</v>
      </c>
      <c r="U117" s="5">
        <v>-150260000000</v>
      </c>
      <c r="V117" s="5">
        <v>138330000000</v>
      </c>
    </row>
    <row r="118" spans="2:22" ht="15.5" x14ac:dyDescent="0.35">
      <c r="C118" t="s">
        <v>1776</v>
      </c>
      <c r="D118" s="5">
        <v>461617000000</v>
      </c>
      <c r="E118" s="5">
        <v>718678000000</v>
      </c>
      <c r="F118" s="5">
        <v>434320000000</v>
      </c>
      <c r="G118" s="5">
        <v>420748000000</v>
      </c>
      <c r="I118" s="5">
        <v>2007631000000</v>
      </c>
      <c r="J118" s="5">
        <v>1846172000000</v>
      </c>
      <c r="K118" s="5">
        <v>1962198000000</v>
      </c>
      <c r="L118" s="5">
        <v>1264338000000</v>
      </c>
      <c r="M118" s="5">
        <v>738657000000</v>
      </c>
      <c r="N118" s="5">
        <v>402572000000</v>
      </c>
      <c r="O118" s="5">
        <v>354027000000</v>
      </c>
      <c r="P118" s="5">
        <v>277137000000</v>
      </c>
      <c r="Q118" s="5">
        <v>225556000000</v>
      </c>
      <c r="R118" s="5">
        <v>241384000000</v>
      </c>
      <c r="S118" s="5">
        <v>222158000000</v>
      </c>
      <c r="T118" s="5">
        <v>180253000000</v>
      </c>
      <c r="U118" s="5">
        <v>143176000000</v>
      </c>
      <c r="V118" s="5">
        <v>151761000000</v>
      </c>
    </row>
    <row r="119" spans="2:22" ht="15.5" x14ac:dyDescent="0.35">
      <c r="C119" t="s">
        <v>1777</v>
      </c>
      <c r="D119" s="5">
        <v>102926000000</v>
      </c>
      <c r="E119" s="5">
        <v>-59019000000</v>
      </c>
      <c r="F119" s="5">
        <v>84111000000</v>
      </c>
      <c r="G119" s="5">
        <v>23881000000</v>
      </c>
      <c r="I119" s="5">
        <v>61516000000</v>
      </c>
      <c r="J119" s="5">
        <v>44835000000</v>
      </c>
      <c r="K119" s="5">
        <v>51900000000</v>
      </c>
      <c r="L119" s="5">
        <v>30918000000</v>
      </c>
      <c r="M119" s="5">
        <v>21544000000</v>
      </c>
      <c r="N119" s="5">
        <v>72279000000</v>
      </c>
      <c r="O119" s="5">
        <v>20131000000</v>
      </c>
      <c r="P119" s="5">
        <v>8513000000</v>
      </c>
      <c r="Q119" s="5">
        <v>8681000000</v>
      </c>
      <c r="R119" s="5">
        <v>6202000000</v>
      </c>
      <c r="S119" s="5">
        <v>3485000000</v>
      </c>
      <c r="T119" s="5">
        <v>3176000000</v>
      </c>
      <c r="U119" s="5">
        <v>3830000000</v>
      </c>
      <c r="V119" s="5">
        <v>10104000000</v>
      </c>
    </row>
    <row r="120" spans="2:22" ht="15.5" x14ac:dyDescent="0.35">
      <c r="C120" t="s">
        <v>2582</v>
      </c>
    </row>
    <row r="121" spans="2:22" ht="15.5" x14ac:dyDescent="0.35">
      <c r="C121" t="s">
        <v>507</v>
      </c>
      <c r="D121" s="5">
        <v>-340777000000</v>
      </c>
      <c r="E121" s="5">
        <v>-365808000000</v>
      </c>
      <c r="F121" s="5">
        <v>-312361000000</v>
      </c>
      <c r="G121" s="5">
        <v>-293772000000</v>
      </c>
      <c r="I121" s="5">
        <v>-1255364000000</v>
      </c>
      <c r="J121" s="5">
        <v>-1167404000000</v>
      </c>
      <c r="K121" s="5">
        <v>-992666000000</v>
      </c>
      <c r="L121" s="5">
        <v>-599143000000</v>
      </c>
      <c r="M121" s="5">
        <v>-455515000000</v>
      </c>
      <c r="N121" s="5">
        <v>-257210000000</v>
      </c>
      <c r="O121" s="5">
        <v>-198843000000</v>
      </c>
      <c r="P121" s="5">
        <v>-136064000000</v>
      </c>
      <c r="Q121" s="5">
        <v>-122067000000</v>
      </c>
      <c r="R121" s="5">
        <v>-138631000000</v>
      </c>
      <c r="S121" s="5">
        <v>-150470000000</v>
      </c>
      <c r="T121" s="5">
        <v>-107154000000</v>
      </c>
      <c r="U121" s="5">
        <v>-86988000000</v>
      </c>
      <c r="V121" s="5">
        <v>-93299000000</v>
      </c>
    </row>
    <row r="122" spans="2:22" ht="15.5" x14ac:dyDescent="0.35">
      <c r="C122" t="s">
        <v>160</v>
      </c>
      <c r="D122" s="5">
        <v>-71296000000</v>
      </c>
      <c r="E122" s="5">
        <v>-55292000000</v>
      </c>
      <c r="F122" s="5">
        <v>-66613000000</v>
      </c>
      <c r="G122" s="5">
        <v>-53993000000</v>
      </c>
      <c r="I122" s="5">
        <v>-225157000000</v>
      </c>
      <c r="J122" s="5">
        <v>-187657000000</v>
      </c>
      <c r="K122" s="5">
        <v>-108975000000</v>
      </c>
      <c r="L122" s="5">
        <v>-92851000000</v>
      </c>
      <c r="M122" s="5">
        <v>-57117000000</v>
      </c>
      <c r="N122" s="5">
        <v>-45690000000</v>
      </c>
      <c r="O122" s="5">
        <v>-51984000000</v>
      </c>
      <c r="P122" s="5">
        <v>-41458000000</v>
      </c>
      <c r="Q122" s="5">
        <v>-37997000000</v>
      </c>
      <c r="R122" s="5">
        <v>-26507000000</v>
      </c>
      <c r="S122" s="5">
        <v>-32890000000</v>
      </c>
      <c r="T122" s="5">
        <v>-27091000000</v>
      </c>
      <c r="U122" s="5">
        <v>-25042000000</v>
      </c>
      <c r="V122" s="5">
        <v>-31479000000</v>
      </c>
    </row>
    <row r="123" spans="2:22" ht="15.5" x14ac:dyDescent="0.35">
      <c r="C123" t="s">
        <v>1778</v>
      </c>
      <c r="D123" s="5">
        <v>-88435000000</v>
      </c>
      <c r="E123" s="5">
        <v>-43432000000</v>
      </c>
      <c r="F123" s="5">
        <v>-91284000000</v>
      </c>
      <c r="G123" s="5">
        <v>-88071000000</v>
      </c>
      <c r="I123" s="5">
        <v>-305350000000</v>
      </c>
      <c r="J123" s="5">
        <v>-248279000000</v>
      </c>
      <c r="K123" s="5">
        <v>-192653000000</v>
      </c>
      <c r="L123" s="5">
        <v>-128495000000</v>
      </c>
      <c r="M123" s="5">
        <v>-104541000000</v>
      </c>
      <c r="N123" s="5">
        <v>-79216000000</v>
      </c>
      <c r="O123" s="5">
        <v>-71712000000</v>
      </c>
      <c r="P123" s="5">
        <v>-55742000000</v>
      </c>
      <c r="Q123" s="5">
        <v>-43800000000</v>
      </c>
      <c r="R123" s="5">
        <v>-37816000000</v>
      </c>
      <c r="S123" s="5">
        <v>-26556000000</v>
      </c>
      <c r="T123" s="5">
        <v>-25241000000</v>
      </c>
      <c r="U123" s="5">
        <v>-22279000000</v>
      </c>
      <c r="V123" s="5">
        <v>-19034000000</v>
      </c>
    </row>
    <row r="124" spans="2:22" ht="15.5" x14ac:dyDescent="0.35">
      <c r="C124" t="s">
        <v>607</v>
      </c>
      <c r="E124" s="5">
        <v>-3735000000</v>
      </c>
      <c r="F124" s="5">
        <v>-4100000000</v>
      </c>
      <c r="G124" s="5">
        <v>-3731000000</v>
      </c>
      <c r="I124" s="5">
        <v>-15031000000</v>
      </c>
      <c r="J124" s="5">
        <v>-41026000000</v>
      </c>
      <c r="K124" s="5">
        <v>-66867000000</v>
      </c>
      <c r="L124" s="5">
        <v>-52102000000</v>
      </c>
      <c r="M124" s="5">
        <v>-19358000000</v>
      </c>
      <c r="N124" s="5">
        <v>-2614000000</v>
      </c>
      <c r="O124" s="5">
        <v>-7466000000</v>
      </c>
      <c r="P124" s="5">
        <v>-6492000000</v>
      </c>
      <c r="Q124" s="5">
        <v>-2988000000</v>
      </c>
      <c r="R124" s="5">
        <v>-4927000000</v>
      </c>
      <c r="S124" s="5">
        <v>-3918000000</v>
      </c>
      <c r="T124" s="5">
        <v>-5257000000</v>
      </c>
      <c r="U124" s="5">
        <v>-3034000000</v>
      </c>
      <c r="V124" s="5">
        <v>-4818000000</v>
      </c>
    </row>
    <row r="125" spans="2:22" ht="15.5" x14ac:dyDescent="0.35">
      <c r="C125" t="s">
        <v>2583</v>
      </c>
    </row>
    <row r="126" spans="2:22" ht="15.5" x14ac:dyDescent="0.35">
      <c r="C126" t="s">
        <v>1821</v>
      </c>
    </row>
    <row r="127" spans="2:22" ht="15.5" x14ac:dyDescent="0.35">
      <c r="C127" t="s">
        <v>2584</v>
      </c>
      <c r="D127" s="5">
        <v>-22175000000</v>
      </c>
      <c r="E127" s="5">
        <v>-309530000000</v>
      </c>
      <c r="F127" s="5">
        <v>178000000</v>
      </c>
      <c r="G127" s="5">
        <v>7000000</v>
      </c>
      <c r="I127" s="5">
        <v>-309352000000</v>
      </c>
      <c r="J127" s="5">
        <v>-40592000000</v>
      </c>
      <c r="K127" s="5">
        <v>34114000000</v>
      </c>
      <c r="L127" s="5">
        <v>149013000000</v>
      </c>
      <c r="M127" s="5">
        <v>-295539000000</v>
      </c>
    </row>
    <row r="128" spans="2:22" ht="15.5" x14ac:dyDescent="0.35">
      <c r="C128" t="s">
        <v>2226</v>
      </c>
      <c r="D128" s="5">
        <v>295968000000</v>
      </c>
      <c r="E128" s="5">
        <v>517768000000</v>
      </c>
      <c r="F128" s="5">
        <v>-757447000000</v>
      </c>
      <c r="G128" s="5">
        <v>99046000000</v>
      </c>
      <c r="I128" s="5">
        <v>-141716000000</v>
      </c>
      <c r="J128" s="5">
        <v>1901305000000</v>
      </c>
      <c r="K128" s="5">
        <v>-1282215000000</v>
      </c>
      <c r="L128" s="5">
        <v>791521000000</v>
      </c>
      <c r="M128" s="5">
        <v>-894045000000</v>
      </c>
      <c r="N128" s="5">
        <v>-456811000000</v>
      </c>
      <c r="O128" s="5">
        <v>-254878000000</v>
      </c>
      <c r="P128" s="5">
        <v>99433000000</v>
      </c>
      <c r="Q128" s="5">
        <v>-147872000000</v>
      </c>
      <c r="R128" s="5">
        <v>27738000000</v>
      </c>
      <c r="S128" s="5">
        <v>-18639000000</v>
      </c>
      <c r="T128" s="5">
        <v>-106945000000</v>
      </c>
      <c r="U128" s="5">
        <v>-43546000000</v>
      </c>
      <c r="V128" s="5">
        <v>22211000000</v>
      </c>
    </row>
    <row r="129" spans="3:22" ht="15.5" x14ac:dyDescent="0.35">
      <c r="C129" t="s">
        <v>2585</v>
      </c>
      <c r="D129" s="5">
        <v>273793000000</v>
      </c>
      <c r="E129" s="5">
        <v>208238000000</v>
      </c>
      <c r="F129" s="5">
        <v>-757269000000</v>
      </c>
      <c r="G129" s="5">
        <v>99053000000</v>
      </c>
      <c r="I129" s="5">
        <v>-451068000000</v>
      </c>
      <c r="J129" s="5">
        <v>1860713000000</v>
      </c>
      <c r="K129" s="5">
        <v>-1248101000000</v>
      </c>
      <c r="L129" s="5">
        <v>940534000000</v>
      </c>
      <c r="M129" s="5">
        <v>-1189584000000</v>
      </c>
      <c r="N129" s="5">
        <v>-456811000000</v>
      </c>
      <c r="O129" s="5">
        <v>-254878000000</v>
      </c>
      <c r="P129" s="5">
        <v>99433000000</v>
      </c>
      <c r="Q129" s="5">
        <v>-147872000000</v>
      </c>
      <c r="R129" s="5">
        <v>27738000000</v>
      </c>
      <c r="S129" s="5">
        <v>-18639000000</v>
      </c>
      <c r="T129" s="5">
        <v>-106945000000</v>
      </c>
      <c r="U129" s="5">
        <v>-43546000000</v>
      </c>
      <c r="V129" s="5">
        <v>22211000000</v>
      </c>
    </row>
    <row r="130" spans="3:22" ht="15.5" x14ac:dyDescent="0.35">
      <c r="C130" t="s">
        <v>2487</v>
      </c>
    </row>
    <row r="131" spans="3:22" ht="15.5" x14ac:dyDescent="0.35">
      <c r="C131" t="s">
        <v>1449</v>
      </c>
    </row>
    <row r="132" spans="3:22" ht="15.5" x14ac:dyDescent="0.35">
      <c r="C132" t="s">
        <v>1450</v>
      </c>
      <c r="D132" s="5">
        <v>484513000000</v>
      </c>
      <c r="E132" s="5">
        <v>-681312000000</v>
      </c>
      <c r="F132" s="5">
        <v>-1467854000000</v>
      </c>
      <c r="G132" s="5">
        <v>-217738000000</v>
      </c>
      <c r="I132" s="5">
        <v>-2611226000000</v>
      </c>
      <c r="J132" s="5">
        <v>-685407000000</v>
      </c>
      <c r="K132" s="5">
        <v>-2933757000000</v>
      </c>
      <c r="L132" s="5">
        <v>-6041210000000</v>
      </c>
      <c r="M132" s="5">
        <v>-793792000000</v>
      </c>
      <c r="N132" s="5">
        <v>-487572000000</v>
      </c>
      <c r="O132" s="5">
        <v>-762139000000</v>
      </c>
      <c r="P132" s="5">
        <v>-360498000000</v>
      </c>
      <c r="Q132" s="5">
        <v>-117380000000</v>
      </c>
      <c r="R132" s="5">
        <v>77713000000</v>
      </c>
      <c r="S132" s="5">
        <v>-204117000000</v>
      </c>
      <c r="T132" s="5">
        <v>-201266000000</v>
      </c>
      <c r="U132" s="5">
        <v>30813000000</v>
      </c>
      <c r="V132" s="5">
        <v>35547000000</v>
      </c>
    </row>
    <row r="133" spans="3:22" ht="15.5" x14ac:dyDescent="0.35">
      <c r="C133" t="s">
        <v>1784</v>
      </c>
      <c r="D133" s="5">
        <v>10231000000</v>
      </c>
      <c r="E133" s="5">
        <v>15091000000</v>
      </c>
      <c r="F133" s="5">
        <v>-2646000000</v>
      </c>
      <c r="G133" s="5">
        <v>78274000000</v>
      </c>
      <c r="I133" s="5">
        <v>33853000000</v>
      </c>
      <c r="J133" s="5">
        <v>32765000000</v>
      </c>
      <c r="K133" s="5">
        <v>20310000000</v>
      </c>
      <c r="L133" s="5">
        <v>-82086000000</v>
      </c>
      <c r="M133" s="5">
        <v>-31332000000</v>
      </c>
    </row>
    <row r="134" spans="3:22" ht="15.5" x14ac:dyDescent="0.35">
      <c r="C134" t="s">
        <v>1783</v>
      </c>
      <c r="D134" s="5">
        <v>-1036000000</v>
      </c>
      <c r="E134" s="5">
        <v>534000000</v>
      </c>
      <c r="F134" s="5">
        <v>367000000</v>
      </c>
      <c r="G134" s="5">
        <v>-605000000</v>
      </c>
      <c r="I134" s="5">
        <v>365000000</v>
      </c>
      <c r="J134" s="5">
        <v>897000000</v>
      </c>
      <c r="K134" s="5">
        <v>-688000000</v>
      </c>
      <c r="L134" s="5">
        <v>-473000000</v>
      </c>
      <c r="M134" s="5">
        <v>-310000000</v>
      </c>
    </row>
    <row r="135" spans="3:22" ht="15.5" x14ac:dyDescent="0.35">
      <c r="C135" t="s">
        <v>2586</v>
      </c>
      <c r="D135" s="5">
        <v>7259000000</v>
      </c>
      <c r="E135" s="5">
        <v>49922000000</v>
      </c>
      <c r="I135" s="5">
        <v>49922000000</v>
      </c>
      <c r="J135" s="5">
        <v>-169325000000</v>
      </c>
    </row>
    <row r="136" spans="3:22" ht="15.5" x14ac:dyDescent="0.35">
      <c r="C136" t="s">
        <v>2587</v>
      </c>
    </row>
    <row r="137" spans="3:22" ht="15.5" x14ac:dyDescent="0.35">
      <c r="C137" t="s">
        <v>2588</v>
      </c>
      <c r="D137" s="5">
        <v>-20904000000</v>
      </c>
      <c r="E137" s="5">
        <v>2621000000</v>
      </c>
      <c r="F137" s="5">
        <v>-909000000</v>
      </c>
      <c r="G137" s="5">
        <v>24113000000</v>
      </c>
      <c r="I137" s="5">
        <v>-13217000000</v>
      </c>
      <c r="J137" s="5">
        <v>-6497000000</v>
      </c>
      <c r="K137" s="5">
        <v>1010000000</v>
      </c>
      <c r="L137" s="5">
        <v>-563000000</v>
      </c>
      <c r="M137" s="5">
        <v>-6694000000</v>
      </c>
      <c r="N137" s="5">
        <v>3573000000</v>
      </c>
      <c r="O137" s="5">
        <v>-525000000</v>
      </c>
      <c r="P137" s="5">
        <v>-658000000</v>
      </c>
      <c r="Q137" s="5">
        <v>-3332000000</v>
      </c>
      <c r="R137" s="5">
        <v>-718000000</v>
      </c>
      <c r="S137" s="5">
        <v>-1150000000</v>
      </c>
      <c r="T137" s="5">
        <v>-1641000000</v>
      </c>
      <c r="U137" s="5">
        <v>149000000</v>
      </c>
      <c r="V137" s="5">
        <v>863000000</v>
      </c>
    </row>
    <row r="138" spans="3:22" ht="15.5" x14ac:dyDescent="0.35">
      <c r="C138" t="s">
        <v>2589</v>
      </c>
    </row>
    <row r="139" spans="3:22" ht="15.5" x14ac:dyDescent="0.35">
      <c r="C139" t="s">
        <v>1822</v>
      </c>
      <c r="D139" s="5">
        <v>-71541000000</v>
      </c>
      <c r="E139" s="5">
        <v>-290421000000</v>
      </c>
      <c r="F139" s="5">
        <v>-299446000000</v>
      </c>
      <c r="G139" s="5">
        <v>135201000000</v>
      </c>
      <c r="I139" s="5">
        <v>-332279000000</v>
      </c>
      <c r="J139" s="5">
        <v>-146295000000</v>
      </c>
      <c r="K139" s="5">
        <v>60591000000</v>
      </c>
      <c r="L139" s="5">
        <v>-41647000000</v>
      </c>
      <c r="M139" s="5">
        <v>-127769000000</v>
      </c>
      <c r="N139" s="5">
        <v>-194000000</v>
      </c>
      <c r="O139" s="5">
        <v>-6761000000</v>
      </c>
      <c r="P139" s="5">
        <v>-2217000000</v>
      </c>
      <c r="Q139" s="5">
        <v>-2898000000</v>
      </c>
      <c r="R139" s="5">
        <v>-1653000000</v>
      </c>
      <c r="S139" s="5">
        <v>-332000000</v>
      </c>
      <c r="T139" s="5">
        <v>1502000000</v>
      </c>
      <c r="U139" s="5">
        <v>-1293000000</v>
      </c>
      <c r="V139" s="5">
        <v>1379000000</v>
      </c>
    </row>
    <row r="140" spans="3:22" ht="15.5" x14ac:dyDescent="0.35">
      <c r="C140" t="s">
        <v>1451</v>
      </c>
      <c r="U140" s="5">
        <v>75000000</v>
      </c>
      <c r="V140" s="5">
        <v>8829000000</v>
      </c>
    </row>
    <row r="141" spans="3:22" ht="15.5" x14ac:dyDescent="0.35">
      <c r="C141" t="s">
        <v>1433</v>
      </c>
      <c r="D141" s="5">
        <v>27696000000</v>
      </c>
      <c r="E141" s="5">
        <v>-94010000000</v>
      </c>
      <c r="F141" s="5">
        <v>58905000000</v>
      </c>
      <c r="G141" s="5">
        <v>-34190000000</v>
      </c>
      <c r="I141" s="5">
        <v>1053000000</v>
      </c>
      <c r="J141" s="5">
        <v>-5600000000</v>
      </c>
      <c r="K141" s="5">
        <v>3749000000</v>
      </c>
      <c r="L141" s="5">
        <v>15582000000</v>
      </c>
      <c r="M141" s="5">
        <v>5211000000</v>
      </c>
      <c r="N141" s="5">
        <v>2217000000</v>
      </c>
      <c r="O141" s="5">
        <v>455000000</v>
      </c>
      <c r="P141" s="5">
        <v>-464000000</v>
      </c>
      <c r="Q141" s="5">
        <v>796000000</v>
      </c>
      <c r="R141" s="5">
        <v>-313000000</v>
      </c>
      <c r="S141" s="5">
        <v>41000000</v>
      </c>
      <c r="T141" s="5">
        <v>-162000000</v>
      </c>
      <c r="U141" s="5">
        <v>676000000</v>
      </c>
      <c r="V141" s="5">
        <v>1019000000</v>
      </c>
    </row>
    <row r="142" spans="3:22" ht="15.5" x14ac:dyDescent="0.35">
      <c r="C142" t="s">
        <v>1786</v>
      </c>
      <c r="D142" s="5">
        <v>-2211849000000</v>
      </c>
      <c r="E142" s="5">
        <v>1701574000000</v>
      </c>
      <c r="F142" s="5">
        <v>3978941000000</v>
      </c>
      <c r="G142" s="5">
        <v>971193000000</v>
      </c>
      <c r="I142" s="5">
        <v>7132462000000</v>
      </c>
      <c r="J142" s="5">
        <v>811307000000</v>
      </c>
      <c r="K142" s="5">
        <v>3853084000000</v>
      </c>
      <c r="L142" s="5">
        <v>2960789000000</v>
      </c>
      <c r="M142" s="5">
        <v>5397496000000</v>
      </c>
      <c r="N142" s="5">
        <v>3101778000000</v>
      </c>
      <c r="O142" s="5">
        <v>1463530000000</v>
      </c>
      <c r="P142" s="5">
        <v>645887000000</v>
      </c>
      <c r="Q142" s="5">
        <v>92384000000</v>
      </c>
      <c r="R142" s="5">
        <v>66670000000</v>
      </c>
      <c r="S142" s="5">
        <v>107850000000</v>
      </c>
      <c r="T142" s="5">
        <v>443340000000</v>
      </c>
      <c r="U142" s="5">
        <v>-144710000000</v>
      </c>
      <c r="V142" s="5">
        <v>45884000000</v>
      </c>
    </row>
    <row r="143" spans="3:22" ht="15.5" x14ac:dyDescent="0.35">
      <c r="C143" t="s">
        <v>2590</v>
      </c>
      <c r="D143" s="5">
        <v>85453000000</v>
      </c>
      <c r="E143" s="5">
        <v>-397742000000</v>
      </c>
      <c r="F143" s="5">
        <v>144934000000</v>
      </c>
      <c r="G143" s="5">
        <v>290869000000</v>
      </c>
      <c r="I143" s="5">
        <v>-233058000000</v>
      </c>
      <c r="J143" s="5">
        <v>-561182000000</v>
      </c>
      <c r="K143" s="5">
        <v>364972000000</v>
      </c>
      <c r="L143" s="5">
        <v>574546000000</v>
      </c>
      <c r="M143" s="5">
        <v>10206000000</v>
      </c>
      <c r="N143" s="5">
        <v>8573000000</v>
      </c>
      <c r="O143" s="5">
        <v>-71588000000</v>
      </c>
      <c r="P143" s="5">
        <v>75836000000</v>
      </c>
      <c r="Q143" s="5">
        <v>-58095000000</v>
      </c>
      <c r="R143" s="5">
        <v>49795000000</v>
      </c>
      <c r="S143" s="5">
        <v>3742000000</v>
      </c>
      <c r="T143" s="5">
        <v>-31126000000</v>
      </c>
      <c r="U143" s="5">
        <v>-985000000</v>
      </c>
      <c r="V143" s="5">
        <v>6913000000</v>
      </c>
    </row>
    <row r="144" spans="3:22" ht="15.5" x14ac:dyDescent="0.35">
      <c r="C144" t="s">
        <v>1827</v>
      </c>
      <c r="D144" s="5">
        <v>2315198000000</v>
      </c>
    </row>
    <row r="145" spans="3:22" ht="15.5" x14ac:dyDescent="0.35">
      <c r="C145" t="s">
        <v>133</v>
      </c>
      <c r="D145" s="5">
        <v>-719000000</v>
      </c>
      <c r="E145" s="5">
        <v>3796000000</v>
      </c>
      <c r="F145" s="5">
        <v>2882000000</v>
      </c>
      <c r="G145" s="5">
        <v>-2809000000</v>
      </c>
      <c r="I145" s="5">
        <v>6482000000</v>
      </c>
      <c r="J145" s="5">
        <v>-539000000</v>
      </c>
      <c r="K145" s="5">
        <v>8479000000</v>
      </c>
      <c r="L145" s="5">
        <v>2075000000</v>
      </c>
      <c r="M145" s="5">
        <v>5144000000</v>
      </c>
      <c r="N145" s="5">
        <v>746000000</v>
      </c>
      <c r="O145" s="5">
        <v>2091000000</v>
      </c>
      <c r="P145" s="5">
        <v>817000000</v>
      </c>
      <c r="Q145" s="5">
        <v>7000000</v>
      </c>
      <c r="R145" s="5">
        <v>-99000000</v>
      </c>
      <c r="S145" s="5">
        <v>-86000000</v>
      </c>
      <c r="T145" s="5">
        <v>1186000000</v>
      </c>
      <c r="U145" s="5">
        <v>-1246000000</v>
      </c>
      <c r="V145" s="5">
        <v>1206000000</v>
      </c>
    </row>
    <row r="146" spans="3:22" ht="15.5" x14ac:dyDescent="0.35">
      <c r="C146" t="s">
        <v>1775</v>
      </c>
      <c r="D146" s="5">
        <v>-10231000000</v>
      </c>
      <c r="E146" s="5">
        <v>-6606000000</v>
      </c>
      <c r="F146" s="5">
        <v>2418000000</v>
      </c>
      <c r="G146" s="5">
        <v>-12003000000</v>
      </c>
      <c r="I146" s="5">
        <v>-33853000000</v>
      </c>
      <c r="J146" s="5">
        <v>-32765000000</v>
      </c>
      <c r="K146" s="5">
        <v>-20310000000</v>
      </c>
      <c r="L146" s="5">
        <v>82086000000</v>
      </c>
      <c r="M146" s="5">
        <v>31332000000</v>
      </c>
    </row>
    <row r="147" spans="3:22" ht="15.5" x14ac:dyDescent="0.35">
      <c r="C147" t="s">
        <v>2591</v>
      </c>
      <c r="E147" s="5">
        <v>300838000000</v>
      </c>
      <c r="I147" s="5">
        <v>300838000000</v>
      </c>
      <c r="J147" s="5">
        <v>-238877000000</v>
      </c>
      <c r="K147" s="5">
        <v>-666385000000</v>
      </c>
      <c r="L147" s="5">
        <v>905261000000</v>
      </c>
    </row>
    <row r="148" spans="3:22" ht="15.5" x14ac:dyDescent="0.35">
      <c r="C148" t="s">
        <v>1065</v>
      </c>
      <c r="D148" s="5">
        <v>-21000000</v>
      </c>
      <c r="E148" s="5">
        <v>-1120000000</v>
      </c>
      <c r="F148" s="5">
        <v>911000000</v>
      </c>
      <c r="G148" s="5">
        <v>-404000000</v>
      </c>
      <c r="I148" s="5">
        <v>-926000000</v>
      </c>
      <c r="J148" s="5">
        <v>1037000000</v>
      </c>
      <c r="K148" s="5">
        <v>-788000000</v>
      </c>
      <c r="L148" s="5">
        <v>576000000</v>
      </c>
      <c r="M148" s="5">
        <v>302000000</v>
      </c>
    </row>
    <row r="149" spans="3:22" ht="15.5" x14ac:dyDescent="0.35">
      <c r="C149" t="s">
        <v>2592</v>
      </c>
    </row>
    <row r="150" spans="3:22" ht="15.5" x14ac:dyDescent="0.35">
      <c r="C150" t="s">
        <v>1943</v>
      </c>
      <c r="D150" s="5">
        <v>-16391000000</v>
      </c>
      <c r="E150" s="5">
        <v>90326000000</v>
      </c>
      <c r="F150" s="5">
        <v>21063000000</v>
      </c>
      <c r="G150" s="5">
        <v>26190000000</v>
      </c>
      <c r="I150" s="5">
        <v>107226000000</v>
      </c>
      <c r="J150" s="5">
        <v>28087000000</v>
      </c>
      <c r="K150" s="5">
        <v>-22295000000</v>
      </c>
      <c r="L150" s="5">
        <v>14135000000</v>
      </c>
      <c r="M150" s="5">
        <v>10810000000</v>
      </c>
      <c r="N150" s="5">
        <v>7025000000</v>
      </c>
      <c r="O150" s="5">
        <v>762000000</v>
      </c>
      <c r="P150" s="5">
        <v>1866000000</v>
      </c>
      <c r="Q150" s="5">
        <v>-479000000</v>
      </c>
      <c r="R150" s="5">
        <v>-1840000000</v>
      </c>
      <c r="S150" s="5">
        <v>2212000000</v>
      </c>
      <c r="T150" s="5">
        <v>5000000</v>
      </c>
      <c r="U150" s="5">
        <v>144000000</v>
      </c>
      <c r="V150" s="5">
        <v>1244000000</v>
      </c>
    </row>
    <row r="151" spans="3:22" ht="15.5" x14ac:dyDescent="0.35">
      <c r="C151" t="s">
        <v>2593</v>
      </c>
      <c r="D151" s="5">
        <v>871451000000</v>
      </c>
      <c r="E151" s="5">
        <v>901729000000</v>
      </c>
      <c r="F151" s="5">
        <v>1682297000000</v>
      </c>
      <c r="G151" s="5">
        <v>1357144000000</v>
      </c>
      <c r="I151" s="5">
        <v>3956574000000</v>
      </c>
      <c r="J151" s="5">
        <v>888319000000</v>
      </c>
      <c r="K151" s="5">
        <v>-580129000000</v>
      </c>
      <c r="L151" s="5">
        <v>-670395000000</v>
      </c>
      <c r="M151" s="5">
        <v>3311020000000</v>
      </c>
      <c r="N151" s="5">
        <v>2179335000000</v>
      </c>
      <c r="O151" s="5">
        <v>370947000000</v>
      </c>
      <c r="P151" s="5">
        <v>460002000000</v>
      </c>
      <c r="Q151" s="5">
        <v>-236869000000</v>
      </c>
      <c r="R151" s="5">
        <v>217293000000</v>
      </c>
      <c r="S151" s="5">
        <v>-110479000000</v>
      </c>
      <c r="T151" s="5">
        <v>104893000000</v>
      </c>
      <c r="U151" s="5">
        <v>-159923000000</v>
      </c>
      <c r="V151" s="5">
        <v>125095000000</v>
      </c>
    </row>
    <row r="152" spans="3:22" ht="15.5" x14ac:dyDescent="0.35">
      <c r="C152" t="s">
        <v>161</v>
      </c>
      <c r="D152" s="5">
        <v>15268000000</v>
      </c>
      <c r="E152" s="5">
        <v>-46618000000</v>
      </c>
      <c r="I152" s="5">
        <v>-31350000000</v>
      </c>
      <c r="J152" s="5">
        <v>-26918000000</v>
      </c>
      <c r="K152" s="5">
        <v>-24823000000</v>
      </c>
      <c r="L152" s="5">
        <v>778589000000</v>
      </c>
      <c r="M152" s="5">
        <v>1166050000000</v>
      </c>
      <c r="N152" s="5">
        <v>-16409000000</v>
      </c>
      <c r="Q152" s="5">
        <v>695370000000</v>
      </c>
      <c r="R152" s="5">
        <v>146088000000</v>
      </c>
      <c r="T152" s="5">
        <v>117492000000</v>
      </c>
      <c r="U152" s="5">
        <v>30000000000</v>
      </c>
    </row>
    <row r="153" spans="3:22" ht="15.5" x14ac:dyDescent="0.35">
      <c r="C153" t="s">
        <v>162</v>
      </c>
      <c r="D153" s="5">
        <v>-1586416000000</v>
      </c>
      <c r="E153" s="5">
        <v>-2671378000000</v>
      </c>
      <c r="F153" s="5">
        <v>-889407000000</v>
      </c>
      <c r="G153" s="5">
        <v>-1090546000000</v>
      </c>
      <c r="I153" s="5">
        <v>-3812584000000</v>
      </c>
      <c r="J153" s="5">
        <v>-2274175000000</v>
      </c>
      <c r="K153" s="5">
        <v>467063000000</v>
      </c>
      <c r="L153" s="5">
        <v>-1209010000000</v>
      </c>
      <c r="M153" s="5">
        <v>-1506126000000</v>
      </c>
      <c r="N153" s="5">
        <v>-1224925000000</v>
      </c>
      <c r="O153" s="5">
        <v>-403698000000</v>
      </c>
      <c r="P153" s="5">
        <v>-30803000000</v>
      </c>
      <c r="Q153" s="5">
        <v>-240278000000</v>
      </c>
      <c r="R153" s="5">
        <v>-361946000000</v>
      </c>
      <c r="S153" s="5">
        <v>-80170000000</v>
      </c>
      <c r="T153" s="5">
        <v>2001000000</v>
      </c>
      <c r="U153" s="5">
        <v>-323000000</v>
      </c>
      <c r="V153" s="5">
        <v>-1044000000</v>
      </c>
    </row>
    <row r="154" spans="3:22" ht="15.5" x14ac:dyDescent="0.35">
      <c r="C154" t="s">
        <v>2594</v>
      </c>
      <c r="D154" s="5">
        <v>-337115000000</v>
      </c>
      <c r="E154" s="5">
        <v>-2936429000000</v>
      </c>
      <c r="F154" s="5">
        <v>-10075285000000</v>
      </c>
      <c r="G154" s="5">
        <v>-4721087000000</v>
      </c>
      <c r="I154" s="5">
        <v>-18392589000000</v>
      </c>
      <c r="J154" s="5">
        <v>-5005988000000</v>
      </c>
      <c r="K154" s="5">
        <v>-1596099000000</v>
      </c>
      <c r="L154" s="5">
        <v>-2374826000000</v>
      </c>
      <c r="M154" s="5">
        <v>-12624709000000</v>
      </c>
      <c r="N154" s="5">
        <v>-3914342000000</v>
      </c>
      <c r="O154" s="5">
        <v>-765372000000</v>
      </c>
      <c r="P154" s="5">
        <v>-659258000000</v>
      </c>
      <c r="Q154" s="5">
        <v>-753253000000</v>
      </c>
      <c r="R154" s="5">
        <v>-641882000000</v>
      </c>
      <c r="S154" s="5">
        <v>-401183000000</v>
      </c>
    </row>
    <row r="155" spans="3:22" ht="15.5" x14ac:dyDescent="0.35">
      <c r="C155" t="s">
        <v>163</v>
      </c>
      <c r="D155" s="5">
        <v>-2599000000</v>
      </c>
      <c r="E155" s="5">
        <v>-74523000000</v>
      </c>
      <c r="F155" s="5">
        <v>-7219000000</v>
      </c>
      <c r="G155" s="5">
        <v>-22796000000</v>
      </c>
      <c r="I155" s="5">
        <v>-97728000000</v>
      </c>
      <c r="J155" s="5">
        <v>-106453000000</v>
      </c>
      <c r="K155" s="5">
        <v>-33647000000</v>
      </c>
      <c r="L155" s="5">
        <v>-32096000000</v>
      </c>
      <c r="M155" s="5">
        <v>-16748000000</v>
      </c>
      <c r="N155" s="5">
        <v>-22037000000</v>
      </c>
      <c r="O155" s="5">
        <v>-9360000000</v>
      </c>
      <c r="P155" s="5">
        <v>-9276000000</v>
      </c>
      <c r="Q155" s="5">
        <v>-7033000000</v>
      </c>
      <c r="R155" s="5">
        <v>-1666000000</v>
      </c>
      <c r="S155" s="5">
        <v>-3090000000</v>
      </c>
      <c r="T155" s="5">
        <v>-421000000</v>
      </c>
      <c r="U155" s="5">
        <v>-389000000</v>
      </c>
      <c r="V155" s="5">
        <v>-1144000000</v>
      </c>
    </row>
    <row r="156" spans="3:22" ht="15.5" x14ac:dyDescent="0.35">
      <c r="C156" t="s">
        <v>1008</v>
      </c>
      <c r="E156" s="5">
        <v>-3810000000</v>
      </c>
      <c r="I156" s="5">
        <v>-3810000000</v>
      </c>
      <c r="J156" s="5">
        <v>-25784000000</v>
      </c>
      <c r="K156" s="5">
        <v>-21863000000</v>
      </c>
      <c r="L156" s="5">
        <v>-13051000000</v>
      </c>
      <c r="M156" s="5">
        <v>-9173000000</v>
      </c>
      <c r="N156" s="5">
        <v>-14229000000</v>
      </c>
    </row>
    <row r="157" spans="3:22" ht="15.5" x14ac:dyDescent="0.35">
      <c r="C157" t="s">
        <v>347</v>
      </c>
      <c r="R157" s="5">
        <v>-292000000</v>
      </c>
    </row>
    <row r="158" spans="3:22" ht="15.5" x14ac:dyDescent="0.35">
      <c r="C158" t="s">
        <v>2204</v>
      </c>
      <c r="D158" s="5">
        <v>352000000</v>
      </c>
      <c r="E158" s="5">
        <v>-2398512000000</v>
      </c>
      <c r="F158" s="5">
        <v>2981744000000</v>
      </c>
      <c r="G158" s="5">
        <v>1373497000000</v>
      </c>
      <c r="I158" s="5">
        <v>3092829000000</v>
      </c>
      <c r="J158" s="5">
        <v>2537642000000</v>
      </c>
      <c r="K158" s="5">
        <v>668000000000</v>
      </c>
      <c r="L158" s="5">
        <v>245000000000</v>
      </c>
      <c r="M158" s="5">
        <v>317000000000</v>
      </c>
      <c r="N158" s="5">
        <v>752221000000</v>
      </c>
      <c r="O158" s="5">
        <v>341000000000</v>
      </c>
      <c r="P158" s="5">
        <v>615185000000</v>
      </c>
      <c r="Q158" s="5">
        <v>430000000000</v>
      </c>
      <c r="R158" s="5">
        <v>240680000000</v>
      </c>
      <c r="S158" s="5">
        <v>323958000000</v>
      </c>
    </row>
    <row r="159" spans="3:22" ht="15.5" x14ac:dyDescent="0.35">
      <c r="C159" t="s">
        <v>545</v>
      </c>
      <c r="D159" s="5">
        <v>-1247057000000</v>
      </c>
      <c r="E159" s="5">
        <v>2741880000000</v>
      </c>
      <c r="F159" s="5">
        <v>6211344000000</v>
      </c>
      <c r="G159" s="5">
        <v>2279836000000</v>
      </c>
      <c r="I159" s="5">
        <v>11588684000000</v>
      </c>
      <c r="J159" s="5">
        <v>326084000000</v>
      </c>
      <c r="K159" s="5">
        <v>1450650000000</v>
      </c>
      <c r="L159" s="5">
        <v>965963000000</v>
      </c>
      <c r="M159" s="5">
        <v>10827503000000</v>
      </c>
      <c r="N159" s="5">
        <v>1972485000000</v>
      </c>
      <c r="O159" s="5">
        <v>30000000000</v>
      </c>
      <c r="P159" s="5">
        <v>22510000000</v>
      </c>
      <c r="Q159" s="5">
        <v>90000000000</v>
      </c>
      <c r="R159" s="5">
        <v>41214000000</v>
      </c>
    </row>
    <row r="160" spans="3:22" ht="15.5" x14ac:dyDescent="0.35">
      <c r="C160" t="s">
        <v>343</v>
      </c>
      <c r="D160" s="5">
        <v>3000000</v>
      </c>
      <c r="E160" s="5">
        <v>16000000</v>
      </c>
      <c r="F160" s="5">
        <v>9000000</v>
      </c>
      <c r="G160" s="5">
        <v>4000000</v>
      </c>
      <c r="I160" s="5">
        <v>30000000</v>
      </c>
      <c r="J160" s="5">
        <v>324000000</v>
      </c>
      <c r="K160" s="5">
        <v>22000000</v>
      </c>
      <c r="M160" s="5">
        <v>1000000</v>
      </c>
      <c r="N160" s="5">
        <v>977000000</v>
      </c>
      <c r="O160" s="5">
        <v>34000000</v>
      </c>
      <c r="P160" s="5">
        <v>36000000</v>
      </c>
      <c r="Q160" s="5">
        <v>8000000</v>
      </c>
      <c r="S160" s="5">
        <v>145000000</v>
      </c>
      <c r="T160" s="5">
        <v>2422000000</v>
      </c>
      <c r="U160" s="5">
        <v>66000000</v>
      </c>
      <c r="V160" s="5">
        <v>100000000</v>
      </c>
    </row>
    <row r="161" spans="2:22" ht="15.5" x14ac:dyDescent="0.35">
      <c r="C161" t="s">
        <v>175</v>
      </c>
      <c r="D161" s="5">
        <v>15268000000</v>
      </c>
      <c r="E161" s="5">
        <v>-46618000000</v>
      </c>
      <c r="I161" s="5">
        <v>-31350000000</v>
      </c>
      <c r="J161" s="5">
        <v>-26918000000</v>
      </c>
      <c r="K161" s="5">
        <v>-24823000000</v>
      </c>
      <c r="L161" s="5">
        <v>778589000000</v>
      </c>
      <c r="M161" s="5">
        <v>1166050000000</v>
      </c>
      <c r="N161" s="5">
        <v>-16409000000</v>
      </c>
      <c r="Q161" s="5">
        <v>695370000000</v>
      </c>
      <c r="R161" s="5">
        <v>146088000000</v>
      </c>
      <c r="T161" s="5">
        <v>117492000000</v>
      </c>
      <c r="U161" s="5">
        <v>30000000000</v>
      </c>
    </row>
    <row r="162" spans="2:22" ht="15.5" x14ac:dyDescent="0.35">
      <c r="C162" t="s">
        <v>2216</v>
      </c>
      <c r="T162" s="5">
        <v>117492000000</v>
      </c>
      <c r="U162" s="5">
        <v>30000000000</v>
      </c>
    </row>
    <row r="163" spans="2:22" ht="15.5" x14ac:dyDescent="0.35">
      <c r="C163" t="s">
        <v>370</v>
      </c>
      <c r="D163" s="5">
        <v>15268000000</v>
      </c>
      <c r="E163" s="5">
        <v>-46618000000</v>
      </c>
      <c r="I163" s="5">
        <v>-31350000000</v>
      </c>
      <c r="J163" s="5">
        <v>-26918000000</v>
      </c>
      <c r="K163" s="5">
        <v>-24823000000</v>
      </c>
      <c r="L163" s="5">
        <v>-18543000000</v>
      </c>
      <c r="M163" s="5">
        <v>-18052000000</v>
      </c>
      <c r="N163" s="5">
        <v>-16409000000</v>
      </c>
    </row>
    <row r="164" spans="2:22" ht="15.5" x14ac:dyDescent="0.35">
      <c r="C164" t="s">
        <v>177</v>
      </c>
      <c r="L164" s="5">
        <v>800373000000</v>
      </c>
    </row>
    <row r="165" spans="2:22" ht="15.5" x14ac:dyDescent="0.35">
      <c r="C165" t="s">
        <v>2595</v>
      </c>
      <c r="M165" s="5">
        <v>-3317000000</v>
      </c>
    </row>
    <row r="166" spans="2:22" ht="15.5" x14ac:dyDescent="0.35">
      <c r="C166" t="s">
        <v>2596</v>
      </c>
    </row>
    <row r="167" spans="2:22" ht="15.5" x14ac:dyDescent="0.35">
      <c r="C167" t="s">
        <v>186</v>
      </c>
      <c r="D167" s="5">
        <v>-635662000000</v>
      </c>
      <c r="E167" s="5">
        <v>-1624875000000</v>
      </c>
      <c r="F167" s="5">
        <v>836963000000</v>
      </c>
      <c r="G167" s="5">
        <v>271660000000</v>
      </c>
      <c r="I167" s="5">
        <v>380885000000</v>
      </c>
      <c r="J167" s="5">
        <v>-1166133000000</v>
      </c>
      <c r="K167" s="5">
        <v>515048000000</v>
      </c>
      <c r="L167" s="5">
        <v>-678151000000</v>
      </c>
      <c r="M167" s="5">
        <v>3094614000000</v>
      </c>
      <c r="N167" s="5">
        <v>1028122000000</v>
      </c>
      <c r="O167" s="5">
        <v>11402000000</v>
      </c>
      <c r="P167" s="5">
        <v>475093000000</v>
      </c>
      <c r="Q167" s="5">
        <v>245608000000</v>
      </c>
      <c r="R167" s="5">
        <v>41140000000</v>
      </c>
      <c r="S167" s="5">
        <v>-178840000000</v>
      </c>
      <c r="T167" s="5">
        <v>243072000000</v>
      </c>
      <c r="U167" s="5">
        <v>-120583000000</v>
      </c>
      <c r="V167" s="5">
        <v>137286000000</v>
      </c>
    </row>
    <row r="168" spans="2:22" ht="15.5" x14ac:dyDescent="0.35">
      <c r="C168" t="s">
        <v>188</v>
      </c>
      <c r="D168" s="5">
        <v>4238382000000</v>
      </c>
      <c r="G168" s="5">
        <v>-4000000</v>
      </c>
      <c r="I168" s="5">
        <v>3857497000000</v>
      </c>
      <c r="J168" s="5">
        <v>5023630000000</v>
      </c>
      <c r="K168" s="5">
        <v>4508582000000</v>
      </c>
      <c r="L168" s="5">
        <v>5186733000000</v>
      </c>
      <c r="M168" s="5">
        <v>2092119000000</v>
      </c>
      <c r="N168" s="5">
        <v>1063997000000</v>
      </c>
      <c r="O168" s="5">
        <v>1052595000000</v>
      </c>
      <c r="P168" s="5">
        <v>577502000000</v>
      </c>
      <c r="Q168" s="5">
        <v>331894000000</v>
      </c>
      <c r="R168" s="5">
        <v>290754000000</v>
      </c>
      <c r="S168" s="5">
        <v>469594000000</v>
      </c>
      <c r="T168" s="5">
        <v>226522000000</v>
      </c>
      <c r="U168" s="5">
        <v>347056000000</v>
      </c>
      <c r="V168" s="5">
        <v>209770000000</v>
      </c>
    </row>
    <row r="169" spans="2:22" ht="15.5" x14ac:dyDescent="0.35">
      <c r="C169" t="s">
        <v>187</v>
      </c>
      <c r="U169" s="5">
        <v>49000000</v>
      </c>
    </row>
    <row r="170" spans="2:22" ht="15.5" x14ac:dyDescent="0.35">
      <c r="C170" t="s">
        <v>189</v>
      </c>
      <c r="D170" s="5">
        <v>3602720000000</v>
      </c>
      <c r="E170" s="5">
        <v>-1624875000000</v>
      </c>
      <c r="F170" s="5">
        <v>836963000000</v>
      </c>
      <c r="G170" s="5">
        <v>271656000000</v>
      </c>
      <c r="I170" s="5">
        <v>4238382000000</v>
      </c>
      <c r="J170" s="5">
        <v>3857497000000</v>
      </c>
      <c r="K170" s="5">
        <v>5023630000000</v>
      </c>
      <c r="L170" s="5">
        <v>4508582000000</v>
      </c>
      <c r="M170" s="5">
        <v>5186733000000</v>
      </c>
      <c r="N170" s="5">
        <v>2092119000000</v>
      </c>
      <c r="O170" s="5">
        <v>1063997000000</v>
      </c>
      <c r="P170" s="5">
        <v>1052595000000</v>
      </c>
      <c r="Q170" s="5">
        <v>577502000000</v>
      </c>
      <c r="R170" s="5">
        <v>331894000000</v>
      </c>
      <c r="S170" s="5">
        <v>290754000000</v>
      </c>
      <c r="T170" s="5">
        <v>469594000000</v>
      </c>
      <c r="U170" s="5">
        <v>226522000000</v>
      </c>
      <c r="V170" s="5">
        <v>347056000000</v>
      </c>
    </row>
    <row r="172" spans="2:22" ht="15.5" x14ac:dyDescent="0.35">
      <c r="B172" t="s">
        <v>190</v>
      </c>
      <c r="C172" t="s">
        <v>11</v>
      </c>
      <c r="D172" s="5">
        <v>6130000000</v>
      </c>
      <c r="E172" s="5">
        <v>6130000000</v>
      </c>
      <c r="F172" s="5">
        <v>6130000000</v>
      </c>
      <c r="G172" s="5">
        <v>6130000000</v>
      </c>
      <c r="I172" s="5">
        <v>6130000000</v>
      </c>
      <c r="J172" s="5">
        <v>6130000000</v>
      </c>
      <c r="K172" s="5">
        <v>6130000000</v>
      </c>
      <c r="L172" s="5">
        <v>5940000000</v>
      </c>
      <c r="M172" s="5">
        <v>5650000000</v>
      </c>
      <c r="N172" s="5">
        <v>5650000000</v>
      </c>
      <c r="O172" s="5">
        <v>2730000000</v>
      </c>
      <c r="P172" s="5">
        <v>2730000000</v>
      </c>
      <c r="Q172" s="5">
        <v>2730000000</v>
      </c>
      <c r="R172" s="5">
        <v>2730000000</v>
      </c>
      <c r="S172" s="5">
        <v>2100000000</v>
      </c>
      <c r="T172" s="5">
        <v>2100000000</v>
      </c>
      <c r="U172" s="5">
        <v>1580000000</v>
      </c>
      <c r="V172" s="5">
        <v>130000000</v>
      </c>
    </row>
    <row r="173" spans="2:22" ht="15.5" x14ac:dyDescent="0.35">
      <c r="C173" t="s">
        <v>191</v>
      </c>
      <c r="D173" s="6">
        <v>8.64</v>
      </c>
      <c r="E173" s="6">
        <v>-65.510000000000005</v>
      </c>
      <c r="F173" s="6">
        <v>1.33</v>
      </c>
      <c r="G173" s="6">
        <v>1.68</v>
      </c>
    </row>
    <row r="174" spans="2:22" ht="15.5" x14ac:dyDescent="0.35">
      <c r="C174" t="s">
        <v>192</v>
      </c>
      <c r="D174" s="6">
        <v>497.69</v>
      </c>
      <c r="E174" s="6">
        <v>-68.540000000000006</v>
      </c>
      <c r="F174" s="6">
        <v>3368.42</v>
      </c>
      <c r="G174" s="6">
        <v>2613.1</v>
      </c>
    </row>
    <row r="175" spans="2:22" ht="15.5" x14ac:dyDescent="0.35">
      <c r="C175" t="s">
        <v>70</v>
      </c>
      <c r="D175" s="6">
        <v>52.88</v>
      </c>
      <c r="E175" s="6">
        <v>55.45</v>
      </c>
      <c r="F175" s="6">
        <v>62.89</v>
      </c>
      <c r="G175" s="6">
        <v>60.28</v>
      </c>
    </row>
    <row r="176" spans="2:22" ht="15.5" x14ac:dyDescent="0.35">
      <c r="C176" t="s">
        <v>193</v>
      </c>
      <c r="D176" s="5">
        <v>88750000000</v>
      </c>
      <c r="E176" s="5">
        <v>-496410000000</v>
      </c>
      <c r="F176" s="5">
        <v>34380000000</v>
      </c>
      <c r="G176" s="6">
        <v>32520000000.000004</v>
      </c>
    </row>
    <row r="177" spans="3:7" ht="15.5" x14ac:dyDescent="0.35">
      <c r="C177" t="s">
        <v>194</v>
      </c>
      <c r="D177" s="6">
        <v>1.7000000000000001E-3</v>
      </c>
      <c r="E177" s="6">
        <v>-1.2800000000000001E-2</v>
      </c>
      <c r="F177" s="6">
        <v>2.9999999999999997E-4</v>
      </c>
      <c r="G177" s="6">
        <v>4.0000000000000002E-4</v>
      </c>
    </row>
    <row r="178" spans="3:7" ht="15.5" x14ac:dyDescent="0.35">
      <c r="C178" t="s">
        <v>195</v>
      </c>
      <c r="D178" s="6">
        <v>1.7100000000000001E-2</v>
      </c>
      <c r="E178" s="6">
        <v>-0.12140000000000001</v>
      </c>
      <c r="F178" s="6">
        <v>2.2000000000000001E-3</v>
      </c>
      <c r="G178" s="6">
        <v>2.8000000000000004E-3</v>
      </c>
    </row>
    <row r="179" spans="3:7" ht="15.5" x14ac:dyDescent="0.35">
      <c r="C179" t="s">
        <v>196</v>
      </c>
      <c r="D179" s="6">
        <v>2.2000000000000001E-3</v>
      </c>
      <c r="E179" s="6">
        <v>-1.6500000000000001E-2</v>
      </c>
      <c r="F179" s="6">
        <v>4.0000000000000002E-4</v>
      </c>
      <c r="G179" s="6">
        <v>5.9999999999999995E-4</v>
      </c>
    </row>
    <row r="180" spans="3:7" ht="15.5" x14ac:dyDescent="0.35">
      <c r="C180" t="s">
        <v>197</v>
      </c>
    </row>
    <row r="181" spans="3:7" ht="15.5" x14ac:dyDescent="0.35">
      <c r="C181" t="s">
        <v>198</v>
      </c>
      <c r="D181" s="5">
        <v>3096000000000</v>
      </c>
      <c r="E181" s="5">
        <v>3310000000000</v>
      </c>
      <c r="F181" s="5">
        <v>3700000000000</v>
      </c>
      <c r="G181" s="5">
        <v>3658000000000</v>
      </c>
    </row>
    <row r="182" spans="3:7" ht="15.5" x14ac:dyDescent="0.35">
      <c r="C182" t="s">
        <v>199</v>
      </c>
      <c r="D182" s="6">
        <v>8.52</v>
      </c>
      <c r="E182" s="6">
        <v>8.32</v>
      </c>
      <c r="F182" s="6">
        <v>7.43</v>
      </c>
      <c r="G182" s="6">
        <v>7.36</v>
      </c>
    </row>
    <row r="183" spans="3:7" ht="15.5" x14ac:dyDescent="0.35">
      <c r="C183" t="s">
        <v>200</v>
      </c>
      <c r="D183" s="6">
        <v>504.75</v>
      </c>
      <c r="E183" s="6">
        <v>539.52</v>
      </c>
      <c r="F183" s="6">
        <v>603.13</v>
      </c>
      <c r="G183" s="6">
        <v>596.21</v>
      </c>
    </row>
    <row r="184" spans="3:7" ht="15.5" x14ac:dyDescent="0.35">
      <c r="C184" t="s">
        <v>201</v>
      </c>
      <c r="D184" s="6">
        <v>8.52</v>
      </c>
      <c r="E184" s="6">
        <v>8.32</v>
      </c>
      <c r="F184" s="6">
        <v>7.43</v>
      </c>
      <c r="G184" s="6">
        <v>7.36</v>
      </c>
    </row>
    <row r="185" spans="3:7" ht="15.5" x14ac:dyDescent="0.35">
      <c r="C185" t="s">
        <v>202</v>
      </c>
      <c r="D185" s="6">
        <v>504.75</v>
      </c>
      <c r="E185" s="6">
        <v>539.52</v>
      </c>
      <c r="F185" s="6">
        <v>603.13</v>
      </c>
      <c r="G185" s="6">
        <v>596.21</v>
      </c>
    </row>
    <row r="186" spans="3:7" ht="15.5" x14ac:dyDescent="0.35">
      <c r="C186" t="s">
        <v>203</v>
      </c>
    </row>
    <row r="187" spans="3:7" ht="15.5" x14ac:dyDescent="0.35">
      <c r="C187" t="s">
        <v>204</v>
      </c>
    </row>
    <row r="188" spans="3:7" ht="15.5" x14ac:dyDescent="0.35">
      <c r="C188" t="s">
        <v>205</v>
      </c>
      <c r="D188" s="5">
        <v>3096000000000</v>
      </c>
      <c r="E188" s="5">
        <v>3310000000000</v>
      </c>
      <c r="F188" s="5">
        <v>3700000000000</v>
      </c>
      <c r="G188" s="5">
        <v>3658000000000</v>
      </c>
    </row>
    <row r="189" spans="3:7" ht="15.5" x14ac:dyDescent="0.35">
      <c r="C189" t="s">
        <v>23</v>
      </c>
    </row>
    <row r="190" spans="3:7" ht="15.5" x14ac:dyDescent="0.35">
      <c r="C190" t="s">
        <v>20</v>
      </c>
    </row>
    <row r="191" spans="3:7" ht="15.5" x14ac:dyDescent="0.35">
      <c r="C191" t="s">
        <v>206</v>
      </c>
    </row>
    <row r="192" spans="3:7" ht="15.5" x14ac:dyDescent="0.35">
      <c r="C192" t="s">
        <v>207</v>
      </c>
      <c r="D192" s="5">
        <v>935000000000</v>
      </c>
      <c r="E192" s="5">
        <v>1093000000000</v>
      </c>
      <c r="F192" s="5">
        <v>1726000000000</v>
      </c>
      <c r="G192" s="5">
        <v>1362000000000</v>
      </c>
    </row>
    <row r="193" spans="3:22" ht="15.5" x14ac:dyDescent="0.35">
      <c r="C193" t="s">
        <v>208</v>
      </c>
      <c r="D193" s="5">
        <v>-3000000000</v>
      </c>
      <c r="E193" s="5">
        <v>-75000000000</v>
      </c>
      <c r="F193" s="5">
        <v>-7000000000</v>
      </c>
      <c r="G193" s="5">
        <v>-23000000000</v>
      </c>
    </row>
    <row r="194" spans="3:22" ht="15.5" x14ac:dyDescent="0.35">
      <c r="C194" t="s">
        <v>12</v>
      </c>
      <c r="D194" s="5">
        <v>933000000000</v>
      </c>
      <c r="E194" s="5">
        <v>1019000000000</v>
      </c>
      <c r="F194" s="5">
        <v>1719000000000</v>
      </c>
      <c r="G194" s="5">
        <v>1339000000000</v>
      </c>
    </row>
    <row r="195" spans="3:22" ht="15.5" x14ac:dyDescent="0.35">
      <c r="C195" t="s">
        <v>15</v>
      </c>
      <c r="D195" s="6">
        <v>152.07</v>
      </c>
      <c r="E195" s="6">
        <v>166.04</v>
      </c>
      <c r="F195" s="6">
        <v>280.23</v>
      </c>
      <c r="G195" s="6">
        <v>218.33</v>
      </c>
    </row>
    <row r="196" spans="3:22" ht="15.5" x14ac:dyDescent="0.35">
      <c r="C196" t="s">
        <v>57</v>
      </c>
      <c r="I196" s="6">
        <v>-60.15</v>
      </c>
      <c r="J196" s="6">
        <v>13.34</v>
      </c>
      <c r="K196" s="6">
        <v>33.89</v>
      </c>
      <c r="L196" s="6">
        <v>26.45</v>
      </c>
      <c r="M196" s="6">
        <v>7.03</v>
      </c>
      <c r="N196" s="6">
        <v>3.43</v>
      </c>
      <c r="O196" s="6">
        <v>2.61</v>
      </c>
      <c r="P196" s="6">
        <v>4.18</v>
      </c>
      <c r="Q196" s="6">
        <v>6.73</v>
      </c>
      <c r="R196" s="6">
        <v>6.69</v>
      </c>
      <c r="S196" s="6">
        <v>8.0399999999999991</v>
      </c>
      <c r="T196" s="6">
        <v>7.31</v>
      </c>
      <c r="U196" s="6">
        <v>4.95</v>
      </c>
      <c r="V196" s="6">
        <v>102.56</v>
      </c>
    </row>
    <row r="197" spans="3:22" ht="15.5" x14ac:dyDescent="0.35">
      <c r="C197" t="s">
        <v>69</v>
      </c>
      <c r="I197" s="6">
        <v>-74.650000000000006</v>
      </c>
      <c r="J197" s="6">
        <v>314.08999999999997</v>
      </c>
      <c r="K197" s="6">
        <v>120.68</v>
      </c>
      <c r="L197" s="6">
        <v>150.85</v>
      </c>
      <c r="M197" s="6">
        <v>541.96</v>
      </c>
      <c r="N197" s="6">
        <v>201.17</v>
      </c>
      <c r="O197" s="6">
        <v>329.5</v>
      </c>
      <c r="P197" s="6">
        <v>160.29</v>
      </c>
      <c r="Q197" s="6">
        <v>147.85</v>
      </c>
      <c r="R197" s="6">
        <v>32.880000000000003</v>
      </c>
      <c r="S197" s="6">
        <v>32.590000000000003</v>
      </c>
      <c r="T197" s="6">
        <v>30.92</v>
      </c>
      <c r="U197" s="5">
        <v>0</v>
      </c>
      <c r="V197" s="5">
        <v>0</v>
      </c>
    </row>
    <row r="198" spans="3:22" ht="15.5" x14ac:dyDescent="0.35">
      <c r="C198" t="s">
        <v>72</v>
      </c>
      <c r="I198" s="6">
        <v>15.17</v>
      </c>
      <c r="J198" s="6">
        <v>13.61</v>
      </c>
      <c r="K198" s="6">
        <v>14.53</v>
      </c>
      <c r="L198" s="6">
        <v>20.2</v>
      </c>
      <c r="M198" s="6">
        <v>31.99</v>
      </c>
      <c r="N198" s="6">
        <v>9.07</v>
      </c>
      <c r="O198" s="6">
        <v>6.63</v>
      </c>
      <c r="P198" s="6">
        <v>6.52</v>
      </c>
      <c r="Q198" s="6">
        <v>10.93</v>
      </c>
      <c r="R198" s="6">
        <v>2.48</v>
      </c>
      <c r="S198" s="6">
        <v>2.44</v>
      </c>
      <c r="T198" s="6">
        <v>2.6</v>
      </c>
      <c r="U198" s="5">
        <v>0</v>
      </c>
      <c r="V198" s="5">
        <v>0</v>
      </c>
    </row>
    <row r="199" spans="3:22" ht="15.5" x14ac:dyDescent="0.35">
      <c r="C199" t="s">
        <v>209</v>
      </c>
      <c r="I199" s="5">
        <v>-393430000000</v>
      </c>
      <c r="J199" s="5">
        <v>169720000000</v>
      </c>
      <c r="K199" s="5">
        <v>353940000000</v>
      </c>
      <c r="L199" s="5">
        <v>241920000000</v>
      </c>
      <c r="M199" s="5">
        <v>85250000000</v>
      </c>
      <c r="N199" s="5">
        <v>53780000000</v>
      </c>
      <c r="O199" s="5">
        <v>15930000000</v>
      </c>
      <c r="P199" s="5">
        <v>21560000000</v>
      </c>
    </row>
    <row r="200" spans="3:22" ht="15.5" x14ac:dyDescent="0.35">
      <c r="C200" t="s">
        <v>210</v>
      </c>
      <c r="I200" s="6">
        <v>-1.18E-2</v>
      </c>
      <c r="J200" s="6">
        <v>3.3E-3</v>
      </c>
      <c r="K200" s="6">
        <v>8.5000000000000006E-3</v>
      </c>
      <c r="L200" s="6">
        <v>7.6E-3</v>
      </c>
      <c r="M200" s="6">
        <v>2.5999999999999999E-3</v>
      </c>
      <c r="N200" s="6">
        <v>2.3E-3</v>
      </c>
      <c r="O200" s="6">
        <v>1.4000000000000002E-3</v>
      </c>
      <c r="P200" s="6">
        <v>3.0000000000000001E-3</v>
      </c>
      <c r="Q200" s="6">
        <v>5.8999999999999999E-3</v>
      </c>
      <c r="R200" s="6">
        <v>7.7000000000000002E-3</v>
      </c>
      <c r="S200" s="6">
        <v>8.1000000000000013E-3</v>
      </c>
      <c r="T200" s="6">
        <v>7.9000000000000008E-3</v>
      </c>
      <c r="U200" s="6">
        <v>5.6000000000000008E-3</v>
      </c>
      <c r="V200" s="6">
        <v>8.6999999999999994E-3</v>
      </c>
    </row>
    <row r="201" spans="3:22" ht="15.5" x14ac:dyDescent="0.35">
      <c r="C201" t="s">
        <v>211</v>
      </c>
      <c r="I201" s="6">
        <v>-0.1115</v>
      </c>
      <c r="J201" s="6">
        <v>2.2700000000000001E-2</v>
      </c>
      <c r="K201" s="6">
        <v>5.8499999999999996E-2</v>
      </c>
      <c r="L201" s="6">
        <v>4.7800000000000002E-2</v>
      </c>
      <c r="M201" s="6">
        <v>1.67E-2</v>
      </c>
      <c r="N201" s="6">
        <v>1.5900000000000001E-2</v>
      </c>
      <c r="O201" s="6">
        <v>5.7999999999999996E-3</v>
      </c>
      <c r="P201" s="6">
        <v>9.3999999999999986E-3</v>
      </c>
      <c r="Q201" s="6">
        <v>1.52E-2</v>
      </c>
      <c r="R201" s="6">
        <v>3.78E-2</v>
      </c>
      <c r="S201" s="6">
        <v>5.28E-2</v>
      </c>
      <c r="T201" s="6">
        <v>5.0700000000000002E-2</v>
      </c>
      <c r="U201" s="6">
        <v>4.5999999999999999E-2</v>
      </c>
      <c r="V201" s="6">
        <v>9.8000000000000004E-2</v>
      </c>
    </row>
    <row r="202" spans="3:22" ht="15.5" x14ac:dyDescent="0.35">
      <c r="C202" t="s">
        <v>212</v>
      </c>
      <c r="I202" s="6">
        <v>-1.67E-2</v>
      </c>
      <c r="J202" s="6">
        <v>4.4000000000000003E-3</v>
      </c>
      <c r="K202" s="6">
        <v>1.1899999999999999E-2</v>
      </c>
      <c r="L202" s="6">
        <v>1.1399999999999999E-2</v>
      </c>
      <c r="M202" s="6">
        <v>4.3E-3</v>
      </c>
      <c r="N202" s="6">
        <v>4.1999999999999997E-3</v>
      </c>
      <c r="O202" s="6">
        <v>2.2000000000000001E-3</v>
      </c>
      <c r="P202" s="6">
        <v>4.8999999999999998E-3</v>
      </c>
      <c r="Q202" s="6">
        <v>8.8000000000000005E-3</v>
      </c>
      <c r="R202" s="6">
        <v>1.03E-2</v>
      </c>
      <c r="S202" s="6">
        <v>1.06E-2</v>
      </c>
      <c r="T202" s="6">
        <v>1.23E-2</v>
      </c>
      <c r="U202" s="6">
        <v>7.6E-3</v>
      </c>
      <c r="V202" s="6">
        <v>2.3700000000000002E-2</v>
      </c>
    </row>
    <row r="203" spans="3:22" ht="15.5" x14ac:dyDescent="0.35">
      <c r="C203" t="s">
        <v>213</v>
      </c>
    </row>
    <row r="204" spans="3:22" ht="15.5" x14ac:dyDescent="0.35">
      <c r="C204" t="s">
        <v>66</v>
      </c>
      <c r="I204" s="6">
        <v>8.32</v>
      </c>
      <c r="J204" s="6">
        <v>7.11</v>
      </c>
      <c r="K204" s="6">
        <v>7.06</v>
      </c>
      <c r="L204" s="6">
        <v>7.2</v>
      </c>
      <c r="M204" s="6">
        <v>9.08</v>
      </c>
      <c r="N204" s="6">
        <v>3.21</v>
      </c>
      <c r="O204" s="6">
        <v>1.92</v>
      </c>
      <c r="P204" s="6">
        <v>1.51</v>
      </c>
      <c r="Q204" s="6">
        <v>2.25</v>
      </c>
      <c r="R204" s="6">
        <v>1.24</v>
      </c>
      <c r="S204" s="6">
        <v>1.72</v>
      </c>
      <c r="T204" s="6">
        <v>1.57</v>
      </c>
      <c r="U204" s="5">
        <v>0</v>
      </c>
      <c r="V204" s="5">
        <v>0</v>
      </c>
    </row>
    <row r="205" spans="3:22" ht="15.5" x14ac:dyDescent="0.35">
      <c r="C205" t="s">
        <v>63</v>
      </c>
      <c r="I205" s="6">
        <v>539.52</v>
      </c>
      <c r="J205" s="6">
        <v>588.94000000000005</v>
      </c>
      <c r="K205" s="6">
        <v>579.67999999999995</v>
      </c>
      <c r="L205" s="6">
        <v>553.82000000000005</v>
      </c>
      <c r="M205" s="6">
        <v>419.79</v>
      </c>
      <c r="N205" s="6">
        <v>215.26</v>
      </c>
      <c r="O205" s="6">
        <v>448.11</v>
      </c>
      <c r="P205" s="6">
        <v>443.32</v>
      </c>
      <c r="Q205" s="6">
        <v>441.9</v>
      </c>
      <c r="R205" s="6">
        <v>177.14</v>
      </c>
      <c r="S205" s="6">
        <v>152.11000000000001</v>
      </c>
      <c r="T205" s="6">
        <v>144.21</v>
      </c>
      <c r="U205" s="6">
        <v>107.75</v>
      </c>
      <c r="V205" s="6">
        <v>1046.68</v>
      </c>
    </row>
    <row r="206" spans="3:22" ht="15.5" x14ac:dyDescent="0.35">
      <c r="C206" t="s">
        <v>214</v>
      </c>
      <c r="I206" s="6">
        <v>8.32</v>
      </c>
      <c r="J206" s="6">
        <v>7.11</v>
      </c>
      <c r="K206" s="6">
        <v>7.06</v>
      </c>
      <c r="L206" s="6">
        <v>7.2</v>
      </c>
      <c r="M206" s="6">
        <v>9.08</v>
      </c>
      <c r="N206" s="6">
        <v>3.21</v>
      </c>
      <c r="O206" s="6">
        <v>1.92</v>
      </c>
      <c r="P206" s="6">
        <v>1.51</v>
      </c>
      <c r="Q206" s="6">
        <v>2.25</v>
      </c>
      <c r="R206" s="6">
        <v>1.24</v>
      </c>
      <c r="S206" s="6">
        <v>1.72</v>
      </c>
      <c r="T206" s="6">
        <v>1.57</v>
      </c>
      <c r="U206" s="5">
        <v>0</v>
      </c>
      <c r="V206" s="5">
        <v>0</v>
      </c>
    </row>
    <row r="207" spans="3:22" ht="15.5" x14ac:dyDescent="0.35">
      <c r="C207" t="s">
        <v>215</v>
      </c>
      <c r="I207" s="6">
        <v>539.52</v>
      </c>
      <c r="J207" s="6">
        <v>588.94000000000005</v>
      </c>
      <c r="K207" s="6">
        <v>579.67999999999995</v>
      </c>
      <c r="L207" s="6">
        <v>553.82000000000005</v>
      </c>
      <c r="M207" s="6">
        <v>419.79</v>
      </c>
      <c r="N207" s="6">
        <v>215.26</v>
      </c>
      <c r="O207" s="6">
        <v>448.11</v>
      </c>
      <c r="P207" s="6">
        <v>443.32</v>
      </c>
      <c r="Q207" s="6">
        <v>441.9</v>
      </c>
      <c r="R207" s="6">
        <v>177.14</v>
      </c>
      <c r="S207" s="6">
        <v>152.11000000000001</v>
      </c>
      <c r="T207" s="6">
        <v>144.21</v>
      </c>
      <c r="U207" s="6">
        <v>107.75</v>
      </c>
      <c r="V207" s="6">
        <v>1046.68</v>
      </c>
    </row>
    <row r="208" spans="3:22" ht="15.5" x14ac:dyDescent="0.35">
      <c r="C208" t="s">
        <v>216</v>
      </c>
    </row>
    <row r="209" spans="2:22" ht="15.5" x14ac:dyDescent="0.35">
      <c r="C209" t="s">
        <v>217</v>
      </c>
    </row>
    <row r="210" spans="2:22" ht="15.5" x14ac:dyDescent="0.35">
      <c r="C210" t="s">
        <v>25</v>
      </c>
    </row>
    <row r="211" spans="2:22" ht="15.5" x14ac:dyDescent="0.35">
      <c r="C211" t="s">
        <v>22</v>
      </c>
    </row>
    <row r="212" spans="2:22" ht="15.5" x14ac:dyDescent="0.35">
      <c r="C212" t="s">
        <v>218</v>
      </c>
    </row>
    <row r="213" spans="2:22" ht="15.5" x14ac:dyDescent="0.35">
      <c r="C213" t="s">
        <v>219</v>
      </c>
      <c r="I213" s="5">
        <v>4225000000000</v>
      </c>
      <c r="J213" s="5">
        <v>1135000000000</v>
      </c>
      <c r="K213" s="5">
        <v>73000000000</v>
      </c>
      <c r="L213" s="5">
        <v>-248000000000</v>
      </c>
      <c r="M213" s="5">
        <v>3435000000000</v>
      </c>
      <c r="N213" s="5">
        <v>2269000000000</v>
      </c>
      <c r="O213" s="5">
        <v>415000000000</v>
      </c>
      <c r="P213" s="5">
        <v>506000000000</v>
      </c>
      <c r="Q213" s="5">
        <v>-209000000000</v>
      </c>
      <c r="R213" s="5">
        <v>257000000000</v>
      </c>
      <c r="S213" s="5">
        <v>-99000000000</v>
      </c>
      <c r="T213" s="5">
        <v>124000000000</v>
      </c>
      <c r="U213" s="5">
        <v>-150000000000</v>
      </c>
      <c r="V213" s="5">
        <v>138000000000</v>
      </c>
    </row>
    <row r="214" spans="2:22" ht="15.5" x14ac:dyDescent="0.35">
      <c r="C214" t="s">
        <v>220</v>
      </c>
      <c r="I214" s="5">
        <v>-98000000000</v>
      </c>
      <c r="J214" s="5">
        <v>-106000000000</v>
      </c>
      <c r="K214" s="5">
        <v>-34000000000</v>
      </c>
      <c r="L214" s="5">
        <v>-32000000000</v>
      </c>
      <c r="M214" s="5">
        <v>-17000000000</v>
      </c>
      <c r="N214" s="5">
        <v>-22000000000</v>
      </c>
      <c r="O214" s="5">
        <v>-9000000000</v>
      </c>
      <c r="P214" s="5">
        <v>-9000000000</v>
      </c>
      <c r="Q214" s="5">
        <v>-7000000000</v>
      </c>
      <c r="R214" s="5">
        <v>-2000000000</v>
      </c>
      <c r="S214" s="5">
        <v>-3000000000</v>
      </c>
      <c r="T214" s="5">
        <v>0</v>
      </c>
      <c r="U214" s="5">
        <v>0</v>
      </c>
      <c r="V214" s="5">
        <v>-1000000000</v>
      </c>
    </row>
    <row r="215" spans="2:22" ht="15.5" x14ac:dyDescent="0.35">
      <c r="C215" t="s">
        <v>14</v>
      </c>
      <c r="I215" s="5">
        <v>4127000000000</v>
      </c>
      <c r="J215" s="5">
        <v>1029000000000</v>
      </c>
      <c r="K215" s="5">
        <v>39000000000</v>
      </c>
      <c r="L215" s="5">
        <v>-280000000000</v>
      </c>
      <c r="M215" s="5">
        <v>3418000000000</v>
      </c>
      <c r="N215" s="5">
        <v>2247000000000</v>
      </c>
      <c r="O215" s="5">
        <v>406000000000</v>
      </c>
      <c r="P215" s="5">
        <v>497000000000</v>
      </c>
      <c r="Q215" s="5">
        <v>-217000000000</v>
      </c>
      <c r="R215" s="5">
        <v>255000000000</v>
      </c>
      <c r="S215" s="5">
        <v>-102000000000</v>
      </c>
      <c r="T215" s="5">
        <v>123000000000</v>
      </c>
      <c r="U215" s="5">
        <v>-151000000000</v>
      </c>
      <c r="V215" s="5">
        <v>137000000000</v>
      </c>
    </row>
    <row r="216" spans="2:22" ht="15.5" x14ac:dyDescent="0.35">
      <c r="C216" t="s">
        <v>16</v>
      </c>
      <c r="I216" s="6">
        <v>672.74</v>
      </c>
      <c r="J216" s="6">
        <v>167.65</v>
      </c>
      <c r="K216" s="6">
        <v>6.38</v>
      </c>
      <c r="L216" s="6">
        <v>-47.13</v>
      </c>
      <c r="M216" s="6">
        <v>604.48</v>
      </c>
      <c r="N216" s="6">
        <v>397.47</v>
      </c>
      <c r="O216" s="6">
        <v>148.9</v>
      </c>
      <c r="P216" s="6">
        <v>182.25</v>
      </c>
      <c r="Q216" s="6">
        <v>-79.459999999999994</v>
      </c>
      <c r="R216" s="6">
        <v>93.59</v>
      </c>
      <c r="S216" s="6">
        <v>-48.46</v>
      </c>
      <c r="T216" s="6">
        <v>58.65</v>
      </c>
      <c r="U216" s="6">
        <v>-95.35</v>
      </c>
      <c r="V216" s="6">
        <v>1071.77</v>
      </c>
    </row>
    <row r="218" spans="2:22" ht="15.5" x14ac:dyDescent="0.35">
      <c r="B218" t="s">
        <v>221</v>
      </c>
      <c r="C218" t="s">
        <v>222</v>
      </c>
      <c r="D218" s="5">
        <v>53000000000</v>
      </c>
      <c r="E218" s="5">
        <v>-402000000000</v>
      </c>
      <c r="F218" s="5">
        <v>8000000000</v>
      </c>
      <c r="G218" s="5">
        <v>10000000000</v>
      </c>
      <c r="H218" s="5">
        <v>212000000000</v>
      </c>
      <c r="I218" s="5">
        <v>-369000000000</v>
      </c>
      <c r="J218" s="5">
        <v>82000000000</v>
      </c>
      <c r="K218" s="5">
        <v>208000000000</v>
      </c>
      <c r="L218" s="5">
        <v>157000000000</v>
      </c>
      <c r="M218" s="5">
        <v>40000000000</v>
      </c>
      <c r="N218" s="5">
        <v>19000000000</v>
      </c>
      <c r="O218" s="5">
        <v>7000000000</v>
      </c>
      <c r="P218" s="5">
        <v>11000000000</v>
      </c>
      <c r="Q218" s="5">
        <v>18000000000</v>
      </c>
    </row>
    <row r="219" spans="2:22" ht="15.5" x14ac:dyDescent="0.35">
      <c r="C219" t="s">
        <v>223</v>
      </c>
      <c r="H219" s="5">
        <v>-330000000000</v>
      </c>
      <c r="I219" s="5">
        <v>-369000000000</v>
      </c>
      <c r="J219" s="5">
        <v>82000000000</v>
      </c>
      <c r="K219" s="5">
        <v>208000000000</v>
      </c>
      <c r="L219" s="5">
        <v>157000000000</v>
      </c>
      <c r="M219" s="5">
        <v>40000000000</v>
      </c>
      <c r="N219" s="5">
        <v>19000000000</v>
      </c>
      <c r="O219" s="5">
        <v>7000000000</v>
      </c>
      <c r="P219" s="5">
        <v>11000000000</v>
      </c>
      <c r="Q219" s="5">
        <v>18000000000</v>
      </c>
    </row>
    <row r="220" spans="2:22" ht="15.5" x14ac:dyDescent="0.35">
      <c r="C220" t="s">
        <v>56</v>
      </c>
      <c r="D220" s="6">
        <v>8.64</v>
      </c>
      <c r="E220" s="6">
        <v>-65.510000000000005</v>
      </c>
      <c r="F220" s="6">
        <v>1.33</v>
      </c>
      <c r="G220" s="6">
        <v>1.68</v>
      </c>
      <c r="H220" s="6">
        <v>34.54</v>
      </c>
      <c r="I220" s="6">
        <v>-60.15</v>
      </c>
      <c r="J220" s="6">
        <v>13.34</v>
      </c>
      <c r="K220" s="6">
        <v>33.89</v>
      </c>
      <c r="L220" s="6">
        <v>25.6</v>
      </c>
      <c r="M220" s="6">
        <v>6.48</v>
      </c>
      <c r="N220" s="6">
        <v>3.16</v>
      </c>
      <c r="O220" s="6">
        <v>1.1599999999999999</v>
      </c>
      <c r="P220" s="6">
        <v>1.86</v>
      </c>
      <c r="Q220" s="6">
        <v>2.99</v>
      </c>
    </row>
    <row r="221" spans="2:22" ht="15.5" x14ac:dyDescent="0.35">
      <c r="C221" t="s">
        <v>226</v>
      </c>
      <c r="H221" s="6">
        <v>-53.86</v>
      </c>
      <c r="I221" s="6">
        <v>-60.15</v>
      </c>
      <c r="J221" s="6">
        <v>13.34</v>
      </c>
      <c r="K221" s="6">
        <v>33.89</v>
      </c>
      <c r="L221" s="6">
        <v>25.6</v>
      </c>
      <c r="M221" s="6">
        <v>6.48</v>
      </c>
      <c r="N221" s="6">
        <v>3.16</v>
      </c>
      <c r="O221" s="6">
        <v>1.1599999999999999</v>
      </c>
      <c r="P221" s="6">
        <v>1.86</v>
      </c>
      <c r="Q221" s="6">
        <v>2.99</v>
      </c>
    </row>
    <row r="222" spans="2:22" ht="15.5" x14ac:dyDescent="0.35">
      <c r="C222" t="s">
        <v>229</v>
      </c>
      <c r="D222" s="5">
        <v>499000000000</v>
      </c>
      <c r="E222" s="5">
        <v>497000000000</v>
      </c>
      <c r="F222" s="5">
        <v>437000000000</v>
      </c>
      <c r="G222" s="5">
        <v>447000000000</v>
      </c>
      <c r="H222" s="5">
        <v>1995000000000</v>
      </c>
      <c r="I222" s="5">
        <v>1816000000000</v>
      </c>
      <c r="J222" s="5">
        <v>1889000000000</v>
      </c>
      <c r="K222" s="5">
        <v>1727000000000</v>
      </c>
      <c r="L222" s="5">
        <v>1173000000000</v>
      </c>
      <c r="M222" s="5">
        <v>673000000000</v>
      </c>
      <c r="N222" s="5">
        <v>430000000000</v>
      </c>
      <c r="O222" s="5">
        <v>354000000000</v>
      </c>
      <c r="P222" s="5">
        <v>280000000000</v>
      </c>
      <c r="Q222" s="5">
        <v>248000000000</v>
      </c>
    </row>
    <row r="223" spans="2:22" ht="15.5" x14ac:dyDescent="0.35">
      <c r="C223" t="s">
        <v>230</v>
      </c>
      <c r="H223" s="5">
        <v>1879000000000</v>
      </c>
      <c r="I223" s="5">
        <v>1816000000000</v>
      </c>
      <c r="J223" s="5">
        <v>1889000000000</v>
      </c>
      <c r="K223" s="5">
        <v>1727000000000</v>
      </c>
      <c r="L223" s="5">
        <v>1173000000000</v>
      </c>
      <c r="M223" s="5">
        <v>673000000000</v>
      </c>
      <c r="N223" s="5">
        <v>430000000000</v>
      </c>
      <c r="O223" s="5">
        <v>354000000000</v>
      </c>
      <c r="P223" s="5">
        <v>280000000000</v>
      </c>
      <c r="Q223" s="5">
        <v>248000000000</v>
      </c>
    </row>
    <row r="224" spans="2:22" ht="15.5" x14ac:dyDescent="0.35">
      <c r="C224" t="s">
        <v>234</v>
      </c>
      <c r="I224" s="6">
        <v>105.67</v>
      </c>
    </row>
    <row r="225" spans="3:9" ht="15.5" x14ac:dyDescent="0.35">
      <c r="C225" t="s">
        <v>235</v>
      </c>
      <c r="I225" s="6">
        <v>-67.77</v>
      </c>
    </row>
    <row r="226" spans="3:9" ht="15.5" x14ac:dyDescent="0.35">
      <c r="C226" t="s">
        <v>237</v>
      </c>
      <c r="I226" s="6">
        <v>7.5</v>
      </c>
    </row>
    <row r="227" spans="3:9" ht="15.5" x14ac:dyDescent="0.35">
      <c r="C227" t="s">
        <v>238</v>
      </c>
      <c r="I227" s="6">
        <v>-1.4800000000000001E-2</v>
      </c>
    </row>
    <row r="228" spans="3:9" ht="15.5" x14ac:dyDescent="0.35">
      <c r="C228" t="s">
        <v>239</v>
      </c>
      <c r="I228" s="6">
        <v>11.91</v>
      </c>
    </row>
    <row r="229" spans="3:9" ht="15.5" x14ac:dyDescent="0.35">
      <c r="C229" t="s">
        <v>240</v>
      </c>
      <c r="I229" s="6">
        <v>7.23</v>
      </c>
    </row>
    <row r="230" spans="3:9" ht="15.5" x14ac:dyDescent="0.35">
      <c r="C230" t="s">
        <v>241</v>
      </c>
      <c r="I230" s="6">
        <v>4.38</v>
      </c>
    </row>
    <row r="231" spans="3:9" ht="15.5" x14ac:dyDescent="0.35">
      <c r="C231" t="s">
        <v>242</v>
      </c>
      <c r="I231" s="6">
        <v>4.47</v>
      </c>
    </row>
    <row r="232" spans="3:9" ht="15.5" x14ac:dyDescent="0.35">
      <c r="C232" t="s">
        <v>243</v>
      </c>
      <c r="I232" s="6">
        <v>-53.57</v>
      </c>
    </row>
    <row r="233" spans="3:9" ht="15.5" x14ac:dyDescent="0.35">
      <c r="C233" t="s">
        <v>244</v>
      </c>
      <c r="I233" s="6">
        <v>-65.27</v>
      </c>
    </row>
    <row r="234" spans="3:9" ht="15.5" x14ac:dyDescent="0.35">
      <c r="C234" t="s">
        <v>246</v>
      </c>
      <c r="I234" s="6">
        <v>-2.15</v>
      </c>
    </row>
    <row r="235" spans="3:9" ht="15.5" x14ac:dyDescent="0.35">
      <c r="C235" t="s">
        <v>248</v>
      </c>
      <c r="I235" s="6">
        <v>-53.86</v>
      </c>
    </row>
    <row r="236" spans="3:9" ht="15.5" x14ac:dyDescent="0.35">
      <c r="C236" t="s">
        <v>249</v>
      </c>
      <c r="I236" s="6">
        <v>34.54</v>
      </c>
    </row>
    <row r="237" spans="3:9" ht="15.5" x14ac:dyDescent="0.35">
      <c r="C237" t="s">
        <v>250</v>
      </c>
      <c r="I237" s="6">
        <v>306.36</v>
      </c>
    </row>
    <row r="238" spans="3:9" ht="15.5" x14ac:dyDescent="0.35">
      <c r="C238" t="s">
        <v>251</v>
      </c>
      <c r="D238" s="6">
        <v>24.43</v>
      </c>
    </row>
    <row r="239" spans="3:9" ht="15.5" x14ac:dyDescent="0.35">
      <c r="C239" t="s">
        <v>252</v>
      </c>
      <c r="I239" s="6">
        <v>504.75</v>
      </c>
    </row>
    <row r="240" spans="3:9" ht="15.5" x14ac:dyDescent="0.35">
      <c r="C240" t="s">
        <v>253</v>
      </c>
      <c r="I240" s="6">
        <v>816.67</v>
      </c>
    </row>
    <row r="241" spans="3:9" ht="15.5" x14ac:dyDescent="0.35">
      <c r="C241" t="s">
        <v>256</v>
      </c>
      <c r="D241" s="6">
        <v>9.11</v>
      </c>
    </row>
    <row r="242" spans="3:9" ht="15.5" x14ac:dyDescent="0.35">
      <c r="C242" t="s">
        <v>257</v>
      </c>
      <c r="D242" s="6">
        <v>10.11</v>
      </c>
    </row>
    <row r="243" spans="3:9" ht="15.5" x14ac:dyDescent="0.35">
      <c r="C243" t="s">
        <v>12</v>
      </c>
      <c r="D243" s="5">
        <v>933000000000</v>
      </c>
    </row>
    <row r="244" spans="3:9" ht="15.5" x14ac:dyDescent="0.35">
      <c r="C244" t="s">
        <v>259</v>
      </c>
      <c r="I244" s="6">
        <v>0.05</v>
      </c>
    </row>
    <row r="245" spans="3:9" ht="15.5" x14ac:dyDescent="0.35">
      <c r="C245" t="s">
        <v>260</v>
      </c>
      <c r="I245" s="6">
        <v>-1.06E-2</v>
      </c>
    </row>
    <row r="246" spans="3:9" ht="15.5" x14ac:dyDescent="0.35">
      <c r="C246" t="s">
        <v>261</v>
      </c>
      <c r="I246" s="6">
        <v>-0.1067</v>
      </c>
    </row>
    <row r="247" spans="3:9" ht="15.5" x14ac:dyDescent="0.35">
      <c r="C247" t="s">
        <v>262</v>
      </c>
      <c r="I247" s="6">
        <v>-1.3300000000000001E-2</v>
      </c>
    </row>
    <row r="248" spans="3:9" ht="15.5" x14ac:dyDescent="0.35">
      <c r="C248" t="s">
        <v>263</v>
      </c>
      <c r="I248" s="6">
        <v>-0.15609999999999999</v>
      </c>
    </row>
    <row r="249" spans="3:9" ht="15.5" x14ac:dyDescent="0.35">
      <c r="C249" t="s">
        <v>269</v>
      </c>
      <c r="I249" s="6">
        <v>0.06</v>
      </c>
    </row>
    <row r="250" spans="3:9" ht="15.5" x14ac:dyDescent="0.35">
      <c r="C250" t="s">
        <v>52</v>
      </c>
      <c r="I250" s="5">
        <v>22392000000000</v>
      </c>
    </row>
    <row r="251" spans="3:9" ht="15.5" x14ac:dyDescent="0.35">
      <c r="C251" t="s">
        <v>271</v>
      </c>
      <c r="I251" s="5">
        <v>22242000000000</v>
      </c>
    </row>
    <row r="252" spans="3:9" ht="15.5" x14ac:dyDescent="0.35">
      <c r="C252" t="s">
        <v>272</v>
      </c>
      <c r="I252" s="5">
        <v>6130000000</v>
      </c>
    </row>
    <row r="253" spans="3:9" ht="15.5" x14ac:dyDescent="0.35">
      <c r="C253" t="s">
        <v>273</v>
      </c>
      <c r="I253" s="6">
        <v>0.20629999999999998</v>
      </c>
    </row>
    <row r="254" spans="3:9" ht="15.5" x14ac:dyDescent="0.35">
      <c r="C254" t="s">
        <v>274</v>
      </c>
      <c r="D254" s="6">
        <v>0.32119999999999999</v>
      </c>
    </row>
    <row r="255" spans="3:9" ht="15.5" x14ac:dyDescent="0.35">
      <c r="C255" t="s">
        <v>275</v>
      </c>
      <c r="D255" s="6">
        <v>0.13539999999999999</v>
      </c>
    </row>
    <row r="256" spans="3:9" ht="15.5" x14ac:dyDescent="0.35">
      <c r="C256" t="s">
        <v>276</v>
      </c>
      <c r="D256" s="6">
        <v>0.10619999999999999</v>
      </c>
    </row>
    <row r="257" spans="3:9" ht="15.5" x14ac:dyDescent="0.35">
      <c r="C257" t="s">
        <v>277</v>
      </c>
      <c r="D257" s="6">
        <v>0.1454</v>
      </c>
    </row>
    <row r="258" spans="3:9" ht="15.5" x14ac:dyDescent="0.35">
      <c r="C258" t="s">
        <v>278</v>
      </c>
      <c r="D258" s="6">
        <v>5.5E-2</v>
      </c>
    </row>
    <row r="259" spans="3:9" ht="15.5" x14ac:dyDescent="0.35">
      <c r="C259" t="s">
        <v>279</v>
      </c>
      <c r="D259" s="6">
        <v>2.6873</v>
      </c>
    </row>
    <row r="260" spans="3:9" ht="15.5" x14ac:dyDescent="0.35">
      <c r="C260" t="s">
        <v>286</v>
      </c>
      <c r="I260" s="5">
        <v>4</v>
      </c>
    </row>
    <row r="261" spans="3:9" ht="15.5" x14ac:dyDescent="0.35">
      <c r="C261" t="s">
        <v>287</v>
      </c>
      <c r="I261" s="6">
        <v>0.25</v>
      </c>
    </row>
    <row r="262" spans="3:9" ht="15.5" x14ac:dyDescent="0.35">
      <c r="C262" t="s">
        <v>288</v>
      </c>
      <c r="I262" s="6">
        <v>0.91</v>
      </c>
    </row>
    <row r="263" spans="3:9" ht="15.5" x14ac:dyDescent="0.35">
      <c r="C263" t="s">
        <v>289</v>
      </c>
      <c r="I263" s="6">
        <v>0.01</v>
      </c>
    </row>
    <row r="264" spans="3:9" ht="15.5" x14ac:dyDescent="0.35">
      <c r="C264" t="s">
        <v>290</v>
      </c>
      <c r="I264" s="6">
        <v>0.39</v>
      </c>
    </row>
    <row r="265" spans="3:9" ht="15.5" x14ac:dyDescent="0.35">
      <c r="C265" t="s">
        <v>291</v>
      </c>
      <c r="I265" s="6">
        <v>0.13</v>
      </c>
    </row>
    <row r="266" spans="3:9" ht="15.5" x14ac:dyDescent="0.35">
      <c r="C266" t="s">
        <v>292</v>
      </c>
      <c r="I266" s="6">
        <v>0.08</v>
      </c>
    </row>
    <row r="267" spans="3:9" ht="15.5" x14ac:dyDescent="0.35">
      <c r="C267" t="s">
        <v>293</v>
      </c>
      <c r="I267" s="6">
        <v>0.76</v>
      </c>
    </row>
    <row r="268" spans="3:9" ht="15.5" x14ac:dyDescent="0.35">
      <c r="C268" t="s">
        <v>294</v>
      </c>
      <c r="I268" s="5">
        <v>1879000000000</v>
      </c>
    </row>
    <row r="269" spans="3:9" ht="15.5" x14ac:dyDescent="0.35">
      <c r="C269" t="s">
        <v>295</v>
      </c>
      <c r="I269" s="5">
        <v>569000000000</v>
      </c>
    </row>
    <row r="270" spans="3:9" ht="15.5" x14ac:dyDescent="0.35">
      <c r="C270" t="s">
        <v>296</v>
      </c>
      <c r="I270" s="5">
        <v>-341000000000</v>
      </c>
    </row>
    <row r="271" spans="3:9" ht="15.5" x14ac:dyDescent="0.35">
      <c r="C271" t="s">
        <v>297</v>
      </c>
      <c r="I271" s="5">
        <v>-330000000000</v>
      </c>
    </row>
    <row r="272" spans="3:9" ht="15.5" x14ac:dyDescent="0.35">
      <c r="C272" t="s">
        <v>298</v>
      </c>
      <c r="D272" s="5">
        <v>150000000000</v>
      </c>
    </row>
    <row r="273" spans="3:9" ht="15.5" x14ac:dyDescent="0.35">
      <c r="C273" t="s">
        <v>299</v>
      </c>
      <c r="D273" s="5">
        <v>31293000000000</v>
      </c>
    </row>
    <row r="274" spans="3:9" ht="15.5" x14ac:dyDescent="0.35">
      <c r="C274" t="s">
        <v>300</v>
      </c>
      <c r="D274" s="5">
        <v>28197000000000</v>
      </c>
    </row>
    <row r="275" spans="3:9" ht="15.5" x14ac:dyDescent="0.35">
      <c r="C275" t="s">
        <v>205</v>
      </c>
      <c r="I275" s="5">
        <v>3096000000000</v>
      </c>
    </row>
    <row r="276" spans="3:9" ht="15.5" x14ac:dyDescent="0.35">
      <c r="C276" t="s">
        <v>301</v>
      </c>
      <c r="I276" s="5">
        <v>3096000000000</v>
      </c>
    </row>
    <row r="277" spans="3:9" ht="15.5" x14ac:dyDescent="0.35">
      <c r="C277" t="s">
        <v>302</v>
      </c>
      <c r="I277" s="5">
        <v>5117000000000</v>
      </c>
    </row>
    <row r="278" spans="3:9" ht="15.5" x14ac:dyDescent="0.35">
      <c r="C278" t="s">
        <v>303</v>
      </c>
      <c r="I278" s="5">
        <v>-6238000000000</v>
      </c>
    </row>
    <row r="279" spans="3:9" ht="15.5" x14ac:dyDescent="0.35">
      <c r="C279" t="s">
        <v>304</v>
      </c>
      <c r="I279" s="5">
        <v>-31000000000</v>
      </c>
    </row>
    <row r="280" spans="3:9" ht="15.5" x14ac:dyDescent="0.35">
      <c r="C280" t="s">
        <v>305</v>
      </c>
      <c r="I280" s="5">
        <v>-107000000000</v>
      </c>
    </row>
    <row r="281" spans="3:9" ht="15.5" x14ac:dyDescent="0.35">
      <c r="C281" t="s">
        <v>306</v>
      </c>
      <c r="I281" s="5">
        <v>5010000000000</v>
      </c>
    </row>
  </sheetData>
  <pageMargins left="0.7" right="0.7" top="0.75" bottom="0.75" header="0.3" footer="0.3"/>
  <ignoredErrors>
    <ignoredError sqref="A1:V282" numberStoredAsText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Z36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2597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2598</v>
      </c>
      <c r="D2" s="2" vm="698">
        <f ca="1">IFERROR(_xlfn.STOCKHISTORY("XIDX:" &amp; $C$1, D3, , 0, 0, 1), "Libur")</f>
        <v>193</v>
      </c>
      <c r="H2" s="2" t="e" vm="2">
        <f>_FV(C2,"Price")</f>
        <v>#VALUE!</v>
      </c>
      <c r="I2" s="2" vm="74">
        <f t="shared" ref="I2:Z2" ca="1" si="0">IFERROR(_xlfn.STOCKHISTORY("XIDX:" &amp; $C$1, I1, , 0, 0, 1), "Libur")</f>
        <v>86</v>
      </c>
      <c r="J2" s="2" vm="672">
        <f t="shared" ca="1" si="0"/>
        <v>87</v>
      </c>
      <c r="K2" s="2" vm="125">
        <f t="shared" ca="1" si="0"/>
        <v>105</v>
      </c>
      <c r="L2" s="2" vm="699">
        <f t="shared" ca="1" si="0"/>
        <v>158</v>
      </c>
      <c r="M2" s="2" vm="30">
        <f t="shared" ca="1" si="0"/>
        <v>50</v>
      </c>
      <c r="N2" s="2" vm="30">
        <f t="shared" ca="1" si="0"/>
        <v>50</v>
      </c>
      <c r="O2" s="2" vm="30">
        <f t="shared" ca="1" si="0"/>
        <v>50</v>
      </c>
      <c r="P2" s="2" vm="30">
        <f t="shared" ca="1" si="0"/>
        <v>50</v>
      </c>
      <c r="Q2" s="2" vm="515">
        <f t="shared" ca="1" si="0"/>
        <v>71</v>
      </c>
      <c r="R2" s="2" vm="515">
        <f t="shared" ca="1" si="0"/>
        <v>71</v>
      </c>
      <c r="S2" s="2" vm="30">
        <f t="shared" ca="1" si="0"/>
        <v>50</v>
      </c>
      <c r="T2" s="2" vm="123">
        <f t="shared" ca="1" si="0"/>
        <v>121</v>
      </c>
      <c r="U2" s="2" vm="662">
        <f t="shared" ca="1" si="0"/>
        <v>111</v>
      </c>
      <c r="V2" s="2" vm="104">
        <f t="shared" ca="1" si="0"/>
        <v>196</v>
      </c>
      <c r="W2" s="2" vm="490">
        <f t="shared" ca="1" si="0"/>
        <v>205</v>
      </c>
      <c r="X2" s="2" vm="700">
        <f t="shared" ca="1" si="0"/>
        <v>102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40262785</v>
      </c>
      <c r="H4" s="2">
        <f>IFERROR(SUM(D4:G4)*(4/MAX(1,COUNT(D4:G4))),"")</f>
        <v>161051140</v>
      </c>
      <c r="I4" s="2">
        <f t="shared" ref="I4:Z4" si="1">IFERROR(INDEX(I51:I500,MATCH($C$4,$C$51:$C$500,0)),"")</f>
        <v>235089682</v>
      </c>
      <c r="J4" s="2">
        <f t="shared" si="1"/>
        <v>562968710</v>
      </c>
      <c r="K4" s="2">
        <f t="shared" si="1"/>
        <v>651059654</v>
      </c>
      <c r="L4" s="2">
        <f t="shared" si="1"/>
        <v>43722840</v>
      </c>
      <c r="M4" s="2">
        <f t="shared" si="1"/>
        <v>65586242</v>
      </c>
      <c r="N4" s="2">
        <f t="shared" si="1"/>
        <v>78511899</v>
      </c>
      <c r="O4" s="2">
        <f t="shared" si="1"/>
        <v>70887975</v>
      </c>
      <c r="P4" s="2">
        <f t="shared" si="1"/>
        <v>27160117</v>
      </c>
      <c r="Q4" s="2">
        <f t="shared" si="1"/>
        <v>3266629</v>
      </c>
      <c r="R4" s="2">
        <f t="shared" si="1"/>
        <v>2302609</v>
      </c>
      <c r="S4" s="2">
        <f t="shared" si="1"/>
        <v>9670791</v>
      </c>
      <c r="T4" s="2">
        <f t="shared" si="1"/>
        <v>262401822</v>
      </c>
      <c r="U4" s="2">
        <f t="shared" si="1"/>
        <v>190595229</v>
      </c>
      <c r="V4" s="2">
        <f t="shared" si="1"/>
        <v>357108000000</v>
      </c>
      <c r="W4" s="2">
        <f t="shared" si="1"/>
        <v>340033490639</v>
      </c>
      <c r="X4" s="2">
        <f t="shared" si="1"/>
        <v>231901612221</v>
      </c>
      <c r="Y4" s="2">
        <f t="shared" si="1"/>
        <v>158192402458</v>
      </c>
      <c r="Z4" s="2">
        <f t="shared" si="1"/>
        <v>97500000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6693008</v>
      </c>
      <c r="H5" s="2">
        <f>IFERROR(SUM(D5:G5)*(4/MAX(1,COUNT(D5:G5))),"")</f>
        <v>26772032</v>
      </c>
      <c r="I5" s="2">
        <f t="shared" ref="I5:Z5" si="2">IFERROR(INDEX(I51:I500,MATCH($C$5,$C$51:$C$500,0)),"")</f>
        <v>2181613</v>
      </c>
      <c r="J5" s="2">
        <f t="shared" si="2"/>
        <v>8050747</v>
      </c>
      <c r="K5" s="2">
        <f t="shared" si="2"/>
        <v>14634597</v>
      </c>
      <c r="L5" s="2">
        <f t="shared" si="2"/>
        <v>-2713991</v>
      </c>
      <c r="M5" s="2">
        <f t="shared" si="2"/>
        <v>13827799</v>
      </c>
      <c r="N5" s="2">
        <f t="shared" si="2"/>
        <v>19337429</v>
      </c>
      <c r="O5" s="2">
        <f t="shared" si="2"/>
        <v>21369743</v>
      </c>
      <c r="P5" s="2">
        <f t="shared" si="2"/>
        <v>18614725</v>
      </c>
      <c r="Q5" s="2">
        <f t="shared" si="2"/>
        <v>38861902</v>
      </c>
      <c r="R5" s="2">
        <f t="shared" si="2"/>
        <v>-170122593</v>
      </c>
      <c r="S5" s="2">
        <f t="shared" si="2"/>
        <v>-42583677</v>
      </c>
      <c r="T5" s="2">
        <f t="shared" si="2"/>
        <v>25697032</v>
      </c>
      <c r="U5" s="2">
        <f t="shared" si="2"/>
        <v>45345419</v>
      </c>
      <c r="V5" s="2">
        <f t="shared" si="2"/>
        <v>-144213000000</v>
      </c>
      <c r="W5" s="2">
        <f t="shared" si="2"/>
        <v>-203973678434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593985309</v>
      </c>
      <c r="H6" s="2">
        <f>IFERROR(INDEX(D6:G6,COUNT(D6:G6)),"")</f>
        <v>593985309</v>
      </c>
      <c r="I6" s="2">
        <f t="shared" ref="I6:Z6" si="3">IFERROR(INDEX(I51:I500,MATCH($C$6,$C$51:$C$500,0)),"")</f>
        <v>593985309</v>
      </c>
      <c r="J6" s="2">
        <f t="shared" si="3"/>
        <v>591400242</v>
      </c>
      <c r="K6" s="2">
        <f t="shared" si="3"/>
        <v>573776445</v>
      </c>
      <c r="L6" s="2">
        <f t="shared" si="3"/>
        <v>536208863</v>
      </c>
      <c r="M6" s="2">
        <f t="shared" si="3"/>
        <v>405577690</v>
      </c>
      <c r="N6" s="2">
        <f t="shared" si="3"/>
        <v>385567334</v>
      </c>
      <c r="O6" s="2">
        <f t="shared" si="3"/>
        <v>363471501</v>
      </c>
      <c r="P6" s="2">
        <f t="shared" si="3"/>
        <v>381838945</v>
      </c>
      <c r="Q6" s="2">
        <f t="shared" si="3"/>
        <v>346020302</v>
      </c>
      <c r="R6" s="2">
        <f t="shared" si="3"/>
        <v>297351946</v>
      </c>
      <c r="S6" s="2">
        <f t="shared" si="3"/>
        <v>422428650</v>
      </c>
      <c r="T6" s="2">
        <f t="shared" si="3"/>
        <v>489999961</v>
      </c>
      <c r="U6" s="2">
        <f t="shared" si="3"/>
        <v>475541344</v>
      </c>
      <c r="V6" s="2">
        <f t="shared" si="3"/>
        <v>3723716000000</v>
      </c>
      <c r="W6" s="2">
        <f t="shared" si="3"/>
        <v>3122272510241</v>
      </c>
      <c r="X6" s="2">
        <f t="shared" si="3"/>
        <v>3373961527620</v>
      </c>
      <c r="Y6" s="2">
        <f t="shared" si="3"/>
        <v>1916395460236</v>
      </c>
      <c r="Z6" s="2">
        <f t="shared" si="3"/>
        <v>-10044549959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57.92</v>
      </c>
      <c r="H7" s="3">
        <f>IFERROR(INDEX(D7:G7,COUNT(D7:G7)),"")</f>
        <v>57.92</v>
      </c>
      <c r="I7" s="3">
        <f t="shared" ref="I7:Z7" si="4">IFERROR(INDEX(I51:I500,MATCH($C$7,$C$51:$C$500,0))/1000000000,"")</f>
        <v>57.92</v>
      </c>
      <c r="J7" s="3">
        <f t="shared" si="4"/>
        <v>57.92</v>
      </c>
      <c r="K7" s="3">
        <f t="shared" si="4"/>
        <v>57.92</v>
      </c>
      <c r="L7" s="3">
        <f t="shared" si="4"/>
        <v>57.92</v>
      </c>
      <c r="M7" s="3">
        <f t="shared" si="4"/>
        <v>44.69</v>
      </c>
      <c r="N7" s="3">
        <f t="shared" si="4"/>
        <v>44.69</v>
      </c>
      <c r="O7" s="3">
        <f t="shared" si="4"/>
        <v>44.69</v>
      </c>
      <c r="P7" s="3">
        <f t="shared" si="4"/>
        <v>40.159999999999997</v>
      </c>
      <c r="Q7" s="3">
        <f t="shared" si="4"/>
        <v>40.159999999999997</v>
      </c>
      <c r="R7" s="3">
        <f t="shared" si="4"/>
        <v>36.51</v>
      </c>
      <c r="S7" s="3">
        <f t="shared" si="4"/>
        <v>36.51</v>
      </c>
      <c r="T7" s="3">
        <f t="shared" si="4"/>
        <v>36.51</v>
      </c>
      <c r="U7" s="3">
        <f t="shared" si="4"/>
        <v>36.51</v>
      </c>
      <c r="V7" s="3">
        <f t="shared" si="4"/>
        <v>35.22</v>
      </c>
      <c r="W7" s="3">
        <f t="shared" si="4"/>
        <v>30.08</v>
      </c>
      <c r="X7" s="3">
        <f t="shared" si="4"/>
        <v>30.08</v>
      </c>
      <c r="Y7" s="3">
        <f t="shared" si="4"/>
        <v>0.02</v>
      </c>
      <c r="Z7" s="3">
        <f t="shared" si="4"/>
        <v>0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-438000000000</v>
      </c>
      <c r="H8" s="2">
        <f>IFERROR(INDEX(D8:G8,COUNT(D8:G8)),"")</f>
        <v>-438000000000</v>
      </c>
      <c r="I8" s="2">
        <f t="shared" ref="I8:Z8" si="5">IFERROR(INDEX(I51:I500,MATCH($C$8,$C$51:$C$500,0)),"")</f>
        <v>-948000000000</v>
      </c>
      <c r="J8" s="2">
        <f t="shared" si="5"/>
        <v>-939000000000</v>
      </c>
      <c r="K8" s="2">
        <f t="shared" si="5"/>
        <v>1874000000000</v>
      </c>
      <c r="L8" s="2">
        <f t="shared" si="5"/>
        <v>283000000000</v>
      </c>
      <c r="M8" s="2">
        <f t="shared" si="5"/>
        <v>210000000000</v>
      </c>
      <c r="N8" s="2">
        <f t="shared" si="5"/>
        <v>157000000000</v>
      </c>
      <c r="O8" s="2">
        <f t="shared" si="5"/>
        <v>88000000000</v>
      </c>
      <c r="P8" s="2">
        <f t="shared" si="5"/>
        <v>-508000000000</v>
      </c>
      <c r="Q8" s="2">
        <f t="shared" si="5"/>
        <v>-988000000000</v>
      </c>
      <c r="R8" s="2">
        <f t="shared" si="5"/>
        <v>-182000000000</v>
      </c>
      <c r="S8" s="2">
        <f t="shared" si="5"/>
        <v>-114000000000</v>
      </c>
      <c r="T8" s="2">
        <f t="shared" si="5"/>
        <v>951000000000</v>
      </c>
      <c r="U8" s="2">
        <f t="shared" si="5"/>
        <v>1218000000000</v>
      </c>
      <c r="V8" s="2">
        <f t="shared" si="5"/>
        <v>-14000000000</v>
      </c>
      <c r="W8" s="2">
        <f t="shared" si="5"/>
        <v>-15000000000</v>
      </c>
      <c r="X8" s="2">
        <f t="shared" si="5"/>
        <v>27000000000</v>
      </c>
      <c r="Y8" s="2">
        <f t="shared" si="5"/>
        <v>-83000000000</v>
      </c>
      <c r="Z8" s="2">
        <f t="shared" si="5"/>
        <v>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-7.56</v>
      </c>
      <c r="H9" s="3">
        <f>IFERROR(INDEX(D9:G9,COUNT(D9:G9)),"")</f>
        <v>-7.56</v>
      </c>
      <c r="I9" s="3">
        <f t="shared" ref="I9:Z9" si="6">IFERROR(INDEX(I51:I500,MATCH($C$9,$C$51:$C$500,0)),"")</f>
        <v>-16.37</v>
      </c>
      <c r="J9" s="3">
        <f t="shared" si="6"/>
        <v>-16.21</v>
      </c>
      <c r="K9" s="3">
        <f t="shared" si="6"/>
        <v>32.36</v>
      </c>
      <c r="L9" s="3">
        <f t="shared" si="6"/>
        <v>4.8899999999999997</v>
      </c>
      <c r="M9" s="3">
        <f t="shared" si="6"/>
        <v>4.71</v>
      </c>
      <c r="N9" s="3">
        <f t="shared" si="6"/>
        <v>3.5</v>
      </c>
      <c r="O9" s="3">
        <f t="shared" si="6"/>
        <v>1.98</v>
      </c>
      <c r="P9" s="3">
        <f t="shared" si="6"/>
        <v>-12.65</v>
      </c>
      <c r="Q9" s="3">
        <f t="shared" si="6"/>
        <v>-24.61</v>
      </c>
      <c r="R9" s="3">
        <f t="shared" si="6"/>
        <v>-4.99</v>
      </c>
      <c r="S9" s="3">
        <f t="shared" si="6"/>
        <v>-3.13</v>
      </c>
      <c r="T9" s="3">
        <f t="shared" si="6"/>
        <v>26.06</v>
      </c>
      <c r="U9" s="3">
        <f t="shared" si="6"/>
        <v>33.36</v>
      </c>
      <c r="V9" s="3">
        <f t="shared" si="6"/>
        <v>-0.39</v>
      </c>
      <c r="W9" s="3">
        <f t="shared" si="6"/>
        <v>-0.5</v>
      </c>
      <c r="X9" s="3">
        <f t="shared" si="6"/>
        <v>0.9</v>
      </c>
      <c r="Y9" s="3">
        <f t="shared" si="6"/>
        <v>-4494.6000000000004</v>
      </c>
      <c r="Z9" s="3">
        <f t="shared" si="6"/>
        <v>0</v>
      </c>
    </row>
    <row r="10" spans="1:26" ht="15.5" x14ac:dyDescent="0.35">
      <c r="C10" t="s">
        <v>17</v>
      </c>
      <c r="D10" s="3">
        <f ca="1">IFERROR(IF(D9=0,"",D2/D9),"")</f>
        <v>-25.529100529100532</v>
      </c>
      <c r="I10" s="3">
        <f t="shared" ref="I10:Z10" ca="1" si="7">IFERROR(IF(I9=0,"",I2/I9),"")</f>
        <v>-5.2535125229077577</v>
      </c>
      <c r="J10" s="3">
        <f t="shared" ca="1" si="7"/>
        <v>-5.3670573719925967</v>
      </c>
      <c r="K10" s="3">
        <f t="shared" ca="1" si="7"/>
        <v>3.2447466007416566</v>
      </c>
      <c r="L10" s="3">
        <f t="shared" ca="1" si="7"/>
        <v>32.310838445807775</v>
      </c>
      <c r="M10" s="3">
        <f t="shared" ca="1" si="7"/>
        <v>10.615711252653927</v>
      </c>
      <c r="N10" s="3">
        <f t="shared" ca="1" si="7"/>
        <v>14.285714285714286</v>
      </c>
      <c r="O10" s="3">
        <f t="shared" ca="1" si="7"/>
        <v>25.252525252525253</v>
      </c>
      <c r="P10" s="3">
        <f t="shared" ca="1" si="7"/>
        <v>-3.9525691699604741</v>
      </c>
      <c r="Q10" s="3">
        <f t="shared" ca="1" si="7"/>
        <v>-2.8850060950832996</v>
      </c>
      <c r="R10" s="3">
        <f t="shared" ca="1" si="7"/>
        <v>-14.228456913827655</v>
      </c>
      <c r="S10" s="3">
        <f t="shared" ca="1" si="7"/>
        <v>-15.974440894568691</v>
      </c>
      <c r="T10" s="3">
        <f t="shared" ca="1" si="7"/>
        <v>4.6431312356101309</v>
      </c>
      <c r="U10" s="3">
        <f t="shared" ca="1" si="7"/>
        <v>3.3273381294964031</v>
      </c>
      <c r="V10" s="3">
        <f t="shared" ca="1" si="7"/>
        <v>-502.56410256410254</v>
      </c>
      <c r="W10" s="3">
        <f t="shared" ca="1" si="7"/>
        <v>-410</v>
      </c>
      <c r="X10" s="3">
        <f t="shared" ca="1" si="7"/>
        <v>113.33333333333333</v>
      </c>
      <c r="Y10" s="3" t="str">
        <f t="shared" ca="1" si="7"/>
        <v/>
      </c>
      <c r="Z10" s="3" t="str">
        <f t="shared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30940885</v>
      </c>
      <c r="H11" s="2">
        <f>IFERROR(INDEX(D11:G11,COUNT(D11:G11)),"")</f>
        <v>30940885</v>
      </c>
      <c r="I11" s="2">
        <f t="shared" ref="I11:Z11" si="8">IFERROR(INDEX(I51:I500,MATCH($C$11,$C$51:$C$500,0)),"")</f>
        <v>30940885</v>
      </c>
      <c r="J11" s="2">
        <f t="shared" si="8"/>
        <v>69280865</v>
      </c>
      <c r="K11" s="2">
        <f t="shared" si="8"/>
        <v>109491908</v>
      </c>
      <c r="L11" s="2">
        <f t="shared" si="8"/>
        <v>16886794</v>
      </c>
      <c r="M11" s="2">
        <f t="shared" si="8"/>
        <v>7633514</v>
      </c>
      <c r="N11" s="2">
        <f t="shared" si="8"/>
        <v>4054699</v>
      </c>
      <c r="O11" s="2">
        <f t="shared" si="8"/>
        <v>2566581</v>
      </c>
      <c r="P11" s="2">
        <f t="shared" si="8"/>
        <v>8665292</v>
      </c>
      <c r="Q11" s="2">
        <f t="shared" si="8"/>
        <v>10746491</v>
      </c>
      <c r="R11" s="2">
        <f t="shared" si="8"/>
        <v>977911</v>
      </c>
      <c r="S11" s="2">
        <f t="shared" si="8"/>
        <v>345050</v>
      </c>
      <c r="T11" s="2">
        <f t="shared" si="8"/>
        <v>7979495</v>
      </c>
      <c r="U11" s="2">
        <f t="shared" si="8"/>
        <v>42555033</v>
      </c>
      <c r="V11" s="2">
        <f t="shared" si="8"/>
        <v>69984000000</v>
      </c>
      <c r="W11" s="2">
        <f t="shared" si="8"/>
        <v>172261171030</v>
      </c>
      <c r="X11" s="2">
        <f t="shared" si="8"/>
        <v>63213565874</v>
      </c>
      <c r="Y11" s="2">
        <f t="shared" si="8"/>
        <v>45003074555</v>
      </c>
      <c r="Z11" s="2">
        <f t="shared" si="8"/>
        <v>250000000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11991000000000</v>
      </c>
      <c r="H12" s="2">
        <f>IFERROR(INDEX(D12:G12,COUNT(D12:G12)),"")</f>
        <v>11991000000000</v>
      </c>
      <c r="I12" s="2">
        <f t="shared" ref="I12:Z12" si="9">IFERROR(INDEX(I51:I500,MATCH($C$12,$C$51:$C$500,0)),"")</f>
        <v>11991000000000</v>
      </c>
      <c r="J12" s="2">
        <f t="shared" si="9"/>
        <v>11607000000000</v>
      </c>
      <c r="K12" s="2">
        <f t="shared" si="9"/>
        <v>11426000000000</v>
      </c>
      <c r="L12" s="2">
        <f t="shared" si="9"/>
        <v>7132000000000</v>
      </c>
      <c r="M12" s="2">
        <f t="shared" si="9"/>
        <v>4716000000000</v>
      </c>
      <c r="N12" s="2">
        <f t="shared" si="9"/>
        <v>5331000000000</v>
      </c>
      <c r="O12" s="2">
        <f t="shared" si="9"/>
        <v>5385000000000</v>
      </c>
      <c r="P12" s="2">
        <f t="shared" si="9"/>
        <v>9523000000000</v>
      </c>
      <c r="Q12" s="2">
        <f t="shared" si="9"/>
        <v>10995000000000</v>
      </c>
      <c r="R12" s="2">
        <f t="shared" si="9"/>
        <v>11179000000000</v>
      </c>
      <c r="S12" s="2">
        <f t="shared" si="9"/>
        <v>12231000000000</v>
      </c>
      <c r="T12" s="2">
        <f t="shared" si="9"/>
        <v>9750000000000</v>
      </c>
      <c r="U12" s="2">
        <f t="shared" si="9"/>
        <v>9074000000000</v>
      </c>
      <c r="V12" s="2">
        <f t="shared" si="9"/>
        <v>109000000000</v>
      </c>
      <c r="W12" s="2">
        <f t="shared" si="9"/>
        <v>37000000000</v>
      </c>
      <c r="X12" s="2">
        <f t="shared" si="9"/>
        <v>757000000000</v>
      </c>
      <c r="Y12" s="2">
        <f t="shared" si="9"/>
        <v>-21000000000</v>
      </c>
      <c r="Z12" s="2">
        <f t="shared" si="9"/>
        <v>77000000000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12508000000000</v>
      </c>
      <c r="H13" s="2">
        <f>IFERROR(INDEX(D13:G13,COUNT(D13:G13)),"")</f>
        <v>12508000000000</v>
      </c>
      <c r="I13" s="2">
        <f t="shared" ref="I13:Z13" si="10">IFERROR(INDEX(I51:I500,MATCH($C$13,$C$51:$C$500,0)),"")</f>
        <v>12508000000000</v>
      </c>
      <c r="J13" s="2">
        <f t="shared" si="10"/>
        <v>12726000000000</v>
      </c>
      <c r="K13" s="2">
        <f t="shared" si="10"/>
        <v>13117000000000</v>
      </c>
      <c r="L13" s="2">
        <f t="shared" si="10"/>
        <v>7396000000000</v>
      </c>
      <c r="M13" s="2">
        <f t="shared" si="10"/>
        <v>4825000000000</v>
      </c>
      <c r="N13" s="2">
        <f t="shared" si="10"/>
        <v>5388000000000</v>
      </c>
      <c r="O13" s="2">
        <f t="shared" si="10"/>
        <v>5420000000000</v>
      </c>
      <c r="P13" s="2">
        <f t="shared" si="10"/>
        <v>9649000000000</v>
      </c>
      <c r="Q13" s="2">
        <f t="shared" si="10"/>
        <v>11141000000000</v>
      </c>
      <c r="R13" s="2">
        <f t="shared" si="10"/>
        <v>11192000000000</v>
      </c>
      <c r="S13" s="2">
        <f t="shared" si="10"/>
        <v>12236000000000</v>
      </c>
      <c r="T13" s="2">
        <f t="shared" si="10"/>
        <v>9849000000000</v>
      </c>
      <c r="U13" s="2">
        <f t="shared" si="10"/>
        <v>9593000000000</v>
      </c>
      <c r="V13" s="2">
        <f t="shared" si="10"/>
        <v>179000000000</v>
      </c>
      <c r="W13" s="2">
        <f t="shared" si="10"/>
        <v>209000000000</v>
      </c>
      <c r="X13" s="2">
        <f t="shared" si="10"/>
        <v>820000000000</v>
      </c>
      <c r="Y13" s="2">
        <f t="shared" si="10"/>
        <v>24000000000</v>
      </c>
      <c r="Z13" s="2">
        <f t="shared" si="10"/>
        <v>78000000000</v>
      </c>
    </row>
    <row r="14" spans="1:26" ht="15.5" x14ac:dyDescent="0.35">
      <c r="C14" t="s">
        <v>26</v>
      </c>
      <c r="D14" s="2">
        <f>IFERROR(INDEX(D51:D500,MATCH($C$14,$C$51:$C$500,0)),"")</f>
        <v>-15503154</v>
      </c>
      <c r="H14" s="2">
        <f>IFERROR(SUM(D14:G14)*(4/MAX(1,COUNT(D14:G14))),"")</f>
        <v>-62012616</v>
      </c>
      <c r="I14" s="2">
        <f t="shared" ref="I14:Z14" si="11">IFERROR(INDEX(I51:I500,MATCH($C$14,$C$51:$C$500,0)),"")</f>
        <v>-69101255</v>
      </c>
      <c r="J14" s="2">
        <f t="shared" si="11"/>
        <v>-84583314</v>
      </c>
      <c r="K14" s="2">
        <f t="shared" si="11"/>
        <v>-87985687</v>
      </c>
      <c r="L14" s="2">
        <f t="shared" si="11"/>
        <v>-48488662</v>
      </c>
      <c r="M14" s="2">
        <f t="shared" si="11"/>
        <v>-51477370</v>
      </c>
      <c r="N14" s="2">
        <f t="shared" si="11"/>
        <v>-58263018</v>
      </c>
      <c r="O14" s="2">
        <f t="shared" si="11"/>
        <v>-62395087</v>
      </c>
      <c r="P14" s="2">
        <f t="shared" si="11"/>
        <v>-92223155</v>
      </c>
      <c r="Q14" s="2">
        <f t="shared" si="11"/>
        <v>-55009188</v>
      </c>
      <c r="R14" s="2">
        <f t="shared" si="11"/>
        <v>-66845703</v>
      </c>
      <c r="S14" s="2">
        <f t="shared" si="11"/>
        <v>-72118897</v>
      </c>
      <c r="T14" s="2">
        <f t="shared" si="11"/>
        <v>-79691689</v>
      </c>
      <c r="U14" s="2">
        <f t="shared" si="11"/>
        <v>-38540324</v>
      </c>
      <c r="V14" s="2">
        <f t="shared" si="11"/>
        <v>0</v>
      </c>
      <c r="W14" s="2">
        <f t="shared" si="11"/>
        <v>0</v>
      </c>
      <c r="X14" s="2">
        <f t="shared" si="11"/>
        <v>-81030314935</v>
      </c>
      <c r="Y14" s="2">
        <f t="shared" si="11"/>
        <v>-1634097797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-4311526</v>
      </c>
      <c r="H15" s="2">
        <f>IFERROR(SUM(D15:G15)*(4/MAX(1,COUNT(D15:G15))),"")</f>
        <v>-17246104</v>
      </c>
      <c r="I15" s="2">
        <f t="shared" ref="I15:Z15" si="12">IFERROR(INDEX(I51:I500,MATCH($C$15,$C$51:$C$500,0)),"")</f>
        <v>-13959250</v>
      </c>
      <c r="J15" s="2">
        <f t="shared" si="12"/>
        <v>-31232330</v>
      </c>
      <c r="K15" s="2">
        <f t="shared" si="12"/>
        <v>-28922174</v>
      </c>
      <c r="L15" s="2">
        <f t="shared" si="12"/>
        <v>-7971062</v>
      </c>
      <c r="M15" s="2">
        <f t="shared" si="12"/>
        <v>-9615412</v>
      </c>
      <c r="N15" s="2">
        <f t="shared" si="12"/>
        <v>-11687989</v>
      </c>
      <c r="O15" s="2">
        <f t="shared" si="12"/>
        <v>-10714562</v>
      </c>
      <c r="P15" s="2">
        <f t="shared" si="12"/>
        <v>-4778370</v>
      </c>
      <c r="Q15" s="2">
        <f t="shared" si="12"/>
        <v>599325</v>
      </c>
      <c r="R15" s="2">
        <f t="shared" si="12"/>
        <v>70869</v>
      </c>
      <c r="S15" s="2">
        <f t="shared" si="12"/>
        <v>1275296</v>
      </c>
      <c r="T15" s="2">
        <f t="shared" si="12"/>
        <v>-30785080</v>
      </c>
      <c r="U15" s="2">
        <f t="shared" si="12"/>
        <v>-19025528</v>
      </c>
      <c r="V15" s="2">
        <f t="shared" si="12"/>
        <v>-244000000</v>
      </c>
      <c r="W15" s="2">
        <f t="shared" si="12"/>
        <v>32589079936</v>
      </c>
      <c r="X15" s="2">
        <f t="shared" si="12"/>
        <v>-9526773896</v>
      </c>
      <c r="Y15" s="2">
        <f t="shared" si="12"/>
        <v>-16879639493</v>
      </c>
      <c r="Z15" s="2">
        <f t="shared" si="12"/>
        <v>-950000</v>
      </c>
    </row>
    <row r="16" spans="1:26" ht="15.5" x14ac:dyDescent="0.35">
      <c r="C16" t="s">
        <v>28</v>
      </c>
      <c r="D16" s="2">
        <f>IFERROR(INDEX(D51:D500,MATCH($C$16,$C$51:$C$500,0)),"")</f>
        <v>10009857</v>
      </c>
      <c r="H16" s="2">
        <f>IFERROR(SUM(D16:G16)*(4/MAX(1,COUNT(D16:G16))),"")</f>
        <v>40039428</v>
      </c>
      <c r="I16" s="2">
        <f t="shared" ref="I16:Z16" si="13">IFERROR(INDEX(I51:I500,MATCH($C$16,$C$51:$C$500,0)),"")</f>
        <v>15455356</v>
      </c>
      <c r="J16" s="2">
        <f t="shared" si="13"/>
        <v>41646543</v>
      </c>
      <c r="K16" s="2">
        <f t="shared" si="13"/>
        <v>43602601</v>
      </c>
      <c r="L16" s="2">
        <f t="shared" si="13"/>
        <v>22341103</v>
      </c>
      <c r="M16" s="2">
        <f t="shared" si="13"/>
        <v>31508139</v>
      </c>
      <c r="N16" s="2">
        <f t="shared" si="13"/>
        <v>38733525</v>
      </c>
      <c r="O16" s="2">
        <f t="shared" si="13"/>
        <v>38151128</v>
      </c>
      <c r="P16" s="2">
        <f t="shared" si="13"/>
        <v>26666439</v>
      </c>
      <c r="Q16" s="2">
        <f t="shared" si="13"/>
        <v>37548600</v>
      </c>
      <c r="R16" s="2">
        <f t="shared" si="13"/>
        <v>-172642217</v>
      </c>
      <c r="S16" s="2">
        <f t="shared" si="13"/>
        <v>-41442290</v>
      </c>
      <c r="T16" s="2">
        <f t="shared" si="13"/>
        <v>56961708</v>
      </c>
      <c r="U16" s="2">
        <f t="shared" si="13"/>
        <v>74337166</v>
      </c>
      <c r="V16" s="2">
        <f t="shared" si="13"/>
        <v>8916000000</v>
      </c>
      <c r="W16" s="2">
        <f t="shared" si="13"/>
        <v>-94021498333</v>
      </c>
      <c r="X16" s="2">
        <f t="shared" si="13"/>
        <v>-84679925788</v>
      </c>
      <c r="Y16" s="2">
        <f t="shared" si="13"/>
        <v>24177029925</v>
      </c>
      <c r="Z16" s="2">
        <f t="shared" si="13"/>
        <v>-8119311381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11178560000000</v>
      </c>
      <c r="H20" s="2" t="str">
        <f t="shared" ref="H20:Z20" si="14">IFERROR(H21*H2,"")</f>
        <v/>
      </c>
      <c r="I20" s="2">
        <f t="shared" ca="1" si="14"/>
        <v>4981120000000</v>
      </c>
      <c r="J20" s="2">
        <f t="shared" ca="1" si="14"/>
        <v>5039040000000</v>
      </c>
      <c r="K20" s="2">
        <f t="shared" ca="1" si="14"/>
        <v>6081600000000</v>
      </c>
      <c r="L20" s="2">
        <f t="shared" ca="1" si="14"/>
        <v>9151360000000</v>
      </c>
      <c r="M20" s="2">
        <f t="shared" ca="1" si="14"/>
        <v>2234500000000</v>
      </c>
      <c r="N20" s="2">
        <f t="shared" ca="1" si="14"/>
        <v>2234500000000</v>
      </c>
      <c r="O20" s="2">
        <f t="shared" ca="1" si="14"/>
        <v>2234500000000</v>
      </c>
      <c r="P20" s="2">
        <f t="shared" ca="1" si="14"/>
        <v>2008000000000</v>
      </c>
      <c r="Q20" s="2">
        <f t="shared" ca="1" si="14"/>
        <v>2851360000000</v>
      </c>
      <c r="R20" s="2">
        <f t="shared" ca="1" si="14"/>
        <v>2592210000000</v>
      </c>
      <c r="S20" s="2">
        <f t="shared" ca="1" si="14"/>
        <v>1825500000000</v>
      </c>
      <c r="T20" s="2">
        <f t="shared" ca="1" si="14"/>
        <v>4417710000000</v>
      </c>
      <c r="U20" s="2">
        <f t="shared" ca="1" si="14"/>
        <v>4052610000000</v>
      </c>
      <c r="V20" s="2">
        <f t="shared" ca="1" si="14"/>
        <v>6903120000000</v>
      </c>
      <c r="W20" s="2">
        <f t="shared" ca="1" si="14"/>
        <v>6166400000000</v>
      </c>
      <c r="X20" s="2">
        <f t="shared" ca="1" si="14"/>
        <v>3068160000000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57920000000</v>
      </c>
      <c r="H21" s="2">
        <f>IFERROR(INDEX(D21:G21,COUNT(D21:G21)),"")</f>
        <v>57920000000</v>
      </c>
      <c r="I21" s="2">
        <f t="shared" ref="I21:Z21" si="15">IFERROR(INDEX(I51:I500,MATCH($C$7,$C$51:$C$500,0)),"")</f>
        <v>57920000000</v>
      </c>
      <c r="J21" s="2">
        <f t="shared" si="15"/>
        <v>57920000000</v>
      </c>
      <c r="K21" s="2">
        <f t="shared" si="15"/>
        <v>57920000000</v>
      </c>
      <c r="L21" s="2">
        <f t="shared" si="15"/>
        <v>57920000000</v>
      </c>
      <c r="M21" s="2">
        <f t="shared" si="15"/>
        <v>44690000000</v>
      </c>
      <c r="N21" s="2">
        <f t="shared" si="15"/>
        <v>44690000000</v>
      </c>
      <c r="O21" s="2">
        <f t="shared" si="15"/>
        <v>44690000000</v>
      </c>
      <c r="P21" s="2">
        <f t="shared" si="15"/>
        <v>40160000000</v>
      </c>
      <c r="Q21" s="2">
        <f t="shared" si="15"/>
        <v>40160000000</v>
      </c>
      <c r="R21" s="2">
        <f t="shared" si="15"/>
        <v>36510000000</v>
      </c>
      <c r="S21" s="2">
        <f t="shared" si="15"/>
        <v>36510000000</v>
      </c>
      <c r="T21" s="2">
        <f t="shared" si="15"/>
        <v>36510000000</v>
      </c>
      <c r="U21" s="2">
        <f t="shared" si="15"/>
        <v>36510000000</v>
      </c>
      <c r="V21" s="2">
        <f t="shared" si="15"/>
        <v>35220000000</v>
      </c>
      <c r="W21" s="2">
        <f t="shared" si="15"/>
        <v>30080000000</v>
      </c>
      <c r="X21" s="2">
        <f t="shared" si="15"/>
        <v>30080000000</v>
      </c>
      <c r="Y21" s="2">
        <f t="shared" si="15"/>
        <v>20000000</v>
      </c>
      <c r="Z21" s="2">
        <f t="shared" si="15"/>
        <v>0</v>
      </c>
    </row>
    <row r="23" spans="1:26" ht="15.5" x14ac:dyDescent="0.35">
      <c r="B23" t="s">
        <v>53</v>
      </c>
      <c r="C23" t="s">
        <v>54</v>
      </c>
      <c r="D23" s="3">
        <f>IFERROR(D5/D6*100,"")</f>
        <v>1.1267968918739706</v>
      </c>
      <c r="H23" s="3">
        <f t="shared" ref="H23:Z23" si="16">IFERROR(H5/H6*100,"")</f>
        <v>4.5071875674958823</v>
      </c>
      <c r="I23" s="3">
        <f t="shared" si="16"/>
        <v>0.36728399961151231</v>
      </c>
      <c r="J23" s="3">
        <f t="shared" si="16"/>
        <v>1.3613026218545239</v>
      </c>
      <c r="K23" s="3">
        <f t="shared" si="16"/>
        <v>2.5505747277582995</v>
      </c>
      <c r="L23" s="3">
        <f t="shared" si="16"/>
        <v>-0.50614437531219991</v>
      </c>
      <c r="M23" s="3">
        <f t="shared" si="16"/>
        <v>3.4094081950119102</v>
      </c>
      <c r="N23" s="3">
        <f t="shared" si="16"/>
        <v>5.0153182841988375</v>
      </c>
      <c r="O23" s="3">
        <f t="shared" si="16"/>
        <v>5.8793448568062558</v>
      </c>
      <c r="P23" s="3">
        <f t="shared" si="16"/>
        <v>4.8750200166198336</v>
      </c>
      <c r="Q23" s="3">
        <f t="shared" si="16"/>
        <v>11.231104584146626</v>
      </c>
      <c r="R23" s="3">
        <f t="shared" si="16"/>
        <v>-57.212537294106028</v>
      </c>
      <c r="S23" s="3">
        <f t="shared" si="16"/>
        <v>-10.080679186887537</v>
      </c>
      <c r="T23" s="3">
        <f t="shared" si="16"/>
        <v>5.2442926623008441</v>
      </c>
      <c r="U23" s="3">
        <f t="shared" si="16"/>
        <v>9.5355366199242599</v>
      </c>
      <c r="V23" s="3">
        <f t="shared" si="16"/>
        <v>-3.8728248878271061</v>
      </c>
      <c r="W23" s="3">
        <f t="shared" si="16"/>
        <v>-6.5328595683102559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0.25132098034543415</v>
      </c>
      <c r="H24" s="4">
        <f t="shared" ref="H24:Z24" si="17">IFERROR(_xlfn.RRI(5,M23,H23),"")</f>
        <v>5.7414657630401988E-2</v>
      </c>
      <c r="I24" s="4">
        <f t="shared" si="17"/>
        <v>-0.40715562727406096</v>
      </c>
      <c r="J24" s="4">
        <f t="shared" si="17"/>
        <v>-0.25367988112878415</v>
      </c>
      <c r="K24" s="4">
        <f t="shared" si="17"/>
        <v>-0.12151908721336246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2.3124307907354646E-2</v>
      </c>
      <c r="P24" s="4">
        <f t="shared" si="17"/>
        <v>-0.12556757584577638</v>
      </c>
      <c r="Q24" s="4" t="str">
        <f t="shared" si="17"/>
        <v/>
      </c>
      <c r="R24" s="4">
        <f t="shared" si="17"/>
        <v>0.54339673501504193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-0.02</v>
      </c>
      <c r="H25" s="3">
        <f>IFERROR(INDEX(D25:G25,COUNT(D25:G25)),"")</f>
        <v>-0.02</v>
      </c>
      <c r="I25" s="3">
        <f t="shared" ref="I25:Z25" si="18">IFERROR(INDEX(I51:I500,MATCH($C$25,$C$51:$C$500,0)),"")</f>
        <v>0.31</v>
      </c>
      <c r="J25" s="3">
        <f t="shared" si="18"/>
        <v>1.79</v>
      </c>
      <c r="K25" s="3">
        <f t="shared" si="18"/>
        <v>3.63</v>
      </c>
      <c r="L25" s="3">
        <f t="shared" si="18"/>
        <v>0.05</v>
      </c>
      <c r="M25" s="3">
        <f t="shared" si="18"/>
        <v>4.58</v>
      </c>
      <c r="N25" s="3">
        <f t="shared" si="18"/>
        <v>6.62</v>
      </c>
      <c r="O25" s="3">
        <f t="shared" si="18"/>
        <v>6.2</v>
      </c>
      <c r="P25" s="3">
        <f t="shared" si="18"/>
        <v>6.65</v>
      </c>
      <c r="Q25" s="3">
        <f t="shared" si="18"/>
        <v>12.89</v>
      </c>
      <c r="R25" s="3">
        <f t="shared" si="18"/>
        <v>-62.27</v>
      </c>
      <c r="S25" s="3">
        <f t="shared" si="18"/>
        <v>-13.89</v>
      </c>
      <c r="T25" s="3">
        <f t="shared" si="18"/>
        <v>8.92</v>
      </c>
      <c r="U25" s="3">
        <f t="shared" si="18"/>
        <v>18.48</v>
      </c>
      <c r="V25" s="3">
        <f t="shared" si="18"/>
        <v>0.25</v>
      </c>
      <c r="W25" s="3">
        <f t="shared" si="18"/>
        <v>-2.04</v>
      </c>
      <c r="X25" s="3">
        <f t="shared" si="18"/>
        <v>-3.13</v>
      </c>
      <c r="Y25" s="3">
        <f t="shared" si="18"/>
        <v>392.85</v>
      </c>
      <c r="Z25" s="3">
        <f t="shared" si="18"/>
        <v>-3248104.55</v>
      </c>
    </row>
    <row r="26" spans="1:26" ht="15.5" x14ac:dyDescent="0.35">
      <c r="C26" t="s">
        <v>58</v>
      </c>
      <c r="D26" s="4" t="str">
        <f>IFERROR(_xlfn.RRI(5,I25,D25),"")</f>
        <v/>
      </c>
      <c r="H26" s="4" t="str">
        <f t="shared" ref="H26:Z26" si="19">IFERROR(_xlfn.RRI(5,M25,H25),"")</f>
        <v/>
      </c>
      <c r="I26" s="4">
        <f t="shared" si="19"/>
        <v>-0.45787337007909379</v>
      </c>
      <c r="J26" s="4">
        <f t="shared" si="19"/>
        <v>-0.22000419259884996</v>
      </c>
      <c r="K26" s="4">
        <f t="shared" si="19"/>
        <v>-0.1140341217733456</v>
      </c>
      <c r="L26" s="4">
        <f t="shared" si="19"/>
        <v>-0.67058496480735719</v>
      </c>
      <c r="M26" s="4" t="str">
        <f t="shared" si="19"/>
        <v/>
      </c>
      <c r="N26" s="4" t="str">
        <f t="shared" si="19"/>
        <v/>
      </c>
      <c r="O26" s="4">
        <f t="shared" si="19"/>
        <v>-7.0166118570212821E-2</v>
      </c>
      <c r="P26" s="4">
        <f t="shared" si="19"/>
        <v>-0.18487552089762682</v>
      </c>
      <c r="Q26" s="4">
        <f t="shared" si="19"/>
        <v>1.2002021348352918</v>
      </c>
      <c r="R26" s="4">
        <f t="shared" si="19"/>
        <v>0.98120647947309303</v>
      </c>
      <c r="S26" s="4">
        <f t="shared" si="19"/>
        <v>0.34719847219107547</v>
      </c>
      <c r="T26" s="4">
        <f t="shared" si="19"/>
        <v>-0.53094084227024596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6.9514476864640886E-4</v>
      </c>
      <c r="H27" s="3">
        <f t="shared" ref="H27:Z27" si="20">IFERROR(H4/H21,"")</f>
        <v>2.7805790745856354E-3</v>
      </c>
      <c r="I27" s="3">
        <f t="shared" si="20"/>
        <v>4.0588688190607734E-3</v>
      </c>
      <c r="J27" s="3">
        <f t="shared" si="20"/>
        <v>9.7197636395027626E-3</v>
      </c>
      <c r="K27" s="3">
        <f t="shared" si="20"/>
        <v>1.1240670821823204E-2</v>
      </c>
      <c r="L27" s="3">
        <f t="shared" si="20"/>
        <v>7.5488328729281771E-4</v>
      </c>
      <c r="M27" s="3">
        <f t="shared" si="20"/>
        <v>1.4675820541508167E-3</v>
      </c>
      <c r="N27" s="3">
        <f t="shared" si="20"/>
        <v>1.7568113448198702E-3</v>
      </c>
      <c r="O27" s="3">
        <f t="shared" si="20"/>
        <v>1.5862155963302753E-3</v>
      </c>
      <c r="P27" s="3">
        <f t="shared" si="20"/>
        <v>6.7629773406374498E-4</v>
      </c>
      <c r="Q27" s="3">
        <f t="shared" si="20"/>
        <v>8.1340363545816732E-5</v>
      </c>
      <c r="R27" s="3">
        <f t="shared" si="20"/>
        <v>6.3067899205697069E-5</v>
      </c>
      <c r="S27" s="3">
        <f t="shared" si="20"/>
        <v>2.6488060805258831E-4</v>
      </c>
      <c r="T27" s="3">
        <f t="shared" si="20"/>
        <v>7.1871219391947414E-3</v>
      </c>
      <c r="U27" s="3">
        <f t="shared" si="20"/>
        <v>5.2203568611339356E-3</v>
      </c>
      <c r="V27" s="3">
        <f t="shared" si="20"/>
        <v>10.139352640545145</v>
      </c>
      <c r="W27" s="3">
        <f t="shared" si="20"/>
        <v>11.304304874966755</v>
      </c>
      <c r="X27" s="3">
        <f t="shared" si="20"/>
        <v>7.7094950871343082</v>
      </c>
      <c r="Y27" s="3">
        <f t="shared" si="20"/>
        <v>7909.6201228999998</v>
      </c>
      <c r="Z27" s="3" t="str">
        <f t="shared" si="20"/>
        <v/>
      </c>
    </row>
    <row r="28" spans="1:26" ht="15.5" x14ac:dyDescent="0.35">
      <c r="C28" t="s">
        <v>60</v>
      </c>
      <c r="D28" s="4">
        <f>IFERROR(_xlfn.RRI(5,I27,D27),"")</f>
        <v>-0.29735809258696277</v>
      </c>
      <c r="H28" s="4">
        <f t="shared" ref="H28:Z28" si="21">IFERROR(_xlfn.RRI(5,M27,H27),"")</f>
        <v>0.13633549200145678</v>
      </c>
      <c r="I28" s="4">
        <f t="shared" si="21"/>
        <v>0.18232256308417161</v>
      </c>
      <c r="J28" s="4">
        <f t="shared" si="21"/>
        <v>0.43700638450116802</v>
      </c>
      <c r="K28" s="4">
        <f t="shared" si="21"/>
        <v>0.7544090522468192</v>
      </c>
      <c r="L28" s="4">
        <f t="shared" si="21"/>
        <v>0.56140203215829088</v>
      </c>
      <c r="M28" s="4">
        <f t="shared" si="21"/>
        <v>0.87654423158815908</v>
      </c>
      <c r="N28" s="4">
        <f t="shared" si="21"/>
        <v>0.45993994896491874</v>
      </c>
      <c r="O28" s="4">
        <f t="shared" si="21"/>
        <v>-0.26080088121043177</v>
      </c>
      <c r="P28" s="4">
        <f t="shared" si="21"/>
        <v>-0.33551137940023568</v>
      </c>
      <c r="Q28" s="4">
        <f t="shared" si="21"/>
        <v>-0.90431162568371093</v>
      </c>
      <c r="R28" s="4">
        <f t="shared" si="21"/>
        <v>-0.91101579994362925</v>
      </c>
      <c r="S28" s="4">
        <f t="shared" si="21"/>
        <v>-0.87200151016628547</v>
      </c>
      <c r="T28" s="4">
        <f t="shared" si="21"/>
        <v>-0.93810153525247975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134.62</v>
      </c>
      <c r="H32" s="3">
        <f>IFERROR(INDEX(D32:G32,COUNT(D32:G32)),"")</f>
        <v>134.62</v>
      </c>
      <c r="I32" s="3">
        <f t="shared" ref="I32:Z32" si="22">IFERROR(INDEX(I51:I500,MATCH($C$32,$C$51:$C$500,0)),"")</f>
        <v>134.62</v>
      </c>
      <c r="J32" s="3">
        <f t="shared" si="22"/>
        <v>129.47999999999999</v>
      </c>
      <c r="K32" s="3">
        <f t="shared" si="22"/>
        <v>123.62</v>
      </c>
      <c r="L32" s="3">
        <f t="shared" si="22"/>
        <v>114.36</v>
      </c>
      <c r="M32" s="3">
        <f t="shared" si="22"/>
        <v>100.99</v>
      </c>
      <c r="N32" s="3">
        <f t="shared" si="22"/>
        <v>95.4</v>
      </c>
      <c r="O32" s="3">
        <f t="shared" si="22"/>
        <v>89.24</v>
      </c>
      <c r="P32" s="3">
        <f t="shared" si="22"/>
        <v>89.6</v>
      </c>
      <c r="Q32" s="3">
        <f t="shared" si="22"/>
        <v>118.67</v>
      </c>
      <c r="R32" s="3">
        <f t="shared" si="22"/>
        <v>107.73</v>
      </c>
      <c r="S32" s="3">
        <f t="shared" si="22"/>
        <v>159.5</v>
      </c>
      <c r="T32" s="3">
        <f t="shared" si="22"/>
        <v>164.95</v>
      </c>
      <c r="U32" s="3">
        <f t="shared" si="22"/>
        <v>155.63999999999999</v>
      </c>
      <c r="V32" s="3">
        <f t="shared" si="22"/>
        <v>105.73</v>
      </c>
      <c r="W32" s="3">
        <f t="shared" si="22"/>
        <v>103.82</v>
      </c>
      <c r="X32" s="3">
        <f t="shared" si="22"/>
        <v>110.6</v>
      </c>
      <c r="Y32" s="3">
        <f t="shared" si="22"/>
        <v>100549.7</v>
      </c>
      <c r="Z32" s="3">
        <f t="shared" si="22"/>
        <v>-4017819.98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0.64</v>
      </c>
      <c r="H33" s="3">
        <f>IFERROR(INDEX(D33:G33,COUNT(D33:G33)),"")</f>
        <v>0.64</v>
      </c>
      <c r="I33" s="3">
        <f t="shared" ref="I33:Z33" si="23">IFERROR(INDEX(I51:I500,MATCH($C$33,$C$51:$C$500,0)),"")</f>
        <v>0.64</v>
      </c>
      <c r="J33" s="3">
        <f t="shared" si="23"/>
        <v>0.67</v>
      </c>
      <c r="K33" s="3">
        <f t="shared" si="23"/>
        <v>0.85</v>
      </c>
      <c r="L33" s="3">
        <f t="shared" si="23"/>
        <v>1.38</v>
      </c>
      <c r="M33" s="3">
        <f t="shared" si="23"/>
        <v>0.5</v>
      </c>
      <c r="N33" s="3">
        <f t="shared" si="23"/>
        <v>0.52</v>
      </c>
      <c r="O33" s="3">
        <f t="shared" si="23"/>
        <v>0.56000000000000005</v>
      </c>
      <c r="P33" s="3">
        <f t="shared" si="23"/>
        <v>0.56000000000000005</v>
      </c>
      <c r="Q33" s="3">
        <f t="shared" si="23"/>
        <v>0.6</v>
      </c>
      <c r="R33" s="3">
        <f t="shared" si="23"/>
        <v>0.66</v>
      </c>
      <c r="S33" s="3">
        <f t="shared" si="23"/>
        <v>0.31</v>
      </c>
      <c r="T33" s="3">
        <f t="shared" si="23"/>
        <v>0.73</v>
      </c>
      <c r="U33" s="3">
        <f t="shared" si="23"/>
        <v>0.71</v>
      </c>
      <c r="V33" s="3">
        <f t="shared" si="23"/>
        <v>1.85</v>
      </c>
      <c r="W33" s="3">
        <f t="shared" si="23"/>
        <v>1.97</v>
      </c>
      <c r="X33" s="3">
        <f t="shared" si="23"/>
        <v>0.92</v>
      </c>
      <c r="Y33" s="3">
        <f t="shared" si="23"/>
        <v>0</v>
      </c>
      <c r="Z33" s="3">
        <f t="shared" si="23"/>
        <v>0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45.99</v>
      </c>
      <c r="H34" s="3">
        <f>IFERROR(INDEX(D34:G34,COUNT(D34:G34)),"")</f>
        <v>45.99</v>
      </c>
      <c r="I34" s="3">
        <f t="shared" ref="I34:Z34" si="24">IFERROR(INDEX(I51:I500,MATCH($C$34,$C$51:$C$500,0)),"")</f>
        <v>277.42</v>
      </c>
      <c r="J34" s="3">
        <f t="shared" si="24"/>
        <v>48.6</v>
      </c>
      <c r="K34" s="3">
        <f t="shared" si="24"/>
        <v>28.93</v>
      </c>
      <c r="L34" s="3">
        <f t="shared" si="24"/>
        <v>3160</v>
      </c>
      <c r="M34" s="3">
        <f t="shared" si="24"/>
        <v>10.92</v>
      </c>
      <c r="N34" s="3">
        <f t="shared" si="24"/>
        <v>7.55</v>
      </c>
      <c r="O34" s="3">
        <f t="shared" si="24"/>
        <v>8.06</v>
      </c>
      <c r="P34" s="3">
        <f t="shared" si="24"/>
        <v>7.52</v>
      </c>
      <c r="Q34" s="3">
        <f t="shared" si="24"/>
        <v>5.51</v>
      </c>
      <c r="R34" s="3">
        <f t="shared" si="24"/>
        <v>-1.1399999999999999</v>
      </c>
      <c r="S34" s="3">
        <f t="shared" si="24"/>
        <v>-3.6</v>
      </c>
      <c r="T34" s="3">
        <f t="shared" si="24"/>
        <v>13.57</v>
      </c>
      <c r="U34" s="3">
        <f t="shared" si="24"/>
        <v>6.01</v>
      </c>
      <c r="V34" s="3">
        <f t="shared" si="24"/>
        <v>784</v>
      </c>
      <c r="W34" s="3">
        <f t="shared" si="24"/>
        <v>-100.49</v>
      </c>
      <c r="X34" s="3">
        <f t="shared" si="24"/>
        <v>-32.590000000000003</v>
      </c>
      <c r="Y34" s="3">
        <f t="shared" si="24"/>
        <v>0</v>
      </c>
      <c r="Z34" s="3">
        <f t="shared" si="24"/>
        <v>0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7.42</v>
      </c>
      <c r="H35" s="3">
        <f>IFERROR(INDEX(D35:G35,COUNT(D35:G35)),"")</f>
        <v>7.42</v>
      </c>
      <c r="I35" s="3">
        <f t="shared" ref="I35:Z35" si="25">IFERROR(INDEX(I51:I500,MATCH($C$35,$C$51:$C$500,0)),"")</f>
        <v>1.29</v>
      </c>
      <c r="J35" s="3">
        <f t="shared" si="25"/>
        <v>0.56000000000000005</v>
      </c>
      <c r="K35" s="3">
        <f t="shared" si="25"/>
        <v>0.61</v>
      </c>
      <c r="L35" s="3">
        <f t="shared" si="25"/>
        <v>14.07</v>
      </c>
      <c r="M35" s="3">
        <f t="shared" si="25"/>
        <v>2.38</v>
      </c>
      <c r="N35" s="3">
        <f t="shared" si="25"/>
        <v>1.95</v>
      </c>
      <c r="O35" s="3">
        <f t="shared" si="25"/>
        <v>2.23</v>
      </c>
      <c r="P35" s="3">
        <f t="shared" si="25"/>
        <v>5.19</v>
      </c>
      <c r="Q35" s="3">
        <f t="shared" si="25"/>
        <v>65.22</v>
      </c>
      <c r="R35" s="3">
        <f t="shared" si="25"/>
        <v>84.59</v>
      </c>
      <c r="S35" s="3">
        <f t="shared" si="25"/>
        <v>14.09</v>
      </c>
      <c r="T35" s="3">
        <f t="shared" si="25"/>
        <v>1.35</v>
      </c>
      <c r="U35" s="3">
        <f t="shared" si="25"/>
        <v>1.74</v>
      </c>
      <c r="V35" s="3">
        <f t="shared" si="25"/>
        <v>19.329999999999998</v>
      </c>
      <c r="W35" s="3">
        <f t="shared" si="25"/>
        <v>18.13</v>
      </c>
      <c r="X35" s="3">
        <f t="shared" si="25"/>
        <v>13.23</v>
      </c>
      <c r="Y35" s="3">
        <f t="shared" si="25"/>
        <v>0</v>
      </c>
      <c r="Z35" s="3">
        <f t="shared" si="25"/>
        <v>0</v>
      </c>
    </row>
    <row r="36" spans="1:26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Z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  <c r="Z36" s="4" t="str">
        <f t="shared" si="26"/>
        <v/>
      </c>
    </row>
    <row r="37" spans="1:26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Z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  <c r="Z37" s="3" t="str">
        <f t="shared" si="27"/>
        <v/>
      </c>
    </row>
    <row r="50" spans="2:26" ht="15.5" x14ac:dyDescent="0.35">
      <c r="D50" t="s">
        <v>78</v>
      </c>
      <c r="E50" t="s">
        <v>79</v>
      </c>
      <c r="F50" t="s">
        <v>80</v>
      </c>
      <c r="G50" t="s">
        <v>1275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40262785</v>
      </c>
      <c r="E51" s="5">
        <v>49987332</v>
      </c>
      <c r="F51" s="5">
        <v>72354756</v>
      </c>
      <c r="G51" s="5">
        <v>72484809</v>
      </c>
      <c r="I51" s="5">
        <v>235089682</v>
      </c>
      <c r="J51" s="5">
        <v>562968710</v>
      </c>
      <c r="K51" s="5">
        <v>651059654</v>
      </c>
      <c r="L51" s="5">
        <v>43722840</v>
      </c>
      <c r="M51" s="5">
        <v>65586242</v>
      </c>
      <c r="N51" s="5">
        <v>78511899</v>
      </c>
      <c r="O51" s="5">
        <v>70887975</v>
      </c>
      <c r="P51" s="5">
        <v>27160117</v>
      </c>
      <c r="Q51" s="5">
        <v>3266629</v>
      </c>
      <c r="R51" s="5">
        <v>2302609</v>
      </c>
      <c r="S51" s="5">
        <v>9670791</v>
      </c>
      <c r="T51" s="5">
        <v>262401822</v>
      </c>
      <c r="U51" s="5">
        <v>190595229</v>
      </c>
      <c r="V51" s="5">
        <v>357108000000</v>
      </c>
      <c r="W51" s="5">
        <v>340033490639</v>
      </c>
      <c r="X51" s="5">
        <v>231901612221</v>
      </c>
      <c r="Y51" s="5">
        <v>158192402458</v>
      </c>
      <c r="Z51" s="5">
        <v>97500000</v>
      </c>
    </row>
    <row r="52" spans="2:26" ht="15.5" x14ac:dyDescent="0.35">
      <c r="C52" t="s">
        <v>83</v>
      </c>
      <c r="D52" s="5">
        <v>-32460461</v>
      </c>
      <c r="E52" s="5">
        <v>-37805819</v>
      </c>
      <c r="F52" s="5">
        <v>-73706950</v>
      </c>
      <c r="G52" s="5">
        <v>-56470027</v>
      </c>
      <c r="I52" s="5">
        <v>-200443257</v>
      </c>
      <c r="J52" s="5">
        <v>-451661475</v>
      </c>
      <c r="K52" s="5">
        <v>-521283031</v>
      </c>
      <c r="L52" s="5">
        <v>-23115032</v>
      </c>
      <c r="M52" s="5">
        <v>-17377859</v>
      </c>
      <c r="N52" s="5">
        <v>-13321407</v>
      </c>
      <c r="O52" s="5">
        <v>-12754985</v>
      </c>
      <c r="P52" s="5">
        <v>-5220545</v>
      </c>
      <c r="Q52" s="5">
        <v>-8842053</v>
      </c>
      <c r="R52" s="5">
        <v>-8134050</v>
      </c>
      <c r="S52" s="5">
        <v>-12860136</v>
      </c>
      <c r="T52" s="5">
        <v>-113763143</v>
      </c>
      <c r="U52" s="5">
        <v>-81112283</v>
      </c>
      <c r="V52" s="5">
        <v>-231891000000</v>
      </c>
      <c r="W52" s="5">
        <v>-221702739970</v>
      </c>
      <c r="X52" s="5">
        <v>-157037929731</v>
      </c>
      <c r="Y52" s="5">
        <v>-110025780954</v>
      </c>
      <c r="Z52" s="5">
        <v>-81500000</v>
      </c>
    </row>
    <row r="53" spans="2:26" ht="15.5" x14ac:dyDescent="0.35">
      <c r="C53" t="s">
        <v>84</v>
      </c>
      <c r="D53" s="5">
        <v>7802324</v>
      </c>
      <c r="E53" s="5">
        <v>12181513</v>
      </c>
      <c r="F53" s="5">
        <v>-1352194</v>
      </c>
      <c r="G53" s="5">
        <v>16014782</v>
      </c>
      <c r="I53" s="5">
        <v>34646425</v>
      </c>
      <c r="J53" s="5">
        <v>111307235</v>
      </c>
      <c r="K53" s="5">
        <v>129776623</v>
      </c>
      <c r="L53" s="5">
        <v>20607808</v>
      </c>
      <c r="M53" s="5">
        <v>48208383</v>
      </c>
      <c r="N53" s="5">
        <v>65190492</v>
      </c>
      <c r="O53" s="5">
        <v>58132990</v>
      </c>
      <c r="P53" s="5">
        <v>21939572</v>
      </c>
      <c r="Q53" s="5">
        <v>-5575424</v>
      </c>
      <c r="R53" s="5">
        <v>-5831441</v>
      </c>
      <c r="S53" s="5">
        <v>-3189345</v>
      </c>
      <c r="T53" s="5">
        <v>148638679</v>
      </c>
      <c r="U53" s="5">
        <v>109482946</v>
      </c>
      <c r="V53" s="5">
        <v>125217000000</v>
      </c>
      <c r="W53" s="5">
        <v>118330750669</v>
      </c>
      <c r="X53" s="5">
        <v>74863682490</v>
      </c>
      <c r="Y53" s="5">
        <v>48166621504</v>
      </c>
      <c r="Z53" s="5">
        <v>16000000</v>
      </c>
    </row>
    <row r="54" spans="2:26" ht="15.5" x14ac:dyDescent="0.35">
      <c r="C54" t="s">
        <v>85</v>
      </c>
      <c r="D54" s="5">
        <v>-4000201</v>
      </c>
      <c r="E54" s="5">
        <v>-2434716</v>
      </c>
      <c r="F54" s="5">
        <v>-2620797</v>
      </c>
      <c r="G54" s="5">
        <v>-2869466</v>
      </c>
      <c r="I54" s="5">
        <v>-11925180</v>
      </c>
      <c r="J54" s="5">
        <v>-14068982</v>
      </c>
      <c r="K54" s="5">
        <v>-16914164</v>
      </c>
      <c r="L54" s="5">
        <v>-8091125</v>
      </c>
      <c r="M54" s="5">
        <v>-5136903</v>
      </c>
      <c r="N54" s="5">
        <v>-7640131</v>
      </c>
      <c r="O54" s="5">
        <v>-5982794</v>
      </c>
      <c r="P54" s="5">
        <v>-6289718</v>
      </c>
      <c r="Q54" s="5">
        <v>-3425501</v>
      </c>
      <c r="R54" s="5">
        <v>-3687685</v>
      </c>
      <c r="S54" s="5">
        <v>-5640386</v>
      </c>
      <c r="T54" s="5">
        <v>-20240217</v>
      </c>
      <c r="U54" s="5">
        <v>-17045917</v>
      </c>
      <c r="V54" s="5">
        <v>-96036000000</v>
      </c>
      <c r="W54" s="5">
        <v>-93559995375</v>
      </c>
      <c r="X54" s="5">
        <v>-105202062900</v>
      </c>
      <c r="Y54" s="5">
        <v>-48931364603</v>
      </c>
      <c r="Z54" s="5">
        <v>-6500000</v>
      </c>
    </row>
    <row r="55" spans="2:26" ht="15.5" x14ac:dyDescent="0.35">
      <c r="C55" t="s">
        <v>86</v>
      </c>
    </row>
    <row r="56" spans="2:26" ht="15.5" x14ac:dyDescent="0.35">
      <c r="C56" t="s">
        <v>87</v>
      </c>
      <c r="D56" s="5">
        <v>-4000201</v>
      </c>
      <c r="E56" s="5">
        <v>-2434716</v>
      </c>
      <c r="F56" s="5">
        <v>-2620797</v>
      </c>
      <c r="G56" s="5">
        <v>-2869466</v>
      </c>
      <c r="I56" s="5">
        <v>-11925180</v>
      </c>
      <c r="J56" s="5">
        <v>-14068982</v>
      </c>
      <c r="K56" s="5">
        <v>-16914164</v>
      </c>
      <c r="L56" s="5">
        <v>-8091125</v>
      </c>
      <c r="M56" s="5">
        <v>-5136903</v>
      </c>
      <c r="N56" s="5">
        <v>-7640131</v>
      </c>
      <c r="O56" s="5">
        <v>-5982794</v>
      </c>
      <c r="P56" s="5">
        <v>-6289718</v>
      </c>
      <c r="Q56" s="5">
        <v>-3425501</v>
      </c>
      <c r="R56" s="5">
        <v>-3687685</v>
      </c>
      <c r="S56" s="5">
        <v>-5640386</v>
      </c>
      <c r="T56" s="5">
        <v>-20240217</v>
      </c>
      <c r="U56" s="5">
        <v>-17045917</v>
      </c>
      <c r="V56" s="5">
        <v>-96036000000</v>
      </c>
      <c r="W56" s="5">
        <v>-93559995375</v>
      </c>
    </row>
    <row r="57" spans="2:26" ht="15.5" x14ac:dyDescent="0.35">
      <c r="C57" t="s">
        <v>88</v>
      </c>
      <c r="D57" s="5">
        <v>3802123</v>
      </c>
      <c r="E57" s="5">
        <v>9746797</v>
      </c>
      <c r="F57" s="5">
        <v>-3972991</v>
      </c>
      <c r="G57" s="5">
        <v>13145316</v>
      </c>
      <c r="I57" s="5">
        <v>22721245</v>
      </c>
      <c r="J57" s="5">
        <v>97238253</v>
      </c>
      <c r="K57" s="5">
        <v>112862459</v>
      </c>
      <c r="L57" s="5">
        <v>12516683</v>
      </c>
      <c r="M57" s="5">
        <v>43071480</v>
      </c>
      <c r="N57" s="5">
        <v>57550361</v>
      </c>
      <c r="O57" s="5">
        <v>52150196</v>
      </c>
      <c r="P57" s="5">
        <v>15649854</v>
      </c>
      <c r="Q57" s="5">
        <v>-9000925</v>
      </c>
      <c r="R57" s="5">
        <v>-9519126</v>
      </c>
      <c r="S57" s="5">
        <v>-8829731</v>
      </c>
      <c r="T57" s="5">
        <v>128398462</v>
      </c>
      <c r="U57" s="5">
        <v>92437029</v>
      </c>
      <c r="V57" s="5">
        <v>29181000000</v>
      </c>
      <c r="W57" s="5">
        <v>24770755294</v>
      </c>
      <c r="X57" s="5">
        <v>-30338380410</v>
      </c>
      <c r="Y57" s="5">
        <v>-764743099</v>
      </c>
      <c r="Z57" s="5">
        <v>9500000</v>
      </c>
    </row>
    <row r="58" spans="2:26" ht="15.5" x14ac:dyDescent="0.35">
      <c r="C58" t="s">
        <v>89</v>
      </c>
      <c r="D58" s="5">
        <v>6207734</v>
      </c>
      <c r="E58" s="5">
        <v>-1035363</v>
      </c>
      <c r="F58" s="5">
        <v>-4424628</v>
      </c>
      <c r="G58" s="5">
        <v>-8013632</v>
      </c>
      <c r="I58" s="5">
        <v>-7265889</v>
      </c>
      <c r="J58" s="5">
        <v>-55591710</v>
      </c>
      <c r="K58" s="5">
        <v>-69259858</v>
      </c>
      <c r="L58" s="5">
        <v>9824420</v>
      </c>
      <c r="M58" s="5">
        <v>-11563341</v>
      </c>
      <c r="N58" s="5">
        <v>-18816836</v>
      </c>
      <c r="O58" s="5">
        <v>-13999068</v>
      </c>
      <c r="P58" s="5">
        <v>11016585</v>
      </c>
      <c r="Q58" s="5">
        <v>46549525</v>
      </c>
      <c r="R58" s="5">
        <v>-163123091</v>
      </c>
      <c r="S58" s="5">
        <v>-32612559</v>
      </c>
      <c r="T58" s="5">
        <v>-71436754</v>
      </c>
      <c r="U58" s="5">
        <v>-18099863</v>
      </c>
      <c r="V58" s="5">
        <v>-20265000000</v>
      </c>
      <c r="W58" s="5">
        <v>-118792253627</v>
      </c>
      <c r="X58" s="5">
        <v>-54341545378</v>
      </c>
      <c r="Y58" s="5">
        <v>24941773024</v>
      </c>
      <c r="Z58" s="5">
        <v>-8128811381</v>
      </c>
    </row>
    <row r="59" spans="2:26" ht="15.5" x14ac:dyDescent="0.35">
      <c r="C59" t="s">
        <v>830</v>
      </c>
      <c r="D59" s="5">
        <v>7935943</v>
      </c>
      <c r="E59" s="5">
        <v>-1325507</v>
      </c>
      <c r="F59" s="5">
        <v>5970645</v>
      </c>
      <c r="G59" s="5">
        <v>1470132</v>
      </c>
      <c r="I59" s="5">
        <v>14051213</v>
      </c>
      <c r="J59" s="5">
        <v>17558900</v>
      </c>
      <c r="K59" s="5">
        <v>21949707</v>
      </c>
      <c r="L59" s="5">
        <v>-1094993</v>
      </c>
      <c r="M59" s="5">
        <v>40702911</v>
      </c>
      <c r="N59" s="5">
        <v>47118165</v>
      </c>
      <c r="O59" s="5">
        <v>60899607</v>
      </c>
      <c r="P59" s="5">
        <v>61934845</v>
      </c>
      <c r="Q59" s="5">
        <v>101973353</v>
      </c>
      <c r="R59" s="5">
        <v>89437586</v>
      </c>
    </row>
    <row r="60" spans="2:26" ht="15.5" x14ac:dyDescent="0.35">
      <c r="C60" t="s">
        <v>92</v>
      </c>
      <c r="D60" s="5">
        <v>8072418</v>
      </c>
      <c r="E60" s="5">
        <v>1629804</v>
      </c>
      <c r="F60" s="5">
        <v>986177</v>
      </c>
      <c r="G60" s="5">
        <v>738854</v>
      </c>
      <c r="I60" s="5">
        <v>11427253</v>
      </c>
      <c r="J60" s="5">
        <v>13865062</v>
      </c>
      <c r="K60" s="5">
        <v>10211887</v>
      </c>
      <c r="L60" s="5">
        <v>3320130</v>
      </c>
      <c r="M60" s="5">
        <v>37917</v>
      </c>
      <c r="N60" s="5">
        <v>56475</v>
      </c>
      <c r="O60" s="5">
        <v>51863</v>
      </c>
      <c r="P60" s="5">
        <v>26779</v>
      </c>
      <c r="Q60" s="5">
        <v>10463</v>
      </c>
      <c r="R60" s="5">
        <v>6527</v>
      </c>
      <c r="S60" s="5">
        <v>5044669</v>
      </c>
      <c r="T60" s="5">
        <v>13818712</v>
      </c>
      <c r="X60" s="5">
        <v>154363147318</v>
      </c>
      <c r="Y60" s="5">
        <v>502564914</v>
      </c>
    </row>
    <row r="61" spans="2:26" ht="15.5" x14ac:dyDescent="0.35">
      <c r="C61" t="s">
        <v>90</v>
      </c>
      <c r="Q61" s="5">
        <v>-8111379</v>
      </c>
      <c r="S61" s="5">
        <v>52428824</v>
      </c>
      <c r="T61" s="5">
        <v>1697526</v>
      </c>
      <c r="X61" s="5">
        <v>10246260105</v>
      </c>
      <c r="Z61" s="5">
        <v>-8128811381</v>
      </c>
    </row>
    <row r="62" spans="2:26" ht="15.5" x14ac:dyDescent="0.35">
      <c r="C62" t="s">
        <v>310</v>
      </c>
      <c r="X62" s="5">
        <v>668377295</v>
      </c>
    </row>
    <row r="63" spans="2:26" ht="15.5" x14ac:dyDescent="0.35">
      <c r="C63" t="s">
        <v>91</v>
      </c>
      <c r="X63" s="5">
        <v>-4078658703</v>
      </c>
      <c r="Y63" s="5">
        <v>-6736473997</v>
      </c>
    </row>
    <row r="64" spans="2:26" ht="15.5" x14ac:dyDescent="0.35">
      <c r="C64" t="s">
        <v>26</v>
      </c>
      <c r="D64" s="5">
        <v>-15503154</v>
      </c>
      <c r="E64" s="5">
        <v>-18298450</v>
      </c>
      <c r="F64" s="5">
        <v>-18318773</v>
      </c>
      <c r="G64" s="5">
        <v>-16980878</v>
      </c>
      <c r="I64" s="5">
        <v>-69101255</v>
      </c>
      <c r="J64" s="5">
        <v>-84583314</v>
      </c>
      <c r="K64" s="5">
        <v>-87985687</v>
      </c>
      <c r="L64" s="5">
        <v>-48488662</v>
      </c>
      <c r="M64" s="5">
        <v>-51477370</v>
      </c>
      <c r="N64" s="5">
        <v>-58263018</v>
      </c>
      <c r="O64" s="5">
        <v>-62395087</v>
      </c>
      <c r="P64" s="5">
        <v>-92223155</v>
      </c>
      <c r="Q64" s="5">
        <v>-55009188</v>
      </c>
      <c r="R64" s="5">
        <v>-66845703</v>
      </c>
      <c r="S64" s="5">
        <v>-72118897</v>
      </c>
      <c r="T64" s="5">
        <v>-79691689</v>
      </c>
      <c r="U64" s="5">
        <v>-38540324</v>
      </c>
      <c r="X64" s="5">
        <v>-81030314935</v>
      </c>
      <c r="Y64" s="5">
        <v>-1634097797</v>
      </c>
    </row>
    <row r="65" spans="3:26" ht="15.5" x14ac:dyDescent="0.35">
      <c r="C65" t="s">
        <v>312</v>
      </c>
      <c r="X65" s="5">
        <v>-630000450</v>
      </c>
    </row>
    <row r="66" spans="3:26" ht="15.5" x14ac:dyDescent="0.35">
      <c r="C66" t="s">
        <v>93</v>
      </c>
      <c r="D66" s="5">
        <v>5702527</v>
      </c>
      <c r="E66" s="5">
        <v>16958790</v>
      </c>
      <c r="F66" s="5">
        <v>6937323</v>
      </c>
      <c r="G66" s="5">
        <v>6758260</v>
      </c>
      <c r="I66" s="5">
        <v>36356900</v>
      </c>
      <c r="J66" s="5">
        <v>-2432358</v>
      </c>
      <c r="K66" s="5">
        <v>-13435765</v>
      </c>
      <c r="L66" s="5">
        <v>56087945</v>
      </c>
      <c r="M66" s="5">
        <v>-826799</v>
      </c>
      <c r="N66" s="5">
        <v>-7728458</v>
      </c>
      <c r="O66" s="5">
        <v>-12555451</v>
      </c>
      <c r="P66" s="5">
        <v>41278116</v>
      </c>
      <c r="Q66" s="5">
        <v>7686276</v>
      </c>
      <c r="R66" s="5">
        <v>-185721501</v>
      </c>
      <c r="S66" s="5">
        <v>-17967155</v>
      </c>
      <c r="T66" s="5">
        <v>-7261303</v>
      </c>
      <c r="U66" s="5">
        <v>20440461</v>
      </c>
      <c r="V66" s="5">
        <v>-20265000000</v>
      </c>
      <c r="W66" s="5">
        <v>-118792253627</v>
      </c>
      <c r="X66" s="5">
        <v>-133880356008</v>
      </c>
      <c r="Y66" s="5">
        <v>32809779904</v>
      </c>
    </row>
    <row r="67" spans="3:26" ht="15.5" x14ac:dyDescent="0.35">
      <c r="C67" t="s">
        <v>94</v>
      </c>
      <c r="D67" s="5">
        <v>6207734</v>
      </c>
      <c r="E67" s="5">
        <v>-1035363</v>
      </c>
      <c r="F67" s="5">
        <v>-4424628</v>
      </c>
      <c r="G67" s="5">
        <v>-8013632</v>
      </c>
      <c r="I67" s="5">
        <v>-7265889</v>
      </c>
      <c r="J67" s="5">
        <v>-55591710</v>
      </c>
      <c r="K67" s="5">
        <v>-69259858</v>
      </c>
      <c r="L67" s="5">
        <v>9824420</v>
      </c>
      <c r="M67" s="5">
        <v>-11563341</v>
      </c>
      <c r="N67" s="5">
        <v>-18816836</v>
      </c>
      <c r="O67" s="5">
        <v>-13999068</v>
      </c>
      <c r="P67" s="5">
        <v>11016585</v>
      </c>
      <c r="Q67" s="5">
        <v>46549525</v>
      </c>
      <c r="R67" s="5">
        <v>-163123091</v>
      </c>
      <c r="S67" s="5">
        <v>-32612559</v>
      </c>
      <c r="T67" s="5">
        <v>-71436754</v>
      </c>
      <c r="U67" s="5">
        <v>-18099863</v>
      </c>
      <c r="V67" s="5">
        <v>-20265000000</v>
      </c>
      <c r="W67" s="5">
        <v>-118792253627</v>
      </c>
      <c r="X67" s="5">
        <v>-54341545378</v>
      </c>
      <c r="Y67" s="5">
        <v>24941773024</v>
      </c>
      <c r="Z67" s="5">
        <v>-8128811381</v>
      </c>
    </row>
    <row r="68" spans="3:26" ht="15.5" x14ac:dyDescent="0.35">
      <c r="C68" t="s">
        <v>28</v>
      </c>
      <c r="D68" s="5">
        <v>10009857</v>
      </c>
      <c r="E68" s="5">
        <v>8711434</v>
      </c>
      <c r="F68" s="5">
        <v>-8397619</v>
      </c>
      <c r="G68" s="5">
        <v>5131684</v>
      </c>
      <c r="I68" s="5">
        <v>15455356</v>
      </c>
      <c r="J68" s="5">
        <v>41646543</v>
      </c>
      <c r="K68" s="5">
        <v>43602601</v>
      </c>
      <c r="L68" s="5">
        <v>22341103</v>
      </c>
      <c r="M68" s="5">
        <v>31508139</v>
      </c>
      <c r="N68" s="5">
        <v>38733525</v>
      </c>
      <c r="O68" s="5">
        <v>38151128</v>
      </c>
      <c r="P68" s="5">
        <v>26666439</v>
      </c>
      <c r="Q68" s="5">
        <v>37548600</v>
      </c>
      <c r="R68" s="5">
        <v>-172642217</v>
      </c>
      <c r="S68" s="5">
        <v>-41442290</v>
      </c>
      <c r="T68" s="5">
        <v>56961708</v>
      </c>
      <c r="U68" s="5">
        <v>74337166</v>
      </c>
      <c r="V68" s="5">
        <v>8916000000</v>
      </c>
      <c r="W68" s="5">
        <v>-94021498333</v>
      </c>
      <c r="X68" s="5">
        <v>-84679925788</v>
      </c>
      <c r="Y68" s="5">
        <v>24177029925</v>
      </c>
      <c r="Z68" s="5">
        <v>-8119311381</v>
      </c>
    </row>
    <row r="69" spans="3:26" ht="15.5" x14ac:dyDescent="0.35">
      <c r="C69" t="s">
        <v>27</v>
      </c>
      <c r="D69" s="5">
        <v>-4311526</v>
      </c>
      <c r="E69" s="5">
        <v>-3782602</v>
      </c>
      <c r="F69" s="5">
        <v>-4657216</v>
      </c>
      <c r="G69" s="5">
        <v>-1207906</v>
      </c>
      <c r="I69" s="5">
        <v>-13959250</v>
      </c>
      <c r="J69" s="5">
        <v>-31232330</v>
      </c>
      <c r="K69" s="5">
        <v>-28922174</v>
      </c>
      <c r="L69" s="5">
        <v>-7971062</v>
      </c>
      <c r="M69" s="5">
        <v>-9615412</v>
      </c>
      <c r="N69" s="5">
        <v>-11687989</v>
      </c>
      <c r="O69" s="5">
        <v>-10714562</v>
      </c>
      <c r="P69" s="5">
        <v>-4778370</v>
      </c>
      <c r="Q69" s="5">
        <v>599325</v>
      </c>
      <c r="R69" s="5">
        <v>70869</v>
      </c>
      <c r="S69" s="5">
        <v>1275296</v>
      </c>
      <c r="T69" s="5">
        <v>-30785080</v>
      </c>
      <c r="U69" s="5">
        <v>-19025528</v>
      </c>
      <c r="V69" s="5">
        <v>-244000000</v>
      </c>
      <c r="W69" s="5">
        <v>32589079936</v>
      </c>
      <c r="X69" s="5">
        <v>-9526773896</v>
      </c>
      <c r="Y69" s="5">
        <v>-16879639493</v>
      </c>
      <c r="Z69" s="5">
        <v>-950000</v>
      </c>
    </row>
    <row r="70" spans="3:26" ht="15.5" x14ac:dyDescent="0.35">
      <c r="C70" t="s">
        <v>313</v>
      </c>
      <c r="E70" s="5">
        <v>-3782602</v>
      </c>
      <c r="F70" s="5">
        <v>-4657216</v>
      </c>
      <c r="G70" s="5">
        <v>-1207906</v>
      </c>
      <c r="L70" s="5">
        <v>-4509055</v>
      </c>
      <c r="M70" s="5">
        <v>-6672861</v>
      </c>
      <c r="N70" s="5">
        <v>-6319284</v>
      </c>
      <c r="O70" s="5">
        <v>-8294589</v>
      </c>
      <c r="P70" s="5">
        <v>-2961565</v>
      </c>
    </row>
    <row r="71" spans="3:26" ht="15.5" x14ac:dyDescent="0.35">
      <c r="C71" t="s">
        <v>314</v>
      </c>
      <c r="L71" s="5">
        <v>657593</v>
      </c>
      <c r="M71" s="5">
        <v>-76473</v>
      </c>
      <c r="N71" s="5">
        <v>-1969886</v>
      </c>
      <c r="O71" s="5">
        <v>-580130</v>
      </c>
      <c r="P71" s="5">
        <v>-1150138</v>
      </c>
    </row>
    <row r="72" spans="3:26" ht="15.5" x14ac:dyDescent="0.35">
      <c r="C72" t="s">
        <v>435</v>
      </c>
      <c r="L72" s="5">
        <v>-4119600</v>
      </c>
      <c r="M72" s="5">
        <v>-2866078</v>
      </c>
      <c r="N72" s="5">
        <v>-3398819</v>
      </c>
      <c r="O72" s="5">
        <v>-1839843</v>
      </c>
      <c r="P72" s="5">
        <v>-666667</v>
      </c>
    </row>
    <row r="73" spans="3:26" ht="15.5" x14ac:dyDescent="0.35">
      <c r="C73" t="s">
        <v>315</v>
      </c>
      <c r="D73" s="5">
        <v>-4311526</v>
      </c>
      <c r="E73" s="5">
        <v>-3782602</v>
      </c>
      <c r="F73" s="5">
        <v>-4657216</v>
      </c>
      <c r="G73" s="5">
        <v>-1207906</v>
      </c>
      <c r="I73" s="5">
        <v>-13959250</v>
      </c>
      <c r="J73" s="5">
        <v>-31232330</v>
      </c>
      <c r="K73" s="5">
        <v>-28922174</v>
      </c>
      <c r="L73" s="5">
        <v>-7971062</v>
      </c>
      <c r="M73" s="5">
        <v>-9615412</v>
      </c>
      <c r="N73" s="5">
        <v>-11687989</v>
      </c>
      <c r="O73" s="5">
        <v>-10714562</v>
      </c>
      <c r="P73" s="5">
        <v>-4778370</v>
      </c>
      <c r="Q73" s="5">
        <v>599325</v>
      </c>
      <c r="R73" s="5">
        <v>70869</v>
      </c>
      <c r="S73" s="5">
        <v>1275296</v>
      </c>
      <c r="T73" s="5">
        <v>-30785080</v>
      </c>
      <c r="U73" s="5">
        <v>-19025528</v>
      </c>
      <c r="V73" s="5">
        <v>-244000000</v>
      </c>
      <c r="W73" s="5">
        <v>32589079936</v>
      </c>
      <c r="X73" s="5">
        <v>-9526773896</v>
      </c>
      <c r="Y73" s="5">
        <v>-16879639493</v>
      </c>
      <c r="Z73" s="5">
        <v>-950000</v>
      </c>
    </row>
    <row r="74" spans="3:26" ht="15.5" x14ac:dyDescent="0.35">
      <c r="C74" t="s">
        <v>95</v>
      </c>
      <c r="D74" s="5">
        <v>5698331</v>
      </c>
      <c r="E74" s="5">
        <v>4928832</v>
      </c>
      <c r="F74" s="5">
        <v>-13054835</v>
      </c>
      <c r="G74" s="5">
        <v>3923778</v>
      </c>
      <c r="I74" s="5">
        <v>1496106</v>
      </c>
      <c r="J74" s="5">
        <v>10414213</v>
      </c>
      <c r="K74" s="5">
        <v>14680427</v>
      </c>
      <c r="L74" s="5">
        <v>14370041</v>
      </c>
      <c r="M74" s="5">
        <v>21892727</v>
      </c>
      <c r="N74" s="5">
        <v>27045536</v>
      </c>
      <c r="O74" s="5">
        <v>27436566</v>
      </c>
      <c r="P74" s="5">
        <v>21888069</v>
      </c>
      <c r="Q74" s="5">
        <v>38147925</v>
      </c>
      <c r="R74" s="5">
        <v>-172571348</v>
      </c>
      <c r="S74" s="5">
        <v>-40166994</v>
      </c>
      <c r="T74" s="5">
        <v>26176628</v>
      </c>
      <c r="U74" s="5">
        <v>55311638</v>
      </c>
      <c r="V74" s="5">
        <v>8672000000</v>
      </c>
      <c r="W74" s="5">
        <v>-61432418397</v>
      </c>
      <c r="X74" s="5">
        <v>-94206699684</v>
      </c>
      <c r="Y74" s="5">
        <v>7297390432</v>
      </c>
      <c r="Z74" s="5">
        <v>-8120261381</v>
      </c>
    </row>
    <row r="75" spans="3:26" ht="15.5" x14ac:dyDescent="0.35">
      <c r="C75" t="s">
        <v>96</v>
      </c>
      <c r="X75" s="5">
        <v>-2172498062</v>
      </c>
      <c r="Y75" s="5">
        <v>-368860494</v>
      </c>
    </row>
    <row r="76" spans="3:26" ht="15.5" x14ac:dyDescent="0.35">
      <c r="C76" t="s">
        <v>97</v>
      </c>
      <c r="D76" s="5">
        <v>5698331</v>
      </c>
      <c r="E76" s="5">
        <v>4928832</v>
      </c>
      <c r="F76" s="5">
        <v>-13054835</v>
      </c>
      <c r="G76" s="5">
        <v>3923778</v>
      </c>
      <c r="I76" s="5">
        <v>1496106</v>
      </c>
      <c r="J76" s="5">
        <v>10414213</v>
      </c>
      <c r="K76" s="5">
        <v>14680427</v>
      </c>
      <c r="L76" s="5">
        <v>14370041</v>
      </c>
      <c r="M76" s="5">
        <v>21892727</v>
      </c>
      <c r="N76" s="5">
        <v>27045536</v>
      </c>
      <c r="O76" s="5">
        <v>27436566</v>
      </c>
      <c r="P76" s="5">
        <v>21888069</v>
      </c>
      <c r="Q76" s="5">
        <v>38147925</v>
      </c>
      <c r="R76" s="5">
        <v>-172571348</v>
      </c>
      <c r="S76" s="5">
        <v>-40166994</v>
      </c>
      <c r="T76" s="5">
        <v>26176628</v>
      </c>
      <c r="U76" s="5">
        <v>55311638</v>
      </c>
      <c r="V76" s="5">
        <v>8672000000</v>
      </c>
      <c r="W76" s="5">
        <v>-61432418397</v>
      </c>
      <c r="X76" s="5">
        <v>-96379197746</v>
      </c>
      <c r="Y76" s="5">
        <v>6928529938</v>
      </c>
      <c r="Z76" s="5">
        <v>-8120261381</v>
      </c>
    </row>
    <row r="77" spans="3:26" ht="15.5" x14ac:dyDescent="0.35">
      <c r="C77" t="s">
        <v>98</v>
      </c>
      <c r="D77" s="5">
        <v>178245</v>
      </c>
      <c r="E77" s="5">
        <v>1146701</v>
      </c>
      <c r="F77" s="5">
        <v>-1444856</v>
      </c>
      <c r="G77" s="5">
        <v>1208871</v>
      </c>
      <c r="I77" s="5">
        <v>1088961</v>
      </c>
      <c r="J77" s="5">
        <v>1528836</v>
      </c>
      <c r="K77" s="5">
        <v>868590</v>
      </c>
      <c r="L77" s="5">
        <v>-2919546</v>
      </c>
      <c r="M77" s="5">
        <v>-483195</v>
      </c>
      <c r="N77" s="5">
        <v>-973805</v>
      </c>
      <c r="O77" s="5">
        <v>1790226</v>
      </c>
      <c r="P77" s="5">
        <v>-134180</v>
      </c>
      <c r="Q77" s="5">
        <v>196704</v>
      </c>
      <c r="R77" s="5">
        <v>702130</v>
      </c>
      <c r="S77" s="5">
        <v>-4716878</v>
      </c>
      <c r="T77" s="5">
        <v>-479596</v>
      </c>
      <c r="U77" s="5">
        <v>-9971233</v>
      </c>
      <c r="V77" s="5">
        <v>-152931000000</v>
      </c>
      <c r="W77" s="5">
        <v>-142655129504</v>
      </c>
    </row>
    <row r="78" spans="3:26" ht="15.5" x14ac:dyDescent="0.35">
      <c r="C78" t="s">
        <v>100</v>
      </c>
      <c r="D78" s="5">
        <v>5876576</v>
      </c>
      <c r="E78" s="5">
        <v>6075533</v>
      </c>
      <c r="F78" s="5">
        <v>-14499691</v>
      </c>
      <c r="G78" s="5">
        <v>5132649</v>
      </c>
      <c r="I78" s="5">
        <v>2585067</v>
      </c>
      <c r="J78" s="5">
        <v>11943049</v>
      </c>
      <c r="K78" s="5">
        <v>15549017</v>
      </c>
      <c r="L78" s="5">
        <v>11450495</v>
      </c>
      <c r="M78" s="5">
        <v>21409532</v>
      </c>
      <c r="N78" s="5">
        <v>26071731</v>
      </c>
      <c r="O78" s="5">
        <v>29226792</v>
      </c>
      <c r="P78" s="5">
        <v>21753889</v>
      </c>
      <c r="Q78" s="5">
        <v>38344629</v>
      </c>
      <c r="R78" s="5">
        <v>-171869218</v>
      </c>
      <c r="S78" s="5">
        <v>-44883872</v>
      </c>
      <c r="T78" s="5">
        <v>25697032</v>
      </c>
      <c r="U78" s="5">
        <v>45340405</v>
      </c>
      <c r="V78" s="5">
        <v>-144259000000</v>
      </c>
      <c r="W78" s="5">
        <v>-204087547901</v>
      </c>
    </row>
    <row r="79" spans="3:26" ht="15.5" x14ac:dyDescent="0.35">
      <c r="C79" t="s">
        <v>101</v>
      </c>
      <c r="D79" s="5">
        <v>5698331</v>
      </c>
      <c r="E79" s="5">
        <v>4928832</v>
      </c>
      <c r="F79" s="5">
        <v>-13054835</v>
      </c>
      <c r="G79" s="5">
        <v>3923778</v>
      </c>
      <c r="I79" s="5">
        <v>1496106</v>
      </c>
      <c r="J79" s="5">
        <v>10414213</v>
      </c>
      <c r="K79" s="5">
        <v>14680427</v>
      </c>
      <c r="L79" s="5">
        <v>14370041</v>
      </c>
      <c r="M79" s="5">
        <v>21892727</v>
      </c>
      <c r="N79" s="5">
        <v>27045536</v>
      </c>
      <c r="O79" s="5">
        <v>27436566</v>
      </c>
      <c r="P79" s="5">
        <v>21888069</v>
      </c>
      <c r="Q79" s="5">
        <v>38147925</v>
      </c>
      <c r="R79" s="5">
        <v>-172571348</v>
      </c>
      <c r="S79" s="5">
        <v>-40166994</v>
      </c>
      <c r="T79" s="5">
        <v>26176628</v>
      </c>
      <c r="U79" s="5">
        <v>55311638</v>
      </c>
      <c r="V79" s="5">
        <v>8672000000</v>
      </c>
      <c r="W79" s="5">
        <v>-61432418397</v>
      </c>
      <c r="X79" s="5">
        <v>-96379197746</v>
      </c>
      <c r="Y79" s="5">
        <v>6928529938</v>
      </c>
      <c r="Z79" s="5">
        <v>-8120261381</v>
      </c>
    </row>
    <row r="80" spans="3:26" ht="15.5" x14ac:dyDescent="0.35">
      <c r="C80" t="s">
        <v>7</v>
      </c>
      <c r="D80" s="5">
        <v>6693008</v>
      </c>
      <c r="E80" s="5">
        <v>5623924</v>
      </c>
      <c r="F80" s="5">
        <v>-14912914</v>
      </c>
      <c r="G80" s="5">
        <v>4777595</v>
      </c>
      <c r="I80" s="5">
        <v>2181613</v>
      </c>
      <c r="J80" s="5">
        <v>8050747</v>
      </c>
      <c r="K80" s="5">
        <v>14634597</v>
      </c>
      <c r="L80" s="5">
        <v>-2713991</v>
      </c>
      <c r="M80" s="5">
        <v>13827799</v>
      </c>
      <c r="N80" s="5">
        <v>19337429</v>
      </c>
      <c r="O80" s="5">
        <v>21369743</v>
      </c>
      <c r="P80" s="5">
        <v>18614725</v>
      </c>
      <c r="Q80" s="5">
        <v>38861902</v>
      </c>
      <c r="R80" s="5">
        <v>-170122593</v>
      </c>
      <c r="S80" s="5">
        <v>-42583677</v>
      </c>
      <c r="T80" s="5">
        <v>25697032</v>
      </c>
      <c r="U80" s="5">
        <v>45345419</v>
      </c>
      <c r="V80" s="5">
        <v>-144213000000</v>
      </c>
      <c r="W80" s="5">
        <v>-203973678434</v>
      </c>
    </row>
    <row r="81" spans="2:26" ht="15.5" x14ac:dyDescent="0.35">
      <c r="C81" t="s">
        <v>394</v>
      </c>
      <c r="D81" s="5">
        <v>-816432</v>
      </c>
      <c r="E81" s="5">
        <v>451609</v>
      </c>
      <c r="F81" s="5">
        <v>413223</v>
      </c>
      <c r="G81" s="5">
        <v>355054</v>
      </c>
      <c r="I81" s="5">
        <v>403454</v>
      </c>
      <c r="J81" s="5">
        <v>3892302</v>
      </c>
      <c r="K81" s="5">
        <v>914420</v>
      </c>
      <c r="L81" s="5">
        <v>14164486</v>
      </c>
      <c r="M81" s="5">
        <v>7581733</v>
      </c>
      <c r="N81" s="5">
        <v>6734302</v>
      </c>
      <c r="O81" s="5">
        <v>7857049</v>
      </c>
      <c r="P81" s="5">
        <v>3139164</v>
      </c>
      <c r="Q81" s="5">
        <v>-517273</v>
      </c>
      <c r="R81" s="5">
        <v>-1746625</v>
      </c>
      <c r="S81" s="5">
        <v>-2300195</v>
      </c>
      <c r="U81" s="5">
        <v>-5014</v>
      </c>
      <c r="V81" s="5">
        <v>-46000000</v>
      </c>
      <c r="W81" s="5">
        <v>-113869467</v>
      </c>
    </row>
    <row r="82" spans="2:26" ht="15.5" x14ac:dyDescent="0.35">
      <c r="C82" t="s">
        <v>102</v>
      </c>
      <c r="D82" s="5">
        <v>5698331</v>
      </c>
      <c r="E82" s="5">
        <v>4928832</v>
      </c>
      <c r="F82" s="5">
        <v>-13054835</v>
      </c>
      <c r="G82" s="5">
        <v>3923778</v>
      </c>
      <c r="I82" s="5">
        <v>1496106</v>
      </c>
      <c r="J82" s="5">
        <v>10414213</v>
      </c>
      <c r="K82" s="5">
        <v>14680427</v>
      </c>
      <c r="L82" s="5">
        <v>14370041</v>
      </c>
      <c r="M82" s="5">
        <v>21892727</v>
      </c>
      <c r="N82" s="5">
        <v>27045536</v>
      </c>
      <c r="O82" s="5">
        <v>27436566</v>
      </c>
      <c r="P82" s="5">
        <v>21888069</v>
      </c>
      <c r="Q82" s="5">
        <v>38147925</v>
      </c>
      <c r="R82" s="5">
        <v>-172571348</v>
      </c>
      <c r="S82" s="5">
        <v>-40166994</v>
      </c>
      <c r="T82" s="5">
        <v>26176628</v>
      </c>
      <c r="U82" s="5">
        <v>55311638</v>
      </c>
      <c r="V82" s="5">
        <v>8672000000</v>
      </c>
      <c r="W82" s="5">
        <v>-61432418397</v>
      </c>
      <c r="X82" s="5">
        <v>-96379197746</v>
      </c>
      <c r="Y82" s="5">
        <v>6928529938</v>
      </c>
      <c r="Z82" s="5">
        <v>-8120261381</v>
      </c>
    </row>
    <row r="83" spans="2:26" ht="15.5" x14ac:dyDescent="0.35">
      <c r="C83" t="s">
        <v>103</v>
      </c>
      <c r="D83" s="5">
        <v>5876576</v>
      </c>
      <c r="E83" s="5">
        <v>6075533</v>
      </c>
      <c r="F83" s="5">
        <v>-14499691</v>
      </c>
      <c r="G83" s="5">
        <v>5132649</v>
      </c>
      <c r="I83" s="5">
        <v>2585067</v>
      </c>
      <c r="J83" s="5">
        <v>11943049</v>
      </c>
      <c r="K83" s="5">
        <v>15549017</v>
      </c>
      <c r="L83" s="5">
        <v>11450495</v>
      </c>
      <c r="M83" s="5">
        <v>21409532</v>
      </c>
      <c r="N83" s="5">
        <v>26071731</v>
      </c>
      <c r="O83" s="5">
        <v>29226792</v>
      </c>
      <c r="P83" s="5">
        <v>21753889</v>
      </c>
      <c r="Q83" s="5">
        <v>38344629</v>
      </c>
      <c r="R83" s="5">
        <v>-171869218</v>
      </c>
      <c r="S83" s="5">
        <v>-44883872</v>
      </c>
      <c r="T83" s="5">
        <v>25697032</v>
      </c>
      <c r="U83" s="5">
        <v>45340405</v>
      </c>
      <c r="V83" s="5">
        <v>-144259000000</v>
      </c>
      <c r="W83" s="5">
        <v>-204087547901</v>
      </c>
    </row>
    <row r="84" spans="2:26" ht="15.5" x14ac:dyDescent="0.35">
      <c r="C84" t="s">
        <v>104</v>
      </c>
      <c r="D84" s="5">
        <v>5876576</v>
      </c>
      <c r="E84" s="5">
        <v>6075533</v>
      </c>
      <c r="F84" s="5">
        <v>-14499691</v>
      </c>
      <c r="G84" s="5">
        <v>5132649</v>
      </c>
      <c r="I84" s="5">
        <v>2585067</v>
      </c>
      <c r="J84" s="5">
        <v>11943049</v>
      </c>
      <c r="K84" s="5">
        <v>15549017</v>
      </c>
      <c r="L84" s="5">
        <v>11450495</v>
      </c>
      <c r="M84" s="5">
        <v>21409532</v>
      </c>
      <c r="N84" s="5">
        <v>26071731</v>
      </c>
      <c r="O84" s="5">
        <v>29226792</v>
      </c>
      <c r="P84" s="5">
        <v>21753889</v>
      </c>
      <c r="Q84" s="5">
        <v>38344629</v>
      </c>
      <c r="R84" s="5">
        <v>-171869218</v>
      </c>
      <c r="S84" s="5">
        <v>-44883872</v>
      </c>
      <c r="T84" s="5">
        <v>25697032</v>
      </c>
      <c r="U84" s="5">
        <v>45340405</v>
      </c>
      <c r="V84" s="5">
        <v>-144259000000</v>
      </c>
      <c r="W84" s="5">
        <v>-204087547901</v>
      </c>
    </row>
    <row r="86" spans="2:26" ht="15.5" x14ac:dyDescent="0.35">
      <c r="B86" t="s">
        <v>105</v>
      </c>
      <c r="C86" t="s">
        <v>106</v>
      </c>
    </row>
    <row r="87" spans="2:26" ht="15.5" x14ac:dyDescent="0.35">
      <c r="C87" t="s">
        <v>107</v>
      </c>
    </row>
    <row r="88" spans="2:26" ht="15.5" x14ac:dyDescent="0.35">
      <c r="C88" t="s">
        <v>19</v>
      </c>
      <c r="D88" s="5">
        <v>30940885</v>
      </c>
      <c r="E88" s="5">
        <v>49104328</v>
      </c>
      <c r="F88" s="5">
        <v>28679610</v>
      </c>
      <c r="G88" s="5">
        <v>50653345</v>
      </c>
      <c r="I88" s="5">
        <v>30940885</v>
      </c>
      <c r="J88" s="5">
        <v>69280865</v>
      </c>
      <c r="K88" s="5">
        <v>109491908</v>
      </c>
      <c r="L88" s="5">
        <v>16886794</v>
      </c>
      <c r="M88" s="5">
        <v>7633514</v>
      </c>
      <c r="N88" s="5">
        <v>4054699</v>
      </c>
      <c r="O88" s="5">
        <v>2566581</v>
      </c>
      <c r="P88" s="5">
        <v>8665292</v>
      </c>
      <c r="Q88" s="5">
        <v>10746491</v>
      </c>
      <c r="R88" s="5">
        <v>977911</v>
      </c>
      <c r="S88" s="5">
        <v>345050</v>
      </c>
      <c r="T88" s="5">
        <v>7979495</v>
      </c>
      <c r="U88" s="5">
        <v>42555033</v>
      </c>
      <c r="V88" s="5">
        <v>69984000000</v>
      </c>
      <c r="W88" s="5">
        <v>172261171030</v>
      </c>
      <c r="X88" s="5">
        <v>63213565874</v>
      </c>
      <c r="Y88" s="5">
        <v>45003074555</v>
      </c>
      <c r="Z88" s="5">
        <v>250000000</v>
      </c>
    </row>
    <row r="89" spans="2:26" ht="15.5" x14ac:dyDescent="0.35">
      <c r="C89" t="s">
        <v>318</v>
      </c>
      <c r="T89" s="5">
        <v>4389665</v>
      </c>
      <c r="U89" s="5">
        <v>6782293</v>
      </c>
      <c r="W89" s="5">
        <v>131907234762</v>
      </c>
      <c r="X89" s="5">
        <v>1582589632610</v>
      </c>
    </row>
    <row r="90" spans="2:26" ht="15.5" x14ac:dyDescent="0.35">
      <c r="C90" t="s">
        <v>108</v>
      </c>
      <c r="D90" s="5">
        <v>43293332</v>
      </c>
      <c r="E90" s="5">
        <v>54316094</v>
      </c>
      <c r="F90" s="5">
        <v>64303544</v>
      </c>
      <c r="G90" s="5">
        <v>81595009</v>
      </c>
      <c r="I90" s="5">
        <v>43293332</v>
      </c>
      <c r="J90" s="5">
        <v>72734057</v>
      </c>
      <c r="K90" s="5">
        <v>78739546</v>
      </c>
      <c r="L90" s="5">
        <v>60471617</v>
      </c>
      <c r="M90" s="5">
        <v>30369907</v>
      </c>
      <c r="N90" s="5">
        <v>35667962</v>
      </c>
      <c r="O90" s="5">
        <v>23689445</v>
      </c>
      <c r="P90" s="5">
        <v>4967281</v>
      </c>
      <c r="Q90" s="5">
        <v>170236</v>
      </c>
      <c r="R90" s="5">
        <v>437826</v>
      </c>
      <c r="S90" s="5">
        <v>816440</v>
      </c>
      <c r="T90" s="5">
        <v>79621325</v>
      </c>
      <c r="U90" s="5">
        <v>26098993</v>
      </c>
      <c r="V90" s="5">
        <v>53557000000</v>
      </c>
      <c r="W90" s="5">
        <v>72188560718</v>
      </c>
      <c r="X90" s="5">
        <v>60092859179</v>
      </c>
      <c r="Y90" s="5">
        <v>55066386926</v>
      </c>
      <c r="Z90" s="5">
        <v>8125000</v>
      </c>
    </row>
    <row r="91" spans="2:26" ht="15.5" x14ac:dyDescent="0.35">
      <c r="C91" t="s">
        <v>112</v>
      </c>
      <c r="D91" s="5">
        <v>43023656</v>
      </c>
      <c r="E91" s="5">
        <v>40353347</v>
      </c>
      <c r="F91" s="5">
        <v>42352022</v>
      </c>
      <c r="G91" s="5">
        <v>43299051</v>
      </c>
      <c r="I91" s="5">
        <v>43023656</v>
      </c>
      <c r="J91" s="5">
        <v>6874621</v>
      </c>
      <c r="K91" s="5">
        <v>133903662</v>
      </c>
      <c r="L91" s="5">
        <v>108982682</v>
      </c>
      <c r="M91" s="5">
        <v>96310391</v>
      </c>
      <c r="N91" s="5">
        <v>83634707</v>
      </c>
      <c r="O91" s="5">
        <v>194207671</v>
      </c>
      <c r="P91" s="5">
        <v>195696599</v>
      </c>
      <c r="Q91" s="5">
        <v>18665274</v>
      </c>
      <c r="R91" s="5">
        <v>1997304</v>
      </c>
      <c r="S91" s="5">
        <v>31669171</v>
      </c>
      <c r="T91" s="5">
        <v>33975537</v>
      </c>
      <c r="U91" s="5">
        <v>33262762</v>
      </c>
      <c r="V91" s="5">
        <v>93490000000</v>
      </c>
      <c r="W91" s="5">
        <v>1089552065</v>
      </c>
      <c r="X91" s="5">
        <v>100894880057</v>
      </c>
      <c r="Y91" s="5">
        <v>3882720982</v>
      </c>
      <c r="Z91" s="5">
        <v>12125000</v>
      </c>
    </row>
    <row r="92" spans="2:26" ht="15.5" x14ac:dyDescent="0.35">
      <c r="C92" t="s">
        <v>109</v>
      </c>
      <c r="D92" s="5">
        <v>16885275</v>
      </c>
      <c r="E92" s="5">
        <v>21375196</v>
      </c>
      <c r="F92" s="5">
        <v>4424199</v>
      </c>
      <c r="G92" s="5">
        <v>3912091</v>
      </c>
      <c r="I92" s="5">
        <v>16885275</v>
      </c>
      <c r="J92" s="5">
        <v>4565626</v>
      </c>
      <c r="K92" s="5">
        <v>6003992</v>
      </c>
      <c r="L92" s="5">
        <v>2322075</v>
      </c>
      <c r="M92" s="5">
        <v>35399661</v>
      </c>
      <c r="N92" s="5">
        <v>44669186</v>
      </c>
      <c r="O92" s="5">
        <v>45990899</v>
      </c>
      <c r="P92" s="5">
        <v>44345460</v>
      </c>
      <c r="Q92" s="5">
        <v>1813428</v>
      </c>
      <c r="R92" s="5">
        <v>6429805</v>
      </c>
      <c r="S92" s="5">
        <v>1766226</v>
      </c>
      <c r="T92" s="5">
        <v>4447560</v>
      </c>
      <c r="U92" s="5">
        <v>9641118</v>
      </c>
    </row>
    <row r="93" spans="2:26" ht="15.5" x14ac:dyDescent="0.35">
      <c r="C93" t="s">
        <v>110</v>
      </c>
      <c r="D93" s="5">
        <v>334699</v>
      </c>
      <c r="E93" s="5">
        <v>301122</v>
      </c>
      <c r="F93" s="5">
        <v>308099</v>
      </c>
      <c r="G93" s="5">
        <v>302527</v>
      </c>
      <c r="I93" s="5">
        <v>334699</v>
      </c>
      <c r="J93" s="5">
        <v>309243</v>
      </c>
      <c r="K93" s="5">
        <v>310605</v>
      </c>
      <c r="L93" s="5">
        <v>692040</v>
      </c>
      <c r="M93" s="5">
        <v>332853</v>
      </c>
      <c r="N93" s="5">
        <v>336086</v>
      </c>
      <c r="O93" s="5">
        <v>340483</v>
      </c>
      <c r="P93" s="5">
        <v>318604</v>
      </c>
      <c r="Q93" s="5">
        <v>325991</v>
      </c>
      <c r="R93" s="5">
        <v>661336</v>
      </c>
      <c r="S93" s="5">
        <v>342643</v>
      </c>
      <c r="T93" s="5">
        <v>243884</v>
      </c>
      <c r="U93" s="5">
        <v>36467</v>
      </c>
    </row>
    <row r="94" spans="2:26" ht="15.5" x14ac:dyDescent="0.35">
      <c r="C94" t="s">
        <v>113</v>
      </c>
      <c r="D94" s="5">
        <v>43023656</v>
      </c>
      <c r="E94" s="5">
        <v>40353347</v>
      </c>
      <c r="F94" s="5">
        <v>42352022</v>
      </c>
      <c r="G94" s="5">
        <v>43299051</v>
      </c>
      <c r="I94" s="5">
        <v>43023656</v>
      </c>
      <c r="J94" s="5">
        <v>6874621</v>
      </c>
      <c r="K94" s="5">
        <v>133903662</v>
      </c>
      <c r="L94" s="5">
        <v>108982682</v>
      </c>
      <c r="M94" s="5">
        <v>96310391</v>
      </c>
      <c r="N94" s="5">
        <v>83634707</v>
      </c>
      <c r="O94" s="5">
        <v>194207671</v>
      </c>
      <c r="P94" s="5">
        <v>195696599</v>
      </c>
      <c r="Q94" s="5">
        <v>18665274</v>
      </c>
      <c r="R94" s="5">
        <v>1997304</v>
      </c>
      <c r="S94" s="5">
        <v>31669171</v>
      </c>
      <c r="T94" s="5">
        <v>33975537</v>
      </c>
      <c r="U94" s="5">
        <v>33262762</v>
      </c>
      <c r="V94" s="5">
        <v>93490000000</v>
      </c>
      <c r="W94" s="5">
        <v>1089552065</v>
      </c>
      <c r="X94" s="5">
        <v>100894880057</v>
      </c>
      <c r="Y94" s="5">
        <v>3882720982</v>
      </c>
      <c r="Z94" s="5">
        <v>12125000</v>
      </c>
    </row>
    <row r="95" spans="2:26" ht="15.5" x14ac:dyDescent="0.35">
      <c r="C95" t="s">
        <v>114</v>
      </c>
      <c r="D95" s="5">
        <v>8698769</v>
      </c>
      <c r="E95" s="5">
        <v>7820690</v>
      </c>
      <c r="F95" s="5">
        <v>9004560</v>
      </c>
      <c r="G95" s="5">
        <v>11272685</v>
      </c>
      <c r="I95" s="5">
        <v>8698769</v>
      </c>
      <c r="J95" s="5">
        <v>6148135</v>
      </c>
      <c r="K95" s="5">
        <v>19986561</v>
      </c>
      <c r="R95" s="5">
        <v>2855170</v>
      </c>
      <c r="S95" s="5">
        <v>3190285</v>
      </c>
      <c r="T95" s="5">
        <v>4143823</v>
      </c>
      <c r="U95" s="5">
        <v>4448375</v>
      </c>
      <c r="V95" s="5">
        <v>57525000000</v>
      </c>
      <c r="W95" s="5">
        <v>43026076924</v>
      </c>
      <c r="X95" s="5">
        <v>24902336736</v>
      </c>
      <c r="Y95" s="5">
        <v>7718067400</v>
      </c>
    </row>
    <row r="96" spans="2:26" ht="15.5" x14ac:dyDescent="0.35">
      <c r="C96" t="s">
        <v>93</v>
      </c>
      <c r="D96" s="5">
        <v>-10586544</v>
      </c>
      <c r="E96" s="5">
        <v>-11018198</v>
      </c>
      <c r="F96" s="5">
        <v>-12128086</v>
      </c>
      <c r="G96" s="5">
        <v>-10652975</v>
      </c>
      <c r="I96" s="5">
        <v>-10586544</v>
      </c>
      <c r="J96" s="5">
        <v>-11853654</v>
      </c>
      <c r="K96" s="5">
        <v>-13643775</v>
      </c>
      <c r="L96" s="5">
        <v>-14512365</v>
      </c>
      <c r="M96" s="5">
        <v>-10525778</v>
      </c>
      <c r="N96" s="5">
        <v>-10042583</v>
      </c>
      <c r="O96" s="5">
        <v>-9068778</v>
      </c>
      <c r="P96" s="5">
        <v>385701</v>
      </c>
      <c r="Q96" s="5">
        <v>-3461951</v>
      </c>
      <c r="R96" s="5">
        <v>-685825</v>
      </c>
      <c r="S96" s="5">
        <v>1661208</v>
      </c>
      <c r="T96" s="5">
        <v>4313109</v>
      </c>
      <c r="U96" s="5">
        <v>-21664410</v>
      </c>
      <c r="V96" s="5">
        <v>-295226000000</v>
      </c>
      <c r="W96" s="5">
        <v>-142294731327</v>
      </c>
      <c r="X96" s="5">
        <v>360398177</v>
      </c>
      <c r="Y96" s="5">
        <v>13577115586</v>
      </c>
    </row>
    <row r="97" spans="3:26" ht="15.5" x14ac:dyDescent="0.35">
      <c r="C97" t="s">
        <v>115</v>
      </c>
      <c r="D97" s="5">
        <v>566057321</v>
      </c>
      <c r="E97" s="5">
        <v>591290326</v>
      </c>
      <c r="F97" s="5">
        <v>573300884</v>
      </c>
      <c r="G97" s="5">
        <v>603755407</v>
      </c>
      <c r="I97" s="5">
        <v>566057321</v>
      </c>
      <c r="J97" s="5">
        <v>597871995</v>
      </c>
      <c r="K97" s="5">
        <v>788262798</v>
      </c>
      <c r="L97" s="5">
        <v>343651989</v>
      </c>
      <c r="M97" s="5">
        <v>205856480</v>
      </c>
      <c r="N97" s="5">
        <v>194494635</v>
      </c>
      <c r="O97" s="5">
        <v>350474151</v>
      </c>
      <c r="P97" s="5">
        <v>282388791</v>
      </c>
      <c r="Q97" s="5">
        <v>63019722</v>
      </c>
      <c r="R97" s="5">
        <v>26530212</v>
      </c>
      <c r="S97" s="5">
        <v>148317382</v>
      </c>
      <c r="T97" s="5">
        <v>249070076</v>
      </c>
      <c r="U97" s="5">
        <v>130281854</v>
      </c>
      <c r="V97" s="5">
        <v>1318276000000</v>
      </c>
      <c r="W97" s="5">
        <v>545710024749</v>
      </c>
      <c r="X97" s="5">
        <v>1847685000005</v>
      </c>
      <c r="Y97" s="5">
        <v>115144084143</v>
      </c>
      <c r="Z97" s="5">
        <v>270250000</v>
      </c>
    </row>
    <row r="98" spans="3:26" ht="15.5" x14ac:dyDescent="0.35">
      <c r="C98" t="s">
        <v>116</v>
      </c>
    </row>
    <row r="99" spans="3:26" ht="15.5" x14ac:dyDescent="0.35">
      <c r="C99" t="s">
        <v>317</v>
      </c>
      <c r="V99" s="5">
        <v>7670000000</v>
      </c>
      <c r="W99" s="5">
        <v>8210082775</v>
      </c>
      <c r="X99" s="5">
        <v>81299330604</v>
      </c>
      <c r="Y99" s="5">
        <v>26564954737</v>
      </c>
      <c r="Z99" s="5">
        <v>51932047560</v>
      </c>
    </row>
    <row r="100" spans="3:26" ht="15.5" x14ac:dyDescent="0.35">
      <c r="C100" t="s">
        <v>118</v>
      </c>
      <c r="D100" s="5">
        <v>1524319</v>
      </c>
      <c r="E100" s="5">
        <v>1776095</v>
      </c>
      <c r="F100" s="5">
        <v>2284035</v>
      </c>
      <c r="G100" s="5">
        <v>2276826</v>
      </c>
      <c r="I100" s="5">
        <v>1524319</v>
      </c>
      <c r="J100" s="5">
        <v>2232650</v>
      </c>
      <c r="L100" s="5">
        <v>2552132</v>
      </c>
      <c r="M100" s="5">
        <v>1071077</v>
      </c>
      <c r="N100" s="5">
        <v>1011265</v>
      </c>
      <c r="O100" s="5">
        <v>810691</v>
      </c>
      <c r="P100" s="5">
        <v>799205</v>
      </c>
      <c r="Q100" s="5">
        <v>1248036</v>
      </c>
      <c r="R100" s="5">
        <v>3083137</v>
      </c>
      <c r="S100" s="5">
        <v>3303244</v>
      </c>
      <c r="T100" s="5">
        <v>5339462</v>
      </c>
      <c r="U100" s="5">
        <v>6321113</v>
      </c>
      <c r="V100" s="5">
        <v>50053000000</v>
      </c>
      <c r="W100" s="5">
        <v>47172414426</v>
      </c>
      <c r="X100" s="5">
        <v>27991335027</v>
      </c>
      <c r="Y100" s="5">
        <v>31166882608</v>
      </c>
    </row>
    <row r="101" spans="3:26" ht="15.5" x14ac:dyDescent="0.35">
      <c r="C101" t="s">
        <v>117</v>
      </c>
      <c r="D101" s="5">
        <v>212558366</v>
      </c>
      <c r="E101" s="5">
        <v>229310983</v>
      </c>
      <c r="F101" s="5">
        <v>255002267</v>
      </c>
      <c r="G101" s="5">
        <v>251973876</v>
      </c>
      <c r="I101" s="5">
        <v>212558366</v>
      </c>
      <c r="J101" s="5">
        <v>265803634</v>
      </c>
      <c r="K101" s="5">
        <v>245090723</v>
      </c>
      <c r="L101" s="5">
        <v>265323742</v>
      </c>
      <c r="M101" s="5">
        <v>347944417</v>
      </c>
      <c r="N101" s="5">
        <v>743674295</v>
      </c>
      <c r="O101" s="5">
        <v>696556129</v>
      </c>
      <c r="P101" s="5">
        <v>635656522</v>
      </c>
    </row>
    <row r="102" spans="3:26" ht="15.5" x14ac:dyDescent="0.35">
      <c r="C102" t="s">
        <v>319</v>
      </c>
      <c r="P102" s="5">
        <v>66202233</v>
      </c>
      <c r="Q102" s="5">
        <v>997013429</v>
      </c>
      <c r="R102" s="5">
        <v>895060924</v>
      </c>
      <c r="S102" s="5">
        <v>999103998</v>
      </c>
      <c r="U102" s="5">
        <v>102944153</v>
      </c>
      <c r="V102" s="5">
        <v>1329944000000</v>
      </c>
      <c r="W102" s="5">
        <v>1281779520806</v>
      </c>
      <c r="X102" s="5">
        <v>891601062638</v>
      </c>
    </row>
    <row r="103" spans="3:26" ht="15.5" x14ac:dyDescent="0.35">
      <c r="C103" t="s">
        <v>123</v>
      </c>
      <c r="D103" s="5">
        <v>273757333</v>
      </c>
      <c r="E103" s="5">
        <v>272280776</v>
      </c>
      <c r="F103" s="5">
        <v>271214031</v>
      </c>
      <c r="G103" s="5">
        <v>266493780</v>
      </c>
      <c r="I103" s="5">
        <v>273757333</v>
      </c>
      <c r="J103" s="5">
        <v>263137927</v>
      </c>
      <c r="K103" s="5">
        <v>228530660</v>
      </c>
      <c r="L103" s="5">
        <v>132125837</v>
      </c>
      <c r="M103" s="5">
        <v>110750886</v>
      </c>
      <c r="N103" s="5">
        <v>124707879</v>
      </c>
      <c r="O103" s="5">
        <v>91416335</v>
      </c>
      <c r="P103" s="5">
        <v>98622567</v>
      </c>
      <c r="Q103" s="5">
        <v>14995181</v>
      </c>
      <c r="R103" s="5">
        <v>15072134</v>
      </c>
      <c r="S103" s="5">
        <v>14660460</v>
      </c>
      <c r="T103" s="5">
        <v>371328734</v>
      </c>
      <c r="U103" s="5">
        <v>377032065</v>
      </c>
      <c r="V103" s="5">
        <v>835000000</v>
      </c>
      <c r="W103" s="5">
        <v>571073444</v>
      </c>
      <c r="X103" s="5">
        <v>5416134453</v>
      </c>
      <c r="Y103" s="5">
        <v>9482628242</v>
      </c>
    </row>
    <row r="104" spans="3:26" ht="15.5" x14ac:dyDescent="0.35">
      <c r="C104" t="s">
        <v>124</v>
      </c>
      <c r="R104" s="5">
        <v>48650839</v>
      </c>
      <c r="S104" s="5">
        <v>48650839</v>
      </c>
      <c r="T104" s="5">
        <v>48650839</v>
      </c>
      <c r="U104" s="5">
        <v>48650839</v>
      </c>
      <c r="V104" s="5">
        <v>1319571000000</v>
      </c>
      <c r="W104" s="5">
        <v>1319571310399</v>
      </c>
      <c r="X104" s="5">
        <v>1635554043369</v>
      </c>
      <c r="Y104" s="5">
        <v>1714132604959</v>
      </c>
    </row>
    <row r="105" spans="3:26" ht="15.5" x14ac:dyDescent="0.35">
      <c r="C105" t="s">
        <v>320</v>
      </c>
      <c r="D105" s="5">
        <v>12076098</v>
      </c>
      <c r="E105" s="5">
        <v>12905532</v>
      </c>
      <c r="F105" s="5">
        <v>13710741</v>
      </c>
      <c r="G105" s="5">
        <v>14515949</v>
      </c>
      <c r="I105" s="5">
        <v>12076098</v>
      </c>
      <c r="J105" s="5">
        <v>15321158</v>
      </c>
      <c r="K105" s="5">
        <v>18541992</v>
      </c>
      <c r="L105" s="5">
        <v>21799166</v>
      </c>
      <c r="M105" s="5">
        <v>25165356</v>
      </c>
      <c r="N105" s="5">
        <v>28531546</v>
      </c>
      <c r="O105" s="5">
        <v>31897736</v>
      </c>
      <c r="P105" s="5">
        <v>36148179</v>
      </c>
      <c r="T105" s="5">
        <v>406880317</v>
      </c>
      <c r="U105" s="5">
        <v>436812629</v>
      </c>
    </row>
    <row r="106" spans="3:26" ht="15.5" x14ac:dyDescent="0.35">
      <c r="C106" t="s">
        <v>436</v>
      </c>
      <c r="D106" s="5">
        <v>78586785</v>
      </c>
      <c r="E106" s="5">
        <v>79019570</v>
      </c>
      <c r="F106" s="5">
        <v>82739007</v>
      </c>
      <c r="G106" s="5">
        <v>84124990</v>
      </c>
      <c r="I106" s="5">
        <v>78586785</v>
      </c>
      <c r="J106" s="5">
        <v>82372955</v>
      </c>
      <c r="K106" s="5">
        <v>121859514</v>
      </c>
      <c r="L106" s="5">
        <v>62800555</v>
      </c>
      <c r="M106" s="5">
        <v>69125877</v>
      </c>
      <c r="N106" s="5">
        <v>69917216</v>
      </c>
      <c r="O106" s="5">
        <v>74598010</v>
      </c>
      <c r="P106" s="5">
        <v>88045617</v>
      </c>
      <c r="Q106" s="5">
        <v>88286745</v>
      </c>
      <c r="R106" s="5">
        <v>92841454</v>
      </c>
      <c r="S106" s="5">
        <v>95753210</v>
      </c>
      <c r="T106" s="5">
        <v>95249984</v>
      </c>
    </row>
    <row r="107" spans="3:26" ht="15.5" x14ac:dyDescent="0.35">
      <c r="C107" t="s">
        <v>1387</v>
      </c>
      <c r="R107" s="5">
        <v>27862125</v>
      </c>
      <c r="S107" s="5">
        <v>30494465</v>
      </c>
      <c r="T107" s="5">
        <v>32355124</v>
      </c>
      <c r="U107" s="5">
        <v>18882731</v>
      </c>
      <c r="V107" s="5">
        <v>290416000000</v>
      </c>
      <c r="W107" s="5">
        <v>251445224128</v>
      </c>
    </row>
    <row r="108" spans="3:26" ht="15.5" x14ac:dyDescent="0.35">
      <c r="C108" t="s">
        <v>1064</v>
      </c>
      <c r="T108" s="5">
        <v>3627012</v>
      </c>
      <c r="V108" s="5">
        <v>6212000000</v>
      </c>
    </row>
    <row r="109" spans="3:26" ht="15.5" x14ac:dyDescent="0.35">
      <c r="C109" t="s">
        <v>125</v>
      </c>
      <c r="D109" s="5">
        <v>1033728767</v>
      </c>
      <c r="E109" s="5">
        <v>1046815273</v>
      </c>
      <c r="F109" s="5">
        <v>1076285820</v>
      </c>
      <c r="G109" s="5">
        <v>1084603475</v>
      </c>
      <c r="I109" s="5">
        <v>1033728767</v>
      </c>
      <c r="J109" s="5">
        <v>1092330382</v>
      </c>
      <c r="K109" s="5">
        <v>969124042</v>
      </c>
      <c r="L109" s="5">
        <v>786628135</v>
      </c>
      <c r="M109" s="5">
        <v>747664265</v>
      </c>
      <c r="N109" s="5">
        <v>1149190847</v>
      </c>
      <c r="O109" s="5">
        <v>903077256</v>
      </c>
      <c r="P109" s="5">
        <v>950571783</v>
      </c>
      <c r="Q109" s="5">
        <v>1254932420</v>
      </c>
      <c r="R109" s="5">
        <v>1252102799</v>
      </c>
      <c r="S109" s="5">
        <v>1289152773</v>
      </c>
      <c r="T109" s="5">
        <v>1179736775</v>
      </c>
      <c r="U109" s="5">
        <v>1209406560</v>
      </c>
      <c r="V109" s="5">
        <v>3160881000000</v>
      </c>
      <c r="W109" s="5">
        <v>3174662589869</v>
      </c>
      <c r="X109" s="5">
        <v>2849794956885</v>
      </c>
      <c r="Y109" s="5">
        <v>1863795724983</v>
      </c>
      <c r="Z109" s="5">
        <v>67341947601</v>
      </c>
    </row>
    <row r="110" spans="3:26" ht="15.5" x14ac:dyDescent="0.35">
      <c r="C110" t="s">
        <v>126</v>
      </c>
      <c r="D110" s="5">
        <v>1599786088</v>
      </c>
      <c r="E110" s="5">
        <v>1638105599</v>
      </c>
      <c r="F110" s="5">
        <v>1649586704</v>
      </c>
      <c r="G110" s="5">
        <v>1688358882</v>
      </c>
      <c r="I110" s="5">
        <v>1599786088</v>
      </c>
      <c r="J110" s="5">
        <v>1690202377</v>
      </c>
      <c r="K110" s="5">
        <v>1757386840</v>
      </c>
      <c r="L110" s="5">
        <v>1130280124</v>
      </c>
      <c r="M110" s="5">
        <v>953520745</v>
      </c>
      <c r="N110" s="5">
        <v>1343685482</v>
      </c>
      <c r="O110" s="5">
        <v>1253551407</v>
      </c>
      <c r="P110" s="5">
        <v>1232960574</v>
      </c>
      <c r="Q110" s="5">
        <v>1317952142</v>
      </c>
      <c r="R110" s="5">
        <v>1278633011</v>
      </c>
      <c r="S110" s="5">
        <v>1437470155</v>
      </c>
      <c r="T110" s="5">
        <v>1428806851</v>
      </c>
      <c r="U110" s="5">
        <v>1339688414</v>
      </c>
      <c r="V110" s="5">
        <v>4479157000000</v>
      </c>
      <c r="W110" s="5">
        <v>3720372614618</v>
      </c>
      <c r="X110" s="5">
        <v>4697479956890</v>
      </c>
      <c r="Y110" s="5">
        <v>1978939809126</v>
      </c>
      <c r="Z110" s="5">
        <v>67612197601</v>
      </c>
    </row>
    <row r="111" spans="3:26" ht="15.5" x14ac:dyDescent="0.35">
      <c r="C111" t="s">
        <v>127</v>
      </c>
    </row>
    <row r="112" spans="3:26" ht="15.5" x14ac:dyDescent="0.35">
      <c r="C112" t="s">
        <v>128</v>
      </c>
    </row>
    <row r="113" spans="3:26" ht="15.5" x14ac:dyDescent="0.35">
      <c r="C113" t="s">
        <v>129</v>
      </c>
      <c r="D113" s="5">
        <v>452040384</v>
      </c>
      <c r="E113" s="5">
        <v>519038847</v>
      </c>
      <c r="F113" s="5">
        <v>579450146</v>
      </c>
      <c r="G113" s="5">
        <v>579826539</v>
      </c>
      <c r="I113" s="5">
        <v>452040384</v>
      </c>
      <c r="J113" s="5">
        <v>593035127</v>
      </c>
      <c r="K113" s="5">
        <v>784820829</v>
      </c>
      <c r="L113" s="5">
        <v>478953687</v>
      </c>
      <c r="M113" s="5">
        <v>425612179</v>
      </c>
      <c r="N113" s="5">
        <v>511577974</v>
      </c>
      <c r="O113" s="5">
        <v>300307848</v>
      </c>
      <c r="P113" s="5">
        <v>483188439</v>
      </c>
      <c r="Q113" s="5">
        <v>446995769</v>
      </c>
      <c r="R113" s="5">
        <v>506388460</v>
      </c>
      <c r="S113" s="5">
        <v>617814250</v>
      </c>
      <c r="T113" s="5">
        <v>364332412</v>
      </c>
      <c r="U113" s="5">
        <v>264114725</v>
      </c>
      <c r="V113" s="5">
        <v>629471000000</v>
      </c>
      <c r="W113" s="5">
        <v>499264805378</v>
      </c>
      <c r="X113" s="5">
        <v>1138474715846</v>
      </c>
      <c r="Y113" s="5">
        <v>34316402787</v>
      </c>
      <c r="Z113" s="5">
        <v>2025000</v>
      </c>
    </row>
    <row r="114" spans="3:26" ht="15.5" x14ac:dyDescent="0.35">
      <c r="C114" t="s">
        <v>134</v>
      </c>
      <c r="D114" s="5">
        <v>4775556</v>
      </c>
      <c r="E114" s="5">
        <v>25123233</v>
      </c>
      <c r="F114" s="5">
        <v>27376348</v>
      </c>
      <c r="G114" s="5">
        <v>33041331</v>
      </c>
      <c r="I114" s="5">
        <v>4775556</v>
      </c>
      <c r="J114" s="5">
        <v>54832938</v>
      </c>
      <c r="K114" s="5">
        <v>79261906</v>
      </c>
      <c r="L114" s="5">
        <v>26421104</v>
      </c>
      <c r="M114" s="5">
        <v>14089636</v>
      </c>
      <c r="N114" s="5">
        <v>50803946</v>
      </c>
      <c r="O114" s="5">
        <v>11933179</v>
      </c>
      <c r="P114" s="5">
        <v>16475555</v>
      </c>
      <c r="Q114" s="5">
        <v>32492179</v>
      </c>
      <c r="R114" s="5">
        <v>37902882</v>
      </c>
      <c r="S114" s="5">
        <v>84030344</v>
      </c>
      <c r="T114" s="5">
        <v>141170420</v>
      </c>
      <c r="U114" s="5">
        <v>104784370</v>
      </c>
      <c r="V114" s="5">
        <v>20000000000</v>
      </c>
      <c r="W114" s="5">
        <v>20000000000</v>
      </c>
    </row>
    <row r="115" spans="3:26" ht="15.5" x14ac:dyDescent="0.35">
      <c r="C115" t="s">
        <v>778</v>
      </c>
      <c r="Z115" s="5">
        <v>77654722560</v>
      </c>
    </row>
    <row r="116" spans="3:26" ht="15.5" x14ac:dyDescent="0.35">
      <c r="C116" t="s">
        <v>130</v>
      </c>
      <c r="X116" s="5">
        <v>60046662324</v>
      </c>
    </row>
    <row r="117" spans="3:26" ht="15.5" x14ac:dyDescent="0.35">
      <c r="C117" t="s">
        <v>131</v>
      </c>
      <c r="D117" s="5">
        <v>82492050</v>
      </c>
      <c r="E117" s="5">
        <v>82562363</v>
      </c>
      <c r="F117" s="5">
        <v>112471096</v>
      </c>
      <c r="G117" s="5">
        <v>81676372</v>
      </c>
      <c r="I117" s="5">
        <v>82492050</v>
      </c>
      <c r="J117" s="5">
        <v>77836526</v>
      </c>
      <c r="K117" s="5">
        <v>90027098</v>
      </c>
      <c r="L117" s="5">
        <v>10643118</v>
      </c>
      <c r="M117" s="5">
        <v>10597144</v>
      </c>
      <c r="N117" s="5">
        <v>11819303</v>
      </c>
      <c r="O117" s="5">
        <v>11999646</v>
      </c>
      <c r="P117" s="5">
        <v>10855451</v>
      </c>
      <c r="Q117" s="5">
        <v>10379774</v>
      </c>
      <c r="R117" s="5">
        <v>31833820</v>
      </c>
      <c r="S117" s="5">
        <v>28734323</v>
      </c>
      <c r="T117" s="5">
        <v>22915062</v>
      </c>
      <c r="U117" s="5">
        <v>8167666</v>
      </c>
      <c r="V117" s="5">
        <v>140149000000</v>
      </c>
      <c r="W117" s="5">
        <v>112137589096</v>
      </c>
      <c r="X117" s="5">
        <v>60046662324</v>
      </c>
      <c r="Y117" s="5">
        <v>11704528725</v>
      </c>
    </row>
    <row r="118" spans="3:26" ht="15.5" x14ac:dyDescent="0.35">
      <c r="C118" t="s">
        <v>321</v>
      </c>
    </row>
    <row r="119" spans="3:26" ht="15.5" x14ac:dyDescent="0.35">
      <c r="C119" t="s">
        <v>322</v>
      </c>
      <c r="D119" s="5">
        <v>17219974</v>
      </c>
      <c r="E119" s="5">
        <v>21676318</v>
      </c>
      <c r="F119" s="5">
        <v>4732298</v>
      </c>
      <c r="G119" s="5">
        <v>4214618</v>
      </c>
      <c r="I119" s="5">
        <v>17219974</v>
      </c>
      <c r="J119" s="5">
        <v>4874869</v>
      </c>
      <c r="K119" s="5">
        <v>6314597</v>
      </c>
      <c r="L119" s="5">
        <v>3014115</v>
      </c>
      <c r="M119" s="5">
        <v>35732514</v>
      </c>
      <c r="N119" s="5">
        <v>45005272</v>
      </c>
      <c r="O119" s="5">
        <v>46331382</v>
      </c>
      <c r="P119" s="5">
        <v>44664064</v>
      </c>
      <c r="Q119" s="5">
        <v>2139419</v>
      </c>
      <c r="R119" s="5">
        <v>7091141</v>
      </c>
      <c r="S119" s="5">
        <v>2108869</v>
      </c>
      <c r="T119" s="5">
        <v>4691444</v>
      </c>
      <c r="U119" s="5">
        <v>9677585</v>
      </c>
    </row>
    <row r="120" spans="3:26" ht="15.5" x14ac:dyDescent="0.35">
      <c r="C120" t="s">
        <v>133</v>
      </c>
      <c r="D120" s="5">
        <v>19005197</v>
      </c>
      <c r="E120" s="5">
        <v>25723998</v>
      </c>
      <c r="F120" s="5">
        <v>38329796</v>
      </c>
      <c r="G120" s="5">
        <v>40561503</v>
      </c>
      <c r="I120" s="5">
        <v>19005197</v>
      </c>
      <c r="J120" s="5">
        <v>41985121</v>
      </c>
      <c r="K120" s="5">
        <v>45942242</v>
      </c>
      <c r="L120" s="5">
        <v>27197751</v>
      </c>
      <c r="M120" s="5">
        <v>15293554</v>
      </c>
      <c r="N120" s="5">
        <v>14270480</v>
      </c>
      <c r="O120" s="5">
        <v>13754926</v>
      </c>
      <c r="P120" s="5">
        <v>8983222</v>
      </c>
      <c r="Q120" s="5">
        <v>535447</v>
      </c>
      <c r="R120" s="5">
        <v>8108188</v>
      </c>
      <c r="S120" s="5">
        <v>15829036</v>
      </c>
      <c r="T120" s="5">
        <v>17987642</v>
      </c>
      <c r="U120" s="5">
        <v>18785362</v>
      </c>
      <c r="V120" s="5">
        <v>93990000000</v>
      </c>
      <c r="W120" s="5">
        <v>20640503810</v>
      </c>
      <c r="X120" s="5">
        <v>30415425317</v>
      </c>
      <c r="Y120" s="5">
        <v>7172157566</v>
      </c>
      <c r="Z120" s="5">
        <v>2025000</v>
      </c>
    </row>
    <row r="121" spans="3:26" ht="15.5" x14ac:dyDescent="0.35">
      <c r="C121" t="s">
        <v>132</v>
      </c>
      <c r="D121" s="5">
        <v>100117054</v>
      </c>
      <c r="E121" s="5">
        <v>95462983</v>
      </c>
      <c r="F121" s="5">
        <v>115413368</v>
      </c>
      <c r="G121" s="5">
        <v>146441236</v>
      </c>
      <c r="I121" s="5">
        <v>100117054</v>
      </c>
      <c r="J121" s="5">
        <v>135992537</v>
      </c>
      <c r="K121" s="5">
        <v>141055059</v>
      </c>
      <c r="L121" s="5">
        <v>63067517</v>
      </c>
      <c r="M121" s="5">
        <v>53097179</v>
      </c>
      <c r="N121" s="5">
        <v>71544620</v>
      </c>
      <c r="O121" s="5">
        <v>49705965</v>
      </c>
      <c r="Q121" s="5">
        <v>36938822</v>
      </c>
      <c r="R121" s="5">
        <v>74031665</v>
      </c>
      <c r="S121" s="5">
        <v>78961108</v>
      </c>
      <c r="T121" s="5">
        <v>36043547</v>
      </c>
      <c r="U121" s="5">
        <v>37605325</v>
      </c>
      <c r="V121" s="5">
        <v>119364000000</v>
      </c>
      <c r="W121" s="5">
        <v>107648263699</v>
      </c>
      <c r="X121" s="5">
        <v>63874171871</v>
      </c>
      <c r="Y121" s="5">
        <v>5247758785</v>
      </c>
    </row>
    <row r="122" spans="3:26" ht="15.5" x14ac:dyDescent="0.35">
      <c r="C122" t="s">
        <v>2599</v>
      </c>
    </row>
    <row r="123" spans="3:26" ht="15.5" x14ac:dyDescent="0.35">
      <c r="C123" t="s">
        <v>502</v>
      </c>
      <c r="P123" s="5">
        <v>213594034</v>
      </c>
    </row>
    <row r="124" spans="3:26" ht="15.5" x14ac:dyDescent="0.35">
      <c r="C124" t="s">
        <v>135</v>
      </c>
    </row>
    <row r="125" spans="3:26" ht="15.5" x14ac:dyDescent="0.35">
      <c r="C125" t="s">
        <v>136</v>
      </c>
      <c r="D125" s="5">
        <v>411479241</v>
      </c>
      <c r="E125" s="5">
        <v>420509969</v>
      </c>
      <c r="F125" s="5">
        <v>455676191</v>
      </c>
      <c r="G125" s="5">
        <v>472357375</v>
      </c>
      <c r="I125" s="5">
        <v>411479241</v>
      </c>
      <c r="J125" s="5">
        <v>458357143</v>
      </c>
      <c r="K125" s="5">
        <v>348102543</v>
      </c>
      <c r="L125" s="5">
        <v>99285251</v>
      </c>
      <c r="M125" s="5">
        <v>27050133</v>
      </c>
      <c r="N125" s="5">
        <v>13045019</v>
      </c>
      <c r="O125" s="5">
        <v>211405477</v>
      </c>
      <c r="P125" s="5">
        <v>280089011</v>
      </c>
      <c r="S125" s="5">
        <v>58625243</v>
      </c>
      <c r="T125" s="5">
        <v>471202998</v>
      </c>
      <c r="U125" s="5">
        <v>461995571</v>
      </c>
      <c r="V125" s="5">
        <v>118721000000</v>
      </c>
      <c r="W125" s="5">
        <v>94731908848</v>
      </c>
      <c r="X125" s="5">
        <v>178317998809</v>
      </c>
      <c r="Y125" s="5">
        <v>429991858</v>
      </c>
    </row>
    <row r="126" spans="3:26" ht="15.5" x14ac:dyDescent="0.35">
      <c r="C126" t="s">
        <v>324</v>
      </c>
      <c r="D126" s="5">
        <v>309803</v>
      </c>
      <c r="E126" s="5">
        <v>64456</v>
      </c>
      <c r="F126" s="5">
        <v>114928</v>
      </c>
      <c r="G126" s="5">
        <v>156606</v>
      </c>
      <c r="I126" s="5">
        <v>309803</v>
      </c>
      <c r="J126" s="5">
        <v>326848</v>
      </c>
      <c r="U126" s="5">
        <v>79459602</v>
      </c>
      <c r="Y126" s="5">
        <v>55678905</v>
      </c>
    </row>
    <row r="127" spans="3:26" ht="15.5" x14ac:dyDescent="0.35">
      <c r="C127" t="s">
        <v>997</v>
      </c>
      <c r="D127" s="5">
        <v>109653214</v>
      </c>
      <c r="I127" s="5">
        <v>109653214</v>
      </c>
      <c r="Q127" s="5">
        <v>421201286</v>
      </c>
      <c r="R127" s="5">
        <v>346224794</v>
      </c>
      <c r="S127" s="5">
        <v>336173711</v>
      </c>
      <c r="T127" s="5">
        <v>40727471</v>
      </c>
      <c r="U127" s="5">
        <v>55086243</v>
      </c>
      <c r="V127" s="5">
        <v>173000000</v>
      </c>
      <c r="W127" s="5">
        <v>75266667</v>
      </c>
      <c r="Y127" s="5">
        <v>82068551</v>
      </c>
    </row>
    <row r="128" spans="3:26" ht="15.5" x14ac:dyDescent="0.35">
      <c r="C128" t="s">
        <v>137</v>
      </c>
      <c r="D128" s="5">
        <v>221894855</v>
      </c>
      <c r="E128" s="5">
        <v>257863164</v>
      </c>
      <c r="F128" s="5">
        <v>270142986</v>
      </c>
      <c r="G128" s="5">
        <v>264763250</v>
      </c>
      <c r="I128" s="5">
        <v>221894855</v>
      </c>
      <c r="J128" s="5">
        <v>274153568</v>
      </c>
      <c r="K128" s="5">
        <v>422219927</v>
      </c>
      <c r="L128" s="5">
        <v>348610082</v>
      </c>
      <c r="M128" s="5">
        <v>296802152</v>
      </c>
      <c r="N128" s="5">
        <v>318134353</v>
      </c>
      <c r="O128" s="5">
        <v>166582750</v>
      </c>
      <c r="P128" s="5">
        <v>156140664</v>
      </c>
      <c r="Q128" s="5">
        <v>364510128</v>
      </c>
      <c r="R128" s="5">
        <v>347420764</v>
      </c>
      <c r="S128" s="5">
        <v>408150570</v>
      </c>
      <c r="T128" s="5">
        <v>138589557</v>
      </c>
      <c r="U128" s="5">
        <v>85094417</v>
      </c>
      <c r="V128" s="5">
        <v>255636000000</v>
      </c>
      <c r="W128" s="5">
        <v>238505894365</v>
      </c>
      <c r="X128" s="5">
        <v>326551476132</v>
      </c>
      <c r="Y128" s="5">
        <v>10064082650</v>
      </c>
    </row>
    <row r="129" spans="3:26" ht="15.5" x14ac:dyDescent="0.35">
      <c r="C129" t="s">
        <v>138</v>
      </c>
      <c r="D129" s="5">
        <v>553760395</v>
      </c>
      <c r="E129" s="5">
        <v>530958019</v>
      </c>
      <c r="F129" s="5">
        <v>495283230</v>
      </c>
      <c r="G129" s="5">
        <v>511999452</v>
      </c>
      <c r="I129" s="5">
        <v>553760395</v>
      </c>
      <c r="J129" s="5">
        <v>505767008</v>
      </c>
      <c r="K129" s="5">
        <v>398789566</v>
      </c>
      <c r="L129" s="5">
        <v>115117574</v>
      </c>
      <c r="M129" s="5">
        <v>122330876</v>
      </c>
      <c r="N129" s="5">
        <v>446540174</v>
      </c>
      <c r="O129" s="5">
        <v>589772058</v>
      </c>
      <c r="P129" s="5">
        <v>367933190</v>
      </c>
      <c r="Q129" s="5">
        <v>524936071</v>
      </c>
      <c r="R129" s="5">
        <v>474892605</v>
      </c>
      <c r="S129" s="5">
        <v>397227255</v>
      </c>
      <c r="T129" s="5">
        <v>574474478</v>
      </c>
      <c r="U129" s="5">
        <v>600032345</v>
      </c>
      <c r="V129" s="5">
        <v>125970000000</v>
      </c>
      <c r="W129" s="5">
        <v>98835298999</v>
      </c>
      <c r="X129" s="5">
        <v>185043713424</v>
      </c>
      <c r="Y129" s="5">
        <v>28227946103</v>
      </c>
      <c r="Z129" s="5">
        <v>77654722560</v>
      </c>
    </row>
    <row r="130" spans="3:26" ht="15.5" x14ac:dyDescent="0.35">
      <c r="C130" t="s">
        <v>139</v>
      </c>
      <c r="D130" s="5">
        <v>553760395</v>
      </c>
      <c r="E130" s="5">
        <v>530958019</v>
      </c>
      <c r="F130" s="5">
        <v>495283230</v>
      </c>
      <c r="G130" s="5">
        <v>511999452</v>
      </c>
      <c r="I130" s="5">
        <v>553760395</v>
      </c>
      <c r="J130" s="5">
        <v>505767008</v>
      </c>
      <c r="K130" s="5">
        <v>398789566</v>
      </c>
      <c r="L130" s="5">
        <v>115117574</v>
      </c>
      <c r="M130" s="5">
        <v>122330876</v>
      </c>
      <c r="N130" s="5">
        <v>446540174</v>
      </c>
      <c r="O130" s="5">
        <v>589772058</v>
      </c>
      <c r="P130" s="5">
        <v>367933190</v>
      </c>
      <c r="Q130" s="5">
        <v>524936071</v>
      </c>
      <c r="R130" s="5">
        <v>474892605</v>
      </c>
      <c r="S130" s="5">
        <v>397227255</v>
      </c>
      <c r="T130" s="5">
        <v>574474478</v>
      </c>
      <c r="U130" s="5">
        <v>600032345</v>
      </c>
      <c r="V130" s="5">
        <v>125970000000</v>
      </c>
      <c r="W130" s="5">
        <v>98835298999</v>
      </c>
      <c r="X130" s="5">
        <v>185043713424</v>
      </c>
      <c r="Y130" s="5">
        <v>28227946103</v>
      </c>
      <c r="Z130" s="5">
        <v>77654722560</v>
      </c>
    </row>
    <row r="131" spans="3:26" ht="15.5" x14ac:dyDescent="0.35">
      <c r="C131" t="s">
        <v>327</v>
      </c>
    </row>
    <row r="132" spans="3:26" ht="15.5" x14ac:dyDescent="0.35">
      <c r="C132" t="s">
        <v>328</v>
      </c>
      <c r="D132" s="5">
        <v>521442258</v>
      </c>
      <c r="E132" s="5">
        <v>420574425</v>
      </c>
      <c r="F132" s="5">
        <v>455791119</v>
      </c>
      <c r="G132" s="5">
        <v>472513981</v>
      </c>
      <c r="I132" s="5">
        <v>521442258</v>
      </c>
      <c r="J132" s="5">
        <v>458683991</v>
      </c>
      <c r="K132" s="5">
        <v>348102543</v>
      </c>
      <c r="L132" s="5">
        <v>99285251</v>
      </c>
      <c r="M132" s="5">
        <v>27050133</v>
      </c>
      <c r="N132" s="5">
        <v>13045019</v>
      </c>
      <c r="O132" s="5">
        <v>211405477</v>
      </c>
      <c r="P132" s="5">
        <v>280089011</v>
      </c>
      <c r="Q132" s="5">
        <v>421201286</v>
      </c>
      <c r="R132" s="5">
        <v>346224794</v>
      </c>
      <c r="S132" s="5">
        <v>394798954</v>
      </c>
      <c r="T132" s="5">
        <v>511930469</v>
      </c>
      <c r="U132" s="5">
        <v>596541416</v>
      </c>
      <c r="V132" s="5">
        <v>118894000000</v>
      </c>
      <c r="W132" s="5">
        <v>94807175515</v>
      </c>
      <c r="X132" s="5">
        <v>178317998809</v>
      </c>
      <c r="Y132" s="5">
        <v>567739314</v>
      </c>
    </row>
    <row r="133" spans="3:26" ht="15.5" x14ac:dyDescent="0.35">
      <c r="C133" t="s">
        <v>1278</v>
      </c>
      <c r="T133" s="5">
        <v>57092024</v>
      </c>
    </row>
    <row r="134" spans="3:26" ht="15.5" x14ac:dyDescent="0.35">
      <c r="C134" t="s">
        <v>141</v>
      </c>
      <c r="D134" s="5">
        <v>14909929</v>
      </c>
      <c r="E134" s="5">
        <v>14347786</v>
      </c>
      <c r="F134" s="5">
        <v>13600979</v>
      </c>
      <c r="G134" s="5">
        <v>13925218</v>
      </c>
      <c r="I134" s="5">
        <v>14909929</v>
      </c>
      <c r="J134" s="5">
        <v>13661368</v>
      </c>
      <c r="K134" s="5">
        <v>12187629</v>
      </c>
      <c r="R134" s="5">
        <v>1397094</v>
      </c>
      <c r="S134" s="5">
        <v>1449176</v>
      </c>
      <c r="T134" s="5">
        <v>4372624</v>
      </c>
      <c r="U134" s="5">
        <v>2872187</v>
      </c>
    </row>
    <row r="135" spans="3:26" ht="15.5" x14ac:dyDescent="0.35">
      <c r="C135" t="s">
        <v>326</v>
      </c>
      <c r="Q135" s="5">
        <v>103544000</v>
      </c>
      <c r="R135" s="5">
        <v>126397874</v>
      </c>
      <c r="Y135" s="5">
        <v>22412385992</v>
      </c>
    </row>
    <row r="136" spans="3:26" ht="15.5" x14ac:dyDescent="0.35">
      <c r="C136" t="s">
        <v>142</v>
      </c>
      <c r="D136" s="5">
        <v>1005800779</v>
      </c>
      <c r="E136" s="5">
        <v>1049996866</v>
      </c>
      <c r="F136" s="5">
        <v>1074733376</v>
      </c>
      <c r="G136" s="5">
        <v>1091825991</v>
      </c>
      <c r="I136" s="5">
        <v>1005800779</v>
      </c>
      <c r="J136" s="5">
        <v>1098802135</v>
      </c>
      <c r="K136" s="5">
        <v>1183610395</v>
      </c>
      <c r="L136" s="5">
        <v>594071261</v>
      </c>
      <c r="M136" s="5">
        <v>547943055</v>
      </c>
      <c r="N136" s="5">
        <v>958118148</v>
      </c>
      <c r="O136" s="5">
        <v>890079906</v>
      </c>
      <c r="P136" s="5">
        <v>851121629</v>
      </c>
      <c r="Q136" s="5">
        <v>971931840</v>
      </c>
      <c r="R136" s="5">
        <v>981281065</v>
      </c>
      <c r="S136" s="5">
        <v>1015041505</v>
      </c>
      <c r="T136" s="5">
        <v>938806890</v>
      </c>
      <c r="U136" s="5">
        <v>864147070</v>
      </c>
      <c r="V136" s="5">
        <v>755441000000</v>
      </c>
      <c r="W136" s="5">
        <v>598100104377</v>
      </c>
      <c r="X136" s="5">
        <v>1323518429270</v>
      </c>
      <c r="Y136" s="5">
        <v>62544348890</v>
      </c>
      <c r="Z136" s="5">
        <v>77656747560</v>
      </c>
    </row>
    <row r="137" spans="3:26" ht="15.5" x14ac:dyDescent="0.35">
      <c r="C137" t="s">
        <v>143</v>
      </c>
    </row>
    <row r="138" spans="3:26" ht="15.5" x14ac:dyDescent="0.35">
      <c r="C138" t="s">
        <v>144</v>
      </c>
      <c r="D138" s="5">
        <v>547773564</v>
      </c>
      <c r="E138" s="5">
        <v>547773564</v>
      </c>
      <c r="F138" s="5">
        <v>547773564</v>
      </c>
      <c r="G138" s="5">
        <v>547773564</v>
      </c>
      <c r="I138" s="5">
        <v>547773564</v>
      </c>
      <c r="J138" s="5">
        <v>547773564</v>
      </c>
      <c r="K138" s="5">
        <v>547773564</v>
      </c>
      <c r="L138" s="5">
        <v>508509540</v>
      </c>
      <c r="M138" s="5">
        <v>418517134</v>
      </c>
      <c r="N138" s="5">
        <v>418517134</v>
      </c>
      <c r="O138" s="5">
        <v>418517134</v>
      </c>
      <c r="P138" s="5">
        <v>386453778</v>
      </c>
      <c r="Q138" s="5">
        <v>386453778</v>
      </c>
      <c r="R138" s="5">
        <v>372946242</v>
      </c>
      <c r="S138" s="5">
        <v>372946242</v>
      </c>
      <c r="T138" s="5">
        <v>372946242</v>
      </c>
      <c r="U138" s="5">
        <v>372946242</v>
      </c>
      <c r="V138" s="5">
        <v>3521852000000</v>
      </c>
      <c r="W138" s="5">
        <v>3007574445200</v>
      </c>
      <c r="X138" s="5">
        <v>3007574406500</v>
      </c>
      <c r="Y138" s="5">
        <v>1857574400000</v>
      </c>
      <c r="Z138" s="5">
        <v>250000000</v>
      </c>
    </row>
    <row r="139" spans="3:26" ht="15.5" x14ac:dyDescent="0.35">
      <c r="C139" t="s">
        <v>145</v>
      </c>
      <c r="D139" s="5">
        <v>121154935</v>
      </c>
      <c r="E139" s="5">
        <v>121154935</v>
      </c>
      <c r="F139" s="5">
        <v>121154935</v>
      </c>
      <c r="G139" s="5">
        <v>121154935</v>
      </c>
      <c r="I139" s="5">
        <v>121154935</v>
      </c>
      <c r="J139" s="5">
        <v>121154935</v>
      </c>
      <c r="K139" s="5">
        <v>121154935</v>
      </c>
      <c r="L139" s="5">
        <v>108590448</v>
      </c>
      <c r="M139" s="5">
        <v>86092346</v>
      </c>
      <c r="N139" s="5">
        <v>86092346</v>
      </c>
      <c r="O139" s="5">
        <v>86092346</v>
      </c>
      <c r="P139" s="5">
        <v>95630285</v>
      </c>
      <c r="Q139" s="5">
        <v>95630285</v>
      </c>
      <c r="R139" s="5">
        <v>85987610</v>
      </c>
      <c r="S139" s="5">
        <v>85848758</v>
      </c>
      <c r="T139" s="5">
        <v>76310819</v>
      </c>
      <c r="U139" s="5">
        <v>76310819</v>
      </c>
      <c r="V139" s="5">
        <v>649528000000</v>
      </c>
      <c r="W139" s="5">
        <v>418102998910</v>
      </c>
      <c r="X139" s="5">
        <v>418102981495</v>
      </c>
    </row>
    <row r="140" spans="3:26" ht="15.5" x14ac:dyDescent="0.35">
      <c r="C140" t="s">
        <v>146</v>
      </c>
      <c r="D140" s="5">
        <v>-192018970</v>
      </c>
      <c r="E140" s="5">
        <v>-198280324</v>
      </c>
      <c r="F140" s="5">
        <v>-202794360</v>
      </c>
      <c r="G140" s="5">
        <v>-189356557</v>
      </c>
      <c r="I140" s="5">
        <v>-192018970</v>
      </c>
      <c r="J140" s="5">
        <v>-192933473</v>
      </c>
      <c r="K140" s="5">
        <v>-191516178</v>
      </c>
      <c r="L140" s="5">
        <v>-177771087</v>
      </c>
      <c r="M140" s="5">
        <v>-177976642</v>
      </c>
      <c r="N140" s="5">
        <v>-192287636</v>
      </c>
      <c r="O140" s="5">
        <v>-208622972</v>
      </c>
      <c r="P140" s="5">
        <v>-233989209</v>
      </c>
      <c r="Q140" s="5">
        <v>-126864643</v>
      </c>
      <c r="R140" s="5">
        <v>-165529841</v>
      </c>
      <c r="S140" s="5">
        <v>-38336636</v>
      </c>
      <c r="T140" s="5">
        <v>30470021</v>
      </c>
      <c r="U140" s="5">
        <v>38238115</v>
      </c>
      <c r="V140" s="5">
        <v>-152346000000</v>
      </c>
      <c r="W140" s="5">
        <v>-161063766697</v>
      </c>
      <c r="X140" s="5">
        <v>-99745217767</v>
      </c>
      <c r="Y140" s="5">
        <v>-3366020021</v>
      </c>
      <c r="Z140" s="5">
        <v>-10294549959</v>
      </c>
    </row>
    <row r="141" spans="3:26" ht="15.5" x14ac:dyDescent="0.35">
      <c r="C141" t="s">
        <v>147</v>
      </c>
      <c r="D141" s="5">
        <v>814933</v>
      </c>
      <c r="E141" s="5">
        <v>814933</v>
      </c>
      <c r="F141" s="5">
        <v>814933</v>
      </c>
      <c r="G141" s="5">
        <v>814933</v>
      </c>
      <c r="I141" s="5">
        <v>814933</v>
      </c>
      <c r="J141" s="5">
        <v>814933</v>
      </c>
      <c r="K141" s="5">
        <v>814933</v>
      </c>
      <c r="L141" s="5">
        <v>814933</v>
      </c>
      <c r="M141" s="5">
        <v>814933</v>
      </c>
      <c r="N141" s="5">
        <v>814933</v>
      </c>
      <c r="O141" s="5">
        <v>814933</v>
      </c>
      <c r="P141" s="5">
        <v>814933</v>
      </c>
      <c r="Q141" s="5">
        <v>814933</v>
      </c>
      <c r="R141" s="5">
        <v>814933</v>
      </c>
      <c r="S141" s="5">
        <v>814933</v>
      </c>
      <c r="T141" s="5">
        <v>553167</v>
      </c>
    </row>
    <row r="142" spans="3:26" ht="15.5" x14ac:dyDescent="0.35">
      <c r="C142" t="s">
        <v>148</v>
      </c>
      <c r="D142" s="5">
        <v>-192833903</v>
      </c>
      <c r="E142" s="5">
        <v>-199095257</v>
      </c>
      <c r="F142" s="5">
        <v>-203609293</v>
      </c>
      <c r="G142" s="5">
        <v>-190171490</v>
      </c>
      <c r="I142" s="5">
        <v>-192833903</v>
      </c>
      <c r="J142" s="5">
        <v>-193748406</v>
      </c>
      <c r="K142" s="5">
        <v>-192331111</v>
      </c>
      <c r="L142" s="5">
        <v>-178586020</v>
      </c>
      <c r="M142" s="5">
        <v>-178791575</v>
      </c>
      <c r="N142" s="5">
        <v>-193102569</v>
      </c>
      <c r="O142" s="5">
        <v>-209437905</v>
      </c>
      <c r="P142" s="5">
        <v>-234804142</v>
      </c>
      <c r="Q142" s="5">
        <v>-127679576</v>
      </c>
      <c r="R142" s="5">
        <v>-166344774</v>
      </c>
      <c r="S142" s="5">
        <v>-39151569</v>
      </c>
      <c r="T142" s="5">
        <v>29916854</v>
      </c>
    </row>
    <row r="143" spans="3:26" ht="15.5" x14ac:dyDescent="0.35">
      <c r="C143" t="s">
        <v>149</v>
      </c>
      <c r="D143" s="5">
        <v>-192018970</v>
      </c>
      <c r="E143" s="5">
        <v>-198280324</v>
      </c>
      <c r="F143" s="5">
        <v>-202794360</v>
      </c>
      <c r="G143" s="5">
        <v>-189356557</v>
      </c>
      <c r="I143" s="5">
        <v>-192018970</v>
      </c>
      <c r="J143" s="5">
        <v>-192933473</v>
      </c>
      <c r="K143" s="5">
        <v>-191516178</v>
      </c>
      <c r="L143" s="5">
        <v>-177771087</v>
      </c>
      <c r="M143" s="5">
        <v>-177976642</v>
      </c>
      <c r="N143" s="5">
        <v>-192287636</v>
      </c>
      <c r="O143" s="5">
        <v>-208622972</v>
      </c>
      <c r="P143" s="5">
        <v>-233989209</v>
      </c>
      <c r="Q143" s="5">
        <v>-126864643</v>
      </c>
      <c r="R143" s="5">
        <v>-165529841</v>
      </c>
      <c r="S143" s="5">
        <v>-38336636</v>
      </c>
      <c r="T143" s="5">
        <v>30470021</v>
      </c>
      <c r="U143" s="5">
        <v>38238115</v>
      </c>
      <c r="V143" s="5">
        <v>-152346000000</v>
      </c>
      <c r="W143" s="5">
        <v>-161063766697</v>
      </c>
      <c r="X143" s="5">
        <v>-99745217767</v>
      </c>
      <c r="Y143" s="5">
        <v>-3366020021</v>
      </c>
      <c r="Z143" s="5">
        <v>-10294549959</v>
      </c>
    </row>
    <row r="144" spans="3:26" ht="15.5" x14ac:dyDescent="0.35">
      <c r="C144" t="s">
        <v>150</v>
      </c>
      <c r="D144" s="5">
        <v>127662324</v>
      </c>
      <c r="E144" s="5">
        <v>128478756</v>
      </c>
      <c r="F144" s="5">
        <v>128027147</v>
      </c>
      <c r="G144" s="5">
        <v>127613924</v>
      </c>
      <c r="I144" s="5">
        <v>127662324</v>
      </c>
      <c r="J144" s="5">
        <v>127258870</v>
      </c>
      <c r="K144" s="5">
        <v>110007899</v>
      </c>
      <c r="L144" s="5">
        <v>111392327</v>
      </c>
      <c r="M144" s="5">
        <v>89470630</v>
      </c>
      <c r="N144" s="5">
        <v>83288073</v>
      </c>
      <c r="O144" s="5">
        <v>76553771</v>
      </c>
      <c r="P144" s="5">
        <v>133358390</v>
      </c>
      <c r="Q144" s="5">
        <v>-5737167</v>
      </c>
      <c r="R144" s="5">
        <v>4633760</v>
      </c>
      <c r="S144" s="5">
        <v>309078</v>
      </c>
      <c r="T144" s="5">
        <v>5959770</v>
      </c>
      <c r="U144" s="5">
        <v>9710578</v>
      </c>
      <c r="V144" s="5">
        <v>-92000000</v>
      </c>
      <c r="W144" s="5">
        <v>-46435845</v>
      </c>
      <c r="X144" s="5">
        <v>47668959215</v>
      </c>
      <c r="Y144" s="5">
        <v>48609964671</v>
      </c>
    </row>
    <row r="145" spans="2:26" ht="15.5" x14ac:dyDescent="0.35">
      <c r="C145" t="s">
        <v>9</v>
      </c>
      <c r="D145" s="5">
        <v>593985309</v>
      </c>
      <c r="E145" s="5">
        <v>588108733</v>
      </c>
      <c r="F145" s="5">
        <v>582033200</v>
      </c>
      <c r="G145" s="5">
        <v>596532891</v>
      </c>
      <c r="I145" s="5">
        <v>593985309</v>
      </c>
      <c r="J145" s="5">
        <v>591400242</v>
      </c>
      <c r="K145" s="5">
        <v>573776445</v>
      </c>
      <c r="L145" s="5">
        <v>536208863</v>
      </c>
      <c r="M145" s="5">
        <v>405577690</v>
      </c>
      <c r="N145" s="5">
        <v>385567334</v>
      </c>
      <c r="O145" s="5">
        <v>363471501</v>
      </c>
      <c r="P145" s="5">
        <v>381838945</v>
      </c>
      <c r="Q145" s="5">
        <v>346020302</v>
      </c>
      <c r="R145" s="5">
        <v>297351946</v>
      </c>
      <c r="S145" s="5">
        <v>422428650</v>
      </c>
      <c r="T145" s="5">
        <v>489999961</v>
      </c>
      <c r="U145" s="5">
        <v>475541344</v>
      </c>
      <c r="V145" s="5">
        <v>3723716000000</v>
      </c>
      <c r="W145" s="5">
        <v>3122272510241</v>
      </c>
      <c r="X145" s="5">
        <v>3373961527620</v>
      </c>
      <c r="Y145" s="5">
        <v>1916395460236</v>
      </c>
      <c r="Z145" s="5">
        <v>-10044549959</v>
      </c>
    </row>
    <row r="146" spans="2:26" ht="15.5" x14ac:dyDescent="0.35">
      <c r="C146" t="s">
        <v>151</v>
      </c>
      <c r="D146" s="5">
        <v>1599786088</v>
      </c>
      <c r="E146" s="5">
        <v>1638105599</v>
      </c>
      <c r="F146" s="5">
        <v>1656766576</v>
      </c>
      <c r="G146" s="5">
        <v>1688358882</v>
      </c>
      <c r="I146" s="5">
        <v>1599786088</v>
      </c>
      <c r="J146" s="5">
        <v>1690202377</v>
      </c>
      <c r="K146" s="5">
        <v>1757386840</v>
      </c>
      <c r="L146" s="5">
        <v>1130280124</v>
      </c>
      <c r="M146" s="5">
        <v>953520745</v>
      </c>
      <c r="N146" s="5">
        <v>1343685482</v>
      </c>
      <c r="O146" s="5">
        <v>1253551407</v>
      </c>
      <c r="P146" s="5">
        <v>1232960574</v>
      </c>
      <c r="Q146" s="5">
        <v>1317952142</v>
      </c>
      <c r="R146" s="5">
        <v>1278633011</v>
      </c>
      <c r="S146" s="5">
        <v>1437470155</v>
      </c>
      <c r="T146" s="5">
        <v>1428806851</v>
      </c>
      <c r="U146" s="5">
        <v>1339688414</v>
      </c>
      <c r="V146" s="5">
        <v>4479157000000</v>
      </c>
      <c r="W146" s="5">
        <v>3720372614618</v>
      </c>
      <c r="X146" s="5">
        <v>4697479956890</v>
      </c>
      <c r="Y146" s="5">
        <v>1978939809126</v>
      </c>
      <c r="Z146" s="5">
        <v>67612197601</v>
      </c>
    </row>
    <row r="147" spans="2:26" ht="15.5" x14ac:dyDescent="0.35">
      <c r="C147" t="s">
        <v>152</v>
      </c>
      <c r="D147" s="5">
        <v>57918360917</v>
      </c>
      <c r="E147" s="5">
        <v>57918360917</v>
      </c>
      <c r="F147" s="5">
        <v>57918360917</v>
      </c>
      <c r="G147" s="5">
        <v>57918360917</v>
      </c>
      <c r="I147" s="5">
        <v>57918360917</v>
      </c>
      <c r="J147" s="5">
        <v>57918360917</v>
      </c>
      <c r="K147" s="5">
        <v>57918360917</v>
      </c>
      <c r="L147" s="5">
        <v>57918360917</v>
      </c>
      <c r="M147" s="5">
        <v>44693066193</v>
      </c>
      <c r="N147" s="5">
        <v>44693066193</v>
      </c>
      <c r="O147" s="5">
        <v>44693066193</v>
      </c>
      <c r="P147" s="5">
        <v>40158987014</v>
      </c>
      <c r="Q147" s="5">
        <v>40158987014</v>
      </c>
      <c r="R147" s="5">
        <v>36508170014</v>
      </c>
      <c r="S147" s="5">
        <v>36508170014</v>
      </c>
      <c r="T147" s="5">
        <v>36508170014</v>
      </c>
      <c r="U147" s="5">
        <v>36508170014</v>
      </c>
      <c r="V147" s="5">
        <v>35218521254</v>
      </c>
      <c r="W147" s="5">
        <v>30075744452</v>
      </c>
      <c r="X147" s="5">
        <v>30075744065</v>
      </c>
      <c r="Y147" s="5">
        <v>18575744</v>
      </c>
      <c r="Z147" s="5">
        <v>2500</v>
      </c>
    </row>
    <row r="149" spans="2:26" ht="15.5" x14ac:dyDescent="0.35">
      <c r="B149" t="s">
        <v>153</v>
      </c>
      <c r="C149" t="s">
        <v>154</v>
      </c>
      <c r="D149" s="5">
        <v>-20201599</v>
      </c>
      <c r="E149" s="5">
        <v>-126640768</v>
      </c>
      <c r="F149" s="5">
        <v>101519696</v>
      </c>
      <c r="G149" s="5">
        <v>19422358</v>
      </c>
      <c r="I149" s="5">
        <v>-25900313</v>
      </c>
      <c r="J149" s="5">
        <v>12423429</v>
      </c>
      <c r="K149" s="5">
        <v>135913116</v>
      </c>
      <c r="L149" s="5">
        <v>18175925</v>
      </c>
      <c r="M149" s="5">
        <v>14781158</v>
      </c>
      <c r="N149" s="5">
        <v>20689363</v>
      </c>
      <c r="O149" s="5">
        <v>7611727</v>
      </c>
      <c r="P149" s="5">
        <v>-34952213</v>
      </c>
      <c r="Q149" s="5">
        <v>-72836265</v>
      </c>
      <c r="R149" s="5">
        <v>-13362673</v>
      </c>
      <c r="S149" s="5">
        <v>-8211399</v>
      </c>
      <c r="T149" s="5">
        <v>99219903</v>
      </c>
      <c r="U149" s="5">
        <v>121259646</v>
      </c>
      <c r="V149" s="5">
        <v>22959000000</v>
      </c>
      <c r="W149" s="5">
        <v>56494638293</v>
      </c>
      <c r="X149" s="5">
        <v>27342046668</v>
      </c>
      <c r="Y149" s="5">
        <v>-83343633782</v>
      </c>
    </row>
    <row r="150" spans="2:26" ht="15.5" x14ac:dyDescent="0.35">
      <c r="C150" t="s">
        <v>331</v>
      </c>
      <c r="D150" s="5">
        <v>51333383</v>
      </c>
      <c r="E150" s="5">
        <v>60340317</v>
      </c>
      <c r="F150" s="5">
        <v>89241223</v>
      </c>
      <c r="G150" s="5">
        <v>63612242</v>
      </c>
      <c r="I150" s="5">
        <v>264527165</v>
      </c>
      <c r="J150" s="5">
        <v>568878674</v>
      </c>
      <c r="K150" s="5">
        <v>752387598</v>
      </c>
      <c r="L150" s="5">
        <v>55864929</v>
      </c>
      <c r="M150" s="5">
        <v>70884296</v>
      </c>
      <c r="N150" s="5">
        <v>66531881</v>
      </c>
      <c r="O150" s="5">
        <v>50325968</v>
      </c>
      <c r="P150" s="5">
        <v>28746555</v>
      </c>
      <c r="Q150" s="5">
        <v>5316033</v>
      </c>
      <c r="R150" s="5">
        <v>2681223</v>
      </c>
      <c r="S150" s="5">
        <v>11542402</v>
      </c>
      <c r="T150" s="5">
        <v>208396960</v>
      </c>
      <c r="U150" s="5">
        <v>173502598</v>
      </c>
      <c r="V150" s="5">
        <v>368719000000</v>
      </c>
      <c r="W150" s="5">
        <v>317564080147</v>
      </c>
      <c r="X150" s="5">
        <v>238398431306</v>
      </c>
      <c r="Y150" s="5">
        <v>103134140532</v>
      </c>
      <c r="Z150" s="5">
        <v>97625000</v>
      </c>
    </row>
    <row r="151" spans="2:26" ht="15.5" x14ac:dyDescent="0.35">
      <c r="C151" t="s">
        <v>2600</v>
      </c>
      <c r="N151" s="5">
        <v>546984</v>
      </c>
      <c r="O151" s="5">
        <v>544841</v>
      </c>
    </row>
    <row r="152" spans="2:26" ht="15.5" x14ac:dyDescent="0.35">
      <c r="C152" t="s">
        <v>571</v>
      </c>
      <c r="E152" s="5">
        <v>-181274281</v>
      </c>
      <c r="F152" s="5">
        <v>33528237</v>
      </c>
      <c r="P152" s="5">
        <v>35279343</v>
      </c>
      <c r="Q152" s="5">
        <v>-4720853</v>
      </c>
      <c r="R152" s="5">
        <v>-5918629</v>
      </c>
      <c r="S152" s="5">
        <v>-2900333</v>
      </c>
      <c r="U152" s="5">
        <v>-42348817</v>
      </c>
      <c r="V152" s="5">
        <v>-202374000000</v>
      </c>
      <c r="W152" s="5">
        <v>-110828873969</v>
      </c>
      <c r="X152" s="5">
        <v>-170575980417</v>
      </c>
      <c r="Y152" s="5">
        <v>-180753087853</v>
      </c>
      <c r="Z152" s="5">
        <v>-88000000</v>
      </c>
    </row>
    <row r="153" spans="2:26" ht="15.5" x14ac:dyDescent="0.35">
      <c r="C153" t="s">
        <v>2601</v>
      </c>
      <c r="D153" s="5">
        <v>-6070510</v>
      </c>
      <c r="G153" s="5">
        <v>-1473261</v>
      </c>
      <c r="I153" s="5">
        <v>-10365408</v>
      </c>
      <c r="J153" s="5">
        <v>-8750837</v>
      </c>
      <c r="K153" s="5">
        <v>-6544974</v>
      </c>
      <c r="L153" s="5">
        <v>-3144091</v>
      </c>
      <c r="M153" s="5">
        <v>-3354232</v>
      </c>
      <c r="N153" s="5">
        <v>-3094427</v>
      </c>
      <c r="O153" s="5">
        <v>-3708637</v>
      </c>
      <c r="T153" s="5">
        <v>-6861955</v>
      </c>
    </row>
    <row r="154" spans="2:26" ht="15.5" x14ac:dyDescent="0.35">
      <c r="C154" t="s">
        <v>2602</v>
      </c>
      <c r="D154" s="5">
        <v>-29996853</v>
      </c>
      <c r="G154" s="5">
        <v>-34875224</v>
      </c>
      <c r="I154" s="5">
        <v>-209796484</v>
      </c>
      <c r="J154" s="5">
        <v>-419652558</v>
      </c>
      <c r="K154" s="5">
        <v>-352571317</v>
      </c>
      <c r="L154" s="5">
        <v>-16236029</v>
      </c>
      <c r="M154" s="5">
        <v>-16887343</v>
      </c>
      <c r="N154" s="5">
        <v>-15585739</v>
      </c>
      <c r="O154" s="5">
        <v>-6993062</v>
      </c>
      <c r="T154" s="5">
        <v>-79574067</v>
      </c>
    </row>
    <row r="155" spans="2:26" ht="15.5" x14ac:dyDescent="0.35">
      <c r="C155" t="s">
        <v>573</v>
      </c>
      <c r="D155" s="5">
        <v>-36067363</v>
      </c>
      <c r="E155" s="5">
        <v>-181274281</v>
      </c>
      <c r="F155" s="5">
        <v>33528237</v>
      </c>
      <c r="G155" s="5">
        <v>-36348485</v>
      </c>
      <c r="I155" s="5">
        <v>-220161892</v>
      </c>
      <c r="J155" s="5">
        <v>-428403395</v>
      </c>
      <c r="K155" s="5">
        <v>-359116291</v>
      </c>
      <c r="L155" s="5">
        <v>-19380120</v>
      </c>
      <c r="M155" s="5">
        <v>-20241575</v>
      </c>
      <c r="N155" s="5">
        <v>-18680166</v>
      </c>
      <c r="O155" s="5">
        <v>-10701699</v>
      </c>
      <c r="P155" s="5">
        <v>35279343</v>
      </c>
      <c r="Q155" s="5">
        <v>-4720853</v>
      </c>
      <c r="R155" s="5">
        <v>-5918629</v>
      </c>
      <c r="S155" s="5">
        <v>-2900333</v>
      </c>
      <c r="T155" s="5">
        <v>-86436022</v>
      </c>
      <c r="U155" s="5">
        <v>-42348817</v>
      </c>
      <c r="V155" s="5">
        <v>-202374000000</v>
      </c>
      <c r="W155" s="5">
        <v>-110828873969</v>
      </c>
      <c r="X155" s="5">
        <v>-170575980417</v>
      </c>
      <c r="Y155" s="5">
        <v>-180753087853</v>
      </c>
      <c r="Z155" s="5">
        <v>-88000000</v>
      </c>
    </row>
    <row r="156" spans="2:26" ht="15.5" x14ac:dyDescent="0.35">
      <c r="C156" t="s">
        <v>998</v>
      </c>
      <c r="D156" s="5">
        <v>1799494</v>
      </c>
      <c r="E156" s="5">
        <v>1629812</v>
      </c>
      <c r="F156" s="5">
        <v>988040</v>
      </c>
      <c r="G156" s="5">
        <v>736991</v>
      </c>
      <c r="I156" s="5">
        <v>5154337</v>
      </c>
      <c r="J156" s="5">
        <v>13865062</v>
      </c>
      <c r="K156" s="5">
        <v>2544287</v>
      </c>
      <c r="L156" s="5">
        <v>141240</v>
      </c>
      <c r="M156" s="5">
        <v>37917</v>
      </c>
      <c r="N156" s="5">
        <v>56475</v>
      </c>
      <c r="O156" s="5">
        <v>51863</v>
      </c>
      <c r="P156" s="5">
        <v>26779</v>
      </c>
      <c r="Q156" s="5">
        <v>10463</v>
      </c>
      <c r="R156" s="5">
        <v>6527</v>
      </c>
      <c r="S156" s="5">
        <v>14147</v>
      </c>
      <c r="T156" s="5">
        <v>1528005</v>
      </c>
      <c r="U156" s="5">
        <v>262434</v>
      </c>
      <c r="V156" s="5">
        <v>8629000000</v>
      </c>
      <c r="W156" s="5">
        <v>107877244906</v>
      </c>
      <c r="Y156" s="5">
        <v>502564914</v>
      </c>
    </row>
    <row r="157" spans="2:26" ht="15.5" x14ac:dyDescent="0.35">
      <c r="C157" t="s">
        <v>507</v>
      </c>
      <c r="D157" s="5">
        <v>-10969928</v>
      </c>
      <c r="E157" s="5">
        <v>-16157781</v>
      </c>
      <c r="F157" s="5">
        <v>-16112256</v>
      </c>
      <c r="G157" s="5">
        <v>-16709193</v>
      </c>
      <c r="I157" s="5">
        <v>-59949158</v>
      </c>
      <c r="J157" s="5">
        <v>-93351549</v>
      </c>
      <c r="K157" s="5">
        <v>-87555044</v>
      </c>
      <c r="L157" s="5">
        <v>-9500327</v>
      </c>
      <c r="M157" s="5">
        <v>-35861563</v>
      </c>
      <c r="N157" s="5">
        <v>-27709336</v>
      </c>
      <c r="O157" s="5">
        <v>-32557383</v>
      </c>
      <c r="P157" s="5">
        <v>-98978111</v>
      </c>
      <c r="Q157" s="5">
        <v>-73431445</v>
      </c>
      <c r="R157" s="5">
        <v>-10125267</v>
      </c>
      <c r="S157" s="5">
        <v>-16853468</v>
      </c>
    </row>
    <row r="158" spans="2:26" ht="15.5" x14ac:dyDescent="0.35">
      <c r="C158" t="s">
        <v>434</v>
      </c>
      <c r="K158" s="5">
        <v>-56036190</v>
      </c>
      <c r="L158" s="5">
        <v>-4640685</v>
      </c>
      <c r="X158" s="5">
        <v>-23834066333</v>
      </c>
      <c r="Y158" s="5">
        <v>-1854090479</v>
      </c>
    </row>
    <row r="159" spans="2:26" ht="15.5" x14ac:dyDescent="0.35">
      <c r="C159" t="s">
        <v>784</v>
      </c>
      <c r="D159" s="5">
        <v>25075523</v>
      </c>
      <c r="I159" s="5">
        <v>25075523</v>
      </c>
    </row>
    <row r="160" spans="2:26" ht="15.5" x14ac:dyDescent="0.35">
      <c r="C160" t="s">
        <v>542</v>
      </c>
      <c r="D160" s="5">
        <v>-35391951</v>
      </c>
      <c r="I160" s="5">
        <v>-35391951</v>
      </c>
      <c r="J160" s="5">
        <v>-34700301</v>
      </c>
      <c r="K160" s="5">
        <v>-113766957</v>
      </c>
      <c r="L160" s="5">
        <v>-4167872</v>
      </c>
      <c r="T160" s="5">
        <v>-22741035</v>
      </c>
      <c r="U160" s="5">
        <v>-9894135</v>
      </c>
    </row>
    <row r="161" spans="3:26" ht="15.5" x14ac:dyDescent="0.35">
      <c r="C161" t="s">
        <v>2603</v>
      </c>
      <c r="W161" s="5">
        <v>-5237784338</v>
      </c>
      <c r="X161" s="5">
        <v>-4020888939</v>
      </c>
    </row>
    <row r="162" spans="3:26" ht="15.5" x14ac:dyDescent="0.35">
      <c r="C162" t="s">
        <v>2604</v>
      </c>
      <c r="D162" s="5">
        <v>-14181263</v>
      </c>
      <c r="E162" s="5">
        <v>10450977</v>
      </c>
      <c r="F162" s="5">
        <v>-5137508</v>
      </c>
      <c r="G162" s="5">
        <v>8867794</v>
      </c>
      <c r="V162" s="5">
        <v>-143386000000</v>
      </c>
      <c r="W162" s="5">
        <v>-145002783547</v>
      </c>
      <c r="X162" s="5">
        <v>-147869771188</v>
      </c>
      <c r="Y162" s="5">
        <v>-3870595982</v>
      </c>
      <c r="Z162" s="5">
        <v>-9625000</v>
      </c>
    </row>
    <row r="163" spans="3:26" ht="15.5" x14ac:dyDescent="0.35">
      <c r="C163" t="s">
        <v>161</v>
      </c>
      <c r="D163" s="5">
        <v>-19752153</v>
      </c>
      <c r="E163" s="5">
        <v>39325404</v>
      </c>
      <c r="F163" s="5">
        <v>-19106655</v>
      </c>
      <c r="G163" s="5">
        <v>-20437959</v>
      </c>
      <c r="I163" s="5">
        <v>-19971363</v>
      </c>
      <c r="J163" s="5">
        <v>-74059409</v>
      </c>
      <c r="K163" s="5">
        <v>422274795</v>
      </c>
      <c r="L163" s="5">
        <v>178480332</v>
      </c>
      <c r="M163" s="5">
        <v>-76810818</v>
      </c>
      <c r="N163" s="5">
        <v>2628004</v>
      </c>
      <c r="O163" s="5">
        <v>26073734</v>
      </c>
      <c r="P163" s="5">
        <v>-11319642</v>
      </c>
      <c r="Q163" s="5">
        <v>79684367</v>
      </c>
      <c r="R163" s="5">
        <v>9836479</v>
      </c>
      <c r="S163" s="5">
        <v>6525845</v>
      </c>
      <c r="T163" s="5">
        <v>-31346096</v>
      </c>
      <c r="U163" s="5">
        <v>-36872758</v>
      </c>
      <c r="V163" s="5">
        <v>678786000000</v>
      </c>
      <c r="W163" s="5">
        <v>-768763415746</v>
      </c>
      <c r="X163" s="5">
        <v>2543600896657</v>
      </c>
      <c r="Y163" s="5">
        <v>104303408695</v>
      </c>
    </row>
    <row r="164" spans="3:26" ht="15.5" x14ac:dyDescent="0.35">
      <c r="C164" t="s">
        <v>162</v>
      </c>
      <c r="D164" s="5">
        <v>21790109</v>
      </c>
      <c r="E164" s="5">
        <v>7912435</v>
      </c>
      <c r="F164" s="5">
        <v>-4559129</v>
      </c>
      <c r="G164" s="5">
        <v>-17611919</v>
      </c>
      <c r="I164" s="5">
        <v>7531496</v>
      </c>
      <c r="J164" s="5">
        <v>21424937</v>
      </c>
      <c r="K164" s="5">
        <v>-465582797</v>
      </c>
      <c r="L164" s="5">
        <v>-187402977</v>
      </c>
      <c r="M164" s="5">
        <v>65608475</v>
      </c>
      <c r="N164" s="5">
        <v>-21829249</v>
      </c>
      <c r="O164" s="5">
        <v>-40069916</v>
      </c>
      <c r="P164" s="5">
        <v>42254998</v>
      </c>
      <c r="Q164" s="5">
        <v>3172549</v>
      </c>
      <c r="R164" s="5">
        <v>4159055</v>
      </c>
      <c r="S164" s="5">
        <v>1834969</v>
      </c>
      <c r="T164" s="5">
        <v>-102449345</v>
      </c>
      <c r="U164" s="5">
        <v>-49069113</v>
      </c>
      <c r="V164" s="5">
        <v>-803166000000</v>
      </c>
      <c r="W164" s="5">
        <v>819235878836</v>
      </c>
      <c r="X164" s="5">
        <v>-2529729326606</v>
      </c>
      <c r="Y164" s="5">
        <v>23793299642</v>
      </c>
    </row>
    <row r="165" spans="3:26" ht="15.5" x14ac:dyDescent="0.35">
      <c r="C165" t="s">
        <v>352</v>
      </c>
      <c r="D165" s="5">
        <v>28257828</v>
      </c>
      <c r="E165" s="5">
        <v>27926315</v>
      </c>
      <c r="F165" s="5">
        <v>10072061</v>
      </c>
      <c r="G165" s="5">
        <v>15299890</v>
      </c>
      <c r="I165" s="5">
        <v>81556094</v>
      </c>
      <c r="J165" s="5">
        <v>39195691</v>
      </c>
      <c r="K165" s="5">
        <v>51689166</v>
      </c>
      <c r="L165" s="5">
        <v>43500046</v>
      </c>
      <c r="M165" s="5">
        <v>91695563</v>
      </c>
      <c r="U165" s="5">
        <v>488087</v>
      </c>
    </row>
    <row r="166" spans="3:26" ht="15.5" x14ac:dyDescent="0.35">
      <c r="C166" t="s">
        <v>427</v>
      </c>
      <c r="S166" s="5">
        <v>-2934740</v>
      </c>
    </row>
    <row r="167" spans="3:26" ht="15.5" x14ac:dyDescent="0.35">
      <c r="C167" t="s">
        <v>2605</v>
      </c>
      <c r="T167" s="5">
        <v>-15645881</v>
      </c>
      <c r="U167" s="5">
        <v>-3241064</v>
      </c>
      <c r="V167" s="5">
        <v>-36545000000</v>
      </c>
      <c r="W167" s="5">
        <v>-71595168603</v>
      </c>
    </row>
    <row r="168" spans="3:26" ht="15.5" x14ac:dyDescent="0.35">
      <c r="C168" t="s">
        <v>1244</v>
      </c>
      <c r="E168" s="5">
        <v>-16631151</v>
      </c>
      <c r="F168" s="5">
        <v>16631151</v>
      </c>
      <c r="L168" s="5">
        <v>-94706477</v>
      </c>
      <c r="T168" s="5">
        <v>-107933273</v>
      </c>
      <c r="V168" s="5">
        <v>-918960000000</v>
      </c>
      <c r="W168" s="5">
        <v>-107130244605</v>
      </c>
    </row>
    <row r="169" spans="3:26" ht="15.5" x14ac:dyDescent="0.35">
      <c r="C169" t="s">
        <v>676</v>
      </c>
      <c r="D169" s="5">
        <v>-7868946</v>
      </c>
      <c r="E169" s="5">
        <v>7868946</v>
      </c>
      <c r="F169" s="5">
        <v>-13950505</v>
      </c>
      <c r="G169" s="5">
        <v>13950505</v>
      </c>
    </row>
    <row r="170" spans="3:26" ht="15.5" x14ac:dyDescent="0.35">
      <c r="C170" t="s">
        <v>2606</v>
      </c>
      <c r="D170" s="5">
        <v>-19895028</v>
      </c>
      <c r="E170" s="5">
        <v>17064</v>
      </c>
      <c r="F170" s="5">
        <v>-6812</v>
      </c>
      <c r="G170" s="5">
        <v>6812</v>
      </c>
      <c r="I170" s="5">
        <v>-19877964</v>
      </c>
      <c r="J170" s="5">
        <v>-10378</v>
      </c>
    </row>
    <row r="171" spans="3:26" ht="15.5" x14ac:dyDescent="0.35">
      <c r="C171" t="s">
        <v>2607</v>
      </c>
      <c r="D171" s="5">
        <v>19894608</v>
      </c>
      <c r="I171" s="5">
        <v>19894608</v>
      </c>
    </row>
    <row r="172" spans="3:26" ht="15.5" x14ac:dyDescent="0.35">
      <c r="C172" t="s">
        <v>2608</v>
      </c>
    </row>
    <row r="173" spans="3:26" ht="15.5" x14ac:dyDescent="0.35">
      <c r="C173" t="s">
        <v>666</v>
      </c>
      <c r="E173" s="5">
        <v>-15025</v>
      </c>
      <c r="F173" s="5">
        <v>15025</v>
      </c>
      <c r="J173" s="5">
        <v>35860070</v>
      </c>
      <c r="L173" s="5">
        <v>1444683</v>
      </c>
      <c r="V173" s="5">
        <v>131907000000</v>
      </c>
      <c r="W173" s="5">
        <v>1450682397848</v>
      </c>
    </row>
    <row r="174" spans="3:26" ht="15.5" x14ac:dyDescent="0.35">
      <c r="C174" t="s">
        <v>665</v>
      </c>
      <c r="D174" s="5">
        <v>19126900</v>
      </c>
      <c r="E174" s="5">
        <v>-10137410</v>
      </c>
      <c r="F174" s="5">
        <v>-8882867</v>
      </c>
      <c r="G174" s="5">
        <v>-106623</v>
      </c>
      <c r="K174" s="5">
        <v>-123490499</v>
      </c>
      <c r="L174" s="5">
        <v>-55016128</v>
      </c>
      <c r="X174" s="5">
        <v>-1582589632610</v>
      </c>
    </row>
    <row r="175" spans="3:26" ht="15.5" x14ac:dyDescent="0.35">
      <c r="C175" t="s">
        <v>674</v>
      </c>
      <c r="D175" s="5">
        <v>19126900</v>
      </c>
      <c r="E175" s="5">
        <v>-10152435</v>
      </c>
      <c r="F175" s="5">
        <v>-8867842</v>
      </c>
      <c r="G175" s="5">
        <v>-106623</v>
      </c>
      <c r="J175" s="5">
        <v>35860070</v>
      </c>
      <c r="K175" s="5">
        <v>-123490499</v>
      </c>
      <c r="L175" s="5">
        <v>-53571445</v>
      </c>
      <c r="V175" s="5">
        <v>131907000000</v>
      </c>
      <c r="W175" s="5">
        <v>1450682397848</v>
      </c>
      <c r="X175" s="5">
        <v>-1582589632610</v>
      </c>
    </row>
    <row r="176" spans="3:26" ht="15.5" x14ac:dyDescent="0.35">
      <c r="C176" t="s">
        <v>2609</v>
      </c>
      <c r="U176" s="5">
        <v>28000000</v>
      </c>
      <c r="W176" s="5">
        <v>-300300030030</v>
      </c>
    </row>
    <row r="177" spans="3:25" ht="15.5" x14ac:dyDescent="0.35">
      <c r="C177" t="s">
        <v>1092</v>
      </c>
    </row>
    <row r="178" spans="3:25" ht="15.5" x14ac:dyDescent="0.35">
      <c r="C178" t="s">
        <v>1005</v>
      </c>
      <c r="K178" s="5">
        <v>-154907389</v>
      </c>
      <c r="L178" s="5">
        <v>-27511098</v>
      </c>
      <c r="O178" s="5">
        <v>-31641943</v>
      </c>
      <c r="P178" s="5">
        <v>107737110</v>
      </c>
    </row>
    <row r="179" spans="3:25" ht="15.5" x14ac:dyDescent="0.35">
      <c r="C179" t="s">
        <v>2610</v>
      </c>
      <c r="D179" s="5">
        <v>-8762204</v>
      </c>
      <c r="I179" s="5">
        <v>-8762204</v>
      </c>
    </row>
    <row r="180" spans="3:25" ht="15.5" x14ac:dyDescent="0.35">
      <c r="C180" t="s">
        <v>2611</v>
      </c>
      <c r="D180" s="5">
        <v>16678576</v>
      </c>
      <c r="I180" s="5">
        <v>16678576</v>
      </c>
    </row>
    <row r="181" spans="3:25" ht="15.5" x14ac:dyDescent="0.35">
      <c r="C181" t="s">
        <v>1243</v>
      </c>
      <c r="D181" s="5">
        <v>8098583</v>
      </c>
      <c r="I181" s="5">
        <v>8098583</v>
      </c>
    </row>
    <row r="182" spans="3:25" ht="15.5" x14ac:dyDescent="0.35">
      <c r="C182" t="s">
        <v>545</v>
      </c>
      <c r="L182" s="5">
        <v>-50000000</v>
      </c>
      <c r="Q182" s="5">
        <v>2931667</v>
      </c>
      <c r="R182" s="5">
        <v>4309706</v>
      </c>
      <c r="S182" s="5">
        <v>1226377</v>
      </c>
      <c r="W182" s="5">
        <v>977375000000</v>
      </c>
    </row>
    <row r="183" spans="3:25" ht="15.5" x14ac:dyDescent="0.35">
      <c r="C183" t="s">
        <v>2612</v>
      </c>
      <c r="W183" s="5">
        <v>-1246730070203</v>
      </c>
      <c r="X183" s="5">
        <v>-20896764007</v>
      </c>
      <c r="Y183" s="5">
        <v>-49767267772</v>
      </c>
    </row>
    <row r="184" spans="3:25" ht="15.5" x14ac:dyDescent="0.35">
      <c r="C184" t="s">
        <v>2613</v>
      </c>
    </row>
    <row r="185" spans="3:25" ht="15.5" x14ac:dyDescent="0.35">
      <c r="C185" t="s">
        <v>350</v>
      </c>
      <c r="X185" s="5">
        <v>-909808328607</v>
      </c>
    </row>
    <row r="186" spans="3:25" ht="15.5" x14ac:dyDescent="0.35">
      <c r="C186" t="s">
        <v>2614</v>
      </c>
      <c r="D186" s="5">
        <v>1312712</v>
      </c>
      <c r="E186" s="5">
        <v>583390</v>
      </c>
      <c r="F186" s="5">
        <v>-2441409</v>
      </c>
      <c r="I186" s="5">
        <v>-545307</v>
      </c>
      <c r="J186" s="5">
        <v>-2886077</v>
      </c>
      <c r="K186" s="5">
        <v>-20607856</v>
      </c>
      <c r="O186" s="5">
        <v>2291586</v>
      </c>
      <c r="P186" s="5">
        <v>871403</v>
      </c>
      <c r="Q186" s="5">
        <v>345469</v>
      </c>
      <c r="R186" s="5">
        <v>22587</v>
      </c>
      <c r="S186" s="5">
        <v>677161</v>
      </c>
      <c r="T186" s="5">
        <v>2392628</v>
      </c>
      <c r="U186" s="5">
        <v>12043122</v>
      </c>
      <c r="V186" s="5">
        <v>11894000000</v>
      </c>
      <c r="W186" s="5">
        <v>9056749523</v>
      </c>
      <c r="X186" s="5">
        <v>-16126387578</v>
      </c>
    </row>
    <row r="187" spans="3:25" ht="15.5" x14ac:dyDescent="0.35">
      <c r="C187" t="s">
        <v>163</v>
      </c>
      <c r="D187" s="5">
        <v>-5938976</v>
      </c>
      <c r="E187" s="5">
        <v>-5714418</v>
      </c>
      <c r="F187" s="5">
        <v>-9879875</v>
      </c>
      <c r="G187" s="5">
        <v>-9262656</v>
      </c>
      <c r="I187" s="5">
        <v>-30795925</v>
      </c>
      <c r="J187" s="5">
        <v>-25166536</v>
      </c>
      <c r="K187" s="5">
        <v>-14526543</v>
      </c>
      <c r="L187" s="5">
        <v>-14014</v>
      </c>
      <c r="M187" s="5">
        <v>-44016</v>
      </c>
      <c r="N187" s="5">
        <v>-9590465</v>
      </c>
      <c r="O187" s="5">
        <v>-1255292</v>
      </c>
      <c r="P187" s="5">
        <v>-129589</v>
      </c>
      <c r="Q187" s="5">
        <v>-95918</v>
      </c>
      <c r="R187" s="5">
        <v>-89637</v>
      </c>
      <c r="S187" s="5">
        <v>-82716</v>
      </c>
      <c r="T187" s="5">
        <v>-7099893</v>
      </c>
      <c r="U187" s="5">
        <v>-18181131</v>
      </c>
      <c r="V187" s="5">
        <v>-91000000</v>
      </c>
      <c r="X187" s="5">
        <v>-308213804</v>
      </c>
      <c r="Y187" s="5">
        <v>-146997500</v>
      </c>
    </row>
    <row r="188" spans="3:25" ht="15.5" x14ac:dyDescent="0.35">
      <c r="C188" t="s">
        <v>578</v>
      </c>
    </row>
    <row r="189" spans="3:25" ht="15.5" x14ac:dyDescent="0.35">
      <c r="C189" t="s">
        <v>2525</v>
      </c>
    </row>
    <row r="190" spans="3:25" ht="15.5" x14ac:dyDescent="0.35">
      <c r="C190" t="s">
        <v>343</v>
      </c>
      <c r="J190" s="5">
        <v>21952</v>
      </c>
      <c r="Y190" s="5">
        <v>342000000</v>
      </c>
    </row>
    <row r="191" spans="3:25" ht="15.5" x14ac:dyDescent="0.35">
      <c r="C191" t="s">
        <v>2615</v>
      </c>
      <c r="D191" s="5">
        <v>-33822445</v>
      </c>
      <c r="I191" s="5">
        <v>-33822445</v>
      </c>
    </row>
    <row r="192" spans="3:25" ht="15.5" x14ac:dyDescent="0.35">
      <c r="C192" t="s">
        <v>1571</v>
      </c>
      <c r="F192" s="5">
        <v>1847740</v>
      </c>
      <c r="G192" s="5">
        <v>-1847740</v>
      </c>
      <c r="P192" s="5">
        <v>-48472</v>
      </c>
    </row>
    <row r="193" spans="3:25" ht="15.5" x14ac:dyDescent="0.35">
      <c r="C193" t="s">
        <v>1527</v>
      </c>
      <c r="D193" s="5">
        <v>92988</v>
      </c>
      <c r="I193" s="5">
        <v>92988</v>
      </c>
    </row>
    <row r="194" spans="3:25" ht="15.5" x14ac:dyDescent="0.35">
      <c r="C194" t="s">
        <v>1093</v>
      </c>
      <c r="J194" s="5">
        <v>-45361500</v>
      </c>
      <c r="Q194" s="5">
        <v>-19132</v>
      </c>
      <c r="R194" s="5">
        <v>-113260</v>
      </c>
    </row>
    <row r="195" spans="3:25" ht="15.5" x14ac:dyDescent="0.35">
      <c r="C195" t="s">
        <v>2616</v>
      </c>
      <c r="Y195" s="5">
        <v>72863000000</v>
      </c>
    </row>
    <row r="196" spans="3:25" ht="15.5" x14ac:dyDescent="0.35">
      <c r="C196" t="s">
        <v>2617</v>
      </c>
    </row>
    <row r="197" spans="3:25" ht="15.5" x14ac:dyDescent="0.35">
      <c r="C197" t="s">
        <v>2618</v>
      </c>
      <c r="T197" s="5">
        <v>5813162</v>
      </c>
    </row>
    <row r="198" spans="3:25" ht="15.5" x14ac:dyDescent="0.35">
      <c r="C198" t="s">
        <v>2619</v>
      </c>
    </row>
    <row r="199" spans="3:25" ht="15.5" x14ac:dyDescent="0.35">
      <c r="C199" t="s">
        <v>167</v>
      </c>
      <c r="D199" s="5">
        <v>4534204</v>
      </c>
      <c r="E199" s="5">
        <v>861200</v>
      </c>
      <c r="I199" s="5">
        <v>5395404</v>
      </c>
      <c r="J199" s="5">
        <v>8456062</v>
      </c>
      <c r="K199" s="5">
        <v>8869963</v>
      </c>
    </row>
    <row r="200" spans="3:25" ht="15.5" x14ac:dyDescent="0.35">
      <c r="C200" t="s">
        <v>2620</v>
      </c>
      <c r="D200" s="5">
        <v>-4026667</v>
      </c>
      <c r="E200" s="5">
        <v>-474963</v>
      </c>
      <c r="F200" s="5">
        <v>101293</v>
      </c>
      <c r="G200" s="5">
        <v>373670</v>
      </c>
      <c r="I200" s="5">
        <v>-4026667</v>
      </c>
      <c r="U200" s="5">
        <v>104537380</v>
      </c>
    </row>
    <row r="201" spans="3:25" ht="15.5" x14ac:dyDescent="0.35">
      <c r="C201" t="s">
        <v>1234</v>
      </c>
      <c r="D201" s="5">
        <v>549007</v>
      </c>
      <c r="E201" s="5">
        <v>2744632</v>
      </c>
      <c r="F201" s="5">
        <v>-325491</v>
      </c>
      <c r="G201" s="5">
        <v>-34476730</v>
      </c>
      <c r="I201" s="5">
        <v>-31508582</v>
      </c>
    </row>
    <row r="202" spans="3:25" ht="15.5" x14ac:dyDescent="0.35">
      <c r="C202" t="s">
        <v>2621</v>
      </c>
      <c r="J202" s="5">
        <v>-2549409</v>
      </c>
      <c r="R202" s="5">
        <v>23132</v>
      </c>
    </row>
    <row r="203" spans="3:25" ht="15.5" x14ac:dyDescent="0.35">
      <c r="C203" t="s">
        <v>2622</v>
      </c>
      <c r="K203" s="5">
        <v>-171791605</v>
      </c>
      <c r="O203" s="5">
        <v>-9516130</v>
      </c>
      <c r="P203" s="5">
        <v>-66202233</v>
      </c>
      <c r="T203" s="5">
        <v>-75528032</v>
      </c>
      <c r="U203" s="5">
        <v>-215591223</v>
      </c>
    </row>
    <row r="204" spans="3:25" ht="15.5" x14ac:dyDescent="0.35">
      <c r="C204" t="s">
        <v>2623</v>
      </c>
      <c r="T204" s="5">
        <v>94023939</v>
      </c>
      <c r="U204" s="5">
        <v>41675096</v>
      </c>
    </row>
    <row r="205" spans="3:25" ht="15.5" x14ac:dyDescent="0.35">
      <c r="C205" t="s">
        <v>175</v>
      </c>
      <c r="D205" s="5">
        <v>-19752153</v>
      </c>
      <c r="E205" s="5">
        <v>39325404</v>
      </c>
      <c r="F205" s="5">
        <v>-19106655</v>
      </c>
      <c r="G205" s="5">
        <v>-20437959</v>
      </c>
      <c r="I205" s="5">
        <v>-19971363</v>
      </c>
      <c r="J205" s="5">
        <v>-74059409</v>
      </c>
      <c r="K205" s="5">
        <v>422274795</v>
      </c>
      <c r="L205" s="5">
        <v>178480332</v>
      </c>
      <c r="M205" s="5">
        <v>-76810818</v>
      </c>
      <c r="N205" s="5">
        <v>2628004</v>
      </c>
      <c r="O205" s="5">
        <v>26073734</v>
      </c>
      <c r="P205" s="5">
        <v>-11319642</v>
      </c>
      <c r="Q205" s="5">
        <v>79684367</v>
      </c>
      <c r="R205" s="5">
        <v>9836479</v>
      </c>
      <c r="S205" s="5">
        <v>6525845</v>
      </c>
      <c r="T205" s="5">
        <v>-31346096</v>
      </c>
      <c r="U205" s="5">
        <v>-36872758</v>
      </c>
      <c r="V205" s="5">
        <v>678786000000</v>
      </c>
      <c r="W205" s="5">
        <v>-768763415746</v>
      </c>
      <c r="X205" s="5">
        <v>2543600896657</v>
      </c>
      <c r="Y205" s="5">
        <v>104303408695</v>
      </c>
    </row>
    <row r="206" spans="3:25" ht="15.5" x14ac:dyDescent="0.35">
      <c r="C206" t="s">
        <v>2624</v>
      </c>
      <c r="Q206" s="5">
        <v>137965667</v>
      </c>
      <c r="R206" s="5">
        <v>10360000</v>
      </c>
      <c r="S206" s="5">
        <v>10150000</v>
      </c>
      <c r="T206" s="5">
        <v>23822145</v>
      </c>
      <c r="U206" s="5">
        <v>19577959</v>
      </c>
    </row>
    <row r="207" spans="3:25" ht="15.5" x14ac:dyDescent="0.35">
      <c r="C207" t="s">
        <v>370</v>
      </c>
      <c r="D207" s="5">
        <v>-104884</v>
      </c>
      <c r="E207" s="5">
        <v>-191218</v>
      </c>
      <c r="F207" s="5">
        <v>-134550</v>
      </c>
      <c r="G207" s="5">
        <v>-209193</v>
      </c>
      <c r="I207" s="5">
        <v>-639845</v>
      </c>
      <c r="J207" s="5">
        <v>-481013</v>
      </c>
      <c r="T207" s="5">
        <v>-38150</v>
      </c>
      <c r="U207" s="5">
        <v>-46498</v>
      </c>
    </row>
    <row r="208" spans="3:25" ht="15.5" x14ac:dyDescent="0.35">
      <c r="C208" t="s">
        <v>1629</v>
      </c>
      <c r="U208" s="5">
        <v>19299687</v>
      </c>
      <c r="X208" s="5">
        <v>1568102987995</v>
      </c>
    </row>
    <row r="209" spans="3:26" ht="15.5" x14ac:dyDescent="0.35">
      <c r="C209" t="s">
        <v>2625</v>
      </c>
      <c r="W209" s="5">
        <v>-602768496560</v>
      </c>
      <c r="X209" s="5">
        <v>602768496560</v>
      </c>
      <c r="Y209" s="5">
        <v>108455977440</v>
      </c>
      <c r="Z209" s="5">
        <v>10687125435</v>
      </c>
    </row>
    <row r="210" spans="3:26" ht="15.5" x14ac:dyDescent="0.35">
      <c r="C210" t="s">
        <v>2626</v>
      </c>
      <c r="L210" s="5">
        <v>6690170</v>
      </c>
      <c r="V210" s="5">
        <v>745703000000</v>
      </c>
      <c r="W210" s="5">
        <v>56115</v>
      </c>
    </row>
    <row r="211" spans="3:26" ht="15.5" x14ac:dyDescent="0.35">
      <c r="C211" t="s">
        <v>2627</v>
      </c>
      <c r="V211" s="5">
        <v>71236000000</v>
      </c>
      <c r="X211" s="5">
        <v>265143768221</v>
      </c>
    </row>
    <row r="212" spans="3:26" ht="15.5" x14ac:dyDescent="0.35">
      <c r="C212" t="s">
        <v>2628</v>
      </c>
      <c r="K212" s="5">
        <v>51828512</v>
      </c>
      <c r="L212" s="5">
        <v>112490508</v>
      </c>
      <c r="O212" s="5">
        <v>32063356</v>
      </c>
      <c r="Q212" s="5">
        <v>23150211</v>
      </c>
    </row>
    <row r="213" spans="3:26" ht="15.5" x14ac:dyDescent="0.35">
      <c r="C213" t="s">
        <v>2629</v>
      </c>
      <c r="Y213" s="5">
        <v>22412385992</v>
      </c>
    </row>
    <row r="214" spans="3:26" ht="15.5" x14ac:dyDescent="0.35">
      <c r="C214" t="s">
        <v>2630</v>
      </c>
      <c r="O214" s="5">
        <v>99190</v>
      </c>
      <c r="T214" s="5">
        <v>18130605</v>
      </c>
    </row>
    <row r="215" spans="3:26" ht="15.5" x14ac:dyDescent="0.35">
      <c r="C215" t="s">
        <v>355</v>
      </c>
      <c r="D215" s="5">
        <v>74468172</v>
      </c>
      <c r="E215" s="5">
        <v>-3483568</v>
      </c>
      <c r="F215" s="5">
        <v>-41741204</v>
      </c>
      <c r="G215" s="5">
        <v>37338241</v>
      </c>
      <c r="I215" s="5">
        <v>66581641</v>
      </c>
      <c r="J215" s="5">
        <v>552967848</v>
      </c>
      <c r="T215" s="5">
        <v>-448266</v>
      </c>
      <c r="U215" s="5">
        <v>-44563988</v>
      </c>
      <c r="V215" s="5">
        <v>-30521000000</v>
      </c>
      <c r="W215" s="5">
        <v>-16918988813</v>
      </c>
      <c r="X215" s="5">
        <v>215754812030</v>
      </c>
    </row>
    <row r="216" spans="3:26" ht="15.5" x14ac:dyDescent="0.35">
      <c r="C216" t="s">
        <v>487</v>
      </c>
      <c r="K216" s="5">
        <v>127492</v>
      </c>
      <c r="M216" s="5">
        <v>4343581</v>
      </c>
      <c r="N216" s="5">
        <v>48275116</v>
      </c>
      <c r="O216" s="5">
        <v>61896818</v>
      </c>
      <c r="P216" s="5">
        <v>66573852</v>
      </c>
    </row>
    <row r="217" spans="3:26" ht="15.5" x14ac:dyDescent="0.35">
      <c r="C217" t="s">
        <v>184</v>
      </c>
      <c r="T217" s="5">
        <v>-83390293</v>
      </c>
      <c r="U217" s="5">
        <v>49864148</v>
      </c>
      <c r="V217" s="5">
        <v>-108172000000</v>
      </c>
      <c r="W217" s="5">
        <v>-182099624713</v>
      </c>
    </row>
    <row r="218" spans="3:26" ht="15.5" x14ac:dyDescent="0.35">
      <c r="C218" t="s">
        <v>1164</v>
      </c>
    </row>
    <row r="219" spans="3:26" ht="15.5" x14ac:dyDescent="0.35">
      <c r="C219" t="s">
        <v>2631</v>
      </c>
      <c r="L219" s="5">
        <v>-5465648</v>
      </c>
    </row>
    <row r="220" spans="3:26" ht="15.5" x14ac:dyDescent="0.35">
      <c r="C220" t="s">
        <v>682</v>
      </c>
      <c r="L220" s="5">
        <v>-1907062</v>
      </c>
      <c r="X220" s="5">
        <v>32109266782</v>
      </c>
    </row>
    <row r="221" spans="3:26" ht="15.5" x14ac:dyDescent="0.35">
      <c r="C221" t="s">
        <v>926</v>
      </c>
      <c r="L221" s="5">
        <v>-7372710</v>
      </c>
      <c r="V221" s="5">
        <v>540000000</v>
      </c>
      <c r="W221" s="5">
        <v>33023638225</v>
      </c>
      <c r="X221" s="5">
        <v>32109266782</v>
      </c>
    </row>
    <row r="222" spans="3:26" ht="15.5" x14ac:dyDescent="0.35">
      <c r="C222" t="s">
        <v>752</v>
      </c>
      <c r="D222" s="5">
        <v>-57050364</v>
      </c>
      <c r="F222" s="5">
        <v>3963533</v>
      </c>
      <c r="G222" s="5">
        <v>-3963533</v>
      </c>
      <c r="I222" s="5">
        <v>-57050364</v>
      </c>
      <c r="U222" s="5">
        <v>2831345</v>
      </c>
      <c r="X222" s="5">
        <v>-402256094</v>
      </c>
    </row>
    <row r="223" spans="3:26" ht="15.5" x14ac:dyDescent="0.35">
      <c r="C223" t="s">
        <v>2632</v>
      </c>
    </row>
    <row r="224" spans="3:26" ht="15.5" x14ac:dyDescent="0.35">
      <c r="C224" t="s">
        <v>1722</v>
      </c>
      <c r="T224" s="5">
        <v>-100</v>
      </c>
    </row>
    <row r="225" spans="2:26" ht="15.5" x14ac:dyDescent="0.35">
      <c r="C225" t="s">
        <v>1679</v>
      </c>
    </row>
    <row r="226" spans="2:26" ht="15.5" x14ac:dyDescent="0.35">
      <c r="C226" t="s">
        <v>2633</v>
      </c>
    </row>
    <row r="227" spans="2:26" ht="15.5" x14ac:dyDescent="0.35">
      <c r="C227" t="s">
        <v>576</v>
      </c>
      <c r="X227" s="5">
        <v>-54734375867</v>
      </c>
    </row>
    <row r="228" spans="2:26" ht="15.5" x14ac:dyDescent="0.35">
      <c r="C228" t="s">
        <v>2634</v>
      </c>
      <c r="T228" s="5">
        <v>12007112</v>
      </c>
      <c r="Y228" s="5">
        <v>-26564954737</v>
      </c>
      <c r="Z228" s="5">
        <v>-10687125435</v>
      </c>
    </row>
    <row r="229" spans="2:26" ht="15.5" x14ac:dyDescent="0.35">
      <c r="C229" t="s">
        <v>584</v>
      </c>
      <c r="D229" s="5">
        <v>789603</v>
      </c>
      <c r="E229" s="5">
        <v>-2254913</v>
      </c>
      <c r="F229" s="5">
        <v>-5958181</v>
      </c>
      <c r="G229" s="5">
        <v>-21439304</v>
      </c>
      <c r="I229" s="5">
        <v>-28862795</v>
      </c>
      <c r="J229" s="5">
        <v>-52318552</v>
      </c>
      <c r="K229" s="5">
        <v>-1882143</v>
      </c>
      <c r="L229" s="5">
        <v>-1708718</v>
      </c>
      <c r="M229" s="5">
        <v>-47379701</v>
      </c>
      <c r="N229" s="5">
        <v>-2219457</v>
      </c>
      <c r="O229" s="5">
        <v>-4690759</v>
      </c>
      <c r="Q229" s="5">
        <v>-8704369</v>
      </c>
      <c r="R229" s="5">
        <v>-1024636</v>
      </c>
      <c r="S229" s="5">
        <v>-2006632</v>
      </c>
      <c r="T229" s="5">
        <v>-1429149</v>
      </c>
    </row>
    <row r="230" spans="2:26" ht="15.5" x14ac:dyDescent="0.35">
      <c r="C230" t="s">
        <v>688</v>
      </c>
      <c r="J230" s="5">
        <v>16112233</v>
      </c>
      <c r="K230" s="5">
        <v>54657076</v>
      </c>
      <c r="L230" s="5">
        <v>13986206</v>
      </c>
      <c r="N230" s="5">
        <v>1594374</v>
      </c>
      <c r="P230" s="5">
        <v>2309875</v>
      </c>
      <c r="Q230" s="5">
        <v>3226184</v>
      </c>
      <c r="R230" s="5">
        <v>1333943</v>
      </c>
      <c r="S230" s="5">
        <v>4595217</v>
      </c>
      <c r="U230" s="5">
        <v>-83835411</v>
      </c>
    </row>
    <row r="231" spans="2:26" ht="15.5" x14ac:dyDescent="0.35">
      <c r="C231" t="s">
        <v>771</v>
      </c>
      <c r="D231" s="5">
        <v>-18163643</v>
      </c>
      <c r="E231" s="5">
        <v>20424718</v>
      </c>
      <c r="F231" s="5">
        <v>-21973735</v>
      </c>
      <c r="G231" s="5">
        <v>-18627520</v>
      </c>
      <c r="I231" s="5">
        <v>-38340180</v>
      </c>
      <c r="J231" s="5">
        <v>-40211043</v>
      </c>
      <c r="K231" s="5">
        <v>92605114</v>
      </c>
      <c r="L231" s="5">
        <v>9253280</v>
      </c>
      <c r="M231" s="5">
        <v>3578815</v>
      </c>
      <c r="N231" s="5">
        <v>1488118</v>
      </c>
      <c r="O231" s="5">
        <v>-6384455</v>
      </c>
      <c r="P231" s="5">
        <v>-4016857</v>
      </c>
      <c r="Q231" s="5">
        <v>10020651</v>
      </c>
      <c r="R231" s="5">
        <v>632861</v>
      </c>
      <c r="S231" s="5">
        <v>-858955</v>
      </c>
      <c r="T231" s="5">
        <v>-34575538</v>
      </c>
      <c r="U231" s="5">
        <v>35317775</v>
      </c>
      <c r="V231" s="5">
        <v>-101421000000</v>
      </c>
      <c r="W231" s="5">
        <v>106967101383</v>
      </c>
      <c r="X231" s="5">
        <v>41213616719</v>
      </c>
      <c r="Y231" s="5">
        <v>44753074555</v>
      </c>
    </row>
    <row r="232" spans="2:26" ht="15.5" x14ac:dyDescent="0.35">
      <c r="C232" t="s">
        <v>188</v>
      </c>
      <c r="G232" s="5">
        <v>69280865</v>
      </c>
      <c r="I232" s="5">
        <v>69280865</v>
      </c>
      <c r="J232" s="5">
        <v>109491908</v>
      </c>
      <c r="K232" s="5">
        <v>16886794</v>
      </c>
      <c r="L232" s="5">
        <v>7633514</v>
      </c>
      <c r="M232" s="5">
        <v>4054699</v>
      </c>
      <c r="N232" s="5">
        <v>2566581</v>
      </c>
      <c r="O232" s="5">
        <v>8665292</v>
      </c>
      <c r="P232" s="5">
        <v>10746491</v>
      </c>
      <c r="Q232" s="5">
        <v>977911</v>
      </c>
      <c r="R232" s="5">
        <v>345050</v>
      </c>
      <c r="S232" s="5">
        <v>1204005</v>
      </c>
      <c r="T232" s="5">
        <v>42555033</v>
      </c>
      <c r="U232" s="5">
        <v>7237258</v>
      </c>
      <c r="V232" s="5">
        <v>172261000000</v>
      </c>
      <c r="W232" s="5">
        <v>63213565874</v>
      </c>
      <c r="X232" s="5">
        <v>21999949155</v>
      </c>
      <c r="Y232" s="5">
        <v>250000000</v>
      </c>
      <c r="Z232" s="5">
        <v>250000000</v>
      </c>
    </row>
    <row r="233" spans="2:26" ht="15.5" x14ac:dyDescent="0.35">
      <c r="C233" t="s">
        <v>2635</v>
      </c>
      <c r="W233" s="5">
        <v>2683726406</v>
      </c>
    </row>
    <row r="234" spans="2:26" ht="15.5" x14ac:dyDescent="0.35">
      <c r="C234" t="s">
        <v>2636</v>
      </c>
      <c r="W234" s="5">
        <v>-603222633</v>
      </c>
    </row>
    <row r="235" spans="2:26" ht="15.5" x14ac:dyDescent="0.35">
      <c r="C235" t="s">
        <v>2637</v>
      </c>
      <c r="O235" s="5">
        <v>285744</v>
      </c>
      <c r="P235" s="5">
        <v>1935658</v>
      </c>
    </row>
    <row r="236" spans="2:26" ht="15.5" x14ac:dyDescent="0.35">
      <c r="C236" t="s">
        <v>2638</v>
      </c>
      <c r="Q236" s="5">
        <v>-252071</v>
      </c>
    </row>
    <row r="237" spans="2:26" ht="15.5" x14ac:dyDescent="0.35">
      <c r="C237" t="s">
        <v>187</v>
      </c>
      <c r="V237" s="5">
        <v>-856000000</v>
      </c>
    </row>
    <row r="238" spans="2:26" ht="15.5" x14ac:dyDescent="0.35">
      <c r="C238" t="s">
        <v>189</v>
      </c>
      <c r="D238" s="5">
        <v>-18163643</v>
      </c>
      <c r="E238" s="5">
        <v>20424718</v>
      </c>
      <c r="F238" s="5">
        <v>-21973735</v>
      </c>
      <c r="G238" s="5">
        <v>50653345</v>
      </c>
      <c r="I238" s="5">
        <v>30940685</v>
      </c>
      <c r="J238" s="5">
        <v>69280865</v>
      </c>
      <c r="K238" s="5">
        <v>109491908</v>
      </c>
      <c r="L238" s="5">
        <v>16886794</v>
      </c>
      <c r="M238" s="5">
        <v>7633514</v>
      </c>
      <c r="N238" s="5">
        <v>4054699</v>
      </c>
      <c r="O238" s="5">
        <v>2566581</v>
      </c>
      <c r="P238" s="5">
        <v>8665292</v>
      </c>
      <c r="Q238" s="5">
        <v>10746491</v>
      </c>
      <c r="R238" s="5">
        <v>977911</v>
      </c>
      <c r="S238" s="5">
        <v>345050</v>
      </c>
      <c r="T238" s="5">
        <v>7979495</v>
      </c>
      <c r="U238" s="5">
        <v>42555033</v>
      </c>
      <c r="V238" s="5">
        <v>69984000000</v>
      </c>
      <c r="W238" s="5">
        <v>172261171030</v>
      </c>
      <c r="X238" s="5">
        <v>63213565874</v>
      </c>
      <c r="Y238" s="5">
        <v>45003074555</v>
      </c>
      <c r="Z238" s="5">
        <v>250000000</v>
      </c>
    </row>
    <row r="240" spans="2:26" ht="15.5" x14ac:dyDescent="0.35">
      <c r="B240" t="s">
        <v>190</v>
      </c>
      <c r="C240" t="s">
        <v>11</v>
      </c>
      <c r="D240" s="5">
        <v>57920000000</v>
      </c>
      <c r="E240" s="5">
        <v>57920000000</v>
      </c>
      <c r="F240" s="5">
        <v>57920000000</v>
      </c>
      <c r="G240" s="5">
        <v>57920000000</v>
      </c>
      <c r="I240" s="5">
        <v>57920000000</v>
      </c>
      <c r="J240" s="5">
        <v>57920000000</v>
      </c>
      <c r="K240" s="5">
        <v>57920000000</v>
      </c>
      <c r="L240" s="5">
        <v>57920000000</v>
      </c>
      <c r="M240" s="5">
        <v>44690000000</v>
      </c>
      <c r="N240" s="5">
        <v>44690000000</v>
      </c>
      <c r="O240" s="5">
        <v>44690000000</v>
      </c>
      <c r="P240" s="5">
        <v>40160000000</v>
      </c>
      <c r="Q240" s="5">
        <v>40160000000</v>
      </c>
      <c r="R240" s="5">
        <v>36510000000</v>
      </c>
      <c r="S240" s="5">
        <v>36510000000</v>
      </c>
      <c r="T240" s="5">
        <v>36510000000</v>
      </c>
      <c r="U240" s="5">
        <v>36510000000</v>
      </c>
      <c r="V240" s="5">
        <v>35220000000</v>
      </c>
      <c r="W240" s="5">
        <v>30080000000</v>
      </c>
      <c r="X240" s="5">
        <v>30080000000</v>
      </c>
      <c r="Y240" s="5">
        <v>20000000</v>
      </c>
      <c r="Z240" s="5">
        <v>0</v>
      </c>
    </row>
    <row r="241" spans="3:7" ht="15.5" x14ac:dyDescent="0.35">
      <c r="C241" t="s">
        <v>191</v>
      </c>
      <c r="D241" s="6">
        <v>1.87</v>
      </c>
      <c r="E241" s="6">
        <v>1.27</v>
      </c>
      <c r="F241" s="6">
        <v>-3.84</v>
      </c>
      <c r="G241" s="6">
        <v>1.01</v>
      </c>
    </row>
    <row r="242" spans="3:7" ht="15.5" x14ac:dyDescent="0.35">
      <c r="C242" t="s">
        <v>192</v>
      </c>
      <c r="D242" s="6">
        <v>45.99</v>
      </c>
      <c r="E242" s="6">
        <v>80.31</v>
      </c>
      <c r="F242" s="6">
        <v>-20.05</v>
      </c>
      <c r="G242" s="6">
        <v>77.23</v>
      </c>
    </row>
    <row r="243" spans="3:7" ht="15.5" x14ac:dyDescent="0.35">
      <c r="C243" t="s">
        <v>70</v>
      </c>
      <c r="D243" s="6">
        <v>7.42</v>
      </c>
      <c r="E243" s="6">
        <v>7.22</v>
      </c>
      <c r="F243" s="6">
        <v>3.73</v>
      </c>
      <c r="G243" s="6">
        <v>3.81</v>
      </c>
    </row>
    <row r="244" spans="3:7" ht="15.5" x14ac:dyDescent="0.35">
      <c r="C244" t="s">
        <v>193</v>
      </c>
      <c r="E244" s="5">
        <v>326910000000</v>
      </c>
      <c r="F244" s="5">
        <v>156230000000</v>
      </c>
      <c r="G244" s="5">
        <v>384560000000</v>
      </c>
    </row>
    <row r="245" spans="3:7" ht="15.5" x14ac:dyDescent="0.35">
      <c r="C245" t="s">
        <v>194</v>
      </c>
      <c r="D245" s="6">
        <v>4.0999999999999995E-3</v>
      </c>
      <c r="E245" s="6">
        <v>2.7000000000000001E-3</v>
      </c>
      <c r="F245" s="6">
        <v>-8.3000000000000001E-3</v>
      </c>
      <c r="G245" s="6">
        <v>2.0999999999999999E-3</v>
      </c>
    </row>
    <row r="246" spans="3:7" ht="15.5" x14ac:dyDescent="0.35">
      <c r="C246" t="s">
        <v>195</v>
      </c>
      <c r="D246" s="6">
        <v>1.3899999999999999E-2</v>
      </c>
      <c r="E246" s="6">
        <v>9.5999999999999992E-3</v>
      </c>
      <c r="F246" s="6">
        <v>-3.0200000000000001E-2</v>
      </c>
      <c r="G246" s="6">
        <v>7.4999999999999997E-3</v>
      </c>
    </row>
    <row r="247" spans="3:7" ht="15.5" x14ac:dyDescent="0.35">
      <c r="C247" t="s">
        <v>196</v>
      </c>
      <c r="D247" s="6">
        <v>3.3E-3</v>
      </c>
      <c r="E247" s="6">
        <v>8.8999999999999999E-3</v>
      </c>
      <c r="F247" s="6">
        <v>-3.7000000000000002E-3</v>
      </c>
      <c r="G247" s="6">
        <v>1.1899999999999999E-2</v>
      </c>
    </row>
    <row r="248" spans="3:7" ht="15.5" x14ac:dyDescent="0.35">
      <c r="C248" t="s">
        <v>197</v>
      </c>
      <c r="D248" s="6">
        <v>0.25</v>
      </c>
      <c r="E248" s="6">
        <v>0.53</v>
      </c>
      <c r="F248" s="6">
        <v>-0.22</v>
      </c>
      <c r="G248" s="6">
        <v>0.77</v>
      </c>
    </row>
    <row r="249" spans="3:7" ht="15.5" x14ac:dyDescent="0.35">
      <c r="C249" t="s">
        <v>198</v>
      </c>
      <c r="D249" s="5">
        <v>9931000000000</v>
      </c>
      <c r="E249" s="5">
        <v>9817000000000</v>
      </c>
      <c r="F249" s="5">
        <v>9447000000000</v>
      </c>
      <c r="G249" s="5">
        <v>9882000000000</v>
      </c>
    </row>
    <row r="250" spans="3:7" ht="15.5" x14ac:dyDescent="0.35">
      <c r="C250" t="s">
        <v>199</v>
      </c>
      <c r="D250" s="6">
        <v>0.64</v>
      </c>
      <c r="E250" s="6">
        <v>0.77</v>
      </c>
      <c r="F250" s="6">
        <v>0.61</v>
      </c>
      <c r="G250" s="6">
        <v>0.57999999999999996</v>
      </c>
    </row>
    <row r="251" spans="3:7" ht="15.5" x14ac:dyDescent="0.35">
      <c r="C251" t="s">
        <v>200</v>
      </c>
      <c r="D251" s="6">
        <v>134.62</v>
      </c>
      <c r="E251" s="6">
        <v>132.46</v>
      </c>
      <c r="F251" s="6">
        <v>127.23</v>
      </c>
      <c r="G251" s="6">
        <v>134.12</v>
      </c>
    </row>
    <row r="252" spans="3:7" ht="15.5" x14ac:dyDescent="0.35">
      <c r="C252" t="s">
        <v>201</v>
      </c>
      <c r="D252" s="6">
        <v>0.66</v>
      </c>
      <c r="E252" s="6">
        <v>0.79</v>
      </c>
      <c r="F252" s="6">
        <v>0.62</v>
      </c>
      <c r="G252" s="6">
        <v>0.6</v>
      </c>
    </row>
    <row r="253" spans="3:7" ht="15.5" x14ac:dyDescent="0.35">
      <c r="C253" t="s">
        <v>202</v>
      </c>
      <c r="D253" s="6">
        <v>131.13</v>
      </c>
      <c r="E253" s="6">
        <v>128.75</v>
      </c>
      <c r="F253" s="6">
        <v>123.39</v>
      </c>
      <c r="G253" s="6">
        <v>129.97</v>
      </c>
    </row>
    <row r="254" spans="3:7" ht="15.5" x14ac:dyDescent="0.35">
      <c r="C254" t="s">
        <v>203</v>
      </c>
      <c r="D254" s="5">
        <v>3790000000000</v>
      </c>
      <c r="E254" s="5">
        <v>4724000000000</v>
      </c>
      <c r="F254" s="5">
        <v>4829000000000</v>
      </c>
      <c r="G254" s="5">
        <v>4933000000000</v>
      </c>
    </row>
    <row r="255" spans="3:7" ht="15.5" x14ac:dyDescent="0.35">
      <c r="C255" t="s">
        <v>204</v>
      </c>
      <c r="D255" s="5">
        <v>8719000000000</v>
      </c>
      <c r="E255" s="5">
        <v>7020000000000</v>
      </c>
      <c r="F255" s="5">
        <v>7398000000000</v>
      </c>
      <c r="G255" s="5">
        <v>7828000000000</v>
      </c>
    </row>
    <row r="256" spans="3:7" ht="15.5" x14ac:dyDescent="0.35">
      <c r="C256" t="s">
        <v>205</v>
      </c>
      <c r="D256" s="5">
        <v>7797000000000</v>
      </c>
      <c r="E256" s="5">
        <v>7672000000000</v>
      </c>
      <c r="F256" s="5">
        <v>7369000000000</v>
      </c>
      <c r="G256" s="5">
        <v>7768000000000</v>
      </c>
    </row>
    <row r="257" spans="3:26" ht="15.5" x14ac:dyDescent="0.35">
      <c r="C257" t="s">
        <v>23</v>
      </c>
      <c r="D257" s="5">
        <v>12508000000000</v>
      </c>
      <c r="E257" s="5">
        <v>11744000000000</v>
      </c>
      <c r="F257" s="5">
        <v>12227000000000</v>
      </c>
      <c r="G257" s="5">
        <v>12761000000000</v>
      </c>
    </row>
    <row r="258" spans="3:26" ht="15.5" x14ac:dyDescent="0.35">
      <c r="C258" t="s">
        <v>20</v>
      </c>
      <c r="D258" s="5">
        <v>11991000000000</v>
      </c>
      <c r="E258" s="5">
        <v>10924000000000</v>
      </c>
      <c r="F258" s="5">
        <v>11761000000000</v>
      </c>
      <c r="G258" s="5">
        <v>11922000000000</v>
      </c>
    </row>
    <row r="259" spans="3:26" ht="15.5" x14ac:dyDescent="0.35">
      <c r="C259" t="s">
        <v>206</v>
      </c>
      <c r="D259" s="5">
        <v>1906000000000</v>
      </c>
      <c r="E259" s="5">
        <v>1206000000000</v>
      </c>
      <c r="F259" s="5">
        <v>-100000000000</v>
      </c>
      <c r="G259" s="5">
        <v>396000000000</v>
      </c>
    </row>
    <row r="260" spans="3:26" ht="15.5" x14ac:dyDescent="0.35">
      <c r="C260" t="s">
        <v>207</v>
      </c>
      <c r="D260" s="5">
        <v>-338000000000</v>
      </c>
      <c r="E260" s="5">
        <v>-2058000000000</v>
      </c>
      <c r="F260" s="5">
        <v>1641000000000</v>
      </c>
      <c r="G260" s="5">
        <v>322000000000</v>
      </c>
    </row>
    <row r="261" spans="3:26" ht="15.5" x14ac:dyDescent="0.35">
      <c r="C261" t="s">
        <v>208</v>
      </c>
      <c r="D261" s="5">
        <v>-100000000000</v>
      </c>
      <c r="E261" s="5">
        <v>-104000000000</v>
      </c>
      <c r="F261" s="5">
        <v>-157000000000</v>
      </c>
      <c r="G261" s="5">
        <v>-153000000000</v>
      </c>
    </row>
    <row r="262" spans="3:26" ht="15.5" x14ac:dyDescent="0.35">
      <c r="C262" t="s">
        <v>12</v>
      </c>
      <c r="D262" s="5">
        <v>-438000000000</v>
      </c>
      <c r="E262" s="5">
        <v>-2162000000000</v>
      </c>
      <c r="F262" s="5">
        <v>1484000000000</v>
      </c>
      <c r="G262" s="5">
        <v>168000000000</v>
      </c>
    </row>
    <row r="263" spans="3:26" ht="15.5" x14ac:dyDescent="0.35">
      <c r="C263" t="s">
        <v>15</v>
      </c>
      <c r="D263" s="6">
        <v>-7.56</v>
      </c>
      <c r="E263" s="6">
        <v>-37.33</v>
      </c>
      <c r="F263" s="6">
        <v>25.62</v>
      </c>
      <c r="G263" s="6">
        <v>2.91</v>
      </c>
    </row>
    <row r="264" spans="3:26" ht="15.5" x14ac:dyDescent="0.35">
      <c r="C264" t="s">
        <v>57</v>
      </c>
      <c r="I264" s="6">
        <v>0.31</v>
      </c>
      <c r="J264" s="6">
        <v>1.79</v>
      </c>
      <c r="K264" s="6">
        <v>3.63</v>
      </c>
      <c r="L264" s="6">
        <v>0.05</v>
      </c>
      <c r="M264" s="6">
        <v>4.58</v>
      </c>
      <c r="N264" s="6">
        <v>6.62</v>
      </c>
      <c r="O264" s="6">
        <v>6.2</v>
      </c>
      <c r="P264" s="6">
        <v>6.65</v>
      </c>
      <c r="Q264" s="6">
        <v>12.89</v>
      </c>
      <c r="R264" s="6">
        <v>-62.27</v>
      </c>
      <c r="S264" s="6">
        <v>-13.89</v>
      </c>
      <c r="T264" s="6">
        <v>8.92</v>
      </c>
      <c r="U264" s="6">
        <v>18.48</v>
      </c>
      <c r="V264" s="6">
        <v>0.25</v>
      </c>
      <c r="W264" s="6">
        <v>-2.04</v>
      </c>
      <c r="X264" s="6">
        <v>-3.13</v>
      </c>
      <c r="Y264" s="6">
        <v>392.85</v>
      </c>
      <c r="Z264" s="6">
        <v>-3248104.55</v>
      </c>
    </row>
    <row r="265" spans="3:26" ht="15.5" x14ac:dyDescent="0.35">
      <c r="C265" t="s">
        <v>69</v>
      </c>
      <c r="I265" s="6">
        <v>277.42</v>
      </c>
      <c r="J265" s="6">
        <v>48.6</v>
      </c>
      <c r="K265" s="6">
        <v>28.93</v>
      </c>
      <c r="L265" s="5">
        <v>3160</v>
      </c>
      <c r="M265" s="6">
        <v>10.92</v>
      </c>
      <c r="N265" s="6">
        <v>7.55</v>
      </c>
      <c r="O265" s="6">
        <v>8.06</v>
      </c>
      <c r="P265" s="6">
        <v>7.52</v>
      </c>
      <c r="Q265" s="6">
        <v>5.51</v>
      </c>
      <c r="R265" s="6">
        <v>-1.1399999999999999</v>
      </c>
      <c r="S265" s="6">
        <v>-3.6</v>
      </c>
      <c r="T265" s="6">
        <v>13.57</v>
      </c>
      <c r="U265" s="6">
        <v>6.01</v>
      </c>
      <c r="V265" s="5">
        <v>784</v>
      </c>
      <c r="W265" s="6">
        <v>-100.49</v>
      </c>
      <c r="X265" s="6">
        <v>-32.590000000000003</v>
      </c>
      <c r="Y265" s="5">
        <v>0</v>
      </c>
      <c r="Z265" s="5">
        <v>0</v>
      </c>
    </row>
    <row r="266" spans="3:26" ht="15.5" x14ac:dyDescent="0.35">
      <c r="C266" t="s">
        <v>72</v>
      </c>
      <c r="I266" s="6">
        <v>1.29</v>
      </c>
      <c r="J266" s="6">
        <v>0.56000000000000005</v>
      </c>
      <c r="K266" s="6">
        <v>0.61</v>
      </c>
      <c r="L266" s="6">
        <v>14.07</v>
      </c>
      <c r="M266" s="6">
        <v>2.38</v>
      </c>
      <c r="N266" s="6">
        <v>1.95</v>
      </c>
      <c r="O266" s="6">
        <v>2.23</v>
      </c>
      <c r="P266" s="6">
        <v>5.19</v>
      </c>
      <c r="Q266" s="6">
        <v>65.22</v>
      </c>
      <c r="R266" s="6">
        <v>84.59</v>
      </c>
      <c r="S266" s="6">
        <v>14.09</v>
      </c>
      <c r="T266" s="6">
        <v>1.35</v>
      </c>
      <c r="U266" s="6">
        <v>1.74</v>
      </c>
      <c r="V266" s="6">
        <v>19.329999999999998</v>
      </c>
      <c r="W266" s="6">
        <v>18.13</v>
      </c>
      <c r="X266" s="6">
        <v>13.23</v>
      </c>
      <c r="Y266" s="5">
        <v>0</v>
      </c>
      <c r="Z266" s="5">
        <v>0</v>
      </c>
    </row>
    <row r="267" spans="3:26" ht="15.5" x14ac:dyDescent="0.35">
      <c r="C267" t="s">
        <v>209</v>
      </c>
      <c r="J267" s="5">
        <v>2922690000000</v>
      </c>
      <c r="K267" s="5">
        <v>3134130000000</v>
      </c>
      <c r="L267" s="6">
        <v>519919999999.99994</v>
      </c>
      <c r="M267" s="5">
        <v>862710000000</v>
      </c>
      <c r="N267" s="5">
        <v>1020020000000</v>
      </c>
      <c r="O267" s="5">
        <v>913900000000</v>
      </c>
      <c r="P267" s="5">
        <v>344550000000</v>
      </c>
    </row>
    <row r="268" spans="3:26" ht="15.5" x14ac:dyDescent="0.35">
      <c r="C268" t="s">
        <v>210</v>
      </c>
      <c r="I268" s="6">
        <v>7.000000000000001E-4</v>
      </c>
      <c r="J268" s="6">
        <v>3.8E-3</v>
      </c>
      <c r="K268" s="6">
        <v>7.7000000000000002E-3</v>
      </c>
      <c r="L268" s="6">
        <v>2.0000000000000001E-4</v>
      </c>
      <c r="M268" s="6">
        <v>1.4999999999999999E-2</v>
      </c>
      <c r="N268" s="6">
        <v>1.5600000000000001E-2</v>
      </c>
      <c r="O268" s="6">
        <v>1.5900000000000001E-2</v>
      </c>
      <c r="P268" s="6">
        <v>1.4999999999999999E-2</v>
      </c>
      <c r="Q268" s="6">
        <v>2.8999999999999998E-2</v>
      </c>
      <c r="R268" s="6">
        <v>-0.1323</v>
      </c>
      <c r="S268" s="6">
        <v>-2.5600000000000001E-2</v>
      </c>
      <c r="T268" s="6">
        <v>1.83E-2</v>
      </c>
      <c r="U268" s="6">
        <v>4.1299999999999996E-2</v>
      </c>
      <c r="V268" s="6">
        <v>1.9E-3</v>
      </c>
      <c r="W268" s="6">
        <v>-1.6500000000000001E-2</v>
      </c>
      <c r="X268" s="6">
        <v>-2.0099999999999996E-2</v>
      </c>
      <c r="Y268" s="6">
        <v>3.7000000000000002E-3</v>
      </c>
      <c r="Z268" s="6">
        <v>-0.1201</v>
      </c>
    </row>
    <row r="269" spans="3:26" ht="15.5" x14ac:dyDescent="0.35">
      <c r="C269" t="s">
        <v>211</v>
      </c>
      <c r="I269" s="6">
        <v>2.3E-3</v>
      </c>
      <c r="J269" s="6">
        <v>1.38E-2</v>
      </c>
      <c r="K269" s="6">
        <v>2.9300000000000003E-2</v>
      </c>
      <c r="L269" s="6">
        <v>5.0000000000000001E-4</v>
      </c>
      <c r="M269" s="6">
        <v>4.5400000000000003E-2</v>
      </c>
      <c r="N269" s="6">
        <v>6.9400000000000003E-2</v>
      </c>
      <c r="O269" s="6">
        <v>6.9400000000000003E-2</v>
      </c>
      <c r="P269" s="6">
        <v>7.4200000000000002E-2</v>
      </c>
      <c r="Q269" s="6">
        <v>0.10859999999999999</v>
      </c>
      <c r="R269" s="6">
        <v>-0.57799999999999996</v>
      </c>
      <c r="S269" s="6">
        <v>-8.7100000000000011E-2</v>
      </c>
      <c r="T269" s="6">
        <v>5.4100000000000002E-2</v>
      </c>
      <c r="U269" s="6">
        <v>0.11869999999999999</v>
      </c>
      <c r="V269" s="6">
        <v>2.3E-3</v>
      </c>
      <c r="W269" s="6">
        <v>-1.9599999999999999E-2</v>
      </c>
      <c r="X269" s="6">
        <v>-2.8300000000000002E-2</v>
      </c>
      <c r="Y269" s="6">
        <v>3.9000000000000003E-3</v>
      </c>
      <c r="Z269" s="6">
        <v>0.80840000000000001</v>
      </c>
    </row>
    <row r="270" spans="3:26" ht="15.5" x14ac:dyDescent="0.35">
      <c r="C270" t="s">
        <v>212</v>
      </c>
      <c r="I270" s="6">
        <v>2.0299999999999999E-2</v>
      </c>
      <c r="J270" s="6">
        <v>9.4100000000000003E-2</v>
      </c>
      <c r="K270" s="6">
        <v>0.1368</v>
      </c>
      <c r="L270" s="6">
        <v>2.1000000000000001E-2</v>
      </c>
      <c r="M270" s="6">
        <v>6.4000000000000001E-2</v>
      </c>
      <c r="N270" s="6">
        <v>6.7099999999999993E-2</v>
      </c>
      <c r="O270" s="6">
        <v>6.1200000000000004E-2</v>
      </c>
      <c r="P270" s="6">
        <v>1.9699999999999999E-2</v>
      </c>
      <c r="Q270" s="6">
        <v>-1.09E-2</v>
      </c>
      <c r="R270" s="6">
        <v>-1.1699999999999999E-2</v>
      </c>
      <c r="S270" s="6">
        <v>-9.5999999999999992E-3</v>
      </c>
      <c r="T270" s="6">
        <v>0.12119999999999999</v>
      </c>
      <c r="U270" s="6">
        <v>0.13289999999999999</v>
      </c>
      <c r="V270" s="6">
        <v>8.3000000000000001E-3</v>
      </c>
      <c r="W270" s="6">
        <v>7.3000000000000001E-3</v>
      </c>
      <c r="X270" s="6">
        <v>-1.1000000000000001E-2</v>
      </c>
      <c r="Y270" s="6">
        <v>-8.0000000000000004E-4</v>
      </c>
      <c r="Z270" s="6">
        <v>2.9999999999999997E-4</v>
      </c>
    </row>
    <row r="271" spans="3:26" ht="15.5" x14ac:dyDescent="0.35">
      <c r="C271" t="s">
        <v>213</v>
      </c>
      <c r="I271" s="6">
        <v>0.33</v>
      </c>
      <c r="J271" s="6">
        <v>1.1499999999999999</v>
      </c>
      <c r="K271" s="6">
        <v>1.28</v>
      </c>
      <c r="L271" s="6">
        <v>0.26</v>
      </c>
      <c r="M271" s="6">
        <v>0.84</v>
      </c>
      <c r="N271" s="6">
        <v>0.99</v>
      </c>
      <c r="O271" s="6">
        <v>0.84</v>
      </c>
      <c r="P271" s="6">
        <v>0.17</v>
      </c>
      <c r="Q271" s="6">
        <v>-0.16</v>
      </c>
      <c r="R271" s="6">
        <v>-0.14000000000000001</v>
      </c>
      <c r="S271" s="6">
        <v>-0.12</v>
      </c>
      <c r="T271" s="6">
        <v>1.61</v>
      </c>
      <c r="U271" s="6">
        <v>2.4</v>
      </c>
      <c r="X271" s="6">
        <v>-0.37</v>
      </c>
      <c r="Y271" s="6">
        <v>-0.47</v>
      </c>
    </row>
    <row r="272" spans="3:26" ht="15.5" x14ac:dyDescent="0.35">
      <c r="C272" t="s">
        <v>66</v>
      </c>
      <c r="I272" s="6">
        <v>0.64</v>
      </c>
      <c r="J272" s="6">
        <v>0.67</v>
      </c>
      <c r="K272" s="6">
        <v>0.85</v>
      </c>
      <c r="L272" s="6">
        <v>1.38</v>
      </c>
      <c r="M272" s="6">
        <v>0.5</v>
      </c>
      <c r="N272" s="6">
        <v>0.52</v>
      </c>
      <c r="O272" s="6">
        <v>0.56000000000000005</v>
      </c>
      <c r="P272" s="6">
        <v>0.56000000000000005</v>
      </c>
      <c r="Q272" s="6">
        <v>0.6</v>
      </c>
      <c r="R272" s="6">
        <v>0.66</v>
      </c>
      <c r="S272" s="6">
        <v>0.31</v>
      </c>
      <c r="T272" s="6">
        <v>0.73</v>
      </c>
      <c r="U272" s="6">
        <v>0.71</v>
      </c>
      <c r="V272" s="6">
        <v>1.85</v>
      </c>
      <c r="W272" s="6">
        <v>1.97</v>
      </c>
      <c r="X272" s="6">
        <v>0.92</v>
      </c>
      <c r="Y272" s="5">
        <v>0</v>
      </c>
      <c r="Z272" s="5">
        <v>0</v>
      </c>
    </row>
    <row r="273" spans="2:26" ht="15.5" x14ac:dyDescent="0.35">
      <c r="C273" t="s">
        <v>63</v>
      </c>
      <c r="I273" s="6">
        <v>134.62</v>
      </c>
      <c r="J273" s="6">
        <v>129.47999999999999</v>
      </c>
      <c r="K273" s="6">
        <v>123.62</v>
      </c>
      <c r="L273" s="6">
        <v>114.36</v>
      </c>
      <c r="M273" s="6">
        <v>100.99</v>
      </c>
      <c r="N273" s="6">
        <v>95.4</v>
      </c>
      <c r="O273" s="6">
        <v>89.24</v>
      </c>
      <c r="P273" s="6">
        <v>89.6</v>
      </c>
      <c r="Q273" s="6">
        <v>118.67</v>
      </c>
      <c r="R273" s="6">
        <v>107.73</v>
      </c>
      <c r="S273" s="6">
        <v>159.5</v>
      </c>
      <c r="T273" s="6">
        <v>164.95</v>
      </c>
      <c r="U273" s="6">
        <v>155.63999999999999</v>
      </c>
      <c r="V273" s="6">
        <v>105.73</v>
      </c>
      <c r="W273" s="6">
        <v>103.82</v>
      </c>
      <c r="X273" s="6">
        <v>110.6</v>
      </c>
      <c r="Y273" s="6">
        <v>100549.7</v>
      </c>
      <c r="Z273" s="6">
        <v>-4017819.98</v>
      </c>
    </row>
    <row r="274" spans="2:26" ht="15.5" x14ac:dyDescent="0.35">
      <c r="C274" t="s">
        <v>214</v>
      </c>
      <c r="I274" s="6">
        <v>0.66</v>
      </c>
      <c r="J274" s="6">
        <v>0.69</v>
      </c>
      <c r="K274" s="6">
        <v>0.88</v>
      </c>
      <c r="L274" s="6">
        <v>1.46</v>
      </c>
      <c r="M274" s="6">
        <v>0.54</v>
      </c>
      <c r="N274" s="6">
        <v>0.57999999999999996</v>
      </c>
      <c r="O274" s="6">
        <v>0.63</v>
      </c>
      <c r="P274" s="6">
        <v>0.65</v>
      </c>
      <c r="Q274" s="6">
        <v>0.6</v>
      </c>
      <c r="R274" s="6">
        <v>0.79</v>
      </c>
      <c r="S274" s="6">
        <v>0.35</v>
      </c>
      <c r="T274" s="6">
        <v>12.45</v>
      </c>
      <c r="U274" s="6">
        <v>-16.920000000000002</v>
      </c>
      <c r="V274" s="6">
        <v>2.87</v>
      </c>
      <c r="W274" s="6">
        <v>3.42</v>
      </c>
      <c r="X274" s="6">
        <v>1.81</v>
      </c>
      <c r="Y274" s="5">
        <v>0</v>
      </c>
      <c r="Z274" s="5">
        <v>0</v>
      </c>
    </row>
    <row r="275" spans="2:26" ht="15.5" x14ac:dyDescent="0.35">
      <c r="C275" t="s">
        <v>215</v>
      </c>
      <c r="I275" s="6">
        <v>131.13</v>
      </c>
      <c r="J275" s="6">
        <v>125.2</v>
      </c>
      <c r="K275" s="6">
        <v>118.68</v>
      </c>
      <c r="L275" s="6">
        <v>108.49</v>
      </c>
      <c r="M275" s="6">
        <v>92.95</v>
      </c>
      <c r="N275" s="6">
        <v>86.39</v>
      </c>
      <c r="O275" s="6">
        <v>79.319999999999993</v>
      </c>
      <c r="P275" s="6">
        <v>76.569999999999993</v>
      </c>
      <c r="Q275" s="6">
        <v>118.67</v>
      </c>
      <c r="R275" s="6">
        <v>89.82</v>
      </c>
      <c r="S275" s="6">
        <v>141.12</v>
      </c>
      <c r="T275" s="6">
        <v>9.7200000000000006</v>
      </c>
      <c r="U275" s="6">
        <v>-6.56</v>
      </c>
      <c r="V275" s="6">
        <v>68.27</v>
      </c>
      <c r="W275" s="6">
        <v>59.94</v>
      </c>
      <c r="X275" s="6">
        <v>56.22</v>
      </c>
      <c r="Y275" s="6">
        <v>8271.7000000000007</v>
      </c>
      <c r="Z275" s="6">
        <v>-4017819.98</v>
      </c>
    </row>
    <row r="276" spans="2:26" ht="15.5" x14ac:dyDescent="0.35">
      <c r="C276" t="s">
        <v>216</v>
      </c>
      <c r="I276" s="5">
        <v>3790000000000</v>
      </c>
      <c r="J276" s="5">
        <v>5315000000000</v>
      </c>
      <c r="K276" s="5">
        <v>7742000000000</v>
      </c>
      <c r="L276" s="5">
        <v>5847000000000</v>
      </c>
      <c r="M276" s="5">
        <v>4439000000000</v>
      </c>
      <c r="N276" s="5">
        <v>5204000000000</v>
      </c>
      <c r="O276" s="5">
        <v>2482000000000</v>
      </c>
      <c r="P276" s="5">
        <v>5593000000000</v>
      </c>
      <c r="Q276" s="5">
        <v>4032000000000</v>
      </c>
      <c r="R276" s="5">
        <v>4842000000000</v>
      </c>
      <c r="S276" s="5">
        <v>6790000000000</v>
      </c>
      <c r="T276" s="5">
        <v>3480000000000</v>
      </c>
      <c r="U276" s="5">
        <v>2316000000000</v>
      </c>
      <c r="V276" s="5">
        <v>60000000000</v>
      </c>
      <c r="W276" s="5">
        <v>114000000000</v>
      </c>
      <c r="X276" s="5">
        <v>642000000000</v>
      </c>
      <c r="Y276" s="5">
        <v>1000000000</v>
      </c>
    </row>
    <row r="277" spans="2:26" ht="15.5" x14ac:dyDescent="0.35">
      <c r="C277" t="s">
        <v>217</v>
      </c>
      <c r="I277" s="5">
        <v>8719000000000</v>
      </c>
      <c r="J277" s="5">
        <v>7411000000000</v>
      </c>
      <c r="K277" s="5">
        <v>5374000000000</v>
      </c>
      <c r="L277" s="5">
        <v>1548000000000</v>
      </c>
      <c r="M277" s="5">
        <v>386000000000</v>
      </c>
      <c r="N277" s="5">
        <v>184000000000</v>
      </c>
      <c r="O277" s="5">
        <v>2939000000000</v>
      </c>
      <c r="P277" s="5">
        <v>4056000000000</v>
      </c>
      <c r="Q277" s="5">
        <v>7109000000000</v>
      </c>
      <c r="R277" s="5">
        <v>6350000000000</v>
      </c>
      <c r="S277" s="5">
        <v>5446000000000</v>
      </c>
      <c r="T277" s="5">
        <v>6369000000000</v>
      </c>
      <c r="U277" s="5">
        <v>7277000000000</v>
      </c>
      <c r="V277" s="5">
        <v>119000000000</v>
      </c>
      <c r="W277" s="5">
        <v>95000000000</v>
      </c>
      <c r="X277" s="5">
        <v>178000000000</v>
      </c>
      <c r="Y277" s="5">
        <v>23000000000</v>
      </c>
      <c r="Z277" s="5">
        <v>78000000000</v>
      </c>
    </row>
    <row r="278" spans="2:26" ht="15.5" x14ac:dyDescent="0.35">
      <c r="C278" t="s">
        <v>25</v>
      </c>
      <c r="I278" s="5">
        <v>12508000000000</v>
      </c>
      <c r="J278" s="5">
        <v>12726000000000</v>
      </c>
      <c r="K278" s="5">
        <v>13117000000000</v>
      </c>
      <c r="L278" s="5">
        <v>7396000000000</v>
      </c>
      <c r="M278" s="5">
        <v>4825000000000</v>
      </c>
      <c r="N278" s="5">
        <v>5388000000000</v>
      </c>
      <c r="O278" s="5">
        <v>5420000000000</v>
      </c>
      <c r="P278" s="5">
        <v>9649000000000</v>
      </c>
      <c r="Q278" s="5">
        <v>11141000000000</v>
      </c>
      <c r="R278" s="5">
        <v>11192000000000</v>
      </c>
      <c r="S278" s="5">
        <v>12236000000000</v>
      </c>
      <c r="T278" s="5">
        <v>9849000000000</v>
      </c>
      <c r="U278" s="5">
        <v>9593000000000</v>
      </c>
      <c r="V278" s="5">
        <v>179000000000</v>
      </c>
      <c r="W278" s="5">
        <v>209000000000</v>
      </c>
      <c r="X278" s="5">
        <v>820000000000</v>
      </c>
      <c r="Y278" s="5">
        <v>24000000000</v>
      </c>
      <c r="Z278" s="5">
        <v>78000000000</v>
      </c>
    </row>
    <row r="279" spans="2:26" ht="15.5" x14ac:dyDescent="0.35">
      <c r="C279" t="s">
        <v>22</v>
      </c>
      <c r="I279" s="5">
        <v>11991000000000</v>
      </c>
      <c r="J279" s="5">
        <v>11607000000000</v>
      </c>
      <c r="K279" s="5">
        <v>11426000000000</v>
      </c>
      <c r="L279" s="5">
        <v>7132000000000</v>
      </c>
      <c r="M279" s="5">
        <v>4716000000000</v>
      </c>
      <c r="N279" s="5">
        <v>5331000000000</v>
      </c>
      <c r="O279" s="5">
        <v>5385000000000</v>
      </c>
      <c r="P279" s="5">
        <v>9523000000000</v>
      </c>
      <c r="Q279" s="5">
        <v>10995000000000</v>
      </c>
      <c r="R279" s="5">
        <v>11179000000000</v>
      </c>
      <c r="S279" s="5">
        <v>12231000000000</v>
      </c>
      <c r="T279" s="5">
        <v>9750000000000</v>
      </c>
      <c r="U279" s="5">
        <v>9074000000000</v>
      </c>
      <c r="V279" s="5">
        <v>109000000000</v>
      </c>
      <c r="W279" s="5">
        <v>37000000000</v>
      </c>
      <c r="X279" s="5">
        <v>757000000000</v>
      </c>
      <c r="Y279" s="5">
        <v>-21000000000</v>
      </c>
      <c r="Z279" s="5">
        <v>77000000000</v>
      </c>
    </row>
    <row r="280" spans="2:26" ht="15.5" x14ac:dyDescent="0.35">
      <c r="C280" t="s">
        <v>218</v>
      </c>
      <c r="I280" s="5">
        <v>1906000000000</v>
      </c>
      <c r="J280" s="5">
        <v>78000000000</v>
      </c>
      <c r="K280" s="5">
        <v>53000000000</v>
      </c>
      <c r="L280" s="5">
        <v>-2110000000000</v>
      </c>
      <c r="M280" s="5">
        <v>-3138000000000</v>
      </c>
      <c r="N280" s="5">
        <v>-4472000000000</v>
      </c>
      <c r="O280" s="5">
        <v>697000000000</v>
      </c>
      <c r="P280" s="5">
        <v>-2908000000000</v>
      </c>
      <c r="Q280" s="5">
        <v>-5202000000000</v>
      </c>
      <c r="R280" s="5">
        <v>-6447000000000</v>
      </c>
      <c r="S280" s="5">
        <v>-6477000000000</v>
      </c>
      <c r="T280" s="5">
        <v>-1434000000000</v>
      </c>
      <c r="U280" s="5">
        <v>-1632000000000</v>
      </c>
      <c r="V280" s="5">
        <v>689000000000</v>
      </c>
      <c r="W280" s="5">
        <v>46000000000</v>
      </c>
      <c r="X280" s="5">
        <v>709000000000</v>
      </c>
      <c r="Y280" s="5">
        <v>81000000000</v>
      </c>
      <c r="Z280" s="5">
        <v>0</v>
      </c>
    </row>
    <row r="281" spans="2:26" ht="15.5" x14ac:dyDescent="0.35">
      <c r="C281" t="s">
        <v>219</v>
      </c>
      <c r="I281" s="5">
        <v>-433000000000</v>
      </c>
      <c r="J281" s="5">
        <v>201000000000</v>
      </c>
      <c r="K281" s="5">
        <v>2098000000000</v>
      </c>
      <c r="L281" s="5">
        <v>283000000000</v>
      </c>
      <c r="M281" s="5">
        <v>211000000000</v>
      </c>
      <c r="N281" s="5">
        <v>292000000000</v>
      </c>
      <c r="O281" s="5">
        <v>106000000000</v>
      </c>
      <c r="P281" s="5">
        <v>-506000000000</v>
      </c>
      <c r="Q281" s="5">
        <v>-987000000000</v>
      </c>
      <c r="R281" s="5">
        <v>-180000000000</v>
      </c>
      <c r="S281" s="5">
        <v>-113000000000</v>
      </c>
      <c r="T281" s="5">
        <v>1234000000000</v>
      </c>
      <c r="U281" s="5">
        <v>1479000000000</v>
      </c>
      <c r="V281" s="5">
        <v>23000000000</v>
      </c>
      <c r="W281" s="5">
        <v>56000000000</v>
      </c>
      <c r="X281" s="5">
        <v>27000000000</v>
      </c>
      <c r="Y281" s="5">
        <v>-83000000000</v>
      </c>
    </row>
    <row r="282" spans="2:26" ht="15.5" x14ac:dyDescent="0.35">
      <c r="C282" t="s">
        <v>220</v>
      </c>
      <c r="I282" s="5">
        <v>-515000000000</v>
      </c>
      <c r="J282" s="5">
        <v>-1140000000000</v>
      </c>
      <c r="K282" s="5">
        <v>-224000000000</v>
      </c>
      <c r="L282" s="5">
        <v>0</v>
      </c>
      <c r="M282" s="5">
        <v>-1000000000</v>
      </c>
      <c r="N282" s="5">
        <v>-135000000000</v>
      </c>
      <c r="O282" s="5">
        <v>-17000000000</v>
      </c>
      <c r="P282" s="5">
        <v>-2000000000</v>
      </c>
      <c r="Q282" s="5">
        <v>-2000000000</v>
      </c>
      <c r="R282" s="5">
        <v>-3000000000</v>
      </c>
      <c r="S282" s="5">
        <v>-1000000000</v>
      </c>
      <c r="T282" s="5">
        <v>-283000000000</v>
      </c>
      <c r="U282" s="5">
        <v>-261000000000</v>
      </c>
      <c r="V282" s="5">
        <v>-37000000000</v>
      </c>
      <c r="W282" s="5">
        <v>-72000000000</v>
      </c>
      <c r="X282" s="5">
        <v>0</v>
      </c>
      <c r="Y282" s="5">
        <v>0</v>
      </c>
    </row>
    <row r="283" spans="2:26" ht="15.5" x14ac:dyDescent="0.35">
      <c r="C283" t="s">
        <v>14</v>
      </c>
      <c r="I283" s="5">
        <v>-948000000000</v>
      </c>
      <c r="J283" s="5">
        <v>-939000000000</v>
      </c>
      <c r="K283" s="5">
        <v>1874000000000</v>
      </c>
      <c r="L283" s="5">
        <v>283000000000</v>
      </c>
      <c r="M283" s="5">
        <v>210000000000</v>
      </c>
      <c r="N283" s="5">
        <v>157000000000</v>
      </c>
      <c r="O283" s="5">
        <v>88000000000</v>
      </c>
      <c r="P283" s="5">
        <v>-508000000000</v>
      </c>
      <c r="Q283" s="5">
        <v>-988000000000</v>
      </c>
      <c r="R283" s="5">
        <v>-182000000000</v>
      </c>
      <c r="S283" s="5">
        <v>-114000000000</v>
      </c>
      <c r="T283" s="5">
        <v>951000000000</v>
      </c>
      <c r="U283" s="5">
        <v>1218000000000</v>
      </c>
      <c r="V283" s="5">
        <v>-14000000000</v>
      </c>
      <c r="W283" s="5">
        <v>-15000000000</v>
      </c>
      <c r="X283" s="5">
        <v>27000000000</v>
      </c>
      <c r="Y283" s="5">
        <v>-83000000000</v>
      </c>
    </row>
    <row r="284" spans="2:26" ht="15.5" x14ac:dyDescent="0.35">
      <c r="C284" t="s">
        <v>16</v>
      </c>
      <c r="I284" s="6">
        <v>-16.37</v>
      </c>
      <c r="J284" s="6">
        <v>-16.21</v>
      </c>
      <c r="K284" s="6">
        <v>32.36</v>
      </c>
      <c r="L284" s="6">
        <v>4.8899999999999997</v>
      </c>
      <c r="M284" s="6">
        <v>4.71</v>
      </c>
      <c r="N284" s="6">
        <v>3.5</v>
      </c>
      <c r="O284" s="6">
        <v>1.98</v>
      </c>
      <c r="P284" s="6">
        <v>-12.65</v>
      </c>
      <c r="Q284" s="6">
        <v>-24.61</v>
      </c>
      <c r="R284" s="6">
        <v>-4.99</v>
      </c>
      <c r="S284" s="6">
        <v>-3.13</v>
      </c>
      <c r="T284" s="6">
        <v>26.06</v>
      </c>
      <c r="U284" s="6">
        <v>33.36</v>
      </c>
      <c r="V284" s="6">
        <v>-0.39</v>
      </c>
      <c r="W284" s="6">
        <v>-0.5</v>
      </c>
      <c r="X284" s="6">
        <v>0.9</v>
      </c>
      <c r="Y284" s="6">
        <v>-4494.6000000000004</v>
      </c>
      <c r="Z284" s="5">
        <v>0</v>
      </c>
    </row>
    <row r="286" spans="2:26" ht="15.5" x14ac:dyDescent="0.35">
      <c r="B286" t="s">
        <v>221</v>
      </c>
      <c r="C286" t="s">
        <v>222</v>
      </c>
      <c r="D286" s="5">
        <v>-1000000000</v>
      </c>
      <c r="E286" s="5">
        <v>108000000000</v>
      </c>
      <c r="F286" s="5">
        <v>73000000000</v>
      </c>
      <c r="G286" s="5">
        <v>-222000000000</v>
      </c>
      <c r="H286" s="5">
        <v>-5000000000</v>
      </c>
      <c r="I286" s="5">
        <v>18000000000</v>
      </c>
      <c r="J286" s="5">
        <v>104000000000</v>
      </c>
      <c r="K286" s="5">
        <v>210000000000</v>
      </c>
      <c r="L286" s="5">
        <v>3000000000</v>
      </c>
      <c r="M286" s="5">
        <v>205000000000</v>
      </c>
      <c r="N286" s="5">
        <v>296000000000</v>
      </c>
      <c r="O286" s="5">
        <v>277000000000</v>
      </c>
      <c r="P286" s="5">
        <v>267000000000</v>
      </c>
      <c r="Q286" s="5">
        <v>517000000000</v>
      </c>
    </row>
    <row r="287" spans="2:26" ht="15.5" x14ac:dyDescent="0.35">
      <c r="C287" t="s">
        <v>223</v>
      </c>
      <c r="H287" s="5">
        <v>-42000000000</v>
      </c>
      <c r="I287" s="5">
        <v>18000000000</v>
      </c>
      <c r="J287" s="5">
        <v>104000000000</v>
      </c>
      <c r="K287" s="5">
        <v>210000000000</v>
      </c>
      <c r="L287" s="5">
        <v>3000000000</v>
      </c>
      <c r="M287" s="5">
        <v>205000000000</v>
      </c>
      <c r="N287" s="5">
        <v>296000000000</v>
      </c>
      <c r="O287" s="5">
        <v>277000000000</v>
      </c>
      <c r="P287" s="5">
        <v>267000000000</v>
      </c>
      <c r="Q287" s="5">
        <v>517000000000</v>
      </c>
    </row>
    <row r="288" spans="2:26" ht="15.5" x14ac:dyDescent="0.35">
      <c r="C288" t="s">
        <v>56</v>
      </c>
      <c r="D288" s="6">
        <v>-0.02</v>
      </c>
      <c r="E288" s="6">
        <v>1.7</v>
      </c>
      <c r="F288" s="6">
        <v>1.1499999999999999</v>
      </c>
      <c r="G288" s="6">
        <v>-3.49</v>
      </c>
      <c r="H288" s="6">
        <v>-0.08</v>
      </c>
      <c r="I288" s="6">
        <v>0.28000000000000003</v>
      </c>
      <c r="J288" s="6">
        <v>1.63</v>
      </c>
      <c r="K288" s="6">
        <v>3.3</v>
      </c>
      <c r="L288" s="6">
        <v>0.05</v>
      </c>
      <c r="M288" s="6">
        <v>3.21</v>
      </c>
      <c r="N288" s="6">
        <v>4.6500000000000004</v>
      </c>
      <c r="O288" s="6">
        <v>4.3499999999999996</v>
      </c>
      <c r="P288" s="6">
        <v>4.1900000000000004</v>
      </c>
      <c r="Q288" s="6">
        <v>8.1199999999999992</v>
      </c>
    </row>
    <row r="289" spans="3:17" ht="15.5" x14ac:dyDescent="0.35">
      <c r="C289" t="s">
        <v>226</v>
      </c>
      <c r="H289" s="6">
        <v>-0.66</v>
      </c>
      <c r="I289" s="6">
        <v>0.28000000000000003</v>
      </c>
      <c r="J289" s="6">
        <v>1.63</v>
      </c>
      <c r="K289" s="6">
        <v>3.3</v>
      </c>
      <c r="L289" s="6">
        <v>0.05</v>
      </c>
      <c r="M289" s="6">
        <v>3.21</v>
      </c>
      <c r="N289" s="6">
        <v>4.6500000000000004</v>
      </c>
      <c r="O289" s="6">
        <v>4.3499999999999996</v>
      </c>
      <c r="P289" s="6">
        <v>4.1900000000000004</v>
      </c>
      <c r="Q289" s="6">
        <v>8.1199999999999992</v>
      </c>
    </row>
    <row r="290" spans="3:17" ht="15.5" x14ac:dyDescent="0.35">
      <c r="C290" t="s">
        <v>229</v>
      </c>
      <c r="D290" s="5">
        <v>800000000000</v>
      </c>
      <c r="E290" s="5">
        <v>671000000000</v>
      </c>
      <c r="F290" s="5">
        <v>818000000000</v>
      </c>
      <c r="G290" s="5">
        <v>1194000000000</v>
      </c>
      <c r="H290" s="5">
        <v>3199000000000</v>
      </c>
      <c r="I290" s="5">
        <v>3874000000000</v>
      </c>
      <c r="J290" s="5">
        <v>8923000000000</v>
      </c>
      <c r="K290" s="5">
        <v>9932000000000</v>
      </c>
      <c r="L290" s="5">
        <v>650000000000</v>
      </c>
      <c r="M290" s="5">
        <v>939000000000</v>
      </c>
      <c r="N290" s="5">
        <v>1144000000000</v>
      </c>
      <c r="O290" s="5">
        <v>1003000000000</v>
      </c>
      <c r="P290" s="5">
        <v>387000000000</v>
      </c>
      <c r="Q290" s="5">
        <v>44000000000</v>
      </c>
    </row>
    <row r="291" spans="3:17" ht="15.5" x14ac:dyDescent="0.35">
      <c r="C291" t="s">
        <v>230</v>
      </c>
      <c r="H291" s="5">
        <v>3486000000000</v>
      </c>
      <c r="I291" s="5">
        <v>3874000000000</v>
      </c>
      <c r="J291" s="5">
        <v>8923000000000</v>
      </c>
      <c r="K291" s="5">
        <v>9932000000000</v>
      </c>
      <c r="L291" s="5">
        <v>650000000000</v>
      </c>
      <c r="M291" s="5">
        <v>939000000000</v>
      </c>
      <c r="N291" s="5">
        <v>1144000000000</v>
      </c>
      <c r="O291" s="5">
        <v>1003000000000</v>
      </c>
      <c r="P291" s="5">
        <v>387000000000</v>
      </c>
      <c r="Q291" s="5">
        <v>44000000000</v>
      </c>
    </row>
    <row r="292" spans="3:17" ht="15.5" x14ac:dyDescent="0.35">
      <c r="C292" t="s">
        <v>234</v>
      </c>
      <c r="I292" s="6">
        <v>-2104.1999999999998</v>
      </c>
    </row>
    <row r="293" spans="3:17" ht="15.5" x14ac:dyDescent="0.35">
      <c r="C293" t="s">
        <v>235</v>
      </c>
      <c r="I293" s="6">
        <v>-246.76</v>
      </c>
    </row>
    <row r="294" spans="3:17" ht="15.5" x14ac:dyDescent="0.35">
      <c r="C294" t="s">
        <v>237</v>
      </c>
      <c r="I294" s="6">
        <v>7.5</v>
      </c>
    </row>
    <row r="295" spans="3:17" ht="15.5" x14ac:dyDescent="0.35">
      <c r="C295" t="s">
        <v>238</v>
      </c>
      <c r="I295" s="6">
        <v>-4.0999999999999995E-3</v>
      </c>
    </row>
    <row r="296" spans="3:17" ht="15.5" x14ac:dyDescent="0.35">
      <c r="C296" t="s">
        <v>239</v>
      </c>
      <c r="I296" s="5">
        <v>3</v>
      </c>
    </row>
    <row r="297" spans="3:17" ht="15.5" x14ac:dyDescent="0.35">
      <c r="C297" t="s">
        <v>240</v>
      </c>
      <c r="I297" s="6">
        <v>1.32</v>
      </c>
    </row>
    <row r="298" spans="3:17" ht="15.5" x14ac:dyDescent="0.35">
      <c r="C298" t="s">
        <v>241</v>
      </c>
      <c r="I298" s="6">
        <v>-11.91</v>
      </c>
    </row>
    <row r="299" spans="3:17" ht="15.5" x14ac:dyDescent="0.35">
      <c r="C299" t="s">
        <v>242</v>
      </c>
      <c r="I299" s="6">
        <v>-11.91</v>
      </c>
    </row>
    <row r="300" spans="3:17" ht="15.5" x14ac:dyDescent="0.35">
      <c r="C300" t="s">
        <v>244</v>
      </c>
      <c r="I300" s="6">
        <v>4.9400000000000004</v>
      </c>
    </row>
    <row r="301" spans="3:17" ht="15.5" x14ac:dyDescent="0.35">
      <c r="C301" t="s">
        <v>245</v>
      </c>
      <c r="I301" s="6">
        <v>-7.04</v>
      </c>
    </row>
    <row r="302" spans="3:17" ht="15.5" x14ac:dyDescent="0.35">
      <c r="C302" t="s">
        <v>246</v>
      </c>
      <c r="I302" s="6">
        <v>6.95</v>
      </c>
    </row>
    <row r="303" spans="3:17" ht="15.5" x14ac:dyDescent="0.35">
      <c r="C303" t="s">
        <v>248</v>
      </c>
      <c r="I303" s="6">
        <v>-0.66</v>
      </c>
    </row>
    <row r="304" spans="3:17" ht="15.5" x14ac:dyDescent="0.35">
      <c r="C304" t="s">
        <v>249</v>
      </c>
      <c r="I304" s="6">
        <v>-0.08</v>
      </c>
    </row>
    <row r="305" spans="3:9" ht="15.5" x14ac:dyDescent="0.35">
      <c r="C305" t="s">
        <v>250</v>
      </c>
      <c r="I305" s="6">
        <v>54.72</v>
      </c>
    </row>
    <row r="306" spans="3:9" ht="15.5" x14ac:dyDescent="0.35">
      <c r="C306" t="s">
        <v>251</v>
      </c>
      <c r="D306" s="6">
        <v>6.49</v>
      </c>
    </row>
    <row r="307" spans="3:9" ht="15.5" x14ac:dyDescent="0.35">
      <c r="C307" t="s">
        <v>252</v>
      </c>
      <c r="I307" s="6">
        <v>124.61</v>
      </c>
    </row>
    <row r="308" spans="3:9" ht="15.5" x14ac:dyDescent="0.35">
      <c r="C308" t="s">
        <v>253</v>
      </c>
      <c r="I308" s="6">
        <v>-13.77</v>
      </c>
    </row>
    <row r="309" spans="3:9" ht="15.5" x14ac:dyDescent="0.35">
      <c r="C309" t="s">
        <v>254</v>
      </c>
      <c r="D309" s="6">
        <v>1.29</v>
      </c>
    </row>
    <row r="310" spans="3:9" ht="15.5" x14ac:dyDescent="0.35">
      <c r="C310" t="s">
        <v>255</v>
      </c>
      <c r="D310" s="6">
        <v>1.23</v>
      </c>
    </row>
    <row r="311" spans="3:9" ht="15.5" x14ac:dyDescent="0.35">
      <c r="C311" t="s">
        <v>377</v>
      </c>
      <c r="D311" s="6">
        <v>1.6</v>
      </c>
    </row>
    <row r="312" spans="3:9" ht="15.5" x14ac:dyDescent="0.35">
      <c r="C312" t="s">
        <v>378</v>
      </c>
      <c r="D312" s="6">
        <v>1.1200000000000001</v>
      </c>
    </row>
    <row r="313" spans="3:9" ht="15.5" x14ac:dyDescent="0.35">
      <c r="C313" t="s">
        <v>256</v>
      </c>
      <c r="D313" s="6">
        <v>2.0699999999999998</v>
      </c>
    </row>
    <row r="314" spans="3:9" ht="15.5" x14ac:dyDescent="0.35">
      <c r="C314" t="s">
        <v>379</v>
      </c>
      <c r="D314" s="6">
        <v>0.47</v>
      </c>
    </row>
    <row r="315" spans="3:9" ht="15.5" x14ac:dyDescent="0.35">
      <c r="C315" t="s">
        <v>257</v>
      </c>
      <c r="D315" s="6">
        <v>3.43</v>
      </c>
    </row>
    <row r="316" spans="3:9" ht="15.5" x14ac:dyDescent="0.35">
      <c r="C316" t="s">
        <v>258</v>
      </c>
      <c r="I316" s="6">
        <v>0.33</v>
      </c>
    </row>
    <row r="317" spans="3:9" ht="15.5" x14ac:dyDescent="0.35">
      <c r="C317" t="s">
        <v>12</v>
      </c>
      <c r="D317" s="5">
        <v>-438000000000</v>
      </c>
    </row>
    <row r="318" spans="3:9" ht="15.5" x14ac:dyDescent="0.35">
      <c r="C318" t="s">
        <v>259</v>
      </c>
      <c r="I318" s="6">
        <v>1.04</v>
      </c>
    </row>
    <row r="319" spans="3:9" ht="15.5" x14ac:dyDescent="0.35">
      <c r="C319" t="s">
        <v>260</v>
      </c>
      <c r="I319" s="6">
        <v>-1.6000000000000001E-3</v>
      </c>
    </row>
    <row r="320" spans="3:9" ht="15.5" x14ac:dyDescent="0.35">
      <c r="C320" t="s">
        <v>261</v>
      </c>
      <c r="I320" s="6">
        <v>-5.3E-3</v>
      </c>
    </row>
    <row r="321" spans="3:9" ht="15.5" x14ac:dyDescent="0.35">
      <c r="C321" t="s">
        <v>262</v>
      </c>
      <c r="I321" s="6">
        <v>1.9799999999999998E-2</v>
      </c>
    </row>
    <row r="322" spans="3:9" ht="15.5" x14ac:dyDescent="0.35">
      <c r="C322" t="s">
        <v>263</v>
      </c>
      <c r="I322" s="6">
        <v>1.6000000000000001E-3</v>
      </c>
    </row>
    <row r="323" spans="3:9" ht="15.5" x14ac:dyDescent="0.35">
      <c r="C323" t="s">
        <v>264</v>
      </c>
      <c r="D323" s="6">
        <v>110.55</v>
      </c>
    </row>
    <row r="324" spans="3:9" ht="15.5" x14ac:dyDescent="0.35">
      <c r="C324" t="s">
        <v>265</v>
      </c>
      <c r="D324" s="6">
        <v>23.21</v>
      </c>
    </row>
    <row r="325" spans="3:9" ht="15.5" x14ac:dyDescent="0.35">
      <c r="C325" t="s">
        <v>266</v>
      </c>
      <c r="D325" s="6">
        <v>231.89</v>
      </c>
    </row>
    <row r="326" spans="3:9" ht="15.5" x14ac:dyDescent="0.35">
      <c r="C326" t="s">
        <v>267</v>
      </c>
      <c r="D326" s="6">
        <v>-98.13</v>
      </c>
    </row>
    <row r="327" spans="3:9" ht="15.5" x14ac:dyDescent="0.35">
      <c r="C327" t="s">
        <v>268</v>
      </c>
      <c r="D327" s="6">
        <v>0.82</v>
      </c>
    </row>
    <row r="328" spans="3:9" ht="15.5" x14ac:dyDescent="0.35">
      <c r="C328" t="s">
        <v>269</v>
      </c>
      <c r="I328" s="6">
        <v>0.13</v>
      </c>
    </row>
    <row r="329" spans="3:9" ht="15.5" x14ac:dyDescent="0.35">
      <c r="C329" t="s">
        <v>270</v>
      </c>
      <c r="I329" s="6">
        <v>23.93</v>
      </c>
    </row>
    <row r="330" spans="3:9" ht="15.5" x14ac:dyDescent="0.35">
      <c r="C330" t="s">
        <v>52</v>
      </c>
      <c r="I330" s="5">
        <v>10448000000000</v>
      </c>
    </row>
    <row r="331" spans="3:9" ht="15.5" x14ac:dyDescent="0.35">
      <c r="C331" t="s">
        <v>271</v>
      </c>
      <c r="I331" s="5">
        <v>12217000000000</v>
      </c>
    </row>
    <row r="332" spans="3:9" ht="15.5" x14ac:dyDescent="0.35">
      <c r="C332" t="s">
        <v>272</v>
      </c>
      <c r="I332" s="5">
        <v>63710000000</v>
      </c>
    </row>
    <row r="333" spans="3:9" ht="15.5" x14ac:dyDescent="0.35">
      <c r="C333" t="s">
        <v>273</v>
      </c>
      <c r="I333" s="6">
        <v>0.42530000000000001</v>
      </c>
    </row>
    <row r="334" spans="3:9" ht="15.5" x14ac:dyDescent="0.35">
      <c r="C334" t="s">
        <v>274</v>
      </c>
      <c r="D334" s="6">
        <v>0.1938</v>
      </c>
    </row>
    <row r="335" spans="3:9" ht="15.5" x14ac:dyDescent="0.35">
      <c r="C335" t="s">
        <v>275</v>
      </c>
      <c r="D335" s="6">
        <v>9.4399999999999998E-2</v>
      </c>
    </row>
    <row r="336" spans="3:9" ht="15.5" x14ac:dyDescent="0.35">
      <c r="C336" t="s">
        <v>276</v>
      </c>
      <c r="D336" s="6">
        <v>-1.6000000000000001E-3</v>
      </c>
    </row>
    <row r="337" spans="3:9" ht="15.5" x14ac:dyDescent="0.35">
      <c r="C337" t="s">
        <v>277</v>
      </c>
      <c r="D337" s="6">
        <v>-0.32549999999999996</v>
      </c>
    </row>
    <row r="338" spans="3:9" ht="15.5" x14ac:dyDescent="0.35">
      <c r="C338" t="s">
        <v>278</v>
      </c>
      <c r="D338" s="6">
        <v>-0.81499999999999995</v>
      </c>
    </row>
    <row r="339" spans="3:9" ht="15.5" x14ac:dyDescent="0.35">
      <c r="C339" t="s">
        <v>279</v>
      </c>
      <c r="D339" s="6">
        <v>-1.0212999999999999</v>
      </c>
    </row>
    <row r="340" spans="3:9" ht="15.5" x14ac:dyDescent="0.35">
      <c r="C340" t="s">
        <v>280</v>
      </c>
      <c r="I340" s="5">
        <v>1</v>
      </c>
    </row>
    <row r="341" spans="3:9" ht="15.5" x14ac:dyDescent="0.35">
      <c r="C341" t="s">
        <v>284</v>
      </c>
      <c r="I341" t="s">
        <v>2639</v>
      </c>
    </row>
    <row r="342" spans="3:9" ht="15.5" x14ac:dyDescent="0.35">
      <c r="C342" t="s">
        <v>286</v>
      </c>
      <c r="I342" s="5">
        <v>3</v>
      </c>
    </row>
    <row r="343" spans="3:9" ht="15.5" x14ac:dyDescent="0.35">
      <c r="C343" t="s">
        <v>287</v>
      </c>
      <c r="I343" s="6">
        <v>0.91</v>
      </c>
    </row>
    <row r="344" spans="3:9" ht="15.5" x14ac:dyDescent="0.35">
      <c r="C344" t="s">
        <v>288</v>
      </c>
      <c r="I344" s="6">
        <v>0.84</v>
      </c>
    </row>
    <row r="345" spans="3:9" ht="15.5" x14ac:dyDescent="0.35">
      <c r="C345" t="s">
        <v>289</v>
      </c>
      <c r="I345" s="6">
        <v>0.03</v>
      </c>
    </row>
    <row r="346" spans="3:9" ht="15.5" x14ac:dyDescent="0.35">
      <c r="C346" t="s">
        <v>290</v>
      </c>
      <c r="I346" s="6">
        <v>0.66</v>
      </c>
    </row>
    <row r="347" spans="3:9" ht="15.5" x14ac:dyDescent="0.35">
      <c r="C347" t="s">
        <v>291</v>
      </c>
      <c r="I347" s="6">
        <v>0.31</v>
      </c>
    </row>
    <row r="348" spans="3:9" ht="15.5" x14ac:dyDescent="0.35">
      <c r="C348" t="s">
        <v>292</v>
      </c>
      <c r="I348" s="6">
        <v>0.46</v>
      </c>
    </row>
    <row r="349" spans="3:9" ht="15.5" x14ac:dyDescent="0.35">
      <c r="C349" t="s">
        <v>293</v>
      </c>
      <c r="I349" s="6">
        <v>0.37</v>
      </c>
    </row>
    <row r="350" spans="3:9" ht="15.5" x14ac:dyDescent="0.35">
      <c r="C350" t="s">
        <v>294</v>
      </c>
      <c r="I350" s="5">
        <v>3486000000000</v>
      </c>
    </row>
    <row r="351" spans="3:9" ht="15.5" x14ac:dyDescent="0.35">
      <c r="C351" t="s">
        <v>295</v>
      </c>
      <c r="I351" s="5">
        <v>571000000000</v>
      </c>
    </row>
    <row r="352" spans="3:9" ht="15.5" x14ac:dyDescent="0.35">
      <c r="C352" t="s">
        <v>296</v>
      </c>
      <c r="I352" s="5">
        <v>2472000000000</v>
      </c>
    </row>
    <row r="353" spans="3:9" ht="15.5" x14ac:dyDescent="0.35">
      <c r="C353" t="s">
        <v>297</v>
      </c>
      <c r="I353" s="5">
        <v>-42000000000</v>
      </c>
    </row>
    <row r="354" spans="3:9" ht="15.5" x14ac:dyDescent="0.35">
      <c r="C354" t="s">
        <v>298</v>
      </c>
      <c r="D354" s="5">
        <v>413000000000</v>
      </c>
    </row>
    <row r="355" spans="3:9" ht="15.5" x14ac:dyDescent="0.35">
      <c r="C355" t="s">
        <v>299</v>
      </c>
      <c r="D355" s="5">
        <v>26583000000000</v>
      </c>
    </row>
    <row r="356" spans="3:9" ht="15.5" x14ac:dyDescent="0.35">
      <c r="C356" t="s">
        <v>300</v>
      </c>
      <c r="D356" s="5">
        <v>16462000000000</v>
      </c>
    </row>
    <row r="357" spans="3:9" ht="15.5" x14ac:dyDescent="0.35">
      <c r="C357" t="s">
        <v>206</v>
      </c>
      <c r="D357" s="5">
        <v>1906000000000</v>
      </c>
    </row>
    <row r="358" spans="3:9" ht="15.5" x14ac:dyDescent="0.35">
      <c r="C358" t="s">
        <v>205</v>
      </c>
      <c r="I358" s="5">
        <v>7939000000000</v>
      </c>
    </row>
    <row r="359" spans="3:9" ht="15.5" x14ac:dyDescent="0.35">
      <c r="C359" t="s">
        <v>204</v>
      </c>
      <c r="D359" s="5">
        <v>8719000000000</v>
      </c>
    </row>
    <row r="360" spans="3:9" ht="15.5" x14ac:dyDescent="0.35">
      <c r="C360" t="s">
        <v>203</v>
      </c>
      <c r="D360" s="5">
        <v>3790000000000</v>
      </c>
    </row>
    <row r="361" spans="3:9" ht="15.5" x14ac:dyDescent="0.35">
      <c r="C361" t="s">
        <v>23</v>
      </c>
      <c r="D361" s="5">
        <v>12508000000000</v>
      </c>
    </row>
    <row r="362" spans="3:9" ht="15.5" x14ac:dyDescent="0.35">
      <c r="C362" t="s">
        <v>20</v>
      </c>
      <c r="D362" s="5">
        <v>11991000000000</v>
      </c>
    </row>
    <row r="363" spans="3:9" ht="15.5" x14ac:dyDescent="0.35">
      <c r="C363" t="s">
        <v>301</v>
      </c>
      <c r="I363" s="5">
        <v>9931000000000</v>
      </c>
    </row>
    <row r="364" spans="3:9" ht="15.5" x14ac:dyDescent="0.35">
      <c r="C364" t="s">
        <v>302</v>
      </c>
      <c r="I364" s="5">
        <v>-878000000000</v>
      </c>
    </row>
    <row r="365" spans="3:9" ht="15.5" x14ac:dyDescent="0.35">
      <c r="C365" t="s">
        <v>303</v>
      </c>
      <c r="I365" s="5">
        <v>914000000000</v>
      </c>
    </row>
    <row r="366" spans="3:9" ht="15.5" x14ac:dyDescent="0.35">
      <c r="C366" t="s">
        <v>304</v>
      </c>
      <c r="I366" s="5">
        <v>-482000000000</v>
      </c>
    </row>
    <row r="367" spans="3:9" ht="15.5" x14ac:dyDescent="0.35">
      <c r="C367" t="s">
        <v>305</v>
      </c>
      <c r="I367" s="5">
        <v>-515000000000</v>
      </c>
    </row>
    <row r="368" spans="3:9" ht="15.5" x14ac:dyDescent="0.35">
      <c r="C368" t="s">
        <v>306</v>
      </c>
      <c r="I368" s="5">
        <v>-948000000000</v>
      </c>
    </row>
  </sheetData>
  <pageMargins left="0.7" right="0.7" top="0.75" bottom="0.75" header="0.3" footer="0.3"/>
  <ignoredErrors>
    <ignoredError sqref="A1:Z369" numberStoredAsText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Z36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2640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2641</v>
      </c>
      <c r="D2" s="2" vm="677">
        <f ca="1">IFERROR(_xlfn.STOCKHISTORY("XIDX:" &amp; $C$1, D3, , 0, 0, 1), "Libur")</f>
        <v>57</v>
      </c>
      <c r="H2" s="2" t="e" vm="2">
        <f>_FV(C2,"Price")</f>
        <v>#VALUE!</v>
      </c>
      <c r="I2" s="2" vm="635">
        <f t="shared" ref="I2:Z2" ca="1" si="0">IFERROR(_xlfn.STOCKHISTORY("XIDX:" &amp; $C$1, I1, , 0, 0, 1), "Libur")</f>
        <v>64</v>
      </c>
      <c r="J2" s="2" vm="701">
        <f t="shared" ca="1" si="0"/>
        <v>27</v>
      </c>
      <c r="K2" s="2" vm="30">
        <f t="shared" ca="1" si="0"/>
        <v>50</v>
      </c>
      <c r="L2" s="2" vm="479">
        <f t="shared" ca="1" si="0"/>
        <v>51</v>
      </c>
      <c r="M2" s="2" vm="22">
        <f t="shared" ca="1" si="0"/>
        <v>55</v>
      </c>
      <c r="N2" s="2" vm="30">
        <f t="shared" ca="1" si="0"/>
        <v>50</v>
      </c>
      <c r="O2" s="2" vm="30">
        <f t="shared" ca="1" si="0"/>
        <v>50</v>
      </c>
      <c r="P2" s="2" vm="517">
        <f t="shared" ca="1" si="0"/>
        <v>88</v>
      </c>
      <c r="Q2" s="2" vm="702">
        <f t="shared" ca="1" si="0"/>
        <v>73</v>
      </c>
      <c r="R2" s="2" vm="328">
        <f t="shared" ca="1" si="0"/>
        <v>90</v>
      </c>
      <c r="S2" s="2" vm="517">
        <f t="shared" ca="1" si="0"/>
        <v>88</v>
      </c>
      <c r="T2" s="2" vm="513">
        <f t="shared" ca="1" si="0"/>
        <v>95</v>
      </c>
      <c r="U2" s="2" vm="328">
        <f t="shared" ca="1" si="0"/>
        <v>90</v>
      </c>
      <c r="V2" s="2" vm="377">
        <f t="shared" ca="1" si="0"/>
        <v>101</v>
      </c>
      <c r="W2" s="2" vm="30">
        <f t="shared" ca="1" si="0"/>
        <v>50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36560082799</v>
      </c>
      <c r="H4" s="2">
        <f>IFERROR(SUM(D4:G4)*(4/MAX(1,COUNT(D4:G4))),"")</f>
        <v>146240331196</v>
      </c>
      <c r="I4" s="2">
        <f t="shared" ref="I4:Z4" si="1">IFERROR(INDEX(I51:I500,MATCH($C$4,$C$51:$C$500,0)),"")</f>
        <v>255237831129</v>
      </c>
      <c r="J4" s="2">
        <f t="shared" si="1"/>
        <v>258557430709</v>
      </c>
      <c r="K4" s="2">
        <f t="shared" si="1"/>
        <v>264064990351</v>
      </c>
      <c r="L4" s="2">
        <f t="shared" si="1"/>
        <v>327320863485</v>
      </c>
      <c r="M4" s="2">
        <f t="shared" si="1"/>
        <v>293991355499</v>
      </c>
      <c r="N4" s="2">
        <f t="shared" si="1"/>
        <v>529839404669</v>
      </c>
      <c r="O4" s="2">
        <f t="shared" si="1"/>
        <v>330897278808</v>
      </c>
      <c r="P4" s="2">
        <f t="shared" si="1"/>
        <v>130613332148</v>
      </c>
      <c r="Q4" s="2">
        <f t="shared" si="1"/>
        <v>108781215028</v>
      </c>
      <c r="R4" s="2">
        <f t="shared" si="1"/>
        <v>113883200419</v>
      </c>
      <c r="S4" s="2">
        <f t="shared" si="1"/>
        <v>111644042531</v>
      </c>
      <c r="T4" s="2">
        <f t="shared" si="1"/>
        <v>98672667613</v>
      </c>
      <c r="U4" s="2">
        <f t="shared" si="1"/>
        <v>59305118887</v>
      </c>
      <c r="V4" s="2">
        <f t="shared" si="1"/>
        <v>30129322906</v>
      </c>
      <c r="W4" s="2">
        <f t="shared" si="1"/>
        <v>25431706095</v>
      </c>
      <c r="X4" s="2">
        <f t="shared" si="1"/>
        <v>29952546757</v>
      </c>
      <c r="Y4" s="2">
        <f t="shared" si="1"/>
        <v>30513313314</v>
      </c>
      <c r="Z4" s="2">
        <f t="shared" si="1"/>
        <v>30683297976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-16319829384</v>
      </c>
      <c r="H5" s="2">
        <f>IFERROR(SUM(D5:G5)*(4/MAX(1,COUNT(D5:G5))),"")</f>
        <v>-65279317536</v>
      </c>
      <c r="I5" s="2">
        <f t="shared" ref="I5:Z5" si="2">IFERROR(INDEX(I51:I500,MATCH($C$5,$C$51:$C$500,0)),"")</f>
        <v>-14263351034</v>
      </c>
      <c r="J5" s="2">
        <f t="shared" si="2"/>
        <v>-12243424595</v>
      </c>
      <c r="K5" s="2">
        <f t="shared" si="2"/>
        <v>-46474798121</v>
      </c>
      <c r="L5" s="2">
        <f t="shared" si="2"/>
        <v>-16980709096</v>
      </c>
      <c r="M5" s="2">
        <f t="shared" si="2"/>
        <v>-966287645</v>
      </c>
      <c r="N5" s="2">
        <f t="shared" si="2"/>
        <v>52849651017</v>
      </c>
      <c r="O5" s="2">
        <f t="shared" si="2"/>
        <v>-9847026976</v>
      </c>
      <c r="P5" s="2">
        <f t="shared" si="2"/>
        <v>-49989505743</v>
      </c>
      <c r="Q5" s="2">
        <f t="shared" si="2"/>
        <v>-5640871881</v>
      </c>
      <c r="R5" s="2">
        <f t="shared" si="2"/>
        <v>28392828807</v>
      </c>
      <c r="S5" s="2">
        <f t="shared" si="2"/>
        <v>121556136752</v>
      </c>
      <c r="T5" s="2">
        <f t="shared" si="2"/>
        <v>16272468483</v>
      </c>
      <c r="U5" s="2">
        <f t="shared" si="2"/>
        <v>106860961557</v>
      </c>
      <c r="V5" s="2">
        <f t="shared" si="2"/>
        <v>-15900559887</v>
      </c>
      <c r="W5" s="2">
        <f t="shared" si="2"/>
        <v>-18346399296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969321593842</v>
      </c>
      <c r="H6" s="2">
        <f>IFERROR(INDEX(D6:G6,COUNT(D6:G6)),"")</f>
        <v>969321593842</v>
      </c>
      <c r="I6" s="2">
        <f t="shared" ref="I6:Z6" si="3">IFERROR(INDEX(I51:I500,MATCH($C$6,$C$51:$C$500,0)),"")</f>
        <v>992198508440</v>
      </c>
      <c r="J6" s="2">
        <f t="shared" si="3"/>
        <v>1023141048859</v>
      </c>
      <c r="K6" s="2">
        <f t="shared" si="3"/>
        <v>1053427665154</v>
      </c>
      <c r="L6" s="2">
        <f t="shared" si="3"/>
        <v>1081952097344</v>
      </c>
      <c r="M6" s="2">
        <f t="shared" si="3"/>
        <v>1155108211593</v>
      </c>
      <c r="N6" s="2">
        <f t="shared" si="3"/>
        <v>1206943891304</v>
      </c>
      <c r="O6" s="2">
        <f t="shared" si="3"/>
        <v>1121507766581</v>
      </c>
      <c r="P6" s="2">
        <f t="shared" si="3"/>
        <v>1131229161026</v>
      </c>
      <c r="Q6" s="2">
        <f t="shared" si="3"/>
        <v>1213853361980</v>
      </c>
      <c r="R6" s="2">
        <f t="shared" si="3"/>
        <v>1203819560786</v>
      </c>
      <c r="S6" s="2">
        <f t="shared" si="3"/>
        <v>1078781196570</v>
      </c>
      <c r="T6" s="2">
        <f t="shared" si="3"/>
        <v>449137194795</v>
      </c>
      <c r="U6" s="2">
        <f t="shared" si="3"/>
        <v>430732689808</v>
      </c>
      <c r="V6" s="2">
        <f t="shared" si="3"/>
        <v>84668057600</v>
      </c>
      <c r="W6" s="2">
        <f t="shared" si="3"/>
        <v>74284145730</v>
      </c>
      <c r="X6" s="2">
        <f t="shared" si="3"/>
        <v>94486414119</v>
      </c>
      <c r="Y6" s="2">
        <f t="shared" si="3"/>
        <v>99907989964</v>
      </c>
      <c r="Z6" s="2">
        <f t="shared" si="3"/>
        <v>120244704918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5.03</v>
      </c>
      <c r="H7" s="3">
        <f>IFERROR(INDEX(D7:G7,COUNT(D7:G7)),"")</f>
        <v>5.03</v>
      </c>
      <c r="I7" s="3">
        <f t="shared" ref="I7:Z7" si="4">IFERROR(INDEX(I51:I500,MATCH($C$7,$C$51:$C$500,0))/1000000000,"")</f>
        <v>5.03</v>
      </c>
      <c r="J7" s="3">
        <f t="shared" si="4"/>
        <v>5.03</v>
      </c>
      <c r="K7" s="3">
        <f t="shared" si="4"/>
        <v>5.03</v>
      </c>
      <c r="L7" s="3">
        <f t="shared" si="4"/>
        <v>5.03</v>
      </c>
      <c r="M7" s="3">
        <f t="shared" si="4"/>
        <v>5.03</v>
      </c>
      <c r="N7" s="3">
        <f t="shared" si="4"/>
        <v>5.03</v>
      </c>
      <c r="O7" s="3">
        <f t="shared" si="4"/>
        <v>4.67</v>
      </c>
      <c r="P7" s="3">
        <f t="shared" si="4"/>
        <v>4.67</v>
      </c>
      <c r="Q7" s="3">
        <f t="shared" si="4"/>
        <v>4.67</v>
      </c>
      <c r="R7" s="3">
        <f t="shared" si="4"/>
        <v>4.67</v>
      </c>
      <c r="S7" s="3">
        <f t="shared" si="4"/>
        <v>4.67</v>
      </c>
      <c r="T7" s="3">
        <f t="shared" si="4"/>
        <v>3.03</v>
      </c>
      <c r="U7" s="3">
        <f t="shared" si="4"/>
        <v>3.03</v>
      </c>
      <c r="V7" s="3">
        <f t="shared" si="4"/>
        <v>1.91</v>
      </c>
      <c r="W7" s="3">
        <f t="shared" si="4"/>
        <v>1.91</v>
      </c>
      <c r="X7" s="3">
        <f t="shared" si="4"/>
        <v>1.64</v>
      </c>
      <c r="Y7" s="3">
        <f t="shared" si="4"/>
        <v>1.64</v>
      </c>
      <c r="Z7" s="3">
        <f t="shared" si="4"/>
        <v>1.64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-25000000000</v>
      </c>
      <c r="H8" s="2">
        <f>IFERROR(INDEX(D8:G8,COUNT(D8:G8)),"")</f>
        <v>-25000000000</v>
      </c>
      <c r="I8" s="2">
        <f t="shared" ref="I8:Z8" si="5">IFERROR(INDEX(I51:I500,MATCH($C$8,$C$51:$C$500,0)),"")</f>
        <v>-101000000000</v>
      </c>
      <c r="J8" s="2">
        <f t="shared" si="5"/>
        <v>-117000000000</v>
      </c>
      <c r="K8" s="2">
        <f t="shared" si="5"/>
        <v>-99000000000</v>
      </c>
      <c r="L8" s="2">
        <f t="shared" si="5"/>
        <v>-27000000000</v>
      </c>
      <c r="M8" s="2">
        <f t="shared" si="5"/>
        <v>110000000000</v>
      </c>
      <c r="N8" s="2">
        <f t="shared" si="5"/>
        <v>97000000000</v>
      </c>
      <c r="O8" s="2">
        <f t="shared" si="5"/>
        <v>92000000000</v>
      </c>
      <c r="P8" s="2">
        <f t="shared" si="5"/>
        <v>61000000000</v>
      </c>
      <c r="Q8" s="2">
        <f t="shared" si="5"/>
        <v>-77000000000</v>
      </c>
      <c r="R8" s="2">
        <f t="shared" si="5"/>
        <v>-46000000000</v>
      </c>
      <c r="S8" s="2">
        <f t="shared" si="5"/>
        <v>62000000000</v>
      </c>
      <c r="T8" s="2">
        <f t="shared" si="5"/>
        <v>14000000000</v>
      </c>
      <c r="U8" s="2">
        <f t="shared" si="5"/>
        <v>-52000000000</v>
      </c>
      <c r="V8" s="2">
        <f t="shared" si="5"/>
        <v>7000000000</v>
      </c>
      <c r="W8" s="2">
        <f t="shared" si="5"/>
        <v>-58000000000</v>
      </c>
      <c r="X8" s="2">
        <f t="shared" si="5"/>
        <v>1000000000</v>
      </c>
      <c r="Y8" s="2">
        <f t="shared" si="5"/>
        <v>-1000000000</v>
      </c>
      <c r="Z8" s="2">
        <f t="shared" si="5"/>
        <v>-90000000000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-4.91</v>
      </c>
      <c r="H9" s="3">
        <f>IFERROR(INDEX(D9:G9,COUNT(D9:G9)),"")</f>
        <v>-4.91</v>
      </c>
      <c r="I9" s="3">
        <f t="shared" ref="I9:Z9" si="6">IFERROR(INDEX(I51:I500,MATCH($C$9,$C$51:$C$500,0)),"")</f>
        <v>-20.16</v>
      </c>
      <c r="J9" s="3">
        <f t="shared" si="6"/>
        <v>-23.33</v>
      </c>
      <c r="K9" s="3">
        <f t="shared" si="6"/>
        <v>-19.77</v>
      </c>
      <c r="L9" s="3">
        <f t="shared" si="6"/>
        <v>-5.38</v>
      </c>
      <c r="M9" s="3">
        <f t="shared" si="6"/>
        <v>21.8</v>
      </c>
      <c r="N9" s="3">
        <f t="shared" si="6"/>
        <v>19.23</v>
      </c>
      <c r="O9" s="3">
        <f t="shared" si="6"/>
        <v>19.77</v>
      </c>
      <c r="P9" s="3">
        <f t="shared" si="6"/>
        <v>13.16</v>
      </c>
      <c r="Q9" s="3">
        <f t="shared" si="6"/>
        <v>-16.399999999999999</v>
      </c>
      <c r="R9" s="3">
        <f t="shared" si="6"/>
        <v>-9.9</v>
      </c>
      <c r="S9" s="3">
        <f t="shared" si="6"/>
        <v>13.26</v>
      </c>
      <c r="T9" s="3">
        <f t="shared" si="6"/>
        <v>4.76</v>
      </c>
      <c r="U9" s="3">
        <f t="shared" si="6"/>
        <v>-17.05</v>
      </c>
      <c r="V9" s="3">
        <f t="shared" si="6"/>
        <v>3.76</v>
      </c>
      <c r="W9" s="3">
        <f t="shared" si="6"/>
        <v>-30.64</v>
      </c>
      <c r="X9" s="3">
        <f t="shared" si="6"/>
        <v>0.49</v>
      </c>
      <c r="Y9" s="3">
        <f t="shared" si="6"/>
        <v>-0.56000000000000005</v>
      </c>
      <c r="Z9" s="3">
        <f t="shared" si="6"/>
        <v>-54.8</v>
      </c>
    </row>
    <row r="10" spans="1:26" ht="15.5" x14ac:dyDescent="0.35">
      <c r="C10" t="s">
        <v>17</v>
      </c>
      <c r="D10" s="3">
        <f ca="1">IFERROR(IF(D9=0,"",D2/D9),"")</f>
        <v>-11.608961303462321</v>
      </c>
      <c r="I10" s="3">
        <f t="shared" ref="I10:Z10" ca="1" si="7">IFERROR(IF(I9=0,"",I2/I9),"")</f>
        <v>-3.1746031746031744</v>
      </c>
      <c r="J10" s="3">
        <f t="shared" ca="1" si="7"/>
        <v>-1.1573081868838406</v>
      </c>
      <c r="K10" s="3">
        <f t="shared" ca="1" si="7"/>
        <v>-2.5290844714213456</v>
      </c>
      <c r="L10" s="3">
        <f t="shared" ca="1" si="7"/>
        <v>-9.4795539033457246</v>
      </c>
      <c r="M10" s="3">
        <f t="shared" ca="1" si="7"/>
        <v>2.5229357798165135</v>
      </c>
      <c r="N10" s="3">
        <f t="shared" ca="1" si="7"/>
        <v>2.6001040041601664</v>
      </c>
      <c r="O10" s="3">
        <f t="shared" ca="1" si="7"/>
        <v>2.5290844714213456</v>
      </c>
      <c r="P10" s="3">
        <f t="shared" ca="1" si="7"/>
        <v>6.6869300911854106</v>
      </c>
      <c r="Q10" s="3">
        <f t="shared" ca="1" si="7"/>
        <v>-4.4512195121951219</v>
      </c>
      <c r="R10" s="3">
        <f t="shared" ca="1" si="7"/>
        <v>-9.0909090909090899</v>
      </c>
      <c r="S10" s="3">
        <f t="shared" ca="1" si="7"/>
        <v>6.6365007541478134</v>
      </c>
      <c r="T10" s="3">
        <f t="shared" ca="1" si="7"/>
        <v>19.957983193277311</v>
      </c>
      <c r="U10" s="3">
        <f t="shared" ca="1" si="7"/>
        <v>-5.2785923753665687</v>
      </c>
      <c r="V10" s="3">
        <f t="shared" ca="1" si="7"/>
        <v>26.861702127659576</v>
      </c>
      <c r="W10" s="3">
        <f t="shared" ca="1" si="7"/>
        <v>-1.6318537859007833</v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17695536999</v>
      </c>
      <c r="H11" s="2">
        <f>IFERROR(INDEX(D11:G11,COUNT(D11:G11)),"")</f>
        <v>17695536999</v>
      </c>
      <c r="I11" s="2">
        <f t="shared" ref="I11:Z11" si="8">IFERROR(INDEX(I51:I500,MATCH($C$11,$C$51:$C$500,0)),"")</f>
        <v>29271130563</v>
      </c>
      <c r="J11" s="2">
        <f t="shared" si="8"/>
        <v>101973988122</v>
      </c>
      <c r="K11" s="2">
        <f t="shared" si="8"/>
        <v>185122151696</v>
      </c>
      <c r="L11" s="2">
        <f t="shared" si="8"/>
        <v>223916675689</v>
      </c>
      <c r="M11" s="2">
        <f t="shared" si="8"/>
        <v>328023047040</v>
      </c>
      <c r="N11" s="2">
        <f t="shared" si="8"/>
        <v>278137316828</v>
      </c>
      <c r="O11" s="2">
        <f t="shared" si="8"/>
        <v>201029873433</v>
      </c>
      <c r="P11" s="2">
        <f t="shared" si="8"/>
        <v>118645441424</v>
      </c>
      <c r="Q11" s="2">
        <f t="shared" si="8"/>
        <v>55863540697</v>
      </c>
      <c r="R11" s="2">
        <f t="shared" si="8"/>
        <v>20553531102</v>
      </c>
      <c r="S11" s="2">
        <f t="shared" si="8"/>
        <v>66404797093</v>
      </c>
      <c r="T11" s="2">
        <f t="shared" si="8"/>
        <v>15784434656</v>
      </c>
      <c r="U11" s="2">
        <f t="shared" si="8"/>
        <v>4943655391</v>
      </c>
      <c r="V11" s="2">
        <f t="shared" si="8"/>
        <v>5261088024</v>
      </c>
      <c r="W11" s="2">
        <f t="shared" si="8"/>
        <v>3803696607</v>
      </c>
      <c r="X11" s="2">
        <f t="shared" si="8"/>
        <v>2526518136</v>
      </c>
      <c r="Y11" s="2">
        <f t="shared" si="8"/>
        <v>1724489087</v>
      </c>
      <c r="Z11" s="2">
        <f t="shared" si="8"/>
        <v>3189997339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694000000000</v>
      </c>
      <c r="H12" s="2">
        <f>IFERROR(INDEX(D12:G12,COUNT(D12:G12)),"")</f>
        <v>694000000000</v>
      </c>
      <c r="I12" s="2">
        <f t="shared" ref="I12:Z12" si="9">IFERROR(INDEX(I51:I500,MATCH($C$12,$C$51:$C$500,0)),"")</f>
        <v>661000000000</v>
      </c>
      <c r="J12" s="2">
        <f t="shared" si="9"/>
        <v>516000000000</v>
      </c>
      <c r="K12" s="2">
        <f t="shared" si="9"/>
        <v>395000000000</v>
      </c>
      <c r="L12" s="2">
        <f t="shared" si="9"/>
        <v>271000000000</v>
      </c>
      <c r="M12" s="2">
        <f t="shared" si="9"/>
        <v>140000000000</v>
      </c>
      <c r="N12" s="2">
        <f t="shared" si="9"/>
        <v>205000000000</v>
      </c>
      <c r="O12" s="2">
        <f t="shared" si="9"/>
        <v>221000000000</v>
      </c>
      <c r="P12" s="2">
        <f t="shared" si="9"/>
        <v>283000000000</v>
      </c>
      <c r="Q12" s="2">
        <f t="shared" si="9"/>
        <v>364000000000</v>
      </c>
      <c r="R12" s="2">
        <f t="shared" si="9"/>
        <v>349000000000</v>
      </c>
      <c r="S12" s="2">
        <f t="shared" si="9"/>
        <v>106000000000</v>
      </c>
      <c r="T12" s="2">
        <f t="shared" si="9"/>
        <v>79000000000</v>
      </c>
      <c r="U12" s="2">
        <f t="shared" si="9"/>
        <v>52000000000</v>
      </c>
      <c r="V12" s="2">
        <f t="shared" si="9"/>
        <v>56000000000</v>
      </c>
      <c r="W12" s="2">
        <f t="shared" si="9"/>
        <v>91000000000</v>
      </c>
      <c r="X12" s="2">
        <f t="shared" si="9"/>
        <v>39000000000</v>
      </c>
      <c r="Y12" s="2">
        <f t="shared" si="9"/>
        <v>40000000000</v>
      </c>
      <c r="Z12" s="2">
        <f t="shared" si="9"/>
        <v>39000000000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712000000000</v>
      </c>
      <c r="H13" s="2">
        <f>IFERROR(INDEX(D13:G13,COUNT(D13:G13)),"")</f>
        <v>712000000000</v>
      </c>
      <c r="I13" s="2">
        <f t="shared" ref="I13:Z13" si="10">IFERROR(INDEX(I51:I500,MATCH($C$13,$C$51:$C$500,0)),"")</f>
        <v>690000000000</v>
      </c>
      <c r="J13" s="2">
        <f t="shared" si="10"/>
        <v>618000000000</v>
      </c>
      <c r="K13" s="2">
        <f t="shared" si="10"/>
        <v>580000000000</v>
      </c>
      <c r="L13" s="2">
        <f t="shared" si="10"/>
        <v>495000000000</v>
      </c>
      <c r="M13" s="2">
        <f t="shared" si="10"/>
        <v>468000000000</v>
      </c>
      <c r="N13" s="2">
        <f t="shared" si="10"/>
        <v>483000000000</v>
      </c>
      <c r="O13" s="2">
        <f t="shared" si="10"/>
        <v>422000000000</v>
      </c>
      <c r="P13" s="2">
        <f t="shared" si="10"/>
        <v>402000000000</v>
      </c>
      <c r="Q13" s="2">
        <f t="shared" si="10"/>
        <v>419000000000</v>
      </c>
      <c r="R13" s="2">
        <f t="shared" si="10"/>
        <v>369000000000</v>
      </c>
      <c r="S13" s="2">
        <f t="shared" si="10"/>
        <v>172000000000</v>
      </c>
      <c r="T13" s="2">
        <f t="shared" si="10"/>
        <v>95000000000</v>
      </c>
      <c r="U13" s="2">
        <f t="shared" si="10"/>
        <v>57000000000</v>
      </c>
      <c r="V13" s="2">
        <f t="shared" si="10"/>
        <v>62000000000</v>
      </c>
      <c r="W13" s="2">
        <f t="shared" si="10"/>
        <v>95000000000</v>
      </c>
      <c r="X13" s="2">
        <f t="shared" si="10"/>
        <v>42000000000</v>
      </c>
      <c r="Y13" s="2">
        <f t="shared" si="10"/>
        <v>42000000000</v>
      </c>
      <c r="Z13" s="2">
        <f t="shared" si="10"/>
        <v>42000000000</v>
      </c>
    </row>
    <row r="14" spans="1:26" ht="15.5" x14ac:dyDescent="0.35">
      <c r="C14" t="s">
        <v>26</v>
      </c>
      <c r="D14" s="2">
        <f>IFERROR(INDEX(D51:D500,MATCH($C$14,$C$51:$C$500,0)),"")</f>
        <v>-16861464479</v>
      </c>
      <c r="H14" s="2">
        <f>IFERROR(SUM(D14:G14)*(4/MAX(1,COUNT(D14:G14))),"")</f>
        <v>-67445857916</v>
      </c>
      <c r="I14" s="2">
        <f t="shared" ref="I14:Z14" si="11">IFERROR(INDEX(I51:I500,MATCH($C$14,$C$51:$C$500,0)),"")</f>
        <v>-62503434476</v>
      </c>
      <c r="J14" s="2">
        <f t="shared" si="11"/>
        <v>-69261074423</v>
      </c>
      <c r="K14" s="2">
        <f t="shared" si="11"/>
        <v>-64461034553</v>
      </c>
      <c r="L14" s="2">
        <f t="shared" si="11"/>
        <v>-54806559970</v>
      </c>
      <c r="M14" s="2">
        <f t="shared" si="11"/>
        <v>-59723265202</v>
      </c>
      <c r="N14" s="2">
        <f t="shared" si="11"/>
        <v>-69232932992</v>
      </c>
      <c r="O14" s="2">
        <f t="shared" si="11"/>
        <v>-52117027054</v>
      </c>
      <c r="P14" s="2">
        <f t="shared" si="11"/>
        <v>-49434972895</v>
      </c>
      <c r="Q14" s="2">
        <f t="shared" si="11"/>
        <v>-37304314820</v>
      </c>
      <c r="R14" s="2">
        <f t="shared" si="11"/>
        <v>-18845880506</v>
      </c>
      <c r="S14" s="2">
        <f t="shared" si="11"/>
        <v>-14617713040</v>
      </c>
      <c r="T14" s="2">
        <f t="shared" si="11"/>
        <v>-9251982807</v>
      </c>
      <c r="U14" s="2">
        <f t="shared" si="11"/>
        <v>0</v>
      </c>
      <c r="V14" s="2">
        <f t="shared" si="11"/>
        <v>0</v>
      </c>
      <c r="W14" s="2">
        <f t="shared" si="11"/>
        <v>0</v>
      </c>
      <c r="X14" s="2">
        <f t="shared" si="11"/>
        <v>0</v>
      </c>
      <c r="Y14" s="2">
        <f t="shared" si="11"/>
        <v>0</v>
      </c>
      <c r="Z14" s="2">
        <f t="shared" si="11"/>
        <v>0</v>
      </c>
    </row>
    <row r="15" spans="1:26" ht="15.5" x14ac:dyDescent="0.35">
      <c r="C15" t="s">
        <v>27</v>
      </c>
      <c r="D15" s="2">
        <f>IFERROR(INDEX(D51:D500,MATCH($C$15,$C$51:$C$500,0)),"")</f>
        <v>-1512882407</v>
      </c>
      <c r="H15" s="2">
        <f>IFERROR(SUM(D15:G15)*(4/MAX(1,COUNT(D15:G15))),"")</f>
        <v>-6051529628</v>
      </c>
      <c r="I15" s="2">
        <f t="shared" ref="I15:Z15" si="12">IFERROR(INDEX(I51:I500,MATCH($C$15,$C$51:$C$500,0)),"")</f>
        <v>-11814524399</v>
      </c>
      <c r="J15" s="2">
        <f t="shared" si="12"/>
        <v>-14957162907</v>
      </c>
      <c r="K15" s="2">
        <f t="shared" si="12"/>
        <v>-9028875359</v>
      </c>
      <c r="L15" s="2">
        <f t="shared" si="12"/>
        <v>-11892612401</v>
      </c>
      <c r="M15" s="2">
        <f t="shared" si="12"/>
        <v>-11171520427</v>
      </c>
      <c r="N15" s="2">
        <f t="shared" si="12"/>
        <v>-16267163233</v>
      </c>
      <c r="O15" s="2">
        <f t="shared" si="12"/>
        <v>-13715222818</v>
      </c>
      <c r="P15" s="2">
        <f t="shared" si="12"/>
        <v>-7843275387</v>
      </c>
      <c r="Q15" s="2">
        <f t="shared" si="12"/>
        <v>-6263634496</v>
      </c>
      <c r="R15" s="2">
        <f t="shared" si="12"/>
        <v>-6183487641</v>
      </c>
      <c r="S15" s="2">
        <f t="shared" si="12"/>
        <v>-5451136600</v>
      </c>
      <c r="T15" s="2">
        <f t="shared" si="12"/>
        <v>-5391863175</v>
      </c>
      <c r="U15" s="2">
        <f t="shared" si="12"/>
        <v>-5922010347</v>
      </c>
      <c r="V15" s="2">
        <f t="shared" si="12"/>
        <v>-2587226877</v>
      </c>
      <c r="W15" s="2">
        <f t="shared" si="12"/>
        <v>-2218338007</v>
      </c>
      <c r="X15" s="2">
        <f t="shared" si="12"/>
        <v>-1629733392</v>
      </c>
      <c r="Y15" s="2">
        <f t="shared" si="12"/>
        <v>-1773118259</v>
      </c>
      <c r="Z15" s="2">
        <f t="shared" si="12"/>
        <v>-2078365925</v>
      </c>
    </row>
    <row r="16" spans="1:26" ht="15.5" x14ac:dyDescent="0.35">
      <c r="C16" t="s">
        <v>28</v>
      </c>
      <c r="D16" s="2">
        <f>IFERROR(INDEX(D51:D500,MATCH($C$16,$C$51:$C$500,0)),"")</f>
        <v>-20843886988</v>
      </c>
      <c r="H16" s="2">
        <f>IFERROR(SUM(D16:G16)*(4/MAX(1,COUNT(D16:G16))),"")</f>
        <v>-83375547952</v>
      </c>
      <c r="I16" s="2">
        <f t="shared" ref="I16:Z16" si="13">IFERROR(INDEX(I51:I500,MATCH($C$16,$C$51:$C$500,0)),"")</f>
        <v>-27545160709</v>
      </c>
      <c r="J16" s="2">
        <f t="shared" si="13"/>
        <v>8506345755</v>
      </c>
      <c r="K16" s="2">
        <f t="shared" si="13"/>
        <v>4555884575</v>
      </c>
      <c r="L16" s="2">
        <f t="shared" si="13"/>
        <v>34104942846</v>
      </c>
      <c r="M16" s="2">
        <f t="shared" si="13"/>
        <v>30728163496</v>
      </c>
      <c r="N16" s="2">
        <f t="shared" si="13"/>
        <v>110330257649</v>
      </c>
      <c r="O16" s="2">
        <f t="shared" si="13"/>
        <v>12768873310</v>
      </c>
      <c r="P16" s="2">
        <f t="shared" si="13"/>
        <v>-71359793883</v>
      </c>
      <c r="Q16" s="2">
        <f t="shared" si="13"/>
        <v>-24770062671</v>
      </c>
      <c r="R16" s="2">
        <f t="shared" si="13"/>
        <v>33407908403</v>
      </c>
      <c r="S16" s="2">
        <f t="shared" si="13"/>
        <v>130632658408</v>
      </c>
      <c r="T16" s="2">
        <f t="shared" si="13"/>
        <v>25050585034</v>
      </c>
      <c r="U16" s="2">
        <f t="shared" si="13"/>
        <v>109878134546</v>
      </c>
      <c r="V16" s="2">
        <f t="shared" si="13"/>
        <v>-12544796794</v>
      </c>
      <c r="W16" s="2">
        <f t="shared" si="13"/>
        <v>-17973595872</v>
      </c>
      <c r="X16" s="2">
        <f t="shared" si="13"/>
        <v>-3387318568</v>
      </c>
      <c r="Y16" s="2">
        <f t="shared" si="13"/>
        <v>-19857401735</v>
      </c>
      <c r="Z16" s="2">
        <f t="shared" si="13"/>
        <v>-41135932036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286710000000</v>
      </c>
      <c r="H20" s="2" t="str">
        <f t="shared" ref="H20:Z20" si="14">IFERROR(H21*H2,"")</f>
        <v/>
      </c>
      <c r="I20" s="2">
        <f t="shared" ca="1" si="14"/>
        <v>321920000000</v>
      </c>
      <c r="J20" s="2">
        <f t="shared" ca="1" si="14"/>
        <v>135810000000</v>
      </c>
      <c r="K20" s="2">
        <f t="shared" ca="1" si="14"/>
        <v>251500000000</v>
      </c>
      <c r="L20" s="2">
        <f t="shared" ca="1" si="14"/>
        <v>256530000000</v>
      </c>
      <c r="M20" s="2">
        <f t="shared" ca="1" si="14"/>
        <v>276650000000</v>
      </c>
      <c r="N20" s="2">
        <f t="shared" ca="1" si="14"/>
        <v>251500000000</v>
      </c>
      <c r="O20" s="2">
        <f t="shared" ca="1" si="14"/>
        <v>233500000000</v>
      </c>
      <c r="P20" s="2">
        <f t="shared" ca="1" si="14"/>
        <v>410960000000</v>
      </c>
      <c r="Q20" s="2">
        <f t="shared" ca="1" si="14"/>
        <v>340910000000</v>
      </c>
      <c r="R20" s="2">
        <f t="shared" ca="1" si="14"/>
        <v>420300000000</v>
      </c>
      <c r="S20" s="2">
        <f t="shared" ca="1" si="14"/>
        <v>410960000000</v>
      </c>
      <c r="T20" s="2">
        <f t="shared" ca="1" si="14"/>
        <v>287850000000</v>
      </c>
      <c r="U20" s="2">
        <f t="shared" ca="1" si="14"/>
        <v>272700000000</v>
      </c>
      <c r="V20" s="2">
        <f t="shared" ca="1" si="14"/>
        <v>192910000000</v>
      </c>
      <c r="W20" s="2">
        <f t="shared" ca="1" si="14"/>
        <v>95500000000</v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5030000000</v>
      </c>
      <c r="H21" s="2">
        <f>IFERROR(INDEX(D21:G21,COUNT(D21:G21)),"")</f>
        <v>5030000000</v>
      </c>
      <c r="I21" s="2">
        <f t="shared" ref="I21:Z21" si="15">IFERROR(INDEX(I51:I500,MATCH($C$7,$C$51:$C$500,0)),"")</f>
        <v>5030000000</v>
      </c>
      <c r="J21" s="2">
        <f t="shared" si="15"/>
        <v>5030000000</v>
      </c>
      <c r="K21" s="2">
        <f t="shared" si="15"/>
        <v>5030000000</v>
      </c>
      <c r="L21" s="2">
        <f t="shared" si="15"/>
        <v>5030000000</v>
      </c>
      <c r="M21" s="2">
        <f t="shared" si="15"/>
        <v>5030000000</v>
      </c>
      <c r="N21" s="2">
        <f t="shared" si="15"/>
        <v>5030000000</v>
      </c>
      <c r="O21" s="2">
        <f t="shared" si="15"/>
        <v>4670000000</v>
      </c>
      <c r="P21" s="2">
        <f t="shared" si="15"/>
        <v>4670000000</v>
      </c>
      <c r="Q21" s="2">
        <f t="shared" si="15"/>
        <v>4670000000</v>
      </c>
      <c r="R21" s="2">
        <f t="shared" si="15"/>
        <v>4670000000</v>
      </c>
      <c r="S21" s="2">
        <f t="shared" si="15"/>
        <v>4670000000</v>
      </c>
      <c r="T21" s="2">
        <f t="shared" si="15"/>
        <v>3030000000</v>
      </c>
      <c r="U21" s="2">
        <f t="shared" si="15"/>
        <v>3030000000</v>
      </c>
      <c r="V21" s="2">
        <f t="shared" si="15"/>
        <v>1910000000</v>
      </c>
      <c r="W21" s="2">
        <f t="shared" si="15"/>
        <v>1910000000</v>
      </c>
      <c r="X21" s="2">
        <f t="shared" si="15"/>
        <v>1640000000</v>
      </c>
      <c r="Y21" s="2">
        <f t="shared" si="15"/>
        <v>1640000000</v>
      </c>
      <c r="Z21" s="2">
        <f t="shared" si="15"/>
        <v>1640000000</v>
      </c>
    </row>
    <row r="23" spans="1:26" ht="15.5" x14ac:dyDescent="0.35">
      <c r="B23" t="s">
        <v>53</v>
      </c>
      <c r="C23" t="s">
        <v>54</v>
      </c>
      <c r="D23" s="3">
        <f>IFERROR(D5/D6*100,"")</f>
        <v>-1.6836341506965482</v>
      </c>
      <c r="H23" s="3">
        <f t="shared" ref="H23:Z23" si="16">IFERROR(H5/H6*100,"")</f>
        <v>-6.7345366027861928</v>
      </c>
      <c r="I23" s="3">
        <f t="shared" si="16"/>
        <v>-1.4375501386739415</v>
      </c>
      <c r="J23" s="3">
        <f t="shared" si="16"/>
        <v>-1.196650707021655</v>
      </c>
      <c r="K23" s="3">
        <f t="shared" si="16"/>
        <v>-4.4117692802576887</v>
      </c>
      <c r="L23" s="3">
        <f t="shared" si="16"/>
        <v>-1.5694511002552352</v>
      </c>
      <c r="M23" s="3">
        <f t="shared" si="16"/>
        <v>-8.3653430501320819E-2</v>
      </c>
      <c r="N23" s="3">
        <f t="shared" si="16"/>
        <v>4.378799329262975</v>
      </c>
      <c r="O23" s="3">
        <f t="shared" si="16"/>
        <v>-0.87801683317980006</v>
      </c>
      <c r="P23" s="3">
        <f t="shared" si="16"/>
        <v>-4.4190432376814446</v>
      </c>
      <c r="Q23" s="3">
        <f t="shared" si="16"/>
        <v>-0.46470785167977657</v>
      </c>
      <c r="R23" s="3">
        <f t="shared" si="16"/>
        <v>2.358561841980845</v>
      </c>
      <c r="S23" s="3">
        <f t="shared" si="16"/>
        <v>11.267913932731629</v>
      </c>
      <c r="T23" s="3">
        <f t="shared" si="16"/>
        <v>3.6230507452020873</v>
      </c>
      <c r="U23" s="3">
        <f t="shared" si="16"/>
        <v>24.809113421280724</v>
      </c>
      <c r="V23" s="3">
        <f t="shared" si="16"/>
        <v>-18.779880320533067</v>
      </c>
      <c r="W23" s="3">
        <f t="shared" si="16"/>
        <v>-24.697597469429766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3.2107526499098427E-2</v>
      </c>
      <c r="H24" s="4">
        <f t="shared" ref="H24:Z24" si="17">IFERROR(_xlfn.RRI(5,M23,H23),"")</f>
        <v>1.4052753053231188</v>
      </c>
      <c r="I24" s="4" t="str">
        <f t="shared" si="17"/>
        <v/>
      </c>
      <c r="J24" s="4">
        <f t="shared" si="17"/>
        <v>6.3880654779119972E-2</v>
      </c>
      <c r="K24" s="4">
        <f t="shared" si="17"/>
        <v>-3.2942657861012581E-4</v>
      </c>
      <c r="L24" s="4">
        <f t="shared" si="17"/>
        <v>0.27559719536415894</v>
      </c>
      <c r="M24" s="4" t="str">
        <f t="shared" si="17"/>
        <v/>
      </c>
      <c r="N24" s="4">
        <f t="shared" si="17"/>
        <v>-0.17224406301440054</v>
      </c>
      <c r="O24" s="4" t="str">
        <f t="shared" si="17"/>
        <v/>
      </c>
      <c r="P24" s="4" t="str">
        <f t="shared" si="17"/>
        <v/>
      </c>
      <c r="Q24" s="4">
        <f t="shared" si="17"/>
        <v>-0.5228032930560913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-3.21</v>
      </c>
      <c r="H25" s="3">
        <f>IFERROR(INDEX(D25:G25,COUNT(D25:G25)),"")</f>
        <v>-3.21</v>
      </c>
      <c r="I25" s="3">
        <f t="shared" ref="I25:Z25" si="18">IFERROR(INDEX(I51:I500,MATCH($C$25,$C$51:$C$500,0)),"")</f>
        <v>-6.42</v>
      </c>
      <c r="J25" s="3">
        <f t="shared" si="18"/>
        <v>-2.0499999999999998</v>
      </c>
      <c r="K25" s="3">
        <f t="shared" si="18"/>
        <v>-8.93</v>
      </c>
      <c r="L25" s="3">
        <f t="shared" si="18"/>
        <v>-0.14000000000000001</v>
      </c>
      <c r="M25" s="3">
        <f t="shared" si="18"/>
        <v>-1.25</v>
      </c>
      <c r="N25" s="3">
        <f t="shared" si="18"/>
        <v>10.02</v>
      </c>
      <c r="O25" s="3">
        <f t="shared" si="18"/>
        <v>-0.22</v>
      </c>
      <c r="P25" s="3">
        <f t="shared" si="18"/>
        <v>-9.98</v>
      </c>
      <c r="Q25" s="3">
        <f t="shared" si="18"/>
        <v>-3.42</v>
      </c>
      <c r="R25" s="3">
        <f t="shared" si="18"/>
        <v>6.08</v>
      </c>
      <c r="S25" s="3">
        <f t="shared" si="18"/>
        <v>26.21</v>
      </c>
      <c r="T25" s="3">
        <f t="shared" si="18"/>
        <v>5.61</v>
      </c>
      <c r="U25" s="3">
        <f t="shared" si="18"/>
        <v>36.07</v>
      </c>
      <c r="V25" s="3">
        <f t="shared" si="18"/>
        <v>-7.63</v>
      </c>
      <c r="W25" s="3">
        <f t="shared" si="18"/>
        <v>-9.6300000000000008</v>
      </c>
      <c r="X25" s="3">
        <f t="shared" si="18"/>
        <v>-3.06</v>
      </c>
      <c r="Y25" s="3">
        <f t="shared" si="18"/>
        <v>-13.2</v>
      </c>
      <c r="Z25" s="3">
        <f t="shared" si="18"/>
        <v>-26.38</v>
      </c>
    </row>
    <row r="26" spans="1:26" ht="15.5" x14ac:dyDescent="0.35">
      <c r="C26" t="s">
        <v>58</v>
      </c>
      <c r="D26" s="4">
        <f>IFERROR(_xlfn.RRI(5,I25,D25),"")</f>
        <v>-0.12944943670387588</v>
      </c>
      <c r="H26" s="4">
        <f t="shared" ref="H26:Z26" si="19">IFERROR(_xlfn.RRI(5,M25,H25),"")</f>
        <v>0.20758859827501541</v>
      </c>
      <c r="I26" s="4" t="str">
        <f t="shared" si="19"/>
        <v/>
      </c>
      <c r="J26" s="4">
        <f t="shared" si="19"/>
        <v>0.56266626279460707</v>
      </c>
      <c r="K26" s="4">
        <f t="shared" si="19"/>
        <v>-2.1988000002981511E-2</v>
      </c>
      <c r="L26" s="4">
        <f t="shared" si="19"/>
        <v>-0.47225954650782875</v>
      </c>
      <c r="M26" s="4" t="str">
        <f t="shared" si="19"/>
        <v/>
      </c>
      <c r="N26" s="4">
        <f t="shared" si="19"/>
        <v>-0.17495024414248639</v>
      </c>
      <c r="O26" s="4" t="str">
        <f t="shared" si="19"/>
        <v/>
      </c>
      <c r="P26" s="4" t="str">
        <f t="shared" si="19"/>
        <v/>
      </c>
      <c r="Q26" s="4">
        <f t="shared" si="19"/>
        <v>-0.14827319829059826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7.2684061230616299</v>
      </c>
      <c r="H27" s="3">
        <f t="shared" ref="H27:Z27" si="20">IFERROR(H4/H21,"")</f>
        <v>29.07362449224652</v>
      </c>
      <c r="I27" s="3">
        <f t="shared" si="20"/>
        <v>50.743107580318089</v>
      </c>
      <c r="J27" s="3">
        <f t="shared" si="20"/>
        <v>51.403067735387673</v>
      </c>
      <c r="K27" s="3">
        <f t="shared" si="20"/>
        <v>52.498010010139168</v>
      </c>
      <c r="L27" s="3">
        <f t="shared" si="20"/>
        <v>65.073730315109344</v>
      </c>
      <c r="M27" s="3">
        <f t="shared" si="20"/>
        <v>58.447585586282308</v>
      </c>
      <c r="N27" s="3">
        <f t="shared" si="20"/>
        <v>105.33586573936381</v>
      </c>
      <c r="O27" s="3">
        <f t="shared" si="20"/>
        <v>70.855948352890792</v>
      </c>
      <c r="P27" s="3">
        <f t="shared" si="20"/>
        <v>27.96859360770878</v>
      </c>
      <c r="Q27" s="3">
        <f t="shared" si="20"/>
        <v>23.293622061670234</v>
      </c>
      <c r="R27" s="3">
        <f t="shared" si="20"/>
        <v>24.386124286723767</v>
      </c>
      <c r="S27" s="3">
        <f t="shared" si="20"/>
        <v>23.906647222912206</v>
      </c>
      <c r="T27" s="3">
        <f t="shared" si="20"/>
        <v>32.5652368359736</v>
      </c>
      <c r="U27" s="3">
        <f t="shared" si="20"/>
        <v>19.572646497359734</v>
      </c>
      <c r="V27" s="3">
        <f t="shared" si="20"/>
        <v>15.774514610471204</v>
      </c>
      <c r="W27" s="3">
        <f t="shared" si="20"/>
        <v>13.315029369109947</v>
      </c>
      <c r="X27" s="3">
        <f t="shared" si="20"/>
        <v>18.263748022560975</v>
      </c>
      <c r="Y27" s="3">
        <f t="shared" si="20"/>
        <v>18.60567885</v>
      </c>
      <c r="Z27" s="3">
        <f t="shared" si="20"/>
        <v>18.709328034146342</v>
      </c>
    </row>
    <row r="28" spans="1:26" ht="15.5" x14ac:dyDescent="0.35">
      <c r="C28" t="s">
        <v>60</v>
      </c>
      <c r="D28" s="4">
        <f>IFERROR(_xlfn.RRI(5,I27,D27),"")</f>
        <v>-0.32202695878481225</v>
      </c>
      <c r="H28" s="4">
        <f t="shared" ref="H28:Z28" si="21">IFERROR(_xlfn.RRI(5,M27,H27),"")</f>
        <v>-0.1303459571191985</v>
      </c>
      <c r="I28" s="4">
        <f t="shared" si="21"/>
        <v>-0.13590765387215276</v>
      </c>
      <c r="J28" s="4">
        <f t="shared" si="21"/>
        <v>-6.2173404313240144E-2</v>
      </c>
      <c r="K28" s="4">
        <f t="shared" si="21"/>
        <v>0.1342125346900096</v>
      </c>
      <c r="L28" s="4">
        <f t="shared" si="21"/>
        <v>0.22810001217704312</v>
      </c>
      <c r="M28" s="4">
        <f t="shared" si="21"/>
        <v>0.19103564337518697</v>
      </c>
      <c r="N28" s="4">
        <f t="shared" si="21"/>
        <v>0.34527638673838346</v>
      </c>
      <c r="O28" s="4">
        <f t="shared" si="21"/>
        <v>0.16821940204657615</v>
      </c>
      <c r="P28" s="4">
        <f t="shared" si="21"/>
        <v>7.3999836476579262E-2</v>
      </c>
      <c r="Q28" s="4">
        <f t="shared" si="21"/>
        <v>8.1075945110885561E-2</v>
      </c>
      <c r="R28" s="4">
        <f t="shared" si="21"/>
        <v>0.12865219580216869</v>
      </c>
      <c r="S28" s="4">
        <f t="shared" si="21"/>
        <v>5.5323850163840005E-2</v>
      </c>
      <c r="T28" s="4">
        <f t="shared" si="21"/>
        <v>0.11846331521331099</v>
      </c>
      <c r="U28" s="4">
        <f t="shared" si="21"/>
        <v>9.0629782821127769E-3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156.49</v>
      </c>
      <c r="H32" s="3">
        <f>IFERROR(INDEX(D32:G32,COUNT(D32:G32)),"")</f>
        <v>156.49</v>
      </c>
      <c r="I32" s="3">
        <f t="shared" ref="I32:Z32" si="22">IFERROR(INDEX(I51:I500,MATCH($C$32,$C$51:$C$500,0)),"")</f>
        <v>159.72999999999999</v>
      </c>
      <c r="J32" s="3">
        <f t="shared" si="22"/>
        <v>162.57</v>
      </c>
      <c r="K32" s="3">
        <f t="shared" si="22"/>
        <v>149.65</v>
      </c>
      <c r="L32" s="3">
        <f t="shared" si="22"/>
        <v>158.9</v>
      </c>
      <c r="M32" s="3">
        <f t="shared" si="22"/>
        <v>170.22</v>
      </c>
      <c r="N32" s="3">
        <f t="shared" si="22"/>
        <v>170.42</v>
      </c>
      <c r="O32" s="3">
        <f t="shared" si="22"/>
        <v>172.94</v>
      </c>
      <c r="P32" s="3">
        <f t="shared" si="22"/>
        <v>175.05</v>
      </c>
      <c r="Q32" s="3">
        <f t="shared" si="22"/>
        <v>185.75</v>
      </c>
      <c r="R32" s="3">
        <f t="shared" si="22"/>
        <v>174.08</v>
      </c>
      <c r="S32" s="3">
        <f t="shared" si="22"/>
        <v>166.45</v>
      </c>
      <c r="T32" s="3">
        <f t="shared" si="22"/>
        <v>123.99</v>
      </c>
      <c r="U32" s="3">
        <f t="shared" si="22"/>
        <v>118.61</v>
      </c>
      <c r="V32" s="3">
        <f t="shared" si="22"/>
        <v>45.2</v>
      </c>
      <c r="W32" s="3">
        <f t="shared" si="22"/>
        <v>39.44</v>
      </c>
      <c r="X32" s="3">
        <f t="shared" si="22"/>
        <v>57.1</v>
      </c>
      <c r="Y32" s="3">
        <f t="shared" si="22"/>
        <v>60.5</v>
      </c>
      <c r="Z32" s="3">
        <f t="shared" si="22"/>
        <v>73.02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0.36</v>
      </c>
      <c r="H33" s="3">
        <f>IFERROR(INDEX(D33:G33,COUNT(D33:G33)),"")</f>
        <v>0.36</v>
      </c>
      <c r="I33" s="3">
        <f t="shared" ref="I33:Z33" si="23">IFERROR(INDEX(I51:I500,MATCH($C$33,$C$51:$C$500,0)),"")</f>
        <v>0.4</v>
      </c>
      <c r="J33" s="3">
        <f t="shared" si="23"/>
        <v>0.17</v>
      </c>
      <c r="K33" s="3">
        <f t="shared" si="23"/>
        <v>0.33</v>
      </c>
      <c r="L33" s="3">
        <f t="shared" si="23"/>
        <v>0.32</v>
      </c>
      <c r="M33" s="3">
        <f t="shared" si="23"/>
        <v>0.32</v>
      </c>
      <c r="N33" s="3">
        <f t="shared" si="23"/>
        <v>0.28999999999999998</v>
      </c>
      <c r="O33" s="3">
        <f t="shared" si="23"/>
        <v>0.28999999999999998</v>
      </c>
      <c r="P33" s="3">
        <f t="shared" si="23"/>
        <v>0.5</v>
      </c>
      <c r="Q33" s="3">
        <f t="shared" si="23"/>
        <v>0.39</v>
      </c>
      <c r="R33" s="3">
        <f t="shared" si="23"/>
        <v>0.52</v>
      </c>
      <c r="S33" s="3">
        <f t="shared" si="23"/>
        <v>0.53</v>
      </c>
      <c r="T33" s="3">
        <f t="shared" si="23"/>
        <v>0.77</v>
      </c>
      <c r="U33" s="3">
        <f t="shared" si="23"/>
        <v>0.76</v>
      </c>
      <c r="V33" s="3">
        <f t="shared" si="23"/>
        <v>2.23</v>
      </c>
      <c r="W33" s="3">
        <f t="shared" si="23"/>
        <v>1.37</v>
      </c>
      <c r="X33" s="3">
        <f t="shared" si="23"/>
        <v>0.95</v>
      </c>
      <c r="Y33" s="3">
        <f t="shared" si="23"/>
        <v>0.89</v>
      </c>
      <c r="Z33" s="3">
        <f t="shared" si="23"/>
        <v>0.74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-17.45</v>
      </c>
      <c r="H34" s="3">
        <f>IFERROR(INDEX(D34:G34,COUNT(D34:G34)),"")</f>
        <v>-17.45</v>
      </c>
      <c r="I34" s="3">
        <f t="shared" ref="I34:Z34" si="24">IFERROR(INDEX(I51:I500,MATCH($C$34,$C$51:$C$500,0)),"")</f>
        <v>-9.9700000000000006</v>
      </c>
      <c r="J34" s="3">
        <f t="shared" si="24"/>
        <v>-13.17</v>
      </c>
      <c r="K34" s="3">
        <f t="shared" si="24"/>
        <v>-5.6</v>
      </c>
      <c r="L34" s="3">
        <f t="shared" si="24"/>
        <v>-364.29</v>
      </c>
      <c r="M34" s="3">
        <f t="shared" si="24"/>
        <v>-44</v>
      </c>
      <c r="N34" s="3">
        <f t="shared" si="24"/>
        <v>4.99</v>
      </c>
      <c r="O34" s="3">
        <f t="shared" si="24"/>
        <v>-227.27</v>
      </c>
      <c r="P34" s="3">
        <f t="shared" si="24"/>
        <v>-8.82</v>
      </c>
      <c r="Q34" s="3">
        <f t="shared" si="24"/>
        <v>-21.35</v>
      </c>
      <c r="R34" s="3">
        <f t="shared" si="24"/>
        <v>14.8</v>
      </c>
      <c r="S34" s="3">
        <f t="shared" si="24"/>
        <v>3.36</v>
      </c>
      <c r="T34" s="3">
        <f t="shared" si="24"/>
        <v>16.93</v>
      </c>
      <c r="U34" s="3">
        <f t="shared" si="24"/>
        <v>2.5</v>
      </c>
      <c r="V34" s="3">
        <f t="shared" si="24"/>
        <v>-13.24</v>
      </c>
      <c r="W34" s="3">
        <f t="shared" si="24"/>
        <v>-5.61</v>
      </c>
      <c r="X34" s="3">
        <f t="shared" si="24"/>
        <v>-17.649999999999999</v>
      </c>
      <c r="Y34" s="3">
        <f t="shared" si="24"/>
        <v>-4.09</v>
      </c>
      <c r="Z34" s="3">
        <f t="shared" si="24"/>
        <v>-2.0499999999999998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7.7</v>
      </c>
      <c r="H35" s="3">
        <f>IFERROR(INDEX(D35:G35,COUNT(D35:G35)),"")</f>
        <v>7.7</v>
      </c>
      <c r="I35" s="3">
        <f t="shared" ref="I35:Z35" si="25">IFERROR(INDEX(I51:I500,MATCH($C$35,$C$51:$C$500,0)),"")</f>
        <v>1.26</v>
      </c>
      <c r="J35" s="3">
        <f t="shared" si="25"/>
        <v>0.53</v>
      </c>
      <c r="K35" s="3">
        <f t="shared" si="25"/>
        <v>0.95</v>
      </c>
      <c r="L35" s="3">
        <f t="shared" si="25"/>
        <v>0.78</v>
      </c>
      <c r="M35" s="3">
        <f t="shared" si="25"/>
        <v>0.94</v>
      </c>
      <c r="N35" s="3">
        <f t="shared" si="25"/>
        <v>0.47</v>
      </c>
      <c r="O35" s="3">
        <f t="shared" si="25"/>
        <v>0.71</v>
      </c>
      <c r="P35" s="3">
        <f t="shared" si="25"/>
        <v>3.15</v>
      </c>
      <c r="Q35" s="3">
        <f t="shared" si="25"/>
        <v>3.13</v>
      </c>
      <c r="R35" s="3">
        <f t="shared" si="25"/>
        <v>3.69</v>
      </c>
      <c r="S35" s="3">
        <f t="shared" si="25"/>
        <v>3.68</v>
      </c>
      <c r="T35" s="3">
        <f t="shared" si="25"/>
        <v>2.92</v>
      </c>
      <c r="U35" s="3">
        <f t="shared" si="25"/>
        <v>4.5999999999999996</v>
      </c>
      <c r="V35" s="3">
        <f t="shared" si="25"/>
        <v>6.39</v>
      </c>
      <c r="W35" s="3">
        <f t="shared" si="25"/>
        <v>4.05</v>
      </c>
      <c r="X35" s="3">
        <f t="shared" si="25"/>
        <v>2.95</v>
      </c>
      <c r="Y35" s="3">
        <f t="shared" si="25"/>
        <v>2.9</v>
      </c>
      <c r="Z35" s="3">
        <f t="shared" si="25"/>
        <v>2.88</v>
      </c>
    </row>
    <row r="36" spans="1:26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Z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  <c r="Z36" s="4" t="str">
        <f t="shared" si="26"/>
        <v/>
      </c>
    </row>
    <row r="37" spans="1:26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Z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  <c r="Z37" s="3" t="str">
        <f t="shared" si="27"/>
        <v/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36560082799</v>
      </c>
      <c r="E51" s="5">
        <v>63800800512</v>
      </c>
      <c r="F51" s="5">
        <v>45833045619</v>
      </c>
      <c r="G51" s="5">
        <v>82333992230</v>
      </c>
      <c r="I51" s="5">
        <v>255237831129</v>
      </c>
      <c r="J51" s="5">
        <v>258557430709</v>
      </c>
      <c r="K51" s="5">
        <v>264064990351</v>
      </c>
      <c r="L51" s="5">
        <v>327320863485</v>
      </c>
      <c r="M51" s="5">
        <v>293991355499</v>
      </c>
      <c r="N51" s="5">
        <v>529839404669</v>
      </c>
      <c r="O51" s="5">
        <v>330897278808</v>
      </c>
      <c r="P51" s="5">
        <v>130613332148</v>
      </c>
      <c r="Q51" s="5">
        <v>108781215028</v>
      </c>
      <c r="R51" s="5">
        <v>113883200419</v>
      </c>
      <c r="S51" s="5">
        <v>111644042531</v>
      </c>
      <c r="T51" s="5">
        <v>98672667613</v>
      </c>
      <c r="U51" s="5">
        <v>59305118887</v>
      </c>
      <c r="V51" s="5">
        <v>30129322906</v>
      </c>
      <c r="W51" s="5">
        <v>25431706095</v>
      </c>
      <c r="X51" s="5">
        <v>29952546757</v>
      </c>
      <c r="Y51" s="5">
        <v>30513313314</v>
      </c>
      <c r="Z51" s="5">
        <v>30683297976</v>
      </c>
    </row>
    <row r="52" spans="2:26" ht="15.5" x14ac:dyDescent="0.35">
      <c r="C52" t="s">
        <v>83</v>
      </c>
      <c r="D52" s="5">
        <v>-24401321960</v>
      </c>
      <c r="E52" s="5">
        <v>-51067867881</v>
      </c>
      <c r="F52" s="5">
        <v>-23411712185</v>
      </c>
      <c r="G52" s="5">
        <v>-45314781547</v>
      </c>
      <c r="I52" s="5">
        <v>-157234683436</v>
      </c>
      <c r="J52" s="5">
        <v>-137332589632</v>
      </c>
      <c r="K52" s="5">
        <v>-151233161216</v>
      </c>
      <c r="L52" s="5">
        <v>-197695991541</v>
      </c>
      <c r="M52" s="5">
        <v>-175595393139</v>
      </c>
      <c r="N52" s="5">
        <v>-339274025544</v>
      </c>
      <c r="O52" s="5">
        <v>-214198326148</v>
      </c>
      <c r="P52" s="5">
        <v>-84147130173</v>
      </c>
      <c r="Q52" s="5">
        <v>-65586650752</v>
      </c>
      <c r="R52" s="5">
        <v>-40902150471</v>
      </c>
      <c r="S52" s="5">
        <v>-43709600057</v>
      </c>
      <c r="T52" s="5">
        <v>-44364924439</v>
      </c>
      <c r="U52" s="5">
        <v>-26121314823</v>
      </c>
      <c r="V52" s="5">
        <v>-13475408614</v>
      </c>
      <c r="W52" s="5">
        <v>-15389996706</v>
      </c>
      <c r="X52" s="5">
        <v>-18854217135</v>
      </c>
      <c r="Y52" s="5">
        <v>-16955368982</v>
      </c>
      <c r="Z52" s="5">
        <v>-17002690569</v>
      </c>
    </row>
    <row r="53" spans="2:26" ht="15.5" x14ac:dyDescent="0.35">
      <c r="C53" t="s">
        <v>84</v>
      </c>
      <c r="D53" s="5">
        <v>12158760839</v>
      </c>
      <c r="E53" s="5">
        <v>12732932631</v>
      </c>
      <c r="F53" s="5">
        <v>22421333434</v>
      </c>
      <c r="G53" s="5">
        <v>37019210683</v>
      </c>
      <c r="I53" s="5">
        <v>98003147693</v>
      </c>
      <c r="J53" s="5">
        <v>121224841077</v>
      </c>
      <c r="K53" s="5">
        <v>112831829135</v>
      </c>
      <c r="L53" s="5">
        <v>129624871944</v>
      </c>
      <c r="M53" s="5">
        <v>118395962360</v>
      </c>
      <c r="N53" s="5">
        <v>190565379125</v>
      </c>
      <c r="O53" s="5">
        <v>116698952660</v>
      </c>
      <c r="P53" s="5">
        <v>46466201975</v>
      </c>
      <c r="Q53" s="5">
        <v>43194564276</v>
      </c>
      <c r="R53" s="5">
        <v>72981049948</v>
      </c>
      <c r="S53" s="5">
        <v>67934442474</v>
      </c>
      <c r="T53" s="5">
        <v>54307743174</v>
      </c>
      <c r="U53" s="5">
        <v>33183804064</v>
      </c>
      <c r="V53" s="5">
        <v>16653914292</v>
      </c>
      <c r="W53" s="5">
        <v>10041709389</v>
      </c>
      <c r="X53" s="5">
        <v>11098329622</v>
      </c>
      <c r="Y53" s="5">
        <v>13557944332</v>
      </c>
      <c r="Z53" s="5">
        <v>13680607407</v>
      </c>
    </row>
    <row r="54" spans="2:26" ht="15.5" x14ac:dyDescent="0.35">
      <c r="C54" t="s">
        <v>85</v>
      </c>
      <c r="D54" s="5">
        <v>-13772102874</v>
      </c>
      <c r="E54" s="5">
        <v>-18611141861</v>
      </c>
      <c r="F54" s="5">
        <v>-17955059570</v>
      </c>
      <c r="G54" s="5">
        <v>-15612843798</v>
      </c>
      <c r="I54" s="5">
        <v>-65687821982</v>
      </c>
      <c r="J54" s="5">
        <v>-65046328910</v>
      </c>
      <c r="K54" s="5">
        <v>-58092489169</v>
      </c>
      <c r="L54" s="5">
        <v>-52334363372</v>
      </c>
      <c r="M54" s="5">
        <v>-48335129190</v>
      </c>
      <c r="N54" s="5">
        <v>-46865101589</v>
      </c>
      <c r="O54" s="5">
        <v>-57721663521</v>
      </c>
      <c r="P54" s="5">
        <v>-69972972775</v>
      </c>
      <c r="Q54" s="5">
        <v>-30484192503</v>
      </c>
      <c r="R54" s="5">
        <v>-34731635034</v>
      </c>
      <c r="S54" s="5">
        <v>-25167860318</v>
      </c>
      <c r="T54" s="5">
        <v>-19601861321</v>
      </c>
      <c r="U54" s="5">
        <v>-16942494463</v>
      </c>
      <c r="V54" s="5">
        <v>-16711999997</v>
      </c>
      <c r="W54" s="5">
        <v>-10125677557</v>
      </c>
      <c r="X54" s="5">
        <v>-8488136637</v>
      </c>
      <c r="Y54" s="5">
        <v>-8749734906</v>
      </c>
      <c r="Z54" s="5">
        <v>-9512857604</v>
      </c>
    </row>
    <row r="55" spans="2:26" ht="15.5" x14ac:dyDescent="0.35">
      <c r="C55" t="s">
        <v>87</v>
      </c>
      <c r="D55" s="5">
        <v>-13772102874</v>
      </c>
      <c r="E55" s="5">
        <v>-18611141861</v>
      </c>
      <c r="F55" s="5">
        <v>-17955059570</v>
      </c>
      <c r="G55" s="5">
        <v>-15612843798</v>
      </c>
      <c r="I55" s="5">
        <v>-65687821982</v>
      </c>
      <c r="J55" s="5">
        <v>-65046328910</v>
      </c>
      <c r="K55" s="5">
        <v>-58092489169</v>
      </c>
      <c r="L55" s="5">
        <v>-52334363372</v>
      </c>
      <c r="M55" s="5">
        <v>-48335129190</v>
      </c>
      <c r="N55" s="5">
        <v>-46865101589</v>
      </c>
      <c r="O55" s="5">
        <v>-57721663521</v>
      </c>
      <c r="P55" s="5">
        <v>-69972972775</v>
      </c>
      <c r="Q55" s="5">
        <v>-30484192503</v>
      </c>
      <c r="R55" s="5">
        <v>-34731635034</v>
      </c>
      <c r="S55" s="5">
        <v>-25167860318</v>
      </c>
      <c r="T55" s="5">
        <v>-19601861321</v>
      </c>
      <c r="U55" s="5">
        <v>-16942494463</v>
      </c>
      <c r="V55" s="5">
        <v>-16711999997</v>
      </c>
      <c r="W55" s="5">
        <v>-10125677557</v>
      </c>
      <c r="X55" s="5">
        <v>-8488136637</v>
      </c>
      <c r="Y55" s="5">
        <v>-8749734906</v>
      </c>
      <c r="Z55" s="5">
        <v>-9512857604</v>
      </c>
    </row>
    <row r="56" spans="2:26" ht="15.5" x14ac:dyDescent="0.35">
      <c r="C56" t="s">
        <v>88</v>
      </c>
      <c r="D56" s="5">
        <v>-1613342035</v>
      </c>
      <c r="E56" s="5">
        <v>-5878209230</v>
      </c>
      <c r="F56" s="5">
        <v>4466273864</v>
      </c>
      <c r="G56" s="5">
        <v>21406366885</v>
      </c>
      <c r="I56" s="5">
        <v>32315325711</v>
      </c>
      <c r="J56" s="5">
        <v>56178512167</v>
      </c>
      <c r="K56" s="5">
        <v>54739339966</v>
      </c>
      <c r="L56" s="5">
        <v>77290508572</v>
      </c>
      <c r="M56" s="5">
        <v>70060833170</v>
      </c>
      <c r="N56" s="5">
        <v>143700277536</v>
      </c>
      <c r="O56" s="5">
        <v>58977289139</v>
      </c>
      <c r="P56" s="5">
        <v>-23506770800</v>
      </c>
      <c r="Q56" s="5">
        <v>12710371773</v>
      </c>
      <c r="R56" s="5">
        <v>38249414914</v>
      </c>
      <c r="S56" s="5">
        <v>42766582156</v>
      </c>
      <c r="T56" s="5">
        <v>34705881853</v>
      </c>
      <c r="U56" s="5">
        <v>16241309601</v>
      </c>
      <c r="V56" s="5">
        <v>-58085705</v>
      </c>
      <c r="W56" s="5">
        <v>-83968168</v>
      </c>
      <c r="X56" s="5">
        <v>2610192985</v>
      </c>
      <c r="Y56" s="5">
        <v>4808209426</v>
      </c>
      <c r="Z56" s="5">
        <v>4167749803</v>
      </c>
    </row>
    <row r="57" spans="2:26" ht="15.5" x14ac:dyDescent="0.35">
      <c r="C57" t="s">
        <v>89</v>
      </c>
      <c r="D57" s="5">
        <v>-19230544953</v>
      </c>
      <c r="E57" s="5">
        <v>-24910240284</v>
      </c>
      <c r="F57" s="5">
        <v>-3658522527</v>
      </c>
      <c r="G57" s="5">
        <v>-16358584788</v>
      </c>
      <c r="I57" s="5">
        <v>-59860486420</v>
      </c>
      <c r="J57" s="5">
        <v>-47672166412</v>
      </c>
      <c r="K57" s="5">
        <v>-50183455391</v>
      </c>
      <c r="L57" s="5">
        <v>-43185565726</v>
      </c>
      <c r="M57" s="5">
        <v>-39332669674</v>
      </c>
      <c r="N57" s="5">
        <v>-33370019887</v>
      </c>
      <c r="O57" s="5">
        <v>-46208415829</v>
      </c>
      <c r="P57" s="5">
        <v>-47853023083</v>
      </c>
      <c r="Q57" s="5">
        <v>-37480434444</v>
      </c>
      <c r="R57" s="5">
        <v>-4841506511</v>
      </c>
      <c r="S57" s="5">
        <v>87866076252</v>
      </c>
      <c r="T57" s="5">
        <v>-9655296819</v>
      </c>
      <c r="U57" s="5">
        <v>93636824945</v>
      </c>
      <c r="V57" s="5">
        <v>-12486711089</v>
      </c>
      <c r="W57" s="5">
        <v>-17889627704</v>
      </c>
      <c r="X57" s="5">
        <v>-5997511553</v>
      </c>
      <c r="Y57" s="5">
        <v>-24665611161</v>
      </c>
      <c r="Z57" s="5">
        <v>-45303681839</v>
      </c>
    </row>
    <row r="58" spans="2:26" ht="15.5" x14ac:dyDescent="0.35">
      <c r="C58" t="s">
        <v>91</v>
      </c>
      <c r="D58" s="5">
        <v>12980934</v>
      </c>
      <c r="E58" s="5">
        <v>25424091</v>
      </c>
      <c r="F58" s="5">
        <v>44523284</v>
      </c>
      <c r="G58" s="5">
        <v>-5220920</v>
      </c>
      <c r="I58" s="5">
        <v>139793479</v>
      </c>
      <c r="J58" s="5">
        <v>71947544</v>
      </c>
      <c r="K58" s="5">
        <v>-28528663</v>
      </c>
      <c r="L58" s="5">
        <v>134343614</v>
      </c>
      <c r="M58" s="5">
        <v>4768680</v>
      </c>
      <c r="N58" s="5">
        <v>25088451</v>
      </c>
      <c r="P58" s="5">
        <v>115038464</v>
      </c>
      <c r="Q58" s="5">
        <v>27516907</v>
      </c>
      <c r="R58" s="5">
        <v>52506967</v>
      </c>
      <c r="S58" s="5">
        <v>-2363765</v>
      </c>
      <c r="T58" s="5">
        <v>-181025681</v>
      </c>
      <c r="U58" s="5">
        <v>2202117740</v>
      </c>
      <c r="V58" s="5">
        <v>1335228437</v>
      </c>
      <c r="W58" s="5">
        <v>-16245077</v>
      </c>
      <c r="X58" s="5">
        <v>369849488</v>
      </c>
      <c r="Y58" s="5">
        <v>-1291753466</v>
      </c>
      <c r="Z58" s="5">
        <v>1523370297</v>
      </c>
    </row>
    <row r="59" spans="2:26" ht="15.5" x14ac:dyDescent="0.35">
      <c r="C59" t="s">
        <v>90</v>
      </c>
      <c r="U59" s="5">
        <v>-1075438767</v>
      </c>
      <c r="Z59" s="5">
        <v>-45402810</v>
      </c>
    </row>
    <row r="60" spans="2:26" ht="15.5" x14ac:dyDescent="0.35">
      <c r="C60" t="s">
        <v>92</v>
      </c>
      <c r="D60" s="5">
        <v>149434379</v>
      </c>
      <c r="E60" s="5">
        <v>347437507</v>
      </c>
      <c r="F60" s="5">
        <v>331065530</v>
      </c>
      <c r="G60" s="5">
        <v>757333446</v>
      </c>
      <c r="I60" s="5">
        <v>2263919607</v>
      </c>
      <c r="J60" s="5">
        <v>6121741000</v>
      </c>
      <c r="K60" s="5">
        <v>9500403322</v>
      </c>
      <c r="L60" s="5">
        <v>7796000025</v>
      </c>
      <c r="M60" s="5">
        <v>10622664579</v>
      </c>
      <c r="N60" s="5">
        <v>10095509124</v>
      </c>
      <c r="O60" s="5">
        <v>7199939756</v>
      </c>
      <c r="P60" s="5">
        <v>5405589803</v>
      </c>
      <c r="Q60" s="5">
        <v>3498051827</v>
      </c>
      <c r="R60" s="5">
        <v>2637793241</v>
      </c>
      <c r="S60" s="5">
        <v>1860037459</v>
      </c>
      <c r="T60" s="5">
        <v>1057573281</v>
      </c>
      <c r="U60" s="5">
        <v>4443541481</v>
      </c>
      <c r="V60" s="5">
        <v>41743794</v>
      </c>
      <c r="W60" s="5">
        <v>67642074</v>
      </c>
      <c r="X60" s="5">
        <v>38722773</v>
      </c>
      <c r="Y60" s="5">
        <v>47908270</v>
      </c>
      <c r="Z60" s="5">
        <v>195426931</v>
      </c>
    </row>
    <row r="61" spans="2:26" ht="15.5" x14ac:dyDescent="0.35">
      <c r="C61" t="s">
        <v>26</v>
      </c>
      <c r="D61" s="5">
        <v>-16861464479</v>
      </c>
      <c r="E61" s="5">
        <v>-14517512578</v>
      </c>
      <c r="F61" s="5">
        <v>-14879578871</v>
      </c>
      <c r="G61" s="5">
        <v>-17197736661</v>
      </c>
      <c r="I61" s="5">
        <v>-62503434476</v>
      </c>
      <c r="J61" s="5">
        <v>-69261074423</v>
      </c>
      <c r="K61" s="5">
        <v>-64461034553</v>
      </c>
      <c r="L61" s="5">
        <v>-54806559970</v>
      </c>
      <c r="M61" s="5">
        <v>-59723265202</v>
      </c>
      <c r="N61" s="5">
        <v>-69232932992</v>
      </c>
      <c r="O61" s="5">
        <v>-52117027054</v>
      </c>
      <c r="P61" s="5">
        <v>-49434972895</v>
      </c>
      <c r="Q61" s="5">
        <v>-37304314820</v>
      </c>
      <c r="R61" s="5">
        <v>-18845880506</v>
      </c>
      <c r="S61" s="5">
        <v>-14617713040</v>
      </c>
      <c r="T61" s="5">
        <v>-9251982807</v>
      </c>
    </row>
    <row r="62" spans="2:26" ht="15.5" x14ac:dyDescent="0.35">
      <c r="C62" t="s">
        <v>93</v>
      </c>
      <c r="D62" s="5">
        <v>-2531825183</v>
      </c>
      <c r="E62" s="5">
        <v>-10767491106</v>
      </c>
      <c r="F62" s="5">
        <v>10839867530</v>
      </c>
      <c r="G62" s="5">
        <v>89539347</v>
      </c>
      <c r="I62" s="5">
        <v>231733168</v>
      </c>
      <c r="J62" s="5">
        <v>15393369467</v>
      </c>
      <c r="K62" s="5">
        <v>4798680753</v>
      </c>
      <c r="L62" s="5">
        <v>3605065019</v>
      </c>
      <c r="M62" s="5">
        <v>9763162269</v>
      </c>
      <c r="N62" s="5">
        <v>25742315530</v>
      </c>
      <c r="O62" s="5">
        <v>-1291328531</v>
      </c>
      <c r="P62" s="5">
        <v>-3990514431</v>
      </c>
      <c r="Q62" s="5">
        <v>-3701688358</v>
      </c>
      <c r="R62" s="5">
        <v>11314073787</v>
      </c>
      <c r="S62" s="5">
        <v>100626115598</v>
      </c>
      <c r="T62" s="5">
        <v>-1279861612</v>
      </c>
      <c r="U62" s="5">
        <v>84433004075</v>
      </c>
      <c r="V62" s="5">
        <v>-2710234470</v>
      </c>
      <c r="W62" s="5">
        <v>3702331409</v>
      </c>
      <c r="X62" s="5">
        <v>-2089980983</v>
      </c>
      <c r="Y62" s="5">
        <v>-19130253579</v>
      </c>
      <c r="Z62" s="5">
        <v>-42352277741</v>
      </c>
    </row>
    <row r="63" spans="2:26" ht="15.5" x14ac:dyDescent="0.35">
      <c r="C63" t="s">
        <v>311</v>
      </c>
      <c r="D63" s="5">
        <v>-16861464479</v>
      </c>
      <c r="E63" s="5">
        <v>-14517512578</v>
      </c>
      <c r="F63" s="5">
        <v>-14879578871</v>
      </c>
      <c r="G63" s="5">
        <v>-17197736661</v>
      </c>
      <c r="I63" s="5">
        <v>-62503434476</v>
      </c>
      <c r="J63" s="5">
        <v>-69261074423</v>
      </c>
      <c r="K63" s="5">
        <v>-64461034553</v>
      </c>
      <c r="L63" s="5">
        <v>-54806559970</v>
      </c>
      <c r="M63" s="5">
        <v>-59723265202</v>
      </c>
      <c r="N63" s="5">
        <v>-69232932992</v>
      </c>
      <c r="O63" s="5">
        <v>-52117027054</v>
      </c>
      <c r="P63" s="5">
        <v>-49434972895</v>
      </c>
      <c r="Q63" s="5">
        <v>-37304314820</v>
      </c>
      <c r="R63" s="5">
        <v>-18845880506</v>
      </c>
      <c r="S63" s="5">
        <v>-14617713040</v>
      </c>
      <c r="T63" s="5">
        <v>-9251982807</v>
      </c>
      <c r="U63" s="5">
        <v>-9113436642</v>
      </c>
      <c r="V63" s="5">
        <v>-11153448850</v>
      </c>
      <c r="W63" s="5">
        <v>-23033652360</v>
      </c>
      <c r="X63" s="5">
        <v>-4266457414</v>
      </c>
      <c r="Y63" s="5">
        <v>-4291512386</v>
      </c>
      <c r="Z63" s="5">
        <v>-4627298516</v>
      </c>
    </row>
    <row r="64" spans="2:26" ht="15.5" x14ac:dyDescent="0.35">
      <c r="C64" t="s">
        <v>310</v>
      </c>
      <c r="D64" s="5">
        <v>329396</v>
      </c>
      <c r="E64" s="5">
        <v>1901802</v>
      </c>
      <c r="F64" s="5">
        <v>5600000</v>
      </c>
      <c r="G64" s="5">
        <v>-2500000</v>
      </c>
      <c r="I64" s="5">
        <v>7501802</v>
      </c>
      <c r="J64" s="5">
        <v>1850000</v>
      </c>
      <c r="K64" s="5">
        <v>7023750</v>
      </c>
      <c r="L64" s="5">
        <v>85585586</v>
      </c>
      <c r="P64" s="5">
        <v>51835976</v>
      </c>
      <c r="W64" s="5">
        <v>1390296250</v>
      </c>
      <c r="X64" s="5">
        <v>-49645417</v>
      </c>
      <c r="Z64" s="5">
        <v>2500000</v>
      </c>
    </row>
    <row r="65" spans="3:26" ht="15.5" x14ac:dyDescent="0.35">
      <c r="C65" t="s">
        <v>309</v>
      </c>
      <c r="U65" s="5">
        <v>12747037058</v>
      </c>
    </row>
    <row r="66" spans="3:26" ht="15.5" x14ac:dyDescent="0.35">
      <c r="C66" t="s">
        <v>94</v>
      </c>
      <c r="D66" s="5">
        <v>-19230544953</v>
      </c>
      <c r="E66" s="5">
        <v>-24910240284</v>
      </c>
      <c r="F66" s="5">
        <v>-3658522527</v>
      </c>
      <c r="G66" s="5">
        <v>-16358584788</v>
      </c>
      <c r="I66" s="5">
        <v>-59860486420</v>
      </c>
      <c r="J66" s="5">
        <v>-47672166412</v>
      </c>
      <c r="K66" s="5">
        <v>-50183455391</v>
      </c>
      <c r="L66" s="5">
        <v>-43185565726</v>
      </c>
      <c r="M66" s="5">
        <v>-39332669674</v>
      </c>
      <c r="N66" s="5">
        <v>-33370019887</v>
      </c>
      <c r="O66" s="5">
        <v>-46208415829</v>
      </c>
      <c r="P66" s="5">
        <v>-47853023083</v>
      </c>
      <c r="Q66" s="5">
        <v>-37480434444</v>
      </c>
      <c r="R66" s="5">
        <v>-4841506511</v>
      </c>
      <c r="S66" s="5">
        <v>87866076252</v>
      </c>
      <c r="T66" s="5">
        <v>-9655296819</v>
      </c>
      <c r="U66" s="5">
        <v>93636824945</v>
      </c>
      <c r="V66" s="5">
        <v>-12486711089</v>
      </c>
      <c r="W66" s="5">
        <v>-17889627704</v>
      </c>
      <c r="X66" s="5">
        <v>-5997511553</v>
      </c>
      <c r="Y66" s="5">
        <v>-24665611161</v>
      </c>
      <c r="Z66" s="5">
        <v>-45303681839</v>
      </c>
    </row>
    <row r="67" spans="3:26" ht="15.5" x14ac:dyDescent="0.35">
      <c r="C67" t="s">
        <v>28</v>
      </c>
      <c r="D67" s="5">
        <v>-20843886988</v>
      </c>
      <c r="E67" s="5">
        <v>-30788449514</v>
      </c>
      <c r="F67" s="5">
        <v>807751337</v>
      </c>
      <c r="G67" s="5">
        <v>5047782097</v>
      </c>
      <c r="I67" s="5">
        <v>-27545160709</v>
      </c>
      <c r="J67" s="5">
        <v>8506345755</v>
      </c>
      <c r="K67" s="5">
        <v>4555884575</v>
      </c>
      <c r="L67" s="5">
        <v>34104942846</v>
      </c>
      <c r="M67" s="5">
        <v>30728163496</v>
      </c>
      <c r="N67" s="5">
        <v>110330257649</v>
      </c>
      <c r="O67" s="5">
        <v>12768873310</v>
      </c>
      <c r="P67" s="5">
        <v>-71359793883</v>
      </c>
      <c r="Q67" s="5">
        <v>-24770062671</v>
      </c>
      <c r="R67" s="5">
        <v>33407908403</v>
      </c>
      <c r="S67" s="5">
        <v>130632658408</v>
      </c>
      <c r="T67" s="5">
        <v>25050585034</v>
      </c>
      <c r="U67" s="5">
        <v>109878134546</v>
      </c>
      <c r="V67" s="5">
        <v>-12544796794</v>
      </c>
      <c r="W67" s="5">
        <v>-17973595872</v>
      </c>
      <c r="X67" s="5">
        <v>-3387318568</v>
      </c>
      <c r="Y67" s="5">
        <v>-19857401735</v>
      </c>
      <c r="Z67" s="5">
        <v>-41135932036</v>
      </c>
    </row>
    <row r="68" spans="3:26" ht="15.5" x14ac:dyDescent="0.35">
      <c r="C68" t="s">
        <v>27</v>
      </c>
      <c r="D68" s="5">
        <v>-1512882407</v>
      </c>
      <c r="E68" s="5">
        <v>-2584807481</v>
      </c>
      <c r="F68" s="5">
        <v>-2981196648</v>
      </c>
      <c r="G68" s="5">
        <v>-3630093967</v>
      </c>
      <c r="I68" s="5">
        <v>-11814524399</v>
      </c>
      <c r="J68" s="5">
        <v>-14957162907</v>
      </c>
      <c r="K68" s="5">
        <v>-9028875359</v>
      </c>
      <c r="L68" s="5">
        <v>-11892612401</v>
      </c>
      <c r="M68" s="5">
        <v>-11171520427</v>
      </c>
      <c r="N68" s="5">
        <v>-16267163233</v>
      </c>
      <c r="O68" s="5">
        <v>-13715222818</v>
      </c>
      <c r="P68" s="5">
        <v>-7843275387</v>
      </c>
      <c r="Q68" s="5">
        <v>-6263634496</v>
      </c>
      <c r="R68" s="5">
        <v>-6183487641</v>
      </c>
      <c r="S68" s="5">
        <v>-5451136600</v>
      </c>
      <c r="T68" s="5">
        <v>-5391863175</v>
      </c>
      <c r="U68" s="5">
        <v>-5922010347</v>
      </c>
      <c r="V68" s="5">
        <v>-2587226877</v>
      </c>
      <c r="W68" s="5">
        <v>-2218338007</v>
      </c>
      <c r="X68" s="5">
        <v>-1629733392</v>
      </c>
      <c r="Y68" s="5">
        <v>-1773118259</v>
      </c>
      <c r="Z68" s="5">
        <v>-2078365925</v>
      </c>
    </row>
    <row r="69" spans="3:26" ht="15.5" x14ac:dyDescent="0.35">
      <c r="C69" t="s">
        <v>313</v>
      </c>
      <c r="D69" s="5">
        <v>-61335208</v>
      </c>
      <c r="E69" s="5">
        <v>-292713977</v>
      </c>
      <c r="F69" s="5">
        <v>-1321345859</v>
      </c>
      <c r="G69" s="5">
        <v>-1080136532</v>
      </c>
      <c r="I69" s="5">
        <v>-3103662942</v>
      </c>
      <c r="J69" s="5">
        <v>-6380704506</v>
      </c>
      <c r="K69" s="5">
        <v>-208035307</v>
      </c>
      <c r="L69" s="5">
        <v>-212791886</v>
      </c>
      <c r="M69" s="5">
        <v>-123147060</v>
      </c>
      <c r="N69" s="5">
        <v>-199094144</v>
      </c>
      <c r="O69" s="5">
        <v>-1439682905</v>
      </c>
    </row>
    <row r="70" spans="3:26" ht="15.5" x14ac:dyDescent="0.35">
      <c r="C70" t="s">
        <v>314</v>
      </c>
      <c r="D70" s="5">
        <v>20068620</v>
      </c>
      <c r="E70" s="5">
        <v>17987150</v>
      </c>
      <c r="F70" s="5">
        <v>72530040</v>
      </c>
      <c r="G70" s="5">
        <v>76919480</v>
      </c>
      <c r="I70" s="5">
        <v>177380670</v>
      </c>
      <c r="J70" s="5">
        <v>-126364819</v>
      </c>
      <c r="K70" s="5">
        <v>-8273100</v>
      </c>
      <c r="L70" s="5">
        <v>-67655720</v>
      </c>
      <c r="M70" s="5">
        <v>-110942680</v>
      </c>
      <c r="N70" s="5">
        <v>576917239</v>
      </c>
      <c r="O70" s="5">
        <v>125267503</v>
      </c>
    </row>
    <row r="71" spans="3:26" ht="15.5" x14ac:dyDescent="0.35">
      <c r="C71" t="s">
        <v>435</v>
      </c>
      <c r="D71" s="5">
        <v>-1471615819</v>
      </c>
      <c r="E71" s="5">
        <v>-2310080654</v>
      </c>
      <c r="F71" s="5">
        <v>-1732380829</v>
      </c>
      <c r="G71" s="5">
        <v>-2626876915</v>
      </c>
      <c r="I71" s="5">
        <v>-8888242127</v>
      </c>
      <c r="J71" s="5">
        <v>-8450093582</v>
      </c>
      <c r="K71" s="5">
        <v>-8812566952</v>
      </c>
      <c r="L71" s="5">
        <v>-11612164795</v>
      </c>
      <c r="M71" s="5">
        <v>-10937430687</v>
      </c>
      <c r="N71" s="5">
        <v>-16644986328</v>
      </c>
      <c r="O71" s="5">
        <v>-12400807416</v>
      </c>
    </row>
    <row r="72" spans="3:26" ht="15.5" x14ac:dyDescent="0.35">
      <c r="C72" t="s">
        <v>315</v>
      </c>
      <c r="D72" s="5">
        <v>-1512882407</v>
      </c>
      <c r="E72" s="5">
        <v>-2584807481</v>
      </c>
      <c r="F72" s="5">
        <v>-2981196648</v>
      </c>
      <c r="G72" s="5">
        <v>-3630093967</v>
      </c>
      <c r="I72" s="5">
        <v>-11814524399</v>
      </c>
      <c r="J72" s="5">
        <v>-14957162907</v>
      </c>
      <c r="K72" s="5">
        <v>-9028875359</v>
      </c>
      <c r="L72" s="5">
        <v>-11892612401</v>
      </c>
      <c r="M72" s="5">
        <v>-11171520427</v>
      </c>
      <c r="N72" s="5">
        <v>-16267163233</v>
      </c>
      <c r="O72" s="5">
        <v>-13715222818</v>
      </c>
      <c r="P72" s="5">
        <v>-7843275387</v>
      </c>
      <c r="Q72" s="5">
        <v>-6263634496</v>
      </c>
      <c r="R72" s="5">
        <v>-6183487641</v>
      </c>
      <c r="S72" s="5">
        <v>-5451136600</v>
      </c>
      <c r="T72" s="5">
        <v>-5391863175</v>
      </c>
      <c r="U72" s="5">
        <v>-5922010347</v>
      </c>
      <c r="V72" s="5">
        <v>-2587226877</v>
      </c>
      <c r="W72" s="5">
        <v>-2218338007</v>
      </c>
      <c r="X72" s="5">
        <v>-1629733392</v>
      </c>
      <c r="Y72" s="5">
        <v>-1773118259</v>
      </c>
      <c r="Z72" s="5">
        <v>-2078365925</v>
      </c>
    </row>
    <row r="73" spans="3:26" ht="15.5" x14ac:dyDescent="0.35">
      <c r="C73" t="s">
        <v>95</v>
      </c>
      <c r="D73" s="5">
        <v>-22356769395</v>
      </c>
      <c r="E73" s="5">
        <v>-33373256995</v>
      </c>
      <c r="F73" s="5">
        <v>-2173445311</v>
      </c>
      <c r="G73" s="5">
        <v>1417688130</v>
      </c>
      <c r="I73" s="5">
        <v>-39359685108</v>
      </c>
      <c r="J73" s="5">
        <v>-6450817152</v>
      </c>
      <c r="K73" s="5">
        <v>-4472990784</v>
      </c>
      <c r="L73" s="5">
        <v>22212330445</v>
      </c>
      <c r="M73" s="5">
        <v>19556643069</v>
      </c>
      <c r="N73" s="5">
        <v>94063094416</v>
      </c>
      <c r="O73" s="5">
        <v>-946349508</v>
      </c>
      <c r="P73" s="5">
        <v>-79203069270</v>
      </c>
      <c r="Q73" s="5">
        <v>-31033697167</v>
      </c>
      <c r="R73" s="5">
        <v>27224420762</v>
      </c>
      <c r="S73" s="5">
        <v>125181521808</v>
      </c>
      <c r="T73" s="5">
        <v>19658721859</v>
      </c>
      <c r="U73" s="5">
        <v>103956124199</v>
      </c>
      <c r="V73" s="5">
        <v>-15132023671</v>
      </c>
      <c r="W73" s="5">
        <v>-20191933879</v>
      </c>
      <c r="X73" s="5">
        <v>-5017051960</v>
      </c>
      <c r="Y73" s="5">
        <v>-21630519994</v>
      </c>
      <c r="Z73" s="5">
        <v>-43214297961</v>
      </c>
    </row>
    <row r="74" spans="3:26" ht="15.5" x14ac:dyDescent="0.35">
      <c r="C74" t="s">
        <v>96</v>
      </c>
      <c r="X74" s="5">
        <v>-154028383</v>
      </c>
      <c r="Y74" s="5">
        <v>-177252889</v>
      </c>
      <c r="Z74" s="5">
        <v>-276341924</v>
      </c>
    </row>
    <row r="75" spans="3:26" ht="15.5" x14ac:dyDescent="0.35">
      <c r="C75" t="s">
        <v>316</v>
      </c>
      <c r="L75" s="5">
        <v>3061361492</v>
      </c>
    </row>
    <row r="76" spans="3:26" ht="15.5" x14ac:dyDescent="0.35">
      <c r="C76" t="s">
        <v>649</v>
      </c>
      <c r="U76" s="5">
        <v>5246719662</v>
      </c>
    </row>
    <row r="77" spans="3:26" ht="15.5" x14ac:dyDescent="0.35">
      <c r="C77" t="s">
        <v>97</v>
      </c>
      <c r="D77" s="5">
        <v>-22356769395</v>
      </c>
      <c r="E77" s="5">
        <v>-33373256995</v>
      </c>
      <c r="F77" s="5">
        <v>-2173445311</v>
      </c>
      <c r="G77" s="5">
        <v>1417688130</v>
      </c>
      <c r="I77" s="5">
        <v>-39359685108</v>
      </c>
      <c r="J77" s="5">
        <v>-6450817152</v>
      </c>
      <c r="K77" s="5">
        <v>-4472990784</v>
      </c>
      <c r="L77" s="5">
        <v>25273691937</v>
      </c>
      <c r="M77" s="5">
        <v>19556643069</v>
      </c>
      <c r="N77" s="5">
        <v>94063094416</v>
      </c>
      <c r="O77" s="5">
        <v>-946349508</v>
      </c>
      <c r="P77" s="5">
        <v>-79203069270</v>
      </c>
      <c r="Q77" s="5">
        <v>-31033697167</v>
      </c>
      <c r="R77" s="5">
        <v>27224420762</v>
      </c>
      <c r="S77" s="5">
        <v>125181521808</v>
      </c>
      <c r="T77" s="5">
        <v>19658721859</v>
      </c>
      <c r="U77" s="5">
        <v>109202843861</v>
      </c>
      <c r="V77" s="5">
        <v>-15132023671</v>
      </c>
      <c r="W77" s="5">
        <v>-20191933879</v>
      </c>
      <c r="X77" s="5">
        <v>-5171080343</v>
      </c>
      <c r="Y77" s="5">
        <v>-21807772883</v>
      </c>
      <c r="Z77" s="5">
        <v>-43490639885</v>
      </c>
    </row>
    <row r="78" spans="3:26" ht="15.5" x14ac:dyDescent="0.35">
      <c r="C78" t="s">
        <v>98</v>
      </c>
      <c r="D78" s="5">
        <v>-157410992</v>
      </c>
      <c r="E78" s="5">
        <v>11489436211</v>
      </c>
      <c r="F78" s="5">
        <v>7555575478</v>
      </c>
      <c r="G78" s="5">
        <v>422520191</v>
      </c>
      <c r="I78" s="5">
        <v>17849847972</v>
      </c>
      <c r="J78" s="5">
        <v>-1932420294</v>
      </c>
      <c r="K78" s="5">
        <v>-1580515678</v>
      </c>
      <c r="L78" s="5">
        <v>-16429303641</v>
      </c>
      <c r="M78" s="5">
        <v>5305378996</v>
      </c>
      <c r="N78" s="5">
        <v>2441588168</v>
      </c>
      <c r="O78" s="5">
        <v>-8775044937</v>
      </c>
      <c r="P78" s="5">
        <v>-3325131684</v>
      </c>
      <c r="Q78" s="5">
        <v>10470966129</v>
      </c>
      <c r="R78" s="5">
        <v>84518588</v>
      </c>
      <c r="S78" s="5">
        <v>-1058868726</v>
      </c>
      <c r="T78" s="5">
        <v>-1315667538</v>
      </c>
      <c r="U78" s="5">
        <v>-2511407321</v>
      </c>
      <c r="V78" s="5">
        <v>-1358543052</v>
      </c>
      <c r="W78" s="5">
        <v>9174711</v>
      </c>
    </row>
    <row r="79" spans="3:26" ht="15.5" x14ac:dyDescent="0.35">
      <c r="C79" t="s">
        <v>100</v>
      </c>
      <c r="D79" s="5">
        <v>-22514180387</v>
      </c>
      <c r="E79" s="5">
        <v>-21883820784</v>
      </c>
      <c r="F79" s="5">
        <v>5382130167</v>
      </c>
      <c r="G79" s="5">
        <v>1840208321</v>
      </c>
      <c r="I79" s="5">
        <v>-21509837136</v>
      </c>
      <c r="J79" s="5">
        <v>-8383237446</v>
      </c>
      <c r="K79" s="5">
        <v>-6053506462</v>
      </c>
      <c r="L79" s="5">
        <v>8844388296</v>
      </c>
      <c r="M79" s="5">
        <v>24862022065</v>
      </c>
      <c r="N79" s="5">
        <v>96504682584</v>
      </c>
      <c r="O79" s="5">
        <v>-9721394445</v>
      </c>
      <c r="P79" s="5">
        <v>-82528200954</v>
      </c>
      <c r="Q79" s="5">
        <v>-20562731038</v>
      </c>
      <c r="R79" s="5">
        <v>27308939350</v>
      </c>
      <c r="S79" s="5">
        <v>124122653082</v>
      </c>
      <c r="T79" s="5">
        <v>18343054321</v>
      </c>
      <c r="U79" s="5">
        <v>106691436540</v>
      </c>
      <c r="V79" s="5">
        <v>-16490566723</v>
      </c>
      <c r="W79" s="5">
        <v>-20182759168</v>
      </c>
    </row>
    <row r="80" spans="3:26" ht="15.5" x14ac:dyDescent="0.35">
      <c r="C80" t="s">
        <v>101</v>
      </c>
      <c r="D80" s="5">
        <v>-22356769395</v>
      </c>
      <c r="E80" s="5">
        <v>-33373259995</v>
      </c>
      <c r="F80" s="5">
        <v>-2173442311</v>
      </c>
      <c r="G80" s="5">
        <v>1417688130</v>
      </c>
      <c r="I80" s="5">
        <v>-39359685108</v>
      </c>
      <c r="J80" s="5">
        <v>-6450817152</v>
      </c>
      <c r="K80" s="5">
        <v>-4472990784</v>
      </c>
      <c r="L80" s="5">
        <v>25273691937</v>
      </c>
      <c r="M80" s="5">
        <v>19556643069</v>
      </c>
      <c r="N80" s="5">
        <v>94063094416</v>
      </c>
      <c r="O80" s="5">
        <v>-946349508</v>
      </c>
      <c r="P80" s="5">
        <v>-79203069270</v>
      </c>
      <c r="Q80" s="5">
        <v>-31033697167</v>
      </c>
      <c r="R80" s="5">
        <v>27224420762</v>
      </c>
      <c r="S80" s="5">
        <v>125181521808</v>
      </c>
      <c r="T80" s="5">
        <v>19658721859</v>
      </c>
      <c r="U80" s="5">
        <v>109202843861</v>
      </c>
      <c r="V80" s="5">
        <v>-15132023671</v>
      </c>
      <c r="W80" s="5">
        <v>-20191933879</v>
      </c>
      <c r="X80" s="5">
        <v>-5171080343</v>
      </c>
      <c r="Y80" s="5">
        <v>-21807772883</v>
      </c>
      <c r="Z80" s="5">
        <v>-43490639885</v>
      </c>
    </row>
    <row r="81" spans="2:26" ht="15.5" x14ac:dyDescent="0.35">
      <c r="C81" t="s">
        <v>7</v>
      </c>
      <c r="D81" s="5">
        <v>-16319829384</v>
      </c>
      <c r="E81" s="5">
        <v>-18124174434</v>
      </c>
      <c r="F81" s="5">
        <v>10536457186</v>
      </c>
      <c r="G81" s="5">
        <v>-498887963</v>
      </c>
      <c r="I81" s="5">
        <v>-14263351034</v>
      </c>
      <c r="J81" s="5">
        <v>-12243424595</v>
      </c>
      <c r="K81" s="5">
        <v>-46474798121</v>
      </c>
      <c r="L81" s="5">
        <v>-16980709096</v>
      </c>
      <c r="M81" s="5">
        <v>-966287645</v>
      </c>
      <c r="N81" s="5">
        <v>52849651017</v>
      </c>
      <c r="O81" s="5">
        <v>-9847026976</v>
      </c>
      <c r="P81" s="5">
        <v>-49989505743</v>
      </c>
      <c r="Q81" s="5">
        <v>-5640871881</v>
      </c>
      <c r="R81" s="5">
        <v>28392828807</v>
      </c>
      <c r="S81" s="5">
        <v>121556136752</v>
      </c>
      <c r="T81" s="5">
        <v>16272468483</v>
      </c>
      <c r="U81" s="5">
        <v>106860961557</v>
      </c>
      <c r="V81" s="5">
        <v>-15900559887</v>
      </c>
      <c r="W81" s="5">
        <v>-18346399296</v>
      </c>
    </row>
    <row r="82" spans="2:26" ht="15.5" x14ac:dyDescent="0.35">
      <c r="C82" t="s">
        <v>394</v>
      </c>
      <c r="D82" s="5">
        <v>-6194351003</v>
      </c>
      <c r="E82" s="5">
        <v>-3759649350</v>
      </c>
      <c r="F82" s="5">
        <v>-5154324019</v>
      </c>
      <c r="G82" s="5">
        <v>2339096284</v>
      </c>
      <c r="I82" s="5">
        <v>-7246486102</v>
      </c>
      <c r="J82" s="5">
        <v>3860187149</v>
      </c>
      <c r="K82" s="5">
        <v>40421291659</v>
      </c>
      <c r="L82" s="5">
        <v>25825097392</v>
      </c>
      <c r="M82" s="5">
        <v>25828309710</v>
      </c>
      <c r="N82" s="5">
        <v>43655031567</v>
      </c>
      <c r="O82" s="5">
        <v>125632531</v>
      </c>
      <c r="P82" s="5">
        <v>-32538695211</v>
      </c>
      <c r="Q82" s="5">
        <v>-14921859157</v>
      </c>
      <c r="R82" s="5">
        <v>-1083889457</v>
      </c>
      <c r="S82" s="5">
        <v>2566516330</v>
      </c>
      <c r="T82" s="5">
        <v>2070585838</v>
      </c>
      <c r="U82" s="5">
        <v>-169525017</v>
      </c>
      <c r="V82" s="5">
        <v>-590006836</v>
      </c>
      <c r="W82" s="5">
        <v>-1836359872</v>
      </c>
    </row>
    <row r="83" spans="2:26" ht="15.5" x14ac:dyDescent="0.35">
      <c r="C83" t="s">
        <v>102</v>
      </c>
      <c r="D83" s="5">
        <v>-22356769395</v>
      </c>
      <c r="E83" s="5">
        <v>-33373259995</v>
      </c>
      <c r="F83" s="5">
        <v>-2173442311</v>
      </c>
      <c r="G83" s="5">
        <v>1417688130</v>
      </c>
      <c r="I83" s="5">
        <v>-39359685108</v>
      </c>
      <c r="J83" s="5">
        <v>-6450817152</v>
      </c>
      <c r="K83" s="5">
        <v>-4472990784</v>
      </c>
      <c r="L83" s="5">
        <v>25273691937</v>
      </c>
      <c r="M83" s="5">
        <v>19556643069</v>
      </c>
      <c r="N83" s="5">
        <v>94063094416</v>
      </c>
      <c r="O83" s="5">
        <v>-946349508</v>
      </c>
      <c r="P83" s="5">
        <v>-79203069270</v>
      </c>
      <c r="Q83" s="5">
        <v>-31033697167</v>
      </c>
      <c r="R83" s="5">
        <v>27224420762</v>
      </c>
      <c r="S83" s="5">
        <v>125181521808</v>
      </c>
      <c r="T83" s="5">
        <v>19658721859</v>
      </c>
      <c r="U83" s="5">
        <v>109202843861</v>
      </c>
      <c r="V83" s="5">
        <v>-15132023671</v>
      </c>
      <c r="W83" s="5">
        <v>-20191933879</v>
      </c>
      <c r="X83" s="5">
        <v>-5171080343</v>
      </c>
      <c r="Y83" s="5">
        <v>-21807772883</v>
      </c>
      <c r="Z83" s="5">
        <v>-43490639885</v>
      </c>
    </row>
    <row r="84" spans="2:26" ht="15.5" x14ac:dyDescent="0.35">
      <c r="C84" t="s">
        <v>103</v>
      </c>
      <c r="D84" s="5">
        <v>-22514180387</v>
      </c>
      <c r="E84" s="5">
        <v>-21883823784</v>
      </c>
      <c r="F84" s="5">
        <v>5382133167</v>
      </c>
      <c r="G84" s="5">
        <v>1840208321</v>
      </c>
      <c r="I84" s="5">
        <v>-21509837136</v>
      </c>
      <c r="J84" s="5">
        <v>-8383237446</v>
      </c>
      <c r="K84" s="5">
        <v>-6053506462</v>
      </c>
      <c r="L84" s="5">
        <v>8844388296</v>
      </c>
      <c r="M84" s="5">
        <v>24862022065</v>
      </c>
      <c r="N84" s="5">
        <v>96504682584</v>
      </c>
      <c r="O84" s="5">
        <v>-9721394445</v>
      </c>
      <c r="P84" s="5">
        <v>-82528200954</v>
      </c>
      <c r="Q84" s="5">
        <v>-20562731038</v>
      </c>
      <c r="R84" s="5">
        <v>27308939350</v>
      </c>
      <c r="S84" s="5">
        <v>124122653082</v>
      </c>
      <c r="T84" s="5">
        <v>18343054321</v>
      </c>
      <c r="U84" s="5">
        <v>106691436540</v>
      </c>
      <c r="V84" s="5">
        <v>-16490566723</v>
      </c>
      <c r="W84" s="5">
        <v>-20182759168</v>
      </c>
    </row>
    <row r="85" spans="2:26" ht="15.5" x14ac:dyDescent="0.35">
      <c r="C85" t="s">
        <v>104</v>
      </c>
      <c r="D85" s="5">
        <v>-22514180387</v>
      </c>
      <c r="E85" s="5">
        <v>-21883823784</v>
      </c>
      <c r="F85" s="5">
        <v>5382133167</v>
      </c>
      <c r="G85" s="5">
        <v>1840208321</v>
      </c>
      <c r="I85" s="5">
        <v>-21509837136</v>
      </c>
      <c r="J85" s="5">
        <v>-8383237446</v>
      </c>
      <c r="K85" s="5">
        <v>-6053506462</v>
      </c>
      <c r="L85" s="5">
        <v>8844388296</v>
      </c>
      <c r="M85" s="5">
        <v>24862022065</v>
      </c>
      <c r="N85" s="5">
        <v>96504682584</v>
      </c>
      <c r="O85" s="5">
        <v>-9721394445</v>
      </c>
      <c r="P85" s="5">
        <v>-82528200954</v>
      </c>
      <c r="Q85" s="5">
        <v>-20562731038</v>
      </c>
      <c r="R85" s="5">
        <v>27308939350</v>
      </c>
      <c r="S85" s="5">
        <v>124122653082</v>
      </c>
      <c r="T85" s="5">
        <v>18343054321</v>
      </c>
      <c r="U85" s="5">
        <v>106691436540</v>
      </c>
      <c r="V85" s="5">
        <v>-16490566723</v>
      </c>
      <c r="W85" s="5">
        <v>-20182759168</v>
      </c>
    </row>
    <row r="87" spans="2:26" ht="15.5" x14ac:dyDescent="0.35">
      <c r="B87" t="s">
        <v>105</v>
      </c>
      <c r="C87" t="s">
        <v>106</v>
      </c>
    </row>
    <row r="88" spans="2:26" ht="15.5" x14ac:dyDescent="0.35">
      <c r="C88" t="s">
        <v>107</v>
      </c>
    </row>
    <row r="89" spans="2:26" ht="15.5" x14ac:dyDescent="0.35">
      <c r="C89" t="s">
        <v>19</v>
      </c>
      <c r="D89" s="5">
        <v>17695536999</v>
      </c>
      <c r="E89" s="5">
        <v>29271130563</v>
      </c>
      <c r="F89" s="5">
        <v>55832274726</v>
      </c>
      <c r="G89" s="5">
        <v>47563333261</v>
      </c>
      <c r="I89" s="5">
        <v>29271130563</v>
      </c>
      <c r="J89" s="5">
        <v>101973988122</v>
      </c>
      <c r="K89" s="5">
        <v>185122151696</v>
      </c>
      <c r="L89" s="5">
        <v>223916675689</v>
      </c>
      <c r="M89" s="5">
        <v>328023047040</v>
      </c>
      <c r="N89" s="5">
        <v>278137316828</v>
      </c>
      <c r="O89" s="5">
        <v>201029873433</v>
      </c>
      <c r="P89" s="5">
        <v>118645441424</v>
      </c>
      <c r="Q89" s="5">
        <v>55863540697</v>
      </c>
      <c r="R89" s="5">
        <v>20553531102</v>
      </c>
      <c r="S89" s="5">
        <v>66404797093</v>
      </c>
      <c r="T89" s="5">
        <v>15784434656</v>
      </c>
      <c r="U89" s="5">
        <v>4943655391</v>
      </c>
      <c r="V89" s="5">
        <v>5261088024</v>
      </c>
      <c r="W89" s="5">
        <v>3803696607</v>
      </c>
      <c r="X89" s="5">
        <v>2526518136</v>
      </c>
      <c r="Y89" s="5">
        <v>1724489087</v>
      </c>
      <c r="Z89" s="5">
        <v>3189997339</v>
      </c>
    </row>
    <row r="90" spans="2:26" ht="15.5" x14ac:dyDescent="0.35">
      <c r="C90" t="s">
        <v>395</v>
      </c>
      <c r="J90" s="5">
        <v>5000000000</v>
      </c>
      <c r="K90" s="5">
        <v>5000000000</v>
      </c>
      <c r="L90" s="5">
        <v>5000000000</v>
      </c>
      <c r="M90" s="5">
        <v>5000000000</v>
      </c>
      <c r="N90" s="5">
        <v>50000000000</v>
      </c>
      <c r="R90" s="5">
        <v>16000000000</v>
      </c>
      <c r="S90" s="5">
        <v>22000000000</v>
      </c>
    </row>
    <row r="91" spans="2:26" ht="15.5" x14ac:dyDescent="0.35">
      <c r="C91" t="s">
        <v>108</v>
      </c>
      <c r="D91" s="5">
        <v>8609558653</v>
      </c>
      <c r="E91" s="5">
        <v>7739229511</v>
      </c>
      <c r="F91" s="5">
        <v>6930555572</v>
      </c>
      <c r="G91" s="5">
        <v>9714236585</v>
      </c>
      <c r="I91" s="5">
        <v>7739229511</v>
      </c>
      <c r="J91" s="5">
        <v>8441080270</v>
      </c>
      <c r="K91" s="5">
        <v>10556149322</v>
      </c>
      <c r="L91" s="5">
        <v>11319079130</v>
      </c>
      <c r="M91" s="5">
        <v>10499204735</v>
      </c>
      <c r="N91" s="5">
        <v>13696859069</v>
      </c>
      <c r="O91" s="5">
        <v>12374272493</v>
      </c>
      <c r="P91" s="5">
        <v>8800014344</v>
      </c>
      <c r="Q91" s="5">
        <v>6266385147</v>
      </c>
      <c r="R91" s="5">
        <v>6482345802</v>
      </c>
      <c r="S91" s="5">
        <v>4425761841</v>
      </c>
      <c r="T91" s="5">
        <v>6060667588</v>
      </c>
      <c r="U91" s="5">
        <v>2760148442</v>
      </c>
      <c r="V91" s="5">
        <v>5423208530</v>
      </c>
      <c r="W91" s="5">
        <v>9379124512</v>
      </c>
      <c r="X91" s="5">
        <v>8576757375</v>
      </c>
      <c r="Y91" s="5">
        <v>7993343920</v>
      </c>
      <c r="Z91" s="5">
        <v>5958170158</v>
      </c>
    </row>
    <row r="92" spans="2:26" ht="15.5" x14ac:dyDescent="0.35">
      <c r="C92" t="s">
        <v>109</v>
      </c>
      <c r="F92" s="5">
        <v>32548955370</v>
      </c>
      <c r="G92" s="5">
        <v>33671333142</v>
      </c>
      <c r="J92" s="5">
        <v>35916088685</v>
      </c>
      <c r="K92" s="5">
        <v>35916088685</v>
      </c>
      <c r="L92" s="5">
        <v>32341537019</v>
      </c>
      <c r="M92" s="5">
        <v>28766985355</v>
      </c>
      <c r="N92" s="5">
        <v>17690813626</v>
      </c>
      <c r="O92" s="5">
        <v>6933759411</v>
      </c>
      <c r="S92" s="5">
        <v>343218496</v>
      </c>
      <c r="T92" s="5">
        <v>309506205</v>
      </c>
      <c r="U92" s="5">
        <v>304956591</v>
      </c>
    </row>
    <row r="93" spans="2:26" ht="15.5" x14ac:dyDescent="0.35">
      <c r="C93" t="s">
        <v>110</v>
      </c>
    </row>
    <row r="94" spans="2:26" ht="15.5" x14ac:dyDescent="0.35">
      <c r="C94" t="s">
        <v>111</v>
      </c>
      <c r="D94" s="5">
        <v>8609558653</v>
      </c>
      <c r="E94" s="5">
        <v>7739229511</v>
      </c>
      <c r="F94" s="5">
        <v>6930555572</v>
      </c>
      <c r="G94" s="5">
        <v>9714236585</v>
      </c>
      <c r="I94" s="5">
        <v>7739229511</v>
      </c>
      <c r="J94" s="5">
        <v>8441080270</v>
      </c>
      <c r="K94" s="5">
        <v>10556149322</v>
      </c>
      <c r="L94" s="5">
        <v>11319079130</v>
      </c>
      <c r="M94" s="5">
        <v>10499204735</v>
      </c>
      <c r="N94" s="5">
        <v>13696859069</v>
      </c>
      <c r="O94" s="5">
        <v>12374272493</v>
      </c>
      <c r="P94" s="5">
        <v>8800014344</v>
      </c>
      <c r="Q94" s="5">
        <v>6266385147</v>
      </c>
      <c r="R94" s="5">
        <v>6482345802</v>
      </c>
      <c r="S94" s="5">
        <v>4425761841</v>
      </c>
      <c r="T94" s="5">
        <v>6060667588</v>
      </c>
      <c r="U94" s="5">
        <v>2760148442</v>
      </c>
      <c r="V94" s="5">
        <v>5423208530</v>
      </c>
      <c r="W94" s="5">
        <v>9379124512</v>
      </c>
      <c r="X94" s="5">
        <v>8576757375</v>
      </c>
      <c r="Y94" s="5">
        <v>7993343920</v>
      </c>
      <c r="Z94" s="5">
        <v>5958170158</v>
      </c>
    </row>
    <row r="95" spans="2:26" ht="15.5" x14ac:dyDescent="0.35">
      <c r="C95" t="s">
        <v>112</v>
      </c>
      <c r="D95" s="5">
        <v>5305954953</v>
      </c>
      <c r="E95" s="5">
        <v>4456276958</v>
      </c>
      <c r="F95" s="5">
        <v>5758986293</v>
      </c>
      <c r="G95" s="5">
        <v>5141232380</v>
      </c>
      <c r="I95" s="5">
        <v>4456276958</v>
      </c>
      <c r="J95" s="5">
        <v>4421809161</v>
      </c>
      <c r="K95" s="5">
        <v>1993337358</v>
      </c>
      <c r="L95" s="5">
        <v>1738718612</v>
      </c>
      <c r="M95" s="5">
        <v>5002267579</v>
      </c>
      <c r="N95" s="5">
        <v>4736530844</v>
      </c>
      <c r="O95" s="5">
        <v>393907561</v>
      </c>
      <c r="P95" s="5">
        <v>241298440</v>
      </c>
      <c r="Q95" s="5">
        <v>1476058816</v>
      </c>
      <c r="R95" s="5">
        <v>271473817</v>
      </c>
      <c r="S95" s="5">
        <v>375750</v>
      </c>
      <c r="T95" s="5">
        <v>24271797</v>
      </c>
      <c r="U95" s="5">
        <v>393580701</v>
      </c>
      <c r="W95" s="5">
        <v>10000000</v>
      </c>
      <c r="X95" s="5">
        <v>199118031</v>
      </c>
      <c r="Y95" s="5">
        <v>2575916535</v>
      </c>
      <c r="Z95" s="5">
        <v>3206121621</v>
      </c>
    </row>
    <row r="96" spans="2:26" ht="15.5" x14ac:dyDescent="0.35">
      <c r="C96" t="s">
        <v>113</v>
      </c>
      <c r="D96" s="5">
        <v>5305954953</v>
      </c>
      <c r="E96" s="5">
        <v>4456276958</v>
      </c>
      <c r="F96" s="5">
        <v>5758986293</v>
      </c>
      <c r="G96" s="5">
        <v>5141232380</v>
      </c>
      <c r="I96" s="5">
        <v>4456276958</v>
      </c>
      <c r="J96" s="5">
        <v>4421809161</v>
      </c>
      <c r="K96" s="5">
        <v>1993337358</v>
      </c>
      <c r="L96" s="5">
        <v>1738718612</v>
      </c>
      <c r="M96" s="5">
        <v>5002267579</v>
      </c>
      <c r="N96" s="5">
        <v>4736530844</v>
      </c>
      <c r="O96" s="5">
        <v>393907561</v>
      </c>
      <c r="P96" s="5">
        <v>241298440</v>
      </c>
      <c r="Q96" s="5">
        <v>1476058816</v>
      </c>
      <c r="R96" s="5">
        <v>271473817</v>
      </c>
      <c r="S96" s="5">
        <v>375750</v>
      </c>
      <c r="T96" s="5">
        <v>24271797</v>
      </c>
      <c r="U96" s="5">
        <v>393580701</v>
      </c>
      <c r="W96" s="5">
        <v>10000000</v>
      </c>
      <c r="X96" s="5">
        <v>199118031</v>
      </c>
      <c r="Y96" s="5">
        <v>2575916535</v>
      </c>
      <c r="Z96" s="5">
        <v>3206121621</v>
      </c>
    </row>
    <row r="97" spans="3:26" ht="15.5" x14ac:dyDescent="0.35">
      <c r="C97" t="s">
        <v>1141</v>
      </c>
    </row>
    <row r="98" spans="3:26" ht="15.5" x14ac:dyDescent="0.35">
      <c r="C98" t="s">
        <v>2239</v>
      </c>
    </row>
    <row r="99" spans="3:26" ht="15.5" x14ac:dyDescent="0.35">
      <c r="C99" t="s">
        <v>317</v>
      </c>
    </row>
    <row r="100" spans="3:26" ht="15.5" x14ac:dyDescent="0.35">
      <c r="C100" t="s">
        <v>114</v>
      </c>
      <c r="D100" s="5">
        <v>265795657177</v>
      </c>
      <c r="E100" s="5">
        <v>265911483436</v>
      </c>
      <c r="F100" s="5">
        <v>267802930551</v>
      </c>
      <c r="G100" s="5">
        <v>262546301665</v>
      </c>
      <c r="I100" s="5">
        <v>265911483436</v>
      </c>
      <c r="J100" s="5">
        <v>261840368783</v>
      </c>
      <c r="K100" s="5">
        <v>273242006387</v>
      </c>
      <c r="L100" s="5">
        <v>294168737463</v>
      </c>
      <c r="M100" s="5">
        <v>586077395037</v>
      </c>
      <c r="N100" s="5">
        <v>614716473487</v>
      </c>
      <c r="O100" s="5">
        <v>746512975315</v>
      </c>
      <c r="P100" s="5">
        <v>693822566805</v>
      </c>
      <c r="Q100" s="5">
        <v>754488973</v>
      </c>
      <c r="R100" s="5">
        <v>691603836</v>
      </c>
      <c r="S100" s="5">
        <v>993447445</v>
      </c>
      <c r="T100" s="5">
        <v>588113445</v>
      </c>
      <c r="U100" s="5">
        <v>694625615</v>
      </c>
      <c r="W100" s="5">
        <v>3146571</v>
      </c>
      <c r="X100" s="5">
        <v>7862830778</v>
      </c>
      <c r="Y100" s="5">
        <v>7883290865</v>
      </c>
      <c r="Z100" s="5">
        <v>189680645</v>
      </c>
    </row>
    <row r="101" spans="3:26" ht="15.5" x14ac:dyDescent="0.35">
      <c r="C101" t="s">
        <v>319</v>
      </c>
    </row>
    <row r="102" spans="3:26" ht="15.5" x14ac:dyDescent="0.35">
      <c r="C102" t="s">
        <v>123</v>
      </c>
      <c r="D102" s="5">
        <v>366501398882</v>
      </c>
      <c r="E102" s="5">
        <v>363122986668</v>
      </c>
      <c r="F102" s="5">
        <v>365543942552</v>
      </c>
      <c r="G102" s="5">
        <v>358889025112</v>
      </c>
      <c r="I102" s="5">
        <v>363122986668</v>
      </c>
      <c r="J102" s="5">
        <v>345735755205</v>
      </c>
      <c r="K102" s="5">
        <v>260609159034</v>
      </c>
      <c r="L102" s="5">
        <v>236479046159</v>
      </c>
      <c r="M102" s="5">
        <v>175367937126</v>
      </c>
      <c r="N102" s="5">
        <v>178028051322</v>
      </c>
      <c r="O102" s="5">
        <v>158020943564</v>
      </c>
      <c r="P102" s="5">
        <v>151719638798</v>
      </c>
      <c r="Q102" s="5">
        <v>157061893991</v>
      </c>
      <c r="R102" s="5">
        <v>164179469838</v>
      </c>
      <c r="S102" s="5">
        <v>181471180652</v>
      </c>
      <c r="T102" s="5">
        <v>155528793707</v>
      </c>
      <c r="U102" s="5">
        <v>165065124054</v>
      </c>
      <c r="V102" s="5">
        <v>4744472154</v>
      </c>
      <c r="W102" s="5">
        <v>13479319762</v>
      </c>
      <c r="X102" s="5">
        <v>60377234538</v>
      </c>
      <c r="Y102" s="5">
        <v>63347620578</v>
      </c>
      <c r="Z102" s="5">
        <v>78986727201</v>
      </c>
    </row>
    <row r="103" spans="3:26" ht="15.5" x14ac:dyDescent="0.35">
      <c r="C103" t="s">
        <v>118</v>
      </c>
      <c r="W103" s="5">
        <v>88638257</v>
      </c>
      <c r="X103" s="5">
        <v>20046030</v>
      </c>
    </row>
    <row r="104" spans="3:26" ht="15.5" x14ac:dyDescent="0.35">
      <c r="C104" t="s">
        <v>93</v>
      </c>
      <c r="D104" s="5">
        <v>6387907376</v>
      </c>
      <c r="E104" s="5">
        <v>6545318368</v>
      </c>
      <c r="F104" s="5">
        <v>6503885592</v>
      </c>
      <c r="G104" s="5">
        <v>-11518307815</v>
      </c>
      <c r="I104" s="5">
        <v>6545318368</v>
      </c>
      <c r="J104" s="5">
        <v>-10323144098</v>
      </c>
      <c r="K104" s="5">
        <v>138015268906</v>
      </c>
      <c r="L104" s="5">
        <v>139825239785</v>
      </c>
      <c r="M104" s="5">
        <v>74135060575</v>
      </c>
      <c r="N104" s="5">
        <v>68911630516</v>
      </c>
      <c r="O104" s="5">
        <v>66578592263</v>
      </c>
      <c r="P104" s="5">
        <v>74857428073</v>
      </c>
      <c r="Q104" s="5">
        <v>78464336097</v>
      </c>
      <c r="R104" s="5">
        <v>52043986962</v>
      </c>
      <c r="S104" s="5">
        <v>53824784767</v>
      </c>
      <c r="T104" s="5">
        <v>1799795690</v>
      </c>
      <c r="U104" s="5">
        <v>2541013517</v>
      </c>
      <c r="V104" s="5">
        <v>9955445232</v>
      </c>
      <c r="W104" s="5">
        <v>11195492791</v>
      </c>
      <c r="X104" s="5">
        <v>11186318080</v>
      </c>
      <c r="Y104" s="5">
        <v>11590841965</v>
      </c>
      <c r="Z104" s="5">
        <v>10297036925</v>
      </c>
    </row>
    <row r="105" spans="3:26" ht="15.5" x14ac:dyDescent="0.35">
      <c r="C105" t="s">
        <v>115</v>
      </c>
      <c r="D105" s="5">
        <v>320846528429</v>
      </c>
      <c r="E105" s="5">
        <v>331772347359</v>
      </c>
      <c r="F105" s="5">
        <v>357762167477</v>
      </c>
      <c r="G105" s="5">
        <v>361990997572</v>
      </c>
      <c r="I105" s="5">
        <v>331772347359</v>
      </c>
      <c r="J105" s="5">
        <v>415752030680</v>
      </c>
      <c r="K105" s="5">
        <v>509753644372</v>
      </c>
      <c r="L105" s="5">
        <v>573208654112</v>
      </c>
      <c r="M105" s="5">
        <v>984765863843</v>
      </c>
      <c r="N105" s="5">
        <v>987418770826</v>
      </c>
      <c r="O105" s="5">
        <v>986581368104</v>
      </c>
      <c r="P105" s="5">
        <v>853073361939</v>
      </c>
      <c r="Q105" s="5">
        <v>118585246238</v>
      </c>
      <c r="R105" s="5">
        <v>98981852198</v>
      </c>
      <c r="S105" s="5">
        <v>124366098795</v>
      </c>
      <c r="T105" s="5">
        <v>51767454439</v>
      </c>
      <c r="U105" s="5">
        <v>43968751897</v>
      </c>
      <c r="V105" s="5">
        <v>99118444967</v>
      </c>
      <c r="W105" s="5">
        <v>17628233135</v>
      </c>
      <c r="X105" s="5">
        <v>20376099860</v>
      </c>
      <c r="Y105" s="5">
        <v>20989475771</v>
      </c>
      <c r="Z105" s="5">
        <v>13389419544</v>
      </c>
    </row>
    <row r="106" spans="3:26" ht="15.5" x14ac:dyDescent="0.35">
      <c r="C106" t="s">
        <v>116</v>
      </c>
    </row>
    <row r="107" spans="3:26" ht="15.5" x14ac:dyDescent="0.35">
      <c r="C107" t="s">
        <v>398</v>
      </c>
      <c r="D107" s="5">
        <v>682436544632</v>
      </c>
      <c r="E107" s="5">
        <v>684897240736</v>
      </c>
      <c r="F107" s="5">
        <v>666501212091</v>
      </c>
      <c r="G107" s="5">
        <v>665379061320</v>
      </c>
      <c r="I107" s="5">
        <v>684897240736</v>
      </c>
      <c r="J107" s="5">
        <v>668975438761</v>
      </c>
      <c r="K107" s="5">
        <v>674351036429</v>
      </c>
      <c r="L107" s="5">
        <v>609158876450</v>
      </c>
      <c r="M107" s="5">
        <v>633023701207</v>
      </c>
      <c r="N107" s="5">
        <v>657221887859</v>
      </c>
      <c r="O107" s="5">
        <v>686475196644</v>
      </c>
      <c r="P107" s="5">
        <v>717842943368</v>
      </c>
      <c r="Q107" s="5">
        <v>725125443040</v>
      </c>
      <c r="R107" s="5">
        <v>659113651968</v>
      </c>
      <c r="S107" s="5">
        <v>246147697917</v>
      </c>
      <c r="T107" s="5">
        <v>221299151863</v>
      </c>
      <c r="U107" s="5">
        <v>219240568201</v>
      </c>
      <c r="V107" s="5">
        <v>58881239829</v>
      </c>
      <c r="W107" s="5">
        <v>137844668642</v>
      </c>
      <c r="X107" s="5">
        <v>77207000000</v>
      </c>
      <c r="Y107" s="5">
        <v>77207000000</v>
      </c>
      <c r="Z107" s="5">
        <v>95385600000</v>
      </c>
    </row>
    <row r="108" spans="3:26" ht="15.5" x14ac:dyDescent="0.35">
      <c r="C108" t="s">
        <v>124</v>
      </c>
      <c r="M108" s="5">
        <v>22254095400</v>
      </c>
      <c r="N108" s="5">
        <v>22254095400</v>
      </c>
      <c r="O108" s="5">
        <v>22254095400</v>
      </c>
      <c r="P108" s="5">
        <v>22254095400</v>
      </c>
      <c r="Q108" s="5">
        <v>22254095400</v>
      </c>
      <c r="R108" s="5">
        <v>22254095400</v>
      </c>
      <c r="S108" s="5">
        <v>22254095400</v>
      </c>
      <c r="T108" s="5">
        <v>22254095400</v>
      </c>
      <c r="U108" s="5">
        <v>22254095400</v>
      </c>
    </row>
    <row r="109" spans="3:26" ht="15.5" x14ac:dyDescent="0.35">
      <c r="C109" t="s">
        <v>125</v>
      </c>
      <c r="D109" s="5">
        <v>1495555105346</v>
      </c>
      <c r="E109" s="5">
        <v>1491006625665</v>
      </c>
      <c r="F109" s="5">
        <v>1470538793651</v>
      </c>
      <c r="G109" s="5">
        <v>1459927627263</v>
      </c>
      <c r="I109" s="5">
        <v>1491006625665</v>
      </c>
      <c r="J109" s="5">
        <v>1445259166357</v>
      </c>
      <c r="K109" s="5">
        <v>1435570222861</v>
      </c>
      <c r="L109" s="5">
        <v>1315127852645</v>
      </c>
      <c r="M109" s="5">
        <v>1059920862011</v>
      </c>
      <c r="N109" s="5">
        <v>1139106559488</v>
      </c>
      <c r="O109" s="5">
        <v>1180431265094</v>
      </c>
      <c r="P109" s="5">
        <v>1210173920963</v>
      </c>
      <c r="Q109" s="5">
        <v>1630055650868</v>
      </c>
      <c r="R109" s="5">
        <v>1549039826522</v>
      </c>
      <c r="S109" s="5">
        <v>1204834360797</v>
      </c>
      <c r="T109" s="5">
        <v>562043431126</v>
      </c>
      <c r="U109" s="5">
        <v>513664511144</v>
      </c>
      <c r="V109" s="5">
        <v>79285187983</v>
      </c>
      <c r="W109" s="5">
        <v>177841699321</v>
      </c>
      <c r="X109" s="5">
        <v>170992342429</v>
      </c>
      <c r="Y109" s="5">
        <v>174078471654</v>
      </c>
      <c r="Z109" s="5">
        <v>203493112684</v>
      </c>
    </row>
    <row r="110" spans="3:26" ht="15.5" x14ac:dyDescent="0.35">
      <c r="C110" t="s">
        <v>126</v>
      </c>
      <c r="D110" s="5">
        <v>1816401633775</v>
      </c>
      <c r="E110" s="5">
        <v>1822778973024</v>
      </c>
      <c r="F110" s="5">
        <v>1828300961128</v>
      </c>
      <c r="G110" s="5">
        <v>1821918624835</v>
      </c>
      <c r="I110" s="5">
        <v>1822778973024</v>
      </c>
      <c r="J110" s="5">
        <v>1861011197037</v>
      </c>
      <c r="K110" s="5">
        <v>1945323867233</v>
      </c>
      <c r="L110" s="5">
        <v>1888336506757</v>
      </c>
      <c r="M110" s="5">
        <v>2044686725854</v>
      </c>
      <c r="N110" s="5">
        <v>2126525330314</v>
      </c>
      <c r="O110" s="5">
        <v>2167012633198</v>
      </c>
      <c r="P110" s="5">
        <v>2063247282902</v>
      </c>
      <c r="Q110" s="5">
        <v>1748640897106</v>
      </c>
      <c r="R110" s="5">
        <v>1648021678720</v>
      </c>
      <c r="S110" s="5">
        <v>1329200459592</v>
      </c>
      <c r="T110" s="5">
        <v>613810885565</v>
      </c>
      <c r="U110" s="5">
        <v>557633263041</v>
      </c>
      <c r="V110" s="5">
        <v>178403632950</v>
      </c>
      <c r="W110" s="5">
        <v>195469932456</v>
      </c>
      <c r="X110" s="5">
        <v>191368442289</v>
      </c>
      <c r="Y110" s="5">
        <v>195067947425</v>
      </c>
      <c r="Z110" s="5">
        <v>216882532228</v>
      </c>
    </row>
    <row r="111" spans="3:26" ht="15.5" x14ac:dyDescent="0.35">
      <c r="C111" t="s">
        <v>127</v>
      </c>
    </row>
    <row r="112" spans="3:26" ht="15.5" x14ac:dyDescent="0.35">
      <c r="C112" t="s">
        <v>128</v>
      </c>
    </row>
    <row r="113" spans="3:26" ht="15.5" x14ac:dyDescent="0.35">
      <c r="C113" t="s">
        <v>129</v>
      </c>
      <c r="D113" s="5">
        <v>221247991173</v>
      </c>
      <c r="E113" s="5">
        <v>223214698267</v>
      </c>
      <c r="F113" s="5">
        <v>205079138323</v>
      </c>
      <c r="G113" s="5">
        <v>278960573567</v>
      </c>
      <c r="I113" s="5">
        <v>223214698267</v>
      </c>
      <c r="J113" s="5">
        <v>228206979554</v>
      </c>
      <c r="K113" s="5">
        <v>257412101987</v>
      </c>
      <c r="L113" s="5">
        <v>247729876368</v>
      </c>
      <c r="M113" s="5">
        <v>366079648188</v>
      </c>
      <c r="N113" s="5">
        <v>378283630033</v>
      </c>
      <c r="O113" s="5">
        <v>604489500159</v>
      </c>
      <c r="P113" s="5">
        <v>533872675166</v>
      </c>
      <c r="Q113" s="5">
        <v>104934262362</v>
      </c>
      <c r="R113" s="5">
        <v>73271013237</v>
      </c>
      <c r="S113" s="5">
        <v>107849363959</v>
      </c>
      <c r="T113" s="5">
        <v>65291617582</v>
      </c>
      <c r="U113" s="5">
        <v>42704406014</v>
      </c>
      <c r="V113" s="5">
        <v>66264212131</v>
      </c>
      <c r="W113" s="5">
        <v>90338850527</v>
      </c>
      <c r="X113" s="5">
        <v>88628757762</v>
      </c>
      <c r="Y113" s="5">
        <v>87166598861</v>
      </c>
      <c r="Z113" s="5">
        <v>57255460277</v>
      </c>
    </row>
    <row r="114" spans="3:26" ht="15.5" x14ac:dyDescent="0.35">
      <c r="C114" t="s">
        <v>130</v>
      </c>
      <c r="O114" s="5">
        <v>19452158568</v>
      </c>
      <c r="P114" s="5">
        <v>15273843411</v>
      </c>
      <c r="Q114" s="5">
        <v>9909378121</v>
      </c>
      <c r="R114" s="5">
        <v>4881801907</v>
      </c>
      <c r="S114" s="5">
        <v>2007817278</v>
      </c>
      <c r="T114" s="5">
        <v>2414890392</v>
      </c>
      <c r="U114" s="5">
        <v>1865522446</v>
      </c>
    </row>
    <row r="115" spans="3:26" ht="15.5" x14ac:dyDescent="0.35">
      <c r="C115" t="s">
        <v>131</v>
      </c>
      <c r="D115" s="5">
        <v>19864698352</v>
      </c>
      <c r="E115" s="5">
        <v>19813567224</v>
      </c>
      <c r="F115" s="5">
        <v>23903100964</v>
      </c>
      <c r="G115" s="5">
        <v>32520338085</v>
      </c>
      <c r="I115" s="5">
        <v>19813567224</v>
      </c>
      <c r="J115" s="5">
        <v>21365668290</v>
      </c>
      <c r="K115" s="5">
        <v>27500552923</v>
      </c>
      <c r="L115" s="5">
        <v>12670277935</v>
      </c>
      <c r="M115" s="5">
        <v>12653536740</v>
      </c>
      <c r="N115" s="5">
        <v>21316367986</v>
      </c>
      <c r="O115" s="5">
        <v>19452158568</v>
      </c>
      <c r="P115" s="5">
        <v>15273843411</v>
      </c>
      <c r="Q115" s="5">
        <v>9909378121</v>
      </c>
      <c r="R115" s="5">
        <v>4881801907</v>
      </c>
      <c r="S115" s="5">
        <v>2007817278</v>
      </c>
      <c r="T115" s="5">
        <v>2414890392</v>
      </c>
      <c r="U115" s="5">
        <v>1865522446</v>
      </c>
    </row>
    <row r="116" spans="3:26" ht="15.5" x14ac:dyDescent="0.35">
      <c r="C116" t="s">
        <v>1148</v>
      </c>
    </row>
    <row r="117" spans="3:26" ht="15.5" x14ac:dyDescent="0.35">
      <c r="C117" t="s">
        <v>2642</v>
      </c>
    </row>
    <row r="118" spans="3:26" ht="15.5" x14ac:dyDescent="0.35">
      <c r="C118" t="s">
        <v>133</v>
      </c>
      <c r="D118" s="5">
        <v>6454290995</v>
      </c>
      <c r="E118" s="5">
        <v>8166508320</v>
      </c>
      <c r="F118" s="5">
        <v>8086581781</v>
      </c>
      <c r="G118" s="5">
        <v>7750484372</v>
      </c>
      <c r="I118" s="5">
        <v>8166508320</v>
      </c>
      <c r="J118" s="5">
        <v>12035159154</v>
      </c>
      <c r="K118" s="5">
        <v>3856033586</v>
      </c>
      <c r="L118" s="5">
        <v>3016387799</v>
      </c>
      <c r="M118" s="5">
        <v>1855912987</v>
      </c>
      <c r="N118" s="5">
        <v>3896956316</v>
      </c>
      <c r="V118" s="5">
        <v>363744325</v>
      </c>
      <c r="W118" s="5">
        <v>975118198</v>
      </c>
      <c r="X118" s="5">
        <v>1834947459</v>
      </c>
      <c r="Y118" s="5">
        <v>3170064724</v>
      </c>
      <c r="Z118" s="5">
        <v>4840185458</v>
      </c>
    </row>
    <row r="119" spans="3:26" ht="15.5" x14ac:dyDescent="0.35">
      <c r="C119" t="s">
        <v>321</v>
      </c>
    </row>
    <row r="120" spans="3:26" ht="15.5" x14ac:dyDescent="0.35">
      <c r="C120" t="s">
        <v>322</v>
      </c>
      <c r="F120" s="5">
        <v>32548955370</v>
      </c>
      <c r="G120" s="5">
        <v>33671333142</v>
      </c>
      <c r="J120" s="5">
        <v>35916088685</v>
      </c>
      <c r="K120" s="5">
        <v>35916088685</v>
      </c>
      <c r="L120" s="5">
        <v>32341537019</v>
      </c>
      <c r="M120" s="5">
        <v>28766985355</v>
      </c>
      <c r="N120" s="5">
        <v>17690813626</v>
      </c>
      <c r="O120" s="5">
        <v>6933759411</v>
      </c>
      <c r="S120" s="5">
        <v>343218496</v>
      </c>
      <c r="T120" s="5">
        <v>309506205</v>
      </c>
      <c r="U120" s="5">
        <v>304956591</v>
      </c>
    </row>
    <row r="121" spans="3:26" ht="15.5" x14ac:dyDescent="0.35">
      <c r="C121" t="s">
        <v>132</v>
      </c>
      <c r="D121" s="5">
        <v>15424976747</v>
      </c>
      <c r="E121" s="5">
        <v>16704377724</v>
      </c>
      <c r="F121" s="5">
        <v>12840622418</v>
      </c>
      <c r="G121" s="5">
        <v>10585770240</v>
      </c>
      <c r="I121" s="5">
        <v>16704377724</v>
      </c>
      <c r="J121" s="5">
        <v>13634272532</v>
      </c>
      <c r="K121" s="5">
        <v>10661307683</v>
      </c>
      <c r="L121" s="5">
        <v>26437802144</v>
      </c>
      <c r="M121" s="5">
        <v>8255081354</v>
      </c>
      <c r="N121" s="5">
        <v>10048499746</v>
      </c>
      <c r="O121" s="5">
        <v>13924353033</v>
      </c>
      <c r="P121" s="5">
        <v>10447904110</v>
      </c>
      <c r="Q121" s="5">
        <v>15557637155</v>
      </c>
      <c r="R121" s="5">
        <v>8092330814</v>
      </c>
      <c r="S121" s="5">
        <v>5018037021</v>
      </c>
      <c r="T121" s="5">
        <v>3297116614</v>
      </c>
      <c r="U121" s="5">
        <v>1947809952</v>
      </c>
      <c r="V121" s="5">
        <v>5819929449</v>
      </c>
      <c r="W121" s="5">
        <v>3010289813</v>
      </c>
      <c r="X121" s="5">
        <v>15532762323</v>
      </c>
      <c r="Y121" s="5">
        <v>13304979915</v>
      </c>
      <c r="Z121" s="5">
        <v>12013267062</v>
      </c>
    </row>
    <row r="122" spans="3:26" ht="15.5" x14ac:dyDescent="0.35">
      <c r="C122" t="s">
        <v>725</v>
      </c>
      <c r="N122" s="5">
        <v>857642578</v>
      </c>
      <c r="O122" s="5">
        <v>879837267</v>
      </c>
      <c r="P122" s="5">
        <v>770515541</v>
      </c>
      <c r="Q122" s="5">
        <v>82191805</v>
      </c>
      <c r="R122" s="5">
        <v>74131989</v>
      </c>
      <c r="S122" s="5">
        <v>66795580</v>
      </c>
    </row>
    <row r="123" spans="3:26" ht="15.5" x14ac:dyDescent="0.35">
      <c r="C123" t="s">
        <v>135</v>
      </c>
      <c r="Z123" s="5">
        <v>1827886</v>
      </c>
    </row>
    <row r="124" spans="3:26" ht="15.5" x14ac:dyDescent="0.35">
      <c r="C124" t="s">
        <v>136</v>
      </c>
      <c r="D124" s="5">
        <v>567695459147</v>
      </c>
      <c r="E124" s="5">
        <v>569097271832</v>
      </c>
      <c r="F124" s="5">
        <v>550054225836</v>
      </c>
      <c r="G124" s="5">
        <v>472061707785</v>
      </c>
      <c r="I124" s="5">
        <v>569097271832</v>
      </c>
      <c r="J124" s="5">
        <v>537096103167</v>
      </c>
      <c r="K124" s="5">
        <v>543291670773</v>
      </c>
      <c r="L124" s="5">
        <v>469700239502</v>
      </c>
      <c r="M124" s="5">
        <v>443902106916</v>
      </c>
      <c r="N124" s="5">
        <v>455537852272</v>
      </c>
      <c r="O124" s="5">
        <v>393634040812</v>
      </c>
      <c r="P124" s="5">
        <v>359191288947</v>
      </c>
      <c r="Q124" s="5">
        <v>394156123896</v>
      </c>
      <c r="R124" s="5">
        <v>345444728356</v>
      </c>
      <c r="S124" s="5">
        <v>112162499992</v>
      </c>
      <c r="T124" s="5">
        <v>73499999992</v>
      </c>
      <c r="U124" s="5">
        <v>47737500000</v>
      </c>
    </row>
    <row r="125" spans="3:26" ht="15.5" x14ac:dyDescent="0.35">
      <c r="C125" t="s">
        <v>1116</v>
      </c>
      <c r="S125" s="5">
        <v>4304952549</v>
      </c>
      <c r="U125" s="5">
        <v>1547432910</v>
      </c>
      <c r="V125" s="5">
        <v>11933178938</v>
      </c>
      <c r="W125" s="5">
        <v>13500000000</v>
      </c>
    </row>
    <row r="126" spans="3:26" ht="15.5" x14ac:dyDescent="0.35">
      <c r="C126" t="s">
        <v>597</v>
      </c>
      <c r="O126" s="5">
        <v>8298683532</v>
      </c>
      <c r="P126" s="5">
        <v>34729887180</v>
      </c>
      <c r="Q126" s="5">
        <v>25131887694</v>
      </c>
    </row>
    <row r="127" spans="3:26" ht="15.5" x14ac:dyDescent="0.35">
      <c r="C127" t="s">
        <v>2643</v>
      </c>
    </row>
    <row r="128" spans="3:26" ht="15.5" x14ac:dyDescent="0.35">
      <c r="C128" t="s">
        <v>137</v>
      </c>
      <c r="D128" s="5">
        <v>99078553522</v>
      </c>
      <c r="E128" s="5">
        <v>97236015313</v>
      </c>
      <c r="F128" s="5">
        <v>63898516201</v>
      </c>
      <c r="G128" s="5">
        <v>55358452462</v>
      </c>
      <c r="I128" s="5">
        <v>97236015313</v>
      </c>
      <c r="J128" s="5">
        <v>64635008068</v>
      </c>
      <c r="K128" s="5">
        <v>30344484793</v>
      </c>
      <c r="L128" s="5">
        <v>23044606065</v>
      </c>
      <c r="M128" s="5">
        <v>17677890432</v>
      </c>
      <c r="N128" s="5">
        <v>11358567566</v>
      </c>
      <c r="O128" s="5">
        <v>8298683532</v>
      </c>
      <c r="P128" s="5">
        <v>34729887180</v>
      </c>
      <c r="Q128" s="5">
        <v>25131887694</v>
      </c>
      <c r="R128" s="5">
        <v>12606691267</v>
      </c>
      <c r="S128" s="5">
        <v>21928373280</v>
      </c>
      <c r="T128" s="5">
        <v>13904166674</v>
      </c>
      <c r="U128" s="5">
        <v>7997662535</v>
      </c>
      <c r="V128" s="5">
        <v>49661075062</v>
      </c>
      <c r="W128" s="5">
        <v>71250000000</v>
      </c>
      <c r="X128" s="5">
        <v>31509813710</v>
      </c>
      <c r="Y128" s="5">
        <v>31510363914</v>
      </c>
      <c r="Z128" s="5">
        <v>1827886</v>
      </c>
    </row>
    <row r="129" spans="3:26" ht="15.5" x14ac:dyDescent="0.35">
      <c r="C129" t="s">
        <v>654</v>
      </c>
      <c r="Y129" s="5">
        <v>32708356</v>
      </c>
    </row>
    <row r="130" spans="3:26" ht="15.5" x14ac:dyDescent="0.35">
      <c r="C130" t="s">
        <v>134</v>
      </c>
      <c r="D130" s="5">
        <v>20914088833</v>
      </c>
      <c r="E130" s="5">
        <v>19641221788</v>
      </c>
      <c r="F130" s="5">
        <v>17980349023</v>
      </c>
      <c r="G130" s="5">
        <v>21552658633</v>
      </c>
      <c r="I130" s="5">
        <v>19641221788</v>
      </c>
      <c r="J130" s="5">
        <v>16833761467</v>
      </c>
      <c r="K130" s="5">
        <v>6269465037</v>
      </c>
      <c r="L130" s="5">
        <v>2046236809</v>
      </c>
      <c r="M130" s="5">
        <v>6442040701</v>
      </c>
      <c r="N130" s="5">
        <v>15366211392</v>
      </c>
      <c r="O130" s="5">
        <v>18291577030</v>
      </c>
      <c r="P130" s="5">
        <v>5207981226</v>
      </c>
      <c r="R130" s="5">
        <v>11000000000</v>
      </c>
      <c r="S130" s="5">
        <v>33487581482</v>
      </c>
      <c r="T130" s="5">
        <v>7266184313</v>
      </c>
    </row>
    <row r="131" spans="3:26" ht="15.5" x14ac:dyDescent="0.35">
      <c r="C131" t="s">
        <v>138</v>
      </c>
      <c r="D131" s="5">
        <v>625832048760</v>
      </c>
      <c r="E131" s="5">
        <v>607365766317</v>
      </c>
      <c r="F131" s="5">
        <v>618462356911</v>
      </c>
      <c r="G131" s="5">
        <v>542696150046</v>
      </c>
      <c r="I131" s="5">
        <v>607365766317</v>
      </c>
      <c r="J131" s="5">
        <v>609663168624</v>
      </c>
      <c r="K131" s="5">
        <v>634484100092</v>
      </c>
      <c r="L131" s="5">
        <v>558654533045</v>
      </c>
      <c r="M131" s="5">
        <v>523498866073</v>
      </c>
      <c r="N131" s="5">
        <v>541297808977</v>
      </c>
      <c r="O131" s="5">
        <v>437673911792</v>
      </c>
      <c r="P131" s="5">
        <v>394312443455</v>
      </c>
      <c r="Q131" s="5">
        <v>428327784246</v>
      </c>
      <c r="R131" s="5">
        <v>368871456857</v>
      </c>
      <c r="S131" s="5">
        <v>141375614924</v>
      </c>
      <c r="T131" s="5">
        <v>98049859760</v>
      </c>
      <c r="U131" s="5">
        <v>83008218086</v>
      </c>
      <c r="V131" s="5">
        <v>27471363219</v>
      </c>
      <c r="W131" s="5">
        <v>30846936199</v>
      </c>
      <c r="X131" s="5">
        <v>7253270408</v>
      </c>
      <c r="Y131" s="5">
        <v>7993358600</v>
      </c>
      <c r="Z131" s="5">
        <v>14814876808</v>
      </c>
    </row>
    <row r="132" spans="3:26" ht="15.5" x14ac:dyDescent="0.35">
      <c r="C132" t="s">
        <v>139</v>
      </c>
      <c r="D132" s="5">
        <v>625832048760</v>
      </c>
      <c r="E132" s="5">
        <v>607365766317</v>
      </c>
      <c r="F132" s="5">
        <v>618462356911</v>
      </c>
      <c r="G132" s="5">
        <v>542696150046</v>
      </c>
      <c r="I132" s="5">
        <v>607365766317</v>
      </c>
      <c r="J132" s="5">
        <v>609663168624</v>
      </c>
      <c r="K132" s="5">
        <v>634484100092</v>
      </c>
      <c r="L132" s="5">
        <v>558654533045</v>
      </c>
      <c r="M132" s="5">
        <v>523498866073</v>
      </c>
      <c r="N132" s="5">
        <v>541297808977</v>
      </c>
      <c r="O132" s="5">
        <v>437673911792</v>
      </c>
      <c r="P132" s="5">
        <v>394312443455</v>
      </c>
      <c r="Q132" s="5">
        <v>428327784246</v>
      </c>
      <c r="R132" s="5">
        <v>368871456857</v>
      </c>
      <c r="S132" s="5">
        <v>141375614924</v>
      </c>
      <c r="T132" s="5">
        <v>98049859760</v>
      </c>
      <c r="U132" s="5">
        <v>83008218086</v>
      </c>
      <c r="V132" s="5">
        <v>27471363219</v>
      </c>
      <c r="W132" s="5">
        <v>30846936199</v>
      </c>
      <c r="X132" s="5">
        <v>7253270408</v>
      </c>
      <c r="Y132" s="5">
        <v>7993358600</v>
      </c>
      <c r="Z132" s="5">
        <v>14814876808</v>
      </c>
    </row>
    <row r="133" spans="3:26" ht="15.5" x14ac:dyDescent="0.35">
      <c r="C133" t="s">
        <v>327</v>
      </c>
    </row>
    <row r="134" spans="3:26" ht="15.5" x14ac:dyDescent="0.35">
      <c r="C134" t="s">
        <v>440</v>
      </c>
      <c r="D134" s="5">
        <v>24078168000</v>
      </c>
      <c r="E134" s="5">
        <v>4178668000</v>
      </c>
      <c r="I134" s="5">
        <v>4178668000</v>
      </c>
    </row>
    <row r="135" spans="3:26" ht="15.5" x14ac:dyDescent="0.35">
      <c r="C135" t="s">
        <v>870</v>
      </c>
      <c r="O135" s="5">
        <v>857642578</v>
      </c>
      <c r="P135" s="5">
        <v>1737479843</v>
      </c>
      <c r="Q135" s="5">
        <v>29290020</v>
      </c>
      <c r="R135" s="5">
        <v>111481825</v>
      </c>
      <c r="S135" s="5">
        <v>185613814</v>
      </c>
      <c r="Z135" s="5">
        <v>7500000000</v>
      </c>
    </row>
    <row r="136" spans="3:26" ht="15.5" x14ac:dyDescent="0.35">
      <c r="C136" t="s">
        <v>328</v>
      </c>
      <c r="D136" s="5">
        <v>591818991429</v>
      </c>
      <c r="E136" s="5">
        <v>573354426398</v>
      </c>
      <c r="F136" s="5">
        <v>550165081950</v>
      </c>
      <c r="G136" s="5">
        <v>472212895916</v>
      </c>
      <c r="I136" s="5">
        <v>573354426398</v>
      </c>
      <c r="J136" s="5">
        <v>537359534560</v>
      </c>
      <c r="K136" s="5">
        <v>543766157501</v>
      </c>
      <c r="L136" s="5">
        <v>469700239502</v>
      </c>
      <c r="M136" s="5">
        <v>443902106916</v>
      </c>
      <c r="N136" s="5">
        <v>455537852272</v>
      </c>
      <c r="O136" s="5">
        <v>394491683390</v>
      </c>
      <c r="P136" s="5">
        <v>360928768790</v>
      </c>
      <c r="Q136" s="5">
        <v>394185413916</v>
      </c>
      <c r="R136" s="5">
        <v>345556210181</v>
      </c>
      <c r="S136" s="5">
        <v>116653066355</v>
      </c>
      <c r="T136" s="5">
        <v>73499999992</v>
      </c>
      <c r="U136" s="5">
        <v>49284932910</v>
      </c>
      <c r="V136" s="5">
        <v>11933178938</v>
      </c>
      <c r="W136" s="5">
        <v>13500000000</v>
      </c>
      <c r="Y136" s="5">
        <v>1000000000</v>
      </c>
      <c r="Z136" s="5">
        <v>8500000000</v>
      </c>
    </row>
    <row r="137" spans="3:26" ht="15.5" x14ac:dyDescent="0.35">
      <c r="C137" t="s">
        <v>141</v>
      </c>
      <c r="D137" s="5">
        <v>1910917149</v>
      </c>
      <c r="E137" s="5">
        <v>1930985769</v>
      </c>
      <c r="F137" s="5">
        <v>1810783799</v>
      </c>
      <c r="G137" s="5">
        <v>1883313839</v>
      </c>
      <c r="I137" s="5">
        <v>1930985769</v>
      </c>
      <c r="J137" s="5">
        <v>1970177319</v>
      </c>
      <c r="K137" s="5">
        <v>1797886500</v>
      </c>
      <c r="L137" s="5">
        <v>1708949100</v>
      </c>
      <c r="M137" s="5">
        <v>1524140380</v>
      </c>
      <c r="N137" s="5">
        <v>1535037700</v>
      </c>
      <c r="O137" s="5">
        <v>2154146940</v>
      </c>
      <c r="P137" s="5">
        <v>2410201000</v>
      </c>
      <c r="Q137" s="5">
        <v>2518741250</v>
      </c>
      <c r="R137" s="5">
        <v>2577048250</v>
      </c>
      <c r="S137" s="5">
        <v>2655683250</v>
      </c>
      <c r="T137" s="5">
        <v>2751893158</v>
      </c>
      <c r="U137" s="5">
        <v>2178886638</v>
      </c>
    </row>
    <row r="138" spans="3:26" ht="15.5" x14ac:dyDescent="0.35">
      <c r="C138" t="s">
        <v>142</v>
      </c>
      <c r="D138" s="5">
        <v>847080039933</v>
      </c>
      <c r="E138" s="5">
        <v>830580464584</v>
      </c>
      <c r="F138" s="5">
        <v>823541495234</v>
      </c>
      <c r="G138" s="5">
        <v>821656723613</v>
      </c>
      <c r="I138" s="5">
        <v>830580464584</v>
      </c>
      <c r="J138" s="5">
        <v>837870148178</v>
      </c>
      <c r="K138" s="5">
        <v>891896202079</v>
      </c>
      <c r="L138" s="5">
        <v>806384409413</v>
      </c>
      <c r="M138" s="5">
        <v>889578514261</v>
      </c>
      <c r="N138" s="5">
        <v>919581439010</v>
      </c>
      <c r="O138" s="5">
        <v>1042163411951</v>
      </c>
      <c r="P138" s="5">
        <v>928185118621</v>
      </c>
      <c r="Q138" s="5">
        <v>533262046608</v>
      </c>
      <c r="R138" s="5">
        <v>442142470094</v>
      </c>
      <c r="S138" s="5">
        <v>249224978883</v>
      </c>
      <c r="T138" s="5">
        <v>163341477342</v>
      </c>
      <c r="U138" s="5">
        <v>125712624100</v>
      </c>
      <c r="V138" s="5">
        <v>93735575350</v>
      </c>
      <c r="W138" s="5">
        <v>121185786726</v>
      </c>
      <c r="X138" s="5">
        <v>95882028170</v>
      </c>
      <c r="Y138" s="5">
        <v>95159957461</v>
      </c>
      <c r="Z138" s="5">
        <v>72070337085</v>
      </c>
    </row>
    <row r="139" spans="3:26" ht="15.5" x14ac:dyDescent="0.35">
      <c r="C139" t="s">
        <v>143</v>
      </c>
    </row>
    <row r="140" spans="3:26" ht="15.5" x14ac:dyDescent="0.35">
      <c r="C140" t="s">
        <v>144</v>
      </c>
      <c r="D140" s="5">
        <v>1158154241200</v>
      </c>
      <c r="E140" s="5">
        <v>1158154241200</v>
      </c>
      <c r="F140" s="5">
        <v>1158154241200</v>
      </c>
      <c r="G140" s="5">
        <v>1158154241200</v>
      </c>
      <c r="I140" s="5">
        <v>1158154241200</v>
      </c>
      <c r="J140" s="5">
        <v>1158154241200</v>
      </c>
      <c r="K140" s="5">
        <v>1158154241200</v>
      </c>
      <c r="L140" s="5">
        <v>1158154241200</v>
      </c>
      <c r="M140" s="5">
        <v>1158154241200</v>
      </c>
      <c r="N140" s="5">
        <v>1158154241200</v>
      </c>
      <c r="O140" s="5">
        <v>1158154237400</v>
      </c>
      <c r="P140" s="5">
        <v>1158154237400</v>
      </c>
      <c r="Q140" s="5">
        <v>1158154237400</v>
      </c>
      <c r="R140" s="5">
        <v>1122252161800</v>
      </c>
      <c r="S140" s="5">
        <v>1122252147200</v>
      </c>
      <c r="T140" s="5">
        <v>958511228100</v>
      </c>
      <c r="U140" s="5">
        <v>958511224100</v>
      </c>
      <c r="V140" s="5">
        <v>845865112600</v>
      </c>
      <c r="W140" s="5">
        <v>819109129500</v>
      </c>
      <c r="X140" s="5">
        <v>819109129500</v>
      </c>
      <c r="Y140" s="5">
        <v>819109129500</v>
      </c>
      <c r="Z140" s="5">
        <v>819109129500</v>
      </c>
    </row>
    <row r="141" spans="3:26" ht="15.5" x14ac:dyDescent="0.35">
      <c r="C141" t="s">
        <v>145</v>
      </c>
      <c r="D141" s="5">
        <v>204738183749</v>
      </c>
      <c r="E141" s="5">
        <v>204738183749</v>
      </c>
      <c r="F141" s="5">
        <v>204738183749</v>
      </c>
      <c r="G141" s="5">
        <v>204738183749</v>
      </c>
      <c r="I141" s="5">
        <v>204738183749</v>
      </c>
      <c r="J141" s="5">
        <v>204738183749</v>
      </c>
      <c r="K141" s="5">
        <v>18268167494</v>
      </c>
      <c r="L141" s="5">
        <v>18268167494</v>
      </c>
      <c r="M141" s="5">
        <v>140797315513</v>
      </c>
      <c r="N141" s="5">
        <v>140797315513</v>
      </c>
      <c r="O141" s="5">
        <v>140797315513</v>
      </c>
      <c r="P141" s="5">
        <v>140797315513</v>
      </c>
      <c r="Q141" s="5">
        <v>140797315513</v>
      </c>
      <c r="R141" s="5">
        <v>132898858881</v>
      </c>
      <c r="S141" s="5">
        <v>121912387345</v>
      </c>
      <c r="T141" s="5">
        <v>58825799331</v>
      </c>
      <c r="U141" s="5">
        <v>58825799331</v>
      </c>
    </row>
    <row r="142" spans="3:26" ht="15.5" x14ac:dyDescent="0.35">
      <c r="C142" t="s">
        <v>146</v>
      </c>
      <c r="D142" s="5">
        <v>-582353418723</v>
      </c>
      <c r="E142" s="5">
        <v>-566191000331</v>
      </c>
      <c r="F142" s="5">
        <v>-548025393121</v>
      </c>
      <c r="G142" s="5">
        <v>-540539656900</v>
      </c>
      <c r="I142" s="5">
        <v>-566191000331</v>
      </c>
      <c r="J142" s="5">
        <v>-535059186831</v>
      </c>
      <c r="K142" s="5">
        <v>-561879767437</v>
      </c>
      <c r="L142" s="5">
        <v>-517214940195</v>
      </c>
      <c r="M142" s="5">
        <v>-517089005034</v>
      </c>
      <c r="N142" s="5">
        <v>-510899287330</v>
      </c>
      <c r="O142" s="5">
        <v>-557965019324</v>
      </c>
      <c r="P142" s="5">
        <v>-556396828158</v>
      </c>
      <c r="Q142" s="5">
        <v>-510014230439</v>
      </c>
      <c r="R142" s="5">
        <v>-494302872614</v>
      </c>
      <c r="S142" s="5">
        <v>-520736404658</v>
      </c>
      <c r="T142" s="5">
        <v>-643159051481</v>
      </c>
      <c r="U142" s="5">
        <v>-660234184457</v>
      </c>
      <c r="V142" s="5">
        <v>-769674774722</v>
      </c>
      <c r="W142" s="5">
        <v>-755132757887</v>
      </c>
      <c r="X142" s="5">
        <v>-736759625581</v>
      </c>
      <c r="Y142" s="5">
        <v>-731588545238</v>
      </c>
      <c r="Z142" s="5">
        <v>-709780772355</v>
      </c>
    </row>
    <row r="143" spans="3:26" ht="15.5" x14ac:dyDescent="0.35">
      <c r="C143" t="s">
        <v>150</v>
      </c>
      <c r="D143" s="5">
        <v>182394680240</v>
      </c>
      <c r="E143" s="5">
        <v>188951765454</v>
      </c>
      <c r="F143" s="5">
        <v>183388548474</v>
      </c>
      <c r="G143" s="5">
        <v>189427440988</v>
      </c>
      <c r="I143" s="5">
        <v>188951765454</v>
      </c>
      <c r="J143" s="5">
        <v>205630954839</v>
      </c>
      <c r="K143" s="5">
        <v>300869754991</v>
      </c>
      <c r="L143" s="5">
        <v>282919389060</v>
      </c>
      <c r="M143" s="5">
        <v>299110599339</v>
      </c>
      <c r="N143" s="5">
        <v>349979991405</v>
      </c>
      <c r="O143" s="5">
        <v>313942640729</v>
      </c>
      <c r="P143" s="5">
        <v>313817008198</v>
      </c>
      <c r="Q143" s="5">
        <v>346451703409</v>
      </c>
      <c r="R143" s="5">
        <v>390927425757</v>
      </c>
      <c r="S143" s="5">
        <v>301528281916</v>
      </c>
      <c r="T143" s="5">
        <v>73159423155</v>
      </c>
      <c r="U143" s="5">
        <v>71088837317</v>
      </c>
      <c r="V143" s="5">
        <v>-1477725510</v>
      </c>
      <c r="W143" s="5">
        <v>-887718674</v>
      </c>
      <c r="X143" s="5">
        <v>950592120</v>
      </c>
      <c r="Y143" s="5">
        <v>796563737</v>
      </c>
      <c r="Z143" s="5">
        <v>619310848</v>
      </c>
    </row>
    <row r="144" spans="3:26" ht="15.5" x14ac:dyDescent="0.35">
      <c r="C144" t="s">
        <v>9</v>
      </c>
      <c r="D144" s="5">
        <v>969321593842</v>
      </c>
      <c r="E144" s="5">
        <v>992198508440</v>
      </c>
      <c r="F144" s="5">
        <v>1004759465894</v>
      </c>
      <c r="G144" s="5">
        <v>1000261901222</v>
      </c>
      <c r="I144" s="5">
        <v>992198508440</v>
      </c>
      <c r="J144" s="5">
        <v>1023141048859</v>
      </c>
      <c r="K144" s="5">
        <v>1053427665154</v>
      </c>
      <c r="L144" s="5">
        <v>1081952097344</v>
      </c>
      <c r="M144" s="5">
        <v>1155108211593</v>
      </c>
      <c r="N144" s="5">
        <v>1206943891304</v>
      </c>
      <c r="O144" s="5">
        <v>1121507766581</v>
      </c>
      <c r="P144" s="5">
        <v>1131229161026</v>
      </c>
      <c r="Q144" s="5">
        <v>1213853361980</v>
      </c>
      <c r="R144" s="5">
        <v>1203819560786</v>
      </c>
      <c r="S144" s="5">
        <v>1078781196570</v>
      </c>
      <c r="T144" s="5">
        <v>449137194795</v>
      </c>
      <c r="U144" s="5">
        <v>430732689808</v>
      </c>
      <c r="V144" s="5">
        <v>84668057600</v>
      </c>
      <c r="W144" s="5">
        <v>74284145730</v>
      </c>
      <c r="X144" s="5">
        <v>94486414119</v>
      </c>
      <c r="Y144" s="5">
        <v>99907989964</v>
      </c>
      <c r="Z144" s="5">
        <v>120244704918</v>
      </c>
    </row>
    <row r="145" spans="2:26" ht="15.5" x14ac:dyDescent="0.35">
      <c r="C145" t="s">
        <v>151</v>
      </c>
      <c r="D145" s="5">
        <v>1816401633775</v>
      </c>
      <c r="E145" s="5">
        <v>1822778973024</v>
      </c>
      <c r="F145" s="5">
        <v>1828300961128</v>
      </c>
      <c r="G145" s="5">
        <v>1821918624835</v>
      </c>
      <c r="I145" s="5">
        <v>1822778973024</v>
      </c>
      <c r="J145" s="5">
        <v>1861011197037</v>
      </c>
      <c r="K145" s="5">
        <v>1945323867233</v>
      </c>
      <c r="L145" s="5">
        <v>1888336506757</v>
      </c>
      <c r="M145" s="5">
        <v>2044686725854</v>
      </c>
      <c r="N145" s="5">
        <v>2126525330314</v>
      </c>
      <c r="O145" s="5">
        <v>2163671178532</v>
      </c>
      <c r="P145" s="5">
        <v>2059414279647</v>
      </c>
      <c r="Q145" s="5">
        <v>1747115408588</v>
      </c>
      <c r="R145" s="5">
        <v>1645962030880</v>
      </c>
      <c r="S145" s="5">
        <v>1328006175453</v>
      </c>
      <c r="T145" s="5">
        <v>612478672137</v>
      </c>
      <c r="U145" s="5">
        <v>556445313908</v>
      </c>
      <c r="V145" s="5">
        <v>178403632950</v>
      </c>
      <c r="W145" s="5">
        <v>195469932456</v>
      </c>
      <c r="X145" s="5">
        <v>190368442289</v>
      </c>
      <c r="Y145" s="5">
        <v>195067947425</v>
      </c>
      <c r="Z145" s="5">
        <v>192315042003</v>
      </c>
    </row>
    <row r="146" spans="2:26" ht="15.5" x14ac:dyDescent="0.35">
      <c r="C146" t="s">
        <v>152</v>
      </c>
      <c r="D146" s="5">
        <v>5028669376</v>
      </c>
      <c r="E146" s="5">
        <v>5028669376</v>
      </c>
      <c r="F146" s="5">
        <v>5028669376</v>
      </c>
      <c r="G146" s="5">
        <v>5028669376</v>
      </c>
      <c r="I146" s="5">
        <v>5028669376</v>
      </c>
      <c r="J146" s="5">
        <v>5028669376</v>
      </c>
      <c r="K146" s="5">
        <v>5028669376</v>
      </c>
      <c r="L146" s="5">
        <v>5028669376</v>
      </c>
      <c r="M146" s="5">
        <v>5028669376</v>
      </c>
      <c r="N146" s="5">
        <v>5028669376</v>
      </c>
      <c r="O146" s="5">
        <v>4669648436</v>
      </c>
      <c r="P146" s="5">
        <v>4669648436</v>
      </c>
      <c r="Q146" s="5">
        <v>4669648436</v>
      </c>
      <c r="R146" s="5">
        <v>4669648436</v>
      </c>
      <c r="S146" s="5">
        <v>4669648436</v>
      </c>
      <c r="T146" s="5">
        <v>3032239245</v>
      </c>
      <c r="U146" s="5">
        <v>3032239245</v>
      </c>
      <c r="V146" s="5">
        <v>1905778090</v>
      </c>
      <c r="W146" s="5">
        <v>1905778090</v>
      </c>
      <c r="X146" s="5">
        <v>1638218259</v>
      </c>
      <c r="Y146" s="5">
        <v>1638218259</v>
      </c>
      <c r="Z146" s="5">
        <v>1638218259</v>
      </c>
    </row>
    <row r="148" spans="2:26" ht="15.5" x14ac:dyDescent="0.35">
      <c r="B148" t="s">
        <v>153</v>
      </c>
      <c r="C148" t="s">
        <v>154</v>
      </c>
      <c r="D148" s="5">
        <v>-22684298704</v>
      </c>
      <c r="E148" s="5">
        <v>-26054843344</v>
      </c>
      <c r="F148" s="5">
        <v>-7169995300</v>
      </c>
      <c r="G148" s="5">
        <v>-11967022117</v>
      </c>
      <c r="I148" s="5">
        <v>-64069047815</v>
      </c>
      <c r="J148" s="5">
        <v>-93282573609</v>
      </c>
      <c r="K148" s="5">
        <v>84448775952</v>
      </c>
      <c r="L148" s="5">
        <v>34627950784</v>
      </c>
      <c r="M148" s="5">
        <v>112919178446</v>
      </c>
      <c r="N148" s="5">
        <v>124954513326</v>
      </c>
      <c r="O148" s="5">
        <v>124106112706</v>
      </c>
      <c r="P148" s="5">
        <v>102519013017</v>
      </c>
      <c r="Q148" s="5">
        <v>6003706227</v>
      </c>
      <c r="R148" s="5">
        <v>24140681877</v>
      </c>
      <c r="S148" s="5">
        <v>43892480023</v>
      </c>
      <c r="T148" s="5">
        <v>21272069665</v>
      </c>
      <c r="U148" s="5">
        <v>716068562</v>
      </c>
      <c r="V148" s="5">
        <v>586409564</v>
      </c>
      <c r="W148" s="5">
        <v>-57998151268</v>
      </c>
      <c r="X148" s="5">
        <v>1775404334</v>
      </c>
      <c r="Y148" s="5">
        <v>-355008629</v>
      </c>
      <c r="Z148" s="5">
        <v>6107137534</v>
      </c>
    </row>
    <row r="149" spans="2:26" ht="15.5" x14ac:dyDescent="0.35">
      <c r="C149" t="s">
        <v>331</v>
      </c>
      <c r="D149" s="5">
        <v>35559006800</v>
      </c>
      <c r="E149" s="5">
        <v>50385972003</v>
      </c>
      <c r="F149" s="5">
        <v>50282851347</v>
      </c>
      <c r="G149" s="5">
        <v>59350856628</v>
      </c>
      <c r="I149" s="5">
        <v>201960790366</v>
      </c>
      <c r="J149" s="5">
        <v>197822986305</v>
      </c>
      <c r="K149" s="5">
        <v>204819699267</v>
      </c>
      <c r="L149" s="5">
        <v>182789184111</v>
      </c>
      <c r="M149" s="5">
        <v>271267393405</v>
      </c>
      <c r="N149" s="5">
        <v>325470788784</v>
      </c>
      <c r="O149" s="5">
        <v>419769213379</v>
      </c>
      <c r="P149" s="5">
        <v>510491239497</v>
      </c>
      <c r="Q149" s="5">
        <v>129135729731</v>
      </c>
      <c r="R149" s="5">
        <v>105653567843</v>
      </c>
      <c r="S149" s="5">
        <v>118045002373</v>
      </c>
      <c r="T149" s="5">
        <v>95100435855</v>
      </c>
      <c r="U149" s="5">
        <v>43172303823</v>
      </c>
      <c r="V149" s="5">
        <v>35594800260</v>
      </c>
      <c r="W149" s="5">
        <v>22697863487</v>
      </c>
      <c r="X149" s="5">
        <v>28424692767</v>
      </c>
      <c r="Y149" s="5">
        <v>27158032648</v>
      </c>
      <c r="Z149" s="5">
        <v>30678550615</v>
      </c>
    </row>
    <row r="150" spans="2:26" ht="15.5" x14ac:dyDescent="0.35">
      <c r="C150" t="s">
        <v>2246</v>
      </c>
      <c r="T150" s="5">
        <v>1031839858</v>
      </c>
      <c r="U150" s="5">
        <v>4443541481</v>
      </c>
    </row>
    <row r="151" spans="2:26" ht="15.5" x14ac:dyDescent="0.35">
      <c r="C151" t="s">
        <v>2644</v>
      </c>
    </row>
    <row r="152" spans="2:26" ht="15.5" x14ac:dyDescent="0.35">
      <c r="C152" t="s">
        <v>2645</v>
      </c>
      <c r="D152" s="5">
        <v>-21670901900</v>
      </c>
      <c r="E152" s="5">
        <v>-49581867811</v>
      </c>
      <c r="F152" s="5">
        <v>-30938591578</v>
      </c>
      <c r="G152" s="5">
        <v>-36936804335</v>
      </c>
      <c r="I152" s="5">
        <v>-152303753547</v>
      </c>
      <c r="J152" s="5">
        <v>-187334809872</v>
      </c>
      <c r="K152" s="5">
        <v>-57569032934</v>
      </c>
      <c r="L152" s="5">
        <v>-148937042126</v>
      </c>
      <c r="M152" s="5">
        <v>-158974100944</v>
      </c>
      <c r="N152" s="5">
        <v>-194110491069</v>
      </c>
      <c r="O152" s="5">
        <v>-225721571985</v>
      </c>
      <c r="P152" s="5">
        <v>-129871591439</v>
      </c>
      <c r="Q152" s="5">
        <v>-62256070190</v>
      </c>
      <c r="R152" s="5">
        <v>-40721502703</v>
      </c>
      <c r="S152" s="5">
        <v>-33631342506</v>
      </c>
      <c r="T152" s="5">
        <v>-44396506169</v>
      </c>
      <c r="U152" s="5">
        <v>-18717549494</v>
      </c>
      <c r="V152" s="5">
        <v>-7244539105</v>
      </c>
      <c r="W152" s="5">
        <v>-10558983687</v>
      </c>
      <c r="X152" s="5">
        <v>-11216411277</v>
      </c>
      <c r="Y152" s="5">
        <v>-9588790735</v>
      </c>
      <c r="Z152" s="5">
        <v>-10050474942</v>
      </c>
    </row>
    <row r="153" spans="2:26" ht="15.5" x14ac:dyDescent="0.35">
      <c r="C153" t="s">
        <v>727</v>
      </c>
      <c r="D153" s="5">
        <v>-11192934304</v>
      </c>
      <c r="E153" s="5">
        <v>-11148932625</v>
      </c>
      <c r="F153" s="5">
        <v>-9453607032</v>
      </c>
      <c r="G153" s="5">
        <v>-10022008802</v>
      </c>
      <c r="I153" s="5">
        <v>-41693041928</v>
      </c>
      <c r="J153" s="5">
        <v>-38238754051</v>
      </c>
      <c r="K153" s="5">
        <v>-36318473330</v>
      </c>
      <c r="L153" s="5">
        <v>-27969252742</v>
      </c>
      <c r="M153" s="5">
        <v>-21075667668</v>
      </c>
      <c r="N153" s="5">
        <v>-21375930530</v>
      </c>
      <c r="O153" s="5">
        <v>-23570126600</v>
      </c>
      <c r="P153" s="5">
        <v>-21781538784</v>
      </c>
      <c r="Q153" s="5">
        <v>-16962944487</v>
      </c>
      <c r="R153" s="5">
        <v>-15131224057</v>
      </c>
      <c r="S153" s="5">
        <v>-9033532438</v>
      </c>
      <c r="T153" s="5">
        <v>-10691894419</v>
      </c>
      <c r="U153" s="5">
        <v>-9103409640</v>
      </c>
      <c r="V153" s="5">
        <v>-7170660796</v>
      </c>
      <c r="W153" s="5">
        <v>-8949877531</v>
      </c>
      <c r="X153" s="5">
        <v>-8861400398</v>
      </c>
      <c r="Y153" s="5">
        <v>-9282139580</v>
      </c>
      <c r="Z153" s="5">
        <v>-9442907082</v>
      </c>
    </row>
    <row r="154" spans="2:26" ht="15.5" x14ac:dyDescent="0.35">
      <c r="C154" t="s">
        <v>2646</v>
      </c>
      <c r="D154" s="5">
        <v>-992883915</v>
      </c>
      <c r="E154" s="5">
        <v>145820068</v>
      </c>
      <c r="F154" s="5">
        <v>-4215357</v>
      </c>
      <c r="G154" s="5">
        <v>-69934395</v>
      </c>
      <c r="S154" s="5">
        <v>-9151044744</v>
      </c>
      <c r="T154" s="5">
        <v>-3324239482</v>
      </c>
      <c r="U154" s="5">
        <v>-3589428279</v>
      </c>
      <c r="V154" s="5">
        <v>-15395881480</v>
      </c>
      <c r="W154" s="5">
        <v>-5733076147</v>
      </c>
      <c r="X154" s="5">
        <v>-4815900509</v>
      </c>
      <c r="Y154" s="5">
        <v>-4896707770</v>
      </c>
      <c r="Z154" s="5">
        <v>-2078426765</v>
      </c>
    </row>
    <row r="155" spans="2:26" ht="15.5" x14ac:dyDescent="0.35">
      <c r="C155" t="s">
        <v>1002</v>
      </c>
      <c r="D155" s="5">
        <v>-33856720119</v>
      </c>
      <c r="E155" s="5">
        <v>-60584980368</v>
      </c>
      <c r="F155" s="5">
        <v>-40396413967</v>
      </c>
      <c r="G155" s="5">
        <v>-47028747532</v>
      </c>
      <c r="I155" s="5">
        <v>-193996795475</v>
      </c>
      <c r="J155" s="5">
        <v>-225573563923</v>
      </c>
      <c r="K155" s="5">
        <v>-93887506264</v>
      </c>
      <c r="L155" s="5">
        <v>-176906294868</v>
      </c>
      <c r="M155" s="5">
        <v>-180049768612</v>
      </c>
      <c r="N155" s="5">
        <v>-215486421599</v>
      </c>
      <c r="O155" s="5">
        <v>-249291698585</v>
      </c>
      <c r="P155" s="5">
        <v>-151653130223</v>
      </c>
      <c r="Q155" s="5">
        <v>-79219014677</v>
      </c>
      <c r="R155" s="5">
        <v>-55852726760</v>
      </c>
      <c r="S155" s="5">
        <v>-51815919688</v>
      </c>
      <c r="T155" s="5">
        <v>-58412640070</v>
      </c>
      <c r="U155" s="5">
        <v>-31410387413</v>
      </c>
      <c r="V155" s="5">
        <v>-29811081381</v>
      </c>
      <c r="W155" s="5">
        <v>-25241937365</v>
      </c>
      <c r="X155" s="5">
        <v>-24893712184</v>
      </c>
      <c r="Y155" s="5">
        <v>-23767638085</v>
      </c>
      <c r="Z155" s="5">
        <v>-21571808789</v>
      </c>
    </row>
    <row r="156" spans="2:26" ht="15.5" x14ac:dyDescent="0.35">
      <c r="C156" t="s">
        <v>1911</v>
      </c>
      <c r="D156" s="5">
        <v>151617450</v>
      </c>
      <c r="E156" s="5">
        <v>345208339</v>
      </c>
      <c r="F156" s="5">
        <v>331065529</v>
      </c>
      <c r="G156" s="5">
        <v>757333198</v>
      </c>
      <c r="I156" s="5">
        <v>2379597999</v>
      </c>
      <c r="J156" s="5">
        <v>6290091358</v>
      </c>
      <c r="K156" s="5">
        <v>9555762922</v>
      </c>
      <c r="L156" s="5">
        <v>7568302130</v>
      </c>
      <c r="M156" s="5">
        <v>10635211275</v>
      </c>
      <c r="N156" s="5">
        <v>10026744575</v>
      </c>
      <c r="O156" s="5">
        <v>7199939799</v>
      </c>
      <c r="P156" s="5">
        <v>5405589803</v>
      </c>
      <c r="Q156" s="5">
        <v>3251374743</v>
      </c>
      <c r="R156" s="5">
        <v>2152712640</v>
      </c>
      <c r="S156" s="5">
        <v>1948276246</v>
      </c>
    </row>
    <row r="157" spans="2:26" ht="15.5" x14ac:dyDescent="0.35">
      <c r="C157" t="s">
        <v>2647</v>
      </c>
      <c r="D157" s="5">
        <v>-4653201511</v>
      </c>
      <c r="E157" s="5">
        <v>1234038628</v>
      </c>
      <c r="F157" s="5">
        <v>-743054040</v>
      </c>
      <c r="G157" s="5">
        <v>-1488699732</v>
      </c>
      <c r="I157" s="5">
        <v>-1287441803</v>
      </c>
      <c r="J157" s="5">
        <v>-6820187870</v>
      </c>
      <c r="K157" s="5">
        <v>3055150007</v>
      </c>
      <c r="L157" s="5">
        <v>27256860072</v>
      </c>
      <c r="M157" s="5">
        <v>5410842396</v>
      </c>
      <c r="N157" s="5">
        <v>4781116680</v>
      </c>
      <c r="O157" s="5">
        <v>-2748336737</v>
      </c>
      <c r="P157" s="5">
        <v>-259216800</v>
      </c>
      <c r="Q157" s="5">
        <v>-3832097256</v>
      </c>
      <c r="R157" s="5">
        <v>-3832175160</v>
      </c>
      <c r="S157" s="5">
        <v>-5749521782</v>
      </c>
      <c r="T157" s="5">
        <v>-3831341428</v>
      </c>
      <c r="U157" s="5">
        <v>-4590117119</v>
      </c>
      <c r="V157" s="5">
        <v>-6623854</v>
      </c>
      <c r="W157" s="5">
        <v>-334887474</v>
      </c>
      <c r="X157" s="5">
        <v>-608152528</v>
      </c>
      <c r="Y157" s="5">
        <v>-54655802</v>
      </c>
      <c r="Z157" s="5">
        <v>416631589</v>
      </c>
    </row>
    <row r="158" spans="2:26" ht="15.5" x14ac:dyDescent="0.35">
      <c r="C158" t="s">
        <v>607</v>
      </c>
      <c r="D158" s="5">
        <v>-1240877261</v>
      </c>
      <c r="E158" s="5">
        <v>-245738976</v>
      </c>
      <c r="F158" s="5">
        <v>-746785167</v>
      </c>
      <c r="G158" s="5">
        <v>-3297415875</v>
      </c>
      <c r="I158" s="5">
        <v>-4341948846</v>
      </c>
      <c r="J158" s="5">
        <v>-237326516</v>
      </c>
      <c r="K158" s="5">
        <v>-268155421</v>
      </c>
      <c r="L158" s="5">
        <v>-984050048</v>
      </c>
      <c r="M158" s="5">
        <v>-126049759</v>
      </c>
      <c r="N158" s="5">
        <v>-2388372851</v>
      </c>
      <c r="O158" s="5">
        <v>-913450863</v>
      </c>
      <c r="P158" s="5">
        <v>-890036172</v>
      </c>
      <c r="Q158" s="5">
        <v>-1139961931</v>
      </c>
      <c r="R158" s="5">
        <v>-175030507</v>
      </c>
      <c r="S158" s="5">
        <v>-6189040831</v>
      </c>
      <c r="T158" s="5">
        <v>-4818856655</v>
      </c>
      <c r="U158" s="5">
        <v>-4270993139</v>
      </c>
      <c r="V158" s="5">
        <v>-2627619358</v>
      </c>
      <c r="W158" s="5">
        <v>-2237268516</v>
      </c>
      <c r="X158" s="5">
        <v>-1907592752</v>
      </c>
      <c r="Y158" s="5">
        <v>-1907859670</v>
      </c>
      <c r="Z158" s="5">
        <v>-2026909956</v>
      </c>
    </row>
    <row r="159" spans="2:26" ht="15.5" x14ac:dyDescent="0.35">
      <c r="C159" t="s">
        <v>1284</v>
      </c>
      <c r="X159" s="5">
        <v>1340000000</v>
      </c>
    </row>
    <row r="160" spans="2:26" ht="15.5" x14ac:dyDescent="0.35">
      <c r="C160" t="s">
        <v>992</v>
      </c>
      <c r="D160" s="5">
        <v>-16740349879</v>
      </c>
      <c r="E160" s="5">
        <v>-14526183241</v>
      </c>
      <c r="F160" s="5">
        <v>-15129287414</v>
      </c>
      <c r="G160" s="5">
        <v>-17624146027</v>
      </c>
      <c r="I160" s="5">
        <v>-62218367972</v>
      </c>
      <c r="J160" s="5">
        <v>-65693340716</v>
      </c>
      <c r="K160" s="5">
        <v>-53129663241</v>
      </c>
      <c r="L160" s="5">
        <v>-42492472359</v>
      </c>
      <c r="M160" s="5">
        <v>-36335112475</v>
      </c>
      <c r="N160" s="5">
        <v>-39739907010</v>
      </c>
      <c r="O160" s="5">
        <v>-47994444295</v>
      </c>
      <c r="P160" s="5">
        <v>-51777871803</v>
      </c>
      <c r="Q160" s="5">
        <v>-35632673460</v>
      </c>
      <c r="R160" s="5">
        <v>-18706191924</v>
      </c>
      <c r="S160" s="5">
        <v>-12346316295</v>
      </c>
      <c r="T160" s="5">
        <v>-7797367895</v>
      </c>
      <c r="W160" s="5">
        <v>-26902403016</v>
      </c>
      <c r="X160" s="5">
        <v>-1618302307</v>
      </c>
      <c r="Y160" s="5">
        <v>-2506170545</v>
      </c>
      <c r="Z160" s="5">
        <v>-4387090146</v>
      </c>
    </row>
    <row r="161" spans="3:26" ht="15.5" x14ac:dyDescent="0.35">
      <c r="C161" t="s">
        <v>2648</v>
      </c>
      <c r="U161" s="5">
        <v>-288580701</v>
      </c>
      <c r="V161" s="5">
        <v>10000000</v>
      </c>
      <c r="W161" s="5">
        <v>189118031</v>
      </c>
      <c r="X161" s="5">
        <v>982424879</v>
      </c>
      <c r="Y161" s="5">
        <v>630205086</v>
      </c>
      <c r="Z161" s="5">
        <v>2978252004</v>
      </c>
    </row>
    <row r="162" spans="3:26" ht="15.5" x14ac:dyDescent="0.35">
      <c r="C162" t="s">
        <v>2649</v>
      </c>
      <c r="D162" s="5">
        <v>-18659924</v>
      </c>
      <c r="E162" s="5">
        <v>-40085060</v>
      </c>
      <c r="F162" s="5">
        <v>1020577968</v>
      </c>
      <c r="G162" s="5">
        <v>-156036321</v>
      </c>
      <c r="I162" s="5">
        <v>2017790948</v>
      </c>
      <c r="J162" s="5">
        <v>8684787608</v>
      </c>
      <c r="K162" s="5">
        <v>22968264315</v>
      </c>
      <c r="L162" s="5">
        <v>44648274486</v>
      </c>
      <c r="M162" s="5">
        <v>52464814372</v>
      </c>
      <c r="N162" s="5">
        <v>54610436359</v>
      </c>
      <c r="O162" s="5">
        <v>4282880575</v>
      </c>
      <c r="P162" s="5">
        <v>-196118416714</v>
      </c>
    </row>
    <row r="163" spans="3:26" ht="15.5" x14ac:dyDescent="0.35">
      <c r="C163" t="s">
        <v>1281</v>
      </c>
      <c r="D163" s="5">
        <v>-1885114260</v>
      </c>
      <c r="E163" s="5">
        <v>-2300811774</v>
      </c>
      <c r="F163" s="5">
        <v>-1788949556</v>
      </c>
      <c r="G163" s="5">
        <v>-2480166456</v>
      </c>
      <c r="I163" s="5">
        <v>-8260410137</v>
      </c>
      <c r="J163" s="5">
        <v>-7278474064</v>
      </c>
      <c r="K163" s="5">
        <v>-8232720153</v>
      </c>
      <c r="L163" s="5">
        <v>-6920935286</v>
      </c>
      <c r="M163" s="5">
        <v>-10348152156</v>
      </c>
      <c r="N163" s="5">
        <v>-12319871612</v>
      </c>
      <c r="O163" s="5">
        <v>-6197990567</v>
      </c>
      <c r="P163" s="5">
        <v>-12679144571</v>
      </c>
      <c r="Q163" s="5">
        <v>-6559650923</v>
      </c>
      <c r="R163" s="5">
        <v>-5099474255</v>
      </c>
    </row>
    <row r="164" spans="3:26" ht="15.5" x14ac:dyDescent="0.35">
      <c r="C164" t="s">
        <v>487</v>
      </c>
      <c r="E164" s="5">
        <v>-322262895</v>
      </c>
      <c r="I164" s="5">
        <v>-322262895</v>
      </c>
      <c r="J164" s="5">
        <v>-477545791</v>
      </c>
      <c r="K164" s="5">
        <v>-432055480</v>
      </c>
      <c r="L164" s="5">
        <v>-330917454</v>
      </c>
      <c r="U164" s="5">
        <v>-6339698370</v>
      </c>
      <c r="V164" s="5">
        <v>25934000</v>
      </c>
      <c r="W164" s="5">
        <v>-168636415</v>
      </c>
      <c r="X164" s="5">
        <v>56046459</v>
      </c>
      <c r="Y164" s="5">
        <v>93077739</v>
      </c>
      <c r="Z164" s="5">
        <v>19512217</v>
      </c>
    </row>
    <row r="165" spans="3:26" ht="15.5" x14ac:dyDescent="0.35">
      <c r="C165" t="s">
        <v>1858</v>
      </c>
      <c r="F165" s="5">
        <v>-86340000000</v>
      </c>
      <c r="G165" s="5">
        <v>86340000000</v>
      </c>
      <c r="U165" s="5">
        <v>-78371261286</v>
      </c>
    </row>
    <row r="166" spans="3:26" ht="15.5" x14ac:dyDescent="0.35">
      <c r="C166" t="s">
        <v>2169</v>
      </c>
      <c r="P166" s="5">
        <v>1250000000</v>
      </c>
      <c r="Q166" s="5">
        <v>8000000000</v>
      </c>
    </row>
    <row r="167" spans="3:26" ht="15.5" x14ac:dyDescent="0.35">
      <c r="C167" t="s">
        <v>161</v>
      </c>
      <c r="D167" s="5">
        <v>19857165907</v>
      </c>
      <c r="E167" s="5">
        <v>15775244715</v>
      </c>
      <c r="F167" s="5">
        <v>-3501236092</v>
      </c>
      <c r="G167" s="5">
        <v>20568373805</v>
      </c>
      <c r="I167" s="5">
        <v>28742681616</v>
      </c>
      <c r="J167" s="5">
        <v>38125264191</v>
      </c>
      <c r="K167" s="5">
        <v>84631094230</v>
      </c>
      <c r="L167" s="5">
        <v>26677478928</v>
      </c>
      <c r="M167" s="5">
        <v>-15451813269</v>
      </c>
      <c r="N167" s="5">
        <v>42756882896</v>
      </c>
      <c r="O167" s="5">
        <v>-9966901368</v>
      </c>
      <c r="P167" s="5">
        <v>103233662</v>
      </c>
      <c r="Q167" s="5">
        <v>95705534958</v>
      </c>
      <c r="R167" s="5">
        <v>-28600257099</v>
      </c>
      <c r="S167" s="5">
        <v>281750625989</v>
      </c>
      <c r="T167" s="5">
        <v>37387759534</v>
      </c>
      <c r="U167" s="5">
        <v>80020470855</v>
      </c>
      <c r="V167" s="5">
        <v>-6209124594</v>
      </c>
      <c r="W167" s="5">
        <v>53240186290</v>
      </c>
      <c r="X167" s="5">
        <v>-550204</v>
      </c>
      <c r="Y167" s="5">
        <v>-558954197</v>
      </c>
      <c r="Z167" s="5">
        <v>-18248172114</v>
      </c>
    </row>
    <row r="168" spans="3:26" ht="15.5" x14ac:dyDescent="0.35">
      <c r="C168" t="s">
        <v>162</v>
      </c>
      <c r="D168" s="5">
        <v>-8738366901</v>
      </c>
      <c r="E168" s="5">
        <v>-16269438111</v>
      </c>
      <c r="F168" s="5">
        <v>18955553961</v>
      </c>
      <c r="G168" s="5">
        <v>-24212358614</v>
      </c>
      <c r="I168" s="5">
        <v>-37281001446</v>
      </c>
      <c r="J168" s="5">
        <v>-27975785502</v>
      </c>
      <c r="K168" s="5">
        <v>-207867883024</v>
      </c>
      <c r="L168" s="5">
        <v>-165417708752</v>
      </c>
      <c r="M168" s="5">
        <v>-47587791688</v>
      </c>
      <c r="N168" s="5">
        <v>-85591366080</v>
      </c>
      <c r="O168" s="5">
        <v>-31763818519</v>
      </c>
      <c r="P168" s="5">
        <v>-39830062928</v>
      </c>
      <c r="Q168" s="5">
        <v>-66639231590</v>
      </c>
      <c r="R168" s="5">
        <v>-45216311452</v>
      </c>
      <c r="S168" s="5">
        <v>-275022743575</v>
      </c>
      <c r="T168" s="5">
        <v>-47819049937</v>
      </c>
      <c r="U168" s="5">
        <v>-81562254899</v>
      </c>
      <c r="V168" s="5">
        <v>7099115713</v>
      </c>
      <c r="W168" s="5">
        <v>6035143449</v>
      </c>
      <c r="X168" s="5">
        <v>-972825081</v>
      </c>
      <c r="Y168" s="5">
        <v>-551545426</v>
      </c>
      <c r="Z168" s="5">
        <v>-477262128</v>
      </c>
    </row>
    <row r="169" spans="3:26" ht="15.5" x14ac:dyDescent="0.35">
      <c r="C169" t="s">
        <v>2650</v>
      </c>
    </row>
    <row r="170" spans="3:26" ht="15.5" x14ac:dyDescent="0.35">
      <c r="C170" t="s">
        <v>163</v>
      </c>
      <c r="D170" s="5">
        <v>-763344150</v>
      </c>
      <c r="E170" s="5">
        <v>171334510</v>
      </c>
      <c r="F170" s="5">
        <v>-575435726</v>
      </c>
      <c r="G170" s="5">
        <v>-159101746</v>
      </c>
      <c r="I170" s="5">
        <v>-811870062</v>
      </c>
      <c r="J170" s="5">
        <v>-5827200782</v>
      </c>
      <c r="K170" s="5">
        <v>-6521712298</v>
      </c>
      <c r="L170" s="5">
        <v>-61451414388</v>
      </c>
      <c r="M170" s="5">
        <v>-3049555185</v>
      </c>
      <c r="N170" s="5">
        <v>-27664778078</v>
      </c>
      <c r="O170" s="5">
        <v>-1826925198</v>
      </c>
      <c r="P170" s="5">
        <v>-38202679688</v>
      </c>
      <c r="Q170" s="5">
        <v>-919168446</v>
      </c>
      <c r="R170" s="5">
        <v>-941099227</v>
      </c>
      <c r="S170" s="5">
        <v>-6057974706</v>
      </c>
      <c r="T170" s="5">
        <v>-6210897937</v>
      </c>
      <c r="U170" s="5">
        <v>-25903783580</v>
      </c>
      <c r="V170" s="5">
        <v>-371270000</v>
      </c>
      <c r="W170" s="5">
        <v>-391548400</v>
      </c>
      <c r="X170" s="5">
        <v>-516725002</v>
      </c>
      <c r="Y170" s="5">
        <v>-661087126</v>
      </c>
      <c r="Z170" s="5">
        <v>-403886555</v>
      </c>
    </row>
    <row r="171" spans="3:26" ht="15.5" x14ac:dyDescent="0.35">
      <c r="C171" t="s">
        <v>2651</v>
      </c>
      <c r="D171" s="5">
        <v>-5781817740</v>
      </c>
      <c r="E171" s="5">
        <v>-25523757387</v>
      </c>
      <c r="G171" s="5">
        <v>10578370870</v>
      </c>
      <c r="I171" s="5">
        <v>-25523757387</v>
      </c>
      <c r="J171" s="5">
        <v>-3091301333</v>
      </c>
      <c r="K171" s="5">
        <v>-4358850812</v>
      </c>
      <c r="L171" s="5">
        <v>-5101747501</v>
      </c>
    </row>
    <row r="172" spans="3:26" ht="15.5" x14ac:dyDescent="0.35">
      <c r="C172" t="s">
        <v>610</v>
      </c>
      <c r="D172" s="5">
        <v>400000</v>
      </c>
      <c r="E172" s="5">
        <v>1901802</v>
      </c>
      <c r="F172" s="5">
        <v>3100000</v>
      </c>
      <c r="I172" s="5">
        <v>7501802</v>
      </c>
      <c r="J172" s="5">
        <v>1850000</v>
      </c>
      <c r="K172" s="5">
        <v>8550000</v>
      </c>
      <c r="L172" s="5">
        <v>85585586</v>
      </c>
      <c r="O172" s="5">
        <v>750000</v>
      </c>
      <c r="P172" s="5">
        <v>90909091</v>
      </c>
      <c r="W172" s="5">
        <v>68450000</v>
      </c>
      <c r="X172" s="5">
        <v>7500000</v>
      </c>
      <c r="Z172" s="5">
        <v>2500000</v>
      </c>
    </row>
    <row r="173" spans="3:26" ht="15.5" x14ac:dyDescent="0.35">
      <c r="C173" t="s">
        <v>1181</v>
      </c>
      <c r="N173" s="5">
        <v>-45000000000</v>
      </c>
      <c r="R173" s="5">
        <v>-16000000000</v>
      </c>
      <c r="S173" s="5">
        <v>-22000000000</v>
      </c>
    </row>
    <row r="174" spans="3:26" ht="15.5" x14ac:dyDescent="0.35">
      <c r="C174" t="s">
        <v>1182</v>
      </c>
      <c r="E174" s="5">
        <v>5000000000</v>
      </c>
      <c r="G174" s="5">
        <v>-5000000000</v>
      </c>
      <c r="I174" s="5">
        <v>5000000000</v>
      </c>
      <c r="M174" s="5">
        <v>45000000000</v>
      </c>
      <c r="Q174" s="5">
        <v>16000000000</v>
      </c>
      <c r="R174" s="5">
        <v>22000000000</v>
      </c>
    </row>
    <row r="175" spans="3:26" ht="15.5" x14ac:dyDescent="0.35">
      <c r="C175" t="s">
        <v>985</v>
      </c>
      <c r="D175" s="5">
        <v>-386483330</v>
      </c>
      <c r="E175" s="5">
        <v>-678429121</v>
      </c>
      <c r="F175" s="5">
        <v>-886281738</v>
      </c>
      <c r="G175" s="5">
        <v>-7940790555</v>
      </c>
      <c r="I175" s="5">
        <v>-19435722126</v>
      </c>
      <c r="J175" s="5">
        <v>-21295262443</v>
      </c>
      <c r="K175" s="5">
        <v>-22470930318</v>
      </c>
      <c r="L175" s="5">
        <v>-55490879054</v>
      </c>
      <c r="M175" s="5">
        <v>-76697701776</v>
      </c>
      <c r="N175" s="5">
        <v>-6862281802</v>
      </c>
    </row>
    <row r="176" spans="3:26" ht="15.5" x14ac:dyDescent="0.35">
      <c r="C176" t="s">
        <v>2652</v>
      </c>
      <c r="N176" s="5">
        <v>612500000</v>
      </c>
    </row>
    <row r="177" spans="3:26" ht="15.5" x14ac:dyDescent="0.35">
      <c r="C177" t="s">
        <v>1101</v>
      </c>
      <c r="U177" s="5">
        <v>-5818700000</v>
      </c>
    </row>
    <row r="178" spans="3:26" ht="15.5" x14ac:dyDescent="0.35">
      <c r="C178" t="s">
        <v>512</v>
      </c>
      <c r="D178" s="5">
        <v>-892000000</v>
      </c>
      <c r="E178" s="5">
        <v>-36395573712</v>
      </c>
      <c r="F178" s="5">
        <v>5798869122</v>
      </c>
      <c r="G178" s="5">
        <v>-5887669122</v>
      </c>
      <c r="I178" s="5">
        <v>-36484373712</v>
      </c>
      <c r="J178" s="5">
        <v>-18233960296</v>
      </c>
      <c r="K178" s="5">
        <v>-89466406593</v>
      </c>
      <c r="L178" s="5">
        <v>-216661200</v>
      </c>
      <c r="M178" s="5">
        <v>-234897727</v>
      </c>
      <c r="N178" s="5">
        <v>-563406200</v>
      </c>
      <c r="O178" s="5">
        <v>-4360273321</v>
      </c>
      <c r="P178" s="5">
        <v>-2868292331</v>
      </c>
      <c r="Q178" s="5">
        <v>-66308249060</v>
      </c>
      <c r="R178" s="5">
        <v>-69443585225</v>
      </c>
      <c r="S178" s="5">
        <v>-236375000</v>
      </c>
      <c r="T178" s="5">
        <v>-623252000</v>
      </c>
      <c r="U178" s="5">
        <v>-42071681705</v>
      </c>
      <c r="Z178" s="5">
        <v>-95385600000</v>
      </c>
    </row>
    <row r="179" spans="3:26" ht="15.5" x14ac:dyDescent="0.35">
      <c r="C179" t="s">
        <v>423</v>
      </c>
      <c r="K179" s="5">
        <v>2837837838</v>
      </c>
    </row>
    <row r="180" spans="3:26" ht="15.5" x14ac:dyDescent="0.35">
      <c r="C180" t="s">
        <v>2429</v>
      </c>
      <c r="D180" s="5">
        <v>-581085000</v>
      </c>
      <c r="L180" s="5">
        <v>-36062638889</v>
      </c>
    </row>
    <row r="181" spans="3:26" ht="15.5" x14ac:dyDescent="0.35">
      <c r="C181" t="s">
        <v>2653</v>
      </c>
      <c r="D181" s="5">
        <v>23749119</v>
      </c>
      <c r="E181" s="5">
        <v>24920640000</v>
      </c>
      <c r="F181" s="5">
        <v>-24920640000</v>
      </c>
      <c r="L181" s="5">
        <v>-12487507200</v>
      </c>
      <c r="M181" s="5">
        <v>-31435976400</v>
      </c>
      <c r="N181" s="5">
        <v>-1500900000</v>
      </c>
      <c r="U181" s="5">
        <v>-15001250000</v>
      </c>
      <c r="Z181" s="5">
        <v>95385600000</v>
      </c>
    </row>
    <row r="182" spans="3:26" ht="15.5" x14ac:dyDescent="0.35">
      <c r="C182" t="s">
        <v>2654</v>
      </c>
    </row>
    <row r="183" spans="3:26" ht="15.5" x14ac:dyDescent="0.35">
      <c r="C183" t="s">
        <v>2655</v>
      </c>
      <c r="L183" s="5">
        <v>-10000000000</v>
      </c>
    </row>
    <row r="184" spans="3:26" ht="15.5" x14ac:dyDescent="0.35">
      <c r="C184" t="s">
        <v>1606</v>
      </c>
      <c r="L184" s="5">
        <v>9986625694</v>
      </c>
    </row>
    <row r="185" spans="3:26" ht="15.5" x14ac:dyDescent="0.35">
      <c r="C185" t="s">
        <v>1506</v>
      </c>
      <c r="Q185" s="5">
        <v>246677084</v>
      </c>
      <c r="R185" s="5">
        <v>446250000</v>
      </c>
      <c r="S185" s="5">
        <v>446150000</v>
      </c>
    </row>
    <row r="186" spans="3:26" ht="15.5" x14ac:dyDescent="0.35">
      <c r="C186" t="s">
        <v>2005</v>
      </c>
      <c r="E186" s="5">
        <v>-60844140000</v>
      </c>
      <c r="F186" s="5">
        <v>60844140000</v>
      </c>
    </row>
    <row r="187" spans="3:26" ht="15.5" x14ac:dyDescent="0.35">
      <c r="C187" t="s">
        <v>620</v>
      </c>
      <c r="O187" s="5">
        <v>-25577370000</v>
      </c>
      <c r="Q187" s="5">
        <v>-15349867193</v>
      </c>
      <c r="S187" s="5">
        <v>24337256132</v>
      </c>
    </row>
    <row r="188" spans="3:26" ht="15.5" x14ac:dyDescent="0.35">
      <c r="C188" t="s">
        <v>459</v>
      </c>
      <c r="D188" s="5">
        <v>-357785800</v>
      </c>
      <c r="F188" s="5">
        <v>168345600</v>
      </c>
      <c r="G188" s="5">
        <v>-168345600</v>
      </c>
      <c r="K188" s="5">
        <v>-87896375431</v>
      </c>
      <c r="U188" s="5">
        <v>15550000000</v>
      </c>
      <c r="V188" s="5">
        <v>6957200000</v>
      </c>
      <c r="X188" s="5">
        <v>-463600079</v>
      </c>
      <c r="Y188" s="5">
        <v>99250000</v>
      </c>
      <c r="Z188" s="5">
        <v>-85499103</v>
      </c>
    </row>
    <row r="189" spans="3:26" ht="15.5" x14ac:dyDescent="0.35">
      <c r="C189" t="s">
        <v>1005</v>
      </c>
      <c r="E189" s="5">
        <v>10003018843</v>
      </c>
      <c r="F189" s="5">
        <v>-10149</v>
      </c>
      <c r="G189" s="5">
        <v>10149</v>
      </c>
      <c r="I189" s="5">
        <v>10003018843</v>
      </c>
      <c r="J189" s="5">
        <v>89352</v>
      </c>
      <c r="K189" s="5">
        <v>4590</v>
      </c>
      <c r="L189" s="5">
        <v>655546100</v>
      </c>
      <c r="T189" s="5">
        <v>-56000000000</v>
      </c>
    </row>
    <row r="190" spans="3:26" ht="15.5" x14ac:dyDescent="0.35">
      <c r="C190" t="s">
        <v>2656</v>
      </c>
      <c r="J190" s="5">
        <v>-130000000</v>
      </c>
      <c r="N190" s="5">
        <v>-4612500000</v>
      </c>
    </row>
    <row r="191" spans="3:26" ht="15.5" x14ac:dyDescent="0.35">
      <c r="C191" t="s">
        <v>1355</v>
      </c>
      <c r="Q191" s="5">
        <v>4997500000</v>
      </c>
      <c r="T191" s="5">
        <v>15015100000</v>
      </c>
    </row>
    <row r="192" spans="3:26" ht="15.5" x14ac:dyDescent="0.35">
      <c r="C192" t="s">
        <v>2657</v>
      </c>
    </row>
    <row r="193" spans="3:26" ht="15.5" x14ac:dyDescent="0.35">
      <c r="C193" t="s">
        <v>352</v>
      </c>
      <c r="Y193" s="5">
        <v>10291700</v>
      </c>
      <c r="Z193" s="5">
        <v>9623530</v>
      </c>
    </row>
    <row r="194" spans="3:26" ht="15.5" x14ac:dyDescent="0.35">
      <c r="C194" t="s">
        <v>2658</v>
      </c>
      <c r="R194" s="5">
        <v>22222123000</v>
      </c>
    </row>
    <row r="195" spans="3:26" ht="15.5" x14ac:dyDescent="0.35">
      <c r="C195" t="s">
        <v>2659</v>
      </c>
      <c r="W195" s="5">
        <v>6358241849</v>
      </c>
    </row>
    <row r="196" spans="3:26" ht="15.5" x14ac:dyDescent="0.35">
      <c r="C196" t="s">
        <v>2660</v>
      </c>
      <c r="E196" s="5">
        <v>42243089150</v>
      </c>
      <c r="F196" s="5">
        <v>-21478256540</v>
      </c>
      <c r="G196" s="5">
        <v>-20764832610</v>
      </c>
    </row>
    <row r="197" spans="3:26" ht="15.5" x14ac:dyDescent="0.35">
      <c r="C197" t="s">
        <v>2661</v>
      </c>
      <c r="E197" s="5">
        <v>60844140000</v>
      </c>
      <c r="I197" s="5">
        <v>60844140000</v>
      </c>
      <c r="L197" s="5">
        <v>4665367100</v>
      </c>
      <c r="M197" s="5">
        <v>18830339400</v>
      </c>
    </row>
    <row r="198" spans="3:26" ht="15.5" x14ac:dyDescent="0.35">
      <c r="C198" t="s">
        <v>2662</v>
      </c>
      <c r="E198" s="5">
        <v>-24920640000</v>
      </c>
      <c r="I198" s="5">
        <v>-24920640000</v>
      </c>
      <c r="L198" s="5">
        <v>15000</v>
      </c>
      <c r="P198" s="5">
        <v>-100000000</v>
      </c>
      <c r="Q198" s="5">
        <v>-13300000000</v>
      </c>
      <c r="R198" s="5">
        <v>-3500000000</v>
      </c>
      <c r="S198" s="5">
        <v>-269267800001</v>
      </c>
      <c r="U198" s="5">
        <v>-27499000000</v>
      </c>
    </row>
    <row r="199" spans="3:26" ht="15.5" x14ac:dyDescent="0.35">
      <c r="C199" t="s">
        <v>676</v>
      </c>
      <c r="E199" s="5">
        <v>-1723392</v>
      </c>
      <c r="F199" s="5">
        <v>1723392</v>
      </c>
    </row>
    <row r="200" spans="3:26" ht="15.5" x14ac:dyDescent="0.35">
      <c r="C200" t="s">
        <v>2663</v>
      </c>
      <c r="E200" s="5">
        <v>-1051965797</v>
      </c>
      <c r="I200" s="5">
        <v>-1051965797</v>
      </c>
      <c r="Q200" s="5">
        <v>-6123975</v>
      </c>
    </row>
    <row r="201" spans="3:26" ht="15.5" x14ac:dyDescent="0.35">
      <c r="C201" t="s">
        <v>1840</v>
      </c>
      <c r="E201" s="5">
        <v>-5000000000</v>
      </c>
      <c r="G201" s="5">
        <v>5000000000</v>
      </c>
    </row>
    <row r="202" spans="3:26" ht="15.5" x14ac:dyDescent="0.35">
      <c r="C202" t="s">
        <v>2664</v>
      </c>
      <c r="S202" s="5">
        <v>-2244000000</v>
      </c>
    </row>
    <row r="203" spans="3:26" ht="15.5" x14ac:dyDescent="0.35">
      <c r="C203" t="s">
        <v>1822</v>
      </c>
      <c r="E203" s="5">
        <v>-5037333007</v>
      </c>
      <c r="G203" s="5">
        <v>130000000</v>
      </c>
      <c r="I203" s="5">
        <v>-4907333007</v>
      </c>
      <c r="J203" s="5">
        <v>20600000000</v>
      </c>
      <c r="V203" s="5">
        <v>513185713</v>
      </c>
    </row>
    <row r="204" spans="3:26" ht="15.5" x14ac:dyDescent="0.35">
      <c r="C204" t="s">
        <v>508</v>
      </c>
      <c r="U204" s="5">
        <v>586301667</v>
      </c>
    </row>
    <row r="205" spans="3:26" ht="15.5" x14ac:dyDescent="0.35">
      <c r="C205" t="s">
        <v>2522</v>
      </c>
      <c r="U205" s="5">
        <v>18595858719</v>
      </c>
    </row>
    <row r="206" spans="3:26" ht="15.5" x14ac:dyDescent="0.35">
      <c r="C206" t="s">
        <v>175</v>
      </c>
      <c r="D206" s="5">
        <v>19857165907</v>
      </c>
      <c r="E206" s="5">
        <v>15775244715</v>
      </c>
      <c r="F206" s="5">
        <v>-3501236092</v>
      </c>
      <c r="G206" s="5">
        <v>20568373805</v>
      </c>
      <c r="I206" s="5">
        <v>28742681616</v>
      </c>
      <c r="J206" s="5">
        <v>38125264191</v>
      </c>
      <c r="K206" s="5">
        <v>84631094230</v>
      </c>
      <c r="L206" s="5">
        <v>26677478928</v>
      </c>
      <c r="M206" s="5">
        <v>-15451813269</v>
      </c>
      <c r="N206" s="5">
        <v>42756882896</v>
      </c>
      <c r="O206" s="5">
        <v>-9966901368</v>
      </c>
      <c r="P206" s="5">
        <v>103233662</v>
      </c>
      <c r="Q206" s="5">
        <v>95705534958</v>
      </c>
      <c r="R206" s="5">
        <v>-28600257099</v>
      </c>
      <c r="S206" s="5">
        <v>281750625989</v>
      </c>
      <c r="T206" s="5">
        <v>37387759534</v>
      </c>
      <c r="U206" s="5">
        <v>80020470855</v>
      </c>
      <c r="V206" s="5">
        <v>-6209124594</v>
      </c>
      <c r="W206" s="5">
        <v>53240186290</v>
      </c>
      <c r="X206" s="5">
        <v>-550204</v>
      </c>
      <c r="Y206" s="5">
        <v>-558954197</v>
      </c>
      <c r="Z206" s="5">
        <v>-18248172114</v>
      </c>
    </row>
    <row r="207" spans="3:26" ht="15.5" x14ac:dyDescent="0.35">
      <c r="C207" t="s">
        <v>1492</v>
      </c>
      <c r="D207" s="5">
        <v>48166019869</v>
      </c>
      <c r="E207" s="5">
        <v>25524134063</v>
      </c>
      <c r="F207" s="5">
        <v>94925620000</v>
      </c>
      <c r="G207" s="5">
        <v>15412252072</v>
      </c>
      <c r="I207" s="5">
        <v>143094606322</v>
      </c>
      <c r="J207" s="5">
        <v>80457631606</v>
      </c>
      <c r="K207" s="5">
        <v>118895706491</v>
      </c>
      <c r="L207" s="5">
        <v>61600000000</v>
      </c>
      <c r="M207" s="5">
        <v>1893608525</v>
      </c>
      <c r="N207" s="5">
        <v>65580000000</v>
      </c>
      <c r="O207" s="5">
        <v>188785297094</v>
      </c>
      <c r="Q207" s="5">
        <v>111000000000</v>
      </c>
      <c r="R207" s="5">
        <v>356759306952</v>
      </c>
      <c r="S207" s="5">
        <v>120000000000</v>
      </c>
      <c r="T207" s="5">
        <v>49094908538</v>
      </c>
      <c r="U207" s="5">
        <v>130000000000</v>
      </c>
    </row>
    <row r="208" spans="3:26" ht="15.5" x14ac:dyDescent="0.35">
      <c r="C208" t="s">
        <v>179</v>
      </c>
      <c r="D208" s="5">
        <v>-48152811682</v>
      </c>
      <c r="E208" s="5">
        <v>103446387645</v>
      </c>
      <c r="F208" s="5">
        <v>-12033559611</v>
      </c>
      <c r="G208" s="5">
        <v>-81139625420</v>
      </c>
      <c r="I208" s="5">
        <v>-1000000000</v>
      </c>
    </row>
    <row r="209" spans="3:26" ht="15.5" x14ac:dyDescent="0.35">
      <c r="C209" t="s">
        <v>629</v>
      </c>
      <c r="E209" s="5">
        <v>-117319537368</v>
      </c>
      <c r="I209" s="5">
        <v>-117319537368</v>
      </c>
      <c r="J209" s="5">
        <v>-42138016901</v>
      </c>
      <c r="K209" s="5">
        <v>-34208305929</v>
      </c>
      <c r="L209" s="5">
        <v>-34922521072</v>
      </c>
      <c r="M209" s="5">
        <v>-16487779216</v>
      </c>
      <c r="N209" s="5">
        <v>-10259170912</v>
      </c>
      <c r="O209" s="5">
        <v>-166904879001</v>
      </c>
      <c r="P209" s="5">
        <v>-26808984886</v>
      </c>
      <c r="Q209" s="5">
        <v>-60428486531</v>
      </c>
      <c r="R209" s="5">
        <v>-359693571924</v>
      </c>
      <c r="S209" s="5">
        <v>-64159871731</v>
      </c>
      <c r="T209" s="5">
        <v>-9049557559</v>
      </c>
      <c r="U209" s="5">
        <v>-80968455755</v>
      </c>
      <c r="W209" s="5">
        <v>-31509813710</v>
      </c>
      <c r="X209" s="5">
        <v>-550204</v>
      </c>
      <c r="Y209" s="5">
        <v>-557126311</v>
      </c>
      <c r="Z209" s="5">
        <v>-8250000000</v>
      </c>
    </row>
    <row r="210" spans="3:26" ht="15.5" x14ac:dyDescent="0.35">
      <c r="C210" t="s">
        <v>2665</v>
      </c>
    </row>
    <row r="211" spans="3:26" ht="15.5" x14ac:dyDescent="0.35">
      <c r="C211" t="s">
        <v>2666</v>
      </c>
      <c r="R211" s="5">
        <v>17812</v>
      </c>
      <c r="S211" s="5">
        <v>226827507114</v>
      </c>
      <c r="T211" s="5">
        <v>4000</v>
      </c>
      <c r="U211" s="5">
        <v>210095557475</v>
      </c>
      <c r="V211" s="5">
        <v>16946621406</v>
      </c>
    </row>
    <row r="212" spans="3:26" ht="15.5" x14ac:dyDescent="0.35">
      <c r="C212" t="s">
        <v>371</v>
      </c>
      <c r="M212" s="5">
        <v>-857642578</v>
      </c>
      <c r="N212" s="5">
        <v>-879837267</v>
      </c>
      <c r="O212" s="5">
        <v>-770515539</v>
      </c>
      <c r="P212" s="5">
        <v>-231111441</v>
      </c>
      <c r="Q212" s="5">
        <v>-74131989</v>
      </c>
      <c r="R212" s="5">
        <v>-24567476085</v>
      </c>
      <c r="V212" s="5">
        <v>-23155746000</v>
      </c>
      <c r="W212" s="5">
        <v>84750000000</v>
      </c>
      <c r="Y212" s="5">
        <v>-1827886</v>
      </c>
      <c r="Z212" s="5">
        <v>1827886</v>
      </c>
    </row>
    <row r="213" spans="3:26" ht="15.5" x14ac:dyDescent="0.35">
      <c r="C213" t="s">
        <v>589</v>
      </c>
      <c r="D213" s="5">
        <v>-55542280</v>
      </c>
      <c r="E213" s="5">
        <v>-54407625</v>
      </c>
      <c r="F213" s="5">
        <v>-53296481</v>
      </c>
      <c r="G213" s="5">
        <v>-44252847</v>
      </c>
      <c r="I213" s="5">
        <v>-211055338</v>
      </c>
      <c r="J213" s="5">
        <v>-194350514</v>
      </c>
      <c r="K213" s="5">
        <v>-56306332</v>
      </c>
    </row>
    <row r="214" spans="3:26" ht="15.5" x14ac:dyDescent="0.35">
      <c r="C214" t="s">
        <v>2667</v>
      </c>
      <c r="R214" s="5">
        <v>20000000000</v>
      </c>
    </row>
    <row r="215" spans="3:26" ht="15.5" x14ac:dyDescent="0.35">
      <c r="C215" t="s">
        <v>2668</v>
      </c>
      <c r="O215" s="5">
        <v>-2000000000</v>
      </c>
      <c r="Q215" s="5">
        <v>-800000000</v>
      </c>
      <c r="R215" s="5">
        <v>-975000000</v>
      </c>
    </row>
    <row r="216" spans="3:26" ht="15.5" x14ac:dyDescent="0.35">
      <c r="C216" t="s">
        <v>2669</v>
      </c>
      <c r="Z216" s="5">
        <v>-10000000000</v>
      </c>
    </row>
    <row r="217" spans="3:26" ht="15.5" x14ac:dyDescent="0.35">
      <c r="C217" t="s">
        <v>1124</v>
      </c>
    </row>
    <row r="218" spans="3:26" ht="15.5" x14ac:dyDescent="0.35">
      <c r="C218" t="s">
        <v>2670</v>
      </c>
      <c r="Q218" s="5">
        <v>-2848688013</v>
      </c>
    </row>
    <row r="219" spans="3:26" ht="15.5" x14ac:dyDescent="0.35">
      <c r="C219" t="s">
        <v>2671</v>
      </c>
      <c r="Q219" s="5">
        <v>-1182017773</v>
      </c>
    </row>
    <row r="220" spans="3:26" ht="15.5" x14ac:dyDescent="0.35">
      <c r="C220" t="s">
        <v>2672</v>
      </c>
      <c r="N220" s="5">
        <v>3800</v>
      </c>
      <c r="Q220" s="5">
        <v>43800532232</v>
      </c>
      <c r="R220" s="5">
        <v>250000000</v>
      </c>
    </row>
    <row r="221" spans="3:26" ht="15.5" x14ac:dyDescent="0.35">
      <c r="C221" t="s">
        <v>2673</v>
      </c>
      <c r="O221" s="5">
        <v>-2615190002</v>
      </c>
      <c r="P221" s="5">
        <v>18359899</v>
      </c>
      <c r="R221" s="5">
        <v>-18359899</v>
      </c>
      <c r="U221" s="5">
        <v>900000000</v>
      </c>
    </row>
    <row r="222" spans="3:26" ht="15.5" x14ac:dyDescent="0.35">
      <c r="C222" t="s">
        <v>2674</v>
      </c>
      <c r="U222" s="5">
        <v>-29137283333</v>
      </c>
    </row>
    <row r="223" spans="3:26" ht="15.5" x14ac:dyDescent="0.35">
      <c r="C223" t="s">
        <v>2675</v>
      </c>
      <c r="D223" s="5">
        <v>19899500000</v>
      </c>
      <c r="E223" s="5">
        <v>4178668000</v>
      </c>
      <c r="I223" s="5">
        <v>4178668000</v>
      </c>
      <c r="N223" s="5">
        <v>5414878729</v>
      </c>
      <c r="O223" s="5">
        <v>27260644368</v>
      </c>
      <c r="P223" s="5">
        <v>60432630573</v>
      </c>
      <c r="Q223" s="5">
        <v>20425421550</v>
      </c>
      <c r="R223" s="5">
        <v>507255339</v>
      </c>
      <c r="U223" s="5">
        <v>32637283333</v>
      </c>
    </row>
    <row r="224" spans="3:26" ht="15.5" x14ac:dyDescent="0.35">
      <c r="C224" t="s">
        <v>2398</v>
      </c>
      <c r="N224" s="5">
        <v>-17098991454</v>
      </c>
      <c r="O224" s="5">
        <v>-53722258288</v>
      </c>
      <c r="P224" s="5">
        <v>-33307660483</v>
      </c>
      <c r="Q224" s="5">
        <v>-14187094518</v>
      </c>
      <c r="R224" s="5">
        <v>-20862429294</v>
      </c>
      <c r="S224" s="5">
        <v>-664600000</v>
      </c>
      <c r="U224" s="5">
        <v>-116900144808</v>
      </c>
    </row>
    <row r="225" spans="2:26" ht="15.5" x14ac:dyDescent="0.35">
      <c r="C225" t="s">
        <v>1268</v>
      </c>
      <c r="S225" s="5">
        <v>-252409394</v>
      </c>
      <c r="T225" s="5">
        <v>-2657595445</v>
      </c>
      <c r="U225" s="5">
        <v>11764775229</v>
      </c>
    </row>
    <row r="226" spans="2:26" ht="15.5" x14ac:dyDescent="0.35">
      <c r="C226" t="s">
        <v>186</v>
      </c>
      <c r="D226" s="5">
        <v>-11565499698</v>
      </c>
      <c r="E226" s="5">
        <v>-26549036740</v>
      </c>
      <c r="F226" s="5">
        <v>8284322569</v>
      </c>
      <c r="G226" s="5">
        <v>-15611006926</v>
      </c>
      <c r="I226" s="5">
        <v>-72607367645</v>
      </c>
      <c r="J226" s="5">
        <v>-83133094920</v>
      </c>
      <c r="K226" s="5">
        <v>-38788012842</v>
      </c>
      <c r="L226" s="5">
        <v>-104112279040</v>
      </c>
      <c r="M226" s="5">
        <v>49879573489</v>
      </c>
      <c r="N226" s="5">
        <v>82120030142</v>
      </c>
      <c r="O226" s="5">
        <v>82375392819</v>
      </c>
      <c r="P226" s="5">
        <v>62792183751</v>
      </c>
      <c r="Q226" s="5">
        <v>35070009595</v>
      </c>
      <c r="R226" s="5">
        <v>-49675886674</v>
      </c>
      <c r="S226" s="5">
        <v>50620362437</v>
      </c>
      <c r="T226" s="5">
        <v>10840779262</v>
      </c>
      <c r="U226" s="5">
        <v>-825715482</v>
      </c>
      <c r="V226" s="5">
        <v>1476400683</v>
      </c>
      <c r="W226" s="5">
        <v>1277178471</v>
      </c>
      <c r="X226" s="5">
        <v>802029049</v>
      </c>
      <c r="Y226" s="5">
        <v>-1465508252</v>
      </c>
      <c r="Z226" s="5">
        <v>-12618296708</v>
      </c>
    </row>
    <row r="227" spans="2:26" ht="15.5" x14ac:dyDescent="0.35">
      <c r="C227" t="s">
        <v>188</v>
      </c>
      <c r="D227" s="5">
        <v>29261036697</v>
      </c>
      <c r="E227" s="5">
        <v>-12109423</v>
      </c>
      <c r="F227" s="5">
        <v>-15381104</v>
      </c>
      <c r="G227" s="5">
        <v>-28344741</v>
      </c>
      <c r="I227" s="5">
        <v>101878496208</v>
      </c>
      <c r="J227" s="5">
        <v>185107083042</v>
      </c>
      <c r="K227" s="5">
        <v>223910164538</v>
      </c>
      <c r="L227" s="5">
        <v>328028954729</v>
      </c>
      <c r="M227" s="5">
        <v>278143473551</v>
      </c>
      <c r="N227" s="5">
        <v>196017286686</v>
      </c>
      <c r="O227" s="5">
        <v>118654480614</v>
      </c>
      <c r="P227" s="5">
        <v>55853257673</v>
      </c>
      <c r="Q227" s="5">
        <v>20793531102</v>
      </c>
      <c r="R227" s="5">
        <v>70229417776</v>
      </c>
      <c r="S227" s="5">
        <v>15784434656</v>
      </c>
      <c r="T227" s="5">
        <v>4943655391</v>
      </c>
      <c r="U227" s="5">
        <v>5769370873</v>
      </c>
      <c r="V227" s="5">
        <v>3803696607</v>
      </c>
      <c r="W227" s="5">
        <v>2526518136</v>
      </c>
      <c r="X227" s="5">
        <v>1724489087</v>
      </c>
      <c r="Y227" s="5">
        <v>3189997339</v>
      </c>
      <c r="Z227" s="5">
        <v>15808294047</v>
      </c>
    </row>
    <row r="228" spans="2:26" ht="15.5" x14ac:dyDescent="0.35">
      <c r="C228" t="s">
        <v>2676</v>
      </c>
      <c r="D228" s="5">
        <v>29271130563</v>
      </c>
      <c r="I228" s="5">
        <v>101973988122</v>
      </c>
      <c r="J228" s="5">
        <v>185122151696</v>
      </c>
      <c r="K228" s="5">
        <v>223916675689</v>
      </c>
      <c r="L228" s="5">
        <v>328511208368</v>
      </c>
      <c r="M228" s="5">
        <v>278137316828</v>
      </c>
      <c r="N228" s="5">
        <v>196029873433</v>
      </c>
      <c r="O228" s="5">
        <v>118645441424</v>
      </c>
      <c r="P228" s="5">
        <v>55863540697</v>
      </c>
      <c r="Q228" s="5">
        <v>20553531102</v>
      </c>
      <c r="R228" s="5">
        <v>66404797092</v>
      </c>
      <c r="S228" s="5">
        <v>15784434656</v>
      </c>
      <c r="T228" s="5">
        <v>4943655391</v>
      </c>
      <c r="U228" s="5">
        <v>5261088024</v>
      </c>
      <c r="V228" s="5">
        <v>3803696607</v>
      </c>
      <c r="W228" s="5">
        <v>2526518136</v>
      </c>
      <c r="X228" s="5">
        <v>1724489087</v>
      </c>
      <c r="Y228" s="5">
        <v>3189997339</v>
      </c>
      <c r="Z228" s="5">
        <v>15808294047</v>
      </c>
    </row>
    <row r="229" spans="2:26" ht="15.5" x14ac:dyDescent="0.35">
      <c r="C229" t="s">
        <v>2677</v>
      </c>
      <c r="D229" s="5">
        <v>-10093866</v>
      </c>
      <c r="E229" s="5">
        <v>-12109423</v>
      </c>
      <c r="F229" s="5">
        <v>-15381104</v>
      </c>
      <c r="G229" s="5">
        <v>-28344741</v>
      </c>
      <c r="I229" s="5">
        <v>-95491914</v>
      </c>
      <c r="J229" s="5">
        <v>-15068654</v>
      </c>
      <c r="K229" s="5">
        <v>-6511151</v>
      </c>
      <c r="L229" s="5">
        <v>-67906997</v>
      </c>
      <c r="M229" s="5">
        <v>6156723</v>
      </c>
      <c r="N229" s="5">
        <v>-12586747</v>
      </c>
      <c r="O229" s="5">
        <v>9039190</v>
      </c>
      <c r="P229" s="5">
        <v>-10283024</v>
      </c>
    </row>
    <row r="230" spans="2:26" ht="15.5" x14ac:dyDescent="0.35">
      <c r="C230" t="s">
        <v>2678</v>
      </c>
      <c r="L230" s="5">
        <v>-414346642</v>
      </c>
      <c r="Q230" s="5">
        <v>240000000</v>
      </c>
      <c r="R230" s="5">
        <v>3824620684</v>
      </c>
      <c r="U230" s="5">
        <v>508282849</v>
      </c>
    </row>
    <row r="231" spans="2:26" ht="15.5" x14ac:dyDescent="0.35">
      <c r="C231" t="s">
        <v>430</v>
      </c>
      <c r="D231" s="5">
        <v>29261036697</v>
      </c>
      <c r="E231" s="5">
        <v>-12109423</v>
      </c>
      <c r="F231" s="5">
        <v>-15381104</v>
      </c>
      <c r="G231" s="5">
        <v>-28344741</v>
      </c>
      <c r="I231" s="5">
        <v>101878496208</v>
      </c>
      <c r="J231" s="5">
        <v>185107083042</v>
      </c>
      <c r="K231" s="5">
        <v>223910164538</v>
      </c>
      <c r="L231" s="5">
        <v>328028954729</v>
      </c>
      <c r="M231" s="5">
        <v>278143473551</v>
      </c>
      <c r="N231" s="5">
        <v>196017286686</v>
      </c>
      <c r="O231" s="5">
        <v>118654480614</v>
      </c>
      <c r="P231" s="5">
        <v>55853257673</v>
      </c>
      <c r="Q231" s="5">
        <v>20793531102</v>
      </c>
      <c r="R231" s="5">
        <v>70229417776</v>
      </c>
      <c r="S231" s="5">
        <v>15784434656</v>
      </c>
      <c r="T231" s="5">
        <v>4943655391</v>
      </c>
      <c r="U231" s="5">
        <v>5769370873</v>
      </c>
      <c r="V231" s="5">
        <v>3803696607</v>
      </c>
      <c r="W231" s="5">
        <v>2526518136</v>
      </c>
      <c r="X231" s="5">
        <v>1724489087</v>
      </c>
      <c r="Y231" s="5">
        <v>3189997339</v>
      </c>
      <c r="Z231" s="5">
        <v>15808294047</v>
      </c>
    </row>
    <row r="232" spans="2:26" ht="15.5" x14ac:dyDescent="0.35">
      <c r="C232" t="s">
        <v>189</v>
      </c>
      <c r="D232" s="5">
        <v>17695536999</v>
      </c>
      <c r="E232" s="5">
        <v>-26561146163</v>
      </c>
      <c r="F232" s="5">
        <v>8268941465</v>
      </c>
      <c r="G232" s="5">
        <v>-15639351667</v>
      </c>
      <c r="I232" s="5">
        <v>29271128563</v>
      </c>
      <c r="J232" s="5">
        <v>101973988122</v>
      </c>
      <c r="K232" s="5">
        <v>185122151696</v>
      </c>
      <c r="L232" s="5">
        <v>223916675689</v>
      </c>
      <c r="M232" s="5">
        <v>328023047040</v>
      </c>
      <c r="N232" s="5">
        <v>278137316828</v>
      </c>
      <c r="O232" s="5">
        <v>201029873433</v>
      </c>
      <c r="P232" s="5">
        <v>118645441424</v>
      </c>
      <c r="Q232" s="5">
        <v>55863540697</v>
      </c>
      <c r="R232" s="5">
        <v>20553531102</v>
      </c>
      <c r="S232" s="5">
        <v>66404797093</v>
      </c>
      <c r="T232" s="5">
        <v>15784434653</v>
      </c>
      <c r="U232" s="5">
        <v>4943655391</v>
      </c>
      <c r="V232" s="5">
        <v>5280097290</v>
      </c>
      <c r="W232" s="5">
        <v>3803696607</v>
      </c>
      <c r="X232" s="5">
        <v>2526518136</v>
      </c>
      <c r="Y232" s="5">
        <v>1724489087</v>
      </c>
      <c r="Z232" s="5">
        <v>3189997339</v>
      </c>
    </row>
    <row r="234" spans="2:26" ht="15.5" x14ac:dyDescent="0.35">
      <c r="B234" t="s">
        <v>190</v>
      </c>
      <c r="C234" t="s">
        <v>11</v>
      </c>
      <c r="D234" s="5">
        <v>5030000000</v>
      </c>
      <c r="E234" s="5">
        <v>5030000000</v>
      </c>
      <c r="F234" s="5">
        <v>5030000000</v>
      </c>
      <c r="G234" s="5">
        <v>5030000000</v>
      </c>
      <c r="I234" s="5">
        <v>5030000000</v>
      </c>
      <c r="J234" s="5">
        <v>5030000000</v>
      </c>
      <c r="K234" s="5">
        <v>5030000000</v>
      </c>
      <c r="L234" s="5">
        <v>5030000000</v>
      </c>
      <c r="M234" s="5">
        <v>5030000000</v>
      </c>
      <c r="N234" s="5">
        <v>5030000000</v>
      </c>
      <c r="O234" s="5">
        <v>4670000000</v>
      </c>
      <c r="P234" s="5">
        <v>4670000000</v>
      </c>
      <c r="Q234" s="5">
        <v>4670000000</v>
      </c>
      <c r="R234" s="5">
        <v>4670000000</v>
      </c>
      <c r="S234" s="5">
        <v>4670000000</v>
      </c>
      <c r="T234" s="5">
        <v>3030000000</v>
      </c>
      <c r="U234" s="5">
        <v>3030000000</v>
      </c>
      <c r="V234" s="5">
        <v>1910000000</v>
      </c>
      <c r="W234" s="5">
        <v>1910000000</v>
      </c>
      <c r="X234" s="5">
        <v>1640000000</v>
      </c>
      <c r="Y234" s="5">
        <v>1640000000</v>
      </c>
      <c r="Z234" s="5">
        <v>1640000000</v>
      </c>
    </row>
    <row r="235" spans="2:26" ht="15.5" x14ac:dyDescent="0.35">
      <c r="C235" t="s">
        <v>191</v>
      </c>
      <c r="D235" s="6">
        <v>-3.21</v>
      </c>
      <c r="E235" s="6">
        <v>-5.92</v>
      </c>
      <c r="F235" s="6">
        <v>0.59</v>
      </c>
      <c r="G235" s="6">
        <v>-0.18</v>
      </c>
    </row>
    <row r="236" spans="2:26" ht="15.5" x14ac:dyDescent="0.35">
      <c r="C236" t="s">
        <v>192</v>
      </c>
      <c r="D236" s="6">
        <v>-17.45</v>
      </c>
      <c r="E236" s="6">
        <v>-10.81</v>
      </c>
      <c r="F236" s="6">
        <v>77.97</v>
      </c>
      <c r="G236" s="6">
        <v>-211.11</v>
      </c>
    </row>
    <row r="237" spans="2:26" ht="15.5" x14ac:dyDescent="0.35">
      <c r="C237" t="s">
        <v>70</v>
      </c>
      <c r="D237" s="6">
        <v>7.7</v>
      </c>
      <c r="E237" s="6">
        <v>5.04</v>
      </c>
      <c r="F237" s="6">
        <v>5.05</v>
      </c>
      <c r="G237" s="6">
        <v>2.3199999999999998</v>
      </c>
    </row>
    <row r="238" spans="2:26" ht="15.5" x14ac:dyDescent="0.35">
      <c r="C238" t="s">
        <v>193</v>
      </c>
      <c r="E238" s="5">
        <v>3310000000</v>
      </c>
      <c r="F238" s="5">
        <v>13200000000</v>
      </c>
      <c r="G238" s="5">
        <v>30420000000</v>
      </c>
    </row>
    <row r="239" spans="2:26" ht="15.5" x14ac:dyDescent="0.35">
      <c r="C239" t="s">
        <v>194</v>
      </c>
      <c r="D239" s="6">
        <v>-8.8999999999999999E-3</v>
      </c>
      <c r="E239" s="6">
        <v>-1.6299999999999999E-2</v>
      </c>
      <c r="F239" s="6">
        <v>1.6000000000000001E-3</v>
      </c>
      <c r="G239" s="6">
        <v>-5.0000000000000001E-4</v>
      </c>
    </row>
    <row r="240" spans="2:26" ht="15.5" x14ac:dyDescent="0.35">
      <c r="C240" t="s">
        <v>195</v>
      </c>
      <c r="D240" s="6">
        <v>-2.0499999999999997E-2</v>
      </c>
      <c r="E240" s="6">
        <v>-3.7100000000000001E-2</v>
      </c>
      <c r="F240" s="6">
        <v>3.5999999999999999E-3</v>
      </c>
      <c r="G240" s="6">
        <v>-1.1000000000000001E-3</v>
      </c>
    </row>
    <row r="241" spans="3:7" ht="15.5" x14ac:dyDescent="0.35">
      <c r="C241" t="s">
        <v>196</v>
      </c>
      <c r="D241" s="6">
        <v>-1E-3</v>
      </c>
      <c r="E241" s="6">
        <v>-3.5999999999999999E-3</v>
      </c>
      <c r="F241" s="6">
        <v>2.8000000000000004E-3</v>
      </c>
      <c r="G241" s="6">
        <v>1.3500000000000002E-2</v>
      </c>
    </row>
    <row r="242" spans="3:7" ht="15.5" x14ac:dyDescent="0.35">
      <c r="C242" t="s">
        <v>197</v>
      </c>
      <c r="D242" s="6">
        <v>-0.1</v>
      </c>
      <c r="E242" s="6">
        <v>-0.4</v>
      </c>
      <c r="F242" s="6">
        <v>0.3</v>
      </c>
      <c r="G242" s="6">
        <v>1.24</v>
      </c>
    </row>
    <row r="243" spans="3:7" ht="15.5" x14ac:dyDescent="0.35">
      <c r="C243" t="s">
        <v>198</v>
      </c>
      <c r="D243" s="5">
        <v>969000000000</v>
      </c>
      <c r="E243" s="5">
        <v>992000000000</v>
      </c>
      <c r="F243" s="5">
        <v>1005000000000</v>
      </c>
      <c r="G243" s="5">
        <v>1000000000000</v>
      </c>
    </row>
    <row r="244" spans="3:7" ht="15.5" x14ac:dyDescent="0.35">
      <c r="C244" t="s">
        <v>199</v>
      </c>
      <c r="D244" s="6">
        <v>0.36</v>
      </c>
      <c r="E244" s="6">
        <v>0.4</v>
      </c>
      <c r="F244" s="6">
        <v>0.28000000000000003</v>
      </c>
      <c r="G244" s="6">
        <v>0.24</v>
      </c>
    </row>
    <row r="245" spans="3:7" ht="15.5" x14ac:dyDescent="0.35">
      <c r="C245" t="s">
        <v>200</v>
      </c>
      <c r="D245" s="6">
        <v>156.49</v>
      </c>
      <c r="E245" s="6">
        <v>159.72999999999999</v>
      </c>
      <c r="F245" s="6">
        <v>163.34</v>
      </c>
      <c r="G245" s="6">
        <v>161.24</v>
      </c>
    </row>
    <row r="246" spans="3:7" ht="15.5" x14ac:dyDescent="0.35">
      <c r="C246" t="s">
        <v>201</v>
      </c>
      <c r="D246" s="6">
        <v>0.36</v>
      </c>
      <c r="E246" s="6">
        <v>0.4</v>
      </c>
      <c r="F246" s="6">
        <v>0.28000000000000003</v>
      </c>
      <c r="G246" s="6">
        <v>0.24</v>
      </c>
    </row>
    <row r="247" spans="3:7" ht="15.5" x14ac:dyDescent="0.35">
      <c r="C247" t="s">
        <v>202</v>
      </c>
      <c r="D247" s="6">
        <v>156.49</v>
      </c>
      <c r="E247" s="6">
        <v>159.72999999999999</v>
      </c>
      <c r="F247" s="6">
        <v>163.34</v>
      </c>
      <c r="G247" s="6">
        <v>161.24</v>
      </c>
    </row>
    <row r="248" spans="3:7" ht="15.5" x14ac:dyDescent="0.35">
      <c r="C248" t="s">
        <v>203</v>
      </c>
      <c r="D248" s="5">
        <v>120000000000</v>
      </c>
      <c r="E248" s="5">
        <v>117000000000</v>
      </c>
      <c r="F248" s="5">
        <v>82000000000</v>
      </c>
      <c r="G248" s="5">
        <v>77000000000</v>
      </c>
    </row>
    <row r="249" spans="3:7" ht="15.5" x14ac:dyDescent="0.35">
      <c r="C249" t="s">
        <v>204</v>
      </c>
      <c r="D249" s="5">
        <v>592000000000</v>
      </c>
      <c r="E249" s="5">
        <v>573000000000</v>
      </c>
      <c r="F249" s="5">
        <v>550000000000</v>
      </c>
      <c r="G249" s="5">
        <v>472000000000</v>
      </c>
    </row>
    <row r="250" spans="3:7" ht="15.5" x14ac:dyDescent="0.35">
      <c r="C250" t="s">
        <v>205</v>
      </c>
      <c r="D250" s="5">
        <v>787000000000</v>
      </c>
      <c r="E250" s="5">
        <v>803000000000</v>
      </c>
      <c r="F250" s="5">
        <v>821000000000</v>
      </c>
      <c r="G250" s="5">
        <v>811000000000</v>
      </c>
    </row>
    <row r="251" spans="3:7" ht="15.5" x14ac:dyDescent="0.35">
      <c r="C251" t="s">
        <v>23</v>
      </c>
      <c r="D251" s="5">
        <v>712000000000</v>
      </c>
      <c r="E251" s="5">
        <v>690000000000</v>
      </c>
      <c r="F251" s="5">
        <v>632000000000</v>
      </c>
      <c r="G251" s="5">
        <v>549000000000</v>
      </c>
    </row>
    <row r="252" spans="3:7" ht="15.5" x14ac:dyDescent="0.35">
      <c r="C252" t="s">
        <v>20</v>
      </c>
      <c r="D252" s="5">
        <v>694000000000</v>
      </c>
      <c r="E252" s="5">
        <v>661000000000</v>
      </c>
      <c r="F252" s="5">
        <v>576000000000</v>
      </c>
      <c r="G252" s="5">
        <v>501000000000</v>
      </c>
    </row>
    <row r="253" spans="3:7" ht="15.5" x14ac:dyDescent="0.35">
      <c r="C253" t="s">
        <v>206</v>
      </c>
      <c r="D253" s="5">
        <v>100000000000</v>
      </c>
      <c r="E253" s="5">
        <v>109000000000</v>
      </c>
      <c r="F253" s="5">
        <v>153000000000</v>
      </c>
      <c r="G253" s="5">
        <v>83000000000</v>
      </c>
    </row>
    <row r="254" spans="3:7" ht="15.5" x14ac:dyDescent="0.35">
      <c r="C254" t="s">
        <v>207</v>
      </c>
      <c r="D254" s="5">
        <v>-23000000000</v>
      </c>
      <c r="E254" s="5">
        <v>-26000000000</v>
      </c>
      <c r="F254" s="5">
        <v>-7000000000</v>
      </c>
      <c r="G254" s="5">
        <v>-12000000000</v>
      </c>
    </row>
    <row r="255" spans="3:7" ht="15.5" x14ac:dyDescent="0.35">
      <c r="C255" t="s">
        <v>208</v>
      </c>
      <c r="D255" s="5">
        <v>-2000000000</v>
      </c>
      <c r="E255" s="5">
        <v>-36000000000</v>
      </c>
      <c r="F255" s="5">
        <v>5000000000</v>
      </c>
      <c r="G255" s="5">
        <v>-6000000000</v>
      </c>
    </row>
    <row r="256" spans="3:7" ht="15.5" x14ac:dyDescent="0.35">
      <c r="C256" t="s">
        <v>12</v>
      </c>
      <c r="D256" s="5">
        <v>-25000000000</v>
      </c>
      <c r="E256" s="5">
        <v>-62000000000</v>
      </c>
      <c r="F256" s="5">
        <v>-2000000000</v>
      </c>
      <c r="G256" s="5">
        <v>-18000000000</v>
      </c>
    </row>
    <row r="257" spans="3:26" ht="15.5" x14ac:dyDescent="0.35">
      <c r="C257" t="s">
        <v>15</v>
      </c>
      <c r="D257" s="6">
        <v>-4.91</v>
      </c>
      <c r="E257" s="6">
        <v>-12.38</v>
      </c>
      <c r="F257" s="6">
        <v>-0.35</v>
      </c>
      <c r="G257" s="6">
        <v>-3.62</v>
      </c>
    </row>
    <row r="258" spans="3:26" ht="15.5" x14ac:dyDescent="0.35">
      <c r="C258" t="s">
        <v>57</v>
      </c>
      <c r="I258" s="6">
        <v>-6.42</v>
      </c>
      <c r="J258" s="6">
        <v>-2.0499999999999998</v>
      </c>
      <c r="K258" s="6">
        <v>-8.93</v>
      </c>
      <c r="L258" s="6">
        <v>-0.14000000000000001</v>
      </c>
      <c r="M258" s="6">
        <v>-1.25</v>
      </c>
      <c r="N258" s="6">
        <v>10.02</v>
      </c>
      <c r="O258" s="6">
        <v>-0.22</v>
      </c>
      <c r="P258" s="6">
        <v>-9.98</v>
      </c>
      <c r="Q258" s="6">
        <v>-3.42</v>
      </c>
      <c r="R258" s="6">
        <v>6.08</v>
      </c>
      <c r="S258" s="6">
        <v>26.21</v>
      </c>
      <c r="T258" s="6">
        <v>5.61</v>
      </c>
      <c r="U258" s="6">
        <v>36.07</v>
      </c>
      <c r="V258" s="6">
        <v>-7.63</v>
      </c>
      <c r="W258" s="6">
        <v>-9.6300000000000008</v>
      </c>
      <c r="X258" s="6">
        <v>-3.06</v>
      </c>
      <c r="Y258" s="6">
        <v>-13.2</v>
      </c>
      <c r="Z258" s="6">
        <v>-26.38</v>
      </c>
    </row>
    <row r="259" spans="3:26" ht="15.5" x14ac:dyDescent="0.35">
      <c r="C259" t="s">
        <v>69</v>
      </c>
      <c r="I259" s="6">
        <v>-9.9700000000000006</v>
      </c>
      <c r="J259" s="6">
        <v>-13.17</v>
      </c>
      <c r="K259" s="6">
        <v>-5.6</v>
      </c>
      <c r="L259" s="6">
        <v>-364.29</v>
      </c>
      <c r="M259" s="5">
        <v>-44</v>
      </c>
      <c r="N259" s="6">
        <v>4.99</v>
      </c>
      <c r="O259" s="6">
        <v>-227.27</v>
      </c>
      <c r="P259" s="6">
        <v>-8.82</v>
      </c>
      <c r="Q259" s="6">
        <v>-21.35</v>
      </c>
      <c r="R259" s="6">
        <v>14.8</v>
      </c>
      <c r="S259" s="6">
        <v>3.36</v>
      </c>
      <c r="T259" s="6">
        <v>16.93</v>
      </c>
      <c r="U259" s="6">
        <v>2.5</v>
      </c>
      <c r="V259" s="6">
        <v>-13.24</v>
      </c>
      <c r="W259" s="6">
        <v>-5.61</v>
      </c>
      <c r="X259" s="6">
        <v>-17.649999999999999</v>
      </c>
      <c r="Y259" s="6">
        <v>-4.09</v>
      </c>
      <c r="Z259" s="6">
        <v>-2.0499999999999998</v>
      </c>
    </row>
    <row r="260" spans="3:26" ht="15.5" x14ac:dyDescent="0.35">
      <c r="C260" t="s">
        <v>72</v>
      </c>
      <c r="I260" s="6">
        <v>1.26</v>
      </c>
      <c r="J260" s="6">
        <v>0.53</v>
      </c>
      <c r="K260" s="6">
        <v>0.95</v>
      </c>
      <c r="L260" s="6">
        <v>0.78</v>
      </c>
      <c r="M260" s="6">
        <v>0.94</v>
      </c>
      <c r="N260" s="6">
        <v>0.47</v>
      </c>
      <c r="O260" s="6">
        <v>0.71</v>
      </c>
      <c r="P260" s="6">
        <v>3.15</v>
      </c>
      <c r="Q260" s="6">
        <v>3.13</v>
      </c>
      <c r="R260" s="6">
        <v>3.69</v>
      </c>
      <c r="S260" s="6">
        <v>3.68</v>
      </c>
      <c r="T260" s="6">
        <v>2.92</v>
      </c>
      <c r="U260" s="6">
        <v>4.5999999999999996</v>
      </c>
      <c r="V260" s="6">
        <v>6.39</v>
      </c>
      <c r="W260" s="6">
        <v>4.05</v>
      </c>
      <c r="X260" s="6">
        <v>2.95</v>
      </c>
      <c r="Y260" s="6">
        <v>2.9</v>
      </c>
      <c r="Z260" s="6">
        <v>2.88</v>
      </c>
    </row>
    <row r="261" spans="3:26" ht="15.5" x14ac:dyDescent="0.35">
      <c r="C261" t="s">
        <v>209</v>
      </c>
      <c r="I261" s="6">
        <v>68239999999.999992</v>
      </c>
      <c r="J261" s="5">
        <v>92100000000</v>
      </c>
      <c r="K261" s="5">
        <v>89910000000</v>
      </c>
      <c r="L261" s="5">
        <v>109970000000</v>
      </c>
      <c r="M261" s="5">
        <v>102090000000</v>
      </c>
      <c r="N261" s="5">
        <v>176310000000</v>
      </c>
      <c r="O261" s="5">
        <v>86280000000</v>
      </c>
      <c r="P261" s="5">
        <v>7720000000</v>
      </c>
    </row>
    <row r="262" spans="3:26" ht="15.5" x14ac:dyDescent="0.35">
      <c r="C262" t="s">
        <v>210</v>
      </c>
      <c r="I262" s="6">
        <v>-1.77E-2</v>
      </c>
      <c r="J262" s="6">
        <v>-5.5000000000000005E-3</v>
      </c>
      <c r="K262" s="6">
        <v>-2.3099999999999999E-2</v>
      </c>
      <c r="L262" s="6">
        <v>-4.0000000000000002E-4</v>
      </c>
      <c r="M262" s="6">
        <v>-3.0999999999999999E-3</v>
      </c>
      <c r="N262" s="6">
        <v>2.3700000000000002E-2</v>
      </c>
      <c r="O262" s="6">
        <v>-5.0000000000000001E-4</v>
      </c>
      <c r="P262" s="6">
        <v>-2.2599999999999999E-2</v>
      </c>
      <c r="Q262" s="6">
        <v>-9.1000000000000004E-3</v>
      </c>
      <c r="R262" s="6">
        <v>1.72E-2</v>
      </c>
      <c r="S262" s="6">
        <v>9.2100000000000015E-2</v>
      </c>
      <c r="T262" s="6">
        <v>2.7699999999999999E-2</v>
      </c>
      <c r="U262" s="6">
        <v>0.1961</v>
      </c>
      <c r="V262" s="6">
        <v>-8.1500000000000003E-2</v>
      </c>
      <c r="W262" s="6">
        <v>-9.3900000000000011E-2</v>
      </c>
      <c r="X262" s="6">
        <v>-2.6200000000000001E-2</v>
      </c>
      <c r="Y262" s="6">
        <v>-0.1109</v>
      </c>
      <c r="Z262" s="6">
        <v>-0.1993</v>
      </c>
    </row>
    <row r="263" spans="3:26" ht="15.5" x14ac:dyDescent="0.35">
      <c r="C263" t="s">
        <v>211</v>
      </c>
      <c r="I263" s="6">
        <v>-4.0199999999999993E-2</v>
      </c>
      <c r="J263" s="6">
        <v>-1.26E-2</v>
      </c>
      <c r="K263" s="6">
        <v>-5.9699999999999996E-2</v>
      </c>
      <c r="L263" s="6">
        <v>-8.9999999999999998E-4</v>
      </c>
      <c r="M263" s="6">
        <v>-7.3000000000000001E-3</v>
      </c>
      <c r="N263" s="6">
        <v>5.8799999999999998E-2</v>
      </c>
      <c r="O263" s="6">
        <v>-1.2999999999999999E-3</v>
      </c>
      <c r="P263" s="6">
        <v>-5.7000000000000002E-2</v>
      </c>
      <c r="Q263" s="6">
        <v>-1.84E-2</v>
      </c>
      <c r="R263" s="6">
        <v>3.49E-2</v>
      </c>
      <c r="S263" s="6">
        <v>0.1575</v>
      </c>
      <c r="T263" s="6">
        <v>4.53E-2</v>
      </c>
      <c r="U263" s="6">
        <v>0.30409999999999998</v>
      </c>
      <c r="V263" s="6">
        <v>-0.16879999999999998</v>
      </c>
      <c r="W263" s="6">
        <v>-0.24420000000000003</v>
      </c>
      <c r="X263" s="6">
        <v>-5.3600000000000002E-2</v>
      </c>
      <c r="Y263" s="6">
        <v>-0.21820000000000001</v>
      </c>
      <c r="Z263" s="6">
        <v>-0.36119999999999997</v>
      </c>
    </row>
    <row r="264" spans="3:26" ht="15.5" x14ac:dyDescent="0.35">
      <c r="C264" t="s">
        <v>212</v>
      </c>
      <c r="I264" s="6">
        <v>0.02</v>
      </c>
      <c r="J264" s="6">
        <v>3.3799999999999997E-2</v>
      </c>
      <c r="K264" s="6">
        <v>3.2899999999999999E-2</v>
      </c>
      <c r="L264" s="6">
        <v>4.6600000000000003E-2</v>
      </c>
      <c r="M264" s="6">
        <v>4.0899999999999999E-2</v>
      </c>
      <c r="N264" s="6">
        <v>8.6800000000000002E-2</v>
      </c>
      <c r="O264" s="6">
        <v>3.8100000000000002E-2</v>
      </c>
      <c r="P264" s="6">
        <v>-1.4800000000000001E-2</v>
      </c>
      <c r="Q264" s="6">
        <v>7.9000000000000008E-3</v>
      </c>
      <c r="R264" s="6">
        <v>2.7400000000000001E-2</v>
      </c>
      <c r="S264" s="6">
        <v>4.8300000000000003E-2</v>
      </c>
      <c r="T264" s="6">
        <v>6.5299999999999997E-2</v>
      </c>
      <c r="U264" s="6">
        <v>5.1799999999999999E-2</v>
      </c>
      <c r="V264" s="6">
        <v>-5.0000000000000001E-4</v>
      </c>
      <c r="W264" s="6">
        <v>-8.0000000000000004E-4</v>
      </c>
      <c r="X264" s="6">
        <v>2.4900000000000002E-2</v>
      </c>
      <c r="Y264" s="6">
        <v>3.9599999999999996E-2</v>
      </c>
      <c r="Z264" s="6">
        <v>6.1699999999999998E-2</v>
      </c>
    </row>
    <row r="265" spans="3:26" ht="15.5" x14ac:dyDescent="0.35">
      <c r="C265" t="s">
        <v>213</v>
      </c>
      <c r="I265" s="6">
        <v>0.52</v>
      </c>
      <c r="J265" s="6">
        <v>0.81</v>
      </c>
      <c r="K265" s="6">
        <v>0.85</v>
      </c>
      <c r="L265" s="6">
        <v>1.41</v>
      </c>
      <c r="M265" s="6">
        <v>1.17</v>
      </c>
      <c r="N265" s="6">
        <v>2.08</v>
      </c>
      <c r="O265" s="6">
        <v>1.1299999999999999</v>
      </c>
      <c r="P265" s="6">
        <v>-0.48</v>
      </c>
      <c r="Q265" s="6">
        <v>0.34</v>
      </c>
      <c r="R265" s="6">
        <v>2.0299999999999998</v>
      </c>
      <c r="S265" s="6">
        <v>2.93</v>
      </c>
      <c r="T265" s="6">
        <v>3.75</v>
      </c>
    </row>
    <row r="266" spans="3:26" ht="15.5" x14ac:dyDescent="0.35">
      <c r="C266" t="s">
        <v>66</v>
      </c>
      <c r="I266" s="6">
        <v>0.4</v>
      </c>
      <c r="J266" s="6">
        <v>0.17</v>
      </c>
      <c r="K266" s="6">
        <v>0.33</v>
      </c>
      <c r="L266" s="6">
        <v>0.32</v>
      </c>
      <c r="M266" s="6">
        <v>0.32</v>
      </c>
      <c r="N266" s="6">
        <v>0.28999999999999998</v>
      </c>
      <c r="O266" s="6">
        <v>0.28999999999999998</v>
      </c>
      <c r="P266" s="6">
        <v>0.5</v>
      </c>
      <c r="Q266" s="6">
        <v>0.39</v>
      </c>
      <c r="R266" s="6">
        <v>0.52</v>
      </c>
      <c r="S266" s="6">
        <v>0.53</v>
      </c>
      <c r="T266" s="6">
        <v>0.77</v>
      </c>
      <c r="U266" s="6">
        <v>0.76</v>
      </c>
      <c r="V266" s="6">
        <v>2.23</v>
      </c>
      <c r="W266" s="6">
        <v>1.37</v>
      </c>
      <c r="X266" s="6">
        <v>0.95</v>
      </c>
      <c r="Y266" s="6">
        <v>0.89</v>
      </c>
      <c r="Z266" s="6">
        <v>0.74</v>
      </c>
    </row>
    <row r="267" spans="3:26" ht="15.5" x14ac:dyDescent="0.35">
      <c r="C267" t="s">
        <v>63</v>
      </c>
      <c r="I267" s="6">
        <v>159.72999999999999</v>
      </c>
      <c r="J267" s="6">
        <v>162.57</v>
      </c>
      <c r="K267" s="6">
        <v>149.65</v>
      </c>
      <c r="L267" s="6">
        <v>158.9</v>
      </c>
      <c r="M267" s="6">
        <v>170.22</v>
      </c>
      <c r="N267" s="6">
        <v>170.42</v>
      </c>
      <c r="O267" s="6">
        <v>172.94</v>
      </c>
      <c r="P267" s="6">
        <v>175.05</v>
      </c>
      <c r="Q267" s="6">
        <v>185.75</v>
      </c>
      <c r="R267" s="6">
        <v>174.08</v>
      </c>
      <c r="S267" s="6">
        <v>166.45</v>
      </c>
      <c r="T267" s="6">
        <v>123.99</v>
      </c>
      <c r="U267" s="6">
        <v>118.61</v>
      </c>
      <c r="V267" s="6">
        <v>45.2</v>
      </c>
      <c r="W267" s="6">
        <v>39.44</v>
      </c>
      <c r="X267" s="6">
        <v>57.1</v>
      </c>
      <c r="Y267" s="6">
        <v>60.5</v>
      </c>
      <c r="Z267" s="6">
        <v>73.02</v>
      </c>
    </row>
    <row r="268" spans="3:26" ht="15.5" x14ac:dyDescent="0.35">
      <c r="C268" t="s">
        <v>214</v>
      </c>
      <c r="I268" s="6">
        <v>0.4</v>
      </c>
      <c r="J268" s="6">
        <v>0.17</v>
      </c>
      <c r="K268" s="6">
        <v>0.33</v>
      </c>
      <c r="L268" s="6">
        <v>0.32</v>
      </c>
      <c r="M268" s="6">
        <v>0.33</v>
      </c>
      <c r="N268" s="6">
        <v>0.3</v>
      </c>
      <c r="O268" s="6">
        <v>0.3</v>
      </c>
      <c r="P268" s="6">
        <v>0.52</v>
      </c>
      <c r="Q268" s="6">
        <v>0.4</v>
      </c>
      <c r="R268" s="6">
        <v>0.53</v>
      </c>
      <c r="S268" s="6">
        <v>0.54</v>
      </c>
      <c r="T268" s="6">
        <v>0.81</v>
      </c>
      <c r="U268" s="6">
        <v>0.81</v>
      </c>
      <c r="V268" s="6">
        <v>2.23</v>
      </c>
      <c r="W268" s="6">
        <v>1.37</v>
      </c>
      <c r="X268" s="6">
        <v>0.95</v>
      </c>
      <c r="Y268" s="6">
        <v>0.89</v>
      </c>
      <c r="Z268" s="6">
        <v>0.74</v>
      </c>
    </row>
    <row r="269" spans="3:26" ht="15.5" x14ac:dyDescent="0.35">
      <c r="C269" t="s">
        <v>215</v>
      </c>
      <c r="I269" s="6">
        <v>159.72999999999999</v>
      </c>
      <c r="J269" s="6">
        <v>162.57</v>
      </c>
      <c r="K269" s="6">
        <v>149.65</v>
      </c>
      <c r="L269" s="6">
        <v>158.9</v>
      </c>
      <c r="M269" s="6">
        <v>165.8</v>
      </c>
      <c r="N269" s="6">
        <v>165.99</v>
      </c>
      <c r="O269" s="6">
        <v>168.17</v>
      </c>
      <c r="P269" s="6">
        <v>170.28</v>
      </c>
      <c r="Q269" s="6">
        <v>180.99</v>
      </c>
      <c r="R269" s="6">
        <v>169.31</v>
      </c>
      <c r="S269" s="6">
        <v>161.68</v>
      </c>
      <c r="T269" s="6">
        <v>116.65</v>
      </c>
      <c r="U269" s="6">
        <v>111.27</v>
      </c>
      <c r="V269" s="6">
        <v>45.2</v>
      </c>
      <c r="W269" s="6">
        <v>39.44</v>
      </c>
      <c r="X269" s="6">
        <v>57.1</v>
      </c>
      <c r="Y269" s="6">
        <v>60.5</v>
      </c>
      <c r="Z269" s="6">
        <v>73.02</v>
      </c>
    </row>
    <row r="270" spans="3:26" ht="15.5" x14ac:dyDescent="0.35">
      <c r="C270" t="s">
        <v>216</v>
      </c>
      <c r="I270" s="5">
        <v>117000000000</v>
      </c>
      <c r="J270" s="5">
        <v>81000000000</v>
      </c>
      <c r="K270" s="5">
        <v>36000000000</v>
      </c>
      <c r="L270" s="5">
        <v>25000000000</v>
      </c>
      <c r="M270" s="5">
        <v>24000000000</v>
      </c>
      <c r="N270" s="5">
        <v>28000000000</v>
      </c>
      <c r="O270" s="5">
        <v>27000000000</v>
      </c>
      <c r="P270" s="5">
        <v>41000000000</v>
      </c>
      <c r="Q270" s="5">
        <v>25000000000</v>
      </c>
      <c r="R270" s="5">
        <v>24000000000</v>
      </c>
      <c r="S270" s="5">
        <v>55000000000</v>
      </c>
      <c r="T270" s="5">
        <v>21000000000</v>
      </c>
      <c r="U270" s="5">
        <v>8000000000</v>
      </c>
      <c r="V270" s="5">
        <v>50000000000</v>
      </c>
      <c r="W270" s="5">
        <v>81000000000</v>
      </c>
      <c r="X270" s="5">
        <v>42000000000</v>
      </c>
      <c r="Y270" s="5">
        <v>42000000000</v>
      </c>
      <c r="Z270" s="5">
        <v>35000000000</v>
      </c>
    </row>
    <row r="271" spans="3:26" ht="15.5" x14ac:dyDescent="0.35">
      <c r="C271" t="s">
        <v>217</v>
      </c>
      <c r="I271" s="5">
        <v>573000000000</v>
      </c>
      <c r="J271" s="5">
        <v>537000000000</v>
      </c>
      <c r="K271" s="5">
        <v>543000000000</v>
      </c>
      <c r="L271" s="5">
        <v>470000000000</v>
      </c>
      <c r="M271" s="5">
        <v>444000000000</v>
      </c>
      <c r="N271" s="5">
        <v>456000000000</v>
      </c>
      <c r="O271" s="5">
        <v>394000000000</v>
      </c>
      <c r="P271" s="5">
        <v>361000000000</v>
      </c>
      <c r="Q271" s="5">
        <v>394000000000</v>
      </c>
      <c r="R271" s="5">
        <v>346000000000</v>
      </c>
      <c r="S271" s="5">
        <v>117000000000</v>
      </c>
      <c r="T271" s="5">
        <v>73000000000</v>
      </c>
      <c r="U271" s="5">
        <v>49000000000</v>
      </c>
      <c r="V271" s="5">
        <v>12000000000</v>
      </c>
      <c r="W271" s="5">
        <v>14000000000</v>
      </c>
      <c r="Y271" s="5">
        <v>0</v>
      </c>
      <c r="Z271" s="5">
        <v>8000000000</v>
      </c>
    </row>
    <row r="272" spans="3:26" ht="15.5" x14ac:dyDescent="0.35">
      <c r="C272" t="s">
        <v>25</v>
      </c>
      <c r="I272" s="5">
        <v>690000000000</v>
      </c>
      <c r="J272" s="5">
        <v>618000000000</v>
      </c>
      <c r="K272" s="5">
        <v>580000000000</v>
      </c>
      <c r="L272" s="5">
        <v>495000000000</v>
      </c>
      <c r="M272" s="5">
        <v>468000000000</v>
      </c>
      <c r="N272" s="5">
        <v>483000000000</v>
      </c>
      <c r="O272" s="5">
        <v>422000000000</v>
      </c>
      <c r="P272" s="5">
        <v>402000000000</v>
      </c>
      <c r="Q272" s="5">
        <v>419000000000</v>
      </c>
      <c r="R272" s="5">
        <v>369000000000</v>
      </c>
      <c r="S272" s="5">
        <v>172000000000</v>
      </c>
      <c r="T272" s="5">
        <v>95000000000</v>
      </c>
      <c r="U272" s="5">
        <v>57000000000</v>
      </c>
      <c r="V272" s="5">
        <v>62000000000</v>
      </c>
      <c r="W272" s="5">
        <v>95000000000</v>
      </c>
      <c r="X272" s="5">
        <v>42000000000</v>
      </c>
      <c r="Y272" s="5">
        <v>42000000000</v>
      </c>
      <c r="Z272" s="5">
        <v>42000000000</v>
      </c>
    </row>
    <row r="273" spans="2:26" ht="15.5" x14ac:dyDescent="0.35">
      <c r="C273" t="s">
        <v>22</v>
      </c>
      <c r="I273" s="5">
        <v>661000000000</v>
      </c>
      <c r="J273" s="5">
        <v>516000000000</v>
      </c>
      <c r="K273" s="5">
        <v>395000000000</v>
      </c>
      <c r="L273" s="5">
        <v>271000000000</v>
      </c>
      <c r="M273" s="5">
        <v>140000000000</v>
      </c>
      <c r="N273" s="5">
        <v>205000000000</v>
      </c>
      <c r="O273" s="5">
        <v>221000000000</v>
      </c>
      <c r="P273" s="5">
        <v>283000000000</v>
      </c>
      <c r="Q273" s="5">
        <v>364000000000</v>
      </c>
      <c r="R273" s="5">
        <v>349000000000</v>
      </c>
      <c r="S273" s="5">
        <v>106000000000</v>
      </c>
      <c r="T273" s="5">
        <v>79000000000</v>
      </c>
      <c r="U273" s="5">
        <v>52000000000</v>
      </c>
      <c r="V273" s="5">
        <v>56000000000</v>
      </c>
      <c r="W273" s="5">
        <v>91000000000</v>
      </c>
      <c r="X273" s="5">
        <v>39000000000</v>
      </c>
      <c r="Y273" s="5">
        <v>40000000000</v>
      </c>
      <c r="Z273" s="5">
        <v>39000000000</v>
      </c>
    </row>
    <row r="274" spans="2:26" ht="15.5" x14ac:dyDescent="0.35">
      <c r="C274" t="s">
        <v>218</v>
      </c>
      <c r="I274" s="5">
        <v>109000000000</v>
      </c>
      <c r="J274" s="5">
        <v>188000000000</v>
      </c>
      <c r="K274" s="5">
        <v>252000000000</v>
      </c>
      <c r="L274" s="5">
        <v>325000000000</v>
      </c>
      <c r="M274" s="5">
        <v>619000000000</v>
      </c>
      <c r="N274" s="5">
        <v>609000000000</v>
      </c>
      <c r="O274" s="5">
        <v>382000000000</v>
      </c>
      <c r="P274" s="5">
        <v>319000000000</v>
      </c>
      <c r="Q274" s="5">
        <v>14000000000</v>
      </c>
      <c r="R274" s="5">
        <v>26000000000</v>
      </c>
      <c r="S274" s="5">
        <v>17000000000</v>
      </c>
      <c r="T274" s="5">
        <v>-14000000000</v>
      </c>
      <c r="U274" s="5">
        <v>1000000000</v>
      </c>
      <c r="V274" s="5">
        <v>33000000000</v>
      </c>
      <c r="W274" s="5">
        <v>-73000000000</v>
      </c>
      <c r="X274" s="5">
        <v>-69000000000</v>
      </c>
      <c r="Y274" s="5">
        <v>-66000000000</v>
      </c>
      <c r="Z274" s="5">
        <v>-68000000000</v>
      </c>
    </row>
    <row r="275" spans="2:26" ht="15.5" x14ac:dyDescent="0.35">
      <c r="C275" t="s">
        <v>219</v>
      </c>
      <c r="I275" s="5">
        <v>-64000000000</v>
      </c>
      <c r="J275" s="5">
        <v>-93000000000</v>
      </c>
      <c r="K275" s="5">
        <v>84000000000</v>
      </c>
      <c r="L275" s="5">
        <v>35000000000</v>
      </c>
      <c r="M275" s="5">
        <v>113000000000</v>
      </c>
      <c r="N275" s="5">
        <v>125000000000</v>
      </c>
      <c r="O275" s="5">
        <v>124000000000</v>
      </c>
      <c r="P275" s="5">
        <v>103000000000</v>
      </c>
      <c r="Q275" s="5">
        <v>6000000000</v>
      </c>
      <c r="R275" s="5">
        <v>24000000000</v>
      </c>
      <c r="S275" s="5">
        <v>44000000000</v>
      </c>
      <c r="T275" s="5">
        <v>21000000000</v>
      </c>
      <c r="U275" s="5">
        <v>1000000000</v>
      </c>
      <c r="V275" s="5">
        <v>1000000000</v>
      </c>
      <c r="W275" s="5">
        <v>-58000000000</v>
      </c>
      <c r="X275" s="5">
        <v>2000000000</v>
      </c>
      <c r="Y275" s="5">
        <v>0</v>
      </c>
      <c r="Z275" s="5">
        <v>6000000000</v>
      </c>
    </row>
    <row r="276" spans="2:26" ht="15.5" x14ac:dyDescent="0.35">
      <c r="C276" t="s">
        <v>220</v>
      </c>
      <c r="I276" s="5">
        <v>-37000000000</v>
      </c>
      <c r="J276" s="5">
        <v>-24000000000</v>
      </c>
      <c r="K276" s="5">
        <v>-184000000000</v>
      </c>
      <c r="L276" s="5">
        <v>-62000000000</v>
      </c>
      <c r="M276" s="5">
        <v>-3000000000</v>
      </c>
      <c r="N276" s="5">
        <v>-28000000000</v>
      </c>
      <c r="O276" s="5">
        <v>-32000000000</v>
      </c>
      <c r="P276" s="5">
        <v>-41000000000</v>
      </c>
      <c r="Q276" s="5">
        <v>-83000000000</v>
      </c>
      <c r="R276" s="5">
        <v>-70000000000</v>
      </c>
      <c r="S276" s="5">
        <v>18000000000</v>
      </c>
      <c r="T276" s="5">
        <v>-7000000000</v>
      </c>
      <c r="U276" s="5">
        <v>-52000000000</v>
      </c>
      <c r="V276" s="5">
        <v>7000000000</v>
      </c>
      <c r="W276" s="5">
        <v>0</v>
      </c>
      <c r="X276" s="5">
        <v>-1000000000</v>
      </c>
      <c r="Y276" s="5">
        <v>-1000000000</v>
      </c>
      <c r="Z276" s="5">
        <v>-96000000000</v>
      </c>
    </row>
    <row r="277" spans="2:26" ht="15.5" x14ac:dyDescent="0.35">
      <c r="C277" t="s">
        <v>14</v>
      </c>
      <c r="I277" s="5">
        <v>-101000000000</v>
      </c>
      <c r="J277" s="5">
        <v>-117000000000</v>
      </c>
      <c r="K277" s="5">
        <v>-99000000000</v>
      </c>
      <c r="L277" s="5">
        <v>-27000000000</v>
      </c>
      <c r="M277" s="5">
        <v>110000000000</v>
      </c>
      <c r="N277" s="5">
        <v>97000000000</v>
      </c>
      <c r="O277" s="5">
        <v>92000000000</v>
      </c>
      <c r="P277" s="5">
        <v>61000000000</v>
      </c>
      <c r="Q277" s="5">
        <v>-77000000000</v>
      </c>
      <c r="R277" s="5">
        <v>-46000000000</v>
      </c>
      <c r="S277" s="5">
        <v>62000000000</v>
      </c>
      <c r="T277" s="5">
        <v>14000000000</v>
      </c>
      <c r="U277" s="5">
        <v>-52000000000</v>
      </c>
      <c r="V277" s="5">
        <v>7000000000</v>
      </c>
      <c r="W277" s="5">
        <v>-58000000000</v>
      </c>
      <c r="X277" s="5">
        <v>1000000000</v>
      </c>
      <c r="Y277" s="5">
        <v>-1000000000</v>
      </c>
      <c r="Z277" s="5">
        <v>-90000000000</v>
      </c>
    </row>
    <row r="278" spans="2:26" ht="15.5" x14ac:dyDescent="0.35">
      <c r="C278" t="s">
        <v>16</v>
      </c>
      <c r="I278" s="6">
        <v>-20.16</v>
      </c>
      <c r="J278" s="6">
        <v>-23.33</v>
      </c>
      <c r="K278" s="6">
        <v>-19.77</v>
      </c>
      <c r="L278" s="6">
        <v>-5.38</v>
      </c>
      <c r="M278" s="6">
        <v>21.8</v>
      </c>
      <c r="N278" s="6">
        <v>19.23</v>
      </c>
      <c r="O278" s="6">
        <v>19.77</v>
      </c>
      <c r="P278" s="6">
        <v>13.16</v>
      </c>
      <c r="Q278" s="6">
        <v>-16.399999999999999</v>
      </c>
      <c r="R278" s="6">
        <v>-9.9</v>
      </c>
      <c r="S278" s="6">
        <v>13.26</v>
      </c>
      <c r="T278" s="6">
        <v>4.76</v>
      </c>
      <c r="U278" s="6">
        <v>-17.05</v>
      </c>
      <c r="V278" s="6">
        <v>3.76</v>
      </c>
      <c r="W278" s="6">
        <v>-30.64</v>
      </c>
      <c r="X278" s="6">
        <v>0.49</v>
      </c>
      <c r="Y278" s="6">
        <v>-0.56000000000000005</v>
      </c>
      <c r="Z278" s="6">
        <v>-54.8</v>
      </c>
    </row>
    <row r="280" spans="2:26" ht="15.5" x14ac:dyDescent="0.35">
      <c r="B280" t="s">
        <v>221</v>
      </c>
      <c r="C280" t="s">
        <v>222</v>
      </c>
      <c r="D280" s="5">
        <v>-16000000000</v>
      </c>
      <c r="E280" s="5">
        <v>-30000000000</v>
      </c>
      <c r="F280" s="5">
        <v>3000000000</v>
      </c>
      <c r="G280" s="5">
        <v>-921000000</v>
      </c>
      <c r="H280" s="5">
        <v>-65000000000</v>
      </c>
      <c r="I280" s="5">
        <v>-32000000000</v>
      </c>
      <c r="J280" s="5">
        <v>-10000000000</v>
      </c>
      <c r="K280" s="5">
        <v>-45000000000</v>
      </c>
      <c r="L280" s="5">
        <v>-690000000</v>
      </c>
      <c r="M280" s="5">
        <v>-6000000000</v>
      </c>
      <c r="N280" s="5">
        <v>50000000000</v>
      </c>
      <c r="O280" s="5">
        <v>-1000000000</v>
      </c>
      <c r="P280" s="5">
        <v>-47000000000</v>
      </c>
      <c r="Q280" s="5">
        <v>-16000000000</v>
      </c>
    </row>
    <row r="281" spans="2:26" ht="15.5" x14ac:dyDescent="0.35">
      <c r="C281" t="s">
        <v>223</v>
      </c>
      <c r="H281" s="5">
        <v>-44000000000</v>
      </c>
      <c r="I281" s="5">
        <v>-32000000000</v>
      </c>
      <c r="J281" s="5">
        <v>-10000000000</v>
      </c>
      <c r="K281" s="5">
        <v>-45000000000</v>
      </c>
      <c r="L281" s="5">
        <v>-690000000</v>
      </c>
      <c r="M281" s="5">
        <v>-6000000000</v>
      </c>
      <c r="N281" s="5">
        <v>50000000000</v>
      </c>
      <c r="O281" s="5">
        <v>-1000000000</v>
      </c>
      <c r="P281" s="5">
        <v>-47000000000</v>
      </c>
      <c r="Q281" s="5">
        <v>-16000000000</v>
      </c>
    </row>
    <row r="282" spans="2:26" ht="15.5" x14ac:dyDescent="0.35">
      <c r="C282" t="s">
        <v>56</v>
      </c>
      <c r="D282" s="6">
        <v>-3.21</v>
      </c>
      <c r="E282" s="6">
        <v>-5.92</v>
      </c>
      <c r="F282" s="6">
        <v>0.59</v>
      </c>
      <c r="G282" s="6">
        <v>-0.18</v>
      </c>
      <c r="H282" s="6">
        <v>-12.86</v>
      </c>
      <c r="I282" s="6">
        <v>-6.42</v>
      </c>
      <c r="J282" s="6">
        <v>-2.0499999999999998</v>
      </c>
      <c r="K282" s="6">
        <v>-8.93</v>
      </c>
      <c r="L282" s="6">
        <v>-0.14000000000000001</v>
      </c>
      <c r="M282" s="6">
        <v>-1.25</v>
      </c>
      <c r="N282" s="6">
        <v>10.02</v>
      </c>
      <c r="O282" s="6">
        <v>-0.2</v>
      </c>
      <c r="P282" s="6">
        <v>-9.27</v>
      </c>
      <c r="Q282" s="6">
        <v>-3.18</v>
      </c>
    </row>
    <row r="283" spans="2:26" ht="15.5" x14ac:dyDescent="0.35">
      <c r="C283" t="s">
        <v>226</v>
      </c>
      <c r="H283" s="6">
        <v>-8.73</v>
      </c>
      <c r="I283" s="6">
        <v>-6.42</v>
      </c>
      <c r="J283" s="6">
        <v>-2.0499999999999998</v>
      </c>
      <c r="K283" s="6">
        <v>-8.93</v>
      </c>
      <c r="L283" s="6">
        <v>-0.14000000000000001</v>
      </c>
      <c r="M283" s="6">
        <v>-1.25</v>
      </c>
      <c r="N283" s="6">
        <v>10.02</v>
      </c>
      <c r="O283" s="6">
        <v>-0.2</v>
      </c>
      <c r="P283" s="6">
        <v>-9.27</v>
      </c>
      <c r="Q283" s="6">
        <v>-3.18</v>
      </c>
    </row>
    <row r="284" spans="2:26" ht="15.5" x14ac:dyDescent="0.35">
      <c r="C284" t="s">
        <v>229</v>
      </c>
      <c r="D284" s="5">
        <v>37000000000</v>
      </c>
      <c r="E284" s="5">
        <v>64000000000</v>
      </c>
      <c r="F284" s="5">
        <v>46000000000</v>
      </c>
      <c r="G284" s="5">
        <v>82000000000</v>
      </c>
      <c r="H284" s="5">
        <v>146000000000</v>
      </c>
      <c r="I284" s="5">
        <v>255000000000</v>
      </c>
      <c r="J284" s="5">
        <v>259000000000</v>
      </c>
      <c r="K284" s="5">
        <v>264000000000</v>
      </c>
      <c r="L284" s="5">
        <v>327000000000</v>
      </c>
      <c r="M284" s="5">
        <v>294000000000</v>
      </c>
      <c r="N284" s="5">
        <v>530000000000</v>
      </c>
      <c r="O284" s="5">
        <v>331000000000</v>
      </c>
      <c r="P284" s="5">
        <v>131000000000</v>
      </c>
      <c r="Q284" s="5">
        <v>109000000000</v>
      </c>
    </row>
    <row r="285" spans="2:26" ht="15.5" x14ac:dyDescent="0.35">
      <c r="C285" t="s">
        <v>230</v>
      </c>
      <c r="H285" s="5">
        <v>229000000000</v>
      </c>
      <c r="I285" s="5">
        <v>255000000000</v>
      </c>
      <c r="J285" s="5">
        <v>259000000000</v>
      </c>
      <c r="K285" s="5">
        <v>264000000000</v>
      </c>
      <c r="L285" s="5">
        <v>327000000000</v>
      </c>
      <c r="M285" s="5">
        <v>294000000000</v>
      </c>
      <c r="N285" s="5">
        <v>530000000000</v>
      </c>
      <c r="O285" s="5">
        <v>331000000000</v>
      </c>
      <c r="P285" s="5">
        <v>131000000000</v>
      </c>
      <c r="Q285" s="5">
        <v>109000000000</v>
      </c>
    </row>
    <row r="286" spans="2:26" ht="15.5" x14ac:dyDescent="0.35">
      <c r="C286" t="s">
        <v>234</v>
      </c>
      <c r="I286" s="6">
        <v>-4.43</v>
      </c>
    </row>
    <row r="287" spans="2:26" ht="15.5" x14ac:dyDescent="0.35">
      <c r="C287" t="s">
        <v>235</v>
      </c>
      <c r="I287" s="6">
        <v>-6.53</v>
      </c>
    </row>
    <row r="288" spans="2:26" ht="15.5" x14ac:dyDescent="0.35">
      <c r="C288" t="s">
        <v>237</v>
      </c>
      <c r="I288" s="6">
        <v>7.5</v>
      </c>
    </row>
    <row r="289" spans="3:9" ht="15.5" x14ac:dyDescent="0.35">
      <c r="C289" t="s">
        <v>238</v>
      </c>
      <c r="I289" s="6">
        <v>-0.15310000000000001</v>
      </c>
    </row>
    <row r="290" spans="3:9" ht="15.5" x14ac:dyDescent="0.35">
      <c r="C290" t="s">
        <v>239</v>
      </c>
      <c r="I290" s="6">
        <v>1.25</v>
      </c>
    </row>
    <row r="291" spans="3:9" ht="15.5" x14ac:dyDescent="0.35">
      <c r="C291" t="s">
        <v>240</v>
      </c>
      <c r="I291" s="6">
        <v>0.36</v>
      </c>
    </row>
    <row r="292" spans="3:9" ht="15.5" x14ac:dyDescent="0.35">
      <c r="C292" t="s">
        <v>241</v>
      </c>
      <c r="I292" s="6">
        <v>-4.22</v>
      </c>
    </row>
    <row r="293" spans="3:9" ht="15.5" x14ac:dyDescent="0.35">
      <c r="C293" t="s">
        <v>242</v>
      </c>
      <c r="I293" s="6">
        <v>-2.68</v>
      </c>
    </row>
    <row r="294" spans="3:9" ht="15.5" x14ac:dyDescent="0.35">
      <c r="C294" t="s">
        <v>243</v>
      </c>
      <c r="I294" s="6">
        <v>63.27</v>
      </c>
    </row>
    <row r="295" spans="3:9" ht="15.5" x14ac:dyDescent="0.35">
      <c r="C295" t="s">
        <v>244</v>
      </c>
      <c r="I295" s="6">
        <v>17.04</v>
      </c>
    </row>
    <row r="296" spans="3:9" ht="15.5" x14ac:dyDescent="0.35">
      <c r="C296" t="s">
        <v>246</v>
      </c>
      <c r="I296" s="6">
        <v>-0.03</v>
      </c>
    </row>
    <row r="297" spans="3:9" ht="15.5" x14ac:dyDescent="0.35">
      <c r="C297" t="s">
        <v>248</v>
      </c>
      <c r="I297" s="6">
        <v>-8.73</v>
      </c>
    </row>
    <row r="298" spans="3:9" ht="15.5" x14ac:dyDescent="0.35">
      <c r="C298" t="s">
        <v>249</v>
      </c>
      <c r="I298" s="6">
        <v>-12.86</v>
      </c>
    </row>
    <row r="299" spans="3:9" ht="15.5" x14ac:dyDescent="0.35">
      <c r="C299" t="s">
        <v>250</v>
      </c>
      <c r="I299" s="6">
        <v>45.45</v>
      </c>
    </row>
    <row r="300" spans="3:9" ht="15.5" x14ac:dyDescent="0.35">
      <c r="C300" t="s">
        <v>251</v>
      </c>
      <c r="D300" s="6">
        <v>3.52</v>
      </c>
    </row>
    <row r="301" spans="3:9" ht="15.5" x14ac:dyDescent="0.35">
      <c r="C301" t="s">
        <v>252</v>
      </c>
      <c r="I301" s="6">
        <v>156.49</v>
      </c>
    </row>
    <row r="302" spans="3:9" ht="15.5" x14ac:dyDescent="0.35">
      <c r="C302" t="s">
        <v>253</v>
      </c>
      <c r="I302" s="6">
        <v>-21.27</v>
      </c>
    </row>
    <row r="303" spans="3:9" ht="15.5" x14ac:dyDescent="0.35">
      <c r="C303" t="s">
        <v>254</v>
      </c>
      <c r="D303" s="6">
        <v>1.45</v>
      </c>
    </row>
    <row r="304" spans="3:9" ht="15.5" x14ac:dyDescent="0.35">
      <c r="C304" t="s">
        <v>255</v>
      </c>
      <c r="D304" s="6">
        <v>0.25</v>
      </c>
    </row>
    <row r="305" spans="3:9" ht="15.5" x14ac:dyDescent="0.35">
      <c r="C305" t="s">
        <v>377</v>
      </c>
      <c r="D305" s="6">
        <v>0.9</v>
      </c>
    </row>
    <row r="306" spans="3:9" ht="15.5" x14ac:dyDescent="0.35">
      <c r="C306" t="s">
        <v>378</v>
      </c>
      <c r="D306" s="6">
        <v>0.75</v>
      </c>
    </row>
    <row r="307" spans="3:9" ht="15.5" x14ac:dyDescent="0.35">
      <c r="C307" t="s">
        <v>256</v>
      </c>
      <c r="D307" s="6">
        <v>1.08</v>
      </c>
    </row>
    <row r="308" spans="3:9" ht="15.5" x14ac:dyDescent="0.35">
      <c r="C308" t="s">
        <v>379</v>
      </c>
      <c r="D308" s="6">
        <v>0.39</v>
      </c>
    </row>
    <row r="309" spans="3:9" ht="15.5" x14ac:dyDescent="0.35">
      <c r="C309" t="s">
        <v>257</v>
      </c>
      <c r="D309" s="6">
        <v>2.31</v>
      </c>
    </row>
    <row r="310" spans="3:9" ht="15.5" x14ac:dyDescent="0.35">
      <c r="C310" t="s">
        <v>258</v>
      </c>
      <c r="I310" s="6">
        <v>0.28999999999999998</v>
      </c>
    </row>
    <row r="311" spans="3:9" ht="15.5" x14ac:dyDescent="0.35">
      <c r="C311" t="s">
        <v>12</v>
      </c>
      <c r="D311" s="5">
        <v>-25000000000</v>
      </c>
    </row>
    <row r="312" spans="3:9" ht="15.5" x14ac:dyDescent="0.35">
      <c r="C312" t="s">
        <v>259</v>
      </c>
      <c r="I312" s="6">
        <v>0.36</v>
      </c>
    </row>
    <row r="313" spans="3:9" ht="15.5" x14ac:dyDescent="0.35">
      <c r="C313" t="s">
        <v>260</v>
      </c>
      <c r="I313" s="6">
        <v>-2.4199999999999999E-2</v>
      </c>
    </row>
    <row r="314" spans="3:9" ht="15.5" x14ac:dyDescent="0.35">
      <c r="C314" t="s">
        <v>261</v>
      </c>
      <c r="I314" s="6">
        <v>-5.5800000000000002E-2</v>
      </c>
    </row>
    <row r="315" spans="3:9" ht="15.5" x14ac:dyDescent="0.35">
      <c r="C315" t="s">
        <v>262</v>
      </c>
      <c r="I315" s="6">
        <v>1.15E-2</v>
      </c>
    </row>
    <row r="316" spans="3:9" ht="15.5" x14ac:dyDescent="0.35">
      <c r="C316" t="s">
        <v>263</v>
      </c>
      <c r="I316" s="6">
        <v>8.3999999999999995E-3</v>
      </c>
    </row>
    <row r="317" spans="3:9" ht="15.5" x14ac:dyDescent="0.35">
      <c r="C317" t="s">
        <v>264</v>
      </c>
      <c r="D317" s="6">
        <v>20.350000000000001</v>
      </c>
    </row>
    <row r="318" spans="3:9" ht="15.5" x14ac:dyDescent="0.35">
      <c r="C318" t="s">
        <v>265</v>
      </c>
      <c r="D318" s="6">
        <v>991.45</v>
      </c>
    </row>
    <row r="319" spans="3:9" ht="15.5" x14ac:dyDescent="0.35">
      <c r="C319" t="s">
        <v>266</v>
      </c>
      <c r="D319" s="6">
        <v>73.989999999999995</v>
      </c>
    </row>
    <row r="320" spans="3:9" ht="15.5" x14ac:dyDescent="0.35">
      <c r="C320" t="s">
        <v>267</v>
      </c>
      <c r="D320" s="6">
        <v>937.81</v>
      </c>
    </row>
    <row r="321" spans="3:9" ht="15.5" x14ac:dyDescent="0.35">
      <c r="C321" t="s">
        <v>268</v>
      </c>
      <c r="D321" s="6">
        <v>4.47</v>
      </c>
    </row>
    <row r="322" spans="3:9" ht="15.5" x14ac:dyDescent="0.35">
      <c r="C322" t="s">
        <v>269</v>
      </c>
      <c r="I322" s="6">
        <v>0.13</v>
      </c>
    </row>
    <row r="323" spans="3:9" ht="15.5" x14ac:dyDescent="0.35">
      <c r="C323" t="s">
        <v>270</v>
      </c>
      <c r="I323" s="6">
        <v>0.54</v>
      </c>
    </row>
    <row r="324" spans="3:9" ht="15.5" x14ac:dyDescent="0.35">
      <c r="C324" t="s">
        <v>52</v>
      </c>
      <c r="I324" s="5">
        <v>287000000000</v>
      </c>
    </row>
    <row r="325" spans="3:9" ht="15.5" x14ac:dyDescent="0.35">
      <c r="C325" t="s">
        <v>271</v>
      </c>
      <c r="I325" s="5">
        <v>1163000000000</v>
      </c>
    </row>
    <row r="326" spans="3:9" ht="15.5" x14ac:dyDescent="0.35">
      <c r="C326" t="s">
        <v>272</v>
      </c>
      <c r="I326" s="5">
        <v>5030000000</v>
      </c>
    </row>
    <row r="327" spans="3:9" ht="15.5" x14ac:dyDescent="0.35">
      <c r="C327" t="s">
        <v>273</v>
      </c>
      <c r="I327" s="6">
        <v>0.158</v>
      </c>
    </row>
    <row r="328" spans="3:9" ht="15.5" x14ac:dyDescent="0.35">
      <c r="C328" t="s">
        <v>274</v>
      </c>
      <c r="D328" s="6">
        <v>0.33260000000000001</v>
      </c>
    </row>
    <row r="329" spans="3:9" ht="15.5" x14ac:dyDescent="0.35">
      <c r="C329" t="s">
        <v>275</v>
      </c>
      <c r="D329" s="6">
        <v>-4.41E-2</v>
      </c>
    </row>
    <row r="330" spans="3:9" ht="15.5" x14ac:dyDescent="0.35">
      <c r="C330" t="s">
        <v>276</v>
      </c>
      <c r="D330" s="6">
        <v>-0.44209999999999999</v>
      </c>
    </row>
    <row r="331" spans="3:9" ht="15.5" x14ac:dyDescent="0.35">
      <c r="C331" t="s">
        <v>277</v>
      </c>
      <c r="D331" s="6">
        <v>-0.42219999999999996</v>
      </c>
    </row>
    <row r="332" spans="3:9" ht="15.5" x14ac:dyDescent="0.35">
      <c r="C332" t="s">
        <v>278</v>
      </c>
      <c r="D332" s="6">
        <v>-0.52929999999999999</v>
      </c>
    </row>
    <row r="333" spans="3:9" ht="15.5" x14ac:dyDescent="0.35">
      <c r="C333" t="s">
        <v>279</v>
      </c>
      <c r="D333" s="6">
        <v>-2.5450999999999997</v>
      </c>
    </row>
    <row r="334" spans="3:9" ht="15.5" x14ac:dyDescent="0.35">
      <c r="C334" t="s">
        <v>286</v>
      </c>
      <c r="I334" s="5">
        <v>1</v>
      </c>
    </row>
    <row r="335" spans="3:9" ht="15.5" x14ac:dyDescent="0.35">
      <c r="C335" t="s">
        <v>287</v>
      </c>
      <c r="I335" s="6">
        <v>0.79</v>
      </c>
    </row>
    <row r="336" spans="3:9" ht="15.5" x14ac:dyDescent="0.35">
      <c r="C336" t="s">
        <v>288</v>
      </c>
      <c r="I336" s="6">
        <v>0.26</v>
      </c>
    </row>
    <row r="337" spans="3:9" ht="15.5" x14ac:dyDescent="0.35">
      <c r="C337" t="s">
        <v>289</v>
      </c>
      <c r="I337" s="6">
        <v>0.73</v>
      </c>
    </row>
    <row r="338" spans="3:9" ht="15.5" x14ac:dyDescent="0.35">
      <c r="C338" t="s">
        <v>290</v>
      </c>
      <c r="I338" s="6">
        <v>0.26</v>
      </c>
    </row>
    <row r="339" spans="3:9" ht="15.5" x14ac:dyDescent="0.35">
      <c r="C339" t="s">
        <v>291</v>
      </c>
      <c r="I339" s="6">
        <v>0.52</v>
      </c>
    </row>
    <row r="340" spans="3:9" ht="15.5" x14ac:dyDescent="0.35">
      <c r="C340" t="s">
        <v>292</v>
      </c>
      <c r="I340" s="6">
        <v>0.9</v>
      </c>
    </row>
    <row r="341" spans="3:9" ht="15.5" x14ac:dyDescent="0.35">
      <c r="C341" t="s">
        <v>293</v>
      </c>
      <c r="I341" s="6">
        <v>0.4</v>
      </c>
    </row>
    <row r="342" spans="3:9" ht="15.5" x14ac:dyDescent="0.35">
      <c r="C342" t="s">
        <v>294</v>
      </c>
      <c r="I342" s="5">
        <v>229000000000</v>
      </c>
    </row>
    <row r="343" spans="3:9" ht="15.5" x14ac:dyDescent="0.35">
      <c r="C343" t="s">
        <v>295</v>
      </c>
      <c r="I343" s="5">
        <v>84000000000</v>
      </c>
    </row>
    <row r="344" spans="3:9" ht="15.5" x14ac:dyDescent="0.35">
      <c r="C344" t="s">
        <v>296</v>
      </c>
      <c r="I344" s="5">
        <v>68000000000</v>
      </c>
    </row>
    <row r="345" spans="3:9" ht="15.5" x14ac:dyDescent="0.35">
      <c r="C345" t="s">
        <v>297</v>
      </c>
      <c r="I345" s="5">
        <v>-44000000000</v>
      </c>
    </row>
    <row r="346" spans="3:9" ht="15.5" x14ac:dyDescent="0.35">
      <c r="C346" t="s">
        <v>298</v>
      </c>
      <c r="D346" s="5">
        <v>18000000000</v>
      </c>
    </row>
    <row r="347" spans="3:9" ht="15.5" x14ac:dyDescent="0.35">
      <c r="C347" t="s">
        <v>299</v>
      </c>
      <c r="D347" s="5">
        <v>1816000000000</v>
      </c>
    </row>
    <row r="348" spans="3:9" ht="15.5" x14ac:dyDescent="0.35">
      <c r="C348" t="s">
        <v>300</v>
      </c>
      <c r="D348" s="5">
        <v>847000000000</v>
      </c>
    </row>
    <row r="349" spans="3:9" ht="15.5" x14ac:dyDescent="0.35">
      <c r="C349" t="s">
        <v>206</v>
      </c>
      <c r="D349" s="5">
        <v>100000000000</v>
      </c>
    </row>
    <row r="350" spans="3:9" ht="15.5" x14ac:dyDescent="0.35">
      <c r="C350" t="s">
        <v>205</v>
      </c>
      <c r="I350" s="5">
        <v>787000000000</v>
      </c>
    </row>
    <row r="351" spans="3:9" ht="15.5" x14ac:dyDescent="0.35">
      <c r="C351" t="s">
        <v>204</v>
      </c>
      <c r="D351" s="5">
        <v>592000000000</v>
      </c>
    </row>
    <row r="352" spans="3:9" ht="15.5" x14ac:dyDescent="0.35">
      <c r="C352" t="s">
        <v>203</v>
      </c>
      <c r="D352" s="5">
        <v>120000000000</v>
      </c>
    </row>
    <row r="353" spans="3:9" ht="15.5" x14ac:dyDescent="0.35">
      <c r="C353" t="s">
        <v>23</v>
      </c>
      <c r="D353" s="5">
        <v>712000000000</v>
      </c>
    </row>
    <row r="354" spans="3:9" ht="15.5" x14ac:dyDescent="0.35">
      <c r="C354" t="s">
        <v>20</v>
      </c>
      <c r="D354" s="5">
        <v>694000000000</v>
      </c>
    </row>
    <row r="355" spans="3:9" ht="15.5" x14ac:dyDescent="0.35">
      <c r="C355" t="s">
        <v>301</v>
      </c>
      <c r="I355" s="5">
        <v>969000000000</v>
      </c>
    </row>
    <row r="356" spans="3:9" ht="15.5" x14ac:dyDescent="0.35">
      <c r="C356" t="s">
        <v>302</v>
      </c>
      <c r="I356" s="5">
        <v>-68000000000</v>
      </c>
    </row>
    <row r="357" spans="3:9" ht="15.5" x14ac:dyDescent="0.35">
      <c r="C357" t="s">
        <v>303</v>
      </c>
      <c r="I357" s="5">
        <v>-30000000000</v>
      </c>
    </row>
    <row r="358" spans="3:9" ht="15.5" x14ac:dyDescent="0.35">
      <c r="C358" t="s">
        <v>304</v>
      </c>
      <c r="I358" s="5">
        <v>53000000000</v>
      </c>
    </row>
    <row r="359" spans="3:9" ht="15.5" x14ac:dyDescent="0.35">
      <c r="C359" t="s">
        <v>305</v>
      </c>
      <c r="I359" s="5">
        <v>-39000000000</v>
      </c>
    </row>
    <row r="360" spans="3:9" ht="15.5" x14ac:dyDescent="0.35">
      <c r="C360" t="s">
        <v>306</v>
      </c>
      <c r="I360" s="5">
        <v>-107000000000</v>
      </c>
    </row>
  </sheetData>
  <pageMargins left="0.7" right="0.7" top="0.75" bottom="0.75" header="0.3" footer="0.3"/>
  <ignoredErrors>
    <ignoredError sqref="A1:Z361" numberStoredAsText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U3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2679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2680</v>
      </c>
      <c r="D2" s="2" vm="703">
        <f ca="1">IFERROR(_xlfn.STOCKHISTORY("XIDX:" &amp; $C$1, D3, , 0, 0, 1), "Libur")</f>
        <v>1655</v>
      </c>
      <c r="H2" s="2" t="e" vm="2">
        <f>_FV(C2,"Price")</f>
        <v>#VALUE!</v>
      </c>
      <c r="I2" s="2" vm="704">
        <f t="shared" ref="I2:U2" ca="1" si="0">IFERROR(_xlfn.STOCKHISTORY("XIDX:" &amp; $C$1, I1, , 0, 0, 1), "Libur")</f>
        <v>1700</v>
      </c>
      <c r="J2" s="2" vm="705">
        <f t="shared" ca="1" si="0"/>
        <v>1610</v>
      </c>
      <c r="K2" s="2" vm="706">
        <f t="shared" ca="1" si="0"/>
        <v>1790</v>
      </c>
      <c r="L2" s="2" vm="707">
        <f t="shared" ca="1" si="0"/>
        <v>1410</v>
      </c>
      <c r="M2" s="2" vm="527">
        <f t="shared" ca="1" si="0"/>
        <v>1380</v>
      </c>
      <c r="N2" s="2" vm="708">
        <f t="shared" ca="1" si="0"/>
        <v>1300</v>
      </c>
      <c r="O2" s="2" vm="709">
        <f t="shared" ca="1" si="0"/>
        <v>2490</v>
      </c>
      <c r="P2" s="2" vm="710">
        <f t="shared" ca="1" si="0"/>
        <v>2870</v>
      </c>
      <c r="Q2" s="2" vm="711">
        <f t="shared" ca="1" si="0"/>
        <v>3460</v>
      </c>
      <c r="R2" s="2" vm="53">
        <f t="shared" ca="1" si="0"/>
        <v>3000</v>
      </c>
      <c r="S2" s="2" vm="712">
        <f t="shared" ca="1" si="0"/>
        <v>7100</v>
      </c>
      <c r="T2" s="2" vm="713">
        <f t="shared" ca="1" si="0"/>
        <v>9425</v>
      </c>
      <c r="U2" s="2" t="str">
        <f t="shared" ca="1" si="0"/>
        <v>Libur</v>
      </c>
    </row>
    <row r="3" spans="1:21" ht="15.5" x14ac:dyDescent="0.35">
      <c r="D3" s="1"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1451901000000</v>
      </c>
      <c r="H4" s="2">
        <f>IFERROR(SUM(D4:G4)*(4/MAX(1,COUNT(D4:G4))),"")</f>
        <v>5807604000000</v>
      </c>
      <c r="I4" s="2">
        <f t="shared" ref="I4:U4" si="1">IFERROR(INDEX(I51:I500,MATCH($C$4,$C$51:$C$500,0)),"")</f>
        <v>5705306000000</v>
      </c>
      <c r="J4" s="2">
        <f t="shared" si="1"/>
        <v>5039947000000</v>
      </c>
      <c r="K4" s="2">
        <f t="shared" si="1"/>
        <v>4422472000000</v>
      </c>
      <c r="L4" s="2">
        <f t="shared" si="1"/>
        <v>3590100000000</v>
      </c>
      <c r="M4" s="2">
        <f t="shared" si="1"/>
        <v>2220841000000</v>
      </c>
      <c r="N4" s="2">
        <f t="shared" si="1"/>
        <v>2046660000000</v>
      </c>
      <c r="O4" s="2">
        <f t="shared" si="1"/>
        <v>4047691000000</v>
      </c>
      <c r="P4" s="2">
        <f t="shared" si="1"/>
        <v>4218702000000</v>
      </c>
      <c r="Q4" s="2">
        <f t="shared" si="1"/>
        <v>4203846000000</v>
      </c>
      <c r="R4" s="2">
        <f t="shared" si="1"/>
        <v>4796096000000</v>
      </c>
      <c r="S4" s="2">
        <f t="shared" si="1"/>
        <v>5472328000000</v>
      </c>
      <c r="T4" s="2">
        <f t="shared" si="1"/>
        <v>4758962686585</v>
      </c>
      <c r="U4" s="2">
        <f t="shared" si="1"/>
        <v>3920915391726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155488000000</v>
      </c>
      <c r="H5" s="2">
        <f>IFERROR(SUM(D5:G5)*(4/MAX(1,COUNT(D5:G5))),"")</f>
        <v>621952000000</v>
      </c>
      <c r="I5" s="2">
        <f t="shared" ref="I5:U5" si="2">IFERROR(INDEX(I51:I500,MATCH($C$5,$C$51:$C$500,0)),"")</f>
        <v>627921000000</v>
      </c>
      <c r="J5" s="2">
        <f t="shared" si="2"/>
        <v>588200000000</v>
      </c>
      <c r="K5" s="2">
        <f t="shared" si="2"/>
        <v>452164000000</v>
      </c>
      <c r="L5" s="2">
        <f t="shared" si="2"/>
        <v>348293000000</v>
      </c>
      <c r="M5" s="2">
        <f t="shared" si="2"/>
        <v>1666000000</v>
      </c>
      <c r="N5" s="2">
        <f t="shared" si="2"/>
        <v>-170741000000</v>
      </c>
      <c r="O5" s="2">
        <f t="shared" si="2"/>
        <v>304448000000</v>
      </c>
      <c r="P5" s="2">
        <f t="shared" si="2"/>
        <v>459562000000</v>
      </c>
      <c r="Q5" s="2">
        <f t="shared" si="2"/>
        <v>419104000000</v>
      </c>
      <c r="R5" s="2">
        <f t="shared" si="2"/>
        <v>497997000000</v>
      </c>
      <c r="S5" s="2">
        <f t="shared" si="2"/>
        <v>821216000000</v>
      </c>
      <c r="T5" s="2">
        <f t="shared" si="2"/>
        <v>735112442055</v>
      </c>
      <c r="U5" s="2">
        <f t="shared" si="2"/>
        <v>707532584694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6483375000000</v>
      </c>
      <c r="H6" s="2">
        <f>IFERROR(INDEX(D6:G6,COUNT(D6:G6)),"")</f>
        <v>6483375000000</v>
      </c>
      <c r="I6" s="2">
        <f t="shared" ref="I6:U6" si="3">IFERROR(INDEX(I51:I500,MATCH($C$6,$C$51:$C$500,0)),"")</f>
        <v>6326236000000</v>
      </c>
      <c r="J6" s="2">
        <f t="shared" si="3"/>
        <v>5994988000000</v>
      </c>
      <c r="K6" s="2">
        <f t="shared" si="3"/>
        <v>5631438000000</v>
      </c>
      <c r="L6" s="2">
        <f t="shared" si="3"/>
        <v>5350691000000</v>
      </c>
      <c r="M6" s="2">
        <f t="shared" si="3"/>
        <v>5147579000000</v>
      </c>
      <c r="N6" s="2">
        <f t="shared" si="3"/>
        <v>5235523000000</v>
      </c>
      <c r="O6" s="2">
        <f t="shared" si="3"/>
        <v>5408102000000</v>
      </c>
      <c r="P6" s="2">
        <f t="shared" si="3"/>
        <v>5265161000000</v>
      </c>
      <c r="Q6" s="2">
        <f t="shared" si="3"/>
        <v>4930925000000</v>
      </c>
      <c r="R6" s="2">
        <f t="shared" si="3"/>
        <v>4662680000000</v>
      </c>
      <c r="S6" s="2">
        <f t="shared" si="3"/>
        <v>4328119000000</v>
      </c>
      <c r="T6" s="2">
        <f t="shared" si="3"/>
        <v>3603087758495</v>
      </c>
      <c r="U6" s="2">
        <f t="shared" si="3"/>
        <v>1205258102418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2.5</v>
      </c>
      <c r="H7" s="3">
        <f>IFERROR(INDEX(D7:G7,COUNT(D7:G7)),"")</f>
        <v>2.5</v>
      </c>
      <c r="I7" s="3">
        <f t="shared" ref="I7:U7" si="4">IFERROR(INDEX(I51:I500,MATCH($C$7,$C$51:$C$500,0))/1000000000,"")</f>
        <v>2.5</v>
      </c>
      <c r="J7" s="3">
        <f t="shared" si="4"/>
        <v>2.5</v>
      </c>
      <c r="K7" s="3">
        <f t="shared" si="4"/>
        <v>2.5</v>
      </c>
      <c r="L7" s="3">
        <f t="shared" si="4"/>
        <v>2.5</v>
      </c>
      <c r="M7" s="3">
        <f t="shared" si="4"/>
        <v>2.5</v>
      </c>
      <c r="N7" s="3">
        <f t="shared" si="4"/>
        <v>2.5</v>
      </c>
      <c r="O7" s="3">
        <f t="shared" si="4"/>
        <v>2.5</v>
      </c>
      <c r="P7" s="3">
        <f t="shared" si="4"/>
        <v>2.5</v>
      </c>
      <c r="Q7" s="3">
        <f t="shared" si="4"/>
        <v>2.5</v>
      </c>
      <c r="R7" s="3">
        <f t="shared" si="4"/>
        <v>2.5</v>
      </c>
      <c r="S7" s="3">
        <f t="shared" si="4"/>
        <v>2.5</v>
      </c>
      <c r="T7" s="3">
        <f t="shared" si="4"/>
        <v>2.5</v>
      </c>
      <c r="U7" s="3">
        <f t="shared" si="4"/>
        <v>2.13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-30000000000</v>
      </c>
      <c r="H8" s="2">
        <f>IFERROR(INDEX(D8:G8,COUNT(D8:G8)),"")</f>
        <v>-30000000000</v>
      </c>
      <c r="I8" s="2">
        <f t="shared" ref="I8:U8" si="5">IFERROR(INDEX(I51:I500,MATCH($C$8,$C$51:$C$500,0)),"")</f>
        <v>-843000000000</v>
      </c>
      <c r="J8" s="2">
        <f t="shared" si="5"/>
        <v>-310000000000</v>
      </c>
      <c r="K8" s="2">
        <f t="shared" si="5"/>
        <v>-358000000000</v>
      </c>
      <c r="L8" s="2">
        <f t="shared" si="5"/>
        <v>-30000000000</v>
      </c>
      <c r="M8" s="2">
        <f t="shared" si="5"/>
        <v>52000000000</v>
      </c>
      <c r="N8" s="2">
        <f t="shared" si="5"/>
        <v>-336000000000</v>
      </c>
      <c r="O8" s="2">
        <f t="shared" si="5"/>
        <v>-617000000000</v>
      </c>
      <c r="P8" s="2">
        <f t="shared" si="5"/>
        <v>43000000000</v>
      </c>
      <c r="Q8" s="2">
        <f t="shared" si="5"/>
        <v>736000000000</v>
      </c>
      <c r="R8" s="2">
        <f t="shared" si="5"/>
        <v>254000000000</v>
      </c>
      <c r="S8" s="2">
        <f t="shared" si="5"/>
        <v>-254000000000</v>
      </c>
      <c r="T8" s="2">
        <f t="shared" si="5"/>
        <v>-1135000000000</v>
      </c>
      <c r="U8" s="2">
        <f t="shared" si="5"/>
        <v>-824000000000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-11.84</v>
      </c>
      <c r="H9" s="3">
        <f>IFERROR(INDEX(D9:G9,COUNT(D9:G9)),"")</f>
        <v>-11.84</v>
      </c>
      <c r="I9" s="3">
        <f t="shared" ref="I9:U9" si="6">IFERROR(INDEX(I51:I500,MATCH($C$9,$C$51:$C$500,0)),"")</f>
        <v>-336.94</v>
      </c>
      <c r="J9" s="3">
        <f t="shared" si="6"/>
        <v>-124.04</v>
      </c>
      <c r="K9" s="3">
        <f t="shared" si="6"/>
        <v>-143.25</v>
      </c>
      <c r="L9" s="3">
        <f t="shared" si="6"/>
        <v>-12.17</v>
      </c>
      <c r="M9" s="3">
        <f t="shared" si="6"/>
        <v>20.77</v>
      </c>
      <c r="N9" s="3">
        <f t="shared" si="6"/>
        <v>-134.24</v>
      </c>
      <c r="O9" s="3">
        <f t="shared" si="6"/>
        <v>-246.42</v>
      </c>
      <c r="P9" s="3">
        <f t="shared" si="6"/>
        <v>17.260000000000002</v>
      </c>
      <c r="Q9" s="3">
        <f t="shared" si="6"/>
        <v>293.97000000000003</v>
      </c>
      <c r="R9" s="3">
        <f t="shared" si="6"/>
        <v>101.37</v>
      </c>
      <c r="S9" s="3">
        <f t="shared" si="6"/>
        <v>-101.42</v>
      </c>
      <c r="T9" s="3">
        <f t="shared" si="6"/>
        <v>-453.55</v>
      </c>
      <c r="U9" s="3">
        <f t="shared" si="6"/>
        <v>-387.86</v>
      </c>
    </row>
    <row r="10" spans="1:21" ht="15.5" x14ac:dyDescent="0.35">
      <c r="C10" t="s">
        <v>17</v>
      </c>
      <c r="D10" s="3">
        <f ca="1">IFERROR(IF(D9=0,"",D2/D9),"")</f>
        <v>-139.78040540540542</v>
      </c>
      <c r="I10" s="3">
        <f t="shared" ref="I10:U10" ca="1" si="7">IFERROR(IF(I9=0,"",I2/I9),"")</f>
        <v>-5.0454086781029268</v>
      </c>
      <c r="J10" s="3">
        <f t="shared" ca="1" si="7"/>
        <v>-12.979683972911964</v>
      </c>
      <c r="K10" s="3">
        <f t="shared" ca="1" si="7"/>
        <v>-12.495636998254799</v>
      </c>
      <c r="L10" s="3">
        <f t="shared" ca="1" si="7"/>
        <v>-115.85866885784716</v>
      </c>
      <c r="M10" s="3">
        <f t="shared" ca="1" si="7"/>
        <v>66.441983630235924</v>
      </c>
      <c r="N10" s="3">
        <f t="shared" ca="1" si="7"/>
        <v>-9.6841477949940398</v>
      </c>
      <c r="O10" s="3">
        <f t="shared" ca="1" si="7"/>
        <v>-10.104699293888483</v>
      </c>
      <c r="P10" s="3">
        <f t="shared" ca="1" si="7"/>
        <v>166.28041714947855</v>
      </c>
      <c r="Q10" s="3">
        <f t="shared" ca="1" si="7"/>
        <v>11.769908494064019</v>
      </c>
      <c r="R10" s="3">
        <f t="shared" ca="1" si="7"/>
        <v>29.594554601953238</v>
      </c>
      <c r="S10" s="3">
        <f t="shared" ca="1" si="7"/>
        <v>-70.00591599290081</v>
      </c>
      <c r="T10" s="3">
        <f t="shared" ca="1" si="7"/>
        <v>-20.780509315400728</v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1366629000000</v>
      </c>
      <c r="H11" s="2">
        <f>IFERROR(INDEX(D11:G11,COUNT(D11:G11)),"")</f>
        <v>1366629000000</v>
      </c>
      <c r="I11" s="2">
        <f t="shared" ref="I11:U11" si="8">IFERROR(INDEX(I51:I500,MATCH($C$11,$C$51:$C$500,0)),"")</f>
        <v>1343250000000</v>
      </c>
      <c r="J11" s="2">
        <f t="shared" si="8"/>
        <v>1161954000000</v>
      </c>
      <c r="K11" s="2">
        <f t="shared" si="8"/>
        <v>983434000000</v>
      </c>
      <c r="L11" s="2">
        <f t="shared" si="8"/>
        <v>890975000000</v>
      </c>
      <c r="M11" s="2">
        <f t="shared" si="8"/>
        <v>945637000000</v>
      </c>
      <c r="N11" s="2">
        <f t="shared" si="8"/>
        <v>798850000000</v>
      </c>
      <c r="O11" s="2">
        <f t="shared" si="8"/>
        <v>462947000000</v>
      </c>
      <c r="P11" s="2">
        <f t="shared" si="8"/>
        <v>575900000000</v>
      </c>
      <c r="Q11" s="2">
        <f t="shared" si="8"/>
        <v>474289000000</v>
      </c>
      <c r="R11" s="2">
        <f t="shared" si="8"/>
        <v>591886000000</v>
      </c>
      <c r="S11" s="2">
        <f t="shared" si="8"/>
        <v>271396000000</v>
      </c>
      <c r="T11" s="2">
        <f t="shared" si="8"/>
        <v>950941296277</v>
      </c>
      <c r="U11" s="2">
        <f t="shared" si="8"/>
        <v>267075839864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850000000000</v>
      </c>
      <c r="H12" s="2">
        <f>IFERROR(INDEX(D12:G12,COUNT(D12:G12)),"")</f>
        <v>850000000000</v>
      </c>
      <c r="I12" s="2">
        <f t="shared" ref="I12:U12" si="9">IFERROR(INDEX(I51:I500,MATCH($C$12,$C$51:$C$500,0)),"")</f>
        <v>925000000000</v>
      </c>
      <c r="J12" s="2">
        <f t="shared" si="9"/>
        <v>203000000000</v>
      </c>
      <c r="K12" s="2">
        <f t="shared" si="9"/>
        <v>38000000000</v>
      </c>
      <c r="L12" s="2">
        <f t="shared" si="9"/>
        <v>-206000000000</v>
      </c>
      <c r="M12" s="2">
        <f t="shared" si="9"/>
        <v>-106000000000</v>
      </c>
      <c r="N12" s="2">
        <f t="shared" si="9"/>
        <v>451000000000</v>
      </c>
      <c r="O12" s="2">
        <f t="shared" si="9"/>
        <v>627000000000</v>
      </c>
      <c r="P12" s="2">
        <f t="shared" si="9"/>
        <v>134000000000</v>
      </c>
      <c r="Q12" s="2">
        <f t="shared" si="9"/>
        <v>289000000000</v>
      </c>
      <c r="R12" s="2">
        <f t="shared" si="9"/>
        <v>1252000000000</v>
      </c>
      <c r="S12" s="2">
        <f t="shared" si="9"/>
        <v>1698000000000</v>
      </c>
      <c r="T12" s="2">
        <f t="shared" si="9"/>
        <v>1099000000000</v>
      </c>
      <c r="U12" s="2">
        <f t="shared" si="9"/>
        <v>2443000000000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2216000000000</v>
      </c>
      <c r="H13" s="2">
        <f>IFERROR(INDEX(D13:G13,COUNT(D13:G13)),"")</f>
        <v>2216000000000</v>
      </c>
      <c r="I13" s="2">
        <f t="shared" ref="I13:U13" si="10">IFERROR(INDEX(I51:I500,MATCH($C$13,$C$51:$C$500,0)),"")</f>
        <v>2268000000000</v>
      </c>
      <c r="J13" s="2">
        <f t="shared" si="10"/>
        <v>1365000000000</v>
      </c>
      <c r="K13" s="2">
        <f t="shared" si="10"/>
        <v>1022000000000</v>
      </c>
      <c r="L13" s="2">
        <f t="shared" si="10"/>
        <v>685000000000</v>
      </c>
      <c r="M13" s="2">
        <f t="shared" si="10"/>
        <v>840000000000</v>
      </c>
      <c r="N13" s="2">
        <f t="shared" si="10"/>
        <v>1250000000000</v>
      </c>
      <c r="O13" s="2">
        <f t="shared" si="10"/>
        <v>1090000000000</v>
      </c>
      <c r="P13" s="2">
        <f t="shared" si="10"/>
        <v>710000000000</v>
      </c>
      <c r="Q13" s="2">
        <f t="shared" si="10"/>
        <v>764000000000</v>
      </c>
      <c r="R13" s="2">
        <f t="shared" si="10"/>
        <v>1844000000000</v>
      </c>
      <c r="S13" s="2">
        <f t="shared" si="10"/>
        <v>1969000000000</v>
      </c>
      <c r="T13" s="2">
        <f t="shared" si="10"/>
        <v>2050000000000</v>
      </c>
      <c r="U13" s="2">
        <f t="shared" si="10"/>
        <v>2710000000000</v>
      </c>
    </row>
    <row r="14" spans="1:21" ht="15.5" x14ac:dyDescent="0.35">
      <c r="C14" t="s">
        <v>26</v>
      </c>
      <c r="D14" s="2">
        <f>IFERROR(INDEX(D51:D500,MATCH($C$14,$C$51:$C$500,0)),"")</f>
        <v>-31619000000</v>
      </c>
      <c r="H14" s="2">
        <f>IFERROR(SUM(D14:G14)*(4/MAX(1,COUNT(D14:G14))),"")</f>
        <v>-126476000000</v>
      </c>
      <c r="I14" s="2">
        <f t="shared" ref="I14:U14" si="11">IFERROR(INDEX(I51:I500,MATCH($C$14,$C$51:$C$500,0)),"")</f>
        <v>-103370000000</v>
      </c>
      <c r="J14" s="2">
        <f t="shared" si="11"/>
        <v>-68599000000</v>
      </c>
      <c r="K14" s="2">
        <f t="shared" si="11"/>
        <v>-56601000000</v>
      </c>
      <c r="L14" s="2">
        <f t="shared" si="11"/>
        <v>-47441000000</v>
      </c>
      <c r="M14" s="2">
        <f t="shared" si="11"/>
        <v>-76632000000</v>
      </c>
      <c r="N14" s="2">
        <f t="shared" si="11"/>
        <v>-104667000000</v>
      </c>
      <c r="O14" s="2">
        <f t="shared" si="11"/>
        <v>-80696000000</v>
      </c>
      <c r="P14" s="2">
        <f t="shared" si="11"/>
        <v>-65483000000</v>
      </c>
      <c r="Q14" s="2">
        <f t="shared" si="11"/>
        <v>-132731000000</v>
      </c>
      <c r="R14" s="2">
        <f t="shared" si="11"/>
        <v>-213158000000</v>
      </c>
      <c r="S14" s="2">
        <f t="shared" si="11"/>
        <v>-220380000000</v>
      </c>
      <c r="T14" s="2">
        <f t="shared" si="11"/>
        <v>-282722387284</v>
      </c>
      <c r="U14" s="2">
        <f t="shared" si="11"/>
        <v>-189285997714</v>
      </c>
    </row>
    <row r="15" spans="1:21" ht="15.5" x14ac:dyDescent="0.35">
      <c r="C15" t="s">
        <v>27</v>
      </c>
      <c r="D15" s="2">
        <f>IFERROR(INDEX(D51:D500,MATCH($C$15,$C$51:$C$500,0)),"")</f>
        <v>-43528000000</v>
      </c>
      <c r="H15" s="2">
        <f>IFERROR(SUM(D15:G15)*(4/MAX(1,COUNT(D15:G15))),"")</f>
        <v>-174112000000</v>
      </c>
      <c r="I15" s="2">
        <f t="shared" ref="I15:U15" si="12">IFERROR(INDEX(I51:I500,MATCH($C$15,$C$51:$C$500,0)),"")</f>
        <v>-181303000000</v>
      </c>
      <c r="J15" s="2">
        <f t="shared" si="12"/>
        <v>-162919000000</v>
      </c>
      <c r="K15" s="2">
        <f t="shared" si="12"/>
        <v>-132028000000</v>
      </c>
      <c r="L15" s="2">
        <f t="shared" si="12"/>
        <v>-120412000000</v>
      </c>
      <c r="M15" s="2">
        <f t="shared" si="12"/>
        <v>-16934000000</v>
      </c>
      <c r="N15" s="2">
        <f t="shared" si="12"/>
        <v>127315000000</v>
      </c>
      <c r="O15" s="2">
        <f t="shared" si="12"/>
        <v>-98340000000</v>
      </c>
      <c r="P15" s="2">
        <f t="shared" si="12"/>
        <v>-145902000000</v>
      </c>
      <c r="Q15" s="2">
        <f t="shared" si="12"/>
        <v>-134682000000</v>
      </c>
      <c r="R15" s="2">
        <f t="shared" si="12"/>
        <v>-181608000000</v>
      </c>
      <c r="S15" s="2">
        <f t="shared" si="12"/>
        <v>-275944000000</v>
      </c>
      <c r="T15" s="2">
        <f t="shared" si="12"/>
        <v>-246706335267</v>
      </c>
      <c r="U15" s="2">
        <f t="shared" si="12"/>
        <v>-242830730313</v>
      </c>
    </row>
    <row r="16" spans="1:21" ht="15.5" x14ac:dyDescent="0.35">
      <c r="C16" t="s">
        <v>28</v>
      </c>
      <c r="D16" s="2">
        <f>IFERROR(INDEX(D51:D500,MATCH($C$16,$C$51:$C$500,0)),"")</f>
        <v>200667000000</v>
      </c>
      <c r="H16" s="2">
        <f>IFERROR(SUM(D16:G16)*(4/MAX(1,COUNT(D16:G16))),"")</f>
        <v>802668000000</v>
      </c>
      <c r="I16" s="2">
        <f t="shared" ref="I16:U16" si="13">IFERROR(INDEX(I51:I500,MATCH($C$16,$C$51:$C$500,0)),"")</f>
        <v>824714000000</v>
      </c>
      <c r="J16" s="2">
        <f t="shared" si="13"/>
        <v>755618000000</v>
      </c>
      <c r="K16" s="2">
        <f t="shared" si="13"/>
        <v>595096000000</v>
      </c>
      <c r="L16" s="2">
        <f t="shared" si="13"/>
        <v>484439000000</v>
      </c>
      <c r="M16" s="2">
        <f t="shared" si="13"/>
        <v>25654000000</v>
      </c>
      <c r="N16" s="2">
        <f t="shared" si="13"/>
        <v>-290498000000</v>
      </c>
      <c r="O16" s="2">
        <f t="shared" si="13"/>
        <v>413962000000</v>
      </c>
      <c r="P16" s="2">
        <f t="shared" si="13"/>
        <v>606175000000</v>
      </c>
      <c r="Q16" s="2">
        <f t="shared" si="13"/>
        <v>562177000000</v>
      </c>
      <c r="R16" s="2">
        <f t="shared" si="13"/>
        <v>691811000000</v>
      </c>
      <c r="S16" s="2">
        <f t="shared" si="13"/>
        <v>1104892000000</v>
      </c>
      <c r="T16" s="2">
        <f t="shared" si="13"/>
        <v>986528025931</v>
      </c>
      <c r="U16" s="2">
        <f t="shared" si="13"/>
        <v>956032846324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>
        <f ca="1">IFERROR(D21*D2,"")</f>
        <v>4137500000000</v>
      </c>
      <c r="H20" s="2" t="str">
        <f t="shared" ref="H20:U20" si="14">IFERROR(H21*H2,"")</f>
        <v/>
      </c>
      <c r="I20" s="2">
        <f t="shared" ca="1" si="14"/>
        <v>4250000000000</v>
      </c>
      <c r="J20" s="2">
        <f t="shared" ca="1" si="14"/>
        <v>4025000000000</v>
      </c>
      <c r="K20" s="2">
        <f t="shared" ca="1" si="14"/>
        <v>4475000000000</v>
      </c>
      <c r="L20" s="2">
        <f t="shared" ca="1" si="14"/>
        <v>3525000000000</v>
      </c>
      <c r="M20" s="2">
        <f t="shared" ca="1" si="14"/>
        <v>3450000000000</v>
      </c>
      <c r="N20" s="2">
        <f t="shared" ca="1" si="14"/>
        <v>3250000000000</v>
      </c>
      <c r="O20" s="2">
        <f t="shared" ca="1" si="14"/>
        <v>6225000000000</v>
      </c>
      <c r="P20" s="2">
        <f t="shared" ca="1" si="14"/>
        <v>7175000000000</v>
      </c>
      <c r="Q20" s="2">
        <f t="shared" ca="1" si="14"/>
        <v>8650000000000</v>
      </c>
      <c r="R20" s="2">
        <f t="shared" ca="1" si="14"/>
        <v>7500000000000</v>
      </c>
      <c r="S20" s="2">
        <f t="shared" ca="1" si="14"/>
        <v>17750000000000</v>
      </c>
      <c r="T20" s="2">
        <f t="shared" ca="1" si="14"/>
        <v>23562500000000</v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2500000000</v>
      </c>
      <c r="H21" s="2">
        <f>IFERROR(INDEX(D21:G21,COUNT(D21:G21)),"")</f>
        <v>2500000000</v>
      </c>
      <c r="I21" s="2">
        <f t="shared" ref="I21:U21" si="15">IFERROR(INDEX(I51:I500,MATCH($C$7,$C$51:$C$500,0)),"")</f>
        <v>2500000000</v>
      </c>
      <c r="J21" s="2">
        <f t="shared" si="15"/>
        <v>2500000000</v>
      </c>
      <c r="K21" s="2">
        <f t="shared" si="15"/>
        <v>2500000000</v>
      </c>
      <c r="L21" s="2">
        <f t="shared" si="15"/>
        <v>2500000000</v>
      </c>
      <c r="M21" s="2">
        <f t="shared" si="15"/>
        <v>2500000000</v>
      </c>
      <c r="N21" s="2">
        <f t="shared" si="15"/>
        <v>2500000000</v>
      </c>
      <c r="O21" s="2">
        <f t="shared" si="15"/>
        <v>2500000000</v>
      </c>
      <c r="P21" s="2">
        <f t="shared" si="15"/>
        <v>2500000000</v>
      </c>
      <c r="Q21" s="2">
        <f t="shared" si="15"/>
        <v>2500000000</v>
      </c>
      <c r="R21" s="2">
        <f t="shared" si="15"/>
        <v>2500000000</v>
      </c>
      <c r="S21" s="2">
        <f t="shared" si="15"/>
        <v>2500000000</v>
      </c>
      <c r="T21" s="2">
        <f t="shared" si="15"/>
        <v>2500000000</v>
      </c>
      <c r="U21" s="2">
        <f t="shared" si="15"/>
        <v>2130000000</v>
      </c>
    </row>
    <row r="23" spans="1:21" ht="15.5" x14ac:dyDescent="0.35">
      <c r="B23" t="s">
        <v>53</v>
      </c>
      <c r="C23" t="s">
        <v>54</v>
      </c>
      <c r="D23" s="3">
        <f>IFERROR(D5/D6*100,"")</f>
        <v>2.3982570806100219</v>
      </c>
      <c r="H23" s="3">
        <f t="shared" ref="H23:U23" si="16">IFERROR(H5/H6*100,"")</f>
        <v>9.5930283224400874</v>
      </c>
      <c r="I23" s="3">
        <f t="shared" si="16"/>
        <v>9.9256651190376068</v>
      </c>
      <c r="J23" s="3">
        <f t="shared" si="16"/>
        <v>9.8115292307507538</v>
      </c>
      <c r="K23" s="3">
        <f t="shared" si="16"/>
        <v>8.0292813309850875</v>
      </c>
      <c r="L23" s="3">
        <f t="shared" si="16"/>
        <v>6.5093087976861312</v>
      </c>
      <c r="M23" s="3">
        <f t="shared" si="16"/>
        <v>3.2364729128003672E-2</v>
      </c>
      <c r="N23" s="3">
        <f t="shared" si="16"/>
        <v>-3.2612023669841581</v>
      </c>
      <c r="O23" s="3">
        <f t="shared" si="16"/>
        <v>5.6294796215012219</v>
      </c>
      <c r="P23" s="3">
        <f t="shared" si="16"/>
        <v>8.7283560749614306</v>
      </c>
      <c r="Q23" s="3">
        <f t="shared" si="16"/>
        <v>8.4995006008000527</v>
      </c>
      <c r="R23" s="3">
        <f t="shared" si="16"/>
        <v>10.680488474439592</v>
      </c>
      <c r="S23" s="3">
        <f t="shared" si="16"/>
        <v>18.973969985575721</v>
      </c>
      <c r="T23" s="3">
        <f t="shared" si="16"/>
        <v>20.402290794106399</v>
      </c>
      <c r="U23" s="3">
        <f t="shared" si="16"/>
        <v>58.703823129215358</v>
      </c>
    </row>
    <row r="24" spans="1:21" ht="15.5" x14ac:dyDescent="0.35">
      <c r="C24" t="s">
        <v>55</v>
      </c>
      <c r="D24" s="4">
        <f>IFERROR(_xlfn.RRI(5,I23,D23),"")</f>
        <v>-0.24729080150023686</v>
      </c>
      <c r="H24" s="4">
        <f t="shared" ref="H24:U24" si="17">IFERROR(_xlfn.RRI(5,M23,H23),"")</f>
        <v>2.1215963915025715</v>
      </c>
      <c r="I24" s="4" t="str">
        <f t="shared" si="17"/>
        <v/>
      </c>
      <c r="J24" s="4">
        <f t="shared" si="17"/>
        <v>0.11751584637013868</v>
      </c>
      <c r="K24" s="4">
        <f t="shared" si="17"/>
        <v>-1.6557791288728252E-2</v>
      </c>
      <c r="L24" s="4">
        <f t="shared" si="17"/>
        <v>-5.1956438432324004E-2</v>
      </c>
      <c r="M24" s="4">
        <f t="shared" si="17"/>
        <v>-0.68645767662185475</v>
      </c>
      <c r="N24" s="4" t="str">
        <f t="shared" si="17"/>
        <v/>
      </c>
      <c r="O24" s="4">
        <f t="shared" si="17"/>
        <v>-0.2270384987846944</v>
      </c>
      <c r="P24" s="4">
        <f t="shared" si="17"/>
        <v>-0.31694887049183762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62.14</v>
      </c>
      <c r="H25" s="3">
        <f>IFERROR(INDEX(D25:G25,COUNT(D25:G25)),"")</f>
        <v>62.14</v>
      </c>
      <c r="I25" s="3">
        <f t="shared" ref="I25:U25" si="18">IFERROR(INDEX(I51:I500,MATCH($C$25,$C$51:$C$500,0)),"")</f>
        <v>254.12</v>
      </c>
      <c r="J25" s="3">
        <f t="shared" si="18"/>
        <v>233.88</v>
      </c>
      <c r="K25" s="3">
        <f t="shared" si="18"/>
        <v>181.04</v>
      </c>
      <c r="L25" s="3">
        <f t="shared" si="18"/>
        <v>143.22</v>
      </c>
      <c r="M25" s="3">
        <f t="shared" si="18"/>
        <v>3.08</v>
      </c>
      <c r="N25" s="3">
        <f t="shared" si="18"/>
        <v>-64.489999999999995</v>
      </c>
      <c r="O25" s="3">
        <f t="shared" si="18"/>
        <v>125.72</v>
      </c>
      <c r="P25" s="3">
        <f t="shared" si="18"/>
        <v>182.77</v>
      </c>
      <c r="Q25" s="3">
        <f t="shared" si="18"/>
        <v>169.8</v>
      </c>
      <c r="R25" s="3">
        <f t="shared" si="18"/>
        <v>202.74</v>
      </c>
      <c r="S25" s="3">
        <f t="shared" si="18"/>
        <v>329.33</v>
      </c>
      <c r="T25" s="3">
        <f t="shared" si="18"/>
        <v>293.8</v>
      </c>
      <c r="U25" s="3">
        <f t="shared" si="18"/>
        <v>332.86</v>
      </c>
    </row>
    <row r="26" spans="1:21" ht="15.5" x14ac:dyDescent="0.35">
      <c r="C26" t="s">
        <v>58</v>
      </c>
      <c r="D26" s="4">
        <f>IFERROR(_xlfn.RRI(5,I25,D25),"")</f>
        <v>-0.24548742819930847</v>
      </c>
      <c r="H26" s="4">
        <f t="shared" ref="H26:U26" si="19">IFERROR(_xlfn.RRI(5,M25,H25),"")</f>
        <v>0.82374496744363856</v>
      </c>
      <c r="I26" s="4" t="str">
        <f t="shared" si="19"/>
        <v/>
      </c>
      <c r="J26" s="4">
        <f t="shared" si="19"/>
        <v>0.13218590154299492</v>
      </c>
      <c r="K26" s="4">
        <f t="shared" si="19"/>
        <v>-1.9002982308555794E-3</v>
      </c>
      <c r="L26" s="4">
        <f t="shared" si="19"/>
        <v>-3.3474766796934063E-2</v>
      </c>
      <c r="M26" s="4">
        <f t="shared" si="19"/>
        <v>-0.56716511627493471</v>
      </c>
      <c r="N26" s="4" t="str">
        <f t="shared" si="19"/>
        <v/>
      </c>
      <c r="O26" s="4">
        <f t="shared" si="19"/>
        <v>-0.15613977674801172</v>
      </c>
      <c r="P26" s="4">
        <f t="shared" si="19"/>
        <v>-0.11298970471387548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580.7604</v>
      </c>
      <c r="H27" s="3">
        <f t="shared" ref="H27:U27" si="20">IFERROR(H4/H21,"")</f>
        <v>2323.0416</v>
      </c>
      <c r="I27" s="3">
        <f t="shared" si="20"/>
        <v>2282.1224000000002</v>
      </c>
      <c r="J27" s="3">
        <f t="shared" si="20"/>
        <v>2015.9788000000001</v>
      </c>
      <c r="K27" s="3">
        <f t="shared" si="20"/>
        <v>1768.9888000000001</v>
      </c>
      <c r="L27" s="3">
        <f t="shared" si="20"/>
        <v>1436.04</v>
      </c>
      <c r="M27" s="3">
        <f t="shared" si="20"/>
        <v>888.33640000000003</v>
      </c>
      <c r="N27" s="3">
        <f t="shared" si="20"/>
        <v>818.66399999999999</v>
      </c>
      <c r="O27" s="3">
        <f t="shared" si="20"/>
        <v>1619.0763999999999</v>
      </c>
      <c r="P27" s="3">
        <f t="shared" si="20"/>
        <v>1687.4808</v>
      </c>
      <c r="Q27" s="3">
        <f t="shared" si="20"/>
        <v>1681.5383999999999</v>
      </c>
      <c r="R27" s="3">
        <f t="shared" si="20"/>
        <v>1918.4384</v>
      </c>
      <c r="S27" s="3">
        <f t="shared" si="20"/>
        <v>2188.9312</v>
      </c>
      <c r="T27" s="3">
        <f t="shared" si="20"/>
        <v>1903.585074634</v>
      </c>
      <c r="U27" s="3">
        <f t="shared" si="20"/>
        <v>1840.8053482281691</v>
      </c>
    </row>
    <row r="28" spans="1:21" ht="15.5" x14ac:dyDescent="0.35">
      <c r="C28" t="s">
        <v>60</v>
      </c>
      <c r="D28" s="4">
        <f>IFERROR(_xlfn.RRI(5,I27,D27),"")</f>
        <v>-0.23944327224444506</v>
      </c>
      <c r="H28" s="4">
        <f t="shared" ref="H28:U28" si="21">IFERROR(_xlfn.RRI(5,M27,H27),"")</f>
        <v>0.21198126315053001</v>
      </c>
      <c r="I28" s="4">
        <f t="shared" si="21"/>
        <v>0.22757107908201402</v>
      </c>
      <c r="J28" s="4">
        <f t="shared" si="21"/>
        <v>4.4825404281358061E-2</v>
      </c>
      <c r="K28" s="4">
        <f t="shared" si="21"/>
        <v>9.4789065404443651E-3</v>
      </c>
      <c r="L28" s="4">
        <f t="shared" si="21"/>
        <v>-3.1071011113739666E-2</v>
      </c>
      <c r="M28" s="4">
        <f t="shared" si="21"/>
        <v>-0.14271362824967271</v>
      </c>
      <c r="N28" s="4">
        <f t="shared" si="21"/>
        <v>-0.17856213859832282</v>
      </c>
      <c r="O28" s="4">
        <f t="shared" si="21"/>
        <v>-3.1858113307982605E-2</v>
      </c>
      <c r="P28" s="4">
        <f t="shared" si="21"/>
        <v>-1.7242889934179773E-2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32" spans="1:21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2543.42</v>
      </c>
      <c r="H32" s="3">
        <f>IFERROR(INDEX(D32:G32,COUNT(D32:G32)),"")</f>
        <v>2543.42</v>
      </c>
      <c r="I32" s="3">
        <f t="shared" ref="I32:U32" si="22">IFERROR(INDEX(I51:I500,MATCH($C$32,$C$51:$C$500,0)),"")</f>
        <v>2481.27</v>
      </c>
      <c r="J32" s="3">
        <f t="shared" si="22"/>
        <v>2350.3200000000002</v>
      </c>
      <c r="K32" s="3">
        <f t="shared" si="22"/>
        <v>2206.23</v>
      </c>
      <c r="L32" s="3">
        <f t="shared" si="22"/>
        <v>2097.52</v>
      </c>
      <c r="M32" s="3">
        <f t="shared" si="22"/>
        <v>2018.32</v>
      </c>
      <c r="N32" s="3">
        <f t="shared" si="22"/>
        <v>2053.65</v>
      </c>
      <c r="O32" s="3">
        <f t="shared" si="22"/>
        <v>2121.89</v>
      </c>
      <c r="P32" s="3">
        <f t="shared" si="22"/>
        <v>2073.2199999999998</v>
      </c>
      <c r="Q32" s="3">
        <f t="shared" si="22"/>
        <v>1940.55</v>
      </c>
      <c r="R32" s="3">
        <f t="shared" si="22"/>
        <v>1834.04</v>
      </c>
      <c r="S32" s="3">
        <f t="shared" si="22"/>
        <v>1701.01</v>
      </c>
      <c r="T32" s="3">
        <f t="shared" si="22"/>
        <v>1412.94</v>
      </c>
      <c r="U32" s="3">
        <f t="shared" si="22"/>
        <v>535.30999999999995</v>
      </c>
    </row>
    <row r="33" spans="1:21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0.65</v>
      </c>
      <c r="H33" s="3">
        <f>IFERROR(INDEX(D33:G33,COUNT(D33:G33)),"")</f>
        <v>0.65</v>
      </c>
      <c r="I33" s="3">
        <f t="shared" ref="I33:U33" si="23">IFERROR(INDEX(I51:I500,MATCH($C$33,$C$51:$C$500,0)),"")</f>
        <v>0.69</v>
      </c>
      <c r="J33" s="3">
        <f t="shared" si="23"/>
        <v>0.69</v>
      </c>
      <c r="K33" s="3">
        <f t="shared" si="23"/>
        <v>0.81</v>
      </c>
      <c r="L33" s="3">
        <f t="shared" si="23"/>
        <v>0.67</v>
      </c>
      <c r="M33" s="3">
        <f t="shared" si="23"/>
        <v>0.68</v>
      </c>
      <c r="N33" s="3">
        <f t="shared" si="23"/>
        <v>0.63</v>
      </c>
      <c r="O33" s="3">
        <f t="shared" si="23"/>
        <v>1.17</v>
      </c>
      <c r="P33" s="3">
        <f t="shared" si="23"/>
        <v>1.38</v>
      </c>
      <c r="Q33" s="3">
        <f t="shared" si="23"/>
        <v>1.78</v>
      </c>
      <c r="R33" s="3">
        <f t="shared" si="23"/>
        <v>1.64</v>
      </c>
      <c r="S33" s="3">
        <f t="shared" si="23"/>
        <v>4.17</v>
      </c>
      <c r="T33" s="3">
        <f t="shared" si="23"/>
        <v>6.67</v>
      </c>
      <c r="U33" s="3">
        <f t="shared" si="23"/>
        <v>0</v>
      </c>
    </row>
    <row r="34" spans="1:21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26.47</v>
      </c>
      <c r="H34" s="3">
        <f>IFERROR(INDEX(D34:G34,COUNT(D34:G34)),"")</f>
        <v>26.47</v>
      </c>
      <c r="I34" s="3">
        <f t="shared" ref="I34:U34" si="24">IFERROR(INDEX(I51:I500,MATCH($C$34,$C$51:$C$500,0)),"")</f>
        <v>6.69</v>
      </c>
      <c r="J34" s="3">
        <f t="shared" si="24"/>
        <v>6.88</v>
      </c>
      <c r="K34" s="3">
        <f t="shared" si="24"/>
        <v>9.89</v>
      </c>
      <c r="L34" s="3">
        <f t="shared" si="24"/>
        <v>9.84</v>
      </c>
      <c r="M34" s="3">
        <f t="shared" si="24"/>
        <v>448.05</v>
      </c>
      <c r="N34" s="3">
        <f t="shared" si="24"/>
        <v>-20.16</v>
      </c>
      <c r="O34" s="3">
        <f t="shared" si="24"/>
        <v>19.809999999999999</v>
      </c>
      <c r="P34" s="3">
        <f t="shared" si="24"/>
        <v>15.7</v>
      </c>
      <c r="Q34" s="3">
        <f t="shared" si="24"/>
        <v>20.38</v>
      </c>
      <c r="R34" s="3">
        <f t="shared" si="24"/>
        <v>14.8</v>
      </c>
      <c r="S34" s="3">
        <f t="shared" si="24"/>
        <v>21.56</v>
      </c>
      <c r="T34" s="3">
        <f t="shared" si="24"/>
        <v>32.08</v>
      </c>
      <c r="U34" s="3">
        <f t="shared" si="24"/>
        <v>0</v>
      </c>
    </row>
    <row r="35" spans="1:21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2.83</v>
      </c>
      <c r="H35" s="3">
        <f>IFERROR(INDEX(D35:G35,COUNT(D35:G35)),"")</f>
        <v>2.83</v>
      </c>
      <c r="I35" s="3">
        <f t="shared" ref="I35:U35" si="25">IFERROR(INDEX(I51:I500,MATCH($C$35,$C$51:$C$500,0)),"")</f>
        <v>0.75</v>
      </c>
      <c r="J35" s="3">
        <f t="shared" si="25"/>
        <v>0.8</v>
      </c>
      <c r="K35" s="3">
        <f t="shared" si="25"/>
        <v>1.01</v>
      </c>
      <c r="L35" s="3">
        <f t="shared" si="25"/>
        <v>0.98</v>
      </c>
      <c r="M35" s="3">
        <f t="shared" si="25"/>
        <v>1.55</v>
      </c>
      <c r="N35" s="3">
        <f t="shared" si="25"/>
        <v>1.59</v>
      </c>
      <c r="O35" s="3">
        <f t="shared" si="25"/>
        <v>1.54</v>
      </c>
      <c r="P35" s="3">
        <f t="shared" si="25"/>
        <v>1.7</v>
      </c>
      <c r="Q35" s="3">
        <f t="shared" si="25"/>
        <v>2.06</v>
      </c>
      <c r="R35" s="3">
        <f t="shared" si="25"/>
        <v>1.57</v>
      </c>
      <c r="S35" s="3">
        <f t="shared" si="25"/>
        <v>3.25</v>
      </c>
      <c r="T35" s="3">
        <f t="shared" si="25"/>
        <v>4.96</v>
      </c>
      <c r="U35" s="3">
        <f t="shared" si="25"/>
        <v>0</v>
      </c>
    </row>
    <row r="36" spans="1:21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U36" si="26">IFERROR(INDEX(H51:H500,MATCH($C$36,$C$51:$C$500,0)),"")</f>
        <v>0.48280000000000001</v>
      </c>
      <c r="I36" s="4">
        <f t="shared" si="26"/>
        <v>0.47220000000000001</v>
      </c>
      <c r="J36" s="4">
        <f t="shared" si="26"/>
        <v>0.5131</v>
      </c>
      <c r="K36" s="4">
        <f t="shared" si="26"/>
        <v>0.50270000000000004</v>
      </c>
      <c r="L36" s="4">
        <f t="shared" si="26"/>
        <v>0.50270000000000004</v>
      </c>
      <c r="M36" s="4">
        <f t="shared" si="26"/>
        <v>19.461500000000001</v>
      </c>
      <c r="N36" s="4">
        <f t="shared" si="26"/>
        <v>-0.55830000000000002</v>
      </c>
      <c r="O36" s="4">
        <f t="shared" si="26"/>
        <v>0</v>
      </c>
      <c r="P36" s="4">
        <f t="shared" si="26"/>
        <v>0.39939999999999998</v>
      </c>
      <c r="Q36" s="4">
        <f t="shared" si="26"/>
        <v>0.30030000000000001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</row>
    <row r="37" spans="1:21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U37" si="27">IFERROR(INDEX(H51:H500,MATCH($C$37,$C$51:$C$500,0)),"")</f>
        <v>120</v>
      </c>
      <c r="I37" s="3">
        <f t="shared" si="27"/>
        <v>120</v>
      </c>
      <c r="J37" s="3">
        <f t="shared" si="27"/>
        <v>120</v>
      </c>
      <c r="K37" s="3">
        <f t="shared" si="27"/>
        <v>91</v>
      </c>
      <c r="L37" s="3">
        <f t="shared" si="27"/>
        <v>72</v>
      </c>
      <c r="M37" s="3">
        <f t="shared" si="27"/>
        <v>60</v>
      </c>
      <c r="N37" s="3">
        <f t="shared" si="27"/>
        <v>36</v>
      </c>
      <c r="O37" s="3">
        <f t="shared" si="27"/>
        <v>0</v>
      </c>
      <c r="P37" s="3">
        <f t="shared" si="27"/>
        <v>73</v>
      </c>
      <c r="Q37" s="3">
        <f t="shared" si="27"/>
        <v>51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</row>
    <row r="50" spans="2:21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82</v>
      </c>
      <c r="C51" t="s">
        <v>5</v>
      </c>
      <c r="D51" s="5">
        <v>1451901000000</v>
      </c>
      <c r="E51" s="5">
        <v>1585808000000</v>
      </c>
      <c r="F51" s="5">
        <v>1449597000000</v>
      </c>
      <c r="G51" s="5">
        <v>1368188000000</v>
      </c>
      <c r="I51" s="5">
        <v>5705306000000</v>
      </c>
      <c r="J51" s="5">
        <v>5039947000000</v>
      </c>
      <c r="K51" s="5">
        <v>4422472000000</v>
      </c>
      <c r="L51" s="5">
        <v>3590100000000</v>
      </c>
      <c r="M51" s="5">
        <v>2220841000000</v>
      </c>
      <c r="N51" s="5">
        <v>2046660000000</v>
      </c>
      <c r="O51" s="5">
        <v>4047691000000</v>
      </c>
      <c r="P51" s="5">
        <v>4218702000000</v>
      </c>
      <c r="Q51" s="5">
        <v>4203846000000</v>
      </c>
      <c r="R51" s="5">
        <v>4796096000000</v>
      </c>
      <c r="S51" s="5">
        <v>5472328000000</v>
      </c>
      <c r="T51" s="5">
        <v>4758962686585</v>
      </c>
      <c r="U51" s="5">
        <v>3920915391726</v>
      </c>
    </row>
    <row r="52" spans="2:21" ht="15.5" x14ac:dyDescent="0.35">
      <c r="C52" t="s">
        <v>83</v>
      </c>
      <c r="D52" s="5">
        <v>-1007185000000</v>
      </c>
      <c r="E52" s="5">
        <v>-1098389000000</v>
      </c>
      <c r="F52" s="5">
        <v>-1008619000000</v>
      </c>
      <c r="G52" s="5">
        <v>-908791000000</v>
      </c>
      <c r="I52" s="5">
        <v>-3890817000000</v>
      </c>
      <c r="J52" s="5">
        <v>-3410448000000</v>
      </c>
      <c r="K52" s="5">
        <v>-3018338000000</v>
      </c>
      <c r="L52" s="5">
        <v>-2517671000000</v>
      </c>
      <c r="M52" s="5">
        <v>-1726874000000</v>
      </c>
      <c r="N52" s="5">
        <v>-1712149000000</v>
      </c>
      <c r="O52" s="5">
        <v>-2952227000000</v>
      </c>
      <c r="P52" s="5">
        <v>-3039153000000</v>
      </c>
      <c r="Q52" s="5">
        <v>-3066011000000</v>
      </c>
      <c r="R52" s="5">
        <v>-3426203000000</v>
      </c>
      <c r="S52" s="5">
        <v>-3800588000000</v>
      </c>
      <c r="T52" s="5">
        <v>-3305519148770</v>
      </c>
      <c r="U52" s="5">
        <v>-2588439615557</v>
      </c>
    </row>
    <row r="53" spans="2:21" ht="15.5" x14ac:dyDescent="0.35">
      <c r="C53" t="s">
        <v>84</v>
      </c>
      <c r="D53" s="5">
        <v>444716000000</v>
      </c>
      <c r="E53" s="5">
        <v>487419000000</v>
      </c>
      <c r="F53" s="5">
        <v>440978000000</v>
      </c>
      <c r="G53" s="5">
        <v>459397000000</v>
      </c>
      <c r="I53" s="5">
        <v>1814489000000</v>
      </c>
      <c r="J53" s="5">
        <v>1629499000000</v>
      </c>
      <c r="K53" s="5">
        <v>1404134000000</v>
      </c>
      <c r="L53" s="5">
        <v>1072429000000</v>
      </c>
      <c r="M53" s="5">
        <v>493967000000</v>
      </c>
      <c r="N53" s="5">
        <v>334511000000</v>
      </c>
      <c r="O53" s="5">
        <v>1095464000000</v>
      </c>
      <c r="P53" s="5">
        <v>1179549000000</v>
      </c>
      <c r="Q53" s="5">
        <v>1137835000000</v>
      </c>
      <c r="R53" s="5">
        <v>1369893000000</v>
      </c>
      <c r="S53" s="5">
        <v>1671740000000</v>
      </c>
      <c r="T53" s="5">
        <v>1453443537815</v>
      </c>
      <c r="U53" s="5">
        <v>1332475776169</v>
      </c>
    </row>
    <row r="54" spans="2:21" ht="15.5" x14ac:dyDescent="0.35">
      <c r="C54" t="s">
        <v>85</v>
      </c>
      <c r="D54" s="5">
        <v>-292758000000</v>
      </c>
      <c r="E54" s="5">
        <v>-313662000000</v>
      </c>
      <c r="F54" s="5">
        <v>-289797000000</v>
      </c>
      <c r="G54" s="5">
        <v>-265153000000</v>
      </c>
      <c r="I54" s="5">
        <v>-1127114000000</v>
      </c>
      <c r="J54" s="5">
        <v>-995395000000</v>
      </c>
      <c r="K54" s="5">
        <v>-863178000000</v>
      </c>
      <c r="L54" s="5">
        <v>-652517000000</v>
      </c>
      <c r="M54" s="5">
        <v>-510115000000</v>
      </c>
      <c r="N54" s="5">
        <v>-561547000000</v>
      </c>
      <c r="O54" s="5">
        <v>-723515000000</v>
      </c>
      <c r="P54" s="5">
        <v>-621300000000</v>
      </c>
      <c r="Q54" s="5">
        <v>-570236000000</v>
      </c>
      <c r="R54" s="5">
        <v>-562622000000</v>
      </c>
      <c r="S54" s="5">
        <v>-498441000000</v>
      </c>
      <c r="T54" s="5">
        <v>-400257356522</v>
      </c>
      <c r="U54" s="5">
        <v>-342568531493</v>
      </c>
    </row>
    <row r="55" spans="2:21" ht="15.5" x14ac:dyDescent="0.35">
      <c r="C55" t="s">
        <v>434</v>
      </c>
      <c r="D55" s="5">
        <v>-292758000000</v>
      </c>
      <c r="E55" s="5">
        <v>-313662000000</v>
      </c>
      <c r="F55" s="5">
        <v>-289797000000</v>
      </c>
      <c r="G55" s="5">
        <v>-265153000000</v>
      </c>
      <c r="I55" s="5">
        <v>-1127114000000</v>
      </c>
      <c r="J55" s="5">
        <v>-995395000000</v>
      </c>
      <c r="K55" s="5">
        <v>-863178000000</v>
      </c>
      <c r="L55" s="5">
        <v>-652517000000</v>
      </c>
      <c r="M55" s="5">
        <v>-510115000000</v>
      </c>
      <c r="N55" s="5">
        <v>-561547000000</v>
      </c>
      <c r="O55" s="5">
        <v>-723515000000</v>
      </c>
      <c r="P55" s="5">
        <v>-621300000000</v>
      </c>
      <c r="Q55" s="5">
        <v>-570236000000</v>
      </c>
      <c r="R55" s="5">
        <v>-562622000000</v>
      </c>
      <c r="S55" s="5">
        <v>-498441000000</v>
      </c>
      <c r="T55" s="5">
        <v>-400257356522</v>
      </c>
      <c r="U55" s="5">
        <v>-342568531493</v>
      </c>
    </row>
    <row r="56" spans="2:21" ht="15.5" x14ac:dyDescent="0.35">
      <c r="C56" t="s">
        <v>88</v>
      </c>
      <c r="D56" s="5">
        <v>151958000000</v>
      </c>
      <c r="E56" s="5">
        <v>173757000000</v>
      </c>
      <c r="F56" s="5">
        <v>151181000000</v>
      </c>
      <c r="G56" s="5">
        <v>194244000000</v>
      </c>
      <c r="I56" s="5">
        <v>687375000000</v>
      </c>
      <c r="J56" s="5">
        <v>634104000000</v>
      </c>
      <c r="K56" s="5">
        <v>540956000000</v>
      </c>
      <c r="L56" s="5">
        <v>419912000000</v>
      </c>
      <c r="M56" s="5">
        <v>-16148000000</v>
      </c>
      <c r="N56" s="5">
        <v>-227036000000</v>
      </c>
      <c r="O56" s="5">
        <v>371949000000</v>
      </c>
      <c r="P56" s="5">
        <v>558249000000</v>
      </c>
      <c r="Q56" s="5">
        <v>567599000000</v>
      </c>
      <c r="R56" s="5">
        <v>807271000000</v>
      </c>
      <c r="S56" s="5">
        <v>1173299000000</v>
      </c>
      <c r="T56" s="5">
        <v>1053186181293</v>
      </c>
      <c r="U56" s="5">
        <v>989907244676</v>
      </c>
    </row>
    <row r="57" spans="2:21" ht="15.5" x14ac:dyDescent="0.35">
      <c r="C57" t="s">
        <v>89</v>
      </c>
      <c r="D57" s="5">
        <v>48709000000</v>
      </c>
      <c r="E57" s="5">
        <v>28272000000</v>
      </c>
      <c r="F57" s="5">
        <v>37450000000</v>
      </c>
      <c r="G57" s="5">
        <v>27393000000</v>
      </c>
      <c r="I57" s="5">
        <v>137339000000</v>
      </c>
      <c r="J57" s="5">
        <v>121514000000</v>
      </c>
      <c r="K57" s="5">
        <v>54140000000</v>
      </c>
      <c r="L57" s="5">
        <v>64527000000</v>
      </c>
      <c r="M57" s="5">
        <v>41802000000</v>
      </c>
      <c r="N57" s="5">
        <v>-63462000000</v>
      </c>
      <c r="O57" s="5">
        <v>42013000000</v>
      </c>
      <c r="P57" s="5">
        <v>47926000000</v>
      </c>
      <c r="Q57" s="5">
        <v>-5422000000</v>
      </c>
      <c r="R57" s="5">
        <v>-115460000000</v>
      </c>
      <c r="S57" s="5">
        <v>-68407000000</v>
      </c>
      <c r="T57" s="5">
        <v>-66658155362</v>
      </c>
      <c r="U57" s="5">
        <v>-33874398352</v>
      </c>
    </row>
    <row r="58" spans="2:21" ht="15.5" x14ac:dyDescent="0.35">
      <c r="C58" t="s">
        <v>310</v>
      </c>
      <c r="D58" s="5">
        <v>-4291000000</v>
      </c>
      <c r="E58" s="5">
        <v>-2931000000</v>
      </c>
      <c r="F58" s="5">
        <v>-4210000000</v>
      </c>
      <c r="G58" s="5">
        <v>-1459000000</v>
      </c>
      <c r="I58" s="5">
        <v>-9196000000</v>
      </c>
      <c r="J58" s="5">
        <v>-5170000000</v>
      </c>
      <c r="K58" s="5">
        <v>-3178000000</v>
      </c>
      <c r="L58" s="5">
        <v>-4838000000</v>
      </c>
      <c r="M58" s="5">
        <v>-6499000000</v>
      </c>
      <c r="N58" s="5">
        <v>-34825000000</v>
      </c>
      <c r="O58" s="5">
        <v>-4869000000</v>
      </c>
      <c r="P58" s="5">
        <v>-2236000000</v>
      </c>
      <c r="Q58" s="5">
        <v>46537000000</v>
      </c>
      <c r="R58" s="5">
        <v>31626000000</v>
      </c>
      <c r="S58" s="5">
        <v>76138000000</v>
      </c>
      <c r="T58" s="5">
        <v>124157521374</v>
      </c>
      <c r="U58" s="5">
        <v>147763314389</v>
      </c>
    </row>
    <row r="59" spans="2:21" ht="15.5" x14ac:dyDescent="0.35">
      <c r="C59" t="s">
        <v>92</v>
      </c>
      <c r="D59" s="5">
        <v>8774000000</v>
      </c>
      <c r="E59" s="5">
        <v>5168000000</v>
      </c>
      <c r="F59" s="5">
        <v>6619000000</v>
      </c>
      <c r="G59" s="5">
        <v>7759000000</v>
      </c>
      <c r="I59" s="5">
        <v>27724000000</v>
      </c>
      <c r="J59" s="5">
        <v>37239000000</v>
      </c>
      <c r="K59" s="5">
        <v>31219000000</v>
      </c>
      <c r="L59" s="5">
        <v>20181000000</v>
      </c>
      <c r="M59" s="5">
        <v>20464000000</v>
      </c>
      <c r="N59" s="5">
        <v>22624000000</v>
      </c>
      <c r="O59" s="5">
        <v>22273000000</v>
      </c>
      <c r="P59" s="5">
        <v>22476000000</v>
      </c>
      <c r="Q59" s="5">
        <v>21918000000</v>
      </c>
      <c r="R59" s="5">
        <v>9670000000</v>
      </c>
      <c r="S59" s="5">
        <v>26902000000</v>
      </c>
      <c r="T59" s="5">
        <v>19737878448</v>
      </c>
      <c r="U59" s="5">
        <v>14886383179</v>
      </c>
    </row>
    <row r="60" spans="2:21" ht="15.5" x14ac:dyDescent="0.35">
      <c r="C60" t="s">
        <v>26</v>
      </c>
      <c r="D60" s="5">
        <v>-31619000000</v>
      </c>
      <c r="E60" s="5">
        <v>-29631000000</v>
      </c>
      <c r="F60" s="5">
        <v>-28182000000</v>
      </c>
      <c r="G60" s="5">
        <v>-24097000000</v>
      </c>
      <c r="I60" s="5">
        <v>-103370000000</v>
      </c>
      <c r="J60" s="5">
        <v>-68599000000</v>
      </c>
      <c r="K60" s="5">
        <v>-56601000000</v>
      </c>
      <c r="L60" s="5">
        <v>-47441000000</v>
      </c>
      <c r="M60" s="5">
        <v>-76632000000</v>
      </c>
      <c r="N60" s="5">
        <v>-104667000000</v>
      </c>
      <c r="O60" s="5">
        <v>-80696000000</v>
      </c>
      <c r="P60" s="5">
        <v>-65483000000</v>
      </c>
      <c r="Q60" s="5">
        <v>-132731000000</v>
      </c>
      <c r="R60" s="5">
        <v>-213158000000</v>
      </c>
      <c r="S60" s="5">
        <v>-220380000000</v>
      </c>
      <c r="T60" s="5">
        <v>-282722387284</v>
      </c>
      <c r="U60" s="5">
        <v>-189285997714</v>
      </c>
    </row>
    <row r="61" spans="2:21" ht="15.5" x14ac:dyDescent="0.35">
      <c r="C61" t="s">
        <v>91</v>
      </c>
      <c r="E61" s="5">
        <v>-154000000</v>
      </c>
      <c r="F61" s="5">
        <v>55000000</v>
      </c>
      <c r="G61" s="5">
        <v>-160000000</v>
      </c>
      <c r="K61" s="5">
        <v>-237000000</v>
      </c>
      <c r="L61" s="5">
        <v>2757000000</v>
      </c>
      <c r="M61" s="5">
        <v>295000000</v>
      </c>
      <c r="N61" s="5">
        <v>5745000000</v>
      </c>
      <c r="O61" s="5">
        <v>-1998000000</v>
      </c>
      <c r="P61" s="5">
        <v>2690000000</v>
      </c>
      <c r="Q61" s="5">
        <v>394000000</v>
      </c>
      <c r="R61" s="5">
        <v>-738000000</v>
      </c>
      <c r="S61" s="5">
        <v>-24964000000</v>
      </c>
      <c r="T61" s="5">
        <v>-5273386115</v>
      </c>
      <c r="U61" s="5">
        <v>-66159489598</v>
      </c>
    </row>
    <row r="62" spans="2:21" ht="15.5" x14ac:dyDescent="0.35">
      <c r="C62" t="s">
        <v>93</v>
      </c>
      <c r="D62" s="5">
        <v>75845000000</v>
      </c>
      <c r="E62" s="5">
        <v>55820000000</v>
      </c>
      <c r="F62" s="5">
        <v>63168000000</v>
      </c>
      <c r="G62" s="5">
        <v>45350000000</v>
      </c>
      <c r="I62" s="5">
        <v>222181000000</v>
      </c>
      <c r="J62" s="5">
        <v>158044000000</v>
      </c>
      <c r="K62" s="5">
        <v>82937000000</v>
      </c>
      <c r="L62" s="5">
        <v>93868000000</v>
      </c>
      <c r="M62" s="5">
        <v>104174000000</v>
      </c>
      <c r="N62" s="5">
        <v>47661000000</v>
      </c>
      <c r="O62" s="5">
        <v>107303000000</v>
      </c>
      <c r="P62" s="5">
        <v>90479000000</v>
      </c>
      <c r="Q62" s="5">
        <v>58460000000</v>
      </c>
      <c r="R62" s="5">
        <v>57140000000</v>
      </c>
      <c r="S62" s="5">
        <v>73897000000</v>
      </c>
      <c r="T62" s="5">
        <v>77442218215</v>
      </c>
      <c r="U62" s="5">
        <v>58921391392</v>
      </c>
    </row>
    <row r="63" spans="2:21" ht="15.5" x14ac:dyDescent="0.35">
      <c r="C63" t="s">
        <v>94</v>
      </c>
      <c r="D63" s="5">
        <v>48709000000</v>
      </c>
      <c r="E63" s="5">
        <v>28272000000</v>
      </c>
      <c r="F63" s="5">
        <v>37450000000</v>
      </c>
      <c r="G63" s="5">
        <v>27393000000</v>
      </c>
      <c r="I63" s="5">
        <v>137339000000</v>
      </c>
      <c r="J63" s="5">
        <v>121514000000</v>
      </c>
      <c r="K63" s="5">
        <v>54140000000</v>
      </c>
      <c r="L63" s="5">
        <v>64527000000</v>
      </c>
      <c r="M63" s="5">
        <v>41802000000</v>
      </c>
      <c r="N63" s="5">
        <v>-63462000000</v>
      </c>
      <c r="O63" s="5">
        <v>42013000000</v>
      </c>
      <c r="P63" s="5">
        <v>47926000000</v>
      </c>
      <c r="Q63" s="5">
        <v>-5422000000</v>
      </c>
      <c r="R63" s="5">
        <v>-115460000000</v>
      </c>
      <c r="S63" s="5">
        <v>-68407000000</v>
      </c>
      <c r="T63" s="5">
        <v>-66658155362</v>
      </c>
      <c r="U63" s="5">
        <v>-33874398352</v>
      </c>
    </row>
    <row r="64" spans="2:21" ht="15.5" x14ac:dyDescent="0.35">
      <c r="C64" t="s">
        <v>28</v>
      </c>
      <c r="D64" s="5">
        <v>200667000000</v>
      </c>
      <c r="E64" s="5">
        <v>202029000000</v>
      </c>
      <c r="F64" s="5">
        <v>188631000000</v>
      </c>
      <c r="G64" s="5">
        <v>221637000000</v>
      </c>
      <c r="I64" s="5">
        <v>824714000000</v>
      </c>
      <c r="J64" s="5">
        <v>755618000000</v>
      </c>
      <c r="K64" s="5">
        <v>595096000000</v>
      </c>
      <c r="L64" s="5">
        <v>484439000000</v>
      </c>
      <c r="M64" s="5">
        <v>25654000000</v>
      </c>
      <c r="N64" s="5">
        <v>-290498000000</v>
      </c>
      <c r="O64" s="5">
        <v>413962000000</v>
      </c>
      <c r="P64" s="5">
        <v>606175000000</v>
      </c>
      <c r="Q64" s="5">
        <v>562177000000</v>
      </c>
      <c r="R64" s="5">
        <v>691811000000</v>
      </c>
      <c r="S64" s="5">
        <v>1104892000000</v>
      </c>
      <c r="T64" s="5">
        <v>986528025931</v>
      </c>
      <c r="U64" s="5">
        <v>956032846324</v>
      </c>
    </row>
    <row r="65" spans="2:21" ht="15.5" x14ac:dyDescent="0.35">
      <c r="C65" t="s">
        <v>27</v>
      </c>
      <c r="D65" s="5">
        <v>-43528000000</v>
      </c>
      <c r="E65" s="5">
        <v>-46629000000</v>
      </c>
      <c r="F65" s="5">
        <v>-39691000000</v>
      </c>
      <c r="G65" s="5">
        <v>-49465000000</v>
      </c>
      <c r="I65" s="5">
        <v>-181303000000</v>
      </c>
      <c r="J65" s="5">
        <v>-162919000000</v>
      </c>
      <c r="K65" s="5">
        <v>-132028000000</v>
      </c>
      <c r="L65" s="5">
        <v>-120412000000</v>
      </c>
      <c r="M65" s="5">
        <v>-16934000000</v>
      </c>
      <c r="N65" s="5">
        <v>127315000000</v>
      </c>
      <c r="O65" s="5">
        <v>-98340000000</v>
      </c>
      <c r="P65" s="5">
        <v>-145902000000</v>
      </c>
      <c r="Q65" s="5">
        <v>-134682000000</v>
      </c>
      <c r="R65" s="5">
        <v>-181608000000</v>
      </c>
      <c r="S65" s="5">
        <v>-275944000000</v>
      </c>
      <c r="T65" s="5">
        <v>-246706335267</v>
      </c>
      <c r="U65" s="5">
        <v>-242830730313</v>
      </c>
    </row>
    <row r="66" spans="2:21" ht="15.5" x14ac:dyDescent="0.35">
      <c r="C66" t="s">
        <v>313</v>
      </c>
      <c r="D66" s="5">
        <v>-26584000000</v>
      </c>
      <c r="E66" s="5">
        <v>-33199000000</v>
      </c>
      <c r="F66" s="5">
        <v>-30031000000</v>
      </c>
      <c r="G66" s="5">
        <v>-38098000000</v>
      </c>
      <c r="I66" s="5">
        <v>-142029000000</v>
      </c>
      <c r="J66" s="5">
        <v>-193760000000</v>
      </c>
      <c r="K66" s="5">
        <v>-112975000000</v>
      </c>
      <c r="L66" s="5">
        <v>-75588000000</v>
      </c>
      <c r="M66" s="5">
        <v>-63791000000</v>
      </c>
      <c r="N66" s="5">
        <v>-26897000000</v>
      </c>
      <c r="O66" s="5">
        <v>-142730000000</v>
      </c>
      <c r="P66" s="5">
        <v>-150769000000</v>
      </c>
      <c r="Q66" s="5">
        <v>-120597000000</v>
      </c>
      <c r="R66" s="5">
        <v>-142701000000</v>
      </c>
      <c r="S66" s="5">
        <v>-215626000000</v>
      </c>
      <c r="T66" s="5">
        <v>-174853347924</v>
      </c>
      <c r="U66" s="5">
        <v>-152486412373</v>
      </c>
    </row>
    <row r="67" spans="2:21" ht="15.5" x14ac:dyDescent="0.35">
      <c r="C67" t="s">
        <v>314</v>
      </c>
      <c r="D67" s="5">
        <v>-16944000000</v>
      </c>
      <c r="E67" s="5">
        <v>-13430000000</v>
      </c>
      <c r="F67" s="5">
        <v>-9660000000</v>
      </c>
      <c r="G67" s="5">
        <v>-11367000000</v>
      </c>
      <c r="I67" s="5">
        <v>-39274000000</v>
      </c>
      <c r="J67" s="5">
        <v>30841000000</v>
      </c>
      <c r="K67" s="5">
        <v>-19053000000</v>
      </c>
      <c r="L67" s="5">
        <v>-44824000000</v>
      </c>
      <c r="M67" s="5">
        <v>46857000000</v>
      </c>
      <c r="N67" s="5">
        <v>154212000000</v>
      </c>
      <c r="O67" s="5">
        <v>44390000000</v>
      </c>
      <c r="P67" s="5">
        <v>4867000000</v>
      </c>
      <c r="Q67" s="5">
        <v>-14085000000</v>
      </c>
      <c r="R67" s="5">
        <v>-38907000000</v>
      </c>
      <c r="S67" s="5">
        <v>-60318000000</v>
      </c>
      <c r="T67" s="5">
        <v>-71852987343</v>
      </c>
      <c r="U67" s="5">
        <v>-90344317940</v>
      </c>
    </row>
    <row r="68" spans="2:21" ht="15.5" x14ac:dyDescent="0.35">
      <c r="C68" t="s">
        <v>315</v>
      </c>
      <c r="D68" s="5">
        <v>-43528000000</v>
      </c>
      <c r="E68" s="5">
        <v>-46629000000</v>
      </c>
      <c r="F68" s="5">
        <v>-39691000000</v>
      </c>
      <c r="G68" s="5">
        <v>-49465000000</v>
      </c>
      <c r="I68" s="5">
        <v>-181303000000</v>
      </c>
      <c r="J68" s="5">
        <v>-162919000000</v>
      </c>
      <c r="K68" s="5">
        <v>-132028000000</v>
      </c>
      <c r="L68" s="5">
        <v>-120412000000</v>
      </c>
      <c r="M68" s="5">
        <v>-16934000000</v>
      </c>
      <c r="N68" s="5">
        <v>127315000000</v>
      </c>
      <c r="O68" s="5">
        <v>-98340000000</v>
      </c>
      <c r="P68" s="5">
        <v>-145902000000</v>
      </c>
      <c r="Q68" s="5">
        <v>-134682000000</v>
      </c>
      <c r="R68" s="5">
        <v>-181608000000</v>
      </c>
      <c r="S68" s="5">
        <v>-275944000000</v>
      </c>
      <c r="T68" s="5">
        <v>-246706335267</v>
      </c>
      <c r="U68" s="5">
        <v>-242830730313</v>
      </c>
    </row>
    <row r="69" spans="2:21" ht="15.5" x14ac:dyDescent="0.35">
      <c r="C69" t="s">
        <v>97</v>
      </c>
      <c r="D69" s="5">
        <v>157139000000</v>
      </c>
      <c r="E69" s="5">
        <v>155400000000</v>
      </c>
      <c r="F69" s="5">
        <v>148940000000</v>
      </c>
      <c r="G69" s="5">
        <v>172172000000</v>
      </c>
      <c r="I69" s="5">
        <v>643411000000</v>
      </c>
      <c r="J69" s="5">
        <v>592699000000</v>
      </c>
      <c r="K69" s="5">
        <v>463068000000</v>
      </c>
      <c r="L69" s="5">
        <v>364027000000</v>
      </c>
      <c r="M69" s="5">
        <v>8720000000</v>
      </c>
      <c r="N69" s="5">
        <v>-163183000000</v>
      </c>
      <c r="O69" s="5">
        <v>315622000000</v>
      </c>
      <c r="P69" s="5">
        <v>460273000000</v>
      </c>
      <c r="Q69" s="5">
        <v>427495000000</v>
      </c>
      <c r="R69" s="5">
        <v>510203000000</v>
      </c>
      <c r="S69" s="5">
        <v>828948000000</v>
      </c>
      <c r="T69" s="5">
        <v>739821690664</v>
      </c>
      <c r="U69" s="5">
        <v>713202116011</v>
      </c>
    </row>
    <row r="70" spans="2:21" ht="15.5" x14ac:dyDescent="0.35">
      <c r="C70" t="s">
        <v>98</v>
      </c>
      <c r="E70" s="5">
        <v>-7930000000</v>
      </c>
      <c r="I70" s="5">
        <v>-7930000000</v>
      </c>
      <c r="J70" s="5">
        <v>2984000000</v>
      </c>
      <c r="K70" s="5">
        <v>-785000000</v>
      </c>
      <c r="L70" s="5">
        <v>-10066000000</v>
      </c>
      <c r="M70" s="5">
        <v>-6095000000</v>
      </c>
      <c r="N70" s="5">
        <v>-9396000000</v>
      </c>
      <c r="O70" s="5">
        <v>-10160000000</v>
      </c>
      <c r="P70" s="5">
        <v>2271000000</v>
      </c>
      <c r="Q70" s="5">
        <v>-5760000000</v>
      </c>
      <c r="R70" s="5">
        <v>-9332000000</v>
      </c>
      <c r="S70" s="5">
        <v>-2834000000</v>
      </c>
    </row>
    <row r="71" spans="2:21" ht="15.5" x14ac:dyDescent="0.35">
      <c r="C71" t="s">
        <v>100</v>
      </c>
      <c r="D71" s="5">
        <v>157139000000</v>
      </c>
      <c r="E71" s="5">
        <v>147470000000</v>
      </c>
      <c r="F71" s="5">
        <v>148940000000</v>
      </c>
      <c r="G71" s="5">
        <v>172172000000</v>
      </c>
      <c r="I71" s="5">
        <v>635481000000</v>
      </c>
      <c r="J71" s="5">
        <v>595683000000</v>
      </c>
      <c r="K71" s="5">
        <v>462283000000</v>
      </c>
      <c r="L71" s="5">
        <v>353961000000</v>
      </c>
      <c r="M71" s="5">
        <v>2625000000</v>
      </c>
      <c r="N71" s="5">
        <v>-172579000000</v>
      </c>
      <c r="O71" s="5">
        <v>305462000000</v>
      </c>
      <c r="P71" s="5">
        <v>462544000000</v>
      </c>
      <c r="Q71" s="5">
        <v>421735000000</v>
      </c>
      <c r="R71" s="5">
        <v>500871000000</v>
      </c>
      <c r="S71" s="5">
        <v>826114000000</v>
      </c>
      <c r="T71" s="5">
        <v>739821690664</v>
      </c>
      <c r="U71" s="5">
        <v>713202116011</v>
      </c>
    </row>
    <row r="72" spans="2:21" ht="15.5" x14ac:dyDescent="0.35">
      <c r="C72" t="s">
        <v>101</v>
      </c>
      <c r="D72" s="5">
        <v>157139000000</v>
      </c>
      <c r="E72" s="5">
        <v>155400000000</v>
      </c>
      <c r="F72" s="5">
        <v>148940000000</v>
      </c>
      <c r="G72" s="5">
        <v>172172000000</v>
      </c>
      <c r="I72" s="5">
        <v>643411000000</v>
      </c>
      <c r="J72" s="5">
        <v>592699000000</v>
      </c>
      <c r="K72" s="5">
        <v>463068000000</v>
      </c>
      <c r="L72" s="5">
        <v>364027000000</v>
      </c>
      <c r="M72" s="5">
        <v>8720000000</v>
      </c>
      <c r="N72" s="5">
        <v>-163183000000</v>
      </c>
      <c r="O72" s="5">
        <v>315622000000</v>
      </c>
      <c r="P72" s="5">
        <v>460273000000</v>
      </c>
      <c r="Q72" s="5">
        <v>427495000000</v>
      </c>
      <c r="R72" s="5">
        <v>510203000000</v>
      </c>
      <c r="S72" s="5">
        <v>828948000000</v>
      </c>
      <c r="T72" s="5">
        <v>739821690664</v>
      </c>
      <c r="U72" s="5">
        <v>713202116011</v>
      </c>
    </row>
    <row r="73" spans="2:21" ht="15.5" x14ac:dyDescent="0.35">
      <c r="C73" t="s">
        <v>7</v>
      </c>
      <c r="D73" s="5">
        <v>155488000000</v>
      </c>
      <c r="E73" s="5">
        <v>145325000000</v>
      </c>
      <c r="F73" s="5">
        <v>147152000000</v>
      </c>
      <c r="G73" s="5">
        <v>170046000000</v>
      </c>
      <c r="I73" s="5">
        <v>627921000000</v>
      </c>
      <c r="J73" s="5">
        <v>588200000000</v>
      </c>
      <c r="K73" s="5">
        <v>452164000000</v>
      </c>
      <c r="L73" s="5">
        <v>348293000000</v>
      </c>
      <c r="M73" s="5">
        <v>1666000000</v>
      </c>
      <c r="N73" s="5">
        <v>-170741000000</v>
      </c>
      <c r="O73" s="5">
        <v>304448000000</v>
      </c>
      <c r="P73" s="5">
        <v>459562000000</v>
      </c>
      <c r="Q73" s="5">
        <v>419104000000</v>
      </c>
      <c r="R73" s="5">
        <v>497997000000</v>
      </c>
      <c r="S73" s="5">
        <v>821216000000</v>
      </c>
      <c r="T73" s="5">
        <v>735112442055</v>
      </c>
      <c r="U73" s="5">
        <v>707532584694</v>
      </c>
    </row>
    <row r="74" spans="2:21" ht="15.5" x14ac:dyDescent="0.35">
      <c r="C74" t="s">
        <v>394</v>
      </c>
      <c r="D74" s="5">
        <v>1651000000</v>
      </c>
      <c r="E74" s="5">
        <v>2145000000</v>
      </c>
      <c r="F74" s="5">
        <v>1788000000</v>
      </c>
      <c r="G74" s="5">
        <v>2126000000</v>
      </c>
      <c r="I74" s="5">
        <v>7560000000</v>
      </c>
      <c r="J74" s="5">
        <v>7483000000</v>
      </c>
      <c r="K74" s="5">
        <v>10119000000</v>
      </c>
      <c r="L74" s="5">
        <v>5668000000</v>
      </c>
      <c r="M74" s="5">
        <v>959000000</v>
      </c>
      <c r="N74" s="5">
        <v>-1838000000</v>
      </c>
      <c r="O74" s="5">
        <v>1014000000</v>
      </c>
      <c r="P74" s="5">
        <v>2982000000</v>
      </c>
      <c r="Q74" s="5">
        <v>2631000000</v>
      </c>
      <c r="R74" s="5">
        <v>2874000000</v>
      </c>
      <c r="S74" s="5">
        <v>4898000000</v>
      </c>
      <c r="T74" s="5">
        <v>4709248609</v>
      </c>
      <c r="U74" s="5">
        <v>5669531317</v>
      </c>
    </row>
    <row r="75" spans="2:21" ht="15.5" x14ac:dyDescent="0.35">
      <c r="C75" t="s">
        <v>102</v>
      </c>
      <c r="D75" s="5">
        <v>157139000000</v>
      </c>
      <c r="E75" s="5">
        <v>155400000000</v>
      </c>
      <c r="F75" s="5">
        <v>148940000000</v>
      </c>
      <c r="G75" s="5">
        <v>172172000000</v>
      </c>
      <c r="I75" s="5">
        <v>643411000000</v>
      </c>
      <c r="J75" s="5">
        <v>592699000000</v>
      </c>
      <c r="K75" s="5">
        <v>463068000000</v>
      </c>
      <c r="L75" s="5">
        <v>364027000000</v>
      </c>
      <c r="M75" s="5">
        <v>8720000000</v>
      </c>
      <c r="N75" s="5">
        <v>-163183000000</v>
      </c>
      <c r="O75" s="5">
        <v>315622000000</v>
      </c>
      <c r="P75" s="5">
        <v>460273000000</v>
      </c>
      <c r="Q75" s="5">
        <v>427495000000</v>
      </c>
      <c r="R75" s="5">
        <v>510203000000</v>
      </c>
      <c r="S75" s="5">
        <v>828948000000</v>
      </c>
      <c r="T75" s="5">
        <v>739821690664</v>
      </c>
      <c r="U75" s="5">
        <v>713202116011</v>
      </c>
    </row>
    <row r="76" spans="2:21" ht="15.5" x14ac:dyDescent="0.35">
      <c r="C76" t="s">
        <v>103</v>
      </c>
      <c r="D76" s="5">
        <v>157139000000</v>
      </c>
      <c r="E76" s="5">
        <v>147470000000</v>
      </c>
      <c r="F76" s="5">
        <v>148940000000</v>
      </c>
      <c r="G76" s="5">
        <v>172172000000</v>
      </c>
      <c r="I76" s="5">
        <v>635481000000</v>
      </c>
      <c r="J76" s="5">
        <v>595683000000</v>
      </c>
      <c r="K76" s="5">
        <v>462283000000</v>
      </c>
      <c r="L76" s="5">
        <v>353961000000</v>
      </c>
      <c r="M76" s="5">
        <v>2625000000</v>
      </c>
      <c r="N76" s="5">
        <v>-172579000000</v>
      </c>
      <c r="O76" s="5">
        <v>305462000000</v>
      </c>
      <c r="P76" s="5">
        <v>462544000000</v>
      </c>
      <c r="Q76" s="5">
        <v>421735000000</v>
      </c>
      <c r="R76" s="5">
        <v>500871000000</v>
      </c>
      <c r="S76" s="5">
        <v>826114000000</v>
      </c>
      <c r="T76" s="5">
        <v>739821690664</v>
      </c>
      <c r="U76" s="5">
        <v>713202116011</v>
      </c>
    </row>
    <row r="77" spans="2:21" ht="15.5" x14ac:dyDescent="0.35">
      <c r="C77" t="s">
        <v>104</v>
      </c>
      <c r="D77" s="5">
        <v>157139000000</v>
      </c>
      <c r="E77" s="5">
        <v>147470000000</v>
      </c>
      <c r="F77" s="5">
        <v>148940000000</v>
      </c>
      <c r="G77" s="5">
        <v>172172000000</v>
      </c>
      <c r="I77" s="5">
        <v>635481000000</v>
      </c>
      <c r="J77" s="5">
        <v>595683000000</v>
      </c>
      <c r="K77" s="5">
        <v>462283000000</v>
      </c>
      <c r="L77" s="5">
        <v>353961000000</v>
      </c>
      <c r="M77" s="5">
        <v>2625000000</v>
      </c>
      <c r="N77" s="5">
        <v>-172579000000</v>
      </c>
      <c r="O77" s="5">
        <v>305462000000</v>
      </c>
      <c r="P77" s="5">
        <v>462544000000</v>
      </c>
      <c r="Q77" s="5">
        <v>421735000000</v>
      </c>
      <c r="R77" s="5">
        <v>500871000000</v>
      </c>
      <c r="S77" s="5">
        <v>826114000000</v>
      </c>
      <c r="T77" s="5">
        <v>739821690664</v>
      </c>
      <c r="U77" s="5">
        <v>713202116011</v>
      </c>
    </row>
    <row r="79" spans="2:21" ht="15.5" x14ac:dyDescent="0.35">
      <c r="B79" t="s">
        <v>105</v>
      </c>
      <c r="C79" t="s">
        <v>106</v>
      </c>
    </row>
    <row r="80" spans="2:21" ht="15.5" x14ac:dyDescent="0.35">
      <c r="C80" t="s">
        <v>107</v>
      </c>
    </row>
    <row r="81" spans="3:21" ht="15.5" x14ac:dyDescent="0.35">
      <c r="C81" t="s">
        <v>19</v>
      </c>
      <c r="D81" s="5">
        <v>1366629000000</v>
      </c>
      <c r="E81" s="5">
        <v>1343250000000</v>
      </c>
      <c r="F81" s="5">
        <v>976728000000</v>
      </c>
      <c r="G81" s="5">
        <v>1089926000000</v>
      </c>
      <c r="I81" s="5">
        <v>1343250000000</v>
      </c>
      <c r="J81" s="5">
        <v>1161954000000</v>
      </c>
      <c r="K81" s="5">
        <v>983434000000</v>
      </c>
      <c r="L81" s="5">
        <v>890975000000</v>
      </c>
      <c r="M81" s="5">
        <v>945637000000</v>
      </c>
      <c r="N81" s="5">
        <v>798850000000</v>
      </c>
      <c r="O81" s="5">
        <v>462947000000</v>
      </c>
      <c r="P81" s="5">
        <v>575900000000</v>
      </c>
      <c r="Q81" s="5">
        <v>474289000000</v>
      </c>
      <c r="R81" s="5">
        <v>591886000000</v>
      </c>
      <c r="S81" s="5">
        <v>271396000000</v>
      </c>
      <c r="T81" s="5">
        <v>950941296277</v>
      </c>
      <c r="U81" s="5">
        <v>267075839864</v>
      </c>
    </row>
    <row r="82" spans="3:21" ht="15.5" x14ac:dyDescent="0.35">
      <c r="C82" t="s">
        <v>108</v>
      </c>
      <c r="D82" s="5">
        <v>302243000000</v>
      </c>
      <c r="E82" s="5">
        <v>239662000000</v>
      </c>
      <c r="F82" s="5">
        <v>259778000000</v>
      </c>
      <c r="G82" s="5">
        <v>286552000000</v>
      </c>
      <c r="I82" s="5">
        <v>239662000000</v>
      </c>
      <c r="J82" s="5">
        <v>235938000000</v>
      </c>
      <c r="K82" s="5">
        <v>243824000000</v>
      </c>
      <c r="L82" s="5">
        <v>281886000000</v>
      </c>
      <c r="M82" s="5">
        <v>193011000000</v>
      </c>
      <c r="N82" s="5">
        <v>123691000000</v>
      </c>
      <c r="O82" s="5">
        <v>187205000000</v>
      </c>
      <c r="P82" s="5">
        <v>199807000000</v>
      </c>
      <c r="Q82" s="5">
        <v>178365000000</v>
      </c>
      <c r="R82" s="5">
        <v>185189000000</v>
      </c>
      <c r="S82" s="5">
        <v>211376000000</v>
      </c>
      <c r="T82" s="5">
        <v>178395096816</v>
      </c>
      <c r="U82" s="5">
        <v>164727363513</v>
      </c>
    </row>
    <row r="83" spans="3:21" ht="15.5" x14ac:dyDescent="0.35">
      <c r="C83" t="s">
        <v>109</v>
      </c>
      <c r="D83" s="5">
        <v>15054000000</v>
      </c>
      <c r="E83" s="5">
        <v>15211000000</v>
      </c>
      <c r="F83" s="5">
        <v>14183000000</v>
      </c>
      <c r="G83" s="5">
        <v>14037000000</v>
      </c>
      <c r="I83" s="5">
        <v>15211000000</v>
      </c>
      <c r="J83" s="5">
        <v>12564000000</v>
      </c>
      <c r="K83" s="5">
        <v>12608000000</v>
      </c>
      <c r="L83" s="5">
        <v>7668000000</v>
      </c>
      <c r="M83" s="5">
        <v>4491000000</v>
      </c>
      <c r="N83" s="5">
        <v>7268000000</v>
      </c>
      <c r="O83" s="5">
        <v>7273000000</v>
      </c>
      <c r="P83" s="5">
        <v>4508000000</v>
      </c>
      <c r="Q83" s="5">
        <v>6691000000</v>
      </c>
      <c r="R83" s="5">
        <v>2986000000</v>
      </c>
      <c r="S83" s="5">
        <v>3490000000</v>
      </c>
      <c r="T83" s="5">
        <v>25608676281</v>
      </c>
      <c r="U83" s="5">
        <v>1019643552</v>
      </c>
    </row>
    <row r="84" spans="3:21" ht="15.5" x14ac:dyDescent="0.35">
      <c r="C84" t="s">
        <v>110</v>
      </c>
      <c r="D84" s="5">
        <v>1404000000</v>
      </c>
      <c r="E84" s="5">
        <v>430000000</v>
      </c>
      <c r="F84" s="5">
        <v>3187000000</v>
      </c>
      <c r="G84" s="5">
        <v>3117000000</v>
      </c>
      <c r="I84" s="5">
        <v>430000000</v>
      </c>
      <c r="J84" s="5">
        <v>5547000000</v>
      </c>
      <c r="K84" s="5">
        <v>8708000000</v>
      </c>
      <c r="L84" s="5">
        <v>3670000000</v>
      </c>
      <c r="M84" s="5">
        <v>6882000000</v>
      </c>
      <c r="N84" s="5">
        <v>3137000000</v>
      </c>
      <c r="O84" s="5">
        <v>5146000000</v>
      </c>
      <c r="P84" s="5">
        <v>3633000000</v>
      </c>
      <c r="Q84" s="5">
        <v>2510000000</v>
      </c>
      <c r="R84" s="5">
        <v>5459000000</v>
      </c>
      <c r="S84" s="5">
        <v>18781000000</v>
      </c>
      <c r="T84" s="5">
        <v>421414959</v>
      </c>
      <c r="U84" s="5">
        <v>19867442146</v>
      </c>
    </row>
    <row r="85" spans="3:21" ht="15.5" x14ac:dyDescent="0.35">
      <c r="C85" t="s">
        <v>111</v>
      </c>
      <c r="D85" s="5">
        <v>302243000000</v>
      </c>
      <c r="E85" s="5">
        <v>239662000000</v>
      </c>
      <c r="F85" s="5">
        <v>259778000000</v>
      </c>
      <c r="G85" s="5">
        <v>286552000000</v>
      </c>
      <c r="I85" s="5">
        <v>239662000000</v>
      </c>
      <c r="J85" s="5">
        <v>235938000000</v>
      </c>
      <c r="K85" s="5">
        <v>243824000000</v>
      </c>
      <c r="L85" s="5">
        <v>281886000000</v>
      </c>
      <c r="M85" s="5">
        <v>193011000000</v>
      </c>
      <c r="N85" s="5">
        <v>123691000000</v>
      </c>
      <c r="O85" s="5">
        <v>187205000000</v>
      </c>
      <c r="P85" s="5">
        <v>199807000000</v>
      </c>
      <c r="Q85" s="5">
        <v>178365000000</v>
      </c>
      <c r="R85" s="5">
        <v>185189000000</v>
      </c>
      <c r="S85" s="5">
        <v>211376000000</v>
      </c>
      <c r="T85" s="5">
        <v>178395096816</v>
      </c>
      <c r="U85" s="5">
        <v>164727363513</v>
      </c>
    </row>
    <row r="86" spans="3:21" ht="15.5" x14ac:dyDescent="0.35">
      <c r="C86" t="s">
        <v>112</v>
      </c>
      <c r="D86" s="5">
        <v>127030000000</v>
      </c>
      <c r="E86" s="5">
        <v>115284000000</v>
      </c>
      <c r="F86" s="5">
        <v>125575000000</v>
      </c>
      <c r="G86" s="5">
        <v>116006000000</v>
      </c>
      <c r="I86" s="5">
        <v>115284000000</v>
      </c>
      <c r="J86" s="5">
        <v>104341000000</v>
      </c>
      <c r="K86" s="5">
        <v>92952000000</v>
      </c>
      <c r="L86" s="5">
        <v>111180000000</v>
      </c>
      <c r="M86" s="5">
        <v>114892000000</v>
      </c>
      <c r="N86" s="5">
        <v>127366000000</v>
      </c>
      <c r="O86" s="5">
        <v>119609000000</v>
      </c>
      <c r="P86" s="5">
        <v>99253000000</v>
      </c>
      <c r="Q86" s="5">
        <v>78103000000</v>
      </c>
      <c r="R86" s="5">
        <v>77079000000</v>
      </c>
      <c r="S86" s="5">
        <v>51569000000</v>
      </c>
      <c r="T86" s="5">
        <v>48783939013</v>
      </c>
      <c r="U86" s="5">
        <v>92339077631</v>
      </c>
    </row>
    <row r="87" spans="3:21" ht="15.5" x14ac:dyDescent="0.35">
      <c r="C87" t="s">
        <v>113</v>
      </c>
      <c r="D87" s="5">
        <v>127030000000</v>
      </c>
      <c r="E87" s="5">
        <v>115284000000</v>
      </c>
      <c r="F87" s="5">
        <v>125575000000</v>
      </c>
      <c r="G87" s="5">
        <v>116006000000</v>
      </c>
      <c r="I87" s="5">
        <v>115284000000</v>
      </c>
      <c r="J87" s="5">
        <v>104341000000</v>
      </c>
      <c r="K87" s="5">
        <v>92952000000</v>
      </c>
      <c r="L87" s="5">
        <v>111180000000</v>
      </c>
      <c r="M87" s="5">
        <v>114892000000</v>
      </c>
      <c r="N87" s="5">
        <v>127366000000</v>
      </c>
      <c r="O87" s="5">
        <v>119609000000</v>
      </c>
      <c r="P87" s="5">
        <v>99253000000</v>
      </c>
      <c r="Q87" s="5">
        <v>78103000000</v>
      </c>
      <c r="R87" s="5">
        <v>77079000000</v>
      </c>
      <c r="S87" s="5">
        <v>51569000000</v>
      </c>
      <c r="T87" s="5">
        <v>48783939013</v>
      </c>
      <c r="U87" s="5">
        <v>92339077631</v>
      </c>
    </row>
    <row r="88" spans="3:21" ht="15.5" x14ac:dyDescent="0.35">
      <c r="C88" t="s">
        <v>114</v>
      </c>
      <c r="D88" s="5">
        <v>25918000000</v>
      </c>
      <c r="E88" s="5">
        <v>21563000000</v>
      </c>
      <c r="F88" s="5">
        <v>22143000000</v>
      </c>
      <c r="G88" s="5">
        <v>22852000000</v>
      </c>
      <c r="I88" s="5">
        <v>21563000000</v>
      </c>
      <c r="J88" s="5">
        <v>23182000000</v>
      </c>
      <c r="K88" s="5">
        <v>21476000000</v>
      </c>
      <c r="L88" s="5">
        <v>13732000000</v>
      </c>
      <c r="M88" s="5">
        <v>11369000000</v>
      </c>
      <c r="N88" s="5">
        <v>10401000000</v>
      </c>
      <c r="O88" s="5">
        <v>16714000000</v>
      </c>
      <c r="P88" s="5">
        <v>16273000000</v>
      </c>
      <c r="Q88" s="5">
        <v>11817000000</v>
      </c>
      <c r="R88" s="5">
        <v>12276000000</v>
      </c>
      <c r="S88" s="5">
        <v>12421000000</v>
      </c>
      <c r="T88" s="5">
        <v>12413701179</v>
      </c>
      <c r="U88" s="5">
        <v>7115669927</v>
      </c>
    </row>
    <row r="89" spans="3:21" ht="15.5" x14ac:dyDescent="0.35">
      <c r="C89" t="s">
        <v>93</v>
      </c>
      <c r="D89" s="5">
        <v>174002000000</v>
      </c>
      <c r="E89" s="5">
        <v>170922000000</v>
      </c>
      <c r="F89" s="5">
        <v>144126000000</v>
      </c>
      <c r="G89" s="5">
        <v>138297000000</v>
      </c>
      <c r="I89" s="5">
        <v>170922000000</v>
      </c>
      <c r="J89" s="5">
        <v>135693000000</v>
      </c>
      <c r="K89" s="5">
        <v>132986000000</v>
      </c>
      <c r="L89" s="5">
        <v>124191000000</v>
      </c>
      <c r="M89" s="5">
        <v>117294000000</v>
      </c>
      <c r="N89" s="5">
        <v>129564000000</v>
      </c>
      <c r="O89" s="5">
        <v>137803000000</v>
      </c>
      <c r="P89" s="5">
        <v>133063000000</v>
      </c>
      <c r="Q89" s="5">
        <v>127371000000</v>
      </c>
      <c r="R89" s="5">
        <v>122691000000</v>
      </c>
      <c r="S89" s="5">
        <v>99671000000</v>
      </c>
      <c r="T89" s="5">
        <v>92520032070</v>
      </c>
      <c r="U89" s="5">
        <v>80316361672</v>
      </c>
    </row>
    <row r="90" spans="3:21" ht="15.5" x14ac:dyDescent="0.35">
      <c r="C90" t="s">
        <v>115</v>
      </c>
      <c r="D90" s="5">
        <v>2238383000000</v>
      </c>
      <c r="E90" s="5">
        <v>2064321000000</v>
      </c>
      <c r="F90" s="5">
        <v>1749842000000</v>
      </c>
      <c r="G90" s="5">
        <v>1883535000000</v>
      </c>
      <c r="I90" s="5">
        <v>2064321000000</v>
      </c>
      <c r="J90" s="5">
        <v>1792005000000</v>
      </c>
      <c r="K90" s="5">
        <v>1497037000000</v>
      </c>
      <c r="L90" s="5">
        <v>1379949000000</v>
      </c>
      <c r="M90" s="5">
        <v>1366505000000</v>
      </c>
      <c r="N90" s="5">
        <v>1241604000000</v>
      </c>
      <c r="O90" s="5">
        <v>938785000000</v>
      </c>
      <c r="P90" s="5">
        <v>1071773000000</v>
      </c>
      <c r="Q90" s="5">
        <v>771222000000</v>
      </c>
      <c r="R90" s="5">
        <v>882304000000</v>
      </c>
      <c r="S90" s="5">
        <v>566159000000</v>
      </c>
      <c r="T90" s="5">
        <v>1221469829798</v>
      </c>
      <c r="U90" s="5">
        <v>557023799257</v>
      </c>
    </row>
    <row r="91" spans="3:21" ht="15.5" x14ac:dyDescent="0.35">
      <c r="C91" t="s">
        <v>116</v>
      </c>
    </row>
    <row r="92" spans="3:21" ht="15.5" x14ac:dyDescent="0.35">
      <c r="C92" t="s">
        <v>123</v>
      </c>
      <c r="D92" s="5">
        <v>7427608000000</v>
      </c>
      <c r="E92" s="5">
        <v>7362658000000</v>
      </c>
      <c r="F92" s="5">
        <v>7290250000000</v>
      </c>
      <c r="G92" s="5">
        <v>6980364000000</v>
      </c>
      <c r="I92" s="5">
        <v>7362658000000</v>
      </c>
      <c r="J92" s="5">
        <v>6442289000000</v>
      </c>
      <c r="K92" s="5">
        <v>5855410000000</v>
      </c>
      <c r="L92" s="5">
        <v>5280909000000</v>
      </c>
      <c r="M92" s="5">
        <v>4938177000000</v>
      </c>
      <c r="N92" s="5">
        <v>5668030000000</v>
      </c>
      <c r="O92" s="5">
        <v>6183774000000</v>
      </c>
      <c r="P92" s="5">
        <v>5724503000000</v>
      </c>
      <c r="Q92" s="5">
        <v>5605524000000</v>
      </c>
      <c r="R92" s="5">
        <v>6185247000000</v>
      </c>
      <c r="S92" s="5">
        <v>6196076000000</v>
      </c>
      <c r="T92" s="5">
        <v>5563152793359</v>
      </c>
      <c r="U92" s="5">
        <v>4341551105189</v>
      </c>
    </row>
    <row r="93" spans="3:21" ht="15.5" x14ac:dyDescent="0.35">
      <c r="C93" t="s">
        <v>118</v>
      </c>
      <c r="D93" s="5">
        <v>1576000000</v>
      </c>
      <c r="E93" s="5">
        <v>1530000000</v>
      </c>
      <c r="F93" s="5">
        <v>1074000000</v>
      </c>
      <c r="G93" s="5">
        <v>1039000000</v>
      </c>
      <c r="I93" s="5">
        <v>1530000000</v>
      </c>
      <c r="J93" s="5">
        <v>982000000</v>
      </c>
      <c r="K93" s="5">
        <v>436000000</v>
      </c>
      <c r="L93" s="5">
        <v>371000000</v>
      </c>
      <c r="M93" s="5">
        <v>3117000000</v>
      </c>
      <c r="N93" s="5">
        <v>3416000000</v>
      </c>
    </row>
    <row r="94" spans="3:21" ht="15.5" x14ac:dyDescent="0.35">
      <c r="C94" t="s">
        <v>124</v>
      </c>
      <c r="D94" s="5">
        <v>61036000000</v>
      </c>
      <c r="E94" s="5">
        <v>61036000000</v>
      </c>
      <c r="F94" s="5">
        <v>61036000000</v>
      </c>
      <c r="G94" s="5">
        <v>61036000000</v>
      </c>
      <c r="I94" s="5">
        <v>61036000000</v>
      </c>
      <c r="J94" s="5">
        <v>61036000000</v>
      </c>
      <c r="K94" s="5">
        <v>61036000000</v>
      </c>
      <c r="L94" s="5">
        <v>61036000000</v>
      </c>
      <c r="M94" s="5">
        <v>61036000000</v>
      </c>
      <c r="N94" s="5">
        <v>61036000000</v>
      </c>
      <c r="O94" s="5">
        <v>61036000000</v>
      </c>
    </row>
    <row r="95" spans="3:21" ht="15.5" x14ac:dyDescent="0.35">
      <c r="C95" t="s">
        <v>125</v>
      </c>
      <c r="D95" s="5">
        <v>7638869000000</v>
      </c>
      <c r="E95" s="5">
        <v>7587628000000</v>
      </c>
      <c r="F95" s="5">
        <v>7488698000000</v>
      </c>
      <c r="G95" s="5">
        <v>7180189000000</v>
      </c>
      <c r="I95" s="5">
        <v>7587628000000</v>
      </c>
      <c r="J95" s="5">
        <v>6648950000000</v>
      </c>
      <c r="K95" s="5">
        <v>6083187000000</v>
      </c>
      <c r="L95" s="5">
        <v>5513211000000</v>
      </c>
      <c r="M95" s="5">
        <v>5231632000000</v>
      </c>
      <c r="N95" s="5">
        <v>6011510000000</v>
      </c>
      <c r="O95" s="5">
        <v>6485519000000</v>
      </c>
      <c r="P95" s="5">
        <v>5883384000000</v>
      </c>
      <c r="Q95" s="5">
        <v>5745265000000</v>
      </c>
      <c r="R95" s="5">
        <v>6418308000000</v>
      </c>
      <c r="S95" s="5">
        <v>6586896000000</v>
      </c>
      <c r="T95" s="5">
        <v>5950041220468</v>
      </c>
      <c r="U95" s="5">
        <v>4454890837304</v>
      </c>
    </row>
    <row r="96" spans="3:21" ht="15.5" x14ac:dyDescent="0.35">
      <c r="C96" t="s">
        <v>126</v>
      </c>
      <c r="D96" s="5">
        <v>9877252000000</v>
      </c>
      <c r="E96" s="5">
        <v>9651949000000</v>
      </c>
      <c r="F96" s="5">
        <v>9238540000000</v>
      </c>
      <c r="G96" s="5">
        <v>9063724000000</v>
      </c>
      <c r="I96" s="5">
        <v>9651949000000</v>
      </c>
      <c r="J96" s="5">
        <v>8440955000000</v>
      </c>
      <c r="K96" s="5">
        <v>7580224000000</v>
      </c>
      <c r="L96" s="5">
        <v>6893160000000</v>
      </c>
      <c r="M96" s="5">
        <v>6598137000000</v>
      </c>
      <c r="N96" s="5">
        <v>7253114000000</v>
      </c>
      <c r="O96" s="5">
        <v>7424304000000</v>
      </c>
      <c r="P96" s="5">
        <v>6955157000000</v>
      </c>
      <c r="Q96" s="5">
        <v>6516487000000</v>
      </c>
      <c r="R96" s="5">
        <v>7300612000000</v>
      </c>
      <c r="S96" s="5">
        <v>7153055000000</v>
      </c>
      <c r="T96" s="5">
        <v>7171511050266</v>
      </c>
      <c r="U96" s="5">
        <v>5011914636561</v>
      </c>
    </row>
    <row r="97" spans="3:21" ht="15.5" x14ac:dyDescent="0.35">
      <c r="C97" t="s">
        <v>127</v>
      </c>
    </row>
    <row r="98" spans="3:21" ht="15.5" x14ac:dyDescent="0.35">
      <c r="C98" t="s">
        <v>128</v>
      </c>
    </row>
    <row r="99" spans="3:21" ht="15.5" x14ac:dyDescent="0.35">
      <c r="C99" t="s">
        <v>129</v>
      </c>
      <c r="D99" s="5">
        <v>1473265000000</v>
      </c>
      <c r="E99" s="5">
        <v>1329130000000</v>
      </c>
      <c r="F99" s="5">
        <v>1421184000000</v>
      </c>
      <c r="G99" s="5">
        <v>1454672000000</v>
      </c>
      <c r="I99" s="5">
        <v>1329130000000</v>
      </c>
      <c r="J99" s="5">
        <v>1086281000000</v>
      </c>
      <c r="K99" s="5">
        <v>875701000000</v>
      </c>
      <c r="L99" s="5">
        <v>908381000000</v>
      </c>
      <c r="M99" s="5">
        <v>565041000000</v>
      </c>
      <c r="N99" s="5">
        <v>639864000000</v>
      </c>
      <c r="O99" s="5">
        <v>753515000000</v>
      </c>
      <c r="P99" s="5">
        <v>614987000000</v>
      </c>
      <c r="Q99" s="5">
        <v>435947000000</v>
      </c>
      <c r="R99" s="5">
        <v>814103000000</v>
      </c>
      <c r="S99" s="5">
        <v>964508000000</v>
      </c>
      <c r="T99" s="5">
        <v>1440545319461</v>
      </c>
      <c r="U99" s="5">
        <v>1655175218726</v>
      </c>
    </row>
    <row r="100" spans="3:21" ht="15.5" x14ac:dyDescent="0.35">
      <c r="C100" t="s">
        <v>130</v>
      </c>
    </row>
    <row r="101" spans="3:21" ht="15.5" x14ac:dyDescent="0.35">
      <c r="C101" t="s">
        <v>131</v>
      </c>
      <c r="D101" s="5">
        <v>198109000000</v>
      </c>
      <c r="E101" s="5">
        <v>159193000000</v>
      </c>
      <c r="F101" s="5">
        <v>365778000000</v>
      </c>
      <c r="G101" s="5">
        <v>274832000000</v>
      </c>
      <c r="I101" s="5">
        <v>159193000000</v>
      </c>
      <c r="J101" s="5">
        <v>295289000000</v>
      </c>
      <c r="K101" s="5">
        <v>164593000000</v>
      </c>
      <c r="L101" s="5">
        <v>158115000000</v>
      </c>
      <c r="M101" s="5">
        <v>38409000000</v>
      </c>
      <c r="N101" s="5">
        <v>154967000000</v>
      </c>
      <c r="O101" s="5">
        <v>144353000000</v>
      </c>
      <c r="P101" s="5">
        <v>162698000000</v>
      </c>
      <c r="Q101" s="5">
        <v>59258000000</v>
      </c>
      <c r="R101" s="5">
        <v>61346000000</v>
      </c>
      <c r="S101" s="5">
        <v>104025000000</v>
      </c>
      <c r="T101" s="5">
        <v>231486148275</v>
      </c>
      <c r="U101" s="5">
        <v>157026786877</v>
      </c>
    </row>
    <row r="102" spans="3:21" ht="15.5" x14ac:dyDescent="0.35">
      <c r="C102" t="s">
        <v>321</v>
      </c>
    </row>
    <row r="103" spans="3:21" ht="15.5" x14ac:dyDescent="0.35">
      <c r="C103" t="s">
        <v>322</v>
      </c>
      <c r="D103" s="5">
        <v>16458000000</v>
      </c>
      <c r="E103" s="5">
        <v>15641000000</v>
      </c>
      <c r="F103" s="5">
        <v>17370000000</v>
      </c>
      <c r="G103" s="5">
        <v>17154000000</v>
      </c>
      <c r="I103" s="5">
        <v>15641000000</v>
      </c>
      <c r="J103" s="5">
        <v>18111000000</v>
      </c>
      <c r="K103" s="5">
        <v>21316000000</v>
      </c>
      <c r="L103" s="5">
        <v>11338000000</v>
      </c>
      <c r="M103" s="5">
        <v>11373000000</v>
      </c>
      <c r="N103" s="5">
        <v>10405000000</v>
      </c>
      <c r="O103" s="5">
        <v>12419000000</v>
      </c>
      <c r="P103" s="5">
        <v>8141000000</v>
      </c>
      <c r="Q103" s="5">
        <v>9201000000</v>
      </c>
      <c r="R103" s="5">
        <v>8445000000</v>
      </c>
      <c r="S103" s="5">
        <v>22271000000</v>
      </c>
      <c r="T103" s="5">
        <v>26030091240</v>
      </c>
      <c r="U103" s="5">
        <v>20887085698</v>
      </c>
    </row>
    <row r="104" spans="3:21" ht="15.5" x14ac:dyDescent="0.35">
      <c r="C104" t="s">
        <v>133</v>
      </c>
      <c r="D104" s="5">
        <v>52324000000</v>
      </c>
      <c r="E104" s="5">
        <v>36091000000</v>
      </c>
      <c r="F104" s="5">
        <v>36092000000</v>
      </c>
      <c r="G104" s="5">
        <v>38249000000</v>
      </c>
      <c r="I104" s="5">
        <v>36091000000</v>
      </c>
      <c r="J104" s="5">
        <v>85218000000</v>
      </c>
      <c r="K104" s="5">
        <v>48267000000</v>
      </c>
      <c r="L104" s="5">
        <v>63554000000</v>
      </c>
      <c r="M104" s="5">
        <v>57627000000</v>
      </c>
      <c r="N104" s="5">
        <v>47593000000</v>
      </c>
      <c r="O104" s="5">
        <v>53036000000</v>
      </c>
      <c r="P104" s="5">
        <v>74197000000</v>
      </c>
      <c r="Q104" s="5">
        <v>35127000000</v>
      </c>
      <c r="R104" s="5">
        <v>27751000000</v>
      </c>
      <c r="S104" s="5">
        <v>81759000000</v>
      </c>
      <c r="T104" s="5">
        <v>137777955132</v>
      </c>
      <c r="U104" s="5">
        <v>156163780038</v>
      </c>
    </row>
    <row r="105" spans="3:21" ht="15.5" x14ac:dyDescent="0.35">
      <c r="C105" t="s">
        <v>134</v>
      </c>
      <c r="M105" s="5">
        <v>2000000000</v>
      </c>
      <c r="S105" s="5">
        <v>200000000000</v>
      </c>
    </row>
    <row r="106" spans="3:21" ht="15.5" x14ac:dyDescent="0.35">
      <c r="C106" t="s">
        <v>135</v>
      </c>
    </row>
    <row r="107" spans="3:21" ht="15.5" x14ac:dyDescent="0.35">
      <c r="C107" t="s">
        <v>136</v>
      </c>
      <c r="D107" s="5">
        <v>1383553000000</v>
      </c>
      <c r="E107" s="5">
        <v>1479423000000</v>
      </c>
      <c r="F107" s="5">
        <v>1159716000000</v>
      </c>
      <c r="G107" s="5">
        <v>1115690000000</v>
      </c>
      <c r="I107" s="5">
        <v>1479423000000</v>
      </c>
      <c r="J107" s="5">
        <v>914679000000</v>
      </c>
      <c r="K107" s="5">
        <v>600675000000</v>
      </c>
      <c r="L107" s="5">
        <v>188713000000</v>
      </c>
      <c r="M107" s="5">
        <v>494049000000</v>
      </c>
      <c r="N107" s="5">
        <v>924295000000</v>
      </c>
      <c r="O107" s="5">
        <v>649191000000</v>
      </c>
      <c r="P107" s="5">
        <v>418476000000</v>
      </c>
      <c r="Q107" s="5">
        <v>494664000000</v>
      </c>
      <c r="R107" s="5">
        <v>1185723000000</v>
      </c>
      <c r="S107" s="5">
        <v>1281139000000</v>
      </c>
      <c r="T107" s="5">
        <v>1314450029472</v>
      </c>
      <c r="U107" s="5">
        <v>1428222440229</v>
      </c>
    </row>
    <row r="108" spans="3:21" ht="15.5" x14ac:dyDescent="0.35">
      <c r="C108" t="s">
        <v>137</v>
      </c>
      <c r="D108" s="5">
        <v>828917000000</v>
      </c>
      <c r="E108" s="5">
        <v>784380000000</v>
      </c>
      <c r="F108" s="5">
        <v>651367000000</v>
      </c>
      <c r="G108" s="5">
        <v>587893000000</v>
      </c>
      <c r="I108" s="5">
        <v>784380000000</v>
      </c>
      <c r="J108" s="5">
        <v>445720000000</v>
      </c>
      <c r="K108" s="5">
        <v>415745000000</v>
      </c>
      <c r="L108" s="5">
        <v>489753000000</v>
      </c>
      <c r="M108" s="5">
        <v>343473000000</v>
      </c>
      <c r="N108" s="5">
        <v>325788000000</v>
      </c>
      <c r="O108" s="5">
        <v>441074000000</v>
      </c>
      <c r="P108" s="5">
        <v>291187000000</v>
      </c>
      <c r="Q108" s="5">
        <v>269117000000</v>
      </c>
      <c r="R108" s="5">
        <v>657846000000</v>
      </c>
      <c r="S108" s="5">
        <v>488022000000</v>
      </c>
      <c r="T108" s="5">
        <v>432479709576</v>
      </c>
      <c r="U108" s="5">
        <v>984847003853</v>
      </c>
    </row>
    <row r="109" spans="3:21" ht="15.5" x14ac:dyDescent="0.35">
      <c r="C109" t="s">
        <v>138</v>
      </c>
      <c r="D109" s="5">
        <v>1920612000000</v>
      </c>
      <c r="E109" s="5">
        <v>1996583000000</v>
      </c>
      <c r="F109" s="5">
        <v>1638589000000</v>
      </c>
      <c r="G109" s="5">
        <v>1579204000000</v>
      </c>
      <c r="I109" s="5">
        <v>1996583000000</v>
      </c>
      <c r="J109" s="5">
        <v>1359686000000</v>
      </c>
      <c r="K109" s="5">
        <v>1073085000000</v>
      </c>
      <c r="L109" s="5">
        <v>634088000000</v>
      </c>
      <c r="M109" s="5">
        <v>885517000000</v>
      </c>
      <c r="N109" s="5">
        <v>1377727000000</v>
      </c>
      <c r="O109" s="5">
        <v>1262687000000</v>
      </c>
      <c r="P109" s="5">
        <v>1075009000000</v>
      </c>
      <c r="Q109" s="5">
        <v>1149615000000</v>
      </c>
      <c r="R109" s="5">
        <v>1823829000000</v>
      </c>
      <c r="S109" s="5">
        <v>1860428000000</v>
      </c>
      <c r="T109" s="5">
        <v>2127877972310</v>
      </c>
      <c r="U109" s="5">
        <v>2151481315417</v>
      </c>
    </row>
    <row r="110" spans="3:21" ht="15.5" x14ac:dyDescent="0.35">
      <c r="C110" t="s">
        <v>139</v>
      </c>
      <c r="D110" s="5">
        <v>1920612000000</v>
      </c>
      <c r="E110" s="5">
        <v>1996583000000</v>
      </c>
      <c r="F110" s="5">
        <v>1638589000000</v>
      </c>
      <c r="G110" s="5">
        <v>1579204000000</v>
      </c>
      <c r="I110" s="5">
        <v>1996583000000</v>
      </c>
      <c r="J110" s="5">
        <v>1359686000000</v>
      </c>
      <c r="K110" s="5">
        <v>1073085000000</v>
      </c>
      <c r="L110" s="5">
        <v>634088000000</v>
      </c>
      <c r="M110" s="5">
        <v>885517000000</v>
      </c>
      <c r="N110" s="5">
        <v>1377727000000</v>
      </c>
      <c r="O110" s="5">
        <v>1262687000000</v>
      </c>
      <c r="P110" s="5">
        <v>1075009000000</v>
      </c>
      <c r="Q110" s="5">
        <v>1149615000000</v>
      </c>
      <c r="R110" s="5">
        <v>1823829000000</v>
      </c>
      <c r="S110" s="5">
        <v>1860428000000</v>
      </c>
      <c r="T110" s="5">
        <v>2127877972310</v>
      </c>
      <c r="U110" s="5">
        <v>2151481315417</v>
      </c>
    </row>
    <row r="111" spans="3:21" ht="15.5" x14ac:dyDescent="0.35">
      <c r="C111" t="s">
        <v>141</v>
      </c>
      <c r="D111" s="5">
        <v>359114000000</v>
      </c>
      <c r="E111" s="5">
        <v>342130000000</v>
      </c>
      <c r="F111" s="5">
        <v>330475000000</v>
      </c>
      <c r="G111" s="5">
        <v>320780000000</v>
      </c>
      <c r="I111" s="5">
        <v>342130000000</v>
      </c>
      <c r="J111" s="5">
        <v>304549000000</v>
      </c>
      <c r="K111" s="5">
        <v>334002000000</v>
      </c>
      <c r="L111" s="5">
        <v>315105000000</v>
      </c>
      <c r="M111" s="5">
        <v>274174000000</v>
      </c>
      <c r="N111" s="5">
        <v>323868000000</v>
      </c>
      <c r="O111" s="5">
        <v>475693000000</v>
      </c>
      <c r="P111" s="5">
        <v>523470000000</v>
      </c>
      <c r="Q111" s="5">
        <v>527580000000</v>
      </c>
      <c r="R111" s="5">
        <v>515415000000</v>
      </c>
      <c r="S111" s="5">
        <v>479618000000</v>
      </c>
      <c r="T111" s="5">
        <v>417965864664</v>
      </c>
      <c r="U111" s="5">
        <v>346112877321</v>
      </c>
    </row>
    <row r="112" spans="3:21" ht="15.5" x14ac:dyDescent="0.35">
      <c r="C112" t="s">
        <v>327</v>
      </c>
    </row>
    <row r="113" spans="2:21" ht="15.5" x14ac:dyDescent="0.35">
      <c r="C113" t="s">
        <v>976</v>
      </c>
      <c r="D113" s="5">
        <v>3943000000</v>
      </c>
      <c r="E113" s="5">
        <v>4108000000</v>
      </c>
      <c r="F113" s="5">
        <v>4272000000</v>
      </c>
      <c r="G113" s="5">
        <v>4437000000</v>
      </c>
      <c r="I113" s="5">
        <v>4108000000</v>
      </c>
      <c r="J113" s="5">
        <v>4765000000</v>
      </c>
      <c r="K113" s="5">
        <v>5422000000</v>
      </c>
      <c r="L113" s="5">
        <v>6079000000</v>
      </c>
      <c r="T113" s="5">
        <v>302942046104</v>
      </c>
      <c r="U113" s="5">
        <v>296829636195</v>
      </c>
    </row>
    <row r="114" spans="2:21" ht="15.5" x14ac:dyDescent="0.35">
      <c r="C114" t="s">
        <v>328</v>
      </c>
      <c r="D114" s="5">
        <v>1387496000000</v>
      </c>
      <c r="E114" s="5">
        <v>1483531000000</v>
      </c>
      <c r="F114" s="5">
        <v>1163988000000</v>
      </c>
      <c r="G114" s="5">
        <v>1120127000000</v>
      </c>
      <c r="I114" s="5">
        <v>1483531000000</v>
      </c>
      <c r="J114" s="5">
        <v>919444000000</v>
      </c>
      <c r="K114" s="5">
        <v>606097000000</v>
      </c>
      <c r="L114" s="5">
        <v>194792000000</v>
      </c>
      <c r="M114" s="5">
        <v>494049000000</v>
      </c>
      <c r="N114" s="5">
        <v>924295000000</v>
      </c>
      <c r="O114" s="5">
        <v>649191000000</v>
      </c>
      <c r="P114" s="5">
        <v>418476000000</v>
      </c>
      <c r="Q114" s="5">
        <v>494664000000</v>
      </c>
      <c r="R114" s="5">
        <v>1185723000000</v>
      </c>
      <c r="S114" s="5">
        <v>1281139000000</v>
      </c>
      <c r="T114" s="5">
        <v>1617392075576</v>
      </c>
      <c r="U114" s="5">
        <v>1725052076424</v>
      </c>
    </row>
    <row r="115" spans="2:21" ht="15.5" x14ac:dyDescent="0.35">
      <c r="C115" t="s">
        <v>142</v>
      </c>
      <c r="D115" s="5">
        <v>3393877000000</v>
      </c>
      <c r="E115" s="5">
        <v>3325713000000</v>
      </c>
      <c r="F115" s="5">
        <v>3059773000000</v>
      </c>
      <c r="G115" s="5">
        <v>3033876000000</v>
      </c>
      <c r="I115" s="5">
        <v>3325713000000</v>
      </c>
      <c r="J115" s="5">
        <v>2445967000000</v>
      </c>
      <c r="K115" s="5">
        <v>1948786000000</v>
      </c>
      <c r="L115" s="5">
        <v>1542469000000</v>
      </c>
      <c r="M115" s="5">
        <v>1450558000000</v>
      </c>
      <c r="N115" s="5">
        <v>2017591000000</v>
      </c>
      <c r="O115" s="5">
        <v>2016202000000</v>
      </c>
      <c r="P115" s="5">
        <v>1689996000000</v>
      </c>
      <c r="Q115" s="5">
        <v>1585562000000</v>
      </c>
      <c r="R115" s="5">
        <v>2637932000000</v>
      </c>
      <c r="S115" s="5">
        <v>2824936000000</v>
      </c>
      <c r="T115" s="5">
        <v>3568423291771</v>
      </c>
      <c r="U115" s="5">
        <v>3806656534143</v>
      </c>
    </row>
    <row r="116" spans="2:21" ht="15.5" x14ac:dyDescent="0.35">
      <c r="C116" t="s">
        <v>143</v>
      </c>
    </row>
    <row r="117" spans="2:21" ht="15.5" x14ac:dyDescent="0.35">
      <c r="C117" t="s">
        <v>144</v>
      </c>
      <c r="D117" s="5">
        <v>250210000000</v>
      </c>
      <c r="E117" s="5">
        <v>250210000000</v>
      </c>
      <c r="F117" s="5">
        <v>250210000000</v>
      </c>
      <c r="G117" s="5">
        <v>250210000000</v>
      </c>
      <c r="I117" s="5">
        <v>250210000000</v>
      </c>
      <c r="J117" s="5">
        <v>250210000000</v>
      </c>
      <c r="K117" s="5">
        <v>250210000000</v>
      </c>
      <c r="L117" s="5">
        <v>250210000000</v>
      </c>
      <c r="M117" s="5">
        <v>250210000000</v>
      </c>
      <c r="N117" s="5">
        <v>250210000000</v>
      </c>
      <c r="O117" s="5">
        <v>250210000000</v>
      </c>
      <c r="P117" s="5">
        <v>250210000000</v>
      </c>
      <c r="Q117" s="5">
        <v>250210000000</v>
      </c>
      <c r="R117" s="5">
        <v>250210000000</v>
      </c>
      <c r="S117" s="5">
        <v>250210000000</v>
      </c>
      <c r="T117" s="5">
        <v>250210000000</v>
      </c>
      <c r="U117" s="5">
        <v>212560000000</v>
      </c>
    </row>
    <row r="118" spans="2:21" ht="15.5" x14ac:dyDescent="0.35">
      <c r="C118" t="s">
        <v>145</v>
      </c>
      <c r="D118" s="5">
        <v>2512774000000</v>
      </c>
      <c r="E118" s="5">
        <v>2512774000000</v>
      </c>
      <c r="F118" s="5">
        <v>2512774000000</v>
      </c>
      <c r="G118" s="5">
        <v>2512774000000</v>
      </c>
      <c r="I118" s="5">
        <v>2512774000000</v>
      </c>
      <c r="J118" s="5">
        <v>2512774000000</v>
      </c>
      <c r="K118" s="5">
        <v>2512774000000</v>
      </c>
      <c r="L118" s="5">
        <v>2512774000000</v>
      </c>
      <c r="M118" s="5">
        <v>2512774000000</v>
      </c>
      <c r="N118" s="5">
        <v>2512774000000</v>
      </c>
      <c r="O118" s="5">
        <v>2512774000000</v>
      </c>
      <c r="P118" s="5">
        <v>2512774000000</v>
      </c>
      <c r="Q118" s="5">
        <v>2512774000000</v>
      </c>
      <c r="R118" s="5">
        <v>2512774000000</v>
      </c>
      <c r="S118" s="5">
        <v>2512774000000</v>
      </c>
      <c r="T118" s="5">
        <v>2512773967134</v>
      </c>
      <c r="U118" s="5">
        <v>242416001721</v>
      </c>
    </row>
    <row r="119" spans="2:21" ht="15.5" x14ac:dyDescent="0.35">
      <c r="C119" t="s">
        <v>146</v>
      </c>
      <c r="D119" s="5">
        <v>3600900000000</v>
      </c>
      <c r="E119" s="5">
        <v>3445412000000</v>
      </c>
      <c r="F119" s="5">
        <v>3300087000000</v>
      </c>
      <c r="G119" s="5">
        <v>3152935000000</v>
      </c>
      <c r="I119" s="5">
        <v>3445412000000</v>
      </c>
      <c r="J119" s="5">
        <v>3117743000000</v>
      </c>
      <c r="K119" s="5">
        <v>2757234000000</v>
      </c>
      <c r="L119" s="5">
        <v>2485221000000</v>
      </c>
      <c r="M119" s="5">
        <v>2287054000000</v>
      </c>
      <c r="N119" s="5">
        <v>2375464000000</v>
      </c>
      <c r="O119" s="5">
        <v>2546205000000</v>
      </c>
      <c r="P119" s="5">
        <v>2424410000000</v>
      </c>
      <c r="Q119" s="5">
        <v>2092455000000</v>
      </c>
      <c r="R119" s="5">
        <v>1825979000000</v>
      </c>
      <c r="S119" s="5">
        <v>1493121000000</v>
      </c>
      <c r="T119" s="5">
        <v>772339563859</v>
      </c>
      <c r="U119" s="5">
        <v>682872913330</v>
      </c>
    </row>
    <row r="120" spans="2:21" ht="15.5" x14ac:dyDescent="0.35">
      <c r="C120" t="s">
        <v>147</v>
      </c>
      <c r="D120" s="5">
        <v>54000000000</v>
      </c>
      <c r="E120" s="5">
        <v>54000000000</v>
      </c>
      <c r="F120" s="5">
        <v>54000000000</v>
      </c>
      <c r="G120" s="5">
        <v>54000000000</v>
      </c>
      <c r="I120" s="5">
        <v>54000000000</v>
      </c>
      <c r="J120" s="5">
        <v>54000000000</v>
      </c>
      <c r="K120" s="5">
        <v>54000000000</v>
      </c>
      <c r="L120" s="5">
        <v>53000000000</v>
      </c>
      <c r="M120" s="5">
        <v>52000000000</v>
      </c>
      <c r="N120" s="5">
        <v>52000000000</v>
      </c>
      <c r="O120" s="5">
        <v>50000000000</v>
      </c>
      <c r="P120" s="5">
        <v>40000000000</v>
      </c>
      <c r="Q120" s="5">
        <v>30000000000</v>
      </c>
      <c r="R120" s="5">
        <v>20000000000</v>
      </c>
      <c r="S120" s="5">
        <v>10000000000</v>
      </c>
    </row>
    <row r="121" spans="2:21" ht="15.5" x14ac:dyDescent="0.35">
      <c r="C121" t="s">
        <v>148</v>
      </c>
      <c r="D121" s="5">
        <v>3546900000000</v>
      </c>
      <c r="E121" s="5">
        <v>3391412000000</v>
      </c>
      <c r="F121" s="5">
        <v>3246087000000</v>
      </c>
      <c r="G121" s="5">
        <v>3098935000000</v>
      </c>
      <c r="I121" s="5">
        <v>3391412000000</v>
      </c>
      <c r="J121" s="5">
        <v>3063743000000</v>
      </c>
      <c r="K121" s="5">
        <v>2703234000000</v>
      </c>
      <c r="L121" s="5">
        <v>2432221000000</v>
      </c>
      <c r="M121" s="5">
        <v>2235054000000</v>
      </c>
      <c r="N121" s="5">
        <v>2323464000000</v>
      </c>
      <c r="O121" s="5">
        <v>2496205000000</v>
      </c>
      <c r="P121" s="5">
        <v>2384410000000</v>
      </c>
      <c r="Q121" s="5">
        <v>2062455000000</v>
      </c>
      <c r="R121" s="5">
        <v>1805979000000</v>
      </c>
      <c r="S121" s="5">
        <v>1483121000000</v>
      </c>
      <c r="T121" s="5">
        <v>772339563859</v>
      </c>
      <c r="U121" s="5">
        <v>682872913330</v>
      </c>
    </row>
    <row r="122" spans="2:21" ht="15.5" x14ac:dyDescent="0.35">
      <c r="C122" t="s">
        <v>149</v>
      </c>
      <c r="D122" s="5">
        <v>3600900000000</v>
      </c>
      <c r="E122" s="5">
        <v>3445412000000</v>
      </c>
      <c r="F122" s="5">
        <v>3300087000000</v>
      </c>
      <c r="G122" s="5">
        <v>3152935000000</v>
      </c>
      <c r="I122" s="5">
        <v>3445412000000</v>
      </c>
      <c r="J122" s="5">
        <v>3117743000000</v>
      </c>
      <c r="K122" s="5">
        <v>2757234000000</v>
      </c>
      <c r="L122" s="5">
        <v>2485221000000</v>
      </c>
      <c r="M122" s="5">
        <v>2287054000000</v>
      </c>
      <c r="N122" s="5">
        <v>2375464000000</v>
      </c>
      <c r="O122" s="5">
        <v>2546205000000</v>
      </c>
      <c r="P122" s="5">
        <v>2424410000000</v>
      </c>
      <c r="Q122" s="5">
        <v>2092455000000</v>
      </c>
      <c r="R122" s="5">
        <v>1825979000000</v>
      </c>
      <c r="S122" s="5">
        <v>1493121000000</v>
      </c>
      <c r="T122" s="5">
        <v>772339563859</v>
      </c>
      <c r="U122" s="5">
        <v>682872913330</v>
      </c>
    </row>
    <row r="123" spans="2:21" ht="15.5" x14ac:dyDescent="0.35">
      <c r="C123" t="s">
        <v>150</v>
      </c>
      <c r="D123" s="5">
        <v>119491000000</v>
      </c>
      <c r="E123" s="5">
        <v>117840000000</v>
      </c>
      <c r="F123" s="5">
        <v>115696000000</v>
      </c>
      <c r="G123" s="5">
        <v>113929000000</v>
      </c>
      <c r="I123" s="5">
        <v>117840000000</v>
      </c>
      <c r="J123" s="5">
        <v>114261000000</v>
      </c>
      <c r="K123" s="5">
        <v>111220000000</v>
      </c>
      <c r="L123" s="5">
        <v>102486000000</v>
      </c>
      <c r="M123" s="5">
        <v>97541000000</v>
      </c>
      <c r="N123" s="5">
        <v>97075000000</v>
      </c>
      <c r="O123" s="5">
        <v>98913000000</v>
      </c>
      <c r="P123" s="5">
        <v>77767000000</v>
      </c>
      <c r="Q123" s="5">
        <v>75486000000</v>
      </c>
      <c r="R123" s="5">
        <v>73717000000</v>
      </c>
      <c r="S123" s="5">
        <v>72014000000</v>
      </c>
      <c r="T123" s="5">
        <v>67764227502</v>
      </c>
      <c r="U123" s="5">
        <v>67409187367</v>
      </c>
    </row>
    <row r="124" spans="2:21" ht="15.5" x14ac:dyDescent="0.35">
      <c r="C124" t="s">
        <v>9</v>
      </c>
      <c r="D124" s="5">
        <v>6483375000000</v>
      </c>
      <c r="E124" s="5">
        <v>6326236000000</v>
      </c>
      <c r="F124" s="5">
        <v>6178767000000</v>
      </c>
      <c r="G124" s="5">
        <v>6029848000000</v>
      </c>
      <c r="I124" s="5">
        <v>6326236000000</v>
      </c>
      <c r="J124" s="5">
        <v>5994988000000</v>
      </c>
      <c r="K124" s="5">
        <v>5631438000000</v>
      </c>
      <c r="L124" s="5">
        <v>5350691000000</v>
      </c>
      <c r="M124" s="5">
        <v>5147579000000</v>
      </c>
      <c r="N124" s="5">
        <v>5235523000000</v>
      </c>
      <c r="O124" s="5">
        <v>5408102000000</v>
      </c>
      <c r="P124" s="5">
        <v>5265161000000</v>
      </c>
      <c r="Q124" s="5">
        <v>4930925000000</v>
      </c>
      <c r="R124" s="5">
        <v>4662680000000</v>
      </c>
      <c r="S124" s="5">
        <v>4328119000000</v>
      </c>
      <c r="T124" s="5">
        <v>3603087758495</v>
      </c>
      <c r="U124" s="5">
        <v>1205258102418</v>
      </c>
    </row>
    <row r="125" spans="2:21" ht="15.5" x14ac:dyDescent="0.35">
      <c r="C125" t="s">
        <v>151</v>
      </c>
      <c r="D125" s="5">
        <v>9877252000000</v>
      </c>
      <c r="E125" s="5">
        <v>9651949000000</v>
      </c>
      <c r="F125" s="5">
        <v>9238540000000</v>
      </c>
      <c r="G125" s="5">
        <v>9063724000000</v>
      </c>
      <c r="I125" s="5">
        <v>9651949000000</v>
      </c>
      <c r="J125" s="5">
        <v>8440955000000</v>
      </c>
      <c r="K125" s="5">
        <v>7580224000000</v>
      </c>
      <c r="L125" s="5">
        <v>6893160000000</v>
      </c>
      <c r="M125" s="5">
        <v>6598137000000</v>
      </c>
      <c r="N125" s="5">
        <v>7253114000000</v>
      </c>
      <c r="O125" s="5">
        <v>7424304000000</v>
      </c>
      <c r="P125" s="5">
        <v>6955157000000</v>
      </c>
      <c r="Q125" s="5">
        <v>6516487000000</v>
      </c>
      <c r="R125" s="5">
        <v>7300612000000</v>
      </c>
      <c r="S125" s="5">
        <v>7153055000000</v>
      </c>
      <c r="T125" s="5">
        <v>7171511050266</v>
      </c>
      <c r="U125" s="5">
        <v>5011914636561</v>
      </c>
    </row>
    <row r="126" spans="2:21" ht="15.5" x14ac:dyDescent="0.35">
      <c r="C126" t="s">
        <v>152</v>
      </c>
      <c r="D126" s="5">
        <v>2502100000</v>
      </c>
      <c r="E126" s="5">
        <v>2502100000</v>
      </c>
      <c r="F126" s="5">
        <v>2502100000</v>
      </c>
      <c r="G126" s="5">
        <v>2502100000</v>
      </c>
      <c r="I126" s="5">
        <v>2502100000</v>
      </c>
      <c r="J126" s="5">
        <v>2502100000</v>
      </c>
      <c r="K126" s="5">
        <v>2502100000</v>
      </c>
      <c r="L126" s="5">
        <v>2502100000</v>
      </c>
      <c r="M126" s="5">
        <v>2502100000</v>
      </c>
      <c r="N126" s="5">
        <v>2502100000</v>
      </c>
      <c r="O126" s="5">
        <v>2502100000</v>
      </c>
      <c r="P126" s="5">
        <v>2502100000</v>
      </c>
      <c r="Q126" s="5">
        <v>2502100000</v>
      </c>
      <c r="R126" s="5">
        <v>2502100000</v>
      </c>
      <c r="S126" s="5">
        <v>2502100000</v>
      </c>
      <c r="T126" s="5">
        <v>2502100000</v>
      </c>
      <c r="U126" s="5">
        <v>2125600000</v>
      </c>
    </row>
    <row r="128" spans="2:21" ht="15.5" x14ac:dyDescent="0.35">
      <c r="B128" t="s">
        <v>153</v>
      </c>
      <c r="C128" t="s">
        <v>154</v>
      </c>
      <c r="D128" s="5">
        <v>260844000000</v>
      </c>
      <c r="E128" s="5">
        <v>267015000000</v>
      </c>
      <c r="F128" s="5">
        <v>583588000000</v>
      </c>
      <c r="G128" s="5">
        <v>254756000000</v>
      </c>
      <c r="I128" s="5">
        <v>1255919000000</v>
      </c>
      <c r="J128" s="5">
        <v>1058660000000</v>
      </c>
      <c r="K128" s="5">
        <v>1035407000000</v>
      </c>
      <c r="L128" s="5">
        <v>909128000000</v>
      </c>
      <c r="M128" s="5">
        <v>304499000000</v>
      </c>
      <c r="N128" s="5">
        <v>230337000000</v>
      </c>
      <c r="O128" s="5">
        <v>739004000000</v>
      </c>
      <c r="P128" s="5">
        <v>1068859000000</v>
      </c>
      <c r="Q128" s="5">
        <v>1034051000000</v>
      </c>
      <c r="R128" s="5">
        <v>1154565000000</v>
      </c>
      <c r="S128" s="5">
        <v>1475591000000</v>
      </c>
      <c r="T128" s="5">
        <v>1146941919665</v>
      </c>
      <c r="U128" s="5">
        <v>1024254142687</v>
      </c>
    </row>
    <row r="129" spans="3:21" ht="15.5" x14ac:dyDescent="0.35">
      <c r="C129" t="s">
        <v>331</v>
      </c>
      <c r="D129" s="5">
        <v>1404365000000</v>
      </c>
      <c r="E129" s="5">
        <v>1658511000000</v>
      </c>
      <c r="F129" s="5">
        <v>1579091000000</v>
      </c>
      <c r="G129" s="5">
        <v>1357108000000</v>
      </c>
      <c r="I129" s="5">
        <v>5860409000000</v>
      </c>
      <c r="J129" s="5">
        <v>5126617000000</v>
      </c>
      <c r="K129" s="5">
        <v>4578541000000</v>
      </c>
      <c r="L129" s="5">
        <v>3616729000000</v>
      </c>
      <c r="M129" s="5">
        <v>2214707000000</v>
      </c>
      <c r="N129" s="5">
        <v>2195781000000</v>
      </c>
      <c r="O129" s="5">
        <v>4130735000000</v>
      </c>
      <c r="P129" s="5">
        <v>4220404000000</v>
      </c>
      <c r="Q129" s="5">
        <v>4262588000000</v>
      </c>
      <c r="R129" s="5">
        <v>4855976000000</v>
      </c>
      <c r="S129" s="5">
        <v>5507043000000</v>
      </c>
      <c r="T129" s="5">
        <v>4823258966227</v>
      </c>
      <c r="U129" s="5">
        <v>3886111578758</v>
      </c>
    </row>
    <row r="130" spans="3:21" ht="15.5" x14ac:dyDescent="0.35">
      <c r="C130" t="s">
        <v>2681</v>
      </c>
      <c r="D130" s="5">
        <v>2474000000</v>
      </c>
      <c r="E130" s="5">
        <v>10719000000</v>
      </c>
      <c r="F130" s="5">
        <v>-699000000</v>
      </c>
      <c r="G130" s="5">
        <v>2559000000</v>
      </c>
      <c r="I130" s="5">
        <v>11679000000</v>
      </c>
      <c r="J130" s="5">
        <v>-1167000000</v>
      </c>
      <c r="K130" s="5">
        <v>-32350000000</v>
      </c>
      <c r="L130" s="5">
        <v>-1116000000</v>
      </c>
      <c r="M130" s="5">
        <v>5422000000</v>
      </c>
      <c r="N130" s="5">
        <v>-3070000000</v>
      </c>
      <c r="O130" s="5">
        <v>8965000000</v>
      </c>
      <c r="P130" s="5">
        <v>42236000000</v>
      </c>
      <c r="Q130" s="5">
        <v>4268000000</v>
      </c>
      <c r="R130" s="5">
        <v>7464000000</v>
      </c>
      <c r="S130" s="5">
        <v>9529000000</v>
      </c>
      <c r="T130" s="5">
        <v>10126753209</v>
      </c>
      <c r="U130" s="5">
        <v>11167734247</v>
      </c>
    </row>
    <row r="131" spans="3:21" ht="15.5" x14ac:dyDescent="0.35">
      <c r="C131" t="s">
        <v>571</v>
      </c>
      <c r="D131" s="5">
        <v>-952975000000</v>
      </c>
      <c r="E131" s="5">
        <v>-1238301000000</v>
      </c>
      <c r="F131" s="5">
        <v>-834672000000</v>
      </c>
      <c r="G131" s="5">
        <v>-875248000000</v>
      </c>
      <c r="I131" s="5">
        <v>-3885179000000</v>
      </c>
      <c r="J131" s="5">
        <v>-3470938000000</v>
      </c>
      <c r="K131" s="5">
        <v>-2939358000000</v>
      </c>
      <c r="L131" s="5">
        <v>-2288093000000</v>
      </c>
      <c r="M131" s="5">
        <v>-1506253000000</v>
      </c>
      <c r="N131" s="5">
        <v>-1481232000000</v>
      </c>
      <c r="O131" s="5">
        <v>-2761927000000</v>
      </c>
      <c r="P131" s="5">
        <v>-2702983000000</v>
      </c>
      <c r="Q131" s="5">
        <v>-2644585000000</v>
      </c>
      <c r="R131" s="5">
        <v>-2974824000000</v>
      </c>
      <c r="S131" s="5">
        <v>-3293638000000</v>
      </c>
      <c r="T131" s="5">
        <v>-2945513794319</v>
      </c>
      <c r="U131" s="5">
        <v>-2344836542287</v>
      </c>
    </row>
    <row r="132" spans="3:21" ht="15.5" x14ac:dyDescent="0.35">
      <c r="C132" t="s">
        <v>883</v>
      </c>
      <c r="D132" s="5">
        <v>-160081000000</v>
      </c>
      <c r="E132" s="5">
        <v>-113620000000</v>
      </c>
      <c r="F132" s="5">
        <v>-114726000000</v>
      </c>
      <c r="G132" s="5">
        <v>-130574000000</v>
      </c>
      <c r="I132" s="5">
        <v>-503234000000</v>
      </c>
      <c r="J132" s="5">
        <v>-454913000000</v>
      </c>
      <c r="K132" s="5">
        <v>-399900000000</v>
      </c>
      <c r="L132" s="5">
        <v>-338284000000</v>
      </c>
      <c r="M132" s="5">
        <v>-282887000000</v>
      </c>
      <c r="N132" s="5">
        <v>-306343000000</v>
      </c>
      <c r="O132" s="5">
        <v>-374180000000</v>
      </c>
      <c r="P132" s="5">
        <v>-325152000000</v>
      </c>
      <c r="Q132" s="5">
        <v>-319205000000</v>
      </c>
      <c r="R132" s="5">
        <v>-319582000000</v>
      </c>
      <c r="S132" s="5">
        <v>-272764000000</v>
      </c>
      <c r="T132" s="5">
        <v>-242958563515</v>
      </c>
      <c r="U132" s="5">
        <v>-280932855736</v>
      </c>
    </row>
    <row r="133" spans="3:21" ht="15.5" x14ac:dyDescent="0.35">
      <c r="C133" t="s">
        <v>607</v>
      </c>
      <c r="D133" s="5">
        <v>-32939000000</v>
      </c>
      <c r="E133" s="5">
        <v>-50294000000</v>
      </c>
      <c r="F133" s="5">
        <v>-45406000000</v>
      </c>
      <c r="G133" s="5">
        <v>-99089000000</v>
      </c>
      <c r="I133" s="5">
        <v>-227756000000</v>
      </c>
      <c r="J133" s="5">
        <v>-140939000000</v>
      </c>
      <c r="K133" s="5">
        <v>-124250000000</v>
      </c>
      <c r="L133" s="5">
        <v>-32360000000</v>
      </c>
      <c r="M133" s="5">
        <v>-48914000000</v>
      </c>
      <c r="N133" s="5">
        <v>-70694000000</v>
      </c>
      <c r="O133" s="5">
        <v>-184602000000</v>
      </c>
      <c r="P133" s="5">
        <v>-99886000000</v>
      </c>
      <c r="Q133" s="5">
        <v>-132444000000</v>
      </c>
      <c r="R133" s="5">
        <v>-201581000000</v>
      </c>
      <c r="S133" s="5">
        <v>-235776000000</v>
      </c>
      <c r="T133" s="5">
        <v>-221209639080</v>
      </c>
      <c r="U133" s="5">
        <v>-69397692373</v>
      </c>
    </row>
    <row r="134" spans="3:21" ht="15.5" x14ac:dyDescent="0.35">
      <c r="C134" t="s">
        <v>992</v>
      </c>
      <c r="D134" s="5">
        <v>-31536000000</v>
      </c>
      <c r="E134" s="5">
        <v>-22696000000</v>
      </c>
      <c r="F134" s="5">
        <v>-28074000000</v>
      </c>
      <c r="G134" s="5">
        <v>-24215000000</v>
      </c>
      <c r="I134" s="5">
        <v>-96017000000</v>
      </c>
      <c r="J134" s="5">
        <v>-67468000000</v>
      </c>
    </row>
    <row r="135" spans="3:21" ht="15.5" x14ac:dyDescent="0.35">
      <c r="C135" t="s">
        <v>161</v>
      </c>
      <c r="D135" s="5">
        <v>-86142000000</v>
      </c>
      <c r="E135" s="5">
        <v>428517000000</v>
      </c>
      <c r="F135" s="5">
        <v>-226034000000</v>
      </c>
      <c r="G135" s="5">
        <v>158720000000</v>
      </c>
      <c r="I135" s="5">
        <v>496367000000</v>
      </c>
      <c r="J135" s="5">
        <v>32558000000</v>
      </c>
      <c r="K135" s="5">
        <v>149630000000</v>
      </c>
      <c r="L135" s="5">
        <v>-314879000000</v>
      </c>
      <c r="M135" s="5">
        <v>-502671000000</v>
      </c>
      <c r="N135" s="5">
        <v>156946000000</v>
      </c>
      <c r="O135" s="5">
        <v>197200000000</v>
      </c>
      <c r="P135" s="5">
        <v>-182426000000</v>
      </c>
      <c r="Q135" s="5">
        <v>-1233280000000</v>
      </c>
      <c r="R135" s="5">
        <v>-297007000000</v>
      </c>
      <c r="S135" s="5">
        <v>-778447000000</v>
      </c>
      <c r="T135" s="5">
        <v>1435865414673</v>
      </c>
      <c r="U135" s="5">
        <v>335420074795</v>
      </c>
    </row>
    <row r="136" spans="3:21" ht="15.5" x14ac:dyDescent="0.35">
      <c r="C136" t="s">
        <v>162</v>
      </c>
      <c r="D136" s="5">
        <v>-151323000000</v>
      </c>
      <c r="E136" s="5">
        <v>-329010000000</v>
      </c>
      <c r="F136" s="5">
        <v>-470752000000</v>
      </c>
      <c r="G136" s="5">
        <v>-374046000000</v>
      </c>
      <c r="I136" s="5">
        <v>-1570990000000</v>
      </c>
      <c r="J136" s="5">
        <v>-912698000000</v>
      </c>
      <c r="K136" s="5">
        <v>-1092578000000</v>
      </c>
      <c r="L136" s="5">
        <v>-648911000000</v>
      </c>
      <c r="M136" s="5">
        <v>344959000000</v>
      </c>
      <c r="N136" s="5">
        <v>-51380000000</v>
      </c>
      <c r="O136" s="5">
        <v>-1049157000000</v>
      </c>
      <c r="P136" s="5">
        <v>-784822000000</v>
      </c>
      <c r="Q136" s="5">
        <v>81632000000</v>
      </c>
      <c r="R136" s="5">
        <v>-537068000000</v>
      </c>
      <c r="S136" s="5">
        <v>-1376689000000</v>
      </c>
      <c r="T136" s="5">
        <v>-1898941877925</v>
      </c>
      <c r="U136" s="5">
        <v>-1682823928119</v>
      </c>
    </row>
    <row r="137" spans="3:21" ht="15.5" x14ac:dyDescent="0.35">
      <c r="C137" t="s">
        <v>466</v>
      </c>
      <c r="D137" s="5">
        <v>147693000000</v>
      </c>
      <c r="E137" s="5">
        <v>187159000000</v>
      </c>
      <c r="F137" s="5">
        <v>114642000000</v>
      </c>
      <c r="G137" s="5">
        <v>82696000000</v>
      </c>
      <c r="I137" s="5">
        <v>507633000000</v>
      </c>
      <c r="J137" s="5">
        <v>456267000000</v>
      </c>
      <c r="K137" s="5">
        <v>301190000000</v>
      </c>
      <c r="L137" s="5">
        <v>310702000000</v>
      </c>
      <c r="M137" s="5">
        <v>594137000000</v>
      </c>
      <c r="N137" s="5">
        <v>514354000000</v>
      </c>
    </row>
    <row r="138" spans="3:21" ht="15.5" x14ac:dyDescent="0.35">
      <c r="C138" t="s">
        <v>343</v>
      </c>
      <c r="E138" s="5">
        <v>34000000</v>
      </c>
      <c r="F138" s="5">
        <v>6000000</v>
      </c>
      <c r="G138" s="5">
        <v>4000000</v>
      </c>
      <c r="I138" s="5">
        <v>44000000</v>
      </c>
      <c r="J138" s="5">
        <v>48000000</v>
      </c>
      <c r="K138" s="5">
        <v>65000000</v>
      </c>
      <c r="L138" s="5">
        <v>6000000</v>
      </c>
      <c r="M138" s="5">
        <v>3345000000</v>
      </c>
      <c r="N138" s="5">
        <v>485000000</v>
      </c>
      <c r="O138" s="5">
        <v>418708000000</v>
      </c>
      <c r="P138" s="5">
        <v>240850000000</v>
      </c>
      <c r="Q138" s="5">
        <v>380137000000</v>
      </c>
      <c r="R138" s="5">
        <v>363855000000</v>
      </c>
      <c r="S138" s="5">
        <v>352670000000</v>
      </c>
      <c r="T138" s="5">
        <v>382832208705</v>
      </c>
      <c r="U138" s="5">
        <v>165855916203</v>
      </c>
    </row>
    <row r="139" spans="3:21" ht="15.5" x14ac:dyDescent="0.35">
      <c r="C139" t="s">
        <v>163</v>
      </c>
      <c r="D139" s="5">
        <v>-290477000000</v>
      </c>
      <c r="E139" s="5">
        <v>-536522000000</v>
      </c>
      <c r="F139" s="5">
        <v>-585400000000</v>
      </c>
      <c r="G139" s="5">
        <v>-456746000000</v>
      </c>
      <c r="I139" s="5">
        <v>-2098986000000</v>
      </c>
      <c r="J139" s="5">
        <v>-1369013000000</v>
      </c>
      <c r="K139" s="5">
        <v>-1393833000000</v>
      </c>
      <c r="L139" s="5">
        <v>-939569000000</v>
      </c>
      <c r="M139" s="5">
        <v>-252523000000</v>
      </c>
      <c r="N139" s="5">
        <v>-566219000000</v>
      </c>
      <c r="O139" s="5">
        <v>-1355565000000</v>
      </c>
      <c r="P139" s="5">
        <v>-1025672000000</v>
      </c>
      <c r="Q139" s="5">
        <v>-298505000000</v>
      </c>
      <c r="R139" s="5">
        <v>-900923000000</v>
      </c>
      <c r="S139" s="5">
        <v>-1729359000000</v>
      </c>
      <c r="T139" s="5">
        <v>-2281774086630</v>
      </c>
      <c r="U139" s="5">
        <v>-1848679844322</v>
      </c>
    </row>
    <row r="140" spans="3:21" ht="15.5" x14ac:dyDescent="0.35">
      <c r="C140" t="s">
        <v>2682</v>
      </c>
      <c r="O140" s="5">
        <v>-106300000000</v>
      </c>
    </row>
    <row r="141" spans="3:21" ht="15.5" x14ac:dyDescent="0.35">
      <c r="C141" t="s">
        <v>2683</v>
      </c>
      <c r="D141" s="5">
        <v>-8539000000</v>
      </c>
      <c r="E141" s="5">
        <v>20319000000</v>
      </c>
      <c r="I141" s="5">
        <v>20319000000</v>
      </c>
      <c r="L141" s="5">
        <v>-20050000000</v>
      </c>
    </row>
    <row r="142" spans="3:21" ht="15.5" x14ac:dyDescent="0.35">
      <c r="C142" t="s">
        <v>551</v>
      </c>
      <c r="O142" s="5">
        <v>-6000000000</v>
      </c>
    </row>
    <row r="143" spans="3:21" ht="15.5" x14ac:dyDescent="0.35">
      <c r="C143" t="s">
        <v>175</v>
      </c>
      <c r="D143" s="5">
        <v>-86142000000</v>
      </c>
      <c r="E143" s="5">
        <v>428517000000</v>
      </c>
      <c r="F143" s="5">
        <v>-226034000000</v>
      </c>
      <c r="G143" s="5">
        <v>158720000000</v>
      </c>
      <c r="I143" s="5">
        <v>496367000000</v>
      </c>
      <c r="J143" s="5">
        <v>32558000000</v>
      </c>
      <c r="K143" s="5">
        <v>149630000000</v>
      </c>
      <c r="L143" s="5">
        <v>-314879000000</v>
      </c>
      <c r="M143" s="5">
        <v>-502671000000</v>
      </c>
      <c r="N143" s="5">
        <v>156946000000</v>
      </c>
      <c r="O143" s="5">
        <v>197200000000</v>
      </c>
      <c r="P143" s="5">
        <v>-182426000000</v>
      </c>
      <c r="Q143" s="5">
        <v>-1233280000000</v>
      </c>
      <c r="R143" s="5">
        <v>-297007000000</v>
      </c>
      <c r="S143" s="5">
        <v>-778447000000</v>
      </c>
      <c r="T143" s="5">
        <v>1435865414673</v>
      </c>
      <c r="U143" s="5">
        <v>335420074795</v>
      </c>
    </row>
    <row r="144" spans="3:21" ht="15.5" x14ac:dyDescent="0.35">
      <c r="C144" t="s">
        <v>2684</v>
      </c>
      <c r="T144" s="5">
        <v>2447250000000</v>
      </c>
    </row>
    <row r="145" spans="2:21" ht="15.5" x14ac:dyDescent="0.35">
      <c r="C145" t="s">
        <v>2685</v>
      </c>
      <c r="O145" s="5">
        <v>21270000000</v>
      </c>
    </row>
    <row r="146" spans="2:21" ht="15.5" x14ac:dyDescent="0.35">
      <c r="C146" t="s">
        <v>688</v>
      </c>
      <c r="S146" s="5">
        <v>700000000000</v>
      </c>
    </row>
    <row r="147" spans="2:21" ht="15.5" x14ac:dyDescent="0.35">
      <c r="C147" t="s">
        <v>806</v>
      </c>
      <c r="L147" s="5">
        <v>-2000000000</v>
      </c>
      <c r="M147" s="5">
        <v>-2395000000</v>
      </c>
      <c r="R147" s="5">
        <v>-200000000000</v>
      </c>
      <c r="S147" s="5">
        <v>-500000000000</v>
      </c>
    </row>
    <row r="148" spans="2:21" ht="15.5" x14ac:dyDescent="0.35">
      <c r="C148" t="s">
        <v>2686</v>
      </c>
      <c r="D148" s="5">
        <v>215848000000</v>
      </c>
      <c r="E148" s="5">
        <v>616239000000</v>
      </c>
      <c r="F148" s="5">
        <v>261302000000</v>
      </c>
      <c r="G148" s="5">
        <v>313441000000</v>
      </c>
      <c r="I148" s="5">
        <v>1462047000000</v>
      </c>
      <c r="J148" s="5">
        <v>829372000000</v>
      </c>
      <c r="K148" s="5">
        <v>795067000000</v>
      </c>
      <c r="L148" s="5">
        <v>177274000000</v>
      </c>
      <c r="N148" s="5">
        <v>325802000000</v>
      </c>
      <c r="O148" s="5">
        <v>734309000000</v>
      </c>
      <c r="P148" s="5">
        <v>297150000000</v>
      </c>
      <c r="R148" s="5">
        <v>562430000000</v>
      </c>
      <c r="S148" s="5">
        <v>452540000000</v>
      </c>
      <c r="T148" s="5">
        <v>1211181272610</v>
      </c>
      <c r="U148" s="5">
        <v>1265456104907</v>
      </c>
    </row>
    <row r="149" spans="2:21" ht="15.5" x14ac:dyDescent="0.35">
      <c r="C149" t="s">
        <v>689</v>
      </c>
      <c r="D149" s="5">
        <v>-267181000000</v>
      </c>
      <c r="E149" s="5">
        <v>-163520000000</v>
      </c>
      <c r="F149" s="5">
        <v>-153801000000</v>
      </c>
      <c r="G149" s="5">
        <v>-129439000000</v>
      </c>
      <c r="I149" s="5">
        <v>-558643000000</v>
      </c>
      <c r="J149" s="5">
        <v>-485393000000</v>
      </c>
      <c r="K149" s="5">
        <v>-457113000000</v>
      </c>
      <c r="L149" s="5">
        <v>-336330000000</v>
      </c>
      <c r="M149" s="5">
        <v>-408166000000</v>
      </c>
      <c r="N149" s="5">
        <v>-165984000000</v>
      </c>
      <c r="O149" s="5">
        <v>-374588000000</v>
      </c>
      <c r="P149" s="5">
        <v>-351268000000</v>
      </c>
      <c r="Q149" s="5">
        <v>-1079789000000</v>
      </c>
      <c r="R149" s="5">
        <v>-488022000000</v>
      </c>
      <c r="S149" s="5">
        <v>-755478000000</v>
      </c>
      <c r="T149" s="5">
        <v>-1877320977644</v>
      </c>
      <c r="U149" s="5">
        <v>-642537102778</v>
      </c>
    </row>
    <row r="150" spans="2:21" ht="15.5" x14ac:dyDescent="0.35">
      <c r="C150" t="s">
        <v>370</v>
      </c>
      <c r="D150" s="5">
        <v>-3273000000</v>
      </c>
      <c r="E150" s="5">
        <v>-1505000000</v>
      </c>
      <c r="F150" s="5">
        <v>-1229000000</v>
      </c>
      <c r="G150" s="5">
        <v>-1067000000</v>
      </c>
      <c r="I150" s="5">
        <v>-6787000000</v>
      </c>
      <c r="J150" s="5">
        <v>-11820000000</v>
      </c>
      <c r="K150" s="5">
        <v>-6788000000</v>
      </c>
      <c r="L150" s="5">
        <v>-2974000000</v>
      </c>
      <c r="M150" s="5">
        <v>-1541000000</v>
      </c>
      <c r="N150" s="5">
        <v>-2872000000</v>
      </c>
    </row>
    <row r="151" spans="2:21" ht="15.5" x14ac:dyDescent="0.35">
      <c r="C151" t="s">
        <v>180</v>
      </c>
      <c r="E151" s="5">
        <v>-3981000000</v>
      </c>
      <c r="I151" s="5">
        <v>-3981000000</v>
      </c>
      <c r="J151" s="5">
        <v>-4442000000</v>
      </c>
      <c r="K151" s="5">
        <v>-1385000000</v>
      </c>
      <c r="L151" s="5">
        <v>-723000000</v>
      </c>
      <c r="M151" s="5">
        <v>-493000000</v>
      </c>
      <c r="O151" s="5">
        <v>-1138000000</v>
      </c>
      <c r="P151" s="5">
        <v>-701000000</v>
      </c>
      <c r="Q151" s="5">
        <v>-863000000</v>
      </c>
      <c r="R151" s="5">
        <v>-1178000000</v>
      </c>
      <c r="S151" s="5">
        <v>-4329000000</v>
      </c>
      <c r="T151" s="5">
        <v>-2303534467</v>
      </c>
    </row>
    <row r="152" spans="2:21" ht="15.5" x14ac:dyDescent="0.35">
      <c r="C152" t="s">
        <v>427</v>
      </c>
      <c r="E152" s="5">
        <v>3980000000</v>
      </c>
      <c r="F152" s="5">
        <v>-3980000000</v>
      </c>
    </row>
    <row r="153" spans="2:21" ht="15.5" x14ac:dyDescent="0.35">
      <c r="C153" t="s">
        <v>2687</v>
      </c>
      <c r="R153" s="5">
        <v>-5098000000</v>
      </c>
      <c r="T153" s="5">
        <v>-44939534516</v>
      </c>
      <c r="U153" s="5">
        <v>-252002927334</v>
      </c>
    </row>
    <row r="154" spans="2:21" ht="15.5" x14ac:dyDescent="0.35">
      <c r="C154" t="s">
        <v>186</v>
      </c>
      <c r="D154" s="5">
        <v>23379000000</v>
      </c>
      <c r="E154" s="5">
        <v>366522000000</v>
      </c>
      <c r="F154" s="5">
        <v>-113198000000</v>
      </c>
      <c r="G154" s="5">
        <v>39430000000</v>
      </c>
      <c r="I154" s="5">
        <v>181296000000</v>
      </c>
      <c r="J154" s="5">
        <v>178520000000</v>
      </c>
      <c r="K154" s="5">
        <v>92459000000</v>
      </c>
      <c r="L154" s="5">
        <v>-54662000000</v>
      </c>
      <c r="M154" s="5">
        <v>146787000000</v>
      </c>
      <c r="N154" s="5">
        <v>335903000000</v>
      </c>
      <c r="O154" s="5">
        <v>-112953000000</v>
      </c>
      <c r="P154" s="5">
        <v>101611000000</v>
      </c>
      <c r="Q154" s="5">
        <v>-117597000000</v>
      </c>
      <c r="R154" s="5">
        <v>320490000000</v>
      </c>
      <c r="S154" s="5">
        <v>-679545000000</v>
      </c>
      <c r="T154" s="5">
        <v>683865456413</v>
      </c>
      <c r="U154" s="5">
        <v>-323149710637</v>
      </c>
    </row>
    <row r="155" spans="2:21" ht="15.5" x14ac:dyDescent="0.35">
      <c r="C155" t="s">
        <v>188</v>
      </c>
      <c r="D155" s="5">
        <v>1343250000000</v>
      </c>
      <c r="I155" s="5">
        <v>1161954000000</v>
      </c>
      <c r="J155" s="5">
        <v>983434000000</v>
      </c>
      <c r="K155" s="5">
        <v>890975000000</v>
      </c>
      <c r="L155" s="5">
        <v>945637000000</v>
      </c>
      <c r="M155" s="5">
        <v>798850000000</v>
      </c>
      <c r="N155" s="5">
        <v>462947000000</v>
      </c>
      <c r="O155" s="5">
        <v>575900000000</v>
      </c>
      <c r="P155" s="5">
        <v>474289000000</v>
      </c>
      <c r="Q155" s="5">
        <v>591886000000</v>
      </c>
      <c r="R155" s="5">
        <v>271396000000</v>
      </c>
      <c r="S155" s="5">
        <v>950941000000</v>
      </c>
      <c r="T155" s="5">
        <v>267075839864</v>
      </c>
      <c r="U155" s="5">
        <v>590225550501</v>
      </c>
    </row>
    <row r="156" spans="2:21" ht="15.5" x14ac:dyDescent="0.35">
      <c r="C156" t="s">
        <v>187</v>
      </c>
    </row>
    <row r="157" spans="2:21" ht="15.5" x14ac:dyDescent="0.35">
      <c r="C157" t="s">
        <v>189</v>
      </c>
      <c r="D157" s="5">
        <v>1366629000000</v>
      </c>
      <c r="E157" s="5">
        <v>366522000000</v>
      </c>
      <c r="F157" s="5">
        <v>-113198000000</v>
      </c>
      <c r="G157" s="5">
        <v>39430000000</v>
      </c>
      <c r="I157" s="5">
        <v>1343250000000</v>
      </c>
      <c r="J157" s="5">
        <v>1161954000000</v>
      </c>
      <c r="K157" s="5">
        <v>983434000000</v>
      </c>
      <c r="L157" s="5">
        <v>890975000000</v>
      </c>
      <c r="M157" s="5">
        <v>945637000000</v>
      </c>
      <c r="N157" s="5">
        <v>798850000000</v>
      </c>
      <c r="O157" s="5">
        <v>462947000000</v>
      </c>
      <c r="P157" s="5">
        <v>575900000000</v>
      </c>
      <c r="Q157" s="5">
        <v>474289000000</v>
      </c>
      <c r="R157" s="5">
        <v>591886000000</v>
      </c>
      <c r="S157" s="5">
        <v>271396000000</v>
      </c>
      <c r="T157" s="5">
        <v>950941296277</v>
      </c>
      <c r="U157" s="5">
        <v>267075839864</v>
      </c>
    </row>
    <row r="159" spans="2:21" ht="15.5" x14ac:dyDescent="0.35">
      <c r="B159" t="s">
        <v>190</v>
      </c>
      <c r="C159" t="s">
        <v>11</v>
      </c>
      <c r="D159" s="5">
        <v>2500000000</v>
      </c>
      <c r="E159" s="5">
        <v>2500000000</v>
      </c>
      <c r="F159" s="5">
        <v>2500000000</v>
      </c>
      <c r="G159" s="5">
        <v>2500000000</v>
      </c>
      <c r="I159" s="5">
        <v>2500000000</v>
      </c>
      <c r="J159" s="5">
        <v>2500000000</v>
      </c>
      <c r="K159" s="5">
        <v>2500000000</v>
      </c>
      <c r="L159" s="5">
        <v>2500000000</v>
      </c>
      <c r="M159" s="5">
        <v>2500000000</v>
      </c>
      <c r="N159" s="5">
        <v>2500000000</v>
      </c>
      <c r="O159" s="5">
        <v>2500000000</v>
      </c>
      <c r="P159" s="5">
        <v>2500000000</v>
      </c>
      <c r="Q159" s="5">
        <v>2500000000</v>
      </c>
      <c r="R159" s="5">
        <v>2500000000</v>
      </c>
      <c r="S159" s="5">
        <v>2500000000</v>
      </c>
      <c r="T159" s="5">
        <v>2500000000</v>
      </c>
      <c r="U159" s="5">
        <v>2130000000</v>
      </c>
    </row>
    <row r="160" spans="2:21" ht="15.5" x14ac:dyDescent="0.35">
      <c r="C160" t="s">
        <v>191</v>
      </c>
      <c r="D160" s="6">
        <v>62.14</v>
      </c>
      <c r="E160" s="6">
        <v>61.24</v>
      </c>
      <c r="F160" s="6">
        <v>58.81</v>
      </c>
      <c r="G160" s="6">
        <v>67.959999999999994</v>
      </c>
    </row>
    <row r="161" spans="3:7" ht="15.5" x14ac:dyDescent="0.35">
      <c r="C161" t="s">
        <v>192</v>
      </c>
      <c r="D161" s="6">
        <v>26.47</v>
      </c>
      <c r="E161" s="6">
        <v>27.76</v>
      </c>
      <c r="F161" s="6">
        <v>30.1</v>
      </c>
      <c r="G161" s="6">
        <v>28.4</v>
      </c>
    </row>
    <row r="162" spans="3:7" ht="15.5" x14ac:dyDescent="0.35">
      <c r="C162" t="s">
        <v>70</v>
      </c>
      <c r="D162" s="6">
        <v>2.83</v>
      </c>
      <c r="E162" s="6">
        <v>2.68</v>
      </c>
      <c r="F162" s="6">
        <v>3.06</v>
      </c>
      <c r="G162" s="6">
        <v>3.53</v>
      </c>
    </row>
    <row r="163" spans="3:7" ht="15.5" x14ac:dyDescent="0.35">
      <c r="C163" t="s">
        <v>193</v>
      </c>
      <c r="D163" s="5">
        <v>341760000000</v>
      </c>
      <c r="E163" s="5">
        <v>356500000000</v>
      </c>
      <c r="F163" s="5">
        <v>319630000000</v>
      </c>
      <c r="G163" s="5">
        <v>347390000000</v>
      </c>
    </row>
    <row r="164" spans="3:7" ht="15.5" x14ac:dyDescent="0.35">
      <c r="C164" t="s">
        <v>194</v>
      </c>
      <c r="D164" s="6">
        <v>1.5700000000000002E-2</v>
      </c>
      <c r="E164" s="6">
        <v>1.5900000000000001E-2</v>
      </c>
      <c r="F164" s="6">
        <v>1.5900000000000001E-2</v>
      </c>
      <c r="G164" s="6">
        <v>1.8799999999999997E-2</v>
      </c>
    </row>
    <row r="165" spans="3:7" ht="15.5" x14ac:dyDescent="0.35">
      <c r="C165" t="s">
        <v>195</v>
      </c>
      <c r="D165" s="6">
        <v>2.4399999999999998E-2</v>
      </c>
      <c r="E165" s="6">
        <v>2.4700000000000003E-2</v>
      </c>
      <c r="F165" s="6">
        <v>2.4300000000000002E-2</v>
      </c>
      <c r="G165" s="6">
        <v>2.87E-2</v>
      </c>
    </row>
    <row r="166" spans="3:7" ht="15.5" x14ac:dyDescent="0.35">
      <c r="C166" t="s">
        <v>196</v>
      </c>
      <c r="D166" s="6">
        <v>1.8200000000000001E-2</v>
      </c>
      <c r="E166" s="6">
        <v>2.1499999999999998E-2</v>
      </c>
      <c r="F166" s="6">
        <v>1.9599999999999999E-2</v>
      </c>
      <c r="G166" s="6">
        <v>2.5499999999999998E-2</v>
      </c>
    </row>
    <row r="167" spans="3:7" ht="15.5" x14ac:dyDescent="0.35">
      <c r="C167" t="s">
        <v>197</v>
      </c>
      <c r="D167" s="6">
        <v>4.8099999999999996</v>
      </c>
      <c r="E167" s="6">
        <v>5.86</v>
      </c>
      <c r="F167" s="6">
        <v>5.36</v>
      </c>
      <c r="G167" s="6">
        <v>8.06</v>
      </c>
    </row>
    <row r="168" spans="3:7" ht="15.5" x14ac:dyDescent="0.35">
      <c r="C168" t="s">
        <v>198</v>
      </c>
      <c r="D168" s="5">
        <v>6483000000000</v>
      </c>
      <c r="E168" s="5">
        <v>6326000000000</v>
      </c>
      <c r="F168" s="5">
        <v>6179000000000</v>
      </c>
      <c r="G168" s="5">
        <v>6030000000000</v>
      </c>
    </row>
    <row r="169" spans="3:7" ht="15.5" x14ac:dyDescent="0.35">
      <c r="C169" t="s">
        <v>199</v>
      </c>
      <c r="D169" s="6">
        <v>0.65</v>
      </c>
      <c r="E169" s="6">
        <v>0.69</v>
      </c>
      <c r="F169" s="6">
        <v>0.73</v>
      </c>
      <c r="G169" s="6">
        <v>0.82</v>
      </c>
    </row>
    <row r="170" spans="3:7" ht="15.5" x14ac:dyDescent="0.35">
      <c r="C170" t="s">
        <v>200</v>
      </c>
      <c r="D170" s="6">
        <v>2543.42</v>
      </c>
      <c r="E170" s="6">
        <v>2481.27</v>
      </c>
      <c r="F170" s="6">
        <v>2423.19</v>
      </c>
      <c r="G170" s="6">
        <v>2364.38</v>
      </c>
    </row>
    <row r="171" spans="3:7" ht="15.5" x14ac:dyDescent="0.35">
      <c r="C171" t="s">
        <v>201</v>
      </c>
      <c r="D171" s="6">
        <v>0.65</v>
      </c>
      <c r="E171" s="6">
        <v>0.69</v>
      </c>
      <c r="F171" s="6">
        <v>0.74</v>
      </c>
      <c r="G171" s="6">
        <v>0.82</v>
      </c>
    </row>
    <row r="172" spans="3:7" ht="15.5" x14ac:dyDescent="0.35">
      <c r="C172" t="s">
        <v>202</v>
      </c>
      <c r="D172" s="6">
        <v>2519.02</v>
      </c>
      <c r="E172" s="6">
        <v>2456.88</v>
      </c>
      <c r="F172" s="6">
        <v>2398.8000000000002</v>
      </c>
      <c r="G172" s="6">
        <v>2339.9899999999998</v>
      </c>
    </row>
    <row r="173" spans="3:7" ht="15.5" x14ac:dyDescent="0.35">
      <c r="C173" t="s">
        <v>203</v>
      </c>
      <c r="D173" s="5">
        <v>829000000000</v>
      </c>
      <c r="E173" s="5">
        <v>784000000000</v>
      </c>
      <c r="F173" s="5">
        <v>651000000000</v>
      </c>
      <c r="G173" s="5">
        <v>588000000000</v>
      </c>
    </row>
    <row r="174" spans="3:7" ht="15.5" x14ac:dyDescent="0.35">
      <c r="C174" t="s">
        <v>204</v>
      </c>
      <c r="D174" s="5">
        <v>1387000000000</v>
      </c>
      <c r="E174" s="5">
        <v>1484000000000</v>
      </c>
      <c r="F174" s="5">
        <v>1164000000000</v>
      </c>
      <c r="G174" s="5">
        <v>1120000000000</v>
      </c>
    </row>
    <row r="175" spans="3:7" ht="15.5" x14ac:dyDescent="0.35">
      <c r="C175" t="s">
        <v>205</v>
      </c>
      <c r="D175" s="5">
        <v>6364000000000</v>
      </c>
      <c r="E175" s="5">
        <v>6208000000000</v>
      </c>
      <c r="F175" s="5">
        <v>6063000000000</v>
      </c>
      <c r="G175" s="5">
        <v>5916000000000</v>
      </c>
    </row>
    <row r="176" spans="3:7" ht="15.5" x14ac:dyDescent="0.35">
      <c r="C176" t="s">
        <v>23</v>
      </c>
      <c r="D176" s="5">
        <v>2216000000000</v>
      </c>
      <c r="E176" s="5">
        <v>2268000000000</v>
      </c>
      <c r="F176" s="5">
        <v>1815000000000</v>
      </c>
      <c r="G176" s="5">
        <v>1708000000000</v>
      </c>
    </row>
    <row r="177" spans="3:21" ht="15.5" x14ac:dyDescent="0.35">
      <c r="C177" t="s">
        <v>20</v>
      </c>
      <c r="D177" s="5">
        <v>850000000000</v>
      </c>
      <c r="E177" s="5">
        <v>925000000000</v>
      </c>
      <c r="F177" s="5">
        <v>839000000000</v>
      </c>
      <c r="G177" s="5">
        <v>618000000000</v>
      </c>
    </row>
    <row r="178" spans="3:21" ht="15.5" x14ac:dyDescent="0.35">
      <c r="C178" t="s">
        <v>206</v>
      </c>
      <c r="D178" s="5">
        <v>765000000000</v>
      </c>
      <c r="E178" s="5">
        <v>735000000000</v>
      </c>
      <c r="F178" s="5">
        <v>329000000000</v>
      </c>
      <c r="G178" s="5">
        <v>429000000000</v>
      </c>
    </row>
    <row r="179" spans="3:21" ht="15.5" x14ac:dyDescent="0.35">
      <c r="C179" t="s">
        <v>207</v>
      </c>
      <c r="D179" s="5">
        <v>261000000000</v>
      </c>
      <c r="E179" s="5">
        <v>267000000000</v>
      </c>
      <c r="F179" s="5">
        <v>584000000000</v>
      </c>
      <c r="G179" s="5">
        <v>255000000000</v>
      </c>
    </row>
    <row r="180" spans="3:21" ht="15.5" x14ac:dyDescent="0.35">
      <c r="C180" t="s">
        <v>208</v>
      </c>
      <c r="D180" s="5">
        <v>-290000000000</v>
      </c>
      <c r="E180" s="5">
        <v>-537000000000</v>
      </c>
      <c r="F180" s="5">
        <v>-585000000000</v>
      </c>
      <c r="G180" s="5">
        <v>-457000000000</v>
      </c>
    </row>
    <row r="181" spans="3:21" ht="15.5" x14ac:dyDescent="0.35">
      <c r="C181" t="s">
        <v>12</v>
      </c>
      <c r="D181" s="5">
        <v>-30000000000</v>
      </c>
      <c r="E181" s="5">
        <v>-270000000000</v>
      </c>
      <c r="F181" s="5">
        <v>-2000000000</v>
      </c>
      <c r="G181" s="5">
        <v>-202000000000</v>
      </c>
    </row>
    <row r="182" spans="3:21" ht="15.5" x14ac:dyDescent="0.35">
      <c r="C182" t="s">
        <v>15</v>
      </c>
      <c r="D182" s="6">
        <v>-11.84</v>
      </c>
      <c r="E182" s="6">
        <v>-107.71</v>
      </c>
      <c r="F182" s="6">
        <v>-0.72</v>
      </c>
      <c r="G182" s="6">
        <v>-80.73</v>
      </c>
    </row>
    <row r="183" spans="3:21" ht="15.5" x14ac:dyDescent="0.35">
      <c r="C183" t="s">
        <v>57</v>
      </c>
      <c r="I183" s="6">
        <v>254.12</v>
      </c>
      <c r="J183" s="6">
        <v>233.88</v>
      </c>
      <c r="K183" s="6">
        <v>181.04</v>
      </c>
      <c r="L183" s="6">
        <v>143.22</v>
      </c>
      <c r="M183" s="6">
        <v>3.08</v>
      </c>
      <c r="N183" s="6">
        <v>-64.489999999999995</v>
      </c>
      <c r="O183" s="6">
        <v>125.72</v>
      </c>
      <c r="P183" s="6">
        <v>182.77</v>
      </c>
      <c r="Q183" s="6">
        <v>169.8</v>
      </c>
      <c r="R183" s="6">
        <v>202.74</v>
      </c>
      <c r="S183" s="6">
        <v>329.33</v>
      </c>
      <c r="T183" s="6">
        <v>293.8</v>
      </c>
      <c r="U183" s="6">
        <v>332.86</v>
      </c>
    </row>
    <row r="184" spans="3:21" ht="15.5" x14ac:dyDescent="0.35">
      <c r="C184" t="s">
        <v>69</v>
      </c>
      <c r="I184" s="6">
        <v>6.69</v>
      </c>
      <c r="J184" s="6">
        <v>6.88</v>
      </c>
      <c r="K184" s="6">
        <v>9.89</v>
      </c>
      <c r="L184" s="6">
        <v>9.84</v>
      </c>
      <c r="M184" s="6">
        <v>448.05</v>
      </c>
      <c r="N184" s="6">
        <v>-20.16</v>
      </c>
      <c r="O184" s="6">
        <v>19.809999999999999</v>
      </c>
      <c r="P184" s="6">
        <v>15.7</v>
      </c>
      <c r="Q184" s="6">
        <v>20.38</v>
      </c>
      <c r="R184" s="6">
        <v>14.8</v>
      </c>
      <c r="S184" s="6">
        <v>21.56</v>
      </c>
      <c r="T184" s="6">
        <v>32.08</v>
      </c>
      <c r="U184" s="5">
        <v>0</v>
      </c>
    </row>
    <row r="185" spans="3:21" ht="15.5" x14ac:dyDescent="0.35">
      <c r="C185" t="s">
        <v>72</v>
      </c>
      <c r="I185" s="6">
        <v>0.75</v>
      </c>
      <c r="J185" s="6">
        <v>0.8</v>
      </c>
      <c r="K185" s="6">
        <v>1.01</v>
      </c>
      <c r="L185" s="6">
        <v>0.98</v>
      </c>
      <c r="M185" s="6">
        <v>1.55</v>
      </c>
      <c r="N185" s="6">
        <v>1.59</v>
      </c>
      <c r="O185" s="6">
        <v>1.54</v>
      </c>
      <c r="P185" s="6">
        <v>1.7</v>
      </c>
      <c r="Q185" s="6">
        <v>2.06</v>
      </c>
      <c r="R185" s="6">
        <v>1.57</v>
      </c>
      <c r="S185" s="6">
        <v>3.25</v>
      </c>
      <c r="T185" s="6">
        <v>4.96</v>
      </c>
      <c r="U185" s="5">
        <v>0</v>
      </c>
    </row>
    <row r="186" spans="3:21" ht="15.5" x14ac:dyDescent="0.35">
      <c r="C186" t="s">
        <v>209</v>
      </c>
      <c r="I186" s="5">
        <v>1338620000000</v>
      </c>
      <c r="J186" s="5">
        <v>1183100000000</v>
      </c>
      <c r="K186" s="5">
        <v>1082770000000</v>
      </c>
      <c r="L186" s="5">
        <v>867900000000</v>
      </c>
      <c r="M186" s="5">
        <v>431730000000</v>
      </c>
      <c r="N186" s="5">
        <v>301030000000</v>
      </c>
      <c r="O186" s="5">
        <v>893230000000</v>
      </c>
      <c r="P186" s="5">
        <v>1123580000000</v>
      </c>
    </row>
    <row r="187" spans="3:21" ht="15.5" x14ac:dyDescent="0.35">
      <c r="C187" t="s">
        <v>210</v>
      </c>
      <c r="I187" s="6">
        <v>6.59E-2</v>
      </c>
      <c r="J187" s="6">
        <v>6.93E-2</v>
      </c>
      <c r="K187" s="6">
        <v>5.9800000000000006E-2</v>
      </c>
      <c r="L187" s="6">
        <v>5.2000000000000005E-2</v>
      </c>
      <c r="M187" s="6">
        <v>1.1999999999999999E-3</v>
      </c>
      <c r="N187" s="6">
        <v>-2.2200000000000001E-2</v>
      </c>
      <c r="O187" s="6">
        <v>4.24E-2</v>
      </c>
      <c r="P187" s="6">
        <v>6.5799999999999997E-2</v>
      </c>
      <c r="Q187" s="6">
        <v>6.5199999999999994E-2</v>
      </c>
      <c r="R187" s="6">
        <v>6.9500000000000006E-2</v>
      </c>
      <c r="S187" s="6">
        <v>0.1152</v>
      </c>
      <c r="T187" s="6">
        <v>0.10249999999999999</v>
      </c>
      <c r="U187" s="6">
        <v>0.14119999999999999</v>
      </c>
    </row>
    <row r="188" spans="3:21" ht="15.5" x14ac:dyDescent="0.35">
      <c r="C188" t="s">
        <v>211</v>
      </c>
      <c r="I188" s="6">
        <v>0.1024</v>
      </c>
      <c r="J188" s="6">
        <v>9.9499999999999991E-2</v>
      </c>
      <c r="K188" s="6">
        <v>8.2100000000000006E-2</v>
      </c>
      <c r="L188" s="6">
        <v>6.83E-2</v>
      </c>
      <c r="M188" s="6">
        <v>1.5E-3</v>
      </c>
      <c r="N188" s="6">
        <v>-3.1400000000000004E-2</v>
      </c>
      <c r="O188" s="6">
        <v>5.9200000000000003E-2</v>
      </c>
      <c r="P188" s="6">
        <v>8.8200000000000001E-2</v>
      </c>
      <c r="Q188" s="6">
        <v>8.7499999999999994E-2</v>
      </c>
      <c r="R188" s="6">
        <v>0.1105</v>
      </c>
      <c r="S188" s="6">
        <v>0.19359999999999999</v>
      </c>
      <c r="T188" s="6">
        <v>0.2079</v>
      </c>
      <c r="U188" s="6">
        <v>0.62180000000000002</v>
      </c>
    </row>
    <row r="189" spans="3:21" ht="15.5" x14ac:dyDescent="0.35">
      <c r="C189" t="s">
        <v>212</v>
      </c>
      <c r="I189" s="6">
        <v>8.77E-2</v>
      </c>
      <c r="J189" s="6">
        <v>9.0200000000000002E-2</v>
      </c>
      <c r="K189" s="6">
        <v>8.5299999999999987E-2</v>
      </c>
      <c r="L189" s="6">
        <v>6.9900000000000004E-2</v>
      </c>
      <c r="M189" s="6">
        <v>-2.5999999999999999E-3</v>
      </c>
      <c r="N189" s="6">
        <v>-3.4200000000000001E-2</v>
      </c>
      <c r="O189" s="6">
        <v>5.7200000000000001E-2</v>
      </c>
      <c r="P189" s="6">
        <v>8.9900000000000008E-2</v>
      </c>
      <c r="Q189" s="6">
        <v>9.0299999999999991E-2</v>
      </c>
      <c r="R189" s="6">
        <v>0.12740000000000001</v>
      </c>
      <c r="S189" s="6">
        <v>0.19690000000000002</v>
      </c>
      <c r="T189" s="6">
        <v>0.23180000000000001</v>
      </c>
      <c r="U189" s="6">
        <v>0.58979999999999999</v>
      </c>
    </row>
    <row r="190" spans="3:21" ht="15.5" x14ac:dyDescent="0.35">
      <c r="C190" t="s">
        <v>213</v>
      </c>
      <c r="I190" s="6">
        <v>6.65</v>
      </c>
      <c r="J190" s="6">
        <v>9.24</v>
      </c>
      <c r="K190" s="6">
        <v>9.56</v>
      </c>
      <c r="L190" s="6">
        <v>8.85</v>
      </c>
      <c r="M190" s="6">
        <v>-0.21</v>
      </c>
      <c r="N190" s="6">
        <v>-2.17</v>
      </c>
      <c r="O190" s="6">
        <v>4.6100000000000003</v>
      </c>
      <c r="P190" s="6">
        <v>8.5299999999999994</v>
      </c>
      <c r="Q190" s="6">
        <v>4.28</v>
      </c>
      <c r="R190" s="6">
        <v>3.79</v>
      </c>
      <c r="S190" s="6">
        <v>5.32</v>
      </c>
      <c r="T190" s="6">
        <v>3.73</v>
      </c>
      <c r="U190" s="6">
        <v>5.23</v>
      </c>
    </row>
    <row r="191" spans="3:21" ht="15.5" x14ac:dyDescent="0.35">
      <c r="C191" t="s">
        <v>66</v>
      </c>
      <c r="I191" s="6">
        <v>0.69</v>
      </c>
      <c r="J191" s="6">
        <v>0.69</v>
      </c>
      <c r="K191" s="6">
        <v>0.81</v>
      </c>
      <c r="L191" s="6">
        <v>0.67</v>
      </c>
      <c r="M191" s="6">
        <v>0.68</v>
      </c>
      <c r="N191" s="6">
        <v>0.63</v>
      </c>
      <c r="O191" s="6">
        <v>1.17</v>
      </c>
      <c r="P191" s="6">
        <v>1.38</v>
      </c>
      <c r="Q191" s="6">
        <v>1.78</v>
      </c>
      <c r="R191" s="6">
        <v>1.64</v>
      </c>
      <c r="S191" s="6">
        <v>4.17</v>
      </c>
      <c r="T191" s="6">
        <v>6.67</v>
      </c>
      <c r="U191" s="5">
        <v>0</v>
      </c>
    </row>
    <row r="192" spans="3:21" ht="15.5" x14ac:dyDescent="0.35">
      <c r="C192" t="s">
        <v>63</v>
      </c>
      <c r="I192" s="6">
        <v>2481.27</v>
      </c>
      <c r="J192" s="6">
        <v>2350.3200000000002</v>
      </c>
      <c r="K192" s="6">
        <v>2206.23</v>
      </c>
      <c r="L192" s="6">
        <v>2097.52</v>
      </c>
      <c r="M192" s="6">
        <v>2018.32</v>
      </c>
      <c r="N192" s="6">
        <v>2053.65</v>
      </c>
      <c r="O192" s="6">
        <v>2121.89</v>
      </c>
      <c r="P192" s="6">
        <v>2073.2199999999998</v>
      </c>
      <c r="Q192" s="6">
        <v>1940.55</v>
      </c>
      <c r="R192" s="6">
        <v>1834.04</v>
      </c>
      <c r="S192" s="6">
        <v>1701.01</v>
      </c>
      <c r="T192" s="6">
        <v>1412.94</v>
      </c>
      <c r="U192" s="6">
        <v>535.30999999999995</v>
      </c>
    </row>
    <row r="193" spans="2:21" ht="15.5" x14ac:dyDescent="0.35">
      <c r="C193" t="s">
        <v>214</v>
      </c>
      <c r="I193" s="6">
        <v>0.69</v>
      </c>
      <c r="J193" s="6">
        <v>0.69</v>
      </c>
      <c r="K193" s="6">
        <v>0.82</v>
      </c>
      <c r="L193" s="6">
        <v>0.68</v>
      </c>
      <c r="M193" s="6">
        <v>0.69</v>
      </c>
      <c r="N193" s="6">
        <v>0.64</v>
      </c>
      <c r="O193" s="6">
        <v>1.19</v>
      </c>
      <c r="P193" s="6">
        <v>1.38</v>
      </c>
      <c r="Q193" s="6">
        <v>1.78</v>
      </c>
      <c r="R193" s="6">
        <v>1.64</v>
      </c>
      <c r="S193" s="6">
        <v>4.17</v>
      </c>
      <c r="T193" s="6">
        <v>6.67</v>
      </c>
      <c r="U193" s="5">
        <v>0</v>
      </c>
    </row>
    <row r="194" spans="2:21" ht="15.5" x14ac:dyDescent="0.35">
      <c r="C194" t="s">
        <v>215</v>
      </c>
      <c r="I194" s="6">
        <v>2456.88</v>
      </c>
      <c r="J194" s="6">
        <v>2325.92</v>
      </c>
      <c r="K194" s="6">
        <v>2181.84</v>
      </c>
      <c r="L194" s="6">
        <v>2073.13</v>
      </c>
      <c r="M194" s="6">
        <v>1993.93</v>
      </c>
      <c r="N194" s="6">
        <v>2029.26</v>
      </c>
      <c r="O194" s="6">
        <v>2097.5</v>
      </c>
      <c r="P194" s="6">
        <v>2073.2199999999998</v>
      </c>
      <c r="Q194" s="6">
        <v>1940.55</v>
      </c>
      <c r="R194" s="6">
        <v>1834.04</v>
      </c>
      <c r="S194" s="6">
        <v>1701.01</v>
      </c>
      <c r="T194" s="6">
        <v>1412.94</v>
      </c>
      <c r="U194" s="6">
        <v>535.30999999999995</v>
      </c>
    </row>
    <row r="195" spans="2:21" ht="15.5" x14ac:dyDescent="0.35">
      <c r="C195" t="s">
        <v>216</v>
      </c>
      <c r="I195" s="5">
        <v>784000000000</v>
      </c>
      <c r="J195" s="5">
        <v>446000000000</v>
      </c>
      <c r="K195" s="5">
        <v>416000000000</v>
      </c>
      <c r="L195" s="5">
        <v>490000000000</v>
      </c>
      <c r="M195" s="5">
        <v>345000000000</v>
      </c>
      <c r="N195" s="5">
        <v>326000000000</v>
      </c>
      <c r="O195" s="5">
        <v>441000000000</v>
      </c>
      <c r="P195" s="5">
        <v>291000000000</v>
      </c>
      <c r="Q195" s="5">
        <v>269000000000</v>
      </c>
      <c r="R195" s="5">
        <v>658000000000</v>
      </c>
      <c r="S195" s="5">
        <v>688000000000</v>
      </c>
      <c r="T195" s="5">
        <v>432000000000</v>
      </c>
      <c r="U195" s="5">
        <v>985000000000</v>
      </c>
    </row>
    <row r="196" spans="2:21" ht="15.5" x14ac:dyDescent="0.35">
      <c r="C196" t="s">
        <v>217</v>
      </c>
      <c r="I196" s="5">
        <v>1484000000000</v>
      </c>
      <c r="J196" s="5">
        <v>919000000000</v>
      </c>
      <c r="K196" s="5">
        <v>606000000000</v>
      </c>
      <c r="L196" s="5">
        <v>195000000000</v>
      </c>
      <c r="M196" s="5">
        <v>494000000000</v>
      </c>
      <c r="N196" s="5">
        <v>924000000000</v>
      </c>
      <c r="O196" s="5">
        <v>649000000000</v>
      </c>
      <c r="P196" s="5">
        <v>418000000000</v>
      </c>
      <c r="Q196" s="5">
        <v>495000000000</v>
      </c>
      <c r="R196" s="5">
        <v>1186000000000</v>
      </c>
      <c r="S196" s="5">
        <v>1281000000000</v>
      </c>
      <c r="T196" s="5">
        <v>1617000000000</v>
      </c>
      <c r="U196" s="5">
        <v>1725000000000</v>
      </c>
    </row>
    <row r="197" spans="2:21" ht="15.5" x14ac:dyDescent="0.35">
      <c r="C197" t="s">
        <v>25</v>
      </c>
      <c r="I197" s="5">
        <v>2268000000000</v>
      </c>
      <c r="J197" s="5">
        <v>1365000000000</v>
      </c>
      <c r="K197" s="5">
        <v>1022000000000</v>
      </c>
      <c r="L197" s="5">
        <v>685000000000</v>
      </c>
      <c r="M197" s="5">
        <v>840000000000</v>
      </c>
      <c r="N197" s="5">
        <v>1250000000000</v>
      </c>
      <c r="O197" s="5">
        <v>1090000000000</v>
      </c>
      <c r="P197" s="5">
        <v>710000000000</v>
      </c>
      <c r="Q197" s="5">
        <v>764000000000</v>
      </c>
      <c r="R197" s="5">
        <v>1844000000000</v>
      </c>
      <c r="S197" s="5">
        <v>1969000000000</v>
      </c>
      <c r="T197" s="5">
        <v>2050000000000</v>
      </c>
      <c r="U197" s="5">
        <v>2710000000000</v>
      </c>
    </row>
    <row r="198" spans="2:21" ht="15.5" x14ac:dyDescent="0.35">
      <c r="C198" t="s">
        <v>22</v>
      </c>
      <c r="I198" s="5">
        <v>925000000000</v>
      </c>
      <c r="J198" s="5">
        <v>203000000000</v>
      </c>
      <c r="K198" s="5">
        <v>38000000000</v>
      </c>
      <c r="L198" s="5">
        <v>-206000000000</v>
      </c>
      <c r="M198" s="5">
        <v>-106000000000</v>
      </c>
      <c r="N198" s="5">
        <v>451000000000</v>
      </c>
      <c r="O198" s="5">
        <v>627000000000</v>
      </c>
      <c r="P198" s="5">
        <v>134000000000</v>
      </c>
      <c r="Q198" s="5">
        <v>289000000000</v>
      </c>
      <c r="R198" s="5">
        <v>1252000000000</v>
      </c>
      <c r="S198" s="5">
        <v>1698000000000</v>
      </c>
      <c r="T198" s="5">
        <v>1099000000000</v>
      </c>
      <c r="U198" s="5">
        <v>2443000000000</v>
      </c>
    </row>
    <row r="199" spans="2:21" ht="15.5" x14ac:dyDescent="0.35">
      <c r="C199" t="s">
        <v>218</v>
      </c>
      <c r="I199" s="5">
        <v>735000000000</v>
      </c>
      <c r="J199" s="5">
        <v>706000000000</v>
      </c>
      <c r="K199" s="5">
        <v>621000000000</v>
      </c>
      <c r="L199" s="5">
        <v>472000000000</v>
      </c>
      <c r="M199" s="5">
        <v>801000000000</v>
      </c>
      <c r="N199" s="5">
        <v>602000000000</v>
      </c>
      <c r="O199" s="5">
        <v>185000000000</v>
      </c>
      <c r="P199" s="5">
        <v>457000000000</v>
      </c>
      <c r="Q199" s="5">
        <v>335000000000</v>
      </c>
      <c r="R199" s="5">
        <v>68000000000</v>
      </c>
      <c r="S199" s="5">
        <v>-398000000000</v>
      </c>
      <c r="T199" s="5">
        <v>-219000000000</v>
      </c>
      <c r="U199" s="5">
        <v>-1098000000000</v>
      </c>
    </row>
    <row r="200" spans="2:21" ht="15.5" x14ac:dyDescent="0.35">
      <c r="C200" t="s">
        <v>219</v>
      </c>
      <c r="I200" s="5">
        <v>1256000000000</v>
      </c>
      <c r="J200" s="5">
        <v>1059000000000</v>
      </c>
      <c r="K200" s="5">
        <v>1035000000000</v>
      </c>
      <c r="L200" s="5">
        <v>909000000000</v>
      </c>
      <c r="M200" s="5">
        <v>304000000000</v>
      </c>
      <c r="N200" s="5">
        <v>230000000000</v>
      </c>
      <c r="O200" s="5">
        <v>739000000000</v>
      </c>
      <c r="P200" s="5">
        <v>1069000000000</v>
      </c>
      <c r="Q200" s="5">
        <v>1034000000000</v>
      </c>
      <c r="R200" s="5">
        <v>1155000000000</v>
      </c>
      <c r="S200" s="5">
        <v>1476000000000</v>
      </c>
      <c r="T200" s="5">
        <v>1147000000000</v>
      </c>
      <c r="U200" s="5">
        <v>1024000000000</v>
      </c>
    </row>
    <row r="201" spans="2:21" ht="15.5" x14ac:dyDescent="0.35">
      <c r="C201" t="s">
        <v>220</v>
      </c>
      <c r="I201" s="5">
        <v>-2099000000000</v>
      </c>
      <c r="J201" s="5">
        <v>-1369000000000</v>
      </c>
      <c r="K201" s="5">
        <v>-1394000000000</v>
      </c>
      <c r="L201" s="5">
        <v>-940000000000</v>
      </c>
      <c r="M201" s="5">
        <v>-253000000000</v>
      </c>
      <c r="N201" s="5">
        <v>-566000000000</v>
      </c>
      <c r="O201" s="5">
        <v>-1356000000000</v>
      </c>
      <c r="P201" s="5">
        <v>-1026000000000</v>
      </c>
      <c r="Q201" s="5">
        <v>-299000000000</v>
      </c>
      <c r="R201" s="5">
        <v>-901000000000</v>
      </c>
      <c r="S201" s="5">
        <v>-1729000000000</v>
      </c>
      <c r="T201" s="5">
        <v>-2282000000000</v>
      </c>
      <c r="U201" s="5">
        <v>-1849000000000</v>
      </c>
    </row>
    <row r="202" spans="2:21" ht="15.5" x14ac:dyDescent="0.35">
      <c r="C202" t="s">
        <v>14</v>
      </c>
      <c r="I202" s="5">
        <v>-843000000000</v>
      </c>
      <c r="J202" s="5">
        <v>-310000000000</v>
      </c>
      <c r="K202" s="5">
        <v>-358000000000</v>
      </c>
      <c r="L202" s="5">
        <v>-30000000000</v>
      </c>
      <c r="M202" s="5">
        <v>52000000000</v>
      </c>
      <c r="N202" s="5">
        <v>-336000000000</v>
      </c>
      <c r="O202" s="5">
        <v>-617000000000</v>
      </c>
      <c r="P202" s="5">
        <v>43000000000</v>
      </c>
      <c r="Q202" s="5">
        <v>736000000000</v>
      </c>
      <c r="R202" s="5">
        <v>254000000000</v>
      </c>
      <c r="S202" s="5">
        <v>-254000000000</v>
      </c>
      <c r="T202" s="5">
        <v>-1135000000000</v>
      </c>
      <c r="U202" s="5">
        <v>-824000000000</v>
      </c>
    </row>
    <row r="203" spans="2:21" ht="15.5" x14ac:dyDescent="0.35">
      <c r="C203" t="s">
        <v>16</v>
      </c>
      <c r="I203" s="6">
        <v>-336.94</v>
      </c>
      <c r="J203" s="6">
        <v>-124.04</v>
      </c>
      <c r="K203" s="6">
        <v>-143.25</v>
      </c>
      <c r="L203" s="6">
        <v>-12.17</v>
      </c>
      <c r="M203" s="6">
        <v>20.77</v>
      </c>
      <c r="N203" s="6">
        <v>-134.24</v>
      </c>
      <c r="O203" s="6">
        <v>-246.42</v>
      </c>
      <c r="P203" s="6">
        <v>17.260000000000002</v>
      </c>
      <c r="Q203" s="6">
        <v>293.97000000000003</v>
      </c>
      <c r="R203" s="6">
        <v>101.37</v>
      </c>
      <c r="S203" s="6">
        <v>-101.42</v>
      </c>
      <c r="T203" s="6">
        <v>-453.55</v>
      </c>
      <c r="U203" s="6">
        <v>-387.86</v>
      </c>
    </row>
    <row r="205" spans="2:21" ht="15.5" x14ac:dyDescent="0.35">
      <c r="B205" t="s">
        <v>221</v>
      </c>
      <c r="C205" t="s">
        <v>222</v>
      </c>
      <c r="D205" s="5">
        <v>155000000000</v>
      </c>
      <c r="E205" s="5">
        <v>153000000000</v>
      </c>
      <c r="F205" s="5">
        <v>147000000000</v>
      </c>
      <c r="G205" s="5">
        <v>170000000000</v>
      </c>
      <c r="H205" s="5">
        <v>622000000000</v>
      </c>
      <c r="I205" s="5">
        <v>636000000000</v>
      </c>
      <c r="J205" s="5">
        <v>585000000000</v>
      </c>
      <c r="K205" s="5">
        <v>453000000000</v>
      </c>
      <c r="L205" s="5">
        <v>358000000000</v>
      </c>
      <c r="M205" s="5">
        <v>8000000000</v>
      </c>
      <c r="N205" s="5">
        <v>-161000000000</v>
      </c>
      <c r="O205" s="5">
        <v>315000000000</v>
      </c>
      <c r="P205" s="5">
        <v>457000000000</v>
      </c>
      <c r="Q205" s="5">
        <v>425000000000</v>
      </c>
    </row>
    <row r="206" spans="2:21" ht="15.5" x14ac:dyDescent="0.35">
      <c r="C206" t="s">
        <v>223</v>
      </c>
      <c r="H206" s="5">
        <v>626000000000</v>
      </c>
      <c r="I206" s="5">
        <v>636000000000</v>
      </c>
      <c r="J206" s="5">
        <v>585000000000</v>
      </c>
      <c r="K206" s="5">
        <v>453000000000</v>
      </c>
      <c r="L206" s="5">
        <v>358000000000</v>
      </c>
      <c r="M206" s="5">
        <v>8000000000</v>
      </c>
      <c r="N206" s="5">
        <v>-161000000000</v>
      </c>
      <c r="O206" s="5">
        <v>315000000000</v>
      </c>
      <c r="P206" s="5">
        <v>457000000000</v>
      </c>
      <c r="Q206" s="5">
        <v>425000000000</v>
      </c>
    </row>
    <row r="207" spans="2:21" ht="15.5" x14ac:dyDescent="0.35">
      <c r="C207" t="s">
        <v>224</v>
      </c>
      <c r="H207" s="5">
        <v>120</v>
      </c>
      <c r="I207" s="5">
        <v>120</v>
      </c>
      <c r="J207" s="5">
        <v>120</v>
      </c>
      <c r="K207" s="5">
        <v>91</v>
      </c>
      <c r="L207" s="5">
        <v>72</v>
      </c>
      <c r="M207" s="5">
        <v>60</v>
      </c>
      <c r="N207" s="5">
        <v>36</v>
      </c>
      <c r="P207" s="5">
        <v>73</v>
      </c>
      <c r="Q207" s="5">
        <v>51</v>
      </c>
    </row>
    <row r="208" spans="2:21" ht="15.5" x14ac:dyDescent="0.35">
      <c r="C208" t="s">
        <v>74</v>
      </c>
      <c r="H208" s="6">
        <v>0.48280000000000001</v>
      </c>
      <c r="I208" s="6">
        <v>0.47220000000000001</v>
      </c>
      <c r="J208" s="6">
        <v>0.5131</v>
      </c>
      <c r="K208" s="6">
        <v>0.50270000000000004</v>
      </c>
      <c r="L208" s="6">
        <v>0.50270000000000004</v>
      </c>
      <c r="M208" s="6">
        <v>19.461500000000001</v>
      </c>
      <c r="N208" s="6">
        <v>-0.55830000000000002</v>
      </c>
      <c r="P208" s="6">
        <v>0.39939999999999998</v>
      </c>
      <c r="Q208" s="6">
        <v>0.30030000000000001</v>
      </c>
    </row>
    <row r="209" spans="3:17" ht="15.5" x14ac:dyDescent="0.35">
      <c r="C209" t="s">
        <v>225</v>
      </c>
      <c r="H209" s="6">
        <v>7.4499999999999997E-2</v>
      </c>
      <c r="I209" s="6">
        <v>6.2199999999999998E-2</v>
      </c>
      <c r="J209" s="6">
        <v>6.2199999999999998E-2</v>
      </c>
      <c r="K209" s="6">
        <v>5.91E-2</v>
      </c>
      <c r="L209" s="6">
        <v>3.2000000000000001E-2</v>
      </c>
      <c r="M209" s="6">
        <v>3.8300000000000001E-2</v>
      </c>
      <c r="N209" s="6">
        <v>3.0800000000000001E-2</v>
      </c>
      <c r="P209" s="6">
        <v>2.4399999999999998E-2</v>
      </c>
      <c r="Q209" s="6">
        <v>1.7899999999999999E-2</v>
      </c>
    </row>
    <row r="210" spans="3:17" ht="15.5" x14ac:dyDescent="0.35">
      <c r="C210" t="s">
        <v>56</v>
      </c>
      <c r="D210" s="6">
        <v>62.14</v>
      </c>
      <c r="E210" s="6">
        <v>61.24</v>
      </c>
      <c r="F210" s="6">
        <v>58.81</v>
      </c>
      <c r="G210" s="6">
        <v>67.959999999999994</v>
      </c>
      <c r="H210" s="6">
        <v>248.57</v>
      </c>
      <c r="I210" s="6">
        <v>254.12</v>
      </c>
      <c r="J210" s="6">
        <v>233.88</v>
      </c>
      <c r="K210" s="6">
        <v>181.04</v>
      </c>
      <c r="L210" s="6">
        <v>143.22</v>
      </c>
      <c r="M210" s="6">
        <v>3.08</v>
      </c>
      <c r="N210" s="6">
        <v>-64.489999999999995</v>
      </c>
      <c r="O210" s="6">
        <v>125.72</v>
      </c>
      <c r="P210" s="6">
        <v>182.77</v>
      </c>
      <c r="Q210" s="6">
        <v>169.8</v>
      </c>
    </row>
    <row r="211" spans="3:17" ht="15.5" x14ac:dyDescent="0.35">
      <c r="C211" t="s">
        <v>226</v>
      </c>
      <c r="H211" s="6">
        <v>250.16</v>
      </c>
      <c r="I211" s="6">
        <v>254.12</v>
      </c>
      <c r="J211" s="6">
        <v>233.88</v>
      </c>
      <c r="K211" s="6">
        <v>181.04</v>
      </c>
      <c r="L211" s="6">
        <v>143.22</v>
      </c>
      <c r="M211" s="6">
        <v>3.08</v>
      </c>
      <c r="N211" s="6">
        <v>-64.489999999999995</v>
      </c>
      <c r="O211" s="6">
        <v>125.72</v>
      </c>
      <c r="P211" s="6">
        <v>182.77</v>
      </c>
      <c r="Q211" s="6">
        <v>169.8</v>
      </c>
    </row>
    <row r="212" spans="3:17" ht="15.5" x14ac:dyDescent="0.35">
      <c r="C212" t="s">
        <v>76</v>
      </c>
      <c r="H212" s="5">
        <v>120</v>
      </c>
      <c r="I212" s="5">
        <v>120</v>
      </c>
      <c r="J212" s="5">
        <v>120</v>
      </c>
      <c r="K212" s="5">
        <v>91</v>
      </c>
      <c r="L212" s="5">
        <v>72</v>
      </c>
      <c r="M212" s="5">
        <v>60</v>
      </c>
      <c r="N212" s="5">
        <v>36</v>
      </c>
      <c r="P212" s="5">
        <v>73</v>
      </c>
      <c r="Q212" s="5">
        <v>51</v>
      </c>
    </row>
    <row r="213" spans="3:17" ht="15.5" x14ac:dyDescent="0.35">
      <c r="C213" t="s">
        <v>227</v>
      </c>
      <c r="H213" s="6">
        <v>0.48280000000000001</v>
      </c>
      <c r="I213" s="6">
        <v>0.47220000000000001</v>
      </c>
      <c r="J213" s="6">
        <v>0.5131</v>
      </c>
      <c r="K213" s="6">
        <v>0.50270000000000004</v>
      </c>
      <c r="L213" s="6">
        <v>0.50270000000000004</v>
      </c>
      <c r="M213" s="6">
        <v>19.461500000000001</v>
      </c>
      <c r="N213" s="6">
        <v>-0.55830000000000002</v>
      </c>
      <c r="P213" s="6">
        <v>0.39939999999999998</v>
      </c>
      <c r="Q213" s="6">
        <v>0.30030000000000001</v>
      </c>
    </row>
    <row r="214" spans="3:17" ht="15.5" x14ac:dyDescent="0.35">
      <c r="C214" t="s">
        <v>228</v>
      </c>
      <c r="H214" s="6">
        <v>7.4499999999999997E-2</v>
      </c>
      <c r="I214" s="6">
        <v>6.2199999999999998E-2</v>
      </c>
      <c r="J214" s="6">
        <v>6.2199999999999998E-2</v>
      </c>
      <c r="K214" s="6">
        <v>5.91E-2</v>
      </c>
      <c r="L214" s="6">
        <v>3.2000000000000001E-2</v>
      </c>
      <c r="M214" s="6">
        <v>3.8300000000000001E-2</v>
      </c>
      <c r="N214" s="6">
        <v>3.0800000000000001E-2</v>
      </c>
      <c r="P214" s="6">
        <v>2.4399999999999998E-2</v>
      </c>
      <c r="Q214" s="6">
        <v>1.7899999999999999E-2</v>
      </c>
    </row>
    <row r="215" spans="3:17" ht="15.5" x14ac:dyDescent="0.35">
      <c r="C215" t="s">
        <v>229</v>
      </c>
      <c r="D215" s="5">
        <v>1452000000000</v>
      </c>
      <c r="E215" s="5">
        <v>1586000000000</v>
      </c>
      <c r="F215" s="5">
        <v>1450000000000</v>
      </c>
      <c r="G215" s="5">
        <v>1368000000000</v>
      </c>
      <c r="H215" s="5">
        <v>5808000000000</v>
      </c>
      <c r="I215" s="5">
        <v>5705000000000</v>
      </c>
      <c r="J215" s="5">
        <v>5040000000000</v>
      </c>
      <c r="K215" s="5">
        <v>4422000000000</v>
      </c>
      <c r="L215" s="5">
        <v>3590000000000</v>
      </c>
      <c r="M215" s="5">
        <v>2221000000000</v>
      </c>
      <c r="N215" s="5">
        <v>2047000000000</v>
      </c>
      <c r="O215" s="5">
        <v>4048000000000</v>
      </c>
      <c r="P215" s="5">
        <v>4219000000000</v>
      </c>
      <c r="Q215" s="5">
        <v>4204000000000</v>
      </c>
    </row>
    <row r="216" spans="3:17" ht="15.5" x14ac:dyDescent="0.35">
      <c r="C216" t="s">
        <v>230</v>
      </c>
      <c r="H216" s="5">
        <v>5855000000000</v>
      </c>
      <c r="I216" s="5">
        <v>5705000000000</v>
      </c>
      <c r="J216" s="5">
        <v>5040000000000</v>
      </c>
      <c r="K216" s="5">
        <v>4422000000000</v>
      </c>
      <c r="L216" s="5">
        <v>3590000000000</v>
      </c>
      <c r="M216" s="5">
        <v>2221000000000</v>
      </c>
      <c r="N216" s="5">
        <v>2047000000000</v>
      </c>
      <c r="O216" s="5">
        <v>4048000000000</v>
      </c>
      <c r="P216" s="5">
        <v>4219000000000</v>
      </c>
      <c r="Q216" s="5">
        <v>4204000000000</v>
      </c>
    </row>
    <row r="217" spans="3:17" ht="15.5" x14ac:dyDescent="0.35">
      <c r="C217" t="s">
        <v>231</v>
      </c>
      <c r="H217" s="5">
        <v>120</v>
      </c>
      <c r="I217" s="5">
        <v>120</v>
      </c>
      <c r="J217" s="5">
        <v>120</v>
      </c>
      <c r="K217" s="5">
        <v>91</v>
      </c>
      <c r="L217" s="5">
        <v>72</v>
      </c>
      <c r="M217" s="5">
        <v>60</v>
      </c>
      <c r="N217" s="5">
        <v>36</v>
      </c>
      <c r="P217" s="5">
        <v>73</v>
      </c>
      <c r="Q217" s="5">
        <v>51</v>
      </c>
    </row>
    <row r="218" spans="3:17" ht="15.5" x14ac:dyDescent="0.35">
      <c r="C218" t="s">
        <v>232</v>
      </c>
      <c r="H218" s="6">
        <v>0.48280000000000001</v>
      </c>
      <c r="I218" s="6">
        <v>0.47220000000000001</v>
      </c>
      <c r="J218" s="6">
        <v>0.5131</v>
      </c>
      <c r="K218" s="6">
        <v>0.50270000000000004</v>
      </c>
      <c r="L218" s="6">
        <v>0.50270000000000004</v>
      </c>
      <c r="M218" s="6">
        <v>19.461500000000001</v>
      </c>
      <c r="N218" s="6">
        <v>-0.55830000000000002</v>
      </c>
      <c r="P218" s="6">
        <v>0.39939999999999998</v>
      </c>
      <c r="Q218" s="6">
        <v>0.30030000000000001</v>
      </c>
    </row>
    <row r="219" spans="3:17" ht="15.5" x14ac:dyDescent="0.35">
      <c r="C219" t="s">
        <v>233</v>
      </c>
      <c r="H219" s="6">
        <v>7.4499999999999997E-2</v>
      </c>
      <c r="I219" s="6">
        <v>6.2199999999999998E-2</v>
      </c>
      <c r="J219" s="6">
        <v>6.2199999999999998E-2</v>
      </c>
      <c r="K219" s="6">
        <v>5.91E-2</v>
      </c>
      <c r="L219" s="6">
        <v>3.2000000000000001E-2</v>
      </c>
      <c r="M219" s="6">
        <v>3.8300000000000001E-2</v>
      </c>
      <c r="N219" s="6">
        <v>3.0800000000000001E-2</v>
      </c>
      <c r="P219" s="6">
        <v>2.4399999999999998E-2</v>
      </c>
      <c r="Q219" s="6">
        <v>1.7899999999999999E-2</v>
      </c>
    </row>
    <row r="220" spans="3:17" ht="15.5" x14ac:dyDescent="0.35">
      <c r="C220" t="s">
        <v>234</v>
      </c>
      <c r="I220" s="6">
        <v>6.48</v>
      </c>
    </row>
    <row r="221" spans="3:17" ht="15.5" x14ac:dyDescent="0.35">
      <c r="C221" t="s">
        <v>235</v>
      </c>
      <c r="I221" s="6">
        <v>6.44</v>
      </c>
    </row>
    <row r="222" spans="3:17" ht="15.5" x14ac:dyDescent="0.35">
      <c r="C222" t="s">
        <v>236</v>
      </c>
      <c r="I222" s="6">
        <v>5.07</v>
      </c>
    </row>
    <row r="223" spans="3:17" ht="15.5" x14ac:dyDescent="0.35">
      <c r="C223" t="s">
        <v>237</v>
      </c>
      <c r="I223" s="6">
        <v>7.5</v>
      </c>
    </row>
    <row r="224" spans="3:17" ht="15.5" x14ac:dyDescent="0.35">
      <c r="C224" t="s">
        <v>238</v>
      </c>
      <c r="I224" s="6">
        <v>0.15539999999999998</v>
      </c>
    </row>
    <row r="225" spans="3:9" ht="15.5" x14ac:dyDescent="0.35">
      <c r="C225" t="s">
        <v>239</v>
      </c>
      <c r="I225" s="6">
        <v>0.69</v>
      </c>
    </row>
    <row r="226" spans="3:9" ht="15.5" x14ac:dyDescent="0.35">
      <c r="C226" t="s">
        <v>240</v>
      </c>
      <c r="I226" s="6">
        <v>0.63</v>
      </c>
    </row>
    <row r="227" spans="3:9" ht="15.5" x14ac:dyDescent="0.35">
      <c r="C227" t="s">
        <v>241</v>
      </c>
      <c r="I227" s="6">
        <v>2.95</v>
      </c>
    </row>
    <row r="228" spans="3:9" ht="15.5" x14ac:dyDescent="0.35">
      <c r="C228" t="s">
        <v>242</v>
      </c>
      <c r="I228" s="6">
        <v>-8.01</v>
      </c>
    </row>
    <row r="229" spans="3:9" ht="15.5" x14ac:dyDescent="0.35">
      <c r="C229" t="s">
        <v>243</v>
      </c>
      <c r="I229" s="6">
        <v>7.45</v>
      </c>
    </row>
    <row r="230" spans="3:9" ht="15.5" x14ac:dyDescent="0.35">
      <c r="C230" t="s">
        <v>244</v>
      </c>
      <c r="I230" s="6">
        <v>3.66</v>
      </c>
    </row>
    <row r="231" spans="3:9" ht="15.5" x14ac:dyDescent="0.35">
      <c r="C231" t="s">
        <v>245</v>
      </c>
      <c r="I231" s="6">
        <v>0.74</v>
      </c>
    </row>
    <row r="232" spans="3:9" ht="15.5" x14ac:dyDescent="0.35">
      <c r="C232" t="s">
        <v>246</v>
      </c>
      <c r="I232" s="6">
        <v>0.31</v>
      </c>
    </row>
    <row r="233" spans="3:9" ht="15.5" x14ac:dyDescent="0.35">
      <c r="C233" t="s">
        <v>247</v>
      </c>
      <c r="I233" s="6">
        <v>0.55000000000000004</v>
      </c>
    </row>
    <row r="234" spans="3:9" ht="15.5" x14ac:dyDescent="0.35">
      <c r="C234" t="s">
        <v>248</v>
      </c>
      <c r="I234" s="6">
        <v>250.16</v>
      </c>
    </row>
    <row r="235" spans="3:9" ht="15.5" x14ac:dyDescent="0.35">
      <c r="C235" t="s">
        <v>249</v>
      </c>
      <c r="I235" s="6">
        <v>248.57</v>
      </c>
    </row>
    <row r="236" spans="3:9" ht="15.5" x14ac:dyDescent="0.35">
      <c r="C236" t="s">
        <v>250</v>
      </c>
      <c r="I236" s="6">
        <v>2340.23</v>
      </c>
    </row>
    <row r="237" spans="3:9" ht="15.5" x14ac:dyDescent="0.35">
      <c r="C237" t="s">
        <v>251</v>
      </c>
      <c r="D237" s="6">
        <v>546.19000000000005</v>
      </c>
    </row>
    <row r="238" spans="3:9" ht="15.5" x14ac:dyDescent="0.35">
      <c r="C238" t="s">
        <v>252</v>
      </c>
      <c r="I238" s="6">
        <v>2543.42</v>
      </c>
    </row>
    <row r="239" spans="3:9" ht="15.5" x14ac:dyDescent="0.35">
      <c r="C239" t="s">
        <v>253</v>
      </c>
      <c r="I239" s="6">
        <v>-201.01</v>
      </c>
    </row>
    <row r="240" spans="3:9" ht="15.5" x14ac:dyDescent="0.35">
      <c r="C240" t="s">
        <v>254</v>
      </c>
      <c r="D240" s="6">
        <v>1.52</v>
      </c>
    </row>
    <row r="241" spans="3:9" ht="15.5" x14ac:dyDescent="0.35">
      <c r="C241" t="s">
        <v>255</v>
      </c>
      <c r="D241" s="6">
        <v>1.5</v>
      </c>
    </row>
    <row r="242" spans="3:9" ht="15.5" x14ac:dyDescent="0.35">
      <c r="C242" t="s">
        <v>377</v>
      </c>
      <c r="D242" s="6">
        <v>0.35</v>
      </c>
    </row>
    <row r="243" spans="3:9" ht="15.5" x14ac:dyDescent="0.35">
      <c r="C243" t="s">
        <v>378</v>
      </c>
      <c r="D243" s="6">
        <v>0.22</v>
      </c>
    </row>
    <row r="244" spans="3:9" ht="15.5" x14ac:dyDescent="0.35">
      <c r="C244" t="s">
        <v>256</v>
      </c>
      <c r="D244" s="6">
        <v>0.53</v>
      </c>
    </row>
    <row r="245" spans="3:9" ht="15.5" x14ac:dyDescent="0.35">
      <c r="C245" t="s">
        <v>379</v>
      </c>
      <c r="D245" s="6">
        <v>0.22</v>
      </c>
    </row>
    <row r="246" spans="3:9" ht="15.5" x14ac:dyDescent="0.35">
      <c r="C246" t="s">
        <v>257</v>
      </c>
      <c r="D246" s="6">
        <v>1.55</v>
      </c>
    </row>
    <row r="247" spans="3:9" ht="15.5" x14ac:dyDescent="0.35">
      <c r="C247" t="s">
        <v>258</v>
      </c>
      <c r="I247" s="6">
        <v>5.91</v>
      </c>
    </row>
    <row r="248" spans="3:9" ht="15.5" x14ac:dyDescent="0.35">
      <c r="C248" t="s">
        <v>12</v>
      </c>
      <c r="D248" s="5">
        <v>-30000000000</v>
      </c>
    </row>
    <row r="249" spans="3:9" ht="15.5" x14ac:dyDescent="0.35">
      <c r="C249" t="s">
        <v>259</v>
      </c>
      <c r="I249" s="6">
        <v>4.12</v>
      </c>
    </row>
    <row r="250" spans="3:9" ht="15.5" x14ac:dyDescent="0.35">
      <c r="C250" t="s">
        <v>260</v>
      </c>
      <c r="I250" s="6">
        <v>6.3399999999999998E-2</v>
      </c>
    </row>
    <row r="251" spans="3:9" ht="15.5" x14ac:dyDescent="0.35">
      <c r="C251" t="s">
        <v>261</v>
      </c>
      <c r="I251" s="6">
        <v>9.8400000000000001E-2</v>
      </c>
    </row>
    <row r="252" spans="3:9" ht="15.5" x14ac:dyDescent="0.35">
      <c r="C252" t="s">
        <v>262</v>
      </c>
      <c r="I252" s="6">
        <v>8.0199999999999994E-2</v>
      </c>
    </row>
    <row r="253" spans="3:9" ht="15.5" x14ac:dyDescent="0.35">
      <c r="C253" t="s">
        <v>263</v>
      </c>
      <c r="I253" s="6">
        <v>6.0499999999999998E-2</v>
      </c>
    </row>
    <row r="254" spans="3:9" ht="15.5" x14ac:dyDescent="0.35">
      <c r="C254" t="s">
        <v>264</v>
      </c>
      <c r="D254" s="6">
        <v>16.98</v>
      </c>
    </row>
    <row r="255" spans="3:9" ht="15.5" x14ac:dyDescent="0.35">
      <c r="C255" t="s">
        <v>265</v>
      </c>
      <c r="D255" s="6">
        <v>2.14</v>
      </c>
    </row>
    <row r="256" spans="3:9" ht="15.5" x14ac:dyDescent="0.35">
      <c r="C256" t="s">
        <v>266</v>
      </c>
      <c r="D256" s="6">
        <v>16.14</v>
      </c>
    </row>
    <row r="257" spans="3:9" ht="15.5" x14ac:dyDescent="0.35">
      <c r="C257" t="s">
        <v>267</v>
      </c>
      <c r="D257" s="6">
        <v>2.98</v>
      </c>
    </row>
    <row r="258" spans="3:9" ht="15.5" x14ac:dyDescent="0.35">
      <c r="C258" t="s">
        <v>268</v>
      </c>
      <c r="D258" s="6">
        <v>5.36</v>
      </c>
    </row>
    <row r="259" spans="3:9" ht="15.5" x14ac:dyDescent="0.35">
      <c r="C259" t="s">
        <v>269</v>
      </c>
      <c r="I259" s="6">
        <v>0.6</v>
      </c>
    </row>
    <row r="260" spans="3:9" ht="15.5" x14ac:dyDescent="0.35">
      <c r="C260" t="s">
        <v>270</v>
      </c>
      <c r="I260" s="6">
        <v>169.46</v>
      </c>
    </row>
    <row r="261" spans="3:9" ht="15.5" x14ac:dyDescent="0.35">
      <c r="C261" t="s">
        <v>52</v>
      </c>
      <c r="I261" s="5">
        <v>4028000000000</v>
      </c>
    </row>
    <row r="262" spans="3:9" ht="15.5" x14ac:dyDescent="0.35">
      <c r="C262" t="s">
        <v>271</v>
      </c>
      <c r="I262" s="5">
        <v>4998000000000</v>
      </c>
    </row>
    <row r="263" spans="3:9" ht="15.5" x14ac:dyDescent="0.35">
      <c r="C263" t="s">
        <v>272</v>
      </c>
      <c r="I263" s="5">
        <v>2500000000</v>
      </c>
    </row>
    <row r="264" spans="3:9" ht="15.5" x14ac:dyDescent="0.35">
      <c r="C264" t="s">
        <v>273</v>
      </c>
      <c r="I264" s="6">
        <v>0.24940000000000001</v>
      </c>
    </row>
    <row r="265" spans="3:9" ht="15.5" x14ac:dyDescent="0.35">
      <c r="C265" t="s">
        <v>274</v>
      </c>
      <c r="D265" s="6">
        <v>0.30630000000000002</v>
      </c>
    </row>
    <row r="266" spans="3:9" ht="15.5" x14ac:dyDescent="0.35">
      <c r="C266" t="s">
        <v>275</v>
      </c>
      <c r="D266" s="6">
        <v>0.1047</v>
      </c>
    </row>
    <row r="267" spans="3:9" ht="15.5" x14ac:dyDescent="0.35">
      <c r="C267" t="s">
        <v>276</v>
      </c>
      <c r="D267" s="6">
        <v>0.10710000000000001</v>
      </c>
    </row>
    <row r="268" spans="3:9" ht="15.5" x14ac:dyDescent="0.35">
      <c r="C268" t="s">
        <v>277</v>
      </c>
      <c r="D268" s="6">
        <v>0.11539999999999999</v>
      </c>
    </row>
    <row r="269" spans="3:9" ht="15.5" x14ac:dyDescent="0.35">
      <c r="C269" t="s">
        <v>278</v>
      </c>
      <c r="D269" s="6">
        <v>4.2199999999999994E-2</v>
      </c>
    </row>
    <row r="270" spans="3:9" ht="15.5" x14ac:dyDescent="0.35">
      <c r="C270" t="s">
        <v>279</v>
      </c>
      <c r="D270" s="6">
        <v>-5.9900000000000002E-2</v>
      </c>
    </row>
    <row r="271" spans="3:9" ht="15.5" x14ac:dyDescent="0.35">
      <c r="C271" t="s">
        <v>280</v>
      </c>
      <c r="I271" s="5">
        <v>120</v>
      </c>
    </row>
    <row r="272" spans="3:9" ht="15.5" x14ac:dyDescent="0.35">
      <c r="C272" t="s">
        <v>281</v>
      </c>
      <c r="I272" s="5">
        <v>120</v>
      </c>
    </row>
    <row r="273" spans="3:9" ht="15.5" x14ac:dyDescent="0.35">
      <c r="C273" t="s">
        <v>282</v>
      </c>
      <c r="I273" s="6">
        <v>0.48280000000000001</v>
      </c>
    </row>
    <row r="274" spans="3:9" ht="15.5" x14ac:dyDescent="0.35">
      <c r="C274" t="s">
        <v>283</v>
      </c>
      <c r="I274" s="6">
        <v>7.4499999999999997E-2</v>
      </c>
    </row>
    <row r="275" spans="3:9" ht="15.5" x14ac:dyDescent="0.35">
      <c r="C275" t="s">
        <v>284</v>
      </c>
      <c r="I275" t="s">
        <v>2061</v>
      </c>
    </row>
    <row r="276" spans="3:9" ht="15.5" x14ac:dyDescent="0.35">
      <c r="C276" t="s">
        <v>286</v>
      </c>
      <c r="I276" s="5">
        <v>4</v>
      </c>
    </row>
    <row r="277" spans="3:9" ht="15.5" x14ac:dyDescent="0.35">
      <c r="C277" t="s">
        <v>287</v>
      </c>
      <c r="I277" s="6">
        <v>0.46</v>
      </c>
    </row>
    <row r="278" spans="3:9" ht="15.5" x14ac:dyDescent="0.35">
      <c r="C278" t="s">
        <v>288</v>
      </c>
      <c r="I278" s="6">
        <v>0.75</v>
      </c>
    </row>
    <row r="279" spans="3:9" ht="15.5" x14ac:dyDescent="0.35">
      <c r="C279" t="s">
        <v>289</v>
      </c>
      <c r="I279" s="6">
        <v>0.84</v>
      </c>
    </row>
    <row r="280" spans="3:9" ht="15.5" x14ac:dyDescent="0.35">
      <c r="C280" t="s">
        <v>290</v>
      </c>
      <c r="I280" s="6">
        <v>0.79</v>
      </c>
    </row>
    <row r="281" spans="3:9" ht="15.5" x14ac:dyDescent="0.35">
      <c r="C281" t="s">
        <v>291</v>
      </c>
      <c r="I281" s="6">
        <v>0.68</v>
      </c>
    </row>
    <row r="282" spans="3:9" ht="15.5" x14ac:dyDescent="0.35">
      <c r="C282" t="s">
        <v>292</v>
      </c>
      <c r="I282" s="6">
        <v>0.73</v>
      </c>
    </row>
    <row r="283" spans="3:9" ht="15.5" x14ac:dyDescent="0.35">
      <c r="C283" t="s">
        <v>293</v>
      </c>
      <c r="I283" s="6">
        <v>0.81</v>
      </c>
    </row>
    <row r="284" spans="3:9" ht="15.5" x14ac:dyDescent="0.35">
      <c r="C284" t="s">
        <v>294</v>
      </c>
      <c r="I284" s="5">
        <v>5855000000000</v>
      </c>
    </row>
    <row r="285" spans="3:9" ht="15.5" x14ac:dyDescent="0.35">
      <c r="C285" t="s">
        <v>295</v>
      </c>
      <c r="I285" s="5">
        <v>1833000000000</v>
      </c>
    </row>
    <row r="286" spans="3:9" ht="15.5" x14ac:dyDescent="0.35">
      <c r="C286" t="s">
        <v>296</v>
      </c>
      <c r="I286" s="5">
        <v>1365000000000</v>
      </c>
    </row>
    <row r="287" spans="3:9" ht="15.5" x14ac:dyDescent="0.35">
      <c r="C287" t="s">
        <v>297</v>
      </c>
      <c r="I287" s="5">
        <v>626000000000</v>
      </c>
    </row>
    <row r="288" spans="3:9" ht="15.5" x14ac:dyDescent="0.35">
      <c r="C288" t="s">
        <v>298</v>
      </c>
      <c r="D288" s="5">
        <v>1367000000000</v>
      </c>
    </row>
    <row r="289" spans="3:9" ht="15.5" x14ac:dyDescent="0.35">
      <c r="C289" t="s">
        <v>299</v>
      </c>
      <c r="D289" s="5">
        <v>9877000000000</v>
      </c>
    </row>
    <row r="290" spans="3:9" ht="15.5" x14ac:dyDescent="0.35">
      <c r="C290" t="s">
        <v>300</v>
      </c>
      <c r="D290" s="5">
        <v>3394000000000</v>
      </c>
    </row>
    <row r="291" spans="3:9" ht="15.5" x14ac:dyDescent="0.35">
      <c r="C291" t="s">
        <v>206</v>
      </c>
      <c r="D291" s="5">
        <v>765000000000</v>
      </c>
    </row>
    <row r="292" spans="3:9" ht="15.5" x14ac:dyDescent="0.35">
      <c r="C292" t="s">
        <v>205</v>
      </c>
      <c r="I292" s="5">
        <v>6364000000000</v>
      </c>
    </row>
    <row r="293" spans="3:9" ht="15.5" x14ac:dyDescent="0.35">
      <c r="C293" t="s">
        <v>204</v>
      </c>
      <c r="D293" s="5">
        <v>1387000000000</v>
      </c>
    </row>
    <row r="294" spans="3:9" ht="15.5" x14ac:dyDescent="0.35">
      <c r="C294" t="s">
        <v>203</v>
      </c>
      <c r="D294" s="5">
        <v>829000000000</v>
      </c>
    </row>
    <row r="295" spans="3:9" ht="15.5" x14ac:dyDescent="0.35">
      <c r="C295" t="s">
        <v>23</v>
      </c>
      <c r="D295" s="5">
        <v>2216000000000</v>
      </c>
    </row>
    <row r="296" spans="3:9" ht="15.5" x14ac:dyDescent="0.35">
      <c r="C296" t="s">
        <v>20</v>
      </c>
      <c r="D296" s="5">
        <v>850000000000</v>
      </c>
    </row>
    <row r="297" spans="3:9" ht="15.5" x14ac:dyDescent="0.35">
      <c r="C297" t="s">
        <v>301</v>
      </c>
      <c r="I297" s="5">
        <v>6483000000000</v>
      </c>
    </row>
    <row r="298" spans="3:9" ht="15.5" x14ac:dyDescent="0.35">
      <c r="C298" t="s">
        <v>302</v>
      </c>
      <c r="I298" s="5">
        <v>1366000000000</v>
      </c>
    </row>
    <row r="299" spans="3:9" ht="15.5" x14ac:dyDescent="0.35">
      <c r="C299" t="s">
        <v>303</v>
      </c>
      <c r="I299" s="5">
        <v>-1325000000000</v>
      </c>
    </row>
    <row r="300" spans="3:9" ht="15.5" x14ac:dyDescent="0.35">
      <c r="C300" t="s">
        <v>304</v>
      </c>
      <c r="I300" s="5">
        <v>275000000000</v>
      </c>
    </row>
    <row r="301" spans="3:9" ht="15.5" x14ac:dyDescent="0.35">
      <c r="C301" t="s">
        <v>305</v>
      </c>
      <c r="I301" s="5">
        <v>-1869000000000</v>
      </c>
    </row>
    <row r="302" spans="3:9" ht="15.5" x14ac:dyDescent="0.35">
      <c r="C302" t="s">
        <v>306</v>
      </c>
      <c r="I302" s="5">
        <v>-503000000000</v>
      </c>
    </row>
  </sheetData>
  <pageMargins left="0.7" right="0.7" top="0.75" bottom="0.75" header="0.3" footer="0.3"/>
  <ignoredErrors>
    <ignoredError sqref="A1:U303" numberStoredAsText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Z3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2688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2689</v>
      </c>
      <c r="D2" s="2" vm="280">
        <f ca="1">IFERROR(_xlfn.STOCKHISTORY("XIDX:" &amp; $C$1, D3, , 0, 0, 1), "Libur")</f>
        <v>840</v>
      </c>
      <c r="H2" s="2" t="e" vm="2">
        <f>_FV(C2,"Price")</f>
        <v>#VALUE!</v>
      </c>
      <c r="I2" s="2" vm="506">
        <f t="shared" ref="I2:Z2" ca="1" si="0">IFERROR(_xlfn.STOCKHISTORY("XIDX:" &amp; $C$1, I1, , 0, 0, 1), "Libur")</f>
        <v>875</v>
      </c>
      <c r="J2" s="2" vm="272">
        <f t="shared" ca="1" si="0"/>
        <v>1200</v>
      </c>
      <c r="K2" s="2" vm="471">
        <f t="shared" ca="1" si="0"/>
        <v>1600</v>
      </c>
      <c r="L2" s="2" vm="471">
        <f t="shared" ca="1" si="0"/>
        <v>1600</v>
      </c>
      <c r="M2" s="2" vm="340">
        <f t="shared" ca="1" si="0"/>
        <v>995</v>
      </c>
      <c r="N2" s="2" vm="714">
        <f t="shared" ca="1" si="0"/>
        <v>1030</v>
      </c>
      <c r="O2" s="2" vm="509">
        <f t="shared" ca="1" si="0"/>
        <v>1050</v>
      </c>
      <c r="P2" s="2" vm="715">
        <f t="shared" ca="1" si="0"/>
        <v>1675</v>
      </c>
      <c r="Q2" s="2" vm="716">
        <f t="shared" ca="1" si="0"/>
        <v>1795</v>
      </c>
      <c r="R2" s="2" vm="407">
        <f t="shared" ca="1" si="0"/>
        <v>1900</v>
      </c>
      <c r="S2" s="2" vm="382">
        <f t="shared" ca="1" si="0"/>
        <v>1350</v>
      </c>
      <c r="T2" s="2" vm="57">
        <f t="shared" ca="1" si="0"/>
        <v>790</v>
      </c>
      <c r="U2" s="2" vm="180">
        <f t="shared" ca="1" si="0"/>
        <v>560</v>
      </c>
      <c r="V2" s="2" vm="57">
        <f t="shared" ca="1" si="0"/>
        <v>790</v>
      </c>
      <c r="W2" s="2" vm="717">
        <f t="shared" ca="1" si="0"/>
        <v>910</v>
      </c>
      <c r="X2" s="2" vm="718">
        <f t="shared" ca="1" si="0"/>
        <v>1870</v>
      </c>
      <c r="Y2" s="2" vm="719">
        <f t="shared" ca="1" si="0"/>
        <v>1360</v>
      </c>
      <c r="Z2" s="2" vm="543">
        <f t="shared" ca="1" si="0"/>
        <v>1820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387083000000</v>
      </c>
      <c r="H4" s="2">
        <f>IFERROR(SUM(D4:G4)*(4/MAX(1,COUNT(D4:G4))),"")</f>
        <v>1548332000000</v>
      </c>
      <c r="I4" s="2">
        <f t="shared" ref="I4:Z4" si="1">IFERROR(INDEX(I51:I500,MATCH($C$4,$C$51:$C$500,0)),"")</f>
        <v>1696438000000</v>
      </c>
      <c r="J4" s="2">
        <f t="shared" si="1"/>
        <v>1367926000000</v>
      </c>
      <c r="K4" s="2">
        <f t="shared" si="1"/>
        <v>2298131000000</v>
      </c>
      <c r="L4" s="2">
        <f t="shared" si="1"/>
        <v>2415592000000</v>
      </c>
      <c r="M4" s="2">
        <f t="shared" si="1"/>
        <v>2015138000000</v>
      </c>
      <c r="N4" s="2">
        <f t="shared" si="1"/>
        <v>1812762000000</v>
      </c>
      <c r="O4" s="2">
        <f t="shared" si="1"/>
        <v>2272410000000</v>
      </c>
      <c r="P4" s="2">
        <f t="shared" si="1"/>
        <v>2265615000000</v>
      </c>
      <c r="Q4" s="2">
        <f t="shared" si="1"/>
        <v>2310290000000</v>
      </c>
      <c r="R4" s="2">
        <f t="shared" si="1"/>
        <v>1852079000000</v>
      </c>
      <c r="S4" s="2">
        <f t="shared" si="1"/>
        <v>1437531000000</v>
      </c>
      <c r="T4" s="2">
        <f t="shared" si="1"/>
        <v>1155560000000</v>
      </c>
      <c r="U4" s="2">
        <f t="shared" si="1"/>
        <v>1056361000000</v>
      </c>
      <c r="V4" s="2">
        <f t="shared" si="1"/>
        <v>866269000000</v>
      </c>
      <c r="W4" s="2">
        <f t="shared" si="1"/>
        <v>998656000000</v>
      </c>
      <c r="X4" s="2">
        <f t="shared" si="1"/>
        <v>894865000000</v>
      </c>
      <c r="Y4" s="2">
        <f t="shared" si="1"/>
        <v>782125000000</v>
      </c>
      <c r="Z4" s="2">
        <f t="shared" si="1"/>
        <v>1627821000000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47007000000</v>
      </c>
      <c r="H5" s="2">
        <f>IFERROR(SUM(D5:G5)*(4/MAX(1,COUNT(D5:G5))),"")</f>
        <v>188028000000</v>
      </c>
      <c r="I5" s="2">
        <f t="shared" ref="I5:Z5" si="2">IFERROR(INDEX(I51:I500,MATCH($C$5,$C$51:$C$500,0)),"")</f>
        <v>189626000000</v>
      </c>
      <c r="J5" s="2">
        <f t="shared" si="2"/>
        <v>181975000000</v>
      </c>
      <c r="K5" s="2">
        <f t="shared" si="2"/>
        <v>600334000000</v>
      </c>
      <c r="L5" s="2">
        <f t="shared" si="2"/>
        <v>526139000000</v>
      </c>
      <c r="M5" s="2">
        <f t="shared" si="2"/>
        <v>383474000000</v>
      </c>
      <c r="N5" s="2">
        <f t="shared" si="2"/>
        <v>273434000000</v>
      </c>
      <c r="O5" s="2">
        <f t="shared" si="2"/>
        <v>306628000000</v>
      </c>
      <c r="P5" s="2">
        <f t="shared" si="2"/>
        <v>409790000000</v>
      </c>
      <c r="Q5" s="2">
        <f t="shared" si="2"/>
        <v>400399000000</v>
      </c>
      <c r="R5" s="2">
        <f t="shared" si="2"/>
        <v>336256000000</v>
      </c>
      <c r="S5" s="2">
        <f t="shared" si="2"/>
        <v>265025000000</v>
      </c>
      <c r="T5" s="2">
        <f t="shared" si="2"/>
        <v>165263000000</v>
      </c>
      <c r="U5" s="2">
        <f t="shared" si="2"/>
        <v>127025000000</v>
      </c>
      <c r="V5" s="2">
        <f t="shared" si="2"/>
        <v>129321000000</v>
      </c>
      <c r="W5" s="2">
        <f t="shared" si="2"/>
        <v>146127000000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3543443000000</v>
      </c>
      <c r="H6" s="2">
        <f>IFERROR(INDEX(D6:G6,COUNT(D6:G6)),"")</f>
        <v>3543443000000</v>
      </c>
      <c r="I6" s="2">
        <f t="shared" ref="I6:Z6" si="3">IFERROR(INDEX(I51:I500,MATCH($C$6,$C$51:$C$500,0)),"")</f>
        <v>3494570000000</v>
      </c>
      <c r="J6" s="2">
        <f t="shared" si="3"/>
        <v>3390455000000</v>
      </c>
      <c r="K6" s="2">
        <f t="shared" si="3"/>
        <v>3446696000000</v>
      </c>
      <c r="L6" s="2">
        <f t="shared" si="3"/>
        <v>3050250000000</v>
      </c>
      <c r="M6" s="2">
        <f t="shared" si="3"/>
        <v>2728045000000</v>
      </c>
      <c r="N6" s="2">
        <f t="shared" si="3"/>
        <v>2458387000000</v>
      </c>
      <c r="O6" s="2">
        <f t="shared" si="3"/>
        <v>2316586000000</v>
      </c>
      <c r="P6" s="2">
        <f t="shared" si="3"/>
        <v>2309930000000</v>
      </c>
      <c r="Q6" s="2">
        <f t="shared" si="3"/>
        <v>2200110000000</v>
      </c>
      <c r="R6" s="2">
        <f t="shared" si="3"/>
        <v>2063525000000</v>
      </c>
      <c r="S6" s="2">
        <f t="shared" si="3"/>
        <v>1815296000000</v>
      </c>
      <c r="T6" s="2">
        <f t="shared" si="3"/>
        <v>1605024000000</v>
      </c>
      <c r="U6" s="2">
        <f t="shared" si="3"/>
        <v>1475745000000</v>
      </c>
      <c r="V6" s="2">
        <f t="shared" si="3"/>
        <v>1378704000000</v>
      </c>
      <c r="W6" s="2">
        <f t="shared" si="3"/>
        <v>1279354000000</v>
      </c>
      <c r="X6" s="2">
        <f t="shared" si="3"/>
        <v>1215164000000</v>
      </c>
      <c r="Y6" s="2">
        <f t="shared" si="3"/>
        <v>1064864000000</v>
      </c>
      <c r="Z6" s="2">
        <f t="shared" si="3"/>
        <v>975928000000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</v>
      </c>
      <c r="H7" s="3">
        <f>IFERROR(INDEX(D7:G7,COUNT(D7:G7)),"")</f>
        <v>3</v>
      </c>
      <c r="I7" s="3">
        <f t="shared" ref="I7:Z7" si="4">IFERROR(INDEX(I51:I500,MATCH($C$7,$C$51:$C$500,0))/1000000000,"")</f>
        <v>3</v>
      </c>
      <c r="J7" s="3">
        <f t="shared" si="4"/>
        <v>3</v>
      </c>
      <c r="K7" s="3">
        <f t="shared" si="4"/>
        <v>3</v>
      </c>
      <c r="L7" s="3">
        <f t="shared" si="4"/>
        <v>3</v>
      </c>
      <c r="M7" s="3">
        <f t="shared" si="4"/>
        <v>3</v>
      </c>
      <c r="N7" s="3">
        <f t="shared" si="4"/>
        <v>3</v>
      </c>
      <c r="O7" s="3">
        <f t="shared" si="4"/>
        <v>3</v>
      </c>
      <c r="P7" s="3">
        <f t="shared" si="4"/>
        <v>3</v>
      </c>
      <c r="Q7" s="3">
        <f t="shared" si="4"/>
        <v>3</v>
      </c>
      <c r="R7" s="3">
        <f t="shared" si="4"/>
        <v>3</v>
      </c>
      <c r="S7" s="3">
        <f t="shared" si="4"/>
        <v>3</v>
      </c>
      <c r="T7" s="3">
        <f t="shared" si="4"/>
        <v>3</v>
      </c>
      <c r="U7" s="3">
        <f t="shared" si="4"/>
        <v>3</v>
      </c>
      <c r="V7" s="3">
        <f t="shared" si="4"/>
        <v>3</v>
      </c>
      <c r="W7" s="3">
        <f t="shared" si="4"/>
        <v>3</v>
      </c>
      <c r="X7" s="3">
        <f t="shared" si="4"/>
        <v>3</v>
      </c>
      <c r="Y7" s="3">
        <f t="shared" si="4"/>
        <v>3</v>
      </c>
      <c r="Z7" s="3">
        <f t="shared" si="4"/>
        <v>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85000000000</v>
      </c>
      <c r="H8" s="2">
        <f>IFERROR(INDEX(D8:G8,COUNT(D8:G8)),"")</f>
        <v>85000000000</v>
      </c>
      <c r="I8" s="2">
        <f t="shared" ref="I8:Z8" si="5">IFERROR(INDEX(I51:I500,MATCH($C$8,$C$51:$C$500,0)),"")</f>
        <v>-326000000000</v>
      </c>
      <c r="J8" s="2">
        <f t="shared" si="5"/>
        <v>-241000000000</v>
      </c>
      <c r="K8" s="2">
        <f t="shared" si="5"/>
        <v>-212000000000</v>
      </c>
      <c r="L8" s="2">
        <f t="shared" si="5"/>
        <v>609000000000</v>
      </c>
      <c r="M8" s="2">
        <f t="shared" si="5"/>
        <v>612000000000</v>
      </c>
      <c r="N8" s="2">
        <f t="shared" si="5"/>
        <v>668000000000</v>
      </c>
      <c r="O8" s="2">
        <f t="shared" si="5"/>
        <v>352000000000</v>
      </c>
      <c r="P8" s="2">
        <f t="shared" si="5"/>
        <v>-192000000000</v>
      </c>
      <c r="Q8" s="2">
        <f t="shared" si="5"/>
        <v>370000000000</v>
      </c>
      <c r="R8" s="2">
        <f t="shared" si="5"/>
        <v>164000000000</v>
      </c>
      <c r="S8" s="2">
        <f t="shared" si="5"/>
        <v>202000000000</v>
      </c>
      <c r="T8" s="2">
        <f t="shared" si="5"/>
        <v>78000000000</v>
      </c>
      <c r="U8" s="2">
        <f t="shared" si="5"/>
        <v>84000000000</v>
      </c>
      <c r="V8" s="2">
        <f t="shared" si="5"/>
        <v>-94000000000</v>
      </c>
      <c r="W8" s="2">
        <f t="shared" si="5"/>
        <v>216000000000</v>
      </c>
      <c r="X8" s="2">
        <f t="shared" si="5"/>
        <v>206000000000</v>
      </c>
      <c r="Y8" s="2">
        <f t="shared" si="5"/>
        <v>165000000000</v>
      </c>
      <c r="Z8" s="2">
        <f t="shared" si="5"/>
        <v>-244000000000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28.23</v>
      </c>
      <c r="H9" s="3">
        <f>IFERROR(INDEX(D9:G9,COUNT(D9:G9)),"")</f>
        <v>28.23</v>
      </c>
      <c r="I9" s="3">
        <f t="shared" ref="I9:Z9" si="6">IFERROR(INDEX(I51:I500,MATCH($C$9,$C$51:$C$500,0)),"")</f>
        <v>-108.74</v>
      </c>
      <c r="J9" s="3">
        <f t="shared" si="6"/>
        <v>-80.42</v>
      </c>
      <c r="K9" s="3">
        <f t="shared" si="6"/>
        <v>-70.67</v>
      </c>
      <c r="L9" s="3">
        <f t="shared" si="6"/>
        <v>203.11</v>
      </c>
      <c r="M9" s="3">
        <f t="shared" si="6"/>
        <v>203.91</v>
      </c>
      <c r="N9" s="3">
        <f t="shared" si="6"/>
        <v>222.61</v>
      </c>
      <c r="O9" s="3">
        <f t="shared" si="6"/>
        <v>117.39</v>
      </c>
      <c r="P9" s="3">
        <f t="shared" si="6"/>
        <v>-64.14</v>
      </c>
      <c r="Q9" s="3">
        <f t="shared" si="6"/>
        <v>123.28</v>
      </c>
      <c r="R9" s="3">
        <f t="shared" si="6"/>
        <v>54.54</v>
      </c>
      <c r="S9" s="3">
        <f t="shared" si="6"/>
        <v>67.45</v>
      </c>
      <c r="T9" s="3">
        <f t="shared" si="6"/>
        <v>25.89</v>
      </c>
      <c r="U9" s="3">
        <f t="shared" si="6"/>
        <v>27.96</v>
      </c>
      <c r="V9" s="3">
        <f t="shared" si="6"/>
        <v>-31.25</v>
      </c>
      <c r="W9" s="3">
        <f t="shared" si="6"/>
        <v>72</v>
      </c>
      <c r="X9" s="3">
        <f t="shared" si="6"/>
        <v>68.64</v>
      </c>
      <c r="Y9" s="3">
        <f t="shared" si="6"/>
        <v>55</v>
      </c>
      <c r="Z9" s="3">
        <f t="shared" si="6"/>
        <v>-81.45</v>
      </c>
    </row>
    <row r="10" spans="1:26" ht="15.5" x14ac:dyDescent="0.35">
      <c r="C10" t="s">
        <v>17</v>
      </c>
      <c r="D10" s="3">
        <f ca="1">IFERROR(IF(D9=0,"",D2/D9),"")</f>
        <v>29.755579171094581</v>
      </c>
      <c r="I10" s="3">
        <f t="shared" ref="I10:Z10" ca="1" si="7">IFERROR(IF(I9=0,"",I2/I9),"")</f>
        <v>-8.0467169394886895</v>
      </c>
      <c r="J10" s="3">
        <f t="shared" ca="1" si="7"/>
        <v>-14.921661278288983</v>
      </c>
      <c r="K10" s="3">
        <f t="shared" ca="1" si="7"/>
        <v>-22.640441488609028</v>
      </c>
      <c r="L10" s="3">
        <f t="shared" ca="1" si="7"/>
        <v>7.8775048003544867</v>
      </c>
      <c r="M10" s="3">
        <f t="shared" ca="1" si="7"/>
        <v>4.8796037467510178</v>
      </c>
      <c r="N10" s="3">
        <f t="shared" ca="1" si="7"/>
        <v>4.6269260141053854</v>
      </c>
      <c r="O10" s="3">
        <f t="shared" ca="1" si="7"/>
        <v>8.9445438282647576</v>
      </c>
      <c r="P10" s="3">
        <f t="shared" ca="1" si="7"/>
        <v>-26.114748986591831</v>
      </c>
      <c r="Q10" s="3">
        <f t="shared" ca="1" si="7"/>
        <v>14.560350421804023</v>
      </c>
      <c r="R10" s="3">
        <f t="shared" ca="1" si="7"/>
        <v>34.836817015034839</v>
      </c>
      <c r="S10" s="3">
        <f t="shared" ca="1" si="7"/>
        <v>20.014825796886583</v>
      </c>
      <c r="T10" s="3">
        <f t="shared" ca="1" si="7"/>
        <v>30.513711857860176</v>
      </c>
      <c r="U10" s="3">
        <f t="shared" ca="1" si="7"/>
        <v>20.028612303290416</v>
      </c>
      <c r="V10" s="3">
        <f t="shared" ca="1" si="7"/>
        <v>-25.28</v>
      </c>
      <c r="W10" s="3">
        <f t="shared" ca="1" si="7"/>
        <v>12.638888888888889</v>
      </c>
      <c r="X10" s="3">
        <f t="shared" ca="1" si="7"/>
        <v>27.243589743589745</v>
      </c>
      <c r="Y10" s="3">
        <f t="shared" ca="1" si="7"/>
        <v>24.727272727272727</v>
      </c>
      <c r="Z10" s="3">
        <f t="shared" ca="1" si="7"/>
        <v>-22.344996930632288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224180000000</v>
      </c>
      <c r="H11" s="2">
        <f>IFERROR(INDEX(D11:G11,COUNT(D11:G11)),"")</f>
        <v>224180000000</v>
      </c>
      <c r="I11" s="2">
        <f t="shared" ref="I11:Z11" si="8">IFERROR(INDEX(I51:I500,MATCH($C$11,$C$51:$C$500,0)),"")</f>
        <v>166707000000</v>
      </c>
      <c r="J11" s="2">
        <f t="shared" si="8"/>
        <v>567673000000</v>
      </c>
      <c r="K11" s="2">
        <f t="shared" si="8"/>
        <v>1042206000000</v>
      </c>
      <c r="L11" s="2">
        <f t="shared" si="8"/>
        <v>1501451000000</v>
      </c>
      <c r="M11" s="2">
        <f t="shared" si="8"/>
        <v>1095398000000</v>
      </c>
      <c r="N11" s="2">
        <f t="shared" si="8"/>
        <v>602271000000</v>
      </c>
      <c r="O11" s="2">
        <f t="shared" si="8"/>
        <v>195165000000</v>
      </c>
      <c r="P11" s="2">
        <f t="shared" si="8"/>
        <v>94489000000</v>
      </c>
      <c r="Q11" s="2">
        <f t="shared" si="8"/>
        <v>535617000000</v>
      </c>
      <c r="R11" s="2">
        <f t="shared" si="8"/>
        <v>379593000000</v>
      </c>
      <c r="S11" s="2">
        <f t="shared" si="8"/>
        <v>314655000000</v>
      </c>
      <c r="T11" s="2">
        <f t="shared" si="8"/>
        <v>174425000000</v>
      </c>
      <c r="U11" s="2">
        <f t="shared" si="8"/>
        <v>130843000000</v>
      </c>
      <c r="V11" s="2">
        <f t="shared" si="8"/>
        <v>126125000000</v>
      </c>
      <c r="W11" s="2">
        <f t="shared" si="8"/>
        <v>248531000000</v>
      </c>
      <c r="X11" s="2">
        <f t="shared" si="8"/>
        <v>69518000000</v>
      </c>
      <c r="Y11" s="2">
        <f t="shared" si="8"/>
        <v>7748000000</v>
      </c>
      <c r="Z11" s="2">
        <f t="shared" si="8"/>
        <v>16192000000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-224000000000</v>
      </c>
      <c r="H12" s="2">
        <f>IFERROR(INDEX(D12:G12,COUNT(D12:G12)),"")</f>
        <v>-224000000000</v>
      </c>
      <c r="I12" s="2">
        <f t="shared" ref="I12:Z12" si="9">IFERROR(INDEX(I51:I500,MATCH($C$12,$C$51:$C$500,0)),"")</f>
        <v>-145000000000</v>
      </c>
      <c r="J12" s="2">
        <f t="shared" si="9"/>
        <v>-564000000000</v>
      </c>
      <c r="K12" s="2">
        <f t="shared" si="9"/>
        <v>-1041000000000</v>
      </c>
      <c r="L12" s="2">
        <f t="shared" si="9"/>
        <v>-1501000000000</v>
      </c>
      <c r="M12" s="2">
        <f t="shared" si="9"/>
        <v>-1094000000000</v>
      </c>
      <c r="N12" s="2">
        <f t="shared" si="9"/>
        <v>-599000000000</v>
      </c>
      <c r="O12" s="2">
        <f t="shared" si="9"/>
        <v>-44000000000</v>
      </c>
      <c r="P12" s="2">
        <f t="shared" si="9"/>
        <v>6000000000</v>
      </c>
      <c r="Q12" s="2">
        <f t="shared" si="9"/>
        <v>-486000000000</v>
      </c>
      <c r="R12" s="2">
        <f t="shared" si="9"/>
        <v>-379000000000</v>
      </c>
      <c r="S12" s="2">
        <f t="shared" si="9"/>
        <v>-314000000000</v>
      </c>
      <c r="T12" s="2">
        <f t="shared" si="9"/>
        <v>-174000000000</v>
      </c>
      <c r="U12" s="2">
        <f t="shared" si="9"/>
        <v>-131000000000</v>
      </c>
      <c r="V12" s="2">
        <f t="shared" si="9"/>
        <v>-76000000000</v>
      </c>
      <c r="W12" s="2">
        <f t="shared" si="9"/>
        <v>-198000000000</v>
      </c>
      <c r="X12" s="2">
        <f t="shared" si="9"/>
        <v>-67000000000</v>
      </c>
      <c r="Y12" s="2">
        <f t="shared" si="9"/>
        <v>148000000000</v>
      </c>
      <c r="Z12" s="2">
        <f t="shared" si="9"/>
        <v>314000000000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22000000000</v>
      </c>
      <c r="J13" s="2">
        <f t="shared" si="10"/>
        <v>3000000000</v>
      </c>
      <c r="K13" s="2">
        <f t="shared" si="10"/>
        <v>1000000000</v>
      </c>
      <c r="L13" s="2">
        <f t="shared" si="10"/>
        <v>1000000000</v>
      </c>
      <c r="M13" s="2">
        <f t="shared" si="10"/>
        <v>1000000000</v>
      </c>
      <c r="N13" s="2">
        <f t="shared" si="10"/>
        <v>3000000000</v>
      </c>
      <c r="O13" s="2">
        <f t="shared" si="10"/>
        <v>151000000000</v>
      </c>
      <c r="P13" s="2">
        <f t="shared" si="10"/>
        <v>100000000000</v>
      </c>
      <c r="Q13" s="2">
        <f t="shared" si="10"/>
        <v>50000000000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51000000000</v>
      </c>
      <c r="W13" s="2">
        <f t="shared" si="10"/>
        <v>50000000000</v>
      </c>
      <c r="X13" s="2">
        <f t="shared" si="10"/>
        <v>3000000000</v>
      </c>
      <c r="Y13" s="2">
        <f t="shared" si="10"/>
        <v>156000000000</v>
      </c>
      <c r="Z13" s="2">
        <f t="shared" si="10"/>
        <v>330000000000</v>
      </c>
    </row>
    <row r="14" spans="1:26" ht="15.5" x14ac:dyDescent="0.35">
      <c r="C14" t="s">
        <v>26</v>
      </c>
      <c r="D14" s="2">
        <f>IFERROR(INDEX(D51:D500,MATCH($C$14,$C$51:$C$500,0)),"")</f>
        <v>-29000000</v>
      </c>
      <c r="H14" s="2">
        <f>IFERROR(SUM(D14:G14)*(4/MAX(1,COUNT(D14:G14))),"")</f>
        <v>-116000000</v>
      </c>
      <c r="I14" s="2">
        <f t="shared" ref="I14:Z14" si="11">IFERROR(INDEX(I51:I500,MATCH($C$14,$C$51:$C$500,0)),"")</f>
        <v>-66000000</v>
      </c>
      <c r="J14" s="2">
        <f t="shared" si="11"/>
        <v>-235000000</v>
      </c>
      <c r="K14" s="2">
        <f t="shared" si="11"/>
        <v>-280000000</v>
      </c>
      <c r="L14" s="2">
        <f t="shared" si="11"/>
        <v>-64000000</v>
      </c>
      <c r="M14" s="2">
        <f t="shared" si="11"/>
        <v>-130000000</v>
      </c>
      <c r="N14" s="2">
        <f t="shared" si="11"/>
        <v>-2749000000</v>
      </c>
      <c r="O14" s="2">
        <f t="shared" si="11"/>
        <v>-11321000000</v>
      </c>
      <c r="P14" s="2">
        <f t="shared" si="11"/>
        <v>-1593000000</v>
      </c>
      <c r="Q14" s="2">
        <f t="shared" si="11"/>
        <v>-78000000</v>
      </c>
      <c r="R14" s="2">
        <f t="shared" si="11"/>
        <v>-930000000</v>
      </c>
      <c r="S14" s="2">
        <f t="shared" si="11"/>
        <v>-947000000</v>
      </c>
      <c r="T14" s="2">
        <f t="shared" si="11"/>
        <v>-901000000</v>
      </c>
      <c r="U14" s="2">
        <f t="shared" si="11"/>
        <v>-1325000000</v>
      </c>
      <c r="V14" s="2">
        <f t="shared" si="11"/>
        <v>-1258000000</v>
      </c>
      <c r="W14" s="2">
        <f t="shared" si="11"/>
        <v>-713000000</v>
      </c>
      <c r="X14" s="2">
        <f t="shared" si="11"/>
        <v>-11458000000</v>
      </c>
      <c r="Y14" s="2">
        <f t="shared" si="11"/>
        <v>-49511000000</v>
      </c>
      <c r="Z14" s="2">
        <f t="shared" si="11"/>
        <v>-25947000000</v>
      </c>
    </row>
    <row r="15" spans="1:26" ht="15.5" x14ac:dyDescent="0.35">
      <c r="C15" t="s">
        <v>27</v>
      </c>
      <c r="D15" s="2">
        <f>IFERROR(INDEX(D51:D500,MATCH($C$15,$C$51:$C$500,0)),"")</f>
        <v>-13668000000</v>
      </c>
      <c r="H15" s="2">
        <f>IFERROR(SUM(D15:G15)*(4/MAX(1,COUNT(D15:G15))),"")</f>
        <v>-54672000000</v>
      </c>
      <c r="I15" s="2">
        <f t="shared" ref="I15:Z15" si="12">IFERROR(INDEX(I51:I500,MATCH($C$15,$C$51:$C$500,0)),"")</f>
        <v>-53728000000</v>
      </c>
      <c r="J15" s="2">
        <f t="shared" si="12"/>
        <v>-56340000000</v>
      </c>
      <c r="K15" s="2">
        <f t="shared" si="12"/>
        <v>-138155000000</v>
      </c>
      <c r="L15" s="2">
        <f t="shared" si="12"/>
        <v>-121652000000</v>
      </c>
      <c r="M15" s="2">
        <f t="shared" si="12"/>
        <v>-96375000000</v>
      </c>
      <c r="N15" s="2">
        <f t="shared" si="12"/>
        <v>-89271000000</v>
      </c>
      <c r="O15" s="2">
        <f t="shared" si="12"/>
        <v>-97819000000</v>
      </c>
      <c r="P15" s="2">
        <f t="shared" si="12"/>
        <v>-101629000000</v>
      </c>
      <c r="Q15" s="2">
        <f t="shared" si="12"/>
        <v>-115910000000</v>
      </c>
      <c r="R15" s="2">
        <f t="shared" si="12"/>
        <v>-117875000000</v>
      </c>
      <c r="S15" s="2">
        <f t="shared" si="12"/>
        <v>-67626000000</v>
      </c>
      <c r="T15" s="2">
        <f t="shared" si="12"/>
        <v>-43873000000</v>
      </c>
      <c r="U15" s="2">
        <f t="shared" si="12"/>
        <v>-29194000000</v>
      </c>
      <c r="V15" s="2">
        <f t="shared" si="12"/>
        <v>-40046000000</v>
      </c>
      <c r="W15" s="2">
        <f t="shared" si="12"/>
        <v>-43014000000</v>
      </c>
      <c r="X15" s="2">
        <f t="shared" si="12"/>
        <v>-26139000000</v>
      </c>
      <c r="Y15" s="2">
        <f t="shared" si="12"/>
        <v>-38909000000</v>
      </c>
      <c r="Z15" s="2">
        <f t="shared" si="12"/>
        <v>-148554000000</v>
      </c>
    </row>
    <row r="16" spans="1:26" ht="15.5" x14ac:dyDescent="0.35">
      <c r="C16" t="s">
        <v>28</v>
      </c>
      <c r="D16" s="2">
        <f>IFERROR(INDEX(D51:D500,MATCH($C$16,$C$51:$C$500,0)),"")</f>
        <v>60541000000</v>
      </c>
      <c r="H16" s="2">
        <f>IFERROR(SUM(D16:G16)*(4/MAX(1,COUNT(D16:G16))),"")</f>
        <v>242164000000</v>
      </c>
      <c r="I16" s="2">
        <f t="shared" ref="I16:Z16" si="13">IFERROR(INDEX(I51:I500,MATCH($C$16,$C$51:$C$500,0)),"")</f>
        <v>243705000000</v>
      </c>
      <c r="J16" s="2">
        <f t="shared" si="13"/>
        <v>234980000000</v>
      </c>
      <c r="K16" s="2">
        <f t="shared" si="13"/>
        <v>733895000000</v>
      </c>
      <c r="L16" s="2">
        <f t="shared" si="13"/>
        <v>644894000000</v>
      </c>
      <c r="M16" s="2">
        <f t="shared" si="13"/>
        <v>477367000000</v>
      </c>
      <c r="N16" s="2">
        <f t="shared" si="13"/>
        <v>364938000000</v>
      </c>
      <c r="O16" s="2">
        <f t="shared" si="13"/>
        <v>404771000000</v>
      </c>
      <c r="P16" s="2">
        <f t="shared" si="13"/>
        <v>505499000000</v>
      </c>
      <c r="Q16" s="2">
        <f t="shared" si="13"/>
        <v>519197000000</v>
      </c>
      <c r="R16" s="2">
        <f t="shared" si="13"/>
        <v>454095000000</v>
      </c>
      <c r="S16" s="2">
        <f t="shared" si="13"/>
        <v>331593000000</v>
      </c>
      <c r="T16" s="2">
        <f t="shared" si="13"/>
        <v>209152000000</v>
      </c>
      <c r="U16" s="2">
        <f t="shared" si="13"/>
        <v>156235000000</v>
      </c>
      <c r="V16" s="2">
        <f t="shared" si="13"/>
        <v>169396000000</v>
      </c>
      <c r="W16" s="2">
        <f t="shared" si="13"/>
        <v>191149000000</v>
      </c>
      <c r="X16" s="2">
        <f t="shared" si="13"/>
        <v>176439000000</v>
      </c>
      <c r="Y16" s="2">
        <f t="shared" si="13"/>
        <v>127845000000</v>
      </c>
      <c r="Z16" s="2">
        <f t="shared" si="13"/>
        <v>533327000000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2520000000000</v>
      </c>
      <c r="H20" s="2" t="str">
        <f t="shared" ref="H20:Z20" si="14">IFERROR(H21*H2,"")</f>
        <v/>
      </c>
      <c r="I20" s="2">
        <f t="shared" ca="1" si="14"/>
        <v>2625000000000</v>
      </c>
      <c r="J20" s="2">
        <f t="shared" ca="1" si="14"/>
        <v>3600000000000</v>
      </c>
      <c r="K20" s="2">
        <f t="shared" ca="1" si="14"/>
        <v>4800000000000</v>
      </c>
      <c r="L20" s="2">
        <f t="shared" ca="1" si="14"/>
        <v>4800000000000</v>
      </c>
      <c r="M20" s="2">
        <f t="shared" ca="1" si="14"/>
        <v>2985000000000</v>
      </c>
      <c r="N20" s="2">
        <f t="shared" ca="1" si="14"/>
        <v>3090000000000</v>
      </c>
      <c r="O20" s="2">
        <f t="shared" ca="1" si="14"/>
        <v>3150000000000</v>
      </c>
      <c r="P20" s="2">
        <f t="shared" ca="1" si="14"/>
        <v>5025000000000</v>
      </c>
      <c r="Q20" s="2">
        <f t="shared" ca="1" si="14"/>
        <v>5385000000000</v>
      </c>
      <c r="R20" s="2">
        <f t="shared" ca="1" si="14"/>
        <v>5700000000000</v>
      </c>
      <c r="S20" s="2">
        <f t="shared" ca="1" si="14"/>
        <v>4050000000000</v>
      </c>
      <c r="T20" s="2">
        <f t="shared" ca="1" si="14"/>
        <v>2370000000000</v>
      </c>
      <c r="U20" s="2">
        <f t="shared" ca="1" si="14"/>
        <v>1680000000000</v>
      </c>
      <c r="V20" s="2">
        <f t="shared" ca="1" si="14"/>
        <v>2370000000000</v>
      </c>
      <c r="W20" s="2">
        <f t="shared" ca="1" si="14"/>
        <v>2730000000000</v>
      </c>
      <c r="X20" s="2">
        <f t="shared" ca="1" si="14"/>
        <v>5610000000000</v>
      </c>
      <c r="Y20" s="2">
        <f t="shared" ca="1" si="14"/>
        <v>4080000000000</v>
      </c>
      <c r="Z20" s="2">
        <f t="shared" ca="1" si="14"/>
        <v>5460000000000</v>
      </c>
    </row>
    <row r="21" spans="1:26" ht="15.5" x14ac:dyDescent="0.35">
      <c r="C21" t="s">
        <v>11</v>
      </c>
      <c r="D21" s="2">
        <f>IFERROR(INDEX(D51:D500,MATCH($C$7,$C$51:$C$500,0)),"")</f>
        <v>3000000000</v>
      </c>
      <c r="H21" s="2">
        <f>IFERROR(INDEX(D21:G21,COUNT(D21:G21)),"")</f>
        <v>3000000000</v>
      </c>
      <c r="I21" s="2">
        <f t="shared" ref="I21:Z21" si="15">IFERROR(INDEX(I51:I500,MATCH($C$7,$C$51:$C$500,0)),"")</f>
        <v>3000000000</v>
      </c>
      <c r="J21" s="2">
        <f t="shared" si="15"/>
        <v>3000000000</v>
      </c>
      <c r="K21" s="2">
        <f t="shared" si="15"/>
        <v>3000000000</v>
      </c>
      <c r="L21" s="2">
        <f t="shared" si="15"/>
        <v>3000000000</v>
      </c>
      <c r="M21" s="2">
        <f t="shared" si="15"/>
        <v>3000000000</v>
      </c>
      <c r="N21" s="2">
        <f t="shared" si="15"/>
        <v>3000000000</v>
      </c>
      <c r="O21" s="2">
        <f t="shared" si="15"/>
        <v>3000000000</v>
      </c>
      <c r="P21" s="2">
        <f t="shared" si="15"/>
        <v>3000000000</v>
      </c>
      <c r="Q21" s="2">
        <f t="shared" si="15"/>
        <v>3000000000</v>
      </c>
      <c r="R21" s="2">
        <f t="shared" si="15"/>
        <v>3000000000</v>
      </c>
      <c r="S21" s="2">
        <f t="shared" si="15"/>
        <v>3000000000</v>
      </c>
      <c r="T21" s="2">
        <f t="shared" si="15"/>
        <v>3000000000</v>
      </c>
      <c r="U21" s="2">
        <f t="shared" si="15"/>
        <v>3000000000</v>
      </c>
      <c r="V21" s="2">
        <f t="shared" si="15"/>
        <v>3000000000</v>
      </c>
      <c r="W21" s="2">
        <f t="shared" si="15"/>
        <v>3000000000</v>
      </c>
      <c r="X21" s="2">
        <f t="shared" si="15"/>
        <v>3000000000</v>
      </c>
      <c r="Y21" s="2">
        <f t="shared" si="15"/>
        <v>3000000000</v>
      </c>
      <c r="Z21" s="2">
        <f t="shared" si="15"/>
        <v>3000000000</v>
      </c>
    </row>
    <row r="23" spans="1:26" ht="15.5" x14ac:dyDescent="0.35">
      <c r="B23" t="s">
        <v>53</v>
      </c>
      <c r="C23" t="s">
        <v>54</v>
      </c>
      <c r="D23" s="3">
        <f>IFERROR(D5/D6*100,"")</f>
        <v>1.3265911149128122</v>
      </c>
      <c r="H23" s="3">
        <f t="shared" ref="H23:Z23" si="16">IFERROR(H5/H6*100,"")</f>
        <v>5.3063644596512489</v>
      </c>
      <c r="I23" s="3">
        <f t="shared" si="16"/>
        <v>5.4263042377173729</v>
      </c>
      <c r="J23" s="3">
        <f t="shared" si="16"/>
        <v>5.3672737140000386</v>
      </c>
      <c r="K23" s="3">
        <f t="shared" si="16"/>
        <v>17.417666077890246</v>
      </c>
      <c r="L23" s="3">
        <f t="shared" si="16"/>
        <v>17.249045160232768</v>
      </c>
      <c r="M23" s="3">
        <f t="shared" si="16"/>
        <v>14.05673293512387</v>
      </c>
      <c r="N23" s="3">
        <f t="shared" si="16"/>
        <v>11.122496173303878</v>
      </c>
      <c r="O23" s="3">
        <f t="shared" si="16"/>
        <v>13.236201893648673</v>
      </c>
      <c r="P23" s="3">
        <f t="shared" si="16"/>
        <v>17.740364426627647</v>
      </c>
      <c r="Q23" s="3">
        <f t="shared" si="16"/>
        <v>18.199044593224883</v>
      </c>
      <c r="R23" s="3">
        <f t="shared" si="16"/>
        <v>16.295222980094739</v>
      </c>
      <c r="S23" s="3">
        <f t="shared" si="16"/>
        <v>14.599547401635876</v>
      </c>
      <c r="T23" s="3">
        <f t="shared" si="16"/>
        <v>10.296606156668062</v>
      </c>
      <c r="U23" s="3">
        <f t="shared" si="16"/>
        <v>8.6075168813040204</v>
      </c>
      <c r="V23" s="3">
        <f t="shared" si="16"/>
        <v>9.3798959022386246</v>
      </c>
      <c r="W23" s="3">
        <f t="shared" si="16"/>
        <v>11.421936383518556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-0.24552198561273841</v>
      </c>
      <c r="H24" s="4">
        <f t="shared" ref="H24:Z24" si="17">IFERROR(_xlfn.RRI(5,M23,H23),"")</f>
        <v>-0.17703278114317345</v>
      </c>
      <c r="I24" s="4">
        <f t="shared" si="17"/>
        <v>-0.13371583689401567</v>
      </c>
      <c r="J24" s="4">
        <f t="shared" si="17"/>
        <v>-0.16516995218320585</v>
      </c>
      <c r="K24" s="4">
        <f t="shared" si="17"/>
        <v>-3.6647755239206381E-3</v>
      </c>
      <c r="L24" s="4">
        <f t="shared" si="17"/>
        <v>-1.0665181101784271E-2</v>
      </c>
      <c r="M24" s="4">
        <f t="shared" si="17"/>
        <v>-2.9121648821824442E-2</v>
      </c>
      <c r="N24" s="4">
        <f t="shared" si="17"/>
        <v>-5.2950728148753012E-2</v>
      </c>
      <c r="O24" s="4">
        <f t="shared" si="17"/>
        <v>5.1511087269419331E-2</v>
      </c>
      <c r="P24" s="4">
        <f t="shared" si="17"/>
        <v>0.15562500602416751</v>
      </c>
      <c r="Q24" s="4">
        <f t="shared" si="17"/>
        <v>0.14174761769499455</v>
      </c>
      <c r="R24" s="4">
        <f t="shared" si="17"/>
        <v>7.3653425682555396E-2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15.67</v>
      </c>
      <c r="H25" s="3">
        <f>IFERROR(INDEX(D25:G25,COUNT(D25:G25)),"")</f>
        <v>15.67</v>
      </c>
      <c r="I25" s="3">
        <f t="shared" ref="I25:Z25" si="18">IFERROR(INDEX(I51:I500,MATCH($C$25,$C$51:$C$500,0)),"")</f>
        <v>63.43</v>
      </c>
      <c r="J25" s="3">
        <f t="shared" si="18"/>
        <v>59.5</v>
      </c>
      <c r="K25" s="3">
        <f t="shared" si="18"/>
        <v>198.54</v>
      </c>
      <c r="L25" s="3">
        <f t="shared" si="18"/>
        <v>174.36</v>
      </c>
      <c r="M25" s="3">
        <f t="shared" si="18"/>
        <v>126.94</v>
      </c>
      <c r="N25" s="3">
        <f t="shared" si="18"/>
        <v>91.82</v>
      </c>
      <c r="O25" s="3">
        <f t="shared" si="18"/>
        <v>102.27</v>
      </c>
      <c r="P25" s="3">
        <f t="shared" si="18"/>
        <v>134.61000000000001</v>
      </c>
      <c r="Q25" s="3">
        <f t="shared" si="18"/>
        <v>134.38999999999999</v>
      </c>
      <c r="R25" s="3">
        <f t="shared" si="18"/>
        <v>112.05</v>
      </c>
      <c r="S25" s="3">
        <f t="shared" si="18"/>
        <v>87.97</v>
      </c>
      <c r="T25" s="3">
        <f t="shared" si="18"/>
        <v>55.09</v>
      </c>
      <c r="U25" s="3">
        <f t="shared" si="18"/>
        <v>42.34</v>
      </c>
      <c r="V25" s="3">
        <f t="shared" si="18"/>
        <v>43.11</v>
      </c>
      <c r="W25" s="3">
        <f t="shared" si="18"/>
        <v>48.71</v>
      </c>
      <c r="X25" s="3">
        <f t="shared" si="18"/>
        <v>50.1</v>
      </c>
      <c r="Y25" s="3">
        <f t="shared" si="18"/>
        <v>29.65</v>
      </c>
      <c r="Z25" s="3">
        <f t="shared" si="18"/>
        <v>128.26</v>
      </c>
    </row>
    <row r="26" spans="1:26" ht="15.5" x14ac:dyDescent="0.35">
      <c r="C26" t="s">
        <v>58</v>
      </c>
      <c r="D26" s="4">
        <f>IFERROR(_xlfn.RRI(5,I25,D25),"")</f>
        <v>-0.24394244583736269</v>
      </c>
      <c r="H26" s="4">
        <f t="shared" ref="H26:Z26" si="19">IFERROR(_xlfn.RRI(5,M25,H25),"")</f>
        <v>-0.3418966515668459</v>
      </c>
      <c r="I26" s="4">
        <f t="shared" si="19"/>
        <v>-7.1308470109247124E-2</v>
      </c>
      <c r="J26" s="4">
        <f t="shared" si="19"/>
        <v>-0.10266678831601994</v>
      </c>
      <c r="K26" s="4">
        <f t="shared" si="19"/>
        <v>8.0821906781325392E-2</v>
      </c>
      <c r="L26" s="4">
        <f t="shared" si="19"/>
        <v>5.3454981851879468E-2</v>
      </c>
      <c r="M26" s="4">
        <f t="shared" si="19"/>
        <v>2.5267820472383518E-2</v>
      </c>
      <c r="N26" s="4">
        <f t="shared" si="19"/>
        <v>8.6036588552442783E-3</v>
      </c>
      <c r="O26" s="4">
        <f t="shared" si="19"/>
        <v>0.13170985225743337</v>
      </c>
      <c r="P26" s="4">
        <f t="shared" si="19"/>
        <v>0.26027492119771423</v>
      </c>
      <c r="Q26" s="4">
        <f t="shared" si="19"/>
        <v>0.25532964867572305</v>
      </c>
      <c r="R26" s="4">
        <f t="shared" si="19"/>
        <v>0.18129603498898605</v>
      </c>
      <c r="S26" s="4">
        <f t="shared" si="19"/>
        <v>0.11917853782850596</v>
      </c>
      <c r="T26" s="4">
        <f t="shared" si="19"/>
        <v>0.13190405283399742</v>
      </c>
      <c r="U26" s="4">
        <f t="shared" si="19"/>
        <v>-0.19881663467206678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129.02766666666668</v>
      </c>
      <c r="H27" s="3">
        <f t="shared" ref="H27:Z27" si="20">IFERROR(H4/H21,"")</f>
        <v>516.1106666666667</v>
      </c>
      <c r="I27" s="3">
        <f t="shared" si="20"/>
        <v>565.47933333333333</v>
      </c>
      <c r="J27" s="3">
        <f t="shared" si="20"/>
        <v>455.97533333333331</v>
      </c>
      <c r="K27" s="3">
        <f t="shared" si="20"/>
        <v>766.0436666666667</v>
      </c>
      <c r="L27" s="3">
        <f t="shared" si="20"/>
        <v>805.19733333333329</v>
      </c>
      <c r="M27" s="3">
        <f t="shared" si="20"/>
        <v>671.71266666666668</v>
      </c>
      <c r="N27" s="3">
        <f t="shared" si="20"/>
        <v>604.25400000000002</v>
      </c>
      <c r="O27" s="3">
        <f t="shared" si="20"/>
        <v>757.47</v>
      </c>
      <c r="P27" s="3">
        <f t="shared" si="20"/>
        <v>755.20500000000004</v>
      </c>
      <c r="Q27" s="3">
        <f t="shared" si="20"/>
        <v>770.09666666666669</v>
      </c>
      <c r="R27" s="3">
        <f t="shared" si="20"/>
        <v>617.35966666666661</v>
      </c>
      <c r="S27" s="3">
        <f t="shared" si="20"/>
        <v>479.17700000000002</v>
      </c>
      <c r="T27" s="3">
        <f t="shared" si="20"/>
        <v>385.18666666666667</v>
      </c>
      <c r="U27" s="3">
        <f t="shared" si="20"/>
        <v>352.12033333333335</v>
      </c>
      <c r="V27" s="3">
        <f t="shared" si="20"/>
        <v>288.75633333333332</v>
      </c>
      <c r="W27" s="3">
        <f t="shared" si="20"/>
        <v>332.88533333333334</v>
      </c>
      <c r="X27" s="3">
        <f t="shared" si="20"/>
        <v>298.28833333333336</v>
      </c>
      <c r="Y27" s="3">
        <f t="shared" si="20"/>
        <v>260.70833333333331</v>
      </c>
      <c r="Z27" s="3">
        <f t="shared" si="20"/>
        <v>542.60699999999997</v>
      </c>
    </row>
    <row r="28" spans="1:26" ht="15.5" x14ac:dyDescent="0.35">
      <c r="C28" t="s">
        <v>60</v>
      </c>
      <c r="D28" s="4">
        <f>IFERROR(_xlfn.RRI(5,I27,D27),"")</f>
        <v>-0.25586244797359703</v>
      </c>
      <c r="H28" s="4">
        <f t="shared" ref="H28:Z28" si="21">IFERROR(_xlfn.RRI(5,M27,H27),"")</f>
        <v>-5.1337225125497321E-2</v>
      </c>
      <c r="I28" s="4">
        <f t="shared" si="21"/>
        <v>-1.3176596506232152E-2</v>
      </c>
      <c r="J28" s="4">
        <f t="shared" si="21"/>
        <v>-9.652699137120635E-2</v>
      </c>
      <c r="K28" s="4">
        <f t="shared" si="21"/>
        <v>2.8540528031055779E-3</v>
      </c>
      <c r="L28" s="4">
        <f t="shared" si="21"/>
        <v>8.9541171723759305E-3</v>
      </c>
      <c r="M28" s="4">
        <f t="shared" si="21"/>
        <v>1.7018977838874294E-2</v>
      </c>
      <c r="N28" s="4">
        <f t="shared" si="21"/>
        <v>4.7477526396580982E-2</v>
      </c>
      <c r="O28" s="4">
        <f t="shared" si="21"/>
        <v>0.14482429773729599</v>
      </c>
      <c r="P28" s="4">
        <f t="shared" si="21"/>
        <v>0.16486273083566005</v>
      </c>
      <c r="Q28" s="4">
        <f t="shared" si="21"/>
        <v>0.21675389463295391</v>
      </c>
      <c r="R28" s="4">
        <f t="shared" si="21"/>
        <v>0.13148478491740412</v>
      </c>
      <c r="S28" s="4">
        <f t="shared" si="21"/>
        <v>9.9441027410721139E-2</v>
      </c>
      <c r="T28" s="4">
        <f t="shared" si="21"/>
        <v>8.1193102511010418E-2</v>
      </c>
      <c r="U28" s="4">
        <f t="shared" si="21"/>
        <v>-8.2848369606908223E-2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1179.99</v>
      </c>
      <c r="H32" s="3">
        <f>IFERROR(INDEX(D32:G32,COUNT(D32:G32)),"")</f>
        <v>1179.99</v>
      </c>
      <c r="I32" s="3">
        <f t="shared" ref="I32:Z32" si="22">IFERROR(INDEX(I51:I500,MATCH($C$32,$C$51:$C$500,0)),"")</f>
        <v>1164.32</v>
      </c>
      <c r="J32" s="3">
        <f t="shared" si="22"/>
        <v>1129.24</v>
      </c>
      <c r="K32" s="3">
        <f t="shared" si="22"/>
        <v>1148.58</v>
      </c>
      <c r="L32" s="3">
        <f t="shared" si="22"/>
        <v>1016.47</v>
      </c>
      <c r="M32" s="3">
        <f t="shared" si="22"/>
        <v>909.12</v>
      </c>
      <c r="N32" s="3">
        <f t="shared" si="22"/>
        <v>819.29</v>
      </c>
      <c r="O32" s="3">
        <f t="shared" si="22"/>
        <v>772.05</v>
      </c>
      <c r="P32" s="3">
        <f t="shared" si="22"/>
        <v>769.84</v>
      </c>
      <c r="Q32" s="3">
        <f t="shared" si="22"/>
        <v>733.24</v>
      </c>
      <c r="R32" s="3">
        <f t="shared" si="22"/>
        <v>687.75</v>
      </c>
      <c r="S32" s="3">
        <f t="shared" si="22"/>
        <v>605.03</v>
      </c>
      <c r="T32" s="3">
        <f t="shared" si="22"/>
        <v>534.96</v>
      </c>
      <c r="U32" s="3">
        <f t="shared" si="22"/>
        <v>491.87</v>
      </c>
      <c r="V32" s="3">
        <f t="shared" si="22"/>
        <v>459.53</v>
      </c>
      <c r="W32" s="3">
        <f t="shared" si="22"/>
        <v>426.42</v>
      </c>
      <c r="X32" s="3">
        <f t="shared" si="22"/>
        <v>386.76</v>
      </c>
      <c r="Y32" s="3">
        <f t="shared" si="22"/>
        <v>338.93</v>
      </c>
      <c r="Z32" s="3">
        <f t="shared" si="22"/>
        <v>313.67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0.7</v>
      </c>
      <c r="H33" s="3">
        <f>IFERROR(INDEX(D33:G33,COUNT(D33:G33)),"")</f>
        <v>0.7</v>
      </c>
      <c r="I33" s="3">
        <f t="shared" ref="I33:Z33" si="23">IFERROR(INDEX(I51:I500,MATCH($C$33,$C$51:$C$500,0)),"")</f>
        <v>0.75</v>
      </c>
      <c r="J33" s="3">
        <f t="shared" si="23"/>
        <v>1.06</v>
      </c>
      <c r="K33" s="3">
        <f t="shared" si="23"/>
        <v>1.39</v>
      </c>
      <c r="L33" s="3">
        <f t="shared" si="23"/>
        <v>1.57</v>
      </c>
      <c r="M33" s="3">
        <f t="shared" si="23"/>
        <v>1.0900000000000001</v>
      </c>
      <c r="N33" s="3">
        <f t="shared" si="23"/>
        <v>1.26</v>
      </c>
      <c r="O33" s="3">
        <f t="shared" si="23"/>
        <v>1.36</v>
      </c>
      <c r="P33" s="3">
        <f t="shared" si="23"/>
        <v>2.1800000000000002</v>
      </c>
      <c r="Q33" s="3">
        <f t="shared" si="23"/>
        <v>2.4500000000000002</v>
      </c>
      <c r="R33" s="3">
        <f t="shared" si="23"/>
        <v>2.76</v>
      </c>
      <c r="S33" s="3">
        <f t="shared" si="23"/>
        <v>2.23</v>
      </c>
      <c r="T33" s="3">
        <f t="shared" si="23"/>
        <v>1.48</v>
      </c>
      <c r="U33" s="3">
        <f t="shared" si="23"/>
        <v>1.1399999999999999</v>
      </c>
      <c r="V33" s="3">
        <f t="shared" si="23"/>
        <v>1.72</v>
      </c>
      <c r="W33" s="3">
        <f t="shared" si="23"/>
        <v>2.13</v>
      </c>
      <c r="X33" s="3">
        <f t="shared" si="23"/>
        <v>4.84</v>
      </c>
      <c r="Y33" s="3">
        <f t="shared" si="23"/>
        <v>3.98</v>
      </c>
      <c r="Z33" s="3">
        <f t="shared" si="23"/>
        <v>5.8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52.97</v>
      </c>
      <c r="H34" s="3">
        <f>IFERROR(INDEX(D34:G34,COUNT(D34:G34)),"")</f>
        <v>52.97</v>
      </c>
      <c r="I34" s="3">
        <f t="shared" ref="I34:Z34" si="24">IFERROR(INDEX(I51:I500,MATCH($C$34,$C$51:$C$500,0)),"")</f>
        <v>13.79</v>
      </c>
      <c r="J34" s="3">
        <f t="shared" si="24"/>
        <v>20.170000000000002</v>
      </c>
      <c r="K34" s="3">
        <f t="shared" si="24"/>
        <v>8.06</v>
      </c>
      <c r="L34" s="3">
        <f t="shared" si="24"/>
        <v>9.18</v>
      </c>
      <c r="M34" s="3">
        <f t="shared" si="24"/>
        <v>7.84</v>
      </c>
      <c r="N34" s="3">
        <f t="shared" si="24"/>
        <v>11.22</v>
      </c>
      <c r="O34" s="3">
        <f t="shared" si="24"/>
        <v>10.27</v>
      </c>
      <c r="P34" s="3">
        <f t="shared" si="24"/>
        <v>12.44</v>
      </c>
      <c r="Q34" s="3">
        <f t="shared" si="24"/>
        <v>13.36</v>
      </c>
      <c r="R34" s="3">
        <f t="shared" si="24"/>
        <v>16.96</v>
      </c>
      <c r="S34" s="3">
        <f t="shared" si="24"/>
        <v>15.35</v>
      </c>
      <c r="T34" s="3">
        <f t="shared" si="24"/>
        <v>14.34</v>
      </c>
      <c r="U34" s="3">
        <f t="shared" si="24"/>
        <v>13.23</v>
      </c>
      <c r="V34" s="3">
        <f t="shared" si="24"/>
        <v>18.329999999999998</v>
      </c>
      <c r="W34" s="3">
        <f t="shared" si="24"/>
        <v>18.68</v>
      </c>
      <c r="X34" s="3">
        <f t="shared" si="24"/>
        <v>37.33</v>
      </c>
      <c r="Y34" s="3">
        <f t="shared" si="24"/>
        <v>45.53</v>
      </c>
      <c r="Z34" s="3">
        <f t="shared" si="24"/>
        <v>14.19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6.43</v>
      </c>
      <c r="H35" s="3">
        <f>IFERROR(INDEX(D35:G35,COUNT(D35:G35)),"")</f>
        <v>6.43</v>
      </c>
      <c r="I35" s="3">
        <f t="shared" ref="I35:Z35" si="25">IFERROR(INDEX(I51:I500,MATCH($C$35,$C$51:$C$500,0)),"")</f>
        <v>1.55</v>
      </c>
      <c r="J35" s="3">
        <f t="shared" si="25"/>
        <v>2.63</v>
      </c>
      <c r="K35" s="3">
        <f t="shared" si="25"/>
        <v>2.09</v>
      </c>
      <c r="L35" s="3">
        <f t="shared" si="25"/>
        <v>1.99</v>
      </c>
      <c r="M35" s="3">
        <f t="shared" si="25"/>
        <v>1.48</v>
      </c>
      <c r="N35" s="3">
        <f t="shared" si="25"/>
        <v>1.7</v>
      </c>
      <c r="O35" s="3">
        <f t="shared" si="25"/>
        <v>1.39</v>
      </c>
      <c r="P35" s="3">
        <f t="shared" si="25"/>
        <v>2.2200000000000002</v>
      </c>
      <c r="Q35" s="3">
        <f t="shared" si="25"/>
        <v>2.33</v>
      </c>
      <c r="R35" s="3">
        <f t="shared" si="25"/>
        <v>3.08</v>
      </c>
      <c r="S35" s="3">
        <f t="shared" si="25"/>
        <v>2.82</v>
      </c>
      <c r="T35" s="3">
        <f t="shared" si="25"/>
        <v>2.0499999999999998</v>
      </c>
      <c r="U35" s="3">
        <f t="shared" si="25"/>
        <v>1.59</v>
      </c>
      <c r="V35" s="3">
        <f t="shared" si="25"/>
        <v>2.74</v>
      </c>
      <c r="W35" s="3">
        <f t="shared" si="25"/>
        <v>2.73</v>
      </c>
      <c r="X35" s="3">
        <f t="shared" si="25"/>
        <v>6.27</v>
      </c>
      <c r="Y35" s="3">
        <f t="shared" si="25"/>
        <v>5.18</v>
      </c>
      <c r="Z35" s="3">
        <f t="shared" si="25"/>
        <v>3.35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0.41479999999999995</v>
      </c>
      <c r="I36" s="4">
        <f t="shared" si="26"/>
        <v>0.40990000000000004</v>
      </c>
      <c r="J36" s="4">
        <f t="shared" si="26"/>
        <v>0.47060000000000002</v>
      </c>
      <c r="K36" s="4">
        <f t="shared" si="26"/>
        <v>0.40289999999999998</v>
      </c>
      <c r="L36" s="4">
        <f t="shared" si="26"/>
        <v>0.39</v>
      </c>
      <c r="M36" s="4">
        <f t="shared" si="26"/>
        <v>0.53569999999999995</v>
      </c>
      <c r="N36" s="4">
        <f t="shared" si="26"/>
        <v>0.41389999999999999</v>
      </c>
      <c r="O36" s="4">
        <f t="shared" si="26"/>
        <v>0.3715</v>
      </c>
      <c r="P36" s="4">
        <f t="shared" si="26"/>
        <v>0.74290000000000012</v>
      </c>
      <c r="Q36" s="4">
        <f t="shared" si="26"/>
        <v>0.74409999999999998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26</v>
      </c>
      <c r="I37" s="3">
        <f t="shared" si="27"/>
        <v>26</v>
      </c>
      <c r="J37" s="3">
        <f t="shared" si="27"/>
        <v>28</v>
      </c>
      <c r="K37" s="3">
        <f t="shared" si="27"/>
        <v>80</v>
      </c>
      <c r="L37" s="3">
        <f t="shared" si="27"/>
        <v>68</v>
      </c>
      <c r="M37" s="3">
        <f t="shared" si="27"/>
        <v>68</v>
      </c>
      <c r="N37" s="3">
        <f t="shared" si="27"/>
        <v>38</v>
      </c>
      <c r="O37" s="3">
        <f t="shared" si="27"/>
        <v>38</v>
      </c>
      <c r="P37" s="3">
        <f t="shared" si="27"/>
        <v>100</v>
      </c>
      <c r="Q37" s="3">
        <f t="shared" si="27"/>
        <v>100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387083000000</v>
      </c>
      <c r="E51" s="5">
        <v>621434000000</v>
      </c>
      <c r="F51" s="5">
        <v>448081000000</v>
      </c>
      <c r="G51" s="5">
        <v>309530000000</v>
      </c>
      <c r="I51" s="5">
        <v>1696438000000</v>
      </c>
      <c r="J51" s="5">
        <v>1367926000000</v>
      </c>
      <c r="K51" s="5">
        <v>2298131000000</v>
      </c>
      <c r="L51" s="5">
        <v>2415592000000</v>
      </c>
      <c r="M51" s="5">
        <v>2015138000000</v>
      </c>
      <c r="N51" s="5">
        <v>1812762000000</v>
      </c>
      <c r="O51" s="5">
        <v>2272410000000</v>
      </c>
      <c r="P51" s="5">
        <v>2265615000000</v>
      </c>
      <c r="Q51" s="5">
        <v>2310290000000</v>
      </c>
      <c r="R51" s="5">
        <v>1852079000000</v>
      </c>
      <c r="S51" s="5">
        <v>1437531000000</v>
      </c>
      <c r="T51" s="5">
        <v>1155560000000</v>
      </c>
      <c r="U51" s="5">
        <v>1056361000000</v>
      </c>
      <c r="V51" s="5">
        <v>866269000000</v>
      </c>
      <c r="W51" s="5">
        <v>998656000000</v>
      </c>
      <c r="X51" s="5">
        <v>894865000000</v>
      </c>
      <c r="Y51" s="5">
        <v>782125000000</v>
      </c>
      <c r="Z51" s="5">
        <v>1627821000000</v>
      </c>
    </row>
    <row r="52" spans="2:26" ht="15.5" x14ac:dyDescent="0.35">
      <c r="C52" t="s">
        <v>83</v>
      </c>
      <c r="D52" s="5">
        <v>-235969000000</v>
      </c>
      <c r="E52" s="5">
        <v>-386093000000</v>
      </c>
      <c r="F52" s="5">
        <v>-249317000000</v>
      </c>
      <c r="G52" s="5">
        <v>-205097000000</v>
      </c>
      <c r="I52" s="5">
        <v>-1015462000000</v>
      </c>
      <c r="J52" s="5">
        <v>-720394000000</v>
      </c>
      <c r="K52" s="5">
        <v>-1136012000000</v>
      </c>
      <c r="L52" s="5">
        <v>-1395090000000</v>
      </c>
      <c r="M52" s="5">
        <v>-1205168000000</v>
      </c>
      <c r="N52" s="5">
        <v>-1124032000000</v>
      </c>
      <c r="O52" s="5">
        <v>-1479552000000</v>
      </c>
      <c r="P52" s="5">
        <v>-1406725000000</v>
      </c>
      <c r="Q52" s="5">
        <v>-1430026000000</v>
      </c>
      <c r="R52" s="5">
        <v>-1048130000000</v>
      </c>
      <c r="S52" s="5">
        <v>-875444000000</v>
      </c>
      <c r="T52" s="5">
        <v>-752239000000</v>
      </c>
      <c r="U52" s="5">
        <v>-608481000000</v>
      </c>
      <c r="V52" s="5">
        <v>-477280000000</v>
      </c>
      <c r="W52" s="5">
        <v>-582596000000</v>
      </c>
      <c r="X52" s="5">
        <v>-527547000000</v>
      </c>
      <c r="Y52" s="5">
        <v>-440540000000</v>
      </c>
      <c r="Z52" s="5">
        <v>-798676000000</v>
      </c>
    </row>
    <row r="53" spans="2:26" ht="15.5" x14ac:dyDescent="0.35">
      <c r="C53" t="s">
        <v>84</v>
      </c>
      <c r="D53" s="5">
        <v>151114000000</v>
      </c>
      <c r="E53" s="5">
        <v>235341000000</v>
      </c>
      <c r="F53" s="5">
        <v>198764000000</v>
      </c>
      <c r="G53" s="5">
        <v>104433000000</v>
      </c>
      <c r="I53" s="5">
        <v>680976000000</v>
      </c>
      <c r="J53" s="5">
        <v>647532000000</v>
      </c>
      <c r="K53" s="5">
        <v>1162119000000</v>
      </c>
      <c r="L53" s="5">
        <v>1020502000000</v>
      </c>
      <c r="M53" s="5">
        <v>809970000000</v>
      </c>
      <c r="N53" s="5">
        <v>688730000000</v>
      </c>
      <c r="O53" s="5">
        <v>792858000000</v>
      </c>
      <c r="P53" s="5">
        <v>858890000000</v>
      </c>
      <c r="Q53" s="5">
        <v>880264000000</v>
      </c>
      <c r="R53" s="5">
        <v>803949000000</v>
      </c>
      <c r="S53" s="5">
        <v>562087000000</v>
      </c>
      <c r="T53" s="5">
        <v>403321000000</v>
      </c>
      <c r="U53" s="5">
        <v>447880000000</v>
      </c>
      <c r="V53" s="5">
        <v>388989000000</v>
      </c>
      <c r="W53" s="5">
        <v>416060000000</v>
      </c>
      <c r="X53" s="5">
        <v>367318000000</v>
      </c>
      <c r="Y53" s="5">
        <v>341585000000</v>
      </c>
      <c r="Z53" s="5">
        <v>829145000000</v>
      </c>
    </row>
    <row r="54" spans="2:26" ht="15.5" x14ac:dyDescent="0.35">
      <c r="C54" t="s">
        <v>85</v>
      </c>
      <c r="D54" s="5">
        <v>-91673000000</v>
      </c>
      <c r="E54" s="5">
        <v>-108006000000</v>
      </c>
      <c r="F54" s="5">
        <v>-136749000000</v>
      </c>
      <c r="G54" s="5">
        <v>-98707000000</v>
      </c>
      <c r="I54" s="5">
        <v>-454046000000</v>
      </c>
      <c r="J54" s="5">
        <v>-441231000000</v>
      </c>
      <c r="K54" s="5">
        <v>-469778000000</v>
      </c>
      <c r="L54" s="5">
        <v>-404252000000</v>
      </c>
      <c r="M54" s="5">
        <v>-349794000000</v>
      </c>
      <c r="N54" s="5">
        <v>-326242000000</v>
      </c>
      <c r="O54" s="5">
        <v>-378283000000</v>
      </c>
      <c r="P54" s="5">
        <v>-360977000000</v>
      </c>
      <c r="Q54" s="5">
        <v>-379541000000</v>
      </c>
      <c r="R54" s="5">
        <v>-363310000000</v>
      </c>
      <c r="S54" s="5">
        <v>-241144000000</v>
      </c>
      <c r="T54" s="5">
        <v>-200016000000</v>
      </c>
      <c r="U54" s="5">
        <v>-296440000000</v>
      </c>
      <c r="V54" s="5">
        <v>-226317000000</v>
      </c>
      <c r="W54" s="5">
        <v>-234243000000</v>
      </c>
      <c r="X54" s="5">
        <v>-179572000000</v>
      </c>
      <c r="Y54" s="5">
        <v>-165166000000</v>
      </c>
      <c r="Z54" s="5">
        <v>-270756000000</v>
      </c>
    </row>
    <row r="55" spans="2:26" ht="15.5" x14ac:dyDescent="0.35">
      <c r="C55" t="s">
        <v>86</v>
      </c>
      <c r="D55" s="5">
        <v>-51248000000</v>
      </c>
      <c r="E55" s="5">
        <v>-56297000000</v>
      </c>
      <c r="F55" s="5">
        <v>-69787000000</v>
      </c>
      <c r="G55" s="5">
        <v>-37848000000</v>
      </c>
      <c r="I55" s="5">
        <v>-241054000000</v>
      </c>
      <c r="J55" s="5">
        <v>-233943000000</v>
      </c>
      <c r="K55" s="5">
        <v>-265621000000</v>
      </c>
      <c r="L55" s="5">
        <v>-227579000000</v>
      </c>
      <c r="M55" s="5">
        <v>-179229000000</v>
      </c>
      <c r="N55" s="5">
        <v>-158776000000</v>
      </c>
      <c r="O55" s="5">
        <v>-243770000000</v>
      </c>
      <c r="P55" s="5">
        <v>-245694000000</v>
      </c>
      <c r="Q55" s="5">
        <v>-286253000000</v>
      </c>
      <c r="R55" s="5">
        <v>-245841000000</v>
      </c>
      <c r="S55" s="5">
        <v>-183362000000</v>
      </c>
      <c r="T55" s="5">
        <v>-135208000000</v>
      </c>
      <c r="U55" s="5">
        <v>-175305000000</v>
      </c>
      <c r="V55" s="5">
        <v>-149087000000</v>
      </c>
      <c r="W55" s="5">
        <v>-129012000000</v>
      </c>
      <c r="X55" s="5">
        <v>-125549000000</v>
      </c>
      <c r="Y55" s="5">
        <v>-112146000000</v>
      </c>
      <c r="Z55" s="5">
        <v>-123709000000</v>
      </c>
    </row>
    <row r="56" spans="2:26" ht="15.5" x14ac:dyDescent="0.35">
      <c r="C56" t="s">
        <v>87</v>
      </c>
      <c r="D56" s="5">
        <v>-21309000000</v>
      </c>
      <c r="E56" s="5">
        <v>-32362000000</v>
      </c>
      <c r="F56" s="5">
        <v>-20210000000</v>
      </c>
      <c r="G56" s="5">
        <v>-18537000000</v>
      </c>
      <c r="I56" s="5">
        <v>-89601000000</v>
      </c>
      <c r="J56" s="5">
        <v>-82054000000</v>
      </c>
      <c r="K56" s="5">
        <v>-111933000000</v>
      </c>
      <c r="L56" s="5">
        <v>-111436000000</v>
      </c>
      <c r="M56" s="5">
        <v>-93183000000</v>
      </c>
      <c r="N56" s="5">
        <v>-96011000000</v>
      </c>
      <c r="O56" s="5">
        <v>-148816000000</v>
      </c>
      <c r="P56" s="5">
        <v>-132603000000</v>
      </c>
      <c r="Q56" s="5">
        <v>-104535000000</v>
      </c>
      <c r="R56" s="5">
        <v>-110017000000</v>
      </c>
      <c r="S56" s="5">
        <v>-87029000000</v>
      </c>
      <c r="T56" s="5">
        <v>-61648000000</v>
      </c>
      <c r="U56" s="5">
        <v>-76201000000</v>
      </c>
      <c r="V56" s="5">
        <v>-65910000000</v>
      </c>
      <c r="W56" s="5">
        <v>-65311000000</v>
      </c>
      <c r="X56" s="5">
        <v>-55438000000</v>
      </c>
      <c r="Y56" s="5">
        <v>-54889000000</v>
      </c>
      <c r="Z56" s="5">
        <v>-131158000000</v>
      </c>
    </row>
    <row r="57" spans="2:26" ht="15.5" x14ac:dyDescent="0.35">
      <c r="C57" t="s">
        <v>2690</v>
      </c>
      <c r="D57" s="5">
        <v>-21689000000</v>
      </c>
      <c r="E57" s="5">
        <v>-29161000000</v>
      </c>
      <c r="F57" s="5">
        <v>-29006000000</v>
      </c>
      <c r="G57" s="5">
        <v>-22512000000</v>
      </c>
      <c r="I57" s="5">
        <v>-102690000000</v>
      </c>
      <c r="J57" s="5">
        <v>-100847000000</v>
      </c>
      <c r="K57" s="5">
        <v>-90245000000</v>
      </c>
      <c r="L57" s="5">
        <v>-79421000000</v>
      </c>
      <c r="M57" s="5">
        <v>-65426000000</v>
      </c>
      <c r="N57" s="5">
        <v>-62047000000</v>
      </c>
    </row>
    <row r="58" spans="2:26" ht="15.5" x14ac:dyDescent="0.35">
      <c r="C58" t="s">
        <v>91</v>
      </c>
      <c r="X58" s="5">
        <v>1312000000</v>
      </c>
      <c r="Y58" s="5">
        <v>4512000000</v>
      </c>
      <c r="Z58" s="5">
        <v>-2439000000</v>
      </c>
    </row>
    <row r="59" spans="2:26" ht="15.5" x14ac:dyDescent="0.35">
      <c r="C59" t="s">
        <v>93</v>
      </c>
      <c r="D59" s="5">
        <v>-134000000</v>
      </c>
      <c r="E59" s="5">
        <v>-167000000</v>
      </c>
      <c r="F59" s="5">
        <v>-207000000</v>
      </c>
      <c r="G59" s="5">
        <v>28000000</v>
      </c>
      <c r="I59" s="5">
        <v>-317000000</v>
      </c>
      <c r="J59" s="5">
        <v>134000000</v>
      </c>
      <c r="K59" s="5">
        <v>112000000</v>
      </c>
      <c r="L59" s="5">
        <v>158000000</v>
      </c>
      <c r="M59" s="5">
        <v>184000000</v>
      </c>
      <c r="N59" s="5">
        <v>213000000</v>
      </c>
      <c r="O59" s="5">
        <v>129000000</v>
      </c>
      <c r="P59" s="5">
        <v>49000000</v>
      </c>
      <c r="Q59" s="5">
        <v>107000000</v>
      </c>
      <c r="R59" s="5">
        <v>83000000</v>
      </c>
      <c r="S59" s="5">
        <v>47000000</v>
      </c>
      <c r="T59" s="5">
        <v>16000000</v>
      </c>
      <c r="U59" s="5">
        <v>16000000</v>
      </c>
      <c r="V59" s="5">
        <v>29000000</v>
      </c>
      <c r="W59" s="5">
        <v>2008000000</v>
      </c>
    </row>
    <row r="60" spans="2:26" ht="15.5" x14ac:dyDescent="0.35">
      <c r="C60" t="s">
        <v>88</v>
      </c>
      <c r="D60" s="5">
        <v>59441000000</v>
      </c>
      <c r="E60" s="5">
        <v>127335000000</v>
      </c>
      <c r="F60" s="5">
        <v>62015000000</v>
      </c>
      <c r="G60" s="5">
        <v>5726000000</v>
      </c>
      <c r="I60" s="5">
        <v>226930000000</v>
      </c>
      <c r="J60" s="5">
        <v>206301000000</v>
      </c>
      <c r="K60" s="5">
        <v>692341000000</v>
      </c>
      <c r="L60" s="5">
        <v>616250000000</v>
      </c>
      <c r="M60" s="5">
        <v>460176000000</v>
      </c>
      <c r="N60" s="5">
        <v>362488000000</v>
      </c>
      <c r="O60" s="5">
        <v>414575000000</v>
      </c>
      <c r="P60" s="5">
        <v>497913000000</v>
      </c>
      <c r="Q60" s="5">
        <v>500723000000</v>
      </c>
      <c r="R60" s="5">
        <v>440639000000</v>
      </c>
      <c r="S60" s="5">
        <v>320943000000</v>
      </c>
      <c r="T60" s="5">
        <v>203305000000</v>
      </c>
      <c r="U60" s="5">
        <v>151440000000</v>
      </c>
      <c r="V60" s="5">
        <v>162672000000</v>
      </c>
      <c r="W60" s="5">
        <v>181817000000</v>
      </c>
      <c r="X60" s="5">
        <v>187746000000</v>
      </c>
      <c r="Y60" s="5">
        <v>176419000000</v>
      </c>
      <c r="Z60" s="5">
        <v>558389000000</v>
      </c>
    </row>
    <row r="61" spans="2:26" ht="15.5" x14ac:dyDescent="0.35">
      <c r="C61" t="s">
        <v>89</v>
      </c>
      <c r="D61" s="5">
        <v>1100000000</v>
      </c>
      <c r="E61" s="5">
        <v>1293000000</v>
      </c>
      <c r="F61" s="5">
        <v>4318000000</v>
      </c>
      <c r="G61" s="5">
        <v>5695000000</v>
      </c>
      <c r="I61" s="5">
        <v>16775000000</v>
      </c>
      <c r="J61" s="5">
        <v>28679000000</v>
      </c>
      <c r="K61" s="5">
        <v>41554000000</v>
      </c>
      <c r="L61" s="5">
        <v>28644000000</v>
      </c>
      <c r="M61" s="5">
        <v>17191000000</v>
      </c>
      <c r="N61" s="5">
        <v>2450000000</v>
      </c>
      <c r="O61" s="5">
        <v>-9804000000</v>
      </c>
      <c r="P61" s="5">
        <v>7586000000</v>
      </c>
      <c r="Q61" s="5">
        <v>18474000000</v>
      </c>
      <c r="R61" s="5">
        <v>13456000000</v>
      </c>
      <c r="S61" s="5">
        <v>10650000000</v>
      </c>
      <c r="T61" s="5">
        <v>5847000000</v>
      </c>
      <c r="U61" s="5">
        <v>4795000000</v>
      </c>
      <c r="V61" s="5">
        <v>6724000000</v>
      </c>
      <c r="W61" s="5">
        <v>9332000000</v>
      </c>
      <c r="X61" s="5">
        <v>-11307000000</v>
      </c>
      <c r="Y61" s="5">
        <v>-48574000000</v>
      </c>
      <c r="Z61" s="5">
        <v>-25062000000</v>
      </c>
    </row>
    <row r="62" spans="2:26" ht="15.5" x14ac:dyDescent="0.35">
      <c r="C62" t="s">
        <v>92</v>
      </c>
      <c r="D62" s="5">
        <v>1129000000</v>
      </c>
      <c r="E62" s="5">
        <v>1359000000</v>
      </c>
      <c r="F62" s="5">
        <v>4318000000</v>
      </c>
      <c r="G62" s="5">
        <v>5695000000</v>
      </c>
      <c r="I62" s="5">
        <v>16841000000</v>
      </c>
      <c r="J62" s="5">
        <v>28914000000</v>
      </c>
      <c r="K62" s="5">
        <v>41834000000</v>
      </c>
      <c r="L62" s="5">
        <v>28708000000</v>
      </c>
      <c r="M62" s="5">
        <v>17321000000</v>
      </c>
      <c r="N62" s="5">
        <v>5199000000</v>
      </c>
      <c r="O62" s="5">
        <v>1517000000</v>
      </c>
      <c r="P62" s="5">
        <v>9179000000</v>
      </c>
      <c r="Q62" s="5">
        <v>18552000000</v>
      </c>
      <c r="R62" s="5">
        <v>14386000000</v>
      </c>
      <c r="S62" s="5">
        <v>11597000000</v>
      </c>
      <c r="T62" s="5">
        <v>6748000000</v>
      </c>
      <c r="U62" s="5">
        <v>6120000000</v>
      </c>
      <c r="V62" s="5">
        <v>7982000000</v>
      </c>
      <c r="W62" s="5">
        <v>10045000000</v>
      </c>
      <c r="X62" s="5">
        <v>151000000</v>
      </c>
      <c r="Y62" s="5">
        <v>937000000</v>
      </c>
      <c r="Z62" s="5">
        <v>885000000</v>
      </c>
    </row>
    <row r="63" spans="2:26" ht="15.5" x14ac:dyDescent="0.35">
      <c r="C63" t="s">
        <v>26</v>
      </c>
      <c r="D63" s="5">
        <v>-29000000</v>
      </c>
      <c r="E63" s="5">
        <v>-66000000</v>
      </c>
      <c r="I63" s="5">
        <v>-66000000</v>
      </c>
      <c r="J63" s="5">
        <v>-235000000</v>
      </c>
      <c r="K63" s="5">
        <v>-280000000</v>
      </c>
      <c r="L63" s="5">
        <v>-64000000</v>
      </c>
      <c r="M63" s="5">
        <v>-130000000</v>
      </c>
      <c r="N63" s="5">
        <v>-2749000000</v>
      </c>
      <c r="O63" s="5">
        <v>-11321000000</v>
      </c>
      <c r="P63" s="5">
        <v>-1593000000</v>
      </c>
      <c r="Q63" s="5">
        <v>-78000000</v>
      </c>
      <c r="R63" s="5">
        <v>-930000000</v>
      </c>
      <c r="S63" s="5">
        <v>-947000000</v>
      </c>
      <c r="T63" s="5">
        <v>-901000000</v>
      </c>
      <c r="U63" s="5">
        <v>-1325000000</v>
      </c>
      <c r="V63" s="5">
        <v>-1258000000</v>
      </c>
      <c r="W63" s="5">
        <v>-713000000</v>
      </c>
      <c r="X63" s="5">
        <v>-11458000000</v>
      </c>
      <c r="Y63" s="5">
        <v>-49511000000</v>
      </c>
      <c r="Z63" s="5">
        <v>-25947000000</v>
      </c>
    </row>
    <row r="64" spans="2:26" ht="15.5" x14ac:dyDescent="0.35">
      <c r="C64" t="s">
        <v>94</v>
      </c>
      <c r="D64" s="5">
        <v>1100000000</v>
      </c>
      <c r="E64" s="5">
        <v>1293000000</v>
      </c>
      <c r="F64" s="5">
        <v>4318000000</v>
      </c>
      <c r="G64" s="5">
        <v>5695000000</v>
      </c>
      <c r="I64" s="5">
        <v>16775000000</v>
      </c>
      <c r="J64" s="5">
        <v>28679000000</v>
      </c>
      <c r="K64" s="5">
        <v>41554000000</v>
      </c>
      <c r="L64" s="5">
        <v>28644000000</v>
      </c>
      <c r="M64" s="5">
        <v>17191000000</v>
      </c>
      <c r="N64" s="5">
        <v>2450000000</v>
      </c>
      <c r="O64" s="5">
        <v>-9804000000</v>
      </c>
      <c r="P64" s="5">
        <v>7586000000</v>
      </c>
      <c r="Q64" s="5">
        <v>18474000000</v>
      </c>
      <c r="R64" s="5">
        <v>13456000000</v>
      </c>
      <c r="S64" s="5">
        <v>10650000000</v>
      </c>
      <c r="T64" s="5">
        <v>5847000000</v>
      </c>
      <c r="U64" s="5">
        <v>4795000000</v>
      </c>
      <c r="V64" s="5">
        <v>6724000000</v>
      </c>
      <c r="W64" s="5">
        <v>9332000000</v>
      </c>
      <c r="X64" s="5">
        <v>-11307000000</v>
      </c>
      <c r="Y64" s="5">
        <v>-48574000000</v>
      </c>
      <c r="Z64" s="5">
        <v>-25062000000</v>
      </c>
    </row>
    <row r="65" spans="3:26" ht="15.5" x14ac:dyDescent="0.35">
      <c r="C65" t="s">
        <v>28</v>
      </c>
      <c r="D65" s="5">
        <v>60541000000</v>
      </c>
      <c r="E65" s="5">
        <v>128628000000</v>
      </c>
      <c r="F65" s="5">
        <v>66333000000</v>
      </c>
      <c r="G65" s="5">
        <v>11421000000</v>
      </c>
      <c r="I65" s="5">
        <v>243705000000</v>
      </c>
      <c r="J65" s="5">
        <v>234980000000</v>
      </c>
      <c r="K65" s="5">
        <v>733895000000</v>
      </c>
      <c r="L65" s="5">
        <v>644894000000</v>
      </c>
      <c r="M65" s="5">
        <v>477367000000</v>
      </c>
      <c r="N65" s="5">
        <v>364938000000</v>
      </c>
      <c r="O65" s="5">
        <v>404771000000</v>
      </c>
      <c r="P65" s="5">
        <v>505499000000</v>
      </c>
      <c r="Q65" s="5">
        <v>519197000000</v>
      </c>
      <c r="R65" s="5">
        <v>454095000000</v>
      </c>
      <c r="S65" s="5">
        <v>331593000000</v>
      </c>
      <c r="T65" s="5">
        <v>209152000000</v>
      </c>
      <c r="U65" s="5">
        <v>156235000000</v>
      </c>
      <c r="V65" s="5">
        <v>169396000000</v>
      </c>
      <c r="W65" s="5">
        <v>191149000000</v>
      </c>
      <c r="X65" s="5">
        <v>176439000000</v>
      </c>
      <c r="Y65" s="5">
        <v>127845000000</v>
      </c>
      <c r="Z65" s="5">
        <v>533327000000</v>
      </c>
    </row>
    <row r="66" spans="3:26" ht="15.5" x14ac:dyDescent="0.35">
      <c r="C66" t="s">
        <v>27</v>
      </c>
      <c r="D66" s="5">
        <v>-13668000000</v>
      </c>
      <c r="E66" s="5">
        <v>-29304000000</v>
      </c>
      <c r="F66" s="5">
        <v>-6232000000</v>
      </c>
      <c r="G66" s="5">
        <v>-10569000000</v>
      </c>
      <c r="I66" s="5">
        <v>-53728000000</v>
      </c>
      <c r="J66" s="5">
        <v>-56340000000</v>
      </c>
      <c r="K66" s="5">
        <v>-138155000000</v>
      </c>
      <c r="L66" s="5">
        <v>-121652000000</v>
      </c>
      <c r="M66" s="5">
        <v>-96375000000</v>
      </c>
      <c r="N66" s="5">
        <v>-89271000000</v>
      </c>
      <c r="O66" s="5">
        <v>-97819000000</v>
      </c>
      <c r="P66" s="5">
        <v>-101629000000</v>
      </c>
      <c r="Q66" s="5">
        <v>-115910000000</v>
      </c>
      <c r="R66" s="5">
        <v>-117875000000</v>
      </c>
      <c r="S66" s="5">
        <v>-67626000000</v>
      </c>
      <c r="T66" s="5">
        <v>-43873000000</v>
      </c>
      <c r="U66" s="5">
        <v>-29194000000</v>
      </c>
      <c r="V66" s="5">
        <v>-40046000000</v>
      </c>
      <c r="W66" s="5">
        <v>-43014000000</v>
      </c>
      <c r="X66" s="5">
        <v>-26139000000</v>
      </c>
      <c r="Y66" s="5">
        <v>-38909000000</v>
      </c>
      <c r="Z66" s="5">
        <v>-148554000000</v>
      </c>
    </row>
    <row r="67" spans="3:26" ht="15.5" x14ac:dyDescent="0.35">
      <c r="C67" t="s">
        <v>313</v>
      </c>
      <c r="W67" s="5">
        <v>-43805000000</v>
      </c>
      <c r="X67" s="5">
        <v>-30774000000</v>
      </c>
      <c r="Y67" s="5">
        <v>-37894000000</v>
      </c>
      <c r="Z67" s="5">
        <v>-151921000000</v>
      </c>
    </row>
    <row r="68" spans="3:26" ht="15.5" x14ac:dyDescent="0.35">
      <c r="C68" t="s">
        <v>314</v>
      </c>
      <c r="W68" s="5">
        <v>791000000</v>
      </c>
      <c r="X68" s="5">
        <v>4635000000</v>
      </c>
      <c r="Y68" s="5">
        <v>-1015000000</v>
      </c>
      <c r="Z68" s="5">
        <v>3367000000</v>
      </c>
    </row>
    <row r="69" spans="3:26" ht="15.5" x14ac:dyDescent="0.35">
      <c r="C69" t="s">
        <v>315</v>
      </c>
      <c r="D69" s="5">
        <v>-13668000000</v>
      </c>
      <c r="E69" s="5">
        <v>-29304000000</v>
      </c>
      <c r="F69" s="5">
        <v>-6232000000</v>
      </c>
      <c r="G69" s="5">
        <v>-10569000000</v>
      </c>
      <c r="I69" s="5">
        <v>-53728000000</v>
      </c>
      <c r="J69" s="5">
        <v>-56340000000</v>
      </c>
      <c r="K69" s="5">
        <v>-138155000000</v>
      </c>
      <c r="L69" s="5">
        <v>-121652000000</v>
      </c>
      <c r="M69" s="5">
        <v>-96375000000</v>
      </c>
      <c r="N69" s="5">
        <v>-89271000000</v>
      </c>
      <c r="O69" s="5">
        <v>-97819000000</v>
      </c>
      <c r="P69" s="5">
        <v>-101629000000</v>
      </c>
      <c r="Q69" s="5">
        <v>-115910000000</v>
      </c>
      <c r="R69" s="5">
        <v>-117875000000</v>
      </c>
      <c r="S69" s="5">
        <v>-67626000000</v>
      </c>
      <c r="T69" s="5">
        <v>-43873000000</v>
      </c>
      <c r="U69" s="5">
        <v>-29194000000</v>
      </c>
      <c r="V69" s="5">
        <v>-40046000000</v>
      </c>
      <c r="W69" s="5">
        <v>-43014000000</v>
      </c>
      <c r="X69" s="5">
        <v>-26139000000</v>
      </c>
      <c r="Y69" s="5">
        <v>-38909000000</v>
      </c>
      <c r="Z69" s="5">
        <v>-148554000000</v>
      </c>
    </row>
    <row r="70" spans="3:26" ht="15.5" x14ac:dyDescent="0.35">
      <c r="C70" t="s">
        <v>95</v>
      </c>
      <c r="X70" s="5">
        <v>150300000000</v>
      </c>
      <c r="Y70" s="5">
        <v>88936000000</v>
      </c>
      <c r="Z70" s="5">
        <v>384773000000</v>
      </c>
    </row>
    <row r="71" spans="3:26" ht="15.5" x14ac:dyDescent="0.35">
      <c r="C71" t="s">
        <v>96</v>
      </c>
      <c r="X71" s="5">
        <v>-6811000000</v>
      </c>
      <c r="Y71" s="5">
        <v>-13156000000</v>
      </c>
      <c r="Z71" s="5">
        <v>13628000000</v>
      </c>
    </row>
    <row r="72" spans="3:26" ht="15.5" x14ac:dyDescent="0.35">
      <c r="C72" t="s">
        <v>97</v>
      </c>
      <c r="D72" s="5">
        <v>46873000000</v>
      </c>
      <c r="E72" s="5">
        <v>99324000000</v>
      </c>
      <c r="F72" s="5">
        <v>60101000000</v>
      </c>
      <c r="G72" s="5">
        <v>852000000</v>
      </c>
      <c r="I72" s="5">
        <v>189977000000</v>
      </c>
      <c r="J72" s="5">
        <v>178640000000</v>
      </c>
      <c r="K72" s="5">
        <v>595740000000</v>
      </c>
      <c r="L72" s="5">
        <v>523242000000</v>
      </c>
      <c r="M72" s="5">
        <v>380992000000</v>
      </c>
      <c r="N72" s="5">
        <v>275667000000</v>
      </c>
      <c r="O72" s="5">
        <v>306952000000</v>
      </c>
      <c r="P72" s="5">
        <v>403870000000</v>
      </c>
      <c r="Q72" s="5">
        <v>403287000000</v>
      </c>
      <c r="R72" s="5">
        <v>336220000000</v>
      </c>
      <c r="S72" s="5">
        <v>263967000000</v>
      </c>
      <c r="T72" s="5">
        <v>165279000000</v>
      </c>
      <c r="U72" s="5">
        <v>127041000000</v>
      </c>
      <c r="V72" s="5">
        <v>129350000000</v>
      </c>
      <c r="W72" s="5">
        <v>148135000000</v>
      </c>
      <c r="X72" s="5">
        <v>143489000000</v>
      </c>
      <c r="Y72" s="5">
        <v>75780000000</v>
      </c>
      <c r="Z72" s="5">
        <v>398401000000</v>
      </c>
    </row>
    <row r="73" spans="3:26" ht="15.5" x14ac:dyDescent="0.35">
      <c r="C73" t="s">
        <v>98</v>
      </c>
      <c r="E73" s="5">
        <v>-3732000000</v>
      </c>
      <c r="F73" s="5">
        <v>1020000000</v>
      </c>
      <c r="G73" s="5">
        <v>2044000000</v>
      </c>
      <c r="I73" s="5">
        <v>-668000000</v>
      </c>
      <c r="J73" s="5">
        <v>3469000000</v>
      </c>
      <c r="K73" s="5">
        <v>4706000000</v>
      </c>
      <c r="L73" s="5">
        <v>3055000000</v>
      </c>
      <c r="M73" s="5">
        <v>2666000000</v>
      </c>
      <c r="N73" s="5">
        <v>-2020000000</v>
      </c>
      <c r="O73" s="5">
        <v>-195000000</v>
      </c>
      <c r="P73" s="5">
        <v>5969000000</v>
      </c>
      <c r="Q73" s="5">
        <v>-2781000000</v>
      </c>
      <c r="R73" s="5">
        <v>119000000</v>
      </c>
      <c r="S73" s="5">
        <v>1105000000</v>
      </c>
    </row>
    <row r="74" spans="3:26" ht="15.5" x14ac:dyDescent="0.35">
      <c r="C74" t="s">
        <v>99</v>
      </c>
      <c r="E74" s="5">
        <v>-3732000000</v>
      </c>
      <c r="F74" s="5">
        <v>1020000000</v>
      </c>
      <c r="G74" s="5">
        <v>2044000000</v>
      </c>
      <c r="I74" s="5">
        <v>-668000000</v>
      </c>
      <c r="J74" s="5">
        <v>3469000000</v>
      </c>
      <c r="K74" s="5">
        <v>4706000000</v>
      </c>
      <c r="L74" s="5">
        <v>3055000000</v>
      </c>
      <c r="M74" s="5">
        <v>2666000000</v>
      </c>
      <c r="N74" s="5">
        <v>-2020000000</v>
      </c>
      <c r="O74" s="5">
        <v>-195000000</v>
      </c>
      <c r="P74" s="5">
        <v>5969000000</v>
      </c>
      <c r="Q74" s="5">
        <v>-2781000000</v>
      </c>
      <c r="R74" s="5">
        <v>119000000</v>
      </c>
      <c r="S74" s="5">
        <v>1105000000</v>
      </c>
    </row>
    <row r="75" spans="3:26" ht="15.5" x14ac:dyDescent="0.35">
      <c r="C75" t="s">
        <v>100</v>
      </c>
      <c r="D75" s="5">
        <v>46873000000</v>
      </c>
      <c r="E75" s="5">
        <v>95592000000</v>
      </c>
      <c r="F75" s="5">
        <v>61121000000</v>
      </c>
      <c r="G75" s="5">
        <v>2896000000</v>
      </c>
      <c r="I75" s="5">
        <v>189309000000</v>
      </c>
      <c r="J75" s="5">
        <v>182109000000</v>
      </c>
      <c r="K75" s="5">
        <v>600446000000</v>
      </c>
      <c r="L75" s="5">
        <v>526297000000</v>
      </c>
      <c r="M75" s="5">
        <v>383658000000</v>
      </c>
      <c r="N75" s="5">
        <v>273647000000</v>
      </c>
      <c r="O75" s="5">
        <v>306757000000</v>
      </c>
      <c r="P75" s="5">
        <v>409839000000</v>
      </c>
      <c r="Q75" s="5">
        <v>400506000000</v>
      </c>
      <c r="R75" s="5">
        <v>336339000000</v>
      </c>
      <c r="S75" s="5">
        <v>265072000000</v>
      </c>
      <c r="T75" s="5">
        <v>165279000000</v>
      </c>
      <c r="U75" s="5">
        <v>127041000000</v>
      </c>
      <c r="V75" s="5">
        <v>129350000000</v>
      </c>
      <c r="W75" s="5">
        <v>148135000000</v>
      </c>
    </row>
    <row r="76" spans="3:26" ht="15.5" x14ac:dyDescent="0.35">
      <c r="C76" t="s">
        <v>101</v>
      </c>
      <c r="D76" s="5">
        <v>46873000000</v>
      </c>
      <c r="E76" s="5">
        <v>99324000000</v>
      </c>
      <c r="F76" s="5">
        <v>60101000000</v>
      </c>
      <c r="G76" s="5">
        <v>852000000</v>
      </c>
      <c r="I76" s="5">
        <v>189977000000</v>
      </c>
      <c r="J76" s="5">
        <v>178640000000</v>
      </c>
      <c r="K76" s="5">
        <v>595740000000</v>
      </c>
      <c r="L76" s="5">
        <v>523242000000</v>
      </c>
      <c r="M76" s="5">
        <v>380992000000</v>
      </c>
      <c r="N76" s="5">
        <v>275667000000</v>
      </c>
      <c r="O76" s="5">
        <v>306952000000</v>
      </c>
      <c r="P76" s="5">
        <v>403870000000</v>
      </c>
      <c r="Q76" s="5">
        <v>403287000000</v>
      </c>
      <c r="R76" s="5">
        <v>336220000000</v>
      </c>
      <c r="S76" s="5">
        <v>263967000000</v>
      </c>
      <c r="T76" s="5">
        <v>165279000000</v>
      </c>
      <c r="U76" s="5">
        <v>127041000000</v>
      </c>
      <c r="V76" s="5">
        <v>129350000000</v>
      </c>
      <c r="W76" s="5">
        <v>148135000000</v>
      </c>
      <c r="X76" s="5">
        <v>143489000000</v>
      </c>
      <c r="Y76" s="5">
        <v>75780000000</v>
      </c>
      <c r="Z76" s="5">
        <v>398401000000</v>
      </c>
    </row>
    <row r="77" spans="3:26" ht="15.5" x14ac:dyDescent="0.35">
      <c r="C77" t="s">
        <v>7</v>
      </c>
      <c r="D77" s="5">
        <v>47007000000</v>
      </c>
      <c r="E77" s="5">
        <v>95759000000</v>
      </c>
      <c r="F77" s="5">
        <v>61328000000</v>
      </c>
      <c r="G77" s="5">
        <v>2868000000</v>
      </c>
      <c r="I77" s="5">
        <v>189626000000</v>
      </c>
      <c r="J77" s="5">
        <v>181975000000</v>
      </c>
      <c r="K77" s="5">
        <v>600334000000</v>
      </c>
      <c r="L77" s="5">
        <v>526139000000</v>
      </c>
      <c r="M77" s="5">
        <v>383474000000</v>
      </c>
      <c r="N77" s="5">
        <v>273434000000</v>
      </c>
      <c r="O77" s="5">
        <v>306628000000</v>
      </c>
      <c r="P77" s="5">
        <v>409790000000</v>
      </c>
      <c r="Q77" s="5">
        <v>400399000000</v>
      </c>
      <c r="R77" s="5">
        <v>336256000000</v>
      </c>
      <c r="S77" s="5">
        <v>265025000000</v>
      </c>
      <c r="T77" s="5">
        <v>165263000000</v>
      </c>
      <c r="U77" s="5">
        <v>127025000000</v>
      </c>
      <c r="V77" s="5">
        <v>129321000000</v>
      </c>
      <c r="W77" s="5">
        <v>146127000000</v>
      </c>
    </row>
    <row r="78" spans="3:26" ht="15.5" x14ac:dyDescent="0.35">
      <c r="C78" t="s">
        <v>102</v>
      </c>
      <c r="D78" s="5">
        <v>46873000000</v>
      </c>
      <c r="E78" s="5">
        <v>99324000000</v>
      </c>
      <c r="F78" s="5">
        <v>60101000000</v>
      </c>
      <c r="G78" s="5">
        <v>852000000</v>
      </c>
      <c r="I78" s="5">
        <v>189977000000</v>
      </c>
      <c r="J78" s="5">
        <v>178640000000</v>
      </c>
      <c r="K78" s="5">
        <v>595740000000</v>
      </c>
      <c r="L78" s="5">
        <v>523242000000</v>
      </c>
      <c r="M78" s="5">
        <v>380992000000</v>
      </c>
      <c r="N78" s="5">
        <v>275667000000</v>
      </c>
      <c r="O78" s="5">
        <v>306952000000</v>
      </c>
      <c r="P78" s="5">
        <v>403870000000</v>
      </c>
      <c r="Q78" s="5">
        <v>403287000000</v>
      </c>
      <c r="R78" s="5">
        <v>336220000000</v>
      </c>
      <c r="S78" s="5">
        <v>263967000000</v>
      </c>
      <c r="T78" s="5">
        <v>165279000000</v>
      </c>
      <c r="U78" s="5">
        <v>127041000000</v>
      </c>
      <c r="V78" s="5">
        <v>129350000000</v>
      </c>
      <c r="W78" s="5">
        <v>148135000000</v>
      </c>
      <c r="X78" s="5">
        <v>143489000000</v>
      </c>
      <c r="Y78" s="5">
        <v>75780000000</v>
      </c>
      <c r="Z78" s="5">
        <v>398401000000</v>
      </c>
    </row>
    <row r="79" spans="3:26" ht="15.5" x14ac:dyDescent="0.35">
      <c r="C79" t="s">
        <v>103</v>
      </c>
      <c r="D79" s="5">
        <v>46873000000</v>
      </c>
      <c r="E79" s="5">
        <v>95592000000</v>
      </c>
      <c r="F79" s="5">
        <v>61121000000</v>
      </c>
      <c r="G79" s="5">
        <v>2896000000</v>
      </c>
      <c r="I79" s="5">
        <v>189309000000</v>
      </c>
      <c r="J79" s="5">
        <v>182109000000</v>
      </c>
      <c r="K79" s="5">
        <v>600446000000</v>
      </c>
      <c r="L79" s="5">
        <v>526297000000</v>
      </c>
      <c r="M79" s="5">
        <v>383658000000</v>
      </c>
      <c r="N79" s="5">
        <v>273647000000</v>
      </c>
      <c r="O79" s="5">
        <v>306757000000</v>
      </c>
      <c r="P79" s="5">
        <v>409839000000</v>
      </c>
      <c r="Q79" s="5">
        <v>400506000000</v>
      </c>
      <c r="R79" s="5">
        <v>336339000000</v>
      </c>
      <c r="S79" s="5">
        <v>265072000000</v>
      </c>
      <c r="T79" s="5">
        <v>165279000000</v>
      </c>
      <c r="U79" s="5">
        <v>127041000000</v>
      </c>
      <c r="V79" s="5">
        <v>129350000000</v>
      </c>
      <c r="W79" s="5">
        <v>148135000000</v>
      </c>
    </row>
    <row r="80" spans="3:26" ht="15.5" x14ac:dyDescent="0.35">
      <c r="C80" t="s">
        <v>104</v>
      </c>
      <c r="D80" s="5">
        <v>46873000000</v>
      </c>
      <c r="E80" s="5">
        <v>95592000000</v>
      </c>
      <c r="F80" s="5">
        <v>61121000000</v>
      </c>
      <c r="G80" s="5">
        <v>2896000000</v>
      </c>
      <c r="I80" s="5">
        <v>189309000000</v>
      </c>
      <c r="J80" s="5">
        <v>182109000000</v>
      </c>
      <c r="K80" s="5">
        <v>600446000000</v>
      </c>
      <c r="L80" s="5">
        <v>526297000000</v>
      </c>
      <c r="M80" s="5">
        <v>383658000000</v>
      </c>
      <c r="N80" s="5">
        <v>273647000000</v>
      </c>
      <c r="O80" s="5">
        <v>306757000000</v>
      </c>
      <c r="P80" s="5">
        <v>409839000000</v>
      </c>
      <c r="Q80" s="5">
        <v>400506000000</v>
      </c>
      <c r="R80" s="5">
        <v>336339000000</v>
      </c>
      <c r="S80" s="5">
        <v>265072000000</v>
      </c>
      <c r="T80" s="5">
        <v>165279000000</v>
      </c>
      <c r="U80" s="5">
        <v>127041000000</v>
      </c>
      <c r="V80" s="5">
        <v>129350000000</v>
      </c>
      <c r="W80" s="5">
        <v>148135000000</v>
      </c>
    </row>
    <row r="82" spans="2:26" ht="15.5" x14ac:dyDescent="0.35">
      <c r="B82" t="s">
        <v>105</v>
      </c>
      <c r="C82" t="s">
        <v>106</v>
      </c>
    </row>
    <row r="83" spans="2:26" ht="15.5" x14ac:dyDescent="0.35">
      <c r="C83" t="s">
        <v>107</v>
      </c>
    </row>
    <row r="84" spans="2:26" ht="15.5" x14ac:dyDescent="0.35">
      <c r="C84" t="s">
        <v>19</v>
      </c>
      <c r="D84" s="5">
        <v>224180000000</v>
      </c>
      <c r="E84" s="5">
        <v>166707000000</v>
      </c>
      <c r="F84" s="5">
        <v>265478000000</v>
      </c>
      <c r="G84" s="5">
        <v>593106000000</v>
      </c>
      <c r="I84" s="5">
        <v>166707000000</v>
      </c>
      <c r="J84" s="5">
        <v>567673000000</v>
      </c>
      <c r="K84" s="5">
        <v>1042206000000</v>
      </c>
      <c r="L84" s="5">
        <v>1501451000000</v>
      </c>
      <c r="M84" s="5">
        <v>1095398000000</v>
      </c>
      <c r="N84" s="5">
        <v>602271000000</v>
      </c>
      <c r="O84" s="5">
        <v>195165000000</v>
      </c>
      <c r="P84" s="5">
        <v>94489000000</v>
      </c>
      <c r="Q84" s="5">
        <v>535617000000</v>
      </c>
      <c r="R84" s="5">
        <v>379593000000</v>
      </c>
      <c r="S84" s="5">
        <v>314655000000</v>
      </c>
      <c r="T84" s="5">
        <v>174425000000</v>
      </c>
      <c r="U84" s="5">
        <v>130843000000</v>
      </c>
      <c r="V84" s="5">
        <v>126125000000</v>
      </c>
      <c r="W84" s="5">
        <v>248531000000</v>
      </c>
      <c r="X84" s="5">
        <v>69518000000</v>
      </c>
      <c r="Y84" s="5">
        <v>7748000000</v>
      </c>
      <c r="Z84" s="5">
        <v>16192000000</v>
      </c>
    </row>
    <row r="85" spans="2:26" ht="15.5" x14ac:dyDescent="0.35">
      <c r="C85" t="s">
        <v>108</v>
      </c>
      <c r="D85" s="5">
        <v>386700000000</v>
      </c>
      <c r="E85" s="5">
        <v>456071000000</v>
      </c>
      <c r="F85" s="5">
        <v>276873000000</v>
      </c>
      <c r="G85" s="5">
        <v>260352000000</v>
      </c>
      <c r="I85" s="5">
        <v>456071000000</v>
      </c>
      <c r="J85" s="5">
        <v>488737000000</v>
      </c>
      <c r="K85" s="5">
        <v>1010802000000</v>
      </c>
      <c r="L85" s="5">
        <v>415215000000</v>
      </c>
      <c r="M85" s="5">
        <v>537012000000</v>
      </c>
      <c r="N85" s="5">
        <v>678552000000</v>
      </c>
      <c r="O85" s="5">
        <v>983510000000</v>
      </c>
      <c r="P85" s="5">
        <v>927501000000</v>
      </c>
      <c r="Q85" s="5">
        <v>831040000000</v>
      </c>
      <c r="R85" s="5">
        <v>947480000000</v>
      </c>
      <c r="S85" s="5">
        <v>635331000000</v>
      </c>
      <c r="T85" s="5">
        <v>627437000000</v>
      </c>
      <c r="U85" s="5">
        <v>566940000000</v>
      </c>
      <c r="V85" s="5">
        <v>388412000000</v>
      </c>
      <c r="W85" s="5">
        <v>415549000000</v>
      </c>
      <c r="X85" s="5">
        <v>440043000000</v>
      </c>
      <c r="Y85" s="5">
        <v>483524000000</v>
      </c>
      <c r="Z85" s="5">
        <v>877641000000</v>
      </c>
    </row>
    <row r="86" spans="2:26" ht="15.5" x14ac:dyDescent="0.35">
      <c r="C86" t="s">
        <v>109</v>
      </c>
      <c r="D86" s="5">
        <v>31078000000</v>
      </c>
      <c r="E86" s="5">
        <v>47767000000</v>
      </c>
      <c r="F86" s="5">
        <v>52167000000</v>
      </c>
      <c r="G86" s="5">
        <v>44414000000</v>
      </c>
      <c r="I86" s="5">
        <v>47767000000</v>
      </c>
      <c r="J86" s="5">
        <v>25228000000</v>
      </c>
      <c r="K86" s="5">
        <v>42279000000</v>
      </c>
      <c r="L86" s="5">
        <v>36704000000</v>
      </c>
      <c r="M86" s="5">
        <v>25124000000</v>
      </c>
      <c r="N86" s="5">
        <v>17244000000</v>
      </c>
      <c r="O86" s="5">
        <v>65630000000</v>
      </c>
      <c r="P86" s="5">
        <v>40631000000</v>
      </c>
      <c r="Q86" s="5">
        <v>38314000000</v>
      </c>
      <c r="R86" s="5">
        <v>37419000000</v>
      </c>
      <c r="S86" s="5">
        <v>23475000000</v>
      </c>
      <c r="T86" s="5">
        <v>18525000000</v>
      </c>
      <c r="U86" s="5">
        <v>18315000000</v>
      </c>
      <c r="V86" s="5">
        <v>21267000000</v>
      </c>
      <c r="W86" s="5">
        <v>32547000000</v>
      </c>
      <c r="X86" s="5">
        <v>27408000000</v>
      </c>
      <c r="Y86" s="5">
        <v>32568000000</v>
      </c>
      <c r="Z86" s="5">
        <v>87940000000</v>
      </c>
    </row>
    <row r="87" spans="2:26" ht="15.5" x14ac:dyDescent="0.35">
      <c r="C87" t="s">
        <v>110</v>
      </c>
    </row>
    <row r="88" spans="2:26" ht="15.5" x14ac:dyDescent="0.35">
      <c r="C88" t="s">
        <v>111</v>
      </c>
      <c r="D88" s="5">
        <v>386700000000</v>
      </c>
      <c r="E88" s="5">
        <v>456071000000</v>
      </c>
      <c r="F88" s="5">
        <v>276873000000</v>
      </c>
      <c r="G88" s="5">
        <v>260352000000</v>
      </c>
      <c r="I88" s="5">
        <v>456071000000</v>
      </c>
      <c r="J88" s="5">
        <v>488737000000</v>
      </c>
      <c r="K88" s="5">
        <v>1010802000000</v>
      </c>
      <c r="L88" s="5">
        <v>415215000000</v>
      </c>
      <c r="M88" s="5">
        <v>537012000000</v>
      </c>
      <c r="N88" s="5">
        <v>678552000000</v>
      </c>
      <c r="O88" s="5">
        <v>983510000000</v>
      </c>
      <c r="P88" s="5">
        <v>927501000000</v>
      </c>
      <c r="Q88" s="5">
        <v>831040000000</v>
      </c>
      <c r="R88" s="5">
        <v>947480000000</v>
      </c>
      <c r="S88" s="5">
        <v>635331000000</v>
      </c>
      <c r="T88" s="5">
        <v>627437000000</v>
      </c>
      <c r="U88" s="5">
        <v>566940000000</v>
      </c>
      <c r="V88" s="5">
        <v>388412000000</v>
      </c>
      <c r="W88" s="5">
        <v>415549000000</v>
      </c>
      <c r="X88" s="5">
        <v>440043000000</v>
      </c>
      <c r="Y88" s="5">
        <v>483524000000</v>
      </c>
      <c r="Z88" s="5">
        <v>877641000000</v>
      </c>
    </row>
    <row r="89" spans="2:26" ht="15.5" x14ac:dyDescent="0.35">
      <c r="C89" t="s">
        <v>112</v>
      </c>
      <c r="D89" s="5">
        <v>7322000000</v>
      </c>
      <c r="E89" s="5">
        <v>6605000000</v>
      </c>
      <c r="F89" s="5">
        <v>16371000000</v>
      </c>
      <c r="G89" s="5">
        <v>20366000000</v>
      </c>
      <c r="I89" s="5">
        <v>6605000000</v>
      </c>
      <c r="J89" s="5">
        <v>13654000000</v>
      </c>
      <c r="K89" s="5">
        <v>12043000000</v>
      </c>
      <c r="L89" s="5">
        <v>11113000000</v>
      </c>
      <c r="M89" s="5">
        <v>7268000000</v>
      </c>
      <c r="N89" s="5">
        <v>2401000000</v>
      </c>
      <c r="O89" s="5">
        <v>1895000000</v>
      </c>
      <c r="P89" s="5">
        <v>1911000000</v>
      </c>
      <c r="Q89" s="5">
        <v>2001000000</v>
      </c>
      <c r="R89" s="5">
        <v>1831000000</v>
      </c>
      <c r="S89" s="5">
        <v>87023000000</v>
      </c>
      <c r="T89" s="5">
        <v>164064000000</v>
      </c>
      <c r="U89" s="5">
        <v>1403000000</v>
      </c>
      <c r="V89" s="5">
        <v>13947000000</v>
      </c>
      <c r="W89" s="5">
        <v>12374000000</v>
      </c>
      <c r="X89" s="5">
        <v>2026000000</v>
      </c>
      <c r="Y89" s="5">
        <v>1653000000</v>
      </c>
      <c r="Z89" s="5">
        <v>858000000</v>
      </c>
    </row>
    <row r="90" spans="2:26" ht="15.5" x14ac:dyDescent="0.35">
      <c r="C90" t="s">
        <v>113</v>
      </c>
      <c r="D90" s="5">
        <v>7322000000</v>
      </c>
      <c r="E90" s="5">
        <v>6605000000</v>
      </c>
      <c r="F90" s="5">
        <v>16371000000</v>
      </c>
      <c r="G90" s="5">
        <v>20366000000</v>
      </c>
      <c r="I90" s="5">
        <v>6605000000</v>
      </c>
      <c r="J90" s="5">
        <v>13654000000</v>
      </c>
      <c r="K90" s="5">
        <v>12043000000</v>
      </c>
      <c r="L90" s="5">
        <v>11113000000</v>
      </c>
      <c r="M90" s="5">
        <v>7268000000</v>
      </c>
      <c r="N90" s="5">
        <v>2401000000</v>
      </c>
      <c r="O90" s="5">
        <v>1895000000</v>
      </c>
      <c r="P90" s="5">
        <v>1911000000</v>
      </c>
      <c r="Q90" s="5">
        <v>2001000000</v>
      </c>
      <c r="R90" s="5">
        <v>1831000000</v>
      </c>
      <c r="S90" s="5">
        <v>87023000000</v>
      </c>
      <c r="T90" s="5">
        <v>164064000000</v>
      </c>
      <c r="U90" s="5">
        <v>1403000000</v>
      </c>
      <c r="V90" s="5">
        <v>13947000000</v>
      </c>
      <c r="W90" s="5">
        <v>12374000000</v>
      </c>
      <c r="X90" s="5">
        <v>2026000000</v>
      </c>
      <c r="Y90" s="5">
        <v>1653000000</v>
      </c>
      <c r="Z90" s="5">
        <v>858000000</v>
      </c>
    </row>
    <row r="91" spans="2:26" ht="15.5" x14ac:dyDescent="0.35">
      <c r="C91" t="s">
        <v>114</v>
      </c>
      <c r="D91" s="5">
        <v>2022859000000</v>
      </c>
      <c r="E91" s="5">
        <v>1986435000000</v>
      </c>
      <c r="F91" s="5">
        <v>1925046000000</v>
      </c>
      <c r="G91" s="5">
        <v>1568635000000</v>
      </c>
      <c r="I91" s="5">
        <v>1986435000000</v>
      </c>
      <c r="J91" s="5">
        <v>1473796000000</v>
      </c>
      <c r="K91" s="5">
        <v>857539000000</v>
      </c>
      <c r="L91" s="5">
        <v>752573000000</v>
      </c>
      <c r="M91" s="5">
        <v>788289000000</v>
      </c>
      <c r="N91" s="5">
        <v>919678000000</v>
      </c>
      <c r="O91" s="5">
        <v>1115260000000</v>
      </c>
      <c r="P91" s="5">
        <v>1111690000000</v>
      </c>
      <c r="Q91" s="5">
        <v>650839000000</v>
      </c>
      <c r="R91" s="5">
        <v>688921000000</v>
      </c>
      <c r="S91" s="5">
        <v>712599000000</v>
      </c>
      <c r="T91" s="5">
        <v>534245000000</v>
      </c>
      <c r="U91" s="5">
        <v>693081000000</v>
      </c>
      <c r="V91" s="5">
        <v>744730000000</v>
      </c>
      <c r="W91" s="5">
        <v>523299000000</v>
      </c>
      <c r="X91" s="5">
        <v>462402000000</v>
      </c>
      <c r="Y91" s="5">
        <v>535996000000</v>
      </c>
      <c r="Z91" s="5">
        <v>444052000000</v>
      </c>
    </row>
    <row r="92" spans="2:26" ht="15.5" x14ac:dyDescent="0.35">
      <c r="C92" t="s">
        <v>93</v>
      </c>
      <c r="D92" s="5">
        <v>4672000000</v>
      </c>
      <c r="E92" s="5">
        <v>4672000000</v>
      </c>
      <c r="F92" s="5">
        <v>3575000000</v>
      </c>
      <c r="G92" s="5">
        <v>4672000000</v>
      </c>
      <c r="I92" s="5">
        <v>4672000000</v>
      </c>
      <c r="J92" s="5">
        <v>4672000000</v>
      </c>
      <c r="K92" s="5">
        <v>4672000000</v>
      </c>
      <c r="L92" s="5">
        <v>4672000000</v>
      </c>
      <c r="M92" s="5">
        <v>4753000000</v>
      </c>
      <c r="N92" s="5">
        <v>4753000000</v>
      </c>
      <c r="O92" s="5">
        <v>4753000000</v>
      </c>
      <c r="P92" s="5">
        <v>4753000000</v>
      </c>
      <c r="Q92" s="5">
        <v>4753000000</v>
      </c>
      <c r="R92" s="5">
        <v>4672000000</v>
      </c>
      <c r="W92" s="5">
        <v>7300000000</v>
      </c>
      <c r="X92" s="5">
        <v>4453000000</v>
      </c>
      <c r="Y92" s="5">
        <v>4453000000</v>
      </c>
      <c r="Z92" s="5">
        <v>4453000000</v>
      </c>
    </row>
    <row r="93" spans="2:26" ht="15.5" x14ac:dyDescent="0.35">
      <c r="C93" t="s">
        <v>115</v>
      </c>
      <c r="D93" s="5">
        <v>2693792000000</v>
      </c>
      <c r="E93" s="5">
        <v>2640362000000</v>
      </c>
      <c r="F93" s="5">
        <v>2548832000000</v>
      </c>
      <c r="G93" s="5">
        <v>2500814000000</v>
      </c>
      <c r="I93" s="5">
        <v>2640362000000</v>
      </c>
      <c r="J93" s="5">
        <v>2572633000000</v>
      </c>
      <c r="K93" s="5">
        <v>2945199000000</v>
      </c>
      <c r="L93" s="5">
        <v>2699403000000</v>
      </c>
      <c r="M93" s="5">
        <v>2468374000000</v>
      </c>
      <c r="N93" s="5">
        <v>2247228000000</v>
      </c>
      <c r="O93" s="5">
        <v>2319972000000</v>
      </c>
      <c r="P93" s="5">
        <v>2168084000000</v>
      </c>
      <c r="Q93" s="5">
        <v>2041770000000</v>
      </c>
      <c r="R93" s="5">
        <v>2041909000000</v>
      </c>
      <c r="S93" s="5">
        <v>1778384000000</v>
      </c>
      <c r="T93" s="5">
        <v>1529992000000</v>
      </c>
      <c r="U93" s="5">
        <v>1409031000000</v>
      </c>
      <c r="V93" s="5">
        <v>1304154000000</v>
      </c>
      <c r="W93" s="5">
        <v>1216417000000</v>
      </c>
      <c r="X93" s="5">
        <v>983905000000</v>
      </c>
      <c r="Y93" s="5">
        <v>1042621000000</v>
      </c>
      <c r="Z93" s="5">
        <v>1367995000000</v>
      </c>
    </row>
    <row r="94" spans="2:26" ht="15.5" x14ac:dyDescent="0.35">
      <c r="C94" t="s">
        <v>116</v>
      </c>
    </row>
    <row r="95" spans="2:26" ht="15.5" x14ac:dyDescent="0.35">
      <c r="C95" t="s">
        <v>317</v>
      </c>
      <c r="D95" s="5">
        <v>590000000</v>
      </c>
      <c r="E95" s="5">
        <v>3759000000</v>
      </c>
      <c r="F95" s="5">
        <v>55000000</v>
      </c>
      <c r="G95" s="5">
        <v>95000000</v>
      </c>
      <c r="I95" s="5">
        <v>3759000000</v>
      </c>
      <c r="J95" s="5">
        <v>2094000000</v>
      </c>
      <c r="K95" s="5">
        <v>2566000000</v>
      </c>
      <c r="L95" s="5">
        <v>2773000000</v>
      </c>
      <c r="M95" s="5">
        <v>176000000</v>
      </c>
      <c r="N95" s="5">
        <v>1225000000</v>
      </c>
      <c r="O95" s="5">
        <v>1034000000</v>
      </c>
      <c r="P95" s="5">
        <v>48000000</v>
      </c>
      <c r="Q95" s="5">
        <v>91000000</v>
      </c>
      <c r="S95" s="5">
        <v>151000000</v>
      </c>
      <c r="T95" s="5">
        <v>173000000</v>
      </c>
      <c r="U95" s="5">
        <v>286000000</v>
      </c>
      <c r="V95" s="5">
        <v>134000000</v>
      </c>
      <c r="W95" s="5">
        <v>2586000000</v>
      </c>
      <c r="X95" s="5">
        <v>586000000</v>
      </c>
    </row>
    <row r="96" spans="2:26" ht="15.5" x14ac:dyDescent="0.35">
      <c r="C96" t="s">
        <v>118</v>
      </c>
      <c r="D96" s="5">
        <v>40445000000</v>
      </c>
      <c r="E96" s="5">
        <v>40094000000</v>
      </c>
      <c r="F96" s="5">
        <v>50282000000</v>
      </c>
      <c r="G96" s="5">
        <v>47821000000</v>
      </c>
      <c r="I96" s="5">
        <v>40094000000</v>
      </c>
      <c r="J96" s="5">
        <v>48391000000</v>
      </c>
      <c r="K96" s="5">
        <v>62812000000</v>
      </c>
      <c r="L96" s="5">
        <v>44052000000</v>
      </c>
      <c r="M96" s="5">
        <v>41616000000</v>
      </c>
      <c r="N96" s="5">
        <v>47138000000</v>
      </c>
      <c r="O96" s="5">
        <v>52710000000</v>
      </c>
      <c r="P96" s="5">
        <v>37797000000</v>
      </c>
      <c r="Q96" s="5">
        <v>33058000000</v>
      </c>
      <c r="R96" s="5">
        <v>38647000000</v>
      </c>
      <c r="S96" s="5">
        <v>31821000000</v>
      </c>
      <c r="T96" s="5">
        <v>28439000000</v>
      </c>
      <c r="U96" s="5">
        <v>28308000000</v>
      </c>
      <c r="V96" s="5">
        <v>15942000000</v>
      </c>
      <c r="W96" s="5">
        <v>11836000000</v>
      </c>
      <c r="X96" s="5">
        <v>11067000000</v>
      </c>
      <c r="Y96" s="5">
        <v>6431000000</v>
      </c>
      <c r="Z96" s="5">
        <v>7446000000</v>
      </c>
    </row>
    <row r="97" spans="3:26" ht="15.5" x14ac:dyDescent="0.35">
      <c r="C97" t="s">
        <v>123</v>
      </c>
      <c r="D97" s="5">
        <v>827019000000</v>
      </c>
      <c r="E97" s="5">
        <v>821873000000</v>
      </c>
      <c r="F97" s="5">
        <v>818557000000</v>
      </c>
      <c r="G97" s="5">
        <v>815922000000</v>
      </c>
      <c r="I97" s="5">
        <v>821873000000</v>
      </c>
      <c r="J97" s="5">
        <v>798721000000</v>
      </c>
      <c r="K97" s="5">
        <v>721419000000</v>
      </c>
      <c r="L97" s="5">
        <v>515181000000</v>
      </c>
      <c r="M97" s="5">
        <v>497760000000</v>
      </c>
      <c r="N97" s="5">
        <v>492340000000</v>
      </c>
      <c r="O97" s="5">
        <v>480957000000</v>
      </c>
      <c r="P97" s="5">
        <v>498764000000</v>
      </c>
      <c r="Q97" s="5">
        <v>512280000000</v>
      </c>
      <c r="R97" s="5">
        <v>318022000000</v>
      </c>
      <c r="S97" s="5">
        <v>293093000000</v>
      </c>
      <c r="T97" s="5">
        <v>275534000000</v>
      </c>
      <c r="U97" s="5">
        <v>249245000000</v>
      </c>
      <c r="V97" s="5">
        <v>253165000000</v>
      </c>
      <c r="W97" s="5">
        <v>256350000000</v>
      </c>
      <c r="X97" s="5">
        <v>259304000000</v>
      </c>
      <c r="Y97" s="5">
        <v>272579000000</v>
      </c>
      <c r="Z97" s="5">
        <v>271025000000</v>
      </c>
    </row>
    <row r="98" spans="3:26" ht="15.5" x14ac:dyDescent="0.35">
      <c r="C98" t="s">
        <v>125</v>
      </c>
      <c r="D98" s="5">
        <v>1071329000000</v>
      </c>
      <c r="E98" s="5">
        <v>1097934000000</v>
      </c>
      <c r="F98" s="5">
        <v>1123641000000</v>
      </c>
      <c r="G98" s="5">
        <v>1094705000000</v>
      </c>
      <c r="I98" s="5">
        <v>1097934000000</v>
      </c>
      <c r="J98" s="5">
        <v>1061896000000</v>
      </c>
      <c r="K98" s="5">
        <v>956621000000</v>
      </c>
      <c r="L98" s="5">
        <v>711078000000</v>
      </c>
      <c r="M98" s="5">
        <v>663828000000</v>
      </c>
      <c r="N98" s="5">
        <v>667751000000</v>
      </c>
      <c r="O98" s="5">
        <v>621084000000</v>
      </c>
      <c r="P98" s="5">
        <v>596926000000</v>
      </c>
      <c r="Q98" s="5">
        <v>580566000000</v>
      </c>
      <c r="R98" s="5">
        <v>374268000000</v>
      </c>
      <c r="S98" s="5">
        <v>363216000000</v>
      </c>
      <c r="T98" s="5">
        <v>341051000000</v>
      </c>
      <c r="U98" s="5">
        <v>303652000000</v>
      </c>
      <c r="V98" s="5">
        <v>283449000000</v>
      </c>
      <c r="W98" s="5">
        <v>302117000000</v>
      </c>
      <c r="X98" s="5">
        <v>379372000000</v>
      </c>
      <c r="Y98" s="5">
        <v>369454000000</v>
      </c>
      <c r="Z98" s="5">
        <v>294982000000</v>
      </c>
    </row>
    <row r="99" spans="3:26" ht="15.5" x14ac:dyDescent="0.35">
      <c r="C99" t="s">
        <v>126</v>
      </c>
      <c r="D99" s="5">
        <v>3765121000000</v>
      </c>
      <c r="E99" s="5">
        <v>3738296000000</v>
      </c>
      <c r="F99" s="5">
        <v>3672473000000</v>
      </c>
      <c r="G99" s="5">
        <v>3595519000000</v>
      </c>
      <c r="I99" s="5">
        <v>3738296000000</v>
      </c>
      <c r="J99" s="5">
        <v>3634529000000</v>
      </c>
      <c r="K99" s="5">
        <v>3901820000000</v>
      </c>
      <c r="L99" s="5">
        <v>3410481000000</v>
      </c>
      <c r="M99" s="5">
        <v>3132202000000</v>
      </c>
      <c r="N99" s="5">
        <v>2914979000000</v>
      </c>
      <c r="O99" s="5">
        <v>2941056000000</v>
      </c>
      <c r="P99" s="5">
        <v>2765010000000</v>
      </c>
      <c r="Q99" s="5">
        <v>2622336000000</v>
      </c>
      <c r="R99" s="5">
        <v>2416177000000</v>
      </c>
      <c r="S99" s="5">
        <v>2141600000000</v>
      </c>
      <c r="T99" s="5">
        <v>1871043000000</v>
      </c>
      <c r="U99" s="5">
        <v>1712683000000</v>
      </c>
      <c r="V99" s="5">
        <v>1587603000000</v>
      </c>
      <c r="W99" s="5">
        <v>1518534000000</v>
      </c>
      <c r="X99" s="5">
        <v>1363277000000</v>
      </c>
      <c r="Y99" s="5">
        <v>1412075000000</v>
      </c>
      <c r="Z99" s="5">
        <v>1662977000000</v>
      </c>
    </row>
    <row r="100" spans="3:26" ht="15.5" x14ac:dyDescent="0.35">
      <c r="C100" t="s">
        <v>127</v>
      </c>
    </row>
    <row r="101" spans="3:26" ht="15.5" x14ac:dyDescent="0.35">
      <c r="C101" t="s">
        <v>128</v>
      </c>
    </row>
    <row r="102" spans="3:26" ht="15.5" x14ac:dyDescent="0.35">
      <c r="C102" t="s">
        <v>129</v>
      </c>
      <c r="D102" s="5">
        <v>165797000000</v>
      </c>
      <c r="E102" s="5">
        <v>184465000000</v>
      </c>
      <c r="F102" s="5">
        <v>221947000000</v>
      </c>
      <c r="G102" s="5">
        <v>204268000000</v>
      </c>
      <c r="I102" s="5">
        <v>184465000000</v>
      </c>
      <c r="J102" s="5">
        <v>192052000000</v>
      </c>
      <c r="K102" s="5">
        <v>401461000000</v>
      </c>
      <c r="L102" s="5">
        <v>306752000000</v>
      </c>
      <c r="M102" s="5">
        <v>346045000000</v>
      </c>
      <c r="N102" s="5">
        <v>385631000000</v>
      </c>
      <c r="O102" s="5">
        <v>560436000000</v>
      </c>
      <c r="P102" s="5">
        <v>395388000000</v>
      </c>
      <c r="Q102" s="5">
        <v>362250000000</v>
      </c>
      <c r="R102" s="5">
        <v>301524000000</v>
      </c>
      <c r="S102" s="5">
        <v>279244000000</v>
      </c>
      <c r="T102" s="5">
        <v>211119000000</v>
      </c>
      <c r="U102" s="5">
        <v>184612000000</v>
      </c>
      <c r="V102" s="5">
        <v>161466000000</v>
      </c>
      <c r="W102" s="5">
        <v>200115000000</v>
      </c>
      <c r="X102" s="5">
        <v>116260000000</v>
      </c>
      <c r="Y102" s="5">
        <v>318416000000</v>
      </c>
      <c r="Z102" s="5">
        <v>659465000000</v>
      </c>
    </row>
    <row r="103" spans="3:26" ht="15.5" x14ac:dyDescent="0.35">
      <c r="C103" t="s">
        <v>134</v>
      </c>
      <c r="E103" s="5">
        <v>16806000000</v>
      </c>
      <c r="I103" s="5">
        <v>16806000000</v>
      </c>
      <c r="O103" s="5">
        <v>150000000000</v>
      </c>
      <c r="P103" s="5">
        <v>100000000000</v>
      </c>
      <c r="Q103" s="5">
        <v>50000000000</v>
      </c>
      <c r="V103" s="5">
        <v>49648000000</v>
      </c>
      <c r="W103" s="5">
        <v>49524000000</v>
      </c>
      <c r="Y103" s="5">
        <v>151080000000</v>
      </c>
      <c r="Z103" s="5">
        <v>320137000000</v>
      </c>
    </row>
    <row r="104" spans="3:26" ht="15.5" x14ac:dyDescent="0.35">
      <c r="C104" t="s">
        <v>130</v>
      </c>
    </row>
    <row r="105" spans="3:26" ht="15.5" x14ac:dyDescent="0.35">
      <c r="C105" t="s">
        <v>131</v>
      </c>
      <c r="D105" s="5">
        <v>30243000000</v>
      </c>
      <c r="E105" s="5">
        <v>22112000000</v>
      </c>
      <c r="F105" s="5">
        <v>71102000000</v>
      </c>
      <c r="G105" s="5">
        <v>66156000000</v>
      </c>
      <c r="I105" s="5">
        <v>22112000000</v>
      </c>
      <c r="J105" s="5">
        <v>60746000000</v>
      </c>
      <c r="K105" s="5">
        <v>45907000000</v>
      </c>
      <c r="L105" s="5">
        <v>31067000000</v>
      </c>
      <c r="M105" s="5">
        <v>112822000000</v>
      </c>
      <c r="N105" s="5">
        <v>105129000000</v>
      </c>
      <c r="O105" s="5">
        <v>86336000000</v>
      </c>
      <c r="P105" s="5">
        <v>68567000000</v>
      </c>
      <c r="Q105" s="5">
        <v>139028000000</v>
      </c>
      <c r="R105" s="5">
        <v>122175000000</v>
      </c>
      <c r="S105" s="5">
        <v>120545000000</v>
      </c>
      <c r="T105" s="5">
        <v>89138000000</v>
      </c>
      <c r="U105" s="5">
        <v>82810000000</v>
      </c>
      <c r="V105" s="5">
        <v>49888000000</v>
      </c>
      <c r="W105" s="5">
        <v>62432000000</v>
      </c>
      <c r="X105" s="5">
        <v>48341000000</v>
      </c>
      <c r="Y105" s="5">
        <v>101606000000</v>
      </c>
      <c r="Z105" s="5">
        <v>108134000000</v>
      </c>
    </row>
    <row r="106" spans="3:26" ht="15.5" x14ac:dyDescent="0.35">
      <c r="C106" t="s">
        <v>321</v>
      </c>
    </row>
    <row r="107" spans="3:26" ht="15.5" x14ac:dyDescent="0.35">
      <c r="C107" t="s">
        <v>322</v>
      </c>
      <c r="D107" s="5">
        <v>31078000000</v>
      </c>
      <c r="E107" s="5">
        <v>47767000000</v>
      </c>
      <c r="F107" s="5">
        <v>52167000000</v>
      </c>
      <c r="G107" s="5">
        <v>44414000000</v>
      </c>
      <c r="I107" s="5">
        <v>47767000000</v>
      </c>
      <c r="J107" s="5">
        <v>25228000000</v>
      </c>
      <c r="K107" s="5">
        <v>42279000000</v>
      </c>
      <c r="L107" s="5">
        <v>36704000000</v>
      </c>
      <c r="M107" s="5">
        <v>25124000000</v>
      </c>
      <c r="N107" s="5">
        <v>17244000000</v>
      </c>
      <c r="O107" s="5">
        <v>65630000000</v>
      </c>
      <c r="P107" s="5">
        <v>40631000000</v>
      </c>
      <c r="Q107" s="5">
        <v>38314000000</v>
      </c>
      <c r="R107" s="5">
        <v>37419000000</v>
      </c>
      <c r="S107" s="5">
        <v>23475000000</v>
      </c>
      <c r="T107" s="5">
        <v>18525000000</v>
      </c>
      <c r="U107" s="5">
        <v>18315000000</v>
      </c>
      <c r="V107" s="5">
        <v>21267000000</v>
      </c>
      <c r="W107" s="5">
        <v>32547000000</v>
      </c>
      <c r="X107" s="5">
        <v>27408000000</v>
      </c>
      <c r="Y107" s="5">
        <v>32568000000</v>
      </c>
      <c r="Z107" s="5">
        <v>87940000000</v>
      </c>
    </row>
    <row r="108" spans="3:26" ht="15.5" x14ac:dyDescent="0.35">
      <c r="C108" t="s">
        <v>133</v>
      </c>
      <c r="D108" s="5">
        <v>7347000000</v>
      </c>
      <c r="E108" s="5">
        <v>14102000000</v>
      </c>
      <c r="F108" s="5">
        <v>5370000000</v>
      </c>
      <c r="G108" s="5">
        <v>15779000000</v>
      </c>
      <c r="I108" s="5">
        <v>14102000000</v>
      </c>
      <c r="J108" s="5">
        <v>27229000000</v>
      </c>
      <c r="K108" s="5">
        <v>77739000000</v>
      </c>
      <c r="L108" s="5">
        <v>71606000000</v>
      </c>
      <c r="M108" s="5">
        <v>48722000000</v>
      </c>
      <c r="N108" s="5">
        <v>63696000000</v>
      </c>
      <c r="O108" s="5">
        <v>55830000000</v>
      </c>
      <c r="P108" s="5">
        <v>39172000000</v>
      </c>
      <c r="Q108" s="5">
        <v>33176000000</v>
      </c>
      <c r="R108" s="5">
        <v>47954000000</v>
      </c>
      <c r="S108" s="5">
        <v>37973000000</v>
      </c>
      <c r="T108" s="5">
        <v>28592000000</v>
      </c>
      <c r="U108" s="5">
        <v>13141000000</v>
      </c>
      <c r="V108" s="5">
        <v>13351000000</v>
      </c>
      <c r="W108" s="5">
        <v>22026000000</v>
      </c>
      <c r="X108" s="5">
        <v>19934000000</v>
      </c>
      <c r="Y108" s="5">
        <v>15226000000</v>
      </c>
      <c r="Z108" s="5">
        <v>113227000000</v>
      </c>
    </row>
    <row r="109" spans="3:26" ht="15.5" x14ac:dyDescent="0.35">
      <c r="C109" t="s">
        <v>132</v>
      </c>
      <c r="D109" s="5">
        <v>4716000000</v>
      </c>
      <c r="E109" s="5">
        <v>5512000000</v>
      </c>
      <c r="F109" s="5">
        <v>14437000000</v>
      </c>
      <c r="G109" s="5">
        <v>8396000000</v>
      </c>
      <c r="I109" s="5">
        <v>5512000000</v>
      </c>
      <c r="J109" s="5">
        <v>6697000000</v>
      </c>
      <c r="K109" s="5">
        <v>11269000000</v>
      </c>
      <c r="L109" s="5">
        <v>10453000000</v>
      </c>
      <c r="M109" s="5">
        <v>8596000000</v>
      </c>
      <c r="N109" s="5">
        <v>23674000000</v>
      </c>
      <c r="O109" s="5">
        <v>119309000000</v>
      </c>
      <c r="P109" s="5">
        <v>70674000000</v>
      </c>
      <c r="Q109" s="5">
        <v>84115000000</v>
      </c>
      <c r="R109" s="5">
        <v>76775000000</v>
      </c>
      <c r="S109" s="5">
        <v>82068000000</v>
      </c>
      <c r="T109" s="5">
        <v>54407000000</v>
      </c>
      <c r="U109" s="5">
        <v>40424000000</v>
      </c>
      <c r="V109" s="5">
        <v>13246000000</v>
      </c>
      <c r="W109" s="5">
        <v>33075000000</v>
      </c>
      <c r="X109" s="5">
        <v>18395000000</v>
      </c>
      <c r="Y109" s="5">
        <v>15660000000</v>
      </c>
      <c r="Z109" s="5">
        <v>25303000000</v>
      </c>
    </row>
    <row r="110" spans="3:26" ht="15.5" x14ac:dyDescent="0.35">
      <c r="C110" t="s">
        <v>135</v>
      </c>
    </row>
    <row r="111" spans="3:26" ht="15.5" x14ac:dyDescent="0.35">
      <c r="C111" t="s">
        <v>324</v>
      </c>
      <c r="M111" s="5">
        <v>61000000</v>
      </c>
      <c r="N111" s="5">
        <v>222000000</v>
      </c>
      <c r="X111" s="5">
        <v>511000000</v>
      </c>
      <c r="Y111" s="5">
        <v>2687000000</v>
      </c>
      <c r="Z111" s="5">
        <v>4902000000</v>
      </c>
    </row>
    <row r="112" spans="3:26" ht="15.5" x14ac:dyDescent="0.35">
      <c r="C112" t="s">
        <v>136</v>
      </c>
    </row>
    <row r="113" spans="3:26" ht="15.5" x14ac:dyDescent="0.35">
      <c r="C113" t="s">
        <v>137</v>
      </c>
      <c r="J113" s="5">
        <v>109000000</v>
      </c>
      <c r="K113" s="5">
        <v>373000000</v>
      </c>
      <c r="L113" s="5">
        <v>546000000</v>
      </c>
      <c r="M113" s="5">
        <v>1270000000</v>
      </c>
      <c r="N113" s="5">
        <v>1311000000</v>
      </c>
      <c r="W113" s="5">
        <v>511000000</v>
      </c>
      <c r="X113" s="5">
        <v>2182000000</v>
      </c>
      <c r="Y113" s="5">
        <v>2276000000</v>
      </c>
      <c r="Z113" s="5">
        <v>4724000000</v>
      </c>
    </row>
    <row r="114" spans="3:26" ht="15.5" x14ac:dyDescent="0.35">
      <c r="C114" t="s">
        <v>138</v>
      </c>
      <c r="D114" s="5">
        <v>55881000000</v>
      </c>
      <c r="E114" s="5">
        <v>59261000000</v>
      </c>
      <c r="F114" s="5">
        <v>51461000000</v>
      </c>
      <c r="G114" s="5">
        <v>52200000000</v>
      </c>
      <c r="I114" s="5">
        <v>59261000000</v>
      </c>
      <c r="J114" s="5">
        <v>52022000000</v>
      </c>
      <c r="K114" s="5">
        <v>53663000000</v>
      </c>
      <c r="L114" s="5">
        <v>53479000000</v>
      </c>
      <c r="M114" s="5">
        <v>58112000000</v>
      </c>
      <c r="N114" s="5">
        <v>70961000000</v>
      </c>
      <c r="O114" s="5">
        <v>64034000000</v>
      </c>
      <c r="P114" s="5">
        <v>59692000000</v>
      </c>
      <c r="Q114" s="5">
        <v>59976000000</v>
      </c>
      <c r="R114" s="5">
        <v>51128000000</v>
      </c>
      <c r="S114" s="5">
        <v>47060000000</v>
      </c>
      <c r="T114" s="5">
        <v>54900000000</v>
      </c>
      <c r="U114" s="5">
        <v>52326000000</v>
      </c>
      <c r="V114" s="5">
        <v>47433000000</v>
      </c>
      <c r="W114" s="5">
        <v>39065000000</v>
      </c>
      <c r="X114" s="5">
        <v>31853000000</v>
      </c>
      <c r="Y114" s="5">
        <v>28795000000</v>
      </c>
      <c r="Z114" s="5">
        <v>27584000000</v>
      </c>
    </row>
    <row r="115" spans="3:26" ht="15.5" x14ac:dyDescent="0.35">
      <c r="C115" t="s">
        <v>139</v>
      </c>
      <c r="D115" s="5">
        <v>55881000000</v>
      </c>
      <c r="E115" s="5">
        <v>59261000000</v>
      </c>
      <c r="F115" s="5">
        <v>51461000000</v>
      </c>
      <c r="G115" s="5">
        <v>52200000000</v>
      </c>
      <c r="I115" s="5">
        <v>59261000000</v>
      </c>
      <c r="J115" s="5">
        <v>52022000000</v>
      </c>
      <c r="K115" s="5">
        <v>53663000000</v>
      </c>
      <c r="L115" s="5">
        <v>53479000000</v>
      </c>
      <c r="M115" s="5">
        <v>58112000000</v>
      </c>
      <c r="N115" s="5">
        <v>70961000000</v>
      </c>
      <c r="O115" s="5">
        <v>64034000000</v>
      </c>
      <c r="P115" s="5">
        <v>59692000000</v>
      </c>
      <c r="Q115" s="5">
        <v>59976000000</v>
      </c>
      <c r="R115" s="5">
        <v>51128000000</v>
      </c>
      <c r="S115" s="5">
        <v>47060000000</v>
      </c>
      <c r="T115" s="5">
        <v>54900000000</v>
      </c>
      <c r="U115" s="5">
        <v>52326000000</v>
      </c>
      <c r="V115" s="5">
        <v>47433000000</v>
      </c>
      <c r="W115" s="5">
        <v>39065000000</v>
      </c>
      <c r="X115" s="5">
        <v>31853000000</v>
      </c>
      <c r="Y115" s="5">
        <v>28795000000</v>
      </c>
      <c r="Z115" s="5">
        <v>27584000000</v>
      </c>
    </row>
    <row r="116" spans="3:26" ht="15.5" x14ac:dyDescent="0.35">
      <c r="C116" t="s">
        <v>326</v>
      </c>
      <c r="D116" s="5">
        <v>255000000</v>
      </c>
      <c r="E116" s="5">
        <v>5233000000</v>
      </c>
      <c r="F116" s="5">
        <v>2964000000</v>
      </c>
      <c r="G116" s="5">
        <v>3019000000</v>
      </c>
      <c r="I116" s="5">
        <v>5233000000</v>
      </c>
      <c r="J116" s="5">
        <v>3222000000</v>
      </c>
      <c r="K116" s="5">
        <v>668000000</v>
      </c>
      <c r="L116" s="5">
        <v>208000000</v>
      </c>
      <c r="M116" s="5">
        <v>33000000</v>
      </c>
      <c r="N116" s="5">
        <v>1938000000</v>
      </c>
      <c r="O116" s="5">
        <v>925000000</v>
      </c>
      <c r="P116" s="5">
        <v>229000000</v>
      </c>
      <c r="Q116" s="5">
        <v>28000000</v>
      </c>
      <c r="R116" s="5">
        <v>123000000</v>
      </c>
      <c r="S116" s="5">
        <v>197000000</v>
      </c>
      <c r="T116" s="5">
        <v>181000000</v>
      </c>
      <c r="U116" s="5">
        <v>187000000</v>
      </c>
      <c r="V116" s="5">
        <v>942000000</v>
      </c>
      <c r="W116" s="5">
        <v>127000000</v>
      </c>
      <c r="X116" s="5">
        <v>25000000</v>
      </c>
      <c r="Y116" s="5">
        <v>33000000</v>
      </c>
      <c r="Z116" s="5">
        <v>388000000</v>
      </c>
    </row>
    <row r="117" spans="3:26" ht="15.5" x14ac:dyDescent="0.35">
      <c r="C117" t="s">
        <v>141</v>
      </c>
      <c r="P117" s="5">
        <v>1509000000</v>
      </c>
      <c r="Q117" s="5">
        <v>984000000</v>
      </c>
      <c r="R117" s="5">
        <v>589000000</v>
      </c>
      <c r="S117" s="5">
        <v>544000000</v>
      </c>
    </row>
    <row r="118" spans="3:26" ht="15.5" x14ac:dyDescent="0.35">
      <c r="C118" t="s">
        <v>327</v>
      </c>
    </row>
    <row r="119" spans="3:26" ht="15.5" x14ac:dyDescent="0.35">
      <c r="C119" t="s">
        <v>328</v>
      </c>
      <c r="M119" s="5">
        <v>61000000</v>
      </c>
      <c r="N119" s="5">
        <v>222000000</v>
      </c>
      <c r="X119" s="5">
        <v>511000000</v>
      </c>
      <c r="Y119" s="5">
        <v>2687000000</v>
      </c>
      <c r="Z119" s="5">
        <v>4902000000</v>
      </c>
    </row>
    <row r="120" spans="3:26" ht="15.5" x14ac:dyDescent="0.35">
      <c r="C120" t="s">
        <v>142</v>
      </c>
      <c r="D120" s="5">
        <v>221678000000</v>
      </c>
      <c r="E120" s="5">
        <v>243726000000</v>
      </c>
      <c r="F120" s="5">
        <v>273408000000</v>
      </c>
      <c r="G120" s="5">
        <v>256468000000</v>
      </c>
      <c r="I120" s="5">
        <v>243726000000</v>
      </c>
      <c r="J120" s="5">
        <v>244074000000</v>
      </c>
      <c r="K120" s="5">
        <v>455124000000</v>
      </c>
      <c r="L120" s="5">
        <v>360231000000</v>
      </c>
      <c r="M120" s="5">
        <v>404157000000</v>
      </c>
      <c r="N120" s="5">
        <v>456592000000</v>
      </c>
      <c r="O120" s="5">
        <v>624470000000</v>
      </c>
      <c r="P120" s="5">
        <v>455080000000</v>
      </c>
      <c r="Q120" s="5">
        <v>422226000000</v>
      </c>
      <c r="R120" s="5">
        <v>352652000000</v>
      </c>
      <c r="S120" s="5">
        <v>326304000000</v>
      </c>
      <c r="T120" s="5">
        <v>266019000000</v>
      </c>
      <c r="U120" s="5">
        <v>236938000000</v>
      </c>
      <c r="V120" s="5">
        <v>208899000000</v>
      </c>
      <c r="W120" s="5">
        <v>239180000000</v>
      </c>
      <c r="X120" s="5">
        <v>148113000000</v>
      </c>
      <c r="Y120" s="5">
        <v>347211000000</v>
      </c>
      <c r="Z120" s="5">
        <v>687049000000</v>
      </c>
    </row>
    <row r="121" spans="3:26" ht="15.5" x14ac:dyDescent="0.35">
      <c r="C121" t="s">
        <v>143</v>
      </c>
    </row>
    <row r="122" spans="3:26" ht="15.5" x14ac:dyDescent="0.35">
      <c r="C122" t="s">
        <v>144</v>
      </c>
      <c r="D122" s="5">
        <v>300000000000</v>
      </c>
      <c r="E122" s="5">
        <v>300000000000</v>
      </c>
      <c r="F122" s="5">
        <v>300000000000</v>
      </c>
      <c r="G122" s="5">
        <v>300000000000</v>
      </c>
      <c r="I122" s="5">
        <v>300000000000</v>
      </c>
      <c r="J122" s="5">
        <v>300000000000</v>
      </c>
      <c r="K122" s="5">
        <v>300000000000</v>
      </c>
      <c r="L122" s="5">
        <v>300000000000</v>
      </c>
      <c r="M122" s="5">
        <v>300000000000</v>
      </c>
      <c r="N122" s="5">
        <v>300000000000</v>
      </c>
      <c r="O122" s="5">
        <v>300000000000</v>
      </c>
      <c r="P122" s="5">
        <v>300000000000</v>
      </c>
      <c r="Q122" s="5">
        <v>300000000000</v>
      </c>
      <c r="R122" s="5">
        <v>300000000000</v>
      </c>
      <c r="S122" s="5">
        <v>300000000000</v>
      </c>
      <c r="T122" s="5">
        <v>300000000000</v>
      </c>
      <c r="U122" s="5">
        <v>300000000000</v>
      </c>
      <c r="V122" s="5">
        <v>300000000000</v>
      </c>
      <c r="W122" s="5">
        <v>300000000000</v>
      </c>
      <c r="X122" s="5">
        <v>300000000000</v>
      </c>
      <c r="Y122" s="5">
        <v>300000000000</v>
      </c>
      <c r="Z122" s="5">
        <v>300000000000</v>
      </c>
    </row>
    <row r="123" spans="3:26" ht="15.5" x14ac:dyDescent="0.35">
      <c r="C123" t="s">
        <v>145</v>
      </c>
      <c r="D123" s="5">
        <v>99522000000</v>
      </c>
      <c r="E123" s="5">
        <v>99522000000</v>
      </c>
      <c r="F123" s="5">
        <v>99910000000</v>
      </c>
      <c r="G123" s="5">
        <v>99910000000</v>
      </c>
      <c r="I123" s="5">
        <v>99522000000</v>
      </c>
      <c r="J123" s="5">
        <v>99910000000</v>
      </c>
      <c r="K123" s="5">
        <v>99910000000</v>
      </c>
      <c r="L123" s="5">
        <v>99910000000</v>
      </c>
      <c r="M123" s="5">
        <v>99910000000</v>
      </c>
      <c r="N123" s="5">
        <v>99910000000</v>
      </c>
      <c r="O123" s="5">
        <v>99910000000</v>
      </c>
      <c r="P123" s="5">
        <v>99910000000</v>
      </c>
      <c r="Q123" s="5">
        <v>99910000000</v>
      </c>
      <c r="R123" s="5">
        <v>99910000000</v>
      </c>
      <c r="S123" s="5">
        <v>93695000000</v>
      </c>
      <c r="T123" s="5">
        <v>93695000000</v>
      </c>
      <c r="U123" s="5">
        <v>93695000000</v>
      </c>
      <c r="V123" s="5">
        <v>93695000000</v>
      </c>
      <c r="W123" s="5">
        <v>86395000000</v>
      </c>
      <c r="X123" s="5">
        <v>86395000000</v>
      </c>
      <c r="Y123" s="5">
        <v>86395000000</v>
      </c>
      <c r="Z123" s="5">
        <v>86395000000</v>
      </c>
    </row>
    <row r="124" spans="3:26" ht="15.5" x14ac:dyDescent="0.35">
      <c r="C124" t="s">
        <v>146</v>
      </c>
      <c r="D124" s="5">
        <v>3135774000000</v>
      </c>
      <c r="E124" s="5">
        <v>3088767000000</v>
      </c>
      <c r="F124" s="5">
        <v>2993008000000</v>
      </c>
      <c r="G124" s="5">
        <v>2931680000000</v>
      </c>
      <c r="I124" s="5">
        <v>3088767000000</v>
      </c>
      <c r="J124" s="5">
        <v>2983141000000</v>
      </c>
      <c r="K124" s="5">
        <v>3041166000000</v>
      </c>
      <c r="L124" s="5">
        <v>2644832000000</v>
      </c>
      <c r="M124" s="5">
        <v>2322693000000</v>
      </c>
      <c r="N124" s="5">
        <v>2053219000000</v>
      </c>
      <c r="O124" s="5">
        <v>1911474000000</v>
      </c>
      <c r="P124" s="5">
        <v>1904846000000</v>
      </c>
      <c r="Q124" s="5">
        <v>1795056000000</v>
      </c>
      <c r="R124" s="5">
        <v>1658657000000</v>
      </c>
      <c r="S124" s="5">
        <v>1421401000000</v>
      </c>
      <c r="T124" s="5">
        <v>1211170000000</v>
      </c>
      <c r="U124" s="5">
        <v>1081907000000</v>
      </c>
      <c r="V124" s="5">
        <v>984882000000</v>
      </c>
      <c r="W124" s="5">
        <v>885561000000</v>
      </c>
      <c r="X124" s="5">
        <v>769434000000</v>
      </c>
      <c r="Y124" s="5">
        <v>625945000000</v>
      </c>
      <c r="Z124" s="5">
        <v>550165000000</v>
      </c>
    </row>
    <row r="125" spans="3:26" ht="15.5" x14ac:dyDescent="0.35">
      <c r="C125" t="s">
        <v>147</v>
      </c>
      <c r="D125" s="5">
        <v>60000000000</v>
      </c>
      <c r="E125" s="5">
        <v>60000000000</v>
      </c>
      <c r="F125" s="5">
        <v>60000000000</v>
      </c>
      <c r="G125" s="5">
        <v>60000000000</v>
      </c>
      <c r="I125" s="5">
        <v>60000000000</v>
      </c>
      <c r="J125" s="5">
        <v>60000000000</v>
      </c>
      <c r="K125" s="5">
        <v>60000000000</v>
      </c>
      <c r="L125" s="5">
        <v>60000000000</v>
      </c>
      <c r="M125" s="5">
        <v>60000000000</v>
      </c>
      <c r="N125" s="5">
        <v>60000000000</v>
      </c>
      <c r="O125" s="5">
        <v>60000000000</v>
      </c>
      <c r="P125" s="5">
        <v>60000000000</v>
      </c>
      <c r="Q125" s="5">
        <v>60000000000</v>
      </c>
      <c r="R125" s="5">
        <v>60000000000</v>
      </c>
      <c r="S125" s="5">
        <v>40000000000</v>
      </c>
      <c r="T125" s="5">
        <v>30000000000</v>
      </c>
      <c r="U125" s="5">
        <v>20000000000</v>
      </c>
      <c r="V125" s="5">
        <v>10000000000</v>
      </c>
      <c r="W125" s="5">
        <v>4000000000</v>
      </c>
      <c r="X125" s="5">
        <v>3000000000</v>
      </c>
      <c r="Y125" s="5">
        <v>2000000000</v>
      </c>
      <c r="Z125" s="5">
        <v>1000000000</v>
      </c>
    </row>
    <row r="126" spans="3:26" ht="15.5" x14ac:dyDescent="0.35">
      <c r="C126" t="s">
        <v>148</v>
      </c>
      <c r="D126" s="5">
        <v>3075774000000</v>
      </c>
      <c r="E126" s="5">
        <v>3028767000000</v>
      </c>
      <c r="F126" s="5">
        <v>2933008000000</v>
      </c>
      <c r="G126" s="5">
        <v>2871680000000</v>
      </c>
      <c r="I126" s="5">
        <v>3028767000000</v>
      </c>
      <c r="J126" s="5">
        <v>2923141000000</v>
      </c>
      <c r="K126" s="5">
        <v>2981166000000</v>
      </c>
      <c r="L126" s="5">
        <v>2584832000000</v>
      </c>
      <c r="M126" s="5">
        <v>2262693000000</v>
      </c>
      <c r="N126" s="5">
        <v>1993219000000</v>
      </c>
      <c r="O126" s="5">
        <v>1851474000000</v>
      </c>
      <c r="P126" s="5">
        <v>1844846000000</v>
      </c>
      <c r="Q126" s="5">
        <v>1735056000000</v>
      </c>
      <c r="R126" s="5">
        <v>1598657000000</v>
      </c>
      <c r="S126" s="5">
        <v>1381401000000</v>
      </c>
      <c r="T126" s="5">
        <v>1181170000000</v>
      </c>
      <c r="U126" s="5">
        <v>1061907000000</v>
      </c>
      <c r="V126" s="5">
        <v>974882000000</v>
      </c>
      <c r="W126" s="5">
        <v>881561000000</v>
      </c>
      <c r="X126" s="5">
        <v>766434000000</v>
      </c>
      <c r="Y126" s="5">
        <v>623945000000</v>
      </c>
      <c r="Z126" s="5">
        <v>549165000000</v>
      </c>
    </row>
    <row r="127" spans="3:26" ht="15.5" x14ac:dyDescent="0.35">
      <c r="C127" t="s">
        <v>149</v>
      </c>
      <c r="D127" s="5">
        <v>3135774000000</v>
      </c>
      <c r="E127" s="5">
        <v>3088767000000</v>
      </c>
      <c r="F127" s="5">
        <v>2993008000000</v>
      </c>
      <c r="G127" s="5">
        <v>2931680000000</v>
      </c>
      <c r="I127" s="5">
        <v>3088767000000</v>
      </c>
      <c r="J127" s="5">
        <v>2983141000000</v>
      </c>
      <c r="K127" s="5">
        <v>3041166000000</v>
      </c>
      <c r="L127" s="5">
        <v>2644832000000</v>
      </c>
      <c r="M127" s="5">
        <v>2322693000000</v>
      </c>
      <c r="N127" s="5">
        <v>2053219000000</v>
      </c>
      <c r="O127" s="5">
        <v>1911474000000</v>
      </c>
      <c r="P127" s="5">
        <v>1904846000000</v>
      </c>
      <c r="Q127" s="5">
        <v>1795056000000</v>
      </c>
      <c r="R127" s="5">
        <v>1658657000000</v>
      </c>
      <c r="S127" s="5">
        <v>1421401000000</v>
      </c>
      <c r="T127" s="5">
        <v>1211170000000</v>
      </c>
      <c r="U127" s="5">
        <v>1081907000000</v>
      </c>
      <c r="V127" s="5">
        <v>984882000000</v>
      </c>
      <c r="W127" s="5">
        <v>885561000000</v>
      </c>
      <c r="X127" s="5">
        <v>769434000000</v>
      </c>
      <c r="Y127" s="5">
        <v>625945000000</v>
      </c>
      <c r="Z127" s="5">
        <v>550165000000</v>
      </c>
    </row>
    <row r="128" spans="3:26" ht="15.5" x14ac:dyDescent="0.35">
      <c r="C128" t="s">
        <v>150</v>
      </c>
      <c r="D128" s="5">
        <v>3475000000</v>
      </c>
      <c r="E128" s="5">
        <v>1609000000</v>
      </c>
      <c r="F128" s="5">
        <v>2572000000</v>
      </c>
      <c r="G128" s="5">
        <v>2789000000</v>
      </c>
      <c r="I128" s="5">
        <v>1609000000</v>
      </c>
      <c r="J128" s="5">
        <v>2732000000</v>
      </c>
      <c r="K128" s="5">
        <v>948000000</v>
      </c>
      <c r="L128" s="5">
        <v>836000000</v>
      </c>
      <c r="M128" s="5">
        <v>689000000</v>
      </c>
      <c r="N128" s="5">
        <v>505000000</v>
      </c>
      <c r="O128" s="5">
        <v>449000000</v>
      </c>
      <c r="P128" s="5">
        <v>421000000</v>
      </c>
      <c r="Q128" s="5">
        <v>391000000</v>
      </c>
      <c r="R128" s="5">
        <v>286000000</v>
      </c>
      <c r="S128" s="5">
        <v>200000000</v>
      </c>
      <c r="T128" s="5">
        <v>159000000</v>
      </c>
      <c r="U128" s="5">
        <v>143000000</v>
      </c>
      <c r="V128" s="5">
        <v>127000000</v>
      </c>
      <c r="W128" s="5">
        <v>98000000</v>
      </c>
      <c r="X128" s="5">
        <v>54882000000</v>
      </c>
      <c r="Y128" s="5">
        <v>48071000000</v>
      </c>
      <c r="Z128" s="5">
        <v>34915000000</v>
      </c>
    </row>
    <row r="129" spans="2:26" ht="15.5" x14ac:dyDescent="0.35">
      <c r="C129" t="s">
        <v>9</v>
      </c>
      <c r="D129" s="5">
        <v>3543443000000</v>
      </c>
      <c r="E129" s="5">
        <v>3494570000000</v>
      </c>
      <c r="F129" s="5">
        <v>3399065000000</v>
      </c>
      <c r="G129" s="5">
        <v>3339051000000</v>
      </c>
      <c r="I129" s="5">
        <v>3494570000000</v>
      </c>
      <c r="J129" s="5">
        <v>3390455000000</v>
      </c>
      <c r="K129" s="5">
        <v>3446696000000</v>
      </c>
      <c r="L129" s="5">
        <v>3050250000000</v>
      </c>
      <c r="M129" s="5">
        <v>2728045000000</v>
      </c>
      <c r="N129" s="5">
        <v>2458387000000</v>
      </c>
      <c r="O129" s="5">
        <v>2316586000000</v>
      </c>
      <c r="P129" s="5">
        <v>2309930000000</v>
      </c>
      <c r="Q129" s="5">
        <v>2200110000000</v>
      </c>
      <c r="R129" s="5">
        <v>2063525000000</v>
      </c>
      <c r="S129" s="5">
        <v>1815296000000</v>
      </c>
      <c r="T129" s="5">
        <v>1605024000000</v>
      </c>
      <c r="U129" s="5">
        <v>1475745000000</v>
      </c>
      <c r="V129" s="5">
        <v>1378704000000</v>
      </c>
      <c r="W129" s="5">
        <v>1279354000000</v>
      </c>
      <c r="X129" s="5">
        <v>1215164000000</v>
      </c>
      <c r="Y129" s="5">
        <v>1064864000000</v>
      </c>
      <c r="Z129" s="5">
        <v>975928000000</v>
      </c>
    </row>
    <row r="130" spans="2:26" ht="15.5" x14ac:dyDescent="0.35">
      <c r="C130" t="s">
        <v>151</v>
      </c>
      <c r="D130" s="5">
        <v>3765121000000</v>
      </c>
      <c r="E130" s="5">
        <v>3738296000000</v>
      </c>
      <c r="F130" s="5">
        <v>3672473000000</v>
      </c>
      <c r="G130" s="5">
        <v>3595519000000</v>
      </c>
      <c r="I130" s="5">
        <v>3738296000000</v>
      </c>
      <c r="J130" s="5">
        <v>3634529000000</v>
      </c>
      <c r="K130" s="5">
        <v>3901820000000</v>
      </c>
      <c r="L130" s="5">
        <v>3410481000000</v>
      </c>
      <c r="M130" s="5">
        <v>3132202000000</v>
      </c>
      <c r="N130" s="5">
        <v>2914979000000</v>
      </c>
      <c r="O130" s="5">
        <v>2941056000000</v>
      </c>
      <c r="P130" s="5">
        <v>2765010000000</v>
      </c>
      <c r="Q130" s="5">
        <v>2622336000000</v>
      </c>
      <c r="R130" s="5">
        <v>2416177000000</v>
      </c>
      <c r="S130" s="5">
        <v>2141600000000</v>
      </c>
      <c r="T130" s="5">
        <v>1871043000000</v>
      </c>
      <c r="U130" s="5">
        <v>1712683000000</v>
      </c>
      <c r="V130" s="5">
        <v>1587603000000</v>
      </c>
      <c r="W130" s="5">
        <v>1518534000000</v>
      </c>
      <c r="X130" s="5">
        <v>1363277000000</v>
      </c>
      <c r="Y130" s="5">
        <v>1412075000000</v>
      </c>
      <c r="Z130" s="5">
        <v>1662977000000</v>
      </c>
    </row>
    <row r="131" spans="2:26" ht="15.5" x14ac:dyDescent="0.35">
      <c r="C131" t="s">
        <v>152</v>
      </c>
      <c r="D131" s="5">
        <v>3000000000</v>
      </c>
      <c r="E131" s="5">
        <v>3000000000</v>
      </c>
      <c r="F131" s="5">
        <v>3000000000</v>
      </c>
      <c r="G131" s="5">
        <v>3000000000</v>
      </c>
      <c r="I131" s="5">
        <v>3000000000</v>
      </c>
      <c r="J131" s="5">
        <v>3000000000</v>
      </c>
      <c r="K131" s="5">
        <v>3000000000</v>
      </c>
      <c r="L131" s="5">
        <v>3000000000</v>
      </c>
      <c r="M131" s="5">
        <v>3000000000</v>
      </c>
      <c r="N131" s="5">
        <v>3000000000</v>
      </c>
      <c r="O131" s="5">
        <v>3000000000</v>
      </c>
      <c r="P131" s="5">
        <v>3000000000</v>
      </c>
      <c r="Q131" s="5">
        <v>3000000000</v>
      </c>
      <c r="R131" s="5">
        <v>3000000000</v>
      </c>
      <c r="S131" s="5">
        <v>3000000000</v>
      </c>
      <c r="T131" s="5">
        <v>3000000000</v>
      </c>
      <c r="U131" s="5">
        <v>3000000000</v>
      </c>
      <c r="V131" s="5">
        <v>3000000000</v>
      </c>
      <c r="W131" s="5">
        <v>3000000000</v>
      </c>
      <c r="X131" s="5">
        <v>3000000000</v>
      </c>
      <c r="Y131" s="5">
        <v>3000000000</v>
      </c>
      <c r="Z131" s="5">
        <v>3000000000</v>
      </c>
    </row>
    <row r="133" spans="2:26" ht="15.5" x14ac:dyDescent="0.35">
      <c r="B133" t="s">
        <v>153</v>
      </c>
      <c r="C133" t="s">
        <v>154</v>
      </c>
      <c r="D133" s="5">
        <v>95378000000</v>
      </c>
      <c r="E133" s="5">
        <v>-112606000000</v>
      </c>
      <c r="F133" s="5">
        <v>-303654000000</v>
      </c>
      <c r="G133" s="5">
        <v>53613000000</v>
      </c>
      <c r="I133" s="5">
        <v>-263208000000</v>
      </c>
      <c r="J133" s="5">
        <v>-146282000000</v>
      </c>
      <c r="K133" s="5">
        <v>42910000000</v>
      </c>
      <c r="L133" s="5">
        <v>668145000000</v>
      </c>
      <c r="M133" s="5">
        <v>652538000000</v>
      </c>
      <c r="N133" s="5">
        <v>714412000000</v>
      </c>
      <c r="O133" s="5">
        <v>370396000000</v>
      </c>
      <c r="P133" s="5">
        <v>-170888000000</v>
      </c>
      <c r="Q133" s="5">
        <v>590514000000</v>
      </c>
      <c r="R133" s="5">
        <v>205035000000</v>
      </c>
      <c r="S133" s="5">
        <v>241946000000</v>
      </c>
      <c r="T133" s="5">
        <v>125734000000</v>
      </c>
      <c r="U133" s="5">
        <v>100149000000</v>
      </c>
      <c r="V133" s="5">
        <v>-76926000000</v>
      </c>
      <c r="W133" s="5">
        <v>233599000000</v>
      </c>
      <c r="X133" s="5">
        <v>223150000000</v>
      </c>
      <c r="Y133" s="5">
        <v>187061000000</v>
      </c>
      <c r="Z133" s="5">
        <v>-119854000000</v>
      </c>
    </row>
    <row r="134" spans="2:26" ht="15.5" x14ac:dyDescent="0.35">
      <c r="C134" t="s">
        <v>331</v>
      </c>
      <c r="D134" s="5">
        <v>466443000000</v>
      </c>
      <c r="E134" s="5">
        <v>467262000000</v>
      </c>
      <c r="F134" s="5">
        <v>436822000000</v>
      </c>
      <c r="G134" s="5">
        <v>384269000000</v>
      </c>
      <c r="I134" s="5">
        <v>1748936000000</v>
      </c>
      <c r="J134" s="5">
        <v>1744614000000</v>
      </c>
      <c r="K134" s="5">
        <v>1755255000000</v>
      </c>
      <c r="L134" s="5">
        <v>2516673000000</v>
      </c>
      <c r="M134" s="5">
        <v>2128941000000</v>
      </c>
      <c r="N134" s="5">
        <v>2179371000000</v>
      </c>
      <c r="O134" s="5">
        <v>2325635000000</v>
      </c>
      <c r="P134" s="5">
        <v>2300510000000</v>
      </c>
      <c r="Q134" s="5">
        <v>2563549000000</v>
      </c>
      <c r="R134" s="5">
        <v>1605257000000</v>
      </c>
      <c r="S134" s="5">
        <v>1502223000000</v>
      </c>
      <c r="T134" s="5">
        <v>1176826000000</v>
      </c>
      <c r="U134" s="5">
        <v>922607000000</v>
      </c>
      <c r="V134" s="5">
        <v>906977000000</v>
      </c>
      <c r="W134" s="5">
        <v>1075712000000</v>
      </c>
      <c r="X134" s="5">
        <v>947361000000</v>
      </c>
      <c r="Y134" s="5">
        <v>1176937000000</v>
      </c>
      <c r="Z134" s="5">
        <v>1030669000000</v>
      </c>
    </row>
    <row r="135" spans="2:26" ht="15.5" x14ac:dyDescent="0.35">
      <c r="C135" t="s">
        <v>571</v>
      </c>
      <c r="V135" s="5">
        <v>-962262000000</v>
      </c>
      <c r="W135" s="5">
        <v>-870906000000</v>
      </c>
      <c r="X135" s="5">
        <v>-671356000000</v>
      </c>
      <c r="Y135" s="5">
        <v>-740250000000</v>
      </c>
      <c r="Z135" s="5">
        <v>-997575000000</v>
      </c>
    </row>
    <row r="136" spans="2:26" ht="15.5" x14ac:dyDescent="0.35">
      <c r="C136" t="s">
        <v>2602</v>
      </c>
      <c r="D136" s="5">
        <v>-247364000000</v>
      </c>
      <c r="E136" s="5">
        <v>-545736000000</v>
      </c>
      <c r="F136" s="5">
        <v>-584354000000</v>
      </c>
      <c r="G136" s="5">
        <v>-237740000000</v>
      </c>
      <c r="I136" s="5">
        <v>-1568850000000</v>
      </c>
      <c r="J136" s="5">
        <v>-1317465000000</v>
      </c>
      <c r="K136" s="5">
        <v>-1175569000000</v>
      </c>
      <c r="L136" s="5">
        <v>-1364625000000</v>
      </c>
      <c r="M136" s="5">
        <v>-1011250000000</v>
      </c>
      <c r="N136" s="5">
        <v>-975488000000</v>
      </c>
      <c r="O136" s="5">
        <v>-1497932000000</v>
      </c>
      <c r="P136" s="5">
        <v>-1974720000000</v>
      </c>
      <c r="Q136" s="5">
        <v>-1423270000000</v>
      </c>
      <c r="R136" s="5">
        <v>-1058862000000</v>
      </c>
      <c r="S136" s="5">
        <v>-1047088000000</v>
      </c>
      <c r="T136" s="5">
        <v>-848306000000</v>
      </c>
      <c r="U136" s="5">
        <v>-495555000000</v>
      </c>
    </row>
    <row r="137" spans="2:26" ht="15.5" x14ac:dyDescent="0.35">
      <c r="C137" t="s">
        <v>2601</v>
      </c>
      <c r="D137" s="5">
        <v>-44385000000</v>
      </c>
      <c r="E137" s="5">
        <v>-74356000000</v>
      </c>
      <c r="F137" s="5">
        <v>-41662000000</v>
      </c>
      <c r="G137" s="5">
        <v>-23683000000</v>
      </c>
      <c r="I137" s="5">
        <v>-198069000000</v>
      </c>
      <c r="J137" s="5">
        <v>-198640000000</v>
      </c>
      <c r="K137" s="5">
        <v>-200531000000</v>
      </c>
      <c r="L137" s="5">
        <v>-162500000000</v>
      </c>
      <c r="M137" s="5">
        <v>-134081000000</v>
      </c>
      <c r="N137" s="5">
        <v>-101527000000</v>
      </c>
      <c r="O137" s="5">
        <v>-93884000000</v>
      </c>
      <c r="P137" s="5">
        <v>-287433000000</v>
      </c>
      <c r="Q137" s="5">
        <v>-339539000000</v>
      </c>
      <c r="R137" s="5">
        <v>-255388000000</v>
      </c>
      <c r="S137" s="5">
        <v>-60141000000</v>
      </c>
      <c r="T137" s="5">
        <v>-51685000000</v>
      </c>
      <c r="U137" s="5">
        <v>-46348000000</v>
      </c>
    </row>
    <row r="138" spans="2:26" ht="15.5" x14ac:dyDescent="0.35">
      <c r="C138" t="s">
        <v>573</v>
      </c>
      <c r="D138" s="5">
        <v>-291749000000</v>
      </c>
      <c r="E138" s="5">
        <v>-620092000000</v>
      </c>
      <c r="F138" s="5">
        <v>-626016000000</v>
      </c>
      <c r="G138" s="5">
        <v>-261423000000</v>
      </c>
      <c r="I138" s="5">
        <v>-1766919000000</v>
      </c>
      <c r="J138" s="5">
        <v>-1516105000000</v>
      </c>
      <c r="K138" s="5">
        <v>-1376100000000</v>
      </c>
      <c r="L138" s="5">
        <v>-1527125000000</v>
      </c>
      <c r="M138" s="5">
        <v>-1145331000000</v>
      </c>
      <c r="N138" s="5">
        <v>-1077015000000</v>
      </c>
      <c r="O138" s="5">
        <v>-1591816000000</v>
      </c>
      <c r="P138" s="5">
        <v>-2262153000000</v>
      </c>
      <c r="Q138" s="5">
        <v>-1762809000000</v>
      </c>
      <c r="R138" s="5">
        <v>-1314250000000</v>
      </c>
      <c r="S138" s="5">
        <v>-1107229000000</v>
      </c>
      <c r="T138" s="5">
        <v>-899991000000</v>
      </c>
      <c r="U138" s="5">
        <v>-541903000000</v>
      </c>
      <c r="V138" s="5">
        <v>-962262000000</v>
      </c>
      <c r="W138" s="5">
        <v>-870906000000</v>
      </c>
      <c r="X138" s="5">
        <v>-671356000000</v>
      </c>
      <c r="Y138" s="5">
        <v>-740250000000</v>
      </c>
      <c r="Z138" s="5">
        <v>-997575000000</v>
      </c>
    </row>
    <row r="139" spans="2:26" ht="15.5" x14ac:dyDescent="0.35">
      <c r="C139" t="s">
        <v>2691</v>
      </c>
      <c r="D139" s="5">
        <v>-91809000000</v>
      </c>
      <c r="E139" s="5">
        <v>-48623000000</v>
      </c>
      <c r="F139" s="5">
        <v>-62259000000</v>
      </c>
      <c r="G139" s="5">
        <v>-52459000000</v>
      </c>
      <c r="I139" s="5">
        <v>-225898000000</v>
      </c>
      <c r="J139" s="5">
        <v>-249585000000</v>
      </c>
      <c r="K139" s="5">
        <v>-259521000000</v>
      </c>
      <c r="L139" s="5">
        <v>-234716000000</v>
      </c>
      <c r="M139" s="5">
        <v>-229523000000</v>
      </c>
      <c r="N139" s="5">
        <v>-263750000000</v>
      </c>
      <c r="O139" s="5">
        <v>-257786000000</v>
      </c>
      <c r="P139" s="5">
        <v>-92533000000</v>
      </c>
      <c r="Q139" s="5">
        <v>-87547000000</v>
      </c>
      <c r="R139" s="5">
        <v>-80259000000</v>
      </c>
      <c r="S139" s="5">
        <v>-195200000000</v>
      </c>
      <c r="T139" s="5">
        <v>-198846000000</v>
      </c>
      <c r="U139" s="5">
        <v>-248786000000</v>
      </c>
    </row>
    <row r="140" spans="2:26" ht="15.5" x14ac:dyDescent="0.35">
      <c r="C140" t="s">
        <v>763</v>
      </c>
    </row>
    <row r="141" spans="2:26" ht="15.5" x14ac:dyDescent="0.35">
      <c r="C141" t="s">
        <v>2603</v>
      </c>
      <c r="D141" s="5">
        <v>-9866000000</v>
      </c>
      <c r="E141" s="5">
        <v>30641000000</v>
      </c>
      <c r="F141" s="5">
        <v>-14287000000</v>
      </c>
      <c r="G141" s="5">
        <v>-92566000000</v>
      </c>
      <c r="I141" s="5">
        <v>-89299000000</v>
      </c>
      <c r="J141" s="5">
        <v>-194826000000</v>
      </c>
      <c r="K141" s="5">
        <v>-182055000000</v>
      </c>
      <c r="L141" s="5">
        <v>-146769000000</v>
      </c>
      <c r="M141" s="5">
        <v>-131222000000</v>
      </c>
      <c r="N141" s="5">
        <v>-116455000000</v>
      </c>
      <c r="O141" s="5">
        <v>-131563000000</v>
      </c>
      <c r="P141" s="5">
        <v>-125607000000</v>
      </c>
      <c r="Q141" s="5">
        <v>-132536000000</v>
      </c>
      <c r="R141" s="5">
        <v>-99744000000</v>
      </c>
      <c r="S141" s="5">
        <v>-51841000000</v>
      </c>
      <c r="T141" s="5">
        <v>-57498000000</v>
      </c>
      <c r="U141" s="5">
        <v>-51246000000</v>
      </c>
      <c r="V141" s="5">
        <v>-51788000000</v>
      </c>
      <c r="W141" s="5">
        <v>-36282000000</v>
      </c>
      <c r="X141" s="5">
        <v>-46477000000</v>
      </c>
      <c r="Y141" s="5">
        <v>-201802000000</v>
      </c>
      <c r="Z141" s="5">
        <v>-109003000000</v>
      </c>
    </row>
    <row r="142" spans="2:26" ht="15.5" x14ac:dyDescent="0.35">
      <c r="C142" t="s">
        <v>1001</v>
      </c>
      <c r="N142" s="5">
        <v>-2610000000</v>
      </c>
      <c r="O142" s="5">
        <v>-11321000000</v>
      </c>
      <c r="P142" s="5">
        <v>-1593000000</v>
      </c>
      <c r="Q142" s="5">
        <v>-78000000</v>
      </c>
      <c r="R142" s="5">
        <v>-930000000</v>
      </c>
      <c r="S142" s="5">
        <v>-947000000</v>
      </c>
      <c r="T142" s="5">
        <v>-901000000</v>
      </c>
      <c r="U142" s="5">
        <v>-950000000</v>
      </c>
      <c r="V142" s="5">
        <v>-883000000</v>
      </c>
      <c r="W142" s="5">
        <v>-213000000</v>
      </c>
      <c r="X142" s="5">
        <v>-11458000000</v>
      </c>
      <c r="Y142" s="5">
        <v>-49511000000</v>
      </c>
      <c r="Z142" s="5">
        <v>-27274000000</v>
      </c>
    </row>
    <row r="143" spans="2:26" ht="15.5" x14ac:dyDescent="0.35">
      <c r="C143" t="s">
        <v>337</v>
      </c>
      <c r="D143" s="5">
        <v>1129000000</v>
      </c>
      <c r="E143" s="5">
        <v>1609000000</v>
      </c>
      <c r="F143" s="5">
        <v>4318000000</v>
      </c>
      <c r="G143" s="5">
        <v>5695000000</v>
      </c>
      <c r="I143" s="5">
        <v>17091000000</v>
      </c>
      <c r="J143" s="5">
        <v>28975000000</v>
      </c>
      <c r="K143" s="5">
        <v>41811000000</v>
      </c>
      <c r="L143" s="5">
        <v>28708000000</v>
      </c>
      <c r="M143" s="5">
        <v>17321000000</v>
      </c>
      <c r="N143" s="5">
        <v>5199000000</v>
      </c>
      <c r="O143" s="5">
        <v>1517000000</v>
      </c>
      <c r="P143" s="5">
        <v>9179000000</v>
      </c>
      <c r="Q143" s="5">
        <v>18552000000</v>
      </c>
      <c r="R143" s="5">
        <v>14386000000</v>
      </c>
      <c r="S143" s="5">
        <v>11597000000</v>
      </c>
      <c r="T143" s="5">
        <v>6748000000</v>
      </c>
      <c r="U143" s="5">
        <v>6120000000</v>
      </c>
      <c r="V143" s="5">
        <v>7982000000</v>
      </c>
      <c r="W143" s="5">
        <v>10045000000</v>
      </c>
      <c r="X143" s="5">
        <v>151000000</v>
      </c>
      <c r="Y143" s="5">
        <v>937000000</v>
      </c>
      <c r="Z143" s="5">
        <v>885000000</v>
      </c>
    </row>
    <row r="144" spans="2:26" ht="15.5" x14ac:dyDescent="0.35">
      <c r="C144" t="s">
        <v>1214</v>
      </c>
      <c r="D144" s="5">
        <v>32534000000</v>
      </c>
      <c r="E144" s="5">
        <v>9180000000</v>
      </c>
      <c r="F144" s="5">
        <v>-109000000</v>
      </c>
      <c r="G144" s="5">
        <v>11965000000</v>
      </c>
      <c r="I144" s="5">
        <v>22309000000</v>
      </c>
      <c r="J144" s="5">
        <v>16578000000</v>
      </c>
      <c r="K144" s="5">
        <v>45945000000</v>
      </c>
      <c r="L144" s="5">
        <v>12829000000</v>
      </c>
      <c r="M144" s="5">
        <v>28560000000</v>
      </c>
      <c r="N144" s="5">
        <v>8405000000</v>
      </c>
      <c r="O144" s="5">
        <v>9657000000</v>
      </c>
      <c r="P144" s="5">
        <v>263000000</v>
      </c>
      <c r="R144" s="5">
        <v>6549000000</v>
      </c>
      <c r="S144" s="5">
        <v>1417000000</v>
      </c>
      <c r="T144" s="5">
        <v>737000000</v>
      </c>
      <c r="U144" s="5">
        <v>2232000000</v>
      </c>
      <c r="V144" s="5">
        <v>12671000000</v>
      </c>
      <c r="W144" s="5">
        <v>69008000000</v>
      </c>
      <c r="X144" s="5">
        <v>4606000000</v>
      </c>
      <c r="Y144" s="5">
        <v>8920000000</v>
      </c>
    </row>
    <row r="145" spans="3:26" ht="15.5" x14ac:dyDescent="0.35">
      <c r="C145" t="s">
        <v>2692</v>
      </c>
      <c r="R145" s="5">
        <v>82731000000</v>
      </c>
      <c r="S145" s="5">
        <v>89896000000</v>
      </c>
      <c r="T145" s="5">
        <v>103004000000</v>
      </c>
    </row>
    <row r="146" spans="3:26" ht="15.5" x14ac:dyDescent="0.35">
      <c r="C146" t="s">
        <v>340</v>
      </c>
      <c r="D146" s="5">
        <v>-11304000000</v>
      </c>
      <c r="E146" s="5">
        <v>47417000000</v>
      </c>
      <c r="F146" s="5">
        <v>-42123000000</v>
      </c>
      <c r="G146" s="5">
        <v>58132000000</v>
      </c>
      <c r="I146" s="5">
        <v>30572000000</v>
      </c>
      <c r="J146" s="5">
        <v>24067000000</v>
      </c>
      <c r="K146" s="5">
        <v>17575000000</v>
      </c>
      <c r="L146" s="5">
        <v>18545000000</v>
      </c>
      <c r="M146" s="5">
        <v>-16208000000</v>
      </c>
      <c r="N146" s="5">
        <v>-18733000000</v>
      </c>
      <c r="O146" s="5">
        <v>26073000000</v>
      </c>
      <c r="P146" s="5">
        <v>1046000000</v>
      </c>
      <c r="Q146" s="5">
        <v>-8617000000</v>
      </c>
      <c r="R146" s="5">
        <v>-8705000000</v>
      </c>
      <c r="S146" s="5">
        <v>-7970000000</v>
      </c>
      <c r="T146" s="5">
        <v>-4345000000</v>
      </c>
      <c r="U146" s="5">
        <v>12075000000</v>
      </c>
      <c r="V146" s="5">
        <v>10377000000</v>
      </c>
      <c r="W146" s="5">
        <v>-13765000000</v>
      </c>
      <c r="X146" s="5">
        <v>323000000</v>
      </c>
      <c r="Y146" s="5">
        <v>-8170000000</v>
      </c>
      <c r="Z146" s="5">
        <v>-17556000000</v>
      </c>
    </row>
    <row r="147" spans="3:26" ht="15.5" x14ac:dyDescent="0.35">
      <c r="C147" t="s">
        <v>161</v>
      </c>
      <c r="D147" s="5">
        <v>-17725000000</v>
      </c>
      <c r="E147" s="5">
        <v>-5047000000</v>
      </c>
      <c r="G147" s="5">
        <v>-84000000000</v>
      </c>
      <c r="I147" s="5">
        <v>-89047000000</v>
      </c>
      <c r="J147" s="5">
        <v>-240849000000</v>
      </c>
      <c r="K147" s="5">
        <v>-205382000000</v>
      </c>
      <c r="L147" s="5">
        <v>-204860000000</v>
      </c>
      <c r="M147" s="5">
        <v>-114992000000</v>
      </c>
      <c r="N147" s="5">
        <v>-265001000000</v>
      </c>
      <c r="O147" s="5">
        <v>-250101000000</v>
      </c>
      <c r="P147" s="5">
        <v>-250019000000</v>
      </c>
      <c r="Q147" s="5">
        <v>-214000000000</v>
      </c>
      <c r="R147" s="5">
        <v>-99000000000</v>
      </c>
      <c r="S147" s="5">
        <v>-63006000000</v>
      </c>
      <c r="T147" s="5">
        <v>-36901000000</v>
      </c>
      <c r="U147" s="5">
        <v>-80023000000</v>
      </c>
      <c r="V147" s="5">
        <v>-31262000000</v>
      </c>
      <c r="W147" s="5">
        <v>16839000000</v>
      </c>
      <c r="X147" s="5">
        <v>-153350000000</v>
      </c>
      <c r="Y147" s="5">
        <v>-173720000000</v>
      </c>
      <c r="Z147" s="5">
        <v>250937000000</v>
      </c>
    </row>
    <row r="148" spans="3:26" ht="15.5" x14ac:dyDescent="0.35">
      <c r="C148" t="s">
        <v>162</v>
      </c>
      <c r="D148" s="5">
        <v>-20809000000</v>
      </c>
      <c r="E148" s="5">
        <v>4312000000</v>
      </c>
      <c r="F148" s="5">
        <v>-27176000000</v>
      </c>
      <c r="G148" s="5">
        <v>-21724000000</v>
      </c>
      <c r="I148" s="5">
        <v>-66725000000</v>
      </c>
      <c r="J148" s="5">
        <v>-89310000000</v>
      </c>
      <c r="K148" s="5">
        <v>-294320000000</v>
      </c>
      <c r="L148" s="5">
        <v>-60000000000</v>
      </c>
      <c r="M148" s="5">
        <v>-44554000000</v>
      </c>
      <c r="N148" s="5">
        <v>-42470000000</v>
      </c>
      <c r="O148" s="5">
        <v>-19374000000</v>
      </c>
      <c r="P148" s="5">
        <v>-20614000000</v>
      </c>
      <c r="Q148" s="5">
        <v>-220686000000</v>
      </c>
      <c r="R148" s="5">
        <v>-41321000000</v>
      </c>
      <c r="S148" s="5">
        <v>-38813000000</v>
      </c>
      <c r="T148" s="5">
        <v>-45266000000</v>
      </c>
      <c r="U148" s="5">
        <v>-15551000000</v>
      </c>
      <c r="V148" s="5">
        <v>-14312000000</v>
      </c>
      <c r="W148" s="5">
        <v>-71430000000</v>
      </c>
      <c r="X148" s="5">
        <v>-8030000000</v>
      </c>
      <c r="Y148" s="5">
        <v>-21785000000</v>
      </c>
      <c r="Z148" s="5">
        <v>-124202000000</v>
      </c>
    </row>
    <row r="149" spans="3:26" ht="15.5" x14ac:dyDescent="0.35">
      <c r="C149" t="s">
        <v>163</v>
      </c>
      <c r="D149" s="5">
        <v>-10690000000</v>
      </c>
      <c r="E149" s="5">
        <v>2487000000</v>
      </c>
      <c r="F149" s="5">
        <v>-16914000000</v>
      </c>
      <c r="G149" s="5">
        <v>-32123000000</v>
      </c>
      <c r="I149" s="5">
        <v>-63023000000</v>
      </c>
      <c r="J149" s="5">
        <v>-94985000000</v>
      </c>
      <c r="K149" s="5">
        <v>-254930000000</v>
      </c>
      <c r="L149" s="5">
        <v>-58808000000</v>
      </c>
      <c r="M149" s="5">
        <v>-40804000000</v>
      </c>
      <c r="N149" s="5">
        <v>-46584000000</v>
      </c>
      <c r="O149" s="5">
        <v>-18218000000</v>
      </c>
      <c r="P149" s="5">
        <v>-21538000000</v>
      </c>
      <c r="Q149" s="5">
        <v>-220689000000</v>
      </c>
      <c r="R149" s="5">
        <v>-41406000000</v>
      </c>
      <c r="S149" s="5">
        <v>-39607000000</v>
      </c>
      <c r="T149" s="5">
        <v>-48054000000</v>
      </c>
      <c r="U149" s="5">
        <v>-16267000000</v>
      </c>
      <c r="V149" s="5">
        <v>-16812000000</v>
      </c>
      <c r="W149" s="5">
        <v>-17601000000</v>
      </c>
      <c r="X149" s="5">
        <v>-17240000000</v>
      </c>
      <c r="Y149" s="5">
        <v>-22048000000</v>
      </c>
      <c r="Z149" s="5">
        <v>-124482000000</v>
      </c>
    </row>
    <row r="150" spans="3:26" ht="15.5" x14ac:dyDescent="0.35">
      <c r="C150" t="s">
        <v>343</v>
      </c>
      <c r="D150" s="5">
        <v>1772000000</v>
      </c>
      <c r="E150" s="5">
        <v>671000000</v>
      </c>
      <c r="F150" s="5">
        <v>329000000</v>
      </c>
      <c r="G150" s="5">
        <v>964000000</v>
      </c>
      <c r="I150" s="5">
        <v>6334000000</v>
      </c>
      <c r="J150" s="5">
        <v>7442000000</v>
      </c>
      <c r="K150" s="5">
        <v>6178000000</v>
      </c>
      <c r="L150" s="5">
        <v>3434000000</v>
      </c>
      <c r="M150" s="5">
        <v>539000000</v>
      </c>
      <c r="N150" s="5">
        <v>6285000000</v>
      </c>
      <c r="O150" s="5">
        <v>1810000000</v>
      </c>
      <c r="P150" s="5">
        <v>924000000</v>
      </c>
      <c r="Q150" s="5">
        <v>3000000</v>
      </c>
      <c r="R150" s="5">
        <v>85000000</v>
      </c>
      <c r="S150" s="5">
        <v>794000000</v>
      </c>
      <c r="T150" s="5">
        <v>2788000000</v>
      </c>
      <c r="U150" s="5">
        <v>716000000</v>
      </c>
      <c r="V150" s="5">
        <v>2500000000</v>
      </c>
      <c r="W150" s="5">
        <v>113000000</v>
      </c>
      <c r="X150" s="5">
        <v>9210000000</v>
      </c>
      <c r="Y150" s="5">
        <v>263000000</v>
      </c>
      <c r="Z150" s="5">
        <v>270000000</v>
      </c>
    </row>
    <row r="151" spans="3:26" ht="15.5" x14ac:dyDescent="0.35">
      <c r="C151" t="s">
        <v>1288</v>
      </c>
      <c r="D151" s="5">
        <v>-10972000000</v>
      </c>
      <c r="E151" s="5">
        <v>-2425000000</v>
      </c>
      <c r="F151" s="5">
        <v>-7611000000</v>
      </c>
      <c r="G151" s="5">
        <v>9610000000</v>
      </c>
      <c r="I151" s="5">
        <v>-10036000000</v>
      </c>
      <c r="J151" s="5">
        <v>-41000000</v>
      </c>
      <c r="K151" s="5">
        <v>-41046000000</v>
      </c>
      <c r="O151" s="5">
        <v>-2966000000</v>
      </c>
    </row>
    <row r="152" spans="3:26" ht="15.5" x14ac:dyDescent="0.35">
      <c r="C152" t="s">
        <v>2693</v>
      </c>
      <c r="E152" s="5">
        <v>1097000000</v>
      </c>
      <c r="F152" s="5">
        <v>-1097000000</v>
      </c>
    </row>
    <row r="153" spans="3:26" ht="15.5" x14ac:dyDescent="0.35">
      <c r="C153" t="s">
        <v>1217</v>
      </c>
      <c r="W153" s="5">
        <v>-53942000000</v>
      </c>
    </row>
    <row r="154" spans="3:26" ht="15.5" x14ac:dyDescent="0.35">
      <c r="C154" t="s">
        <v>1008</v>
      </c>
      <c r="D154" s="5">
        <v>-919000000</v>
      </c>
      <c r="E154" s="5">
        <v>2482000000</v>
      </c>
      <c r="F154" s="5">
        <v>-1883000000</v>
      </c>
      <c r="G154" s="5">
        <v>-175000000</v>
      </c>
      <c r="J154" s="5">
        <v>-1726000000</v>
      </c>
      <c r="K154" s="5">
        <v>-4522000000</v>
      </c>
      <c r="L154" s="5">
        <v>-4626000000</v>
      </c>
      <c r="M154" s="5">
        <v>-4289000000</v>
      </c>
      <c r="N154" s="5">
        <v>-2171000000</v>
      </c>
    </row>
    <row r="155" spans="3:26" ht="15.5" x14ac:dyDescent="0.35">
      <c r="C155" t="s">
        <v>2694</v>
      </c>
      <c r="Z155" s="5">
        <v>10000000</v>
      </c>
    </row>
    <row r="156" spans="3:26" ht="15.5" x14ac:dyDescent="0.35">
      <c r="C156" t="s">
        <v>175</v>
      </c>
      <c r="D156" s="5">
        <v>-17725000000</v>
      </c>
      <c r="E156" s="5">
        <v>-5047000000</v>
      </c>
      <c r="G156" s="5">
        <v>-84000000000</v>
      </c>
      <c r="I156" s="5">
        <v>-89047000000</v>
      </c>
      <c r="J156" s="5">
        <v>-240849000000</v>
      </c>
      <c r="K156" s="5">
        <v>-205382000000</v>
      </c>
      <c r="L156" s="5">
        <v>-204860000000</v>
      </c>
      <c r="M156" s="5">
        <v>-114992000000</v>
      </c>
      <c r="N156" s="5">
        <v>-265001000000</v>
      </c>
      <c r="O156" s="5">
        <v>-250101000000</v>
      </c>
      <c r="P156" s="5">
        <v>-250019000000</v>
      </c>
      <c r="Q156" s="5">
        <v>-214000000000</v>
      </c>
      <c r="R156" s="5">
        <v>-99000000000</v>
      </c>
      <c r="S156" s="5">
        <v>-63006000000</v>
      </c>
      <c r="T156" s="5">
        <v>-36901000000</v>
      </c>
      <c r="U156" s="5">
        <v>-80023000000</v>
      </c>
      <c r="V156" s="5">
        <v>-31262000000</v>
      </c>
      <c r="W156" s="5">
        <v>16839000000</v>
      </c>
      <c r="X156" s="5">
        <v>-153350000000</v>
      </c>
      <c r="Y156" s="5">
        <v>-173720000000</v>
      </c>
      <c r="Z156" s="5">
        <v>250937000000</v>
      </c>
    </row>
    <row r="157" spans="3:26" ht="15.5" x14ac:dyDescent="0.35">
      <c r="C157" t="s">
        <v>444</v>
      </c>
    </row>
    <row r="158" spans="3:26" ht="15.5" x14ac:dyDescent="0.35">
      <c r="C158" t="s">
        <v>471</v>
      </c>
      <c r="D158" s="5">
        <v>-16806000000</v>
      </c>
      <c r="N158" s="5">
        <v>-150000000000</v>
      </c>
      <c r="O158" s="5">
        <v>-805000000000</v>
      </c>
      <c r="P158" s="5">
        <v>-175000000000</v>
      </c>
      <c r="Q158" s="5">
        <v>-50000000000</v>
      </c>
      <c r="S158" s="5">
        <v>-28000000000</v>
      </c>
      <c r="T158" s="5">
        <v>-901000000</v>
      </c>
      <c r="U158" s="5">
        <v>-136634000000</v>
      </c>
      <c r="V158" s="5">
        <v>-50774000000</v>
      </c>
      <c r="W158" s="5">
        <v>-33175000000</v>
      </c>
      <c r="X158" s="5">
        <v>-297483000000</v>
      </c>
      <c r="Y158" s="5">
        <v>-169057000000</v>
      </c>
    </row>
    <row r="159" spans="3:26" ht="15.5" x14ac:dyDescent="0.35">
      <c r="C159" t="s">
        <v>2695</v>
      </c>
    </row>
    <row r="160" spans="3:26" ht="15.5" x14ac:dyDescent="0.35">
      <c r="C160" t="s">
        <v>2696</v>
      </c>
      <c r="Z160" s="5">
        <v>24836000000</v>
      </c>
    </row>
    <row r="161" spans="2:26" ht="15.5" x14ac:dyDescent="0.35">
      <c r="C161" t="s">
        <v>2697</v>
      </c>
      <c r="Z161" s="5">
        <v>12000000</v>
      </c>
    </row>
    <row r="162" spans="2:26" ht="15.5" x14ac:dyDescent="0.35">
      <c r="C162" t="s">
        <v>2698</v>
      </c>
      <c r="Z162" s="5">
        <v>10000000</v>
      </c>
    </row>
    <row r="163" spans="2:26" ht="15.5" x14ac:dyDescent="0.35">
      <c r="C163" t="s">
        <v>446</v>
      </c>
      <c r="O163" s="5">
        <v>855000000000</v>
      </c>
      <c r="P163" s="5">
        <v>225000000000</v>
      </c>
      <c r="Q163" s="5">
        <v>100000000000</v>
      </c>
      <c r="S163" s="5">
        <v>28000000000</v>
      </c>
      <c r="U163" s="5">
        <v>86611000000</v>
      </c>
      <c r="V163" s="5">
        <v>50023000000</v>
      </c>
      <c r="W163" s="5">
        <v>82199000000</v>
      </c>
      <c r="X163" s="5">
        <v>146403000000</v>
      </c>
      <c r="Z163" s="5">
        <v>256969000000</v>
      </c>
    </row>
    <row r="164" spans="2:26" ht="15.5" x14ac:dyDescent="0.35">
      <c r="C164" t="s">
        <v>475</v>
      </c>
    </row>
    <row r="165" spans="2:26" ht="15.5" x14ac:dyDescent="0.35">
      <c r="C165" t="s">
        <v>470</v>
      </c>
      <c r="Y165" s="5">
        <v>-2500000000</v>
      </c>
      <c r="Z165" s="5">
        <v>-4000000000</v>
      </c>
    </row>
    <row r="166" spans="2:26" ht="15.5" x14ac:dyDescent="0.35">
      <c r="C166" t="s">
        <v>2699</v>
      </c>
      <c r="G166" s="5">
        <v>-84000000000</v>
      </c>
      <c r="I166" s="5">
        <v>-84000000000</v>
      </c>
      <c r="J166" s="5">
        <v>-240000000000</v>
      </c>
      <c r="K166" s="5">
        <v>-204000000000</v>
      </c>
      <c r="L166" s="5">
        <v>-204000000000</v>
      </c>
      <c r="M166" s="5">
        <v>-114000000000</v>
      </c>
      <c r="N166" s="5">
        <v>-114000000000</v>
      </c>
      <c r="O166" s="5">
        <v>-300000000000</v>
      </c>
      <c r="P166" s="5">
        <v>-300000000000</v>
      </c>
      <c r="Q166" s="5">
        <v>-264000000000</v>
      </c>
      <c r="R166" s="5">
        <v>-99000000000</v>
      </c>
      <c r="S166" s="5">
        <v>-63000000000</v>
      </c>
      <c r="T166" s="5">
        <v>-36000000000</v>
      </c>
      <c r="U166" s="5">
        <v>-30000000000</v>
      </c>
      <c r="V166" s="5">
        <v>-30000000000</v>
      </c>
      <c r="W166" s="5">
        <v>-30000000000</v>
      </c>
    </row>
    <row r="167" spans="2:26" ht="15.5" x14ac:dyDescent="0.35">
      <c r="C167" t="s">
        <v>476</v>
      </c>
      <c r="D167" s="5">
        <v>-919000000</v>
      </c>
      <c r="E167" s="5">
        <v>-4959000000</v>
      </c>
      <c r="I167" s="5">
        <v>-4959000000</v>
      </c>
      <c r="J167" s="5">
        <v>-499000000</v>
      </c>
      <c r="K167" s="5">
        <v>-1382000000</v>
      </c>
      <c r="L167" s="5">
        <v>-860000000</v>
      </c>
      <c r="M167" s="5">
        <v>-992000000</v>
      </c>
      <c r="N167" s="5">
        <v>-845000000</v>
      </c>
      <c r="V167" s="5">
        <v>-511000000</v>
      </c>
      <c r="W167" s="5">
        <v>-2182000000</v>
      </c>
      <c r="X167" s="5">
        <v>-2270000000</v>
      </c>
      <c r="Y167" s="5">
        <v>-2163000000</v>
      </c>
      <c r="Z167" s="5">
        <v>-2032000000</v>
      </c>
    </row>
    <row r="168" spans="2:26" ht="15.5" x14ac:dyDescent="0.35">
      <c r="C168" t="s">
        <v>2700</v>
      </c>
      <c r="E168" s="5">
        <v>-88000000</v>
      </c>
      <c r="I168" s="5">
        <v>-88000000</v>
      </c>
      <c r="J168" s="5">
        <v>-350000000</v>
      </c>
      <c r="N168" s="5">
        <v>-156000000</v>
      </c>
      <c r="O168" s="5">
        <v>-101000000</v>
      </c>
      <c r="P168" s="5">
        <v>-19000000</v>
      </c>
      <c r="S168" s="5">
        <v>-6000000</v>
      </c>
      <c r="W168" s="5">
        <v>-3000000</v>
      </c>
    </row>
    <row r="169" spans="2:26" ht="15.5" x14ac:dyDescent="0.35">
      <c r="C169" t="s">
        <v>478</v>
      </c>
      <c r="D169" s="5">
        <v>-17725000000</v>
      </c>
      <c r="E169" s="5">
        <v>-5047000000</v>
      </c>
      <c r="G169" s="5">
        <v>-84000000000</v>
      </c>
      <c r="I169" s="5">
        <v>-89047000000</v>
      </c>
      <c r="J169" s="5">
        <v>-240849000000</v>
      </c>
      <c r="K169" s="5">
        <v>-205382000000</v>
      </c>
      <c r="L169" s="5">
        <v>-204860000000</v>
      </c>
      <c r="M169" s="5">
        <v>-114992000000</v>
      </c>
      <c r="N169" s="5">
        <v>-265001000000</v>
      </c>
      <c r="O169" s="5">
        <v>-1105101000000</v>
      </c>
      <c r="P169" s="5">
        <v>-475019000000</v>
      </c>
      <c r="Q169" s="5">
        <v>-314000000000</v>
      </c>
      <c r="R169" s="5">
        <v>-99000000000</v>
      </c>
      <c r="S169" s="5">
        <v>-91006000000</v>
      </c>
      <c r="T169" s="5">
        <v>-36901000000</v>
      </c>
      <c r="U169" s="5">
        <v>-166634000000</v>
      </c>
      <c r="V169" s="5">
        <v>-81285000000</v>
      </c>
      <c r="W169" s="5">
        <v>-65360000000</v>
      </c>
      <c r="X169" s="5">
        <v>-299753000000</v>
      </c>
      <c r="Y169" s="5">
        <v>-173720000000</v>
      </c>
      <c r="Z169" s="5">
        <v>-6032000000</v>
      </c>
    </row>
    <row r="170" spans="2:26" ht="15.5" x14ac:dyDescent="0.35">
      <c r="C170" t="s">
        <v>186</v>
      </c>
      <c r="D170" s="5">
        <v>56844000000</v>
      </c>
      <c r="E170" s="5">
        <v>-113341000000</v>
      </c>
      <c r="F170" s="5">
        <v>-330830000000</v>
      </c>
      <c r="G170" s="5">
        <v>-52111000000</v>
      </c>
      <c r="I170" s="5">
        <v>-418980000000</v>
      </c>
      <c r="J170" s="5">
        <v>-476441000000</v>
      </c>
      <c r="K170" s="5">
        <v>-456792000000</v>
      </c>
      <c r="L170" s="5">
        <v>403285000000</v>
      </c>
      <c r="M170" s="5">
        <v>492992000000</v>
      </c>
      <c r="N170" s="5">
        <v>406941000000</v>
      </c>
      <c r="O170" s="5">
        <v>100921000000</v>
      </c>
      <c r="P170" s="5">
        <v>-441521000000</v>
      </c>
      <c r="Q170" s="5">
        <v>155828000000</v>
      </c>
      <c r="R170" s="5">
        <v>64714000000</v>
      </c>
      <c r="S170" s="5">
        <v>140127000000</v>
      </c>
      <c r="T170" s="5">
        <v>43567000000</v>
      </c>
      <c r="U170" s="5">
        <v>4575000000</v>
      </c>
      <c r="V170" s="5">
        <v>-122500000000</v>
      </c>
      <c r="W170" s="5">
        <v>179008000000</v>
      </c>
      <c r="X170" s="5">
        <v>61770000000</v>
      </c>
      <c r="Y170" s="5">
        <v>-8444000000</v>
      </c>
      <c r="Z170" s="5">
        <v>6881000000</v>
      </c>
    </row>
    <row r="171" spans="2:26" ht="15.5" x14ac:dyDescent="0.35">
      <c r="C171" t="s">
        <v>187</v>
      </c>
      <c r="D171" s="5">
        <v>629000000</v>
      </c>
      <c r="E171" s="5">
        <v>-2236000000</v>
      </c>
      <c r="F171" s="5">
        <v>3202000000</v>
      </c>
      <c r="G171" s="5">
        <v>-1635000000</v>
      </c>
      <c r="I171" s="5">
        <v>1208000000</v>
      </c>
      <c r="J171" s="5">
        <v>1908000000</v>
      </c>
      <c r="K171" s="5">
        <v>-2453000000</v>
      </c>
      <c r="L171" s="5">
        <v>2768000000</v>
      </c>
      <c r="M171" s="5">
        <v>135000000</v>
      </c>
      <c r="N171" s="5">
        <v>165000000</v>
      </c>
      <c r="O171" s="5">
        <v>-245000000</v>
      </c>
      <c r="P171" s="5">
        <v>393000000</v>
      </c>
      <c r="Q171" s="5">
        <v>198000000</v>
      </c>
      <c r="R171" s="5">
        <v>224000000</v>
      </c>
      <c r="S171" s="5">
        <v>103000000</v>
      </c>
      <c r="T171" s="5">
        <v>15000000</v>
      </c>
      <c r="U171" s="5">
        <v>143000000</v>
      </c>
      <c r="V171" s="5">
        <v>94000000</v>
      </c>
      <c r="W171" s="5">
        <v>5000000</v>
      </c>
    </row>
    <row r="172" spans="2:26" ht="15.5" x14ac:dyDescent="0.35">
      <c r="C172" t="s">
        <v>188</v>
      </c>
      <c r="D172" s="5">
        <v>166707000000</v>
      </c>
      <c r="I172" s="5">
        <v>567673000000</v>
      </c>
      <c r="J172" s="5">
        <v>1042206000000</v>
      </c>
      <c r="K172" s="5">
        <v>1501451000000</v>
      </c>
      <c r="L172" s="5">
        <v>1095398000000</v>
      </c>
      <c r="M172" s="5">
        <v>602271000000</v>
      </c>
      <c r="N172" s="5">
        <v>195165000000</v>
      </c>
      <c r="O172" s="5">
        <v>94489000000</v>
      </c>
      <c r="P172" s="5">
        <v>535617000000</v>
      </c>
      <c r="Q172" s="5">
        <v>379593000000</v>
      </c>
      <c r="R172" s="5">
        <v>314655000000</v>
      </c>
      <c r="S172" s="5">
        <v>174425000000</v>
      </c>
      <c r="T172" s="5">
        <v>130843000000</v>
      </c>
      <c r="U172" s="5">
        <v>126125000000</v>
      </c>
      <c r="V172" s="5">
        <v>248531000000</v>
      </c>
      <c r="W172" s="5">
        <v>69518000000</v>
      </c>
      <c r="X172" s="5">
        <v>7748000000</v>
      </c>
      <c r="Y172" s="5">
        <v>16192000000</v>
      </c>
      <c r="Z172" s="5">
        <v>9311000000</v>
      </c>
    </row>
    <row r="173" spans="2:26" ht="15.5" x14ac:dyDescent="0.35">
      <c r="C173" t="s">
        <v>189</v>
      </c>
      <c r="D173" s="5">
        <v>224180000000</v>
      </c>
      <c r="E173" s="5">
        <v>-115577000000</v>
      </c>
      <c r="F173" s="5">
        <v>-327628000000</v>
      </c>
      <c r="G173" s="5">
        <v>-53746000000</v>
      </c>
      <c r="I173" s="5">
        <v>149901000000</v>
      </c>
      <c r="J173" s="5">
        <v>567673000000</v>
      </c>
      <c r="K173" s="5">
        <v>1042206000000</v>
      </c>
      <c r="L173" s="5">
        <v>1501451000000</v>
      </c>
      <c r="M173" s="5">
        <v>1095398000000</v>
      </c>
      <c r="N173" s="5">
        <v>602271000000</v>
      </c>
      <c r="O173" s="5">
        <v>195165000000</v>
      </c>
      <c r="P173" s="5">
        <v>94489000000</v>
      </c>
      <c r="Q173" s="5">
        <v>535619000000</v>
      </c>
      <c r="R173" s="5">
        <v>379593000000</v>
      </c>
      <c r="S173" s="5">
        <v>314655000000</v>
      </c>
      <c r="T173" s="5">
        <v>174425000000</v>
      </c>
      <c r="U173" s="5">
        <v>130843000000</v>
      </c>
      <c r="V173" s="5">
        <v>126125000000</v>
      </c>
      <c r="W173" s="5">
        <v>248531000000</v>
      </c>
      <c r="X173" s="5">
        <v>69518000000</v>
      </c>
      <c r="Y173" s="5">
        <v>7748000000</v>
      </c>
      <c r="Z173" s="5">
        <v>16192000000</v>
      </c>
    </row>
    <row r="175" spans="2:26" ht="15.5" x14ac:dyDescent="0.35">
      <c r="B175" t="s">
        <v>190</v>
      </c>
      <c r="C175" t="s">
        <v>11</v>
      </c>
      <c r="D175" s="5">
        <v>3000000000</v>
      </c>
      <c r="E175" s="5">
        <v>3000000000</v>
      </c>
      <c r="F175" s="5">
        <v>3000000000</v>
      </c>
      <c r="G175" s="5">
        <v>3000000000</v>
      </c>
      <c r="I175" s="5">
        <v>3000000000</v>
      </c>
      <c r="J175" s="5">
        <v>3000000000</v>
      </c>
      <c r="K175" s="5">
        <v>3000000000</v>
      </c>
      <c r="L175" s="5">
        <v>3000000000</v>
      </c>
      <c r="M175" s="5">
        <v>3000000000</v>
      </c>
      <c r="N175" s="5">
        <v>3000000000</v>
      </c>
      <c r="O175" s="5">
        <v>3000000000</v>
      </c>
      <c r="P175" s="5">
        <v>3000000000</v>
      </c>
      <c r="Q175" s="5">
        <v>3000000000</v>
      </c>
      <c r="R175" s="5">
        <v>3000000000</v>
      </c>
      <c r="S175" s="5">
        <v>3000000000</v>
      </c>
      <c r="T175" s="5">
        <v>3000000000</v>
      </c>
      <c r="U175" s="5">
        <v>3000000000</v>
      </c>
      <c r="V175" s="5">
        <v>3000000000</v>
      </c>
      <c r="W175" s="5">
        <v>3000000000</v>
      </c>
      <c r="X175" s="5">
        <v>3000000000</v>
      </c>
      <c r="Y175" s="5">
        <v>3000000000</v>
      </c>
      <c r="Z175" s="5">
        <v>3000000000</v>
      </c>
    </row>
    <row r="176" spans="2:26" ht="15.5" x14ac:dyDescent="0.35">
      <c r="C176" t="s">
        <v>191</v>
      </c>
      <c r="D176" s="6">
        <v>15.67</v>
      </c>
      <c r="E176" s="6">
        <v>33.159999999999997</v>
      </c>
      <c r="F176" s="6">
        <v>20.100000000000001</v>
      </c>
      <c r="G176" s="6">
        <v>0.27</v>
      </c>
    </row>
    <row r="177" spans="3:7" ht="15.5" x14ac:dyDescent="0.35">
      <c r="C177" t="s">
        <v>192</v>
      </c>
      <c r="D177" s="6">
        <v>52.97</v>
      </c>
      <c r="E177" s="6">
        <v>26.39</v>
      </c>
      <c r="F177" s="6">
        <v>43.53</v>
      </c>
      <c r="G177" s="6">
        <v>3481.48</v>
      </c>
    </row>
    <row r="178" spans="3:7" ht="15.5" x14ac:dyDescent="0.35">
      <c r="C178" t="s">
        <v>70</v>
      </c>
      <c r="D178" s="6">
        <v>6.43</v>
      </c>
      <c r="E178" s="6">
        <v>4.22</v>
      </c>
      <c r="F178" s="6">
        <v>5.86</v>
      </c>
      <c r="G178" s="6">
        <v>9.11</v>
      </c>
    </row>
    <row r="179" spans="3:7" ht="15.5" x14ac:dyDescent="0.35">
      <c r="C179" t="s">
        <v>193</v>
      </c>
      <c r="D179" s="5">
        <v>74440000000</v>
      </c>
      <c r="E179" s="5">
        <v>143090000000</v>
      </c>
      <c r="F179" s="5">
        <v>77090000000</v>
      </c>
      <c r="G179" s="5">
        <v>19860000000</v>
      </c>
    </row>
    <row r="180" spans="3:7" ht="15.5" x14ac:dyDescent="0.35">
      <c r="C180" t="s">
        <v>194</v>
      </c>
      <c r="D180" s="6">
        <v>1.2500000000000001E-2</v>
      </c>
      <c r="E180" s="6">
        <v>2.6600000000000002E-2</v>
      </c>
      <c r="F180" s="6">
        <v>1.6399999999999998E-2</v>
      </c>
      <c r="G180" s="6">
        <v>2.0000000000000001E-4</v>
      </c>
    </row>
    <row r="181" spans="3:7" ht="15.5" x14ac:dyDescent="0.35">
      <c r="C181" t="s">
        <v>195</v>
      </c>
      <c r="D181" s="6">
        <v>1.3300000000000001E-2</v>
      </c>
      <c r="E181" s="6">
        <v>2.8500000000000001E-2</v>
      </c>
      <c r="F181" s="6">
        <v>1.78E-2</v>
      </c>
      <c r="G181" s="6">
        <v>2.0000000000000001E-4</v>
      </c>
    </row>
    <row r="182" spans="3:7" ht="15.5" x14ac:dyDescent="0.35">
      <c r="C182" t="s">
        <v>196</v>
      </c>
      <c r="D182" s="6">
        <v>1.66E-2</v>
      </c>
      <c r="E182" s="6">
        <v>3.6400000000000002E-2</v>
      </c>
      <c r="F182" s="6">
        <v>1.8100000000000002E-2</v>
      </c>
      <c r="G182" s="6">
        <v>1.7000000000000001E-3</v>
      </c>
    </row>
    <row r="183" spans="3:7" ht="15.5" x14ac:dyDescent="0.35">
      <c r="C183" t="s">
        <v>197</v>
      </c>
      <c r="D183" s="6">
        <v>2049.69</v>
      </c>
      <c r="E183" s="6">
        <v>1929.32</v>
      </c>
    </row>
    <row r="184" spans="3:7" ht="15.5" x14ac:dyDescent="0.35">
      <c r="C184" t="s">
        <v>198</v>
      </c>
      <c r="D184" s="5">
        <v>3543000000000</v>
      </c>
      <c r="E184" s="5">
        <v>3495000000000</v>
      </c>
      <c r="F184" s="5">
        <v>3399000000000</v>
      </c>
      <c r="G184" s="5">
        <v>3339000000000</v>
      </c>
    </row>
    <row r="185" spans="3:7" ht="15.5" x14ac:dyDescent="0.35">
      <c r="C185" t="s">
        <v>199</v>
      </c>
      <c r="D185" s="6">
        <v>0.7</v>
      </c>
      <c r="E185" s="6">
        <v>0.75</v>
      </c>
      <c r="F185" s="6">
        <v>0.77</v>
      </c>
      <c r="G185" s="6">
        <v>0.85</v>
      </c>
    </row>
    <row r="186" spans="3:7" ht="15.5" x14ac:dyDescent="0.35">
      <c r="C186" t="s">
        <v>200</v>
      </c>
      <c r="D186" s="6">
        <v>1179.99</v>
      </c>
      <c r="E186" s="6">
        <v>1164.32</v>
      </c>
      <c r="F186" s="6">
        <v>1132.1600000000001</v>
      </c>
      <c r="G186" s="6">
        <v>1112.0899999999999</v>
      </c>
    </row>
    <row r="187" spans="3:7" ht="15.5" x14ac:dyDescent="0.35">
      <c r="C187" t="s">
        <v>201</v>
      </c>
      <c r="D187" s="6">
        <v>0.7</v>
      </c>
      <c r="E187" s="6">
        <v>0.75</v>
      </c>
      <c r="F187" s="6">
        <v>0.77</v>
      </c>
      <c r="G187" s="6">
        <v>0.85</v>
      </c>
    </row>
    <row r="188" spans="3:7" ht="15.5" x14ac:dyDescent="0.35">
      <c r="C188" t="s">
        <v>202</v>
      </c>
      <c r="D188" s="6">
        <v>1179.99</v>
      </c>
      <c r="E188" s="6">
        <v>1164.32</v>
      </c>
      <c r="F188" s="6">
        <v>1132.1600000000001</v>
      </c>
      <c r="G188" s="6">
        <v>1112.0899999999999</v>
      </c>
    </row>
    <row r="189" spans="3:7" ht="15.5" x14ac:dyDescent="0.35">
      <c r="C189" t="s">
        <v>203</v>
      </c>
      <c r="E189" s="5">
        <v>17000000000</v>
      </c>
    </row>
    <row r="190" spans="3:7" ht="15.5" x14ac:dyDescent="0.35">
      <c r="C190" t="s">
        <v>204</v>
      </c>
      <c r="D190" s="5">
        <v>0</v>
      </c>
      <c r="E190" s="5">
        <v>5000000000</v>
      </c>
      <c r="F190" s="5">
        <v>3000000000</v>
      </c>
      <c r="G190" s="5">
        <v>3000000000</v>
      </c>
    </row>
    <row r="191" spans="3:7" ht="15.5" x14ac:dyDescent="0.35">
      <c r="C191" t="s">
        <v>205</v>
      </c>
      <c r="D191" s="5">
        <v>3540000000000</v>
      </c>
      <c r="E191" s="5">
        <v>3493000000000</v>
      </c>
      <c r="F191" s="5">
        <v>3396000000000</v>
      </c>
      <c r="G191" s="5">
        <v>3336000000000</v>
      </c>
    </row>
    <row r="192" spans="3:7" ht="15.5" x14ac:dyDescent="0.35">
      <c r="C192" t="s">
        <v>23</v>
      </c>
      <c r="D192" s="5">
        <v>0</v>
      </c>
      <c r="E192" s="5">
        <v>22000000000</v>
      </c>
      <c r="F192" s="5">
        <v>3000000000</v>
      </c>
      <c r="G192" s="5">
        <v>3000000000</v>
      </c>
    </row>
    <row r="193" spans="3:26" ht="15.5" x14ac:dyDescent="0.35">
      <c r="C193" t="s">
        <v>20</v>
      </c>
      <c r="D193" s="5">
        <v>-224000000000</v>
      </c>
      <c r="E193" s="5">
        <v>-145000000000</v>
      </c>
      <c r="F193" s="5">
        <v>-263000000000</v>
      </c>
      <c r="G193" s="5">
        <v>-590000000000</v>
      </c>
    </row>
    <row r="194" spans="3:26" ht="15.5" x14ac:dyDescent="0.35">
      <c r="C194" t="s">
        <v>206</v>
      </c>
      <c r="D194" s="5">
        <v>2528000000000</v>
      </c>
      <c r="E194" s="5">
        <v>2456000000000</v>
      </c>
      <c r="F194" s="5">
        <v>2327000000000</v>
      </c>
      <c r="G194" s="5">
        <v>2297000000000</v>
      </c>
    </row>
    <row r="195" spans="3:26" ht="15.5" x14ac:dyDescent="0.35">
      <c r="C195" t="s">
        <v>207</v>
      </c>
      <c r="D195" s="5">
        <v>95000000000</v>
      </c>
      <c r="E195" s="5">
        <v>-113000000000</v>
      </c>
      <c r="F195" s="5">
        <v>-304000000000</v>
      </c>
      <c r="G195" s="5">
        <v>54000000000</v>
      </c>
    </row>
    <row r="196" spans="3:26" ht="15.5" x14ac:dyDescent="0.35">
      <c r="C196" t="s">
        <v>208</v>
      </c>
      <c r="D196" s="5">
        <v>-11000000000</v>
      </c>
      <c r="E196" s="5">
        <v>2000000000</v>
      </c>
      <c r="F196" s="5">
        <v>-17000000000</v>
      </c>
      <c r="G196" s="5">
        <v>-32000000000</v>
      </c>
    </row>
    <row r="197" spans="3:26" ht="15.5" x14ac:dyDescent="0.35">
      <c r="C197" t="s">
        <v>12</v>
      </c>
      <c r="D197" s="5">
        <v>85000000000</v>
      </c>
      <c r="E197" s="5">
        <v>-110000000000</v>
      </c>
      <c r="F197" s="5">
        <v>-321000000000</v>
      </c>
      <c r="G197" s="5">
        <v>21000000000</v>
      </c>
    </row>
    <row r="198" spans="3:26" ht="15.5" x14ac:dyDescent="0.35">
      <c r="C198" t="s">
        <v>15</v>
      </c>
      <c r="D198" s="6">
        <v>28.23</v>
      </c>
      <c r="E198" s="6">
        <v>-36.71</v>
      </c>
      <c r="F198" s="6">
        <v>-106.86</v>
      </c>
      <c r="G198" s="6">
        <v>7.16</v>
      </c>
    </row>
    <row r="199" spans="3:26" ht="15.5" x14ac:dyDescent="0.35">
      <c r="C199" t="s">
        <v>57</v>
      </c>
      <c r="I199" s="6">
        <v>63.43</v>
      </c>
      <c r="J199" s="6">
        <v>59.5</v>
      </c>
      <c r="K199" s="6">
        <v>198.54</v>
      </c>
      <c r="L199" s="6">
        <v>174.36</v>
      </c>
      <c r="M199" s="6">
        <v>126.94</v>
      </c>
      <c r="N199" s="6">
        <v>91.82</v>
      </c>
      <c r="O199" s="6">
        <v>102.27</v>
      </c>
      <c r="P199" s="6">
        <v>134.61000000000001</v>
      </c>
      <c r="Q199" s="6">
        <v>134.38999999999999</v>
      </c>
      <c r="R199" s="6">
        <v>112.05</v>
      </c>
      <c r="S199" s="6">
        <v>87.97</v>
      </c>
      <c r="T199" s="6">
        <v>55.09</v>
      </c>
      <c r="U199" s="6">
        <v>42.34</v>
      </c>
      <c r="V199" s="6">
        <v>43.11</v>
      </c>
      <c r="W199" s="6">
        <v>48.71</v>
      </c>
      <c r="X199" s="6">
        <v>50.1</v>
      </c>
      <c r="Y199" s="6">
        <v>29.65</v>
      </c>
      <c r="Z199" s="6">
        <v>128.26</v>
      </c>
    </row>
    <row r="200" spans="3:26" ht="15.5" x14ac:dyDescent="0.35">
      <c r="C200" t="s">
        <v>69</v>
      </c>
      <c r="I200" s="6">
        <v>13.79</v>
      </c>
      <c r="J200" s="6">
        <v>20.170000000000002</v>
      </c>
      <c r="K200" s="6">
        <v>8.06</v>
      </c>
      <c r="L200" s="6">
        <v>9.18</v>
      </c>
      <c r="M200" s="6">
        <v>7.84</v>
      </c>
      <c r="N200" s="6">
        <v>11.22</v>
      </c>
      <c r="O200" s="6">
        <v>10.27</v>
      </c>
      <c r="P200" s="6">
        <v>12.44</v>
      </c>
      <c r="Q200" s="6">
        <v>13.36</v>
      </c>
      <c r="R200" s="6">
        <v>16.96</v>
      </c>
      <c r="S200" s="6">
        <v>15.35</v>
      </c>
      <c r="T200" s="6">
        <v>14.34</v>
      </c>
      <c r="U200" s="6">
        <v>13.23</v>
      </c>
      <c r="V200" s="6">
        <v>18.329999999999998</v>
      </c>
      <c r="W200" s="6">
        <v>18.68</v>
      </c>
      <c r="X200" s="6">
        <v>37.33</v>
      </c>
      <c r="Y200" s="6">
        <v>45.53</v>
      </c>
      <c r="Z200" s="6">
        <v>14.19</v>
      </c>
    </row>
    <row r="201" spans="3:26" ht="15.5" x14ac:dyDescent="0.35">
      <c r="C201" t="s">
        <v>72</v>
      </c>
      <c r="I201" s="6">
        <v>1.55</v>
      </c>
      <c r="J201" s="6">
        <v>2.63</v>
      </c>
      <c r="K201" s="6">
        <v>2.09</v>
      </c>
      <c r="L201" s="6">
        <v>1.99</v>
      </c>
      <c r="M201" s="6">
        <v>1.48</v>
      </c>
      <c r="N201" s="6">
        <v>1.7</v>
      </c>
      <c r="O201" s="6">
        <v>1.39</v>
      </c>
      <c r="P201" s="6">
        <v>2.2200000000000002</v>
      </c>
      <c r="Q201" s="6">
        <v>2.33</v>
      </c>
      <c r="R201" s="6">
        <v>3.08</v>
      </c>
      <c r="S201" s="6">
        <v>2.82</v>
      </c>
      <c r="T201" s="6">
        <v>2.0499999999999998</v>
      </c>
      <c r="U201" s="6">
        <v>1.59</v>
      </c>
      <c r="V201" s="6">
        <v>2.74</v>
      </c>
      <c r="W201" s="6">
        <v>2.73</v>
      </c>
      <c r="X201" s="6">
        <v>6.27</v>
      </c>
      <c r="Y201" s="6">
        <v>5.18</v>
      </c>
      <c r="Z201" s="6">
        <v>3.35</v>
      </c>
    </row>
    <row r="202" spans="3:26" ht="15.5" x14ac:dyDescent="0.35">
      <c r="C202" t="s">
        <v>209</v>
      </c>
      <c r="I202" s="5">
        <v>286270000000</v>
      </c>
      <c r="J202" s="5">
        <v>263320000000</v>
      </c>
      <c r="K202" s="5">
        <v>741900000000</v>
      </c>
      <c r="L202" s="5">
        <v>659840000000</v>
      </c>
      <c r="M202" s="5">
        <v>500540000000</v>
      </c>
      <c r="N202" s="5">
        <v>392450000000</v>
      </c>
      <c r="O202" s="5">
        <v>445750000000</v>
      </c>
      <c r="P202" s="5">
        <v>532350000000</v>
      </c>
    </row>
    <row r="203" spans="3:26" ht="15.5" x14ac:dyDescent="0.35">
      <c r="C203" t="s">
        <v>210</v>
      </c>
      <c r="I203" s="6">
        <v>5.0900000000000001E-2</v>
      </c>
      <c r="J203" s="6">
        <v>4.9100000000000005E-2</v>
      </c>
      <c r="K203" s="6">
        <v>0.1527</v>
      </c>
      <c r="L203" s="6">
        <v>0.15340000000000001</v>
      </c>
      <c r="M203" s="6">
        <v>0.1216</v>
      </c>
      <c r="N203" s="6">
        <v>9.4499999999999987E-2</v>
      </c>
      <c r="O203" s="6">
        <v>0.1043</v>
      </c>
      <c r="P203" s="6">
        <v>0.14599999999999999</v>
      </c>
      <c r="Q203" s="6">
        <v>0.1537</v>
      </c>
      <c r="R203" s="6">
        <v>0.1391</v>
      </c>
      <c r="S203" s="6">
        <v>0.1232</v>
      </c>
      <c r="T203" s="6">
        <v>8.8300000000000003E-2</v>
      </c>
      <c r="U203" s="6">
        <v>7.4200000000000002E-2</v>
      </c>
      <c r="V203" s="6">
        <v>8.1500000000000003E-2</v>
      </c>
      <c r="W203" s="6">
        <v>9.6199999999999994E-2</v>
      </c>
      <c r="X203" s="6">
        <v>0.11019999999999999</v>
      </c>
      <c r="Y203" s="6">
        <v>6.3E-2</v>
      </c>
      <c r="Z203" s="6">
        <v>0.23139999999999999</v>
      </c>
    </row>
    <row r="204" spans="3:26" ht="15.5" x14ac:dyDescent="0.35">
      <c r="C204" t="s">
        <v>211</v>
      </c>
      <c r="I204" s="6">
        <v>5.45E-2</v>
      </c>
      <c r="J204" s="6">
        <v>5.2699999999999997E-2</v>
      </c>
      <c r="K204" s="6">
        <v>0.1729</v>
      </c>
      <c r="L204" s="6">
        <v>0.17149999999999999</v>
      </c>
      <c r="M204" s="6">
        <v>0.1396</v>
      </c>
      <c r="N204" s="6">
        <v>0.11210000000000001</v>
      </c>
      <c r="O204" s="6">
        <v>0.13250000000000001</v>
      </c>
      <c r="P204" s="6">
        <v>0.17489999999999997</v>
      </c>
      <c r="Q204" s="6">
        <v>0.18329999999999999</v>
      </c>
      <c r="R204" s="6">
        <v>0.16289999999999999</v>
      </c>
      <c r="S204" s="6">
        <v>0.1454</v>
      </c>
      <c r="T204" s="6">
        <v>0.10300000000000001</v>
      </c>
      <c r="U204" s="6">
        <v>8.6099999999999996E-2</v>
      </c>
      <c r="V204" s="6">
        <v>9.3800000000000008E-2</v>
      </c>
      <c r="W204" s="6">
        <v>0.1142</v>
      </c>
      <c r="X204" s="6">
        <v>0.1295</v>
      </c>
      <c r="Y204" s="6">
        <v>8.7499999999999994E-2</v>
      </c>
      <c r="Z204" s="6">
        <v>0.40889999999999999</v>
      </c>
    </row>
    <row r="205" spans="3:26" ht="15.5" x14ac:dyDescent="0.35">
      <c r="C205" t="s">
        <v>212</v>
      </c>
      <c r="I205" s="6">
        <v>6.4899999999999999E-2</v>
      </c>
      <c r="J205" s="6">
        <v>5.9400000000000001E-2</v>
      </c>
      <c r="K205" s="6">
        <v>0.2097</v>
      </c>
      <c r="L205" s="6">
        <v>0.20929999999999999</v>
      </c>
      <c r="M205" s="6">
        <v>0.17309999999999998</v>
      </c>
      <c r="N205" s="6">
        <v>0.1477</v>
      </c>
      <c r="O205" s="6">
        <v>0.17449999999999999</v>
      </c>
      <c r="P205" s="6">
        <v>0.21510000000000001</v>
      </c>
      <c r="Q205" s="6">
        <v>0.22889999999999999</v>
      </c>
      <c r="R205" s="6">
        <v>0.22159999999999999</v>
      </c>
      <c r="S205" s="6">
        <v>0.1822</v>
      </c>
      <c r="T205" s="6">
        <v>0.1275</v>
      </c>
      <c r="U205" s="6">
        <v>0.10249999999999999</v>
      </c>
      <c r="V205" s="6">
        <v>0.11849999999999999</v>
      </c>
      <c r="W205" s="6">
        <v>0.14169999999999999</v>
      </c>
      <c r="X205" s="6">
        <v>0.16039999999999999</v>
      </c>
      <c r="Y205" s="6">
        <v>0.16820000000000002</v>
      </c>
      <c r="Z205" s="6">
        <v>1.1129</v>
      </c>
    </row>
    <row r="206" spans="3:26" ht="15.5" x14ac:dyDescent="0.35">
      <c r="C206" t="s">
        <v>213</v>
      </c>
      <c r="I206" s="6">
        <v>3438.33</v>
      </c>
      <c r="J206" s="6">
        <v>877.88</v>
      </c>
      <c r="K206" s="6">
        <v>2472.65</v>
      </c>
      <c r="L206" s="6">
        <v>9628.91</v>
      </c>
      <c r="M206" s="6">
        <v>3539.82</v>
      </c>
      <c r="N206" s="6">
        <v>131.86000000000001</v>
      </c>
      <c r="O206" s="6">
        <v>36.619999999999997</v>
      </c>
      <c r="P206" s="6">
        <v>312.56</v>
      </c>
      <c r="Q206" s="6">
        <v>6419.53</v>
      </c>
      <c r="R206" s="6">
        <v>473.81</v>
      </c>
      <c r="S206" s="6">
        <v>338.9</v>
      </c>
      <c r="T206" s="6">
        <v>225.64</v>
      </c>
      <c r="U206" s="6">
        <v>114.29</v>
      </c>
      <c r="V206" s="6">
        <v>129.31</v>
      </c>
      <c r="W206" s="5">
        <v>255</v>
      </c>
      <c r="X206" s="6">
        <v>16.39</v>
      </c>
      <c r="Y206" s="6">
        <v>3.56</v>
      </c>
      <c r="Z206" s="6">
        <v>21.52</v>
      </c>
    </row>
    <row r="207" spans="3:26" ht="15.5" x14ac:dyDescent="0.35">
      <c r="C207" t="s">
        <v>66</v>
      </c>
      <c r="I207" s="6">
        <v>0.75</v>
      </c>
      <c r="J207" s="6">
        <v>1.06</v>
      </c>
      <c r="K207" s="6">
        <v>1.39</v>
      </c>
      <c r="L207" s="6">
        <v>1.57</v>
      </c>
      <c r="M207" s="6">
        <v>1.0900000000000001</v>
      </c>
      <c r="N207" s="6">
        <v>1.26</v>
      </c>
      <c r="O207" s="6">
        <v>1.36</v>
      </c>
      <c r="P207" s="6">
        <v>2.1800000000000002</v>
      </c>
      <c r="Q207" s="6">
        <v>2.4500000000000002</v>
      </c>
      <c r="R207" s="6">
        <v>2.76</v>
      </c>
      <c r="S207" s="6">
        <v>2.23</v>
      </c>
      <c r="T207" s="6">
        <v>1.48</v>
      </c>
      <c r="U207" s="6">
        <v>1.1399999999999999</v>
      </c>
      <c r="V207" s="6">
        <v>1.72</v>
      </c>
      <c r="W207" s="6">
        <v>2.13</v>
      </c>
      <c r="X207" s="6">
        <v>4.84</v>
      </c>
      <c r="Y207" s="6">
        <v>3.98</v>
      </c>
      <c r="Z207" s="6">
        <v>5.8</v>
      </c>
    </row>
    <row r="208" spans="3:26" ht="15.5" x14ac:dyDescent="0.35">
      <c r="C208" t="s">
        <v>63</v>
      </c>
      <c r="I208" s="6">
        <v>1164.32</v>
      </c>
      <c r="J208" s="6">
        <v>1129.24</v>
      </c>
      <c r="K208" s="6">
        <v>1148.58</v>
      </c>
      <c r="L208" s="6">
        <v>1016.47</v>
      </c>
      <c r="M208" s="6">
        <v>909.12</v>
      </c>
      <c r="N208" s="6">
        <v>819.29</v>
      </c>
      <c r="O208" s="6">
        <v>772.05</v>
      </c>
      <c r="P208" s="6">
        <v>769.84</v>
      </c>
      <c r="Q208" s="6">
        <v>733.24</v>
      </c>
      <c r="R208" s="6">
        <v>687.75</v>
      </c>
      <c r="S208" s="6">
        <v>605.03</v>
      </c>
      <c r="T208" s="6">
        <v>534.96</v>
      </c>
      <c r="U208" s="6">
        <v>491.87</v>
      </c>
      <c r="V208" s="6">
        <v>459.53</v>
      </c>
      <c r="W208" s="6">
        <v>426.42</v>
      </c>
      <c r="X208" s="6">
        <v>386.76</v>
      </c>
      <c r="Y208" s="6">
        <v>338.93</v>
      </c>
      <c r="Z208" s="6">
        <v>313.67</v>
      </c>
    </row>
    <row r="209" spans="2:26" ht="15.5" x14ac:dyDescent="0.35">
      <c r="C209" t="s">
        <v>214</v>
      </c>
      <c r="I209" s="6">
        <v>0.75</v>
      </c>
      <c r="J209" s="6">
        <v>1.06</v>
      </c>
      <c r="K209" s="6">
        <v>1.39</v>
      </c>
      <c r="L209" s="6">
        <v>1.57</v>
      </c>
      <c r="M209" s="6">
        <v>1.0900000000000001</v>
      </c>
      <c r="N209" s="6">
        <v>1.26</v>
      </c>
      <c r="O209" s="6">
        <v>1.36</v>
      </c>
      <c r="P209" s="6">
        <v>2.1800000000000002</v>
      </c>
      <c r="Q209" s="6">
        <v>2.4500000000000002</v>
      </c>
      <c r="R209" s="6">
        <v>2.76</v>
      </c>
      <c r="S209" s="6">
        <v>2.23</v>
      </c>
      <c r="T209" s="6">
        <v>1.48</v>
      </c>
      <c r="U209" s="6">
        <v>1.1399999999999999</v>
      </c>
      <c r="V209" s="6">
        <v>1.72</v>
      </c>
      <c r="W209" s="6">
        <v>2.13</v>
      </c>
      <c r="X209" s="6">
        <v>4.84</v>
      </c>
      <c r="Y209" s="6">
        <v>3.98</v>
      </c>
      <c r="Z209" s="6">
        <v>5.8</v>
      </c>
    </row>
    <row r="210" spans="2:26" ht="15.5" x14ac:dyDescent="0.35">
      <c r="C210" t="s">
        <v>215</v>
      </c>
      <c r="I210" s="6">
        <v>1164.32</v>
      </c>
      <c r="J210" s="6">
        <v>1129.24</v>
      </c>
      <c r="K210" s="6">
        <v>1148.58</v>
      </c>
      <c r="L210" s="6">
        <v>1016.47</v>
      </c>
      <c r="M210" s="6">
        <v>909.12</v>
      </c>
      <c r="N210" s="6">
        <v>819.29</v>
      </c>
      <c r="O210" s="6">
        <v>772.05</v>
      </c>
      <c r="P210" s="6">
        <v>769.84</v>
      </c>
      <c r="Q210" s="6">
        <v>733.24</v>
      </c>
      <c r="R210" s="6">
        <v>687.75</v>
      </c>
      <c r="S210" s="6">
        <v>605.03</v>
      </c>
      <c r="T210" s="6">
        <v>534.96</v>
      </c>
      <c r="U210" s="6">
        <v>491.87</v>
      </c>
      <c r="V210" s="6">
        <v>459.53</v>
      </c>
      <c r="W210" s="6">
        <v>426.42</v>
      </c>
      <c r="X210" s="6">
        <v>386.76</v>
      </c>
      <c r="Y210" s="6">
        <v>338.93</v>
      </c>
      <c r="Z210" s="6">
        <v>313.67</v>
      </c>
    </row>
    <row r="211" spans="2:26" ht="15.5" x14ac:dyDescent="0.35">
      <c r="C211" t="s">
        <v>216</v>
      </c>
      <c r="I211" s="5">
        <v>17000000000</v>
      </c>
      <c r="J211" s="5">
        <v>0</v>
      </c>
      <c r="K211" s="5">
        <v>0</v>
      </c>
      <c r="L211" s="5">
        <v>1000000000</v>
      </c>
      <c r="M211" s="5">
        <v>1000000000</v>
      </c>
      <c r="N211" s="5">
        <v>1000000000</v>
      </c>
      <c r="O211" s="5">
        <v>150000000000</v>
      </c>
      <c r="P211" s="5">
        <v>100000000000</v>
      </c>
      <c r="Q211" s="5">
        <v>50000000000</v>
      </c>
      <c r="V211" s="5">
        <v>50000000000</v>
      </c>
      <c r="W211" s="5">
        <v>50000000000</v>
      </c>
      <c r="X211" s="5">
        <v>2000000000</v>
      </c>
      <c r="Y211" s="5">
        <v>153000000000</v>
      </c>
      <c r="Z211" s="5">
        <v>325000000000</v>
      </c>
    </row>
    <row r="212" spans="2:26" ht="15.5" x14ac:dyDescent="0.35">
      <c r="C212" t="s">
        <v>217</v>
      </c>
      <c r="I212" s="5">
        <v>5000000000</v>
      </c>
      <c r="J212" s="5">
        <v>3000000000</v>
      </c>
      <c r="K212" s="5">
        <v>1000000000</v>
      </c>
      <c r="L212" s="5">
        <v>0</v>
      </c>
      <c r="M212" s="5">
        <v>0</v>
      </c>
      <c r="N212" s="5">
        <v>2000000000</v>
      </c>
      <c r="O212" s="5">
        <v>1000000000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1000000000</v>
      </c>
      <c r="W212" s="5">
        <v>0</v>
      </c>
      <c r="X212" s="5">
        <v>1000000000</v>
      </c>
      <c r="Y212" s="5">
        <v>3000000000</v>
      </c>
      <c r="Z212" s="5">
        <v>5000000000</v>
      </c>
    </row>
    <row r="213" spans="2:26" ht="15.5" x14ac:dyDescent="0.35">
      <c r="C213" t="s">
        <v>25</v>
      </c>
      <c r="I213" s="5">
        <v>22000000000</v>
      </c>
      <c r="J213" s="5">
        <v>3000000000</v>
      </c>
      <c r="K213" s="5">
        <v>1000000000</v>
      </c>
      <c r="L213" s="5">
        <v>1000000000</v>
      </c>
      <c r="M213" s="5">
        <v>1000000000</v>
      </c>
      <c r="N213" s="5">
        <v>3000000000</v>
      </c>
      <c r="O213" s="5">
        <v>151000000000</v>
      </c>
      <c r="P213" s="5">
        <v>100000000000</v>
      </c>
      <c r="Q213" s="5">
        <v>50000000000</v>
      </c>
      <c r="R213" s="5">
        <v>0</v>
      </c>
      <c r="S213" s="5">
        <v>0</v>
      </c>
      <c r="T213" s="5">
        <v>0</v>
      </c>
      <c r="U213" s="5">
        <v>0</v>
      </c>
      <c r="V213" s="5">
        <v>51000000000</v>
      </c>
      <c r="W213" s="5">
        <v>50000000000</v>
      </c>
      <c r="X213" s="5">
        <v>3000000000</v>
      </c>
      <c r="Y213" s="5">
        <v>156000000000</v>
      </c>
      <c r="Z213" s="5">
        <v>330000000000</v>
      </c>
    </row>
    <row r="214" spans="2:26" ht="15.5" x14ac:dyDescent="0.35">
      <c r="C214" t="s">
        <v>22</v>
      </c>
      <c r="I214" s="5">
        <v>-145000000000</v>
      </c>
      <c r="J214" s="5">
        <v>-564000000000</v>
      </c>
      <c r="K214" s="5">
        <v>-1041000000000</v>
      </c>
      <c r="L214" s="5">
        <v>-1501000000000</v>
      </c>
      <c r="M214" s="5">
        <v>-1094000000000</v>
      </c>
      <c r="N214" s="5">
        <v>-599000000000</v>
      </c>
      <c r="O214" s="5">
        <v>-44000000000</v>
      </c>
      <c r="P214" s="5">
        <v>6000000000</v>
      </c>
      <c r="Q214" s="5">
        <v>-486000000000</v>
      </c>
      <c r="R214" s="5">
        <v>-379000000000</v>
      </c>
      <c r="S214" s="5">
        <v>-314000000000</v>
      </c>
      <c r="T214" s="5">
        <v>-174000000000</v>
      </c>
      <c r="U214" s="5">
        <v>-131000000000</v>
      </c>
      <c r="V214" s="5">
        <v>-76000000000</v>
      </c>
      <c r="W214" s="5">
        <v>-198000000000</v>
      </c>
      <c r="X214" s="5">
        <v>-67000000000</v>
      </c>
      <c r="Y214" s="5">
        <v>148000000000</v>
      </c>
      <c r="Z214" s="5">
        <v>314000000000</v>
      </c>
    </row>
    <row r="215" spans="2:26" ht="15.5" x14ac:dyDescent="0.35">
      <c r="C215" t="s">
        <v>218</v>
      </c>
      <c r="I215" s="5">
        <v>2456000000000</v>
      </c>
      <c r="J215" s="5">
        <v>2381000000000</v>
      </c>
      <c r="K215" s="5">
        <v>2544000000000</v>
      </c>
      <c r="L215" s="5">
        <v>2393000000000</v>
      </c>
      <c r="M215" s="5">
        <v>2122000000000</v>
      </c>
      <c r="N215" s="5">
        <v>1862000000000</v>
      </c>
      <c r="O215" s="5">
        <v>1760000000000</v>
      </c>
      <c r="P215" s="5">
        <v>1773000000000</v>
      </c>
      <c r="Q215" s="5">
        <v>1680000000000</v>
      </c>
      <c r="R215" s="5">
        <v>1740000000000</v>
      </c>
      <c r="S215" s="5">
        <v>1499000000000</v>
      </c>
      <c r="T215" s="5">
        <v>1319000000000</v>
      </c>
      <c r="U215" s="5">
        <v>1224000000000</v>
      </c>
      <c r="V215" s="5">
        <v>1143000000000</v>
      </c>
      <c r="W215" s="5">
        <v>1016000000000</v>
      </c>
      <c r="X215" s="5">
        <v>868000000000</v>
      </c>
      <c r="Y215" s="5">
        <v>724000000000</v>
      </c>
      <c r="Z215" s="5">
        <v>709000000000</v>
      </c>
    </row>
    <row r="216" spans="2:26" ht="15.5" x14ac:dyDescent="0.35">
      <c r="C216" t="s">
        <v>219</v>
      </c>
      <c r="I216" s="5">
        <v>-263000000000</v>
      </c>
      <c r="J216" s="5">
        <v>-146000000000</v>
      </c>
      <c r="K216" s="5">
        <v>43000000000</v>
      </c>
      <c r="L216" s="5">
        <v>668000000000</v>
      </c>
      <c r="M216" s="5">
        <v>653000000000</v>
      </c>
      <c r="N216" s="5">
        <v>714000000000</v>
      </c>
      <c r="O216" s="5">
        <v>370000000000</v>
      </c>
      <c r="P216" s="5">
        <v>-171000000000</v>
      </c>
      <c r="Q216" s="5">
        <v>591000000000</v>
      </c>
      <c r="R216" s="5">
        <v>205000000000</v>
      </c>
      <c r="S216" s="5">
        <v>242000000000</v>
      </c>
      <c r="T216" s="5">
        <v>126000000000</v>
      </c>
      <c r="U216" s="5">
        <v>100000000000</v>
      </c>
      <c r="V216" s="5">
        <v>-77000000000</v>
      </c>
      <c r="W216" s="5">
        <v>234000000000</v>
      </c>
      <c r="X216" s="5">
        <v>223000000000</v>
      </c>
      <c r="Y216" s="5">
        <v>187000000000</v>
      </c>
      <c r="Z216" s="5">
        <v>-120000000000</v>
      </c>
    </row>
    <row r="217" spans="2:26" ht="15.5" x14ac:dyDescent="0.35">
      <c r="C217" t="s">
        <v>220</v>
      </c>
      <c r="I217" s="5">
        <v>-63000000000</v>
      </c>
      <c r="J217" s="5">
        <v>-95000000000</v>
      </c>
      <c r="K217" s="5">
        <v>-255000000000</v>
      </c>
      <c r="L217" s="5">
        <v>-59000000000</v>
      </c>
      <c r="M217" s="5">
        <v>-41000000000</v>
      </c>
      <c r="N217" s="5">
        <v>-47000000000</v>
      </c>
      <c r="O217" s="5">
        <v>-18000000000</v>
      </c>
      <c r="P217" s="5">
        <v>-22000000000</v>
      </c>
      <c r="Q217" s="5">
        <v>-221000000000</v>
      </c>
      <c r="R217" s="5">
        <v>-41000000000</v>
      </c>
      <c r="S217" s="5">
        <v>-40000000000</v>
      </c>
      <c r="T217" s="5">
        <v>-48000000000</v>
      </c>
      <c r="U217" s="5">
        <v>-16000000000</v>
      </c>
      <c r="V217" s="5">
        <v>-17000000000</v>
      </c>
      <c r="W217" s="5">
        <v>-18000000000</v>
      </c>
      <c r="X217" s="5">
        <v>-17000000000</v>
      </c>
      <c r="Y217" s="5">
        <v>-22000000000</v>
      </c>
      <c r="Z217" s="5">
        <v>-124000000000</v>
      </c>
    </row>
    <row r="218" spans="2:26" ht="15.5" x14ac:dyDescent="0.35">
      <c r="C218" t="s">
        <v>14</v>
      </c>
      <c r="I218" s="5">
        <v>-326000000000</v>
      </c>
      <c r="J218" s="5">
        <v>-241000000000</v>
      </c>
      <c r="K218" s="5">
        <v>-212000000000</v>
      </c>
      <c r="L218" s="5">
        <v>609000000000</v>
      </c>
      <c r="M218" s="5">
        <v>612000000000</v>
      </c>
      <c r="N218" s="5">
        <v>668000000000</v>
      </c>
      <c r="O218" s="5">
        <v>352000000000</v>
      </c>
      <c r="P218" s="5">
        <v>-192000000000</v>
      </c>
      <c r="Q218" s="5">
        <v>370000000000</v>
      </c>
      <c r="R218" s="5">
        <v>164000000000</v>
      </c>
      <c r="S218" s="5">
        <v>202000000000</v>
      </c>
      <c r="T218" s="5">
        <v>78000000000</v>
      </c>
      <c r="U218" s="5">
        <v>84000000000</v>
      </c>
      <c r="V218" s="5">
        <v>-94000000000</v>
      </c>
      <c r="W218" s="5">
        <v>216000000000</v>
      </c>
      <c r="X218" s="5">
        <v>206000000000</v>
      </c>
      <c r="Y218" s="5">
        <v>165000000000</v>
      </c>
      <c r="Z218" s="5">
        <v>-244000000000</v>
      </c>
    </row>
    <row r="219" spans="2:26" ht="15.5" x14ac:dyDescent="0.35">
      <c r="C219" t="s">
        <v>16</v>
      </c>
      <c r="I219" s="6">
        <v>-108.74</v>
      </c>
      <c r="J219" s="6">
        <v>-80.42</v>
      </c>
      <c r="K219" s="6">
        <v>-70.67</v>
      </c>
      <c r="L219" s="6">
        <v>203.11</v>
      </c>
      <c r="M219" s="6">
        <v>203.91</v>
      </c>
      <c r="N219" s="6">
        <v>222.61</v>
      </c>
      <c r="O219" s="6">
        <v>117.39</v>
      </c>
      <c r="P219" s="6">
        <v>-64.14</v>
      </c>
      <c r="Q219" s="6">
        <v>123.28</v>
      </c>
      <c r="R219" s="6">
        <v>54.54</v>
      </c>
      <c r="S219" s="6">
        <v>67.45</v>
      </c>
      <c r="T219" s="6">
        <v>25.89</v>
      </c>
      <c r="U219" s="6">
        <v>27.96</v>
      </c>
      <c r="V219" s="6">
        <v>-31.25</v>
      </c>
      <c r="W219" s="5">
        <v>72</v>
      </c>
      <c r="X219" s="6">
        <v>68.64</v>
      </c>
      <c r="Y219" s="5">
        <v>55</v>
      </c>
      <c r="Z219" s="6">
        <v>-81.45</v>
      </c>
    </row>
    <row r="221" spans="2:26" ht="15.5" x14ac:dyDescent="0.35">
      <c r="B221" t="s">
        <v>221</v>
      </c>
      <c r="C221" t="s">
        <v>222</v>
      </c>
      <c r="D221" s="5">
        <v>47000000000</v>
      </c>
      <c r="E221" s="5">
        <v>99000000000</v>
      </c>
      <c r="F221" s="5">
        <v>60000000000</v>
      </c>
      <c r="G221" s="5">
        <v>823000000</v>
      </c>
      <c r="H221" s="5">
        <v>188000000000</v>
      </c>
      <c r="I221" s="5">
        <v>190000000000</v>
      </c>
      <c r="J221" s="5">
        <v>179000000000</v>
      </c>
      <c r="K221" s="5">
        <v>596000000000</v>
      </c>
      <c r="L221" s="5">
        <v>523000000000</v>
      </c>
      <c r="M221" s="5">
        <v>381000000000</v>
      </c>
      <c r="N221" s="5">
        <v>275000000000</v>
      </c>
      <c r="O221" s="5">
        <v>307000000000</v>
      </c>
      <c r="P221" s="5">
        <v>404000000000</v>
      </c>
      <c r="Q221" s="5">
        <v>403000000000</v>
      </c>
    </row>
    <row r="222" spans="2:26" ht="15.5" x14ac:dyDescent="0.35">
      <c r="C222" t="s">
        <v>223</v>
      </c>
      <c r="H222" s="5">
        <v>208000000000</v>
      </c>
      <c r="I222" s="5">
        <v>190000000000</v>
      </c>
      <c r="J222" s="5">
        <v>179000000000</v>
      </c>
      <c r="K222" s="5">
        <v>596000000000</v>
      </c>
      <c r="L222" s="5">
        <v>523000000000</v>
      </c>
      <c r="M222" s="5">
        <v>381000000000</v>
      </c>
      <c r="N222" s="5">
        <v>275000000000</v>
      </c>
      <c r="O222" s="5">
        <v>307000000000</v>
      </c>
      <c r="P222" s="5">
        <v>404000000000</v>
      </c>
      <c r="Q222" s="5">
        <v>403000000000</v>
      </c>
    </row>
    <row r="223" spans="2:26" ht="15.5" x14ac:dyDescent="0.35">
      <c r="C223" t="s">
        <v>224</v>
      </c>
      <c r="H223" s="5">
        <v>26</v>
      </c>
      <c r="I223" s="5">
        <v>26</v>
      </c>
      <c r="J223" s="5">
        <v>28</v>
      </c>
      <c r="K223" s="5">
        <v>80</v>
      </c>
      <c r="L223" s="5">
        <v>68</v>
      </c>
      <c r="M223" s="5">
        <v>68</v>
      </c>
      <c r="N223" s="5">
        <v>38</v>
      </c>
      <c r="O223" s="5">
        <v>38</v>
      </c>
      <c r="P223" s="5">
        <v>100</v>
      </c>
      <c r="Q223" s="5">
        <v>100</v>
      </c>
    </row>
    <row r="224" spans="2:26" ht="15.5" x14ac:dyDescent="0.35">
      <c r="C224" t="s">
        <v>74</v>
      </c>
      <c r="H224" s="6">
        <v>0.41479999999999995</v>
      </c>
      <c r="I224" s="6">
        <v>0.40990000000000004</v>
      </c>
      <c r="J224" s="6">
        <v>0.47060000000000002</v>
      </c>
      <c r="K224" s="6">
        <v>0.40289999999999998</v>
      </c>
      <c r="L224" s="6">
        <v>0.39</v>
      </c>
      <c r="M224" s="6">
        <v>0.53569999999999995</v>
      </c>
      <c r="N224" s="6">
        <v>0.41389999999999999</v>
      </c>
      <c r="O224" s="6">
        <v>0.3715</v>
      </c>
      <c r="P224" s="6">
        <v>0.74290000000000012</v>
      </c>
      <c r="Q224" s="6">
        <v>0.74409999999999998</v>
      </c>
    </row>
    <row r="225" spans="3:17" ht="15.5" x14ac:dyDescent="0.35">
      <c r="C225" t="s">
        <v>225</v>
      </c>
      <c r="H225" s="6">
        <v>3.5900000000000001E-2</v>
      </c>
      <c r="I225" s="6">
        <v>2.6499999999999999E-2</v>
      </c>
      <c r="J225" s="6">
        <v>2.86E-2</v>
      </c>
      <c r="K225" s="6">
        <v>4.2800000000000005E-2</v>
      </c>
      <c r="L225" s="6">
        <v>4.1799999999999997E-2</v>
      </c>
      <c r="M225" s="6">
        <v>3.7699999999999997E-2</v>
      </c>
      <c r="N225" s="6">
        <v>3.3599999999999998E-2</v>
      </c>
      <c r="O225" s="6">
        <v>4.1799999999999997E-2</v>
      </c>
      <c r="P225" s="6">
        <v>6.7099999999999993E-2</v>
      </c>
      <c r="Q225" s="6">
        <v>5.2600000000000001E-2</v>
      </c>
    </row>
    <row r="226" spans="3:17" ht="15.5" x14ac:dyDescent="0.35">
      <c r="C226" t="s">
        <v>56</v>
      </c>
      <c r="D226" s="6">
        <v>15.67</v>
      </c>
      <c r="E226" s="6">
        <v>33.159999999999997</v>
      </c>
      <c r="F226" s="6">
        <v>20.100000000000001</v>
      </c>
      <c r="G226" s="6">
        <v>0.27</v>
      </c>
      <c r="H226" s="6">
        <v>62.68</v>
      </c>
      <c r="I226" s="6">
        <v>63.43</v>
      </c>
      <c r="J226" s="6">
        <v>59.5</v>
      </c>
      <c r="K226" s="6">
        <v>198.54</v>
      </c>
      <c r="L226" s="6">
        <v>174.36</v>
      </c>
      <c r="M226" s="6">
        <v>126.94</v>
      </c>
      <c r="N226" s="6">
        <v>91.82</v>
      </c>
      <c r="O226" s="6">
        <v>102.27</v>
      </c>
      <c r="P226" s="6">
        <v>134.61000000000001</v>
      </c>
      <c r="Q226" s="6">
        <v>134.38999999999999</v>
      </c>
    </row>
    <row r="227" spans="3:17" ht="15.5" x14ac:dyDescent="0.35">
      <c r="C227" t="s">
        <v>226</v>
      </c>
      <c r="H227" s="6">
        <v>69.209999999999994</v>
      </c>
      <c r="I227" s="6">
        <v>63.43</v>
      </c>
      <c r="J227" s="6">
        <v>59.5</v>
      </c>
      <c r="K227" s="6">
        <v>198.54</v>
      </c>
      <c r="L227" s="6">
        <v>174.36</v>
      </c>
      <c r="M227" s="6">
        <v>126.94</v>
      </c>
      <c r="N227" s="6">
        <v>91.82</v>
      </c>
      <c r="O227" s="6">
        <v>102.27</v>
      </c>
      <c r="P227" s="6">
        <v>134.61000000000001</v>
      </c>
      <c r="Q227" s="6">
        <v>134.38999999999999</v>
      </c>
    </row>
    <row r="228" spans="3:17" ht="15.5" x14ac:dyDescent="0.35">
      <c r="C228" t="s">
        <v>76</v>
      </c>
      <c r="H228" s="5">
        <v>26</v>
      </c>
      <c r="I228" s="5">
        <v>26</v>
      </c>
      <c r="J228" s="5">
        <v>28</v>
      </c>
      <c r="K228" s="5">
        <v>80</v>
      </c>
      <c r="L228" s="5">
        <v>68</v>
      </c>
      <c r="M228" s="5">
        <v>68</v>
      </c>
      <c r="N228" s="5">
        <v>38</v>
      </c>
      <c r="O228" s="5">
        <v>38</v>
      </c>
      <c r="P228" s="5">
        <v>100</v>
      </c>
      <c r="Q228" s="5">
        <v>100</v>
      </c>
    </row>
    <row r="229" spans="3:17" ht="15.5" x14ac:dyDescent="0.35">
      <c r="C229" t="s">
        <v>227</v>
      </c>
      <c r="H229" s="6">
        <v>0.41479999999999995</v>
      </c>
      <c r="I229" s="6">
        <v>0.40990000000000004</v>
      </c>
      <c r="J229" s="6">
        <v>0.47060000000000002</v>
      </c>
      <c r="K229" s="6">
        <v>0.40289999999999998</v>
      </c>
      <c r="L229" s="6">
        <v>0.39</v>
      </c>
      <c r="M229" s="6">
        <v>0.53569999999999995</v>
      </c>
      <c r="N229" s="6">
        <v>0.41389999999999999</v>
      </c>
      <c r="O229" s="6">
        <v>0.3715</v>
      </c>
      <c r="P229" s="6">
        <v>0.74290000000000012</v>
      </c>
      <c r="Q229" s="6">
        <v>0.74409999999999998</v>
      </c>
    </row>
    <row r="230" spans="3:17" ht="15.5" x14ac:dyDescent="0.35">
      <c r="C230" t="s">
        <v>228</v>
      </c>
      <c r="H230" s="6">
        <v>3.5900000000000001E-2</v>
      </c>
      <c r="I230" s="6">
        <v>2.6499999999999999E-2</v>
      </c>
      <c r="J230" s="6">
        <v>2.86E-2</v>
      </c>
      <c r="K230" s="6">
        <v>4.2800000000000005E-2</v>
      </c>
      <c r="L230" s="6">
        <v>4.1799999999999997E-2</v>
      </c>
      <c r="M230" s="6">
        <v>3.7699999999999997E-2</v>
      </c>
      <c r="N230" s="6">
        <v>3.3599999999999998E-2</v>
      </c>
      <c r="O230" s="6">
        <v>4.1799999999999997E-2</v>
      </c>
      <c r="P230" s="6">
        <v>6.7099999999999993E-2</v>
      </c>
      <c r="Q230" s="6">
        <v>5.2600000000000001E-2</v>
      </c>
    </row>
    <row r="231" spans="3:17" ht="15.5" x14ac:dyDescent="0.35">
      <c r="C231" t="s">
        <v>229</v>
      </c>
      <c r="D231" s="5">
        <v>387000000000</v>
      </c>
      <c r="E231" s="5">
        <v>621000000000</v>
      </c>
      <c r="F231" s="5">
        <v>448000000000</v>
      </c>
      <c r="G231" s="5">
        <v>310000000000</v>
      </c>
      <c r="H231" s="5">
        <v>1548000000000</v>
      </c>
      <c r="I231" s="5">
        <v>1696000000000</v>
      </c>
      <c r="J231" s="5">
        <v>1368000000000</v>
      </c>
      <c r="K231" s="5">
        <v>2298000000000</v>
      </c>
      <c r="L231" s="5">
        <v>2416000000000</v>
      </c>
      <c r="M231" s="5">
        <v>2015000000000</v>
      </c>
      <c r="N231" s="5">
        <v>1813000000000</v>
      </c>
      <c r="O231" s="5">
        <v>2272000000000</v>
      </c>
      <c r="P231" s="5">
        <v>2266000000000</v>
      </c>
      <c r="Q231" s="5">
        <v>2310000000000</v>
      </c>
    </row>
    <row r="232" spans="3:17" ht="15.5" x14ac:dyDescent="0.35">
      <c r="C232" t="s">
        <v>230</v>
      </c>
      <c r="H232" s="5">
        <v>1766000000000</v>
      </c>
      <c r="I232" s="5">
        <v>1696000000000</v>
      </c>
      <c r="J232" s="5">
        <v>1368000000000</v>
      </c>
      <c r="K232" s="5">
        <v>2298000000000</v>
      </c>
      <c r="L232" s="5">
        <v>2416000000000</v>
      </c>
      <c r="M232" s="5">
        <v>2015000000000</v>
      </c>
      <c r="N232" s="5">
        <v>1813000000000</v>
      </c>
      <c r="O232" s="5">
        <v>2272000000000</v>
      </c>
      <c r="P232" s="5">
        <v>2266000000000</v>
      </c>
      <c r="Q232" s="5">
        <v>2310000000000</v>
      </c>
    </row>
    <row r="233" spans="3:17" ht="15.5" x14ac:dyDescent="0.35">
      <c r="C233" t="s">
        <v>231</v>
      </c>
      <c r="H233" s="5">
        <v>26</v>
      </c>
      <c r="I233" s="5">
        <v>26</v>
      </c>
      <c r="J233" s="5">
        <v>28</v>
      </c>
      <c r="K233" s="5">
        <v>80</v>
      </c>
      <c r="L233" s="5">
        <v>68</v>
      </c>
      <c r="M233" s="5">
        <v>68</v>
      </c>
      <c r="N233" s="5">
        <v>38</v>
      </c>
      <c r="O233" s="5">
        <v>38</v>
      </c>
      <c r="P233" s="5">
        <v>100</v>
      </c>
      <c r="Q233" s="5">
        <v>100</v>
      </c>
    </row>
    <row r="234" spans="3:17" ht="15.5" x14ac:dyDescent="0.35">
      <c r="C234" t="s">
        <v>232</v>
      </c>
      <c r="H234" s="6">
        <v>0.41479999999999995</v>
      </c>
      <c r="I234" s="6">
        <v>0.40990000000000004</v>
      </c>
      <c r="J234" s="6">
        <v>0.47060000000000002</v>
      </c>
      <c r="K234" s="6">
        <v>0.40289999999999998</v>
      </c>
      <c r="L234" s="6">
        <v>0.39</v>
      </c>
      <c r="M234" s="6">
        <v>0.53569999999999995</v>
      </c>
      <c r="N234" s="6">
        <v>0.41389999999999999</v>
      </c>
      <c r="O234" s="6">
        <v>0.3715</v>
      </c>
      <c r="P234" s="6">
        <v>0.74290000000000012</v>
      </c>
      <c r="Q234" s="6">
        <v>0.74409999999999998</v>
      </c>
    </row>
    <row r="235" spans="3:17" ht="15.5" x14ac:dyDescent="0.35">
      <c r="C235" t="s">
        <v>233</v>
      </c>
      <c r="H235" s="6">
        <v>3.5900000000000001E-2</v>
      </c>
      <c r="I235" s="6">
        <v>2.6499999999999999E-2</v>
      </c>
      <c r="J235" s="6">
        <v>2.86E-2</v>
      </c>
      <c r="K235" s="6">
        <v>4.2800000000000005E-2</v>
      </c>
      <c r="L235" s="6">
        <v>4.1799999999999997E-2</v>
      </c>
      <c r="M235" s="6">
        <v>3.7699999999999997E-2</v>
      </c>
      <c r="N235" s="6">
        <v>3.3599999999999998E-2</v>
      </c>
      <c r="O235" s="6">
        <v>4.1799999999999997E-2</v>
      </c>
      <c r="P235" s="6">
        <v>6.7099999999999993E-2</v>
      </c>
      <c r="Q235" s="6">
        <v>5.2600000000000001E-2</v>
      </c>
    </row>
    <row r="236" spans="3:17" ht="15.5" x14ac:dyDescent="0.35">
      <c r="C236" t="s">
        <v>234</v>
      </c>
      <c r="I236" s="6">
        <v>11.57</v>
      </c>
    </row>
    <row r="237" spans="3:17" ht="15.5" x14ac:dyDescent="0.35">
      <c r="C237" t="s">
        <v>235</v>
      </c>
      <c r="I237" s="6">
        <v>10.48</v>
      </c>
    </row>
    <row r="238" spans="3:17" ht="15.5" x14ac:dyDescent="0.35">
      <c r="C238" t="s">
        <v>237</v>
      </c>
      <c r="I238" s="6">
        <v>7.5</v>
      </c>
    </row>
    <row r="239" spans="3:17" ht="15.5" x14ac:dyDescent="0.35">
      <c r="C239" t="s">
        <v>238</v>
      </c>
      <c r="I239" s="6">
        <v>9.5500000000000002E-2</v>
      </c>
    </row>
    <row r="240" spans="3:17" ht="15.5" x14ac:dyDescent="0.35">
      <c r="C240" t="s">
        <v>239</v>
      </c>
      <c r="I240" s="6">
        <v>1.23</v>
      </c>
    </row>
    <row r="241" spans="3:9" ht="15.5" x14ac:dyDescent="0.35">
      <c r="C241" t="s">
        <v>240</v>
      </c>
      <c r="I241" s="6">
        <v>0.61</v>
      </c>
    </row>
    <row r="242" spans="3:9" ht="15.5" x14ac:dyDescent="0.35">
      <c r="C242" t="s">
        <v>241</v>
      </c>
      <c r="I242" s="6">
        <v>-8.14</v>
      </c>
    </row>
    <row r="243" spans="3:9" ht="15.5" x14ac:dyDescent="0.35">
      <c r="C243" t="s">
        <v>242</v>
      </c>
      <c r="I243" s="6">
        <v>-6.7</v>
      </c>
    </row>
    <row r="244" spans="3:9" ht="15.5" x14ac:dyDescent="0.35">
      <c r="C244" t="s">
        <v>243</v>
      </c>
      <c r="I244" s="6">
        <v>7.68</v>
      </c>
    </row>
    <row r="245" spans="3:9" ht="15.5" x14ac:dyDescent="0.35">
      <c r="C245" t="s">
        <v>244</v>
      </c>
      <c r="I245" s="6">
        <v>6.22</v>
      </c>
    </row>
    <row r="246" spans="3:9" ht="15.5" x14ac:dyDescent="0.35">
      <c r="C246" t="s">
        <v>245</v>
      </c>
      <c r="I246" s="6">
        <v>1.58</v>
      </c>
    </row>
    <row r="247" spans="3:9" ht="15.5" x14ac:dyDescent="0.35">
      <c r="C247" t="s">
        <v>246</v>
      </c>
      <c r="I247" s="6">
        <v>-0.37</v>
      </c>
    </row>
    <row r="248" spans="3:9" ht="15.5" x14ac:dyDescent="0.35">
      <c r="C248" t="s">
        <v>248</v>
      </c>
      <c r="I248" s="6">
        <v>69.209999999999994</v>
      </c>
    </row>
    <row r="249" spans="3:9" ht="15.5" x14ac:dyDescent="0.35">
      <c r="C249" t="s">
        <v>249</v>
      </c>
      <c r="I249" s="6">
        <v>62.68</v>
      </c>
    </row>
    <row r="250" spans="3:9" ht="15.5" x14ac:dyDescent="0.35">
      <c r="C250" t="s">
        <v>250</v>
      </c>
      <c r="I250" s="6">
        <v>588.71</v>
      </c>
    </row>
    <row r="251" spans="3:9" ht="15.5" x14ac:dyDescent="0.35">
      <c r="C251" t="s">
        <v>251</v>
      </c>
      <c r="D251" s="6">
        <v>74.73</v>
      </c>
    </row>
    <row r="252" spans="3:9" ht="15.5" x14ac:dyDescent="0.35">
      <c r="C252" t="s">
        <v>252</v>
      </c>
      <c r="I252" s="6">
        <v>1179.99</v>
      </c>
    </row>
    <row r="253" spans="3:9" ht="15.5" x14ac:dyDescent="0.35">
      <c r="C253" t="s">
        <v>253</v>
      </c>
      <c r="I253" s="6">
        <v>-108.17</v>
      </c>
    </row>
    <row r="254" spans="3:9" ht="15.5" x14ac:dyDescent="0.35">
      <c r="C254" t="s">
        <v>254</v>
      </c>
      <c r="D254" s="6">
        <v>16.25</v>
      </c>
    </row>
    <row r="255" spans="3:9" ht="15.5" x14ac:dyDescent="0.35">
      <c r="C255" t="s">
        <v>255</v>
      </c>
      <c r="D255" s="6">
        <v>4.05</v>
      </c>
    </row>
    <row r="256" spans="3:9" ht="15.5" x14ac:dyDescent="0.35">
      <c r="C256" t="s">
        <v>256</v>
      </c>
      <c r="D256" s="6">
        <v>0.06</v>
      </c>
    </row>
    <row r="257" spans="3:9" ht="15.5" x14ac:dyDescent="0.35">
      <c r="C257" t="s">
        <v>257</v>
      </c>
      <c r="D257" s="6">
        <v>1.06</v>
      </c>
    </row>
    <row r="258" spans="3:9" ht="15.5" x14ac:dyDescent="0.35">
      <c r="C258" t="s">
        <v>258</v>
      </c>
      <c r="I258" s="6">
        <v>2679.13</v>
      </c>
    </row>
    <row r="259" spans="3:9" ht="15.5" x14ac:dyDescent="0.35">
      <c r="C259" t="s">
        <v>12</v>
      </c>
      <c r="D259" s="5">
        <v>85000000000</v>
      </c>
    </row>
    <row r="260" spans="3:9" ht="15.5" x14ac:dyDescent="0.35">
      <c r="C260" t="s">
        <v>259</v>
      </c>
      <c r="I260" s="6">
        <v>24.34</v>
      </c>
    </row>
    <row r="261" spans="3:9" ht="15.5" x14ac:dyDescent="0.35">
      <c r="C261" t="s">
        <v>260</v>
      </c>
      <c r="I261" s="6">
        <v>5.5099999999999996E-2</v>
      </c>
    </row>
    <row r="262" spans="3:9" ht="15.5" x14ac:dyDescent="0.35">
      <c r="C262" t="s">
        <v>261</v>
      </c>
      <c r="I262" s="6">
        <v>5.8700000000000002E-2</v>
      </c>
    </row>
    <row r="263" spans="3:9" ht="15.5" x14ac:dyDescent="0.35">
      <c r="C263" t="s">
        <v>262</v>
      </c>
      <c r="I263" s="6">
        <v>7.1199999999999999E-2</v>
      </c>
    </row>
    <row r="264" spans="3:9" ht="15.5" x14ac:dyDescent="0.35">
      <c r="C264" t="s">
        <v>263</v>
      </c>
      <c r="I264" s="6">
        <v>5.5999999999999994E-2</v>
      </c>
    </row>
    <row r="265" spans="3:9" ht="15.5" x14ac:dyDescent="0.35">
      <c r="C265" t="s">
        <v>264</v>
      </c>
      <c r="D265" s="6">
        <v>99.06</v>
      </c>
    </row>
    <row r="266" spans="3:9" ht="15.5" x14ac:dyDescent="0.35">
      <c r="C266" t="s">
        <v>265</v>
      </c>
      <c r="D266" s="6">
        <v>773.08</v>
      </c>
    </row>
    <row r="267" spans="3:9" ht="15.5" x14ac:dyDescent="0.35">
      <c r="C267" t="s">
        <v>266</v>
      </c>
      <c r="D267" s="6">
        <v>10.1</v>
      </c>
    </row>
    <row r="268" spans="3:9" ht="15.5" x14ac:dyDescent="0.35">
      <c r="C268" t="s">
        <v>267</v>
      </c>
      <c r="D268" s="6">
        <v>862.04</v>
      </c>
    </row>
    <row r="269" spans="3:9" ht="15.5" x14ac:dyDescent="0.35">
      <c r="C269" t="s">
        <v>268</v>
      </c>
      <c r="D269" s="6">
        <v>0.92</v>
      </c>
    </row>
    <row r="270" spans="3:9" ht="15.5" x14ac:dyDescent="0.35">
      <c r="C270" t="s">
        <v>269</v>
      </c>
      <c r="I270" s="6">
        <v>0.47</v>
      </c>
    </row>
    <row r="271" spans="3:9" ht="15.5" x14ac:dyDescent="0.35">
      <c r="C271" t="s">
        <v>270</v>
      </c>
      <c r="I271" s="6">
        <v>0.54</v>
      </c>
    </row>
    <row r="272" spans="3:9" ht="15.5" x14ac:dyDescent="0.35">
      <c r="C272" t="s">
        <v>52</v>
      </c>
      <c r="I272" s="5">
        <v>2175000000000</v>
      </c>
    </row>
    <row r="273" spans="3:9" ht="15.5" x14ac:dyDescent="0.35">
      <c r="C273" t="s">
        <v>271</v>
      </c>
      <c r="I273" s="5">
        <v>1955000000000</v>
      </c>
    </row>
    <row r="274" spans="3:9" ht="15.5" x14ac:dyDescent="0.35">
      <c r="C274" t="s">
        <v>272</v>
      </c>
      <c r="I274" s="5">
        <v>3000000000</v>
      </c>
    </row>
    <row r="275" spans="3:9" ht="15.5" x14ac:dyDescent="0.35">
      <c r="C275" t="s">
        <v>273</v>
      </c>
      <c r="I275" s="6">
        <v>0.32619999999999999</v>
      </c>
    </row>
    <row r="276" spans="3:9" ht="15.5" x14ac:dyDescent="0.35">
      <c r="C276" t="s">
        <v>274</v>
      </c>
      <c r="D276" s="6">
        <v>0.39039999999999997</v>
      </c>
    </row>
    <row r="277" spans="3:9" ht="15.5" x14ac:dyDescent="0.35">
      <c r="C277" t="s">
        <v>275</v>
      </c>
      <c r="D277" s="6">
        <v>0.15359999999999999</v>
      </c>
    </row>
    <row r="278" spans="3:9" ht="15.5" x14ac:dyDescent="0.35">
      <c r="C278" t="s">
        <v>276</v>
      </c>
      <c r="D278" s="6">
        <v>0.12140000000000001</v>
      </c>
    </row>
    <row r="279" spans="3:9" ht="15.5" x14ac:dyDescent="0.35">
      <c r="C279" t="s">
        <v>277</v>
      </c>
      <c r="D279" s="6">
        <v>0.21960000000000002</v>
      </c>
    </row>
    <row r="280" spans="3:9" ht="15.5" x14ac:dyDescent="0.35">
      <c r="C280" t="s">
        <v>278</v>
      </c>
      <c r="D280" s="6">
        <v>6.0899999999999996E-2</v>
      </c>
    </row>
    <row r="281" spans="3:9" ht="15.5" x14ac:dyDescent="0.35">
      <c r="C281" t="s">
        <v>279</v>
      </c>
      <c r="D281" s="6">
        <v>0.58420000000000005</v>
      </c>
    </row>
    <row r="282" spans="3:9" ht="15.5" x14ac:dyDescent="0.35">
      <c r="C282" t="s">
        <v>280</v>
      </c>
      <c r="I282" s="5">
        <v>26</v>
      </c>
    </row>
    <row r="283" spans="3:9" ht="15.5" x14ac:dyDescent="0.35">
      <c r="C283" t="s">
        <v>281</v>
      </c>
      <c r="I283" s="5">
        <v>26</v>
      </c>
    </row>
    <row r="284" spans="3:9" ht="15.5" x14ac:dyDescent="0.35">
      <c r="C284" t="s">
        <v>282</v>
      </c>
      <c r="I284" s="6">
        <v>0.41479999999999995</v>
      </c>
    </row>
    <row r="285" spans="3:9" ht="15.5" x14ac:dyDescent="0.35">
      <c r="C285" t="s">
        <v>283</v>
      </c>
      <c r="I285" s="6">
        <v>3.5900000000000001E-2</v>
      </c>
    </row>
    <row r="286" spans="3:9" ht="15.5" x14ac:dyDescent="0.35">
      <c r="C286" t="s">
        <v>284</v>
      </c>
      <c r="I286" t="s">
        <v>2701</v>
      </c>
    </row>
    <row r="287" spans="3:9" ht="15.5" x14ac:dyDescent="0.35">
      <c r="C287" t="s">
        <v>286</v>
      </c>
      <c r="I287" s="5">
        <v>6</v>
      </c>
    </row>
    <row r="288" spans="3:9" ht="15.5" x14ac:dyDescent="0.35">
      <c r="C288" t="s">
        <v>287</v>
      </c>
      <c r="I288" s="6">
        <v>0.26</v>
      </c>
    </row>
    <row r="289" spans="3:9" ht="15.5" x14ac:dyDescent="0.35">
      <c r="C289" t="s">
        <v>288</v>
      </c>
      <c r="I289" s="6">
        <v>0.64</v>
      </c>
    </row>
    <row r="290" spans="3:9" ht="15.5" x14ac:dyDescent="0.35">
      <c r="C290" t="s">
        <v>289</v>
      </c>
      <c r="I290" s="6">
        <v>0.62</v>
      </c>
    </row>
    <row r="291" spans="3:9" ht="15.5" x14ac:dyDescent="0.35">
      <c r="C291" t="s">
        <v>290</v>
      </c>
      <c r="I291" s="6">
        <v>0.76</v>
      </c>
    </row>
    <row r="292" spans="3:9" ht="15.5" x14ac:dyDescent="0.35">
      <c r="C292" t="s">
        <v>291</v>
      </c>
      <c r="I292" s="6">
        <v>0.53</v>
      </c>
    </row>
    <row r="293" spans="3:9" ht="15.5" x14ac:dyDescent="0.35">
      <c r="C293" t="s">
        <v>292</v>
      </c>
      <c r="I293" s="6">
        <v>0.74</v>
      </c>
    </row>
    <row r="294" spans="3:9" ht="15.5" x14ac:dyDescent="0.35">
      <c r="C294" t="s">
        <v>293</v>
      </c>
      <c r="I294" s="6">
        <v>0.77</v>
      </c>
    </row>
    <row r="295" spans="3:9" ht="15.5" x14ac:dyDescent="0.35">
      <c r="C295" t="s">
        <v>294</v>
      </c>
      <c r="I295" s="5">
        <v>1766000000000</v>
      </c>
    </row>
    <row r="296" spans="3:9" ht="15.5" x14ac:dyDescent="0.35">
      <c r="C296" t="s">
        <v>295</v>
      </c>
      <c r="I296" s="5">
        <v>690000000000</v>
      </c>
    </row>
    <row r="297" spans="3:9" ht="15.5" x14ac:dyDescent="0.35">
      <c r="C297" t="s">
        <v>296</v>
      </c>
      <c r="I297" s="5">
        <v>314000000000</v>
      </c>
    </row>
    <row r="298" spans="3:9" ht="15.5" x14ac:dyDescent="0.35">
      <c r="C298" t="s">
        <v>297</v>
      </c>
      <c r="I298" s="5">
        <v>208000000000</v>
      </c>
    </row>
    <row r="299" spans="3:9" ht="15.5" x14ac:dyDescent="0.35">
      <c r="C299" t="s">
        <v>298</v>
      </c>
      <c r="D299" s="5">
        <v>224000000000</v>
      </c>
    </row>
    <row r="300" spans="3:9" ht="15.5" x14ac:dyDescent="0.35">
      <c r="C300" t="s">
        <v>299</v>
      </c>
      <c r="D300" s="5">
        <v>3765000000000</v>
      </c>
    </row>
    <row r="301" spans="3:9" ht="15.5" x14ac:dyDescent="0.35">
      <c r="C301" t="s">
        <v>300</v>
      </c>
      <c r="D301" s="5">
        <v>222000000000</v>
      </c>
    </row>
    <row r="302" spans="3:9" ht="15.5" x14ac:dyDescent="0.35">
      <c r="C302" t="s">
        <v>206</v>
      </c>
      <c r="D302" s="5">
        <v>2528000000000</v>
      </c>
    </row>
    <row r="303" spans="3:9" ht="15.5" x14ac:dyDescent="0.35">
      <c r="C303" t="s">
        <v>205</v>
      </c>
      <c r="I303" s="5">
        <v>3540000000000</v>
      </c>
    </row>
    <row r="304" spans="3:9" ht="15.5" x14ac:dyDescent="0.35">
      <c r="C304" t="s">
        <v>204</v>
      </c>
      <c r="D304" s="5">
        <v>0</v>
      </c>
    </row>
    <row r="305" spans="3:9" ht="15.5" x14ac:dyDescent="0.35">
      <c r="C305" t="s">
        <v>23</v>
      </c>
      <c r="D305" s="5">
        <v>0</v>
      </c>
    </row>
    <row r="306" spans="3:9" ht="15.5" x14ac:dyDescent="0.35">
      <c r="C306" t="s">
        <v>20</v>
      </c>
      <c r="D306" s="5">
        <v>-224000000000</v>
      </c>
    </row>
    <row r="307" spans="3:9" ht="15.5" x14ac:dyDescent="0.35">
      <c r="C307" t="s">
        <v>301</v>
      </c>
      <c r="I307" s="5">
        <v>3543000000000</v>
      </c>
    </row>
    <row r="308" spans="3:9" ht="15.5" x14ac:dyDescent="0.35">
      <c r="C308" t="s">
        <v>302</v>
      </c>
      <c r="I308" s="5">
        <v>-267000000000</v>
      </c>
    </row>
    <row r="309" spans="3:9" ht="15.5" x14ac:dyDescent="0.35">
      <c r="C309" t="s">
        <v>303</v>
      </c>
      <c r="I309" s="5">
        <v>-65000000000</v>
      </c>
    </row>
    <row r="310" spans="3:9" ht="15.5" x14ac:dyDescent="0.35">
      <c r="C310" t="s">
        <v>304</v>
      </c>
      <c r="I310" s="5">
        <v>-107000000000</v>
      </c>
    </row>
    <row r="311" spans="3:9" ht="15.5" x14ac:dyDescent="0.35">
      <c r="C311" t="s">
        <v>305</v>
      </c>
      <c r="I311" s="5">
        <v>-57000000000</v>
      </c>
    </row>
    <row r="312" spans="3:9" ht="15.5" x14ac:dyDescent="0.35">
      <c r="C312" t="s">
        <v>306</v>
      </c>
      <c r="I312" s="5">
        <v>-325000000000</v>
      </c>
    </row>
  </sheetData>
  <pageMargins left="0.7" right="0.7" top="0.75" bottom="0.75" header="0.3" footer="0.3"/>
  <ignoredErrors>
    <ignoredError sqref="A1:Z313" numberStoredAsText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Y35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5" width="18.83203125" customWidth="1"/>
  </cols>
  <sheetData>
    <row r="1" spans="1:25" ht="15.5" x14ac:dyDescent="0.35">
      <c r="C1" t="s">
        <v>2702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</row>
    <row r="2" spans="1:25" ht="15.5" x14ac:dyDescent="0.35">
      <c r="C2" t="s">
        <v>2703</v>
      </c>
      <c r="D2" s="2" vm="69">
        <f ca="1">IFERROR(_xlfn.STOCKHISTORY("XIDX:" &amp; $C$1, D3, , 0, 0, 1), "Libur")</f>
        <v>820</v>
      </c>
      <c r="H2" s="2" t="e" vm="2">
        <f>_FV(C2,"Price")</f>
        <v>#VALUE!</v>
      </c>
      <c r="I2" s="2" vm="720">
        <f t="shared" ref="I2:Y2" ca="1" si="0">IFERROR(_xlfn.STOCKHISTORY("XIDX:" &amp; $C$1, I1, , 0, 0, 1), "Libur")</f>
        <v>805</v>
      </c>
      <c r="J2" s="2" vm="717">
        <f t="shared" ca="1" si="0"/>
        <v>910</v>
      </c>
      <c r="K2" s="2" vm="271">
        <f t="shared" ca="1" si="0"/>
        <v>1150</v>
      </c>
      <c r="L2" s="2" vm="721">
        <f t="shared" ca="1" si="0"/>
        <v>1345</v>
      </c>
      <c r="M2" s="2" vm="722">
        <f t="shared" ca="1" si="0"/>
        <v>1335</v>
      </c>
      <c r="N2" s="2" vm="723">
        <f t="shared" ca="1" si="0"/>
        <v>1550</v>
      </c>
      <c r="O2" s="2" vm="724">
        <f t="shared" ca="1" si="0"/>
        <v>1185</v>
      </c>
      <c r="P2" s="2" vm="470">
        <f t="shared" ca="1" si="0"/>
        <v>2050</v>
      </c>
      <c r="Q2" s="2" vm="371">
        <f t="shared" ca="1" si="0"/>
        <v>2400</v>
      </c>
      <c r="R2" s="2" vm="228">
        <f t="shared" ca="1" si="0"/>
        <v>3390</v>
      </c>
      <c r="S2" s="2" vm="725">
        <f t="shared" ca="1" si="0"/>
        <v>755</v>
      </c>
      <c r="T2" s="2" vm="667">
        <f t="shared" ca="1" si="0"/>
        <v>730</v>
      </c>
      <c r="U2" s="2" vm="433">
        <f t="shared" ca="1" si="0"/>
        <v>890</v>
      </c>
      <c r="V2" s="2" vm="524">
        <f t="shared" ca="1" si="0"/>
        <v>1060</v>
      </c>
      <c r="W2" s="2" vm="717">
        <f t="shared" ca="1" si="0"/>
        <v>910</v>
      </c>
      <c r="X2" s="2" vm="603">
        <f t="shared" ca="1" si="0"/>
        <v>1450</v>
      </c>
      <c r="Y2" s="2" t="str">
        <f t="shared" ca="1" si="0"/>
        <v>Libur</v>
      </c>
    </row>
    <row r="3" spans="1:25" ht="15.5" x14ac:dyDescent="0.35">
      <c r="D3" s="1">
        <v>46111</v>
      </c>
    </row>
    <row r="4" spans="1:25" ht="15.5" x14ac:dyDescent="0.35">
      <c r="B4" t="s">
        <v>4</v>
      </c>
      <c r="C4" t="s">
        <v>5</v>
      </c>
      <c r="D4" s="2">
        <f>IFERROR(INDEX(D51:D500,MATCH($C$4,$C$51:$C$500,0)),"")</f>
        <v>4105847000000</v>
      </c>
      <c r="H4" s="2">
        <f>IFERROR(SUM(D4:G4)*(4/MAX(1,COUNT(D4:G4))),"")</f>
        <v>16423388000000</v>
      </c>
      <c r="I4" s="2">
        <f t="shared" ref="I4:Y4" si="1">IFERROR(INDEX(I51:I500,MATCH($C$4,$C$51:$C$500,0)),"")</f>
        <v>17092581000000</v>
      </c>
      <c r="J4" s="2">
        <f t="shared" si="1"/>
        <v>15872485000000</v>
      </c>
      <c r="K4" s="2">
        <f t="shared" si="1"/>
        <v>14258209000000</v>
      </c>
      <c r="L4" s="2">
        <f t="shared" si="1"/>
        <v>13635974000000</v>
      </c>
      <c r="M4" s="2">
        <f t="shared" si="1"/>
        <v>13214443000000</v>
      </c>
      <c r="N4" s="2">
        <f t="shared" si="1"/>
        <v>12620678000000</v>
      </c>
      <c r="O4" s="2">
        <f t="shared" si="1"/>
        <v>12091430000000</v>
      </c>
      <c r="P4" s="2">
        <f t="shared" si="1"/>
        <v>11914209000000</v>
      </c>
      <c r="Q4" s="2">
        <f t="shared" si="1"/>
        <v>11487572000000</v>
      </c>
      <c r="R4" s="2">
        <f t="shared" si="1"/>
        <v>10677875000000</v>
      </c>
      <c r="S4" s="2">
        <f t="shared" si="1"/>
        <v>10084451000000</v>
      </c>
      <c r="T4" s="2">
        <f t="shared" si="1"/>
        <v>8791820000000</v>
      </c>
      <c r="U4" s="2">
        <f t="shared" si="1"/>
        <v>8132988000000</v>
      </c>
      <c r="V4" s="2">
        <f t="shared" si="1"/>
        <v>6795686000000</v>
      </c>
      <c r="W4" s="2">
        <f t="shared" si="1"/>
        <v>5977050000000</v>
      </c>
      <c r="X4" s="2">
        <f t="shared" si="1"/>
        <v>4894312000000</v>
      </c>
      <c r="Y4" s="2">
        <f t="shared" si="1"/>
        <v>3944548000000</v>
      </c>
    </row>
    <row r="5" spans="1:25" ht="15.5" x14ac:dyDescent="0.35">
      <c r="B5" t="s">
        <v>6</v>
      </c>
      <c r="C5" t="s">
        <v>7</v>
      </c>
      <c r="D5" s="2">
        <f>IFERROR(INDEX(D51:D500,MATCH($C$5,$C$51:$C$500,0)),"")</f>
        <v>-44784000000</v>
      </c>
      <c r="H5" s="2">
        <f>IFERROR(SUM(D5:G5)*(4/MAX(1,COUNT(D5:G5))),"")</f>
        <v>-179136000000</v>
      </c>
      <c r="I5" s="2">
        <f t="shared" ref="I5:Y5" si="2">IFERROR(INDEX(I51:I500,MATCH($C$5,$C$51:$C$500,0)),"")</f>
        <v>1846169000000</v>
      </c>
      <c r="J5" s="2">
        <f t="shared" si="2"/>
        <v>1323808000000</v>
      </c>
      <c r="K5" s="2">
        <f t="shared" si="2"/>
        <v>1903820000000</v>
      </c>
      <c r="L5" s="2">
        <f t="shared" si="2"/>
        <v>1840482000000</v>
      </c>
      <c r="M5" s="2">
        <f t="shared" si="2"/>
        <v>2018815000000</v>
      </c>
      <c r="N5" s="2">
        <f t="shared" si="2"/>
        <v>1906495000000</v>
      </c>
      <c r="O5" s="2">
        <f t="shared" si="2"/>
        <v>1635851000000</v>
      </c>
      <c r="P5" s="2">
        <f t="shared" si="2"/>
        <v>1776973000000</v>
      </c>
      <c r="Q5" s="2">
        <f t="shared" si="2"/>
        <v>1295578000000</v>
      </c>
      <c r="R5" s="2">
        <f t="shared" si="2"/>
        <v>2741148000000</v>
      </c>
      <c r="S5" s="2">
        <f t="shared" si="2"/>
        <v>1365938000000</v>
      </c>
      <c r="T5" s="2">
        <f t="shared" si="2"/>
        <v>1116095000000</v>
      </c>
      <c r="U5" s="2">
        <f t="shared" si="2"/>
        <v>1372913000000</v>
      </c>
      <c r="V5" s="2">
        <f t="shared" si="2"/>
        <v>1192684000000</v>
      </c>
      <c r="W5" s="2">
        <f t="shared" si="2"/>
        <v>962260000000</v>
      </c>
      <c r="X5" s="2">
        <f t="shared" si="2"/>
        <v>0</v>
      </c>
      <c r="Y5" s="2">
        <f t="shared" si="2"/>
        <v>0</v>
      </c>
    </row>
    <row r="6" spans="1:25" ht="15.5" x14ac:dyDescent="0.35">
      <c r="B6" t="s">
        <v>8</v>
      </c>
      <c r="C6" t="s">
        <v>9</v>
      </c>
      <c r="D6" s="2">
        <f>IFERROR(INDEX(D51:D500,MATCH($C$6,$C$51:$C$500,0)),"")</f>
        <v>20661892000000</v>
      </c>
      <c r="H6" s="2">
        <f>IFERROR(INDEX(D6:G6,COUNT(D6:G6)),"")</f>
        <v>20661892000000</v>
      </c>
      <c r="I6" s="2">
        <f t="shared" ref="I6:Y6" si="3">IFERROR(INDEX(I51:I500,MATCH($C$6,$C$51:$C$500,0)),"")</f>
        <v>20820752000000</v>
      </c>
      <c r="J6" s="2">
        <f t="shared" si="3"/>
        <v>19638701000000</v>
      </c>
      <c r="K6" s="2">
        <f t="shared" si="3"/>
        <v>15449018000000</v>
      </c>
      <c r="L6" s="2">
        <f t="shared" si="3"/>
        <v>14745986000000</v>
      </c>
      <c r="M6" s="2">
        <f t="shared" si="3"/>
        <v>13084033000000</v>
      </c>
      <c r="N6" s="2">
        <f t="shared" si="3"/>
        <v>12005800000000</v>
      </c>
      <c r="O6" s="2">
        <f t="shared" si="3"/>
        <v>12042629000000</v>
      </c>
      <c r="P6" s="2">
        <f t="shared" si="3"/>
        <v>11285315000000</v>
      </c>
      <c r="Q6" s="2">
        <f t="shared" si="3"/>
        <v>10104975000000</v>
      </c>
      <c r="R6" s="2">
        <f t="shared" si="3"/>
        <v>9674228000000</v>
      </c>
      <c r="S6" s="2">
        <f t="shared" si="3"/>
        <v>7757218000000</v>
      </c>
      <c r="T6" s="2">
        <f t="shared" si="3"/>
        <v>7083607000000</v>
      </c>
      <c r="U6" s="2">
        <f t="shared" si="3"/>
        <v>6718265000000</v>
      </c>
      <c r="V6" s="2">
        <f t="shared" si="3"/>
        <v>6008840000000</v>
      </c>
      <c r="W6" s="2">
        <f t="shared" si="3"/>
        <v>5387100000000</v>
      </c>
      <c r="X6" s="2">
        <f t="shared" si="3"/>
        <v>4996047000000</v>
      </c>
      <c r="Y6" s="2">
        <f t="shared" si="3"/>
        <v>3091543000000</v>
      </c>
    </row>
    <row r="7" spans="1:25" ht="15.5" x14ac:dyDescent="0.35">
      <c r="B7" t="s">
        <v>10</v>
      </c>
      <c r="C7" t="s">
        <v>11</v>
      </c>
      <c r="D7" s="3">
        <f>IFERROR(INDEX(D51:D500,MATCH($C$7,$C$51:$C$500,0))/1000000000,"")</f>
        <v>10.52</v>
      </c>
      <c r="H7" s="3">
        <f>IFERROR(INDEX(D7:G7,COUNT(D7:G7)),"")</f>
        <v>10.52</v>
      </c>
      <c r="I7" s="3">
        <f t="shared" ref="I7:Y7" si="4">IFERROR(INDEX(I51:I500,MATCH($C$7,$C$51:$C$500,0))/1000000000,"")</f>
        <v>10.52</v>
      </c>
      <c r="J7" s="3">
        <f t="shared" si="4"/>
        <v>10.52</v>
      </c>
      <c r="K7" s="3">
        <f t="shared" si="4"/>
        <v>10.52</v>
      </c>
      <c r="L7" s="3">
        <f t="shared" si="4"/>
        <v>10.52</v>
      </c>
      <c r="M7" s="3">
        <f t="shared" si="4"/>
        <v>9.84</v>
      </c>
      <c r="N7" s="3">
        <f t="shared" si="4"/>
        <v>9.84</v>
      </c>
      <c r="O7" s="3">
        <f t="shared" si="4"/>
        <v>9.84</v>
      </c>
      <c r="P7" s="3">
        <f t="shared" si="4"/>
        <v>9.84</v>
      </c>
      <c r="Q7" s="3">
        <f t="shared" si="4"/>
        <v>9.6999999999999993</v>
      </c>
      <c r="R7" s="3">
        <f t="shared" si="4"/>
        <v>9.6999999999999993</v>
      </c>
      <c r="S7" s="3">
        <f t="shared" si="4"/>
        <v>9.6999999999999993</v>
      </c>
      <c r="T7" s="3">
        <f t="shared" si="4"/>
        <v>9.6999999999999993</v>
      </c>
      <c r="U7" s="3">
        <f t="shared" si="4"/>
        <v>9.6999999999999993</v>
      </c>
      <c r="V7" s="3">
        <f t="shared" si="4"/>
        <v>9.6999999999999993</v>
      </c>
      <c r="W7" s="3">
        <f t="shared" si="4"/>
        <v>9.6999999999999993</v>
      </c>
      <c r="X7" s="3">
        <f t="shared" si="4"/>
        <v>9.6999999999999993</v>
      </c>
      <c r="Y7" s="3">
        <f t="shared" si="4"/>
        <v>6.34</v>
      </c>
    </row>
    <row r="8" spans="1:2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2934000000000</v>
      </c>
      <c r="H8" s="2">
        <f>IFERROR(INDEX(D8:G8,COUNT(D8:G8)),"")</f>
        <v>2934000000000</v>
      </c>
      <c r="I8" s="2">
        <f t="shared" ref="I8:Y8" si="5">IFERROR(INDEX(I51:I500,MATCH($C$8,$C$51:$C$500,0)),"")</f>
        <v>7944000000000</v>
      </c>
      <c r="J8" s="2">
        <f t="shared" si="5"/>
        <v>3394000000000</v>
      </c>
      <c r="K8" s="2">
        <f t="shared" si="5"/>
        <v>123000000000</v>
      </c>
      <c r="L8" s="2">
        <f t="shared" si="5"/>
        <v>-10331000000000</v>
      </c>
      <c r="M8" s="2">
        <f t="shared" si="5"/>
        <v>11230000000000</v>
      </c>
      <c r="N8" s="2">
        <f t="shared" si="5"/>
        <v>-1800000000000</v>
      </c>
      <c r="O8" s="2">
        <f t="shared" si="5"/>
        <v>-6753000000000</v>
      </c>
      <c r="P8" s="2">
        <f t="shared" si="5"/>
        <v>-6291000000000</v>
      </c>
      <c r="Q8" s="2">
        <f t="shared" si="5"/>
        <v>540000000000</v>
      </c>
      <c r="R8" s="2">
        <f t="shared" si="5"/>
        <v>4983000000000</v>
      </c>
      <c r="S8" s="2">
        <f t="shared" si="5"/>
        <v>5525000000000</v>
      </c>
      <c r="T8" s="2">
        <f t="shared" si="5"/>
        <v>1098000000000</v>
      </c>
      <c r="U8" s="2">
        <f t="shared" si="5"/>
        <v>2170000000000</v>
      </c>
      <c r="V8" s="2">
        <f t="shared" si="5"/>
        <v>4035000000000</v>
      </c>
      <c r="W8" s="2">
        <f t="shared" si="5"/>
        <v>-3866000000000</v>
      </c>
      <c r="X8" s="2">
        <f t="shared" si="5"/>
        <v>5299000000000</v>
      </c>
      <c r="Y8" s="2">
        <f t="shared" si="5"/>
        <v>3497000000000</v>
      </c>
    </row>
    <row r="9" spans="1:25" ht="15.5" x14ac:dyDescent="0.35">
      <c r="A9" t="s">
        <v>15</v>
      </c>
      <c r="C9" t="s">
        <v>16</v>
      </c>
      <c r="D9" s="3">
        <f>IFERROR(INDEX(D51:D500,MATCH("Free cash flow per share (Quarter)",$C$51:$C$500,0)),"")</f>
        <v>278.87</v>
      </c>
      <c r="H9" s="3">
        <f>IFERROR(INDEX(D9:G9,COUNT(D9:G9)),"")</f>
        <v>278.87</v>
      </c>
      <c r="I9" s="3">
        <f t="shared" ref="I9:Y9" si="6">IFERROR(INDEX(I51:I500,MATCH($C$9,$C$51:$C$500,0)),"")</f>
        <v>754.99</v>
      </c>
      <c r="J9" s="3">
        <f t="shared" si="6"/>
        <v>322.58999999999997</v>
      </c>
      <c r="K9" s="3">
        <f t="shared" si="6"/>
        <v>11.67</v>
      </c>
      <c r="L9" s="3">
        <f t="shared" si="6"/>
        <v>-981.91</v>
      </c>
      <c r="M9" s="3">
        <f t="shared" si="6"/>
        <v>1141.45</v>
      </c>
      <c r="N9" s="3">
        <f t="shared" si="6"/>
        <v>-182.96</v>
      </c>
      <c r="O9" s="3">
        <f t="shared" si="6"/>
        <v>-686.37</v>
      </c>
      <c r="P9" s="3">
        <f t="shared" si="6"/>
        <v>-639.41</v>
      </c>
      <c r="Q9" s="3">
        <f t="shared" si="6"/>
        <v>55.7</v>
      </c>
      <c r="R9" s="3">
        <f t="shared" si="6"/>
        <v>513.86</v>
      </c>
      <c r="S9" s="3">
        <f t="shared" si="6"/>
        <v>569.82000000000005</v>
      </c>
      <c r="T9" s="3">
        <f t="shared" si="6"/>
        <v>113.27</v>
      </c>
      <c r="U9" s="3">
        <f t="shared" si="6"/>
        <v>223.77</v>
      </c>
      <c r="V9" s="3">
        <f t="shared" si="6"/>
        <v>416.12</v>
      </c>
      <c r="W9" s="3">
        <f t="shared" si="6"/>
        <v>-398.69</v>
      </c>
      <c r="X9" s="3">
        <f t="shared" si="6"/>
        <v>546.52</v>
      </c>
      <c r="Y9" s="3">
        <f t="shared" si="6"/>
        <v>551.91</v>
      </c>
    </row>
    <row r="10" spans="1:25" ht="15.5" x14ac:dyDescent="0.35">
      <c r="C10" t="s">
        <v>17</v>
      </c>
      <c r="D10" s="3">
        <f ca="1">IFERROR(IF(D9=0,"",D2/D9),"")</f>
        <v>2.9404381970093589</v>
      </c>
      <c r="I10" s="3">
        <f t="shared" ref="I10:Y10" ca="1" si="7">IFERROR(IF(I9=0,"",I2/I9),"")</f>
        <v>1.0662392879375886</v>
      </c>
      <c r="J10" s="3">
        <f t="shared" ca="1" si="7"/>
        <v>2.8209181933723926</v>
      </c>
      <c r="K10" s="3">
        <f t="shared" ca="1" si="7"/>
        <v>98.543273350471296</v>
      </c>
      <c r="L10" s="3">
        <f t="shared" ca="1" si="7"/>
        <v>-1.3697793076758562</v>
      </c>
      <c r="M10" s="3">
        <f t="shared" ca="1" si="7"/>
        <v>1.1695650269394191</v>
      </c>
      <c r="N10" s="3">
        <f t="shared" ca="1" si="7"/>
        <v>-8.4717971141233051</v>
      </c>
      <c r="O10" s="3">
        <f t="shared" ca="1" si="7"/>
        <v>-1.7264740591809082</v>
      </c>
      <c r="P10" s="3">
        <f t="shared" ca="1" si="7"/>
        <v>-3.2060806055582494</v>
      </c>
      <c r="Q10" s="3">
        <f t="shared" ca="1" si="7"/>
        <v>43.087971274685813</v>
      </c>
      <c r="R10" s="3">
        <f t="shared" ca="1" si="7"/>
        <v>6.5971276223095785</v>
      </c>
      <c r="S10" s="3">
        <f t="shared" ca="1" si="7"/>
        <v>1.3249798181881998</v>
      </c>
      <c r="T10" s="3">
        <f t="shared" ca="1" si="7"/>
        <v>6.4447779641564402</v>
      </c>
      <c r="U10" s="3">
        <f t="shared" ca="1" si="7"/>
        <v>3.9772981186039233</v>
      </c>
      <c r="V10" s="3">
        <f t="shared" ca="1" si="7"/>
        <v>2.5473421128520619</v>
      </c>
      <c r="W10" s="3">
        <f t="shared" ca="1" si="7"/>
        <v>-2.2824751059720585</v>
      </c>
      <c r="X10" s="3">
        <f t="shared" ca="1" si="7"/>
        <v>2.653150845348752</v>
      </c>
      <c r="Y10" s="3" t="str">
        <f t="shared" ca="1" si="7"/>
        <v/>
      </c>
    </row>
    <row r="11" spans="1:25" ht="15.5" x14ac:dyDescent="0.35">
      <c r="B11" t="s">
        <v>18</v>
      </c>
      <c r="C11" t="s">
        <v>19</v>
      </c>
      <c r="D11" s="2">
        <f>IFERROR(INDEX(D51:D500,MATCH($C$11,$C$51:$C$500,0)),"")</f>
        <v>5734519000000</v>
      </c>
      <c r="H11" s="2">
        <f>IFERROR(INDEX(D11:G11,COUNT(D11:G11)),"")</f>
        <v>5734519000000</v>
      </c>
      <c r="I11" s="2">
        <f t="shared" ref="I11:Y11" si="8">IFERROR(INDEX(I51:I500,MATCH($C$11,$C$51:$C$500,0)),"")</f>
        <v>4929381000000</v>
      </c>
      <c r="J11" s="2">
        <f t="shared" si="8"/>
        <v>4701454000000</v>
      </c>
      <c r="K11" s="2">
        <f t="shared" si="8"/>
        <v>3530074000000</v>
      </c>
      <c r="L11" s="2">
        <f t="shared" si="8"/>
        <v>3300031000000</v>
      </c>
      <c r="M11" s="2">
        <f t="shared" si="8"/>
        <v>3747644000000</v>
      </c>
      <c r="N11" s="2">
        <f t="shared" si="8"/>
        <v>3689045000000</v>
      </c>
      <c r="O11" s="2">
        <f t="shared" si="8"/>
        <v>3160771000000</v>
      </c>
      <c r="P11" s="2">
        <f t="shared" si="8"/>
        <v>2929207000000</v>
      </c>
      <c r="Q11" s="2">
        <f t="shared" si="8"/>
        <v>2513053000000</v>
      </c>
      <c r="R11" s="2">
        <f t="shared" si="8"/>
        <v>2215341000000</v>
      </c>
      <c r="S11" s="2">
        <f t="shared" si="8"/>
        <v>2402588000000</v>
      </c>
      <c r="T11" s="2">
        <f t="shared" si="8"/>
        <v>2767678000000</v>
      </c>
      <c r="U11" s="2">
        <f t="shared" si="8"/>
        <v>2595260000000</v>
      </c>
      <c r="V11" s="2">
        <f t="shared" si="8"/>
        <v>1795074000000</v>
      </c>
      <c r="W11" s="2">
        <f t="shared" si="8"/>
        <v>1725621000000</v>
      </c>
      <c r="X11" s="2">
        <f t="shared" si="8"/>
        <v>1374719000000</v>
      </c>
      <c r="Y11" s="2">
        <f t="shared" si="8"/>
        <v>1386775000000</v>
      </c>
    </row>
    <row r="12" spans="1:2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Y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</row>
    <row r="13" spans="1:2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Y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</row>
    <row r="14" spans="1:25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Y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</row>
    <row r="15" spans="1:25" ht="15.5" x14ac:dyDescent="0.35">
      <c r="C15" t="s">
        <v>27</v>
      </c>
      <c r="D15" s="2">
        <f>IFERROR(INDEX(D51:D500,MATCH($C$15,$C$51:$C$500,0)),"")</f>
        <v>-120449000000</v>
      </c>
      <c r="H15" s="2">
        <f>IFERROR(SUM(D15:G15)*(4/MAX(1,COUNT(D15:G15))),"")</f>
        <v>-481796000000</v>
      </c>
      <c r="I15" s="2">
        <f t="shared" ref="I15:Y15" si="12">IFERROR(INDEX(I51:I500,MATCH($C$15,$C$51:$C$500,0)),"")</f>
        <v>-374769000000</v>
      </c>
      <c r="J15" s="2">
        <f t="shared" si="12"/>
        <v>-328597000000</v>
      </c>
      <c r="K15" s="2">
        <f t="shared" si="12"/>
        <v>-445190000000</v>
      </c>
      <c r="L15" s="2">
        <f t="shared" si="12"/>
        <v>-590336000000</v>
      </c>
      <c r="M15" s="2">
        <f t="shared" si="12"/>
        <v>-568928000000</v>
      </c>
      <c r="N15" s="2">
        <f t="shared" si="12"/>
        <v>-478032000000</v>
      </c>
      <c r="O15" s="2">
        <f t="shared" si="12"/>
        <v>-413470000000</v>
      </c>
      <c r="P15" s="2">
        <f t="shared" si="12"/>
        <v>-384648000000</v>
      </c>
      <c r="Q15" s="2">
        <f t="shared" si="12"/>
        <v>-420560000000</v>
      </c>
      <c r="R15" s="2">
        <f t="shared" si="12"/>
        <v>-310683000000</v>
      </c>
      <c r="S15" s="2">
        <f t="shared" si="12"/>
        <v>-385434000000</v>
      </c>
      <c r="T15" s="2">
        <f t="shared" si="12"/>
        <v>-318455000000</v>
      </c>
      <c r="U15" s="2">
        <f t="shared" si="12"/>
        <v>-376487000000</v>
      </c>
      <c r="V15" s="2">
        <f t="shared" si="12"/>
        <v>-319195000000</v>
      </c>
      <c r="W15" s="2">
        <f t="shared" si="12"/>
        <v>-357121000000</v>
      </c>
      <c r="X15" s="2">
        <f t="shared" si="12"/>
        <v>-329403000000</v>
      </c>
      <c r="Y15" s="2">
        <f t="shared" si="12"/>
        <v>-276271000000</v>
      </c>
    </row>
    <row r="16" spans="1:25" ht="15.5" x14ac:dyDescent="0.35">
      <c r="C16" t="s">
        <v>28</v>
      </c>
      <c r="D16" s="2">
        <f>IFERROR(INDEX(D51:D500,MATCH($C$16,$C$51:$C$500,0)),"")</f>
        <v>639753000000</v>
      </c>
      <c r="H16" s="2">
        <f>IFERROR(SUM(D16:G16)*(4/MAX(1,COUNT(D16:G16))),"")</f>
        <v>2559012000000</v>
      </c>
      <c r="I16" s="2">
        <f t="shared" ref="I16:Y16" si="13">IFERROR(INDEX(I51:I500,MATCH($C$16,$C$51:$C$500,0)),"")</f>
        <v>1958895000000</v>
      </c>
      <c r="J16" s="2">
        <f t="shared" si="13"/>
        <v>1783783000000</v>
      </c>
      <c r="K16" s="2">
        <f t="shared" si="13"/>
        <v>2126367000000</v>
      </c>
      <c r="L16" s="2">
        <f t="shared" si="13"/>
        <v>2835618000000</v>
      </c>
      <c r="M16" s="2">
        <f t="shared" si="13"/>
        <v>2587582000000</v>
      </c>
      <c r="N16" s="2">
        <f t="shared" si="13"/>
        <v>2168028000000</v>
      </c>
      <c r="O16" s="2">
        <f t="shared" si="13"/>
        <v>1977962000000</v>
      </c>
      <c r="P16" s="2">
        <f t="shared" si="13"/>
        <v>1937044000000</v>
      </c>
      <c r="Q16" s="2">
        <f t="shared" si="13"/>
        <v>1631965000000</v>
      </c>
      <c r="R16" s="2">
        <f t="shared" si="13"/>
        <v>1463908000000</v>
      </c>
      <c r="S16" s="2">
        <f t="shared" si="13"/>
        <v>1766398000000</v>
      </c>
      <c r="T16" s="2">
        <f t="shared" si="13"/>
        <v>1438490000000</v>
      </c>
      <c r="U16" s="2">
        <f t="shared" si="13"/>
        <v>1752874000000</v>
      </c>
      <c r="V16" s="2">
        <f t="shared" si="13"/>
        <v>1512499000000</v>
      </c>
      <c r="W16" s="2">
        <f t="shared" si="13"/>
        <v>1319816000000</v>
      </c>
      <c r="X16" s="2">
        <f t="shared" si="13"/>
        <v>1219628000000</v>
      </c>
      <c r="Y16" s="2">
        <f t="shared" si="13"/>
        <v>985377000000</v>
      </c>
    </row>
    <row r="17" spans="1:25" ht="15.5" x14ac:dyDescent="0.35">
      <c r="A17" t="s">
        <v>29</v>
      </c>
    </row>
    <row r="18" spans="1:2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</row>
    <row r="19" spans="1:25" ht="15.5" x14ac:dyDescent="0.35">
      <c r="A19" t="s">
        <v>49</v>
      </c>
      <c r="C19" t="s">
        <v>50</v>
      </c>
    </row>
    <row r="20" spans="1:25" ht="15.5" x14ac:dyDescent="0.35">
      <c r="A20" t="s">
        <v>51</v>
      </c>
      <c r="C20" t="s">
        <v>52</v>
      </c>
      <c r="D20" s="2">
        <f ca="1">IFERROR(D21*D2,"")</f>
        <v>8626400000000</v>
      </c>
      <c r="H20" s="2" t="str">
        <f t="shared" ref="H20:Y20" si="14">IFERROR(H21*H2,"")</f>
        <v/>
      </c>
      <c r="I20" s="2">
        <f t="shared" ca="1" si="14"/>
        <v>8468600000000</v>
      </c>
      <c r="J20" s="2">
        <f t="shared" ca="1" si="14"/>
        <v>9573200000000</v>
      </c>
      <c r="K20" s="2">
        <f t="shared" ca="1" si="14"/>
        <v>12098000000000</v>
      </c>
      <c r="L20" s="2">
        <f t="shared" ca="1" si="14"/>
        <v>14149400000000</v>
      </c>
      <c r="M20" s="2">
        <f t="shared" ca="1" si="14"/>
        <v>13136400000000</v>
      </c>
      <c r="N20" s="2">
        <f t="shared" ca="1" si="14"/>
        <v>15252000000000</v>
      </c>
      <c r="O20" s="2">
        <f t="shared" ca="1" si="14"/>
        <v>11660400000000</v>
      </c>
      <c r="P20" s="2">
        <f t="shared" ca="1" si="14"/>
        <v>20172000000000</v>
      </c>
      <c r="Q20" s="2">
        <f t="shared" ca="1" si="14"/>
        <v>23280000000000</v>
      </c>
      <c r="R20" s="2">
        <f t="shared" ca="1" si="14"/>
        <v>32883000000000</v>
      </c>
      <c r="S20" s="2">
        <f t="shared" ca="1" si="14"/>
        <v>7323500000000</v>
      </c>
      <c r="T20" s="2">
        <f t="shared" ca="1" si="14"/>
        <v>7081000000000</v>
      </c>
      <c r="U20" s="2">
        <f t="shared" ca="1" si="14"/>
        <v>8633000000000</v>
      </c>
      <c r="V20" s="2">
        <f t="shared" ca="1" si="14"/>
        <v>10282000000000</v>
      </c>
      <c r="W20" s="2">
        <f t="shared" ca="1" si="14"/>
        <v>8827000000000</v>
      </c>
      <c r="X20" s="2">
        <f t="shared" ca="1" si="14"/>
        <v>14065000000000</v>
      </c>
      <c r="Y20" s="2" t="str">
        <f t="shared" ca="1" si="14"/>
        <v/>
      </c>
    </row>
    <row r="21" spans="1:25" ht="15.5" x14ac:dyDescent="0.35">
      <c r="C21" t="s">
        <v>11</v>
      </c>
      <c r="D21" s="2">
        <f>IFERROR(INDEX(D51:D500,MATCH($C$7,$C$51:$C$500,0)),"")</f>
        <v>10520000000</v>
      </c>
      <c r="H21" s="2">
        <f>IFERROR(INDEX(D21:G21,COUNT(D21:G21)),"")</f>
        <v>10520000000</v>
      </c>
      <c r="I21" s="2">
        <f t="shared" ref="I21:Y21" si="15">IFERROR(INDEX(I51:I500,MATCH($C$7,$C$51:$C$500,0)),"")</f>
        <v>10520000000</v>
      </c>
      <c r="J21" s="2">
        <f t="shared" si="15"/>
        <v>10520000000</v>
      </c>
      <c r="K21" s="2">
        <f t="shared" si="15"/>
        <v>10520000000</v>
      </c>
      <c r="L21" s="2">
        <f t="shared" si="15"/>
        <v>10520000000</v>
      </c>
      <c r="M21" s="2">
        <f t="shared" si="15"/>
        <v>9840000000</v>
      </c>
      <c r="N21" s="2">
        <f t="shared" si="15"/>
        <v>9840000000</v>
      </c>
      <c r="O21" s="2">
        <f t="shared" si="15"/>
        <v>9840000000</v>
      </c>
      <c r="P21" s="2">
        <f t="shared" si="15"/>
        <v>9840000000</v>
      </c>
      <c r="Q21" s="2">
        <f t="shared" si="15"/>
        <v>9700000000</v>
      </c>
      <c r="R21" s="2">
        <f t="shared" si="15"/>
        <v>9700000000</v>
      </c>
      <c r="S21" s="2">
        <f t="shared" si="15"/>
        <v>9700000000</v>
      </c>
      <c r="T21" s="2">
        <f t="shared" si="15"/>
        <v>9700000000</v>
      </c>
      <c r="U21" s="2">
        <f t="shared" si="15"/>
        <v>9700000000</v>
      </c>
      <c r="V21" s="2">
        <f t="shared" si="15"/>
        <v>9700000000</v>
      </c>
      <c r="W21" s="2">
        <f t="shared" si="15"/>
        <v>9700000000</v>
      </c>
      <c r="X21" s="2">
        <f t="shared" si="15"/>
        <v>9700000000</v>
      </c>
      <c r="Y21" s="2">
        <f t="shared" si="15"/>
        <v>6340000000</v>
      </c>
    </row>
    <row r="23" spans="1:25" ht="15.5" x14ac:dyDescent="0.35">
      <c r="B23" t="s">
        <v>53</v>
      </c>
      <c r="C23" t="s">
        <v>54</v>
      </c>
      <c r="D23" s="3">
        <f>IFERROR(D5/D6*100,"")</f>
        <v>-0.21674684970766472</v>
      </c>
      <c r="H23" s="3">
        <f t="shared" ref="H23:Y23" si="16">IFERROR(H5/H6*100,"")</f>
        <v>-0.8669873988306589</v>
      </c>
      <c r="I23" s="3">
        <f t="shared" si="16"/>
        <v>8.8669659962329899</v>
      </c>
      <c r="J23" s="3">
        <f t="shared" si="16"/>
        <v>6.7408124396822382</v>
      </c>
      <c r="K23" s="3">
        <f t="shared" si="16"/>
        <v>12.323242810643368</v>
      </c>
      <c r="L23" s="3">
        <f t="shared" si="16"/>
        <v>12.481240657627099</v>
      </c>
      <c r="M23" s="3">
        <f t="shared" si="16"/>
        <v>15.429607980964279</v>
      </c>
      <c r="N23" s="3">
        <f t="shared" si="16"/>
        <v>15.879783104832665</v>
      </c>
      <c r="O23" s="3">
        <f t="shared" si="16"/>
        <v>13.583836220479764</v>
      </c>
      <c r="P23" s="3">
        <f t="shared" si="16"/>
        <v>15.745887465259056</v>
      </c>
      <c r="Q23" s="3">
        <f t="shared" si="16"/>
        <v>12.821189562566953</v>
      </c>
      <c r="R23" s="3">
        <f t="shared" si="16"/>
        <v>28.334539975696256</v>
      </c>
      <c r="S23" s="3">
        <f t="shared" si="16"/>
        <v>17.608606590661754</v>
      </c>
      <c r="T23" s="3">
        <f t="shared" si="16"/>
        <v>15.756026555397554</v>
      </c>
      <c r="U23" s="3">
        <f t="shared" si="16"/>
        <v>20.435529113543453</v>
      </c>
      <c r="V23" s="3">
        <f t="shared" si="16"/>
        <v>19.848822734504495</v>
      </c>
      <c r="W23" s="3">
        <f t="shared" si="16"/>
        <v>17.862300681257075</v>
      </c>
      <c r="X23" s="3">
        <f t="shared" si="16"/>
        <v>0</v>
      </c>
      <c r="Y23" s="3">
        <f t="shared" si="16"/>
        <v>0</v>
      </c>
    </row>
    <row r="24" spans="1:25" ht="15.5" x14ac:dyDescent="0.35">
      <c r="C24" t="s">
        <v>55</v>
      </c>
      <c r="D24" s="4" t="str">
        <f>IFERROR(_xlfn.RRI(5,I23,D23),"")</f>
        <v/>
      </c>
      <c r="H24" s="4" t="str">
        <f t="shared" ref="H24:Y24" si="17">IFERROR(_xlfn.RRI(5,M23,H23),"")</f>
        <v/>
      </c>
      <c r="I24" s="4">
        <f t="shared" si="17"/>
        <v>-0.11000801539944505</v>
      </c>
      <c r="J24" s="4">
        <f t="shared" si="17"/>
        <v>-0.13076348623214562</v>
      </c>
      <c r="K24" s="4">
        <f t="shared" si="17"/>
        <v>-4.7836405362752132E-2</v>
      </c>
      <c r="L24" s="4">
        <f t="shared" si="17"/>
        <v>-5.3600766714754222E-3</v>
      </c>
      <c r="M24" s="4">
        <f t="shared" si="17"/>
        <v>-0.11446089292979966</v>
      </c>
      <c r="N24" s="4">
        <f t="shared" si="17"/>
        <v>-2.0456075888834691E-2</v>
      </c>
      <c r="O24" s="4">
        <f t="shared" si="17"/>
        <v>-2.9232682824675837E-2</v>
      </c>
      <c r="P24" s="4">
        <f t="shared" si="17"/>
        <v>-5.0803230926002474E-2</v>
      </c>
      <c r="Q24" s="4">
        <f t="shared" si="17"/>
        <v>-8.3697833031229352E-2</v>
      </c>
      <c r="R24" s="4">
        <f t="shared" si="17"/>
        <v>9.6669471736399615E-2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</row>
    <row r="25" spans="1:25" ht="15.5" x14ac:dyDescent="0.35">
      <c r="A25" t="s">
        <v>56</v>
      </c>
      <c r="C25" t="s">
        <v>57</v>
      </c>
      <c r="D25" s="3">
        <f>IFERROR(INDEX(D51:D500,MATCH($A$25,$C$51:$C$500,0)),"")</f>
        <v>38.979999999999997</v>
      </c>
      <c r="H25" s="3">
        <f>IFERROR(INDEX(D25:G25,COUNT(D25:G25)),"")</f>
        <v>38.979999999999997</v>
      </c>
      <c r="I25" s="3">
        <f t="shared" ref="I25:Y25" si="18">IFERROR(INDEX(I51:I500,MATCH($C$25,$C$51:$C$500,0)),"")</f>
        <v>109.57</v>
      </c>
      <c r="J25" s="3">
        <f t="shared" si="18"/>
        <v>130.16</v>
      </c>
      <c r="K25" s="3">
        <f t="shared" si="18"/>
        <v>169.03</v>
      </c>
      <c r="L25" s="3">
        <f t="shared" si="18"/>
        <v>219.02</v>
      </c>
      <c r="M25" s="3">
        <f t="shared" si="18"/>
        <v>206.52</v>
      </c>
      <c r="N25" s="3">
        <f t="shared" si="18"/>
        <v>171.49</v>
      </c>
      <c r="O25" s="3">
        <f t="shared" si="18"/>
        <v>158.41999999999999</v>
      </c>
      <c r="P25" s="3">
        <f t="shared" si="18"/>
        <v>157.36000000000001</v>
      </c>
      <c r="Q25" s="3">
        <f t="shared" si="18"/>
        <v>125</v>
      </c>
      <c r="R25" s="3">
        <f t="shared" si="18"/>
        <v>119.06</v>
      </c>
      <c r="S25" s="3">
        <f t="shared" si="18"/>
        <v>142.02000000000001</v>
      </c>
      <c r="T25" s="3">
        <f t="shared" si="18"/>
        <v>115.11</v>
      </c>
      <c r="U25" s="3">
        <f t="shared" si="18"/>
        <v>141.59</v>
      </c>
      <c r="V25" s="3">
        <f t="shared" si="18"/>
        <v>123</v>
      </c>
      <c r="W25" s="3">
        <f t="shared" si="18"/>
        <v>99.24</v>
      </c>
      <c r="X25" s="3">
        <f t="shared" si="18"/>
        <v>91.81</v>
      </c>
      <c r="Y25" s="3">
        <f t="shared" si="18"/>
        <v>111.92</v>
      </c>
    </row>
    <row r="26" spans="1:25" ht="15.5" x14ac:dyDescent="0.35">
      <c r="C26" t="s">
        <v>58</v>
      </c>
      <c r="D26" s="4">
        <f>IFERROR(_xlfn.RRI(5,I25,D25),"")</f>
        <v>-0.18673883435778693</v>
      </c>
      <c r="H26" s="4">
        <f t="shared" ref="H26:Y26" si="19">IFERROR(_xlfn.RRI(5,M25,H25),"")</f>
        <v>-0.283566403197823</v>
      </c>
      <c r="I26" s="4">
        <f t="shared" si="19"/>
        <v>-8.5696100025278499E-2</v>
      </c>
      <c r="J26" s="4">
        <f t="shared" si="19"/>
        <v>-3.8534940536426365E-2</v>
      </c>
      <c r="K26" s="4">
        <f t="shared" si="19"/>
        <v>1.4410857460703363E-2</v>
      </c>
      <c r="L26" s="4">
        <f t="shared" si="19"/>
        <v>0.11870287018326464</v>
      </c>
      <c r="M26" s="4">
        <f t="shared" si="19"/>
        <v>0.11644992180981606</v>
      </c>
      <c r="N26" s="4">
        <f t="shared" si="19"/>
        <v>3.8431511406404884E-2</v>
      </c>
      <c r="O26" s="4">
        <f t="shared" si="19"/>
        <v>6.5956276218466225E-2</v>
      </c>
      <c r="P26" s="4">
        <f t="shared" si="19"/>
        <v>2.1344731626612656E-2</v>
      </c>
      <c r="Q26" s="4">
        <f t="shared" si="19"/>
        <v>3.2310851246151184E-3</v>
      </c>
      <c r="R26" s="4">
        <f t="shared" si="19"/>
        <v>3.7088514354065572E-2</v>
      </c>
      <c r="S26" s="4">
        <f t="shared" si="19"/>
        <v>9.1168710957076238E-2</v>
      </c>
      <c r="T26" s="4">
        <f t="shared" si="19"/>
        <v>5.6365986936670609E-3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</row>
    <row r="27" spans="1:25" ht="15.5" x14ac:dyDescent="0.35">
      <c r="C27" t="s">
        <v>59</v>
      </c>
      <c r="D27" s="3">
        <f>IFERROR(D4/D21,"")</f>
        <v>390.28963878326994</v>
      </c>
      <c r="H27" s="3">
        <f t="shared" ref="H27:Y27" si="20">IFERROR(H4/H21,"")</f>
        <v>1561.1585551330797</v>
      </c>
      <c r="I27" s="3">
        <f t="shared" si="20"/>
        <v>1624.7700570342206</v>
      </c>
      <c r="J27" s="3">
        <f t="shared" si="20"/>
        <v>1508.791349809886</v>
      </c>
      <c r="K27" s="3">
        <f t="shared" si="20"/>
        <v>1355.343060836502</v>
      </c>
      <c r="L27" s="3">
        <f t="shared" si="20"/>
        <v>1296.1952471482889</v>
      </c>
      <c r="M27" s="3">
        <f t="shared" si="20"/>
        <v>1342.9311991869918</v>
      </c>
      <c r="N27" s="3">
        <f t="shared" si="20"/>
        <v>1282.5892276422765</v>
      </c>
      <c r="O27" s="3">
        <f t="shared" si="20"/>
        <v>1228.803861788618</v>
      </c>
      <c r="P27" s="3">
        <f t="shared" si="20"/>
        <v>1210.7935975609755</v>
      </c>
      <c r="Q27" s="3">
        <f t="shared" si="20"/>
        <v>1184.2857731958763</v>
      </c>
      <c r="R27" s="3">
        <f t="shared" si="20"/>
        <v>1100.8118556701031</v>
      </c>
      <c r="S27" s="3">
        <f t="shared" si="20"/>
        <v>1039.6341237113402</v>
      </c>
      <c r="T27" s="3">
        <f t="shared" si="20"/>
        <v>906.37319587628861</v>
      </c>
      <c r="U27" s="3">
        <f t="shared" si="20"/>
        <v>838.45237113402061</v>
      </c>
      <c r="V27" s="3">
        <f t="shared" si="20"/>
        <v>700.58618556701026</v>
      </c>
      <c r="W27" s="3">
        <f t="shared" si="20"/>
        <v>616.19072164948454</v>
      </c>
      <c r="X27" s="3">
        <f t="shared" si="20"/>
        <v>504.56824742268043</v>
      </c>
      <c r="Y27" s="3">
        <f t="shared" si="20"/>
        <v>622.16845425867507</v>
      </c>
    </row>
    <row r="28" spans="1:25" ht="15.5" x14ac:dyDescent="0.35">
      <c r="C28" t="s">
        <v>60</v>
      </c>
      <c r="D28" s="4">
        <f>IFERROR(_xlfn.RRI(5,I27,D27),"")</f>
        <v>-0.24817108748574523</v>
      </c>
      <c r="H28" s="4">
        <f t="shared" ref="H28:Y28" si="21">IFERROR(_xlfn.RRI(5,M27,H27),"")</f>
        <v>3.0572738430451718E-2</v>
      </c>
      <c r="I28" s="4">
        <f t="shared" si="21"/>
        <v>4.843343845802317E-2</v>
      </c>
      <c r="J28" s="4">
        <f t="shared" si="21"/>
        <v>4.1907882295836529E-2</v>
      </c>
      <c r="K28" s="4">
        <f t="shared" si="21"/>
        <v>2.2812022300324086E-2</v>
      </c>
      <c r="L28" s="4">
        <f t="shared" si="21"/>
        <v>1.8222717920723053E-2</v>
      </c>
      <c r="M28" s="4">
        <f t="shared" si="21"/>
        <v>4.0562409934742361E-2</v>
      </c>
      <c r="N28" s="4">
        <f t="shared" si="21"/>
        <v>4.2896986231080181E-2</v>
      </c>
      <c r="O28" s="4">
        <f t="shared" si="21"/>
        <v>6.2759761749858978E-2</v>
      </c>
      <c r="P28" s="4">
        <f t="shared" si="21"/>
        <v>7.626283508374665E-2</v>
      </c>
      <c r="Q28" s="4">
        <f t="shared" si="21"/>
        <v>0.1107056690931727</v>
      </c>
      <c r="R28" s="4">
        <f t="shared" si="21"/>
        <v>0.12305128402339038</v>
      </c>
      <c r="S28" s="4">
        <f t="shared" si="21"/>
        <v>0.1555589931223238</v>
      </c>
      <c r="T28" s="4">
        <f t="shared" si="21"/>
        <v>7.8151554149984204E-2</v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</row>
    <row r="32" spans="1:25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1614.6</v>
      </c>
      <c r="H32" s="3">
        <f>IFERROR(INDEX(D32:G32,COUNT(D32:G32)),"")</f>
        <v>1614.6</v>
      </c>
      <c r="I32" s="3">
        <f t="shared" ref="I32:Y32" si="22">IFERROR(INDEX(I51:I500,MATCH($C$32,$C$51:$C$500,0)),"")</f>
        <v>1618.85</v>
      </c>
      <c r="J32" s="3">
        <f t="shared" si="22"/>
        <v>1548.36</v>
      </c>
      <c r="K32" s="3">
        <f t="shared" si="22"/>
        <v>1478.87</v>
      </c>
      <c r="L32" s="3">
        <f t="shared" si="22"/>
        <v>1402.76</v>
      </c>
      <c r="M32" s="3">
        <f t="shared" si="22"/>
        <v>1325</v>
      </c>
      <c r="N32" s="3">
        <f t="shared" si="22"/>
        <v>1215.55</v>
      </c>
      <c r="O32" s="3">
        <f t="shared" si="22"/>
        <v>1218.93</v>
      </c>
      <c r="P32" s="3">
        <f t="shared" si="22"/>
        <v>1142.07</v>
      </c>
      <c r="Q32" s="3">
        <f t="shared" si="22"/>
        <v>1037.97</v>
      </c>
      <c r="R32" s="3">
        <f t="shared" si="22"/>
        <v>993.35</v>
      </c>
      <c r="S32" s="3">
        <f t="shared" si="22"/>
        <v>795.45</v>
      </c>
      <c r="T32" s="3">
        <f t="shared" si="22"/>
        <v>726.36</v>
      </c>
      <c r="U32" s="3">
        <f t="shared" si="22"/>
        <v>689.36</v>
      </c>
      <c r="V32" s="3">
        <f t="shared" si="22"/>
        <v>616.23</v>
      </c>
      <c r="W32" s="3">
        <f t="shared" si="22"/>
        <v>554.29999999999995</v>
      </c>
      <c r="X32" s="3">
        <f t="shared" si="22"/>
        <v>514.73</v>
      </c>
      <c r="Y32" s="3">
        <f t="shared" si="22"/>
        <v>487.96</v>
      </c>
    </row>
    <row r="33" spans="1:25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0.5</v>
      </c>
      <c r="H33" s="3">
        <f>IFERROR(INDEX(D33:G33,COUNT(D33:G33)),"")</f>
        <v>0.5</v>
      </c>
      <c r="I33" s="3">
        <f t="shared" ref="I33:Y33" si="23">IFERROR(INDEX(I51:I500,MATCH($C$33,$C$51:$C$500,0)),"")</f>
        <v>0.5</v>
      </c>
      <c r="J33" s="3">
        <f t="shared" si="23"/>
        <v>0.59</v>
      </c>
      <c r="K33" s="3">
        <f t="shared" si="23"/>
        <v>0.78</v>
      </c>
      <c r="L33" s="3">
        <f t="shared" si="23"/>
        <v>0.96</v>
      </c>
      <c r="M33" s="3">
        <f t="shared" si="23"/>
        <v>1.02</v>
      </c>
      <c r="N33" s="3">
        <f t="shared" si="23"/>
        <v>1.29</v>
      </c>
      <c r="O33" s="3">
        <f t="shared" si="23"/>
        <v>0.98</v>
      </c>
      <c r="P33" s="3">
        <f t="shared" si="23"/>
        <v>1.81</v>
      </c>
      <c r="Q33" s="3">
        <f t="shared" si="23"/>
        <v>2.33</v>
      </c>
      <c r="R33" s="3">
        <f t="shared" si="23"/>
        <v>3.44</v>
      </c>
      <c r="S33" s="3">
        <f t="shared" si="23"/>
        <v>0.96</v>
      </c>
      <c r="T33" s="3">
        <f t="shared" si="23"/>
        <v>1.01</v>
      </c>
      <c r="U33" s="3">
        <f t="shared" si="23"/>
        <v>1.3</v>
      </c>
      <c r="V33" s="3">
        <f t="shared" si="23"/>
        <v>1.74</v>
      </c>
      <c r="W33" s="3">
        <f t="shared" si="23"/>
        <v>1.66</v>
      </c>
      <c r="X33" s="3">
        <f t="shared" si="23"/>
        <v>2.84</v>
      </c>
      <c r="Y33" s="3">
        <f t="shared" si="23"/>
        <v>0</v>
      </c>
    </row>
    <row r="34" spans="1:25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20.78</v>
      </c>
      <c r="H34" s="3">
        <f>IFERROR(INDEX(D34:G34,COUNT(D34:G34)),"")</f>
        <v>20.78</v>
      </c>
      <c r="I34" s="3">
        <f t="shared" ref="I34:Y34" si="24">IFERROR(INDEX(I51:I500,MATCH($C$34,$C$51:$C$500,0)),"")</f>
        <v>7.35</v>
      </c>
      <c r="J34" s="3">
        <f t="shared" si="24"/>
        <v>6.99</v>
      </c>
      <c r="K34" s="3">
        <f t="shared" si="24"/>
        <v>6.8</v>
      </c>
      <c r="L34" s="3">
        <f t="shared" si="24"/>
        <v>6.14</v>
      </c>
      <c r="M34" s="3">
        <f t="shared" si="24"/>
        <v>6.52</v>
      </c>
      <c r="N34" s="3">
        <f t="shared" si="24"/>
        <v>9.1300000000000008</v>
      </c>
      <c r="O34" s="3">
        <f t="shared" si="24"/>
        <v>7.55</v>
      </c>
      <c r="P34" s="3">
        <f t="shared" si="24"/>
        <v>13.15</v>
      </c>
      <c r="Q34" s="3">
        <f t="shared" si="24"/>
        <v>19.38</v>
      </c>
      <c r="R34" s="3">
        <f t="shared" si="24"/>
        <v>28.74</v>
      </c>
      <c r="S34" s="3">
        <f t="shared" si="24"/>
        <v>5.37</v>
      </c>
      <c r="T34" s="3">
        <f t="shared" si="24"/>
        <v>6.4</v>
      </c>
      <c r="U34" s="3">
        <f t="shared" si="24"/>
        <v>6.35</v>
      </c>
      <c r="V34" s="3">
        <f t="shared" si="24"/>
        <v>8.6999999999999993</v>
      </c>
      <c r="W34" s="3">
        <f t="shared" si="24"/>
        <v>9.25</v>
      </c>
      <c r="X34" s="3">
        <f t="shared" si="24"/>
        <v>15.95</v>
      </c>
      <c r="Y34" s="3">
        <f t="shared" si="24"/>
        <v>0</v>
      </c>
    </row>
    <row r="35" spans="1:25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2.08</v>
      </c>
      <c r="H35" s="3">
        <f>IFERROR(INDEX(D35:G35,COUNT(D35:G35)),"")</f>
        <v>2.08</v>
      </c>
      <c r="I35" s="3">
        <f t="shared" ref="I35:Y35" si="25">IFERROR(INDEX(I51:I500,MATCH($C$35,$C$51:$C$500,0)),"")</f>
        <v>0.5</v>
      </c>
      <c r="J35" s="3">
        <f t="shared" si="25"/>
        <v>0.6</v>
      </c>
      <c r="K35" s="3">
        <f t="shared" si="25"/>
        <v>0.85</v>
      </c>
      <c r="L35" s="3">
        <f t="shared" si="25"/>
        <v>1.04</v>
      </c>
      <c r="M35" s="3">
        <f t="shared" si="25"/>
        <v>1</v>
      </c>
      <c r="N35" s="3">
        <f t="shared" si="25"/>
        <v>1.22</v>
      </c>
      <c r="O35" s="3">
        <f t="shared" si="25"/>
        <v>0.97</v>
      </c>
      <c r="P35" s="3">
        <f t="shared" si="25"/>
        <v>1.71</v>
      </c>
      <c r="Q35" s="3">
        <f t="shared" si="25"/>
        <v>2.04</v>
      </c>
      <c r="R35" s="3">
        <f t="shared" si="25"/>
        <v>3.11</v>
      </c>
      <c r="S35" s="3">
        <f t="shared" si="25"/>
        <v>0.73</v>
      </c>
      <c r="T35" s="3">
        <f t="shared" si="25"/>
        <v>0.81</v>
      </c>
      <c r="U35" s="3">
        <f t="shared" si="25"/>
        <v>1.07</v>
      </c>
      <c r="V35" s="3">
        <f t="shared" si="25"/>
        <v>1.53</v>
      </c>
      <c r="W35" s="3">
        <f t="shared" si="25"/>
        <v>1.49</v>
      </c>
      <c r="X35" s="3">
        <f t="shared" si="25"/>
        <v>2.9</v>
      </c>
      <c r="Y35" s="3">
        <f t="shared" si="25"/>
        <v>0</v>
      </c>
    </row>
    <row r="36" spans="1:25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Y36" si="26">IFERROR(INDEX(H51:H500,MATCH($C$36,$C$51:$C$500,0)),"")</f>
        <v>0.54859999999999998</v>
      </c>
      <c r="I36" s="4">
        <f t="shared" si="26"/>
        <v>0.78069999999999995</v>
      </c>
      <c r="J36" s="4">
        <f t="shared" si="26"/>
        <v>0.65500000000000003</v>
      </c>
      <c r="K36" s="4">
        <f t="shared" si="26"/>
        <v>0.56230000000000002</v>
      </c>
      <c r="L36" s="4">
        <f t="shared" si="26"/>
        <v>0.47740000000000005</v>
      </c>
      <c r="M36" s="4">
        <f t="shared" si="26"/>
        <v>0.51319999999999999</v>
      </c>
      <c r="N36" s="4">
        <f t="shared" si="26"/>
        <v>0.59699999999999998</v>
      </c>
      <c r="O36" s="4">
        <f t="shared" si="26"/>
        <v>0.63470000000000004</v>
      </c>
      <c r="P36" s="4">
        <f t="shared" si="26"/>
        <v>0.60750000000000004</v>
      </c>
      <c r="Q36" s="4">
        <f t="shared" si="26"/>
        <v>0.78390000000000004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</row>
    <row r="37" spans="1:25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Y37" si="27">IFERROR(INDEX(H51:H500,MATCH($C$37,$C$51:$C$500,0)),"")</f>
        <v>85.54</v>
      </c>
      <c r="I37" s="3">
        <f t="shared" si="27"/>
        <v>85.54</v>
      </c>
      <c r="J37" s="3">
        <f t="shared" si="27"/>
        <v>85.25</v>
      </c>
      <c r="K37" s="3">
        <f t="shared" si="27"/>
        <v>95.05</v>
      </c>
      <c r="L37" s="3">
        <f t="shared" si="27"/>
        <v>104.55</v>
      </c>
      <c r="M37" s="3">
        <f t="shared" si="27"/>
        <v>99.11</v>
      </c>
      <c r="N37" s="3">
        <f t="shared" si="27"/>
        <v>95.74</v>
      </c>
      <c r="O37" s="3">
        <f t="shared" si="27"/>
        <v>94.02</v>
      </c>
      <c r="P37" s="3">
        <f t="shared" si="27"/>
        <v>89.4</v>
      </c>
      <c r="Q37" s="3">
        <f t="shared" si="27"/>
        <v>90.3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</row>
    <row r="50" spans="2:25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</row>
    <row r="51" spans="2:25" ht="15.5" x14ac:dyDescent="0.35">
      <c r="B51" t="s">
        <v>82</v>
      </c>
      <c r="C51" t="s">
        <v>5</v>
      </c>
      <c r="D51" s="5">
        <v>4105847000000</v>
      </c>
      <c r="E51" s="5">
        <v>4304652000000</v>
      </c>
      <c r="F51" s="5">
        <v>4305090000000</v>
      </c>
      <c r="G51" s="5">
        <v>4209525000000</v>
      </c>
      <c r="I51" s="5">
        <v>17092581000000</v>
      </c>
      <c r="J51" s="5">
        <v>15872485000000</v>
      </c>
      <c r="K51" s="5">
        <v>14258209000000</v>
      </c>
      <c r="L51" s="5">
        <v>13635974000000</v>
      </c>
      <c r="M51" s="5">
        <v>13214443000000</v>
      </c>
      <c r="N51" s="5">
        <v>12620678000000</v>
      </c>
      <c r="O51" s="5">
        <v>12091430000000</v>
      </c>
      <c r="P51" s="5">
        <v>11914209000000</v>
      </c>
      <c r="Q51" s="5">
        <v>11487572000000</v>
      </c>
      <c r="R51" s="5">
        <v>10677875000000</v>
      </c>
      <c r="S51" s="5">
        <v>10084451000000</v>
      </c>
      <c r="T51" s="5">
        <v>8791820000000</v>
      </c>
      <c r="U51" s="5">
        <v>8132988000000</v>
      </c>
      <c r="V51" s="5">
        <v>6795686000000</v>
      </c>
      <c r="W51" s="5">
        <v>5977050000000</v>
      </c>
      <c r="X51" s="5">
        <v>4894312000000</v>
      </c>
      <c r="Y51" s="5">
        <v>3944548000000</v>
      </c>
    </row>
    <row r="52" spans="2:25" ht="15.5" x14ac:dyDescent="0.35">
      <c r="C52" t="s">
        <v>2064</v>
      </c>
      <c r="D52" s="5">
        <v>4097232000000</v>
      </c>
      <c r="E52" s="5">
        <v>4290788000000</v>
      </c>
      <c r="F52" s="5">
        <v>4301201000000</v>
      </c>
      <c r="G52" s="5">
        <v>4209190000000</v>
      </c>
      <c r="I52" s="5">
        <v>17055730000000</v>
      </c>
      <c r="J52" s="5">
        <v>15818754000000</v>
      </c>
      <c r="K52" s="5">
        <v>14203734000000</v>
      </c>
      <c r="L52" s="5">
        <v>13588549000000</v>
      </c>
      <c r="M52" s="5">
        <v>13146261000000</v>
      </c>
      <c r="N52" s="5">
        <v>12548614000000</v>
      </c>
      <c r="O52" s="5">
        <v>12011703000000</v>
      </c>
      <c r="P52" s="5">
        <v>11843595000000</v>
      </c>
      <c r="Q52" s="5">
        <v>11419614000000</v>
      </c>
      <c r="R52" s="5">
        <v>10625869000000</v>
      </c>
      <c r="S52" s="5">
        <v>9836261000000</v>
      </c>
      <c r="T52" s="5">
        <v>8562830000000</v>
      </c>
      <c r="U52" s="5">
        <v>8096294000000</v>
      </c>
      <c r="V52" s="5">
        <v>6782159000000</v>
      </c>
      <c r="W52" s="5">
        <v>5973615000000</v>
      </c>
      <c r="X52" s="5">
        <v>4889308000000</v>
      </c>
      <c r="Y52" s="5">
        <v>3836757000000</v>
      </c>
    </row>
    <row r="53" spans="2:25" ht="15.5" x14ac:dyDescent="0.35">
      <c r="C53" t="s">
        <v>1765</v>
      </c>
      <c r="D53" s="5">
        <v>8615000000</v>
      </c>
      <c r="E53" s="5">
        <v>13864000000</v>
      </c>
      <c r="F53" s="5">
        <v>3889000000</v>
      </c>
      <c r="G53" s="5">
        <v>335000000</v>
      </c>
      <c r="I53" s="5">
        <v>36851000000</v>
      </c>
      <c r="J53" s="5">
        <v>53731000000</v>
      </c>
      <c r="K53" s="5">
        <v>54475000000</v>
      </c>
      <c r="L53" s="5">
        <v>47425000000</v>
      </c>
      <c r="M53" s="5">
        <v>68182000000</v>
      </c>
      <c r="N53" s="5">
        <v>72064000000</v>
      </c>
      <c r="O53" s="5">
        <v>79727000000</v>
      </c>
      <c r="P53" s="5">
        <v>70614000000</v>
      </c>
      <c r="Q53" s="5">
        <v>67958000000</v>
      </c>
      <c r="R53" s="5">
        <v>52006000000</v>
      </c>
      <c r="S53" s="5">
        <v>248190000000</v>
      </c>
      <c r="T53" s="5">
        <v>228990000000</v>
      </c>
      <c r="U53" s="5">
        <v>36694000000</v>
      </c>
      <c r="V53" s="5">
        <v>13527000000</v>
      </c>
      <c r="W53" s="5">
        <v>3435000000</v>
      </c>
      <c r="X53" s="5">
        <v>5004000000</v>
      </c>
      <c r="Y53" s="5">
        <v>107791000000</v>
      </c>
    </row>
    <row r="54" spans="2:25" ht="15.5" x14ac:dyDescent="0.35">
      <c r="C54" t="s">
        <v>83</v>
      </c>
      <c r="D54" s="5">
        <v>-2052983000000</v>
      </c>
      <c r="E54" s="5">
        <v>-2304402000000</v>
      </c>
      <c r="F54" s="5">
        <v>-2409628000000</v>
      </c>
      <c r="G54" s="5">
        <v>-2414015000000</v>
      </c>
      <c r="I54" s="5">
        <v>-9582346000000</v>
      </c>
      <c r="J54" s="5">
        <v>-9245814000000</v>
      </c>
      <c r="K54" s="5">
        <v>-7194587000000</v>
      </c>
      <c r="L54" s="5">
        <v>-5227996000000</v>
      </c>
      <c r="M54" s="5">
        <v>-5313916000000</v>
      </c>
      <c r="N54" s="5">
        <v>-6123414000000</v>
      </c>
      <c r="O54" s="5">
        <v>-6008924000000</v>
      </c>
      <c r="P54" s="5">
        <v>-5415178000000</v>
      </c>
      <c r="Q54" s="5">
        <v>-5194717000000</v>
      </c>
      <c r="R54" s="5">
        <v>-4599263000000</v>
      </c>
      <c r="S54" s="5">
        <v>-5108209000000</v>
      </c>
      <c r="T54" s="5">
        <v>-4330222000000</v>
      </c>
      <c r="U54" s="5">
        <v>-3350845000000</v>
      </c>
      <c r="V54" s="5">
        <v>-3140311000000</v>
      </c>
      <c r="W54" s="5">
        <v>-2915841000000</v>
      </c>
      <c r="X54" s="5">
        <v>-2254731000000</v>
      </c>
      <c r="Y54" s="5">
        <v>-1841510000000</v>
      </c>
    </row>
    <row r="55" spans="2:25" ht="15.5" x14ac:dyDescent="0.35">
      <c r="C55" t="s">
        <v>84</v>
      </c>
      <c r="D55" s="5">
        <v>2052864000000</v>
      </c>
      <c r="E55" s="5">
        <v>2000250000000</v>
      </c>
      <c r="F55" s="5">
        <v>1895462000000</v>
      </c>
      <c r="G55" s="5">
        <v>1795510000000</v>
      </c>
      <c r="I55" s="5">
        <v>7510235000000</v>
      </c>
      <c r="J55" s="5">
        <v>6626671000000</v>
      </c>
      <c r="K55" s="5">
        <v>7063622000000</v>
      </c>
      <c r="L55" s="5">
        <v>8407978000000</v>
      </c>
      <c r="M55" s="5">
        <v>7900527000000</v>
      </c>
      <c r="N55" s="5">
        <v>6497264000000</v>
      </c>
      <c r="O55" s="5">
        <v>6082506000000</v>
      </c>
      <c r="P55" s="5">
        <v>6499031000000</v>
      </c>
      <c r="Q55" s="5">
        <v>6292855000000</v>
      </c>
      <c r="R55" s="5">
        <v>6078612000000</v>
      </c>
      <c r="S55" s="5">
        <v>4976242000000</v>
      </c>
      <c r="T55" s="5">
        <v>4461598000000</v>
      </c>
      <c r="U55" s="5">
        <v>4782143000000</v>
      </c>
      <c r="V55" s="5">
        <v>3655375000000</v>
      </c>
      <c r="W55" s="5">
        <v>3061209000000</v>
      </c>
      <c r="X55" s="5">
        <v>2639581000000</v>
      </c>
      <c r="Y55" s="5">
        <v>2103038000000</v>
      </c>
    </row>
    <row r="56" spans="2:25" ht="15.5" x14ac:dyDescent="0.35">
      <c r="C56" t="s">
        <v>85</v>
      </c>
      <c r="D56" s="5">
        <v>-1390266000000</v>
      </c>
      <c r="E56" s="5">
        <v>-1397530000000</v>
      </c>
      <c r="F56" s="5">
        <v>-1374908000000</v>
      </c>
      <c r="G56" s="5">
        <v>-1533092000000</v>
      </c>
      <c r="I56" s="5">
        <v>-5526593000000</v>
      </c>
      <c r="J56" s="5">
        <v>-4851458000000</v>
      </c>
      <c r="K56" s="5">
        <v>-4914897000000</v>
      </c>
      <c r="L56" s="5">
        <v>-5559120000000</v>
      </c>
      <c r="M56" s="5">
        <v>-5301912000000</v>
      </c>
      <c r="N56" s="5">
        <v>-4285138000000</v>
      </c>
      <c r="O56" s="5">
        <v>-4023013000000</v>
      </c>
      <c r="P56" s="5">
        <v>-4440634000000</v>
      </c>
      <c r="Q56" s="5">
        <v>-4592216000000</v>
      </c>
      <c r="R56" s="5">
        <v>-4558303000000</v>
      </c>
      <c r="S56" s="5">
        <v>-3164945000000</v>
      </c>
      <c r="T56" s="5">
        <v>-3045763000000</v>
      </c>
      <c r="U56" s="5">
        <v>-3030212000000</v>
      </c>
      <c r="V56" s="5">
        <v>-2236134000000</v>
      </c>
      <c r="W56" s="5">
        <v>-1786315000000</v>
      </c>
      <c r="X56" s="5">
        <v>-1449043000000</v>
      </c>
      <c r="Y56" s="5">
        <v>-1148055000000</v>
      </c>
    </row>
    <row r="57" spans="2:25" ht="15.5" x14ac:dyDescent="0.35">
      <c r="C57" t="s">
        <v>1416</v>
      </c>
    </row>
    <row r="58" spans="2:25" ht="15.5" x14ac:dyDescent="0.35">
      <c r="C58" t="s">
        <v>1417</v>
      </c>
      <c r="D58" s="5">
        <v>320352000000</v>
      </c>
      <c r="E58" s="5">
        <v>366792000000</v>
      </c>
      <c r="F58" s="5">
        <v>342878000000</v>
      </c>
      <c r="G58" s="5">
        <v>341666000000</v>
      </c>
      <c r="I58" s="5">
        <v>1379210000000</v>
      </c>
      <c r="J58" s="5">
        <v>1348894000000</v>
      </c>
      <c r="K58" s="5">
        <v>1196432000000</v>
      </c>
      <c r="L58" s="5">
        <v>1051115000000</v>
      </c>
      <c r="M58" s="5">
        <v>802774000000</v>
      </c>
      <c r="N58" s="5">
        <v>641022000000</v>
      </c>
      <c r="O58" s="5">
        <v>599296000000</v>
      </c>
      <c r="P58" s="5">
        <v>580577000000</v>
      </c>
      <c r="Q58" s="5">
        <v>451936000000</v>
      </c>
      <c r="R58" s="5">
        <v>413772000000</v>
      </c>
      <c r="S58" s="5">
        <v>381778000000</v>
      </c>
      <c r="T58" s="5">
        <v>282644000000</v>
      </c>
      <c r="U58" s="5">
        <v>268719000000</v>
      </c>
      <c r="V58" s="5">
        <v>219213000000</v>
      </c>
      <c r="W58" s="5">
        <v>180278000000</v>
      </c>
      <c r="X58" s="5">
        <v>204145000000</v>
      </c>
      <c r="Y58" s="5">
        <v>236195000000</v>
      </c>
    </row>
    <row r="59" spans="2:25" ht="15.5" x14ac:dyDescent="0.35">
      <c r="C59" t="s">
        <v>2047</v>
      </c>
      <c r="W59" s="5">
        <v>42545000000</v>
      </c>
    </row>
    <row r="60" spans="2:25" ht="15.5" x14ac:dyDescent="0.35">
      <c r="C60" t="s">
        <v>1769</v>
      </c>
      <c r="E60" s="5">
        <v>407813000000</v>
      </c>
      <c r="G60" s="5">
        <v>-53188000000</v>
      </c>
      <c r="I60" s="5">
        <v>407813000000</v>
      </c>
      <c r="J60" s="5">
        <v>146329000000</v>
      </c>
      <c r="K60" s="5">
        <v>86529000000</v>
      </c>
      <c r="L60" s="5">
        <v>23826000000</v>
      </c>
      <c r="M60" s="5">
        <v>58686000000</v>
      </c>
      <c r="N60" s="5">
        <v>54658000000</v>
      </c>
      <c r="O60" s="5">
        <v>13143000000</v>
      </c>
      <c r="P60" s="5">
        <v>15676000000</v>
      </c>
      <c r="Q60" s="5">
        <v>11295000000</v>
      </c>
      <c r="R60" s="5">
        <v>18783000000</v>
      </c>
      <c r="S60" s="5">
        <v>35876000000</v>
      </c>
      <c r="T60" s="5">
        <v>23683000000</v>
      </c>
    </row>
    <row r="61" spans="2:25" ht="15.5" x14ac:dyDescent="0.35">
      <c r="C61" t="s">
        <v>1768</v>
      </c>
      <c r="D61" s="5">
        <v>-1876000000</v>
      </c>
      <c r="E61" s="5">
        <v>157000000</v>
      </c>
      <c r="F61" s="5">
        <v>-4029000000</v>
      </c>
      <c r="G61" s="5">
        <v>9853000000</v>
      </c>
      <c r="I61" s="5">
        <v>17774000000</v>
      </c>
      <c r="J61" s="5">
        <v>19240000000</v>
      </c>
      <c r="K61" s="5">
        <v>14095000000</v>
      </c>
      <c r="L61" s="5">
        <v>49315000000</v>
      </c>
      <c r="M61" s="5">
        <v>325132000000</v>
      </c>
      <c r="N61" s="5">
        <v>424289000000</v>
      </c>
      <c r="O61" s="5">
        <v>58092000000</v>
      </c>
      <c r="P61" s="5">
        <v>8847000000</v>
      </c>
      <c r="Q61" s="5">
        <v>5441000000</v>
      </c>
      <c r="R61" s="5">
        <v>87119000000</v>
      </c>
      <c r="S61" s="5">
        <v>7987000000</v>
      </c>
      <c r="T61" s="5">
        <v>2761000000</v>
      </c>
      <c r="U61" s="5">
        <v>32636000000</v>
      </c>
      <c r="V61" s="5">
        <v>14627000000</v>
      </c>
      <c r="W61" s="5">
        <v>10751000000</v>
      </c>
      <c r="X61" s="5">
        <v>13698000000</v>
      </c>
      <c r="Y61" s="5">
        <v>16227000000</v>
      </c>
    </row>
    <row r="62" spans="2:25" ht="15.5" x14ac:dyDescent="0.35">
      <c r="C62" t="s">
        <v>1923</v>
      </c>
      <c r="D62" s="5">
        <v>93722000000</v>
      </c>
      <c r="E62" s="5">
        <v>118874000000</v>
      </c>
      <c r="F62" s="5">
        <v>121965000000</v>
      </c>
      <c r="G62" s="5">
        <v>82416000000</v>
      </c>
      <c r="I62" s="5">
        <v>383131000000</v>
      </c>
      <c r="J62" s="5">
        <v>196699000000</v>
      </c>
      <c r="U62" s="5">
        <v>1926000000</v>
      </c>
      <c r="V62" s="5">
        <v>1195000000</v>
      </c>
      <c r="X62" s="5">
        <v>41389000000</v>
      </c>
      <c r="Y62" s="5">
        <v>2851000000</v>
      </c>
    </row>
    <row r="63" spans="2:25" ht="15.5" x14ac:dyDescent="0.35">
      <c r="C63" t="s">
        <v>93</v>
      </c>
      <c r="D63" s="5">
        <v>-454933000000</v>
      </c>
      <c r="E63" s="5">
        <v>-225422000000</v>
      </c>
      <c r="F63" s="5">
        <v>189989000000</v>
      </c>
      <c r="G63" s="5">
        <v>474048000000</v>
      </c>
      <c r="I63" s="5">
        <v>702394000000</v>
      </c>
      <c r="J63" s="5">
        <v>-57864000000</v>
      </c>
      <c r="K63" s="5">
        <v>125414000000</v>
      </c>
      <c r="L63" s="5">
        <v>-463260000000</v>
      </c>
      <c r="M63" s="5">
        <v>-12853000000</v>
      </c>
      <c r="N63" s="5">
        <v>219225000000</v>
      </c>
      <c r="O63" s="5">
        <v>77251000000</v>
      </c>
      <c r="P63" s="5">
        <v>228777000000</v>
      </c>
      <c r="Q63" s="5">
        <v>83599000000</v>
      </c>
      <c r="R63" s="5">
        <v>1587878000000</v>
      </c>
      <c r="S63" s="5">
        <v>-11135000000</v>
      </c>
    </row>
    <row r="64" spans="2:25" ht="15.5" x14ac:dyDescent="0.35">
      <c r="C64" t="s">
        <v>1419</v>
      </c>
      <c r="D64" s="5">
        <v>526259000000</v>
      </c>
      <c r="E64" s="5">
        <v>1197574000000</v>
      </c>
      <c r="F64" s="5">
        <v>633905000000</v>
      </c>
      <c r="G64" s="5">
        <v>564406000000</v>
      </c>
      <c r="I64" s="5">
        <v>2954132000000</v>
      </c>
      <c r="J64" s="5">
        <v>2223329000000</v>
      </c>
      <c r="K64" s="5">
        <v>1922255000000</v>
      </c>
      <c r="L64" s="5">
        <v>1639688000000</v>
      </c>
      <c r="M64" s="5">
        <v>1718247000000</v>
      </c>
      <c r="N64" s="5">
        <v>1458149000000</v>
      </c>
      <c r="O64" s="5">
        <v>1014703000000</v>
      </c>
      <c r="P64" s="5">
        <v>934464000000</v>
      </c>
      <c r="Q64" s="5">
        <v>878237000000</v>
      </c>
      <c r="R64" s="5">
        <v>758197000000</v>
      </c>
      <c r="S64" s="5">
        <v>565789000000</v>
      </c>
      <c r="T64" s="5">
        <v>565904000000</v>
      </c>
      <c r="U64" s="5">
        <v>457258000000</v>
      </c>
      <c r="V64" s="5">
        <v>330362000000</v>
      </c>
      <c r="W64" s="5">
        <v>240168000000</v>
      </c>
      <c r="X64" s="5">
        <v>277712000000</v>
      </c>
      <c r="Y64" s="5">
        <v>262083000000</v>
      </c>
    </row>
    <row r="65" spans="3:25" ht="15.5" x14ac:dyDescent="0.35">
      <c r="C65" t="s">
        <v>1420</v>
      </c>
    </row>
    <row r="66" spans="3:25" ht="15.5" x14ac:dyDescent="0.35">
      <c r="C66" t="s">
        <v>1766</v>
      </c>
    </row>
    <row r="67" spans="3:25" ht="15.5" x14ac:dyDescent="0.35">
      <c r="C67" t="s">
        <v>392</v>
      </c>
      <c r="D67" s="5">
        <v>-640637000000</v>
      </c>
      <c r="E67" s="5">
        <v>-864096000000</v>
      </c>
      <c r="F67" s="5">
        <v>-682372000000</v>
      </c>
      <c r="G67" s="5">
        <v>-766327000000</v>
      </c>
      <c r="I67" s="5">
        <v>-3037386000000</v>
      </c>
      <c r="J67" s="5">
        <v>-2685488000000</v>
      </c>
      <c r="K67" s="5">
        <v>-2725498000000</v>
      </c>
      <c r="L67" s="5">
        <v>-2744760000000</v>
      </c>
      <c r="M67" s="5">
        <v>-2701546000000</v>
      </c>
      <c r="N67" s="5">
        <v>-2499005000000</v>
      </c>
      <c r="O67" s="5">
        <v>-2281455000000</v>
      </c>
      <c r="P67" s="5">
        <v>-2276047000000</v>
      </c>
      <c r="Q67" s="5">
        <v>-2048233000000</v>
      </c>
      <c r="R67" s="5">
        <v>-1796527000000</v>
      </c>
      <c r="S67" s="5">
        <v>-1424763000000</v>
      </c>
      <c r="T67" s="5">
        <v>-1320527000000</v>
      </c>
      <c r="U67" s="5">
        <v>-1256991000000</v>
      </c>
      <c r="V67" s="5">
        <v>-986237000000</v>
      </c>
      <c r="W67" s="5">
        <v>-785168000000</v>
      </c>
      <c r="X67" s="5">
        <v>-555563000000</v>
      </c>
      <c r="Y67" s="5">
        <v>-433486000000</v>
      </c>
    </row>
    <row r="68" spans="3:25" ht="15.5" x14ac:dyDescent="0.35">
      <c r="C68" t="s">
        <v>1136</v>
      </c>
      <c r="D68" s="5">
        <v>-782120000000</v>
      </c>
      <c r="E68" s="5">
        <v>-816860000000</v>
      </c>
      <c r="F68" s="5">
        <v>-748346000000</v>
      </c>
      <c r="G68" s="5">
        <v>-808373000000</v>
      </c>
      <c r="I68" s="5">
        <v>-3141236000000</v>
      </c>
      <c r="J68" s="5">
        <v>-2781486000000</v>
      </c>
      <c r="K68" s="5">
        <v>-2580668000000</v>
      </c>
      <c r="L68" s="5">
        <v>-3242167000000</v>
      </c>
      <c r="M68" s="5">
        <v>-2922119000000</v>
      </c>
      <c r="N68" s="5">
        <v>-2639268000000</v>
      </c>
      <c r="O68" s="5">
        <v>-2024828000000</v>
      </c>
      <c r="P68" s="5">
        <v>-2160020000000</v>
      </c>
      <c r="Q68" s="5">
        <v>-2251354000000</v>
      </c>
      <c r="R68" s="5">
        <v>-2164291000000</v>
      </c>
      <c r="S68" s="5">
        <v>-1770009000000</v>
      </c>
      <c r="T68" s="5">
        <v>-1320129000000</v>
      </c>
      <c r="U68" s="5">
        <v>-1265943000000</v>
      </c>
      <c r="V68" s="5">
        <v>-967340000000</v>
      </c>
      <c r="W68" s="5">
        <v>-762652000000</v>
      </c>
      <c r="X68" s="5">
        <v>-696880000000</v>
      </c>
      <c r="Y68" s="5">
        <v>-711253000000</v>
      </c>
    </row>
    <row r="69" spans="3:25" ht="15.5" x14ac:dyDescent="0.35">
      <c r="C69" t="s">
        <v>1770</v>
      </c>
      <c r="D69" s="5">
        <v>-307782000000</v>
      </c>
      <c r="E69" s="5">
        <v>-504025000000</v>
      </c>
      <c r="F69" s="5">
        <v>-417819000000</v>
      </c>
      <c r="G69" s="5">
        <v>-339899000000</v>
      </c>
      <c r="I69" s="5">
        <v>-1376782000000</v>
      </c>
      <c r="J69" s="5">
        <v>-851517000000</v>
      </c>
      <c r="K69" s="5">
        <v>-746262000000</v>
      </c>
      <c r="L69" s="5">
        <v>-223976000000</v>
      </c>
      <c r="M69" s="5">
        <v>-626103000000</v>
      </c>
      <c r="N69" s="5">
        <v>-142226000000</v>
      </c>
      <c r="O69" s="5">
        <v>-321837000000</v>
      </c>
      <c r="P69" s="5">
        <v>-517260000000</v>
      </c>
      <c r="Q69" s="5">
        <v>-781830000000</v>
      </c>
      <c r="R69" s="5">
        <v>-990781000000</v>
      </c>
      <c r="S69" s="5">
        <v>-137515000000</v>
      </c>
      <c r="T69" s="5">
        <v>-662681000000</v>
      </c>
      <c r="U69" s="5">
        <v>-616067000000</v>
      </c>
      <c r="V69" s="5">
        <v>-403388000000</v>
      </c>
      <c r="W69" s="5">
        <v>-340719000000</v>
      </c>
      <c r="X69" s="5">
        <v>-352667000000</v>
      </c>
      <c r="Y69" s="5">
        <v>-160184000000</v>
      </c>
    </row>
    <row r="70" spans="3:25" ht="15.5" x14ac:dyDescent="0.35">
      <c r="C70" t="s">
        <v>1924</v>
      </c>
      <c r="E70" s="5">
        <v>-15855000000</v>
      </c>
      <c r="I70" s="5">
        <v>-15855000000</v>
      </c>
      <c r="J70" s="5">
        <v>-7285000000</v>
      </c>
      <c r="M70" s="5">
        <v>-58176000000</v>
      </c>
      <c r="P70" s="5">
        <v>-28823000000</v>
      </c>
      <c r="U70" s="5">
        <v>-56585000000</v>
      </c>
      <c r="V70" s="5">
        <v>-716000000</v>
      </c>
    </row>
    <row r="71" spans="3:25" ht="15.5" x14ac:dyDescent="0.35">
      <c r="C71" t="s">
        <v>1805</v>
      </c>
      <c r="K71" s="5">
        <v>-23164000000</v>
      </c>
      <c r="L71" s="5">
        <v>-92808000000</v>
      </c>
      <c r="W71" s="5">
        <v>-147000000</v>
      </c>
    </row>
    <row r="72" spans="3:25" ht="15.5" x14ac:dyDescent="0.35">
      <c r="C72" t="s">
        <v>1423</v>
      </c>
      <c r="D72" s="5">
        <v>-1916525000000</v>
      </c>
      <c r="E72" s="5">
        <v>-2595104000000</v>
      </c>
      <c r="F72" s="5">
        <v>-2008813000000</v>
      </c>
      <c r="G72" s="5">
        <v>-2097498000000</v>
      </c>
      <c r="I72" s="5">
        <v>-8480725000000</v>
      </c>
      <c r="J72" s="5">
        <v>-7074787000000</v>
      </c>
      <c r="K72" s="5">
        <v>-6837152000000</v>
      </c>
      <c r="L72" s="5">
        <v>-7198808000000</v>
      </c>
      <c r="M72" s="5">
        <v>-7020159000000</v>
      </c>
      <c r="N72" s="5">
        <v>-5743287000000</v>
      </c>
      <c r="O72" s="5">
        <v>-5037716000000</v>
      </c>
      <c r="P72" s="5">
        <v>-5375098000000</v>
      </c>
      <c r="Q72" s="5">
        <v>-5470453000000</v>
      </c>
      <c r="R72" s="5">
        <v>-5316500000000</v>
      </c>
      <c r="S72" s="5">
        <v>-3730734000000</v>
      </c>
      <c r="T72" s="5">
        <v>-3611667000000</v>
      </c>
      <c r="U72" s="5">
        <v>-3487470000000</v>
      </c>
      <c r="V72" s="5">
        <v>-2566496000000</v>
      </c>
      <c r="W72" s="5">
        <v>-2026483000000</v>
      </c>
      <c r="X72" s="5">
        <v>-1726755000000</v>
      </c>
      <c r="Y72" s="5">
        <v>-1410138000000</v>
      </c>
    </row>
    <row r="73" spans="3:25" ht="15.5" x14ac:dyDescent="0.35">
      <c r="C73" t="s">
        <v>88</v>
      </c>
      <c r="D73" s="5">
        <v>662598000000</v>
      </c>
      <c r="E73" s="5">
        <v>602720000000</v>
      </c>
      <c r="F73" s="5">
        <v>520554000000</v>
      </c>
      <c r="G73" s="5">
        <v>262418000000</v>
      </c>
      <c r="I73" s="5">
        <v>1983642000000</v>
      </c>
      <c r="J73" s="5">
        <v>1775213000000</v>
      </c>
      <c r="K73" s="5">
        <v>2148725000000</v>
      </c>
      <c r="L73" s="5">
        <v>2848858000000</v>
      </c>
      <c r="M73" s="5">
        <v>2598615000000</v>
      </c>
      <c r="N73" s="5">
        <v>2212126000000</v>
      </c>
      <c r="O73" s="5">
        <v>2059493000000</v>
      </c>
      <c r="P73" s="5">
        <v>2058397000000</v>
      </c>
      <c r="Q73" s="5">
        <v>1700639000000</v>
      </c>
      <c r="R73" s="5">
        <v>1520309000000</v>
      </c>
      <c r="S73" s="5">
        <v>1811297000000</v>
      </c>
      <c r="T73" s="5">
        <v>1415835000000</v>
      </c>
      <c r="U73" s="5">
        <v>1751931000000</v>
      </c>
      <c r="V73" s="5">
        <v>1419241000000</v>
      </c>
      <c r="W73" s="5">
        <v>1274894000000</v>
      </c>
      <c r="X73" s="5">
        <v>1190538000000</v>
      </c>
      <c r="Y73" s="5">
        <v>954983000000</v>
      </c>
    </row>
    <row r="74" spans="3:25" ht="15.5" x14ac:dyDescent="0.35">
      <c r="C74" t="s">
        <v>89</v>
      </c>
      <c r="D74" s="5">
        <v>-22845000000</v>
      </c>
      <c r="E74" s="5">
        <v>-10692000000</v>
      </c>
      <c r="F74" s="5">
        <v>-9882000000</v>
      </c>
      <c r="G74" s="5">
        <v>-12696000000</v>
      </c>
      <c r="I74" s="5">
        <v>-24747000000</v>
      </c>
      <c r="J74" s="5">
        <v>8570000000</v>
      </c>
      <c r="K74" s="5">
        <v>-22358000000</v>
      </c>
      <c r="L74" s="5">
        <v>-13240000000</v>
      </c>
      <c r="M74" s="5">
        <v>-11033000000</v>
      </c>
      <c r="N74" s="5">
        <v>-44098000000</v>
      </c>
      <c r="O74" s="5">
        <v>-81531000000</v>
      </c>
      <c r="P74" s="5">
        <v>-121353000000</v>
      </c>
      <c r="Q74" s="5">
        <v>-68674000000</v>
      </c>
      <c r="R74" s="5">
        <v>-56401000000</v>
      </c>
      <c r="S74" s="5">
        <v>-44899000000</v>
      </c>
      <c r="T74" s="5">
        <v>22655000000</v>
      </c>
      <c r="U74" s="5">
        <v>943000000</v>
      </c>
      <c r="V74" s="5">
        <v>93258000000</v>
      </c>
      <c r="W74" s="5">
        <v>44922000000</v>
      </c>
      <c r="X74" s="5">
        <v>29090000000</v>
      </c>
      <c r="Y74" s="5">
        <v>30394000000</v>
      </c>
    </row>
    <row r="75" spans="3:25" ht="15.5" x14ac:dyDescent="0.35">
      <c r="C75" t="s">
        <v>1424</v>
      </c>
      <c r="E75" s="5">
        <v>-24747000000</v>
      </c>
      <c r="I75" s="5">
        <v>-24747000000</v>
      </c>
      <c r="J75" s="5">
        <v>8570000000</v>
      </c>
      <c r="T75" s="5">
        <v>37984000000</v>
      </c>
      <c r="U75" s="5">
        <v>27497000000</v>
      </c>
      <c r="V75" s="5">
        <v>112185000000</v>
      </c>
      <c r="W75" s="5">
        <v>60171000000</v>
      </c>
      <c r="X75" s="5">
        <v>42316000000</v>
      </c>
      <c r="Y75" s="5">
        <v>40601000000</v>
      </c>
    </row>
    <row r="76" spans="3:25" ht="15.5" x14ac:dyDescent="0.35">
      <c r="C76" t="s">
        <v>1425</v>
      </c>
      <c r="D76" s="5">
        <v>-22845000000</v>
      </c>
      <c r="E76" s="5">
        <v>14055000000</v>
      </c>
      <c r="F76" s="5">
        <v>-9882000000</v>
      </c>
      <c r="G76" s="5">
        <v>-12696000000</v>
      </c>
      <c r="K76" s="5">
        <v>-22358000000</v>
      </c>
      <c r="L76" s="5">
        <v>-13240000000</v>
      </c>
      <c r="M76" s="5">
        <v>-11033000000</v>
      </c>
      <c r="N76" s="5">
        <v>-44098000000</v>
      </c>
      <c r="O76" s="5">
        <v>-81531000000</v>
      </c>
      <c r="P76" s="5">
        <v>-121353000000</v>
      </c>
      <c r="Q76" s="5">
        <v>-68674000000</v>
      </c>
      <c r="R76" s="5">
        <v>-56401000000</v>
      </c>
      <c r="S76" s="5">
        <v>-44899000000</v>
      </c>
      <c r="T76" s="5">
        <v>-15329000000</v>
      </c>
      <c r="U76" s="5">
        <v>-26554000000</v>
      </c>
      <c r="V76" s="5">
        <v>-18927000000</v>
      </c>
      <c r="W76" s="5">
        <v>-15249000000</v>
      </c>
      <c r="X76" s="5">
        <v>-13226000000</v>
      </c>
      <c r="Y76" s="5">
        <v>-10207000000</v>
      </c>
    </row>
    <row r="77" spans="3:25" ht="15.5" x14ac:dyDescent="0.35">
      <c r="C77" t="s">
        <v>94</v>
      </c>
      <c r="D77" s="5">
        <v>-22845000000</v>
      </c>
      <c r="E77" s="5">
        <v>-10692000000</v>
      </c>
      <c r="F77" s="5">
        <v>-9882000000</v>
      </c>
      <c r="G77" s="5">
        <v>-12696000000</v>
      </c>
      <c r="I77" s="5">
        <v>-24747000000</v>
      </c>
      <c r="J77" s="5">
        <v>8570000000</v>
      </c>
      <c r="K77" s="5">
        <v>-22358000000</v>
      </c>
      <c r="L77" s="5">
        <v>-13240000000</v>
      </c>
      <c r="M77" s="5">
        <v>-11033000000</v>
      </c>
      <c r="N77" s="5">
        <v>-44098000000</v>
      </c>
      <c r="O77" s="5">
        <v>-81531000000</v>
      </c>
      <c r="P77" s="5">
        <v>-121353000000</v>
      </c>
      <c r="Q77" s="5">
        <v>-68674000000</v>
      </c>
      <c r="R77" s="5">
        <v>-56401000000</v>
      </c>
      <c r="S77" s="5">
        <v>-44899000000</v>
      </c>
      <c r="T77" s="5">
        <v>22655000000</v>
      </c>
      <c r="U77" s="5">
        <v>943000000</v>
      </c>
      <c r="V77" s="5">
        <v>93258000000</v>
      </c>
      <c r="W77" s="5">
        <v>44922000000</v>
      </c>
      <c r="X77" s="5">
        <v>29090000000</v>
      </c>
      <c r="Y77" s="5">
        <v>30394000000</v>
      </c>
    </row>
    <row r="78" spans="3:25" ht="15.5" x14ac:dyDescent="0.35">
      <c r="C78" t="s">
        <v>28</v>
      </c>
      <c r="D78" s="5">
        <v>639753000000</v>
      </c>
      <c r="E78" s="5">
        <v>592028000000</v>
      </c>
      <c r="F78" s="5">
        <v>510672000000</v>
      </c>
      <c r="G78" s="5">
        <v>249722000000</v>
      </c>
      <c r="I78" s="5">
        <v>1958895000000</v>
      </c>
      <c r="J78" s="5">
        <v>1783783000000</v>
      </c>
      <c r="K78" s="5">
        <v>2126367000000</v>
      </c>
      <c r="L78" s="5">
        <v>2835618000000</v>
      </c>
      <c r="M78" s="5">
        <v>2587582000000</v>
      </c>
      <c r="N78" s="5">
        <v>2168028000000</v>
      </c>
      <c r="O78" s="5">
        <v>1977962000000</v>
      </c>
      <c r="P78" s="5">
        <v>1937044000000</v>
      </c>
      <c r="Q78" s="5">
        <v>1631965000000</v>
      </c>
      <c r="R78" s="5">
        <v>1463908000000</v>
      </c>
      <c r="S78" s="5">
        <v>1766398000000</v>
      </c>
      <c r="T78" s="5">
        <v>1438490000000</v>
      </c>
      <c r="U78" s="5">
        <v>1752874000000</v>
      </c>
      <c r="V78" s="5">
        <v>1512499000000</v>
      </c>
      <c r="W78" s="5">
        <v>1319816000000</v>
      </c>
      <c r="X78" s="5">
        <v>1219628000000</v>
      </c>
      <c r="Y78" s="5">
        <v>985377000000</v>
      </c>
    </row>
    <row r="79" spans="3:25" ht="15.5" x14ac:dyDescent="0.35">
      <c r="C79" t="s">
        <v>27</v>
      </c>
      <c r="D79" s="5">
        <v>-120449000000</v>
      </c>
      <c r="E79" s="5">
        <v>-146407000000</v>
      </c>
      <c r="F79" s="5">
        <v>-84240000000</v>
      </c>
      <c r="G79" s="5">
        <v>-44262000000</v>
      </c>
      <c r="I79" s="5">
        <v>-374769000000</v>
      </c>
      <c r="J79" s="5">
        <v>-328597000000</v>
      </c>
      <c r="K79" s="5">
        <v>-445190000000</v>
      </c>
      <c r="L79" s="5">
        <v>-590336000000</v>
      </c>
      <c r="M79" s="5">
        <v>-568928000000</v>
      </c>
      <c r="N79" s="5">
        <v>-478032000000</v>
      </c>
      <c r="O79" s="5">
        <v>-413470000000</v>
      </c>
      <c r="P79" s="5">
        <v>-384648000000</v>
      </c>
      <c r="Q79" s="5">
        <v>-420560000000</v>
      </c>
      <c r="R79" s="5">
        <v>-310683000000</v>
      </c>
      <c r="S79" s="5">
        <v>-385434000000</v>
      </c>
      <c r="T79" s="5">
        <v>-318455000000</v>
      </c>
      <c r="U79" s="5">
        <v>-376487000000</v>
      </c>
      <c r="V79" s="5">
        <v>-319195000000</v>
      </c>
      <c r="W79" s="5">
        <v>-357121000000</v>
      </c>
      <c r="X79" s="5">
        <v>-329403000000</v>
      </c>
      <c r="Y79" s="5">
        <v>-276271000000</v>
      </c>
    </row>
    <row r="80" spans="3:25" ht="15.5" x14ac:dyDescent="0.35">
      <c r="C80" t="s">
        <v>313</v>
      </c>
      <c r="V80" s="5">
        <v>-253006000000</v>
      </c>
      <c r="W80" s="5">
        <v>-346079000000</v>
      </c>
      <c r="X80" s="5">
        <v>-329403000000</v>
      </c>
      <c r="Y80" s="5">
        <v>-276271000000</v>
      </c>
    </row>
    <row r="81" spans="3:25" ht="15.5" x14ac:dyDescent="0.35">
      <c r="C81" t="s">
        <v>314</v>
      </c>
      <c r="V81" s="5">
        <v>-66189000000</v>
      </c>
      <c r="W81" s="5">
        <v>-11042000000</v>
      </c>
    </row>
    <row r="82" spans="3:25" ht="15.5" x14ac:dyDescent="0.35">
      <c r="C82" t="s">
        <v>315</v>
      </c>
      <c r="D82" s="5">
        <v>-120449000000</v>
      </c>
      <c r="E82" s="5">
        <v>-146407000000</v>
      </c>
      <c r="F82" s="5">
        <v>-84240000000</v>
      </c>
      <c r="G82" s="5">
        <v>-44262000000</v>
      </c>
      <c r="I82" s="5">
        <v>-374769000000</v>
      </c>
      <c r="J82" s="5">
        <v>-328597000000</v>
      </c>
      <c r="K82" s="5">
        <v>-445190000000</v>
      </c>
      <c r="L82" s="5">
        <v>-590336000000</v>
      </c>
      <c r="M82" s="5">
        <v>-568928000000</v>
      </c>
      <c r="N82" s="5">
        <v>-478032000000</v>
      </c>
      <c r="O82" s="5">
        <v>-413470000000</v>
      </c>
      <c r="P82" s="5">
        <v>-384648000000</v>
      </c>
      <c r="Q82" s="5">
        <v>-420560000000</v>
      </c>
      <c r="R82" s="5">
        <v>-310683000000</v>
      </c>
      <c r="S82" s="5">
        <v>-385434000000</v>
      </c>
      <c r="T82" s="5">
        <v>-318455000000</v>
      </c>
      <c r="U82" s="5">
        <v>-376487000000</v>
      </c>
      <c r="V82" s="5">
        <v>-319195000000</v>
      </c>
      <c r="W82" s="5">
        <v>-357121000000</v>
      </c>
      <c r="X82" s="5">
        <v>-329403000000</v>
      </c>
      <c r="Y82" s="5">
        <v>-276271000000</v>
      </c>
    </row>
    <row r="83" spans="3:25" ht="15.5" x14ac:dyDescent="0.35">
      <c r="C83" t="s">
        <v>95</v>
      </c>
      <c r="D83" s="5">
        <v>519304000000</v>
      </c>
      <c r="E83" s="5">
        <v>445621000000</v>
      </c>
      <c r="F83" s="5">
        <v>426432000000</v>
      </c>
      <c r="G83" s="5">
        <v>205460000000</v>
      </c>
      <c r="I83" s="5">
        <v>1584126000000</v>
      </c>
      <c r="J83" s="5">
        <v>1455186000000</v>
      </c>
      <c r="K83" s="5">
        <v>1681177000000</v>
      </c>
      <c r="L83" s="5">
        <v>2245282000000</v>
      </c>
      <c r="M83" s="5">
        <v>2018654000000</v>
      </c>
      <c r="N83" s="5">
        <v>1689996000000</v>
      </c>
      <c r="O83" s="5">
        <v>1564492000000</v>
      </c>
      <c r="P83" s="5">
        <v>1552396000000</v>
      </c>
      <c r="Q83" s="5">
        <v>1211405000000</v>
      </c>
      <c r="R83" s="5">
        <v>1153225000000</v>
      </c>
      <c r="S83" s="5">
        <v>1380964000000</v>
      </c>
      <c r="T83" s="5">
        <v>1120035000000</v>
      </c>
      <c r="U83" s="5">
        <v>1376387000000</v>
      </c>
      <c r="V83" s="5">
        <v>1193304000000</v>
      </c>
      <c r="W83" s="5">
        <v>962695000000</v>
      </c>
      <c r="X83" s="5">
        <v>890225000000</v>
      </c>
      <c r="Y83" s="5">
        <v>709106000000</v>
      </c>
    </row>
    <row r="84" spans="3:25" ht="15.5" x14ac:dyDescent="0.35">
      <c r="C84" t="s">
        <v>96</v>
      </c>
      <c r="X84" s="5">
        <v>-54000000</v>
      </c>
    </row>
    <row r="85" spans="3:25" ht="15.5" x14ac:dyDescent="0.35">
      <c r="C85" t="s">
        <v>97</v>
      </c>
      <c r="D85" s="5">
        <v>519304000000</v>
      </c>
      <c r="E85" s="5">
        <v>445621000000</v>
      </c>
      <c r="F85" s="5">
        <v>426432000000</v>
      </c>
      <c r="G85" s="5">
        <v>205460000000</v>
      </c>
      <c r="I85" s="5">
        <v>1584126000000</v>
      </c>
      <c r="J85" s="5">
        <v>1455186000000</v>
      </c>
      <c r="K85" s="5">
        <v>1681177000000</v>
      </c>
      <c r="L85" s="5">
        <v>2245282000000</v>
      </c>
      <c r="M85" s="5">
        <v>2018654000000</v>
      </c>
      <c r="N85" s="5">
        <v>1689996000000</v>
      </c>
      <c r="O85" s="5">
        <v>1564492000000</v>
      </c>
      <c r="P85" s="5">
        <v>1552396000000</v>
      </c>
      <c r="Q85" s="5">
        <v>1211405000000</v>
      </c>
      <c r="R85" s="5">
        <v>1153225000000</v>
      </c>
      <c r="S85" s="5">
        <v>1380964000000</v>
      </c>
      <c r="T85" s="5">
        <v>1120035000000</v>
      </c>
      <c r="U85" s="5">
        <v>1376387000000</v>
      </c>
      <c r="V85" s="5">
        <v>1193304000000</v>
      </c>
      <c r="W85" s="5">
        <v>962695000000</v>
      </c>
      <c r="X85" s="5">
        <v>890171000000</v>
      </c>
      <c r="Y85" s="5">
        <v>709106000000</v>
      </c>
    </row>
    <row r="86" spans="3:25" ht="15.5" x14ac:dyDescent="0.35">
      <c r="C86" t="s">
        <v>98</v>
      </c>
      <c r="D86" s="5">
        <v>-454933000000</v>
      </c>
      <c r="E86" s="5">
        <v>-225422000000</v>
      </c>
      <c r="F86" s="5">
        <v>189989000000</v>
      </c>
      <c r="G86" s="5">
        <v>474048000000</v>
      </c>
      <c r="I86" s="5">
        <v>702394000000</v>
      </c>
      <c r="J86" s="5">
        <v>-57864000000</v>
      </c>
      <c r="K86" s="5">
        <v>125414000000</v>
      </c>
      <c r="L86" s="5">
        <v>-463260000000</v>
      </c>
      <c r="M86" s="5">
        <v>-12853000000</v>
      </c>
      <c r="N86" s="5">
        <v>219225000000</v>
      </c>
      <c r="O86" s="5">
        <v>77251000000</v>
      </c>
      <c r="P86" s="5">
        <v>228777000000</v>
      </c>
      <c r="Q86" s="5">
        <v>83599000000</v>
      </c>
      <c r="R86" s="5">
        <v>1587878000000</v>
      </c>
      <c r="S86" s="5">
        <v>-11135000000</v>
      </c>
    </row>
    <row r="87" spans="3:25" ht="15.5" x14ac:dyDescent="0.35">
      <c r="C87" t="s">
        <v>99</v>
      </c>
      <c r="D87" s="5">
        <v>-454933000000</v>
      </c>
      <c r="E87" s="5">
        <v>-225422000000</v>
      </c>
      <c r="F87" s="5">
        <v>189989000000</v>
      </c>
      <c r="G87" s="5">
        <v>474048000000</v>
      </c>
      <c r="I87" s="5">
        <v>702394000000</v>
      </c>
      <c r="J87" s="5">
        <v>-57864000000</v>
      </c>
      <c r="K87" s="5">
        <v>125414000000</v>
      </c>
      <c r="L87" s="5">
        <v>-463260000000</v>
      </c>
      <c r="M87" s="5">
        <v>-12853000000</v>
      </c>
      <c r="N87" s="5">
        <v>219225000000</v>
      </c>
      <c r="O87" s="5">
        <v>77251000000</v>
      </c>
      <c r="P87" s="5">
        <v>228777000000</v>
      </c>
      <c r="Q87" s="5">
        <v>83599000000</v>
      </c>
      <c r="R87" s="5">
        <v>1587878000000</v>
      </c>
      <c r="S87" s="5">
        <v>-11135000000</v>
      </c>
    </row>
    <row r="88" spans="3:25" ht="15.5" x14ac:dyDescent="0.35">
      <c r="C88" t="s">
        <v>100</v>
      </c>
      <c r="D88" s="5">
        <v>64371000000</v>
      </c>
      <c r="E88" s="5">
        <v>220199000000</v>
      </c>
      <c r="F88" s="5">
        <v>616421000000</v>
      </c>
      <c r="G88" s="5">
        <v>679508000000</v>
      </c>
      <c r="I88" s="5">
        <v>2286520000000</v>
      </c>
      <c r="J88" s="5">
        <v>1397322000000</v>
      </c>
      <c r="K88" s="5">
        <v>1806591000000</v>
      </c>
      <c r="L88" s="5">
        <v>1782022000000</v>
      </c>
      <c r="M88" s="5">
        <v>2005801000000</v>
      </c>
      <c r="N88" s="5">
        <v>1909221000000</v>
      </c>
      <c r="O88" s="5">
        <v>1641743000000</v>
      </c>
      <c r="P88" s="5">
        <v>1781173000000</v>
      </c>
      <c r="Q88" s="5">
        <v>1295004000000</v>
      </c>
      <c r="R88" s="5">
        <v>2741103000000</v>
      </c>
      <c r="S88" s="5">
        <v>1369829000000</v>
      </c>
      <c r="T88" s="5">
        <v>1120035000000</v>
      </c>
      <c r="U88" s="5">
        <v>1376387000000</v>
      </c>
      <c r="V88" s="5">
        <v>1193304000000</v>
      </c>
      <c r="W88" s="5">
        <v>962695000000</v>
      </c>
    </row>
    <row r="89" spans="3:25" ht="15.5" x14ac:dyDescent="0.35">
      <c r="C89" t="s">
        <v>101</v>
      </c>
      <c r="D89" s="5">
        <v>519304000000</v>
      </c>
      <c r="E89" s="5">
        <v>445621000000</v>
      </c>
      <c r="F89" s="5">
        <v>426432000000</v>
      </c>
      <c r="G89" s="5">
        <v>205460000000</v>
      </c>
      <c r="I89" s="5">
        <v>1584126000000</v>
      </c>
      <c r="J89" s="5">
        <v>1455186000000</v>
      </c>
      <c r="K89" s="5">
        <v>1681177000000</v>
      </c>
      <c r="L89" s="5">
        <v>2245282000000</v>
      </c>
      <c r="M89" s="5">
        <v>2018654000000</v>
      </c>
      <c r="N89" s="5">
        <v>1689996000000</v>
      </c>
      <c r="O89" s="5">
        <v>1564492000000</v>
      </c>
      <c r="P89" s="5">
        <v>1552396000000</v>
      </c>
      <c r="Q89" s="5">
        <v>1211405000000</v>
      </c>
      <c r="R89" s="5">
        <v>1153225000000</v>
      </c>
      <c r="S89" s="5">
        <v>1380964000000</v>
      </c>
      <c r="T89" s="5">
        <v>1120035000000</v>
      </c>
      <c r="U89" s="5">
        <v>1376387000000</v>
      </c>
      <c r="V89" s="5">
        <v>1193304000000</v>
      </c>
      <c r="W89" s="5">
        <v>962695000000</v>
      </c>
      <c r="X89" s="5">
        <v>890171000000</v>
      </c>
      <c r="Y89" s="5">
        <v>709106000000</v>
      </c>
    </row>
    <row r="90" spans="3:25" ht="15.5" x14ac:dyDescent="0.35">
      <c r="C90" t="s">
        <v>7</v>
      </c>
      <c r="D90" s="5">
        <v>-44784000000</v>
      </c>
      <c r="E90" s="5">
        <v>127678000000</v>
      </c>
      <c r="F90" s="5">
        <v>487725000000</v>
      </c>
      <c r="G90" s="5">
        <v>568568000000</v>
      </c>
      <c r="I90" s="5">
        <v>1846169000000</v>
      </c>
      <c r="J90" s="5">
        <v>1323808000000</v>
      </c>
      <c r="K90" s="5">
        <v>1903820000000</v>
      </c>
      <c r="L90" s="5">
        <v>1840482000000</v>
      </c>
      <c r="M90" s="5">
        <v>2018815000000</v>
      </c>
      <c r="N90" s="5">
        <v>1906495000000</v>
      </c>
      <c r="O90" s="5">
        <v>1635851000000</v>
      </c>
      <c r="P90" s="5">
        <v>1776973000000</v>
      </c>
      <c r="Q90" s="5">
        <v>1295578000000</v>
      </c>
      <c r="R90" s="5">
        <v>2741148000000</v>
      </c>
      <c r="S90" s="5">
        <v>1365938000000</v>
      </c>
      <c r="T90" s="5">
        <v>1116095000000</v>
      </c>
      <c r="U90" s="5">
        <v>1372913000000</v>
      </c>
      <c r="V90" s="5">
        <v>1192684000000</v>
      </c>
      <c r="W90" s="5">
        <v>962260000000</v>
      </c>
    </row>
    <row r="91" spans="3:25" ht="15.5" x14ac:dyDescent="0.35">
      <c r="C91" t="s">
        <v>394</v>
      </c>
      <c r="D91" s="5">
        <v>109155000000</v>
      </c>
      <c r="E91" s="5">
        <v>92521000000</v>
      </c>
      <c r="F91" s="5">
        <v>128696000000</v>
      </c>
      <c r="G91" s="5">
        <v>110940000000</v>
      </c>
      <c r="I91" s="5">
        <v>440351000000</v>
      </c>
      <c r="J91" s="5">
        <v>73514000000</v>
      </c>
      <c r="K91" s="5">
        <v>-97229000000</v>
      </c>
      <c r="L91" s="5">
        <v>-58460000000</v>
      </c>
      <c r="M91" s="5">
        <v>-13014000000</v>
      </c>
      <c r="N91" s="5">
        <v>2726000000</v>
      </c>
      <c r="O91" s="5">
        <v>5892000000</v>
      </c>
      <c r="P91" s="5">
        <v>4200000000</v>
      </c>
      <c r="Q91" s="5">
        <v>-574000000</v>
      </c>
      <c r="R91" s="5">
        <v>-45000000</v>
      </c>
      <c r="S91" s="5">
        <v>3891000000</v>
      </c>
      <c r="T91" s="5">
        <v>3940000000</v>
      </c>
      <c r="U91" s="5">
        <v>3474000000</v>
      </c>
      <c r="V91" s="5">
        <v>620000000</v>
      </c>
      <c r="W91" s="5">
        <v>435000000</v>
      </c>
    </row>
    <row r="92" spans="3:25" ht="15.5" x14ac:dyDescent="0.35">
      <c r="C92" t="s">
        <v>102</v>
      </c>
      <c r="D92" s="5">
        <v>519304000000</v>
      </c>
      <c r="E92" s="5">
        <v>445621000000</v>
      </c>
      <c r="F92" s="5">
        <v>426432000000</v>
      </c>
      <c r="G92" s="5">
        <v>205460000000</v>
      </c>
      <c r="I92" s="5">
        <v>1584126000000</v>
      </c>
      <c r="J92" s="5">
        <v>1455186000000</v>
      </c>
      <c r="K92" s="5">
        <v>1681177000000</v>
      </c>
      <c r="L92" s="5">
        <v>2245282000000</v>
      </c>
      <c r="M92" s="5">
        <v>2018654000000</v>
      </c>
      <c r="N92" s="5">
        <v>1689996000000</v>
      </c>
      <c r="O92" s="5">
        <v>1564492000000</v>
      </c>
      <c r="P92" s="5">
        <v>1552396000000</v>
      </c>
      <c r="Q92" s="5">
        <v>1211405000000</v>
      </c>
      <c r="R92" s="5">
        <v>1153225000000</v>
      </c>
      <c r="S92" s="5">
        <v>1380964000000</v>
      </c>
      <c r="T92" s="5">
        <v>1120035000000</v>
      </c>
      <c r="U92" s="5">
        <v>1376387000000</v>
      </c>
      <c r="V92" s="5">
        <v>1193304000000</v>
      </c>
      <c r="W92" s="5">
        <v>962695000000</v>
      </c>
      <c r="X92" s="5">
        <v>890171000000</v>
      </c>
      <c r="Y92" s="5">
        <v>709106000000</v>
      </c>
    </row>
    <row r="93" spans="3:25" ht="15.5" x14ac:dyDescent="0.35">
      <c r="C93" t="s">
        <v>103</v>
      </c>
      <c r="D93" s="5">
        <v>64371000000</v>
      </c>
      <c r="E93" s="5">
        <v>220199000000</v>
      </c>
      <c r="F93" s="5">
        <v>616421000000</v>
      </c>
      <c r="G93" s="5">
        <v>679508000000</v>
      </c>
      <c r="I93" s="5">
        <v>2286520000000</v>
      </c>
      <c r="J93" s="5">
        <v>1397322000000</v>
      </c>
      <c r="K93" s="5">
        <v>1806591000000</v>
      </c>
      <c r="L93" s="5">
        <v>1782022000000</v>
      </c>
      <c r="M93" s="5">
        <v>2005801000000</v>
      </c>
      <c r="N93" s="5">
        <v>1909221000000</v>
      </c>
      <c r="O93" s="5">
        <v>1641743000000</v>
      </c>
      <c r="P93" s="5">
        <v>1781173000000</v>
      </c>
      <c r="Q93" s="5">
        <v>1295004000000</v>
      </c>
      <c r="R93" s="5">
        <v>2741103000000</v>
      </c>
      <c r="S93" s="5">
        <v>1369829000000</v>
      </c>
      <c r="T93" s="5">
        <v>1120035000000</v>
      </c>
      <c r="U93" s="5">
        <v>1376387000000</v>
      </c>
      <c r="V93" s="5">
        <v>1193304000000</v>
      </c>
      <c r="W93" s="5">
        <v>962695000000</v>
      </c>
    </row>
    <row r="94" spans="3:25" ht="15.5" x14ac:dyDescent="0.35">
      <c r="C94" t="s">
        <v>312</v>
      </c>
    </row>
    <row r="95" spans="3:25" ht="15.5" x14ac:dyDescent="0.35">
      <c r="C95" t="s">
        <v>104</v>
      </c>
      <c r="D95" s="5">
        <v>64371000000</v>
      </c>
      <c r="E95" s="5">
        <v>220199000000</v>
      </c>
      <c r="F95" s="5">
        <v>616421000000</v>
      </c>
      <c r="G95" s="5">
        <v>679508000000</v>
      </c>
      <c r="I95" s="5">
        <v>2286520000000</v>
      </c>
      <c r="J95" s="5">
        <v>1397322000000</v>
      </c>
      <c r="K95" s="5">
        <v>1806591000000</v>
      </c>
      <c r="L95" s="5">
        <v>1782022000000</v>
      </c>
      <c r="M95" s="5">
        <v>2005801000000</v>
      </c>
      <c r="N95" s="5">
        <v>1909221000000</v>
      </c>
      <c r="O95" s="5">
        <v>1641743000000</v>
      </c>
      <c r="P95" s="5">
        <v>1781173000000</v>
      </c>
      <c r="Q95" s="5">
        <v>1295004000000</v>
      </c>
      <c r="R95" s="5">
        <v>2741103000000</v>
      </c>
      <c r="S95" s="5">
        <v>1369829000000</v>
      </c>
      <c r="T95" s="5">
        <v>1120035000000</v>
      </c>
      <c r="U95" s="5">
        <v>1376387000000</v>
      </c>
      <c r="V95" s="5">
        <v>1193304000000</v>
      </c>
      <c r="W95" s="5">
        <v>962695000000</v>
      </c>
    </row>
    <row r="97" spans="2:25" ht="15.5" x14ac:dyDescent="0.35">
      <c r="B97" t="s">
        <v>105</v>
      </c>
      <c r="C97" t="s">
        <v>106</v>
      </c>
    </row>
    <row r="98" spans="2:25" ht="15.5" x14ac:dyDescent="0.35">
      <c r="C98" t="s">
        <v>19</v>
      </c>
      <c r="D98" s="5">
        <v>5734519000000</v>
      </c>
      <c r="E98" s="5">
        <v>4929381000000</v>
      </c>
      <c r="F98" s="5">
        <v>3228096000000</v>
      </c>
      <c r="G98" s="5">
        <v>3598531000000</v>
      </c>
      <c r="I98" s="5">
        <v>4929381000000</v>
      </c>
      <c r="J98" s="5">
        <v>4701454000000</v>
      </c>
      <c r="K98" s="5">
        <v>3530074000000</v>
      </c>
      <c r="L98" s="5">
        <v>3300031000000</v>
      </c>
      <c r="M98" s="5">
        <v>3747644000000</v>
      </c>
      <c r="N98" s="5">
        <v>3689045000000</v>
      </c>
      <c r="O98" s="5">
        <v>3160771000000</v>
      </c>
      <c r="P98" s="5">
        <v>2929207000000</v>
      </c>
      <c r="Q98" s="5">
        <v>2513053000000</v>
      </c>
      <c r="R98" s="5">
        <v>2215341000000</v>
      </c>
      <c r="S98" s="5">
        <v>2402588000000</v>
      </c>
      <c r="T98" s="5">
        <v>2767678000000</v>
      </c>
      <c r="U98" s="5">
        <v>2595260000000</v>
      </c>
      <c r="V98" s="5">
        <v>1795074000000</v>
      </c>
      <c r="W98" s="5">
        <v>1725621000000</v>
      </c>
      <c r="X98" s="5">
        <v>1374719000000</v>
      </c>
      <c r="Y98" s="5">
        <v>1386775000000</v>
      </c>
    </row>
    <row r="99" spans="2:25" ht="15.5" x14ac:dyDescent="0.35">
      <c r="C99" t="s">
        <v>1426</v>
      </c>
      <c r="D99" s="5">
        <v>10645681000000</v>
      </c>
      <c r="E99" s="5">
        <v>12019401000000</v>
      </c>
      <c r="F99" s="5">
        <v>10231051000000</v>
      </c>
      <c r="G99" s="5">
        <v>3778390000000</v>
      </c>
      <c r="I99" s="5">
        <v>12019401000000</v>
      </c>
      <c r="J99" s="5">
        <v>8778253000000</v>
      </c>
      <c r="K99" s="5">
        <v>14879767000000</v>
      </c>
      <c r="L99" s="5">
        <v>13032593000000</v>
      </c>
      <c r="M99" s="5">
        <v>11900072000000</v>
      </c>
      <c r="N99" s="5">
        <v>8046403000000</v>
      </c>
      <c r="O99" s="5">
        <v>6512341000000</v>
      </c>
      <c r="P99" s="5">
        <v>9981495000000</v>
      </c>
      <c r="Q99" s="5">
        <v>5846111000000</v>
      </c>
      <c r="R99" s="5">
        <v>5516363000000</v>
      </c>
      <c r="S99" s="5">
        <v>6076789000000</v>
      </c>
      <c r="T99" s="5">
        <v>5177942000000</v>
      </c>
      <c r="U99" s="5">
        <v>4454108000000</v>
      </c>
      <c r="V99" s="5">
        <v>4666015000000</v>
      </c>
      <c r="W99" s="5">
        <v>3673929000000</v>
      </c>
      <c r="X99" s="5">
        <v>2719321000000</v>
      </c>
      <c r="Y99" s="5">
        <v>1347701000000</v>
      </c>
    </row>
    <row r="100" spans="2:25" ht="15.5" x14ac:dyDescent="0.35">
      <c r="C100" t="s">
        <v>1427</v>
      </c>
      <c r="X100" s="5">
        <v>12546470000000</v>
      </c>
      <c r="Y100" s="5">
        <v>6734048000000</v>
      </c>
    </row>
    <row r="101" spans="2:25" ht="15.5" x14ac:dyDescent="0.35">
      <c r="C101" t="s">
        <v>110</v>
      </c>
      <c r="W101" s="5">
        <v>173998000000</v>
      </c>
    </row>
    <row r="102" spans="2:25" ht="15.5" x14ac:dyDescent="0.35">
      <c r="C102" t="s">
        <v>109</v>
      </c>
      <c r="D102" s="5">
        <v>19718542000000</v>
      </c>
      <c r="E102" s="5">
        <v>22880765000000</v>
      </c>
      <c r="F102" s="5">
        <v>22818307000000</v>
      </c>
      <c r="G102" s="5">
        <v>23896330000000</v>
      </c>
      <c r="I102" s="5">
        <v>22880765000000</v>
      </c>
      <c r="J102" s="5">
        <v>21524974000000</v>
      </c>
      <c r="K102" s="5">
        <v>20323823000000</v>
      </c>
      <c r="L102" s="5">
        <v>17533761000000</v>
      </c>
      <c r="M102" s="5">
        <v>12161667000000</v>
      </c>
      <c r="N102" s="5">
        <v>11300357000000</v>
      </c>
      <c r="O102" s="5">
        <v>8791601000000</v>
      </c>
      <c r="P102" s="5">
        <v>6708734000000</v>
      </c>
      <c r="Q102" s="5">
        <v>2677694000000</v>
      </c>
      <c r="R102" s="5">
        <v>246055000000</v>
      </c>
      <c r="S102" s="5">
        <v>434617000000</v>
      </c>
      <c r="T102" s="5">
        <v>456490000000</v>
      </c>
      <c r="U102" s="5">
        <v>324337000000</v>
      </c>
      <c r="V102" s="5">
        <v>231160000000</v>
      </c>
    </row>
    <row r="103" spans="2:25" ht="15.5" x14ac:dyDescent="0.35">
      <c r="C103" t="s">
        <v>93</v>
      </c>
      <c r="D103" s="5">
        <v>1881681000000</v>
      </c>
      <c r="E103" s="5">
        <v>2336614000000</v>
      </c>
      <c r="F103" s="5">
        <v>2571077000000</v>
      </c>
      <c r="G103" s="5">
        <v>2381088000000</v>
      </c>
      <c r="I103" s="5">
        <v>2336614000000</v>
      </c>
      <c r="J103" s="5">
        <v>1643261000000</v>
      </c>
      <c r="K103" s="5">
        <v>1707917000000</v>
      </c>
      <c r="L103" s="5">
        <v>1582492000000</v>
      </c>
      <c r="M103" s="5">
        <v>2046386000000</v>
      </c>
      <c r="N103" s="5">
        <v>2059429000000</v>
      </c>
      <c r="O103" s="5">
        <v>1840152000000</v>
      </c>
      <c r="P103" s="5">
        <v>1762952000000</v>
      </c>
      <c r="Q103" s="5">
        <v>1534228000000</v>
      </c>
      <c r="R103" s="5">
        <v>1450686000000</v>
      </c>
      <c r="S103" s="5">
        <v>-135945000000</v>
      </c>
    </row>
    <row r="104" spans="2:25" ht="15.5" x14ac:dyDescent="0.35">
      <c r="C104" t="s">
        <v>1428</v>
      </c>
      <c r="D104" s="5">
        <v>5082473000000</v>
      </c>
      <c r="E104" s="5">
        <v>7042699000000</v>
      </c>
      <c r="F104" s="5">
        <v>4767355000000</v>
      </c>
      <c r="G104" s="5">
        <v>13491619000000</v>
      </c>
      <c r="I104" s="5">
        <v>7042699000000</v>
      </c>
      <c r="J104" s="5">
        <v>6705886000000</v>
      </c>
      <c r="K104" s="5">
        <v>3886693000000</v>
      </c>
      <c r="L104" s="5">
        <v>7154674000000</v>
      </c>
      <c r="M104" s="5">
        <v>11426506000000</v>
      </c>
      <c r="N104" s="5">
        <v>5816230000000</v>
      </c>
      <c r="O104" s="5">
        <v>7917731000000</v>
      </c>
      <c r="P104" s="5">
        <v>9726812000000</v>
      </c>
      <c r="Q104" s="5">
        <v>17689162000000</v>
      </c>
      <c r="R104" s="5">
        <v>12777516000000</v>
      </c>
      <c r="S104" s="5">
        <v>3739128000000</v>
      </c>
      <c r="T104" s="5">
        <v>4761109000000</v>
      </c>
      <c r="U104" s="5">
        <v>2628985000000</v>
      </c>
      <c r="V104" s="5">
        <v>8011739000000</v>
      </c>
      <c r="W104" s="5">
        <v>7779255000000</v>
      </c>
      <c r="X104" s="5">
        <v>12546470000000</v>
      </c>
      <c r="Y104" s="5">
        <v>6734048000000</v>
      </c>
    </row>
    <row r="105" spans="2:25" ht="15.5" x14ac:dyDescent="0.35">
      <c r="C105" t="s">
        <v>1429</v>
      </c>
    </row>
    <row r="106" spans="2:25" ht="15.5" x14ac:dyDescent="0.35">
      <c r="C106" t="s">
        <v>1431</v>
      </c>
      <c r="D106" s="5">
        <v>125169052000000</v>
      </c>
      <c r="E106" s="5">
        <v>125377033000000</v>
      </c>
      <c r="F106" s="5">
        <v>128459605000000</v>
      </c>
      <c r="G106" s="5">
        <v>130078972000000</v>
      </c>
      <c r="I106" s="5">
        <v>125377033000000</v>
      </c>
      <c r="J106" s="5">
        <v>133122908000000</v>
      </c>
      <c r="K106" s="5">
        <v>114386118000000</v>
      </c>
      <c r="L106" s="5">
        <v>106707881000000</v>
      </c>
      <c r="M106" s="5">
        <v>94003674000000</v>
      </c>
      <c r="N106" s="5">
        <v>87695264000000</v>
      </c>
      <c r="O106" s="5">
        <v>81181946000000</v>
      </c>
      <c r="P106" s="5">
        <v>74703327000000</v>
      </c>
      <c r="Q106" s="5">
        <v>70454374000000</v>
      </c>
      <c r="R106" s="5">
        <v>62754600000000</v>
      </c>
      <c r="S106" s="5">
        <v>54368172000000</v>
      </c>
      <c r="T106" s="5">
        <v>48028161000000</v>
      </c>
      <c r="U106" s="5">
        <v>44289060000000</v>
      </c>
      <c r="V106" s="5">
        <v>34768723000000</v>
      </c>
      <c r="W106" s="5">
        <v>26490567000000</v>
      </c>
      <c r="X106" s="5">
        <v>21491791000000</v>
      </c>
      <c r="Y106" s="5">
        <v>18507944000000</v>
      </c>
    </row>
    <row r="107" spans="2:25" ht="15.5" x14ac:dyDescent="0.35">
      <c r="C107" t="s">
        <v>123</v>
      </c>
      <c r="T107" s="5">
        <v>1044844000000</v>
      </c>
      <c r="U107" s="5">
        <v>699069000000</v>
      </c>
      <c r="V107" s="5">
        <v>734873000000</v>
      </c>
      <c r="W107" s="5">
        <v>559884000000</v>
      </c>
      <c r="X107" s="5">
        <v>549014000000</v>
      </c>
      <c r="Y107" s="5">
        <v>527855000000</v>
      </c>
    </row>
    <row r="108" spans="2:25" ht="15.5" x14ac:dyDescent="0.35">
      <c r="C108" t="s">
        <v>1432</v>
      </c>
      <c r="D108" s="5">
        <v>5345092000000</v>
      </c>
      <c r="E108" s="5">
        <v>5409458000000</v>
      </c>
      <c r="F108" s="5">
        <v>5277158000000</v>
      </c>
      <c r="G108" s="5">
        <v>5253867000000</v>
      </c>
      <c r="I108" s="5">
        <v>5409458000000</v>
      </c>
      <c r="J108" s="5">
        <v>5321062000000</v>
      </c>
      <c r="K108" s="5">
        <v>4795493000000</v>
      </c>
      <c r="L108" s="5">
        <v>4563249000000</v>
      </c>
      <c r="M108" s="5">
        <v>4556358000000</v>
      </c>
      <c r="N108" s="5">
        <v>4415348000000</v>
      </c>
      <c r="O108" s="5">
        <v>3344225000000</v>
      </c>
      <c r="P108" s="5">
        <v>3271751000000</v>
      </c>
      <c r="Q108" s="5">
        <v>2925337000000</v>
      </c>
      <c r="R108" s="5">
        <v>2740397000000</v>
      </c>
      <c r="S108" s="5">
        <v>1023314000000</v>
      </c>
      <c r="T108" s="5">
        <v>1044844000000</v>
      </c>
      <c r="U108" s="5">
        <v>699069000000</v>
      </c>
      <c r="V108" s="5">
        <v>734873000000</v>
      </c>
      <c r="W108" s="5">
        <v>559884000000</v>
      </c>
      <c r="X108" s="5">
        <v>549014000000</v>
      </c>
      <c r="Y108" s="5">
        <v>527855000000</v>
      </c>
    </row>
    <row r="109" spans="2:25" ht="15.5" x14ac:dyDescent="0.35">
      <c r="C109" t="s">
        <v>124</v>
      </c>
      <c r="D109" s="5">
        <v>47264000000</v>
      </c>
      <c r="E109" s="5">
        <v>47264000000</v>
      </c>
      <c r="F109" s="5">
        <v>47264000000</v>
      </c>
      <c r="G109" s="5">
        <v>47264000000</v>
      </c>
      <c r="I109" s="5">
        <v>47264000000</v>
      </c>
      <c r="J109" s="5">
        <v>47264000000</v>
      </c>
    </row>
    <row r="110" spans="2:25" ht="15.5" x14ac:dyDescent="0.35">
      <c r="C110" t="s">
        <v>320</v>
      </c>
    </row>
    <row r="111" spans="2:25" ht="15.5" x14ac:dyDescent="0.35">
      <c r="C111" t="s">
        <v>118</v>
      </c>
      <c r="D111" s="5">
        <v>154417000000</v>
      </c>
      <c r="E111" s="5">
        <v>49682000000</v>
      </c>
      <c r="F111" s="5">
        <v>26247000000</v>
      </c>
      <c r="G111" s="5">
        <v>233737000000</v>
      </c>
      <c r="I111" s="5">
        <v>49682000000</v>
      </c>
      <c r="J111" s="5">
        <v>253736000000</v>
      </c>
      <c r="K111" s="5">
        <v>62046000000</v>
      </c>
      <c r="L111" s="5">
        <v>189749000000</v>
      </c>
      <c r="M111" s="5">
        <v>118601000000</v>
      </c>
      <c r="N111" s="5">
        <v>100932000000</v>
      </c>
      <c r="O111" s="5">
        <v>128113000000</v>
      </c>
      <c r="P111" s="5">
        <v>155680000000</v>
      </c>
      <c r="Q111" s="5">
        <v>177446000000</v>
      </c>
      <c r="R111" s="5">
        <v>137253000000</v>
      </c>
      <c r="S111" s="5">
        <v>28967000000</v>
      </c>
      <c r="T111" s="5">
        <v>6959000000</v>
      </c>
      <c r="U111" s="5">
        <v>5819000000</v>
      </c>
      <c r="V111" s="5">
        <v>3635000000</v>
      </c>
      <c r="W111" s="5">
        <v>37174000000</v>
      </c>
      <c r="X111" s="5">
        <v>48216000000</v>
      </c>
      <c r="Y111" s="5">
        <v>60990000000</v>
      </c>
    </row>
    <row r="112" spans="2:25" ht="15.5" x14ac:dyDescent="0.35">
      <c r="C112" t="s">
        <v>126</v>
      </c>
      <c r="D112" s="5">
        <v>221811210000000</v>
      </c>
      <c r="E112" s="5">
        <v>221347288000000</v>
      </c>
      <c r="F112" s="5">
        <v>215866796000000</v>
      </c>
      <c r="G112" s="5">
        <v>215920330000000</v>
      </c>
      <c r="I112" s="5">
        <v>221347288000000</v>
      </c>
      <c r="J112" s="5">
        <v>219960693000000</v>
      </c>
      <c r="K112" s="5">
        <v>188295488000000</v>
      </c>
      <c r="L112" s="5">
        <v>181241291000000</v>
      </c>
      <c r="M112" s="5">
        <v>158356097000000</v>
      </c>
      <c r="N112" s="5">
        <v>140934002000000</v>
      </c>
      <c r="O112" s="5">
        <v>123536474000000</v>
      </c>
      <c r="P112" s="5">
        <v>120191387000000</v>
      </c>
      <c r="Q112" s="5">
        <v>114980168000000</v>
      </c>
      <c r="R112" s="5">
        <v>102318457000000</v>
      </c>
      <c r="S112" s="5">
        <v>88697430000000</v>
      </c>
      <c r="T112" s="5">
        <v>75836537000000</v>
      </c>
      <c r="U112" s="5">
        <v>70958233000000</v>
      </c>
      <c r="V112" s="5">
        <v>70840878000000</v>
      </c>
      <c r="W112" s="5">
        <v>54448660000000</v>
      </c>
      <c r="X112" s="5">
        <v>43445700000000</v>
      </c>
      <c r="Y112" s="5">
        <v>32410329000000</v>
      </c>
    </row>
    <row r="113" spans="3:25" ht="15.5" x14ac:dyDescent="0.35">
      <c r="C113" t="s">
        <v>127</v>
      </c>
    </row>
    <row r="114" spans="3:25" ht="15.5" x14ac:dyDescent="0.35">
      <c r="C114" t="s">
        <v>128</v>
      </c>
    </row>
    <row r="115" spans="3:25" ht="15.5" x14ac:dyDescent="0.35">
      <c r="C115" t="s">
        <v>1433</v>
      </c>
      <c r="D115" s="5">
        <v>1080263000000</v>
      </c>
      <c r="E115" s="5">
        <v>1804672000000</v>
      </c>
      <c r="F115" s="5">
        <v>1151388000000</v>
      </c>
      <c r="G115" s="5">
        <v>1487589000000</v>
      </c>
      <c r="I115" s="5">
        <v>1804672000000</v>
      </c>
      <c r="J115" s="5">
        <v>1293147000000</v>
      </c>
      <c r="K115" s="5">
        <v>2212830000000</v>
      </c>
      <c r="L115" s="5">
        <v>2403981000000</v>
      </c>
      <c r="M115" s="5">
        <v>1804558000000</v>
      </c>
      <c r="N115" s="5">
        <v>1830150000000</v>
      </c>
      <c r="O115" s="5">
        <v>1816918000000</v>
      </c>
      <c r="P115" s="5">
        <v>1488621000000</v>
      </c>
      <c r="Q115" s="5">
        <v>1925397000000</v>
      </c>
      <c r="R115" s="5">
        <v>1374450000000</v>
      </c>
      <c r="S115" s="5">
        <v>2244955000000</v>
      </c>
      <c r="T115" s="5">
        <v>1812382000000</v>
      </c>
      <c r="U115" s="5">
        <v>1945539000000</v>
      </c>
      <c r="V115" s="5">
        <v>1761134000000</v>
      </c>
      <c r="W115" s="5">
        <v>950513000000</v>
      </c>
      <c r="X115" s="5">
        <v>685700000000</v>
      </c>
      <c r="Y115" s="5">
        <v>662211000000</v>
      </c>
    </row>
    <row r="116" spans="3:25" ht="15.5" x14ac:dyDescent="0.35">
      <c r="C116" t="s">
        <v>1434</v>
      </c>
      <c r="D116" s="5">
        <v>146778378000000</v>
      </c>
      <c r="E116" s="5">
        <v>140104475000000</v>
      </c>
      <c r="F116" s="5">
        <v>148269304000000</v>
      </c>
      <c r="G116" s="5">
        <v>144649911000000</v>
      </c>
      <c r="I116" s="5">
        <v>140104475000000</v>
      </c>
      <c r="J116" s="5">
        <v>142611851000000</v>
      </c>
      <c r="K116" s="5">
        <v>126478387000000</v>
      </c>
      <c r="L116" s="5">
        <v>122019343000000</v>
      </c>
      <c r="M116" s="5">
        <v>113764510000000</v>
      </c>
      <c r="N116" s="5">
        <v>99798476000000</v>
      </c>
      <c r="O116" s="5">
        <v>83564393000000</v>
      </c>
      <c r="P116" s="5">
        <v>81820984000000</v>
      </c>
      <c r="Q116" s="5">
        <v>81222167000000</v>
      </c>
      <c r="R116" s="5">
        <v>73029838000000</v>
      </c>
      <c r="S116" s="5">
        <v>62903150000000</v>
      </c>
      <c r="T116" s="5">
        <v>53118800000000</v>
      </c>
      <c r="U116" s="5">
        <v>46874161000000</v>
      </c>
      <c r="V116" s="5">
        <v>47632863000000</v>
      </c>
      <c r="W116" s="5">
        <v>37008488000000</v>
      </c>
      <c r="X116" s="5">
        <v>31019700000000</v>
      </c>
      <c r="Y116" s="5">
        <v>23137950000000</v>
      </c>
    </row>
    <row r="117" spans="3:25" ht="15.5" x14ac:dyDescent="0.35">
      <c r="C117" t="s">
        <v>1436</v>
      </c>
      <c r="D117" s="5">
        <v>146778378000000</v>
      </c>
      <c r="E117" s="5">
        <v>140104475000000</v>
      </c>
      <c r="F117" s="5">
        <v>148269304000000</v>
      </c>
      <c r="G117" s="5">
        <v>144649911000000</v>
      </c>
      <c r="I117" s="5">
        <v>140104475000000</v>
      </c>
      <c r="J117" s="5">
        <v>142611851000000</v>
      </c>
      <c r="K117" s="5">
        <v>126478387000000</v>
      </c>
      <c r="L117" s="5">
        <v>122019343000000</v>
      </c>
      <c r="M117" s="5">
        <v>113764510000000</v>
      </c>
      <c r="N117" s="5">
        <v>99798476000000</v>
      </c>
      <c r="O117" s="5">
        <v>83564393000000</v>
      </c>
      <c r="P117" s="5">
        <v>81820984000000</v>
      </c>
      <c r="Q117" s="5">
        <v>81222167000000</v>
      </c>
      <c r="R117" s="5">
        <v>73029838000000</v>
      </c>
      <c r="S117" s="5">
        <v>62903150000000</v>
      </c>
      <c r="T117" s="5">
        <v>53118800000000</v>
      </c>
      <c r="U117" s="5">
        <v>46874161000000</v>
      </c>
      <c r="V117" s="5">
        <v>47632863000000</v>
      </c>
      <c r="W117" s="5">
        <v>37008488000000</v>
      </c>
      <c r="X117" s="5">
        <v>31019700000000</v>
      </c>
      <c r="Y117" s="5">
        <v>23137950000000</v>
      </c>
    </row>
    <row r="118" spans="3:25" ht="15.5" x14ac:dyDescent="0.35">
      <c r="C118" t="s">
        <v>1437</v>
      </c>
      <c r="D118" s="5">
        <v>3054530000000</v>
      </c>
      <c r="E118" s="5">
        <v>5330512000000</v>
      </c>
      <c r="F118" s="5">
        <v>1961423000000</v>
      </c>
      <c r="G118" s="5">
        <v>2169037000000</v>
      </c>
      <c r="I118" s="5">
        <v>5330512000000</v>
      </c>
      <c r="J118" s="5">
        <v>4149689000000</v>
      </c>
      <c r="K118" s="5">
        <v>2541540000000</v>
      </c>
      <c r="L118" s="5">
        <v>4461790000000</v>
      </c>
      <c r="M118" s="5">
        <v>1881477000000</v>
      </c>
      <c r="N118" s="5">
        <v>2119084000000</v>
      </c>
      <c r="O118" s="5">
        <v>1556628000000</v>
      </c>
      <c r="P118" s="5">
        <v>4260720000000</v>
      </c>
      <c r="Q118" s="5">
        <v>5670067000000</v>
      </c>
      <c r="R118" s="5">
        <v>5628485000000</v>
      </c>
      <c r="S118" s="5">
        <v>3515666000000</v>
      </c>
      <c r="T118" s="5">
        <v>3308630000000</v>
      </c>
      <c r="U118" s="5">
        <v>4946725000000</v>
      </c>
      <c r="V118" s="5">
        <v>6392634000000</v>
      </c>
      <c r="W118" s="5">
        <v>5114443000000</v>
      </c>
      <c r="X118" s="5">
        <v>2965649000000</v>
      </c>
      <c r="Y118" s="5">
        <v>2254082000000</v>
      </c>
    </row>
    <row r="119" spans="3:25" ht="15.5" x14ac:dyDescent="0.35">
      <c r="C119" t="s">
        <v>1808</v>
      </c>
      <c r="D119" s="5">
        <v>3054530000000</v>
      </c>
      <c r="E119" s="5">
        <v>5330512000000</v>
      </c>
      <c r="F119" s="5">
        <v>1961423000000</v>
      </c>
      <c r="G119" s="5">
        <v>2169037000000</v>
      </c>
      <c r="I119" s="5">
        <v>5330512000000</v>
      </c>
      <c r="J119" s="5">
        <v>4149689000000</v>
      </c>
      <c r="K119" s="5">
        <v>2541540000000</v>
      </c>
      <c r="L119" s="5">
        <v>4461790000000</v>
      </c>
      <c r="M119" s="5">
        <v>1881477000000</v>
      </c>
      <c r="N119" s="5">
        <v>2119084000000</v>
      </c>
      <c r="O119" s="5">
        <v>1556628000000</v>
      </c>
      <c r="P119" s="5">
        <v>4260720000000</v>
      </c>
      <c r="Q119" s="5">
        <v>5670067000000</v>
      </c>
      <c r="R119" s="5">
        <v>5628485000000</v>
      </c>
      <c r="S119" s="5">
        <v>3515666000000</v>
      </c>
      <c r="T119" s="5">
        <v>3308630000000</v>
      </c>
      <c r="U119" s="5">
        <v>4946725000000</v>
      </c>
      <c r="V119" s="5">
        <v>6392634000000</v>
      </c>
      <c r="W119" s="5">
        <v>5114443000000</v>
      </c>
      <c r="X119" s="5">
        <v>2965649000000</v>
      </c>
      <c r="Y119" s="5">
        <v>2254082000000</v>
      </c>
    </row>
    <row r="120" spans="3:25" ht="15.5" x14ac:dyDescent="0.35">
      <c r="C120" t="s">
        <v>1065</v>
      </c>
      <c r="E120" s="5">
        <v>40000000</v>
      </c>
      <c r="F120" s="5">
        <v>3131000000</v>
      </c>
      <c r="G120" s="5">
        <v>106000000</v>
      </c>
      <c r="I120" s="5">
        <v>40000000</v>
      </c>
      <c r="J120" s="5">
        <v>7534000000</v>
      </c>
      <c r="K120" s="5">
        <v>23000000</v>
      </c>
      <c r="L120" s="5">
        <v>2207000000</v>
      </c>
      <c r="N120" s="5">
        <v>10000000</v>
      </c>
      <c r="Q120" s="5">
        <v>88000000</v>
      </c>
      <c r="R120" s="5">
        <v>227000000</v>
      </c>
      <c r="U120" s="5">
        <v>90000000</v>
      </c>
    </row>
    <row r="121" spans="3:25" ht="15.5" x14ac:dyDescent="0.35">
      <c r="C121" t="s">
        <v>1775</v>
      </c>
      <c r="D121" s="5">
        <v>26319000000</v>
      </c>
      <c r="E121" s="5">
        <v>57970000000</v>
      </c>
      <c r="F121" s="5">
        <v>56755000000</v>
      </c>
      <c r="G121" s="5">
        <v>61787000000</v>
      </c>
      <c r="I121" s="5">
        <v>57970000000</v>
      </c>
      <c r="J121" s="5">
        <v>114231000000</v>
      </c>
      <c r="K121" s="5">
        <v>288944000000</v>
      </c>
      <c r="L121" s="5">
        <v>227970000000</v>
      </c>
      <c r="M121" s="5">
        <v>163983000000</v>
      </c>
      <c r="N121" s="5">
        <v>52802000000</v>
      </c>
      <c r="O121" s="5">
        <v>156084000000</v>
      </c>
      <c r="P121" s="5">
        <v>82379000000</v>
      </c>
      <c r="Q121" s="5">
        <v>47409000000</v>
      </c>
      <c r="R121" s="5">
        <v>54301000000</v>
      </c>
      <c r="S121" s="5">
        <v>20634000000</v>
      </c>
      <c r="T121" s="5">
        <v>18435000000</v>
      </c>
      <c r="U121" s="5">
        <v>33235000000</v>
      </c>
      <c r="V121" s="5">
        <v>224975000000</v>
      </c>
      <c r="W121" s="5">
        <v>78715000000</v>
      </c>
      <c r="X121" s="5">
        <v>14556000000</v>
      </c>
    </row>
    <row r="122" spans="3:25" ht="15.5" x14ac:dyDescent="0.35">
      <c r="C122" t="s">
        <v>1150</v>
      </c>
      <c r="D122" s="5">
        <v>2398243000000</v>
      </c>
      <c r="E122" s="5">
        <v>2345156000000</v>
      </c>
      <c r="F122" s="5">
        <v>2048180000000</v>
      </c>
      <c r="G122" s="5">
        <v>2066381000000</v>
      </c>
      <c r="I122" s="5">
        <v>2345156000000</v>
      </c>
      <c r="J122" s="5">
        <v>2044884000000</v>
      </c>
      <c r="K122" s="5">
        <v>957991000000</v>
      </c>
      <c r="L122" s="5">
        <v>1871461000000</v>
      </c>
      <c r="M122" s="5">
        <v>2403547000000</v>
      </c>
      <c r="N122" s="5">
        <v>3236456000000</v>
      </c>
      <c r="O122" s="5">
        <v>3487485000000</v>
      </c>
      <c r="P122" s="5">
        <v>3240513000000</v>
      </c>
      <c r="Q122" s="5">
        <v>3804479000000</v>
      </c>
      <c r="R122" s="5">
        <v>2311606000000</v>
      </c>
      <c r="S122" s="5">
        <v>1722884000000</v>
      </c>
      <c r="T122" s="5">
        <v>1721901000000</v>
      </c>
      <c r="U122" s="5">
        <v>2396611000000</v>
      </c>
      <c r="V122" s="5">
        <v>2395091000000</v>
      </c>
      <c r="W122" s="5">
        <v>2742993000000</v>
      </c>
      <c r="X122" s="5">
        <v>1745936000000</v>
      </c>
      <c r="Y122" s="5">
        <v>1744253000000</v>
      </c>
    </row>
    <row r="123" spans="3:25" ht="15.5" x14ac:dyDescent="0.35">
      <c r="C123" t="s">
        <v>1438</v>
      </c>
      <c r="D123" s="5">
        <v>19718542000000</v>
      </c>
      <c r="E123" s="5">
        <v>22880765000000</v>
      </c>
      <c r="F123" s="5">
        <v>22818307000000</v>
      </c>
      <c r="G123" s="5">
        <v>23896330000000</v>
      </c>
      <c r="I123" s="5">
        <v>22880765000000</v>
      </c>
      <c r="J123" s="5">
        <v>21524974000000</v>
      </c>
      <c r="K123" s="5">
        <v>20323823000000</v>
      </c>
      <c r="L123" s="5">
        <v>17533761000000</v>
      </c>
      <c r="M123" s="5">
        <v>12161667000000</v>
      </c>
      <c r="N123" s="5">
        <v>11300357000000</v>
      </c>
      <c r="O123" s="5">
        <v>8791601000000</v>
      </c>
      <c r="P123" s="5">
        <v>6708734000000</v>
      </c>
      <c r="Q123" s="5">
        <v>2677694000000</v>
      </c>
      <c r="R123" s="5">
        <v>246055000000</v>
      </c>
      <c r="S123" s="5">
        <v>434617000000</v>
      </c>
      <c r="T123" s="5">
        <v>456490000000</v>
      </c>
      <c r="U123" s="5">
        <v>324337000000</v>
      </c>
      <c r="V123" s="5">
        <v>231160000000</v>
      </c>
      <c r="W123" s="5">
        <v>173998000000</v>
      </c>
      <c r="X123" s="5">
        <v>12585000000</v>
      </c>
      <c r="Y123" s="5">
        <v>11101000000</v>
      </c>
    </row>
    <row r="124" spans="3:25" ht="15.5" x14ac:dyDescent="0.35">
      <c r="C124" t="s">
        <v>1430</v>
      </c>
      <c r="D124" s="5">
        <v>19718542000000</v>
      </c>
      <c r="E124" s="5">
        <v>22880765000000</v>
      </c>
      <c r="F124" s="5">
        <v>22818307000000</v>
      </c>
      <c r="G124" s="5">
        <v>23896330000000</v>
      </c>
      <c r="I124" s="5">
        <v>22880765000000</v>
      </c>
      <c r="J124" s="5">
        <v>21524974000000</v>
      </c>
      <c r="K124" s="5">
        <v>20323823000000</v>
      </c>
      <c r="L124" s="5">
        <v>17533761000000</v>
      </c>
      <c r="M124" s="5">
        <v>12161667000000</v>
      </c>
      <c r="N124" s="5">
        <v>11300357000000</v>
      </c>
      <c r="O124" s="5">
        <v>8791601000000</v>
      </c>
      <c r="P124" s="5">
        <v>6708734000000</v>
      </c>
      <c r="Q124" s="5">
        <v>2677694000000</v>
      </c>
      <c r="R124" s="5">
        <v>246055000000</v>
      </c>
      <c r="S124" s="5">
        <v>434617000000</v>
      </c>
      <c r="T124" s="5">
        <v>456490000000</v>
      </c>
      <c r="U124" s="5">
        <v>324337000000</v>
      </c>
      <c r="V124" s="5">
        <v>231160000000</v>
      </c>
      <c r="W124" s="5">
        <v>173998000000</v>
      </c>
      <c r="X124" s="5">
        <v>12585000000</v>
      </c>
      <c r="Y124" s="5">
        <v>11101000000</v>
      </c>
    </row>
    <row r="125" spans="3:25" ht="15.5" x14ac:dyDescent="0.35">
      <c r="C125" t="s">
        <v>133</v>
      </c>
      <c r="D125" s="5">
        <v>139319000000</v>
      </c>
      <c r="E125" s="5">
        <v>92441000000</v>
      </c>
      <c r="F125" s="5">
        <v>81649000000</v>
      </c>
      <c r="G125" s="5">
        <v>71444000000</v>
      </c>
      <c r="I125" s="5">
        <v>92441000000</v>
      </c>
      <c r="J125" s="5">
        <v>171186000000</v>
      </c>
      <c r="K125" s="5">
        <v>82159000000</v>
      </c>
      <c r="L125" s="5">
        <v>139347000000</v>
      </c>
      <c r="M125" s="5">
        <v>129213000000</v>
      </c>
      <c r="N125" s="5">
        <v>77354000000</v>
      </c>
      <c r="O125" s="5">
        <v>44323000000</v>
      </c>
      <c r="P125" s="5">
        <v>79258000000</v>
      </c>
      <c r="Q125" s="5">
        <v>63431000000</v>
      </c>
      <c r="R125" s="5">
        <v>26695000000</v>
      </c>
      <c r="S125" s="5">
        <v>129533000000</v>
      </c>
      <c r="T125" s="5">
        <v>105751000000</v>
      </c>
      <c r="U125" s="5">
        <v>101676000000</v>
      </c>
      <c r="V125" s="5">
        <v>45556000000</v>
      </c>
      <c r="W125" s="5">
        <v>54679000000</v>
      </c>
      <c r="X125" s="5">
        <v>32870000000</v>
      </c>
      <c r="Y125" s="5">
        <v>51704000000</v>
      </c>
    </row>
    <row r="126" spans="3:25" ht="15.5" x14ac:dyDescent="0.35">
      <c r="C126" t="s">
        <v>412</v>
      </c>
      <c r="D126" s="5">
        <v>15753000000</v>
      </c>
      <c r="E126" s="5">
        <v>7877000000</v>
      </c>
      <c r="I126" s="5">
        <v>7877000000</v>
      </c>
      <c r="O126" s="5">
        <v>169389000000</v>
      </c>
      <c r="P126" s="5">
        <v>110522000000</v>
      </c>
      <c r="Q126" s="5">
        <v>110356000000</v>
      </c>
      <c r="R126" s="5">
        <v>72560000000</v>
      </c>
      <c r="T126" s="5">
        <v>20373000000</v>
      </c>
      <c r="U126" s="5">
        <v>23971000000</v>
      </c>
      <c r="V126" s="5">
        <v>32650000000</v>
      </c>
    </row>
    <row r="127" spans="3:25" ht="15.5" x14ac:dyDescent="0.35">
      <c r="C127" t="s">
        <v>321</v>
      </c>
      <c r="D127" s="5">
        <v>1241124000000</v>
      </c>
      <c r="E127" s="5">
        <v>1461000000000</v>
      </c>
      <c r="F127" s="5">
        <v>1347628000000</v>
      </c>
      <c r="G127" s="5">
        <v>1063576000000</v>
      </c>
      <c r="I127" s="5">
        <v>1461000000000</v>
      </c>
      <c r="J127" s="5">
        <v>1309983000000</v>
      </c>
      <c r="K127" s="5">
        <v>1229508000000</v>
      </c>
      <c r="L127" s="5">
        <v>1347965000000</v>
      </c>
      <c r="M127" s="5">
        <v>1647025000000</v>
      </c>
      <c r="N127" s="5">
        <v>1331870000000</v>
      </c>
      <c r="O127" s="5">
        <v>731131000000</v>
      </c>
      <c r="P127" s="5">
        <v>648703000000</v>
      </c>
      <c r="Q127" s="5">
        <v>735962000000</v>
      </c>
      <c r="R127" s="5">
        <v>768005000000</v>
      </c>
      <c r="S127" s="5">
        <v>660998000000</v>
      </c>
      <c r="T127" s="5">
        <v>766221000000</v>
      </c>
      <c r="U127" s="5">
        <v>799593000000</v>
      </c>
      <c r="V127" s="5">
        <v>700401000000</v>
      </c>
      <c r="W127" s="5">
        <v>717897000000</v>
      </c>
      <c r="X127" s="5">
        <v>613726000000</v>
      </c>
      <c r="Y127" s="5">
        <v>775454000000</v>
      </c>
    </row>
    <row r="128" spans="3:25" ht="15.5" x14ac:dyDescent="0.35">
      <c r="C128" t="s">
        <v>1279</v>
      </c>
      <c r="D128" s="5">
        <v>4126914000000</v>
      </c>
      <c r="E128" s="5">
        <v>4125912000000</v>
      </c>
      <c r="F128" s="5">
        <v>4583572000000</v>
      </c>
      <c r="G128" s="5">
        <v>4289210000000</v>
      </c>
      <c r="I128" s="5">
        <v>4125912000000</v>
      </c>
      <c r="J128" s="5">
        <v>4424844000000</v>
      </c>
      <c r="K128" s="5">
        <v>3678849000000</v>
      </c>
      <c r="L128" s="5">
        <v>3679163000000</v>
      </c>
      <c r="M128" s="5">
        <v>2988492000000</v>
      </c>
      <c r="N128" s="5">
        <v>1992707000000</v>
      </c>
      <c r="O128" s="5">
        <v>996424000000</v>
      </c>
      <c r="P128" s="5">
        <v>996468000000</v>
      </c>
      <c r="Q128" s="5">
        <v>994986000000</v>
      </c>
    </row>
    <row r="129" spans="3:25" ht="15.5" x14ac:dyDescent="0.35">
      <c r="C129" t="s">
        <v>1439</v>
      </c>
      <c r="D129" s="5">
        <v>11949788000000</v>
      </c>
      <c r="E129" s="5">
        <v>11536693000000</v>
      </c>
      <c r="F129" s="5">
        <v>10905866000000</v>
      </c>
      <c r="G129" s="5">
        <v>10890404000000</v>
      </c>
      <c r="I129" s="5">
        <v>11536693000000</v>
      </c>
      <c r="J129" s="5">
        <v>10141898000000</v>
      </c>
      <c r="K129" s="5">
        <v>9267368000000</v>
      </c>
      <c r="L129" s="5">
        <v>8374424000000</v>
      </c>
      <c r="M129" s="5">
        <v>7316690000000</v>
      </c>
      <c r="N129" s="5">
        <v>6251318000000</v>
      </c>
      <c r="O129" s="5">
        <v>5572854000000</v>
      </c>
      <c r="P129" s="5">
        <v>4870152000000</v>
      </c>
      <c r="Q129" s="5">
        <v>6054667000000</v>
      </c>
      <c r="R129" s="5">
        <v>5624403000000</v>
      </c>
      <c r="S129" s="5">
        <v>4871741000000</v>
      </c>
      <c r="T129" s="5">
        <v>4868205000000</v>
      </c>
      <c r="U129" s="5">
        <v>3343143000000</v>
      </c>
      <c r="V129" s="5">
        <v>3067424000000</v>
      </c>
      <c r="W129" s="5">
        <v>1971605000000</v>
      </c>
      <c r="X129" s="5">
        <v>1150507000000</v>
      </c>
      <c r="Y129" s="5">
        <v>520214000000</v>
      </c>
    </row>
    <row r="130" spans="3:25" ht="15.5" x14ac:dyDescent="0.35">
      <c r="C130" t="s">
        <v>1440</v>
      </c>
      <c r="D130" s="5">
        <v>11949788000000</v>
      </c>
      <c r="E130" s="5">
        <v>11536693000000</v>
      </c>
      <c r="F130" s="5">
        <v>10905866000000</v>
      </c>
      <c r="G130" s="5">
        <v>10890404000000</v>
      </c>
      <c r="I130" s="5">
        <v>11536693000000</v>
      </c>
      <c r="J130" s="5">
        <v>10141898000000</v>
      </c>
      <c r="K130" s="5">
        <v>9267368000000</v>
      </c>
      <c r="L130" s="5">
        <v>8374424000000</v>
      </c>
      <c r="M130" s="5">
        <v>7316690000000</v>
      </c>
      <c r="N130" s="5">
        <v>6251318000000</v>
      </c>
      <c r="O130" s="5">
        <v>5572854000000</v>
      </c>
      <c r="P130" s="5">
        <v>4870152000000</v>
      </c>
      <c r="Q130" s="5">
        <v>6054667000000</v>
      </c>
      <c r="R130" s="5">
        <v>5624403000000</v>
      </c>
      <c r="S130" s="5">
        <v>4871741000000</v>
      </c>
      <c r="T130" s="5">
        <v>4868205000000</v>
      </c>
      <c r="U130" s="5">
        <v>3343143000000</v>
      </c>
      <c r="V130" s="5">
        <v>3067424000000</v>
      </c>
      <c r="W130" s="5">
        <v>1971605000000</v>
      </c>
      <c r="X130" s="5">
        <v>1150507000000</v>
      </c>
      <c r="Y130" s="5">
        <v>520214000000</v>
      </c>
    </row>
    <row r="131" spans="3:25" ht="15.5" x14ac:dyDescent="0.35">
      <c r="C131" t="s">
        <v>312</v>
      </c>
    </row>
    <row r="132" spans="3:25" ht="15.5" x14ac:dyDescent="0.35">
      <c r="C132" t="s">
        <v>142</v>
      </c>
      <c r="D132" s="5">
        <v>201149318000000</v>
      </c>
      <c r="E132" s="5">
        <v>200526536000000</v>
      </c>
      <c r="F132" s="5">
        <v>195266243000000</v>
      </c>
      <c r="G132" s="5">
        <v>195936197000000</v>
      </c>
      <c r="I132" s="5">
        <v>200526536000000</v>
      </c>
      <c r="J132" s="5">
        <v>200321992000000</v>
      </c>
      <c r="K132" s="5">
        <v>172846470000000</v>
      </c>
      <c r="L132" s="5">
        <v>166495305000000</v>
      </c>
      <c r="M132" s="5">
        <v>145272064000000</v>
      </c>
      <c r="N132" s="5">
        <v>128928202000000</v>
      </c>
      <c r="O132" s="5">
        <v>111493845000000</v>
      </c>
      <c r="P132" s="5">
        <v>108906072000000</v>
      </c>
      <c r="Q132" s="5">
        <v>104875193000000</v>
      </c>
      <c r="R132" s="5">
        <v>92644229000000</v>
      </c>
      <c r="S132" s="5">
        <v>80940212000000</v>
      </c>
      <c r="T132" s="5">
        <v>68752930000000</v>
      </c>
      <c r="U132" s="5">
        <v>64239968000000</v>
      </c>
      <c r="V132" s="5">
        <v>64832038000000</v>
      </c>
      <c r="W132" s="5">
        <v>49061560000000</v>
      </c>
      <c r="X132" s="5">
        <v>38449653000000</v>
      </c>
      <c r="Y132" s="5">
        <v>29318786000000</v>
      </c>
    </row>
    <row r="133" spans="3:25" ht="15.5" x14ac:dyDescent="0.35">
      <c r="C133" t="s">
        <v>143</v>
      </c>
    </row>
    <row r="134" spans="3:25" ht="15.5" x14ac:dyDescent="0.35">
      <c r="C134" t="s">
        <v>144</v>
      </c>
      <c r="D134" s="5">
        <v>2630361000000</v>
      </c>
      <c r="E134" s="5">
        <v>2630361000000</v>
      </c>
      <c r="F134" s="5">
        <v>2630361000000</v>
      </c>
      <c r="G134" s="5">
        <v>2630361000000</v>
      </c>
      <c r="I134" s="5">
        <v>2630361000000</v>
      </c>
      <c r="J134" s="5">
        <v>2630361000000</v>
      </c>
      <c r="K134" s="5">
        <v>2630361000000</v>
      </c>
      <c r="L134" s="5">
        <v>2630361000000</v>
      </c>
      <c r="M134" s="5">
        <v>2459697000000</v>
      </c>
      <c r="N134" s="5">
        <v>2459697000000</v>
      </c>
      <c r="O134" s="5">
        <v>2459697000000</v>
      </c>
      <c r="P134" s="5">
        <v>2459697000000</v>
      </c>
      <c r="Q134" s="5">
        <v>2424073000000</v>
      </c>
      <c r="R134" s="5">
        <v>2424073000000</v>
      </c>
      <c r="S134" s="5">
        <v>2424073000000</v>
      </c>
      <c r="T134" s="5">
        <v>2424073000000</v>
      </c>
      <c r="U134" s="5">
        <v>2424073000000</v>
      </c>
      <c r="V134" s="5">
        <v>2424073000000</v>
      </c>
      <c r="W134" s="5">
        <v>2424073000000</v>
      </c>
      <c r="X134" s="5">
        <v>2424073000000</v>
      </c>
      <c r="Y134" s="5">
        <v>1583896000000</v>
      </c>
    </row>
    <row r="135" spans="3:25" ht="15.5" x14ac:dyDescent="0.35">
      <c r="C135" t="s">
        <v>145</v>
      </c>
      <c r="D135" s="5">
        <v>1812876000000</v>
      </c>
      <c r="E135" s="5">
        <v>1812876000000</v>
      </c>
      <c r="F135" s="5">
        <v>1812876000000</v>
      </c>
      <c r="G135" s="5">
        <v>1812876000000</v>
      </c>
      <c r="I135" s="5">
        <v>1812876000000</v>
      </c>
      <c r="J135" s="5">
        <v>1812876000000</v>
      </c>
      <c r="K135" s="5">
        <v>1812876000000</v>
      </c>
      <c r="L135" s="5">
        <v>1812876000000</v>
      </c>
      <c r="M135" s="5">
        <v>1058541000000</v>
      </c>
      <c r="N135" s="5">
        <v>1058541000000</v>
      </c>
      <c r="O135" s="5">
        <v>1058541000000</v>
      </c>
      <c r="P135" s="5">
        <v>1058541000000</v>
      </c>
      <c r="Q135" s="5">
        <v>823423000000</v>
      </c>
      <c r="R135" s="5">
        <v>823423000000</v>
      </c>
      <c r="S135" s="5">
        <v>823423000000</v>
      </c>
      <c r="T135" s="5">
        <v>823423000000</v>
      </c>
      <c r="U135" s="5">
        <v>823423000000</v>
      </c>
      <c r="V135" s="5">
        <v>823423000000</v>
      </c>
      <c r="W135" s="5">
        <v>823423000000</v>
      </c>
      <c r="X135" s="5">
        <v>823423000000</v>
      </c>
      <c r="Y135" s="5">
        <v>228258000000</v>
      </c>
    </row>
    <row r="136" spans="3:25" ht="15.5" x14ac:dyDescent="0.35">
      <c r="C136" t="s">
        <v>2704</v>
      </c>
      <c r="D136" s="5">
        <v>1812876000000</v>
      </c>
      <c r="E136" s="5">
        <v>1812876000000</v>
      </c>
      <c r="F136" s="5">
        <v>1812876000000</v>
      </c>
      <c r="G136" s="5">
        <v>1812876000000</v>
      </c>
      <c r="I136" s="5">
        <v>1812876000000</v>
      </c>
      <c r="J136" s="5">
        <v>1812876000000</v>
      </c>
      <c r="K136" s="5">
        <v>1812876000000</v>
      </c>
      <c r="L136" s="5">
        <v>1812876000000</v>
      </c>
      <c r="M136" s="5">
        <v>1058541000000</v>
      </c>
      <c r="N136" s="5">
        <v>1058541000000</v>
      </c>
      <c r="O136" s="5">
        <v>1058541000000</v>
      </c>
      <c r="P136" s="5">
        <v>1058541000000</v>
      </c>
      <c r="Q136" s="5">
        <v>823423000000</v>
      </c>
      <c r="R136" s="5">
        <v>823423000000</v>
      </c>
      <c r="S136" s="5">
        <v>823423000000</v>
      </c>
      <c r="T136" s="5">
        <v>823423000000</v>
      </c>
      <c r="U136" s="5">
        <v>823423000000</v>
      </c>
      <c r="V136" s="5">
        <v>823423000000</v>
      </c>
      <c r="W136" s="5">
        <v>823423000000</v>
      </c>
      <c r="X136" s="5">
        <v>823423000000</v>
      </c>
      <c r="Y136" s="5">
        <v>228258000000</v>
      </c>
    </row>
    <row r="137" spans="3:25" ht="15.5" x14ac:dyDescent="0.35">
      <c r="C137" t="s">
        <v>146</v>
      </c>
      <c r="D137" s="5">
        <v>10662965000000</v>
      </c>
      <c r="E137" s="5">
        <v>10252816000000</v>
      </c>
      <c r="F137" s="5">
        <v>9890675000000</v>
      </c>
      <c r="G137" s="5">
        <v>9599839000000</v>
      </c>
      <c r="I137" s="5">
        <v>10252816000000</v>
      </c>
      <c r="J137" s="5">
        <v>10204469000000</v>
      </c>
      <c r="K137" s="5">
        <v>9408723000000</v>
      </c>
      <c r="L137" s="5">
        <v>8733346000000</v>
      </c>
      <c r="M137" s="5">
        <v>7471750000000</v>
      </c>
      <c r="N137" s="5">
        <v>6381857000000</v>
      </c>
      <c r="O137" s="5">
        <v>6634450000000</v>
      </c>
      <c r="P137" s="5">
        <v>5955385000000</v>
      </c>
      <c r="Q137" s="5">
        <v>5282711000000</v>
      </c>
      <c r="R137" s="5">
        <v>4933645000000</v>
      </c>
      <c r="S137" s="5">
        <v>4601329000000</v>
      </c>
      <c r="T137" s="5">
        <v>3795540000000</v>
      </c>
      <c r="U137" s="5">
        <v>3436725000000</v>
      </c>
      <c r="V137" s="5">
        <v>2727657000000</v>
      </c>
      <c r="W137" s="5">
        <v>2127146000000</v>
      </c>
      <c r="X137" s="5">
        <v>1743497000000</v>
      </c>
      <c r="Y137" s="5">
        <v>1279389000000</v>
      </c>
    </row>
    <row r="138" spans="3:25" ht="15.5" x14ac:dyDescent="0.35">
      <c r="C138" t="s">
        <v>147</v>
      </c>
      <c r="D138" s="5">
        <v>4911981000000</v>
      </c>
      <c r="E138" s="5">
        <v>4911981000000</v>
      </c>
      <c r="F138" s="5">
        <v>4913641000000</v>
      </c>
      <c r="G138" s="5">
        <v>4913763000000</v>
      </c>
      <c r="I138" s="5">
        <v>4911981000000</v>
      </c>
      <c r="J138" s="5">
        <v>4900385000000</v>
      </c>
      <c r="K138" s="5">
        <v>4786067000000</v>
      </c>
      <c r="L138" s="5">
        <v>4785382000000</v>
      </c>
      <c r="M138" s="5">
        <v>3813887000000</v>
      </c>
      <c r="N138" s="5">
        <v>3073730000000</v>
      </c>
      <c r="O138" s="5">
        <v>3725378000000</v>
      </c>
      <c r="P138" s="5">
        <v>5043407000000</v>
      </c>
      <c r="Q138" s="5">
        <v>4326234000000</v>
      </c>
      <c r="R138" s="5">
        <v>3620012000000</v>
      </c>
      <c r="S138" s="5">
        <v>3070463000000</v>
      </c>
      <c r="T138" s="5">
        <v>2661163000000</v>
      </c>
      <c r="U138" s="5">
        <v>2041782000000</v>
      </c>
      <c r="V138" s="5">
        <v>1520190000000</v>
      </c>
      <c r="W138" s="5">
        <v>1164886000000</v>
      </c>
      <c r="X138" s="5">
        <v>806651000000</v>
      </c>
      <c r="Y138" s="5">
        <v>570283000000</v>
      </c>
    </row>
    <row r="139" spans="3:25" ht="15.5" x14ac:dyDescent="0.35">
      <c r="C139" t="s">
        <v>148</v>
      </c>
      <c r="D139" s="5">
        <v>5750984000000</v>
      </c>
      <c r="E139" s="5">
        <v>5340835000000</v>
      </c>
      <c r="F139" s="5">
        <v>4977034000000</v>
      </c>
      <c r="G139" s="5">
        <v>4686076000000</v>
      </c>
      <c r="I139" s="5">
        <v>5340835000000</v>
      </c>
      <c r="J139" s="5">
        <v>5304084000000</v>
      </c>
      <c r="K139" s="5">
        <v>4622656000000</v>
      </c>
      <c r="L139" s="5">
        <v>3947964000000</v>
      </c>
      <c r="M139" s="5">
        <v>3657863000000</v>
      </c>
      <c r="N139" s="5">
        <v>3308127000000</v>
      </c>
      <c r="O139" s="5">
        <v>2909072000000</v>
      </c>
      <c r="P139" s="5">
        <v>911978000000</v>
      </c>
      <c r="Q139" s="5">
        <v>956477000000</v>
      </c>
      <c r="R139" s="5">
        <v>1313633000000</v>
      </c>
      <c r="S139" s="5">
        <v>1530866000000</v>
      </c>
      <c r="T139" s="5">
        <v>1134377000000</v>
      </c>
      <c r="U139" s="5">
        <v>1394943000000</v>
      </c>
      <c r="V139" s="5">
        <v>1207467000000</v>
      </c>
      <c r="W139" s="5">
        <v>962260000000</v>
      </c>
      <c r="X139" s="5">
        <v>936846000000</v>
      </c>
      <c r="Y139" s="5">
        <v>709106000000</v>
      </c>
    </row>
    <row r="140" spans="3:25" ht="15.5" x14ac:dyDescent="0.35">
      <c r="C140" t="s">
        <v>149</v>
      </c>
      <c r="D140" s="5">
        <v>10662965000000</v>
      </c>
      <c r="E140" s="5">
        <v>10252816000000</v>
      </c>
      <c r="F140" s="5">
        <v>9890675000000</v>
      </c>
      <c r="G140" s="5">
        <v>9599839000000</v>
      </c>
      <c r="I140" s="5">
        <v>10252816000000</v>
      </c>
      <c r="J140" s="5">
        <v>10204469000000</v>
      </c>
      <c r="K140" s="5">
        <v>9408723000000</v>
      </c>
      <c r="L140" s="5">
        <v>8733346000000</v>
      </c>
      <c r="M140" s="5">
        <v>7471750000000</v>
      </c>
      <c r="N140" s="5">
        <v>6381857000000</v>
      </c>
      <c r="O140" s="5">
        <v>6634450000000</v>
      </c>
      <c r="P140" s="5">
        <v>5955385000000</v>
      </c>
      <c r="Q140" s="5">
        <v>5282711000000</v>
      </c>
      <c r="R140" s="5">
        <v>4933645000000</v>
      </c>
      <c r="S140" s="5">
        <v>4601329000000</v>
      </c>
      <c r="T140" s="5">
        <v>3795540000000</v>
      </c>
      <c r="U140" s="5">
        <v>3436725000000</v>
      </c>
      <c r="V140" s="5">
        <v>2727657000000</v>
      </c>
      <c r="W140" s="5">
        <v>2127146000000</v>
      </c>
      <c r="X140" s="5">
        <v>1743497000000</v>
      </c>
      <c r="Y140" s="5">
        <v>1279389000000</v>
      </c>
    </row>
    <row r="141" spans="3:25" ht="15.5" x14ac:dyDescent="0.35">
      <c r="C141" t="s">
        <v>150</v>
      </c>
      <c r="D141" s="5">
        <v>3674009000000</v>
      </c>
      <c r="E141" s="5">
        <v>3788085000000</v>
      </c>
      <c r="F141" s="5">
        <v>3695564000000</v>
      </c>
      <c r="G141" s="5">
        <v>3559969000000</v>
      </c>
      <c r="I141" s="5">
        <v>3788085000000</v>
      </c>
      <c r="J141" s="5">
        <v>3347734000000</v>
      </c>
      <c r="K141" s="5">
        <v>-110859000000</v>
      </c>
      <c r="L141" s="5">
        <v>-13089000000</v>
      </c>
      <c r="M141" s="5">
        <v>47659000000</v>
      </c>
      <c r="N141" s="5">
        <v>46276000000</v>
      </c>
      <c r="O141" s="5">
        <v>49789000000</v>
      </c>
      <c r="P141" s="5">
        <v>48740000000</v>
      </c>
      <c r="Q141" s="5">
        <v>40540000000</v>
      </c>
      <c r="R141" s="5">
        <v>42401000000</v>
      </c>
      <c r="S141" s="5">
        <v>44338000000</v>
      </c>
      <c r="T141" s="5">
        <v>40571000000</v>
      </c>
      <c r="U141" s="5">
        <v>34044000000</v>
      </c>
      <c r="V141" s="5">
        <v>33687000000</v>
      </c>
      <c r="W141" s="5">
        <v>12458000000</v>
      </c>
      <c r="X141" s="5">
        <v>5054000000</v>
      </c>
    </row>
    <row r="142" spans="3:25" ht="15.5" x14ac:dyDescent="0.35">
      <c r="C142" t="s">
        <v>9</v>
      </c>
      <c r="D142" s="5">
        <v>20661892000000</v>
      </c>
      <c r="E142" s="5">
        <v>20820752000000</v>
      </c>
      <c r="F142" s="5">
        <v>20600553000000</v>
      </c>
      <c r="G142" s="5">
        <v>19984133000000</v>
      </c>
      <c r="I142" s="5">
        <v>20820752000000</v>
      </c>
      <c r="J142" s="5">
        <v>19638701000000</v>
      </c>
      <c r="K142" s="5">
        <v>15449018000000</v>
      </c>
      <c r="L142" s="5">
        <v>14745986000000</v>
      </c>
      <c r="M142" s="5">
        <v>13084033000000</v>
      </c>
      <c r="N142" s="5">
        <v>12005800000000</v>
      </c>
      <c r="O142" s="5">
        <v>12042629000000</v>
      </c>
      <c r="P142" s="5">
        <v>11285315000000</v>
      </c>
      <c r="Q142" s="5">
        <v>10104975000000</v>
      </c>
      <c r="R142" s="5">
        <v>9674228000000</v>
      </c>
      <c r="S142" s="5">
        <v>7757218000000</v>
      </c>
      <c r="T142" s="5">
        <v>7083607000000</v>
      </c>
      <c r="U142" s="5">
        <v>6718265000000</v>
      </c>
      <c r="V142" s="5">
        <v>6008840000000</v>
      </c>
      <c r="W142" s="5">
        <v>5387100000000</v>
      </c>
      <c r="X142" s="5">
        <v>4996047000000</v>
      </c>
      <c r="Y142" s="5">
        <v>3091543000000</v>
      </c>
    </row>
    <row r="143" spans="3:25" ht="15.5" x14ac:dyDescent="0.35">
      <c r="C143" t="s">
        <v>151</v>
      </c>
      <c r="D143" s="5">
        <v>221811210000000</v>
      </c>
      <c r="E143" s="5">
        <v>221347288000000</v>
      </c>
      <c r="F143" s="5">
        <v>215866796000000</v>
      </c>
      <c r="G143" s="5">
        <v>215920330000000</v>
      </c>
      <c r="I143" s="5">
        <v>221347288000000</v>
      </c>
      <c r="J143" s="5">
        <v>219960693000000</v>
      </c>
      <c r="K143" s="5">
        <v>188295488000000</v>
      </c>
      <c r="L143" s="5">
        <v>181241291000000</v>
      </c>
      <c r="M143" s="5">
        <v>158356097000000</v>
      </c>
      <c r="N143" s="5">
        <v>140934002000000</v>
      </c>
      <c r="O143" s="5">
        <v>123536474000000</v>
      </c>
      <c r="P143" s="5">
        <v>120191387000000</v>
      </c>
      <c r="Q143" s="5">
        <v>114980168000000</v>
      </c>
      <c r="R143" s="5">
        <v>102318457000000</v>
      </c>
      <c r="S143" s="5">
        <v>88697430000000</v>
      </c>
      <c r="T143" s="5">
        <v>75836537000000</v>
      </c>
      <c r="U143" s="5">
        <v>70958233000000</v>
      </c>
      <c r="V143" s="5">
        <v>70840878000000</v>
      </c>
      <c r="W143" s="5">
        <v>54448660000000</v>
      </c>
      <c r="X143" s="5">
        <v>43445700000000</v>
      </c>
      <c r="Y143" s="5">
        <v>32410329000000</v>
      </c>
    </row>
    <row r="144" spans="3:25" ht="15.5" x14ac:dyDescent="0.35">
      <c r="C144" t="s">
        <v>152</v>
      </c>
      <c r="D144" s="5">
        <v>10521443686</v>
      </c>
      <c r="E144" s="5">
        <v>10521443686</v>
      </c>
      <c r="F144" s="5">
        <v>10521443686</v>
      </c>
      <c r="G144" s="5">
        <v>10521443686</v>
      </c>
      <c r="I144" s="5">
        <v>10521443686</v>
      </c>
      <c r="J144" s="5">
        <v>10521443686</v>
      </c>
      <c r="K144" s="5">
        <v>10521443686</v>
      </c>
      <c r="L144" s="5">
        <v>10521443686</v>
      </c>
      <c r="M144" s="5">
        <v>9838787161</v>
      </c>
      <c r="N144" s="5">
        <v>9838787161</v>
      </c>
      <c r="O144" s="5">
        <v>9838787161</v>
      </c>
      <c r="P144" s="5">
        <v>9838787161</v>
      </c>
      <c r="Q144" s="5">
        <v>9696291166</v>
      </c>
      <c r="R144" s="5">
        <v>9696291166</v>
      </c>
      <c r="S144" s="5">
        <v>9696291166</v>
      </c>
      <c r="T144" s="5">
        <v>9696291166</v>
      </c>
      <c r="U144" s="5">
        <v>9696291166</v>
      </c>
      <c r="V144" s="5">
        <v>9696291166</v>
      </c>
      <c r="W144" s="5">
        <v>9696291166</v>
      </c>
      <c r="X144" s="5">
        <v>9696291166</v>
      </c>
      <c r="Y144" s="5">
        <v>6335584186</v>
      </c>
    </row>
    <row r="146" spans="2:25" ht="15.5" x14ac:dyDescent="0.35">
      <c r="B146" t="s">
        <v>153</v>
      </c>
      <c r="C146" t="s">
        <v>154</v>
      </c>
      <c r="D146" s="5">
        <v>2975493000000</v>
      </c>
      <c r="E146" s="5">
        <v>8987238000000</v>
      </c>
      <c r="F146" s="5">
        <v>1660451000000</v>
      </c>
      <c r="G146" s="5">
        <v>-4625447000000</v>
      </c>
      <c r="I146" s="5">
        <v>8434896000000</v>
      </c>
      <c r="J146" s="5">
        <v>3814610000000</v>
      </c>
      <c r="K146" s="5">
        <v>612359000000</v>
      </c>
      <c r="L146" s="5">
        <v>-9817959000000</v>
      </c>
      <c r="M146" s="5">
        <v>11649347000000</v>
      </c>
      <c r="N146" s="5">
        <v>-1395455000000</v>
      </c>
      <c r="O146" s="5">
        <v>-6593634000000</v>
      </c>
      <c r="P146" s="5">
        <v>-6070263000000</v>
      </c>
      <c r="Q146" s="5">
        <v>682196000000</v>
      </c>
      <c r="R146" s="5">
        <v>5105778000000</v>
      </c>
      <c r="S146" s="5">
        <v>5579200000000</v>
      </c>
      <c r="T146" s="5">
        <v>1176551000000</v>
      </c>
      <c r="U146" s="5">
        <v>2222768000000</v>
      </c>
      <c r="V146" s="5">
        <v>4283654000000</v>
      </c>
      <c r="W146" s="5">
        <v>-3775305000000</v>
      </c>
      <c r="X146" s="5">
        <v>5391250000000</v>
      </c>
      <c r="Y146" s="5">
        <v>3602895000000</v>
      </c>
    </row>
    <row r="147" spans="2:25" ht="15.5" x14ac:dyDescent="0.35">
      <c r="C147" t="s">
        <v>2705</v>
      </c>
      <c r="D147" s="5">
        <v>4293270000000</v>
      </c>
      <c r="E147" s="5">
        <v>4328007000000</v>
      </c>
      <c r="F147" s="5">
        <v>4376009000000</v>
      </c>
      <c r="G147" s="5">
        <v>4206535000000</v>
      </c>
      <c r="I147" s="5">
        <v>17157941000000</v>
      </c>
      <c r="J147" s="5">
        <v>15710314000000</v>
      </c>
      <c r="K147" s="5">
        <v>13307715000000</v>
      </c>
      <c r="L147" s="5">
        <v>13496259000000</v>
      </c>
      <c r="M147" s="5">
        <v>12978119000000</v>
      </c>
      <c r="N147" s="5">
        <v>12478121000000</v>
      </c>
      <c r="O147" s="5">
        <v>12062345000000</v>
      </c>
      <c r="P147" s="5">
        <v>11968505000000</v>
      </c>
      <c r="Q147" s="5">
        <v>11478290000000</v>
      </c>
      <c r="R147" s="5">
        <v>10604132000000</v>
      </c>
      <c r="S147" s="5">
        <v>9868784000000</v>
      </c>
      <c r="T147" s="5">
        <v>8732718000000</v>
      </c>
      <c r="U147" s="5">
        <v>8150042000000</v>
      </c>
      <c r="V147" s="5">
        <v>6585099000000</v>
      </c>
      <c r="W147" s="5">
        <v>5950370000000</v>
      </c>
      <c r="X147" s="5">
        <v>4990539000000</v>
      </c>
      <c r="Y147" s="5">
        <v>3950241000000</v>
      </c>
    </row>
    <row r="148" spans="2:25" ht="15.5" x14ac:dyDescent="0.35">
      <c r="C148" t="s">
        <v>507</v>
      </c>
      <c r="D148" s="5">
        <v>-2100240000000</v>
      </c>
      <c r="E148" s="5">
        <v>-2317361000000</v>
      </c>
      <c r="F148" s="5">
        <v>-2408045000000</v>
      </c>
      <c r="G148" s="5">
        <v>-2442225000000</v>
      </c>
      <c r="I148" s="5">
        <v>-9604396000000</v>
      </c>
      <c r="J148" s="5">
        <v>-9167978000000</v>
      </c>
      <c r="K148" s="5">
        <v>-7163556000000</v>
      </c>
      <c r="L148" s="5">
        <v>-5142510000000</v>
      </c>
      <c r="M148" s="5">
        <v>-5366955000000</v>
      </c>
      <c r="N148" s="5">
        <v>-6080217000000</v>
      </c>
      <c r="O148" s="5">
        <v>-6013854000000</v>
      </c>
      <c r="P148" s="5">
        <v>-5431103000000</v>
      </c>
      <c r="Q148" s="5">
        <v>-5169512000000</v>
      </c>
      <c r="R148" s="5">
        <v>-4593616000000</v>
      </c>
      <c r="S148" s="5">
        <v>-5071733000000</v>
      </c>
      <c r="T148" s="5">
        <v>-4332101000000</v>
      </c>
      <c r="U148" s="5">
        <v>-3353821000000</v>
      </c>
      <c r="V148" s="5">
        <v>-3138213000000</v>
      </c>
      <c r="W148" s="5">
        <v>-2890892000000</v>
      </c>
      <c r="X148" s="5">
        <v>-2216660000000</v>
      </c>
      <c r="Y148" s="5">
        <v>-1831070000000</v>
      </c>
    </row>
    <row r="149" spans="2:25" ht="15.5" x14ac:dyDescent="0.35">
      <c r="C149" t="s">
        <v>2706</v>
      </c>
    </row>
    <row r="150" spans="2:25" ht="15.5" x14ac:dyDescent="0.35">
      <c r="C150" t="s">
        <v>2707</v>
      </c>
      <c r="D150" s="5">
        <v>-791301000000</v>
      </c>
      <c r="E150" s="5">
        <v>-862992000000</v>
      </c>
      <c r="F150" s="5">
        <v>-748346000000</v>
      </c>
      <c r="G150" s="5">
        <v>-808372000000</v>
      </c>
      <c r="I150" s="5">
        <v>-3187368000000</v>
      </c>
      <c r="J150" s="5">
        <v>-2690027000000</v>
      </c>
      <c r="K150" s="5">
        <v>-2578967000000</v>
      </c>
      <c r="L150" s="5">
        <v>-3125806000000</v>
      </c>
      <c r="M150" s="5">
        <v>-2938850000000</v>
      </c>
      <c r="N150" s="5">
        <v>-2628233000000</v>
      </c>
      <c r="O150" s="5">
        <v>-2078219000000</v>
      </c>
      <c r="P150" s="5">
        <v>-2212439000000</v>
      </c>
      <c r="Q150" s="5">
        <v>-2229453000000</v>
      </c>
      <c r="R150" s="5">
        <v>-2159419000000</v>
      </c>
      <c r="S150" s="5">
        <v>-1724415000000</v>
      </c>
      <c r="T150" s="5">
        <v>-1345722000000</v>
      </c>
      <c r="U150" s="5">
        <v>-1204931000000</v>
      </c>
      <c r="V150" s="5">
        <v>-946378000000</v>
      </c>
      <c r="W150" s="5">
        <v>-749554000000</v>
      </c>
      <c r="X150" s="5">
        <v>-701962000000</v>
      </c>
      <c r="Y150" s="5">
        <v>-627674000000</v>
      </c>
    </row>
    <row r="151" spans="2:25" ht="15.5" x14ac:dyDescent="0.35">
      <c r="C151" t="s">
        <v>417</v>
      </c>
      <c r="D151" s="5">
        <v>-640637000000</v>
      </c>
      <c r="E151" s="5">
        <v>387139000000</v>
      </c>
      <c r="F151" s="5">
        <v>-682374000000</v>
      </c>
      <c r="G151" s="5">
        <v>-766326000000</v>
      </c>
      <c r="I151" s="5">
        <v>-1786153000000</v>
      </c>
      <c r="J151" s="5">
        <v>-2457741000000</v>
      </c>
      <c r="K151" s="5">
        <v>-2348388000000</v>
      </c>
      <c r="L151" s="5">
        <v>-2744760000000</v>
      </c>
      <c r="M151" s="5">
        <v>-2701546000000</v>
      </c>
      <c r="N151" s="5">
        <v>-2213202000000</v>
      </c>
      <c r="O151" s="5">
        <v>-2429691000000</v>
      </c>
      <c r="P151" s="5">
        <v>-2694271000000</v>
      </c>
      <c r="Q151" s="5">
        <v>-1964849000000</v>
      </c>
      <c r="R151" s="5">
        <v>-1713992000000</v>
      </c>
      <c r="S151" s="5">
        <v>-1310530000000</v>
      </c>
      <c r="T151" s="5">
        <v>-1222446000000</v>
      </c>
      <c r="U151" s="5">
        <v>-1256991000000</v>
      </c>
      <c r="V151" s="5">
        <v>-917760000000</v>
      </c>
      <c r="W151" s="5">
        <v>-705567000000</v>
      </c>
      <c r="X151" s="5">
        <v>-555564000000</v>
      </c>
      <c r="Y151" s="5">
        <v>-355987000000</v>
      </c>
    </row>
    <row r="152" spans="2:25" ht="15.5" x14ac:dyDescent="0.35">
      <c r="C152" t="s">
        <v>760</v>
      </c>
      <c r="D152" s="5">
        <v>474405000000</v>
      </c>
      <c r="E152" s="5">
        <v>12162000000</v>
      </c>
      <c r="F152" s="5">
        <v>993227000000</v>
      </c>
      <c r="G152" s="5">
        <v>918122000000</v>
      </c>
      <c r="I152" s="5">
        <v>2732755000000</v>
      </c>
      <c r="J152" s="5">
        <v>1965719000000</v>
      </c>
      <c r="K152" s="5">
        <v>1163489000000</v>
      </c>
      <c r="L152" s="5">
        <v>1138447000000</v>
      </c>
      <c r="M152" s="5">
        <v>1193233000000</v>
      </c>
      <c r="N152" s="5">
        <v>1186017000000</v>
      </c>
      <c r="O152" s="5">
        <v>841139000000</v>
      </c>
      <c r="P152" s="5">
        <v>742386000000</v>
      </c>
      <c r="Q152" s="5">
        <v>585891000000</v>
      </c>
      <c r="R152" s="5">
        <v>568970000000</v>
      </c>
      <c r="S152" s="5">
        <v>481921000000</v>
      </c>
      <c r="T152" s="5">
        <v>435520000000</v>
      </c>
      <c r="U152" s="5">
        <v>458310000000</v>
      </c>
      <c r="V152" s="5">
        <v>331062000000</v>
      </c>
      <c r="W152" s="5">
        <v>240169000000</v>
      </c>
      <c r="X152" s="5">
        <v>277711000000</v>
      </c>
      <c r="Y152" s="5">
        <v>298101000000</v>
      </c>
    </row>
    <row r="153" spans="2:25" ht="15.5" x14ac:dyDescent="0.35">
      <c r="C153" t="s">
        <v>2708</v>
      </c>
      <c r="D153" s="5">
        <v>53731000000</v>
      </c>
      <c r="E153" s="5">
        <v>61020000000</v>
      </c>
      <c r="F153" s="5">
        <v>49814000000</v>
      </c>
      <c r="G153" s="5">
        <v>51795000000</v>
      </c>
      <c r="I153" s="5">
        <v>217451000000</v>
      </c>
      <c r="J153" s="5">
        <v>235852000000</v>
      </c>
      <c r="K153" s="5">
        <v>335778000000</v>
      </c>
      <c r="L153" s="5">
        <v>365404000000</v>
      </c>
      <c r="M153" s="5">
        <v>391045000000</v>
      </c>
      <c r="N153" s="5">
        <v>247051000000</v>
      </c>
      <c r="O153" s="5">
        <v>267980000000</v>
      </c>
      <c r="P153" s="5">
        <v>258650000000</v>
      </c>
      <c r="Q153" s="5">
        <v>289415000000</v>
      </c>
      <c r="R153" s="5">
        <v>190326000000</v>
      </c>
      <c r="S153" s="5">
        <v>83868000000</v>
      </c>
      <c r="T153" s="5">
        <v>132418000000</v>
      </c>
    </row>
    <row r="154" spans="2:25" ht="15.5" x14ac:dyDescent="0.35">
      <c r="C154" t="s">
        <v>2709</v>
      </c>
      <c r="X154" s="5">
        <v>-385290000000</v>
      </c>
    </row>
    <row r="155" spans="2:25" ht="15.5" x14ac:dyDescent="0.35">
      <c r="C155" t="s">
        <v>2710</v>
      </c>
      <c r="Y155" s="5">
        <v>499704000000</v>
      </c>
    </row>
    <row r="156" spans="2:25" ht="15.5" x14ac:dyDescent="0.35">
      <c r="C156" t="s">
        <v>607</v>
      </c>
      <c r="D156" s="5">
        <v>-126038000000</v>
      </c>
      <c r="E156" s="5">
        <v>-201059000000</v>
      </c>
      <c r="F156" s="5">
        <v>-23265000000</v>
      </c>
      <c r="G156" s="5">
        <v>-165807000000</v>
      </c>
      <c r="I156" s="5">
        <v>-429421000000</v>
      </c>
      <c r="J156" s="5">
        <v>-328086000000</v>
      </c>
      <c r="K156" s="5">
        <v>-459714000000</v>
      </c>
      <c r="L156" s="5">
        <v>-563340000000</v>
      </c>
      <c r="M156" s="5">
        <v>-480846000000</v>
      </c>
      <c r="N156" s="5">
        <v>-349418000000</v>
      </c>
      <c r="O156" s="5">
        <v>-408788000000</v>
      </c>
    </row>
    <row r="157" spans="2:25" ht="15.5" x14ac:dyDescent="0.35">
      <c r="C157" t="s">
        <v>2711</v>
      </c>
      <c r="D157" s="5">
        <v>-208532000000</v>
      </c>
      <c r="E157" s="5">
        <v>-358049000000</v>
      </c>
      <c r="F157" s="5">
        <v>-237505000000</v>
      </c>
      <c r="G157" s="5">
        <v>-48501000000</v>
      </c>
      <c r="I157" s="5">
        <v>-881990000000</v>
      </c>
      <c r="J157" s="5">
        <v>-747783000000</v>
      </c>
      <c r="K157" s="5">
        <v>-809060000000</v>
      </c>
      <c r="L157" s="5">
        <v>-1035802000000</v>
      </c>
      <c r="M157" s="5">
        <v>-360694000000</v>
      </c>
      <c r="N157" s="5">
        <v>-633522000000</v>
      </c>
      <c r="O157" s="5">
        <v>-507601000000</v>
      </c>
      <c r="P157" s="5">
        <v>-514369000000</v>
      </c>
      <c r="Q157" s="5">
        <v>-468655000000</v>
      </c>
      <c r="R157" s="5">
        <v>-418063000000</v>
      </c>
      <c r="S157" s="5">
        <v>-437706000000</v>
      </c>
      <c r="T157" s="5">
        <v>-310055000000</v>
      </c>
      <c r="U157" s="5">
        <v>-257366000000</v>
      </c>
      <c r="V157" s="5">
        <v>-299571000000</v>
      </c>
      <c r="W157" s="5">
        <v>-527338000000</v>
      </c>
      <c r="X157" s="5">
        <v>-9853000000</v>
      </c>
      <c r="Y157" s="5">
        <v>-96156000000</v>
      </c>
    </row>
    <row r="158" spans="2:25" ht="15.5" x14ac:dyDescent="0.35">
      <c r="C158" t="s">
        <v>2712</v>
      </c>
    </row>
    <row r="159" spans="2:25" ht="15.5" x14ac:dyDescent="0.35">
      <c r="C159" t="s">
        <v>1173</v>
      </c>
    </row>
    <row r="160" spans="2:25" ht="15.5" x14ac:dyDescent="0.35">
      <c r="C160" t="s">
        <v>2713</v>
      </c>
      <c r="D160" s="5">
        <v>-1086884000000</v>
      </c>
      <c r="E160" s="5">
        <v>-379449000000</v>
      </c>
      <c r="F160" s="5">
        <v>-197985000000</v>
      </c>
      <c r="G160" s="5">
        <v>508021000000</v>
      </c>
      <c r="I160" s="5">
        <v>-943887000000</v>
      </c>
      <c r="J160" s="5">
        <v>-939888000000</v>
      </c>
      <c r="K160" s="5">
        <v>-1025437000000</v>
      </c>
      <c r="L160" s="5">
        <v>-10926130000000</v>
      </c>
      <c r="M160" s="5">
        <v>-5651240000000</v>
      </c>
      <c r="N160" s="5">
        <v>-2535595000000</v>
      </c>
      <c r="O160" s="5">
        <v>-311151000000</v>
      </c>
      <c r="P160" s="5">
        <v>-1016111000000</v>
      </c>
      <c r="Q160" s="5">
        <v>124034000000</v>
      </c>
      <c r="R160" s="5">
        <v>-89978000000</v>
      </c>
      <c r="S160" s="5">
        <v>-373843000000</v>
      </c>
      <c r="T160" s="5">
        <v>-14202000000</v>
      </c>
      <c r="U160" s="5">
        <v>-176670000000</v>
      </c>
      <c r="V160" s="5">
        <v>-522283000000</v>
      </c>
      <c r="X160" s="5">
        <v>535302000000</v>
      </c>
      <c r="Y160" s="5">
        <v>262321000000</v>
      </c>
    </row>
    <row r="161" spans="3:25" ht="15.5" x14ac:dyDescent="0.35">
      <c r="C161" t="s">
        <v>2714</v>
      </c>
      <c r="D161" s="5">
        <v>40323000000</v>
      </c>
      <c r="E161" s="5">
        <v>878642000000</v>
      </c>
      <c r="F161" s="5">
        <v>-847829000000</v>
      </c>
      <c r="G161" s="5">
        <v>189673000000</v>
      </c>
      <c r="I161" s="5">
        <v>441456000000</v>
      </c>
      <c r="J161" s="5">
        <v>-954598000000</v>
      </c>
      <c r="K161" s="5">
        <v>5468915000000</v>
      </c>
      <c r="L161" s="5">
        <v>-2339883000000</v>
      </c>
      <c r="M161" s="5">
        <v>6992368000000</v>
      </c>
      <c r="N161" s="5">
        <v>-6959155000000</v>
      </c>
      <c r="O161" s="5">
        <v>-346445000000</v>
      </c>
      <c r="P161" s="5">
        <v>-2490651000000</v>
      </c>
      <c r="Q161" s="5">
        <v>-325150000000</v>
      </c>
      <c r="R161" s="5">
        <v>1308760000000</v>
      </c>
      <c r="S161" s="5">
        <v>-740300000000</v>
      </c>
      <c r="T161" s="5">
        <v>-568461000000</v>
      </c>
      <c r="U161" s="5">
        <v>11567260000000</v>
      </c>
      <c r="V161" s="5">
        <v>-4172567000000</v>
      </c>
      <c r="W161" s="5">
        <v>-6071817000000</v>
      </c>
      <c r="X161" s="5">
        <v>-1322876000000</v>
      </c>
    </row>
    <row r="162" spans="3:25" ht="15.5" x14ac:dyDescent="0.35">
      <c r="C162" t="s">
        <v>2715</v>
      </c>
      <c r="D162" s="5">
        <v>28950000000</v>
      </c>
      <c r="E162" s="5">
        <v>67097000000</v>
      </c>
      <c r="F162" s="5">
        <v>11524000000</v>
      </c>
      <c r="G162" s="5">
        <v>247690000000</v>
      </c>
      <c r="I162" s="5">
        <v>281010000000</v>
      </c>
      <c r="J162" s="5">
        <v>335796000000</v>
      </c>
      <c r="K162" s="5">
        <v>153852000000</v>
      </c>
      <c r="L162" s="5">
        <v>-355914000000</v>
      </c>
      <c r="M162" s="5">
        <v>359306000000</v>
      </c>
      <c r="N162" s="5">
        <v>167664000000</v>
      </c>
      <c r="O162" s="5">
        <v>-109943000000</v>
      </c>
      <c r="P162" s="5">
        <v>-715252000000</v>
      </c>
      <c r="Q162" s="5">
        <v>-41220000000</v>
      </c>
      <c r="R162" s="5">
        <v>-9532000000</v>
      </c>
      <c r="S162" s="5">
        <v>18549000000</v>
      </c>
      <c r="T162" s="5">
        <v>25166000000</v>
      </c>
      <c r="U162" s="5">
        <v>22679000000</v>
      </c>
      <c r="V162" s="5">
        <v>-32483000000</v>
      </c>
    </row>
    <row r="163" spans="3:25" ht="15.5" x14ac:dyDescent="0.35">
      <c r="C163" t="s">
        <v>1781</v>
      </c>
      <c r="N163" s="5">
        <v>165000000000</v>
      </c>
      <c r="O163" s="5">
        <v>-165000000000</v>
      </c>
      <c r="P163" s="5">
        <v>75963000000</v>
      </c>
      <c r="Q163" s="5">
        <v>13239000000</v>
      </c>
      <c r="R163" s="5">
        <v>-40730000000</v>
      </c>
      <c r="S163" s="5">
        <v>-48472000000</v>
      </c>
      <c r="T163" s="5">
        <v>26094000000</v>
      </c>
      <c r="U163" s="5">
        <v>461964000000</v>
      </c>
      <c r="V163" s="5">
        <v>2160045000000</v>
      </c>
      <c r="W163" s="5">
        <v>-2648103000000</v>
      </c>
    </row>
    <row r="164" spans="3:25" ht="15.5" x14ac:dyDescent="0.35">
      <c r="C164" t="s">
        <v>2000</v>
      </c>
      <c r="D164" s="5">
        <v>-529926000000</v>
      </c>
      <c r="E164" s="5">
        <v>1683099000000</v>
      </c>
      <c r="F164" s="5">
        <v>1278167000000</v>
      </c>
      <c r="G164" s="5">
        <v>1207946000000</v>
      </c>
      <c r="I164" s="5">
        <v>5189692000000</v>
      </c>
      <c r="J164" s="5">
        <v>-21327562000000</v>
      </c>
      <c r="K164" s="5">
        <v>-9322583000000</v>
      </c>
      <c r="L164" s="5">
        <v>-13306536000000</v>
      </c>
      <c r="M164" s="5">
        <v>-7580885000000</v>
      </c>
      <c r="N164" s="5">
        <v>-8115236000000</v>
      </c>
      <c r="O164" s="5">
        <v>-7246690000000</v>
      </c>
      <c r="P164" s="5">
        <v>-4390857000000</v>
      </c>
      <c r="Q164" s="5">
        <v>-8189417000000</v>
      </c>
      <c r="R164" s="5">
        <v>-9243452000000</v>
      </c>
      <c r="S164" s="5">
        <v>-6999520000000</v>
      </c>
      <c r="T164" s="5">
        <v>-5171974000000</v>
      </c>
      <c r="U164" s="5">
        <v>-10789251000000</v>
      </c>
      <c r="V164" s="5">
        <v>-9636855000000</v>
      </c>
      <c r="W164" s="5">
        <v>-5094982000000</v>
      </c>
      <c r="X164" s="5">
        <v>-3818779000000</v>
      </c>
      <c r="Y164" s="5">
        <v>-3723650000000</v>
      </c>
    </row>
    <row r="165" spans="3:25" ht="15.5" x14ac:dyDescent="0.35">
      <c r="C165" t="s">
        <v>2716</v>
      </c>
    </row>
    <row r="166" spans="3:25" ht="15.5" x14ac:dyDescent="0.35">
      <c r="C166" t="s">
        <v>1784</v>
      </c>
      <c r="D166" s="5">
        <v>31652000000</v>
      </c>
      <c r="E166" s="5">
        <v>-1216000000</v>
      </c>
      <c r="F166" s="5">
        <v>5033000000</v>
      </c>
      <c r="G166" s="5">
        <v>30320000000</v>
      </c>
      <c r="I166" s="5">
        <v>56261000000</v>
      </c>
      <c r="J166" s="5">
        <v>174713000000</v>
      </c>
      <c r="K166" s="5">
        <v>-60974000000</v>
      </c>
      <c r="L166" s="5">
        <v>-63987000000</v>
      </c>
      <c r="M166" s="5">
        <v>-109595000000</v>
      </c>
      <c r="N166" s="5">
        <v>103313000000</v>
      </c>
      <c r="O166" s="5">
        <v>-73705000000</v>
      </c>
      <c r="P166" s="5">
        <v>-34970000000</v>
      </c>
      <c r="T166" s="5">
        <v>14800000000</v>
      </c>
      <c r="U166" s="5">
        <v>191740000000</v>
      </c>
      <c r="V166" s="5">
        <v>-146260000000</v>
      </c>
      <c r="W166" s="5">
        <v>-64159000000</v>
      </c>
      <c r="X166" s="5">
        <v>-14556000000</v>
      </c>
    </row>
    <row r="167" spans="3:25" ht="15.5" x14ac:dyDescent="0.35">
      <c r="C167" t="s">
        <v>1783</v>
      </c>
      <c r="D167" s="5">
        <v>-313000000</v>
      </c>
      <c r="E167" s="5">
        <v>2532000000</v>
      </c>
      <c r="F167" s="5">
        <v>5289000000</v>
      </c>
      <c r="G167" s="5">
        <v>-7804000000</v>
      </c>
      <c r="I167" s="5">
        <v>2591000000</v>
      </c>
      <c r="J167" s="5">
        <v>-1302000000</v>
      </c>
      <c r="K167" s="5">
        <v>16099000000</v>
      </c>
      <c r="L167" s="5">
        <v>-13421000000</v>
      </c>
      <c r="M167" s="5">
        <v>-3967000000</v>
      </c>
      <c r="O167" s="5">
        <v>76000000</v>
      </c>
      <c r="P167" s="5">
        <v>-75000000</v>
      </c>
    </row>
    <row r="168" spans="3:25" ht="15.5" x14ac:dyDescent="0.35">
      <c r="C168" t="s">
        <v>2717</v>
      </c>
      <c r="D168" s="5">
        <v>31339000000</v>
      </c>
      <c r="E168" s="5">
        <v>1316000000</v>
      </c>
      <c r="F168" s="5">
        <v>10322000000</v>
      </c>
      <c r="G168" s="5">
        <v>22516000000</v>
      </c>
      <c r="I168" s="5">
        <v>58852000000</v>
      </c>
      <c r="J168" s="5">
        <v>173411000000</v>
      </c>
      <c r="K168" s="5">
        <v>-44875000000</v>
      </c>
      <c r="L168" s="5">
        <v>-77408000000</v>
      </c>
      <c r="M168" s="5">
        <v>-113562000000</v>
      </c>
      <c r="N168" s="5">
        <v>103313000000</v>
      </c>
      <c r="O168" s="5">
        <v>-73629000000</v>
      </c>
      <c r="P168" s="5">
        <v>-35045000000</v>
      </c>
      <c r="T168" s="5">
        <v>14800000000</v>
      </c>
      <c r="U168" s="5">
        <v>191740000000</v>
      </c>
      <c r="V168" s="5">
        <v>-146260000000</v>
      </c>
      <c r="W168" s="5">
        <v>-64159000000</v>
      </c>
      <c r="X168" s="5">
        <v>-14556000000</v>
      </c>
    </row>
    <row r="169" spans="3:25" ht="15.5" x14ac:dyDescent="0.35">
      <c r="C169" t="s">
        <v>1822</v>
      </c>
      <c r="D169" s="5">
        <v>-217778000000</v>
      </c>
      <c r="E169" s="5">
        <v>299381000000</v>
      </c>
      <c r="F169" s="5">
        <v>54237000000</v>
      </c>
      <c r="G169" s="5">
        <v>529205000000</v>
      </c>
      <c r="I169" s="5">
        <v>275099000000</v>
      </c>
      <c r="J169" s="5">
        <v>54470000000</v>
      </c>
      <c r="K169" s="5">
        <v>-198551000000</v>
      </c>
      <c r="L169" s="5">
        <v>-904446000000</v>
      </c>
      <c r="M169" s="5">
        <v>-440086000000</v>
      </c>
      <c r="N169" s="5">
        <v>255487000000</v>
      </c>
      <c r="O169" s="5">
        <v>-313831000000</v>
      </c>
      <c r="P169" s="5">
        <v>116637000000</v>
      </c>
      <c r="Q169" s="5">
        <v>-174376000000</v>
      </c>
      <c r="R169" s="5">
        <v>-34815000000</v>
      </c>
      <c r="S169" s="5">
        <v>170565000000</v>
      </c>
      <c r="T169" s="5">
        <v>-6348000000</v>
      </c>
      <c r="U169" s="5">
        <v>-456327000000</v>
      </c>
      <c r="V169" s="5">
        <v>-723798000000</v>
      </c>
      <c r="W169" s="5">
        <v>-312089000000</v>
      </c>
      <c r="X169" s="5">
        <v>-137537000000</v>
      </c>
      <c r="Y169" s="5">
        <v>-50355000000</v>
      </c>
    </row>
    <row r="170" spans="3:25" ht="15.5" x14ac:dyDescent="0.35">
      <c r="C170" t="s">
        <v>932</v>
      </c>
      <c r="D170" s="5">
        <v>-1733976000000</v>
      </c>
      <c r="E170" s="5">
        <v>2550086000000</v>
      </c>
      <c r="F170" s="5">
        <v>308436000000</v>
      </c>
      <c r="G170" s="5">
        <v>2705051000000</v>
      </c>
      <c r="I170" s="5">
        <v>5302222000000</v>
      </c>
      <c r="J170" s="5">
        <v>-22658371000000</v>
      </c>
      <c r="K170" s="5">
        <v>-4968679000000</v>
      </c>
      <c r="L170" s="5">
        <v>-27910317000000</v>
      </c>
      <c r="M170" s="5">
        <v>-6434099000000</v>
      </c>
      <c r="N170" s="5">
        <v>-16918522000000</v>
      </c>
      <c r="O170" s="5">
        <v>-8566689000000</v>
      </c>
      <c r="P170" s="5">
        <v>-8455316000000</v>
      </c>
      <c r="Q170" s="5">
        <v>-8592890000000</v>
      </c>
      <c r="R170" s="5">
        <v>-8109747000000</v>
      </c>
      <c r="S170" s="5">
        <v>-7973021000000</v>
      </c>
      <c r="T170" s="5">
        <v>-5694925000000</v>
      </c>
      <c r="U170" s="5">
        <v>821395000000</v>
      </c>
      <c r="V170" s="5">
        <v>-13074201000000</v>
      </c>
      <c r="W170" s="5">
        <v>-14191150000000</v>
      </c>
      <c r="X170" s="5">
        <v>-4758446000000</v>
      </c>
      <c r="Y170" s="5">
        <v>-3511684000000</v>
      </c>
    </row>
    <row r="171" spans="3:25" ht="15.5" x14ac:dyDescent="0.35">
      <c r="C171" t="s">
        <v>1175</v>
      </c>
    </row>
    <row r="172" spans="3:25" ht="15.5" x14ac:dyDescent="0.35">
      <c r="C172" t="s">
        <v>1433</v>
      </c>
      <c r="D172" s="5">
        <v>-724407000000</v>
      </c>
      <c r="E172" s="5">
        <v>653282000000</v>
      </c>
      <c r="F172" s="5">
        <v>-336200000000</v>
      </c>
      <c r="G172" s="5">
        <v>-400200000000</v>
      </c>
      <c r="I172" s="5">
        <v>511525000000</v>
      </c>
      <c r="J172" s="5">
        <v>-919683000000</v>
      </c>
      <c r="K172" s="5">
        <v>-191151000000</v>
      </c>
      <c r="L172" s="5">
        <v>599423000000</v>
      </c>
      <c r="M172" s="5">
        <v>-25592000000</v>
      </c>
      <c r="N172" s="5">
        <v>13232000000</v>
      </c>
      <c r="O172" s="5">
        <v>328297000000</v>
      </c>
      <c r="P172" s="5">
        <v>-436776000000</v>
      </c>
      <c r="Q172" s="5">
        <v>550947000000</v>
      </c>
      <c r="R172" s="5">
        <v>-870505000000</v>
      </c>
      <c r="S172" s="5">
        <v>432573000000</v>
      </c>
      <c r="T172" s="5">
        <v>-133157000000</v>
      </c>
      <c r="U172" s="5">
        <v>184404000000</v>
      </c>
      <c r="V172" s="5">
        <v>810908000000</v>
      </c>
      <c r="W172" s="5">
        <v>264812000000</v>
      </c>
      <c r="X172" s="5">
        <v>23489000000</v>
      </c>
      <c r="Y172" s="5">
        <v>341449000000</v>
      </c>
    </row>
    <row r="173" spans="3:25" ht="15.5" x14ac:dyDescent="0.35">
      <c r="C173" t="s">
        <v>2144</v>
      </c>
    </row>
    <row r="174" spans="3:25" ht="15.5" x14ac:dyDescent="0.35">
      <c r="C174" t="s">
        <v>1459</v>
      </c>
      <c r="D174" s="5">
        <v>4212312000000</v>
      </c>
      <c r="E174" s="5">
        <v>-13189012000000</v>
      </c>
      <c r="F174" s="5">
        <v>5203406000000</v>
      </c>
      <c r="G174" s="5">
        <v>3584060000000</v>
      </c>
      <c r="I174" s="5">
        <v>-328354000000</v>
      </c>
      <c r="J174" s="5">
        <v>-456305000000</v>
      </c>
      <c r="K174" s="5">
        <v>-2890653000000</v>
      </c>
      <c r="L174" s="5">
        <v>-1121940000000</v>
      </c>
      <c r="M174" s="5">
        <v>4328524000000</v>
      </c>
      <c r="N174" s="5">
        <v>-1444818000000</v>
      </c>
      <c r="O174" s="5">
        <v>2660375000000</v>
      </c>
      <c r="P174" s="5">
        <v>-1660978000000</v>
      </c>
      <c r="Q174" s="5">
        <v>2552106000000</v>
      </c>
      <c r="R174" s="5">
        <v>-1320611000000</v>
      </c>
      <c r="S174" s="5">
        <v>-2820594000000</v>
      </c>
      <c r="T174" s="5">
        <v>5162483000000</v>
      </c>
      <c r="U174" s="5">
        <v>1906616000000</v>
      </c>
      <c r="V174" s="5">
        <v>3660588000000</v>
      </c>
      <c r="W174" s="5">
        <v>3557914000000</v>
      </c>
      <c r="X174" s="5">
        <v>-661960000000</v>
      </c>
      <c r="Y174" s="5">
        <v>867082000000</v>
      </c>
    </row>
    <row r="175" spans="3:25" ht="15.5" x14ac:dyDescent="0.35">
      <c r="C175" t="s">
        <v>1460</v>
      </c>
      <c r="D175" s="5">
        <v>-624478000000</v>
      </c>
      <c r="E175" s="5">
        <v>1700147000000</v>
      </c>
      <c r="F175" s="5">
        <v>35560000000</v>
      </c>
      <c r="G175" s="5">
        <v>-1977804000000</v>
      </c>
      <c r="I175" s="5">
        <v>272403000000</v>
      </c>
      <c r="J175" s="5">
        <v>7306767000000</v>
      </c>
      <c r="K175" s="5">
        <v>4584519000000</v>
      </c>
      <c r="L175" s="5">
        <v>2262626000000</v>
      </c>
      <c r="M175" s="5">
        <v>2453277000000</v>
      </c>
      <c r="N175" s="5">
        <v>1746837000000</v>
      </c>
      <c r="O175" s="5">
        <v>363823000000</v>
      </c>
      <c r="P175" s="5">
        <v>2782318000000</v>
      </c>
      <c r="Q175" s="5">
        <v>849651000000</v>
      </c>
      <c r="R175" s="5">
        <v>2762136000000</v>
      </c>
      <c r="S175" s="5">
        <v>2003669000000</v>
      </c>
      <c r="T175" s="5">
        <v>793028000000</v>
      </c>
      <c r="U175" s="5">
        <v>3160294000000</v>
      </c>
      <c r="V175" s="5">
        <v>2779505000000</v>
      </c>
      <c r="W175" s="5">
        <v>1394065000000</v>
      </c>
      <c r="X175" s="5">
        <v>1074142000000</v>
      </c>
      <c r="Y175" s="5">
        <v>663252000000</v>
      </c>
    </row>
    <row r="176" spans="3:25" ht="15.5" x14ac:dyDescent="0.35">
      <c r="C176" t="s">
        <v>395</v>
      </c>
      <c r="D176" s="5">
        <v>3392050000000</v>
      </c>
      <c r="E176" s="5">
        <v>4099294000000</v>
      </c>
      <c r="F176" s="5">
        <v>-1567838000000</v>
      </c>
      <c r="G176" s="5">
        <v>1249045000000</v>
      </c>
      <c r="I176" s="5">
        <v>-916972000000</v>
      </c>
      <c r="J176" s="5">
        <v>10349137000000</v>
      </c>
      <c r="K176" s="5">
        <v>3358122000000</v>
      </c>
      <c r="L176" s="5">
        <v>8352744000000</v>
      </c>
      <c r="M176" s="5">
        <v>8384627000000</v>
      </c>
      <c r="N176" s="5">
        <v>16805465000000</v>
      </c>
      <c r="O176" s="5">
        <v>-674789000000</v>
      </c>
      <c r="P176" s="5">
        <v>-1318704000000</v>
      </c>
      <c r="Q176" s="5">
        <v>5315015000000</v>
      </c>
      <c r="R176" s="5">
        <v>9436078000000</v>
      </c>
      <c r="S176" s="5">
        <v>10681524000000</v>
      </c>
      <c r="T176" s="5">
        <v>1788919000000</v>
      </c>
      <c r="U176" s="5">
        <v>-5678228000000</v>
      </c>
      <c r="V176" s="5">
        <v>5124770000000</v>
      </c>
      <c r="W176" s="5">
        <v>2137334000000</v>
      </c>
      <c r="X176" s="5">
        <v>7822370000000</v>
      </c>
      <c r="Y176" s="5">
        <v>3841528000000</v>
      </c>
    </row>
    <row r="177" spans="3:25" ht="15.5" x14ac:dyDescent="0.35">
      <c r="C177" t="s">
        <v>2150</v>
      </c>
      <c r="D177" s="5">
        <v>6979884000000</v>
      </c>
      <c r="E177" s="5">
        <v>-7389571000000</v>
      </c>
      <c r="F177" s="5">
        <v>3671128000000</v>
      </c>
      <c r="G177" s="5">
        <v>2855301000000</v>
      </c>
      <c r="I177" s="5">
        <v>-972923000000</v>
      </c>
      <c r="J177" s="5">
        <v>17199599000000</v>
      </c>
      <c r="K177" s="5">
        <v>5051988000000</v>
      </c>
      <c r="L177" s="5">
        <v>9493430000000</v>
      </c>
      <c r="M177" s="5">
        <v>15166428000000</v>
      </c>
      <c r="N177" s="5">
        <v>17107484000000</v>
      </c>
      <c r="O177" s="5">
        <v>2349409000000</v>
      </c>
      <c r="P177" s="5">
        <v>-197364000000</v>
      </c>
      <c r="Q177" s="5">
        <v>8716772000000</v>
      </c>
      <c r="R177" s="5">
        <v>10877603000000</v>
      </c>
      <c r="S177" s="5">
        <v>9864599000000</v>
      </c>
      <c r="T177" s="5">
        <v>7744430000000</v>
      </c>
      <c r="U177" s="5">
        <v>-611318000000</v>
      </c>
      <c r="V177" s="5">
        <v>11564863000000</v>
      </c>
      <c r="W177" s="5">
        <v>7089313000000</v>
      </c>
      <c r="X177" s="5">
        <v>8234552000000</v>
      </c>
      <c r="Y177" s="5">
        <v>5371862000000</v>
      </c>
    </row>
    <row r="178" spans="3:25" ht="15.5" x14ac:dyDescent="0.35">
      <c r="C178" t="s">
        <v>1437</v>
      </c>
      <c r="D178" s="5">
        <v>-2284465000000</v>
      </c>
      <c r="E178" s="5">
        <v>3375446000000</v>
      </c>
      <c r="F178" s="5">
        <v>-201035000000</v>
      </c>
      <c r="G178" s="5">
        <v>-4060328000000</v>
      </c>
      <c r="I178" s="5">
        <v>1180823000000</v>
      </c>
      <c r="J178" s="5">
        <v>1633303000000</v>
      </c>
      <c r="K178" s="5">
        <v>-1920250000000</v>
      </c>
      <c r="L178" s="5">
        <v>2580313000000</v>
      </c>
      <c r="M178" s="5">
        <v>-237607000000</v>
      </c>
      <c r="N178" s="5">
        <v>422202000000</v>
      </c>
      <c r="O178" s="5">
        <v>-2558727000000</v>
      </c>
      <c r="P178" s="5">
        <v>-1809792000000</v>
      </c>
      <c r="Q178" s="5">
        <v>-158944000000</v>
      </c>
      <c r="R178" s="5">
        <v>2206419000000</v>
      </c>
      <c r="S178" s="5">
        <v>164592000000</v>
      </c>
      <c r="T178" s="5">
        <v>-1590268000000</v>
      </c>
      <c r="U178" s="5">
        <v>-1265684000000</v>
      </c>
      <c r="V178" s="5">
        <v>1480958000000</v>
      </c>
      <c r="W178" s="5">
        <v>1945042000000</v>
      </c>
      <c r="X178" s="5">
        <v>1030595000000</v>
      </c>
      <c r="Y178" s="5">
        <v>813000000</v>
      </c>
    </row>
    <row r="179" spans="3:25" ht="15.5" x14ac:dyDescent="0.35">
      <c r="C179" t="s">
        <v>1455</v>
      </c>
      <c r="E179" s="5">
        <v>10449052000000</v>
      </c>
      <c r="F179" s="5">
        <v>-10449052000000</v>
      </c>
    </row>
    <row r="180" spans="3:25" ht="15.5" x14ac:dyDescent="0.35">
      <c r="C180" t="s">
        <v>1827</v>
      </c>
      <c r="D180" s="5">
        <v>12848000000</v>
      </c>
      <c r="E180" s="5">
        <v>-1905419000000</v>
      </c>
      <c r="F180" s="5">
        <v>7131937000000</v>
      </c>
      <c r="G180" s="5">
        <v>-6086306000000</v>
      </c>
      <c r="I180" s="5">
        <v>-1905419000000</v>
      </c>
      <c r="J180" s="5">
        <v>6301862000000</v>
      </c>
      <c r="K180" s="5">
        <v>1163702000000</v>
      </c>
      <c r="L180" s="5">
        <v>3081103000000</v>
      </c>
      <c r="N180" s="5">
        <v>-3792336000000</v>
      </c>
      <c r="O180" s="5">
        <v>-60508000000</v>
      </c>
      <c r="P180" s="5">
        <v>3082266000000</v>
      </c>
      <c r="Q180" s="5">
        <v>-1900011000000</v>
      </c>
      <c r="R180" s="5">
        <v>-985868000000</v>
      </c>
      <c r="S180" s="5">
        <v>1593538000000</v>
      </c>
      <c r="T180" s="5">
        <v>-915157000000</v>
      </c>
      <c r="U180" s="5">
        <v>1055277000000</v>
      </c>
      <c r="V180" s="5">
        <v>1922795000000</v>
      </c>
    </row>
    <row r="181" spans="3:25" ht="15.5" x14ac:dyDescent="0.35">
      <c r="C181" t="s">
        <v>1150</v>
      </c>
    </row>
    <row r="182" spans="3:25" ht="15.5" x14ac:dyDescent="0.35">
      <c r="C182" t="s">
        <v>2718</v>
      </c>
    </row>
    <row r="183" spans="3:25" ht="15.5" x14ac:dyDescent="0.35">
      <c r="C183" t="s">
        <v>1775</v>
      </c>
      <c r="D183" s="5">
        <v>-31652000000</v>
      </c>
      <c r="E183" s="5">
        <v>1216000000</v>
      </c>
      <c r="F183" s="5">
        <v>-5033000000</v>
      </c>
      <c r="G183" s="5">
        <v>-30155000000</v>
      </c>
      <c r="I183" s="5">
        <v>-56261000000</v>
      </c>
      <c r="J183" s="5">
        <v>-174713000000</v>
      </c>
      <c r="K183" s="5">
        <v>60974000000</v>
      </c>
      <c r="L183" s="5">
        <v>63987000000</v>
      </c>
      <c r="M183" s="5">
        <v>111181000000</v>
      </c>
      <c r="N183" s="5">
        <v>-103282000000</v>
      </c>
      <c r="O183" s="5">
        <v>73705000000</v>
      </c>
      <c r="P183" s="5">
        <v>34970000000</v>
      </c>
      <c r="T183" s="5">
        <v>-14800000000</v>
      </c>
      <c r="U183" s="5">
        <v>-191738000000</v>
      </c>
      <c r="V183" s="5">
        <v>146258000000</v>
      </c>
      <c r="W183" s="5">
        <v>64159000000</v>
      </c>
      <c r="X183" s="5">
        <v>14556000000</v>
      </c>
    </row>
    <row r="184" spans="3:25" ht="15.5" x14ac:dyDescent="0.35">
      <c r="C184" t="s">
        <v>1065</v>
      </c>
      <c r="D184" s="5">
        <v>-40000000</v>
      </c>
      <c r="E184" s="5">
        <v>-3092000000</v>
      </c>
      <c r="F184" s="5">
        <v>3026000000</v>
      </c>
      <c r="G184" s="5">
        <v>-1791000000</v>
      </c>
      <c r="I184" s="5">
        <v>-7494000000</v>
      </c>
      <c r="J184" s="5">
        <v>7511000000</v>
      </c>
      <c r="K184" s="5">
        <v>-2184000000</v>
      </c>
      <c r="L184" s="5">
        <v>2207000000</v>
      </c>
      <c r="M184" s="5">
        <v>-10000000</v>
      </c>
      <c r="N184" s="5">
        <v>10000000</v>
      </c>
      <c r="P184" s="5">
        <v>-88000000</v>
      </c>
    </row>
    <row r="185" spans="3:25" ht="15.5" x14ac:dyDescent="0.35">
      <c r="C185" t="s">
        <v>2069</v>
      </c>
      <c r="D185" s="5">
        <v>-31692000000</v>
      </c>
      <c r="E185" s="5">
        <v>-1876000000</v>
      </c>
      <c r="F185" s="5">
        <v>-2007000000</v>
      </c>
      <c r="G185" s="5">
        <v>-31946000000</v>
      </c>
      <c r="I185" s="5">
        <v>-63755000000</v>
      </c>
      <c r="J185" s="5">
        <v>-167202000000</v>
      </c>
      <c r="K185" s="5">
        <v>58790000000</v>
      </c>
      <c r="L185" s="5">
        <v>66194000000</v>
      </c>
      <c r="M185" s="5">
        <v>111171000000</v>
      </c>
      <c r="N185" s="5">
        <v>-103272000000</v>
      </c>
      <c r="O185" s="5">
        <v>73705000000</v>
      </c>
      <c r="P185" s="5">
        <v>34882000000</v>
      </c>
      <c r="T185" s="5">
        <v>-14800000000</v>
      </c>
      <c r="U185" s="5">
        <v>-191738000000</v>
      </c>
      <c r="V185" s="5">
        <v>146258000000</v>
      </c>
      <c r="W185" s="5">
        <v>64159000000</v>
      </c>
      <c r="X185" s="5">
        <v>14556000000</v>
      </c>
    </row>
    <row r="186" spans="3:25" ht="15.5" x14ac:dyDescent="0.35">
      <c r="C186" t="s">
        <v>1943</v>
      </c>
      <c r="D186" s="5">
        <v>-252115000000</v>
      </c>
      <c r="E186" s="5">
        <v>161309000000</v>
      </c>
      <c r="F186" s="5">
        <v>270103000000</v>
      </c>
      <c r="G186" s="5">
        <v>-165321000000</v>
      </c>
      <c r="I186" s="5">
        <v>169916000000</v>
      </c>
      <c r="J186" s="5">
        <v>-93066000000</v>
      </c>
      <c r="K186" s="5">
        <v>-39503000000</v>
      </c>
      <c r="L186" s="5">
        <v>-177915000000</v>
      </c>
      <c r="M186" s="5">
        <v>370851000000</v>
      </c>
      <c r="N186" s="5">
        <v>117113000000</v>
      </c>
      <c r="O186" s="5">
        <v>123647000000</v>
      </c>
      <c r="P186" s="5">
        <v>-57214000000</v>
      </c>
      <c r="Q186" s="5">
        <v>-67310000000</v>
      </c>
      <c r="R186" s="5">
        <v>24455000000</v>
      </c>
      <c r="S186" s="5">
        <v>-36743000000</v>
      </c>
      <c r="T186" s="5">
        <v>9213000000</v>
      </c>
      <c r="U186" s="5">
        <v>26418000000</v>
      </c>
      <c r="V186" s="5">
        <v>79965000000</v>
      </c>
      <c r="W186" s="5">
        <v>59600000000</v>
      </c>
      <c r="X186" s="5">
        <v>-201395000000</v>
      </c>
      <c r="Y186" s="5">
        <v>-51546000000</v>
      </c>
    </row>
    <row r="187" spans="3:25" ht="15.5" x14ac:dyDescent="0.35">
      <c r="C187" t="s">
        <v>133</v>
      </c>
      <c r="D187" s="5">
        <v>54758000000</v>
      </c>
      <c r="E187" s="5">
        <v>46062000000</v>
      </c>
      <c r="F187" s="5">
        <v>-52374000000</v>
      </c>
      <c r="G187" s="5">
        <v>-386919000000</v>
      </c>
      <c r="I187" s="5">
        <v>-6312000000</v>
      </c>
      <c r="J187" s="5">
        <v>-2102000000</v>
      </c>
      <c r="K187" s="5">
        <v>10165000000</v>
      </c>
      <c r="L187" s="5">
        <v>9235000000</v>
      </c>
      <c r="M187" s="5">
        <v>-15311000000</v>
      </c>
      <c r="N187" s="5">
        <v>-247953000000</v>
      </c>
      <c r="O187" s="5">
        <v>-16079000000</v>
      </c>
      <c r="P187" s="5">
        <v>20079000000</v>
      </c>
      <c r="Q187" s="5">
        <v>-53526000000</v>
      </c>
      <c r="R187" s="5">
        <v>4704000000</v>
      </c>
      <c r="S187" s="5">
        <v>-96439000000</v>
      </c>
      <c r="T187" s="5">
        <v>-8877000000</v>
      </c>
      <c r="U187" s="5">
        <v>36307000000</v>
      </c>
      <c r="V187" s="5">
        <v>61001000000</v>
      </c>
      <c r="W187" s="5">
        <v>-2217000000</v>
      </c>
      <c r="X187" s="5">
        <v>-5526000000</v>
      </c>
      <c r="Y187" s="5">
        <v>-67902000000</v>
      </c>
    </row>
    <row r="188" spans="3:25" ht="15.5" x14ac:dyDescent="0.35">
      <c r="C188" t="s">
        <v>2719</v>
      </c>
      <c r="P188" s="5">
        <v>-368387000000</v>
      </c>
      <c r="Q188" s="5">
        <v>-324283000000</v>
      </c>
      <c r="R188" s="5">
        <v>-457286000000</v>
      </c>
      <c r="S188" s="5">
        <v>-260088000000</v>
      </c>
      <c r="T188" s="5">
        <v>-310240000000</v>
      </c>
      <c r="U188" s="5">
        <v>-367536000000</v>
      </c>
      <c r="V188" s="5">
        <v>-323132000000</v>
      </c>
      <c r="W188" s="5">
        <v>-322052000000</v>
      </c>
      <c r="X188" s="5">
        <v>-345496000000</v>
      </c>
      <c r="Y188" s="5">
        <v>-317256000000</v>
      </c>
    </row>
    <row r="189" spans="3:25" ht="15.5" x14ac:dyDescent="0.35">
      <c r="C189" t="s">
        <v>2720</v>
      </c>
      <c r="Q189" s="5">
        <v>-9686000000</v>
      </c>
      <c r="R189" s="5">
        <v>-62335000000</v>
      </c>
    </row>
    <row r="190" spans="3:25" ht="15.5" x14ac:dyDescent="0.35">
      <c r="C190" t="s">
        <v>1177</v>
      </c>
      <c r="D190" s="5">
        <v>3754811000000</v>
      </c>
      <c r="E190" s="5">
        <v>5388285000000</v>
      </c>
      <c r="F190" s="5">
        <v>32500000000</v>
      </c>
      <c r="G190" s="5">
        <v>-8275719000000</v>
      </c>
      <c r="I190" s="5">
        <v>-1086145000000</v>
      </c>
      <c r="J190" s="5">
        <v>23952711000000</v>
      </c>
      <c r="K190" s="5">
        <v>4133741000000</v>
      </c>
      <c r="L190" s="5">
        <v>15651783000000</v>
      </c>
      <c r="M190" s="5">
        <v>15369940000000</v>
      </c>
      <c r="N190" s="5">
        <v>13516470000000</v>
      </c>
      <c r="O190" s="5">
        <v>239744000000</v>
      </c>
      <c r="P190" s="5">
        <v>267694000000</v>
      </c>
      <c r="Q190" s="5">
        <v>6753959000000</v>
      </c>
      <c r="R190" s="5">
        <v>10737187000000</v>
      </c>
      <c r="S190" s="5">
        <v>11662032000000</v>
      </c>
      <c r="T190" s="5">
        <v>4781144000000</v>
      </c>
      <c r="U190" s="5">
        <v>-1133870000000</v>
      </c>
      <c r="V190" s="5">
        <v>15743616000000</v>
      </c>
      <c r="W190" s="5">
        <v>9098657000000</v>
      </c>
      <c r="X190" s="5">
        <v>8750775000000</v>
      </c>
      <c r="Y190" s="5">
        <v>5277420000000</v>
      </c>
    </row>
    <row r="191" spans="3:25" ht="15.5" x14ac:dyDescent="0.35">
      <c r="C191" t="s">
        <v>312</v>
      </c>
      <c r="L191" s="5">
        <v>52683000000</v>
      </c>
    </row>
    <row r="192" spans="3:25" ht="15.5" x14ac:dyDescent="0.35">
      <c r="C192" t="s">
        <v>161</v>
      </c>
      <c r="D192" s="5">
        <v>-3337313000000</v>
      </c>
      <c r="E192" s="5">
        <v>-208012000000</v>
      </c>
      <c r="F192" s="5">
        <v>-574429000000</v>
      </c>
      <c r="G192" s="5">
        <v>470748000000</v>
      </c>
      <c r="I192" s="5">
        <v>351710000000</v>
      </c>
      <c r="J192" s="5">
        <v>2007991000000</v>
      </c>
      <c r="K192" s="5">
        <v>694591000000</v>
      </c>
      <c r="L192" s="5">
        <v>5366615000000</v>
      </c>
      <c r="M192" s="5">
        <v>36657000000</v>
      </c>
      <c r="N192" s="5">
        <v>2210841000000</v>
      </c>
      <c r="O192" s="5">
        <v>1450216000000</v>
      </c>
      <c r="P192" s="5">
        <v>2861735000000</v>
      </c>
      <c r="Q192" s="5">
        <v>4068669000000</v>
      </c>
      <c r="R192" s="5">
        <v>-422808000000</v>
      </c>
      <c r="S192" s="5">
        <v>-716126000000</v>
      </c>
      <c r="T192" s="5">
        <v>-1301127000000</v>
      </c>
      <c r="U192" s="5">
        <v>-570168000000</v>
      </c>
      <c r="V192" s="5">
        <v>-864401000000</v>
      </c>
      <c r="W192" s="5">
        <v>589770000000</v>
      </c>
      <c r="X192" s="5">
        <v>969087000000</v>
      </c>
      <c r="Y192" s="5">
        <v>-65012000000</v>
      </c>
    </row>
    <row r="193" spans="3:25" ht="15.5" x14ac:dyDescent="0.35">
      <c r="C193" t="s">
        <v>162</v>
      </c>
      <c r="D193" s="5">
        <v>-1724654000000</v>
      </c>
      <c r="E193" s="5">
        <v>-3759358000000</v>
      </c>
      <c r="F193" s="5">
        <v>-3001399000000</v>
      </c>
      <c r="G193" s="5">
        <v>3092146000000</v>
      </c>
      <c r="I193" s="5">
        <v>-5293546000000</v>
      </c>
      <c r="J193" s="5">
        <v>-8255038000000</v>
      </c>
      <c r="K193" s="5">
        <v>-2560554000000</v>
      </c>
      <c r="L193" s="5">
        <v>-607142000000</v>
      </c>
      <c r="M193" s="5">
        <v>-412784000000</v>
      </c>
      <c r="N193" s="5">
        <v>-397467000000</v>
      </c>
      <c r="O193" s="5">
        <v>-147622000000</v>
      </c>
      <c r="P193" s="5">
        <v>-220340000000</v>
      </c>
      <c r="Q193" s="5">
        <v>1232273000000</v>
      </c>
      <c r="R193" s="5">
        <v>3653802000000</v>
      </c>
      <c r="S193" s="5">
        <v>-5338762000000</v>
      </c>
      <c r="T193" s="5">
        <v>3135298000000</v>
      </c>
      <c r="U193" s="5">
        <v>-6110772000000</v>
      </c>
      <c r="V193" s="5">
        <v>-61441000000</v>
      </c>
      <c r="W193" s="5">
        <v>-3785586000000</v>
      </c>
      <c r="X193" s="5">
        <v>-88275000000</v>
      </c>
      <c r="Y193" s="5">
        <v>-101752000000</v>
      </c>
    </row>
    <row r="194" spans="3:25" ht="15.5" x14ac:dyDescent="0.35">
      <c r="C194" t="s">
        <v>1746</v>
      </c>
      <c r="D194" s="5">
        <v>54000000</v>
      </c>
      <c r="E194" s="5">
        <v>72000000</v>
      </c>
      <c r="F194" s="5">
        <v>366000000</v>
      </c>
      <c r="I194" s="5">
        <v>438000000</v>
      </c>
      <c r="J194" s="5">
        <v>543000000</v>
      </c>
      <c r="K194" s="5">
        <v>685000000</v>
      </c>
      <c r="L194" s="5">
        <v>5960000000</v>
      </c>
      <c r="M194" s="5">
        <v>6074000000</v>
      </c>
      <c r="N194" s="5">
        <v>7137000000</v>
      </c>
      <c r="O194" s="5">
        <v>11789000000</v>
      </c>
      <c r="P194" s="5">
        <v>10564000000</v>
      </c>
      <c r="Q194" s="5">
        <v>11514000000</v>
      </c>
      <c r="R194" s="5">
        <v>10812000000</v>
      </c>
      <c r="S194" s="5">
        <v>9934000000</v>
      </c>
      <c r="T194" s="5">
        <v>7928000000</v>
      </c>
      <c r="U194" s="5">
        <v>6117000000</v>
      </c>
      <c r="V194" s="5">
        <v>5686000000</v>
      </c>
      <c r="W194" s="5">
        <v>5862000000</v>
      </c>
      <c r="X194" s="5">
        <v>5004000000</v>
      </c>
      <c r="Y194" s="5">
        <v>4182000000</v>
      </c>
    </row>
    <row r="195" spans="3:25" ht="15.5" x14ac:dyDescent="0.35">
      <c r="C195" t="s">
        <v>2005</v>
      </c>
      <c r="D195" s="5">
        <v>-1683366000000</v>
      </c>
      <c r="E195" s="5">
        <v>-3698665000000</v>
      </c>
      <c r="F195" s="5">
        <v>-2715743000000</v>
      </c>
      <c r="G195" s="5">
        <v>3183756000000</v>
      </c>
      <c r="I195" s="5">
        <v>-4802661000000</v>
      </c>
      <c r="J195" s="5">
        <v>-7835122000000</v>
      </c>
      <c r="K195" s="5">
        <v>-2072988000000</v>
      </c>
      <c r="Q195" s="5">
        <v>1358619000000</v>
      </c>
      <c r="R195" s="5">
        <v>3766242000000</v>
      </c>
      <c r="S195" s="5">
        <v>-5294641000000</v>
      </c>
      <c r="T195" s="5">
        <v>3205583000000</v>
      </c>
      <c r="U195" s="5">
        <v>-6065951000000</v>
      </c>
      <c r="V195" s="5">
        <v>177082000000</v>
      </c>
      <c r="W195" s="5">
        <v>-3700955000000</v>
      </c>
    </row>
    <row r="196" spans="3:25" ht="15.5" x14ac:dyDescent="0.35">
      <c r="C196" t="s">
        <v>163</v>
      </c>
      <c r="D196" s="5">
        <v>-41342000000</v>
      </c>
      <c r="E196" s="5">
        <v>-268018000000</v>
      </c>
      <c r="F196" s="5">
        <v>-78769000000</v>
      </c>
      <c r="G196" s="5">
        <v>-91603000000</v>
      </c>
      <c r="I196" s="5">
        <v>-491323000000</v>
      </c>
      <c r="J196" s="5">
        <v>-420459000000</v>
      </c>
      <c r="K196" s="5">
        <v>-489544000000</v>
      </c>
      <c r="L196" s="5">
        <v>-513133000000</v>
      </c>
      <c r="M196" s="5">
        <v>-418858000000</v>
      </c>
      <c r="N196" s="5">
        <v>-404604000000</v>
      </c>
      <c r="O196" s="5">
        <v>-159446000000</v>
      </c>
      <c r="P196" s="5">
        <v>-220779000000</v>
      </c>
      <c r="Q196" s="5">
        <v>-142125000000</v>
      </c>
      <c r="R196" s="5">
        <v>-123252000000</v>
      </c>
      <c r="S196" s="5">
        <v>-54055000000</v>
      </c>
      <c r="T196" s="5">
        <v>-78288000000</v>
      </c>
      <c r="U196" s="5">
        <v>-52991000000</v>
      </c>
      <c r="V196" s="5">
        <v>-248845000000</v>
      </c>
      <c r="W196" s="5">
        <v>-90493000000</v>
      </c>
      <c r="X196" s="5">
        <v>-92004000000</v>
      </c>
      <c r="Y196" s="5">
        <v>-106207000000</v>
      </c>
    </row>
    <row r="197" spans="3:25" ht="15.5" x14ac:dyDescent="0.35">
      <c r="C197" t="s">
        <v>2721</v>
      </c>
    </row>
    <row r="198" spans="3:25" ht="15.5" x14ac:dyDescent="0.35">
      <c r="C198" t="s">
        <v>347</v>
      </c>
    </row>
    <row r="199" spans="3:25" ht="15.5" x14ac:dyDescent="0.35">
      <c r="C199" t="s">
        <v>2722</v>
      </c>
      <c r="F199" s="5">
        <v>207515000000</v>
      </c>
      <c r="G199" s="5">
        <v>-207515000000</v>
      </c>
    </row>
    <row r="200" spans="3:25" ht="15.5" x14ac:dyDescent="0.35">
      <c r="C200" t="s">
        <v>351</v>
      </c>
      <c r="L200" s="5">
        <v>-99969000000</v>
      </c>
      <c r="P200" s="5">
        <v>-10140000000</v>
      </c>
      <c r="V200" s="5">
        <v>3230000000</v>
      </c>
      <c r="X200" s="5">
        <v>-1275000000</v>
      </c>
      <c r="Y200" s="5">
        <v>-128000000</v>
      </c>
    </row>
    <row r="201" spans="3:25" ht="15.5" x14ac:dyDescent="0.35">
      <c r="C201" t="s">
        <v>343</v>
      </c>
      <c r="E201" s="5">
        <v>-262000000</v>
      </c>
      <c r="F201" s="5">
        <v>262000000</v>
      </c>
      <c r="G201" s="5">
        <v>-7000000</v>
      </c>
      <c r="K201" s="5">
        <v>1293000000</v>
      </c>
      <c r="O201" s="5">
        <v>35000000</v>
      </c>
      <c r="P201" s="5">
        <v>15000000</v>
      </c>
      <c r="Q201" s="5">
        <v>4265000000</v>
      </c>
      <c r="T201" s="5">
        <v>75000000</v>
      </c>
      <c r="U201" s="5">
        <v>2053000000</v>
      </c>
      <c r="V201" s="5">
        <v>1406000000</v>
      </c>
      <c r="Y201" s="5">
        <v>401000000</v>
      </c>
    </row>
    <row r="202" spans="3:25" ht="15.5" x14ac:dyDescent="0.35">
      <c r="C202" t="s">
        <v>175</v>
      </c>
      <c r="D202" s="5">
        <v>-3337313000000</v>
      </c>
      <c r="E202" s="5">
        <v>-208012000000</v>
      </c>
      <c r="F202" s="5">
        <v>-574429000000</v>
      </c>
      <c r="G202" s="5">
        <v>470748000000</v>
      </c>
      <c r="I202" s="5">
        <v>351710000000</v>
      </c>
      <c r="J202" s="5">
        <v>2007991000000</v>
      </c>
      <c r="K202" s="5">
        <v>694591000000</v>
      </c>
      <c r="L202" s="5">
        <v>5366615000000</v>
      </c>
      <c r="M202" s="5">
        <v>36657000000</v>
      </c>
      <c r="N202" s="5">
        <v>2210841000000</v>
      </c>
      <c r="O202" s="5">
        <v>1450216000000</v>
      </c>
      <c r="P202" s="5">
        <v>2861735000000</v>
      </c>
      <c r="Q202" s="5">
        <v>4068669000000</v>
      </c>
      <c r="R202" s="5">
        <v>-422808000000</v>
      </c>
      <c r="S202" s="5">
        <v>-716126000000</v>
      </c>
      <c r="T202" s="5">
        <v>-1301127000000</v>
      </c>
      <c r="U202" s="5">
        <v>-570168000000</v>
      </c>
      <c r="V202" s="5">
        <v>-864401000000</v>
      </c>
      <c r="W202" s="5">
        <v>589770000000</v>
      </c>
      <c r="X202" s="5">
        <v>969087000000</v>
      </c>
      <c r="Y202" s="5">
        <v>-65012000000</v>
      </c>
    </row>
    <row r="203" spans="3:25" ht="15.5" x14ac:dyDescent="0.35">
      <c r="C203" t="s">
        <v>1946</v>
      </c>
    </row>
    <row r="204" spans="3:25" ht="15.5" x14ac:dyDescent="0.35">
      <c r="C204" t="s">
        <v>2723</v>
      </c>
      <c r="D204" s="5">
        <v>-3162223000000</v>
      </c>
      <c r="E204" s="5">
        <v>62458000000</v>
      </c>
      <c r="F204" s="5">
        <v>-1078022000000</v>
      </c>
      <c r="G204" s="5">
        <v>1407613000000</v>
      </c>
      <c r="I204" s="5">
        <v>1355791000000</v>
      </c>
      <c r="J204" s="5">
        <v>1201151000000</v>
      </c>
      <c r="K204" s="5">
        <v>2790062000000</v>
      </c>
      <c r="L204" s="5">
        <v>5372094000000</v>
      </c>
      <c r="M204" s="5">
        <v>861310000000</v>
      </c>
      <c r="N204" s="5">
        <v>2508756000000</v>
      </c>
      <c r="O204" s="5">
        <v>2082867000000</v>
      </c>
      <c r="P204" s="5">
        <v>4031040000000</v>
      </c>
      <c r="Q204" s="5">
        <v>2431639000000</v>
      </c>
      <c r="R204" s="5">
        <v>-188562000000</v>
      </c>
      <c r="S204" s="5">
        <v>-21873000000</v>
      </c>
      <c r="T204" s="5">
        <v>132153000000</v>
      </c>
      <c r="U204" s="5">
        <v>93177000000</v>
      </c>
      <c r="V204" s="5">
        <v>57161000000</v>
      </c>
    </row>
    <row r="205" spans="3:25" ht="15.5" x14ac:dyDescent="0.35">
      <c r="C205" t="s">
        <v>2724</v>
      </c>
      <c r="D205" s="5">
        <v>48141000000</v>
      </c>
      <c r="E205" s="5">
        <v>300000000000</v>
      </c>
      <c r="F205" s="5">
        <v>736000000</v>
      </c>
      <c r="G205" s="5">
        <v>-736000000</v>
      </c>
      <c r="I205" s="5">
        <v>300000000000</v>
      </c>
      <c r="J205" s="5">
        <v>2000000000000</v>
      </c>
      <c r="N205" s="5">
        <v>748300000000</v>
      </c>
      <c r="O205" s="5">
        <v>248000000000</v>
      </c>
      <c r="P205" s="5">
        <v>-564472000000</v>
      </c>
      <c r="Q205" s="5">
        <v>2500000000000</v>
      </c>
      <c r="R205" s="5">
        <v>588000000000</v>
      </c>
      <c r="W205" s="5">
        <v>2000000000000</v>
      </c>
      <c r="Y205" s="5">
        <v>750000000000</v>
      </c>
    </row>
    <row r="206" spans="3:25" ht="15.5" x14ac:dyDescent="0.35">
      <c r="C206" t="s">
        <v>2725</v>
      </c>
      <c r="W206" s="5">
        <v>161413000000</v>
      </c>
      <c r="X206" s="5">
        <v>1484000000</v>
      </c>
      <c r="Y206" s="5">
        <v>-24785000000</v>
      </c>
    </row>
    <row r="207" spans="3:25" ht="15.5" x14ac:dyDescent="0.35">
      <c r="C207" t="s">
        <v>709</v>
      </c>
      <c r="U207" s="5">
        <v>500000000</v>
      </c>
      <c r="V207" s="5">
        <v>18625000000</v>
      </c>
    </row>
    <row r="208" spans="3:25" ht="15.5" x14ac:dyDescent="0.35">
      <c r="C208" t="s">
        <v>178</v>
      </c>
      <c r="D208" s="5">
        <v>-223231000000</v>
      </c>
      <c r="G208" s="5">
        <v>-728614000000</v>
      </c>
      <c r="I208" s="5">
        <v>-896953000000</v>
      </c>
      <c r="J208" s="5">
        <v>-1000063000000</v>
      </c>
      <c r="K208" s="5">
        <v>-1100017000000</v>
      </c>
      <c r="L208" s="5">
        <v>-1042780000000</v>
      </c>
      <c r="M208" s="5">
        <v>-941965000000</v>
      </c>
      <c r="N208" s="5">
        <v>-925044000000</v>
      </c>
      <c r="O208" s="5">
        <v>-879586000000</v>
      </c>
      <c r="P208" s="5">
        <v>-875575000000</v>
      </c>
      <c r="Q208" s="5">
        <v>-862970000000</v>
      </c>
      <c r="R208" s="5">
        <v>-822246000000</v>
      </c>
      <c r="S208" s="5">
        <v>-694253000000</v>
      </c>
      <c r="T208" s="5">
        <v>-757280000000</v>
      </c>
      <c r="U208" s="5">
        <v>-663845000000</v>
      </c>
      <c r="V208" s="5">
        <v>-590187000000</v>
      </c>
      <c r="W208" s="5">
        <v>-578643000000</v>
      </c>
      <c r="X208" s="5">
        <v>-472738000000</v>
      </c>
      <c r="Y208" s="5">
        <v>-370486000000</v>
      </c>
    </row>
    <row r="209" spans="2:25" ht="15.5" x14ac:dyDescent="0.35">
      <c r="C209" t="s">
        <v>370</v>
      </c>
      <c r="E209" s="5">
        <v>-108197000000</v>
      </c>
      <c r="I209" s="5">
        <v>-108197000000</v>
      </c>
      <c r="J209" s="5">
        <v>-20519000000</v>
      </c>
      <c r="K209" s="5">
        <v>-78954000000</v>
      </c>
      <c r="L209" s="5">
        <v>-41109000000</v>
      </c>
      <c r="M209" s="5">
        <v>-41109000000</v>
      </c>
      <c r="N209" s="5">
        <v>-121171000000</v>
      </c>
    </row>
    <row r="210" spans="2:25" ht="15.5" x14ac:dyDescent="0.35">
      <c r="C210" t="s">
        <v>2726</v>
      </c>
      <c r="E210" s="5">
        <v>736000000</v>
      </c>
      <c r="F210" s="5">
        <v>-736000000</v>
      </c>
      <c r="J210" s="5">
        <v>-888000000000</v>
      </c>
      <c r="K210" s="5">
        <v>-916500000000</v>
      </c>
      <c r="L210" s="5">
        <v>-534300000000</v>
      </c>
      <c r="M210" s="5">
        <v>-835500000000</v>
      </c>
      <c r="V210" s="5">
        <v>-350000000000</v>
      </c>
    </row>
    <row r="211" spans="2:25" ht="15.5" x14ac:dyDescent="0.35">
      <c r="C211" t="s">
        <v>697</v>
      </c>
      <c r="L211" s="5">
        <v>923345000000</v>
      </c>
      <c r="P211" s="5">
        <v>270742000000</v>
      </c>
      <c r="X211" s="5">
        <v>5900000000</v>
      </c>
      <c r="Y211" s="5">
        <v>271053000000</v>
      </c>
    </row>
    <row r="212" spans="2:25" ht="15.5" x14ac:dyDescent="0.35">
      <c r="C212" t="s">
        <v>2727</v>
      </c>
      <c r="E212" s="5">
        <v>-162580000000</v>
      </c>
      <c r="I212" s="5">
        <v>-294580000000</v>
      </c>
      <c r="J212" s="5">
        <v>-693000000000</v>
      </c>
      <c r="L212" s="5">
        <v>-307000000000</v>
      </c>
    </row>
    <row r="213" spans="2:25" ht="15.5" x14ac:dyDescent="0.35">
      <c r="C213" t="s">
        <v>2728</v>
      </c>
      <c r="W213" s="5">
        <v>7000000000</v>
      </c>
      <c r="X213" s="5">
        <v>5000000000</v>
      </c>
    </row>
    <row r="214" spans="2:25" ht="15.5" x14ac:dyDescent="0.35">
      <c r="C214" t="s">
        <v>2729</v>
      </c>
      <c r="X214" s="5">
        <v>1429441000000</v>
      </c>
    </row>
    <row r="215" spans="2:25" ht="15.5" x14ac:dyDescent="0.35">
      <c r="C215" t="s">
        <v>2730</v>
      </c>
      <c r="T215" s="5">
        <v>-676000000000</v>
      </c>
      <c r="W215" s="5">
        <v>-1000000000000</v>
      </c>
      <c r="Y215" s="5">
        <v>-687000000000</v>
      </c>
    </row>
    <row r="216" spans="2:25" ht="15.5" x14ac:dyDescent="0.35">
      <c r="C216" t="s">
        <v>2731</v>
      </c>
      <c r="E216" s="5">
        <v>-300000000000</v>
      </c>
      <c r="F216" s="5">
        <v>300000000000</v>
      </c>
      <c r="J216" s="5">
        <v>1441310000000</v>
      </c>
      <c r="L216" s="5">
        <v>1000000000000</v>
      </c>
      <c r="M216" s="5">
        <v>1000000000000</v>
      </c>
    </row>
    <row r="217" spans="2:25" ht="15.5" x14ac:dyDescent="0.35">
      <c r="C217" t="s">
        <v>1253</v>
      </c>
      <c r="E217" s="5">
        <v>-429000000</v>
      </c>
      <c r="F217" s="5">
        <v>-3922000000</v>
      </c>
      <c r="I217" s="5">
        <v>-4351000000</v>
      </c>
      <c r="J217" s="5">
        <v>-32888000000</v>
      </c>
      <c r="L217" s="5">
        <v>-3635000000</v>
      </c>
      <c r="M217" s="5">
        <v>-6079000000</v>
      </c>
      <c r="O217" s="5">
        <v>-1065000000</v>
      </c>
      <c r="Y217" s="5">
        <v>-3794000000</v>
      </c>
    </row>
    <row r="218" spans="2:25" ht="15.5" x14ac:dyDescent="0.35">
      <c r="C218" t="s">
        <v>186</v>
      </c>
      <c r="D218" s="5">
        <v>-2086474000000</v>
      </c>
      <c r="E218" s="5">
        <v>5019868000000</v>
      </c>
      <c r="F218" s="5">
        <v>-1915377000000</v>
      </c>
      <c r="G218" s="5">
        <v>-1062553000000</v>
      </c>
      <c r="I218" s="5">
        <v>3493060000000</v>
      </c>
      <c r="J218" s="5">
        <v>-2432437000000</v>
      </c>
      <c r="K218" s="5">
        <v>-1253604000000</v>
      </c>
      <c r="L218" s="5">
        <v>-5058486000000</v>
      </c>
      <c r="M218" s="5">
        <v>11273220000000</v>
      </c>
      <c r="N218" s="5">
        <v>417919000000</v>
      </c>
      <c r="O218" s="5">
        <v>-5291040000000</v>
      </c>
      <c r="P218" s="5">
        <v>-3428868000000</v>
      </c>
      <c r="Q218" s="5">
        <v>5983138000000</v>
      </c>
      <c r="R218" s="5">
        <v>8336772000000</v>
      </c>
      <c r="S218" s="5">
        <v>-475688000000</v>
      </c>
      <c r="T218" s="5">
        <v>3010722000000</v>
      </c>
      <c r="U218" s="5">
        <v>-4458172000000</v>
      </c>
      <c r="V218" s="5">
        <v>3357812000000</v>
      </c>
      <c r="W218" s="5">
        <v>-6971121000000</v>
      </c>
      <c r="X218" s="5">
        <v>6272062000000</v>
      </c>
      <c r="Y218" s="5">
        <v>3436131000000</v>
      </c>
    </row>
    <row r="219" spans="2:25" ht="15.5" x14ac:dyDescent="0.35">
      <c r="C219" t="s">
        <v>188</v>
      </c>
      <c r="D219" s="5">
        <v>24681793000000</v>
      </c>
      <c r="E219" s="5">
        <v>21186058000000</v>
      </c>
      <c r="F219" s="5">
        <v>-21181682000000</v>
      </c>
      <c r="I219" s="5">
        <v>21203673000000</v>
      </c>
      <c r="J219" s="5">
        <v>23493617000000</v>
      </c>
      <c r="K219" s="5">
        <v>24733126000000</v>
      </c>
      <c r="L219" s="5">
        <v>29767787000000</v>
      </c>
      <c r="M219" s="5">
        <v>18435881000000</v>
      </c>
      <c r="N219" s="5">
        <v>17963304000000</v>
      </c>
      <c r="O219" s="5">
        <v>23249310000000</v>
      </c>
      <c r="P219" s="5">
        <v>26662429000000</v>
      </c>
      <c r="Q219" s="5">
        <v>20692875000000</v>
      </c>
      <c r="R219" s="5">
        <v>12355602000000</v>
      </c>
      <c r="S219" s="5">
        <v>12838765000000</v>
      </c>
      <c r="T219" s="5">
        <v>9829747000000</v>
      </c>
      <c r="U219" s="5">
        <v>14285744000000</v>
      </c>
      <c r="V219" s="5">
        <v>10932625000000</v>
      </c>
      <c r="W219" s="5">
        <v>17903746000000</v>
      </c>
      <c r="X219" s="5">
        <v>11631684000000</v>
      </c>
      <c r="Y219" s="5">
        <v>8195553000000</v>
      </c>
    </row>
    <row r="220" spans="2:25" ht="15.5" x14ac:dyDescent="0.35">
      <c r="C220" t="s">
        <v>187</v>
      </c>
      <c r="D220" s="5">
        <v>-11879000000</v>
      </c>
      <c r="E220" s="5">
        <v>-21210908000000</v>
      </c>
      <c r="F220" s="5">
        <v>21177653000000</v>
      </c>
      <c r="G220" s="5">
        <v>9857000000</v>
      </c>
      <c r="I220" s="5">
        <v>-11611000000</v>
      </c>
      <c r="J220" s="5">
        <v>142493000000</v>
      </c>
      <c r="K220" s="5">
        <v>14095000000</v>
      </c>
      <c r="L220" s="5">
        <v>23825000000</v>
      </c>
      <c r="M220" s="5">
        <v>58686000000</v>
      </c>
      <c r="N220" s="5">
        <v>54658000000</v>
      </c>
      <c r="O220" s="5">
        <v>2841000000</v>
      </c>
      <c r="P220" s="5">
        <v>15676000000</v>
      </c>
      <c r="Q220" s="5">
        <v>-1638000000</v>
      </c>
      <c r="R220" s="5">
        <v>501000000</v>
      </c>
      <c r="S220" s="5">
        <v>-7475000000</v>
      </c>
      <c r="T220" s="5">
        <v>-1704000000</v>
      </c>
      <c r="U220" s="5">
        <v>2175000000</v>
      </c>
      <c r="V220" s="5">
        <v>-4693000000</v>
      </c>
    </row>
    <row r="221" spans="2:25" ht="15.5" x14ac:dyDescent="0.35">
      <c r="C221" t="s">
        <v>189</v>
      </c>
      <c r="D221" s="5">
        <v>22583440000000</v>
      </c>
      <c r="E221" s="5">
        <v>4995018000000</v>
      </c>
      <c r="F221" s="5">
        <v>-1919406000000</v>
      </c>
      <c r="G221" s="5">
        <v>-1052696000000</v>
      </c>
      <c r="I221" s="5">
        <v>24685122000000</v>
      </c>
      <c r="J221" s="5">
        <v>21203673000000</v>
      </c>
      <c r="K221" s="5">
        <v>23493617000000</v>
      </c>
      <c r="L221" s="5">
        <v>24733126000000</v>
      </c>
      <c r="M221" s="5">
        <v>29767787000000</v>
      </c>
      <c r="N221" s="5">
        <v>18435881000000</v>
      </c>
      <c r="O221" s="5">
        <v>17961111000000</v>
      </c>
      <c r="P221" s="5">
        <v>23249237000000</v>
      </c>
      <c r="Q221" s="5">
        <v>26674375000000</v>
      </c>
      <c r="R221" s="5">
        <v>20692875000000</v>
      </c>
      <c r="S221" s="5">
        <v>12355602000000</v>
      </c>
      <c r="T221" s="5">
        <v>12838765000000</v>
      </c>
      <c r="U221" s="5">
        <v>9829747000000</v>
      </c>
      <c r="V221" s="5">
        <v>14285744000000</v>
      </c>
      <c r="W221" s="5">
        <v>10932625000000</v>
      </c>
      <c r="X221" s="5">
        <v>17903746000000</v>
      </c>
      <c r="Y221" s="5">
        <v>11631684000000</v>
      </c>
    </row>
    <row r="223" spans="2:25" ht="15.5" x14ac:dyDescent="0.35">
      <c r="B223" t="s">
        <v>190</v>
      </c>
      <c r="C223" t="s">
        <v>11</v>
      </c>
      <c r="D223" s="5">
        <v>10520000000</v>
      </c>
      <c r="E223" s="5">
        <v>10520000000</v>
      </c>
      <c r="F223" s="5">
        <v>10520000000</v>
      </c>
      <c r="G223" s="5">
        <v>10520000000</v>
      </c>
      <c r="I223" s="5">
        <v>10520000000</v>
      </c>
      <c r="J223" s="5">
        <v>10520000000</v>
      </c>
      <c r="K223" s="5">
        <v>10520000000</v>
      </c>
      <c r="L223" s="5">
        <v>10520000000</v>
      </c>
      <c r="M223" s="5">
        <v>9840000000</v>
      </c>
      <c r="N223" s="5">
        <v>9840000000</v>
      </c>
      <c r="O223" s="5">
        <v>9840000000</v>
      </c>
      <c r="P223" s="5">
        <v>9840000000</v>
      </c>
      <c r="Q223" s="5">
        <v>9700000000</v>
      </c>
      <c r="R223" s="5">
        <v>9700000000</v>
      </c>
      <c r="S223" s="5">
        <v>9700000000</v>
      </c>
      <c r="T223" s="5">
        <v>9700000000</v>
      </c>
      <c r="U223" s="5">
        <v>9700000000</v>
      </c>
      <c r="V223" s="5">
        <v>9700000000</v>
      </c>
      <c r="W223" s="5">
        <v>9700000000</v>
      </c>
      <c r="X223" s="5">
        <v>9700000000</v>
      </c>
      <c r="Y223" s="5">
        <v>6340000000</v>
      </c>
    </row>
    <row r="224" spans="2:25" ht="15.5" x14ac:dyDescent="0.35">
      <c r="C224" t="s">
        <v>191</v>
      </c>
      <c r="D224" s="6">
        <v>38.979999999999997</v>
      </c>
      <c r="E224" s="6">
        <v>34.42</v>
      </c>
      <c r="F224" s="6">
        <v>28.3</v>
      </c>
      <c r="G224" s="6">
        <v>8.98</v>
      </c>
    </row>
    <row r="225" spans="3:7" ht="15.5" x14ac:dyDescent="0.35">
      <c r="C225" t="s">
        <v>192</v>
      </c>
      <c r="D225" s="6">
        <v>20.78</v>
      </c>
      <c r="E225" s="6">
        <v>23.39</v>
      </c>
      <c r="F225" s="6">
        <v>27.03</v>
      </c>
      <c r="G225" s="6">
        <v>90.2</v>
      </c>
    </row>
    <row r="226" spans="3:7" ht="15.5" x14ac:dyDescent="0.35">
      <c r="C226" t="s">
        <v>70</v>
      </c>
      <c r="D226" s="6">
        <v>2.08</v>
      </c>
      <c r="E226" s="6">
        <v>1.97</v>
      </c>
      <c r="F226" s="6">
        <v>1.87</v>
      </c>
      <c r="G226" s="6">
        <v>2.02</v>
      </c>
    </row>
    <row r="227" spans="3:7" ht="15.5" x14ac:dyDescent="0.35">
      <c r="C227" t="s">
        <v>193</v>
      </c>
      <c r="D227" s="5">
        <v>805160000000</v>
      </c>
      <c r="E227" s="5">
        <v>754340000000</v>
      </c>
      <c r="F227" s="5">
        <v>655520000000</v>
      </c>
      <c r="G227" s="5">
        <v>406400000000</v>
      </c>
    </row>
    <row r="228" spans="3:7" ht="15.5" x14ac:dyDescent="0.35">
      <c r="C228" t="s">
        <v>194</v>
      </c>
      <c r="D228" s="6">
        <v>1.8E-3</v>
      </c>
      <c r="E228" s="6">
        <v>1.6000000000000001E-3</v>
      </c>
      <c r="F228" s="6">
        <v>1.4000000000000002E-3</v>
      </c>
      <c r="G228" s="6">
        <v>4.0000000000000002E-4</v>
      </c>
    </row>
    <row r="229" spans="3:7" ht="15.5" x14ac:dyDescent="0.35">
      <c r="C229" t="s">
        <v>195</v>
      </c>
      <c r="D229" s="6">
        <v>2.41E-2</v>
      </c>
      <c r="E229" s="6">
        <v>2.1299999999999999E-2</v>
      </c>
      <c r="F229" s="6">
        <v>1.7600000000000001E-2</v>
      </c>
      <c r="G229" s="6">
        <v>5.7999999999999996E-3</v>
      </c>
    </row>
    <row r="230" spans="3:7" ht="15.5" x14ac:dyDescent="0.35">
      <c r="C230" t="s">
        <v>196</v>
      </c>
      <c r="D230" s="6">
        <v>3.0000000000000001E-3</v>
      </c>
      <c r="E230" s="6">
        <v>2.8000000000000004E-3</v>
      </c>
      <c r="F230" s="6">
        <v>2.3999999999999998E-3</v>
      </c>
      <c r="G230" s="6">
        <v>1.1999999999999999E-3</v>
      </c>
    </row>
    <row r="231" spans="3:7" ht="15.5" x14ac:dyDescent="0.35">
      <c r="C231" t="s">
        <v>197</v>
      </c>
    </row>
    <row r="232" spans="3:7" ht="15.5" x14ac:dyDescent="0.35">
      <c r="C232" t="s">
        <v>198</v>
      </c>
      <c r="D232" s="5">
        <v>20662000000000</v>
      </c>
      <c r="E232" s="5">
        <v>20821000000000</v>
      </c>
      <c r="F232" s="5">
        <v>20601000000000</v>
      </c>
      <c r="G232" s="5">
        <v>19984000000000</v>
      </c>
    </row>
    <row r="233" spans="3:7" ht="15.5" x14ac:dyDescent="0.35">
      <c r="C233" t="s">
        <v>199</v>
      </c>
      <c r="D233" s="6">
        <v>0.5</v>
      </c>
      <c r="E233" s="6">
        <v>0.5</v>
      </c>
      <c r="F233" s="6">
        <v>0.48</v>
      </c>
      <c r="G233" s="6">
        <v>0.52</v>
      </c>
    </row>
    <row r="234" spans="3:7" ht="15.5" x14ac:dyDescent="0.35">
      <c r="C234" t="s">
        <v>200</v>
      </c>
      <c r="D234" s="6">
        <v>1614.6</v>
      </c>
      <c r="E234" s="6">
        <v>1618.85</v>
      </c>
      <c r="F234" s="6">
        <v>1606.72</v>
      </c>
      <c r="G234" s="6">
        <v>1561.02</v>
      </c>
    </row>
    <row r="235" spans="3:7" ht="15.5" x14ac:dyDescent="0.35">
      <c r="C235" t="s">
        <v>201</v>
      </c>
      <c r="D235" s="6">
        <v>0.5</v>
      </c>
      <c r="E235" s="6">
        <v>0.5</v>
      </c>
      <c r="F235" s="6">
        <v>0.48</v>
      </c>
      <c r="G235" s="6">
        <v>0.52</v>
      </c>
    </row>
    <row r="236" spans="3:7" ht="15.5" x14ac:dyDescent="0.35">
      <c r="C236" t="s">
        <v>202</v>
      </c>
      <c r="D236" s="6">
        <v>1610.1</v>
      </c>
      <c r="E236" s="6">
        <v>1614.36</v>
      </c>
      <c r="F236" s="6">
        <v>1602.23</v>
      </c>
      <c r="G236" s="6">
        <v>1556.53</v>
      </c>
    </row>
    <row r="237" spans="3:7" ht="15.5" x14ac:dyDescent="0.35">
      <c r="C237" t="s">
        <v>203</v>
      </c>
    </row>
    <row r="238" spans="3:7" ht="15.5" x14ac:dyDescent="0.35">
      <c r="C238" t="s">
        <v>204</v>
      </c>
    </row>
    <row r="239" spans="3:7" ht="15.5" x14ac:dyDescent="0.35">
      <c r="C239" t="s">
        <v>205</v>
      </c>
      <c r="D239" s="5">
        <v>16988000000000</v>
      </c>
      <c r="E239" s="5">
        <v>17033000000000</v>
      </c>
      <c r="F239" s="5">
        <v>16905000000000</v>
      </c>
      <c r="G239" s="5">
        <v>16424000000000</v>
      </c>
    </row>
    <row r="240" spans="3:7" ht="15.5" x14ac:dyDescent="0.35">
      <c r="C240" t="s">
        <v>23</v>
      </c>
    </row>
    <row r="241" spans="3:25" ht="15.5" x14ac:dyDescent="0.35">
      <c r="C241" t="s">
        <v>20</v>
      </c>
    </row>
    <row r="242" spans="3:25" ht="15.5" x14ac:dyDescent="0.35">
      <c r="C242" t="s">
        <v>206</v>
      </c>
    </row>
    <row r="243" spans="3:25" ht="15.5" x14ac:dyDescent="0.35">
      <c r="C243" t="s">
        <v>207</v>
      </c>
      <c r="D243" s="5">
        <v>2975000000000</v>
      </c>
      <c r="E243" s="5">
        <v>8987000000000</v>
      </c>
      <c r="F243" s="5">
        <v>1660000000000</v>
      </c>
      <c r="G243" s="5">
        <v>-4625000000000</v>
      </c>
    </row>
    <row r="244" spans="3:25" ht="15.5" x14ac:dyDescent="0.35">
      <c r="C244" t="s">
        <v>208</v>
      </c>
      <c r="D244" s="5">
        <v>-41000000000</v>
      </c>
      <c r="E244" s="5">
        <v>-268000000000</v>
      </c>
      <c r="F244" s="5">
        <v>-79000000000</v>
      </c>
      <c r="G244" s="5">
        <v>-92000000000</v>
      </c>
    </row>
    <row r="245" spans="3:25" ht="15.5" x14ac:dyDescent="0.35">
      <c r="C245" t="s">
        <v>12</v>
      </c>
      <c r="D245" s="5">
        <v>2934000000000</v>
      </c>
      <c r="E245" s="5">
        <v>8719000000000</v>
      </c>
      <c r="F245" s="5">
        <v>1582000000000</v>
      </c>
      <c r="G245" s="5">
        <v>-4717000000000</v>
      </c>
    </row>
    <row r="246" spans="3:25" ht="15.5" x14ac:dyDescent="0.35">
      <c r="C246" t="s">
        <v>15</v>
      </c>
      <c r="D246" s="6">
        <v>278.87</v>
      </c>
      <c r="E246" s="6">
        <v>828.71</v>
      </c>
      <c r="F246" s="6">
        <v>150.33000000000001</v>
      </c>
      <c r="G246" s="6">
        <v>-448.33</v>
      </c>
    </row>
    <row r="247" spans="3:25" ht="15.5" x14ac:dyDescent="0.35">
      <c r="C247" t="s">
        <v>57</v>
      </c>
      <c r="I247" s="6">
        <v>109.57</v>
      </c>
      <c r="J247" s="6">
        <v>130.16</v>
      </c>
      <c r="K247" s="6">
        <v>169.03</v>
      </c>
      <c r="L247" s="6">
        <v>219.02</v>
      </c>
      <c r="M247" s="6">
        <v>206.52</v>
      </c>
      <c r="N247" s="6">
        <v>171.49</v>
      </c>
      <c r="O247" s="6">
        <v>158.41999999999999</v>
      </c>
      <c r="P247" s="6">
        <v>157.36000000000001</v>
      </c>
      <c r="Q247" s="5">
        <v>125</v>
      </c>
      <c r="R247" s="6">
        <v>119.06</v>
      </c>
      <c r="S247" s="6">
        <v>142.02000000000001</v>
      </c>
      <c r="T247" s="6">
        <v>115.11</v>
      </c>
      <c r="U247" s="6">
        <v>141.59</v>
      </c>
      <c r="V247" s="5">
        <v>123</v>
      </c>
      <c r="W247" s="6">
        <v>99.24</v>
      </c>
      <c r="X247" s="6">
        <v>91.81</v>
      </c>
      <c r="Y247" s="6">
        <v>111.92</v>
      </c>
    </row>
    <row r="248" spans="3:25" ht="15.5" x14ac:dyDescent="0.35">
      <c r="C248" t="s">
        <v>69</v>
      </c>
      <c r="I248" s="6">
        <v>7.35</v>
      </c>
      <c r="J248" s="6">
        <v>6.99</v>
      </c>
      <c r="K248" s="6">
        <v>6.8</v>
      </c>
      <c r="L248" s="6">
        <v>6.14</v>
      </c>
      <c r="M248" s="6">
        <v>6.52</v>
      </c>
      <c r="N248" s="6">
        <v>9.1300000000000008</v>
      </c>
      <c r="O248" s="6">
        <v>7.55</v>
      </c>
      <c r="P248" s="6">
        <v>13.15</v>
      </c>
      <c r="Q248" s="6">
        <v>19.38</v>
      </c>
      <c r="R248" s="6">
        <v>28.74</v>
      </c>
      <c r="S248" s="6">
        <v>5.37</v>
      </c>
      <c r="T248" s="6">
        <v>6.4</v>
      </c>
      <c r="U248" s="6">
        <v>6.35</v>
      </c>
      <c r="V248" s="6">
        <v>8.6999999999999993</v>
      </c>
      <c r="W248" s="6">
        <v>9.25</v>
      </c>
      <c r="X248" s="6">
        <v>15.95</v>
      </c>
      <c r="Y248" s="5">
        <v>0</v>
      </c>
    </row>
    <row r="249" spans="3:25" ht="15.5" x14ac:dyDescent="0.35">
      <c r="C249" t="s">
        <v>72</v>
      </c>
      <c r="I249" s="6">
        <v>0.5</v>
      </c>
      <c r="J249" s="6">
        <v>0.6</v>
      </c>
      <c r="K249" s="6">
        <v>0.85</v>
      </c>
      <c r="L249" s="6">
        <v>1.04</v>
      </c>
      <c r="M249" s="5">
        <v>1</v>
      </c>
      <c r="N249" s="6">
        <v>1.22</v>
      </c>
      <c r="O249" s="6">
        <v>0.97</v>
      </c>
      <c r="P249" s="6">
        <v>1.71</v>
      </c>
      <c r="Q249" s="6">
        <v>2.04</v>
      </c>
      <c r="R249" s="6">
        <v>3.11</v>
      </c>
      <c r="S249" s="6">
        <v>0.73</v>
      </c>
      <c r="T249" s="6">
        <v>0.81</v>
      </c>
      <c r="U249" s="6">
        <v>1.07</v>
      </c>
      <c r="V249" s="6">
        <v>1.53</v>
      </c>
      <c r="W249" s="6">
        <v>1.49</v>
      </c>
      <c r="X249" s="6">
        <v>2.9</v>
      </c>
      <c r="Y249" s="5">
        <v>0</v>
      </c>
    </row>
    <row r="250" spans="3:25" ht="15.5" x14ac:dyDescent="0.35">
      <c r="C250" t="s">
        <v>209</v>
      </c>
      <c r="I250" s="5">
        <v>2532370000000</v>
      </c>
      <c r="J250" s="5">
        <v>2218170000000</v>
      </c>
      <c r="K250" s="5">
        <v>2482300000000</v>
      </c>
      <c r="L250" s="5">
        <v>3153790000000</v>
      </c>
      <c r="M250" s="5">
        <v>2936050000000</v>
      </c>
      <c r="N250" s="5">
        <v>2501840000000</v>
      </c>
      <c r="O250" s="5">
        <v>2233450000000</v>
      </c>
      <c r="P250" s="6">
        <v>2065820000000.0002</v>
      </c>
    </row>
    <row r="251" spans="3:25" ht="15.5" x14ac:dyDescent="0.35">
      <c r="C251" t="s">
        <v>210</v>
      </c>
      <c r="I251" s="6">
        <v>5.1999999999999998E-3</v>
      </c>
      <c r="J251" s="6">
        <v>6.1999999999999998E-3</v>
      </c>
      <c r="K251" s="6">
        <v>9.3999999999999986E-3</v>
      </c>
      <c r="L251" s="6">
        <v>1.2699999999999999E-2</v>
      </c>
      <c r="M251" s="6">
        <v>1.2800000000000001E-2</v>
      </c>
      <c r="N251" s="6">
        <v>1.2E-2</v>
      </c>
      <c r="O251" s="6">
        <v>1.26E-2</v>
      </c>
      <c r="P251" s="6">
        <v>1.29E-2</v>
      </c>
      <c r="Q251" s="6">
        <v>1.0500000000000001E-2</v>
      </c>
      <c r="R251" s="6">
        <v>1.1299999999999999E-2</v>
      </c>
      <c r="S251" s="6">
        <v>1.55E-2</v>
      </c>
      <c r="T251" s="6">
        <v>1.47E-2</v>
      </c>
      <c r="U251" s="6">
        <v>1.9299999999999998E-2</v>
      </c>
      <c r="V251" s="6">
        <v>1.6799999999999999E-2</v>
      </c>
      <c r="W251" s="6">
        <v>1.77E-2</v>
      </c>
      <c r="X251" s="6">
        <v>2.0499999999999997E-2</v>
      </c>
      <c r="Y251" s="6">
        <v>2.1899999999999999E-2</v>
      </c>
    </row>
    <row r="252" spans="3:25" ht="15.5" x14ac:dyDescent="0.35">
      <c r="C252" t="s">
        <v>211</v>
      </c>
      <c r="I252" s="6">
        <v>6.7699999999999996E-2</v>
      </c>
      <c r="J252" s="6">
        <v>8.4100000000000008E-2</v>
      </c>
      <c r="K252" s="6">
        <v>0.1143</v>
      </c>
      <c r="L252" s="6">
        <v>0.15609999999999999</v>
      </c>
      <c r="M252" s="6">
        <v>0.15590000000000001</v>
      </c>
      <c r="N252" s="6">
        <v>0.1411</v>
      </c>
      <c r="O252" s="6">
        <v>0.13</v>
      </c>
      <c r="P252" s="6">
        <v>0.13780000000000001</v>
      </c>
      <c r="Q252" s="6">
        <v>0.12039999999999999</v>
      </c>
      <c r="R252" s="6">
        <v>0.11990000000000001</v>
      </c>
      <c r="S252" s="6">
        <v>0.17850000000000002</v>
      </c>
      <c r="T252" s="6">
        <v>0.1585</v>
      </c>
      <c r="U252" s="6">
        <v>0.2054</v>
      </c>
      <c r="V252" s="6">
        <v>0.1996</v>
      </c>
      <c r="W252" s="6">
        <v>0.17899999999999999</v>
      </c>
      <c r="X252" s="6">
        <v>0.1784</v>
      </c>
      <c r="Y252" s="6">
        <v>0.22940000000000002</v>
      </c>
    </row>
    <row r="253" spans="3:25" ht="15.5" x14ac:dyDescent="0.35">
      <c r="C253" t="s">
        <v>212</v>
      </c>
      <c r="I253" s="6">
        <v>9.0000000000000011E-3</v>
      </c>
      <c r="J253" s="6">
        <v>8.6999999999999994E-3</v>
      </c>
      <c r="K253" s="6">
        <v>1.1599999999999999E-2</v>
      </c>
      <c r="L253" s="6">
        <v>1.6799999999999999E-2</v>
      </c>
      <c r="M253" s="6">
        <v>1.7399999999999999E-2</v>
      </c>
      <c r="N253" s="6">
        <v>1.67E-2</v>
      </c>
      <c r="O253" s="6">
        <v>1.6899999999999998E-2</v>
      </c>
      <c r="P253" s="6">
        <v>1.7500000000000002E-2</v>
      </c>
      <c r="Q253" s="6">
        <v>1.5700000000000002E-2</v>
      </c>
      <c r="R253" s="6">
        <v>1.5900000000000001E-2</v>
      </c>
      <c r="S253" s="6">
        <v>2.2000000000000002E-2</v>
      </c>
      <c r="T253" s="6">
        <v>1.9299999999999998E-2</v>
      </c>
      <c r="U253" s="6">
        <v>2.4700000000000003E-2</v>
      </c>
      <c r="V253" s="6">
        <v>2.2700000000000001E-2</v>
      </c>
      <c r="W253" s="6">
        <v>2.6000000000000002E-2</v>
      </c>
      <c r="X253" s="6">
        <v>3.1400000000000004E-2</v>
      </c>
      <c r="Y253" s="6">
        <v>5.8899999999999994E-2</v>
      </c>
    </row>
    <row r="254" spans="3:25" ht="15.5" x14ac:dyDescent="0.35">
      <c r="C254" t="s">
        <v>213</v>
      </c>
    </row>
    <row r="255" spans="3:25" ht="15.5" x14ac:dyDescent="0.35">
      <c r="C255" t="s">
        <v>66</v>
      </c>
      <c r="I255" s="6">
        <v>0.5</v>
      </c>
      <c r="J255" s="6">
        <v>0.59</v>
      </c>
      <c r="K255" s="6">
        <v>0.78</v>
      </c>
      <c r="L255" s="6">
        <v>0.96</v>
      </c>
      <c r="M255" s="6">
        <v>1.02</v>
      </c>
      <c r="N255" s="6">
        <v>1.29</v>
      </c>
      <c r="O255" s="6">
        <v>0.98</v>
      </c>
      <c r="P255" s="6">
        <v>1.81</v>
      </c>
      <c r="Q255" s="6">
        <v>2.33</v>
      </c>
      <c r="R255" s="6">
        <v>3.44</v>
      </c>
      <c r="S255" s="6">
        <v>0.96</v>
      </c>
      <c r="T255" s="6">
        <v>1.01</v>
      </c>
      <c r="U255" s="6">
        <v>1.3</v>
      </c>
      <c r="V255" s="6">
        <v>1.74</v>
      </c>
      <c r="W255" s="6">
        <v>1.66</v>
      </c>
      <c r="X255" s="6">
        <v>2.84</v>
      </c>
      <c r="Y255" s="5">
        <v>0</v>
      </c>
    </row>
    <row r="256" spans="3:25" ht="15.5" x14ac:dyDescent="0.35">
      <c r="C256" t="s">
        <v>63</v>
      </c>
      <c r="I256" s="6">
        <v>1618.85</v>
      </c>
      <c r="J256" s="6">
        <v>1548.36</v>
      </c>
      <c r="K256" s="6">
        <v>1478.87</v>
      </c>
      <c r="L256" s="6">
        <v>1402.76</v>
      </c>
      <c r="M256" s="5">
        <v>1325</v>
      </c>
      <c r="N256" s="6">
        <v>1215.55</v>
      </c>
      <c r="O256" s="6">
        <v>1218.93</v>
      </c>
      <c r="P256" s="6">
        <v>1142.07</v>
      </c>
      <c r="Q256" s="6">
        <v>1037.97</v>
      </c>
      <c r="R256" s="6">
        <v>993.35</v>
      </c>
      <c r="S256" s="6">
        <v>795.45</v>
      </c>
      <c r="T256" s="6">
        <v>726.36</v>
      </c>
      <c r="U256" s="6">
        <v>689.36</v>
      </c>
      <c r="V256" s="6">
        <v>616.23</v>
      </c>
      <c r="W256" s="6">
        <v>554.29999999999995</v>
      </c>
      <c r="X256" s="6">
        <v>514.73</v>
      </c>
      <c r="Y256" s="6">
        <v>487.96</v>
      </c>
    </row>
    <row r="257" spans="2:25" ht="15.5" x14ac:dyDescent="0.35">
      <c r="C257" t="s">
        <v>214</v>
      </c>
      <c r="I257" s="6">
        <v>0.5</v>
      </c>
      <c r="J257" s="6">
        <v>0.59</v>
      </c>
      <c r="K257" s="6">
        <v>0.78</v>
      </c>
      <c r="L257" s="6">
        <v>0.96</v>
      </c>
      <c r="M257" s="6">
        <v>1.02</v>
      </c>
      <c r="N257" s="6">
        <v>1.29</v>
      </c>
      <c r="O257" s="6">
        <v>0.98</v>
      </c>
      <c r="P257" s="6">
        <v>1.81</v>
      </c>
      <c r="Q257" s="6">
        <v>2.33</v>
      </c>
      <c r="R257" s="6">
        <v>3.44</v>
      </c>
      <c r="S257" s="6">
        <v>0.96</v>
      </c>
      <c r="T257" s="6">
        <v>1.01</v>
      </c>
      <c r="U257" s="6">
        <v>1.3</v>
      </c>
      <c r="V257" s="6">
        <v>1.74</v>
      </c>
      <c r="W257" s="6">
        <v>1.66</v>
      </c>
      <c r="X257" s="6">
        <v>2.84</v>
      </c>
      <c r="Y257" s="5">
        <v>0</v>
      </c>
    </row>
    <row r="258" spans="2:25" ht="15.5" x14ac:dyDescent="0.35">
      <c r="C258" t="s">
        <v>215</v>
      </c>
      <c r="I258" s="6">
        <v>1614.36</v>
      </c>
      <c r="J258" s="6">
        <v>1543.87</v>
      </c>
      <c r="K258" s="6">
        <v>1478.87</v>
      </c>
      <c r="L258" s="6">
        <v>1402.76</v>
      </c>
      <c r="M258" s="5">
        <v>1325</v>
      </c>
      <c r="N258" s="6">
        <v>1215.55</v>
      </c>
      <c r="O258" s="6">
        <v>1218.93</v>
      </c>
      <c r="P258" s="6">
        <v>1142.07</v>
      </c>
      <c r="Q258" s="6">
        <v>1037.97</v>
      </c>
      <c r="R258" s="6">
        <v>993.35</v>
      </c>
      <c r="S258" s="6">
        <v>795.45</v>
      </c>
      <c r="T258" s="6">
        <v>726.36</v>
      </c>
      <c r="U258" s="6">
        <v>689.36</v>
      </c>
      <c r="V258" s="6">
        <v>616.23</v>
      </c>
      <c r="W258" s="6">
        <v>554.29999999999995</v>
      </c>
      <c r="X258" s="6">
        <v>514.73</v>
      </c>
      <c r="Y258" s="6">
        <v>487.96</v>
      </c>
    </row>
    <row r="259" spans="2:25" ht="15.5" x14ac:dyDescent="0.35">
      <c r="C259" t="s">
        <v>216</v>
      </c>
    </row>
    <row r="260" spans="2:25" ht="15.5" x14ac:dyDescent="0.35">
      <c r="C260" t="s">
        <v>217</v>
      </c>
    </row>
    <row r="261" spans="2:25" ht="15.5" x14ac:dyDescent="0.35">
      <c r="C261" t="s">
        <v>25</v>
      </c>
    </row>
    <row r="262" spans="2:25" ht="15.5" x14ac:dyDescent="0.35">
      <c r="C262" t="s">
        <v>22</v>
      </c>
    </row>
    <row r="263" spans="2:25" ht="15.5" x14ac:dyDescent="0.35">
      <c r="C263" t="s">
        <v>218</v>
      </c>
    </row>
    <row r="264" spans="2:25" ht="15.5" x14ac:dyDescent="0.35">
      <c r="C264" t="s">
        <v>219</v>
      </c>
      <c r="I264" s="5">
        <v>8435000000000</v>
      </c>
      <c r="J264" s="5">
        <v>3815000000000</v>
      </c>
      <c r="K264" s="5">
        <v>612000000000</v>
      </c>
      <c r="L264" s="5">
        <v>-9818000000000</v>
      </c>
      <c r="M264" s="5">
        <v>11649000000000</v>
      </c>
      <c r="N264" s="5">
        <v>-1395000000000</v>
      </c>
      <c r="O264" s="5">
        <v>-6594000000000</v>
      </c>
      <c r="P264" s="5">
        <v>-6070000000000</v>
      </c>
      <c r="Q264" s="5">
        <v>682000000000</v>
      </c>
      <c r="R264" s="5">
        <v>5106000000000</v>
      </c>
      <c r="S264" s="5">
        <v>5579000000000</v>
      </c>
      <c r="T264" s="5">
        <v>1177000000000</v>
      </c>
      <c r="U264" s="5">
        <v>2223000000000</v>
      </c>
      <c r="V264" s="5">
        <v>4284000000000</v>
      </c>
      <c r="W264" s="5">
        <v>-3775000000000</v>
      </c>
      <c r="X264" s="5">
        <v>5391000000000</v>
      </c>
      <c r="Y264" s="5">
        <v>3603000000000</v>
      </c>
    </row>
    <row r="265" spans="2:25" ht="15.5" x14ac:dyDescent="0.35">
      <c r="C265" t="s">
        <v>220</v>
      </c>
      <c r="I265" s="5">
        <v>-491000000000</v>
      </c>
      <c r="J265" s="5">
        <v>-420000000000</v>
      </c>
      <c r="K265" s="5">
        <v>-490000000000</v>
      </c>
      <c r="L265" s="5">
        <v>-513000000000</v>
      </c>
      <c r="M265" s="5">
        <v>-419000000000</v>
      </c>
      <c r="N265" s="5">
        <v>-405000000000</v>
      </c>
      <c r="O265" s="5">
        <v>-159000000000</v>
      </c>
      <c r="P265" s="5">
        <v>-221000000000</v>
      </c>
      <c r="Q265" s="5">
        <v>-142000000000</v>
      </c>
      <c r="R265" s="5">
        <v>-123000000000</v>
      </c>
      <c r="S265" s="5">
        <v>-54000000000</v>
      </c>
      <c r="T265" s="5">
        <v>-78000000000</v>
      </c>
      <c r="U265" s="5">
        <v>-53000000000</v>
      </c>
      <c r="V265" s="5">
        <v>-249000000000</v>
      </c>
      <c r="W265" s="5">
        <v>-90000000000</v>
      </c>
      <c r="X265" s="5">
        <v>-92000000000</v>
      </c>
      <c r="Y265" s="5">
        <v>-106000000000</v>
      </c>
    </row>
    <row r="266" spans="2:25" ht="15.5" x14ac:dyDescent="0.35">
      <c r="C266" t="s">
        <v>14</v>
      </c>
      <c r="I266" s="5">
        <v>7944000000000</v>
      </c>
      <c r="J266" s="5">
        <v>3394000000000</v>
      </c>
      <c r="K266" s="5">
        <v>123000000000</v>
      </c>
      <c r="L266" s="5">
        <v>-10331000000000</v>
      </c>
      <c r="M266" s="5">
        <v>11230000000000</v>
      </c>
      <c r="N266" s="5">
        <v>-1800000000000</v>
      </c>
      <c r="O266" s="5">
        <v>-6753000000000</v>
      </c>
      <c r="P266" s="5">
        <v>-6291000000000</v>
      </c>
      <c r="Q266" s="5">
        <v>540000000000</v>
      </c>
      <c r="R266" s="5">
        <v>4983000000000</v>
      </c>
      <c r="S266" s="5">
        <v>5525000000000</v>
      </c>
      <c r="T266" s="5">
        <v>1098000000000</v>
      </c>
      <c r="U266" s="5">
        <v>2170000000000</v>
      </c>
      <c r="V266" s="5">
        <v>4035000000000</v>
      </c>
      <c r="W266" s="5">
        <v>-3866000000000</v>
      </c>
      <c r="X266" s="5">
        <v>5299000000000</v>
      </c>
      <c r="Y266" s="5">
        <v>3497000000000</v>
      </c>
    </row>
    <row r="267" spans="2:25" ht="15.5" x14ac:dyDescent="0.35">
      <c r="C267" t="s">
        <v>16</v>
      </c>
      <c r="I267" s="6">
        <v>754.99</v>
      </c>
      <c r="J267" s="6">
        <v>322.58999999999997</v>
      </c>
      <c r="K267" s="6">
        <v>11.67</v>
      </c>
      <c r="L267" s="6">
        <v>-981.91</v>
      </c>
      <c r="M267" s="6">
        <v>1141.45</v>
      </c>
      <c r="N267" s="6">
        <v>-182.96</v>
      </c>
      <c r="O267" s="6">
        <v>-686.37</v>
      </c>
      <c r="P267" s="6">
        <v>-639.41</v>
      </c>
      <c r="Q267" s="6">
        <v>55.7</v>
      </c>
      <c r="R267" s="6">
        <v>513.86</v>
      </c>
      <c r="S267" s="6">
        <v>569.82000000000005</v>
      </c>
      <c r="T267" s="6">
        <v>113.27</v>
      </c>
      <c r="U267" s="6">
        <v>223.77</v>
      </c>
      <c r="V267" s="6">
        <v>416.12</v>
      </c>
      <c r="W267" s="6">
        <v>-398.69</v>
      </c>
      <c r="X267" s="6">
        <v>546.52</v>
      </c>
      <c r="Y267" s="6">
        <v>551.91</v>
      </c>
    </row>
    <row r="269" spans="2:25" ht="15.5" x14ac:dyDescent="0.35">
      <c r="B269" t="s">
        <v>221</v>
      </c>
      <c r="C269" t="s">
        <v>222</v>
      </c>
      <c r="D269" s="5">
        <v>410000000000</v>
      </c>
      <c r="E269" s="5">
        <v>362000000000</v>
      </c>
      <c r="F269" s="5">
        <v>298000000000</v>
      </c>
      <c r="G269" s="5">
        <v>95000000000</v>
      </c>
      <c r="H269" s="5">
        <v>1641000000000</v>
      </c>
      <c r="I269" s="5">
        <v>1153000000000</v>
      </c>
      <c r="J269" s="5">
        <v>1369000000000</v>
      </c>
      <c r="K269" s="5">
        <v>1778000000000</v>
      </c>
      <c r="L269" s="5">
        <v>2304000000000</v>
      </c>
      <c r="M269" s="5">
        <v>2032000000000</v>
      </c>
      <c r="N269" s="5">
        <v>1687000000000</v>
      </c>
      <c r="O269" s="5">
        <v>1559000000000</v>
      </c>
      <c r="P269" s="5">
        <v>1548000000000</v>
      </c>
      <c r="Q269" s="5">
        <v>1212000000000</v>
      </c>
    </row>
    <row r="270" spans="2:25" ht="15.5" x14ac:dyDescent="0.35">
      <c r="C270" t="s">
        <v>223</v>
      </c>
      <c r="H270" s="5">
        <v>1165000000000</v>
      </c>
      <c r="I270" s="5">
        <v>1153000000000</v>
      </c>
      <c r="J270" s="5">
        <v>1369000000000</v>
      </c>
      <c r="K270" s="5">
        <v>1778000000000</v>
      </c>
      <c r="L270" s="5">
        <v>2304000000000</v>
      </c>
      <c r="M270" s="5">
        <v>2032000000000</v>
      </c>
      <c r="N270" s="5">
        <v>1687000000000</v>
      </c>
      <c r="O270" s="5">
        <v>1559000000000</v>
      </c>
      <c r="P270" s="5">
        <v>1548000000000</v>
      </c>
      <c r="Q270" s="5">
        <v>1212000000000</v>
      </c>
    </row>
    <row r="271" spans="2:25" ht="15.5" x14ac:dyDescent="0.35">
      <c r="C271" t="s">
        <v>224</v>
      </c>
      <c r="H271" s="6">
        <v>85.54</v>
      </c>
      <c r="I271" s="6">
        <v>85.54</v>
      </c>
      <c r="J271" s="6">
        <v>85.25</v>
      </c>
      <c r="K271" s="6">
        <v>95.05</v>
      </c>
      <c r="L271" s="6">
        <v>104.55</v>
      </c>
      <c r="M271" s="6">
        <v>99.11</v>
      </c>
      <c r="N271" s="6">
        <v>95.74</v>
      </c>
      <c r="O271" s="6">
        <v>94.02</v>
      </c>
      <c r="P271" s="6">
        <v>89.4</v>
      </c>
      <c r="Q271" s="6">
        <v>90.3</v>
      </c>
    </row>
    <row r="272" spans="2:25" ht="15.5" x14ac:dyDescent="0.35">
      <c r="C272" t="s">
        <v>74</v>
      </c>
      <c r="H272" s="6">
        <v>0.54859999999999998</v>
      </c>
      <c r="I272" s="6">
        <v>0.78069999999999995</v>
      </c>
      <c r="J272" s="6">
        <v>0.65500000000000003</v>
      </c>
      <c r="K272" s="6">
        <v>0.56230000000000002</v>
      </c>
      <c r="L272" s="6">
        <v>0.47740000000000005</v>
      </c>
      <c r="M272" s="6">
        <v>0.51319999999999999</v>
      </c>
      <c r="N272" s="6">
        <v>0.59699999999999998</v>
      </c>
      <c r="O272" s="6">
        <v>0.63470000000000004</v>
      </c>
      <c r="P272" s="6">
        <v>0.60750000000000004</v>
      </c>
      <c r="Q272" s="6">
        <v>0.78390000000000004</v>
      </c>
    </row>
    <row r="273" spans="3:17" ht="15.5" x14ac:dyDescent="0.35">
      <c r="C273" t="s">
        <v>225</v>
      </c>
      <c r="H273" s="6">
        <v>0.11109999999999999</v>
      </c>
      <c r="I273" s="6">
        <v>8.9600000000000013E-2</v>
      </c>
      <c r="J273" s="6">
        <v>8.929999999999999E-2</v>
      </c>
      <c r="K273" s="6">
        <v>7.9500000000000001E-2</v>
      </c>
      <c r="L273" s="6">
        <v>7.5800000000000006E-2</v>
      </c>
      <c r="M273" s="6">
        <v>6.54E-2</v>
      </c>
      <c r="N273" s="6">
        <v>5.9800000000000006E-2</v>
      </c>
      <c r="O273" s="6">
        <v>0.10310000000000001</v>
      </c>
      <c r="P273" s="6">
        <v>4.7599999999999996E-2</v>
      </c>
      <c r="Q273" s="6">
        <v>3.9E-2</v>
      </c>
    </row>
    <row r="274" spans="3:17" ht="15.5" x14ac:dyDescent="0.35">
      <c r="C274" t="s">
        <v>56</v>
      </c>
      <c r="D274" s="6">
        <v>38.979999999999997</v>
      </c>
      <c r="E274" s="6">
        <v>34.42</v>
      </c>
      <c r="F274" s="6">
        <v>28.3</v>
      </c>
      <c r="G274" s="6">
        <v>8.98</v>
      </c>
      <c r="H274" s="6">
        <v>155.93</v>
      </c>
      <c r="I274" s="6">
        <v>109.57</v>
      </c>
      <c r="J274" s="6">
        <v>130.16</v>
      </c>
      <c r="K274" s="6">
        <v>169.03</v>
      </c>
      <c r="L274" s="6">
        <v>219.02</v>
      </c>
      <c r="M274" s="6">
        <v>193.12</v>
      </c>
      <c r="N274" s="6">
        <v>160.36000000000001</v>
      </c>
      <c r="O274" s="6">
        <v>148.13999999999999</v>
      </c>
      <c r="P274" s="6">
        <v>147.15</v>
      </c>
      <c r="Q274" s="6">
        <v>115.2</v>
      </c>
    </row>
    <row r="275" spans="3:17" ht="15.5" x14ac:dyDescent="0.35">
      <c r="C275" t="s">
        <v>226</v>
      </c>
      <c r="H275" s="6">
        <v>110.68</v>
      </c>
      <c r="I275" s="6">
        <v>109.57</v>
      </c>
      <c r="J275" s="6">
        <v>130.16</v>
      </c>
      <c r="K275" s="6">
        <v>169.03</v>
      </c>
      <c r="L275" s="6">
        <v>219.02</v>
      </c>
      <c r="M275" s="6">
        <v>193.12</v>
      </c>
      <c r="N275" s="6">
        <v>160.36000000000001</v>
      </c>
      <c r="O275" s="6">
        <v>148.13999999999999</v>
      </c>
      <c r="P275" s="6">
        <v>147.15</v>
      </c>
      <c r="Q275" s="6">
        <v>115.2</v>
      </c>
    </row>
    <row r="276" spans="3:17" ht="15.5" x14ac:dyDescent="0.35">
      <c r="C276" t="s">
        <v>76</v>
      </c>
      <c r="H276" s="6">
        <v>85.54</v>
      </c>
      <c r="I276" s="6">
        <v>85.54</v>
      </c>
      <c r="J276" s="6">
        <v>85.25</v>
      </c>
      <c r="K276" s="6">
        <v>95.05</v>
      </c>
      <c r="L276" s="6">
        <v>104.55</v>
      </c>
      <c r="M276" s="6">
        <v>99.11</v>
      </c>
      <c r="N276" s="6">
        <v>95.74</v>
      </c>
      <c r="O276" s="6">
        <v>94.02</v>
      </c>
      <c r="P276" s="6">
        <v>89.4</v>
      </c>
      <c r="Q276" s="6">
        <v>90.3</v>
      </c>
    </row>
    <row r="277" spans="3:17" ht="15.5" x14ac:dyDescent="0.35">
      <c r="C277" t="s">
        <v>227</v>
      </c>
      <c r="H277" s="6">
        <v>0.54859999999999998</v>
      </c>
      <c r="I277" s="6">
        <v>0.78069999999999995</v>
      </c>
      <c r="J277" s="6">
        <v>0.65500000000000003</v>
      </c>
      <c r="K277" s="6">
        <v>0.56230000000000002</v>
      </c>
      <c r="L277" s="6">
        <v>0.47740000000000005</v>
      </c>
      <c r="M277" s="6">
        <v>0.51319999999999999</v>
      </c>
      <c r="N277" s="6">
        <v>0.59699999999999998</v>
      </c>
      <c r="O277" s="6">
        <v>0.63470000000000004</v>
      </c>
      <c r="P277" s="6">
        <v>0.60750000000000004</v>
      </c>
      <c r="Q277" s="6">
        <v>0.78390000000000004</v>
      </c>
    </row>
    <row r="278" spans="3:17" ht="15.5" x14ac:dyDescent="0.35">
      <c r="C278" t="s">
        <v>228</v>
      </c>
      <c r="H278" s="6">
        <v>0.11109999999999999</v>
      </c>
      <c r="I278" s="6">
        <v>8.9600000000000013E-2</v>
      </c>
      <c r="J278" s="6">
        <v>8.929999999999999E-2</v>
      </c>
      <c r="K278" s="6">
        <v>7.9500000000000001E-2</v>
      </c>
      <c r="L278" s="6">
        <v>7.5800000000000006E-2</v>
      </c>
      <c r="M278" s="6">
        <v>6.54E-2</v>
      </c>
      <c r="N278" s="6">
        <v>5.9800000000000006E-2</v>
      </c>
      <c r="O278" s="6">
        <v>0.10310000000000001</v>
      </c>
      <c r="P278" s="6">
        <v>4.7599999999999996E-2</v>
      </c>
      <c r="Q278" s="6">
        <v>3.9E-2</v>
      </c>
    </row>
    <row r="279" spans="3:17" ht="15.5" x14ac:dyDescent="0.35">
      <c r="C279" t="s">
        <v>229</v>
      </c>
      <c r="D279" s="5">
        <v>4106000000000</v>
      </c>
      <c r="E279" s="5">
        <v>4305000000000</v>
      </c>
      <c r="F279" s="5">
        <v>4305000000000</v>
      </c>
      <c r="G279" s="5">
        <v>4210000000000</v>
      </c>
      <c r="H279" s="5">
        <v>16423000000000</v>
      </c>
      <c r="I279" s="5">
        <v>17093000000000</v>
      </c>
      <c r="J279" s="5">
        <v>15872000000000</v>
      </c>
      <c r="K279" s="5">
        <v>14258000000000</v>
      </c>
      <c r="L279" s="5">
        <v>13636000000000</v>
      </c>
      <c r="M279" s="5">
        <v>13214000000000</v>
      </c>
      <c r="N279" s="5">
        <v>12621000000000</v>
      </c>
      <c r="O279" s="5">
        <v>12091000000000</v>
      </c>
      <c r="P279" s="5">
        <v>11914000000000</v>
      </c>
      <c r="Q279" s="5">
        <v>11488000000000</v>
      </c>
    </row>
    <row r="280" spans="3:17" ht="15.5" x14ac:dyDescent="0.35">
      <c r="C280" t="s">
        <v>230</v>
      </c>
      <c r="H280" s="5">
        <v>16925000000000</v>
      </c>
      <c r="I280" s="5">
        <v>17093000000000</v>
      </c>
      <c r="J280" s="5">
        <v>15872000000000</v>
      </c>
      <c r="K280" s="5">
        <v>14258000000000</v>
      </c>
      <c r="L280" s="5">
        <v>13636000000000</v>
      </c>
      <c r="M280" s="5">
        <v>13214000000000</v>
      </c>
      <c r="N280" s="5">
        <v>12621000000000</v>
      </c>
      <c r="O280" s="5">
        <v>12091000000000</v>
      </c>
      <c r="P280" s="5">
        <v>11914000000000</v>
      </c>
      <c r="Q280" s="5">
        <v>11488000000000</v>
      </c>
    </row>
    <row r="281" spans="3:17" ht="15.5" x14ac:dyDescent="0.35">
      <c r="C281" t="s">
        <v>231</v>
      </c>
      <c r="H281" s="6">
        <v>85.54</v>
      </c>
      <c r="I281" s="6">
        <v>85.54</v>
      </c>
      <c r="J281" s="6">
        <v>85.25</v>
      </c>
      <c r="K281" s="6">
        <v>95.05</v>
      </c>
      <c r="L281" s="6">
        <v>104.55</v>
      </c>
      <c r="M281" s="6">
        <v>99.11</v>
      </c>
      <c r="N281" s="6">
        <v>95.74</v>
      </c>
      <c r="O281" s="6">
        <v>94.02</v>
      </c>
      <c r="P281" s="6">
        <v>89.4</v>
      </c>
      <c r="Q281" s="6">
        <v>90.3</v>
      </c>
    </row>
    <row r="282" spans="3:17" ht="15.5" x14ac:dyDescent="0.35">
      <c r="C282" t="s">
        <v>232</v>
      </c>
      <c r="H282" s="6">
        <v>0.54859999999999998</v>
      </c>
      <c r="I282" s="6">
        <v>0.78069999999999995</v>
      </c>
      <c r="J282" s="6">
        <v>0.65500000000000003</v>
      </c>
      <c r="K282" s="6">
        <v>0.56230000000000002</v>
      </c>
      <c r="L282" s="6">
        <v>0.47740000000000005</v>
      </c>
      <c r="M282" s="6">
        <v>0.51319999999999999</v>
      </c>
      <c r="N282" s="6">
        <v>0.59699999999999998</v>
      </c>
      <c r="O282" s="6">
        <v>0.63470000000000004</v>
      </c>
      <c r="P282" s="6">
        <v>0.60750000000000004</v>
      </c>
      <c r="Q282" s="6">
        <v>0.78390000000000004</v>
      </c>
    </row>
    <row r="283" spans="3:17" ht="15.5" x14ac:dyDescent="0.35">
      <c r="C283" t="s">
        <v>233</v>
      </c>
      <c r="H283" s="6">
        <v>0.11109999999999999</v>
      </c>
      <c r="I283" s="6">
        <v>8.9600000000000013E-2</v>
      </c>
      <c r="J283" s="6">
        <v>8.929999999999999E-2</v>
      </c>
      <c r="K283" s="6">
        <v>7.9500000000000001E-2</v>
      </c>
      <c r="L283" s="6">
        <v>7.5800000000000006E-2</v>
      </c>
      <c r="M283" s="6">
        <v>6.54E-2</v>
      </c>
      <c r="N283" s="6">
        <v>5.9800000000000006E-2</v>
      </c>
      <c r="O283" s="6">
        <v>0.10310000000000001</v>
      </c>
      <c r="P283" s="6">
        <v>4.7599999999999996E-2</v>
      </c>
      <c r="Q283" s="6">
        <v>3.9E-2</v>
      </c>
    </row>
    <row r="284" spans="3:17" ht="15.5" x14ac:dyDescent="0.35">
      <c r="C284" t="s">
        <v>234</v>
      </c>
      <c r="I284" s="6">
        <v>4.9400000000000004</v>
      </c>
    </row>
    <row r="285" spans="3:17" ht="15.5" x14ac:dyDescent="0.35">
      <c r="C285" t="s">
        <v>235</v>
      </c>
      <c r="I285" s="6">
        <v>6.96</v>
      </c>
    </row>
    <row r="286" spans="3:17" ht="15.5" x14ac:dyDescent="0.35">
      <c r="C286" t="s">
        <v>237</v>
      </c>
      <c r="I286" s="6">
        <v>7.5</v>
      </c>
    </row>
    <row r="287" spans="3:17" ht="15.5" x14ac:dyDescent="0.35">
      <c r="C287" t="s">
        <v>238</v>
      </c>
      <c r="I287" s="6">
        <v>0.14369999999999999</v>
      </c>
    </row>
    <row r="288" spans="3:17" ht="15.5" x14ac:dyDescent="0.35">
      <c r="C288" t="s">
        <v>239</v>
      </c>
      <c r="I288" s="6">
        <v>0.48</v>
      </c>
    </row>
    <row r="289" spans="3:9" ht="15.5" x14ac:dyDescent="0.35">
      <c r="C289" t="s">
        <v>240</v>
      </c>
      <c r="I289" s="6">
        <v>0.48</v>
      </c>
    </row>
    <row r="290" spans="3:9" ht="15.5" x14ac:dyDescent="0.35">
      <c r="C290" t="s">
        <v>241</v>
      </c>
      <c r="I290" s="6">
        <v>0.9</v>
      </c>
    </row>
    <row r="291" spans="3:9" ht="15.5" x14ac:dyDescent="0.35">
      <c r="C291" t="s">
        <v>242</v>
      </c>
      <c r="I291" s="6">
        <v>0.95</v>
      </c>
    </row>
    <row r="292" spans="3:9" ht="15.5" x14ac:dyDescent="0.35">
      <c r="C292" t="s">
        <v>243</v>
      </c>
      <c r="I292" s="6">
        <v>9.32</v>
      </c>
    </row>
    <row r="293" spans="3:9" ht="15.5" x14ac:dyDescent="0.35">
      <c r="C293" t="s">
        <v>244</v>
      </c>
      <c r="I293" s="6">
        <v>7.28</v>
      </c>
    </row>
    <row r="294" spans="3:9" ht="15.5" x14ac:dyDescent="0.35">
      <c r="C294" t="s">
        <v>245</v>
      </c>
      <c r="I294" s="6">
        <v>-0.44</v>
      </c>
    </row>
    <row r="295" spans="3:9" ht="15.5" x14ac:dyDescent="0.35">
      <c r="C295" t="s">
        <v>246</v>
      </c>
      <c r="I295" s="6">
        <v>-0.34</v>
      </c>
    </row>
    <row r="296" spans="3:9" ht="15.5" x14ac:dyDescent="0.35">
      <c r="C296" t="s">
        <v>247</v>
      </c>
      <c r="I296" s="6">
        <v>-0.04</v>
      </c>
    </row>
    <row r="297" spans="3:9" ht="15.5" x14ac:dyDescent="0.35">
      <c r="C297" t="s">
        <v>248</v>
      </c>
      <c r="I297" s="6">
        <v>110.68</v>
      </c>
    </row>
    <row r="298" spans="3:9" ht="15.5" x14ac:dyDescent="0.35">
      <c r="C298" t="s">
        <v>249</v>
      </c>
      <c r="I298" s="6">
        <v>155.93</v>
      </c>
    </row>
    <row r="299" spans="3:9" ht="15.5" x14ac:dyDescent="0.35">
      <c r="C299" t="s">
        <v>250</v>
      </c>
      <c r="I299" s="6">
        <v>1608.63</v>
      </c>
    </row>
    <row r="300" spans="3:9" ht="15.5" x14ac:dyDescent="0.35">
      <c r="C300" t="s">
        <v>251</v>
      </c>
      <c r="D300" s="6">
        <v>545.03</v>
      </c>
    </row>
    <row r="301" spans="3:9" ht="15.5" x14ac:dyDescent="0.35">
      <c r="C301" t="s">
        <v>252</v>
      </c>
      <c r="I301" s="6">
        <v>1614.6</v>
      </c>
    </row>
    <row r="302" spans="3:9" ht="15.5" x14ac:dyDescent="0.35">
      <c r="C302" t="s">
        <v>253</v>
      </c>
      <c r="I302" s="6">
        <v>809.59</v>
      </c>
    </row>
    <row r="303" spans="3:9" ht="15.5" x14ac:dyDescent="0.35">
      <c r="C303" t="s">
        <v>377</v>
      </c>
      <c r="D303" s="6">
        <v>0.77</v>
      </c>
    </row>
    <row r="304" spans="3:9" ht="15.5" x14ac:dyDescent="0.35">
      <c r="C304" t="s">
        <v>378</v>
      </c>
      <c r="D304" s="6">
        <v>0.38</v>
      </c>
    </row>
    <row r="305" spans="3:9" ht="15.5" x14ac:dyDescent="0.35">
      <c r="C305" t="s">
        <v>256</v>
      </c>
      <c r="D305" s="6">
        <v>11.84</v>
      </c>
    </row>
    <row r="306" spans="3:9" ht="15.5" x14ac:dyDescent="0.35">
      <c r="C306" t="s">
        <v>379</v>
      </c>
      <c r="D306" s="6">
        <v>0.06</v>
      </c>
    </row>
    <row r="307" spans="3:9" ht="15.5" x14ac:dyDescent="0.35">
      <c r="C307" t="s">
        <v>257</v>
      </c>
      <c r="D307" s="6">
        <v>13.06</v>
      </c>
    </row>
    <row r="308" spans="3:9" ht="15.5" x14ac:dyDescent="0.35">
      <c r="C308" t="s">
        <v>12</v>
      </c>
      <c r="D308" s="5">
        <v>2934000000000</v>
      </c>
    </row>
    <row r="309" spans="3:9" ht="15.5" x14ac:dyDescent="0.35">
      <c r="C309" t="s">
        <v>259</v>
      </c>
      <c r="I309" s="6">
        <v>0.31</v>
      </c>
    </row>
    <row r="310" spans="3:9" ht="15.5" x14ac:dyDescent="0.35">
      <c r="C310" t="s">
        <v>260</v>
      </c>
      <c r="I310" s="6">
        <v>5.3E-3</v>
      </c>
    </row>
    <row r="311" spans="3:9" ht="15.5" x14ac:dyDescent="0.35">
      <c r="C311" t="s">
        <v>261</v>
      </c>
      <c r="I311" s="6">
        <v>6.8600000000000008E-2</v>
      </c>
    </row>
    <row r="312" spans="3:9" ht="15.5" x14ac:dyDescent="0.35">
      <c r="C312" t="s">
        <v>262</v>
      </c>
      <c r="I312" s="6">
        <v>9.1999999999999998E-3</v>
      </c>
    </row>
    <row r="313" spans="3:9" ht="15.5" x14ac:dyDescent="0.35">
      <c r="C313" t="s">
        <v>263</v>
      </c>
      <c r="I313" s="6">
        <v>4.87E-2</v>
      </c>
    </row>
    <row r="314" spans="3:9" ht="15.5" x14ac:dyDescent="0.35">
      <c r="C314" t="s">
        <v>269</v>
      </c>
      <c r="I314" s="6">
        <v>0.08</v>
      </c>
    </row>
    <row r="315" spans="3:9" ht="15.5" x14ac:dyDescent="0.35">
      <c r="C315" t="s">
        <v>52</v>
      </c>
      <c r="I315" s="5">
        <v>8102000000000</v>
      </c>
    </row>
    <row r="316" spans="3:9" ht="15.5" x14ac:dyDescent="0.35">
      <c r="C316" t="s">
        <v>271</v>
      </c>
      <c r="I316" s="5">
        <v>19091000000000</v>
      </c>
    </row>
    <row r="317" spans="3:9" ht="15.5" x14ac:dyDescent="0.35">
      <c r="C317" t="s">
        <v>272</v>
      </c>
      <c r="I317" s="5">
        <v>10520000000</v>
      </c>
    </row>
    <row r="318" spans="3:9" ht="15.5" x14ac:dyDescent="0.35">
      <c r="C318" t="s">
        <v>273</v>
      </c>
      <c r="I318" s="6">
        <v>0.24660000000000001</v>
      </c>
    </row>
    <row r="319" spans="3:9" ht="15.5" x14ac:dyDescent="0.35">
      <c r="C319" t="s">
        <v>274</v>
      </c>
      <c r="D319" s="6">
        <v>0.5</v>
      </c>
    </row>
    <row r="320" spans="3:9" ht="15.5" x14ac:dyDescent="0.35">
      <c r="C320" t="s">
        <v>275</v>
      </c>
      <c r="D320" s="6">
        <v>0.16140000000000002</v>
      </c>
    </row>
    <row r="321" spans="3:9" ht="15.5" x14ac:dyDescent="0.35">
      <c r="C321" t="s">
        <v>276</v>
      </c>
      <c r="D321" s="6">
        <v>9.9900000000000003E-2</v>
      </c>
    </row>
    <row r="322" spans="3:9" ht="15.5" x14ac:dyDescent="0.35">
      <c r="C322" t="s">
        <v>277</v>
      </c>
      <c r="D322" s="6">
        <v>-3.9199999999999999E-2</v>
      </c>
    </row>
    <row r="323" spans="3:9" ht="15.5" x14ac:dyDescent="0.35">
      <c r="C323" t="s">
        <v>278</v>
      </c>
      <c r="D323" s="6">
        <v>0.12859999999999999</v>
      </c>
    </row>
    <row r="324" spans="3:9" ht="15.5" x14ac:dyDescent="0.35">
      <c r="C324" t="s">
        <v>279</v>
      </c>
      <c r="D324" s="6">
        <v>2.9399999999999999E-2</v>
      </c>
    </row>
    <row r="325" spans="3:9" ht="15.5" x14ac:dyDescent="0.35">
      <c r="C325" t="s">
        <v>280</v>
      </c>
      <c r="I325" s="6">
        <v>85.54</v>
      </c>
    </row>
    <row r="326" spans="3:9" ht="15.5" x14ac:dyDescent="0.35">
      <c r="C326" t="s">
        <v>281</v>
      </c>
      <c r="I326" s="6">
        <v>85.54</v>
      </c>
    </row>
    <row r="327" spans="3:9" ht="15.5" x14ac:dyDescent="0.35">
      <c r="C327" t="s">
        <v>282</v>
      </c>
      <c r="I327" s="6">
        <v>0.54859999999999998</v>
      </c>
    </row>
    <row r="328" spans="3:9" ht="15.5" x14ac:dyDescent="0.35">
      <c r="C328" t="s">
        <v>283</v>
      </c>
      <c r="I328" s="6">
        <v>0.11109999999999999</v>
      </c>
    </row>
    <row r="329" spans="3:9" ht="15.5" x14ac:dyDescent="0.35">
      <c r="C329" t="s">
        <v>284</v>
      </c>
      <c r="I329" t="s">
        <v>2732</v>
      </c>
    </row>
    <row r="330" spans="3:9" ht="15.5" x14ac:dyDescent="0.35">
      <c r="C330" t="s">
        <v>286</v>
      </c>
      <c r="I330" s="5">
        <v>6</v>
      </c>
    </row>
    <row r="331" spans="3:9" ht="15.5" x14ac:dyDescent="0.35">
      <c r="C331" t="s">
        <v>287</v>
      </c>
      <c r="I331" s="6">
        <v>0.54</v>
      </c>
    </row>
    <row r="332" spans="3:9" ht="15.5" x14ac:dyDescent="0.35">
      <c r="C332" t="s">
        <v>288</v>
      </c>
      <c r="I332" s="6">
        <v>0.81</v>
      </c>
    </row>
    <row r="333" spans="3:9" ht="15.5" x14ac:dyDescent="0.35">
      <c r="C333" t="s">
        <v>289</v>
      </c>
      <c r="I333" s="6">
        <v>0.81</v>
      </c>
    </row>
    <row r="334" spans="3:9" ht="15.5" x14ac:dyDescent="0.35">
      <c r="C334" t="s">
        <v>290</v>
      </c>
      <c r="I334" s="6">
        <v>0.89</v>
      </c>
    </row>
    <row r="335" spans="3:9" ht="15.5" x14ac:dyDescent="0.35">
      <c r="C335" t="s">
        <v>291</v>
      </c>
      <c r="I335" s="6">
        <v>0.77</v>
      </c>
    </row>
    <row r="336" spans="3:9" ht="15.5" x14ac:dyDescent="0.35">
      <c r="C336" t="s">
        <v>292</v>
      </c>
      <c r="I336" s="6">
        <v>0.82</v>
      </c>
    </row>
    <row r="337" spans="3:9" ht="15.5" x14ac:dyDescent="0.35">
      <c r="C337" t="s">
        <v>293</v>
      </c>
      <c r="I337" s="6">
        <v>0.85</v>
      </c>
    </row>
    <row r="338" spans="3:9" ht="15.5" x14ac:dyDescent="0.35">
      <c r="C338" t="s">
        <v>294</v>
      </c>
      <c r="I338" s="5">
        <v>16925000000000</v>
      </c>
    </row>
    <row r="339" spans="3:9" ht="15.5" x14ac:dyDescent="0.35">
      <c r="C339" t="s">
        <v>295</v>
      </c>
      <c r="I339" s="5">
        <v>7744000000000</v>
      </c>
    </row>
    <row r="340" spans="3:9" ht="15.5" x14ac:dyDescent="0.35">
      <c r="C340" t="s">
        <v>296</v>
      </c>
      <c r="I340" s="5">
        <v>2621000000000</v>
      </c>
    </row>
    <row r="341" spans="3:9" ht="15.5" x14ac:dyDescent="0.35">
      <c r="C341" t="s">
        <v>297</v>
      </c>
      <c r="I341" s="5">
        <v>1165000000000</v>
      </c>
    </row>
    <row r="342" spans="3:9" ht="15.5" x14ac:dyDescent="0.35">
      <c r="C342" t="s">
        <v>298</v>
      </c>
      <c r="D342" s="5">
        <v>5735000000000</v>
      </c>
    </row>
    <row r="343" spans="3:9" ht="15.5" x14ac:dyDescent="0.35">
      <c r="C343" t="s">
        <v>299</v>
      </c>
      <c r="D343" s="5">
        <v>221811000000000</v>
      </c>
    </row>
    <row r="344" spans="3:9" ht="15.5" x14ac:dyDescent="0.35">
      <c r="C344" t="s">
        <v>300</v>
      </c>
      <c r="D344" s="5">
        <v>201149000000000</v>
      </c>
    </row>
    <row r="345" spans="3:9" ht="15.5" x14ac:dyDescent="0.35">
      <c r="C345" t="s">
        <v>205</v>
      </c>
      <c r="I345" s="5">
        <v>16988000000000</v>
      </c>
    </row>
    <row r="346" spans="3:9" ht="15.5" x14ac:dyDescent="0.35">
      <c r="C346" t="s">
        <v>301</v>
      </c>
      <c r="I346" s="5">
        <v>20662000000000</v>
      </c>
    </row>
    <row r="347" spans="3:9" ht="15.5" x14ac:dyDescent="0.35">
      <c r="C347" t="s">
        <v>302</v>
      </c>
      <c r="I347" s="5">
        <v>8998000000000</v>
      </c>
    </row>
    <row r="348" spans="3:9" ht="15.5" x14ac:dyDescent="0.35">
      <c r="C348" t="s">
        <v>303</v>
      </c>
      <c r="I348" s="5">
        <v>-5393000000000</v>
      </c>
    </row>
    <row r="349" spans="3:9" ht="15.5" x14ac:dyDescent="0.35">
      <c r="C349" t="s">
        <v>304</v>
      </c>
      <c r="I349" s="5">
        <v>-3649000000000</v>
      </c>
    </row>
    <row r="350" spans="3:9" ht="15.5" x14ac:dyDescent="0.35">
      <c r="C350" t="s">
        <v>305</v>
      </c>
      <c r="I350" s="5">
        <v>-480000000000</v>
      </c>
    </row>
    <row r="351" spans="3:9" ht="15.5" x14ac:dyDescent="0.35">
      <c r="C351" t="s">
        <v>306</v>
      </c>
      <c r="I351" s="5">
        <v>8518000000000</v>
      </c>
    </row>
  </sheetData>
  <pageMargins left="0.7" right="0.7" top="0.75" bottom="0.75" header="0.3" footer="0.3"/>
  <ignoredErrors>
    <ignoredError sqref="A1:Y352" numberStoredAsText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W32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3" width="18.83203125" customWidth="1"/>
  </cols>
  <sheetData>
    <row r="1" spans="1:23" ht="15.5" x14ac:dyDescent="0.35">
      <c r="C1" t="s">
        <v>2733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</row>
    <row r="2" spans="1:23" ht="15.5" x14ac:dyDescent="0.35">
      <c r="C2" t="s">
        <v>2734</v>
      </c>
      <c r="D2" s="2" vm="180">
        <f ca="1">IFERROR(_xlfn.STOCKHISTORY("XIDX:" &amp; $C$1, D3, , 0, 0, 1), "Libur")</f>
        <v>560</v>
      </c>
      <c r="H2" s="2" t="e" vm="2">
        <f>_FV(C2,"Price")</f>
        <v>#VALUE!</v>
      </c>
      <c r="I2" s="2" vm="301">
        <f t="shared" ref="I2:W2" ca="1" si="0">IFERROR(_xlfn.STOCKHISTORY("XIDX:" &amp; $C$1, I1, , 0, 0, 1), "Libur")</f>
        <v>540</v>
      </c>
      <c r="J2" s="2" vm="301">
        <f t="shared" ca="1" si="0"/>
        <v>540</v>
      </c>
      <c r="K2" s="2" vm="258">
        <f t="shared" ca="1" si="0"/>
        <v>625</v>
      </c>
      <c r="L2" s="2" vm="726">
        <f t="shared" ca="1" si="0"/>
        <v>710</v>
      </c>
      <c r="M2" s="2" vm="153">
        <f t="shared" ca="1" si="0"/>
        <v>750</v>
      </c>
      <c r="N2" s="2" vm="360">
        <f t="shared" ca="1" si="0"/>
        <v>680</v>
      </c>
      <c r="O2" s="2" vm="727">
        <f t="shared" ca="1" si="0"/>
        <v>685</v>
      </c>
      <c r="P2" s="2" vm="300">
        <f t="shared" ca="1" si="0"/>
        <v>690</v>
      </c>
      <c r="Q2" s="2" vm="726">
        <f t="shared" ca="1" si="0"/>
        <v>710</v>
      </c>
      <c r="R2" s="2" vm="146">
        <f t="shared" ca="1" si="0"/>
        <v>570</v>
      </c>
      <c r="S2" s="2" vm="728">
        <f t="shared" ca="1" si="0"/>
        <v>437</v>
      </c>
      <c r="T2" s="2" vm="381">
        <f t="shared" ca="1" si="0"/>
        <v>460</v>
      </c>
      <c r="U2" s="2" vm="729">
        <f t="shared" ca="1" si="0"/>
        <v>375</v>
      </c>
      <c r="V2" s="2" vm="220">
        <f t="shared" ca="1" si="0"/>
        <v>380</v>
      </c>
      <c r="W2" s="2" t="str">
        <f t="shared" ca="1" si="0"/>
        <v>Libur</v>
      </c>
    </row>
    <row r="3" spans="1:23" ht="15.5" x14ac:dyDescent="0.35">
      <c r="D3" s="1">
        <v>46111</v>
      </c>
    </row>
    <row r="4" spans="1:23" ht="15.5" x14ac:dyDescent="0.35">
      <c r="B4" t="s">
        <v>4</v>
      </c>
      <c r="C4" t="s">
        <v>5</v>
      </c>
      <c r="D4" s="2">
        <f>IFERROR(INDEX(D51:D500,MATCH($C$4,$C$51:$C$500,0)),"")</f>
        <v>3397078000000</v>
      </c>
      <c r="H4" s="2">
        <f>IFERROR(SUM(D4:G4)*(4/MAX(1,COUNT(D4:G4))),"")</f>
        <v>13588312000000</v>
      </c>
      <c r="I4" s="2">
        <f t="shared" ref="I4:W4" si="1">IFERROR(INDEX(I51:I500,MATCH($C$4,$C$51:$C$500,0)),"")</f>
        <v>10291308000000</v>
      </c>
      <c r="J4" s="2">
        <f t="shared" si="1"/>
        <v>8381809000000</v>
      </c>
      <c r="K4" s="2">
        <f t="shared" si="1"/>
        <v>7357284000000</v>
      </c>
      <c r="L4" s="2">
        <f t="shared" si="1"/>
        <v>6882651000000</v>
      </c>
      <c r="M4" s="2">
        <f t="shared" si="1"/>
        <v>6655168000000</v>
      </c>
      <c r="N4" s="2">
        <f t="shared" si="1"/>
        <v>6088742000000</v>
      </c>
      <c r="O4" s="2">
        <f t="shared" si="1"/>
        <v>5839016000000</v>
      </c>
      <c r="P4" s="2">
        <f t="shared" si="1"/>
        <v>5200739000000</v>
      </c>
      <c r="Q4" s="2">
        <f t="shared" si="1"/>
        <v>4889674000000</v>
      </c>
      <c r="R4" s="2">
        <f t="shared" si="1"/>
        <v>4904378000000</v>
      </c>
      <c r="S4" s="2">
        <f t="shared" si="1"/>
        <v>4703655000000</v>
      </c>
      <c r="T4" s="2">
        <f t="shared" si="1"/>
        <v>4083943000000</v>
      </c>
      <c r="U4" s="2">
        <f t="shared" si="1"/>
        <v>3385537000000</v>
      </c>
      <c r="V4" s="2">
        <f t="shared" si="1"/>
        <v>2883065000000</v>
      </c>
      <c r="W4" s="2">
        <f t="shared" si="1"/>
        <v>2755461000000</v>
      </c>
    </row>
    <row r="5" spans="1:23" ht="15.5" x14ac:dyDescent="0.35">
      <c r="B5" t="s">
        <v>6</v>
      </c>
      <c r="C5" t="s">
        <v>7</v>
      </c>
      <c r="D5" s="2">
        <f>IFERROR(INDEX(D51:D500,MATCH($C$5,$C$51:$C$500,0)),"")</f>
        <v>95794000000</v>
      </c>
      <c r="H5" s="2">
        <f>IFERROR(SUM(D5:G5)*(4/MAX(1,COUNT(D5:G5))),"")</f>
        <v>383176000000</v>
      </c>
      <c r="I5" s="2">
        <f t="shared" ref="I5:W5" si="2">IFERROR(INDEX(I51:I500,MATCH($C$5,$C$51:$C$500,0)),"")</f>
        <v>1965347000000</v>
      </c>
      <c r="J5" s="2">
        <f t="shared" si="2"/>
        <v>1178216000000</v>
      </c>
      <c r="K5" s="2">
        <f t="shared" si="2"/>
        <v>1502381000000</v>
      </c>
      <c r="L5" s="2">
        <f t="shared" si="2"/>
        <v>1317779000000</v>
      </c>
      <c r="M5" s="2">
        <f t="shared" si="2"/>
        <v>1639099000000</v>
      </c>
      <c r="N5" s="2">
        <f t="shared" si="2"/>
        <v>1699876000000</v>
      </c>
      <c r="O5" s="2">
        <f t="shared" si="2"/>
        <v>1383372000000</v>
      </c>
      <c r="P5" s="2">
        <f t="shared" si="2"/>
        <v>1314422000000</v>
      </c>
      <c r="Q5" s="2">
        <f t="shared" si="2"/>
        <v>1219588000000</v>
      </c>
      <c r="R5" s="2">
        <f t="shared" si="2"/>
        <v>1543254000000</v>
      </c>
      <c r="S5" s="2">
        <f t="shared" si="2"/>
        <v>884503000000</v>
      </c>
      <c r="T5" s="2">
        <f t="shared" si="2"/>
        <v>939084000000</v>
      </c>
      <c r="U5" s="2">
        <f t="shared" si="2"/>
        <v>824312000000</v>
      </c>
      <c r="V5" s="2">
        <f t="shared" si="2"/>
        <v>724639000000</v>
      </c>
      <c r="W5" s="2">
        <f t="shared" si="2"/>
        <v>860233000000</v>
      </c>
    </row>
    <row r="6" spans="1:23" ht="15.5" x14ac:dyDescent="0.35">
      <c r="B6" t="s">
        <v>8</v>
      </c>
      <c r="C6" t="s">
        <v>9</v>
      </c>
      <c r="D6" s="2">
        <f>IFERROR(INDEX(D51:D500,MATCH($C$6,$C$51:$C$500,0)),"")</f>
        <v>22428300000000</v>
      </c>
      <c r="H6" s="2">
        <f>IFERROR(INDEX(D6:G6,COUNT(D6:G6)),"")</f>
        <v>22428300000000</v>
      </c>
      <c r="I6" s="2">
        <f t="shared" ref="I6:W6" si="3">IFERROR(INDEX(I51:I500,MATCH($C$6,$C$51:$C$500,0)),"")</f>
        <v>22499302000000</v>
      </c>
      <c r="J6" s="2">
        <f t="shared" si="3"/>
        <v>14600039000000</v>
      </c>
      <c r="K6" s="2">
        <f t="shared" si="3"/>
        <v>12151069000000</v>
      </c>
      <c r="L6" s="2">
        <f t="shared" si="3"/>
        <v>11445861000000</v>
      </c>
      <c r="M6" s="2">
        <f t="shared" si="3"/>
        <v>10910539000000</v>
      </c>
      <c r="N6" s="2">
        <f t="shared" si="3"/>
        <v>10004950000000</v>
      </c>
      <c r="O6" s="2">
        <f t="shared" si="3"/>
        <v>9185652000000</v>
      </c>
      <c r="P6" s="2">
        <f t="shared" si="3"/>
        <v>8471936000000</v>
      </c>
      <c r="Q6" s="2">
        <f t="shared" si="3"/>
        <v>7816074000000</v>
      </c>
      <c r="R6" s="2">
        <f t="shared" si="3"/>
        <v>7209572000000</v>
      </c>
      <c r="S6" s="2">
        <f t="shared" si="3"/>
        <v>6295461000000</v>
      </c>
      <c r="T6" s="2">
        <f t="shared" si="3"/>
        <v>6043635000000</v>
      </c>
      <c r="U6" s="2">
        <f t="shared" si="3"/>
        <v>5718663000000</v>
      </c>
      <c r="V6" s="2">
        <f t="shared" si="3"/>
        <v>5487106000000</v>
      </c>
      <c r="W6" s="2">
        <f t="shared" si="3"/>
        <v>3260119000000</v>
      </c>
    </row>
    <row r="7" spans="1:23" ht="15.5" x14ac:dyDescent="0.35">
      <c r="B7" t="s">
        <v>10</v>
      </c>
      <c r="C7" t="s">
        <v>11</v>
      </c>
      <c r="D7" s="3">
        <f>IFERROR(INDEX(D51:D500,MATCH($C$7,$C$51:$C$500,0))/1000000000,"")</f>
        <v>15.02</v>
      </c>
      <c r="H7" s="3">
        <f>IFERROR(INDEX(D7:G7,COUNT(D7:G7)),"")</f>
        <v>15.02</v>
      </c>
      <c r="I7" s="3">
        <f t="shared" ref="I7:W7" si="4">IFERROR(INDEX(I51:I500,MATCH($C$7,$C$51:$C$500,0))/1000000000,"")</f>
        <v>15.02</v>
      </c>
      <c r="J7" s="3">
        <f t="shared" si="4"/>
        <v>15.02</v>
      </c>
      <c r="K7" s="3">
        <f t="shared" si="4"/>
        <v>15.02</v>
      </c>
      <c r="L7" s="3">
        <f t="shared" si="4"/>
        <v>15.02</v>
      </c>
      <c r="M7" s="3">
        <f t="shared" si="4"/>
        <v>15.02</v>
      </c>
      <c r="N7" s="3">
        <f t="shared" si="4"/>
        <v>15.02</v>
      </c>
      <c r="O7" s="3">
        <f t="shared" si="4"/>
        <v>15</v>
      </c>
      <c r="P7" s="3">
        <f t="shared" si="4"/>
        <v>14.98</v>
      </c>
      <c r="Q7" s="3">
        <f t="shared" si="4"/>
        <v>14.97</v>
      </c>
      <c r="R7" s="3">
        <f t="shared" si="4"/>
        <v>14.95</v>
      </c>
      <c r="S7" s="3">
        <f t="shared" si="4"/>
        <v>14.92</v>
      </c>
      <c r="T7" s="3">
        <f t="shared" si="4"/>
        <v>14.92</v>
      </c>
      <c r="U7" s="3">
        <f t="shared" si="4"/>
        <v>14.92</v>
      </c>
      <c r="V7" s="3">
        <f t="shared" si="4"/>
        <v>14.92</v>
      </c>
      <c r="W7" s="3">
        <f t="shared" si="4"/>
        <v>11.93</v>
      </c>
    </row>
    <row r="8" spans="1:2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2460000000000</v>
      </c>
      <c r="H8" s="2">
        <f>IFERROR(INDEX(D8:G8,COUNT(D8:G8)),"")</f>
        <v>2460000000000</v>
      </c>
      <c r="I8" s="2">
        <f t="shared" ref="I8:W8" si="5">IFERROR(INDEX(I51:I500,MATCH($C$8,$C$51:$C$500,0)),"")</f>
        <v>-6174000000000</v>
      </c>
      <c r="J8" s="2">
        <f t="shared" si="5"/>
        <v>-4349000000000</v>
      </c>
      <c r="K8" s="2">
        <f t="shared" si="5"/>
        <v>-9846000000000</v>
      </c>
      <c r="L8" s="2">
        <f t="shared" si="5"/>
        <v>-8994000000000</v>
      </c>
      <c r="M8" s="2">
        <f t="shared" si="5"/>
        <v>26091000000000</v>
      </c>
      <c r="N8" s="2">
        <f t="shared" si="5"/>
        <v>-255000000000</v>
      </c>
      <c r="O8" s="2">
        <f t="shared" si="5"/>
        <v>2316000000000</v>
      </c>
      <c r="P8" s="2">
        <f t="shared" si="5"/>
        <v>9396000000000</v>
      </c>
      <c r="Q8" s="2">
        <f t="shared" si="5"/>
        <v>6632000000000</v>
      </c>
      <c r="R8" s="2">
        <f t="shared" si="5"/>
        <v>-1179000000000</v>
      </c>
      <c r="S8" s="2">
        <f t="shared" si="5"/>
        <v>3083000000000</v>
      </c>
      <c r="T8" s="2">
        <f t="shared" si="5"/>
        <v>1401000000000</v>
      </c>
      <c r="U8" s="2">
        <f t="shared" si="5"/>
        <v>1139000000000</v>
      </c>
      <c r="V8" s="2">
        <f t="shared" si="5"/>
        <v>590000000000</v>
      </c>
      <c r="W8" s="2">
        <f t="shared" si="5"/>
        <v>1578000000000</v>
      </c>
    </row>
    <row r="9" spans="1:23" ht="15.5" x14ac:dyDescent="0.35">
      <c r="A9" t="s">
        <v>15</v>
      </c>
      <c r="C9" t="s">
        <v>16</v>
      </c>
      <c r="D9" s="3">
        <f>IFERROR(INDEX(D51:D500,MATCH("Free cash flow per share (Quarter)",$C$51:$C$500,0)),"")</f>
        <v>163.81</v>
      </c>
      <c r="H9" s="3">
        <f>IFERROR(INDEX(D9:G9,COUNT(D9:G9)),"")</f>
        <v>163.81</v>
      </c>
      <c r="I9" s="3">
        <f t="shared" ref="I9:W9" si="6">IFERROR(INDEX(I51:I500,MATCH($C$9,$C$51:$C$500,0)),"")</f>
        <v>-411.2</v>
      </c>
      <c r="J9" s="3">
        <f t="shared" si="6"/>
        <v>-289.64999999999998</v>
      </c>
      <c r="K9" s="3">
        <f t="shared" si="6"/>
        <v>-655.72</v>
      </c>
      <c r="L9" s="3">
        <f t="shared" si="6"/>
        <v>-599</v>
      </c>
      <c r="M9" s="3">
        <f t="shared" si="6"/>
        <v>1737.61</v>
      </c>
      <c r="N9" s="3">
        <f t="shared" si="6"/>
        <v>-16.97</v>
      </c>
      <c r="O9" s="3">
        <f t="shared" si="6"/>
        <v>154.35</v>
      </c>
      <c r="P9" s="3">
        <f t="shared" si="6"/>
        <v>627.32000000000005</v>
      </c>
      <c r="Q9" s="3">
        <f t="shared" si="6"/>
        <v>442.88</v>
      </c>
      <c r="R9" s="3">
        <f t="shared" si="6"/>
        <v>-78.92</v>
      </c>
      <c r="S9" s="3">
        <f t="shared" si="6"/>
        <v>206.64</v>
      </c>
      <c r="T9" s="3">
        <f t="shared" si="6"/>
        <v>93.89</v>
      </c>
      <c r="U9" s="3">
        <f t="shared" si="6"/>
        <v>76.38</v>
      </c>
      <c r="V9" s="3">
        <f t="shared" si="6"/>
        <v>39.58</v>
      </c>
      <c r="W9" s="3">
        <f t="shared" si="6"/>
        <v>132.21</v>
      </c>
    </row>
    <row r="10" spans="1:23" ht="15.5" x14ac:dyDescent="0.35">
      <c r="C10" t="s">
        <v>17</v>
      </c>
      <c r="D10" s="3">
        <f ca="1">IFERROR(IF(D9=0,"",D2/D9),"")</f>
        <v>3.4185947133874612</v>
      </c>
      <c r="I10" s="3">
        <f t="shared" ref="I10:W10" ca="1" si="7">IFERROR(IF(I9=0,"",I2/I9),"")</f>
        <v>-1.3132295719844358</v>
      </c>
      <c r="J10" s="3">
        <f t="shared" ca="1" si="7"/>
        <v>-1.8643190056965304</v>
      </c>
      <c r="K10" s="3">
        <f t="shared" ca="1" si="7"/>
        <v>-0.95315073506984682</v>
      </c>
      <c r="L10" s="3">
        <f t="shared" ca="1" si="7"/>
        <v>-1.1853088480801335</v>
      </c>
      <c r="M10" s="3">
        <f t="shared" ca="1" si="7"/>
        <v>0.43162735021092191</v>
      </c>
      <c r="N10" s="3">
        <f t="shared" ca="1" si="7"/>
        <v>-40.070713022981735</v>
      </c>
      <c r="O10" s="3">
        <f t="shared" ca="1" si="7"/>
        <v>4.4379656624554586</v>
      </c>
      <c r="P10" s="3">
        <f t="shared" ca="1" si="7"/>
        <v>1.0999171076962315</v>
      </c>
      <c r="Q10" s="3">
        <f t="shared" ca="1" si="7"/>
        <v>1.6031430635838151</v>
      </c>
      <c r="R10" s="3">
        <f t="shared" ca="1" si="7"/>
        <v>-7.2225038013177896</v>
      </c>
      <c r="S10" s="3">
        <f t="shared" ca="1" si="7"/>
        <v>2.1147890050329075</v>
      </c>
      <c r="T10" s="3">
        <f t="shared" ca="1" si="7"/>
        <v>4.8993503035467034</v>
      </c>
      <c r="U10" s="3">
        <f t="shared" ca="1" si="7"/>
        <v>4.9096622152395915</v>
      </c>
      <c r="V10" s="3">
        <f t="shared" ca="1" si="7"/>
        <v>9.6008084891359271</v>
      </c>
      <c r="W10" s="3" t="str">
        <f t="shared" ca="1" si="7"/>
        <v/>
      </c>
    </row>
    <row r="11" spans="1:23" ht="15.5" x14ac:dyDescent="0.35">
      <c r="B11" t="s">
        <v>18</v>
      </c>
      <c r="C11" t="s">
        <v>19</v>
      </c>
      <c r="D11" s="2">
        <f>IFERROR(INDEX(D51:D500,MATCH($C$11,$C$51:$C$500,0)),"")</f>
        <v>3892434000000</v>
      </c>
      <c r="H11" s="2">
        <f>IFERROR(INDEX(D11:G11,COUNT(D11:G11)),"")</f>
        <v>3892434000000</v>
      </c>
      <c r="I11" s="2">
        <f t="shared" ref="I11:W11" si="8">IFERROR(INDEX(I51:I500,MATCH($C$11,$C$51:$C$500,0)),"")</f>
        <v>4347459000000</v>
      </c>
      <c r="J11" s="2">
        <f t="shared" si="8"/>
        <v>2867479000000</v>
      </c>
      <c r="K11" s="2">
        <f t="shared" si="8"/>
        <v>2652775000000</v>
      </c>
      <c r="L11" s="2">
        <f t="shared" si="8"/>
        <v>1988262000000</v>
      </c>
      <c r="M11" s="2">
        <f t="shared" si="8"/>
        <v>2023077000000</v>
      </c>
      <c r="N11" s="2">
        <f t="shared" si="8"/>
        <v>2511548000000</v>
      </c>
      <c r="O11" s="2">
        <f t="shared" si="8"/>
        <v>2729776000000</v>
      </c>
      <c r="P11" s="2">
        <f t="shared" si="8"/>
        <v>1913960000000</v>
      </c>
      <c r="Q11" s="2">
        <f t="shared" si="8"/>
        <v>1673588000000</v>
      </c>
      <c r="R11" s="2">
        <f t="shared" si="8"/>
        <v>1709884000000</v>
      </c>
      <c r="S11" s="2">
        <f t="shared" si="8"/>
        <v>2112006000000</v>
      </c>
      <c r="T11" s="2">
        <f t="shared" si="8"/>
        <v>1888527000000</v>
      </c>
      <c r="U11" s="2">
        <f t="shared" si="8"/>
        <v>2319648000000</v>
      </c>
      <c r="V11" s="2">
        <f t="shared" si="8"/>
        <v>1961319000000</v>
      </c>
      <c r="W11" s="2">
        <f t="shared" si="8"/>
        <v>1903018000000</v>
      </c>
    </row>
    <row r="12" spans="1:2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W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</row>
    <row r="13" spans="1:2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W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</row>
    <row r="14" spans="1:23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W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</row>
    <row r="15" spans="1:23" ht="15.5" x14ac:dyDescent="0.35">
      <c r="C15" t="s">
        <v>27</v>
      </c>
      <c r="D15" s="2">
        <f>IFERROR(INDEX(D51:D500,MATCH($C$15,$C$51:$C$500,0)),"")</f>
        <v>-169687000000</v>
      </c>
      <c r="H15" s="2">
        <f>IFERROR(SUM(D15:G15)*(4/MAX(1,COUNT(D15:G15))),"")</f>
        <v>-678748000000</v>
      </c>
      <c r="I15" s="2">
        <f t="shared" ref="I15:W15" si="12">IFERROR(INDEX(I51:I500,MATCH($C$15,$C$51:$C$500,0)),"")</f>
        <v>-475450000000</v>
      </c>
      <c r="J15" s="2">
        <f t="shared" si="12"/>
        <v>-386899000000</v>
      </c>
      <c r="K15" s="2">
        <f t="shared" si="12"/>
        <v>-422638000000</v>
      </c>
      <c r="L15" s="2">
        <f t="shared" si="12"/>
        <v>-487225000000</v>
      </c>
      <c r="M15" s="2">
        <f t="shared" si="12"/>
        <v>-414904000000</v>
      </c>
      <c r="N15" s="2">
        <f t="shared" si="12"/>
        <v>-18406000000</v>
      </c>
      <c r="O15" s="2">
        <f t="shared" si="12"/>
        <v>-487628000000</v>
      </c>
      <c r="P15" s="2">
        <f t="shared" si="12"/>
        <v>-493390000000</v>
      </c>
      <c r="Q15" s="2">
        <f t="shared" si="12"/>
        <v>-477571000000</v>
      </c>
      <c r="R15" s="2">
        <f t="shared" si="12"/>
        <v>-423912000000</v>
      </c>
      <c r="S15" s="2">
        <f t="shared" si="12"/>
        <v>-376750000000</v>
      </c>
      <c r="T15" s="2">
        <f t="shared" si="12"/>
        <v>-436752000000</v>
      </c>
      <c r="U15" s="2">
        <f t="shared" si="12"/>
        <v>-329198000000</v>
      </c>
      <c r="V15" s="2">
        <f t="shared" si="12"/>
        <v>-276702000000</v>
      </c>
      <c r="W15" s="2">
        <f t="shared" si="12"/>
        <v>-327380000000</v>
      </c>
    </row>
    <row r="16" spans="1:23" ht="15.5" x14ac:dyDescent="0.35">
      <c r="C16" t="s">
        <v>28</v>
      </c>
      <c r="D16" s="2">
        <f>IFERROR(INDEX(D51:D500,MATCH($C$16,$C$51:$C$500,0)),"")</f>
        <v>830913000000</v>
      </c>
      <c r="H16" s="2">
        <f>IFERROR(SUM(D16:G16)*(4/MAX(1,COUNT(D16:G16))),"")</f>
        <v>3323652000000</v>
      </c>
      <c r="I16" s="2">
        <f t="shared" ref="I16:W16" si="13">IFERROR(INDEX(I51:I500,MATCH($C$16,$C$51:$C$500,0)),"")</f>
        <v>2092643000000</v>
      </c>
      <c r="J16" s="2">
        <f t="shared" si="13"/>
        <v>1682717000000</v>
      </c>
      <c r="K16" s="2">
        <f t="shared" si="13"/>
        <v>1892743000000</v>
      </c>
      <c r="L16" s="2">
        <f t="shared" si="13"/>
        <v>2030049000000</v>
      </c>
      <c r="M16" s="2">
        <f t="shared" si="13"/>
        <v>1937974000000</v>
      </c>
      <c r="N16" s="2">
        <f t="shared" si="13"/>
        <v>1507369000000</v>
      </c>
      <c r="O16" s="2">
        <f t="shared" si="13"/>
        <v>1864133000000</v>
      </c>
      <c r="P16" s="2">
        <f t="shared" si="13"/>
        <v>1753698000000</v>
      </c>
      <c r="Q16" s="2">
        <f t="shared" si="13"/>
        <v>1636941000000</v>
      </c>
      <c r="R16" s="2">
        <f t="shared" si="13"/>
        <v>1452128000000</v>
      </c>
      <c r="S16" s="2">
        <f t="shared" si="13"/>
        <v>1261253000000</v>
      </c>
      <c r="T16" s="2">
        <f t="shared" si="13"/>
        <v>1375836000000</v>
      </c>
      <c r="U16" s="2">
        <f t="shared" si="13"/>
        <v>1153510000000</v>
      </c>
      <c r="V16" s="2">
        <f t="shared" si="13"/>
        <v>1001341000000</v>
      </c>
      <c r="W16" s="2">
        <f t="shared" si="13"/>
        <v>1187613000000</v>
      </c>
    </row>
    <row r="17" spans="1:23" ht="15.5" x14ac:dyDescent="0.35">
      <c r="A17" t="s">
        <v>29</v>
      </c>
    </row>
    <row r="18" spans="1:2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</row>
    <row r="19" spans="1:23" ht="15.5" x14ac:dyDescent="0.35">
      <c r="A19" t="s">
        <v>49</v>
      </c>
      <c r="C19" t="s">
        <v>50</v>
      </c>
    </row>
    <row r="20" spans="1:23" ht="15.5" x14ac:dyDescent="0.35">
      <c r="A20" t="s">
        <v>51</v>
      </c>
      <c r="C20" t="s">
        <v>52</v>
      </c>
      <c r="D20" s="2">
        <f ca="1">IFERROR(D21*D2,"")</f>
        <v>8411200000000</v>
      </c>
      <c r="H20" s="2" t="str">
        <f t="shared" ref="H20:W20" si="14">IFERROR(H21*H2,"")</f>
        <v/>
      </c>
      <c r="I20" s="2">
        <f t="shared" ca="1" si="14"/>
        <v>8110800000000</v>
      </c>
      <c r="J20" s="2">
        <f t="shared" ca="1" si="14"/>
        <v>8110800000000</v>
      </c>
      <c r="K20" s="2">
        <f t="shared" ca="1" si="14"/>
        <v>9387500000000</v>
      </c>
      <c r="L20" s="2">
        <f t="shared" ca="1" si="14"/>
        <v>10664200000000</v>
      </c>
      <c r="M20" s="2">
        <f t="shared" ca="1" si="14"/>
        <v>11265000000000</v>
      </c>
      <c r="N20" s="2">
        <f t="shared" ca="1" si="14"/>
        <v>10213600000000</v>
      </c>
      <c r="O20" s="2">
        <f t="shared" ca="1" si="14"/>
        <v>10275000000000</v>
      </c>
      <c r="P20" s="2">
        <f t="shared" ca="1" si="14"/>
        <v>10336200000000</v>
      </c>
      <c r="Q20" s="2">
        <f t="shared" ca="1" si="14"/>
        <v>10628700000000</v>
      </c>
      <c r="R20" s="2">
        <f t="shared" ca="1" si="14"/>
        <v>8521500000000</v>
      </c>
      <c r="S20" s="2">
        <f t="shared" ca="1" si="14"/>
        <v>6520040000000</v>
      </c>
      <c r="T20" s="2">
        <f t="shared" ca="1" si="14"/>
        <v>6863200000000</v>
      </c>
      <c r="U20" s="2">
        <f t="shared" ca="1" si="14"/>
        <v>5595000000000</v>
      </c>
      <c r="V20" s="2">
        <f t="shared" ca="1" si="14"/>
        <v>5669600000000</v>
      </c>
      <c r="W20" s="2" t="str">
        <f t="shared" ca="1" si="14"/>
        <v/>
      </c>
    </row>
    <row r="21" spans="1:23" ht="15.5" x14ac:dyDescent="0.35">
      <c r="C21" t="s">
        <v>11</v>
      </c>
      <c r="D21" s="2">
        <f>IFERROR(INDEX(D51:D500,MATCH($C$7,$C$51:$C$500,0)),"")</f>
        <v>15020000000</v>
      </c>
      <c r="H21" s="2">
        <f>IFERROR(INDEX(D21:G21,COUNT(D21:G21)),"")</f>
        <v>15020000000</v>
      </c>
      <c r="I21" s="2">
        <f t="shared" ref="I21:W21" si="15">IFERROR(INDEX(I51:I500,MATCH($C$7,$C$51:$C$500,0)),"")</f>
        <v>15020000000</v>
      </c>
      <c r="J21" s="2">
        <f t="shared" si="15"/>
        <v>15020000000</v>
      </c>
      <c r="K21" s="2">
        <f t="shared" si="15"/>
        <v>15020000000</v>
      </c>
      <c r="L21" s="2">
        <f t="shared" si="15"/>
        <v>15020000000</v>
      </c>
      <c r="M21" s="2">
        <f t="shared" si="15"/>
        <v>15020000000</v>
      </c>
      <c r="N21" s="2">
        <f t="shared" si="15"/>
        <v>15020000000</v>
      </c>
      <c r="O21" s="2">
        <f t="shared" si="15"/>
        <v>15000000000</v>
      </c>
      <c r="P21" s="2">
        <f t="shared" si="15"/>
        <v>14980000000</v>
      </c>
      <c r="Q21" s="2">
        <f t="shared" si="15"/>
        <v>14970000000</v>
      </c>
      <c r="R21" s="2">
        <f t="shared" si="15"/>
        <v>14950000000</v>
      </c>
      <c r="S21" s="2">
        <f t="shared" si="15"/>
        <v>14920000000</v>
      </c>
      <c r="T21" s="2">
        <f t="shared" si="15"/>
        <v>14920000000</v>
      </c>
      <c r="U21" s="2">
        <f t="shared" si="15"/>
        <v>14920000000</v>
      </c>
      <c r="V21" s="2">
        <f t="shared" si="15"/>
        <v>14920000000</v>
      </c>
      <c r="W21" s="2">
        <f t="shared" si="15"/>
        <v>11930000000</v>
      </c>
    </row>
    <row r="23" spans="1:23" ht="15.5" x14ac:dyDescent="0.35">
      <c r="B23" t="s">
        <v>53</v>
      </c>
      <c r="C23" t="s">
        <v>54</v>
      </c>
      <c r="D23" s="3">
        <f>IFERROR(D5/D6*100,"")</f>
        <v>0.42711217524288514</v>
      </c>
      <c r="H23" s="3">
        <f t="shared" ref="H23:W23" si="16">IFERROR(H5/H6*100,"")</f>
        <v>1.7084487009715406</v>
      </c>
      <c r="I23" s="3">
        <f t="shared" si="16"/>
        <v>8.7351465392126393</v>
      </c>
      <c r="J23" s="3">
        <f t="shared" si="16"/>
        <v>8.0699510460211794</v>
      </c>
      <c r="K23" s="3">
        <f t="shared" si="16"/>
        <v>12.364187875157322</v>
      </c>
      <c r="L23" s="3">
        <f t="shared" si="16"/>
        <v>11.513148726862925</v>
      </c>
      <c r="M23" s="3">
        <f t="shared" si="16"/>
        <v>15.023079977991921</v>
      </c>
      <c r="N23" s="3">
        <f t="shared" si="16"/>
        <v>16.990349776860452</v>
      </c>
      <c r="O23" s="3">
        <f t="shared" si="16"/>
        <v>15.060139443558279</v>
      </c>
      <c r="P23" s="3">
        <f t="shared" si="16"/>
        <v>15.515013333434059</v>
      </c>
      <c r="Q23" s="3">
        <f t="shared" si="16"/>
        <v>15.603588195301118</v>
      </c>
      <c r="R23" s="3">
        <f t="shared" si="16"/>
        <v>21.405625743109301</v>
      </c>
      <c r="S23" s="3">
        <f t="shared" si="16"/>
        <v>14.049852743111266</v>
      </c>
      <c r="T23" s="3">
        <f t="shared" si="16"/>
        <v>15.538397007761057</v>
      </c>
      <c r="U23" s="3">
        <f t="shared" si="16"/>
        <v>14.414418195301945</v>
      </c>
      <c r="V23" s="3">
        <f t="shared" si="16"/>
        <v>13.206214715006418</v>
      </c>
      <c r="W23" s="3">
        <f t="shared" si="16"/>
        <v>26.386552147329589</v>
      </c>
    </row>
    <row r="24" spans="1:23" ht="15.5" x14ac:dyDescent="0.35">
      <c r="C24" t="s">
        <v>55</v>
      </c>
      <c r="D24" s="4">
        <f>IFERROR(_xlfn.RRI(5,I23,D23),"")</f>
        <v>-0.45316745826915439</v>
      </c>
      <c r="H24" s="4">
        <f t="shared" ref="H24:W24" si="17">IFERROR(_xlfn.RRI(5,M23,H23),"")</f>
        <v>-0.35260611530725527</v>
      </c>
      <c r="I24" s="4">
        <f t="shared" si="17"/>
        <v>-0.12458582401160911</v>
      </c>
      <c r="J24" s="4">
        <f t="shared" si="17"/>
        <v>-0.11730964444305181</v>
      </c>
      <c r="K24" s="4">
        <f t="shared" si="17"/>
        <v>-4.4385593293546188E-2</v>
      </c>
      <c r="L24" s="4">
        <f t="shared" si="17"/>
        <v>-5.8990675315024443E-2</v>
      </c>
      <c r="M24" s="4">
        <f t="shared" si="17"/>
        <v>-6.8364111103541236E-2</v>
      </c>
      <c r="N24" s="4">
        <f t="shared" si="17"/>
        <v>3.8738214813721417E-2</v>
      </c>
      <c r="O24" s="4">
        <f t="shared" si="17"/>
        <v>-6.2330346283040461E-3</v>
      </c>
      <c r="P24" s="4">
        <f t="shared" si="17"/>
        <v>1.4824648646716065E-2</v>
      </c>
      <c r="Q24" s="4">
        <f t="shared" si="17"/>
        <v>3.3925449086621207E-2</v>
      </c>
      <c r="R24" s="4">
        <f t="shared" si="17"/>
        <v>-4.0976925961109689E-2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</row>
    <row r="25" spans="1:23" ht="15.5" x14ac:dyDescent="0.35">
      <c r="A25" t="s">
        <v>56</v>
      </c>
      <c r="C25" t="s">
        <v>57</v>
      </c>
      <c r="D25" s="3">
        <f>IFERROR(INDEX(D51:D500,MATCH($A$25,$C$51:$C$500,0)),"")</f>
        <v>25.83</v>
      </c>
      <c r="H25" s="3">
        <f>IFERROR(INDEX(D25:G25,COUNT(D25:G25)),"")</f>
        <v>25.83</v>
      </c>
      <c r="I25" s="3">
        <f t="shared" ref="I25:W25" si="18">IFERROR(INDEX(I51:I500,MATCH($C$25,$C$51:$C$500,0)),"")</f>
        <v>102.93</v>
      </c>
      <c r="J25" s="3">
        <f t="shared" si="18"/>
        <v>85.36</v>
      </c>
      <c r="K25" s="3">
        <f t="shared" si="18"/>
        <v>97.91</v>
      </c>
      <c r="L25" s="3">
        <f t="shared" si="18"/>
        <v>102.75</v>
      </c>
      <c r="M25" s="3">
        <f t="shared" si="18"/>
        <v>101.43</v>
      </c>
      <c r="N25" s="3">
        <f t="shared" si="18"/>
        <v>99.16</v>
      </c>
      <c r="O25" s="3">
        <f t="shared" si="18"/>
        <v>91.75</v>
      </c>
      <c r="P25" s="3">
        <f t="shared" si="18"/>
        <v>84.14</v>
      </c>
      <c r="Q25" s="3">
        <f t="shared" si="18"/>
        <v>77.42</v>
      </c>
      <c r="R25" s="3">
        <f t="shared" si="18"/>
        <v>68.8</v>
      </c>
      <c r="S25" s="3">
        <f t="shared" si="18"/>
        <v>59.29</v>
      </c>
      <c r="T25" s="3">
        <f t="shared" si="18"/>
        <v>62.95</v>
      </c>
      <c r="U25" s="3">
        <f t="shared" si="18"/>
        <v>55.26</v>
      </c>
      <c r="V25" s="3">
        <f t="shared" si="18"/>
        <v>48.58</v>
      </c>
      <c r="W25" s="3">
        <f t="shared" si="18"/>
        <v>72.08</v>
      </c>
    </row>
    <row r="26" spans="1:23" ht="15.5" x14ac:dyDescent="0.35">
      <c r="C26" t="s">
        <v>58</v>
      </c>
      <c r="D26" s="4">
        <f>IFERROR(_xlfn.RRI(5,I25,D25),"")</f>
        <v>-0.24156828277942255</v>
      </c>
      <c r="H26" s="4">
        <f t="shared" ref="H26:W26" si="19">IFERROR(_xlfn.RRI(5,M25,H25),"")</f>
        <v>-0.23933821864439608</v>
      </c>
      <c r="I26" s="4">
        <f t="shared" si="19"/>
        <v>7.490804423826436E-3</v>
      </c>
      <c r="J26" s="4">
        <f t="shared" si="19"/>
        <v>-1.4334248219312173E-2</v>
      </c>
      <c r="K26" s="4">
        <f t="shared" si="19"/>
        <v>3.0777448862626011E-2</v>
      </c>
      <c r="L26" s="4">
        <f t="shared" si="19"/>
        <v>5.824379997107676E-2</v>
      </c>
      <c r="M26" s="4">
        <f t="shared" si="19"/>
        <v>8.0725994133305612E-2</v>
      </c>
      <c r="N26" s="4">
        <f t="shared" si="19"/>
        <v>0.10833491209969148</v>
      </c>
      <c r="O26" s="4">
        <f t="shared" si="19"/>
        <v>7.8256457381528532E-2</v>
      </c>
      <c r="P26" s="4">
        <f t="shared" si="19"/>
        <v>8.7723034048845738E-2</v>
      </c>
      <c r="Q26" s="4">
        <f t="shared" si="19"/>
        <v>9.7688542930159494E-2</v>
      </c>
      <c r="R26" s="4">
        <f t="shared" si="19"/>
        <v>-9.2713274084731401E-3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</row>
    <row r="27" spans="1:23" ht="15.5" x14ac:dyDescent="0.35">
      <c r="C27" t="s">
        <v>59</v>
      </c>
      <c r="D27" s="3">
        <f>IFERROR(D4/D21,"")</f>
        <v>226.17030625832223</v>
      </c>
      <c r="H27" s="3">
        <f t="shared" ref="H27:W27" si="20">IFERROR(H4/H21,"")</f>
        <v>904.68122503328891</v>
      </c>
      <c r="I27" s="3">
        <f t="shared" si="20"/>
        <v>685.17363515312911</v>
      </c>
      <c r="J27" s="3">
        <f t="shared" si="20"/>
        <v>558.04320905459383</v>
      </c>
      <c r="K27" s="3">
        <f t="shared" si="20"/>
        <v>489.83249001331558</v>
      </c>
      <c r="L27" s="3">
        <f t="shared" si="20"/>
        <v>458.23242343541943</v>
      </c>
      <c r="M27" s="3">
        <f t="shared" si="20"/>
        <v>443.08708388814915</v>
      </c>
      <c r="N27" s="3">
        <f t="shared" si="20"/>
        <v>405.37563249001329</v>
      </c>
      <c r="O27" s="3">
        <f t="shared" si="20"/>
        <v>389.26773333333335</v>
      </c>
      <c r="P27" s="3">
        <f t="shared" si="20"/>
        <v>347.17883845126835</v>
      </c>
      <c r="Q27" s="3">
        <f t="shared" si="20"/>
        <v>326.63152972611891</v>
      </c>
      <c r="R27" s="3">
        <f t="shared" si="20"/>
        <v>328.05204013377926</v>
      </c>
      <c r="S27" s="3">
        <f t="shared" si="20"/>
        <v>315.25837801608577</v>
      </c>
      <c r="T27" s="3">
        <f t="shared" si="20"/>
        <v>273.72272117962467</v>
      </c>
      <c r="U27" s="3">
        <f t="shared" si="20"/>
        <v>226.91266756032172</v>
      </c>
      <c r="V27" s="3">
        <f t="shared" si="20"/>
        <v>193.23491957104557</v>
      </c>
      <c r="W27" s="3">
        <f t="shared" si="20"/>
        <v>230.9690695725063</v>
      </c>
    </row>
    <row r="28" spans="1:23" ht="15.5" x14ac:dyDescent="0.35">
      <c r="C28" t="s">
        <v>60</v>
      </c>
      <c r="D28" s="4">
        <f>IFERROR(_xlfn.RRI(5,I27,D27),"")</f>
        <v>-0.19882573880420584</v>
      </c>
      <c r="H28" s="4">
        <f t="shared" ref="H28:W28" si="21">IFERROR(_xlfn.RRI(5,M27,H27),"")</f>
        <v>0.15345670363805541</v>
      </c>
      <c r="I28" s="4">
        <f t="shared" si="21"/>
        <v>0.11067910288177951</v>
      </c>
      <c r="J28" s="4">
        <f t="shared" si="21"/>
        <v>7.4691673958942051E-2</v>
      </c>
      <c r="K28" s="4">
        <f t="shared" si="21"/>
        <v>7.1269815978443285E-2</v>
      </c>
      <c r="L28" s="4">
        <f t="shared" si="21"/>
        <v>7.0053623885359073E-2</v>
      </c>
      <c r="M28" s="4">
        <f t="shared" si="21"/>
        <v>6.1962715854325445E-2</v>
      </c>
      <c r="N28" s="4">
        <f t="shared" si="21"/>
        <v>5.1570030929312116E-2</v>
      </c>
      <c r="O28" s="4">
        <f t="shared" si="21"/>
        <v>7.2969832304488502E-2</v>
      </c>
      <c r="P28" s="4">
        <f t="shared" si="21"/>
        <v>8.8776907001576255E-2</v>
      </c>
      <c r="Q28" s="4">
        <f t="shared" si="21"/>
        <v>0.11069418675047382</v>
      </c>
      <c r="R28" s="4">
        <f t="shared" si="21"/>
        <v>7.269877241037781E-2</v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</row>
    <row r="32" spans="1:23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915.33</v>
      </c>
      <c r="H32" s="3">
        <f>IFERROR(INDEX(D32:G32,COUNT(D32:G32)),"")</f>
        <v>915.33</v>
      </c>
      <c r="I32" s="3">
        <f t="shared" ref="I32:W32" si="22">IFERROR(INDEX(I51:I500,MATCH($C$32,$C$51:$C$500,0)),"")</f>
        <v>909.08</v>
      </c>
      <c r="J32" s="3">
        <f t="shared" si="22"/>
        <v>833.31</v>
      </c>
      <c r="K32" s="3">
        <f t="shared" si="22"/>
        <v>809.24</v>
      </c>
      <c r="L32" s="3">
        <f t="shared" si="22"/>
        <v>762.27</v>
      </c>
      <c r="M32" s="3">
        <f t="shared" si="22"/>
        <v>726.62</v>
      </c>
      <c r="N32" s="3">
        <f t="shared" si="22"/>
        <v>666.31</v>
      </c>
      <c r="O32" s="3">
        <f t="shared" si="22"/>
        <v>612.28</v>
      </c>
      <c r="P32" s="3">
        <f t="shared" si="22"/>
        <v>565.62</v>
      </c>
      <c r="Q32" s="3">
        <f t="shared" si="22"/>
        <v>521.96</v>
      </c>
      <c r="R32" s="3">
        <f t="shared" si="22"/>
        <v>482.41</v>
      </c>
      <c r="S32" s="3">
        <f t="shared" si="22"/>
        <v>422.01</v>
      </c>
      <c r="T32" s="3">
        <f t="shared" si="22"/>
        <v>405.13</v>
      </c>
      <c r="U32" s="3">
        <f t="shared" si="22"/>
        <v>383.35</v>
      </c>
      <c r="V32" s="3">
        <f t="shared" si="22"/>
        <v>367.83</v>
      </c>
      <c r="W32" s="3">
        <f t="shared" si="22"/>
        <v>273.18</v>
      </c>
    </row>
    <row r="33" spans="1:23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0.62</v>
      </c>
      <c r="H33" s="3">
        <f>IFERROR(INDEX(D33:G33,COUNT(D33:G33)),"")</f>
        <v>0.62</v>
      </c>
      <c r="I33" s="3">
        <f t="shared" ref="I33:W33" si="23">IFERROR(INDEX(I51:I500,MATCH($C$33,$C$51:$C$500,0)),"")</f>
        <v>0.59</v>
      </c>
      <c r="J33" s="3">
        <f t="shared" si="23"/>
        <v>0.65</v>
      </c>
      <c r="K33" s="3">
        <f t="shared" si="23"/>
        <v>0.77</v>
      </c>
      <c r="L33" s="3">
        <f t="shared" si="23"/>
        <v>0.93</v>
      </c>
      <c r="M33" s="3">
        <f t="shared" si="23"/>
        <v>1.03</v>
      </c>
      <c r="N33" s="3">
        <f t="shared" si="23"/>
        <v>1.02</v>
      </c>
      <c r="O33" s="3">
        <f t="shared" si="23"/>
        <v>1.1200000000000001</v>
      </c>
      <c r="P33" s="3">
        <f t="shared" si="23"/>
        <v>1.22</v>
      </c>
      <c r="Q33" s="3">
        <f t="shared" si="23"/>
        <v>1.36</v>
      </c>
      <c r="R33" s="3">
        <f t="shared" si="23"/>
        <v>1.18</v>
      </c>
      <c r="S33" s="3">
        <f t="shared" si="23"/>
        <v>1.04</v>
      </c>
      <c r="T33" s="3">
        <f t="shared" si="23"/>
        <v>1.1399999999999999</v>
      </c>
      <c r="U33" s="3">
        <f t="shared" si="23"/>
        <v>0.98</v>
      </c>
      <c r="V33" s="3">
        <f t="shared" si="23"/>
        <v>1.03</v>
      </c>
      <c r="W33" s="3">
        <f t="shared" si="23"/>
        <v>0</v>
      </c>
    </row>
    <row r="34" spans="1:23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22.07</v>
      </c>
      <c r="H34" s="3">
        <f>IFERROR(INDEX(D34:G34,COUNT(D34:G34)),"")</f>
        <v>22.07</v>
      </c>
      <c r="I34" s="3">
        <f t="shared" ref="I34:W34" si="24">IFERROR(INDEX(I51:I500,MATCH($C$34,$C$51:$C$500,0)),"")</f>
        <v>5.25</v>
      </c>
      <c r="J34" s="3">
        <f t="shared" si="24"/>
        <v>6.33</v>
      </c>
      <c r="K34" s="3">
        <f t="shared" si="24"/>
        <v>6.38</v>
      </c>
      <c r="L34" s="3">
        <f t="shared" si="24"/>
        <v>6.91</v>
      </c>
      <c r="M34" s="3">
        <f t="shared" si="24"/>
        <v>7.39</v>
      </c>
      <c r="N34" s="3">
        <f t="shared" si="24"/>
        <v>6.86</v>
      </c>
      <c r="O34" s="3">
        <f t="shared" si="24"/>
        <v>7.47</v>
      </c>
      <c r="P34" s="3">
        <f t="shared" si="24"/>
        <v>8.1999999999999993</v>
      </c>
      <c r="Q34" s="3">
        <f t="shared" si="24"/>
        <v>9.17</v>
      </c>
      <c r="R34" s="3">
        <f t="shared" si="24"/>
        <v>8.2799999999999994</v>
      </c>
      <c r="S34" s="3">
        <f t="shared" si="24"/>
        <v>7.37</v>
      </c>
      <c r="T34" s="3">
        <f t="shared" si="24"/>
        <v>7.31</v>
      </c>
      <c r="U34" s="3">
        <f t="shared" si="24"/>
        <v>6.79</v>
      </c>
      <c r="V34" s="3">
        <f t="shared" si="24"/>
        <v>7.82</v>
      </c>
      <c r="W34" s="3">
        <f t="shared" si="24"/>
        <v>0</v>
      </c>
    </row>
    <row r="35" spans="1:23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2.52</v>
      </c>
      <c r="H35" s="3">
        <f>IFERROR(INDEX(D35:G35,COUNT(D35:G35)),"")</f>
        <v>2.52</v>
      </c>
      <c r="I35" s="3">
        <f t="shared" ref="I35:W35" si="25">IFERROR(INDEX(I51:I500,MATCH($C$35,$C$51:$C$500,0)),"")</f>
        <v>0.79</v>
      </c>
      <c r="J35" s="3">
        <f t="shared" si="25"/>
        <v>0.97</v>
      </c>
      <c r="K35" s="3">
        <f t="shared" si="25"/>
        <v>1.28</v>
      </c>
      <c r="L35" s="3">
        <f t="shared" si="25"/>
        <v>1.55</v>
      </c>
      <c r="M35" s="3">
        <f t="shared" si="25"/>
        <v>1.69</v>
      </c>
      <c r="N35" s="3">
        <f t="shared" si="25"/>
        <v>1.68</v>
      </c>
      <c r="O35" s="3">
        <f t="shared" si="25"/>
        <v>1.76</v>
      </c>
      <c r="P35" s="3">
        <f t="shared" si="25"/>
        <v>1.99</v>
      </c>
      <c r="Q35" s="3">
        <f t="shared" si="25"/>
        <v>2.17</v>
      </c>
      <c r="R35" s="3">
        <f t="shared" si="25"/>
        <v>1.74</v>
      </c>
      <c r="S35" s="3">
        <f t="shared" si="25"/>
        <v>1.39</v>
      </c>
      <c r="T35" s="3">
        <f t="shared" si="25"/>
        <v>1.68</v>
      </c>
      <c r="U35" s="3">
        <f t="shared" si="25"/>
        <v>1.65</v>
      </c>
      <c r="V35" s="3">
        <f t="shared" si="25"/>
        <v>1.97</v>
      </c>
      <c r="W35" s="3">
        <f t="shared" si="25"/>
        <v>0</v>
      </c>
    </row>
    <row r="36" spans="1:23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W36" si="26">IFERROR(INDEX(H51:H500,MATCH($C$36,$C$51:$C$500,0)),"")</f>
        <v>0.54810000000000003</v>
      </c>
      <c r="I36" s="4">
        <f t="shared" si="26"/>
        <v>0.55010000000000003</v>
      </c>
      <c r="J36" s="4">
        <f t="shared" si="26"/>
        <v>0.64090000000000003</v>
      </c>
      <c r="K36" s="4">
        <f t="shared" si="26"/>
        <v>0.55549999999999999</v>
      </c>
      <c r="L36" s="4">
        <f t="shared" si="26"/>
        <v>0.51670000000000005</v>
      </c>
      <c r="M36" s="4">
        <f t="shared" si="26"/>
        <v>0.51369999999999993</v>
      </c>
      <c r="N36" s="4">
        <f t="shared" si="26"/>
        <v>0.49259999999999998</v>
      </c>
      <c r="O36" s="4">
        <f t="shared" si="26"/>
        <v>0.52579999999999993</v>
      </c>
      <c r="P36" s="4">
        <f t="shared" si="26"/>
        <v>0.54339999999999999</v>
      </c>
      <c r="Q36" s="4">
        <f t="shared" si="26"/>
        <v>0.57119999999999993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</row>
    <row r="37" spans="1:23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W37" si="27">IFERROR(INDEX(H51:H500,MATCH($C$37,$C$51:$C$500,0)),"")</f>
        <v>56.62</v>
      </c>
      <c r="I37" s="3">
        <f t="shared" si="27"/>
        <v>56.62</v>
      </c>
      <c r="J37" s="3">
        <f t="shared" si="27"/>
        <v>54.71</v>
      </c>
      <c r="K37" s="3">
        <f t="shared" si="27"/>
        <v>54.39</v>
      </c>
      <c r="L37" s="3">
        <f t="shared" si="27"/>
        <v>53.09</v>
      </c>
      <c r="M37" s="3">
        <f t="shared" si="27"/>
        <v>52.11</v>
      </c>
      <c r="N37" s="3">
        <f t="shared" si="27"/>
        <v>48.85</v>
      </c>
      <c r="O37" s="3">
        <f t="shared" si="27"/>
        <v>48.2</v>
      </c>
      <c r="P37" s="3">
        <f t="shared" si="27"/>
        <v>45.61</v>
      </c>
      <c r="Q37" s="3">
        <f t="shared" si="27"/>
        <v>44.1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</row>
    <row r="50" spans="2:23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</row>
    <row r="51" spans="2:23" ht="15.5" x14ac:dyDescent="0.35">
      <c r="B51" t="s">
        <v>82</v>
      </c>
      <c r="C51" t="s">
        <v>5</v>
      </c>
      <c r="D51" s="5">
        <v>3397078000000</v>
      </c>
      <c r="E51" s="5">
        <v>2759733000000</v>
      </c>
      <c r="F51" s="5">
        <v>2594265000000</v>
      </c>
      <c r="G51" s="5">
        <v>2431941000000</v>
      </c>
      <c r="I51" s="5">
        <v>10291308000000</v>
      </c>
      <c r="J51" s="5">
        <v>8381809000000</v>
      </c>
      <c r="K51" s="5">
        <v>7357284000000</v>
      </c>
      <c r="L51" s="5">
        <v>6882651000000</v>
      </c>
      <c r="M51" s="5">
        <v>6655168000000</v>
      </c>
      <c r="N51" s="5">
        <v>6088742000000</v>
      </c>
      <c r="O51" s="5">
        <v>5839016000000</v>
      </c>
      <c r="P51" s="5">
        <v>5200739000000</v>
      </c>
      <c r="Q51" s="5">
        <v>4889674000000</v>
      </c>
      <c r="R51" s="5">
        <v>4904378000000</v>
      </c>
      <c r="S51" s="5">
        <v>4703655000000</v>
      </c>
      <c r="T51" s="5">
        <v>4083943000000</v>
      </c>
      <c r="U51" s="5">
        <v>3385537000000</v>
      </c>
      <c r="V51" s="5">
        <v>2883065000000</v>
      </c>
      <c r="W51" s="5">
        <v>2755461000000</v>
      </c>
    </row>
    <row r="52" spans="2:23" ht="15.5" x14ac:dyDescent="0.35">
      <c r="C52" t="s">
        <v>2064</v>
      </c>
      <c r="D52" s="5">
        <v>3397078000000</v>
      </c>
      <c r="E52" s="5">
        <v>2759733000000</v>
      </c>
      <c r="F52" s="5">
        <v>2594265000000</v>
      </c>
      <c r="G52" s="5">
        <v>2431941000000</v>
      </c>
      <c r="I52" s="5">
        <v>10291308000000</v>
      </c>
      <c r="J52" s="5">
        <v>8381809000000</v>
      </c>
      <c r="K52" s="5">
        <v>7357284000000</v>
      </c>
      <c r="L52" s="5">
        <v>6882651000000</v>
      </c>
      <c r="M52" s="5">
        <v>6655168000000</v>
      </c>
      <c r="N52" s="5">
        <v>6088742000000</v>
      </c>
      <c r="O52" s="5">
        <v>5839016000000</v>
      </c>
      <c r="P52" s="5">
        <v>5200739000000</v>
      </c>
      <c r="Q52" s="5">
        <v>4889674000000</v>
      </c>
      <c r="R52" s="5">
        <v>4904378000000</v>
      </c>
      <c r="S52" s="5">
        <v>4703655000000</v>
      </c>
      <c r="T52" s="5">
        <v>4083943000000</v>
      </c>
      <c r="U52" s="5">
        <v>3385537000000</v>
      </c>
      <c r="V52" s="5">
        <v>2883065000000</v>
      </c>
      <c r="W52" s="5">
        <v>2755461000000</v>
      </c>
    </row>
    <row r="53" spans="2:23" ht="15.5" x14ac:dyDescent="0.35">
      <c r="C53" t="s">
        <v>83</v>
      </c>
      <c r="D53" s="5">
        <v>-976566000000</v>
      </c>
      <c r="E53" s="5">
        <v>-750967000000</v>
      </c>
      <c r="F53" s="5">
        <v>-820662000000</v>
      </c>
      <c r="G53" s="5">
        <v>-755023000000</v>
      </c>
      <c r="I53" s="5">
        <v>-3074670000000</v>
      </c>
      <c r="J53" s="5">
        <v>-2656211000000</v>
      </c>
      <c r="K53" s="5">
        <v>-2316184000000</v>
      </c>
      <c r="L53" s="5">
        <v>-1965595000000</v>
      </c>
      <c r="M53" s="5">
        <v>-1977487000000</v>
      </c>
      <c r="N53" s="5">
        <v>-2031472000000</v>
      </c>
      <c r="O53" s="5">
        <v>-1839415000000</v>
      </c>
      <c r="P53" s="5">
        <v>-1512632000000</v>
      </c>
      <c r="Q53" s="5">
        <v>-1404762000000</v>
      </c>
      <c r="R53" s="5">
        <v>-1446372000000</v>
      </c>
      <c r="S53" s="5">
        <v>-1579710000000</v>
      </c>
      <c r="T53" s="5">
        <v>-1203004000000</v>
      </c>
      <c r="U53" s="5">
        <v>-913320000000</v>
      </c>
      <c r="V53" s="5">
        <v>-904646000000</v>
      </c>
      <c r="W53" s="5">
        <v>-816121000000</v>
      </c>
    </row>
    <row r="54" spans="2:23" ht="15.5" x14ac:dyDescent="0.35">
      <c r="C54" t="s">
        <v>2066</v>
      </c>
      <c r="D54" s="5">
        <v>-976566000000</v>
      </c>
      <c r="E54" s="5">
        <v>-750967000000</v>
      </c>
      <c r="F54" s="5">
        <v>-820662000000</v>
      </c>
      <c r="G54" s="5">
        <v>-755023000000</v>
      </c>
      <c r="I54" s="5">
        <v>-3074670000000</v>
      </c>
      <c r="J54" s="5">
        <v>-2656211000000</v>
      </c>
      <c r="K54" s="5">
        <v>-2316184000000</v>
      </c>
      <c r="L54" s="5">
        <v>-1965595000000</v>
      </c>
      <c r="M54" s="5">
        <v>-1977487000000</v>
      </c>
      <c r="N54" s="5">
        <v>-2031472000000</v>
      </c>
      <c r="O54" s="5">
        <v>-1839415000000</v>
      </c>
      <c r="P54" s="5">
        <v>-1512632000000</v>
      </c>
      <c r="Q54" s="5">
        <v>-1404762000000</v>
      </c>
      <c r="R54" s="5">
        <v>-1446372000000</v>
      </c>
      <c r="S54" s="5">
        <v>-1579710000000</v>
      </c>
      <c r="T54" s="5">
        <v>-1203004000000</v>
      </c>
      <c r="U54" s="5">
        <v>-913320000000</v>
      </c>
      <c r="V54" s="5">
        <v>-904646000000</v>
      </c>
      <c r="W54" s="5">
        <v>-816121000000</v>
      </c>
    </row>
    <row r="55" spans="2:23" ht="15.5" x14ac:dyDescent="0.35">
      <c r="C55" t="s">
        <v>1035</v>
      </c>
      <c r="D55" s="5">
        <v>-976566000000</v>
      </c>
      <c r="E55" s="5">
        <v>-750967000000</v>
      </c>
      <c r="F55" s="5">
        <v>-820662000000</v>
      </c>
      <c r="G55" s="5">
        <v>-755023000000</v>
      </c>
      <c r="I55" s="5">
        <v>-3074670000000</v>
      </c>
      <c r="J55" s="5">
        <v>-2656211000000</v>
      </c>
      <c r="K55" s="5">
        <v>-2316184000000</v>
      </c>
      <c r="L55" s="5">
        <v>-1965595000000</v>
      </c>
      <c r="M55" s="5">
        <v>-1977487000000</v>
      </c>
      <c r="N55" s="5">
        <v>-2031472000000</v>
      </c>
      <c r="O55" s="5">
        <v>-1839415000000</v>
      </c>
      <c r="P55" s="5">
        <v>-1512632000000</v>
      </c>
      <c r="Q55" s="5">
        <v>-1404762000000</v>
      </c>
      <c r="R55" s="5">
        <v>-1446372000000</v>
      </c>
      <c r="S55" s="5">
        <v>-1579710000000</v>
      </c>
      <c r="T55" s="5">
        <v>-1203004000000</v>
      </c>
      <c r="U55" s="5">
        <v>-913320000000</v>
      </c>
      <c r="V55" s="5">
        <v>-904646000000</v>
      </c>
      <c r="W55" s="5">
        <v>-816121000000</v>
      </c>
    </row>
    <row r="56" spans="2:23" ht="15.5" x14ac:dyDescent="0.35">
      <c r="C56" t="s">
        <v>84</v>
      </c>
      <c r="D56" s="5">
        <v>2420512000000</v>
      </c>
      <c r="E56" s="5">
        <v>2008766000000</v>
      </c>
      <c r="F56" s="5">
        <v>1773603000000</v>
      </c>
      <c r="G56" s="5">
        <v>1676918000000</v>
      </c>
      <c r="I56" s="5">
        <v>7216638000000</v>
      </c>
      <c r="J56" s="5">
        <v>5725598000000</v>
      </c>
      <c r="K56" s="5">
        <v>5041100000000</v>
      </c>
      <c r="L56" s="5">
        <v>4917056000000</v>
      </c>
      <c r="M56" s="5">
        <v>4677681000000</v>
      </c>
      <c r="N56" s="5">
        <v>4057270000000</v>
      </c>
      <c r="O56" s="5">
        <v>3999601000000</v>
      </c>
      <c r="P56" s="5">
        <v>3688107000000</v>
      </c>
      <c r="Q56" s="5">
        <v>3484912000000</v>
      </c>
      <c r="R56" s="5">
        <v>3458006000000</v>
      </c>
      <c r="S56" s="5">
        <v>3123945000000</v>
      </c>
      <c r="T56" s="5">
        <v>2880939000000</v>
      </c>
      <c r="U56" s="5">
        <v>2472217000000</v>
      </c>
      <c r="V56" s="5">
        <v>1978419000000</v>
      </c>
      <c r="W56" s="5">
        <v>1939340000000</v>
      </c>
    </row>
    <row r="57" spans="2:23" ht="15.5" x14ac:dyDescent="0.35">
      <c r="C57" t="s">
        <v>85</v>
      </c>
      <c r="D57" s="5">
        <v>-1726906000000</v>
      </c>
      <c r="E57" s="5">
        <v>-1508512000000</v>
      </c>
      <c r="F57" s="5">
        <v>-1314610000000</v>
      </c>
      <c r="G57" s="5">
        <v>-1055942000000</v>
      </c>
      <c r="I57" s="5">
        <v>-5176641000000</v>
      </c>
      <c r="J57" s="5">
        <v>-4068597000000</v>
      </c>
      <c r="K57" s="5">
        <v>-3186059000000</v>
      </c>
      <c r="L57" s="5">
        <v>-2976230000000</v>
      </c>
      <c r="M57" s="5">
        <v>-2886581000000</v>
      </c>
      <c r="N57" s="5">
        <v>-2540993000000</v>
      </c>
      <c r="O57" s="5">
        <v>-2203022000000</v>
      </c>
      <c r="P57" s="5">
        <v>-1982186000000</v>
      </c>
      <c r="Q57" s="5">
        <v>-1842105000000</v>
      </c>
      <c r="R57" s="5">
        <v>-2006424000000</v>
      </c>
      <c r="S57" s="5">
        <v>-1927046000000</v>
      </c>
      <c r="T57" s="5">
        <v>-1529593000000</v>
      </c>
      <c r="U57" s="5">
        <v>-1362130000000</v>
      </c>
      <c r="V57" s="5">
        <v>-998473000000</v>
      </c>
      <c r="W57" s="5">
        <v>-768548000000</v>
      </c>
    </row>
    <row r="58" spans="2:23" ht="15.5" x14ac:dyDescent="0.35">
      <c r="C58" t="s">
        <v>1416</v>
      </c>
    </row>
    <row r="59" spans="2:23" ht="15.5" x14ac:dyDescent="0.35">
      <c r="C59" t="s">
        <v>1987</v>
      </c>
      <c r="M59" s="5">
        <v>361666000000</v>
      </c>
      <c r="V59" s="5">
        <v>703000000</v>
      </c>
      <c r="W59" s="5">
        <v>35224000000</v>
      </c>
    </row>
    <row r="60" spans="2:23" ht="15.5" x14ac:dyDescent="0.35">
      <c r="C60" t="s">
        <v>1417</v>
      </c>
      <c r="K60" s="5">
        <v>22093000000</v>
      </c>
      <c r="L60" s="5">
        <v>11105000000</v>
      </c>
      <c r="M60" s="5">
        <v>5225000000</v>
      </c>
      <c r="N60" s="5">
        <v>5613000000</v>
      </c>
      <c r="O60" s="5">
        <v>14795000000</v>
      </c>
      <c r="P60" s="5">
        <v>7089000000</v>
      </c>
      <c r="Q60" s="5">
        <v>6175000000</v>
      </c>
      <c r="R60" s="5">
        <v>6393000000</v>
      </c>
      <c r="S60" s="5">
        <v>7886000000</v>
      </c>
      <c r="T60" s="5">
        <v>26788000000</v>
      </c>
      <c r="U60" s="5">
        <v>24930000000</v>
      </c>
      <c r="V60" s="5">
        <v>21089000000</v>
      </c>
      <c r="W60" s="5">
        <v>18632000000</v>
      </c>
    </row>
    <row r="61" spans="2:23" ht="15.5" x14ac:dyDescent="0.35">
      <c r="C61" t="s">
        <v>93</v>
      </c>
      <c r="E61" s="5">
        <v>129894000000</v>
      </c>
      <c r="I61" s="5">
        <v>129894000000</v>
      </c>
      <c r="J61" s="5">
        <v>71242000000</v>
      </c>
      <c r="K61" s="5">
        <v>40345000000</v>
      </c>
      <c r="L61" s="5">
        <v>164597000000</v>
      </c>
      <c r="M61" s="5">
        <v>408803000000</v>
      </c>
      <c r="N61" s="5">
        <v>26752000000</v>
      </c>
      <c r="O61" s="5">
        <v>71286000000</v>
      </c>
      <c r="P61" s="5">
        <v>52724000000</v>
      </c>
      <c r="Q61" s="5">
        <v>31283000000</v>
      </c>
      <c r="R61" s="5">
        <v>30456000000</v>
      </c>
      <c r="S61" s="5">
        <v>44649000000</v>
      </c>
      <c r="T61" s="5">
        <v>28873000000</v>
      </c>
      <c r="U61" s="5">
        <v>34691000000</v>
      </c>
      <c r="V61" s="5">
        <v>21597000000</v>
      </c>
      <c r="W61" s="5">
        <v>16466000000</v>
      </c>
    </row>
    <row r="62" spans="2:23" ht="15.5" x14ac:dyDescent="0.35">
      <c r="C62" t="s">
        <v>1419</v>
      </c>
      <c r="D62" s="5">
        <v>357222000000</v>
      </c>
      <c r="E62" s="5">
        <v>296923000000</v>
      </c>
      <c r="F62" s="5">
        <v>321899000000</v>
      </c>
      <c r="G62" s="5">
        <v>227027000000</v>
      </c>
      <c r="I62" s="5">
        <v>1075152000000</v>
      </c>
      <c r="J62" s="5">
        <v>832238000000</v>
      </c>
      <c r="K62" s="5">
        <v>648420000000</v>
      </c>
      <c r="L62" s="5">
        <v>533569000000</v>
      </c>
      <c r="M62" s="5">
        <v>806357000000</v>
      </c>
      <c r="N62" s="5">
        <v>417871000000</v>
      </c>
      <c r="O62" s="5">
        <v>473980000000</v>
      </c>
      <c r="P62" s="5">
        <v>413321000000</v>
      </c>
      <c r="Q62" s="5">
        <v>371186000000</v>
      </c>
      <c r="R62" s="5">
        <v>349751000000</v>
      </c>
      <c r="S62" s="5">
        <v>339158000000</v>
      </c>
      <c r="T62" s="5">
        <v>372877000000</v>
      </c>
      <c r="U62" s="5">
        <v>361218000000</v>
      </c>
      <c r="V62" s="5">
        <v>279639000000</v>
      </c>
      <c r="W62" s="5">
        <v>185947000000</v>
      </c>
    </row>
    <row r="63" spans="2:23" ht="15.5" x14ac:dyDescent="0.35">
      <c r="C63" t="s">
        <v>1420</v>
      </c>
    </row>
    <row r="64" spans="2:23" ht="15.5" x14ac:dyDescent="0.35">
      <c r="C64" t="s">
        <v>1136</v>
      </c>
      <c r="D64" s="5">
        <v>-998352000000</v>
      </c>
      <c r="E64" s="5">
        <v>-490876000000</v>
      </c>
      <c r="F64" s="5">
        <v>-549872000000</v>
      </c>
      <c r="G64" s="5">
        <v>-530328000000</v>
      </c>
      <c r="I64" s="5">
        <v>-2187393000000</v>
      </c>
      <c r="J64" s="5">
        <v>-1745062000000</v>
      </c>
      <c r="K64" s="5">
        <v>-1762643000000</v>
      </c>
      <c r="L64" s="5">
        <v>-1674698000000</v>
      </c>
      <c r="M64" s="5">
        <v>-1644897000000</v>
      </c>
      <c r="N64" s="5">
        <v>-1544532000000</v>
      </c>
      <c r="O64" s="5">
        <v>-1459394000000</v>
      </c>
      <c r="P64" s="5">
        <v>-1411911000000</v>
      </c>
      <c r="Q64" s="5">
        <v>-1179380000000</v>
      </c>
      <c r="R64" s="5">
        <v>-1060045000000</v>
      </c>
      <c r="S64" s="5">
        <v>-945755000000</v>
      </c>
      <c r="T64" s="5">
        <v>-737455000000</v>
      </c>
      <c r="U64" s="5">
        <v>-582067000000</v>
      </c>
      <c r="V64" s="5">
        <v>-495412000000</v>
      </c>
      <c r="W64" s="5">
        <v>-566650000000</v>
      </c>
    </row>
    <row r="65" spans="3:23" ht="15.5" x14ac:dyDescent="0.35">
      <c r="C65" t="s">
        <v>392</v>
      </c>
      <c r="D65" s="5">
        <v>-515419000000</v>
      </c>
      <c r="E65" s="5">
        <v>-473288000000</v>
      </c>
      <c r="F65" s="5">
        <v>-429103000000</v>
      </c>
      <c r="G65" s="5">
        <v>-365325000000</v>
      </c>
      <c r="I65" s="5">
        <v>-1658079000000</v>
      </c>
      <c r="J65" s="5">
        <v>-1499676000000</v>
      </c>
      <c r="K65" s="5">
        <v>-1182987000000</v>
      </c>
      <c r="L65" s="5">
        <v>-1229388000000</v>
      </c>
      <c r="M65" s="5">
        <v>-1078820000000</v>
      </c>
      <c r="N65" s="5">
        <v>-684216000000</v>
      </c>
      <c r="O65" s="5">
        <v>-683957000000</v>
      </c>
      <c r="P65" s="5">
        <v>-706474000000</v>
      </c>
      <c r="Q65" s="5">
        <v>-673365000000</v>
      </c>
      <c r="R65" s="5">
        <v>-652706000000</v>
      </c>
      <c r="S65" s="5">
        <v>-586292000000</v>
      </c>
      <c r="T65" s="5">
        <v>-564179000000</v>
      </c>
      <c r="U65" s="5">
        <v>-472774000000</v>
      </c>
      <c r="V65" s="5">
        <v>-406576000000</v>
      </c>
      <c r="W65" s="5">
        <v>-320276000000</v>
      </c>
    </row>
    <row r="66" spans="3:23" ht="15.5" x14ac:dyDescent="0.35">
      <c r="C66" t="s">
        <v>1770</v>
      </c>
      <c r="D66" s="5">
        <v>-486088000000</v>
      </c>
      <c r="E66" s="5">
        <v>-672112000000</v>
      </c>
      <c r="F66" s="5">
        <v>-483849000000</v>
      </c>
      <c r="G66" s="5">
        <v>-333913000000</v>
      </c>
      <c r="I66" s="5">
        <v>-1949179000000</v>
      </c>
      <c r="J66" s="5">
        <v>-1287595000000</v>
      </c>
      <c r="K66" s="5">
        <v>-694136000000</v>
      </c>
      <c r="L66" s="5">
        <v>-404659000000</v>
      </c>
      <c r="M66" s="5">
        <v>-819201000000</v>
      </c>
      <c r="N66" s="5">
        <v>-567751000000</v>
      </c>
      <c r="O66" s="5">
        <v>-370265000000</v>
      </c>
      <c r="P66" s="5">
        <v>-133793000000</v>
      </c>
      <c r="Q66" s="5">
        <v>-217128000000</v>
      </c>
      <c r="R66" s="5">
        <v>-509700000000</v>
      </c>
      <c r="S66" s="5">
        <v>-599046000000</v>
      </c>
      <c r="T66" s="5">
        <v>-503905000000</v>
      </c>
      <c r="U66" s="5">
        <v>-595953000000</v>
      </c>
      <c r="V66" s="5">
        <v>-306526000000</v>
      </c>
    </row>
    <row r="67" spans="3:23" ht="15.5" x14ac:dyDescent="0.35">
      <c r="C67" t="s">
        <v>1423</v>
      </c>
      <c r="D67" s="5">
        <v>-2084128000000</v>
      </c>
      <c r="E67" s="5">
        <v>-1805435000000</v>
      </c>
      <c r="F67" s="5">
        <v>-1636509000000</v>
      </c>
      <c r="G67" s="5">
        <v>-1282969000000</v>
      </c>
      <c r="I67" s="5">
        <v>-6251793000000</v>
      </c>
      <c r="J67" s="5">
        <v>-4900835000000</v>
      </c>
      <c r="K67" s="5">
        <v>-3834479000000</v>
      </c>
      <c r="L67" s="5">
        <v>-3509799000000</v>
      </c>
      <c r="M67" s="5">
        <v>-3692938000000</v>
      </c>
      <c r="N67" s="5">
        <v>-2958864000000</v>
      </c>
      <c r="O67" s="5">
        <v>-2677002000000</v>
      </c>
      <c r="P67" s="5">
        <v>-2395507000000</v>
      </c>
      <c r="Q67" s="5">
        <v>-2213291000000</v>
      </c>
      <c r="R67" s="5">
        <v>-2356175000000</v>
      </c>
      <c r="S67" s="5">
        <v>-2266204000000</v>
      </c>
      <c r="T67" s="5">
        <v>-1902470000000</v>
      </c>
      <c r="U67" s="5">
        <v>-1723348000000</v>
      </c>
      <c r="V67" s="5">
        <v>-1278112000000</v>
      </c>
      <c r="W67" s="5">
        <v>-954495000000</v>
      </c>
    </row>
    <row r="68" spans="3:23" ht="15.5" x14ac:dyDescent="0.35">
      <c r="C68" t="s">
        <v>88</v>
      </c>
      <c r="D68" s="5">
        <v>693606000000</v>
      </c>
      <c r="E68" s="5">
        <v>500254000000</v>
      </c>
      <c r="F68" s="5">
        <v>458993000000</v>
      </c>
      <c r="G68" s="5">
        <v>620976000000</v>
      </c>
      <c r="I68" s="5">
        <v>2039997000000</v>
      </c>
      <c r="J68" s="5">
        <v>1657001000000</v>
      </c>
      <c r="K68" s="5">
        <v>1855041000000</v>
      </c>
      <c r="L68" s="5">
        <v>1940826000000</v>
      </c>
      <c r="M68" s="5">
        <v>1791100000000</v>
      </c>
      <c r="N68" s="5">
        <v>1516277000000</v>
      </c>
      <c r="O68" s="5">
        <v>1796579000000</v>
      </c>
      <c r="P68" s="5">
        <v>1705921000000</v>
      </c>
      <c r="Q68" s="5">
        <v>1642807000000</v>
      </c>
      <c r="R68" s="5">
        <v>1451582000000</v>
      </c>
      <c r="S68" s="5">
        <v>1196899000000</v>
      </c>
      <c r="T68" s="5">
        <v>1351346000000</v>
      </c>
      <c r="U68" s="5">
        <v>1110087000000</v>
      </c>
      <c r="V68" s="5">
        <v>979946000000</v>
      </c>
      <c r="W68" s="5">
        <v>1170792000000</v>
      </c>
    </row>
    <row r="69" spans="3:23" ht="15.5" x14ac:dyDescent="0.35">
      <c r="C69" t="s">
        <v>89</v>
      </c>
      <c r="D69" s="5">
        <v>137307000000</v>
      </c>
      <c r="E69" s="5">
        <v>82632000000</v>
      </c>
      <c r="F69" s="5">
        <v>-7674000000</v>
      </c>
      <c r="G69" s="5">
        <v>-20643000000</v>
      </c>
      <c r="I69" s="5">
        <v>52646000000</v>
      </c>
      <c r="J69" s="5">
        <v>25716000000</v>
      </c>
      <c r="K69" s="5">
        <v>37702000000</v>
      </c>
      <c r="L69" s="5">
        <v>89223000000</v>
      </c>
      <c r="M69" s="5">
        <v>146874000000</v>
      </c>
      <c r="N69" s="5">
        <v>-8908000000</v>
      </c>
      <c r="O69" s="5">
        <v>67554000000</v>
      </c>
      <c r="P69" s="5">
        <v>47777000000</v>
      </c>
      <c r="Q69" s="5">
        <v>-5866000000</v>
      </c>
      <c r="R69" s="5">
        <v>546000000</v>
      </c>
      <c r="S69" s="5">
        <v>39642000000</v>
      </c>
      <c r="T69" s="5">
        <v>24490000000</v>
      </c>
      <c r="U69" s="5">
        <v>43423000000</v>
      </c>
      <c r="V69" s="5">
        <v>21395000000</v>
      </c>
      <c r="W69" s="5">
        <v>16821000000</v>
      </c>
    </row>
    <row r="70" spans="3:23" ht="15.5" x14ac:dyDescent="0.35">
      <c r="C70" t="s">
        <v>91</v>
      </c>
      <c r="K70" s="5">
        <v>2390000000</v>
      </c>
      <c r="M70" s="5">
        <v>3497000000</v>
      </c>
      <c r="N70" s="5">
        <v>2255000000</v>
      </c>
      <c r="O70" s="5">
        <v>-6565000000</v>
      </c>
      <c r="P70" s="5">
        <v>-7960000000</v>
      </c>
      <c r="Q70" s="5">
        <v>-38582000000</v>
      </c>
      <c r="R70" s="5">
        <v>-30100000000</v>
      </c>
      <c r="S70" s="5">
        <v>-5114000000</v>
      </c>
      <c r="T70" s="5">
        <v>-1327000000</v>
      </c>
      <c r="U70" s="5">
        <v>15545000000</v>
      </c>
      <c r="V70" s="5">
        <v>4152000000</v>
      </c>
      <c r="W70" s="5">
        <v>1323000000</v>
      </c>
    </row>
    <row r="71" spans="3:23" ht="15.5" x14ac:dyDescent="0.35">
      <c r="C71" t="s">
        <v>310</v>
      </c>
      <c r="K71" s="5">
        <v>5608000000</v>
      </c>
      <c r="L71" s="5">
        <v>5274000000</v>
      </c>
      <c r="M71" s="5">
        <v>3952000000</v>
      </c>
      <c r="N71" s="5">
        <v>2670000000</v>
      </c>
      <c r="O71" s="5">
        <v>393000000</v>
      </c>
      <c r="S71" s="5">
        <v>74000000</v>
      </c>
      <c r="T71" s="5">
        <v>510000000</v>
      </c>
      <c r="U71" s="5">
        <v>1000000000</v>
      </c>
      <c r="V71" s="5">
        <v>863000000</v>
      </c>
    </row>
    <row r="72" spans="3:23" ht="15.5" x14ac:dyDescent="0.35">
      <c r="C72" t="s">
        <v>1424</v>
      </c>
      <c r="D72" s="5">
        <v>161823000000</v>
      </c>
      <c r="E72" s="5">
        <v>-80737000000</v>
      </c>
      <c r="F72" s="5">
        <v>29451000000</v>
      </c>
      <c r="G72" s="5">
        <v>13348000000</v>
      </c>
    </row>
    <row r="73" spans="3:23" ht="15.5" x14ac:dyDescent="0.35">
      <c r="C73" t="s">
        <v>1425</v>
      </c>
      <c r="D73" s="5">
        <v>-24516000000</v>
      </c>
      <c r="E73" s="5">
        <v>33475000000</v>
      </c>
      <c r="F73" s="5">
        <v>-37125000000</v>
      </c>
      <c r="G73" s="5">
        <v>-33991000000</v>
      </c>
      <c r="I73" s="5">
        <v>-77248000000</v>
      </c>
      <c r="J73" s="5">
        <v>-45526000000</v>
      </c>
      <c r="K73" s="5">
        <v>-19339000000</v>
      </c>
      <c r="L73" s="5">
        <v>-83405000000</v>
      </c>
      <c r="M73" s="5">
        <v>-269509000000</v>
      </c>
      <c r="N73" s="5">
        <v>-40585000000</v>
      </c>
      <c r="O73" s="5">
        <v>2440000000</v>
      </c>
      <c r="P73" s="5">
        <v>3013000000</v>
      </c>
      <c r="Q73" s="5">
        <v>1149000000</v>
      </c>
      <c r="R73" s="5">
        <v>-214000000</v>
      </c>
      <c r="T73" s="5">
        <v>-3566000000</v>
      </c>
      <c r="U73" s="5">
        <v>-7813000000</v>
      </c>
      <c r="V73" s="5">
        <v>-5217000000</v>
      </c>
      <c r="W73" s="5">
        <v>-968000000</v>
      </c>
    </row>
    <row r="74" spans="3:23" ht="15.5" x14ac:dyDescent="0.35">
      <c r="C74" t="s">
        <v>2735</v>
      </c>
      <c r="K74" s="5">
        <v>8698000000</v>
      </c>
      <c r="L74" s="5">
        <v>2757000000</v>
      </c>
      <c r="M74" s="5">
        <v>131000000</v>
      </c>
      <c r="Q74" s="5">
        <v>284000000</v>
      </c>
      <c r="R74" s="5">
        <v>332000000</v>
      </c>
      <c r="S74" s="5">
        <v>33000000</v>
      </c>
    </row>
    <row r="75" spans="3:23" ht="15.5" x14ac:dyDescent="0.35">
      <c r="C75" t="s">
        <v>2736</v>
      </c>
      <c r="R75" s="5">
        <v>72000000</v>
      </c>
    </row>
    <row r="76" spans="3:23" ht="15.5" x14ac:dyDescent="0.35">
      <c r="C76" t="s">
        <v>94</v>
      </c>
      <c r="D76" s="5">
        <v>137307000000</v>
      </c>
      <c r="E76" s="5">
        <v>82632000000</v>
      </c>
      <c r="F76" s="5">
        <v>-7674000000</v>
      </c>
      <c r="G76" s="5">
        <v>-20643000000</v>
      </c>
      <c r="I76" s="5">
        <v>52646000000</v>
      </c>
      <c r="J76" s="5">
        <v>25716000000</v>
      </c>
      <c r="K76" s="5">
        <v>37702000000</v>
      </c>
      <c r="L76" s="5">
        <v>89223000000</v>
      </c>
      <c r="M76" s="5">
        <v>146874000000</v>
      </c>
      <c r="N76" s="5">
        <v>-8908000000</v>
      </c>
      <c r="O76" s="5">
        <v>67554000000</v>
      </c>
      <c r="P76" s="5">
        <v>47777000000</v>
      </c>
      <c r="Q76" s="5">
        <v>-5866000000</v>
      </c>
      <c r="R76" s="5">
        <v>546000000</v>
      </c>
      <c r="S76" s="5">
        <v>39642000000</v>
      </c>
      <c r="T76" s="5">
        <v>24490000000</v>
      </c>
      <c r="U76" s="5">
        <v>43423000000</v>
      </c>
      <c r="V76" s="5">
        <v>21395000000</v>
      </c>
      <c r="W76" s="5">
        <v>16821000000</v>
      </c>
    </row>
    <row r="77" spans="3:23" ht="15.5" x14ac:dyDescent="0.35">
      <c r="C77" t="s">
        <v>28</v>
      </c>
      <c r="D77" s="5">
        <v>830913000000</v>
      </c>
      <c r="E77" s="5">
        <v>582886000000</v>
      </c>
      <c r="F77" s="5">
        <v>451319000000</v>
      </c>
      <c r="G77" s="5">
        <v>600333000000</v>
      </c>
      <c r="I77" s="5">
        <v>2092643000000</v>
      </c>
      <c r="J77" s="5">
        <v>1682717000000</v>
      </c>
      <c r="K77" s="5">
        <v>1892743000000</v>
      </c>
      <c r="L77" s="5">
        <v>2030049000000</v>
      </c>
      <c r="M77" s="5">
        <v>1937974000000</v>
      </c>
      <c r="N77" s="5">
        <v>1507369000000</v>
      </c>
      <c r="O77" s="5">
        <v>1864133000000</v>
      </c>
      <c r="P77" s="5">
        <v>1753698000000</v>
      </c>
      <c r="Q77" s="5">
        <v>1636941000000</v>
      </c>
      <c r="R77" s="5">
        <v>1452128000000</v>
      </c>
      <c r="S77" s="5">
        <v>1261253000000</v>
      </c>
      <c r="T77" s="5">
        <v>1375836000000</v>
      </c>
      <c r="U77" s="5">
        <v>1153510000000</v>
      </c>
      <c r="V77" s="5">
        <v>1001341000000</v>
      </c>
      <c r="W77" s="5">
        <v>1187613000000</v>
      </c>
    </row>
    <row r="78" spans="3:23" ht="15.5" x14ac:dyDescent="0.35">
      <c r="C78" t="s">
        <v>27</v>
      </c>
      <c r="D78" s="5">
        <v>-169687000000</v>
      </c>
      <c r="E78" s="5">
        <v>-114417000000</v>
      </c>
      <c r="F78" s="5">
        <v>-113709000000</v>
      </c>
      <c r="G78" s="5">
        <v>-136483000000</v>
      </c>
      <c r="I78" s="5">
        <v>-475450000000</v>
      </c>
      <c r="J78" s="5">
        <v>-386899000000</v>
      </c>
      <c r="K78" s="5">
        <v>-422638000000</v>
      </c>
      <c r="L78" s="5">
        <v>-487225000000</v>
      </c>
      <c r="M78" s="5">
        <v>-414904000000</v>
      </c>
      <c r="N78" s="5">
        <v>-18406000000</v>
      </c>
      <c r="O78" s="5">
        <v>-487628000000</v>
      </c>
      <c r="P78" s="5">
        <v>-493390000000</v>
      </c>
      <c r="Q78" s="5">
        <v>-477571000000</v>
      </c>
      <c r="R78" s="5">
        <v>-423912000000</v>
      </c>
      <c r="S78" s="5">
        <v>-376750000000</v>
      </c>
      <c r="T78" s="5">
        <v>-436752000000</v>
      </c>
      <c r="U78" s="5">
        <v>-329198000000</v>
      </c>
      <c r="V78" s="5">
        <v>-276702000000</v>
      </c>
      <c r="W78" s="5">
        <v>-327380000000</v>
      </c>
    </row>
    <row r="79" spans="3:23" ht="15.5" x14ac:dyDescent="0.35">
      <c r="C79" t="s">
        <v>313</v>
      </c>
      <c r="D79" s="5">
        <v>-169687000000</v>
      </c>
      <c r="E79" s="5">
        <v>-106529000000</v>
      </c>
      <c r="F79" s="5">
        <v>-102255000000</v>
      </c>
      <c r="G79" s="5">
        <v>-113769000000</v>
      </c>
      <c r="I79" s="5">
        <v>-457566000000</v>
      </c>
      <c r="J79" s="5">
        <v>-298802000000</v>
      </c>
      <c r="K79" s="5">
        <v>-399474000000</v>
      </c>
      <c r="L79" s="5">
        <v>-487225000000</v>
      </c>
      <c r="M79" s="5">
        <v>-414904000000</v>
      </c>
      <c r="N79" s="5">
        <v>-18406000000</v>
      </c>
      <c r="O79" s="5">
        <v>-487628000000</v>
      </c>
      <c r="P79" s="5">
        <v>-493390000000</v>
      </c>
      <c r="Q79" s="5">
        <v>-477571000000</v>
      </c>
      <c r="R79" s="5">
        <v>-423912000000</v>
      </c>
      <c r="S79" s="5">
        <v>-376750000000</v>
      </c>
      <c r="T79" s="5">
        <v>-436752000000</v>
      </c>
      <c r="U79" s="5">
        <v>-329198000000</v>
      </c>
      <c r="V79" s="5">
        <v>-214756000000</v>
      </c>
      <c r="W79" s="5">
        <v>-288189000000</v>
      </c>
    </row>
    <row r="80" spans="3:23" ht="15.5" x14ac:dyDescent="0.35">
      <c r="C80" t="s">
        <v>314</v>
      </c>
      <c r="E80" s="5">
        <v>-7888000000</v>
      </c>
      <c r="F80" s="5">
        <v>-11454000000</v>
      </c>
      <c r="G80" s="5">
        <v>-22714000000</v>
      </c>
      <c r="I80" s="5">
        <v>-17884000000</v>
      </c>
      <c r="J80" s="5">
        <v>-88097000000</v>
      </c>
      <c r="K80" s="5">
        <v>-23164000000</v>
      </c>
      <c r="V80" s="5">
        <v>-61946000000</v>
      </c>
      <c r="W80" s="5">
        <v>-39191000000</v>
      </c>
    </row>
    <row r="81" spans="2:23" ht="15.5" x14ac:dyDescent="0.35">
      <c r="C81" t="s">
        <v>315</v>
      </c>
      <c r="D81" s="5">
        <v>-169687000000</v>
      </c>
      <c r="E81" s="5">
        <v>-114417000000</v>
      </c>
      <c r="F81" s="5">
        <v>-113709000000</v>
      </c>
      <c r="G81" s="5">
        <v>-136483000000</v>
      </c>
      <c r="I81" s="5">
        <v>-475450000000</v>
      </c>
      <c r="J81" s="5">
        <v>-386899000000</v>
      </c>
      <c r="K81" s="5">
        <v>-422638000000</v>
      </c>
      <c r="L81" s="5">
        <v>-487225000000</v>
      </c>
      <c r="M81" s="5">
        <v>-414904000000</v>
      </c>
      <c r="N81" s="5">
        <v>-18406000000</v>
      </c>
      <c r="O81" s="5">
        <v>-487628000000</v>
      </c>
      <c r="P81" s="5">
        <v>-493390000000</v>
      </c>
      <c r="Q81" s="5">
        <v>-477571000000</v>
      </c>
      <c r="R81" s="5">
        <v>-423912000000</v>
      </c>
      <c r="S81" s="5">
        <v>-376750000000</v>
      </c>
      <c r="T81" s="5">
        <v>-436752000000</v>
      </c>
      <c r="U81" s="5">
        <v>-329198000000</v>
      </c>
      <c r="V81" s="5">
        <v>-276702000000</v>
      </c>
      <c r="W81" s="5">
        <v>-327380000000</v>
      </c>
    </row>
    <row r="82" spans="2:23" ht="15.5" x14ac:dyDescent="0.35">
      <c r="C82" t="s">
        <v>97</v>
      </c>
      <c r="D82" s="5">
        <v>661226000000</v>
      </c>
      <c r="E82" s="5">
        <v>468469000000</v>
      </c>
      <c r="F82" s="5">
        <v>337610000000</v>
      </c>
      <c r="G82" s="5">
        <v>463850000000</v>
      </c>
      <c r="I82" s="5">
        <v>1617193000000</v>
      </c>
      <c r="J82" s="5">
        <v>1295818000000</v>
      </c>
      <c r="K82" s="5">
        <v>1470105000000</v>
      </c>
      <c r="L82" s="5">
        <v>1542824000000</v>
      </c>
      <c r="M82" s="5">
        <v>1523070000000</v>
      </c>
      <c r="N82" s="5">
        <v>1488963000000</v>
      </c>
      <c r="O82" s="5">
        <v>1376505000000</v>
      </c>
      <c r="P82" s="5">
        <v>1260308000000</v>
      </c>
      <c r="Q82" s="5">
        <v>1159370000000</v>
      </c>
      <c r="R82" s="5">
        <v>1028216000000</v>
      </c>
      <c r="S82" s="5">
        <v>884503000000</v>
      </c>
      <c r="T82" s="5">
        <v>939084000000</v>
      </c>
      <c r="U82" s="5">
        <v>824312000000</v>
      </c>
      <c r="V82" s="5">
        <v>724639000000</v>
      </c>
      <c r="W82" s="5">
        <v>860233000000</v>
      </c>
    </row>
    <row r="83" spans="2:23" ht="15.5" x14ac:dyDescent="0.35">
      <c r="C83" t="s">
        <v>98</v>
      </c>
      <c r="D83" s="5">
        <v>-337626000000</v>
      </c>
      <c r="E83" s="5">
        <v>110180000000</v>
      </c>
      <c r="F83" s="5">
        <v>114205000000</v>
      </c>
      <c r="G83" s="5">
        <v>112248000000</v>
      </c>
      <c r="I83" s="5">
        <v>400847000000</v>
      </c>
      <c r="J83" s="5">
        <v>-120185000000</v>
      </c>
      <c r="K83" s="5">
        <v>32276000000</v>
      </c>
      <c r="L83" s="5">
        <v>-225045000000</v>
      </c>
      <c r="M83" s="5">
        <v>116029000000</v>
      </c>
      <c r="N83" s="5">
        <v>210913000000</v>
      </c>
      <c r="O83" s="5">
        <v>6867000000</v>
      </c>
      <c r="P83" s="5">
        <v>54114000000</v>
      </c>
      <c r="Q83" s="5">
        <v>60218000000</v>
      </c>
      <c r="R83" s="5">
        <v>515038000000</v>
      </c>
    </row>
    <row r="84" spans="2:23" ht="15.5" x14ac:dyDescent="0.35">
      <c r="C84" t="s">
        <v>100</v>
      </c>
      <c r="D84" s="5">
        <v>323600000000</v>
      </c>
      <c r="E84" s="5">
        <v>578649000000</v>
      </c>
      <c r="F84" s="5">
        <v>451815000000</v>
      </c>
      <c r="G84" s="5">
        <v>576098000000</v>
      </c>
      <c r="I84" s="5">
        <v>2018040000000</v>
      </c>
      <c r="J84" s="5">
        <v>1175633000000</v>
      </c>
      <c r="K84" s="5">
        <v>1502381000000</v>
      </c>
      <c r="L84" s="5">
        <v>1317779000000</v>
      </c>
      <c r="M84" s="5">
        <v>1639099000000</v>
      </c>
      <c r="N84" s="5">
        <v>1699876000000</v>
      </c>
      <c r="O84" s="5">
        <v>1383372000000</v>
      </c>
      <c r="P84" s="5">
        <v>1314422000000</v>
      </c>
      <c r="Q84" s="5">
        <v>1219588000000</v>
      </c>
      <c r="R84" s="5">
        <v>1543254000000</v>
      </c>
      <c r="S84" s="5">
        <v>884503000000</v>
      </c>
      <c r="T84" s="5">
        <v>939084000000</v>
      </c>
      <c r="U84" s="5">
        <v>824312000000</v>
      </c>
      <c r="V84" s="5">
        <v>724639000000</v>
      </c>
      <c r="W84" s="5">
        <v>860233000000</v>
      </c>
    </row>
    <row r="85" spans="2:23" ht="15.5" x14ac:dyDescent="0.35">
      <c r="C85" t="s">
        <v>101</v>
      </c>
      <c r="D85" s="5">
        <v>661226000000</v>
      </c>
      <c r="E85" s="5">
        <v>468469000000</v>
      </c>
      <c r="F85" s="5">
        <v>337610000000</v>
      </c>
      <c r="G85" s="5">
        <v>463850000000</v>
      </c>
      <c r="I85" s="5">
        <v>1617193000000</v>
      </c>
      <c r="J85" s="5">
        <v>1295818000000</v>
      </c>
      <c r="K85" s="5">
        <v>1470105000000</v>
      </c>
      <c r="L85" s="5">
        <v>1542824000000</v>
      </c>
      <c r="M85" s="5">
        <v>1523070000000</v>
      </c>
      <c r="N85" s="5">
        <v>1488963000000</v>
      </c>
      <c r="O85" s="5">
        <v>1376505000000</v>
      </c>
      <c r="P85" s="5">
        <v>1260308000000</v>
      </c>
      <c r="Q85" s="5">
        <v>1159370000000</v>
      </c>
      <c r="R85" s="5">
        <v>1028216000000</v>
      </c>
      <c r="S85" s="5">
        <v>884503000000</v>
      </c>
      <c r="T85" s="5">
        <v>939084000000</v>
      </c>
      <c r="U85" s="5">
        <v>824312000000</v>
      </c>
      <c r="V85" s="5">
        <v>724639000000</v>
      </c>
      <c r="W85" s="5">
        <v>860233000000</v>
      </c>
    </row>
    <row r="86" spans="2:23" ht="15.5" x14ac:dyDescent="0.35">
      <c r="C86" t="s">
        <v>7</v>
      </c>
      <c r="D86" s="5">
        <v>95794000000</v>
      </c>
      <c r="E86" s="5">
        <v>534211000000</v>
      </c>
      <c r="F86" s="5">
        <v>554501000000</v>
      </c>
      <c r="G86" s="5">
        <v>471833000000</v>
      </c>
      <c r="I86" s="5">
        <v>1965347000000</v>
      </c>
      <c r="J86" s="5">
        <v>1178216000000</v>
      </c>
      <c r="K86" s="5">
        <v>1502381000000</v>
      </c>
      <c r="L86" s="5">
        <v>1317779000000</v>
      </c>
      <c r="M86" s="5">
        <v>1639099000000</v>
      </c>
      <c r="N86" s="5">
        <v>1699876000000</v>
      </c>
      <c r="O86" s="5">
        <v>1383372000000</v>
      </c>
      <c r="P86" s="5">
        <v>1314422000000</v>
      </c>
      <c r="Q86" s="5">
        <v>1219588000000</v>
      </c>
      <c r="R86" s="5">
        <v>1543254000000</v>
      </c>
      <c r="S86" s="5">
        <v>884503000000</v>
      </c>
      <c r="T86" s="5">
        <v>939084000000</v>
      </c>
      <c r="U86" s="5">
        <v>824312000000</v>
      </c>
      <c r="V86" s="5">
        <v>724639000000</v>
      </c>
      <c r="W86" s="5">
        <v>860233000000</v>
      </c>
    </row>
    <row r="87" spans="2:23" ht="15.5" x14ac:dyDescent="0.35">
      <c r="C87" t="s">
        <v>394</v>
      </c>
      <c r="D87" s="5">
        <v>227806000000</v>
      </c>
      <c r="E87" s="5">
        <v>44438000000</v>
      </c>
      <c r="F87" s="5">
        <v>-102686000000</v>
      </c>
      <c r="G87" s="5">
        <v>104265000000</v>
      </c>
      <c r="I87" s="5">
        <v>52693000000</v>
      </c>
      <c r="J87" s="5">
        <v>-2583000000</v>
      </c>
    </row>
    <row r="88" spans="2:23" ht="15.5" x14ac:dyDescent="0.35">
      <c r="C88" t="s">
        <v>102</v>
      </c>
      <c r="D88" s="5">
        <v>661226000000</v>
      </c>
      <c r="E88" s="5">
        <v>468469000000</v>
      </c>
      <c r="F88" s="5">
        <v>337610000000</v>
      </c>
      <c r="G88" s="5">
        <v>463850000000</v>
      </c>
      <c r="I88" s="5">
        <v>1617193000000</v>
      </c>
      <c r="J88" s="5">
        <v>1295818000000</v>
      </c>
      <c r="K88" s="5">
        <v>1470105000000</v>
      </c>
      <c r="L88" s="5">
        <v>1542824000000</v>
      </c>
      <c r="M88" s="5">
        <v>1523070000000</v>
      </c>
      <c r="N88" s="5">
        <v>1488963000000</v>
      </c>
      <c r="O88" s="5">
        <v>1376505000000</v>
      </c>
      <c r="P88" s="5">
        <v>1260308000000</v>
      </c>
      <c r="Q88" s="5">
        <v>1159370000000</v>
      </c>
      <c r="R88" s="5">
        <v>1028216000000</v>
      </c>
      <c r="S88" s="5">
        <v>884503000000</v>
      </c>
      <c r="T88" s="5">
        <v>939084000000</v>
      </c>
      <c r="U88" s="5">
        <v>824312000000</v>
      </c>
      <c r="V88" s="5">
        <v>724639000000</v>
      </c>
      <c r="W88" s="5">
        <v>860233000000</v>
      </c>
    </row>
    <row r="89" spans="2:23" ht="15.5" x14ac:dyDescent="0.35">
      <c r="C89" t="s">
        <v>103</v>
      </c>
      <c r="D89" s="5">
        <v>323600000000</v>
      </c>
      <c r="E89" s="5">
        <v>578649000000</v>
      </c>
      <c r="F89" s="5">
        <v>451815000000</v>
      </c>
      <c r="G89" s="5">
        <v>576098000000</v>
      </c>
      <c r="I89" s="5">
        <v>2018040000000</v>
      </c>
      <c r="J89" s="5">
        <v>1175633000000</v>
      </c>
      <c r="K89" s="5">
        <v>1502381000000</v>
      </c>
      <c r="L89" s="5">
        <v>1317779000000</v>
      </c>
      <c r="M89" s="5">
        <v>1639099000000</v>
      </c>
      <c r="N89" s="5">
        <v>1699876000000</v>
      </c>
      <c r="O89" s="5">
        <v>1383372000000</v>
      </c>
      <c r="P89" s="5">
        <v>1314422000000</v>
      </c>
      <c r="Q89" s="5">
        <v>1219588000000</v>
      </c>
      <c r="R89" s="5">
        <v>1543254000000</v>
      </c>
      <c r="S89" s="5">
        <v>884503000000</v>
      </c>
      <c r="T89" s="5">
        <v>939084000000</v>
      </c>
      <c r="U89" s="5">
        <v>824312000000</v>
      </c>
      <c r="V89" s="5">
        <v>724639000000</v>
      </c>
      <c r="W89" s="5">
        <v>860233000000</v>
      </c>
    </row>
    <row r="90" spans="2:23" ht="15.5" x14ac:dyDescent="0.35">
      <c r="C90" t="s">
        <v>104</v>
      </c>
      <c r="D90" s="5">
        <v>323600000000</v>
      </c>
      <c r="E90" s="5">
        <v>578649000000</v>
      </c>
      <c r="F90" s="5">
        <v>451815000000</v>
      </c>
      <c r="G90" s="5">
        <v>576098000000</v>
      </c>
      <c r="I90" s="5">
        <v>2018040000000</v>
      </c>
      <c r="J90" s="5">
        <v>1175633000000</v>
      </c>
      <c r="K90" s="5">
        <v>1502381000000</v>
      </c>
      <c r="L90" s="5">
        <v>1317779000000</v>
      </c>
      <c r="M90" s="5">
        <v>1639099000000</v>
      </c>
      <c r="N90" s="5">
        <v>1699876000000</v>
      </c>
      <c r="O90" s="5">
        <v>1383372000000</v>
      </c>
      <c r="P90" s="5">
        <v>1314422000000</v>
      </c>
      <c r="Q90" s="5">
        <v>1219588000000</v>
      </c>
      <c r="R90" s="5">
        <v>1543254000000</v>
      </c>
      <c r="S90" s="5">
        <v>884503000000</v>
      </c>
      <c r="T90" s="5">
        <v>939084000000</v>
      </c>
      <c r="U90" s="5">
        <v>824312000000</v>
      </c>
      <c r="V90" s="5">
        <v>724639000000</v>
      </c>
      <c r="W90" s="5">
        <v>860233000000</v>
      </c>
    </row>
    <row r="92" spans="2:23" ht="15.5" x14ac:dyDescent="0.35">
      <c r="B92" t="s">
        <v>105</v>
      </c>
      <c r="C92" t="s">
        <v>106</v>
      </c>
    </row>
    <row r="93" spans="2:23" ht="15.5" x14ac:dyDescent="0.35">
      <c r="C93" t="s">
        <v>19</v>
      </c>
      <c r="D93" s="5">
        <v>3892434000000</v>
      </c>
      <c r="E93" s="5">
        <v>4347459000000</v>
      </c>
      <c r="F93" s="5">
        <v>2655152000000</v>
      </c>
      <c r="G93" s="5">
        <v>2602508000000</v>
      </c>
      <c r="I93" s="5">
        <v>4347459000000</v>
      </c>
      <c r="J93" s="5">
        <v>2867479000000</v>
      </c>
      <c r="K93" s="5">
        <v>2652775000000</v>
      </c>
      <c r="L93" s="5">
        <v>1988262000000</v>
      </c>
      <c r="M93" s="5">
        <v>2023077000000</v>
      </c>
      <c r="N93" s="5">
        <v>2511548000000</v>
      </c>
      <c r="O93" s="5">
        <v>2729776000000</v>
      </c>
      <c r="P93" s="5">
        <v>1913960000000</v>
      </c>
      <c r="Q93" s="5">
        <v>1673588000000</v>
      </c>
      <c r="R93" s="5">
        <v>1709884000000</v>
      </c>
      <c r="S93" s="5">
        <v>2112006000000</v>
      </c>
      <c r="T93" s="5">
        <v>1888527000000</v>
      </c>
      <c r="U93" s="5">
        <v>2319648000000</v>
      </c>
      <c r="V93" s="5">
        <v>1961319000000</v>
      </c>
      <c r="W93" s="5">
        <v>1903018000000</v>
      </c>
    </row>
    <row r="94" spans="2:23" ht="15.5" x14ac:dyDescent="0.35">
      <c r="C94" t="s">
        <v>1426</v>
      </c>
      <c r="D94" s="5">
        <v>9789314000000</v>
      </c>
      <c r="E94" s="5">
        <v>6620239000000</v>
      </c>
      <c r="F94" s="5">
        <v>5184335000000</v>
      </c>
      <c r="G94" s="5">
        <v>3949770000000</v>
      </c>
      <c r="I94" s="5">
        <v>6620239000000</v>
      </c>
      <c r="J94" s="5">
        <v>5584147000000</v>
      </c>
      <c r="K94" s="5">
        <v>7971412000000</v>
      </c>
      <c r="L94" s="5">
        <v>10786740000000</v>
      </c>
      <c r="M94" s="5">
        <v>8805300000000</v>
      </c>
      <c r="N94" s="5">
        <v>3659969000000</v>
      </c>
      <c r="O94" s="5">
        <v>5734527000000</v>
      </c>
      <c r="P94" s="5">
        <v>4075938000000</v>
      </c>
      <c r="Q94" s="5">
        <v>3617670000000</v>
      </c>
      <c r="R94" s="5">
        <v>2504680000000</v>
      </c>
      <c r="S94" s="5">
        <v>3345232000000</v>
      </c>
      <c r="T94" s="5">
        <v>2843785000000</v>
      </c>
      <c r="U94" s="5">
        <v>2260721000000</v>
      </c>
      <c r="V94" s="5">
        <v>1939154000000</v>
      </c>
      <c r="W94" s="5">
        <v>1714745000000</v>
      </c>
    </row>
    <row r="95" spans="2:23" ht="15.5" x14ac:dyDescent="0.35">
      <c r="C95" t="s">
        <v>1427</v>
      </c>
      <c r="D95" s="5">
        <v>5871578000000</v>
      </c>
      <c r="E95" s="5">
        <v>8552485000000</v>
      </c>
      <c r="F95" s="5">
        <v>2791217000000</v>
      </c>
      <c r="G95" s="5">
        <v>2217261000000</v>
      </c>
      <c r="I95" s="5">
        <v>8552485000000</v>
      </c>
      <c r="J95" s="5">
        <v>1632192000000</v>
      </c>
      <c r="K95" s="5">
        <v>5229695000000</v>
      </c>
      <c r="L95" s="5">
        <v>6913175000000</v>
      </c>
      <c r="M95" s="5">
        <v>9915932000000</v>
      </c>
      <c r="N95" s="5">
        <v>6883863000000</v>
      </c>
      <c r="O95" s="5">
        <v>11987227000000</v>
      </c>
      <c r="P95" s="5">
        <v>13347240000000</v>
      </c>
      <c r="Q95" s="5">
        <v>8945755000000</v>
      </c>
      <c r="R95" s="5">
        <v>4945925000000</v>
      </c>
      <c r="S95" s="5">
        <v>3023916000000</v>
      </c>
      <c r="T95" s="5">
        <v>3325793000000</v>
      </c>
      <c r="U95" s="5">
        <v>3068998000000</v>
      </c>
      <c r="V95" s="5">
        <v>5135760000000</v>
      </c>
      <c r="W95" s="5">
        <v>3572272000000</v>
      </c>
    </row>
    <row r="96" spans="2:23" ht="15.5" x14ac:dyDescent="0.35">
      <c r="C96" t="s">
        <v>1429</v>
      </c>
    </row>
    <row r="97" spans="3:23" ht="15.5" x14ac:dyDescent="0.35">
      <c r="C97" t="s">
        <v>110</v>
      </c>
      <c r="D97" s="5">
        <v>41790000000</v>
      </c>
      <c r="E97" s="5">
        <v>49848000000</v>
      </c>
      <c r="F97" s="5">
        <v>36933000000</v>
      </c>
      <c r="G97" s="5">
        <v>43886000000</v>
      </c>
      <c r="I97" s="5">
        <v>49848000000</v>
      </c>
      <c r="J97" s="5">
        <v>44323000000</v>
      </c>
      <c r="K97" s="5">
        <v>56694000000</v>
      </c>
      <c r="L97" s="5">
        <v>141996000000</v>
      </c>
      <c r="M97" s="5">
        <v>360169000000</v>
      </c>
      <c r="N97" s="5">
        <v>238860000000</v>
      </c>
      <c r="O97" s="5">
        <v>137819000000</v>
      </c>
      <c r="P97" s="5">
        <v>100108000000</v>
      </c>
      <c r="Q97" s="5">
        <v>182038000000</v>
      </c>
      <c r="R97" s="5">
        <v>151681000000</v>
      </c>
      <c r="S97" s="5">
        <v>154276000000</v>
      </c>
      <c r="T97" s="5">
        <v>108083000000</v>
      </c>
      <c r="U97" s="5">
        <v>21078000000</v>
      </c>
      <c r="V97" s="5">
        <v>107489000000</v>
      </c>
      <c r="W97" s="5">
        <v>27142000000</v>
      </c>
    </row>
    <row r="98" spans="3:23" ht="15.5" x14ac:dyDescent="0.35">
      <c r="C98" t="s">
        <v>109</v>
      </c>
      <c r="D98" s="5">
        <v>4673868000000</v>
      </c>
      <c r="E98" s="5">
        <v>3978302000000</v>
      </c>
      <c r="F98" s="5">
        <v>1634567000000</v>
      </c>
      <c r="G98" s="5">
        <v>3267346000000</v>
      </c>
      <c r="I98" s="5">
        <v>3978302000000</v>
      </c>
      <c r="J98" s="5">
        <v>689451000000</v>
      </c>
      <c r="K98" s="5">
        <v>2503627000000</v>
      </c>
      <c r="L98" s="5">
        <v>3168842000000</v>
      </c>
      <c r="M98" s="5">
        <v>3827731000000</v>
      </c>
      <c r="N98" s="5">
        <v>2616744000000</v>
      </c>
      <c r="O98" s="5">
        <v>2750611000000</v>
      </c>
      <c r="P98" s="5">
        <v>635000000000</v>
      </c>
      <c r="Q98" s="5">
        <v>1266923000000</v>
      </c>
      <c r="R98" s="5">
        <v>1066504000000</v>
      </c>
      <c r="S98" s="5">
        <v>698915000000</v>
      </c>
      <c r="T98" s="5">
        <v>503699000000</v>
      </c>
      <c r="U98" s="5">
        <v>293419000000</v>
      </c>
      <c r="V98" s="5">
        <v>284626000000</v>
      </c>
      <c r="W98" s="5">
        <v>219094000000</v>
      </c>
    </row>
    <row r="99" spans="3:23" ht="15.5" x14ac:dyDescent="0.35">
      <c r="C99" t="s">
        <v>93</v>
      </c>
      <c r="D99" s="5">
        <v>622535000000</v>
      </c>
      <c r="E99" s="5">
        <v>916428000000</v>
      </c>
      <c r="F99" s="5">
        <v>785224000000</v>
      </c>
      <c r="G99" s="5">
        <v>671835000000</v>
      </c>
      <c r="I99" s="5">
        <v>916428000000</v>
      </c>
      <c r="J99" s="5">
        <v>502812000000</v>
      </c>
      <c r="K99" s="5">
        <v>606314000000</v>
      </c>
      <c r="L99" s="5">
        <v>574038000000</v>
      </c>
      <c r="M99" s="5">
        <v>799083000000</v>
      </c>
      <c r="N99" s="5">
        <v>683055000000</v>
      </c>
      <c r="O99" s="5">
        <v>636236000000</v>
      </c>
      <c r="P99" s="5">
        <v>629369000000</v>
      </c>
      <c r="Q99" s="5">
        <v>575255000000</v>
      </c>
      <c r="R99" s="5">
        <v>515037000000</v>
      </c>
    </row>
    <row r="100" spans="3:23" ht="15.5" x14ac:dyDescent="0.35">
      <c r="C100" t="s">
        <v>1431</v>
      </c>
      <c r="D100" s="5">
        <v>105331036000000</v>
      </c>
      <c r="E100" s="5">
        <v>106788983000000</v>
      </c>
      <c r="F100" s="5">
        <v>77542270000000</v>
      </c>
      <c r="G100" s="5">
        <v>75988852000000</v>
      </c>
      <c r="I100" s="5">
        <v>106788983000000</v>
      </c>
      <c r="J100" s="5">
        <v>73239516000000</v>
      </c>
      <c r="K100" s="5">
        <v>53395998000000</v>
      </c>
      <c r="L100" s="5">
        <v>44878045000000</v>
      </c>
      <c r="M100" s="5">
        <v>40918142000000</v>
      </c>
      <c r="N100" s="5">
        <v>40026045000000</v>
      </c>
      <c r="O100" s="5">
        <v>37372166000000</v>
      </c>
      <c r="P100" s="5">
        <v>32694687000000</v>
      </c>
      <c r="Q100" s="5">
        <v>30360407000000</v>
      </c>
      <c r="R100" s="5">
        <v>28353067000000</v>
      </c>
      <c r="S100" s="5">
        <v>27423746000000</v>
      </c>
      <c r="T100" s="5">
        <v>25544263000000</v>
      </c>
      <c r="U100" s="5">
        <v>21558708000000</v>
      </c>
      <c r="V100" s="5">
        <v>18300663000000</v>
      </c>
      <c r="W100" s="5">
        <v>16034443000000</v>
      </c>
    </row>
    <row r="101" spans="3:23" ht="15.5" x14ac:dyDescent="0.35">
      <c r="C101" t="s">
        <v>789</v>
      </c>
      <c r="D101" s="5">
        <v>10000000000</v>
      </c>
      <c r="E101" s="5">
        <v>745000000</v>
      </c>
      <c r="I101" s="5">
        <v>745000000</v>
      </c>
    </row>
    <row r="102" spans="3:23" ht="15.5" x14ac:dyDescent="0.35">
      <c r="C102" t="s">
        <v>123</v>
      </c>
      <c r="N102" s="5">
        <v>1205980000000</v>
      </c>
      <c r="O102" s="5">
        <v>1023429000000</v>
      </c>
      <c r="P102" s="5">
        <v>972057000000</v>
      </c>
      <c r="U102" s="5">
        <v>262528000000</v>
      </c>
      <c r="V102" s="5">
        <v>203609000000</v>
      </c>
      <c r="W102" s="5">
        <v>176457000000</v>
      </c>
    </row>
    <row r="103" spans="3:23" ht="15.5" x14ac:dyDescent="0.35">
      <c r="C103" t="s">
        <v>1432</v>
      </c>
      <c r="D103" s="5">
        <v>2974414000000</v>
      </c>
      <c r="E103" s="5">
        <v>3014005000000</v>
      </c>
      <c r="F103" s="5">
        <v>1921510000000</v>
      </c>
      <c r="G103" s="5">
        <v>1918670000000</v>
      </c>
      <c r="I103" s="5">
        <v>3014005000000</v>
      </c>
      <c r="J103" s="5">
        <v>1925721000000</v>
      </c>
      <c r="K103" s="5">
        <v>1277713000000</v>
      </c>
      <c r="L103" s="5">
        <v>1284250000000</v>
      </c>
      <c r="M103" s="5">
        <v>1144211000000</v>
      </c>
      <c r="N103" s="5">
        <v>1205980000000</v>
      </c>
      <c r="O103" s="5">
        <v>1023429000000</v>
      </c>
      <c r="P103" s="5">
        <v>972057000000</v>
      </c>
      <c r="Q103" s="5">
        <v>943613000000</v>
      </c>
      <c r="R103" s="5">
        <v>857420000000</v>
      </c>
      <c r="S103" s="5">
        <v>339148000000</v>
      </c>
      <c r="T103" s="5">
        <v>321201000000</v>
      </c>
      <c r="U103" s="5">
        <v>262528000000</v>
      </c>
      <c r="V103" s="5">
        <v>203609000000</v>
      </c>
      <c r="W103" s="5">
        <v>176457000000</v>
      </c>
    </row>
    <row r="104" spans="3:23" ht="15.5" x14ac:dyDescent="0.35">
      <c r="C104" t="s">
        <v>118</v>
      </c>
      <c r="D104" s="5">
        <v>445294000000</v>
      </c>
      <c r="E104" s="5">
        <v>409157000000</v>
      </c>
      <c r="F104" s="5">
        <v>362692000000</v>
      </c>
      <c r="G104" s="5">
        <v>367862000000</v>
      </c>
      <c r="I104" s="5">
        <v>409157000000</v>
      </c>
      <c r="J104" s="5">
        <v>438391000000</v>
      </c>
      <c r="K104" s="5">
        <v>472123000000</v>
      </c>
      <c r="L104" s="5">
        <v>502238000000</v>
      </c>
      <c r="M104" s="5">
        <v>627211000000</v>
      </c>
      <c r="N104" s="5">
        <v>591676000000</v>
      </c>
      <c r="O104" s="5">
        <v>481615000000</v>
      </c>
      <c r="P104" s="5">
        <v>467788000000</v>
      </c>
      <c r="Q104" s="5">
        <v>438805000000</v>
      </c>
      <c r="R104" s="5">
        <v>201840000000</v>
      </c>
      <c r="S104" s="5">
        <v>110609000000</v>
      </c>
      <c r="T104" s="5">
        <v>46554000000</v>
      </c>
      <c r="W104" s="5">
        <v>11513000000</v>
      </c>
    </row>
    <row r="105" spans="3:23" ht="15.5" x14ac:dyDescent="0.35">
      <c r="C105" t="s">
        <v>312</v>
      </c>
    </row>
    <row r="106" spans="3:23" ht="15.5" x14ac:dyDescent="0.35">
      <c r="C106" t="s">
        <v>126</v>
      </c>
      <c r="D106" s="5">
        <v>164070628000000</v>
      </c>
      <c r="E106" s="5">
        <v>168854843000000</v>
      </c>
      <c r="F106" s="5">
        <v>125109869000000</v>
      </c>
      <c r="G106" s="5">
        <v>118155548000000</v>
      </c>
      <c r="I106" s="5">
        <v>168854843000000</v>
      </c>
      <c r="J106" s="5">
        <v>118142127000000</v>
      </c>
      <c r="K106" s="5">
        <v>103854773000000</v>
      </c>
      <c r="L106" s="5">
        <v>103031367000000</v>
      </c>
      <c r="M106" s="5">
        <v>100723330000000</v>
      </c>
      <c r="N106" s="5">
        <v>83619452000000</v>
      </c>
      <c r="O106" s="5">
        <v>76715290000000</v>
      </c>
      <c r="P106" s="5">
        <v>62689118000000</v>
      </c>
      <c r="Q106" s="5">
        <v>51518681000000</v>
      </c>
      <c r="R106" s="5">
        <v>43032950000000</v>
      </c>
      <c r="S106" s="5">
        <v>42803631000000</v>
      </c>
      <c r="T106" s="5">
        <v>37998046000000</v>
      </c>
      <c r="U106" s="5">
        <v>33046537000000</v>
      </c>
      <c r="V106" s="5">
        <v>29112193000000</v>
      </c>
      <c r="W106" s="5">
        <v>24846516000000</v>
      </c>
    </row>
    <row r="107" spans="3:23" ht="15.5" x14ac:dyDescent="0.35">
      <c r="C107" t="s">
        <v>127</v>
      </c>
    </row>
    <row r="108" spans="3:23" ht="15.5" x14ac:dyDescent="0.35">
      <c r="C108" t="s">
        <v>128</v>
      </c>
    </row>
    <row r="109" spans="3:23" ht="15.5" x14ac:dyDescent="0.35">
      <c r="C109" t="s">
        <v>1433</v>
      </c>
      <c r="D109" s="5">
        <v>1306141000000</v>
      </c>
      <c r="E109" s="5">
        <v>1390263000000</v>
      </c>
      <c r="F109" s="5">
        <v>1148039000000</v>
      </c>
      <c r="G109" s="5">
        <v>1017487000000</v>
      </c>
      <c r="I109" s="5">
        <v>1390263000000</v>
      </c>
      <c r="J109" s="5">
        <v>914703000000</v>
      </c>
      <c r="K109" s="5">
        <v>987604000000</v>
      </c>
      <c r="L109" s="5">
        <v>872514000000</v>
      </c>
      <c r="M109" s="5">
        <v>593875000000</v>
      </c>
      <c r="N109" s="5">
        <v>484834000000</v>
      </c>
      <c r="O109" s="5">
        <v>357565000000</v>
      </c>
      <c r="P109" s="5">
        <v>514585000000</v>
      </c>
      <c r="Q109" s="5">
        <v>410627000000</v>
      </c>
      <c r="R109" s="5">
        <v>322798000000</v>
      </c>
      <c r="S109" s="5">
        <v>454844000000</v>
      </c>
      <c r="T109" s="5">
        <v>315275000000</v>
      </c>
      <c r="U109" s="5">
        <v>221366000000</v>
      </c>
      <c r="V109" s="5">
        <v>290874000000</v>
      </c>
      <c r="W109" s="5">
        <v>514513000000</v>
      </c>
    </row>
    <row r="110" spans="3:23" ht="15.5" x14ac:dyDescent="0.35">
      <c r="C110" t="s">
        <v>1434</v>
      </c>
      <c r="D110" s="5">
        <v>106064038000000</v>
      </c>
      <c r="E110" s="5">
        <v>109944253000000</v>
      </c>
      <c r="F110" s="5">
        <v>81464879000000</v>
      </c>
      <c r="G110" s="5">
        <v>76977871000000</v>
      </c>
      <c r="I110" s="5">
        <v>109944253000000</v>
      </c>
      <c r="J110" s="5">
        <v>75056838000000</v>
      </c>
      <c r="K110" s="5">
        <v>75849855000000</v>
      </c>
      <c r="L110" s="5">
        <v>79925690000000</v>
      </c>
      <c r="M110" s="5">
        <v>83201867000000</v>
      </c>
      <c r="N110" s="5">
        <v>68468280000000</v>
      </c>
      <c r="O110" s="5">
        <v>60545872000000</v>
      </c>
      <c r="P110" s="5">
        <v>50915931000000</v>
      </c>
      <c r="Q110" s="5">
        <v>39845108000000</v>
      </c>
      <c r="R110" s="5">
        <v>32798657000000</v>
      </c>
      <c r="S110" s="5">
        <v>34263920000000</v>
      </c>
      <c r="T110" s="5">
        <v>30270324000000</v>
      </c>
      <c r="U110" s="5">
        <v>25987820000000</v>
      </c>
      <c r="V110" s="5">
        <v>22209673000000</v>
      </c>
      <c r="W110" s="5">
        <v>20142131000000</v>
      </c>
    </row>
    <row r="111" spans="3:23" ht="15.5" x14ac:dyDescent="0.35">
      <c r="C111" t="s">
        <v>1436</v>
      </c>
      <c r="D111" s="5">
        <v>106064038000000</v>
      </c>
      <c r="E111" s="5">
        <v>109944253000000</v>
      </c>
      <c r="F111" s="5">
        <v>81464879000000</v>
      </c>
      <c r="G111" s="5">
        <v>76977871000000</v>
      </c>
      <c r="I111" s="5">
        <v>109944253000000</v>
      </c>
      <c r="J111" s="5">
        <v>75056838000000</v>
      </c>
      <c r="K111" s="5">
        <v>75849855000000</v>
      </c>
      <c r="L111" s="5">
        <v>79925690000000</v>
      </c>
      <c r="M111" s="5">
        <v>83201867000000</v>
      </c>
      <c r="N111" s="5">
        <v>68468280000000</v>
      </c>
      <c r="O111" s="5">
        <v>60545872000000</v>
      </c>
      <c r="P111" s="5">
        <v>50915931000000</v>
      </c>
      <c r="Q111" s="5">
        <v>39845108000000</v>
      </c>
      <c r="R111" s="5">
        <v>32798657000000</v>
      </c>
      <c r="S111" s="5">
        <v>34263920000000</v>
      </c>
      <c r="T111" s="5">
        <v>30270324000000</v>
      </c>
      <c r="U111" s="5">
        <v>25987820000000</v>
      </c>
      <c r="V111" s="5">
        <v>22209673000000</v>
      </c>
      <c r="W111" s="5">
        <v>20142131000000</v>
      </c>
    </row>
    <row r="112" spans="3:23" ht="15.5" x14ac:dyDescent="0.35">
      <c r="C112" t="s">
        <v>1437</v>
      </c>
      <c r="D112" s="5">
        <v>4715658000000</v>
      </c>
      <c r="E112" s="5">
        <v>4028150000000</v>
      </c>
      <c r="F112" s="5">
        <v>1671500000000</v>
      </c>
      <c r="G112" s="5">
        <v>3311232000000</v>
      </c>
      <c r="I112" s="5">
        <v>4028150000000</v>
      </c>
      <c r="J112" s="5">
        <v>733774000000</v>
      </c>
      <c r="K112" s="5">
        <v>2560321000000</v>
      </c>
      <c r="L112" s="5">
        <v>3310838000000</v>
      </c>
      <c r="M112" s="5">
        <v>4187900000000</v>
      </c>
      <c r="N112" s="5">
        <v>2855604000000</v>
      </c>
      <c r="O112" s="5">
        <v>2888430000000</v>
      </c>
      <c r="P112" s="5">
        <v>735108000000</v>
      </c>
      <c r="Q112" s="5">
        <v>1448961000000</v>
      </c>
      <c r="R112" s="5">
        <v>1218185000000</v>
      </c>
      <c r="S112" s="5">
        <v>853191000000</v>
      </c>
      <c r="T112" s="5">
        <v>611782000000</v>
      </c>
      <c r="U112" s="5">
        <v>314497000000</v>
      </c>
      <c r="V112" s="5">
        <v>392115000000</v>
      </c>
      <c r="W112" s="5">
        <v>246236000000</v>
      </c>
    </row>
    <row r="113" spans="3:23" ht="15.5" x14ac:dyDescent="0.35">
      <c r="C113" t="s">
        <v>1808</v>
      </c>
      <c r="D113" s="5">
        <v>4715658000000</v>
      </c>
      <c r="E113" s="5">
        <v>4028150000000</v>
      </c>
      <c r="F113" s="5">
        <v>1671500000000</v>
      </c>
      <c r="G113" s="5">
        <v>3311232000000</v>
      </c>
      <c r="I113" s="5">
        <v>4028150000000</v>
      </c>
      <c r="J113" s="5">
        <v>733774000000</v>
      </c>
      <c r="K113" s="5">
        <v>2560321000000</v>
      </c>
      <c r="L113" s="5">
        <v>3310838000000</v>
      </c>
      <c r="M113" s="5">
        <v>4187900000000</v>
      </c>
      <c r="N113" s="5">
        <v>2855604000000</v>
      </c>
      <c r="O113" s="5">
        <v>2888430000000</v>
      </c>
      <c r="P113" s="5">
        <v>735108000000</v>
      </c>
      <c r="Q113" s="5">
        <v>1448961000000</v>
      </c>
      <c r="R113" s="5">
        <v>1218185000000</v>
      </c>
      <c r="S113" s="5">
        <v>853191000000</v>
      </c>
      <c r="T113" s="5">
        <v>611782000000</v>
      </c>
      <c r="U113" s="5">
        <v>314497000000</v>
      </c>
      <c r="V113" s="5">
        <v>392115000000</v>
      </c>
      <c r="W113" s="5">
        <v>246236000000</v>
      </c>
    </row>
    <row r="114" spans="3:23" ht="15.5" x14ac:dyDescent="0.35">
      <c r="C114" t="s">
        <v>1438</v>
      </c>
      <c r="D114" s="5">
        <v>5376385000000</v>
      </c>
      <c r="E114" s="5">
        <v>5914822000000</v>
      </c>
      <c r="F114" s="5">
        <v>4792640000000</v>
      </c>
      <c r="G114" s="5">
        <v>4787413000000</v>
      </c>
      <c r="I114" s="5">
        <v>5914822000000</v>
      </c>
      <c r="J114" s="5">
        <v>1527532000000</v>
      </c>
      <c r="K114" s="5">
        <v>596977000000</v>
      </c>
      <c r="L114" s="5">
        <v>631464000000</v>
      </c>
      <c r="M114" s="5">
        <v>655288000000</v>
      </c>
      <c r="N114" s="5">
        <v>631355000000</v>
      </c>
      <c r="O114" s="5">
        <v>1870246000000</v>
      </c>
      <c r="P114" s="5">
        <v>725563000000</v>
      </c>
      <c r="Q114" s="5">
        <v>1296878000000</v>
      </c>
      <c r="R114" s="5">
        <v>972799000000</v>
      </c>
      <c r="S114" s="5">
        <v>490214000000</v>
      </c>
      <c r="T114" s="5">
        <v>316984000000</v>
      </c>
      <c r="U114" s="5">
        <v>315787000000</v>
      </c>
      <c r="V114" s="5">
        <v>319061000000</v>
      </c>
      <c r="W114" s="5">
        <v>315149000000</v>
      </c>
    </row>
    <row r="115" spans="3:23" ht="15.5" x14ac:dyDescent="0.35">
      <c r="C115" t="s">
        <v>1150</v>
      </c>
      <c r="D115" s="5">
        <v>1967667000000</v>
      </c>
      <c r="E115" s="5">
        <v>1968253000000</v>
      </c>
      <c r="F115" s="5">
        <v>8335000000</v>
      </c>
      <c r="G115" s="5">
        <v>7384000000</v>
      </c>
      <c r="I115" s="5">
        <v>1968253000000</v>
      </c>
      <c r="J115" s="5">
        <v>102389000000</v>
      </c>
    </row>
    <row r="116" spans="3:23" ht="15.5" x14ac:dyDescent="0.35">
      <c r="C116" t="s">
        <v>132</v>
      </c>
      <c r="D116" s="5">
        <v>674385000000</v>
      </c>
      <c r="E116" s="5">
        <v>648437000000</v>
      </c>
      <c r="F116" s="5">
        <v>381718000000</v>
      </c>
      <c r="G116" s="5">
        <v>286317000000</v>
      </c>
      <c r="I116" s="5">
        <v>648437000000</v>
      </c>
      <c r="J116" s="5">
        <v>442600000000</v>
      </c>
      <c r="K116" s="5">
        <v>504748000000</v>
      </c>
      <c r="L116" s="5">
        <v>520840000000</v>
      </c>
      <c r="M116" s="5">
        <v>478647000000</v>
      </c>
      <c r="N116" s="5">
        <v>484666000000</v>
      </c>
      <c r="O116" s="5">
        <v>433507000000</v>
      </c>
      <c r="P116" s="5">
        <v>398536000000</v>
      </c>
      <c r="Q116" s="5">
        <v>151000000000</v>
      </c>
      <c r="R116" s="5">
        <v>93025000000</v>
      </c>
      <c r="S116" s="5">
        <v>20626000000</v>
      </c>
      <c r="T116" s="5">
        <v>286724000000</v>
      </c>
      <c r="U116" s="5">
        <v>242871000000</v>
      </c>
      <c r="V116" s="5">
        <v>217483000000</v>
      </c>
      <c r="W116" s="5">
        <v>256209000000</v>
      </c>
    </row>
    <row r="117" spans="3:23" ht="15.5" x14ac:dyDescent="0.35">
      <c r="C117" t="s">
        <v>133</v>
      </c>
      <c r="D117" s="5">
        <v>201676000000</v>
      </c>
      <c r="E117" s="5">
        <v>160684000000</v>
      </c>
      <c r="F117" s="5">
        <v>146444000000</v>
      </c>
      <c r="G117" s="5">
        <v>82483000000</v>
      </c>
      <c r="I117" s="5">
        <v>160684000000</v>
      </c>
      <c r="J117" s="5">
        <v>85316000000</v>
      </c>
      <c r="K117" s="5">
        <v>143245000000</v>
      </c>
      <c r="L117" s="5">
        <v>90783000000</v>
      </c>
      <c r="M117" s="5">
        <v>165476000000</v>
      </c>
      <c r="N117" s="5">
        <v>93135000000</v>
      </c>
      <c r="O117" s="5">
        <v>63766000000</v>
      </c>
      <c r="P117" s="5">
        <v>149441000000</v>
      </c>
      <c r="Q117" s="5">
        <v>363019000000</v>
      </c>
      <c r="R117" s="5">
        <v>314493000000</v>
      </c>
      <c r="S117" s="5">
        <v>293065000000</v>
      </c>
      <c r="T117" s="5">
        <v>74472000000</v>
      </c>
      <c r="U117" s="5">
        <v>95183000000</v>
      </c>
      <c r="V117" s="5">
        <v>20929000000</v>
      </c>
      <c r="W117" s="5">
        <v>10201000000</v>
      </c>
    </row>
    <row r="118" spans="3:23" ht="15.5" x14ac:dyDescent="0.35">
      <c r="C118" t="s">
        <v>412</v>
      </c>
      <c r="U118" s="5">
        <v>47876000000</v>
      </c>
      <c r="V118" s="5">
        <v>50433000000</v>
      </c>
    </row>
    <row r="119" spans="3:23" ht="15.5" x14ac:dyDescent="0.35">
      <c r="C119" t="s">
        <v>1439</v>
      </c>
      <c r="D119" s="5">
        <v>16888711000000</v>
      </c>
      <c r="E119" s="5">
        <v>17454943000000</v>
      </c>
      <c r="F119" s="5">
        <v>18019208000000</v>
      </c>
      <c r="G119" s="5">
        <v>14748857000000</v>
      </c>
      <c r="I119" s="5">
        <v>17454943000000</v>
      </c>
      <c r="J119" s="5">
        <v>15089314000000</v>
      </c>
      <c r="K119" s="5">
        <v>2366477000000</v>
      </c>
      <c r="L119" s="5">
        <v>1869977000000</v>
      </c>
    </row>
    <row r="120" spans="3:23" ht="15.5" x14ac:dyDescent="0.35">
      <c r="C120" t="s">
        <v>142</v>
      </c>
      <c r="D120" s="5">
        <v>141642329000000</v>
      </c>
      <c r="E120" s="5">
        <v>146355541000000</v>
      </c>
      <c r="F120" s="5">
        <v>110076857000000</v>
      </c>
      <c r="G120" s="5">
        <v>103389432000000</v>
      </c>
      <c r="I120" s="5">
        <v>146355541000000</v>
      </c>
      <c r="J120" s="5">
        <v>103542088000000</v>
      </c>
      <c r="K120" s="5">
        <v>91703704000000</v>
      </c>
      <c r="L120" s="5">
        <v>91585506000000</v>
      </c>
      <c r="M120" s="5">
        <v>89812791000000</v>
      </c>
      <c r="N120" s="5">
        <v>73614502000000</v>
      </c>
      <c r="O120" s="5">
        <v>67529638000000</v>
      </c>
      <c r="P120" s="5">
        <v>54217182000000</v>
      </c>
      <c r="Q120" s="5">
        <v>43702607000000</v>
      </c>
      <c r="R120" s="5">
        <v>35823378000000</v>
      </c>
      <c r="S120" s="5">
        <v>36508170000000</v>
      </c>
      <c r="T120" s="5">
        <v>31954411000000</v>
      </c>
      <c r="U120" s="5">
        <v>27327874000000</v>
      </c>
      <c r="V120" s="5">
        <v>23625087000000</v>
      </c>
      <c r="W120" s="5">
        <v>21586397000000</v>
      </c>
    </row>
    <row r="121" spans="3:23" ht="15.5" x14ac:dyDescent="0.35">
      <c r="C121" t="s">
        <v>143</v>
      </c>
    </row>
    <row r="122" spans="3:23" ht="15.5" x14ac:dyDescent="0.35">
      <c r="C122" t="s">
        <v>144</v>
      </c>
      <c r="D122" s="5">
        <v>3753875000000</v>
      </c>
      <c r="E122" s="5">
        <v>3753875000000</v>
      </c>
      <c r="F122" s="5">
        <v>3753875000000</v>
      </c>
      <c r="G122" s="5">
        <v>3753875000000</v>
      </c>
      <c r="I122" s="5">
        <v>3753875000000</v>
      </c>
      <c r="J122" s="5">
        <v>3753875000000</v>
      </c>
      <c r="K122" s="5">
        <v>3753875000000</v>
      </c>
      <c r="L122" s="5">
        <v>3753875000000</v>
      </c>
      <c r="M122" s="5">
        <v>3753875000000</v>
      </c>
      <c r="N122" s="5">
        <v>3753875000000</v>
      </c>
      <c r="O122" s="5">
        <v>3750593000000</v>
      </c>
      <c r="P122" s="5">
        <v>3744534000000</v>
      </c>
      <c r="Q122" s="5">
        <v>3743648000000</v>
      </c>
      <c r="R122" s="5">
        <v>3736264000000</v>
      </c>
      <c r="S122" s="5">
        <v>3729421000000</v>
      </c>
      <c r="T122" s="5">
        <v>3729421000000</v>
      </c>
      <c r="U122" s="5">
        <v>3729421000000</v>
      </c>
      <c r="V122" s="5">
        <v>3729421000000</v>
      </c>
      <c r="W122" s="5">
        <v>942123000000</v>
      </c>
    </row>
    <row r="123" spans="3:23" ht="15.5" x14ac:dyDescent="0.35">
      <c r="C123" t="s">
        <v>145</v>
      </c>
      <c r="D123" s="5">
        <v>532734000000</v>
      </c>
      <c r="E123" s="5">
        <v>532734000000</v>
      </c>
      <c r="F123" s="5">
        <v>532734000000</v>
      </c>
      <c r="G123" s="5">
        <v>532734000000</v>
      </c>
      <c r="I123" s="5">
        <v>532734000000</v>
      </c>
      <c r="J123" s="5">
        <v>532734000000</v>
      </c>
      <c r="K123" s="5">
        <v>532734000000</v>
      </c>
      <c r="L123" s="5">
        <v>532734000000</v>
      </c>
      <c r="M123" s="5">
        <v>532734000000</v>
      </c>
      <c r="N123" s="5">
        <v>532734000000</v>
      </c>
      <c r="O123" s="5">
        <v>528753000000</v>
      </c>
      <c r="P123" s="5">
        <v>520603000000</v>
      </c>
      <c r="Q123" s="5">
        <v>519663000000</v>
      </c>
      <c r="R123" s="5">
        <v>514843000000</v>
      </c>
      <c r="S123" s="5">
        <v>509368000000</v>
      </c>
      <c r="T123" s="5">
        <v>509368000000</v>
      </c>
      <c r="U123" s="5">
        <v>509368000000</v>
      </c>
      <c r="V123" s="5">
        <v>509368000000</v>
      </c>
    </row>
    <row r="124" spans="3:23" ht="15.5" x14ac:dyDescent="0.35">
      <c r="C124" t="s">
        <v>146</v>
      </c>
      <c r="D124" s="5">
        <v>8834988000000</v>
      </c>
      <c r="E124" s="5">
        <v>8447192000000</v>
      </c>
      <c r="F124" s="5">
        <v>7962065000000</v>
      </c>
      <c r="G124" s="5">
        <v>7609286000000</v>
      </c>
      <c r="I124" s="5">
        <v>8447192000000</v>
      </c>
      <c r="J124" s="5">
        <v>7723171000000</v>
      </c>
      <c r="K124" s="5">
        <v>7258146000000</v>
      </c>
      <c r="L124" s="5">
        <v>6585214000000</v>
      </c>
      <c r="M124" s="5">
        <v>5824847000000</v>
      </c>
      <c r="N124" s="5">
        <v>5035286000000</v>
      </c>
      <c r="O124" s="5">
        <v>4270070000000</v>
      </c>
      <c r="P124" s="5">
        <v>3577430000000</v>
      </c>
      <c r="Q124" s="5">
        <v>2977508000000</v>
      </c>
      <c r="R124" s="5">
        <v>2443428000000</v>
      </c>
      <c r="S124" s="5">
        <v>2056672000000</v>
      </c>
      <c r="T124" s="5">
        <v>1804846000000</v>
      </c>
      <c r="U124" s="5">
        <v>1479874000000</v>
      </c>
      <c r="V124" s="5">
        <v>1248317000000</v>
      </c>
      <c r="W124" s="5">
        <v>2317996000000</v>
      </c>
    </row>
    <row r="125" spans="3:23" ht="15.5" x14ac:dyDescent="0.35">
      <c r="C125" t="s">
        <v>147</v>
      </c>
      <c r="D125" s="5">
        <v>6901072000000</v>
      </c>
      <c r="E125" s="5">
        <v>6901072000000</v>
      </c>
      <c r="F125" s="5">
        <v>6901674000000</v>
      </c>
      <c r="G125" s="5">
        <v>6901072000000</v>
      </c>
      <c r="I125" s="5">
        <v>6901072000000</v>
      </c>
      <c r="J125" s="5">
        <v>6441453000000</v>
      </c>
      <c r="K125" s="5">
        <v>5788041000000</v>
      </c>
      <c r="L125" s="5">
        <v>5042390000000</v>
      </c>
      <c r="M125" s="5">
        <v>4301777000000</v>
      </c>
      <c r="N125" s="5">
        <v>3546323000000</v>
      </c>
      <c r="O125" s="5">
        <v>2893565000000</v>
      </c>
      <c r="P125" s="5">
        <v>2317122000000</v>
      </c>
      <c r="Q125" s="5">
        <v>1818138000000</v>
      </c>
      <c r="R125" s="5">
        <v>1415212000000</v>
      </c>
      <c r="S125" s="5">
        <v>1170964000000</v>
      </c>
      <c r="T125" s="5">
        <v>939084000000</v>
      </c>
      <c r="U125" s="5">
        <v>824312000000</v>
      </c>
      <c r="V125" s="5">
        <v>523678000000</v>
      </c>
      <c r="W125" s="5">
        <v>1437417000000</v>
      </c>
    </row>
    <row r="126" spans="3:23" ht="15.5" x14ac:dyDescent="0.35">
      <c r="C126" t="s">
        <v>148</v>
      </c>
      <c r="D126" s="5">
        <v>1933916000000</v>
      </c>
      <c r="E126" s="5">
        <v>1546120000000</v>
      </c>
      <c r="F126" s="5">
        <v>1060391000000</v>
      </c>
      <c r="G126" s="5">
        <v>708214000000</v>
      </c>
      <c r="I126" s="5">
        <v>1546120000000</v>
      </c>
      <c r="J126" s="5">
        <v>1281718000000</v>
      </c>
      <c r="K126" s="5">
        <v>1470105000000</v>
      </c>
      <c r="L126" s="5">
        <v>1542824000000</v>
      </c>
      <c r="M126" s="5">
        <v>1523070000000</v>
      </c>
      <c r="N126" s="5">
        <v>1488963000000</v>
      </c>
      <c r="O126" s="5">
        <v>1376505000000</v>
      </c>
      <c r="P126" s="5">
        <v>1260308000000</v>
      </c>
      <c r="Q126" s="5">
        <v>1159370000000</v>
      </c>
      <c r="R126" s="5">
        <v>1028216000000</v>
      </c>
      <c r="S126" s="5">
        <v>885708000000</v>
      </c>
      <c r="T126" s="5">
        <v>865762000000</v>
      </c>
      <c r="U126" s="5">
        <v>655562000000</v>
      </c>
      <c r="V126" s="5">
        <v>724639000000</v>
      </c>
      <c r="W126" s="5">
        <v>880579000000</v>
      </c>
    </row>
    <row r="127" spans="3:23" ht="15.5" x14ac:dyDescent="0.35">
      <c r="C127" t="s">
        <v>149</v>
      </c>
      <c r="D127" s="5">
        <v>8834988000000</v>
      </c>
      <c r="E127" s="5">
        <v>8447192000000</v>
      </c>
      <c r="F127" s="5">
        <v>7962065000000</v>
      </c>
      <c r="G127" s="5">
        <v>7609286000000</v>
      </c>
      <c r="I127" s="5">
        <v>8447192000000</v>
      </c>
      <c r="J127" s="5">
        <v>7723171000000</v>
      </c>
      <c r="K127" s="5">
        <v>7258146000000</v>
      </c>
      <c r="L127" s="5">
        <v>6585214000000</v>
      </c>
      <c r="M127" s="5">
        <v>5824847000000</v>
      </c>
      <c r="N127" s="5">
        <v>5035286000000</v>
      </c>
      <c r="O127" s="5">
        <v>4270070000000</v>
      </c>
      <c r="P127" s="5">
        <v>3577430000000</v>
      </c>
      <c r="Q127" s="5">
        <v>2977508000000</v>
      </c>
      <c r="R127" s="5">
        <v>2443428000000</v>
      </c>
      <c r="S127" s="5">
        <v>2056672000000</v>
      </c>
      <c r="T127" s="5">
        <v>1804846000000</v>
      </c>
      <c r="U127" s="5">
        <v>1479874000000</v>
      </c>
      <c r="V127" s="5">
        <v>1248317000000</v>
      </c>
      <c r="W127" s="5">
        <v>2317996000000</v>
      </c>
    </row>
    <row r="128" spans="3:23" ht="15.5" x14ac:dyDescent="0.35">
      <c r="C128" t="s">
        <v>150</v>
      </c>
      <c r="D128" s="5">
        <v>8684168000000</v>
      </c>
      <c r="E128" s="5">
        <v>8849073000000</v>
      </c>
      <c r="F128" s="5">
        <v>1999114000000</v>
      </c>
      <c r="G128" s="5">
        <v>2198388000000</v>
      </c>
      <c r="I128" s="5">
        <v>8849073000000</v>
      </c>
      <c r="J128" s="5">
        <v>2087447000000</v>
      </c>
    </row>
    <row r="129" spans="2:23" ht="15.5" x14ac:dyDescent="0.35">
      <c r="C129" t="s">
        <v>9</v>
      </c>
      <c r="D129" s="5">
        <v>22428300000000</v>
      </c>
      <c r="E129" s="5">
        <v>22499302000000</v>
      </c>
      <c r="F129" s="5">
        <v>15033012000000</v>
      </c>
      <c r="G129" s="5">
        <v>14766118000000</v>
      </c>
      <c r="I129" s="5">
        <v>22499302000000</v>
      </c>
      <c r="J129" s="5">
        <v>14600039000000</v>
      </c>
      <c r="K129" s="5">
        <v>12151069000000</v>
      </c>
      <c r="L129" s="5">
        <v>11445861000000</v>
      </c>
      <c r="M129" s="5">
        <v>10910539000000</v>
      </c>
      <c r="N129" s="5">
        <v>10004950000000</v>
      </c>
      <c r="O129" s="5">
        <v>9185652000000</v>
      </c>
      <c r="P129" s="5">
        <v>8471936000000</v>
      </c>
      <c r="Q129" s="5">
        <v>7816074000000</v>
      </c>
      <c r="R129" s="5">
        <v>7209572000000</v>
      </c>
      <c r="S129" s="5">
        <v>6295461000000</v>
      </c>
      <c r="T129" s="5">
        <v>6043635000000</v>
      </c>
      <c r="U129" s="5">
        <v>5718663000000</v>
      </c>
      <c r="V129" s="5">
        <v>5487106000000</v>
      </c>
      <c r="W129" s="5">
        <v>3260119000000</v>
      </c>
    </row>
    <row r="130" spans="2:23" ht="15.5" x14ac:dyDescent="0.35">
      <c r="C130" t="s">
        <v>151</v>
      </c>
      <c r="D130" s="5">
        <v>164070629000000</v>
      </c>
      <c r="E130" s="5">
        <v>168854843000000</v>
      </c>
      <c r="F130" s="5">
        <v>125109869000000</v>
      </c>
      <c r="G130" s="5">
        <v>118155550000000</v>
      </c>
      <c r="I130" s="5">
        <v>168854843000000</v>
      </c>
      <c r="J130" s="5">
        <v>118142127000000</v>
      </c>
      <c r="K130" s="5">
        <v>103854773000000</v>
      </c>
      <c r="L130" s="5">
        <v>103031367000000</v>
      </c>
      <c r="M130" s="5">
        <v>100723330000000</v>
      </c>
      <c r="N130" s="5">
        <v>83619452000000</v>
      </c>
      <c r="O130" s="5">
        <v>76715290000000</v>
      </c>
      <c r="P130" s="5">
        <v>62689118000000</v>
      </c>
      <c r="Q130" s="5">
        <v>51518681000000</v>
      </c>
      <c r="R130" s="5">
        <v>43032950000000</v>
      </c>
      <c r="S130" s="5">
        <v>42803631000000</v>
      </c>
      <c r="T130" s="5">
        <v>37998046000000</v>
      </c>
      <c r="U130" s="5">
        <v>33046537000000</v>
      </c>
      <c r="V130" s="5">
        <v>29112193000000</v>
      </c>
      <c r="W130" s="5">
        <v>24846516000000</v>
      </c>
    </row>
    <row r="131" spans="2:23" ht="15.5" x14ac:dyDescent="0.35">
      <c r="C131" t="s">
        <v>152</v>
      </c>
      <c r="D131" s="5">
        <v>15015498082</v>
      </c>
      <c r="E131" s="5">
        <v>15015498082</v>
      </c>
      <c r="F131" s="5">
        <v>15015498082</v>
      </c>
      <c r="G131" s="5">
        <v>15015498082</v>
      </c>
      <c r="I131" s="5">
        <v>15015498082</v>
      </c>
      <c r="J131" s="5">
        <v>15015498082</v>
      </c>
      <c r="K131" s="5">
        <v>15015498082</v>
      </c>
      <c r="L131" s="5">
        <v>15015498082</v>
      </c>
      <c r="M131" s="5">
        <v>15015498082</v>
      </c>
      <c r="N131" s="5">
        <v>15015498082</v>
      </c>
      <c r="O131" s="5">
        <v>15002370582</v>
      </c>
      <c r="P131" s="5">
        <v>14978134982</v>
      </c>
      <c r="Q131" s="5">
        <v>14974591382</v>
      </c>
      <c r="R131" s="5">
        <v>14945057582</v>
      </c>
      <c r="S131" s="5">
        <v>14917684982</v>
      </c>
      <c r="T131" s="5">
        <v>14917684982</v>
      </c>
      <c r="U131" s="5">
        <v>14917684982</v>
      </c>
      <c r="V131" s="5">
        <v>14917684982</v>
      </c>
      <c r="W131" s="5">
        <v>11934147982</v>
      </c>
    </row>
    <row r="133" spans="2:23" ht="15.5" x14ac:dyDescent="0.35">
      <c r="B133" t="s">
        <v>153</v>
      </c>
      <c r="C133" t="s">
        <v>154</v>
      </c>
      <c r="D133" s="5">
        <v>2478383000000</v>
      </c>
      <c r="E133" s="5">
        <v>-9113843000000</v>
      </c>
      <c r="F133" s="5">
        <v>2485401000000</v>
      </c>
      <c r="G133" s="5">
        <v>5664700000000</v>
      </c>
      <c r="I133" s="5">
        <v>-6070273000000</v>
      </c>
      <c r="J133" s="5">
        <v>-4220336000000</v>
      </c>
      <c r="K133" s="5">
        <v>-9696601000000</v>
      </c>
      <c r="L133" s="5">
        <v>-8745993000000</v>
      </c>
      <c r="M133" s="5">
        <v>26161949000000</v>
      </c>
      <c r="N133" s="5">
        <v>31467000000</v>
      </c>
      <c r="O133" s="5">
        <v>2337757000000</v>
      </c>
      <c r="P133" s="5">
        <v>9427320000000</v>
      </c>
      <c r="Q133" s="5">
        <v>6663420000000</v>
      </c>
      <c r="R133" s="5">
        <v>-1132088000000</v>
      </c>
      <c r="S133" s="5">
        <v>3150353000000</v>
      </c>
      <c r="T133" s="5">
        <v>1501371000000</v>
      </c>
      <c r="U133" s="5">
        <v>1236094000000</v>
      </c>
      <c r="V133" s="5">
        <v>652315000000</v>
      </c>
      <c r="W133" s="5">
        <v>1627156000000</v>
      </c>
    </row>
    <row r="134" spans="2:23" ht="15.5" x14ac:dyDescent="0.35">
      <c r="C134" t="s">
        <v>1776</v>
      </c>
      <c r="D134" s="5">
        <v>3349934000000</v>
      </c>
      <c r="E134" s="5">
        <v>2723379000000</v>
      </c>
      <c r="F134" s="5">
        <v>2514462000000</v>
      </c>
      <c r="G134" s="5">
        <v>2496819000000</v>
      </c>
      <c r="I134" s="5">
        <v>10124132000000</v>
      </c>
      <c r="J134" s="5">
        <v>8306344000000</v>
      </c>
      <c r="K134" s="5">
        <v>7324150000000</v>
      </c>
      <c r="L134" s="5">
        <v>7030426000000</v>
      </c>
      <c r="M134" s="5">
        <v>6421514000000</v>
      </c>
      <c r="N134" s="5">
        <v>6088742000000</v>
      </c>
      <c r="O134" s="5">
        <v>5793913000000</v>
      </c>
      <c r="P134" s="5">
        <v>5126743000000</v>
      </c>
      <c r="Q134" s="5">
        <v>4944953000000</v>
      </c>
      <c r="R134" s="5">
        <v>4920825000000</v>
      </c>
      <c r="S134" s="5">
        <v>4667638000000</v>
      </c>
      <c r="T134" s="5">
        <v>4011782000000</v>
      </c>
      <c r="U134" s="5">
        <v>3366852000000</v>
      </c>
      <c r="V134" s="5">
        <v>2862753000000</v>
      </c>
      <c r="W134" s="5">
        <v>2702462000000</v>
      </c>
    </row>
    <row r="135" spans="2:23" ht="15.5" x14ac:dyDescent="0.35">
      <c r="C135" t="s">
        <v>760</v>
      </c>
      <c r="D135" s="5">
        <v>161825000000</v>
      </c>
      <c r="E135" s="5">
        <v>121278000000</v>
      </c>
      <c r="F135" s="5">
        <v>29454000000</v>
      </c>
      <c r="G135" s="5">
        <v>29834000000</v>
      </c>
      <c r="I135" s="5">
        <v>202018000000</v>
      </c>
      <c r="J135" s="5">
        <v>69815000000</v>
      </c>
      <c r="K135" s="5">
        <v>60386000000</v>
      </c>
      <c r="L135" s="5">
        <v>172136000000</v>
      </c>
      <c r="M135" s="5">
        <v>416380000000</v>
      </c>
      <c r="N135" s="5">
        <v>32562000000</v>
      </c>
      <c r="O135" s="5">
        <v>74120000000</v>
      </c>
      <c r="P135" s="5">
        <v>55739000000</v>
      </c>
      <c r="Q135" s="5">
        <v>32715000000</v>
      </c>
      <c r="R135" s="5">
        <v>30860000000</v>
      </c>
      <c r="S135" s="5">
        <v>69353000000</v>
      </c>
      <c r="T135" s="5">
        <v>23710000000</v>
      </c>
      <c r="U135" s="5">
        <v>6167000000</v>
      </c>
      <c r="V135" s="5">
        <v>21596000000</v>
      </c>
      <c r="W135" s="5">
        <v>16548000000</v>
      </c>
    </row>
    <row r="136" spans="2:23" ht="15.5" x14ac:dyDescent="0.35">
      <c r="C136" t="s">
        <v>2737</v>
      </c>
      <c r="D136" s="5">
        <v>72339000000</v>
      </c>
      <c r="E136" s="5">
        <v>47427000000</v>
      </c>
      <c r="F136" s="5">
        <v>63339000000</v>
      </c>
      <c r="G136" s="5">
        <v>30911000000</v>
      </c>
      <c r="I136" s="5">
        <v>178320000000</v>
      </c>
      <c r="J136" s="5">
        <v>156285000000</v>
      </c>
      <c r="K136" s="5">
        <v>127264000000</v>
      </c>
      <c r="L136" s="5">
        <v>56653000000</v>
      </c>
      <c r="M136" s="5">
        <v>55003000000</v>
      </c>
      <c r="N136" s="5">
        <v>55055000000</v>
      </c>
      <c r="O136" s="5">
        <v>77973000000</v>
      </c>
      <c r="P136" s="5">
        <v>77254000000</v>
      </c>
      <c r="Q136" s="5">
        <v>63381000000</v>
      </c>
      <c r="R136" s="5">
        <v>73651000000</v>
      </c>
      <c r="S136" s="5">
        <v>96803000000</v>
      </c>
      <c r="T136" s="5">
        <v>181740000000</v>
      </c>
      <c r="U136" s="5">
        <v>185988000000</v>
      </c>
      <c r="V136" s="5">
        <v>126009000000</v>
      </c>
      <c r="W136" s="5">
        <v>27769000000</v>
      </c>
    </row>
    <row r="137" spans="2:23" ht="15.5" x14ac:dyDescent="0.35">
      <c r="C137" t="s">
        <v>2738</v>
      </c>
      <c r="D137" s="5">
        <v>-24517000000</v>
      </c>
      <c r="E137" s="5">
        <v>29211000000</v>
      </c>
      <c r="F137" s="5">
        <v>-37125000000</v>
      </c>
      <c r="G137" s="5">
        <v>-53110000000</v>
      </c>
      <c r="I137" s="5">
        <v>-81512000000</v>
      </c>
      <c r="J137" s="5">
        <v>-45428000000</v>
      </c>
      <c r="K137" s="5">
        <v>-19337000000</v>
      </c>
      <c r="L137" s="5">
        <v>-82913000000</v>
      </c>
      <c r="M137" s="5">
        <v>-269509000000</v>
      </c>
      <c r="N137" s="5">
        <v>-40586000000</v>
      </c>
      <c r="O137" s="5">
        <v>-6565000000</v>
      </c>
      <c r="P137" s="5">
        <v>-7960000000</v>
      </c>
      <c r="Q137" s="5">
        <v>-39656000000</v>
      </c>
      <c r="R137" s="5">
        <v>-30100000000</v>
      </c>
      <c r="S137" s="5">
        <v>-5114000000</v>
      </c>
      <c r="T137" s="5">
        <v>-96931000000</v>
      </c>
      <c r="U137" s="5">
        <v>-72554000000</v>
      </c>
      <c r="V137" s="5">
        <v>-74084000000</v>
      </c>
      <c r="W137" s="5">
        <v>-58708000000</v>
      </c>
    </row>
    <row r="138" spans="2:23" ht="15.5" x14ac:dyDescent="0.35">
      <c r="C138" t="s">
        <v>2221</v>
      </c>
      <c r="D138" s="5">
        <v>-1025692000000</v>
      </c>
      <c r="E138" s="5">
        <v>-786057000000</v>
      </c>
      <c r="F138" s="5">
        <v>-816832000000</v>
      </c>
      <c r="G138" s="5">
        <v>-752173000000</v>
      </c>
      <c r="I138" s="5">
        <v>-3095203000000</v>
      </c>
      <c r="J138" s="5">
        <v>-2708316000000</v>
      </c>
      <c r="K138" s="5">
        <v>-2310264000000</v>
      </c>
      <c r="L138" s="5">
        <v>-1931344000000</v>
      </c>
      <c r="M138" s="5">
        <v>-1983506000000</v>
      </c>
      <c r="N138" s="5">
        <v>-2031472000000</v>
      </c>
      <c r="O138" s="5">
        <v>-1832032000000</v>
      </c>
      <c r="P138" s="5">
        <v>-1501446000000</v>
      </c>
      <c r="Q138" s="5">
        <v>-1386372000000</v>
      </c>
      <c r="R138" s="5">
        <v>-1412098000000</v>
      </c>
      <c r="S138" s="5">
        <v>-1573068000000</v>
      </c>
      <c r="T138" s="5">
        <v>-1186216000000</v>
      </c>
      <c r="U138" s="5">
        <v>-913320000000</v>
      </c>
      <c r="V138" s="5">
        <v>-904647000000</v>
      </c>
      <c r="W138" s="5">
        <v>-816121000000</v>
      </c>
    </row>
    <row r="139" spans="2:23" ht="15.5" x14ac:dyDescent="0.35">
      <c r="C139" t="s">
        <v>2739</v>
      </c>
      <c r="D139" s="5">
        <v>-903390000000</v>
      </c>
      <c r="E139" s="5">
        <v>-333304000000</v>
      </c>
      <c r="F139" s="5">
        <v>-458175000000</v>
      </c>
      <c r="G139" s="5">
        <v>-790449000000</v>
      </c>
      <c r="I139" s="5">
        <v>-2114455000000</v>
      </c>
      <c r="J139" s="5">
        <v>-1836797000000</v>
      </c>
      <c r="K139" s="5">
        <v>-1763167000000</v>
      </c>
      <c r="L139" s="5">
        <v>-1659597000000</v>
      </c>
      <c r="M139" s="5">
        <v>-1644897000000</v>
      </c>
      <c r="N139" s="5">
        <v>-1544796000000</v>
      </c>
      <c r="O139" s="5">
        <v>-1427754000000</v>
      </c>
      <c r="P139" s="5">
        <v>-1360329000000</v>
      </c>
      <c r="Q139" s="5">
        <v>-1134253000000</v>
      </c>
      <c r="R139" s="5">
        <v>-1055901000000</v>
      </c>
      <c r="S139" s="5">
        <v>-943540000000</v>
      </c>
      <c r="T139" s="5">
        <v>-708660000000</v>
      </c>
      <c r="U139" s="5">
        <v>-558599000000</v>
      </c>
      <c r="V139" s="5">
        <v>-527396000000</v>
      </c>
      <c r="W139" s="5">
        <v>-566651000000</v>
      </c>
    </row>
    <row r="140" spans="2:23" ht="15.5" x14ac:dyDescent="0.35">
      <c r="C140" t="s">
        <v>417</v>
      </c>
      <c r="D140" s="5">
        <v>-645185000000</v>
      </c>
      <c r="E140" s="5">
        <v>-607155000000</v>
      </c>
      <c r="F140" s="5">
        <v>-585145000000</v>
      </c>
      <c r="G140" s="5">
        <v>-337155000000</v>
      </c>
      <c r="I140" s="5">
        <v>-1926529000000</v>
      </c>
      <c r="J140" s="5">
        <v>-1566455000000</v>
      </c>
      <c r="K140" s="5">
        <v>-1283327000000</v>
      </c>
      <c r="L140" s="5">
        <v>-1296665000000</v>
      </c>
      <c r="M140" s="5">
        <v>-1211045000000</v>
      </c>
      <c r="N140" s="5">
        <v>-846581000000</v>
      </c>
      <c r="O140" s="5">
        <v>-777253000000</v>
      </c>
      <c r="P140" s="5">
        <v>-785200000000</v>
      </c>
      <c r="Q140" s="5">
        <v>-720082000000</v>
      </c>
      <c r="R140" s="5">
        <v>-747852000000</v>
      </c>
      <c r="S140" s="5">
        <v>-843418000000</v>
      </c>
      <c r="T140" s="5">
        <v>-522064000000</v>
      </c>
      <c r="U140" s="5">
        <v>-435064000000</v>
      </c>
      <c r="V140" s="5">
        <v>-372117000000</v>
      </c>
      <c r="W140" s="5">
        <v>-292534000000</v>
      </c>
    </row>
    <row r="141" spans="2:23" ht="15.5" x14ac:dyDescent="0.35">
      <c r="C141" t="s">
        <v>158</v>
      </c>
      <c r="D141" s="5">
        <v>-122229000000</v>
      </c>
      <c r="E141" s="5">
        <v>-147053000000</v>
      </c>
      <c r="F141" s="5">
        <v>-46506000000</v>
      </c>
      <c r="G141" s="5">
        <v>-161005000000</v>
      </c>
      <c r="I141" s="5">
        <v>-455738000000</v>
      </c>
      <c r="J141" s="5">
        <v>-313729000000</v>
      </c>
      <c r="K141" s="5">
        <v>-368455000000</v>
      </c>
      <c r="L141" s="5">
        <v>-389372000000</v>
      </c>
      <c r="M141" s="5">
        <v>-378098000000</v>
      </c>
      <c r="N141" s="5">
        <v>-17367000000</v>
      </c>
      <c r="O141" s="5">
        <v>-581512000000</v>
      </c>
      <c r="P141" s="5">
        <v>-544875000000</v>
      </c>
      <c r="Q141" s="5">
        <v>-601999000000</v>
      </c>
      <c r="R141" s="5">
        <v>-464049000000</v>
      </c>
      <c r="S141" s="5">
        <v>-442877000000</v>
      </c>
      <c r="T141" s="5">
        <v>-545734000000</v>
      </c>
      <c r="U141" s="5">
        <v>-273330000000</v>
      </c>
      <c r="V141" s="5">
        <v>-201277000000</v>
      </c>
      <c r="W141" s="5">
        <v>-352405000000</v>
      </c>
    </row>
    <row r="142" spans="2:23" ht="15.5" x14ac:dyDescent="0.35">
      <c r="C142" t="s">
        <v>2079</v>
      </c>
    </row>
    <row r="143" spans="2:23" ht="15.5" x14ac:dyDescent="0.35">
      <c r="C143" t="s">
        <v>1450</v>
      </c>
      <c r="D143" s="5">
        <v>977465000000</v>
      </c>
      <c r="E143" s="5">
        <v>444435000000</v>
      </c>
      <c r="F143" s="5">
        <v>-2005150000000</v>
      </c>
      <c r="G143" s="5">
        <v>-1174727000000</v>
      </c>
      <c r="I143" s="5">
        <v>-5108148000000</v>
      </c>
      <c r="J143" s="5">
        <v>-10079129000000</v>
      </c>
      <c r="K143" s="5">
        <v>-9193797000000</v>
      </c>
      <c r="L143" s="5">
        <v>-4347656000000</v>
      </c>
      <c r="M143" s="5">
        <v>-1268793000000</v>
      </c>
      <c r="N143" s="5">
        <v>-3128465000000</v>
      </c>
      <c r="O143" s="5">
        <v>-5038885000000</v>
      </c>
      <c r="P143" s="5">
        <v>-2464765000000</v>
      </c>
      <c r="Q143" s="5">
        <v>-2224469000000</v>
      </c>
      <c r="R143" s="5">
        <v>-1439021000000</v>
      </c>
      <c r="S143" s="5">
        <v>-2479095000000</v>
      </c>
      <c r="T143" s="5">
        <v>-4489461000000</v>
      </c>
      <c r="U143" s="5">
        <v>-3853997000000</v>
      </c>
      <c r="V143" s="5">
        <v>-2572747000000</v>
      </c>
      <c r="W143" s="5">
        <v>-3092516000000</v>
      </c>
    </row>
    <row r="144" spans="2:23" ht="15.5" x14ac:dyDescent="0.35">
      <c r="C144" t="s">
        <v>1781</v>
      </c>
      <c r="D144" s="5">
        <v>10000000</v>
      </c>
      <c r="J144" s="5">
        <v>101500000000</v>
      </c>
      <c r="K144" s="5">
        <v>-1500000000</v>
      </c>
      <c r="L144" s="5">
        <v>-7000000000</v>
      </c>
      <c r="N144" s="5">
        <v>112000000000</v>
      </c>
      <c r="O144" s="5">
        <v>-112000000000</v>
      </c>
    </row>
    <row r="145" spans="3:23" ht="15.5" x14ac:dyDescent="0.35">
      <c r="C145" t="s">
        <v>2740</v>
      </c>
      <c r="D145" s="5">
        <v>2114000000</v>
      </c>
      <c r="E145" s="5">
        <v>-1647000000</v>
      </c>
      <c r="F145" s="5">
        <v>-514000000</v>
      </c>
      <c r="G145" s="5">
        <v>1943000000</v>
      </c>
      <c r="I145" s="5">
        <v>-1021000000</v>
      </c>
      <c r="J145" s="5">
        <v>-1144000000</v>
      </c>
    </row>
    <row r="146" spans="3:23" ht="15.5" x14ac:dyDescent="0.35">
      <c r="C146" t="s">
        <v>1784</v>
      </c>
    </row>
    <row r="147" spans="3:23" ht="15.5" x14ac:dyDescent="0.35">
      <c r="C147" t="s">
        <v>2741</v>
      </c>
      <c r="D147" s="5">
        <v>-9255000000</v>
      </c>
      <c r="E147" s="5">
        <v>97432000000</v>
      </c>
      <c r="F147" s="5">
        <v>-97432000000</v>
      </c>
    </row>
    <row r="148" spans="3:23" ht="15.5" x14ac:dyDescent="0.35">
      <c r="C148" t="s">
        <v>2742</v>
      </c>
      <c r="D148" s="5">
        <v>4916958000000</v>
      </c>
      <c r="E148" s="5">
        <v>-1385212000000</v>
      </c>
      <c r="F148" s="5">
        <v>-2706103000000</v>
      </c>
      <c r="G148" s="5">
        <v>801742000000</v>
      </c>
      <c r="I148" s="5">
        <v>-5881926000000</v>
      </c>
      <c r="J148" s="5">
        <v>5629458000000</v>
      </c>
      <c r="K148" s="5">
        <v>1575529000000</v>
      </c>
      <c r="L148" s="5">
        <v>-4402162000000</v>
      </c>
      <c r="M148" s="5">
        <v>9152359000000</v>
      </c>
      <c r="N148" s="5">
        <v>-6735524000000</v>
      </c>
      <c r="O148" s="5">
        <v>-5837520000000</v>
      </c>
    </row>
    <row r="149" spans="3:23" ht="15.5" x14ac:dyDescent="0.35">
      <c r="C149" t="s">
        <v>1827</v>
      </c>
      <c r="D149" s="5">
        <v>235385000000</v>
      </c>
      <c r="E149" s="5">
        <v>-7367946000000</v>
      </c>
      <c r="F149" s="5">
        <v>-270151000000</v>
      </c>
      <c r="G149" s="5">
        <v>7638097000000</v>
      </c>
      <c r="J149" s="5">
        <v>-845882000000</v>
      </c>
      <c r="K149" s="5">
        <v>-4208597000000</v>
      </c>
      <c r="L149" s="5">
        <v>-4095066000000</v>
      </c>
      <c r="N149" s="5">
        <v>1038432000000</v>
      </c>
      <c r="O149" s="5">
        <v>-471540000000</v>
      </c>
      <c r="P149" s="5">
        <v>-566891000000</v>
      </c>
    </row>
    <row r="150" spans="3:23" ht="15.5" x14ac:dyDescent="0.35">
      <c r="C150" t="s">
        <v>2743</v>
      </c>
      <c r="D150" s="5">
        <v>-528627000000</v>
      </c>
      <c r="E150" s="5">
        <v>-141502000000</v>
      </c>
      <c r="F150" s="5">
        <v>152576000000</v>
      </c>
      <c r="G150" s="5">
        <v>307807000000</v>
      </c>
      <c r="I150" s="5">
        <v>-82225000000</v>
      </c>
      <c r="J150" s="5">
        <v>-112232000000</v>
      </c>
      <c r="K150" s="5">
        <v>-166678000000</v>
      </c>
      <c r="L150" s="5">
        <v>-117044000000</v>
      </c>
      <c r="M150" s="5">
        <v>235620000000</v>
      </c>
      <c r="N150" s="5">
        <v>-335420000000</v>
      </c>
      <c r="O150" s="5">
        <v>-53071000000</v>
      </c>
      <c r="P150" s="5">
        <v>9831000000</v>
      </c>
      <c r="Q150" s="5">
        <v>27125000000</v>
      </c>
      <c r="R150" s="5">
        <v>-8964000000</v>
      </c>
      <c r="S150" s="5">
        <v>-68890000000</v>
      </c>
      <c r="T150" s="5">
        <v>-119000000</v>
      </c>
      <c r="U150" s="5">
        <v>-39802000000</v>
      </c>
      <c r="V150" s="5">
        <v>145895000000</v>
      </c>
      <c r="W150" s="5">
        <v>-277681000000</v>
      </c>
    </row>
    <row r="151" spans="3:23" ht="15.5" x14ac:dyDescent="0.35">
      <c r="C151" t="s">
        <v>2744</v>
      </c>
      <c r="E151" s="5">
        <v>49779000000</v>
      </c>
      <c r="G151" s="5">
        <v>577000000</v>
      </c>
      <c r="I151" s="5">
        <v>49779000000</v>
      </c>
    </row>
    <row r="152" spans="3:23" ht="15.5" x14ac:dyDescent="0.35">
      <c r="C152" t="s">
        <v>1433</v>
      </c>
      <c r="D152" s="5">
        <v>-81614000000</v>
      </c>
      <c r="E152" s="5">
        <v>-118679000000</v>
      </c>
      <c r="F152" s="5">
        <v>13296000000</v>
      </c>
      <c r="G152" s="5">
        <v>-231416000000</v>
      </c>
      <c r="I152" s="5">
        <v>37314000000</v>
      </c>
      <c r="J152" s="5">
        <v>-167942000000</v>
      </c>
      <c r="K152" s="5">
        <v>115091000000</v>
      </c>
      <c r="L152" s="5">
        <v>278638000000</v>
      </c>
      <c r="M152" s="5">
        <v>109040000000</v>
      </c>
      <c r="N152" s="5">
        <v>127269000000</v>
      </c>
      <c r="O152" s="5">
        <v>-146873000000</v>
      </c>
      <c r="P152" s="5">
        <v>93811000000</v>
      </c>
      <c r="Q152" s="5">
        <v>87829000000</v>
      </c>
      <c r="R152" s="5">
        <v>-132046000000</v>
      </c>
      <c r="S152" s="5">
        <v>139569000000</v>
      </c>
      <c r="T152" s="5">
        <v>93909000000</v>
      </c>
      <c r="U152" s="5">
        <v>-69508000000</v>
      </c>
      <c r="V152" s="5">
        <v>-223638000000</v>
      </c>
      <c r="W152" s="5">
        <v>298165000000</v>
      </c>
    </row>
    <row r="153" spans="3:23" ht="15.5" x14ac:dyDescent="0.35">
      <c r="C153" t="s">
        <v>1824</v>
      </c>
      <c r="D153" s="5">
        <v>-4442284000000</v>
      </c>
      <c r="E153" s="5">
        <v>-4761239000000</v>
      </c>
      <c r="F153" s="5">
        <v>7724371000000</v>
      </c>
      <c r="G153" s="5">
        <v>2342150000000</v>
      </c>
      <c r="I153" s="5">
        <v>4547375000000</v>
      </c>
      <c r="J153" s="5">
        <v>-329793000000</v>
      </c>
      <c r="K153" s="5">
        <v>-3570473000000</v>
      </c>
      <c r="L153" s="5">
        <v>-1434484000000</v>
      </c>
      <c r="M153" s="5">
        <v>14733587000000</v>
      </c>
      <c r="N153" s="5">
        <v>7922407000000</v>
      </c>
      <c r="O153" s="5">
        <v>9629941000000</v>
      </c>
      <c r="P153" s="5">
        <v>11070824000000</v>
      </c>
      <c r="Q153" s="5">
        <v>7046450000000</v>
      </c>
      <c r="R153" s="5">
        <v>-1465263000000</v>
      </c>
      <c r="S153" s="5">
        <v>3993596000000</v>
      </c>
      <c r="T153" s="5">
        <v>4282504000000</v>
      </c>
      <c r="U153" s="5">
        <v>3778147000000</v>
      </c>
      <c r="V153" s="5">
        <v>2067542000000</v>
      </c>
      <c r="W153" s="5">
        <v>3923382000000</v>
      </c>
    </row>
    <row r="154" spans="3:23" ht="15.5" x14ac:dyDescent="0.35">
      <c r="C154" t="s">
        <v>1437</v>
      </c>
      <c r="D154" s="5">
        <v>683345000000</v>
      </c>
      <c r="E154" s="5">
        <v>973320000000</v>
      </c>
      <c r="F154" s="5">
        <v>-1606743000000</v>
      </c>
      <c r="G154" s="5">
        <v>1989013000000</v>
      </c>
      <c r="I154" s="5">
        <v>1940367000000</v>
      </c>
      <c r="J154" s="5">
        <v>-1834568000000</v>
      </c>
      <c r="K154" s="5">
        <v>-759380000000</v>
      </c>
      <c r="L154" s="5">
        <v>-848777000000</v>
      </c>
      <c r="M154" s="5">
        <v>1332296000000</v>
      </c>
      <c r="N154" s="5">
        <v>-32826000000</v>
      </c>
      <c r="O154" s="5">
        <v>2153322000000</v>
      </c>
      <c r="P154" s="5">
        <v>-713853000000</v>
      </c>
      <c r="Q154" s="5">
        <v>230776000000</v>
      </c>
      <c r="R154" s="5">
        <v>364994000000</v>
      </c>
      <c r="S154" s="5">
        <v>241409000000</v>
      </c>
      <c r="T154" s="5">
        <v>297285000000</v>
      </c>
      <c r="U154" s="5">
        <v>-77618000000</v>
      </c>
      <c r="V154" s="5">
        <v>145879000000</v>
      </c>
      <c r="W154" s="5">
        <v>1924000000</v>
      </c>
    </row>
    <row r="155" spans="3:23" ht="15.5" x14ac:dyDescent="0.35">
      <c r="C155" t="s">
        <v>2745</v>
      </c>
    </row>
    <row r="156" spans="3:23" ht="15.5" x14ac:dyDescent="0.35">
      <c r="C156" t="s">
        <v>2146</v>
      </c>
    </row>
    <row r="157" spans="3:23" ht="15.5" x14ac:dyDescent="0.35">
      <c r="C157" t="s">
        <v>1775</v>
      </c>
    </row>
    <row r="158" spans="3:23" ht="15.5" x14ac:dyDescent="0.35">
      <c r="C158" t="s">
        <v>1439</v>
      </c>
    </row>
    <row r="159" spans="3:23" ht="15.5" x14ac:dyDescent="0.35">
      <c r="C159" t="s">
        <v>133</v>
      </c>
      <c r="T159" s="5">
        <v>-6158000000</v>
      </c>
      <c r="U159" s="5">
        <v>15829000000</v>
      </c>
      <c r="V159" s="5">
        <v>-10201000000</v>
      </c>
      <c r="W159" s="5">
        <v>-16965000000</v>
      </c>
    </row>
    <row r="160" spans="3:23" ht="15.5" x14ac:dyDescent="0.35">
      <c r="C160" t="s">
        <v>2746</v>
      </c>
      <c r="D160" s="5">
        <v>3739000000</v>
      </c>
      <c r="F160" s="5">
        <v>-45000000</v>
      </c>
      <c r="G160" s="5">
        <v>-1246000000</v>
      </c>
    </row>
    <row r="161" spans="3:23" ht="15.5" x14ac:dyDescent="0.35">
      <c r="C161" t="s">
        <v>2747</v>
      </c>
      <c r="D161" s="5">
        <v>-244280000000</v>
      </c>
      <c r="E161" s="5">
        <v>1811793000000</v>
      </c>
      <c r="F161" s="5">
        <v>274154000000</v>
      </c>
      <c r="G161" s="5">
        <v>-6617702000000</v>
      </c>
      <c r="I161" s="5">
        <v>-5261561000000</v>
      </c>
      <c r="J161" s="5">
        <v>865203000000</v>
      </c>
      <c r="K161" s="5">
        <v>4023817000000</v>
      </c>
      <c r="L161" s="5">
        <v>3891346000000</v>
      </c>
      <c r="N161" s="5">
        <v>-1037094000000</v>
      </c>
      <c r="O161" s="5">
        <v>470394000000</v>
      </c>
      <c r="P161" s="5">
        <v>566699000000</v>
      </c>
    </row>
    <row r="162" spans="3:23" ht="15.5" x14ac:dyDescent="0.35">
      <c r="C162" t="s">
        <v>1943</v>
      </c>
      <c r="D162" s="5">
        <v>-182541000000</v>
      </c>
      <c r="E162" s="5">
        <v>45077000000</v>
      </c>
      <c r="F162" s="5">
        <v>113216000000</v>
      </c>
      <c r="G162" s="5">
        <v>-52504000000</v>
      </c>
      <c r="I162" s="5">
        <v>46690000000</v>
      </c>
      <c r="J162" s="5">
        <v>-183478000000</v>
      </c>
      <c r="K162" s="5">
        <v>200981000000</v>
      </c>
      <c r="L162" s="5">
        <v>-39476000000</v>
      </c>
      <c r="M162" s="5">
        <v>77535000000</v>
      </c>
      <c r="N162" s="5">
        <v>43201000000</v>
      </c>
      <c r="O162" s="5">
        <v>27092000000</v>
      </c>
      <c r="P162" s="5">
        <v>35672000000</v>
      </c>
      <c r="Q162" s="5">
        <v>29216000000</v>
      </c>
      <c r="R162" s="5">
        <v>-43224000000</v>
      </c>
      <c r="S162" s="5">
        <v>53460000000</v>
      </c>
      <c r="T162" s="5">
        <v>-25353000000</v>
      </c>
      <c r="U162" s="5">
        <v>1673000000</v>
      </c>
      <c r="V162" s="5">
        <v>15820000000</v>
      </c>
      <c r="W162" s="5">
        <v>7533000000</v>
      </c>
    </row>
    <row r="163" spans="3:23" ht="15.5" x14ac:dyDescent="0.35">
      <c r="C163" t="s">
        <v>2097</v>
      </c>
      <c r="D163" s="5">
        <v>1330415000000</v>
      </c>
      <c r="E163" s="5">
        <v>-10354389000000</v>
      </c>
      <c r="F163" s="5">
        <v>1591475000000</v>
      </c>
      <c r="G163" s="5">
        <v>5003734000000</v>
      </c>
      <c r="I163" s="5">
        <v>-9713356000000</v>
      </c>
      <c r="J163" s="5">
        <v>-6958007000000</v>
      </c>
      <c r="K163" s="5">
        <v>-11985007000000</v>
      </c>
      <c r="L163" s="5">
        <v>-11121681000000</v>
      </c>
      <c r="M163" s="5">
        <v>24371644000000</v>
      </c>
      <c r="N163" s="5">
        <v>-2026020000000</v>
      </c>
      <c r="O163" s="5">
        <v>620860000000</v>
      </c>
      <c r="P163" s="5">
        <v>8031328000000</v>
      </c>
      <c r="Q163" s="5">
        <v>5196927000000</v>
      </c>
      <c r="R163" s="5">
        <v>-2723524000000</v>
      </c>
      <c r="S163" s="5">
        <v>1880049000000</v>
      </c>
      <c r="T163" s="5">
        <v>152607000000</v>
      </c>
      <c r="U163" s="5">
        <v>-245276000000</v>
      </c>
      <c r="V163" s="5">
        <v>-431450000000</v>
      </c>
      <c r="W163" s="5">
        <v>843842000000</v>
      </c>
    </row>
    <row r="164" spans="3:23" ht="15.5" x14ac:dyDescent="0.35">
      <c r="C164" t="s">
        <v>161</v>
      </c>
      <c r="D164" s="5">
        <v>-990122000000</v>
      </c>
      <c r="E164" s="5">
        <v>2225605000000</v>
      </c>
      <c r="F164" s="5">
        <v>-51431000000</v>
      </c>
      <c r="G164" s="5">
        <v>2288828000000</v>
      </c>
      <c r="I164" s="5">
        <v>4407967000000</v>
      </c>
      <c r="J164" s="5">
        <v>-912740000000</v>
      </c>
      <c r="K164" s="5">
        <v>-747279000000</v>
      </c>
      <c r="L164" s="5">
        <v>-827393000000</v>
      </c>
      <c r="M164" s="5">
        <v>-709575000000</v>
      </c>
      <c r="N164" s="5">
        <v>-1956262000000</v>
      </c>
      <c r="O164" s="5">
        <v>475026000000</v>
      </c>
      <c r="P164" s="5">
        <v>-1229874000000</v>
      </c>
      <c r="Q164" s="5">
        <v>-315919000000</v>
      </c>
      <c r="R164" s="5">
        <v>-146557000000</v>
      </c>
      <c r="S164" s="5">
        <v>-460652000000</v>
      </c>
      <c r="T164" s="5">
        <v>-612915000000</v>
      </c>
      <c r="U164" s="5">
        <v>-596029000000</v>
      </c>
      <c r="V164" s="5">
        <v>1506259000000</v>
      </c>
      <c r="W164" s="5">
        <v>-158755000000</v>
      </c>
    </row>
    <row r="165" spans="3:23" ht="15.5" x14ac:dyDescent="0.35">
      <c r="C165" t="s">
        <v>312</v>
      </c>
    </row>
    <row r="166" spans="3:23" ht="15.5" x14ac:dyDescent="0.35">
      <c r="C166" t="s">
        <v>162</v>
      </c>
      <c r="D166" s="5">
        <v>-1538902000000</v>
      </c>
      <c r="E166" s="5">
        <v>15879697000000</v>
      </c>
      <c r="F166" s="5">
        <v>-430263000000</v>
      </c>
      <c r="G166" s="5">
        <v>-6881998000000</v>
      </c>
      <c r="I166" s="5">
        <v>11268172000000</v>
      </c>
      <c r="J166" s="5">
        <v>-525628000000</v>
      </c>
      <c r="K166" s="5">
        <v>6804633000000</v>
      </c>
      <c r="L166" s="5">
        <v>8603765000000</v>
      </c>
      <c r="M166" s="5">
        <v>-17788511000000</v>
      </c>
      <c r="N166" s="5">
        <v>-5234656000000</v>
      </c>
      <c r="O166" s="5">
        <v>-1795971000000</v>
      </c>
      <c r="P166" s="5">
        <v>-3063485000000</v>
      </c>
      <c r="Q166" s="5">
        <v>-1490006000000</v>
      </c>
      <c r="R166" s="5">
        <v>2150089000000</v>
      </c>
      <c r="S166" s="5">
        <v>-2232077000000</v>
      </c>
      <c r="T166" s="5">
        <v>-523352000000</v>
      </c>
      <c r="U166" s="5">
        <v>-2008518000000</v>
      </c>
      <c r="V166" s="5">
        <v>-306519000000</v>
      </c>
      <c r="W166" s="5">
        <v>-277259000000</v>
      </c>
    </row>
    <row r="167" spans="3:23" ht="15.5" x14ac:dyDescent="0.35">
      <c r="C167" t="s">
        <v>2748</v>
      </c>
      <c r="E167" s="5">
        <v>5285043000000</v>
      </c>
      <c r="I167" s="5">
        <v>5285043000000</v>
      </c>
      <c r="J167" s="5">
        <v>-1421131000000</v>
      </c>
      <c r="K167" s="5">
        <v>6948323000000</v>
      </c>
      <c r="L167" s="5">
        <v>8846760000000</v>
      </c>
      <c r="M167" s="5">
        <v>-17722229000000</v>
      </c>
      <c r="N167" s="5">
        <v>-4951094000000</v>
      </c>
      <c r="O167" s="5">
        <v>-1774238000000</v>
      </c>
      <c r="P167" s="5">
        <v>-3032249000000</v>
      </c>
      <c r="Q167" s="5">
        <v>-1458594000000</v>
      </c>
      <c r="R167" s="5">
        <v>2197500000000</v>
      </c>
      <c r="S167" s="5">
        <v>-2164444000000</v>
      </c>
      <c r="T167" s="5">
        <v>-436744000000</v>
      </c>
      <c r="U167" s="5">
        <v>-1931422000000</v>
      </c>
      <c r="V167" s="5">
        <v>-227237000000</v>
      </c>
      <c r="W167" s="5">
        <v>-227915000000</v>
      </c>
    </row>
    <row r="168" spans="3:23" ht="15.5" x14ac:dyDescent="0.35">
      <c r="C168" t="s">
        <v>2749</v>
      </c>
      <c r="D168" s="5">
        <v>-1521557000000</v>
      </c>
      <c r="E168" s="5">
        <v>4466135000000</v>
      </c>
      <c r="F168" s="5">
        <v>-391864000000</v>
      </c>
      <c r="G168" s="5">
        <v>-6799852000000</v>
      </c>
    </row>
    <row r="169" spans="3:23" ht="15.5" x14ac:dyDescent="0.35">
      <c r="C169" t="s">
        <v>2750</v>
      </c>
      <c r="T169" s="5">
        <v>13670000000</v>
      </c>
      <c r="U169" s="5">
        <v>18534000000</v>
      </c>
      <c r="V169" s="5">
        <v>-18534000000</v>
      </c>
    </row>
    <row r="170" spans="3:23" ht="15.5" x14ac:dyDescent="0.35">
      <c r="C170" t="s">
        <v>549</v>
      </c>
      <c r="E170" s="5">
        <v>-300000000000</v>
      </c>
      <c r="I170" s="5">
        <v>-300000000000</v>
      </c>
      <c r="J170" s="5">
        <v>-100000000000</v>
      </c>
    </row>
    <row r="171" spans="3:23" ht="15.5" x14ac:dyDescent="0.35">
      <c r="C171" t="s">
        <v>2751</v>
      </c>
      <c r="E171" s="5">
        <v>6388488000000</v>
      </c>
      <c r="I171" s="5">
        <v>6388488000000</v>
      </c>
      <c r="J171" s="5">
        <v>1126261000000</v>
      </c>
    </row>
    <row r="172" spans="3:23" ht="15.5" x14ac:dyDescent="0.35">
      <c r="C172" t="s">
        <v>2752</v>
      </c>
      <c r="D172" s="5">
        <v>-113000000</v>
      </c>
      <c r="E172" s="5">
        <v>-1570000000</v>
      </c>
      <c r="G172" s="5">
        <v>-809000000</v>
      </c>
      <c r="I172" s="5">
        <v>-2569000000</v>
      </c>
      <c r="J172" s="5">
        <v>-3377000000</v>
      </c>
    </row>
    <row r="173" spans="3:23" ht="15.5" x14ac:dyDescent="0.35">
      <c r="C173" t="s">
        <v>1624</v>
      </c>
      <c r="E173" s="5">
        <v>1669000000</v>
      </c>
      <c r="G173" s="5">
        <v>-1669000000</v>
      </c>
      <c r="I173" s="5">
        <v>1669000000</v>
      </c>
    </row>
    <row r="174" spans="3:23" ht="15.5" x14ac:dyDescent="0.35">
      <c r="C174" t="s">
        <v>2429</v>
      </c>
      <c r="D174" s="5">
        <v>-10812000000</v>
      </c>
      <c r="E174" s="5">
        <v>76708000000</v>
      </c>
      <c r="F174" s="5">
        <v>-25130000000</v>
      </c>
      <c r="G174" s="5">
        <v>-51578000000</v>
      </c>
    </row>
    <row r="175" spans="3:23" ht="15.5" x14ac:dyDescent="0.35">
      <c r="C175" t="s">
        <v>2753</v>
      </c>
      <c r="E175" s="5">
        <v>-745000000</v>
      </c>
      <c r="I175" s="5">
        <v>-745000000</v>
      </c>
    </row>
    <row r="176" spans="3:23" ht="15.5" x14ac:dyDescent="0.35">
      <c r="C176" t="s">
        <v>2754</v>
      </c>
    </row>
    <row r="177" spans="3:23" ht="15.5" x14ac:dyDescent="0.35">
      <c r="C177" t="s">
        <v>426</v>
      </c>
      <c r="D177" s="5">
        <v>12219000000</v>
      </c>
    </row>
    <row r="178" spans="3:23" ht="15.5" x14ac:dyDescent="0.35">
      <c r="C178" t="s">
        <v>163</v>
      </c>
      <c r="D178" s="5">
        <v>-18639000000</v>
      </c>
      <c r="E178" s="5">
        <v>-36480000000</v>
      </c>
      <c r="F178" s="5">
        <v>-13269000000</v>
      </c>
      <c r="G178" s="5">
        <v>-28090000000</v>
      </c>
      <c r="I178" s="5">
        <v>-104163000000</v>
      </c>
      <c r="J178" s="5">
        <v>-128851000000</v>
      </c>
      <c r="K178" s="5">
        <v>-149298000000</v>
      </c>
      <c r="L178" s="5">
        <v>-248269000000</v>
      </c>
      <c r="M178" s="5">
        <v>-70838000000</v>
      </c>
      <c r="N178" s="5">
        <v>-286233000000</v>
      </c>
      <c r="O178" s="5">
        <v>-22126000000</v>
      </c>
      <c r="P178" s="5">
        <v>-31236000000</v>
      </c>
      <c r="Q178" s="5">
        <v>-31412000000</v>
      </c>
      <c r="R178" s="5">
        <v>-47411000000</v>
      </c>
      <c r="S178" s="5">
        <v>-67707000000</v>
      </c>
      <c r="T178" s="5">
        <v>-100788000000</v>
      </c>
      <c r="U178" s="5">
        <v>-96630000000</v>
      </c>
      <c r="V178" s="5">
        <v>-61907000000</v>
      </c>
      <c r="W178" s="5">
        <v>-49344000000</v>
      </c>
    </row>
    <row r="179" spans="3:23" ht="15.5" x14ac:dyDescent="0.35">
      <c r="C179" t="s">
        <v>545</v>
      </c>
      <c r="E179" s="5">
        <v>449000000</v>
      </c>
      <c r="I179" s="5">
        <v>449000000</v>
      </c>
      <c r="J179" s="5">
        <v>1470000000</v>
      </c>
      <c r="K179" s="5">
        <v>5608000000</v>
      </c>
      <c r="L179" s="5">
        <v>5274000000</v>
      </c>
      <c r="M179" s="5">
        <v>4556000000</v>
      </c>
      <c r="N179" s="5">
        <v>2671000000</v>
      </c>
      <c r="O179" s="5">
        <v>393000000</v>
      </c>
      <c r="S179" s="5">
        <v>74000000</v>
      </c>
      <c r="T179" s="5">
        <v>510000000</v>
      </c>
      <c r="U179" s="5">
        <v>1000000000</v>
      </c>
      <c r="V179" s="5">
        <v>1159000000</v>
      </c>
    </row>
    <row r="180" spans="3:23" ht="15.5" x14ac:dyDescent="0.35">
      <c r="C180" t="s">
        <v>2755</v>
      </c>
    </row>
    <row r="181" spans="3:23" ht="15.5" x14ac:dyDescent="0.35">
      <c r="C181" t="s">
        <v>175</v>
      </c>
      <c r="D181" s="5">
        <v>-990122000000</v>
      </c>
      <c r="E181" s="5">
        <v>2225605000000</v>
      </c>
      <c r="F181" s="5">
        <v>-51431000000</v>
      </c>
      <c r="G181" s="5">
        <v>2288828000000</v>
      </c>
      <c r="I181" s="5">
        <v>4407967000000</v>
      </c>
      <c r="J181" s="5">
        <v>-912740000000</v>
      </c>
      <c r="K181" s="5">
        <v>-747279000000</v>
      </c>
      <c r="L181" s="5">
        <v>-827393000000</v>
      </c>
      <c r="M181" s="5">
        <v>-709575000000</v>
      </c>
      <c r="N181" s="5">
        <v>-1956262000000</v>
      </c>
      <c r="O181" s="5">
        <v>475026000000</v>
      </c>
      <c r="P181" s="5">
        <v>-1229874000000</v>
      </c>
      <c r="Q181" s="5">
        <v>-315919000000</v>
      </c>
      <c r="R181" s="5">
        <v>-146557000000</v>
      </c>
      <c r="S181" s="5">
        <v>-460652000000</v>
      </c>
      <c r="T181" s="5">
        <v>-612915000000</v>
      </c>
      <c r="U181" s="5">
        <v>-596029000000</v>
      </c>
      <c r="V181" s="5">
        <v>1506259000000</v>
      </c>
      <c r="W181" s="5">
        <v>-158755000000</v>
      </c>
    </row>
    <row r="182" spans="3:23" ht="15.5" x14ac:dyDescent="0.35">
      <c r="C182" t="s">
        <v>2756</v>
      </c>
      <c r="D182" s="5">
        <v>-530438000000</v>
      </c>
      <c r="E182" s="5">
        <v>3585399000000</v>
      </c>
      <c r="G182" s="5">
        <v>-149932000000</v>
      </c>
      <c r="I182" s="5">
        <v>3585399000000</v>
      </c>
      <c r="J182" s="5">
        <v>-230423000000</v>
      </c>
      <c r="K182" s="5">
        <v>43578000000</v>
      </c>
      <c r="L182" s="5">
        <v>-23824000000</v>
      </c>
      <c r="M182" s="5">
        <v>23933000000</v>
      </c>
      <c r="O182" s="5">
        <v>1144682000000</v>
      </c>
      <c r="P182" s="5">
        <v>-571314000000</v>
      </c>
      <c r="Q182" s="5">
        <v>324079000000</v>
      </c>
      <c r="R182" s="5">
        <v>482585000000</v>
      </c>
      <c r="S182" s="5">
        <v>173230000000</v>
      </c>
      <c r="T182" s="5">
        <v>1197000000</v>
      </c>
    </row>
    <row r="183" spans="3:23" ht="15.5" x14ac:dyDescent="0.35">
      <c r="C183" t="s">
        <v>554</v>
      </c>
      <c r="E183" s="5">
        <v>-3265108000000</v>
      </c>
      <c r="F183" s="5">
        <v>5227000000</v>
      </c>
      <c r="G183" s="5">
        <v>3259881000000</v>
      </c>
      <c r="N183" s="5">
        <v>-1238891000000</v>
      </c>
      <c r="U183" s="5">
        <v>-3274000000</v>
      </c>
      <c r="V183" s="5">
        <v>3911000000</v>
      </c>
      <c r="W183" s="5">
        <v>197084000000</v>
      </c>
    </row>
    <row r="184" spans="3:23" ht="15.5" x14ac:dyDescent="0.35">
      <c r="C184" t="s">
        <v>698</v>
      </c>
      <c r="E184" s="5">
        <v>26356000000</v>
      </c>
      <c r="I184" s="5">
        <v>26356000000</v>
      </c>
      <c r="J184" s="5">
        <v>50100000000</v>
      </c>
      <c r="N184" s="5">
        <v>7262000000</v>
      </c>
      <c r="O184" s="5">
        <v>14209000000</v>
      </c>
      <c r="P184" s="5">
        <v>1826000000</v>
      </c>
      <c r="Q184" s="5">
        <v>12204000000</v>
      </c>
      <c r="R184" s="5">
        <v>12318000000</v>
      </c>
      <c r="V184" s="5">
        <v>2014335000000</v>
      </c>
      <c r="W184" s="5">
        <v>133612000000</v>
      </c>
    </row>
    <row r="185" spans="3:23" ht="15.5" x14ac:dyDescent="0.35">
      <c r="C185" t="s">
        <v>2757</v>
      </c>
      <c r="D185" s="5">
        <v>-37358000000</v>
      </c>
      <c r="E185" s="5">
        <v>1928190000000</v>
      </c>
      <c r="F185" s="5">
        <v>100951000000</v>
      </c>
      <c r="I185" s="5">
        <v>1834136000000</v>
      </c>
      <c r="J185" s="5">
        <v>100000000000</v>
      </c>
    </row>
    <row r="186" spans="3:23" ht="15.5" x14ac:dyDescent="0.35">
      <c r="C186" t="s">
        <v>370</v>
      </c>
      <c r="D186" s="5">
        <v>-4995000000</v>
      </c>
      <c r="E186" s="5">
        <v>-64130000000</v>
      </c>
      <c r="F186" s="5">
        <v>30316000000</v>
      </c>
      <c r="G186" s="5">
        <v>377000000</v>
      </c>
      <c r="I186" s="5">
        <v>-43399000000</v>
      </c>
      <c r="J186" s="5">
        <v>-15724000000</v>
      </c>
      <c r="K186" s="5">
        <v>6316000000</v>
      </c>
      <c r="L186" s="5">
        <v>-21111000000</v>
      </c>
      <c r="N186" s="5">
        <v>-886000000</v>
      </c>
    </row>
    <row r="187" spans="3:23" ht="15.5" x14ac:dyDescent="0.35">
      <c r="C187" t="s">
        <v>427</v>
      </c>
      <c r="D187" s="5">
        <v>-417331000000</v>
      </c>
      <c r="E187" s="5">
        <v>14898000000</v>
      </c>
      <c r="F187" s="5">
        <v>-187925000000</v>
      </c>
      <c r="G187" s="5">
        <v>-821498000000</v>
      </c>
      <c r="I187" s="5">
        <v>-994525000000</v>
      </c>
      <c r="J187" s="5">
        <v>-816693000000</v>
      </c>
      <c r="K187" s="5">
        <v>-797173000000</v>
      </c>
      <c r="L187" s="5">
        <v>-782458000000</v>
      </c>
      <c r="M187" s="5">
        <v>-733508000000</v>
      </c>
      <c r="N187" s="5">
        <v>-723747000000</v>
      </c>
      <c r="O187" s="5">
        <v>-683865000000</v>
      </c>
      <c r="P187" s="5">
        <v>-660386000000</v>
      </c>
      <c r="Q187" s="5">
        <v>-652202000000</v>
      </c>
      <c r="R187" s="5">
        <v>-641460000000</v>
      </c>
      <c r="S187" s="5">
        <v>-624491000000</v>
      </c>
      <c r="T187" s="5">
        <v>-605869000000</v>
      </c>
      <c r="U187" s="5">
        <v>-592755000000</v>
      </c>
      <c r="V187" s="5">
        <v>-484318000000</v>
      </c>
      <c r="W187" s="5">
        <v>-480711000000</v>
      </c>
    </row>
    <row r="188" spans="3:23" ht="15.5" x14ac:dyDescent="0.35">
      <c r="C188" t="s">
        <v>365</v>
      </c>
      <c r="V188" s="5">
        <v>-27669000000</v>
      </c>
    </row>
    <row r="189" spans="3:23" ht="15.5" x14ac:dyDescent="0.35">
      <c r="C189" t="s">
        <v>2758</v>
      </c>
      <c r="S189" s="5">
        <v>-9391000000</v>
      </c>
      <c r="T189" s="5">
        <v>-8243000000</v>
      </c>
      <c r="W189" s="5">
        <v>-8740000000</v>
      </c>
    </row>
    <row r="190" spans="3:23" ht="15.5" x14ac:dyDescent="0.35">
      <c r="C190" t="s">
        <v>186</v>
      </c>
      <c r="D190" s="5">
        <v>-50641000000</v>
      </c>
      <c r="E190" s="5">
        <v>8991459000000</v>
      </c>
      <c r="F190" s="5">
        <v>2003707000000</v>
      </c>
      <c r="G190" s="5">
        <v>1071530000000</v>
      </c>
      <c r="I190" s="5">
        <v>9605866000000</v>
      </c>
      <c r="J190" s="5">
        <v>-5658704000000</v>
      </c>
      <c r="K190" s="5">
        <v>-3639247000000</v>
      </c>
      <c r="L190" s="5">
        <v>-969621000000</v>
      </c>
      <c r="M190" s="5">
        <v>7663863000000</v>
      </c>
      <c r="N190" s="5">
        <v>-7159451000000</v>
      </c>
      <c r="O190" s="5">
        <v>1016812000000</v>
      </c>
      <c r="P190" s="5">
        <v>5133961000000</v>
      </c>
      <c r="Q190" s="5">
        <v>4857495000000</v>
      </c>
      <c r="R190" s="5">
        <v>871444000000</v>
      </c>
      <c r="S190" s="5">
        <v>457624000000</v>
      </c>
      <c r="T190" s="5">
        <v>365104000000</v>
      </c>
      <c r="U190" s="5">
        <v>-1368453000000</v>
      </c>
      <c r="V190" s="5">
        <v>1852055000000</v>
      </c>
      <c r="W190" s="5">
        <v>1191142000000</v>
      </c>
    </row>
    <row r="191" spans="3:23" ht="15.5" x14ac:dyDescent="0.35">
      <c r="C191" t="s">
        <v>188</v>
      </c>
      <c r="D191" s="5">
        <v>20196046000000</v>
      </c>
      <c r="F191" s="5">
        <v>-100000000000</v>
      </c>
      <c r="I191" s="5">
        <v>10590180000000</v>
      </c>
      <c r="J191" s="5">
        <v>16348884000000</v>
      </c>
      <c r="K191" s="5">
        <v>19988131000000</v>
      </c>
      <c r="L191" s="5">
        <v>20957752000000</v>
      </c>
      <c r="M191" s="5">
        <v>13293890000000</v>
      </c>
      <c r="N191" s="5">
        <v>20453366000000</v>
      </c>
      <c r="O191" s="5">
        <v>19437785000000</v>
      </c>
      <c r="P191" s="5">
        <v>14304019000000</v>
      </c>
      <c r="Q191" s="5">
        <v>9446524000000</v>
      </c>
      <c r="R191" s="5">
        <v>8575371000000</v>
      </c>
      <c r="S191" s="5">
        <v>8117680000000</v>
      </c>
      <c r="T191" s="5">
        <v>7752306000000</v>
      </c>
      <c r="U191" s="5">
        <v>9106301000000</v>
      </c>
      <c r="V191" s="5">
        <v>7250823000000</v>
      </c>
      <c r="W191" s="5">
        <v>6059529000000</v>
      </c>
    </row>
    <row r="192" spans="3:23" ht="15.5" x14ac:dyDescent="0.35">
      <c r="C192" t="s">
        <v>187</v>
      </c>
      <c r="N192" s="5">
        <v>-25000000</v>
      </c>
      <c r="O192" s="5">
        <v>-1231000000</v>
      </c>
      <c r="P192" s="5">
        <v>-195000000</v>
      </c>
      <c r="R192" s="5">
        <v>-291000000</v>
      </c>
      <c r="S192" s="5">
        <v>67000000</v>
      </c>
      <c r="T192" s="5">
        <v>270000000</v>
      </c>
      <c r="U192" s="5">
        <v>14458000000</v>
      </c>
      <c r="V192" s="5">
        <v>3423000000</v>
      </c>
      <c r="W192" s="5">
        <v>152000000</v>
      </c>
    </row>
    <row r="193" spans="2:23" ht="15.5" x14ac:dyDescent="0.35">
      <c r="C193" t="s">
        <v>189</v>
      </c>
      <c r="D193" s="5">
        <v>20145405000000</v>
      </c>
      <c r="E193" s="5">
        <v>8991459000000</v>
      </c>
      <c r="F193" s="5">
        <v>1903707000000</v>
      </c>
      <c r="G193" s="5">
        <v>1071530000000</v>
      </c>
      <c r="I193" s="5">
        <v>20196046000000</v>
      </c>
      <c r="J193" s="5">
        <v>10690180000000</v>
      </c>
      <c r="K193" s="5">
        <v>16348884000000</v>
      </c>
      <c r="L193" s="5">
        <v>19988131000000</v>
      </c>
      <c r="M193" s="5">
        <v>20957753000000</v>
      </c>
      <c r="N193" s="5">
        <v>13293890000000</v>
      </c>
      <c r="O193" s="5">
        <v>20453366000000</v>
      </c>
      <c r="P193" s="5">
        <v>19437785000000</v>
      </c>
      <c r="Q193" s="5">
        <v>14304019000000</v>
      </c>
      <c r="R193" s="5">
        <v>9446524000000</v>
      </c>
      <c r="S193" s="5">
        <v>8575371000000</v>
      </c>
      <c r="T193" s="5">
        <v>8117680000000</v>
      </c>
      <c r="U193" s="5">
        <v>7752306000000</v>
      </c>
      <c r="V193" s="5">
        <v>9106301000000</v>
      </c>
      <c r="W193" s="5">
        <v>7250823000000</v>
      </c>
    </row>
    <row r="195" spans="2:23" ht="15.5" x14ac:dyDescent="0.35">
      <c r="B195" t="s">
        <v>190</v>
      </c>
      <c r="C195" t="s">
        <v>11</v>
      </c>
      <c r="D195" s="5">
        <v>15020000000</v>
      </c>
      <c r="E195" s="5">
        <v>15020000000</v>
      </c>
      <c r="F195" s="5">
        <v>15020000000</v>
      </c>
      <c r="G195" s="5">
        <v>15020000000</v>
      </c>
      <c r="I195" s="5">
        <v>15020000000</v>
      </c>
      <c r="J195" s="5">
        <v>15020000000</v>
      </c>
      <c r="K195" s="5">
        <v>15020000000</v>
      </c>
      <c r="L195" s="5">
        <v>15020000000</v>
      </c>
      <c r="M195" s="5">
        <v>15020000000</v>
      </c>
      <c r="N195" s="5">
        <v>15020000000</v>
      </c>
      <c r="O195" s="5">
        <v>15000000000</v>
      </c>
      <c r="P195" s="5">
        <v>14980000000</v>
      </c>
      <c r="Q195" s="5">
        <v>14970000000</v>
      </c>
      <c r="R195" s="5">
        <v>14950000000</v>
      </c>
      <c r="S195" s="5">
        <v>14920000000</v>
      </c>
      <c r="T195" s="5">
        <v>14920000000</v>
      </c>
      <c r="U195" s="5">
        <v>14920000000</v>
      </c>
      <c r="V195" s="5">
        <v>14920000000</v>
      </c>
      <c r="W195" s="5">
        <v>11930000000</v>
      </c>
    </row>
    <row r="196" spans="2:23" ht="15.5" x14ac:dyDescent="0.35">
      <c r="C196" t="s">
        <v>191</v>
      </c>
      <c r="D196" s="6">
        <v>25.83</v>
      </c>
      <c r="E196" s="6">
        <v>32.31</v>
      </c>
      <c r="F196" s="6">
        <v>23.49</v>
      </c>
      <c r="G196" s="6">
        <v>27.29</v>
      </c>
    </row>
    <row r="197" spans="2:23" ht="15.5" x14ac:dyDescent="0.35">
      <c r="C197" t="s">
        <v>192</v>
      </c>
      <c r="D197" s="6">
        <v>22.07</v>
      </c>
      <c r="E197" s="6">
        <v>16.71</v>
      </c>
      <c r="F197" s="6">
        <v>21.71</v>
      </c>
      <c r="G197" s="6">
        <v>18.32</v>
      </c>
    </row>
    <row r="198" spans="2:23" ht="15.5" x14ac:dyDescent="0.35">
      <c r="C198" t="s">
        <v>70</v>
      </c>
      <c r="D198" s="6">
        <v>2.52</v>
      </c>
      <c r="E198" s="6">
        <v>2.94</v>
      </c>
      <c r="F198" s="6">
        <v>2.95</v>
      </c>
      <c r="G198" s="6">
        <v>3.09</v>
      </c>
    </row>
    <row r="199" spans="2:23" ht="15.5" x14ac:dyDescent="0.35">
      <c r="C199" t="s">
        <v>193</v>
      </c>
      <c r="D199" s="5">
        <v>763900000000</v>
      </c>
      <c r="E199" s="6">
        <v>537679999999.99994</v>
      </c>
      <c r="F199" s="5">
        <v>514530000000</v>
      </c>
      <c r="G199" s="5">
        <v>673030000000</v>
      </c>
    </row>
    <row r="200" spans="2:23" ht="15.5" x14ac:dyDescent="0.35">
      <c r="C200" t="s">
        <v>194</v>
      </c>
      <c r="D200" s="6">
        <v>2.3999999999999998E-3</v>
      </c>
      <c r="E200" s="6">
        <v>2.8999999999999998E-3</v>
      </c>
      <c r="F200" s="6">
        <v>2.8000000000000004E-3</v>
      </c>
      <c r="G200" s="6">
        <v>3.4999999999999996E-3</v>
      </c>
    </row>
    <row r="201" spans="2:23" ht="15.5" x14ac:dyDescent="0.35">
      <c r="C201" t="s">
        <v>195</v>
      </c>
      <c r="D201" s="6">
        <v>2.8199999999999999E-2</v>
      </c>
      <c r="E201" s="6">
        <v>3.5499999999999997E-2</v>
      </c>
      <c r="F201" s="6">
        <v>2.7099999999999999E-2</v>
      </c>
      <c r="G201" s="6">
        <v>3.2599999999999997E-2</v>
      </c>
    </row>
    <row r="202" spans="2:23" ht="15.5" x14ac:dyDescent="0.35">
      <c r="C202" t="s">
        <v>196</v>
      </c>
      <c r="D202" s="6">
        <v>4.1999999999999997E-3</v>
      </c>
      <c r="E202" s="6">
        <v>3.4000000000000002E-3</v>
      </c>
      <c r="F202" s="6">
        <v>3.8E-3</v>
      </c>
      <c r="G202" s="6">
        <v>5.3E-3</v>
      </c>
    </row>
    <row r="203" spans="2:23" ht="15.5" x14ac:dyDescent="0.35">
      <c r="C203" t="s">
        <v>197</v>
      </c>
    </row>
    <row r="204" spans="2:23" ht="15.5" x14ac:dyDescent="0.35">
      <c r="C204" t="s">
        <v>198</v>
      </c>
      <c r="D204" s="5">
        <v>22428000000000</v>
      </c>
      <c r="E204" s="5">
        <v>22499000000000</v>
      </c>
      <c r="F204" s="5">
        <v>15033000000000</v>
      </c>
      <c r="G204" s="5">
        <v>14766000000000</v>
      </c>
    </row>
    <row r="205" spans="2:23" ht="15.5" x14ac:dyDescent="0.35">
      <c r="C205" t="s">
        <v>199</v>
      </c>
      <c r="D205" s="6">
        <v>0.62</v>
      </c>
      <c r="E205" s="6">
        <v>0.59</v>
      </c>
      <c r="F205" s="6">
        <v>0.59</v>
      </c>
      <c r="G205" s="6">
        <v>0.6</v>
      </c>
    </row>
    <row r="206" spans="2:23" ht="15.5" x14ac:dyDescent="0.35">
      <c r="C206" t="s">
        <v>200</v>
      </c>
      <c r="D206" s="6">
        <v>915.33</v>
      </c>
      <c r="E206" s="6">
        <v>909.08</v>
      </c>
      <c r="F206" s="6">
        <v>868.03</v>
      </c>
      <c r="G206" s="6">
        <v>836.98</v>
      </c>
    </row>
    <row r="207" spans="2:23" ht="15.5" x14ac:dyDescent="0.35">
      <c r="C207" t="s">
        <v>201</v>
      </c>
      <c r="D207" s="6">
        <v>0.62</v>
      </c>
      <c r="E207" s="6">
        <v>0.59</v>
      </c>
      <c r="F207" s="6">
        <v>0.59</v>
      </c>
      <c r="G207" s="6">
        <v>0.6</v>
      </c>
    </row>
    <row r="208" spans="2:23" ht="15.5" x14ac:dyDescent="0.35">
      <c r="C208" t="s">
        <v>202</v>
      </c>
      <c r="D208" s="6">
        <v>915.33</v>
      </c>
      <c r="E208" s="6">
        <v>909.08</v>
      </c>
      <c r="F208" s="6">
        <v>868.03</v>
      </c>
      <c r="G208" s="6">
        <v>836.98</v>
      </c>
    </row>
    <row r="209" spans="3:23" ht="15.5" x14ac:dyDescent="0.35">
      <c r="C209" t="s">
        <v>203</v>
      </c>
    </row>
    <row r="210" spans="3:23" ht="15.5" x14ac:dyDescent="0.35">
      <c r="C210" t="s">
        <v>204</v>
      </c>
    </row>
    <row r="211" spans="3:23" ht="15.5" x14ac:dyDescent="0.35">
      <c r="C211" t="s">
        <v>205</v>
      </c>
      <c r="D211" s="5">
        <v>13744000000000</v>
      </c>
      <c r="E211" s="5">
        <v>13650000000000</v>
      </c>
      <c r="F211" s="5">
        <v>13034000000000</v>
      </c>
      <c r="G211" s="5">
        <v>12568000000000</v>
      </c>
    </row>
    <row r="212" spans="3:23" ht="15.5" x14ac:dyDescent="0.35">
      <c r="C212" t="s">
        <v>23</v>
      </c>
    </row>
    <row r="213" spans="3:23" ht="15.5" x14ac:dyDescent="0.35">
      <c r="C213" t="s">
        <v>20</v>
      </c>
    </row>
    <row r="214" spans="3:23" ht="15.5" x14ac:dyDescent="0.35">
      <c r="C214" t="s">
        <v>206</v>
      </c>
    </row>
    <row r="215" spans="3:23" ht="15.5" x14ac:dyDescent="0.35">
      <c r="C215" t="s">
        <v>207</v>
      </c>
      <c r="D215" s="5">
        <v>2478000000000</v>
      </c>
      <c r="E215" s="5">
        <v>-9114000000000</v>
      </c>
      <c r="F215" s="5">
        <v>2485000000000</v>
      </c>
      <c r="G215" s="5">
        <v>5665000000000</v>
      </c>
    </row>
    <row r="216" spans="3:23" ht="15.5" x14ac:dyDescent="0.35">
      <c r="C216" t="s">
        <v>208</v>
      </c>
      <c r="D216" s="5">
        <v>-19000000000</v>
      </c>
      <c r="E216" s="5">
        <v>-36000000000</v>
      </c>
      <c r="F216" s="5">
        <v>-13000000000</v>
      </c>
      <c r="G216" s="5">
        <v>-28000000000</v>
      </c>
    </row>
    <row r="217" spans="3:23" ht="15.5" x14ac:dyDescent="0.35">
      <c r="C217" t="s">
        <v>12</v>
      </c>
      <c r="D217" s="5">
        <v>2460000000000</v>
      </c>
      <c r="E217" s="5">
        <v>-9150000000000</v>
      </c>
      <c r="F217" s="5">
        <v>2472000000000</v>
      </c>
      <c r="G217" s="5">
        <v>5637000000000</v>
      </c>
    </row>
    <row r="218" spans="3:23" ht="15.5" x14ac:dyDescent="0.35">
      <c r="C218" t="s">
        <v>15</v>
      </c>
      <c r="D218" s="6">
        <v>163.81</v>
      </c>
      <c r="E218" s="6">
        <v>-609.39</v>
      </c>
      <c r="F218" s="6">
        <v>164.64</v>
      </c>
      <c r="G218" s="6">
        <v>375.39</v>
      </c>
    </row>
    <row r="219" spans="3:23" ht="15.5" x14ac:dyDescent="0.35">
      <c r="C219" t="s">
        <v>57</v>
      </c>
      <c r="I219" s="6">
        <v>102.93</v>
      </c>
      <c r="J219" s="6">
        <v>85.36</v>
      </c>
      <c r="K219" s="6">
        <v>97.91</v>
      </c>
      <c r="L219" s="6">
        <v>102.75</v>
      </c>
      <c r="M219" s="6">
        <v>101.43</v>
      </c>
      <c r="N219" s="6">
        <v>99.16</v>
      </c>
      <c r="O219" s="6">
        <v>91.75</v>
      </c>
      <c r="P219" s="6">
        <v>84.14</v>
      </c>
      <c r="Q219" s="6">
        <v>77.42</v>
      </c>
      <c r="R219" s="6">
        <v>68.8</v>
      </c>
      <c r="S219" s="6">
        <v>59.29</v>
      </c>
      <c r="T219" s="6">
        <v>62.95</v>
      </c>
      <c r="U219" s="6">
        <v>55.26</v>
      </c>
      <c r="V219" s="6">
        <v>48.58</v>
      </c>
      <c r="W219" s="6">
        <v>72.08</v>
      </c>
    </row>
    <row r="220" spans="3:23" ht="15.5" x14ac:dyDescent="0.35">
      <c r="C220" t="s">
        <v>69</v>
      </c>
      <c r="I220" s="6">
        <v>5.25</v>
      </c>
      <c r="J220" s="6">
        <v>6.33</v>
      </c>
      <c r="K220" s="6">
        <v>6.38</v>
      </c>
      <c r="L220" s="6">
        <v>6.91</v>
      </c>
      <c r="M220" s="6">
        <v>7.39</v>
      </c>
      <c r="N220" s="6">
        <v>6.86</v>
      </c>
      <c r="O220" s="6">
        <v>7.47</v>
      </c>
      <c r="P220" s="6">
        <v>8.1999999999999993</v>
      </c>
      <c r="Q220" s="6">
        <v>9.17</v>
      </c>
      <c r="R220" s="6">
        <v>8.2799999999999994</v>
      </c>
      <c r="S220" s="6">
        <v>7.37</v>
      </c>
      <c r="T220" s="6">
        <v>7.31</v>
      </c>
      <c r="U220" s="6">
        <v>6.79</v>
      </c>
      <c r="V220" s="6">
        <v>7.82</v>
      </c>
      <c r="W220" s="5">
        <v>0</v>
      </c>
    </row>
    <row r="221" spans="3:23" ht="15.5" x14ac:dyDescent="0.35">
      <c r="C221" t="s">
        <v>72</v>
      </c>
      <c r="I221" s="6">
        <v>0.79</v>
      </c>
      <c r="J221" s="6">
        <v>0.97</v>
      </c>
      <c r="K221" s="6">
        <v>1.28</v>
      </c>
      <c r="L221" s="6">
        <v>1.55</v>
      </c>
      <c r="M221" s="6">
        <v>1.69</v>
      </c>
      <c r="N221" s="6">
        <v>1.68</v>
      </c>
      <c r="O221" s="6">
        <v>1.76</v>
      </c>
      <c r="P221" s="6">
        <v>1.99</v>
      </c>
      <c r="Q221" s="6">
        <v>2.17</v>
      </c>
      <c r="R221" s="6">
        <v>1.74</v>
      </c>
      <c r="S221" s="6">
        <v>1.39</v>
      </c>
      <c r="T221" s="6">
        <v>1.68</v>
      </c>
      <c r="U221" s="6">
        <v>1.65</v>
      </c>
      <c r="V221" s="6">
        <v>1.97</v>
      </c>
      <c r="W221" s="5">
        <v>0</v>
      </c>
    </row>
    <row r="222" spans="3:23" ht="15.5" x14ac:dyDescent="0.35">
      <c r="C222" t="s">
        <v>209</v>
      </c>
      <c r="I222" s="5">
        <v>2231480000000</v>
      </c>
      <c r="J222" s="5">
        <v>1809470000000</v>
      </c>
      <c r="K222" s="6">
        <v>2186780000000.0002</v>
      </c>
      <c r="L222" s="5">
        <v>2344950000000</v>
      </c>
      <c r="M222" s="5">
        <v>2114690000000</v>
      </c>
      <c r="N222" s="5">
        <v>1689090000000</v>
      </c>
      <c r="O222" s="5">
        <v>1864800000000</v>
      </c>
      <c r="P222" s="5">
        <v>1753430000000</v>
      </c>
    </row>
    <row r="223" spans="3:23" ht="15.5" x14ac:dyDescent="0.35">
      <c r="C223" t="s">
        <v>210</v>
      </c>
      <c r="I223" s="6">
        <v>9.1999999999999998E-3</v>
      </c>
      <c r="J223" s="6">
        <v>1.0800000000000001E-2</v>
      </c>
      <c r="K223" s="6">
        <v>1.4199999999999999E-2</v>
      </c>
      <c r="L223" s="6">
        <v>1.4999999999999999E-2</v>
      </c>
      <c r="M223" s="6">
        <v>1.5100000000000001E-2</v>
      </c>
      <c r="N223" s="6">
        <v>1.78E-2</v>
      </c>
      <c r="O223" s="6">
        <v>1.7899999999999999E-2</v>
      </c>
      <c r="P223" s="6">
        <v>2.0099999999999996E-2</v>
      </c>
      <c r="Q223" s="6">
        <v>2.2499999999999999E-2</v>
      </c>
      <c r="R223" s="6">
        <v>2.3900000000000001E-2</v>
      </c>
      <c r="S223" s="6">
        <v>2.07E-2</v>
      </c>
      <c r="T223" s="6">
        <v>2.4700000000000003E-2</v>
      </c>
      <c r="U223" s="6">
        <v>2.4900000000000002E-2</v>
      </c>
      <c r="V223" s="6">
        <v>2.4900000000000002E-2</v>
      </c>
      <c r="W223" s="6">
        <v>3.4599999999999999E-2</v>
      </c>
    </row>
    <row r="224" spans="3:23" ht="15.5" x14ac:dyDescent="0.35">
      <c r="C224" t="s">
        <v>211</v>
      </c>
      <c r="I224" s="6">
        <v>0.11320000000000001</v>
      </c>
      <c r="J224" s="6">
        <v>0.1024</v>
      </c>
      <c r="K224" s="6">
        <v>0.121</v>
      </c>
      <c r="L224" s="6">
        <v>0.1348</v>
      </c>
      <c r="M224" s="6">
        <v>0.1396</v>
      </c>
      <c r="N224" s="6">
        <v>0.14880000000000002</v>
      </c>
      <c r="O224" s="6">
        <v>0.14990000000000001</v>
      </c>
      <c r="P224" s="6">
        <v>0.14880000000000002</v>
      </c>
      <c r="Q224" s="6">
        <v>0.14829999999999999</v>
      </c>
      <c r="R224" s="6">
        <v>0.1426</v>
      </c>
      <c r="S224" s="6">
        <v>0.14050000000000001</v>
      </c>
      <c r="T224" s="6">
        <v>0.15539999999999998</v>
      </c>
      <c r="U224" s="6">
        <v>0.14410000000000001</v>
      </c>
      <c r="V224" s="6">
        <v>0.1321</v>
      </c>
      <c r="W224" s="6">
        <v>0.26390000000000002</v>
      </c>
    </row>
    <row r="225" spans="3:23" ht="15.5" x14ac:dyDescent="0.35">
      <c r="C225" t="s">
        <v>212</v>
      </c>
      <c r="I225" s="6">
        <v>1.4199999999999999E-2</v>
      </c>
      <c r="J225" s="6">
        <v>1.49E-2</v>
      </c>
      <c r="K225" s="6">
        <v>1.7899999999999999E-2</v>
      </c>
      <c r="L225" s="6">
        <v>1.9099999999999999E-2</v>
      </c>
      <c r="M225" s="6">
        <v>1.9400000000000001E-2</v>
      </c>
      <c r="N225" s="6">
        <v>1.89E-2</v>
      </c>
      <c r="O225" s="6">
        <v>2.58E-2</v>
      </c>
      <c r="P225" s="6">
        <v>2.9900000000000003E-2</v>
      </c>
      <c r="Q225" s="6">
        <v>3.4700000000000002E-2</v>
      </c>
      <c r="R225" s="6">
        <v>3.3799999999999997E-2</v>
      </c>
      <c r="S225" s="6">
        <v>2.9600000000000001E-2</v>
      </c>
      <c r="T225" s="6">
        <v>3.7999999999999999E-2</v>
      </c>
      <c r="U225" s="6">
        <v>3.5699999999999996E-2</v>
      </c>
      <c r="V225" s="6">
        <v>3.6299999999999999E-2</v>
      </c>
      <c r="W225" s="6">
        <v>9.4200000000000006E-2</v>
      </c>
    </row>
    <row r="226" spans="3:23" ht="15.5" x14ac:dyDescent="0.35">
      <c r="C226" t="s">
        <v>213</v>
      </c>
    </row>
    <row r="227" spans="3:23" ht="15.5" x14ac:dyDescent="0.35">
      <c r="C227" t="s">
        <v>66</v>
      </c>
      <c r="I227" s="6">
        <v>0.59</v>
      </c>
      <c r="J227" s="6">
        <v>0.65</v>
      </c>
      <c r="K227" s="6">
        <v>0.77</v>
      </c>
      <c r="L227" s="6">
        <v>0.93</v>
      </c>
      <c r="M227" s="6">
        <v>1.03</v>
      </c>
      <c r="N227" s="6">
        <v>1.02</v>
      </c>
      <c r="O227" s="6">
        <v>1.1200000000000001</v>
      </c>
      <c r="P227" s="6">
        <v>1.22</v>
      </c>
      <c r="Q227" s="6">
        <v>1.36</v>
      </c>
      <c r="R227" s="6">
        <v>1.18</v>
      </c>
      <c r="S227" s="6">
        <v>1.04</v>
      </c>
      <c r="T227" s="6">
        <v>1.1399999999999999</v>
      </c>
      <c r="U227" s="6">
        <v>0.98</v>
      </c>
      <c r="V227" s="6">
        <v>1.03</v>
      </c>
      <c r="W227" s="5">
        <v>0</v>
      </c>
    </row>
    <row r="228" spans="3:23" ht="15.5" x14ac:dyDescent="0.35">
      <c r="C228" t="s">
        <v>63</v>
      </c>
      <c r="I228" s="6">
        <v>909.08</v>
      </c>
      <c r="J228" s="6">
        <v>833.31</v>
      </c>
      <c r="K228" s="6">
        <v>809.24</v>
      </c>
      <c r="L228" s="6">
        <v>762.27</v>
      </c>
      <c r="M228" s="6">
        <v>726.62</v>
      </c>
      <c r="N228" s="6">
        <v>666.31</v>
      </c>
      <c r="O228" s="6">
        <v>612.28</v>
      </c>
      <c r="P228" s="6">
        <v>565.62</v>
      </c>
      <c r="Q228" s="6">
        <v>521.96</v>
      </c>
      <c r="R228" s="6">
        <v>482.41</v>
      </c>
      <c r="S228" s="6">
        <v>422.01</v>
      </c>
      <c r="T228" s="6">
        <v>405.13</v>
      </c>
      <c r="U228" s="6">
        <v>383.35</v>
      </c>
      <c r="V228" s="6">
        <v>367.83</v>
      </c>
      <c r="W228" s="6">
        <v>273.18</v>
      </c>
    </row>
    <row r="229" spans="3:23" ht="15.5" x14ac:dyDescent="0.35">
      <c r="C229" t="s">
        <v>214</v>
      </c>
      <c r="I229" s="6">
        <v>0.59</v>
      </c>
      <c r="J229" s="6">
        <v>0.65</v>
      </c>
      <c r="K229" s="6">
        <v>0.77</v>
      </c>
      <c r="L229" s="6">
        <v>0.93</v>
      </c>
      <c r="M229" s="6">
        <v>1.03</v>
      </c>
      <c r="N229" s="6">
        <v>1.02</v>
      </c>
      <c r="O229" s="6">
        <v>1.1200000000000001</v>
      </c>
      <c r="P229" s="6">
        <v>1.22</v>
      </c>
      <c r="Q229" s="6">
        <v>1.36</v>
      </c>
      <c r="R229" s="6">
        <v>1.18</v>
      </c>
      <c r="S229" s="6">
        <v>1.04</v>
      </c>
      <c r="T229" s="6">
        <v>1.1399999999999999</v>
      </c>
      <c r="U229" s="6">
        <v>0.98</v>
      </c>
      <c r="V229" s="6">
        <v>1.03</v>
      </c>
      <c r="W229" s="5">
        <v>0</v>
      </c>
    </row>
    <row r="230" spans="3:23" ht="15.5" x14ac:dyDescent="0.35">
      <c r="C230" t="s">
        <v>215</v>
      </c>
      <c r="I230" s="6">
        <v>909.08</v>
      </c>
      <c r="J230" s="6">
        <v>833.31</v>
      </c>
      <c r="K230" s="6">
        <v>809.24</v>
      </c>
      <c r="L230" s="6">
        <v>762.27</v>
      </c>
      <c r="M230" s="6">
        <v>726.62</v>
      </c>
      <c r="N230" s="6">
        <v>666.31</v>
      </c>
      <c r="O230" s="6">
        <v>612.28</v>
      </c>
      <c r="P230" s="6">
        <v>565.62</v>
      </c>
      <c r="Q230" s="6">
        <v>521.96</v>
      </c>
      <c r="R230" s="6">
        <v>482.41</v>
      </c>
      <c r="S230" s="6">
        <v>422.01</v>
      </c>
      <c r="T230" s="6">
        <v>405.13</v>
      </c>
      <c r="U230" s="6">
        <v>383.35</v>
      </c>
      <c r="V230" s="6">
        <v>367.83</v>
      </c>
      <c r="W230" s="6">
        <v>273.18</v>
      </c>
    </row>
    <row r="231" spans="3:23" ht="15.5" x14ac:dyDescent="0.35">
      <c r="C231" t="s">
        <v>216</v>
      </c>
    </row>
    <row r="232" spans="3:23" ht="15.5" x14ac:dyDescent="0.35">
      <c r="C232" t="s">
        <v>217</v>
      </c>
    </row>
    <row r="233" spans="3:23" ht="15.5" x14ac:dyDescent="0.35">
      <c r="C233" t="s">
        <v>25</v>
      </c>
    </row>
    <row r="234" spans="3:23" ht="15.5" x14ac:dyDescent="0.35">
      <c r="C234" t="s">
        <v>22</v>
      </c>
    </row>
    <row r="235" spans="3:23" ht="15.5" x14ac:dyDescent="0.35">
      <c r="C235" t="s">
        <v>218</v>
      </c>
    </row>
    <row r="236" spans="3:23" ht="15.5" x14ac:dyDescent="0.35">
      <c r="C236" t="s">
        <v>219</v>
      </c>
      <c r="I236" s="5">
        <v>-6070000000000</v>
      </c>
      <c r="J236" s="5">
        <v>-4220000000000</v>
      </c>
      <c r="K236" s="5">
        <v>-9697000000000</v>
      </c>
      <c r="L236" s="5">
        <v>-8746000000000</v>
      </c>
      <c r="M236" s="5">
        <v>26162000000000</v>
      </c>
      <c r="N236" s="5">
        <v>31000000000</v>
      </c>
      <c r="O236" s="5">
        <v>2338000000000</v>
      </c>
      <c r="P236" s="5">
        <v>9427000000000</v>
      </c>
      <c r="Q236" s="5">
        <v>6663000000000</v>
      </c>
      <c r="R236" s="5">
        <v>-1132000000000</v>
      </c>
      <c r="S236" s="5">
        <v>3150000000000</v>
      </c>
      <c r="T236" s="5">
        <v>1501000000000</v>
      </c>
      <c r="U236" s="5">
        <v>1236000000000</v>
      </c>
      <c r="V236" s="5">
        <v>652000000000</v>
      </c>
      <c r="W236" s="5">
        <v>1627000000000</v>
      </c>
    </row>
    <row r="237" spans="3:23" ht="15.5" x14ac:dyDescent="0.35">
      <c r="C237" t="s">
        <v>220</v>
      </c>
      <c r="I237" s="5">
        <v>-104000000000</v>
      </c>
      <c r="J237" s="5">
        <v>-129000000000</v>
      </c>
      <c r="K237" s="5">
        <v>-149000000000</v>
      </c>
      <c r="L237" s="5">
        <v>-248000000000</v>
      </c>
      <c r="M237" s="5">
        <v>-71000000000</v>
      </c>
      <c r="N237" s="5">
        <v>-286000000000</v>
      </c>
      <c r="O237" s="5">
        <v>-22000000000</v>
      </c>
      <c r="P237" s="5">
        <v>-31000000000</v>
      </c>
      <c r="Q237" s="5">
        <v>-31000000000</v>
      </c>
      <c r="R237" s="5">
        <v>-47000000000</v>
      </c>
      <c r="S237" s="5">
        <v>-68000000000</v>
      </c>
      <c r="T237" s="5">
        <v>-101000000000</v>
      </c>
      <c r="U237" s="5">
        <v>-97000000000</v>
      </c>
      <c r="V237" s="5">
        <v>-62000000000</v>
      </c>
      <c r="W237" s="5">
        <v>-49000000000</v>
      </c>
    </row>
    <row r="238" spans="3:23" ht="15.5" x14ac:dyDescent="0.35">
      <c r="C238" t="s">
        <v>14</v>
      </c>
      <c r="I238" s="5">
        <v>-6174000000000</v>
      </c>
      <c r="J238" s="5">
        <v>-4349000000000</v>
      </c>
      <c r="K238" s="5">
        <v>-9846000000000</v>
      </c>
      <c r="L238" s="5">
        <v>-8994000000000</v>
      </c>
      <c r="M238" s="5">
        <v>26091000000000</v>
      </c>
      <c r="N238" s="5">
        <v>-255000000000</v>
      </c>
      <c r="O238" s="5">
        <v>2316000000000</v>
      </c>
      <c r="P238" s="5">
        <v>9396000000000</v>
      </c>
      <c r="Q238" s="5">
        <v>6632000000000</v>
      </c>
      <c r="R238" s="5">
        <v>-1179000000000</v>
      </c>
      <c r="S238" s="5">
        <v>3083000000000</v>
      </c>
      <c r="T238" s="5">
        <v>1401000000000</v>
      </c>
      <c r="U238" s="5">
        <v>1139000000000</v>
      </c>
      <c r="V238" s="5">
        <v>590000000000</v>
      </c>
      <c r="W238" s="5">
        <v>1578000000000</v>
      </c>
    </row>
    <row r="239" spans="3:23" ht="15.5" x14ac:dyDescent="0.35">
      <c r="C239" t="s">
        <v>16</v>
      </c>
      <c r="I239" s="6">
        <v>-411.2</v>
      </c>
      <c r="J239" s="6">
        <v>-289.64999999999998</v>
      </c>
      <c r="K239" s="6">
        <v>-655.72</v>
      </c>
      <c r="L239" s="5">
        <v>-599</v>
      </c>
      <c r="M239" s="6">
        <v>1737.61</v>
      </c>
      <c r="N239" s="6">
        <v>-16.97</v>
      </c>
      <c r="O239" s="6">
        <v>154.35</v>
      </c>
      <c r="P239" s="6">
        <v>627.32000000000005</v>
      </c>
      <c r="Q239" s="6">
        <v>442.88</v>
      </c>
      <c r="R239" s="6">
        <v>-78.92</v>
      </c>
      <c r="S239" s="6">
        <v>206.64</v>
      </c>
      <c r="T239" s="6">
        <v>93.89</v>
      </c>
      <c r="U239" s="6">
        <v>76.38</v>
      </c>
      <c r="V239" s="6">
        <v>39.58</v>
      </c>
      <c r="W239" s="6">
        <v>132.21</v>
      </c>
    </row>
    <row r="241" spans="2:17" ht="15.5" x14ac:dyDescent="0.35">
      <c r="B241" t="s">
        <v>221</v>
      </c>
      <c r="C241" t="s">
        <v>222</v>
      </c>
      <c r="D241" s="5">
        <v>388000000000</v>
      </c>
      <c r="E241" s="5">
        <v>485000000000</v>
      </c>
      <c r="F241" s="5">
        <v>353000000000</v>
      </c>
      <c r="G241" s="5">
        <v>410000000000</v>
      </c>
      <c r="H241" s="5">
        <v>1551000000000</v>
      </c>
      <c r="I241" s="5">
        <v>1546000000000</v>
      </c>
      <c r="J241" s="5">
        <v>1282000000000</v>
      </c>
      <c r="K241" s="5">
        <v>1470000000000</v>
      </c>
      <c r="L241" s="5">
        <v>1543000000000</v>
      </c>
      <c r="M241" s="5">
        <v>1523000000000</v>
      </c>
      <c r="N241" s="5">
        <v>1489000000000</v>
      </c>
      <c r="O241" s="5">
        <v>1377000000000</v>
      </c>
      <c r="P241" s="5">
        <v>1260000000000</v>
      </c>
      <c r="Q241" s="5">
        <v>1159000000000</v>
      </c>
    </row>
    <row r="242" spans="2:17" ht="15.5" x14ac:dyDescent="0.35">
      <c r="C242" t="s">
        <v>223</v>
      </c>
      <c r="H242" s="5">
        <v>1635000000000</v>
      </c>
      <c r="I242" s="5">
        <v>1546000000000</v>
      </c>
      <c r="J242" s="5">
        <v>1282000000000</v>
      </c>
      <c r="K242" s="5">
        <v>1470000000000</v>
      </c>
      <c r="L242" s="5">
        <v>1543000000000</v>
      </c>
      <c r="M242" s="5">
        <v>1523000000000</v>
      </c>
      <c r="N242" s="5">
        <v>1489000000000</v>
      </c>
      <c r="O242" s="5">
        <v>1377000000000</v>
      </c>
      <c r="P242" s="5">
        <v>1260000000000</v>
      </c>
      <c r="Q242" s="5">
        <v>1159000000000</v>
      </c>
    </row>
    <row r="243" spans="2:17" ht="15.5" x14ac:dyDescent="0.35">
      <c r="C243" t="s">
        <v>224</v>
      </c>
      <c r="H243" s="6">
        <v>56.62</v>
      </c>
      <c r="I243" s="6">
        <v>56.62</v>
      </c>
      <c r="J243" s="6">
        <v>54.71</v>
      </c>
      <c r="K243" s="6">
        <v>54.39</v>
      </c>
      <c r="L243" s="6">
        <v>53.09</v>
      </c>
      <c r="M243" s="6">
        <v>52.11</v>
      </c>
      <c r="N243" s="6">
        <v>48.85</v>
      </c>
      <c r="O243" s="6">
        <v>48.2</v>
      </c>
      <c r="P243" s="6">
        <v>45.61</v>
      </c>
      <c r="Q243" s="6">
        <v>44.1</v>
      </c>
    </row>
    <row r="244" spans="2:17" ht="15.5" x14ac:dyDescent="0.35">
      <c r="C244" t="s">
        <v>74</v>
      </c>
      <c r="H244" s="6">
        <v>0.54810000000000003</v>
      </c>
      <c r="I244" s="6">
        <v>0.55010000000000003</v>
      </c>
      <c r="J244" s="6">
        <v>0.64090000000000003</v>
      </c>
      <c r="K244" s="6">
        <v>0.55549999999999999</v>
      </c>
      <c r="L244" s="6">
        <v>0.51670000000000005</v>
      </c>
      <c r="M244" s="6">
        <v>0.51369999999999993</v>
      </c>
      <c r="N244" s="6">
        <v>0.49259999999999998</v>
      </c>
      <c r="O244" s="6">
        <v>0.52579999999999993</v>
      </c>
      <c r="P244" s="6">
        <v>0.54339999999999999</v>
      </c>
      <c r="Q244" s="6">
        <v>0.57119999999999993</v>
      </c>
    </row>
    <row r="245" spans="2:17" ht="15.5" x14ac:dyDescent="0.35">
      <c r="C245" t="s">
        <v>225</v>
      </c>
      <c r="H245" s="6">
        <v>0.10779999999999999</v>
      </c>
      <c r="I245" s="6">
        <v>0.1011</v>
      </c>
      <c r="J245" s="6">
        <v>9.7699999999999995E-2</v>
      </c>
      <c r="K245" s="6">
        <v>8.0600000000000005E-2</v>
      </c>
      <c r="L245" s="6">
        <v>7.3700000000000002E-2</v>
      </c>
      <c r="M245" s="6">
        <v>6.3500000000000001E-2</v>
      </c>
      <c r="N245" s="6">
        <v>5.9900000000000002E-2</v>
      </c>
      <c r="O245" s="6">
        <v>8.929999999999999E-2</v>
      </c>
      <c r="P245" s="6">
        <v>6.7599999999999993E-2</v>
      </c>
      <c r="Q245" s="6">
        <v>5.6900000000000006E-2</v>
      </c>
    </row>
    <row r="246" spans="2:17" ht="15.5" x14ac:dyDescent="0.35">
      <c r="C246" t="s">
        <v>56</v>
      </c>
      <c r="D246" s="6">
        <v>25.83</v>
      </c>
      <c r="E246" s="6">
        <v>32.31</v>
      </c>
      <c r="F246" s="6">
        <v>23.49</v>
      </c>
      <c r="G246" s="6">
        <v>27.29</v>
      </c>
      <c r="H246" s="6">
        <v>103.31</v>
      </c>
      <c r="I246" s="6">
        <v>102.93</v>
      </c>
      <c r="J246" s="6">
        <v>85.36</v>
      </c>
      <c r="K246" s="6">
        <v>97.91</v>
      </c>
      <c r="L246" s="6">
        <v>102.75</v>
      </c>
      <c r="M246" s="6">
        <v>101.43</v>
      </c>
      <c r="N246" s="6">
        <v>99.16</v>
      </c>
      <c r="O246" s="6">
        <v>91.67</v>
      </c>
      <c r="P246" s="6">
        <v>83.93</v>
      </c>
      <c r="Q246" s="6">
        <v>77.209999999999994</v>
      </c>
    </row>
    <row r="247" spans="2:17" ht="15.5" x14ac:dyDescent="0.35">
      <c r="C247" t="s">
        <v>226</v>
      </c>
      <c r="H247" s="6">
        <v>108.92</v>
      </c>
      <c r="I247" s="6">
        <v>102.93</v>
      </c>
      <c r="J247" s="6">
        <v>85.36</v>
      </c>
      <c r="K247" s="6">
        <v>97.91</v>
      </c>
      <c r="L247" s="6">
        <v>102.75</v>
      </c>
      <c r="M247" s="6">
        <v>101.43</v>
      </c>
      <c r="N247" s="6">
        <v>99.16</v>
      </c>
      <c r="O247" s="6">
        <v>91.67</v>
      </c>
      <c r="P247" s="6">
        <v>83.93</v>
      </c>
      <c r="Q247" s="6">
        <v>77.209999999999994</v>
      </c>
    </row>
    <row r="248" spans="2:17" ht="15.5" x14ac:dyDescent="0.35">
      <c r="C248" t="s">
        <v>76</v>
      </c>
      <c r="H248" s="6">
        <v>56.62</v>
      </c>
      <c r="I248" s="6">
        <v>56.62</v>
      </c>
      <c r="J248" s="6">
        <v>54.71</v>
      </c>
      <c r="K248" s="6">
        <v>54.39</v>
      </c>
      <c r="L248" s="6">
        <v>53.09</v>
      </c>
      <c r="M248" s="6">
        <v>52.11</v>
      </c>
      <c r="N248" s="6">
        <v>48.85</v>
      </c>
      <c r="O248" s="6">
        <v>48.2</v>
      </c>
      <c r="P248" s="6">
        <v>45.61</v>
      </c>
      <c r="Q248" s="6">
        <v>44.1</v>
      </c>
    </row>
    <row r="249" spans="2:17" ht="15.5" x14ac:dyDescent="0.35">
      <c r="C249" t="s">
        <v>227</v>
      </c>
      <c r="H249" s="6">
        <v>0.54810000000000003</v>
      </c>
      <c r="I249" s="6">
        <v>0.55010000000000003</v>
      </c>
      <c r="J249" s="6">
        <v>0.64090000000000003</v>
      </c>
      <c r="K249" s="6">
        <v>0.55549999999999999</v>
      </c>
      <c r="L249" s="6">
        <v>0.51670000000000005</v>
      </c>
      <c r="M249" s="6">
        <v>0.51369999999999993</v>
      </c>
      <c r="N249" s="6">
        <v>0.49259999999999998</v>
      </c>
      <c r="O249" s="6">
        <v>0.52579999999999993</v>
      </c>
      <c r="P249" s="6">
        <v>0.54339999999999999</v>
      </c>
      <c r="Q249" s="6">
        <v>0.57119999999999993</v>
      </c>
    </row>
    <row r="250" spans="2:17" ht="15.5" x14ac:dyDescent="0.35">
      <c r="C250" t="s">
        <v>228</v>
      </c>
      <c r="H250" s="6">
        <v>0.10779999999999999</v>
      </c>
      <c r="I250" s="6">
        <v>0.1011</v>
      </c>
      <c r="J250" s="6">
        <v>9.7699999999999995E-2</v>
      </c>
      <c r="K250" s="6">
        <v>8.0600000000000005E-2</v>
      </c>
      <c r="L250" s="6">
        <v>7.3700000000000002E-2</v>
      </c>
      <c r="M250" s="6">
        <v>6.3500000000000001E-2</v>
      </c>
      <c r="N250" s="6">
        <v>5.9900000000000002E-2</v>
      </c>
      <c r="O250" s="6">
        <v>8.929999999999999E-2</v>
      </c>
      <c r="P250" s="6">
        <v>6.7599999999999993E-2</v>
      </c>
      <c r="Q250" s="6">
        <v>5.6900000000000006E-2</v>
      </c>
    </row>
    <row r="251" spans="2:17" ht="15.5" x14ac:dyDescent="0.35">
      <c r="C251" t="s">
        <v>229</v>
      </c>
      <c r="D251" s="5">
        <v>3397000000000</v>
      </c>
      <c r="E251" s="5">
        <v>2760000000000</v>
      </c>
      <c r="F251" s="5">
        <v>2594000000000</v>
      </c>
      <c r="G251" s="5">
        <v>2432000000000</v>
      </c>
      <c r="H251" s="5">
        <v>13588000000000</v>
      </c>
      <c r="I251" s="5">
        <v>10291000000000</v>
      </c>
      <c r="J251" s="5">
        <v>8382000000000</v>
      </c>
      <c r="K251" s="5">
        <v>7357000000000</v>
      </c>
      <c r="L251" s="5">
        <v>6883000000000</v>
      </c>
      <c r="M251" s="5">
        <v>6655000000000</v>
      </c>
      <c r="N251" s="5">
        <v>6089000000000</v>
      </c>
      <c r="O251" s="5">
        <v>5839000000000</v>
      </c>
      <c r="P251" s="5">
        <v>5201000000000</v>
      </c>
      <c r="Q251" s="5">
        <v>4890000000000</v>
      </c>
    </row>
    <row r="252" spans="2:17" ht="15.5" x14ac:dyDescent="0.35">
      <c r="C252" t="s">
        <v>230</v>
      </c>
      <c r="H252" s="5">
        <v>11183000000000</v>
      </c>
      <c r="I252" s="5">
        <v>10291000000000</v>
      </c>
      <c r="J252" s="5">
        <v>8382000000000</v>
      </c>
      <c r="K252" s="5">
        <v>7357000000000</v>
      </c>
      <c r="L252" s="5">
        <v>6883000000000</v>
      </c>
      <c r="M252" s="5">
        <v>6655000000000</v>
      </c>
      <c r="N252" s="5">
        <v>6089000000000</v>
      </c>
      <c r="O252" s="5">
        <v>5839000000000</v>
      </c>
      <c r="P252" s="5">
        <v>5201000000000</v>
      </c>
      <c r="Q252" s="5">
        <v>4890000000000</v>
      </c>
    </row>
    <row r="253" spans="2:17" ht="15.5" x14ac:dyDescent="0.35">
      <c r="C253" t="s">
        <v>231</v>
      </c>
      <c r="H253" s="6">
        <v>56.62</v>
      </c>
      <c r="I253" s="6">
        <v>56.62</v>
      </c>
      <c r="J253" s="6">
        <v>54.71</v>
      </c>
      <c r="K253" s="6">
        <v>54.39</v>
      </c>
      <c r="L253" s="6">
        <v>53.09</v>
      </c>
      <c r="M253" s="6">
        <v>52.11</v>
      </c>
      <c r="N253" s="6">
        <v>48.85</v>
      </c>
      <c r="O253" s="6">
        <v>48.2</v>
      </c>
      <c r="P253" s="6">
        <v>45.61</v>
      </c>
      <c r="Q253" s="6">
        <v>44.1</v>
      </c>
    </row>
    <row r="254" spans="2:17" ht="15.5" x14ac:dyDescent="0.35">
      <c r="C254" t="s">
        <v>232</v>
      </c>
      <c r="H254" s="6">
        <v>0.54810000000000003</v>
      </c>
      <c r="I254" s="6">
        <v>0.55010000000000003</v>
      </c>
      <c r="J254" s="6">
        <v>0.64090000000000003</v>
      </c>
      <c r="K254" s="6">
        <v>0.55549999999999999</v>
      </c>
      <c r="L254" s="6">
        <v>0.51670000000000005</v>
      </c>
      <c r="M254" s="6">
        <v>0.51369999999999993</v>
      </c>
      <c r="N254" s="6">
        <v>0.49259999999999998</v>
      </c>
      <c r="O254" s="6">
        <v>0.52579999999999993</v>
      </c>
      <c r="P254" s="6">
        <v>0.54339999999999999</v>
      </c>
      <c r="Q254" s="6">
        <v>0.57119999999999993</v>
      </c>
    </row>
    <row r="255" spans="2:17" ht="15.5" x14ac:dyDescent="0.35">
      <c r="C255" t="s">
        <v>233</v>
      </c>
      <c r="H255" s="6">
        <v>0.10779999999999999</v>
      </c>
      <c r="I255" s="6">
        <v>0.1011</v>
      </c>
      <c r="J255" s="6">
        <v>9.7699999999999995E-2</v>
      </c>
      <c r="K255" s="6">
        <v>8.0600000000000005E-2</v>
      </c>
      <c r="L255" s="6">
        <v>7.3700000000000002E-2</v>
      </c>
      <c r="M255" s="6">
        <v>6.3500000000000001E-2</v>
      </c>
      <c r="N255" s="6">
        <v>5.9900000000000002E-2</v>
      </c>
      <c r="O255" s="6">
        <v>8.929999999999999E-2</v>
      </c>
      <c r="P255" s="6">
        <v>6.7599999999999993E-2</v>
      </c>
      <c r="Q255" s="6">
        <v>5.6900000000000006E-2</v>
      </c>
    </row>
    <row r="256" spans="2:17" ht="15.5" x14ac:dyDescent="0.35">
      <c r="C256" t="s">
        <v>234</v>
      </c>
      <c r="I256" s="6">
        <v>5.08</v>
      </c>
    </row>
    <row r="257" spans="3:9" ht="15.5" x14ac:dyDescent="0.35">
      <c r="C257" t="s">
        <v>235</v>
      </c>
      <c r="I257" s="6">
        <v>4.82</v>
      </c>
    </row>
    <row r="258" spans="3:9" ht="15.5" x14ac:dyDescent="0.35">
      <c r="C258" t="s">
        <v>237</v>
      </c>
      <c r="I258" s="6">
        <v>7.5</v>
      </c>
    </row>
    <row r="259" spans="3:9" ht="15.5" x14ac:dyDescent="0.35">
      <c r="C259" t="s">
        <v>238</v>
      </c>
      <c r="I259" s="6">
        <v>0.20749999999999999</v>
      </c>
    </row>
    <row r="260" spans="3:9" ht="15.5" x14ac:dyDescent="0.35">
      <c r="C260" t="s">
        <v>239</v>
      </c>
      <c r="I260" s="6">
        <v>0.7</v>
      </c>
    </row>
    <row r="261" spans="3:9" ht="15.5" x14ac:dyDescent="0.35">
      <c r="C261" t="s">
        <v>240</v>
      </c>
      <c r="I261" s="6">
        <v>0.56999999999999995</v>
      </c>
    </row>
    <row r="262" spans="3:9" ht="15.5" x14ac:dyDescent="0.35">
      <c r="C262" t="s">
        <v>241</v>
      </c>
      <c r="I262" s="6">
        <v>5.2</v>
      </c>
    </row>
    <row r="263" spans="3:9" ht="15.5" x14ac:dyDescent="0.35">
      <c r="C263" t="s">
        <v>242</v>
      </c>
      <c r="I263" s="6">
        <v>5.56</v>
      </c>
    </row>
    <row r="264" spans="3:9" ht="15.5" x14ac:dyDescent="0.35">
      <c r="C264" t="s">
        <v>243</v>
      </c>
      <c r="I264" s="6">
        <v>7.3</v>
      </c>
    </row>
    <row r="265" spans="3:9" ht="15.5" x14ac:dyDescent="0.35">
      <c r="C265" t="s">
        <v>244</v>
      </c>
      <c r="I265" s="6">
        <v>6.67</v>
      </c>
    </row>
    <row r="266" spans="3:9" ht="15.5" x14ac:dyDescent="0.35">
      <c r="C266" t="s">
        <v>245</v>
      </c>
      <c r="I266" s="6">
        <v>0.23</v>
      </c>
    </row>
    <row r="267" spans="3:9" ht="15.5" x14ac:dyDescent="0.35">
      <c r="C267" t="s">
        <v>246</v>
      </c>
      <c r="I267" s="6">
        <v>80.33</v>
      </c>
    </row>
    <row r="268" spans="3:9" ht="15.5" x14ac:dyDescent="0.35">
      <c r="C268" t="s">
        <v>248</v>
      </c>
      <c r="I268" s="6">
        <v>108.92</v>
      </c>
    </row>
    <row r="269" spans="3:9" ht="15.5" x14ac:dyDescent="0.35">
      <c r="C269" t="s">
        <v>249</v>
      </c>
      <c r="I269" s="6">
        <v>103.31</v>
      </c>
    </row>
    <row r="270" spans="3:9" ht="15.5" x14ac:dyDescent="0.35">
      <c r="C270" t="s">
        <v>250</v>
      </c>
      <c r="I270" s="6">
        <v>744.76</v>
      </c>
    </row>
    <row r="271" spans="3:9" ht="15.5" x14ac:dyDescent="0.35">
      <c r="C271" t="s">
        <v>251</v>
      </c>
      <c r="D271" s="6">
        <v>259.23</v>
      </c>
    </row>
    <row r="272" spans="3:9" ht="15.5" x14ac:dyDescent="0.35">
      <c r="C272" t="s">
        <v>252</v>
      </c>
      <c r="I272" s="6">
        <v>915.33</v>
      </c>
    </row>
    <row r="273" spans="3:9" ht="15.5" x14ac:dyDescent="0.35">
      <c r="C273" t="s">
        <v>253</v>
      </c>
      <c r="I273" s="6">
        <v>94.45</v>
      </c>
    </row>
    <row r="274" spans="3:9" ht="15.5" x14ac:dyDescent="0.35">
      <c r="C274" t="s">
        <v>377</v>
      </c>
      <c r="D274" s="6">
        <v>0.28999999999999998</v>
      </c>
    </row>
    <row r="275" spans="3:9" ht="15.5" x14ac:dyDescent="0.35">
      <c r="C275" t="s">
        <v>378</v>
      </c>
      <c r="D275" s="6">
        <v>0.14000000000000001</v>
      </c>
    </row>
    <row r="276" spans="3:9" ht="15.5" x14ac:dyDescent="0.35">
      <c r="C276" t="s">
        <v>256</v>
      </c>
      <c r="D276" s="6">
        <v>10.31</v>
      </c>
    </row>
    <row r="277" spans="3:9" ht="15.5" x14ac:dyDescent="0.35">
      <c r="C277" t="s">
        <v>379</v>
      </c>
      <c r="D277" s="6">
        <v>0.02</v>
      </c>
    </row>
    <row r="278" spans="3:9" ht="15.5" x14ac:dyDescent="0.35">
      <c r="C278" t="s">
        <v>257</v>
      </c>
      <c r="D278" s="6">
        <v>11.94</v>
      </c>
    </row>
    <row r="279" spans="3:9" ht="15.5" x14ac:dyDescent="0.35">
      <c r="C279" t="s">
        <v>12</v>
      </c>
      <c r="D279" s="5">
        <v>2460000000000</v>
      </c>
    </row>
    <row r="280" spans="3:9" ht="15.5" x14ac:dyDescent="0.35">
      <c r="C280" t="s">
        <v>259</v>
      </c>
      <c r="I280" s="6">
        <v>0.37</v>
      </c>
    </row>
    <row r="281" spans="3:9" ht="15.5" x14ac:dyDescent="0.35">
      <c r="C281" t="s">
        <v>260</v>
      </c>
      <c r="I281" s="6">
        <v>0.01</v>
      </c>
    </row>
    <row r="282" spans="3:9" ht="15.5" x14ac:dyDescent="0.35">
      <c r="C282" t="s">
        <v>261</v>
      </c>
      <c r="I282" s="6">
        <v>0.11900000000000001</v>
      </c>
    </row>
    <row r="283" spans="3:9" ht="15.5" x14ac:dyDescent="0.35">
      <c r="C283" t="s">
        <v>262</v>
      </c>
      <c r="I283" s="6">
        <v>1.37E-2</v>
      </c>
    </row>
    <row r="284" spans="3:9" ht="15.5" x14ac:dyDescent="0.35">
      <c r="C284" t="s">
        <v>263</v>
      </c>
      <c r="I284" s="6">
        <v>6.7500000000000004E-2</v>
      </c>
    </row>
    <row r="285" spans="3:9" ht="15.5" x14ac:dyDescent="0.35">
      <c r="C285" t="s">
        <v>269</v>
      </c>
      <c r="I285" s="6">
        <v>7.0000000000000007E-2</v>
      </c>
    </row>
    <row r="286" spans="3:9" ht="15.5" x14ac:dyDescent="0.35">
      <c r="C286" t="s">
        <v>52</v>
      </c>
      <c r="I286" s="5">
        <v>7883000000000</v>
      </c>
    </row>
    <row r="287" spans="3:9" ht="15.5" x14ac:dyDescent="0.35">
      <c r="C287" t="s">
        <v>271</v>
      </c>
      <c r="I287" s="5">
        <v>16610000000000</v>
      </c>
    </row>
    <row r="288" spans="3:9" ht="15.5" x14ac:dyDescent="0.35">
      <c r="C288" t="s">
        <v>272</v>
      </c>
      <c r="I288" s="5">
        <v>15020000000</v>
      </c>
    </row>
    <row r="289" spans="3:9" ht="15.5" x14ac:dyDescent="0.35">
      <c r="C289" t="s">
        <v>273</v>
      </c>
      <c r="I289" s="6">
        <v>0.20649999999999999</v>
      </c>
    </row>
    <row r="290" spans="3:9" ht="15.5" x14ac:dyDescent="0.35">
      <c r="C290" t="s">
        <v>274</v>
      </c>
      <c r="D290" s="6">
        <v>0.71250000000000002</v>
      </c>
    </row>
    <row r="291" spans="3:9" ht="15.5" x14ac:dyDescent="0.35">
      <c r="C291" t="s">
        <v>275</v>
      </c>
      <c r="D291" s="6">
        <v>0.20420000000000002</v>
      </c>
    </row>
    <row r="292" spans="3:9" ht="15.5" x14ac:dyDescent="0.35">
      <c r="C292" t="s">
        <v>276</v>
      </c>
      <c r="D292" s="6">
        <v>0.1142</v>
      </c>
    </row>
    <row r="293" spans="3:9" ht="15.5" x14ac:dyDescent="0.35">
      <c r="C293" t="s">
        <v>277</v>
      </c>
      <c r="D293" s="6">
        <v>0.35590000000000005</v>
      </c>
    </row>
    <row r="294" spans="3:9" ht="15.5" x14ac:dyDescent="0.35">
      <c r="C294" t="s">
        <v>278</v>
      </c>
      <c r="D294" s="6">
        <v>0.37740000000000001</v>
      </c>
    </row>
    <row r="295" spans="3:9" ht="15.5" x14ac:dyDescent="0.35">
      <c r="C295" t="s">
        <v>279</v>
      </c>
      <c r="D295" s="6">
        <v>0.30180000000000001</v>
      </c>
    </row>
    <row r="296" spans="3:9" ht="15.5" x14ac:dyDescent="0.35">
      <c r="C296" t="s">
        <v>280</v>
      </c>
      <c r="I296" s="6">
        <v>56.62</v>
      </c>
    </row>
    <row r="297" spans="3:9" ht="15.5" x14ac:dyDescent="0.35">
      <c r="C297" t="s">
        <v>281</v>
      </c>
      <c r="I297" s="6">
        <v>56.62</v>
      </c>
    </row>
    <row r="298" spans="3:9" ht="15.5" x14ac:dyDescent="0.35">
      <c r="C298" t="s">
        <v>282</v>
      </c>
      <c r="I298" s="6">
        <v>0.54810000000000003</v>
      </c>
    </row>
    <row r="299" spans="3:9" ht="15.5" x14ac:dyDescent="0.35">
      <c r="C299" t="s">
        <v>283</v>
      </c>
      <c r="I299" s="6">
        <v>0.10779999999999999</v>
      </c>
    </row>
    <row r="300" spans="3:9" ht="15.5" x14ac:dyDescent="0.35">
      <c r="C300" t="s">
        <v>284</v>
      </c>
      <c r="I300" t="s">
        <v>2759</v>
      </c>
    </row>
    <row r="301" spans="3:9" ht="15.5" x14ac:dyDescent="0.35">
      <c r="C301" t="s">
        <v>286</v>
      </c>
      <c r="I301" s="5">
        <v>4</v>
      </c>
    </row>
    <row r="302" spans="3:9" ht="15.5" x14ac:dyDescent="0.35">
      <c r="C302" t="s">
        <v>287</v>
      </c>
      <c r="I302" s="6">
        <v>0.56999999999999995</v>
      </c>
    </row>
    <row r="303" spans="3:9" ht="15.5" x14ac:dyDescent="0.35">
      <c r="C303" t="s">
        <v>288</v>
      </c>
      <c r="I303" s="6">
        <v>0.81</v>
      </c>
    </row>
    <row r="304" spans="3:9" ht="15.5" x14ac:dyDescent="0.35">
      <c r="C304" t="s">
        <v>289</v>
      </c>
      <c r="I304" s="6">
        <v>0.93</v>
      </c>
    </row>
    <row r="305" spans="3:9" ht="15.5" x14ac:dyDescent="0.35">
      <c r="C305" t="s">
        <v>290</v>
      </c>
      <c r="I305" s="6">
        <v>0.88</v>
      </c>
    </row>
    <row r="306" spans="3:9" ht="15.5" x14ac:dyDescent="0.35">
      <c r="C306" t="s">
        <v>291</v>
      </c>
      <c r="I306" s="6">
        <v>0.68</v>
      </c>
    </row>
    <row r="307" spans="3:9" ht="15.5" x14ac:dyDescent="0.35">
      <c r="C307" t="s">
        <v>292</v>
      </c>
      <c r="I307" s="6">
        <v>0.76</v>
      </c>
    </row>
    <row r="308" spans="3:9" ht="15.5" x14ac:dyDescent="0.35">
      <c r="C308" t="s">
        <v>293</v>
      </c>
      <c r="I308" s="6">
        <v>0.86</v>
      </c>
    </row>
    <row r="309" spans="3:9" ht="15.5" x14ac:dyDescent="0.35">
      <c r="C309" t="s">
        <v>294</v>
      </c>
      <c r="I309" s="5">
        <v>11183000000000</v>
      </c>
    </row>
    <row r="310" spans="3:9" ht="15.5" x14ac:dyDescent="0.35">
      <c r="C310" t="s">
        <v>295</v>
      </c>
      <c r="I310" s="5">
        <v>7880000000000</v>
      </c>
    </row>
    <row r="311" spans="3:9" ht="15.5" x14ac:dyDescent="0.35">
      <c r="C311" t="s">
        <v>296</v>
      </c>
      <c r="I311" s="5">
        <v>2489000000000</v>
      </c>
    </row>
    <row r="312" spans="3:9" ht="15.5" x14ac:dyDescent="0.35">
      <c r="C312" t="s">
        <v>297</v>
      </c>
      <c r="I312" s="5">
        <v>1635000000000</v>
      </c>
    </row>
    <row r="313" spans="3:9" ht="15.5" x14ac:dyDescent="0.35">
      <c r="C313" t="s">
        <v>298</v>
      </c>
      <c r="D313" s="5">
        <v>3892000000000</v>
      </c>
    </row>
    <row r="314" spans="3:9" ht="15.5" x14ac:dyDescent="0.35">
      <c r="C314" t="s">
        <v>299</v>
      </c>
      <c r="D314" s="5">
        <v>164071000000000</v>
      </c>
    </row>
    <row r="315" spans="3:9" ht="15.5" x14ac:dyDescent="0.35">
      <c r="C315" t="s">
        <v>300</v>
      </c>
      <c r="D315" s="5">
        <v>141642000000000</v>
      </c>
    </row>
    <row r="316" spans="3:9" ht="15.5" x14ac:dyDescent="0.35">
      <c r="C316" t="s">
        <v>205</v>
      </c>
      <c r="I316" s="5">
        <v>13744000000000</v>
      </c>
    </row>
    <row r="317" spans="3:9" ht="15.5" x14ac:dyDescent="0.35">
      <c r="C317" t="s">
        <v>301</v>
      </c>
      <c r="I317" s="5">
        <v>22428000000000</v>
      </c>
    </row>
    <row r="318" spans="3:9" ht="15.5" x14ac:dyDescent="0.35">
      <c r="C318" t="s">
        <v>302</v>
      </c>
      <c r="I318" s="5">
        <v>1515000000000</v>
      </c>
    </row>
    <row r="319" spans="3:9" ht="15.5" x14ac:dyDescent="0.35">
      <c r="C319" t="s">
        <v>303</v>
      </c>
      <c r="I319" s="5">
        <v>7029000000000</v>
      </c>
    </row>
    <row r="320" spans="3:9" ht="15.5" x14ac:dyDescent="0.35">
      <c r="C320" t="s">
        <v>304</v>
      </c>
      <c r="I320" s="5">
        <v>3473000000000</v>
      </c>
    </row>
    <row r="321" spans="3:9" ht="15.5" x14ac:dyDescent="0.35">
      <c r="C321" t="s">
        <v>305</v>
      </c>
      <c r="I321" s="5">
        <v>-96000000000</v>
      </c>
    </row>
    <row r="322" spans="3:9" ht="15.5" x14ac:dyDescent="0.35">
      <c r="C322" t="s">
        <v>306</v>
      </c>
      <c r="I322" s="5">
        <v>1418000000000</v>
      </c>
    </row>
  </sheetData>
  <pageMargins left="0.7" right="0.7" top="0.75" bottom="0.75" header="0.3" footer="0.3"/>
  <ignoredErrors>
    <ignoredError sqref="A1:W323" numberStoredAsText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Z29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2760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2761</v>
      </c>
      <c r="D2" s="2" vm="730">
        <f ca="1">IFERROR(_xlfn.STOCKHISTORY("XIDX:" &amp; $C$1, D3, , 0, 0, 1), "Libur")</f>
        <v>53</v>
      </c>
      <c r="H2" s="2" t="e" vm="2">
        <f>_FV(C2,"Price")</f>
        <v>#VALUE!</v>
      </c>
      <c r="I2" s="2" vm="731">
        <f t="shared" ref="I2:Z2" ca="1" si="0">IFERROR(_xlfn.STOCKHISTORY("XIDX:" &amp; $C$1, I1, , 0, 0, 1), "Libur")</f>
        <v>43</v>
      </c>
      <c r="J2" s="2" vm="479">
        <f t="shared" ca="1" si="0"/>
        <v>51</v>
      </c>
      <c r="K2" s="2" vm="479">
        <f t="shared" ca="1" si="0"/>
        <v>51</v>
      </c>
      <c r="L2" s="2" vm="672">
        <f t="shared" ca="1" si="0"/>
        <v>87</v>
      </c>
      <c r="M2" s="2" vm="517">
        <f t="shared" ca="1" si="0"/>
        <v>88</v>
      </c>
      <c r="N2" s="2" vm="479">
        <f t="shared" ca="1" si="0"/>
        <v>51</v>
      </c>
      <c r="O2" s="2" vm="31">
        <f t="shared" ca="1" si="0"/>
        <v>61</v>
      </c>
      <c r="P2" s="2" vm="31">
        <f t="shared" ca="1" si="0"/>
        <v>61</v>
      </c>
      <c r="Q2" s="2" vm="327">
        <f t="shared" ca="1" si="0"/>
        <v>75</v>
      </c>
      <c r="R2" s="2" t="str">
        <f t="shared" ca="1" si="0"/>
        <v>Libur</v>
      </c>
      <c r="S2" s="2" t="str">
        <f t="shared" ca="1" si="0"/>
        <v>Libur</v>
      </c>
      <c r="T2" s="2" vm="654">
        <f t="shared" ca="1" si="0"/>
        <v>98</v>
      </c>
      <c r="U2" s="2" t="str">
        <f t="shared" ca="1" si="0"/>
        <v>Libur</v>
      </c>
      <c r="V2" s="2" vm="517">
        <f t="shared" ca="1" si="0"/>
        <v>88</v>
      </c>
      <c r="W2" s="2" vm="732">
        <f t="shared" ca="1" si="0"/>
        <v>115</v>
      </c>
      <c r="X2" s="2" vm="498">
        <f t="shared" ca="1" si="0"/>
        <v>116</v>
      </c>
      <c r="Y2" s="2" vm="175">
        <f t="shared" ca="1" si="0"/>
        <v>141</v>
      </c>
      <c r="Z2" s="2" vm="30">
        <f t="shared" ca="1" si="0"/>
        <v>50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9221152430</v>
      </c>
      <c r="H4" s="2">
        <f>IFERROR(SUM(D4:G4)*(4/MAX(1,COUNT(D4:G4))),"")</f>
        <v>36884609720</v>
      </c>
      <c r="I4" s="2">
        <f t="shared" ref="I4:Z4" si="1">IFERROR(INDEX(I51:I500,MATCH($C$4,$C$51:$C$500,0)),"")</f>
        <v>36632337898</v>
      </c>
      <c r="J4" s="2">
        <f t="shared" si="1"/>
        <v>30520490000</v>
      </c>
      <c r="K4" s="2">
        <f t="shared" si="1"/>
        <v>31211356619</v>
      </c>
      <c r="L4" s="2">
        <f t="shared" si="1"/>
        <v>26035856958</v>
      </c>
      <c r="M4" s="2">
        <f t="shared" si="1"/>
        <v>23401842549</v>
      </c>
      <c r="N4" s="2">
        <f t="shared" si="1"/>
        <v>19558738651</v>
      </c>
      <c r="O4" s="2">
        <f t="shared" si="1"/>
        <v>35174135994</v>
      </c>
      <c r="P4" s="2">
        <f t="shared" si="1"/>
        <v>36070319372</v>
      </c>
      <c r="Q4" s="2">
        <f t="shared" si="1"/>
        <v>43188508734</v>
      </c>
      <c r="R4" s="2">
        <f t="shared" si="1"/>
        <v>52413771234</v>
      </c>
      <c r="S4" s="2">
        <f t="shared" si="1"/>
        <v>60101438265</v>
      </c>
      <c r="T4" s="2">
        <f t="shared" si="1"/>
        <v>107391372309</v>
      </c>
      <c r="U4" s="2">
        <f t="shared" si="1"/>
        <v>11385096413</v>
      </c>
      <c r="V4" s="2">
        <f t="shared" si="1"/>
        <v>13399164622</v>
      </c>
      <c r="W4" s="2">
        <f t="shared" si="1"/>
        <v>17718809789</v>
      </c>
      <c r="X4" s="2">
        <f t="shared" si="1"/>
        <v>44770782701</v>
      </c>
      <c r="Y4" s="2">
        <f t="shared" si="1"/>
        <v>31173107021</v>
      </c>
      <c r="Z4" s="2">
        <f t="shared" si="1"/>
        <v>195482025228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-9376172720</v>
      </c>
      <c r="H5" s="2">
        <f>IFERROR(SUM(D5:G5)*(4/MAX(1,COUNT(D5:G5))),"")</f>
        <v>-37504690880</v>
      </c>
      <c r="I5" s="2">
        <f t="shared" ref="I5:Z5" si="2">IFERROR(INDEX(I51:I500,MATCH($C$5,$C$51:$C$500,0)),"")</f>
        <v>-36781631153</v>
      </c>
      <c r="J5" s="2">
        <f t="shared" si="2"/>
        <v>-36143931948</v>
      </c>
      <c r="K5" s="2">
        <f t="shared" si="2"/>
        <v>-31314749174</v>
      </c>
      <c r="L5" s="2">
        <f t="shared" si="2"/>
        <v>-33308244292</v>
      </c>
      <c r="M5" s="2">
        <f t="shared" si="2"/>
        <v>-34757957485</v>
      </c>
      <c r="N5" s="2">
        <f t="shared" si="2"/>
        <v>-30103095068</v>
      </c>
      <c r="O5" s="2">
        <f t="shared" si="2"/>
        <v>-30514925041</v>
      </c>
      <c r="P5" s="2">
        <f t="shared" si="2"/>
        <v>-36291351177</v>
      </c>
      <c r="Q5" s="2">
        <f t="shared" si="2"/>
        <v>-46174643382</v>
      </c>
      <c r="R5" s="2">
        <f t="shared" si="2"/>
        <v>-26843855100</v>
      </c>
      <c r="S5" s="2">
        <f t="shared" si="2"/>
        <v>-27623328885</v>
      </c>
      <c r="T5" s="2">
        <f t="shared" si="2"/>
        <v>7215354342</v>
      </c>
      <c r="U5" s="2">
        <f t="shared" si="2"/>
        <v>-59119616846</v>
      </c>
      <c r="V5" s="2">
        <f t="shared" si="2"/>
        <v>-58357351624</v>
      </c>
      <c r="W5" s="2">
        <f t="shared" si="2"/>
        <v>-20692925420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299567037970</v>
      </c>
      <c r="H6" s="2">
        <f>IFERROR(INDEX(D6:G6,COUNT(D6:G6)),"")</f>
        <v>299567037970</v>
      </c>
      <c r="I6" s="2">
        <f t="shared" ref="I6:Z6" si="3">IFERROR(INDEX(I51:I500,MATCH($C$6,$C$51:$C$500,0)),"")</f>
        <v>308964596255</v>
      </c>
      <c r="J6" s="2">
        <f t="shared" si="3"/>
        <v>345763054381</v>
      </c>
      <c r="K6" s="2">
        <f t="shared" si="3"/>
        <v>381907437249</v>
      </c>
      <c r="L6" s="2">
        <f t="shared" si="3"/>
        <v>413245749649</v>
      </c>
      <c r="M6" s="2">
        <f t="shared" si="3"/>
        <v>446563805362</v>
      </c>
      <c r="N6" s="2">
        <f t="shared" si="3"/>
        <v>481330909933</v>
      </c>
      <c r="O6" s="2">
        <f t="shared" si="3"/>
        <v>511392134181</v>
      </c>
      <c r="P6" s="2">
        <f t="shared" si="3"/>
        <v>463387925750</v>
      </c>
      <c r="Q6" s="2">
        <f t="shared" si="3"/>
        <v>499762871238</v>
      </c>
      <c r="R6" s="2">
        <f t="shared" si="3"/>
        <v>545944370757</v>
      </c>
      <c r="S6" s="2">
        <f t="shared" si="3"/>
        <v>572757541540</v>
      </c>
      <c r="T6" s="2">
        <f t="shared" si="3"/>
        <v>597845897402</v>
      </c>
      <c r="U6" s="2">
        <f t="shared" si="3"/>
        <v>590650970956</v>
      </c>
      <c r="V6" s="2">
        <f t="shared" si="3"/>
        <v>649789548122</v>
      </c>
      <c r="W6" s="2">
        <f t="shared" si="3"/>
        <v>708185721601</v>
      </c>
      <c r="X6" s="2">
        <f t="shared" si="3"/>
        <v>728969687573</v>
      </c>
      <c r="Y6" s="2">
        <f t="shared" si="3"/>
        <v>633180510479</v>
      </c>
      <c r="Z6" s="2">
        <f t="shared" si="3"/>
        <v>640317551748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7.51</v>
      </c>
      <c r="H7" s="3">
        <f>IFERROR(INDEX(D7:G7,COUNT(D7:G7)),"")</f>
        <v>7.51</v>
      </c>
      <c r="I7" s="3">
        <f t="shared" ref="I7:Z7" si="4">IFERROR(INDEX(I51:I500,MATCH($C$7,$C$51:$C$500,0))/1000000000,"")</f>
        <v>7.51</v>
      </c>
      <c r="J7" s="3">
        <f t="shared" si="4"/>
        <v>7.51</v>
      </c>
      <c r="K7" s="3">
        <f t="shared" si="4"/>
        <v>7.51</v>
      </c>
      <c r="L7" s="3">
        <f t="shared" si="4"/>
        <v>7.51</v>
      </c>
      <c r="M7" s="3">
        <f t="shared" si="4"/>
        <v>7.51</v>
      </c>
      <c r="N7" s="3">
        <f t="shared" si="4"/>
        <v>7.51</v>
      </c>
      <c r="O7" s="3">
        <f t="shared" si="4"/>
        <v>7.51</v>
      </c>
      <c r="P7" s="3">
        <f t="shared" si="4"/>
        <v>6.83</v>
      </c>
      <c r="Q7" s="3">
        <f t="shared" si="4"/>
        <v>6.83</v>
      </c>
      <c r="R7" s="3">
        <f t="shared" si="4"/>
        <v>6.83</v>
      </c>
      <c r="S7" s="3">
        <f t="shared" si="4"/>
        <v>6.83</v>
      </c>
      <c r="T7" s="3">
        <f t="shared" si="4"/>
        <v>6.83</v>
      </c>
      <c r="U7" s="3">
        <f t="shared" si="4"/>
        <v>6.83</v>
      </c>
      <c r="V7" s="3">
        <f t="shared" si="4"/>
        <v>6.83</v>
      </c>
      <c r="W7" s="3">
        <f t="shared" si="4"/>
        <v>6.83</v>
      </c>
      <c r="X7" s="3">
        <f t="shared" si="4"/>
        <v>6.83</v>
      </c>
      <c r="Y7" s="3">
        <f t="shared" si="4"/>
        <v>6.02</v>
      </c>
      <c r="Z7" s="3">
        <f t="shared" si="4"/>
        <v>6.02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Z8" si="5">IFERROR(INDEX(I51:I500,MATCH($C$8,$C$51:$C$500,0)),"")</f>
        <v>-36000000000</v>
      </c>
      <c r="J8" s="2">
        <f t="shared" si="5"/>
        <v>-34000000000</v>
      </c>
      <c r="K8" s="2">
        <f t="shared" si="5"/>
        <v>-41000000000</v>
      </c>
      <c r="L8" s="2">
        <f t="shared" si="5"/>
        <v>-28000000000</v>
      </c>
      <c r="M8" s="2">
        <f t="shared" si="5"/>
        <v>-33000000000</v>
      </c>
      <c r="N8" s="2">
        <f t="shared" si="5"/>
        <v>-20000000000</v>
      </c>
      <c r="O8" s="2">
        <f t="shared" si="5"/>
        <v>13000000000</v>
      </c>
      <c r="P8" s="2">
        <f t="shared" si="5"/>
        <v>-2000000000</v>
      </c>
      <c r="Q8" s="2">
        <f t="shared" si="5"/>
        <v>19000000000</v>
      </c>
      <c r="R8" s="2">
        <f t="shared" si="5"/>
        <v>-8000000000</v>
      </c>
      <c r="S8" s="2">
        <f t="shared" si="5"/>
        <v>4000000000</v>
      </c>
      <c r="T8" s="2">
        <f t="shared" si="5"/>
        <v>20000000000</v>
      </c>
      <c r="U8" s="2">
        <f t="shared" si="5"/>
        <v>-22000000000</v>
      </c>
      <c r="V8" s="2">
        <f t="shared" si="5"/>
        <v>-38000000000</v>
      </c>
      <c r="W8" s="2">
        <f t="shared" si="5"/>
        <v>-42000000000</v>
      </c>
      <c r="X8" s="2">
        <f t="shared" si="5"/>
        <v>-37000000000</v>
      </c>
      <c r="Y8" s="2">
        <f t="shared" si="5"/>
        <v>-56000000000</v>
      </c>
      <c r="Z8" s="2">
        <f t="shared" si="5"/>
        <v>-67000000000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-0.16</v>
      </c>
      <c r="H9" s="3">
        <f>IFERROR(INDEX(D9:G9,COUNT(D9:G9)),"")</f>
        <v>-0.16</v>
      </c>
      <c r="I9" s="3">
        <f t="shared" ref="I9:Z9" si="6">IFERROR(INDEX(I51:I500,MATCH($C$9,$C$51:$C$500,0)),"")</f>
        <v>-4.7300000000000004</v>
      </c>
      <c r="J9" s="3">
        <f t="shared" si="6"/>
        <v>-4.5</v>
      </c>
      <c r="K9" s="3">
        <f t="shared" si="6"/>
        <v>-5.42</v>
      </c>
      <c r="L9" s="3">
        <f t="shared" si="6"/>
        <v>-3.79</v>
      </c>
      <c r="M9" s="3">
        <f t="shared" si="6"/>
        <v>-4.46</v>
      </c>
      <c r="N9" s="3">
        <f t="shared" si="6"/>
        <v>-2.68</v>
      </c>
      <c r="O9" s="3">
        <f t="shared" si="6"/>
        <v>1.73</v>
      </c>
      <c r="P9" s="3">
        <f t="shared" si="6"/>
        <v>-0.33</v>
      </c>
      <c r="Q9" s="3">
        <f t="shared" si="6"/>
        <v>2.76</v>
      </c>
      <c r="R9" s="3">
        <f t="shared" si="6"/>
        <v>-1.22</v>
      </c>
      <c r="S9" s="3">
        <f t="shared" si="6"/>
        <v>0.56999999999999995</v>
      </c>
      <c r="T9" s="3">
        <f t="shared" si="6"/>
        <v>2.94</v>
      </c>
      <c r="U9" s="3">
        <f t="shared" si="6"/>
        <v>-3.19</v>
      </c>
      <c r="V9" s="3">
        <f t="shared" si="6"/>
        <v>-5.51</v>
      </c>
      <c r="W9" s="3">
        <f t="shared" si="6"/>
        <v>-6.11</v>
      </c>
      <c r="X9" s="3">
        <f t="shared" si="6"/>
        <v>-5.35</v>
      </c>
      <c r="Y9" s="3">
        <f t="shared" si="6"/>
        <v>-9.34</v>
      </c>
      <c r="Z9" s="3">
        <f t="shared" si="6"/>
        <v>-11.07</v>
      </c>
    </row>
    <row r="10" spans="1:26" ht="15.5" x14ac:dyDescent="0.35">
      <c r="C10" t="s">
        <v>17</v>
      </c>
      <c r="D10" s="3">
        <f ca="1">IFERROR(IF(D9=0,"",D2/D9),"")</f>
        <v>-331.25</v>
      </c>
      <c r="I10" s="3">
        <f t="shared" ref="I10:Z10" ca="1" si="7">IFERROR(IF(I9=0,"",I2/I9),"")</f>
        <v>-9.0909090909090899</v>
      </c>
      <c r="J10" s="3">
        <f t="shared" ca="1" si="7"/>
        <v>-11.333333333333334</v>
      </c>
      <c r="K10" s="3">
        <f t="shared" ca="1" si="7"/>
        <v>-9.4095940959409603</v>
      </c>
      <c r="L10" s="3">
        <f t="shared" ca="1" si="7"/>
        <v>-22.955145118733508</v>
      </c>
      <c r="M10" s="3">
        <f t="shared" ca="1" si="7"/>
        <v>-19.730941704035875</v>
      </c>
      <c r="N10" s="3">
        <f t="shared" ca="1" si="7"/>
        <v>-19.029850746268657</v>
      </c>
      <c r="O10" s="3">
        <f t="shared" ca="1" si="7"/>
        <v>35.260115606936417</v>
      </c>
      <c r="P10" s="3">
        <f t="shared" ca="1" si="7"/>
        <v>-184.84848484848484</v>
      </c>
      <c r="Q10" s="3">
        <f t="shared" ca="1" si="7"/>
        <v>27.173913043478262</v>
      </c>
      <c r="R10" s="3" t="str">
        <f t="shared" ca="1" si="7"/>
        <v/>
      </c>
      <c r="S10" s="3" t="str">
        <f t="shared" ca="1" si="7"/>
        <v/>
      </c>
      <c r="T10" s="3">
        <f t="shared" ca="1" si="7"/>
        <v>33.333333333333336</v>
      </c>
      <c r="U10" s="3" t="str">
        <f t="shared" ca="1" si="7"/>
        <v/>
      </c>
      <c r="V10" s="3">
        <f t="shared" ca="1" si="7"/>
        <v>-15.970961887477314</v>
      </c>
      <c r="W10" s="3">
        <f t="shared" ca="1" si="7"/>
        <v>-18.821603927986907</v>
      </c>
      <c r="X10" s="3">
        <f t="shared" ca="1" si="7"/>
        <v>-21.682242990654206</v>
      </c>
      <c r="Y10" s="3">
        <f t="shared" ca="1" si="7"/>
        <v>-15.096359743040685</v>
      </c>
      <c r="Z10" s="3">
        <f t="shared" ca="1" si="7"/>
        <v>-4.5167118337850045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2168002350</v>
      </c>
      <c r="H11" s="2">
        <f>IFERROR(INDEX(D11:G11,COUNT(D11:G11)),"")</f>
        <v>2168002350</v>
      </c>
      <c r="I11" s="2">
        <f t="shared" ref="I11:Z11" si="8">IFERROR(INDEX(I51:I500,MATCH($C$11,$C$51:$C$500,0)),"")</f>
        <v>3334096569</v>
      </c>
      <c r="J11" s="2">
        <f t="shared" si="8"/>
        <v>3422924718</v>
      </c>
      <c r="K11" s="2">
        <f t="shared" si="8"/>
        <v>3732873801</v>
      </c>
      <c r="L11" s="2">
        <f t="shared" si="8"/>
        <v>7948155816</v>
      </c>
      <c r="M11" s="2">
        <f t="shared" si="8"/>
        <v>23245128403</v>
      </c>
      <c r="N11" s="2">
        <f t="shared" si="8"/>
        <v>28089254846</v>
      </c>
      <c r="O11" s="2">
        <f t="shared" si="8"/>
        <v>64569941399</v>
      </c>
      <c r="P11" s="2">
        <f t="shared" si="8"/>
        <v>4795303625</v>
      </c>
      <c r="Q11" s="2">
        <f t="shared" si="8"/>
        <v>6334205342</v>
      </c>
      <c r="R11" s="2">
        <f t="shared" si="8"/>
        <v>5921911791</v>
      </c>
      <c r="S11" s="2">
        <f t="shared" si="8"/>
        <v>8650742278</v>
      </c>
      <c r="T11" s="2">
        <f t="shared" si="8"/>
        <v>19923251682</v>
      </c>
      <c r="U11" s="2">
        <f t="shared" si="8"/>
        <v>3428129782</v>
      </c>
      <c r="V11" s="2">
        <f t="shared" si="8"/>
        <v>30188448096</v>
      </c>
      <c r="W11" s="2">
        <f t="shared" si="8"/>
        <v>88866456451</v>
      </c>
      <c r="X11" s="2">
        <f t="shared" si="8"/>
        <v>139316778879</v>
      </c>
      <c r="Y11" s="2">
        <f t="shared" si="8"/>
        <v>2515076982</v>
      </c>
      <c r="Z11" s="2">
        <f t="shared" si="8"/>
        <v>25320881008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-2000000000</v>
      </c>
      <c r="H12" s="2">
        <f>IFERROR(INDEX(D12:G12,COUNT(D12:G12)),"")</f>
        <v>-2000000000</v>
      </c>
      <c r="I12" s="2">
        <f t="shared" ref="I12:Z12" si="9">IFERROR(INDEX(I51:I500,MATCH($C$12,$C$51:$C$500,0)),"")</f>
        <v>-3000000000</v>
      </c>
      <c r="J12" s="2">
        <f t="shared" si="9"/>
        <v>-3000000000</v>
      </c>
      <c r="K12" s="2">
        <f t="shared" si="9"/>
        <v>-4000000000</v>
      </c>
      <c r="L12" s="2">
        <f t="shared" si="9"/>
        <v>-8000000000</v>
      </c>
      <c r="M12" s="2">
        <f t="shared" si="9"/>
        <v>-23000000000</v>
      </c>
      <c r="N12" s="2">
        <f t="shared" si="9"/>
        <v>-18000000000</v>
      </c>
      <c r="O12" s="2">
        <f t="shared" si="9"/>
        <v>-58000000000</v>
      </c>
      <c r="P12" s="2">
        <f t="shared" si="9"/>
        <v>-2000000000</v>
      </c>
      <c r="Q12" s="2">
        <f t="shared" si="9"/>
        <v>-3000000000</v>
      </c>
      <c r="R12" s="2">
        <f t="shared" si="9"/>
        <v>283000000000</v>
      </c>
      <c r="S12" s="2">
        <f t="shared" si="9"/>
        <v>-5000000000</v>
      </c>
      <c r="T12" s="2">
        <f t="shared" si="9"/>
        <v>176000000000</v>
      </c>
      <c r="U12" s="2">
        <f t="shared" si="9"/>
        <v>0</v>
      </c>
      <c r="V12" s="2">
        <f t="shared" si="9"/>
        <v>-30000000000</v>
      </c>
      <c r="W12" s="2">
        <f t="shared" si="9"/>
        <v>-89000000000</v>
      </c>
      <c r="X12" s="2">
        <f t="shared" si="9"/>
        <v>-139000000000</v>
      </c>
      <c r="Y12" s="2">
        <f t="shared" si="9"/>
        <v>-3000000000</v>
      </c>
      <c r="Z12" s="2">
        <f t="shared" si="9"/>
        <v>-21000000000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10000000000</v>
      </c>
      <c r="O13" s="2">
        <f t="shared" si="10"/>
        <v>6000000000</v>
      </c>
      <c r="P13" s="2">
        <f t="shared" si="10"/>
        <v>3000000000</v>
      </c>
      <c r="Q13" s="2">
        <f t="shared" si="10"/>
        <v>4000000000</v>
      </c>
      <c r="R13" s="2">
        <f t="shared" si="10"/>
        <v>289000000000</v>
      </c>
      <c r="S13" s="2">
        <f t="shared" si="10"/>
        <v>4000000000</v>
      </c>
      <c r="T13" s="2">
        <f t="shared" si="10"/>
        <v>196000000000</v>
      </c>
      <c r="U13" s="2">
        <f t="shared" si="10"/>
        <v>3000000000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4000000000</v>
      </c>
    </row>
    <row r="14" spans="1:26" ht="15.5" x14ac:dyDescent="0.35">
      <c r="C14" t="s">
        <v>26</v>
      </c>
      <c r="D14" s="2">
        <f>IFERROR(INDEX(D51:D500,MATCH($C$14,$C$51:$C$500,0)),"")</f>
        <v>-562740183</v>
      </c>
      <c r="H14" s="2">
        <f>IFERROR(SUM(D14:G14)*(4/MAX(1,COUNT(D14:G14))),"")</f>
        <v>-2250960732</v>
      </c>
      <c r="I14" s="2">
        <f t="shared" ref="I14:Z14" si="11">IFERROR(INDEX(I51:I500,MATCH($C$14,$C$51:$C$500,0)),"")</f>
        <v>-2251297159</v>
      </c>
      <c r="J14" s="2">
        <f t="shared" si="11"/>
        <v>-2252570016</v>
      </c>
      <c r="K14" s="2">
        <f t="shared" si="11"/>
        <v>-2264994729</v>
      </c>
      <c r="L14" s="2">
        <f t="shared" si="11"/>
        <v>-3937500000</v>
      </c>
      <c r="M14" s="2">
        <f t="shared" si="11"/>
        <v>-5480280538</v>
      </c>
      <c r="N14" s="2">
        <f t="shared" si="11"/>
        <v>-865500671</v>
      </c>
      <c r="O14" s="2">
        <f t="shared" si="11"/>
        <v>-1125064590</v>
      </c>
      <c r="P14" s="2">
        <f t="shared" si="11"/>
        <v>-2943667142</v>
      </c>
      <c r="Q14" s="2">
        <f t="shared" si="11"/>
        <v>-12594869844</v>
      </c>
      <c r="R14" s="2">
        <f t="shared" si="11"/>
        <v>-14811716617</v>
      </c>
      <c r="S14" s="2">
        <f t="shared" si="11"/>
        <v>-15945128087</v>
      </c>
      <c r="T14" s="2">
        <f t="shared" si="11"/>
        <v>-17380911578</v>
      </c>
      <c r="U14" s="2">
        <f t="shared" si="11"/>
        <v>-15841733089</v>
      </c>
      <c r="V14" s="2">
        <f t="shared" si="11"/>
        <v>-13993981635</v>
      </c>
      <c r="W14" s="2">
        <f t="shared" si="11"/>
        <v>-263293537</v>
      </c>
      <c r="X14" s="2">
        <f t="shared" si="11"/>
        <v>-621003266</v>
      </c>
      <c r="Y14" s="2">
        <f t="shared" si="11"/>
        <v>-631031594</v>
      </c>
      <c r="Z14" s="2">
        <f t="shared" si="11"/>
        <v>-625092027</v>
      </c>
    </row>
    <row r="15" spans="1:2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86911731</v>
      </c>
      <c r="J15" s="2">
        <f t="shared" si="12"/>
        <v>90513032</v>
      </c>
      <c r="K15" s="2">
        <f t="shared" si="12"/>
        <v>-406223988</v>
      </c>
      <c r="L15" s="2">
        <f t="shared" si="12"/>
        <v>-81139923</v>
      </c>
      <c r="M15" s="2">
        <f t="shared" si="12"/>
        <v>-271901530</v>
      </c>
      <c r="N15" s="2">
        <f t="shared" si="12"/>
        <v>16554778</v>
      </c>
      <c r="O15" s="2">
        <f t="shared" si="12"/>
        <v>144390784</v>
      </c>
      <c r="P15" s="2">
        <f t="shared" si="12"/>
        <v>127696074</v>
      </c>
      <c r="Q15" s="2">
        <f t="shared" si="12"/>
        <v>163366883</v>
      </c>
      <c r="R15" s="2">
        <f t="shared" si="12"/>
        <v>0</v>
      </c>
      <c r="S15" s="2">
        <f t="shared" si="12"/>
        <v>-5439167997</v>
      </c>
      <c r="T15" s="2">
        <f t="shared" si="12"/>
        <v>-7635670387</v>
      </c>
      <c r="U15" s="2">
        <f t="shared" si="12"/>
        <v>-1345659517</v>
      </c>
      <c r="V15" s="2">
        <f t="shared" si="12"/>
        <v>-1468487542</v>
      </c>
      <c r="W15" s="2">
        <f t="shared" si="12"/>
        <v>-1152761193</v>
      </c>
      <c r="X15" s="2">
        <f t="shared" si="12"/>
        <v>-1838142745</v>
      </c>
      <c r="Y15" s="2">
        <f t="shared" si="12"/>
        <v>-772453146</v>
      </c>
      <c r="Z15" s="2">
        <f t="shared" si="12"/>
        <v>-367905816</v>
      </c>
    </row>
    <row r="16" spans="1:26" ht="15.5" x14ac:dyDescent="0.35">
      <c r="C16" t="s">
        <v>28</v>
      </c>
      <c r="D16" s="2">
        <f>IFERROR(INDEX(D51:D500,MATCH($C$16,$C$51:$C$500,0)),"")</f>
        <v>-9397558287</v>
      </c>
      <c r="H16" s="2">
        <f>IFERROR(SUM(D16:G16)*(4/MAX(1,COUNT(D16:G16))),"")</f>
        <v>-37590233148</v>
      </c>
      <c r="I16" s="2">
        <f t="shared" ref="I16:Z16" si="13">IFERROR(INDEX(I51:I500,MATCH($C$16,$C$51:$C$500,0)),"")</f>
        <v>-35660294119</v>
      </c>
      <c r="J16" s="2">
        <f t="shared" si="13"/>
        <v>-36004513883</v>
      </c>
      <c r="K16" s="2">
        <f t="shared" si="13"/>
        <v>-34188318030</v>
      </c>
      <c r="L16" s="2">
        <f t="shared" si="13"/>
        <v>-32926781117</v>
      </c>
      <c r="M16" s="2">
        <f t="shared" si="13"/>
        <v>-35988364313</v>
      </c>
      <c r="N16" s="2">
        <f t="shared" si="13"/>
        <v>-31066668799</v>
      </c>
      <c r="O16" s="2">
        <f t="shared" si="13"/>
        <v>-31089231414</v>
      </c>
      <c r="P16" s="2">
        <f t="shared" si="13"/>
        <v>-36781835738</v>
      </c>
      <c r="Q16" s="2">
        <f t="shared" si="13"/>
        <v>-43333533212</v>
      </c>
      <c r="R16" s="2">
        <f t="shared" si="13"/>
        <v>-28948289175</v>
      </c>
      <c r="S16" s="2">
        <f t="shared" si="13"/>
        <v>-22787834716</v>
      </c>
      <c r="T16" s="2">
        <f t="shared" si="13"/>
        <v>14830596833</v>
      </c>
      <c r="U16" s="2">
        <f t="shared" si="13"/>
        <v>-57792917649</v>
      </c>
      <c r="V16" s="2">
        <f t="shared" si="13"/>
        <v>-56927685937</v>
      </c>
      <c r="W16" s="2">
        <f t="shared" si="13"/>
        <v>-19631204779</v>
      </c>
      <c r="X16" s="2">
        <f t="shared" si="13"/>
        <v>-12825219157</v>
      </c>
      <c r="Y16" s="2">
        <f t="shared" si="13"/>
        <v>-6371111202</v>
      </c>
      <c r="Z16" s="2">
        <f t="shared" si="13"/>
        <v>1229731796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398030000000</v>
      </c>
      <c r="H20" s="2" t="str">
        <f t="shared" ref="H20:Z20" si="14">IFERROR(H21*H2,"")</f>
        <v/>
      </c>
      <c r="I20" s="2">
        <f t="shared" ca="1" si="14"/>
        <v>322930000000</v>
      </c>
      <c r="J20" s="2">
        <f t="shared" ca="1" si="14"/>
        <v>383010000000</v>
      </c>
      <c r="K20" s="2">
        <f t="shared" ca="1" si="14"/>
        <v>383010000000</v>
      </c>
      <c r="L20" s="2">
        <f t="shared" ca="1" si="14"/>
        <v>653370000000</v>
      </c>
      <c r="M20" s="2">
        <f t="shared" ca="1" si="14"/>
        <v>660880000000</v>
      </c>
      <c r="N20" s="2">
        <f t="shared" ca="1" si="14"/>
        <v>383010000000</v>
      </c>
      <c r="O20" s="2">
        <f t="shared" ca="1" si="14"/>
        <v>458110000000</v>
      </c>
      <c r="P20" s="2">
        <f t="shared" ca="1" si="14"/>
        <v>416630000000</v>
      </c>
      <c r="Q20" s="2">
        <f t="shared" ca="1" si="14"/>
        <v>512250000000</v>
      </c>
      <c r="R20" s="2" t="str">
        <f t="shared" ca="1" si="14"/>
        <v/>
      </c>
      <c r="S20" s="2" t="str">
        <f t="shared" ca="1" si="14"/>
        <v/>
      </c>
      <c r="T20" s="2">
        <f t="shared" ca="1" si="14"/>
        <v>669340000000</v>
      </c>
      <c r="U20" s="2" t="str">
        <f t="shared" ca="1" si="14"/>
        <v/>
      </c>
      <c r="V20" s="2">
        <f t="shared" ca="1" si="14"/>
        <v>601040000000</v>
      </c>
      <c r="W20" s="2">
        <f t="shared" ca="1" si="14"/>
        <v>785450000000</v>
      </c>
      <c r="X20" s="2">
        <f t="shared" ca="1" si="14"/>
        <v>792280000000</v>
      </c>
      <c r="Y20" s="2">
        <f t="shared" ca="1" si="14"/>
        <v>848820000000</v>
      </c>
      <c r="Z20" s="2">
        <f t="shared" ca="1" si="14"/>
        <v>301000000000</v>
      </c>
    </row>
    <row r="21" spans="1:26" ht="15.5" x14ac:dyDescent="0.35">
      <c r="C21" t="s">
        <v>11</v>
      </c>
      <c r="D21" s="2">
        <f>IFERROR(INDEX(D51:D500,MATCH($C$7,$C$51:$C$500,0)),"")</f>
        <v>7510000000</v>
      </c>
      <c r="H21" s="2">
        <f>IFERROR(INDEX(D21:G21,COUNT(D21:G21)),"")</f>
        <v>7510000000</v>
      </c>
      <c r="I21" s="2">
        <f t="shared" ref="I21:Z21" si="15">IFERROR(INDEX(I51:I500,MATCH($C$7,$C$51:$C$500,0)),"")</f>
        <v>7510000000</v>
      </c>
      <c r="J21" s="2">
        <f t="shared" si="15"/>
        <v>7510000000</v>
      </c>
      <c r="K21" s="2">
        <f t="shared" si="15"/>
        <v>7510000000</v>
      </c>
      <c r="L21" s="2">
        <f t="shared" si="15"/>
        <v>7510000000</v>
      </c>
      <c r="M21" s="2">
        <f t="shared" si="15"/>
        <v>7510000000</v>
      </c>
      <c r="N21" s="2">
        <f t="shared" si="15"/>
        <v>7510000000</v>
      </c>
      <c r="O21" s="2">
        <f t="shared" si="15"/>
        <v>7510000000</v>
      </c>
      <c r="P21" s="2">
        <f t="shared" si="15"/>
        <v>6830000000</v>
      </c>
      <c r="Q21" s="2">
        <f t="shared" si="15"/>
        <v>6830000000</v>
      </c>
      <c r="R21" s="2">
        <f t="shared" si="15"/>
        <v>6830000000</v>
      </c>
      <c r="S21" s="2">
        <f t="shared" si="15"/>
        <v>6830000000</v>
      </c>
      <c r="T21" s="2">
        <f t="shared" si="15"/>
        <v>6830000000</v>
      </c>
      <c r="U21" s="2">
        <f t="shared" si="15"/>
        <v>6830000000</v>
      </c>
      <c r="V21" s="2">
        <f t="shared" si="15"/>
        <v>6830000000</v>
      </c>
      <c r="W21" s="2">
        <f t="shared" si="15"/>
        <v>6830000000</v>
      </c>
      <c r="X21" s="2">
        <f t="shared" si="15"/>
        <v>6830000000</v>
      </c>
      <c r="Y21" s="2">
        <f t="shared" si="15"/>
        <v>6020000000</v>
      </c>
      <c r="Z21" s="2">
        <f t="shared" si="15"/>
        <v>6020000000</v>
      </c>
    </row>
    <row r="23" spans="1:26" ht="15.5" x14ac:dyDescent="0.35">
      <c r="B23" t="s">
        <v>53</v>
      </c>
      <c r="C23" t="s">
        <v>54</v>
      </c>
      <c r="D23" s="3">
        <f>IFERROR(D5/D6*100,"")</f>
        <v>-3.1299080110873123</v>
      </c>
      <c r="H23" s="3">
        <f t="shared" ref="H23:Z23" si="16">IFERROR(H5/H6*100,"")</f>
        <v>-12.519632044349249</v>
      </c>
      <c r="I23" s="3">
        <f t="shared" si="16"/>
        <v>-11.904804498261266</v>
      </c>
      <c r="J23" s="3">
        <f t="shared" si="16"/>
        <v>-10.453381727757591</v>
      </c>
      <c r="K23" s="3">
        <f t="shared" si="16"/>
        <v>-8.1995651615401979</v>
      </c>
      <c r="L23" s="3">
        <f t="shared" si="16"/>
        <v>-8.0601541141780988</v>
      </c>
      <c r="M23" s="3">
        <f t="shared" si="16"/>
        <v>-7.7834246904143978</v>
      </c>
      <c r="N23" s="3">
        <f t="shared" si="16"/>
        <v>-6.2541371116578137</v>
      </c>
      <c r="O23" s="3">
        <f t="shared" si="16"/>
        <v>-5.967030582093324</v>
      </c>
      <c r="P23" s="3">
        <f t="shared" si="16"/>
        <v>-7.8317429437251578</v>
      </c>
      <c r="Q23" s="3">
        <f t="shared" si="16"/>
        <v>-9.2393104889159403</v>
      </c>
      <c r="R23" s="3">
        <f t="shared" si="16"/>
        <v>-4.9169579425791365</v>
      </c>
      <c r="S23" s="3">
        <f t="shared" si="16"/>
        <v>-4.8228660264739354</v>
      </c>
      <c r="T23" s="3">
        <f t="shared" si="16"/>
        <v>1.2068920056748829</v>
      </c>
      <c r="U23" s="3">
        <f t="shared" si="16"/>
        <v>-10.009230451329278</v>
      </c>
      <c r="V23" s="3">
        <f t="shared" si="16"/>
        <v>-8.9809618810678735</v>
      </c>
      <c r="W23" s="3">
        <f t="shared" si="16"/>
        <v>-2.9219630936951639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-0.23447062320131473</v>
      </c>
      <c r="H24" s="4">
        <f t="shared" ref="H24:Z24" si="17">IFERROR(_xlfn.RRI(5,M23,H23),"")</f>
        <v>9.9725175991455028E-2</v>
      </c>
      <c r="I24" s="4">
        <f t="shared" si="17"/>
        <v>0.13739410735155988</v>
      </c>
      <c r="J24" s="4">
        <f t="shared" si="17"/>
        <v>0.11866412124576176</v>
      </c>
      <c r="K24" s="4">
        <f t="shared" si="17"/>
        <v>9.2214662052674257E-3</v>
      </c>
      <c r="L24" s="4">
        <f t="shared" si="17"/>
        <v>-2.6937453408751311E-2</v>
      </c>
      <c r="M24" s="4">
        <f t="shared" si="17"/>
        <v>9.6212744458796351E-2</v>
      </c>
      <c r="N24" s="4">
        <f t="shared" si="17"/>
        <v>5.3349370523433581E-2</v>
      </c>
      <c r="O24" s="4" t="str">
        <f t="shared" si="17"/>
        <v/>
      </c>
      <c r="P24" s="4">
        <f t="shared" si="17"/>
        <v>-4.7880308563573282E-2</v>
      </c>
      <c r="Q24" s="4">
        <f t="shared" si="17"/>
        <v>5.6881705904039404E-3</v>
      </c>
      <c r="R24" s="4">
        <f t="shared" si="17"/>
        <v>0.10969685057493916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-1.25</v>
      </c>
      <c r="H25" s="3">
        <f>IFERROR(INDEX(D25:G25,COUNT(D25:G25)),"")</f>
        <v>-1.25</v>
      </c>
      <c r="I25" s="3">
        <f t="shared" ref="I25:Z25" si="18">IFERROR(INDEX(I51:I500,MATCH($C$25,$C$51:$C$500,0)),"")</f>
        <v>-4.7300000000000004</v>
      </c>
      <c r="J25" s="3">
        <f t="shared" si="18"/>
        <v>-4.78</v>
      </c>
      <c r="K25" s="3">
        <f t="shared" si="18"/>
        <v>-4.5999999999999996</v>
      </c>
      <c r="L25" s="3">
        <f t="shared" si="18"/>
        <v>-4.3899999999999997</v>
      </c>
      <c r="M25" s="3">
        <f t="shared" si="18"/>
        <v>-4.82</v>
      </c>
      <c r="N25" s="3">
        <f t="shared" si="18"/>
        <v>-4.13</v>
      </c>
      <c r="O25" s="3">
        <f t="shared" si="18"/>
        <v>-4.1100000000000003</v>
      </c>
      <c r="P25" s="3">
        <f t="shared" si="18"/>
        <v>-5.36</v>
      </c>
      <c r="Q25" s="3">
        <f t="shared" si="18"/>
        <v>-6.32</v>
      </c>
      <c r="R25" s="3">
        <f t="shared" si="18"/>
        <v>-4.24</v>
      </c>
      <c r="S25" s="3">
        <f t="shared" si="18"/>
        <v>-4.13</v>
      </c>
      <c r="T25" s="3">
        <f t="shared" si="18"/>
        <v>1.06</v>
      </c>
      <c r="U25" s="3">
        <f t="shared" si="18"/>
        <v>-8.65</v>
      </c>
      <c r="V25" s="3">
        <f t="shared" si="18"/>
        <v>-8.5399999999999991</v>
      </c>
      <c r="W25" s="3">
        <f t="shared" si="18"/>
        <v>-3.03</v>
      </c>
      <c r="X25" s="3">
        <f t="shared" si="18"/>
        <v>-2.15</v>
      </c>
      <c r="Y25" s="3">
        <f t="shared" si="18"/>
        <v>-1.19</v>
      </c>
      <c r="Z25" s="3">
        <f t="shared" si="18"/>
        <v>0.14000000000000001</v>
      </c>
    </row>
    <row r="26" spans="1:26" ht="15.5" x14ac:dyDescent="0.35">
      <c r="C26" t="s">
        <v>58</v>
      </c>
      <c r="D26" s="4">
        <f>IFERROR(_xlfn.RRI(5,I25,D25),"")</f>
        <v>-0.23368068074506931</v>
      </c>
      <c r="H26" s="4">
        <f t="shared" ref="H26:Z26" si="19">IFERROR(_xlfn.RRI(5,M25,H25),"")</f>
        <v>-0.23656407101502108</v>
      </c>
      <c r="I26" s="4">
        <f t="shared" si="19"/>
        <v>2.7500916240579043E-2</v>
      </c>
      <c r="J26" s="4">
        <f t="shared" si="19"/>
        <v>3.0664256498750486E-2</v>
      </c>
      <c r="K26" s="4">
        <f t="shared" si="19"/>
        <v>-3.0118649770665695E-2</v>
      </c>
      <c r="L26" s="4">
        <f t="shared" si="19"/>
        <v>-7.0285748234988787E-2</v>
      </c>
      <c r="M26" s="4">
        <f t="shared" si="19"/>
        <v>2.5973719362135217E-2</v>
      </c>
      <c r="N26" s="4">
        <f t="shared" si="19"/>
        <v>0</v>
      </c>
      <c r="O26" s="4" t="str">
        <f t="shared" si="19"/>
        <v/>
      </c>
      <c r="P26" s="4">
        <f t="shared" si="19"/>
        <v>-9.1280732530932385E-2</v>
      </c>
      <c r="Q26" s="4">
        <f t="shared" si="19"/>
        <v>-5.8431671965087473E-2</v>
      </c>
      <c r="R26" s="4">
        <f t="shared" si="19"/>
        <v>6.950949763445724E-2</v>
      </c>
      <c r="S26" s="4">
        <f t="shared" si="19"/>
        <v>0.13946848558406555</v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1.2278498575233023</v>
      </c>
      <c r="H27" s="3">
        <f t="shared" ref="H27:Z27" si="20">IFERROR(H4/H21,"")</f>
        <v>4.9113994300932093</v>
      </c>
      <c r="I27" s="3">
        <f t="shared" si="20"/>
        <v>4.8778079757656458</v>
      </c>
      <c r="J27" s="3">
        <f t="shared" si="20"/>
        <v>4.0639800266311585</v>
      </c>
      <c r="K27" s="3">
        <f t="shared" si="20"/>
        <v>4.1559729186418108</v>
      </c>
      <c r="L27" s="3">
        <f t="shared" si="20"/>
        <v>3.4668251608521969</v>
      </c>
      <c r="M27" s="3">
        <f t="shared" si="20"/>
        <v>3.1160908853528628</v>
      </c>
      <c r="N27" s="3">
        <f t="shared" si="20"/>
        <v>2.6043593410119841</v>
      </c>
      <c r="O27" s="3">
        <f t="shared" si="20"/>
        <v>4.6836399459387481</v>
      </c>
      <c r="P27" s="3">
        <f t="shared" si="20"/>
        <v>5.2811594980966321</v>
      </c>
      <c r="Q27" s="3">
        <f t="shared" si="20"/>
        <v>6.3233541338213763</v>
      </c>
      <c r="R27" s="3">
        <f t="shared" si="20"/>
        <v>7.6740514251830163</v>
      </c>
      <c r="S27" s="3">
        <f t="shared" si="20"/>
        <v>8.7996249289897506</v>
      </c>
      <c r="T27" s="3">
        <f t="shared" si="20"/>
        <v>15.723480572327965</v>
      </c>
      <c r="U27" s="3">
        <f t="shared" si="20"/>
        <v>1.6669248042459737</v>
      </c>
      <c r="V27" s="3">
        <f t="shared" si="20"/>
        <v>1.9618103399707174</v>
      </c>
      <c r="W27" s="3">
        <f t="shared" si="20"/>
        <v>2.5942620481698389</v>
      </c>
      <c r="X27" s="3">
        <f t="shared" si="20"/>
        <v>6.5550194291361636</v>
      </c>
      <c r="Y27" s="3">
        <f t="shared" si="20"/>
        <v>5.1782569802325584</v>
      </c>
      <c r="Z27" s="3">
        <f t="shared" si="20"/>
        <v>32.472097213953489</v>
      </c>
    </row>
    <row r="28" spans="1:26" ht="15.5" x14ac:dyDescent="0.35">
      <c r="C28" t="s">
        <v>60</v>
      </c>
      <c r="D28" s="4">
        <f>IFERROR(_xlfn.RRI(5,I27,D27),"")</f>
        <v>-0.24110076867522601</v>
      </c>
      <c r="H28" s="4">
        <f t="shared" ref="H28:Z28" si="21">IFERROR(_xlfn.RRI(5,M27,H27),"")</f>
        <v>9.526454152311814E-2</v>
      </c>
      <c r="I28" s="4">
        <f t="shared" si="21"/>
        <v>0.13371726022503871</v>
      </c>
      <c r="J28" s="4">
        <f t="shared" si="21"/>
        <v>-2.7983554726372595E-2</v>
      </c>
      <c r="K28" s="4">
        <f t="shared" si="21"/>
        <v>-4.6789791120980917E-2</v>
      </c>
      <c r="L28" s="4">
        <f t="shared" si="21"/>
        <v>-0.1132588004538847</v>
      </c>
      <c r="M28" s="4">
        <f t="shared" si="21"/>
        <v>-0.16494115171397516</v>
      </c>
      <c r="N28" s="4">
        <f t="shared" si="21"/>
        <v>-0.21612403390000079</v>
      </c>
      <c r="O28" s="4">
        <f t="shared" si="21"/>
        <v>-0.21511331333696593</v>
      </c>
      <c r="P28" s="4">
        <f t="shared" si="21"/>
        <v>0.25939700158334622</v>
      </c>
      <c r="Q28" s="4">
        <f t="shared" si="21"/>
        <v>0.26374106233744654</v>
      </c>
      <c r="R28" s="4">
        <f t="shared" si="21"/>
        <v>0.2422304555484871</v>
      </c>
      <c r="S28" s="4">
        <f t="shared" si="21"/>
        <v>6.0664505327973739E-2</v>
      </c>
      <c r="T28" s="4">
        <f t="shared" si="21"/>
        <v>0.24874285934335427</v>
      </c>
      <c r="U28" s="4">
        <f t="shared" si="21"/>
        <v>-0.44781941297413108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39.880000000000003</v>
      </c>
      <c r="H32" s="3">
        <f>IFERROR(INDEX(D32:G32,COUNT(D32:G32)),"")</f>
        <v>39.880000000000003</v>
      </c>
      <c r="I32" s="3">
        <f t="shared" ref="I32:Z32" si="22">IFERROR(INDEX(I51:I500,MATCH($C$32,$C$51:$C$500,0)),"")</f>
        <v>41.13</v>
      </c>
      <c r="J32" s="3">
        <f t="shared" si="22"/>
        <v>46.02</v>
      </c>
      <c r="K32" s="3">
        <f t="shared" si="22"/>
        <v>50.84</v>
      </c>
      <c r="L32" s="3">
        <f t="shared" si="22"/>
        <v>55</v>
      </c>
      <c r="M32" s="3">
        <f t="shared" si="22"/>
        <v>59.44</v>
      </c>
      <c r="N32" s="3">
        <f t="shared" si="22"/>
        <v>64.06</v>
      </c>
      <c r="O32" s="3">
        <f t="shared" si="22"/>
        <v>68.06</v>
      </c>
      <c r="P32" s="3">
        <f t="shared" si="22"/>
        <v>67.83</v>
      </c>
      <c r="Q32" s="3">
        <f t="shared" si="22"/>
        <v>73.13</v>
      </c>
      <c r="R32" s="3">
        <f t="shared" si="22"/>
        <v>79.89</v>
      </c>
      <c r="S32" s="3">
        <f t="shared" si="22"/>
        <v>83.82</v>
      </c>
      <c r="T32" s="3">
        <f t="shared" si="22"/>
        <v>87.49</v>
      </c>
      <c r="U32" s="3">
        <f t="shared" si="22"/>
        <v>86.43</v>
      </c>
      <c r="V32" s="3">
        <f t="shared" si="22"/>
        <v>95.09</v>
      </c>
      <c r="W32" s="3">
        <f t="shared" si="22"/>
        <v>103.63</v>
      </c>
      <c r="X32" s="3">
        <f t="shared" si="22"/>
        <v>106.66</v>
      </c>
      <c r="Y32" s="3">
        <f t="shared" si="22"/>
        <v>105.05</v>
      </c>
      <c r="Z32" s="3">
        <f t="shared" si="22"/>
        <v>106.23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1.4</v>
      </c>
      <c r="H33" s="3">
        <f>IFERROR(INDEX(D33:G33,COUNT(D33:G33)),"")</f>
        <v>1.4</v>
      </c>
      <c r="I33" s="3">
        <f t="shared" ref="I33:Z33" si="23">IFERROR(INDEX(I51:I500,MATCH($C$33,$C$51:$C$500,0)),"")</f>
        <v>1.05</v>
      </c>
      <c r="J33" s="3">
        <f t="shared" si="23"/>
        <v>1.1100000000000001</v>
      </c>
      <c r="K33" s="3">
        <f t="shared" si="23"/>
        <v>1</v>
      </c>
      <c r="L33" s="3">
        <f t="shared" si="23"/>
        <v>1.58</v>
      </c>
      <c r="M33" s="3">
        <f t="shared" si="23"/>
        <v>1.48</v>
      </c>
      <c r="N33" s="3">
        <f t="shared" si="23"/>
        <v>0.8</v>
      </c>
      <c r="O33" s="3">
        <f t="shared" si="23"/>
        <v>0.9</v>
      </c>
      <c r="P33" s="3">
        <f t="shared" si="23"/>
        <v>0.9</v>
      </c>
      <c r="Q33" s="3">
        <f t="shared" si="23"/>
        <v>1.03</v>
      </c>
      <c r="R33" s="3">
        <f t="shared" si="23"/>
        <v>0.88</v>
      </c>
      <c r="S33" s="3">
        <f t="shared" si="23"/>
        <v>1.07</v>
      </c>
      <c r="T33" s="3">
        <f t="shared" si="23"/>
        <v>1.1200000000000001</v>
      </c>
      <c r="U33" s="3">
        <f t="shared" si="23"/>
        <v>0.93</v>
      </c>
      <c r="V33" s="3">
        <f t="shared" si="23"/>
        <v>0.93</v>
      </c>
      <c r="W33" s="3">
        <f t="shared" si="23"/>
        <v>1.1100000000000001</v>
      </c>
      <c r="X33" s="3">
        <f t="shared" si="23"/>
        <v>1.0900000000000001</v>
      </c>
      <c r="Y33" s="3">
        <f t="shared" si="23"/>
        <v>1.46</v>
      </c>
      <c r="Z33" s="3">
        <f t="shared" si="23"/>
        <v>0.47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-44.8</v>
      </c>
      <c r="H34" s="3">
        <f>IFERROR(INDEX(D34:G34,COUNT(D34:G34)),"")</f>
        <v>-44.8</v>
      </c>
      <c r="I34" s="3">
        <f t="shared" ref="I34:Z34" si="24">IFERROR(INDEX(I51:I500,MATCH($C$34,$C$51:$C$500,0)),"")</f>
        <v>-9.09</v>
      </c>
      <c r="J34" s="3">
        <f t="shared" si="24"/>
        <v>-10.67</v>
      </c>
      <c r="K34" s="3">
        <f t="shared" si="24"/>
        <v>-11.09</v>
      </c>
      <c r="L34" s="3">
        <f t="shared" si="24"/>
        <v>-19.82</v>
      </c>
      <c r="M34" s="3">
        <f t="shared" si="24"/>
        <v>-18.260000000000002</v>
      </c>
      <c r="N34" s="3">
        <f t="shared" si="24"/>
        <v>-12.35</v>
      </c>
      <c r="O34" s="3">
        <f t="shared" si="24"/>
        <v>-14.84</v>
      </c>
      <c r="P34" s="3">
        <f t="shared" si="24"/>
        <v>-11.38</v>
      </c>
      <c r="Q34" s="3">
        <f t="shared" si="24"/>
        <v>-11.87</v>
      </c>
      <c r="R34" s="3">
        <f t="shared" si="24"/>
        <v>-16.510000000000002</v>
      </c>
      <c r="S34" s="3">
        <f t="shared" si="24"/>
        <v>-21.79</v>
      </c>
      <c r="T34" s="3">
        <f t="shared" si="24"/>
        <v>92.45</v>
      </c>
      <c r="U34" s="3">
        <f t="shared" si="24"/>
        <v>-9.25</v>
      </c>
      <c r="V34" s="3">
        <f t="shared" si="24"/>
        <v>-10.3</v>
      </c>
      <c r="W34" s="3">
        <f t="shared" si="24"/>
        <v>-37.950000000000003</v>
      </c>
      <c r="X34" s="3">
        <f t="shared" si="24"/>
        <v>-53.95</v>
      </c>
      <c r="Y34" s="3">
        <f t="shared" si="24"/>
        <v>-128.57</v>
      </c>
      <c r="Z34" s="3">
        <f t="shared" si="24"/>
        <v>357.14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45.63</v>
      </c>
      <c r="H35" s="3">
        <f>IFERROR(INDEX(D35:G35,COUNT(D35:G35)),"")</f>
        <v>45.63</v>
      </c>
      <c r="I35" s="3">
        <f t="shared" ref="I35:Z35" si="25">IFERROR(INDEX(I51:I500,MATCH($C$35,$C$51:$C$500,0)),"")</f>
        <v>8.82</v>
      </c>
      <c r="J35" s="3">
        <f t="shared" si="25"/>
        <v>12.56</v>
      </c>
      <c r="K35" s="3">
        <f t="shared" si="25"/>
        <v>12.28</v>
      </c>
      <c r="L35" s="3">
        <f t="shared" si="25"/>
        <v>25.11</v>
      </c>
      <c r="M35" s="3">
        <f t="shared" si="25"/>
        <v>28.26</v>
      </c>
      <c r="N35" s="3">
        <f t="shared" si="25"/>
        <v>19.59</v>
      </c>
      <c r="O35" s="3">
        <f t="shared" si="25"/>
        <v>13.03</v>
      </c>
      <c r="P35" s="3">
        <f t="shared" si="25"/>
        <v>11.55</v>
      </c>
      <c r="Q35" s="3">
        <f t="shared" si="25"/>
        <v>11.86</v>
      </c>
      <c r="R35" s="3">
        <f t="shared" si="25"/>
        <v>9.1199999999999992</v>
      </c>
      <c r="S35" s="3">
        <f t="shared" si="25"/>
        <v>10.23</v>
      </c>
      <c r="T35" s="3">
        <f t="shared" si="25"/>
        <v>6.23</v>
      </c>
      <c r="U35" s="3">
        <f t="shared" si="25"/>
        <v>48</v>
      </c>
      <c r="V35" s="3">
        <f t="shared" si="25"/>
        <v>44.86</v>
      </c>
      <c r="W35" s="3">
        <f t="shared" si="25"/>
        <v>44.34</v>
      </c>
      <c r="X35" s="3">
        <f t="shared" si="25"/>
        <v>17.7</v>
      </c>
      <c r="Y35" s="3">
        <f t="shared" si="25"/>
        <v>29.57</v>
      </c>
      <c r="Z35" s="3">
        <f t="shared" si="25"/>
        <v>1.54</v>
      </c>
    </row>
    <row r="36" spans="1:26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Z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  <c r="Z36" s="4" t="str">
        <f t="shared" si="26"/>
        <v/>
      </c>
    </row>
    <row r="37" spans="1:26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Z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  <c r="Z37" s="3" t="str">
        <f t="shared" si="27"/>
        <v/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9221152430</v>
      </c>
      <c r="E51" s="5">
        <v>9315105058</v>
      </c>
      <c r="F51" s="5">
        <v>9336893539</v>
      </c>
      <c r="G51" s="5">
        <v>9438193778</v>
      </c>
      <c r="I51" s="5">
        <v>36632337898</v>
      </c>
      <c r="J51" s="5">
        <v>30520490000</v>
      </c>
      <c r="K51" s="5">
        <v>31211356619</v>
      </c>
      <c r="L51" s="5">
        <v>26035856958</v>
      </c>
      <c r="M51" s="5">
        <v>23401842549</v>
      </c>
      <c r="N51" s="5">
        <v>19558738651</v>
      </c>
      <c r="O51" s="5">
        <v>35174135994</v>
      </c>
      <c r="P51" s="5">
        <v>36070319372</v>
      </c>
      <c r="Q51" s="5">
        <v>43188508734</v>
      </c>
      <c r="R51" s="5">
        <v>52413771234</v>
      </c>
      <c r="S51" s="5">
        <v>60101438265</v>
      </c>
      <c r="T51" s="5">
        <v>107391372309</v>
      </c>
      <c r="U51" s="5">
        <v>11385096413</v>
      </c>
      <c r="V51" s="5">
        <v>13399164622</v>
      </c>
      <c r="W51" s="5">
        <v>17718809789</v>
      </c>
      <c r="X51" s="5">
        <v>44770782701</v>
      </c>
      <c r="Y51" s="5">
        <v>31173107021</v>
      </c>
      <c r="Z51" s="5">
        <v>195482025228</v>
      </c>
    </row>
    <row r="52" spans="2:26" ht="15.5" x14ac:dyDescent="0.35">
      <c r="C52" t="s">
        <v>83</v>
      </c>
      <c r="D52" s="5">
        <v>-12187960815</v>
      </c>
      <c r="E52" s="5">
        <v>-9988107240</v>
      </c>
      <c r="F52" s="5">
        <v>-11542113991</v>
      </c>
      <c r="G52" s="5">
        <v>-10939399507</v>
      </c>
      <c r="I52" s="5">
        <v>-42364344871</v>
      </c>
      <c r="J52" s="5">
        <v>-38645057443</v>
      </c>
      <c r="K52" s="5">
        <v>-38579474482</v>
      </c>
      <c r="L52" s="5">
        <v>-33742884017</v>
      </c>
      <c r="M52" s="5">
        <v>-33979891679</v>
      </c>
      <c r="N52" s="5">
        <v>-31666528347</v>
      </c>
      <c r="O52" s="5">
        <v>-35876101337</v>
      </c>
      <c r="P52" s="5">
        <v>-38809808886</v>
      </c>
      <c r="Q52" s="5">
        <v>-40877269369</v>
      </c>
      <c r="R52" s="5">
        <v>-41335916565</v>
      </c>
      <c r="S52" s="5">
        <v>-44659882968</v>
      </c>
      <c r="T52" s="5">
        <v>-54192126335</v>
      </c>
      <c r="U52" s="5">
        <v>-33234162081</v>
      </c>
      <c r="V52" s="5">
        <v>-33953881037</v>
      </c>
      <c r="W52" s="5">
        <v>-13393646172</v>
      </c>
      <c r="X52" s="5">
        <v>-27868057074</v>
      </c>
      <c r="Y52" s="5">
        <v>-21290245211</v>
      </c>
      <c r="Z52" s="5">
        <v>-168291837834</v>
      </c>
    </row>
    <row r="53" spans="2:26" ht="15.5" x14ac:dyDescent="0.35">
      <c r="C53" t="s">
        <v>84</v>
      </c>
      <c r="D53" s="5">
        <v>-2966808385</v>
      </c>
      <c r="E53" s="5">
        <v>-673002182</v>
      </c>
      <c r="F53" s="5">
        <v>-2205220452</v>
      </c>
      <c r="G53" s="5">
        <v>-1501205729</v>
      </c>
      <c r="I53" s="5">
        <v>-5732006973</v>
      </c>
      <c r="J53" s="5">
        <v>-8124567443</v>
      </c>
      <c r="K53" s="5">
        <v>-7368117863</v>
      </c>
      <c r="L53" s="5">
        <v>-7707027059</v>
      </c>
      <c r="M53" s="5">
        <v>-10578049130</v>
      </c>
      <c r="N53" s="5">
        <v>-12107789696</v>
      </c>
      <c r="O53" s="5">
        <v>-701965343</v>
      </c>
      <c r="P53" s="5">
        <v>-2739489514</v>
      </c>
      <c r="Q53" s="5">
        <v>2311239365</v>
      </c>
      <c r="R53" s="5">
        <v>11077854669</v>
      </c>
      <c r="S53" s="5">
        <v>15441555297</v>
      </c>
      <c r="T53" s="5">
        <v>53199245974</v>
      </c>
      <c r="U53" s="5">
        <v>-21849065668</v>
      </c>
      <c r="V53" s="5">
        <v>-20554716415</v>
      </c>
      <c r="W53" s="5">
        <v>4325163617</v>
      </c>
      <c r="X53" s="5">
        <v>16902725627</v>
      </c>
      <c r="Y53" s="5">
        <v>9882861810</v>
      </c>
      <c r="Z53" s="5">
        <v>27190187394</v>
      </c>
    </row>
    <row r="54" spans="2:26" ht="15.5" x14ac:dyDescent="0.35">
      <c r="C54" t="s">
        <v>85</v>
      </c>
      <c r="D54" s="5">
        <v>-5211371201</v>
      </c>
      <c r="E54" s="5">
        <v>-5505012899</v>
      </c>
      <c r="F54" s="5">
        <v>-5999601394</v>
      </c>
      <c r="G54" s="5">
        <v>-6030580826</v>
      </c>
      <c r="I54" s="5">
        <v>-23435859898</v>
      </c>
      <c r="J54" s="5">
        <v>-22524734239</v>
      </c>
      <c r="K54" s="5">
        <v>-22727020185</v>
      </c>
      <c r="L54" s="5">
        <v>-19507055229</v>
      </c>
      <c r="M54" s="5">
        <v>-18703171140</v>
      </c>
      <c r="N54" s="5">
        <v>-18757903892</v>
      </c>
      <c r="O54" s="5">
        <v>-27356911003</v>
      </c>
      <c r="P54" s="5">
        <v>-28231634038</v>
      </c>
      <c r="Q54" s="5">
        <v>-29703036010</v>
      </c>
      <c r="R54" s="5">
        <v>-28753879141</v>
      </c>
      <c r="S54" s="5">
        <v>-23587997956</v>
      </c>
      <c r="T54" s="5">
        <v>-23148218410</v>
      </c>
      <c r="U54" s="5">
        <v>-21786839820</v>
      </c>
      <c r="V54" s="5">
        <v>-24859639307</v>
      </c>
      <c r="W54" s="5">
        <v>-30388227242</v>
      </c>
      <c r="X54" s="5">
        <v>-29363342696</v>
      </c>
      <c r="Y54" s="5">
        <v>-15880867048</v>
      </c>
      <c r="Z54" s="5">
        <v>-16928972804</v>
      </c>
    </row>
    <row r="55" spans="2:26" ht="15.5" x14ac:dyDescent="0.35">
      <c r="C55" t="s">
        <v>86</v>
      </c>
      <c r="D55" s="5">
        <v>-5211371201</v>
      </c>
      <c r="F55" s="5">
        <v>-5999601394</v>
      </c>
      <c r="G55" s="5">
        <v>-6030580826</v>
      </c>
      <c r="P55" s="5">
        <v>-2657063625</v>
      </c>
      <c r="Q55" s="5">
        <v>-3720769305</v>
      </c>
      <c r="R55" s="5">
        <v>-3410190417</v>
      </c>
      <c r="S55" s="5">
        <v>-1608637817</v>
      </c>
      <c r="T55" s="5">
        <v>-2891847849</v>
      </c>
      <c r="U55" s="5">
        <v>-4235651247</v>
      </c>
      <c r="V55" s="5">
        <v>-2848589265</v>
      </c>
      <c r="W55" s="5">
        <v>-6323552665</v>
      </c>
      <c r="X55" s="5">
        <v>-3640366301</v>
      </c>
      <c r="Y55" s="5">
        <v>-2920282591</v>
      </c>
      <c r="Z55" s="5">
        <v>-5578225808</v>
      </c>
    </row>
    <row r="56" spans="2:26" ht="15.5" x14ac:dyDescent="0.35">
      <c r="C56" t="s">
        <v>87</v>
      </c>
      <c r="P56" s="5">
        <v>-25574570413</v>
      </c>
      <c r="Q56" s="5">
        <v>-25982266705</v>
      </c>
      <c r="R56" s="5">
        <v>-25343688724</v>
      </c>
      <c r="S56" s="5">
        <v>-21979360139</v>
      </c>
      <c r="T56" s="5">
        <v>-20256370561</v>
      </c>
      <c r="U56" s="5">
        <v>-17551188573</v>
      </c>
      <c r="V56" s="5">
        <v>-22011050042</v>
      </c>
      <c r="W56" s="5">
        <v>-24064674577</v>
      </c>
      <c r="X56" s="5">
        <v>-25722976395</v>
      </c>
      <c r="Y56" s="5">
        <v>-12960584457</v>
      </c>
      <c r="Z56" s="5">
        <v>-11350746996</v>
      </c>
    </row>
    <row r="57" spans="2:26" ht="15.5" x14ac:dyDescent="0.35">
      <c r="C57" t="s">
        <v>88</v>
      </c>
      <c r="D57" s="5">
        <v>-8178179586</v>
      </c>
      <c r="E57" s="5">
        <v>-6178015081</v>
      </c>
      <c r="F57" s="5">
        <v>-8204821846</v>
      </c>
      <c r="G57" s="5">
        <v>-7531786555</v>
      </c>
      <c r="I57" s="5">
        <v>-29167866871</v>
      </c>
      <c r="J57" s="5">
        <v>-30649301682</v>
      </c>
      <c r="K57" s="5">
        <v>-30095138048</v>
      </c>
      <c r="L57" s="5">
        <v>-27214082288</v>
      </c>
      <c r="M57" s="5">
        <v>-29281220270</v>
      </c>
      <c r="N57" s="5">
        <v>-30865693588</v>
      </c>
      <c r="O57" s="5">
        <v>-28058876346</v>
      </c>
      <c r="P57" s="5">
        <v>-30971123552</v>
      </c>
      <c r="Q57" s="5">
        <v>-27391796645</v>
      </c>
      <c r="R57" s="5">
        <v>-17676024472</v>
      </c>
      <c r="S57" s="5">
        <v>-8146442659</v>
      </c>
      <c r="T57" s="5">
        <v>30051027564</v>
      </c>
      <c r="U57" s="5">
        <v>-43635905488</v>
      </c>
      <c r="V57" s="5">
        <v>-45414355722</v>
      </c>
      <c r="W57" s="5">
        <v>-26063063625</v>
      </c>
      <c r="X57" s="5">
        <v>-12460617069</v>
      </c>
      <c r="Y57" s="5">
        <v>-5998005238</v>
      </c>
      <c r="Z57" s="5">
        <v>10261214590</v>
      </c>
    </row>
    <row r="58" spans="2:26" ht="15.5" x14ac:dyDescent="0.35">
      <c r="C58" t="s">
        <v>89</v>
      </c>
      <c r="D58" s="5">
        <v>-1219378701</v>
      </c>
      <c r="E58" s="5">
        <v>-4880072380</v>
      </c>
      <c r="F58" s="5">
        <v>-677690417</v>
      </c>
      <c r="G58" s="5">
        <v>423592064</v>
      </c>
      <c r="I58" s="5">
        <v>-6492427248</v>
      </c>
      <c r="J58" s="5">
        <v>-5355212201</v>
      </c>
      <c r="K58" s="5">
        <v>-4093179982</v>
      </c>
      <c r="L58" s="5">
        <v>-5712698829</v>
      </c>
      <c r="M58" s="5">
        <v>-6707144043</v>
      </c>
      <c r="N58" s="5">
        <v>-200975211</v>
      </c>
      <c r="O58" s="5">
        <v>-3030355068</v>
      </c>
      <c r="P58" s="5">
        <v>-5810712186</v>
      </c>
      <c r="Q58" s="5">
        <v>-15941736567</v>
      </c>
      <c r="R58" s="5">
        <v>-11272264703</v>
      </c>
      <c r="S58" s="5">
        <v>-14641392057</v>
      </c>
      <c r="T58" s="5">
        <v>-15220430731</v>
      </c>
      <c r="U58" s="5">
        <v>-14157012161</v>
      </c>
      <c r="V58" s="5">
        <v>-11513330215</v>
      </c>
      <c r="W58" s="5">
        <v>6431858846</v>
      </c>
      <c r="X58" s="5">
        <v>-364602088</v>
      </c>
      <c r="Y58" s="5">
        <v>-373105964</v>
      </c>
      <c r="Z58" s="5">
        <v>-9031482794</v>
      </c>
    </row>
    <row r="59" spans="2:26" ht="15.5" x14ac:dyDescent="0.35">
      <c r="C59" t="s">
        <v>26</v>
      </c>
      <c r="D59" s="5">
        <v>-562740183</v>
      </c>
      <c r="E59" s="5">
        <v>-562775898</v>
      </c>
      <c r="F59" s="5">
        <v>-750786992</v>
      </c>
      <c r="G59" s="5">
        <v>-374858740</v>
      </c>
      <c r="I59" s="5">
        <v>-2251297159</v>
      </c>
      <c r="J59" s="5">
        <v>-2252570016</v>
      </c>
      <c r="K59" s="5">
        <v>-2264994729</v>
      </c>
      <c r="L59" s="5">
        <v>-3937500000</v>
      </c>
      <c r="M59" s="5">
        <v>-5480280538</v>
      </c>
      <c r="N59" s="5">
        <v>-865500671</v>
      </c>
      <c r="O59" s="5">
        <v>-1125064590</v>
      </c>
      <c r="P59" s="5">
        <v>-2943667142</v>
      </c>
      <c r="Q59" s="5">
        <v>-12594869844</v>
      </c>
      <c r="R59" s="5">
        <v>-14811716617</v>
      </c>
      <c r="S59" s="5">
        <v>-15945128087</v>
      </c>
      <c r="T59" s="5">
        <v>-17380911578</v>
      </c>
      <c r="U59" s="5">
        <v>-15841733089</v>
      </c>
      <c r="V59" s="5">
        <v>-13993981635</v>
      </c>
      <c r="W59" s="5">
        <v>-263293537</v>
      </c>
      <c r="X59" s="5">
        <v>-621003266</v>
      </c>
      <c r="Y59" s="5">
        <v>-631031594</v>
      </c>
      <c r="Z59" s="5">
        <v>-625092027</v>
      </c>
    </row>
    <row r="60" spans="2:26" ht="15.5" x14ac:dyDescent="0.35">
      <c r="C60" t="s">
        <v>92</v>
      </c>
      <c r="X60" s="5">
        <v>807586076</v>
      </c>
      <c r="Y60" s="5">
        <v>308131648</v>
      </c>
      <c r="Z60" s="5">
        <v>1699435910</v>
      </c>
    </row>
    <row r="61" spans="2:26" ht="15.5" x14ac:dyDescent="0.35">
      <c r="C61" t="s">
        <v>435</v>
      </c>
      <c r="E61" s="5">
        <v>2624493021</v>
      </c>
      <c r="F61" s="5">
        <v>-1763706649</v>
      </c>
      <c r="G61" s="5">
        <v>-860786372</v>
      </c>
      <c r="S61" s="5">
        <v>-5439167997</v>
      </c>
      <c r="T61" s="5">
        <v>-7635670387</v>
      </c>
      <c r="U61" s="5">
        <v>-1357784517</v>
      </c>
      <c r="V61" s="5">
        <v>-1490676925</v>
      </c>
      <c r="W61" s="5">
        <v>-1170247422</v>
      </c>
      <c r="X61" s="5">
        <v>-1885580511</v>
      </c>
      <c r="Y61" s="5">
        <v>-743689235</v>
      </c>
    </row>
    <row r="62" spans="2:26" ht="15.5" x14ac:dyDescent="0.35">
      <c r="C62" t="s">
        <v>93</v>
      </c>
      <c r="Y62" s="5">
        <v>-5463780</v>
      </c>
      <c r="Z62" s="5">
        <v>-259138226</v>
      </c>
    </row>
    <row r="63" spans="2:26" ht="15.5" x14ac:dyDescent="0.35">
      <c r="C63" t="s">
        <v>94</v>
      </c>
      <c r="D63" s="5">
        <v>-1219378701</v>
      </c>
      <c r="E63" s="5">
        <v>-4880072380</v>
      </c>
      <c r="F63" s="5">
        <v>-677690417</v>
      </c>
      <c r="G63" s="5">
        <v>423592064</v>
      </c>
      <c r="I63" s="5">
        <v>-6492427248</v>
      </c>
      <c r="J63" s="5">
        <v>-5355212201</v>
      </c>
      <c r="K63" s="5">
        <v>-4093179982</v>
      </c>
      <c r="L63" s="5">
        <v>-5712698829</v>
      </c>
      <c r="M63" s="5">
        <v>-6707144043</v>
      </c>
      <c r="N63" s="5">
        <v>-200975211</v>
      </c>
      <c r="O63" s="5">
        <v>-3030355068</v>
      </c>
      <c r="P63" s="5">
        <v>-5810712186</v>
      </c>
      <c r="Q63" s="5">
        <v>-15941736567</v>
      </c>
      <c r="R63" s="5">
        <v>-11272264703</v>
      </c>
      <c r="S63" s="5">
        <v>-14641392057</v>
      </c>
      <c r="T63" s="5">
        <v>-15220430731</v>
      </c>
      <c r="U63" s="5">
        <v>-14157012161</v>
      </c>
      <c r="V63" s="5">
        <v>-11513330215</v>
      </c>
      <c r="W63" s="5">
        <v>6431858846</v>
      </c>
      <c r="X63" s="5">
        <v>-364602088</v>
      </c>
      <c r="Y63" s="5">
        <v>-373105964</v>
      </c>
      <c r="Z63" s="5">
        <v>-9031482794</v>
      </c>
    </row>
    <row r="64" spans="2:26" ht="15.5" x14ac:dyDescent="0.35">
      <c r="C64" t="s">
        <v>28</v>
      </c>
      <c r="D64" s="5">
        <v>-9397558287</v>
      </c>
      <c r="E64" s="5">
        <v>-11058087461</v>
      </c>
      <c r="F64" s="5">
        <v>-8882512263</v>
      </c>
      <c r="G64" s="5">
        <v>-7108194491</v>
      </c>
      <c r="I64" s="5">
        <v>-35660294119</v>
      </c>
      <c r="J64" s="5">
        <v>-36004513883</v>
      </c>
      <c r="K64" s="5">
        <v>-34188318030</v>
      </c>
      <c r="L64" s="5">
        <v>-32926781117</v>
      </c>
      <c r="M64" s="5">
        <v>-35988364313</v>
      </c>
      <c r="N64" s="5">
        <v>-31066668799</v>
      </c>
      <c r="O64" s="5">
        <v>-31089231414</v>
      </c>
      <c r="P64" s="5">
        <v>-36781835738</v>
      </c>
      <c r="Q64" s="5">
        <v>-43333533212</v>
      </c>
      <c r="R64" s="5">
        <v>-28948289175</v>
      </c>
      <c r="S64" s="5">
        <v>-22787834716</v>
      </c>
      <c r="T64" s="5">
        <v>14830596833</v>
      </c>
      <c r="U64" s="5">
        <v>-57792917649</v>
      </c>
      <c r="V64" s="5">
        <v>-56927685937</v>
      </c>
      <c r="W64" s="5">
        <v>-19631204779</v>
      </c>
      <c r="X64" s="5">
        <v>-12825219157</v>
      </c>
      <c r="Y64" s="5">
        <v>-6371111202</v>
      </c>
      <c r="Z64" s="5">
        <v>1229731796</v>
      </c>
    </row>
    <row r="65" spans="3:26" ht="15.5" x14ac:dyDescent="0.35">
      <c r="C65" t="s">
        <v>27</v>
      </c>
      <c r="E65" s="5">
        <v>86911731</v>
      </c>
      <c r="F65" s="5">
        <v>-1763706649</v>
      </c>
      <c r="G65" s="5">
        <v>-860786372</v>
      </c>
      <c r="I65" s="5">
        <v>86911731</v>
      </c>
      <c r="J65" s="5">
        <v>90513032</v>
      </c>
      <c r="K65" s="5">
        <v>-406223988</v>
      </c>
      <c r="L65" s="5">
        <v>-81139923</v>
      </c>
      <c r="M65" s="5">
        <v>-271901530</v>
      </c>
      <c r="N65" s="5">
        <v>16554778</v>
      </c>
      <c r="O65" s="5">
        <v>144390784</v>
      </c>
      <c r="P65" s="5">
        <v>127696074</v>
      </c>
      <c r="Q65" s="5">
        <v>163366883</v>
      </c>
      <c r="S65" s="5">
        <v>-5439167997</v>
      </c>
      <c r="T65" s="5">
        <v>-7635670387</v>
      </c>
      <c r="U65" s="5">
        <v>-1345659517</v>
      </c>
      <c r="V65" s="5">
        <v>-1468487542</v>
      </c>
      <c r="W65" s="5">
        <v>-1152761193</v>
      </c>
      <c r="X65" s="5">
        <v>-1838142745</v>
      </c>
      <c r="Y65" s="5">
        <v>-772453146</v>
      </c>
      <c r="Z65" s="5">
        <v>-367905816</v>
      </c>
    </row>
    <row r="66" spans="3:26" ht="15.5" x14ac:dyDescent="0.35">
      <c r="C66" t="s">
        <v>313</v>
      </c>
    </row>
    <row r="67" spans="3:26" ht="15.5" x14ac:dyDescent="0.35">
      <c r="C67" t="s">
        <v>1634</v>
      </c>
      <c r="E67" s="5">
        <v>2624493021</v>
      </c>
      <c r="F67" s="5">
        <v>-1763706649</v>
      </c>
      <c r="G67" s="5">
        <v>-860786372</v>
      </c>
      <c r="S67" s="5">
        <v>-5439167997</v>
      </c>
      <c r="T67" s="5">
        <v>-7635670387</v>
      </c>
      <c r="U67" s="5">
        <v>-1357784517</v>
      </c>
      <c r="V67" s="5">
        <v>-1490676925</v>
      </c>
      <c r="W67" s="5">
        <v>-1170247422</v>
      </c>
      <c r="X67" s="5">
        <v>-1885580511</v>
      </c>
      <c r="Y67" s="5">
        <v>-749153015</v>
      </c>
      <c r="Z67" s="5">
        <v>-259138226</v>
      </c>
    </row>
    <row r="68" spans="3:26" ht="15.5" x14ac:dyDescent="0.35">
      <c r="C68" t="s">
        <v>314</v>
      </c>
      <c r="U68" s="5">
        <v>12125000</v>
      </c>
      <c r="V68" s="5">
        <v>22189383</v>
      </c>
      <c r="W68" s="5">
        <v>17486229</v>
      </c>
      <c r="X68" s="5">
        <v>47437766</v>
      </c>
      <c r="Y68" s="5">
        <v>-23300131</v>
      </c>
      <c r="Z68" s="5">
        <v>-108767590</v>
      </c>
    </row>
    <row r="69" spans="3:26" ht="15.5" x14ac:dyDescent="0.35">
      <c r="C69" t="s">
        <v>315</v>
      </c>
      <c r="E69" s="5">
        <v>86911731</v>
      </c>
      <c r="F69" s="5">
        <v>-1763706649</v>
      </c>
      <c r="G69" s="5">
        <v>-860786372</v>
      </c>
      <c r="I69" s="5">
        <v>86911731</v>
      </c>
      <c r="J69" s="5">
        <v>90513032</v>
      </c>
      <c r="K69" s="5">
        <v>-406223988</v>
      </c>
      <c r="L69" s="5">
        <v>-81139923</v>
      </c>
      <c r="M69" s="5">
        <v>-271901530</v>
      </c>
      <c r="N69" s="5">
        <v>16554778</v>
      </c>
      <c r="O69" s="5">
        <v>144390784</v>
      </c>
      <c r="P69" s="5">
        <v>127696074</v>
      </c>
      <c r="Q69" s="5">
        <v>163366883</v>
      </c>
      <c r="S69" s="5">
        <v>-5439167997</v>
      </c>
      <c r="T69" s="5">
        <v>-7635670387</v>
      </c>
      <c r="U69" s="5">
        <v>-1345659517</v>
      </c>
      <c r="V69" s="5">
        <v>-1468487542</v>
      </c>
      <c r="W69" s="5">
        <v>-1152761193</v>
      </c>
      <c r="X69" s="5">
        <v>-1838142745</v>
      </c>
      <c r="Y69" s="5">
        <v>-772453146</v>
      </c>
      <c r="Z69" s="5">
        <v>-367905816</v>
      </c>
    </row>
    <row r="70" spans="3:26" ht="15.5" x14ac:dyDescent="0.35">
      <c r="C70" t="s">
        <v>95</v>
      </c>
      <c r="D70" s="5">
        <v>-9397558287</v>
      </c>
      <c r="E70" s="5">
        <v>-8346682709</v>
      </c>
      <c r="F70" s="5">
        <v>-10646218912</v>
      </c>
      <c r="G70" s="5">
        <v>-7968980863</v>
      </c>
      <c r="I70" s="5">
        <v>-35573382388</v>
      </c>
      <c r="J70" s="5">
        <v>-35914000851</v>
      </c>
      <c r="K70" s="5">
        <v>-34594542018</v>
      </c>
      <c r="L70" s="5">
        <v>-33007921040</v>
      </c>
      <c r="M70" s="5">
        <v>-36260265843</v>
      </c>
      <c r="N70" s="5">
        <v>-31050114021</v>
      </c>
      <c r="O70" s="5">
        <v>-30944840630</v>
      </c>
      <c r="P70" s="5">
        <v>-36654139664</v>
      </c>
      <c r="Q70" s="5">
        <v>-43170166329</v>
      </c>
      <c r="R70" s="5">
        <v>-28948289175</v>
      </c>
      <c r="S70" s="5">
        <v>-28227002713</v>
      </c>
      <c r="T70" s="5">
        <v>7194926446</v>
      </c>
      <c r="U70" s="5">
        <v>-59138577166</v>
      </c>
      <c r="V70" s="5">
        <v>-58396173479</v>
      </c>
      <c r="W70" s="5">
        <v>-20783965972</v>
      </c>
      <c r="X70" s="5">
        <v>-14663361902</v>
      </c>
      <c r="Y70" s="5">
        <v>-7143564348</v>
      </c>
      <c r="Z70" s="5">
        <v>861825980</v>
      </c>
    </row>
    <row r="71" spans="3:26" ht="15.5" x14ac:dyDescent="0.35">
      <c r="C71" t="s">
        <v>96</v>
      </c>
      <c r="X71" s="5">
        <v>-49047264</v>
      </c>
      <c r="Y71" s="5">
        <v>-19841013</v>
      </c>
      <c r="Z71" s="5">
        <v>-33621883</v>
      </c>
    </row>
    <row r="72" spans="3:26" ht="15.5" x14ac:dyDescent="0.35">
      <c r="C72" t="s">
        <v>97</v>
      </c>
      <c r="D72" s="5">
        <v>-9397558287</v>
      </c>
      <c r="E72" s="5">
        <v>-8346682709</v>
      </c>
      <c r="F72" s="5">
        <v>-10646218912</v>
      </c>
      <c r="G72" s="5">
        <v>-7968980863</v>
      </c>
      <c r="I72" s="5">
        <v>-35573382388</v>
      </c>
      <c r="J72" s="5">
        <v>-35914000851</v>
      </c>
      <c r="K72" s="5">
        <v>-34594542018</v>
      </c>
      <c r="L72" s="5">
        <v>-33007921040</v>
      </c>
      <c r="M72" s="5">
        <v>-36260265843</v>
      </c>
      <c r="N72" s="5">
        <v>-31050114021</v>
      </c>
      <c r="O72" s="5">
        <v>-30944840630</v>
      </c>
      <c r="P72" s="5">
        <v>-36654139664</v>
      </c>
      <c r="Q72" s="5">
        <v>-43170166329</v>
      </c>
      <c r="R72" s="5">
        <v>-28948289175</v>
      </c>
      <c r="S72" s="5">
        <v>-28227002713</v>
      </c>
      <c r="T72" s="5">
        <v>7194926446</v>
      </c>
      <c r="U72" s="5">
        <v>-59138577166</v>
      </c>
      <c r="V72" s="5">
        <v>-58396173479</v>
      </c>
      <c r="W72" s="5">
        <v>-20783965972</v>
      </c>
      <c r="X72" s="5">
        <v>-14712409166</v>
      </c>
      <c r="Y72" s="5">
        <v>-7163405361</v>
      </c>
      <c r="Z72" s="5">
        <v>828204097</v>
      </c>
    </row>
    <row r="73" spans="3:26" ht="15.5" x14ac:dyDescent="0.35">
      <c r="C73" t="s">
        <v>98</v>
      </c>
      <c r="E73" s="5">
        <v>-1225075739</v>
      </c>
      <c r="I73" s="5">
        <v>-1225075739</v>
      </c>
      <c r="J73" s="5">
        <v>-230382017</v>
      </c>
      <c r="K73" s="5">
        <v>3256229618</v>
      </c>
      <c r="L73" s="5">
        <v>-310134672</v>
      </c>
      <c r="M73" s="5">
        <v>1493161273</v>
      </c>
      <c r="N73" s="5">
        <v>929854514</v>
      </c>
      <c r="O73" s="5">
        <v>404509348</v>
      </c>
      <c r="P73" s="5">
        <v>350269094</v>
      </c>
      <c r="Q73" s="5">
        <v>-3011794439</v>
      </c>
      <c r="R73" s="5">
        <v>2135118392</v>
      </c>
      <c r="S73" s="5">
        <v>585520973</v>
      </c>
    </row>
    <row r="74" spans="3:26" ht="15.5" x14ac:dyDescent="0.35">
      <c r="C74" t="s">
        <v>100</v>
      </c>
      <c r="D74" s="5">
        <v>-9397558287</v>
      </c>
      <c r="E74" s="5">
        <v>-9571758448</v>
      </c>
      <c r="F74" s="5">
        <v>-10646218912</v>
      </c>
      <c r="G74" s="5">
        <v>-7968980863</v>
      </c>
      <c r="I74" s="5">
        <v>-36798458127</v>
      </c>
      <c r="J74" s="5">
        <v>-36144382868</v>
      </c>
      <c r="K74" s="5">
        <v>-31338312400</v>
      </c>
      <c r="L74" s="5">
        <v>-33318055712</v>
      </c>
      <c r="M74" s="5">
        <v>-34767104570</v>
      </c>
      <c r="N74" s="5">
        <v>-30120259507</v>
      </c>
      <c r="O74" s="5">
        <v>-30540331282</v>
      </c>
      <c r="P74" s="5">
        <v>-36303870570</v>
      </c>
      <c r="Q74" s="5">
        <v>-46181960768</v>
      </c>
      <c r="R74" s="5">
        <v>-26813170783</v>
      </c>
      <c r="S74" s="5">
        <v>-27641481740</v>
      </c>
      <c r="T74" s="5">
        <v>7194926446</v>
      </c>
      <c r="U74" s="5">
        <v>-59138577166</v>
      </c>
      <c r="V74" s="5">
        <v>-58396173479</v>
      </c>
      <c r="W74" s="5">
        <v>-20783965972</v>
      </c>
    </row>
    <row r="75" spans="3:26" ht="15.5" x14ac:dyDescent="0.35">
      <c r="C75" t="s">
        <v>101</v>
      </c>
      <c r="D75" s="5">
        <v>-9397558286</v>
      </c>
      <c r="E75" s="5">
        <v>-8346682708</v>
      </c>
      <c r="F75" s="5">
        <v>-10646218912</v>
      </c>
      <c r="G75" s="5">
        <v>-7968980864</v>
      </c>
      <c r="I75" s="5">
        <v>-35573382387</v>
      </c>
      <c r="J75" s="5">
        <v>-35914000851</v>
      </c>
      <c r="K75" s="5">
        <v>-34594542018</v>
      </c>
      <c r="L75" s="5">
        <v>-33007921041</v>
      </c>
      <c r="M75" s="5">
        <v>-36260265843</v>
      </c>
      <c r="N75" s="5">
        <v>-31050114021</v>
      </c>
      <c r="O75" s="5">
        <v>-30944840630</v>
      </c>
      <c r="P75" s="5">
        <v>-36654139664</v>
      </c>
      <c r="Q75" s="5">
        <v>-43170166331</v>
      </c>
      <c r="R75" s="5">
        <v>-28948289175</v>
      </c>
      <c r="S75" s="5">
        <v>-28227002713</v>
      </c>
      <c r="T75" s="5">
        <v>7194926446</v>
      </c>
      <c r="U75" s="5">
        <v>-59138577166</v>
      </c>
      <c r="V75" s="5">
        <v>-58396173479</v>
      </c>
      <c r="W75" s="5">
        <v>-20783965972</v>
      </c>
      <c r="X75" s="5">
        <v>-14712409166</v>
      </c>
      <c r="Y75" s="5">
        <v>-7163405361</v>
      </c>
      <c r="Z75" s="5">
        <v>828204097</v>
      </c>
    </row>
    <row r="76" spans="3:26" ht="15.5" x14ac:dyDescent="0.35">
      <c r="C76" t="s">
        <v>7</v>
      </c>
      <c r="D76" s="5">
        <v>-9376172720</v>
      </c>
      <c r="E76" s="5">
        <v>-9559287746</v>
      </c>
      <c r="F76" s="5">
        <v>-10661459411</v>
      </c>
      <c r="G76" s="5">
        <v>-7952301644</v>
      </c>
      <c r="I76" s="5">
        <v>-36781631153</v>
      </c>
      <c r="J76" s="5">
        <v>-36143931948</v>
      </c>
      <c r="K76" s="5">
        <v>-31314749174</v>
      </c>
      <c r="L76" s="5">
        <v>-33308244292</v>
      </c>
      <c r="M76" s="5">
        <v>-34757957485</v>
      </c>
      <c r="N76" s="5">
        <v>-30103095068</v>
      </c>
      <c r="O76" s="5">
        <v>-30514925041</v>
      </c>
      <c r="P76" s="5">
        <v>-36291351177</v>
      </c>
      <c r="Q76" s="5">
        <v>-46174643382</v>
      </c>
      <c r="R76" s="5">
        <v>-26843855100</v>
      </c>
      <c r="S76" s="5">
        <v>-27623328885</v>
      </c>
      <c r="T76" s="5">
        <v>7215354342</v>
      </c>
      <c r="U76" s="5">
        <v>-59119616846</v>
      </c>
      <c r="V76" s="5">
        <v>-58357351624</v>
      </c>
      <c r="W76" s="5">
        <v>-20692925420</v>
      </c>
    </row>
    <row r="77" spans="3:26" ht="15.5" x14ac:dyDescent="0.35">
      <c r="C77" t="s">
        <v>394</v>
      </c>
      <c r="D77" s="5">
        <v>-21385566</v>
      </c>
      <c r="E77" s="5">
        <v>-12470701</v>
      </c>
      <c r="F77" s="5">
        <v>15240500</v>
      </c>
      <c r="G77" s="5">
        <v>-16679221</v>
      </c>
      <c r="I77" s="5">
        <v>-16826973</v>
      </c>
      <c r="J77" s="5">
        <v>-450920</v>
      </c>
      <c r="K77" s="5">
        <v>-23563226</v>
      </c>
      <c r="L77" s="5">
        <v>-9811421</v>
      </c>
      <c r="M77" s="5">
        <v>-9147085</v>
      </c>
      <c r="N77" s="5">
        <v>-17164439</v>
      </c>
      <c r="O77" s="5">
        <v>-25406241</v>
      </c>
      <c r="P77" s="5">
        <v>-12519394</v>
      </c>
      <c r="Q77" s="5">
        <v>-7317388</v>
      </c>
      <c r="R77" s="5">
        <v>30684317</v>
      </c>
      <c r="S77" s="5">
        <v>-18152855</v>
      </c>
      <c r="T77" s="5">
        <v>-20427896</v>
      </c>
      <c r="U77" s="5">
        <v>-18960320</v>
      </c>
      <c r="V77" s="5">
        <v>-38821855</v>
      </c>
      <c r="W77" s="5">
        <v>-91040552</v>
      </c>
    </row>
    <row r="78" spans="3:26" ht="15.5" x14ac:dyDescent="0.35">
      <c r="C78" t="s">
        <v>102</v>
      </c>
      <c r="D78" s="5">
        <v>-9397558286</v>
      </c>
      <c r="E78" s="5">
        <v>-8346682708</v>
      </c>
      <c r="F78" s="5">
        <v>-10646218912</v>
      </c>
      <c r="G78" s="5">
        <v>-7968980864</v>
      </c>
      <c r="I78" s="5">
        <v>-35573382387</v>
      </c>
      <c r="J78" s="5">
        <v>-35914000851</v>
      </c>
      <c r="K78" s="5">
        <v>-34594542018</v>
      </c>
      <c r="L78" s="5">
        <v>-33007921041</v>
      </c>
      <c r="M78" s="5">
        <v>-36260265843</v>
      </c>
      <c r="N78" s="5">
        <v>-31050114021</v>
      </c>
      <c r="O78" s="5">
        <v>-30944840630</v>
      </c>
      <c r="P78" s="5">
        <v>-36654139664</v>
      </c>
      <c r="Q78" s="5">
        <v>-43170166331</v>
      </c>
      <c r="R78" s="5">
        <v>-28948289175</v>
      </c>
      <c r="S78" s="5">
        <v>-28227002713</v>
      </c>
      <c r="T78" s="5">
        <v>7194926446</v>
      </c>
      <c r="U78" s="5">
        <v>-59138577166</v>
      </c>
      <c r="V78" s="5">
        <v>-58396173479</v>
      </c>
      <c r="W78" s="5">
        <v>-20783965972</v>
      </c>
      <c r="X78" s="5">
        <v>-14712409166</v>
      </c>
      <c r="Y78" s="5">
        <v>-7163405361</v>
      </c>
      <c r="Z78" s="5">
        <v>828204097</v>
      </c>
    </row>
    <row r="79" spans="3:26" ht="15.5" x14ac:dyDescent="0.35">
      <c r="C79" t="s">
        <v>103</v>
      </c>
      <c r="D79" s="5">
        <v>-9397558286</v>
      </c>
      <c r="E79" s="5">
        <v>-9571758447</v>
      </c>
      <c r="F79" s="5">
        <v>-10646218911</v>
      </c>
      <c r="G79" s="5">
        <v>-7968980865</v>
      </c>
      <c r="I79" s="5">
        <v>-36798458126</v>
      </c>
      <c r="J79" s="5">
        <v>-36144382868</v>
      </c>
      <c r="K79" s="5">
        <v>-31338312400</v>
      </c>
      <c r="L79" s="5">
        <v>-33318055713</v>
      </c>
      <c r="M79" s="5">
        <v>-34767104570</v>
      </c>
      <c r="N79" s="5">
        <v>-30120259507</v>
      </c>
      <c r="O79" s="5">
        <v>-30540331282</v>
      </c>
      <c r="P79" s="5">
        <v>-36303870571</v>
      </c>
      <c r="Q79" s="5">
        <v>-46181960770</v>
      </c>
      <c r="R79" s="5">
        <v>-26813170783</v>
      </c>
      <c r="S79" s="5">
        <v>-27641481740</v>
      </c>
      <c r="T79" s="5">
        <v>7194926446</v>
      </c>
      <c r="U79" s="5">
        <v>-59138577166</v>
      </c>
      <c r="V79" s="5">
        <v>-58396173479</v>
      </c>
      <c r="W79" s="5">
        <v>-20783965972</v>
      </c>
    </row>
    <row r="80" spans="3:26" ht="15.5" x14ac:dyDescent="0.35">
      <c r="C80" t="s">
        <v>104</v>
      </c>
      <c r="D80" s="5">
        <v>-9397558286</v>
      </c>
      <c r="E80" s="5">
        <v>-9571758447</v>
      </c>
      <c r="F80" s="5">
        <v>-10646218911</v>
      </c>
      <c r="G80" s="5">
        <v>-7968980865</v>
      </c>
      <c r="I80" s="5">
        <v>-36798458126</v>
      </c>
      <c r="J80" s="5">
        <v>-36144382868</v>
      </c>
      <c r="K80" s="5">
        <v>-31338312400</v>
      </c>
      <c r="L80" s="5">
        <v>-33318055713</v>
      </c>
      <c r="M80" s="5">
        <v>-34767104570</v>
      </c>
      <c r="N80" s="5">
        <v>-30120259507</v>
      </c>
      <c r="O80" s="5">
        <v>-30540331282</v>
      </c>
      <c r="P80" s="5">
        <v>-36303870571</v>
      </c>
      <c r="Q80" s="5">
        <v>-46181960770</v>
      </c>
      <c r="R80" s="5">
        <v>-26813170783</v>
      </c>
      <c r="S80" s="5">
        <v>-27641481740</v>
      </c>
      <c r="T80" s="5">
        <v>7194926446</v>
      </c>
      <c r="U80" s="5">
        <v>-59138577166</v>
      </c>
      <c r="V80" s="5">
        <v>-58396173479</v>
      </c>
      <c r="W80" s="5">
        <v>-20783965972</v>
      </c>
    </row>
    <row r="82" spans="2:26" ht="15.5" x14ac:dyDescent="0.35">
      <c r="B82" t="s">
        <v>105</v>
      </c>
      <c r="C82" t="s">
        <v>106</v>
      </c>
    </row>
    <row r="83" spans="2:26" ht="15.5" x14ac:dyDescent="0.35">
      <c r="C83" t="s">
        <v>107</v>
      </c>
    </row>
    <row r="84" spans="2:26" ht="15.5" x14ac:dyDescent="0.35">
      <c r="C84" t="s">
        <v>19</v>
      </c>
      <c r="D84" s="5">
        <v>2168002350</v>
      </c>
      <c r="E84" s="5">
        <v>3334096569</v>
      </c>
      <c r="F84" s="5">
        <v>1547942363</v>
      </c>
      <c r="G84" s="5">
        <v>1796458547</v>
      </c>
      <c r="I84" s="5">
        <v>3334096569</v>
      </c>
      <c r="J84" s="5">
        <v>3422924718</v>
      </c>
      <c r="K84" s="5">
        <v>3732873801</v>
      </c>
      <c r="L84" s="5">
        <v>7948155816</v>
      </c>
      <c r="M84" s="5">
        <v>23245128403</v>
      </c>
      <c r="N84" s="5">
        <v>28089254846</v>
      </c>
      <c r="O84" s="5">
        <v>64569941399</v>
      </c>
      <c r="P84" s="5">
        <v>4795303625</v>
      </c>
      <c r="Q84" s="5">
        <v>6334205342</v>
      </c>
      <c r="R84" s="5">
        <v>5921911791</v>
      </c>
      <c r="S84" s="5">
        <v>8650742278</v>
      </c>
      <c r="T84" s="5">
        <v>19923251682</v>
      </c>
      <c r="U84" s="5">
        <v>3428129782</v>
      </c>
      <c r="V84" s="5">
        <v>30188448096</v>
      </c>
      <c r="W84" s="5">
        <v>88866456451</v>
      </c>
      <c r="X84" s="5">
        <v>139316778879</v>
      </c>
      <c r="Y84" s="5">
        <v>2515076982</v>
      </c>
      <c r="Z84" s="5">
        <v>25320881008</v>
      </c>
    </row>
    <row r="85" spans="2:26" ht="15.5" x14ac:dyDescent="0.35">
      <c r="C85" t="s">
        <v>318</v>
      </c>
      <c r="Y85" s="5">
        <v>70600000000</v>
      </c>
      <c r="Z85" s="5">
        <v>99000000000</v>
      </c>
    </row>
    <row r="86" spans="2:26" ht="15.5" x14ac:dyDescent="0.35">
      <c r="C86" t="s">
        <v>108</v>
      </c>
      <c r="D86" s="5">
        <v>645545882</v>
      </c>
      <c r="E86" s="5">
        <v>380303878</v>
      </c>
      <c r="F86" s="5">
        <v>790031690</v>
      </c>
      <c r="G86" s="5">
        <v>1934254559</v>
      </c>
      <c r="I86" s="5">
        <v>380303878</v>
      </c>
      <c r="J86" s="5">
        <v>1632653492</v>
      </c>
      <c r="K86" s="5">
        <v>3464147781</v>
      </c>
      <c r="L86" s="5">
        <v>1845190687</v>
      </c>
      <c r="M86" s="5">
        <v>1471125142</v>
      </c>
      <c r="N86" s="5">
        <v>1877215854</v>
      </c>
      <c r="O86" s="5">
        <v>1134539971</v>
      </c>
      <c r="P86" s="5">
        <v>3221750677</v>
      </c>
      <c r="Q86" s="5">
        <v>2482106250</v>
      </c>
      <c r="R86" s="5">
        <v>1516553662</v>
      </c>
      <c r="S86" s="5">
        <v>2866612894</v>
      </c>
      <c r="T86" s="5">
        <v>30847312810</v>
      </c>
      <c r="U86" s="5">
        <v>45176958062</v>
      </c>
      <c r="V86" s="5">
        <v>56696308346</v>
      </c>
      <c r="W86" s="5">
        <v>58915089450</v>
      </c>
      <c r="X86" s="5">
        <v>91120961158</v>
      </c>
      <c r="Y86" s="5">
        <v>69903137307</v>
      </c>
      <c r="Z86" s="5">
        <v>69208601312</v>
      </c>
    </row>
    <row r="87" spans="2:26" ht="15.5" x14ac:dyDescent="0.35">
      <c r="C87" t="s">
        <v>110</v>
      </c>
      <c r="D87" s="5">
        <v>41705741408</v>
      </c>
      <c r="E87" s="5">
        <v>51297608279</v>
      </c>
      <c r="F87" s="5">
        <v>147870588397</v>
      </c>
      <c r="G87" s="5">
        <v>144614705579</v>
      </c>
      <c r="I87" s="5">
        <v>51297608279</v>
      </c>
      <c r="J87" s="5">
        <v>138568260696</v>
      </c>
      <c r="K87" s="5">
        <v>115933067777</v>
      </c>
      <c r="L87" s="5">
        <v>79872618150</v>
      </c>
      <c r="M87" s="5">
        <v>74199835233</v>
      </c>
      <c r="N87" s="5">
        <v>55518682984</v>
      </c>
      <c r="O87" s="5">
        <v>72541492471</v>
      </c>
      <c r="P87" s="5">
        <v>16181513488</v>
      </c>
      <c r="Q87" s="5">
        <v>16181513488</v>
      </c>
      <c r="R87" s="5">
        <v>16181513488</v>
      </c>
      <c r="S87" s="5">
        <v>2903600000</v>
      </c>
      <c r="U87" s="5">
        <v>193600000</v>
      </c>
      <c r="V87" s="5">
        <v>100000000</v>
      </c>
    </row>
    <row r="88" spans="2:26" ht="15.5" x14ac:dyDescent="0.35">
      <c r="C88" t="s">
        <v>109</v>
      </c>
      <c r="D88" s="5">
        <v>1753442014</v>
      </c>
      <c r="E88" s="5">
        <v>1710653241</v>
      </c>
      <c r="F88" s="5">
        <v>2117420667</v>
      </c>
      <c r="G88" s="5">
        <v>2011351485</v>
      </c>
      <c r="I88" s="5">
        <v>1710653241</v>
      </c>
      <c r="J88" s="5">
        <v>1804133632</v>
      </c>
      <c r="K88" s="5">
        <v>1154244188</v>
      </c>
      <c r="L88" s="5">
        <v>7309430830</v>
      </c>
      <c r="M88" s="5">
        <v>675924065</v>
      </c>
      <c r="N88" s="5">
        <v>89111826106</v>
      </c>
      <c r="O88" s="5">
        <v>86527252847</v>
      </c>
      <c r="P88" s="5">
        <v>91488073044</v>
      </c>
      <c r="Q88" s="5">
        <v>62905001611</v>
      </c>
      <c r="R88" s="5">
        <v>23631727992</v>
      </c>
      <c r="S88" s="5">
        <v>2416595935</v>
      </c>
      <c r="T88" s="5">
        <v>3012325800</v>
      </c>
      <c r="U88" s="5">
        <v>19550038297</v>
      </c>
      <c r="V88" s="5">
        <v>713393039</v>
      </c>
      <c r="Y88" s="5">
        <v>1440865466</v>
      </c>
      <c r="Z88" s="5">
        <v>15400000</v>
      </c>
    </row>
    <row r="89" spans="2:26" ht="15.5" x14ac:dyDescent="0.35">
      <c r="C89" t="s">
        <v>111</v>
      </c>
      <c r="D89" s="5">
        <v>645545882</v>
      </c>
      <c r="E89" s="5">
        <v>380303878</v>
      </c>
      <c r="F89" s="5">
        <v>790031690</v>
      </c>
      <c r="G89" s="5">
        <v>1934254559</v>
      </c>
      <c r="I89" s="5">
        <v>380303878</v>
      </c>
      <c r="J89" s="5">
        <v>1632653492</v>
      </c>
      <c r="K89" s="5">
        <v>3464147781</v>
      </c>
      <c r="L89" s="5">
        <v>1845190687</v>
      </c>
      <c r="M89" s="5">
        <v>1471125142</v>
      </c>
      <c r="N89" s="5">
        <v>1877215854</v>
      </c>
      <c r="O89" s="5">
        <v>1134539971</v>
      </c>
      <c r="P89" s="5">
        <v>3221750677</v>
      </c>
      <c r="Q89" s="5">
        <v>2482106250</v>
      </c>
      <c r="R89" s="5">
        <v>1516553662</v>
      </c>
      <c r="S89" s="5">
        <v>2866612894</v>
      </c>
      <c r="T89" s="5">
        <v>30847312810</v>
      </c>
      <c r="U89" s="5">
        <v>45176958062</v>
      </c>
      <c r="V89" s="5">
        <v>56696308346</v>
      </c>
      <c r="W89" s="5">
        <v>58915089450</v>
      </c>
      <c r="X89" s="5">
        <v>91120961158</v>
      </c>
      <c r="Y89" s="5">
        <v>69903137307</v>
      </c>
      <c r="Z89" s="5">
        <v>69208601312</v>
      </c>
    </row>
    <row r="90" spans="2:26" ht="15.5" x14ac:dyDescent="0.35">
      <c r="C90" t="s">
        <v>112</v>
      </c>
      <c r="D90" s="5">
        <v>141348639</v>
      </c>
      <c r="E90" s="5">
        <v>143345252</v>
      </c>
      <c r="F90" s="5">
        <v>486576148</v>
      </c>
      <c r="G90" s="5">
        <v>516654320</v>
      </c>
      <c r="I90" s="5">
        <v>143345252</v>
      </c>
      <c r="J90" s="5">
        <v>511664300</v>
      </c>
      <c r="K90" s="5">
        <v>556807870</v>
      </c>
      <c r="L90" s="5">
        <v>436991944</v>
      </c>
      <c r="M90" s="5">
        <v>999481854</v>
      </c>
      <c r="N90" s="5">
        <v>710481173</v>
      </c>
      <c r="O90" s="5">
        <v>1566000758</v>
      </c>
      <c r="P90" s="5">
        <v>1780112605</v>
      </c>
      <c r="Q90" s="5">
        <v>2040886299</v>
      </c>
      <c r="R90" s="5">
        <v>514522201</v>
      </c>
      <c r="S90" s="5">
        <v>66995337</v>
      </c>
      <c r="T90" s="5">
        <v>1106504612</v>
      </c>
      <c r="U90" s="5">
        <v>1006200566</v>
      </c>
      <c r="V90" s="5">
        <v>1231300751</v>
      </c>
      <c r="W90" s="5">
        <v>1735703251</v>
      </c>
      <c r="X90" s="5">
        <v>1254734294</v>
      </c>
      <c r="Y90" s="5">
        <v>2693845319</v>
      </c>
      <c r="Z90" s="5">
        <v>392329005</v>
      </c>
    </row>
    <row r="91" spans="2:26" ht="15.5" x14ac:dyDescent="0.35">
      <c r="C91" t="s">
        <v>113</v>
      </c>
      <c r="D91" s="5">
        <v>141348639</v>
      </c>
      <c r="E91" s="5">
        <v>143345252</v>
      </c>
      <c r="F91" s="5">
        <v>486576148</v>
      </c>
      <c r="G91" s="5">
        <v>516654320</v>
      </c>
      <c r="I91" s="5">
        <v>143345252</v>
      </c>
      <c r="J91" s="5">
        <v>511664300</v>
      </c>
      <c r="K91" s="5">
        <v>556807870</v>
      </c>
      <c r="L91" s="5">
        <v>436991944</v>
      </c>
      <c r="M91" s="5">
        <v>999481854</v>
      </c>
      <c r="N91" s="5">
        <v>710481173</v>
      </c>
      <c r="O91" s="5">
        <v>1566000758</v>
      </c>
      <c r="P91" s="5">
        <v>1780112605</v>
      </c>
      <c r="Q91" s="5">
        <v>2040886299</v>
      </c>
      <c r="R91" s="5">
        <v>514522201</v>
      </c>
      <c r="S91" s="5">
        <v>66995337</v>
      </c>
      <c r="T91" s="5">
        <v>1106504612</v>
      </c>
      <c r="U91" s="5">
        <v>1006200566</v>
      </c>
      <c r="V91" s="5">
        <v>1231300751</v>
      </c>
      <c r="W91" s="5">
        <v>1735703251</v>
      </c>
      <c r="X91" s="5">
        <v>1254734294</v>
      </c>
      <c r="Y91" s="5">
        <v>2693845319</v>
      </c>
      <c r="Z91" s="5">
        <v>392329005</v>
      </c>
    </row>
    <row r="92" spans="2:26" ht="15.5" x14ac:dyDescent="0.35">
      <c r="C92" t="s">
        <v>595</v>
      </c>
    </row>
    <row r="93" spans="2:26" ht="15.5" x14ac:dyDescent="0.35">
      <c r="C93" t="s">
        <v>114</v>
      </c>
      <c r="D93" s="5">
        <v>221331571996</v>
      </c>
      <c r="E93" s="5">
        <v>221331571996</v>
      </c>
      <c r="F93" s="5">
        <v>221331571996</v>
      </c>
      <c r="G93" s="5">
        <v>221337156923</v>
      </c>
      <c r="I93" s="5">
        <v>221331571996</v>
      </c>
      <c r="J93" s="5">
        <v>221337156923</v>
      </c>
      <c r="K93" s="5">
        <v>222222509733</v>
      </c>
      <c r="L93" s="5">
        <v>223247068237</v>
      </c>
      <c r="M93" s="5">
        <v>223247068237</v>
      </c>
      <c r="N93" s="5">
        <v>215629326053</v>
      </c>
      <c r="O93" s="5">
        <v>194299202396</v>
      </c>
      <c r="P93" s="5">
        <v>168763992589</v>
      </c>
      <c r="Q93" s="5">
        <v>168311066704</v>
      </c>
      <c r="R93" s="5">
        <v>163696172021</v>
      </c>
    </row>
    <row r="94" spans="2:26" ht="15.5" x14ac:dyDescent="0.35">
      <c r="C94" t="s">
        <v>93</v>
      </c>
      <c r="D94" s="5">
        <v>7189648485</v>
      </c>
      <c r="E94" s="5">
        <v>7171446784</v>
      </c>
      <c r="F94" s="5">
        <v>8391894816</v>
      </c>
      <c r="G94" s="5">
        <v>8413201744</v>
      </c>
      <c r="I94" s="5">
        <v>7171446784</v>
      </c>
      <c r="J94" s="5">
        <v>8396522523</v>
      </c>
      <c r="K94" s="5">
        <v>8626904540</v>
      </c>
      <c r="L94" s="5">
        <v>5350528364</v>
      </c>
      <c r="M94" s="5">
        <v>5654987563</v>
      </c>
      <c r="N94" s="5">
        <v>4162223097</v>
      </c>
      <c r="O94" s="5">
        <v>3232964666</v>
      </c>
      <c r="P94" s="5">
        <v>2827998714</v>
      </c>
      <c r="Q94" s="5">
        <v>2495582437</v>
      </c>
      <c r="R94" s="5">
        <v>5507376876</v>
      </c>
      <c r="S94" s="5">
        <v>3372258484</v>
      </c>
      <c r="T94" s="5">
        <v>-48403000000</v>
      </c>
      <c r="U94" s="5">
        <v>-48403000000</v>
      </c>
      <c r="V94" s="5">
        <v>-48403000000</v>
      </c>
      <c r="W94" s="5">
        <v>-48403000000</v>
      </c>
      <c r="X94" s="5">
        <v>-48403000000</v>
      </c>
    </row>
    <row r="95" spans="2:26" ht="15.5" x14ac:dyDescent="0.35">
      <c r="C95" t="s">
        <v>115</v>
      </c>
      <c r="D95" s="5">
        <v>52921351149</v>
      </c>
      <c r="E95" s="5">
        <v>53277276002</v>
      </c>
      <c r="F95" s="5">
        <v>53998722386</v>
      </c>
      <c r="G95" s="5">
        <v>55492369434</v>
      </c>
      <c r="I95" s="5">
        <v>53277276002</v>
      </c>
      <c r="J95" s="5">
        <v>56104668088</v>
      </c>
      <c r="K95" s="5">
        <v>59018547317</v>
      </c>
      <c r="L95" s="5">
        <v>67137207858</v>
      </c>
      <c r="M95" s="5">
        <v>82564049560</v>
      </c>
      <c r="N95" s="5">
        <v>86926323534</v>
      </c>
      <c r="O95" s="5">
        <v>125127821378</v>
      </c>
      <c r="P95" s="5">
        <v>51706653890</v>
      </c>
      <c r="Q95" s="5">
        <v>52047534773</v>
      </c>
      <c r="R95" s="5">
        <v>49322341025</v>
      </c>
      <c r="S95" s="5">
        <v>213304055341</v>
      </c>
      <c r="T95" s="5">
        <v>240957595368</v>
      </c>
      <c r="U95" s="5">
        <v>239757568725</v>
      </c>
      <c r="V95" s="5">
        <v>276757558982</v>
      </c>
      <c r="W95" s="5">
        <v>337185716700</v>
      </c>
      <c r="X95" s="5">
        <v>410098721159</v>
      </c>
      <c r="Y95" s="5">
        <v>302102397794</v>
      </c>
      <c r="Z95" s="5">
        <v>398344388365</v>
      </c>
    </row>
    <row r="96" spans="2:26" ht="15.5" x14ac:dyDescent="0.35">
      <c r="C96" t="s">
        <v>116</v>
      </c>
    </row>
    <row r="97" spans="3:26" ht="15.5" x14ac:dyDescent="0.35">
      <c r="C97" t="s">
        <v>317</v>
      </c>
      <c r="V97" s="5">
        <v>6159780</v>
      </c>
      <c r="W97" s="5">
        <v>216538297</v>
      </c>
    </row>
    <row r="98" spans="3:26" ht="15.5" x14ac:dyDescent="0.35">
      <c r="C98" t="s">
        <v>118</v>
      </c>
      <c r="D98" s="5">
        <v>303323725</v>
      </c>
      <c r="E98" s="5">
        <v>303323725</v>
      </c>
      <c r="F98" s="5">
        <v>216411994</v>
      </c>
      <c r="G98" s="5">
        <v>216411994</v>
      </c>
      <c r="I98" s="5">
        <v>303323725</v>
      </c>
      <c r="J98" s="5">
        <v>216411994</v>
      </c>
      <c r="K98" s="5">
        <v>125898962</v>
      </c>
      <c r="L98" s="5">
        <v>98967065</v>
      </c>
      <c r="M98" s="5">
        <v>180106988</v>
      </c>
      <c r="N98" s="5">
        <v>452008518</v>
      </c>
      <c r="O98" s="5">
        <v>435453741</v>
      </c>
      <c r="P98" s="5">
        <v>291062957</v>
      </c>
      <c r="Q98" s="5">
        <v>163366883</v>
      </c>
      <c r="S98" s="5">
        <v>138774944</v>
      </c>
      <c r="T98" s="5">
        <v>138774944</v>
      </c>
      <c r="U98" s="5">
        <v>138774944</v>
      </c>
      <c r="V98" s="5">
        <v>126649944</v>
      </c>
      <c r="W98" s="5">
        <v>104460561</v>
      </c>
      <c r="X98" s="5">
        <v>86974332</v>
      </c>
      <c r="Y98" s="5">
        <v>39536566</v>
      </c>
      <c r="Z98" s="5">
        <v>62836707</v>
      </c>
    </row>
    <row r="99" spans="3:26" ht="15.5" x14ac:dyDescent="0.35">
      <c r="C99" t="s">
        <v>596</v>
      </c>
      <c r="T99" s="5">
        <v>108707378078</v>
      </c>
      <c r="U99" s="5">
        <v>108707378078</v>
      </c>
      <c r="V99" s="5">
        <v>108707378078</v>
      </c>
      <c r="W99" s="5">
        <v>108707378078</v>
      </c>
      <c r="X99" s="5">
        <v>108707378078</v>
      </c>
      <c r="Y99" s="5">
        <v>108707378078</v>
      </c>
      <c r="Z99" s="5">
        <v>108707378078</v>
      </c>
    </row>
    <row r="100" spans="3:26" ht="15.5" x14ac:dyDescent="0.35">
      <c r="C100" t="s">
        <v>398</v>
      </c>
      <c r="D100" s="5">
        <v>444963229835</v>
      </c>
      <c r="E100" s="5">
        <v>450345174296</v>
      </c>
      <c r="F100" s="5">
        <v>453643395437</v>
      </c>
      <c r="G100" s="5">
        <v>450524119590</v>
      </c>
      <c r="I100" s="5">
        <v>450345174296</v>
      </c>
      <c r="J100" s="5">
        <v>458909030642</v>
      </c>
      <c r="K100" s="5">
        <v>459405653897</v>
      </c>
      <c r="L100" s="5">
        <v>453290693823</v>
      </c>
      <c r="M100" s="5">
        <v>458523804119</v>
      </c>
      <c r="N100" s="5">
        <v>476233933102</v>
      </c>
      <c r="O100" s="5">
        <v>495168495217</v>
      </c>
      <c r="P100" s="5">
        <v>517709852344</v>
      </c>
      <c r="Q100" s="5">
        <v>535492075676</v>
      </c>
      <c r="R100" s="5">
        <v>547963106287</v>
      </c>
      <c r="S100" s="5">
        <v>562808596980</v>
      </c>
      <c r="T100" s="5">
        <v>469601414972</v>
      </c>
      <c r="U100" s="5">
        <v>485623554053</v>
      </c>
    </row>
    <row r="101" spans="3:26" ht="15.5" x14ac:dyDescent="0.35">
      <c r="C101" t="s">
        <v>123</v>
      </c>
      <c r="D101" s="5">
        <v>614962348</v>
      </c>
      <c r="E101" s="5">
        <v>883542542</v>
      </c>
      <c r="F101" s="5">
        <v>1144906087</v>
      </c>
      <c r="G101" s="5">
        <v>1374315206</v>
      </c>
      <c r="I101" s="5">
        <v>883542542</v>
      </c>
      <c r="J101" s="5">
        <v>1828255411</v>
      </c>
      <c r="K101" s="5">
        <v>2392915112</v>
      </c>
      <c r="L101" s="5">
        <v>3082188900</v>
      </c>
      <c r="M101" s="5">
        <v>3881035700</v>
      </c>
      <c r="N101" s="5">
        <v>5109060537</v>
      </c>
      <c r="O101" s="5">
        <v>7258498824</v>
      </c>
      <c r="P101" s="5">
        <v>9575720550</v>
      </c>
      <c r="Q101" s="5">
        <v>12072121971</v>
      </c>
      <c r="R101" s="5">
        <v>6990841854</v>
      </c>
      <c r="S101" s="5">
        <v>7480571790</v>
      </c>
      <c r="T101" s="5">
        <v>8237446084</v>
      </c>
      <c r="U101" s="5">
        <v>9588861628</v>
      </c>
      <c r="V101" s="5">
        <v>512536300689</v>
      </c>
      <c r="W101" s="5">
        <v>528794645610</v>
      </c>
      <c r="X101" s="5">
        <v>495319917581</v>
      </c>
      <c r="Y101" s="5">
        <v>445957709856</v>
      </c>
      <c r="Z101" s="5">
        <v>416856055766</v>
      </c>
    </row>
    <row r="102" spans="3:26" ht="15.5" x14ac:dyDescent="0.35">
      <c r="C102" t="s">
        <v>125</v>
      </c>
      <c r="D102" s="5">
        <v>675435324885</v>
      </c>
      <c r="E102" s="5">
        <v>680634342314</v>
      </c>
      <c r="F102" s="5">
        <v>682836932468</v>
      </c>
      <c r="G102" s="5">
        <v>687635685675</v>
      </c>
      <c r="I102" s="5">
        <v>680634342314</v>
      </c>
      <c r="J102" s="5">
        <v>696140494329</v>
      </c>
      <c r="K102" s="5">
        <v>699220052508</v>
      </c>
      <c r="L102" s="5">
        <v>689362499004</v>
      </c>
      <c r="M102" s="5">
        <v>691575548789</v>
      </c>
      <c r="N102" s="5">
        <v>703913851987</v>
      </c>
      <c r="O102" s="5">
        <v>704879030856</v>
      </c>
      <c r="P102" s="5">
        <v>711830786391</v>
      </c>
      <c r="Q102" s="5">
        <v>731447223926</v>
      </c>
      <c r="R102" s="5">
        <v>735773311125</v>
      </c>
      <c r="S102" s="5">
        <v>577857770095</v>
      </c>
      <c r="T102" s="5">
        <v>588235447975</v>
      </c>
      <c r="U102" s="5">
        <v>605729610121</v>
      </c>
      <c r="V102" s="5">
        <v>623190801926</v>
      </c>
      <c r="W102" s="5">
        <v>639302949916</v>
      </c>
      <c r="X102" s="5">
        <v>607445597249</v>
      </c>
      <c r="Y102" s="5">
        <v>559138469577</v>
      </c>
      <c r="Z102" s="5">
        <v>527338671213</v>
      </c>
    </row>
    <row r="103" spans="3:26" ht="15.5" x14ac:dyDescent="0.35">
      <c r="C103" t="s">
        <v>126</v>
      </c>
      <c r="D103" s="5">
        <v>728356676034</v>
      </c>
      <c r="E103" s="5">
        <v>733911618316</v>
      </c>
      <c r="F103" s="5">
        <v>736835654854</v>
      </c>
      <c r="G103" s="5">
        <v>743128055109</v>
      </c>
      <c r="I103" s="5">
        <v>733911618316</v>
      </c>
      <c r="J103" s="5">
        <v>752245162417</v>
      </c>
      <c r="K103" s="5">
        <v>758238599825</v>
      </c>
      <c r="L103" s="5">
        <v>756499706862</v>
      </c>
      <c r="M103" s="5">
        <v>774139598349</v>
      </c>
      <c r="N103" s="5">
        <v>790840175521</v>
      </c>
      <c r="O103" s="5">
        <v>830006852234</v>
      </c>
      <c r="P103" s="5">
        <v>763537440281</v>
      </c>
      <c r="Q103" s="5">
        <v>783494758699</v>
      </c>
      <c r="R103" s="5">
        <v>785095652150</v>
      </c>
      <c r="S103" s="5">
        <v>791161825436</v>
      </c>
      <c r="T103" s="5">
        <v>829193043343</v>
      </c>
      <c r="U103" s="5">
        <v>845487178846</v>
      </c>
      <c r="V103" s="5">
        <v>899948360908</v>
      </c>
      <c r="W103" s="5">
        <v>976488666616</v>
      </c>
      <c r="X103" s="5">
        <v>1017544318408</v>
      </c>
      <c r="Y103" s="5">
        <v>861240867371</v>
      </c>
      <c r="Z103" s="5">
        <v>925683059578</v>
      </c>
    </row>
    <row r="104" spans="3:26" ht="15.5" x14ac:dyDescent="0.35">
      <c r="C104" t="s">
        <v>127</v>
      </c>
    </row>
    <row r="105" spans="3:26" ht="15.5" x14ac:dyDescent="0.35">
      <c r="C105" t="s">
        <v>128</v>
      </c>
    </row>
    <row r="106" spans="3:26" ht="15.5" x14ac:dyDescent="0.35">
      <c r="C106" t="s">
        <v>129</v>
      </c>
      <c r="D106" s="5">
        <v>58314378925</v>
      </c>
      <c r="E106" s="5">
        <v>64938400174</v>
      </c>
      <c r="F106" s="5">
        <v>194148220665</v>
      </c>
      <c r="G106" s="5">
        <v>189777097683</v>
      </c>
      <c r="I106" s="5">
        <v>64938400174</v>
      </c>
      <c r="J106" s="5">
        <v>183388019245</v>
      </c>
      <c r="K106" s="5">
        <v>158947123114</v>
      </c>
      <c r="L106" s="5">
        <v>129540100588</v>
      </c>
      <c r="M106" s="5">
        <v>108482187823</v>
      </c>
      <c r="N106" s="5">
        <v>171661406293</v>
      </c>
      <c r="O106" s="5">
        <v>177364586686</v>
      </c>
      <c r="P106" s="5">
        <v>156226946297</v>
      </c>
      <c r="Q106" s="5">
        <v>138154620099</v>
      </c>
      <c r="R106" s="5">
        <v>237437805967</v>
      </c>
      <c r="S106" s="5">
        <v>69540984373</v>
      </c>
      <c r="T106" s="5">
        <v>147664480103</v>
      </c>
      <c r="U106" s="5">
        <v>75153331479</v>
      </c>
      <c r="V106" s="5">
        <v>62119313697</v>
      </c>
      <c r="W106" s="5">
        <v>66494868388</v>
      </c>
      <c r="X106" s="5">
        <v>79567910825</v>
      </c>
      <c r="Y106" s="5">
        <v>45588227944</v>
      </c>
      <c r="Z106" s="5">
        <v>126217697159</v>
      </c>
    </row>
    <row r="107" spans="3:26" ht="15.5" x14ac:dyDescent="0.35">
      <c r="C107" t="s">
        <v>130</v>
      </c>
    </row>
    <row r="108" spans="3:26" ht="15.5" x14ac:dyDescent="0.35">
      <c r="C108" t="s">
        <v>131</v>
      </c>
      <c r="D108" s="5">
        <v>7219877641</v>
      </c>
      <c r="E108" s="5">
        <v>6090281560</v>
      </c>
      <c r="F108" s="5">
        <v>9023112241</v>
      </c>
      <c r="G108" s="5">
        <v>8333633794</v>
      </c>
      <c r="I108" s="5">
        <v>6090281560</v>
      </c>
      <c r="J108" s="5">
        <v>8403777516</v>
      </c>
      <c r="K108" s="5">
        <v>8127092420</v>
      </c>
      <c r="L108" s="5">
        <v>3701260452</v>
      </c>
      <c r="M108" s="5">
        <v>3526775322</v>
      </c>
      <c r="N108" s="5">
        <v>2954856800</v>
      </c>
      <c r="O108" s="5">
        <v>3139182455</v>
      </c>
      <c r="P108" s="5">
        <v>25604089684</v>
      </c>
      <c r="Q108" s="5">
        <v>34459887515</v>
      </c>
      <c r="R108" s="5">
        <v>32150665610</v>
      </c>
      <c r="S108" s="5">
        <v>30204450296</v>
      </c>
      <c r="T108" s="5">
        <v>30277723723</v>
      </c>
      <c r="U108" s="5">
        <v>29608220729</v>
      </c>
      <c r="V108" s="5">
        <v>30310957980</v>
      </c>
      <c r="W108" s="5">
        <v>29971827008</v>
      </c>
      <c r="X108" s="5">
        <v>47654745971</v>
      </c>
      <c r="Y108" s="5">
        <v>31245161377</v>
      </c>
      <c r="Z108" s="5">
        <v>84922794742</v>
      </c>
    </row>
    <row r="109" spans="3:26" ht="15.5" x14ac:dyDescent="0.35">
      <c r="C109" t="s">
        <v>134</v>
      </c>
    </row>
    <row r="110" spans="3:26" ht="15.5" x14ac:dyDescent="0.35">
      <c r="C110" t="s">
        <v>321</v>
      </c>
      <c r="W110" s="5">
        <v>5026293202</v>
      </c>
    </row>
    <row r="111" spans="3:26" ht="15.5" x14ac:dyDescent="0.35">
      <c r="C111" t="s">
        <v>322</v>
      </c>
      <c r="D111" s="5">
        <v>43459183422</v>
      </c>
      <c r="E111" s="5">
        <v>53008261520</v>
      </c>
      <c r="F111" s="5">
        <v>149988009064</v>
      </c>
      <c r="G111" s="5">
        <v>146626057064</v>
      </c>
      <c r="I111" s="5">
        <v>53008261520</v>
      </c>
      <c r="J111" s="5">
        <v>140372394328</v>
      </c>
      <c r="K111" s="5">
        <v>117087311965</v>
      </c>
      <c r="L111" s="5">
        <v>87182048980</v>
      </c>
      <c r="M111" s="5">
        <v>74875759298</v>
      </c>
      <c r="N111" s="5">
        <v>144630509090</v>
      </c>
      <c r="O111" s="5">
        <v>159068745318</v>
      </c>
      <c r="P111" s="5">
        <v>107669586532</v>
      </c>
      <c r="Q111" s="5">
        <v>79086515099</v>
      </c>
      <c r="R111" s="5">
        <v>39813241480</v>
      </c>
      <c r="S111" s="5">
        <v>5320195935</v>
      </c>
      <c r="T111" s="5">
        <v>3012325800</v>
      </c>
      <c r="U111" s="5">
        <v>19743638297</v>
      </c>
      <c r="V111" s="5">
        <v>813393039</v>
      </c>
      <c r="W111" s="5">
        <v>5026293202</v>
      </c>
      <c r="Y111" s="5">
        <v>1440865466</v>
      </c>
      <c r="Z111" s="5">
        <v>15400000</v>
      </c>
    </row>
    <row r="112" spans="3:26" ht="15.5" x14ac:dyDescent="0.35">
      <c r="C112" t="s">
        <v>133</v>
      </c>
      <c r="D112" s="5">
        <v>569058934</v>
      </c>
      <c r="E112" s="5">
        <v>390337334</v>
      </c>
      <c r="F112" s="5">
        <v>3566352572</v>
      </c>
      <c r="G112" s="5">
        <v>3571992257</v>
      </c>
      <c r="I112" s="5">
        <v>390337334</v>
      </c>
      <c r="J112" s="5">
        <v>3467550536</v>
      </c>
      <c r="K112" s="5">
        <v>4248189830</v>
      </c>
      <c r="L112" s="5">
        <v>2078927954</v>
      </c>
      <c r="M112" s="5">
        <v>1951078499</v>
      </c>
      <c r="N112" s="5">
        <v>186010000</v>
      </c>
      <c r="O112" s="5">
        <v>186010000</v>
      </c>
      <c r="P112" s="5">
        <v>318997390</v>
      </c>
      <c r="Q112" s="5">
        <v>6839345717</v>
      </c>
      <c r="R112" s="5">
        <v>9329308514</v>
      </c>
      <c r="S112" s="5">
        <v>8875233288</v>
      </c>
      <c r="T112" s="5">
        <v>9069536541</v>
      </c>
      <c r="U112" s="5">
        <v>8466354155</v>
      </c>
      <c r="V112" s="5">
        <v>8622380073</v>
      </c>
      <c r="W112" s="5">
        <v>5984361832</v>
      </c>
      <c r="X112" s="5">
        <v>3364533400</v>
      </c>
      <c r="Y112" s="5">
        <v>192807480</v>
      </c>
      <c r="Z112" s="5">
        <v>1827771134</v>
      </c>
    </row>
    <row r="113" spans="3:26" ht="15.5" x14ac:dyDescent="0.35">
      <c r="C113" t="s">
        <v>132</v>
      </c>
      <c r="D113" s="5">
        <v>1751684261</v>
      </c>
      <c r="E113" s="5">
        <v>390900423</v>
      </c>
      <c r="F113" s="5">
        <v>19573328722</v>
      </c>
      <c r="G113" s="5">
        <v>19513691553</v>
      </c>
      <c r="I113" s="5">
        <v>390900423</v>
      </c>
      <c r="J113" s="5">
        <v>19511217294</v>
      </c>
      <c r="K113" s="5">
        <v>18822460978</v>
      </c>
      <c r="L113" s="5">
        <v>19101441232</v>
      </c>
      <c r="M113" s="5">
        <v>15196597182</v>
      </c>
      <c r="N113" s="5">
        <v>10667284031</v>
      </c>
      <c r="O113" s="5">
        <v>6612751233</v>
      </c>
      <c r="P113" s="5">
        <v>10800390346</v>
      </c>
      <c r="Q113" s="5">
        <v>6425161184</v>
      </c>
      <c r="R113" s="5">
        <v>422167554</v>
      </c>
      <c r="S113" s="5">
        <v>561122016</v>
      </c>
      <c r="T113" s="5">
        <v>529692017</v>
      </c>
      <c r="U113" s="5">
        <v>10200127179</v>
      </c>
      <c r="V113" s="5">
        <v>19720224016</v>
      </c>
      <c r="W113" s="5">
        <v>24679990073</v>
      </c>
      <c r="X113" s="5">
        <v>24354628283</v>
      </c>
      <c r="Y113" s="5">
        <v>12709393621</v>
      </c>
      <c r="Z113" s="5">
        <v>39451731283</v>
      </c>
    </row>
    <row r="114" spans="3:26" ht="15.5" x14ac:dyDescent="0.35">
      <c r="C114" t="s">
        <v>135</v>
      </c>
    </row>
    <row r="115" spans="3:26" ht="15.5" x14ac:dyDescent="0.35">
      <c r="C115" t="s">
        <v>136</v>
      </c>
    </row>
    <row r="116" spans="3:26" ht="15.5" x14ac:dyDescent="0.35">
      <c r="C116" t="s">
        <v>137</v>
      </c>
    </row>
    <row r="117" spans="3:26" ht="15.5" x14ac:dyDescent="0.35">
      <c r="C117" t="s">
        <v>138</v>
      </c>
      <c r="D117" s="5">
        <v>370475259139</v>
      </c>
      <c r="E117" s="5">
        <v>360008621886</v>
      </c>
      <c r="F117" s="5">
        <v>224151079489</v>
      </c>
      <c r="G117" s="5">
        <v>224168393811</v>
      </c>
      <c r="I117" s="5">
        <v>360008621886</v>
      </c>
      <c r="J117" s="5">
        <v>223094088789</v>
      </c>
      <c r="K117" s="5">
        <v>217384039463</v>
      </c>
      <c r="L117" s="5">
        <v>213713856626</v>
      </c>
      <c r="M117" s="5">
        <v>219093605164</v>
      </c>
      <c r="N117" s="5">
        <v>137847859296</v>
      </c>
      <c r="O117" s="5">
        <v>141250131367</v>
      </c>
      <c r="P117" s="5">
        <v>143922568233</v>
      </c>
      <c r="Q117" s="5">
        <v>145577267360</v>
      </c>
      <c r="R117" s="5">
        <v>1713475426</v>
      </c>
      <c r="S117" s="5">
        <v>148863299523</v>
      </c>
      <c r="T117" s="5">
        <v>83682665838</v>
      </c>
      <c r="U117" s="5">
        <v>179682876411</v>
      </c>
      <c r="V117" s="5">
        <v>188039499089</v>
      </c>
      <c r="W117" s="5">
        <v>201808076627</v>
      </c>
      <c r="X117" s="5">
        <v>209006720010</v>
      </c>
      <c r="Y117" s="5">
        <v>182472128948</v>
      </c>
      <c r="Z117" s="5">
        <v>159147810671</v>
      </c>
    </row>
    <row r="118" spans="3:26" ht="15.5" x14ac:dyDescent="0.35">
      <c r="C118" t="s">
        <v>139</v>
      </c>
      <c r="D118" s="5">
        <v>370475259139</v>
      </c>
      <c r="E118" s="5">
        <v>360008621886</v>
      </c>
      <c r="F118" s="5">
        <v>224151079489</v>
      </c>
      <c r="G118" s="5">
        <v>224168393811</v>
      </c>
      <c r="I118" s="5">
        <v>360008621886</v>
      </c>
      <c r="J118" s="5">
        <v>223094088789</v>
      </c>
      <c r="K118" s="5">
        <v>217384039463</v>
      </c>
      <c r="L118" s="5">
        <v>213713856626</v>
      </c>
      <c r="M118" s="5">
        <v>219093605164</v>
      </c>
      <c r="N118" s="5">
        <v>137847859296</v>
      </c>
      <c r="O118" s="5">
        <v>141250131367</v>
      </c>
      <c r="P118" s="5">
        <v>143922568233</v>
      </c>
      <c r="Q118" s="5">
        <v>145577267360</v>
      </c>
      <c r="R118" s="5">
        <v>1713475426</v>
      </c>
      <c r="S118" s="5">
        <v>148863299523</v>
      </c>
      <c r="T118" s="5">
        <v>83682665838</v>
      </c>
      <c r="U118" s="5">
        <v>179682876411</v>
      </c>
      <c r="V118" s="5">
        <v>188039499089</v>
      </c>
      <c r="W118" s="5">
        <v>201808076627</v>
      </c>
      <c r="X118" s="5">
        <v>209006720010</v>
      </c>
      <c r="Y118" s="5">
        <v>182472128948</v>
      </c>
      <c r="Z118" s="5">
        <v>159147810671</v>
      </c>
    </row>
    <row r="119" spans="3:26" ht="15.5" x14ac:dyDescent="0.35">
      <c r="C119" t="s">
        <v>327</v>
      </c>
    </row>
    <row r="120" spans="3:26" ht="15.5" x14ac:dyDescent="0.35">
      <c r="C120" t="s">
        <v>328</v>
      </c>
      <c r="N120" s="5">
        <v>131772455020</v>
      </c>
      <c r="O120" s="5">
        <v>135062455020</v>
      </c>
      <c r="P120" s="5">
        <v>138312455020</v>
      </c>
      <c r="Q120" s="5">
        <v>140412455020</v>
      </c>
      <c r="S120" s="5">
        <v>145584745020</v>
      </c>
      <c r="T120" s="5">
        <v>67454165020</v>
      </c>
      <c r="U120" s="5">
        <v>167358263565</v>
      </c>
      <c r="V120" s="5">
        <v>173559662726</v>
      </c>
      <c r="W120" s="5">
        <v>194602829886</v>
      </c>
      <c r="X120" s="5">
        <v>202822744220</v>
      </c>
      <c r="Y120" s="5">
        <v>171302249229</v>
      </c>
      <c r="Z120" s="5">
        <v>131776762899</v>
      </c>
    </row>
    <row r="121" spans="3:26" ht="15.5" x14ac:dyDescent="0.35">
      <c r="C121" t="s">
        <v>326</v>
      </c>
      <c r="Z121" s="5">
        <v>4364880127</v>
      </c>
    </row>
    <row r="122" spans="3:26" ht="15.5" x14ac:dyDescent="0.35">
      <c r="C122" t="s">
        <v>142</v>
      </c>
      <c r="D122" s="5">
        <v>428789638064</v>
      </c>
      <c r="E122" s="5">
        <v>424947022060</v>
      </c>
      <c r="F122" s="5">
        <v>418299300154</v>
      </c>
      <c r="G122" s="5">
        <v>413945491494</v>
      </c>
      <c r="I122" s="5">
        <v>424947022060</v>
      </c>
      <c r="J122" s="5">
        <v>406482108034</v>
      </c>
      <c r="K122" s="5">
        <v>376331162577</v>
      </c>
      <c r="L122" s="5">
        <v>343253957214</v>
      </c>
      <c r="M122" s="5">
        <v>327575792987</v>
      </c>
      <c r="N122" s="5">
        <v>309509265589</v>
      </c>
      <c r="O122" s="5">
        <v>318614718053</v>
      </c>
      <c r="P122" s="5">
        <v>300149514530</v>
      </c>
      <c r="Q122" s="5">
        <v>283731887459</v>
      </c>
      <c r="R122" s="5">
        <v>239151281393</v>
      </c>
      <c r="S122" s="5">
        <v>218404283896</v>
      </c>
      <c r="T122" s="5">
        <v>231347145941</v>
      </c>
      <c r="U122" s="5">
        <v>254836207890</v>
      </c>
      <c r="V122" s="5">
        <v>250158812786</v>
      </c>
      <c r="W122" s="5">
        <v>268302945015</v>
      </c>
      <c r="X122" s="5">
        <v>288574630835</v>
      </c>
      <c r="Y122" s="5">
        <v>228060356892</v>
      </c>
      <c r="Z122" s="5">
        <v>285365507830</v>
      </c>
    </row>
    <row r="123" spans="3:26" ht="15.5" x14ac:dyDescent="0.35">
      <c r="C123" t="s">
        <v>143</v>
      </c>
    </row>
    <row r="124" spans="3:26" ht="15.5" x14ac:dyDescent="0.35">
      <c r="C124" t="s">
        <v>144</v>
      </c>
      <c r="D124" s="5">
        <v>751399225200</v>
      </c>
      <c r="E124" s="5">
        <v>751399225200</v>
      </c>
      <c r="F124" s="5">
        <v>751399225200</v>
      </c>
      <c r="G124" s="5">
        <v>751399225200</v>
      </c>
      <c r="I124" s="5">
        <v>751399225200</v>
      </c>
      <c r="J124" s="5">
        <v>751399225200</v>
      </c>
      <c r="K124" s="5">
        <v>751399225200</v>
      </c>
      <c r="L124" s="5">
        <v>751399225200</v>
      </c>
      <c r="M124" s="5">
        <v>751399225200</v>
      </c>
      <c r="N124" s="5">
        <v>751399225200</v>
      </c>
      <c r="O124" s="5">
        <v>751399225200</v>
      </c>
      <c r="P124" s="5">
        <v>683099225200</v>
      </c>
      <c r="Q124" s="5">
        <v>683099225200</v>
      </c>
      <c r="R124" s="5">
        <v>683099225200</v>
      </c>
      <c r="S124" s="5">
        <v>683099225200</v>
      </c>
      <c r="T124" s="5">
        <v>731502225200</v>
      </c>
      <c r="U124" s="5">
        <v>731502225200</v>
      </c>
      <c r="V124" s="5">
        <v>731502225200</v>
      </c>
      <c r="W124" s="5">
        <v>731502225200</v>
      </c>
      <c r="X124" s="5">
        <v>731502225200</v>
      </c>
      <c r="Y124" s="5">
        <v>602449497000</v>
      </c>
      <c r="Z124" s="5">
        <v>602449495000</v>
      </c>
    </row>
    <row r="125" spans="3:26" ht="15.5" x14ac:dyDescent="0.35">
      <c r="C125" t="s">
        <v>145</v>
      </c>
      <c r="D125" s="5">
        <v>79313728149</v>
      </c>
      <c r="E125" s="5">
        <v>79313728149</v>
      </c>
      <c r="F125" s="5">
        <v>79313728149</v>
      </c>
      <c r="G125" s="5">
        <v>79313728149</v>
      </c>
      <c r="I125" s="5">
        <v>79313728149</v>
      </c>
      <c r="J125" s="5">
        <v>79313728149</v>
      </c>
      <c r="K125" s="5">
        <v>79313728149</v>
      </c>
      <c r="L125" s="5">
        <v>79313728149</v>
      </c>
      <c r="M125" s="5">
        <v>79313728149</v>
      </c>
      <c r="N125" s="5">
        <v>79313728149</v>
      </c>
      <c r="O125" s="5">
        <v>79313728149</v>
      </c>
      <c r="P125" s="5">
        <v>69068728149</v>
      </c>
      <c r="Q125" s="5">
        <v>69068728149</v>
      </c>
      <c r="R125" s="5">
        <v>69068728149</v>
      </c>
      <c r="S125" s="5">
        <v>69068728149</v>
      </c>
      <c r="T125" s="5">
        <v>69068728149</v>
      </c>
      <c r="U125" s="5">
        <v>69068728149</v>
      </c>
      <c r="V125" s="5">
        <v>69068728149</v>
      </c>
      <c r="W125" s="5">
        <v>69068728149</v>
      </c>
      <c r="X125" s="5">
        <v>69068728149</v>
      </c>
      <c r="Y125" s="5">
        <v>33743249853</v>
      </c>
      <c r="Z125" s="5">
        <v>33743249153</v>
      </c>
    </row>
    <row r="126" spans="3:26" ht="15.5" x14ac:dyDescent="0.35">
      <c r="C126" t="s">
        <v>146</v>
      </c>
      <c r="D126" s="5">
        <v>-538230082217</v>
      </c>
      <c r="E126" s="5">
        <v>-528835707797</v>
      </c>
      <c r="F126" s="5">
        <v>-520496868083</v>
      </c>
      <c r="G126" s="5">
        <v>-509856715599</v>
      </c>
      <c r="I126" s="5">
        <v>-528835707797</v>
      </c>
      <c r="J126" s="5">
        <v>-493279152383</v>
      </c>
      <c r="K126" s="5">
        <v>-457365602452</v>
      </c>
      <c r="L126" s="5">
        <v>-422774477102</v>
      </c>
      <c r="M126" s="5">
        <v>-389770692009</v>
      </c>
      <c r="N126" s="5">
        <v>-353519970057</v>
      </c>
      <c r="O126" s="5">
        <v>-322546651817</v>
      </c>
      <c r="P126" s="5">
        <v>-291626760824</v>
      </c>
      <c r="Q126" s="5">
        <v>-255117859927</v>
      </c>
      <c r="R126" s="5">
        <v>-211955472235</v>
      </c>
      <c r="S126" s="5">
        <v>-182976498743</v>
      </c>
      <c r="T126" s="5">
        <v>-154537040786</v>
      </c>
      <c r="U126" s="5">
        <v>-161752395128</v>
      </c>
      <c r="V126" s="5">
        <v>-102632778282</v>
      </c>
      <c r="W126" s="5">
        <v>-44275426658</v>
      </c>
      <c r="X126" s="5">
        <v>-23582501238</v>
      </c>
      <c r="Y126" s="5">
        <v>-3347424572</v>
      </c>
      <c r="Z126" s="5">
        <v>3815980789</v>
      </c>
    </row>
    <row r="127" spans="3:26" ht="15.5" x14ac:dyDescent="0.35">
      <c r="C127" t="s">
        <v>150</v>
      </c>
      <c r="D127" s="5">
        <v>-105481647</v>
      </c>
      <c r="E127" s="5">
        <v>-84096081</v>
      </c>
      <c r="F127" s="5">
        <v>-71625380</v>
      </c>
      <c r="G127" s="5">
        <v>-86865879</v>
      </c>
      <c r="I127" s="5">
        <v>-84096081</v>
      </c>
      <c r="J127" s="5">
        <v>-67269108</v>
      </c>
      <c r="K127" s="5">
        <v>-66818188</v>
      </c>
      <c r="L127" s="5">
        <v>-43254962</v>
      </c>
      <c r="M127" s="5">
        <v>-33443541</v>
      </c>
      <c r="N127" s="5">
        <v>-24296456</v>
      </c>
      <c r="O127" s="5">
        <v>-7132017</v>
      </c>
      <c r="P127" s="5">
        <v>18734511</v>
      </c>
      <c r="Q127" s="5">
        <v>217195379</v>
      </c>
      <c r="R127" s="5">
        <v>224512767</v>
      </c>
      <c r="S127" s="5">
        <v>193828450</v>
      </c>
      <c r="T127" s="5">
        <v>214984839</v>
      </c>
      <c r="U127" s="5">
        <v>235412735</v>
      </c>
      <c r="V127" s="5">
        <v>254373055</v>
      </c>
      <c r="W127" s="5">
        <v>293194910</v>
      </c>
      <c r="X127" s="5">
        <v>384235462</v>
      </c>
      <c r="Y127" s="5">
        <v>335188198</v>
      </c>
      <c r="Z127" s="5">
        <v>308826806</v>
      </c>
    </row>
    <row r="128" spans="3:26" ht="15.5" x14ac:dyDescent="0.35">
      <c r="C128" t="s">
        <v>9</v>
      </c>
      <c r="D128" s="5">
        <v>299567037970</v>
      </c>
      <c r="E128" s="5">
        <v>308964596255</v>
      </c>
      <c r="F128" s="5">
        <v>318536354702</v>
      </c>
      <c r="G128" s="5">
        <v>329182573615</v>
      </c>
      <c r="I128" s="5">
        <v>308964596255</v>
      </c>
      <c r="J128" s="5">
        <v>345763054381</v>
      </c>
      <c r="K128" s="5">
        <v>381907437249</v>
      </c>
      <c r="L128" s="5">
        <v>413245749649</v>
      </c>
      <c r="M128" s="5">
        <v>446563805362</v>
      </c>
      <c r="N128" s="5">
        <v>481330909933</v>
      </c>
      <c r="O128" s="5">
        <v>511392134181</v>
      </c>
      <c r="P128" s="5">
        <v>463387925750</v>
      </c>
      <c r="Q128" s="5">
        <v>499762871238</v>
      </c>
      <c r="R128" s="5">
        <v>545944370757</v>
      </c>
      <c r="S128" s="5">
        <v>572757541540</v>
      </c>
      <c r="T128" s="5">
        <v>597845897402</v>
      </c>
      <c r="U128" s="5">
        <v>590650970956</v>
      </c>
      <c r="V128" s="5">
        <v>649789548122</v>
      </c>
      <c r="W128" s="5">
        <v>708185721601</v>
      </c>
      <c r="X128" s="5">
        <v>728969687573</v>
      </c>
      <c r="Y128" s="5">
        <v>633180510479</v>
      </c>
      <c r="Z128" s="5">
        <v>640317551748</v>
      </c>
    </row>
    <row r="129" spans="2:26" ht="15.5" x14ac:dyDescent="0.35">
      <c r="C129" t="s">
        <v>151</v>
      </c>
      <c r="D129" s="5">
        <v>728356676034</v>
      </c>
      <c r="E129" s="5">
        <v>733911618315</v>
      </c>
      <c r="F129" s="5">
        <v>736835654856</v>
      </c>
      <c r="G129" s="5">
        <v>743128065109</v>
      </c>
      <c r="I129" s="5">
        <v>733911618315</v>
      </c>
      <c r="J129" s="5">
        <v>752245162415</v>
      </c>
      <c r="K129" s="5">
        <v>758238599826</v>
      </c>
      <c r="L129" s="5">
        <v>756499706863</v>
      </c>
      <c r="M129" s="5">
        <v>774139598349</v>
      </c>
      <c r="N129" s="5">
        <v>790840175522</v>
      </c>
      <c r="O129" s="5">
        <v>830006852234</v>
      </c>
      <c r="P129" s="5">
        <v>763537440280</v>
      </c>
      <c r="Q129" s="5">
        <v>783494758697</v>
      </c>
      <c r="R129" s="5">
        <v>785095652150</v>
      </c>
      <c r="S129" s="5">
        <v>791161825436</v>
      </c>
      <c r="T129" s="5">
        <v>829193043343</v>
      </c>
      <c r="U129" s="5">
        <v>845487178846</v>
      </c>
      <c r="V129" s="5">
        <v>899948360908</v>
      </c>
      <c r="W129" s="5">
        <v>976488666616</v>
      </c>
      <c r="X129" s="5">
        <v>1017544318408</v>
      </c>
      <c r="Y129" s="5">
        <v>861240867371</v>
      </c>
      <c r="Z129" s="5">
        <v>925683059578</v>
      </c>
    </row>
    <row r="130" spans="2:26" ht="15.5" x14ac:dyDescent="0.35">
      <c r="C130" t="s">
        <v>152</v>
      </c>
      <c r="D130" s="5">
        <v>7513992252</v>
      </c>
      <c r="E130" s="5">
        <v>7513992252</v>
      </c>
      <c r="F130" s="5">
        <v>7513992252</v>
      </c>
      <c r="G130" s="5">
        <v>7513992252</v>
      </c>
      <c r="I130" s="5">
        <v>7513992252</v>
      </c>
      <c r="J130" s="5">
        <v>7513992252</v>
      </c>
      <c r="K130" s="5">
        <v>7513992252</v>
      </c>
      <c r="L130" s="5">
        <v>7513992252</v>
      </c>
      <c r="M130" s="5">
        <v>7513992252</v>
      </c>
      <c r="N130" s="5">
        <v>7513992252</v>
      </c>
      <c r="O130" s="5">
        <v>7513992252</v>
      </c>
      <c r="P130" s="5">
        <v>6830992252</v>
      </c>
      <c r="Q130" s="5">
        <v>6830992252</v>
      </c>
      <c r="R130" s="5">
        <v>6830992252</v>
      </c>
      <c r="S130" s="5">
        <v>6830992252</v>
      </c>
      <c r="T130" s="5">
        <v>6830992252</v>
      </c>
      <c r="U130" s="5">
        <v>6830992252</v>
      </c>
      <c r="V130" s="5">
        <v>6830992252</v>
      </c>
      <c r="W130" s="5">
        <v>6830992252</v>
      </c>
      <c r="X130" s="5">
        <v>6830992252</v>
      </c>
      <c r="Y130" s="5">
        <v>6024494970</v>
      </c>
      <c r="Z130" s="5">
        <v>6024494950</v>
      </c>
    </row>
    <row r="132" spans="2:26" ht="15.5" x14ac:dyDescent="0.35">
      <c r="B132" t="s">
        <v>153</v>
      </c>
      <c r="C132" t="s">
        <v>154</v>
      </c>
      <c r="D132" s="5">
        <v>16792483</v>
      </c>
      <c r="E132" s="5">
        <v>-15231373988</v>
      </c>
      <c r="F132" s="5">
        <v>-436732963</v>
      </c>
      <c r="G132" s="5">
        <v>-6459238690</v>
      </c>
      <c r="I132" s="5">
        <v>-25614032684</v>
      </c>
      <c r="J132" s="5">
        <v>-14488503512</v>
      </c>
      <c r="K132" s="5">
        <v>-14867374446</v>
      </c>
      <c r="L132" s="5">
        <v>-28153392377</v>
      </c>
      <c r="M132" s="5">
        <v>-33104264327</v>
      </c>
      <c r="N132" s="5">
        <v>-18875334557</v>
      </c>
      <c r="O132" s="5">
        <v>16923481799</v>
      </c>
      <c r="P132" s="5">
        <v>-589805882</v>
      </c>
      <c r="Q132" s="5">
        <v>34028240719</v>
      </c>
      <c r="R132" s="5">
        <v>-450311005</v>
      </c>
      <c r="S132" s="5">
        <v>7541984756</v>
      </c>
      <c r="T132" s="5">
        <v>22728101064</v>
      </c>
      <c r="U132" s="5">
        <v>-18524660423</v>
      </c>
      <c r="V132" s="5">
        <v>-33889529354</v>
      </c>
      <c r="W132" s="5">
        <v>-6724186233</v>
      </c>
      <c r="X132" s="5">
        <v>-26951014877</v>
      </c>
      <c r="Y132" s="5">
        <v>-55864837039</v>
      </c>
      <c r="Z132" s="5">
        <v>-65925167599</v>
      </c>
    </row>
    <row r="133" spans="2:26" ht="15.5" x14ac:dyDescent="0.35">
      <c r="C133" t="s">
        <v>331</v>
      </c>
      <c r="D133" s="5">
        <v>10724904901</v>
      </c>
      <c r="E133" s="5">
        <v>5674187959</v>
      </c>
      <c r="F133" s="5">
        <v>10677896802</v>
      </c>
      <c r="G133" s="5">
        <v>10084902532</v>
      </c>
      <c r="I133" s="5">
        <v>36631665507</v>
      </c>
      <c r="J133" s="5">
        <v>32351984289</v>
      </c>
      <c r="K133" s="5">
        <v>29592399525</v>
      </c>
      <c r="L133" s="5">
        <v>25661791413</v>
      </c>
      <c r="M133" s="5">
        <v>23807933261</v>
      </c>
      <c r="N133" s="5">
        <v>18816062768</v>
      </c>
      <c r="O133" s="5">
        <v>37261352469</v>
      </c>
      <c r="P133" s="5">
        <v>35330674945</v>
      </c>
      <c r="Q133" s="5">
        <v>115908422983</v>
      </c>
      <c r="R133" s="5">
        <v>44212667239</v>
      </c>
      <c r="S133" s="5">
        <v>93640808122</v>
      </c>
      <c r="T133" s="5">
        <v>129014853068</v>
      </c>
      <c r="U133" s="5">
        <v>23340844481</v>
      </c>
      <c r="V133" s="5">
        <v>23639750124</v>
      </c>
      <c r="W133" s="5">
        <v>50788213540</v>
      </c>
      <c r="X133" s="5">
        <v>20528249488</v>
      </c>
      <c r="Y133" s="5">
        <v>17829834088</v>
      </c>
      <c r="Z133" s="5">
        <v>83378544411</v>
      </c>
    </row>
    <row r="134" spans="2:26" ht="15.5" x14ac:dyDescent="0.35">
      <c r="C134" t="s">
        <v>157</v>
      </c>
      <c r="D134" s="5">
        <v>-9754678429</v>
      </c>
      <c r="E134" s="5">
        <v>32577792213</v>
      </c>
      <c r="F134" s="5">
        <v>-9791605662</v>
      </c>
      <c r="G134" s="5">
        <v>-10274348999</v>
      </c>
      <c r="U134" s="5">
        <v>-26573833842</v>
      </c>
      <c r="V134" s="5">
        <v>-44584611888</v>
      </c>
    </row>
    <row r="135" spans="2:26" ht="15.5" x14ac:dyDescent="0.35">
      <c r="C135" t="s">
        <v>757</v>
      </c>
      <c r="E135" s="5">
        <v>-23860195768</v>
      </c>
      <c r="I135" s="5">
        <v>-23860195768</v>
      </c>
      <c r="J135" s="5">
        <v>-40070219826</v>
      </c>
      <c r="K135" s="5">
        <v>-38966563479</v>
      </c>
      <c r="L135" s="5">
        <v>-46231711316</v>
      </c>
      <c r="M135" s="5">
        <v>-49424525422</v>
      </c>
      <c r="N135" s="5">
        <v>-37136414749</v>
      </c>
      <c r="O135" s="5">
        <v>-16090550070</v>
      </c>
      <c r="P135" s="5">
        <v>-33029553326</v>
      </c>
      <c r="Q135" s="5">
        <v>-71827409678</v>
      </c>
      <c r="R135" s="5">
        <v>-33476004066</v>
      </c>
      <c r="S135" s="5">
        <v>-65867798385</v>
      </c>
      <c r="T135" s="5">
        <v>-83579629972</v>
      </c>
      <c r="W135" s="5">
        <v>-62117355295</v>
      </c>
      <c r="X135" s="5">
        <v>-19033271897</v>
      </c>
      <c r="Y135" s="5">
        <v>-6557734637</v>
      </c>
      <c r="Z135" s="5">
        <v>-5472409689</v>
      </c>
    </row>
    <row r="136" spans="2:26" ht="15.5" x14ac:dyDescent="0.35">
      <c r="C136" t="s">
        <v>504</v>
      </c>
      <c r="X136" s="5">
        <v>-9326160893</v>
      </c>
      <c r="Y136" s="5">
        <v>-83731419935</v>
      </c>
      <c r="Z136" s="5">
        <v>-136255615283</v>
      </c>
    </row>
    <row r="137" spans="2:26" ht="15.5" x14ac:dyDescent="0.35">
      <c r="C137" t="s">
        <v>2762</v>
      </c>
      <c r="D137" s="5">
        <v>19404863</v>
      </c>
      <c r="E137" s="5">
        <v>-4087679</v>
      </c>
      <c r="F137" s="5">
        <v>3801149</v>
      </c>
      <c r="G137" s="5">
        <v>6512009</v>
      </c>
      <c r="I137" s="5">
        <v>14056210</v>
      </c>
      <c r="J137" s="5">
        <v>35861319</v>
      </c>
      <c r="K137" s="5">
        <v>103627575</v>
      </c>
      <c r="L137" s="5">
        <v>444467134</v>
      </c>
      <c r="M137" s="5">
        <v>647755547</v>
      </c>
      <c r="N137" s="5">
        <v>2215677326</v>
      </c>
      <c r="O137" s="5">
        <v>220853900</v>
      </c>
      <c r="P137" s="5">
        <v>179865441</v>
      </c>
      <c r="Q137" s="5">
        <v>269214984</v>
      </c>
      <c r="R137" s="5">
        <v>268980232</v>
      </c>
      <c r="S137" s="5">
        <v>321878124</v>
      </c>
      <c r="T137" s="5">
        <v>1517175616</v>
      </c>
      <c r="U137" s="5">
        <v>436495366</v>
      </c>
      <c r="V137" s="5">
        <v>1676450655</v>
      </c>
      <c r="W137" s="5">
        <v>715362431</v>
      </c>
      <c r="X137" s="5">
        <v>807586076</v>
      </c>
      <c r="Y137" s="5">
        <v>308131648</v>
      </c>
      <c r="Z137" s="5">
        <v>1654571208</v>
      </c>
    </row>
    <row r="138" spans="2:26" ht="15.5" x14ac:dyDescent="0.35">
      <c r="C138" t="s">
        <v>2763</v>
      </c>
      <c r="D138" s="5">
        <v>-1785372</v>
      </c>
      <c r="G138" s="5">
        <v>1870966</v>
      </c>
    </row>
    <row r="139" spans="2:26" ht="15.5" x14ac:dyDescent="0.35">
      <c r="C139" t="s">
        <v>184</v>
      </c>
      <c r="E139" s="5">
        <v>4360724</v>
      </c>
      <c r="F139" s="5">
        <v>-1525392</v>
      </c>
      <c r="G139" s="5">
        <v>-4132491</v>
      </c>
      <c r="I139" s="5">
        <v>-1297159</v>
      </c>
      <c r="J139" s="5">
        <v>-2252570016</v>
      </c>
      <c r="K139" s="5">
        <v>-2264994729</v>
      </c>
      <c r="L139" s="5">
        <v>-3937500000</v>
      </c>
      <c r="M139" s="5">
        <v>-5480280538</v>
      </c>
      <c r="N139" s="5">
        <v>-865500671</v>
      </c>
      <c r="O139" s="5">
        <v>-1125064590</v>
      </c>
      <c r="P139" s="5">
        <v>-2943667142</v>
      </c>
      <c r="Q139" s="5">
        <v>-12594869844</v>
      </c>
      <c r="R139" s="5">
        <v>-14811716617</v>
      </c>
      <c r="S139" s="5">
        <v>-15945128087</v>
      </c>
      <c r="T139" s="5">
        <v>-17380911578</v>
      </c>
      <c r="U139" s="5">
        <v>-15484582912</v>
      </c>
      <c r="V139" s="5">
        <v>-13789322100</v>
      </c>
      <c r="W139" s="5">
        <v>-263293537</v>
      </c>
      <c r="X139" s="5">
        <v>-620681266</v>
      </c>
      <c r="Y139" s="5">
        <v>-14801487</v>
      </c>
      <c r="Z139" s="5">
        <v>-55416698</v>
      </c>
    </row>
    <row r="140" spans="2:26" ht="15.5" x14ac:dyDescent="0.35">
      <c r="C140" t="s">
        <v>158</v>
      </c>
      <c r="D140" s="5">
        <v>-1109813145</v>
      </c>
      <c r="E140" s="5">
        <v>-14648646756</v>
      </c>
      <c r="F140" s="5">
        <v>-1325299860</v>
      </c>
      <c r="G140" s="5">
        <v>-6282759125</v>
      </c>
      <c r="I140" s="5">
        <v>-23432443211</v>
      </c>
      <c r="J140" s="5">
        <v>-4538969821</v>
      </c>
      <c r="K140" s="5">
        <v>-3311976148</v>
      </c>
      <c r="L140" s="5">
        <v>-3826183622</v>
      </c>
      <c r="M140" s="5">
        <v>-2469043596</v>
      </c>
      <c r="N140" s="5">
        <v>-1905186656</v>
      </c>
      <c r="O140" s="5">
        <v>-4117623435</v>
      </c>
      <c r="P140" s="5">
        <v>-1878866232</v>
      </c>
      <c r="Q140" s="5">
        <v>-4732818986</v>
      </c>
      <c r="R140" s="5">
        <v>-4636159697</v>
      </c>
      <c r="S140" s="5">
        <v>-5589632974</v>
      </c>
      <c r="T140" s="5">
        <v>-7486691301</v>
      </c>
      <c r="U140" s="5">
        <v>-1491809075</v>
      </c>
      <c r="V140" s="5">
        <v>-1635996910</v>
      </c>
      <c r="W140" s="5">
        <v>-1829479695</v>
      </c>
      <c r="X140" s="5">
        <v>-216294877</v>
      </c>
      <c r="Y140" s="5">
        <v>-2646190052</v>
      </c>
      <c r="Z140" s="5">
        <v>-1102398441</v>
      </c>
    </row>
    <row r="141" spans="2:26" ht="15.5" x14ac:dyDescent="0.35">
      <c r="C141" t="s">
        <v>434</v>
      </c>
      <c r="X141" s="5">
        <v>-19090441508</v>
      </c>
      <c r="Y141" s="5">
        <v>-8489584987</v>
      </c>
      <c r="Z141" s="5">
        <v>-8072443107</v>
      </c>
    </row>
    <row r="142" spans="2:26" ht="15.5" x14ac:dyDescent="0.35">
      <c r="C142" t="s">
        <v>2764</v>
      </c>
      <c r="Y142" s="5">
        <v>27436928323</v>
      </c>
    </row>
    <row r="143" spans="2:26" ht="15.5" x14ac:dyDescent="0.35">
      <c r="C143" t="s">
        <v>2765</v>
      </c>
      <c r="D143" s="5">
        <v>138759665</v>
      </c>
      <c r="E143" s="5">
        <v>-14974784681</v>
      </c>
      <c r="G143" s="5">
        <v>8716418</v>
      </c>
      <c r="I143" s="5">
        <v>-14965818263</v>
      </c>
      <c r="J143" s="5">
        <v>-14589457</v>
      </c>
      <c r="K143" s="5">
        <v>-19867190</v>
      </c>
      <c r="L143" s="5">
        <v>-264255986</v>
      </c>
      <c r="M143" s="5">
        <v>-186103579</v>
      </c>
      <c r="N143" s="5">
        <v>27425</v>
      </c>
      <c r="O143" s="5">
        <v>774513525</v>
      </c>
      <c r="P143" s="5">
        <v>1751740432</v>
      </c>
      <c r="Q143" s="5">
        <v>7005701260</v>
      </c>
      <c r="R143" s="5">
        <v>7991921904</v>
      </c>
      <c r="S143" s="5">
        <v>981857956</v>
      </c>
      <c r="T143" s="5">
        <v>643305231</v>
      </c>
      <c r="U143" s="5">
        <v>1248225559</v>
      </c>
      <c r="V143" s="5">
        <v>804200765</v>
      </c>
      <c r="W143" s="5">
        <v>5982366323</v>
      </c>
    </row>
    <row r="144" spans="2:26" ht="15.5" x14ac:dyDescent="0.35">
      <c r="C144" t="s">
        <v>161</v>
      </c>
      <c r="E144" s="5">
        <v>26612866967</v>
      </c>
      <c r="F144" s="5">
        <v>264662434</v>
      </c>
      <c r="G144" s="5">
        <v>8561842917</v>
      </c>
      <c r="I144" s="5">
        <v>35915194668</v>
      </c>
      <c r="J144" s="5">
        <v>34056280899</v>
      </c>
      <c r="K144" s="5">
        <v>36060449627</v>
      </c>
      <c r="L144" s="5">
        <v>11948032531</v>
      </c>
      <c r="M144" s="5">
        <v>28349854881</v>
      </c>
      <c r="N144" s="5">
        <v>-17190309487</v>
      </c>
      <c r="O144" s="5">
        <v>46341601215</v>
      </c>
      <c r="P144" s="5">
        <v>-677500000</v>
      </c>
      <c r="Q144" s="5">
        <v>-18685154529</v>
      </c>
      <c r="R144" s="5">
        <v>10571623488</v>
      </c>
      <c r="S144" s="5">
        <v>-15196940000</v>
      </c>
      <c r="T144" s="5">
        <v>-3566578545</v>
      </c>
      <c r="U144" s="5">
        <v>-4945039557</v>
      </c>
      <c r="V144" s="5">
        <v>-21037448178</v>
      </c>
      <c r="W144" s="5">
        <v>-8699746168</v>
      </c>
      <c r="X144" s="5">
        <v>143094038690</v>
      </c>
      <c r="Y144" s="5">
        <v>34232606205</v>
      </c>
      <c r="Z144" s="5">
        <v>114237211276</v>
      </c>
    </row>
    <row r="145" spans="3:26" ht="15.5" x14ac:dyDescent="0.35">
      <c r="C145" t="s">
        <v>162</v>
      </c>
      <c r="D145" s="5">
        <v>-1182886703</v>
      </c>
      <c r="E145" s="5">
        <v>-9595338775</v>
      </c>
      <c r="F145" s="5">
        <v>-76445653</v>
      </c>
      <c r="G145" s="5">
        <v>-3554158962</v>
      </c>
      <c r="I145" s="5">
        <v>-10389990133</v>
      </c>
      <c r="J145" s="5">
        <v>-19877726472</v>
      </c>
      <c r="K145" s="5">
        <v>-25408357197</v>
      </c>
      <c r="L145" s="5">
        <v>908387259</v>
      </c>
      <c r="M145" s="5">
        <v>-89716997</v>
      </c>
      <c r="N145" s="5">
        <v>-415042510</v>
      </c>
      <c r="O145" s="5">
        <v>-3490445240</v>
      </c>
      <c r="P145" s="5">
        <v>-271595835</v>
      </c>
      <c r="Q145" s="5">
        <v>-14930792639</v>
      </c>
      <c r="R145" s="5">
        <v>-8091719532</v>
      </c>
      <c r="S145" s="5">
        <v>-3617554160</v>
      </c>
      <c r="T145" s="5">
        <v>-2666400620</v>
      </c>
      <c r="U145" s="5">
        <v>-3290618334</v>
      </c>
      <c r="V145" s="5">
        <v>-3751030823</v>
      </c>
      <c r="W145" s="5">
        <v>-35026390027</v>
      </c>
      <c r="X145" s="5">
        <v>60992267252</v>
      </c>
      <c r="Y145" s="5">
        <v>28004784924</v>
      </c>
      <c r="Z145" s="5">
        <v>-11451111933</v>
      </c>
    </row>
    <row r="146" spans="3:26" ht="15.5" x14ac:dyDescent="0.35">
      <c r="C146" t="s">
        <v>509</v>
      </c>
      <c r="X146" s="5">
        <v>70600000000</v>
      </c>
      <c r="Y146" s="5">
        <v>28400000000</v>
      </c>
      <c r="Z146" s="5">
        <v>1000000000</v>
      </c>
    </row>
    <row r="147" spans="3:26" ht="15.5" x14ac:dyDescent="0.35">
      <c r="C147" t="s">
        <v>2766</v>
      </c>
    </row>
    <row r="148" spans="3:26" ht="15.5" x14ac:dyDescent="0.35">
      <c r="C148" t="s">
        <v>1288</v>
      </c>
    </row>
    <row r="149" spans="3:26" ht="15.5" x14ac:dyDescent="0.35">
      <c r="C149" t="s">
        <v>456</v>
      </c>
      <c r="E149" s="5">
        <v>22311253</v>
      </c>
      <c r="F149" s="5">
        <v>65250000</v>
      </c>
      <c r="I149" s="5">
        <v>87561253</v>
      </c>
      <c r="J149" s="5">
        <v>77697917</v>
      </c>
      <c r="K149" s="5">
        <v>504475755</v>
      </c>
      <c r="L149" s="5">
        <v>1198126205</v>
      </c>
      <c r="M149" s="5">
        <v>289886287</v>
      </c>
      <c r="P149" s="5">
        <v>848639846</v>
      </c>
      <c r="Z149" s="5">
        <v>140000000</v>
      </c>
    </row>
    <row r="150" spans="3:26" ht="15.5" x14ac:dyDescent="0.35">
      <c r="C150" t="s">
        <v>2767</v>
      </c>
      <c r="E150" s="5">
        <v>1656041611</v>
      </c>
      <c r="F150" s="5">
        <v>-141695653</v>
      </c>
      <c r="G150" s="5">
        <v>-713705705</v>
      </c>
      <c r="I150" s="5">
        <v>800640253</v>
      </c>
      <c r="J150" s="5">
        <v>-625671771</v>
      </c>
      <c r="K150" s="5">
        <v>-56850045</v>
      </c>
      <c r="N150" s="5">
        <v>833019050</v>
      </c>
      <c r="O150" s="5">
        <v>397100404</v>
      </c>
      <c r="P150" s="5">
        <v>538822259</v>
      </c>
      <c r="Q150" s="5">
        <v>249916180</v>
      </c>
      <c r="R150" s="5">
        <v>-234085005</v>
      </c>
    </row>
    <row r="151" spans="3:26" ht="15.5" x14ac:dyDescent="0.35">
      <c r="C151" t="s">
        <v>1398</v>
      </c>
    </row>
    <row r="152" spans="3:26" ht="15.5" x14ac:dyDescent="0.35">
      <c r="C152" t="s">
        <v>2768</v>
      </c>
    </row>
    <row r="153" spans="3:26" ht="15.5" x14ac:dyDescent="0.35">
      <c r="C153" t="s">
        <v>2769</v>
      </c>
      <c r="Z153" s="5">
        <v>-10130544954</v>
      </c>
    </row>
    <row r="154" spans="3:26" ht="15.5" x14ac:dyDescent="0.35">
      <c r="C154" t="s">
        <v>512</v>
      </c>
      <c r="D154" s="5">
        <v>-1182886703</v>
      </c>
      <c r="E154" s="5">
        <v>-9940292756</v>
      </c>
      <c r="G154" s="5">
        <v>-3549658962</v>
      </c>
      <c r="I154" s="5">
        <v>-9940292756</v>
      </c>
      <c r="J154" s="5">
        <v>-18879358811</v>
      </c>
      <c r="K154" s="5">
        <v>-25501541465</v>
      </c>
      <c r="N154" s="5">
        <v>-338868882</v>
      </c>
      <c r="O154" s="5">
        <v>-3220790608</v>
      </c>
      <c r="P154" s="5">
        <v>-1302148259</v>
      </c>
      <c r="Q154" s="5">
        <v>-7547927137</v>
      </c>
      <c r="R154" s="5">
        <v>-7277548072</v>
      </c>
      <c r="S154" s="5">
        <v>-3011114762</v>
      </c>
      <c r="T154" s="5">
        <v>-2389074109</v>
      </c>
      <c r="U154" s="5">
        <v>-2999783609</v>
      </c>
    </row>
    <row r="155" spans="3:26" ht="15.5" x14ac:dyDescent="0.35">
      <c r="C155" t="s">
        <v>163</v>
      </c>
      <c r="E155" s="5">
        <v>-819578</v>
      </c>
      <c r="G155" s="5">
        <v>-4500000</v>
      </c>
      <c r="I155" s="5">
        <v>-5319578</v>
      </c>
      <c r="J155" s="5">
        <v>-450393807</v>
      </c>
      <c r="K155" s="5">
        <v>-354441442</v>
      </c>
      <c r="L155" s="5">
        <v>-289738946</v>
      </c>
      <c r="M155" s="5">
        <v>-379603284</v>
      </c>
      <c r="N155" s="5">
        <v>-909192678</v>
      </c>
      <c r="O155" s="5">
        <v>-666755036</v>
      </c>
      <c r="P155" s="5">
        <v>-356909681</v>
      </c>
      <c r="Q155" s="5">
        <v>-7632781682</v>
      </c>
      <c r="R155" s="5">
        <v>-580086455</v>
      </c>
      <c r="S155" s="5">
        <v>-606439398</v>
      </c>
      <c r="T155" s="5">
        <v>-277326511</v>
      </c>
      <c r="U155" s="5">
        <v>-290834725</v>
      </c>
      <c r="V155" s="5">
        <v>-3751030823</v>
      </c>
      <c r="W155" s="5">
        <v>-35026390027</v>
      </c>
      <c r="X155" s="5">
        <v>-9607732748</v>
      </c>
      <c r="Y155" s="5">
        <v>-395215076</v>
      </c>
      <c r="Z155" s="5">
        <v>-748166318</v>
      </c>
    </row>
    <row r="156" spans="3:26" ht="15.5" x14ac:dyDescent="0.35">
      <c r="C156" t="s">
        <v>2770</v>
      </c>
      <c r="E156" s="5">
        <v>-1332579305</v>
      </c>
      <c r="G156" s="5">
        <v>713705705</v>
      </c>
      <c r="I156" s="5">
        <v>-1332579305</v>
      </c>
      <c r="Z156" s="5">
        <v>-1712400661</v>
      </c>
    </row>
    <row r="157" spans="3:26" ht="15.5" x14ac:dyDescent="0.35">
      <c r="C157" t="s">
        <v>175</v>
      </c>
      <c r="E157" s="5">
        <v>26612866967</v>
      </c>
      <c r="F157" s="5">
        <v>264662434</v>
      </c>
      <c r="G157" s="5">
        <v>8561842917</v>
      </c>
      <c r="I157" s="5">
        <v>35915194668</v>
      </c>
      <c r="J157" s="5">
        <v>34056280899</v>
      </c>
      <c r="K157" s="5">
        <v>36060449627</v>
      </c>
      <c r="L157" s="5">
        <v>11948032531</v>
      </c>
      <c r="M157" s="5">
        <v>28349854881</v>
      </c>
      <c r="N157" s="5">
        <v>-17190309487</v>
      </c>
      <c r="O157" s="5">
        <v>46341601215</v>
      </c>
      <c r="P157" s="5">
        <v>-677500000</v>
      </c>
      <c r="Q157" s="5">
        <v>-18685154529</v>
      </c>
      <c r="R157" s="5">
        <v>10571623488</v>
      </c>
      <c r="S157" s="5">
        <v>-15196940000</v>
      </c>
      <c r="T157" s="5">
        <v>-3566578545</v>
      </c>
      <c r="U157" s="5">
        <v>-4945039557</v>
      </c>
      <c r="V157" s="5">
        <v>-21037448178</v>
      </c>
      <c r="W157" s="5">
        <v>-8699746168</v>
      </c>
      <c r="X157" s="5">
        <v>143094038690</v>
      </c>
      <c r="Y157" s="5">
        <v>34232606205</v>
      </c>
      <c r="Z157" s="5">
        <v>114237211276</v>
      </c>
    </row>
    <row r="158" spans="3:26" ht="15.5" x14ac:dyDescent="0.35">
      <c r="C158" t="s">
        <v>859</v>
      </c>
      <c r="M158" s="5">
        <v>-141462455020</v>
      </c>
      <c r="N158" s="5">
        <v>-40000000</v>
      </c>
      <c r="O158" s="5">
        <v>-60000000</v>
      </c>
      <c r="P158" s="5">
        <v>-650000000</v>
      </c>
      <c r="Q158" s="5">
        <v>-2466000000</v>
      </c>
      <c r="R158" s="5">
        <v>-2706290000</v>
      </c>
      <c r="S158" s="5">
        <v>-18100540000</v>
      </c>
      <c r="T158" s="5">
        <v>-3372978545</v>
      </c>
      <c r="V158" s="5">
        <v>60000000000</v>
      </c>
      <c r="W158" s="5">
        <v>65000000000</v>
      </c>
      <c r="X158" s="5">
        <v>39197750772</v>
      </c>
      <c r="Y158" s="5">
        <v>39525486332</v>
      </c>
      <c r="Z158" s="5">
        <v>106776762899</v>
      </c>
    </row>
    <row r="159" spans="3:26" ht="15.5" x14ac:dyDescent="0.35">
      <c r="C159" t="s">
        <v>525</v>
      </c>
      <c r="U159" s="5">
        <v>-5058549338</v>
      </c>
      <c r="V159" s="5">
        <v>-81247826695</v>
      </c>
      <c r="W159" s="5">
        <v>-73483207871</v>
      </c>
      <c r="X159" s="5">
        <v>-6556251078</v>
      </c>
    </row>
    <row r="160" spans="3:26" ht="15.5" x14ac:dyDescent="0.35">
      <c r="C160" t="s">
        <v>1404</v>
      </c>
      <c r="E160" s="5">
        <v>26612866967</v>
      </c>
      <c r="F160" s="5">
        <v>264662434</v>
      </c>
      <c r="G160" s="5">
        <v>8561842917</v>
      </c>
      <c r="I160" s="5">
        <v>35915194668</v>
      </c>
      <c r="J160" s="5">
        <v>34056280899</v>
      </c>
      <c r="K160" s="5">
        <v>36060449627</v>
      </c>
      <c r="L160" s="5">
        <v>11948032531</v>
      </c>
      <c r="M160" s="5">
        <v>169812309901</v>
      </c>
      <c r="N160" s="5">
        <v>-17150309487</v>
      </c>
      <c r="O160" s="5">
        <v>-32143398785</v>
      </c>
      <c r="U160" s="5">
        <v>113509781</v>
      </c>
      <c r="V160" s="5">
        <v>210378517</v>
      </c>
      <c r="W160" s="5">
        <v>-216538297</v>
      </c>
      <c r="Y160" s="5">
        <v>-4364880127</v>
      </c>
      <c r="Z160" s="5">
        <v>4364880127</v>
      </c>
    </row>
    <row r="161" spans="2:26" ht="15.5" x14ac:dyDescent="0.35">
      <c r="C161" t="s">
        <v>1630</v>
      </c>
      <c r="X161" s="5">
        <v>174058806496</v>
      </c>
      <c r="Z161" s="5">
        <v>3104318250</v>
      </c>
    </row>
    <row r="162" spans="2:26" ht="15.5" x14ac:dyDescent="0.35">
      <c r="C162" t="s">
        <v>1269</v>
      </c>
      <c r="X162" s="5">
        <v>-63606267500</v>
      </c>
    </row>
    <row r="163" spans="2:26" ht="15.5" x14ac:dyDescent="0.35">
      <c r="C163" t="s">
        <v>2771</v>
      </c>
      <c r="O163" s="5">
        <v>68300000000</v>
      </c>
      <c r="P163" s="5">
        <v>-27500000</v>
      </c>
      <c r="Q163" s="5">
        <v>-16219154529</v>
      </c>
      <c r="R163" s="5">
        <v>13277913488</v>
      </c>
      <c r="S163" s="5">
        <v>2903600000</v>
      </c>
      <c r="T163" s="5">
        <v>-193600000</v>
      </c>
    </row>
    <row r="164" spans="2:26" ht="15.5" x14ac:dyDescent="0.35">
      <c r="C164" t="s">
        <v>2772</v>
      </c>
    </row>
    <row r="165" spans="2:26" ht="15.5" x14ac:dyDescent="0.35">
      <c r="C165" t="s">
        <v>1250</v>
      </c>
    </row>
    <row r="166" spans="2:26" ht="15.5" x14ac:dyDescent="0.35">
      <c r="C166" t="s">
        <v>2773</v>
      </c>
      <c r="O166" s="5">
        <v>10245000000</v>
      </c>
    </row>
    <row r="167" spans="2:26" ht="15.5" x14ac:dyDescent="0.35">
      <c r="C167" t="s">
        <v>2774</v>
      </c>
      <c r="Y167" s="5">
        <v>-928000000</v>
      </c>
      <c r="Z167" s="5">
        <v>-8750000</v>
      </c>
    </row>
    <row r="168" spans="2:26" ht="15.5" x14ac:dyDescent="0.35">
      <c r="C168" t="s">
        <v>186</v>
      </c>
      <c r="D168" s="5">
        <v>-1166094220</v>
      </c>
      <c r="E168" s="5">
        <v>1786154204</v>
      </c>
      <c r="F168" s="5">
        <v>-248516182</v>
      </c>
      <c r="G168" s="5">
        <v>-1451554735</v>
      </c>
      <c r="I168" s="5">
        <v>-88828149</v>
      </c>
      <c r="J168" s="5">
        <v>-309949085</v>
      </c>
      <c r="K168" s="5">
        <v>-4215282016</v>
      </c>
      <c r="L168" s="5">
        <v>-15296972587</v>
      </c>
      <c r="M168" s="5">
        <v>-4844126443</v>
      </c>
      <c r="N168" s="5">
        <v>-36480686554</v>
      </c>
      <c r="O168" s="5">
        <v>59774637774</v>
      </c>
      <c r="P168" s="5">
        <v>-1538901717</v>
      </c>
      <c r="Q168" s="5">
        <v>412293551</v>
      </c>
      <c r="R168" s="5">
        <v>2029592951</v>
      </c>
      <c r="S168" s="5">
        <v>-11272509404</v>
      </c>
      <c r="T168" s="5">
        <v>16495121899</v>
      </c>
      <c r="U168" s="5">
        <v>-26760318314</v>
      </c>
      <c r="V168" s="5">
        <v>-58678008355</v>
      </c>
      <c r="W168" s="5">
        <v>-50450322428</v>
      </c>
      <c r="X168" s="5">
        <v>136801701897</v>
      </c>
      <c r="Y168" s="5">
        <v>-22805804026</v>
      </c>
      <c r="Z168" s="5">
        <v>-53074571125</v>
      </c>
    </row>
    <row r="169" spans="2:26" ht="15.5" x14ac:dyDescent="0.35">
      <c r="C169" t="s">
        <v>188</v>
      </c>
      <c r="D169" s="5">
        <v>3334096569</v>
      </c>
      <c r="G169" s="5">
        <v>370180</v>
      </c>
      <c r="I169" s="5">
        <v>3422924718</v>
      </c>
      <c r="J169" s="5">
        <v>3732873801</v>
      </c>
      <c r="K169" s="5">
        <v>7948155816</v>
      </c>
      <c r="L169" s="5">
        <v>23245128403</v>
      </c>
      <c r="M169" s="5">
        <v>28089254846</v>
      </c>
      <c r="N169" s="5">
        <v>64569941399</v>
      </c>
      <c r="O169" s="5">
        <v>4795303625</v>
      </c>
      <c r="P169" s="5">
        <v>6334205342</v>
      </c>
      <c r="Q169" s="5">
        <v>5921911791</v>
      </c>
      <c r="R169" s="5">
        <v>3892318840</v>
      </c>
      <c r="S169" s="5">
        <v>19923251682</v>
      </c>
      <c r="T169" s="5">
        <v>3428129782</v>
      </c>
      <c r="U169" s="5">
        <v>30188448096</v>
      </c>
      <c r="V169" s="5">
        <v>88866456451</v>
      </c>
      <c r="W169" s="5">
        <v>139316778879</v>
      </c>
      <c r="X169" s="5">
        <v>2515076982</v>
      </c>
      <c r="Y169" s="5">
        <v>25320881008</v>
      </c>
      <c r="Z169" s="5">
        <v>78395452133</v>
      </c>
    </row>
    <row r="170" spans="2:26" ht="15.5" x14ac:dyDescent="0.35">
      <c r="C170" t="s">
        <v>189</v>
      </c>
      <c r="D170" s="5">
        <v>2168002349</v>
      </c>
      <c r="E170" s="5">
        <v>1786154204</v>
      </c>
      <c r="F170" s="5">
        <v>-248516182</v>
      </c>
      <c r="G170" s="5">
        <v>-1451184555</v>
      </c>
      <c r="I170" s="5">
        <v>3334096569</v>
      </c>
      <c r="J170" s="5">
        <v>3422924716</v>
      </c>
      <c r="K170" s="5">
        <v>3732873800</v>
      </c>
      <c r="L170" s="5">
        <v>7948155816</v>
      </c>
      <c r="M170" s="5">
        <v>23245128403</v>
      </c>
      <c r="N170" s="5">
        <v>28089254845</v>
      </c>
      <c r="O170" s="5">
        <v>64569941399</v>
      </c>
      <c r="P170" s="5">
        <v>4795303625</v>
      </c>
      <c r="Q170" s="5">
        <v>6334205342</v>
      </c>
      <c r="R170" s="5">
        <v>5921911791</v>
      </c>
      <c r="S170" s="5">
        <v>8650742278</v>
      </c>
      <c r="T170" s="5">
        <v>19923251681</v>
      </c>
      <c r="U170" s="5">
        <v>3428129782</v>
      </c>
      <c r="V170" s="5">
        <v>30188448096</v>
      </c>
      <c r="W170" s="5">
        <v>88866456451</v>
      </c>
      <c r="X170" s="5">
        <v>139316778879</v>
      </c>
      <c r="Y170" s="5">
        <v>2515076982</v>
      </c>
      <c r="Z170" s="5">
        <v>25320881008</v>
      </c>
    </row>
    <row r="172" spans="2:26" ht="15.5" x14ac:dyDescent="0.35">
      <c r="B172" t="s">
        <v>190</v>
      </c>
      <c r="C172" t="s">
        <v>11</v>
      </c>
      <c r="D172" s="5">
        <v>7510000000</v>
      </c>
      <c r="E172" s="5">
        <v>7510000000</v>
      </c>
      <c r="F172" s="5">
        <v>7510000000</v>
      </c>
      <c r="G172" s="5">
        <v>7510000000</v>
      </c>
      <c r="I172" s="5">
        <v>7510000000</v>
      </c>
      <c r="J172" s="5">
        <v>7510000000</v>
      </c>
      <c r="K172" s="5">
        <v>7510000000</v>
      </c>
      <c r="L172" s="5">
        <v>7510000000</v>
      </c>
      <c r="M172" s="5">
        <v>7510000000</v>
      </c>
      <c r="N172" s="5">
        <v>7510000000</v>
      </c>
      <c r="O172" s="5">
        <v>7510000000</v>
      </c>
      <c r="P172" s="5">
        <v>6830000000</v>
      </c>
      <c r="Q172" s="5">
        <v>6830000000</v>
      </c>
      <c r="R172" s="5">
        <v>6830000000</v>
      </c>
      <c r="S172" s="5">
        <v>6830000000</v>
      </c>
      <c r="T172" s="5">
        <v>6830000000</v>
      </c>
      <c r="U172" s="5">
        <v>6830000000</v>
      </c>
      <c r="V172" s="5">
        <v>6830000000</v>
      </c>
      <c r="W172" s="5">
        <v>6830000000</v>
      </c>
      <c r="X172" s="5">
        <v>6830000000</v>
      </c>
      <c r="Y172" s="5">
        <v>6020000000</v>
      </c>
      <c r="Z172" s="5">
        <v>6020000000</v>
      </c>
    </row>
    <row r="173" spans="2:26" ht="15.5" x14ac:dyDescent="0.35">
      <c r="C173" t="s">
        <v>191</v>
      </c>
      <c r="D173" s="6">
        <v>-1.25</v>
      </c>
      <c r="E173" s="6">
        <v>-1.1100000000000001</v>
      </c>
      <c r="F173" s="6">
        <v>-1.42</v>
      </c>
      <c r="G173" s="6">
        <v>-1.06</v>
      </c>
    </row>
    <row r="174" spans="2:26" ht="15.5" x14ac:dyDescent="0.35">
      <c r="C174" t="s">
        <v>192</v>
      </c>
      <c r="D174" s="6">
        <v>-44.8</v>
      </c>
      <c r="E174" s="6">
        <v>-38.74</v>
      </c>
      <c r="F174" s="6">
        <v>-33.1</v>
      </c>
      <c r="G174" s="6">
        <v>-32.08</v>
      </c>
    </row>
    <row r="175" spans="2:26" ht="15.5" x14ac:dyDescent="0.35">
      <c r="C175" t="s">
        <v>70</v>
      </c>
      <c r="D175" s="6">
        <v>45.63</v>
      </c>
      <c r="E175" s="6">
        <v>34.69</v>
      </c>
      <c r="F175" s="6">
        <v>37.82</v>
      </c>
      <c r="G175" s="6">
        <v>27.07</v>
      </c>
    </row>
    <row r="176" spans="2:26" ht="15.5" x14ac:dyDescent="0.35">
      <c r="C176" t="s">
        <v>193</v>
      </c>
      <c r="D176" s="5">
        <v>23300000000</v>
      </c>
      <c r="E176" s="5">
        <v>-2320000000</v>
      </c>
      <c r="F176" s="5">
        <v>-2480000000</v>
      </c>
      <c r="G176" s="5">
        <v>-2820000000</v>
      </c>
    </row>
    <row r="177" spans="3:7" ht="15.5" x14ac:dyDescent="0.35">
      <c r="C177" t="s">
        <v>194</v>
      </c>
      <c r="D177" s="6">
        <v>-1.29E-2</v>
      </c>
      <c r="E177" s="6">
        <v>-1.1399999999999999E-2</v>
      </c>
      <c r="F177" s="6">
        <v>-1.44E-2</v>
      </c>
      <c r="G177" s="6">
        <v>-1.0700000000000001E-2</v>
      </c>
    </row>
    <row r="178" spans="3:7" ht="15.5" x14ac:dyDescent="0.35">
      <c r="C178" t="s">
        <v>195</v>
      </c>
      <c r="D178" s="6">
        <v>-3.1300000000000001E-2</v>
      </c>
      <c r="E178" s="6">
        <v>-2.7000000000000003E-2</v>
      </c>
      <c r="F178" s="6">
        <v>-3.3399999999999999E-2</v>
      </c>
      <c r="G178" s="6">
        <v>-2.4199999999999999E-2</v>
      </c>
    </row>
    <row r="179" spans="3:7" ht="15.5" x14ac:dyDescent="0.35">
      <c r="C179" t="s">
        <v>196</v>
      </c>
      <c r="D179" s="6">
        <v>-1.2199999999999999E-2</v>
      </c>
      <c r="E179" s="6">
        <v>-1.0200000000000001E-2</v>
      </c>
      <c r="F179" s="6">
        <v>-1.4999999999999999E-2</v>
      </c>
      <c r="G179" s="6">
        <v>-1.3500000000000002E-2</v>
      </c>
    </row>
    <row r="180" spans="3:7" ht="15.5" x14ac:dyDescent="0.35">
      <c r="C180" t="s">
        <v>197</v>
      </c>
      <c r="D180" s="6">
        <v>-14.53</v>
      </c>
      <c r="E180" s="6">
        <v>-10.98</v>
      </c>
      <c r="F180" s="6">
        <v>-10.93</v>
      </c>
      <c r="G180" s="6">
        <v>-20.09</v>
      </c>
    </row>
    <row r="181" spans="3:7" ht="15.5" x14ac:dyDescent="0.35">
      <c r="C181" t="s">
        <v>198</v>
      </c>
      <c r="D181" s="5">
        <v>300000000000</v>
      </c>
      <c r="E181" s="5">
        <v>309000000000</v>
      </c>
      <c r="F181" s="5">
        <v>319000000000</v>
      </c>
      <c r="G181" s="5">
        <v>329000000000</v>
      </c>
    </row>
    <row r="182" spans="3:7" ht="15.5" x14ac:dyDescent="0.35">
      <c r="C182" t="s">
        <v>199</v>
      </c>
      <c r="D182" s="6">
        <v>1.4</v>
      </c>
      <c r="E182" s="6">
        <v>1.05</v>
      </c>
      <c r="F182" s="6">
        <v>1.1100000000000001</v>
      </c>
      <c r="G182" s="6">
        <v>0.78</v>
      </c>
    </row>
    <row r="183" spans="3:7" ht="15.5" x14ac:dyDescent="0.35">
      <c r="C183" t="s">
        <v>200</v>
      </c>
      <c r="D183" s="6">
        <v>39.880000000000003</v>
      </c>
      <c r="E183" s="6">
        <v>41.13</v>
      </c>
      <c r="F183" s="6">
        <v>42.4</v>
      </c>
      <c r="G183" s="6">
        <v>43.82</v>
      </c>
    </row>
    <row r="184" spans="3:7" ht="15.5" x14ac:dyDescent="0.35">
      <c r="C184" t="s">
        <v>201</v>
      </c>
      <c r="D184" s="6">
        <v>1.4</v>
      </c>
      <c r="E184" s="6">
        <v>1.05</v>
      </c>
      <c r="F184" s="6">
        <v>1.1100000000000001</v>
      </c>
      <c r="G184" s="6">
        <v>0.78</v>
      </c>
    </row>
    <row r="185" spans="3:7" ht="15.5" x14ac:dyDescent="0.35">
      <c r="C185" t="s">
        <v>202</v>
      </c>
      <c r="D185" s="6">
        <v>39.880000000000003</v>
      </c>
      <c r="E185" s="6">
        <v>41.13</v>
      </c>
      <c r="F185" s="6">
        <v>42.4</v>
      </c>
      <c r="G185" s="6">
        <v>43.82</v>
      </c>
    </row>
    <row r="186" spans="3:7" ht="15.5" x14ac:dyDescent="0.35">
      <c r="C186" t="s">
        <v>203</v>
      </c>
    </row>
    <row r="187" spans="3:7" ht="15.5" x14ac:dyDescent="0.35">
      <c r="C187" t="s">
        <v>204</v>
      </c>
    </row>
    <row r="188" spans="3:7" ht="15.5" x14ac:dyDescent="0.35">
      <c r="C188" t="s">
        <v>205</v>
      </c>
      <c r="D188" s="5">
        <v>300000000000</v>
      </c>
      <c r="E188" s="5">
        <v>309000000000</v>
      </c>
      <c r="F188" s="5">
        <v>319000000000</v>
      </c>
      <c r="G188" s="5">
        <v>329000000000</v>
      </c>
    </row>
    <row r="189" spans="3:7" ht="15.5" x14ac:dyDescent="0.35">
      <c r="C189" t="s">
        <v>23</v>
      </c>
    </row>
    <row r="190" spans="3:7" ht="15.5" x14ac:dyDescent="0.35">
      <c r="C190" t="s">
        <v>20</v>
      </c>
      <c r="D190" s="5">
        <v>-2000000000</v>
      </c>
      <c r="E190" s="5">
        <v>-3000000000</v>
      </c>
      <c r="F190" s="5">
        <v>-2000000000</v>
      </c>
      <c r="G190" s="5">
        <v>-2000000000</v>
      </c>
    </row>
    <row r="191" spans="3:7" ht="15.5" x14ac:dyDescent="0.35">
      <c r="C191" t="s">
        <v>206</v>
      </c>
      <c r="D191" s="5">
        <v>-5000000000</v>
      </c>
      <c r="E191" s="5">
        <v>-12000000000</v>
      </c>
      <c r="F191" s="5">
        <v>-140000000000</v>
      </c>
      <c r="G191" s="5">
        <v>-134000000000</v>
      </c>
    </row>
    <row r="192" spans="3:7" ht="15.5" x14ac:dyDescent="0.35">
      <c r="C192" t="s">
        <v>207</v>
      </c>
      <c r="D192" s="5">
        <v>0</v>
      </c>
      <c r="E192" s="5">
        <v>-15000000000</v>
      </c>
      <c r="F192" s="5">
        <v>0</v>
      </c>
      <c r="G192" s="5">
        <v>-6000000000</v>
      </c>
    </row>
    <row r="193" spans="3:26" ht="15.5" x14ac:dyDescent="0.35">
      <c r="C193" t="s">
        <v>208</v>
      </c>
      <c r="D193" s="5">
        <v>-1000000000</v>
      </c>
      <c r="E193" s="5">
        <v>-10000000000</v>
      </c>
      <c r="G193" s="5">
        <v>-4000000000</v>
      </c>
    </row>
    <row r="194" spans="3:26" ht="15.5" x14ac:dyDescent="0.35">
      <c r="C194" t="s">
        <v>12</v>
      </c>
      <c r="D194" s="5">
        <v>-1000000000</v>
      </c>
      <c r="E194" s="5">
        <v>-25000000000</v>
      </c>
      <c r="F194" s="5">
        <v>0</v>
      </c>
      <c r="G194" s="5">
        <v>-10000000000</v>
      </c>
    </row>
    <row r="195" spans="3:26" ht="15.5" x14ac:dyDescent="0.35">
      <c r="C195" t="s">
        <v>15</v>
      </c>
      <c r="D195" s="6">
        <v>-0.16</v>
      </c>
      <c r="E195" s="6">
        <v>-3.35</v>
      </c>
      <c r="F195" s="6">
        <v>-0.06</v>
      </c>
      <c r="G195" s="6">
        <v>-1.33</v>
      </c>
    </row>
    <row r="196" spans="3:26" ht="15.5" x14ac:dyDescent="0.35">
      <c r="C196" t="s">
        <v>57</v>
      </c>
      <c r="I196" s="6">
        <v>-4.7300000000000004</v>
      </c>
      <c r="J196" s="6">
        <v>-4.78</v>
      </c>
      <c r="K196" s="6">
        <v>-4.5999999999999996</v>
      </c>
      <c r="L196" s="6">
        <v>-4.3899999999999997</v>
      </c>
      <c r="M196" s="6">
        <v>-4.82</v>
      </c>
      <c r="N196" s="6">
        <v>-4.13</v>
      </c>
      <c r="O196" s="6">
        <v>-4.1100000000000003</v>
      </c>
      <c r="P196" s="6">
        <v>-5.36</v>
      </c>
      <c r="Q196" s="6">
        <v>-6.32</v>
      </c>
      <c r="R196" s="6">
        <v>-4.24</v>
      </c>
      <c r="S196" s="6">
        <v>-4.13</v>
      </c>
      <c r="T196" s="6">
        <v>1.06</v>
      </c>
      <c r="U196" s="6">
        <v>-8.65</v>
      </c>
      <c r="V196" s="6">
        <v>-8.5399999999999991</v>
      </c>
      <c r="W196" s="6">
        <v>-3.03</v>
      </c>
      <c r="X196" s="6">
        <v>-2.15</v>
      </c>
      <c r="Y196" s="6">
        <v>-1.19</v>
      </c>
      <c r="Z196" s="6">
        <v>0.14000000000000001</v>
      </c>
    </row>
    <row r="197" spans="3:26" ht="15.5" x14ac:dyDescent="0.35">
      <c r="C197" t="s">
        <v>69</v>
      </c>
      <c r="I197" s="6">
        <v>-9.09</v>
      </c>
      <c r="J197" s="6">
        <v>-10.67</v>
      </c>
      <c r="K197" s="6">
        <v>-11.09</v>
      </c>
      <c r="L197" s="6">
        <v>-19.82</v>
      </c>
      <c r="M197" s="6">
        <v>-18.260000000000002</v>
      </c>
      <c r="N197" s="6">
        <v>-12.35</v>
      </c>
      <c r="O197" s="6">
        <v>-14.84</v>
      </c>
      <c r="P197" s="6">
        <v>-11.38</v>
      </c>
      <c r="Q197" s="6">
        <v>-11.87</v>
      </c>
      <c r="R197" s="6">
        <v>-16.510000000000002</v>
      </c>
      <c r="S197" s="6">
        <v>-21.79</v>
      </c>
      <c r="T197" s="6">
        <v>92.45</v>
      </c>
      <c r="U197" s="6">
        <v>-9.25</v>
      </c>
      <c r="V197" s="6">
        <v>-10.3</v>
      </c>
      <c r="W197" s="6">
        <v>-37.950000000000003</v>
      </c>
      <c r="X197" s="6">
        <v>-53.95</v>
      </c>
      <c r="Y197" s="6">
        <v>-128.57</v>
      </c>
      <c r="Z197" s="6">
        <v>357.14</v>
      </c>
    </row>
    <row r="198" spans="3:26" ht="15.5" x14ac:dyDescent="0.35">
      <c r="C198" t="s">
        <v>72</v>
      </c>
      <c r="I198" s="6">
        <v>8.82</v>
      </c>
      <c r="J198" s="6">
        <v>12.56</v>
      </c>
      <c r="K198" s="6">
        <v>12.28</v>
      </c>
      <c r="L198" s="6">
        <v>25.11</v>
      </c>
      <c r="M198" s="6">
        <v>28.26</v>
      </c>
      <c r="N198" s="6">
        <v>19.59</v>
      </c>
      <c r="O198" s="6">
        <v>13.03</v>
      </c>
      <c r="P198" s="6">
        <v>11.55</v>
      </c>
      <c r="Q198" s="6">
        <v>11.86</v>
      </c>
      <c r="R198" s="6">
        <v>9.1199999999999992</v>
      </c>
      <c r="S198" s="6">
        <v>10.23</v>
      </c>
      <c r="T198" s="6">
        <v>6.23</v>
      </c>
      <c r="U198" s="5">
        <v>48</v>
      </c>
      <c r="V198" s="6">
        <v>44.86</v>
      </c>
      <c r="W198" s="6">
        <v>44.34</v>
      </c>
      <c r="X198" s="6">
        <v>17.7</v>
      </c>
      <c r="Y198" s="6">
        <v>29.57</v>
      </c>
      <c r="Z198" s="6">
        <v>1.54</v>
      </c>
    </row>
    <row r="199" spans="3:26" ht="15.5" x14ac:dyDescent="0.35">
      <c r="C199" t="s">
        <v>209</v>
      </c>
      <c r="I199" s="5">
        <v>-9580000000</v>
      </c>
      <c r="J199" s="5">
        <v>-10260000000</v>
      </c>
      <c r="K199" s="5">
        <v>-9660000000</v>
      </c>
      <c r="L199" s="5">
        <v>-6730000000</v>
      </c>
      <c r="M199" s="6">
        <v>-8560000000.000001</v>
      </c>
      <c r="N199" s="5">
        <v>-8510000000</v>
      </c>
      <c r="O199" s="5">
        <v>-5910000000</v>
      </c>
      <c r="P199" s="5">
        <v>-8990000000</v>
      </c>
    </row>
    <row r="200" spans="3:26" ht="15.5" x14ac:dyDescent="0.35">
      <c r="C200" t="s">
        <v>210</v>
      </c>
      <c r="I200" s="6">
        <v>-4.8399999999999999E-2</v>
      </c>
      <c r="J200" s="6">
        <v>-4.7699999999999992E-2</v>
      </c>
      <c r="K200" s="6">
        <v>-4.5599999999999995E-2</v>
      </c>
      <c r="L200" s="6">
        <v>-4.36E-2</v>
      </c>
      <c r="M200" s="6">
        <v>-4.6799999999999994E-2</v>
      </c>
      <c r="N200" s="6">
        <v>-3.9199999999999999E-2</v>
      </c>
      <c r="O200" s="6">
        <v>-3.73E-2</v>
      </c>
      <c r="P200" s="6">
        <v>-4.8000000000000001E-2</v>
      </c>
      <c r="Q200" s="6">
        <v>-5.5099999999999996E-2</v>
      </c>
      <c r="R200" s="6">
        <v>-3.6900000000000002E-2</v>
      </c>
      <c r="S200" s="6">
        <v>-3.5699999999999996E-2</v>
      </c>
      <c r="T200" s="6">
        <v>8.6999999999999994E-3</v>
      </c>
      <c r="U200" s="6">
        <v>-6.9900000000000004E-2</v>
      </c>
      <c r="V200" s="6">
        <v>-6.480000000000001E-2</v>
      </c>
      <c r="W200" s="6">
        <v>-2.12E-2</v>
      </c>
      <c r="X200" s="6">
        <v>-1.44E-2</v>
      </c>
      <c r="Y200" s="6">
        <v>-8.3000000000000001E-3</v>
      </c>
      <c r="Z200" s="6">
        <v>8.9999999999999998E-4</v>
      </c>
    </row>
    <row r="201" spans="3:26" ht="15.5" x14ac:dyDescent="0.35">
      <c r="C201" t="s">
        <v>211</v>
      </c>
      <c r="I201" s="6">
        <v>-0.11509999999999999</v>
      </c>
      <c r="J201" s="6">
        <v>-0.1038</v>
      </c>
      <c r="K201" s="6">
        <v>-9.06E-2</v>
      </c>
      <c r="L201" s="6">
        <v>-7.9899999999999999E-2</v>
      </c>
      <c r="M201" s="6">
        <v>-8.1199999999999994E-2</v>
      </c>
      <c r="N201" s="6">
        <v>-6.4500000000000002E-2</v>
      </c>
      <c r="O201" s="6">
        <v>-6.0499999999999998E-2</v>
      </c>
      <c r="P201" s="6">
        <v>-7.9100000000000004E-2</v>
      </c>
      <c r="Q201" s="6">
        <v>-8.6400000000000005E-2</v>
      </c>
      <c r="R201" s="6">
        <v>-5.3099999999999994E-2</v>
      </c>
      <c r="S201" s="6">
        <v>-4.9299999999999997E-2</v>
      </c>
      <c r="T201" s="6">
        <v>1.21E-2</v>
      </c>
      <c r="U201" s="6">
        <v>-0.10009999999999999</v>
      </c>
      <c r="V201" s="6">
        <v>-8.9800000000000005E-2</v>
      </c>
      <c r="W201" s="6">
        <v>-2.92E-2</v>
      </c>
      <c r="X201" s="6">
        <v>-2.0099999999999996E-2</v>
      </c>
      <c r="Y201" s="6">
        <v>-1.1299999999999999E-2</v>
      </c>
      <c r="Z201" s="6">
        <v>1.2999999999999999E-3</v>
      </c>
    </row>
    <row r="202" spans="3:26" ht="15.5" x14ac:dyDescent="0.35">
      <c r="C202" t="s">
        <v>212</v>
      </c>
      <c r="I202" s="6">
        <v>-4.7100000000000003E-2</v>
      </c>
      <c r="J202" s="6">
        <v>-5.2499999999999998E-2</v>
      </c>
      <c r="K202" s="6">
        <v>-4.9100000000000005E-2</v>
      </c>
      <c r="L202" s="6">
        <v>-4.2099999999999999E-2</v>
      </c>
      <c r="M202" s="6">
        <v>-4.5599999999999995E-2</v>
      </c>
      <c r="N202" s="6">
        <v>-4.8499999999999995E-2</v>
      </c>
      <c r="O202" s="6">
        <v>-4.4500000000000005E-2</v>
      </c>
      <c r="P202" s="6">
        <v>-4.9400000000000006E-2</v>
      </c>
      <c r="Q202" s="6">
        <v>-4.5899999999999996E-2</v>
      </c>
      <c r="R202" s="6">
        <v>-2.7900000000000001E-2</v>
      </c>
      <c r="S202" s="6">
        <v>-1.1599999999999999E-2</v>
      </c>
      <c r="T202" s="6">
        <v>4.1399999999999999E-2</v>
      </c>
      <c r="U202" s="6">
        <v>-5.4299999999999994E-2</v>
      </c>
      <c r="V202" s="6">
        <v>-5.2000000000000005E-2</v>
      </c>
      <c r="W202" s="6">
        <v>-2.8199999999999999E-2</v>
      </c>
      <c r="X202" s="6">
        <v>-1.4199999999999999E-2</v>
      </c>
      <c r="Y202" s="6">
        <v>-7.4000000000000003E-3</v>
      </c>
      <c r="Z202" s="6">
        <v>2.5699999999999997E-2</v>
      </c>
    </row>
    <row r="203" spans="3:26" ht="15.5" x14ac:dyDescent="0.35">
      <c r="C203" t="s">
        <v>213</v>
      </c>
      <c r="I203" s="6">
        <v>-12.96</v>
      </c>
      <c r="J203" s="6">
        <v>-13.61</v>
      </c>
      <c r="K203" s="6">
        <v>-13.29</v>
      </c>
      <c r="L203" s="6">
        <v>-6.91</v>
      </c>
      <c r="M203" s="6">
        <v>-5.34</v>
      </c>
      <c r="N203" s="6">
        <v>-35.659999999999997</v>
      </c>
      <c r="O203" s="6">
        <v>-24.94</v>
      </c>
      <c r="P203" s="6">
        <v>-10.52</v>
      </c>
      <c r="Q203" s="6">
        <v>-2.17</v>
      </c>
      <c r="R203" s="6">
        <v>-1.19</v>
      </c>
      <c r="S203" s="6">
        <v>-0.51</v>
      </c>
      <c r="T203" s="6">
        <v>1.73</v>
      </c>
      <c r="U203" s="6">
        <v>-2.75</v>
      </c>
      <c r="V203" s="6">
        <v>-3.25</v>
      </c>
      <c r="W203" s="6">
        <v>-98.99</v>
      </c>
      <c r="X203" s="6">
        <v>-20.07</v>
      </c>
      <c r="Y203" s="6">
        <v>-9.51</v>
      </c>
      <c r="Z203" s="6">
        <v>16.420000000000002</v>
      </c>
    </row>
    <row r="204" spans="3:26" ht="15.5" x14ac:dyDescent="0.35">
      <c r="C204" t="s">
        <v>66</v>
      </c>
      <c r="I204" s="6">
        <v>1.05</v>
      </c>
      <c r="J204" s="6">
        <v>1.1100000000000001</v>
      </c>
      <c r="K204" s="5">
        <v>1</v>
      </c>
      <c r="L204" s="6">
        <v>1.58</v>
      </c>
      <c r="M204" s="6">
        <v>1.48</v>
      </c>
      <c r="N204" s="6">
        <v>0.8</v>
      </c>
      <c r="O204" s="6">
        <v>0.9</v>
      </c>
      <c r="P204" s="6">
        <v>0.9</v>
      </c>
      <c r="Q204" s="6">
        <v>1.03</v>
      </c>
      <c r="R204" s="6">
        <v>0.88</v>
      </c>
      <c r="S204" s="6">
        <v>1.07</v>
      </c>
      <c r="T204" s="6">
        <v>1.1200000000000001</v>
      </c>
      <c r="U204" s="6">
        <v>0.93</v>
      </c>
      <c r="V204" s="6">
        <v>0.93</v>
      </c>
      <c r="W204" s="6">
        <v>1.1100000000000001</v>
      </c>
      <c r="X204" s="6">
        <v>1.0900000000000001</v>
      </c>
      <c r="Y204" s="6">
        <v>1.46</v>
      </c>
      <c r="Z204" s="6">
        <v>0.47</v>
      </c>
    </row>
    <row r="205" spans="3:26" ht="15.5" x14ac:dyDescent="0.35">
      <c r="C205" t="s">
        <v>63</v>
      </c>
      <c r="I205" s="6">
        <v>41.13</v>
      </c>
      <c r="J205" s="6">
        <v>46.02</v>
      </c>
      <c r="K205" s="6">
        <v>50.84</v>
      </c>
      <c r="L205" s="5">
        <v>55</v>
      </c>
      <c r="M205" s="6">
        <v>59.44</v>
      </c>
      <c r="N205" s="6">
        <v>64.06</v>
      </c>
      <c r="O205" s="6">
        <v>68.06</v>
      </c>
      <c r="P205" s="6">
        <v>67.83</v>
      </c>
      <c r="Q205" s="6">
        <v>73.13</v>
      </c>
      <c r="R205" s="6">
        <v>79.89</v>
      </c>
      <c r="S205" s="6">
        <v>83.82</v>
      </c>
      <c r="T205" s="6">
        <v>87.49</v>
      </c>
      <c r="U205" s="6">
        <v>86.43</v>
      </c>
      <c r="V205" s="6">
        <v>95.09</v>
      </c>
      <c r="W205" s="6">
        <v>103.63</v>
      </c>
      <c r="X205" s="6">
        <v>106.66</v>
      </c>
      <c r="Y205" s="6">
        <v>105.05</v>
      </c>
      <c r="Z205" s="6">
        <v>106.23</v>
      </c>
    </row>
    <row r="206" spans="3:26" ht="15.5" x14ac:dyDescent="0.35">
      <c r="C206" t="s">
        <v>214</v>
      </c>
      <c r="I206" s="6">
        <v>1.05</v>
      </c>
      <c r="J206" s="6">
        <v>1.1100000000000001</v>
      </c>
      <c r="K206" s="5">
        <v>1</v>
      </c>
      <c r="L206" s="6">
        <v>1.58</v>
      </c>
      <c r="M206" s="6">
        <v>1.48</v>
      </c>
      <c r="N206" s="6">
        <v>0.8</v>
      </c>
      <c r="O206" s="6">
        <v>0.9</v>
      </c>
      <c r="P206" s="6">
        <v>0.9</v>
      </c>
      <c r="Q206" s="6">
        <v>1.03</v>
      </c>
      <c r="R206" s="6">
        <v>0.88</v>
      </c>
      <c r="S206" s="6">
        <v>1.07</v>
      </c>
      <c r="T206" s="6">
        <v>1.1200000000000001</v>
      </c>
      <c r="U206" s="6">
        <v>0.93</v>
      </c>
      <c r="V206" s="6">
        <v>0.93</v>
      </c>
      <c r="W206" s="6">
        <v>1.1100000000000001</v>
      </c>
      <c r="X206" s="6">
        <v>1.0900000000000001</v>
      </c>
      <c r="Y206" s="6">
        <v>1.46</v>
      </c>
      <c r="Z206" s="6">
        <v>0.47</v>
      </c>
    </row>
    <row r="207" spans="3:26" ht="15.5" x14ac:dyDescent="0.35">
      <c r="C207" t="s">
        <v>215</v>
      </c>
      <c r="I207" s="6">
        <v>41.13</v>
      </c>
      <c r="J207" s="6">
        <v>46.02</v>
      </c>
      <c r="K207" s="6">
        <v>50.84</v>
      </c>
      <c r="L207" s="5">
        <v>55</v>
      </c>
      <c r="M207" s="6">
        <v>59.44</v>
      </c>
      <c r="N207" s="6">
        <v>64.06</v>
      </c>
      <c r="O207" s="6">
        <v>68.06</v>
      </c>
      <c r="P207" s="6">
        <v>67.83</v>
      </c>
      <c r="Q207" s="6">
        <v>73.13</v>
      </c>
      <c r="R207" s="6">
        <v>79.89</v>
      </c>
      <c r="S207" s="6">
        <v>83.82</v>
      </c>
      <c r="T207" s="6">
        <v>87.49</v>
      </c>
      <c r="U207" s="6">
        <v>86.43</v>
      </c>
      <c r="V207" s="6">
        <v>95.09</v>
      </c>
      <c r="W207" s="6">
        <v>103.63</v>
      </c>
      <c r="X207" s="6">
        <v>106.66</v>
      </c>
      <c r="Y207" s="6">
        <v>105.05</v>
      </c>
      <c r="Z207" s="6">
        <v>106.23</v>
      </c>
    </row>
    <row r="208" spans="3:26" ht="15.5" x14ac:dyDescent="0.35">
      <c r="C208" t="s">
        <v>216</v>
      </c>
      <c r="N208" s="5">
        <v>10000000000</v>
      </c>
      <c r="O208" s="5">
        <v>6000000000</v>
      </c>
      <c r="P208" s="5">
        <v>3000000000</v>
      </c>
      <c r="Q208" s="5">
        <v>2000000000</v>
      </c>
      <c r="R208" s="5">
        <v>145000000000</v>
      </c>
      <c r="S208" s="5">
        <v>2000000000</v>
      </c>
      <c r="T208" s="5">
        <v>98000000000</v>
      </c>
      <c r="U208" s="5">
        <v>2000000000</v>
      </c>
    </row>
    <row r="209" spans="2:26" ht="15.5" x14ac:dyDescent="0.35">
      <c r="C209" t="s">
        <v>217</v>
      </c>
      <c r="Q209" s="5">
        <v>2000000000</v>
      </c>
      <c r="R209" s="5">
        <v>145000000000</v>
      </c>
      <c r="S209" s="5">
        <v>2000000000</v>
      </c>
      <c r="T209" s="5">
        <v>98000000000</v>
      </c>
      <c r="U209" s="5">
        <v>2000000000</v>
      </c>
      <c r="Z209" s="5">
        <v>4000000000</v>
      </c>
    </row>
    <row r="210" spans="2:26" ht="15.5" x14ac:dyDescent="0.35">
      <c r="C210" t="s">
        <v>25</v>
      </c>
      <c r="N210" s="5">
        <v>10000000000</v>
      </c>
      <c r="O210" s="5">
        <v>6000000000</v>
      </c>
      <c r="P210" s="5">
        <v>3000000000</v>
      </c>
      <c r="Q210" s="5">
        <v>4000000000</v>
      </c>
      <c r="R210" s="5">
        <v>289000000000</v>
      </c>
      <c r="S210" s="5">
        <v>4000000000</v>
      </c>
      <c r="T210" s="5">
        <v>196000000000</v>
      </c>
      <c r="U210" s="5">
        <v>3000000000</v>
      </c>
      <c r="Z210" s="5">
        <v>4000000000</v>
      </c>
    </row>
    <row r="211" spans="2:26" ht="15.5" x14ac:dyDescent="0.35">
      <c r="C211" t="s">
        <v>22</v>
      </c>
      <c r="I211" s="5">
        <v>-3000000000</v>
      </c>
      <c r="J211" s="5">
        <v>-3000000000</v>
      </c>
      <c r="K211" s="5">
        <v>-4000000000</v>
      </c>
      <c r="L211" s="5">
        <v>-8000000000</v>
      </c>
      <c r="M211" s="5">
        <v>-23000000000</v>
      </c>
      <c r="N211" s="5">
        <v>-18000000000</v>
      </c>
      <c r="O211" s="5">
        <v>-58000000000</v>
      </c>
      <c r="P211" s="5">
        <v>-2000000000</v>
      </c>
      <c r="Q211" s="5">
        <v>-3000000000</v>
      </c>
      <c r="R211" s="5">
        <v>283000000000</v>
      </c>
      <c r="S211" s="5">
        <v>-5000000000</v>
      </c>
      <c r="T211" s="5">
        <v>176000000000</v>
      </c>
      <c r="U211" s="5">
        <v>0</v>
      </c>
      <c r="V211" s="5">
        <v>-30000000000</v>
      </c>
      <c r="W211" s="5">
        <v>-89000000000</v>
      </c>
      <c r="X211" s="5">
        <v>-139000000000</v>
      </c>
      <c r="Y211" s="5">
        <v>-3000000000</v>
      </c>
      <c r="Z211" s="5">
        <v>-21000000000</v>
      </c>
    </row>
    <row r="212" spans="2:26" ht="15.5" x14ac:dyDescent="0.35">
      <c r="C212" t="s">
        <v>218</v>
      </c>
      <c r="I212" s="5">
        <v>-12000000000</v>
      </c>
      <c r="J212" s="5">
        <v>-127000000000</v>
      </c>
      <c r="K212" s="5">
        <v>-100000000000</v>
      </c>
      <c r="L212" s="5">
        <v>-62000000000</v>
      </c>
      <c r="M212" s="5">
        <v>-26000000000</v>
      </c>
      <c r="N212" s="5">
        <v>-85000000000</v>
      </c>
      <c r="O212" s="5">
        <v>-52000000000</v>
      </c>
      <c r="P212" s="5">
        <v>-105000000000</v>
      </c>
      <c r="Q212" s="5">
        <v>-86000000000</v>
      </c>
      <c r="R212" s="5">
        <v>-188000000000</v>
      </c>
      <c r="S212" s="5">
        <v>144000000000</v>
      </c>
      <c r="T212" s="5">
        <v>93000000000</v>
      </c>
      <c r="U212" s="5">
        <v>165000000000</v>
      </c>
      <c r="V212" s="5">
        <v>215000000000</v>
      </c>
      <c r="W212" s="5">
        <v>271000000000</v>
      </c>
      <c r="X212" s="5">
        <v>331000000000</v>
      </c>
      <c r="Y212" s="5">
        <v>257000000000</v>
      </c>
      <c r="Z212" s="5">
        <v>272000000000</v>
      </c>
    </row>
    <row r="213" spans="2:26" ht="15.5" x14ac:dyDescent="0.35">
      <c r="C213" t="s">
        <v>219</v>
      </c>
      <c r="I213" s="5">
        <v>-26000000000</v>
      </c>
      <c r="J213" s="5">
        <v>-14000000000</v>
      </c>
      <c r="K213" s="5">
        <v>-15000000000</v>
      </c>
      <c r="L213" s="5">
        <v>-28000000000</v>
      </c>
      <c r="M213" s="5">
        <v>-33000000000</v>
      </c>
      <c r="N213" s="5">
        <v>-19000000000</v>
      </c>
      <c r="O213" s="5">
        <v>17000000000</v>
      </c>
      <c r="P213" s="5">
        <v>-1000000000</v>
      </c>
      <c r="Q213" s="5">
        <v>34000000000</v>
      </c>
      <c r="R213" s="5">
        <v>0</v>
      </c>
      <c r="S213" s="5">
        <v>8000000000</v>
      </c>
      <c r="T213" s="5">
        <v>23000000000</v>
      </c>
      <c r="U213" s="5">
        <v>-19000000000</v>
      </c>
      <c r="V213" s="5">
        <v>-34000000000</v>
      </c>
      <c r="W213" s="5">
        <v>-7000000000</v>
      </c>
      <c r="X213" s="5">
        <v>-27000000000</v>
      </c>
      <c r="Y213" s="5">
        <v>-56000000000</v>
      </c>
      <c r="Z213" s="5">
        <v>-66000000000</v>
      </c>
    </row>
    <row r="214" spans="2:26" ht="15.5" x14ac:dyDescent="0.35">
      <c r="C214" t="s">
        <v>220</v>
      </c>
      <c r="I214" s="5">
        <v>-10000000000</v>
      </c>
      <c r="J214" s="5">
        <v>-19000000000</v>
      </c>
      <c r="K214" s="5">
        <v>-26000000000</v>
      </c>
      <c r="L214" s="5">
        <v>0</v>
      </c>
      <c r="M214" s="5">
        <v>0</v>
      </c>
      <c r="N214" s="5">
        <v>-1000000000</v>
      </c>
      <c r="O214" s="5">
        <v>-4000000000</v>
      </c>
      <c r="P214" s="5">
        <v>-2000000000</v>
      </c>
      <c r="Q214" s="5">
        <v>-15000000000</v>
      </c>
      <c r="R214" s="5">
        <v>-8000000000</v>
      </c>
      <c r="S214" s="5">
        <v>-4000000000</v>
      </c>
      <c r="T214" s="5">
        <v>-3000000000</v>
      </c>
      <c r="U214" s="5">
        <v>-3000000000</v>
      </c>
      <c r="V214" s="5">
        <v>-4000000000</v>
      </c>
      <c r="W214" s="5">
        <v>-35000000000</v>
      </c>
      <c r="X214" s="5">
        <v>-10000000000</v>
      </c>
      <c r="Y214" s="5">
        <v>0</v>
      </c>
      <c r="Z214" s="5">
        <v>-1000000000</v>
      </c>
    </row>
    <row r="215" spans="2:26" ht="15.5" x14ac:dyDescent="0.35">
      <c r="C215" t="s">
        <v>14</v>
      </c>
      <c r="I215" s="5">
        <v>-36000000000</v>
      </c>
      <c r="J215" s="5">
        <v>-34000000000</v>
      </c>
      <c r="K215" s="5">
        <v>-41000000000</v>
      </c>
      <c r="L215" s="5">
        <v>-28000000000</v>
      </c>
      <c r="M215" s="5">
        <v>-33000000000</v>
      </c>
      <c r="N215" s="5">
        <v>-20000000000</v>
      </c>
      <c r="O215" s="5">
        <v>13000000000</v>
      </c>
      <c r="P215" s="5">
        <v>-2000000000</v>
      </c>
      <c r="Q215" s="5">
        <v>19000000000</v>
      </c>
      <c r="R215" s="5">
        <v>-8000000000</v>
      </c>
      <c r="S215" s="5">
        <v>4000000000</v>
      </c>
      <c r="T215" s="5">
        <v>20000000000</v>
      </c>
      <c r="U215" s="5">
        <v>-22000000000</v>
      </c>
      <c r="V215" s="5">
        <v>-38000000000</v>
      </c>
      <c r="W215" s="5">
        <v>-42000000000</v>
      </c>
      <c r="X215" s="5">
        <v>-37000000000</v>
      </c>
      <c r="Y215" s="5">
        <v>-56000000000</v>
      </c>
      <c r="Z215" s="5">
        <v>-67000000000</v>
      </c>
    </row>
    <row r="216" spans="2:26" ht="15.5" x14ac:dyDescent="0.35">
      <c r="C216" t="s">
        <v>16</v>
      </c>
      <c r="I216" s="6">
        <v>-4.7300000000000004</v>
      </c>
      <c r="J216" s="6">
        <v>-4.5</v>
      </c>
      <c r="K216" s="6">
        <v>-5.42</v>
      </c>
      <c r="L216" s="6">
        <v>-3.79</v>
      </c>
      <c r="M216" s="6">
        <v>-4.46</v>
      </c>
      <c r="N216" s="6">
        <v>-2.68</v>
      </c>
      <c r="O216" s="6">
        <v>1.73</v>
      </c>
      <c r="P216" s="6">
        <v>-0.33</v>
      </c>
      <c r="Q216" s="6">
        <v>2.76</v>
      </c>
      <c r="R216" s="6">
        <v>-1.22</v>
      </c>
      <c r="S216" s="6">
        <v>0.56999999999999995</v>
      </c>
      <c r="T216" s="6">
        <v>2.94</v>
      </c>
      <c r="U216" s="6">
        <v>-3.19</v>
      </c>
      <c r="V216" s="6">
        <v>-5.51</v>
      </c>
      <c r="W216" s="6">
        <v>-6.11</v>
      </c>
      <c r="X216" s="6">
        <v>-5.35</v>
      </c>
      <c r="Y216" s="6">
        <v>-9.34</v>
      </c>
      <c r="Z216" s="6">
        <v>-11.07</v>
      </c>
    </row>
    <row r="218" spans="2:26" ht="15.5" x14ac:dyDescent="0.35">
      <c r="B218" t="s">
        <v>221</v>
      </c>
      <c r="C218" t="s">
        <v>222</v>
      </c>
      <c r="D218" s="5">
        <v>-9000000000</v>
      </c>
      <c r="E218" s="5">
        <v>-8000000000</v>
      </c>
      <c r="F218" s="5">
        <v>-11000000000</v>
      </c>
      <c r="G218" s="5">
        <v>-8000000000</v>
      </c>
      <c r="H218" s="5">
        <v>-38000000000</v>
      </c>
      <c r="I218" s="5">
        <v>-36000000000</v>
      </c>
      <c r="J218" s="5">
        <v>-36000000000</v>
      </c>
      <c r="K218" s="5">
        <v>-35000000000</v>
      </c>
      <c r="L218" s="5">
        <v>-33000000000</v>
      </c>
      <c r="M218" s="5">
        <v>-36000000000</v>
      </c>
      <c r="N218" s="5">
        <v>-31000000000</v>
      </c>
      <c r="O218" s="5">
        <v>-31000000000</v>
      </c>
      <c r="P218" s="5">
        <v>-37000000000</v>
      </c>
      <c r="Q218" s="5">
        <v>-43000000000</v>
      </c>
    </row>
    <row r="219" spans="2:26" ht="15.5" x14ac:dyDescent="0.35">
      <c r="C219" t="s">
        <v>223</v>
      </c>
      <c r="H219" s="5">
        <v>-36000000000</v>
      </c>
      <c r="I219" s="5">
        <v>-36000000000</v>
      </c>
      <c r="J219" s="5">
        <v>-36000000000</v>
      </c>
      <c r="K219" s="5">
        <v>-35000000000</v>
      </c>
      <c r="L219" s="5">
        <v>-33000000000</v>
      </c>
      <c r="M219" s="5">
        <v>-36000000000</v>
      </c>
      <c r="N219" s="5">
        <v>-31000000000</v>
      </c>
      <c r="O219" s="5">
        <v>-31000000000</v>
      </c>
      <c r="P219" s="5">
        <v>-37000000000</v>
      </c>
      <c r="Q219" s="5">
        <v>-43000000000</v>
      </c>
    </row>
    <row r="220" spans="2:26" ht="15.5" x14ac:dyDescent="0.35">
      <c r="C220" t="s">
        <v>56</v>
      </c>
      <c r="D220" s="6">
        <v>-1.25</v>
      </c>
      <c r="E220" s="6">
        <v>-1.1100000000000001</v>
      </c>
      <c r="F220" s="6">
        <v>-1.42</v>
      </c>
      <c r="G220" s="6">
        <v>-1.06</v>
      </c>
      <c r="H220" s="5">
        <v>-5</v>
      </c>
      <c r="I220" s="6">
        <v>-4.7300000000000004</v>
      </c>
      <c r="J220" s="6">
        <v>-4.78</v>
      </c>
      <c r="K220" s="6">
        <v>-4.5999999999999996</v>
      </c>
      <c r="L220" s="6">
        <v>-4.3899999999999997</v>
      </c>
      <c r="M220" s="6">
        <v>-4.82</v>
      </c>
      <c r="N220" s="6">
        <v>-4.13</v>
      </c>
      <c r="O220" s="6">
        <v>-4.1100000000000003</v>
      </c>
      <c r="P220" s="6">
        <v>-4.88</v>
      </c>
      <c r="Q220" s="6">
        <v>-5.74</v>
      </c>
    </row>
    <row r="221" spans="2:26" ht="15.5" x14ac:dyDescent="0.35">
      <c r="C221" t="s">
        <v>226</v>
      </c>
      <c r="H221" s="6">
        <v>-4.84</v>
      </c>
      <c r="I221" s="6">
        <v>-4.7300000000000004</v>
      </c>
      <c r="J221" s="6">
        <v>-4.78</v>
      </c>
      <c r="K221" s="6">
        <v>-4.5999999999999996</v>
      </c>
      <c r="L221" s="6">
        <v>-4.3899999999999997</v>
      </c>
      <c r="M221" s="6">
        <v>-4.82</v>
      </c>
      <c r="N221" s="6">
        <v>-4.13</v>
      </c>
      <c r="O221" s="6">
        <v>-4.1100000000000003</v>
      </c>
      <c r="P221" s="6">
        <v>-4.88</v>
      </c>
      <c r="Q221" s="6">
        <v>-5.74</v>
      </c>
    </row>
    <row r="222" spans="2:26" ht="15.5" x14ac:dyDescent="0.35">
      <c r="C222" t="s">
        <v>229</v>
      </c>
      <c r="D222" s="5">
        <v>9000000000</v>
      </c>
      <c r="E222" s="5">
        <v>9000000000</v>
      </c>
      <c r="F222" s="5">
        <v>9000000000</v>
      </c>
      <c r="G222" s="5">
        <v>9000000000</v>
      </c>
      <c r="H222" s="5">
        <v>37000000000</v>
      </c>
      <c r="I222" s="5">
        <v>37000000000</v>
      </c>
      <c r="J222" s="5">
        <v>31000000000</v>
      </c>
      <c r="K222" s="5">
        <v>31000000000</v>
      </c>
      <c r="L222" s="5">
        <v>26000000000</v>
      </c>
      <c r="M222" s="5">
        <v>23000000000</v>
      </c>
      <c r="N222" s="5">
        <v>20000000000</v>
      </c>
      <c r="O222" s="5">
        <v>35000000000</v>
      </c>
      <c r="P222" s="5">
        <v>36000000000</v>
      </c>
      <c r="Q222" s="5">
        <v>43000000000</v>
      </c>
    </row>
    <row r="223" spans="2:26" ht="15.5" x14ac:dyDescent="0.35">
      <c r="C223" t="s">
        <v>230</v>
      </c>
      <c r="H223" s="5">
        <v>37000000000</v>
      </c>
      <c r="I223" s="5">
        <v>37000000000</v>
      </c>
      <c r="J223" s="5">
        <v>31000000000</v>
      </c>
      <c r="K223" s="5">
        <v>31000000000</v>
      </c>
      <c r="L223" s="5">
        <v>26000000000</v>
      </c>
      <c r="M223" s="5">
        <v>23000000000</v>
      </c>
      <c r="N223" s="5">
        <v>20000000000</v>
      </c>
      <c r="O223" s="5">
        <v>35000000000</v>
      </c>
      <c r="P223" s="5">
        <v>36000000000</v>
      </c>
      <c r="Q223" s="5">
        <v>43000000000</v>
      </c>
    </row>
    <row r="224" spans="2:26" ht="15.5" x14ac:dyDescent="0.35">
      <c r="C224" t="s">
        <v>234</v>
      </c>
      <c r="I224" s="6">
        <v>-24.99</v>
      </c>
    </row>
    <row r="225" spans="3:9" ht="15.5" x14ac:dyDescent="0.35">
      <c r="C225" t="s">
        <v>235</v>
      </c>
      <c r="I225" s="6">
        <v>-25.84</v>
      </c>
    </row>
    <row r="226" spans="3:9" ht="15.5" x14ac:dyDescent="0.35">
      <c r="C226" t="s">
        <v>237</v>
      </c>
      <c r="I226" s="6">
        <v>7.5</v>
      </c>
    </row>
    <row r="227" spans="3:9" ht="15.5" x14ac:dyDescent="0.35">
      <c r="C227" t="s">
        <v>238</v>
      </c>
      <c r="I227" s="6">
        <v>-3.8699999999999998E-2</v>
      </c>
    </row>
    <row r="228" spans="3:9" ht="15.5" x14ac:dyDescent="0.35">
      <c r="C228" t="s">
        <v>239</v>
      </c>
      <c r="I228" s="6">
        <v>25.17</v>
      </c>
    </row>
    <row r="229" spans="3:9" ht="15.5" x14ac:dyDescent="0.35">
      <c r="C229" t="s">
        <v>240</v>
      </c>
      <c r="I229" s="6">
        <v>3.13</v>
      </c>
    </row>
    <row r="230" spans="3:9" ht="15.5" x14ac:dyDescent="0.35">
      <c r="C230" t="s">
        <v>241</v>
      </c>
      <c r="I230" s="6">
        <v>-42.48</v>
      </c>
    </row>
    <row r="231" spans="3:9" ht="15.5" x14ac:dyDescent="0.35">
      <c r="C231" t="s">
        <v>242</v>
      </c>
      <c r="I231" s="6">
        <v>-25.53</v>
      </c>
    </row>
    <row r="232" spans="3:9" ht="15.5" x14ac:dyDescent="0.35">
      <c r="C232" t="s">
        <v>243</v>
      </c>
      <c r="I232" s="6">
        <v>-31.14</v>
      </c>
    </row>
    <row r="233" spans="3:9" ht="15.5" x14ac:dyDescent="0.35">
      <c r="C233" t="s">
        <v>244</v>
      </c>
      <c r="I233" s="6">
        <v>59.78</v>
      </c>
    </row>
    <row r="234" spans="3:9" ht="15.5" x14ac:dyDescent="0.35">
      <c r="C234" t="s">
        <v>245</v>
      </c>
      <c r="I234" s="6">
        <v>-24.61</v>
      </c>
    </row>
    <row r="235" spans="3:9" ht="15.5" x14ac:dyDescent="0.35">
      <c r="C235" t="s">
        <v>246</v>
      </c>
      <c r="I235" s="6">
        <v>-10.25</v>
      </c>
    </row>
    <row r="236" spans="3:9" ht="15.5" x14ac:dyDescent="0.35">
      <c r="C236" t="s">
        <v>248</v>
      </c>
      <c r="I236" s="6">
        <v>-4.84</v>
      </c>
    </row>
    <row r="237" spans="3:9" ht="15.5" x14ac:dyDescent="0.35">
      <c r="C237" t="s">
        <v>249</v>
      </c>
      <c r="I237" s="5">
        <v>-5</v>
      </c>
    </row>
    <row r="238" spans="3:9" ht="15.5" x14ac:dyDescent="0.35">
      <c r="C238" t="s">
        <v>250</v>
      </c>
      <c r="I238" s="6">
        <v>4.97</v>
      </c>
    </row>
    <row r="239" spans="3:9" ht="15.5" x14ac:dyDescent="0.35">
      <c r="C239" t="s">
        <v>251</v>
      </c>
      <c r="D239" s="6">
        <v>0.28999999999999998</v>
      </c>
    </row>
    <row r="240" spans="3:9" ht="15.5" x14ac:dyDescent="0.35">
      <c r="C240" t="s">
        <v>252</v>
      </c>
      <c r="I240" s="6">
        <v>39.880000000000003</v>
      </c>
    </row>
    <row r="241" spans="3:9" ht="15.5" x14ac:dyDescent="0.35">
      <c r="C241" t="s">
        <v>253</v>
      </c>
      <c r="I241" s="6">
        <v>-4.9000000000000004</v>
      </c>
    </row>
    <row r="242" spans="3:9" ht="15.5" x14ac:dyDescent="0.35">
      <c r="C242" t="s">
        <v>254</v>
      </c>
      <c r="D242" s="6">
        <v>0.91</v>
      </c>
    </row>
    <row r="243" spans="3:9" ht="15.5" x14ac:dyDescent="0.35">
      <c r="C243" t="s">
        <v>255</v>
      </c>
      <c r="D243" s="6">
        <v>7.0000000000000007E-2</v>
      </c>
    </row>
    <row r="244" spans="3:9" ht="15.5" x14ac:dyDescent="0.35">
      <c r="C244" t="s">
        <v>256</v>
      </c>
      <c r="D244" s="6">
        <v>1.43</v>
      </c>
    </row>
    <row r="245" spans="3:9" ht="15.5" x14ac:dyDescent="0.35">
      <c r="C245" t="s">
        <v>257</v>
      </c>
      <c r="D245" s="6">
        <v>2.4300000000000002</v>
      </c>
    </row>
    <row r="246" spans="3:9" ht="15.5" x14ac:dyDescent="0.35">
      <c r="C246" t="s">
        <v>258</v>
      </c>
      <c r="I246" s="6">
        <v>-13.37</v>
      </c>
    </row>
    <row r="247" spans="3:9" ht="15.5" x14ac:dyDescent="0.35">
      <c r="C247" t="s">
        <v>12</v>
      </c>
      <c r="D247" s="5">
        <v>-1000000000</v>
      </c>
    </row>
    <row r="248" spans="3:9" ht="15.5" x14ac:dyDescent="0.35">
      <c r="C248" t="s">
        <v>259</v>
      </c>
      <c r="I248" s="5">
        <v>-2</v>
      </c>
    </row>
    <row r="249" spans="3:9" ht="15.5" x14ac:dyDescent="0.35">
      <c r="C249" t="s">
        <v>260</v>
      </c>
      <c r="I249" s="6">
        <v>-4.99E-2</v>
      </c>
    </row>
    <row r="250" spans="3:9" ht="15.5" x14ac:dyDescent="0.35">
      <c r="C250" t="s">
        <v>261</v>
      </c>
      <c r="I250" s="6">
        <v>-0.12130000000000001</v>
      </c>
    </row>
    <row r="251" spans="3:9" ht="15.5" x14ac:dyDescent="0.35">
      <c r="C251" t="s">
        <v>262</v>
      </c>
      <c r="I251" s="6">
        <v>-4.4900000000000002E-2</v>
      </c>
    </row>
    <row r="252" spans="3:9" ht="15.5" x14ac:dyDescent="0.35">
      <c r="C252" t="s">
        <v>263</v>
      </c>
      <c r="I252" s="6">
        <v>-9.9100000000000008E-2</v>
      </c>
    </row>
    <row r="253" spans="3:9" ht="15.5" x14ac:dyDescent="0.35">
      <c r="C253" t="s">
        <v>264</v>
      </c>
      <c r="D253" s="6">
        <v>5.0599999999999996</v>
      </c>
    </row>
    <row r="254" spans="3:9" ht="15.5" x14ac:dyDescent="0.35">
      <c r="C254" t="s">
        <v>265</v>
      </c>
      <c r="D254" s="6">
        <v>365.44</v>
      </c>
    </row>
    <row r="255" spans="3:9" ht="15.5" x14ac:dyDescent="0.35">
      <c r="C255" t="s">
        <v>266</v>
      </c>
      <c r="D255" s="6">
        <v>49.69</v>
      </c>
    </row>
    <row r="256" spans="3:9" ht="15.5" x14ac:dyDescent="0.35">
      <c r="C256" t="s">
        <v>267</v>
      </c>
      <c r="D256" s="6">
        <v>320.81</v>
      </c>
    </row>
    <row r="257" spans="3:9" ht="15.5" x14ac:dyDescent="0.35">
      <c r="C257" t="s">
        <v>268</v>
      </c>
      <c r="D257" s="6">
        <v>17.98</v>
      </c>
    </row>
    <row r="258" spans="3:9" ht="15.5" x14ac:dyDescent="0.35">
      <c r="C258" t="s">
        <v>269</v>
      </c>
      <c r="I258" s="6">
        <v>0.05</v>
      </c>
    </row>
    <row r="259" spans="3:9" ht="15.5" x14ac:dyDescent="0.35">
      <c r="C259" t="s">
        <v>270</v>
      </c>
      <c r="I259" s="6">
        <v>0.91</v>
      </c>
    </row>
    <row r="260" spans="3:9" ht="15.5" x14ac:dyDescent="0.35">
      <c r="C260" t="s">
        <v>52</v>
      </c>
      <c r="I260" s="5">
        <v>939000000000</v>
      </c>
    </row>
    <row r="261" spans="3:9" ht="15.5" x14ac:dyDescent="0.35">
      <c r="C261" t="s">
        <v>271</v>
      </c>
      <c r="I261" s="5">
        <v>937000000000</v>
      </c>
    </row>
    <row r="262" spans="3:9" ht="15.5" x14ac:dyDescent="0.35">
      <c r="C262" t="s">
        <v>272</v>
      </c>
      <c r="I262" s="5">
        <v>7510000000</v>
      </c>
    </row>
    <row r="263" spans="3:9" ht="15.5" x14ac:dyDescent="0.35">
      <c r="C263" t="s">
        <v>273</v>
      </c>
      <c r="I263" s="6">
        <v>7.5399999999999995E-2</v>
      </c>
    </row>
    <row r="264" spans="3:9" ht="15.5" x14ac:dyDescent="0.35">
      <c r="C264" t="s">
        <v>274</v>
      </c>
      <c r="D264" s="6">
        <v>-0.32170000000000004</v>
      </c>
    </row>
    <row r="265" spans="3:9" ht="15.5" x14ac:dyDescent="0.35">
      <c r="C265" t="s">
        <v>275</v>
      </c>
      <c r="D265" s="6">
        <v>-0.88690000000000002</v>
      </c>
    </row>
    <row r="266" spans="3:9" ht="15.5" x14ac:dyDescent="0.35">
      <c r="C266" t="s">
        <v>276</v>
      </c>
      <c r="D266" s="6">
        <v>-1.0187999999999999</v>
      </c>
    </row>
    <row r="267" spans="3:9" ht="15.5" x14ac:dyDescent="0.35">
      <c r="C267" t="s">
        <v>277</v>
      </c>
      <c r="D267" s="6">
        <v>7.9500000000000001E-2</v>
      </c>
    </row>
    <row r="268" spans="3:9" ht="15.5" x14ac:dyDescent="0.35">
      <c r="C268" t="s">
        <v>278</v>
      </c>
      <c r="D268" s="6">
        <v>-1.1934</v>
      </c>
    </row>
    <row r="269" spans="3:9" ht="15.5" x14ac:dyDescent="0.35">
      <c r="C269" t="s">
        <v>279</v>
      </c>
      <c r="D269" s="6">
        <v>-9.1300000000000006E-2</v>
      </c>
    </row>
    <row r="270" spans="3:9" ht="15.5" x14ac:dyDescent="0.35">
      <c r="C270" t="s">
        <v>286</v>
      </c>
      <c r="I270" s="5">
        <v>5</v>
      </c>
    </row>
    <row r="271" spans="3:9" ht="15.5" x14ac:dyDescent="0.35">
      <c r="C271" t="s">
        <v>287</v>
      </c>
      <c r="I271" s="6">
        <v>0.98</v>
      </c>
    </row>
    <row r="272" spans="3:9" ht="15.5" x14ac:dyDescent="0.35">
      <c r="C272" t="s">
        <v>288</v>
      </c>
      <c r="I272" s="6">
        <v>0.5</v>
      </c>
    </row>
    <row r="273" spans="3:9" ht="15.5" x14ac:dyDescent="0.35">
      <c r="C273" t="s">
        <v>290</v>
      </c>
      <c r="I273" s="6">
        <v>0.19</v>
      </c>
    </row>
    <row r="274" spans="3:9" ht="15.5" x14ac:dyDescent="0.35">
      <c r="C274" t="s">
        <v>291</v>
      </c>
      <c r="I274" s="6">
        <v>0.08</v>
      </c>
    </row>
    <row r="275" spans="3:9" ht="15.5" x14ac:dyDescent="0.35">
      <c r="C275" t="s">
        <v>292</v>
      </c>
      <c r="I275" s="6">
        <v>0.21</v>
      </c>
    </row>
    <row r="276" spans="3:9" ht="15.5" x14ac:dyDescent="0.35">
      <c r="C276" t="s">
        <v>293</v>
      </c>
      <c r="I276" s="6">
        <v>0.95</v>
      </c>
    </row>
    <row r="277" spans="3:9" ht="15.5" x14ac:dyDescent="0.35">
      <c r="C277" t="s">
        <v>294</v>
      </c>
      <c r="I277" s="5">
        <v>37000000000</v>
      </c>
    </row>
    <row r="278" spans="3:9" ht="15.5" x14ac:dyDescent="0.35">
      <c r="C278" t="s">
        <v>295</v>
      </c>
      <c r="I278" s="5">
        <v>-7000000000</v>
      </c>
    </row>
    <row r="279" spans="3:9" ht="15.5" x14ac:dyDescent="0.35">
      <c r="C279" t="s">
        <v>296</v>
      </c>
      <c r="I279" s="5">
        <v>16000000000</v>
      </c>
    </row>
    <row r="280" spans="3:9" ht="15.5" x14ac:dyDescent="0.35">
      <c r="C280" t="s">
        <v>297</v>
      </c>
      <c r="I280" s="5">
        <v>-36000000000</v>
      </c>
    </row>
    <row r="281" spans="3:9" ht="15.5" x14ac:dyDescent="0.35">
      <c r="C281" t="s">
        <v>298</v>
      </c>
      <c r="D281" s="5">
        <v>2000000000</v>
      </c>
    </row>
    <row r="282" spans="3:9" ht="15.5" x14ac:dyDescent="0.35">
      <c r="C282" t="s">
        <v>299</v>
      </c>
      <c r="D282" s="5">
        <v>728000000000</v>
      </c>
    </row>
    <row r="283" spans="3:9" ht="15.5" x14ac:dyDescent="0.35">
      <c r="C283" t="s">
        <v>300</v>
      </c>
      <c r="D283" s="5">
        <v>429000000000</v>
      </c>
    </row>
    <row r="284" spans="3:9" ht="15.5" x14ac:dyDescent="0.35">
      <c r="C284" t="s">
        <v>206</v>
      </c>
      <c r="D284" s="5">
        <v>-5000000000</v>
      </c>
    </row>
    <row r="285" spans="3:9" ht="15.5" x14ac:dyDescent="0.35">
      <c r="C285" t="s">
        <v>205</v>
      </c>
      <c r="I285" s="5">
        <v>300000000000</v>
      </c>
    </row>
    <row r="286" spans="3:9" ht="15.5" x14ac:dyDescent="0.35">
      <c r="C286" t="s">
        <v>20</v>
      </c>
      <c r="D286" s="5">
        <v>-2000000000</v>
      </c>
    </row>
    <row r="287" spans="3:9" ht="15.5" x14ac:dyDescent="0.35">
      <c r="C287" t="s">
        <v>301</v>
      </c>
      <c r="I287" s="5">
        <v>300000000000</v>
      </c>
    </row>
    <row r="288" spans="3:9" ht="15.5" x14ac:dyDescent="0.35">
      <c r="C288" t="s">
        <v>302</v>
      </c>
      <c r="I288" s="5">
        <v>-22000000000</v>
      </c>
    </row>
    <row r="289" spans="3:9" ht="15.5" x14ac:dyDescent="0.35">
      <c r="C289" t="s">
        <v>303</v>
      </c>
      <c r="I289" s="5">
        <v>-14000000000</v>
      </c>
    </row>
    <row r="290" spans="3:9" ht="15.5" x14ac:dyDescent="0.35">
      <c r="C290" t="s">
        <v>304</v>
      </c>
      <c r="I290" s="5">
        <v>35000000000</v>
      </c>
    </row>
    <row r="291" spans="3:9" ht="15.5" x14ac:dyDescent="0.35">
      <c r="C291" t="s">
        <v>305</v>
      </c>
      <c r="I291" s="5">
        <v>-15000000000</v>
      </c>
    </row>
    <row r="292" spans="3:9" ht="15.5" x14ac:dyDescent="0.35">
      <c r="C292" t="s">
        <v>306</v>
      </c>
      <c r="I292" s="5">
        <v>-37000000000</v>
      </c>
    </row>
  </sheetData>
  <pageMargins left="0.7" right="0.7" top="0.75" bottom="0.75" header="0.3" footer="0.3"/>
  <ignoredErrors>
    <ignoredError sqref="A1:Z293" numberStoredAsText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Z34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2775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2776</v>
      </c>
      <c r="D2" s="2" vm="661">
        <f ca="1">IFERROR(_xlfn.STOCKHISTORY("XIDX:" &amp; $C$1, D3, , 0, 0, 1), "Libur")</f>
        <v>103</v>
      </c>
      <c r="H2" s="2" t="e" vm="2">
        <f>_FV(C2,"Price")</f>
        <v>#VALUE!</v>
      </c>
      <c r="I2" s="2" vm="243">
        <f t="shared" ref="I2:Z2" ca="1" si="0">IFERROR(_xlfn.STOCKHISTORY("XIDX:" &amp; $C$1, I1, , 0, 0, 1), "Libur")</f>
        <v>139</v>
      </c>
      <c r="J2" s="2" vm="515">
        <f t="shared" ca="1" si="0"/>
        <v>71</v>
      </c>
      <c r="K2" s="2" vm="30">
        <f t="shared" ca="1" si="0"/>
        <v>50</v>
      </c>
      <c r="L2" s="2" vm="30">
        <f t="shared" ca="1" si="0"/>
        <v>50</v>
      </c>
      <c r="M2" s="2" vm="634">
        <f t="shared" ca="1" si="0"/>
        <v>59</v>
      </c>
      <c r="N2" s="2" vm="30">
        <f t="shared" ca="1" si="0"/>
        <v>50</v>
      </c>
      <c r="O2" s="2" vm="733">
        <f t="shared" ca="1" si="0"/>
        <v>85</v>
      </c>
      <c r="P2" s="2" vm="516">
        <f t="shared" ca="1" si="0"/>
        <v>109</v>
      </c>
      <c r="Q2" s="2" vm="734">
        <f t="shared" ca="1" si="0"/>
        <v>130</v>
      </c>
      <c r="R2" s="2" vm="735">
        <f t="shared" ca="1" si="0"/>
        <v>98.173699999999997</v>
      </c>
      <c r="S2" s="2" vm="736">
        <f t="shared" ca="1" si="0"/>
        <v>61.892099999999999</v>
      </c>
      <c r="T2" s="2" vm="737">
        <f t="shared" ca="1" si="0"/>
        <v>110.9789</v>
      </c>
      <c r="U2" s="2" vm="738">
        <f t="shared" ca="1" si="0"/>
        <v>167.53550000000001</v>
      </c>
      <c r="V2" s="2" vm="739">
        <f t="shared" ca="1" si="0"/>
        <v>201.68279999999999</v>
      </c>
      <c r="W2" s="2" vm="740">
        <f t="shared" ca="1" si="0"/>
        <v>282.78280000000001</v>
      </c>
      <c r="X2" s="2" vm="741">
        <f t="shared" ca="1" si="0"/>
        <v>116.31440000000001</v>
      </c>
      <c r="Y2" s="2" vm="742">
        <f t="shared" ca="1" si="0"/>
        <v>101.375</v>
      </c>
      <c r="Z2" s="2" vm="743">
        <f t="shared" ca="1" si="0"/>
        <v>70.428899999999999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360443961054</v>
      </c>
      <c r="H4" s="2">
        <f>IFERROR(SUM(D4:G4)*(4/MAX(1,COUNT(D4:G4))),"")</f>
        <v>1441775844216</v>
      </c>
      <c r="I4" s="2">
        <f t="shared" ref="I4:Z4" si="1">IFERROR(INDEX(I51:I500,MATCH($C$4,$C$51:$C$500,0)),"")</f>
        <v>2757463756020</v>
      </c>
      <c r="J4" s="2">
        <f t="shared" si="1"/>
        <v>744068396829</v>
      </c>
      <c r="K4" s="2">
        <f t="shared" si="1"/>
        <v>1720160600872</v>
      </c>
      <c r="L4" s="2">
        <f t="shared" si="1"/>
        <v>672300266688</v>
      </c>
      <c r="M4" s="2">
        <f t="shared" si="1"/>
        <v>910709348365</v>
      </c>
      <c r="N4" s="2">
        <f t="shared" si="1"/>
        <v>451847226952</v>
      </c>
      <c r="O4" s="2">
        <f t="shared" si="1"/>
        <v>951421027715</v>
      </c>
      <c r="P4" s="2">
        <f t="shared" si="1"/>
        <v>1316805554419</v>
      </c>
      <c r="Q4" s="2">
        <f t="shared" si="1"/>
        <v>1623484966262</v>
      </c>
      <c r="R4" s="2">
        <f t="shared" si="1"/>
        <v>1206574998918</v>
      </c>
      <c r="S4" s="2">
        <f t="shared" si="1"/>
        <v>559801139534</v>
      </c>
      <c r="T4" s="2">
        <f t="shared" si="1"/>
        <v>712472394627</v>
      </c>
      <c r="U4" s="2">
        <f t="shared" si="1"/>
        <v>961988029182</v>
      </c>
      <c r="V4" s="2">
        <f t="shared" si="1"/>
        <v>622705425776</v>
      </c>
      <c r="W4" s="2">
        <f t="shared" si="1"/>
        <v>457832705353</v>
      </c>
      <c r="X4" s="2">
        <f t="shared" si="1"/>
        <v>443547589878</v>
      </c>
      <c r="Y4" s="2">
        <f t="shared" si="1"/>
        <v>162658608611</v>
      </c>
      <c r="Z4" s="2">
        <f t="shared" si="1"/>
        <v>80110391344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34659376390</v>
      </c>
      <c r="H5" s="2">
        <f>IFERROR(SUM(D5:G5)*(4/MAX(1,COUNT(D5:G5))),"")</f>
        <v>138637505560</v>
      </c>
      <c r="I5" s="2">
        <f t="shared" ref="I5:Z5" si="2">IFERROR(INDEX(I51:I500,MATCH($C$5,$C$51:$C$500,0)),"")</f>
        <v>837191505535</v>
      </c>
      <c r="J5" s="2">
        <f t="shared" si="2"/>
        <v>16361254836</v>
      </c>
      <c r="K5" s="2">
        <f t="shared" si="2"/>
        <v>332849141760</v>
      </c>
      <c r="L5" s="2">
        <f t="shared" si="2"/>
        <v>-158914758844</v>
      </c>
      <c r="M5" s="2">
        <f t="shared" si="2"/>
        <v>267776766740</v>
      </c>
      <c r="N5" s="2">
        <f t="shared" si="2"/>
        <v>-608875687085</v>
      </c>
      <c r="O5" s="2">
        <f t="shared" si="2"/>
        <v>55971551664</v>
      </c>
      <c r="P5" s="2">
        <f t="shared" si="2"/>
        <v>343344117252</v>
      </c>
      <c r="Q5" s="2">
        <f t="shared" si="2"/>
        <v>463240467530</v>
      </c>
      <c r="R5" s="2">
        <f t="shared" si="2"/>
        <v>564105251533</v>
      </c>
      <c r="S5" s="2">
        <f t="shared" si="2"/>
        <v>55050469700</v>
      </c>
      <c r="T5" s="2">
        <f t="shared" si="2"/>
        <v>53331321196</v>
      </c>
      <c r="U5" s="2">
        <f t="shared" si="2"/>
        <v>630283681956</v>
      </c>
      <c r="V5" s="2">
        <f t="shared" si="2"/>
        <v>221176437218</v>
      </c>
      <c r="W5" s="2">
        <f t="shared" si="2"/>
        <v>135629108969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16026745850563</v>
      </c>
      <c r="H6" s="2">
        <f>IFERROR(INDEX(D6:G6,COUNT(D6:G6)),"")</f>
        <v>16026745850563</v>
      </c>
      <c r="I6" s="2">
        <f t="shared" ref="I6:Z6" si="3">IFERROR(INDEX(I51:I500,MATCH($C$6,$C$51:$C$500,0)),"")</f>
        <v>15992743565407</v>
      </c>
      <c r="J6" s="2">
        <f t="shared" si="3"/>
        <v>15154019685915</v>
      </c>
      <c r="K6" s="2">
        <f t="shared" si="3"/>
        <v>15141083260494</v>
      </c>
      <c r="L6" s="2">
        <f t="shared" si="3"/>
        <v>10323210840150</v>
      </c>
      <c r="M6" s="2">
        <f t="shared" si="3"/>
        <v>10486049543695</v>
      </c>
      <c r="N6" s="2">
        <f t="shared" si="3"/>
        <v>10250098967395</v>
      </c>
      <c r="O6" s="2">
        <f t="shared" si="3"/>
        <v>10696922809139</v>
      </c>
      <c r="P6" s="2">
        <f t="shared" si="3"/>
        <v>10621125569214</v>
      </c>
      <c r="Q6" s="2">
        <f t="shared" si="3"/>
        <v>9942554632114</v>
      </c>
      <c r="R6" s="2">
        <f t="shared" si="3"/>
        <v>7160248908120</v>
      </c>
      <c r="S6" s="2">
        <f t="shared" si="3"/>
        <v>6549719346013</v>
      </c>
      <c r="T6" s="2">
        <f t="shared" si="3"/>
        <v>6210827586227</v>
      </c>
      <c r="U6" s="2">
        <f t="shared" si="3"/>
        <v>6879842825190</v>
      </c>
      <c r="V6" s="2">
        <f t="shared" si="3"/>
        <v>4816407946397</v>
      </c>
      <c r="W6" s="2">
        <f t="shared" si="3"/>
        <v>4594536235454</v>
      </c>
      <c r="X6" s="2">
        <f t="shared" si="3"/>
        <v>4124161240021</v>
      </c>
      <c r="Y6" s="2">
        <f t="shared" si="3"/>
        <v>2283864618763</v>
      </c>
      <c r="Z6" s="2">
        <f t="shared" si="3"/>
        <v>2198838528945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167.71</v>
      </c>
      <c r="H7" s="3">
        <f>IFERROR(INDEX(D7:G7,COUNT(D7:G7)),"")</f>
        <v>167.71</v>
      </c>
      <c r="I7" s="3">
        <f t="shared" ref="I7:Z7" si="4">IFERROR(INDEX(I51:I500,MATCH($C$7,$C$51:$C$500,0))/1000000000,"")</f>
        <v>167.71</v>
      </c>
      <c r="J7" s="3">
        <f t="shared" si="4"/>
        <v>167.71</v>
      </c>
      <c r="K7" s="3">
        <f t="shared" si="4"/>
        <v>167.71</v>
      </c>
      <c r="L7" s="3">
        <f t="shared" si="4"/>
        <v>67.08</v>
      </c>
      <c r="M7" s="3">
        <f t="shared" si="4"/>
        <v>67.08</v>
      </c>
      <c r="N7" s="3">
        <f t="shared" si="4"/>
        <v>67.08</v>
      </c>
      <c r="O7" s="3">
        <f t="shared" si="4"/>
        <v>55.26</v>
      </c>
      <c r="P7" s="3">
        <f t="shared" si="4"/>
        <v>55.26</v>
      </c>
      <c r="Q7" s="3">
        <f t="shared" si="4"/>
        <v>55.26</v>
      </c>
      <c r="R7" s="3">
        <f t="shared" si="4"/>
        <v>34.54</v>
      </c>
      <c r="S7" s="3">
        <f t="shared" si="4"/>
        <v>34.54</v>
      </c>
      <c r="T7" s="3">
        <f t="shared" si="4"/>
        <v>31.4</v>
      </c>
      <c r="U7" s="3">
        <f t="shared" si="4"/>
        <v>31.4</v>
      </c>
      <c r="V7" s="3">
        <f t="shared" si="4"/>
        <v>31.4</v>
      </c>
      <c r="W7" s="3">
        <f t="shared" si="4"/>
        <v>31.4</v>
      </c>
      <c r="X7" s="3">
        <f t="shared" si="4"/>
        <v>28.54</v>
      </c>
      <c r="Y7" s="3">
        <f t="shared" si="4"/>
        <v>10.02</v>
      </c>
      <c r="Z7" s="3">
        <f t="shared" si="4"/>
        <v>9.51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-168000000000</v>
      </c>
      <c r="H8" s="2">
        <f>IFERROR(INDEX(D8:G8,COUNT(D8:G8)),"")</f>
        <v>-168000000000</v>
      </c>
      <c r="I8" s="2">
        <f t="shared" ref="I8:Z8" si="5">IFERROR(INDEX(I51:I500,MATCH($C$8,$C$51:$C$500,0)),"")</f>
        <v>613000000000</v>
      </c>
      <c r="J8" s="2">
        <f t="shared" si="5"/>
        <v>320000000000</v>
      </c>
      <c r="K8" s="2">
        <f t="shared" si="5"/>
        <v>-1145000000000</v>
      </c>
      <c r="L8" s="2">
        <f t="shared" si="5"/>
        <v>-286000000000</v>
      </c>
      <c r="M8" s="2">
        <f t="shared" si="5"/>
        <v>-204000000000</v>
      </c>
      <c r="N8" s="2">
        <f t="shared" si="5"/>
        <v>-1525000000000</v>
      </c>
      <c r="O8" s="2">
        <f t="shared" si="5"/>
        <v>-758000000000</v>
      </c>
      <c r="P8" s="2">
        <f t="shared" si="5"/>
        <v>-1085000000000</v>
      </c>
      <c r="Q8" s="2">
        <f t="shared" si="5"/>
        <v>-462000000000</v>
      </c>
      <c r="R8" s="2">
        <f t="shared" si="5"/>
        <v>-466000000000</v>
      </c>
      <c r="S8" s="2">
        <f t="shared" si="5"/>
        <v>-155000000000</v>
      </c>
      <c r="T8" s="2">
        <f t="shared" si="5"/>
        <v>-44000000000</v>
      </c>
      <c r="U8" s="2">
        <f t="shared" si="5"/>
        <v>-267000000000</v>
      </c>
      <c r="V8" s="2">
        <f t="shared" si="5"/>
        <v>348000000000</v>
      </c>
      <c r="W8" s="2">
        <f t="shared" si="5"/>
        <v>-478000000000</v>
      </c>
      <c r="X8" s="2">
        <f t="shared" si="5"/>
        <v>-148000000000</v>
      </c>
      <c r="Y8" s="2">
        <f t="shared" si="5"/>
        <v>-118000000000</v>
      </c>
      <c r="Z8" s="2">
        <f t="shared" si="5"/>
        <v>-192000000000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</v>
      </c>
      <c r="H9" s="3">
        <f>IFERROR(INDEX(D9:G9,COUNT(D9:G9)),"")</f>
        <v>-1</v>
      </c>
      <c r="I9" s="3">
        <f t="shared" ref="I9:Z9" si="6">IFERROR(INDEX(I51:I500,MATCH($C$9,$C$51:$C$500,0)),"")</f>
        <v>3.66</v>
      </c>
      <c r="J9" s="3">
        <f t="shared" si="6"/>
        <v>1.91</v>
      </c>
      <c r="K9" s="3">
        <f t="shared" si="6"/>
        <v>-6.83</v>
      </c>
      <c r="L9" s="3">
        <f t="shared" si="6"/>
        <v>-4.26</v>
      </c>
      <c r="M9" s="3">
        <f t="shared" si="6"/>
        <v>-3.05</v>
      </c>
      <c r="N9" s="3">
        <f t="shared" si="6"/>
        <v>-22.73</v>
      </c>
      <c r="O9" s="3">
        <f t="shared" si="6"/>
        <v>-13.72</v>
      </c>
      <c r="P9" s="3">
        <f t="shared" si="6"/>
        <v>-19.64</v>
      </c>
      <c r="Q9" s="3">
        <f t="shared" si="6"/>
        <v>-8.35</v>
      </c>
      <c r="R9" s="3">
        <f t="shared" si="6"/>
        <v>-13.49</v>
      </c>
      <c r="S9" s="3">
        <f t="shared" si="6"/>
        <v>-4.49</v>
      </c>
      <c r="T9" s="3">
        <f t="shared" si="6"/>
        <v>-1.4</v>
      </c>
      <c r="U9" s="3">
        <f t="shared" si="6"/>
        <v>-8.5</v>
      </c>
      <c r="V9" s="3">
        <f t="shared" si="6"/>
        <v>11.08</v>
      </c>
      <c r="W9" s="3">
        <f t="shared" si="6"/>
        <v>-15.23</v>
      </c>
      <c r="X9" s="3">
        <f t="shared" si="6"/>
        <v>-5.18</v>
      </c>
      <c r="Y9" s="3">
        <f t="shared" si="6"/>
        <v>-11.79</v>
      </c>
      <c r="Z9" s="3">
        <f t="shared" si="6"/>
        <v>-20.190000000000001</v>
      </c>
    </row>
    <row r="10" spans="1:26" ht="15.5" x14ac:dyDescent="0.35">
      <c r="C10" t="s">
        <v>17</v>
      </c>
      <c r="D10" s="3">
        <f ca="1">IFERROR(IF(D9=0,"",D2/D9),"")</f>
        <v>-103</v>
      </c>
      <c r="I10" s="3">
        <f t="shared" ref="I10:Z10" ca="1" si="7">IFERROR(IF(I9=0,"",I2/I9),"")</f>
        <v>37.978142076502728</v>
      </c>
      <c r="J10" s="3">
        <f t="shared" ca="1" si="7"/>
        <v>37.172774869109951</v>
      </c>
      <c r="K10" s="3">
        <f t="shared" ca="1" si="7"/>
        <v>-7.3206442166910684</v>
      </c>
      <c r="L10" s="3">
        <f t="shared" ca="1" si="7"/>
        <v>-11.737089201877934</v>
      </c>
      <c r="M10" s="3">
        <f t="shared" ca="1" si="7"/>
        <v>-19.344262295081968</v>
      </c>
      <c r="N10" s="3">
        <f t="shared" ca="1" si="7"/>
        <v>-2.1997360316761987</v>
      </c>
      <c r="O10" s="3">
        <f t="shared" ca="1" si="7"/>
        <v>-6.1953352769679295</v>
      </c>
      <c r="P10" s="3">
        <f t="shared" ca="1" si="7"/>
        <v>-5.5498981670061101</v>
      </c>
      <c r="Q10" s="3">
        <f t="shared" ca="1" si="7"/>
        <v>-15.568862275449103</v>
      </c>
      <c r="R10" s="3">
        <f t="shared" ca="1" si="7"/>
        <v>-7.2775166790214971</v>
      </c>
      <c r="S10" s="3">
        <f t="shared" ca="1" si="7"/>
        <v>-13.784432071269487</v>
      </c>
      <c r="T10" s="3">
        <f t="shared" ca="1" si="7"/>
        <v>-79.27064285714286</v>
      </c>
      <c r="U10" s="3">
        <f t="shared" ca="1" si="7"/>
        <v>-19.710058823529412</v>
      </c>
      <c r="V10" s="3">
        <f t="shared" ca="1" si="7"/>
        <v>18.202418772563174</v>
      </c>
      <c r="W10" s="3">
        <f t="shared" ca="1" si="7"/>
        <v>-18.567485226526593</v>
      </c>
      <c r="X10" s="3">
        <f t="shared" ca="1" si="7"/>
        <v>-22.454517374517376</v>
      </c>
      <c r="Y10" s="3">
        <f t="shared" ca="1" si="7"/>
        <v>-8.5983884648006796</v>
      </c>
      <c r="Z10" s="3">
        <f t="shared" ca="1" si="7"/>
        <v>-3.4883060921248141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1788688695148</v>
      </c>
      <c r="H11" s="2">
        <f>IFERROR(INDEX(D11:G11,COUNT(D11:G11)),"")</f>
        <v>1788688695148</v>
      </c>
      <c r="I11" s="2">
        <f t="shared" ref="I11:Z11" si="8">IFERROR(INDEX(I51:I500,MATCH($C$11,$C$51:$C$500,0)),"")</f>
        <v>561467324475</v>
      </c>
      <c r="J11" s="2">
        <f t="shared" si="8"/>
        <v>273904662785</v>
      </c>
      <c r="K11" s="2">
        <f t="shared" si="8"/>
        <v>217617172383</v>
      </c>
      <c r="L11" s="2">
        <f t="shared" si="8"/>
        <v>290278108770</v>
      </c>
      <c r="M11" s="2">
        <f t="shared" si="8"/>
        <v>315190921856</v>
      </c>
      <c r="N11" s="2">
        <f t="shared" si="8"/>
        <v>147255918810</v>
      </c>
      <c r="O11" s="2">
        <f t="shared" si="8"/>
        <v>368408481333</v>
      </c>
      <c r="P11" s="2">
        <f t="shared" si="8"/>
        <v>250874910041</v>
      </c>
      <c r="Q11" s="2">
        <f t="shared" si="8"/>
        <v>587660922874</v>
      </c>
      <c r="R11" s="2">
        <f t="shared" si="8"/>
        <v>306772765213</v>
      </c>
      <c r="S11" s="2">
        <f t="shared" si="8"/>
        <v>568154714921</v>
      </c>
      <c r="T11" s="2">
        <f t="shared" si="8"/>
        <v>295967468749</v>
      </c>
      <c r="U11" s="2">
        <f t="shared" si="8"/>
        <v>493413277207</v>
      </c>
      <c r="V11" s="2">
        <f t="shared" si="8"/>
        <v>76910552193</v>
      </c>
      <c r="W11" s="2">
        <f t="shared" si="8"/>
        <v>88819872426</v>
      </c>
      <c r="X11" s="2">
        <f t="shared" si="8"/>
        <v>190979298885</v>
      </c>
      <c r="Y11" s="2">
        <f t="shared" si="8"/>
        <v>13804380620</v>
      </c>
      <c r="Z11" s="2">
        <f t="shared" si="8"/>
        <v>9198000864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2915000000000</v>
      </c>
      <c r="H12" s="2">
        <f>IFERROR(INDEX(D12:G12,COUNT(D12:G12)),"")</f>
        <v>2915000000000</v>
      </c>
      <c r="I12" s="2">
        <f t="shared" ref="I12:Z12" si="9">IFERROR(INDEX(I51:I500,MATCH($C$12,$C$51:$C$500,0)),"")</f>
        <v>2489000000000</v>
      </c>
      <c r="J12" s="2">
        <f t="shared" si="9"/>
        <v>2980000000000</v>
      </c>
      <c r="K12" s="2">
        <f t="shared" si="9"/>
        <v>3340000000000</v>
      </c>
      <c r="L12" s="2">
        <f t="shared" si="9"/>
        <v>3076000000000</v>
      </c>
      <c r="M12" s="2">
        <f t="shared" si="9"/>
        <v>2184000000000</v>
      </c>
      <c r="N12" s="2">
        <f t="shared" si="9"/>
        <v>4023000000000</v>
      </c>
      <c r="O12" s="2">
        <f t="shared" si="9"/>
        <v>3586000000000</v>
      </c>
      <c r="P12" s="2">
        <f t="shared" si="9"/>
        <v>2274000000000</v>
      </c>
      <c r="Q12" s="2">
        <f t="shared" si="9"/>
        <v>1518000000000</v>
      </c>
      <c r="R12" s="2">
        <f t="shared" si="9"/>
        <v>1691000000000</v>
      </c>
      <c r="S12" s="2">
        <f t="shared" si="9"/>
        <v>1632000000000</v>
      </c>
      <c r="T12" s="2">
        <f t="shared" si="9"/>
        <v>1418000000000</v>
      </c>
      <c r="U12" s="2">
        <f t="shared" si="9"/>
        <v>1947000000000</v>
      </c>
      <c r="V12" s="2">
        <f t="shared" si="9"/>
        <v>919000000000</v>
      </c>
      <c r="W12" s="2">
        <f t="shared" si="9"/>
        <v>585000000000</v>
      </c>
      <c r="X12" s="2">
        <f t="shared" si="9"/>
        <v>387000000000</v>
      </c>
      <c r="Y12" s="2">
        <f t="shared" si="9"/>
        <v>181000000000</v>
      </c>
      <c r="Z12" s="2">
        <f t="shared" si="9"/>
        <v>82000000000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4704000000000</v>
      </c>
      <c r="H13" s="2">
        <f>IFERROR(INDEX(D13:G13,COUNT(D13:G13)),"")</f>
        <v>4704000000000</v>
      </c>
      <c r="I13" s="2">
        <f t="shared" ref="I13:Z13" si="10">IFERROR(INDEX(I51:I500,MATCH($C$13,$C$51:$C$500,0)),"")</f>
        <v>3050000000000</v>
      </c>
      <c r="J13" s="2">
        <f t="shared" si="10"/>
        <v>3254000000000</v>
      </c>
      <c r="K13" s="2">
        <f t="shared" si="10"/>
        <v>3558000000000</v>
      </c>
      <c r="L13" s="2">
        <f t="shared" si="10"/>
        <v>3366000000000</v>
      </c>
      <c r="M13" s="2">
        <f t="shared" si="10"/>
        <v>2499000000000</v>
      </c>
      <c r="N13" s="2">
        <f t="shared" si="10"/>
        <v>4170000000000</v>
      </c>
      <c r="O13" s="2">
        <f t="shared" si="10"/>
        <v>3954000000000</v>
      </c>
      <c r="P13" s="2">
        <f t="shared" si="10"/>
        <v>2524000000000</v>
      </c>
      <c r="Q13" s="2">
        <f t="shared" si="10"/>
        <v>2106000000000</v>
      </c>
      <c r="R13" s="2">
        <f t="shared" si="10"/>
        <v>1998000000000</v>
      </c>
      <c r="S13" s="2">
        <f t="shared" si="10"/>
        <v>2200000000000</v>
      </c>
      <c r="T13" s="2">
        <f t="shared" si="10"/>
        <v>1714000000000</v>
      </c>
      <c r="U13" s="2">
        <f t="shared" si="10"/>
        <v>2440000000000</v>
      </c>
      <c r="V13" s="2">
        <f t="shared" si="10"/>
        <v>996000000000</v>
      </c>
      <c r="W13" s="2">
        <f t="shared" si="10"/>
        <v>673000000000</v>
      </c>
      <c r="X13" s="2">
        <f t="shared" si="10"/>
        <v>578000000000</v>
      </c>
      <c r="Y13" s="2">
        <f t="shared" si="10"/>
        <v>195000000000</v>
      </c>
      <c r="Z13" s="2">
        <f t="shared" si="10"/>
        <v>91000000000</v>
      </c>
    </row>
    <row r="14" spans="1:26" ht="15.5" x14ac:dyDescent="0.35">
      <c r="C14" t="s">
        <v>26</v>
      </c>
      <c r="D14" s="2">
        <f>IFERROR(INDEX(D51:D500,MATCH($C$14,$C$51:$C$500,0)),"")</f>
        <v>-67336675291</v>
      </c>
      <c r="H14" s="2">
        <f>IFERROR(SUM(D14:G14)*(4/MAX(1,COUNT(D14:G14))),"")</f>
        <v>-269346701164</v>
      </c>
      <c r="I14" s="2">
        <f t="shared" ref="I14:Z14" si="11">IFERROR(INDEX(I51:I500,MATCH($C$14,$C$51:$C$500,0)),"")</f>
        <v>-249983554823</v>
      </c>
      <c r="J14" s="2">
        <f t="shared" si="11"/>
        <v>-309745767883</v>
      </c>
      <c r="K14" s="2">
        <f t="shared" si="11"/>
        <v>-290650637773</v>
      </c>
      <c r="L14" s="2">
        <f t="shared" si="11"/>
        <v>-343323304223</v>
      </c>
      <c r="M14" s="2">
        <f t="shared" si="11"/>
        <v>-261670368017</v>
      </c>
      <c r="N14" s="2">
        <f t="shared" si="11"/>
        <v>-318761061840</v>
      </c>
      <c r="O14" s="2">
        <f t="shared" si="11"/>
        <v>-199746367300</v>
      </c>
      <c r="P14" s="2">
        <f t="shared" si="11"/>
        <v>-164287603179</v>
      </c>
      <c r="Q14" s="2">
        <f t="shared" si="11"/>
        <v>-150874368292</v>
      </c>
      <c r="R14" s="2">
        <f t="shared" si="11"/>
        <v>-138217966202</v>
      </c>
      <c r="S14" s="2">
        <f t="shared" si="11"/>
        <v>-164701981701</v>
      </c>
      <c r="T14" s="2">
        <f t="shared" si="11"/>
        <v>-106541110580</v>
      </c>
      <c r="U14" s="2">
        <f t="shared" si="11"/>
        <v>-145033298445</v>
      </c>
      <c r="V14" s="2">
        <f t="shared" si="11"/>
        <v>-15266367758</v>
      </c>
      <c r="W14" s="2">
        <f t="shared" si="11"/>
        <v>-1013824135</v>
      </c>
      <c r="X14" s="2">
        <f t="shared" si="11"/>
        <v>-1427699</v>
      </c>
      <c r="Y14" s="2">
        <f t="shared" si="11"/>
        <v>-13769923660</v>
      </c>
      <c r="Z14" s="2">
        <f t="shared" si="11"/>
        <v>-5242678987</v>
      </c>
    </row>
    <row r="15" spans="1:26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Z15" si="12">IFERROR(INDEX(I51:I500,MATCH($C$15,$C$51:$C$500,0)),"")</f>
        <v>-9793311256</v>
      </c>
      <c r="J15" s="2">
        <f t="shared" si="12"/>
        <v>-4292945147</v>
      </c>
      <c r="K15" s="2">
        <f t="shared" si="12"/>
        <v>-1069550385</v>
      </c>
      <c r="L15" s="2">
        <f t="shared" si="12"/>
        <v>-1238159808</v>
      </c>
      <c r="M15" s="2">
        <f t="shared" si="12"/>
        <v>-1104456880</v>
      </c>
      <c r="N15" s="2">
        <f t="shared" si="12"/>
        <v>-2158084775</v>
      </c>
      <c r="O15" s="2">
        <f t="shared" si="12"/>
        <v>820475228</v>
      </c>
      <c r="P15" s="2">
        <f t="shared" si="12"/>
        <v>53605611</v>
      </c>
      <c r="Q15" s="2">
        <f t="shared" si="12"/>
        <v>248808033</v>
      </c>
      <c r="R15" s="2">
        <f t="shared" si="12"/>
        <v>36327633</v>
      </c>
      <c r="S15" s="2">
        <f t="shared" si="12"/>
        <v>-372555491</v>
      </c>
      <c r="T15" s="2">
        <f t="shared" si="12"/>
        <v>-27779660286</v>
      </c>
      <c r="U15" s="2">
        <f t="shared" si="12"/>
        <v>-35034035224</v>
      </c>
      <c r="V15" s="2">
        <f t="shared" si="12"/>
        <v>-27419286056</v>
      </c>
      <c r="W15" s="2">
        <f t="shared" si="12"/>
        <v>-20403602336</v>
      </c>
      <c r="X15" s="2">
        <f t="shared" si="12"/>
        <v>-20301181232</v>
      </c>
      <c r="Y15" s="2">
        <f t="shared" si="12"/>
        <v>-7049440086</v>
      </c>
      <c r="Z15" s="2">
        <f t="shared" si="12"/>
        <v>-3265395153</v>
      </c>
    </row>
    <row r="16" spans="1:26" ht="15.5" x14ac:dyDescent="0.35">
      <c r="C16" t="s">
        <v>28</v>
      </c>
      <c r="D16" s="2">
        <f>IFERROR(INDEX(D51:D500,MATCH($C$16,$C$51:$C$500,0)),"")</f>
        <v>34002285156</v>
      </c>
      <c r="H16" s="2">
        <f>IFERROR(SUM(D16:G16)*(4/MAX(1,COUNT(D16:G16))),"")</f>
        <v>136009140624</v>
      </c>
      <c r="I16" s="2">
        <f t="shared" ref="I16:Z16" si="13">IFERROR(INDEX(I51:I500,MATCH($C$16,$C$51:$C$500,0)),"")</f>
        <v>842653443085</v>
      </c>
      <c r="J16" s="2">
        <f t="shared" si="13"/>
        <v>18223125493</v>
      </c>
      <c r="K16" s="2">
        <f t="shared" si="13"/>
        <v>318899014939</v>
      </c>
      <c r="L16" s="2">
        <f t="shared" si="13"/>
        <v>-165844631767</v>
      </c>
      <c r="M16" s="2">
        <f t="shared" si="13"/>
        <v>230374807760</v>
      </c>
      <c r="N16" s="2">
        <f t="shared" si="13"/>
        <v>-554143697854</v>
      </c>
      <c r="O16" s="2">
        <f t="shared" si="13"/>
        <v>68107602184</v>
      </c>
      <c r="P16" s="2">
        <f t="shared" si="13"/>
        <v>368537710838</v>
      </c>
      <c r="Q16" s="2">
        <f t="shared" si="13"/>
        <v>468310373708</v>
      </c>
      <c r="R16" s="2">
        <f t="shared" si="13"/>
        <v>562390582418</v>
      </c>
      <c r="S16" s="2">
        <f t="shared" si="13"/>
        <v>62046220824</v>
      </c>
      <c r="T16" s="2">
        <f t="shared" si="13"/>
        <v>68506952993</v>
      </c>
      <c r="U16" s="2">
        <f t="shared" si="13"/>
        <v>640129649223</v>
      </c>
      <c r="V16" s="2">
        <f t="shared" si="13"/>
        <v>248345307082</v>
      </c>
      <c r="W16" s="2">
        <f t="shared" si="13"/>
        <v>156853638596</v>
      </c>
      <c r="X16" s="2">
        <f t="shared" si="13"/>
        <v>103460802253</v>
      </c>
      <c r="Y16" s="2">
        <f t="shared" si="13"/>
        <v>9506606250</v>
      </c>
      <c r="Z16" s="2">
        <f t="shared" si="13"/>
        <v>-12449432202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17274130000000</v>
      </c>
      <c r="H20" s="2" t="str">
        <f t="shared" ref="H20:Z20" si="14">IFERROR(H21*H2,"")</f>
        <v/>
      </c>
      <c r="I20" s="2">
        <f t="shared" ca="1" si="14"/>
        <v>23311690000000</v>
      </c>
      <c r="J20" s="2">
        <f t="shared" ca="1" si="14"/>
        <v>11907410000000</v>
      </c>
      <c r="K20" s="2">
        <f t="shared" ca="1" si="14"/>
        <v>8385500000000</v>
      </c>
      <c r="L20" s="2">
        <f t="shared" ca="1" si="14"/>
        <v>3354000000000</v>
      </c>
      <c r="M20" s="2">
        <f t="shared" ca="1" si="14"/>
        <v>3957720000000</v>
      </c>
      <c r="N20" s="2">
        <f t="shared" ca="1" si="14"/>
        <v>3354000000000</v>
      </c>
      <c r="O20" s="2">
        <f t="shared" ca="1" si="14"/>
        <v>4697100000000</v>
      </c>
      <c r="P20" s="2">
        <f t="shared" ca="1" si="14"/>
        <v>6023340000000</v>
      </c>
      <c r="Q20" s="2">
        <f t="shared" ca="1" si="14"/>
        <v>7183800000000</v>
      </c>
      <c r="R20" s="2">
        <f t="shared" ca="1" si="14"/>
        <v>3390919598000</v>
      </c>
      <c r="S20" s="2">
        <f t="shared" ca="1" si="14"/>
        <v>2137753134000</v>
      </c>
      <c r="T20" s="2">
        <f t="shared" ca="1" si="14"/>
        <v>3484737460000</v>
      </c>
      <c r="U20" s="2">
        <f t="shared" ca="1" si="14"/>
        <v>5260614700000</v>
      </c>
      <c r="V20" s="2">
        <f t="shared" ca="1" si="14"/>
        <v>6332839920000</v>
      </c>
      <c r="W20" s="2">
        <f t="shared" ca="1" si="14"/>
        <v>8879379920000</v>
      </c>
      <c r="X20" s="2">
        <f t="shared" ca="1" si="14"/>
        <v>3319612976000</v>
      </c>
      <c r="Y20" s="2">
        <f t="shared" ca="1" si="14"/>
        <v>1015777500000</v>
      </c>
      <c r="Z20" s="2">
        <f t="shared" ca="1" si="14"/>
        <v>669778839000</v>
      </c>
    </row>
    <row r="21" spans="1:26" ht="15.5" x14ac:dyDescent="0.35">
      <c r="C21" t="s">
        <v>11</v>
      </c>
      <c r="D21" s="2">
        <f>IFERROR(INDEX(D51:D500,MATCH($C$7,$C$51:$C$500,0)),"")</f>
        <v>167710000000</v>
      </c>
      <c r="H21" s="2">
        <f>IFERROR(INDEX(D21:G21,COUNT(D21:G21)),"")</f>
        <v>167710000000</v>
      </c>
      <c r="I21" s="2">
        <f t="shared" ref="I21:Z21" si="15">IFERROR(INDEX(I51:I500,MATCH($C$7,$C$51:$C$500,0)),"")</f>
        <v>167710000000</v>
      </c>
      <c r="J21" s="2">
        <f t="shared" si="15"/>
        <v>167710000000</v>
      </c>
      <c r="K21" s="2">
        <f t="shared" si="15"/>
        <v>167710000000</v>
      </c>
      <c r="L21" s="2">
        <f t="shared" si="15"/>
        <v>67080000000</v>
      </c>
      <c r="M21" s="2">
        <f t="shared" si="15"/>
        <v>67080000000</v>
      </c>
      <c r="N21" s="2">
        <f t="shared" si="15"/>
        <v>67080000000</v>
      </c>
      <c r="O21" s="2">
        <f t="shared" si="15"/>
        <v>55260000000</v>
      </c>
      <c r="P21" s="2">
        <f t="shared" si="15"/>
        <v>55260000000</v>
      </c>
      <c r="Q21" s="2">
        <f t="shared" si="15"/>
        <v>55260000000</v>
      </c>
      <c r="R21" s="2">
        <f t="shared" si="15"/>
        <v>34540000000</v>
      </c>
      <c r="S21" s="2">
        <f t="shared" si="15"/>
        <v>34540000000</v>
      </c>
      <c r="T21" s="2">
        <f t="shared" si="15"/>
        <v>31400000000</v>
      </c>
      <c r="U21" s="2">
        <f t="shared" si="15"/>
        <v>31400000000</v>
      </c>
      <c r="V21" s="2">
        <f t="shared" si="15"/>
        <v>31400000000</v>
      </c>
      <c r="W21" s="2">
        <f t="shared" si="15"/>
        <v>31400000000</v>
      </c>
      <c r="X21" s="2">
        <f t="shared" si="15"/>
        <v>28540000000</v>
      </c>
      <c r="Y21" s="2">
        <f t="shared" si="15"/>
        <v>10020000000</v>
      </c>
      <c r="Z21" s="2">
        <f t="shared" si="15"/>
        <v>9510000000</v>
      </c>
    </row>
    <row r="23" spans="1:26" ht="15.5" x14ac:dyDescent="0.35">
      <c r="B23" t="s">
        <v>53</v>
      </c>
      <c r="C23" t="s">
        <v>54</v>
      </c>
      <c r="D23" s="3">
        <f>IFERROR(D5/D6*100,"")</f>
        <v>0.21625959950430274</v>
      </c>
      <c r="H23" s="3">
        <f t="shared" ref="H23:Z23" si="16">IFERROR(H5/H6*100,"")</f>
        <v>0.86503839801721094</v>
      </c>
      <c r="I23" s="3">
        <f t="shared" si="16"/>
        <v>5.2348210431253435</v>
      </c>
      <c r="J23" s="3">
        <f t="shared" si="16"/>
        <v>0.10796643514464398</v>
      </c>
      <c r="K23" s="3">
        <f t="shared" si="16"/>
        <v>2.1983178880501071</v>
      </c>
      <c r="L23" s="3">
        <f t="shared" si="16"/>
        <v>-1.5393927461593035</v>
      </c>
      <c r="M23" s="3">
        <f t="shared" si="16"/>
        <v>2.5536477357291099</v>
      </c>
      <c r="N23" s="3">
        <f t="shared" si="16"/>
        <v>-5.940193251029088</v>
      </c>
      <c r="O23" s="3">
        <f t="shared" si="16"/>
        <v>0.5232490938064942</v>
      </c>
      <c r="P23" s="3">
        <f t="shared" si="16"/>
        <v>3.2326528390475349</v>
      </c>
      <c r="Q23" s="3">
        <f t="shared" si="16"/>
        <v>4.6591694455844808</v>
      </c>
      <c r="R23" s="3">
        <f t="shared" si="16"/>
        <v>7.8782910869660245</v>
      </c>
      <c r="S23" s="3">
        <f t="shared" si="16"/>
        <v>0.84050120000196316</v>
      </c>
      <c r="T23" s="3">
        <f t="shared" si="16"/>
        <v>0.85868300891601634</v>
      </c>
      <c r="U23" s="3">
        <f t="shared" si="16"/>
        <v>9.1613093201528706</v>
      </c>
      <c r="V23" s="3">
        <f t="shared" si="16"/>
        <v>4.5921450109610209</v>
      </c>
      <c r="W23" s="3">
        <f t="shared" si="16"/>
        <v>2.9519651607579078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-0.47129342543972685</v>
      </c>
      <c r="H24" s="4">
        <f t="shared" ref="H24:Z24" si="17">IFERROR(_xlfn.RRI(5,M23,H23),"")</f>
        <v>-0.19466814217901252</v>
      </c>
      <c r="I24" s="4" t="str">
        <f t="shared" si="17"/>
        <v/>
      </c>
      <c r="J24" s="4">
        <f t="shared" si="17"/>
        <v>-0.27068347261837267</v>
      </c>
      <c r="K24" s="4">
        <f t="shared" si="17"/>
        <v>-7.422321674452026E-2</v>
      </c>
      <c r="L24" s="4" t="str">
        <f t="shared" si="17"/>
        <v/>
      </c>
      <c r="M24" s="4">
        <f t="shared" si="17"/>
        <v>-0.20173738031436961</v>
      </c>
      <c r="N24" s="4" t="str">
        <f t="shared" si="17"/>
        <v/>
      </c>
      <c r="O24" s="4">
        <f t="shared" si="17"/>
        <v>-9.4319279072530127E-2</v>
      </c>
      <c r="P24" s="4">
        <f t="shared" si="17"/>
        <v>-0.18806679248801483</v>
      </c>
      <c r="Q24" s="4">
        <f t="shared" si="17"/>
        <v>2.9021960666772983E-3</v>
      </c>
      <c r="R24" s="4">
        <f t="shared" si="17"/>
        <v>0.21692596932565311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0.21</v>
      </c>
      <c r="H25" s="3">
        <f>IFERROR(INDEX(D25:G25,COUNT(D25:G25)),"")</f>
        <v>0.21</v>
      </c>
      <c r="I25" s="3">
        <f t="shared" ref="I25:Z25" si="18">IFERROR(INDEX(I51:I500,MATCH($C$25,$C$51:$C$500,0)),"")</f>
        <v>4.95</v>
      </c>
      <c r="J25" s="3">
        <f t="shared" si="18"/>
        <v>0.1</v>
      </c>
      <c r="K25" s="3">
        <f t="shared" si="18"/>
        <v>1.98</v>
      </c>
      <c r="L25" s="3">
        <f t="shared" si="18"/>
        <v>-2.4300000000000002</v>
      </c>
      <c r="M25" s="3">
        <f t="shared" si="18"/>
        <v>3.9</v>
      </c>
      <c r="N25" s="3">
        <f t="shared" si="18"/>
        <v>-9.08</v>
      </c>
      <c r="O25" s="3">
        <f t="shared" si="18"/>
        <v>0.9</v>
      </c>
      <c r="P25" s="3">
        <f t="shared" si="18"/>
        <v>6.08</v>
      </c>
      <c r="Q25" s="3">
        <f t="shared" si="18"/>
        <v>8.41</v>
      </c>
      <c r="R25" s="3">
        <f t="shared" si="18"/>
        <v>16.34</v>
      </c>
      <c r="S25" s="3">
        <f t="shared" si="18"/>
        <v>1.44</v>
      </c>
      <c r="T25" s="3">
        <f t="shared" si="18"/>
        <v>1.7</v>
      </c>
      <c r="U25" s="3">
        <f t="shared" si="18"/>
        <v>20.07</v>
      </c>
      <c r="V25" s="3">
        <f t="shared" si="18"/>
        <v>7.04</v>
      </c>
      <c r="W25" s="3">
        <f t="shared" si="18"/>
        <v>4.32</v>
      </c>
      <c r="X25" s="3">
        <f t="shared" si="18"/>
        <v>2.91</v>
      </c>
      <c r="Y25" s="3">
        <f t="shared" si="18"/>
        <v>0.25</v>
      </c>
      <c r="Z25" s="3">
        <f t="shared" si="18"/>
        <v>-1.65</v>
      </c>
    </row>
    <row r="26" spans="1:26" ht="15.5" x14ac:dyDescent="0.35">
      <c r="C26" t="s">
        <v>58</v>
      </c>
      <c r="D26" s="4">
        <f>IFERROR(_xlfn.RRI(5,I25,D25),"")</f>
        <v>-0.46847607333464036</v>
      </c>
      <c r="H26" s="4">
        <f t="shared" ref="H26:Z26" si="19">IFERROR(_xlfn.RRI(5,M25,H25),"")</f>
        <v>-0.44251788689549754</v>
      </c>
      <c r="I26" s="4" t="str">
        <f t="shared" si="19"/>
        <v/>
      </c>
      <c r="J26" s="4">
        <f t="shared" si="19"/>
        <v>-0.35560598502274576</v>
      </c>
      <c r="K26" s="4">
        <f t="shared" si="19"/>
        <v>-0.2009898023286566</v>
      </c>
      <c r="L26" s="4" t="str">
        <f t="shared" si="19"/>
        <v/>
      </c>
      <c r="M26" s="4">
        <f t="shared" si="19"/>
        <v>-0.24913387637688034</v>
      </c>
      <c r="N26" s="4" t="str">
        <f t="shared" si="19"/>
        <v/>
      </c>
      <c r="O26" s="4">
        <f t="shared" si="19"/>
        <v>-0.11944047821175208</v>
      </c>
      <c r="P26" s="4">
        <f t="shared" si="19"/>
        <v>-0.21246250236068576</v>
      </c>
      <c r="Q26" s="4">
        <f t="shared" si="19"/>
        <v>3.6202575337823006E-2</v>
      </c>
      <c r="R26" s="4">
        <f t="shared" si="19"/>
        <v>0.30482918232251266</v>
      </c>
      <c r="S26" s="4">
        <f t="shared" si="19"/>
        <v>-0.13125183429068155</v>
      </c>
      <c r="T26" s="4">
        <f t="shared" si="19"/>
        <v>0.46724210912152842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2.1492097135173811</v>
      </c>
      <c r="H27" s="3">
        <f t="shared" ref="H27:Z27" si="20">IFERROR(H4/H21,"")</f>
        <v>8.5968388540695244</v>
      </c>
      <c r="I27" s="3">
        <f t="shared" si="20"/>
        <v>16.44185651434023</v>
      </c>
      <c r="J27" s="3">
        <f t="shared" si="20"/>
        <v>4.4366370331465026</v>
      </c>
      <c r="K27" s="3">
        <f t="shared" si="20"/>
        <v>10.25675631072685</v>
      </c>
      <c r="L27" s="3">
        <f t="shared" si="20"/>
        <v>10.022365335241503</v>
      </c>
      <c r="M27" s="3">
        <f t="shared" si="20"/>
        <v>13.576466135435302</v>
      </c>
      <c r="N27" s="3">
        <f t="shared" si="20"/>
        <v>6.7359455419200955</v>
      </c>
      <c r="O27" s="3">
        <f t="shared" si="20"/>
        <v>17.21717386382555</v>
      </c>
      <c r="P27" s="3">
        <f t="shared" si="20"/>
        <v>23.829271705012669</v>
      </c>
      <c r="Q27" s="3">
        <f t="shared" si="20"/>
        <v>29.379025810025336</v>
      </c>
      <c r="R27" s="3">
        <f t="shared" si="20"/>
        <v>34.93268670868558</v>
      </c>
      <c r="S27" s="3">
        <f t="shared" si="20"/>
        <v>16.207328880544296</v>
      </c>
      <c r="T27" s="3">
        <f t="shared" si="20"/>
        <v>22.690203650541402</v>
      </c>
      <c r="U27" s="3">
        <f t="shared" si="20"/>
        <v>30.636561438917198</v>
      </c>
      <c r="V27" s="3">
        <f t="shared" si="20"/>
        <v>19.831382986496816</v>
      </c>
      <c r="W27" s="3">
        <f t="shared" si="20"/>
        <v>14.580659406146497</v>
      </c>
      <c r="X27" s="3">
        <f t="shared" si="20"/>
        <v>15.541261032866153</v>
      </c>
      <c r="Y27" s="3">
        <f t="shared" si="20"/>
        <v>16.233394072954091</v>
      </c>
      <c r="Z27" s="3">
        <f t="shared" si="20"/>
        <v>8.4238056092534173</v>
      </c>
    </row>
    <row r="28" spans="1:26" ht="15.5" x14ac:dyDescent="0.35">
      <c r="C28" t="s">
        <v>60</v>
      </c>
      <c r="D28" s="4">
        <f>IFERROR(_xlfn.RRI(5,I27,D27),"")</f>
        <v>-0.33431987864738089</v>
      </c>
      <c r="H28" s="4">
        <f t="shared" ref="H28:Z28" si="21">IFERROR(_xlfn.RRI(5,M27,H27),"")</f>
        <v>-8.7337073983135283E-2</v>
      </c>
      <c r="I28" s="4">
        <f t="shared" si="21"/>
        <v>0.19539230896452153</v>
      </c>
      <c r="J28" s="4">
        <f t="shared" si="21"/>
        <v>-0.23753764356393925</v>
      </c>
      <c r="K28" s="4">
        <f t="shared" si="21"/>
        <v>-0.15514952298997864</v>
      </c>
      <c r="L28" s="4">
        <f t="shared" si="21"/>
        <v>-0.19353306189329522</v>
      </c>
      <c r="M28" s="4">
        <f t="shared" si="21"/>
        <v>-0.17222758380061709</v>
      </c>
      <c r="N28" s="4">
        <f t="shared" si="21"/>
        <v>-0.16104739966410486</v>
      </c>
      <c r="O28" s="4">
        <f t="shared" si="21"/>
        <v>-5.3709033456061706E-2</v>
      </c>
      <c r="P28" s="4">
        <f t="shared" si="21"/>
        <v>-4.9013942180708536E-2</v>
      </c>
      <c r="Q28" s="4">
        <f t="shared" si="21"/>
        <v>8.1774843556478238E-2</v>
      </c>
      <c r="R28" s="4">
        <f t="shared" si="21"/>
        <v>0.1909429688101616</v>
      </c>
      <c r="S28" s="4">
        <f t="shared" si="21"/>
        <v>8.4283302097600821E-3</v>
      </c>
      <c r="T28" s="4">
        <f t="shared" si="21"/>
        <v>6.9266135189053557E-2</v>
      </c>
      <c r="U28" s="4">
        <f t="shared" si="21"/>
        <v>0.29463199762782533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91.07</v>
      </c>
      <c r="H32" s="3">
        <f>IFERROR(INDEX(D32:G32,COUNT(D32:G32)),"")</f>
        <v>91.07</v>
      </c>
      <c r="I32" s="3">
        <f t="shared" ref="I32:Z32" si="22">IFERROR(INDEX(I51:I500,MATCH($C$32,$C$51:$C$500,0)),"")</f>
        <v>90.86</v>
      </c>
      <c r="J32" s="3">
        <f t="shared" si="22"/>
        <v>85.88</v>
      </c>
      <c r="K32" s="3">
        <f t="shared" si="22"/>
        <v>85.78</v>
      </c>
      <c r="L32" s="3">
        <f t="shared" si="22"/>
        <v>131.83000000000001</v>
      </c>
      <c r="M32" s="3">
        <f t="shared" si="22"/>
        <v>134.19999999999999</v>
      </c>
      <c r="N32" s="3">
        <f t="shared" si="22"/>
        <v>130.19999999999999</v>
      </c>
      <c r="O32" s="3">
        <f t="shared" si="22"/>
        <v>172.17</v>
      </c>
      <c r="P32" s="3">
        <f t="shared" si="22"/>
        <v>171.14</v>
      </c>
      <c r="Q32" s="3">
        <f t="shared" si="22"/>
        <v>165.65</v>
      </c>
      <c r="R32" s="3">
        <f t="shared" si="22"/>
        <v>184.72</v>
      </c>
      <c r="S32" s="3">
        <f t="shared" si="22"/>
        <v>168.35</v>
      </c>
      <c r="T32" s="3">
        <f t="shared" si="22"/>
        <v>174.85</v>
      </c>
      <c r="U32" s="3">
        <f t="shared" si="22"/>
        <v>172.87</v>
      </c>
      <c r="V32" s="3">
        <f t="shared" si="22"/>
        <v>152.80000000000001</v>
      </c>
      <c r="W32" s="3">
        <f t="shared" si="22"/>
        <v>145.76</v>
      </c>
      <c r="X32" s="3">
        <f t="shared" si="22"/>
        <v>143.88</v>
      </c>
      <c r="Y32" s="3">
        <f t="shared" si="22"/>
        <v>227.86</v>
      </c>
      <c r="Z32" s="3">
        <f t="shared" si="22"/>
        <v>231.23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1.23</v>
      </c>
      <c r="H33" s="3">
        <f>IFERROR(INDEX(D33:G33,COUNT(D33:G33)),"")</f>
        <v>1.23</v>
      </c>
      <c r="I33" s="3">
        <f t="shared" ref="I33:Z33" si="23">IFERROR(INDEX(I51:I500,MATCH($C$33,$C$51:$C$500,0)),"")</f>
        <v>1.53</v>
      </c>
      <c r="J33" s="3">
        <f t="shared" si="23"/>
        <v>0.83</v>
      </c>
      <c r="K33" s="3">
        <f t="shared" si="23"/>
        <v>0.57999999999999996</v>
      </c>
      <c r="L33" s="3">
        <f t="shared" si="23"/>
        <v>0.38</v>
      </c>
      <c r="M33" s="3">
        <f t="shared" si="23"/>
        <v>0.43</v>
      </c>
      <c r="N33" s="3">
        <f t="shared" si="23"/>
        <v>0.38</v>
      </c>
      <c r="O33" s="3">
        <f t="shared" si="23"/>
        <v>0.48</v>
      </c>
      <c r="P33" s="3">
        <f t="shared" si="23"/>
        <v>0.62</v>
      </c>
      <c r="Q33" s="3">
        <f t="shared" si="23"/>
        <v>0.77</v>
      </c>
      <c r="R33" s="3">
        <f t="shared" si="23"/>
        <v>0.49</v>
      </c>
      <c r="S33" s="3">
        <f t="shared" si="23"/>
        <v>0.34</v>
      </c>
      <c r="T33" s="3">
        <f t="shared" si="23"/>
        <v>0.57999999999999996</v>
      </c>
      <c r="U33" s="3">
        <f t="shared" si="23"/>
        <v>0.89</v>
      </c>
      <c r="V33" s="3">
        <f t="shared" si="23"/>
        <v>1.21</v>
      </c>
      <c r="W33" s="3">
        <f t="shared" si="23"/>
        <v>1.78</v>
      </c>
      <c r="X33" s="3">
        <f t="shared" si="23"/>
        <v>0.74</v>
      </c>
      <c r="Y33" s="3">
        <f t="shared" si="23"/>
        <v>0.43</v>
      </c>
      <c r="Z33" s="3">
        <f t="shared" si="23"/>
        <v>0.28999999999999998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533.33000000000004</v>
      </c>
      <c r="H34" s="3">
        <f>IFERROR(INDEX(D34:G34,COUNT(D34:G34)),"")</f>
        <v>533.33000000000004</v>
      </c>
      <c r="I34" s="3">
        <f t="shared" ref="I34:Z34" si="24">IFERROR(INDEX(I51:I500,MATCH($C$34,$C$51:$C$500,0)),"")</f>
        <v>28.08</v>
      </c>
      <c r="J34" s="3">
        <f t="shared" si="24"/>
        <v>710</v>
      </c>
      <c r="K34" s="3">
        <f t="shared" si="24"/>
        <v>25.25</v>
      </c>
      <c r="L34" s="3">
        <f t="shared" si="24"/>
        <v>-20.58</v>
      </c>
      <c r="M34" s="3">
        <f t="shared" si="24"/>
        <v>14.87</v>
      </c>
      <c r="N34" s="3">
        <f t="shared" si="24"/>
        <v>-5.4</v>
      </c>
      <c r="O34" s="3">
        <f t="shared" si="24"/>
        <v>92.22</v>
      </c>
      <c r="P34" s="3">
        <f t="shared" si="24"/>
        <v>17.43</v>
      </c>
      <c r="Q34" s="3">
        <f t="shared" si="24"/>
        <v>15.1</v>
      </c>
      <c r="R34" s="3">
        <f t="shared" si="24"/>
        <v>5.51</v>
      </c>
      <c r="S34" s="3">
        <f t="shared" si="24"/>
        <v>39.58</v>
      </c>
      <c r="T34" s="3">
        <f t="shared" si="24"/>
        <v>60</v>
      </c>
      <c r="U34" s="3">
        <f t="shared" si="24"/>
        <v>7.62</v>
      </c>
      <c r="V34" s="3">
        <f t="shared" si="24"/>
        <v>26.28</v>
      </c>
      <c r="W34" s="3">
        <f t="shared" si="24"/>
        <v>59.95</v>
      </c>
      <c r="X34" s="3">
        <f t="shared" si="24"/>
        <v>36.43</v>
      </c>
      <c r="Y34" s="3">
        <f t="shared" si="24"/>
        <v>396</v>
      </c>
      <c r="Z34" s="3">
        <f t="shared" si="24"/>
        <v>-40.61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52.11</v>
      </c>
      <c r="H35" s="3">
        <f>IFERROR(INDEX(D35:G35,COUNT(D35:G35)),"")</f>
        <v>52.11</v>
      </c>
      <c r="I35" s="3">
        <f t="shared" ref="I35:Z35" si="25">IFERROR(INDEX(I51:I500,MATCH($C$35,$C$51:$C$500,0)),"")</f>
        <v>8.4499999999999993</v>
      </c>
      <c r="J35" s="3">
        <f t="shared" si="25"/>
        <v>16</v>
      </c>
      <c r="K35" s="3">
        <f t="shared" si="25"/>
        <v>4.87</v>
      </c>
      <c r="L35" s="3">
        <f t="shared" si="25"/>
        <v>4.99</v>
      </c>
      <c r="M35" s="3">
        <f t="shared" si="25"/>
        <v>4.2699999999999996</v>
      </c>
      <c r="N35" s="3">
        <f t="shared" si="25"/>
        <v>7.27</v>
      </c>
      <c r="O35" s="3">
        <f t="shared" si="25"/>
        <v>4.82</v>
      </c>
      <c r="P35" s="3">
        <f t="shared" si="25"/>
        <v>4.45</v>
      </c>
      <c r="Q35" s="3">
        <f t="shared" si="25"/>
        <v>4.32</v>
      </c>
      <c r="R35" s="3">
        <f t="shared" si="25"/>
        <v>2.58</v>
      </c>
      <c r="S35" s="3">
        <f t="shared" si="25"/>
        <v>3.52</v>
      </c>
      <c r="T35" s="3">
        <f t="shared" si="25"/>
        <v>4.49</v>
      </c>
      <c r="U35" s="3">
        <f t="shared" si="25"/>
        <v>4.99</v>
      </c>
      <c r="V35" s="3">
        <f t="shared" si="25"/>
        <v>9.33</v>
      </c>
      <c r="W35" s="3">
        <f t="shared" si="25"/>
        <v>17.760000000000002</v>
      </c>
      <c r="X35" s="3">
        <f t="shared" si="25"/>
        <v>6.82</v>
      </c>
      <c r="Y35" s="3">
        <f t="shared" si="25"/>
        <v>6.1</v>
      </c>
      <c r="Z35" s="3">
        <f t="shared" si="25"/>
        <v>7.95</v>
      </c>
    </row>
    <row r="36" spans="1:26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Z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  <c r="Z36" s="4" t="str">
        <f t="shared" si="26"/>
        <v/>
      </c>
    </row>
    <row r="37" spans="1:26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Z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  <c r="Z37" s="3" t="str">
        <f t="shared" si="27"/>
        <v/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360443961054</v>
      </c>
      <c r="E51" s="5">
        <v>1920483936480</v>
      </c>
      <c r="F51" s="5">
        <v>353311165085</v>
      </c>
      <c r="G51" s="5">
        <v>204921339923</v>
      </c>
      <c r="I51" s="5">
        <v>2757463756020</v>
      </c>
      <c r="J51" s="5">
        <v>744068396829</v>
      </c>
      <c r="K51" s="5">
        <v>1720160600872</v>
      </c>
      <c r="L51" s="5">
        <v>672300266688</v>
      </c>
      <c r="M51" s="5">
        <v>910709348365</v>
      </c>
      <c r="N51" s="5">
        <v>451847226952</v>
      </c>
      <c r="O51" s="5">
        <v>951421027715</v>
      </c>
      <c r="P51" s="5">
        <v>1316805554419</v>
      </c>
      <c r="Q51" s="5">
        <v>1623484966262</v>
      </c>
      <c r="R51" s="5">
        <v>1206574998918</v>
      </c>
      <c r="S51" s="5">
        <v>559801139534</v>
      </c>
      <c r="T51" s="5">
        <v>712472394627</v>
      </c>
      <c r="U51" s="5">
        <v>961988029182</v>
      </c>
      <c r="V51" s="5">
        <v>622705425776</v>
      </c>
      <c r="W51" s="5">
        <v>457832705353</v>
      </c>
      <c r="X51" s="5">
        <v>443547589878</v>
      </c>
      <c r="Y51" s="5">
        <v>162658608611</v>
      </c>
      <c r="Z51" s="5">
        <v>80110391344</v>
      </c>
    </row>
    <row r="52" spans="2:26" ht="15.5" x14ac:dyDescent="0.35">
      <c r="C52" t="s">
        <v>83</v>
      </c>
      <c r="D52" s="5">
        <v>-164304512114</v>
      </c>
      <c r="E52" s="5">
        <v>-814262179485</v>
      </c>
      <c r="F52" s="5">
        <v>-166751335261</v>
      </c>
      <c r="G52" s="5">
        <v>-65840022368</v>
      </c>
      <c r="I52" s="5">
        <v>-1187326272523</v>
      </c>
      <c r="J52" s="5">
        <v>-373418319029</v>
      </c>
      <c r="K52" s="5">
        <v>-960057301964</v>
      </c>
      <c r="L52" s="5">
        <v>-235020213842</v>
      </c>
      <c r="M52" s="5">
        <v>-281857309466</v>
      </c>
      <c r="N52" s="5">
        <v>-202854983007</v>
      </c>
      <c r="O52" s="5">
        <v>-385117919413</v>
      </c>
      <c r="P52" s="5">
        <v>-607190219311</v>
      </c>
      <c r="Q52" s="5">
        <v>-661806404261</v>
      </c>
      <c r="R52" s="5">
        <v>-466827606461</v>
      </c>
      <c r="S52" s="5">
        <v>-329841873198</v>
      </c>
      <c r="T52" s="5">
        <v>-388279606960</v>
      </c>
      <c r="U52" s="5">
        <v>-364924107989</v>
      </c>
      <c r="V52" s="5">
        <v>-279000975740</v>
      </c>
      <c r="W52" s="5">
        <v>-221458386498</v>
      </c>
      <c r="X52" s="5">
        <v>-231004501254</v>
      </c>
      <c r="Y52" s="5">
        <v>-83616393941</v>
      </c>
      <c r="Z52" s="5">
        <v>-48691950082</v>
      </c>
    </row>
    <row r="53" spans="2:26" ht="15.5" x14ac:dyDescent="0.35">
      <c r="C53" t="s">
        <v>84</v>
      </c>
      <c r="D53" s="5">
        <v>196139448940</v>
      </c>
      <c r="E53" s="5">
        <v>1106221756995</v>
      </c>
      <c r="F53" s="5">
        <v>186559829824</v>
      </c>
      <c r="G53" s="5">
        <v>139081317555</v>
      </c>
      <c r="I53" s="5">
        <v>1570137483497</v>
      </c>
      <c r="J53" s="5">
        <v>370650077800</v>
      </c>
      <c r="K53" s="5">
        <v>760103298908</v>
      </c>
      <c r="L53" s="5">
        <v>437280052846</v>
      </c>
      <c r="M53" s="5">
        <v>628852038899</v>
      </c>
      <c r="N53" s="5">
        <v>248992243945</v>
      </c>
      <c r="O53" s="5">
        <v>566303108302</v>
      </c>
      <c r="P53" s="5">
        <v>709615335108</v>
      </c>
      <c r="Q53" s="5">
        <v>961678562001</v>
      </c>
      <c r="R53" s="5">
        <v>739747392457</v>
      </c>
      <c r="S53" s="5">
        <v>229959266336</v>
      </c>
      <c r="T53" s="5">
        <v>324192787667</v>
      </c>
      <c r="U53" s="5">
        <v>597063921193</v>
      </c>
      <c r="V53" s="5">
        <v>343704450036</v>
      </c>
      <c r="W53" s="5">
        <v>236374318855</v>
      </c>
      <c r="X53" s="5">
        <v>212543088624</v>
      </c>
      <c r="Y53" s="5">
        <v>79042214670</v>
      </c>
      <c r="Z53" s="5">
        <v>31418441262</v>
      </c>
    </row>
    <row r="54" spans="2:26" ht="15.5" x14ac:dyDescent="0.35">
      <c r="C54" t="s">
        <v>85</v>
      </c>
      <c r="D54" s="5">
        <v>-114150244927</v>
      </c>
      <c r="E54" s="5">
        <v>-321792036778</v>
      </c>
      <c r="F54" s="5">
        <v>-61535427065</v>
      </c>
      <c r="G54" s="5">
        <v>-51572383404</v>
      </c>
      <c r="I54" s="5">
        <v>-521266766494</v>
      </c>
      <c r="J54" s="5">
        <v>-346859658704</v>
      </c>
      <c r="K54" s="5">
        <v>-310531252879</v>
      </c>
      <c r="L54" s="5">
        <v>-240504524753</v>
      </c>
      <c r="M54" s="5">
        <v>-131435166140</v>
      </c>
      <c r="N54" s="5">
        <v>-490273797524</v>
      </c>
      <c r="O54" s="5">
        <v>-329035199989</v>
      </c>
      <c r="P54" s="5">
        <v>-168596169948</v>
      </c>
      <c r="Q54" s="5">
        <v>-352965261098</v>
      </c>
      <c r="R54" s="5">
        <v>-82751591315</v>
      </c>
      <c r="S54" s="5">
        <v>-25412154014</v>
      </c>
      <c r="T54" s="5">
        <v>-143208144611</v>
      </c>
      <c r="U54" s="5">
        <v>-528245362319</v>
      </c>
      <c r="V54" s="5">
        <v>-109963224428</v>
      </c>
      <c r="W54" s="5">
        <v>-110506474115</v>
      </c>
      <c r="X54" s="5">
        <v>-75695800554</v>
      </c>
      <c r="Y54" s="5">
        <v>-56691937538</v>
      </c>
      <c r="Z54" s="5">
        <v>-49386233591</v>
      </c>
    </row>
    <row r="55" spans="2:26" ht="15.5" x14ac:dyDescent="0.35">
      <c r="C55" t="s">
        <v>86</v>
      </c>
      <c r="D55" s="5">
        <v>-12182278999</v>
      </c>
      <c r="E55" s="5">
        <v>-35158108796</v>
      </c>
      <c r="F55" s="5">
        <v>-8843507500</v>
      </c>
      <c r="G55" s="5">
        <v>-18556397109</v>
      </c>
      <c r="I55" s="5">
        <v>-75335890885</v>
      </c>
      <c r="J55" s="5">
        <v>-72629297058</v>
      </c>
      <c r="K55" s="5">
        <v>-50968946313</v>
      </c>
      <c r="L55" s="5">
        <v>-28683446815</v>
      </c>
      <c r="M55" s="5">
        <v>-26189190223</v>
      </c>
      <c r="N55" s="5">
        <v>-21168560011</v>
      </c>
      <c r="O55" s="5">
        <v>-30730661900</v>
      </c>
      <c r="P55" s="5">
        <v>-47580411977</v>
      </c>
      <c r="Q55" s="5">
        <v>-56168807372</v>
      </c>
      <c r="R55" s="5">
        <v>-55064501431</v>
      </c>
      <c r="S55" s="5">
        <v>-55712725434</v>
      </c>
      <c r="T55" s="5">
        <v>-91692195744</v>
      </c>
      <c r="U55" s="5">
        <v>-103658487289</v>
      </c>
      <c r="V55" s="5">
        <v>-31174395280</v>
      </c>
      <c r="W55" s="5">
        <v>-18488758313</v>
      </c>
    </row>
    <row r="56" spans="2:26" ht="15.5" x14ac:dyDescent="0.35">
      <c r="C56" t="s">
        <v>87</v>
      </c>
      <c r="D56" s="5">
        <v>-78396457488</v>
      </c>
      <c r="E56" s="5">
        <v>-81174498445</v>
      </c>
      <c r="F56" s="5">
        <v>-39235054767</v>
      </c>
      <c r="G56" s="5">
        <v>-54164307816</v>
      </c>
      <c r="I56" s="5">
        <v>-225467764657</v>
      </c>
      <c r="J56" s="5">
        <v>-216710219182</v>
      </c>
      <c r="K56" s="5">
        <v>-204826741077</v>
      </c>
      <c r="L56" s="5">
        <v>-169758388132</v>
      </c>
      <c r="M56" s="5">
        <v>-201989536481</v>
      </c>
      <c r="N56" s="5">
        <v>-166922209368</v>
      </c>
      <c r="O56" s="5">
        <v>-227455922810</v>
      </c>
      <c r="P56" s="5">
        <v>-275984689934</v>
      </c>
      <c r="Q56" s="5">
        <v>-253312208077</v>
      </c>
      <c r="R56" s="5">
        <v>-237962498726</v>
      </c>
      <c r="S56" s="5">
        <v>-194828386872</v>
      </c>
      <c r="T56" s="5">
        <v>-195925932697</v>
      </c>
      <c r="U56" s="5">
        <v>-205601352756</v>
      </c>
      <c r="V56" s="5">
        <v>-81195395143</v>
      </c>
      <c r="W56" s="5">
        <v>-70287755794</v>
      </c>
    </row>
    <row r="57" spans="2:26" ht="15.5" x14ac:dyDescent="0.35">
      <c r="C57" t="s">
        <v>435</v>
      </c>
    </row>
    <row r="58" spans="2:26" ht="15.5" x14ac:dyDescent="0.35">
      <c r="C58" t="s">
        <v>93</v>
      </c>
      <c r="D58" s="5">
        <v>-657091234</v>
      </c>
      <c r="E58" s="5">
        <v>360903058</v>
      </c>
      <c r="F58" s="5">
        <v>-1335696747</v>
      </c>
      <c r="G58" s="5">
        <v>2298191515</v>
      </c>
      <c r="I58" s="5">
        <v>2565150031</v>
      </c>
      <c r="J58" s="5">
        <v>-3424829415</v>
      </c>
      <c r="K58" s="5">
        <v>-14471310913</v>
      </c>
      <c r="L58" s="5">
        <v>-3923944701</v>
      </c>
      <c r="M58" s="5">
        <v>-32202258590</v>
      </c>
      <c r="N58" s="5">
        <v>52482391185</v>
      </c>
      <c r="O58" s="5">
        <v>19422691889</v>
      </c>
      <c r="P58" s="5">
        <v>32719271952</v>
      </c>
      <c r="Q58" s="5">
        <v>3630906567</v>
      </c>
      <c r="R58" s="5">
        <v>-1874689533</v>
      </c>
      <c r="S58" s="5">
        <v>11886646720</v>
      </c>
      <c r="T58" s="5">
        <v>-12542985311</v>
      </c>
      <c r="U58" s="5">
        <v>-25132928506</v>
      </c>
      <c r="V58" s="5">
        <v>-196549526</v>
      </c>
      <c r="W58" s="5">
        <v>882471820</v>
      </c>
    </row>
    <row r="59" spans="2:26" ht="15.5" x14ac:dyDescent="0.35">
      <c r="C59" t="s">
        <v>88</v>
      </c>
      <c r="D59" s="5">
        <v>81989204013</v>
      </c>
      <c r="E59" s="5">
        <v>784429720217</v>
      </c>
      <c r="F59" s="5">
        <v>125024402759</v>
      </c>
      <c r="G59" s="5">
        <v>87508934151</v>
      </c>
      <c r="I59" s="5">
        <v>1048870717003</v>
      </c>
      <c r="J59" s="5">
        <v>23790419096</v>
      </c>
      <c r="K59" s="5">
        <v>449572046029</v>
      </c>
      <c r="L59" s="5">
        <v>196775528093</v>
      </c>
      <c r="M59" s="5">
        <v>497416872759</v>
      </c>
      <c r="N59" s="5">
        <v>-241281553579</v>
      </c>
      <c r="O59" s="5">
        <v>237267908313</v>
      </c>
      <c r="P59" s="5">
        <v>541019165160</v>
      </c>
      <c r="Q59" s="5">
        <v>608713300903</v>
      </c>
      <c r="R59" s="5">
        <v>656995801142</v>
      </c>
      <c r="S59" s="5">
        <v>204547112322</v>
      </c>
      <c r="T59" s="5">
        <v>180984643056</v>
      </c>
      <c r="U59" s="5">
        <v>68818558874</v>
      </c>
      <c r="V59" s="5">
        <v>233741225608</v>
      </c>
      <c r="W59" s="5">
        <v>125867844740</v>
      </c>
      <c r="X59" s="5">
        <v>136847288070</v>
      </c>
      <c r="Y59" s="5">
        <v>22350277132</v>
      </c>
      <c r="Z59" s="5">
        <v>-17967792329</v>
      </c>
    </row>
    <row r="60" spans="2:26" ht="15.5" x14ac:dyDescent="0.35">
      <c r="C60" t="s">
        <v>89</v>
      </c>
      <c r="D60" s="5">
        <v>-47986918857</v>
      </c>
      <c r="E60" s="5">
        <v>-15926909822</v>
      </c>
      <c r="F60" s="5">
        <v>-68995430641</v>
      </c>
      <c r="G60" s="5">
        <v>-71471344837</v>
      </c>
      <c r="I60" s="5">
        <v>-206217273918</v>
      </c>
      <c r="J60" s="5">
        <v>-5567293603</v>
      </c>
      <c r="K60" s="5">
        <v>-130673031090</v>
      </c>
      <c r="L60" s="5">
        <v>-362620159860</v>
      </c>
      <c r="M60" s="5">
        <v>-267042064999</v>
      </c>
      <c r="N60" s="5">
        <v>-312862144275</v>
      </c>
      <c r="O60" s="5">
        <v>-169160306129</v>
      </c>
      <c r="P60" s="5">
        <v>-172481454322</v>
      </c>
      <c r="Q60" s="5">
        <v>-140402927195</v>
      </c>
      <c r="R60" s="5">
        <v>-94605218724</v>
      </c>
      <c r="S60" s="5">
        <v>-142500891498</v>
      </c>
      <c r="T60" s="5">
        <v>-112477690063</v>
      </c>
      <c r="U60" s="5">
        <v>571311090349</v>
      </c>
      <c r="V60" s="5">
        <v>14604081474</v>
      </c>
      <c r="W60" s="5">
        <v>30985793856</v>
      </c>
      <c r="X60" s="5">
        <v>-33386485817</v>
      </c>
      <c r="Y60" s="5">
        <v>-12843670882</v>
      </c>
      <c r="Z60" s="5">
        <v>5518360127</v>
      </c>
    </row>
    <row r="61" spans="2:26" ht="15.5" x14ac:dyDescent="0.35">
      <c r="C61" t="s">
        <v>90</v>
      </c>
      <c r="D61" s="5">
        <v>-1342294268</v>
      </c>
      <c r="E61" s="5">
        <v>-427644253</v>
      </c>
      <c r="F61" s="5">
        <v>-6376022605</v>
      </c>
      <c r="G61" s="5">
        <v>-541452065</v>
      </c>
      <c r="I61" s="5">
        <v>-9692936312</v>
      </c>
      <c r="J61" s="5">
        <v>-11751657551</v>
      </c>
      <c r="K61" s="5">
        <v>-5126985632</v>
      </c>
      <c r="L61" s="5">
        <v>-23372321206</v>
      </c>
      <c r="M61" s="5">
        <v>-14714239693</v>
      </c>
      <c r="N61" s="5">
        <v>-4229054490</v>
      </c>
      <c r="O61" s="5">
        <v>14918186138</v>
      </c>
      <c r="P61" s="5">
        <v>-20533893929</v>
      </c>
      <c r="Q61" s="5">
        <v>-1025949393</v>
      </c>
      <c r="R61" s="5">
        <v>21194826009</v>
      </c>
      <c r="S61" s="5">
        <v>-10430946824</v>
      </c>
      <c r="T61" s="5">
        <v>-7729877983</v>
      </c>
      <c r="U61" s="5">
        <v>-26277266984</v>
      </c>
      <c r="V61" s="5">
        <v>25708817037</v>
      </c>
      <c r="W61" s="5">
        <v>25485293585</v>
      </c>
      <c r="X61" s="5">
        <v>-2169194809</v>
      </c>
    </row>
    <row r="62" spans="2:26" ht="15.5" x14ac:dyDescent="0.35">
      <c r="C62" t="s">
        <v>92</v>
      </c>
      <c r="D62" s="5">
        <v>20692050702</v>
      </c>
      <c r="E62" s="5">
        <v>8280201273</v>
      </c>
      <c r="F62" s="5">
        <v>318041051</v>
      </c>
      <c r="G62" s="5">
        <v>1925143961</v>
      </c>
      <c r="I62" s="5">
        <v>11548423080</v>
      </c>
      <c r="J62" s="5">
        <v>7430212127</v>
      </c>
      <c r="K62" s="5">
        <v>3372917211</v>
      </c>
      <c r="L62" s="5">
        <v>4075465569</v>
      </c>
      <c r="M62" s="5">
        <v>9342542711</v>
      </c>
      <c r="N62" s="5">
        <v>10127972055</v>
      </c>
      <c r="O62" s="5">
        <v>15667875033</v>
      </c>
      <c r="P62" s="5">
        <v>12340042786</v>
      </c>
      <c r="Q62" s="5">
        <v>11497390490</v>
      </c>
      <c r="R62" s="5">
        <v>22417921469</v>
      </c>
      <c r="S62" s="5">
        <v>32632037027</v>
      </c>
      <c r="T62" s="5">
        <v>38660885144</v>
      </c>
      <c r="U62" s="5">
        <v>13052970287</v>
      </c>
      <c r="V62" s="5">
        <v>4161632195</v>
      </c>
      <c r="W62" s="5">
        <v>6514324406</v>
      </c>
      <c r="X62" s="5">
        <v>1943458378</v>
      </c>
      <c r="Y62" s="5">
        <v>524165513</v>
      </c>
      <c r="Z62" s="5">
        <v>6171059225</v>
      </c>
    </row>
    <row r="63" spans="2:26" ht="15.5" x14ac:dyDescent="0.35">
      <c r="C63" t="s">
        <v>26</v>
      </c>
      <c r="D63" s="5">
        <v>-67336675291</v>
      </c>
      <c r="E63" s="5">
        <v>-58463260979</v>
      </c>
      <c r="F63" s="5">
        <v>-62937449087</v>
      </c>
      <c r="G63" s="5">
        <v>-80082036733</v>
      </c>
      <c r="I63" s="5">
        <v>-249983554823</v>
      </c>
      <c r="J63" s="5">
        <v>-309745767883</v>
      </c>
      <c r="K63" s="5">
        <v>-290650637773</v>
      </c>
      <c r="L63" s="5">
        <v>-343323304223</v>
      </c>
      <c r="M63" s="5">
        <v>-261670368017</v>
      </c>
      <c r="N63" s="5">
        <v>-318761061840</v>
      </c>
      <c r="O63" s="5">
        <v>-199746367300</v>
      </c>
      <c r="P63" s="5">
        <v>-164287603179</v>
      </c>
      <c r="Q63" s="5">
        <v>-150874368292</v>
      </c>
      <c r="R63" s="5">
        <v>-138217966202</v>
      </c>
      <c r="S63" s="5">
        <v>-164701981701</v>
      </c>
      <c r="T63" s="5">
        <v>-106541110580</v>
      </c>
      <c r="U63" s="5">
        <v>-145033298445</v>
      </c>
      <c r="V63" s="5">
        <v>-15266367758</v>
      </c>
      <c r="W63" s="5">
        <v>-1013824135</v>
      </c>
      <c r="X63" s="5">
        <v>-1427699</v>
      </c>
      <c r="Y63" s="5">
        <v>-13769923660</v>
      </c>
      <c r="Z63" s="5">
        <v>-5242678987</v>
      </c>
    </row>
    <row r="64" spans="2:26" ht="15.5" x14ac:dyDescent="0.35">
      <c r="C64" t="s">
        <v>91</v>
      </c>
      <c r="X64" s="5">
        <v>-53968900</v>
      </c>
    </row>
    <row r="65" spans="3:26" ht="15.5" x14ac:dyDescent="0.35">
      <c r="C65" t="s">
        <v>310</v>
      </c>
      <c r="Z65" s="5">
        <v>112355615</v>
      </c>
    </row>
    <row r="66" spans="3:26" ht="15.5" x14ac:dyDescent="0.35">
      <c r="C66" t="s">
        <v>312</v>
      </c>
    </row>
    <row r="67" spans="3:26" ht="15.5" x14ac:dyDescent="0.35">
      <c r="C67" t="s">
        <v>94</v>
      </c>
      <c r="D67" s="5">
        <v>-47986918857</v>
      </c>
      <c r="E67" s="5">
        <v>-15926909822</v>
      </c>
      <c r="F67" s="5">
        <v>-68995430641</v>
      </c>
      <c r="G67" s="5">
        <v>-71471344837</v>
      </c>
      <c r="I67" s="5">
        <v>-206217273918</v>
      </c>
      <c r="J67" s="5">
        <v>-5567293603</v>
      </c>
      <c r="K67" s="5">
        <v>-130673031090</v>
      </c>
      <c r="L67" s="5">
        <v>-362620159860</v>
      </c>
      <c r="M67" s="5">
        <v>-267042064999</v>
      </c>
      <c r="N67" s="5">
        <v>-312862144275</v>
      </c>
      <c r="O67" s="5">
        <v>-169160306129</v>
      </c>
      <c r="P67" s="5">
        <v>-172481454322</v>
      </c>
      <c r="Q67" s="5">
        <v>-140402927195</v>
      </c>
      <c r="R67" s="5">
        <v>-94605218724</v>
      </c>
      <c r="S67" s="5">
        <v>-142500891498</v>
      </c>
      <c r="T67" s="5">
        <v>-112477690063</v>
      </c>
      <c r="U67" s="5">
        <v>571311090349</v>
      </c>
      <c r="V67" s="5">
        <v>14604081474</v>
      </c>
      <c r="W67" s="5">
        <v>30985793856</v>
      </c>
      <c r="X67" s="5">
        <v>-33386485817</v>
      </c>
      <c r="Y67" s="5">
        <v>-12843670882</v>
      </c>
      <c r="Z67" s="5">
        <v>5518360127</v>
      </c>
    </row>
    <row r="68" spans="3:26" ht="15.5" x14ac:dyDescent="0.35">
      <c r="C68" t="s">
        <v>28</v>
      </c>
      <c r="D68" s="5">
        <v>34002285156</v>
      </c>
      <c r="E68" s="5">
        <v>768502810395</v>
      </c>
      <c r="F68" s="5">
        <v>56028972118</v>
      </c>
      <c r="G68" s="5">
        <v>16037589314</v>
      </c>
      <c r="I68" s="5">
        <v>842653443085</v>
      </c>
      <c r="J68" s="5">
        <v>18223125493</v>
      </c>
      <c r="K68" s="5">
        <v>318899014939</v>
      </c>
      <c r="L68" s="5">
        <v>-165844631767</v>
      </c>
      <c r="M68" s="5">
        <v>230374807760</v>
      </c>
      <c r="N68" s="5">
        <v>-554143697854</v>
      </c>
      <c r="O68" s="5">
        <v>68107602184</v>
      </c>
      <c r="P68" s="5">
        <v>368537710838</v>
      </c>
      <c r="Q68" s="5">
        <v>468310373708</v>
      </c>
      <c r="R68" s="5">
        <v>562390582418</v>
      </c>
      <c r="S68" s="5">
        <v>62046220824</v>
      </c>
      <c r="T68" s="5">
        <v>68506952993</v>
      </c>
      <c r="U68" s="5">
        <v>640129649223</v>
      </c>
      <c r="V68" s="5">
        <v>248345307082</v>
      </c>
      <c r="W68" s="5">
        <v>156853638596</v>
      </c>
      <c r="X68" s="5">
        <v>103460802253</v>
      </c>
      <c r="Y68" s="5">
        <v>9506606250</v>
      </c>
      <c r="Z68" s="5">
        <v>-12449432202</v>
      </c>
    </row>
    <row r="69" spans="3:26" ht="15.5" x14ac:dyDescent="0.35">
      <c r="C69" t="s">
        <v>27</v>
      </c>
      <c r="E69" s="5">
        <v>-9793311256</v>
      </c>
      <c r="I69" s="5">
        <v>-9793311256</v>
      </c>
      <c r="J69" s="5">
        <v>-4292945147</v>
      </c>
      <c r="K69" s="5">
        <v>-1069550385</v>
      </c>
      <c r="L69" s="5">
        <v>-1238159808</v>
      </c>
      <c r="M69" s="5">
        <v>-1104456880</v>
      </c>
      <c r="N69" s="5">
        <v>-2158084775</v>
      </c>
      <c r="O69" s="5">
        <v>820475228</v>
      </c>
      <c r="P69" s="5">
        <v>53605611</v>
      </c>
      <c r="Q69" s="5">
        <v>248808033</v>
      </c>
      <c r="R69" s="5">
        <v>36327633</v>
      </c>
      <c r="S69" s="5">
        <v>-372555491</v>
      </c>
      <c r="T69" s="5">
        <v>-27779660286</v>
      </c>
      <c r="U69" s="5">
        <v>-35034035224</v>
      </c>
      <c r="V69" s="5">
        <v>-27419286056</v>
      </c>
      <c r="W69" s="5">
        <v>-20403602336</v>
      </c>
      <c r="X69" s="5">
        <v>-20301181232</v>
      </c>
      <c r="Y69" s="5">
        <v>-7049440086</v>
      </c>
      <c r="Z69" s="5">
        <v>-3265395153</v>
      </c>
    </row>
    <row r="70" spans="3:26" ht="15.5" x14ac:dyDescent="0.35">
      <c r="C70" t="s">
        <v>313</v>
      </c>
      <c r="E70" s="5">
        <v>-8955821171</v>
      </c>
      <c r="I70" s="5">
        <v>-8955821171</v>
      </c>
      <c r="J70" s="5">
        <v>-4589756508</v>
      </c>
      <c r="K70" s="5">
        <v>-1167869271</v>
      </c>
      <c r="L70" s="5">
        <v>-1029996378</v>
      </c>
      <c r="M70" s="5">
        <v>-621902527</v>
      </c>
    </row>
    <row r="71" spans="3:26" ht="15.5" x14ac:dyDescent="0.35">
      <c r="C71" t="s">
        <v>314</v>
      </c>
      <c r="E71" s="5">
        <v>-837490085</v>
      </c>
      <c r="I71" s="5">
        <v>-837490085</v>
      </c>
      <c r="J71" s="5">
        <v>296811361</v>
      </c>
      <c r="K71" s="5">
        <v>98318886</v>
      </c>
      <c r="L71" s="5">
        <v>-208163430</v>
      </c>
      <c r="M71" s="5">
        <v>-482554353</v>
      </c>
    </row>
    <row r="72" spans="3:26" ht="15.5" x14ac:dyDescent="0.35">
      <c r="C72" t="s">
        <v>315</v>
      </c>
      <c r="E72" s="5">
        <v>-9793311256</v>
      </c>
      <c r="I72" s="5">
        <v>-9793311256</v>
      </c>
      <c r="J72" s="5">
        <v>-4292945147</v>
      </c>
      <c r="K72" s="5">
        <v>-1069550385</v>
      </c>
      <c r="L72" s="5">
        <v>-1238159808</v>
      </c>
      <c r="M72" s="5">
        <v>-1104456880</v>
      </c>
      <c r="N72" s="5">
        <v>-2158084775</v>
      </c>
      <c r="O72" s="5">
        <v>820475228</v>
      </c>
      <c r="P72" s="5">
        <v>53605611</v>
      </c>
      <c r="Q72" s="5">
        <v>248808033</v>
      </c>
      <c r="R72" s="5">
        <v>36327633</v>
      </c>
      <c r="S72" s="5">
        <v>-372555491</v>
      </c>
      <c r="T72" s="5">
        <v>-27779660286</v>
      </c>
      <c r="U72" s="5">
        <v>-35034035224</v>
      </c>
      <c r="V72" s="5">
        <v>-27419286056</v>
      </c>
      <c r="W72" s="5">
        <v>-20403602336</v>
      </c>
      <c r="X72" s="5">
        <v>-20301181232</v>
      </c>
      <c r="Y72" s="5">
        <v>-7049440086</v>
      </c>
      <c r="Z72" s="5">
        <v>-3265395153</v>
      </c>
    </row>
    <row r="73" spans="3:26" ht="15.5" x14ac:dyDescent="0.35">
      <c r="C73" t="s">
        <v>95</v>
      </c>
      <c r="D73" s="5">
        <v>34002285156</v>
      </c>
      <c r="E73" s="5">
        <v>758709499139</v>
      </c>
      <c r="F73" s="5">
        <v>56028972118</v>
      </c>
      <c r="G73" s="5">
        <v>16037589314</v>
      </c>
      <c r="I73" s="5">
        <v>832860131829</v>
      </c>
      <c r="J73" s="5">
        <v>13930180346</v>
      </c>
      <c r="K73" s="5">
        <v>317829464554</v>
      </c>
      <c r="L73" s="5">
        <v>-167082791575</v>
      </c>
      <c r="M73" s="5">
        <v>229270350880</v>
      </c>
      <c r="N73" s="5">
        <v>-556301782629</v>
      </c>
      <c r="O73" s="5">
        <v>68928077412</v>
      </c>
      <c r="P73" s="5">
        <v>368591316449</v>
      </c>
      <c r="Q73" s="5">
        <v>468559181741</v>
      </c>
      <c r="R73" s="5">
        <v>562426910051</v>
      </c>
      <c r="S73" s="5">
        <v>61673665333</v>
      </c>
      <c r="T73" s="5">
        <v>40727292707</v>
      </c>
      <c r="U73" s="5">
        <v>605095613999</v>
      </c>
      <c r="V73" s="5">
        <v>220926021026</v>
      </c>
      <c r="W73" s="5">
        <v>136450036260</v>
      </c>
      <c r="X73" s="5">
        <v>83159621021</v>
      </c>
      <c r="Y73" s="5">
        <v>2457166164</v>
      </c>
      <c r="Z73" s="5">
        <v>-15714827355</v>
      </c>
    </row>
    <row r="74" spans="3:26" ht="15.5" x14ac:dyDescent="0.35">
      <c r="C74" t="s">
        <v>96</v>
      </c>
      <c r="X74" s="5">
        <v>-17670392246</v>
      </c>
    </row>
    <row r="75" spans="3:26" ht="15.5" x14ac:dyDescent="0.35">
      <c r="C75" t="s">
        <v>723</v>
      </c>
    </row>
    <row r="76" spans="3:26" ht="15.5" x14ac:dyDescent="0.35">
      <c r="C76" t="s">
        <v>97</v>
      </c>
      <c r="D76" s="5">
        <v>34002285156</v>
      </c>
      <c r="E76" s="5">
        <v>758709499139</v>
      </c>
      <c r="F76" s="5">
        <v>56028972118</v>
      </c>
      <c r="G76" s="5">
        <v>16037589314</v>
      </c>
      <c r="I76" s="5">
        <v>832860131829</v>
      </c>
      <c r="J76" s="5">
        <v>13930180346</v>
      </c>
      <c r="K76" s="5">
        <v>317829464554</v>
      </c>
      <c r="L76" s="5">
        <v>-167082791575</v>
      </c>
      <c r="M76" s="5">
        <v>229270350880</v>
      </c>
      <c r="N76" s="5">
        <v>-556301782629</v>
      </c>
      <c r="O76" s="5">
        <v>68928077412</v>
      </c>
      <c r="P76" s="5">
        <v>368591316449</v>
      </c>
      <c r="Q76" s="5">
        <v>468559181741</v>
      </c>
      <c r="R76" s="5">
        <v>562426910051</v>
      </c>
      <c r="S76" s="5">
        <v>61673665333</v>
      </c>
      <c r="T76" s="5">
        <v>40727292707</v>
      </c>
      <c r="U76" s="5">
        <v>605095613999</v>
      </c>
      <c r="V76" s="5">
        <v>220926021026</v>
      </c>
      <c r="W76" s="5">
        <v>136450036260</v>
      </c>
      <c r="X76" s="5">
        <v>65489228775</v>
      </c>
      <c r="Y76" s="5">
        <v>2457166164</v>
      </c>
      <c r="Z76" s="5">
        <v>-15714827355</v>
      </c>
    </row>
    <row r="77" spans="3:26" ht="15.5" x14ac:dyDescent="0.35">
      <c r="C77" t="s">
        <v>98</v>
      </c>
      <c r="E77" s="5">
        <v>6896523737</v>
      </c>
      <c r="I77" s="5">
        <v>6896523737</v>
      </c>
      <c r="J77" s="5">
        <v>-993754925</v>
      </c>
      <c r="K77" s="5">
        <v>548366293</v>
      </c>
      <c r="L77" s="5">
        <v>4244088030</v>
      </c>
      <c r="M77" s="5">
        <v>6304157270</v>
      </c>
      <c r="N77" s="5">
        <v>-91513271</v>
      </c>
      <c r="O77" s="5">
        <v>6466166141</v>
      </c>
      <c r="P77" s="5">
        <v>7472072755</v>
      </c>
      <c r="Q77" s="5">
        <v>-1687807644</v>
      </c>
      <c r="R77" s="5">
        <v>-196348051</v>
      </c>
      <c r="S77" s="5">
        <v>5263451087</v>
      </c>
      <c r="T77" s="5">
        <v>61043178</v>
      </c>
      <c r="U77" s="5">
        <v>55139451</v>
      </c>
      <c r="V77" s="5">
        <v>53866666</v>
      </c>
      <c r="W77" s="5">
        <v>61544529</v>
      </c>
    </row>
    <row r="78" spans="3:26" ht="15.5" x14ac:dyDescent="0.35">
      <c r="C78" t="s">
        <v>100</v>
      </c>
      <c r="D78" s="5">
        <v>34002285156</v>
      </c>
      <c r="E78" s="5">
        <v>765606022876</v>
      </c>
      <c r="F78" s="5">
        <v>56028972118</v>
      </c>
      <c r="G78" s="5">
        <v>16037589314</v>
      </c>
      <c r="I78" s="5">
        <v>839756655566</v>
      </c>
      <c r="J78" s="5">
        <v>12936425421</v>
      </c>
      <c r="K78" s="5">
        <v>318377830847</v>
      </c>
      <c r="L78" s="5">
        <v>-162838703545</v>
      </c>
      <c r="M78" s="5">
        <v>235574508150</v>
      </c>
      <c r="N78" s="5">
        <v>-556393295900</v>
      </c>
      <c r="O78" s="5">
        <v>75394243553</v>
      </c>
      <c r="P78" s="5">
        <v>376063389204</v>
      </c>
      <c r="Q78" s="5">
        <v>466871374097</v>
      </c>
      <c r="R78" s="5">
        <v>562230562000</v>
      </c>
      <c r="S78" s="5">
        <v>66937116420</v>
      </c>
      <c r="T78" s="5">
        <v>40788335885</v>
      </c>
      <c r="U78" s="5">
        <v>605150753450</v>
      </c>
      <c r="V78" s="5">
        <v>220979887692</v>
      </c>
      <c r="W78" s="5">
        <v>136511580789</v>
      </c>
    </row>
    <row r="79" spans="3:26" ht="15.5" x14ac:dyDescent="0.35">
      <c r="C79" t="s">
        <v>101</v>
      </c>
      <c r="D79" s="5">
        <v>34002285156</v>
      </c>
      <c r="E79" s="5">
        <v>758709499139</v>
      </c>
      <c r="F79" s="5">
        <v>56028972118</v>
      </c>
      <c r="G79" s="5">
        <v>16037589314</v>
      </c>
      <c r="I79" s="5">
        <v>832860131829</v>
      </c>
      <c r="J79" s="5">
        <v>13930180346</v>
      </c>
      <c r="K79" s="5">
        <v>317829464554</v>
      </c>
      <c r="L79" s="5">
        <v>-167082791575</v>
      </c>
      <c r="M79" s="5">
        <v>229270350880</v>
      </c>
      <c r="N79" s="5">
        <v>-556301782629</v>
      </c>
      <c r="O79" s="5">
        <v>68928077412</v>
      </c>
      <c r="P79" s="5">
        <v>368591316449</v>
      </c>
      <c r="Q79" s="5">
        <v>468559181741</v>
      </c>
      <c r="R79" s="5">
        <v>562426910051</v>
      </c>
      <c r="S79" s="5">
        <v>61673665333</v>
      </c>
      <c r="T79" s="5">
        <v>40727292707</v>
      </c>
      <c r="U79" s="5">
        <v>605095613999</v>
      </c>
      <c r="V79" s="5">
        <v>220926021026</v>
      </c>
      <c r="W79" s="5">
        <v>136450036260</v>
      </c>
      <c r="X79" s="5">
        <v>65489228775</v>
      </c>
      <c r="Y79" s="5">
        <v>2457166164</v>
      </c>
      <c r="Z79" s="5">
        <v>-15714827355</v>
      </c>
    </row>
    <row r="80" spans="3:26" ht="15.5" x14ac:dyDescent="0.35">
      <c r="C80" t="s">
        <v>7</v>
      </c>
      <c r="D80" s="5">
        <v>34659376390</v>
      </c>
      <c r="E80" s="5">
        <v>765245119818</v>
      </c>
      <c r="F80" s="5">
        <v>57364668865</v>
      </c>
      <c r="G80" s="5">
        <v>13739397799</v>
      </c>
      <c r="I80" s="5">
        <v>837191505535</v>
      </c>
      <c r="J80" s="5">
        <v>16361254836</v>
      </c>
      <c r="K80" s="5">
        <v>332849141760</v>
      </c>
      <c r="L80" s="5">
        <v>-158914758844</v>
      </c>
      <c r="M80" s="5">
        <v>267776766740</v>
      </c>
      <c r="N80" s="5">
        <v>-608875687085</v>
      </c>
      <c r="O80" s="5">
        <v>55971551664</v>
      </c>
      <c r="P80" s="5">
        <v>343344117252</v>
      </c>
      <c r="Q80" s="5">
        <v>463240467530</v>
      </c>
      <c r="R80" s="5">
        <v>564105251533</v>
      </c>
      <c r="S80" s="5">
        <v>55050469700</v>
      </c>
      <c r="T80" s="5">
        <v>53331321196</v>
      </c>
      <c r="U80" s="5">
        <v>630283681956</v>
      </c>
      <c r="V80" s="5">
        <v>221176437218</v>
      </c>
      <c r="W80" s="5">
        <v>135629108969</v>
      </c>
    </row>
    <row r="81" spans="2:26" ht="15.5" x14ac:dyDescent="0.35">
      <c r="C81" t="s">
        <v>102</v>
      </c>
      <c r="D81" s="5">
        <v>34002285156</v>
      </c>
      <c r="E81" s="5">
        <v>758709499139</v>
      </c>
      <c r="F81" s="5">
        <v>56028972118</v>
      </c>
      <c r="G81" s="5">
        <v>16037589314</v>
      </c>
      <c r="I81" s="5">
        <v>832860131829</v>
      </c>
      <c r="J81" s="5">
        <v>13930180346</v>
      </c>
      <c r="K81" s="5">
        <v>317829464554</v>
      </c>
      <c r="L81" s="5">
        <v>-167082791575</v>
      </c>
      <c r="M81" s="5">
        <v>229270350880</v>
      </c>
      <c r="N81" s="5">
        <v>-556301782629</v>
      </c>
      <c r="O81" s="5">
        <v>68928077412</v>
      </c>
      <c r="P81" s="5">
        <v>368591316449</v>
      </c>
      <c r="Q81" s="5">
        <v>468559181741</v>
      </c>
      <c r="R81" s="5">
        <v>562426910051</v>
      </c>
      <c r="S81" s="5">
        <v>61673665333</v>
      </c>
      <c r="T81" s="5">
        <v>40727292707</v>
      </c>
      <c r="U81" s="5">
        <v>605095613999</v>
      </c>
      <c r="V81" s="5">
        <v>220926021026</v>
      </c>
      <c r="W81" s="5">
        <v>136450036260</v>
      </c>
      <c r="X81" s="5">
        <v>65489228775</v>
      </c>
      <c r="Y81" s="5">
        <v>2457166164</v>
      </c>
      <c r="Z81" s="5">
        <v>-15714827355</v>
      </c>
    </row>
    <row r="82" spans="2:26" ht="15.5" x14ac:dyDescent="0.35">
      <c r="C82" t="s">
        <v>103</v>
      </c>
      <c r="D82" s="5">
        <v>34002285156</v>
      </c>
      <c r="E82" s="5">
        <v>765606022876</v>
      </c>
      <c r="F82" s="5">
        <v>56028972118</v>
      </c>
      <c r="G82" s="5">
        <v>16037589314</v>
      </c>
      <c r="I82" s="5">
        <v>839756655566</v>
      </c>
      <c r="J82" s="5">
        <v>12936425421</v>
      </c>
      <c r="K82" s="5">
        <v>318377830847</v>
      </c>
      <c r="L82" s="5">
        <v>-162838703545</v>
      </c>
      <c r="M82" s="5">
        <v>235574508150</v>
      </c>
      <c r="N82" s="5">
        <v>-556393295900</v>
      </c>
      <c r="O82" s="5">
        <v>75394243553</v>
      </c>
      <c r="P82" s="5">
        <v>376063389204</v>
      </c>
      <c r="Q82" s="5">
        <v>466871374097</v>
      </c>
      <c r="R82" s="5">
        <v>562230562000</v>
      </c>
      <c r="S82" s="5">
        <v>66937116420</v>
      </c>
      <c r="T82" s="5">
        <v>40788335885</v>
      </c>
      <c r="U82" s="5">
        <v>605150753450</v>
      </c>
      <c r="V82" s="5">
        <v>220979887692</v>
      </c>
      <c r="W82" s="5">
        <v>136511580789</v>
      </c>
    </row>
    <row r="83" spans="2:26" ht="15.5" x14ac:dyDescent="0.35">
      <c r="C83" t="s">
        <v>104</v>
      </c>
      <c r="D83" s="5">
        <v>34002285156</v>
      </c>
      <c r="E83" s="5">
        <v>765606022876</v>
      </c>
      <c r="F83" s="5">
        <v>56028972118</v>
      </c>
      <c r="G83" s="5">
        <v>16037589314</v>
      </c>
      <c r="I83" s="5">
        <v>839756655566</v>
      </c>
      <c r="J83" s="5">
        <v>12936425421</v>
      </c>
      <c r="K83" s="5">
        <v>318377830847</v>
      </c>
      <c r="L83" s="5">
        <v>-162838703545</v>
      </c>
      <c r="M83" s="5">
        <v>235574508150</v>
      </c>
      <c r="N83" s="5">
        <v>-556393295900</v>
      </c>
      <c r="O83" s="5">
        <v>75394243553</v>
      </c>
      <c r="P83" s="5">
        <v>376063389204</v>
      </c>
      <c r="Q83" s="5">
        <v>466871374097</v>
      </c>
      <c r="R83" s="5">
        <v>562230562000</v>
      </c>
      <c r="S83" s="5">
        <v>66937116420</v>
      </c>
      <c r="T83" s="5">
        <v>40788335885</v>
      </c>
      <c r="U83" s="5">
        <v>605150753450</v>
      </c>
      <c r="V83" s="5">
        <v>220979887692</v>
      </c>
      <c r="W83" s="5">
        <v>136511580789</v>
      </c>
    </row>
    <row r="85" spans="2:26" ht="15.5" x14ac:dyDescent="0.35">
      <c r="B85" t="s">
        <v>105</v>
      </c>
      <c r="C85" t="s">
        <v>106</v>
      </c>
    </row>
    <row r="86" spans="2:26" ht="15.5" x14ac:dyDescent="0.35">
      <c r="C86" t="s">
        <v>107</v>
      </c>
    </row>
    <row r="87" spans="2:26" ht="15.5" x14ac:dyDescent="0.35">
      <c r="C87" t="s">
        <v>19</v>
      </c>
      <c r="D87" s="5">
        <v>1788688695148</v>
      </c>
      <c r="E87" s="5">
        <v>561467324475</v>
      </c>
      <c r="F87" s="5">
        <v>108734948199</v>
      </c>
      <c r="G87" s="5">
        <v>157365411963</v>
      </c>
      <c r="I87" s="5">
        <v>561467324475</v>
      </c>
      <c r="J87" s="5">
        <v>273904662785</v>
      </c>
      <c r="K87" s="5">
        <v>217617172383</v>
      </c>
      <c r="L87" s="5">
        <v>290278108770</v>
      </c>
      <c r="M87" s="5">
        <v>315190921856</v>
      </c>
      <c r="N87" s="5">
        <v>147255918810</v>
      </c>
      <c r="O87" s="5">
        <v>368408481333</v>
      </c>
      <c r="P87" s="5">
        <v>250874910041</v>
      </c>
      <c r="Q87" s="5">
        <v>587660922874</v>
      </c>
      <c r="R87" s="5">
        <v>306772765213</v>
      </c>
      <c r="S87" s="5">
        <v>568154714921</v>
      </c>
      <c r="T87" s="5">
        <v>295967468749</v>
      </c>
      <c r="U87" s="5">
        <v>493413277207</v>
      </c>
      <c r="V87" s="5">
        <v>76910552193</v>
      </c>
      <c r="W87" s="5">
        <v>88819872426</v>
      </c>
      <c r="X87" s="5">
        <v>190979298885</v>
      </c>
      <c r="Y87" s="5">
        <v>13804380620</v>
      </c>
      <c r="Z87" s="5">
        <v>9198000864</v>
      </c>
    </row>
    <row r="88" spans="2:26" ht="15.5" x14ac:dyDescent="0.35">
      <c r="C88" t="s">
        <v>108</v>
      </c>
      <c r="D88" s="5">
        <v>416339061116</v>
      </c>
      <c r="E88" s="5">
        <v>410433563010</v>
      </c>
      <c r="F88" s="5">
        <v>420632977865</v>
      </c>
      <c r="G88" s="5">
        <v>267577055445</v>
      </c>
      <c r="I88" s="5">
        <v>410433563010</v>
      </c>
      <c r="J88" s="5">
        <v>261118485534</v>
      </c>
      <c r="K88" s="5">
        <v>161742191036</v>
      </c>
      <c r="L88" s="5">
        <v>223666344289</v>
      </c>
      <c r="M88" s="5">
        <v>126844226130</v>
      </c>
      <c r="N88" s="5">
        <v>197405765574</v>
      </c>
      <c r="O88" s="5">
        <v>846983273654</v>
      </c>
      <c r="P88" s="5">
        <v>1149423178749</v>
      </c>
      <c r="Q88" s="5">
        <v>1238609484399</v>
      </c>
      <c r="R88" s="5">
        <v>953215524447</v>
      </c>
      <c r="S88" s="5">
        <v>551551248278</v>
      </c>
      <c r="T88" s="5">
        <v>586613945326</v>
      </c>
      <c r="U88" s="5">
        <v>623999969945</v>
      </c>
      <c r="V88" s="5">
        <v>464953520210</v>
      </c>
      <c r="W88" s="5">
        <v>278111594382</v>
      </c>
      <c r="X88" s="5">
        <v>133112179412</v>
      </c>
      <c r="Y88" s="5">
        <v>142710367969</v>
      </c>
      <c r="Z88" s="5">
        <v>59664915666</v>
      </c>
    </row>
    <row r="89" spans="2:26" ht="15.5" x14ac:dyDescent="0.35">
      <c r="C89" t="s">
        <v>109</v>
      </c>
    </row>
    <row r="90" spans="2:26" ht="15.5" x14ac:dyDescent="0.35">
      <c r="C90" t="s">
        <v>110</v>
      </c>
      <c r="D90" s="5">
        <v>176276825522</v>
      </c>
      <c r="E90" s="5">
        <v>179520417957</v>
      </c>
      <c r="F90" s="5">
        <v>64866920409</v>
      </c>
      <c r="G90" s="5">
        <v>64866920409</v>
      </c>
      <c r="I90" s="5">
        <v>179520417957</v>
      </c>
      <c r="J90" s="5">
        <v>64866920409</v>
      </c>
      <c r="K90" s="5">
        <v>64866920409</v>
      </c>
      <c r="L90" s="5">
        <v>24092920409</v>
      </c>
    </row>
    <row r="91" spans="2:26" ht="15.5" x14ac:dyDescent="0.35">
      <c r="C91" t="s">
        <v>111</v>
      </c>
      <c r="D91" s="5">
        <v>416339061116</v>
      </c>
      <c r="E91" s="5">
        <v>410433563010</v>
      </c>
      <c r="F91" s="5">
        <v>420632977865</v>
      </c>
      <c r="G91" s="5">
        <v>267577055445</v>
      </c>
      <c r="I91" s="5">
        <v>410433563010</v>
      </c>
      <c r="J91" s="5">
        <v>261118485534</v>
      </c>
      <c r="K91" s="5">
        <v>161742191036</v>
      </c>
      <c r="L91" s="5">
        <v>223666344289</v>
      </c>
      <c r="M91" s="5">
        <v>126844226130</v>
      </c>
      <c r="N91" s="5">
        <v>197405765574</v>
      </c>
      <c r="O91" s="5">
        <v>846983273654</v>
      </c>
      <c r="P91" s="5">
        <v>1149423178749</v>
      </c>
      <c r="Q91" s="5">
        <v>1238609484399</v>
      </c>
      <c r="R91" s="5">
        <v>953215524447</v>
      </c>
      <c r="S91" s="5">
        <v>551551248278</v>
      </c>
      <c r="T91" s="5">
        <v>586613945326</v>
      </c>
      <c r="U91" s="5">
        <v>623999969945</v>
      </c>
      <c r="V91" s="5">
        <v>464953520210</v>
      </c>
      <c r="W91" s="5">
        <v>278111594382</v>
      </c>
      <c r="X91" s="5">
        <v>133112179412</v>
      </c>
      <c r="Y91" s="5">
        <v>142710367969</v>
      </c>
      <c r="Z91" s="5">
        <v>59664915666</v>
      </c>
    </row>
    <row r="92" spans="2:26" ht="15.5" x14ac:dyDescent="0.35">
      <c r="C92" t="s">
        <v>317</v>
      </c>
      <c r="O92" s="5">
        <v>209734999670</v>
      </c>
      <c r="P92" s="5">
        <v>33381695246</v>
      </c>
      <c r="Q92" s="5">
        <v>32057602358</v>
      </c>
      <c r="R92" s="5">
        <v>47260487766</v>
      </c>
      <c r="S92" s="5">
        <v>58595484420</v>
      </c>
      <c r="T92" s="5">
        <v>47977936196</v>
      </c>
      <c r="U92" s="5">
        <v>45172997380</v>
      </c>
      <c r="V92" s="5">
        <v>955793214</v>
      </c>
    </row>
    <row r="93" spans="2:26" ht="15.5" x14ac:dyDescent="0.35">
      <c r="C93" t="s">
        <v>112</v>
      </c>
      <c r="L93" s="5">
        <v>28292782044</v>
      </c>
    </row>
    <row r="94" spans="2:26" ht="15.5" x14ac:dyDescent="0.35">
      <c r="C94" t="s">
        <v>113</v>
      </c>
      <c r="L94" s="5">
        <v>28292782044</v>
      </c>
    </row>
    <row r="95" spans="2:26" ht="15.5" x14ac:dyDescent="0.35">
      <c r="C95" t="s">
        <v>114</v>
      </c>
      <c r="D95" s="5">
        <v>2392440967770</v>
      </c>
      <c r="E95" s="5">
        <v>2317585302149</v>
      </c>
      <c r="F95" s="5">
        <v>2396496486884</v>
      </c>
      <c r="G95" s="5">
        <v>2423931648430</v>
      </c>
      <c r="I95" s="5">
        <v>2317585302149</v>
      </c>
      <c r="J95" s="5">
        <v>2460747232539</v>
      </c>
      <c r="K95" s="5">
        <v>2373982519860</v>
      </c>
      <c r="L95" s="5">
        <v>3265946839968</v>
      </c>
      <c r="M95" s="5">
        <v>3207887969646</v>
      </c>
      <c r="N95" s="5">
        <v>3184161257358</v>
      </c>
      <c r="O95" s="5">
        <v>2563391192672</v>
      </c>
      <c r="P95" s="5">
        <v>2472251932904</v>
      </c>
      <c r="Q95" s="5">
        <v>2137378069321</v>
      </c>
      <c r="R95" s="5">
        <v>2195886134796</v>
      </c>
      <c r="S95" s="5">
        <v>2091135695239</v>
      </c>
      <c r="T95" s="5">
        <v>5378816734406</v>
      </c>
      <c r="U95" s="5">
        <v>5069546965817</v>
      </c>
      <c r="V95" s="5">
        <v>1253660438610</v>
      </c>
      <c r="W95" s="5">
        <v>1124722148990</v>
      </c>
      <c r="X95" s="5">
        <v>1222818540940</v>
      </c>
      <c r="Y95" s="5">
        <v>1151547735803</v>
      </c>
      <c r="Z95" s="5">
        <v>1099772210786</v>
      </c>
    </row>
    <row r="96" spans="2:26" ht="15.5" x14ac:dyDescent="0.35">
      <c r="C96" t="s">
        <v>312</v>
      </c>
    </row>
    <row r="97" spans="3:26" ht="15.5" x14ac:dyDescent="0.35">
      <c r="C97" t="s">
        <v>93</v>
      </c>
      <c r="D97" s="5">
        <v>33374250215</v>
      </c>
      <c r="E97" s="5">
        <v>33374250215</v>
      </c>
      <c r="F97" s="5">
        <v>34400802119</v>
      </c>
      <c r="G97" s="5">
        <v>34400802119</v>
      </c>
      <c r="I97" s="5">
        <v>33374250215</v>
      </c>
      <c r="J97" s="5">
        <v>34400802119</v>
      </c>
      <c r="K97" s="5">
        <v>34400802119</v>
      </c>
      <c r="L97" s="5">
        <v>-199411718210</v>
      </c>
      <c r="M97" s="5">
        <v>-199411718210</v>
      </c>
      <c r="N97" s="5">
        <v>-199411718210</v>
      </c>
      <c r="O97" s="5">
        <v>-4115346640</v>
      </c>
      <c r="P97" s="5">
        <v>-5100578106</v>
      </c>
      <c r="Q97" s="5">
        <v>34400802119</v>
      </c>
      <c r="R97" s="5">
        <v>34822586607</v>
      </c>
      <c r="S97" s="5">
        <v>-5507932120</v>
      </c>
      <c r="T97" s="5">
        <v>-15177687532</v>
      </c>
      <c r="U97" s="5">
        <v>-31718050052</v>
      </c>
      <c r="V97" s="5">
        <v>-31827774859</v>
      </c>
      <c r="W97" s="5">
        <v>-31881641525</v>
      </c>
      <c r="X97" s="5">
        <v>-31888600698</v>
      </c>
      <c r="Y97" s="5">
        <v>1494399795</v>
      </c>
      <c r="Z97" s="5">
        <v>1494399795</v>
      </c>
    </row>
    <row r="98" spans="3:26" ht="15.5" x14ac:dyDescent="0.35">
      <c r="C98" t="s">
        <v>115</v>
      </c>
      <c r="D98" s="5">
        <v>6262010695320</v>
      </c>
      <c r="E98" s="5">
        <v>4774715158266</v>
      </c>
      <c r="F98" s="5">
        <v>3825853172161</v>
      </c>
      <c r="G98" s="5">
        <v>3810021875331</v>
      </c>
      <c r="I98" s="5">
        <v>4774715158266</v>
      </c>
      <c r="J98" s="5">
        <v>3763083379510</v>
      </c>
      <c r="K98" s="5">
        <v>3574283102477</v>
      </c>
      <c r="L98" s="5">
        <v>4481703360284</v>
      </c>
      <c r="M98" s="5">
        <v>4688435244197</v>
      </c>
      <c r="N98" s="5">
        <v>4588731043660</v>
      </c>
      <c r="O98" s="5">
        <v>4726295211213</v>
      </c>
      <c r="P98" s="5">
        <v>4547349270546</v>
      </c>
      <c r="Q98" s="5">
        <v>4596876388019</v>
      </c>
      <c r="R98" s="5">
        <v>4019040145498</v>
      </c>
      <c r="S98" s="5">
        <v>4191414243140</v>
      </c>
      <c r="T98" s="5">
        <v>6978438957132</v>
      </c>
      <c r="U98" s="5">
        <v>6662604199638</v>
      </c>
      <c r="V98" s="5">
        <v>2083499351647</v>
      </c>
      <c r="W98" s="5">
        <v>1529886915237</v>
      </c>
      <c r="X98" s="5">
        <v>1592372040204</v>
      </c>
      <c r="Y98" s="5">
        <v>1326411745671</v>
      </c>
      <c r="Z98" s="5">
        <v>1197288856054</v>
      </c>
    </row>
    <row r="99" spans="3:26" ht="15.5" x14ac:dyDescent="0.35">
      <c r="C99" t="s">
        <v>116</v>
      </c>
    </row>
    <row r="100" spans="3:26" ht="15.5" x14ac:dyDescent="0.35">
      <c r="C100" t="s">
        <v>596</v>
      </c>
      <c r="D100" s="5">
        <v>10104927013064</v>
      </c>
      <c r="E100" s="5">
        <v>10126325470644</v>
      </c>
      <c r="F100" s="5">
        <v>11562544385027</v>
      </c>
      <c r="G100" s="5">
        <v>10723196784968</v>
      </c>
      <c r="I100" s="5">
        <v>10126325470644</v>
      </c>
      <c r="J100" s="5">
        <v>10736500255842</v>
      </c>
      <c r="K100" s="5">
        <v>10826503385506</v>
      </c>
      <c r="L100" s="5">
        <v>10768099422733</v>
      </c>
      <c r="M100" s="5">
        <v>10840469785820</v>
      </c>
      <c r="N100" s="5">
        <v>9513280364967</v>
      </c>
      <c r="O100" s="5">
        <v>9481708577264</v>
      </c>
      <c r="P100" s="5">
        <v>9080967612597</v>
      </c>
      <c r="Q100" s="5">
        <v>8320784791698</v>
      </c>
      <c r="R100" s="5">
        <v>5723655512282</v>
      </c>
      <c r="S100" s="5">
        <v>5675327916663</v>
      </c>
      <c r="T100" s="5">
        <v>1094902040760</v>
      </c>
      <c r="U100" s="5">
        <v>1029078000456</v>
      </c>
      <c r="V100" s="5">
        <v>891982050450</v>
      </c>
      <c r="W100" s="5">
        <v>1111919184726</v>
      </c>
      <c r="X100" s="5">
        <v>768297343776</v>
      </c>
      <c r="Y100" s="5">
        <v>733072961051</v>
      </c>
      <c r="Z100" s="5">
        <v>611977633323</v>
      </c>
    </row>
    <row r="101" spans="3:26" ht="15.5" x14ac:dyDescent="0.35">
      <c r="C101" t="s">
        <v>319</v>
      </c>
      <c r="D101" s="5">
        <v>97276787381</v>
      </c>
      <c r="E101" s="5">
        <v>98316813095</v>
      </c>
      <c r="F101" s="5">
        <v>98798110343</v>
      </c>
      <c r="G101" s="5">
        <v>105174132948</v>
      </c>
      <c r="I101" s="5">
        <v>98316813095</v>
      </c>
      <c r="J101" s="5">
        <v>108063402402</v>
      </c>
      <c r="K101" s="5">
        <v>119815059953</v>
      </c>
      <c r="L101" s="5">
        <v>240043835548</v>
      </c>
      <c r="M101" s="5">
        <v>263416351174</v>
      </c>
      <c r="N101" s="5">
        <v>278130590867</v>
      </c>
      <c r="O101" s="5">
        <v>228359645357</v>
      </c>
      <c r="P101" s="5">
        <v>141441443206</v>
      </c>
      <c r="Q101" s="5">
        <v>161975158728</v>
      </c>
      <c r="R101" s="5">
        <v>63101108121</v>
      </c>
      <c r="S101" s="5">
        <v>88493057184</v>
      </c>
      <c r="T101" s="5">
        <v>25387960072</v>
      </c>
      <c r="U101" s="5">
        <v>36579084343</v>
      </c>
      <c r="V101" s="5">
        <v>1787840808416</v>
      </c>
      <c r="W101" s="5">
        <v>1559624033408</v>
      </c>
      <c r="X101" s="5">
        <v>1558217452148</v>
      </c>
      <c r="Y101" s="5">
        <v>24078712325</v>
      </c>
      <c r="Z101" s="5">
        <v>24090222105</v>
      </c>
    </row>
    <row r="102" spans="3:26" ht="15.5" x14ac:dyDescent="0.35">
      <c r="C102" t="s">
        <v>123</v>
      </c>
      <c r="D102" s="5">
        <v>314153485302</v>
      </c>
      <c r="E102" s="5">
        <v>311032239875</v>
      </c>
      <c r="F102" s="5">
        <v>293744119414</v>
      </c>
      <c r="G102" s="5">
        <v>286820204140</v>
      </c>
      <c r="I102" s="5">
        <v>311032239875</v>
      </c>
      <c r="J102" s="5">
        <v>267024112490</v>
      </c>
      <c r="K102" s="5">
        <v>237790687508</v>
      </c>
      <c r="L102" s="5">
        <v>210648832114</v>
      </c>
      <c r="M102" s="5">
        <v>195139069024</v>
      </c>
      <c r="N102" s="5">
        <v>191976184496</v>
      </c>
      <c r="O102" s="5">
        <v>208373652924</v>
      </c>
      <c r="P102" s="5">
        <v>215846370468</v>
      </c>
      <c r="Q102" s="5">
        <v>213102483130</v>
      </c>
      <c r="R102" s="5">
        <v>181830997189</v>
      </c>
      <c r="S102" s="5">
        <v>190289722263</v>
      </c>
      <c r="T102" s="5">
        <v>138002270710</v>
      </c>
      <c r="U102" s="5">
        <v>1305492641650</v>
      </c>
      <c r="V102" s="5">
        <v>126264749747</v>
      </c>
      <c r="W102" s="5">
        <v>45363159972</v>
      </c>
      <c r="X102" s="5">
        <v>28622195245</v>
      </c>
      <c r="Y102" s="5">
        <v>34110054088</v>
      </c>
      <c r="Z102" s="5">
        <v>39982521242</v>
      </c>
    </row>
    <row r="103" spans="3:26" ht="15.5" x14ac:dyDescent="0.35">
      <c r="C103" t="s">
        <v>118</v>
      </c>
      <c r="D103" s="5">
        <v>10356840452</v>
      </c>
      <c r="E103" s="5">
        <v>10356840452</v>
      </c>
      <c r="F103" s="5">
        <v>11842136786</v>
      </c>
      <c r="G103" s="5">
        <v>11842136786</v>
      </c>
      <c r="I103" s="5">
        <v>10356840452</v>
      </c>
      <c r="J103" s="5">
        <v>11842136786</v>
      </c>
      <c r="K103" s="5">
        <v>11234800125</v>
      </c>
      <c r="L103" s="5">
        <v>11109580208</v>
      </c>
      <c r="M103" s="5">
        <v>11724148067</v>
      </c>
      <c r="N103" s="5">
        <v>13048144945</v>
      </c>
      <c r="O103" s="5">
        <v>14456929090</v>
      </c>
      <c r="P103" s="5">
        <v>14001827465</v>
      </c>
      <c r="Q103" s="5">
        <v>14109839054</v>
      </c>
      <c r="R103" s="5">
        <v>13272993949</v>
      </c>
      <c r="S103" s="5">
        <v>12326414861</v>
      </c>
      <c r="T103" s="5">
        <v>10932603281</v>
      </c>
      <c r="U103" s="5">
        <v>10579456414</v>
      </c>
      <c r="V103" s="5">
        <v>4822821356</v>
      </c>
      <c r="W103" s="5">
        <v>4680967976</v>
      </c>
      <c r="X103" s="5">
        <v>4186806482</v>
      </c>
      <c r="Y103" s="5">
        <v>4000010357</v>
      </c>
      <c r="Z103" s="5">
        <v>4255112233</v>
      </c>
    </row>
    <row r="104" spans="3:26" ht="15.5" x14ac:dyDescent="0.35">
      <c r="C104" t="s">
        <v>320</v>
      </c>
      <c r="D104" s="5">
        <v>1842496578</v>
      </c>
      <c r="E104" s="5">
        <v>1842496578</v>
      </c>
      <c r="F104" s="5">
        <v>1855142077</v>
      </c>
      <c r="G104" s="5">
        <v>1855142077</v>
      </c>
      <c r="I104" s="5">
        <v>1842496578</v>
      </c>
      <c r="J104" s="5">
        <v>1855142077</v>
      </c>
      <c r="K104" s="5">
        <v>1855142077</v>
      </c>
      <c r="L104" s="5">
        <v>2012750633</v>
      </c>
      <c r="M104" s="5">
        <v>2012750633</v>
      </c>
      <c r="N104" s="5">
        <v>2012750633</v>
      </c>
      <c r="O104" s="5">
        <v>2012750633</v>
      </c>
      <c r="P104" s="5">
        <v>2012750633</v>
      </c>
      <c r="Q104" s="5">
        <v>2012750633</v>
      </c>
      <c r="R104" s="5">
        <v>2012750633</v>
      </c>
      <c r="S104" s="5">
        <v>2013805258</v>
      </c>
      <c r="U104" s="5">
        <v>5460018538</v>
      </c>
      <c r="V104" s="5">
        <v>916551197</v>
      </c>
    </row>
    <row r="105" spans="3:26" ht="15.5" x14ac:dyDescent="0.35">
      <c r="C105" t="s">
        <v>398</v>
      </c>
      <c r="D105" s="5">
        <v>1173243000000</v>
      </c>
      <c r="E105" s="5">
        <v>1173243000000</v>
      </c>
      <c r="F105" s="5">
        <v>1129130000000</v>
      </c>
      <c r="G105" s="5">
        <v>1129130000000</v>
      </c>
      <c r="I105" s="5">
        <v>1173243000000</v>
      </c>
      <c r="J105" s="5">
        <v>1121903000000</v>
      </c>
      <c r="K105" s="5">
        <v>806802573296</v>
      </c>
      <c r="L105" s="5">
        <v>230508000000</v>
      </c>
      <c r="M105" s="5">
        <v>231674611133</v>
      </c>
      <c r="N105" s="5">
        <v>1937720950000</v>
      </c>
      <c r="O105" s="5">
        <v>2154564254091</v>
      </c>
      <c r="P105" s="5">
        <v>1750003236779</v>
      </c>
      <c r="Q105" s="5">
        <v>1193207001820</v>
      </c>
      <c r="R105" s="5">
        <v>675171811886</v>
      </c>
      <c r="S105" s="5">
        <v>360435607047</v>
      </c>
    </row>
    <row r="106" spans="3:26" ht="15.5" x14ac:dyDescent="0.35">
      <c r="C106" t="s">
        <v>124</v>
      </c>
      <c r="W106" s="5">
        <v>758942641</v>
      </c>
      <c r="X106" s="5">
        <v>758942641</v>
      </c>
      <c r="Y106" s="5">
        <v>948678301</v>
      </c>
    </row>
    <row r="107" spans="3:26" ht="15.5" x14ac:dyDescent="0.35">
      <c r="C107" t="s">
        <v>125</v>
      </c>
      <c r="D107" s="5">
        <v>16474463799536</v>
      </c>
      <c r="E107" s="5">
        <v>16486323445290</v>
      </c>
      <c r="F107" s="5">
        <v>17483265230313</v>
      </c>
      <c r="G107" s="5">
        <v>17500760709186</v>
      </c>
      <c r="I107" s="5">
        <v>16486323445290</v>
      </c>
      <c r="J107" s="5">
        <v>17425207125996</v>
      </c>
      <c r="K107" s="5">
        <v>16312594780943</v>
      </c>
      <c r="L107" s="5">
        <v>12240056903523</v>
      </c>
      <c r="M107" s="5">
        <v>11966554093964</v>
      </c>
      <c r="N107" s="5">
        <v>13782498930161</v>
      </c>
      <c r="O107" s="5">
        <v>12548977398000</v>
      </c>
      <c r="P107" s="5">
        <v>11705382913661</v>
      </c>
      <c r="Q107" s="5">
        <v>10380164732814</v>
      </c>
      <c r="R107" s="5">
        <v>7340466165513</v>
      </c>
      <c r="S107" s="5">
        <v>6954482566453</v>
      </c>
      <c r="T107" s="5">
        <v>2817626305118</v>
      </c>
      <c r="U107" s="5">
        <v>4003109162060</v>
      </c>
      <c r="V107" s="5">
        <v>4070731953724</v>
      </c>
      <c r="W107" s="5">
        <v>3760496001635</v>
      </c>
      <c r="X107" s="5">
        <v>3221943113529</v>
      </c>
      <c r="Y107" s="5">
        <v>1457610036462</v>
      </c>
      <c r="Z107" s="5">
        <v>1345894131165</v>
      </c>
    </row>
    <row r="108" spans="3:26" ht="15.5" x14ac:dyDescent="0.35">
      <c r="C108" t="s">
        <v>126</v>
      </c>
      <c r="D108" s="5">
        <v>22736474494856</v>
      </c>
      <c r="E108" s="5">
        <v>21261038603556</v>
      </c>
      <c r="F108" s="5">
        <v>21309118402474</v>
      </c>
      <c r="G108" s="5">
        <v>21310782584517</v>
      </c>
      <c r="I108" s="5">
        <v>21261038603556</v>
      </c>
      <c r="J108" s="5">
        <v>21188290505506</v>
      </c>
      <c r="K108" s="5">
        <v>19886877883420</v>
      </c>
      <c r="L108" s="5">
        <v>16721760263807</v>
      </c>
      <c r="M108" s="5">
        <v>16654989338161</v>
      </c>
      <c r="N108" s="5">
        <v>18371229973821</v>
      </c>
      <c r="O108" s="5">
        <v>17275272609213</v>
      </c>
      <c r="P108" s="5">
        <v>16252732184207</v>
      </c>
      <c r="Q108" s="5">
        <v>14977041120833</v>
      </c>
      <c r="R108" s="5">
        <v>11359506311011</v>
      </c>
      <c r="S108" s="5">
        <v>11145896809593</v>
      </c>
      <c r="T108" s="5">
        <v>9796065262250</v>
      </c>
      <c r="U108" s="5">
        <v>10665713361698</v>
      </c>
      <c r="V108" s="5">
        <v>6154231305371</v>
      </c>
      <c r="W108" s="5">
        <v>5290382916872</v>
      </c>
      <c r="X108" s="5">
        <v>4814315153733</v>
      </c>
      <c r="Y108" s="5">
        <v>2784021782133</v>
      </c>
      <c r="Z108" s="5">
        <v>2543182987219</v>
      </c>
    </row>
    <row r="109" spans="3:26" ht="15.5" x14ac:dyDescent="0.35">
      <c r="C109" t="s">
        <v>127</v>
      </c>
    </row>
    <row r="110" spans="3:26" ht="15.5" x14ac:dyDescent="0.35">
      <c r="C110" t="s">
        <v>128</v>
      </c>
    </row>
    <row r="111" spans="3:26" ht="15.5" x14ac:dyDescent="0.35">
      <c r="C111" t="s">
        <v>129</v>
      </c>
      <c r="D111" s="5">
        <v>3347109354527</v>
      </c>
      <c r="E111" s="5">
        <v>3518212978516</v>
      </c>
      <c r="F111" s="5">
        <v>4274032771048</v>
      </c>
      <c r="G111" s="5">
        <v>4193643910659</v>
      </c>
      <c r="I111" s="5">
        <v>3518212978516</v>
      </c>
      <c r="J111" s="5">
        <v>3984626865675</v>
      </c>
      <c r="K111" s="5">
        <v>3060809249354</v>
      </c>
      <c r="L111" s="5">
        <v>2216435731961</v>
      </c>
      <c r="M111" s="5">
        <v>1692127805105</v>
      </c>
      <c r="N111" s="5">
        <v>3270161549357</v>
      </c>
      <c r="O111" s="5">
        <v>3303530868409</v>
      </c>
      <c r="P111" s="5">
        <v>3093284238071</v>
      </c>
      <c r="Q111" s="5">
        <v>2954287128281</v>
      </c>
      <c r="R111" s="5">
        <v>2848671180828</v>
      </c>
      <c r="S111" s="5">
        <v>3227924826605</v>
      </c>
      <c r="T111" s="5">
        <v>2326646387344</v>
      </c>
      <c r="U111" s="5">
        <v>1457383800772</v>
      </c>
      <c r="V111" s="5">
        <v>654273848640</v>
      </c>
      <c r="W111" s="5">
        <v>440493294555</v>
      </c>
      <c r="X111" s="5">
        <v>475952546862</v>
      </c>
      <c r="Y111" s="5">
        <v>322368571673</v>
      </c>
      <c r="Z111" s="5">
        <v>246876412391</v>
      </c>
    </row>
    <row r="112" spans="3:26" ht="15.5" x14ac:dyDescent="0.35">
      <c r="C112" t="s">
        <v>1299</v>
      </c>
      <c r="Y112" s="5">
        <v>195000000000</v>
      </c>
      <c r="Z112" s="5">
        <v>91069934703</v>
      </c>
    </row>
    <row r="113" spans="3:26" ht="15.5" x14ac:dyDescent="0.35">
      <c r="C113" t="s">
        <v>136</v>
      </c>
      <c r="D113" s="5">
        <v>2258920696558</v>
      </c>
      <c r="E113" s="5">
        <v>389011387522</v>
      </c>
      <c r="F113" s="5">
        <v>619037331680</v>
      </c>
      <c r="G113" s="5">
        <v>643922867707</v>
      </c>
      <c r="I113" s="5">
        <v>389011387522</v>
      </c>
      <c r="J113" s="5">
        <v>718728560377</v>
      </c>
      <c r="K113" s="5">
        <v>902324016339</v>
      </c>
      <c r="L113" s="5">
        <v>1513661392413</v>
      </c>
      <c r="M113" s="5">
        <v>1273097934409</v>
      </c>
      <c r="N113" s="5">
        <v>2053519271821</v>
      </c>
      <c r="O113" s="5">
        <v>2153252455002</v>
      </c>
      <c r="P113" s="5">
        <v>1391599395509</v>
      </c>
      <c r="Q113" s="5">
        <v>1090596613076</v>
      </c>
      <c r="R113" s="5">
        <v>412567744986</v>
      </c>
      <c r="S113" s="5">
        <v>399006402296</v>
      </c>
      <c r="T113" s="5">
        <v>419350756587</v>
      </c>
      <c r="U113" s="5">
        <v>1288819367170</v>
      </c>
      <c r="V113" s="5">
        <v>247984332084</v>
      </c>
    </row>
    <row r="114" spans="3:26" ht="15.5" x14ac:dyDescent="0.35">
      <c r="C114" t="s">
        <v>324</v>
      </c>
      <c r="M114" s="5">
        <v>2909751000</v>
      </c>
      <c r="N114" s="5">
        <v>16234716000</v>
      </c>
      <c r="O114" s="5">
        <v>23529570000</v>
      </c>
      <c r="P114" s="5">
        <v>1161384476</v>
      </c>
      <c r="S114" s="5">
        <v>854692000</v>
      </c>
      <c r="U114" s="5">
        <v>2646470488</v>
      </c>
    </row>
    <row r="115" spans="3:26" ht="15.5" x14ac:dyDescent="0.35">
      <c r="C115" t="s">
        <v>2777</v>
      </c>
      <c r="D115" s="5">
        <v>921700000000</v>
      </c>
      <c r="E115" s="5">
        <v>941700000000</v>
      </c>
      <c r="F115" s="5">
        <v>984395051140</v>
      </c>
      <c r="G115" s="5">
        <v>971683000000</v>
      </c>
      <c r="I115" s="5">
        <v>941700000000</v>
      </c>
      <c r="J115" s="5">
        <v>971683000000</v>
      </c>
      <c r="K115" s="5">
        <v>983825384800</v>
      </c>
      <c r="L115" s="5">
        <v>468992251930</v>
      </c>
      <c r="M115" s="5">
        <v>288656564082</v>
      </c>
      <c r="N115" s="5">
        <v>138987544347</v>
      </c>
      <c r="O115" s="5">
        <v>138924676464</v>
      </c>
      <c r="P115" s="5">
        <v>38814541150</v>
      </c>
      <c r="Q115" s="5">
        <v>47424894537</v>
      </c>
      <c r="R115" s="5">
        <v>382806488086</v>
      </c>
      <c r="S115" s="5">
        <v>327294031585</v>
      </c>
      <c r="T115" s="5">
        <v>301051177719</v>
      </c>
      <c r="U115" s="5">
        <v>325255514470</v>
      </c>
      <c r="V115" s="5">
        <v>321203314703</v>
      </c>
      <c r="W115" s="5">
        <v>336713750229</v>
      </c>
      <c r="X115" s="5">
        <v>288915720072</v>
      </c>
      <c r="Y115" s="5">
        <v>195000000000</v>
      </c>
      <c r="Z115" s="5">
        <v>91069934703</v>
      </c>
    </row>
    <row r="116" spans="3:26" ht="15.5" x14ac:dyDescent="0.35">
      <c r="C116" t="s">
        <v>130</v>
      </c>
      <c r="L116" s="5">
        <v>123384122680</v>
      </c>
      <c r="M116" s="5">
        <v>238826153946</v>
      </c>
    </row>
    <row r="117" spans="3:26" ht="15.5" x14ac:dyDescent="0.35">
      <c r="C117" t="s">
        <v>131</v>
      </c>
      <c r="D117" s="5">
        <v>400301283572</v>
      </c>
      <c r="E117" s="5">
        <v>359014636387</v>
      </c>
      <c r="F117" s="5">
        <v>309047998163</v>
      </c>
      <c r="G117" s="5">
        <v>315957879111</v>
      </c>
      <c r="I117" s="5">
        <v>359014636387</v>
      </c>
      <c r="J117" s="5">
        <v>223169080556</v>
      </c>
      <c r="K117" s="5">
        <v>268566919604</v>
      </c>
      <c r="L117" s="5">
        <v>143977068958</v>
      </c>
      <c r="M117" s="5">
        <v>59235326332</v>
      </c>
      <c r="N117" s="5">
        <v>408465991048</v>
      </c>
      <c r="O117" s="5">
        <v>352295290348</v>
      </c>
      <c r="P117" s="5">
        <v>438263098992</v>
      </c>
      <c r="Q117" s="5">
        <v>406105937397</v>
      </c>
      <c r="R117" s="5">
        <v>169723271400</v>
      </c>
      <c r="S117" s="5">
        <v>212959117741</v>
      </c>
      <c r="T117" s="5">
        <v>224640932614</v>
      </c>
      <c r="U117" s="5">
        <v>280973292579</v>
      </c>
      <c r="V117" s="5">
        <v>70061983857</v>
      </c>
      <c r="W117" s="5">
        <v>56419670026</v>
      </c>
      <c r="X117" s="5">
        <v>54044401310</v>
      </c>
      <c r="Y117" s="5">
        <v>54374988014</v>
      </c>
      <c r="Z117" s="5">
        <v>103402462732</v>
      </c>
    </row>
    <row r="118" spans="3:26" ht="15.5" x14ac:dyDescent="0.35">
      <c r="C118" t="s">
        <v>326</v>
      </c>
      <c r="O118" s="5">
        <v>171153920409</v>
      </c>
      <c r="P118" s="5">
        <v>23128920409</v>
      </c>
      <c r="Q118" s="5">
        <v>24271360915</v>
      </c>
      <c r="R118" s="5">
        <v>26848638462</v>
      </c>
      <c r="S118" s="5">
        <v>20505826106</v>
      </c>
      <c r="T118" s="5">
        <v>17716095368</v>
      </c>
      <c r="U118" s="5">
        <v>145355160468</v>
      </c>
      <c r="V118" s="5">
        <v>12908994440</v>
      </c>
    </row>
    <row r="119" spans="3:26" ht="15.5" x14ac:dyDescent="0.35">
      <c r="C119" t="s">
        <v>476</v>
      </c>
    </row>
    <row r="120" spans="3:26" ht="15.5" x14ac:dyDescent="0.35">
      <c r="C120" t="s">
        <v>502</v>
      </c>
      <c r="D120" s="5">
        <v>400693767253</v>
      </c>
      <c r="E120" s="5">
        <v>488095351320</v>
      </c>
      <c r="F120" s="5">
        <v>340832325079</v>
      </c>
      <c r="G120" s="5">
        <v>402240735988</v>
      </c>
      <c r="I120" s="5">
        <v>488095351320</v>
      </c>
      <c r="J120" s="5">
        <v>372246146017</v>
      </c>
      <c r="K120" s="5">
        <v>514217887431</v>
      </c>
      <c r="L120" s="5">
        <v>791095278519</v>
      </c>
      <c r="M120" s="5">
        <v>397531148696</v>
      </c>
      <c r="N120" s="5">
        <v>1492095038844</v>
      </c>
      <c r="O120" s="5">
        <v>1170136138614</v>
      </c>
      <c r="P120" s="5">
        <v>963774575285</v>
      </c>
      <c r="Q120" s="5">
        <v>854365051848</v>
      </c>
      <c r="R120" s="5">
        <v>678716847166</v>
      </c>
      <c r="S120" s="5">
        <v>881193713358</v>
      </c>
      <c r="T120" s="5">
        <v>421012964300</v>
      </c>
      <c r="U120" s="5">
        <v>75864189695</v>
      </c>
      <c r="V120" s="5">
        <v>59426244904</v>
      </c>
    </row>
    <row r="121" spans="3:26" ht="15.5" x14ac:dyDescent="0.35">
      <c r="C121" t="s">
        <v>321</v>
      </c>
    </row>
    <row r="122" spans="3:26" ht="15.5" x14ac:dyDescent="0.35">
      <c r="C122" t="s">
        <v>322</v>
      </c>
      <c r="D122" s="5">
        <v>176276825522</v>
      </c>
      <c r="E122" s="5">
        <v>179520417957</v>
      </c>
      <c r="F122" s="5">
        <v>64866920409</v>
      </c>
      <c r="G122" s="5">
        <v>64866920409</v>
      </c>
      <c r="I122" s="5">
        <v>179520417957</v>
      </c>
      <c r="J122" s="5">
        <v>64866920409</v>
      </c>
      <c r="K122" s="5">
        <v>64866920409</v>
      </c>
      <c r="L122" s="5">
        <v>24092920409</v>
      </c>
    </row>
    <row r="123" spans="3:26" ht="15.5" x14ac:dyDescent="0.35">
      <c r="C123" t="s">
        <v>132</v>
      </c>
      <c r="D123" s="5">
        <v>333142803834</v>
      </c>
      <c r="E123" s="5">
        <v>294783550691</v>
      </c>
      <c r="F123" s="5">
        <v>354810574110</v>
      </c>
      <c r="G123" s="5">
        <v>334403464610</v>
      </c>
      <c r="I123" s="5">
        <v>294783550691</v>
      </c>
      <c r="J123" s="5">
        <v>297547381204</v>
      </c>
      <c r="K123" s="5">
        <v>275760460661</v>
      </c>
      <c r="L123" s="5">
        <v>410284630202</v>
      </c>
      <c r="M123" s="5">
        <v>295962727940</v>
      </c>
      <c r="N123" s="5">
        <v>275370397002</v>
      </c>
      <c r="O123" s="5">
        <v>190279136827</v>
      </c>
      <c r="P123" s="5">
        <v>191681957374</v>
      </c>
      <c r="Q123" s="5">
        <v>154133098642</v>
      </c>
      <c r="R123" s="5">
        <v>88155008223</v>
      </c>
      <c r="S123" s="5">
        <v>53056644593</v>
      </c>
      <c r="T123" s="5">
        <v>10217733592</v>
      </c>
      <c r="U123" s="5">
        <v>83204306676</v>
      </c>
      <c r="V123" s="5">
        <v>10763803709</v>
      </c>
      <c r="W123" s="5">
        <v>3933965237</v>
      </c>
      <c r="X123" s="5">
        <v>4271642310</v>
      </c>
      <c r="Y123" s="5">
        <v>3294262922</v>
      </c>
      <c r="Z123" s="5">
        <v>11563383787</v>
      </c>
    </row>
    <row r="124" spans="3:26" ht="15.5" x14ac:dyDescent="0.35">
      <c r="C124" t="s">
        <v>133</v>
      </c>
      <c r="R124" s="5">
        <v>100908546701</v>
      </c>
      <c r="W124" s="5">
        <v>34798575296</v>
      </c>
      <c r="X124" s="5">
        <v>60948024641</v>
      </c>
      <c r="Y124" s="5">
        <v>7857581358</v>
      </c>
      <c r="Z124" s="5">
        <v>14133707288</v>
      </c>
    </row>
    <row r="125" spans="3:26" ht="15.5" x14ac:dyDescent="0.35">
      <c r="C125" t="s">
        <v>831</v>
      </c>
      <c r="D125" s="5">
        <v>171161777379</v>
      </c>
      <c r="E125" s="5">
        <v>210949972710</v>
      </c>
      <c r="F125" s="5">
        <v>137007840836</v>
      </c>
      <c r="G125" s="5">
        <v>118814894928</v>
      </c>
      <c r="I125" s="5">
        <v>210949972710</v>
      </c>
      <c r="J125" s="5">
        <v>124304007964</v>
      </c>
      <c r="K125" s="5">
        <v>63415990564</v>
      </c>
      <c r="L125" s="5">
        <v>42196527093</v>
      </c>
      <c r="M125" s="5">
        <v>55732487484</v>
      </c>
      <c r="N125" s="5">
        <v>122143825354</v>
      </c>
      <c r="O125" s="5">
        <v>120184103324</v>
      </c>
      <c r="P125" s="5">
        <v>116513870033</v>
      </c>
      <c r="Q125" s="5">
        <v>151539091992</v>
      </c>
      <c r="R125" s="5">
        <v>100908546701</v>
      </c>
      <c r="S125" s="5">
        <v>49779284836</v>
      </c>
      <c r="T125" s="5">
        <v>40057924758</v>
      </c>
      <c r="U125" s="5">
        <v>70652134679</v>
      </c>
      <c r="V125" s="5">
        <v>41795876608</v>
      </c>
      <c r="W125" s="5">
        <v>34798575296</v>
      </c>
      <c r="X125" s="5">
        <v>60948024641</v>
      </c>
      <c r="Y125" s="5">
        <v>7857581358</v>
      </c>
      <c r="Z125" s="5">
        <v>14133707288</v>
      </c>
    </row>
    <row r="126" spans="3:26" ht="15.5" x14ac:dyDescent="0.35">
      <c r="C126" t="s">
        <v>135</v>
      </c>
    </row>
    <row r="127" spans="3:26" ht="15.5" x14ac:dyDescent="0.35">
      <c r="C127" t="s">
        <v>2778</v>
      </c>
    </row>
    <row r="128" spans="3:26" ht="15.5" x14ac:dyDescent="0.35">
      <c r="C128" t="s">
        <v>137</v>
      </c>
      <c r="D128" s="5">
        <v>1120109722489</v>
      </c>
      <c r="E128" s="5">
        <v>1223669467408</v>
      </c>
      <c r="F128" s="5">
        <v>2147938981720</v>
      </c>
      <c r="G128" s="5">
        <v>2050543936022</v>
      </c>
      <c r="I128" s="5">
        <v>1223669467408</v>
      </c>
      <c r="J128" s="5">
        <v>1995677249934</v>
      </c>
      <c r="K128" s="5">
        <v>955022606294</v>
      </c>
      <c r="L128" s="5">
        <v>359889975259</v>
      </c>
      <c r="M128" s="5">
        <v>570720437346</v>
      </c>
      <c r="N128" s="5">
        <v>808257832353</v>
      </c>
      <c r="O128" s="5">
        <v>1160557602423</v>
      </c>
      <c r="P128" s="5">
        <v>1321107274828</v>
      </c>
      <c r="Q128" s="5">
        <v>1316447692950</v>
      </c>
      <c r="R128" s="5">
        <v>1401512380790</v>
      </c>
      <c r="S128" s="5">
        <v>1683136208386</v>
      </c>
      <c r="T128" s="5">
        <v>731142008150</v>
      </c>
      <c r="U128" s="5">
        <v>278368703138</v>
      </c>
      <c r="V128" s="5">
        <v>33668449603</v>
      </c>
    </row>
    <row r="129" spans="3:26" ht="15.5" x14ac:dyDescent="0.35">
      <c r="C129" t="s">
        <v>138</v>
      </c>
      <c r="D129" s="5">
        <v>3362619289766</v>
      </c>
      <c r="E129" s="5">
        <v>1750082059633</v>
      </c>
      <c r="F129" s="5">
        <v>1806915312821</v>
      </c>
      <c r="G129" s="5">
        <v>1944997327381</v>
      </c>
      <c r="I129" s="5">
        <v>1750082059633</v>
      </c>
      <c r="J129" s="5">
        <v>2049643953816</v>
      </c>
      <c r="K129" s="5">
        <v>1684985373572</v>
      </c>
      <c r="L129" s="5">
        <v>4182113691696</v>
      </c>
      <c r="M129" s="5">
        <v>4476811989361</v>
      </c>
      <c r="N129" s="5">
        <v>4850969457069</v>
      </c>
      <c r="O129" s="5">
        <v>3274818931665</v>
      </c>
      <c r="P129" s="5">
        <v>2538322376922</v>
      </c>
      <c r="Q129" s="5">
        <v>2080199360438</v>
      </c>
      <c r="R129" s="5">
        <v>1350586222063</v>
      </c>
      <c r="S129" s="5">
        <v>1368252636975</v>
      </c>
      <c r="T129" s="5">
        <v>1258591288679</v>
      </c>
      <c r="U129" s="5">
        <v>2328486735736</v>
      </c>
      <c r="V129" s="5">
        <v>683549510334</v>
      </c>
      <c r="W129" s="5">
        <v>255353386863</v>
      </c>
      <c r="X129" s="5">
        <v>214201366850</v>
      </c>
      <c r="Y129" s="5">
        <v>177788591697</v>
      </c>
      <c r="Z129" s="5">
        <v>97468045883</v>
      </c>
    </row>
    <row r="130" spans="3:26" ht="15.5" x14ac:dyDescent="0.35">
      <c r="C130" t="s">
        <v>139</v>
      </c>
      <c r="D130" s="5">
        <v>3362619289766</v>
      </c>
      <c r="E130" s="5">
        <v>1750082059633</v>
      </c>
      <c r="F130" s="5">
        <v>1806915312821</v>
      </c>
      <c r="G130" s="5">
        <v>1944997327381</v>
      </c>
      <c r="I130" s="5">
        <v>1750082059633</v>
      </c>
      <c r="J130" s="5">
        <v>2049643953816</v>
      </c>
      <c r="K130" s="5">
        <v>1684985373572</v>
      </c>
      <c r="L130" s="5">
        <v>4182113691696</v>
      </c>
      <c r="M130" s="5">
        <v>4476811989361</v>
      </c>
      <c r="N130" s="5">
        <v>4850969457069</v>
      </c>
      <c r="O130" s="5">
        <v>3274818931665</v>
      </c>
      <c r="P130" s="5">
        <v>2538322376922</v>
      </c>
      <c r="Q130" s="5">
        <v>2080199360438</v>
      </c>
      <c r="R130" s="5">
        <v>1350586222063</v>
      </c>
      <c r="S130" s="5">
        <v>1368252636975</v>
      </c>
      <c r="T130" s="5">
        <v>1258591288679</v>
      </c>
      <c r="U130" s="5">
        <v>2328486735736</v>
      </c>
      <c r="V130" s="5">
        <v>683549510334</v>
      </c>
      <c r="W130" s="5">
        <v>255353386863</v>
      </c>
      <c r="X130" s="5">
        <v>214201366850</v>
      </c>
      <c r="Y130" s="5">
        <v>177788591697</v>
      </c>
      <c r="Z130" s="5">
        <v>97468045883</v>
      </c>
    </row>
    <row r="131" spans="3:26" ht="15.5" x14ac:dyDescent="0.35">
      <c r="C131" t="s">
        <v>327</v>
      </c>
    </row>
    <row r="132" spans="3:26" ht="15.5" x14ac:dyDescent="0.35">
      <c r="C132" t="s">
        <v>328</v>
      </c>
      <c r="D132" s="5">
        <v>2258920696558</v>
      </c>
      <c r="E132" s="5">
        <v>578006270074</v>
      </c>
      <c r="F132" s="5">
        <v>813759331885</v>
      </c>
      <c r="G132" s="5">
        <v>950831454462</v>
      </c>
      <c r="I132" s="5">
        <v>578006270074</v>
      </c>
      <c r="J132" s="5">
        <v>1043174780664</v>
      </c>
      <c r="K132" s="5">
        <v>1253076686918</v>
      </c>
      <c r="L132" s="5">
        <v>1864414062992</v>
      </c>
      <c r="M132" s="5">
        <v>1694912378646</v>
      </c>
      <c r="N132" s="5">
        <v>2444343102821</v>
      </c>
      <c r="O132" s="5">
        <v>2176782025002</v>
      </c>
      <c r="P132" s="5">
        <v>1392760779985</v>
      </c>
      <c r="Q132" s="5">
        <v>1090596613076</v>
      </c>
      <c r="R132" s="5">
        <v>412567744986</v>
      </c>
      <c r="S132" s="5">
        <v>399861094296</v>
      </c>
      <c r="T132" s="5">
        <v>419350756587</v>
      </c>
      <c r="U132" s="5">
        <v>1291465837658</v>
      </c>
      <c r="V132" s="5">
        <v>247984332084</v>
      </c>
    </row>
    <row r="133" spans="3:26" ht="15.5" x14ac:dyDescent="0.35">
      <c r="C133" t="s">
        <v>141</v>
      </c>
      <c r="T133" s="5">
        <v>37889198930</v>
      </c>
      <c r="U133" s="5">
        <v>37889198930</v>
      </c>
    </row>
    <row r="134" spans="3:26" ht="15.5" x14ac:dyDescent="0.35">
      <c r="C134" t="s">
        <v>142</v>
      </c>
      <c r="D134" s="5">
        <v>6709728644293</v>
      </c>
      <c r="E134" s="5">
        <v>5268295038149</v>
      </c>
      <c r="F134" s="5">
        <v>6080948083869</v>
      </c>
      <c r="G134" s="5">
        <v>6138641238040</v>
      </c>
      <c r="I134" s="5">
        <v>5268295038149</v>
      </c>
      <c r="J134" s="5">
        <v>6034270819491</v>
      </c>
      <c r="K134" s="5">
        <v>4745794622926</v>
      </c>
      <c r="L134" s="5">
        <v>6398549423657</v>
      </c>
      <c r="M134" s="5">
        <v>6168939794466</v>
      </c>
      <c r="N134" s="5">
        <v>8121131006426</v>
      </c>
      <c r="O134" s="5">
        <v>6578349800074</v>
      </c>
      <c r="P134" s="5">
        <v>5631606614993</v>
      </c>
      <c r="Q134" s="5">
        <v>5034486488719</v>
      </c>
      <c r="R134" s="5">
        <v>4199257402891</v>
      </c>
      <c r="S134" s="5">
        <v>4596177463580</v>
      </c>
      <c r="T134" s="5">
        <v>3585237676023</v>
      </c>
      <c r="U134" s="5">
        <v>3785870536508</v>
      </c>
      <c r="V134" s="5">
        <v>1337823358974</v>
      </c>
      <c r="W134" s="5">
        <v>695846681418</v>
      </c>
      <c r="X134" s="5">
        <v>690153913712</v>
      </c>
      <c r="Y134" s="5">
        <v>500157163370</v>
      </c>
      <c r="Z134" s="5">
        <v>344344458274</v>
      </c>
    </row>
    <row r="135" spans="3:26" ht="15.5" x14ac:dyDescent="0.35">
      <c r="C135" t="s">
        <v>143</v>
      </c>
    </row>
    <row r="136" spans="3:26" ht="15.5" x14ac:dyDescent="0.35">
      <c r="C136" t="s">
        <v>144</v>
      </c>
      <c r="D136" s="5">
        <v>12562188664350</v>
      </c>
      <c r="E136" s="5">
        <v>12562188664350</v>
      </c>
      <c r="F136" s="5">
        <v>12562188664350</v>
      </c>
      <c r="G136" s="5">
        <v>12562188664350</v>
      </c>
      <c r="I136" s="5">
        <v>12562188664350</v>
      </c>
      <c r="J136" s="5">
        <v>12562188664350</v>
      </c>
      <c r="K136" s="5">
        <v>12562188664350</v>
      </c>
      <c r="L136" s="5">
        <v>7530921583200</v>
      </c>
      <c r="M136" s="5">
        <v>7530921583200</v>
      </c>
      <c r="N136" s="5">
        <v>7530921583200</v>
      </c>
      <c r="O136" s="5">
        <v>6348432123100</v>
      </c>
      <c r="P136" s="5">
        <v>6348431407300</v>
      </c>
      <c r="Q136" s="5">
        <v>6348430906600</v>
      </c>
      <c r="R136" s="5">
        <v>4276225026000</v>
      </c>
      <c r="S136" s="5">
        <v>4276225026000</v>
      </c>
      <c r="T136" s="5">
        <v>4119240501000</v>
      </c>
      <c r="U136" s="5">
        <v>4119240501000</v>
      </c>
      <c r="V136" s="5">
        <v>4119240501000</v>
      </c>
      <c r="W136" s="5">
        <v>4119240501000</v>
      </c>
      <c r="X136" s="5">
        <v>3833840501000</v>
      </c>
      <c r="Y136" s="5">
        <v>1981250859800</v>
      </c>
      <c r="Z136" s="5">
        <v>1930500000000</v>
      </c>
    </row>
    <row r="137" spans="3:26" ht="15.5" x14ac:dyDescent="0.35">
      <c r="C137" t="s">
        <v>145</v>
      </c>
      <c r="D137" s="5">
        <v>863624087991</v>
      </c>
      <c r="E137" s="5">
        <v>863624087991</v>
      </c>
      <c r="F137" s="5">
        <v>863624087991</v>
      </c>
      <c r="G137" s="5">
        <v>863624087991</v>
      </c>
      <c r="I137" s="5">
        <v>863624087991</v>
      </c>
      <c r="J137" s="5">
        <v>863624087991</v>
      </c>
      <c r="K137" s="5">
        <v>863624087991</v>
      </c>
      <c r="L137" s="5">
        <v>918968860247</v>
      </c>
      <c r="M137" s="5">
        <v>918968860247</v>
      </c>
      <c r="N137" s="5">
        <v>918968860247</v>
      </c>
      <c r="O137" s="5">
        <v>741595441232</v>
      </c>
      <c r="P137" s="5">
        <v>741595333862</v>
      </c>
      <c r="Q137" s="5">
        <v>741595258757</v>
      </c>
      <c r="R137" s="5">
        <v>502840704972</v>
      </c>
      <c r="S137" s="5">
        <v>502840704972</v>
      </c>
      <c r="T137" s="5">
        <v>424348442472</v>
      </c>
      <c r="U137" s="5">
        <v>424348442472</v>
      </c>
      <c r="V137" s="5">
        <v>424348442472</v>
      </c>
      <c r="W137" s="5">
        <v>424455525045</v>
      </c>
      <c r="X137" s="5">
        <v>375937525045</v>
      </c>
      <c r="Y137" s="5">
        <v>426488814745</v>
      </c>
      <c r="Z137" s="5">
        <v>396038298690</v>
      </c>
    </row>
    <row r="138" spans="3:26" ht="15.5" x14ac:dyDescent="0.35">
      <c r="C138" t="s">
        <v>2704</v>
      </c>
      <c r="D138" s="5">
        <v>863624087991</v>
      </c>
      <c r="E138" s="5">
        <v>863624087991</v>
      </c>
      <c r="F138" s="5">
        <v>863624087991</v>
      </c>
      <c r="G138" s="5">
        <v>863624087991</v>
      </c>
      <c r="I138" s="5">
        <v>863624087991</v>
      </c>
      <c r="J138" s="5">
        <v>863624087991</v>
      </c>
      <c r="K138" s="5">
        <v>863624087991</v>
      </c>
      <c r="L138" s="5">
        <v>918968860247</v>
      </c>
      <c r="M138" s="5">
        <v>918968860247</v>
      </c>
      <c r="N138" s="5">
        <v>918968860247</v>
      </c>
      <c r="O138" s="5">
        <v>741595441232</v>
      </c>
      <c r="P138" s="5">
        <v>741595333862</v>
      </c>
      <c r="Q138" s="5">
        <v>741595258757</v>
      </c>
      <c r="R138" s="5">
        <v>502840704972</v>
      </c>
      <c r="S138" s="5">
        <v>502840704972</v>
      </c>
      <c r="T138" s="5">
        <v>424348442472</v>
      </c>
      <c r="U138" s="5">
        <v>424348442472</v>
      </c>
      <c r="V138" s="5">
        <v>424348442472</v>
      </c>
      <c r="W138" s="5">
        <v>424455525045</v>
      </c>
      <c r="X138" s="5">
        <v>375937525045</v>
      </c>
      <c r="Y138" s="5">
        <v>426488814745</v>
      </c>
      <c r="Z138" s="5">
        <v>396038298690</v>
      </c>
    </row>
    <row r="139" spans="3:26" ht="15.5" x14ac:dyDescent="0.35">
      <c r="C139" t="s">
        <v>146</v>
      </c>
      <c r="D139" s="5">
        <v>1814040509245</v>
      </c>
      <c r="E139" s="5">
        <v>1779381132855</v>
      </c>
      <c r="F139" s="5">
        <v>1014136013037</v>
      </c>
      <c r="G139" s="5">
        <v>956771344172</v>
      </c>
      <c r="I139" s="5">
        <v>1779381132855</v>
      </c>
      <c r="J139" s="5">
        <v>942189627320</v>
      </c>
      <c r="K139" s="5">
        <v>925828372484</v>
      </c>
      <c r="L139" s="5">
        <v>592979230724</v>
      </c>
      <c r="M139" s="5">
        <v>751893989568</v>
      </c>
      <c r="N139" s="5">
        <v>484117222828</v>
      </c>
      <c r="O139" s="5">
        <v>2428205697101</v>
      </c>
      <c r="P139" s="5">
        <v>2372234145437</v>
      </c>
      <c r="Q139" s="5">
        <v>2028890028185</v>
      </c>
      <c r="R139" s="5">
        <v>1565649560655</v>
      </c>
      <c r="S139" s="5">
        <v>1040811831651</v>
      </c>
      <c r="T139" s="5">
        <v>961278905054</v>
      </c>
      <c r="U139" s="5">
        <v>915857853289</v>
      </c>
      <c r="V139" s="5">
        <v>285629558122</v>
      </c>
      <c r="W139" s="5">
        <v>64506987570</v>
      </c>
      <c r="X139" s="5">
        <v>-71060576870</v>
      </c>
      <c r="Y139" s="5">
        <v>-126737003376</v>
      </c>
      <c r="Z139" s="5">
        <v>-129194169540</v>
      </c>
    </row>
    <row r="140" spans="3:26" ht="15.5" x14ac:dyDescent="0.35">
      <c r="C140" t="s">
        <v>147</v>
      </c>
      <c r="D140" s="5">
        <v>18700000000</v>
      </c>
      <c r="E140" s="5">
        <v>18700000000</v>
      </c>
      <c r="F140" s="5">
        <v>18700000000</v>
      </c>
      <c r="G140" s="5">
        <v>18700000000</v>
      </c>
      <c r="I140" s="5">
        <v>18700000000</v>
      </c>
      <c r="J140" s="5">
        <v>17700000000</v>
      </c>
      <c r="K140" s="5">
        <v>11700000000</v>
      </c>
      <c r="L140" s="5">
        <v>11700000000</v>
      </c>
      <c r="M140" s="5">
        <v>10700000000</v>
      </c>
      <c r="N140" s="5">
        <v>10700000000</v>
      </c>
      <c r="O140" s="5">
        <v>9700000000</v>
      </c>
      <c r="P140" s="5">
        <v>8700000000</v>
      </c>
      <c r="Q140" s="5">
        <v>7700000000</v>
      </c>
      <c r="R140" s="5">
        <v>6700000000</v>
      </c>
      <c r="S140" s="5">
        <v>5700000000</v>
      </c>
      <c r="T140" s="5">
        <v>4700000000</v>
      </c>
      <c r="U140" s="5">
        <v>2600000000</v>
      </c>
      <c r="V140" s="5">
        <v>1000000000</v>
      </c>
    </row>
    <row r="141" spans="3:26" ht="15.5" x14ac:dyDescent="0.35">
      <c r="C141" t="s">
        <v>148</v>
      </c>
      <c r="D141" s="5">
        <v>1795340509245</v>
      </c>
      <c r="E141" s="5">
        <v>1760681132855</v>
      </c>
      <c r="F141" s="5">
        <v>995436013037</v>
      </c>
      <c r="G141" s="5">
        <v>938071344172</v>
      </c>
      <c r="I141" s="5">
        <v>1760681132855</v>
      </c>
      <c r="J141" s="5">
        <v>924489627320</v>
      </c>
      <c r="K141" s="5">
        <v>914128372484</v>
      </c>
      <c r="L141" s="5">
        <v>581279230724</v>
      </c>
      <c r="M141" s="5">
        <v>741193989568</v>
      </c>
      <c r="N141" s="5">
        <v>473417222828</v>
      </c>
      <c r="O141" s="5">
        <v>2418505697101</v>
      </c>
      <c r="P141" s="5">
        <v>2363534145437</v>
      </c>
      <c r="Q141" s="5">
        <v>2021190028185</v>
      </c>
      <c r="R141" s="5">
        <v>1558949560655</v>
      </c>
      <c r="S141" s="5">
        <v>1035111831651</v>
      </c>
      <c r="T141" s="5">
        <v>956578905054</v>
      </c>
      <c r="U141" s="5">
        <v>913257853289</v>
      </c>
      <c r="V141" s="5">
        <v>284629558122</v>
      </c>
    </row>
    <row r="142" spans="3:26" ht="15.5" x14ac:dyDescent="0.35">
      <c r="C142" t="s">
        <v>149</v>
      </c>
      <c r="D142" s="5">
        <v>1814040509245</v>
      </c>
      <c r="E142" s="5">
        <v>1779381132855</v>
      </c>
      <c r="F142" s="5">
        <v>1014136013037</v>
      </c>
      <c r="G142" s="5">
        <v>956771344172</v>
      </c>
      <c r="I142" s="5">
        <v>1779381132855</v>
      </c>
      <c r="J142" s="5">
        <v>942189627320</v>
      </c>
      <c r="K142" s="5">
        <v>925828372484</v>
      </c>
      <c r="L142" s="5">
        <v>592979230724</v>
      </c>
      <c r="M142" s="5">
        <v>751893989568</v>
      </c>
      <c r="N142" s="5">
        <v>484117222828</v>
      </c>
      <c r="O142" s="5">
        <v>2428205697101</v>
      </c>
      <c r="P142" s="5">
        <v>2372234145437</v>
      </c>
      <c r="Q142" s="5">
        <v>2028890028185</v>
      </c>
      <c r="R142" s="5">
        <v>1565649560655</v>
      </c>
      <c r="S142" s="5">
        <v>1040811831651</v>
      </c>
      <c r="T142" s="5">
        <v>961278905054</v>
      </c>
      <c r="U142" s="5">
        <v>915857853289</v>
      </c>
      <c r="V142" s="5">
        <v>285629558122</v>
      </c>
      <c r="W142" s="5">
        <v>64506987570</v>
      </c>
      <c r="X142" s="5">
        <v>-71060576870</v>
      </c>
      <c r="Y142" s="5">
        <v>-126737003376</v>
      </c>
      <c r="Z142" s="5">
        <v>-129194169540</v>
      </c>
    </row>
    <row r="143" spans="3:26" ht="15.5" x14ac:dyDescent="0.35">
      <c r="C143" t="s">
        <v>150</v>
      </c>
      <c r="D143" s="5">
        <v>753518338762</v>
      </c>
      <c r="E143" s="5">
        <v>754175429996</v>
      </c>
      <c r="F143" s="5">
        <v>753820751108</v>
      </c>
      <c r="G143" s="5">
        <v>755156447855</v>
      </c>
      <c r="I143" s="5">
        <v>754175429996</v>
      </c>
      <c r="J143" s="5">
        <v>751616504135</v>
      </c>
      <c r="K143" s="5">
        <v>755041333550</v>
      </c>
      <c r="L143" s="5">
        <v>1479752884189</v>
      </c>
      <c r="M143" s="5">
        <v>1483676828890</v>
      </c>
      <c r="N143" s="5">
        <v>1515503019330</v>
      </c>
      <c r="O143" s="5">
        <v>1182804894346</v>
      </c>
      <c r="P143" s="5">
        <v>1163965260721</v>
      </c>
      <c r="Q143" s="5">
        <v>789237636453</v>
      </c>
      <c r="R143" s="5">
        <v>780711029886</v>
      </c>
      <c r="S143" s="5">
        <v>735349715510</v>
      </c>
      <c r="T143" s="5">
        <v>721137425233</v>
      </c>
      <c r="U143" s="5">
        <v>1452114078481</v>
      </c>
      <c r="V143" s="5">
        <v>19017219662</v>
      </c>
      <c r="W143" s="5">
        <v>18214863364</v>
      </c>
      <c r="X143" s="5">
        <v>17332391544</v>
      </c>
      <c r="Y143" s="5">
        <v>1367547799</v>
      </c>
    </row>
    <row r="144" spans="3:26" ht="15.5" x14ac:dyDescent="0.35">
      <c r="C144" t="s">
        <v>9</v>
      </c>
      <c r="D144" s="5">
        <v>16026745850563</v>
      </c>
      <c r="E144" s="5">
        <v>15992743565407</v>
      </c>
      <c r="F144" s="5">
        <v>15228170318605</v>
      </c>
      <c r="G144" s="5">
        <v>15172141346487</v>
      </c>
      <c r="I144" s="5">
        <v>15992743565407</v>
      </c>
      <c r="J144" s="5">
        <v>15154019685915</v>
      </c>
      <c r="K144" s="5">
        <v>15141083260494</v>
      </c>
      <c r="L144" s="5">
        <v>10323210840150</v>
      </c>
      <c r="M144" s="5">
        <v>10486049543695</v>
      </c>
      <c r="N144" s="5">
        <v>10250098967395</v>
      </c>
      <c r="O144" s="5">
        <v>10696922809139</v>
      </c>
      <c r="P144" s="5">
        <v>10621125569214</v>
      </c>
      <c r="Q144" s="5">
        <v>9942554632114</v>
      </c>
      <c r="R144" s="5">
        <v>7160248908120</v>
      </c>
      <c r="S144" s="5">
        <v>6549719346013</v>
      </c>
      <c r="T144" s="5">
        <v>6210827586227</v>
      </c>
      <c r="U144" s="5">
        <v>6879842825190</v>
      </c>
      <c r="V144" s="5">
        <v>4816407946397</v>
      </c>
      <c r="W144" s="5">
        <v>4594536235454</v>
      </c>
      <c r="X144" s="5">
        <v>4124161240021</v>
      </c>
      <c r="Y144" s="5">
        <v>2283864618763</v>
      </c>
      <c r="Z144" s="5">
        <v>2198838528945</v>
      </c>
    </row>
    <row r="145" spans="2:26" ht="15.5" x14ac:dyDescent="0.35">
      <c r="C145" t="s">
        <v>151</v>
      </c>
      <c r="D145" s="5">
        <v>22736474494856</v>
      </c>
      <c r="E145" s="5">
        <v>21261038603556</v>
      </c>
      <c r="F145" s="5">
        <v>21309118402474</v>
      </c>
      <c r="G145" s="5">
        <v>21310782584527</v>
      </c>
      <c r="I145" s="5">
        <v>21261038603556</v>
      </c>
      <c r="J145" s="5">
        <v>21188290505406</v>
      </c>
      <c r="K145" s="5">
        <v>19886877883420</v>
      </c>
      <c r="L145" s="5">
        <v>16721760263807</v>
      </c>
      <c r="M145" s="5">
        <v>16654989338161</v>
      </c>
      <c r="N145" s="5">
        <v>18371229973821</v>
      </c>
      <c r="O145" s="5">
        <v>17275272609213</v>
      </c>
      <c r="P145" s="5">
        <v>16252732184207</v>
      </c>
      <c r="Q145" s="5">
        <v>14977041120833</v>
      </c>
      <c r="R145" s="5">
        <v>11359506311011</v>
      </c>
      <c r="S145" s="5">
        <v>11145896809593</v>
      </c>
      <c r="T145" s="5">
        <v>9796065262250</v>
      </c>
      <c r="U145" s="5">
        <v>10665713361698</v>
      </c>
      <c r="V145" s="5">
        <v>6154231305371</v>
      </c>
      <c r="W145" s="5">
        <v>5290382916872</v>
      </c>
      <c r="X145" s="5">
        <v>4814315153733</v>
      </c>
      <c r="Y145" s="5">
        <v>2784021782133</v>
      </c>
      <c r="Z145" s="5">
        <v>2543182987219</v>
      </c>
    </row>
    <row r="146" spans="2:26" ht="15.5" x14ac:dyDescent="0.35">
      <c r="C146" t="s">
        <v>152</v>
      </c>
      <c r="D146" s="5">
        <v>167708902705</v>
      </c>
      <c r="E146" s="5">
        <v>167708902705</v>
      </c>
      <c r="F146" s="5">
        <v>167708902705</v>
      </c>
      <c r="G146" s="5">
        <v>167708902705</v>
      </c>
      <c r="I146" s="5">
        <v>167708902705</v>
      </c>
      <c r="J146" s="5">
        <v>167708902705</v>
      </c>
      <c r="K146" s="5">
        <v>167708902705</v>
      </c>
      <c r="L146" s="5">
        <v>67083561082</v>
      </c>
      <c r="M146" s="5">
        <v>67083561082</v>
      </c>
      <c r="N146" s="5">
        <v>67083561082</v>
      </c>
      <c r="O146" s="5">
        <v>55258552816</v>
      </c>
      <c r="P146" s="5">
        <v>55258552816</v>
      </c>
      <c r="Q146" s="5">
        <v>55258552816</v>
      </c>
      <c r="R146" s="5">
        <v>34536595510</v>
      </c>
      <c r="S146" s="5">
        <v>34536595510</v>
      </c>
      <c r="T146" s="5">
        <v>31396905010</v>
      </c>
      <c r="U146" s="5">
        <v>31396905010</v>
      </c>
      <c r="V146" s="5">
        <v>31396905010</v>
      </c>
      <c r="W146" s="5">
        <v>31396905010</v>
      </c>
      <c r="X146" s="5">
        <v>28542905010</v>
      </c>
      <c r="Y146" s="5">
        <v>10017008598</v>
      </c>
      <c r="Z146" s="5">
        <v>9509500000</v>
      </c>
    </row>
    <row r="148" spans="2:26" ht="15.5" x14ac:dyDescent="0.35">
      <c r="B148" t="s">
        <v>153</v>
      </c>
      <c r="C148" t="s">
        <v>154</v>
      </c>
      <c r="D148" s="5">
        <v>-156484965283</v>
      </c>
      <c r="E148" s="5">
        <v>481996897380</v>
      </c>
      <c r="F148" s="5">
        <v>206085415784</v>
      </c>
      <c r="G148" s="5">
        <v>-143530038718</v>
      </c>
      <c r="I148" s="5">
        <v>684209873505</v>
      </c>
      <c r="J148" s="5">
        <v>367433459203</v>
      </c>
      <c r="K148" s="5">
        <v>-330390944315</v>
      </c>
      <c r="L148" s="5">
        <v>-261652276994</v>
      </c>
      <c r="M148" s="5">
        <v>-196317576102</v>
      </c>
      <c r="N148" s="5">
        <v>-1522393565962</v>
      </c>
      <c r="O148" s="5">
        <v>-502432676517</v>
      </c>
      <c r="P148" s="5">
        <v>-815645578099</v>
      </c>
      <c r="Q148" s="5">
        <v>-451061312047</v>
      </c>
      <c r="R148" s="5">
        <v>-460393885536</v>
      </c>
      <c r="S148" s="5">
        <v>-114457885392</v>
      </c>
      <c r="T148" s="5">
        <v>38327257924</v>
      </c>
      <c r="U148" s="5">
        <v>19713146811</v>
      </c>
      <c r="V148" s="5">
        <v>437469854535</v>
      </c>
      <c r="W148" s="5">
        <v>-452925899173</v>
      </c>
      <c r="X148" s="5">
        <v>-145915771431</v>
      </c>
      <c r="Y148" s="5">
        <v>-117011989335</v>
      </c>
      <c r="Z148" s="5">
        <v>-190722473319</v>
      </c>
    </row>
    <row r="149" spans="2:26" ht="15.5" x14ac:dyDescent="0.35">
      <c r="C149" t="s">
        <v>331</v>
      </c>
      <c r="D149" s="5">
        <v>142939088885</v>
      </c>
      <c r="E149" s="5">
        <v>874705966194</v>
      </c>
      <c r="F149" s="5">
        <v>377413018861</v>
      </c>
      <c r="G149" s="5">
        <v>88485806621</v>
      </c>
      <c r="I149" s="5">
        <v>1671707973742</v>
      </c>
      <c r="J149" s="5">
        <v>1966435611625</v>
      </c>
      <c r="K149" s="5">
        <v>874443546988</v>
      </c>
      <c r="L149" s="5">
        <v>514875206551</v>
      </c>
      <c r="M149" s="5">
        <v>634567378163</v>
      </c>
      <c r="N149" s="5">
        <v>378825483259</v>
      </c>
      <c r="O149" s="5">
        <v>646818319244</v>
      </c>
      <c r="P149" s="5">
        <v>904355993422</v>
      </c>
      <c r="Q149" s="5">
        <v>1361840251306</v>
      </c>
      <c r="R149" s="5">
        <v>790482376564</v>
      </c>
      <c r="S149" s="5">
        <v>541736488503</v>
      </c>
      <c r="T149" s="5">
        <v>979007376109</v>
      </c>
      <c r="U149" s="5">
        <v>1486497583620</v>
      </c>
      <c r="V149" s="5">
        <v>705152951436</v>
      </c>
      <c r="W149" s="5">
        <v>380435082964</v>
      </c>
      <c r="X149" s="5">
        <v>541629603485</v>
      </c>
      <c r="Y149" s="5">
        <v>79613156308</v>
      </c>
      <c r="Z149" s="5">
        <v>90934122378</v>
      </c>
    </row>
    <row r="150" spans="2:26" ht="15.5" x14ac:dyDescent="0.35">
      <c r="C150" t="s">
        <v>2779</v>
      </c>
    </row>
    <row r="151" spans="2:26" ht="15.5" x14ac:dyDescent="0.35">
      <c r="C151" t="s">
        <v>2780</v>
      </c>
      <c r="D151" s="5">
        <v>-32848391755</v>
      </c>
      <c r="E151" s="5">
        <v>-32052089425</v>
      </c>
      <c r="F151" s="5">
        <v>-20733986431</v>
      </c>
      <c r="G151" s="5">
        <v>-34248513673</v>
      </c>
      <c r="I151" s="5">
        <v>-113645451937</v>
      </c>
      <c r="J151" s="5">
        <v>-108960078623</v>
      </c>
      <c r="K151" s="5">
        <v>-125278384677</v>
      </c>
      <c r="L151" s="5">
        <v>-98501483848</v>
      </c>
      <c r="M151" s="5">
        <v>-103022320614</v>
      </c>
      <c r="N151" s="5">
        <v>-80625948741</v>
      </c>
      <c r="O151" s="5">
        <v>-102053168225</v>
      </c>
      <c r="P151" s="5">
        <v>-95940887967</v>
      </c>
      <c r="Q151" s="5">
        <v>-90229308317</v>
      </c>
      <c r="R151" s="5">
        <v>-97896529786</v>
      </c>
      <c r="S151" s="5">
        <v>-77992852227</v>
      </c>
      <c r="T151" s="5">
        <v>-104916928415</v>
      </c>
      <c r="U151" s="5">
        <v>-76469544417</v>
      </c>
      <c r="V151" s="5">
        <v>-40008012300</v>
      </c>
    </row>
    <row r="152" spans="2:26" ht="15.5" x14ac:dyDescent="0.35">
      <c r="C152" t="s">
        <v>576</v>
      </c>
      <c r="D152" s="5">
        <v>89890855924</v>
      </c>
      <c r="E152" s="5">
        <v>-210120227691</v>
      </c>
      <c r="F152" s="5">
        <v>37331220495</v>
      </c>
      <c r="G152" s="5">
        <v>-80167994681</v>
      </c>
      <c r="I152" s="5">
        <v>-321439493456</v>
      </c>
      <c r="J152" s="5">
        <v>-713927936900</v>
      </c>
      <c r="K152" s="5">
        <v>-387141149947</v>
      </c>
      <c r="L152" s="5">
        <v>-119588742622</v>
      </c>
      <c r="M152" s="5">
        <v>-184629553819</v>
      </c>
      <c r="N152" s="5">
        <v>182909443127</v>
      </c>
      <c r="O152" s="5">
        <v>-113697608022</v>
      </c>
      <c r="P152" s="5">
        <v>17887459910</v>
      </c>
      <c r="Q152" s="5">
        <v>-251498829068</v>
      </c>
      <c r="R152" s="5">
        <v>-190145667449</v>
      </c>
      <c r="S152" s="5">
        <v>284568414137</v>
      </c>
      <c r="T152" s="5">
        <v>-70714964833</v>
      </c>
      <c r="U152" s="5">
        <v>-478392488754</v>
      </c>
      <c r="V152" s="5">
        <v>58204803535</v>
      </c>
    </row>
    <row r="153" spans="2:26" ht="15.5" x14ac:dyDescent="0.35">
      <c r="C153" t="s">
        <v>2781</v>
      </c>
      <c r="W153" s="5">
        <v>-44549189247</v>
      </c>
      <c r="X153" s="5">
        <v>-34646219750</v>
      </c>
      <c r="Y153" s="5">
        <v>-36121184002</v>
      </c>
      <c r="Z153" s="5">
        <v>-29309812343</v>
      </c>
    </row>
    <row r="154" spans="2:26" ht="15.5" x14ac:dyDescent="0.35">
      <c r="C154" t="s">
        <v>2782</v>
      </c>
      <c r="W154" s="5">
        <v>-34723602625</v>
      </c>
      <c r="X154" s="5">
        <v>-27190673112</v>
      </c>
      <c r="Y154" s="5">
        <v>-20570753536</v>
      </c>
      <c r="Z154" s="5">
        <v>-15362963552</v>
      </c>
    </row>
    <row r="155" spans="2:26" ht="15.5" x14ac:dyDescent="0.35">
      <c r="C155" t="s">
        <v>367</v>
      </c>
      <c r="W155" s="5">
        <v>-4009627661</v>
      </c>
      <c r="X155" s="5">
        <v>8523955791</v>
      </c>
      <c r="Y155" s="5">
        <v>1496943717</v>
      </c>
      <c r="Z155" s="5">
        <v>7331018466</v>
      </c>
    </row>
    <row r="156" spans="2:26" ht="15.5" x14ac:dyDescent="0.35">
      <c r="C156" t="s">
        <v>1281</v>
      </c>
      <c r="D156" s="5">
        <v>-4691208806</v>
      </c>
      <c r="E156" s="5">
        <v>-62588848260</v>
      </c>
      <c r="F156" s="5">
        <v>-7462664467</v>
      </c>
      <c r="G156" s="5">
        <v>-3221914846</v>
      </c>
      <c r="I156" s="5">
        <v>-79330809771</v>
      </c>
      <c r="J156" s="5">
        <v>-43575019837</v>
      </c>
      <c r="K156" s="5">
        <v>-38989817046</v>
      </c>
      <c r="L156" s="5">
        <v>-12737886474</v>
      </c>
      <c r="M156" s="5">
        <v>-66565424335</v>
      </c>
      <c r="N156" s="5">
        <v>-12018624097</v>
      </c>
      <c r="O156" s="5">
        <v>-20455781472</v>
      </c>
      <c r="P156" s="5">
        <v>-44740425071</v>
      </c>
      <c r="S156" s="5">
        <v>-85999226820</v>
      </c>
    </row>
    <row r="157" spans="2:26" ht="15.5" x14ac:dyDescent="0.35">
      <c r="C157" t="s">
        <v>607</v>
      </c>
      <c r="E157" s="5">
        <v>-4706091060</v>
      </c>
      <c r="F157" s="5">
        <v>4373168432</v>
      </c>
      <c r="G157" s="5">
        <v>-4268197834</v>
      </c>
      <c r="I157" s="5">
        <v>-4706091060</v>
      </c>
      <c r="J157" s="5">
        <v>-603872099</v>
      </c>
      <c r="K157" s="5">
        <v>-1778348490</v>
      </c>
      <c r="L157" s="5">
        <v>-1553070841</v>
      </c>
      <c r="M157" s="5">
        <v>-3583575471</v>
      </c>
      <c r="N157" s="5">
        <v>-305429318</v>
      </c>
      <c r="O157" s="5">
        <v>-713378635</v>
      </c>
      <c r="P157" s="5">
        <v>-216804816</v>
      </c>
      <c r="Q157" s="5">
        <v>-11166936768</v>
      </c>
      <c r="R157" s="5">
        <v>-35443214460</v>
      </c>
      <c r="S157" s="5">
        <v>-2902731585</v>
      </c>
    </row>
    <row r="158" spans="2:26" ht="15.5" x14ac:dyDescent="0.35">
      <c r="C158" t="s">
        <v>2783</v>
      </c>
      <c r="E158" s="5">
        <v>4490386305</v>
      </c>
      <c r="F158" s="5">
        <v>-4490386305</v>
      </c>
      <c r="T158" s="5">
        <v>-66128671912</v>
      </c>
      <c r="U158" s="5">
        <v>-32838873430</v>
      </c>
      <c r="V158" s="5">
        <v>-26452521742</v>
      </c>
      <c r="W158" s="5">
        <v>-63293360125</v>
      </c>
      <c r="X158" s="5">
        <v>-55382083552</v>
      </c>
    </row>
    <row r="159" spans="2:26" ht="15.5" x14ac:dyDescent="0.35">
      <c r="C159" t="s">
        <v>508</v>
      </c>
      <c r="D159" s="5">
        <v>20692050733</v>
      </c>
      <c r="E159" s="5">
        <v>8280201295</v>
      </c>
      <c r="F159" s="5">
        <v>318041031</v>
      </c>
      <c r="G159" s="5">
        <v>1925143960</v>
      </c>
      <c r="I159" s="5">
        <v>11548423081</v>
      </c>
      <c r="J159" s="5">
        <v>7430212127</v>
      </c>
      <c r="K159" s="5">
        <v>3372917211</v>
      </c>
      <c r="L159" s="5">
        <v>4075465568</v>
      </c>
      <c r="M159" s="5">
        <v>9342542711</v>
      </c>
      <c r="N159" s="5">
        <v>10127972053</v>
      </c>
      <c r="O159" s="5">
        <v>15667875033</v>
      </c>
      <c r="P159" s="5">
        <v>12340042786</v>
      </c>
      <c r="Q159" s="5">
        <v>11497390490</v>
      </c>
      <c r="R159" s="5">
        <v>22417921469</v>
      </c>
      <c r="S159" s="5">
        <v>9118187505</v>
      </c>
      <c r="T159" s="5">
        <v>79544384792</v>
      </c>
      <c r="U159" s="5">
        <v>13052970287</v>
      </c>
      <c r="V159" s="5">
        <v>4161632195</v>
      </c>
      <c r="W159" s="5">
        <v>6514324406</v>
      </c>
      <c r="X159" s="5">
        <v>2874017548</v>
      </c>
      <c r="Y159" s="5">
        <v>524165513</v>
      </c>
      <c r="Z159" s="5">
        <v>534396689</v>
      </c>
    </row>
    <row r="160" spans="2:26" ht="15.5" x14ac:dyDescent="0.35">
      <c r="C160" t="s">
        <v>184</v>
      </c>
      <c r="D160" s="5">
        <v>-56756592247</v>
      </c>
      <c r="E160" s="5">
        <v>10475783519</v>
      </c>
      <c r="F160" s="5">
        <v>-62937449087</v>
      </c>
      <c r="G160" s="5">
        <v>-80082036733</v>
      </c>
      <c r="I160" s="5">
        <v>-181044510325</v>
      </c>
      <c r="J160" s="5">
        <v>-309745767883</v>
      </c>
      <c r="K160" s="5">
        <v>-290650637773</v>
      </c>
      <c r="L160" s="5">
        <v>-343323304223</v>
      </c>
      <c r="M160" s="5">
        <v>-255670112467</v>
      </c>
      <c r="N160" s="5">
        <v>-278565487281</v>
      </c>
      <c r="O160" s="5">
        <v>-298582956225</v>
      </c>
      <c r="P160" s="5">
        <v>-196581410959</v>
      </c>
      <c r="Q160" s="5">
        <v>-235704867707</v>
      </c>
      <c r="R160" s="5">
        <v>-211425951170</v>
      </c>
      <c r="S160" s="5">
        <v>-185710355694</v>
      </c>
      <c r="T160" s="5">
        <v>-185156242058</v>
      </c>
      <c r="U160" s="5">
        <v>-197768710441</v>
      </c>
      <c r="V160" s="5">
        <v>-73187717706</v>
      </c>
      <c r="W160" s="5">
        <v>-58717274260</v>
      </c>
      <c r="X160" s="5">
        <v>-36256017412</v>
      </c>
      <c r="Y160" s="5">
        <v>-13769923660</v>
      </c>
      <c r="Z160" s="5">
        <v>-5242678987</v>
      </c>
    </row>
    <row r="161" spans="3:26" ht="15.5" x14ac:dyDescent="0.35">
      <c r="C161" t="s">
        <v>161</v>
      </c>
      <c r="D161" s="5">
        <v>1482777402016</v>
      </c>
      <c r="E161" s="5">
        <v>6218447697</v>
      </c>
      <c r="F161" s="5">
        <v>-242940378087</v>
      </c>
      <c r="G161" s="5">
        <v>17321520013</v>
      </c>
      <c r="I161" s="5">
        <v>-319984345396</v>
      </c>
      <c r="J161" s="5">
        <v>-264730494120</v>
      </c>
      <c r="K161" s="5">
        <v>4336048713117</v>
      </c>
      <c r="L161" s="5">
        <v>253796742042</v>
      </c>
      <c r="M161" s="5">
        <v>-845257474642</v>
      </c>
      <c r="N161" s="5">
        <v>1357478788986</v>
      </c>
      <c r="O161" s="5">
        <v>946447631320</v>
      </c>
      <c r="P161" s="5">
        <v>747944715799</v>
      </c>
      <c r="Q161" s="5">
        <v>842486619259</v>
      </c>
      <c r="R161" s="5">
        <v>173146032115</v>
      </c>
      <c r="S161" s="5">
        <v>479844525008</v>
      </c>
      <c r="T161" s="5">
        <v>-157387825509</v>
      </c>
      <c r="U161" s="5">
        <v>952487028868</v>
      </c>
      <c r="V161" s="5">
        <v>266142346161</v>
      </c>
      <c r="W161" s="5">
        <v>367914509168</v>
      </c>
      <c r="X161" s="5">
        <v>1895302224073</v>
      </c>
      <c r="Y161" s="5">
        <v>119623909923</v>
      </c>
      <c r="Z161" s="5">
        <v>91367553820</v>
      </c>
    </row>
    <row r="162" spans="3:26" ht="15.5" x14ac:dyDescent="0.35">
      <c r="C162" t="s">
        <v>162</v>
      </c>
      <c r="D162" s="5">
        <v>-11669481993</v>
      </c>
      <c r="E162" s="5">
        <v>-35482968801</v>
      </c>
      <c r="F162" s="5">
        <v>-11775501461</v>
      </c>
      <c r="G162" s="5">
        <v>-17132179882</v>
      </c>
      <c r="I162" s="5">
        <v>-76662866419</v>
      </c>
      <c r="J162" s="5">
        <v>-46415474681</v>
      </c>
      <c r="K162" s="5">
        <v>-4078318705189</v>
      </c>
      <c r="L162" s="5">
        <v>-17057278134</v>
      </c>
      <c r="M162" s="5">
        <v>1209510053790</v>
      </c>
      <c r="N162" s="5">
        <v>-56237785547</v>
      </c>
      <c r="O162" s="5">
        <v>-326481383511</v>
      </c>
      <c r="P162" s="5">
        <v>-269085150533</v>
      </c>
      <c r="Q162" s="5">
        <v>-110374640551</v>
      </c>
      <c r="R162" s="5">
        <v>25865903713</v>
      </c>
      <c r="S162" s="5">
        <v>-40657928594</v>
      </c>
      <c r="T162" s="5">
        <v>-78385240873</v>
      </c>
      <c r="U162" s="5">
        <v>-555697450665</v>
      </c>
      <c r="V162" s="5">
        <v>-715521520929</v>
      </c>
      <c r="W162" s="5">
        <v>-17148036454</v>
      </c>
      <c r="X162" s="5">
        <v>-1569422455156</v>
      </c>
      <c r="Y162" s="5">
        <v>1994459168</v>
      </c>
      <c r="Z162" s="5">
        <v>95042095899</v>
      </c>
    </row>
    <row r="163" spans="3:26" ht="15.5" x14ac:dyDescent="0.35">
      <c r="C163" t="s">
        <v>2753</v>
      </c>
      <c r="W163" s="5">
        <v>-2000000000</v>
      </c>
    </row>
    <row r="164" spans="3:26" ht="15.5" x14ac:dyDescent="0.35">
      <c r="C164" t="s">
        <v>2784</v>
      </c>
      <c r="V164" s="5">
        <v>-202500000000</v>
      </c>
    </row>
    <row r="165" spans="3:26" ht="15.5" x14ac:dyDescent="0.35">
      <c r="C165" t="s">
        <v>564</v>
      </c>
      <c r="K165" s="5">
        <v>81445300000</v>
      </c>
    </row>
    <row r="166" spans="3:26" ht="15.5" x14ac:dyDescent="0.35">
      <c r="C166" t="s">
        <v>2785</v>
      </c>
    </row>
    <row r="167" spans="3:26" ht="15.5" x14ac:dyDescent="0.35">
      <c r="C167" t="s">
        <v>1713</v>
      </c>
      <c r="E167" s="5">
        <v>-5719592050</v>
      </c>
      <c r="I167" s="5">
        <v>-5719592050</v>
      </c>
      <c r="K167" s="5">
        <v>-34657198993</v>
      </c>
      <c r="U167" s="5">
        <v>-268955087174</v>
      </c>
      <c r="V167" s="5">
        <v>-223492215728</v>
      </c>
    </row>
    <row r="168" spans="3:26" ht="15.5" x14ac:dyDescent="0.35">
      <c r="C168" t="s">
        <v>510</v>
      </c>
      <c r="T168" s="5">
        <v>-1000000000</v>
      </c>
      <c r="X168" s="5">
        <v>-100000000</v>
      </c>
    </row>
    <row r="169" spans="3:26" ht="15.5" x14ac:dyDescent="0.35">
      <c r="C169" t="s">
        <v>1198</v>
      </c>
      <c r="N169" s="5">
        <v>-54000000000</v>
      </c>
      <c r="O169" s="5">
        <v>-72000016013</v>
      </c>
      <c r="P169" s="5">
        <v>-178407</v>
      </c>
      <c r="Q169" s="5">
        <v>-99900000000</v>
      </c>
      <c r="R169" s="5">
        <v>-1190519034</v>
      </c>
    </row>
    <row r="170" spans="3:26" ht="15.5" x14ac:dyDescent="0.35">
      <c r="C170" t="s">
        <v>163</v>
      </c>
      <c r="D170" s="5">
        <v>-11669481993</v>
      </c>
      <c r="E170" s="5">
        <v>-29712676751</v>
      </c>
      <c r="F170" s="5">
        <v>-11775501461</v>
      </c>
      <c r="G170" s="5">
        <v>-17174996998</v>
      </c>
      <c r="I170" s="5">
        <v>-70971774369</v>
      </c>
      <c r="J170" s="5">
        <v>-47002289681</v>
      </c>
      <c r="K170" s="5">
        <v>-67270632899</v>
      </c>
      <c r="L170" s="5">
        <v>-24168575044</v>
      </c>
      <c r="M170" s="5">
        <v>-8055946210</v>
      </c>
      <c r="N170" s="5">
        <v>-2359785547</v>
      </c>
      <c r="O170" s="5">
        <v>-7191881768</v>
      </c>
      <c r="P170" s="5">
        <v>-10122185439</v>
      </c>
      <c r="Q170" s="5">
        <v>-10573415689</v>
      </c>
      <c r="R170" s="5">
        <v>-5454427077</v>
      </c>
      <c r="S170" s="5">
        <v>-40657928594</v>
      </c>
      <c r="T170" s="5">
        <v>-82407500015</v>
      </c>
      <c r="U170" s="5">
        <v>-282043455957</v>
      </c>
      <c r="V170" s="5">
        <v>-89529305201</v>
      </c>
      <c r="W170" s="5">
        <v>-25125347533</v>
      </c>
      <c r="X170" s="5">
        <v>-1800714840</v>
      </c>
      <c r="Y170" s="5">
        <v>-1097540832</v>
      </c>
      <c r="Z170" s="5">
        <v>-1228224424</v>
      </c>
    </row>
    <row r="171" spans="3:26" ht="15.5" x14ac:dyDescent="0.35">
      <c r="C171" t="s">
        <v>1748</v>
      </c>
      <c r="O171" s="5">
        <v>963200549</v>
      </c>
      <c r="P171" s="5">
        <v>500000000</v>
      </c>
      <c r="Q171" s="5">
        <v>98775138</v>
      </c>
    </row>
    <row r="172" spans="3:26" ht="15.5" x14ac:dyDescent="0.35">
      <c r="C172" t="s">
        <v>347</v>
      </c>
      <c r="U172" s="5">
        <v>-4698907534</v>
      </c>
    </row>
    <row r="173" spans="3:26" ht="15.5" x14ac:dyDescent="0.35">
      <c r="C173" t="s">
        <v>512</v>
      </c>
      <c r="O173" s="5">
        <v>-248252686279</v>
      </c>
      <c r="P173" s="5">
        <v>-259462786687</v>
      </c>
    </row>
    <row r="174" spans="3:26" ht="15.5" x14ac:dyDescent="0.35">
      <c r="C174" t="s">
        <v>423</v>
      </c>
      <c r="M174" s="5">
        <v>1227616000000</v>
      </c>
    </row>
    <row r="175" spans="3:26" ht="15.5" x14ac:dyDescent="0.35">
      <c r="C175" t="s">
        <v>2786</v>
      </c>
      <c r="M175" s="5">
        <v>-10400000000</v>
      </c>
    </row>
    <row r="176" spans="3:26" ht="15.5" x14ac:dyDescent="0.35">
      <c r="C176" t="s">
        <v>2787</v>
      </c>
    </row>
    <row r="177" spans="3:26" ht="15.5" x14ac:dyDescent="0.35">
      <c r="C177" t="s">
        <v>343</v>
      </c>
      <c r="E177" s="5">
        <v>-50700000</v>
      </c>
      <c r="G177" s="5">
        <v>42817116</v>
      </c>
      <c r="I177" s="5">
        <v>28500000</v>
      </c>
      <c r="J177" s="5">
        <v>586815000</v>
      </c>
      <c r="K177" s="5">
        <v>189189189</v>
      </c>
      <c r="L177" s="5">
        <v>7111296910</v>
      </c>
      <c r="M177" s="5">
        <v>350000000</v>
      </c>
      <c r="N177" s="5">
        <v>122000000</v>
      </c>
      <c r="Z177" s="5">
        <v>568225221</v>
      </c>
    </row>
    <row r="178" spans="3:26" ht="15.5" x14ac:dyDescent="0.35">
      <c r="C178" t="s">
        <v>1045</v>
      </c>
      <c r="R178" s="5">
        <v>32510849824</v>
      </c>
      <c r="T178" s="5">
        <v>5022259142</v>
      </c>
      <c r="W178" s="5">
        <v>9977311079</v>
      </c>
    </row>
    <row r="179" spans="3:26" ht="15.5" x14ac:dyDescent="0.35">
      <c r="C179" t="s">
        <v>2766</v>
      </c>
      <c r="K179" s="5">
        <v>-747282862486</v>
      </c>
    </row>
    <row r="180" spans="3:26" ht="15.5" x14ac:dyDescent="0.35">
      <c r="C180" t="s">
        <v>2788</v>
      </c>
      <c r="Z180" s="5">
        <v>5636662536</v>
      </c>
    </row>
    <row r="181" spans="3:26" ht="15.5" x14ac:dyDescent="0.35">
      <c r="C181" t="s">
        <v>2789</v>
      </c>
      <c r="Y181" s="5">
        <v>3592000000</v>
      </c>
      <c r="Z181" s="5">
        <v>165846070169</v>
      </c>
    </row>
    <row r="182" spans="3:26" ht="15.5" x14ac:dyDescent="0.35">
      <c r="C182" t="s">
        <v>175</v>
      </c>
      <c r="D182" s="5">
        <v>1482777402016</v>
      </c>
      <c r="E182" s="5">
        <v>6218447697</v>
      </c>
      <c r="F182" s="5">
        <v>-242940378087</v>
      </c>
      <c r="G182" s="5">
        <v>17321520013</v>
      </c>
      <c r="I182" s="5">
        <v>-319984345396</v>
      </c>
      <c r="J182" s="5">
        <v>-264730494120</v>
      </c>
      <c r="K182" s="5">
        <v>4336048713117</v>
      </c>
      <c r="L182" s="5">
        <v>253796742042</v>
      </c>
      <c r="M182" s="5">
        <v>-845257474642</v>
      </c>
      <c r="N182" s="5">
        <v>1357478788986</v>
      </c>
      <c r="O182" s="5">
        <v>946447631320</v>
      </c>
      <c r="P182" s="5">
        <v>747944715799</v>
      </c>
      <c r="Q182" s="5">
        <v>842486619259</v>
      </c>
      <c r="R182" s="5">
        <v>173146032115</v>
      </c>
      <c r="S182" s="5">
        <v>479844525008</v>
      </c>
      <c r="T182" s="5">
        <v>-157387825509</v>
      </c>
      <c r="U182" s="5">
        <v>952487028868</v>
      </c>
      <c r="V182" s="5">
        <v>266142346161</v>
      </c>
      <c r="W182" s="5">
        <v>367914509168</v>
      </c>
      <c r="X182" s="5">
        <v>1895302224073</v>
      </c>
      <c r="Y182" s="5">
        <v>119623909923</v>
      </c>
      <c r="Z182" s="5">
        <v>91367553820</v>
      </c>
    </row>
    <row r="183" spans="3:26" ht="15.5" x14ac:dyDescent="0.35">
      <c r="C183" t="s">
        <v>583</v>
      </c>
      <c r="G183" s="5">
        <v>91815118253</v>
      </c>
      <c r="L183" s="5">
        <v>115907464950</v>
      </c>
      <c r="S183" s="5">
        <v>191400000000</v>
      </c>
      <c r="T183" s="5">
        <v>156654246931</v>
      </c>
      <c r="U183" s="5">
        <v>970158374048</v>
      </c>
      <c r="V183" s="5">
        <v>306316887683</v>
      </c>
      <c r="W183" s="5">
        <v>75844750230</v>
      </c>
      <c r="X183" s="5">
        <v>93915720073</v>
      </c>
      <c r="Y183" s="5">
        <v>123123909923</v>
      </c>
      <c r="Z183" s="5">
        <v>107867553820</v>
      </c>
    </row>
    <row r="184" spans="3:26" ht="15.5" x14ac:dyDescent="0.35">
      <c r="C184" t="s">
        <v>584</v>
      </c>
      <c r="D184" s="5">
        <v>1760917461070</v>
      </c>
      <c r="L184" s="5">
        <v>-39536659756</v>
      </c>
      <c r="S184" s="5">
        <v>-150542890057</v>
      </c>
      <c r="T184" s="5">
        <v>-318231842233</v>
      </c>
      <c r="U184" s="5">
        <v>-21723544947</v>
      </c>
      <c r="V184" s="5">
        <v>-38475616753</v>
      </c>
      <c r="W184" s="5">
        <v>-28046720072</v>
      </c>
      <c r="Z184" s="5">
        <v>-20000000000</v>
      </c>
    </row>
    <row r="185" spans="3:26" ht="15.5" x14ac:dyDescent="0.35">
      <c r="C185" t="s">
        <v>427</v>
      </c>
    </row>
    <row r="186" spans="3:26" ht="15.5" x14ac:dyDescent="0.35">
      <c r="C186" t="s">
        <v>626</v>
      </c>
      <c r="L186" s="5">
        <v>180335687848</v>
      </c>
      <c r="M186" s="5">
        <v>9019735</v>
      </c>
      <c r="N186" s="5">
        <v>62867883</v>
      </c>
      <c r="O186" s="5">
        <v>100000000000</v>
      </c>
    </row>
    <row r="187" spans="3:26" ht="15.5" x14ac:dyDescent="0.35">
      <c r="C187" t="s">
        <v>361</v>
      </c>
    </row>
    <row r="188" spans="3:26" ht="15.5" x14ac:dyDescent="0.35">
      <c r="C188" t="s">
        <v>426</v>
      </c>
      <c r="P188" s="5">
        <v>301401672091</v>
      </c>
      <c r="W188" s="5">
        <v>285400000000</v>
      </c>
      <c r="X188" s="5">
        <v>1802038351500</v>
      </c>
    </row>
    <row r="189" spans="3:26" ht="15.5" x14ac:dyDescent="0.35">
      <c r="C189" t="s">
        <v>428</v>
      </c>
      <c r="W189" s="5">
        <v>48518000000</v>
      </c>
    </row>
    <row r="190" spans="3:26" ht="15.5" x14ac:dyDescent="0.35">
      <c r="C190" t="s">
        <v>1051</v>
      </c>
      <c r="D190" s="5">
        <v>-89145176502</v>
      </c>
      <c r="E190" s="5">
        <v>163466173999</v>
      </c>
      <c r="I190" s="5">
        <v>163466173999</v>
      </c>
      <c r="J190" s="5">
        <v>570859996</v>
      </c>
      <c r="K190" s="5">
        <v>29376000000</v>
      </c>
    </row>
    <row r="191" spans="3:26" ht="15.5" x14ac:dyDescent="0.35">
      <c r="C191" t="s">
        <v>743</v>
      </c>
    </row>
    <row r="192" spans="3:26" ht="15.5" x14ac:dyDescent="0.35">
      <c r="C192" t="s">
        <v>176</v>
      </c>
      <c r="Q192" s="5">
        <v>1017459626879</v>
      </c>
      <c r="R192" s="5">
        <v>184126112246</v>
      </c>
    </row>
    <row r="193" spans="3:26" ht="15.5" x14ac:dyDescent="0.35">
      <c r="C193" t="s">
        <v>179</v>
      </c>
      <c r="E193" s="5">
        <v>-289888290268</v>
      </c>
      <c r="I193" s="5">
        <v>-289888290268</v>
      </c>
      <c r="J193" s="5">
        <v>-149536213562</v>
      </c>
      <c r="K193" s="5">
        <v>-46272127098</v>
      </c>
      <c r="Q193" s="5">
        <v>-746990435349</v>
      </c>
      <c r="R193" s="5">
        <v>-371783847292</v>
      </c>
    </row>
    <row r="194" spans="3:26" ht="15.5" x14ac:dyDescent="0.35">
      <c r="C194" t="s">
        <v>165</v>
      </c>
      <c r="R194" s="5">
        <v>49000000000</v>
      </c>
    </row>
    <row r="195" spans="3:26" ht="15.5" x14ac:dyDescent="0.35">
      <c r="C195" t="s">
        <v>1852</v>
      </c>
      <c r="W195" s="5">
        <v>-13801520990</v>
      </c>
      <c r="X195" s="5">
        <v>-651847500</v>
      </c>
    </row>
    <row r="196" spans="3:26" ht="15.5" x14ac:dyDescent="0.35">
      <c r="C196" t="s">
        <v>1125</v>
      </c>
    </row>
    <row r="197" spans="3:26" ht="15.5" x14ac:dyDescent="0.35">
      <c r="C197" t="s">
        <v>1256</v>
      </c>
      <c r="E197" s="5">
        <v>-5727117653</v>
      </c>
      <c r="F197" s="5">
        <v>-129724220082</v>
      </c>
      <c r="I197" s="5">
        <v>-135451337735</v>
      </c>
      <c r="J197" s="5">
        <v>-26306450292</v>
      </c>
    </row>
    <row r="198" spans="3:26" ht="15.5" x14ac:dyDescent="0.35">
      <c r="C198" t="s">
        <v>2790</v>
      </c>
    </row>
    <row r="199" spans="3:26" ht="15.5" x14ac:dyDescent="0.35">
      <c r="C199" t="s">
        <v>2791</v>
      </c>
    </row>
    <row r="200" spans="3:26" ht="15.5" x14ac:dyDescent="0.35">
      <c r="C200" t="s">
        <v>145</v>
      </c>
      <c r="N200" s="5">
        <v>103650</v>
      </c>
      <c r="O200" s="5">
        <v>402996372</v>
      </c>
      <c r="P200" s="5">
        <v>575805</v>
      </c>
      <c r="Q200" s="5">
        <v>293781492582</v>
      </c>
      <c r="S200" s="5">
        <v>235476787500</v>
      </c>
    </row>
    <row r="201" spans="3:26" ht="15.5" x14ac:dyDescent="0.35">
      <c r="C201" t="s">
        <v>702</v>
      </c>
      <c r="K201" s="5">
        <v>5031267081150</v>
      </c>
      <c r="M201" s="5">
        <v>376068150</v>
      </c>
      <c r="N201" s="5">
        <v>1359862879115</v>
      </c>
    </row>
    <row r="202" spans="3:26" ht="15.5" x14ac:dyDescent="0.35">
      <c r="C202" t="s">
        <v>2792</v>
      </c>
    </row>
    <row r="203" spans="3:26" ht="15.5" x14ac:dyDescent="0.35">
      <c r="C203" t="s">
        <v>2793</v>
      </c>
    </row>
    <row r="204" spans="3:26" ht="15.5" x14ac:dyDescent="0.35">
      <c r="C204" t="s">
        <v>2794</v>
      </c>
    </row>
    <row r="205" spans="3:26" ht="15.5" x14ac:dyDescent="0.35">
      <c r="C205" t="s">
        <v>2795</v>
      </c>
      <c r="D205" s="5">
        <v>-188994882552</v>
      </c>
      <c r="G205" s="5">
        <v>8768816766</v>
      </c>
      <c r="Y205" s="5">
        <v>-3500000000</v>
      </c>
      <c r="Z205" s="5">
        <v>3500000000</v>
      </c>
    </row>
    <row r="206" spans="3:26" ht="15.5" x14ac:dyDescent="0.35">
      <c r="C206" t="s">
        <v>370</v>
      </c>
      <c r="L206" s="5">
        <v>-2909751000</v>
      </c>
    </row>
    <row r="207" spans="3:26" ht="15.5" x14ac:dyDescent="0.35">
      <c r="C207" t="s">
        <v>2796</v>
      </c>
      <c r="M207" s="5">
        <v>-26763679000</v>
      </c>
      <c r="N207" s="5">
        <v>-8630846000</v>
      </c>
      <c r="O207" s="5">
        <v>-6983975322</v>
      </c>
      <c r="P207" s="5">
        <v>-1894927809</v>
      </c>
      <c r="Q207" s="5">
        <v>-406841000</v>
      </c>
      <c r="R207" s="5">
        <v>-730530600</v>
      </c>
      <c r="S207" s="5">
        <v>-991352088</v>
      </c>
      <c r="T207" s="5">
        <v>-943785800</v>
      </c>
    </row>
    <row r="208" spans="3:26" ht="15.5" x14ac:dyDescent="0.35">
      <c r="C208" t="s">
        <v>186</v>
      </c>
      <c r="D208" s="5">
        <v>1227221370673</v>
      </c>
      <c r="E208" s="5">
        <v>452732376276</v>
      </c>
      <c r="F208" s="5">
        <v>-48630463764</v>
      </c>
      <c r="G208" s="5">
        <v>-109200520593</v>
      </c>
      <c r="I208" s="5">
        <v>287562661690</v>
      </c>
      <c r="J208" s="5">
        <v>56287490402</v>
      </c>
      <c r="K208" s="5">
        <v>-72660936387</v>
      </c>
      <c r="L208" s="5">
        <v>-24912813086</v>
      </c>
      <c r="M208" s="5">
        <v>167935003046</v>
      </c>
      <c r="N208" s="5">
        <v>-221152562523</v>
      </c>
      <c r="O208" s="5">
        <v>117533571292</v>
      </c>
      <c r="P208" s="5">
        <v>-336786012833</v>
      </c>
      <c r="Q208" s="5">
        <v>281050666661</v>
      </c>
      <c r="R208" s="5">
        <v>-261381949708</v>
      </c>
      <c r="S208" s="5">
        <v>324728711022</v>
      </c>
      <c r="T208" s="5">
        <v>-197445808458</v>
      </c>
      <c r="U208" s="5">
        <v>416502725014</v>
      </c>
      <c r="V208" s="5">
        <v>-11909320233</v>
      </c>
      <c r="W208" s="5">
        <v>-102159426459</v>
      </c>
      <c r="X208" s="5">
        <v>179963997486</v>
      </c>
      <c r="Y208" s="5">
        <v>4606379756</v>
      </c>
      <c r="Z208" s="5">
        <v>-4312823600</v>
      </c>
    </row>
    <row r="209" spans="2:26" ht="15.5" x14ac:dyDescent="0.35">
      <c r="C209" t="s">
        <v>188</v>
      </c>
      <c r="D209" s="5">
        <v>561467324475</v>
      </c>
      <c r="I209" s="5">
        <v>273904662785</v>
      </c>
      <c r="J209" s="5">
        <v>217617172383</v>
      </c>
      <c r="K209" s="5">
        <v>290278108770</v>
      </c>
      <c r="L209" s="5">
        <v>315190921856</v>
      </c>
      <c r="M209" s="5">
        <v>147255918810</v>
      </c>
      <c r="N209" s="5">
        <v>368408481333</v>
      </c>
      <c r="O209" s="5">
        <v>250874910041</v>
      </c>
      <c r="P209" s="5">
        <v>587660922874</v>
      </c>
      <c r="Q209" s="5">
        <v>306610256213</v>
      </c>
      <c r="R209" s="5">
        <v>568154714921</v>
      </c>
      <c r="S209" s="5">
        <v>243426003899</v>
      </c>
      <c r="T209" s="5">
        <v>493413277207</v>
      </c>
      <c r="U209" s="5">
        <v>76910552193</v>
      </c>
      <c r="V209" s="5">
        <v>88819872426</v>
      </c>
      <c r="W209" s="5">
        <v>190979298885</v>
      </c>
      <c r="X209" s="5">
        <v>11015301399</v>
      </c>
      <c r="Y209" s="5">
        <v>9198000864</v>
      </c>
      <c r="Z209" s="5">
        <v>13510824464</v>
      </c>
    </row>
    <row r="210" spans="2:26" ht="15.5" x14ac:dyDescent="0.35">
      <c r="C210" t="s">
        <v>189</v>
      </c>
      <c r="D210" s="5">
        <v>1788688695148</v>
      </c>
      <c r="E210" s="5">
        <v>452732376276</v>
      </c>
      <c r="F210" s="5">
        <v>-48630463764</v>
      </c>
      <c r="G210" s="5">
        <v>-109200520593</v>
      </c>
      <c r="I210" s="5">
        <v>561467324475</v>
      </c>
      <c r="J210" s="5">
        <v>273904662785</v>
      </c>
      <c r="K210" s="5">
        <v>217617172383</v>
      </c>
      <c r="L210" s="5">
        <v>290278108770</v>
      </c>
      <c r="M210" s="5">
        <v>315190921856</v>
      </c>
      <c r="N210" s="5">
        <v>147255918810</v>
      </c>
      <c r="O210" s="5">
        <v>368408481333</v>
      </c>
      <c r="P210" s="5">
        <v>250874910041</v>
      </c>
      <c r="Q210" s="5">
        <v>587660922874</v>
      </c>
      <c r="R210" s="5">
        <v>306772765213</v>
      </c>
      <c r="S210" s="5">
        <v>568154714921</v>
      </c>
      <c r="T210" s="5">
        <v>295967468749</v>
      </c>
      <c r="U210" s="5">
        <v>493413277207</v>
      </c>
      <c r="V210" s="5">
        <v>76910552193</v>
      </c>
      <c r="W210" s="5">
        <v>88819872426</v>
      </c>
      <c r="X210" s="5">
        <v>190979298885</v>
      </c>
      <c r="Y210" s="5">
        <v>13804380620</v>
      </c>
      <c r="Z210" s="5">
        <v>9198000864</v>
      </c>
    </row>
    <row r="212" spans="2:26" ht="15.5" x14ac:dyDescent="0.35">
      <c r="B212" t="s">
        <v>190</v>
      </c>
      <c r="C212" t="s">
        <v>11</v>
      </c>
      <c r="D212" s="5">
        <v>167710000000</v>
      </c>
      <c r="E212" s="5">
        <v>167710000000</v>
      </c>
      <c r="F212" s="5">
        <v>167710000000</v>
      </c>
      <c r="G212" s="5">
        <v>167710000000</v>
      </c>
      <c r="I212" s="5">
        <v>167710000000</v>
      </c>
      <c r="J212" s="5">
        <v>167710000000</v>
      </c>
      <c r="K212" s="5">
        <v>167710000000</v>
      </c>
      <c r="L212" s="5">
        <v>67080000000</v>
      </c>
      <c r="M212" s="5">
        <v>67080000000</v>
      </c>
      <c r="N212" s="5">
        <v>67080000000</v>
      </c>
      <c r="O212" s="5">
        <v>55260000000</v>
      </c>
      <c r="P212" s="5">
        <v>55260000000</v>
      </c>
      <c r="Q212" s="5">
        <v>55260000000</v>
      </c>
      <c r="R212" s="5">
        <v>34540000000</v>
      </c>
      <c r="S212" s="5">
        <v>34540000000</v>
      </c>
      <c r="T212" s="5">
        <v>31400000000</v>
      </c>
      <c r="U212" s="5">
        <v>31400000000</v>
      </c>
      <c r="V212" s="5">
        <v>31400000000</v>
      </c>
      <c r="W212" s="5">
        <v>31400000000</v>
      </c>
      <c r="X212" s="5">
        <v>28540000000</v>
      </c>
      <c r="Y212" s="5">
        <v>10020000000</v>
      </c>
      <c r="Z212" s="5">
        <v>9510000000</v>
      </c>
    </row>
    <row r="213" spans="2:26" ht="15.5" x14ac:dyDescent="0.35">
      <c r="C213" t="s">
        <v>191</v>
      </c>
      <c r="D213" s="6">
        <v>0.21</v>
      </c>
      <c r="E213" s="6">
        <v>4.5199999999999996</v>
      </c>
      <c r="F213" s="6">
        <v>0.34</v>
      </c>
      <c r="G213" s="6">
        <v>0.08</v>
      </c>
    </row>
    <row r="214" spans="2:26" ht="15.5" x14ac:dyDescent="0.35">
      <c r="C214" t="s">
        <v>192</v>
      </c>
      <c r="D214" s="6">
        <v>533.33000000000004</v>
      </c>
      <c r="E214" s="6">
        <v>30.75</v>
      </c>
      <c r="F214" s="6">
        <v>426.47</v>
      </c>
      <c r="G214" s="5">
        <v>1625</v>
      </c>
    </row>
    <row r="215" spans="2:26" ht="15.5" x14ac:dyDescent="0.35">
      <c r="C215" t="s">
        <v>70</v>
      </c>
      <c r="D215" s="6">
        <v>52.11</v>
      </c>
      <c r="E215" s="6">
        <v>12.14</v>
      </c>
      <c r="F215" s="6">
        <v>68.83</v>
      </c>
      <c r="G215" s="6">
        <v>106.39</v>
      </c>
    </row>
    <row r="216" spans="2:26" ht="15.5" x14ac:dyDescent="0.35">
      <c r="C216" t="s">
        <v>193</v>
      </c>
      <c r="D216" s="5">
        <v>88100000000</v>
      </c>
      <c r="E216" s="5">
        <v>793920000000</v>
      </c>
      <c r="F216" s="6">
        <v>129889999999.99998</v>
      </c>
      <c r="G216" s="5">
        <v>92520000000</v>
      </c>
    </row>
    <row r="217" spans="2:26" ht="15.5" x14ac:dyDescent="0.35">
      <c r="C217" t="s">
        <v>194</v>
      </c>
      <c r="D217" s="6">
        <v>1.5E-3</v>
      </c>
      <c r="E217" s="6">
        <v>3.5699999999999996E-2</v>
      </c>
      <c r="F217" s="6">
        <v>2.7000000000000001E-3</v>
      </c>
      <c r="G217" s="6">
        <v>5.9999999999999995E-4</v>
      </c>
    </row>
    <row r="218" spans="2:26" ht="15.5" x14ac:dyDescent="0.35">
      <c r="C218" t="s">
        <v>195</v>
      </c>
      <c r="D218" s="6">
        <v>2.3E-3</v>
      </c>
      <c r="E218" s="6">
        <v>4.9800000000000004E-2</v>
      </c>
      <c r="F218" s="6">
        <v>4.0000000000000001E-3</v>
      </c>
      <c r="G218" s="6">
        <v>1E-3</v>
      </c>
    </row>
    <row r="219" spans="2:26" ht="15.5" x14ac:dyDescent="0.35">
      <c r="C219" t="s">
        <v>196</v>
      </c>
      <c r="D219" s="6">
        <v>4.4000000000000003E-3</v>
      </c>
      <c r="E219" s="6">
        <v>4.5100000000000001E-2</v>
      </c>
      <c r="F219" s="6">
        <v>7.3000000000000001E-3</v>
      </c>
      <c r="G219" s="6">
        <v>5.1000000000000004E-3</v>
      </c>
    </row>
    <row r="220" spans="2:26" ht="15.5" x14ac:dyDescent="0.35">
      <c r="C220" t="s">
        <v>197</v>
      </c>
      <c r="D220" s="6">
        <v>1.22</v>
      </c>
      <c r="E220" s="6">
        <v>13.42</v>
      </c>
      <c r="F220" s="6">
        <v>1.99</v>
      </c>
      <c r="G220" s="6">
        <v>1.0900000000000001</v>
      </c>
    </row>
    <row r="221" spans="2:26" ht="15.5" x14ac:dyDescent="0.35">
      <c r="C221" t="s">
        <v>198</v>
      </c>
      <c r="D221" s="5">
        <v>16027000000000</v>
      </c>
      <c r="E221" s="5">
        <v>15993000000000</v>
      </c>
      <c r="F221" s="5">
        <v>15228000000000</v>
      </c>
      <c r="G221" s="5">
        <v>15172000000000</v>
      </c>
    </row>
    <row r="222" spans="2:26" ht="15.5" x14ac:dyDescent="0.35">
      <c r="C222" t="s">
        <v>199</v>
      </c>
      <c r="D222" s="6">
        <v>1.23</v>
      </c>
      <c r="E222" s="6">
        <v>1.53</v>
      </c>
      <c r="F222" s="6">
        <v>1.68</v>
      </c>
      <c r="G222" s="6">
        <v>1.51</v>
      </c>
    </row>
    <row r="223" spans="2:26" ht="15.5" x14ac:dyDescent="0.35">
      <c r="C223" t="s">
        <v>200</v>
      </c>
      <c r="D223" s="6">
        <v>91.07</v>
      </c>
      <c r="E223" s="6">
        <v>90.86</v>
      </c>
      <c r="F223" s="6">
        <v>86.31</v>
      </c>
      <c r="G223" s="6">
        <v>85.96</v>
      </c>
    </row>
    <row r="224" spans="2:26" ht="15.5" x14ac:dyDescent="0.35">
      <c r="C224" t="s">
        <v>201</v>
      </c>
      <c r="D224" s="6">
        <v>1.23</v>
      </c>
      <c r="E224" s="6">
        <v>1.53</v>
      </c>
      <c r="F224" s="6">
        <v>1.68</v>
      </c>
      <c r="G224" s="6">
        <v>1.51</v>
      </c>
    </row>
    <row r="225" spans="3:26" ht="15.5" x14ac:dyDescent="0.35">
      <c r="C225" t="s">
        <v>202</v>
      </c>
      <c r="D225" s="6">
        <v>91.06</v>
      </c>
      <c r="E225" s="6">
        <v>90.85</v>
      </c>
      <c r="F225" s="6">
        <v>86.3</v>
      </c>
      <c r="G225" s="6">
        <v>85.95</v>
      </c>
    </row>
    <row r="226" spans="3:26" ht="15.5" x14ac:dyDescent="0.35">
      <c r="C226" t="s">
        <v>203</v>
      </c>
      <c r="D226" s="5">
        <v>2445000000000</v>
      </c>
      <c r="E226" s="5">
        <v>2661000000000</v>
      </c>
      <c r="F226" s="5">
        <v>2448000000000</v>
      </c>
      <c r="G226" s="5">
        <v>2542000000000</v>
      </c>
    </row>
    <row r="227" spans="3:26" ht="15.5" x14ac:dyDescent="0.35">
      <c r="C227" t="s">
        <v>204</v>
      </c>
      <c r="D227" s="5">
        <v>2259000000000</v>
      </c>
      <c r="E227" s="5">
        <v>389000000000</v>
      </c>
      <c r="F227" s="5">
        <v>619000000000</v>
      </c>
      <c r="G227" s="5">
        <v>644000000000</v>
      </c>
    </row>
    <row r="228" spans="3:26" ht="15.5" x14ac:dyDescent="0.35">
      <c r="C228" t="s">
        <v>205</v>
      </c>
      <c r="D228" s="5">
        <v>15273000000000</v>
      </c>
      <c r="E228" s="5">
        <v>15239000000000</v>
      </c>
      <c r="F228" s="5">
        <v>14474000000000</v>
      </c>
      <c r="G228" s="5">
        <v>14417000000000</v>
      </c>
    </row>
    <row r="229" spans="3:26" ht="15.5" x14ac:dyDescent="0.35">
      <c r="C229" t="s">
        <v>23</v>
      </c>
      <c r="D229" s="5">
        <v>4704000000000</v>
      </c>
      <c r="E229" s="5">
        <v>3050000000000</v>
      </c>
      <c r="F229" s="5">
        <v>3067000000000</v>
      </c>
      <c r="G229" s="5">
        <v>3186000000000</v>
      </c>
    </row>
    <row r="230" spans="3:26" ht="15.5" x14ac:dyDescent="0.35">
      <c r="C230" t="s">
        <v>20</v>
      </c>
      <c r="D230" s="5">
        <v>2915000000000</v>
      </c>
      <c r="E230" s="5">
        <v>2489000000000</v>
      </c>
      <c r="F230" s="5">
        <v>2958000000000</v>
      </c>
      <c r="G230" s="5">
        <v>3029000000000</v>
      </c>
    </row>
    <row r="231" spans="3:26" ht="15.5" x14ac:dyDescent="0.35">
      <c r="C231" t="s">
        <v>206</v>
      </c>
      <c r="D231" s="5">
        <v>2915000000000</v>
      </c>
      <c r="E231" s="5">
        <v>1257000000000</v>
      </c>
      <c r="F231" s="5">
        <v>-448000000000</v>
      </c>
      <c r="G231" s="5">
        <v>-384000000000</v>
      </c>
    </row>
    <row r="232" spans="3:26" ht="15.5" x14ac:dyDescent="0.35">
      <c r="C232" t="s">
        <v>207</v>
      </c>
      <c r="D232" s="5">
        <v>-156000000000</v>
      </c>
      <c r="E232" s="5">
        <v>482000000000</v>
      </c>
      <c r="F232" s="5">
        <v>206000000000</v>
      </c>
      <c r="G232" s="5">
        <v>-144000000000</v>
      </c>
    </row>
    <row r="233" spans="3:26" ht="15.5" x14ac:dyDescent="0.35">
      <c r="C233" t="s">
        <v>208</v>
      </c>
      <c r="D233" s="5">
        <v>-12000000000</v>
      </c>
      <c r="E233" s="5">
        <v>-30000000000</v>
      </c>
      <c r="F233" s="5">
        <v>-12000000000</v>
      </c>
      <c r="G233" s="5">
        <v>-17000000000</v>
      </c>
    </row>
    <row r="234" spans="3:26" ht="15.5" x14ac:dyDescent="0.35">
      <c r="C234" t="s">
        <v>12</v>
      </c>
      <c r="D234" s="5">
        <v>-168000000000</v>
      </c>
      <c r="E234" s="5">
        <v>452000000000</v>
      </c>
      <c r="F234" s="5">
        <v>194000000000</v>
      </c>
      <c r="G234" s="5">
        <v>-161000000000</v>
      </c>
    </row>
    <row r="235" spans="3:26" ht="15.5" x14ac:dyDescent="0.35">
      <c r="C235" t="s">
        <v>15</v>
      </c>
      <c r="D235" s="5">
        <v>-1</v>
      </c>
      <c r="E235" s="6">
        <v>2.7</v>
      </c>
      <c r="F235" s="6">
        <v>1.1599999999999999</v>
      </c>
      <c r="G235" s="6">
        <v>-0.96</v>
      </c>
    </row>
    <row r="236" spans="3:26" ht="15.5" x14ac:dyDescent="0.35">
      <c r="C236" t="s">
        <v>57</v>
      </c>
      <c r="I236" s="6">
        <v>4.95</v>
      </c>
      <c r="J236" s="6">
        <v>0.1</v>
      </c>
      <c r="K236" s="6">
        <v>1.98</v>
      </c>
      <c r="L236" s="6">
        <v>-2.4300000000000002</v>
      </c>
      <c r="M236" s="6">
        <v>3.9</v>
      </c>
      <c r="N236" s="6">
        <v>-9.08</v>
      </c>
      <c r="O236" s="6">
        <v>0.9</v>
      </c>
      <c r="P236" s="6">
        <v>6.08</v>
      </c>
      <c r="Q236" s="6">
        <v>8.41</v>
      </c>
      <c r="R236" s="6">
        <v>16.34</v>
      </c>
      <c r="S236" s="6">
        <v>1.44</v>
      </c>
      <c r="T236" s="6">
        <v>1.7</v>
      </c>
      <c r="U236" s="6">
        <v>20.07</v>
      </c>
      <c r="V236" s="6">
        <v>7.04</v>
      </c>
      <c r="W236" s="6">
        <v>4.32</v>
      </c>
      <c r="X236" s="6">
        <v>2.91</v>
      </c>
      <c r="Y236" s="6">
        <v>0.25</v>
      </c>
      <c r="Z236" s="6">
        <v>-1.65</v>
      </c>
    </row>
    <row r="237" spans="3:26" ht="15.5" x14ac:dyDescent="0.35">
      <c r="C237" t="s">
        <v>69</v>
      </c>
      <c r="I237" s="6">
        <v>28.08</v>
      </c>
      <c r="J237" s="5">
        <v>710</v>
      </c>
      <c r="K237" s="6">
        <v>25.25</v>
      </c>
      <c r="L237" s="6">
        <v>-20.58</v>
      </c>
      <c r="M237" s="6">
        <v>14.87</v>
      </c>
      <c r="N237" s="6">
        <v>-5.4</v>
      </c>
      <c r="O237" s="6">
        <v>92.22</v>
      </c>
      <c r="P237" s="6">
        <v>17.43</v>
      </c>
      <c r="Q237" s="6">
        <v>15.1</v>
      </c>
      <c r="R237" s="6">
        <v>5.51</v>
      </c>
      <c r="S237" s="6">
        <v>39.58</v>
      </c>
      <c r="T237" s="5">
        <v>60</v>
      </c>
      <c r="U237" s="6">
        <v>7.62</v>
      </c>
      <c r="V237" s="6">
        <v>26.28</v>
      </c>
      <c r="W237" s="6">
        <v>59.95</v>
      </c>
      <c r="X237" s="6">
        <v>36.43</v>
      </c>
      <c r="Y237" s="5">
        <v>396</v>
      </c>
      <c r="Z237" s="6">
        <v>-40.61</v>
      </c>
    </row>
    <row r="238" spans="3:26" ht="15.5" x14ac:dyDescent="0.35">
      <c r="C238" t="s">
        <v>72</v>
      </c>
      <c r="I238" s="6">
        <v>8.4499999999999993</v>
      </c>
      <c r="J238" s="5">
        <v>16</v>
      </c>
      <c r="K238" s="6">
        <v>4.87</v>
      </c>
      <c r="L238" s="6">
        <v>4.99</v>
      </c>
      <c r="M238" s="6">
        <v>4.2699999999999996</v>
      </c>
      <c r="N238" s="6">
        <v>7.27</v>
      </c>
      <c r="O238" s="6">
        <v>4.82</v>
      </c>
      <c r="P238" s="6">
        <v>4.45</v>
      </c>
      <c r="Q238" s="6">
        <v>4.32</v>
      </c>
      <c r="R238" s="6">
        <v>2.58</v>
      </c>
      <c r="S238" s="6">
        <v>3.52</v>
      </c>
      <c r="T238" s="6">
        <v>4.49</v>
      </c>
      <c r="U238" s="6">
        <v>4.99</v>
      </c>
      <c r="V238" s="6">
        <v>9.33</v>
      </c>
      <c r="W238" s="6">
        <v>17.760000000000002</v>
      </c>
      <c r="X238" s="6">
        <v>6.82</v>
      </c>
      <c r="Y238" s="6">
        <v>6.1</v>
      </c>
      <c r="Z238" s="6">
        <v>7.95</v>
      </c>
    </row>
    <row r="239" spans="3:26" ht="15.5" x14ac:dyDescent="0.35">
      <c r="C239" t="s">
        <v>209</v>
      </c>
      <c r="I239" s="6">
        <v>1072880000000.0001</v>
      </c>
      <c r="J239" s="5">
        <v>41600000000</v>
      </c>
      <c r="K239" s="5">
        <v>465970000000</v>
      </c>
      <c r="L239" s="5">
        <v>209420000000</v>
      </c>
      <c r="M239" s="5">
        <v>509160000000</v>
      </c>
      <c r="N239" s="5">
        <v>-210910000000</v>
      </c>
      <c r="O239" s="5">
        <v>618200000000</v>
      </c>
      <c r="P239" s="5">
        <v>554940000000</v>
      </c>
    </row>
    <row r="240" spans="3:26" ht="15.5" x14ac:dyDescent="0.35">
      <c r="C240" t="s">
        <v>210</v>
      </c>
      <c r="I240" s="6">
        <v>3.9100000000000003E-2</v>
      </c>
      <c r="J240" s="6">
        <v>8.0000000000000004E-4</v>
      </c>
      <c r="K240" s="6">
        <v>1.67E-2</v>
      </c>
      <c r="L240" s="6">
        <v>-9.7999999999999997E-3</v>
      </c>
      <c r="M240" s="6">
        <v>1.5700000000000002E-2</v>
      </c>
      <c r="N240" s="6">
        <v>-3.3099999999999997E-2</v>
      </c>
      <c r="O240" s="6">
        <v>2.8999999999999998E-3</v>
      </c>
      <c r="P240" s="6">
        <v>2.07E-2</v>
      </c>
      <c r="Q240" s="6">
        <v>3.1E-2</v>
      </c>
      <c r="R240" s="6">
        <v>4.9699999999999994E-2</v>
      </c>
      <c r="S240" s="6">
        <v>4.5000000000000005E-3</v>
      </c>
      <c r="T240" s="6">
        <v>5.4000000000000003E-3</v>
      </c>
      <c r="U240" s="6">
        <v>5.91E-2</v>
      </c>
      <c r="V240" s="6">
        <v>3.5900000000000001E-2</v>
      </c>
      <c r="W240" s="6">
        <v>2.5600000000000001E-2</v>
      </c>
      <c r="X240" s="6">
        <v>1.7299999999999999E-2</v>
      </c>
      <c r="Y240" s="6">
        <v>8.9999999999999998E-4</v>
      </c>
      <c r="Z240" s="6">
        <v>-6.1999999999999998E-3</v>
      </c>
    </row>
    <row r="241" spans="3:26" ht="15.5" x14ac:dyDescent="0.35">
      <c r="C241" t="s">
        <v>211</v>
      </c>
      <c r="I241" s="6">
        <v>5.45E-2</v>
      </c>
      <c r="J241" s="6">
        <v>1.1999999999999999E-3</v>
      </c>
      <c r="K241" s="6">
        <v>2.3099999999999999E-2</v>
      </c>
      <c r="L241" s="6">
        <v>-1.84E-2</v>
      </c>
      <c r="M241" s="6">
        <v>2.8999999999999998E-2</v>
      </c>
      <c r="N241" s="6">
        <v>-6.9699999999999998E-2</v>
      </c>
      <c r="O241" s="6">
        <v>5.1999999999999998E-3</v>
      </c>
      <c r="P241" s="6">
        <v>3.5499999999999997E-2</v>
      </c>
      <c r="Q241" s="6">
        <v>5.0799999999999998E-2</v>
      </c>
      <c r="R241" s="6">
        <v>8.8499999999999995E-2</v>
      </c>
      <c r="S241" s="6">
        <v>8.5000000000000006E-3</v>
      </c>
      <c r="T241" s="6">
        <v>9.7000000000000003E-3</v>
      </c>
      <c r="U241" s="6">
        <v>0.11609999999999999</v>
      </c>
      <c r="V241" s="6">
        <v>4.6100000000000002E-2</v>
      </c>
      <c r="W241" s="6">
        <v>2.9600000000000001E-2</v>
      </c>
      <c r="X241" s="6">
        <v>2.0199999999999999E-2</v>
      </c>
      <c r="Y241" s="6">
        <v>1.1000000000000001E-3</v>
      </c>
      <c r="Z241" s="6">
        <v>-7.0999999999999995E-3</v>
      </c>
    </row>
    <row r="242" spans="3:26" ht="15.5" x14ac:dyDescent="0.35">
      <c r="C242" t="s">
        <v>212</v>
      </c>
      <c r="I242" s="6">
        <v>0.06</v>
      </c>
      <c r="J242" s="6">
        <v>1.4000000000000002E-3</v>
      </c>
      <c r="K242" s="6">
        <v>2.87E-2</v>
      </c>
      <c r="L242" s="6">
        <v>1.34E-2</v>
      </c>
      <c r="M242" s="6">
        <v>3.3099999999999997E-2</v>
      </c>
      <c r="N242" s="6">
        <v>-1.66E-2</v>
      </c>
      <c r="O242" s="6">
        <v>1.7500000000000002E-2</v>
      </c>
      <c r="P242" s="6">
        <v>4.2999999999999997E-2</v>
      </c>
      <c r="Q242" s="6">
        <v>5.9299999999999999E-2</v>
      </c>
      <c r="R242" s="6">
        <v>0.08</v>
      </c>
      <c r="S242" s="6">
        <v>2.6600000000000002E-2</v>
      </c>
      <c r="T242" s="6">
        <v>2.1700000000000001E-2</v>
      </c>
      <c r="U242" s="6">
        <v>9.3999999999999986E-3</v>
      </c>
      <c r="V242" s="6">
        <v>4.5199999999999997E-2</v>
      </c>
      <c r="W242" s="6">
        <v>2.7400000000000001E-2</v>
      </c>
      <c r="X242" s="6">
        <v>4.0199999999999993E-2</v>
      </c>
      <c r="Y242" s="6">
        <v>9.3999999999999986E-3</v>
      </c>
      <c r="Z242" s="6">
        <v>-1.5600000000000001E-2</v>
      </c>
    </row>
    <row r="243" spans="3:26" ht="15.5" x14ac:dyDescent="0.35">
      <c r="C243" t="s">
        <v>213</v>
      </c>
      <c r="I243" s="6">
        <v>4.2</v>
      </c>
      <c r="J243" s="6">
        <v>0.08</v>
      </c>
      <c r="K243" s="6">
        <v>1.55</v>
      </c>
      <c r="L243" s="6">
        <v>0.56999999999999995</v>
      </c>
      <c r="M243" s="6">
        <v>1.9</v>
      </c>
      <c r="N243" s="6">
        <v>-0.76</v>
      </c>
      <c r="O243" s="6">
        <v>1.19</v>
      </c>
      <c r="P243" s="6">
        <v>3.29</v>
      </c>
      <c r="Q243" s="6">
        <v>4.03</v>
      </c>
      <c r="R243" s="6">
        <v>4.75</v>
      </c>
      <c r="S243" s="6">
        <v>1.24</v>
      </c>
      <c r="T243" s="6">
        <v>1.7</v>
      </c>
      <c r="U243" s="6">
        <v>0.47</v>
      </c>
      <c r="V243" s="6">
        <v>15.31</v>
      </c>
      <c r="W243" s="6">
        <v>124.15</v>
      </c>
      <c r="X243" s="6">
        <v>95851.64</v>
      </c>
      <c r="Y243" s="6">
        <v>1.62</v>
      </c>
      <c r="Z243" s="6">
        <v>-3.43</v>
      </c>
    </row>
    <row r="244" spans="3:26" ht="15.5" x14ac:dyDescent="0.35">
      <c r="C244" t="s">
        <v>66</v>
      </c>
      <c r="I244" s="6">
        <v>1.53</v>
      </c>
      <c r="J244" s="6">
        <v>0.83</v>
      </c>
      <c r="K244" s="6">
        <v>0.57999999999999996</v>
      </c>
      <c r="L244" s="6">
        <v>0.38</v>
      </c>
      <c r="M244" s="6">
        <v>0.43</v>
      </c>
      <c r="N244" s="6">
        <v>0.38</v>
      </c>
      <c r="O244" s="6">
        <v>0.48</v>
      </c>
      <c r="P244" s="6">
        <v>0.62</v>
      </c>
      <c r="Q244" s="6">
        <v>0.77</v>
      </c>
      <c r="R244" s="6">
        <v>0.49</v>
      </c>
      <c r="S244" s="6">
        <v>0.34</v>
      </c>
      <c r="T244" s="6">
        <v>0.57999999999999996</v>
      </c>
      <c r="U244" s="6">
        <v>0.89</v>
      </c>
      <c r="V244" s="6">
        <v>1.21</v>
      </c>
      <c r="W244" s="6">
        <v>1.78</v>
      </c>
      <c r="X244" s="6">
        <v>0.74</v>
      </c>
      <c r="Y244" s="6">
        <v>0.43</v>
      </c>
      <c r="Z244" s="6">
        <v>0.28999999999999998</v>
      </c>
    </row>
    <row r="245" spans="3:26" ht="15.5" x14ac:dyDescent="0.35">
      <c r="C245" t="s">
        <v>63</v>
      </c>
      <c r="I245" s="6">
        <v>90.86</v>
      </c>
      <c r="J245" s="6">
        <v>85.88</v>
      </c>
      <c r="K245" s="6">
        <v>85.78</v>
      </c>
      <c r="L245" s="6">
        <v>131.83000000000001</v>
      </c>
      <c r="M245" s="6">
        <v>134.19999999999999</v>
      </c>
      <c r="N245" s="6">
        <v>130.19999999999999</v>
      </c>
      <c r="O245" s="6">
        <v>172.17</v>
      </c>
      <c r="P245" s="6">
        <v>171.14</v>
      </c>
      <c r="Q245" s="6">
        <v>165.65</v>
      </c>
      <c r="R245" s="6">
        <v>184.72</v>
      </c>
      <c r="S245" s="6">
        <v>168.35</v>
      </c>
      <c r="T245" s="6">
        <v>174.85</v>
      </c>
      <c r="U245" s="6">
        <v>172.87</v>
      </c>
      <c r="V245" s="6">
        <v>152.80000000000001</v>
      </c>
      <c r="W245" s="6">
        <v>145.76</v>
      </c>
      <c r="X245" s="6">
        <v>143.88</v>
      </c>
      <c r="Y245" s="6">
        <v>227.86</v>
      </c>
      <c r="Z245" s="6">
        <v>231.23</v>
      </c>
    </row>
    <row r="246" spans="3:26" ht="15.5" x14ac:dyDescent="0.35">
      <c r="C246" t="s">
        <v>214</v>
      </c>
      <c r="I246" s="6">
        <v>1.53</v>
      </c>
      <c r="J246" s="6">
        <v>0.83</v>
      </c>
      <c r="K246" s="6">
        <v>0.57999999999999996</v>
      </c>
      <c r="L246" s="6">
        <v>0.38</v>
      </c>
      <c r="M246" s="6">
        <v>0.43</v>
      </c>
      <c r="N246" s="6">
        <v>0.38</v>
      </c>
      <c r="O246" s="6">
        <v>0.48</v>
      </c>
      <c r="P246" s="6">
        <v>0.62</v>
      </c>
      <c r="Q246" s="6">
        <v>0.77</v>
      </c>
      <c r="R246" s="6">
        <v>0.49</v>
      </c>
      <c r="S246" s="6">
        <v>0.34</v>
      </c>
      <c r="T246" s="6">
        <v>0.57999999999999996</v>
      </c>
      <c r="U246" s="6">
        <v>0.89</v>
      </c>
      <c r="V246" s="6">
        <v>1.21</v>
      </c>
      <c r="W246" s="6">
        <v>1.78</v>
      </c>
      <c r="X246" s="6">
        <v>0.74</v>
      </c>
      <c r="Y246" s="6">
        <v>0.43</v>
      </c>
      <c r="Z246" s="6">
        <v>0.28999999999999998</v>
      </c>
    </row>
    <row r="247" spans="3:26" ht="15.5" x14ac:dyDescent="0.35">
      <c r="C247" t="s">
        <v>215</v>
      </c>
      <c r="I247" s="6">
        <v>90.85</v>
      </c>
      <c r="J247" s="6">
        <v>85.87</v>
      </c>
      <c r="K247" s="6">
        <v>85.77</v>
      </c>
      <c r="L247" s="6">
        <v>131.80000000000001</v>
      </c>
      <c r="M247" s="6">
        <v>134.16999999999999</v>
      </c>
      <c r="N247" s="6">
        <v>130.16999999999999</v>
      </c>
      <c r="O247" s="6">
        <v>172.14</v>
      </c>
      <c r="P247" s="6">
        <v>171.11</v>
      </c>
      <c r="Q247" s="6">
        <v>165.61</v>
      </c>
      <c r="R247" s="6">
        <v>184.66</v>
      </c>
      <c r="S247" s="6">
        <v>168.3</v>
      </c>
      <c r="T247" s="6">
        <v>174.85</v>
      </c>
      <c r="U247" s="6">
        <v>172.7</v>
      </c>
      <c r="V247" s="6">
        <v>152.77000000000001</v>
      </c>
      <c r="W247" s="6">
        <v>145.72999999999999</v>
      </c>
      <c r="X247" s="6">
        <v>143.86000000000001</v>
      </c>
      <c r="Y247" s="6">
        <v>227.77</v>
      </c>
      <c r="Z247" s="6">
        <v>231.23</v>
      </c>
    </row>
    <row r="248" spans="3:26" ht="15.5" x14ac:dyDescent="0.35">
      <c r="C248" t="s">
        <v>216</v>
      </c>
      <c r="I248" s="5">
        <v>2661000000000</v>
      </c>
      <c r="J248" s="5">
        <v>2535000000000</v>
      </c>
      <c r="K248" s="5">
        <v>2655000000000</v>
      </c>
      <c r="L248" s="5">
        <v>1852000000000</v>
      </c>
      <c r="M248" s="5">
        <v>1223000000000</v>
      </c>
      <c r="N248" s="5">
        <v>2100000000000</v>
      </c>
      <c r="O248" s="5">
        <v>1778000000000</v>
      </c>
      <c r="P248" s="5">
        <v>1132000000000</v>
      </c>
      <c r="Q248" s="5">
        <v>1015000000000</v>
      </c>
      <c r="R248" s="5">
        <v>1585000000000</v>
      </c>
      <c r="S248" s="5">
        <v>1800000000000</v>
      </c>
      <c r="T248" s="5">
        <v>1295000000000</v>
      </c>
      <c r="U248" s="5">
        <v>1149000000000</v>
      </c>
      <c r="V248" s="5">
        <v>748000000000</v>
      </c>
      <c r="W248" s="5">
        <v>673000000000</v>
      </c>
      <c r="X248" s="5">
        <v>578000000000</v>
      </c>
      <c r="Y248" s="5">
        <v>195000000000</v>
      </c>
      <c r="Z248" s="5">
        <v>91000000000</v>
      </c>
    </row>
    <row r="249" spans="3:26" ht="15.5" x14ac:dyDescent="0.35">
      <c r="C249" t="s">
        <v>217</v>
      </c>
      <c r="I249" s="5">
        <v>389000000000</v>
      </c>
      <c r="J249" s="5">
        <v>719000000000</v>
      </c>
      <c r="K249" s="5">
        <v>902000000000</v>
      </c>
      <c r="L249" s="5">
        <v>1514000000000</v>
      </c>
      <c r="M249" s="5">
        <v>1276000000000</v>
      </c>
      <c r="N249" s="5">
        <v>2070000000000</v>
      </c>
      <c r="O249" s="5">
        <v>2177000000000</v>
      </c>
      <c r="P249" s="5">
        <v>1393000000000</v>
      </c>
      <c r="Q249" s="5">
        <v>1091000000000</v>
      </c>
      <c r="R249" s="5">
        <v>413000000000</v>
      </c>
      <c r="S249" s="5">
        <v>400000000000</v>
      </c>
      <c r="T249" s="5">
        <v>419000000000</v>
      </c>
      <c r="U249" s="5">
        <v>1291000000000</v>
      </c>
      <c r="V249" s="5">
        <v>248000000000</v>
      </c>
    </row>
    <row r="250" spans="3:26" ht="15.5" x14ac:dyDescent="0.35">
      <c r="C250" t="s">
        <v>25</v>
      </c>
      <c r="I250" s="5">
        <v>3050000000000</v>
      </c>
      <c r="J250" s="5">
        <v>3254000000000</v>
      </c>
      <c r="K250" s="5">
        <v>3558000000000</v>
      </c>
      <c r="L250" s="5">
        <v>3366000000000</v>
      </c>
      <c r="M250" s="5">
        <v>2499000000000</v>
      </c>
      <c r="N250" s="5">
        <v>4170000000000</v>
      </c>
      <c r="O250" s="5">
        <v>3954000000000</v>
      </c>
      <c r="P250" s="5">
        <v>2524000000000</v>
      </c>
      <c r="Q250" s="5">
        <v>2106000000000</v>
      </c>
      <c r="R250" s="5">
        <v>1998000000000</v>
      </c>
      <c r="S250" s="5">
        <v>2200000000000</v>
      </c>
      <c r="T250" s="5">
        <v>1714000000000</v>
      </c>
      <c r="U250" s="5">
        <v>2440000000000</v>
      </c>
      <c r="V250" s="5">
        <v>996000000000</v>
      </c>
      <c r="W250" s="5">
        <v>673000000000</v>
      </c>
      <c r="X250" s="5">
        <v>578000000000</v>
      </c>
      <c r="Y250" s="5">
        <v>195000000000</v>
      </c>
      <c r="Z250" s="5">
        <v>91000000000</v>
      </c>
    </row>
    <row r="251" spans="3:26" ht="15.5" x14ac:dyDescent="0.35">
      <c r="C251" t="s">
        <v>22</v>
      </c>
      <c r="I251" s="5">
        <v>2489000000000</v>
      </c>
      <c r="J251" s="5">
        <v>2980000000000</v>
      </c>
      <c r="K251" s="5">
        <v>3340000000000</v>
      </c>
      <c r="L251" s="5">
        <v>3076000000000</v>
      </c>
      <c r="M251" s="5">
        <v>2184000000000</v>
      </c>
      <c r="N251" s="5">
        <v>4023000000000</v>
      </c>
      <c r="O251" s="5">
        <v>3586000000000</v>
      </c>
      <c r="P251" s="5">
        <v>2274000000000</v>
      </c>
      <c r="Q251" s="5">
        <v>1518000000000</v>
      </c>
      <c r="R251" s="5">
        <v>1691000000000</v>
      </c>
      <c r="S251" s="5">
        <v>1632000000000</v>
      </c>
      <c r="T251" s="5">
        <v>1418000000000</v>
      </c>
      <c r="U251" s="5">
        <v>1947000000000</v>
      </c>
      <c r="V251" s="5">
        <v>919000000000</v>
      </c>
      <c r="W251" s="5">
        <v>585000000000</v>
      </c>
      <c r="X251" s="5">
        <v>387000000000</v>
      </c>
      <c r="Y251" s="5">
        <v>181000000000</v>
      </c>
      <c r="Z251" s="5">
        <v>82000000000</v>
      </c>
    </row>
    <row r="252" spans="3:26" ht="15.5" x14ac:dyDescent="0.35">
      <c r="C252" t="s">
        <v>218</v>
      </c>
      <c r="I252" s="5">
        <v>1257000000000</v>
      </c>
      <c r="J252" s="5">
        <v>-222000000000</v>
      </c>
      <c r="K252" s="5">
        <v>513000000000</v>
      </c>
      <c r="L252" s="5">
        <v>2265000000000</v>
      </c>
      <c r="M252" s="5">
        <v>2996000000000</v>
      </c>
      <c r="N252" s="5">
        <v>1319000000000</v>
      </c>
      <c r="O252" s="5">
        <v>1423000000000</v>
      </c>
      <c r="P252" s="5">
        <v>1454000000000</v>
      </c>
      <c r="Q252" s="5">
        <v>1643000000000</v>
      </c>
      <c r="R252" s="5">
        <v>1170000000000</v>
      </c>
      <c r="S252" s="5">
        <v>963000000000</v>
      </c>
      <c r="T252" s="5">
        <v>4652000000000</v>
      </c>
      <c r="U252" s="5">
        <v>5205000000000</v>
      </c>
      <c r="V252" s="5">
        <v>1429000000000</v>
      </c>
      <c r="W252" s="5">
        <v>1089000000000</v>
      </c>
      <c r="X252" s="5">
        <v>1116000000000</v>
      </c>
      <c r="Y252" s="5">
        <v>1004000000000</v>
      </c>
      <c r="Z252" s="5">
        <v>950000000000</v>
      </c>
    </row>
    <row r="253" spans="3:26" ht="15.5" x14ac:dyDescent="0.35">
      <c r="C253" t="s">
        <v>219</v>
      </c>
      <c r="I253" s="5">
        <v>684000000000</v>
      </c>
      <c r="J253" s="5">
        <v>367000000000</v>
      </c>
      <c r="K253" s="5">
        <v>-330000000000</v>
      </c>
      <c r="L253" s="5">
        <v>-262000000000</v>
      </c>
      <c r="M253" s="5">
        <v>-196000000000</v>
      </c>
      <c r="N253" s="5">
        <v>-1522000000000</v>
      </c>
      <c r="O253" s="5">
        <v>-502000000000</v>
      </c>
      <c r="P253" s="5">
        <v>-816000000000</v>
      </c>
      <c r="Q253" s="5">
        <v>-451000000000</v>
      </c>
      <c r="R253" s="5">
        <v>-460000000000</v>
      </c>
      <c r="S253" s="5">
        <v>-114000000000</v>
      </c>
      <c r="T253" s="5">
        <v>38000000000</v>
      </c>
      <c r="U253" s="5">
        <v>20000000000</v>
      </c>
      <c r="V253" s="5">
        <v>437000000000</v>
      </c>
      <c r="W253" s="5">
        <v>-453000000000</v>
      </c>
      <c r="X253" s="5">
        <v>-146000000000</v>
      </c>
      <c r="Y253" s="5">
        <v>-117000000000</v>
      </c>
      <c r="Z253" s="5">
        <v>-191000000000</v>
      </c>
    </row>
    <row r="254" spans="3:26" ht="15.5" x14ac:dyDescent="0.35">
      <c r="C254" t="s">
        <v>220</v>
      </c>
      <c r="I254" s="5">
        <v>-71000000000</v>
      </c>
      <c r="J254" s="5">
        <v>-47000000000</v>
      </c>
      <c r="K254" s="5">
        <v>-815000000000</v>
      </c>
      <c r="L254" s="5">
        <v>-24000000000</v>
      </c>
      <c r="M254" s="5">
        <v>-8000000000</v>
      </c>
      <c r="N254" s="5">
        <v>-2000000000</v>
      </c>
      <c r="O254" s="5">
        <v>-255000000000</v>
      </c>
      <c r="P254" s="5">
        <v>-270000000000</v>
      </c>
      <c r="Q254" s="5">
        <v>-11000000000</v>
      </c>
      <c r="R254" s="5">
        <v>-5000000000</v>
      </c>
      <c r="S254" s="5">
        <v>-41000000000</v>
      </c>
      <c r="T254" s="5">
        <v>-82000000000</v>
      </c>
      <c r="U254" s="5">
        <v>-287000000000</v>
      </c>
      <c r="V254" s="5">
        <v>-90000000000</v>
      </c>
      <c r="W254" s="5">
        <v>-25000000000</v>
      </c>
      <c r="X254" s="5">
        <v>-2000000000</v>
      </c>
      <c r="Y254" s="5">
        <v>-1000000000</v>
      </c>
      <c r="Z254" s="5">
        <v>-1000000000</v>
      </c>
    </row>
    <row r="255" spans="3:26" ht="15.5" x14ac:dyDescent="0.35">
      <c r="C255" t="s">
        <v>14</v>
      </c>
      <c r="I255" s="5">
        <v>613000000000</v>
      </c>
      <c r="J255" s="5">
        <v>320000000000</v>
      </c>
      <c r="K255" s="5">
        <v>-1145000000000</v>
      </c>
      <c r="L255" s="5">
        <v>-286000000000</v>
      </c>
      <c r="M255" s="5">
        <v>-204000000000</v>
      </c>
      <c r="N255" s="5">
        <v>-1525000000000</v>
      </c>
      <c r="O255" s="5">
        <v>-758000000000</v>
      </c>
      <c r="P255" s="5">
        <v>-1085000000000</v>
      </c>
      <c r="Q255" s="5">
        <v>-462000000000</v>
      </c>
      <c r="R255" s="5">
        <v>-466000000000</v>
      </c>
      <c r="S255" s="5">
        <v>-155000000000</v>
      </c>
      <c r="T255" s="5">
        <v>-44000000000</v>
      </c>
      <c r="U255" s="5">
        <v>-267000000000</v>
      </c>
      <c r="V255" s="5">
        <v>348000000000</v>
      </c>
      <c r="W255" s="5">
        <v>-478000000000</v>
      </c>
      <c r="X255" s="5">
        <v>-148000000000</v>
      </c>
      <c r="Y255" s="5">
        <v>-118000000000</v>
      </c>
      <c r="Z255" s="5">
        <v>-192000000000</v>
      </c>
    </row>
    <row r="256" spans="3:26" ht="15.5" x14ac:dyDescent="0.35">
      <c r="C256" t="s">
        <v>16</v>
      </c>
      <c r="I256" s="6">
        <v>3.66</v>
      </c>
      <c r="J256" s="6">
        <v>1.91</v>
      </c>
      <c r="K256" s="6">
        <v>-6.83</v>
      </c>
      <c r="L256" s="6">
        <v>-4.26</v>
      </c>
      <c r="M256" s="6">
        <v>-3.05</v>
      </c>
      <c r="N256" s="6">
        <v>-22.73</v>
      </c>
      <c r="O256" s="6">
        <v>-13.72</v>
      </c>
      <c r="P256" s="6">
        <v>-19.64</v>
      </c>
      <c r="Q256" s="6">
        <v>-8.35</v>
      </c>
      <c r="R256" s="6">
        <v>-13.49</v>
      </c>
      <c r="S256" s="6">
        <v>-4.49</v>
      </c>
      <c r="T256" s="6">
        <v>-1.4</v>
      </c>
      <c r="U256" s="6">
        <v>-8.5</v>
      </c>
      <c r="V256" s="6">
        <v>11.08</v>
      </c>
      <c r="W256" s="6">
        <v>-15.23</v>
      </c>
      <c r="X256" s="6">
        <v>-5.18</v>
      </c>
      <c r="Y256" s="6">
        <v>-11.79</v>
      </c>
      <c r="Z256" s="6">
        <v>-20.190000000000001</v>
      </c>
    </row>
    <row r="258" spans="2:17" ht="15.5" x14ac:dyDescent="0.35">
      <c r="B258" t="s">
        <v>221</v>
      </c>
      <c r="C258" t="s">
        <v>222</v>
      </c>
      <c r="D258" s="5">
        <v>35000000000</v>
      </c>
      <c r="E258" s="5">
        <v>758000000000</v>
      </c>
      <c r="F258" s="5">
        <v>57000000000</v>
      </c>
      <c r="G258" s="5">
        <v>14000000000</v>
      </c>
      <c r="H258" s="5">
        <v>139000000000</v>
      </c>
      <c r="I258" s="5">
        <v>830000000000</v>
      </c>
      <c r="J258" s="5">
        <v>17000000000</v>
      </c>
      <c r="K258" s="5">
        <v>332000000000</v>
      </c>
      <c r="L258" s="5">
        <v>-163000000000</v>
      </c>
      <c r="M258" s="5">
        <v>261000000000</v>
      </c>
      <c r="N258" s="5">
        <v>-609000000000</v>
      </c>
      <c r="O258" s="5">
        <v>50000000000</v>
      </c>
      <c r="P258" s="5">
        <v>336000000000</v>
      </c>
      <c r="Q258" s="5">
        <v>465000000000</v>
      </c>
    </row>
    <row r="259" spans="2:17" ht="15.5" x14ac:dyDescent="0.35">
      <c r="C259" t="s">
        <v>223</v>
      </c>
      <c r="H259" s="5">
        <v>864000000000</v>
      </c>
      <c r="I259" s="5">
        <v>830000000000</v>
      </c>
      <c r="J259" s="5">
        <v>17000000000</v>
      </c>
      <c r="K259" s="5">
        <v>332000000000</v>
      </c>
      <c r="L259" s="5">
        <v>-163000000000</v>
      </c>
      <c r="M259" s="5">
        <v>261000000000</v>
      </c>
      <c r="N259" s="5">
        <v>-609000000000</v>
      </c>
      <c r="O259" s="5">
        <v>50000000000</v>
      </c>
      <c r="P259" s="5">
        <v>336000000000</v>
      </c>
      <c r="Q259" s="5">
        <v>465000000000</v>
      </c>
    </row>
    <row r="260" spans="2:17" ht="15.5" x14ac:dyDescent="0.35">
      <c r="C260" t="s">
        <v>56</v>
      </c>
      <c r="D260" s="6">
        <v>0.21</v>
      </c>
      <c r="E260" s="6">
        <v>4.5199999999999996</v>
      </c>
      <c r="F260" s="6">
        <v>0.34</v>
      </c>
      <c r="G260" s="6">
        <v>0.08</v>
      </c>
      <c r="H260" s="6">
        <v>0.83</v>
      </c>
      <c r="I260" s="6">
        <v>4.95</v>
      </c>
      <c r="J260" s="6">
        <v>0.1</v>
      </c>
      <c r="K260" s="6">
        <v>1.98</v>
      </c>
      <c r="L260" s="6">
        <v>-0.97</v>
      </c>
      <c r="M260" s="6">
        <v>1.56</v>
      </c>
      <c r="N260" s="6">
        <v>-3.63</v>
      </c>
      <c r="O260" s="6">
        <v>0.3</v>
      </c>
      <c r="P260" s="5">
        <v>2</v>
      </c>
      <c r="Q260" s="6">
        <v>2.77</v>
      </c>
    </row>
    <row r="261" spans="2:17" ht="15.5" x14ac:dyDescent="0.35">
      <c r="C261" t="s">
        <v>226</v>
      </c>
      <c r="H261" s="6">
        <v>5.15</v>
      </c>
      <c r="I261" s="6">
        <v>4.95</v>
      </c>
      <c r="J261" s="6">
        <v>0.1</v>
      </c>
      <c r="K261" s="6">
        <v>1.98</v>
      </c>
      <c r="L261" s="6">
        <v>-0.97</v>
      </c>
      <c r="M261" s="6">
        <v>1.56</v>
      </c>
      <c r="N261" s="6">
        <v>-3.63</v>
      </c>
      <c r="O261" s="6">
        <v>0.3</v>
      </c>
      <c r="P261" s="5">
        <v>2</v>
      </c>
      <c r="Q261" s="6">
        <v>2.77</v>
      </c>
    </row>
    <row r="262" spans="2:17" ht="15.5" x14ac:dyDescent="0.35">
      <c r="C262" t="s">
        <v>229</v>
      </c>
      <c r="D262" s="5">
        <v>360000000000</v>
      </c>
      <c r="E262" s="5">
        <v>1920000000000</v>
      </c>
      <c r="F262" s="5">
        <v>353000000000</v>
      </c>
      <c r="G262" s="5">
        <v>205000000000</v>
      </c>
      <c r="H262" s="5">
        <v>1442000000000</v>
      </c>
      <c r="I262" s="5">
        <v>2757000000000</v>
      </c>
      <c r="J262" s="5">
        <v>744000000000</v>
      </c>
      <c r="K262" s="5">
        <v>1720000000000</v>
      </c>
      <c r="L262" s="5">
        <v>672000000000</v>
      </c>
      <c r="M262" s="5">
        <v>911000000000</v>
      </c>
      <c r="N262" s="5">
        <v>452000000000</v>
      </c>
      <c r="O262" s="5">
        <v>951000000000</v>
      </c>
      <c r="P262" s="5">
        <v>1317000000000</v>
      </c>
      <c r="Q262" s="5">
        <v>1623000000000</v>
      </c>
    </row>
    <row r="263" spans="2:17" ht="15.5" x14ac:dyDescent="0.35">
      <c r="C263" t="s">
        <v>230</v>
      </c>
      <c r="H263" s="5">
        <v>2839000000000</v>
      </c>
      <c r="I263" s="5">
        <v>2757000000000</v>
      </c>
      <c r="J263" s="5">
        <v>744000000000</v>
      </c>
      <c r="K263" s="5">
        <v>1720000000000</v>
      </c>
      <c r="L263" s="5">
        <v>672000000000</v>
      </c>
      <c r="M263" s="5">
        <v>911000000000</v>
      </c>
      <c r="N263" s="5">
        <v>452000000000</v>
      </c>
      <c r="O263" s="5">
        <v>951000000000</v>
      </c>
      <c r="P263" s="5">
        <v>1317000000000</v>
      </c>
      <c r="Q263" s="5">
        <v>1623000000000</v>
      </c>
    </row>
    <row r="264" spans="2:17" ht="15.5" x14ac:dyDescent="0.35">
      <c r="C264" t="s">
        <v>234</v>
      </c>
      <c r="I264" s="6">
        <v>83.47</v>
      </c>
    </row>
    <row r="265" spans="2:17" ht="15.5" x14ac:dyDescent="0.35">
      <c r="C265" t="s">
        <v>235</v>
      </c>
      <c r="I265" s="6">
        <v>13.39</v>
      </c>
    </row>
    <row r="266" spans="2:17" ht="15.5" x14ac:dyDescent="0.35">
      <c r="C266" t="s">
        <v>237</v>
      </c>
      <c r="I266" s="6">
        <v>7.5</v>
      </c>
    </row>
    <row r="267" spans="2:17" ht="15.5" x14ac:dyDescent="0.35">
      <c r="C267" t="s">
        <v>238</v>
      </c>
      <c r="I267" s="6">
        <v>7.4700000000000003E-2</v>
      </c>
    </row>
    <row r="268" spans="2:17" ht="15.5" x14ac:dyDescent="0.35">
      <c r="C268" t="s">
        <v>239</v>
      </c>
      <c r="I268" s="6">
        <v>4.08</v>
      </c>
    </row>
    <row r="269" spans="2:17" ht="15.5" x14ac:dyDescent="0.35">
      <c r="C269" t="s">
        <v>240</v>
      </c>
      <c r="I269" s="6">
        <v>0.76</v>
      </c>
    </row>
    <row r="270" spans="2:17" ht="15.5" x14ac:dyDescent="0.35">
      <c r="C270" t="s">
        <v>241</v>
      </c>
      <c r="I270" s="6">
        <v>29.82</v>
      </c>
    </row>
    <row r="271" spans="2:17" ht="15.5" x14ac:dyDescent="0.35">
      <c r="C271" t="s">
        <v>242</v>
      </c>
      <c r="I271" s="6">
        <v>36.42</v>
      </c>
    </row>
    <row r="272" spans="2:17" ht="15.5" x14ac:dyDescent="0.35">
      <c r="C272" t="s">
        <v>243</v>
      </c>
      <c r="I272" s="6">
        <v>14.13</v>
      </c>
    </row>
    <row r="273" spans="3:9" ht="15.5" x14ac:dyDescent="0.35">
      <c r="C273" t="s">
        <v>244</v>
      </c>
      <c r="I273" s="6">
        <v>13.8</v>
      </c>
    </row>
    <row r="274" spans="3:9" ht="15.5" x14ac:dyDescent="0.35">
      <c r="C274" t="s">
        <v>246</v>
      </c>
      <c r="I274" s="6">
        <v>0.5</v>
      </c>
    </row>
    <row r="275" spans="3:9" ht="15.5" x14ac:dyDescent="0.35">
      <c r="C275" t="s">
        <v>248</v>
      </c>
      <c r="I275" s="6">
        <v>5.15</v>
      </c>
    </row>
    <row r="276" spans="3:9" ht="15.5" x14ac:dyDescent="0.35">
      <c r="C276" t="s">
        <v>249</v>
      </c>
      <c r="I276" s="6">
        <v>0.83</v>
      </c>
    </row>
    <row r="277" spans="3:9" ht="15.5" x14ac:dyDescent="0.35">
      <c r="C277" t="s">
        <v>250</v>
      </c>
      <c r="I277" s="6">
        <v>16.93</v>
      </c>
    </row>
    <row r="278" spans="3:9" ht="15.5" x14ac:dyDescent="0.35">
      <c r="C278" t="s">
        <v>251</v>
      </c>
      <c r="D278" s="6">
        <v>10.67</v>
      </c>
    </row>
    <row r="279" spans="3:9" ht="15.5" x14ac:dyDescent="0.35">
      <c r="C279" t="s">
        <v>252</v>
      </c>
      <c r="I279" s="6">
        <v>91.07</v>
      </c>
    </row>
    <row r="280" spans="3:9" ht="15.5" x14ac:dyDescent="0.35">
      <c r="C280" t="s">
        <v>253</v>
      </c>
      <c r="I280" s="6">
        <v>1.89</v>
      </c>
    </row>
    <row r="281" spans="3:9" ht="15.5" x14ac:dyDescent="0.35">
      <c r="C281" t="s">
        <v>254</v>
      </c>
      <c r="D281" s="6">
        <v>1.87</v>
      </c>
    </row>
    <row r="282" spans="3:9" ht="15.5" x14ac:dyDescent="0.35">
      <c r="C282" t="s">
        <v>255</v>
      </c>
      <c r="D282" s="6">
        <v>1.1599999999999999</v>
      </c>
    </row>
    <row r="283" spans="3:9" ht="15.5" x14ac:dyDescent="0.35">
      <c r="C283" t="s">
        <v>377</v>
      </c>
      <c r="D283" s="6">
        <v>0.31</v>
      </c>
    </row>
    <row r="284" spans="3:9" ht="15.5" x14ac:dyDescent="0.35">
      <c r="C284" t="s">
        <v>378</v>
      </c>
      <c r="D284" s="6">
        <v>0.15</v>
      </c>
    </row>
    <row r="285" spans="3:9" ht="15.5" x14ac:dyDescent="0.35">
      <c r="C285" t="s">
        <v>256</v>
      </c>
      <c r="D285" s="6">
        <v>0.44</v>
      </c>
    </row>
    <row r="286" spans="3:9" ht="15.5" x14ac:dyDescent="0.35">
      <c r="C286" t="s">
        <v>379</v>
      </c>
      <c r="D286" s="6">
        <v>0.21</v>
      </c>
    </row>
    <row r="287" spans="3:9" ht="15.5" x14ac:dyDescent="0.35">
      <c r="C287" t="s">
        <v>257</v>
      </c>
      <c r="D287" s="6">
        <v>1.49</v>
      </c>
    </row>
    <row r="288" spans="3:9" ht="15.5" x14ac:dyDescent="0.35">
      <c r="C288" t="s">
        <v>258</v>
      </c>
      <c r="I288" s="6">
        <v>4.01</v>
      </c>
    </row>
    <row r="289" spans="3:9" ht="15.5" x14ac:dyDescent="0.35">
      <c r="C289" t="s">
        <v>12</v>
      </c>
      <c r="D289" s="5">
        <v>-168000000000</v>
      </c>
    </row>
    <row r="290" spans="3:9" ht="15.5" x14ac:dyDescent="0.35">
      <c r="C290" t="s">
        <v>259</v>
      </c>
      <c r="I290" s="6">
        <v>3.81</v>
      </c>
    </row>
    <row r="291" spans="3:9" ht="15.5" x14ac:dyDescent="0.35">
      <c r="C291" t="s">
        <v>260</v>
      </c>
      <c r="I291" s="6">
        <v>3.7999999999999999E-2</v>
      </c>
    </row>
    <row r="292" spans="3:9" ht="15.5" x14ac:dyDescent="0.35">
      <c r="C292" t="s">
        <v>261</v>
      </c>
      <c r="I292" s="6">
        <v>5.6600000000000004E-2</v>
      </c>
    </row>
    <row r="293" spans="3:9" ht="15.5" x14ac:dyDescent="0.35">
      <c r="C293" t="s">
        <v>262</v>
      </c>
      <c r="I293" s="6">
        <v>5.8099999999999999E-2</v>
      </c>
    </row>
    <row r="294" spans="3:9" ht="15.5" x14ac:dyDescent="0.35">
      <c r="C294" t="s">
        <v>263</v>
      </c>
      <c r="I294" s="6">
        <v>5.3600000000000002E-2</v>
      </c>
    </row>
    <row r="295" spans="3:9" ht="15.5" x14ac:dyDescent="0.35">
      <c r="C295" t="s">
        <v>264</v>
      </c>
      <c r="D295" s="6">
        <v>104.37</v>
      </c>
    </row>
    <row r="296" spans="3:9" ht="15.5" x14ac:dyDescent="0.35">
      <c r="C296" t="s">
        <v>265</v>
      </c>
      <c r="D296" s="6">
        <v>1304.32</v>
      </c>
    </row>
    <row r="297" spans="3:9" ht="15.5" x14ac:dyDescent="0.35">
      <c r="C297" t="s">
        <v>266</v>
      </c>
      <c r="D297" s="6">
        <v>210.27</v>
      </c>
    </row>
    <row r="298" spans="3:9" ht="15.5" x14ac:dyDescent="0.35">
      <c r="C298" t="s">
        <v>267</v>
      </c>
      <c r="D298" s="6">
        <v>1198.42</v>
      </c>
    </row>
    <row r="299" spans="3:9" ht="15.5" x14ac:dyDescent="0.35">
      <c r="C299" t="s">
        <v>268</v>
      </c>
      <c r="D299" s="6">
        <v>0.87</v>
      </c>
    </row>
    <row r="300" spans="3:9" ht="15.5" x14ac:dyDescent="0.35">
      <c r="C300" t="s">
        <v>269</v>
      </c>
      <c r="I300" s="6">
        <v>0.13</v>
      </c>
    </row>
    <row r="301" spans="3:9" ht="15.5" x14ac:dyDescent="0.35">
      <c r="C301" t="s">
        <v>270</v>
      </c>
      <c r="I301" s="6">
        <v>0.51</v>
      </c>
    </row>
    <row r="302" spans="3:9" ht="15.5" x14ac:dyDescent="0.35">
      <c r="C302" t="s">
        <v>52</v>
      </c>
      <c r="I302" s="5">
        <v>11572000000000</v>
      </c>
    </row>
    <row r="303" spans="3:9" ht="15.5" x14ac:dyDescent="0.35">
      <c r="C303" t="s">
        <v>271</v>
      </c>
      <c r="I303" s="5">
        <v>15240000000000</v>
      </c>
    </row>
    <row r="304" spans="3:9" ht="15.5" x14ac:dyDescent="0.35">
      <c r="C304" t="s">
        <v>272</v>
      </c>
      <c r="I304" s="5">
        <v>167710000000</v>
      </c>
    </row>
    <row r="305" spans="3:9" ht="15.5" x14ac:dyDescent="0.35">
      <c r="C305" t="s">
        <v>273</v>
      </c>
      <c r="I305" s="6">
        <v>0.23629999999999998</v>
      </c>
    </row>
    <row r="306" spans="3:9" ht="15.5" x14ac:dyDescent="0.35">
      <c r="C306" t="s">
        <v>274</v>
      </c>
      <c r="D306" s="6">
        <v>0.54420000000000002</v>
      </c>
    </row>
    <row r="307" spans="3:9" ht="15.5" x14ac:dyDescent="0.35">
      <c r="C307" t="s">
        <v>275</v>
      </c>
      <c r="D307" s="6">
        <v>0.22750000000000001</v>
      </c>
    </row>
    <row r="308" spans="3:9" ht="15.5" x14ac:dyDescent="0.35">
      <c r="C308" t="s">
        <v>276</v>
      </c>
      <c r="D308" s="6">
        <v>9.6199999999999994E-2</v>
      </c>
    </row>
    <row r="309" spans="3:9" ht="15.5" x14ac:dyDescent="0.35">
      <c r="C309" t="s">
        <v>277</v>
      </c>
      <c r="D309" s="6">
        <v>0.29309999999999997</v>
      </c>
    </row>
    <row r="310" spans="3:9" ht="15.5" x14ac:dyDescent="0.35">
      <c r="C310" t="s">
        <v>278</v>
      </c>
      <c r="D310" s="6">
        <v>0.41850000000000004</v>
      </c>
    </row>
    <row r="311" spans="3:9" ht="15.5" x14ac:dyDescent="0.35">
      <c r="C311" t="s">
        <v>279</v>
      </c>
      <c r="D311" s="6">
        <v>40.147600000000004</v>
      </c>
    </row>
    <row r="312" spans="3:9" ht="15.5" x14ac:dyDescent="0.35">
      <c r="C312" t="s">
        <v>280</v>
      </c>
      <c r="I312" s="6">
        <v>0.25</v>
      </c>
    </row>
    <row r="313" spans="3:9" ht="15.5" x14ac:dyDescent="0.35">
      <c r="C313" t="s">
        <v>284</v>
      </c>
      <c r="I313" t="s">
        <v>2797</v>
      </c>
    </row>
    <row r="314" spans="3:9" ht="15.5" x14ac:dyDescent="0.35">
      <c r="C314" t="s">
        <v>286</v>
      </c>
      <c r="I314" s="5">
        <v>7</v>
      </c>
    </row>
    <row r="315" spans="3:9" ht="15.5" x14ac:dyDescent="0.35">
      <c r="C315" t="s">
        <v>287</v>
      </c>
      <c r="I315" s="6">
        <v>0.03</v>
      </c>
    </row>
    <row r="316" spans="3:9" ht="15.5" x14ac:dyDescent="0.35">
      <c r="C316" t="s">
        <v>288</v>
      </c>
      <c r="I316" s="6">
        <v>0.86</v>
      </c>
    </row>
    <row r="317" spans="3:9" ht="15.5" x14ac:dyDescent="0.35">
      <c r="C317" t="s">
        <v>289</v>
      </c>
      <c r="I317" s="6">
        <v>0.52</v>
      </c>
    </row>
    <row r="318" spans="3:9" ht="15.5" x14ac:dyDescent="0.35">
      <c r="C318" t="s">
        <v>290</v>
      </c>
      <c r="I318" s="6">
        <v>0.3</v>
      </c>
    </row>
    <row r="319" spans="3:9" ht="15.5" x14ac:dyDescent="0.35">
      <c r="C319" t="s">
        <v>291</v>
      </c>
      <c r="I319" s="6">
        <v>0.26</v>
      </c>
    </row>
    <row r="320" spans="3:9" ht="15.5" x14ac:dyDescent="0.35">
      <c r="C320" t="s">
        <v>292</v>
      </c>
      <c r="I320" s="6">
        <v>0.67</v>
      </c>
    </row>
    <row r="321" spans="3:9" ht="15.5" x14ac:dyDescent="0.35">
      <c r="C321" t="s">
        <v>293</v>
      </c>
      <c r="I321" s="6">
        <v>0.17</v>
      </c>
    </row>
    <row r="322" spans="3:9" ht="15.5" x14ac:dyDescent="0.35">
      <c r="C322" t="s">
        <v>294</v>
      </c>
      <c r="I322" s="5">
        <v>2839000000000</v>
      </c>
    </row>
    <row r="323" spans="3:9" ht="15.5" x14ac:dyDescent="0.35">
      <c r="C323" t="s">
        <v>295</v>
      </c>
      <c r="I323" s="5">
        <v>1628000000000</v>
      </c>
    </row>
    <row r="324" spans="3:9" ht="15.5" x14ac:dyDescent="0.35">
      <c r="C324" t="s">
        <v>296</v>
      </c>
      <c r="I324" s="5">
        <v>1104000000000</v>
      </c>
    </row>
    <row r="325" spans="3:9" ht="15.5" x14ac:dyDescent="0.35">
      <c r="C325" t="s">
        <v>297</v>
      </c>
      <c r="I325" s="5">
        <v>864000000000</v>
      </c>
    </row>
    <row r="326" spans="3:9" ht="15.5" x14ac:dyDescent="0.35">
      <c r="C326" t="s">
        <v>298</v>
      </c>
      <c r="D326" s="5">
        <v>1789000000000</v>
      </c>
    </row>
    <row r="327" spans="3:9" ht="15.5" x14ac:dyDescent="0.35">
      <c r="C327" t="s">
        <v>299</v>
      </c>
      <c r="D327" s="5">
        <v>22736000000000</v>
      </c>
    </row>
    <row r="328" spans="3:9" ht="15.5" x14ac:dyDescent="0.35">
      <c r="C328" t="s">
        <v>300</v>
      </c>
      <c r="D328" s="5">
        <v>6710000000000</v>
      </c>
    </row>
    <row r="329" spans="3:9" ht="15.5" x14ac:dyDescent="0.35">
      <c r="C329" t="s">
        <v>206</v>
      </c>
      <c r="D329" s="5">
        <v>2915000000000</v>
      </c>
    </row>
    <row r="330" spans="3:9" ht="15.5" x14ac:dyDescent="0.35">
      <c r="C330" t="s">
        <v>205</v>
      </c>
      <c r="I330" s="5">
        <v>15273000000000</v>
      </c>
    </row>
    <row r="331" spans="3:9" ht="15.5" x14ac:dyDescent="0.35">
      <c r="C331" t="s">
        <v>204</v>
      </c>
      <c r="D331" s="5">
        <v>2259000000000</v>
      </c>
    </row>
    <row r="332" spans="3:9" ht="15.5" x14ac:dyDescent="0.35">
      <c r="C332" t="s">
        <v>203</v>
      </c>
      <c r="D332" s="5">
        <v>2445000000000</v>
      </c>
    </row>
    <row r="333" spans="3:9" ht="15.5" x14ac:dyDescent="0.35">
      <c r="C333" t="s">
        <v>23</v>
      </c>
      <c r="D333" s="5">
        <v>4704000000000</v>
      </c>
    </row>
    <row r="334" spans="3:9" ht="15.5" x14ac:dyDescent="0.35">
      <c r="C334" t="s">
        <v>20</v>
      </c>
      <c r="D334" s="5">
        <v>2915000000000</v>
      </c>
    </row>
    <row r="335" spans="3:9" ht="15.5" x14ac:dyDescent="0.35">
      <c r="C335" t="s">
        <v>301</v>
      </c>
      <c r="I335" s="5">
        <v>16027000000000</v>
      </c>
    </row>
    <row r="336" spans="3:9" ht="15.5" x14ac:dyDescent="0.35">
      <c r="C336" t="s">
        <v>302</v>
      </c>
      <c r="I336" s="5">
        <v>388000000000</v>
      </c>
    </row>
    <row r="337" spans="3:9" ht="15.5" x14ac:dyDescent="0.35">
      <c r="C337" t="s">
        <v>303</v>
      </c>
      <c r="I337" s="5">
        <v>-76000000000</v>
      </c>
    </row>
    <row r="338" spans="3:9" ht="15.5" x14ac:dyDescent="0.35">
      <c r="C338" t="s">
        <v>304</v>
      </c>
      <c r="I338" s="5">
        <v>1210000000000</v>
      </c>
    </row>
    <row r="339" spans="3:9" ht="15.5" x14ac:dyDescent="0.35">
      <c r="C339" t="s">
        <v>305</v>
      </c>
      <c r="I339" s="5">
        <v>-70000000000</v>
      </c>
    </row>
    <row r="340" spans="3:9" ht="15.5" x14ac:dyDescent="0.35">
      <c r="C340" t="s">
        <v>306</v>
      </c>
      <c r="I340" s="5">
        <v>318000000000</v>
      </c>
    </row>
  </sheetData>
  <pageMargins left="0.7" right="0.7" top="0.75" bottom="0.75" header="0.3" footer="0.3"/>
  <ignoredErrors>
    <ignoredError sqref="A1:Z341" numberStoredAsText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Z33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2798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2799</v>
      </c>
      <c r="D2" s="2" vm="678">
        <f ca="1">IFERROR(_xlfn.STOCKHISTORY("XIDX:" &amp; $C$1, D3, , 0, 0, 1), "Libur")</f>
        <v>58</v>
      </c>
      <c r="H2" s="2" t="e" vm="2">
        <f>_FV(C2,"Price")</f>
        <v>#VALUE!</v>
      </c>
      <c r="I2" s="2" vm="635">
        <f t="shared" ref="I2:Z2" ca="1" si="0">IFERROR(_xlfn.STOCKHISTORY("XIDX:" &amp; $C$1, I1, , 0, 0, 1), "Libur")</f>
        <v>64</v>
      </c>
      <c r="J2" s="2" vm="515">
        <f t="shared" ca="1" si="0"/>
        <v>71</v>
      </c>
      <c r="K2" s="2" vm="326">
        <f t="shared" ca="1" si="0"/>
        <v>81</v>
      </c>
      <c r="L2" s="2" vm="700">
        <f t="shared" ca="1" si="0"/>
        <v>102</v>
      </c>
      <c r="M2" s="2" vm="128">
        <f t="shared" ca="1" si="0"/>
        <v>192</v>
      </c>
      <c r="N2" s="2" vm="28">
        <f t="shared" ca="1" si="0"/>
        <v>106</v>
      </c>
      <c r="O2" s="2" vm="310">
        <f t="shared" ca="1" si="0"/>
        <v>180</v>
      </c>
      <c r="P2" s="2" vm="744">
        <f t="shared" ca="1" si="0"/>
        <v>182</v>
      </c>
      <c r="Q2" s="2" vm="745">
        <f t="shared" ca="1" si="0"/>
        <v>244.6438</v>
      </c>
      <c r="R2" s="2" t="str">
        <f t="shared" ca="1" si="0"/>
        <v>Libur</v>
      </c>
      <c r="S2" s="2" vm="746">
        <f t="shared" ca="1" si="0"/>
        <v>231.9357</v>
      </c>
      <c r="T2" s="2" vm="747">
        <f t="shared" ca="1" si="0"/>
        <v>327.90899999999999</v>
      </c>
      <c r="U2" s="2" vm="748">
        <f t="shared" ca="1" si="0"/>
        <v>318.37920000000003</v>
      </c>
      <c r="V2" s="2" vm="749">
        <f t="shared" ca="1" si="0"/>
        <v>352.5754</v>
      </c>
      <c r="W2" s="2" t="str">
        <f t="shared" ca="1" si="0"/>
        <v>Libur</v>
      </c>
      <c r="X2" s="2" vm="750">
        <f t="shared" ca="1" si="0"/>
        <v>206.3485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158887000000</v>
      </c>
      <c r="H4" s="2">
        <f>IFERROR(SUM(D4:G4)*(4/MAX(1,COUNT(D4:G4))),"")</f>
        <v>635548000000</v>
      </c>
      <c r="I4" s="2">
        <f t="shared" ref="I4:Z4" si="1">IFERROR(INDEX(I51:I500,MATCH($C$4,$C$51:$C$500,0)),"")</f>
        <v>678787000000</v>
      </c>
      <c r="J4" s="2">
        <f t="shared" si="1"/>
        <v>734563000000</v>
      </c>
      <c r="K4" s="2">
        <f t="shared" si="1"/>
        <v>944701000000</v>
      </c>
      <c r="L4" s="2">
        <f t="shared" si="1"/>
        <v>863896000000</v>
      </c>
      <c r="M4" s="2">
        <f t="shared" si="1"/>
        <v>871120000000</v>
      </c>
      <c r="N4" s="2">
        <f t="shared" si="1"/>
        <v>1233605000000</v>
      </c>
      <c r="O4" s="2">
        <f t="shared" si="1"/>
        <v>1401513000000</v>
      </c>
      <c r="P4" s="2">
        <f t="shared" si="1"/>
        <v>1353059000000</v>
      </c>
      <c r="Q4" s="2">
        <f t="shared" si="1"/>
        <v>1643688000000</v>
      </c>
      <c r="R4" s="2">
        <f t="shared" si="1"/>
        <v>2048592000000</v>
      </c>
      <c r="S4" s="2">
        <f t="shared" si="1"/>
        <v>2040582000000</v>
      </c>
      <c r="T4" s="2">
        <f t="shared" si="1"/>
        <v>1221121000000</v>
      </c>
      <c r="U4" s="2">
        <f t="shared" si="1"/>
        <v>506437000000</v>
      </c>
      <c r="V4" s="2">
        <f t="shared" si="1"/>
        <v>342808000000</v>
      </c>
      <c r="W4" s="2">
        <f t="shared" si="1"/>
        <v>301082000000</v>
      </c>
      <c r="X4" s="2">
        <f t="shared" si="1"/>
        <v>231272462606</v>
      </c>
      <c r="Y4" s="2">
        <f t="shared" si="1"/>
        <v>217219934516</v>
      </c>
      <c r="Z4" s="2">
        <f t="shared" si="1"/>
        <v>208337970204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-9118000000</v>
      </c>
      <c r="H5" s="2">
        <f>IFERROR(SUM(D5:G5)*(4/MAX(1,COUNT(D5:G5))),"")</f>
        <v>-36472000000</v>
      </c>
      <c r="I5" s="2">
        <f t="shared" ref="I5:Z5" si="2">IFERROR(INDEX(I51:I500,MATCH($C$5,$C$51:$C$500,0)),"")</f>
        <v>-39368000000</v>
      </c>
      <c r="J5" s="2">
        <f t="shared" si="2"/>
        <v>57263000000</v>
      </c>
      <c r="K5" s="2">
        <f t="shared" si="2"/>
        <v>41401000000</v>
      </c>
      <c r="L5" s="2">
        <f t="shared" si="2"/>
        <v>-373129000000</v>
      </c>
      <c r="M5" s="2">
        <f t="shared" si="2"/>
        <v>-1585894000000</v>
      </c>
      <c r="N5" s="2">
        <f t="shared" si="2"/>
        <v>-397461000000</v>
      </c>
      <c r="O5" s="2">
        <f t="shared" si="2"/>
        <v>17504000000</v>
      </c>
      <c r="P5" s="2">
        <f t="shared" si="2"/>
        <v>28253000000</v>
      </c>
      <c r="Q5" s="2">
        <f t="shared" si="2"/>
        <v>-789613000000</v>
      </c>
      <c r="R5" s="2">
        <f t="shared" si="2"/>
        <v>-646764000000</v>
      </c>
      <c r="S5" s="2">
        <f t="shared" si="2"/>
        <v>159163000000</v>
      </c>
      <c r="T5" s="2">
        <f t="shared" si="2"/>
        <v>120779000000</v>
      </c>
      <c r="U5" s="2">
        <f t="shared" si="2"/>
        <v>3349000000</v>
      </c>
      <c r="V5" s="2">
        <f t="shared" si="2"/>
        <v>-29505000000</v>
      </c>
      <c r="W5" s="2">
        <f t="shared" si="2"/>
        <v>6198000000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4700226000000</v>
      </c>
      <c r="H6" s="2">
        <f>IFERROR(INDEX(D6:G6,COUNT(D6:G6)),"")</f>
        <v>4700226000000</v>
      </c>
      <c r="I6" s="2">
        <f t="shared" ref="I6:Z6" si="3">IFERROR(INDEX(I51:I500,MATCH($C$6,$C$51:$C$500,0)),"")</f>
        <v>4709344000000</v>
      </c>
      <c r="J6" s="2">
        <f t="shared" si="3"/>
        <v>4748712000000</v>
      </c>
      <c r="K6" s="2">
        <f t="shared" si="3"/>
        <v>4691449000000</v>
      </c>
      <c r="L6" s="2">
        <f t="shared" si="3"/>
        <v>4653419000000</v>
      </c>
      <c r="M6" s="2">
        <f t="shared" si="3"/>
        <v>4026548000000</v>
      </c>
      <c r="N6" s="2">
        <f t="shared" si="3"/>
        <v>4112442000000</v>
      </c>
      <c r="O6" s="2">
        <f t="shared" si="3"/>
        <v>4689564000000</v>
      </c>
      <c r="P6" s="2">
        <f t="shared" si="3"/>
        <v>4672060000000</v>
      </c>
      <c r="Q6" s="2">
        <f t="shared" si="3"/>
        <v>3990250000000</v>
      </c>
      <c r="R6" s="2">
        <f t="shared" si="3"/>
        <v>3477929000000</v>
      </c>
      <c r="S6" s="2">
        <f t="shared" si="3"/>
        <v>2424184000000</v>
      </c>
      <c r="T6" s="2">
        <f t="shared" si="3"/>
        <v>2280924000000</v>
      </c>
      <c r="U6" s="2">
        <f t="shared" si="3"/>
        <v>1513028000000</v>
      </c>
      <c r="V6" s="2">
        <f t="shared" si="3"/>
        <v>863068000000</v>
      </c>
      <c r="W6" s="2">
        <f t="shared" si="3"/>
        <v>892573000000</v>
      </c>
      <c r="X6" s="2">
        <f t="shared" si="3"/>
        <v>178123441985</v>
      </c>
      <c r="Y6" s="2">
        <f t="shared" si="3"/>
        <v>178492610312</v>
      </c>
      <c r="Z6" s="2">
        <f t="shared" si="3"/>
        <v>135439148737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35.159999999999997</v>
      </c>
      <c r="H7" s="3">
        <f>IFERROR(INDEX(D7:G7,COUNT(D7:G7)),"")</f>
        <v>35.159999999999997</v>
      </c>
      <c r="I7" s="3">
        <f t="shared" ref="I7:Z7" si="4">IFERROR(INDEX(I51:I500,MATCH($C$7,$C$51:$C$500,0))/1000000000,"")</f>
        <v>35.159999999999997</v>
      </c>
      <c r="J7" s="3">
        <f t="shared" si="4"/>
        <v>35.159999999999997</v>
      </c>
      <c r="K7" s="3">
        <f t="shared" si="4"/>
        <v>35.159999999999997</v>
      </c>
      <c r="L7" s="3">
        <f t="shared" si="4"/>
        <v>20.440000000000001</v>
      </c>
      <c r="M7" s="3">
        <f t="shared" si="4"/>
        <v>20.440000000000001</v>
      </c>
      <c r="N7" s="3">
        <f t="shared" si="4"/>
        <v>20.440000000000001</v>
      </c>
      <c r="O7" s="3">
        <f t="shared" si="4"/>
        <v>20.440000000000001</v>
      </c>
      <c r="P7" s="3">
        <f t="shared" si="4"/>
        <v>20.440000000000001</v>
      </c>
      <c r="Q7" s="3">
        <f t="shared" si="4"/>
        <v>16.989999999999998</v>
      </c>
      <c r="R7" s="3">
        <f t="shared" si="4"/>
        <v>8.76</v>
      </c>
      <c r="S7" s="3">
        <f t="shared" si="4"/>
        <v>8.76</v>
      </c>
      <c r="T7" s="3">
        <f t="shared" si="4"/>
        <v>8.76</v>
      </c>
      <c r="U7" s="3">
        <f t="shared" si="4"/>
        <v>6.16</v>
      </c>
      <c r="V7" s="3">
        <f t="shared" si="4"/>
        <v>3.56</v>
      </c>
      <c r="W7" s="3">
        <f t="shared" si="4"/>
        <v>3.56</v>
      </c>
      <c r="X7" s="3">
        <f t="shared" si="4"/>
        <v>0.63</v>
      </c>
      <c r="Y7" s="3">
        <f t="shared" si="4"/>
        <v>0.63</v>
      </c>
      <c r="Z7" s="3">
        <f t="shared" si="4"/>
        <v>0.5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-698000000000</v>
      </c>
      <c r="H8" s="2">
        <f>IFERROR(INDEX(D8:G8,COUNT(D8:G8)),"")</f>
        <v>-698000000000</v>
      </c>
      <c r="I8" s="2">
        <f t="shared" ref="I8:Z8" si="5">IFERROR(INDEX(I51:I500,MATCH($C$8,$C$51:$C$500,0)),"")</f>
        <v>-532000000000</v>
      </c>
      <c r="J8" s="2">
        <f t="shared" si="5"/>
        <v>1472000000000</v>
      </c>
      <c r="K8" s="2">
        <f t="shared" si="5"/>
        <v>587000000000</v>
      </c>
      <c r="L8" s="2">
        <f t="shared" si="5"/>
        <v>-1948000000000</v>
      </c>
      <c r="M8" s="2">
        <f t="shared" si="5"/>
        <v>-743000000000</v>
      </c>
      <c r="N8" s="2">
        <f t="shared" si="5"/>
        <v>-4385000000000</v>
      </c>
      <c r="O8" s="2">
        <f t="shared" si="5"/>
        <v>-792000000000</v>
      </c>
      <c r="P8" s="2">
        <f t="shared" si="5"/>
        <v>-2909000000000</v>
      </c>
      <c r="Q8" s="2">
        <f t="shared" si="5"/>
        <v>-279000000000</v>
      </c>
      <c r="R8" s="2">
        <f t="shared" si="5"/>
        <v>-636000000000</v>
      </c>
      <c r="S8" s="2">
        <f t="shared" si="5"/>
        <v>-2040000000000</v>
      </c>
      <c r="T8" s="2">
        <f t="shared" si="5"/>
        <v>1880000000000</v>
      </c>
      <c r="U8" s="2">
        <f t="shared" si="5"/>
        <v>531000000000</v>
      </c>
      <c r="V8" s="2">
        <f t="shared" si="5"/>
        <v>428000000000</v>
      </c>
      <c r="W8" s="2">
        <f t="shared" si="5"/>
        <v>-633000000000</v>
      </c>
      <c r="X8" s="2">
        <f t="shared" si="5"/>
        <v>-79000000000</v>
      </c>
      <c r="Y8" s="2">
        <f t="shared" si="5"/>
        <v>-72000000000</v>
      </c>
      <c r="Z8" s="2">
        <f t="shared" si="5"/>
        <v>-170000000000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-19.86</v>
      </c>
      <c r="H9" s="3">
        <f>IFERROR(INDEX(D9:G9,COUNT(D9:G9)),"")</f>
        <v>-19.86</v>
      </c>
      <c r="I9" s="3">
        <f t="shared" ref="I9:Z9" si="6">IFERROR(INDEX(I51:I500,MATCH($C$9,$C$51:$C$500,0)),"")</f>
        <v>-15.14</v>
      </c>
      <c r="J9" s="3">
        <f t="shared" si="6"/>
        <v>41.87</v>
      </c>
      <c r="K9" s="3">
        <f t="shared" si="6"/>
        <v>16.71</v>
      </c>
      <c r="L9" s="3">
        <f t="shared" si="6"/>
        <v>-95.33</v>
      </c>
      <c r="M9" s="3">
        <f t="shared" si="6"/>
        <v>-36.369999999999997</v>
      </c>
      <c r="N9" s="3">
        <f t="shared" si="6"/>
        <v>-214.54</v>
      </c>
      <c r="O9" s="3">
        <f t="shared" si="6"/>
        <v>-38.770000000000003</v>
      </c>
      <c r="P9" s="3">
        <f t="shared" si="6"/>
        <v>-142.33000000000001</v>
      </c>
      <c r="Q9" s="3">
        <f t="shared" si="6"/>
        <v>-16.399999999999999</v>
      </c>
      <c r="R9" s="3">
        <f t="shared" si="6"/>
        <v>-72.59</v>
      </c>
      <c r="S9" s="3">
        <f t="shared" si="6"/>
        <v>-232.95</v>
      </c>
      <c r="T9" s="3">
        <f t="shared" si="6"/>
        <v>214.68</v>
      </c>
      <c r="U9" s="3">
        <f t="shared" si="6"/>
        <v>86.26</v>
      </c>
      <c r="V9" s="3">
        <f t="shared" si="6"/>
        <v>120.1</v>
      </c>
      <c r="W9" s="3">
        <f t="shared" si="6"/>
        <v>-177.77</v>
      </c>
      <c r="X9" s="3">
        <f t="shared" si="6"/>
        <v>-126.03</v>
      </c>
      <c r="Y9" s="3">
        <f t="shared" si="6"/>
        <v>-115.16</v>
      </c>
      <c r="Z9" s="3">
        <f t="shared" si="6"/>
        <v>-340.01</v>
      </c>
    </row>
    <row r="10" spans="1:26" ht="15.5" x14ac:dyDescent="0.35">
      <c r="C10" t="s">
        <v>17</v>
      </c>
      <c r="D10" s="3">
        <f ca="1">IFERROR(IF(D9=0,"",D2/D9),"")</f>
        <v>-2.9204431017119838</v>
      </c>
      <c r="I10" s="3">
        <f t="shared" ref="I10:Z10" ca="1" si="7">IFERROR(IF(I9=0,"",I2/I9),"")</f>
        <v>-4.2272126816380444</v>
      </c>
      <c r="J10" s="3">
        <f t="shared" ca="1" si="7"/>
        <v>1.6957248626701698</v>
      </c>
      <c r="K10" s="3">
        <f t="shared" ca="1" si="7"/>
        <v>4.8473967684021542</v>
      </c>
      <c r="L10" s="3">
        <f t="shared" ca="1" si="7"/>
        <v>-1.0699674813804678</v>
      </c>
      <c r="M10" s="3">
        <f t="shared" ca="1" si="7"/>
        <v>-5.2790761616717079</v>
      </c>
      <c r="N10" s="3">
        <f t="shared" ca="1" si="7"/>
        <v>-0.49408035797520278</v>
      </c>
      <c r="O10" s="3">
        <f t="shared" ca="1" si="7"/>
        <v>-4.6427650245034817</v>
      </c>
      <c r="P10" s="3">
        <f t="shared" ca="1" si="7"/>
        <v>-1.2787184711585751</v>
      </c>
      <c r="Q10" s="3">
        <f t="shared" ca="1" si="7"/>
        <v>-14.917304878048782</v>
      </c>
      <c r="R10" s="3" t="str">
        <f t="shared" ca="1" si="7"/>
        <v/>
      </c>
      <c r="S10" s="3">
        <f t="shared" ca="1" si="7"/>
        <v>-0.99564584674822931</v>
      </c>
      <c r="T10" s="3">
        <f t="shared" ca="1" si="7"/>
        <v>1.5274315259921742</v>
      </c>
      <c r="U10" s="3">
        <f t="shared" ca="1" si="7"/>
        <v>3.6909251101321585</v>
      </c>
      <c r="V10" s="3">
        <f t="shared" ca="1" si="7"/>
        <v>2.9356819317235638</v>
      </c>
      <c r="W10" s="3" t="str">
        <f t="shared" ca="1" si="7"/>
        <v/>
      </c>
      <c r="X10" s="3">
        <f t="shared" ca="1" si="7"/>
        <v>-1.6372966753947473</v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28556000000</v>
      </c>
      <c r="H11" s="2">
        <f>IFERROR(INDEX(D11:G11,COUNT(D11:G11)),"")</f>
        <v>28556000000</v>
      </c>
      <c r="I11" s="2">
        <f t="shared" ref="I11:Z11" si="8">IFERROR(INDEX(I51:I500,MATCH($C$11,$C$51:$C$500,0)),"")</f>
        <v>28522000000</v>
      </c>
      <c r="J11" s="2">
        <f t="shared" si="8"/>
        <v>36917000000</v>
      </c>
      <c r="K11" s="2">
        <f t="shared" si="8"/>
        <v>24445000000</v>
      </c>
      <c r="L11" s="2">
        <f t="shared" si="8"/>
        <v>33354000000</v>
      </c>
      <c r="M11" s="2">
        <f t="shared" si="8"/>
        <v>36785000000</v>
      </c>
      <c r="N11" s="2">
        <f t="shared" si="8"/>
        <v>37456000000</v>
      </c>
      <c r="O11" s="2">
        <f t="shared" si="8"/>
        <v>51446000000</v>
      </c>
      <c r="P11" s="2">
        <f t="shared" si="8"/>
        <v>49359000000</v>
      </c>
      <c r="Q11" s="2">
        <f t="shared" si="8"/>
        <v>47850000000</v>
      </c>
      <c r="R11" s="2">
        <f t="shared" si="8"/>
        <v>51260000000</v>
      </c>
      <c r="S11" s="2">
        <f t="shared" si="8"/>
        <v>45432000000</v>
      </c>
      <c r="T11" s="2">
        <f t="shared" si="8"/>
        <v>52653000000</v>
      </c>
      <c r="U11" s="2">
        <f t="shared" si="8"/>
        <v>56633000000</v>
      </c>
      <c r="V11" s="2">
        <f t="shared" si="8"/>
        <v>43671000000</v>
      </c>
      <c r="W11" s="2">
        <f t="shared" si="8"/>
        <v>37131000000</v>
      </c>
      <c r="X11" s="2">
        <f t="shared" si="8"/>
        <v>37124193164</v>
      </c>
      <c r="Y11" s="2">
        <f t="shared" si="8"/>
        <v>34367655079</v>
      </c>
      <c r="Z11" s="2">
        <f t="shared" si="8"/>
        <v>53107343856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-4300000000</v>
      </c>
      <c r="H15" s="2">
        <f>IFERROR(SUM(D15:G15)*(4/MAX(1,COUNT(D15:G15))),"")</f>
        <v>-17200000000</v>
      </c>
      <c r="I15" s="2">
        <f t="shared" ref="I15:Z15" si="12">IFERROR(INDEX(I51:I500,MATCH($C$15,$C$51:$C$500,0)),"")</f>
        <v>-99168000000</v>
      </c>
      <c r="J15" s="2">
        <f t="shared" si="12"/>
        <v>-30772000000</v>
      </c>
      <c r="K15" s="2">
        <f t="shared" si="12"/>
        <v>0</v>
      </c>
      <c r="L15" s="2">
        <f t="shared" si="12"/>
        <v>0</v>
      </c>
      <c r="M15" s="2">
        <f t="shared" si="12"/>
        <v>-94782000000</v>
      </c>
      <c r="N15" s="2">
        <f t="shared" si="12"/>
        <v>-142788000000</v>
      </c>
      <c r="O15" s="2">
        <f t="shared" si="12"/>
        <v>1130000000</v>
      </c>
      <c r="P15" s="2">
        <f t="shared" si="12"/>
        <v>-11144000000</v>
      </c>
      <c r="Q15" s="2">
        <f t="shared" si="12"/>
        <v>161449000000</v>
      </c>
      <c r="R15" s="2">
        <f t="shared" si="12"/>
        <v>215617000000</v>
      </c>
      <c r="S15" s="2">
        <f t="shared" si="12"/>
        <v>-52889000000</v>
      </c>
      <c r="T15" s="2">
        <f t="shared" si="12"/>
        <v>-41074000000</v>
      </c>
      <c r="U15" s="2">
        <f t="shared" si="12"/>
        <v>-1730000000</v>
      </c>
      <c r="V15" s="2">
        <f t="shared" si="12"/>
        <v>4925000000</v>
      </c>
      <c r="W15" s="2">
        <f t="shared" si="12"/>
        <v>-9366000000</v>
      </c>
      <c r="X15" s="2">
        <f t="shared" si="12"/>
        <v>-2845887167</v>
      </c>
      <c r="Y15" s="2">
        <f t="shared" si="12"/>
        <v>-2399387607</v>
      </c>
      <c r="Z15" s="2">
        <f t="shared" si="12"/>
        <v>-1665762118</v>
      </c>
    </row>
    <row r="16" spans="1:26" ht="15.5" x14ac:dyDescent="0.35">
      <c r="C16" t="s">
        <v>28</v>
      </c>
      <c r="D16" s="2">
        <f>IFERROR(INDEX(D51:D500,MATCH($C$16,$C$51:$C$500,0)),"")</f>
        <v>19743000000</v>
      </c>
      <c r="H16" s="2">
        <f>IFERROR(SUM(D16:G16)*(4/MAX(1,COUNT(D16:G16))),"")</f>
        <v>78972000000</v>
      </c>
      <c r="I16" s="2">
        <f t="shared" ref="I16:Z16" si="13">IFERROR(INDEX(I51:I500,MATCH($C$16,$C$51:$C$500,0)),"")</f>
        <v>50845000000</v>
      </c>
      <c r="J16" s="2">
        <f t="shared" si="13"/>
        <v>86410000000</v>
      </c>
      <c r="K16" s="2">
        <f t="shared" si="13"/>
        <v>69249000000</v>
      </c>
      <c r="L16" s="2">
        <f t="shared" si="13"/>
        <v>-400732000000</v>
      </c>
      <c r="M16" s="2">
        <f t="shared" si="13"/>
        <v>-1483995000000</v>
      </c>
      <c r="N16" s="2">
        <f t="shared" si="13"/>
        <v>-279380000000</v>
      </c>
      <c r="O16" s="2">
        <f t="shared" si="13"/>
        <v>4147000000</v>
      </c>
      <c r="P16" s="2">
        <f t="shared" si="13"/>
        <v>25712000000</v>
      </c>
      <c r="Q16" s="2">
        <f t="shared" si="13"/>
        <v>-951252000000</v>
      </c>
      <c r="R16" s="2">
        <f t="shared" si="13"/>
        <v>-865950000000</v>
      </c>
      <c r="S16" s="2">
        <f t="shared" si="13"/>
        <v>208935000000</v>
      </c>
      <c r="T16" s="2">
        <f t="shared" si="13"/>
        <v>161911000000</v>
      </c>
      <c r="U16" s="2">
        <f t="shared" si="13"/>
        <v>5087000000</v>
      </c>
      <c r="V16" s="2">
        <f t="shared" si="13"/>
        <v>-34424000000</v>
      </c>
      <c r="W16" s="2">
        <f t="shared" si="13"/>
        <v>15550000000</v>
      </c>
      <c r="X16" s="2">
        <f t="shared" si="13"/>
        <v>4058239441</v>
      </c>
      <c r="Y16" s="2">
        <f t="shared" si="13"/>
        <v>6387726982</v>
      </c>
      <c r="Z16" s="2">
        <f t="shared" si="13"/>
        <v>4778839475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2039280000000</v>
      </c>
      <c r="H20" s="2" t="str">
        <f t="shared" ref="H20:Z20" si="14">IFERROR(H21*H2,"")</f>
        <v/>
      </c>
      <c r="I20" s="2">
        <f t="shared" ca="1" si="14"/>
        <v>2250240000000</v>
      </c>
      <c r="J20" s="2">
        <f t="shared" ca="1" si="14"/>
        <v>2496360000000</v>
      </c>
      <c r="K20" s="2">
        <f t="shared" ca="1" si="14"/>
        <v>2847960000000</v>
      </c>
      <c r="L20" s="2">
        <f t="shared" ca="1" si="14"/>
        <v>2084880000000</v>
      </c>
      <c r="M20" s="2">
        <f t="shared" ca="1" si="14"/>
        <v>3924480000000</v>
      </c>
      <c r="N20" s="2">
        <f t="shared" ca="1" si="14"/>
        <v>2166640000000</v>
      </c>
      <c r="O20" s="2">
        <f t="shared" ca="1" si="14"/>
        <v>3679200000000</v>
      </c>
      <c r="P20" s="2">
        <f t="shared" ca="1" si="14"/>
        <v>3720080000000</v>
      </c>
      <c r="Q20" s="2">
        <f t="shared" ca="1" si="14"/>
        <v>4156498161999.9995</v>
      </c>
      <c r="R20" s="2" t="str">
        <f t="shared" ca="1" si="14"/>
        <v/>
      </c>
      <c r="S20" s="2">
        <f t="shared" ca="1" si="14"/>
        <v>2031756732000</v>
      </c>
      <c r="T20" s="2">
        <f t="shared" ca="1" si="14"/>
        <v>2872482840000</v>
      </c>
      <c r="U20" s="2">
        <f t="shared" ca="1" si="14"/>
        <v>1961215872000.0002</v>
      </c>
      <c r="V20" s="2">
        <f t="shared" ca="1" si="14"/>
        <v>1255168424000</v>
      </c>
      <c r="W20" s="2" t="str">
        <f t="shared" ca="1" si="14"/>
        <v/>
      </c>
      <c r="X20" s="2">
        <f t="shared" ca="1" si="14"/>
        <v>129999555000</v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35160000000</v>
      </c>
      <c r="H21" s="2">
        <f>IFERROR(INDEX(D21:G21,COUNT(D21:G21)),"")</f>
        <v>35160000000</v>
      </c>
      <c r="I21" s="2">
        <f t="shared" ref="I21:Z21" si="15">IFERROR(INDEX(I51:I500,MATCH($C$7,$C$51:$C$500,0)),"")</f>
        <v>35160000000</v>
      </c>
      <c r="J21" s="2">
        <f t="shared" si="15"/>
        <v>35160000000</v>
      </c>
      <c r="K21" s="2">
        <f t="shared" si="15"/>
        <v>35160000000</v>
      </c>
      <c r="L21" s="2">
        <f t="shared" si="15"/>
        <v>20440000000</v>
      </c>
      <c r="M21" s="2">
        <f t="shared" si="15"/>
        <v>20440000000</v>
      </c>
      <c r="N21" s="2">
        <f t="shared" si="15"/>
        <v>20440000000</v>
      </c>
      <c r="O21" s="2">
        <f t="shared" si="15"/>
        <v>20440000000</v>
      </c>
      <c r="P21" s="2">
        <f t="shared" si="15"/>
        <v>20440000000</v>
      </c>
      <c r="Q21" s="2">
        <f t="shared" si="15"/>
        <v>16989999999.999998</v>
      </c>
      <c r="R21" s="2">
        <f t="shared" si="15"/>
        <v>8760000000</v>
      </c>
      <c r="S21" s="2">
        <f t="shared" si="15"/>
        <v>8760000000</v>
      </c>
      <c r="T21" s="2">
        <f t="shared" si="15"/>
        <v>8760000000</v>
      </c>
      <c r="U21" s="2">
        <f t="shared" si="15"/>
        <v>6160000000</v>
      </c>
      <c r="V21" s="2">
        <f t="shared" si="15"/>
        <v>3560000000</v>
      </c>
      <c r="W21" s="2">
        <f t="shared" si="15"/>
        <v>3560000000</v>
      </c>
      <c r="X21" s="2">
        <f t="shared" si="15"/>
        <v>630000000</v>
      </c>
      <c r="Y21" s="2">
        <f t="shared" si="15"/>
        <v>630000000</v>
      </c>
      <c r="Z21" s="2">
        <f t="shared" si="15"/>
        <v>500000000</v>
      </c>
    </row>
    <row r="23" spans="1:26" ht="15.5" x14ac:dyDescent="0.35">
      <c r="B23" t="s">
        <v>53</v>
      </c>
      <c r="C23" t="s">
        <v>54</v>
      </c>
      <c r="D23" s="3">
        <f>IFERROR(D5/D6*100,"")</f>
        <v>-0.19399067193790256</v>
      </c>
      <c r="H23" s="3">
        <f t="shared" ref="H23:Z23" si="16">IFERROR(H5/H6*100,"")</f>
        <v>-0.77596268775161026</v>
      </c>
      <c r="I23" s="3">
        <f t="shared" si="16"/>
        <v>-0.8359550714494417</v>
      </c>
      <c r="J23" s="3">
        <f t="shared" si="16"/>
        <v>1.2058638216004676</v>
      </c>
      <c r="K23" s="3">
        <f t="shared" si="16"/>
        <v>0.88247788689592488</v>
      </c>
      <c r="L23" s="3">
        <f t="shared" si="16"/>
        <v>-8.0183839022447803</v>
      </c>
      <c r="M23" s="3">
        <f t="shared" si="16"/>
        <v>-39.385945479850228</v>
      </c>
      <c r="N23" s="3">
        <f t="shared" si="16"/>
        <v>-9.6648414737520927</v>
      </c>
      <c r="O23" s="3">
        <f t="shared" si="16"/>
        <v>0.37325431532654207</v>
      </c>
      <c r="P23" s="3">
        <f t="shared" si="16"/>
        <v>0.60472254209064091</v>
      </c>
      <c r="Q23" s="3">
        <f t="shared" si="16"/>
        <v>-19.78855961405927</v>
      </c>
      <c r="R23" s="3">
        <f t="shared" si="16"/>
        <v>-18.596239313683515</v>
      </c>
      <c r="S23" s="3">
        <f t="shared" si="16"/>
        <v>6.5656319817307605</v>
      </c>
      <c r="T23" s="3">
        <f t="shared" si="16"/>
        <v>5.2951786205941094</v>
      </c>
      <c r="U23" s="3">
        <f t="shared" si="16"/>
        <v>0.22134421834890033</v>
      </c>
      <c r="V23" s="3">
        <f t="shared" si="16"/>
        <v>-3.4186182317036433</v>
      </c>
      <c r="W23" s="3">
        <f t="shared" si="16"/>
        <v>0.6943969848964735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-0.25334568014654779</v>
      </c>
      <c r="H24" s="4">
        <f t="shared" ref="H24:Z24" si="17">IFERROR(_xlfn.RRI(5,M23,H23),"")</f>
        <v>-0.54406817003824703</v>
      </c>
      <c r="I24" s="4">
        <f t="shared" si="17"/>
        <v>-0.38708868301640287</v>
      </c>
      <c r="J24" s="4">
        <f t="shared" si="17"/>
        <v>0.26432488393875841</v>
      </c>
      <c r="K24" s="4">
        <f t="shared" si="17"/>
        <v>7.8523307109884755E-2</v>
      </c>
      <c r="L24" s="4">
        <f t="shared" si="17"/>
        <v>-0.16529208361587044</v>
      </c>
      <c r="M24" s="4">
        <f t="shared" si="17"/>
        <v>0.16193873492535071</v>
      </c>
      <c r="N24" s="4" t="str">
        <f t="shared" si="17"/>
        <v/>
      </c>
      <c r="O24" s="4">
        <f t="shared" si="17"/>
        <v>-0.4116647842360871</v>
      </c>
      <c r="P24" s="4">
        <f t="shared" si="17"/>
        <v>0.22263717072869249</v>
      </c>
      <c r="Q24" s="4">
        <f t="shared" si="17"/>
        <v>0.42073381031912738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0.44</v>
      </c>
      <c r="H25" s="3">
        <f>IFERROR(INDEX(D25:G25,COUNT(D25:G25)),"")</f>
        <v>0.44</v>
      </c>
      <c r="I25" s="3">
        <f t="shared" ref="I25:Z25" si="18">IFERROR(INDEX(I51:I500,MATCH($C$25,$C$51:$C$500,0)),"")</f>
        <v>-1.37</v>
      </c>
      <c r="J25" s="3">
        <f t="shared" si="18"/>
        <v>1.58</v>
      </c>
      <c r="K25" s="3">
        <f t="shared" si="18"/>
        <v>1.97</v>
      </c>
      <c r="L25" s="3">
        <f t="shared" si="18"/>
        <v>-19.61</v>
      </c>
      <c r="M25" s="3">
        <f t="shared" si="18"/>
        <v>-77.25</v>
      </c>
      <c r="N25" s="3">
        <f t="shared" si="18"/>
        <v>-20.66</v>
      </c>
      <c r="O25" s="3">
        <f t="shared" si="18"/>
        <v>0.26</v>
      </c>
      <c r="P25" s="3">
        <f t="shared" si="18"/>
        <v>0.71</v>
      </c>
      <c r="Q25" s="3">
        <f t="shared" si="18"/>
        <v>-46.48</v>
      </c>
      <c r="R25" s="3">
        <f t="shared" si="18"/>
        <v>-74.260000000000005</v>
      </c>
      <c r="S25" s="3">
        <f t="shared" si="18"/>
        <v>17.82</v>
      </c>
      <c r="T25" s="3">
        <f t="shared" si="18"/>
        <v>13.8</v>
      </c>
      <c r="U25" s="3">
        <f t="shared" si="18"/>
        <v>0.55000000000000004</v>
      </c>
      <c r="V25" s="3">
        <f t="shared" si="18"/>
        <v>-8.2799999999999994</v>
      </c>
      <c r="W25" s="3">
        <f t="shared" si="18"/>
        <v>1.74</v>
      </c>
      <c r="X25" s="3">
        <f t="shared" si="18"/>
        <v>1.94</v>
      </c>
      <c r="Y25" s="3">
        <f t="shared" si="18"/>
        <v>6.37</v>
      </c>
      <c r="Z25" s="3">
        <f t="shared" si="18"/>
        <v>6.21</v>
      </c>
    </row>
    <row r="26" spans="1:26" ht="15.5" x14ac:dyDescent="0.35">
      <c r="C26" t="s">
        <v>58</v>
      </c>
      <c r="D26" s="4" t="str">
        <f>IFERROR(_xlfn.RRI(5,I25,D25),"")</f>
        <v/>
      </c>
      <c r="H26" s="4" t="str">
        <f t="shared" ref="H26:Z26" si="19">IFERROR(_xlfn.RRI(5,M25,H25),"")</f>
        <v/>
      </c>
      <c r="I26" s="4">
        <f t="shared" si="19"/>
        <v>-0.41881011132990897</v>
      </c>
      <c r="J26" s="4">
        <f t="shared" si="19"/>
        <v>0.43461955988706746</v>
      </c>
      <c r="K26" s="4">
        <f t="shared" si="19"/>
        <v>0.22642663986053835</v>
      </c>
      <c r="L26" s="4">
        <f t="shared" si="19"/>
        <v>-0.15852291298899723</v>
      </c>
      <c r="M26" s="4">
        <f t="shared" si="19"/>
        <v>7.9261402527757152E-3</v>
      </c>
      <c r="N26" s="4" t="str">
        <f t="shared" si="19"/>
        <v/>
      </c>
      <c r="O26" s="4">
        <f t="shared" si="19"/>
        <v>-0.54812444055890341</v>
      </c>
      <c r="P26" s="4">
        <f t="shared" si="19"/>
        <v>5.2395862158417961E-2</v>
      </c>
      <c r="Q26" s="4">
        <f t="shared" si="19"/>
        <v>0.41204051051976065</v>
      </c>
      <c r="R26" s="4" t="str">
        <f t="shared" si="19"/>
        <v/>
      </c>
      <c r="S26" s="4">
        <f t="shared" si="19"/>
        <v>0.55819280250206993</v>
      </c>
      <c r="T26" s="4">
        <f t="shared" si="19"/>
        <v>0.16720712728272336</v>
      </c>
      <c r="U26" s="4">
        <f t="shared" si="19"/>
        <v>-0.384179392430679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4.5189704209328783</v>
      </c>
      <c r="H27" s="3">
        <f t="shared" ref="H27:Z27" si="20">IFERROR(H4/H21,"")</f>
        <v>18.075881683731513</v>
      </c>
      <c r="I27" s="3">
        <f t="shared" si="20"/>
        <v>19.305659840728101</v>
      </c>
      <c r="J27" s="3">
        <f t="shared" si="20"/>
        <v>20.892007963594995</v>
      </c>
      <c r="K27" s="3">
        <f t="shared" si="20"/>
        <v>26.868629124004549</v>
      </c>
      <c r="L27" s="3">
        <f t="shared" si="20"/>
        <v>42.264970645792566</v>
      </c>
      <c r="M27" s="3">
        <f t="shared" si="20"/>
        <v>42.618395303326807</v>
      </c>
      <c r="N27" s="3">
        <f t="shared" si="20"/>
        <v>60.352495107632095</v>
      </c>
      <c r="O27" s="3">
        <f t="shared" si="20"/>
        <v>68.567172211350297</v>
      </c>
      <c r="P27" s="3">
        <f t="shared" si="20"/>
        <v>66.196624266144809</v>
      </c>
      <c r="Q27" s="3">
        <f t="shared" si="20"/>
        <v>96.7444379046498</v>
      </c>
      <c r="R27" s="3">
        <f t="shared" si="20"/>
        <v>233.85753424657534</v>
      </c>
      <c r="S27" s="3">
        <f t="shared" si="20"/>
        <v>232.94315068493151</v>
      </c>
      <c r="T27" s="3">
        <f t="shared" si="20"/>
        <v>139.39737442922373</v>
      </c>
      <c r="U27" s="3">
        <f t="shared" si="20"/>
        <v>82.2137987012987</v>
      </c>
      <c r="V27" s="3">
        <f t="shared" si="20"/>
        <v>96.294382022471908</v>
      </c>
      <c r="W27" s="3">
        <f t="shared" si="20"/>
        <v>84.573595505617973</v>
      </c>
      <c r="X27" s="3">
        <f t="shared" si="20"/>
        <v>367.09914699365078</v>
      </c>
      <c r="Y27" s="3">
        <f t="shared" si="20"/>
        <v>344.79354685079363</v>
      </c>
      <c r="Z27" s="3">
        <f t="shared" si="20"/>
        <v>416.67594040799997</v>
      </c>
    </row>
    <row r="28" spans="1:26" ht="15.5" x14ac:dyDescent="0.35">
      <c r="C28" t="s">
        <v>60</v>
      </c>
      <c r="D28" s="4">
        <f>IFERROR(_xlfn.RRI(5,I27,D27),"")</f>
        <v>-0.25205274993625293</v>
      </c>
      <c r="H28" s="4">
        <f t="shared" ref="H28:Z28" si="21">IFERROR(_xlfn.RRI(5,M27,H27),"")</f>
        <v>-0.15763467884753701</v>
      </c>
      <c r="I28" s="4">
        <f t="shared" si="21"/>
        <v>-0.2038445285722541</v>
      </c>
      <c r="J28" s="4">
        <f t="shared" si="21"/>
        <v>-0.21155248496915491</v>
      </c>
      <c r="K28" s="4">
        <f t="shared" si="21"/>
        <v>-0.1650087333083694</v>
      </c>
      <c r="L28" s="4">
        <f t="shared" si="21"/>
        <v>-0.15263423614931204</v>
      </c>
      <c r="M28" s="4">
        <f t="shared" si="21"/>
        <v>-0.28857496253350046</v>
      </c>
      <c r="N28" s="4">
        <f t="shared" si="21"/>
        <v>-0.23671090653066096</v>
      </c>
      <c r="O28" s="4">
        <f t="shared" si="21"/>
        <v>-0.13229454239900074</v>
      </c>
      <c r="P28" s="4">
        <f t="shared" si="21"/>
        <v>-4.2413035339002647E-2</v>
      </c>
      <c r="Q28" s="4">
        <f t="shared" si="21"/>
        <v>9.3300739875235017E-4</v>
      </c>
      <c r="R28" s="4">
        <f t="shared" si="21"/>
        <v>0.22558465408554573</v>
      </c>
      <c r="S28" s="4">
        <f t="shared" si="21"/>
        <v>-8.6952621303585054E-2</v>
      </c>
      <c r="T28" s="4">
        <f t="shared" si="21"/>
        <v>-0.16566763091191339</v>
      </c>
      <c r="U28" s="4">
        <f t="shared" si="21"/>
        <v>-0.27718150210467229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133.69</v>
      </c>
      <c r="H32" s="3">
        <f>IFERROR(INDEX(D32:G32,COUNT(D32:G32)),"")</f>
        <v>133.69</v>
      </c>
      <c r="I32" s="3">
        <f t="shared" ref="I32:Z32" si="22">IFERROR(INDEX(I51:I500,MATCH($C$32,$C$51:$C$500,0)),"")</f>
        <v>133.94999999999999</v>
      </c>
      <c r="J32" s="3">
        <f t="shared" si="22"/>
        <v>135.07</v>
      </c>
      <c r="K32" s="3">
        <f t="shared" si="22"/>
        <v>133.44</v>
      </c>
      <c r="L32" s="3">
        <f t="shared" si="22"/>
        <v>227.7</v>
      </c>
      <c r="M32" s="3">
        <f t="shared" si="22"/>
        <v>197.03</v>
      </c>
      <c r="N32" s="3">
        <f t="shared" si="22"/>
        <v>201.23</v>
      </c>
      <c r="O32" s="3">
        <f t="shared" si="22"/>
        <v>229.47</v>
      </c>
      <c r="P32" s="3">
        <f t="shared" si="22"/>
        <v>228.61</v>
      </c>
      <c r="Q32" s="3">
        <f t="shared" si="22"/>
        <v>234.82</v>
      </c>
      <c r="R32" s="3">
        <f t="shared" si="22"/>
        <v>397.15</v>
      </c>
      <c r="S32" s="3">
        <f t="shared" si="22"/>
        <v>276.82</v>
      </c>
      <c r="T32" s="3">
        <f t="shared" si="22"/>
        <v>260.45999999999998</v>
      </c>
      <c r="U32" s="3">
        <f t="shared" si="22"/>
        <v>245.69</v>
      </c>
      <c r="V32" s="3">
        <f t="shared" si="22"/>
        <v>242.31</v>
      </c>
      <c r="W32" s="3">
        <f t="shared" si="22"/>
        <v>250.6</v>
      </c>
      <c r="X32" s="3">
        <f t="shared" si="22"/>
        <v>284.3</v>
      </c>
      <c r="Y32" s="3">
        <f t="shared" si="22"/>
        <v>284.89</v>
      </c>
      <c r="Z32" s="3">
        <f t="shared" si="22"/>
        <v>270.22000000000003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0.43</v>
      </c>
      <c r="H33" s="3">
        <f>IFERROR(INDEX(D33:G33,COUNT(D33:G33)),"")</f>
        <v>0.43</v>
      </c>
      <c r="I33" s="3">
        <f t="shared" ref="I33:Z33" si="23">IFERROR(INDEX(I51:I500,MATCH($C$33,$C$51:$C$500,0)),"")</f>
        <v>0.48</v>
      </c>
      <c r="J33" s="3">
        <f t="shared" si="23"/>
        <v>0.53</v>
      </c>
      <c r="K33" s="3">
        <f t="shared" si="23"/>
        <v>0.61</v>
      </c>
      <c r="L33" s="3">
        <f t="shared" si="23"/>
        <v>0.45</v>
      </c>
      <c r="M33" s="3">
        <f t="shared" si="23"/>
        <v>0.97</v>
      </c>
      <c r="N33" s="3">
        <f t="shared" si="23"/>
        <v>0.53</v>
      </c>
      <c r="O33" s="3">
        <f t="shared" si="23"/>
        <v>0.78</v>
      </c>
      <c r="P33" s="3">
        <f t="shared" si="23"/>
        <v>0.8</v>
      </c>
      <c r="Q33" s="3">
        <f t="shared" si="23"/>
        <v>1.02</v>
      </c>
      <c r="R33" s="3">
        <f t="shared" si="23"/>
        <v>0.74</v>
      </c>
      <c r="S33" s="3">
        <f t="shared" si="23"/>
        <v>0.96</v>
      </c>
      <c r="T33" s="3">
        <f t="shared" si="23"/>
        <v>1.44</v>
      </c>
      <c r="U33" s="3">
        <f t="shared" si="23"/>
        <v>1.67</v>
      </c>
      <c r="V33" s="3">
        <f t="shared" si="23"/>
        <v>1.89</v>
      </c>
      <c r="W33" s="3">
        <f t="shared" si="23"/>
        <v>1.88</v>
      </c>
      <c r="X33" s="3">
        <f t="shared" si="23"/>
        <v>0.94</v>
      </c>
      <c r="Y33" s="3">
        <f t="shared" si="23"/>
        <v>0.67</v>
      </c>
      <c r="Z33" s="3">
        <f t="shared" si="23"/>
        <v>0.56999999999999995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131.82</v>
      </c>
      <c r="H34" s="3">
        <f>IFERROR(INDEX(D34:G34,COUNT(D34:G34)),"")</f>
        <v>131.82</v>
      </c>
      <c r="I34" s="3">
        <f t="shared" ref="I34:Z34" si="24">IFERROR(INDEX(I51:I500,MATCH($C$34,$C$51:$C$500,0)),"")</f>
        <v>-46.72</v>
      </c>
      <c r="J34" s="3">
        <f t="shared" si="24"/>
        <v>44.94</v>
      </c>
      <c r="K34" s="3">
        <f t="shared" si="24"/>
        <v>41.12</v>
      </c>
      <c r="L34" s="3">
        <f t="shared" si="24"/>
        <v>-5.2</v>
      </c>
      <c r="M34" s="3">
        <f t="shared" si="24"/>
        <v>-2.4900000000000002</v>
      </c>
      <c r="N34" s="3">
        <f t="shared" si="24"/>
        <v>-5.13</v>
      </c>
      <c r="O34" s="3">
        <f t="shared" si="24"/>
        <v>692.31</v>
      </c>
      <c r="P34" s="3">
        <f t="shared" si="24"/>
        <v>256.33999999999997</v>
      </c>
      <c r="Q34" s="3">
        <f t="shared" si="24"/>
        <v>-5.16</v>
      </c>
      <c r="R34" s="3">
        <f t="shared" si="24"/>
        <v>-3.93</v>
      </c>
      <c r="S34" s="3">
        <f t="shared" si="24"/>
        <v>14.93</v>
      </c>
      <c r="T34" s="3">
        <f t="shared" si="24"/>
        <v>27.17</v>
      </c>
      <c r="U34" s="3">
        <f t="shared" si="24"/>
        <v>747.27</v>
      </c>
      <c r="V34" s="3">
        <f t="shared" si="24"/>
        <v>-55.19</v>
      </c>
      <c r="W34" s="3">
        <f t="shared" si="24"/>
        <v>270.69</v>
      </c>
      <c r="X34" s="3">
        <f t="shared" si="24"/>
        <v>138.13999999999999</v>
      </c>
      <c r="Y34" s="3">
        <f t="shared" si="24"/>
        <v>29.83</v>
      </c>
      <c r="Z34" s="3">
        <f t="shared" si="24"/>
        <v>24.8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12.83</v>
      </c>
      <c r="H35" s="3">
        <f>IFERROR(INDEX(D35:G35,COUNT(D35:G35)),"")</f>
        <v>12.83</v>
      </c>
      <c r="I35" s="3">
        <f t="shared" ref="I35:Z35" si="25">IFERROR(INDEX(I51:I500,MATCH($C$35,$C$51:$C$500,0)),"")</f>
        <v>3.31</v>
      </c>
      <c r="J35" s="3">
        <f t="shared" si="25"/>
        <v>3.4</v>
      </c>
      <c r="K35" s="3">
        <f t="shared" si="25"/>
        <v>3.01</v>
      </c>
      <c r="L35" s="3">
        <f t="shared" si="25"/>
        <v>2.41</v>
      </c>
      <c r="M35" s="3">
        <f t="shared" si="25"/>
        <v>4.5</v>
      </c>
      <c r="N35" s="3">
        <f t="shared" si="25"/>
        <v>1.76</v>
      </c>
      <c r="O35" s="3">
        <f t="shared" si="25"/>
        <v>2.62</v>
      </c>
      <c r="P35" s="3">
        <f t="shared" si="25"/>
        <v>2.75</v>
      </c>
      <c r="Q35" s="3">
        <f t="shared" si="25"/>
        <v>2.48</v>
      </c>
      <c r="R35" s="3">
        <f t="shared" si="25"/>
        <v>1.25</v>
      </c>
      <c r="S35" s="3">
        <f t="shared" si="25"/>
        <v>1.1399999999999999</v>
      </c>
      <c r="T35" s="3">
        <f t="shared" si="25"/>
        <v>2.69</v>
      </c>
      <c r="U35" s="3">
        <f t="shared" si="25"/>
        <v>5</v>
      </c>
      <c r="V35" s="3">
        <f t="shared" si="25"/>
        <v>4.75</v>
      </c>
      <c r="W35" s="3">
        <f t="shared" si="25"/>
        <v>5.57</v>
      </c>
      <c r="X35" s="3">
        <f t="shared" si="25"/>
        <v>0.73</v>
      </c>
      <c r="Y35" s="3">
        <f t="shared" si="25"/>
        <v>0.55000000000000004</v>
      </c>
      <c r="Z35" s="3">
        <f t="shared" si="25"/>
        <v>0.37</v>
      </c>
    </row>
    <row r="36" spans="1:26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Z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  <c r="Z36" s="4" t="str">
        <f t="shared" si="26"/>
        <v/>
      </c>
    </row>
    <row r="37" spans="1:26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Z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  <c r="Z37" s="3" t="str">
        <f t="shared" si="27"/>
        <v/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158887000000</v>
      </c>
      <c r="E51" s="5">
        <v>133629000000</v>
      </c>
      <c r="F51" s="5">
        <v>176215000000</v>
      </c>
      <c r="G51" s="5">
        <v>175807000000</v>
      </c>
      <c r="I51" s="5">
        <v>678787000000</v>
      </c>
      <c r="J51" s="5">
        <v>734563000000</v>
      </c>
      <c r="K51" s="5">
        <v>944701000000</v>
      </c>
      <c r="L51" s="5">
        <v>863896000000</v>
      </c>
      <c r="M51" s="5">
        <v>871120000000</v>
      </c>
      <c r="N51" s="5">
        <v>1233605000000</v>
      </c>
      <c r="O51" s="5">
        <v>1401513000000</v>
      </c>
      <c r="P51" s="5">
        <v>1353059000000</v>
      </c>
      <c r="Q51" s="5">
        <v>1643688000000</v>
      </c>
      <c r="R51" s="5">
        <v>2048592000000</v>
      </c>
      <c r="S51" s="5">
        <v>2040582000000</v>
      </c>
      <c r="T51" s="5">
        <v>1221121000000</v>
      </c>
      <c r="U51" s="5">
        <v>506437000000</v>
      </c>
      <c r="V51" s="5">
        <v>342808000000</v>
      </c>
      <c r="W51" s="5">
        <v>301082000000</v>
      </c>
      <c r="X51" s="5">
        <v>231272462606</v>
      </c>
      <c r="Y51" s="5">
        <v>217219934516</v>
      </c>
      <c r="Z51" s="5">
        <v>208337970204</v>
      </c>
    </row>
    <row r="52" spans="2:26" ht="15.5" x14ac:dyDescent="0.35">
      <c r="C52" t="s">
        <v>337</v>
      </c>
      <c r="D52" s="5">
        <v>158887000000</v>
      </c>
      <c r="E52" s="5">
        <v>161270000000</v>
      </c>
      <c r="F52" s="5">
        <v>166609000000</v>
      </c>
      <c r="G52" s="5">
        <v>157772000000</v>
      </c>
      <c r="I52" s="5">
        <v>678787000000</v>
      </c>
      <c r="J52" s="5">
        <v>734563000000</v>
      </c>
      <c r="K52" s="5">
        <v>944701000000</v>
      </c>
      <c r="L52" s="5">
        <v>863896000000</v>
      </c>
      <c r="M52" s="5">
        <v>871120000000</v>
      </c>
      <c r="N52" s="5">
        <v>1233605000000</v>
      </c>
      <c r="O52" s="5">
        <v>1401513000000</v>
      </c>
      <c r="P52" s="5">
        <v>1353059000000</v>
      </c>
      <c r="Q52" s="5">
        <v>1643688000000</v>
      </c>
      <c r="R52" s="5">
        <v>2048592000000</v>
      </c>
      <c r="S52" s="5">
        <v>2040582000000</v>
      </c>
      <c r="T52" s="5">
        <v>1221121000000</v>
      </c>
      <c r="U52" s="5">
        <v>506437000000</v>
      </c>
      <c r="V52" s="5">
        <v>336359000000</v>
      </c>
      <c r="W52" s="5">
        <v>294564000000</v>
      </c>
      <c r="X52" s="5">
        <v>231245404591</v>
      </c>
      <c r="Y52" s="5">
        <v>210979042400</v>
      </c>
      <c r="Z52" s="5">
        <v>202046450339</v>
      </c>
    </row>
    <row r="53" spans="2:26" ht="15.5" x14ac:dyDescent="0.35">
      <c r="C53" t="s">
        <v>1765</v>
      </c>
      <c r="E53" s="5">
        <v>-27641000000</v>
      </c>
      <c r="F53" s="5">
        <v>9606000000</v>
      </c>
      <c r="G53" s="5">
        <v>18035000000</v>
      </c>
      <c r="V53" s="5">
        <v>6449000000</v>
      </c>
      <c r="W53" s="5">
        <v>6518000000</v>
      </c>
      <c r="X53" s="5">
        <v>27058015</v>
      </c>
      <c r="Y53" s="5">
        <v>6240892116</v>
      </c>
      <c r="Z53" s="5">
        <v>6291519865</v>
      </c>
    </row>
    <row r="54" spans="2:26" ht="15.5" x14ac:dyDescent="0.35">
      <c r="C54" t="s">
        <v>83</v>
      </c>
      <c r="D54" s="5">
        <v>-88190000000</v>
      </c>
      <c r="E54" s="5">
        <v>-87200000000</v>
      </c>
      <c r="F54" s="5">
        <v>-82117000000</v>
      </c>
      <c r="G54" s="5">
        <v>-75533000000</v>
      </c>
      <c r="I54" s="5">
        <v>-331823000000</v>
      </c>
      <c r="J54" s="5">
        <v>-283644000000</v>
      </c>
      <c r="K54" s="5">
        <v>-440803000000</v>
      </c>
      <c r="L54" s="5">
        <v>-431896000000</v>
      </c>
      <c r="M54" s="5">
        <v>-533643000000</v>
      </c>
      <c r="N54" s="5">
        <v>-971493000000</v>
      </c>
      <c r="O54" s="5">
        <v>-979937000000</v>
      </c>
      <c r="P54" s="5">
        <v>-1050216000000</v>
      </c>
      <c r="Q54" s="5">
        <v>-1394386000000</v>
      </c>
      <c r="R54" s="5">
        <v>-1532175000000</v>
      </c>
      <c r="S54" s="5">
        <v>-1351331000000</v>
      </c>
      <c r="T54" s="5">
        <v>-814499000000</v>
      </c>
      <c r="U54" s="5">
        <v>-275492000000</v>
      </c>
      <c r="V54" s="5">
        <v>-166170000000</v>
      </c>
      <c r="W54" s="5">
        <v>-133200000000</v>
      </c>
      <c r="X54" s="5">
        <v>-120274271264</v>
      </c>
      <c r="Y54" s="5">
        <v>-132286381950</v>
      </c>
      <c r="Z54" s="5">
        <v>-133383318940</v>
      </c>
    </row>
    <row r="55" spans="2:26" ht="15.5" x14ac:dyDescent="0.35">
      <c r="C55" t="s">
        <v>477</v>
      </c>
      <c r="D55" s="5">
        <v>-88190000000</v>
      </c>
      <c r="E55" s="5">
        <v>-87200000000</v>
      </c>
      <c r="F55" s="5">
        <v>-82117000000</v>
      </c>
      <c r="G55" s="5">
        <v>-75533000000</v>
      </c>
      <c r="I55" s="5">
        <v>-331823000000</v>
      </c>
      <c r="J55" s="5">
        <v>-283644000000</v>
      </c>
      <c r="K55" s="5">
        <v>-440803000000</v>
      </c>
      <c r="L55" s="5">
        <v>-431896000000</v>
      </c>
      <c r="M55" s="5">
        <v>-533643000000</v>
      </c>
      <c r="N55" s="5">
        <v>-971493000000</v>
      </c>
      <c r="O55" s="5">
        <v>-979937000000</v>
      </c>
      <c r="P55" s="5">
        <v>-1050216000000</v>
      </c>
      <c r="Q55" s="5">
        <v>-1394386000000</v>
      </c>
      <c r="R55" s="5">
        <v>-1532175000000</v>
      </c>
      <c r="S55" s="5">
        <v>-1351331000000</v>
      </c>
      <c r="T55" s="5">
        <v>-814499000000</v>
      </c>
      <c r="U55" s="5">
        <v>-275492000000</v>
      </c>
      <c r="V55" s="5">
        <v>-163850000000</v>
      </c>
      <c r="W55" s="5">
        <v>-131185000000</v>
      </c>
      <c r="X55" s="5">
        <v>-120272646689</v>
      </c>
      <c r="Y55" s="5">
        <v>-132271052642</v>
      </c>
      <c r="Z55" s="5">
        <v>-133346647445</v>
      </c>
    </row>
    <row r="56" spans="2:26" ht="15.5" x14ac:dyDescent="0.35">
      <c r="C56" t="s">
        <v>1766</v>
      </c>
      <c r="V56" s="5">
        <v>-2320000000</v>
      </c>
      <c r="W56" s="5">
        <v>-2015000000</v>
      </c>
      <c r="X56" s="5">
        <v>-1624575</v>
      </c>
      <c r="Y56" s="5">
        <v>-15329308</v>
      </c>
      <c r="Z56" s="5">
        <v>-36671495</v>
      </c>
    </row>
    <row r="57" spans="2:26" ht="15.5" x14ac:dyDescent="0.35">
      <c r="C57" t="s">
        <v>1035</v>
      </c>
      <c r="D57" s="5">
        <v>-88190000000</v>
      </c>
      <c r="E57" s="5">
        <v>-87200000000</v>
      </c>
      <c r="F57" s="5">
        <v>-82117000000</v>
      </c>
      <c r="G57" s="5">
        <v>-75533000000</v>
      </c>
      <c r="I57" s="5">
        <v>-331823000000</v>
      </c>
      <c r="J57" s="5">
        <v>-283644000000</v>
      </c>
      <c r="K57" s="5">
        <v>-440803000000</v>
      </c>
      <c r="L57" s="5">
        <v>-431896000000</v>
      </c>
      <c r="M57" s="5">
        <v>-533643000000</v>
      </c>
      <c r="N57" s="5">
        <v>-971493000000</v>
      </c>
      <c r="O57" s="5">
        <v>-979937000000</v>
      </c>
      <c r="P57" s="5">
        <v>-1050216000000</v>
      </c>
      <c r="Q57" s="5">
        <v>-1394386000000</v>
      </c>
      <c r="R57" s="5">
        <v>-1532175000000</v>
      </c>
      <c r="S57" s="5">
        <v>-1351331000000</v>
      </c>
      <c r="T57" s="5">
        <v>-814499000000</v>
      </c>
      <c r="U57" s="5">
        <v>-275492000000</v>
      </c>
      <c r="V57" s="5">
        <v>-166170000000</v>
      </c>
      <c r="W57" s="5">
        <v>-133200000000</v>
      </c>
      <c r="X57" s="5">
        <v>-120274271264</v>
      </c>
      <c r="Y57" s="5">
        <v>-132286381950</v>
      </c>
      <c r="Z57" s="5">
        <v>-133383318940</v>
      </c>
    </row>
    <row r="58" spans="2:26" ht="15.5" x14ac:dyDescent="0.35">
      <c r="C58" t="s">
        <v>84</v>
      </c>
      <c r="D58" s="5">
        <v>70697000000</v>
      </c>
      <c r="E58" s="5">
        <v>46429000000</v>
      </c>
      <c r="F58" s="5">
        <v>94098000000</v>
      </c>
      <c r="G58" s="5">
        <v>100274000000</v>
      </c>
      <c r="I58" s="5">
        <v>346964000000</v>
      </c>
      <c r="J58" s="5">
        <v>450919000000</v>
      </c>
      <c r="K58" s="5">
        <v>503898000000</v>
      </c>
      <c r="L58" s="5">
        <v>432000000000</v>
      </c>
      <c r="M58" s="5">
        <v>337477000000</v>
      </c>
      <c r="N58" s="5">
        <v>262112000000</v>
      </c>
      <c r="O58" s="5">
        <v>421576000000</v>
      </c>
      <c r="P58" s="5">
        <v>302843000000</v>
      </c>
      <c r="Q58" s="5">
        <v>249302000000</v>
      </c>
      <c r="R58" s="5">
        <v>516417000000</v>
      </c>
      <c r="S58" s="5">
        <v>689251000000</v>
      </c>
      <c r="T58" s="5">
        <v>406622000000</v>
      </c>
      <c r="U58" s="5">
        <v>230945000000</v>
      </c>
      <c r="V58" s="5">
        <v>176638000000</v>
      </c>
      <c r="W58" s="5">
        <v>167882000000</v>
      </c>
      <c r="X58" s="5">
        <v>110998191342</v>
      </c>
      <c r="Y58" s="5">
        <v>84933552566</v>
      </c>
      <c r="Z58" s="5">
        <v>74954651264</v>
      </c>
    </row>
    <row r="59" spans="2:26" ht="15.5" x14ac:dyDescent="0.35">
      <c r="C59" t="s">
        <v>85</v>
      </c>
      <c r="D59" s="5">
        <v>-51201000000</v>
      </c>
      <c r="E59" s="5">
        <v>-28905000000</v>
      </c>
      <c r="F59" s="5">
        <v>-84117000000</v>
      </c>
      <c r="G59" s="5">
        <v>-70842000000</v>
      </c>
      <c r="I59" s="5">
        <v>-278623000000</v>
      </c>
      <c r="J59" s="5">
        <v>-364514000000</v>
      </c>
      <c r="K59" s="5">
        <v>-434649000000</v>
      </c>
      <c r="L59" s="5">
        <v>-832732000000</v>
      </c>
      <c r="M59" s="5">
        <v>-1821472000000</v>
      </c>
      <c r="N59" s="5">
        <v>-541492000000</v>
      </c>
      <c r="O59" s="5">
        <v>-417429000000</v>
      </c>
      <c r="P59" s="5">
        <v>-277131000000</v>
      </c>
      <c r="Q59" s="5">
        <v>-1196989000000</v>
      </c>
      <c r="R59" s="5">
        <v>-1379028000000</v>
      </c>
      <c r="S59" s="5">
        <v>-483978000000</v>
      </c>
      <c r="T59" s="5">
        <v>-247621000000</v>
      </c>
      <c r="U59" s="5">
        <v>-236408000000</v>
      </c>
      <c r="V59" s="5">
        <v>-220123000000</v>
      </c>
      <c r="W59" s="5">
        <v>-153538000000</v>
      </c>
      <c r="X59" s="5">
        <v>-99819595820</v>
      </c>
      <c r="Y59" s="5">
        <v>-76603196653</v>
      </c>
      <c r="Z59" s="5">
        <v>-80781721503</v>
      </c>
    </row>
    <row r="60" spans="2:26" ht="15.5" x14ac:dyDescent="0.35">
      <c r="C60" t="s">
        <v>1416</v>
      </c>
    </row>
    <row r="61" spans="2:26" ht="15.5" x14ac:dyDescent="0.35">
      <c r="C61" t="s">
        <v>1768</v>
      </c>
      <c r="D61" s="5">
        <v>-2639000000</v>
      </c>
      <c r="E61" s="5">
        <v>-3882000000</v>
      </c>
      <c r="F61" s="5">
        <v>-199000000</v>
      </c>
      <c r="G61" s="5">
        <v>4936000000</v>
      </c>
    </row>
    <row r="62" spans="2:26" ht="15.5" x14ac:dyDescent="0.35">
      <c r="C62" t="s">
        <v>1417</v>
      </c>
      <c r="D62" s="5">
        <v>5491000000</v>
      </c>
      <c r="E62" s="5">
        <v>39900000000</v>
      </c>
      <c r="G62" s="5">
        <v>-13801000000</v>
      </c>
      <c r="I62" s="5">
        <v>39900000000</v>
      </c>
      <c r="J62" s="5">
        <v>31562000000</v>
      </c>
      <c r="K62" s="5">
        <v>63006000000</v>
      </c>
      <c r="L62" s="5">
        <v>68127000000</v>
      </c>
      <c r="M62" s="5">
        <v>56006000000</v>
      </c>
      <c r="N62" s="5">
        <v>38785000000</v>
      </c>
      <c r="O62" s="5">
        <v>56887000000</v>
      </c>
      <c r="P62" s="5">
        <v>52190000000</v>
      </c>
      <c r="Q62" s="5">
        <v>95957000000</v>
      </c>
      <c r="R62" s="5">
        <v>123490000000</v>
      </c>
      <c r="S62" s="5">
        <v>194258000000</v>
      </c>
      <c r="T62" s="5">
        <v>174801000000</v>
      </c>
      <c r="U62" s="5">
        <v>95023000000</v>
      </c>
      <c r="X62" s="5">
        <v>1925857068</v>
      </c>
      <c r="Y62" s="5">
        <v>1687585158</v>
      </c>
      <c r="Z62" s="5">
        <v>2348545902</v>
      </c>
    </row>
    <row r="63" spans="2:26" ht="15.5" x14ac:dyDescent="0.35">
      <c r="C63" t="s">
        <v>1767</v>
      </c>
      <c r="P63" s="5">
        <v>1641954000000</v>
      </c>
      <c r="Q63" s="5">
        <v>294722000000</v>
      </c>
      <c r="X63" s="5">
        <v>1405500000</v>
      </c>
      <c r="Y63" s="5">
        <v>291668992</v>
      </c>
      <c r="Z63" s="5">
        <v>14214000</v>
      </c>
    </row>
    <row r="64" spans="2:26" ht="15.5" x14ac:dyDescent="0.35">
      <c r="C64" t="s">
        <v>1769</v>
      </c>
      <c r="X64" s="5">
        <v>599740000</v>
      </c>
      <c r="Y64" s="5">
        <v>1060686064</v>
      </c>
      <c r="Z64" s="5">
        <v>-612920000</v>
      </c>
    </row>
    <row r="65" spans="3:26" ht="15.5" x14ac:dyDescent="0.35">
      <c r="C65" t="s">
        <v>2047</v>
      </c>
      <c r="V65" s="5">
        <v>9533000000</v>
      </c>
    </row>
    <row r="66" spans="3:26" ht="15.5" x14ac:dyDescent="0.35">
      <c r="C66" t="s">
        <v>93</v>
      </c>
      <c r="D66" s="5">
        <v>-24561000000</v>
      </c>
      <c r="E66" s="5">
        <v>3545000000</v>
      </c>
      <c r="F66" s="5">
        <v>3126000000</v>
      </c>
      <c r="G66" s="5">
        <v>-1527000000</v>
      </c>
      <c r="I66" s="5">
        <v>8955000000</v>
      </c>
      <c r="J66" s="5">
        <v>1625000000</v>
      </c>
      <c r="K66" s="5">
        <v>-27848000000</v>
      </c>
      <c r="L66" s="5">
        <v>27603000000</v>
      </c>
      <c r="M66" s="5">
        <v>-7117000000</v>
      </c>
      <c r="N66" s="5">
        <v>24707000000</v>
      </c>
      <c r="O66" s="5">
        <v>12227000000</v>
      </c>
      <c r="P66" s="5">
        <v>13685000000</v>
      </c>
      <c r="Q66" s="5">
        <v>190000000</v>
      </c>
      <c r="R66" s="5">
        <v>3569000000</v>
      </c>
      <c r="S66" s="5">
        <v>3117000000</v>
      </c>
      <c r="T66" s="5">
        <v>-58000000</v>
      </c>
      <c r="U66" s="5">
        <v>-8000000</v>
      </c>
      <c r="V66" s="5">
        <v>-6000000</v>
      </c>
      <c r="W66" s="5">
        <v>14000000</v>
      </c>
    </row>
    <row r="67" spans="3:26" ht="15.5" x14ac:dyDescent="0.35">
      <c r="C67" t="s">
        <v>1419</v>
      </c>
      <c r="D67" s="5">
        <v>42918000000</v>
      </c>
      <c r="E67" s="5">
        <v>54523000000</v>
      </c>
      <c r="F67" s="5">
        <v>19877000000</v>
      </c>
      <c r="G67" s="5">
        <v>-3182000000</v>
      </c>
      <c r="I67" s="5">
        <v>85611000000</v>
      </c>
      <c r="J67" s="5">
        <v>93226000000</v>
      </c>
      <c r="K67" s="5">
        <v>245912000000</v>
      </c>
      <c r="L67" s="5">
        <v>269455000000</v>
      </c>
      <c r="M67" s="5">
        <v>217919000000</v>
      </c>
      <c r="N67" s="5">
        <v>122489000000</v>
      </c>
      <c r="O67" s="5">
        <v>176603000000</v>
      </c>
      <c r="P67" s="5">
        <v>1872454000000</v>
      </c>
      <c r="Q67" s="5">
        <v>515046000000</v>
      </c>
      <c r="R67" s="5">
        <v>199662000000</v>
      </c>
      <c r="S67" s="5">
        <v>212518000000</v>
      </c>
      <c r="T67" s="5">
        <v>209433000000</v>
      </c>
      <c r="U67" s="5">
        <v>155870000000</v>
      </c>
      <c r="V67" s="5">
        <v>36657000000</v>
      </c>
      <c r="W67" s="5">
        <v>4829000000</v>
      </c>
      <c r="X67" s="5">
        <v>12936643054</v>
      </c>
      <c r="Y67" s="5">
        <v>13618798635</v>
      </c>
      <c r="Z67" s="5">
        <v>12072302250</v>
      </c>
    </row>
    <row r="68" spans="3:26" ht="15.5" x14ac:dyDescent="0.35">
      <c r="C68" t="s">
        <v>1420</v>
      </c>
    </row>
    <row r="69" spans="3:26" ht="15.5" x14ac:dyDescent="0.35">
      <c r="C69" t="s">
        <v>1770</v>
      </c>
      <c r="P69" s="5">
        <v>-106563000000</v>
      </c>
    </row>
    <row r="70" spans="3:26" ht="15.5" x14ac:dyDescent="0.35">
      <c r="C70" t="s">
        <v>1806</v>
      </c>
    </row>
    <row r="71" spans="3:26" ht="15.5" x14ac:dyDescent="0.35">
      <c r="C71" t="s">
        <v>1924</v>
      </c>
      <c r="K71" s="5">
        <v>-39668000000</v>
      </c>
    </row>
    <row r="72" spans="3:26" ht="15.5" x14ac:dyDescent="0.35">
      <c r="C72" t="s">
        <v>1136</v>
      </c>
      <c r="D72" s="5">
        <v>-60126000000</v>
      </c>
      <c r="E72" s="5">
        <v>-78759000000</v>
      </c>
      <c r="F72" s="5">
        <v>-69529000000</v>
      </c>
      <c r="G72" s="5">
        <v>-70625000000</v>
      </c>
      <c r="I72" s="5">
        <v>-291121000000</v>
      </c>
      <c r="J72" s="5">
        <v>-265369000000</v>
      </c>
      <c r="K72" s="5">
        <v>-289816000000</v>
      </c>
      <c r="L72" s="5">
        <v>-280414000000</v>
      </c>
      <c r="M72" s="5">
        <v>-311973000000</v>
      </c>
      <c r="N72" s="5">
        <v>-307967000000</v>
      </c>
      <c r="O72" s="5">
        <v>-267667000000</v>
      </c>
      <c r="P72" s="5">
        <v>-366559000000</v>
      </c>
      <c r="Q72" s="5">
        <v>-410501000000</v>
      </c>
      <c r="R72" s="5">
        <v>-397332000000</v>
      </c>
      <c r="S72" s="5">
        <v>-375743000000</v>
      </c>
      <c r="T72" s="5">
        <v>-293520000000</v>
      </c>
      <c r="U72" s="5">
        <v>-246525000000</v>
      </c>
      <c r="V72" s="5">
        <v>-161441000000</v>
      </c>
      <c r="W72" s="5">
        <v>-90999000000</v>
      </c>
      <c r="X72" s="5">
        <v>-47939486976</v>
      </c>
      <c r="Y72" s="5">
        <v>-39615140987</v>
      </c>
      <c r="Z72" s="5">
        <v>-39479117432</v>
      </c>
    </row>
    <row r="73" spans="3:26" ht="15.5" x14ac:dyDescent="0.35">
      <c r="C73" t="s">
        <v>392</v>
      </c>
      <c r="D73" s="5">
        <v>-44609000000</v>
      </c>
      <c r="E73" s="5">
        <v>-43053000000</v>
      </c>
      <c r="F73" s="5">
        <v>-35832000000</v>
      </c>
      <c r="G73" s="5">
        <v>-29613000000</v>
      </c>
      <c r="I73" s="5">
        <v>-148116000000</v>
      </c>
      <c r="J73" s="5">
        <v>-200832000000</v>
      </c>
      <c r="K73" s="5">
        <v>-209734000000</v>
      </c>
      <c r="L73" s="5">
        <v>-202517000000</v>
      </c>
      <c r="M73" s="5">
        <v>-187521000000</v>
      </c>
      <c r="N73" s="5">
        <v>-158788000000</v>
      </c>
      <c r="O73" s="5">
        <v>-175598000000</v>
      </c>
      <c r="P73" s="5">
        <v>-220824000000</v>
      </c>
      <c r="Q73" s="5">
        <v>-253486000000</v>
      </c>
      <c r="R73" s="5">
        <v>-243962000000</v>
      </c>
      <c r="S73" s="5">
        <v>-225106000000</v>
      </c>
      <c r="T73" s="5">
        <v>-149612000000</v>
      </c>
      <c r="U73" s="5">
        <v>-138668000000</v>
      </c>
      <c r="V73" s="5">
        <v>-93139000000</v>
      </c>
      <c r="W73" s="5">
        <v>-58985000000</v>
      </c>
      <c r="X73" s="5">
        <v>-44814825980</v>
      </c>
      <c r="Y73" s="5">
        <v>-40812288467</v>
      </c>
      <c r="Z73" s="5">
        <v>-38851235095</v>
      </c>
    </row>
    <row r="74" spans="3:26" ht="15.5" x14ac:dyDescent="0.35">
      <c r="C74" t="s">
        <v>1774</v>
      </c>
    </row>
    <row r="75" spans="3:26" ht="15.5" x14ac:dyDescent="0.35">
      <c r="C75" t="s">
        <v>1423</v>
      </c>
      <c r="D75" s="5">
        <v>-94119000000</v>
      </c>
      <c r="E75" s="5">
        <v>-83428000000</v>
      </c>
      <c r="F75" s="5">
        <v>-103994000000</v>
      </c>
      <c r="G75" s="5">
        <v>-67660000000</v>
      </c>
      <c r="I75" s="5">
        <v>-364234000000</v>
      </c>
      <c r="J75" s="5">
        <v>-457740000000</v>
      </c>
      <c r="K75" s="5">
        <v>-680561000000</v>
      </c>
      <c r="L75" s="5">
        <v>-1102187000000</v>
      </c>
      <c r="M75" s="5">
        <v>-2039391000000</v>
      </c>
      <c r="N75" s="5">
        <v>-663981000000</v>
      </c>
      <c r="O75" s="5">
        <v>-594032000000</v>
      </c>
      <c r="P75" s="5">
        <v>-2149585000000</v>
      </c>
      <c r="Q75" s="5">
        <v>-1712035000000</v>
      </c>
      <c r="R75" s="5">
        <v>-1578690000000</v>
      </c>
      <c r="S75" s="5">
        <v>-696496000000</v>
      </c>
      <c r="T75" s="5">
        <v>-457054000000</v>
      </c>
      <c r="U75" s="5">
        <v>-392278000000</v>
      </c>
      <c r="V75" s="5">
        <v>-256780000000</v>
      </c>
      <c r="W75" s="5">
        <v>-158367000000</v>
      </c>
      <c r="X75" s="5">
        <v>-112756238874</v>
      </c>
      <c r="Y75" s="5">
        <v>-90221995288</v>
      </c>
      <c r="Z75" s="5">
        <v>-92854023753</v>
      </c>
    </row>
    <row r="76" spans="3:26" ht="15.5" x14ac:dyDescent="0.35">
      <c r="C76" t="s">
        <v>88</v>
      </c>
      <c r="D76" s="5">
        <v>19496000000</v>
      </c>
      <c r="E76" s="5">
        <v>17524000000</v>
      </c>
      <c r="F76" s="5">
        <v>9981000000</v>
      </c>
      <c r="G76" s="5">
        <v>29432000000</v>
      </c>
      <c r="I76" s="5">
        <v>68341000000</v>
      </c>
      <c r="J76" s="5">
        <v>86405000000</v>
      </c>
      <c r="K76" s="5">
        <v>69249000000</v>
      </c>
      <c r="L76" s="5">
        <v>-400732000000</v>
      </c>
      <c r="M76" s="5">
        <v>-1483995000000</v>
      </c>
      <c r="N76" s="5">
        <v>-279380000000</v>
      </c>
      <c r="O76" s="5">
        <v>4147000000</v>
      </c>
      <c r="P76" s="5">
        <v>25712000000</v>
      </c>
      <c r="Q76" s="5">
        <v>-947687000000</v>
      </c>
      <c r="R76" s="5">
        <v>-862611000000</v>
      </c>
      <c r="S76" s="5">
        <v>205273000000</v>
      </c>
      <c r="T76" s="5">
        <v>159001000000</v>
      </c>
      <c r="U76" s="5">
        <v>-5463000000</v>
      </c>
      <c r="V76" s="5">
        <v>-43485000000</v>
      </c>
      <c r="W76" s="5">
        <v>14344000000</v>
      </c>
      <c r="X76" s="5">
        <v>11178595522</v>
      </c>
      <c r="Y76" s="5">
        <v>8330355913</v>
      </c>
      <c r="Z76" s="5">
        <v>-5827070239</v>
      </c>
    </row>
    <row r="77" spans="3:26" ht="15.5" x14ac:dyDescent="0.35">
      <c r="C77" t="s">
        <v>89</v>
      </c>
      <c r="D77" s="5">
        <v>247000000</v>
      </c>
      <c r="E77" s="5">
        <v>411000000</v>
      </c>
      <c r="F77" s="5">
        <v>8000000</v>
      </c>
      <c r="G77" s="5">
        <v>-17981000000</v>
      </c>
      <c r="I77" s="5">
        <v>-17496000000</v>
      </c>
      <c r="J77" s="5">
        <v>5000000</v>
      </c>
      <c r="Q77" s="5">
        <v>-3565000000</v>
      </c>
      <c r="R77" s="5">
        <v>-3339000000</v>
      </c>
      <c r="S77" s="5">
        <v>3662000000</v>
      </c>
      <c r="T77" s="5">
        <v>2910000000</v>
      </c>
      <c r="U77" s="5">
        <v>10550000000</v>
      </c>
      <c r="V77" s="5">
        <v>9061000000</v>
      </c>
      <c r="W77" s="5">
        <v>1206000000</v>
      </c>
      <c r="X77" s="5">
        <v>-7120356081</v>
      </c>
      <c r="Y77" s="5">
        <v>-1942628931</v>
      </c>
      <c r="Z77" s="5">
        <v>10605909714</v>
      </c>
    </row>
    <row r="78" spans="3:26" ht="15.5" x14ac:dyDescent="0.35">
      <c r="C78" t="s">
        <v>91</v>
      </c>
      <c r="T78" s="5">
        <v>2735000000</v>
      </c>
      <c r="U78" s="5">
        <v>4652000000</v>
      </c>
      <c r="V78" s="5">
        <v>9582000000</v>
      </c>
      <c r="W78" s="5">
        <v>1624000000</v>
      </c>
    </row>
    <row r="79" spans="3:26" ht="15.5" x14ac:dyDescent="0.35">
      <c r="C79" t="s">
        <v>310</v>
      </c>
      <c r="T79" s="5">
        <v>55000000</v>
      </c>
      <c r="U79" s="5">
        <v>4835000000</v>
      </c>
      <c r="W79" s="5">
        <v>308000000</v>
      </c>
    </row>
    <row r="80" spans="3:26" ht="15.5" x14ac:dyDescent="0.35">
      <c r="C80" t="s">
        <v>94</v>
      </c>
      <c r="D80" s="5">
        <v>247000000</v>
      </c>
      <c r="E80" s="5">
        <v>411000000</v>
      </c>
      <c r="F80" s="5">
        <v>8000000</v>
      </c>
      <c r="G80" s="5">
        <v>-17981000000</v>
      </c>
      <c r="I80" s="5">
        <v>-17496000000</v>
      </c>
      <c r="J80" s="5">
        <v>5000000</v>
      </c>
      <c r="Q80" s="5">
        <v>-3565000000</v>
      </c>
      <c r="R80" s="5">
        <v>-3339000000</v>
      </c>
      <c r="S80" s="5">
        <v>3662000000</v>
      </c>
      <c r="T80" s="5">
        <v>2910000000</v>
      </c>
      <c r="U80" s="5">
        <v>10550000000</v>
      </c>
      <c r="V80" s="5">
        <v>9061000000</v>
      </c>
      <c r="W80" s="5">
        <v>1206000000</v>
      </c>
      <c r="X80" s="5">
        <v>-7120356081</v>
      </c>
      <c r="Y80" s="5">
        <v>-1942628931</v>
      </c>
      <c r="Z80" s="5">
        <v>10605909714</v>
      </c>
    </row>
    <row r="81" spans="3:26" ht="15.5" x14ac:dyDescent="0.35">
      <c r="C81" t="s">
        <v>28</v>
      </c>
      <c r="D81" s="5">
        <v>19743000000</v>
      </c>
      <c r="E81" s="5">
        <v>17935000000</v>
      </c>
      <c r="F81" s="5">
        <v>9989000000</v>
      </c>
      <c r="G81" s="5">
        <v>11451000000</v>
      </c>
      <c r="I81" s="5">
        <v>50845000000</v>
      </c>
      <c r="J81" s="5">
        <v>86410000000</v>
      </c>
      <c r="K81" s="5">
        <v>69249000000</v>
      </c>
      <c r="L81" s="5">
        <v>-400732000000</v>
      </c>
      <c r="M81" s="5">
        <v>-1483995000000</v>
      </c>
      <c r="N81" s="5">
        <v>-279380000000</v>
      </c>
      <c r="O81" s="5">
        <v>4147000000</v>
      </c>
      <c r="P81" s="5">
        <v>25712000000</v>
      </c>
      <c r="Q81" s="5">
        <v>-951252000000</v>
      </c>
      <c r="R81" s="5">
        <v>-865950000000</v>
      </c>
      <c r="S81" s="5">
        <v>208935000000</v>
      </c>
      <c r="T81" s="5">
        <v>161911000000</v>
      </c>
      <c r="U81" s="5">
        <v>5087000000</v>
      </c>
      <c r="V81" s="5">
        <v>-34424000000</v>
      </c>
      <c r="W81" s="5">
        <v>15550000000</v>
      </c>
      <c r="X81" s="5">
        <v>4058239441</v>
      </c>
      <c r="Y81" s="5">
        <v>6387726982</v>
      </c>
      <c r="Z81" s="5">
        <v>4778839475</v>
      </c>
    </row>
    <row r="82" spans="3:26" ht="15.5" x14ac:dyDescent="0.35">
      <c r="C82" t="s">
        <v>27</v>
      </c>
      <c r="D82" s="5">
        <v>-4300000000</v>
      </c>
      <c r="E82" s="5">
        <v>-80724000000</v>
      </c>
      <c r="F82" s="5">
        <v>-6150000000</v>
      </c>
      <c r="G82" s="5">
        <v>-12294000000</v>
      </c>
      <c r="I82" s="5">
        <v>-99168000000</v>
      </c>
      <c r="J82" s="5">
        <v>-30772000000</v>
      </c>
      <c r="M82" s="5">
        <v>-94782000000</v>
      </c>
      <c r="N82" s="5">
        <v>-142788000000</v>
      </c>
      <c r="O82" s="5">
        <v>1130000000</v>
      </c>
      <c r="P82" s="5">
        <v>-11144000000</v>
      </c>
      <c r="Q82" s="5">
        <v>161449000000</v>
      </c>
      <c r="R82" s="5">
        <v>215617000000</v>
      </c>
      <c r="S82" s="5">
        <v>-52889000000</v>
      </c>
      <c r="T82" s="5">
        <v>-41074000000</v>
      </c>
      <c r="U82" s="5">
        <v>-1730000000</v>
      </c>
      <c r="V82" s="5">
        <v>4925000000</v>
      </c>
      <c r="W82" s="5">
        <v>-9366000000</v>
      </c>
      <c r="X82" s="5">
        <v>-2845887167</v>
      </c>
      <c r="Y82" s="5">
        <v>-2399387607</v>
      </c>
      <c r="Z82" s="5">
        <v>-1665762118</v>
      </c>
    </row>
    <row r="83" spans="3:26" ht="15.5" x14ac:dyDescent="0.35">
      <c r="C83" t="s">
        <v>313</v>
      </c>
      <c r="D83" s="5">
        <v>-4300000000</v>
      </c>
      <c r="E83" s="5">
        <v>-80724000000</v>
      </c>
      <c r="F83" s="5">
        <v>-6150000000</v>
      </c>
      <c r="G83" s="5">
        <v>-12294000000</v>
      </c>
      <c r="I83" s="5">
        <v>-99168000000</v>
      </c>
      <c r="J83" s="5">
        <v>-30772000000</v>
      </c>
      <c r="M83" s="5">
        <v>-94782000000</v>
      </c>
      <c r="N83" s="5">
        <v>-142788000000</v>
      </c>
      <c r="O83" s="5">
        <v>1130000000</v>
      </c>
      <c r="P83" s="5">
        <v>-11144000000</v>
      </c>
      <c r="Q83" s="5">
        <v>161449000000</v>
      </c>
      <c r="R83" s="5">
        <v>215617000000</v>
      </c>
      <c r="S83" s="5">
        <v>-52889000000</v>
      </c>
      <c r="T83" s="5">
        <v>-41074000000</v>
      </c>
      <c r="U83" s="5">
        <v>-1730000000</v>
      </c>
      <c r="V83" s="5">
        <v>4925000000</v>
      </c>
      <c r="W83" s="5">
        <v>-9366000000</v>
      </c>
      <c r="X83" s="5">
        <v>-2436353250</v>
      </c>
      <c r="Y83" s="5">
        <v>-2206590960</v>
      </c>
      <c r="Z83" s="5">
        <v>-1829972900</v>
      </c>
    </row>
    <row r="84" spans="3:26" ht="15.5" x14ac:dyDescent="0.35">
      <c r="C84" t="s">
        <v>314</v>
      </c>
      <c r="X84" s="5">
        <v>-409533917</v>
      </c>
      <c r="Y84" s="5">
        <v>-192796647</v>
      </c>
      <c r="Z84" s="5">
        <v>164210782</v>
      </c>
    </row>
    <row r="85" spans="3:26" ht="15.5" x14ac:dyDescent="0.35">
      <c r="C85" t="s">
        <v>315</v>
      </c>
      <c r="D85" s="5">
        <v>-4300000000</v>
      </c>
      <c r="E85" s="5">
        <v>-80724000000</v>
      </c>
      <c r="F85" s="5">
        <v>-6150000000</v>
      </c>
      <c r="G85" s="5">
        <v>-12294000000</v>
      </c>
      <c r="I85" s="5">
        <v>-99168000000</v>
      </c>
      <c r="J85" s="5">
        <v>-30772000000</v>
      </c>
      <c r="M85" s="5">
        <v>-94782000000</v>
      </c>
      <c r="N85" s="5">
        <v>-142788000000</v>
      </c>
      <c r="O85" s="5">
        <v>1130000000</v>
      </c>
      <c r="P85" s="5">
        <v>-11144000000</v>
      </c>
      <c r="Q85" s="5">
        <v>161449000000</v>
      </c>
      <c r="R85" s="5">
        <v>215617000000</v>
      </c>
      <c r="S85" s="5">
        <v>-52889000000</v>
      </c>
      <c r="T85" s="5">
        <v>-41074000000</v>
      </c>
      <c r="U85" s="5">
        <v>-1730000000</v>
      </c>
      <c r="V85" s="5">
        <v>4925000000</v>
      </c>
      <c r="W85" s="5">
        <v>-9366000000</v>
      </c>
      <c r="X85" s="5">
        <v>-2845887167</v>
      </c>
      <c r="Y85" s="5">
        <v>-2399387607</v>
      </c>
      <c r="Z85" s="5">
        <v>-1665762118</v>
      </c>
    </row>
    <row r="86" spans="3:26" ht="15.5" x14ac:dyDescent="0.35">
      <c r="C86" t="s">
        <v>97</v>
      </c>
      <c r="D86" s="5">
        <v>15443000000</v>
      </c>
      <c r="E86" s="5">
        <v>-62789000000</v>
      </c>
      <c r="F86" s="5">
        <v>3839000000</v>
      </c>
      <c r="G86" s="5">
        <v>-843000000</v>
      </c>
      <c r="I86" s="5">
        <v>-48323000000</v>
      </c>
      <c r="J86" s="5">
        <v>55638000000</v>
      </c>
      <c r="K86" s="5">
        <v>69249000000</v>
      </c>
      <c r="L86" s="5">
        <v>-400732000000</v>
      </c>
      <c r="M86" s="5">
        <v>-1578777000000</v>
      </c>
      <c r="N86" s="5">
        <v>-422168000000</v>
      </c>
      <c r="O86" s="5">
        <v>5277000000</v>
      </c>
      <c r="P86" s="5">
        <v>14568000000</v>
      </c>
      <c r="Q86" s="5">
        <v>-789803000000</v>
      </c>
      <c r="R86" s="5">
        <v>-650333000000</v>
      </c>
      <c r="S86" s="5">
        <v>156046000000</v>
      </c>
      <c r="T86" s="5">
        <v>120837000000</v>
      </c>
      <c r="U86" s="5">
        <v>3357000000</v>
      </c>
      <c r="V86" s="5">
        <v>-29499000000</v>
      </c>
      <c r="W86" s="5">
        <v>6184000000</v>
      </c>
      <c r="X86" s="5">
        <v>1212352274</v>
      </c>
      <c r="Y86" s="5">
        <v>3988339375</v>
      </c>
      <c r="Z86" s="5">
        <v>3113077357</v>
      </c>
    </row>
    <row r="87" spans="3:26" ht="15.5" x14ac:dyDescent="0.35">
      <c r="C87" t="s">
        <v>98</v>
      </c>
      <c r="D87" s="5">
        <v>-24561000000</v>
      </c>
      <c r="E87" s="5">
        <v>3545000000</v>
      </c>
      <c r="F87" s="5">
        <v>3126000000</v>
      </c>
      <c r="G87" s="5">
        <v>-1527000000</v>
      </c>
      <c r="I87" s="5">
        <v>8955000000</v>
      </c>
      <c r="J87" s="5">
        <v>1625000000</v>
      </c>
      <c r="K87" s="5">
        <v>-27848000000</v>
      </c>
      <c r="L87" s="5">
        <v>27603000000</v>
      </c>
      <c r="M87" s="5">
        <v>-7117000000</v>
      </c>
      <c r="N87" s="5">
        <v>24707000000</v>
      </c>
      <c r="O87" s="5">
        <v>12227000000</v>
      </c>
      <c r="P87" s="5">
        <v>13685000000</v>
      </c>
      <c r="Q87" s="5">
        <v>190000000</v>
      </c>
      <c r="R87" s="5">
        <v>3569000000</v>
      </c>
      <c r="S87" s="5">
        <v>3117000000</v>
      </c>
      <c r="T87" s="5">
        <v>-58000000</v>
      </c>
      <c r="U87" s="5">
        <v>-8000000</v>
      </c>
      <c r="V87" s="5">
        <v>-6000000</v>
      </c>
      <c r="W87" s="5">
        <v>14000000</v>
      </c>
    </row>
    <row r="88" spans="3:26" ht="15.5" x14ac:dyDescent="0.35">
      <c r="C88" t="s">
        <v>99</v>
      </c>
      <c r="D88" s="5">
        <v>-24561000000</v>
      </c>
      <c r="E88" s="5">
        <v>3545000000</v>
      </c>
      <c r="F88" s="5">
        <v>3126000000</v>
      </c>
      <c r="G88" s="5">
        <v>-1527000000</v>
      </c>
      <c r="I88" s="5">
        <v>8955000000</v>
      </c>
      <c r="J88" s="5">
        <v>1625000000</v>
      </c>
      <c r="K88" s="5">
        <v>-27848000000</v>
      </c>
      <c r="L88" s="5">
        <v>27603000000</v>
      </c>
      <c r="M88" s="5">
        <v>-7117000000</v>
      </c>
      <c r="N88" s="5">
        <v>24707000000</v>
      </c>
      <c r="O88" s="5">
        <v>12227000000</v>
      </c>
      <c r="P88" s="5">
        <v>13685000000</v>
      </c>
      <c r="Q88" s="5">
        <v>190000000</v>
      </c>
      <c r="R88" s="5">
        <v>3569000000</v>
      </c>
      <c r="S88" s="5">
        <v>3117000000</v>
      </c>
      <c r="T88" s="5">
        <v>-58000000</v>
      </c>
      <c r="U88" s="5">
        <v>-8000000</v>
      </c>
      <c r="V88" s="5">
        <v>-6000000</v>
      </c>
      <c r="W88" s="5">
        <v>14000000</v>
      </c>
    </row>
    <row r="89" spans="3:26" ht="15.5" x14ac:dyDescent="0.35">
      <c r="C89" t="s">
        <v>100</v>
      </c>
      <c r="D89" s="5">
        <v>-9118000000</v>
      </c>
      <c r="E89" s="5">
        <v>-59244000000</v>
      </c>
      <c r="F89" s="5">
        <v>6965000000</v>
      </c>
      <c r="G89" s="5">
        <v>-2370000000</v>
      </c>
      <c r="I89" s="5">
        <v>-39368000000</v>
      </c>
      <c r="J89" s="5">
        <v>57263000000</v>
      </c>
      <c r="K89" s="5">
        <v>41401000000</v>
      </c>
      <c r="L89" s="5">
        <v>-373129000000</v>
      </c>
      <c r="M89" s="5">
        <v>-1585894000000</v>
      </c>
      <c r="N89" s="5">
        <v>-397461000000</v>
      </c>
      <c r="O89" s="5">
        <v>17504000000</v>
      </c>
      <c r="P89" s="5">
        <v>28253000000</v>
      </c>
      <c r="Q89" s="5">
        <v>-789613000000</v>
      </c>
      <c r="R89" s="5">
        <v>-646764000000</v>
      </c>
      <c r="S89" s="5">
        <v>159163000000</v>
      </c>
      <c r="T89" s="5">
        <v>120779000000</v>
      </c>
      <c r="U89" s="5">
        <v>3349000000</v>
      </c>
      <c r="V89" s="5">
        <v>-29505000000</v>
      </c>
      <c r="W89" s="5">
        <v>6198000000</v>
      </c>
    </row>
    <row r="90" spans="3:26" ht="15.5" x14ac:dyDescent="0.35">
      <c r="C90" t="s">
        <v>101</v>
      </c>
      <c r="D90" s="5">
        <v>15443000000</v>
      </c>
      <c r="E90" s="5">
        <v>-62789000000</v>
      </c>
      <c r="F90" s="5">
        <v>3839000000</v>
      </c>
      <c r="G90" s="5">
        <v>-843000000</v>
      </c>
      <c r="I90" s="5">
        <v>-48323000000</v>
      </c>
      <c r="J90" s="5">
        <v>55638000000</v>
      </c>
      <c r="K90" s="5">
        <v>69249000000</v>
      </c>
      <c r="L90" s="5">
        <v>-400732000000</v>
      </c>
      <c r="M90" s="5">
        <v>-1578777000000</v>
      </c>
      <c r="N90" s="5">
        <v>-422168000000</v>
      </c>
      <c r="O90" s="5">
        <v>5277000000</v>
      </c>
      <c r="P90" s="5">
        <v>14568000000</v>
      </c>
      <c r="Q90" s="5">
        <v>-789803000000</v>
      </c>
      <c r="R90" s="5">
        <v>-650333000000</v>
      </c>
      <c r="S90" s="5">
        <v>156046000000</v>
      </c>
      <c r="T90" s="5">
        <v>120837000000</v>
      </c>
      <c r="U90" s="5">
        <v>3357000000</v>
      </c>
      <c r="V90" s="5">
        <v>-29499000000</v>
      </c>
      <c r="W90" s="5">
        <v>6184000000</v>
      </c>
      <c r="X90" s="5">
        <v>1212352274</v>
      </c>
      <c r="Y90" s="5">
        <v>3988339375</v>
      </c>
      <c r="Z90" s="5">
        <v>3113077357</v>
      </c>
    </row>
    <row r="91" spans="3:26" ht="15.5" x14ac:dyDescent="0.35">
      <c r="C91" t="s">
        <v>7</v>
      </c>
      <c r="D91" s="5">
        <v>-9118000000</v>
      </c>
      <c r="E91" s="5">
        <v>-59244000000</v>
      </c>
      <c r="F91" s="5">
        <v>6965000000</v>
      </c>
      <c r="G91" s="5">
        <v>-2370000000</v>
      </c>
      <c r="I91" s="5">
        <v>-39368000000</v>
      </c>
      <c r="J91" s="5">
        <v>57263000000</v>
      </c>
      <c r="K91" s="5">
        <v>41401000000</v>
      </c>
      <c r="L91" s="5">
        <v>-373129000000</v>
      </c>
      <c r="M91" s="5">
        <v>-1585894000000</v>
      </c>
      <c r="N91" s="5">
        <v>-397461000000</v>
      </c>
      <c r="O91" s="5">
        <v>17504000000</v>
      </c>
      <c r="P91" s="5">
        <v>28253000000</v>
      </c>
      <c r="Q91" s="5">
        <v>-789613000000</v>
      </c>
      <c r="R91" s="5">
        <v>-646764000000</v>
      </c>
      <c r="S91" s="5">
        <v>159163000000</v>
      </c>
      <c r="T91" s="5">
        <v>120779000000</v>
      </c>
      <c r="U91" s="5">
        <v>3349000000</v>
      </c>
      <c r="V91" s="5">
        <v>-29505000000</v>
      </c>
      <c r="W91" s="5">
        <v>6198000000</v>
      </c>
    </row>
    <row r="92" spans="3:26" ht="15.5" x14ac:dyDescent="0.35">
      <c r="C92" t="s">
        <v>394</v>
      </c>
    </row>
    <row r="93" spans="3:26" ht="15.5" x14ac:dyDescent="0.35">
      <c r="C93" t="s">
        <v>102</v>
      </c>
      <c r="D93" s="5">
        <v>15443000000</v>
      </c>
      <c r="E93" s="5">
        <v>-62789000000</v>
      </c>
      <c r="F93" s="5">
        <v>3839000000</v>
      </c>
      <c r="G93" s="5">
        <v>-843000000</v>
      </c>
      <c r="I93" s="5">
        <v>-48323000000</v>
      </c>
      <c r="J93" s="5">
        <v>55638000000</v>
      </c>
      <c r="K93" s="5">
        <v>69249000000</v>
      </c>
      <c r="L93" s="5">
        <v>-400732000000</v>
      </c>
      <c r="M93" s="5">
        <v>-1578777000000</v>
      </c>
      <c r="N93" s="5">
        <v>-422168000000</v>
      </c>
      <c r="O93" s="5">
        <v>5277000000</v>
      </c>
      <c r="P93" s="5">
        <v>14568000000</v>
      </c>
      <c r="Q93" s="5">
        <v>-789803000000</v>
      </c>
      <c r="R93" s="5">
        <v>-650333000000</v>
      </c>
      <c r="S93" s="5">
        <v>156046000000</v>
      </c>
      <c r="T93" s="5">
        <v>120837000000</v>
      </c>
      <c r="U93" s="5">
        <v>3357000000</v>
      </c>
      <c r="V93" s="5">
        <v>-29499000000</v>
      </c>
      <c r="W93" s="5">
        <v>6184000000</v>
      </c>
      <c r="X93" s="5">
        <v>1212352274</v>
      </c>
      <c r="Y93" s="5">
        <v>3988339375</v>
      </c>
      <c r="Z93" s="5">
        <v>3113077357</v>
      </c>
    </row>
    <row r="94" spans="3:26" ht="15.5" x14ac:dyDescent="0.35">
      <c r="C94" t="s">
        <v>103</v>
      </c>
      <c r="D94" s="5">
        <v>-9118000000</v>
      </c>
      <c r="E94" s="5">
        <v>-59244000000</v>
      </c>
      <c r="F94" s="5">
        <v>6965000000</v>
      </c>
      <c r="G94" s="5">
        <v>-2370000000</v>
      </c>
      <c r="I94" s="5">
        <v>-39368000000</v>
      </c>
      <c r="J94" s="5">
        <v>57263000000</v>
      </c>
      <c r="K94" s="5">
        <v>41401000000</v>
      </c>
      <c r="L94" s="5">
        <v>-373129000000</v>
      </c>
      <c r="M94" s="5">
        <v>-1585894000000</v>
      </c>
      <c r="N94" s="5">
        <v>-397461000000</v>
      </c>
      <c r="O94" s="5">
        <v>17504000000</v>
      </c>
      <c r="P94" s="5">
        <v>28253000000</v>
      </c>
      <c r="Q94" s="5">
        <v>-789613000000</v>
      </c>
      <c r="R94" s="5">
        <v>-646764000000</v>
      </c>
      <c r="S94" s="5">
        <v>159163000000</v>
      </c>
      <c r="T94" s="5">
        <v>120779000000</v>
      </c>
      <c r="U94" s="5">
        <v>3349000000</v>
      </c>
      <c r="V94" s="5">
        <v>-29505000000</v>
      </c>
      <c r="W94" s="5">
        <v>6198000000</v>
      </c>
    </row>
    <row r="95" spans="3:26" ht="15.5" x14ac:dyDescent="0.35">
      <c r="C95" t="s">
        <v>104</v>
      </c>
      <c r="D95" s="5">
        <v>-9118000000</v>
      </c>
      <c r="E95" s="5">
        <v>-59244000000</v>
      </c>
      <c r="F95" s="5">
        <v>6965000000</v>
      </c>
      <c r="G95" s="5">
        <v>-2370000000</v>
      </c>
      <c r="I95" s="5">
        <v>-39368000000</v>
      </c>
      <c r="J95" s="5">
        <v>57263000000</v>
      </c>
      <c r="K95" s="5">
        <v>41401000000</v>
      </c>
      <c r="L95" s="5">
        <v>-373129000000</v>
      </c>
      <c r="M95" s="5">
        <v>-1585894000000</v>
      </c>
      <c r="N95" s="5">
        <v>-397461000000</v>
      </c>
      <c r="O95" s="5">
        <v>17504000000</v>
      </c>
      <c r="P95" s="5">
        <v>28253000000</v>
      </c>
      <c r="Q95" s="5">
        <v>-789613000000</v>
      </c>
      <c r="R95" s="5">
        <v>-646764000000</v>
      </c>
      <c r="S95" s="5">
        <v>159163000000</v>
      </c>
      <c r="T95" s="5">
        <v>120779000000</v>
      </c>
      <c r="U95" s="5">
        <v>3349000000</v>
      </c>
      <c r="V95" s="5">
        <v>-29505000000</v>
      </c>
      <c r="W95" s="5">
        <v>6198000000</v>
      </c>
    </row>
    <row r="97" spans="2:26" ht="15.5" x14ac:dyDescent="0.35">
      <c r="B97" t="s">
        <v>105</v>
      </c>
      <c r="C97" t="s">
        <v>106</v>
      </c>
    </row>
    <row r="98" spans="2:26" ht="15.5" x14ac:dyDescent="0.35">
      <c r="C98" t="s">
        <v>19</v>
      </c>
      <c r="D98" s="5">
        <v>28556000000</v>
      </c>
      <c r="E98" s="5">
        <v>28522000000</v>
      </c>
      <c r="F98" s="5">
        <v>31245000000</v>
      </c>
      <c r="G98" s="5">
        <v>33995000000</v>
      </c>
      <c r="I98" s="5">
        <v>28522000000</v>
      </c>
      <c r="J98" s="5">
        <v>36917000000</v>
      </c>
      <c r="K98" s="5">
        <v>24445000000</v>
      </c>
      <c r="L98" s="5">
        <v>33354000000</v>
      </c>
      <c r="M98" s="5">
        <v>36785000000</v>
      </c>
      <c r="N98" s="5">
        <v>37456000000</v>
      </c>
      <c r="O98" s="5">
        <v>51446000000</v>
      </c>
      <c r="P98" s="5">
        <v>49359000000</v>
      </c>
      <c r="Q98" s="5">
        <v>47850000000</v>
      </c>
      <c r="R98" s="5">
        <v>51260000000</v>
      </c>
      <c r="S98" s="5">
        <v>45432000000</v>
      </c>
      <c r="T98" s="5">
        <v>52653000000</v>
      </c>
      <c r="U98" s="5">
        <v>56633000000</v>
      </c>
      <c r="V98" s="5">
        <v>43671000000</v>
      </c>
      <c r="W98" s="5">
        <v>37131000000</v>
      </c>
      <c r="X98" s="5">
        <v>37124193164</v>
      </c>
      <c r="Y98" s="5">
        <v>34367655079</v>
      </c>
      <c r="Z98" s="5">
        <v>53107343856</v>
      </c>
    </row>
    <row r="99" spans="2:26" ht="15.5" x14ac:dyDescent="0.35">
      <c r="C99" t="s">
        <v>1426</v>
      </c>
      <c r="D99" s="5">
        <v>393402000000</v>
      </c>
      <c r="E99" s="5">
        <v>364492000000</v>
      </c>
      <c r="F99" s="5">
        <v>261986000000</v>
      </c>
      <c r="G99" s="5">
        <v>271861000000</v>
      </c>
      <c r="I99" s="5">
        <v>364492000000</v>
      </c>
      <c r="J99" s="5">
        <v>410213000000</v>
      </c>
      <c r="K99" s="5">
        <v>543920000000</v>
      </c>
      <c r="L99" s="5">
        <v>919797000000</v>
      </c>
      <c r="M99" s="5">
        <v>472517000000</v>
      </c>
      <c r="N99" s="5">
        <v>517632000000</v>
      </c>
      <c r="O99" s="5">
        <v>1098363000000</v>
      </c>
      <c r="P99" s="5">
        <v>1349587000000</v>
      </c>
      <c r="Q99" s="5">
        <v>1985255000000</v>
      </c>
      <c r="R99" s="5">
        <v>1635116000000</v>
      </c>
      <c r="S99" s="5">
        <v>1710947000000</v>
      </c>
      <c r="T99" s="5">
        <v>1425155000000</v>
      </c>
      <c r="U99" s="5">
        <v>818168000000</v>
      </c>
      <c r="V99" s="5">
        <v>292689000000</v>
      </c>
      <c r="W99" s="5">
        <v>224106000000</v>
      </c>
      <c r="X99" s="5">
        <v>165866772099</v>
      </c>
      <c r="Y99" s="5">
        <v>98789349233</v>
      </c>
      <c r="Z99" s="5">
        <v>85959259530</v>
      </c>
    </row>
    <row r="100" spans="2:26" ht="15.5" x14ac:dyDescent="0.35">
      <c r="C100" t="s">
        <v>1427</v>
      </c>
      <c r="D100" s="5">
        <v>764753000000</v>
      </c>
      <c r="E100" s="5">
        <v>1241384000000</v>
      </c>
      <c r="F100" s="5">
        <v>1327882000000</v>
      </c>
      <c r="G100" s="5">
        <v>1092124000000</v>
      </c>
      <c r="I100" s="5">
        <v>1241384000000</v>
      </c>
      <c r="J100" s="5">
        <v>1336301000000</v>
      </c>
      <c r="K100" s="5">
        <v>1092008000000</v>
      </c>
      <c r="L100" s="5">
        <v>1032898000000</v>
      </c>
      <c r="M100" s="5">
        <v>1979562000000</v>
      </c>
      <c r="N100" s="5">
        <v>1683860000000</v>
      </c>
      <c r="O100" s="5">
        <v>1656505000000</v>
      </c>
      <c r="P100" s="5">
        <v>1566230000000</v>
      </c>
      <c r="Q100" s="5">
        <v>2433139000000</v>
      </c>
      <c r="R100" s="5">
        <v>2230074000000</v>
      </c>
      <c r="S100" s="5">
        <v>2111813000000</v>
      </c>
      <c r="T100" s="5">
        <v>3324797000000</v>
      </c>
      <c r="U100" s="5">
        <v>1242652000000</v>
      </c>
      <c r="V100" s="5">
        <v>469495000000</v>
      </c>
      <c r="W100" s="5">
        <v>711339000000</v>
      </c>
      <c r="X100" s="5">
        <v>206526186384</v>
      </c>
      <c r="Y100" s="5">
        <v>95914669675</v>
      </c>
      <c r="Z100" s="5">
        <v>190698213269</v>
      </c>
    </row>
    <row r="101" spans="2:26" ht="15.5" x14ac:dyDescent="0.35">
      <c r="C101" t="s">
        <v>1429</v>
      </c>
      <c r="V101" s="5">
        <v>3168908000000</v>
      </c>
      <c r="W101" s="5">
        <v>1983974000000</v>
      </c>
    </row>
    <row r="102" spans="2:26" ht="15.5" x14ac:dyDescent="0.35">
      <c r="C102" t="s">
        <v>110</v>
      </c>
      <c r="S102" s="5">
        <v>24995000000</v>
      </c>
    </row>
    <row r="103" spans="2:26" ht="15.5" x14ac:dyDescent="0.35">
      <c r="C103" t="s">
        <v>109</v>
      </c>
      <c r="D103" s="5">
        <v>154468000000</v>
      </c>
      <c r="E103" s="5">
        <v>87889000000</v>
      </c>
      <c r="F103" s="5">
        <v>6679000000</v>
      </c>
      <c r="I103" s="5">
        <v>87889000000</v>
      </c>
      <c r="L103" s="5">
        <v>26336000000</v>
      </c>
      <c r="M103" s="5">
        <v>6778000000</v>
      </c>
      <c r="N103" s="5">
        <v>129058000000</v>
      </c>
      <c r="O103" s="5">
        <v>211522000000</v>
      </c>
      <c r="P103" s="5">
        <v>104884000000</v>
      </c>
      <c r="Q103" s="5">
        <v>106592000000</v>
      </c>
      <c r="R103" s="5">
        <v>22193000000</v>
      </c>
      <c r="S103" s="5">
        <v>36826000000</v>
      </c>
      <c r="T103" s="5">
        <v>60744000000</v>
      </c>
    </row>
    <row r="104" spans="2:26" ht="15.5" x14ac:dyDescent="0.35">
      <c r="C104" t="s">
        <v>93</v>
      </c>
      <c r="D104" s="5">
        <v>-11912000000</v>
      </c>
      <c r="E104" s="5">
        <v>12649000000</v>
      </c>
      <c r="F104" s="5">
        <v>8861000000</v>
      </c>
      <c r="G104" s="5">
        <v>5735000000</v>
      </c>
      <c r="I104" s="5">
        <v>12649000000</v>
      </c>
      <c r="J104" s="5">
        <v>3451000000</v>
      </c>
      <c r="K104" s="5">
        <v>3591000000</v>
      </c>
      <c r="L104" s="5">
        <v>3712109000000</v>
      </c>
      <c r="M104" s="5">
        <v>2692531000000</v>
      </c>
      <c r="N104" s="5">
        <v>1202708000000</v>
      </c>
      <c r="O104" s="5">
        <v>741238000000</v>
      </c>
      <c r="P104" s="5">
        <v>741693000000</v>
      </c>
      <c r="Q104" s="5">
        <v>933865000000</v>
      </c>
      <c r="R104" s="5">
        <v>1687634000000</v>
      </c>
      <c r="S104" s="5">
        <v>-16444000000</v>
      </c>
      <c r="T104" s="5">
        <v>-58000000</v>
      </c>
      <c r="V104" s="5">
        <v>8000000</v>
      </c>
      <c r="W104" s="5">
        <v>2555000000</v>
      </c>
      <c r="X104" s="5">
        <v>2176675771</v>
      </c>
      <c r="Y104" s="5">
        <v>980173771</v>
      </c>
      <c r="Z104" s="5">
        <v>46250271</v>
      </c>
    </row>
    <row r="105" spans="2:26" ht="15.5" x14ac:dyDescent="0.35">
      <c r="C105" t="s">
        <v>1431</v>
      </c>
      <c r="D105" s="5">
        <v>9639974000000</v>
      </c>
      <c r="E105" s="5">
        <v>9403227000000</v>
      </c>
      <c r="F105" s="5">
        <v>7943456000000</v>
      </c>
      <c r="G105" s="5">
        <v>7549389000000</v>
      </c>
      <c r="I105" s="5">
        <v>9403227000000</v>
      </c>
      <c r="J105" s="5">
        <v>7965727000000</v>
      </c>
      <c r="K105" s="5">
        <v>5449285000000</v>
      </c>
      <c r="L105" s="5">
        <v>9256123000000</v>
      </c>
      <c r="M105" s="5">
        <v>9437585000000</v>
      </c>
      <c r="N105" s="5">
        <v>11267424000000</v>
      </c>
      <c r="O105" s="5">
        <v>13876418000000</v>
      </c>
      <c r="P105" s="5">
        <v>11045117000000</v>
      </c>
      <c r="Q105" s="5">
        <v>13542749000000</v>
      </c>
      <c r="R105" s="5">
        <v>17551188000000</v>
      </c>
      <c r="S105" s="5">
        <v>20788304000000</v>
      </c>
      <c r="T105" s="5">
        <v>15093659000000</v>
      </c>
      <c r="U105" s="5">
        <v>8197682000000</v>
      </c>
      <c r="V105" s="5">
        <v>3168908000000</v>
      </c>
      <c r="W105" s="5">
        <v>1983974000000</v>
      </c>
      <c r="X105" s="5">
        <v>1682306598106</v>
      </c>
      <c r="Y105" s="5">
        <v>1417669389153</v>
      </c>
      <c r="Z105" s="5">
        <v>1470800447321</v>
      </c>
    </row>
    <row r="106" spans="2:26" ht="15.5" x14ac:dyDescent="0.35">
      <c r="C106" t="s">
        <v>118</v>
      </c>
      <c r="D106" s="5">
        <v>150058000000</v>
      </c>
      <c r="E106" s="5">
        <v>147431000000</v>
      </c>
      <c r="F106" s="5">
        <v>229154000000</v>
      </c>
      <c r="G106" s="5">
        <v>236185000000</v>
      </c>
      <c r="I106" s="5">
        <v>147431000000</v>
      </c>
      <c r="J106" s="5">
        <v>249124000000</v>
      </c>
      <c r="K106" s="5">
        <v>280354000000</v>
      </c>
      <c r="L106" s="5">
        <v>272500000000</v>
      </c>
      <c r="M106" s="5">
        <v>280285000000</v>
      </c>
      <c r="N106" s="5">
        <v>374275000000</v>
      </c>
      <c r="O106" s="5">
        <v>314839000000</v>
      </c>
      <c r="P106" s="5">
        <v>317896000000</v>
      </c>
      <c r="Q106" s="5">
        <v>333491000000</v>
      </c>
      <c r="R106" s="5">
        <v>172105000000</v>
      </c>
      <c r="U106" s="5">
        <v>8135000000</v>
      </c>
      <c r="V106" s="5">
        <v>9865000000</v>
      </c>
      <c r="W106" s="5">
        <v>3726000000</v>
      </c>
      <c r="X106" s="5">
        <v>4486235699</v>
      </c>
      <c r="Y106" s="5">
        <v>4895769616</v>
      </c>
      <c r="Z106" s="5">
        <v>5088566263</v>
      </c>
    </row>
    <row r="107" spans="2:26" ht="15.5" x14ac:dyDescent="0.35">
      <c r="C107" t="s">
        <v>123</v>
      </c>
      <c r="D107" s="5">
        <v>167703000000</v>
      </c>
      <c r="E107" s="5">
        <v>171251000000</v>
      </c>
      <c r="F107" s="5">
        <v>186146000000</v>
      </c>
      <c r="G107" s="5">
        <v>180748000000</v>
      </c>
      <c r="I107" s="5">
        <v>171251000000</v>
      </c>
      <c r="J107" s="5">
        <v>203187000000</v>
      </c>
      <c r="K107" s="5">
        <v>212916000000</v>
      </c>
      <c r="L107" s="5">
        <v>275398000000</v>
      </c>
      <c r="M107" s="5">
        <v>321226000000</v>
      </c>
      <c r="N107" s="5">
        <v>365906000000</v>
      </c>
      <c r="O107" s="5">
        <v>138903000000</v>
      </c>
      <c r="P107" s="5">
        <v>119656000000</v>
      </c>
      <c r="Q107" s="5">
        <v>151526000000</v>
      </c>
      <c r="R107" s="5">
        <v>144762000000</v>
      </c>
      <c r="S107" s="5">
        <v>110577000000</v>
      </c>
      <c r="T107" s="5">
        <v>114631000000</v>
      </c>
      <c r="U107" s="5">
        <v>111225000000</v>
      </c>
      <c r="V107" s="5">
        <v>118302000000</v>
      </c>
      <c r="W107" s="5">
        <v>23211000000</v>
      </c>
      <c r="X107" s="5">
        <v>34961598018</v>
      </c>
      <c r="Y107" s="5">
        <v>39069271733</v>
      </c>
      <c r="Z107" s="5">
        <v>41069412439</v>
      </c>
    </row>
    <row r="108" spans="2:26" ht="15.5" x14ac:dyDescent="0.35">
      <c r="C108" t="s">
        <v>320</v>
      </c>
      <c r="D108" s="5">
        <v>59542000000</v>
      </c>
      <c r="E108" s="5">
        <v>50871000000</v>
      </c>
      <c r="F108" s="5">
        <v>54196000000</v>
      </c>
      <c r="G108" s="5">
        <v>55877000000</v>
      </c>
      <c r="I108" s="5">
        <v>50871000000</v>
      </c>
      <c r="J108" s="5">
        <v>60549000000</v>
      </c>
      <c r="K108" s="5">
        <v>59892000000</v>
      </c>
      <c r="L108" s="5">
        <v>57148000000</v>
      </c>
      <c r="M108" s="5">
        <v>52779000000</v>
      </c>
      <c r="N108" s="5">
        <v>34524000000</v>
      </c>
      <c r="O108" s="5">
        <v>30010000000</v>
      </c>
      <c r="P108" s="5">
        <v>34114000000</v>
      </c>
      <c r="Q108" s="5">
        <v>37258000000</v>
      </c>
      <c r="R108" s="5">
        <v>41176000000</v>
      </c>
      <c r="S108" s="5">
        <v>45670000000</v>
      </c>
      <c r="T108" s="5">
        <v>42370000000</v>
      </c>
      <c r="U108" s="5">
        <v>34192000000</v>
      </c>
      <c r="V108" s="5">
        <v>20817000000</v>
      </c>
      <c r="X108" s="5">
        <v>881961307</v>
      </c>
      <c r="Y108" s="5">
        <v>898712786</v>
      </c>
      <c r="Z108" s="5">
        <v>457295654</v>
      </c>
    </row>
    <row r="109" spans="2:26" ht="15.5" x14ac:dyDescent="0.35">
      <c r="C109" t="s">
        <v>312</v>
      </c>
    </row>
    <row r="110" spans="2:26" ht="15.5" x14ac:dyDescent="0.35">
      <c r="C110" t="s">
        <v>126</v>
      </c>
      <c r="D110" s="5">
        <v>13118858000000</v>
      </c>
      <c r="E110" s="5">
        <v>13204216000000</v>
      </c>
      <c r="F110" s="5">
        <v>12650555000000</v>
      </c>
      <c r="G110" s="5">
        <v>11777571000000</v>
      </c>
      <c r="I110" s="5">
        <v>13204216000000</v>
      </c>
      <c r="J110" s="5">
        <v>12852873000000</v>
      </c>
      <c r="K110" s="5">
        <v>11753485000000</v>
      </c>
      <c r="L110" s="5">
        <v>16717087000000</v>
      </c>
      <c r="M110" s="5">
        <v>17701527000000</v>
      </c>
      <c r="N110" s="5">
        <v>18297700000000</v>
      </c>
      <c r="O110" s="5">
        <v>23021785000000</v>
      </c>
      <c r="P110" s="5">
        <v>20486926000000</v>
      </c>
      <c r="Q110" s="5">
        <v>24635233000000</v>
      </c>
      <c r="R110" s="5">
        <v>24372702000000</v>
      </c>
      <c r="S110" s="5">
        <v>25757649000000</v>
      </c>
      <c r="T110" s="5">
        <v>20839018000000</v>
      </c>
      <c r="U110" s="5">
        <v>11047615000000</v>
      </c>
      <c r="V110" s="5">
        <v>4644654000000</v>
      </c>
      <c r="W110" s="5">
        <v>3593817000000</v>
      </c>
      <c r="X110" s="5">
        <v>2589915470255</v>
      </c>
      <c r="Y110" s="5">
        <v>2347783416748</v>
      </c>
      <c r="Z110" s="5">
        <v>2162228100802</v>
      </c>
    </row>
    <row r="111" spans="2:26" ht="15.5" x14ac:dyDescent="0.35">
      <c r="C111" t="s">
        <v>127</v>
      </c>
    </row>
    <row r="112" spans="2:26" ht="15.5" x14ac:dyDescent="0.35">
      <c r="C112" t="s">
        <v>128</v>
      </c>
    </row>
    <row r="113" spans="3:26" ht="15.5" x14ac:dyDescent="0.35">
      <c r="C113" t="s">
        <v>1433</v>
      </c>
      <c r="D113" s="5">
        <v>10670000000</v>
      </c>
      <c r="E113" s="5">
        <v>13349000000</v>
      </c>
      <c r="F113" s="5">
        <v>21402000000</v>
      </c>
      <c r="G113" s="5">
        <v>20252000000</v>
      </c>
      <c r="I113" s="5">
        <v>13349000000</v>
      </c>
      <c r="J113" s="5">
        <v>21022000000</v>
      </c>
      <c r="K113" s="5">
        <v>12555000000</v>
      </c>
      <c r="L113" s="5">
        <v>24028000000</v>
      </c>
      <c r="M113" s="5">
        <v>16247000000</v>
      </c>
      <c r="N113" s="5">
        <v>15425000000</v>
      </c>
      <c r="O113" s="5">
        <v>29570000000</v>
      </c>
      <c r="P113" s="5">
        <v>38436000000</v>
      </c>
      <c r="Q113" s="5">
        <v>241572000000</v>
      </c>
      <c r="R113" s="5">
        <v>240658000000</v>
      </c>
      <c r="S113" s="5">
        <v>337357000000</v>
      </c>
      <c r="T113" s="5">
        <v>252785000000</v>
      </c>
      <c r="U113" s="5">
        <v>178304000000</v>
      </c>
      <c r="V113" s="5">
        <v>68083000000</v>
      </c>
      <c r="W113" s="5">
        <v>13553000000</v>
      </c>
      <c r="X113" s="5">
        <v>3690996796</v>
      </c>
      <c r="Y113" s="5">
        <v>3765558368</v>
      </c>
      <c r="Z113" s="5">
        <v>2410889640</v>
      </c>
    </row>
    <row r="114" spans="3:26" ht="15.5" x14ac:dyDescent="0.35">
      <c r="C114" t="s">
        <v>1434</v>
      </c>
      <c r="D114" s="5">
        <v>7607949000000</v>
      </c>
      <c r="E114" s="5">
        <v>8138008000000</v>
      </c>
      <c r="F114" s="5">
        <v>7226501000000</v>
      </c>
      <c r="G114" s="5">
        <v>6378054000000</v>
      </c>
      <c r="I114" s="5">
        <v>8138008000000</v>
      </c>
      <c r="J114" s="5">
        <v>7341878000000</v>
      </c>
      <c r="K114" s="5">
        <v>6339203000000</v>
      </c>
      <c r="L114" s="5">
        <v>10604624000000</v>
      </c>
      <c r="M114" s="5">
        <v>12015196000000</v>
      </c>
      <c r="N114" s="5">
        <v>11965297000000</v>
      </c>
      <c r="O114" s="5">
        <v>15909399000000</v>
      </c>
      <c r="P114" s="5">
        <v>15455089000000</v>
      </c>
      <c r="Q114" s="5">
        <v>19926181000000</v>
      </c>
      <c r="R114" s="5">
        <v>19344962000000</v>
      </c>
      <c r="S114" s="5">
        <v>18509008000000</v>
      </c>
      <c r="T114" s="5">
        <v>16161710000000</v>
      </c>
      <c r="U114" s="5">
        <v>7244934000000</v>
      </c>
      <c r="V114" s="5">
        <v>3633084000000</v>
      </c>
      <c r="W114" s="5">
        <v>2644465000000</v>
      </c>
      <c r="X114" s="5">
        <v>2372317778567</v>
      </c>
      <c r="Y114" s="5">
        <v>2139959196570</v>
      </c>
      <c r="Z114" s="5">
        <v>1992060204283</v>
      </c>
    </row>
    <row r="115" spans="3:26" ht="15.5" x14ac:dyDescent="0.35">
      <c r="C115" t="s">
        <v>1436</v>
      </c>
      <c r="D115" s="5">
        <v>7607949000000</v>
      </c>
      <c r="E115" s="5">
        <v>8138008000000</v>
      </c>
      <c r="F115" s="5">
        <v>7226501000000</v>
      </c>
      <c r="G115" s="5">
        <v>6378054000000</v>
      </c>
      <c r="I115" s="5">
        <v>8138008000000</v>
      </c>
      <c r="J115" s="5">
        <v>7341878000000</v>
      </c>
      <c r="K115" s="5">
        <v>6339203000000</v>
      </c>
      <c r="L115" s="5">
        <v>10604624000000</v>
      </c>
      <c r="M115" s="5">
        <v>12015196000000</v>
      </c>
      <c r="N115" s="5">
        <v>11965297000000</v>
      </c>
      <c r="O115" s="5">
        <v>15909399000000</v>
      </c>
      <c r="P115" s="5">
        <v>15455089000000</v>
      </c>
      <c r="Q115" s="5">
        <v>19926181000000</v>
      </c>
      <c r="R115" s="5">
        <v>19344962000000</v>
      </c>
      <c r="S115" s="5">
        <v>18509008000000</v>
      </c>
      <c r="T115" s="5">
        <v>16161710000000</v>
      </c>
      <c r="U115" s="5">
        <v>7244934000000</v>
      </c>
      <c r="V115" s="5">
        <v>3633084000000</v>
      </c>
      <c r="W115" s="5">
        <v>2644465000000</v>
      </c>
      <c r="X115" s="5">
        <v>2372317778567</v>
      </c>
      <c r="Y115" s="5">
        <v>2139959196570</v>
      </c>
      <c r="Z115" s="5">
        <v>1992060204283</v>
      </c>
    </row>
    <row r="116" spans="3:26" ht="15.5" x14ac:dyDescent="0.35">
      <c r="C116" t="s">
        <v>1437</v>
      </c>
      <c r="D116" s="5">
        <v>404405000000</v>
      </c>
      <c r="E116" s="5">
        <v>3351000000</v>
      </c>
      <c r="F116" s="5">
        <v>336937000000</v>
      </c>
      <c r="G116" s="5">
        <v>328424000000</v>
      </c>
      <c r="I116" s="5">
        <v>3351000000</v>
      </c>
      <c r="J116" s="5">
        <v>322491000000</v>
      </c>
      <c r="K116" s="5">
        <v>1832000000</v>
      </c>
      <c r="L116" s="5">
        <v>7302000000</v>
      </c>
      <c r="M116" s="5">
        <v>7771000000</v>
      </c>
      <c r="N116" s="5">
        <v>7664000000</v>
      </c>
      <c r="O116" s="5">
        <v>1361492000000</v>
      </c>
      <c r="P116" s="5">
        <v>9897000000</v>
      </c>
      <c r="Q116" s="5">
        <v>19118000000</v>
      </c>
      <c r="R116" s="5">
        <v>662798000000</v>
      </c>
      <c r="S116" s="5">
        <v>3179111000000</v>
      </c>
      <c r="T116" s="5">
        <v>1863330000000</v>
      </c>
      <c r="U116" s="5">
        <v>1853000000000</v>
      </c>
      <c r="V116" s="5">
        <v>36356000000</v>
      </c>
      <c r="W116" s="5">
        <v>15088000000</v>
      </c>
      <c r="X116" s="5">
        <v>11749358047</v>
      </c>
      <c r="Y116" s="5">
        <v>3896675211</v>
      </c>
      <c r="Z116" s="5">
        <v>5382109257</v>
      </c>
    </row>
    <row r="117" spans="3:26" ht="15.5" x14ac:dyDescent="0.35">
      <c r="C117" t="s">
        <v>1808</v>
      </c>
      <c r="D117" s="5">
        <v>404405000000</v>
      </c>
      <c r="E117" s="5">
        <v>3351000000</v>
      </c>
      <c r="F117" s="5">
        <v>336937000000</v>
      </c>
      <c r="G117" s="5">
        <v>328424000000</v>
      </c>
      <c r="I117" s="5">
        <v>3351000000</v>
      </c>
      <c r="J117" s="5">
        <v>322491000000</v>
      </c>
      <c r="K117" s="5">
        <v>1832000000</v>
      </c>
      <c r="L117" s="5">
        <v>7302000000</v>
      </c>
      <c r="M117" s="5">
        <v>7771000000</v>
      </c>
      <c r="N117" s="5">
        <v>7664000000</v>
      </c>
      <c r="O117" s="5">
        <v>1361492000000</v>
      </c>
      <c r="P117" s="5">
        <v>9897000000</v>
      </c>
      <c r="Q117" s="5">
        <v>19118000000</v>
      </c>
      <c r="R117" s="5">
        <v>662798000000</v>
      </c>
      <c r="S117" s="5">
        <v>3179111000000</v>
      </c>
      <c r="T117" s="5">
        <v>1863330000000</v>
      </c>
      <c r="U117" s="5">
        <v>1853000000000</v>
      </c>
      <c r="V117" s="5">
        <v>36356000000</v>
      </c>
      <c r="W117" s="5">
        <v>15088000000</v>
      </c>
      <c r="X117" s="5">
        <v>11749358047</v>
      </c>
      <c r="Y117" s="5">
        <v>3896675211</v>
      </c>
      <c r="Z117" s="5">
        <v>5382109257</v>
      </c>
    </row>
    <row r="118" spans="3:26" ht="15.5" x14ac:dyDescent="0.35">
      <c r="C118" t="s">
        <v>2070</v>
      </c>
      <c r="M118" s="5">
        <v>99888000000</v>
      </c>
      <c r="N118" s="5">
        <v>545122000000</v>
      </c>
      <c r="O118" s="5">
        <v>547811000000</v>
      </c>
    </row>
    <row r="119" spans="3:26" ht="15.5" x14ac:dyDescent="0.35">
      <c r="C119" t="s">
        <v>1065</v>
      </c>
      <c r="D119" s="5">
        <v>366000000</v>
      </c>
      <c r="E119" s="5">
        <v>9013000000</v>
      </c>
      <c r="F119" s="5">
        <v>351000000</v>
      </c>
      <c r="G119" s="5">
        <v>855000000</v>
      </c>
      <c r="I119" s="5">
        <v>9013000000</v>
      </c>
      <c r="J119" s="5">
        <v>7775000000</v>
      </c>
      <c r="K119" s="5">
        <v>1838000000</v>
      </c>
      <c r="L119" s="5">
        <v>90000000</v>
      </c>
      <c r="M119" s="5">
        <v>1256000000</v>
      </c>
      <c r="N119" s="5">
        <v>5636000000</v>
      </c>
      <c r="O119" s="5">
        <v>425000000</v>
      </c>
      <c r="P119" s="5">
        <v>191000000</v>
      </c>
      <c r="Q119" s="5">
        <v>2401000000</v>
      </c>
      <c r="R119" s="5">
        <v>12890000000</v>
      </c>
      <c r="S119" s="5">
        <v>661000000</v>
      </c>
      <c r="T119" s="5">
        <v>1371000000</v>
      </c>
      <c r="U119" s="5">
        <v>141678000000</v>
      </c>
    </row>
    <row r="120" spans="3:26" ht="15.5" x14ac:dyDescent="0.35">
      <c r="C120" t="s">
        <v>1775</v>
      </c>
      <c r="D120" s="5">
        <v>154468000000</v>
      </c>
      <c r="E120" s="5">
        <v>87889000000</v>
      </c>
      <c r="F120" s="5">
        <v>6679000000</v>
      </c>
      <c r="I120" s="5">
        <v>87889000000</v>
      </c>
      <c r="L120" s="5">
        <v>26336000000</v>
      </c>
      <c r="M120" s="5">
        <v>6778000000</v>
      </c>
      <c r="N120" s="5">
        <v>129058000000</v>
      </c>
      <c r="O120" s="5">
        <v>211522000000</v>
      </c>
      <c r="P120" s="5">
        <v>104884000000</v>
      </c>
      <c r="Q120" s="5">
        <v>106592000000</v>
      </c>
      <c r="R120" s="5">
        <v>22193000000</v>
      </c>
      <c r="S120" s="5">
        <v>61821000000</v>
      </c>
      <c r="T120" s="5">
        <v>60744000000</v>
      </c>
    </row>
    <row r="121" spans="3:26" ht="15.5" x14ac:dyDescent="0.35">
      <c r="C121" t="s">
        <v>2069</v>
      </c>
      <c r="D121" s="5">
        <v>154468000000</v>
      </c>
      <c r="E121" s="5">
        <v>87889000000</v>
      </c>
      <c r="F121" s="5">
        <v>6679000000</v>
      </c>
      <c r="I121" s="5">
        <v>87889000000</v>
      </c>
      <c r="L121" s="5">
        <v>26336000000</v>
      </c>
      <c r="M121" s="5">
        <v>6778000000</v>
      </c>
      <c r="N121" s="5">
        <v>129058000000</v>
      </c>
      <c r="O121" s="5">
        <v>211522000000</v>
      </c>
      <c r="P121" s="5">
        <v>104884000000</v>
      </c>
      <c r="Q121" s="5">
        <v>106592000000</v>
      </c>
      <c r="R121" s="5">
        <v>22193000000</v>
      </c>
      <c r="S121" s="5">
        <v>61821000000</v>
      </c>
      <c r="T121" s="5">
        <v>60744000000</v>
      </c>
    </row>
    <row r="122" spans="3:26" ht="15.5" x14ac:dyDescent="0.35">
      <c r="C122" t="s">
        <v>1438</v>
      </c>
      <c r="L122" s="5">
        <v>1000000000000</v>
      </c>
      <c r="M122" s="5">
        <v>1000000000000</v>
      </c>
      <c r="N122" s="5">
        <v>1060000000000</v>
      </c>
    </row>
    <row r="123" spans="3:26" ht="15.5" x14ac:dyDescent="0.35">
      <c r="C123" t="s">
        <v>1150</v>
      </c>
      <c r="R123" s="5">
        <v>315520000000</v>
      </c>
    </row>
    <row r="124" spans="3:26" ht="15.5" x14ac:dyDescent="0.35">
      <c r="C124" t="s">
        <v>476</v>
      </c>
    </row>
    <row r="125" spans="3:26" ht="15.5" x14ac:dyDescent="0.35">
      <c r="C125" t="s">
        <v>133</v>
      </c>
      <c r="S125" s="5">
        <v>2401000000</v>
      </c>
      <c r="T125" s="5">
        <v>20402000000</v>
      </c>
      <c r="V125" s="5">
        <v>25000000</v>
      </c>
      <c r="W125" s="5">
        <v>4775000000</v>
      </c>
      <c r="X125" s="5">
        <v>5038399516</v>
      </c>
      <c r="Y125" s="5">
        <v>4155633356</v>
      </c>
      <c r="Z125" s="5">
        <v>4484281421</v>
      </c>
    </row>
    <row r="126" spans="3:26" ht="15.5" x14ac:dyDescent="0.35">
      <c r="C126" t="s">
        <v>412</v>
      </c>
      <c r="S126" s="5">
        <v>42324000000</v>
      </c>
      <c r="T126" s="5">
        <v>12332000000</v>
      </c>
    </row>
    <row r="127" spans="3:26" ht="15.5" x14ac:dyDescent="0.35">
      <c r="C127" t="s">
        <v>132</v>
      </c>
      <c r="D127" s="5">
        <v>177335000000</v>
      </c>
      <c r="E127" s="5">
        <v>182320000000</v>
      </c>
      <c r="F127" s="5">
        <v>210938000000</v>
      </c>
      <c r="G127" s="5">
        <v>210980000000</v>
      </c>
      <c r="I127" s="5">
        <v>182320000000</v>
      </c>
      <c r="J127" s="5">
        <v>239383000000</v>
      </c>
      <c r="K127" s="5">
        <v>254370000000</v>
      </c>
      <c r="L127" s="5">
        <v>333222000000</v>
      </c>
      <c r="M127" s="5">
        <v>446233000000</v>
      </c>
      <c r="N127" s="5">
        <v>383040000000</v>
      </c>
      <c r="O127" s="5">
        <v>204150000000</v>
      </c>
      <c r="P127" s="5">
        <v>123649000000</v>
      </c>
      <c r="Q127" s="5">
        <v>234064000000</v>
      </c>
      <c r="R127" s="5">
        <v>198345000000</v>
      </c>
      <c r="S127" s="5">
        <v>155213000000</v>
      </c>
      <c r="T127" s="5">
        <v>142732000000</v>
      </c>
      <c r="U127" s="5">
        <v>88645000000</v>
      </c>
      <c r="V127" s="5">
        <v>23709000000</v>
      </c>
      <c r="W127" s="5">
        <v>23363000000</v>
      </c>
      <c r="X127" s="5">
        <v>13803855039</v>
      </c>
      <c r="Y127" s="5">
        <v>12942611352</v>
      </c>
      <c r="Z127" s="5">
        <v>17872266065</v>
      </c>
    </row>
    <row r="128" spans="3:26" ht="15.5" x14ac:dyDescent="0.35">
      <c r="C128" t="s">
        <v>1279</v>
      </c>
      <c r="S128" s="5">
        <v>964950000000</v>
      </c>
    </row>
    <row r="129" spans="2:26" ht="15.5" x14ac:dyDescent="0.35">
      <c r="C129" t="s">
        <v>142</v>
      </c>
      <c r="D129" s="5">
        <v>8418632000000</v>
      </c>
      <c r="E129" s="5">
        <v>8494872000000</v>
      </c>
      <c r="F129" s="5">
        <v>7881967000000</v>
      </c>
      <c r="G129" s="5">
        <v>7015948000000</v>
      </c>
      <c r="I129" s="5">
        <v>8494872000000</v>
      </c>
      <c r="J129" s="5">
        <v>8104161000000</v>
      </c>
      <c r="K129" s="5">
        <v>7062036000000</v>
      </c>
      <c r="L129" s="5">
        <v>12063668000000</v>
      </c>
      <c r="M129" s="5">
        <v>13674979000000</v>
      </c>
      <c r="N129" s="5">
        <v>14185258000000</v>
      </c>
      <c r="O129" s="5">
        <v>18332221000000</v>
      </c>
      <c r="P129" s="5">
        <v>15814866000000</v>
      </c>
      <c r="Q129" s="5">
        <v>20644983000000</v>
      </c>
      <c r="R129" s="5">
        <v>20894773000000</v>
      </c>
      <c r="S129" s="5">
        <v>23333465000000</v>
      </c>
      <c r="T129" s="5">
        <v>18558094000000</v>
      </c>
      <c r="U129" s="5">
        <v>9534587000000</v>
      </c>
      <c r="V129" s="5">
        <v>3781586000000</v>
      </c>
      <c r="W129" s="5">
        <v>2701244000000</v>
      </c>
      <c r="X129" s="5">
        <v>2411792028270</v>
      </c>
      <c r="Y129" s="5">
        <v>2169290806436</v>
      </c>
      <c r="Z129" s="5">
        <v>2026788952065</v>
      </c>
    </row>
    <row r="130" spans="2:26" ht="15.5" x14ac:dyDescent="0.35">
      <c r="C130" t="s">
        <v>143</v>
      </c>
    </row>
    <row r="131" spans="2:26" ht="15.5" x14ac:dyDescent="0.35">
      <c r="C131" t="s">
        <v>144</v>
      </c>
      <c r="D131" s="5">
        <v>8789512000000</v>
      </c>
      <c r="E131" s="5">
        <v>8789512000000</v>
      </c>
      <c r="F131" s="5">
        <v>8789512000000</v>
      </c>
      <c r="G131" s="5">
        <v>8789512000000</v>
      </c>
      <c r="I131" s="5">
        <v>8789512000000</v>
      </c>
      <c r="J131" s="5">
        <v>8789512000000</v>
      </c>
      <c r="K131" s="5">
        <v>8789512000000</v>
      </c>
      <c r="L131" s="5">
        <v>5109171000000</v>
      </c>
      <c r="M131" s="5">
        <v>5109171000000</v>
      </c>
      <c r="N131" s="5">
        <v>5109171000000</v>
      </c>
      <c r="O131" s="5">
        <v>5109171000000</v>
      </c>
      <c r="P131" s="5">
        <v>5109171000000</v>
      </c>
      <c r="Q131" s="5">
        <v>4248216000000</v>
      </c>
      <c r="R131" s="5">
        <v>2189287000000</v>
      </c>
      <c r="S131" s="5">
        <v>2189287000000</v>
      </c>
      <c r="T131" s="5">
        <v>2189287000000</v>
      </c>
      <c r="U131" s="5">
        <v>1539583000000</v>
      </c>
      <c r="V131" s="5">
        <v>890447000000</v>
      </c>
      <c r="W131" s="5">
        <v>890447000000</v>
      </c>
      <c r="X131" s="5">
        <v>156630937500</v>
      </c>
      <c r="Y131" s="5">
        <v>156630937500</v>
      </c>
      <c r="Z131" s="5">
        <v>125304750000</v>
      </c>
    </row>
    <row r="132" spans="2:26" ht="15.5" x14ac:dyDescent="0.35">
      <c r="C132" t="s">
        <v>145</v>
      </c>
      <c r="D132" s="5">
        <v>-33588000000</v>
      </c>
      <c r="E132" s="5">
        <v>-33588000000</v>
      </c>
      <c r="F132" s="5">
        <v>-33588000000</v>
      </c>
      <c r="G132" s="5">
        <v>-33588000000</v>
      </c>
      <c r="I132" s="5">
        <v>-33588000000</v>
      </c>
      <c r="J132" s="5">
        <v>-33588000000</v>
      </c>
      <c r="K132" s="5">
        <v>-33588000000</v>
      </c>
      <c r="L132" s="5">
        <v>-30150000000</v>
      </c>
      <c r="M132" s="5">
        <v>-30150000000</v>
      </c>
      <c r="N132" s="5">
        <v>-30150000000</v>
      </c>
      <c r="O132" s="5">
        <v>-30150000000</v>
      </c>
      <c r="P132" s="5">
        <v>-30150000000</v>
      </c>
      <c r="Q132" s="5">
        <v>-27606000000</v>
      </c>
      <c r="R132" s="5">
        <v>-24570000000</v>
      </c>
      <c r="S132" s="5">
        <v>-24570000000</v>
      </c>
      <c r="T132" s="5">
        <v>-24570000000</v>
      </c>
      <c r="U132" s="5">
        <v>-21983000000</v>
      </c>
      <c r="V132" s="5">
        <v>-19458000000</v>
      </c>
      <c r="W132" s="5">
        <v>-19458000000</v>
      </c>
      <c r="X132" s="5">
        <v>6104598757</v>
      </c>
      <c r="Y132" s="5">
        <v>6104598757</v>
      </c>
      <c r="Z132" s="5">
        <v>-1634335943</v>
      </c>
    </row>
    <row r="133" spans="2:26" ht="15.5" x14ac:dyDescent="0.35">
      <c r="C133" t="s">
        <v>146</v>
      </c>
      <c r="D133" s="5">
        <v>-4043786000000</v>
      </c>
      <c r="E133" s="5">
        <v>-4059229000000</v>
      </c>
      <c r="F133" s="5">
        <v>-3996197000000</v>
      </c>
      <c r="G133" s="5">
        <v>-4000036000000</v>
      </c>
      <c r="I133" s="5">
        <v>-4059229000000</v>
      </c>
      <c r="J133" s="5">
        <v>-4010663000000</v>
      </c>
      <c r="K133" s="5">
        <v>-4068066000000</v>
      </c>
      <c r="L133" s="5">
        <v>-4137711000000</v>
      </c>
      <c r="M133" s="5">
        <v>-3745004000000</v>
      </c>
      <c r="N133" s="5">
        <v>-2169287000000</v>
      </c>
      <c r="O133" s="5">
        <v>-1130695000000</v>
      </c>
      <c r="P133" s="5">
        <v>-1148654000000</v>
      </c>
      <c r="Q133" s="5">
        <v>-1164225000000</v>
      </c>
      <c r="R133" s="5">
        <v>-374422000000</v>
      </c>
      <c r="S133" s="5">
        <v>275911000000</v>
      </c>
      <c r="T133" s="5">
        <v>116265000000</v>
      </c>
      <c r="U133" s="5">
        <v>-4572000000</v>
      </c>
      <c r="V133" s="5">
        <v>-7929000000</v>
      </c>
      <c r="W133" s="5">
        <v>19029000000</v>
      </c>
      <c r="X133" s="5">
        <v>13211229957</v>
      </c>
      <c r="Y133" s="5">
        <v>14776900284</v>
      </c>
      <c r="Z133" s="5">
        <v>11722484409</v>
      </c>
    </row>
    <row r="134" spans="2:26" ht="15.5" x14ac:dyDescent="0.35">
      <c r="C134" t="s">
        <v>147</v>
      </c>
      <c r="D134" s="5">
        <v>7396000000</v>
      </c>
      <c r="E134" s="5">
        <v>7396000000</v>
      </c>
      <c r="F134" s="5">
        <v>7396000000</v>
      </c>
      <c r="G134" s="5">
        <v>7396000000</v>
      </c>
      <c r="I134" s="5">
        <v>7396000000</v>
      </c>
      <c r="J134" s="5">
        <v>7396000000</v>
      </c>
      <c r="K134" s="5">
        <v>6396000000</v>
      </c>
      <c r="L134" s="5">
        <v>6396000000</v>
      </c>
      <c r="M134" s="5">
        <v>6396000000</v>
      </c>
      <c r="N134" s="5">
        <v>6396000000</v>
      </c>
      <c r="O134" s="5">
        <v>5396000000</v>
      </c>
      <c r="P134" s="5">
        <v>5396000000</v>
      </c>
      <c r="Q134" s="5">
        <v>5396000000</v>
      </c>
      <c r="R134" s="5">
        <v>5396000000</v>
      </c>
      <c r="S134" s="5">
        <v>4396000000</v>
      </c>
      <c r="T134" s="5">
        <v>4396000000</v>
      </c>
      <c r="U134" s="5">
        <v>4396000000</v>
      </c>
    </row>
    <row r="135" spans="2:26" ht="15.5" x14ac:dyDescent="0.35">
      <c r="C135" t="s">
        <v>148</v>
      </c>
      <c r="D135" s="5">
        <v>-4051182000000</v>
      </c>
      <c r="E135" s="5">
        <v>-4066625000000</v>
      </c>
      <c r="F135" s="5">
        <v>-4003593000000</v>
      </c>
      <c r="G135" s="5">
        <v>-4007432000000</v>
      </c>
      <c r="I135" s="5">
        <v>-4066625000000</v>
      </c>
      <c r="J135" s="5">
        <v>-4018059000000</v>
      </c>
      <c r="K135" s="5">
        <v>-4074462000000</v>
      </c>
      <c r="L135" s="5">
        <v>-4144107000000</v>
      </c>
      <c r="M135" s="5">
        <v>-3751400000000</v>
      </c>
      <c r="N135" s="5">
        <v>-2175683000000</v>
      </c>
      <c r="O135" s="5">
        <v>-1136091000000</v>
      </c>
      <c r="P135" s="5">
        <v>-1154050000000</v>
      </c>
      <c r="Q135" s="5">
        <v>-1169621000000</v>
      </c>
      <c r="R135" s="5">
        <v>-379818000000</v>
      </c>
      <c r="S135" s="5">
        <v>271515000000</v>
      </c>
      <c r="T135" s="5">
        <v>111869000000</v>
      </c>
      <c r="U135" s="5">
        <v>-8968000000</v>
      </c>
    </row>
    <row r="136" spans="2:26" ht="15.5" x14ac:dyDescent="0.35">
      <c r="C136" t="s">
        <v>149</v>
      </c>
      <c r="D136" s="5">
        <v>-4043786000000</v>
      </c>
      <c r="E136" s="5">
        <v>-4059229000000</v>
      </c>
      <c r="F136" s="5">
        <v>-3996197000000</v>
      </c>
      <c r="G136" s="5">
        <v>-4000036000000</v>
      </c>
      <c r="I136" s="5">
        <v>-4059229000000</v>
      </c>
      <c r="J136" s="5">
        <v>-4010663000000</v>
      </c>
      <c r="K136" s="5">
        <v>-4068066000000</v>
      </c>
      <c r="L136" s="5">
        <v>-4137711000000</v>
      </c>
      <c r="M136" s="5">
        <v>-3745004000000</v>
      </c>
      <c r="N136" s="5">
        <v>-2169287000000</v>
      </c>
      <c r="O136" s="5">
        <v>-1130695000000</v>
      </c>
      <c r="P136" s="5">
        <v>-1148654000000</v>
      </c>
      <c r="Q136" s="5">
        <v>-1164225000000</v>
      </c>
      <c r="R136" s="5">
        <v>-374422000000</v>
      </c>
      <c r="S136" s="5">
        <v>275911000000</v>
      </c>
      <c r="T136" s="5">
        <v>116265000000</v>
      </c>
      <c r="U136" s="5">
        <v>-4572000000</v>
      </c>
      <c r="V136" s="5">
        <v>-7929000000</v>
      </c>
      <c r="W136" s="5">
        <v>19029000000</v>
      </c>
      <c r="X136" s="5">
        <v>13211229957</v>
      </c>
      <c r="Y136" s="5">
        <v>14776900284</v>
      </c>
      <c r="Z136" s="5">
        <v>11722484409</v>
      </c>
    </row>
    <row r="137" spans="2:26" ht="15.5" x14ac:dyDescent="0.35">
      <c r="C137" t="s">
        <v>9</v>
      </c>
      <c r="D137" s="5">
        <v>4700226000000</v>
      </c>
      <c r="E137" s="5">
        <v>4709344000000</v>
      </c>
      <c r="F137" s="5">
        <v>4768588000000</v>
      </c>
      <c r="G137" s="5">
        <v>4761623000000</v>
      </c>
      <c r="I137" s="5">
        <v>4709344000000</v>
      </c>
      <c r="J137" s="5">
        <v>4748712000000</v>
      </c>
      <c r="K137" s="5">
        <v>4691449000000</v>
      </c>
      <c r="L137" s="5">
        <v>4653419000000</v>
      </c>
      <c r="M137" s="5">
        <v>4026548000000</v>
      </c>
      <c r="N137" s="5">
        <v>4112442000000</v>
      </c>
      <c r="O137" s="5">
        <v>4689564000000</v>
      </c>
      <c r="P137" s="5">
        <v>4672060000000</v>
      </c>
      <c r="Q137" s="5">
        <v>3990250000000</v>
      </c>
      <c r="R137" s="5">
        <v>3477929000000</v>
      </c>
      <c r="S137" s="5">
        <v>2424184000000</v>
      </c>
      <c r="T137" s="5">
        <v>2280924000000</v>
      </c>
      <c r="U137" s="5">
        <v>1513028000000</v>
      </c>
      <c r="V137" s="5">
        <v>863068000000</v>
      </c>
      <c r="W137" s="5">
        <v>892573000000</v>
      </c>
      <c r="X137" s="5">
        <v>178123441985</v>
      </c>
      <c r="Y137" s="5">
        <v>178492610312</v>
      </c>
      <c r="Z137" s="5">
        <v>135439148737</v>
      </c>
    </row>
    <row r="138" spans="2:26" ht="15.5" x14ac:dyDescent="0.35">
      <c r="C138" t="s">
        <v>151</v>
      </c>
      <c r="D138" s="5">
        <v>13118858000000</v>
      </c>
      <c r="E138" s="5">
        <v>13204216000000</v>
      </c>
      <c r="F138" s="5">
        <v>12650555000000</v>
      </c>
      <c r="G138" s="5">
        <v>11777571000000</v>
      </c>
      <c r="I138" s="5">
        <v>13204216000000</v>
      </c>
      <c r="J138" s="5">
        <v>12852873000000</v>
      </c>
      <c r="K138" s="5">
        <v>11753485000000</v>
      </c>
      <c r="L138" s="5">
        <v>16717087000000</v>
      </c>
      <c r="M138" s="5">
        <v>17701527000000</v>
      </c>
      <c r="N138" s="5">
        <v>18297700000000</v>
      </c>
      <c r="O138" s="5">
        <v>23021785000000</v>
      </c>
      <c r="P138" s="5">
        <v>20486926000000</v>
      </c>
      <c r="Q138" s="5">
        <v>24635233000000</v>
      </c>
      <c r="R138" s="5">
        <v>24372702000000</v>
      </c>
      <c r="S138" s="5">
        <v>25757649000000</v>
      </c>
      <c r="T138" s="5">
        <v>20839018000000</v>
      </c>
      <c r="U138" s="5">
        <v>11047615000000</v>
      </c>
      <c r="V138" s="5">
        <v>4644654000000</v>
      </c>
      <c r="W138" s="5">
        <v>3593817000000</v>
      </c>
      <c r="X138" s="5">
        <v>2589915470255</v>
      </c>
      <c r="Y138" s="5">
        <v>2347783416748</v>
      </c>
      <c r="Z138" s="5">
        <v>2162228100802</v>
      </c>
    </row>
    <row r="139" spans="2:26" ht="15.5" x14ac:dyDescent="0.35">
      <c r="C139" t="s">
        <v>152</v>
      </c>
      <c r="D139" s="5">
        <v>35158048365</v>
      </c>
      <c r="E139" s="5">
        <v>35158048365</v>
      </c>
      <c r="F139" s="5">
        <v>35158048365</v>
      </c>
      <c r="G139" s="5">
        <v>35158048365</v>
      </c>
      <c r="I139" s="5">
        <v>35158048365</v>
      </c>
      <c r="J139" s="5">
        <v>35158048365</v>
      </c>
      <c r="K139" s="5">
        <v>35158048365</v>
      </c>
      <c r="L139" s="5">
        <v>20436685984</v>
      </c>
      <c r="M139" s="5">
        <v>20436685984</v>
      </c>
      <c r="N139" s="5">
        <v>20436685984</v>
      </c>
      <c r="O139" s="5">
        <v>20436685984</v>
      </c>
      <c r="P139" s="5">
        <v>20436685984</v>
      </c>
      <c r="Q139" s="5">
        <v>16992865249</v>
      </c>
      <c r="R139" s="5">
        <v>8757145997</v>
      </c>
      <c r="S139" s="5">
        <v>8757145997</v>
      </c>
      <c r="T139" s="5">
        <v>8757145997</v>
      </c>
      <c r="U139" s="5">
        <v>6158330518</v>
      </c>
      <c r="V139" s="5">
        <v>3561787518</v>
      </c>
      <c r="W139" s="5">
        <v>3561787518</v>
      </c>
      <c r="X139" s="5">
        <v>626523750</v>
      </c>
      <c r="Y139" s="5">
        <v>626523750</v>
      </c>
      <c r="Z139" s="5">
        <v>501219000</v>
      </c>
    </row>
    <row r="141" spans="2:26" ht="15.5" x14ac:dyDescent="0.35">
      <c r="B141" t="s">
        <v>153</v>
      </c>
      <c r="C141" t="s">
        <v>154</v>
      </c>
      <c r="D141" s="5">
        <v>-680070000000</v>
      </c>
      <c r="E141" s="5">
        <v>-471985000000</v>
      </c>
      <c r="F141" s="5">
        <v>618447000000</v>
      </c>
      <c r="G141" s="5">
        <v>-267542000000</v>
      </c>
      <c r="I141" s="5">
        <v>-513940000000</v>
      </c>
      <c r="J141" s="5">
        <v>1522263000000</v>
      </c>
      <c r="K141" s="5">
        <v>587672000000</v>
      </c>
      <c r="L141" s="5">
        <v>-1942042000000</v>
      </c>
      <c r="M141" s="5">
        <v>-694401000000</v>
      </c>
      <c r="N141" s="5">
        <v>-4280736000000</v>
      </c>
      <c r="O141" s="5">
        <v>-734549000000</v>
      </c>
      <c r="P141" s="5">
        <v>-2895969000000</v>
      </c>
      <c r="Q141" s="5">
        <v>-230590000000</v>
      </c>
      <c r="R141" s="5">
        <v>-562265000000</v>
      </c>
      <c r="S141" s="5">
        <v>-2003503000000</v>
      </c>
      <c r="T141" s="5">
        <v>1925998000000</v>
      </c>
      <c r="U141" s="5">
        <v>575488000000</v>
      </c>
      <c r="V141" s="5">
        <v>554892000000</v>
      </c>
      <c r="W141" s="5">
        <v>-628433000000</v>
      </c>
      <c r="X141" s="5">
        <v>-77592219137</v>
      </c>
      <c r="Y141" s="5">
        <v>-67140946528</v>
      </c>
      <c r="Z141" s="5">
        <v>-162013589191</v>
      </c>
    </row>
    <row r="142" spans="2:26" ht="15.5" x14ac:dyDescent="0.35">
      <c r="C142" t="s">
        <v>508</v>
      </c>
      <c r="D142" s="5">
        <v>160708000000</v>
      </c>
      <c r="E142" s="5">
        <v>220483000000</v>
      </c>
      <c r="F142" s="5">
        <v>130193000000</v>
      </c>
      <c r="G142" s="5">
        <v>135364000000</v>
      </c>
      <c r="I142" s="5">
        <v>721701000000</v>
      </c>
      <c r="J142" s="5">
        <v>872280000000</v>
      </c>
      <c r="K142" s="5">
        <v>854297000000</v>
      </c>
      <c r="L142" s="5">
        <v>864621000000</v>
      </c>
      <c r="M142" s="5">
        <v>898586000000</v>
      </c>
      <c r="N142" s="5">
        <v>1249492000000</v>
      </c>
      <c r="O142" s="5">
        <v>1410861000000</v>
      </c>
      <c r="P142" s="5">
        <v>1294941000000</v>
      </c>
      <c r="Q142" s="5">
        <v>1697159000000</v>
      </c>
      <c r="R142" s="5">
        <v>1981760000000</v>
      </c>
      <c r="S142" s="5">
        <v>1962530000000</v>
      </c>
      <c r="T142" s="5">
        <v>1148062000000</v>
      </c>
      <c r="U142" s="5">
        <v>483783000000</v>
      </c>
      <c r="V142" s="5">
        <v>328623000000</v>
      </c>
      <c r="W142" s="5">
        <v>294425000000</v>
      </c>
      <c r="X142" s="5">
        <v>230271007073</v>
      </c>
      <c r="Y142" s="5">
        <v>218555410154</v>
      </c>
      <c r="Z142" s="5">
        <v>209739117053</v>
      </c>
    </row>
    <row r="143" spans="2:26" ht="15.5" x14ac:dyDescent="0.35">
      <c r="C143" t="s">
        <v>507</v>
      </c>
      <c r="D143" s="5">
        <v>-94566000000</v>
      </c>
      <c r="E143" s="5">
        <v>-90195000000</v>
      </c>
      <c r="F143" s="5">
        <v>-75069000000</v>
      </c>
      <c r="G143" s="5">
        <v>-78959000000</v>
      </c>
      <c r="I143" s="5">
        <v>-327257000000</v>
      </c>
      <c r="J143" s="5">
        <v>-281863000000</v>
      </c>
      <c r="K143" s="5">
        <v>-453464000000</v>
      </c>
      <c r="L143" s="5">
        <v>-413966000000</v>
      </c>
      <c r="M143" s="5">
        <v>-577149000000</v>
      </c>
      <c r="N143" s="5">
        <v>-981883000000</v>
      </c>
      <c r="O143" s="5">
        <v>-976065000000</v>
      </c>
      <c r="P143" s="5">
        <v>-1073334000000</v>
      </c>
      <c r="Q143" s="5">
        <v>-1390757000000</v>
      </c>
      <c r="R143" s="5">
        <v>-1511365000000</v>
      </c>
      <c r="S143" s="5">
        <v>-1352619000000</v>
      </c>
      <c r="T143" s="5">
        <v>-774240000000</v>
      </c>
      <c r="U143" s="5">
        <v>-254378000000</v>
      </c>
      <c r="V143" s="5">
        <v>-163324000000</v>
      </c>
      <c r="W143" s="5">
        <v>-129070000000</v>
      </c>
      <c r="X143" s="5">
        <v>-120274271264</v>
      </c>
      <c r="Y143" s="5">
        <v>-132221729139</v>
      </c>
      <c r="Z143" s="5">
        <v>-140264151379</v>
      </c>
    </row>
    <row r="144" spans="2:26" ht="15.5" x14ac:dyDescent="0.35">
      <c r="C144" t="s">
        <v>1810</v>
      </c>
      <c r="D144" s="5">
        <v>5631000000</v>
      </c>
      <c r="E144" s="5">
        <v>14588000000</v>
      </c>
      <c r="F144" s="5">
        <v>10307000000</v>
      </c>
      <c r="G144" s="5">
        <v>5148000000</v>
      </c>
      <c r="I144" s="5">
        <v>44047000000</v>
      </c>
      <c r="J144" s="5">
        <v>36152000000</v>
      </c>
      <c r="K144" s="5">
        <v>66011000000</v>
      </c>
      <c r="L144" s="5">
        <v>70708000000</v>
      </c>
      <c r="M144" s="5">
        <v>57785000000</v>
      </c>
      <c r="N144" s="5">
        <v>38785000000</v>
      </c>
      <c r="O144" s="5">
        <v>57788000000</v>
      </c>
      <c r="P144" s="5">
        <v>53247000000</v>
      </c>
      <c r="Q144" s="5">
        <v>97375000000</v>
      </c>
      <c r="R144" s="5">
        <v>124925000000</v>
      </c>
      <c r="S144" s="5">
        <v>196278000000</v>
      </c>
      <c r="T144" s="5">
        <v>177231000000</v>
      </c>
      <c r="U144" s="5">
        <v>101696000000</v>
      </c>
      <c r="V144" s="5">
        <v>6449000000</v>
      </c>
      <c r="W144" s="5">
        <v>6518000000</v>
      </c>
      <c r="X144" s="5">
        <v>1925857068</v>
      </c>
      <c r="Y144" s="5">
        <v>1687585158</v>
      </c>
      <c r="Z144" s="5">
        <v>2348545902</v>
      </c>
    </row>
    <row r="145" spans="3:26" ht="15.5" x14ac:dyDescent="0.35">
      <c r="C145" t="s">
        <v>2800</v>
      </c>
      <c r="D145" s="5">
        <v>-458000000</v>
      </c>
      <c r="E145" s="5">
        <v>-1557000000</v>
      </c>
      <c r="F145" s="5">
        <v>-1045000000</v>
      </c>
      <c r="G145" s="5">
        <v>-994000000</v>
      </c>
      <c r="I145" s="5">
        <v>-4147000000</v>
      </c>
      <c r="J145" s="5">
        <v>-4916000000</v>
      </c>
      <c r="K145" s="5">
        <v>-5020000000</v>
      </c>
      <c r="L145" s="5">
        <v>-2581000000</v>
      </c>
      <c r="M145" s="5">
        <v>-1779000000</v>
      </c>
      <c r="O145" s="5">
        <v>-901000000</v>
      </c>
      <c r="P145" s="5">
        <v>-1057000000</v>
      </c>
      <c r="Q145" s="5">
        <v>-1418000000</v>
      </c>
      <c r="R145" s="5">
        <v>-1435000000</v>
      </c>
      <c r="S145" s="5">
        <v>-2020000000</v>
      </c>
      <c r="T145" s="5">
        <v>-2430000000</v>
      </c>
      <c r="U145" s="5">
        <v>-6672000000</v>
      </c>
      <c r="V145" s="5">
        <v>-2320000000</v>
      </c>
      <c r="W145" s="5">
        <v>-2015000000</v>
      </c>
    </row>
    <row r="146" spans="3:26" ht="15.5" x14ac:dyDescent="0.35">
      <c r="C146" t="s">
        <v>2707</v>
      </c>
      <c r="D146" s="5">
        <v>-57629000000</v>
      </c>
      <c r="E146" s="5">
        <v>-51499000000</v>
      </c>
      <c r="F146" s="5">
        <v>-67753000000</v>
      </c>
      <c r="G146" s="5">
        <v>-69524000000</v>
      </c>
      <c r="I146" s="5">
        <v>-260441000000</v>
      </c>
      <c r="J146" s="5">
        <v>-247998000000</v>
      </c>
      <c r="K146" s="5">
        <v>-271979000000</v>
      </c>
      <c r="L146" s="5">
        <v>-275114000000</v>
      </c>
      <c r="M146" s="5">
        <v>-290671000000</v>
      </c>
      <c r="N146" s="5">
        <v>-283016000000</v>
      </c>
      <c r="O146" s="5">
        <v>-235961000000</v>
      </c>
      <c r="P146" s="5">
        <v>-385077000000</v>
      </c>
      <c r="Q146" s="5">
        <v>-377831000000</v>
      </c>
      <c r="R146" s="5">
        <v>-329374000000</v>
      </c>
      <c r="S146" s="5">
        <v>-292892000000</v>
      </c>
      <c r="T146" s="5">
        <v>-273222000000</v>
      </c>
      <c r="U146" s="5">
        <v>-241486000000</v>
      </c>
      <c r="V146" s="5">
        <v>-143268000000</v>
      </c>
      <c r="W146" s="5">
        <v>-86518000000</v>
      </c>
      <c r="X146" s="5">
        <v>-50573616934</v>
      </c>
      <c r="Y146" s="5">
        <v>-38915140987</v>
      </c>
      <c r="Z146" s="5">
        <v>-38881572994</v>
      </c>
    </row>
    <row r="147" spans="3:26" ht="15.5" x14ac:dyDescent="0.35">
      <c r="C147" t="s">
        <v>1928</v>
      </c>
      <c r="E147" s="5">
        <v>-45789000000</v>
      </c>
      <c r="F147" s="5">
        <v>26266000000</v>
      </c>
      <c r="G147" s="5">
        <v>-26266000000</v>
      </c>
      <c r="I147" s="5">
        <v>-45789000000</v>
      </c>
      <c r="J147" s="5">
        <v>-6557000000</v>
      </c>
      <c r="K147" s="5">
        <v>-18207000000</v>
      </c>
      <c r="L147" s="5">
        <v>-8556000000</v>
      </c>
      <c r="M147" s="5">
        <v>-6571000000</v>
      </c>
      <c r="N147" s="5">
        <v>-6501000000</v>
      </c>
      <c r="O147" s="5">
        <v>-9379000000</v>
      </c>
      <c r="P147" s="5">
        <v>-6478000000</v>
      </c>
      <c r="Q147" s="5">
        <v>-10447000000</v>
      </c>
      <c r="R147" s="5">
        <v>-5170000000</v>
      </c>
      <c r="S147" s="5">
        <v>-3661000000</v>
      </c>
      <c r="T147" s="5">
        <v>-4795000000</v>
      </c>
      <c r="U147" s="5">
        <v>-4156000000</v>
      </c>
      <c r="V147" s="5">
        <v>-1992000000</v>
      </c>
    </row>
    <row r="148" spans="3:26" ht="15.5" x14ac:dyDescent="0.35">
      <c r="C148" t="s">
        <v>2711</v>
      </c>
      <c r="E148" s="5">
        <v>11526000000</v>
      </c>
      <c r="F148" s="5">
        <v>-22765000000</v>
      </c>
      <c r="G148" s="5">
        <v>-78652000000</v>
      </c>
      <c r="I148" s="5">
        <v>-89891000000</v>
      </c>
      <c r="J148" s="5">
        <v>-140318000000</v>
      </c>
      <c r="K148" s="5">
        <v>-209705000000</v>
      </c>
      <c r="L148" s="5">
        <v>-218914000000</v>
      </c>
      <c r="M148" s="5">
        <v>-236559000000</v>
      </c>
      <c r="N148" s="5">
        <v>-151878000000</v>
      </c>
      <c r="O148" s="5">
        <v>-123793000000</v>
      </c>
      <c r="P148" s="5">
        <v>-288223000000</v>
      </c>
      <c r="Q148" s="5">
        <v>-150935000000</v>
      </c>
      <c r="R148" s="5">
        <v>-63159000000</v>
      </c>
      <c r="S148" s="5">
        <v>-434659000000</v>
      </c>
      <c r="T148" s="5">
        <v>-128772000000</v>
      </c>
      <c r="U148" s="5">
        <v>-97775000000</v>
      </c>
      <c r="V148" s="5">
        <v>-47743000000</v>
      </c>
      <c r="W148" s="5">
        <v>-50362000000</v>
      </c>
      <c r="X148" s="5">
        <v>-19063124183</v>
      </c>
    </row>
    <row r="149" spans="3:26" ht="15.5" x14ac:dyDescent="0.35">
      <c r="C149" t="s">
        <v>607</v>
      </c>
      <c r="R149" s="5">
        <v>-2401000000</v>
      </c>
      <c r="S149" s="5">
        <v>-36635000000</v>
      </c>
      <c r="T149" s="5">
        <v>-186000000</v>
      </c>
      <c r="U149" s="5">
        <v>-25000000</v>
      </c>
      <c r="V149" s="5">
        <v>-5966000000</v>
      </c>
      <c r="W149" s="5">
        <v>-4629000000</v>
      </c>
      <c r="X149" s="5">
        <v>-1236296166</v>
      </c>
      <c r="Y149" s="5">
        <v>-3023888100</v>
      </c>
      <c r="Z149" s="5">
        <v>-6174238965</v>
      </c>
    </row>
    <row r="150" spans="3:26" ht="15.5" x14ac:dyDescent="0.35">
      <c r="C150" t="s">
        <v>2801</v>
      </c>
      <c r="M150" s="5">
        <v>-2600000000</v>
      </c>
      <c r="N150" s="5">
        <v>-6593000000</v>
      </c>
      <c r="O150" s="5">
        <v>-20286000000</v>
      </c>
      <c r="P150" s="5">
        <v>-60434000000</v>
      </c>
    </row>
    <row r="151" spans="3:26" ht="15.5" x14ac:dyDescent="0.35">
      <c r="C151" t="s">
        <v>1087</v>
      </c>
      <c r="N151" s="5">
        <v>132652000000</v>
      </c>
      <c r="P151" s="5">
        <v>321824000000</v>
      </c>
    </row>
    <row r="152" spans="3:26" ht="15.5" x14ac:dyDescent="0.35">
      <c r="C152" t="s">
        <v>873</v>
      </c>
      <c r="X152" s="5">
        <v>-8077474091</v>
      </c>
    </row>
    <row r="153" spans="3:26" ht="15.5" x14ac:dyDescent="0.35">
      <c r="C153" t="s">
        <v>2802</v>
      </c>
      <c r="D153" s="5">
        <v>247000000</v>
      </c>
      <c r="E153" s="5">
        <v>-824000000</v>
      </c>
      <c r="F153" s="5">
        <v>-1000000</v>
      </c>
      <c r="G153" s="5">
        <v>825000000</v>
      </c>
    </row>
    <row r="154" spans="3:26" ht="15.5" x14ac:dyDescent="0.35">
      <c r="C154" t="s">
        <v>2803</v>
      </c>
      <c r="E154" s="5">
        <v>174907000000</v>
      </c>
      <c r="G154" s="5">
        <v>-17981000000</v>
      </c>
      <c r="I154" s="5">
        <v>156926000000</v>
      </c>
      <c r="J154" s="5">
        <v>-9388000000</v>
      </c>
    </row>
    <row r="155" spans="3:26" ht="15.5" x14ac:dyDescent="0.35">
      <c r="C155" t="s">
        <v>2804</v>
      </c>
    </row>
    <row r="156" spans="3:26" ht="15.5" x14ac:dyDescent="0.35">
      <c r="C156" t="s">
        <v>1416</v>
      </c>
      <c r="D156" s="5">
        <v>-8907000000</v>
      </c>
      <c r="E156" s="5">
        <v>48140000000</v>
      </c>
      <c r="F156" s="5">
        <v>9980000000</v>
      </c>
      <c r="G156" s="5">
        <v>17586000000</v>
      </c>
      <c r="I156" s="5">
        <v>58120000000</v>
      </c>
      <c r="J156" s="5">
        <v>64486000000</v>
      </c>
      <c r="K156" s="5">
        <v>125611000000</v>
      </c>
      <c r="L156" s="5">
        <v>221202000000</v>
      </c>
      <c r="M156" s="5">
        <v>147404000000</v>
      </c>
      <c r="N156" s="5">
        <v>143378000000</v>
      </c>
    </row>
    <row r="157" spans="3:26" ht="15.5" x14ac:dyDescent="0.35">
      <c r="C157" t="s">
        <v>2805</v>
      </c>
    </row>
    <row r="158" spans="3:26" ht="15.5" x14ac:dyDescent="0.35">
      <c r="C158" t="s">
        <v>1970</v>
      </c>
    </row>
    <row r="159" spans="3:26" ht="15.5" x14ac:dyDescent="0.35">
      <c r="C159" t="s">
        <v>2806</v>
      </c>
    </row>
    <row r="160" spans="3:26" ht="15.5" x14ac:dyDescent="0.35">
      <c r="C160" t="s">
        <v>2807</v>
      </c>
    </row>
    <row r="161" spans="3:26" ht="15.5" x14ac:dyDescent="0.35">
      <c r="C161" t="s">
        <v>2808</v>
      </c>
    </row>
    <row r="162" spans="3:26" ht="15.5" x14ac:dyDescent="0.35">
      <c r="C162" t="s">
        <v>2809</v>
      </c>
    </row>
    <row r="163" spans="3:26" ht="15.5" x14ac:dyDescent="0.35">
      <c r="C163" t="s">
        <v>2810</v>
      </c>
    </row>
    <row r="164" spans="3:26" ht="15.5" x14ac:dyDescent="0.35">
      <c r="C164" t="s">
        <v>2811</v>
      </c>
      <c r="Y164" s="5">
        <v>-394584680508</v>
      </c>
      <c r="Z164" s="5">
        <v>177962087957</v>
      </c>
    </row>
    <row r="165" spans="3:26" ht="15.5" x14ac:dyDescent="0.35">
      <c r="C165" t="s">
        <v>1781</v>
      </c>
      <c r="D165" s="5">
        <v>-235747000000</v>
      </c>
      <c r="E165" s="5">
        <v>333300000000</v>
      </c>
      <c r="F165" s="5">
        <v>-8600000000</v>
      </c>
      <c r="G165" s="5">
        <v>6500000000</v>
      </c>
      <c r="I165" s="5">
        <v>321900000000</v>
      </c>
      <c r="J165" s="5">
        <v>-321900000000</v>
      </c>
      <c r="V165" s="5">
        <v>406732000000</v>
      </c>
      <c r="W165" s="5">
        <v>-406732000000</v>
      </c>
      <c r="X165" s="5">
        <v>-61313012082</v>
      </c>
      <c r="Y165" s="5">
        <v>98069686386</v>
      </c>
      <c r="Z165" s="5">
        <v>-184681627557</v>
      </c>
    </row>
    <row r="166" spans="3:26" ht="15.5" x14ac:dyDescent="0.35">
      <c r="C166" t="s">
        <v>1934</v>
      </c>
      <c r="V166" s="5">
        <v>-2639000000</v>
      </c>
      <c r="W166" s="5">
        <v>25468000000</v>
      </c>
    </row>
    <row r="167" spans="3:26" ht="15.5" x14ac:dyDescent="0.35">
      <c r="C167" t="s">
        <v>2812</v>
      </c>
      <c r="D167" s="5">
        <v>10872000000</v>
      </c>
      <c r="E167" s="5">
        <v>-10872000000</v>
      </c>
      <c r="I167" s="5">
        <v>-10872000000</v>
      </c>
      <c r="J167" s="5">
        <v>2977202000000</v>
      </c>
      <c r="K167" s="5">
        <v>95020000000</v>
      </c>
      <c r="L167" s="5">
        <v>-721453000000</v>
      </c>
      <c r="M167" s="5">
        <v>-1368081000000</v>
      </c>
      <c r="N167" s="5">
        <v>-678015000000</v>
      </c>
      <c r="O167" s="5">
        <v>68353000000</v>
      </c>
      <c r="P167" s="5">
        <v>1891898000000</v>
      </c>
      <c r="Q167" s="5">
        <v>-1793573000000</v>
      </c>
      <c r="R167" s="5">
        <v>-202233000000</v>
      </c>
      <c r="S167" s="5">
        <v>-794000000</v>
      </c>
      <c r="T167" s="5">
        <v>-194443000000</v>
      </c>
      <c r="U167" s="5">
        <v>-73881000000</v>
      </c>
      <c r="V167" s="5">
        <v>312635000000</v>
      </c>
      <c r="W167" s="5">
        <v>-269691000000</v>
      </c>
    </row>
    <row r="168" spans="3:26" ht="15.5" x14ac:dyDescent="0.35">
      <c r="C168" t="s">
        <v>1783</v>
      </c>
      <c r="T168" s="5">
        <v>2751000000</v>
      </c>
      <c r="U168" s="5">
        <v>-961000000</v>
      </c>
    </row>
    <row r="169" spans="3:26" ht="15.5" x14ac:dyDescent="0.35">
      <c r="C169" t="s">
        <v>1784</v>
      </c>
      <c r="D169" s="5">
        <v>-66579000000</v>
      </c>
      <c r="E169" s="5">
        <v>-81210000000</v>
      </c>
      <c r="F169" s="5">
        <v>-6679000000</v>
      </c>
      <c r="I169" s="5">
        <v>-87889000000</v>
      </c>
      <c r="K169" s="5">
        <v>188512000000</v>
      </c>
      <c r="L169" s="5">
        <v>-181734000000</v>
      </c>
      <c r="M169" s="5">
        <v>122280000000</v>
      </c>
      <c r="N169" s="5">
        <v>82464000000</v>
      </c>
      <c r="O169" s="5">
        <v>-106638000000</v>
      </c>
      <c r="P169" s="5">
        <v>1708000000</v>
      </c>
      <c r="Q169" s="5">
        <v>-84399000000</v>
      </c>
      <c r="R169" s="5">
        <v>39628000000</v>
      </c>
      <c r="S169" s="5">
        <v>-1077000000</v>
      </c>
      <c r="T169" s="5">
        <v>-60744000000</v>
      </c>
    </row>
    <row r="170" spans="3:26" ht="15.5" x14ac:dyDescent="0.35">
      <c r="C170" t="s">
        <v>1450</v>
      </c>
      <c r="D170" s="5">
        <v>-225351000000</v>
      </c>
      <c r="E170" s="5">
        <v>-1420334000000</v>
      </c>
      <c r="F170" s="5">
        <v>-391431000000</v>
      </c>
      <c r="G170" s="5">
        <v>167741000000</v>
      </c>
      <c r="I170" s="5">
        <v>-1358664000000</v>
      </c>
      <c r="J170" s="5">
        <v>-2498145000000</v>
      </c>
      <c r="K170" s="5">
        <v>3669944000000</v>
      </c>
      <c r="L170" s="5">
        <v>-256401000000</v>
      </c>
      <c r="M170" s="5">
        <v>378472000000</v>
      </c>
      <c r="N170" s="5">
        <v>1474920000000</v>
      </c>
      <c r="O170" s="5">
        <v>-2732735000000</v>
      </c>
      <c r="Q170" s="5">
        <v>1720440000000</v>
      </c>
      <c r="R170" s="5">
        <v>1385188000000</v>
      </c>
      <c r="S170" s="5">
        <v>-5749537000000</v>
      </c>
      <c r="T170" s="5">
        <v>-6905935000000</v>
      </c>
      <c r="U170" s="5">
        <v>-5041912000000</v>
      </c>
      <c r="V170" s="5">
        <v>-1180558000000</v>
      </c>
      <c r="W170" s="5">
        <v>-292244000000</v>
      </c>
      <c r="X170" s="5">
        <v>-277274719594</v>
      </c>
      <c r="Y170" s="5">
        <v>54266321268</v>
      </c>
      <c r="Z170" s="5">
        <v>-195028957007</v>
      </c>
    </row>
    <row r="171" spans="3:26" ht="15.5" x14ac:dyDescent="0.35">
      <c r="C171" t="s">
        <v>2086</v>
      </c>
      <c r="D171" s="5">
        <v>-7815000000</v>
      </c>
      <c r="E171" s="5">
        <v>16213000000</v>
      </c>
      <c r="F171" s="5">
        <v>-4723000000</v>
      </c>
      <c r="G171" s="5">
        <v>-15686000000</v>
      </c>
      <c r="I171" s="5">
        <v>-23023000000</v>
      </c>
      <c r="J171" s="5">
        <v>-20622000000</v>
      </c>
      <c r="K171" s="5">
        <v>-38375000000</v>
      </c>
      <c r="L171" s="5">
        <v>-9951000000</v>
      </c>
      <c r="M171" s="5">
        <v>36533000000</v>
      </c>
      <c r="N171" s="5">
        <v>-5672000000</v>
      </c>
      <c r="O171" s="5">
        <v>23031000000</v>
      </c>
      <c r="P171" s="5">
        <v>64306000000</v>
      </c>
      <c r="Q171" s="5">
        <v>40969000000</v>
      </c>
      <c r="R171" s="5">
        <v>-80526000000</v>
      </c>
      <c r="S171" s="5">
        <v>-51330000000</v>
      </c>
      <c r="T171" s="5">
        <v>-13232000000</v>
      </c>
      <c r="U171" s="5">
        <v>-3983000000</v>
      </c>
      <c r="V171" s="5">
        <v>-20510000000</v>
      </c>
    </row>
    <row r="172" spans="3:26" ht="15.5" x14ac:dyDescent="0.35">
      <c r="C172" t="s">
        <v>1822</v>
      </c>
      <c r="D172" s="5">
        <v>-65035000000</v>
      </c>
      <c r="E172" s="5">
        <v>-241256000000</v>
      </c>
      <c r="F172" s="5">
        <v>162068000000</v>
      </c>
      <c r="G172" s="5">
        <v>68911000000</v>
      </c>
      <c r="I172" s="5">
        <v>-35304000000</v>
      </c>
      <c r="J172" s="5">
        <v>54933000000</v>
      </c>
      <c r="K172" s="5">
        <v>550719000000</v>
      </c>
      <c r="L172" s="5">
        <v>474966000000</v>
      </c>
      <c r="M172" s="5">
        <v>100044000000</v>
      </c>
      <c r="N172" s="5">
        <v>68800000000</v>
      </c>
      <c r="O172" s="5">
        <v>-69129000000</v>
      </c>
      <c r="P172" s="5">
        <v>-7733000000</v>
      </c>
      <c r="Q172" s="5">
        <v>17551000000</v>
      </c>
      <c r="R172" s="5">
        <v>-17351000000</v>
      </c>
      <c r="S172" s="5">
        <v>-13000000</v>
      </c>
      <c r="T172" s="5">
        <v>5213000000</v>
      </c>
      <c r="U172" s="5">
        <v>-15274000000</v>
      </c>
      <c r="V172" s="5">
        <v>-7325000000</v>
      </c>
      <c r="W172" s="5">
        <v>8710000000</v>
      </c>
      <c r="X172" s="5">
        <v>-6515676725</v>
      </c>
      <c r="Y172" s="5">
        <v>-4195374247</v>
      </c>
      <c r="Z172" s="5">
        <v>4497952762</v>
      </c>
    </row>
    <row r="173" spans="3:26" ht="15.5" x14ac:dyDescent="0.35">
      <c r="C173" t="s">
        <v>2813</v>
      </c>
      <c r="D173" s="5">
        <v>-589655000000</v>
      </c>
      <c r="E173" s="5">
        <v>-1404159000000</v>
      </c>
      <c r="F173" s="5">
        <v>-249365000000</v>
      </c>
      <c r="G173" s="5">
        <v>227466000000</v>
      </c>
      <c r="I173" s="5">
        <v>-1193852000000</v>
      </c>
      <c r="J173" s="5">
        <v>191468000000</v>
      </c>
      <c r="K173" s="5">
        <v>4465820000000</v>
      </c>
      <c r="L173" s="5">
        <v>-694573000000</v>
      </c>
      <c r="M173" s="5">
        <v>-730752000000</v>
      </c>
      <c r="N173" s="5">
        <v>942497000000</v>
      </c>
      <c r="O173" s="5">
        <v>-2817118000000</v>
      </c>
      <c r="P173" s="5">
        <v>1950179000000</v>
      </c>
      <c r="Q173" s="5">
        <v>-99012000000</v>
      </c>
      <c r="R173" s="5">
        <v>1124706000000</v>
      </c>
      <c r="S173" s="5">
        <v>-5802751000000</v>
      </c>
      <c r="T173" s="5">
        <v>-7166390000000</v>
      </c>
      <c r="U173" s="5">
        <v>-5136011000000</v>
      </c>
      <c r="V173" s="5">
        <v>-491665000000</v>
      </c>
      <c r="W173" s="5">
        <v>-934489000000</v>
      </c>
      <c r="X173" s="5">
        <v>-345103408401</v>
      </c>
      <c r="Y173" s="5">
        <v>-246444047101</v>
      </c>
      <c r="Z173" s="5">
        <v>-197250543845</v>
      </c>
    </row>
    <row r="174" spans="3:26" ht="15.5" x14ac:dyDescent="0.35">
      <c r="C174" t="s">
        <v>1175</v>
      </c>
    </row>
    <row r="175" spans="3:26" ht="15.5" x14ac:dyDescent="0.35">
      <c r="C175" t="s">
        <v>1433</v>
      </c>
      <c r="D175" s="5">
        <v>-2679000000</v>
      </c>
      <c r="E175" s="5">
        <v>-8053000000</v>
      </c>
      <c r="F175" s="5">
        <v>1150000000</v>
      </c>
      <c r="G175" s="5">
        <v>-2248000000</v>
      </c>
      <c r="I175" s="5">
        <v>-7673000000</v>
      </c>
      <c r="J175" s="5">
        <v>8467000000</v>
      </c>
      <c r="K175" s="5">
        <v>-11473000000</v>
      </c>
      <c r="L175" s="5">
        <v>7781000000</v>
      </c>
      <c r="M175" s="5">
        <v>822000000</v>
      </c>
      <c r="N175" s="5">
        <v>-14145000000</v>
      </c>
      <c r="O175" s="5">
        <v>-8866000000</v>
      </c>
      <c r="P175" s="5">
        <v>-15916000000</v>
      </c>
      <c r="Q175" s="5">
        <v>914000000</v>
      </c>
      <c r="R175" s="5">
        <v>-96698000000</v>
      </c>
      <c r="S175" s="5">
        <v>84571000000</v>
      </c>
      <c r="T175" s="5">
        <v>74481000000</v>
      </c>
      <c r="U175" s="5">
        <v>110221000000</v>
      </c>
      <c r="V175" s="5">
        <v>54530000000</v>
      </c>
      <c r="W175" s="5">
        <v>5555000000</v>
      </c>
      <c r="X175" s="5">
        <v>-74561572</v>
      </c>
      <c r="Y175" s="5">
        <v>1281232315</v>
      </c>
      <c r="Z175" s="5">
        <v>-7722194901</v>
      </c>
    </row>
    <row r="176" spans="3:26" ht="15.5" x14ac:dyDescent="0.35">
      <c r="C176" t="s">
        <v>1775</v>
      </c>
      <c r="D176" s="5">
        <v>66579000000</v>
      </c>
      <c r="E176" s="5">
        <v>81210000000</v>
      </c>
      <c r="F176" s="5">
        <v>6679000000</v>
      </c>
      <c r="I176" s="5">
        <v>87889000000</v>
      </c>
      <c r="K176" s="5">
        <v>-26336000000</v>
      </c>
      <c r="L176" s="5">
        <v>19558000000</v>
      </c>
      <c r="M176" s="5">
        <v>-122280000000</v>
      </c>
      <c r="N176" s="5">
        <v>-82464000000</v>
      </c>
      <c r="O176" s="5">
        <v>106638000000</v>
      </c>
      <c r="P176" s="5">
        <v>-1708000000</v>
      </c>
      <c r="Q176" s="5">
        <v>84399000000</v>
      </c>
      <c r="R176" s="5">
        <v>-39628000000</v>
      </c>
      <c r="S176" s="5">
        <v>1077000000</v>
      </c>
      <c r="T176" s="5">
        <v>60744000000</v>
      </c>
    </row>
    <row r="177" spans="3:26" ht="15.5" x14ac:dyDescent="0.35">
      <c r="C177" t="s">
        <v>1827</v>
      </c>
      <c r="I177" s="5">
        <v>-95873000000</v>
      </c>
      <c r="J177" s="5">
        <v>-289178000000</v>
      </c>
      <c r="K177" s="5">
        <v>385051000000</v>
      </c>
    </row>
    <row r="178" spans="3:26" ht="15.5" x14ac:dyDescent="0.35">
      <c r="C178" t="s">
        <v>1065</v>
      </c>
      <c r="T178" s="5">
        <v>-140307000000</v>
      </c>
    </row>
    <row r="179" spans="3:26" ht="15.5" x14ac:dyDescent="0.35">
      <c r="C179" t="s">
        <v>1824</v>
      </c>
      <c r="D179" s="5">
        <v>-530059000000</v>
      </c>
      <c r="E179" s="5">
        <v>911507000000</v>
      </c>
      <c r="F179" s="5">
        <v>848447000000</v>
      </c>
      <c r="G179" s="5">
        <v>-389152000000</v>
      </c>
      <c r="I179" s="5">
        <v>796130000000</v>
      </c>
      <c r="J179" s="5">
        <v>1002675000000</v>
      </c>
      <c r="K179" s="5">
        <v>-4265421000000</v>
      </c>
      <c r="L179" s="5">
        <v>-1410572000000</v>
      </c>
      <c r="M179" s="5">
        <v>49899000000</v>
      </c>
      <c r="N179" s="5">
        <v>-3944102000000</v>
      </c>
      <c r="O179" s="5">
        <v>454311000000</v>
      </c>
      <c r="P179" s="5">
        <v>-4660062000000</v>
      </c>
      <c r="Q179" s="5">
        <v>581220000000</v>
      </c>
      <c r="R179" s="5">
        <v>834140000000</v>
      </c>
      <c r="S179" s="5">
        <v>2347497000000</v>
      </c>
      <c r="T179" s="5">
        <v>8916777000000</v>
      </c>
      <c r="U179" s="5">
        <v>3620662000000</v>
      </c>
      <c r="V179" s="5">
        <v>985560000000</v>
      </c>
      <c r="W179" s="5">
        <v>265869000000</v>
      </c>
    </row>
    <row r="180" spans="3:26" ht="15.5" x14ac:dyDescent="0.35">
      <c r="C180" t="s">
        <v>1459</v>
      </c>
      <c r="X180" s="5">
        <v>129427127234</v>
      </c>
      <c r="Y180" s="5">
        <v>30428297189</v>
      </c>
      <c r="Z180" s="5">
        <v>10154075769</v>
      </c>
    </row>
    <row r="181" spans="3:26" ht="15.5" x14ac:dyDescent="0.35">
      <c r="C181" t="s">
        <v>1460</v>
      </c>
      <c r="X181" s="5">
        <v>82353222712</v>
      </c>
      <c r="Y181" s="5">
        <v>120361929705</v>
      </c>
      <c r="Z181" s="5">
        <v>-22602211020</v>
      </c>
    </row>
    <row r="182" spans="3:26" ht="15.5" x14ac:dyDescent="0.35">
      <c r="C182" t="s">
        <v>395</v>
      </c>
      <c r="X182" s="5">
        <v>20578232051</v>
      </c>
      <c r="Y182" s="5">
        <v>-2891234608</v>
      </c>
      <c r="Z182" s="5">
        <v>-999620635</v>
      </c>
    </row>
    <row r="183" spans="3:26" ht="15.5" x14ac:dyDescent="0.35">
      <c r="C183" t="s">
        <v>2814</v>
      </c>
    </row>
    <row r="184" spans="3:26" ht="15.5" x14ac:dyDescent="0.35">
      <c r="C184" t="s">
        <v>2368</v>
      </c>
      <c r="D184" s="5">
        <v>-530059000000</v>
      </c>
      <c r="E184" s="5">
        <v>911507000000</v>
      </c>
      <c r="F184" s="5">
        <v>848447000000</v>
      </c>
      <c r="G184" s="5">
        <v>-389152000000</v>
      </c>
      <c r="I184" s="5">
        <v>796130000000</v>
      </c>
      <c r="J184" s="5">
        <v>1002675000000</v>
      </c>
      <c r="K184" s="5">
        <v>-4265421000000</v>
      </c>
      <c r="L184" s="5">
        <v>-1410572000000</v>
      </c>
      <c r="M184" s="5">
        <v>49899000000</v>
      </c>
      <c r="N184" s="5">
        <v>-3944102000000</v>
      </c>
      <c r="O184" s="5">
        <v>454311000000</v>
      </c>
      <c r="P184" s="5">
        <v>-4660062000000</v>
      </c>
      <c r="Q184" s="5">
        <v>581220000000</v>
      </c>
      <c r="R184" s="5">
        <v>834140000000</v>
      </c>
      <c r="S184" s="5">
        <v>2347497000000</v>
      </c>
      <c r="T184" s="5">
        <v>8916777000000</v>
      </c>
      <c r="U184" s="5">
        <v>3620662000000</v>
      </c>
      <c r="V184" s="5">
        <v>985560000000</v>
      </c>
      <c r="W184" s="5">
        <v>265869000000</v>
      </c>
      <c r="X184" s="5">
        <v>232358581997</v>
      </c>
      <c r="Y184" s="5">
        <v>147898992286</v>
      </c>
      <c r="Z184" s="5">
        <v>-13447755886</v>
      </c>
    </row>
    <row r="185" spans="3:26" ht="15.5" x14ac:dyDescent="0.35">
      <c r="C185" t="s">
        <v>1939</v>
      </c>
      <c r="D185" s="5">
        <v>401054000000</v>
      </c>
      <c r="E185" s="5">
        <v>-333586000000</v>
      </c>
      <c r="F185" s="5">
        <v>8513000000</v>
      </c>
      <c r="G185" s="5">
        <v>-4934000000</v>
      </c>
      <c r="I185" s="5">
        <v>-319140000000</v>
      </c>
      <c r="J185" s="5">
        <v>320659000000</v>
      </c>
      <c r="K185" s="5">
        <v>-5470000000</v>
      </c>
      <c r="L185" s="5">
        <v>-469000000</v>
      </c>
      <c r="M185" s="5">
        <v>107000000</v>
      </c>
      <c r="N185" s="5">
        <v>-1353828000000</v>
      </c>
      <c r="O185" s="5">
        <v>1351594000000</v>
      </c>
      <c r="P185" s="5">
        <v>-9220000000</v>
      </c>
      <c r="Q185" s="5">
        <v>-643680000000</v>
      </c>
      <c r="R185" s="5">
        <v>-2516313000000</v>
      </c>
      <c r="S185" s="5">
        <v>1315781000000</v>
      </c>
      <c r="T185" s="5">
        <v>10330000000</v>
      </c>
      <c r="U185" s="5">
        <v>1816644000000</v>
      </c>
      <c r="V185" s="5">
        <v>21257000000</v>
      </c>
      <c r="W185" s="5">
        <v>3280000000</v>
      </c>
    </row>
    <row r="186" spans="3:26" ht="15.5" x14ac:dyDescent="0.35">
      <c r="C186" t="s">
        <v>2815</v>
      </c>
      <c r="U186" s="5">
        <v>139144000000</v>
      </c>
      <c r="V186" s="5">
        <v>2534000000</v>
      </c>
    </row>
    <row r="187" spans="3:26" ht="15.5" x14ac:dyDescent="0.35">
      <c r="C187" t="s">
        <v>2592</v>
      </c>
      <c r="T187" s="5">
        <v>14662000000</v>
      </c>
      <c r="U187" s="5">
        <v>10231000000</v>
      </c>
      <c r="V187" s="5">
        <v>10822000000</v>
      </c>
      <c r="X187" s="5">
        <v>694204977</v>
      </c>
      <c r="Y187" s="5">
        <v>65065307</v>
      </c>
      <c r="Z187" s="5">
        <v>597544438</v>
      </c>
    </row>
    <row r="188" spans="3:26" ht="15.5" x14ac:dyDescent="0.35">
      <c r="C188" t="s">
        <v>2070</v>
      </c>
    </row>
    <row r="189" spans="3:26" ht="15.5" x14ac:dyDescent="0.35">
      <c r="C189" t="s">
        <v>2816</v>
      </c>
      <c r="D189" s="5">
        <v>1391000000</v>
      </c>
      <c r="E189" s="5">
        <v>1316000000</v>
      </c>
      <c r="F189" s="5">
        <v>-7090000000</v>
      </c>
      <c r="G189" s="5">
        <v>-15871000000</v>
      </c>
      <c r="I189" s="5">
        <v>-34690000000</v>
      </c>
      <c r="J189" s="5">
        <v>6294000000</v>
      </c>
      <c r="K189" s="5">
        <v>-42043000000</v>
      </c>
      <c r="L189" s="5">
        <v>-101167000000</v>
      </c>
      <c r="M189" s="5">
        <v>119357000000</v>
      </c>
      <c r="N189" s="5">
        <v>36870000000</v>
      </c>
      <c r="O189" s="5">
        <v>76628000000</v>
      </c>
      <c r="P189" s="5">
        <v>-14651000000</v>
      </c>
      <c r="Q189" s="5">
        <v>-17577000000</v>
      </c>
      <c r="R189" s="5">
        <v>-62253000000</v>
      </c>
      <c r="S189" s="5">
        <v>14000000000</v>
      </c>
      <c r="T189" s="5">
        <v>14053000000</v>
      </c>
      <c r="U189" s="5">
        <v>33610000000</v>
      </c>
      <c r="V189" s="5">
        <v>1395000000</v>
      </c>
      <c r="W189" s="5">
        <v>3003000000</v>
      </c>
      <c r="X189" s="5">
        <v>1560882359</v>
      </c>
      <c r="Y189" s="5">
        <v>-1315157863</v>
      </c>
      <c r="Z189" s="5">
        <v>1486363170</v>
      </c>
    </row>
    <row r="190" spans="3:26" ht="15.5" x14ac:dyDescent="0.35">
      <c r="C190" t="s">
        <v>1177</v>
      </c>
      <c r="D190" s="5">
        <v>-63714000000</v>
      </c>
      <c r="E190" s="5">
        <v>652394000000</v>
      </c>
      <c r="F190" s="5">
        <v>857699000000</v>
      </c>
      <c r="G190" s="5">
        <v>-412205000000</v>
      </c>
      <c r="I190" s="5">
        <v>426643000000</v>
      </c>
      <c r="J190" s="5">
        <v>1048917000000</v>
      </c>
      <c r="K190" s="5">
        <v>-3965692000000</v>
      </c>
      <c r="L190" s="5">
        <v>-1484869000000</v>
      </c>
      <c r="M190" s="5">
        <v>47905000000</v>
      </c>
      <c r="N190" s="5">
        <v>-5357669000000</v>
      </c>
      <c r="O190" s="5">
        <v>1980305000000</v>
      </c>
      <c r="P190" s="5">
        <v>-4701557000000</v>
      </c>
      <c r="Q190" s="5">
        <v>5276000000</v>
      </c>
      <c r="R190" s="5">
        <v>-1880752000000</v>
      </c>
      <c r="S190" s="5">
        <v>3762926000000</v>
      </c>
      <c r="T190" s="5">
        <v>8950740000000</v>
      </c>
      <c r="U190" s="5">
        <v>5730512000000</v>
      </c>
      <c r="V190" s="5">
        <v>1076098000000</v>
      </c>
      <c r="W190" s="5">
        <v>277707000000</v>
      </c>
      <c r="X190" s="5">
        <v>234539107761</v>
      </c>
      <c r="Y190" s="5">
        <v>147930132045</v>
      </c>
      <c r="Z190" s="5">
        <v>-19086043179</v>
      </c>
    </row>
    <row r="191" spans="3:26" ht="15.5" x14ac:dyDescent="0.35">
      <c r="C191" t="s">
        <v>312</v>
      </c>
    </row>
    <row r="192" spans="3:26" ht="15.5" x14ac:dyDescent="0.35">
      <c r="C192" t="s">
        <v>161</v>
      </c>
      <c r="E192" s="5">
        <v>-26940000000</v>
      </c>
      <c r="I192" s="5">
        <v>-26940000000</v>
      </c>
      <c r="J192" s="5">
        <v>-23062000000</v>
      </c>
      <c r="K192" s="5">
        <v>-1027519000000</v>
      </c>
      <c r="L192" s="5">
        <v>870226000000</v>
      </c>
      <c r="M192" s="5">
        <v>979342000000</v>
      </c>
      <c r="N192" s="5">
        <v>1476805000000</v>
      </c>
      <c r="O192" s="5">
        <v>546622000000</v>
      </c>
      <c r="P192" s="5">
        <v>653557000000</v>
      </c>
      <c r="Q192" s="5">
        <v>986414000000</v>
      </c>
      <c r="R192" s="5">
        <v>1052422000000</v>
      </c>
      <c r="S192" s="5">
        <v>964950000000</v>
      </c>
      <c r="T192" s="5">
        <v>647117000000</v>
      </c>
      <c r="U192" s="5">
        <v>646611000000</v>
      </c>
      <c r="W192" s="5">
        <v>708253000000</v>
      </c>
      <c r="X192" s="5">
        <v>-357585070</v>
      </c>
      <c r="Y192" s="5">
        <v>38290539633</v>
      </c>
      <c r="Z192" s="5">
        <v>-567016183</v>
      </c>
    </row>
    <row r="193" spans="3:26" ht="15.5" x14ac:dyDescent="0.35">
      <c r="C193" t="s">
        <v>162</v>
      </c>
      <c r="D193" s="5">
        <v>6883000000</v>
      </c>
      <c r="E193" s="5">
        <v>328459000000</v>
      </c>
      <c r="F193" s="5">
        <v>-10049000000</v>
      </c>
      <c r="G193" s="5">
        <v>402648000000</v>
      </c>
      <c r="I193" s="5">
        <v>732778000000</v>
      </c>
      <c r="J193" s="5">
        <v>-1796417000000</v>
      </c>
      <c r="K193" s="5">
        <v>128992000000</v>
      </c>
      <c r="L193" s="5">
        <v>422690000000</v>
      </c>
      <c r="M193" s="5">
        <v>101917000000</v>
      </c>
      <c r="N193" s="5">
        <v>2295748000000</v>
      </c>
      <c r="O193" s="5">
        <v>84474000000</v>
      </c>
      <c r="P193" s="5">
        <v>707733000000</v>
      </c>
      <c r="Q193" s="5">
        <v>-242426000000</v>
      </c>
      <c r="R193" s="5">
        <v>-318667000000</v>
      </c>
      <c r="S193" s="5">
        <v>-129151000000</v>
      </c>
      <c r="T193" s="5">
        <v>98331000000</v>
      </c>
      <c r="U193" s="5">
        <v>-41178000000</v>
      </c>
      <c r="V193" s="5">
        <v>-285966000000</v>
      </c>
      <c r="W193" s="5">
        <v>-74324000000</v>
      </c>
      <c r="X193" s="5">
        <v>26893146435</v>
      </c>
      <c r="Y193" s="5">
        <v>71819632229</v>
      </c>
      <c r="Z193" s="5">
        <v>124367328469</v>
      </c>
    </row>
    <row r="194" spans="3:26" ht="15.5" x14ac:dyDescent="0.35">
      <c r="C194" t="s">
        <v>2817</v>
      </c>
      <c r="V194" s="5">
        <v>188457000000</v>
      </c>
      <c r="W194" s="5">
        <v>5000000000</v>
      </c>
    </row>
    <row r="195" spans="3:26" ht="15.5" x14ac:dyDescent="0.35">
      <c r="C195" t="s">
        <v>2818</v>
      </c>
      <c r="D195" s="5">
        <v>899793000000</v>
      </c>
      <c r="E195" s="5">
        <v>121783000000</v>
      </c>
      <c r="F195" s="5">
        <v>719760000000</v>
      </c>
      <c r="G195" s="5">
        <v>286664000000</v>
      </c>
      <c r="I195" s="5">
        <v>2160025000000</v>
      </c>
      <c r="J195" s="5">
        <v>250030000000</v>
      </c>
      <c r="K195" s="5">
        <v>124169000000</v>
      </c>
      <c r="L195" s="5">
        <v>824416000000</v>
      </c>
      <c r="M195" s="5">
        <v>243861000000</v>
      </c>
      <c r="N195" s="5">
        <v>3416206000000</v>
      </c>
      <c r="O195" s="5">
        <v>803120000000</v>
      </c>
      <c r="P195" s="5">
        <v>731173000000</v>
      </c>
      <c r="Q195" s="5">
        <v>247506000000</v>
      </c>
      <c r="R195" s="5">
        <v>231000000</v>
      </c>
      <c r="S195" s="5">
        <v>232411000000</v>
      </c>
      <c r="T195" s="5">
        <v>370008000000</v>
      </c>
    </row>
    <row r="196" spans="3:26" ht="15.5" x14ac:dyDescent="0.35">
      <c r="C196" t="s">
        <v>2819</v>
      </c>
      <c r="D196" s="5">
        <v>-874646000000</v>
      </c>
      <c r="E196" s="5">
        <v>134926000000</v>
      </c>
      <c r="F196" s="5">
        <v>-712252000000</v>
      </c>
      <c r="G196" s="5">
        <v>115286000000</v>
      </c>
      <c r="I196" s="5">
        <v>-1481150000000</v>
      </c>
      <c r="J196" s="5">
        <v>-2020106000000</v>
      </c>
      <c r="L196" s="5">
        <v>-396388000000</v>
      </c>
      <c r="M196" s="5">
        <v>-93586000000</v>
      </c>
      <c r="N196" s="5">
        <v>-1021073000000</v>
      </c>
      <c r="O196" s="5">
        <v>-674500000000</v>
      </c>
      <c r="P196" s="5">
        <v>-10863000000</v>
      </c>
      <c r="Q196" s="5">
        <v>-441859000000</v>
      </c>
      <c r="R196" s="5">
        <v>-246648000000</v>
      </c>
      <c r="S196" s="5">
        <v>-325213000000</v>
      </c>
      <c r="T196" s="5">
        <v>-225738000000</v>
      </c>
      <c r="U196" s="5">
        <v>-3893000000</v>
      </c>
      <c r="V196" s="5">
        <v>-347304000000</v>
      </c>
      <c r="W196" s="5">
        <v>-83815000000</v>
      </c>
      <c r="X196" s="5">
        <v>-100782998097</v>
      </c>
    </row>
    <row r="197" spans="3:26" ht="15.5" x14ac:dyDescent="0.35">
      <c r="C197" t="s">
        <v>2820</v>
      </c>
    </row>
    <row r="198" spans="3:26" ht="15.5" x14ac:dyDescent="0.35">
      <c r="C198" t="s">
        <v>2821</v>
      </c>
      <c r="X198" s="5">
        <v>129044000000</v>
      </c>
      <c r="Y198" s="5">
        <v>75000000000</v>
      </c>
      <c r="Z198" s="5">
        <v>128842116366</v>
      </c>
    </row>
    <row r="199" spans="3:26" ht="15.5" x14ac:dyDescent="0.35">
      <c r="C199" t="s">
        <v>2484</v>
      </c>
      <c r="E199" s="5">
        <v>55743000000</v>
      </c>
      <c r="I199" s="5">
        <v>55743000000</v>
      </c>
      <c r="J199" s="5">
        <v>23800000000</v>
      </c>
    </row>
    <row r="200" spans="3:26" ht="15.5" x14ac:dyDescent="0.35">
      <c r="C200" t="s">
        <v>1043</v>
      </c>
      <c r="E200" s="5">
        <v>16375000000</v>
      </c>
      <c r="I200" s="5">
        <v>16375000000</v>
      </c>
    </row>
    <row r="201" spans="3:26" ht="15.5" x14ac:dyDescent="0.35">
      <c r="C201" t="s">
        <v>343</v>
      </c>
      <c r="E201" s="5">
        <v>16000000</v>
      </c>
      <c r="F201" s="5">
        <v>8000000</v>
      </c>
      <c r="G201" s="5">
        <v>1000000</v>
      </c>
      <c r="I201" s="5">
        <v>211000000</v>
      </c>
      <c r="J201" s="5">
        <v>110000000</v>
      </c>
      <c r="K201" s="5">
        <v>5107000000</v>
      </c>
      <c r="L201" s="5">
        <v>805000000</v>
      </c>
      <c r="M201" s="5">
        <v>507000000</v>
      </c>
      <c r="N201" s="5">
        <v>4454000000</v>
      </c>
      <c r="O201" s="5">
        <v>13612000000</v>
      </c>
      <c r="P201" s="5">
        <v>125000000</v>
      </c>
      <c r="Q201" s="5">
        <v>21000000</v>
      </c>
      <c r="R201" s="5">
        <v>1158000000</v>
      </c>
      <c r="S201" s="5">
        <v>115000000</v>
      </c>
      <c r="T201" s="5">
        <v>73000000</v>
      </c>
      <c r="U201" s="5">
        <v>7002000000</v>
      </c>
      <c r="W201" s="5">
        <v>9242000000</v>
      </c>
      <c r="Y201" s="5">
        <v>1831400585</v>
      </c>
      <c r="Z201" s="5">
        <v>3933149095</v>
      </c>
    </row>
    <row r="202" spans="3:26" ht="15.5" x14ac:dyDescent="0.35">
      <c r="C202" t="s">
        <v>163</v>
      </c>
      <c r="D202" s="5">
        <v>-6489000000</v>
      </c>
      <c r="E202" s="5">
        <v>-1401000000</v>
      </c>
      <c r="F202" s="5">
        <v>-16250000000</v>
      </c>
      <c r="G202" s="5">
        <v>952000000</v>
      </c>
      <c r="I202" s="5">
        <v>-16947000000</v>
      </c>
      <c r="J202" s="5">
        <v>-42309000000</v>
      </c>
      <c r="K202" s="5">
        <v>-89000000</v>
      </c>
      <c r="L202" s="5">
        <v>-5539000000</v>
      </c>
      <c r="M202" s="5">
        <v>-20449000000</v>
      </c>
      <c r="N202" s="5">
        <v>-88747000000</v>
      </c>
      <c r="O202" s="5">
        <v>-51646000000</v>
      </c>
      <c r="P202" s="5">
        <v>-9903000000</v>
      </c>
      <c r="Q202" s="5">
        <v>-43310000000</v>
      </c>
      <c r="R202" s="5">
        <v>-69677000000</v>
      </c>
      <c r="S202" s="5">
        <v>-25673000000</v>
      </c>
      <c r="T202" s="5">
        <v>-30584000000</v>
      </c>
      <c r="U202" s="5">
        <v>-24331000000</v>
      </c>
      <c r="V202" s="5">
        <v>-105639000000</v>
      </c>
      <c r="W202" s="5">
        <v>-4751000000</v>
      </c>
      <c r="X202" s="5">
        <v>2168961922</v>
      </c>
      <c r="Y202" s="5">
        <v>-5011768356</v>
      </c>
      <c r="Z202" s="5">
        <v>-8407936992</v>
      </c>
    </row>
    <row r="203" spans="3:26" ht="15.5" x14ac:dyDescent="0.35">
      <c r="C203" t="s">
        <v>347</v>
      </c>
      <c r="D203" s="5">
        <v>-11775000000</v>
      </c>
      <c r="E203" s="5">
        <v>1017000000</v>
      </c>
      <c r="F203" s="5">
        <v>-1315000000</v>
      </c>
      <c r="G203" s="5">
        <v>-255000000</v>
      </c>
      <c r="I203" s="5">
        <v>-1479000000</v>
      </c>
      <c r="J203" s="5">
        <v>-7942000000</v>
      </c>
      <c r="K203" s="5">
        <v>-195000000</v>
      </c>
      <c r="L203" s="5">
        <v>-604000000</v>
      </c>
      <c r="M203" s="5">
        <v>-28416000000</v>
      </c>
      <c r="N203" s="5">
        <v>-15092000000</v>
      </c>
      <c r="O203" s="5">
        <v>-6112000000</v>
      </c>
      <c r="P203" s="5">
        <v>-2799000000</v>
      </c>
      <c r="Q203" s="5">
        <v>-4784000000</v>
      </c>
      <c r="R203" s="5">
        <v>-3731000000</v>
      </c>
      <c r="S203" s="5">
        <v>-10791000000</v>
      </c>
      <c r="T203" s="5">
        <v>-15428000000</v>
      </c>
      <c r="U203" s="5">
        <v>-19956000000</v>
      </c>
      <c r="V203" s="5">
        <v>-21480000000</v>
      </c>
      <c r="X203" s="5">
        <v>-3536817390</v>
      </c>
    </row>
    <row r="204" spans="3:26" ht="15.5" x14ac:dyDescent="0.35">
      <c r="C204" t="s">
        <v>175</v>
      </c>
      <c r="E204" s="5">
        <v>-26940000000</v>
      </c>
      <c r="I204" s="5">
        <v>-26940000000</v>
      </c>
      <c r="J204" s="5">
        <v>-23062000000</v>
      </c>
      <c r="K204" s="5">
        <v>-1027519000000</v>
      </c>
      <c r="L204" s="5">
        <v>870226000000</v>
      </c>
      <c r="M204" s="5">
        <v>979342000000</v>
      </c>
      <c r="N204" s="5">
        <v>1476805000000</v>
      </c>
      <c r="O204" s="5">
        <v>546622000000</v>
      </c>
      <c r="P204" s="5">
        <v>653557000000</v>
      </c>
      <c r="Q204" s="5">
        <v>986414000000</v>
      </c>
      <c r="R204" s="5">
        <v>1052422000000</v>
      </c>
      <c r="S204" s="5">
        <v>964950000000</v>
      </c>
      <c r="T204" s="5">
        <v>647117000000</v>
      </c>
      <c r="U204" s="5">
        <v>646611000000</v>
      </c>
      <c r="W204" s="5">
        <v>708253000000</v>
      </c>
      <c r="X204" s="5">
        <v>-357585070</v>
      </c>
      <c r="Y204" s="5">
        <v>38290539633</v>
      </c>
      <c r="Z204" s="5">
        <v>-567016183</v>
      </c>
    </row>
    <row r="205" spans="3:26" ht="15.5" x14ac:dyDescent="0.35">
      <c r="C205" t="s">
        <v>702</v>
      </c>
      <c r="N205" s="5">
        <v>1060000000000</v>
      </c>
      <c r="S205" s="5">
        <v>964950000000</v>
      </c>
    </row>
    <row r="206" spans="3:26" ht="15.5" x14ac:dyDescent="0.35">
      <c r="C206" t="s">
        <v>2822</v>
      </c>
      <c r="K206" s="5">
        <v>-1000000000000</v>
      </c>
      <c r="M206" s="5">
        <v>-60000000000</v>
      </c>
    </row>
    <row r="207" spans="3:26" ht="15.5" x14ac:dyDescent="0.35">
      <c r="C207" t="s">
        <v>2234</v>
      </c>
      <c r="L207" s="5">
        <v>1000000000000</v>
      </c>
      <c r="M207" s="5">
        <v>1500000000000</v>
      </c>
      <c r="N207" s="5">
        <v>442230000000</v>
      </c>
      <c r="P207" s="5">
        <v>656101000000</v>
      </c>
      <c r="Q207" s="5">
        <v>824110000000</v>
      </c>
      <c r="R207" s="5">
        <v>751800000000</v>
      </c>
    </row>
    <row r="208" spans="3:26" ht="15.5" x14ac:dyDescent="0.35">
      <c r="C208" t="s">
        <v>2823</v>
      </c>
      <c r="Q208" s="5">
        <v>-315520000000</v>
      </c>
      <c r="R208" s="5">
        <v>300622000000</v>
      </c>
    </row>
    <row r="209" spans="3:26" ht="15.5" x14ac:dyDescent="0.35">
      <c r="C209" t="s">
        <v>2014</v>
      </c>
    </row>
    <row r="210" spans="3:26" ht="15.5" x14ac:dyDescent="0.35">
      <c r="C210" t="s">
        <v>2824</v>
      </c>
    </row>
    <row r="211" spans="3:26" ht="15.5" x14ac:dyDescent="0.35">
      <c r="C211" t="s">
        <v>2825</v>
      </c>
    </row>
    <row r="212" spans="3:26" ht="15.5" x14ac:dyDescent="0.35">
      <c r="C212" t="s">
        <v>1712</v>
      </c>
    </row>
    <row r="213" spans="3:26" ht="15.5" x14ac:dyDescent="0.35">
      <c r="C213" t="s">
        <v>426</v>
      </c>
      <c r="Y213" s="5">
        <v>-774582567</v>
      </c>
      <c r="Z213" s="5">
        <v>-567016183</v>
      </c>
    </row>
    <row r="214" spans="3:26" ht="15.5" x14ac:dyDescent="0.35">
      <c r="C214" t="s">
        <v>1020</v>
      </c>
      <c r="K214" s="5">
        <v>67000000</v>
      </c>
    </row>
    <row r="215" spans="3:26" ht="15.5" x14ac:dyDescent="0.35">
      <c r="C215" t="s">
        <v>2407</v>
      </c>
      <c r="X215" s="5">
        <v>-357585070</v>
      </c>
      <c r="Y215" s="5">
        <v>39065122200</v>
      </c>
    </row>
    <row r="216" spans="3:26" ht="15.5" x14ac:dyDescent="0.35">
      <c r="C216" t="s">
        <v>2826</v>
      </c>
      <c r="N216" s="5">
        <v>448000000000</v>
      </c>
      <c r="O216" s="5">
        <v>552000000000</v>
      </c>
    </row>
    <row r="217" spans="3:26" ht="15.5" x14ac:dyDescent="0.35">
      <c r="C217" t="s">
        <v>2827</v>
      </c>
      <c r="L217" s="5">
        <v>-100000000000</v>
      </c>
      <c r="M217" s="5">
        <v>-448000000000</v>
      </c>
      <c r="N217" s="5">
        <v>-452000000000</v>
      </c>
    </row>
    <row r="218" spans="3:26" ht="15.5" x14ac:dyDescent="0.35">
      <c r="C218" t="s">
        <v>2828</v>
      </c>
      <c r="O218" s="5">
        <v>-5378000000</v>
      </c>
    </row>
    <row r="219" spans="3:26" ht="15.5" x14ac:dyDescent="0.35">
      <c r="C219" t="s">
        <v>370</v>
      </c>
      <c r="E219" s="5">
        <v>-26940000000</v>
      </c>
      <c r="I219" s="5">
        <v>-26940000000</v>
      </c>
      <c r="J219" s="5">
        <v>-23062000000</v>
      </c>
      <c r="K219" s="5">
        <v>-24148000000</v>
      </c>
      <c r="L219" s="5">
        <v>-29774000000</v>
      </c>
      <c r="M219" s="5">
        <v>-12658000000</v>
      </c>
      <c r="N219" s="5">
        <v>-21425000000</v>
      </c>
    </row>
    <row r="220" spans="3:26" ht="15.5" x14ac:dyDescent="0.35">
      <c r="C220" t="s">
        <v>2829</v>
      </c>
    </row>
    <row r="221" spans="3:26" ht="15.5" x14ac:dyDescent="0.35">
      <c r="C221" t="s">
        <v>1734</v>
      </c>
      <c r="K221" s="5">
        <v>-3438000000</v>
      </c>
      <c r="P221" s="5">
        <v>-2544000000</v>
      </c>
      <c r="T221" s="5">
        <v>-2587000000</v>
      </c>
      <c r="U221" s="5">
        <v>-2525000000</v>
      </c>
      <c r="W221" s="5">
        <v>-25563000000</v>
      </c>
    </row>
    <row r="222" spans="3:26" ht="15.5" x14ac:dyDescent="0.35">
      <c r="C222" t="s">
        <v>186</v>
      </c>
      <c r="D222" s="5">
        <v>-673187000000</v>
      </c>
      <c r="E222" s="5">
        <v>-170466000000</v>
      </c>
      <c r="F222" s="5">
        <v>608398000000</v>
      </c>
      <c r="G222" s="5">
        <v>135106000000</v>
      </c>
      <c r="I222" s="5">
        <v>191898000000</v>
      </c>
      <c r="J222" s="5">
        <v>-297216000000</v>
      </c>
      <c r="K222" s="5">
        <v>-310855000000</v>
      </c>
      <c r="L222" s="5">
        <v>-649126000000</v>
      </c>
      <c r="M222" s="5">
        <v>386858000000</v>
      </c>
      <c r="N222" s="5">
        <v>-508183000000</v>
      </c>
      <c r="O222" s="5">
        <v>-103453000000</v>
      </c>
      <c r="P222" s="5">
        <v>-1534679000000</v>
      </c>
      <c r="Q222" s="5">
        <v>513398000000</v>
      </c>
      <c r="R222" s="5">
        <v>171490000000</v>
      </c>
      <c r="S222" s="5">
        <v>-1167704000000</v>
      </c>
      <c r="T222" s="5">
        <v>2671446000000</v>
      </c>
      <c r="U222" s="5">
        <v>1180921000000</v>
      </c>
      <c r="V222" s="5">
        <v>268926000000</v>
      </c>
      <c r="W222" s="5">
        <v>5496000000</v>
      </c>
      <c r="X222" s="5">
        <v>-51056657772</v>
      </c>
      <c r="Y222" s="5">
        <v>42969225334</v>
      </c>
      <c r="Z222" s="5">
        <v>-38213276905</v>
      </c>
    </row>
    <row r="223" spans="3:26" ht="15.5" x14ac:dyDescent="0.35">
      <c r="C223" t="s">
        <v>187</v>
      </c>
      <c r="D223" s="5">
        <v>11925000000</v>
      </c>
      <c r="E223" s="5">
        <v>-77499000000</v>
      </c>
      <c r="F223" s="5">
        <v>15352000000</v>
      </c>
      <c r="G223" s="5">
        <v>26121000000</v>
      </c>
      <c r="I223" s="5">
        <v>-40345000000</v>
      </c>
      <c r="J223" s="5">
        <v>-46912000000</v>
      </c>
      <c r="K223" s="5">
        <v>20903000000</v>
      </c>
      <c r="L223" s="5">
        <v>19077000000</v>
      </c>
      <c r="M223" s="5">
        <v>4389000000</v>
      </c>
      <c r="N223" s="5">
        <v>2011000000</v>
      </c>
      <c r="O223" s="5">
        <v>-47406000000</v>
      </c>
      <c r="P223" s="5">
        <v>42664000000</v>
      </c>
      <c r="Q223" s="5">
        <v>11615000000</v>
      </c>
      <c r="R223" s="5">
        <v>-73563000000</v>
      </c>
      <c r="S223" s="5">
        <v>221113000000</v>
      </c>
      <c r="T223" s="5">
        <v>37992000000</v>
      </c>
      <c r="U223" s="5">
        <v>51151000000</v>
      </c>
      <c r="V223" s="5">
        <v>14605000000</v>
      </c>
      <c r="W223" s="5">
        <v>350000000</v>
      </c>
    </row>
    <row r="224" spans="3:26" ht="15.5" x14ac:dyDescent="0.35">
      <c r="C224" t="s">
        <v>188</v>
      </c>
      <c r="D224" s="5">
        <v>1651902000000</v>
      </c>
      <c r="E224" s="5">
        <v>-321900000000</v>
      </c>
      <c r="I224" s="5">
        <v>1500349000000</v>
      </c>
      <c r="J224" s="5">
        <v>1844477000000</v>
      </c>
      <c r="K224" s="5">
        <v>2134429000000</v>
      </c>
      <c r="L224" s="5">
        <v>2764478000000</v>
      </c>
      <c r="M224" s="5">
        <v>2373231000000</v>
      </c>
      <c r="N224" s="5">
        <v>2879403000000</v>
      </c>
      <c r="O224" s="5">
        <v>3030262000000</v>
      </c>
      <c r="P224" s="5">
        <v>4522278000000</v>
      </c>
      <c r="Q224" s="5">
        <v>3997265000000</v>
      </c>
      <c r="R224" s="5">
        <v>3899338000000</v>
      </c>
      <c r="S224" s="5">
        <v>4845929000000</v>
      </c>
      <c r="T224" s="5">
        <v>2136491000000</v>
      </c>
      <c r="U224" s="5">
        <v>904419000000</v>
      </c>
      <c r="V224" s="5">
        <v>620888000000</v>
      </c>
      <c r="W224" s="5">
        <v>615042000000</v>
      </c>
      <c r="X224" s="5">
        <v>666099474009</v>
      </c>
      <c r="Y224" s="5">
        <v>170893234077</v>
      </c>
      <c r="Z224" s="5">
        <v>209106510982</v>
      </c>
    </row>
    <row r="225" spans="2:26" ht="15.5" x14ac:dyDescent="0.35">
      <c r="C225" t="s">
        <v>189</v>
      </c>
      <c r="D225" s="5">
        <v>990640000000</v>
      </c>
      <c r="E225" s="5">
        <v>-569865000000</v>
      </c>
      <c r="F225" s="5">
        <v>623750000000</v>
      </c>
      <c r="G225" s="5">
        <v>161227000000</v>
      </c>
      <c r="I225" s="5">
        <v>1651902000000</v>
      </c>
      <c r="J225" s="5">
        <v>1500349000000</v>
      </c>
      <c r="K225" s="5">
        <v>1844477000000</v>
      </c>
      <c r="L225" s="5">
        <v>2134429000000</v>
      </c>
      <c r="M225" s="5">
        <v>2764478000000</v>
      </c>
      <c r="N225" s="5">
        <v>2373231000000</v>
      </c>
      <c r="O225" s="5">
        <v>2879403000000</v>
      </c>
      <c r="P225" s="5">
        <v>3030263000000</v>
      </c>
      <c r="Q225" s="5">
        <v>4522278000000</v>
      </c>
      <c r="R225" s="5">
        <v>3997265000000</v>
      </c>
      <c r="S225" s="5">
        <v>3899338000000</v>
      </c>
      <c r="T225" s="5">
        <v>4845929000000</v>
      </c>
      <c r="U225" s="5">
        <v>2136491000000</v>
      </c>
      <c r="V225" s="5">
        <v>904419000000</v>
      </c>
      <c r="W225" s="5">
        <v>620888000000</v>
      </c>
      <c r="X225" s="5">
        <v>615042816237</v>
      </c>
      <c r="Y225" s="5">
        <v>213862459411</v>
      </c>
      <c r="Z225" s="5">
        <v>170893234077</v>
      </c>
    </row>
    <row r="227" spans="2:26" ht="15.5" x14ac:dyDescent="0.35">
      <c r="B227" t="s">
        <v>190</v>
      </c>
      <c r="C227" t="s">
        <v>11</v>
      </c>
      <c r="D227" s="5">
        <v>35160000000</v>
      </c>
      <c r="E227" s="5">
        <v>35160000000</v>
      </c>
      <c r="F227" s="5">
        <v>35160000000</v>
      </c>
      <c r="G227" s="5">
        <v>35160000000</v>
      </c>
      <c r="I227" s="5">
        <v>35160000000</v>
      </c>
      <c r="J227" s="5">
        <v>35160000000</v>
      </c>
      <c r="K227" s="5">
        <v>35160000000</v>
      </c>
      <c r="L227" s="5">
        <v>20440000000</v>
      </c>
      <c r="M227" s="5">
        <v>20440000000</v>
      </c>
      <c r="N227" s="5">
        <v>20440000000</v>
      </c>
      <c r="O227" s="5">
        <v>20440000000</v>
      </c>
      <c r="P227" s="5">
        <v>20440000000</v>
      </c>
      <c r="Q227" s="6">
        <v>16989999999.999998</v>
      </c>
      <c r="R227" s="5">
        <v>8760000000</v>
      </c>
      <c r="S227" s="5">
        <v>8760000000</v>
      </c>
      <c r="T227" s="5">
        <v>8760000000</v>
      </c>
      <c r="U227" s="5">
        <v>6160000000</v>
      </c>
      <c r="V227" s="5">
        <v>3560000000</v>
      </c>
      <c r="W227" s="5">
        <v>3560000000</v>
      </c>
      <c r="X227" s="5">
        <v>630000000</v>
      </c>
      <c r="Y227" s="5">
        <v>630000000</v>
      </c>
      <c r="Z227" s="5">
        <v>500000000</v>
      </c>
    </row>
    <row r="228" spans="2:26" ht="15.5" x14ac:dyDescent="0.35">
      <c r="C228" t="s">
        <v>191</v>
      </c>
      <c r="D228" s="6">
        <v>0.44</v>
      </c>
      <c r="E228" s="6">
        <v>-1.79</v>
      </c>
      <c r="F228" s="6">
        <v>0.11</v>
      </c>
      <c r="G228" s="6">
        <v>-0.02</v>
      </c>
    </row>
    <row r="229" spans="2:26" ht="15.5" x14ac:dyDescent="0.35">
      <c r="C229" t="s">
        <v>192</v>
      </c>
      <c r="D229" s="6">
        <v>131.82</v>
      </c>
      <c r="E229" s="6">
        <v>-35.75</v>
      </c>
      <c r="F229" s="6">
        <v>609.09</v>
      </c>
      <c r="G229" s="5">
        <v>-2900</v>
      </c>
    </row>
    <row r="230" spans="2:26" ht="15.5" x14ac:dyDescent="0.35">
      <c r="C230" t="s">
        <v>70</v>
      </c>
      <c r="D230" s="6">
        <v>12.83</v>
      </c>
      <c r="E230" s="6">
        <v>16.84</v>
      </c>
      <c r="F230" s="6">
        <v>13.37</v>
      </c>
      <c r="G230" s="6">
        <v>11.6</v>
      </c>
    </row>
    <row r="231" spans="2:26" ht="15.5" x14ac:dyDescent="0.35">
      <c r="C231" t="s">
        <v>193</v>
      </c>
      <c r="D231" s="5">
        <v>32820000000</v>
      </c>
      <c r="E231" s="5">
        <v>31020000000</v>
      </c>
      <c r="F231" s="5">
        <v>22800000000</v>
      </c>
      <c r="G231" s="5">
        <v>42970000000</v>
      </c>
    </row>
    <row r="232" spans="2:26" ht="15.5" x14ac:dyDescent="0.35">
      <c r="C232" t="s">
        <v>194</v>
      </c>
      <c r="D232" s="6">
        <v>1.1999999999999999E-3</v>
      </c>
      <c r="E232" s="6">
        <v>-4.7999999999999996E-3</v>
      </c>
      <c r="F232" s="6">
        <v>2.9999999999999997E-4</v>
      </c>
      <c r="G232" s="6">
        <v>-1E-4</v>
      </c>
    </row>
    <row r="233" spans="2:26" ht="15.5" x14ac:dyDescent="0.35">
      <c r="C233" t="s">
        <v>195</v>
      </c>
      <c r="D233" s="6">
        <v>3.3E-3</v>
      </c>
      <c r="E233" s="6">
        <v>-1.3300000000000001E-2</v>
      </c>
      <c r="F233" s="6">
        <v>8.0000000000000004E-4</v>
      </c>
      <c r="G233" s="6">
        <v>-2.0000000000000001E-4</v>
      </c>
    </row>
    <row r="234" spans="2:26" ht="15.5" x14ac:dyDescent="0.35">
      <c r="C234" t="s">
        <v>196</v>
      </c>
      <c r="D234" s="6">
        <v>1.5E-3</v>
      </c>
      <c r="E234" s="6">
        <v>1.4000000000000002E-3</v>
      </c>
      <c r="F234" s="6">
        <v>8.0000000000000004E-4</v>
      </c>
      <c r="G234" s="6">
        <v>2.5000000000000001E-3</v>
      </c>
    </row>
    <row r="235" spans="2:26" ht="15.5" x14ac:dyDescent="0.35">
      <c r="C235" t="s">
        <v>197</v>
      </c>
    </row>
    <row r="236" spans="2:26" ht="15.5" x14ac:dyDescent="0.35">
      <c r="C236" t="s">
        <v>198</v>
      </c>
      <c r="D236" s="5">
        <v>4700000000000</v>
      </c>
      <c r="E236" s="5">
        <v>4709000000000</v>
      </c>
      <c r="F236" s="5">
        <v>4769000000000</v>
      </c>
      <c r="G236" s="5">
        <v>4762000000000</v>
      </c>
    </row>
    <row r="237" spans="2:26" ht="15.5" x14ac:dyDescent="0.35">
      <c r="C237" t="s">
        <v>199</v>
      </c>
      <c r="D237" s="6">
        <v>0.43</v>
      </c>
      <c r="E237" s="6">
        <v>0.48</v>
      </c>
      <c r="F237" s="6">
        <v>0.49</v>
      </c>
      <c r="G237" s="6">
        <v>0.43</v>
      </c>
    </row>
    <row r="238" spans="2:26" ht="15.5" x14ac:dyDescent="0.35">
      <c r="C238" t="s">
        <v>200</v>
      </c>
      <c r="D238" s="6">
        <v>133.69</v>
      </c>
      <c r="E238" s="6">
        <v>133.94999999999999</v>
      </c>
      <c r="F238" s="6">
        <v>135.63</v>
      </c>
      <c r="G238" s="6">
        <v>135.43</v>
      </c>
    </row>
    <row r="239" spans="2:26" ht="15.5" x14ac:dyDescent="0.35">
      <c r="C239" t="s">
        <v>201</v>
      </c>
      <c r="D239" s="6">
        <v>0.44</v>
      </c>
      <c r="E239" s="6">
        <v>0.48</v>
      </c>
      <c r="F239" s="6">
        <v>0.5</v>
      </c>
      <c r="G239" s="6">
        <v>0.43</v>
      </c>
    </row>
    <row r="240" spans="2:26" ht="15.5" x14ac:dyDescent="0.35">
      <c r="C240" t="s">
        <v>202</v>
      </c>
      <c r="D240" s="6">
        <v>131.99</v>
      </c>
      <c r="E240" s="6">
        <v>132.5</v>
      </c>
      <c r="F240" s="6">
        <v>134.09</v>
      </c>
      <c r="G240" s="6">
        <v>133.85</v>
      </c>
    </row>
    <row r="241" spans="3:26" ht="15.5" x14ac:dyDescent="0.35">
      <c r="C241" t="s">
        <v>203</v>
      </c>
    </row>
    <row r="242" spans="3:26" ht="15.5" x14ac:dyDescent="0.35">
      <c r="C242" t="s">
        <v>204</v>
      </c>
    </row>
    <row r="243" spans="3:26" ht="15.5" x14ac:dyDescent="0.35">
      <c r="C243" t="s">
        <v>205</v>
      </c>
      <c r="D243" s="5">
        <v>4700000000000</v>
      </c>
      <c r="E243" s="5">
        <v>4709000000000</v>
      </c>
      <c r="F243" s="5">
        <v>4769000000000</v>
      </c>
      <c r="G243" s="5">
        <v>4762000000000</v>
      </c>
    </row>
    <row r="244" spans="3:26" ht="15.5" x14ac:dyDescent="0.35">
      <c r="C244" t="s">
        <v>23</v>
      </c>
    </row>
    <row r="245" spans="3:26" ht="15.5" x14ac:dyDescent="0.35">
      <c r="C245" t="s">
        <v>20</v>
      </c>
    </row>
    <row r="246" spans="3:26" ht="15.5" x14ac:dyDescent="0.35">
      <c r="C246" t="s">
        <v>206</v>
      </c>
    </row>
    <row r="247" spans="3:26" ht="15.5" x14ac:dyDescent="0.35">
      <c r="C247" t="s">
        <v>207</v>
      </c>
      <c r="D247" s="5">
        <v>-680000000000</v>
      </c>
      <c r="E247" s="5">
        <v>-472000000000</v>
      </c>
      <c r="F247" s="5">
        <v>618000000000</v>
      </c>
      <c r="G247" s="5">
        <v>-268000000000</v>
      </c>
    </row>
    <row r="248" spans="3:26" ht="15.5" x14ac:dyDescent="0.35">
      <c r="C248" t="s">
        <v>208</v>
      </c>
      <c r="D248" s="5">
        <v>-18000000000</v>
      </c>
      <c r="E248" s="5">
        <v>0</v>
      </c>
      <c r="F248" s="5">
        <v>-18000000000</v>
      </c>
      <c r="G248" s="5">
        <v>1000000000</v>
      </c>
    </row>
    <row r="249" spans="3:26" ht="15.5" x14ac:dyDescent="0.35">
      <c r="C249" t="s">
        <v>12</v>
      </c>
      <c r="D249" s="5">
        <v>-698000000000</v>
      </c>
      <c r="E249" s="5">
        <v>-472000000000</v>
      </c>
      <c r="F249" s="5">
        <v>601000000000</v>
      </c>
      <c r="G249" s="5">
        <v>-267000000000</v>
      </c>
    </row>
    <row r="250" spans="3:26" ht="15.5" x14ac:dyDescent="0.35">
      <c r="C250" t="s">
        <v>15</v>
      </c>
      <c r="D250" s="6">
        <v>-19.86</v>
      </c>
      <c r="E250" s="6">
        <v>-13.44</v>
      </c>
      <c r="F250" s="6">
        <v>17.09</v>
      </c>
      <c r="G250" s="6">
        <v>-7.59</v>
      </c>
    </row>
    <row r="251" spans="3:26" ht="15.5" x14ac:dyDescent="0.35">
      <c r="C251" t="s">
        <v>57</v>
      </c>
      <c r="I251" s="6">
        <v>-1.37</v>
      </c>
      <c r="J251" s="6">
        <v>1.58</v>
      </c>
      <c r="K251" s="6">
        <v>1.97</v>
      </c>
      <c r="L251" s="6">
        <v>-19.61</v>
      </c>
      <c r="M251" s="6">
        <v>-77.25</v>
      </c>
      <c r="N251" s="6">
        <v>-20.66</v>
      </c>
      <c r="O251" s="6">
        <v>0.26</v>
      </c>
      <c r="P251" s="6">
        <v>0.71</v>
      </c>
      <c r="Q251" s="6">
        <v>-46.48</v>
      </c>
      <c r="R251" s="6">
        <v>-74.260000000000005</v>
      </c>
      <c r="S251" s="6">
        <v>17.82</v>
      </c>
      <c r="T251" s="6">
        <v>13.8</v>
      </c>
      <c r="U251" s="6">
        <v>0.55000000000000004</v>
      </c>
      <c r="V251" s="6">
        <v>-8.2799999999999994</v>
      </c>
      <c r="W251" s="6">
        <v>1.74</v>
      </c>
      <c r="X251" s="6">
        <v>1.94</v>
      </c>
      <c r="Y251" s="6">
        <v>6.37</v>
      </c>
      <c r="Z251" s="6">
        <v>6.21</v>
      </c>
    </row>
    <row r="252" spans="3:26" ht="15.5" x14ac:dyDescent="0.35">
      <c r="C252" t="s">
        <v>69</v>
      </c>
      <c r="I252" s="6">
        <v>-46.72</v>
      </c>
      <c r="J252" s="6">
        <v>44.94</v>
      </c>
      <c r="K252" s="6">
        <v>41.12</v>
      </c>
      <c r="L252" s="6">
        <v>-5.2</v>
      </c>
      <c r="M252" s="6">
        <v>-2.4900000000000002</v>
      </c>
      <c r="N252" s="6">
        <v>-5.13</v>
      </c>
      <c r="O252" s="6">
        <v>692.31</v>
      </c>
      <c r="P252" s="6">
        <v>256.33999999999997</v>
      </c>
      <c r="Q252" s="6">
        <v>-5.16</v>
      </c>
      <c r="R252" s="6">
        <v>-3.93</v>
      </c>
      <c r="S252" s="6">
        <v>14.93</v>
      </c>
      <c r="T252" s="6">
        <v>27.17</v>
      </c>
      <c r="U252" s="6">
        <v>747.27</v>
      </c>
      <c r="V252" s="6">
        <v>-55.19</v>
      </c>
      <c r="W252" s="6">
        <v>270.69</v>
      </c>
      <c r="X252" s="6">
        <v>138.13999999999999</v>
      </c>
      <c r="Y252" s="6">
        <v>29.83</v>
      </c>
      <c r="Z252" s="6">
        <v>24.8</v>
      </c>
    </row>
    <row r="253" spans="3:26" ht="15.5" x14ac:dyDescent="0.35">
      <c r="C253" t="s">
        <v>72</v>
      </c>
      <c r="I253" s="6">
        <v>3.31</v>
      </c>
      <c r="J253" s="6">
        <v>3.4</v>
      </c>
      <c r="K253" s="6">
        <v>3.01</v>
      </c>
      <c r="L253" s="6">
        <v>2.41</v>
      </c>
      <c r="M253" s="6">
        <v>4.5</v>
      </c>
      <c r="N253" s="6">
        <v>1.76</v>
      </c>
      <c r="O253" s="6">
        <v>2.62</v>
      </c>
      <c r="P253" s="6">
        <v>2.75</v>
      </c>
      <c r="Q253" s="6">
        <v>2.48</v>
      </c>
      <c r="R253" s="6">
        <v>1.25</v>
      </c>
      <c r="S253" s="6">
        <v>1.1399999999999999</v>
      </c>
      <c r="T253" s="6">
        <v>2.69</v>
      </c>
      <c r="U253" s="5">
        <v>5</v>
      </c>
      <c r="V253" s="6">
        <v>4.75</v>
      </c>
      <c r="W253" s="6">
        <v>5.57</v>
      </c>
      <c r="X253" s="6">
        <v>0.73</v>
      </c>
      <c r="Y253" s="6">
        <v>0.55000000000000004</v>
      </c>
      <c r="Z253" s="6">
        <v>0.37</v>
      </c>
    </row>
    <row r="254" spans="3:26" ht="15.5" x14ac:dyDescent="0.35">
      <c r="C254" t="s">
        <v>209</v>
      </c>
      <c r="I254" s="5">
        <v>122320000000</v>
      </c>
      <c r="J254" s="5">
        <v>155710000000</v>
      </c>
      <c r="K254" s="5">
        <v>145450000000</v>
      </c>
      <c r="L254" s="5">
        <v>-325680000000</v>
      </c>
      <c r="M254" s="5">
        <v>-1407060000000</v>
      </c>
      <c r="N254" s="5">
        <v>-217120000000</v>
      </c>
      <c r="O254" s="5">
        <v>41840000000</v>
      </c>
      <c r="P254" s="5">
        <v>73410000000</v>
      </c>
    </row>
    <row r="255" spans="3:26" ht="15.5" x14ac:dyDescent="0.35">
      <c r="C255" t="s">
        <v>210</v>
      </c>
      <c r="I255" s="6">
        <v>-3.7000000000000002E-3</v>
      </c>
      <c r="J255" s="6">
        <v>4.3E-3</v>
      </c>
      <c r="K255" s="6">
        <v>5.8999999999999999E-3</v>
      </c>
      <c r="L255" s="6">
        <v>-2.4E-2</v>
      </c>
      <c r="M255" s="6">
        <v>-8.9200000000000002E-2</v>
      </c>
      <c r="N255" s="6">
        <v>-2.3099999999999999E-2</v>
      </c>
      <c r="O255" s="6">
        <v>2.0000000000000001E-4</v>
      </c>
      <c r="P255" s="6">
        <v>7.000000000000001E-4</v>
      </c>
      <c r="Q255" s="6">
        <v>-3.2099999999999997E-2</v>
      </c>
      <c r="R255" s="6">
        <v>-2.6699999999999998E-2</v>
      </c>
      <c r="S255" s="6">
        <v>6.0999999999999995E-3</v>
      </c>
      <c r="T255" s="6">
        <v>5.7999999999999996E-3</v>
      </c>
      <c r="U255" s="6">
        <v>2.9999999999999997E-4</v>
      </c>
      <c r="V255" s="6">
        <v>-6.4000000000000003E-3</v>
      </c>
      <c r="W255" s="6">
        <v>1.7000000000000001E-3</v>
      </c>
      <c r="X255" s="6">
        <v>5.0000000000000001E-4</v>
      </c>
      <c r="Y255" s="6">
        <v>1.7000000000000001E-3</v>
      </c>
      <c r="Z255" s="6">
        <v>1.4000000000000002E-3</v>
      </c>
    </row>
    <row r="256" spans="3:26" ht="15.5" x14ac:dyDescent="0.35">
      <c r="C256" t="s">
        <v>211</v>
      </c>
      <c r="I256" s="6">
        <v>-1.03E-2</v>
      </c>
      <c r="J256" s="6">
        <v>1.1699999999999999E-2</v>
      </c>
      <c r="K256" s="6">
        <v>1.4800000000000001E-2</v>
      </c>
      <c r="L256" s="6">
        <v>-8.6099999999999996E-2</v>
      </c>
      <c r="M256" s="6">
        <v>-0.3921</v>
      </c>
      <c r="N256" s="6">
        <v>-0.1027</v>
      </c>
      <c r="O256" s="6">
        <v>1.1000000000000001E-3</v>
      </c>
      <c r="P256" s="6">
        <v>3.0999999999999999E-3</v>
      </c>
      <c r="Q256" s="6">
        <v>-0.19789999999999999</v>
      </c>
      <c r="R256" s="6">
        <v>-0.187</v>
      </c>
      <c r="S256" s="6">
        <v>6.4399999999999999E-2</v>
      </c>
      <c r="T256" s="6">
        <v>5.2999999999999999E-2</v>
      </c>
      <c r="U256" s="6">
        <v>2.2000000000000001E-3</v>
      </c>
      <c r="V256" s="6">
        <v>-3.4200000000000001E-2</v>
      </c>
      <c r="W256" s="6">
        <v>6.8999999999999999E-3</v>
      </c>
      <c r="X256" s="6">
        <v>6.8000000000000005E-3</v>
      </c>
      <c r="Y256" s="6">
        <v>2.23E-2</v>
      </c>
      <c r="Z256" s="6">
        <v>2.3E-2</v>
      </c>
    </row>
    <row r="257" spans="3:26" ht="15.5" x14ac:dyDescent="0.35">
      <c r="C257" t="s">
        <v>212</v>
      </c>
      <c r="I257" s="6">
        <v>5.1999999999999998E-3</v>
      </c>
      <c r="J257" s="6">
        <v>6.9999999999999993E-3</v>
      </c>
      <c r="K257" s="6">
        <v>4.8999999999999998E-3</v>
      </c>
      <c r="L257" s="6">
        <v>-2.3300000000000001E-2</v>
      </c>
      <c r="M257" s="6">
        <v>-8.2400000000000001E-2</v>
      </c>
      <c r="N257" s="6">
        <v>-1.3500000000000002E-2</v>
      </c>
      <c r="O257" s="6">
        <v>2.0000000000000001E-4</v>
      </c>
      <c r="P257" s="6">
        <v>1.1000000000000001E-3</v>
      </c>
      <c r="Q257" s="6">
        <v>-3.8699999999999998E-2</v>
      </c>
      <c r="R257" s="6">
        <v>-3.44E-2</v>
      </c>
      <c r="S257" s="6">
        <v>8.8000000000000005E-3</v>
      </c>
      <c r="T257" s="6">
        <v>0.01</v>
      </c>
      <c r="U257" s="6">
        <v>-7.000000000000001E-4</v>
      </c>
      <c r="V257" s="6">
        <v>-1.06E-2</v>
      </c>
      <c r="W257" s="6">
        <v>4.5999999999999999E-3</v>
      </c>
      <c r="X257" s="6">
        <v>4.5000000000000005E-3</v>
      </c>
      <c r="Y257" s="6">
        <v>3.7000000000000002E-3</v>
      </c>
      <c r="Z257" s="6">
        <v>-5.4000000000000003E-3</v>
      </c>
    </row>
    <row r="258" spans="3:26" ht="15.5" x14ac:dyDescent="0.35">
      <c r="C258" t="s">
        <v>213</v>
      </c>
    </row>
    <row r="259" spans="3:26" ht="15.5" x14ac:dyDescent="0.35">
      <c r="C259" t="s">
        <v>66</v>
      </c>
      <c r="I259" s="6">
        <v>0.48</v>
      </c>
      <c r="J259" s="6">
        <v>0.53</v>
      </c>
      <c r="K259" s="6">
        <v>0.61</v>
      </c>
      <c r="L259" s="6">
        <v>0.45</v>
      </c>
      <c r="M259" s="6">
        <v>0.97</v>
      </c>
      <c r="N259" s="6">
        <v>0.53</v>
      </c>
      <c r="O259" s="6">
        <v>0.78</v>
      </c>
      <c r="P259" s="6">
        <v>0.8</v>
      </c>
      <c r="Q259" s="6">
        <v>1.02</v>
      </c>
      <c r="R259" s="6">
        <v>0.74</v>
      </c>
      <c r="S259" s="6">
        <v>0.96</v>
      </c>
      <c r="T259" s="6">
        <v>1.44</v>
      </c>
      <c r="U259" s="6">
        <v>1.67</v>
      </c>
      <c r="V259" s="6">
        <v>1.89</v>
      </c>
      <c r="W259" s="6">
        <v>1.88</v>
      </c>
      <c r="X259" s="6">
        <v>0.94</v>
      </c>
      <c r="Y259" s="6">
        <v>0.67</v>
      </c>
      <c r="Z259" s="6">
        <v>0.56999999999999995</v>
      </c>
    </row>
    <row r="260" spans="3:26" ht="15.5" x14ac:dyDescent="0.35">
      <c r="C260" t="s">
        <v>63</v>
      </c>
      <c r="I260" s="6">
        <v>133.94999999999999</v>
      </c>
      <c r="J260" s="6">
        <v>135.07</v>
      </c>
      <c r="K260" s="6">
        <v>133.44</v>
      </c>
      <c r="L260" s="6">
        <v>227.7</v>
      </c>
      <c r="M260" s="6">
        <v>197.03</v>
      </c>
      <c r="N260" s="6">
        <v>201.23</v>
      </c>
      <c r="O260" s="6">
        <v>229.47</v>
      </c>
      <c r="P260" s="6">
        <v>228.61</v>
      </c>
      <c r="Q260" s="6">
        <v>234.82</v>
      </c>
      <c r="R260" s="6">
        <v>397.15</v>
      </c>
      <c r="S260" s="6">
        <v>276.82</v>
      </c>
      <c r="T260" s="6">
        <v>260.45999999999998</v>
      </c>
      <c r="U260" s="6">
        <v>245.69</v>
      </c>
      <c r="V260" s="6">
        <v>242.31</v>
      </c>
      <c r="W260" s="6">
        <v>250.6</v>
      </c>
      <c r="X260" s="6">
        <v>284.3</v>
      </c>
      <c r="Y260" s="6">
        <v>284.89</v>
      </c>
      <c r="Z260" s="6">
        <v>270.22000000000003</v>
      </c>
    </row>
    <row r="261" spans="3:26" ht="15.5" x14ac:dyDescent="0.35">
      <c r="C261" t="s">
        <v>214</v>
      </c>
      <c r="I261" s="6">
        <v>0.48</v>
      </c>
      <c r="J261" s="6">
        <v>0.53</v>
      </c>
      <c r="K261" s="6">
        <v>0.61</v>
      </c>
      <c r="L261" s="6">
        <v>0.45</v>
      </c>
      <c r="M261" s="6">
        <v>0.99</v>
      </c>
      <c r="N261" s="6">
        <v>0.53</v>
      </c>
      <c r="O261" s="6">
        <v>0.79</v>
      </c>
      <c r="P261" s="6">
        <v>0.8</v>
      </c>
      <c r="Q261" s="6">
        <v>1.03</v>
      </c>
      <c r="R261" s="6">
        <v>0.74</v>
      </c>
      <c r="S261" s="6">
        <v>0.98</v>
      </c>
      <c r="T261" s="6">
        <v>1.47</v>
      </c>
      <c r="U261" s="6">
        <v>1.71</v>
      </c>
      <c r="V261" s="6">
        <v>1.93</v>
      </c>
      <c r="W261" s="6">
        <v>1.88</v>
      </c>
      <c r="X261" s="6">
        <v>0.95</v>
      </c>
      <c r="Y261" s="6">
        <v>0.67</v>
      </c>
      <c r="Z261" s="6">
        <v>0.56999999999999995</v>
      </c>
    </row>
    <row r="262" spans="3:26" ht="15.5" x14ac:dyDescent="0.35">
      <c r="C262" t="s">
        <v>215</v>
      </c>
      <c r="I262" s="6">
        <v>132.5</v>
      </c>
      <c r="J262" s="6">
        <v>133.35</v>
      </c>
      <c r="K262" s="6">
        <v>131.74</v>
      </c>
      <c r="L262" s="6">
        <v>224.9</v>
      </c>
      <c r="M262" s="6">
        <v>194.44</v>
      </c>
      <c r="N262" s="6">
        <v>199.54</v>
      </c>
      <c r="O262" s="5">
        <v>228</v>
      </c>
      <c r="P262" s="6">
        <v>226.94</v>
      </c>
      <c r="Q262" s="6">
        <v>232.63</v>
      </c>
      <c r="R262" s="6">
        <v>392.45</v>
      </c>
      <c r="S262" s="6">
        <v>271.61</v>
      </c>
      <c r="T262" s="6">
        <v>255.63</v>
      </c>
      <c r="U262" s="6">
        <v>240.14</v>
      </c>
      <c r="V262" s="6">
        <v>236.47</v>
      </c>
      <c r="W262" s="6">
        <v>250.6</v>
      </c>
      <c r="X262" s="6">
        <v>282.89999999999998</v>
      </c>
      <c r="Y262" s="6">
        <v>283.45999999999998</v>
      </c>
      <c r="Z262" s="6">
        <v>269.31</v>
      </c>
    </row>
    <row r="263" spans="3:26" ht="15.5" x14ac:dyDescent="0.35">
      <c r="C263" t="s">
        <v>216</v>
      </c>
    </row>
    <row r="264" spans="3:26" ht="15.5" x14ac:dyDescent="0.35">
      <c r="C264" t="s">
        <v>217</v>
      </c>
    </row>
    <row r="265" spans="3:26" ht="15.5" x14ac:dyDescent="0.35">
      <c r="C265" t="s">
        <v>25</v>
      </c>
    </row>
    <row r="266" spans="3:26" ht="15.5" x14ac:dyDescent="0.35">
      <c r="C266" t="s">
        <v>22</v>
      </c>
    </row>
    <row r="267" spans="3:26" ht="15.5" x14ac:dyDescent="0.35">
      <c r="C267" t="s">
        <v>218</v>
      </c>
    </row>
    <row r="268" spans="3:26" ht="15.5" x14ac:dyDescent="0.35">
      <c r="C268" t="s">
        <v>219</v>
      </c>
      <c r="I268" s="5">
        <v>-514000000000</v>
      </c>
      <c r="J268" s="5">
        <v>1522000000000</v>
      </c>
      <c r="K268" s="5">
        <v>588000000000</v>
      </c>
      <c r="L268" s="5">
        <v>-1942000000000</v>
      </c>
      <c r="M268" s="5">
        <v>-694000000000</v>
      </c>
      <c r="N268" s="5">
        <v>-4281000000000</v>
      </c>
      <c r="O268" s="5">
        <v>-735000000000</v>
      </c>
      <c r="P268" s="5">
        <v>-2896000000000</v>
      </c>
      <c r="Q268" s="5">
        <v>-231000000000</v>
      </c>
      <c r="R268" s="5">
        <v>-562000000000</v>
      </c>
      <c r="S268" s="5">
        <v>-2004000000000</v>
      </c>
      <c r="T268" s="5">
        <v>1926000000000</v>
      </c>
      <c r="U268" s="5">
        <v>575000000000</v>
      </c>
      <c r="V268" s="5">
        <v>555000000000</v>
      </c>
      <c r="W268" s="5">
        <v>-628000000000</v>
      </c>
      <c r="X268" s="5">
        <v>-78000000000</v>
      </c>
      <c r="Y268" s="5">
        <v>-67000000000</v>
      </c>
      <c r="Z268" s="5">
        <v>-162000000000</v>
      </c>
    </row>
    <row r="269" spans="3:26" ht="15.5" x14ac:dyDescent="0.35">
      <c r="C269" t="s">
        <v>220</v>
      </c>
      <c r="I269" s="5">
        <v>-18000000000</v>
      </c>
      <c r="J269" s="5">
        <v>-50000000000</v>
      </c>
      <c r="K269" s="5">
        <v>0</v>
      </c>
      <c r="L269" s="5">
        <v>-6000000000</v>
      </c>
      <c r="M269" s="5">
        <v>-49000000000</v>
      </c>
      <c r="N269" s="5">
        <v>-104000000000</v>
      </c>
      <c r="O269" s="5">
        <v>-58000000000</v>
      </c>
      <c r="P269" s="5">
        <v>-13000000000</v>
      </c>
      <c r="Q269" s="5">
        <v>-48000000000</v>
      </c>
      <c r="R269" s="5">
        <v>-73000000000</v>
      </c>
      <c r="S269" s="5">
        <v>-36000000000</v>
      </c>
      <c r="T269" s="5">
        <v>-46000000000</v>
      </c>
      <c r="U269" s="5">
        <v>-44000000000</v>
      </c>
      <c r="V269" s="5">
        <v>-127000000000</v>
      </c>
      <c r="W269" s="5">
        <v>-5000000000</v>
      </c>
      <c r="X269" s="5">
        <v>-1000000000</v>
      </c>
      <c r="Y269" s="5">
        <v>-5000000000</v>
      </c>
      <c r="Z269" s="5">
        <v>-8000000000</v>
      </c>
    </row>
    <row r="270" spans="3:26" ht="15.5" x14ac:dyDescent="0.35">
      <c r="C270" t="s">
        <v>14</v>
      </c>
      <c r="I270" s="5">
        <v>-532000000000</v>
      </c>
      <c r="J270" s="5">
        <v>1472000000000</v>
      </c>
      <c r="K270" s="5">
        <v>587000000000</v>
      </c>
      <c r="L270" s="5">
        <v>-1948000000000</v>
      </c>
      <c r="M270" s="5">
        <v>-743000000000</v>
      </c>
      <c r="N270" s="5">
        <v>-4385000000000</v>
      </c>
      <c r="O270" s="5">
        <v>-792000000000</v>
      </c>
      <c r="P270" s="5">
        <v>-2909000000000</v>
      </c>
      <c r="Q270" s="5">
        <v>-279000000000</v>
      </c>
      <c r="R270" s="5">
        <v>-636000000000</v>
      </c>
      <c r="S270" s="5">
        <v>-2040000000000</v>
      </c>
      <c r="T270" s="5">
        <v>1880000000000</v>
      </c>
      <c r="U270" s="5">
        <v>531000000000</v>
      </c>
      <c r="V270" s="5">
        <v>428000000000</v>
      </c>
      <c r="W270" s="5">
        <v>-633000000000</v>
      </c>
      <c r="X270" s="5">
        <v>-79000000000</v>
      </c>
      <c r="Y270" s="5">
        <v>-72000000000</v>
      </c>
      <c r="Z270" s="5">
        <v>-170000000000</v>
      </c>
    </row>
    <row r="271" spans="3:26" ht="15.5" x14ac:dyDescent="0.35">
      <c r="C271" t="s">
        <v>16</v>
      </c>
      <c r="I271" s="6">
        <v>-15.14</v>
      </c>
      <c r="J271" s="6">
        <v>41.87</v>
      </c>
      <c r="K271" s="6">
        <v>16.71</v>
      </c>
      <c r="L271" s="6">
        <v>-95.33</v>
      </c>
      <c r="M271" s="6">
        <v>-36.369999999999997</v>
      </c>
      <c r="N271" s="6">
        <v>-214.54</v>
      </c>
      <c r="O271" s="6">
        <v>-38.770000000000003</v>
      </c>
      <c r="P271" s="6">
        <v>-142.33000000000001</v>
      </c>
      <c r="Q271" s="6">
        <v>-16.399999999999999</v>
      </c>
      <c r="R271" s="6">
        <v>-72.59</v>
      </c>
      <c r="S271" s="6">
        <v>-232.95</v>
      </c>
      <c r="T271" s="6">
        <v>214.68</v>
      </c>
      <c r="U271" s="6">
        <v>86.26</v>
      </c>
      <c r="V271" s="6">
        <v>120.1</v>
      </c>
      <c r="W271" s="6">
        <v>-177.77</v>
      </c>
      <c r="X271" s="6">
        <v>-126.03</v>
      </c>
      <c r="Y271" s="6">
        <v>-115.16</v>
      </c>
      <c r="Z271" s="6">
        <v>-340.01</v>
      </c>
    </row>
    <row r="273" spans="2:17" ht="15.5" x14ac:dyDescent="0.35">
      <c r="B273" t="s">
        <v>221</v>
      </c>
      <c r="C273" t="s">
        <v>222</v>
      </c>
      <c r="D273" s="5">
        <v>15000000000</v>
      </c>
      <c r="E273" s="5">
        <v>-63000000000</v>
      </c>
      <c r="F273" s="5">
        <v>4000000000</v>
      </c>
      <c r="G273" s="5">
        <v>-843000000</v>
      </c>
      <c r="H273" s="5">
        <v>62000000000</v>
      </c>
      <c r="I273" s="5">
        <v>-48000000000</v>
      </c>
      <c r="J273" s="5">
        <v>56000000000</v>
      </c>
      <c r="K273" s="5">
        <v>69000000000</v>
      </c>
      <c r="L273" s="5">
        <v>-401000000000</v>
      </c>
      <c r="M273" s="5">
        <v>-1579000000000</v>
      </c>
      <c r="N273" s="5">
        <v>-422000000000</v>
      </c>
      <c r="O273" s="5">
        <v>5000000000</v>
      </c>
      <c r="P273" s="5">
        <v>15000000000</v>
      </c>
      <c r="Q273" s="5">
        <v>-790000000000</v>
      </c>
    </row>
    <row r="274" spans="2:17" ht="15.5" x14ac:dyDescent="0.35">
      <c r="C274" t="s">
        <v>223</v>
      </c>
      <c r="H274" s="5">
        <v>-44000000000</v>
      </c>
      <c r="I274" s="5">
        <v>-48000000000</v>
      </c>
      <c r="J274" s="5">
        <v>56000000000</v>
      </c>
      <c r="K274" s="5">
        <v>69000000000</v>
      </c>
      <c r="L274" s="5">
        <v>-401000000000</v>
      </c>
      <c r="M274" s="5">
        <v>-1579000000000</v>
      </c>
      <c r="N274" s="5">
        <v>-422000000000</v>
      </c>
      <c r="O274" s="5">
        <v>5000000000</v>
      </c>
      <c r="P274" s="5">
        <v>15000000000</v>
      </c>
      <c r="Q274" s="5">
        <v>-790000000000</v>
      </c>
    </row>
    <row r="275" spans="2:17" ht="15.5" x14ac:dyDescent="0.35">
      <c r="C275" t="s">
        <v>56</v>
      </c>
      <c r="D275" s="6">
        <v>0.44</v>
      </c>
      <c r="E275" s="6">
        <v>-1.79</v>
      </c>
      <c r="F275" s="6">
        <v>0.11</v>
      </c>
      <c r="G275" s="6">
        <v>-0.02</v>
      </c>
      <c r="H275" s="6">
        <v>1.76</v>
      </c>
      <c r="I275" s="6">
        <v>-1.37</v>
      </c>
      <c r="J275" s="6">
        <v>1.58</v>
      </c>
      <c r="K275" s="6">
        <v>1.97</v>
      </c>
      <c r="L275" s="6">
        <v>-11.4</v>
      </c>
      <c r="M275" s="6">
        <v>-44.91</v>
      </c>
      <c r="N275" s="6">
        <v>-12.01</v>
      </c>
      <c r="O275" s="6">
        <v>0.15</v>
      </c>
      <c r="P275" s="6">
        <v>0.41</v>
      </c>
      <c r="Q275" s="6">
        <v>-22.46</v>
      </c>
    </row>
    <row r="276" spans="2:17" ht="15.5" x14ac:dyDescent="0.35">
      <c r="C276" t="s">
        <v>226</v>
      </c>
      <c r="H276" s="6">
        <v>-1.26</v>
      </c>
      <c r="I276" s="6">
        <v>-1.37</v>
      </c>
      <c r="J276" s="6">
        <v>1.58</v>
      </c>
      <c r="K276" s="6">
        <v>1.97</v>
      </c>
      <c r="L276" s="6">
        <v>-11.4</v>
      </c>
      <c r="M276" s="6">
        <v>-44.91</v>
      </c>
      <c r="N276" s="6">
        <v>-12.01</v>
      </c>
      <c r="O276" s="6">
        <v>0.15</v>
      </c>
      <c r="P276" s="6">
        <v>0.41</v>
      </c>
      <c r="Q276" s="6">
        <v>-22.46</v>
      </c>
    </row>
    <row r="277" spans="2:17" ht="15.5" x14ac:dyDescent="0.35">
      <c r="C277" t="s">
        <v>229</v>
      </c>
      <c r="D277" s="5">
        <v>159000000000</v>
      </c>
      <c r="E277" s="5">
        <v>134000000000</v>
      </c>
      <c r="F277" s="5">
        <v>176000000000</v>
      </c>
      <c r="G277" s="5">
        <v>176000000000</v>
      </c>
      <c r="H277" s="5">
        <v>636000000000</v>
      </c>
      <c r="I277" s="5">
        <v>679000000000</v>
      </c>
      <c r="J277" s="5">
        <v>735000000000</v>
      </c>
      <c r="K277" s="5">
        <v>945000000000</v>
      </c>
      <c r="L277" s="5">
        <v>864000000000</v>
      </c>
      <c r="M277" s="5">
        <v>871000000000</v>
      </c>
      <c r="N277" s="5">
        <v>1234000000000</v>
      </c>
      <c r="O277" s="5">
        <v>1402000000000</v>
      </c>
      <c r="P277" s="5">
        <v>1353000000000</v>
      </c>
      <c r="Q277" s="5">
        <v>1644000000000</v>
      </c>
    </row>
    <row r="278" spans="2:17" ht="15.5" x14ac:dyDescent="0.35">
      <c r="C278" t="s">
        <v>230</v>
      </c>
      <c r="H278" s="5">
        <v>645000000000</v>
      </c>
      <c r="I278" s="5">
        <v>679000000000</v>
      </c>
      <c r="J278" s="5">
        <v>735000000000</v>
      </c>
      <c r="K278" s="5">
        <v>945000000000</v>
      </c>
      <c r="L278" s="5">
        <v>864000000000</v>
      </c>
      <c r="M278" s="5">
        <v>871000000000</v>
      </c>
      <c r="N278" s="5">
        <v>1234000000000</v>
      </c>
      <c r="O278" s="5">
        <v>1402000000000</v>
      </c>
      <c r="P278" s="5">
        <v>1353000000000</v>
      </c>
      <c r="Q278" s="5">
        <v>1644000000000</v>
      </c>
    </row>
    <row r="279" spans="2:17" ht="15.5" x14ac:dyDescent="0.35">
      <c r="C279" t="s">
        <v>234</v>
      </c>
      <c r="I279" s="6">
        <v>29.6</v>
      </c>
    </row>
    <row r="280" spans="2:17" ht="15.5" x14ac:dyDescent="0.35">
      <c r="C280" t="s">
        <v>235</v>
      </c>
      <c r="I280" s="6">
        <v>-41.22</v>
      </c>
    </row>
    <row r="281" spans="2:17" ht="15.5" x14ac:dyDescent="0.35">
      <c r="C281" t="s">
        <v>237</v>
      </c>
      <c r="I281" s="6">
        <v>7.5</v>
      </c>
    </row>
    <row r="282" spans="2:17" ht="15.5" x14ac:dyDescent="0.35">
      <c r="C282" t="s">
        <v>238</v>
      </c>
      <c r="I282" s="6">
        <v>-2.4300000000000002E-2</v>
      </c>
    </row>
    <row r="283" spans="2:17" ht="15.5" x14ac:dyDescent="0.35">
      <c r="C283" t="s">
        <v>239</v>
      </c>
      <c r="I283" s="6">
        <v>2.84</v>
      </c>
    </row>
    <row r="284" spans="2:17" ht="15.5" x14ac:dyDescent="0.35">
      <c r="C284" t="s">
        <v>240</v>
      </c>
      <c r="I284" s="6">
        <v>0.39</v>
      </c>
    </row>
    <row r="285" spans="2:17" ht="15.5" x14ac:dyDescent="0.35">
      <c r="C285" t="s">
        <v>241</v>
      </c>
      <c r="I285" s="6">
        <v>-2.2799999999999998</v>
      </c>
    </row>
    <row r="286" spans="2:17" ht="15.5" x14ac:dyDescent="0.35">
      <c r="C286" t="s">
        <v>242</v>
      </c>
      <c r="I286" s="6">
        <v>-2.19</v>
      </c>
    </row>
    <row r="287" spans="2:17" ht="15.5" x14ac:dyDescent="0.35">
      <c r="C287" t="s">
        <v>243</v>
      </c>
      <c r="I287" s="6">
        <v>23.56</v>
      </c>
    </row>
    <row r="288" spans="2:17" ht="15.5" x14ac:dyDescent="0.35">
      <c r="C288" t="s">
        <v>244</v>
      </c>
      <c r="I288" s="6">
        <v>13.89</v>
      </c>
    </row>
    <row r="289" spans="3:9" ht="15.5" x14ac:dyDescent="0.35">
      <c r="C289" t="s">
        <v>248</v>
      </c>
      <c r="I289" s="6">
        <v>-1.26</v>
      </c>
    </row>
    <row r="290" spans="3:9" ht="15.5" x14ac:dyDescent="0.35">
      <c r="C290" t="s">
        <v>249</v>
      </c>
      <c r="I290" s="6">
        <v>1.76</v>
      </c>
    </row>
    <row r="291" spans="3:9" ht="15.5" x14ac:dyDescent="0.35">
      <c r="C291" t="s">
        <v>250</v>
      </c>
      <c r="I291" s="6">
        <v>18.329999999999998</v>
      </c>
    </row>
    <row r="292" spans="3:9" ht="15.5" x14ac:dyDescent="0.35">
      <c r="C292" t="s">
        <v>251</v>
      </c>
      <c r="D292" s="6">
        <v>0.81</v>
      </c>
    </row>
    <row r="293" spans="3:9" ht="15.5" x14ac:dyDescent="0.35">
      <c r="C293" t="s">
        <v>252</v>
      </c>
      <c r="I293" s="6">
        <v>133.69</v>
      </c>
    </row>
    <row r="294" spans="3:9" ht="15.5" x14ac:dyDescent="0.35">
      <c r="C294" t="s">
        <v>253</v>
      </c>
      <c r="I294" s="6">
        <v>-23.8</v>
      </c>
    </row>
    <row r="295" spans="3:9" ht="15.5" x14ac:dyDescent="0.35">
      <c r="C295" t="s">
        <v>256</v>
      </c>
      <c r="D295" s="6">
        <v>1.79</v>
      </c>
    </row>
    <row r="296" spans="3:9" ht="15.5" x14ac:dyDescent="0.35">
      <c r="C296" t="s">
        <v>257</v>
      </c>
      <c r="D296" s="6">
        <v>2.79</v>
      </c>
    </row>
    <row r="297" spans="3:9" ht="15.5" x14ac:dyDescent="0.35">
      <c r="C297" t="s">
        <v>12</v>
      </c>
      <c r="D297" s="5">
        <v>-698000000000</v>
      </c>
    </row>
    <row r="298" spans="3:9" ht="15.5" x14ac:dyDescent="0.35">
      <c r="C298" t="s">
        <v>259</v>
      </c>
      <c r="I298" s="6">
        <v>-0.38</v>
      </c>
    </row>
    <row r="299" spans="3:9" ht="15.5" x14ac:dyDescent="0.35">
      <c r="C299" t="s">
        <v>260</v>
      </c>
      <c r="I299" s="6">
        <v>-3.4000000000000002E-3</v>
      </c>
    </row>
    <row r="300" spans="3:9" ht="15.5" x14ac:dyDescent="0.35">
      <c r="C300" t="s">
        <v>261</v>
      </c>
      <c r="I300" s="6">
        <v>-9.3999999999999986E-3</v>
      </c>
    </row>
    <row r="301" spans="3:9" ht="15.5" x14ac:dyDescent="0.35">
      <c r="C301" t="s">
        <v>262</v>
      </c>
      <c r="I301" s="6">
        <v>5.7999999999999996E-3</v>
      </c>
    </row>
    <row r="302" spans="3:9" ht="15.5" x14ac:dyDescent="0.35">
      <c r="C302" t="s">
        <v>263</v>
      </c>
      <c r="I302" s="6">
        <v>-1.2199999999999999E-2</v>
      </c>
    </row>
    <row r="303" spans="3:9" ht="15.5" x14ac:dyDescent="0.35">
      <c r="C303" t="s">
        <v>269</v>
      </c>
      <c r="I303" s="6">
        <v>0.05</v>
      </c>
    </row>
    <row r="304" spans="3:9" ht="15.5" x14ac:dyDescent="0.35">
      <c r="C304" t="s">
        <v>52</v>
      </c>
      <c r="I304" s="5">
        <v>1828000000000</v>
      </c>
    </row>
    <row r="305" spans="3:9" ht="15.5" x14ac:dyDescent="0.35">
      <c r="C305" t="s">
        <v>271</v>
      </c>
      <c r="I305" s="5">
        <v>1800000000000</v>
      </c>
    </row>
    <row r="306" spans="3:9" ht="15.5" x14ac:dyDescent="0.35">
      <c r="C306" t="s">
        <v>272</v>
      </c>
      <c r="I306" s="5">
        <v>35160000000</v>
      </c>
    </row>
    <row r="307" spans="3:9" ht="15.5" x14ac:dyDescent="0.35">
      <c r="C307" t="s">
        <v>273</v>
      </c>
      <c r="I307" s="6">
        <v>6.6699999999999995E-2</v>
      </c>
    </row>
    <row r="308" spans="3:9" ht="15.5" x14ac:dyDescent="0.35">
      <c r="C308" t="s">
        <v>274</v>
      </c>
      <c r="D308" s="6">
        <v>0.44500000000000001</v>
      </c>
    </row>
    <row r="309" spans="3:9" ht="15.5" x14ac:dyDescent="0.35">
      <c r="C309" t="s">
        <v>275</v>
      </c>
      <c r="D309" s="6">
        <v>0.12269999999999999</v>
      </c>
    </row>
    <row r="310" spans="3:9" ht="15.5" x14ac:dyDescent="0.35">
      <c r="C310" t="s">
        <v>276</v>
      </c>
      <c r="D310" s="6">
        <v>9.7200000000000009E-2</v>
      </c>
    </row>
    <row r="311" spans="3:9" ht="15.5" x14ac:dyDescent="0.35">
      <c r="C311" t="s">
        <v>277</v>
      </c>
      <c r="D311" s="6">
        <v>-0.17730000000000001</v>
      </c>
    </row>
    <row r="312" spans="3:9" ht="15.5" x14ac:dyDescent="0.35">
      <c r="C312" t="s">
        <v>278</v>
      </c>
      <c r="D312" s="6">
        <v>-0.33409999999999995</v>
      </c>
    </row>
    <row r="313" spans="3:9" ht="15.5" x14ac:dyDescent="0.35">
      <c r="C313" t="s">
        <v>279</v>
      </c>
      <c r="D313" s="6">
        <v>0.34639999999999999</v>
      </c>
    </row>
    <row r="314" spans="3:9" ht="15.5" x14ac:dyDescent="0.35">
      <c r="C314" t="s">
        <v>286</v>
      </c>
      <c r="I314" s="5">
        <v>2</v>
      </c>
    </row>
    <row r="315" spans="3:9" ht="15.5" x14ac:dyDescent="0.35">
      <c r="C315" t="s">
        <v>899</v>
      </c>
      <c r="I315" s="6">
        <v>0.91</v>
      </c>
    </row>
    <row r="316" spans="3:9" ht="15.5" x14ac:dyDescent="0.35">
      <c r="C316" t="s">
        <v>287</v>
      </c>
      <c r="I316" s="6">
        <v>0.26</v>
      </c>
    </row>
    <row r="317" spans="3:9" ht="15.5" x14ac:dyDescent="0.35">
      <c r="C317" t="s">
        <v>288</v>
      </c>
      <c r="I317" s="6">
        <v>0.61</v>
      </c>
    </row>
    <row r="318" spans="3:9" ht="15.5" x14ac:dyDescent="0.35">
      <c r="C318" t="s">
        <v>289</v>
      </c>
      <c r="I318" s="6">
        <v>0.01</v>
      </c>
    </row>
    <row r="319" spans="3:9" ht="15.5" x14ac:dyDescent="0.35">
      <c r="C319" t="s">
        <v>290</v>
      </c>
      <c r="I319" s="6">
        <v>0.37</v>
      </c>
    </row>
    <row r="320" spans="3:9" ht="15.5" x14ac:dyDescent="0.35">
      <c r="C320" t="s">
        <v>291</v>
      </c>
      <c r="I320" s="6">
        <v>0.32</v>
      </c>
    </row>
    <row r="321" spans="3:9" ht="15.5" x14ac:dyDescent="0.35">
      <c r="C321" t="s">
        <v>292</v>
      </c>
      <c r="I321" s="6">
        <v>0.88</v>
      </c>
    </row>
    <row r="322" spans="3:9" ht="15.5" x14ac:dyDescent="0.35">
      <c r="C322" t="s">
        <v>293</v>
      </c>
      <c r="I322" s="6">
        <v>0.63</v>
      </c>
    </row>
    <row r="323" spans="3:9" ht="15.5" x14ac:dyDescent="0.35">
      <c r="C323" t="s">
        <v>294</v>
      </c>
      <c r="I323" s="5">
        <v>645000000000</v>
      </c>
    </row>
    <row r="324" spans="3:9" ht="15.5" x14ac:dyDescent="0.35">
      <c r="C324" t="s">
        <v>295</v>
      </c>
      <c r="I324" s="5">
        <v>311000000000</v>
      </c>
    </row>
    <row r="325" spans="3:9" ht="15.5" x14ac:dyDescent="0.35">
      <c r="C325" t="s">
        <v>296</v>
      </c>
      <c r="I325" s="5">
        <v>130000000000</v>
      </c>
    </row>
    <row r="326" spans="3:9" ht="15.5" x14ac:dyDescent="0.35">
      <c r="C326" t="s">
        <v>297</v>
      </c>
      <c r="I326" s="5">
        <v>-44000000000</v>
      </c>
    </row>
    <row r="327" spans="3:9" ht="15.5" x14ac:dyDescent="0.35">
      <c r="C327" t="s">
        <v>298</v>
      </c>
      <c r="D327" s="5">
        <v>29000000000</v>
      </c>
    </row>
    <row r="328" spans="3:9" ht="15.5" x14ac:dyDescent="0.35">
      <c r="C328" t="s">
        <v>299</v>
      </c>
      <c r="D328" s="5">
        <v>13119000000000</v>
      </c>
    </row>
    <row r="329" spans="3:9" ht="15.5" x14ac:dyDescent="0.35">
      <c r="C329" t="s">
        <v>300</v>
      </c>
      <c r="D329" s="5">
        <v>8419000000000</v>
      </c>
    </row>
    <row r="330" spans="3:9" ht="15.5" x14ac:dyDescent="0.35">
      <c r="C330" t="s">
        <v>205</v>
      </c>
      <c r="I330" s="5">
        <v>4700000000000</v>
      </c>
    </row>
    <row r="331" spans="3:9" ht="15.5" x14ac:dyDescent="0.35">
      <c r="C331" t="s">
        <v>301</v>
      </c>
      <c r="I331" s="5">
        <v>4700000000000</v>
      </c>
    </row>
    <row r="332" spans="3:9" ht="15.5" x14ac:dyDescent="0.35">
      <c r="C332" t="s">
        <v>302</v>
      </c>
      <c r="I332" s="5">
        <v>-801000000000</v>
      </c>
    </row>
    <row r="333" spans="3:9" ht="15.5" x14ac:dyDescent="0.35">
      <c r="C333" t="s">
        <v>303</v>
      </c>
      <c r="I333" s="5">
        <v>728000000000</v>
      </c>
    </row>
    <row r="334" spans="3:9" ht="15.5" x14ac:dyDescent="0.35">
      <c r="C334" t="s">
        <v>304</v>
      </c>
      <c r="I334" s="5">
        <v>-27000000000</v>
      </c>
    </row>
    <row r="335" spans="3:9" ht="15.5" x14ac:dyDescent="0.35">
      <c r="C335" t="s">
        <v>305</v>
      </c>
      <c r="I335" s="5">
        <v>-36000000000</v>
      </c>
    </row>
    <row r="336" spans="3:9" ht="15.5" x14ac:dyDescent="0.35">
      <c r="C336" t="s">
        <v>306</v>
      </c>
      <c r="I336" s="5">
        <v>-837000000000</v>
      </c>
    </row>
  </sheetData>
  <pageMargins left="0.7" right="0.7" top="0.75" bottom="0.75" header="0.3" footer="0.3"/>
  <ignoredErrors>
    <ignoredError sqref="A1:Z337" numberStoredAsText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X3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2830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2831</v>
      </c>
      <c r="D2" s="2" vm="751">
        <f ca="1">IFERROR(_xlfn.STOCKHISTORY("XIDX:" &amp; $C$1, D3, , 0, 0, 1), "Libur")</f>
        <v>47</v>
      </c>
      <c r="H2" s="2" t="e" vm="2">
        <f>_FV(C2,"Price")</f>
        <v>#VALUE!</v>
      </c>
      <c r="I2" s="2" vm="752">
        <f t="shared" ref="I2:X2" ca="1" si="0">IFERROR(_xlfn.STOCKHISTORY("XIDX:" &amp; $C$1, I1, , 0, 0, 1), "Libur")</f>
        <v>42</v>
      </c>
      <c r="J2" s="2" vm="753">
        <f t="shared" ca="1" si="0"/>
        <v>21</v>
      </c>
      <c r="K2" s="2" vm="30">
        <f t="shared" ca="1" si="0"/>
        <v>50</v>
      </c>
      <c r="L2" s="2" vm="30">
        <f t="shared" ca="1" si="0"/>
        <v>50</v>
      </c>
      <c r="M2" s="2" vm="30">
        <f t="shared" ca="1" si="0"/>
        <v>50</v>
      </c>
      <c r="N2" s="2" vm="30">
        <f t="shared" ca="1" si="0"/>
        <v>50</v>
      </c>
      <c r="O2" s="2" vm="30">
        <f t="shared" ca="1" si="0"/>
        <v>50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  <c r="W2" s="2" vm="754">
        <f t="shared" ca="1" si="0"/>
        <v>189</v>
      </c>
      <c r="X2" s="2" vm="190">
        <f t="shared" ca="1" si="0"/>
        <v>330</v>
      </c>
    </row>
    <row r="3" spans="1:24" ht="15.5" x14ac:dyDescent="0.35">
      <c r="D3" s="1">
        <v>46111</v>
      </c>
    </row>
    <row r="4" spans="1:24" ht="15.5" x14ac:dyDescent="0.35">
      <c r="B4" t="s">
        <v>4</v>
      </c>
      <c r="C4" t="s">
        <v>5</v>
      </c>
      <c r="D4" s="2">
        <f>IFERROR(INDEX(D51:D500,MATCH($C$4,$C$51:$C$500,0)),"")</f>
        <v>12045279</v>
      </c>
      <c r="H4" s="2">
        <f>IFERROR(SUM(D4:G4)*(4/MAX(1,COUNT(D4:G4))),"")</f>
        <v>48181116</v>
      </c>
      <c r="I4" s="2">
        <f t="shared" ref="I4:X4" si="1">IFERROR(INDEX(I51:I500,MATCH($C$4,$C$51:$C$500,0)),"")</f>
        <v>49126925</v>
      </c>
      <c r="J4" s="2">
        <f t="shared" si="1"/>
        <v>40659611</v>
      </c>
      <c r="K4" s="2">
        <f t="shared" si="1"/>
        <v>39025697</v>
      </c>
      <c r="L4" s="2">
        <f t="shared" si="1"/>
        <v>23560712</v>
      </c>
      <c r="M4" s="2">
        <f t="shared" si="1"/>
        <v>19666677</v>
      </c>
      <c r="N4" s="2">
        <f t="shared" si="1"/>
        <v>18364836</v>
      </c>
      <c r="O4" s="2">
        <f t="shared" si="1"/>
        <v>20051894</v>
      </c>
      <c r="P4" s="2">
        <f t="shared" si="1"/>
        <v>24934905</v>
      </c>
      <c r="Q4" s="2">
        <f t="shared" si="1"/>
        <v>25247152</v>
      </c>
      <c r="R4" s="2">
        <f t="shared" si="1"/>
        <v>20253000</v>
      </c>
      <c r="S4" s="2">
        <f t="shared" si="1"/>
        <v>253191000</v>
      </c>
      <c r="T4" s="2">
        <f t="shared" si="1"/>
        <v>315425000</v>
      </c>
      <c r="U4" s="2">
        <f t="shared" si="1"/>
        <v>329460000</v>
      </c>
      <c r="V4" s="2">
        <f t="shared" si="1"/>
        <v>452796000</v>
      </c>
      <c r="W4" s="2">
        <f t="shared" si="1"/>
        <v>594644000</v>
      </c>
      <c r="X4" s="2">
        <f t="shared" si="1"/>
        <v>656854000</v>
      </c>
    </row>
    <row r="5" spans="1:24" ht="15.5" x14ac:dyDescent="0.35">
      <c r="B5" t="s">
        <v>6</v>
      </c>
      <c r="C5" t="s">
        <v>7</v>
      </c>
      <c r="D5" s="2">
        <f>IFERROR(INDEX(D51:D500,MATCH($C$5,$C$51:$C$500,0)),"")</f>
        <v>538264</v>
      </c>
      <c r="H5" s="2">
        <f>IFERROR(SUM(D5:G5)*(4/MAX(1,COUNT(D5:G5))),"")</f>
        <v>2153056</v>
      </c>
      <c r="I5" s="2">
        <f t="shared" ref="I5:X5" si="2">IFERROR(INDEX(I51:I500,MATCH($C$5,$C$51:$C$500,0)),"")</f>
        <v>2543724</v>
      </c>
      <c r="J5" s="2">
        <f t="shared" si="2"/>
        <v>7833113</v>
      </c>
      <c r="K5" s="2">
        <f t="shared" si="2"/>
        <v>17776633</v>
      </c>
      <c r="L5" s="2">
        <f t="shared" si="2"/>
        <v>7469990</v>
      </c>
      <c r="M5" s="2">
        <f t="shared" si="2"/>
        <v>4156097</v>
      </c>
      <c r="N5" s="2">
        <f t="shared" si="2"/>
        <v>-2737490</v>
      </c>
      <c r="O5" s="2">
        <f t="shared" si="2"/>
        <v>1684606</v>
      </c>
      <c r="P5" s="2">
        <f t="shared" si="2"/>
        <v>-3872611</v>
      </c>
      <c r="Q5" s="2">
        <f t="shared" si="2"/>
        <v>-10798748</v>
      </c>
      <c r="R5" s="2">
        <f t="shared" si="2"/>
        <v>1141000</v>
      </c>
      <c r="S5" s="2">
        <f t="shared" si="2"/>
        <v>192885000</v>
      </c>
      <c r="T5" s="2">
        <f t="shared" si="2"/>
        <v>-41958000</v>
      </c>
      <c r="U5" s="2">
        <f t="shared" si="2"/>
        <v>185251000</v>
      </c>
      <c r="V5" s="2">
        <f t="shared" si="2"/>
        <v>-759018000</v>
      </c>
      <c r="W5" s="2">
        <f t="shared" si="2"/>
        <v>-1177365000</v>
      </c>
      <c r="X5" s="2">
        <f t="shared" si="2"/>
        <v>-66762000</v>
      </c>
    </row>
    <row r="6" spans="1:24" ht="15.5" x14ac:dyDescent="0.35">
      <c r="B6" t="s">
        <v>8</v>
      </c>
      <c r="C6" t="s">
        <v>9</v>
      </c>
      <c r="D6" s="2">
        <f>IFERROR(INDEX(D51:D500,MATCH($C$6,$C$51:$C$500,0)),"")</f>
        <v>68176643</v>
      </c>
      <c r="H6" s="2">
        <f>IFERROR(INDEX(D6:G6,COUNT(D6:G6)),"")</f>
        <v>68176643</v>
      </c>
      <c r="I6" s="2">
        <f t="shared" ref="I6:X6" si="3">IFERROR(INDEX(I51:I500,MATCH($C$6,$C$51:$C$500,0)),"")</f>
        <v>67638379</v>
      </c>
      <c r="J6" s="2">
        <f t="shared" si="3"/>
        <v>65094655</v>
      </c>
      <c r="K6" s="2">
        <f t="shared" si="3"/>
        <v>57620377</v>
      </c>
      <c r="L6" s="2">
        <f t="shared" si="3"/>
        <v>39959499</v>
      </c>
      <c r="M6" s="2">
        <f t="shared" si="3"/>
        <v>32071049</v>
      </c>
      <c r="N6" s="2">
        <f t="shared" si="3"/>
        <v>27914952</v>
      </c>
      <c r="O6" s="2">
        <f t="shared" si="3"/>
        <v>30652442</v>
      </c>
      <c r="P6" s="2">
        <f t="shared" si="3"/>
        <v>28967836</v>
      </c>
      <c r="Q6" s="2">
        <f t="shared" si="3"/>
        <v>29557039</v>
      </c>
      <c r="R6" s="2">
        <f t="shared" si="3"/>
        <v>47952000</v>
      </c>
      <c r="S6" s="2">
        <f t="shared" si="3"/>
        <v>36811000</v>
      </c>
      <c r="T6" s="2">
        <f t="shared" si="3"/>
        <v>-1172592000</v>
      </c>
      <c r="U6" s="2">
        <f t="shared" si="3"/>
        <v>-1130664000</v>
      </c>
      <c r="V6" s="2">
        <f t="shared" si="3"/>
        <v>-1186889000</v>
      </c>
      <c r="W6" s="2">
        <f t="shared" si="3"/>
        <v>-421104000</v>
      </c>
      <c r="X6" s="2">
        <f t="shared" si="3"/>
        <v>684171000</v>
      </c>
    </row>
    <row r="7" spans="1:24" ht="15.5" x14ac:dyDescent="0.35">
      <c r="B7" t="s">
        <v>10</v>
      </c>
      <c r="C7" t="s">
        <v>11</v>
      </c>
      <c r="D7" s="3">
        <f>IFERROR(INDEX(D51:D500,MATCH($C$7,$C$51:$C$500,0))/1000000000,"")</f>
        <v>25.94</v>
      </c>
      <c r="H7" s="3">
        <f>IFERROR(INDEX(D7:G7,COUNT(D7:G7)),"")</f>
        <v>25.94</v>
      </c>
      <c r="I7" s="3">
        <f t="shared" ref="I7:X7" si="4">IFERROR(INDEX(I51:I500,MATCH($C$7,$C$51:$C$500,0))/1000000000,"")</f>
        <v>25.94</v>
      </c>
      <c r="J7" s="3">
        <f t="shared" si="4"/>
        <v>25.94</v>
      </c>
      <c r="K7" s="3">
        <f t="shared" si="4"/>
        <v>25.94</v>
      </c>
      <c r="L7" s="3">
        <f t="shared" si="4"/>
        <v>25.94</v>
      </c>
      <c r="M7" s="3">
        <f t="shared" si="4"/>
        <v>25.94</v>
      </c>
      <c r="N7" s="3">
        <f t="shared" si="4"/>
        <v>25.94</v>
      </c>
      <c r="O7" s="3">
        <f t="shared" si="4"/>
        <v>25.94</v>
      </c>
      <c r="P7" s="3">
        <f t="shared" si="4"/>
        <v>23.48</v>
      </c>
      <c r="Q7" s="3">
        <f t="shared" si="4"/>
        <v>23.48</v>
      </c>
      <c r="R7" s="3">
        <f t="shared" si="4"/>
        <v>23.48</v>
      </c>
      <c r="S7" s="3">
        <f t="shared" si="4"/>
        <v>23.48</v>
      </c>
      <c r="T7" s="3">
        <f t="shared" si="4"/>
        <v>11.55</v>
      </c>
      <c r="U7" s="3">
        <f t="shared" si="4"/>
        <v>11.55</v>
      </c>
      <c r="V7" s="3">
        <f t="shared" si="4"/>
        <v>11.55</v>
      </c>
      <c r="W7" s="3">
        <f t="shared" si="4"/>
        <v>11.55</v>
      </c>
      <c r="X7" s="3">
        <f t="shared" si="4"/>
        <v>11.55</v>
      </c>
    </row>
    <row r="8" spans="1:2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58000000000</v>
      </c>
      <c r="H8" s="2">
        <f>IFERROR(INDEX(D8:G8,COUNT(D8:G8)),"")</f>
        <v>58000000000</v>
      </c>
      <c r="I8" s="2">
        <f t="shared" ref="I8:X8" si="5">IFERROR(INDEX(I51:I500,MATCH($C$8,$C$51:$C$500,0)),"")</f>
        <v>314000000000</v>
      </c>
      <c r="J8" s="2">
        <f t="shared" si="5"/>
        <v>84000000000</v>
      </c>
      <c r="K8" s="2">
        <f t="shared" si="5"/>
        <v>229000000000</v>
      </c>
      <c r="L8" s="2">
        <f t="shared" si="5"/>
        <v>-51000000000</v>
      </c>
      <c r="M8" s="2">
        <f t="shared" si="5"/>
        <v>40000000000</v>
      </c>
      <c r="N8" s="2">
        <f t="shared" si="5"/>
        <v>13000000000</v>
      </c>
      <c r="O8" s="2">
        <f t="shared" si="5"/>
        <v>2000000000</v>
      </c>
      <c r="P8" s="2">
        <f t="shared" si="5"/>
        <v>1000000000</v>
      </c>
      <c r="Q8" s="2">
        <f t="shared" si="5"/>
        <v>-64000000000</v>
      </c>
      <c r="R8" s="2">
        <f t="shared" si="5"/>
        <v>-98000000000</v>
      </c>
      <c r="S8" s="2">
        <f t="shared" si="5"/>
        <v>216000000000</v>
      </c>
      <c r="T8" s="2">
        <f t="shared" si="5"/>
        <v>266000000000</v>
      </c>
      <c r="U8" s="2">
        <f t="shared" si="5"/>
        <v>23000000000</v>
      </c>
      <c r="V8" s="2">
        <f t="shared" si="5"/>
        <v>96000000000</v>
      </c>
      <c r="W8" s="2">
        <f t="shared" si="5"/>
        <v>-954000000000</v>
      </c>
      <c r="X8" s="2">
        <f t="shared" si="5"/>
        <v>0</v>
      </c>
    </row>
    <row r="9" spans="1:24" ht="15.5" x14ac:dyDescent="0.35">
      <c r="A9" t="s">
        <v>15</v>
      </c>
      <c r="C9" t="s">
        <v>16</v>
      </c>
      <c r="D9" s="3">
        <f>IFERROR(INDEX(D51:D500,MATCH("Free cash flow per share (Quarter)",$C$51:$C$500,0)),"")</f>
        <v>2.2400000000000002</v>
      </c>
      <c r="H9" s="3">
        <f>IFERROR(INDEX(D9:G9,COUNT(D9:G9)),"")</f>
        <v>2.2400000000000002</v>
      </c>
      <c r="I9" s="3">
        <f t="shared" ref="I9:X9" si="6">IFERROR(INDEX(I51:I500,MATCH($C$9,$C$51:$C$500,0)),"")</f>
        <v>12.1</v>
      </c>
      <c r="J9" s="3">
        <f t="shared" si="6"/>
        <v>3.23</v>
      </c>
      <c r="K9" s="3">
        <f t="shared" si="6"/>
        <v>8.84</v>
      </c>
      <c r="L9" s="3">
        <f t="shared" si="6"/>
        <v>-1.96</v>
      </c>
      <c r="M9" s="3">
        <f t="shared" si="6"/>
        <v>1.56</v>
      </c>
      <c r="N9" s="3">
        <f t="shared" si="6"/>
        <v>0.51</v>
      </c>
      <c r="O9" s="3">
        <f t="shared" si="6"/>
        <v>0.09</v>
      </c>
      <c r="P9" s="3">
        <f t="shared" si="6"/>
        <v>0.06</v>
      </c>
      <c r="Q9" s="3">
        <f t="shared" si="6"/>
        <v>-2.74</v>
      </c>
      <c r="R9" s="3">
        <f t="shared" si="6"/>
        <v>-4.16</v>
      </c>
      <c r="S9" s="3">
        <f t="shared" si="6"/>
        <v>9.2200000000000006</v>
      </c>
      <c r="T9" s="3">
        <f t="shared" si="6"/>
        <v>23.05</v>
      </c>
      <c r="U9" s="3">
        <f t="shared" si="6"/>
        <v>1.99</v>
      </c>
      <c r="V9" s="3">
        <f t="shared" si="6"/>
        <v>8.35</v>
      </c>
      <c r="W9" s="3">
        <f t="shared" si="6"/>
        <v>-82.56</v>
      </c>
      <c r="X9" s="3">
        <f t="shared" si="6"/>
        <v>0</v>
      </c>
    </row>
    <row r="10" spans="1:24" ht="15.5" x14ac:dyDescent="0.35">
      <c r="C10" t="s">
        <v>17</v>
      </c>
      <c r="D10" s="3">
        <f ca="1">IFERROR(IF(D9=0,"",D2/D9),"")</f>
        <v>20.982142857142854</v>
      </c>
      <c r="I10" s="3">
        <f t="shared" ref="I10:X10" ca="1" si="7">IFERROR(IF(I9=0,"",I2/I9),"")</f>
        <v>3.4710743801652892</v>
      </c>
      <c r="J10" s="3">
        <f t="shared" ca="1" si="7"/>
        <v>6.5015479876160995</v>
      </c>
      <c r="K10" s="3">
        <f t="shared" ca="1" si="7"/>
        <v>5.6561085972850682</v>
      </c>
      <c r="L10" s="3">
        <f t="shared" ca="1" si="7"/>
        <v>-25.510204081632654</v>
      </c>
      <c r="M10" s="3">
        <f t="shared" ca="1" si="7"/>
        <v>32.051282051282051</v>
      </c>
      <c r="N10" s="3">
        <f t="shared" ca="1" si="7"/>
        <v>98.039215686274503</v>
      </c>
      <c r="O10" s="3">
        <f t="shared" ca="1" si="7"/>
        <v>555.55555555555554</v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  <c r="W10" s="3">
        <f t="shared" ca="1" si="7"/>
        <v>-2.2892441860465116</v>
      </c>
      <c r="X10" s="3" t="str">
        <f t="shared" si="7"/>
        <v/>
      </c>
    </row>
    <row r="11" spans="1:24" ht="15.5" x14ac:dyDescent="0.35">
      <c r="B11" t="s">
        <v>18</v>
      </c>
      <c r="C11" t="s">
        <v>19</v>
      </c>
      <c r="D11" s="2">
        <f>IFERROR(INDEX(D51:D500,MATCH($C$11,$C$51:$C$500,0)),"")</f>
        <v>24023381</v>
      </c>
      <c r="H11" s="2">
        <f>IFERROR(INDEX(D11:G11,COUNT(D11:G11)),"")</f>
        <v>24023381</v>
      </c>
      <c r="I11" s="2">
        <f t="shared" ref="I11:X11" si="8">IFERROR(INDEX(I51:I500,MATCH($C$11,$C$51:$C$500,0)),"")</f>
        <v>24714708</v>
      </c>
      <c r="J11" s="2">
        <f t="shared" si="8"/>
        <v>8223813</v>
      </c>
      <c r="K11" s="2">
        <f t="shared" si="8"/>
        <v>10440844</v>
      </c>
      <c r="L11" s="2">
        <f t="shared" si="8"/>
        <v>1935610</v>
      </c>
      <c r="M11" s="2">
        <f t="shared" si="8"/>
        <v>4074386</v>
      </c>
      <c r="N11" s="2">
        <f t="shared" si="8"/>
        <v>949649</v>
      </c>
      <c r="O11" s="2">
        <f t="shared" si="8"/>
        <v>578189</v>
      </c>
      <c r="P11" s="2">
        <f t="shared" si="8"/>
        <v>3174557</v>
      </c>
      <c r="Q11" s="2">
        <f t="shared" si="8"/>
        <v>4578586</v>
      </c>
      <c r="R11" s="2">
        <f t="shared" si="8"/>
        <v>5788000</v>
      </c>
      <c r="S11" s="2">
        <f t="shared" si="8"/>
        <v>10314000</v>
      </c>
      <c r="T11" s="2">
        <f t="shared" si="8"/>
        <v>23945000</v>
      </c>
      <c r="U11" s="2">
        <f t="shared" si="8"/>
        <v>20272000</v>
      </c>
      <c r="V11" s="2">
        <f t="shared" si="8"/>
        <v>11293000</v>
      </c>
      <c r="W11" s="2">
        <f t="shared" si="8"/>
        <v>20310000</v>
      </c>
      <c r="X11" s="2">
        <f t="shared" si="8"/>
        <v>84284000</v>
      </c>
    </row>
    <row r="12" spans="1:2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-207000000000</v>
      </c>
      <c r="H12" s="2">
        <f>IFERROR(INDEX(D12:G12,COUNT(D12:G12)),"")</f>
        <v>-207000000000</v>
      </c>
      <c r="I12" s="2">
        <f t="shared" ref="I12:X12" si="9">IFERROR(INDEX(I51:I500,MATCH($C$12,$C$51:$C$500,0)),"")</f>
        <v>-210000000000</v>
      </c>
      <c r="J12" s="2">
        <f t="shared" si="9"/>
        <v>83000000000</v>
      </c>
      <c r="K12" s="2">
        <f t="shared" si="9"/>
        <v>55000000000</v>
      </c>
      <c r="L12" s="2">
        <f t="shared" si="9"/>
        <v>196000000000</v>
      </c>
      <c r="M12" s="2">
        <f t="shared" si="9"/>
        <v>166000000000</v>
      </c>
      <c r="N12" s="2">
        <f t="shared" si="9"/>
        <v>226000000000</v>
      </c>
      <c r="O12" s="2">
        <f t="shared" si="9"/>
        <v>235000000000</v>
      </c>
      <c r="P12" s="2">
        <f t="shared" si="9"/>
        <v>303000000000</v>
      </c>
      <c r="Q12" s="2">
        <f t="shared" si="9"/>
        <v>312000000000</v>
      </c>
      <c r="R12" s="2">
        <f t="shared" si="9"/>
        <v>318000000000</v>
      </c>
      <c r="S12" s="2">
        <f t="shared" si="9"/>
        <v>290000000000</v>
      </c>
      <c r="T12" s="2">
        <f t="shared" si="9"/>
        <v>18729000000000</v>
      </c>
      <c r="U12" s="2">
        <f t="shared" si="9"/>
        <v>18475000000000</v>
      </c>
      <c r="V12" s="2">
        <f t="shared" si="9"/>
        <v>17859000000000</v>
      </c>
      <c r="W12" s="2">
        <f t="shared" si="9"/>
        <v>16855000000000</v>
      </c>
      <c r="X12" s="2">
        <f t="shared" si="9"/>
        <v>17204000000000</v>
      </c>
    </row>
    <row r="13" spans="1:2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201000000000</v>
      </c>
      <c r="H13" s="2">
        <f>IFERROR(INDEX(D13:G13,COUNT(D13:G13)),"")</f>
        <v>201000000000</v>
      </c>
      <c r="I13" s="2">
        <f t="shared" ref="I13:X13" si="10">IFERROR(INDEX(I51:I500,MATCH($C$13,$C$51:$C$500,0)),"")</f>
        <v>203000000000</v>
      </c>
      <c r="J13" s="2">
        <f t="shared" si="10"/>
        <v>216000000000</v>
      </c>
      <c r="K13" s="2">
        <f t="shared" si="10"/>
        <v>216000000000</v>
      </c>
      <c r="L13" s="2">
        <f t="shared" si="10"/>
        <v>226000000000</v>
      </c>
      <c r="M13" s="2">
        <f t="shared" si="10"/>
        <v>224000000000</v>
      </c>
      <c r="N13" s="2">
        <f t="shared" si="10"/>
        <v>239000000000</v>
      </c>
      <c r="O13" s="2">
        <f t="shared" si="10"/>
        <v>243000000000</v>
      </c>
      <c r="P13" s="2">
        <f t="shared" si="10"/>
        <v>348000000000</v>
      </c>
      <c r="Q13" s="2">
        <f t="shared" si="10"/>
        <v>374000000000</v>
      </c>
      <c r="R13" s="2">
        <f t="shared" si="10"/>
        <v>395000000000</v>
      </c>
      <c r="S13" s="2">
        <f t="shared" si="10"/>
        <v>433000000000</v>
      </c>
      <c r="T13" s="2">
        <f t="shared" si="10"/>
        <v>19027000000000</v>
      </c>
      <c r="U13" s="2">
        <f t="shared" si="10"/>
        <v>18723000000000</v>
      </c>
      <c r="V13" s="2">
        <f t="shared" si="10"/>
        <v>17968000000000</v>
      </c>
      <c r="W13" s="2">
        <f t="shared" si="10"/>
        <v>17039000000000</v>
      </c>
      <c r="X13" s="2">
        <f t="shared" si="10"/>
        <v>17962000000000</v>
      </c>
    </row>
    <row r="14" spans="1:24" ht="15.5" x14ac:dyDescent="0.35">
      <c r="C14" t="s">
        <v>26</v>
      </c>
      <c r="D14" s="2">
        <f>IFERROR(INDEX(D51:D500,MATCH($C$14,$C$51:$C$500,0)),"")</f>
        <v>-1270225</v>
      </c>
      <c r="H14" s="2">
        <f>IFERROR(SUM(D14:G14)*(4/MAX(1,COUNT(D14:G14))),"")</f>
        <v>-5080900</v>
      </c>
      <c r="I14" s="2">
        <f t="shared" ref="I14:X14" si="11">IFERROR(INDEX(I51:I500,MATCH($C$14,$C$51:$C$500,0)),"")</f>
        <v>-4148920</v>
      </c>
      <c r="J14" s="2">
        <f t="shared" si="11"/>
        <v>-3361423</v>
      </c>
      <c r="K14" s="2">
        <f t="shared" si="11"/>
        <v>-1412032</v>
      </c>
      <c r="L14" s="2">
        <f t="shared" si="11"/>
        <v>-1711120</v>
      </c>
      <c r="M14" s="2">
        <f t="shared" si="11"/>
        <v>-1774211</v>
      </c>
      <c r="N14" s="2">
        <f t="shared" si="11"/>
        <v>-1003393</v>
      </c>
      <c r="O14" s="2">
        <f t="shared" si="11"/>
        <v>-1626834</v>
      </c>
      <c r="P14" s="2">
        <f t="shared" si="11"/>
        <v>-1709211</v>
      </c>
      <c r="Q14" s="2">
        <f t="shared" si="11"/>
        <v>-1908157</v>
      </c>
      <c r="R14" s="2">
        <f t="shared" si="11"/>
        <v>-1895000</v>
      </c>
      <c r="S14" s="2">
        <f t="shared" si="11"/>
        <v>-87683000</v>
      </c>
      <c r="T14" s="2">
        <f t="shared" si="11"/>
        <v>-93363000</v>
      </c>
      <c r="U14" s="2">
        <f t="shared" si="11"/>
        <v>-99328000</v>
      </c>
      <c r="V14" s="2">
        <f t="shared" si="11"/>
        <v>-106578000</v>
      </c>
      <c r="W14" s="2">
        <f t="shared" si="11"/>
        <v>-177150000</v>
      </c>
      <c r="X14" s="2">
        <f t="shared" si="11"/>
        <v>-138322000</v>
      </c>
    </row>
    <row r="15" spans="1:24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X15" si="12">IFERROR(INDEX(I51:I500,MATCH($C$15,$C$51:$C$500,0)),"")</f>
        <v>-644439</v>
      </c>
      <c r="J15" s="2">
        <f t="shared" si="12"/>
        <v>-492110</v>
      </c>
      <c r="K15" s="2">
        <f t="shared" si="12"/>
        <v>-529315</v>
      </c>
      <c r="L15" s="2">
        <f t="shared" si="12"/>
        <v>-251920</v>
      </c>
      <c r="M15" s="2">
        <f t="shared" si="12"/>
        <v>-227758</v>
      </c>
      <c r="N15" s="2">
        <f t="shared" si="12"/>
        <v>-190372</v>
      </c>
      <c r="O15" s="2">
        <f t="shared" si="12"/>
        <v>-934031</v>
      </c>
      <c r="P15" s="2">
        <f t="shared" si="12"/>
        <v>-199752</v>
      </c>
      <c r="Q15" s="2">
        <f t="shared" si="12"/>
        <v>181232</v>
      </c>
      <c r="R15" s="2">
        <f t="shared" si="12"/>
        <v>-105000</v>
      </c>
      <c r="S15" s="2">
        <f t="shared" si="12"/>
        <v>16366000</v>
      </c>
      <c r="T15" s="2">
        <f t="shared" si="12"/>
        <v>195000</v>
      </c>
      <c r="U15" s="2">
        <f t="shared" si="12"/>
        <v>-19590000</v>
      </c>
      <c r="V15" s="2">
        <f t="shared" si="12"/>
        <v>5589000</v>
      </c>
      <c r="W15" s="2">
        <f t="shared" si="12"/>
        <v>2431000</v>
      </c>
      <c r="X15" s="2">
        <f t="shared" si="12"/>
        <v>-1185000</v>
      </c>
    </row>
    <row r="16" spans="1:24" ht="15.5" x14ac:dyDescent="0.35">
      <c r="C16" t="s">
        <v>28</v>
      </c>
      <c r="D16" s="2">
        <f>IFERROR(INDEX(D51:D500,MATCH($C$16,$C$51:$C$500,0)),"")</f>
        <v>548604</v>
      </c>
      <c r="H16" s="2">
        <f>IFERROR(SUM(D16:G16)*(4/MAX(1,COUNT(D16:G16))),"")</f>
        <v>2194416</v>
      </c>
      <c r="I16" s="2">
        <f t="shared" ref="I16:X16" si="13">IFERROR(INDEX(I51:I500,MATCH($C$16,$C$51:$C$500,0)),"")</f>
        <v>3175893</v>
      </c>
      <c r="J16" s="2">
        <f t="shared" si="13"/>
        <v>4054695</v>
      </c>
      <c r="K16" s="2">
        <f t="shared" si="13"/>
        <v>16146191</v>
      </c>
      <c r="L16" s="2">
        <f t="shared" si="13"/>
        <v>9290084</v>
      </c>
      <c r="M16" s="2">
        <f t="shared" si="13"/>
        <v>6123145</v>
      </c>
      <c r="N16" s="2">
        <f t="shared" si="13"/>
        <v>-626772</v>
      </c>
      <c r="O16" s="2">
        <f t="shared" si="13"/>
        <v>61628</v>
      </c>
      <c r="P16" s="2">
        <f t="shared" si="13"/>
        <v>5625559</v>
      </c>
      <c r="Q16" s="2">
        <f t="shared" si="13"/>
        <v>-8873121</v>
      </c>
      <c r="R16" s="2">
        <f t="shared" si="13"/>
        <v>-15641000</v>
      </c>
      <c r="S16" s="2">
        <f t="shared" si="13"/>
        <v>170853000</v>
      </c>
      <c r="T16" s="2">
        <f t="shared" si="13"/>
        <v>-39652000</v>
      </c>
      <c r="U16" s="2">
        <f t="shared" si="13"/>
        <v>198857000</v>
      </c>
      <c r="V16" s="2">
        <f t="shared" si="13"/>
        <v>-724980000</v>
      </c>
      <c r="W16" s="2">
        <f t="shared" si="13"/>
        <v>-1035557000</v>
      </c>
      <c r="X16" s="2">
        <f t="shared" si="13"/>
        <v>-153216000</v>
      </c>
    </row>
    <row r="17" spans="1:24" ht="15.5" x14ac:dyDescent="0.35">
      <c r="A17" t="s">
        <v>29</v>
      </c>
    </row>
    <row r="18" spans="1:2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</row>
    <row r="19" spans="1:24" ht="15.5" x14ac:dyDescent="0.35">
      <c r="A19" t="s">
        <v>49</v>
      </c>
      <c r="C19" t="s">
        <v>50</v>
      </c>
    </row>
    <row r="20" spans="1:24" ht="15.5" x14ac:dyDescent="0.35">
      <c r="A20" t="s">
        <v>51</v>
      </c>
      <c r="C20" t="s">
        <v>52</v>
      </c>
      <c r="D20" s="2">
        <f ca="1">IFERROR(D21*D2,"")</f>
        <v>1219180000000</v>
      </c>
      <c r="H20" s="2" t="str">
        <f t="shared" ref="H20:X20" si="14">IFERROR(H21*H2,"")</f>
        <v/>
      </c>
      <c r="I20" s="2">
        <f t="shared" ca="1" si="14"/>
        <v>1089480000000</v>
      </c>
      <c r="J20" s="2">
        <f t="shared" ca="1" si="14"/>
        <v>544740000000</v>
      </c>
      <c r="K20" s="2">
        <f t="shared" ca="1" si="14"/>
        <v>1297000000000</v>
      </c>
      <c r="L20" s="2">
        <f t="shared" ca="1" si="14"/>
        <v>1297000000000</v>
      </c>
      <c r="M20" s="2">
        <f t="shared" ca="1" si="14"/>
        <v>1297000000000</v>
      </c>
      <c r="N20" s="2">
        <f t="shared" ca="1" si="14"/>
        <v>1297000000000</v>
      </c>
      <c r="O20" s="2">
        <f t="shared" ca="1" si="14"/>
        <v>1297000000000</v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  <c r="W20" s="2">
        <f t="shared" ca="1" si="14"/>
        <v>2182950000000</v>
      </c>
      <c r="X20" s="2">
        <f t="shared" ca="1" si="14"/>
        <v>3811500000000</v>
      </c>
    </row>
    <row r="21" spans="1:24" ht="15.5" x14ac:dyDescent="0.35">
      <c r="C21" t="s">
        <v>11</v>
      </c>
      <c r="D21" s="2">
        <f>IFERROR(INDEX(D51:D500,MATCH($C$7,$C$51:$C$500,0)),"")</f>
        <v>25940000000</v>
      </c>
      <c r="H21" s="2">
        <f>IFERROR(INDEX(D21:G21,COUNT(D21:G21)),"")</f>
        <v>25940000000</v>
      </c>
      <c r="I21" s="2">
        <f t="shared" ref="I21:X21" si="15">IFERROR(INDEX(I51:I500,MATCH($C$7,$C$51:$C$500,0)),"")</f>
        <v>25940000000</v>
      </c>
      <c r="J21" s="2">
        <f t="shared" si="15"/>
        <v>25940000000</v>
      </c>
      <c r="K21" s="2">
        <f t="shared" si="15"/>
        <v>25940000000</v>
      </c>
      <c r="L21" s="2">
        <f t="shared" si="15"/>
        <v>25940000000</v>
      </c>
      <c r="M21" s="2">
        <f t="shared" si="15"/>
        <v>25940000000</v>
      </c>
      <c r="N21" s="2">
        <f t="shared" si="15"/>
        <v>25940000000</v>
      </c>
      <c r="O21" s="2">
        <f t="shared" si="15"/>
        <v>25940000000</v>
      </c>
      <c r="P21" s="2">
        <f t="shared" si="15"/>
        <v>23480000000</v>
      </c>
      <c r="Q21" s="2">
        <f t="shared" si="15"/>
        <v>23480000000</v>
      </c>
      <c r="R21" s="2">
        <f t="shared" si="15"/>
        <v>23480000000</v>
      </c>
      <c r="S21" s="2">
        <f t="shared" si="15"/>
        <v>23480000000</v>
      </c>
      <c r="T21" s="2">
        <f t="shared" si="15"/>
        <v>11550000000</v>
      </c>
      <c r="U21" s="2">
        <f t="shared" si="15"/>
        <v>11550000000</v>
      </c>
      <c r="V21" s="2">
        <f t="shared" si="15"/>
        <v>11550000000</v>
      </c>
      <c r="W21" s="2">
        <f t="shared" si="15"/>
        <v>11550000000</v>
      </c>
      <c r="X21" s="2">
        <f t="shared" si="15"/>
        <v>11550000000</v>
      </c>
    </row>
    <row r="23" spans="1:24" ht="15.5" x14ac:dyDescent="0.35">
      <c r="B23" t="s">
        <v>53</v>
      </c>
      <c r="C23" t="s">
        <v>54</v>
      </c>
      <c r="D23" s="3">
        <f>IFERROR(D5/D6*100,"")</f>
        <v>0.78951379286891554</v>
      </c>
      <c r="H23" s="3">
        <f t="shared" ref="H23:X23" si="16">IFERROR(H5/H6*100,"")</f>
        <v>3.1580551714756622</v>
      </c>
      <c r="I23" s="3">
        <f t="shared" si="16"/>
        <v>3.7607701982331663</v>
      </c>
      <c r="J23" s="3">
        <f t="shared" si="16"/>
        <v>12.033419640982812</v>
      </c>
      <c r="K23" s="3">
        <f t="shared" si="16"/>
        <v>30.851295887911316</v>
      </c>
      <c r="L23" s="3">
        <f t="shared" si="16"/>
        <v>18.693903044179809</v>
      </c>
      <c r="M23" s="3">
        <f t="shared" si="16"/>
        <v>12.959030432712071</v>
      </c>
      <c r="N23" s="3">
        <f t="shared" si="16"/>
        <v>-9.8065366546215085</v>
      </c>
      <c r="O23" s="3">
        <f t="shared" si="16"/>
        <v>5.4958296634245327</v>
      </c>
      <c r="P23" s="3">
        <f t="shared" si="16"/>
        <v>-13.368658259457145</v>
      </c>
      <c r="Q23" s="3">
        <f t="shared" si="16"/>
        <v>-36.535283524171689</v>
      </c>
      <c r="R23" s="3">
        <f t="shared" si="16"/>
        <v>2.379462796129463</v>
      </c>
      <c r="S23" s="3">
        <f t="shared" si="16"/>
        <v>523.9873950721252</v>
      </c>
      <c r="T23" s="3">
        <f t="shared" si="16"/>
        <v>3.5782266977772323</v>
      </c>
      <c r="U23" s="3">
        <f t="shared" si="16"/>
        <v>-16.384266236476972</v>
      </c>
      <c r="V23" s="3">
        <f t="shared" si="16"/>
        <v>63.950209328757794</v>
      </c>
      <c r="W23" s="3">
        <f t="shared" si="16"/>
        <v>279.59007751054372</v>
      </c>
      <c r="X23" s="3">
        <f t="shared" si="16"/>
        <v>-9.7580867940909499</v>
      </c>
    </row>
    <row r="24" spans="1:24" ht="15.5" x14ac:dyDescent="0.35">
      <c r="C24" t="s">
        <v>55</v>
      </c>
      <c r="D24" s="4">
        <f>IFERROR(_xlfn.RRI(5,I23,D23),"")</f>
        <v>-0.26815925508838601</v>
      </c>
      <c r="H24" s="4">
        <f t="shared" ref="H24:X24" si="17">IFERROR(_xlfn.RRI(5,M23,H23),"")</f>
        <v>-0.2460033077753806</v>
      </c>
      <c r="I24" s="4" t="str">
        <f t="shared" si="17"/>
        <v/>
      </c>
      <c r="J24" s="4">
        <f t="shared" si="17"/>
        <v>0.16969103055024282</v>
      </c>
      <c r="K24" s="4" t="str">
        <f t="shared" si="17"/>
        <v/>
      </c>
      <c r="L24" s="4" t="str">
        <f t="shared" si="17"/>
        <v/>
      </c>
      <c r="M24" s="4">
        <f t="shared" si="17"/>
        <v>0.40352036365332378</v>
      </c>
      <c r="N24" s="4" t="str">
        <f t="shared" si="17"/>
        <v/>
      </c>
      <c r="O24" s="4">
        <f t="shared" si="17"/>
        <v>8.9615023000750416E-2</v>
      </c>
      <c r="P24" s="4">
        <f t="shared" si="17"/>
        <v>-3.9865301475158432E-2</v>
      </c>
      <c r="Q24" s="4" t="str">
        <f t="shared" si="17"/>
        <v/>
      </c>
      <c r="R24" s="4">
        <f t="shared" si="17"/>
        <v>-0.61452924641954532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</row>
    <row r="25" spans="1:24" ht="15.5" x14ac:dyDescent="0.35">
      <c r="A25" t="s">
        <v>56</v>
      </c>
      <c r="C25" t="s">
        <v>57</v>
      </c>
      <c r="D25" s="3">
        <f>IFERROR(INDEX(D51:D500,MATCH($A$25,$C$51:$C$500,0)),"")</f>
        <v>0.37</v>
      </c>
      <c r="H25" s="3">
        <f>IFERROR(INDEX(D25:G25,COUNT(D25:G25)),"")</f>
        <v>0.37</v>
      </c>
      <c r="I25" s="3">
        <f t="shared" ref="I25:X25" si="18">IFERROR(INDEX(I51:I500,MATCH($C$25,$C$51:$C$500,0)),"")</f>
        <v>1.61</v>
      </c>
      <c r="J25" s="3">
        <f t="shared" si="18"/>
        <v>2.1800000000000002</v>
      </c>
      <c r="K25" s="3">
        <f t="shared" si="18"/>
        <v>9.18</v>
      </c>
      <c r="L25" s="3">
        <f t="shared" si="18"/>
        <v>5.18</v>
      </c>
      <c r="M25" s="3">
        <f t="shared" si="18"/>
        <v>3.25</v>
      </c>
      <c r="N25" s="3">
        <f t="shared" si="18"/>
        <v>-0.46</v>
      </c>
      <c r="O25" s="3">
        <f t="shared" si="18"/>
        <v>-0.48</v>
      </c>
      <c r="P25" s="3">
        <f t="shared" si="18"/>
        <v>3.29</v>
      </c>
      <c r="Q25" s="3">
        <f t="shared" si="18"/>
        <v>-4.95</v>
      </c>
      <c r="R25" s="3">
        <f t="shared" si="18"/>
        <v>-8.92</v>
      </c>
      <c r="S25" s="3">
        <f t="shared" si="18"/>
        <v>106.77</v>
      </c>
      <c r="T25" s="3">
        <f t="shared" si="18"/>
        <v>-42.5</v>
      </c>
      <c r="U25" s="3">
        <f t="shared" si="18"/>
        <v>188.34</v>
      </c>
      <c r="V25" s="3">
        <f t="shared" si="18"/>
        <v>-603.02</v>
      </c>
      <c r="W25" s="3">
        <f t="shared" si="18"/>
        <v>-778.72</v>
      </c>
      <c r="X25" s="3">
        <f t="shared" si="18"/>
        <v>-120.18</v>
      </c>
    </row>
    <row r="26" spans="1:24" ht="15.5" x14ac:dyDescent="0.35">
      <c r="C26" t="s">
        <v>58</v>
      </c>
      <c r="D26" s="4">
        <f>IFERROR(_xlfn.RRI(5,I25,D25),"")</f>
        <v>-0.25479601332832014</v>
      </c>
      <c r="H26" s="4">
        <f t="shared" ref="H26:X26" si="19">IFERROR(_xlfn.RRI(5,M25,H25),"")</f>
        <v>-0.35246436614182353</v>
      </c>
      <c r="I26" s="4" t="str">
        <f t="shared" si="19"/>
        <v/>
      </c>
      <c r="J26" s="4" t="str">
        <f t="shared" si="19"/>
        <v/>
      </c>
      <c r="K26" s="4">
        <f t="shared" si="19"/>
        <v>0.22780488414871369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-0.5920842619123845</v>
      </c>
      <c r="P26" s="4">
        <f t="shared" si="19"/>
        <v>-0.55490710022334477</v>
      </c>
      <c r="Q26" s="4">
        <f t="shared" si="19"/>
        <v>-0.61730331832679797</v>
      </c>
      <c r="R26" s="4">
        <f t="shared" si="19"/>
        <v>-0.59093087191509408</v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59</v>
      </c>
      <c r="D27" s="3">
        <f>IFERROR(D4/D21,"")</f>
        <v>4.6435154202004625E-4</v>
      </c>
      <c r="H27" s="3">
        <f t="shared" ref="H27:X27" si="20">IFERROR(H4/H21,"")</f>
        <v>1.857406168080185E-3</v>
      </c>
      <c r="I27" s="3">
        <f t="shared" si="20"/>
        <v>1.8938675790285274E-3</v>
      </c>
      <c r="J27" s="3">
        <f t="shared" si="20"/>
        <v>1.5674483808789514E-3</v>
      </c>
      <c r="K27" s="3">
        <f t="shared" si="20"/>
        <v>1.5044601773323053E-3</v>
      </c>
      <c r="L27" s="3">
        <f t="shared" si="20"/>
        <v>9.0827725520431762E-4</v>
      </c>
      <c r="M27" s="3">
        <f t="shared" si="20"/>
        <v>7.5816025443330767E-4</v>
      </c>
      <c r="N27" s="3">
        <f t="shared" si="20"/>
        <v>7.0797363145720898E-4</v>
      </c>
      <c r="O27" s="3">
        <f t="shared" si="20"/>
        <v>7.7301056283731687E-4</v>
      </c>
      <c r="P27" s="3">
        <f t="shared" si="20"/>
        <v>1.0619635860306645E-3</v>
      </c>
      <c r="Q27" s="3">
        <f t="shared" si="20"/>
        <v>1.0752620102214652E-3</v>
      </c>
      <c r="R27" s="3">
        <f t="shared" si="20"/>
        <v>8.6256388415672917E-4</v>
      </c>
      <c r="S27" s="3">
        <f t="shared" si="20"/>
        <v>1.0783262350936967E-2</v>
      </c>
      <c r="T27" s="3">
        <f t="shared" si="20"/>
        <v>2.7309523809523808E-2</v>
      </c>
      <c r="U27" s="3">
        <f t="shared" si="20"/>
        <v>2.8524675324675324E-2</v>
      </c>
      <c r="V27" s="3">
        <f t="shared" si="20"/>
        <v>3.9203116883116881E-2</v>
      </c>
      <c r="W27" s="3">
        <f t="shared" si="20"/>
        <v>5.1484329004329005E-2</v>
      </c>
      <c r="X27" s="3">
        <f t="shared" si="20"/>
        <v>5.6870476190476194E-2</v>
      </c>
    </row>
    <row r="28" spans="1:24" ht="15.5" x14ac:dyDescent="0.35">
      <c r="C28" t="s">
        <v>60</v>
      </c>
      <c r="D28" s="4">
        <f>IFERROR(_xlfn.RRI(5,I27,D27),"")</f>
        <v>-0.24508256342834989</v>
      </c>
      <c r="H28" s="4">
        <f t="shared" ref="H28:X28" si="21">IFERROR(_xlfn.RRI(5,M27,H27),"")</f>
        <v>0.19626989630799185</v>
      </c>
      <c r="I28" s="4">
        <f t="shared" si="21"/>
        <v>0.217493090974338</v>
      </c>
      <c r="J28" s="4">
        <f t="shared" si="21"/>
        <v>0.15186495124090849</v>
      </c>
      <c r="K28" s="4">
        <f t="shared" si="21"/>
        <v>7.2146702588220757E-2</v>
      </c>
      <c r="L28" s="4">
        <f t="shared" si="21"/>
        <v>-3.3190682208406597E-2</v>
      </c>
      <c r="M28" s="4">
        <f t="shared" si="21"/>
        <v>-2.5472837153436512E-2</v>
      </c>
      <c r="N28" s="4">
        <f t="shared" si="21"/>
        <v>-0.41996609245630623</v>
      </c>
      <c r="O28" s="4">
        <f t="shared" si="21"/>
        <v>-0.50979892402571403</v>
      </c>
      <c r="P28" s="4">
        <f t="shared" si="21"/>
        <v>-0.48218123677341218</v>
      </c>
      <c r="Q28" s="4">
        <f t="shared" si="21"/>
        <v>-0.51287688195731196</v>
      </c>
      <c r="R28" s="4">
        <f t="shared" si="21"/>
        <v>-0.558609234752388</v>
      </c>
      <c r="S28" s="4">
        <f t="shared" si="21"/>
        <v>-0.28291165915908567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32" spans="1:24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44.68</v>
      </c>
      <c r="H32" s="3">
        <f>IFERROR(INDEX(D32:G32,COUNT(D32:G32)),"")</f>
        <v>44.68</v>
      </c>
      <c r="I32" s="3">
        <f t="shared" ref="I32:X32" si="22">IFERROR(INDEX(I51:I500,MATCH($C$32,$C$51:$C$500,0)),"")</f>
        <v>43.6</v>
      </c>
      <c r="J32" s="3">
        <f t="shared" si="22"/>
        <v>40.54</v>
      </c>
      <c r="K32" s="3">
        <f t="shared" si="22"/>
        <v>34.29</v>
      </c>
      <c r="L32" s="3">
        <f t="shared" si="22"/>
        <v>24.02</v>
      </c>
      <c r="M32" s="3">
        <f t="shared" si="22"/>
        <v>17.649999999999999</v>
      </c>
      <c r="N32" s="3">
        <f t="shared" si="22"/>
        <v>15.18</v>
      </c>
      <c r="O32" s="3">
        <f t="shared" si="22"/>
        <v>16.43</v>
      </c>
      <c r="P32" s="3">
        <f t="shared" si="22"/>
        <v>17.86</v>
      </c>
      <c r="Q32" s="3">
        <f t="shared" si="22"/>
        <v>17.05</v>
      </c>
      <c r="R32" s="3">
        <f t="shared" si="22"/>
        <v>24.68</v>
      </c>
      <c r="S32" s="3">
        <f t="shared" si="22"/>
        <v>21.62</v>
      </c>
      <c r="T32" s="3">
        <f t="shared" si="22"/>
        <v>-1262.96</v>
      </c>
      <c r="U32" s="3">
        <f t="shared" si="22"/>
        <v>-1194.01</v>
      </c>
      <c r="V32" s="3">
        <f t="shared" si="22"/>
        <v>-1053.52</v>
      </c>
      <c r="W32" s="3">
        <f t="shared" si="22"/>
        <v>-380.46</v>
      </c>
      <c r="X32" s="3">
        <f t="shared" si="22"/>
        <v>532.54999999999995</v>
      </c>
    </row>
    <row r="33" spans="1:24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0.96</v>
      </c>
      <c r="H33" s="3">
        <f>IFERROR(INDEX(D33:G33,COUNT(D33:G33)),"")</f>
        <v>0.96</v>
      </c>
      <c r="I33" s="3">
        <f t="shared" ref="I33:X33" si="23">IFERROR(INDEX(I51:I500,MATCH($C$33,$C$51:$C$500,0)),"")</f>
        <v>0.96</v>
      </c>
      <c r="J33" s="3">
        <f t="shared" si="23"/>
        <v>0.52</v>
      </c>
      <c r="K33" s="3">
        <f t="shared" si="23"/>
        <v>1.46</v>
      </c>
      <c r="L33" s="3">
        <f t="shared" si="23"/>
        <v>2.08</v>
      </c>
      <c r="M33" s="3">
        <f t="shared" si="23"/>
        <v>2.83</v>
      </c>
      <c r="N33" s="3">
        <f t="shared" si="23"/>
        <v>3.29</v>
      </c>
      <c r="O33" s="3">
        <f t="shared" si="23"/>
        <v>3.04</v>
      </c>
      <c r="P33" s="3">
        <f t="shared" si="23"/>
        <v>10.97</v>
      </c>
      <c r="Q33" s="3">
        <f t="shared" si="23"/>
        <v>11.5</v>
      </c>
      <c r="R33" s="3">
        <f t="shared" si="23"/>
        <v>7.94</v>
      </c>
      <c r="S33" s="3">
        <f t="shared" si="23"/>
        <v>9.07</v>
      </c>
      <c r="T33" s="3">
        <f t="shared" si="23"/>
        <v>-0.16</v>
      </c>
      <c r="U33" s="3">
        <f t="shared" si="23"/>
        <v>-0.16</v>
      </c>
      <c r="V33" s="3">
        <f t="shared" si="23"/>
        <v>-0.19</v>
      </c>
      <c r="W33" s="3">
        <f t="shared" si="23"/>
        <v>-0.5</v>
      </c>
      <c r="X33" s="3">
        <f t="shared" si="23"/>
        <v>0.62</v>
      </c>
    </row>
    <row r="34" spans="1:24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119.44</v>
      </c>
      <c r="H34" s="3">
        <f>IFERROR(INDEX(D34:G34,COUNT(D34:G34)),"")</f>
        <v>119.44</v>
      </c>
      <c r="I34" s="3">
        <f t="shared" ref="I34:X34" si="24">IFERROR(INDEX(I51:I500,MATCH($C$34,$C$51:$C$500,0)),"")</f>
        <v>26.09</v>
      </c>
      <c r="J34" s="3">
        <f t="shared" si="24"/>
        <v>9.6300000000000008</v>
      </c>
      <c r="K34" s="3">
        <f t="shared" si="24"/>
        <v>5.45</v>
      </c>
      <c r="L34" s="3">
        <f t="shared" si="24"/>
        <v>9.65</v>
      </c>
      <c r="M34" s="3">
        <f t="shared" si="24"/>
        <v>15.38</v>
      </c>
      <c r="N34" s="3">
        <f t="shared" si="24"/>
        <v>-108.7</v>
      </c>
      <c r="O34" s="3">
        <f t="shared" si="24"/>
        <v>-104.17</v>
      </c>
      <c r="P34" s="3">
        <f t="shared" si="24"/>
        <v>59.57</v>
      </c>
      <c r="Q34" s="3">
        <f t="shared" si="24"/>
        <v>-39.6</v>
      </c>
      <c r="R34" s="3">
        <f t="shared" si="24"/>
        <v>-21.97</v>
      </c>
      <c r="S34" s="3">
        <f t="shared" si="24"/>
        <v>1.84</v>
      </c>
      <c r="T34" s="3">
        <f t="shared" si="24"/>
        <v>-4.6100000000000003</v>
      </c>
      <c r="U34" s="3">
        <f t="shared" si="24"/>
        <v>1.04</v>
      </c>
      <c r="V34" s="3">
        <f t="shared" si="24"/>
        <v>-0.33</v>
      </c>
      <c r="W34" s="3">
        <f t="shared" si="24"/>
        <v>-0.24</v>
      </c>
      <c r="X34" s="3">
        <f t="shared" si="24"/>
        <v>-2.75</v>
      </c>
    </row>
    <row r="35" spans="1:24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5.49</v>
      </c>
      <c r="H35" s="3">
        <f>IFERROR(INDEX(D35:G35,COUNT(D35:G35)),"")</f>
        <v>5.49</v>
      </c>
      <c r="I35" s="3">
        <f t="shared" ref="I35:X35" si="25">IFERROR(INDEX(I51:I500,MATCH($C$35,$C$51:$C$500,0)),"")</f>
        <v>1.35</v>
      </c>
      <c r="J35" s="3">
        <f t="shared" si="25"/>
        <v>0.85</v>
      </c>
      <c r="K35" s="3">
        <f t="shared" si="25"/>
        <v>2.1800000000000002</v>
      </c>
      <c r="L35" s="3">
        <f t="shared" si="25"/>
        <v>3.7</v>
      </c>
      <c r="M35" s="3">
        <f t="shared" si="25"/>
        <v>4.6100000000000003</v>
      </c>
      <c r="N35" s="3">
        <f t="shared" si="25"/>
        <v>4.84</v>
      </c>
      <c r="O35" s="3">
        <f t="shared" si="25"/>
        <v>4.57</v>
      </c>
      <c r="P35" s="3">
        <f t="shared" si="25"/>
        <v>12.95</v>
      </c>
      <c r="Q35" s="3">
        <f t="shared" si="25"/>
        <v>13.62</v>
      </c>
      <c r="R35" s="3">
        <f t="shared" si="25"/>
        <v>17.079999999999998</v>
      </c>
      <c r="S35" s="3">
        <f t="shared" si="25"/>
        <v>1.36</v>
      </c>
      <c r="T35" s="3">
        <f t="shared" si="25"/>
        <v>0.57999999999999996</v>
      </c>
      <c r="U35" s="3">
        <f t="shared" si="25"/>
        <v>0.56000000000000005</v>
      </c>
      <c r="V35" s="3">
        <f t="shared" si="25"/>
        <v>0.52</v>
      </c>
      <c r="W35" s="3">
        <f t="shared" si="25"/>
        <v>0.4</v>
      </c>
      <c r="X35" s="3">
        <f t="shared" si="25"/>
        <v>0.65</v>
      </c>
    </row>
    <row r="36" spans="1:24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X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</row>
    <row r="37" spans="1:24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X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</row>
    <row r="50" spans="2:24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</row>
    <row r="51" spans="2:24" ht="15.5" x14ac:dyDescent="0.35">
      <c r="B51" t="s">
        <v>82</v>
      </c>
      <c r="C51" t="s">
        <v>5</v>
      </c>
      <c r="D51" s="5">
        <v>12045279</v>
      </c>
      <c r="E51" s="5">
        <v>12259403</v>
      </c>
      <c r="F51" s="5">
        <v>11465427</v>
      </c>
      <c r="G51" s="5">
        <v>12322184</v>
      </c>
      <c r="I51" s="5">
        <v>49126925</v>
      </c>
      <c r="J51" s="5">
        <v>40659611</v>
      </c>
      <c r="K51" s="5">
        <v>39025697</v>
      </c>
      <c r="L51" s="5">
        <v>23560712</v>
      </c>
      <c r="M51" s="5">
        <v>19666677</v>
      </c>
      <c r="N51" s="5">
        <v>18364836</v>
      </c>
      <c r="O51" s="5">
        <v>20051894</v>
      </c>
      <c r="P51" s="5">
        <v>24934905</v>
      </c>
      <c r="Q51" s="5">
        <v>25247152</v>
      </c>
      <c r="R51" s="5">
        <v>20253000</v>
      </c>
      <c r="S51" s="5">
        <v>253191000</v>
      </c>
      <c r="T51" s="5">
        <v>315425000</v>
      </c>
      <c r="U51" s="5">
        <v>329460000</v>
      </c>
      <c r="V51" s="5">
        <v>452796000</v>
      </c>
      <c r="W51" s="5">
        <v>594644000</v>
      </c>
      <c r="X51" s="5">
        <v>656854000</v>
      </c>
    </row>
    <row r="52" spans="2:24" ht="15.5" x14ac:dyDescent="0.35">
      <c r="C52" t="s">
        <v>83</v>
      </c>
      <c r="D52" s="5">
        <v>-9347674</v>
      </c>
      <c r="E52" s="5">
        <v>-18356371</v>
      </c>
      <c r="F52" s="5">
        <v>-2112438</v>
      </c>
      <c r="G52" s="5">
        <v>-8797664</v>
      </c>
      <c r="I52" s="5">
        <v>-38209022</v>
      </c>
      <c r="J52" s="5">
        <v>-29379538</v>
      </c>
      <c r="K52" s="5">
        <v>-25070978</v>
      </c>
      <c r="L52" s="5">
        <v>-16786696</v>
      </c>
      <c r="M52" s="5">
        <v>-14974441</v>
      </c>
      <c r="N52" s="5">
        <v>-13425170</v>
      </c>
      <c r="O52" s="5">
        <v>-17708347</v>
      </c>
      <c r="P52" s="5">
        <v>-21452194</v>
      </c>
      <c r="Q52" s="5">
        <v>-22300227</v>
      </c>
      <c r="R52" s="5">
        <v>-15607000</v>
      </c>
      <c r="S52" s="5">
        <v>-189578000</v>
      </c>
      <c r="T52" s="5">
        <v>-260752000</v>
      </c>
      <c r="U52" s="5">
        <v>-290782000</v>
      </c>
      <c r="V52" s="5">
        <v>-454653000</v>
      </c>
      <c r="W52" s="5">
        <v>-687701000</v>
      </c>
      <c r="X52" s="5">
        <v>-562401000</v>
      </c>
    </row>
    <row r="53" spans="2:24" ht="15.5" x14ac:dyDescent="0.35">
      <c r="C53" t="s">
        <v>93</v>
      </c>
      <c r="D53" s="5">
        <v>349931</v>
      </c>
      <c r="E53" s="5">
        <v>1830886</v>
      </c>
      <c r="F53" s="5">
        <v>-182681</v>
      </c>
      <c r="G53" s="5">
        <v>-22776</v>
      </c>
      <c r="I53" s="5">
        <v>1499739</v>
      </c>
      <c r="J53" s="5">
        <v>1767408</v>
      </c>
      <c r="K53" s="5">
        <v>3769</v>
      </c>
      <c r="L53" s="5">
        <v>1088639</v>
      </c>
      <c r="M53" s="5">
        <v>1845469</v>
      </c>
      <c r="N53" s="5">
        <v>-1245918</v>
      </c>
      <c r="O53" s="5">
        <v>-1223881</v>
      </c>
      <c r="P53" s="5">
        <v>971868</v>
      </c>
      <c r="Q53" s="5">
        <v>-13115428</v>
      </c>
      <c r="R53" s="5">
        <v>-18490000</v>
      </c>
      <c r="S53" s="5">
        <v>211010000</v>
      </c>
      <c r="T53" s="5">
        <v>14354000</v>
      </c>
      <c r="U53" s="5">
        <v>239913000</v>
      </c>
      <c r="V53" s="5">
        <v>-585029000</v>
      </c>
      <c r="W53" s="5">
        <v>-731064000</v>
      </c>
      <c r="X53" s="5">
        <v>-84666000</v>
      </c>
    </row>
    <row r="54" spans="2:24" ht="15.5" x14ac:dyDescent="0.35">
      <c r="C54" t="s">
        <v>1035</v>
      </c>
      <c r="D54" s="5">
        <v>-9347674</v>
      </c>
      <c r="E54" s="5">
        <v>-18356371</v>
      </c>
      <c r="F54" s="5">
        <v>-2112438</v>
      </c>
      <c r="G54" s="5">
        <v>-8797664</v>
      </c>
      <c r="I54" s="5">
        <v>-38209022</v>
      </c>
      <c r="J54" s="5">
        <v>-29379538</v>
      </c>
      <c r="K54" s="5">
        <v>-25070978</v>
      </c>
      <c r="L54" s="5">
        <v>-16786696</v>
      </c>
      <c r="M54" s="5">
        <v>-14974441</v>
      </c>
      <c r="N54" s="5">
        <v>-13425170</v>
      </c>
      <c r="O54" s="5">
        <v>-17708347</v>
      </c>
      <c r="P54" s="5">
        <v>-21452194</v>
      </c>
      <c r="Q54" s="5">
        <v>-22300227</v>
      </c>
      <c r="R54" s="5">
        <v>-15607000</v>
      </c>
      <c r="S54" s="5">
        <v>-189578000</v>
      </c>
      <c r="T54" s="5">
        <v>-260752000</v>
      </c>
      <c r="U54" s="5">
        <v>-290782000</v>
      </c>
      <c r="V54" s="5">
        <v>-454653000</v>
      </c>
      <c r="W54" s="5">
        <v>-687701000</v>
      </c>
      <c r="X54" s="5">
        <v>-562401000</v>
      </c>
    </row>
    <row r="55" spans="2:24" ht="15.5" x14ac:dyDescent="0.35">
      <c r="C55" t="s">
        <v>84</v>
      </c>
      <c r="D55" s="5">
        <v>2697605</v>
      </c>
      <c r="E55" s="5">
        <v>-780339</v>
      </c>
      <c r="F55" s="5">
        <v>4036360</v>
      </c>
      <c r="G55" s="5">
        <v>3524520</v>
      </c>
      <c r="I55" s="5">
        <v>10917903</v>
      </c>
      <c r="J55" s="5">
        <v>11280073</v>
      </c>
      <c r="K55" s="5">
        <v>13954719</v>
      </c>
      <c r="L55" s="5">
        <v>6774016</v>
      </c>
      <c r="M55" s="5">
        <v>4692236</v>
      </c>
      <c r="N55" s="5">
        <v>4939666</v>
      </c>
      <c r="O55" s="5">
        <v>2343547</v>
      </c>
      <c r="P55" s="5">
        <v>3482711</v>
      </c>
      <c r="Q55" s="5">
        <v>2946925</v>
      </c>
      <c r="R55" s="5">
        <v>4646000</v>
      </c>
      <c r="S55" s="5">
        <v>63613000</v>
      </c>
      <c r="T55" s="5">
        <v>54673000</v>
      </c>
      <c r="U55" s="5">
        <v>38678000</v>
      </c>
      <c r="V55" s="5">
        <v>-1857000</v>
      </c>
      <c r="W55" s="5">
        <v>-93057000</v>
      </c>
      <c r="X55" s="5">
        <v>94453000</v>
      </c>
    </row>
    <row r="56" spans="2:24" ht="15.5" x14ac:dyDescent="0.35">
      <c r="C56" t="s">
        <v>85</v>
      </c>
      <c r="D56" s="5">
        <v>-937628</v>
      </c>
      <c r="E56" s="5">
        <v>-953226</v>
      </c>
      <c r="F56" s="5">
        <v>-805118</v>
      </c>
      <c r="G56" s="5">
        <v>-819334</v>
      </c>
      <c r="I56" s="5">
        <v>-3528076</v>
      </c>
      <c r="J56" s="5">
        <v>-4135540</v>
      </c>
      <c r="K56" s="5">
        <v>-3203562</v>
      </c>
      <c r="L56" s="5">
        <v>-3628228</v>
      </c>
      <c r="M56" s="5">
        <v>-3214337</v>
      </c>
      <c r="N56" s="5">
        <v>-3793867</v>
      </c>
      <c r="O56" s="5">
        <v>-3923288</v>
      </c>
      <c r="P56" s="5">
        <v>-4156624</v>
      </c>
      <c r="Q56" s="5">
        <v>-4278905</v>
      </c>
      <c r="R56" s="5">
        <v>-8017000</v>
      </c>
      <c r="S56" s="5">
        <v>-40249000</v>
      </c>
      <c r="T56" s="5">
        <v>-40983000</v>
      </c>
      <c r="U56" s="5">
        <v>-48029000</v>
      </c>
      <c r="V56" s="5">
        <v>-37987000</v>
      </c>
      <c r="W56" s="5">
        <v>-33254000</v>
      </c>
      <c r="X56" s="5">
        <v>-33368000</v>
      </c>
    </row>
    <row r="57" spans="2:24" ht="15.5" x14ac:dyDescent="0.35">
      <c r="C57" t="s">
        <v>87</v>
      </c>
      <c r="D57" s="5">
        <v>-937628</v>
      </c>
      <c r="E57" s="5">
        <v>-953226</v>
      </c>
      <c r="F57" s="5">
        <v>-805118</v>
      </c>
      <c r="G57" s="5">
        <v>-819334</v>
      </c>
      <c r="I57" s="5">
        <v>-3528076</v>
      </c>
      <c r="J57" s="5">
        <v>-4135540</v>
      </c>
      <c r="K57" s="5">
        <v>-3203562</v>
      </c>
      <c r="L57" s="5">
        <v>-3628228</v>
      </c>
      <c r="M57" s="5">
        <v>-3214337</v>
      </c>
      <c r="N57" s="5">
        <v>-3793867</v>
      </c>
      <c r="O57" s="5">
        <v>-3923288</v>
      </c>
      <c r="P57" s="5">
        <v>-4156624</v>
      </c>
      <c r="Q57" s="5">
        <v>-4278905</v>
      </c>
      <c r="R57" s="5">
        <v>-8017000</v>
      </c>
      <c r="S57" s="5">
        <v>-40249000</v>
      </c>
      <c r="T57" s="5">
        <v>-40983000</v>
      </c>
      <c r="U57" s="5">
        <v>-48029000</v>
      </c>
      <c r="V57" s="5">
        <v>-37987000</v>
      </c>
      <c r="W57" s="5">
        <v>-33254000</v>
      </c>
      <c r="X57" s="5">
        <v>-33368000</v>
      </c>
    </row>
    <row r="58" spans="2:24" ht="15.5" x14ac:dyDescent="0.35">
      <c r="C58" t="s">
        <v>88</v>
      </c>
      <c r="D58" s="5">
        <v>1759977</v>
      </c>
      <c r="E58" s="5">
        <v>-1733565</v>
      </c>
      <c r="F58" s="5">
        <v>3231242</v>
      </c>
      <c r="G58" s="5">
        <v>2705186</v>
      </c>
      <c r="I58" s="5">
        <v>7389827</v>
      </c>
      <c r="J58" s="5">
        <v>7144533</v>
      </c>
      <c r="K58" s="5">
        <v>10751157</v>
      </c>
      <c r="L58" s="5">
        <v>3145788</v>
      </c>
      <c r="M58" s="5">
        <v>1477899</v>
      </c>
      <c r="N58" s="5">
        <v>1145799</v>
      </c>
      <c r="O58" s="5">
        <v>-1579741</v>
      </c>
      <c r="P58" s="5">
        <v>-673913</v>
      </c>
      <c r="Q58" s="5">
        <v>-1331980</v>
      </c>
      <c r="R58" s="5">
        <v>-3371000</v>
      </c>
      <c r="S58" s="5">
        <v>23364000</v>
      </c>
      <c r="T58" s="5">
        <v>13690000</v>
      </c>
      <c r="U58" s="5">
        <v>-9351000</v>
      </c>
      <c r="V58" s="5">
        <v>-39844000</v>
      </c>
      <c r="W58" s="5">
        <v>-126311000</v>
      </c>
      <c r="X58" s="5">
        <v>61085000</v>
      </c>
    </row>
    <row r="59" spans="2:24" ht="15.5" x14ac:dyDescent="0.35">
      <c r="C59" t="s">
        <v>89</v>
      </c>
      <c r="D59" s="5">
        <v>-1211373</v>
      </c>
      <c r="E59" s="5">
        <v>1881750</v>
      </c>
      <c r="F59" s="5">
        <v>-2494872</v>
      </c>
      <c r="G59" s="5">
        <v>106933</v>
      </c>
      <c r="I59" s="5">
        <v>-4213934</v>
      </c>
      <c r="J59" s="5">
        <v>-3089838</v>
      </c>
      <c r="K59" s="5">
        <v>5395034</v>
      </c>
      <c r="L59" s="5">
        <v>6144296</v>
      </c>
      <c r="M59" s="5">
        <v>4645246</v>
      </c>
      <c r="N59" s="5">
        <v>-1772571</v>
      </c>
      <c r="O59" s="5">
        <v>1641369</v>
      </c>
      <c r="P59" s="5">
        <v>6299472</v>
      </c>
      <c r="Q59" s="5">
        <v>-7541141</v>
      </c>
      <c r="R59" s="5">
        <v>-12270000</v>
      </c>
      <c r="S59" s="5">
        <v>147489000</v>
      </c>
      <c r="T59" s="5">
        <v>-53342000</v>
      </c>
      <c r="U59" s="5">
        <v>208208000</v>
      </c>
      <c r="V59" s="5">
        <v>-685136000</v>
      </c>
      <c r="W59" s="5">
        <v>-909246000</v>
      </c>
      <c r="X59" s="5">
        <v>-214301000</v>
      </c>
    </row>
    <row r="60" spans="2:24" ht="15.5" x14ac:dyDescent="0.35">
      <c r="C60" t="s">
        <v>26</v>
      </c>
      <c r="D60" s="5">
        <v>-1270225</v>
      </c>
      <c r="E60" s="5">
        <v>-1049816</v>
      </c>
      <c r="F60" s="5">
        <v>-1175019</v>
      </c>
      <c r="G60" s="5">
        <v>-940071</v>
      </c>
      <c r="I60" s="5">
        <v>-4148920</v>
      </c>
      <c r="J60" s="5">
        <v>-3361423</v>
      </c>
      <c r="K60" s="5">
        <v>-1412032</v>
      </c>
      <c r="L60" s="5">
        <v>-1711120</v>
      </c>
      <c r="M60" s="5">
        <v>-1774211</v>
      </c>
      <c r="N60" s="5">
        <v>-1003393</v>
      </c>
      <c r="O60" s="5">
        <v>-1626834</v>
      </c>
      <c r="P60" s="5">
        <v>-1709211</v>
      </c>
      <c r="Q60" s="5">
        <v>-1908157</v>
      </c>
      <c r="R60" s="5">
        <v>-1895000</v>
      </c>
      <c r="S60" s="5">
        <v>-87683000</v>
      </c>
      <c r="T60" s="5">
        <v>-93363000</v>
      </c>
      <c r="U60" s="5">
        <v>-99328000</v>
      </c>
      <c r="V60" s="5">
        <v>-106578000</v>
      </c>
      <c r="W60" s="5">
        <v>-177150000</v>
      </c>
      <c r="X60" s="5">
        <v>-138322000</v>
      </c>
    </row>
    <row r="61" spans="2:24" ht="15.5" x14ac:dyDescent="0.35">
      <c r="C61" t="s">
        <v>91</v>
      </c>
      <c r="R61" s="5">
        <v>5000</v>
      </c>
      <c r="S61" s="5">
        <v>17189000</v>
      </c>
      <c r="T61" s="5">
        <v>21807000</v>
      </c>
      <c r="U61" s="5">
        <v>53693000</v>
      </c>
    </row>
    <row r="62" spans="2:24" ht="15.5" x14ac:dyDescent="0.35">
      <c r="C62" t="s">
        <v>92</v>
      </c>
      <c r="D62" s="5">
        <v>134861</v>
      </c>
      <c r="E62" s="5">
        <v>321632</v>
      </c>
      <c r="F62" s="5">
        <v>13819</v>
      </c>
      <c r="G62" s="5">
        <v>14752</v>
      </c>
      <c r="I62" s="5">
        <v>370114</v>
      </c>
      <c r="J62" s="5">
        <v>263976</v>
      </c>
      <c r="K62" s="5">
        <v>149582</v>
      </c>
      <c r="L62" s="5">
        <v>53503</v>
      </c>
      <c r="M62" s="5">
        <v>8177</v>
      </c>
      <c r="N62" s="5">
        <v>23136</v>
      </c>
      <c r="O62" s="5">
        <v>9850</v>
      </c>
      <c r="P62" s="5">
        <v>16275</v>
      </c>
      <c r="Q62" s="5">
        <v>18359</v>
      </c>
      <c r="R62" s="5">
        <v>3000</v>
      </c>
      <c r="S62" s="5">
        <v>5000</v>
      </c>
      <c r="T62" s="5">
        <v>10000</v>
      </c>
      <c r="U62" s="5">
        <v>142000</v>
      </c>
      <c r="V62" s="5">
        <v>400000</v>
      </c>
      <c r="W62" s="5">
        <v>1906000</v>
      </c>
      <c r="X62" s="5">
        <v>8303000</v>
      </c>
    </row>
    <row r="63" spans="2:24" ht="15.5" x14ac:dyDescent="0.35">
      <c r="C63" t="s">
        <v>90</v>
      </c>
      <c r="D63" s="5">
        <v>-425940</v>
      </c>
      <c r="E63" s="5">
        <v>779048</v>
      </c>
      <c r="F63" s="5">
        <v>-1150991</v>
      </c>
      <c r="G63" s="5">
        <v>1055028</v>
      </c>
      <c r="I63" s="5">
        <v>-1934867</v>
      </c>
      <c r="J63" s="5">
        <v>-1759799</v>
      </c>
      <c r="K63" s="5">
        <v>6653715</v>
      </c>
      <c r="L63" s="5">
        <v>6713274</v>
      </c>
      <c r="M63" s="5">
        <v>4565811</v>
      </c>
      <c r="N63" s="5">
        <v>453604</v>
      </c>
      <c r="O63" s="5">
        <v>4482234</v>
      </c>
      <c r="P63" s="5">
        <v>7020540</v>
      </c>
      <c r="Q63" s="5">
        <v>7464085</v>
      </c>
      <c r="R63" s="5">
        <v>8107000</v>
      </c>
      <c r="S63" s="5">
        <v>6968000</v>
      </c>
      <c r="T63" s="5">
        <v>3850000</v>
      </c>
      <c r="U63" s="5">
        <v>13788000</v>
      </c>
      <c r="V63" s="5">
        <v>6071000</v>
      </c>
      <c r="W63" s="5">
        <v>-2938000</v>
      </c>
      <c r="X63" s="5">
        <v>384000</v>
      </c>
    </row>
    <row r="64" spans="2:24" ht="15.5" x14ac:dyDescent="0.35">
      <c r="C64" t="s">
        <v>94</v>
      </c>
      <c r="D64" s="5">
        <v>-1211373</v>
      </c>
      <c r="E64" s="5">
        <v>1881750</v>
      </c>
      <c r="F64" s="5">
        <v>-2494872</v>
      </c>
      <c r="G64" s="5">
        <v>106933</v>
      </c>
      <c r="I64" s="5">
        <v>-4213934</v>
      </c>
      <c r="J64" s="5">
        <v>-3089838</v>
      </c>
      <c r="K64" s="5">
        <v>5395034</v>
      </c>
      <c r="L64" s="5">
        <v>6144296</v>
      </c>
      <c r="M64" s="5">
        <v>4645246</v>
      </c>
      <c r="N64" s="5">
        <v>-1772571</v>
      </c>
      <c r="O64" s="5">
        <v>1641369</v>
      </c>
      <c r="P64" s="5">
        <v>6299472</v>
      </c>
      <c r="Q64" s="5">
        <v>-7541141</v>
      </c>
      <c r="R64" s="5">
        <v>-12270000</v>
      </c>
      <c r="S64" s="5">
        <v>147489000</v>
      </c>
      <c r="T64" s="5">
        <v>-53342000</v>
      </c>
      <c r="U64" s="5">
        <v>208208000</v>
      </c>
      <c r="V64" s="5">
        <v>-685136000</v>
      </c>
      <c r="W64" s="5">
        <v>-909246000</v>
      </c>
      <c r="X64" s="5">
        <v>-214301000</v>
      </c>
    </row>
    <row r="65" spans="2:24" ht="15.5" x14ac:dyDescent="0.35">
      <c r="C65" t="s">
        <v>28</v>
      </c>
      <c r="D65" s="5">
        <v>548604</v>
      </c>
      <c r="E65" s="5">
        <v>148185</v>
      </c>
      <c r="F65" s="5">
        <v>736370</v>
      </c>
      <c r="G65" s="5">
        <v>2812119</v>
      </c>
      <c r="I65" s="5">
        <v>3175893</v>
      </c>
      <c r="J65" s="5">
        <v>4054695</v>
      </c>
      <c r="K65" s="5">
        <v>16146191</v>
      </c>
      <c r="L65" s="5">
        <v>9290084</v>
      </c>
      <c r="M65" s="5">
        <v>6123145</v>
      </c>
      <c r="N65" s="5">
        <v>-626772</v>
      </c>
      <c r="O65" s="5">
        <v>61628</v>
      </c>
      <c r="P65" s="5">
        <v>5625559</v>
      </c>
      <c r="Q65" s="5">
        <v>-8873121</v>
      </c>
      <c r="R65" s="5">
        <v>-15641000</v>
      </c>
      <c r="S65" s="5">
        <v>170853000</v>
      </c>
      <c r="T65" s="5">
        <v>-39652000</v>
      </c>
      <c r="U65" s="5">
        <v>198857000</v>
      </c>
      <c r="V65" s="5">
        <v>-724980000</v>
      </c>
      <c r="W65" s="5">
        <v>-1035557000</v>
      </c>
      <c r="X65" s="5">
        <v>-153216000</v>
      </c>
    </row>
    <row r="66" spans="2:24" ht="15.5" x14ac:dyDescent="0.35">
      <c r="C66" t="s">
        <v>27</v>
      </c>
      <c r="E66" s="5">
        <v>-186313</v>
      </c>
      <c r="F66" s="5">
        <v>-127700</v>
      </c>
      <c r="G66" s="5">
        <v>-330426</v>
      </c>
      <c r="I66" s="5">
        <v>-644439</v>
      </c>
      <c r="J66" s="5">
        <v>-492110</v>
      </c>
      <c r="K66" s="5">
        <v>-529315</v>
      </c>
      <c r="L66" s="5">
        <v>-251920</v>
      </c>
      <c r="M66" s="5">
        <v>-227758</v>
      </c>
      <c r="N66" s="5">
        <v>-190372</v>
      </c>
      <c r="O66" s="5">
        <v>-934031</v>
      </c>
      <c r="P66" s="5">
        <v>-199752</v>
      </c>
      <c r="Q66" s="5">
        <v>181232</v>
      </c>
      <c r="R66" s="5">
        <v>-105000</v>
      </c>
      <c r="S66" s="5">
        <v>16366000</v>
      </c>
      <c r="T66" s="5">
        <v>195000</v>
      </c>
      <c r="U66" s="5">
        <v>-19590000</v>
      </c>
      <c r="V66" s="5">
        <v>5589000</v>
      </c>
      <c r="W66" s="5">
        <v>2431000</v>
      </c>
      <c r="X66" s="5">
        <v>-1185000</v>
      </c>
    </row>
    <row r="67" spans="2:24" ht="15.5" x14ac:dyDescent="0.35">
      <c r="C67" t="s">
        <v>97</v>
      </c>
      <c r="D67" s="5">
        <v>548604</v>
      </c>
      <c r="E67" s="5">
        <v>-38128</v>
      </c>
      <c r="F67" s="5">
        <v>608670</v>
      </c>
      <c r="G67" s="5">
        <v>2481693</v>
      </c>
      <c r="I67" s="5">
        <v>2531454</v>
      </c>
      <c r="J67" s="5">
        <v>3562585</v>
      </c>
      <c r="K67" s="5">
        <v>15616876</v>
      </c>
      <c r="L67" s="5">
        <v>9038164</v>
      </c>
      <c r="M67" s="5">
        <v>5895387</v>
      </c>
      <c r="N67" s="5">
        <v>-817144</v>
      </c>
      <c r="O67" s="5">
        <v>-872403</v>
      </c>
      <c r="P67" s="5">
        <v>5425807</v>
      </c>
      <c r="Q67" s="5">
        <v>-8691889</v>
      </c>
      <c r="R67" s="5">
        <v>-15746000</v>
      </c>
      <c r="S67" s="5">
        <v>187219000</v>
      </c>
      <c r="T67" s="5">
        <v>-39457000</v>
      </c>
      <c r="U67" s="5">
        <v>179267000</v>
      </c>
      <c r="V67" s="5">
        <v>-719391000</v>
      </c>
      <c r="W67" s="5">
        <v>-1033126000</v>
      </c>
      <c r="X67" s="5">
        <v>-154401000</v>
      </c>
    </row>
    <row r="68" spans="2:24" ht="15.5" x14ac:dyDescent="0.35">
      <c r="C68" t="s">
        <v>98</v>
      </c>
      <c r="D68" s="5">
        <v>-10340</v>
      </c>
      <c r="E68" s="5">
        <v>74480</v>
      </c>
      <c r="F68" s="5">
        <v>-38169</v>
      </c>
      <c r="G68" s="5">
        <v>97831</v>
      </c>
      <c r="I68" s="5">
        <v>12270</v>
      </c>
      <c r="J68" s="5">
        <v>4270528</v>
      </c>
      <c r="K68" s="5">
        <v>2159757</v>
      </c>
      <c r="L68" s="5">
        <v>-1568174</v>
      </c>
      <c r="M68" s="5">
        <v>-1739290</v>
      </c>
      <c r="N68" s="5">
        <v>-1920346</v>
      </c>
      <c r="O68" s="5">
        <v>2557009</v>
      </c>
      <c r="P68" s="5">
        <v>-9298418</v>
      </c>
      <c r="Q68" s="5">
        <v>-2106859</v>
      </c>
      <c r="R68" s="5">
        <v>16887000</v>
      </c>
      <c r="S68" s="5">
        <v>5666000</v>
      </c>
      <c r="T68" s="5">
        <v>-2501000</v>
      </c>
      <c r="U68" s="5">
        <v>7970000</v>
      </c>
      <c r="V68" s="5">
        <v>-45139000</v>
      </c>
      <c r="W68" s="5">
        <v>-199345000</v>
      </c>
      <c r="X68" s="5">
        <v>87639000</v>
      </c>
    </row>
    <row r="69" spans="2:24" ht="15.5" x14ac:dyDescent="0.35">
      <c r="C69" t="s">
        <v>100</v>
      </c>
      <c r="D69" s="5">
        <v>538264</v>
      </c>
      <c r="E69" s="5">
        <v>36352</v>
      </c>
      <c r="F69" s="5">
        <v>570501</v>
      </c>
      <c r="G69" s="5">
        <v>2579524</v>
      </c>
      <c r="I69" s="5">
        <v>2543724</v>
      </c>
      <c r="J69" s="5">
        <v>7833113</v>
      </c>
      <c r="K69" s="5">
        <v>17776633</v>
      </c>
      <c r="L69" s="5">
        <v>7469990</v>
      </c>
      <c r="M69" s="5">
        <v>4156097</v>
      </c>
      <c r="N69" s="5">
        <v>-2737490</v>
      </c>
      <c r="O69" s="5">
        <v>1684606</v>
      </c>
      <c r="P69" s="5">
        <v>-3872611</v>
      </c>
      <c r="Q69" s="5">
        <v>-10798748</v>
      </c>
      <c r="R69" s="5">
        <v>1141000</v>
      </c>
      <c r="S69" s="5">
        <v>192885000</v>
      </c>
      <c r="T69" s="5">
        <v>-41958000</v>
      </c>
      <c r="U69" s="5">
        <v>187237000</v>
      </c>
      <c r="V69" s="5">
        <v>-764530000</v>
      </c>
      <c r="W69" s="5">
        <v>-1232471000</v>
      </c>
      <c r="X69" s="5">
        <v>-66762000</v>
      </c>
    </row>
    <row r="70" spans="2:24" ht="15.5" x14ac:dyDescent="0.35">
      <c r="C70" t="s">
        <v>101</v>
      </c>
      <c r="D70" s="5">
        <v>548604</v>
      </c>
      <c r="E70" s="5">
        <v>-38128</v>
      </c>
      <c r="F70" s="5">
        <v>608670</v>
      </c>
      <c r="G70" s="5">
        <v>2481693</v>
      </c>
      <c r="I70" s="5">
        <v>2531454</v>
      </c>
      <c r="J70" s="5">
        <v>3562585</v>
      </c>
      <c r="K70" s="5">
        <v>15616876</v>
      </c>
      <c r="L70" s="5">
        <v>9038164</v>
      </c>
      <c r="M70" s="5">
        <v>5895387</v>
      </c>
      <c r="N70" s="5">
        <v>-817144</v>
      </c>
      <c r="O70" s="5">
        <v>-872403</v>
      </c>
      <c r="P70" s="5">
        <v>5425807</v>
      </c>
      <c r="Q70" s="5">
        <v>-8691889</v>
      </c>
      <c r="R70" s="5">
        <v>-15746000</v>
      </c>
      <c r="S70" s="5">
        <v>187219000</v>
      </c>
      <c r="T70" s="5">
        <v>-39457000</v>
      </c>
      <c r="U70" s="5">
        <v>179267000</v>
      </c>
      <c r="V70" s="5">
        <v>-719391000</v>
      </c>
      <c r="W70" s="5">
        <v>-1033126000</v>
      </c>
      <c r="X70" s="5">
        <v>-154401000</v>
      </c>
    </row>
    <row r="71" spans="2:24" ht="15.5" x14ac:dyDescent="0.35">
      <c r="C71" t="s">
        <v>7</v>
      </c>
      <c r="D71" s="5">
        <v>538264</v>
      </c>
      <c r="E71" s="5">
        <v>36352</v>
      </c>
      <c r="F71" s="5">
        <v>570501</v>
      </c>
      <c r="G71" s="5">
        <v>2579524</v>
      </c>
      <c r="I71" s="5">
        <v>2543724</v>
      </c>
      <c r="J71" s="5">
        <v>7833113</v>
      </c>
      <c r="K71" s="5">
        <v>17776633</v>
      </c>
      <c r="L71" s="5">
        <v>7469990</v>
      </c>
      <c r="M71" s="5">
        <v>4156097</v>
      </c>
      <c r="N71" s="5">
        <v>-2737490</v>
      </c>
      <c r="O71" s="5">
        <v>1684606</v>
      </c>
      <c r="P71" s="5">
        <v>-3872611</v>
      </c>
      <c r="Q71" s="5">
        <v>-10798748</v>
      </c>
      <c r="R71" s="5">
        <v>1141000</v>
      </c>
      <c r="S71" s="5">
        <v>192885000</v>
      </c>
      <c r="T71" s="5">
        <v>-41958000</v>
      </c>
      <c r="U71" s="5">
        <v>185251000</v>
      </c>
      <c r="V71" s="5">
        <v>-759018000</v>
      </c>
      <c r="W71" s="5">
        <v>-1177365000</v>
      </c>
      <c r="X71" s="5">
        <v>-66762000</v>
      </c>
    </row>
    <row r="72" spans="2:24" ht="15.5" x14ac:dyDescent="0.35">
      <c r="C72" t="s">
        <v>394</v>
      </c>
      <c r="U72" s="5">
        <v>1986000</v>
      </c>
      <c r="V72" s="5">
        <v>-5512000</v>
      </c>
      <c r="W72" s="5">
        <v>-55106000</v>
      </c>
    </row>
    <row r="73" spans="2:24" ht="15.5" x14ac:dyDescent="0.35">
      <c r="C73" t="s">
        <v>102</v>
      </c>
      <c r="D73" s="5">
        <v>548604</v>
      </c>
      <c r="E73" s="5">
        <v>-38128</v>
      </c>
      <c r="F73" s="5">
        <v>608670</v>
      </c>
      <c r="G73" s="5">
        <v>2481693</v>
      </c>
      <c r="I73" s="5">
        <v>2531454</v>
      </c>
      <c r="J73" s="5">
        <v>3562585</v>
      </c>
      <c r="K73" s="5">
        <v>15616876</v>
      </c>
      <c r="L73" s="5">
        <v>9038164</v>
      </c>
      <c r="M73" s="5">
        <v>5895387</v>
      </c>
      <c r="N73" s="5">
        <v>-817144</v>
      </c>
      <c r="O73" s="5">
        <v>-872403</v>
      </c>
      <c r="P73" s="5">
        <v>5425807</v>
      </c>
      <c r="Q73" s="5">
        <v>-8691889</v>
      </c>
      <c r="R73" s="5">
        <v>-15746000</v>
      </c>
      <c r="S73" s="5">
        <v>187219000</v>
      </c>
      <c r="T73" s="5">
        <v>-39457000</v>
      </c>
      <c r="U73" s="5">
        <v>179267000</v>
      </c>
      <c r="V73" s="5">
        <v>-719391000</v>
      </c>
      <c r="W73" s="5">
        <v>-1033126000</v>
      </c>
      <c r="X73" s="5">
        <v>-154401000</v>
      </c>
    </row>
    <row r="74" spans="2:24" ht="15.5" x14ac:dyDescent="0.35">
      <c r="C74" t="s">
        <v>103</v>
      </c>
      <c r="D74" s="5">
        <v>538264</v>
      </c>
      <c r="E74" s="5">
        <v>36352</v>
      </c>
      <c r="F74" s="5">
        <v>570501</v>
      </c>
      <c r="G74" s="5">
        <v>2579524</v>
      </c>
      <c r="I74" s="5">
        <v>2543724</v>
      </c>
      <c r="J74" s="5">
        <v>7833113</v>
      </c>
      <c r="K74" s="5">
        <v>17776633</v>
      </c>
      <c r="L74" s="5">
        <v>7469990</v>
      </c>
      <c r="M74" s="5">
        <v>4156097</v>
      </c>
      <c r="N74" s="5">
        <v>-2737490</v>
      </c>
      <c r="O74" s="5">
        <v>1684606</v>
      </c>
      <c r="P74" s="5">
        <v>-3872611</v>
      </c>
      <c r="Q74" s="5">
        <v>-10798748</v>
      </c>
      <c r="R74" s="5">
        <v>1141000</v>
      </c>
      <c r="S74" s="5">
        <v>192885000</v>
      </c>
      <c r="T74" s="5">
        <v>-41958000</v>
      </c>
      <c r="U74" s="5">
        <v>187237000</v>
      </c>
      <c r="V74" s="5">
        <v>-764530000</v>
      </c>
      <c r="W74" s="5">
        <v>-1232471000</v>
      </c>
      <c r="X74" s="5">
        <v>-66762000</v>
      </c>
    </row>
    <row r="75" spans="2:24" ht="15.5" x14ac:dyDescent="0.35">
      <c r="C75" t="s">
        <v>104</v>
      </c>
      <c r="D75" s="5">
        <v>538264</v>
      </c>
      <c r="E75" s="5">
        <v>36352</v>
      </c>
      <c r="F75" s="5">
        <v>570501</v>
      </c>
      <c r="G75" s="5">
        <v>2579524</v>
      </c>
      <c r="I75" s="5">
        <v>2543724</v>
      </c>
      <c r="J75" s="5">
        <v>7833113</v>
      </c>
      <c r="K75" s="5">
        <v>17776633</v>
      </c>
      <c r="L75" s="5">
        <v>7469990</v>
      </c>
      <c r="M75" s="5">
        <v>4156097</v>
      </c>
      <c r="N75" s="5">
        <v>-2737490</v>
      </c>
      <c r="O75" s="5">
        <v>1684606</v>
      </c>
      <c r="P75" s="5">
        <v>-3872611</v>
      </c>
      <c r="Q75" s="5">
        <v>-10798748</v>
      </c>
      <c r="R75" s="5">
        <v>1141000</v>
      </c>
      <c r="S75" s="5">
        <v>192885000</v>
      </c>
      <c r="T75" s="5">
        <v>-41958000</v>
      </c>
      <c r="U75" s="5">
        <v>187237000</v>
      </c>
      <c r="V75" s="5">
        <v>-764530000</v>
      </c>
      <c r="W75" s="5">
        <v>-1232471000</v>
      </c>
      <c r="X75" s="5">
        <v>-66762000</v>
      </c>
    </row>
    <row r="77" spans="2:24" ht="15.5" x14ac:dyDescent="0.35">
      <c r="B77" t="s">
        <v>105</v>
      </c>
      <c r="C77" t="s">
        <v>106</v>
      </c>
    </row>
    <row r="78" spans="2:24" ht="15.5" x14ac:dyDescent="0.35">
      <c r="C78" t="s">
        <v>107</v>
      </c>
    </row>
    <row r="79" spans="2:24" ht="15.5" x14ac:dyDescent="0.35">
      <c r="C79" t="s">
        <v>19</v>
      </c>
      <c r="D79" s="5">
        <v>24023381</v>
      </c>
      <c r="E79" s="5">
        <v>24714708</v>
      </c>
      <c r="F79" s="5">
        <v>12141499</v>
      </c>
      <c r="G79" s="5">
        <v>11641078</v>
      </c>
      <c r="I79" s="5">
        <v>24714708</v>
      </c>
      <c r="J79" s="5">
        <v>8223813</v>
      </c>
      <c r="K79" s="5">
        <v>10440844</v>
      </c>
      <c r="L79" s="5">
        <v>1935610</v>
      </c>
      <c r="M79" s="5">
        <v>4074386</v>
      </c>
      <c r="N79" s="5">
        <v>949649</v>
      </c>
      <c r="O79" s="5">
        <v>578189</v>
      </c>
      <c r="P79" s="5">
        <v>3174557</v>
      </c>
      <c r="Q79" s="5">
        <v>4578586</v>
      </c>
      <c r="R79" s="5">
        <v>5788000</v>
      </c>
      <c r="S79" s="5">
        <v>10314000</v>
      </c>
      <c r="T79" s="5">
        <v>23945000</v>
      </c>
      <c r="U79" s="5">
        <v>20272000</v>
      </c>
      <c r="V79" s="5">
        <v>11293000</v>
      </c>
      <c r="W79" s="5">
        <v>20310000</v>
      </c>
      <c r="X79" s="5">
        <v>84284000</v>
      </c>
    </row>
    <row r="80" spans="2:24" ht="15.5" x14ac:dyDescent="0.35">
      <c r="C80" t="s">
        <v>108</v>
      </c>
      <c r="D80" s="5">
        <v>6757588</v>
      </c>
      <c r="E80" s="5">
        <v>4925011</v>
      </c>
      <c r="F80" s="5">
        <v>5869813</v>
      </c>
      <c r="G80" s="5">
        <v>5322405</v>
      </c>
      <c r="I80" s="5">
        <v>4925011</v>
      </c>
      <c r="J80" s="5">
        <v>2641500</v>
      </c>
      <c r="K80" s="5">
        <v>2340389</v>
      </c>
      <c r="L80" s="5">
        <v>3007198</v>
      </c>
      <c r="M80" s="5">
        <v>1726825</v>
      </c>
      <c r="N80" s="5">
        <v>2528369</v>
      </c>
      <c r="O80" s="5">
        <v>1936865</v>
      </c>
      <c r="P80" s="5">
        <v>2195704</v>
      </c>
      <c r="Q80" s="5">
        <v>1678618</v>
      </c>
      <c r="R80" s="5">
        <v>1927000</v>
      </c>
      <c r="S80" s="5">
        <v>2407000</v>
      </c>
      <c r="T80" s="5">
        <v>17654000</v>
      </c>
      <c r="U80" s="5">
        <v>17809000</v>
      </c>
      <c r="V80" s="5">
        <v>58743000</v>
      </c>
      <c r="W80" s="5">
        <v>94519000</v>
      </c>
      <c r="X80" s="5">
        <v>160166000</v>
      </c>
    </row>
    <row r="81" spans="3:24" ht="15.5" x14ac:dyDescent="0.35">
      <c r="C81" t="s">
        <v>110</v>
      </c>
      <c r="D81" s="5">
        <v>126721</v>
      </c>
      <c r="E81" s="5">
        <v>127588</v>
      </c>
      <c r="F81" s="5">
        <v>145219</v>
      </c>
      <c r="G81" s="5">
        <v>271404</v>
      </c>
      <c r="I81" s="5">
        <v>127588</v>
      </c>
      <c r="J81" s="5">
        <v>331577</v>
      </c>
      <c r="K81" s="5">
        <v>73672</v>
      </c>
      <c r="L81" s="5">
        <v>408400</v>
      </c>
      <c r="M81" s="5">
        <v>75179</v>
      </c>
      <c r="N81" s="5">
        <v>108638</v>
      </c>
      <c r="O81" s="5">
        <v>139488</v>
      </c>
      <c r="P81" s="5">
        <v>129918</v>
      </c>
      <c r="Q81" s="5">
        <v>170287</v>
      </c>
      <c r="R81" s="5">
        <v>187000</v>
      </c>
      <c r="S81" s="5">
        <v>310000</v>
      </c>
      <c r="T81" s="5">
        <v>964000</v>
      </c>
      <c r="U81" s="5">
        <v>4512000</v>
      </c>
      <c r="V81" s="5">
        <v>4932000</v>
      </c>
      <c r="W81" s="5">
        <v>3855000</v>
      </c>
      <c r="X81" s="5">
        <v>3173000</v>
      </c>
    </row>
    <row r="82" spans="3:24" ht="15.5" x14ac:dyDescent="0.35">
      <c r="C82" t="s">
        <v>109</v>
      </c>
      <c r="D82" s="5">
        <v>4924351</v>
      </c>
      <c r="E82" s="5">
        <v>4724228</v>
      </c>
      <c r="F82" s="5">
        <v>4204817</v>
      </c>
      <c r="G82" s="5">
        <v>4661035</v>
      </c>
      <c r="I82" s="5">
        <v>4724228</v>
      </c>
      <c r="J82" s="5">
        <v>4425243</v>
      </c>
      <c r="K82" s="5">
        <v>3614953</v>
      </c>
      <c r="L82" s="5">
        <v>4699621</v>
      </c>
      <c r="M82" s="5">
        <v>3645720</v>
      </c>
      <c r="N82" s="5">
        <v>4159002</v>
      </c>
      <c r="O82" s="5">
        <v>4057561</v>
      </c>
      <c r="P82" s="5">
        <v>4839422</v>
      </c>
      <c r="Q82" s="5">
        <v>5793379</v>
      </c>
      <c r="R82" s="5">
        <v>5896000</v>
      </c>
      <c r="S82" s="5">
        <v>9700000</v>
      </c>
      <c r="T82" s="5">
        <v>29389000</v>
      </c>
      <c r="U82" s="5">
        <v>43673000</v>
      </c>
      <c r="V82" s="5">
        <v>90167000</v>
      </c>
      <c r="W82" s="5">
        <v>92882000</v>
      </c>
      <c r="X82" s="5">
        <v>60770000</v>
      </c>
    </row>
    <row r="83" spans="3:24" ht="15.5" x14ac:dyDescent="0.35">
      <c r="C83" t="s">
        <v>111</v>
      </c>
      <c r="D83" s="5">
        <v>6757588</v>
      </c>
      <c r="E83" s="5">
        <v>4925011</v>
      </c>
      <c r="F83" s="5">
        <v>5869813</v>
      </c>
      <c r="G83" s="5">
        <v>5322405</v>
      </c>
      <c r="I83" s="5">
        <v>4925011</v>
      </c>
      <c r="J83" s="5">
        <v>2641500</v>
      </c>
      <c r="K83" s="5">
        <v>2340389</v>
      </c>
      <c r="L83" s="5">
        <v>3007198</v>
      </c>
      <c r="M83" s="5">
        <v>1726825</v>
      </c>
      <c r="N83" s="5">
        <v>2528369</v>
      </c>
      <c r="O83" s="5">
        <v>1936865</v>
      </c>
      <c r="P83" s="5">
        <v>2195704</v>
      </c>
      <c r="Q83" s="5">
        <v>1678618</v>
      </c>
      <c r="R83" s="5">
        <v>1927000</v>
      </c>
      <c r="S83" s="5">
        <v>2407000</v>
      </c>
      <c r="T83" s="5">
        <v>17654000</v>
      </c>
      <c r="U83" s="5">
        <v>17809000</v>
      </c>
      <c r="V83" s="5">
        <v>58743000</v>
      </c>
      <c r="W83" s="5">
        <v>94519000</v>
      </c>
      <c r="X83" s="5">
        <v>160166000</v>
      </c>
    </row>
    <row r="84" spans="3:24" ht="15.5" x14ac:dyDescent="0.35">
      <c r="C84" t="s">
        <v>112</v>
      </c>
      <c r="D84" s="5">
        <v>1402874</v>
      </c>
      <c r="E84" s="5">
        <v>1351343</v>
      </c>
      <c r="F84" s="5">
        <v>704546</v>
      </c>
      <c r="G84" s="5">
        <v>511645</v>
      </c>
      <c r="I84" s="5">
        <v>1351343</v>
      </c>
      <c r="J84" s="5">
        <v>770864</v>
      </c>
      <c r="K84" s="5">
        <v>3680902</v>
      </c>
      <c r="L84" s="5">
        <v>1125234</v>
      </c>
      <c r="M84" s="5">
        <v>846489</v>
      </c>
      <c r="N84" s="5">
        <v>570009</v>
      </c>
      <c r="O84" s="5">
        <v>749780</v>
      </c>
      <c r="P84" s="5">
        <v>573455</v>
      </c>
      <c r="Q84" s="5">
        <v>1112767</v>
      </c>
      <c r="R84" s="5">
        <v>1068000</v>
      </c>
      <c r="S84" s="5">
        <v>7053000</v>
      </c>
      <c r="T84" s="5">
        <v>3847000</v>
      </c>
      <c r="U84" s="5">
        <v>6439000</v>
      </c>
      <c r="V84" s="5">
        <v>9225000</v>
      </c>
      <c r="W84" s="5">
        <v>13023000</v>
      </c>
      <c r="X84" s="5">
        <v>11820000</v>
      </c>
    </row>
    <row r="85" spans="3:24" ht="15.5" x14ac:dyDescent="0.35">
      <c r="C85" t="s">
        <v>113</v>
      </c>
      <c r="D85" s="5">
        <v>1402874</v>
      </c>
      <c r="E85" s="5">
        <v>1351343</v>
      </c>
      <c r="F85" s="5">
        <v>704546</v>
      </c>
      <c r="G85" s="5">
        <v>511645</v>
      </c>
      <c r="I85" s="5">
        <v>1351343</v>
      </c>
      <c r="J85" s="5">
        <v>770864</v>
      </c>
      <c r="K85" s="5">
        <v>3680902</v>
      </c>
      <c r="L85" s="5">
        <v>1125234</v>
      </c>
      <c r="M85" s="5">
        <v>846489</v>
      </c>
      <c r="N85" s="5">
        <v>570009</v>
      </c>
      <c r="O85" s="5">
        <v>749780</v>
      </c>
      <c r="P85" s="5">
        <v>573455</v>
      </c>
      <c r="Q85" s="5">
        <v>1112767</v>
      </c>
      <c r="R85" s="5">
        <v>1068000</v>
      </c>
      <c r="S85" s="5">
        <v>7053000</v>
      </c>
      <c r="T85" s="5">
        <v>3847000</v>
      </c>
      <c r="U85" s="5">
        <v>6439000</v>
      </c>
      <c r="V85" s="5">
        <v>9225000</v>
      </c>
      <c r="W85" s="5">
        <v>13023000</v>
      </c>
      <c r="X85" s="5">
        <v>11820000</v>
      </c>
    </row>
    <row r="86" spans="3:24" ht="15.5" x14ac:dyDescent="0.35">
      <c r="C86" t="s">
        <v>114</v>
      </c>
      <c r="D86" s="5">
        <v>2248171</v>
      </c>
      <c r="E86" s="5">
        <v>1508235</v>
      </c>
      <c r="F86" s="5">
        <v>914373</v>
      </c>
      <c r="G86" s="5">
        <v>1240136</v>
      </c>
      <c r="I86" s="5">
        <v>1508235</v>
      </c>
      <c r="J86" s="5">
        <v>1573592</v>
      </c>
      <c r="K86" s="5">
        <v>1087822</v>
      </c>
      <c r="L86" s="5">
        <v>3629584</v>
      </c>
      <c r="M86" s="5">
        <v>742450</v>
      </c>
      <c r="N86" s="5">
        <v>447084</v>
      </c>
      <c r="O86" s="5">
        <v>332662</v>
      </c>
      <c r="P86" s="5">
        <v>652646</v>
      </c>
      <c r="Q86" s="5">
        <v>848143</v>
      </c>
      <c r="R86" s="5">
        <v>562000</v>
      </c>
      <c r="S86" s="5">
        <v>251000</v>
      </c>
      <c r="T86" s="5">
        <v>6525000</v>
      </c>
      <c r="U86" s="5">
        <v>9835000</v>
      </c>
      <c r="V86" s="5">
        <v>14860000</v>
      </c>
      <c r="W86" s="5">
        <v>21957000</v>
      </c>
      <c r="X86" s="5">
        <v>16281000</v>
      </c>
    </row>
    <row r="87" spans="3:24" ht="15.5" x14ac:dyDescent="0.35">
      <c r="C87" t="s">
        <v>93</v>
      </c>
      <c r="D87" s="5">
        <v>20886935</v>
      </c>
      <c r="E87" s="5">
        <v>20897275</v>
      </c>
      <c r="F87" s="5">
        <v>24409693</v>
      </c>
      <c r="G87" s="5">
        <v>24447862</v>
      </c>
      <c r="I87" s="5">
        <v>20897275</v>
      </c>
      <c r="J87" s="5">
        <v>-9006086</v>
      </c>
      <c r="K87" s="5">
        <v>-11351906</v>
      </c>
      <c r="L87" s="5">
        <v>-12385477</v>
      </c>
      <c r="M87" s="5">
        <v>-10022175</v>
      </c>
      <c r="N87" s="5">
        <v>-7203321</v>
      </c>
      <c r="O87" s="5">
        <v>-3599625</v>
      </c>
      <c r="P87" s="5">
        <v>-22013132</v>
      </c>
      <c r="Q87" s="5">
        <v>39225975</v>
      </c>
      <c r="R87" s="5">
        <v>41939000</v>
      </c>
      <c r="S87" s="5">
        <v>21009000</v>
      </c>
      <c r="T87" s="5">
        <v>43838000</v>
      </c>
      <c r="U87" s="5">
        <v>48396000</v>
      </c>
      <c r="V87" s="5">
        <v>21810000</v>
      </c>
      <c r="W87" s="5">
        <v>77389000</v>
      </c>
      <c r="X87" s="5">
        <v>224812000</v>
      </c>
    </row>
    <row r="88" spans="3:24" ht="15.5" x14ac:dyDescent="0.35">
      <c r="C88" t="s">
        <v>115</v>
      </c>
      <c r="D88" s="5">
        <v>40695990</v>
      </c>
      <c r="E88" s="5">
        <v>39319026</v>
      </c>
      <c r="F88" s="5">
        <v>25269180</v>
      </c>
      <c r="G88" s="5">
        <v>24222308</v>
      </c>
      <c r="I88" s="5">
        <v>39319026</v>
      </c>
      <c r="J88" s="5">
        <v>19985472</v>
      </c>
      <c r="K88" s="5">
        <v>19884724</v>
      </c>
      <c r="L88" s="5">
        <v>11436078</v>
      </c>
      <c r="M88" s="5">
        <v>14198826</v>
      </c>
      <c r="N88" s="5">
        <v>6391894</v>
      </c>
      <c r="O88" s="5">
        <v>5220693</v>
      </c>
      <c r="P88" s="5">
        <v>7910239</v>
      </c>
      <c r="Q88" s="5">
        <v>10349688</v>
      </c>
      <c r="R88" s="5">
        <v>18651000</v>
      </c>
      <c r="S88" s="5">
        <v>22226000</v>
      </c>
      <c r="T88" s="5">
        <v>63746000</v>
      </c>
      <c r="U88" s="5">
        <v>68546000</v>
      </c>
      <c r="V88" s="5">
        <v>257223000</v>
      </c>
      <c r="W88" s="5">
        <v>335622000</v>
      </c>
      <c r="X88" s="5">
        <v>383265000</v>
      </c>
    </row>
    <row r="89" spans="3:24" ht="15.5" x14ac:dyDescent="0.35">
      <c r="C89" t="s">
        <v>116</v>
      </c>
    </row>
    <row r="90" spans="3:24" ht="15.5" x14ac:dyDescent="0.35">
      <c r="C90" t="s">
        <v>319</v>
      </c>
      <c r="D90" s="5">
        <v>43204962</v>
      </c>
      <c r="E90" s="5">
        <v>43630902</v>
      </c>
      <c r="F90" s="5">
        <v>41789991</v>
      </c>
      <c r="G90" s="5">
        <v>42940981</v>
      </c>
      <c r="I90" s="5">
        <v>43630902</v>
      </c>
      <c r="J90" s="5">
        <v>45166484</v>
      </c>
      <c r="K90" s="5">
        <v>48475472</v>
      </c>
      <c r="L90" s="5">
        <v>43067754</v>
      </c>
      <c r="M90" s="5">
        <v>36006092</v>
      </c>
      <c r="N90" s="5">
        <v>31090148</v>
      </c>
      <c r="O90" s="5">
        <v>30786738</v>
      </c>
      <c r="P90" s="5">
        <v>26304534</v>
      </c>
      <c r="Q90" s="5">
        <v>21245260</v>
      </c>
      <c r="R90" s="5">
        <v>15282000</v>
      </c>
      <c r="S90" s="5">
        <v>8075000</v>
      </c>
      <c r="T90" s="5">
        <v>2607000</v>
      </c>
      <c r="U90" s="5">
        <v>24876000</v>
      </c>
      <c r="V90" s="5">
        <v>11088000</v>
      </c>
      <c r="W90" s="5">
        <v>5017000</v>
      </c>
      <c r="X90" s="5">
        <v>7955000</v>
      </c>
    </row>
    <row r="91" spans="3:24" ht="15.5" x14ac:dyDescent="0.35">
      <c r="C91" t="s">
        <v>123</v>
      </c>
      <c r="D91" s="5">
        <v>17308079</v>
      </c>
      <c r="E91" s="5">
        <v>17432779</v>
      </c>
      <c r="F91" s="5">
        <v>31173975</v>
      </c>
      <c r="G91" s="5">
        <v>32120824</v>
      </c>
      <c r="I91" s="5">
        <v>17432779</v>
      </c>
      <c r="J91" s="5">
        <v>32664361</v>
      </c>
      <c r="K91" s="5">
        <v>24248565</v>
      </c>
      <c r="L91" s="5">
        <v>19234611</v>
      </c>
      <c r="M91" s="5">
        <v>14274611</v>
      </c>
      <c r="N91" s="5">
        <v>19652845</v>
      </c>
      <c r="O91" s="5">
        <v>20262018</v>
      </c>
      <c r="P91" s="5">
        <v>25944717</v>
      </c>
      <c r="Q91" s="5">
        <v>30078905</v>
      </c>
      <c r="R91" s="5">
        <v>32539000</v>
      </c>
      <c r="S91" s="5">
        <v>29269000</v>
      </c>
      <c r="T91" s="5">
        <v>590380000</v>
      </c>
      <c r="U91" s="5">
        <v>642933000</v>
      </c>
      <c r="V91" s="5">
        <v>777285000</v>
      </c>
      <c r="W91" s="5">
        <v>1281950000</v>
      </c>
      <c r="X91" s="5">
        <v>2347569000</v>
      </c>
    </row>
    <row r="92" spans="3:24" ht="15.5" x14ac:dyDescent="0.35">
      <c r="C92" t="s">
        <v>124</v>
      </c>
      <c r="V92" s="5">
        <v>11441000</v>
      </c>
      <c r="W92" s="5">
        <v>29598000</v>
      </c>
      <c r="X92" s="5">
        <v>40903000</v>
      </c>
    </row>
    <row r="93" spans="3:24" ht="15.5" x14ac:dyDescent="0.35">
      <c r="C93" t="s">
        <v>118</v>
      </c>
      <c r="P93" s="5">
        <v>323290</v>
      </c>
      <c r="Q93" s="5">
        <v>387836</v>
      </c>
      <c r="R93" s="5">
        <v>3000</v>
      </c>
      <c r="T93" s="5">
        <v>312000</v>
      </c>
      <c r="V93" s="5">
        <v>7927000</v>
      </c>
      <c r="W93" s="5">
        <v>2125000</v>
      </c>
      <c r="X93" s="5">
        <v>30000</v>
      </c>
    </row>
    <row r="94" spans="3:24" ht="15.5" x14ac:dyDescent="0.35">
      <c r="C94" t="s">
        <v>125</v>
      </c>
      <c r="D94" s="5">
        <v>110672153</v>
      </c>
      <c r="E94" s="5">
        <v>114789428</v>
      </c>
      <c r="F94" s="5">
        <v>117287605</v>
      </c>
      <c r="G94" s="5">
        <v>122025012</v>
      </c>
      <c r="I94" s="5">
        <v>114789428</v>
      </c>
      <c r="J94" s="5">
        <v>131127393</v>
      </c>
      <c r="K94" s="5">
        <v>73115506</v>
      </c>
      <c r="L94" s="5">
        <v>66282617</v>
      </c>
      <c r="M94" s="5">
        <v>56129910</v>
      </c>
      <c r="N94" s="5">
        <v>59681199</v>
      </c>
      <c r="O94" s="5">
        <v>62191936</v>
      </c>
      <c r="P94" s="5">
        <v>63438294</v>
      </c>
      <c r="Q94" s="5">
        <v>68751512</v>
      </c>
      <c r="R94" s="5">
        <v>82722000</v>
      </c>
      <c r="S94" s="5">
        <v>78880000</v>
      </c>
      <c r="T94" s="5">
        <v>624066000</v>
      </c>
      <c r="U94" s="5">
        <v>739885000</v>
      </c>
      <c r="V94" s="5">
        <v>850974000</v>
      </c>
      <c r="W94" s="5">
        <v>1390326000</v>
      </c>
      <c r="X94" s="5">
        <v>2452246000</v>
      </c>
    </row>
    <row r="95" spans="3:24" ht="15.5" x14ac:dyDescent="0.35">
      <c r="C95" t="s">
        <v>126</v>
      </c>
      <c r="D95" s="5">
        <v>151368143</v>
      </c>
      <c r="E95" s="5">
        <v>154108454</v>
      </c>
      <c r="F95" s="5">
        <v>142556785</v>
      </c>
      <c r="G95" s="5">
        <v>146247320</v>
      </c>
      <c r="I95" s="5">
        <v>154108454</v>
      </c>
      <c r="J95" s="5">
        <v>151112865</v>
      </c>
      <c r="K95" s="5">
        <v>93000230</v>
      </c>
      <c r="L95" s="5">
        <v>77718695</v>
      </c>
      <c r="M95" s="5">
        <v>70328736</v>
      </c>
      <c r="N95" s="5">
        <v>66073093</v>
      </c>
      <c r="O95" s="5">
        <v>67412629</v>
      </c>
      <c r="P95" s="5">
        <v>71348533</v>
      </c>
      <c r="Q95" s="5">
        <v>79101200</v>
      </c>
      <c r="R95" s="5">
        <v>101373000</v>
      </c>
      <c r="S95" s="5">
        <v>101106000</v>
      </c>
      <c r="T95" s="5">
        <v>687812000</v>
      </c>
      <c r="U95" s="5">
        <v>808431000</v>
      </c>
      <c r="V95" s="5">
        <v>1108197000</v>
      </c>
      <c r="W95" s="5">
        <v>1725948000</v>
      </c>
      <c r="X95" s="5">
        <v>2835511000</v>
      </c>
    </row>
    <row r="96" spans="3:24" ht="15.5" x14ac:dyDescent="0.35">
      <c r="C96" t="s">
        <v>127</v>
      </c>
    </row>
    <row r="97" spans="3:24" ht="15.5" x14ac:dyDescent="0.35">
      <c r="C97" t="s">
        <v>128</v>
      </c>
    </row>
    <row r="98" spans="3:24" ht="15.5" x14ac:dyDescent="0.35">
      <c r="C98" t="s">
        <v>129</v>
      </c>
      <c r="D98" s="5">
        <v>24490039</v>
      </c>
      <c r="E98" s="5">
        <v>24484307</v>
      </c>
      <c r="F98" s="5">
        <v>19346651</v>
      </c>
      <c r="G98" s="5">
        <v>19602359</v>
      </c>
      <c r="I98" s="5">
        <v>24484307</v>
      </c>
      <c r="J98" s="5">
        <v>21610515</v>
      </c>
      <c r="K98" s="5">
        <v>7900415</v>
      </c>
      <c r="L98" s="5">
        <v>11682089</v>
      </c>
      <c r="M98" s="5">
        <v>10709803</v>
      </c>
      <c r="N98" s="5">
        <v>12633148</v>
      </c>
      <c r="O98" s="5">
        <v>9568042</v>
      </c>
      <c r="P98" s="5">
        <v>12833718</v>
      </c>
      <c r="Q98" s="5">
        <v>14443414</v>
      </c>
      <c r="R98" s="5">
        <v>16710000</v>
      </c>
      <c r="S98" s="5">
        <v>22451000</v>
      </c>
      <c r="T98" s="5">
        <v>165612000</v>
      </c>
      <c r="U98" s="5">
        <v>133519000</v>
      </c>
      <c r="V98" s="5">
        <v>279506000</v>
      </c>
      <c r="W98" s="5">
        <v>1187807000</v>
      </c>
      <c r="X98" s="5">
        <v>371249000</v>
      </c>
    </row>
    <row r="99" spans="3:24" ht="15.5" x14ac:dyDescent="0.35">
      <c r="C99" t="s">
        <v>1299</v>
      </c>
      <c r="M99" s="5">
        <v>500000</v>
      </c>
      <c r="N99" s="5">
        <v>611416</v>
      </c>
      <c r="O99" s="5">
        <v>379025</v>
      </c>
      <c r="V99" s="5">
        <v>35747000</v>
      </c>
      <c r="W99" s="5">
        <v>86205000</v>
      </c>
      <c r="X99" s="5">
        <v>14459000</v>
      </c>
    </row>
    <row r="100" spans="3:24" ht="15.5" x14ac:dyDescent="0.35">
      <c r="C100" t="s">
        <v>130</v>
      </c>
    </row>
    <row r="101" spans="3:24" ht="15.5" x14ac:dyDescent="0.35">
      <c r="C101" t="s">
        <v>131</v>
      </c>
      <c r="D101" s="5">
        <v>5051072</v>
      </c>
      <c r="E101" s="5">
        <v>4851816</v>
      </c>
      <c r="F101" s="5">
        <v>4350036</v>
      </c>
      <c r="G101" s="5">
        <v>4932439</v>
      </c>
      <c r="I101" s="5">
        <v>4851816</v>
      </c>
      <c r="J101" s="5">
        <v>4756820</v>
      </c>
      <c r="K101" s="5">
        <v>3688625</v>
      </c>
      <c r="L101" s="5">
        <v>5108021</v>
      </c>
      <c r="M101" s="5">
        <v>3720899</v>
      </c>
      <c r="N101" s="5">
        <v>4267640</v>
      </c>
      <c r="O101" s="5">
        <v>4197049</v>
      </c>
      <c r="P101" s="5">
        <v>4969340</v>
      </c>
      <c r="Q101" s="5">
        <v>5963666</v>
      </c>
      <c r="R101" s="5">
        <v>6083000</v>
      </c>
      <c r="S101" s="5">
        <v>10010000</v>
      </c>
      <c r="T101" s="5">
        <v>30353000</v>
      </c>
      <c r="U101" s="5">
        <v>48185000</v>
      </c>
      <c r="V101" s="5">
        <v>95099000</v>
      </c>
      <c r="W101" s="5">
        <v>96737000</v>
      </c>
      <c r="X101" s="5">
        <v>63943000</v>
      </c>
    </row>
    <row r="102" spans="3:24" ht="15.5" x14ac:dyDescent="0.35">
      <c r="C102" t="s">
        <v>132</v>
      </c>
      <c r="D102" s="5">
        <v>3613997</v>
      </c>
      <c r="E102" s="5">
        <v>2999609</v>
      </c>
      <c r="F102" s="5">
        <v>1690167</v>
      </c>
      <c r="G102" s="5">
        <v>1514703</v>
      </c>
      <c r="I102" s="5">
        <v>2999609</v>
      </c>
      <c r="J102" s="5">
        <v>2359329</v>
      </c>
      <c r="K102" s="5">
        <v>1786890</v>
      </c>
      <c r="L102" s="5">
        <v>1496832</v>
      </c>
      <c r="M102" s="5">
        <v>2511380</v>
      </c>
      <c r="N102" s="5">
        <v>2264759</v>
      </c>
      <c r="O102" s="5">
        <v>1372963</v>
      </c>
      <c r="P102" s="5">
        <v>1097459</v>
      </c>
      <c r="Q102" s="5">
        <v>2248498</v>
      </c>
      <c r="R102" s="5">
        <v>3513000</v>
      </c>
      <c r="S102" s="5">
        <v>8278000</v>
      </c>
      <c r="T102" s="5">
        <v>18184000</v>
      </c>
      <c r="U102" s="5">
        <v>20623000</v>
      </c>
      <c r="V102" s="5">
        <v>37124000</v>
      </c>
      <c r="W102" s="5">
        <v>61078000</v>
      </c>
      <c r="X102" s="5">
        <v>44452000</v>
      </c>
    </row>
    <row r="103" spans="3:24" ht="15.5" x14ac:dyDescent="0.35">
      <c r="C103" t="s">
        <v>323</v>
      </c>
      <c r="T103" s="5">
        <v>238751000</v>
      </c>
      <c r="U103" s="5">
        <v>224887000</v>
      </c>
      <c r="V103" s="5">
        <v>143260000</v>
      </c>
      <c r="X103" s="5">
        <v>148261000</v>
      </c>
    </row>
    <row r="104" spans="3:24" ht="15.5" x14ac:dyDescent="0.35">
      <c r="C104" t="s">
        <v>133</v>
      </c>
      <c r="D104" s="5">
        <v>128558</v>
      </c>
      <c r="E104" s="5">
        <v>187073</v>
      </c>
      <c r="F104" s="5">
        <v>103363</v>
      </c>
      <c r="G104" s="5">
        <v>141052</v>
      </c>
      <c r="I104" s="5">
        <v>187073</v>
      </c>
      <c r="J104" s="5">
        <v>194796</v>
      </c>
      <c r="K104" s="5">
        <v>219299</v>
      </c>
      <c r="L104" s="5">
        <v>134467</v>
      </c>
      <c r="M104" s="5">
        <v>191071</v>
      </c>
      <c r="N104" s="5">
        <v>94041</v>
      </c>
      <c r="O104" s="5">
        <v>88033</v>
      </c>
      <c r="P104" s="5">
        <v>100045</v>
      </c>
      <c r="Q104" s="5">
        <v>175132</v>
      </c>
      <c r="R104" s="5">
        <v>89000</v>
      </c>
      <c r="S104" s="5">
        <v>205000</v>
      </c>
      <c r="T104" s="5">
        <v>1346000</v>
      </c>
      <c r="U104" s="5">
        <v>1482000</v>
      </c>
      <c r="V104" s="5">
        <v>1207000</v>
      </c>
      <c r="W104" s="5">
        <v>1411000</v>
      </c>
      <c r="X104" s="5">
        <v>1665000</v>
      </c>
    </row>
    <row r="105" spans="3:24" ht="15.5" x14ac:dyDescent="0.35">
      <c r="C105" t="s">
        <v>135</v>
      </c>
    </row>
    <row r="106" spans="3:24" ht="15.5" x14ac:dyDescent="0.35">
      <c r="C106" t="s">
        <v>976</v>
      </c>
      <c r="D106" s="5">
        <v>10631039</v>
      </c>
      <c r="E106" s="5">
        <v>10940072</v>
      </c>
      <c r="F106" s="5">
        <v>11236714</v>
      </c>
      <c r="G106" s="5">
        <v>11574529</v>
      </c>
      <c r="I106" s="5">
        <v>10940072</v>
      </c>
      <c r="J106" s="5">
        <v>12152396</v>
      </c>
      <c r="K106" s="5">
        <v>13383780</v>
      </c>
      <c r="L106" s="5">
        <v>13884128</v>
      </c>
      <c r="M106" s="5">
        <v>14613147</v>
      </c>
      <c r="N106" s="5">
        <v>15173774</v>
      </c>
      <c r="O106" s="5">
        <v>16506907</v>
      </c>
      <c r="P106" s="5">
        <v>19511220</v>
      </c>
      <c r="Q106" s="5">
        <v>24544341</v>
      </c>
      <c r="R106" s="5">
        <v>25466000</v>
      </c>
      <c r="S106" s="5">
        <v>29234000</v>
      </c>
      <c r="T106" s="5">
        <v>657330000</v>
      </c>
      <c r="U106" s="5">
        <v>706302000</v>
      </c>
      <c r="V106" s="5">
        <v>719837000</v>
      </c>
      <c r="W106" s="5">
        <v>113213000</v>
      </c>
      <c r="X106" s="5">
        <v>707562000</v>
      </c>
    </row>
    <row r="107" spans="3:24" ht="15.5" x14ac:dyDescent="0.35">
      <c r="C107" t="s">
        <v>324</v>
      </c>
      <c r="T107" s="5">
        <v>148143000</v>
      </c>
      <c r="U107" s="5">
        <v>197976000</v>
      </c>
      <c r="V107" s="5">
        <v>225886000</v>
      </c>
      <c r="W107" s="5">
        <v>334810000</v>
      </c>
      <c r="X107" s="5">
        <v>342769000</v>
      </c>
    </row>
    <row r="108" spans="3:24" ht="15.5" x14ac:dyDescent="0.35">
      <c r="C108" t="s">
        <v>321</v>
      </c>
      <c r="D108" s="5">
        <v>11915623</v>
      </c>
      <c r="E108" s="5">
        <v>11825790</v>
      </c>
      <c r="F108" s="5">
        <v>11959553</v>
      </c>
      <c r="G108" s="5">
        <v>12119295</v>
      </c>
      <c r="I108" s="5">
        <v>11825790</v>
      </c>
      <c r="J108" s="5">
        <v>11673077</v>
      </c>
      <c r="K108" s="5">
        <v>11599574</v>
      </c>
      <c r="L108" s="5">
        <v>10831250</v>
      </c>
      <c r="M108" s="5">
        <v>10988305</v>
      </c>
      <c r="N108" s="5">
        <v>9165551</v>
      </c>
      <c r="O108" s="5">
        <v>8824872</v>
      </c>
      <c r="P108" s="5">
        <v>8649151</v>
      </c>
      <c r="Q108" s="5">
        <v>8913824</v>
      </c>
      <c r="R108" s="5">
        <v>9890000</v>
      </c>
      <c r="S108" s="5">
        <v>10757000</v>
      </c>
      <c r="T108" s="5">
        <v>249904000</v>
      </c>
      <c r="U108" s="5">
        <v>202689000</v>
      </c>
      <c r="V108" s="5">
        <v>242035000</v>
      </c>
      <c r="W108" s="5">
        <v>40652000</v>
      </c>
      <c r="X108" s="5">
        <v>17634000</v>
      </c>
    </row>
    <row r="109" spans="3:24" ht="15.5" x14ac:dyDescent="0.35">
      <c r="C109" t="s">
        <v>137</v>
      </c>
      <c r="D109" s="5">
        <v>15520572</v>
      </c>
      <c r="E109" s="5">
        <v>15800139</v>
      </c>
      <c r="F109" s="5">
        <v>12850217</v>
      </c>
      <c r="G109" s="5">
        <v>12833737</v>
      </c>
      <c r="I109" s="5">
        <v>15800139</v>
      </c>
      <c r="J109" s="5">
        <v>13289221</v>
      </c>
      <c r="K109" s="5">
        <v>1776141</v>
      </c>
      <c r="L109" s="5">
        <v>2106457</v>
      </c>
      <c r="M109" s="5">
        <v>2183443</v>
      </c>
      <c r="N109" s="5">
        <v>4157709</v>
      </c>
      <c r="O109" s="5">
        <v>2635434</v>
      </c>
      <c r="P109" s="5">
        <v>5382967</v>
      </c>
      <c r="Q109" s="5">
        <v>4545901</v>
      </c>
      <c r="R109" s="5">
        <v>5702000</v>
      </c>
      <c r="S109" s="5">
        <v>3709000</v>
      </c>
      <c r="T109" s="5">
        <v>105001000</v>
      </c>
      <c r="U109" s="5">
        <v>49008000</v>
      </c>
      <c r="V109" s="5">
        <v>100951000</v>
      </c>
      <c r="W109" s="5">
        <v>777264000</v>
      </c>
      <c r="X109" s="5">
        <v>241054000</v>
      </c>
    </row>
    <row r="110" spans="3:24" ht="15.5" x14ac:dyDescent="0.35">
      <c r="C110" t="s">
        <v>654</v>
      </c>
      <c r="V110" s="5">
        <v>175237000</v>
      </c>
      <c r="W110" s="5">
        <v>169579000</v>
      </c>
      <c r="X110" s="5">
        <v>165057000</v>
      </c>
    </row>
    <row r="111" spans="3:24" ht="15.5" x14ac:dyDescent="0.35">
      <c r="C111" t="s">
        <v>778</v>
      </c>
      <c r="T111" s="5">
        <v>382135000</v>
      </c>
      <c r="U111" s="5">
        <v>363911000</v>
      </c>
      <c r="V111" s="5">
        <v>404077000</v>
      </c>
      <c r="W111" s="5">
        <v>164000000</v>
      </c>
      <c r="X111" s="5">
        <v>316000000</v>
      </c>
    </row>
    <row r="112" spans="3:24" ht="15.5" x14ac:dyDescent="0.35">
      <c r="C112" t="s">
        <v>1065</v>
      </c>
      <c r="V112" s="5">
        <v>98824000</v>
      </c>
      <c r="W112" s="5">
        <v>125072000</v>
      </c>
      <c r="X112" s="5">
        <v>75775000</v>
      </c>
    </row>
    <row r="113" spans="3:24" ht="15.5" x14ac:dyDescent="0.35">
      <c r="C113" t="s">
        <v>138</v>
      </c>
      <c r="D113" s="5">
        <v>58701461</v>
      </c>
      <c r="E113" s="5">
        <v>61985768</v>
      </c>
      <c r="F113" s="5">
        <v>55608107</v>
      </c>
      <c r="G113" s="5">
        <v>59613435</v>
      </c>
      <c r="I113" s="5">
        <v>61985768</v>
      </c>
      <c r="J113" s="5">
        <v>64407695</v>
      </c>
      <c r="K113" s="5">
        <v>27479438</v>
      </c>
      <c r="L113" s="5">
        <v>26077107</v>
      </c>
      <c r="M113" s="5">
        <v>27547884</v>
      </c>
      <c r="N113" s="5">
        <v>25524993</v>
      </c>
      <c r="O113" s="5">
        <v>27192145</v>
      </c>
      <c r="P113" s="5">
        <v>29546979</v>
      </c>
      <c r="Q113" s="5">
        <v>35100747</v>
      </c>
      <c r="R113" s="5">
        <v>36711000</v>
      </c>
      <c r="S113" s="5">
        <v>41844000</v>
      </c>
      <c r="T113" s="5">
        <v>1694792000</v>
      </c>
      <c r="U113" s="5">
        <v>1805576000</v>
      </c>
      <c r="V113" s="5">
        <v>2015580000</v>
      </c>
      <c r="W113" s="5">
        <v>959245000</v>
      </c>
      <c r="X113" s="5">
        <v>1780091000</v>
      </c>
    </row>
    <row r="114" spans="3:24" ht="15.5" x14ac:dyDescent="0.35">
      <c r="C114" t="s">
        <v>139</v>
      </c>
      <c r="D114" s="5">
        <v>58701461</v>
      </c>
      <c r="E114" s="5">
        <v>61985768</v>
      </c>
      <c r="F114" s="5">
        <v>55608107</v>
      </c>
      <c r="G114" s="5">
        <v>59613435</v>
      </c>
      <c r="I114" s="5">
        <v>61985768</v>
      </c>
      <c r="J114" s="5">
        <v>64407695</v>
      </c>
      <c r="K114" s="5">
        <v>27479438</v>
      </c>
      <c r="L114" s="5">
        <v>26077107</v>
      </c>
      <c r="M114" s="5">
        <v>27547884</v>
      </c>
      <c r="N114" s="5">
        <v>25524993</v>
      </c>
      <c r="O114" s="5">
        <v>27192145</v>
      </c>
      <c r="P114" s="5">
        <v>29546979</v>
      </c>
      <c r="Q114" s="5">
        <v>35100747</v>
      </c>
      <c r="R114" s="5">
        <v>36711000</v>
      </c>
      <c r="S114" s="5">
        <v>41844000</v>
      </c>
      <c r="T114" s="5">
        <v>1694792000</v>
      </c>
      <c r="U114" s="5">
        <v>1805576000</v>
      </c>
      <c r="V114" s="5">
        <v>2015580000</v>
      </c>
      <c r="W114" s="5">
        <v>959245000</v>
      </c>
      <c r="X114" s="5">
        <v>1780091000</v>
      </c>
    </row>
    <row r="115" spans="3:24" ht="15.5" x14ac:dyDescent="0.35">
      <c r="C115" t="s">
        <v>327</v>
      </c>
    </row>
    <row r="116" spans="3:24" ht="15.5" x14ac:dyDescent="0.35">
      <c r="C116" t="s">
        <v>328</v>
      </c>
      <c r="D116" s="5">
        <v>58221538</v>
      </c>
      <c r="E116" s="5">
        <v>61505845</v>
      </c>
      <c r="F116" s="5">
        <v>55182471</v>
      </c>
      <c r="G116" s="5">
        <v>59102719</v>
      </c>
      <c r="I116" s="5">
        <v>61505845</v>
      </c>
      <c r="J116" s="5">
        <v>63896979</v>
      </c>
      <c r="K116" s="5">
        <v>26986760</v>
      </c>
      <c r="L116" s="5">
        <v>25299535</v>
      </c>
      <c r="M116" s="5">
        <v>26706802</v>
      </c>
      <c r="N116" s="5">
        <v>24397606</v>
      </c>
      <c r="O116" s="5">
        <v>25862183</v>
      </c>
      <c r="P116" s="5">
        <v>28160371</v>
      </c>
      <c r="Q116" s="5">
        <v>33458165</v>
      </c>
      <c r="R116" s="5">
        <v>35356000</v>
      </c>
      <c r="S116" s="5">
        <v>39991000</v>
      </c>
      <c r="T116" s="5">
        <v>1676263000</v>
      </c>
      <c r="U116" s="5">
        <v>1695765000</v>
      </c>
      <c r="V116" s="5">
        <v>1735095000</v>
      </c>
      <c r="W116" s="5">
        <v>652675000</v>
      </c>
      <c r="X116" s="5">
        <v>1532226000</v>
      </c>
    </row>
    <row r="117" spans="3:24" ht="15.5" x14ac:dyDescent="0.35">
      <c r="C117" t="s">
        <v>141</v>
      </c>
      <c r="S117" s="5">
        <v>636000</v>
      </c>
      <c r="T117" s="5">
        <v>16758000</v>
      </c>
      <c r="U117" s="5">
        <v>17024000</v>
      </c>
      <c r="W117" s="5">
        <v>4343000</v>
      </c>
      <c r="X117" s="5">
        <v>3000</v>
      </c>
    </row>
    <row r="118" spans="3:24" ht="15.5" x14ac:dyDescent="0.35">
      <c r="C118" t="s">
        <v>329</v>
      </c>
      <c r="U118" s="5">
        <v>89309000</v>
      </c>
      <c r="W118" s="5">
        <v>1641000</v>
      </c>
      <c r="X118" s="5">
        <v>1850000</v>
      </c>
    </row>
    <row r="119" spans="3:24" ht="15.5" x14ac:dyDescent="0.35">
      <c r="C119" t="s">
        <v>142</v>
      </c>
      <c r="D119" s="5">
        <v>83191500</v>
      </c>
      <c r="E119" s="5">
        <v>86470075</v>
      </c>
      <c r="F119" s="5">
        <v>74954758</v>
      </c>
      <c r="G119" s="5">
        <v>79215794</v>
      </c>
      <c r="I119" s="5">
        <v>86470075</v>
      </c>
      <c r="J119" s="5">
        <v>86018210</v>
      </c>
      <c r="K119" s="5">
        <v>35379853</v>
      </c>
      <c r="L119" s="5">
        <v>37759196</v>
      </c>
      <c r="M119" s="5">
        <v>38257687</v>
      </c>
      <c r="N119" s="5">
        <v>38158141</v>
      </c>
      <c r="O119" s="5">
        <v>36760187</v>
      </c>
      <c r="P119" s="5">
        <v>42380697</v>
      </c>
      <c r="Q119" s="5">
        <v>49544161</v>
      </c>
      <c r="R119" s="5">
        <v>53421000</v>
      </c>
      <c r="S119" s="5">
        <v>64295000</v>
      </c>
      <c r="T119" s="5">
        <v>1860404000</v>
      </c>
      <c r="U119" s="5">
        <v>1939095000</v>
      </c>
      <c r="V119" s="5">
        <v>2295086000</v>
      </c>
      <c r="W119" s="5">
        <v>2147052000</v>
      </c>
      <c r="X119" s="5">
        <v>2151340000</v>
      </c>
    </row>
    <row r="120" spans="3:24" ht="15.5" x14ac:dyDescent="0.35">
      <c r="C120" t="s">
        <v>143</v>
      </c>
    </row>
    <row r="121" spans="3:24" ht="15.5" x14ac:dyDescent="0.35">
      <c r="C121" t="s">
        <v>144</v>
      </c>
      <c r="D121" s="5">
        <v>172176150</v>
      </c>
      <c r="E121" s="5">
        <v>172176150</v>
      </c>
      <c r="F121" s="5">
        <v>172176150</v>
      </c>
      <c r="G121" s="5">
        <v>172176150</v>
      </c>
      <c r="I121" s="5">
        <v>172176150</v>
      </c>
      <c r="J121" s="5">
        <v>172176150</v>
      </c>
      <c r="K121" s="5">
        <v>172176150</v>
      </c>
      <c r="L121" s="5">
        <v>172176150</v>
      </c>
      <c r="M121" s="5">
        <v>172176150</v>
      </c>
      <c r="N121" s="5">
        <v>172176150</v>
      </c>
      <c r="O121" s="5">
        <v>172176150</v>
      </c>
      <c r="P121" s="5">
        <v>163636458</v>
      </c>
      <c r="Q121" s="5">
        <v>163636458</v>
      </c>
      <c r="R121" s="5">
        <v>163636000</v>
      </c>
      <c r="S121" s="5">
        <v>163636000</v>
      </c>
      <c r="T121" s="5">
        <v>109575000</v>
      </c>
      <c r="U121" s="5">
        <v>109575000</v>
      </c>
      <c r="V121" s="5">
        <v>109575000</v>
      </c>
      <c r="W121" s="5">
        <v>109575000</v>
      </c>
      <c r="X121" s="5">
        <v>109575000</v>
      </c>
    </row>
    <row r="122" spans="3:24" ht="15.5" x14ac:dyDescent="0.35">
      <c r="C122" t="s">
        <v>145</v>
      </c>
      <c r="D122" s="5">
        <v>1117092143</v>
      </c>
      <c r="E122" s="5">
        <v>1117092143</v>
      </c>
      <c r="F122" s="5">
        <v>1117092143</v>
      </c>
      <c r="G122" s="5">
        <v>1117092143</v>
      </c>
      <c r="I122" s="5">
        <v>1117092143</v>
      </c>
      <c r="J122" s="5">
        <v>1117092143</v>
      </c>
      <c r="K122" s="5">
        <v>1117092143</v>
      </c>
      <c r="L122" s="5">
        <v>1117092143</v>
      </c>
      <c r="M122" s="5">
        <v>1117092143</v>
      </c>
      <c r="N122" s="5">
        <v>1117092143</v>
      </c>
      <c r="O122" s="5">
        <v>1117092143</v>
      </c>
      <c r="P122" s="5">
        <v>1115631835</v>
      </c>
      <c r="Q122" s="5">
        <v>1115631835</v>
      </c>
      <c r="R122" s="5">
        <v>1115632000</v>
      </c>
      <c r="S122" s="5">
        <v>1115632000</v>
      </c>
      <c r="T122" s="5">
        <v>136141000</v>
      </c>
      <c r="U122" s="5">
        <v>136141000</v>
      </c>
      <c r="V122" s="5">
        <v>135964000</v>
      </c>
      <c r="W122" s="5">
        <v>135964000</v>
      </c>
      <c r="X122" s="5">
        <v>208826000</v>
      </c>
    </row>
    <row r="123" spans="3:24" ht="15.5" x14ac:dyDescent="0.35">
      <c r="C123" t="s">
        <v>146</v>
      </c>
      <c r="D123" s="5">
        <v>-1241978585</v>
      </c>
      <c r="E123" s="5">
        <v>-1242527189</v>
      </c>
      <c r="F123" s="5">
        <v>-1246075959</v>
      </c>
      <c r="G123" s="5">
        <v>-1246684629</v>
      </c>
      <c r="I123" s="5">
        <v>-1242527189</v>
      </c>
      <c r="J123" s="5">
        <v>-1215167552</v>
      </c>
      <c r="K123" s="5">
        <v>-1220296010</v>
      </c>
      <c r="L123" s="5">
        <v>-1236923317</v>
      </c>
      <c r="M123" s="5">
        <v>-1247175069</v>
      </c>
      <c r="N123" s="5">
        <v>-1254150020</v>
      </c>
      <c r="O123" s="5">
        <v>-1255016226</v>
      </c>
      <c r="P123" s="5">
        <v>-1228287325</v>
      </c>
      <c r="Q123" s="5">
        <v>-1288937229</v>
      </c>
      <c r="R123" s="5">
        <v>-1278065000</v>
      </c>
      <c r="S123" s="5">
        <v>-1263466000</v>
      </c>
      <c r="T123" s="5">
        <v>-1462146000</v>
      </c>
      <c r="U123" s="5">
        <v>-1424776000</v>
      </c>
      <c r="V123" s="5">
        <v>-1525785000</v>
      </c>
      <c r="W123" s="5">
        <v>-807556000</v>
      </c>
      <c r="X123" s="5">
        <v>140958000</v>
      </c>
    </row>
    <row r="124" spans="3:24" ht="15.5" x14ac:dyDescent="0.35">
      <c r="C124" t="s">
        <v>150</v>
      </c>
      <c r="R124" s="5">
        <v>4810000</v>
      </c>
      <c r="V124" s="5">
        <v>71547000</v>
      </c>
      <c r="W124" s="5">
        <v>63524000</v>
      </c>
    </row>
    <row r="125" spans="3:24" ht="15.5" x14ac:dyDescent="0.35">
      <c r="C125" t="s">
        <v>9</v>
      </c>
      <c r="D125" s="5">
        <v>68176643</v>
      </c>
      <c r="E125" s="5">
        <v>67638379</v>
      </c>
      <c r="F125" s="5">
        <v>67602027</v>
      </c>
      <c r="G125" s="5">
        <v>67031526</v>
      </c>
      <c r="I125" s="5">
        <v>67638379</v>
      </c>
      <c r="J125" s="5">
        <v>65094655</v>
      </c>
      <c r="K125" s="5">
        <v>57620377</v>
      </c>
      <c r="L125" s="5">
        <v>39959499</v>
      </c>
      <c r="M125" s="5">
        <v>32071049</v>
      </c>
      <c r="N125" s="5">
        <v>27914952</v>
      </c>
      <c r="O125" s="5">
        <v>30652442</v>
      </c>
      <c r="P125" s="5">
        <v>28967836</v>
      </c>
      <c r="Q125" s="5">
        <v>29557039</v>
      </c>
      <c r="R125" s="5">
        <v>47952000</v>
      </c>
      <c r="S125" s="5">
        <v>36811000</v>
      </c>
      <c r="T125" s="5">
        <v>-1172592000</v>
      </c>
      <c r="U125" s="5">
        <v>-1130664000</v>
      </c>
      <c r="V125" s="5">
        <v>-1186889000</v>
      </c>
      <c r="W125" s="5">
        <v>-421104000</v>
      </c>
      <c r="X125" s="5">
        <v>684171000</v>
      </c>
    </row>
    <row r="126" spans="3:24" ht="15.5" x14ac:dyDescent="0.35">
      <c r="C126" t="s">
        <v>151</v>
      </c>
      <c r="D126" s="5">
        <v>151368143</v>
      </c>
      <c r="E126" s="5">
        <v>154108454</v>
      </c>
      <c r="F126" s="5">
        <v>142556785</v>
      </c>
      <c r="G126" s="5">
        <v>146247320</v>
      </c>
      <c r="I126" s="5">
        <v>154108454</v>
      </c>
      <c r="J126" s="5">
        <v>151112865</v>
      </c>
      <c r="K126" s="5">
        <v>93000230</v>
      </c>
      <c r="L126" s="5">
        <v>77718695</v>
      </c>
      <c r="M126" s="5">
        <v>70328736</v>
      </c>
      <c r="N126" s="5">
        <v>66073093</v>
      </c>
      <c r="O126" s="5">
        <v>67412629</v>
      </c>
      <c r="P126" s="5">
        <v>71348533</v>
      </c>
      <c r="Q126" s="5">
        <v>79101200</v>
      </c>
      <c r="R126" s="5">
        <v>101373000</v>
      </c>
      <c r="S126" s="5">
        <v>101106000</v>
      </c>
      <c r="T126" s="5">
        <v>687812000</v>
      </c>
      <c r="U126" s="5">
        <v>808431000</v>
      </c>
      <c r="V126" s="5">
        <v>1108197000</v>
      </c>
      <c r="W126" s="5">
        <v>1725948000</v>
      </c>
      <c r="X126" s="5">
        <v>2835511000</v>
      </c>
    </row>
    <row r="127" spans="3:24" ht="15.5" x14ac:dyDescent="0.35">
      <c r="C127" t="s">
        <v>152</v>
      </c>
      <c r="D127" s="5">
        <v>25940187103</v>
      </c>
      <c r="E127" s="5">
        <v>25940187103</v>
      </c>
      <c r="F127" s="5">
        <v>25940187103</v>
      </c>
      <c r="G127" s="5">
        <v>25940187103</v>
      </c>
      <c r="I127" s="5">
        <v>25940187103</v>
      </c>
      <c r="J127" s="5">
        <v>25940187103</v>
      </c>
      <c r="K127" s="5">
        <v>25940187103</v>
      </c>
      <c r="L127" s="5">
        <v>25940187103</v>
      </c>
      <c r="M127" s="5">
        <v>25940187103</v>
      </c>
      <c r="N127" s="5">
        <v>25940187103</v>
      </c>
      <c r="O127" s="5">
        <v>25940187103</v>
      </c>
      <c r="P127" s="5">
        <v>23483317538</v>
      </c>
      <c r="Q127" s="5">
        <v>23483317538</v>
      </c>
      <c r="R127" s="5">
        <v>23483317538</v>
      </c>
      <c r="S127" s="5">
        <v>23483317538</v>
      </c>
      <c r="T127" s="5">
        <v>11550831470</v>
      </c>
      <c r="U127" s="5">
        <v>11550831470</v>
      </c>
      <c r="V127" s="5">
        <v>11550831470</v>
      </c>
      <c r="W127" s="5">
        <v>11550831470</v>
      </c>
      <c r="X127" s="5">
        <v>11550831470</v>
      </c>
    </row>
    <row r="129" spans="2:23" ht="15.5" x14ac:dyDescent="0.35">
      <c r="B129" t="s">
        <v>153</v>
      </c>
      <c r="C129" t="s">
        <v>154</v>
      </c>
      <c r="D129" s="5">
        <v>4526191</v>
      </c>
      <c r="E129" s="5">
        <v>4920128</v>
      </c>
      <c r="F129" s="5">
        <v>4619889</v>
      </c>
      <c r="G129" s="5">
        <v>3523744</v>
      </c>
      <c r="I129" s="5">
        <v>20032276</v>
      </c>
      <c r="J129" s="5">
        <v>15454653</v>
      </c>
      <c r="K129" s="5">
        <v>15767625</v>
      </c>
      <c r="L129" s="5">
        <v>2238886</v>
      </c>
      <c r="M129" s="5">
        <v>3894241</v>
      </c>
      <c r="N129" s="5">
        <v>5010688</v>
      </c>
      <c r="O129" s="5">
        <v>1503659</v>
      </c>
      <c r="P129" s="5">
        <v>1565488</v>
      </c>
      <c r="Q129" s="5">
        <v>3370590</v>
      </c>
      <c r="R129" s="5">
        <v>-2035000</v>
      </c>
      <c r="S129" s="5">
        <v>22828000</v>
      </c>
      <c r="T129" s="5">
        <v>31305000</v>
      </c>
      <c r="U129" s="5">
        <v>6294000</v>
      </c>
      <c r="V129" s="5">
        <v>19513000</v>
      </c>
      <c r="W129" s="5">
        <v>39302000</v>
      </c>
    </row>
    <row r="130" spans="2:23" ht="15.5" x14ac:dyDescent="0.35">
      <c r="C130" t="s">
        <v>155</v>
      </c>
      <c r="D130" s="5">
        <v>10212702</v>
      </c>
      <c r="E130" s="5">
        <v>13312276</v>
      </c>
      <c r="F130" s="5">
        <v>9988250</v>
      </c>
      <c r="G130" s="5">
        <v>11621947</v>
      </c>
      <c r="I130" s="5">
        <v>46951484</v>
      </c>
      <c r="J130" s="5">
        <v>39661288</v>
      </c>
      <c r="K130" s="5">
        <v>39549052</v>
      </c>
      <c r="L130" s="5">
        <v>22688618</v>
      </c>
      <c r="M130" s="5">
        <v>20213027</v>
      </c>
      <c r="N130" s="5">
        <v>17909242</v>
      </c>
      <c r="O130" s="5">
        <v>20473646</v>
      </c>
      <c r="P130" s="5">
        <v>23836079</v>
      </c>
      <c r="Q130" s="5">
        <v>25718791</v>
      </c>
      <c r="R130" s="5">
        <v>20065000</v>
      </c>
      <c r="S130" s="5">
        <v>257271000</v>
      </c>
      <c r="T130" s="5">
        <v>307271000</v>
      </c>
      <c r="U130" s="5">
        <v>329382000</v>
      </c>
      <c r="V130" s="5">
        <v>489412000</v>
      </c>
      <c r="W130" s="5">
        <v>663473000</v>
      </c>
    </row>
    <row r="131" spans="2:23" ht="15.5" x14ac:dyDescent="0.35">
      <c r="C131" t="s">
        <v>157</v>
      </c>
      <c r="D131" s="5">
        <v>-5632716</v>
      </c>
      <c r="E131" s="5">
        <v>-5337293</v>
      </c>
      <c r="F131" s="5">
        <v>-4816125</v>
      </c>
      <c r="G131" s="5">
        <v>-7964570</v>
      </c>
      <c r="I131" s="5">
        <v>-22584614</v>
      </c>
      <c r="J131" s="5">
        <v>-21044481</v>
      </c>
      <c r="K131" s="5">
        <v>-22360211</v>
      </c>
      <c r="L131" s="5">
        <v>-19545217</v>
      </c>
      <c r="M131" s="5">
        <v>-15026056</v>
      </c>
      <c r="N131" s="5">
        <v>-12734470</v>
      </c>
      <c r="O131" s="5">
        <v>-17670466</v>
      </c>
      <c r="P131" s="5">
        <v>-20836526</v>
      </c>
      <c r="Q131" s="5">
        <v>-20920952</v>
      </c>
      <c r="R131" s="5">
        <v>-20838000</v>
      </c>
      <c r="S131" s="5">
        <v>-201877000</v>
      </c>
      <c r="T131" s="5">
        <v>-256092000</v>
      </c>
      <c r="U131" s="5">
        <v>-284049000</v>
      </c>
      <c r="V131" s="5">
        <v>-411766000</v>
      </c>
      <c r="W131" s="5">
        <v>-482919000</v>
      </c>
    </row>
    <row r="132" spans="2:23" ht="15.5" x14ac:dyDescent="0.35">
      <c r="C132" t="s">
        <v>2165</v>
      </c>
      <c r="S132" s="5">
        <v>164000</v>
      </c>
      <c r="T132" s="5">
        <v>206000</v>
      </c>
      <c r="U132" s="5">
        <v>32000</v>
      </c>
      <c r="V132" s="5">
        <v>1251000</v>
      </c>
      <c r="W132" s="5">
        <v>1549000</v>
      </c>
    </row>
    <row r="133" spans="2:23" ht="15.5" x14ac:dyDescent="0.35">
      <c r="C133" t="s">
        <v>507</v>
      </c>
      <c r="O133" s="5">
        <v>-1133355</v>
      </c>
      <c r="P133" s="5">
        <v>-1272238</v>
      </c>
      <c r="Q133" s="5">
        <v>-1254324</v>
      </c>
      <c r="R133" s="5">
        <v>-1132000</v>
      </c>
      <c r="S133" s="5">
        <v>-32662000</v>
      </c>
      <c r="T133" s="5">
        <v>-19984000</v>
      </c>
      <c r="U133" s="5">
        <v>-38865000</v>
      </c>
      <c r="V133" s="5">
        <v>-58585000</v>
      </c>
      <c r="W133" s="5">
        <v>-137130000</v>
      </c>
    </row>
    <row r="134" spans="2:23" ht="15.5" x14ac:dyDescent="0.35">
      <c r="C134" t="s">
        <v>184</v>
      </c>
      <c r="D134" s="5">
        <v>-62877</v>
      </c>
      <c r="E134" s="5">
        <v>-2886207</v>
      </c>
      <c r="F134" s="5">
        <v>-438355</v>
      </c>
      <c r="I134" s="5">
        <v>-3756302</v>
      </c>
      <c r="J134" s="5">
        <v>-2957349</v>
      </c>
      <c r="K134" s="5">
        <v>-1026363</v>
      </c>
      <c r="L134" s="5">
        <v>-738046</v>
      </c>
      <c r="M134" s="5">
        <v>-1083053</v>
      </c>
    </row>
    <row r="135" spans="2:23" ht="15.5" x14ac:dyDescent="0.35">
      <c r="C135" t="s">
        <v>508</v>
      </c>
      <c r="D135" s="5">
        <v>134861</v>
      </c>
      <c r="E135" s="5">
        <v>11664</v>
      </c>
      <c r="F135" s="5">
        <v>13819</v>
      </c>
      <c r="G135" s="5">
        <v>14752</v>
      </c>
      <c r="I135" s="5">
        <v>60146</v>
      </c>
      <c r="J135" s="5">
        <v>263976</v>
      </c>
      <c r="K135" s="5">
        <v>149582</v>
      </c>
      <c r="L135" s="5">
        <v>53503</v>
      </c>
      <c r="M135" s="5">
        <v>8177</v>
      </c>
      <c r="N135" s="5">
        <v>23136</v>
      </c>
      <c r="O135" s="5">
        <v>9850</v>
      </c>
      <c r="P135" s="5">
        <v>16275</v>
      </c>
      <c r="Q135" s="5">
        <v>18359</v>
      </c>
      <c r="R135" s="5">
        <v>3000</v>
      </c>
      <c r="S135" s="5">
        <v>5000</v>
      </c>
      <c r="T135" s="5">
        <v>10000</v>
      </c>
    </row>
    <row r="136" spans="2:23" ht="15.5" x14ac:dyDescent="0.35">
      <c r="C136" t="s">
        <v>715</v>
      </c>
      <c r="W136" s="5">
        <v>-4151000</v>
      </c>
    </row>
    <row r="137" spans="2:23" ht="15.5" x14ac:dyDescent="0.35">
      <c r="C137" t="s">
        <v>607</v>
      </c>
      <c r="D137" s="5">
        <v>-125779</v>
      </c>
      <c r="E137" s="5">
        <v>-180312</v>
      </c>
      <c r="F137" s="5">
        <v>-127700</v>
      </c>
      <c r="G137" s="5">
        <v>-148385</v>
      </c>
      <c r="I137" s="5">
        <v>-638438</v>
      </c>
      <c r="J137" s="5">
        <v>-468781</v>
      </c>
      <c r="K137" s="5">
        <v>-544435</v>
      </c>
      <c r="L137" s="5">
        <v>-219972</v>
      </c>
      <c r="M137" s="5">
        <v>-217854</v>
      </c>
      <c r="N137" s="5">
        <v>-187220</v>
      </c>
      <c r="O137" s="5">
        <v>-176016</v>
      </c>
      <c r="P137" s="5">
        <v>-178102</v>
      </c>
      <c r="Q137" s="5">
        <v>-191284</v>
      </c>
      <c r="R137" s="5">
        <v>-133000</v>
      </c>
      <c r="S137" s="5">
        <v>-73000</v>
      </c>
      <c r="T137" s="5">
        <v>-106000</v>
      </c>
      <c r="U137" s="5">
        <v>-206000</v>
      </c>
      <c r="V137" s="5">
        <v>-799000</v>
      </c>
      <c r="W137" s="5">
        <v>-1520000</v>
      </c>
    </row>
    <row r="138" spans="2:23" ht="15.5" x14ac:dyDescent="0.35">
      <c r="C138" t="s">
        <v>161</v>
      </c>
      <c r="D138" s="5">
        <v>-4102919</v>
      </c>
      <c r="E138" s="5">
        <v>5402195</v>
      </c>
      <c r="F138" s="5">
        <v>-3628969</v>
      </c>
      <c r="G138" s="5">
        <v>-3276318</v>
      </c>
      <c r="I138" s="5">
        <v>-4990267</v>
      </c>
      <c r="J138" s="5">
        <v>-9427286</v>
      </c>
      <c r="K138" s="5">
        <v>-3502539</v>
      </c>
      <c r="L138" s="5">
        <v>-2218589</v>
      </c>
      <c r="M138" s="5">
        <v>-699621</v>
      </c>
      <c r="N138" s="5">
        <v>-567709</v>
      </c>
      <c r="O138" s="5">
        <v>-5231158</v>
      </c>
      <c r="P138" s="5">
        <v>-4205028</v>
      </c>
      <c r="Q138" s="5">
        <v>-5595045</v>
      </c>
      <c r="R138" s="5">
        <v>1821000</v>
      </c>
      <c r="S138" s="5">
        <v>-32911000</v>
      </c>
      <c r="T138" s="5">
        <v>-17861000</v>
      </c>
      <c r="U138" s="5">
        <v>-3873000</v>
      </c>
      <c r="V138" s="5">
        <v>-114207000</v>
      </c>
      <c r="W138" s="5">
        <v>87795000</v>
      </c>
    </row>
    <row r="139" spans="2:23" ht="15.5" x14ac:dyDescent="0.35">
      <c r="C139" t="s">
        <v>162</v>
      </c>
      <c r="D139" s="5">
        <v>-1114599</v>
      </c>
      <c r="E139" s="5">
        <v>2250886</v>
      </c>
      <c r="F139" s="5">
        <v>-490499</v>
      </c>
      <c r="G139" s="5">
        <v>621301</v>
      </c>
      <c r="I139" s="5">
        <v>1448886</v>
      </c>
      <c r="J139" s="5">
        <v>-8244398</v>
      </c>
      <c r="K139" s="5">
        <v>-3759852</v>
      </c>
      <c r="L139" s="5">
        <v>-2238928</v>
      </c>
      <c r="M139" s="5">
        <v>-69883</v>
      </c>
      <c r="N139" s="5">
        <v>-4071519</v>
      </c>
      <c r="O139" s="5">
        <v>1131131</v>
      </c>
      <c r="P139" s="5">
        <v>1235511</v>
      </c>
      <c r="Q139" s="5">
        <v>1015404</v>
      </c>
      <c r="R139" s="5">
        <v>-4312000</v>
      </c>
      <c r="S139" s="5">
        <v>2851000</v>
      </c>
      <c r="T139" s="5">
        <v>-9769000</v>
      </c>
      <c r="U139" s="5">
        <v>12278000</v>
      </c>
      <c r="V139" s="5">
        <v>88348000</v>
      </c>
      <c r="W139" s="5">
        <v>-191096000</v>
      </c>
    </row>
    <row r="140" spans="2:23" ht="15.5" x14ac:dyDescent="0.35">
      <c r="C140" t="s">
        <v>2832</v>
      </c>
      <c r="U140" s="5">
        <v>142000</v>
      </c>
      <c r="V140" s="5">
        <v>395000</v>
      </c>
      <c r="W140" s="5">
        <v>1906000</v>
      </c>
    </row>
    <row r="141" spans="2:23" ht="15.5" x14ac:dyDescent="0.35">
      <c r="C141" t="s">
        <v>2833</v>
      </c>
      <c r="S141" s="5">
        <v>9168000</v>
      </c>
      <c r="U141" s="5">
        <v>9877000</v>
      </c>
      <c r="V141" s="5">
        <v>-9895000</v>
      </c>
      <c r="W141" s="5">
        <v>-9116000</v>
      </c>
    </row>
    <row r="142" spans="2:23" ht="15.5" x14ac:dyDescent="0.35">
      <c r="C142" t="s">
        <v>344</v>
      </c>
      <c r="R142" s="5">
        <v>10000000</v>
      </c>
    </row>
    <row r="143" spans="2:23" ht="15.5" x14ac:dyDescent="0.35">
      <c r="C143" t="s">
        <v>343</v>
      </c>
      <c r="E143" s="5">
        <v>1884068</v>
      </c>
      <c r="F143" s="5">
        <v>-300000</v>
      </c>
      <c r="G143" s="5">
        <v>300000</v>
      </c>
      <c r="I143" s="5">
        <v>1884068</v>
      </c>
      <c r="L143" s="5">
        <v>4909607</v>
      </c>
      <c r="M143" s="5">
        <v>331386</v>
      </c>
      <c r="N143" s="5">
        <v>562</v>
      </c>
      <c r="O143" s="5">
        <v>2243511</v>
      </c>
      <c r="P143" s="5">
        <v>669</v>
      </c>
      <c r="Q143" s="5">
        <v>7643236</v>
      </c>
      <c r="R143" s="5">
        <v>7000</v>
      </c>
      <c r="S143" s="5">
        <v>17000</v>
      </c>
      <c r="T143" s="5">
        <v>132000</v>
      </c>
      <c r="U143" s="5">
        <v>6667000</v>
      </c>
      <c r="V143" s="5">
        <v>107056000</v>
      </c>
      <c r="W143" s="5">
        <v>80343000</v>
      </c>
    </row>
    <row r="144" spans="2:23" ht="15.5" x14ac:dyDescent="0.35">
      <c r="C144" t="s">
        <v>2834</v>
      </c>
      <c r="R144" s="5">
        <v>15000</v>
      </c>
      <c r="S144" s="5">
        <v>54000</v>
      </c>
    </row>
    <row r="145" spans="3:23" ht="15.5" x14ac:dyDescent="0.35">
      <c r="C145" t="s">
        <v>163</v>
      </c>
      <c r="D145" s="5">
        <v>-1114599</v>
      </c>
      <c r="E145" s="5">
        <v>503614</v>
      </c>
      <c r="F145" s="5">
        <v>-490499</v>
      </c>
      <c r="G145" s="5">
        <v>20186</v>
      </c>
      <c r="I145" s="5">
        <v>-1260967</v>
      </c>
      <c r="J145" s="5">
        <v>-10272010</v>
      </c>
      <c r="K145" s="5">
        <v>-907088</v>
      </c>
      <c r="L145" s="5">
        <v>-4899804</v>
      </c>
      <c r="M145" s="5">
        <v>-659251</v>
      </c>
      <c r="N145" s="5">
        <v>-4072111</v>
      </c>
      <c r="O145" s="5">
        <v>-1334410</v>
      </c>
      <c r="P145" s="5">
        <v>-1465158</v>
      </c>
      <c r="Q145" s="5">
        <v>-8127832</v>
      </c>
      <c r="R145" s="5">
        <v>-5234000</v>
      </c>
      <c r="S145" s="5">
        <v>-7138000</v>
      </c>
      <c r="T145" s="5">
        <v>-9901000</v>
      </c>
      <c r="U145" s="5">
        <v>-4408000</v>
      </c>
      <c r="V145" s="5">
        <v>-9539000</v>
      </c>
      <c r="W145" s="5">
        <v>-144463000</v>
      </c>
    </row>
    <row r="146" spans="3:23" ht="15.5" x14ac:dyDescent="0.35">
      <c r="C146" t="s">
        <v>2835</v>
      </c>
      <c r="E146" s="5">
        <v>166667</v>
      </c>
      <c r="I146" s="5">
        <v>166667</v>
      </c>
      <c r="J146" s="5">
        <v>-1294580</v>
      </c>
      <c r="K146" s="5">
        <v>-213241</v>
      </c>
      <c r="L146" s="5">
        <v>-1912607</v>
      </c>
    </row>
    <row r="147" spans="3:23" ht="15.5" x14ac:dyDescent="0.35">
      <c r="C147" t="s">
        <v>2836</v>
      </c>
      <c r="K147" s="5">
        <v>-617894</v>
      </c>
    </row>
    <row r="148" spans="3:23" ht="15.5" x14ac:dyDescent="0.35">
      <c r="C148" t="s">
        <v>357</v>
      </c>
      <c r="J148" s="5">
        <v>1692975</v>
      </c>
      <c r="K148" s="5">
        <v>-2885000</v>
      </c>
      <c r="L148" s="5">
        <v>-699256</v>
      </c>
    </row>
    <row r="149" spans="3:23" ht="15.5" x14ac:dyDescent="0.35">
      <c r="C149" t="s">
        <v>1720</v>
      </c>
      <c r="E149" s="5">
        <v>9223063</v>
      </c>
      <c r="I149" s="5">
        <v>9223063</v>
      </c>
    </row>
    <row r="150" spans="3:23" ht="15.5" x14ac:dyDescent="0.35">
      <c r="C150" t="s">
        <v>459</v>
      </c>
      <c r="L150" s="5">
        <v>-607601</v>
      </c>
      <c r="M150" s="5">
        <v>-405000</v>
      </c>
    </row>
    <row r="151" spans="3:23" ht="15.5" x14ac:dyDescent="0.35">
      <c r="C151" t="s">
        <v>2837</v>
      </c>
      <c r="M151" s="5">
        <v>-602705</v>
      </c>
    </row>
    <row r="152" spans="3:23" ht="15.5" x14ac:dyDescent="0.35">
      <c r="C152" t="s">
        <v>2838</v>
      </c>
      <c r="G152" s="5">
        <v>301115</v>
      </c>
      <c r="I152" s="5">
        <v>662581</v>
      </c>
      <c r="J152" s="5">
        <v>4410948</v>
      </c>
      <c r="K152" s="5">
        <v>863371</v>
      </c>
      <c r="L152" s="5">
        <v>970733</v>
      </c>
      <c r="M152" s="5">
        <v>252572</v>
      </c>
      <c r="N152" s="5">
        <v>30</v>
      </c>
      <c r="O152" s="5">
        <v>30</v>
      </c>
      <c r="P152" s="5">
        <v>2700000</v>
      </c>
      <c r="Q152" s="5">
        <v>1500000</v>
      </c>
      <c r="R152" s="5">
        <v>900000</v>
      </c>
      <c r="S152" s="5">
        <v>750000</v>
      </c>
    </row>
    <row r="153" spans="3:23" ht="15.5" x14ac:dyDescent="0.35">
      <c r="C153" t="s">
        <v>738</v>
      </c>
      <c r="E153" s="5">
        <v>-303463</v>
      </c>
      <c r="I153" s="5">
        <v>-303463</v>
      </c>
    </row>
    <row r="154" spans="3:23" ht="15.5" x14ac:dyDescent="0.35">
      <c r="C154" t="s">
        <v>466</v>
      </c>
      <c r="E154" s="5">
        <v>-300000</v>
      </c>
      <c r="F154" s="5">
        <v>300000</v>
      </c>
      <c r="O154" s="5">
        <v>222000</v>
      </c>
    </row>
    <row r="155" spans="3:23" ht="15.5" x14ac:dyDescent="0.35">
      <c r="C155" t="s">
        <v>1040</v>
      </c>
      <c r="E155" s="5">
        <v>300000</v>
      </c>
      <c r="I155" s="5">
        <v>300000</v>
      </c>
    </row>
    <row r="156" spans="3:23" ht="15.5" x14ac:dyDescent="0.35">
      <c r="C156" t="s">
        <v>1243</v>
      </c>
      <c r="V156" s="5">
        <v>331000</v>
      </c>
      <c r="W156" s="5">
        <v>-119766000</v>
      </c>
    </row>
    <row r="157" spans="3:23" ht="15.5" x14ac:dyDescent="0.35">
      <c r="C157" t="s">
        <v>175</v>
      </c>
      <c r="D157" s="5">
        <v>-4102919</v>
      </c>
      <c r="E157" s="5">
        <v>5402195</v>
      </c>
      <c r="F157" s="5">
        <v>-3628969</v>
      </c>
      <c r="G157" s="5">
        <v>-3276318</v>
      </c>
      <c r="I157" s="5">
        <v>-4990267</v>
      </c>
      <c r="J157" s="5">
        <v>-9427286</v>
      </c>
      <c r="K157" s="5">
        <v>-3502539</v>
      </c>
      <c r="L157" s="5">
        <v>-2218589</v>
      </c>
      <c r="M157" s="5">
        <v>-699621</v>
      </c>
      <c r="N157" s="5">
        <v>-567709</v>
      </c>
      <c r="O157" s="5">
        <v>-5231158</v>
      </c>
      <c r="P157" s="5">
        <v>-4205028</v>
      </c>
      <c r="Q157" s="5">
        <v>-5595045</v>
      </c>
      <c r="R157" s="5">
        <v>1821000</v>
      </c>
      <c r="S157" s="5">
        <v>-32911000</v>
      </c>
      <c r="T157" s="5">
        <v>-17861000</v>
      </c>
      <c r="U157" s="5">
        <v>-3873000</v>
      </c>
      <c r="V157" s="5">
        <v>-114207000</v>
      </c>
      <c r="W157" s="5">
        <v>87795000</v>
      </c>
    </row>
    <row r="158" spans="3:23" ht="15.5" x14ac:dyDescent="0.35">
      <c r="C158" t="s">
        <v>584</v>
      </c>
      <c r="L158" s="5">
        <v>-500000</v>
      </c>
      <c r="M158" s="5">
        <v>-111416</v>
      </c>
      <c r="P158" s="5">
        <v>-4205028</v>
      </c>
      <c r="Q158" s="5">
        <v>-5595045</v>
      </c>
      <c r="R158" s="5">
        <v>-8179000</v>
      </c>
      <c r="S158" s="5">
        <v>-16396000</v>
      </c>
      <c r="T158" s="5">
        <v>-2567000</v>
      </c>
      <c r="V158" s="5">
        <v>-86318000</v>
      </c>
      <c r="W158" s="5">
        <v>-176323000</v>
      </c>
    </row>
    <row r="159" spans="3:23" ht="15.5" x14ac:dyDescent="0.35">
      <c r="C159" t="s">
        <v>583</v>
      </c>
    </row>
    <row r="160" spans="3:23" ht="15.5" x14ac:dyDescent="0.35">
      <c r="C160" t="s">
        <v>554</v>
      </c>
      <c r="D160" s="5">
        <v>-300000</v>
      </c>
      <c r="E160" s="5">
        <v>-1200000</v>
      </c>
      <c r="G160" s="5">
        <v>300000</v>
      </c>
      <c r="I160" s="5">
        <v>-1200000</v>
      </c>
      <c r="J160" s="5">
        <v>-600000</v>
      </c>
      <c r="K160" s="5">
        <v>-600000</v>
      </c>
    </row>
    <row r="161" spans="2:24" ht="15.5" x14ac:dyDescent="0.35">
      <c r="C161" t="s">
        <v>1086</v>
      </c>
    </row>
    <row r="162" spans="2:24" ht="15.5" x14ac:dyDescent="0.35">
      <c r="C162" t="s">
        <v>360</v>
      </c>
      <c r="E162" s="5">
        <v>753542</v>
      </c>
      <c r="F162" s="5">
        <v>-975755</v>
      </c>
      <c r="I162" s="5">
        <v>-222213</v>
      </c>
      <c r="J162" s="5">
        <v>-387799</v>
      </c>
      <c r="K162" s="5">
        <v>-479313</v>
      </c>
    </row>
    <row r="163" spans="2:24" ht="15.5" x14ac:dyDescent="0.35">
      <c r="C163" t="s">
        <v>553</v>
      </c>
      <c r="N163" s="5">
        <v>232291</v>
      </c>
      <c r="O163" s="5">
        <v>379025</v>
      </c>
      <c r="U163" s="5">
        <v>10000000</v>
      </c>
      <c r="V163" s="5">
        <v>6664000</v>
      </c>
      <c r="W163" s="5">
        <v>194092000</v>
      </c>
    </row>
    <row r="164" spans="2:24" ht="15.5" x14ac:dyDescent="0.35">
      <c r="C164" t="s">
        <v>745</v>
      </c>
      <c r="V164" s="5">
        <v>3600000</v>
      </c>
      <c r="W164" s="5">
        <v>2000000</v>
      </c>
    </row>
    <row r="165" spans="2:24" ht="15.5" x14ac:dyDescent="0.35">
      <c r="C165" t="s">
        <v>702</v>
      </c>
      <c r="W165" s="5">
        <v>119958000</v>
      </c>
    </row>
    <row r="166" spans="2:24" ht="15.5" x14ac:dyDescent="0.35">
      <c r="C166" t="s">
        <v>2839</v>
      </c>
      <c r="D166" s="5">
        <v>-45637</v>
      </c>
      <c r="F166" s="5">
        <v>961675</v>
      </c>
      <c r="G166" s="5">
        <v>-911808</v>
      </c>
      <c r="K166" s="5">
        <v>-1926238</v>
      </c>
      <c r="L166" s="5">
        <v>-1244337</v>
      </c>
      <c r="M166" s="5">
        <v>-588205</v>
      </c>
      <c r="N166" s="5">
        <v>-800000</v>
      </c>
      <c r="O166" s="5">
        <v>-5610183</v>
      </c>
    </row>
    <row r="167" spans="2:24" ht="15.5" x14ac:dyDescent="0.35">
      <c r="C167" t="s">
        <v>370</v>
      </c>
      <c r="D167" s="5">
        <v>-3757282</v>
      </c>
      <c r="E167" s="5">
        <v>-3374410</v>
      </c>
      <c r="F167" s="5">
        <v>-3614889</v>
      </c>
      <c r="G167" s="5">
        <v>-2664510</v>
      </c>
      <c r="I167" s="5">
        <v>-12791117</v>
      </c>
      <c r="J167" s="5">
        <v>-8439487</v>
      </c>
      <c r="K167" s="5">
        <v>-496988</v>
      </c>
      <c r="L167" s="5">
        <v>-474252</v>
      </c>
      <c r="S167" s="5">
        <v>-16515000</v>
      </c>
      <c r="T167" s="5">
        <v>-15294000</v>
      </c>
      <c r="U167" s="5">
        <v>-13873000</v>
      </c>
      <c r="V167" s="5">
        <v>-38153000</v>
      </c>
      <c r="W167" s="5">
        <v>-51932000</v>
      </c>
    </row>
    <row r="168" spans="2:24" ht="15.5" x14ac:dyDescent="0.35">
      <c r="C168" t="s">
        <v>186</v>
      </c>
      <c r="D168" s="5">
        <v>-691327</v>
      </c>
      <c r="E168" s="5">
        <v>12573209</v>
      </c>
      <c r="F168" s="5">
        <v>500421</v>
      </c>
      <c r="G168" s="5">
        <v>868727</v>
      </c>
      <c r="I168" s="5">
        <v>16490895</v>
      </c>
      <c r="J168" s="5">
        <v>-2217031</v>
      </c>
      <c r="K168" s="5">
        <v>8505234</v>
      </c>
      <c r="L168" s="5">
        <v>-2218631</v>
      </c>
      <c r="M168" s="5">
        <v>3124737</v>
      </c>
      <c r="N168" s="5">
        <v>371460</v>
      </c>
      <c r="O168" s="5">
        <v>-2596368</v>
      </c>
      <c r="P168" s="5">
        <v>-1404029</v>
      </c>
      <c r="Q168" s="5">
        <v>-1209051</v>
      </c>
      <c r="R168" s="5">
        <v>-4526000</v>
      </c>
      <c r="S168" s="5">
        <v>-7232000</v>
      </c>
      <c r="T168" s="5">
        <v>3675000</v>
      </c>
      <c r="U168" s="5">
        <v>14699000</v>
      </c>
      <c r="V168" s="5">
        <v>-6346000</v>
      </c>
      <c r="W168" s="5">
        <v>-63999000</v>
      </c>
    </row>
    <row r="169" spans="2:24" ht="15.5" x14ac:dyDescent="0.35">
      <c r="C169" t="s">
        <v>188</v>
      </c>
      <c r="D169" s="5">
        <v>24714708</v>
      </c>
      <c r="I169" s="5">
        <v>8223813</v>
      </c>
      <c r="J169" s="5">
        <v>10440844</v>
      </c>
      <c r="K169" s="5">
        <v>1935610</v>
      </c>
      <c r="L169" s="5">
        <v>4074386</v>
      </c>
      <c r="M169" s="5">
        <v>949649</v>
      </c>
      <c r="N169" s="5">
        <v>578189</v>
      </c>
      <c r="O169" s="5">
        <v>3174557</v>
      </c>
      <c r="P169" s="5">
        <v>4578586</v>
      </c>
      <c r="Q169" s="5">
        <v>5787637</v>
      </c>
      <c r="R169" s="5">
        <v>10314000</v>
      </c>
      <c r="S169" s="5">
        <v>23945000</v>
      </c>
      <c r="T169" s="5">
        <v>20272000</v>
      </c>
      <c r="U169" s="5">
        <v>11293000</v>
      </c>
      <c r="V169" s="5">
        <v>20310000</v>
      </c>
      <c r="W169" s="5">
        <v>84284000</v>
      </c>
    </row>
    <row r="170" spans="2:24" ht="15.5" x14ac:dyDescent="0.35">
      <c r="C170" t="s">
        <v>187</v>
      </c>
      <c r="S170" s="5">
        <v>-580000</v>
      </c>
      <c r="T170" s="5">
        <v>-2000</v>
      </c>
      <c r="U170" s="5">
        <v>-76000</v>
      </c>
      <c r="V170" s="5">
        <v>133000</v>
      </c>
      <c r="W170" s="5">
        <v>25000</v>
      </c>
    </row>
    <row r="171" spans="2:24" ht="15.5" x14ac:dyDescent="0.35">
      <c r="C171" t="s">
        <v>754</v>
      </c>
      <c r="S171" s="5">
        <v>-5819000</v>
      </c>
      <c r="U171" s="5">
        <v>-5644000</v>
      </c>
      <c r="V171" s="5">
        <v>-2804000</v>
      </c>
    </row>
    <row r="172" spans="2:24" ht="15.5" x14ac:dyDescent="0.35">
      <c r="C172" t="s">
        <v>189</v>
      </c>
      <c r="D172" s="5">
        <v>24023381</v>
      </c>
      <c r="E172" s="5">
        <v>12573209</v>
      </c>
      <c r="F172" s="5">
        <v>500421</v>
      </c>
      <c r="G172" s="5">
        <v>868727</v>
      </c>
      <c r="I172" s="5">
        <v>24714708</v>
      </c>
      <c r="J172" s="5">
        <v>8223813</v>
      </c>
      <c r="K172" s="5">
        <v>10440844</v>
      </c>
      <c r="L172" s="5">
        <v>1855755</v>
      </c>
      <c r="M172" s="5">
        <v>4074386</v>
      </c>
      <c r="N172" s="5">
        <v>949649</v>
      </c>
      <c r="O172" s="5">
        <v>578189</v>
      </c>
      <c r="P172" s="5">
        <v>3174557</v>
      </c>
      <c r="Q172" s="5">
        <v>4578586</v>
      </c>
      <c r="R172" s="5">
        <v>5788000</v>
      </c>
      <c r="S172" s="5">
        <v>10314000</v>
      </c>
      <c r="T172" s="5">
        <v>23945000</v>
      </c>
      <c r="U172" s="5">
        <v>20272000</v>
      </c>
      <c r="V172" s="5">
        <v>11293000</v>
      </c>
      <c r="W172" s="5">
        <v>20310000</v>
      </c>
    </row>
    <row r="174" spans="2:24" ht="15.5" x14ac:dyDescent="0.35">
      <c r="B174" t="s">
        <v>190</v>
      </c>
      <c r="C174" t="s">
        <v>11</v>
      </c>
      <c r="D174" s="5">
        <v>25940000000</v>
      </c>
      <c r="E174" s="5">
        <v>25940000000</v>
      </c>
      <c r="F174" s="5">
        <v>25940000000</v>
      </c>
      <c r="G174" s="5">
        <v>25940000000</v>
      </c>
      <c r="I174" s="5">
        <v>25940000000</v>
      </c>
      <c r="J174" s="5">
        <v>25940000000</v>
      </c>
      <c r="K174" s="5">
        <v>25940000000</v>
      </c>
      <c r="L174" s="5">
        <v>25940000000</v>
      </c>
      <c r="M174" s="5">
        <v>25940000000</v>
      </c>
      <c r="N174" s="5">
        <v>25940000000</v>
      </c>
      <c r="O174" s="5">
        <v>25940000000</v>
      </c>
      <c r="P174" s="5">
        <v>23480000000</v>
      </c>
      <c r="Q174" s="5">
        <v>23480000000</v>
      </c>
      <c r="R174" s="5">
        <v>23480000000</v>
      </c>
      <c r="S174" s="5">
        <v>23480000000</v>
      </c>
      <c r="T174" s="5">
        <v>11550000000</v>
      </c>
      <c r="U174" s="5">
        <v>11550000000</v>
      </c>
      <c r="V174" s="5">
        <v>11550000000</v>
      </c>
      <c r="W174" s="5">
        <v>11550000000</v>
      </c>
      <c r="X174" s="5">
        <v>11550000000</v>
      </c>
    </row>
    <row r="175" spans="2:24" ht="15.5" x14ac:dyDescent="0.35">
      <c r="C175" t="s">
        <v>191</v>
      </c>
      <c r="D175" s="6">
        <v>0.36</v>
      </c>
      <c r="E175" s="6">
        <v>-0.02</v>
      </c>
      <c r="F175" s="6">
        <v>0.38</v>
      </c>
      <c r="G175" s="6">
        <v>1.58</v>
      </c>
    </row>
    <row r="176" spans="2:24" ht="15.5" x14ac:dyDescent="0.35">
      <c r="C176" t="s">
        <v>192</v>
      </c>
      <c r="D176" s="6">
        <v>119.44</v>
      </c>
      <c r="E176" s="5">
        <v>-2100</v>
      </c>
      <c r="F176" s="6">
        <v>92.11</v>
      </c>
      <c r="G176" s="6">
        <v>12.66</v>
      </c>
    </row>
    <row r="177" spans="3:7" ht="15.5" x14ac:dyDescent="0.35">
      <c r="C177" t="s">
        <v>70</v>
      </c>
      <c r="D177" s="6">
        <v>5.49</v>
      </c>
      <c r="E177" s="6">
        <v>5.33</v>
      </c>
      <c r="F177" s="6">
        <v>4.84</v>
      </c>
      <c r="G177" s="6">
        <v>2.5499999999999998</v>
      </c>
    </row>
    <row r="178" spans="3:7" ht="15.5" x14ac:dyDescent="0.35">
      <c r="C178" t="s">
        <v>193</v>
      </c>
      <c r="D178" s="5">
        <v>52400000000</v>
      </c>
      <c r="E178" s="5">
        <v>77870000000</v>
      </c>
      <c r="F178" s="5">
        <v>121410000000</v>
      </c>
      <c r="G178" s="5">
        <v>110580000000</v>
      </c>
    </row>
    <row r="179" spans="3:7" ht="15.5" x14ac:dyDescent="0.35">
      <c r="C179" t="s">
        <v>194</v>
      </c>
      <c r="D179" s="6">
        <v>3.5999999999999999E-3</v>
      </c>
      <c r="E179" s="6">
        <v>-2.0000000000000001E-4</v>
      </c>
      <c r="F179" s="6">
        <v>4.1999999999999997E-3</v>
      </c>
      <c r="G179" s="6">
        <v>1.7299999999999999E-2</v>
      </c>
    </row>
    <row r="180" spans="3:7" ht="15.5" x14ac:dyDescent="0.35">
      <c r="C180" t="s">
        <v>195</v>
      </c>
      <c r="D180" s="6">
        <v>8.0000000000000002E-3</v>
      </c>
      <c r="E180" s="6">
        <v>-5.9999999999999995E-4</v>
      </c>
      <c r="F180" s="6">
        <v>8.8000000000000005E-3</v>
      </c>
      <c r="G180" s="6">
        <v>3.7699999999999997E-2</v>
      </c>
    </row>
    <row r="181" spans="3:7" ht="15.5" x14ac:dyDescent="0.35">
      <c r="C181" t="s">
        <v>196</v>
      </c>
      <c r="D181" s="6">
        <v>1.37E-2</v>
      </c>
      <c r="E181" s="6">
        <v>-1.37E-2</v>
      </c>
      <c r="F181" s="6">
        <v>2.5699999999999997E-2</v>
      </c>
      <c r="G181" s="6">
        <v>2.1499999999999998E-2</v>
      </c>
    </row>
    <row r="182" spans="3:7" ht="15.5" x14ac:dyDescent="0.35">
      <c r="C182" t="s">
        <v>197</v>
      </c>
      <c r="D182" s="6">
        <v>1.39</v>
      </c>
      <c r="E182" s="6">
        <v>-1.65</v>
      </c>
      <c r="F182" s="6">
        <v>2.75</v>
      </c>
      <c r="G182" s="6">
        <v>2.88</v>
      </c>
    </row>
    <row r="183" spans="3:7" ht="15.5" x14ac:dyDescent="0.35">
      <c r="C183" t="s">
        <v>198</v>
      </c>
      <c r="D183" s="5">
        <v>1159000000000</v>
      </c>
      <c r="E183" s="5">
        <v>1131000000000</v>
      </c>
      <c r="F183" s="5">
        <v>1128000000000</v>
      </c>
      <c r="G183" s="5">
        <v>1088000000000</v>
      </c>
    </row>
    <row r="184" spans="3:7" ht="15.5" x14ac:dyDescent="0.35">
      <c r="C184" t="s">
        <v>199</v>
      </c>
      <c r="D184" s="6">
        <v>0.96</v>
      </c>
      <c r="E184" s="6">
        <v>0.96</v>
      </c>
      <c r="F184" s="6">
        <v>0.8</v>
      </c>
      <c r="G184" s="6">
        <v>0.48</v>
      </c>
    </row>
    <row r="185" spans="3:7" ht="15.5" x14ac:dyDescent="0.35">
      <c r="C185" t="s">
        <v>200</v>
      </c>
      <c r="D185" s="6">
        <v>44.68</v>
      </c>
      <c r="E185" s="6">
        <v>43.6</v>
      </c>
      <c r="F185" s="6">
        <v>43.5</v>
      </c>
      <c r="G185" s="6">
        <v>41.94</v>
      </c>
    </row>
    <row r="186" spans="3:7" ht="15.5" x14ac:dyDescent="0.35">
      <c r="C186" t="s">
        <v>201</v>
      </c>
      <c r="D186" s="6">
        <v>0.96</v>
      </c>
      <c r="E186" s="6">
        <v>0.96</v>
      </c>
      <c r="F186" s="6">
        <v>0.8</v>
      </c>
      <c r="G186" s="6">
        <v>0.48</v>
      </c>
    </row>
    <row r="187" spans="3:7" ht="15.5" x14ac:dyDescent="0.35">
      <c r="C187" t="s">
        <v>202</v>
      </c>
      <c r="D187" s="6">
        <v>44.68</v>
      </c>
      <c r="E187" s="6">
        <v>43.6</v>
      </c>
      <c r="F187" s="6">
        <v>43.5</v>
      </c>
      <c r="G187" s="6">
        <v>41.94</v>
      </c>
    </row>
    <row r="188" spans="3:7" ht="15.5" x14ac:dyDescent="0.35">
      <c r="C188" t="s">
        <v>203</v>
      </c>
      <c r="D188" s="5">
        <v>20000000000</v>
      </c>
      <c r="E188" s="5">
        <v>20000000000</v>
      </c>
      <c r="F188" s="5">
        <v>20000000000</v>
      </c>
      <c r="G188" s="5">
        <v>19000000000</v>
      </c>
    </row>
    <row r="189" spans="3:7" ht="15.5" x14ac:dyDescent="0.35">
      <c r="C189" t="s">
        <v>204</v>
      </c>
      <c r="D189" s="5">
        <v>181000000000</v>
      </c>
      <c r="E189" s="5">
        <v>183000000000</v>
      </c>
      <c r="F189" s="5">
        <v>188000000000</v>
      </c>
      <c r="G189" s="5">
        <v>188000000000</v>
      </c>
    </row>
    <row r="190" spans="3:7" ht="15.5" x14ac:dyDescent="0.35">
      <c r="C190" t="s">
        <v>205</v>
      </c>
      <c r="D190" s="5">
        <v>1159000000000</v>
      </c>
      <c r="E190" s="5">
        <v>1131000000000</v>
      </c>
      <c r="F190" s="5">
        <v>1128000000000</v>
      </c>
      <c r="G190" s="5">
        <v>1088000000000</v>
      </c>
    </row>
    <row r="191" spans="3:7" ht="15.5" x14ac:dyDescent="0.35">
      <c r="C191" t="s">
        <v>23</v>
      </c>
      <c r="D191" s="5">
        <v>201000000000</v>
      </c>
      <c r="E191" s="5">
        <v>203000000000</v>
      </c>
      <c r="F191" s="5">
        <v>208000000000</v>
      </c>
      <c r="G191" s="5">
        <v>207000000000</v>
      </c>
    </row>
    <row r="192" spans="3:7" ht="15.5" x14ac:dyDescent="0.35">
      <c r="C192" t="s">
        <v>20</v>
      </c>
      <c r="D192" s="5">
        <v>-207000000000</v>
      </c>
      <c r="E192" s="5">
        <v>-210000000000</v>
      </c>
      <c r="F192" s="5">
        <v>5000000000</v>
      </c>
      <c r="G192" s="5">
        <v>18000000000</v>
      </c>
    </row>
    <row r="193" spans="3:24" ht="15.5" x14ac:dyDescent="0.35">
      <c r="C193" t="s">
        <v>206</v>
      </c>
      <c r="D193" s="5">
        <v>275000000000</v>
      </c>
      <c r="E193" s="5">
        <v>248000000000</v>
      </c>
      <c r="F193" s="5">
        <v>99000000000</v>
      </c>
      <c r="G193" s="5">
        <v>75000000000</v>
      </c>
    </row>
    <row r="194" spans="3:24" ht="15.5" x14ac:dyDescent="0.35">
      <c r="C194" t="s">
        <v>207</v>
      </c>
      <c r="D194" s="5">
        <v>77000000000</v>
      </c>
      <c r="E194" s="5">
        <v>83000000000</v>
      </c>
      <c r="F194" s="5">
        <v>82000000000</v>
      </c>
      <c r="G194" s="5">
        <v>55000000000</v>
      </c>
    </row>
    <row r="195" spans="3:24" ht="15.5" x14ac:dyDescent="0.35">
      <c r="C195" t="s">
        <v>208</v>
      </c>
      <c r="D195" s="5">
        <v>-19000000000</v>
      </c>
      <c r="E195" s="5">
        <v>8000000000</v>
      </c>
      <c r="F195" s="5">
        <v>-9000000000</v>
      </c>
      <c r="G195" s="5">
        <v>1000000000</v>
      </c>
    </row>
    <row r="196" spans="3:24" ht="15.5" x14ac:dyDescent="0.35">
      <c r="C196" t="s">
        <v>12</v>
      </c>
      <c r="D196" s="5">
        <v>58000000000</v>
      </c>
      <c r="E196" s="5">
        <v>91000000000</v>
      </c>
      <c r="F196" s="5">
        <v>73000000000</v>
      </c>
      <c r="G196" s="5">
        <v>56000000000</v>
      </c>
    </row>
    <row r="197" spans="3:24" ht="15.5" x14ac:dyDescent="0.35">
      <c r="C197" t="s">
        <v>15</v>
      </c>
      <c r="D197" s="6">
        <v>2.2400000000000002</v>
      </c>
      <c r="E197" s="6">
        <v>3.51</v>
      </c>
      <c r="F197" s="6">
        <v>2.82</v>
      </c>
      <c r="G197" s="6">
        <v>2.14</v>
      </c>
    </row>
    <row r="198" spans="3:24" ht="15.5" x14ac:dyDescent="0.35">
      <c r="C198" t="s">
        <v>57</v>
      </c>
      <c r="I198" s="6">
        <v>1.61</v>
      </c>
      <c r="J198" s="6">
        <v>2.1800000000000002</v>
      </c>
      <c r="K198" s="6">
        <v>9.18</v>
      </c>
      <c r="L198" s="6">
        <v>5.18</v>
      </c>
      <c r="M198" s="6">
        <v>3.25</v>
      </c>
      <c r="N198" s="6">
        <v>-0.46</v>
      </c>
      <c r="O198" s="6">
        <v>-0.48</v>
      </c>
      <c r="P198" s="6">
        <v>3.29</v>
      </c>
      <c r="Q198" s="6">
        <v>-4.95</v>
      </c>
      <c r="R198" s="6">
        <v>-8.92</v>
      </c>
      <c r="S198" s="6">
        <v>106.77</v>
      </c>
      <c r="T198" s="6">
        <v>-42.5</v>
      </c>
      <c r="U198" s="6">
        <v>188.34</v>
      </c>
      <c r="V198" s="6">
        <v>-603.02</v>
      </c>
      <c r="W198" s="6">
        <v>-778.72</v>
      </c>
      <c r="X198" s="6">
        <v>-120.18</v>
      </c>
    </row>
    <row r="199" spans="3:24" ht="15.5" x14ac:dyDescent="0.35">
      <c r="C199" t="s">
        <v>69</v>
      </c>
      <c r="I199" s="6">
        <v>26.09</v>
      </c>
      <c r="J199" s="6">
        <v>9.6300000000000008</v>
      </c>
      <c r="K199" s="6">
        <v>5.45</v>
      </c>
      <c r="L199" s="6">
        <v>9.65</v>
      </c>
      <c r="M199" s="6">
        <v>15.38</v>
      </c>
      <c r="N199" s="6">
        <v>-108.7</v>
      </c>
      <c r="O199" s="6">
        <v>-104.17</v>
      </c>
      <c r="P199" s="6">
        <v>59.57</v>
      </c>
      <c r="Q199" s="6">
        <v>-39.6</v>
      </c>
      <c r="R199" s="6">
        <v>-21.97</v>
      </c>
      <c r="S199" s="6">
        <v>1.84</v>
      </c>
      <c r="T199" s="6">
        <v>-4.6100000000000003</v>
      </c>
      <c r="U199" s="6">
        <v>1.04</v>
      </c>
      <c r="V199" s="6">
        <v>-0.33</v>
      </c>
      <c r="W199" s="6">
        <v>-0.24</v>
      </c>
      <c r="X199" s="6">
        <v>-2.75</v>
      </c>
    </row>
    <row r="200" spans="3:24" ht="15.5" x14ac:dyDescent="0.35">
      <c r="C200" t="s">
        <v>72</v>
      </c>
      <c r="I200" s="6">
        <v>1.35</v>
      </c>
      <c r="J200" s="6">
        <v>0.85</v>
      </c>
      <c r="K200" s="6">
        <v>2.1800000000000002</v>
      </c>
      <c r="L200" s="6">
        <v>3.7</v>
      </c>
      <c r="M200" s="6">
        <v>4.6100000000000003</v>
      </c>
      <c r="N200" s="6">
        <v>4.84</v>
      </c>
      <c r="O200" s="6">
        <v>4.57</v>
      </c>
      <c r="P200" s="6">
        <v>12.95</v>
      </c>
      <c r="Q200" s="6">
        <v>13.62</v>
      </c>
      <c r="R200" s="6">
        <v>17.079999999999998</v>
      </c>
      <c r="S200" s="6">
        <v>1.36</v>
      </c>
      <c r="T200" s="6">
        <v>0.57999999999999996</v>
      </c>
      <c r="U200" s="6">
        <v>0.56000000000000005</v>
      </c>
      <c r="V200" s="6">
        <v>0.52</v>
      </c>
      <c r="W200" s="6">
        <v>0.4</v>
      </c>
      <c r="X200" s="6">
        <v>0.65</v>
      </c>
    </row>
    <row r="201" spans="3:24" ht="15.5" x14ac:dyDescent="0.35">
      <c r="C201" t="s">
        <v>209</v>
      </c>
      <c r="I201" s="5">
        <v>429290000000</v>
      </c>
      <c r="J201" s="5">
        <v>328870000000</v>
      </c>
      <c r="K201" s="5">
        <v>228660000000</v>
      </c>
      <c r="L201" s="5">
        <v>105260000000</v>
      </c>
      <c r="M201" s="5">
        <v>81720000000</v>
      </c>
      <c r="N201" s="5">
        <v>76010000000</v>
      </c>
      <c r="O201" s="5">
        <v>48790000000</v>
      </c>
      <c r="P201" s="5">
        <v>70150000000</v>
      </c>
    </row>
    <row r="202" spans="3:24" ht="15.5" x14ac:dyDescent="0.35">
      <c r="C202" t="s">
        <v>210</v>
      </c>
      <c r="I202" s="6">
        <v>1.6200000000000003E-2</v>
      </c>
      <c r="J202" s="6">
        <v>2.3099999999999999E-2</v>
      </c>
      <c r="K202" s="6">
        <v>0.16589999999999999</v>
      </c>
      <c r="L202" s="6">
        <v>0.111</v>
      </c>
      <c r="M202" s="6">
        <v>8.4000000000000005E-2</v>
      </c>
      <c r="N202" s="6">
        <v>-1.2800000000000001E-2</v>
      </c>
      <c r="O202" s="6">
        <v>-1.32E-2</v>
      </c>
      <c r="P202" s="6">
        <v>7.4800000000000005E-2</v>
      </c>
      <c r="Q202" s="6">
        <v>-0.10859999999999999</v>
      </c>
      <c r="R202" s="6">
        <v>-0.15380000000000002</v>
      </c>
      <c r="S202" s="6">
        <v>1.7975999999999999</v>
      </c>
      <c r="T202" s="6">
        <v>-5.74E-2</v>
      </c>
      <c r="U202" s="6">
        <v>0.22059999999999999</v>
      </c>
      <c r="V202" s="6">
        <v>-0.65</v>
      </c>
      <c r="W202" s="6">
        <v>-0.57469999999999999</v>
      </c>
      <c r="X202" s="6">
        <v>-5.45E-2</v>
      </c>
    </row>
    <row r="203" spans="3:24" ht="15.5" x14ac:dyDescent="0.35">
      <c r="C203" t="s">
        <v>211</v>
      </c>
      <c r="I203" s="6">
        <v>3.6900000000000002E-2</v>
      </c>
      <c r="J203" s="6">
        <v>5.3699999999999998E-2</v>
      </c>
      <c r="K203" s="6">
        <v>0.26780000000000004</v>
      </c>
      <c r="L203" s="6">
        <v>0.21579999999999999</v>
      </c>
      <c r="M203" s="6">
        <v>0.18429999999999999</v>
      </c>
      <c r="N203" s="6">
        <v>-3.0299999999999997E-2</v>
      </c>
      <c r="O203" s="6">
        <v>-2.8999999999999998E-2</v>
      </c>
      <c r="P203" s="6">
        <v>0.18429999999999999</v>
      </c>
      <c r="Q203" s="6">
        <v>-0.29049999999999998</v>
      </c>
      <c r="R203" s="6">
        <v>-0.36149999999999999</v>
      </c>
      <c r="S203" s="6">
        <v>4.9374000000000002</v>
      </c>
      <c r="T203" s="6">
        <v>3.3599999999999998E-2</v>
      </c>
      <c r="U203" s="6">
        <v>-0.15770000000000001</v>
      </c>
      <c r="V203" s="6">
        <v>0.57240000000000002</v>
      </c>
      <c r="W203" s="6">
        <v>2.0468000000000002</v>
      </c>
      <c r="X203" s="6">
        <v>-0.22570000000000001</v>
      </c>
    </row>
    <row r="204" spans="3:24" ht="15.5" x14ac:dyDescent="0.35">
      <c r="C204" t="s">
        <v>212</v>
      </c>
      <c r="I204" s="6">
        <v>5.7200000000000001E-2</v>
      </c>
      <c r="J204" s="6">
        <v>6.6500000000000004E-2</v>
      </c>
      <c r="K204" s="6">
        <v>0.14000000000000001</v>
      </c>
      <c r="L204" s="6">
        <v>4.9800000000000004E-2</v>
      </c>
      <c r="M204" s="6">
        <v>2.64E-2</v>
      </c>
      <c r="N204" s="6">
        <v>2.1400000000000002E-2</v>
      </c>
      <c r="O204" s="6">
        <v>-2.7099999999999999E-2</v>
      </c>
      <c r="P204" s="6">
        <v>-1.11E-2</v>
      </c>
      <c r="Q204" s="6">
        <v>-1.77E-2</v>
      </c>
      <c r="R204" s="6">
        <v>-4.0399999999999998E-2</v>
      </c>
      <c r="S204" s="6">
        <v>8.2500000000000004E-2</v>
      </c>
      <c r="T204" s="6">
        <v>2.3099999999999999E-2</v>
      </c>
      <c r="U204" s="6">
        <v>-1.3999999999999999E-2</v>
      </c>
      <c r="V204" s="6">
        <v>-5.9800000000000006E-2</v>
      </c>
      <c r="W204" s="6">
        <v>-8.4700000000000011E-2</v>
      </c>
      <c r="X204" s="6">
        <v>2.6499999999999999E-2</v>
      </c>
    </row>
    <row r="205" spans="3:24" ht="15.5" x14ac:dyDescent="0.35">
      <c r="C205" t="s">
        <v>213</v>
      </c>
      <c r="I205" s="6">
        <v>1.78</v>
      </c>
      <c r="J205" s="6">
        <v>2.13</v>
      </c>
      <c r="K205" s="6">
        <v>7.61</v>
      </c>
      <c r="L205" s="6">
        <v>1.84</v>
      </c>
      <c r="M205" s="6">
        <v>0.83</v>
      </c>
      <c r="N205" s="6">
        <v>1.1399999999999999</v>
      </c>
      <c r="O205" s="6">
        <v>-0.97</v>
      </c>
      <c r="P205" s="6">
        <v>-0.39</v>
      </c>
      <c r="Q205" s="6">
        <v>-0.7</v>
      </c>
      <c r="R205" s="6">
        <v>-1.78</v>
      </c>
      <c r="S205" s="6">
        <v>0.27</v>
      </c>
      <c r="T205" s="6">
        <v>0.15</v>
      </c>
      <c r="U205" s="6">
        <v>-0.09</v>
      </c>
      <c r="V205" s="6">
        <v>-0.37</v>
      </c>
      <c r="W205" s="6">
        <v>-0.71</v>
      </c>
      <c r="X205" s="6">
        <v>0.44</v>
      </c>
    </row>
    <row r="206" spans="3:24" ht="15.5" x14ac:dyDescent="0.35">
      <c r="C206" t="s">
        <v>66</v>
      </c>
      <c r="I206" s="6">
        <v>0.96</v>
      </c>
      <c r="J206" s="6">
        <v>0.52</v>
      </c>
      <c r="K206" s="6">
        <v>1.46</v>
      </c>
      <c r="L206" s="6">
        <v>2.08</v>
      </c>
      <c r="M206" s="6">
        <v>2.83</v>
      </c>
      <c r="N206" s="6">
        <v>3.29</v>
      </c>
      <c r="O206" s="6">
        <v>3.04</v>
      </c>
      <c r="P206" s="6">
        <v>10.97</v>
      </c>
      <c r="Q206" s="6">
        <v>11.5</v>
      </c>
      <c r="R206" s="6">
        <v>7.94</v>
      </c>
      <c r="S206" s="6">
        <v>9.07</v>
      </c>
      <c r="T206" s="6">
        <v>-0.16</v>
      </c>
      <c r="U206" s="6">
        <v>-0.16</v>
      </c>
      <c r="V206" s="6">
        <v>-0.19</v>
      </c>
      <c r="W206" s="6">
        <v>-0.5</v>
      </c>
      <c r="X206" s="6">
        <v>0.62</v>
      </c>
    </row>
    <row r="207" spans="3:24" ht="15.5" x14ac:dyDescent="0.35">
      <c r="C207" t="s">
        <v>63</v>
      </c>
      <c r="I207" s="6">
        <v>43.6</v>
      </c>
      <c r="J207" s="6">
        <v>40.54</v>
      </c>
      <c r="K207" s="6">
        <v>34.29</v>
      </c>
      <c r="L207" s="6">
        <v>24.02</v>
      </c>
      <c r="M207" s="6">
        <v>17.649999999999999</v>
      </c>
      <c r="N207" s="6">
        <v>15.18</v>
      </c>
      <c r="O207" s="6">
        <v>16.43</v>
      </c>
      <c r="P207" s="6">
        <v>17.86</v>
      </c>
      <c r="Q207" s="6">
        <v>17.05</v>
      </c>
      <c r="R207" s="6">
        <v>24.68</v>
      </c>
      <c r="S207" s="6">
        <v>21.62</v>
      </c>
      <c r="T207" s="6">
        <v>-1262.96</v>
      </c>
      <c r="U207" s="6">
        <v>-1194.01</v>
      </c>
      <c r="V207" s="6">
        <v>-1053.52</v>
      </c>
      <c r="W207" s="6">
        <v>-380.46</v>
      </c>
      <c r="X207" s="6">
        <v>532.54999999999995</v>
      </c>
    </row>
    <row r="208" spans="3:24" ht="15.5" x14ac:dyDescent="0.35">
      <c r="C208" t="s">
        <v>214</v>
      </c>
      <c r="I208" s="6">
        <v>0.96</v>
      </c>
      <c r="J208" s="6">
        <v>0.52</v>
      </c>
      <c r="K208" s="6">
        <v>1.46</v>
      </c>
      <c r="L208" s="6">
        <v>2.08</v>
      </c>
      <c r="M208" s="6">
        <v>2.83</v>
      </c>
      <c r="N208" s="6">
        <v>3.29</v>
      </c>
      <c r="O208" s="6">
        <v>3.04</v>
      </c>
      <c r="P208" s="6">
        <v>10.97</v>
      </c>
      <c r="Q208" s="6">
        <v>11.5</v>
      </c>
      <c r="R208" s="6">
        <v>7.94</v>
      </c>
      <c r="S208" s="6">
        <v>9.07</v>
      </c>
      <c r="T208" s="6">
        <v>-0.16</v>
      </c>
      <c r="U208" s="6">
        <v>-0.16</v>
      </c>
      <c r="V208" s="6">
        <v>-0.18</v>
      </c>
      <c r="W208" s="6">
        <v>-0.47</v>
      </c>
      <c r="X208" s="6">
        <v>0.66</v>
      </c>
    </row>
    <row r="209" spans="2:24" ht="15.5" x14ac:dyDescent="0.35">
      <c r="C209" t="s">
        <v>215</v>
      </c>
      <c r="I209" s="6">
        <v>43.6</v>
      </c>
      <c r="J209" s="6">
        <v>40.54</v>
      </c>
      <c r="K209" s="6">
        <v>34.29</v>
      </c>
      <c r="L209" s="6">
        <v>24.02</v>
      </c>
      <c r="M209" s="6">
        <v>17.649999999999999</v>
      </c>
      <c r="N209" s="6">
        <v>15.18</v>
      </c>
      <c r="O209" s="6">
        <v>16.43</v>
      </c>
      <c r="P209" s="6">
        <v>17.86</v>
      </c>
      <c r="Q209" s="6">
        <v>17.05</v>
      </c>
      <c r="R209" s="6">
        <v>24.68</v>
      </c>
      <c r="S209" s="6">
        <v>21.62</v>
      </c>
      <c r="T209" s="6">
        <v>-1262.96</v>
      </c>
      <c r="U209" s="6">
        <v>-1194.01</v>
      </c>
      <c r="V209" s="6">
        <v>-1063.0999999999999</v>
      </c>
      <c r="W209" s="6">
        <v>-403.69</v>
      </c>
      <c r="X209" s="6">
        <v>500.71</v>
      </c>
    </row>
    <row r="210" spans="2:24" ht="15.5" x14ac:dyDescent="0.35">
      <c r="C210" t="s">
        <v>216</v>
      </c>
      <c r="I210" s="5">
        <v>20000000000</v>
      </c>
      <c r="J210" s="5">
        <v>19000000000</v>
      </c>
      <c r="K210" s="5">
        <v>9000000000</v>
      </c>
      <c r="L210" s="5">
        <v>9000000000</v>
      </c>
      <c r="M210" s="5">
        <v>16000000000</v>
      </c>
      <c r="N210" s="5">
        <v>25000000000</v>
      </c>
      <c r="O210" s="5">
        <v>14000000000</v>
      </c>
      <c r="P210" s="5">
        <v>66000000000</v>
      </c>
      <c r="Q210" s="5">
        <v>41000000000</v>
      </c>
      <c r="R210" s="5">
        <v>53000000000</v>
      </c>
      <c r="S210" s="5">
        <v>29000000000</v>
      </c>
      <c r="T210" s="5">
        <v>1281000000000</v>
      </c>
      <c r="U210" s="5">
        <v>510000000000</v>
      </c>
      <c r="V210" s="5">
        <v>880000000000</v>
      </c>
      <c r="W210" s="5">
        <v>8817000000000</v>
      </c>
      <c r="X210" s="5">
        <v>2179000000000</v>
      </c>
    </row>
    <row r="211" spans="2:24" ht="15.5" x14ac:dyDescent="0.35">
      <c r="C211" t="s">
        <v>217</v>
      </c>
      <c r="I211" s="5">
        <v>183000000000</v>
      </c>
      <c r="J211" s="5">
        <v>196000000000</v>
      </c>
      <c r="K211" s="5">
        <v>207000000000</v>
      </c>
      <c r="L211" s="5">
        <v>216000000000</v>
      </c>
      <c r="M211" s="5">
        <v>209000000000</v>
      </c>
      <c r="N211" s="5">
        <v>214000000000</v>
      </c>
      <c r="O211" s="5">
        <v>229000000000</v>
      </c>
      <c r="P211" s="5">
        <v>283000000000</v>
      </c>
      <c r="Q211" s="5">
        <v>333000000000</v>
      </c>
      <c r="R211" s="5">
        <v>342000000000</v>
      </c>
      <c r="S211" s="5">
        <v>403000000000</v>
      </c>
      <c r="T211" s="5">
        <v>17745000000000</v>
      </c>
      <c r="U211" s="5">
        <v>18213000000000</v>
      </c>
      <c r="V211" s="5">
        <v>17088000000000</v>
      </c>
      <c r="W211" s="5">
        <v>8222000000000</v>
      </c>
      <c r="X211" s="5">
        <v>15783000000000</v>
      </c>
    </row>
    <row r="212" spans="2:24" ht="15.5" x14ac:dyDescent="0.35">
      <c r="C212" t="s">
        <v>25</v>
      </c>
      <c r="I212" s="5">
        <v>203000000000</v>
      </c>
      <c r="J212" s="5">
        <v>216000000000</v>
      </c>
      <c r="K212" s="5">
        <v>216000000000</v>
      </c>
      <c r="L212" s="5">
        <v>226000000000</v>
      </c>
      <c r="M212" s="5">
        <v>224000000000</v>
      </c>
      <c r="N212" s="5">
        <v>239000000000</v>
      </c>
      <c r="O212" s="5">
        <v>243000000000</v>
      </c>
      <c r="P212" s="5">
        <v>348000000000</v>
      </c>
      <c r="Q212" s="5">
        <v>374000000000</v>
      </c>
      <c r="R212" s="5">
        <v>395000000000</v>
      </c>
      <c r="S212" s="5">
        <v>433000000000</v>
      </c>
      <c r="T212" s="5">
        <v>19027000000000</v>
      </c>
      <c r="U212" s="5">
        <v>18723000000000</v>
      </c>
      <c r="V212" s="5">
        <v>17968000000000</v>
      </c>
      <c r="W212" s="5">
        <v>17039000000000</v>
      </c>
      <c r="X212" s="5">
        <v>17962000000000</v>
      </c>
    </row>
    <row r="213" spans="2:24" ht="15.5" x14ac:dyDescent="0.35">
      <c r="C213" t="s">
        <v>22</v>
      </c>
      <c r="I213" s="5">
        <v>-210000000000</v>
      </c>
      <c r="J213" s="5">
        <v>83000000000</v>
      </c>
      <c r="K213" s="5">
        <v>55000000000</v>
      </c>
      <c r="L213" s="5">
        <v>196000000000</v>
      </c>
      <c r="M213" s="5">
        <v>166000000000</v>
      </c>
      <c r="N213" s="5">
        <v>226000000000</v>
      </c>
      <c r="O213" s="5">
        <v>235000000000</v>
      </c>
      <c r="P213" s="5">
        <v>303000000000</v>
      </c>
      <c r="Q213" s="5">
        <v>312000000000</v>
      </c>
      <c r="R213" s="5">
        <v>318000000000</v>
      </c>
      <c r="S213" s="5">
        <v>290000000000</v>
      </c>
      <c r="T213" s="5">
        <v>18729000000000</v>
      </c>
      <c r="U213" s="5">
        <v>18475000000000</v>
      </c>
      <c r="V213" s="5">
        <v>17859000000000</v>
      </c>
      <c r="W213" s="5">
        <v>16855000000000</v>
      </c>
      <c r="X213" s="5">
        <v>17204000000000</v>
      </c>
    </row>
    <row r="214" spans="2:24" ht="15.5" x14ac:dyDescent="0.35">
      <c r="C214" t="s">
        <v>218</v>
      </c>
      <c r="I214" s="5">
        <v>248000000000</v>
      </c>
      <c r="J214" s="5">
        <v>-26000000000</v>
      </c>
      <c r="K214" s="5">
        <v>185000000000</v>
      </c>
      <c r="L214" s="5">
        <v>-4000000000</v>
      </c>
      <c r="M214" s="5">
        <v>50000000000</v>
      </c>
      <c r="N214" s="5">
        <v>-88000000000</v>
      </c>
      <c r="O214" s="5">
        <v>-60000000000</v>
      </c>
      <c r="P214" s="5">
        <v>-71000000000</v>
      </c>
      <c r="Q214" s="5">
        <v>-55000000000</v>
      </c>
      <c r="R214" s="5">
        <v>26000000000</v>
      </c>
      <c r="S214" s="5">
        <v>-3000000000</v>
      </c>
      <c r="T214" s="5">
        <v>-1267000000000</v>
      </c>
      <c r="U214" s="5">
        <v>-793000000000</v>
      </c>
      <c r="V214" s="5">
        <v>-215000000000</v>
      </c>
      <c r="W214" s="5">
        <v>-7728000000000</v>
      </c>
      <c r="X214" s="5">
        <v>108000000000</v>
      </c>
    </row>
    <row r="215" spans="2:24" ht="15.5" x14ac:dyDescent="0.35">
      <c r="C215" t="s">
        <v>219</v>
      </c>
      <c r="I215" s="5">
        <v>335000000000</v>
      </c>
      <c r="J215" s="5">
        <v>250000000000</v>
      </c>
      <c r="K215" s="5">
        <v>243000000000</v>
      </c>
      <c r="L215" s="5">
        <v>35000000000</v>
      </c>
      <c r="M215" s="5">
        <v>56000000000</v>
      </c>
      <c r="N215" s="5">
        <v>71000000000</v>
      </c>
      <c r="O215" s="5">
        <v>21000000000</v>
      </c>
      <c r="P215" s="5">
        <v>23000000000</v>
      </c>
      <c r="Q215" s="5">
        <v>46000000000</v>
      </c>
      <c r="R215" s="5">
        <v>-27000000000</v>
      </c>
      <c r="S215" s="5">
        <v>315000000000</v>
      </c>
      <c r="T215" s="5">
        <v>389000000000</v>
      </c>
      <c r="U215" s="5">
        <v>77000000000</v>
      </c>
      <c r="V215" s="5">
        <v>189000000000</v>
      </c>
      <c r="W215" s="5">
        <v>356000000000</v>
      </c>
    </row>
    <row r="216" spans="2:24" ht="15.5" x14ac:dyDescent="0.35">
      <c r="C216" t="s">
        <v>220</v>
      </c>
      <c r="I216" s="5">
        <v>-21000000000</v>
      </c>
      <c r="J216" s="5">
        <v>-166000000000</v>
      </c>
      <c r="K216" s="5">
        <v>-14000000000</v>
      </c>
      <c r="L216" s="5">
        <v>-86000000000</v>
      </c>
      <c r="M216" s="5">
        <v>-15000000000</v>
      </c>
      <c r="N216" s="5">
        <v>-57000000000</v>
      </c>
      <c r="O216" s="5">
        <v>-19000000000</v>
      </c>
      <c r="P216" s="5">
        <v>-21000000000</v>
      </c>
      <c r="Q216" s="5">
        <v>-110000000000</v>
      </c>
      <c r="R216" s="5">
        <v>-70000000000</v>
      </c>
      <c r="S216" s="5">
        <v>-98000000000</v>
      </c>
      <c r="T216" s="5">
        <v>-123000000000</v>
      </c>
      <c r="U216" s="5">
        <v>-54000000000</v>
      </c>
      <c r="V216" s="5">
        <v>-92000000000</v>
      </c>
      <c r="W216" s="5">
        <v>-1310000000000</v>
      </c>
    </row>
    <row r="217" spans="2:24" ht="15.5" x14ac:dyDescent="0.35">
      <c r="C217" t="s">
        <v>14</v>
      </c>
      <c r="I217" s="5">
        <v>314000000000</v>
      </c>
      <c r="J217" s="5">
        <v>84000000000</v>
      </c>
      <c r="K217" s="5">
        <v>229000000000</v>
      </c>
      <c r="L217" s="5">
        <v>-51000000000</v>
      </c>
      <c r="M217" s="5">
        <v>40000000000</v>
      </c>
      <c r="N217" s="5">
        <v>13000000000</v>
      </c>
      <c r="O217" s="5">
        <v>2000000000</v>
      </c>
      <c r="P217" s="5">
        <v>1000000000</v>
      </c>
      <c r="Q217" s="5">
        <v>-64000000000</v>
      </c>
      <c r="R217" s="5">
        <v>-98000000000</v>
      </c>
      <c r="S217" s="5">
        <v>216000000000</v>
      </c>
      <c r="T217" s="5">
        <v>266000000000</v>
      </c>
      <c r="U217" s="5">
        <v>23000000000</v>
      </c>
      <c r="V217" s="5">
        <v>96000000000</v>
      </c>
      <c r="W217" s="5">
        <v>-954000000000</v>
      </c>
    </row>
    <row r="218" spans="2:24" ht="15.5" x14ac:dyDescent="0.35">
      <c r="C218" t="s">
        <v>16</v>
      </c>
      <c r="I218" s="6">
        <v>12.1</v>
      </c>
      <c r="J218" s="6">
        <v>3.23</v>
      </c>
      <c r="K218" s="6">
        <v>8.84</v>
      </c>
      <c r="L218" s="6">
        <v>-1.96</v>
      </c>
      <c r="M218" s="6">
        <v>1.56</v>
      </c>
      <c r="N218" s="6">
        <v>0.51</v>
      </c>
      <c r="O218" s="6">
        <v>0.09</v>
      </c>
      <c r="P218" s="6">
        <v>0.06</v>
      </c>
      <c r="Q218" s="6">
        <v>-2.74</v>
      </c>
      <c r="R218" s="6">
        <v>-4.16</v>
      </c>
      <c r="S218" s="6">
        <v>9.2200000000000006</v>
      </c>
      <c r="T218" s="6">
        <v>23.05</v>
      </c>
      <c r="U218" s="6">
        <v>1.99</v>
      </c>
      <c r="V218" s="6">
        <v>8.35</v>
      </c>
      <c r="W218" s="6">
        <v>-82.56</v>
      </c>
    </row>
    <row r="220" spans="2:24" ht="15.5" x14ac:dyDescent="0.35">
      <c r="B220" t="s">
        <v>221</v>
      </c>
      <c r="C220" t="s">
        <v>222</v>
      </c>
      <c r="D220" s="5">
        <v>9000000000</v>
      </c>
      <c r="E220" s="5">
        <v>-636000000</v>
      </c>
      <c r="F220" s="5">
        <v>10000000000</v>
      </c>
      <c r="G220" s="5">
        <v>41000000000</v>
      </c>
      <c r="H220" s="5">
        <v>37000000000</v>
      </c>
      <c r="I220" s="5">
        <v>42000000000</v>
      </c>
      <c r="J220" s="5">
        <v>56000000000</v>
      </c>
      <c r="K220" s="5">
        <v>238000000000</v>
      </c>
      <c r="L220" s="5">
        <v>134000000000</v>
      </c>
      <c r="M220" s="5">
        <v>84000000000</v>
      </c>
      <c r="N220" s="5">
        <v>-12000000000</v>
      </c>
      <c r="O220" s="5">
        <v>-12000000000</v>
      </c>
      <c r="P220" s="5">
        <v>77000000000</v>
      </c>
      <c r="Q220" s="5">
        <v>-116000000000</v>
      </c>
    </row>
    <row r="221" spans="2:24" ht="15.5" x14ac:dyDescent="0.35">
      <c r="C221" t="s">
        <v>223</v>
      </c>
      <c r="H221" s="5">
        <v>60000000000</v>
      </c>
      <c r="I221" s="5">
        <v>42000000000</v>
      </c>
      <c r="J221" s="5">
        <v>56000000000</v>
      </c>
      <c r="K221" s="5">
        <v>238000000000</v>
      </c>
      <c r="L221" s="5">
        <v>134000000000</v>
      </c>
      <c r="M221" s="5">
        <v>84000000000</v>
      </c>
      <c r="N221" s="5">
        <v>-12000000000</v>
      </c>
      <c r="O221" s="5">
        <v>-12000000000</v>
      </c>
      <c r="P221" s="5">
        <v>77000000000</v>
      </c>
      <c r="Q221" s="5">
        <v>-116000000000</v>
      </c>
    </row>
    <row r="222" spans="2:24" ht="15.5" x14ac:dyDescent="0.35">
      <c r="C222" t="s">
        <v>56</v>
      </c>
      <c r="D222" s="6">
        <v>0.37</v>
      </c>
      <c r="E222" s="6">
        <v>-0.03</v>
      </c>
      <c r="F222" s="6">
        <v>0.4</v>
      </c>
      <c r="G222" s="6">
        <v>1.63</v>
      </c>
      <c r="H222" s="6">
        <v>1.47</v>
      </c>
      <c r="I222" s="6">
        <v>1.66</v>
      </c>
      <c r="J222" s="6">
        <v>2.2400000000000002</v>
      </c>
      <c r="K222" s="6">
        <v>9.4600000000000009</v>
      </c>
      <c r="L222" s="6">
        <v>5.34</v>
      </c>
      <c r="M222" s="6">
        <v>3.35</v>
      </c>
      <c r="N222" s="6">
        <v>-0.47</v>
      </c>
      <c r="O222" s="6">
        <v>-0.49</v>
      </c>
      <c r="P222" s="6">
        <v>3.07</v>
      </c>
      <c r="Q222" s="6">
        <v>-4.62</v>
      </c>
    </row>
    <row r="223" spans="2:24" ht="15.5" x14ac:dyDescent="0.35">
      <c r="C223" t="s">
        <v>226</v>
      </c>
      <c r="H223" s="6">
        <v>2.37</v>
      </c>
      <c r="I223" s="6">
        <v>1.66</v>
      </c>
      <c r="J223" s="6">
        <v>2.2400000000000002</v>
      </c>
      <c r="K223" s="6">
        <v>9.4600000000000009</v>
      </c>
      <c r="L223" s="6">
        <v>5.34</v>
      </c>
      <c r="M223" s="6">
        <v>3.35</v>
      </c>
      <c r="N223" s="6">
        <v>-0.47</v>
      </c>
      <c r="O223" s="6">
        <v>-0.49</v>
      </c>
      <c r="P223" s="6">
        <v>3.07</v>
      </c>
      <c r="Q223" s="6">
        <v>-4.62</v>
      </c>
    </row>
    <row r="224" spans="2:24" ht="15.5" x14ac:dyDescent="0.35">
      <c r="C224" t="s">
        <v>229</v>
      </c>
      <c r="D224" s="5">
        <v>203000000000</v>
      </c>
      <c r="E224" s="5">
        <v>204000000000</v>
      </c>
      <c r="F224" s="5">
        <v>188000000000</v>
      </c>
      <c r="G224" s="5">
        <v>203000000000</v>
      </c>
      <c r="H224" s="5">
        <v>812000000000</v>
      </c>
      <c r="I224" s="5">
        <v>809000000000</v>
      </c>
      <c r="J224" s="5">
        <v>644000000000</v>
      </c>
      <c r="K224" s="5">
        <v>595000000000</v>
      </c>
      <c r="L224" s="5">
        <v>350000000000</v>
      </c>
      <c r="M224" s="5">
        <v>281000000000</v>
      </c>
      <c r="N224" s="5">
        <v>268000000000</v>
      </c>
      <c r="O224" s="5">
        <v>284000000000</v>
      </c>
      <c r="P224" s="5">
        <v>355000000000</v>
      </c>
      <c r="Q224" s="5">
        <v>338000000000</v>
      </c>
    </row>
    <row r="225" spans="3:17" ht="15.5" x14ac:dyDescent="0.35">
      <c r="C225" t="s">
        <v>230</v>
      </c>
      <c r="H225" s="5">
        <v>798000000000</v>
      </c>
      <c r="I225" s="5">
        <v>809000000000</v>
      </c>
      <c r="J225" s="5">
        <v>644000000000</v>
      </c>
      <c r="K225" s="5">
        <v>595000000000</v>
      </c>
      <c r="L225" s="5">
        <v>350000000000</v>
      </c>
      <c r="M225" s="5">
        <v>281000000000</v>
      </c>
      <c r="N225" s="5">
        <v>268000000000</v>
      </c>
      <c r="O225" s="5">
        <v>284000000000</v>
      </c>
      <c r="P225" s="5">
        <v>355000000000</v>
      </c>
      <c r="Q225" s="5">
        <v>338000000000</v>
      </c>
    </row>
    <row r="226" spans="3:17" ht="15.5" x14ac:dyDescent="0.35">
      <c r="C226" t="s">
        <v>234</v>
      </c>
      <c r="I226" s="6">
        <v>24.5</v>
      </c>
    </row>
    <row r="227" spans="3:17" ht="15.5" x14ac:dyDescent="0.35">
      <c r="C227" t="s">
        <v>235</v>
      </c>
      <c r="I227" s="6">
        <v>15.17</v>
      </c>
    </row>
    <row r="228" spans="3:17" ht="15.5" x14ac:dyDescent="0.35">
      <c r="C228" t="s">
        <v>237</v>
      </c>
      <c r="I228" s="6">
        <v>7.5</v>
      </c>
    </row>
    <row r="229" spans="3:17" ht="15.5" x14ac:dyDescent="0.35">
      <c r="C229" t="s">
        <v>238</v>
      </c>
      <c r="I229" s="6">
        <v>6.59E-2</v>
      </c>
    </row>
    <row r="230" spans="3:17" ht="15.5" x14ac:dyDescent="0.35">
      <c r="C230" t="s">
        <v>239</v>
      </c>
      <c r="I230" s="6">
        <v>1.1399999999999999</v>
      </c>
    </row>
    <row r="231" spans="3:17" ht="15.5" x14ac:dyDescent="0.35">
      <c r="C231" t="s">
        <v>240</v>
      </c>
      <c r="I231" s="6">
        <v>0.78</v>
      </c>
    </row>
    <row r="232" spans="3:17" ht="15.5" x14ac:dyDescent="0.35">
      <c r="C232" t="s">
        <v>241</v>
      </c>
      <c r="I232" s="6">
        <v>3.06</v>
      </c>
    </row>
    <row r="233" spans="3:17" ht="15.5" x14ac:dyDescent="0.35">
      <c r="C233" t="s">
        <v>242</v>
      </c>
      <c r="I233" s="6">
        <v>3.26</v>
      </c>
    </row>
    <row r="234" spans="3:17" ht="15.5" x14ac:dyDescent="0.35">
      <c r="C234" t="s">
        <v>243</v>
      </c>
      <c r="I234" s="6">
        <v>7.07</v>
      </c>
    </row>
    <row r="235" spans="3:17" ht="15.5" x14ac:dyDescent="0.35">
      <c r="C235" t="s">
        <v>244</v>
      </c>
      <c r="I235" s="6">
        <v>1.93</v>
      </c>
    </row>
    <row r="236" spans="3:17" ht="15.5" x14ac:dyDescent="0.35">
      <c r="C236" t="s">
        <v>245</v>
      </c>
      <c r="I236" s="6">
        <v>-0.57999999999999996</v>
      </c>
    </row>
    <row r="237" spans="3:17" ht="15.5" x14ac:dyDescent="0.35">
      <c r="C237" t="s">
        <v>246</v>
      </c>
      <c r="I237" s="6">
        <v>-0.47</v>
      </c>
    </row>
    <row r="238" spans="3:17" ht="15.5" x14ac:dyDescent="0.35">
      <c r="C238" t="s">
        <v>248</v>
      </c>
      <c r="I238" s="6">
        <v>2.37</v>
      </c>
    </row>
    <row r="239" spans="3:17" ht="15.5" x14ac:dyDescent="0.35">
      <c r="C239" t="s">
        <v>249</v>
      </c>
      <c r="I239" s="6">
        <v>1.47</v>
      </c>
    </row>
    <row r="240" spans="3:17" ht="15.5" x14ac:dyDescent="0.35">
      <c r="C240" t="s">
        <v>250</v>
      </c>
      <c r="I240" s="6">
        <v>31.7</v>
      </c>
    </row>
    <row r="241" spans="3:9" ht="15.5" x14ac:dyDescent="0.35">
      <c r="C241" t="s">
        <v>251</v>
      </c>
      <c r="D241" s="6">
        <v>16.22</v>
      </c>
    </row>
    <row r="242" spans="3:9" ht="15.5" x14ac:dyDescent="0.35">
      <c r="C242" t="s">
        <v>252</v>
      </c>
      <c r="I242" s="6">
        <v>46.02</v>
      </c>
    </row>
    <row r="243" spans="3:9" ht="15.5" x14ac:dyDescent="0.35">
      <c r="C243" t="s">
        <v>253</v>
      </c>
      <c r="I243" s="6">
        <v>11.03</v>
      </c>
    </row>
    <row r="244" spans="3:9" ht="15.5" x14ac:dyDescent="0.35">
      <c r="C244" t="s">
        <v>254</v>
      </c>
      <c r="D244" s="6">
        <v>1.66</v>
      </c>
    </row>
    <row r="245" spans="3:9" ht="15.5" x14ac:dyDescent="0.35">
      <c r="C245" t="s">
        <v>255</v>
      </c>
      <c r="D245" s="6">
        <v>1.57</v>
      </c>
    </row>
    <row r="246" spans="3:9" ht="15.5" x14ac:dyDescent="0.35">
      <c r="C246" t="s">
        <v>377</v>
      </c>
      <c r="D246" s="6">
        <v>0.17</v>
      </c>
    </row>
    <row r="247" spans="3:9" ht="15.5" x14ac:dyDescent="0.35">
      <c r="C247" t="s">
        <v>378</v>
      </c>
      <c r="D247" s="6">
        <v>0.16</v>
      </c>
    </row>
    <row r="248" spans="3:9" ht="15.5" x14ac:dyDescent="0.35">
      <c r="C248" t="s">
        <v>256</v>
      </c>
      <c r="D248" s="6">
        <v>1.22</v>
      </c>
    </row>
    <row r="249" spans="3:9" ht="15.5" x14ac:dyDescent="0.35">
      <c r="C249" t="s">
        <v>379</v>
      </c>
      <c r="D249" s="6">
        <v>0.08</v>
      </c>
    </row>
    <row r="250" spans="3:9" ht="15.5" x14ac:dyDescent="0.35">
      <c r="C250" t="s">
        <v>257</v>
      </c>
      <c r="D250" s="6">
        <v>2.2200000000000002</v>
      </c>
    </row>
    <row r="251" spans="3:9" ht="15.5" x14ac:dyDescent="0.35">
      <c r="C251" t="s">
        <v>258</v>
      </c>
      <c r="I251" s="6">
        <v>1.34</v>
      </c>
    </row>
    <row r="252" spans="3:9" ht="15.5" x14ac:dyDescent="0.35">
      <c r="C252" t="s">
        <v>12</v>
      </c>
      <c r="D252" s="5">
        <v>58000000000</v>
      </c>
    </row>
    <row r="253" spans="3:9" ht="15.5" x14ac:dyDescent="0.35">
      <c r="C253" t="s">
        <v>259</v>
      </c>
      <c r="I253" s="6">
        <v>-24.93</v>
      </c>
    </row>
    <row r="254" spans="3:9" ht="15.5" x14ac:dyDescent="0.35">
      <c r="C254" t="s">
        <v>260</v>
      </c>
      <c r="I254" s="6">
        <v>2.3199999999999998E-2</v>
      </c>
    </row>
    <row r="255" spans="3:9" ht="15.5" x14ac:dyDescent="0.35">
      <c r="C255" t="s">
        <v>261</v>
      </c>
      <c r="I255" s="6">
        <v>5.16E-2</v>
      </c>
    </row>
    <row r="256" spans="3:9" ht="15.5" x14ac:dyDescent="0.35">
      <c r="C256" t="s">
        <v>262</v>
      </c>
      <c r="I256" s="6">
        <v>4.58E-2</v>
      </c>
    </row>
    <row r="257" spans="3:9" ht="15.5" x14ac:dyDescent="0.35">
      <c r="C257" t="s">
        <v>263</v>
      </c>
      <c r="I257" s="6">
        <v>6.2300000000000001E-2</v>
      </c>
    </row>
    <row r="258" spans="3:9" ht="15.5" x14ac:dyDescent="0.35">
      <c r="C258" t="s">
        <v>264</v>
      </c>
      <c r="D258" s="6">
        <v>44.19</v>
      </c>
    </row>
    <row r="259" spans="3:9" ht="15.5" x14ac:dyDescent="0.35">
      <c r="C259" t="s">
        <v>265</v>
      </c>
      <c r="D259" s="6">
        <v>18.32</v>
      </c>
    </row>
    <row r="260" spans="3:9" ht="15.5" x14ac:dyDescent="0.35">
      <c r="C260" t="s">
        <v>266</v>
      </c>
      <c r="D260" s="6">
        <v>48.21</v>
      </c>
    </row>
    <row r="261" spans="3:9" ht="15.5" x14ac:dyDescent="0.35">
      <c r="C261" t="s">
        <v>267</v>
      </c>
      <c r="D261" s="6">
        <v>14.3</v>
      </c>
    </row>
    <row r="262" spans="3:9" ht="15.5" x14ac:dyDescent="0.35">
      <c r="C262" t="s">
        <v>268</v>
      </c>
      <c r="D262" s="6">
        <v>2.06</v>
      </c>
    </row>
    <row r="263" spans="3:9" ht="15.5" x14ac:dyDescent="0.35">
      <c r="C263" t="s">
        <v>269</v>
      </c>
      <c r="I263" s="6">
        <v>0.31</v>
      </c>
    </row>
    <row r="264" spans="3:9" ht="15.5" x14ac:dyDescent="0.35">
      <c r="C264" t="s">
        <v>270</v>
      </c>
      <c r="I264" s="6">
        <v>20.21</v>
      </c>
    </row>
    <row r="265" spans="3:9" ht="15.5" x14ac:dyDescent="0.35">
      <c r="C265" t="s">
        <v>52</v>
      </c>
      <c r="I265" s="5">
        <v>907000000000</v>
      </c>
    </row>
    <row r="266" spans="3:9" ht="15.5" x14ac:dyDescent="0.35">
      <c r="C266" t="s">
        <v>271</v>
      </c>
      <c r="I266" s="5">
        <v>699000000000</v>
      </c>
    </row>
    <row r="267" spans="3:9" ht="15.5" x14ac:dyDescent="0.35">
      <c r="C267" t="s">
        <v>272</v>
      </c>
      <c r="I267" s="5">
        <v>25180000000</v>
      </c>
    </row>
    <row r="268" spans="3:9" ht="15.5" x14ac:dyDescent="0.35">
      <c r="C268" t="s">
        <v>273</v>
      </c>
      <c r="I268" s="6">
        <v>0.49689999999999995</v>
      </c>
    </row>
    <row r="269" spans="3:9" ht="15.5" x14ac:dyDescent="0.35">
      <c r="C269" t="s">
        <v>274</v>
      </c>
      <c r="D269" s="6">
        <v>0.22399999999999998</v>
      </c>
    </row>
    <row r="270" spans="3:9" ht="15.5" x14ac:dyDescent="0.35">
      <c r="C270" t="s">
        <v>275</v>
      </c>
      <c r="D270" s="6">
        <v>0.14610000000000001</v>
      </c>
    </row>
    <row r="271" spans="3:9" ht="15.5" x14ac:dyDescent="0.35">
      <c r="C271" t="s">
        <v>276</v>
      </c>
      <c r="D271" s="6">
        <v>4.5499999999999999E-2</v>
      </c>
    </row>
    <row r="272" spans="3:9" ht="15.5" x14ac:dyDescent="0.35">
      <c r="C272" t="s">
        <v>277</v>
      </c>
      <c r="D272" s="6">
        <v>-5.0999999999999997E-2</v>
      </c>
    </row>
    <row r="273" spans="3:9" ht="15.5" x14ac:dyDescent="0.35">
      <c r="C273" t="s">
        <v>278</v>
      </c>
      <c r="D273" s="6">
        <v>-0.3281</v>
      </c>
    </row>
    <row r="274" spans="3:9" ht="15.5" x14ac:dyDescent="0.35">
      <c r="C274" t="s">
        <v>279</v>
      </c>
      <c r="D274" s="6">
        <v>2.0855999999999999</v>
      </c>
    </row>
    <row r="275" spans="3:9" ht="15.5" x14ac:dyDescent="0.35">
      <c r="C275" t="s">
        <v>280</v>
      </c>
      <c r="I275" s="5">
        <v>5</v>
      </c>
    </row>
    <row r="276" spans="3:9" ht="15.5" x14ac:dyDescent="0.35">
      <c r="C276" t="s">
        <v>284</v>
      </c>
      <c r="I276" t="s">
        <v>2840</v>
      </c>
    </row>
    <row r="277" spans="3:9" ht="15.5" x14ac:dyDescent="0.35">
      <c r="C277" t="s">
        <v>286</v>
      </c>
      <c r="I277" s="5">
        <v>6</v>
      </c>
    </row>
    <row r="278" spans="3:9" ht="15.5" x14ac:dyDescent="0.35">
      <c r="C278" t="s">
        <v>287</v>
      </c>
      <c r="I278" s="6">
        <v>0.7</v>
      </c>
    </row>
    <row r="279" spans="3:9" ht="15.5" x14ac:dyDescent="0.35">
      <c r="C279" t="s">
        <v>288</v>
      </c>
      <c r="I279" s="6">
        <v>0.49</v>
      </c>
    </row>
    <row r="280" spans="3:9" ht="15.5" x14ac:dyDescent="0.35">
      <c r="C280" t="s">
        <v>289</v>
      </c>
      <c r="I280" s="6">
        <v>0.48</v>
      </c>
    </row>
    <row r="281" spans="3:9" ht="15.5" x14ac:dyDescent="0.35">
      <c r="C281" t="s">
        <v>290</v>
      </c>
      <c r="I281" s="6">
        <v>0.94</v>
      </c>
    </row>
    <row r="282" spans="3:9" ht="15.5" x14ac:dyDescent="0.35">
      <c r="C282" t="s">
        <v>291</v>
      </c>
      <c r="I282" s="6">
        <v>0.55000000000000004</v>
      </c>
    </row>
    <row r="283" spans="3:9" ht="15.5" x14ac:dyDescent="0.35">
      <c r="C283" t="s">
        <v>292</v>
      </c>
      <c r="I283" s="6">
        <v>0.66</v>
      </c>
    </row>
    <row r="284" spans="3:9" ht="15.5" x14ac:dyDescent="0.35">
      <c r="C284" t="s">
        <v>293</v>
      </c>
      <c r="I284" s="6">
        <v>0.42</v>
      </c>
    </row>
    <row r="285" spans="3:9" ht="15.5" x14ac:dyDescent="0.35">
      <c r="C285" t="s">
        <v>294</v>
      </c>
      <c r="I285" s="5">
        <v>798000000000</v>
      </c>
    </row>
    <row r="286" spans="3:9" ht="15.5" x14ac:dyDescent="0.35">
      <c r="C286" t="s">
        <v>295</v>
      </c>
      <c r="I286" s="5">
        <v>157000000000</v>
      </c>
    </row>
    <row r="287" spans="3:9" ht="15.5" x14ac:dyDescent="0.35">
      <c r="C287" t="s">
        <v>296</v>
      </c>
      <c r="I287" s="5">
        <v>363000000000</v>
      </c>
    </row>
    <row r="288" spans="3:9" ht="15.5" x14ac:dyDescent="0.35">
      <c r="C288" t="s">
        <v>297</v>
      </c>
      <c r="I288" s="5">
        <v>60000000000</v>
      </c>
    </row>
    <row r="289" spans="3:9" ht="15.5" x14ac:dyDescent="0.35">
      <c r="C289" t="s">
        <v>298</v>
      </c>
      <c r="D289" s="5">
        <v>408000000000</v>
      </c>
    </row>
    <row r="290" spans="3:9" ht="15.5" x14ac:dyDescent="0.35">
      <c r="C290" t="s">
        <v>299</v>
      </c>
      <c r="D290" s="5">
        <v>2573000000000</v>
      </c>
    </row>
    <row r="291" spans="3:9" ht="15.5" x14ac:dyDescent="0.35">
      <c r="C291" t="s">
        <v>300</v>
      </c>
      <c r="D291" s="5">
        <v>1414000000000</v>
      </c>
    </row>
    <row r="292" spans="3:9" ht="15.5" x14ac:dyDescent="0.35">
      <c r="C292" t="s">
        <v>206</v>
      </c>
      <c r="D292" s="5">
        <v>275000000000</v>
      </c>
    </row>
    <row r="293" spans="3:9" ht="15.5" x14ac:dyDescent="0.35">
      <c r="C293" t="s">
        <v>205</v>
      </c>
      <c r="I293" s="5">
        <v>1159000000000</v>
      </c>
    </row>
    <row r="294" spans="3:9" ht="15.5" x14ac:dyDescent="0.35">
      <c r="C294" t="s">
        <v>204</v>
      </c>
      <c r="D294" s="5">
        <v>181000000000</v>
      </c>
    </row>
    <row r="295" spans="3:9" ht="15.5" x14ac:dyDescent="0.35">
      <c r="C295" t="s">
        <v>203</v>
      </c>
      <c r="D295" s="5">
        <v>20000000000</v>
      </c>
    </row>
    <row r="296" spans="3:9" ht="15.5" x14ac:dyDescent="0.35">
      <c r="C296" t="s">
        <v>23</v>
      </c>
      <c r="D296" s="5">
        <v>201000000000</v>
      </c>
    </row>
    <row r="297" spans="3:9" ht="15.5" x14ac:dyDescent="0.35">
      <c r="C297" t="s">
        <v>20</v>
      </c>
      <c r="D297" s="5">
        <v>-207000000000</v>
      </c>
    </row>
    <row r="298" spans="3:9" ht="15.5" x14ac:dyDescent="0.35">
      <c r="C298" t="s">
        <v>301</v>
      </c>
      <c r="I298" s="5">
        <v>1159000000000</v>
      </c>
    </row>
    <row r="299" spans="3:9" ht="15.5" x14ac:dyDescent="0.35">
      <c r="C299" t="s">
        <v>302</v>
      </c>
      <c r="I299" s="5">
        <v>296000000000</v>
      </c>
    </row>
    <row r="300" spans="3:9" ht="15.5" x14ac:dyDescent="0.35">
      <c r="C300" t="s">
        <v>303</v>
      </c>
      <c r="I300" s="5">
        <v>21000000000</v>
      </c>
    </row>
    <row r="301" spans="3:9" ht="15.5" x14ac:dyDescent="0.35">
      <c r="C301" t="s">
        <v>304</v>
      </c>
      <c r="I301" s="5">
        <v>-95000000000</v>
      </c>
    </row>
    <row r="302" spans="3:9" ht="15.5" x14ac:dyDescent="0.35">
      <c r="C302" t="s">
        <v>305</v>
      </c>
      <c r="I302" s="5">
        <v>-19000000000</v>
      </c>
    </row>
    <row r="303" spans="3:9" ht="15.5" x14ac:dyDescent="0.35">
      <c r="C303" t="s">
        <v>306</v>
      </c>
      <c r="I303" s="5">
        <v>278000000000</v>
      </c>
    </row>
  </sheetData>
  <pageMargins left="0.7" right="0.7" top="0.75" bottom="0.75" header="0.3" footer="0.3"/>
  <ignoredErrors>
    <ignoredError sqref="A1:X304" numberStoredAsText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U28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2841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2842</v>
      </c>
      <c r="D2" s="2" t="str">
        <f ca="1">IFERROR(_xlfn.STOCKHISTORY("XIDX:" &amp; $C$1, D3, , 0, 0, 1), "Libur")</f>
        <v>Libur</v>
      </c>
      <c r="H2" s="2" t="e" vm="2">
        <f>_FV(C2,"Price")</f>
        <v>#VALUE!</v>
      </c>
      <c r="I2" s="2" t="str">
        <f t="shared" ref="I2:U2" ca="1" si="0">IFERROR(_xlfn.STOCKHISTORY("XIDX:" &amp; $C$1, I1, , 0, 0, 1), "Libur")</f>
        <v>Libur</v>
      </c>
      <c r="J2" s="2" t="str">
        <f t="shared" ca="1" si="0"/>
        <v>Libur</v>
      </c>
      <c r="K2" s="2" vm="755">
        <f t="shared" ca="1" si="0"/>
        <v>2110</v>
      </c>
      <c r="L2" s="2" vm="756">
        <f t="shared" ca="1" si="0"/>
        <v>3190</v>
      </c>
      <c r="M2" s="2" vm="757">
        <f t="shared" ca="1" si="0"/>
        <v>3370</v>
      </c>
      <c r="N2" s="2" vm="758">
        <f t="shared" ca="1" si="0"/>
        <v>2990</v>
      </c>
      <c r="O2" s="2" t="str">
        <f t="shared" ca="1" si="0"/>
        <v>Libur</v>
      </c>
      <c r="P2" s="2" vm="759">
        <f t="shared" ca="1" si="0"/>
        <v>4700</v>
      </c>
      <c r="Q2" s="2" vm="760">
        <f t="shared" ca="1" si="0"/>
        <v>5050</v>
      </c>
      <c r="R2" s="2" vm="386">
        <f t="shared" ca="1" si="0"/>
        <v>4300</v>
      </c>
      <c r="S2" s="2" t="str">
        <f t="shared" ca="1" si="0"/>
        <v>Libur</v>
      </c>
      <c r="T2" s="2" vm="603">
        <f t="shared" ca="1" si="0"/>
        <v>1450</v>
      </c>
      <c r="U2" s="2" t="str">
        <f t="shared" ca="1" si="0"/>
        <v>Libur</v>
      </c>
    </row>
    <row r="3" spans="1:21" ht="15.5" x14ac:dyDescent="0.35">
      <c r="D3" s="1"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214046327000</v>
      </c>
      <c r="H4" s="2">
        <f>IFERROR(SUM(D4:G4)*(4/MAX(1,COUNT(D4:G4))),"")</f>
        <v>856185308000</v>
      </c>
      <c r="I4" s="2">
        <f t="shared" ref="I4:U4" si="1">IFERROR(INDEX(I51:I500,MATCH($C$4,$C$51:$C$500,0)),"")</f>
        <v>1257917268000</v>
      </c>
      <c r="J4" s="2">
        <f t="shared" si="1"/>
        <v>1173236505000</v>
      </c>
      <c r="K4" s="2">
        <f t="shared" si="1"/>
        <v>1061479214000</v>
      </c>
      <c r="L4" s="2">
        <f t="shared" si="1"/>
        <v>1058368091000</v>
      </c>
      <c r="M4" s="2">
        <f t="shared" si="1"/>
        <v>284904939000</v>
      </c>
      <c r="N4" s="2">
        <f t="shared" si="1"/>
        <v>255837658000</v>
      </c>
      <c r="O4" s="2">
        <f t="shared" si="1"/>
        <v>1414593340000</v>
      </c>
      <c r="P4" s="2">
        <f t="shared" si="1"/>
        <v>1184323064000</v>
      </c>
      <c r="Q4" s="2">
        <f t="shared" si="1"/>
        <v>849242901000</v>
      </c>
      <c r="R4" s="2">
        <f t="shared" si="1"/>
        <v>574976719908</v>
      </c>
      <c r="S4" s="2">
        <f t="shared" si="1"/>
        <v>399373570023</v>
      </c>
      <c r="T4" s="2">
        <f t="shared" si="1"/>
        <v>332577027233</v>
      </c>
      <c r="U4" s="2">
        <f t="shared" si="1"/>
        <v>300948146544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-24893914000</v>
      </c>
      <c r="H5" s="2">
        <f>IFERROR(SUM(D5:G5)*(4/MAX(1,COUNT(D5:G5))),"")</f>
        <v>-99575656000</v>
      </c>
      <c r="I5" s="2">
        <f t="shared" ref="I5:U5" si="2">IFERROR(INDEX(I51:I500,MATCH($C$5,$C$51:$C$500,0)),"")</f>
        <v>63087490000</v>
      </c>
      <c r="J5" s="2">
        <f t="shared" si="2"/>
        <v>-70438651000</v>
      </c>
      <c r="K5" s="2">
        <f t="shared" si="2"/>
        <v>-14899508000</v>
      </c>
      <c r="L5" s="2">
        <f t="shared" si="2"/>
        <v>-58824021000</v>
      </c>
      <c r="M5" s="2">
        <f t="shared" si="2"/>
        <v>-264576873000</v>
      </c>
      <c r="N5" s="2">
        <f t="shared" si="2"/>
        <v>-447473800000</v>
      </c>
      <c r="O5" s="2">
        <f t="shared" si="2"/>
        <v>83385039000</v>
      </c>
      <c r="P5" s="2">
        <f t="shared" si="2"/>
        <v>37061236000</v>
      </c>
      <c r="Q5" s="2">
        <f t="shared" si="2"/>
        <v>11267034000</v>
      </c>
      <c r="R5" s="2">
        <f t="shared" si="2"/>
        <v>-15686323524</v>
      </c>
      <c r="S5" s="2">
        <f t="shared" si="2"/>
        <v>-34205073262</v>
      </c>
      <c r="T5" s="2">
        <f t="shared" si="2"/>
        <v>-31753315771</v>
      </c>
      <c r="U5" s="2">
        <f t="shared" si="2"/>
        <v>-12219562376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425841867000</v>
      </c>
      <c r="H6" s="2">
        <f>IFERROR(INDEX(D6:G6,COUNT(D6:G6)),"")</f>
        <v>425841867000</v>
      </c>
      <c r="I6" s="2">
        <f t="shared" ref="I6:U6" si="3">IFERROR(INDEX(I51:I500,MATCH($C$6,$C$51:$C$500,0)),"")</f>
        <v>450735446000</v>
      </c>
      <c r="J6" s="2">
        <f t="shared" si="3"/>
        <v>387642563000</v>
      </c>
      <c r="K6" s="2">
        <f t="shared" si="3"/>
        <v>458073198000</v>
      </c>
      <c r="L6" s="2">
        <f t="shared" si="3"/>
        <v>472960212000</v>
      </c>
      <c r="M6" s="2">
        <f t="shared" si="3"/>
        <v>531779712000</v>
      </c>
      <c r="N6" s="2">
        <f t="shared" si="3"/>
        <v>796355770000</v>
      </c>
      <c r="O6" s="2">
        <f t="shared" si="3"/>
        <v>1243827414000</v>
      </c>
      <c r="P6" s="2">
        <f t="shared" si="3"/>
        <v>1160437835000</v>
      </c>
      <c r="Q6" s="2">
        <f t="shared" si="3"/>
        <v>1123374212000</v>
      </c>
      <c r="R6" s="2">
        <f t="shared" si="3"/>
        <v>1112082159179</v>
      </c>
      <c r="S6" s="2">
        <f t="shared" si="3"/>
        <v>482308722151</v>
      </c>
      <c r="T6" s="2">
        <f t="shared" si="3"/>
        <v>514628519116</v>
      </c>
      <c r="U6" s="2">
        <f t="shared" si="3"/>
        <v>31022905020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0.87</v>
      </c>
      <c r="H7" s="3">
        <f>IFERROR(INDEX(D7:G7,COUNT(D7:G7)),"")</f>
        <v>0.87</v>
      </c>
      <c r="I7" s="3">
        <f t="shared" ref="I7:U7" si="4">IFERROR(INDEX(I51:I500,MATCH($C$7,$C$51:$C$500,0))/1000000000,"")</f>
        <v>0.87</v>
      </c>
      <c r="J7" s="3">
        <f t="shared" si="4"/>
        <v>0.87</v>
      </c>
      <c r="K7" s="3">
        <f t="shared" si="4"/>
        <v>0.87</v>
      </c>
      <c r="L7" s="3">
        <f t="shared" si="4"/>
        <v>0.87</v>
      </c>
      <c r="M7" s="3">
        <f t="shared" si="4"/>
        <v>0.87</v>
      </c>
      <c r="N7" s="3">
        <f t="shared" si="4"/>
        <v>0.87</v>
      </c>
      <c r="O7" s="3">
        <f t="shared" si="4"/>
        <v>0.87</v>
      </c>
      <c r="P7" s="3">
        <f t="shared" si="4"/>
        <v>0.87</v>
      </c>
      <c r="Q7" s="3">
        <f t="shared" si="4"/>
        <v>0.44</v>
      </c>
      <c r="R7" s="3">
        <f t="shared" si="4"/>
        <v>0.44</v>
      </c>
      <c r="S7" s="3">
        <f t="shared" si="4"/>
        <v>0.34</v>
      </c>
      <c r="T7" s="3">
        <f t="shared" si="4"/>
        <v>0.34</v>
      </c>
      <c r="U7" s="3">
        <f t="shared" si="4"/>
        <v>0.16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8000000000</v>
      </c>
      <c r="H8" s="2">
        <f>IFERROR(INDEX(D8:G8,COUNT(D8:G8)),"")</f>
        <v>8000000000</v>
      </c>
      <c r="I8" s="2">
        <f t="shared" ref="I8:U8" si="5">IFERROR(INDEX(I51:I500,MATCH($C$8,$C$51:$C$500,0)),"")</f>
        <v>240000000000</v>
      </c>
      <c r="J8" s="2">
        <f t="shared" si="5"/>
        <v>188000000000</v>
      </c>
      <c r="K8" s="2">
        <f t="shared" si="5"/>
        <v>121000000000</v>
      </c>
      <c r="L8" s="2">
        <f t="shared" si="5"/>
        <v>222000000000</v>
      </c>
      <c r="M8" s="2">
        <f t="shared" si="5"/>
        <v>-50000000000</v>
      </c>
      <c r="N8" s="2">
        <f t="shared" si="5"/>
        <v>-207000000000</v>
      </c>
      <c r="O8" s="2">
        <f t="shared" si="5"/>
        <v>-64000000000</v>
      </c>
      <c r="P8" s="2">
        <f t="shared" si="5"/>
        <v>218000000000</v>
      </c>
      <c r="Q8" s="2">
        <f t="shared" si="5"/>
        <v>134000000000</v>
      </c>
      <c r="R8" s="2">
        <f t="shared" si="5"/>
        <v>-264000000000</v>
      </c>
      <c r="S8" s="2">
        <f t="shared" si="5"/>
        <v>-314000000000</v>
      </c>
      <c r="T8" s="2">
        <f t="shared" si="5"/>
        <v>-43000000000</v>
      </c>
      <c r="U8" s="2">
        <f t="shared" si="5"/>
        <v>64000000000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9.61</v>
      </c>
      <c r="H9" s="3">
        <f>IFERROR(INDEX(D9:G9,COUNT(D9:G9)),"")</f>
        <v>9.61</v>
      </c>
      <c r="I9" s="3">
        <f t="shared" ref="I9:U9" si="6">IFERROR(INDEX(I51:I500,MATCH($C$9,$C$51:$C$500,0)),"")</f>
        <v>274.94</v>
      </c>
      <c r="J9" s="3">
        <f t="shared" si="6"/>
        <v>215.53</v>
      </c>
      <c r="K9" s="3">
        <f t="shared" si="6"/>
        <v>138.01</v>
      </c>
      <c r="L9" s="3">
        <f t="shared" si="6"/>
        <v>253.66</v>
      </c>
      <c r="M9" s="3">
        <f t="shared" si="6"/>
        <v>-56.86</v>
      </c>
      <c r="N9" s="3">
        <f t="shared" si="6"/>
        <v>-236.69</v>
      </c>
      <c r="O9" s="3">
        <f t="shared" si="6"/>
        <v>-73.12</v>
      </c>
      <c r="P9" s="3">
        <f t="shared" si="6"/>
        <v>249.61</v>
      </c>
      <c r="Q9" s="3">
        <f t="shared" si="6"/>
        <v>305.77</v>
      </c>
      <c r="R9" s="3">
        <f t="shared" si="6"/>
        <v>-603.46</v>
      </c>
      <c r="S9" s="3">
        <f t="shared" si="6"/>
        <v>-929.05</v>
      </c>
      <c r="T9" s="3">
        <f t="shared" si="6"/>
        <v>-128.05000000000001</v>
      </c>
      <c r="U9" s="3">
        <f t="shared" si="6"/>
        <v>389.9</v>
      </c>
    </row>
    <row r="10" spans="1:21" ht="15.5" x14ac:dyDescent="0.35">
      <c r="C10" t="s">
        <v>17</v>
      </c>
      <c r="D10" s="3" t="str">
        <f ca="1">IFERROR(IF(D9=0,"",D2/D9),"")</f>
        <v/>
      </c>
      <c r="I10" s="3" t="str">
        <f t="shared" ref="I10:U10" ca="1" si="7">IFERROR(IF(I9=0,"",I2/I9),"")</f>
        <v/>
      </c>
      <c r="J10" s="3" t="str">
        <f t="shared" ca="1" si="7"/>
        <v/>
      </c>
      <c r="K10" s="3">
        <f t="shared" ca="1" si="7"/>
        <v>15.288747192232448</v>
      </c>
      <c r="L10" s="3">
        <f t="shared" ca="1" si="7"/>
        <v>12.575888985255855</v>
      </c>
      <c r="M10" s="3">
        <f t="shared" ca="1" si="7"/>
        <v>-59.268378473443548</v>
      </c>
      <c r="N10" s="3">
        <f t="shared" ca="1" si="7"/>
        <v>-12.63255735350036</v>
      </c>
      <c r="O10" s="3" t="str">
        <f t="shared" ca="1" si="7"/>
        <v/>
      </c>
      <c r="P10" s="3">
        <f t="shared" ca="1" si="7"/>
        <v>18.829373823164136</v>
      </c>
      <c r="Q10" s="3">
        <f t="shared" ca="1" si="7"/>
        <v>16.515681721555417</v>
      </c>
      <c r="R10" s="3">
        <f t="shared" ca="1" si="7"/>
        <v>-7.1255758459549927</v>
      </c>
      <c r="S10" s="3" t="str">
        <f t="shared" ca="1" si="7"/>
        <v/>
      </c>
      <c r="T10" s="3">
        <f t="shared" ca="1" si="7"/>
        <v>-11.323701679031627</v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133435592000</v>
      </c>
      <c r="H11" s="2">
        <f>IFERROR(INDEX(D11:G11,COUNT(D11:G11)),"")</f>
        <v>133435592000</v>
      </c>
      <c r="I11" s="2">
        <f t="shared" ref="I11:U11" si="8">IFERROR(INDEX(I51:I500,MATCH($C$11,$C$51:$C$500,0)),"")</f>
        <v>231362980000</v>
      </c>
      <c r="J11" s="2">
        <f t="shared" si="8"/>
        <v>103154366000</v>
      </c>
      <c r="K11" s="2">
        <f t="shared" si="8"/>
        <v>175772166000</v>
      </c>
      <c r="L11" s="2">
        <f t="shared" si="8"/>
        <v>236760048000</v>
      </c>
      <c r="M11" s="2">
        <f t="shared" si="8"/>
        <v>142769366000</v>
      </c>
      <c r="N11" s="2">
        <f t="shared" si="8"/>
        <v>56205589000</v>
      </c>
      <c r="O11" s="2">
        <f t="shared" si="8"/>
        <v>84678006000</v>
      </c>
      <c r="P11" s="2">
        <f t="shared" si="8"/>
        <v>41647572000</v>
      </c>
      <c r="Q11" s="2">
        <f t="shared" si="8"/>
        <v>296823659000</v>
      </c>
      <c r="R11" s="2">
        <f t="shared" si="8"/>
        <v>260825389172</v>
      </c>
      <c r="S11" s="2">
        <f t="shared" si="8"/>
        <v>30001894909</v>
      </c>
      <c r="T11" s="2">
        <f t="shared" si="8"/>
        <v>270809244770</v>
      </c>
      <c r="U11" s="2">
        <f t="shared" si="8"/>
        <v>298773169316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271000000000</v>
      </c>
      <c r="H12" s="2">
        <f>IFERROR(INDEX(D12:G12,COUNT(D12:G12)),"")</f>
        <v>271000000000</v>
      </c>
      <c r="I12" s="2">
        <f t="shared" ref="I12:U12" si="9">IFERROR(INDEX(I51:I500,MATCH($C$12,$C$51:$C$500,0)),"")</f>
        <v>255000000000</v>
      </c>
      <c r="J12" s="2">
        <f t="shared" si="9"/>
        <v>400000000000</v>
      </c>
      <c r="K12" s="2">
        <f t="shared" si="9"/>
        <v>502000000000</v>
      </c>
      <c r="L12" s="2">
        <f t="shared" si="9"/>
        <v>565000000000</v>
      </c>
      <c r="M12" s="2">
        <f t="shared" si="9"/>
        <v>663000000000</v>
      </c>
      <c r="N12" s="2">
        <f t="shared" si="9"/>
        <v>557000000000</v>
      </c>
      <c r="O12" s="2">
        <f t="shared" si="9"/>
        <v>289000000000</v>
      </c>
      <c r="P12" s="2">
        <f t="shared" si="9"/>
        <v>230000000000</v>
      </c>
      <c r="Q12" s="2">
        <f t="shared" si="9"/>
        <v>63000000000</v>
      </c>
      <c r="R12" s="2">
        <f t="shared" si="9"/>
        <v>-261000000000</v>
      </c>
      <c r="S12" s="2">
        <f t="shared" si="9"/>
        <v>80000000000</v>
      </c>
      <c r="T12" s="2">
        <f t="shared" si="9"/>
        <v>-271000000000</v>
      </c>
      <c r="U12" s="2">
        <f t="shared" si="9"/>
        <v>206000000000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404000000000</v>
      </c>
      <c r="H13" s="2">
        <f>IFERROR(INDEX(D13:G13,COUNT(D13:G13)),"")</f>
        <v>404000000000</v>
      </c>
      <c r="I13" s="2">
        <f t="shared" ref="I13:U13" si="10">IFERROR(INDEX(I51:I500,MATCH($C$13,$C$51:$C$500,0)),"")</f>
        <v>486000000000</v>
      </c>
      <c r="J13" s="2">
        <f t="shared" si="10"/>
        <v>503000000000</v>
      </c>
      <c r="K13" s="2">
        <f t="shared" si="10"/>
        <v>678000000000</v>
      </c>
      <c r="L13" s="2">
        <f t="shared" si="10"/>
        <v>802000000000</v>
      </c>
      <c r="M13" s="2">
        <f t="shared" si="10"/>
        <v>806000000000</v>
      </c>
      <c r="N13" s="2">
        <f t="shared" si="10"/>
        <v>614000000000</v>
      </c>
      <c r="O13" s="2">
        <f t="shared" si="10"/>
        <v>374000000000</v>
      </c>
      <c r="P13" s="2">
        <f t="shared" si="10"/>
        <v>271000000000</v>
      </c>
      <c r="Q13" s="2">
        <f t="shared" si="10"/>
        <v>359000000000</v>
      </c>
      <c r="R13" s="2">
        <f t="shared" si="10"/>
        <v>0</v>
      </c>
      <c r="S13" s="2">
        <f t="shared" si="10"/>
        <v>110000000000</v>
      </c>
      <c r="T13" s="2">
        <f t="shared" si="10"/>
        <v>0</v>
      </c>
      <c r="U13" s="2">
        <f t="shared" si="10"/>
        <v>505000000000</v>
      </c>
    </row>
    <row r="14" spans="1:21" ht="15.5" x14ac:dyDescent="0.35">
      <c r="C14" t="s">
        <v>26</v>
      </c>
      <c r="D14" s="2">
        <f>IFERROR(INDEX(D51:D500,MATCH($C$14,$C$51:$C$500,0)),"")</f>
        <v>-24027312000</v>
      </c>
      <c r="H14" s="2">
        <f>IFERROR(SUM(D14:G14)*(4/MAX(1,COUNT(D14:G14))),"")</f>
        <v>-96109248000</v>
      </c>
      <c r="I14" s="2">
        <f t="shared" ref="I14:U14" si="11">IFERROR(INDEX(I51:I500,MATCH($C$14,$C$51:$C$500,0)),"")</f>
        <v>-113623165000</v>
      </c>
      <c r="J14" s="2">
        <f t="shared" si="11"/>
        <v>-126979410000</v>
      </c>
      <c r="K14" s="2">
        <f t="shared" si="11"/>
        <v>-128058628000</v>
      </c>
      <c r="L14" s="2">
        <f t="shared" si="11"/>
        <v>-132087166000</v>
      </c>
      <c r="M14" s="2">
        <f t="shared" si="11"/>
        <v>-125020706000</v>
      </c>
      <c r="N14" s="2">
        <f t="shared" si="11"/>
        <v>-119313192000</v>
      </c>
      <c r="O14" s="2">
        <f t="shared" si="11"/>
        <v>-16745613000</v>
      </c>
      <c r="P14" s="2">
        <f t="shared" si="11"/>
        <v>-23746506000</v>
      </c>
      <c r="Q14" s="2">
        <f t="shared" si="11"/>
        <v>-8013014000</v>
      </c>
      <c r="R14" s="2">
        <f t="shared" si="11"/>
        <v>-12302956934</v>
      </c>
      <c r="S14" s="2">
        <f t="shared" si="11"/>
        <v>-2125000000</v>
      </c>
      <c r="T14" s="2">
        <f t="shared" si="11"/>
        <v>-2180533177</v>
      </c>
      <c r="U14" s="2">
        <f t="shared" si="11"/>
        <v>-3987919760</v>
      </c>
    </row>
    <row r="15" spans="1:21" ht="15.5" x14ac:dyDescent="0.35">
      <c r="C15" t="s">
        <v>27</v>
      </c>
      <c r="D15" s="2">
        <f>IFERROR(INDEX(D51:D500,MATCH($C$15,$C$51:$C$500,0)),"")</f>
        <v>4990624000</v>
      </c>
      <c r="H15" s="2">
        <f>IFERROR(SUM(D15:G15)*(4/MAX(1,COUNT(D15:G15))),"")</f>
        <v>19962496000</v>
      </c>
      <c r="I15" s="2">
        <f t="shared" ref="I15:U15" si="12">IFERROR(INDEX(I51:I500,MATCH($C$15,$C$51:$C$500,0)),"")</f>
        <v>-18738630000</v>
      </c>
      <c r="J15" s="2">
        <f t="shared" si="12"/>
        <v>-84315543000</v>
      </c>
      <c r="K15" s="2">
        <f t="shared" si="12"/>
        <v>-4054847000</v>
      </c>
      <c r="L15" s="2">
        <f t="shared" si="12"/>
        <v>-1921163000</v>
      </c>
      <c r="M15" s="2">
        <f t="shared" si="12"/>
        <v>90522266000</v>
      </c>
      <c r="N15" s="2">
        <f t="shared" si="12"/>
        <v>87186498000</v>
      </c>
      <c r="O15" s="2">
        <f t="shared" si="12"/>
        <v>-31368313000</v>
      </c>
      <c r="P15" s="2">
        <f t="shared" si="12"/>
        <v>-16045811000</v>
      </c>
      <c r="Q15" s="2">
        <f t="shared" si="12"/>
        <v>-6351381000</v>
      </c>
      <c r="R15" s="2">
        <f t="shared" si="12"/>
        <v>-29440282</v>
      </c>
      <c r="S15" s="2">
        <f t="shared" si="12"/>
        <v>-29289231</v>
      </c>
      <c r="T15" s="2">
        <f t="shared" si="12"/>
        <v>-44493790</v>
      </c>
      <c r="U15" s="2">
        <f t="shared" si="12"/>
        <v>0</v>
      </c>
    </row>
    <row r="16" spans="1:21" ht="15.5" x14ac:dyDescent="0.35">
      <c r="C16" t="s">
        <v>28</v>
      </c>
      <c r="D16" s="2">
        <f>IFERROR(INDEX(D51:D500,MATCH($C$16,$C$51:$C$500,0)),"")</f>
        <v>-29884203000</v>
      </c>
      <c r="H16" s="2">
        <f>IFERROR(SUM(D16:G16)*(4/MAX(1,COUNT(D16:G16))),"")</f>
        <v>-119536812000</v>
      </c>
      <c r="I16" s="2">
        <f t="shared" ref="I16:U16" si="13">IFERROR(INDEX(I51:I500,MATCH($C$16,$C$51:$C$500,0)),"")</f>
        <v>79581638000</v>
      </c>
      <c r="J16" s="2">
        <f t="shared" si="13"/>
        <v>13050270000</v>
      </c>
      <c r="K16" s="2">
        <f t="shared" si="13"/>
        <v>-9585272000</v>
      </c>
      <c r="L16" s="2">
        <f t="shared" si="13"/>
        <v>-56946364000</v>
      </c>
      <c r="M16" s="2">
        <f t="shared" si="13"/>
        <v>-355633980000</v>
      </c>
      <c r="N16" s="2">
        <f t="shared" si="13"/>
        <v>-533015130000</v>
      </c>
      <c r="O16" s="2">
        <f t="shared" si="13"/>
        <v>114714446000</v>
      </c>
      <c r="P16" s="2">
        <f t="shared" si="13"/>
        <v>51274900000</v>
      </c>
      <c r="Q16" s="2">
        <f t="shared" si="13"/>
        <v>18794654000</v>
      </c>
      <c r="R16" s="2">
        <f t="shared" si="13"/>
        <v>-15468569121</v>
      </c>
      <c r="S16" s="2">
        <f t="shared" si="13"/>
        <v>-36068268094</v>
      </c>
      <c r="T16" s="2">
        <f t="shared" si="13"/>
        <v>-31709845072</v>
      </c>
      <c r="U16" s="2">
        <f t="shared" si="13"/>
        <v>-12222625812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 t="str">
        <f ca="1">IFERROR(D21*D2,"")</f>
        <v/>
      </c>
      <c r="H20" s="2" t="str">
        <f t="shared" ref="H20:U20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1835700000000</v>
      </c>
      <c r="L20" s="2">
        <f t="shared" ca="1" si="14"/>
        <v>2775300000000</v>
      </c>
      <c r="M20" s="2">
        <f t="shared" ca="1" si="14"/>
        <v>2931900000000</v>
      </c>
      <c r="N20" s="2">
        <f t="shared" ca="1" si="14"/>
        <v>2601300000000</v>
      </c>
      <c r="O20" s="2" t="str">
        <f t="shared" ca="1" si="14"/>
        <v/>
      </c>
      <c r="P20" s="2">
        <f t="shared" ca="1" si="14"/>
        <v>4089000000000</v>
      </c>
      <c r="Q20" s="2">
        <f t="shared" ca="1" si="14"/>
        <v>2222000000000</v>
      </c>
      <c r="R20" s="2">
        <f t="shared" ca="1" si="14"/>
        <v>1892000000000</v>
      </c>
      <c r="S20" s="2" t="str">
        <f t="shared" ca="1" si="14"/>
        <v/>
      </c>
      <c r="T20" s="2">
        <f t="shared" ca="1" si="14"/>
        <v>493000000000</v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870000000</v>
      </c>
      <c r="H21" s="2">
        <f>IFERROR(INDEX(D21:G21,COUNT(D21:G21)),"")</f>
        <v>870000000</v>
      </c>
      <c r="I21" s="2">
        <f t="shared" ref="I21:U21" si="15">IFERROR(INDEX(I51:I500,MATCH($C$7,$C$51:$C$500,0)),"")</f>
        <v>870000000</v>
      </c>
      <c r="J21" s="2">
        <f t="shared" si="15"/>
        <v>870000000</v>
      </c>
      <c r="K21" s="2">
        <f t="shared" si="15"/>
        <v>870000000</v>
      </c>
      <c r="L21" s="2">
        <f t="shared" si="15"/>
        <v>870000000</v>
      </c>
      <c r="M21" s="2">
        <f t="shared" si="15"/>
        <v>870000000</v>
      </c>
      <c r="N21" s="2">
        <f t="shared" si="15"/>
        <v>870000000</v>
      </c>
      <c r="O21" s="2">
        <f t="shared" si="15"/>
        <v>870000000</v>
      </c>
      <c r="P21" s="2">
        <f t="shared" si="15"/>
        <v>870000000</v>
      </c>
      <c r="Q21" s="2">
        <f t="shared" si="15"/>
        <v>440000000</v>
      </c>
      <c r="R21" s="2">
        <f t="shared" si="15"/>
        <v>440000000</v>
      </c>
      <c r="S21" s="2">
        <f t="shared" si="15"/>
        <v>340000000</v>
      </c>
      <c r="T21" s="2">
        <f t="shared" si="15"/>
        <v>340000000</v>
      </c>
      <c r="U21" s="2">
        <f t="shared" si="15"/>
        <v>160000000</v>
      </c>
    </row>
    <row r="23" spans="1:21" ht="15.5" x14ac:dyDescent="0.35">
      <c r="B23" t="s">
        <v>53</v>
      </c>
      <c r="C23" t="s">
        <v>54</v>
      </c>
      <c r="D23" s="3">
        <f>IFERROR(D5/D6*100,"")</f>
        <v>-5.8458117740687063</v>
      </c>
      <c r="H23" s="3">
        <f t="shared" ref="H23:U23" si="16">IFERROR(H5/H6*100,"")</f>
        <v>-23.383247096274825</v>
      </c>
      <c r="I23" s="3">
        <f t="shared" si="16"/>
        <v>13.996567290161599</v>
      </c>
      <c r="J23" s="3">
        <f t="shared" si="16"/>
        <v>-18.171031182661952</v>
      </c>
      <c r="K23" s="3">
        <f t="shared" si="16"/>
        <v>-3.2526478442862312</v>
      </c>
      <c r="L23" s="3">
        <f t="shared" si="16"/>
        <v>-12.437414291416124</v>
      </c>
      <c r="M23" s="3">
        <f t="shared" si="16"/>
        <v>-49.753096447575643</v>
      </c>
      <c r="N23" s="3">
        <f t="shared" si="16"/>
        <v>-56.1901874585526</v>
      </c>
      <c r="O23" s="3">
        <f t="shared" si="16"/>
        <v>6.7039074763470357</v>
      </c>
      <c r="P23" s="3">
        <f t="shared" si="16"/>
        <v>3.1937286843116421</v>
      </c>
      <c r="Q23" s="3">
        <f t="shared" si="16"/>
        <v>1.0029635609972503</v>
      </c>
      <c r="R23" s="3">
        <f t="shared" si="16"/>
        <v>-1.4105363883888313</v>
      </c>
      <c r="S23" s="3">
        <f t="shared" si="16"/>
        <v>-7.0919458203974095</v>
      </c>
      <c r="T23" s="3">
        <f t="shared" si="16"/>
        <v>-6.1701430432856821</v>
      </c>
      <c r="U23" s="3">
        <f t="shared" si="16"/>
        <v>-39.388839852754707</v>
      </c>
    </row>
    <row r="24" spans="1:21" ht="15.5" x14ac:dyDescent="0.35">
      <c r="C24" t="s">
        <v>55</v>
      </c>
      <c r="D24" s="4" t="str">
        <f>IFERROR(_xlfn.RRI(5,I23,D23),"")</f>
        <v/>
      </c>
      <c r="H24" s="4">
        <f t="shared" ref="H24:U24" si="17">IFERROR(_xlfn.RRI(5,M23,H23),"")</f>
        <v>-0.14016139365205937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>
        <f t="shared" si="17"/>
        <v>1.0393283847624986</v>
      </c>
      <c r="N24" s="4">
        <f t="shared" si="17"/>
        <v>0.51279128654462958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-28.48</v>
      </c>
      <c r="H25" s="3">
        <f>IFERROR(INDEX(D25:G25,COUNT(D25:G25)),"")</f>
        <v>-28.48</v>
      </c>
      <c r="I25" s="3">
        <f t="shared" ref="I25:U25" si="18">IFERROR(INDEX(I51:I500,MATCH($C$25,$C$51:$C$500,0)),"")</f>
        <v>69.61</v>
      </c>
      <c r="J25" s="3">
        <f t="shared" si="18"/>
        <v>-81.55</v>
      </c>
      <c r="K25" s="3">
        <f t="shared" si="18"/>
        <v>-15.62</v>
      </c>
      <c r="L25" s="3">
        <f t="shared" si="18"/>
        <v>-67.36</v>
      </c>
      <c r="M25" s="3">
        <f t="shared" si="18"/>
        <v>-303.35000000000002</v>
      </c>
      <c r="N25" s="3">
        <f t="shared" si="18"/>
        <v>-510.14</v>
      </c>
      <c r="O25" s="3">
        <f t="shared" si="18"/>
        <v>95.36</v>
      </c>
      <c r="P25" s="3">
        <f t="shared" si="18"/>
        <v>40.31</v>
      </c>
      <c r="Q25" s="3">
        <f t="shared" si="18"/>
        <v>28.47</v>
      </c>
      <c r="R25" s="3">
        <f t="shared" si="18"/>
        <v>-35.479999999999997</v>
      </c>
      <c r="S25" s="3">
        <f t="shared" si="18"/>
        <v>-106.91</v>
      </c>
      <c r="T25" s="3">
        <f t="shared" si="18"/>
        <v>-94.04</v>
      </c>
      <c r="U25" s="3">
        <f t="shared" si="18"/>
        <v>-74.69</v>
      </c>
    </row>
    <row r="26" spans="1:21" ht="15.5" x14ac:dyDescent="0.35">
      <c r="C26" t="s">
        <v>58</v>
      </c>
      <c r="D26" s="4" t="str">
        <f>IFERROR(_xlfn.RRI(5,I25,D25),"")</f>
        <v/>
      </c>
      <c r="H26" s="4">
        <f t="shared" ref="H26:U26" si="19">IFERROR(_xlfn.RRI(5,M25,H25),"")</f>
        <v>-0.37695531270952554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>
        <f t="shared" si="19"/>
        <v>0.53600304844678348</v>
      </c>
      <c r="N26" s="4">
        <f t="shared" si="19"/>
        <v>0.36689202496648932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246.03026091954024</v>
      </c>
      <c r="H27" s="3">
        <f t="shared" ref="H27:U27" si="20">IFERROR(H4/H21,"")</f>
        <v>984.12104367816096</v>
      </c>
      <c r="I27" s="3">
        <f t="shared" si="20"/>
        <v>1445.8819172413794</v>
      </c>
      <c r="J27" s="3">
        <f t="shared" si="20"/>
        <v>1348.5477068965517</v>
      </c>
      <c r="K27" s="3">
        <f t="shared" si="20"/>
        <v>1220.0910505747127</v>
      </c>
      <c r="L27" s="3">
        <f t="shared" si="20"/>
        <v>1216.5150471264367</v>
      </c>
      <c r="M27" s="3">
        <f t="shared" si="20"/>
        <v>327.47694137931035</v>
      </c>
      <c r="N27" s="3">
        <f t="shared" si="20"/>
        <v>294.06627356321837</v>
      </c>
      <c r="O27" s="3">
        <f t="shared" si="20"/>
        <v>1625.9693563218391</v>
      </c>
      <c r="P27" s="3">
        <f t="shared" si="20"/>
        <v>1361.2908781609196</v>
      </c>
      <c r="Q27" s="3">
        <f t="shared" si="20"/>
        <v>1930.0975022727273</v>
      </c>
      <c r="R27" s="3">
        <f t="shared" si="20"/>
        <v>1306.7652725181817</v>
      </c>
      <c r="S27" s="3">
        <f t="shared" si="20"/>
        <v>1174.6281471264706</v>
      </c>
      <c r="T27" s="3">
        <f t="shared" si="20"/>
        <v>978.1677271558824</v>
      </c>
      <c r="U27" s="3">
        <f t="shared" si="20"/>
        <v>1880.9259159000001</v>
      </c>
    </row>
    <row r="28" spans="1:21" ht="15.5" x14ac:dyDescent="0.35">
      <c r="C28" t="s">
        <v>60</v>
      </c>
      <c r="D28" s="4">
        <f>IFERROR(_xlfn.RRI(5,I27,D27),"")</f>
        <v>-0.29826822825137567</v>
      </c>
      <c r="H28" s="4">
        <f t="shared" ref="H28:U28" si="21">IFERROR(_xlfn.RRI(5,M27,H27),"")</f>
        <v>0.24615928759033467</v>
      </c>
      <c r="I28" s="4">
        <f t="shared" si="21"/>
        <v>0.37511025739682369</v>
      </c>
      <c r="J28" s="4">
        <f t="shared" si="21"/>
        <v>-3.672388532121551E-2</v>
      </c>
      <c r="K28" s="4">
        <f t="shared" si="21"/>
        <v>-2.1663489067162867E-2</v>
      </c>
      <c r="L28" s="4">
        <f t="shared" si="21"/>
        <v>-8.8183079128814512E-2</v>
      </c>
      <c r="M28" s="4">
        <f t="shared" si="21"/>
        <v>-0.24177756920634197</v>
      </c>
      <c r="N28" s="4">
        <f t="shared" si="21"/>
        <v>-0.24193060602344574</v>
      </c>
      <c r="O28" s="4">
        <f t="shared" si="21"/>
        <v>0.1069800785535433</v>
      </c>
      <c r="P28" s="4">
        <f t="shared" si="21"/>
        <v>-6.2619642430902123E-2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32" spans="1:21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487.22</v>
      </c>
      <c r="H32" s="3">
        <f>IFERROR(INDEX(D32:G32,COUNT(D32:G32)),"")</f>
        <v>487.22</v>
      </c>
      <c r="I32" s="3">
        <f t="shared" ref="I32:U32" si="22">IFERROR(INDEX(I51:I500,MATCH($C$32,$C$51:$C$500,0)),"")</f>
        <v>515.70000000000005</v>
      </c>
      <c r="J32" s="3">
        <f t="shared" si="22"/>
        <v>443.51</v>
      </c>
      <c r="K32" s="3">
        <f t="shared" si="22"/>
        <v>524.11</v>
      </c>
      <c r="L32" s="3">
        <f t="shared" si="22"/>
        <v>541.16</v>
      </c>
      <c r="M32" s="3">
        <f t="shared" si="22"/>
        <v>608.47</v>
      </c>
      <c r="N32" s="3">
        <f t="shared" si="22"/>
        <v>911.21</v>
      </c>
      <c r="O32" s="3">
        <f t="shared" si="22"/>
        <v>1423.23</v>
      </c>
      <c r="P32" s="3">
        <f t="shared" si="22"/>
        <v>1327.82</v>
      </c>
      <c r="Q32" s="3">
        <f t="shared" si="22"/>
        <v>2570.8200000000002</v>
      </c>
      <c r="R32" s="3">
        <f t="shared" si="22"/>
        <v>2544.9899999999998</v>
      </c>
      <c r="S32" s="3">
        <f t="shared" si="22"/>
        <v>1428.41</v>
      </c>
      <c r="T32" s="3">
        <f t="shared" si="22"/>
        <v>1524.13</v>
      </c>
      <c r="U32" s="3">
        <f t="shared" si="22"/>
        <v>189.64</v>
      </c>
    </row>
    <row r="33" spans="1:21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5.54</v>
      </c>
      <c r="H33" s="3">
        <f>IFERROR(INDEX(D33:G33,COUNT(D33:G33)),"")</f>
        <v>5.54</v>
      </c>
      <c r="I33" s="3">
        <f t="shared" ref="I33:U33" si="23">IFERROR(INDEX(I51:I500,MATCH($C$33,$C$51:$C$500,0)),"")</f>
        <v>5.62</v>
      </c>
      <c r="J33" s="3">
        <f t="shared" si="23"/>
        <v>4.51</v>
      </c>
      <c r="K33" s="3">
        <f t="shared" si="23"/>
        <v>4.03</v>
      </c>
      <c r="L33" s="3">
        <f t="shared" si="23"/>
        <v>5.89</v>
      </c>
      <c r="M33" s="3">
        <f t="shared" si="23"/>
        <v>5.54</v>
      </c>
      <c r="N33" s="3">
        <f t="shared" si="23"/>
        <v>3.28</v>
      </c>
      <c r="O33" s="3">
        <f t="shared" si="23"/>
        <v>2.11</v>
      </c>
      <c r="P33" s="3">
        <f t="shared" si="23"/>
        <v>3.54</v>
      </c>
      <c r="Q33" s="3">
        <f t="shared" si="23"/>
        <v>3.93</v>
      </c>
      <c r="R33" s="3">
        <f t="shared" si="23"/>
        <v>3.38</v>
      </c>
      <c r="S33" s="3">
        <f t="shared" si="23"/>
        <v>3.15</v>
      </c>
      <c r="T33" s="3">
        <f t="shared" si="23"/>
        <v>1.9</v>
      </c>
      <c r="U33" s="3">
        <f t="shared" si="23"/>
        <v>0</v>
      </c>
    </row>
    <row r="34" spans="1:21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-94.8</v>
      </c>
      <c r="H34" s="3">
        <f>IFERROR(INDEX(D34:G34,COUNT(D34:G34)),"")</f>
        <v>-94.8</v>
      </c>
      <c r="I34" s="3">
        <f t="shared" ref="I34:U34" si="24">IFERROR(INDEX(I51:I500,MATCH($C$34,$C$51:$C$500,0)),"")</f>
        <v>41.66</v>
      </c>
      <c r="J34" s="3">
        <f t="shared" si="24"/>
        <v>-24.52</v>
      </c>
      <c r="K34" s="3">
        <f t="shared" si="24"/>
        <v>-135.08000000000001</v>
      </c>
      <c r="L34" s="3">
        <f t="shared" si="24"/>
        <v>-47.36</v>
      </c>
      <c r="M34" s="3">
        <f t="shared" si="24"/>
        <v>-11.11</v>
      </c>
      <c r="N34" s="3">
        <f t="shared" si="24"/>
        <v>-5.86</v>
      </c>
      <c r="O34" s="3">
        <f t="shared" si="24"/>
        <v>31.46</v>
      </c>
      <c r="P34" s="3">
        <f t="shared" si="24"/>
        <v>116.6</v>
      </c>
      <c r="Q34" s="3">
        <f t="shared" si="24"/>
        <v>354.76</v>
      </c>
      <c r="R34" s="3">
        <f t="shared" si="24"/>
        <v>-242.39</v>
      </c>
      <c r="S34" s="3">
        <f t="shared" si="24"/>
        <v>-42.09</v>
      </c>
      <c r="T34" s="3">
        <f t="shared" si="24"/>
        <v>-30.84</v>
      </c>
      <c r="U34" s="3">
        <f t="shared" si="24"/>
        <v>0</v>
      </c>
    </row>
    <row r="35" spans="1:21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11.02</v>
      </c>
      <c r="H35" s="3">
        <f>IFERROR(INDEX(D35:G35,COUNT(D35:G35)),"")</f>
        <v>11.02</v>
      </c>
      <c r="I35" s="3">
        <f t="shared" ref="I35:U35" si="25">IFERROR(INDEX(I51:I500,MATCH($C$35,$C$51:$C$500,0)),"")</f>
        <v>2.0099999999999998</v>
      </c>
      <c r="J35" s="3">
        <f t="shared" si="25"/>
        <v>1.49</v>
      </c>
      <c r="K35" s="3">
        <f t="shared" si="25"/>
        <v>1.74</v>
      </c>
      <c r="L35" s="3">
        <f t="shared" si="25"/>
        <v>2.63</v>
      </c>
      <c r="M35" s="3">
        <f t="shared" si="25"/>
        <v>10.34</v>
      </c>
      <c r="N35" s="3">
        <f t="shared" si="25"/>
        <v>10.210000000000001</v>
      </c>
      <c r="O35" s="3">
        <f t="shared" si="25"/>
        <v>1.85</v>
      </c>
      <c r="P35" s="3">
        <f t="shared" si="25"/>
        <v>3.47</v>
      </c>
      <c r="Q35" s="3">
        <f t="shared" si="25"/>
        <v>5.2</v>
      </c>
      <c r="R35" s="3">
        <f t="shared" si="25"/>
        <v>6.54</v>
      </c>
      <c r="S35" s="3">
        <f t="shared" si="25"/>
        <v>3.8</v>
      </c>
      <c r="T35" s="3">
        <f t="shared" si="25"/>
        <v>2.94</v>
      </c>
      <c r="U35" s="3">
        <f t="shared" si="25"/>
        <v>0</v>
      </c>
    </row>
    <row r="36" spans="1:21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U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</row>
    <row r="37" spans="1:21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U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</row>
    <row r="50" spans="2:21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82</v>
      </c>
      <c r="C51" t="s">
        <v>5</v>
      </c>
      <c r="D51" s="5">
        <v>214046327000</v>
      </c>
      <c r="E51" s="5">
        <v>335659574000</v>
      </c>
      <c r="F51" s="5">
        <v>307492102000</v>
      </c>
      <c r="G51" s="5">
        <v>421870962000</v>
      </c>
      <c r="I51" s="5">
        <v>1257917268000</v>
      </c>
      <c r="J51" s="5">
        <v>1173236505000</v>
      </c>
      <c r="K51" s="5">
        <v>1061479214000</v>
      </c>
      <c r="L51" s="5">
        <v>1058368091000</v>
      </c>
      <c r="M51" s="5">
        <v>284904939000</v>
      </c>
      <c r="N51" s="5">
        <v>255837658000</v>
      </c>
      <c r="O51" s="5">
        <v>1414593340000</v>
      </c>
      <c r="P51" s="5">
        <v>1184323064000</v>
      </c>
      <c r="Q51" s="5">
        <v>849242901000</v>
      </c>
      <c r="R51" s="5">
        <v>574976719908</v>
      </c>
      <c r="S51" s="5">
        <v>399373570023</v>
      </c>
      <c r="T51" s="5">
        <v>332577027233</v>
      </c>
      <c r="U51" s="5">
        <v>300948146544</v>
      </c>
    </row>
    <row r="52" spans="2:21" ht="15.5" x14ac:dyDescent="0.35">
      <c r="C52" t="s">
        <v>83</v>
      </c>
      <c r="D52" s="5">
        <v>-134267704000</v>
      </c>
      <c r="E52" s="5">
        <v>-180684986000</v>
      </c>
      <c r="F52" s="5">
        <v>-171239217000</v>
      </c>
      <c r="G52" s="5">
        <v>-221572342000</v>
      </c>
      <c r="I52" s="5">
        <v>-697118297000</v>
      </c>
      <c r="J52" s="5">
        <v>-670664380000</v>
      </c>
      <c r="K52" s="5">
        <v>-615737432000</v>
      </c>
      <c r="L52" s="5">
        <v>-647004230000</v>
      </c>
      <c r="M52" s="5">
        <v>-281111477000</v>
      </c>
      <c r="N52" s="5">
        <v>-323190113000</v>
      </c>
      <c r="O52" s="5">
        <v>-872737854000</v>
      </c>
      <c r="P52" s="5">
        <v>-662430664000</v>
      </c>
      <c r="Q52" s="5">
        <v>-484639341000</v>
      </c>
      <c r="R52" s="5">
        <v>-234013543403</v>
      </c>
      <c r="S52" s="5">
        <v>-157762216606</v>
      </c>
      <c r="T52" s="5">
        <v>-146549055927</v>
      </c>
      <c r="U52" s="5">
        <v>-116666612053</v>
      </c>
    </row>
    <row r="53" spans="2:21" ht="15.5" x14ac:dyDescent="0.35">
      <c r="C53" t="s">
        <v>84</v>
      </c>
      <c r="D53" s="5">
        <v>79778623000</v>
      </c>
      <c r="E53" s="5">
        <v>154974588000</v>
      </c>
      <c r="F53" s="5">
        <v>136252885000</v>
      </c>
      <c r="G53" s="5">
        <v>200298620000</v>
      </c>
      <c r="I53" s="5">
        <v>560798971000</v>
      </c>
      <c r="J53" s="5">
        <v>502572125000</v>
      </c>
      <c r="K53" s="5">
        <v>445741782000</v>
      </c>
      <c r="L53" s="5">
        <v>411363861000</v>
      </c>
      <c r="M53" s="5">
        <v>3793462000</v>
      </c>
      <c r="N53" s="5">
        <v>-67352455000</v>
      </c>
      <c r="O53" s="5">
        <v>541855486000</v>
      </c>
      <c r="P53" s="5">
        <v>521892400000</v>
      </c>
      <c r="Q53" s="5">
        <v>364603560000</v>
      </c>
      <c r="R53" s="5">
        <v>340963176505</v>
      </c>
      <c r="S53" s="5">
        <v>241611353417</v>
      </c>
      <c r="T53" s="5">
        <v>186027971306</v>
      </c>
      <c r="U53" s="5">
        <v>184281534491</v>
      </c>
    </row>
    <row r="54" spans="2:21" ht="15.5" x14ac:dyDescent="0.35">
      <c r="C54" t="s">
        <v>85</v>
      </c>
      <c r="D54" s="5">
        <v>-87589900000</v>
      </c>
      <c r="E54" s="5">
        <v>-98843433000</v>
      </c>
      <c r="F54" s="5">
        <v>-96749356000</v>
      </c>
      <c r="G54" s="5">
        <v>-98388074000</v>
      </c>
      <c r="I54" s="5">
        <v>-379374217000</v>
      </c>
      <c r="J54" s="5">
        <v>-365966912000</v>
      </c>
      <c r="K54" s="5">
        <v>-333576618000</v>
      </c>
      <c r="L54" s="5">
        <v>-310794103000</v>
      </c>
      <c r="M54" s="5">
        <v>-205757488000</v>
      </c>
      <c r="N54" s="5">
        <v>-220476852000</v>
      </c>
      <c r="O54" s="5">
        <v>-395549392000</v>
      </c>
      <c r="P54" s="5">
        <v>-435400179000</v>
      </c>
      <c r="Q54" s="5">
        <v>-345125746000</v>
      </c>
      <c r="R54" s="5">
        <v>-359467164229</v>
      </c>
      <c r="S54" s="5">
        <v>-279210645077</v>
      </c>
      <c r="T54" s="5">
        <v>-236709439642</v>
      </c>
      <c r="U54" s="5">
        <v>-193544332445</v>
      </c>
    </row>
    <row r="55" spans="2:21" ht="15.5" x14ac:dyDescent="0.35">
      <c r="C55" t="s">
        <v>86</v>
      </c>
      <c r="D55" s="5">
        <v>-329673000</v>
      </c>
      <c r="E55" s="5">
        <v>-817875000</v>
      </c>
      <c r="F55" s="5">
        <v>-554873000</v>
      </c>
      <c r="G55" s="5">
        <v>-1269692000</v>
      </c>
      <c r="I55" s="5">
        <v>-2950573000</v>
      </c>
      <c r="J55" s="5">
        <v>-1180949000</v>
      </c>
      <c r="K55" s="5">
        <v>-1427578000</v>
      </c>
      <c r="L55" s="5">
        <v>-1975020000</v>
      </c>
      <c r="M55" s="5">
        <v>-494811000</v>
      </c>
      <c r="N55" s="5">
        <v>-1510606000</v>
      </c>
      <c r="O55" s="5">
        <v>-3789734000</v>
      </c>
      <c r="P55" s="5">
        <v>-4294288000</v>
      </c>
      <c r="Q55" s="5">
        <v>-2046389000</v>
      </c>
      <c r="R55" s="5">
        <v>-5158604850</v>
      </c>
      <c r="S55" s="5">
        <v>-5495275750</v>
      </c>
      <c r="T55" s="5">
        <v>-5613020538</v>
      </c>
      <c r="U55" s="5">
        <v>-6797927960</v>
      </c>
    </row>
    <row r="56" spans="2:21" ht="15.5" x14ac:dyDescent="0.35">
      <c r="C56" t="s">
        <v>87</v>
      </c>
      <c r="D56" s="5">
        <v>-87260227000</v>
      </c>
      <c r="E56" s="5">
        <v>-98025558000</v>
      </c>
      <c r="F56" s="5">
        <v>-96194483000</v>
      </c>
      <c r="G56" s="5">
        <v>-97118382000</v>
      </c>
      <c r="I56" s="5">
        <v>-376423644000</v>
      </c>
      <c r="J56" s="5">
        <v>-364785963000</v>
      </c>
      <c r="K56" s="5">
        <v>-332149040000</v>
      </c>
      <c r="L56" s="5">
        <v>-308819083000</v>
      </c>
      <c r="M56" s="5">
        <v>-205262677000</v>
      </c>
      <c r="N56" s="5">
        <v>-218966246000</v>
      </c>
      <c r="O56" s="5">
        <v>-391759658000</v>
      </c>
      <c r="P56" s="5">
        <v>-431105891000</v>
      </c>
      <c r="Q56" s="5">
        <v>-343079357000</v>
      </c>
      <c r="R56" s="5">
        <v>-354308559379</v>
      </c>
      <c r="S56" s="5">
        <v>-273715369327</v>
      </c>
      <c r="T56" s="5">
        <v>-231096419104</v>
      </c>
      <c r="U56" s="5">
        <v>-186746404485</v>
      </c>
    </row>
    <row r="57" spans="2:21" ht="15.5" x14ac:dyDescent="0.35">
      <c r="C57" t="s">
        <v>88</v>
      </c>
      <c r="D57" s="5">
        <v>-7811277000</v>
      </c>
      <c r="E57" s="5">
        <v>56131155000</v>
      </c>
      <c r="F57" s="5">
        <v>39503529000</v>
      </c>
      <c r="G57" s="5">
        <v>101910546000</v>
      </c>
      <c r="I57" s="5">
        <v>181424754000</v>
      </c>
      <c r="J57" s="5">
        <v>136605213000</v>
      </c>
      <c r="K57" s="5">
        <v>112165164000</v>
      </c>
      <c r="L57" s="5">
        <v>100569758000</v>
      </c>
      <c r="M57" s="5">
        <v>-201964026000</v>
      </c>
      <c r="N57" s="5">
        <v>-287829307000</v>
      </c>
      <c r="O57" s="5">
        <v>146306094000</v>
      </c>
      <c r="P57" s="5">
        <v>86492221000</v>
      </c>
      <c r="Q57" s="5">
        <v>19477814000</v>
      </c>
      <c r="R57" s="5">
        <v>-18503987724</v>
      </c>
      <c r="S57" s="5">
        <v>-37599291660</v>
      </c>
      <c r="T57" s="5">
        <v>-50681468336</v>
      </c>
      <c r="U57" s="5">
        <v>-9262797954</v>
      </c>
    </row>
    <row r="58" spans="2:21" ht="15.5" x14ac:dyDescent="0.35">
      <c r="C58" t="s">
        <v>89</v>
      </c>
      <c r="D58" s="5">
        <v>-22072926000</v>
      </c>
      <c r="E58" s="5">
        <v>-24420104000</v>
      </c>
      <c r="F58" s="5">
        <v>-23799851000</v>
      </c>
      <c r="G58" s="5">
        <v>-27203664000</v>
      </c>
      <c r="I58" s="5">
        <v>-101843116000</v>
      </c>
      <c r="J58" s="5">
        <v>-123554943000</v>
      </c>
      <c r="K58" s="5">
        <v>-121750436000</v>
      </c>
      <c r="L58" s="5">
        <v>-157516122000</v>
      </c>
      <c r="M58" s="5">
        <v>-153669954000</v>
      </c>
      <c r="N58" s="5">
        <v>-245185823000</v>
      </c>
      <c r="O58" s="5">
        <v>-31591648000</v>
      </c>
      <c r="P58" s="5">
        <v>-35217321000</v>
      </c>
      <c r="Q58" s="5">
        <v>-683160000</v>
      </c>
      <c r="R58" s="5">
        <v>3035418603</v>
      </c>
      <c r="S58" s="5">
        <v>1531023566</v>
      </c>
      <c r="T58" s="5">
        <v>18971623264</v>
      </c>
      <c r="U58" s="5">
        <v>-2959827858</v>
      </c>
    </row>
    <row r="59" spans="2:21" ht="15.5" x14ac:dyDescent="0.35">
      <c r="C59" t="s">
        <v>92</v>
      </c>
      <c r="D59" s="5">
        <v>1175278000</v>
      </c>
      <c r="E59" s="5">
        <v>1327311000</v>
      </c>
      <c r="F59" s="5">
        <v>1541530000</v>
      </c>
      <c r="G59" s="5">
        <v>1577453000</v>
      </c>
      <c r="I59" s="5">
        <v>5286202000</v>
      </c>
      <c r="J59" s="5">
        <v>6991826000</v>
      </c>
      <c r="K59" s="5">
        <v>5776296000</v>
      </c>
      <c r="L59" s="5">
        <v>4020304000</v>
      </c>
      <c r="M59" s="5">
        <v>994600000</v>
      </c>
      <c r="N59" s="5">
        <v>4379684000</v>
      </c>
      <c r="O59" s="5">
        <v>1073860000</v>
      </c>
      <c r="P59" s="5">
        <v>3117871000</v>
      </c>
      <c r="Q59" s="5">
        <v>8153215000</v>
      </c>
      <c r="R59" s="5">
        <v>8903489721</v>
      </c>
      <c r="S59" s="5">
        <v>6854276123</v>
      </c>
      <c r="T59" s="5">
        <v>12668773820</v>
      </c>
      <c r="U59" s="5">
        <v>875587317</v>
      </c>
    </row>
    <row r="60" spans="2:21" ht="15.5" x14ac:dyDescent="0.35">
      <c r="C60" t="s">
        <v>91</v>
      </c>
      <c r="D60" s="5">
        <v>-27319000</v>
      </c>
      <c r="E60" s="5">
        <v>-361652000</v>
      </c>
      <c r="F60" s="5">
        <v>303871000</v>
      </c>
      <c r="G60" s="5">
        <v>-2996547000</v>
      </c>
      <c r="I60" s="5">
        <v>-2595533000</v>
      </c>
      <c r="J60" s="5">
        <v>-6442240000</v>
      </c>
      <c r="K60" s="5">
        <v>-2888113000</v>
      </c>
      <c r="L60" s="5">
        <v>-35274320000</v>
      </c>
      <c r="M60" s="5">
        <v>-19787159000</v>
      </c>
      <c r="N60" s="5">
        <v>-24219880000</v>
      </c>
      <c r="O60" s="5">
        <v>-23157641000</v>
      </c>
      <c r="P60" s="5">
        <v>10232017000</v>
      </c>
      <c r="Q60" s="5">
        <v>-508481000</v>
      </c>
      <c r="R60" s="5">
        <v>1756195030</v>
      </c>
      <c r="S60" s="5">
        <v>-5798487776</v>
      </c>
      <c r="T60" s="5">
        <v>-3417249929</v>
      </c>
      <c r="U60" s="5">
        <v>-15073298017</v>
      </c>
    </row>
    <row r="61" spans="2:21" ht="15.5" x14ac:dyDescent="0.35">
      <c r="C61" t="s">
        <v>26</v>
      </c>
      <c r="D61" s="5">
        <v>-24027312000</v>
      </c>
      <c r="E61" s="5">
        <v>-25973495000</v>
      </c>
      <c r="F61" s="5">
        <v>-28571461000</v>
      </c>
      <c r="G61" s="5">
        <v>-29376786000</v>
      </c>
      <c r="I61" s="5">
        <v>-113623165000</v>
      </c>
      <c r="J61" s="5">
        <v>-126979410000</v>
      </c>
      <c r="K61" s="5">
        <v>-128058628000</v>
      </c>
      <c r="L61" s="5">
        <v>-132087166000</v>
      </c>
      <c r="M61" s="5">
        <v>-125020706000</v>
      </c>
      <c r="N61" s="5">
        <v>-119313192000</v>
      </c>
      <c r="O61" s="5">
        <v>-16745613000</v>
      </c>
      <c r="P61" s="5">
        <v>-23746506000</v>
      </c>
      <c r="Q61" s="5">
        <v>-8013014000</v>
      </c>
      <c r="R61" s="5">
        <v>-12302956934</v>
      </c>
      <c r="S61" s="5">
        <v>-2125000000</v>
      </c>
      <c r="T61" s="5">
        <v>-2180533177</v>
      </c>
      <c r="U61" s="5">
        <v>-3987919760</v>
      </c>
    </row>
    <row r="62" spans="2:21" ht="15.5" x14ac:dyDescent="0.35">
      <c r="C62" t="s">
        <v>93</v>
      </c>
      <c r="D62" s="5">
        <v>335000</v>
      </c>
      <c r="E62" s="5">
        <v>646000</v>
      </c>
      <c r="F62" s="5">
        <v>2765000</v>
      </c>
      <c r="G62" s="5">
        <v>1163000</v>
      </c>
      <c r="I62" s="5">
        <v>5393000</v>
      </c>
      <c r="J62" s="5">
        <v>8016000</v>
      </c>
      <c r="K62" s="5">
        <v>12494000</v>
      </c>
      <c r="L62" s="5">
        <v>4521000</v>
      </c>
      <c r="M62" s="5">
        <v>815000</v>
      </c>
      <c r="N62" s="5">
        <v>2156000</v>
      </c>
      <c r="O62" s="5">
        <v>4540000</v>
      </c>
      <c r="P62" s="5">
        <v>2387000</v>
      </c>
      <c r="Q62" s="5">
        <v>4633000</v>
      </c>
      <c r="R62" s="5">
        <v>3710548</v>
      </c>
      <c r="S62" s="5">
        <v>1728695</v>
      </c>
      <c r="T62" s="5">
        <v>-1023091</v>
      </c>
      <c r="U62" s="5">
        <v>-3063436</v>
      </c>
    </row>
    <row r="63" spans="2:21" ht="15.5" x14ac:dyDescent="0.35">
      <c r="C63" t="s">
        <v>94</v>
      </c>
      <c r="D63" s="5">
        <v>-22072926000</v>
      </c>
      <c r="E63" s="5">
        <v>-24420104000</v>
      </c>
      <c r="F63" s="5">
        <v>-23799851000</v>
      </c>
      <c r="G63" s="5">
        <v>-27203664000</v>
      </c>
      <c r="I63" s="5">
        <v>-101843116000</v>
      </c>
      <c r="J63" s="5">
        <v>-123554943000</v>
      </c>
      <c r="K63" s="5">
        <v>-121750436000</v>
      </c>
      <c r="L63" s="5">
        <v>-157516122000</v>
      </c>
      <c r="M63" s="5">
        <v>-153669954000</v>
      </c>
      <c r="N63" s="5">
        <v>-245185823000</v>
      </c>
      <c r="O63" s="5">
        <v>-31591648000</v>
      </c>
      <c r="P63" s="5">
        <v>-35217321000</v>
      </c>
      <c r="Q63" s="5">
        <v>-683160000</v>
      </c>
      <c r="R63" s="5">
        <v>3035418603</v>
      </c>
      <c r="S63" s="5">
        <v>1531023566</v>
      </c>
      <c r="T63" s="5">
        <v>18971623264</v>
      </c>
      <c r="U63" s="5">
        <v>-2959827858</v>
      </c>
    </row>
    <row r="64" spans="2:21" ht="15.5" x14ac:dyDescent="0.35">
      <c r="C64" t="s">
        <v>28</v>
      </c>
      <c r="D64" s="5">
        <v>-29884203000</v>
      </c>
      <c r="E64" s="5">
        <v>31711051000</v>
      </c>
      <c r="F64" s="5">
        <v>15703678000</v>
      </c>
      <c r="G64" s="5">
        <v>74706882000</v>
      </c>
      <c r="I64" s="5">
        <v>79581638000</v>
      </c>
      <c r="J64" s="5">
        <v>13050270000</v>
      </c>
      <c r="K64" s="5">
        <v>-9585272000</v>
      </c>
      <c r="L64" s="5">
        <v>-56946364000</v>
      </c>
      <c r="M64" s="5">
        <v>-355633980000</v>
      </c>
      <c r="N64" s="5">
        <v>-533015130000</v>
      </c>
      <c r="O64" s="5">
        <v>114714446000</v>
      </c>
      <c r="P64" s="5">
        <v>51274900000</v>
      </c>
      <c r="Q64" s="5">
        <v>18794654000</v>
      </c>
      <c r="R64" s="5">
        <v>-15468569121</v>
      </c>
      <c r="S64" s="5">
        <v>-36068268094</v>
      </c>
      <c r="T64" s="5">
        <v>-31709845072</v>
      </c>
      <c r="U64" s="5">
        <v>-12222625812</v>
      </c>
    </row>
    <row r="65" spans="3:21" ht="15.5" x14ac:dyDescent="0.35">
      <c r="C65" t="s">
        <v>27</v>
      </c>
      <c r="D65" s="5">
        <v>4990624000</v>
      </c>
      <c r="E65" s="5">
        <v>391363000</v>
      </c>
      <c r="F65" s="5">
        <v>-12179683000</v>
      </c>
      <c r="G65" s="5">
        <v>-16883431000</v>
      </c>
      <c r="I65" s="5">
        <v>-18738630000</v>
      </c>
      <c r="J65" s="5">
        <v>-84315543000</v>
      </c>
      <c r="K65" s="5">
        <v>-4054847000</v>
      </c>
      <c r="L65" s="5">
        <v>-1921163000</v>
      </c>
      <c r="M65" s="5">
        <v>90522266000</v>
      </c>
      <c r="N65" s="5">
        <v>87186498000</v>
      </c>
      <c r="O65" s="5">
        <v>-31368313000</v>
      </c>
      <c r="P65" s="5">
        <v>-16045811000</v>
      </c>
      <c r="Q65" s="5">
        <v>-6351381000</v>
      </c>
      <c r="R65" s="5">
        <v>-29440282</v>
      </c>
      <c r="S65" s="5">
        <v>-29289231</v>
      </c>
      <c r="T65" s="5">
        <v>-44493790</v>
      </c>
    </row>
    <row r="66" spans="3:21" ht="15.5" x14ac:dyDescent="0.35">
      <c r="C66" t="s">
        <v>435</v>
      </c>
      <c r="P66" s="5">
        <v>-16045811000</v>
      </c>
      <c r="Q66" s="5">
        <v>-6351381000</v>
      </c>
      <c r="R66" s="5">
        <v>-29440282</v>
      </c>
      <c r="S66" s="5">
        <v>-29289231</v>
      </c>
      <c r="T66" s="5">
        <v>-44493790</v>
      </c>
    </row>
    <row r="67" spans="3:21" ht="15.5" x14ac:dyDescent="0.35">
      <c r="C67" t="s">
        <v>313</v>
      </c>
    </row>
    <row r="68" spans="3:21" ht="15.5" x14ac:dyDescent="0.35">
      <c r="C68" t="s">
        <v>314</v>
      </c>
    </row>
    <row r="69" spans="3:21" ht="15.5" x14ac:dyDescent="0.35">
      <c r="C69" t="s">
        <v>315</v>
      </c>
      <c r="D69" s="5">
        <v>4990624000</v>
      </c>
      <c r="E69" s="5">
        <v>391363000</v>
      </c>
      <c r="F69" s="5">
        <v>-12179683000</v>
      </c>
      <c r="G69" s="5">
        <v>-16883431000</v>
      </c>
      <c r="I69" s="5">
        <v>-18738630000</v>
      </c>
      <c r="J69" s="5">
        <v>-84315543000</v>
      </c>
      <c r="K69" s="5">
        <v>-4054847000</v>
      </c>
      <c r="L69" s="5">
        <v>-1921163000</v>
      </c>
      <c r="M69" s="5">
        <v>90522266000</v>
      </c>
      <c r="N69" s="5">
        <v>87186498000</v>
      </c>
      <c r="O69" s="5">
        <v>-31368313000</v>
      </c>
      <c r="P69" s="5">
        <v>-16045811000</v>
      </c>
      <c r="Q69" s="5">
        <v>-6351381000</v>
      </c>
      <c r="R69" s="5">
        <v>-29440282</v>
      </c>
      <c r="S69" s="5">
        <v>-29289231</v>
      </c>
      <c r="T69" s="5">
        <v>-44493790</v>
      </c>
    </row>
    <row r="70" spans="3:21" ht="15.5" x14ac:dyDescent="0.35">
      <c r="C70" t="s">
        <v>95</v>
      </c>
      <c r="D70" s="5">
        <v>-24893579000</v>
      </c>
      <c r="E70" s="5">
        <v>32102414000</v>
      </c>
      <c r="F70" s="5">
        <v>3523995000</v>
      </c>
      <c r="G70" s="5">
        <v>57823451000</v>
      </c>
      <c r="I70" s="5">
        <v>60843008000</v>
      </c>
      <c r="J70" s="5">
        <v>-71265273000</v>
      </c>
      <c r="K70" s="5">
        <v>-13640119000</v>
      </c>
      <c r="L70" s="5">
        <v>-58867527000</v>
      </c>
      <c r="M70" s="5">
        <v>-265111714000</v>
      </c>
      <c r="N70" s="5">
        <v>-445828632000</v>
      </c>
      <c r="O70" s="5">
        <v>83346133000</v>
      </c>
      <c r="P70" s="5">
        <v>35229089000</v>
      </c>
      <c r="Q70" s="5">
        <v>12443273000</v>
      </c>
      <c r="R70" s="5">
        <v>-15498009403</v>
      </c>
      <c r="S70" s="5">
        <v>-36097557325</v>
      </c>
      <c r="T70" s="5">
        <v>-31754338862</v>
      </c>
      <c r="U70" s="5">
        <v>-12222625812</v>
      </c>
    </row>
    <row r="71" spans="3:21" ht="15.5" x14ac:dyDescent="0.35">
      <c r="C71" t="s">
        <v>97</v>
      </c>
      <c r="D71" s="5">
        <v>-24893579000</v>
      </c>
      <c r="E71" s="5">
        <v>32102414000</v>
      </c>
      <c r="F71" s="5">
        <v>3523995000</v>
      </c>
      <c r="G71" s="5">
        <v>57823451000</v>
      </c>
      <c r="I71" s="5">
        <v>60843008000</v>
      </c>
      <c r="J71" s="5">
        <v>-71265273000</v>
      </c>
      <c r="K71" s="5">
        <v>-13640119000</v>
      </c>
      <c r="L71" s="5">
        <v>-58867527000</v>
      </c>
      <c r="M71" s="5">
        <v>-265111714000</v>
      </c>
      <c r="N71" s="5">
        <v>-445828632000</v>
      </c>
      <c r="O71" s="5">
        <v>83346133000</v>
      </c>
      <c r="P71" s="5">
        <v>35229089000</v>
      </c>
      <c r="Q71" s="5">
        <v>12443273000</v>
      </c>
      <c r="R71" s="5">
        <v>-15498009403</v>
      </c>
      <c r="S71" s="5">
        <v>-36097557325</v>
      </c>
      <c r="T71" s="5">
        <v>-31754338862</v>
      </c>
      <c r="U71" s="5">
        <v>-12222625812</v>
      </c>
    </row>
    <row r="72" spans="3:21" ht="15.5" x14ac:dyDescent="0.35">
      <c r="C72" t="s">
        <v>98</v>
      </c>
      <c r="E72" s="5">
        <v>2249875000</v>
      </c>
      <c r="I72" s="5">
        <v>2249875000</v>
      </c>
      <c r="J72" s="5">
        <v>834638000</v>
      </c>
      <c r="K72" s="5">
        <v>-1246895000</v>
      </c>
      <c r="L72" s="5">
        <v>48027000</v>
      </c>
      <c r="M72" s="5">
        <v>535656000</v>
      </c>
      <c r="N72" s="5">
        <v>-1643012000</v>
      </c>
      <c r="O72" s="5">
        <v>43446000</v>
      </c>
      <c r="P72" s="5">
        <v>1834534000</v>
      </c>
      <c r="Q72" s="5">
        <v>-1171606000</v>
      </c>
      <c r="R72" s="5">
        <v>-184603573</v>
      </c>
      <c r="S72" s="5">
        <v>1894212758</v>
      </c>
    </row>
    <row r="73" spans="3:21" ht="15.5" x14ac:dyDescent="0.35">
      <c r="C73" t="s">
        <v>99</v>
      </c>
      <c r="E73" s="5">
        <v>2249875000</v>
      </c>
      <c r="I73" s="5">
        <v>2249875000</v>
      </c>
      <c r="J73" s="5">
        <v>834638000</v>
      </c>
      <c r="K73" s="5">
        <v>-1246895000</v>
      </c>
      <c r="L73" s="5">
        <v>48027000</v>
      </c>
      <c r="M73" s="5">
        <v>535656000</v>
      </c>
      <c r="N73" s="5">
        <v>-1643012000</v>
      </c>
      <c r="O73" s="5">
        <v>43446000</v>
      </c>
      <c r="P73" s="5">
        <v>1834534000</v>
      </c>
      <c r="Q73" s="5">
        <v>-1171606000</v>
      </c>
      <c r="R73" s="5">
        <v>-184603573</v>
      </c>
      <c r="S73" s="5">
        <v>1894212758</v>
      </c>
    </row>
    <row r="74" spans="3:21" ht="15.5" x14ac:dyDescent="0.35">
      <c r="C74" t="s">
        <v>100</v>
      </c>
      <c r="D74" s="5">
        <v>-24893579000</v>
      </c>
      <c r="E74" s="5">
        <v>34352289000</v>
      </c>
      <c r="F74" s="5">
        <v>3523995000</v>
      </c>
      <c r="G74" s="5">
        <v>57823451000</v>
      </c>
      <c r="I74" s="5">
        <v>63092883000</v>
      </c>
      <c r="J74" s="5">
        <v>-70430635000</v>
      </c>
      <c r="K74" s="5">
        <v>-14887014000</v>
      </c>
      <c r="L74" s="5">
        <v>-58819500000</v>
      </c>
      <c r="M74" s="5">
        <v>-264576058000</v>
      </c>
      <c r="N74" s="5">
        <v>-447471644000</v>
      </c>
      <c r="O74" s="5">
        <v>83389579000</v>
      </c>
      <c r="P74" s="5">
        <v>37063623000</v>
      </c>
      <c r="Q74" s="5">
        <v>11271667000</v>
      </c>
      <c r="R74" s="5">
        <v>-15682612976</v>
      </c>
      <c r="S74" s="5">
        <v>-34203344567</v>
      </c>
      <c r="T74" s="5">
        <v>-31754338862</v>
      </c>
      <c r="U74" s="5">
        <v>-12222625812</v>
      </c>
    </row>
    <row r="75" spans="3:21" ht="15.5" x14ac:dyDescent="0.35">
      <c r="C75" t="s">
        <v>101</v>
      </c>
      <c r="D75" s="5">
        <v>-24893579000</v>
      </c>
      <c r="E75" s="5">
        <v>32102414000</v>
      </c>
      <c r="F75" s="5">
        <v>3523995000</v>
      </c>
      <c r="G75" s="5">
        <v>57823451000</v>
      </c>
      <c r="I75" s="5">
        <v>60843008000</v>
      </c>
      <c r="J75" s="5">
        <v>-71265273000</v>
      </c>
      <c r="K75" s="5">
        <v>-13640119000</v>
      </c>
      <c r="L75" s="5">
        <v>-58867527000</v>
      </c>
      <c r="M75" s="5">
        <v>-265111714000</v>
      </c>
      <c r="N75" s="5">
        <v>-445828632000</v>
      </c>
      <c r="O75" s="5">
        <v>83346133000</v>
      </c>
      <c r="P75" s="5">
        <v>35229089000</v>
      </c>
      <c r="Q75" s="5">
        <v>12443273000</v>
      </c>
      <c r="R75" s="5">
        <v>-15498009403</v>
      </c>
      <c r="S75" s="5">
        <v>-36097557325</v>
      </c>
      <c r="T75" s="5">
        <v>-31754338862</v>
      </c>
      <c r="U75" s="5">
        <v>-12222625812</v>
      </c>
    </row>
    <row r="76" spans="3:21" ht="15.5" x14ac:dyDescent="0.35">
      <c r="C76" t="s">
        <v>7</v>
      </c>
      <c r="D76" s="5">
        <v>-24893914000</v>
      </c>
      <c r="E76" s="5">
        <v>34351643000</v>
      </c>
      <c r="F76" s="5">
        <v>3521230000</v>
      </c>
      <c r="G76" s="5">
        <v>57822288000</v>
      </c>
      <c r="I76" s="5">
        <v>63087490000</v>
      </c>
      <c r="J76" s="5">
        <v>-70438651000</v>
      </c>
      <c r="K76" s="5">
        <v>-14899508000</v>
      </c>
      <c r="L76" s="5">
        <v>-58824021000</v>
      </c>
      <c r="M76" s="5">
        <v>-264576873000</v>
      </c>
      <c r="N76" s="5">
        <v>-447473800000</v>
      </c>
      <c r="O76" s="5">
        <v>83385039000</v>
      </c>
      <c r="P76" s="5">
        <v>37061236000</v>
      </c>
      <c r="Q76" s="5">
        <v>11267034000</v>
      </c>
      <c r="R76" s="5">
        <v>-15686323524</v>
      </c>
      <c r="S76" s="5">
        <v>-34205073262</v>
      </c>
      <c r="T76" s="5">
        <v>-31753315771</v>
      </c>
      <c r="U76" s="5">
        <v>-12219562376</v>
      </c>
    </row>
    <row r="77" spans="3:21" ht="15.5" x14ac:dyDescent="0.35">
      <c r="C77" t="s">
        <v>102</v>
      </c>
      <c r="D77" s="5">
        <v>-24893579000</v>
      </c>
      <c r="E77" s="5">
        <v>32102414000</v>
      </c>
      <c r="F77" s="5">
        <v>3523995000</v>
      </c>
      <c r="G77" s="5">
        <v>57823451000</v>
      </c>
      <c r="I77" s="5">
        <v>60843008000</v>
      </c>
      <c r="J77" s="5">
        <v>-71265273000</v>
      </c>
      <c r="K77" s="5">
        <v>-13640119000</v>
      </c>
      <c r="L77" s="5">
        <v>-58867527000</v>
      </c>
      <c r="M77" s="5">
        <v>-265111714000</v>
      </c>
      <c r="N77" s="5">
        <v>-445828632000</v>
      </c>
      <c r="O77" s="5">
        <v>83346133000</v>
      </c>
      <c r="P77" s="5">
        <v>35229089000</v>
      </c>
      <c r="Q77" s="5">
        <v>12443273000</v>
      </c>
      <c r="R77" s="5">
        <v>-15498009403</v>
      </c>
      <c r="S77" s="5">
        <v>-36097557325</v>
      </c>
      <c r="T77" s="5">
        <v>-31754338862</v>
      </c>
      <c r="U77" s="5">
        <v>-12222625812</v>
      </c>
    </row>
    <row r="78" spans="3:21" ht="15.5" x14ac:dyDescent="0.35">
      <c r="C78" t="s">
        <v>103</v>
      </c>
      <c r="D78" s="5">
        <v>-24893579000</v>
      </c>
      <c r="E78" s="5">
        <v>34352289000</v>
      </c>
      <c r="F78" s="5">
        <v>3523995000</v>
      </c>
      <c r="G78" s="5">
        <v>57823451000</v>
      </c>
      <c r="I78" s="5">
        <v>63092883000</v>
      </c>
      <c r="J78" s="5">
        <v>-70430635000</v>
      </c>
      <c r="K78" s="5">
        <v>-14887014000</v>
      </c>
      <c r="L78" s="5">
        <v>-58819500000</v>
      </c>
      <c r="M78" s="5">
        <v>-264576058000</v>
      </c>
      <c r="N78" s="5">
        <v>-447471644000</v>
      </c>
      <c r="O78" s="5">
        <v>83389579000</v>
      </c>
      <c r="P78" s="5">
        <v>37063623000</v>
      </c>
      <c r="Q78" s="5">
        <v>11271667000</v>
      </c>
      <c r="R78" s="5">
        <v>-15682612976</v>
      </c>
      <c r="S78" s="5">
        <v>-34203344567</v>
      </c>
      <c r="T78" s="5">
        <v>-31754338862</v>
      </c>
      <c r="U78" s="5">
        <v>-12222625812</v>
      </c>
    </row>
    <row r="79" spans="3:21" ht="15.5" x14ac:dyDescent="0.35">
      <c r="C79" t="s">
        <v>104</v>
      </c>
      <c r="D79" s="5">
        <v>-24893579000</v>
      </c>
      <c r="E79" s="5">
        <v>34352289000</v>
      </c>
      <c r="F79" s="5">
        <v>3523995000</v>
      </c>
      <c r="G79" s="5">
        <v>57823451000</v>
      </c>
      <c r="I79" s="5">
        <v>63092883000</v>
      </c>
      <c r="J79" s="5">
        <v>-70430635000</v>
      </c>
      <c r="K79" s="5">
        <v>-14887014000</v>
      </c>
      <c r="L79" s="5">
        <v>-58819500000</v>
      </c>
      <c r="M79" s="5">
        <v>-264576058000</v>
      </c>
      <c r="N79" s="5">
        <v>-447471644000</v>
      </c>
      <c r="O79" s="5">
        <v>83389579000</v>
      </c>
      <c r="P79" s="5">
        <v>37063623000</v>
      </c>
      <c r="Q79" s="5">
        <v>11271667000</v>
      </c>
      <c r="R79" s="5">
        <v>-15682612976</v>
      </c>
      <c r="S79" s="5">
        <v>-34203344567</v>
      </c>
      <c r="T79" s="5">
        <v>-31754338862</v>
      </c>
      <c r="U79" s="5">
        <v>-12222625812</v>
      </c>
    </row>
    <row r="81" spans="2:21" ht="15.5" x14ac:dyDescent="0.35">
      <c r="B81" t="s">
        <v>105</v>
      </c>
      <c r="C81" t="s">
        <v>106</v>
      </c>
    </row>
    <row r="82" spans="2:21" ht="15.5" x14ac:dyDescent="0.35">
      <c r="C82" t="s">
        <v>107</v>
      </c>
    </row>
    <row r="83" spans="2:21" ht="15.5" x14ac:dyDescent="0.35">
      <c r="C83" t="s">
        <v>19</v>
      </c>
      <c r="D83" s="5">
        <v>133435592000</v>
      </c>
      <c r="E83" s="5">
        <v>231362980000</v>
      </c>
      <c r="F83" s="5">
        <v>180656396000</v>
      </c>
      <c r="G83" s="5">
        <v>146757850000</v>
      </c>
      <c r="I83" s="5">
        <v>231362980000</v>
      </c>
      <c r="J83" s="5">
        <v>103154366000</v>
      </c>
      <c r="K83" s="5">
        <v>175772166000</v>
      </c>
      <c r="L83" s="5">
        <v>236760048000</v>
      </c>
      <c r="M83" s="5">
        <v>142769366000</v>
      </c>
      <c r="N83" s="5">
        <v>56205589000</v>
      </c>
      <c r="O83" s="5">
        <v>84678006000</v>
      </c>
      <c r="P83" s="5">
        <v>41647572000</v>
      </c>
      <c r="Q83" s="5">
        <v>296823659000</v>
      </c>
      <c r="R83" s="5">
        <v>260825389172</v>
      </c>
      <c r="S83" s="5">
        <v>30001894909</v>
      </c>
      <c r="T83" s="5">
        <v>270809244770</v>
      </c>
      <c r="U83" s="5">
        <v>298773169316</v>
      </c>
    </row>
    <row r="84" spans="2:21" ht="15.5" x14ac:dyDescent="0.35">
      <c r="C84" t="s">
        <v>108</v>
      </c>
      <c r="D84" s="5">
        <v>41735263000</v>
      </c>
      <c r="E84" s="5">
        <v>48966255000</v>
      </c>
      <c r="F84" s="5">
        <v>34600415000</v>
      </c>
      <c r="G84" s="5">
        <v>36357533000</v>
      </c>
      <c r="I84" s="5">
        <v>48966255000</v>
      </c>
      <c r="J84" s="5">
        <v>36843264000</v>
      </c>
      <c r="K84" s="5">
        <v>52032485000</v>
      </c>
      <c r="L84" s="5">
        <v>49188491000</v>
      </c>
      <c r="M84" s="5">
        <v>43146960000</v>
      </c>
      <c r="N84" s="5">
        <v>41987378000</v>
      </c>
      <c r="O84" s="5">
        <v>154138082000</v>
      </c>
      <c r="P84" s="5">
        <v>148741113000</v>
      </c>
      <c r="Q84" s="5">
        <v>101684442000</v>
      </c>
      <c r="R84" s="5">
        <v>16700084497</v>
      </c>
      <c r="S84" s="5">
        <v>12674623214</v>
      </c>
      <c r="T84" s="5">
        <v>8811098337</v>
      </c>
      <c r="U84" s="5">
        <v>7539193945</v>
      </c>
    </row>
    <row r="85" spans="2:21" ht="15.5" x14ac:dyDescent="0.35">
      <c r="C85" t="s">
        <v>109</v>
      </c>
      <c r="R85" s="5">
        <v>45362157809</v>
      </c>
      <c r="S85" s="5">
        <v>86196480294</v>
      </c>
      <c r="T85" s="5">
        <v>46399733631</v>
      </c>
    </row>
    <row r="86" spans="2:21" ht="15.5" x14ac:dyDescent="0.35">
      <c r="C86" t="s">
        <v>111</v>
      </c>
      <c r="D86" s="5">
        <v>41735263000</v>
      </c>
      <c r="E86" s="5">
        <v>48966255000</v>
      </c>
      <c r="F86" s="5">
        <v>34600415000</v>
      </c>
      <c r="G86" s="5">
        <v>36357533000</v>
      </c>
      <c r="I86" s="5">
        <v>48966255000</v>
      </c>
      <c r="J86" s="5">
        <v>36843264000</v>
      </c>
      <c r="K86" s="5">
        <v>52032485000</v>
      </c>
      <c r="L86" s="5">
        <v>49188491000</v>
      </c>
      <c r="M86" s="5">
        <v>43146960000</v>
      </c>
      <c r="N86" s="5">
        <v>41987378000</v>
      </c>
      <c r="O86" s="5">
        <v>154138082000</v>
      </c>
      <c r="P86" s="5">
        <v>148741113000</v>
      </c>
      <c r="Q86" s="5">
        <v>101684442000</v>
      </c>
      <c r="R86" s="5">
        <v>16700084497</v>
      </c>
      <c r="S86" s="5">
        <v>12674623214</v>
      </c>
      <c r="T86" s="5">
        <v>8811098337</v>
      </c>
      <c r="U86" s="5">
        <v>7539193945</v>
      </c>
    </row>
    <row r="87" spans="2:21" ht="15.5" x14ac:dyDescent="0.35">
      <c r="C87" t="s">
        <v>112</v>
      </c>
      <c r="R87" s="5">
        <v>48907298814</v>
      </c>
      <c r="S87" s="5">
        <v>50780469455</v>
      </c>
      <c r="T87" s="5">
        <v>33012170999</v>
      </c>
      <c r="U87" s="5">
        <v>27902545377</v>
      </c>
    </row>
    <row r="88" spans="2:21" ht="15.5" x14ac:dyDescent="0.35">
      <c r="C88" t="s">
        <v>114</v>
      </c>
      <c r="D88" s="5">
        <v>18941068000</v>
      </c>
      <c r="E88" s="5">
        <v>12261124000</v>
      </c>
      <c r="F88" s="5">
        <v>13082711000</v>
      </c>
      <c r="G88" s="5">
        <v>14266180000</v>
      </c>
      <c r="I88" s="5">
        <v>12261124000</v>
      </c>
      <c r="J88" s="5">
        <v>14789168000</v>
      </c>
      <c r="K88" s="5">
        <v>17886977000</v>
      </c>
      <c r="L88" s="5">
        <v>17332995000</v>
      </c>
      <c r="M88" s="5">
        <v>17037183000</v>
      </c>
      <c r="N88" s="5">
        <v>21916710000</v>
      </c>
      <c r="O88" s="5">
        <v>23106214000</v>
      </c>
      <c r="P88" s="5">
        <v>10662998000</v>
      </c>
      <c r="Q88" s="5">
        <v>9119817000</v>
      </c>
      <c r="R88" s="5">
        <v>7541485991</v>
      </c>
      <c r="S88" s="5">
        <v>4868183667</v>
      </c>
      <c r="T88" s="5">
        <v>3438180746</v>
      </c>
      <c r="U88" s="5">
        <v>3704202606</v>
      </c>
    </row>
    <row r="89" spans="2:21" ht="15.5" x14ac:dyDescent="0.35">
      <c r="C89" t="s">
        <v>93</v>
      </c>
      <c r="D89" s="5">
        <v>-1294430575000</v>
      </c>
      <c r="E89" s="5">
        <v>-1269536661000</v>
      </c>
      <c r="F89" s="5">
        <v>-1303888304000</v>
      </c>
      <c r="G89" s="5">
        <v>-1307409534000</v>
      </c>
      <c r="I89" s="5">
        <v>-1269536661000</v>
      </c>
      <c r="J89" s="5">
        <v>-1332624151000</v>
      </c>
      <c r="K89" s="5">
        <v>-1262185500000</v>
      </c>
      <c r="L89" s="5">
        <v>-1247285992000</v>
      </c>
      <c r="M89" s="5">
        <v>-1188461971000</v>
      </c>
      <c r="N89" s="5">
        <v>-923885098000</v>
      </c>
      <c r="O89" s="5">
        <v>-476411298000</v>
      </c>
      <c r="P89" s="5">
        <v>-559796337000</v>
      </c>
      <c r="Q89" s="5">
        <v>-596857573000</v>
      </c>
      <c r="R89" s="5">
        <v>-608124606674</v>
      </c>
      <c r="S89" s="5">
        <v>-592438283150</v>
      </c>
      <c r="T89" s="5">
        <v>-560116261114</v>
      </c>
      <c r="U89" s="5">
        <v>-528362945343</v>
      </c>
    </row>
    <row r="90" spans="2:21" ht="15.5" x14ac:dyDescent="0.35">
      <c r="C90" t="s">
        <v>115</v>
      </c>
      <c r="D90" s="5">
        <v>221578933000</v>
      </c>
      <c r="E90" s="5">
        <v>316521026000</v>
      </c>
      <c r="F90" s="5">
        <v>269972531000</v>
      </c>
      <c r="G90" s="5">
        <v>246935302000</v>
      </c>
      <c r="I90" s="5">
        <v>316521026000</v>
      </c>
      <c r="J90" s="5">
        <v>185502249000</v>
      </c>
      <c r="K90" s="5">
        <v>278241232000</v>
      </c>
      <c r="L90" s="5">
        <v>354658771000</v>
      </c>
      <c r="M90" s="5">
        <v>238469191000</v>
      </c>
      <c r="N90" s="5">
        <v>146575069000</v>
      </c>
      <c r="O90" s="5">
        <v>290611744000</v>
      </c>
      <c r="P90" s="5">
        <v>242947404000</v>
      </c>
      <c r="Q90" s="5">
        <v>432650026000</v>
      </c>
      <c r="R90" s="5">
        <v>351673720794</v>
      </c>
      <c r="S90" s="5">
        <v>118245026247</v>
      </c>
      <c r="T90" s="5">
        <v>320974300424</v>
      </c>
      <c r="U90" s="5">
        <v>341044035740</v>
      </c>
    </row>
    <row r="91" spans="2:21" ht="15.5" x14ac:dyDescent="0.35">
      <c r="C91" t="s">
        <v>116</v>
      </c>
    </row>
    <row r="92" spans="2:21" ht="15.5" x14ac:dyDescent="0.35">
      <c r="C92" t="s">
        <v>317</v>
      </c>
      <c r="D92" s="5">
        <v>876985779000</v>
      </c>
      <c r="E92" s="5">
        <v>896817828000</v>
      </c>
      <c r="F92" s="5">
        <v>908287329000</v>
      </c>
      <c r="G92" s="5">
        <v>910273599000</v>
      </c>
      <c r="I92" s="5">
        <v>896817828000</v>
      </c>
      <c r="J92" s="5">
        <v>936302938000</v>
      </c>
      <c r="K92" s="5">
        <v>982066036000</v>
      </c>
      <c r="L92" s="5">
        <v>1009948018000</v>
      </c>
      <c r="M92" s="5">
        <v>1089828036000</v>
      </c>
      <c r="N92" s="5">
        <v>1250045275000</v>
      </c>
      <c r="O92" s="5">
        <v>1432675499000</v>
      </c>
      <c r="U92" s="5">
        <v>927483673</v>
      </c>
    </row>
    <row r="93" spans="2:21" ht="15.5" x14ac:dyDescent="0.35">
      <c r="C93" t="s">
        <v>123</v>
      </c>
      <c r="P93" s="5">
        <v>1341510315000</v>
      </c>
      <c r="Q93" s="5">
        <v>1185228367000</v>
      </c>
      <c r="R93" s="5">
        <v>837492440834</v>
      </c>
      <c r="S93" s="5">
        <v>604690988618</v>
      </c>
      <c r="T93" s="5">
        <v>291236679341</v>
      </c>
      <c r="U93" s="5">
        <v>258525751594</v>
      </c>
    </row>
    <row r="94" spans="2:21" ht="15.5" x14ac:dyDescent="0.35">
      <c r="C94" t="s">
        <v>320</v>
      </c>
      <c r="R94" s="5">
        <v>488763345</v>
      </c>
      <c r="S94" s="5">
        <v>237937956</v>
      </c>
      <c r="T94" s="5">
        <v>28655008</v>
      </c>
      <c r="U94" s="5">
        <v>46282504</v>
      </c>
    </row>
    <row r="95" spans="2:21" ht="15.5" x14ac:dyDescent="0.35">
      <c r="C95" t="s">
        <v>118</v>
      </c>
      <c r="D95" s="5">
        <v>80005080000</v>
      </c>
      <c r="E95" s="5">
        <v>75014456000</v>
      </c>
      <c r="F95" s="5">
        <v>74798724000</v>
      </c>
      <c r="G95" s="5">
        <v>86978407000</v>
      </c>
      <c r="I95" s="5">
        <v>75014456000</v>
      </c>
      <c r="J95" s="5">
        <v>93928717000</v>
      </c>
      <c r="K95" s="5">
        <v>177408926000</v>
      </c>
      <c r="L95" s="5">
        <v>179791414000</v>
      </c>
      <c r="M95" s="5">
        <v>182266048000</v>
      </c>
      <c r="N95" s="5">
        <v>91471240000</v>
      </c>
      <c r="O95" s="5">
        <v>3698128000</v>
      </c>
      <c r="P95" s="5">
        <v>10011522000</v>
      </c>
      <c r="Q95" s="5">
        <v>2960271000</v>
      </c>
    </row>
    <row r="96" spans="2:21" ht="15.5" x14ac:dyDescent="0.35">
      <c r="C96" t="s">
        <v>125</v>
      </c>
      <c r="D96" s="5">
        <v>1548763783000</v>
      </c>
      <c r="E96" s="5">
        <v>1567079268000</v>
      </c>
      <c r="F96" s="5">
        <v>1577899524000</v>
      </c>
      <c r="G96" s="5">
        <v>1597540432000</v>
      </c>
      <c r="I96" s="5">
        <v>1567079268000</v>
      </c>
      <c r="J96" s="5">
        <v>1660774320000</v>
      </c>
      <c r="K96" s="5">
        <v>1861179155000</v>
      </c>
      <c r="L96" s="5">
        <v>1926787482000</v>
      </c>
      <c r="M96" s="5">
        <v>2164640450000</v>
      </c>
      <c r="N96" s="5">
        <v>2286719144000</v>
      </c>
      <c r="O96" s="5">
        <v>1626706224000</v>
      </c>
      <c r="P96" s="5">
        <v>1519060284000</v>
      </c>
      <c r="Q96" s="5">
        <v>1312843569000</v>
      </c>
      <c r="R96" s="5">
        <v>948166332244</v>
      </c>
      <c r="S96" s="5">
        <v>680465021839</v>
      </c>
      <c r="T96" s="5">
        <v>334374792386</v>
      </c>
      <c r="U96" s="5">
        <v>294091106801</v>
      </c>
    </row>
    <row r="97" spans="3:21" ht="15.5" x14ac:dyDescent="0.35">
      <c r="C97" t="s">
        <v>126</v>
      </c>
      <c r="D97" s="5">
        <v>1770342716000</v>
      </c>
      <c r="E97" s="5">
        <v>1883600294000</v>
      </c>
      <c r="F97" s="5">
        <v>1847872055000</v>
      </c>
      <c r="G97" s="5">
        <v>1844475734000</v>
      </c>
      <c r="I97" s="5">
        <v>1883600294000</v>
      </c>
      <c r="J97" s="5">
        <v>1846276569000</v>
      </c>
      <c r="K97" s="5">
        <v>2139420387000</v>
      </c>
      <c r="L97" s="5">
        <v>2281446253000</v>
      </c>
      <c r="M97" s="5">
        <v>2403109641000</v>
      </c>
      <c r="N97" s="5">
        <v>2433294213000</v>
      </c>
      <c r="O97" s="5">
        <v>1917317968000</v>
      </c>
      <c r="P97" s="5">
        <v>1762007688000</v>
      </c>
      <c r="Q97" s="5">
        <v>1745493595000</v>
      </c>
      <c r="R97" s="5">
        <v>1299840053038</v>
      </c>
      <c r="S97" s="5">
        <v>798710048086</v>
      </c>
      <c r="T97" s="5">
        <v>655349092810</v>
      </c>
      <c r="U97" s="5">
        <v>635135142541</v>
      </c>
    </row>
    <row r="98" spans="3:21" ht="15.5" x14ac:dyDescent="0.35">
      <c r="C98" t="s">
        <v>127</v>
      </c>
    </row>
    <row r="99" spans="3:21" ht="15.5" x14ac:dyDescent="0.35">
      <c r="C99" t="s">
        <v>128</v>
      </c>
    </row>
    <row r="100" spans="3:21" ht="15.5" x14ac:dyDescent="0.35">
      <c r="C100" t="s">
        <v>129</v>
      </c>
      <c r="D100" s="5">
        <v>615209531000</v>
      </c>
      <c r="E100" s="5">
        <v>751312240000</v>
      </c>
      <c r="F100" s="5">
        <v>699837602000</v>
      </c>
      <c r="G100" s="5">
        <v>695400341000</v>
      </c>
      <c r="I100" s="5">
        <v>751312240000</v>
      </c>
      <c r="J100" s="5">
        <v>755608872000</v>
      </c>
      <c r="K100" s="5">
        <v>981955648000</v>
      </c>
      <c r="L100" s="5">
        <v>714255992000</v>
      </c>
      <c r="M100" s="5">
        <v>1052231311000</v>
      </c>
      <c r="N100" s="5">
        <v>881261706000</v>
      </c>
      <c r="O100" s="5">
        <v>658513345000</v>
      </c>
      <c r="P100" s="5">
        <v>368677573000</v>
      </c>
      <c r="Q100" s="5">
        <v>384304784000</v>
      </c>
      <c r="R100" s="5">
        <v>179717312595</v>
      </c>
      <c r="S100" s="5">
        <v>310170912925</v>
      </c>
      <c r="T100" s="5">
        <v>132036960769</v>
      </c>
      <c r="U100" s="5">
        <v>597476532670</v>
      </c>
    </row>
    <row r="101" spans="3:21" ht="15.5" x14ac:dyDescent="0.35">
      <c r="C101" t="s">
        <v>1299</v>
      </c>
      <c r="D101" s="5">
        <v>374000000000</v>
      </c>
      <c r="E101" s="5">
        <v>454000000000</v>
      </c>
      <c r="F101" s="5">
        <v>484000000000</v>
      </c>
      <c r="G101" s="5">
        <v>484000000000</v>
      </c>
      <c r="I101" s="5">
        <v>454000000000</v>
      </c>
      <c r="J101" s="5">
        <v>458592000000</v>
      </c>
      <c r="K101" s="5">
        <v>677900000000</v>
      </c>
      <c r="L101" s="5">
        <v>380149000000</v>
      </c>
      <c r="M101" s="5">
        <v>699011668000</v>
      </c>
      <c r="N101" s="5">
        <v>599850045000</v>
      </c>
      <c r="O101" s="5">
        <v>154010050000</v>
      </c>
      <c r="P101" s="5">
        <v>40000000000</v>
      </c>
      <c r="Q101" s="5">
        <v>132887500000</v>
      </c>
      <c r="S101" s="5">
        <v>110000000000</v>
      </c>
    </row>
    <row r="102" spans="3:21" ht="15.5" x14ac:dyDescent="0.35">
      <c r="C102" t="s">
        <v>130</v>
      </c>
      <c r="D102" s="5">
        <v>33687609000</v>
      </c>
      <c r="E102" s="5">
        <v>5044465000</v>
      </c>
      <c r="F102" s="5">
        <v>28492546000</v>
      </c>
      <c r="G102" s="5">
        <v>14624962000</v>
      </c>
      <c r="I102" s="5">
        <v>5044465000</v>
      </c>
      <c r="J102" s="5">
        <v>33594672000</v>
      </c>
      <c r="K102" s="5">
        <v>39817882000</v>
      </c>
      <c r="L102" s="5">
        <v>11928278000</v>
      </c>
      <c r="M102" s="5">
        <v>7757278000</v>
      </c>
      <c r="N102" s="5">
        <v>9327516000</v>
      </c>
      <c r="O102" s="5">
        <v>82273058000</v>
      </c>
      <c r="P102" s="5">
        <v>84186570000</v>
      </c>
      <c r="Q102" s="5">
        <v>64200535000</v>
      </c>
    </row>
    <row r="103" spans="3:21" ht="15.5" x14ac:dyDescent="0.35">
      <c r="C103" t="s">
        <v>110</v>
      </c>
      <c r="R103" s="5">
        <v>746749259</v>
      </c>
      <c r="S103" s="5">
        <v>326288392</v>
      </c>
    </row>
    <row r="104" spans="3:21" ht="15.5" x14ac:dyDescent="0.35">
      <c r="C104" t="s">
        <v>131</v>
      </c>
      <c r="D104" s="5">
        <v>33687609000</v>
      </c>
      <c r="E104" s="5">
        <v>5044465000</v>
      </c>
      <c r="F104" s="5">
        <v>28492546000</v>
      </c>
      <c r="G104" s="5">
        <v>14624962000</v>
      </c>
      <c r="I104" s="5">
        <v>5044465000</v>
      </c>
      <c r="J104" s="5">
        <v>33594672000</v>
      </c>
      <c r="K104" s="5">
        <v>39817882000</v>
      </c>
      <c r="L104" s="5">
        <v>11928278000</v>
      </c>
      <c r="M104" s="5">
        <v>7757278000</v>
      </c>
      <c r="N104" s="5">
        <v>9327516000</v>
      </c>
      <c r="O104" s="5">
        <v>82273058000</v>
      </c>
      <c r="P104" s="5">
        <v>84186570000</v>
      </c>
      <c r="Q104" s="5">
        <v>64200535000</v>
      </c>
      <c r="R104" s="5">
        <v>51907751396</v>
      </c>
      <c r="S104" s="5">
        <v>31420934886</v>
      </c>
      <c r="T104" s="5">
        <v>22848045584</v>
      </c>
      <c r="U104" s="5">
        <v>14914241258</v>
      </c>
    </row>
    <row r="105" spans="3:21" ht="15.5" x14ac:dyDescent="0.35">
      <c r="C105" t="s">
        <v>321</v>
      </c>
      <c r="U105" s="5">
        <v>15963148020</v>
      </c>
    </row>
    <row r="106" spans="3:21" ht="15.5" x14ac:dyDescent="0.35">
      <c r="C106" t="s">
        <v>322</v>
      </c>
      <c r="R106" s="5">
        <v>46108907068</v>
      </c>
      <c r="S106" s="5">
        <v>86522768686</v>
      </c>
      <c r="T106" s="5">
        <v>46399733631</v>
      </c>
      <c r="U106" s="5">
        <v>15963148020</v>
      </c>
    </row>
    <row r="107" spans="3:21" ht="15.5" x14ac:dyDescent="0.35">
      <c r="C107" t="s">
        <v>132</v>
      </c>
      <c r="D107" s="5">
        <v>161162352000</v>
      </c>
      <c r="E107" s="5">
        <v>188770372000</v>
      </c>
      <c r="F107" s="5">
        <v>134843915000</v>
      </c>
      <c r="G107" s="5">
        <v>140081554000</v>
      </c>
      <c r="I107" s="5">
        <v>188770372000</v>
      </c>
      <c r="J107" s="5">
        <v>152572358000</v>
      </c>
      <c r="K107" s="5">
        <v>173069945000</v>
      </c>
      <c r="L107" s="5">
        <v>183584177000</v>
      </c>
      <c r="M107" s="5">
        <v>182345367000</v>
      </c>
      <c r="N107" s="5">
        <v>147174356000</v>
      </c>
      <c r="O107" s="5">
        <v>173519132000</v>
      </c>
      <c r="P107" s="5">
        <v>197160242000</v>
      </c>
      <c r="Q107" s="5">
        <v>161010835000</v>
      </c>
      <c r="R107" s="5">
        <v>37732368878</v>
      </c>
      <c r="S107" s="5">
        <v>41559819987</v>
      </c>
      <c r="T107" s="5">
        <v>21961057658</v>
      </c>
      <c r="U107" s="5">
        <v>23426283273</v>
      </c>
    </row>
    <row r="108" spans="3:21" ht="15.5" x14ac:dyDescent="0.35">
      <c r="C108" t="s">
        <v>133</v>
      </c>
      <c r="M108" s="5">
        <v>18239528000</v>
      </c>
      <c r="N108" s="5">
        <v>4985827000</v>
      </c>
      <c r="O108" s="5">
        <v>29181625000</v>
      </c>
      <c r="P108" s="5">
        <v>37471247000</v>
      </c>
      <c r="Q108" s="5">
        <v>25438634000</v>
      </c>
      <c r="R108" s="5">
        <v>12833404673</v>
      </c>
      <c r="S108" s="5">
        <v>11540042120</v>
      </c>
      <c r="T108" s="5">
        <v>14152464883</v>
      </c>
      <c r="U108" s="5">
        <v>13194563735</v>
      </c>
    </row>
    <row r="109" spans="3:21" ht="15.5" x14ac:dyDescent="0.35">
      <c r="C109" t="s">
        <v>831</v>
      </c>
      <c r="D109" s="5">
        <v>14732515000</v>
      </c>
      <c r="E109" s="5">
        <v>23118824000</v>
      </c>
      <c r="F109" s="5">
        <v>14298320000</v>
      </c>
      <c r="G109" s="5">
        <v>14879825000</v>
      </c>
      <c r="I109" s="5">
        <v>23118824000</v>
      </c>
      <c r="J109" s="5">
        <v>15983763000</v>
      </c>
      <c r="K109" s="5">
        <v>16243537000</v>
      </c>
      <c r="L109" s="5">
        <v>16957290000</v>
      </c>
      <c r="M109" s="5">
        <v>18239528000</v>
      </c>
      <c r="N109" s="5">
        <v>4985827000</v>
      </c>
      <c r="O109" s="5">
        <v>29181625000</v>
      </c>
      <c r="P109" s="5">
        <v>37471247000</v>
      </c>
      <c r="Q109" s="5">
        <v>25438634000</v>
      </c>
      <c r="R109" s="5">
        <v>12833404673</v>
      </c>
      <c r="S109" s="5">
        <v>11540042120</v>
      </c>
      <c r="T109" s="5">
        <v>14152464883</v>
      </c>
      <c r="U109" s="5">
        <v>13194563735</v>
      </c>
    </row>
    <row r="110" spans="3:21" ht="15.5" x14ac:dyDescent="0.35">
      <c r="C110" t="s">
        <v>1065</v>
      </c>
      <c r="J110" s="5">
        <v>4637974000</v>
      </c>
      <c r="M110" s="5">
        <v>21795558000</v>
      </c>
      <c r="N110" s="5">
        <v>13656814000</v>
      </c>
      <c r="O110" s="5">
        <v>15444480000</v>
      </c>
    </row>
    <row r="111" spans="3:21" ht="15.5" x14ac:dyDescent="0.35">
      <c r="C111" t="s">
        <v>135</v>
      </c>
    </row>
    <row r="112" spans="3:21" ht="15.5" x14ac:dyDescent="0.35">
      <c r="C112" t="s">
        <v>136</v>
      </c>
      <c r="D112" s="5">
        <v>22000000000</v>
      </c>
      <c r="E112" s="5">
        <v>24000000000</v>
      </c>
      <c r="F112" s="5">
        <v>26000000000</v>
      </c>
      <c r="G112" s="5">
        <v>28000000000</v>
      </c>
      <c r="I112" s="5">
        <v>24000000000</v>
      </c>
      <c r="J112" s="5">
        <v>32000000000</v>
      </c>
      <c r="L112" s="5">
        <v>396447500000</v>
      </c>
      <c r="M112" s="5">
        <v>68000000000</v>
      </c>
      <c r="P112" s="5">
        <v>221510000000</v>
      </c>
      <c r="Q112" s="5">
        <v>225674514000</v>
      </c>
    </row>
    <row r="113" spans="3:21" ht="15.5" x14ac:dyDescent="0.35">
      <c r="C113" t="s">
        <v>997</v>
      </c>
      <c r="P113" s="5">
        <v>9859514000</v>
      </c>
    </row>
    <row r="114" spans="3:21" ht="15.5" x14ac:dyDescent="0.35">
      <c r="C114" t="s">
        <v>137</v>
      </c>
      <c r="D114" s="5">
        <v>31627055000</v>
      </c>
      <c r="E114" s="5">
        <v>80378579000</v>
      </c>
      <c r="F114" s="5">
        <v>38202821000</v>
      </c>
      <c r="G114" s="5">
        <v>41814000000</v>
      </c>
      <c r="I114" s="5">
        <v>80378579000</v>
      </c>
      <c r="J114" s="5">
        <v>90228105000</v>
      </c>
      <c r="K114" s="5">
        <v>74924284000</v>
      </c>
      <c r="L114" s="5">
        <v>121637247000</v>
      </c>
      <c r="M114" s="5">
        <v>123081912000</v>
      </c>
      <c r="N114" s="5">
        <v>106267148000</v>
      </c>
      <c r="O114" s="5">
        <v>204085000000</v>
      </c>
      <c r="P114" s="5">
        <v>9859514000</v>
      </c>
      <c r="U114" s="5">
        <v>505072866824</v>
      </c>
    </row>
    <row r="115" spans="3:21" ht="15.5" x14ac:dyDescent="0.35">
      <c r="C115" t="s">
        <v>138</v>
      </c>
      <c r="D115" s="5">
        <v>729291318000</v>
      </c>
      <c r="E115" s="5">
        <v>681552608000</v>
      </c>
      <c r="F115" s="5">
        <v>731651296000</v>
      </c>
      <c r="G115" s="5">
        <v>736216231000</v>
      </c>
      <c r="I115" s="5">
        <v>681552608000</v>
      </c>
      <c r="J115" s="5">
        <v>703025134000</v>
      </c>
      <c r="K115" s="5">
        <v>699391541000</v>
      </c>
      <c r="L115" s="5">
        <v>1094230049000</v>
      </c>
      <c r="M115" s="5">
        <v>819098618000</v>
      </c>
      <c r="N115" s="5">
        <v>755676737000</v>
      </c>
      <c r="O115" s="5">
        <v>14977209000</v>
      </c>
      <c r="P115" s="5">
        <v>232892280000</v>
      </c>
      <c r="Q115" s="5">
        <v>237814599000</v>
      </c>
      <c r="R115" s="5">
        <v>8040581264</v>
      </c>
      <c r="S115" s="5">
        <v>6230413010</v>
      </c>
      <c r="T115" s="5">
        <v>8683612925</v>
      </c>
      <c r="U115" s="5">
        <v>6635704851</v>
      </c>
    </row>
    <row r="116" spans="3:21" ht="15.5" x14ac:dyDescent="0.35">
      <c r="C116" t="s">
        <v>139</v>
      </c>
      <c r="D116" s="5">
        <v>729291318000</v>
      </c>
      <c r="E116" s="5">
        <v>681552608000</v>
      </c>
      <c r="F116" s="5">
        <v>731651296000</v>
      </c>
      <c r="G116" s="5">
        <v>736216231000</v>
      </c>
      <c r="I116" s="5">
        <v>681552608000</v>
      </c>
      <c r="J116" s="5">
        <v>703025134000</v>
      </c>
      <c r="K116" s="5">
        <v>699391541000</v>
      </c>
      <c r="L116" s="5">
        <v>1094230049000</v>
      </c>
      <c r="M116" s="5">
        <v>819098618000</v>
      </c>
      <c r="N116" s="5">
        <v>755676737000</v>
      </c>
      <c r="O116" s="5">
        <v>14977209000</v>
      </c>
      <c r="P116" s="5">
        <v>232892280000</v>
      </c>
      <c r="Q116" s="5">
        <v>237814599000</v>
      </c>
      <c r="R116" s="5">
        <v>8040581264</v>
      </c>
      <c r="S116" s="5">
        <v>6230413010</v>
      </c>
      <c r="T116" s="5">
        <v>8683612925</v>
      </c>
      <c r="U116" s="5">
        <v>6635704851</v>
      </c>
    </row>
    <row r="117" spans="3:21" ht="15.5" x14ac:dyDescent="0.35">
      <c r="C117" t="s">
        <v>327</v>
      </c>
    </row>
    <row r="118" spans="3:21" ht="15.5" x14ac:dyDescent="0.35">
      <c r="C118" t="s">
        <v>976</v>
      </c>
    </row>
    <row r="119" spans="3:21" ht="15.5" x14ac:dyDescent="0.35">
      <c r="C119" t="s">
        <v>328</v>
      </c>
      <c r="D119" s="5">
        <v>715108879000</v>
      </c>
      <c r="E119" s="5">
        <v>668015293000</v>
      </c>
      <c r="F119" s="5">
        <v>715641700000</v>
      </c>
      <c r="G119" s="5">
        <v>720657823000</v>
      </c>
      <c r="I119" s="5">
        <v>668015293000</v>
      </c>
      <c r="J119" s="5">
        <v>687650497000</v>
      </c>
      <c r="K119" s="5">
        <v>684496554000</v>
      </c>
      <c r="L119" s="5">
        <v>1080690281000</v>
      </c>
      <c r="M119" s="5">
        <v>804849095000</v>
      </c>
      <c r="N119" s="5">
        <v>739431951000</v>
      </c>
      <c r="P119" s="5">
        <v>221510000000</v>
      </c>
      <c r="Q119" s="5">
        <v>225674514000</v>
      </c>
    </row>
    <row r="120" spans="3:21" ht="15.5" x14ac:dyDescent="0.35">
      <c r="C120" t="s">
        <v>443</v>
      </c>
      <c r="Q120" s="5">
        <v>911274000</v>
      </c>
    </row>
    <row r="121" spans="3:21" ht="15.5" x14ac:dyDescent="0.35">
      <c r="C121" t="s">
        <v>142</v>
      </c>
      <c r="D121" s="5">
        <v>1344500849000</v>
      </c>
      <c r="E121" s="5">
        <v>1432864848000</v>
      </c>
      <c r="F121" s="5">
        <v>1431488898000</v>
      </c>
      <c r="G121" s="5">
        <v>1431616572000</v>
      </c>
      <c r="I121" s="5">
        <v>1432864848000</v>
      </c>
      <c r="J121" s="5">
        <v>1458634006000</v>
      </c>
      <c r="K121" s="5">
        <v>1681347189000</v>
      </c>
      <c r="L121" s="5">
        <v>1808486041000</v>
      </c>
      <c r="M121" s="5">
        <v>1871329929000</v>
      </c>
      <c r="N121" s="5">
        <v>1636938443000</v>
      </c>
      <c r="O121" s="5">
        <v>673490554000</v>
      </c>
      <c r="P121" s="5">
        <v>601569853000</v>
      </c>
      <c r="Q121" s="5">
        <v>622119383000</v>
      </c>
      <c r="R121" s="5">
        <v>187757893859</v>
      </c>
      <c r="S121" s="5">
        <v>316401325935</v>
      </c>
      <c r="T121" s="5">
        <v>140720573694</v>
      </c>
      <c r="U121" s="5">
        <v>604112237521</v>
      </c>
    </row>
    <row r="122" spans="3:21" ht="15.5" x14ac:dyDescent="0.35">
      <c r="C122" t="s">
        <v>143</v>
      </c>
    </row>
    <row r="123" spans="3:21" ht="15.5" x14ac:dyDescent="0.35">
      <c r="C123" t="s">
        <v>144</v>
      </c>
      <c r="D123" s="5">
        <v>601883608000</v>
      </c>
      <c r="E123" s="5">
        <v>601883608000</v>
      </c>
      <c r="F123" s="5">
        <v>601883608000</v>
      </c>
      <c r="G123" s="5">
        <v>601883608000</v>
      </c>
      <c r="I123" s="5">
        <v>601883608000</v>
      </c>
      <c r="J123" s="5">
        <v>601883608000</v>
      </c>
      <c r="K123" s="5">
        <v>601883608000</v>
      </c>
      <c r="L123" s="5">
        <v>601883608000</v>
      </c>
      <c r="M123" s="5">
        <v>601883608000</v>
      </c>
      <c r="N123" s="5">
        <v>601883608000</v>
      </c>
      <c r="O123" s="5">
        <v>601883608000</v>
      </c>
      <c r="P123" s="5">
        <v>601883608000</v>
      </c>
      <c r="Q123" s="5">
        <v>601883608000</v>
      </c>
      <c r="R123" s="5">
        <v>601883607900</v>
      </c>
      <c r="S123" s="5">
        <v>591952504000</v>
      </c>
      <c r="T123" s="5">
        <v>591952504000</v>
      </c>
      <c r="U123" s="5">
        <v>574548130800</v>
      </c>
    </row>
    <row r="124" spans="3:21" ht="15.5" x14ac:dyDescent="0.35">
      <c r="C124" t="s">
        <v>145</v>
      </c>
      <c r="D124" s="5">
        <v>1118342981000</v>
      </c>
      <c r="E124" s="5">
        <v>1118342981000</v>
      </c>
      <c r="F124" s="5">
        <v>1118342981000</v>
      </c>
      <c r="G124" s="5">
        <v>1118342981000</v>
      </c>
      <c r="I124" s="5">
        <v>1118342981000</v>
      </c>
      <c r="J124" s="5">
        <v>1118342981000</v>
      </c>
      <c r="K124" s="5">
        <v>1118342981000</v>
      </c>
      <c r="L124" s="5">
        <v>1118342981000</v>
      </c>
      <c r="M124" s="5">
        <v>1118342981000</v>
      </c>
      <c r="N124" s="5">
        <v>1118342981000</v>
      </c>
      <c r="O124" s="5">
        <v>1118342981000</v>
      </c>
      <c r="P124" s="5">
        <v>1118342981000</v>
      </c>
      <c r="Q124" s="5">
        <v>1118342981000</v>
      </c>
      <c r="R124" s="5">
        <v>1118322631262</v>
      </c>
      <c r="S124" s="5">
        <v>482797685158</v>
      </c>
      <c r="T124" s="5">
        <v>482797685158</v>
      </c>
      <c r="U124" s="5">
        <v>-15157894600</v>
      </c>
    </row>
    <row r="125" spans="3:21" ht="15.5" x14ac:dyDescent="0.35">
      <c r="C125" t="s">
        <v>150</v>
      </c>
      <c r="D125" s="5">
        <v>45853000</v>
      </c>
      <c r="E125" s="5">
        <v>45518000</v>
      </c>
      <c r="F125" s="5">
        <v>44872000</v>
      </c>
      <c r="G125" s="5">
        <v>42107000</v>
      </c>
      <c r="I125" s="5">
        <v>45518000</v>
      </c>
      <c r="J125" s="5">
        <v>40125000</v>
      </c>
      <c r="K125" s="5">
        <v>32109000</v>
      </c>
      <c r="L125" s="5">
        <v>19615000</v>
      </c>
      <c r="M125" s="5">
        <v>15094000</v>
      </c>
      <c r="N125" s="5">
        <v>14279000</v>
      </c>
      <c r="O125" s="5">
        <v>12123000</v>
      </c>
      <c r="P125" s="5">
        <v>7583000</v>
      </c>
      <c r="Q125" s="5">
        <v>5196000</v>
      </c>
      <c r="R125" s="5">
        <v>526691</v>
      </c>
      <c r="S125" s="5">
        <v>-3183857</v>
      </c>
      <c r="T125" s="5">
        <v>-5408928</v>
      </c>
      <c r="U125" s="5">
        <v>-4385837</v>
      </c>
    </row>
    <row r="126" spans="3:21" ht="15.5" x14ac:dyDescent="0.35">
      <c r="C126" t="s">
        <v>9</v>
      </c>
      <c r="D126" s="5">
        <v>425841867000</v>
      </c>
      <c r="E126" s="5">
        <v>450735446000</v>
      </c>
      <c r="F126" s="5">
        <v>416383157000</v>
      </c>
      <c r="G126" s="5">
        <v>412859162000</v>
      </c>
      <c r="I126" s="5">
        <v>450735446000</v>
      </c>
      <c r="J126" s="5">
        <v>387642563000</v>
      </c>
      <c r="K126" s="5">
        <v>458073198000</v>
      </c>
      <c r="L126" s="5">
        <v>472960212000</v>
      </c>
      <c r="M126" s="5">
        <v>531779712000</v>
      </c>
      <c r="N126" s="5">
        <v>796355770000</v>
      </c>
      <c r="O126" s="5">
        <v>1243827414000</v>
      </c>
      <c r="P126" s="5">
        <v>1160437835000</v>
      </c>
      <c r="Q126" s="5">
        <v>1123374212000</v>
      </c>
      <c r="R126" s="5">
        <v>1112082159179</v>
      </c>
      <c r="S126" s="5">
        <v>482308722151</v>
      </c>
      <c r="T126" s="5">
        <v>514628519116</v>
      </c>
      <c r="U126" s="5">
        <v>31022905020</v>
      </c>
    </row>
    <row r="127" spans="3:21" ht="15.5" x14ac:dyDescent="0.35">
      <c r="C127" t="s">
        <v>151</v>
      </c>
      <c r="D127" s="5">
        <v>1770342716000</v>
      </c>
      <c r="E127" s="5">
        <v>1883600294000</v>
      </c>
      <c r="F127" s="5">
        <v>1847872055000</v>
      </c>
      <c r="G127" s="5">
        <v>1844475734000</v>
      </c>
      <c r="I127" s="5">
        <v>1883600294000</v>
      </c>
      <c r="J127" s="5">
        <v>1846276569000</v>
      </c>
      <c r="K127" s="5">
        <v>2139420387000</v>
      </c>
      <c r="L127" s="5">
        <v>2281446253000</v>
      </c>
      <c r="M127" s="5">
        <v>2403109641000</v>
      </c>
      <c r="N127" s="5">
        <v>2433294213000</v>
      </c>
      <c r="O127" s="5">
        <v>1917317968000</v>
      </c>
      <c r="P127" s="5">
        <v>1762007688000</v>
      </c>
      <c r="Q127" s="5">
        <v>1745493595000</v>
      </c>
      <c r="R127" s="5">
        <v>1299840053038</v>
      </c>
      <c r="S127" s="5">
        <v>798710048086</v>
      </c>
      <c r="T127" s="5">
        <v>655349092810</v>
      </c>
      <c r="U127" s="5">
        <v>635135142541</v>
      </c>
    </row>
    <row r="128" spans="3:21" ht="15.5" x14ac:dyDescent="0.35">
      <c r="C128" t="s">
        <v>152</v>
      </c>
      <c r="D128" s="5">
        <v>873937142</v>
      </c>
      <c r="E128" s="5">
        <v>873937142</v>
      </c>
      <c r="F128" s="5">
        <v>873937142</v>
      </c>
      <c r="G128" s="5">
        <v>873937142</v>
      </c>
      <c r="I128" s="5">
        <v>873937142</v>
      </c>
      <c r="J128" s="5">
        <v>873937142</v>
      </c>
      <c r="K128" s="5">
        <v>873937142</v>
      </c>
      <c r="L128" s="5">
        <v>873937142</v>
      </c>
      <c r="M128" s="5">
        <v>873937142</v>
      </c>
      <c r="N128" s="5">
        <v>873937142</v>
      </c>
      <c r="O128" s="5">
        <v>873937142</v>
      </c>
      <c r="P128" s="5">
        <v>873937142</v>
      </c>
      <c r="Q128" s="5">
        <v>436968571</v>
      </c>
      <c r="R128" s="5">
        <v>436968571</v>
      </c>
      <c r="S128" s="5">
        <v>337657532</v>
      </c>
      <c r="T128" s="5">
        <v>337657532</v>
      </c>
      <c r="U128" s="5">
        <v>163613800</v>
      </c>
    </row>
    <row r="130" spans="2:21" ht="15.5" x14ac:dyDescent="0.35">
      <c r="B130" t="s">
        <v>153</v>
      </c>
      <c r="C130" t="s">
        <v>154</v>
      </c>
      <c r="D130" s="5">
        <v>13725647000</v>
      </c>
      <c r="E130" s="5">
        <v>124513072000</v>
      </c>
      <c r="F130" s="5">
        <v>86564816000</v>
      </c>
      <c r="G130" s="5">
        <v>106293756000</v>
      </c>
      <c r="I130" s="5">
        <v>303172834000</v>
      </c>
      <c r="J130" s="5">
        <v>239099964000</v>
      </c>
      <c r="K130" s="5">
        <v>204033939000</v>
      </c>
      <c r="L130" s="5">
        <v>243675815000</v>
      </c>
      <c r="M130" s="5">
        <v>-35985133000</v>
      </c>
      <c r="N130" s="5">
        <v>-87501650000</v>
      </c>
      <c r="O130" s="5">
        <v>257295892000</v>
      </c>
      <c r="P130" s="5">
        <v>221655632000</v>
      </c>
      <c r="Q130" s="5">
        <v>144625707000</v>
      </c>
      <c r="R130" s="5">
        <v>106957847671</v>
      </c>
      <c r="S130" s="5">
        <v>-2598440123</v>
      </c>
      <c r="T130" s="5">
        <v>21406753612</v>
      </c>
      <c r="U130" s="5">
        <v>93530892173</v>
      </c>
    </row>
    <row r="131" spans="2:21" ht="15.5" x14ac:dyDescent="0.35">
      <c r="C131" t="s">
        <v>155</v>
      </c>
      <c r="D131" s="5">
        <v>221423472000</v>
      </c>
      <c r="E131" s="5">
        <v>320121577000</v>
      </c>
      <c r="F131" s="5">
        <v>295472067000</v>
      </c>
      <c r="G131" s="5">
        <v>427009404000</v>
      </c>
      <c r="I131" s="5">
        <v>1244696029000</v>
      </c>
      <c r="J131" s="5">
        <v>1187130668000</v>
      </c>
      <c r="K131" s="5">
        <v>1058635220000</v>
      </c>
      <c r="L131" s="5">
        <v>1102897075000</v>
      </c>
      <c r="M131" s="5">
        <v>303604886000</v>
      </c>
      <c r="N131" s="5">
        <v>382809549000</v>
      </c>
      <c r="O131" s="5">
        <v>1431838788000</v>
      </c>
      <c r="P131" s="5">
        <v>1157284187000</v>
      </c>
      <c r="Q131" s="5">
        <v>821490163000</v>
      </c>
      <c r="R131" s="5">
        <v>578150361844</v>
      </c>
      <c r="S131" s="5">
        <v>367532604984</v>
      </c>
      <c r="T131" s="5">
        <v>323691624724</v>
      </c>
      <c r="U131" s="5">
        <v>293060443520</v>
      </c>
    </row>
    <row r="132" spans="2:21" ht="15.5" x14ac:dyDescent="0.35">
      <c r="C132" t="s">
        <v>1334</v>
      </c>
      <c r="D132" s="5">
        <v>1175278000</v>
      </c>
      <c r="E132" s="5">
        <v>1327311000</v>
      </c>
      <c r="F132" s="5">
        <v>1541530000</v>
      </c>
      <c r="G132" s="5">
        <v>1577453000</v>
      </c>
      <c r="I132" s="5">
        <v>5286202000</v>
      </c>
      <c r="J132" s="5">
        <v>6928648000</v>
      </c>
      <c r="K132" s="5">
        <v>5776296000</v>
      </c>
      <c r="L132" s="5">
        <v>4020304000</v>
      </c>
      <c r="M132" s="5">
        <v>994600000</v>
      </c>
      <c r="N132" s="5">
        <v>4379684000</v>
      </c>
      <c r="O132" s="5">
        <v>1073860000</v>
      </c>
      <c r="P132" s="5">
        <v>4025713000</v>
      </c>
      <c r="Q132" s="5">
        <v>6522572000</v>
      </c>
      <c r="R132" s="5">
        <v>8652771913</v>
      </c>
      <c r="S132" s="5">
        <v>6854276123</v>
      </c>
      <c r="T132" s="5">
        <v>12218676565</v>
      </c>
      <c r="U132" s="5">
        <v>875587317</v>
      </c>
    </row>
    <row r="133" spans="2:21" ht="15.5" x14ac:dyDescent="0.35">
      <c r="C133" t="s">
        <v>157</v>
      </c>
      <c r="D133" s="5">
        <v>-178706102000</v>
      </c>
      <c r="E133" s="5">
        <v>-163766604000</v>
      </c>
      <c r="F133" s="5">
        <v>-177474752000</v>
      </c>
      <c r="G133" s="5">
        <v>-289085651000</v>
      </c>
      <c r="I133" s="5">
        <v>-814859018000</v>
      </c>
      <c r="J133" s="5">
        <v>-818404813000</v>
      </c>
      <c r="K133" s="5">
        <v>-728098685000</v>
      </c>
      <c r="L133" s="5">
        <v>-749612721000</v>
      </c>
      <c r="M133" s="5">
        <v>-228462681000</v>
      </c>
      <c r="N133" s="5">
        <v>-346545133000</v>
      </c>
      <c r="O133" s="5">
        <v>-962377726000</v>
      </c>
      <c r="P133" s="5">
        <v>-755510740000</v>
      </c>
      <c r="Q133" s="5">
        <v>-569371861000</v>
      </c>
      <c r="R133" s="5">
        <v>-464250211597</v>
      </c>
      <c r="S133" s="5">
        <v>-372339605797</v>
      </c>
      <c r="T133" s="5">
        <v>-310215334485</v>
      </c>
      <c r="U133" s="5">
        <v>-198290981383</v>
      </c>
    </row>
    <row r="134" spans="2:21" ht="15.5" x14ac:dyDescent="0.35">
      <c r="C134" t="s">
        <v>504</v>
      </c>
      <c r="D134" s="5">
        <v>-24491367000</v>
      </c>
      <c r="E134" s="5">
        <v>-23225099000</v>
      </c>
      <c r="F134" s="5">
        <v>-23191984000</v>
      </c>
      <c r="G134" s="5">
        <v>-23339470000</v>
      </c>
      <c r="I134" s="5">
        <v>-92626900000</v>
      </c>
      <c r="J134" s="5">
        <v>-86374448000</v>
      </c>
      <c r="K134" s="5">
        <v>-81459053000</v>
      </c>
      <c r="L134" s="5">
        <v>-81549864000</v>
      </c>
      <c r="M134" s="5">
        <v>-69010249000</v>
      </c>
      <c r="N134" s="5">
        <v>-105910236000</v>
      </c>
      <c r="O134" s="5">
        <v>-162751345000</v>
      </c>
      <c r="P134" s="5">
        <v>-142251070000</v>
      </c>
      <c r="Q134" s="5">
        <v>-112924499000</v>
      </c>
    </row>
    <row r="135" spans="2:21" ht="15.5" x14ac:dyDescent="0.35">
      <c r="C135" t="s">
        <v>184</v>
      </c>
      <c r="D135" s="5">
        <v>-5675634000</v>
      </c>
      <c r="E135" s="5">
        <v>-9525812000</v>
      </c>
      <c r="F135" s="5">
        <v>-9782045000</v>
      </c>
      <c r="G135" s="5">
        <v>-9837019000</v>
      </c>
      <c r="I135" s="5">
        <v>-38874217000</v>
      </c>
      <c r="J135" s="5">
        <v>-49135287000</v>
      </c>
      <c r="K135" s="5">
        <v>-49812647000</v>
      </c>
      <c r="L135" s="5">
        <v>-39009534000</v>
      </c>
      <c r="M135" s="5">
        <v>-42721210000</v>
      </c>
      <c r="N135" s="5">
        <v>-9910167000</v>
      </c>
      <c r="O135" s="5">
        <v>-16003566000</v>
      </c>
      <c r="P135" s="5">
        <v>-25448941000</v>
      </c>
      <c r="Q135" s="5">
        <v>-586558000</v>
      </c>
      <c r="R135" s="5">
        <v>-15543095105</v>
      </c>
      <c r="S135" s="5">
        <v>-4611062752</v>
      </c>
      <c r="T135" s="5">
        <v>-4278372083</v>
      </c>
      <c r="U135" s="5">
        <v>-2114157281</v>
      </c>
    </row>
    <row r="136" spans="2:21" ht="15.5" x14ac:dyDescent="0.35">
      <c r="C136" t="s">
        <v>979</v>
      </c>
      <c r="K136" s="5">
        <v>87318000</v>
      </c>
      <c r="L136" s="5">
        <v>6968231000</v>
      </c>
    </row>
    <row r="137" spans="2:21" ht="15.5" x14ac:dyDescent="0.35">
      <c r="C137" t="s">
        <v>607</v>
      </c>
      <c r="E137" s="5">
        <v>-418301000</v>
      </c>
      <c r="G137" s="5">
        <v>-30961000</v>
      </c>
      <c r="I137" s="5">
        <v>-449262000</v>
      </c>
      <c r="J137" s="5">
        <v>-1044804000</v>
      </c>
      <c r="K137" s="5">
        <v>-1094510000</v>
      </c>
      <c r="L137" s="5">
        <v>-37676000</v>
      </c>
      <c r="M137" s="5">
        <v>-390479000</v>
      </c>
      <c r="N137" s="5">
        <v>-12325347000</v>
      </c>
      <c r="O137" s="5">
        <v>-34484119000</v>
      </c>
      <c r="P137" s="5">
        <v>-16443517000</v>
      </c>
      <c r="Q137" s="5">
        <v>-504110000</v>
      </c>
      <c r="R137" s="5">
        <v>-51979384</v>
      </c>
      <c r="S137" s="5">
        <v>-34652681</v>
      </c>
      <c r="T137" s="5">
        <v>-9841109</v>
      </c>
    </row>
    <row r="138" spans="2:21" ht="15.5" x14ac:dyDescent="0.35">
      <c r="C138" t="s">
        <v>161</v>
      </c>
      <c r="D138" s="5">
        <v>-106374080000</v>
      </c>
      <c r="E138" s="5">
        <v>-55572229000</v>
      </c>
      <c r="F138" s="5">
        <v>-30929118000</v>
      </c>
      <c r="G138" s="5">
        <v>-28426983000</v>
      </c>
      <c r="I138" s="5">
        <v>-112196372000</v>
      </c>
      <c r="J138" s="5">
        <v>-260995709000</v>
      </c>
      <c r="K138" s="5">
        <v>-182267791000</v>
      </c>
      <c r="L138" s="5">
        <v>-127880973000</v>
      </c>
      <c r="M138" s="5">
        <v>136157270000</v>
      </c>
      <c r="N138" s="5">
        <v>176443303000</v>
      </c>
      <c r="O138" s="5">
        <v>106920486000</v>
      </c>
      <c r="P138" s="5">
        <v>-92887500000</v>
      </c>
      <c r="Q138" s="5">
        <v>355077014000</v>
      </c>
      <c r="R138" s="5">
        <v>534075801759</v>
      </c>
      <c r="S138" s="5">
        <v>109835000000</v>
      </c>
      <c r="T138" s="5">
        <v>22200522653</v>
      </c>
      <c r="U138" s="5">
        <v>200139930305</v>
      </c>
    </row>
    <row r="139" spans="2:21" ht="15.5" x14ac:dyDescent="0.35">
      <c r="C139" t="s">
        <v>162</v>
      </c>
      <c r="D139" s="5">
        <v>-5278955000</v>
      </c>
      <c r="E139" s="5">
        <v>-18234259000</v>
      </c>
      <c r="F139" s="5">
        <v>-21737152000</v>
      </c>
      <c r="G139" s="5">
        <v>-12013083000</v>
      </c>
      <c r="I139" s="5">
        <v>-62767848000</v>
      </c>
      <c r="J139" s="5">
        <v>-50722055000</v>
      </c>
      <c r="K139" s="5">
        <v>-82754030000</v>
      </c>
      <c r="L139" s="5">
        <v>-21804160000</v>
      </c>
      <c r="M139" s="5">
        <v>-13608360000</v>
      </c>
      <c r="N139" s="5">
        <v>-117414070000</v>
      </c>
      <c r="O139" s="5">
        <v>-321185944000</v>
      </c>
      <c r="P139" s="5">
        <v>-383944219000</v>
      </c>
      <c r="Q139" s="5">
        <v>-463704451000</v>
      </c>
      <c r="R139" s="5">
        <v>-410210155167</v>
      </c>
      <c r="S139" s="5">
        <v>-348043909738</v>
      </c>
      <c r="T139" s="5">
        <v>-71571200811</v>
      </c>
      <c r="U139" s="5">
        <v>-37169617324</v>
      </c>
    </row>
    <row r="140" spans="2:21" ht="15.5" x14ac:dyDescent="0.35">
      <c r="C140" t="s">
        <v>545</v>
      </c>
      <c r="D140" s="5">
        <v>44504000</v>
      </c>
      <c r="E140" s="5">
        <v>17403000</v>
      </c>
      <c r="F140" s="5">
        <v>24841000</v>
      </c>
      <c r="G140" s="5">
        <v>452000</v>
      </c>
      <c r="I140" s="5">
        <v>125006000</v>
      </c>
      <c r="J140" s="5">
        <v>14711000</v>
      </c>
      <c r="K140" s="5">
        <v>671326000</v>
      </c>
      <c r="L140" s="5">
        <v>187111000</v>
      </c>
      <c r="M140" s="5">
        <v>102636000</v>
      </c>
      <c r="N140" s="5">
        <v>1940583000</v>
      </c>
      <c r="O140" s="5">
        <v>16601000</v>
      </c>
      <c r="P140" s="5">
        <v>2369743000</v>
      </c>
      <c r="Q140" s="5">
        <v>155273000</v>
      </c>
      <c r="R140" s="5">
        <v>18600000</v>
      </c>
      <c r="S140" s="5">
        <v>10909091</v>
      </c>
      <c r="T140" s="5">
        <v>53000000</v>
      </c>
      <c r="U140" s="5">
        <v>8000000</v>
      </c>
    </row>
    <row r="141" spans="2:21" ht="15.5" x14ac:dyDescent="0.35">
      <c r="C141" t="s">
        <v>163</v>
      </c>
      <c r="D141" s="5">
        <v>-5323459000</v>
      </c>
      <c r="E141" s="5">
        <v>-15625557000</v>
      </c>
      <c r="F141" s="5">
        <v>-21761993000</v>
      </c>
      <c r="G141" s="5">
        <v>-11993000000</v>
      </c>
      <c r="I141" s="5">
        <v>-60246214000</v>
      </c>
      <c r="J141" s="5">
        <v>-50246258000</v>
      </c>
      <c r="K141" s="5">
        <v>-80235949000</v>
      </c>
      <c r="L141" s="5">
        <v>-16811903000</v>
      </c>
      <c r="M141" s="5">
        <v>-11453016000</v>
      </c>
      <c r="N141" s="5">
        <v>-102319092000</v>
      </c>
      <c r="O141" s="5">
        <v>-318504271000</v>
      </c>
      <c r="R141" s="5">
        <v>-356021186712</v>
      </c>
      <c r="S141" s="5">
        <v>-308285969952</v>
      </c>
      <c r="T141" s="5">
        <v>-59104011135</v>
      </c>
      <c r="U141" s="5">
        <v>-29738174823</v>
      </c>
    </row>
    <row r="142" spans="2:21" ht="15.5" x14ac:dyDescent="0.35">
      <c r="C142" t="s">
        <v>1404</v>
      </c>
      <c r="P142" s="5">
        <v>-382798974000</v>
      </c>
      <c r="Q142" s="5">
        <v>-452846408000</v>
      </c>
      <c r="T142" s="5">
        <v>270189229</v>
      </c>
      <c r="U142" s="5">
        <v>-2551578270</v>
      </c>
    </row>
    <row r="143" spans="2:21" ht="15.5" x14ac:dyDescent="0.35">
      <c r="C143" t="s">
        <v>2843</v>
      </c>
      <c r="R143" s="5">
        <v>-5893201021</v>
      </c>
      <c r="S143" s="5">
        <v>-20429126160</v>
      </c>
      <c r="T143" s="5">
        <v>-1364606618</v>
      </c>
      <c r="U143" s="5">
        <v>-638542170</v>
      </c>
    </row>
    <row r="144" spans="2:21" ht="15.5" x14ac:dyDescent="0.35">
      <c r="C144" t="s">
        <v>459</v>
      </c>
      <c r="E144" s="5">
        <v>-2626105000</v>
      </c>
      <c r="I144" s="5">
        <v>-2626105000</v>
      </c>
      <c r="J144" s="5">
        <v>-490508000</v>
      </c>
      <c r="K144" s="5">
        <v>-1772492000</v>
      </c>
      <c r="L144" s="5">
        <v>-4608273000</v>
      </c>
      <c r="M144" s="5">
        <v>-1806900000</v>
      </c>
      <c r="R144" s="5">
        <v>-13611808492</v>
      </c>
      <c r="S144" s="5">
        <v>-2581295556</v>
      </c>
      <c r="T144" s="5">
        <v>-5540252811</v>
      </c>
    </row>
    <row r="145" spans="3:21" ht="15.5" x14ac:dyDescent="0.35">
      <c r="C145" t="s">
        <v>347</v>
      </c>
      <c r="G145" s="5">
        <v>-20535000</v>
      </c>
      <c r="I145" s="5">
        <v>-20535000</v>
      </c>
      <c r="K145" s="5">
        <v>-1416915000</v>
      </c>
      <c r="L145" s="5">
        <v>-571095000</v>
      </c>
      <c r="M145" s="5">
        <v>-451080000</v>
      </c>
      <c r="N145" s="5">
        <v>-17035561000</v>
      </c>
      <c r="O145" s="5">
        <v>-2698274000</v>
      </c>
      <c r="P145" s="5">
        <v>-3514988000</v>
      </c>
      <c r="Q145" s="5">
        <v>-11013316000</v>
      </c>
      <c r="R145" s="5">
        <v>-1018605542</v>
      </c>
      <c r="S145" s="5">
        <v>-233393600</v>
      </c>
    </row>
    <row r="146" spans="3:21" ht="15.5" x14ac:dyDescent="0.35">
      <c r="C146" t="s">
        <v>2844</v>
      </c>
      <c r="R146" s="5">
        <v>-33683953400</v>
      </c>
      <c r="S146" s="5">
        <v>-16525033561</v>
      </c>
      <c r="T146" s="5">
        <v>-5885519476</v>
      </c>
      <c r="U146" s="5">
        <v>-4249322061</v>
      </c>
    </row>
    <row r="147" spans="3:21" ht="15.5" x14ac:dyDescent="0.35">
      <c r="C147" t="s">
        <v>175</v>
      </c>
      <c r="D147" s="5">
        <v>-106374080000</v>
      </c>
      <c r="E147" s="5">
        <v>-55572229000</v>
      </c>
      <c r="F147" s="5">
        <v>-30929118000</v>
      </c>
      <c r="G147" s="5">
        <v>-28426983000</v>
      </c>
      <c r="I147" s="5">
        <v>-112196372000</v>
      </c>
      <c r="J147" s="5">
        <v>-260995709000</v>
      </c>
      <c r="K147" s="5">
        <v>-182267791000</v>
      </c>
      <c r="L147" s="5">
        <v>-127880973000</v>
      </c>
      <c r="M147" s="5">
        <v>136157270000</v>
      </c>
      <c r="N147" s="5">
        <v>176443303000</v>
      </c>
      <c r="O147" s="5">
        <v>106920486000</v>
      </c>
      <c r="P147" s="5">
        <v>-92887500000</v>
      </c>
      <c r="Q147" s="5">
        <v>355077014000</v>
      </c>
      <c r="R147" s="5">
        <v>534075801759</v>
      </c>
      <c r="S147" s="5">
        <v>109835000000</v>
      </c>
      <c r="T147" s="5">
        <v>22200522653</v>
      </c>
      <c r="U147" s="5">
        <v>200139930305</v>
      </c>
    </row>
    <row r="148" spans="3:21" ht="15.5" x14ac:dyDescent="0.35">
      <c r="C148" t="s">
        <v>1250</v>
      </c>
      <c r="R148" s="5">
        <v>-6411503691</v>
      </c>
      <c r="S148" s="5">
        <v>-165000000</v>
      </c>
      <c r="T148" s="5">
        <v>-6380677347</v>
      </c>
      <c r="U148" s="5">
        <v>-390569695</v>
      </c>
    </row>
    <row r="149" spans="3:21" ht="15.5" x14ac:dyDescent="0.35">
      <c r="C149" t="s">
        <v>793</v>
      </c>
      <c r="R149" s="5">
        <v>650487305450</v>
      </c>
      <c r="T149" s="5">
        <v>223231200000</v>
      </c>
      <c r="U149" s="5">
        <v>534262000000</v>
      </c>
    </row>
    <row r="150" spans="3:21" ht="15.5" x14ac:dyDescent="0.35">
      <c r="C150" t="s">
        <v>584</v>
      </c>
      <c r="D150" s="5">
        <v>-122000000000</v>
      </c>
      <c r="E150" s="5">
        <v>-431872000000</v>
      </c>
      <c r="F150" s="5">
        <v>-277488000000</v>
      </c>
      <c r="G150" s="5">
        <v>2000000000</v>
      </c>
      <c r="I150" s="5">
        <v>-709360000000</v>
      </c>
      <c r="J150" s="5">
        <v>-434391000000</v>
      </c>
      <c r="K150" s="5">
        <v>-266927000000</v>
      </c>
      <c r="L150" s="5">
        <v>-125739000000</v>
      </c>
      <c r="M150" s="5">
        <v>-599673000000</v>
      </c>
      <c r="N150" s="5">
        <v>-22500000000</v>
      </c>
      <c r="O150" s="5">
        <v>-234859514000</v>
      </c>
      <c r="P150" s="5">
        <v>-205387500000</v>
      </c>
      <c r="R150" s="5">
        <v>-285000000000</v>
      </c>
    </row>
    <row r="151" spans="3:21" ht="15.5" x14ac:dyDescent="0.35">
      <c r="C151" t="s">
        <v>2845</v>
      </c>
      <c r="D151" s="5">
        <v>-24125863000</v>
      </c>
      <c r="E151" s="5">
        <v>-23052500000</v>
      </c>
      <c r="F151" s="5">
        <v>-27169118000</v>
      </c>
      <c r="G151" s="5">
        <v>-20698983000</v>
      </c>
      <c r="I151" s="5">
        <v>-96188643000</v>
      </c>
      <c r="J151" s="5">
        <v>-82449466000</v>
      </c>
      <c r="K151" s="5">
        <v>-68811095000</v>
      </c>
      <c r="L151" s="5">
        <v>-73524693000</v>
      </c>
      <c r="M151" s="5">
        <v>-34765928000</v>
      </c>
      <c r="N151" s="5">
        <v>-55053054000</v>
      </c>
    </row>
    <row r="152" spans="3:21" ht="15.5" x14ac:dyDescent="0.35">
      <c r="C152" t="s">
        <v>1160</v>
      </c>
      <c r="M152" s="5">
        <v>-28642802000</v>
      </c>
      <c r="N152" s="5">
        <v>-6003643000</v>
      </c>
    </row>
    <row r="153" spans="3:21" ht="15.5" x14ac:dyDescent="0.35">
      <c r="C153" t="s">
        <v>179</v>
      </c>
      <c r="F153" s="5">
        <v>273728000000</v>
      </c>
      <c r="G153" s="5">
        <v>-273728000000</v>
      </c>
    </row>
    <row r="154" spans="3:21" ht="15.5" x14ac:dyDescent="0.35">
      <c r="C154" t="s">
        <v>558</v>
      </c>
      <c r="E154" s="5">
        <v>694000000000</v>
      </c>
      <c r="I154" s="5">
        <v>694000000000</v>
      </c>
      <c r="J154" s="5">
        <v>240000000000</v>
      </c>
      <c r="K154" s="5">
        <v>160000000000</v>
      </c>
      <c r="L154" s="5">
        <v>90000000000</v>
      </c>
      <c r="M154" s="5">
        <v>799239000000</v>
      </c>
      <c r="N154" s="5">
        <v>260000000000</v>
      </c>
      <c r="O154" s="5">
        <v>341780000000</v>
      </c>
      <c r="P154" s="5">
        <v>112500000000</v>
      </c>
      <c r="Q154" s="5">
        <v>355077014000</v>
      </c>
      <c r="R154" s="5">
        <v>175000000000</v>
      </c>
      <c r="S154" s="5">
        <v>110000000000</v>
      </c>
    </row>
    <row r="155" spans="3:21" ht="15.5" x14ac:dyDescent="0.35">
      <c r="C155" t="s">
        <v>2846</v>
      </c>
      <c r="J155" s="5">
        <v>16381750000</v>
      </c>
      <c r="K155" s="5">
        <v>-6529696000</v>
      </c>
      <c r="L155" s="5">
        <v>-18617280000</v>
      </c>
    </row>
    <row r="156" spans="3:21" ht="15.5" x14ac:dyDescent="0.35">
      <c r="C156" t="s">
        <v>2847</v>
      </c>
      <c r="D156" s="5">
        <v>-248217000</v>
      </c>
      <c r="E156" s="5">
        <v>-647729000</v>
      </c>
      <c r="I156" s="5">
        <v>-647729000</v>
      </c>
      <c r="J156" s="5">
        <v>-536993000</v>
      </c>
    </row>
    <row r="157" spans="3:21" ht="15.5" x14ac:dyDescent="0.35">
      <c r="C157" t="s">
        <v>186</v>
      </c>
      <c r="D157" s="5">
        <v>-97679171000</v>
      </c>
      <c r="E157" s="5">
        <v>51354313000</v>
      </c>
      <c r="F157" s="5">
        <v>33898546000</v>
      </c>
      <c r="G157" s="5">
        <v>65853690000</v>
      </c>
      <c r="I157" s="5">
        <v>128856343000</v>
      </c>
      <c r="J157" s="5">
        <v>-72080807000</v>
      </c>
      <c r="K157" s="5">
        <v>-60987882000</v>
      </c>
      <c r="L157" s="5">
        <v>93990682000</v>
      </c>
      <c r="M157" s="5">
        <v>86563777000</v>
      </c>
      <c r="N157" s="5">
        <v>-28472417000</v>
      </c>
      <c r="O157" s="5">
        <v>43030434000</v>
      </c>
      <c r="P157" s="5">
        <v>-255176087000</v>
      </c>
      <c r="Q157" s="5">
        <v>35998270000</v>
      </c>
      <c r="R157" s="5">
        <v>230823494263</v>
      </c>
      <c r="S157" s="5">
        <v>-240807349861</v>
      </c>
      <c r="T157" s="5">
        <v>-27963924546</v>
      </c>
      <c r="U157" s="5">
        <v>256501205154</v>
      </c>
    </row>
    <row r="158" spans="3:21" ht="15.5" x14ac:dyDescent="0.35">
      <c r="C158" t="s">
        <v>188</v>
      </c>
      <c r="D158" s="5">
        <v>231362980000</v>
      </c>
      <c r="I158" s="5">
        <v>103154366000</v>
      </c>
      <c r="J158" s="5">
        <v>175772166000</v>
      </c>
      <c r="K158" s="5">
        <v>236760048000</v>
      </c>
      <c r="L158" s="5">
        <v>142769366000</v>
      </c>
      <c r="M158" s="5">
        <v>56205589000</v>
      </c>
      <c r="N158" s="5">
        <v>84678006000</v>
      </c>
      <c r="O158" s="5">
        <v>41647572000</v>
      </c>
      <c r="P158" s="5">
        <v>296823659000</v>
      </c>
      <c r="Q158" s="5">
        <v>260825389000</v>
      </c>
      <c r="R158" s="5">
        <v>30001894909</v>
      </c>
      <c r="S158" s="5">
        <v>270809244770</v>
      </c>
      <c r="T158" s="5">
        <v>298773169316</v>
      </c>
      <c r="U158" s="5">
        <v>42271964162</v>
      </c>
    </row>
    <row r="159" spans="3:21" ht="15.5" x14ac:dyDescent="0.35">
      <c r="C159" t="s">
        <v>189</v>
      </c>
      <c r="D159" s="5">
        <v>133435592000</v>
      </c>
      <c r="E159" s="5">
        <v>50706584000</v>
      </c>
      <c r="F159" s="5">
        <v>33898546000</v>
      </c>
      <c r="G159" s="5">
        <v>65853690000</v>
      </c>
      <c r="I159" s="5">
        <v>231362980000</v>
      </c>
      <c r="J159" s="5">
        <v>103154366000</v>
      </c>
      <c r="K159" s="5">
        <v>175772166000</v>
      </c>
      <c r="L159" s="5">
        <v>236760048000</v>
      </c>
      <c r="M159" s="5">
        <v>142769366000</v>
      </c>
      <c r="N159" s="5">
        <v>56205589000</v>
      </c>
      <c r="O159" s="5">
        <v>84678006000</v>
      </c>
      <c r="P159" s="5">
        <v>41647572000</v>
      </c>
      <c r="Q159" s="5">
        <v>296823659000</v>
      </c>
      <c r="R159" s="5">
        <v>260825389172</v>
      </c>
      <c r="S159" s="5">
        <v>30001894909</v>
      </c>
      <c r="T159" s="5">
        <v>270809244770</v>
      </c>
      <c r="U159" s="5">
        <v>298773169316</v>
      </c>
    </row>
    <row r="161" spans="2:21" ht="15.5" x14ac:dyDescent="0.35">
      <c r="B161" t="s">
        <v>190</v>
      </c>
      <c r="C161" t="s">
        <v>11</v>
      </c>
      <c r="D161" s="5">
        <v>870000000</v>
      </c>
      <c r="E161" s="5">
        <v>870000000</v>
      </c>
      <c r="F161" s="5">
        <v>870000000</v>
      </c>
      <c r="G161" s="5">
        <v>870000000</v>
      </c>
      <c r="I161" s="5">
        <v>870000000</v>
      </c>
      <c r="J161" s="5">
        <v>870000000</v>
      </c>
      <c r="K161" s="5">
        <v>870000000</v>
      </c>
      <c r="L161" s="5">
        <v>870000000</v>
      </c>
      <c r="M161" s="5">
        <v>870000000</v>
      </c>
      <c r="N161" s="5">
        <v>870000000</v>
      </c>
      <c r="O161" s="5">
        <v>870000000</v>
      </c>
      <c r="P161" s="5">
        <v>870000000</v>
      </c>
      <c r="Q161" s="5">
        <v>440000000</v>
      </c>
      <c r="R161" s="5">
        <v>440000000</v>
      </c>
      <c r="S161" s="5">
        <v>340000000</v>
      </c>
      <c r="T161" s="5">
        <v>340000000</v>
      </c>
      <c r="U161" s="5">
        <v>160000000</v>
      </c>
    </row>
    <row r="162" spans="2:21" ht="15.5" x14ac:dyDescent="0.35">
      <c r="C162" t="s">
        <v>191</v>
      </c>
      <c r="D162" s="6">
        <v>-28.48</v>
      </c>
      <c r="E162" s="6">
        <v>36.729999999999997</v>
      </c>
      <c r="F162" s="6">
        <v>4.03</v>
      </c>
      <c r="G162" s="6">
        <v>66.16</v>
      </c>
    </row>
    <row r="163" spans="2:21" ht="15.5" x14ac:dyDescent="0.35">
      <c r="C163" t="s">
        <v>192</v>
      </c>
      <c r="D163" s="6">
        <v>-94.8</v>
      </c>
      <c r="E163" s="6">
        <v>78.95</v>
      </c>
      <c r="F163" s="6">
        <v>818.86</v>
      </c>
      <c r="G163" s="6">
        <v>27.21</v>
      </c>
    </row>
    <row r="164" spans="2:21" ht="15.5" x14ac:dyDescent="0.35">
      <c r="C164" t="s">
        <v>70</v>
      </c>
      <c r="D164" s="6">
        <v>11.02</v>
      </c>
      <c r="E164" s="6">
        <v>7.55</v>
      </c>
      <c r="F164" s="6">
        <v>9.3800000000000008</v>
      </c>
      <c r="G164" s="6">
        <v>3.73</v>
      </c>
    </row>
    <row r="165" spans="2:21" ht="15.5" x14ac:dyDescent="0.35">
      <c r="C165" t="s">
        <v>193</v>
      </c>
      <c r="D165" s="5">
        <v>28440000000</v>
      </c>
      <c r="E165" s="5">
        <v>98190000000</v>
      </c>
      <c r="F165" s="5">
        <v>75380000000</v>
      </c>
      <c r="G165" s="5">
        <v>128940000000</v>
      </c>
    </row>
    <row r="166" spans="2:21" ht="15.5" x14ac:dyDescent="0.35">
      <c r="C166" t="s">
        <v>194</v>
      </c>
      <c r="D166" s="6">
        <v>-1.41E-2</v>
      </c>
      <c r="E166" s="6">
        <v>1.7000000000000001E-2</v>
      </c>
      <c r="F166" s="6">
        <v>1.9E-3</v>
      </c>
      <c r="G166" s="6">
        <v>3.1300000000000001E-2</v>
      </c>
    </row>
    <row r="167" spans="2:21" ht="15.5" x14ac:dyDescent="0.35">
      <c r="C167" t="s">
        <v>195</v>
      </c>
      <c r="D167" s="6">
        <v>-5.8499999999999996E-2</v>
      </c>
      <c r="E167" s="6">
        <v>7.1199999999999999E-2</v>
      </c>
      <c r="F167" s="6">
        <v>8.5000000000000006E-3</v>
      </c>
      <c r="G167" s="6">
        <v>0.1401</v>
      </c>
    </row>
    <row r="168" spans="2:21" ht="15.5" x14ac:dyDescent="0.35">
      <c r="C168" t="s">
        <v>196</v>
      </c>
      <c r="D168" s="6">
        <v>-6.8000000000000005E-3</v>
      </c>
      <c r="E168" s="6">
        <v>4.9200000000000001E-2</v>
      </c>
      <c r="F168" s="6">
        <v>3.44E-2</v>
      </c>
      <c r="G168" s="6">
        <v>9.2699999999999991E-2</v>
      </c>
    </row>
    <row r="169" spans="2:21" ht="15.5" x14ac:dyDescent="0.35">
      <c r="C169" t="s">
        <v>197</v>
      </c>
      <c r="D169" s="6">
        <v>-0.33</v>
      </c>
      <c r="E169" s="6">
        <v>2.16</v>
      </c>
      <c r="F169" s="6">
        <v>1.38</v>
      </c>
      <c r="G169" s="6">
        <v>3.47</v>
      </c>
    </row>
    <row r="170" spans="2:21" ht="15.5" x14ac:dyDescent="0.35">
      <c r="C170" t="s">
        <v>198</v>
      </c>
      <c r="D170" s="5">
        <v>426000000000</v>
      </c>
      <c r="E170" s="5">
        <v>451000000000</v>
      </c>
      <c r="F170" s="5">
        <v>416000000000</v>
      </c>
      <c r="G170" s="5">
        <v>413000000000</v>
      </c>
    </row>
    <row r="171" spans="2:21" ht="15.5" x14ac:dyDescent="0.35">
      <c r="C171" t="s">
        <v>199</v>
      </c>
      <c r="D171" s="6">
        <v>5.54</v>
      </c>
      <c r="E171" s="6">
        <v>5.62</v>
      </c>
      <c r="F171" s="6">
        <v>6.93</v>
      </c>
      <c r="G171" s="6">
        <v>3.81</v>
      </c>
    </row>
    <row r="172" spans="2:21" ht="15.5" x14ac:dyDescent="0.35">
      <c r="C172" t="s">
        <v>200</v>
      </c>
      <c r="D172" s="6">
        <v>487.22</v>
      </c>
      <c r="E172" s="6">
        <v>515.70000000000005</v>
      </c>
      <c r="F172" s="6">
        <v>476.39</v>
      </c>
      <c r="G172" s="6">
        <v>472.36</v>
      </c>
    </row>
    <row r="173" spans="2:21" ht="15.5" x14ac:dyDescent="0.35">
      <c r="C173" t="s">
        <v>201</v>
      </c>
      <c r="D173" s="6">
        <v>5.54</v>
      </c>
      <c r="E173" s="6">
        <v>5.62</v>
      </c>
      <c r="F173" s="6">
        <v>6.93</v>
      </c>
      <c r="G173" s="6">
        <v>3.81</v>
      </c>
    </row>
    <row r="174" spans="2:21" ht="15.5" x14ac:dyDescent="0.35">
      <c r="C174" t="s">
        <v>202</v>
      </c>
      <c r="D174" s="6">
        <v>487.22</v>
      </c>
      <c r="E174" s="6">
        <v>515.70000000000005</v>
      </c>
      <c r="F174" s="6">
        <v>476.39</v>
      </c>
      <c r="G174" s="6">
        <v>472.36</v>
      </c>
    </row>
    <row r="175" spans="2:21" ht="15.5" x14ac:dyDescent="0.35">
      <c r="C175" t="s">
        <v>203</v>
      </c>
      <c r="D175" s="5">
        <v>382000000000</v>
      </c>
      <c r="E175" s="5">
        <v>462000000000</v>
      </c>
      <c r="F175" s="5">
        <v>492000000000</v>
      </c>
      <c r="G175" s="5">
        <v>492000000000</v>
      </c>
    </row>
    <row r="176" spans="2:21" ht="15.5" x14ac:dyDescent="0.35">
      <c r="C176" t="s">
        <v>204</v>
      </c>
      <c r="D176" s="5">
        <v>22000000000</v>
      </c>
      <c r="E176" s="5">
        <v>24000000000</v>
      </c>
      <c r="F176" s="5">
        <v>26000000000</v>
      </c>
      <c r="G176" s="5">
        <v>28000000000</v>
      </c>
    </row>
    <row r="177" spans="3:21" ht="15.5" x14ac:dyDescent="0.35">
      <c r="C177" t="s">
        <v>205</v>
      </c>
      <c r="D177" s="5">
        <v>426000000000</v>
      </c>
      <c r="E177" s="5">
        <v>451000000000</v>
      </c>
      <c r="F177" s="5">
        <v>416000000000</v>
      </c>
      <c r="G177" s="5">
        <v>413000000000</v>
      </c>
    </row>
    <row r="178" spans="3:21" ht="15.5" x14ac:dyDescent="0.35">
      <c r="C178" t="s">
        <v>23</v>
      </c>
      <c r="D178" s="5">
        <v>404000000000</v>
      </c>
      <c r="E178" s="5">
        <v>486000000000</v>
      </c>
      <c r="F178" s="5">
        <v>518000000000</v>
      </c>
      <c r="G178" s="5">
        <v>520000000000</v>
      </c>
    </row>
    <row r="179" spans="3:21" ht="15.5" x14ac:dyDescent="0.35">
      <c r="C179" t="s">
        <v>20</v>
      </c>
      <c r="D179" s="5">
        <v>271000000000</v>
      </c>
      <c r="E179" s="5">
        <v>255000000000</v>
      </c>
      <c r="F179" s="5">
        <v>337000000000</v>
      </c>
      <c r="G179" s="5">
        <v>373000000000</v>
      </c>
    </row>
    <row r="180" spans="3:21" ht="15.5" x14ac:dyDescent="0.35">
      <c r="C180" t="s">
        <v>206</v>
      </c>
      <c r="D180" s="5">
        <v>-394000000000</v>
      </c>
      <c r="E180" s="5">
        <v>-435000000000</v>
      </c>
      <c r="F180" s="5">
        <v>-430000000000</v>
      </c>
      <c r="G180" s="5">
        <v>-448000000000</v>
      </c>
    </row>
    <row r="181" spans="3:21" ht="15.5" x14ac:dyDescent="0.35">
      <c r="C181" t="s">
        <v>207</v>
      </c>
      <c r="D181" s="5">
        <v>14000000000</v>
      </c>
      <c r="E181" s="5">
        <v>125000000000</v>
      </c>
      <c r="F181" s="5">
        <v>87000000000</v>
      </c>
      <c r="G181" s="5">
        <v>106000000000</v>
      </c>
    </row>
    <row r="182" spans="3:21" ht="15.5" x14ac:dyDescent="0.35">
      <c r="C182" t="s">
        <v>208</v>
      </c>
      <c r="D182" s="5">
        <v>-5000000000</v>
      </c>
      <c r="E182" s="5">
        <v>-18000000000</v>
      </c>
      <c r="F182" s="5">
        <v>-22000000000</v>
      </c>
      <c r="G182" s="5">
        <v>-12000000000</v>
      </c>
    </row>
    <row r="183" spans="3:21" ht="15.5" x14ac:dyDescent="0.35">
      <c r="C183" t="s">
        <v>12</v>
      </c>
      <c r="D183" s="5">
        <v>8000000000</v>
      </c>
      <c r="E183" s="5">
        <v>106000000000</v>
      </c>
      <c r="F183" s="5">
        <v>65000000000</v>
      </c>
      <c r="G183" s="5">
        <v>94000000000</v>
      </c>
    </row>
    <row r="184" spans="3:21" ht="15.5" x14ac:dyDescent="0.35">
      <c r="C184" t="s">
        <v>15</v>
      </c>
      <c r="D184" s="6">
        <v>9.61</v>
      </c>
      <c r="E184" s="6">
        <v>121.59</v>
      </c>
      <c r="F184" s="6">
        <v>74.150000000000006</v>
      </c>
      <c r="G184" s="6">
        <v>107.88</v>
      </c>
    </row>
    <row r="185" spans="3:21" ht="15.5" x14ac:dyDescent="0.35">
      <c r="C185" t="s">
        <v>57</v>
      </c>
      <c r="I185" s="6">
        <v>69.61</v>
      </c>
      <c r="J185" s="6">
        <v>-81.55</v>
      </c>
      <c r="K185" s="6">
        <v>-15.62</v>
      </c>
      <c r="L185" s="6">
        <v>-67.36</v>
      </c>
      <c r="M185" s="6">
        <v>-303.35000000000002</v>
      </c>
      <c r="N185" s="6">
        <v>-510.14</v>
      </c>
      <c r="O185" s="6">
        <v>95.36</v>
      </c>
      <c r="P185" s="6">
        <v>40.31</v>
      </c>
      <c r="Q185" s="6">
        <v>28.47</v>
      </c>
      <c r="R185" s="6">
        <v>-35.479999999999997</v>
      </c>
      <c r="S185" s="6">
        <v>-106.91</v>
      </c>
      <c r="T185" s="6">
        <v>-94.04</v>
      </c>
      <c r="U185" s="6">
        <v>-74.69</v>
      </c>
    </row>
    <row r="186" spans="3:21" ht="15.5" x14ac:dyDescent="0.35">
      <c r="C186" t="s">
        <v>69</v>
      </c>
      <c r="I186" s="6">
        <v>41.66</v>
      </c>
      <c r="J186" s="6">
        <v>-24.52</v>
      </c>
      <c r="K186" s="6">
        <v>-135.08000000000001</v>
      </c>
      <c r="L186" s="6">
        <v>-47.36</v>
      </c>
      <c r="M186" s="6">
        <v>-11.11</v>
      </c>
      <c r="N186" s="6">
        <v>-5.86</v>
      </c>
      <c r="O186" s="6">
        <v>31.46</v>
      </c>
      <c r="P186" s="6">
        <v>116.6</v>
      </c>
      <c r="Q186" s="6">
        <v>354.76</v>
      </c>
      <c r="R186" s="6">
        <v>-242.39</v>
      </c>
      <c r="S186" s="6">
        <v>-42.09</v>
      </c>
      <c r="T186" s="6">
        <v>-30.84</v>
      </c>
      <c r="U186" s="5">
        <v>0</v>
      </c>
    </row>
    <row r="187" spans="3:21" ht="15.5" x14ac:dyDescent="0.35">
      <c r="C187" t="s">
        <v>72</v>
      </c>
      <c r="I187" s="6">
        <v>2.0099999999999998</v>
      </c>
      <c r="J187" s="6">
        <v>1.49</v>
      </c>
      <c r="K187" s="6">
        <v>1.74</v>
      </c>
      <c r="L187" s="6">
        <v>2.63</v>
      </c>
      <c r="M187" s="6">
        <v>10.34</v>
      </c>
      <c r="N187" s="6">
        <v>10.210000000000001</v>
      </c>
      <c r="O187" s="6">
        <v>1.85</v>
      </c>
      <c r="P187" s="6">
        <v>3.47</v>
      </c>
      <c r="Q187" s="6">
        <v>5.2</v>
      </c>
      <c r="R187" s="6">
        <v>6.54</v>
      </c>
      <c r="S187" s="6">
        <v>3.8</v>
      </c>
      <c r="T187" s="6">
        <v>2.94</v>
      </c>
      <c r="U187" s="5">
        <v>0</v>
      </c>
    </row>
    <row r="188" spans="3:21" ht="15.5" x14ac:dyDescent="0.35">
      <c r="C188" t="s">
        <v>209</v>
      </c>
      <c r="I188" s="5">
        <v>330380000000</v>
      </c>
      <c r="J188" s="5">
        <v>280540000000</v>
      </c>
      <c r="K188" s="6">
        <v>272839999999.99997</v>
      </c>
      <c r="L188" s="5">
        <v>284070000000</v>
      </c>
      <c r="M188" s="5">
        <v>10370000000</v>
      </c>
      <c r="N188" s="6">
        <v>-34240000000.000004</v>
      </c>
      <c r="O188" s="5">
        <v>351530000000</v>
      </c>
      <c r="P188" s="5">
        <v>270800000000</v>
      </c>
    </row>
    <row r="189" spans="3:21" ht="15.5" x14ac:dyDescent="0.35">
      <c r="C189" t="s">
        <v>210</v>
      </c>
      <c r="I189" s="6">
        <v>3.2300000000000002E-2</v>
      </c>
      <c r="J189" s="6">
        <v>-3.8599999999999995E-2</v>
      </c>
      <c r="K189" s="6">
        <v>-6.4000000000000003E-3</v>
      </c>
      <c r="L189" s="6">
        <v>-2.58E-2</v>
      </c>
      <c r="M189" s="6">
        <v>-0.1103</v>
      </c>
      <c r="N189" s="6">
        <v>-0.1832</v>
      </c>
      <c r="O189" s="6">
        <v>4.3499999999999997E-2</v>
      </c>
      <c r="P189" s="6">
        <v>0.02</v>
      </c>
      <c r="Q189" s="6">
        <v>7.0999999999999995E-3</v>
      </c>
      <c r="R189" s="6">
        <v>-1.1899999999999999E-2</v>
      </c>
      <c r="S189" s="6">
        <v>-4.5199999999999997E-2</v>
      </c>
      <c r="T189" s="6">
        <v>-4.8499999999999995E-2</v>
      </c>
      <c r="U189" s="6">
        <v>-1.9199999999999998E-2</v>
      </c>
    </row>
    <row r="190" spans="3:21" ht="15.5" x14ac:dyDescent="0.35">
      <c r="C190" t="s">
        <v>211</v>
      </c>
      <c r="I190" s="6">
        <v>0.13500000000000001</v>
      </c>
      <c r="J190" s="6">
        <v>-0.18390000000000001</v>
      </c>
      <c r="K190" s="6">
        <v>-2.98E-2</v>
      </c>
      <c r="L190" s="6">
        <v>-0.1245</v>
      </c>
      <c r="M190" s="6">
        <v>-0.49859999999999999</v>
      </c>
      <c r="N190" s="6">
        <v>-0.55979999999999996</v>
      </c>
      <c r="O190" s="6">
        <v>6.7000000000000004E-2</v>
      </c>
      <c r="P190" s="6">
        <v>3.04E-2</v>
      </c>
      <c r="Q190" s="6">
        <v>1.11E-2</v>
      </c>
      <c r="R190" s="6">
        <v>-1.3899999999999999E-2</v>
      </c>
      <c r="S190" s="6">
        <v>-7.4800000000000005E-2</v>
      </c>
      <c r="T190" s="6">
        <v>-6.1699999999999998E-2</v>
      </c>
      <c r="U190" s="6">
        <v>-0.39380000000000004</v>
      </c>
    </row>
    <row r="191" spans="3:21" ht="15.5" x14ac:dyDescent="0.35">
      <c r="C191" t="s">
        <v>212</v>
      </c>
      <c r="I191" s="6">
        <v>0.16320000000000001</v>
      </c>
      <c r="J191" s="6">
        <v>0.1215</v>
      </c>
      <c r="K191" s="6">
        <v>8.2299999999999998E-2</v>
      </c>
      <c r="L191" s="6">
        <v>6.8900000000000003E-2</v>
      </c>
      <c r="M191" s="6">
        <v>-0.1391</v>
      </c>
      <c r="N191" s="6">
        <v>-0.20480000000000001</v>
      </c>
      <c r="O191" s="6">
        <v>0.1103</v>
      </c>
      <c r="P191" s="6">
        <v>6.2800000000000009E-2</v>
      </c>
      <c r="Q191" s="6">
        <v>1.5700000000000002E-2</v>
      </c>
      <c r="R191" s="6">
        <v>-2.3E-2</v>
      </c>
      <c r="S191" s="6">
        <v>-7.4299999999999991E-2</v>
      </c>
      <c r="T191" s="6">
        <v>-0.1807</v>
      </c>
      <c r="U191" s="6">
        <v>-0.4919</v>
      </c>
    </row>
    <row r="192" spans="3:21" ht="15.5" x14ac:dyDescent="0.35">
      <c r="C192" t="s">
        <v>213</v>
      </c>
      <c r="I192" s="6">
        <v>1.6</v>
      </c>
      <c r="J192" s="6">
        <v>1.08</v>
      </c>
      <c r="K192" s="6">
        <v>0.88</v>
      </c>
      <c r="L192" s="6">
        <v>0.76</v>
      </c>
      <c r="M192" s="6">
        <v>-1.62</v>
      </c>
      <c r="N192" s="6">
        <v>-2.41</v>
      </c>
      <c r="O192" s="6">
        <v>8.74</v>
      </c>
      <c r="P192" s="6">
        <v>3.64</v>
      </c>
      <c r="Q192" s="6">
        <v>2.4300000000000002</v>
      </c>
      <c r="R192" s="6">
        <v>-1.5</v>
      </c>
      <c r="S192" s="6">
        <v>-17.690000000000001</v>
      </c>
      <c r="T192" s="6">
        <v>-23.24</v>
      </c>
      <c r="U192" s="6">
        <v>-2.3199999999999998</v>
      </c>
    </row>
    <row r="193" spans="2:21" ht="15.5" x14ac:dyDescent="0.35">
      <c r="C193" t="s">
        <v>66</v>
      </c>
      <c r="I193" s="6">
        <v>5.62</v>
      </c>
      <c r="J193" s="6">
        <v>4.51</v>
      </c>
      <c r="K193" s="6">
        <v>4.03</v>
      </c>
      <c r="L193" s="6">
        <v>5.89</v>
      </c>
      <c r="M193" s="6">
        <v>5.54</v>
      </c>
      <c r="N193" s="6">
        <v>3.28</v>
      </c>
      <c r="O193" s="6">
        <v>2.11</v>
      </c>
      <c r="P193" s="6">
        <v>3.54</v>
      </c>
      <c r="Q193" s="6">
        <v>3.93</v>
      </c>
      <c r="R193" s="6">
        <v>3.38</v>
      </c>
      <c r="S193" s="6">
        <v>3.15</v>
      </c>
      <c r="T193" s="6">
        <v>1.9</v>
      </c>
      <c r="U193" s="5">
        <v>0</v>
      </c>
    </row>
    <row r="194" spans="2:21" ht="15.5" x14ac:dyDescent="0.35">
      <c r="C194" t="s">
        <v>63</v>
      </c>
      <c r="I194" s="6">
        <v>515.70000000000005</v>
      </c>
      <c r="J194" s="6">
        <v>443.51</v>
      </c>
      <c r="K194" s="6">
        <v>524.11</v>
      </c>
      <c r="L194" s="6">
        <v>541.16</v>
      </c>
      <c r="M194" s="6">
        <v>608.47</v>
      </c>
      <c r="N194" s="6">
        <v>911.21</v>
      </c>
      <c r="O194" s="6">
        <v>1423.23</v>
      </c>
      <c r="P194" s="6">
        <v>1327.82</v>
      </c>
      <c r="Q194" s="6">
        <v>2570.8200000000002</v>
      </c>
      <c r="R194" s="6">
        <v>2544.9899999999998</v>
      </c>
      <c r="S194" s="6">
        <v>1428.41</v>
      </c>
      <c r="T194" s="6">
        <v>1524.13</v>
      </c>
      <c r="U194" s="6">
        <v>189.64</v>
      </c>
    </row>
    <row r="195" spans="2:21" ht="15.5" x14ac:dyDescent="0.35">
      <c r="C195" t="s">
        <v>214</v>
      </c>
      <c r="I195" s="6">
        <v>5.62</v>
      </c>
      <c r="J195" s="6">
        <v>4.51</v>
      </c>
      <c r="K195" s="6">
        <v>4.03</v>
      </c>
      <c r="L195" s="6">
        <v>5.89</v>
      </c>
      <c r="M195" s="6">
        <v>5.54</v>
      </c>
      <c r="N195" s="6">
        <v>3.28</v>
      </c>
      <c r="O195" s="6">
        <v>2.11</v>
      </c>
      <c r="P195" s="6">
        <v>3.54</v>
      </c>
      <c r="Q195" s="6">
        <v>3.93</v>
      </c>
      <c r="R195" s="6">
        <v>3.38</v>
      </c>
      <c r="S195" s="6">
        <v>3.15</v>
      </c>
      <c r="T195" s="6">
        <v>1.9</v>
      </c>
      <c r="U195" s="5">
        <v>0</v>
      </c>
    </row>
    <row r="196" spans="2:21" ht="15.5" x14ac:dyDescent="0.35">
      <c r="C196" t="s">
        <v>215</v>
      </c>
      <c r="I196" s="6">
        <v>515.70000000000005</v>
      </c>
      <c r="J196" s="6">
        <v>443.51</v>
      </c>
      <c r="K196" s="6">
        <v>524.11</v>
      </c>
      <c r="L196" s="6">
        <v>541.16</v>
      </c>
      <c r="M196" s="6">
        <v>608.47</v>
      </c>
      <c r="N196" s="6">
        <v>911.21</v>
      </c>
      <c r="O196" s="6">
        <v>1423.23</v>
      </c>
      <c r="P196" s="6">
        <v>1327.82</v>
      </c>
      <c r="Q196" s="6">
        <v>2570.8200000000002</v>
      </c>
      <c r="R196" s="6">
        <v>2543.87</v>
      </c>
      <c r="S196" s="6">
        <v>1427.7</v>
      </c>
      <c r="T196" s="6">
        <v>1524.04</v>
      </c>
      <c r="U196" s="6">
        <v>189.35</v>
      </c>
    </row>
    <row r="197" spans="2:21" ht="15.5" x14ac:dyDescent="0.35">
      <c r="C197" t="s">
        <v>216</v>
      </c>
      <c r="I197" s="5">
        <v>462000000000</v>
      </c>
      <c r="J197" s="5">
        <v>471000000000</v>
      </c>
      <c r="K197" s="5">
        <v>678000000000</v>
      </c>
      <c r="L197" s="5">
        <v>406000000000</v>
      </c>
      <c r="M197" s="5">
        <v>738000000000</v>
      </c>
      <c r="N197" s="5">
        <v>614000000000</v>
      </c>
      <c r="O197" s="5">
        <v>374000000000</v>
      </c>
      <c r="P197" s="5">
        <v>50000000000</v>
      </c>
      <c r="Q197" s="5">
        <v>133000000000</v>
      </c>
      <c r="S197" s="5">
        <v>110000000000</v>
      </c>
      <c r="U197" s="5">
        <v>505000000000</v>
      </c>
    </row>
    <row r="198" spans="2:21" ht="15.5" x14ac:dyDescent="0.35">
      <c r="C198" t="s">
        <v>217</v>
      </c>
      <c r="I198" s="5">
        <v>24000000000</v>
      </c>
      <c r="J198" s="5">
        <v>32000000000</v>
      </c>
      <c r="L198" s="5">
        <v>396000000000</v>
      </c>
      <c r="M198" s="5">
        <v>68000000000</v>
      </c>
      <c r="P198" s="5">
        <v>222000000000</v>
      </c>
      <c r="Q198" s="5">
        <v>227000000000</v>
      </c>
    </row>
    <row r="199" spans="2:21" ht="15.5" x14ac:dyDescent="0.35">
      <c r="C199" t="s">
        <v>25</v>
      </c>
      <c r="I199" s="5">
        <v>486000000000</v>
      </c>
      <c r="J199" s="5">
        <v>503000000000</v>
      </c>
      <c r="K199" s="5">
        <v>678000000000</v>
      </c>
      <c r="L199" s="5">
        <v>802000000000</v>
      </c>
      <c r="M199" s="5">
        <v>806000000000</v>
      </c>
      <c r="N199" s="5">
        <v>614000000000</v>
      </c>
      <c r="O199" s="5">
        <v>374000000000</v>
      </c>
      <c r="P199" s="5">
        <v>271000000000</v>
      </c>
      <c r="Q199" s="5">
        <v>359000000000</v>
      </c>
      <c r="S199" s="5">
        <v>110000000000</v>
      </c>
      <c r="U199" s="5">
        <v>505000000000</v>
      </c>
    </row>
    <row r="200" spans="2:21" ht="15.5" x14ac:dyDescent="0.35">
      <c r="C200" t="s">
        <v>22</v>
      </c>
      <c r="I200" s="5">
        <v>255000000000</v>
      </c>
      <c r="J200" s="5">
        <v>400000000000</v>
      </c>
      <c r="K200" s="5">
        <v>502000000000</v>
      </c>
      <c r="L200" s="5">
        <v>565000000000</v>
      </c>
      <c r="M200" s="5">
        <v>663000000000</v>
      </c>
      <c r="N200" s="5">
        <v>557000000000</v>
      </c>
      <c r="O200" s="5">
        <v>289000000000</v>
      </c>
      <c r="P200" s="5">
        <v>230000000000</v>
      </c>
      <c r="Q200" s="5">
        <v>63000000000</v>
      </c>
      <c r="R200" s="5">
        <v>-261000000000</v>
      </c>
      <c r="S200" s="5">
        <v>80000000000</v>
      </c>
      <c r="T200" s="5">
        <v>-271000000000</v>
      </c>
      <c r="U200" s="5">
        <v>206000000000</v>
      </c>
    </row>
    <row r="201" spans="2:21" ht="15.5" x14ac:dyDescent="0.35">
      <c r="C201" t="s">
        <v>218</v>
      </c>
      <c r="I201" s="5">
        <v>-435000000000</v>
      </c>
      <c r="J201" s="5">
        <v>-570000000000</v>
      </c>
      <c r="K201" s="5">
        <v>-704000000000</v>
      </c>
      <c r="L201" s="5">
        <v>-360000000000</v>
      </c>
      <c r="M201" s="5">
        <v>-814000000000</v>
      </c>
      <c r="N201" s="5">
        <v>-735000000000</v>
      </c>
      <c r="O201" s="5">
        <v>-368000000000</v>
      </c>
      <c r="P201" s="5">
        <v>-126000000000</v>
      </c>
      <c r="Q201" s="5">
        <v>48000000000</v>
      </c>
      <c r="R201" s="5">
        <v>172000000000</v>
      </c>
      <c r="S201" s="5">
        <v>-192000000000</v>
      </c>
      <c r="T201" s="5">
        <v>189000000000</v>
      </c>
      <c r="U201" s="5">
        <v>-256000000000</v>
      </c>
    </row>
    <row r="202" spans="2:21" ht="15.5" x14ac:dyDescent="0.35">
      <c r="C202" t="s">
        <v>219</v>
      </c>
      <c r="I202" s="5">
        <v>303000000000</v>
      </c>
      <c r="J202" s="5">
        <v>239000000000</v>
      </c>
      <c r="K202" s="5">
        <v>204000000000</v>
      </c>
      <c r="L202" s="5">
        <v>244000000000</v>
      </c>
      <c r="M202" s="5">
        <v>-36000000000</v>
      </c>
      <c r="N202" s="5">
        <v>-88000000000</v>
      </c>
      <c r="O202" s="5">
        <v>257000000000</v>
      </c>
      <c r="P202" s="5">
        <v>222000000000</v>
      </c>
      <c r="Q202" s="5">
        <v>145000000000</v>
      </c>
      <c r="R202" s="5">
        <v>107000000000</v>
      </c>
      <c r="S202" s="5">
        <v>-3000000000</v>
      </c>
      <c r="T202" s="5">
        <v>21000000000</v>
      </c>
      <c r="U202" s="5">
        <v>94000000000</v>
      </c>
    </row>
    <row r="203" spans="2:21" ht="15.5" x14ac:dyDescent="0.35">
      <c r="C203" t="s">
        <v>220</v>
      </c>
      <c r="I203" s="5">
        <v>-63000000000</v>
      </c>
      <c r="J203" s="5">
        <v>-51000000000</v>
      </c>
      <c r="K203" s="5">
        <v>-83000000000</v>
      </c>
      <c r="L203" s="5">
        <v>-22000000000</v>
      </c>
      <c r="M203" s="5">
        <v>-14000000000</v>
      </c>
      <c r="N203" s="5">
        <v>-119000000000</v>
      </c>
      <c r="O203" s="5">
        <v>-321000000000</v>
      </c>
      <c r="P203" s="5">
        <v>-4000000000</v>
      </c>
      <c r="Q203" s="5">
        <v>-11000000000</v>
      </c>
      <c r="R203" s="5">
        <v>-371000000000</v>
      </c>
      <c r="S203" s="5">
        <v>-311000000000</v>
      </c>
      <c r="T203" s="5">
        <v>-65000000000</v>
      </c>
      <c r="U203" s="5">
        <v>-30000000000</v>
      </c>
    </row>
    <row r="204" spans="2:21" ht="15.5" x14ac:dyDescent="0.35">
      <c r="C204" t="s">
        <v>14</v>
      </c>
      <c r="I204" s="5">
        <v>240000000000</v>
      </c>
      <c r="J204" s="5">
        <v>188000000000</v>
      </c>
      <c r="K204" s="5">
        <v>121000000000</v>
      </c>
      <c r="L204" s="5">
        <v>222000000000</v>
      </c>
      <c r="M204" s="5">
        <v>-50000000000</v>
      </c>
      <c r="N204" s="5">
        <v>-207000000000</v>
      </c>
      <c r="O204" s="5">
        <v>-64000000000</v>
      </c>
      <c r="P204" s="5">
        <v>218000000000</v>
      </c>
      <c r="Q204" s="5">
        <v>134000000000</v>
      </c>
      <c r="R204" s="5">
        <v>-264000000000</v>
      </c>
      <c r="S204" s="5">
        <v>-314000000000</v>
      </c>
      <c r="T204" s="5">
        <v>-43000000000</v>
      </c>
      <c r="U204" s="5">
        <v>64000000000</v>
      </c>
    </row>
    <row r="205" spans="2:21" ht="15.5" x14ac:dyDescent="0.35">
      <c r="C205" t="s">
        <v>16</v>
      </c>
      <c r="I205" s="6">
        <v>274.94</v>
      </c>
      <c r="J205" s="6">
        <v>215.53</v>
      </c>
      <c r="K205" s="6">
        <v>138.01</v>
      </c>
      <c r="L205" s="6">
        <v>253.66</v>
      </c>
      <c r="M205" s="6">
        <v>-56.86</v>
      </c>
      <c r="N205" s="6">
        <v>-236.69</v>
      </c>
      <c r="O205" s="6">
        <v>-73.12</v>
      </c>
      <c r="P205" s="6">
        <v>249.61</v>
      </c>
      <c r="Q205" s="6">
        <v>305.77</v>
      </c>
      <c r="R205" s="6">
        <v>-603.46</v>
      </c>
      <c r="S205" s="6">
        <v>-929.05</v>
      </c>
      <c r="T205" s="6">
        <v>-128.05000000000001</v>
      </c>
      <c r="U205" s="6">
        <v>389.9</v>
      </c>
    </row>
    <row r="207" spans="2:21" ht="15.5" x14ac:dyDescent="0.35">
      <c r="B207" t="s">
        <v>221</v>
      </c>
      <c r="C207" t="s">
        <v>222</v>
      </c>
      <c r="D207" s="5">
        <v>-25000000000</v>
      </c>
      <c r="E207" s="5">
        <v>32000000000</v>
      </c>
      <c r="F207" s="5">
        <v>4000000000</v>
      </c>
      <c r="G207" s="5">
        <v>58000000000</v>
      </c>
      <c r="H207" s="5">
        <v>-100000000000</v>
      </c>
      <c r="I207" s="5">
        <v>61000000000</v>
      </c>
      <c r="J207" s="5">
        <v>-71000000000</v>
      </c>
      <c r="K207" s="5">
        <v>-14000000000</v>
      </c>
      <c r="L207" s="5">
        <v>-59000000000</v>
      </c>
      <c r="M207" s="5">
        <v>-265000000000</v>
      </c>
      <c r="N207" s="5">
        <v>-446000000000</v>
      </c>
      <c r="O207" s="5">
        <v>83000000000</v>
      </c>
      <c r="P207" s="5">
        <v>35000000000</v>
      </c>
      <c r="Q207" s="5">
        <v>12000000000</v>
      </c>
    </row>
    <row r="208" spans="2:21" ht="15.5" x14ac:dyDescent="0.35">
      <c r="C208" t="s">
        <v>223</v>
      </c>
      <c r="H208" s="5">
        <v>69000000000</v>
      </c>
      <c r="I208" s="5">
        <v>61000000000</v>
      </c>
      <c r="J208" s="5">
        <v>-71000000000</v>
      </c>
      <c r="K208" s="5">
        <v>-14000000000</v>
      </c>
      <c r="L208" s="5">
        <v>-59000000000</v>
      </c>
      <c r="M208" s="5">
        <v>-265000000000</v>
      </c>
      <c r="N208" s="5">
        <v>-446000000000</v>
      </c>
      <c r="O208" s="5">
        <v>83000000000</v>
      </c>
      <c r="P208" s="5">
        <v>35000000000</v>
      </c>
      <c r="Q208" s="5">
        <v>12000000000</v>
      </c>
    </row>
    <row r="209" spans="3:17" ht="15.5" x14ac:dyDescent="0.35">
      <c r="C209" t="s">
        <v>56</v>
      </c>
      <c r="D209" s="6">
        <v>-28.48</v>
      </c>
      <c r="E209" s="6">
        <v>36.729999999999997</v>
      </c>
      <c r="F209" s="6">
        <v>4.03</v>
      </c>
      <c r="G209" s="6">
        <v>66.16</v>
      </c>
      <c r="H209" s="6">
        <v>-113.94</v>
      </c>
      <c r="I209" s="6">
        <v>69.61</v>
      </c>
      <c r="J209" s="6">
        <v>-81.55</v>
      </c>
      <c r="K209" s="6">
        <v>-15.62</v>
      </c>
      <c r="L209" s="6">
        <v>-67.36</v>
      </c>
      <c r="M209" s="6">
        <v>-303.35000000000002</v>
      </c>
      <c r="N209" s="6">
        <v>-510.14</v>
      </c>
      <c r="O209" s="6">
        <v>95.36</v>
      </c>
      <c r="P209" s="6">
        <v>40.31</v>
      </c>
      <c r="Q209" s="6">
        <v>14.23</v>
      </c>
    </row>
    <row r="210" spans="3:17" ht="15.5" x14ac:dyDescent="0.35">
      <c r="C210" t="s">
        <v>226</v>
      </c>
      <c r="H210" s="6">
        <v>78.44</v>
      </c>
      <c r="I210" s="6">
        <v>69.61</v>
      </c>
      <c r="J210" s="6">
        <v>-81.55</v>
      </c>
      <c r="K210" s="6">
        <v>-15.62</v>
      </c>
      <c r="L210" s="6">
        <v>-67.36</v>
      </c>
      <c r="M210" s="6">
        <v>-303.35000000000002</v>
      </c>
      <c r="N210" s="6">
        <v>-510.14</v>
      </c>
      <c r="O210" s="6">
        <v>95.36</v>
      </c>
      <c r="P210" s="6">
        <v>40.31</v>
      </c>
      <c r="Q210" s="6">
        <v>14.23</v>
      </c>
    </row>
    <row r="211" spans="3:17" ht="15.5" x14ac:dyDescent="0.35">
      <c r="C211" t="s">
        <v>229</v>
      </c>
      <c r="D211" s="5">
        <v>214000000000</v>
      </c>
      <c r="E211" s="5">
        <v>336000000000</v>
      </c>
      <c r="F211" s="5">
        <v>307000000000</v>
      </c>
      <c r="G211" s="5">
        <v>422000000000</v>
      </c>
      <c r="H211" s="5">
        <v>856000000000</v>
      </c>
      <c r="I211" s="5">
        <v>1258000000000</v>
      </c>
      <c r="J211" s="5">
        <v>1173000000000</v>
      </c>
      <c r="K211" s="5">
        <v>1061000000000</v>
      </c>
      <c r="L211" s="5">
        <v>1058000000000</v>
      </c>
      <c r="M211" s="5">
        <v>285000000000</v>
      </c>
      <c r="N211" s="5">
        <v>256000000000</v>
      </c>
      <c r="O211" s="5">
        <v>1415000000000</v>
      </c>
      <c r="P211" s="5">
        <v>1184000000000</v>
      </c>
      <c r="Q211" s="5">
        <v>849000000000</v>
      </c>
    </row>
    <row r="212" spans="3:17" ht="15.5" x14ac:dyDescent="0.35">
      <c r="C212" t="s">
        <v>230</v>
      </c>
      <c r="H212" s="5">
        <v>1279000000000</v>
      </c>
      <c r="I212" s="5">
        <v>1258000000000</v>
      </c>
      <c r="J212" s="5">
        <v>1173000000000</v>
      </c>
      <c r="K212" s="5">
        <v>1061000000000</v>
      </c>
      <c r="L212" s="5">
        <v>1058000000000</v>
      </c>
      <c r="M212" s="5">
        <v>285000000000</v>
      </c>
      <c r="N212" s="5">
        <v>256000000000</v>
      </c>
      <c r="O212" s="5">
        <v>1415000000000</v>
      </c>
      <c r="P212" s="5">
        <v>1184000000000</v>
      </c>
      <c r="Q212" s="5">
        <v>849000000000</v>
      </c>
    </row>
    <row r="213" spans="3:17" ht="15.5" x14ac:dyDescent="0.35">
      <c r="C213" t="s">
        <v>234</v>
      </c>
      <c r="I213" s="6">
        <v>-25.28</v>
      </c>
    </row>
    <row r="214" spans="3:17" ht="15.5" x14ac:dyDescent="0.35">
      <c r="C214" t="s">
        <v>235</v>
      </c>
      <c r="I214" s="6">
        <v>36.72</v>
      </c>
    </row>
    <row r="215" spans="3:17" ht="15.5" x14ac:dyDescent="0.35">
      <c r="C215" t="s">
        <v>237</v>
      </c>
      <c r="I215" s="6">
        <v>7.5</v>
      </c>
    </row>
    <row r="216" spans="3:17" ht="15.5" x14ac:dyDescent="0.35">
      <c r="C216" t="s">
        <v>238</v>
      </c>
      <c r="I216" s="6">
        <v>2.7200000000000002E-2</v>
      </c>
    </row>
    <row r="217" spans="3:17" ht="15.5" x14ac:dyDescent="0.35">
      <c r="C217" t="s">
        <v>239</v>
      </c>
      <c r="I217" s="6">
        <v>1.97</v>
      </c>
    </row>
    <row r="218" spans="3:17" ht="15.5" x14ac:dyDescent="0.35">
      <c r="C218" t="s">
        <v>240</v>
      </c>
      <c r="I218" s="6">
        <v>5.91</v>
      </c>
    </row>
    <row r="219" spans="3:17" ht="15.5" x14ac:dyDescent="0.35">
      <c r="C219" t="s">
        <v>241</v>
      </c>
      <c r="I219" s="6">
        <v>7.6</v>
      </c>
    </row>
    <row r="220" spans="3:17" ht="15.5" x14ac:dyDescent="0.35">
      <c r="C220" t="s">
        <v>242</v>
      </c>
      <c r="I220" s="6">
        <v>9.19</v>
      </c>
    </row>
    <row r="221" spans="3:17" ht="15.5" x14ac:dyDescent="0.35">
      <c r="C221" t="s">
        <v>243</v>
      </c>
      <c r="I221" s="6">
        <v>14.69</v>
      </c>
    </row>
    <row r="222" spans="3:17" ht="15.5" x14ac:dyDescent="0.35">
      <c r="C222" t="s">
        <v>244</v>
      </c>
      <c r="I222" s="6">
        <v>8.42</v>
      </c>
    </row>
    <row r="223" spans="3:17" ht="15.5" x14ac:dyDescent="0.35">
      <c r="C223" t="s">
        <v>245</v>
      </c>
      <c r="I223" s="6">
        <v>0.2</v>
      </c>
    </row>
    <row r="224" spans="3:17" ht="15.5" x14ac:dyDescent="0.35">
      <c r="C224" t="s">
        <v>246</v>
      </c>
      <c r="I224" s="6">
        <v>33.380000000000003</v>
      </c>
    </row>
    <row r="225" spans="3:9" ht="15.5" x14ac:dyDescent="0.35">
      <c r="C225" t="s">
        <v>248</v>
      </c>
      <c r="I225" s="6">
        <v>78.44</v>
      </c>
    </row>
    <row r="226" spans="3:9" ht="15.5" x14ac:dyDescent="0.35">
      <c r="C226" t="s">
        <v>249</v>
      </c>
      <c r="I226" s="6">
        <v>-113.94</v>
      </c>
    </row>
    <row r="227" spans="3:9" ht="15.5" x14ac:dyDescent="0.35">
      <c r="C227" t="s">
        <v>250</v>
      </c>
      <c r="I227" s="6">
        <v>1463.57</v>
      </c>
    </row>
    <row r="228" spans="3:9" ht="15.5" x14ac:dyDescent="0.35">
      <c r="C228" t="s">
        <v>251</v>
      </c>
      <c r="D228" s="6">
        <v>152.68</v>
      </c>
    </row>
    <row r="229" spans="3:9" ht="15.5" x14ac:dyDescent="0.35">
      <c r="C229" t="s">
        <v>252</v>
      </c>
      <c r="I229" s="6">
        <v>487.22</v>
      </c>
    </row>
    <row r="230" spans="3:9" ht="15.5" x14ac:dyDescent="0.35">
      <c r="C230" t="s">
        <v>253</v>
      </c>
      <c r="I230" s="6">
        <v>313.23</v>
      </c>
    </row>
    <row r="231" spans="3:9" ht="15.5" x14ac:dyDescent="0.35">
      <c r="C231" t="s">
        <v>254</v>
      </c>
      <c r="D231" s="6">
        <v>0.36</v>
      </c>
    </row>
    <row r="232" spans="3:9" ht="15.5" x14ac:dyDescent="0.35">
      <c r="C232" t="s">
        <v>255</v>
      </c>
      <c r="D232" s="6">
        <v>0.33</v>
      </c>
    </row>
    <row r="233" spans="3:9" ht="15.5" x14ac:dyDescent="0.35">
      <c r="C233" t="s">
        <v>377</v>
      </c>
      <c r="D233" s="6">
        <v>0.95</v>
      </c>
    </row>
    <row r="234" spans="3:9" ht="15.5" x14ac:dyDescent="0.35">
      <c r="C234" t="s">
        <v>378</v>
      </c>
      <c r="D234" s="6">
        <v>0.05</v>
      </c>
    </row>
    <row r="235" spans="3:9" ht="15.5" x14ac:dyDescent="0.35">
      <c r="C235" t="s">
        <v>256</v>
      </c>
      <c r="D235" s="6">
        <v>3.16</v>
      </c>
    </row>
    <row r="236" spans="3:9" ht="15.5" x14ac:dyDescent="0.35">
      <c r="C236" t="s">
        <v>379</v>
      </c>
      <c r="D236" s="6">
        <v>0.23</v>
      </c>
    </row>
    <row r="237" spans="3:9" ht="15.5" x14ac:dyDescent="0.35">
      <c r="C237" t="s">
        <v>257</v>
      </c>
      <c r="D237" s="6">
        <v>4.16</v>
      </c>
    </row>
    <row r="238" spans="3:9" ht="15.5" x14ac:dyDescent="0.35">
      <c r="C238" t="s">
        <v>258</v>
      </c>
      <c r="I238" s="6">
        <v>1.76</v>
      </c>
    </row>
    <row r="239" spans="3:9" ht="15.5" x14ac:dyDescent="0.35">
      <c r="C239" t="s">
        <v>12</v>
      </c>
      <c r="D239" s="5">
        <v>8000000000</v>
      </c>
    </row>
    <row r="240" spans="3:9" ht="15.5" x14ac:dyDescent="0.35">
      <c r="C240" t="s">
        <v>259</v>
      </c>
      <c r="I240" s="6">
        <v>-0.41</v>
      </c>
    </row>
    <row r="241" spans="3:9" ht="15.5" x14ac:dyDescent="0.35">
      <c r="C241" t="s">
        <v>260</v>
      </c>
      <c r="I241" s="6">
        <v>3.8699999999999998E-2</v>
      </c>
    </row>
    <row r="242" spans="3:9" ht="15.5" x14ac:dyDescent="0.35">
      <c r="C242" t="s">
        <v>261</v>
      </c>
      <c r="I242" s="6">
        <v>0.161</v>
      </c>
    </row>
    <row r="243" spans="3:9" ht="15.5" x14ac:dyDescent="0.35">
      <c r="C243" t="s">
        <v>262</v>
      </c>
      <c r="I243" s="6">
        <v>0.16589999999999999</v>
      </c>
    </row>
    <row r="244" spans="3:9" ht="15.5" x14ac:dyDescent="0.35">
      <c r="C244" t="s">
        <v>263</v>
      </c>
      <c r="I244" s="6">
        <v>0.15970000000000001</v>
      </c>
    </row>
    <row r="245" spans="3:9" ht="15.5" x14ac:dyDescent="0.35">
      <c r="C245" t="s">
        <v>264</v>
      </c>
      <c r="D245" s="6">
        <v>19.28</v>
      </c>
    </row>
    <row r="246" spans="3:9" ht="15.5" x14ac:dyDescent="0.35">
      <c r="C246" t="s">
        <v>265</v>
      </c>
      <c r="D246" s="6">
        <v>10.57</v>
      </c>
    </row>
    <row r="247" spans="3:9" ht="15.5" x14ac:dyDescent="0.35">
      <c r="C247" t="s">
        <v>266</v>
      </c>
      <c r="D247" s="6">
        <v>13.13</v>
      </c>
    </row>
    <row r="248" spans="3:9" ht="15.5" x14ac:dyDescent="0.35">
      <c r="C248" t="s">
        <v>267</v>
      </c>
      <c r="D248" s="6">
        <v>16.72</v>
      </c>
    </row>
    <row r="249" spans="3:9" ht="15.5" x14ac:dyDescent="0.35">
      <c r="C249" t="s">
        <v>268</v>
      </c>
      <c r="D249" s="6">
        <v>4.72</v>
      </c>
    </row>
    <row r="250" spans="3:9" ht="15.5" x14ac:dyDescent="0.35">
      <c r="C250" t="s">
        <v>269</v>
      </c>
      <c r="I250" s="6">
        <v>0.7</v>
      </c>
    </row>
    <row r="251" spans="3:9" ht="15.5" x14ac:dyDescent="0.35">
      <c r="C251" t="s">
        <v>270</v>
      </c>
      <c r="I251" s="6">
        <v>45.37</v>
      </c>
    </row>
    <row r="252" spans="3:9" ht="15.5" x14ac:dyDescent="0.35">
      <c r="C252" t="s">
        <v>52</v>
      </c>
      <c r="I252" s="5">
        <v>2517000000000</v>
      </c>
    </row>
    <row r="253" spans="3:9" ht="15.5" x14ac:dyDescent="0.35">
      <c r="C253" t="s">
        <v>271</v>
      </c>
      <c r="I253" s="5">
        <v>2788000000000</v>
      </c>
    </row>
    <row r="254" spans="3:9" ht="15.5" x14ac:dyDescent="0.35">
      <c r="C254" t="s">
        <v>272</v>
      </c>
      <c r="I254" s="5">
        <v>873940000</v>
      </c>
    </row>
    <row r="255" spans="3:9" ht="15.5" x14ac:dyDescent="0.35">
      <c r="C255" t="s">
        <v>273</v>
      </c>
      <c r="I255" s="6">
        <v>8.9600000000000013E-2</v>
      </c>
    </row>
    <row r="256" spans="3:9" ht="15.5" x14ac:dyDescent="0.35">
      <c r="C256" t="s">
        <v>274</v>
      </c>
      <c r="D256" s="6">
        <v>0.37270000000000003</v>
      </c>
    </row>
    <row r="257" spans="3:9" ht="15.5" x14ac:dyDescent="0.35">
      <c r="C257" t="s">
        <v>275</v>
      </c>
      <c r="D257" s="6">
        <v>-3.6499999999999998E-2</v>
      </c>
    </row>
    <row r="258" spans="3:9" ht="15.5" x14ac:dyDescent="0.35">
      <c r="C258" t="s">
        <v>276</v>
      </c>
      <c r="D258" s="6">
        <v>-0.11630000000000001</v>
      </c>
    </row>
    <row r="259" spans="3:9" ht="15.5" x14ac:dyDescent="0.35">
      <c r="C259" t="s">
        <v>277</v>
      </c>
      <c r="D259" s="6">
        <v>0.10970000000000001</v>
      </c>
    </row>
    <row r="260" spans="3:9" ht="15.5" x14ac:dyDescent="0.35">
      <c r="C260" t="s">
        <v>278</v>
      </c>
      <c r="D260" s="6">
        <v>0.1517</v>
      </c>
    </row>
    <row r="261" spans="3:9" ht="15.5" x14ac:dyDescent="0.35">
      <c r="C261" t="s">
        <v>279</v>
      </c>
      <c r="D261" s="6">
        <v>0.2366</v>
      </c>
    </row>
    <row r="262" spans="3:9" ht="15.5" x14ac:dyDescent="0.35">
      <c r="C262" t="s">
        <v>286</v>
      </c>
      <c r="I262" s="5">
        <v>9</v>
      </c>
    </row>
    <row r="263" spans="3:9" ht="15.5" x14ac:dyDescent="0.35">
      <c r="C263" t="s">
        <v>287</v>
      </c>
      <c r="I263" s="6">
        <v>0.84</v>
      </c>
    </row>
    <row r="264" spans="3:9" ht="15.5" x14ac:dyDescent="0.35">
      <c r="C264" t="s">
        <v>288</v>
      </c>
      <c r="I264" s="6">
        <v>0.67</v>
      </c>
    </row>
    <row r="265" spans="3:9" ht="15.5" x14ac:dyDescent="0.35">
      <c r="C265" t="s">
        <v>289</v>
      </c>
      <c r="I265" s="6">
        <v>0.27</v>
      </c>
    </row>
    <row r="266" spans="3:9" ht="15.5" x14ac:dyDescent="0.35">
      <c r="C266" t="s">
        <v>290</v>
      </c>
      <c r="I266" s="6">
        <v>0.22</v>
      </c>
    </row>
    <row r="267" spans="3:9" ht="15.5" x14ac:dyDescent="0.35">
      <c r="C267" t="s">
        <v>291</v>
      </c>
      <c r="I267" s="6">
        <v>0.41</v>
      </c>
    </row>
    <row r="268" spans="3:9" ht="15.5" x14ac:dyDescent="0.35">
      <c r="C268" t="s">
        <v>292</v>
      </c>
      <c r="I268" s="6">
        <v>0.11</v>
      </c>
    </row>
    <row r="269" spans="3:9" ht="15.5" x14ac:dyDescent="0.35">
      <c r="C269" t="s">
        <v>293</v>
      </c>
      <c r="I269" s="6">
        <v>0.87</v>
      </c>
    </row>
    <row r="270" spans="3:9" ht="15.5" x14ac:dyDescent="0.35">
      <c r="C270" t="s">
        <v>294</v>
      </c>
      <c r="I270" s="5">
        <v>1279000000000</v>
      </c>
    </row>
    <row r="271" spans="3:9" ht="15.5" x14ac:dyDescent="0.35">
      <c r="C271" t="s">
        <v>295</v>
      </c>
      <c r="I271" s="5">
        <v>571000000000</v>
      </c>
    </row>
    <row r="272" spans="3:9" ht="15.5" x14ac:dyDescent="0.35">
      <c r="C272" t="s">
        <v>296</v>
      </c>
      <c r="I272" s="5">
        <v>331000000000</v>
      </c>
    </row>
    <row r="273" spans="3:9" ht="15.5" x14ac:dyDescent="0.35">
      <c r="C273" t="s">
        <v>297</v>
      </c>
      <c r="I273" s="5">
        <v>69000000000</v>
      </c>
    </row>
    <row r="274" spans="3:9" ht="15.5" x14ac:dyDescent="0.35">
      <c r="C274" t="s">
        <v>298</v>
      </c>
      <c r="D274" s="5">
        <v>133000000000</v>
      </c>
    </row>
    <row r="275" spans="3:9" ht="15.5" x14ac:dyDescent="0.35">
      <c r="C275" t="s">
        <v>299</v>
      </c>
      <c r="D275" s="5">
        <v>1770000000000</v>
      </c>
    </row>
    <row r="276" spans="3:9" ht="15.5" x14ac:dyDescent="0.35">
      <c r="C276" t="s">
        <v>300</v>
      </c>
      <c r="D276" s="5">
        <v>1345000000000</v>
      </c>
    </row>
    <row r="277" spans="3:9" ht="15.5" x14ac:dyDescent="0.35">
      <c r="C277" t="s">
        <v>206</v>
      </c>
      <c r="D277" s="5">
        <v>-394000000000</v>
      </c>
    </row>
    <row r="278" spans="3:9" ht="15.5" x14ac:dyDescent="0.35">
      <c r="C278" t="s">
        <v>205</v>
      </c>
      <c r="I278" s="5">
        <v>426000000000</v>
      </c>
    </row>
    <row r="279" spans="3:9" ht="15.5" x14ac:dyDescent="0.35">
      <c r="C279" t="s">
        <v>204</v>
      </c>
      <c r="D279" s="5">
        <v>22000000000</v>
      </c>
    </row>
    <row r="280" spans="3:9" ht="15.5" x14ac:dyDescent="0.35">
      <c r="C280" t="s">
        <v>203</v>
      </c>
      <c r="D280" s="5">
        <v>382000000000</v>
      </c>
    </row>
    <row r="281" spans="3:9" ht="15.5" x14ac:dyDescent="0.35">
      <c r="C281" t="s">
        <v>23</v>
      </c>
      <c r="D281" s="5">
        <v>404000000000</v>
      </c>
    </row>
    <row r="282" spans="3:9" ht="15.5" x14ac:dyDescent="0.35">
      <c r="C282" t="s">
        <v>20</v>
      </c>
      <c r="D282" s="5">
        <v>271000000000</v>
      </c>
    </row>
    <row r="283" spans="3:9" ht="15.5" x14ac:dyDescent="0.35">
      <c r="C283" t="s">
        <v>301</v>
      </c>
      <c r="I283" s="5">
        <v>426000000000</v>
      </c>
    </row>
    <row r="284" spans="3:9" ht="15.5" x14ac:dyDescent="0.35">
      <c r="C284" t="s">
        <v>302</v>
      </c>
      <c r="I284" s="5">
        <v>331000000000</v>
      </c>
    </row>
    <row r="285" spans="3:9" ht="15.5" x14ac:dyDescent="0.35">
      <c r="C285" t="s">
        <v>303</v>
      </c>
      <c r="I285" s="5">
        <v>-57000000000</v>
      </c>
    </row>
    <row r="286" spans="3:9" ht="15.5" x14ac:dyDescent="0.35">
      <c r="C286" t="s">
        <v>304</v>
      </c>
      <c r="I286" s="5">
        <v>-221000000000</v>
      </c>
    </row>
    <row r="287" spans="3:9" ht="15.5" x14ac:dyDescent="0.35">
      <c r="C287" t="s">
        <v>305</v>
      </c>
      <c r="I287" s="5">
        <v>-57000000000</v>
      </c>
    </row>
    <row r="288" spans="3:9" ht="15.5" x14ac:dyDescent="0.35">
      <c r="C288" t="s">
        <v>306</v>
      </c>
      <c r="I288" s="5">
        <v>274000000000</v>
      </c>
    </row>
  </sheetData>
  <pageMargins left="0.7" right="0.7" top="0.75" bottom="0.75" header="0.3" footer="0.3"/>
  <ignoredErrors>
    <ignoredError sqref="A1:U289" numberStoredAsText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V28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2848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2849</v>
      </c>
      <c r="D2" s="2" vm="185">
        <f ca="1">IFERROR(_xlfn.STOCKHISTORY("XIDX:" &amp; $C$1, D3, , 0, 0, 1), "Libur")</f>
        <v>500</v>
      </c>
      <c r="H2" s="2" t="e" vm="2">
        <f>_FV(C2,"Price")</f>
        <v>#VALUE!</v>
      </c>
      <c r="I2" s="2" vm="545">
        <f t="shared" ref="I2:V2" ca="1" si="0">IFERROR(_xlfn.STOCKHISTORY("XIDX:" &amp; $C$1, I1, , 0, 0, 1), "Libur")</f>
        <v>650</v>
      </c>
      <c r="J2" s="2" vm="761">
        <f t="shared" ca="1" si="0"/>
        <v>585</v>
      </c>
      <c r="K2" s="2" vm="259">
        <f t="shared" ca="1" si="0"/>
        <v>580</v>
      </c>
      <c r="L2" s="2" vm="507">
        <f t="shared" ca="1" si="0"/>
        <v>1090</v>
      </c>
      <c r="M2" s="2" vm="169">
        <f t="shared" ca="1" si="0"/>
        <v>1730</v>
      </c>
      <c r="N2" s="2" vm="214">
        <f t="shared" ca="1" si="0"/>
        <v>430</v>
      </c>
      <c r="O2" s="2" t="str">
        <f t="shared" ca="1" si="0"/>
        <v>Libur</v>
      </c>
      <c r="P2" s="2" vm="568">
        <f t="shared" ca="1" si="0"/>
        <v>368</v>
      </c>
      <c r="Q2" s="2" vm="460">
        <f t="shared" ca="1" si="0"/>
        <v>392</v>
      </c>
      <c r="R2" s="2" vm="362">
        <f t="shared" ca="1" si="0"/>
        <v>420</v>
      </c>
      <c r="S2" s="2" vm="205">
        <f t="shared" ca="1" si="0"/>
        <v>400</v>
      </c>
      <c r="T2" s="2" vm="762">
        <f t="shared" ca="1" si="0"/>
        <v>338</v>
      </c>
      <c r="U2" s="2" t="str">
        <f t="shared" ca="1" si="0"/>
        <v>Libur</v>
      </c>
      <c r="V2" s="2" t="str">
        <f t="shared" ca="1" si="0"/>
        <v>Libur</v>
      </c>
    </row>
    <row r="3" spans="1:22" ht="15.5" x14ac:dyDescent="0.35">
      <c r="D3" s="1">
        <v>46111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327156543000</v>
      </c>
      <c r="H4" s="2">
        <f>IFERROR(SUM(D4:G4)*(4/MAX(1,COUNT(D4:G4))),"")</f>
        <v>1308626172000</v>
      </c>
      <c r="I4" s="2">
        <f t="shared" ref="I4:V4" si="1">IFERROR(INDEX(I51:I500,MATCH($C$4,$C$51:$C$500,0)),"")</f>
        <v>1488087756000</v>
      </c>
      <c r="J4" s="2">
        <f t="shared" si="1"/>
        <v>1513565095000</v>
      </c>
      <c r="K4" s="2">
        <f t="shared" si="1"/>
        <v>1203294592000</v>
      </c>
      <c r="L4" s="2">
        <f t="shared" si="1"/>
        <v>951205638000</v>
      </c>
      <c r="M4" s="2">
        <f t="shared" si="1"/>
        <v>900997213000</v>
      </c>
      <c r="N4" s="2">
        <f t="shared" si="1"/>
        <v>630419914000</v>
      </c>
      <c r="O4" s="2">
        <f t="shared" si="1"/>
        <v>595200789000</v>
      </c>
      <c r="P4" s="2">
        <f t="shared" si="1"/>
        <v>511186044000</v>
      </c>
      <c r="Q4" s="2">
        <f t="shared" si="1"/>
        <v>495687668000</v>
      </c>
      <c r="R4" s="2">
        <f t="shared" si="1"/>
        <v>523187980000</v>
      </c>
      <c r="S4" s="2">
        <f t="shared" si="1"/>
        <v>490105173000</v>
      </c>
      <c r="T4" s="2">
        <f t="shared" si="1"/>
        <v>419730921000</v>
      </c>
      <c r="U4" s="2">
        <f t="shared" si="1"/>
        <v>343062959000</v>
      </c>
      <c r="V4" s="2">
        <f t="shared" si="1"/>
        <v>272642095000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1894453000</v>
      </c>
      <c r="H5" s="2">
        <f>IFERROR(SUM(D5:G5)*(4/MAX(1,COUNT(D5:G5))),"")</f>
        <v>7577812000</v>
      </c>
      <c r="I5" s="2">
        <f t="shared" ref="I5:V5" si="2">IFERROR(INDEX(I51:I500,MATCH($C$5,$C$51:$C$500,0)),"")</f>
        <v>38374387000</v>
      </c>
      <c r="J5" s="2">
        <f t="shared" si="2"/>
        <v>-259070664000</v>
      </c>
      <c r="K5" s="2">
        <f t="shared" si="2"/>
        <v>67718131000</v>
      </c>
      <c r="L5" s="2">
        <f t="shared" si="2"/>
        <v>113895420000</v>
      </c>
      <c r="M5" s="2">
        <f t="shared" si="2"/>
        <v>80274808000</v>
      </c>
      <c r="N5" s="2">
        <f t="shared" si="2"/>
        <v>60506659000</v>
      </c>
      <c r="O5" s="2">
        <f t="shared" si="2"/>
        <v>63738681000</v>
      </c>
      <c r="P5" s="2">
        <f t="shared" si="2"/>
        <v>74130899000</v>
      </c>
      <c r="Q5" s="2">
        <f t="shared" si="2"/>
        <v>50545252000</v>
      </c>
      <c r="R5" s="2">
        <f t="shared" si="2"/>
        <v>66107106000</v>
      </c>
      <c r="S5" s="2">
        <f t="shared" si="2"/>
        <v>223427575000</v>
      </c>
      <c r="T5" s="2">
        <f t="shared" si="2"/>
        <v>24790989000</v>
      </c>
      <c r="U5" s="2">
        <f t="shared" si="2"/>
        <v>31459486000</v>
      </c>
      <c r="V5" s="2">
        <f t="shared" si="2"/>
        <v>23654038000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6503855693000</v>
      </c>
      <c r="H6" s="2">
        <f>IFERROR(INDEX(D6:G6,COUNT(D6:G6)),"")</f>
        <v>6503855693000</v>
      </c>
      <c r="I6" s="2">
        <f t="shared" ref="I6:V6" si="3">IFERROR(INDEX(I51:I500,MATCH($C$6,$C$51:$C$500,0)),"")</f>
        <v>6501961240000</v>
      </c>
      <c r="J6" s="2">
        <f t="shared" si="3"/>
        <v>6463586853000</v>
      </c>
      <c r="K6" s="2">
        <f t="shared" si="3"/>
        <v>6722657517000</v>
      </c>
      <c r="L6" s="2">
        <f t="shared" si="3"/>
        <v>3152614148000</v>
      </c>
      <c r="M6" s="2">
        <f t="shared" si="3"/>
        <v>1331210939000</v>
      </c>
      <c r="N6" s="2">
        <f t="shared" si="3"/>
        <v>1284262093000</v>
      </c>
      <c r="O6" s="2">
        <f t="shared" si="3"/>
        <v>1228931584000</v>
      </c>
      <c r="P6" s="2">
        <f t="shared" si="3"/>
        <v>1200740595000</v>
      </c>
      <c r="Q6" s="2">
        <f t="shared" si="3"/>
        <v>1162157388000</v>
      </c>
      <c r="R6" s="2">
        <f t="shared" si="3"/>
        <v>1111612136000</v>
      </c>
      <c r="S6" s="2">
        <f t="shared" si="3"/>
        <v>848006715000</v>
      </c>
      <c r="T6" s="2">
        <f t="shared" si="3"/>
        <v>646125960000</v>
      </c>
      <c r="U6" s="2">
        <f t="shared" si="3"/>
        <v>637034971000</v>
      </c>
      <c r="V6" s="2">
        <f t="shared" si="3"/>
        <v>369897628000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18.100000000000001</v>
      </c>
      <c r="H7" s="3">
        <f>IFERROR(INDEX(D7:G7,COUNT(D7:G7)),"")</f>
        <v>18.100000000000001</v>
      </c>
      <c r="I7" s="3">
        <f t="shared" ref="I7:V7" si="4">IFERROR(INDEX(I51:I500,MATCH($C$7,$C$51:$C$500,0))/1000000000,"")</f>
        <v>18.100000000000001</v>
      </c>
      <c r="J7" s="3">
        <f t="shared" si="4"/>
        <v>18.100000000000001</v>
      </c>
      <c r="K7" s="3">
        <f t="shared" si="4"/>
        <v>18.100000000000001</v>
      </c>
      <c r="L7" s="3">
        <f t="shared" si="4"/>
        <v>8.6199999999999992</v>
      </c>
      <c r="M7" s="3">
        <f t="shared" si="4"/>
        <v>4.4400000000000004</v>
      </c>
      <c r="N7" s="3">
        <f t="shared" si="4"/>
        <v>4.4400000000000004</v>
      </c>
      <c r="O7" s="3">
        <f t="shared" si="4"/>
        <v>4.4400000000000004</v>
      </c>
      <c r="P7" s="3">
        <f t="shared" si="4"/>
        <v>4.4400000000000004</v>
      </c>
      <c r="Q7" s="3">
        <f t="shared" si="4"/>
        <v>4.4400000000000004</v>
      </c>
      <c r="R7" s="3">
        <f t="shared" si="4"/>
        <v>4.4400000000000004</v>
      </c>
      <c r="S7" s="3">
        <f t="shared" si="4"/>
        <v>3.85</v>
      </c>
      <c r="T7" s="3">
        <f t="shared" si="4"/>
        <v>3.85</v>
      </c>
      <c r="U7" s="3">
        <f t="shared" si="4"/>
        <v>3.85</v>
      </c>
      <c r="V7" s="3">
        <f t="shared" si="4"/>
        <v>3.08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-1973000000000</v>
      </c>
      <c r="H8" s="2">
        <f>IFERROR(INDEX(D8:G8,COUNT(D8:G8)),"")</f>
        <v>-1973000000000</v>
      </c>
      <c r="I8" s="2">
        <f t="shared" ref="I8:V8" si="5">IFERROR(INDEX(I51:I500,MATCH($C$8,$C$51:$C$500,0)),"")</f>
        <v>-3099000000000</v>
      </c>
      <c r="J8" s="2">
        <f t="shared" si="5"/>
        <v>-322000000000</v>
      </c>
      <c r="K8" s="2">
        <f t="shared" si="5"/>
        <v>-3206000000000</v>
      </c>
      <c r="L8" s="2">
        <f t="shared" si="5"/>
        <v>-1549000000000</v>
      </c>
      <c r="M8" s="2">
        <f t="shared" si="5"/>
        <v>2621000000000</v>
      </c>
      <c r="N8" s="2">
        <f t="shared" si="5"/>
        <v>200000000000</v>
      </c>
      <c r="O8" s="2">
        <f t="shared" si="5"/>
        <v>451000000000</v>
      </c>
      <c r="P8" s="2">
        <f t="shared" si="5"/>
        <v>201000000000</v>
      </c>
      <c r="Q8" s="2">
        <f t="shared" si="5"/>
        <v>48000000000</v>
      </c>
      <c r="R8" s="2">
        <f t="shared" si="5"/>
        <v>-194000000000</v>
      </c>
      <c r="S8" s="2">
        <f t="shared" si="5"/>
        <v>-577000000000</v>
      </c>
      <c r="T8" s="2">
        <f t="shared" si="5"/>
        <v>406000000000</v>
      </c>
      <c r="U8" s="2">
        <f t="shared" si="5"/>
        <v>256000000000</v>
      </c>
      <c r="V8" s="2">
        <f t="shared" si="5"/>
        <v>-43000000000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-108.97</v>
      </c>
      <c r="H9" s="3">
        <f>IFERROR(INDEX(D9:G9,COUNT(D9:G9)),"")</f>
        <v>-108.97</v>
      </c>
      <c r="I9" s="3">
        <f t="shared" ref="I9:V9" si="6">IFERROR(INDEX(I51:I500,MATCH($C$9,$C$51:$C$500,0)),"")</f>
        <v>-171.19</v>
      </c>
      <c r="J9" s="3">
        <f t="shared" si="6"/>
        <v>-17.79</v>
      </c>
      <c r="K9" s="3">
        <f t="shared" si="6"/>
        <v>-177.12</v>
      </c>
      <c r="L9" s="3">
        <f t="shared" si="6"/>
        <v>-179.75</v>
      </c>
      <c r="M9" s="3">
        <f t="shared" si="6"/>
        <v>589.9</v>
      </c>
      <c r="N9" s="3">
        <f t="shared" si="6"/>
        <v>45.06</v>
      </c>
      <c r="O9" s="3">
        <f t="shared" si="6"/>
        <v>101.39</v>
      </c>
      <c r="P9" s="3">
        <f t="shared" si="6"/>
        <v>45.21</v>
      </c>
      <c r="Q9" s="3">
        <f t="shared" si="6"/>
        <v>10.77</v>
      </c>
      <c r="R9" s="3">
        <f t="shared" si="6"/>
        <v>-43.75</v>
      </c>
      <c r="S9" s="3">
        <f t="shared" si="6"/>
        <v>-149.85</v>
      </c>
      <c r="T9" s="3">
        <f t="shared" si="6"/>
        <v>105.51</v>
      </c>
      <c r="U9" s="3">
        <f t="shared" si="6"/>
        <v>66.38</v>
      </c>
      <c r="V9" s="3">
        <f t="shared" si="6"/>
        <v>-13.88</v>
      </c>
    </row>
    <row r="10" spans="1:22" ht="15.5" x14ac:dyDescent="0.35">
      <c r="C10" t="s">
        <v>17</v>
      </c>
      <c r="D10" s="3">
        <f ca="1">IFERROR(IF(D9=0,"",D2/D9),"")</f>
        <v>-4.5884188308708822</v>
      </c>
      <c r="I10" s="3">
        <f t="shared" ref="I10:V10" ca="1" si="7">IFERROR(IF(I9=0,"",I2/I9),"")</f>
        <v>-3.7969507564694198</v>
      </c>
      <c r="J10" s="3">
        <f t="shared" ca="1" si="7"/>
        <v>-32.883642495784152</v>
      </c>
      <c r="K10" s="3">
        <f t="shared" ca="1" si="7"/>
        <v>-3.2746160794941281</v>
      </c>
      <c r="L10" s="3">
        <f t="shared" ca="1" si="7"/>
        <v>-6.0639777468706537</v>
      </c>
      <c r="M10" s="3">
        <f t="shared" ca="1" si="7"/>
        <v>2.932700457704696</v>
      </c>
      <c r="N10" s="3">
        <f t="shared" ca="1" si="7"/>
        <v>9.5428317798490898</v>
      </c>
      <c r="O10" s="3" t="str">
        <f t="shared" ca="1" si="7"/>
        <v/>
      </c>
      <c r="P10" s="3">
        <f t="shared" ca="1" si="7"/>
        <v>8.1397920813979212</v>
      </c>
      <c r="Q10" s="3">
        <f t="shared" ca="1" si="7"/>
        <v>36.397400185701024</v>
      </c>
      <c r="R10" s="3">
        <f t="shared" ca="1" si="7"/>
        <v>-9.6</v>
      </c>
      <c r="S10" s="3">
        <f t="shared" ca="1" si="7"/>
        <v>-2.6693360026693362</v>
      </c>
      <c r="T10" s="3">
        <f t="shared" ca="1" si="7"/>
        <v>3.2034878210596149</v>
      </c>
      <c r="U10" s="3" t="str">
        <f t="shared" ca="1" si="7"/>
        <v/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99883527000</v>
      </c>
      <c r="H11" s="2">
        <f>IFERROR(INDEX(D11:G11,COUNT(D11:G11)),"")</f>
        <v>99883527000</v>
      </c>
      <c r="I11" s="2">
        <f t="shared" ref="I11:V11" si="8">IFERROR(INDEX(I51:I500,MATCH($C$11,$C$51:$C$500,0)),"")</f>
        <v>136556760000</v>
      </c>
      <c r="J11" s="2">
        <f t="shared" si="8"/>
        <v>137959584000</v>
      </c>
      <c r="K11" s="2">
        <f t="shared" si="8"/>
        <v>76592175000</v>
      </c>
      <c r="L11" s="2">
        <f t="shared" si="8"/>
        <v>93140950000</v>
      </c>
      <c r="M11" s="2">
        <f t="shared" si="8"/>
        <v>95180419000</v>
      </c>
      <c r="N11" s="2">
        <f t="shared" si="8"/>
        <v>94867114000</v>
      </c>
      <c r="O11" s="2">
        <f t="shared" si="8"/>
        <v>114927155000</v>
      </c>
      <c r="P11" s="2">
        <f t="shared" si="8"/>
        <v>102244527000</v>
      </c>
      <c r="Q11" s="2">
        <f t="shared" si="8"/>
        <v>58620166000</v>
      </c>
      <c r="R11" s="2">
        <f t="shared" si="8"/>
        <v>54515170000</v>
      </c>
      <c r="S11" s="2">
        <f t="shared" si="8"/>
        <v>68913296000</v>
      </c>
      <c r="T11" s="2">
        <f t="shared" si="8"/>
        <v>74912487000</v>
      </c>
      <c r="U11" s="2">
        <f t="shared" si="8"/>
        <v>98041311000</v>
      </c>
      <c r="V11" s="2">
        <f t="shared" si="8"/>
        <v>69306253000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V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V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</row>
    <row r="14" spans="1:22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V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</row>
    <row r="15" spans="1:22" ht="15.5" x14ac:dyDescent="0.35">
      <c r="C15" t="s">
        <v>27</v>
      </c>
      <c r="D15" s="2">
        <f>IFERROR(INDEX(D51:D500,MATCH($C$15,$C$51:$C$500,0)),"")</f>
        <v>-1063161000</v>
      </c>
      <c r="H15" s="2">
        <f>IFERROR(SUM(D15:G15)*(4/MAX(1,COUNT(D15:G15))),"")</f>
        <v>-4252644000</v>
      </c>
      <c r="I15" s="2">
        <f t="shared" ref="I15:V15" si="12">IFERROR(INDEX(I51:I500,MATCH($C$15,$C$51:$C$500,0)),"")</f>
        <v>-15635307000</v>
      </c>
      <c r="J15" s="2">
        <f t="shared" si="12"/>
        <v>64075261000</v>
      </c>
      <c r="K15" s="2">
        <f t="shared" si="12"/>
        <v>-20570476000</v>
      </c>
      <c r="L15" s="2">
        <f t="shared" si="12"/>
        <v>-36129122000</v>
      </c>
      <c r="M15" s="2">
        <f t="shared" si="12"/>
        <v>-21379963000</v>
      </c>
      <c r="N15" s="2">
        <f t="shared" si="12"/>
        <v>-22568224000</v>
      </c>
      <c r="O15" s="2">
        <f t="shared" si="12"/>
        <v>-20693447000</v>
      </c>
      <c r="P15" s="2">
        <f t="shared" si="12"/>
        <v>-24200444000</v>
      </c>
      <c r="Q15" s="2">
        <f t="shared" si="12"/>
        <v>-23663171000</v>
      </c>
      <c r="R15" s="2">
        <f t="shared" si="12"/>
        <v>-23841587000</v>
      </c>
      <c r="S15" s="2">
        <f t="shared" si="12"/>
        <v>-14463820000</v>
      </c>
      <c r="T15" s="2">
        <f t="shared" si="12"/>
        <v>-8942612000</v>
      </c>
      <c r="U15" s="2">
        <f t="shared" si="12"/>
        <v>-10489962000</v>
      </c>
      <c r="V15" s="2">
        <f t="shared" si="12"/>
        <v>-7851380000</v>
      </c>
    </row>
    <row r="16" spans="1:22" ht="15.5" x14ac:dyDescent="0.35">
      <c r="C16" t="s">
        <v>28</v>
      </c>
      <c r="D16" s="2">
        <f>IFERROR(INDEX(D51:D500,MATCH($C$16,$C$51:$C$500,0)),"")</f>
        <v>3682615000</v>
      </c>
      <c r="H16" s="2">
        <f>IFERROR(SUM(D16:G16)*(4/MAX(1,COUNT(D16:G16))),"")</f>
        <v>14730460000</v>
      </c>
      <c r="I16" s="2">
        <f t="shared" ref="I16:V16" si="13">IFERROR(INDEX(I51:I500,MATCH($C$16,$C$51:$C$500,0)),"")</f>
        <v>47453800000</v>
      </c>
      <c r="J16" s="2">
        <f t="shared" si="13"/>
        <v>-311286831000</v>
      </c>
      <c r="K16" s="2">
        <f t="shared" si="13"/>
        <v>83823886000</v>
      </c>
      <c r="L16" s="2">
        <f t="shared" si="13"/>
        <v>151070086000</v>
      </c>
      <c r="M16" s="2">
        <f t="shared" si="13"/>
        <v>101542031000</v>
      </c>
      <c r="N16" s="2">
        <f t="shared" si="13"/>
        <v>89554695000</v>
      </c>
      <c r="O16" s="2">
        <f t="shared" si="13"/>
        <v>80440261000</v>
      </c>
      <c r="P16" s="2">
        <f t="shared" si="13"/>
        <v>95214310000</v>
      </c>
      <c r="Q16" s="2">
        <f t="shared" si="13"/>
        <v>93160363000</v>
      </c>
      <c r="R16" s="2">
        <f t="shared" si="13"/>
        <v>91999097000</v>
      </c>
      <c r="S16" s="2">
        <f t="shared" si="13"/>
        <v>54653642000</v>
      </c>
      <c r="T16" s="2">
        <f t="shared" si="13"/>
        <v>33733601000</v>
      </c>
      <c r="U16" s="2">
        <f t="shared" si="13"/>
        <v>41949448000</v>
      </c>
      <c r="V16" s="2">
        <f t="shared" si="13"/>
        <v>31505418000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9050000000000</v>
      </c>
      <c r="H20" s="2" t="str">
        <f t="shared" ref="H20:V20" si="14">IFERROR(H21*H2,"")</f>
        <v/>
      </c>
      <c r="I20" s="2">
        <f t="shared" ca="1" si="14"/>
        <v>11765000000000</v>
      </c>
      <c r="J20" s="2">
        <f t="shared" ca="1" si="14"/>
        <v>10588500000000</v>
      </c>
      <c r="K20" s="2">
        <f t="shared" ca="1" si="14"/>
        <v>10498000000000</v>
      </c>
      <c r="L20" s="2">
        <f t="shared" ca="1" si="14"/>
        <v>9395800000000</v>
      </c>
      <c r="M20" s="2">
        <f t="shared" ca="1" si="14"/>
        <v>7681200000000</v>
      </c>
      <c r="N20" s="2">
        <f t="shared" ca="1" si="14"/>
        <v>1909200000000</v>
      </c>
      <c r="O20" s="2" t="str">
        <f t="shared" ca="1" si="14"/>
        <v/>
      </c>
      <c r="P20" s="2">
        <f t="shared" ca="1" si="14"/>
        <v>1633920000000</v>
      </c>
      <c r="Q20" s="2">
        <f t="shared" ca="1" si="14"/>
        <v>1740480000000</v>
      </c>
      <c r="R20" s="2">
        <f t="shared" ca="1" si="14"/>
        <v>1864800000000</v>
      </c>
      <c r="S20" s="2">
        <f t="shared" ca="1" si="14"/>
        <v>1540000000000</v>
      </c>
      <c r="T20" s="2">
        <f t="shared" ca="1" si="14"/>
        <v>1301300000000</v>
      </c>
      <c r="U20" s="2" t="str">
        <f t="shared" ca="1" si="14"/>
        <v/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18100000000</v>
      </c>
      <c r="H21" s="2">
        <f>IFERROR(INDEX(D21:G21,COUNT(D21:G21)),"")</f>
        <v>18100000000</v>
      </c>
      <c r="I21" s="2">
        <f t="shared" ref="I21:V21" si="15">IFERROR(INDEX(I51:I500,MATCH($C$7,$C$51:$C$500,0)),"")</f>
        <v>18100000000</v>
      </c>
      <c r="J21" s="2">
        <f t="shared" si="15"/>
        <v>18100000000</v>
      </c>
      <c r="K21" s="2">
        <f t="shared" si="15"/>
        <v>18100000000</v>
      </c>
      <c r="L21" s="2">
        <f t="shared" si="15"/>
        <v>8620000000</v>
      </c>
      <c r="M21" s="2">
        <f t="shared" si="15"/>
        <v>4440000000</v>
      </c>
      <c r="N21" s="2">
        <f t="shared" si="15"/>
        <v>4440000000</v>
      </c>
      <c r="O21" s="2">
        <f t="shared" si="15"/>
        <v>4440000000</v>
      </c>
      <c r="P21" s="2">
        <f t="shared" si="15"/>
        <v>4440000000</v>
      </c>
      <c r="Q21" s="2">
        <f t="shared" si="15"/>
        <v>4440000000</v>
      </c>
      <c r="R21" s="2">
        <f t="shared" si="15"/>
        <v>4440000000</v>
      </c>
      <c r="S21" s="2">
        <f t="shared" si="15"/>
        <v>3850000000</v>
      </c>
      <c r="T21" s="2">
        <f t="shared" si="15"/>
        <v>3850000000</v>
      </c>
      <c r="U21" s="2">
        <f t="shared" si="15"/>
        <v>3850000000</v>
      </c>
      <c r="V21" s="2">
        <f t="shared" si="15"/>
        <v>3080000000</v>
      </c>
    </row>
    <row r="23" spans="1:22" ht="15.5" x14ac:dyDescent="0.35">
      <c r="B23" t="s">
        <v>53</v>
      </c>
      <c r="C23" t="s">
        <v>54</v>
      </c>
      <c r="D23" s="3">
        <f>IFERROR(D5/D6*100,"")</f>
        <v>2.9128152428704267E-2</v>
      </c>
      <c r="H23" s="3">
        <f t="shared" ref="H23:V23" si="16">IFERROR(H5/H6*100,"")</f>
        <v>0.11651260971481707</v>
      </c>
      <c r="I23" s="3">
        <f t="shared" si="16"/>
        <v>0.59019710489692179</v>
      </c>
      <c r="J23" s="3">
        <f t="shared" si="16"/>
        <v>-4.008156305345465</v>
      </c>
      <c r="K23" s="3">
        <f t="shared" si="16"/>
        <v>1.0073119272959685</v>
      </c>
      <c r="L23" s="3">
        <f t="shared" si="16"/>
        <v>3.6127294573062354</v>
      </c>
      <c r="M23" s="3">
        <f t="shared" si="16"/>
        <v>6.0302094617928921</v>
      </c>
      <c r="N23" s="3">
        <f t="shared" si="16"/>
        <v>4.7113949192923821</v>
      </c>
      <c r="O23" s="3">
        <f t="shared" si="16"/>
        <v>5.1865117497053443</v>
      </c>
      <c r="P23" s="3">
        <f t="shared" si="16"/>
        <v>6.1737647006096266</v>
      </c>
      <c r="Q23" s="3">
        <f t="shared" si="16"/>
        <v>4.3492604807155431</v>
      </c>
      <c r="R23" s="3">
        <f t="shared" si="16"/>
        <v>5.9469579234604542</v>
      </c>
      <c r="S23" s="3">
        <f t="shared" si="16"/>
        <v>26.347382756279238</v>
      </c>
      <c r="T23" s="3">
        <f t="shared" si="16"/>
        <v>3.8368662667570268</v>
      </c>
      <c r="U23" s="3">
        <f t="shared" si="16"/>
        <v>4.9384237023307787</v>
      </c>
      <c r="V23" s="3">
        <f t="shared" si="16"/>
        <v>6.3947525502921039</v>
      </c>
    </row>
    <row r="24" spans="1:22" ht="15.5" x14ac:dyDescent="0.35">
      <c r="C24" t="s">
        <v>55</v>
      </c>
      <c r="D24" s="4">
        <f>IFERROR(_xlfn.RRI(5,I23,D23),"")</f>
        <v>-0.45214809924510702</v>
      </c>
      <c r="H24" s="4">
        <f t="shared" ref="H24:V24" si="17">IFERROR(_xlfn.RRI(5,M23,H23),"")</f>
        <v>-0.54584081022902398</v>
      </c>
      <c r="I24" s="4">
        <f t="shared" si="17"/>
        <v>-0.33996112846665782</v>
      </c>
      <c r="J24" s="4" t="str">
        <f t="shared" si="17"/>
        <v/>
      </c>
      <c r="K24" s="4">
        <f t="shared" si="17"/>
        <v>-0.30413854533543483</v>
      </c>
      <c r="L24" s="4">
        <f t="shared" si="17"/>
        <v>-3.6428371048515928E-2</v>
      </c>
      <c r="M24" s="4">
        <f t="shared" si="17"/>
        <v>2.7842551200458754E-3</v>
      </c>
      <c r="N24" s="4">
        <f t="shared" si="17"/>
        <v>-0.2912674065198475</v>
      </c>
      <c r="O24" s="4">
        <f t="shared" si="17"/>
        <v>6.2135050417429838E-2</v>
      </c>
      <c r="P24" s="4">
        <f t="shared" si="17"/>
        <v>4.5664453961384632E-2</v>
      </c>
      <c r="Q24" s="4">
        <f t="shared" si="17"/>
        <v>-7.4197530313294902E-2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0.14000000000000001</v>
      </c>
      <c r="H25" s="3">
        <f>IFERROR(INDEX(D25:G25,COUNT(D25:G25)),"")</f>
        <v>0.14000000000000001</v>
      </c>
      <c r="I25" s="3">
        <f t="shared" ref="I25:V25" si="18">IFERROR(INDEX(I51:I500,MATCH($C$25,$C$51:$C$500,0)),"")</f>
        <v>1.76</v>
      </c>
      <c r="J25" s="3">
        <f t="shared" si="18"/>
        <v>-13.66</v>
      </c>
      <c r="K25" s="3">
        <f t="shared" si="18"/>
        <v>3.49</v>
      </c>
      <c r="L25" s="3">
        <f t="shared" si="18"/>
        <v>13.33</v>
      </c>
      <c r="M25" s="3">
        <f t="shared" si="18"/>
        <v>18.04</v>
      </c>
      <c r="N25" s="3">
        <f t="shared" si="18"/>
        <v>15.08</v>
      </c>
      <c r="O25" s="3">
        <f t="shared" si="18"/>
        <v>13.45</v>
      </c>
      <c r="P25" s="3">
        <f t="shared" si="18"/>
        <v>15.98</v>
      </c>
      <c r="Q25" s="3">
        <f t="shared" si="18"/>
        <v>15.64</v>
      </c>
      <c r="R25" s="3">
        <f t="shared" si="18"/>
        <v>15.34</v>
      </c>
      <c r="S25" s="3">
        <f t="shared" si="18"/>
        <v>10.44</v>
      </c>
      <c r="T25" s="3">
        <f t="shared" si="18"/>
        <v>6.44</v>
      </c>
      <c r="U25" s="3">
        <f t="shared" si="18"/>
        <v>8.17</v>
      </c>
      <c r="V25" s="3">
        <f t="shared" si="18"/>
        <v>7.68</v>
      </c>
    </row>
    <row r="26" spans="1:22" ht="15.5" x14ac:dyDescent="0.35">
      <c r="C26" t="s">
        <v>58</v>
      </c>
      <c r="D26" s="4">
        <f>IFERROR(_xlfn.RRI(5,I25,D25),"")</f>
        <v>-0.39726963194921394</v>
      </c>
      <c r="H26" s="4">
        <f t="shared" ref="H26:V26" si="19">IFERROR(_xlfn.RRI(5,M25,H25),"")</f>
        <v>-0.62157632367836546</v>
      </c>
      <c r="I26" s="4">
        <f t="shared" si="19"/>
        <v>-0.34923788005785283</v>
      </c>
      <c r="J26" s="4" t="str">
        <f t="shared" si="19"/>
        <v/>
      </c>
      <c r="K26" s="4">
        <f t="shared" si="19"/>
        <v>-0.26235104687670863</v>
      </c>
      <c r="L26" s="4">
        <f t="shared" si="19"/>
        <v>-3.1457505210398251E-2</v>
      </c>
      <c r="M26" s="4">
        <f t="shared" si="19"/>
        <v>3.2956980166240601E-2</v>
      </c>
      <c r="N26" s="4">
        <f t="shared" si="19"/>
        <v>7.6316922514810814E-2</v>
      </c>
      <c r="O26" s="4">
        <f t="shared" si="19"/>
        <v>0.15869006554048082</v>
      </c>
      <c r="P26" s="4">
        <f t="shared" si="19"/>
        <v>0.14359156578351495</v>
      </c>
      <c r="Q26" s="4">
        <f t="shared" si="19"/>
        <v>0.15285611031836677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18.074947127071823</v>
      </c>
      <c r="H27" s="3">
        <f t="shared" ref="H27:V27" si="20">IFERROR(H4/H21,"")</f>
        <v>72.299788508287293</v>
      </c>
      <c r="I27" s="3">
        <f t="shared" si="20"/>
        <v>82.214793149171271</v>
      </c>
      <c r="J27" s="3">
        <f t="shared" si="20"/>
        <v>83.622380939226517</v>
      </c>
      <c r="K27" s="3">
        <f t="shared" si="20"/>
        <v>66.480364198895032</v>
      </c>
      <c r="L27" s="3">
        <f t="shared" si="20"/>
        <v>110.3486819025522</v>
      </c>
      <c r="M27" s="3">
        <f t="shared" si="20"/>
        <v>202.92730022522522</v>
      </c>
      <c r="N27" s="3">
        <f t="shared" si="20"/>
        <v>141.98646711711712</v>
      </c>
      <c r="O27" s="3">
        <f t="shared" si="20"/>
        <v>134.05423175675676</v>
      </c>
      <c r="P27" s="3">
        <f t="shared" si="20"/>
        <v>115.13199189189189</v>
      </c>
      <c r="Q27" s="3">
        <f t="shared" si="20"/>
        <v>111.64136666666667</v>
      </c>
      <c r="R27" s="3">
        <f t="shared" si="20"/>
        <v>117.83513063063063</v>
      </c>
      <c r="S27" s="3">
        <f t="shared" si="20"/>
        <v>127.30004493506493</v>
      </c>
      <c r="T27" s="3">
        <f t="shared" si="20"/>
        <v>109.02101844155844</v>
      </c>
      <c r="U27" s="3">
        <f t="shared" si="20"/>
        <v>89.107262077922073</v>
      </c>
      <c r="V27" s="3">
        <f t="shared" si="20"/>
        <v>88.520160714285709</v>
      </c>
    </row>
    <row r="28" spans="1:22" ht="15.5" x14ac:dyDescent="0.35">
      <c r="C28" t="s">
        <v>60</v>
      </c>
      <c r="D28" s="4">
        <f>IFERROR(_xlfn.RRI(5,I27,D27),"")</f>
        <v>-0.26137260120257966</v>
      </c>
      <c r="H28" s="4">
        <f t="shared" ref="H28:V28" si="21">IFERROR(_xlfn.RRI(5,M27,H27),"")</f>
        <v>-0.18649671708981719</v>
      </c>
      <c r="I28" s="4">
        <f t="shared" si="21"/>
        <v>-0.1035200043126222</v>
      </c>
      <c r="J28" s="4">
        <f t="shared" si="21"/>
        <v>-9.0069127613053079E-2</v>
      </c>
      <c r="K28" s="4">
        <f t="shared" si="21"/>
        <v>-0.10401760925294701</v>
      </c>
      <c r="L28" s="4">
        <f t="shared" si="21"/>
        <v>-2.3265817812264666E-3</v>
      </c>
      <c r="M28" s="4">
        <f t="shared" si="21"/>
        <v>0.11484152827134819</v>
      </c>
      <c r="N28" s="4">
        <f t="shared" si="21"/>
        <v>2.2077150341997198E-2</v>
      </c>
      <c r="O28" s="4">
        <f t="shared" si="21"/>
        <v>4.22071749119588E-2</v>
      </c>
      <c r="P28" s="4">
        <f t="shared" si="21"/>
        <v>5.2583562754360491E-2</v>
      </c>
      <c r="Q28" s="4">
        <f t="shared" si="21"/>
        <v>4.7506170945479154E-2</v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32" spans="1:22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359.28</v>
      </c>
      <c r="H32" s="3">
        <f>IFERROR(INDEX(D32:G32,COUNT(D32:G32)),"")</f>
        <v>359.28</v>
      </c>
      <c r="I32" s="3">
        <f t="shared" ref="I32:V32" si="22">IFERROR(INDEX(I51:I500,MATCH($C$32,$C$51:$C$500,0)),"")</f>
        <v>359.17</v>
      </c>
      <c r="J32" s="3">
        <f t="shared" si="22"/>
        <v>357.05</v>
      </c>
      <c r="K32" s="3">
        <f t="shared" si="22"/>
        <v>371.36</v>
      </c>
      <c r="L32" s="3">
        <f t="shared" si="22"/>
        <v>365.72</v>
      </c>
      <c r="M32" s="3">
        <f t="shared" si="22"/>
        <v>299.58999999999997</v>
      </c>
      <c r="N32" s="3">
        <f t="shared" si="22"/>
        <v>289.02</v>
      </c>
      <c r="O32" s="3">
        <f t="shared" si="22"/>
        <v>276.57</v>
      </c>
      <c r="P32" s="3">
        <f t="shared" si="22"/>
        <v>270.23</v>
      </c>
      <c r="Q32" s="3">
        <f t="shared" si="22"/>
        <v>261.54000000000002</v>
      </c>
      <c r="R32" s="3">
        <f t="shared" si="22"/>
        <v>250.17</v>
      </c>
      <c r="S32" s="3">
        <f t="shared" si="22"/>
        <v>220.2</v>
      </c>
      <c r="T32" s="3">
        <f t="shared" si="22"/>
        <v>167.78</v>
      </c>
      <c r="U32" s="3">
        <f t="shared" si="22"/>
        <v>165.42</v>
      </c>
      <c r="V32" s="3">
        <f t="shared" si="22"/>
        <v>120.06</v>
      </c>
    </row>
    <row r="33" spans="1:22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1.5</v>
      </c>
      <c r="H33" s="3">
        <f>IFERROR(INDEX(D33:G33,COUNT(D33:G33)),"")</f>
        <v>1.5</v>
      </c>
      <c r="I33" s="3">
        <f t="shared" ref="I33:V33" si="23">IFERROR(INDEX(I51:I500,MATCH($C$33,$C$51:$C$500,0)),"")</f>
        <v>1.81</v>
      </c>
      <c r="J33" s="3">
        <f t="shared" si="23"/>
        <v>1.64</v>
      </c>
      <c r="K33" s="3">
        <f t="shared" si="23"/>
        <v>1.56</v>
      </c>
      <c r="L33" s="3">
        <f t="shared" si="23"/>
        <v>2.98</v>
      </c>
      <c r="M33" s="3">
        <f t="shared" si="23"/>
        <v>5.77</v>
      </c>
      <c r="N33" s="3">
        <f t="shared" si="23"/>
        <v>1.49</v>
      </c>
      <c r="O33" s="3">
        <f t="shared" si="23"/>
        <v>1.29</v>
      </c>
      <c r="P33" s="3">
        <f t="shared" si="23"/>
        <v>1.36</v>
      </c>
      <c r="Q33" s="3">
        <f t="shared" si="23"/>
        <v>1.5</v>
      </c>
      <c r="R33" s="3">
        <f t="shared" si="23"/>
        <v>1.68</v>
      </c>
      <c r="S33" s="3">
        <f t="shared" si="23"/>
        <v>1.82</v>
      </c>
      <c r="T33" s="3">
        <f t="shared" si="23"/>
        <v>2.0099999999999998</v>
      </c>
      <c r="U33" s="3">
        <f t="shared" si="23"/>
        <v>1.72</v>
      </c>
      <c r="V33" s="3">
        <f t="shared" si="23"/>
        <v>0</v>
      </c>
    </row>
    <row r="34" spans="1:22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3857.14</v>
      </c>
      <c r="H34" s="3">
        <f>IFERROR(INDEX(D34:G34,COUNT(D34:G34)),"")</f>
        <v>3857.14</v>
      </c>
      <c r="I34" s="3">
        <f t="shared" ref="I34:V34" si="24">IFERROR(INDEX(I51:I500,MATCH($C$34,$C$51:$C$500,0)),"")</f>
        <v>369.32</v>
      </c>
      <c r="J34" s="3">
        <f t="shared" si="24"/>
        <v>-42.83</v>
      </c>
      <c r="K34" s="3">
        <f t="shared" si="24"/>
        <v>166.19</v>
      </c>
      <c r="L34" s="3">
        <f t="shared" si="24"/>
        <v>81.77</v>
      </c>
      <c r="M34" s="3">
        <f t="shared" si="24"/>
        <v>95.9</v>
      </c>
      <c r="N34" s="3">
        <f t="shared" si="24"/>
        <v>28.51</v>
      </c>
      <c r="O34" s="3">
        <f t="shared" si="24"/>
        <v>26.62</v>
      </c>
      <c r="P34" s="3">
        <f t="shared" si="24"/>
        <v>23.03</v>
      </c>
      <c r="Q34" s="3">
        <f t="shared" si="24"/>
        <v>25.06</v>
      </c>
      <c r="R34" s="3">
        <f t="shared" si="24"/>
        <v>27.38</v>
      </c>
      <c r="S34" s="3">
        <f t="shared" si="24"/>
        <v>38.31</v>
      </c>
      <c r="T34" s="3">
        <f t="shared" si="24"/>
        <v>52.48</v>
      </c>
      <c r="U34" s="3">
        <f t="shared" si="24"/>
        <v>34.880000000000003</v>
      </c>
      <c r="V34" s="3">
        <f t="shared" si="24"/>
        <v>0</v>
      </c>
    </row>
    <row r="35" spans="1:22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29.88</v>
      </c>
      <c r="H35" s="3">
        <f>IFERROR(INDEX(D35:G35,COUNT(D35:G35)),"")</f>
        <v>29.88</v>
      </c>
      <c r="I35" s="3">
        <f t="shared" ref="I35:V35" si="25">IFERROR(INDEX(I51:I500,MATCH($C$35,$C$51:$C$500,0)),"")</f>
        <v>7.91</v>
      </c>
      <c r="J35" s="3">
        <f t="shared" si="25"/>
        <v>7</v>
      </c>
      <c r="K35" s="3">
        <f t="shared" si="25"/>
        <v>8.73</v>
      </c>
      <c r="L35" s="3">
        <f t="shared" si="25"/>
        <v>9.8800000000000008</v>
      </c>
      <c r="M35" s="3">
        <f t="shared" si="25"/>
        <v>8.5299999999999994</v>
      </c>
      <c r="N35" s="3">
        <f t="shared" si="25"/>
        <v>3.03</v>
      </c>
      <c r="O35" s="3">
        <f t="shared" si="25"/>
        <v>2.67</v>
      </c>
      <c r="P35" s="3">
        <f t="shared" si="25"/>
        <v>3.2</v>
      </c>
      <c r="Q35" s="3">
        <f t="shared" si="25"/>
        <v>3.51</v>
      </c>
      <c r="R35" s="3">
        <f t="shared" si="25"/>
        <v>3.57</v>
      </c>
      <c r="S35" s="3">
        <f t="shared" si="25"/>
        <v>3.14</v>
      </c>
      <c r="T35" s="3">
        <f t="shared" si="25"/>
        <v>3.1</v>
      </c>
      <c r="U35" s="3">
        <f t="shared" si="25"/>
        <v>3.2</v>
      </c>
      <c r="V35" s="3">
        <f t="shared" si="25"/>
        <v>0</v>
      </c>
    </row>
    <row r="36" spans="1:22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V36" si="26">IFERROR(INDEX(H51:H500,MATCH($C$36,$C$51:$C$500,0)),"")</f>
        <v>0</v>
      </c>
      <c r="I36" s="4">
        <f t="shared" si="26"/>
        <v>0</v>
      </c>
      <c r="J36" s="4">
        <f t="shared" si="26"/>
        <v>0</v>
      </c>
      <c r="K36" s="4">
        <f t="shared" si="26"/>
        <v>0</v>
      </c>
      <c r="L36" s="4">
        <f t="shared" si="26"/>
        <v>0</v>
      </c>
      <c r="M36" s="4">
        <f t="shared" si="26"/>
        <v>0</v>
      </c>
      <c r="N36" s="4">
        <f t="shared" si="26"/>
        <v>2.0268000000000002</v>
      </c>
      <c r="O36" s="4">
        <f t="shared" si="26"/>
        <v>0</v>
      </c>
      <c r="P36" s="4">
        <f t="shared" si="26"/>
        <v>2.0392999999999999</v>
      </c>
      <c r="Q36" s="4">
        <f t="shared" si="26"/>
        <v>2.0838000000000001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</row>
    <row r="37" spans="1:22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V37" si="27">IFERROR(INDEX(H51:H500,MATCH($C$37,$C$51:$C$500,0)),"")</f>
        <v>0</v>
      </c>
      <c r="I37" s="3">
        <f t="shared" si="27"/>
        <v>0</v>
      </c>
      <c r="J37" s="3">
        <f t="shared" si="27"/>
        <v>0</v>
      </c>
      <c r="K37" s="3">
        <f t="shared" si="27"/>
        <v>0</v>
      </c>
      <c r="L37" s="3">
        <f t="shared" si="27"/>
        <v>0</v>
      </c>
      <c r="M37" s="3">
        <f t="shared" si="27"/>
        <v>0</v>
      </c>
      <c r="N37" s="3">
        <f t="shared" si="27"/>
        <v>7.5</v>
      </c>
      <c r="O37" s="3">
        <f t="shared" si="27"/>
        <v>0</v>
      </c>
      <c r="P37" s="3">
        <f t="shared" si="27"/>
        <v>8</v>
      </c>
      <c r="Q37" s="3">
        <f t="shared" si="27"/>
        <v>8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</row>
    <row r="50" spans="2:22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82</v>
      </c>
      <c r="C51" t="s">
        <v>5</v>
      </c>
      <c r="D51" s="5">
        <v>327156543000</v>
      </c>
      <c r="E51" s="5">
        <v>341067954000</v>
      </c>
      <c r="F51" s="5">
        <v>374265445000</v>
      </c>
      <c r="G51" s="5">
        <v>379841051000</v>
      </c>
      <c r="I51" s="5">
        <v>1488087756000</v>
      </c>
      <c r="J51" s="5">
        <v>1513565095000</v>
      </c>
      <c r="K51" s="5">
        <v>1203294592000</v>
      </c>
      <c r="L51" s="5">
        <v>951205638000</v>
      </c>
      <c r="M51" s="5">
        <v>900997213000</v>
      </c>
      <c r="N51" s="5">
        <v>630419914000</v>
      </c>
      <c r="O51" s="5">
        <v>595200789000</v>
      </c>
      <c r="P51" s="5">
        <v>511186044000</v>
      </c>
      <c r="Q51" s="5">
        <v>495687668000</v>
      </c>
      <c r="R51" s="5">
        <v>523187980000</v>
      </c>
      <c r="S51" s="5">
        <v>490105173000</v>
      </c>
      <c r="T51" s="5">
        <v>419730921000</v>
      </c>
      <c r="U51" s="5">
        <v>343062959000</v>
      </c>
      <c r="V51" s="5">
        <v>272642095000</v>
      </c>
    </row>
    <row r="52" spans="2:22" ht="15.5" x14ac:dyDescent="0.35">
      <c r="C52" t="s">
        <v>83</v>
      </c>
      <c r="D52" s="5">
        <v>-162782050000</v>
      </c>
      <c r="E52" s="5">
        <v>-176468638000</v>
      </c>
      <c r="F52" s="5">
        <v>-204651341000</v>
      </c>
      <c r="G52" s="5">
        <v>-214286317000</v>
      </c>
      <c r="I52" s="5">
        <v>-811566075000</v>
      </c>
      <c r="J52" s="5">
        <v>-801100761000</v>
      </c>
      <c r="K52" s="5">
        <v>-671538802000</v>
      </c>
      <c r="L52" s="5">
        <v>-530181186000</v>
      </c>
      <c r="M52" s="5">
        <v>-624148254000</v>
      </c>
      <c r="N52" s="5">
        <v>-401285815000</v>
      </c>
      <c r="O52" s="5">
        <v>-354239522000</v>
      </c>
      <c r="P52" s="5">
        <v>-276263254000</v>
      </c>
      <c r="Q52" s="5">
        <v>-267056482000</v>
      </c>
      <c r="R52" s="5">
        <v>-291577126000</v>
      </c>
      <c r="S52" s="5">
        <v>-316600479000</v>
      </c>
      <c r="T52" s="5">
        <v>-259576855000</v>
      </c>
      <c r="U52" s="5">
        <v>-189531395000</v>
      </c>
      <c r="V52" s="5">
        <v>-144911630000</v>
      </c>
    </row>
    <row r="53" spans="2:22" ht="15.5" x14ac:dyDescent="0.35">
      <c r="C53" t="s">
        <v>84</v>
      </c>
      <c r="D53" s="5">
        <v>164374493000</v>
      </c>
      <c r="E53" s="5">
        <v>164599316000</v>
      </c>
      <c r="F53" s="5">
        <v>169614104000</v>
      </c>
      <c r="G53" s="5">
        <v>165554734000</v>
      </c>
      <c r="I53" s="5">
        <v>676521681000</v>
      </c>
      <c r="J53" s="5">
        <v>712464334000</v>
      </c>
      <c r="K53" s="5">
        <v>531755790000</v>
      </c>
      <c r="L53" s="5">
        <v>421024452000</v>
      </c>
      <c r="M53" s="5">
        <v>276848959000</v>
      </c>
      <c r="N53" s="5">
        <v>229134099000</v>
      </c>
      <c r="O53" s="5">
        <v>240961267000</v>
      </c>
      <c r="P53" s="5">
        <v>234922790000</v>
      </c>
      <c r="Q53" s="5">
        <v>228631186000</v>
      </c>
      <c r="R53" s="5">
        <v>231610854000</v>
      </c>
      <c r="S53" s="5">
        <v>173504694000</v>
      </c>
      <c r="T53" s="5">
        <v>160154066000</v>
      </c>
      <c r="U53" s="5">
        <v>153531564000</v>
      </c>
      <c r="V53" s="5">
        <v>127730465000</v>
      </c>
    </row>
    <row r="54" spans="2:22" ht="15.5" x14ac:dyDescent="0.35">
      <c r="C54" t="s">
        <v>85</v>
      </c>
      <c r="D54" s="5">
        <v>-160297568000</v>
      </c>
      <c r="E54" s="5">
        <v>-152464413000</v>
      </c>
      <c r="F54" s="5">
        <v>-166722671000</v>
      </c>
      <c r="G54" s="5">
        <v>-156438280000</v>
      </c>
      <c r="I54" s="5">
        <v>-631678722000</v>
      </c>
      <c r="J54" s="5">
        <v>-1029609613000</v>
      </c>
      <c r="K54" s="5">
        <v>-447615665000</v>
      </c>
      <c r="L54" s="5">
        <v>-270718217000</v>
      </c>
      <c r="M54" s="5">
        <v>-176140429000</v>
      </c>
      <c r="N54" s="5">
        <v>-142426808000</v>
      </c>
      <c r="O54" s="5">
        <v>-157694261000</v>
      </c>
      <c r="P54" s="5">
        <v>-164951762000</v>
      </c>
      <c r="Q54" s="5">
        <v>-136879728000</v>
      </c>
      <c r="R54" s="5">
        <v>-140032043000</v>
      </c>
      <c r="S54" s="5">
        <v>-117526790000</v>
      </c>
      <c r="T54" s="5">
        <v>-127573961000</v>
      </c>
      <c r="U54" s="5">
        <v>-112139619000</v>
      </c>
      <c r="V54" s="5">
        <v>-97523358000</v>
      </c>
    </row>
    <row r="55" spans="2:22" ht="15.5" x14ac:dyDescent="0.35">
      <c r="C55" t="s">
        <v>1964</v>
      </c>
      <c r="D55" s="5">
        <v>5049430000</v>
      </c>
      <c r="E55" s="5">
        <v>6313440000</v>
      </c>
      <c r="F55" s="5">
        <v>8614924000</v>
      </c>
      <c r="G55" s="5">
        <v>14796239000</v>
      </c>
      <c r="I55" s="5">
        <v>35314796000</v>
      </c>
      <c r="J55" s="5">
        <v>38779159000</v>
      </c>
      <c r="K55" s="5">
        <v>40525719000</v>
      </c>
      <c r="L55" s="5">
        <v>35748320000</v>
      </c>
      <c r="M55" s="5">
        <v>37763423000</v>
      </c>
      <c r="N55" s="5">
        <v>30065041000</v>
      </c>
      <c r="O55" s="5">
        <v>26749149000</v>
      </c>
      <c r="P55" s="5">
        <v>22185674000</v>
      </c>
      <c r="Q55" s="5">
        <v>26338978000</v>
      </c>
      <c r="R55" s="5">
        <v>28012490000</v>
      </c>
      <c r="S55" s="5">
        <v>24477323000</v>
      </c>
      <c r="T55" s="5">
        <v>13763609000</v>
      </c>
      <c r="U55" s="5">
        <v>14379960000</v>
      </c>
      <c r="V55" s="5">
        <v>13551001000</v>
      </c>
    </row>
    <row r="56" spans="2:22" ht="15.5" x14ac:dyDescent="0.35">
      <c r="C56" t="s">
        <v>2850</v>
      </c>
      <c r="D56" s="5">
        <v>691951000</v>
      </c>
      <c r="E56" s="5">
        <v>767623000</v>
      </c>
      <c r="F56" s="5">
        <v>625558000</v>
      </c>
      <c r="G56" s="5">
        <v>572495000</v>
      </c>
      <c r="I56" s="5">
        <v>2347979000</v>
      </c>
      <c r="J56" s="5">
        <v>1632422000</v>
      </c>
      <c r="K56" s="5">
        <v>1525280000</v>
      </c>
      <c r="L56" s="5">
        <v>2017178000</v>
      </c>
      <c r="M56" s="5">
        <v>1604974000</v>
      </c>
      <c r="N56" s="5">
        <v>1731864000</v>
      </c>
      <c r="O56" s="5">
        <v>1598950000</v>
      </c>
      <c r="P56" s="5">
        <v>2511681000</v>
      </c>
      <c r="Q56" s="5">
        <v>6620948000</v>
      </c>
      <c r="R56" s="5">
        <v>5039751000</v>
      </c>
      <c r="S56" s="5">
        <v>2029903000</v>
      </c>
      <c r="T56" s="5">
        <v>2185303000</v>
      </c>
      <c r="U56" s="5">
        <v>2145835000</v>
      </c>
      <c r="V56" s="5">
        <v>2482527000</v>
      </c>
    </row>
    <row r="57" spans="2:22" ht="15.5" x14ac:dyDescent="0.35">
      <c r="C57" t="s">
        <v>2851</v>
      </c>
      <c r="O57" s="5">
        <v>873609000</v>
      </c>
      <c r="R57" s="5">
        <v>2511638000</v>
      </c>
      <c r="S57" s="5">
        <v>9493299000</v>
      </c>
      <c r="T57" s="5">
        <v>2398732000</v>
      </c>
      <c r="U57" s="5">
        <v>4644183000</v>
      </c>
      <c r="V57" s="5">
        <v>1904907000</v>
      </c>
    </row>
    <row r="58" spans="2:22" ht="15.5" x14ac:dyDescent="0.35">
      <c r="C58" t="s">
        <v>1136</v>
      </c>
      <c r="D58" s="5">
        <v>-73984612000</v>
      </c>
      <c r="E58" s="5">
        <v>-75561608000</v>
      </c>
      <c r="F58" s="5">
        <v>-76095941000</v>
      </c>
      <c r="G58" s="5">
        <v>-76701299000</v>
      </c>
      <c r="I58" s="5">
        <v>-302569953000</v>
      </c>
      <c r="J58" s="5">
        <v>-279405345000</v>
      </c>
      <c r="K58" s="5">
        <v>-208094871000</v>
      </c>
      <c r="L58" s="5">
        <v>-155392816000</v>
      </c>
      <c r="M58" s="5">
        <v>-128698048000</v>
      </c>
      <c r="N58" s="5">
        <v>-114827968000</v>
      </c>
      <c r="O58" s="5">
        <v>-116903532000</v>
      </c>
      <c r="P58" s="5">
        <v>-118434821000</v>
      </c>
      <c r="Q58" s="5">
        <v>-104796916000</v>
      </c>
      <c r="R58" s="5">
        <v>-102950940000</v>
      </c>
      <c r="S58" s="5">
        <v>-88265368000</v>
      </c>
      <c r="T58" s="5">
        <v>-89058754000</v>
      </c>
      <c r="U58" s="5">
        <v>-79747396000</v>
      </c>
      <c r="V58" s="5">
        <v>-76320773000</v>
      </c>
    </row>
    <row r="59" spans="2:22" ht="15.5" x14ac:dyDescent="0.35">
      <c r="C59" t="s">
        <v>87</v>
      </c>
      <c r="D59" s="5">
        <v>-80537905000</v>
      </c>
      <c r="E59" s="5">
        <v>-51784784000</v>
      </c>
      <c r="F59" s="5">
        <v>-67051961000</v>
      </c>
      <c r="G59" s="5">
        <v>-69240445000</v>
      </c>
      <c r="I59" s="5">
        <v>-265351310000</v>
      </c>
      <c r="J59" s="5">
        <v>-428690271000</v>
      </c>
      <c r="K59" s="5">
        <v>-189976070000</v>
      </c>
      <c r="L59" s="5">
        <v>-138183176000</v>
      </c>
      <c r="M59" s="5">
        <v>-95356352000</v>
      </c>
      <c r="N59" s="5">
        <v>-86143871000</v>
      </c>
      <c r="O59" s="5">
        <v>-78465490000</v>
      </c>
      <c r="P59" s="5">
        <v>-71787534000</v>
      </c>
      <c r="Q59" s="5">
        <v>-69716289000</v>
      </c>
      <c r="R59" s="5">
        <v>-69656945000</v>
      </c>
      <c r="S59" s="5">
        <v>-64911818000</v>
      </c>
      <c r="T59" s="5">
        <v>-59878352000</v>
      </c>
      <c r="U59" s="5">
        <v>-55730501000</v>
      </c>
      <c r="V59" s="5">
        <v>-41582061000</v>
      </c>
    </row>
    <row r="60" spans="2:22" ht="15.5" x14ac:dyDescent="0.35">
      <c r="C60" t="s">
        <v>2852</v>
      </c>
      <c r="D60" s="5">
        <v>-53604736000</v>
      </c>
      <c r="E60" s="5">
        <v>-39760959000</v>
      </c>
      <c r="F60" s="5">
        <v>-47034381000</v>
      </c>
      <c r="G60" s="5">
        <v>-35673894000</v>
      </c>
      <c r="I60" s="5">
        <v>-139424976000</v>
      </c>
      <c r="J60" s="5">
        <v>-380370854000</v>
      </c>
      <c r="K60" s="5">
        <v>-100793907000</v>
      </c>
      <c r="L60" s="5">
        <v>-27439704000</v>
      </c>
      <c r="M60" s="5">
        <v>-8840971000</v>
      </c>
      <c r="N60" s="5">
        <v>-8923350000</v>
      </c>
      <c r="P60" s="5">
        <v>-5873603000</v>
      </c>
      <c r="Q60" s="5">
        <v>-1022994000</v>
      </c>
      <c r="R60" s="5">
        <v>-9012291000</v>
      </c>
      <c r="S60" s="5">
        <v>-6489080000</v>
      </c>
      <c r="T60" s="5">
        <v>-2610127000</v>
      </c>
      <c r="U60" s="5">
        <v>-2970196000</v>
      </c>
      <c r="V60" s="5">
        <v>-2679051000</v>
      </c>
    </row>
    <row r="61" spans="2:22" ht="15.5" x14ac:dyDescent="0.35">
      <c r="C61" t="s">
        <v>93</v>
      </c>
      <c r="D61" s="5">
        <v>-725001000</v>
      </c>
      <c r="E61" s="5">
        <v>-5880113000</v>
      </c>
      <c r="F61" s="5">
        <v>8080350000</v>
      </c>
      <c r="G61" s="5">
        <v>3273264000</v>
      </c>
      <c r="I61" s="5">
        <v>6555894000</v>
      </c>
      <c r="J61" s="5">
        <v>-12391744000</v>
      </c>
      <c r="K61" s="5">
        <v>7813082000</v>
      </c>
      <c r="L61" s="5">
        <v>-1045544000</v>
      </c>
      <c r="M61" s="5">
        <v>112740000</v>
      </c>
      <c r="N61" s="5">
        <v>-6247927000</v>
      </c>
      <c r="O61" s="5">
        <v>3991867000</v>
      </c>
      <c r="P61" s="5">
        <v>3117033000</v>
      </c>
      <c r="Q61" s="5">
        <v>-18951940000</v>
      </c>
      <c r="R61" s="5">
        <v>-2050404000</v>
      </c>
      <c r="S61" s="5">
        <v>183237753000</v>
      </c>
    </row>
    <row r="62" spans="2:22" ht="15.5" x14ac:dyDescent="0.35">
      <c r="C62" t="s">
        <v>88</v>
      </c>
      <c r="D62" s="5">
        <v>4076925000</v>
      </c>
      <c r="E62" s="5">
        <v>12134903000</v>
      </c>
      <c r="F62" s="5">
        <v>2891433000</v>
      </c>
      <c r="G62" s="5">
        <v>9116454000</v>
      </c>
      <c r="I62" s="5">
        <v>44842959000</v>
      </c>
      <c r="J62" s="5">
        <v>-317145279000</v>
      </c>
      <c r="K62" s="5">
        <v>84140125000</v>
      </c>
      <c r="L62" s="5">
        <v>150306235000</v>
      </c>
      <c r="M62" s="5">
        <v>100708530000</v>
      </c>
      <c r="N62" s="5">
        <v>86707291000</v>
      </c>
      <c r="O62" s="5">
        <v>83267006000</v>
      </c>
      <c r="P62" s="5">
        <v>69971028000</v>
      </c>
      <c r="Q62" s="5">
        <v>91751458000</v>
      </c>
      <c r="R62" s="5">
        <v>91578811000</v>
      </c>
      <c r="S62" s="5">
        <v>55977904000</v>
      </c>
      <c r="T62" s="5">
        <v>32580105000</v>
      </c>
      <c r="U62" s="5">
        <v>41391945000</v>
      </c>
      <c r="V62" s="5">
        <v>30207107000</v>
      </c>
    </row>
    <row r="63" spans="2:22" ht="15.5" x14ac:dyDescent="0.35">
      <c r="C63" t="s">
        <v>2853</v>
      </c>
      <c r="D63" s="5">
        <v>-394310000</v>
      </c>
      <c r="E63" s="5">
        <v>1715660000</v>
      </c>
      <c r="F63" s="5">
        <v>1003384000</v>
      </c>
      <c r="G63" s="5">
        <v>75853000</v>
      </c>
      <c r="I63" s="5">
        <v>2610841000</v>
      </c>
      <c r="J63" s="5">
        <v>5858448000</v>
      </c>
      <c r="K63" s="5">
        <v>-316239000</v>
      </c>
      <c r="L63" s="5">
        <v>763851000</v>
      </c>
      <c r="M63" s="5">
        <v>833501000</v>
      </c>
      <c r="N63" s="5">
        <v>2847404000</v>
      </c>
      <c r="O63" s="5">
        <v>-2826745000</v>
      </c>
      <c r="P63" s="5">
        <v>25243282000</v>
      </c>
      <c r="Q63" s="5">
        <v>1408905000</v>
      </c>
      <c r="R63" s="5">
        <v>420286000</v>
      </c>
      <c r="S63" s="5">
        <v>-1324262000</v>
      </c>
      <c r="T63" s="5">
        <v>1153496000</v>
      </c>
      <c r="U63" s="5">
        <v>557503000</v>
      </c>
      <c r="V63" s="5">
        <v>1298311000</v>
      </c>
    </row>
    <row r="64" spans="2:22" ht="15.5" x14ac:dyDescent="0.35">
      <c r="C64" t="s">
        <v>28</v>
      </c>
      <c r="D64" s="5">
        <v>3682615000</v>
      </c>
      <c r="E64" s="5">
        <v>13850563000</v>
      </c>
      <c r="F64" s="5">
        <v>3894817000</v>
      </c>
      <c r="G64" s="5">
        <v>9192307000</v>
      </c>
      <c r="I64" s="5">
        <v>47453800000</v>
      </c>
      <c r="J64" s="5">
        <v>-311286831000</v>
      </c>
      <c r="K64" s="5">
        <v>83823886000</v>
      </c>
      <c r="L64" s="5">
        <v>151070086000</v>
      </c>
      <c r="M64" s="5">
        <v>101542031000</v>
      </c>
      <c r="N64" s="5">
        <v>89554695000</v>
      </c>
      <c r="O64" s="5">
        <v>80440261000</v>
      </c>
      <c r="P64" s="5">
        <v>95214310000</v>
      </c>
      <c r="Q64" s="5">
        <v>93160363000</v>
      </c>
      <c r="R64" s="5">
        <v>91999097000</v>
      </c>
      <c r="S64" s="5">
        <v>54653642000</v>
      </c>
      <c r="T64" s="5">
        <v>33733601000</v>
      </c>
      <c r="U64" s="5">
        <v>41949448000</v>
      </c>
      <c r="V64" s="5">
        <v>31505418000</v>
      </c>
    </row>
    <row r="65" spans="2:22" ht="15.5" x14ac:dyDescent="0.35">
      <c r="C65" t="s">
        <v>27</v>
      </c>
      <c r="D65" s="5">
        <v>-1063161000</v>
      </c>
      <c r="E65" s="5">
        <v>-13948750000</v>
      </c>
      <c r="F65" s="5">
        <v>2989003000</v>
      </c>
      <c r="G65" s="5">
        <v>-14886385000</v>
      </c>
      <c r="I65" s="5">
        <v>-15635307000</v>
      </c>
      <c r="J65" s="5">
        <v>64075261000</v>
      </c>
      <c r="K65" s="5">
        <v>-20570476000</v>
      </c>
      <c r="L65" s="5">
        <v>-36129122000</v>
      </c>
      <c r="M65" s="5">
        <v>-21379963000</v>
      </c>
      <c r="N65" s="5">
        <v>-22568224000</v>
      </c>
      <c r="O65" s="5">
        <v>-20693447000</v>
      </c>
      <c r="P65" s="5">
        <v>-24200444000</v>
      </c>
      <c r="Q65" s="5">
        <v>-23663171000</v>
      </c>
      <c r="R65" s="5">
        <v>-23841587000</v>
      </c>
      <c r="S65" s="5">
        <v>-14463820000</v>
      </c>
      <c r="T65" s="5">
        <v>-8942612000</v>
      </c>
      <c r="U65" s="5">
        <v>-10489962000</v>
      </c>
      <c r="V65" s="5">
        <v>-7851380000</v>
      </c>
    </row>
    <row r="66" spans="2:22" ht="15.5" x14ac:dyDescent="0.35">
      <c r="C66" t="s">
        <v>97</v>
      </c>
      <c r="D66" s="5">
        <v>2619454000</v>
      </c>
      <c r="E66" s="5">
        <v>-98187000</v>
      </c>
      <c r="F66" s="5">
        <v>6883820000</v>
      </c>
      <c r="G66" s="5">
        <v>-5694078000</v>
      </c>
      <c r="I66" s="5">
        <v>31818493000</v>
      </c>
      <c r="J66" s="5">
        <v>-247211570000</v>
      </c>
      <c r="K66" s="5">
        <v>63253410000</v>
      </c>
      <c r="L66" s="5">
        <v>114940964000</v>
      </c>
      <c r="M66" s="5">
        <v>80162068000</v>
      </c>
      <c r="N66" s="5">
        <v>66986471000</v>
      </c>
      <c r="O66" s="5">
        <v>59746814000</v>
      </c>
      <c r="P66" s="5">
        <v>71013866000</v>
      </c>
      <c r="Q66" s="5">
        <v>69497192000</v>
      </c>
      <c r="R66" s="5">
        <v>68157510000</v>
      </c>
      <c r="S66" s="5">
        <v>40189822000</v>
      </c>
      <c r="T66" s="5">
        <v>24790989000</v>
      </c>
      <c r="U66" s="5">
        <v>31459486000</v>
      </c>
      <c r="V66" s="5">
        <v>23654038000</v>
      </c>
    </row>
    <row r="67" spans="2:22" ht="15.5" x14ac:dyDescent="0.35">
      <c r="C67" t="s">
        <v>98</v>
      </c>
      <c r="D67" s="5">
        <v>-725001000</v>
      </c>
      <c r="E67" s="5">
        <v>-5880113000</v>
      </c>
      <c r="F67" s="5">
        <v>8080350000</v>
      </c>
      <c r="G67" s="5">
        <v>3273264000</v>
      </c>
      <c r="I67" s="5">
        <v>6555894000</v>
      </c>
      <c r="J67" s="5">
        <v>-12391744000</v>
      </c>
      <c r="K67" s="5">
        <v>7813082000</v>
      </c>
      <c r="L67" s="5">
        <v>-1045544000</v>
      </c>
      <c r="M67" s="5">
        <v>112740000</v>
      </c>
      <c r="N67" s="5">
        <v>-6247927000</v>
      </c>
      <c r="O67" s="5">
        <v>3991867000</v>
      </c>
      <c r="P67" s="5">
        <v>3117033000</v>
      </c>
      <c r="Q67" s="5">
        <v>-18951940000</v>
      </c>
      <c r="R67" s="5">
        <v>-2050404000</v>
      </c>
      <c r="S67" s="5">
        <v>183237753000</v>
      </c>
    </row>
    <row r="68" spans="2:22" ht="15.5" x14ac:dyDescent="0.35">
      <c r="C68" t="s">
        <v>99</v>
      </c>
      <c r="D68" s="5">
        <v>-725001000</v>
      </c>
      <c r="E68" s="5">
        <v>-5880113000</v>
      </c>
      <c r="F68" s="5">
        <v>8080350000</v>
      </c>
      <c r="G68" s="5">
        <v>3273264000</v>
      </c>
      <c r="I68" s="5">
        <v>6555894000</v>
      </c>
      <c r="J68" s="5">
        <v>-12391744000</v>
      </c>
      <c r="K68" s="5">
        <v>7813082000</v>
      </c>
      <c r="L68" s="5">
        <v>-1045544000</v>
      </c>
      <c r="M68" s="5">
        <v>112740000</v>
      </c>
      <c r="N68" s="5">
        <v>-6247927000</v>
      </c>
      <c r="O68" s="5">
        <v>3991867000</v>
      </c>
      <c r="P68" s="5">
        <v>3117033000</v>
      </c>
      <c r="Q68" s="5">
        <v>-18951940000</v>
      </c>
      <c r="R68" s="5">
        <v>-2050404000</v>
      </c>
      <c r="S68" s="5">
        <v>183237753000</v>
      </c>
    </row>
    <row r="69" spans="2:22" ht="15.5" x14ac:dyDescent="0.35">
      <c r="C69" t="s">
        <v>100</v>
      </c>
      <c r="D69" s="5">
        <v>1894453000</v>
      </c>
      <c r="E69" s="5">
        <v>-5978300000</v>
      </c>
      <c r="F69" s="5">
        <v>14964170000</v>
      </c>
      <c r="G69" s="5">
        <v>-2420814000</v>
      </c>
      <c r="I69" s="5">
        <v>38374387000</v>
      </c>
      <c r="J69" s="5">
        <v>-259070664000</v>
      </c>
      <c r="K69" s="5">
        <v>67718131000</v>
      </c>
      <c r="L69" s="5">
        <v>113895420000</v>
      </c>
      <c r="M69" s="5">
        <v>80274808000</v>
      </c>
      <c r="N69" s="5">
        <v>60506659000</v>
      </c>
      <c r="O69" s="5">
        <v>63738681000</v>
      </c>
      <c r="P69" s="5">
        <v>74130899000</v>
      </c>
      <c r="Q69" s="5">
        <v>50545252000</v>
      </c>
      <c r="R69" s="5">
        <v>66107106000</v>
      </c>
      <c r="S69" s="5">
        <v>223427575000</v>
      </c>
      <c r="T69" s="5">
        <v>24790989000</v>
      </c>
      <c r="U69" s="5">
        <v>31459486000</v>
      </c>
      <c r="V69" s="5">
        <v>23654038000</v>
      </c>
    </row>
    <row r="70" spans="2:22" ht="15.5" x14ac:dyDescent="0.35">
      <c r="C70" t="s">
        <v>101</v>
      </c>
      <c r="D70" s="5">
        <v>2619454000</v>
      </c>
      <c r="E70" s="5">
        <v>-98187000</v>
      </c>
      <c r="F70" s="5">
        <v>6883820000</v>
      </c>
      <c r="G70" s="5">
        <v>-5694078000</v>
      </c>
      <c r="I70" s="5">
        <v>31818493000</v>
      </c>
      <c r="J70" s="5">
        <v>-247211570000</v>
      </c>
      <c r="K70" s="5">
        <v>63253410000</v>
      </c>
      <c r="L70" s="5">
        <v>114940964000</v>
      </c>
      <c r="M70" s="5">
        <v>80162068000</v>
      </c>
      <c r="N70" s="5">
        <v>66986471000</v>
      </c>
      <c r="O70" s="5">
        <v>59746814000</v>
      </c>
      <c r="P70" s="5">
        <v>71013866000</v>
      </c>
      <c r="Q70" s="5">
        <v>69497192000</v>
      </c>
      <c r="R70" s="5">
        <v>68157510000</v>
      </c>
      <c r="S70" s="5">
        <v>40189822000</v>
      </c>
      <c r="T70" s="5">
        <v>24790989000</v>
      </c>
      <c r="U70" s="5">
        <v>31459486000</v>
      </c>
      <c r="V70" s="5">
        <v>23654038000</v>
      </c>
    </row>
    <row r="71" spans="2:22" ht="15.5" x14ac:dyDescent="0.35">
      <c r="C71" t="s">
        <v>7</v>
      </c>
      <c r="D71" s="5">
        <v>1894453000</v>
      </c>
      <c r="E71" s="5">
        <v>-5978300000</v>
      </c>
      <c r="F71" s="5">
        <v>14964170000</v>
      </c>
      <c r="G71" s="5">
        <v>-2420814000</v>
      </c>
      <c r="I71" s="5">
        <v>38374387000</v>
      </c>
      <c r="J71" s="5">
        <v>-259070664000</v>
      </c>
      <c r="K71" s="5">
        <v>67718131000</v>
      </c>
      <c r="L71" s="5">
        <v>113895420000</v>
      </c>
      <c r="M71" s="5">
        <v>80274808000</v>
      </c>
      <c r="N71" s="5">
        <v>60506659000</v>
      </c>
      <c r="O71" s="5">
        <v>63738681000</v>
      </c>
      <c r="P71" s="5">
        <v>74130899000</v>
      </c>
      <c r="Q71" s="5">
        <v>50545252000</v>
      </c>
      <c r="R71" s="5">
        <v>66107106000</v>
      </c>
      <c r="S71" s="5">
        <v>223427575000</v>
      </c>
      <c r="T71" s="5">
        <v>24790989000</v>
      </c>
      <c r="U71" s="5">
        <v>31459486000</v>
      </c>
      <c r="V71" s="5">
        <v>23654038000</v>
      </c>
    </row>
    <row r="72" spans="2:22" ht="15.5" x14ac:dyDescent="0.35">
      <c r="C72" t="s">
        <v>394</v>
      </c>
    </row>
    <row r="73" spans="2:22" ht="15.5" x14ac:dyDescent="0.35">
      <c r="C73" t="s">
        <v>102</v>
      </c>
      <c r="D73" s="5">
        <v>2619454000</v>
      </c>
      <c r="E73" s="5">
        <v>-98187000</v>
      </c>
      <c r="F73" s="5">
        <v>6883820000</v>
      </c>
      <c r="G73" s="5">
        <v>-5694078000</v>
      </c>
      <c r="I73" s="5">
        <v>31818493000</v>
      </c>
      <c r="J73" s="5">
        <v>-247211570000</v>
      </c>
      <c r="K73" s="5">
        <v>63253410000</v>
      </c>
      <c r="L73" s="5">
        <v>114940964000</v>
      </c>
      <c r="M73" s="5">
        <v>80162068000</v>
      </c>
      <c r="N73" s="5">
        <v>66986471000</v>
      </c>
      <c r="O73" s="5">
        <v>59746814000</v>
      </c>
      <c r="P73" s="5">
        <v>71013866000</v>
      </c>
      <c r="Q73" s="5">
        <v>69497192000</v>
      </c>
      <c r="R73" s="5">
        <v>68157510000</v>
      </c>
      <c r="S73" s="5">
        <v>40189822000</v>
      </c>
      <c r="T73" s="5">
        <v>24790989000</v>
      </c>
      <c r="U73" s="5">
        <v>31459486000</v>
      </c>
      <c r="V73" s="5">
        <v>23654038000</v>
      </c>
    </row>
    <row r="74" spans="2:22" ht="15.5" x14ac:dyDescent="0.35">
      <c r="C74" t="s">
        <v>103</v>
      </c>
      <c r="D74" s="5">
        <v>1894453000</v>
      </c>
      <c r="E74" s="5">
        <v>-5978300000</v>
      </c>
      <c r="F74" s="5">
        <v>14964170000</v>
      </c>
      <c r="G74" s="5">
        <v>-2420814000</v>
      </c>
      <c r="I74" s="5">
        <v>38374387000</v>
      </c>
      <c r="J74" s="5">
        <v>-259070664000</v>
      </c>
      <c r="K74" s="5">
        <v>67718131000</v>
      </c>
      <c r="L74" s="5">
        <v>113895420000</v>
      </c>
      <c r="M74" s="5">
        <v>80274808000</v>
      </c>
      <c r="N74" s="5">
        <v>60506659000</v>
      </c>
      <c r="O74" s="5">
        <v>63738681000</v>
      </c>
      <c r="P74" s="5">
        <v>74130899000</v>
      </c>
      <c r="Q74" s="5">
        <v>50545252000</v>
      </c>
      <c r="R74" s="5">
        <v>66107106000</v>
      </c>
      <c r="S74" s="5">
        <v>223427575000</v>
      </c>
      <c r="T74" s="5">
        <v>24790989000</v>
      </c>
      <c r="U74" s="5">
        <v>31459486000</v>
      </c>
      <c r="V74" s="5">
        <v>23654038000</v>
      </c>
    </row>
    <row r="75" spans="2:22" ht="15.5" x14ac:dyDescent="0.35">
      <c r="C75" t="s">
        <v>104</v>
      </c>
      <c r="D75" s="5">
        <v>1894453000</v>
      </c>
      <c r="E75" s="5">
        <v>-5978300000</v>
      </c>
      <c r="F75" s="5">
        <v>14964170000</v>
      </c>
      <c r="G75" s="5">
        <v>-2420814000</v>
      </c>
      <c r="I75" s="5">
        <v>38374387000</v>
      </c>
      <c r="J75" s="5">
        <v>-259070664000</v>
      </c>
      <c r="K75" s="5">
        <v>67718131000</v>
      </c>
      <c r="L75" s="5">
        <v>113895420000</v>
      </c>
      <c r="M75" s="5">
        <v>80274808000</v>
      </c>
      <c r="N75" s="5">
        <v>60506659000</v>
      </c>
      <c r="O75" s="5">
        <v>63738681000</v>
      </c>
      <c r="P75" s="5">
        <v>74130899000</v>
      </c>
      <c r="Q75" s="5">
        <v>50545252000</v>
      </c>
      <c r="R75" s="5">
        <v>66107106000</v>
      </c>
      <c r="S75" s="5">
        <v>223427575000</v>
      </c>
      <c r="T75" s="5">
        <v>24790989000</v>
      </c>
      <c r="U75" s="5">
        <v>31459486000</v>
      </c>
      <c r="V75" s="5">
        <v>23654038000</v>
      </c>
    </row>
    <row r="77" spans="2:22" ht="15.5" x14ac:dyDescent="0.35">
      <c r="B77" t="s">
        <v>105</v>
      </c>
      <c r="C77" t="s">
        <v>106</v>
      </c>
    </row>
    <row r="78" spans="2:22" ht="15.5" x14ac:dyDescent="0.35">
      <c r="C78" t="s">
        <v>19</v>
      </c>
      <c r="D78" s="5">
        <v>99883527000</v>
      </c>
      <c r="E78" s="5">
        <v>136556760000</v>
      </c>
      <c r="F78" s="5">
        <v>108749976000</v>
      </c>
      <c r="G78" s="5">
        <v>136178446000</v>
      </c>
      <c r="I78" s="5">
        <v>136556760000</v>
      </c>
      <c r="J78" s="5">
        <v>137959584000</v>
      </c>
      <c r="K78" s="5">
        <v>76592175000</v>
      </c>
      <c r="L78" s="5">
        <v>93140950000</v>
      </c>
      <c r="M78" s="5">
        <v>95180419000</v>
      </c>
      <c r="N78" s="5">
        <v>94867114000</v>
      </c>
      <c r="O78" s="5">
        <v>114927155000</v>
      </c>
      <c r="P78" s="5">
        <v>102244527000</v>
      </c>
      <c r="Q78" s="5">
        <v>58620166000</v>
      </c>
      <c r="R78" s="5">
        <v>54515170000</v>
      </c>
      <c r="S78" s="5">
        <v>68913296000</v>
      </c>
      <c r="T78" s="5">
        <v>74912487000</v>
      </c>
      <c r="U78" s="5">
        <v>98041311000</v>
      </c>
      <c r="V78" s="5">
        <v>69306253000</v>
      </c>
    </row>
    <row r="79" spans="2:22" ht="15.5" x14ac:dyDescent="0.35">
      <c r="C79" t="s">
        <v>1426</v>
      </c>
      <c r="D79" s="5">
        <v>1695822364000</v>
      </c>
      <c r="E79" s="5">
        <v>1038829781000</v>
      </c>
      <c r="F79" s="5">
        <v>806502184000</v>
      </c>
      <c r="G79" s="5">
        <v>993857165000</v>
      </c>
      <c r="I79" s="5">
        <v>1038829781000</v>
      </c>
      <c r="J79" s="5">
        <v>831846950000</v>
      </c>
      <c r="K79" s="5">
        <v>1070749633000</v>
      </c>
      <c r="L79" s="5">
        <v>1095835272000</v>
      </c>
      <c r="M79" s="5">
        <v>421420858000</v>
      </c>
      <c r="N79" s="5">
        <v>245752629000</v>
      </c>
      <c r="O79" s="5">
        <v>355892018000</v>
      </c>
      <c r="P79" s="5">
        <v>313439022000</v>
      </c>
      <c r="Q79" s="5">
        <v>320459013000</v>
      </c>
      <c r="R79" s="5">
        <v>282944574000</v>
      </c>
      <c r="S79" s="5">
        <v>331678484000</v>
      </c>
      <c r="T79" s="5">
        <v>332756394000</v>
      </c>
      <c r="U79" s="5">
        <v>270935545000</v>
      </c>
      <c r="V79" s="5">
        <v>245604132000</v>
      </c>
    </row>
    <row r="80" spans="2:22" ht="15.5" x14ac:dyDescent="0.35">
      <c r="C80" t="s">
        <v>1427</v>
      </c>
      <c r="D80" s="5">
        <v>264313000000</v>
      </c>
      <c r="E80" s="5">
        <v>99940027000</v>
      </c>
      <c r="F80" s="5">
        <v>271940027000</v>
      </c>
      <c r="G80" s="5">
        <v>262290027000</v>
      </c>
      <c r="I80" s="5">
        <v>99940027000</v>
      </c>
      <c r="J80" s="5">
        <v>216453233000</v>
      </c>
      <c r="K80" s="5">
        <v>399941701000</v>
      </c>
      <c r="L80" s="5">
        <v>656369990000</v>
      </c>
      <c r="M80" s="5">
        <v>1710650170000</v>
      </c>
      <c r="N80" s="5">
        <v>690789853000</v>
      </c>
      <c r="O80" s="5">
        <v>433983325000</v>
      </c>
      <c r="P80" s="5">
        <v>385113861000</v>
      </c>
      <c r="Q80" s="5">
        <v>63493828000</v>
      </c>
      <c r="R80" s="5">
        <v>126971787000</v>
      </c>
      <c r="S80" s="5">
        <v>194096960000</v>
      </c>
      <c r="T80" s="5">
        <v>441546234000</v>
      </c>
      <c r="U80" s="5">
        <v>455483253000</v>
      </c>
      <c r="V80" s="5">
        <v>138632772000</v>
      </c>
    </row>
    <row r="81" spans="3:22" ht="15.5" x14ac:dyDescent="0.35">
      <c r="C81" t="s">
        <v>1429</v>
      </c>
    </row>
    <row r="82" spans="3:22" ht="15.5" x14ac:dyDescent="0.35">
      <c r="C82" t="s">
        <v>110</v>
      </c>
    </row>
    <row r="83" spans="3:22" ht="15.5" x14ac:dyDescent="0.35">
      <c r="C83" t="s">
        <v>109</v>
      </c>
      <c r="D83" s="5">
        <v>9389429824000</v>
      </c>
      <c r="E83" s="5">
        <v>9781226661000</v>
      </c>
      <c r="F83" s="5">
        <v>11238576976000</v>
      </c>
      <c r="G83" s="5">
        <v>12723429946000</v>
      </c>
      <c r="I83" s="5">
        <v>9781226661000</v>
      </c>
      <c r="J83" s="5">
        <v>12954195549000</v>
      </c>
      <c r="K83" s="5">
        <v>10554431123000</v>
      </c>
      <c r="L83" s="5">
        <v>10473829438000</v>
      </c>
      <c r="M83" s="5">
        <v>11694897901000</v>
      </c>
      <c r="N83" s="5">
        <v>7845423160000</v>
      </c>
      <c r="O83" s="5">
        <v>5417103445000</v>
      </c>
      <c r="P83" s="5">
        <v>4593841134000</v>
      </c>
      <c r="Q83" s="5">
        <v>4301974596000</v>
      </c>
      <c r="R83" s="5">
        <v>3859190588000</v>
      </c>
      <c r="S83" s="5">
        <v>3944839942000</v>
      </c>
      <c r="T83" s="5">
        <v>3586249335000</v>
      </c>
      <c r="U83" s="5">
        <v>3116361877000</v>
      </c>
      <c r="V83" s="5">
        <v>2751424530000</v>
      </c>
    </row>
    <row r="84" spans="3:22" ht="15.5" x14ac:dyDescent="0.35">
      <c r="C84" t="s">
        <v>93</v>
      </c>
      <c r="D84" s="5">
        <v>112078730000</v>
      </c>
      <c r="E84" s="5">
        <v>113372380000</v>
      </c>
      <c r="F84" s="5">
        <v>124927588000</v>
      </c>
      <c r="G84" s="5">
        <v>117481140000</v>
      </c>
      <c r="I84" s="5">
        <v>113372380000</v>
      </c>
      <c r="J84" s="5">
        <v>114393287000</v>
      </c>
      <c r="K84" s="5">
        <v>129986992000</v>
      </c>
      <c r="L84" s="5">
        <v>127191874000</v>
      </c>
      <c r="M84" s="5">
        <v>137677954000</v>
      </c>
      <c r="N84" s="5">
        <v>139463299000</v>
      </c>
      <c r="O84" s="5">
        <v>148655273000</v>
      </c>
      <c r="P84" s="5">
        <v>146354055000</v>
      </c>
      <c r="Q84" s="5">
        <v>144927671000</v>
      </c>
      <c r="R84" s="5">
        <v>363068575000</v>
      </c>
      <c r="S84" s="5">
        <v>173270635000</v>
      </c>
      <c r="T84" s="5">
        <v>3000000000</v>
      </c>
    </row>
    <row r="85" spans="3:22" ht="15.5" x14ac:dyDescent="0.35">
      <c r="C85" t="s">
        <v>1431</v>
      </c>
      <c r="D85" s="5">
        <v>17899723346000</v>
      </c>
      <c r="E85" s="5">
        <v>17020501557000</v>
      </c>
      <c r="F85" s="5">
        <v>14181224270000</v>
      </c>
      <c r="G85" s="5">
        <v>14122286999000</v>
      </c>
      <c r="I85" s="5">
        <v>17020501557000</v>
      </c>
      <c r="J85" s="5">
        <v>15974881506000</v>
      </c>
      <c r="K85" s="5">
        <v>13111262165000</v>
      </c>
      <c r="L85" s="5">
        <v>8731535343000</v>
      </c>
      <c r="M85" s="5">
        <v>8196659054000</v>
      </c>
      <c r="N85" s="5">
        <v>6880486442000</v>
      </c>
      <c r="O85" s="5">
        <v>5452285130000</v>
      </c>
      <c r="P85" s="5">
        <v>4961095812000</v>
      </c>
      <c r="Q85" s="5">
        <v>4512773577000</v>
      </c>
      <c r="R85" s="5">
        <v>4174751183000</v>
      </c>
      <c r="S85" s="5">
        <v>4036269794000</v>
      </c>
      <c r="T85" s="5">
        <v>3128316007000</v>
      </c>
      <c r="U85" s="5">
        <v>2947118769000</v>
      </c>
      <c r="V85" s="5">
        <v>2684516867000</v>
      </c>
    </row>
    <row r="86" spans="3:22" ht="15.5" x14ac:dyDescent="0.35">
      <c r="C86" t="s">
        <v>123</v>
      </c>
      <c r="T86" s="5">
        <v>90037402000</v>
      </c>
      <c r="U86" s="5">
        <v>69861285000</v>
      </c>
      <c r="V86" s="5">
        <v>69725759000</v>
      </c>
    </row>
    <row r="87" spans="3:22" ht="15.5" x14ac:dyDescent="0.35">
      <c r="C87" t="s">
        <v>1432</v>
      </c>
      <c r="D87" s="5">
        <v>382819983000</v>
      </c>
      <c r="E87" s="5">
        <v>385517872000</v>
      </c>
      <c r="F87" s="5">
        <v>389094451000</v>
      </c>
      <c r="G87" s="5">
        <v>408263390000</v>
      </c>
      <c r="I87" s="5">
        <v>385517872000</v>
      </c>
      <c r="J87" s="5">
        <v>419189897000</v>
      </c>
      <c r="K87" s="5">
        <v>425235332000</v>
      </c>
      <c r="L87" s="5">
        <v>425524236000</v>
      </c>
      <c r="M87" s="5">
        <v>420986976000</v>
      </c>
      <c r="N87" s="5">
        <v>433371108000</v>
      </c>
      <c r="O87" s="5">
        <v>438379326000</v>
      </c>
      <c r="P87" s="5">
        <v>439337143000</v>
      </c>
      <c r="Q87" s="5">
        <v>444086784000</v>
      </c>
      <c r="R87" s="5">
        <v>271967351000</v>
      </c>
      <c r="S87" s="5">
        <v>279772096000</v>
      </c>
      <c r="T87" s="5">
        <v>90037402000</v>
      </c>
      <c r="U87" s="5">
        <v>69861285000</v>
      </c>
      <c r="V87" s="5">
        <v>69725759000</v>
      </c>
    </row>
    <row r="88" spans="3:22" ht="15.5" x14ac:dyDescent="0.35">
      <c r="C88" t="s">
        <v>118</v>
      </c>
      <c r="D88" s="5">
        <v>71795533000</v>
      </c>
      <c r="E88" s="5">
        <v>72654206000</v>
      </c>
      <c r="F88" s="5">
        <v>84944463000</v>
      </c>
      <c r="G88" s="5">
        <v>84234532000</v>
      </c>
      <c r="I88" s="5">
        <v>72654206000</v>
      </c>
      <c r="J88" s="5">
        <v>90138611000</v>
      </c>
      <c r="K88" s="5">
        <v>22718477000</v>
      </c>
      <c r="L88" s="5">
        <v>17246755000</v>
      </c>
      <c r="M88" s="5">
        <v>14071459000</v>
      </c>
      <c r="N88" s="5">
        <v>15152031000</v>
      </c>
      <c r="O88" s="5">
        <v>16361442000</v>
      </c>
      <c r="P88" s="5">
        <v>16143488000</v>
      </c>
      <c r="Q88" s="5">
        <v>16544963000</v>
      </c>
      <c r="R88" s="5">
        <v>9684385000</v>
      </c>
      <c r="T88" s="5">
        <v>3083314000</v>
      </c>
      <c r="U88" s="5">
        <v>2422522000</v>
      </c>
      <c r="V88" s="5">
        <v>1881711000</v>
      </c>
    </row>
    <row r="89" spans="3:22" ht="15.5" x14ac:dyDescent="0.35">
      <c r="C89" t="s">
        <v>320</v>
      </c>
      <c r="D89" s="5">
        <v>2660207000</v>
      </c>
      <c r="E89" s="5">
        <v>3015797000</v>
      </c>
      <c r="F89" s="5">
        <v>3411722000</v>
      </c>
      <c r="G89" s="5">
        <v>3827812000</v>
      </c>
      <c r="I89" s="5">
        <v>3015797000</v>
      </c>
      <c r="J89" s="5">
        <v>4667701000</v>
      </c>
      <c r="K89" s="5">
        <v>5201837000</v>
      </c>
      <c r="L89" s="5">
        <v>7380899000</v>
      </c>
      <c r="M89" s="5">
        <v>2853888000</v>
      </c>
      <c r="N89" s="5">
        <v>4271415000</v>
      </c>
    </row>
    <row r="90" spans="3:22" ht="15.5" x14ac:dyDescent="0.35">
      <c r="C90" t="s">
        <v>126</v>
      </c>
      <c r="D90" s="5">
        <v>25025836828000</v>
      </c>
      <c r="E90" s="5">
        <v>22410576276000</v>
      </c>
      <c r="F90" s="5">
        <v>21895477960000</v>
      </c>
      <c r="G90" s="5">
        <v>23243353929000</v>
      </c>
      <c r="I90" s="5">
        <v>22410576276000</v>
      </c>
      <c r="J90" s="5">
        <v>22302483541000</v>
      </c>
      <c r="K90" s="5">
        <v>19663317852000</v>
      </c>
      <c r="L90" s="5">
        <v>14942672149000</v>
      </c>
      <c r="M90" s="5">
        <v>14234358584000</v>
      </c>
      <c r="N90" s="5">
        <v>10110519691000</v>
      </c>
      <c r="O90" s="5">
        <v>7569580138000</v>
      </c>
      <c r="P90" s="5">
        <v>6694023677000</v>
      </c>
      <c r="Q90" s="5">
        <v>6054845282000</v>
      </c>
      <c r="R90" s="5">
        <v>5481518940000</v>
      </c>
      <c r="S90" s="5">
        <v>5343936388000</v>
      </c>
      <c r="T90" s="5">
        <v>4828575431000</v>
      </c>
      <c r="U90" s="5">
        <v>4170423536000</v>
      </c>
      <c r="V90" s="5">
        <v>3403282701000</v>
      </c>
    </row>
    <row r="91" spans="3:22" ht="15.5" x14ac:dyDescent="0.35">
      <c r="C91" t="s">
        <v>127</v>
      </c>
    </row>
    <row r="92" spans="3:22" ht="15.5" x14ac:dyDescent="0.35">
      <c r="C92" t="s">
        <v>128</v>
      </c>
    </row>
    <row r="93" spans="3:22" ht="15.5" x14ac:dyDescent="0.35">
      <c r="C93" t="s">
        <v>1433</v>
      </c>
      <c r="D93" s="5">
        <v>10160074000</v>
      </c>
      <c r="E93" s="5">
        <v>1585848000</v>
      </c>
      <c r="F93" s="5">
        <v>3206278000</v>
      </c>
      <c r="G93" s="5">
        <v>9851516000</v>
      </c>
      <c r="I93" s="5">
        <v>1585848000</v>
      </c>
      <c r="J93" s="5">
        <v>1558076000</v>
      </c>
      <c r="K93" s="5">
        <v>5665595000</v>
      </c>
      <c r="L93" s="5">
        <v>17333768000</v>
      </c>
      <c r="M93" s="5">
        <v>6386092000</v>
      </c>
      <c r="N93" s="5">
        <v>5327546000</v>
      </c>
      <c r="O93" s="5">
        <v>3736600000</v>
      </c>
      <c r="P93" s="5">
        <v>4544783000</v>
      </c>
      <c r="Q93" s="5">
        <v>1367878000</v>
      </c>
      <c r="R93" s="5">
        <v>3168362000</v>
      </c>
      <c r="S93" s="5">
        <v>4377671000</v>
      </c>
      <c r="T93" s="5">
        <v>9718803000</v>
      </c>
      <c r="U93" s="5">
        <v>11220475000</v>
      </c>
      <c r="V93" s="5">
        <v>3812313000</v>
      </c>
    </row>
    <row r="94" spans="3:22" ht="15.5" x14ac:dyDescent="0.35">
      <c r="C94" t="s">
        <v>1434</v>
      </c>
      <c r="D94" s="5">
        <v>11470545906000</v>
      </c>
      <c r="E94" s="5">
        <v>11849989304000</v>
      </c>
      <c r="F94" s="5">
        <v>13177502223000</v>
      </c>
      <c r="G94" s="5">
        <v>14685425664000</v>
      </c>
      <c r="I94" s="5">
        <v>11849989304000</v>
      </c>
      <c r="J94" s="5">
        <v>13250061510000</v>
      </c>
      <c r="K94" s="5">
        <v>11031118217000</v>
      </c>
      <c r="L94" s="5">
        <v>10917997685000</v>
      </c>
      <c r="M94" s="5">
        <v>12004244727000</v>
      </c>
      <c r="N94" s="5">
        <v>8205394897000</v>
      </c>
      <c r="O94" s="5">
        <v>5807722699000</v>
      </c>
      <c r="P94" s="5">
        <v>4933458229000</v>
      </c>
      <c r="Q94" s="5">
        <v>4655524319000</v>
      </c>
      <c r="R94" s="5">
        <v>4188585489000</v>
      </c>
      <c r="S94" s="5">
        <v>4344547239000</v>
      </c>
      <c r="T94" s="5">
        <v>4059271059000</v>
      </c>
      <c r="U94" s="5">
        <v>3443576352000</v>
      </c>
      <c r="V94" s="5">
        <v>3000102775000</v>
      </c>
    </row>
    <row r="95" spans="3:22" ht="15.5" x14ac:dyDescent="0.35">
      <c r="C95" t="s">
        <v>1436</v>
      </c>
      <c r="D95" s="5">
        <v>11470545906000</v>
      </c>
      <c r="E95" s="5">
        <v>11849989304000</v>
      </c>
      <c r="F95" s="5">
        <v>13177502223000</v>
      </c>
      <c r="G95" s="5">
        <v>14685425664000</v>
      </c>
      <c r="I95" s="5">
        <v>11849989304000</v>
      </c>
      <c r="J95" s="5">
        <v>13250061510000</v>
      </c>
      <c r="K95" s="5">
        <v>11031118217000</v>
      </c>
      <c r="L95" s="5">
        <v>10917997685000</v>
      </c>
      <c r="M95" s="5">
        <v>12004244727000</v>
      </c>
      <c r="N95" s="5">
        <v>8205394897000</v>
      </c>
      <c r="O95" s="5">
        <v>5807722699000</v>
      </c>
      <c r="P95" s="5">
        <v>4933458229000</v>
      </c>
      <c r="Q95" s="5">
        <v>4655524319000</v>
      </c>
      <c r="R95" s="5">
        <v>4188585489000</v>
      </c>
      <c r="S95" s="5">
        <v>4344547239000</v>
      </c>
      <c r="T95" s="5">
        <v>4059271059000</v>
      </c>
      <c r="U95" s="5">
        <v>3443576352000</v>
      </c>
      <c r="V95" s="5">
        <v>3000102775000</v>
      </c>
    </row>
    <row r="96" spans="3:22" ht="15.5" x14ac:dyDescent="0.35">
      <c r="C96" t="s">
        <v>1437</v>
      </c>
      <c r="D96" s="5">
        <v>1035354908000</v>
      </c>
      <c r="E96" s="5">
        <v>1819056531000</v>
      </c>
      <c r="F96" s="5">
        <v>1954063224000</v>
      </c>
      <c r="G96" s="5">
        <v>1801371350000</v>
      </c>
      <c r="I96" s="5">
        <v>1819056531000</v>
      </c>
      <c r="J96" s="5">
        <v>2348272044000</v>
      </c>
      <c r="K96" s="5">
        <v>1678600038000</v>
      </c>
      <c r="L96" s="5">
        <v>718294477000</v>
      </c>
      <c r="M96" s="5">
        <v>745233041000</v>
      </c>
      <c r="N96" s="5">
        <v>494711562000</v>
      </c>
      <c r="O96" s="5">
        <v>434475861000</v>
      </c>
      <c r="P96" s="5">
        <v>463004209000</v>
      </c>
      <c r="Q96" s="5">
        <v>134330273000</v>
      </c>
      <c r="R96" s="5">
        <v>109030979000</v>
      </c>
      <c r="S96" s="5">
        <v>83795968000</v>
      </c>
      <c r="T96" s="5">
        <v>78365319000</v>
      </c>
      <c r="U96" s="5">
        <v>45495455000</v>
      </c>
      <c r="V96" s="5">
        <v>7249459000</v>
      </c>
    </row>
    <row r="97" spans="3:22" ht="15.5" x14ac:dyDescent="0.35">
      <c r="C97" t="s">
        <v>1775</v>
      </c>
      <c r="D97" s="5">
        <v>100099739000</v>
      </c>
      <c r="E97" s="5">
        <v>5656045000</v>
      </c>
      <c r="F97" s="5">
        <v>30215284000</v>
      </c>
      <c r="G97" s="5">
        <v>512321000</v>
      </c>
      <c r="I97" s="5">
        <v>5656045000</v>
      </c>
      <c r="J97" s="5">
        <v>2575179000</v>
      </c>
      <c r="K97" s="5">
        <v>3918368000</v>
      </c>
      <c r="L97" s="5">
        <v>13630125000</v>
      </c>
      <c r="T97" s="5">
        <v>630728000</v>
      </c>
      <c r="U97" s="5">
        <v>3720198000</v>
      </c>
      <c r="V97" s="5">
        <v>1834799000</v>
      </c>
    </row>
    <row r="98" spans="3:22" ht="15.5" x14ac:dyDescent="0.35">
      <c r="C98" t="s">
        <v>1438</v>
      </c>
      <c r="D98" s="5">
        <v>4503542500000</v>
      </c>
      <c r="E98" s="5">
        <v>1334000000000</v>
      </c>
      <c r="I98" s="5">
        <v>1334000000000</v>
      </c>
    </row>
    <row r="99" spans="3:22" ht="15.5" x14ac:dyDescent="0.35">
      <c r="C99" t="s">
        <v>1430</v>
      </c>
      <c r="D99" s="5">
        <v>4503542500000</v>
      </c>
      <c r="E99" s="5">
        <v>1334000000000</v>
      </c>
      <c r="I99" s="5">
        <v>1334000000000</v>
      </c>
    </row>
    <row r="100" spans="3:22" ht="15.5" x14ac:dyDescent="0.35">
      <c r="C100" t="s">
        <v>133</v>
      </c>
      <c r="D100" s="5">
        <v>13639877000</v>
      </c>
      <c r="E100" s="5">
        <v>14906662000</v>
      </c>
      <c r="F100" s="5">
        <v>13363852000</v>
      </c>
      <c r="G100" s="5">
        <v>14113426000</v>
      </c>
      <c r="I100" s="5">
        <v>14906662000</v>
      </c>
      <c r="J100" s="5">
        <v>16342945000</v>
      </c>
      <c r="K100" s="5">
        <v>26783252000</v>
      </c>
      <c r="L100" s="5">
        <v>15760821000</v>
      </c>
      <c r="M100" s="5">
        <v>7975064000</v>
      </c>
      <c r="N100" s="5">
        <v>13185561000</v>
      </c>
      <c r="O100" s="5">
        <v>9506599000</v>
      </c>
      <c r="P100" s="5">
        <v>10573582000</v>
      </c>
      <c r="Q100" s="5">
        <v>8694623000</v>
      </c>
      <c r="R100" s="5">
        <v>8739708000</v>
      </c>
      <c r="S100" s="5">
        <v>12404197000</v>
      </c>
      <c r="T100" s="5">
        <v>5828841000</v>
      </c>
      <c r="U100" s="5">
        <v>6238299000</v>
      </c>
      <c r="V100" s="5">
        <v>4621492000</v>
      </c>
    </row>
    <row r="101" spans="3:22" ht="15.5" x14ac:dyDescent="0.35">
      <c r="C101" t="s">
        <v>412</v>
      </c>
      <c r="S101" s="5">
        <v>4340893000</v>
      </c>
    </row>
    <row r="102" spans="3:22" ht="15.5" x14ac:dyDescent="0.35">
      <c r="C102" t="s">
        <v>321</v>
      </c>
      <c r="D102" s="5">
        <v>256601611000</v>
      </c>
      <c r="E102" s="5">
        <v>201353184000</v>
      </c>
      <c r="F102" s="5">
        <v>238432634000</v>
      </c>
      <c r="G102" s="5">
        <v>237695143000</v>
      </c>
      <c r="I102" s="5">
        <v>201353184000</v>
      </c>
      <c r="J102" s="5">
        <v>222653405000</v>
      </c>
      <c r="K102" s="5">
        <v>197219979000</v>
      </c>
      <c r="L102" s="5">
        <v>120671250000</v>
      </c>
      <c r="M102" s="5">
        <v>139308721000</v>
      </c>
      <c r="N102" s="5">
        <v>107638032000</v>
      </c>
      <c r="O102" s="5">
        <v>85206795000</v>
      </c>
      <c r="P102" s="5">
        <v>81702279000</v>
      </c>
      <c r="Q102" s="5">
        <v>92770801000</v>
      </c>
      <c r="R102" s="5">
        <v>60382266000</v>
      </c>
      <c r="S102" s="5">
        <v>46463705000</v>
      </c>
      <c r="T102" s="5">
        <v>28634721000</v>
      </c>
      <c r="U102" s="5">
        <v>23137786000</v>
      </c>
      <c r="V102" s="5">
        <v>15764235000</v>
      </c>
    </row>
    <row r="103" spans="3:22" ht="15.5" x14ac:dyDescent="0.35">
      <c r="C103" t="s">
        <v>142</v>
      </c>
      <c r="D103" s="5">
        <v>18619162774000</v>
      </c>
      <c r="E103" s="5">
        <v>15914270375000</v>
      </c>
      <c r="F103" s="5">
        <v>15417749117000</v>
      </c>
      <c r="G103" s="5">
        <v>16750890358000</v>
      </c>
      <c r="I103" s="5">
        <v>15914270375000</v>
      </c>
      <c r="J103" s="5">
        <v>15841463159000</v>
      </c>
      <c r="K103" s="5">
        <v>12943305449000</v>
      </c>
      <c r="L103" s="5">
        <v>11803688126000</v>
      </c>
      <c r="M103" s="5">
        <v>12903147645000</v>
      </c>
      <c r="N103" s="5">
        <v>8826257598000</v>
      </c>
      <c r="O103" s="5">
        <v>6340648554000</v>
      </c>
      <c r="P103" s="5">
        <v>5493283082000</v>
      </c>
      <c r="Q103" s="5">
        <v>4892687894000</v>
      </c>
      <c r="R103" s="5">
        <v>4369906804000</v>
      </c>
      <c r="S103" s="5">
        <v>4495929673000</v>
      </c>
      <c r="T103" s="5">
        <v>4182449471000</v>
      </c>
      <c r="U103" s="5">
        <v>3533388565000</v>
      </c>
      <c r="V103" s="5">
        <v>3033385073000</v>
      </c>
    </row>
    <row r="104" spans="3:22" ht="15.5" x14ac:dyDescent="0.35">
      <c r="C104" t="s">
        <v>143</v>
      </c>
    </row>
    <row r="105" spans="3:22" ht="15.5" x14ac:dyDescent="0.35">
      <c r="C105" t="s">
        <v>144</v>
      </c>
      <c r="D105" s="5">
        <v>1810266230000</v>
      </c>
      <c r="E105" s="5">
        <v>1810266230000</v>
      </c>
      <c r="F105" s="5">
        <v>1810266230000</v>
      </c>
      <c r="G105" s="5">
        <v>1810266230000</v>
      </c>
      <c r="I105" s="5">
        <v>1810266230000</v>
      </c>
      <c r="J105" s="5">
        <v>1810266230000</v>
      </c>
      <c r="K105" s="5">
        <v>1810266230000</v>
      </c>
      <c r="L105" s="5">
        <v>862031538000</v>
      </c>
      <c r="M105" s="5">
        <v>444346154000</v>
      </c>
      <c r="N105" s="5">
        <v>444346154000</v>
      </c>
      <c r="O105" s="5">
        <v>444346154000</v>
      </c>
      <c r="P105" s="5">
        <v>444346154000</v>
      </c>
      <c r="Q105" s="5">
        <v>444346154000</v>
      </c>
      <c r="R105" s="5">
        <v>385100000000</v>
      </c>
      <c r="S105" s="5">
        <v>385100000000</v>
      </c>
      <c r="T105" s="5">
        <v>385100000000</v>
      </c>
      <c r="U105" s="5">
        <v>385100000000</v>
      </c>
      <c r="V105" s="5">
        <v>308100000000</v>
      </c>
    </row>
    <row r="106" spans="3:22" ht="15.5" x14ac:dyDescent="0.35">
      <c r="C106" t="s">
        <v>145</v>
      </c>
      <c r="D106" s="5">
        <v>4140842969000</v>
      </c>
      <c r="E106" s="5">
        <v>4140842969000</v>
      </c>
      <c r="F106" s="5">
        <v>4140842969000</v>
      </c>
      <c r="G106" s="5">
        <v>4140842969000</v>
      </c>
      <c r="I106" s="5">
        <v>4140842969000</v>
      </c>
      <c r="J106" s="5">
        <v>4140842969000</v>
      </c>
      <c r="K106" s="5">
        <v>4140842969000</v>
      </c>
      <c r="L106" s="5">
        <v>1586752423000</v>
      </c>
      <c r="M106" s="5">
        <v>296930018000</v>
      </c>
      <c r="N106" s="5">
        <v>296930018000</v>
      </c>
      <c r="O106" s="5">
        <v>296930018000</v>
      </c>
      <c r="P106" s="5">
        <v>296930018000</v>
      </c>
      <c r="Q106" s="5">
        <v>296930018000</v>
      </c>
      <c r="R106" s="5">
        <v>158677857000</v>
      </c>
      <c r="S106" s="5">
        <v>158677857000</v>
      </c>
      <c r="T106" s="5">
        <v>158677857000</v>
      </c>
      <c r="U106" s="5">
        <v>158677857000</v>
      </c>
    </row>
    <row r="107" spans="3:22" ht="15.5" x14ac:dyDescent="0.35">
      <c r="C107" t="s">
        <v>146</v>
      </c>
      <c r="D107" s="5">
        <v>440667764000</v>
      </c>
      <c r="E107" s="5">
        <v>437479661000</v>
      </c>
      <c r="F107" s="5">
        <v>431902753000</v>
      </c>
      <c r="G107" s="5">
        <v>424385031000</v>
      </c>
      <c r="I107" s="5">
        <v>437479661000</v>
      </c>
      <c r="J107" s="5">
        <v>398084367000</v>
      </c>
      <c r="K107" s="5">
        <v>641561326000</v>
      </c>
      <c r="L107" s="5">
        <v>576638313000</v>
      </c>
      <c r="M107" s="5">
        <v>452256813000</v>
      </c>
      <c r="N107" s="5">
        <v>403522622000</v>
      </c>
      <c r="O107" s="5">
        <v>339000139000</v>
      </c>
      <c r="P107" s="5">
        <v>313110368000</v>
      </c>
      <c r="Q107" s="5">
        <v>275953545000</v>
      </c>
      <c r="R107" s="5">
        <v>204765704000</v>
      </c>
      <c r="S107" s="5">
        <v>130958223000</v>
      </c>
      <c r="T107" s="5">
        <v>99348103000</v>
      </c>
      <c r="U107" s="5">
        <v>93257114000</v>
      </c>
      <c r="V107" s="5">
        <v>61797628000</v>
      </c>
    </row>
    <row r="108" spans="3:22" ht="15.5" x14ac:dyDescent="0.35">
      <c r="C108" t="s">
        <v>147</v>
      </c>
      <c r="D108" s="5">
        <v>28000000000</v>
      </c>
      <c r="E108" s="5">
        <v>28000000000</v>
      </c>
      <c r="F108" s="5">
        <v>28000000000</v>
      </c>
      <c r="G108" s="5">
        <v>28000000000</v>
      </c>
      <c r="I108" s="5">
        <v>28000000000</v>
      </c>
      <c r="J108" s="5">
        <v>28000000000</v>
      </c>
      <c r="K108" s="5">
        <v>25000000000</v>
      </c>
      <c r="L108" s="5">
        <v>22000000000</v>
      </c>
      <c r="M108" s="5">
        <v>22000000000</v>
      </c>
      <c r="N108" s="5">
        <v>22000000000</v>
      </c>
      <c r="O108" s="5">
        <v>22000000000</v>
      </c>
      <c r="P108" s="5">
        <v>20000000000</v>
      </c>
      <c r="Q108" s="5">
        <v>16000000000</v>
      </c>
      <c r="R108" s="5">
        <v>10000000000</v>
      </c>
      <c r="S108" s="5">
        <v>6000000000</v>
      </c>
    </row>
    <row r="109" spans="3:22" ht="15.5" x14ac:dyDescent="0.35">
      <c r="C109" t="s">
        <v>148</v>
      </c>
      <c r="D109" s="5">
        <v>412667764000</v>
      </c>
      <c r="E109" s="5">
        <v>409479661000</v>
      </c>
      <c r="F109" s="5">
        <v>403902753000</v>
      </c>
      <c r="G109" s="5">
        <v>396385031000</v>
      </c>
      <c r="I109" s="5">
        <v>409479661000</v>
      </c>
      <c r="J109" s="5">
        <v>370084367000</v>
      </c>
      <c r="K109" s="5">
        <v>616561326000</v>
      </c>
      <c r="L109" s="5">
        <v>554638313000</v>
      </c>
      <c r="M109" s="5">
        <v>430256813000</v>
      </c>
      <c r="N109" s="5">
        <v>381522622000</v>
      </c>
      <c r="O109" s="5">
        <v>317000139000</v>
      </c>
      <c r="P109" s="5">
        <v>293110368000</v>
      </c>
      <c r="Q109" s="5">
        <v>259953545000</v>
      </c>
      <c r="R109" s="5">
        <v>194765704000</v>
      </c>
      <c r="S109" s="5">
        <v>124958223000</v>
      </c>
    </row>
    <row r="110" spans="3:22" ht="15.5" x14ac:dyDescent="0.35">
      <c r="C110" t="s">
        <v>149</v>
      </c>
      <c r="D110" s="5">
        <v>440667764000</v>
      </c>
      <c r="E110" s="5">
        <v>437479661000</v>
      </c>
      <c r="F110" s="5">
        <v>431902753000</v>
      </c>
      <c r="G110" s="5">
        <v>424385031000</v>
      </c>
      <c r="I110" s="5">
        <v>437479661000</v>
      </c>
      <c r="J110" s="5">
        <v>398084367000</v>
      </c>
      <c r="K110" s="5">
        <v>641561326000</v>
      </c>
      <c r="L110" s="5">
        <v>576638313000</v>
      </c>
      <c r="M110" s="5">
        <v>452256813000</v>
      </c>
      <c r="N110" s="5">
        <v>403522622000</v>
      </c>
      <c r="O110" s="5">
        <v>339000139000</v>
      </c>
      <c r="P110" s="5">
        <v>313110368000</v>
      </c>
      <c r="Q110" s="5">
        <v>275953545000</v>
      </c>
      <c r="R110" s="5">
        <v>204765704000</v>
      </c>
      <c r="S110" s="5">
        <v>130958223000</v>
      </c>
      <c r="T110" s="5">
        <v>99348103000</v>
      </c>
      <c r="U110" s="5">
        <v>93257114000</v>
      </c>
      <c r="V110" s="5">
        <v>61797628000</v>
      </c>
    </row>
    <row r="111" spans="3:22" ht="15.5" x14ac:dyDescent="0.35">
      <c r="C111" t="s">
        <v>9</v>
      </c>
      <c r="D111" s="5">
        <v>6503855693000</v>
      </c>
      <c r="E111" s="5">
        <v>6501961240000</v>
      </c>
      <c r="F111" s="5">
        <v>6507939540000</v>
      </c>
      <c r="G111" s="5">
        <v>6492975370000</v>
      </c>
      <c r="I111" s="5">
        <v>6501961240000</v>
      </c>
      <c r="J111" s="5">
        <v>6463586853000</v>
      </c>
      <c r="K111" s="5">
        <v>6722657517000</v>
      </c>
      <c r="L111" s="5">
        <v>3152614148000</v>
      </c>
      <c r="M111" s="5">
        <v>1331210939000</v>
      </c>
      <c r="N111" s="5">
        <v>1284262093000</v>
      </c>
      <c r="O111" s="5">
        <v>1228931584000</v>
      </c>
      <c r="P111" s="5">
        <v>1200740595000</v>
      </c>
      <c r="Q111" s="5">
        <v>1162157388000</v>
      </c>
      <c r="R111" s="5">
        <v>1111612136000</v>
      </c>
      <c r="S111" s="5">
        <v>848006715000</v>
      </c>
      <c r="T111" s="5">
        <v>646125960000</v>
      </c>
      <c r="U111" s="5">
        <v>637034971000</v>
      </c>
      <c r="V111" s="5">
        <v>369897628000</v>
      </c>
    </row>
    <row r="112" spans="3:22" ht="15.5" x14ac:dyDescent="0.35">
      <c r="C112" t="s">
        <v>151</v>
      </c>
      <c r="D112" s="5">
        <v>25123018467000</v>
      </c>
      <c r="E112" s="5">
        <v>22416231615000</v>
      </c>
      <c r="F112" s="5">
        <v>21925688657000</v>
      </c>
      <c r="G112" s="5">
        <v>23243865728000</v>
      </c>
      <c r="I112" s="5">
        <v>22416231615000</v>
      </c>
      <c r="J112" s="5">
        <v>22305050012000</v>
      </c>
      <c r="K112" s="5">
        <v>19665962966000</v>
      </c>
      <c r="L112" s="5">
        <v>14956302274000</v>
      </c>
      <c r="M112" s="5">
        <v>14234358584000</v>
      </c>
      <c r="N112" s="5">
        <v>10110519691000</v>
      </c>
      <c r="O112" s="5">
        <v>7569580138000</v>
      </c>
      <c r="P112" s="5">
        <v>6694023677000</v>
      </c>
      <c r="Q112" s="5">
        <v>6054845282000</v>
      </c>
      <c r="R112" s="5">
        <v>5481518940000</v>
      </c>
      <c r="S112" s="5">
        <v>5343936388000</v>
      </c>
      <c r="T112" s="5">
        <v>4828575431000</v>
      </c>
      <c r="U112" s="5">
        <v>4170423536000</v>
      </c>
      <c r="V112" s="5">
        <v>3403282701000</v>
      </c>
    </row>
    <row r="113" spans="2:22" ht="15.5" x14ac:dyDescent="0.35">
      <c r="C113" t="s">
        <v>152</v>
      </c>
      <c r="D113" s="5">
        <v>18102662304</v>
      </c>
      <c r="E113" s="5">
        <v>18102662304</v>
      </c>
      <c r="F113" s="5">
        <v>18102662304</v>
      </c>
      <c r="G113" s="5">
        <v>18102662304</v>
      </c>
      <c r="I113" s="5">
        <v>18102662304</v>
      </c>
      <c r="J113" s="5">
        <v>18102662304</v>
      </c>
      <c r="K113" s="5">
        <v>18102662304</v>
      </c>
      <c r="L113" s="5">
        <v>8620315383</v>
      </c>
      <c r="M113" s="5">
        <v>4443461538</v>
      </c>
      <c r="N113" s="5">
        <v>4443461538</v>
      </c>
      <c r="O113" s="5">
        <v>4443461538</v>
      </c>
      <c r="P113" s="5">
        <v>4443461538</v>
      </c>
      <c r="Q113" s="5">
        <v>4443461538</v>
      </c>
      <c r="R113" s="5">
        <v>4443461538</v>
      </c>
      <c r="S113" s="5">
        <v>3851000000</v>
      </c>
      <c r="T113" s="5">
        <v>3851000000</v>
      </c>
      <c r="U113" s="5">
        <v>3851000000</v>
      </c>
      <c r="V113" s="5">
        <v>3081000000</v>
      </c>
    </row>
    <row r="115" spans="2:22" ht="15.5" x14ac:dyDescent="0.35">
      <c r="B115" t="s">
        <v>153</v>
      </c>
      <c r="C115" t="s">
        <v>154</v>
      </c>
      <c r="D115" s="5">
        <v>-1971976923000</v>
      </c>
      <c r="E115" s="5">
        <v>-4279377774000</v>
      </c>
      <c r="F115" s="5">
        <v>-1468724936000</v>
      </c>
      <c r="G115" s="5">
        <v>-165202499000</v>
      </c>
      <c r="I115" s="5">
        <v>-3094450614000</v>
      </c>
      <c r="J115" s="5">
        <v>-302096281000</v>
      </c>
      <c r="K115" s="5">
        <v>-3190886862000</v>
      </c>
      <c r="L115" s="5">
        <v>-1520334986000</v>
      </c>
      <c r="M115" s="5">
        <v>2625740712000</v>
      </c>
      <c r="N115" s="5">
        <v>208404415000</v>
      </c>
      <c r="O115" s="5">
        <v>458469434000</v>
      </c>
      <c r="P115" s="5">
        <v>205679472000</v>
      </c>
      <c r="Q115" s="5">
        <v>233597722000</v>
      </c>
      <c r="R115" s="5">
        <v>-188365553000</v>
      </c>
      <c r="S115" s="5">
        <v>-565344513000</v>
      </c>
      <c r="T115" s="5">
        <v>435404439000</v>
      </c>
      <c r="U115" s="5">
        <v>266897560000</v>
      </c>
      <c r="V115" s="5">
        <v>-18801394000</v>
      </c>
    </row>
    <row r="116" spans="2:22" ht="15.5" x14ac:dyDescent="0.35">
      <c r="C116" t="s">
        <v>1776</v>
      </c>
      <c r="D116" s="5">
        <v>332421197000</v>
      </c>
      <c r="E116" s="5">
        <v>297169308000</v>
      </c>
      <c r="F116" s="5">
        <v>316161687000</v>
      </c>
      <c r="G116" s="5">
        <v>418139364000</v>
      </c>
      <c r="I116" s="5">
        <v>1492346047000</v>
      </c>
      <c r="J116" s="5">
        <v>1546398282000</v>
      </c>
      <c r="K116" s="5">
        <v>1200057079000</v>
      </c>
      <c r="L116" s="5">
        <v>940146171000</v>
      </c>
      <c r="M116" s="5">
        <v>879155120000</v>
      </c>
      <c r="N116" s="5">
        <v>613503018000</v>
      </c>
      <c r="O116" s="5">
        <v>592426484000</v>
      </c>
      <c r="P116" s="5">
        <v>510129121000</v>
      </c>
      <c r="Q116" s="5">
        <v>494087768000</v>
      </c>
      <c r="R116" s="5">
        <v>524933763000</v>
      </c>
      <c r="S116" s="5">
        <v>483965537000</v>
      </c>
      <c r="T116" s="5">
        <v>418861177000</v>
      </c>
      <c r="U116" s="5">
        <v>340730901000</v>
      </c>
      <c r="V116" s="5">
        <v>269223567000</v>
      </c>
    </row>
    <row r="117" spans="2:22" ht="15.5" x14ac:dyDescent="0.35">
      <c r="C117" t="s">
        <v>760</v>
      </c>
      <c r="D117" s="5">
        <v>-396157000</v>
      </c>
      <c r="E117" s="5">
        <v>1166853000</v>
      </c>
      <c r="F117" s="5">
        <v>-218860000</v>
      </c>
      <c r="G117" s="5">
        <v>5946000</v>
      </c>
      <c r="I117" s="5">
        <v>769883000</v>
      </c>
      <c r="J117" s="5">
        <v>-829298000</v>
      </c>
      <c r="K117" s="5">
        <v>-388228000</v>
      </c>
      <c r="L117" s="5">
        <v>121549000</v>
      </c>
      <c r="M117" s="5">
        <v>201545000</v>
      </c>
      <c r="N117" s="5">
        <v>1653569000</v>
      </c>
      <c r="O117" s="5">
        <v>-3311924000</v>
      </c>
      <c r="P117" s="5">
        <v>24413939000</v>
      </c>
      <c r="Q117" s="5">
        <v>847325000</v>
      </c>
      <c r="R117" s="5">
        <v>410134000</v>
      </c>
      <c r="S117" s="5">
        <v>-2261587000</v>
      </c>
      <c r="T117" s="5">
        <v>358923000</v>
      </c>
      <c r="U117" s="5">
        <v>382650000</v>
      </c>
      <c r="V117" s="5">
        <v>477158000</v>
      </c>
    </row>
    <row r="118" spans="2:22" ht="15.5" x14ac:dyDescent="0.35">
      <c r="C118" t="s">
        <v>2221</v>
      </c>
      <c r="D118" s="5">
        <v>-152945595000</v>
      </c>
      <c r="E118" s="5">
        <v>-187456294000</v>
      </c>
      <c r="F118" s="5">
        <v>-207654179000</v>
      </c>
      <c r="G118" s="5">
        <v>-204951421000</v>
      </c>
      <c r="I118" s="5">
        <v>-825095469000</v>
      </c>
      <c r="J118" s="5">
        <v>-793420478000</v>
      </c>
      <c r="K118" s="5">
        <v>-653811363000</v>
      </c>
      <c r="L118" s="5">
        <v>-537088206000</v>
      </c>
      <c r="M118" s="5">
        <v>-618863564000</v>
      </c>
      <c r="N118" s="5">
        <v>-392114332000</v>
      </c>
      <c r="O118" s="5">
        <v>-352001397000</v>
      </c>
      <c r="P118" s="5">
        <v>-273085643000</v>
      </c>
      <c r="Q118" s="5">
        <v>-266714450000</v>
      </c>
      <c r="R118" s="5">
        <v>-294425583000</v>
      </c>
      <c r="S118" s="5">
        <v>-316095752000</v>
      </c>
      <c r="T118" s="5">
        <v>-257193904000</v>
      </c>
      <c r="U118" s="5">
        <v>-185145790000</v>
      </c>
      <c r="V118" s="5">
        <v>-143562133000</v>
      </c>
    </row>
    <row r="119" spans="2:22" ht="15.5" x14ac:dyDescent="0.35">
      <c r="C119" t="s">
        <v>1812</v>
      </c>
      <c r="D119" s="5">
        <v>-72988901000</v>
      </c>
      <c r="E119" s="5">
        <v>-71750337000</v>
      </c>
      <c r="F119" s="5">
        <v>-80155811000</v>
      </c>
      <c r="G119" s="5">
        <v>-75301335000</v>
      </c>
      <c r="I119" s="5">
        <v>-299231458000</v>
      </c>
      <c r="J119" s="5">
        <v>-281985895000</v>
      </c>
      <c r="K119" s="5">
        <v>-203382759000</v>
      </c>
      <c r="L119" s="5">
        <v>-173943557000</v>
      </c>
      <c r="M119" s="5">
        <v>-138803135000</v>
      </c>
      <c r="N119" s="5">
        <v>-106963462000</v>
      </c>
      <c r="O119" s="5">
        <v>-109075834000</v>
      </c>
      <c r="P119" s="5">
        <v>-114293911000</v>
      </c>
      <c r="Q119" s="5">
        <v>-100053668000</v>
      </c>
      <c r="R119" s="5">
        <v>-101179253000</v>
      </c>
      <c r="S119" s="5">
        <v>-85908350000</v>
      </c>
      <c r="T119" s="5">
        <v>-85441129000</v>
      </c>
      <c r="U119" s="5">
        <v>-77153160000</v>
      </c>
      <c r="V119" s="5">
        <v>-75626403000</v>
      </c>
    </row>
    <row r="120" spans="2:22" ht="15.5" x14ac:dyDescent="0.35">
      <c r="C120" t="s">
        <v>417</v>
      </c>
      <c r="D120" s="5">
        <v>-76752934000</v>
      </c>
      <c r="E120" s="5">
        <v>-50174967000</v>
      </c>
      <c r="F120" s="5">
        <v>-64036351000</v>
      </c>
      <c r="G120" s="5">
        <v>-65105321000</v>
      </c>
      <c r="I120" s="5">
        <v>-252481506000</v>
      </c>
      <c r="J120" s="5">
        <v>-413365630000</v>
      </c>
      <c r="K120" s="5">
        <v>-178211845000</v>
      </c>
      <c r="L120" s="5">
        <v>-127782281000</v>
      </c>
      <c r="M120" s="5">
        <v>-84890682000</v>
      </c>
      <c r="N120" s="5">
        <v>-76495665000</v>
      </c>
      <c r="O120" s="5">
        <v>-69207660000</v>
      </c>
      <c r="P120" s="5">
        <v>-61588867000</v>
      </c>
      <c r="Q120" s="5">
        <v>-60376769000</v>
      </c>
      <c r="R120" s="5">
        <v>-55850600000</v>
      </c>
      <c r="S120" s="5">
        <v>-55114362000</v>
      </c>
      <c r="T120" s="5">
        <v>-50988546000</v>
      </c>
      <c r="U120" s="5">
        <v>-47806282000</v>
      </c>
      <c r="V120" s="5">
        <v>-35584123000</v>
      </c>
    </row>
    <row r="121" spans="2:22" ht="15.5" x14ac:dyDescent="0.35">
      <c r="C121" t="s">
        <v>1466</v>
      </c>
      <c r="D121" s="5">
        <v>129000000000</v>
      </c>
      <c r="E121" s="5">
        <v>1190899000000</v>
      </c>
      <c r="F121" s="5">
        <v>347202000000</v>
      </c>
      <c r="G121" s="5">
        <v>-1503900000000</v>
      </c>
      <c r="I121" s="5">
        <v>-1677282000000</v>
      </c>
      <c r="J121" s="5">
        <v>-617865000000</v>
      </c>
      <c r="L121" s="5">
        <v>-545013293000</v>
      </c>
      <c r="M121" s="5">
        <v>-1170028875000</v>
      </c>
    </row>
    <row r="122" spans="2:22" ht="15.5" x14ac:dyDescent="0.35">
      <c r="C122" t="s">
        <v>1976</v>
      </c>
      <c r="N122" s="5">
        <v>-153884537000</v>
      </c>
    </row>
    <row r="123" spans="2:22" ht="15.5" x14ac:dyDescent="0.35">
      <c r="C123" t="s">
        <v>158</v>
      </c>
      <c r="J123" s="5">
        <v>-13231721000</v>
      </c>
      <c r="K123" s="5">
        <v>-25773121000</v>
      </c>
      <c r="L123" s="5">
        <v>-33497791000</v>
      </c>
      <c r="M123" s="5">
        <v>-23152561000</v>
      </c>
      <c r="N123" s="5">
        <v>-19826301000</v>
      </c>
      <c r="O123" s="5">
        <v>-24672699000</v>
      </c>
      <c r="P123" s="5">
        <v>-23018931000</v>
      </c>
      <c r="Q123" s="5">
        <v>-24916561000</v>
      </c>
      <c r="R123" s="5">
        <v>-28402026000</v>
      </c>
      <c r="S123" s="5">
        <v>-8290847000</v>
      </c>
      <c r="T123" s="5">
        <v>-11334328000</v>
      </c>
      <c r="U123" s="5">
        <v>-10230909000</v>
      </c>
      <c r="V123" s="5">
        <v>-7083794000</v>
      </c>
    </row>
    <row r="124" spans="2:22" ht="15.5" x14ac:dyDescent="0.35">
      <c r="C124" t="s">
        <v>2078</v>
      </c>
      <c r="S124" s="5">
        <v>-5716684000</v>
      </c>
    </row>
    <row r="125" spans="2:22" ht="15.5" x14ac:dyDescent="0.35">
      <c r="C125" t="s">
        <v>1173</v>
      </c>
    </row>
    <row r="126" spans="2:22" ht="15.5" x14ac:dyDescent="0.35">
      <c r="C126" t="s">
        <v>1781</v>
      </c>
      <c r="V126" s="5">
        <v>133409684000</v>
      </c>
    </row>
    <row r="127" spans="2:22" ht="15.5" x14ac:dyDescent="0.35">
      <c r="C127" t="s">
        <v>2740</v>
      </c>
      <c r="D127" s="5">
        <v>-30048963000</v>
      </c>
      <c r="E127" s="5">
        <v>-1392294000</v>
      </c>
      <c r="F127" s="5">
        <v>-2454300000</v>
      </c>
      <c r="G127" s="5">
        <v>626291000</v>
      </c>
      <c r="I127" s="5">
        <v>-5007266000</v>
      </c>
    </row>
    <row r="128" spans="2:22" ht="15.5" x14ac:dyDescent="0.35">
      <c r="C128" t="s">
        <v>2854</v>
      </c>
    </row>
    <row r="129" spans="3:22" ht="15.5" x14ac:dyDescent="0.35">
      <c r="C129" t="s">
        <v>1784</v>
      </c>
      <c r="D129" s="5">
        <v>-94443694000</v>
      </c>
      <c r="E129" s="5">
        <v>24559239000</v>
      </c>
      <c r="F129" s="5">
        <v>-29702963000</v>
      </c>
      <c r="G129" s="5">
        <v>1405489000</v>
      </c>
      <c r="I129" s="5">
        <v>-3080866000</v>
      </c>
      <c r="J129" s="5">
        <v>1343189000</v>
      </c>
      <c r="K129" s="5">
        <v>9711757000</v>
      </c>
      <c r="L129" s="5">
        <v>-13630125000</v>
      </c>
      <c r="S129" s="5">
        <v>630728000</v>
      </c>
      <c r="T129" s="5">
        <v>3089470000</v>
      </c>
      <c r="U129" s="5">
        <v>-1885399000</v>
      </c>
      <c r="V129" s="5">
        <v>1003424000</v>
      </c>
    </row>
    <row r="130" spans="3:22" ht="15.5" x14ac:dyDescent="0.35">
      <c r="C130" t="s">
        <v>1450</v>
      </c>
      <c r="D130" s="5">
        <v>-878750918000</v>
      </c>
      <c r="E130" s="5">
        <v>-2873308769000</v>
      </c>
      <c r="F130" s="5">
        <v>-103175655000</v>
      </c>
      <c r="G130" s="5">
        <v>-147304687000</v>
      </c>
      <c r="I130" s="5">
        <v>-1174214725000</v>
      </c>
      <c r="J130" s="5">
        <v>-3242982535000</v>
      </c>
      <c r="K130" s="5">
        <v>-4463887370000</v>
      </c>
      <c r="L130" s="5">
        <v>-550312875000</v>
      </c>
      <c r="M130" s="5">
        <v>-1324547218000</v>
      </c>
      <c r="N130" s="5">
        <v>-1440993626000</v>
      </c>
      <c r="O130" s="5">
        <v>-490315235000</v>
      </c>
      <c r="P130" s="5">
        <v>-454197905000</v>
      </c>
      <c r="Q130" s="5">
        <v>-339045533000</v>
      </c>
      <c r="R130" s="5">
        <v>-144982022000</v>
      </c>
      <c r="S130" s="5">
        <v>-904949906000</v>
      </c>
      <c r="T130" s="5">
        <v>-181408892000</v>
      </c>
      <c r="U130" s="5">
        <v>-260931080000</v>
      </c>
      <c r="V130" s="5">
        <v>-773723138000</v>
      </c>
    </row>
    <row r="131" spans="3:22" ht="15.5" x14ac:dyDescent="0.35">
      <c r="C131" t="s">
        <v>1822</v>
      </c>
      <c r="D131" s="5">
        <v>-8849009000</v>
      </c>
      <c r="E131" s="5">
        <v>47126930000</v>
      </c>
      <c r="F131" s="5">
        <v>12661640000</v>
      </c>
      <c r="G131" s="5">
        <v>111567486000</v>
      </c>
      <c r="I131" s="5">
        <v>-195217558000</v>
      </c>
      <c r="J131" s="5">
        <v>-57715640000</v>
      </c>
      <c r="K131" s="5">
        <v>-22206779000</v>
      </c>
      <c r="L131" s="5">
        <v>21873233000</v>
      </c>
      <c r="M131" s="5">
        <v>-202706062000</v>
      </c>
      <c r="N131" s="5">
        <v>-217758058000</v>
      </c>
      <c r="O131" s="5">
        <v>30522054000</v>
      </c>
      <c r="P131" s="5">
        <v>-25972215000</v>
      </c>
      <c r="Q131" s="5">
        <v>-1653157000</v>
      </c>
      <c r="R131" s="5">
        <v>-2577977000</v>
      </c>
      <c r="S131" s="5">
        <v>8736803000</v>
      </c>
      <c r="T131" s="5">
        <v>-66101925000</v>
      </c>
      <c r="U131" s="5">
        <v>6026628000</v>
      </c>
      <c r="V131" s="5">
        <v>-9016718000</v>
      </c>
    </row>
    <row r="132" spans="3:22" ht="15.5" x14ac:dyDescent="0.35">
      <c r="C132" t="s">
        <v>932</v>
      </c>
      <c r="D132" s="5">
        <v>-1012092584000</v>
      </c>
      <c r="E132" s="5">
        <v>-2803014894000</v>
      </c>
      <c r="F132" s="5">
        <v>-122671278000</v>
      </c>
      <c r="G132" s="5">
        <v>-33705421000</v>
      </c>
      <c r="I132" s="5">
        <v>-1377520415000</v>
      </c>
      <c r="J132" s="5">
        <v>-3299354986000</v>
      </c>
      <c r="K132" s="5">
        <v>-4476382392000</v>
      </c>
      <c r="L132" s="5">
        <v>-542069767000</v>
      </c>
      <c r="M132" s="5">
        <v>-1527253280000</v>
      </c>
      <c r="N132" s="5">
        <v>-1658751684000</v>
      </c>
      <c r="O132" s="5">
        <v>-459793181000</v>
      </c>
      <c r="P132" s="5">
        <v>-480170120000</v>
      </c>
      <c r="Q132" s="5">
        <v>-340698690000</v>
      </c>
      <c r="R132" s="5">
        <v>-147559999000</v>
      </c>
      <c r="S132" s="5">
        <v>-895582375000</v>
      </c>
      <c r="T132" s="5">
        <v>-244421347000</v>
      </c>
      <c r="U132" s="5">
        <v>-256789851000</v>
      </c>
      <c r="V132" s="5">
        <v>-648326748000</v>
      </c>
    </row>
    <row r="133" spans="3:22" ht="15.5" x14ac:dyDescent="0.35">
      <c r="C133" t="s">
        <v>1175</v>
      </c>
    </row>
    <row r="134" spans="3:22" ht="15.5" x14ac:dyDescent="0.35">
      <c r="C134" t="s">
        <v>1433</v>
      </c>
      <c r="D134" s="5">
        <v>6592190000</v>
      </c>
      <c r="E134" s="5">
        <v>-1464284000</v>
      </c>
      <c r="F134" s="5">
        <v>-6332581000</v>
      </c>
      <c r="G134" s="5">
        <v>3559779000</v>
      </c>
      <c r="I134" s="5">
        <v>463644000</v>
      </c>
      <c r="J134" s="5">
        <v>-4493159000</v>
      </c>
      <c r="K134" s="5">
        <v>-7943445000</v>
      </c>
      <c r="L134" s="5">
        <v>13523869000</v>
      </c>
      <c r="M134" s="5">
        <v>-548088000</v>
      </c>
      <c r="N134" s="5">
        <v>-453646000</v>
      </c>
      <c r="O134" s="5">
        <v>-1749643000</v>
      </c>
      <c r="P134" s="5">
        <v>2600587000</v>
      </c>
      <c r="Q134" s="5">
        <v>-810268000</v>
      </c>
      <c r="R134" s="5">
        <v>-1114401000</v>
      </c>
      <c r="S134" s="5">
        <v>-6228194000</v>
      </c>
      <c r="T134" s="5">
        <v>-1522235000</v>
      </c>
      <c r="U134" s="5">
        <v>6918261000</v>
      </c>
      <c r="V134" s="5">
        <v>1129314000</v>
      </c>
    </row>
    <row r="135" spans="3:22" ht="15.5" x14ac:dyDescent="0.35">
      <c r="C135" t="s">
        <v>1824</v>
      </c>
      <c r="D135" s="5">
        <v>-379443398000</v>
      </c>
      <c r="E135" s="5">
        <v>-1327512919000</v>
      </c>
      <c r="F135" s="5">
        <v>-1507923441000</v>
      </c>
      <c r="G135" s="5">
        <v>-503787052000</v>
      </c>
      <c r="I135" s="5">
        <v>-1400072206000</v>
      </c>
      <c r="J135" s="5">
        <v>2218943293000</v>
      </c>
      <c r="K135" s="5">
        <v>113120532000</v>
      </c>
      <c r="L135" s="5">
        <v>-1086247042000</v>
      </c>
      <c r="M135" s="5">
        <v>3798849830000</v>
      </c>
      <c r="N135" s="5">
        <v>2397672198000</v>
      </c>
      <c r="O135" s="5">
        <v>874264470000</v>
      </c>
      <c r="P135" s="5">
        <v>277933910000</v>
      </c>
      <c r="Q135" s="5">
        <v>466938830000</v>
      </c>
      <c r="R135" s="5">
        <v>-155961750000</v>
      </c>
      <c r="S135" s="5">
        <v>285276180000</v>
      </c>
      <c r="T135" s="5">
        <v>615694707000</v>
      </c>
      <c r="U135" s="5">
        <v>443473578000</v>
      </c>
      <c r="V135" s="5">
        <v>600463621000</v>
      </c>
    </row>
    <row r="136" spans="3:22" ht="15.5" x14ac:dyDescent="0.35">
      <c r="C136" t="s">
        <v>1437</v>
      </c>
      <c r="D136" s="5">
        <v>-783701623000</v>
      </c>
      <c r="E136" s="5">
        <v>-135006693000</v>
      </c>
      <c r="F136" s="5">
        <v>152691874000</v>
      </c>
      <c r="G136" s="5">
        <v>293951929000</v>
      </c>
      <c r="I136" s="5">
        <v>-529215513000</v>
      </c>
      <c r="J136" s="5">
        <v>669672006000</v>
      </c>
      <c r="K136" s="5">
        <v>960305561000</v>
      </c>
      <c r="L136" s="5">
        <v>-26938564000</v>
      </c>
      <c r="M136" s="5">
        <v>250521479000</v>
      </c>
      <c r="N136" s="5">
        <v>60235701000</v>
      </c>
      <c r="O136" s="5">
        <v>-28528348000</v>
      </c>
      <c r="P136" s="5">
        <v>328673936000</v>
      </c>
      <c r="Q136" s="5">
        <v>25299294000</v>
      </c>
      <c r="R136" s="5">
        <v>25235011000</v>
      </c>
      <c r="S136" s="5">
        <v>5430650000</v>
      </c>
      <c r="T136" s="5">
        <v>32869864000</v>
      </c>
      <c r="U136" s="5">
        <v>38245995000</v>
      </c>
      <c r="V136" s="5">
        <v>-772510000</v>
      </c>
    </row>
    <row r="137" spans="3:22" ht="15.5" x14ac:dyDescent="0.35">
      <c r="C137" t="s">
        <v>2746</v>
      </c>
      <c r="D137" s="5">
        <v>1243677000</v>
      </c>
      <c r="E137" s="5">
        <v>5804394000</v>
      </c>
      <c r="F137" s="5">
        <v>-955316000</v>
      </c>
      <c r="G137" s="5">
        <v>1842207000</v>
      </c>
      <c r="I137" s="5">
        <v>6770016000</v>
      </c>
    </row>
    <row r="138" spans="3:22" ht="15.5" x14ac:dyDescent="0.35">
      <c r="C138" t="s">
        <v>2855</v>
      </c>
      <c r="D138" s="5">
        <v>-1266785000</v>
      </c>
      <c r="E138" s="5">
        <v>1542810000</v>
      </c>
      <c r="F138" s="5">
        <v>-749574000</v>
      </c>
      <c r="G138" s="5">
        <v>-9014446000</v>
      </c>
      <c r="I138" s="5">
        <v>-1436283000</v>
      </c>
      <c r="J138" s="5">
        <v>2791413000</v>
      </c>
      <c r="K138" s="5">
        <v>5237754000</v>
      </c>
      <c r="L138" s="5">
        <v>2274026000</v>
      </c>
      <c r="M138" s="5">
        <v>-2389125000</v>
      </c>
      <c r="N138" s="5">
        <v>1978413000</v>
      </c>
      <c r="O138" s="5">
        <v>1363693000</v>
      </c>
      <c r="P138" s="5">
        <v>59910000</v>
      </c>
      <c r="Q138" s="5">
        <v>665040000</v>
      </c>
      <c r="R138" s="5">
        <v>-1145266000</v>
      </c>
      <c r="S138" s="5">
        <v>121591000</v>
      </c>
      <c r="T138" s="5">
        <v>1321466000</v>
      </c>
      <c r="U138" s="5">
        <v>816943000</v>
      </c>
      <c r="V138" s="5">
        <v>652432000</v>
      </c>
    </row>
    <row r="139" spans="3:22" ht="15.5" x14ac:dyDescent="0.35">
      <c r="C139" t="s">
        <v>1775</v>
      </c>
      <c r="D139" s="5">
        <v>94443694000</v>
      </c>
      <c r="E139" s="5">
        <v>-24559239000</v>
      </c>
      <c r="F139" s="5">
        <v>29702963000</v>
      </c>
      <c r="G139" s="5">
        <v>-1405489000</v>
      </c>
      <c r="I139" s="5">
        <v>3080866000</v>
      </c>
      <c r="J139" s="5">
        <v>-1343189000</v>
      </c>
      <c r="K139" s="5">
        <v>-9711757000</v>
      </c>
      <c r="L139" s="5">
        <v>13630125000</v>
      </c>
      <c r="S139" s="5">
        <v>-630728000</v>
      </c>
      <c r="T139" s="5">
        <v>-3089470000</v>
      </c>
      <c r="U139" s="5">
        <v>1885399000</v>
      </c>
      <c r="V139" s="5">
        <v>-1003424000</v>
      </c>
    </row>
    <row r="140" spans="3:22" ht="15.5" x14ac:dyDescent="0.35">
      <c r="C140" t="s">
        <v>1943</v>
      </c>
      <c r="D140" s="5">
        <v>43349528000</v>
      </c>
      <c r="E140" s="5">
        <v>-22693272000</v>
      </c>
      <c r="F140" s="5">
        <v>5057752000</v>
      </c>
      <c r="G140" s="5">
        <v>-16974795000</v>
      </c>
      <c r="I140" s="5">
        <v>-4695371000</v>
      </c>
      <c r="J140" s="5">
        <v>12018136000</v>
      </c>
      <c r="K140" s="5">
        <v>33893118000</v>
      </c>
      <c r="L140" s="5">
        <v>4579055000</v>
      </c>
      <c r="M140" s="5">
        <v>37915630000</v>
      </c>
      <c r="N140" s="5">
        <v>1992088000</v>
      </c>
      <c r="O140" s="5">
        <v>58788000</v>
      </c>
      <c r="P140" s="5">
        <v>-13653916000</v>
      </c>
      <c r="Q140" s="5">
        <v>1043021000</v>
      </c>
      <c r="R140" s="5">
        <v>6582972000</v>
      </c>
      <c r="S140" s="5">
        <v>7108103000</v>
      </c>
      <c r="T140" s="5">
        <v>-466629000</v>
      </c>
      <c r="U140" s="5">
        <v>891674000</v>
      </c>
      <c r="V140" s="5">
        <v>1133692000</v>
      </c>
    </row>
    <row r="141" spans="3:22" ht="15.5" x14ac:dyDescent="0.35">
      <c r="C141" t="s">
        <v>1177</v>
      </c>
      <c r="D141" s="5">
        <v>-1018782717000</v>
      </c>
      <c r="E141" s="5">
        <v>-1503889203000</v>
      </c>
      <c r="F141" s="5">
        <v>-1328508323000</v>
      </c>
      <c r="G141" s="5">
        <v>-231827867000</v>
      </c>
      <c r="I141" s="5">
        <v>-1925104847000</v>
      </c>
      <c r="J141" s="5">
        <v>2897588500000</v>
      </c>
      <c r="K141" s="5">
        <v>1094901763000</v>
      </c>
      <c r="L141" s="5">
        <v>-1079178531000</v>
      </c>
      <c r="M141" s="5">
        <v>4084349726000</v>
      </c>
      <c r="N141" s="5">
        <v>2461424754000</v>
      </c>
      <c r="O141" s="5">
        <v>845408960000</v>
      </c>
      <c r="P141" s="5">
        <v>595614427000</v>
      </c>
      <c r="Q141" s="5">
        <v>493135917000</v>
      </c>
      <c r="R141" s="5">
        <v>-126403434000</v>
      </c>
      <c r="S141" s="5">
        <v>291077602000</v>
      </c>
      <c r="T141" s="5">
        <v>644807703000</v>
      </c>
      <c r="U141" s="5">
        <v>492231850000</v>
      </c>
      <c r="V141" s="5">
        <v>601603125000</v>
      </c>
    </row>
    <row r="142" spans="3:22" ht="15.5" x14ac:dyDescent="0.35">
      <c r="C142" t="s">
        <v>161</v>
      </c>
      <c r="D142" s="5">
        <v>3709794181000</v>
      </c>
      <c r="E142" s="5">
        <v>2014952785000</v>
      </c>
      <c r="G142" s="5">
        <v>-475852475000</v>
      </c>
      <c r="I142" s="5">
        <v>2014952785000</v>
      </c>
      <c r="K142" s="5">
        <v>3502325238000</v>
      </c>
      <c r="L142" s="5">
        <v>1707507789000</v>
      </c>
      <c r="M142" s="5">
        <v>-33325961000</v>
      </c>
      <c r="O142" s="5">
        <v>-35547692000</v>
      </c>
      <c r="P142" s="5">
        <v>-35547692000</v>
      </c>
      <c r="R142" s="5">
        <v>197498315000</v>
      </c>
      <c r="S142" s="5">
        <v>-12361710000</v>
      </c>
      <c r="T142" s="5">
        <v>-15700000000</v>
      </c>
      <c r="U142" s="5">
        <v>235677857000</v>
      </c>
      <c r="V142" s="5">
        <v>-22300000000</v>
      </c>
    </row>
    <row r="143" spans="3:22" ht="15.5" x14ac:dyDescent="0.35">
      <c r="C143" t="s">
        <v>162</v>
      </c>
      <c r="D143" s="5">
        <v>289305985000</v>
      </c>
      <c r="E143" s="5">
        <v>2359045261000</v>
      </c>
      <c r="F143" s="5">
        <v>1055236985000</v>
      </c>
      <c r="G143" s="5">
        <v>-309557233000</v>
      </c>
      <c r="I143" s="5">
        <v>1288551405000</v>
      </c>
      <c r="J143" s="5">
        <v>-13645554000</v>
      </c>
      <c r="K143" s="5">
        <v>-913441335000</v>
      </c>
      <c r="L143" s="5">
        <v>-461673290000</v>
      </c>
      <c r="M143" s="5">
        <v>-1263413931000</v>
      </c>
      <c r="N143" s="5">
        <v>-7000371000</v>
      </c>
      <c r="O143" s="5">
        <v>-323636262000</v>
      </c>
      <c r="P143" s="5">
        <v>153637317000</v>
      </c>
      <c r="Q143" s="5">
        <v>-449306455000</v>
      </c>
      <c r="R143" s="5">
        <v>-41279271000</v>
      </c>
      <c r="S143" s="5">
        <v>244651896000</v>
      </c>
      <c r="T143" s="5">
        <v>-155938053000</v>
      </c>
      <c r="U143" s="5">
        <v>-129955983000</v>
      </c>
      <c r="V143" s="5">
        <v>34743932000</v>
      </c>
    </row>
    <row r="144" spans="3:22" ht="15.5" x14ac:dyDescent="0.35">
      <c r="C144" t="s">
        <v>2856</v>
      </c>
      <c r="O144" s="5">
        <v>-188249801000</v>
      </c>
      <c r="P144" s="5">
        <v>168176732000</v>
      </c>
      <c r="Q144" s="5">
        <v>-152375697000</v>
      </c>
      <c r="R144" s="5">
        <v>83474302000</v>
      </c>
      <c r="S144" s="5">
        <v>255381816000</v>
      </c>
      <c r="T144" s="5">
        <v>-127647325000</v>
      </c>
      <c r="U144" s="5">
        <v>-118870995000</v>
      </c>
    </row>
    <row r="145" spans="3:22" ht="15.5" x14ac:dyDescent="0.35">
      <c r="C145" t="s">
        <v>2100</v>
      </c>
      <c r="E145" s="5">
        <v>-690000000000</v>
      </c>
      <c r="F145" s="5">
        <v>-334705476000</v>
      </c>
      <c r="G145" s="5">
        <v>834705476000</v>
      </c>
      <c r="I145" s="5">
        <v>-690000000000</v>
      </c>
    </row>
    <row r="146" spans="3:22" ht="15.5" x14ac:dyDescent="0.35">
      <c r="C146" t="s">
        <v>2857</v>
      </c>
      <c r="D146" s="5">
        <v>161039613000</v>
      </c>
      <c r="E146" s="5">
        <v>1857473369000</v>
      </c>
      <c r="F146" s="5">
        <v>1007651531000</v>
      </c>
      <c r="I146" s="5">
        <v>2865124900000</v>
      </c>
    </row>
    <row r="147" spans="3:22" ht="15.5" x14ac:dyDescent="0.35">
      <c r="C147" t="s">
        <v>545</v>
      </c>
      <c r="D147" s="5">
        <v>1847000</v>
      </c>
      <c r="E147" s="5">
        <v>786393000</v>
      </c>
      <c r="F147" s="5">
        <v>1722180000</v>
      </c>
      <c r="G147" s="5">
        <v>75099000</v>
      </c>
      <c r="I147" s="5">
        <v>2583672000</v>
      </c>
      <c r="J147" s="5">
        <v>7570304000</v>
      </c>
      <c r="K147" s="5">
        <v>76752000</v>
      </c>
      <c r="L147" s="5">
        <v>10310479000</v>
      </c>
      <c r="M147" s="5">
        <v>1527370000</v>
      </c>
      <c r="N147" s="5">
        <v>1193835000</v>
      </c>
      <c r="O147" s="5">
        <v>490200000</v>
      </c>
      <c r="P147" s="5">
        <v>916365000</v>
      </c>
      <c r="Q147" s="5">
        <v>582160000</v>
      </c>
      <c r="R147" s="5">
        <v>32280000</v>
      </c>
      <c r="S147" s="5">
        <v>995525000</v>
      </c>
      <c r="T147" s="5">
        <v>808400000</v>
      </c>
      <c r="U147" s="5">
        <v>177850000</v>
      </c>
      <c r="V147" s="5">
        <v>821175000</v>
      </c>
    </row>
    <row r="148" spans="3:22" ht="15.5" x14ac:dyDescent="0.35">
      <c r="C148" t="s">
        <v>163</v>
      </c>
      <c r="D148" s="5">
        <v>-735475000</v>
      </c>
      <c r="E148" s="5">
        <v>-113501000</v>
      </c>
      <c r="F148" s="5">
        <v>-1718502000</v>
      </c>
      <c r="G148" s="5">
        <v>-2060626000</v>
      </c>
      <c r="I148" s="5">
        <v>-4599438000</v>
      </c>
      <c r="J148" s="5">
        <v>-18676190000</v>
      </c>
      <c r="K148" s="5">
        <v>-15398991000</v>
      </c>
      <c r="L148" s="5">
        <v>-23173248000</v>
      </c>
      <c r="M148" s="5">
        <v>-4348187000</v>
      </c>
      <c r="N148" s="5">
        <v>-5687658000</v>
      </c>
      <c r="O148" s="5">
        <v>-7258172000</v>
      </c>
      <c r="P148" s="5">
        <v>-4603891000</v>
      </c>
      <c r="Q148" s="5">
        <v>-181108716000</v>
      </c>
      <c r="R148" s="5">
        <v>-6023728000</v>
      </c>
      <c r="S148" s="5">
        <v>-11725445000</v>
      </c>
      <c r="T148" s="5">
        <v>-29099128000</v>
      </c>
      <c r="U148" s="5">
        <v>-11262838000</v>
      </c>
      <c r="V148" s="5">
        <v>-23961901000</v>
      </c>
    </row>
    <row r="149" spans="3:22" ht="15.5" x14ac:dyDescent="0.35">
      <c r="C149" t="s">
        <v>347</v>
      </c>
      <c r="J149" s="5">
        <v>-1305515000</v>
      </c>
      <c r="L149" s="5">
        <v>-5960097000</v>
      </c>
      <c r="M149" s="5">
        <v>-203500000</v>
      </c>
      <c r="N149" s="5">
        <v>-2506548000</v>
      </c>
      <c r="O149" s="5">
        <v>-674000000</v>
      </c>
      <c r="P149" s="5">
        <v>-165550000</v>
      </c>
      <c r="Q149" s="5">
        <v>-4643540000</v>
      </c>
    </row>
    <row r="150" spans="3:22" ht="15.5" x14ac:dyDescent="0.35">
      <c r="C150" t="s">
        <v>175</v>
      </c>
      <c r="D150" s="5">
        <v>3709794181000</v>
      </c>
      <c r="E150" s="5">
        <v>2014952785000</v>
      </c>
      <c r="G150" s="5">
        <v>-475852475000</v>
      </c>
      <c r="I150" s="5">
        <v>2014952785000</v>
      </c>
      <c r="K150" s="5">
        <v>3502325238000</v>
      </c>
      <c r="L150" s="5">
        <v>1707507789000</v>
      </c>
      <c r="M150" s="5">
        <v>-33325961000</v>
      </c>
      <c r="O150" s="5">
        <v>-35547692000</v>
      </c>
      <c r="P150" s="5">
        <v>-35547692000</v>
      </c>
      <c r="R150" s="5">
        <v>197498315000</v>
      </c>
      <c r="S150" s="5">
        <v>-12361710000</v>
      </c>
      <c r="T150" s="5">
        <v>-15700000000</v>
      </c>
      <c r="U150" s="5">
        <v>235677857000</v>
      </c>
      <c r="V150" s="5">
        <v>-22300000000</v>
      </c>
    </row>
    <row r="151" spans="3:22" ht="15.5" x14ac:dyDescent="0.35">
      <c r="C151" t="s">
        <v>698</v>
      </c>
      <c r="U151" s="5">
        <v>246400000000</v>
      </c>
    </row>
    <row r="152" spans="3:22" ht="15.5" x14ac:dyDescent="0.35">
      <c r="C152" t="s">
        <v>177</v>
      </c>
      <c r="K152" s="5">
        <v>3508468361000</v>
      </c>
      <c r="L152" s="5">
        <v>1712510076000</v>
      </c>
      <c r="R152" s="5">
        <v>201436923000</v>
      </c>
    </row>
    <row r="153" spans="3:22" ht="15.5" x14ac:dyDescent="0.35">
      <c r="C153" t="s">
        <v>558</v>
      </c>
      <c r="D153" s="5">
        <v>3169542500000</v>
      </c>
      <c r="E153" s="5">
        <v>1334000000000</v>
      </c>
      <c r="I153" s="5">
        <v>1334000000000</v>
      </c>
    </row>
    <row r="154" spans="3:22" ht="15.5" x14ac:dyDescent="0.35">
      <c r="C154" t="s">
        <v>2858</v>
      </c>
      <c r="D154" s="5">
        <v>540251681000</v>
      </c>
      <c r="E154" s="5">
        <v>680952785000</v>
      </c>
      <c r="G154" s="5">
        <v>-475852475000</v>
      </c>
      <c r="I154" s="5">
        <v>680952785000</v>
      </c>
    </row>
    <row r="155" spans="3:22" ht="15.5" x14ac:dyDescent="0.35">
      <c r="C155" t="s">
        <v>2595</v>
      </c>
      <c r="R155" s="5">
        <v>-3938608000</v>
      </c>
    </row>
    <row r="156" spans="3:22" ht="15.5" x14ac:dyDescent="0.35">
      <c r="C156" t="s">
        <v>519</v>
      </c>
      <c r="M156" s="5">
        <v>-33325961000</v>
      </c>
      <c r="O156" s="5">
        <v>-35547692000</v>
      </c>
      <c r="P156" s="5">
        <v>-35547692000</v>
      </c>
      <c r="S156" s="5">
        <v>-12361710000</v>
      </c>
      <c r="T156" s="5">
        <v>-15700000000</v>
      </c>
      <c r="V156" s="5">
        <v>-22300000000</v>
      </c>
    </row>
    <row r="157" spans="3:22" ht="15.5" x14ac:dyDescent="0.35">
      <c r="C157" t="s">
        <v>365</v>
      </c>
      <c r="K157" s="5">
        <v>-6143123000</v>
      </c>
      <c r="L157" s="5">
        <v>-5002287000</v>
      </c>
      <c r="U157" s="5">
        <v>-10722143000</v>
      </c>
    </row>
    <row r="158" spans="3:22" ht="15.5" x14ac:dyDescent="0.35">
      <c r="C158" t="s">
        <v>186</v>
      </c>
      <c r="D158" s="5">
        <v>2027123243000</v>
      </c>
      <c r="E158" s="5">
        <v>94620272000</v>
      </c>
      <c r="F158" s="5">
        <v>-413487951000</v>
      </c>
      <c r="G158" s="5">
        <v>-950612207000</v>
      </c>
      <c r="I158" s="5">
        <v>209053576000</v>
      </c>
      <c r="J158" s="5">
        <v>-315741835000</v>
      </c>
      <c r="K158" s="5">
        <v>-602002959000</v>
      </c>
      <c r="L158" s="5">
        <v>-274500487000</v>
      </c>
      <c r="M158" s="5">
        <v>1329000820000</v>
      </c>
      <c r="N158" s="5">
        <v>201404044000</v>
      </c>
      <c r="O158" s="5">
        <v>99285480000</v>
      </c>
      <c r="P158" s="5">
        <v>323769097000</v>
      </c>
      <c r="Q158" s="5">
        <v>-215708733000</v>
      </c>
      <c r="R158" s="5">
        <v>-32146509000</v>
      </c>
      <c r="S158" s="5">
        <v>-333054327000</v>
      </c>
      <c r="T158" s="5">
        <v>263766386000</v>
      </c>
      <c r="U158" s="5">
        <v>372619434000</v>
      </c>
      <c r="V158" s="5">
        <v>-6357462000</v>
      </c>
    </row>
    <row r="159" spans="3:22" ht="15.5" x14ac:dyDescent="0.35">
      <c r="C159" t="s">
        <v>188</v>
      </c>
      <c r="D159" s="5">
        <v>1547084233000</v>
      </c>
      <c r="I159" s="5">
        <v>1331592386000</v>
      </c>
      <c r="J159" s="5">
        <v>1644080523000</v>
      </c>
      <c r="K159" s="5">
        <v>2246910747000</v>
      </c>
      <c r="L159" s="5">
        <v>2504014827000</v>
      </c>
      <c r="M159" s="5">
        <v>1173255899000</v>
      </c>
      <c r="N159" s="5">
        <v>971195770000</v>
      </c>
      <c r="O159" s="5">
        <v>873806556000</v>
      </c>
      <c r="P159" s="5">
        <v>546570592000</v>
      </c>
      <c r="Q159" s="5">
        <v>761908946000</v>
      </c>
      <c r="R159" s="5">
        <v>795090687000</v>
      </c>
      <c r="S159" s="5">
        <v>1124080803000</v>
      </c>
      <c r="T159" s="5">
        <v>859496015000</v>
      </c>
      <c r="U159" s="5">
        <v>475886077000</v>
      </c>
      <c r="V159" s="5">
        <v>481324622000</v>
      </c>
    </row>
    <row r="160" spans="3:22" ht="15.5" x14ac:dyDescent="0.35">
      <c r="C160" t="s">
        <v>187</v>
      </c>
      <c r="D160" s="5">
        <v>7463737000</v>
      </c>
      <c r="E160" s="5">
        <v>-171334000</v>
      </c>
      <c r="F160" s="5">
        <v>5499709000</v>
      </c>
      <c r="G160" s="5">
        <v>-4589218000</v>
      </c>
      <c r="I160" s="5">
        <v>6438271000</v>
      </c>
      <c r="J160" s="5">
        <v>3253698000</v>
      </c>
      <c r="K160" s="5">
        <v>-827265000</v>
      </c>
      <c r="L160" s="5">
        <v>17396407000</v>
      </c>
      <c r="M160" s="5">
        <v>1758108000</v>
      </c>
      <c r="N160" s="5">
        <v>656085000</v>
      </c>
      <c r="O160" s="5">
        <v>-1896266000</v>
      </c>
      <c r="P160" s="5">
        <v>3466867000</v>
      </c>
      <c r="Q160" s="5">
        <v>370379000</v>
      </c>
      <c r="R160" s="5">
        <v>-1035232000</v>
      </c>
      <c r="S160" s="5">
        <v>4064211000</v>
      </c>
      <c r="T160" s="5">
        <v>818402000</v>
      </c>
      <c r="U160" s="5">
        <v>10990504000</v>
      </c>
      <c r="V160" s="5">
        <v>918917000</v>
      </c>
    </row>
    <row r="161" spans="2:22" ht="15.5" x14ac:dyDescent="0.35">
      <c r="C161" t="s">
        <v>189</v>
      </c>
      <c r="D161" s="5">
        <v>3581671213000</v>
      </c>
      <c r="E161" s="5">
        <v>94448938000</v>
      </c>
      <c r="F161" s="5">
        <v>-407988242000</v>
      </c>
      <c r="G161" s="5">
        <v>-955201425000</v>
      </c>
      <c r="I161" s="5">
        <v>1547084233000</v>
      </c>
      <c r="J161" s="5">
        <v>1331592386000</v>
      </c>
      <c r="K161" s="5">
        <v>1644080523000</v>
      </c>
      <c r="L161" s="5">
        <v>2246910747000</v>
      </c>
      <c r="M161" s="5">
        <v>2504014827000</v>
      </c>
      <c r="N161" s="5">
        <v>1173255899000</v>
      </c>
      <c r="O161" s="5">
        <v>971195770000</v>
      </c>
      <c r="P161" s="5">
        <v>873806556000</v>
      </c>
      <c r="Q161" s="5">
        <v>546570592000</v>
      </c>
      <c r="R161" s="5">
        <v>761908946000</v>
      </c>
      <c r="S161" s="5">
        <v>795090687000</v>
      </c>
      <c r="T161" s="5">
        <v>1124080803000</v>
      </c>
      <c r="U161" s="5">
        <v>859496015000</v>
      </c>
      <c r="V161" s="5">
        <v>475886077000</v>
      </c>
    </row>
    <row r="163" spans="2:22" ht="15.5" x14ac:dyDescent="0.35">
      <c r="B163" t="s">
        <v>190</v>
      </c>
      <c r="C163" t="s">
        <v>11</v>
      </c>
      <c r="D163" s="5">
        <v>18100000000</v>
      </c>
      <c r="E163" s="5">
        <v>18100000000</v>
      </c>
      <c r="F163" s="5">
        <v>18100000000</v>
      </c>
      <c r="G163" s="5">
        <v>18100000000</v>
      </c>
      <c r="I163" s="5">
        <v>18100000000</v>
      </c>
      <c r="J163" s="5">
        <v>18100000000</v>
      </c>
      <c r="K163" s="5">
        <v>18100000000</v>
      </c>
      <c r="L163" s="5">
        <v>8620000000</v>
      </c>
      <c r="M163" s="5">
        <v>4440000000</v>
      </c>
      <c r="N163" s="5">
        <v>4440000000</v>
      </c>
      <c r="O163" s="5">
        <v>4440000000</v>
      </c>
      <c r="P163" s="5">
        <v>4440000000</v>
      </c>
      <c r="Q163" s="5">
        <v>4440000000</v>
      </c>
      <c r="R163" s="5">
        <v>4440000000</v>
      </c>
      <c r="S163" s="5">
        <v>3850000000</v>
      </c>
      <c r="T163" s="5">
        <v>3850000000</v>
      </c>
      <c r="U163" s="5">
        <v>3850000000</v>
      </c>
      <c r="V163" s="5">
        <v>3080000000</v>
      </c>
    </row>
    <row r="164" spans="2:22" ht="15.5" x14ac:dyDescent="0.35">
      <c r="C164" t="s">
        <v>191</v>
      </c>
      <c r="D164" s="6">
        <v>0.14000000000000001</v>
      </c>
      <c r="E164" s="6">
        <v>-0.01</v>
      </c>
      <c r="F164" s="6">
        <v>0.38</v>
      </c>
      <c r="G164" s="6">
        <v>-0.31</v>
      </c>
    </row>
    <row r="165" spans="2:22" ht="15.5" x14ac:dyDescent="0.35">
      <c r="C165" t="s">
        <v>192</v>
      </c>
      <c r="D165" s="6">
        <v>3857.14</v>
      </c>
      <c r="E165" s="5">
        <v>-65000</v>
      </c>
      <c r="F165" s="6">
        <v>1934.21</v>
      </c>
      <c r="G165" s="6">
        <v>-1967.74</v>
      </c>
    </row>
    <row r="166" spans="2:22" ht="15.5" x14ac:dyDescent="0.35">
      <c r="C166" t="s">
        <v>70</v>
      </c>
      <c r="D166" s="6">
        <v>29.88</v>
      </c>
      <c r="E166" s="6">
        <v>34.5</v>
      </c>
      <c r="F166" s="6">
        <v>35.549999999999997</v>
      </c>
      <c r="G166" s="6">
        <v>29.07</v>
      </c>
    </row>
    <row r="167" spans="2:22" ht="15.5" x14ac:dyDescent="0.35">
      <c r="C167" t="s">
        <v>193</v>
      </c>
      <c r="D167" s="5">
        <v>11390000000</v>
      </c>
      <c r="E167" s="5">
        <v>26070000000</v>
      </c>
      <c r="F167" s="5">
        <v>9940000000</v>
      </c>
      <c r="G167" s="5">
        <v>16160000000</v>
      </c>
    </row>
    <row r="168" spans="2:22" ht="15.5" x14ac:dyDescent="0.35">
      <c r="C168" t="s">
        <v>194</v>
      </c>
      <c r="D168" s="6">
        <v>1E-4</v>
      </c>
      <c r="E168" s="5">
        <v>0</v>
      </c>
      <c r="F168" s="6">
        <v>2.9999999999999997E-4</v>
      </c>
      <c r="G168" s="6">
        <v>-2.0000000000000001E-4</v>
      </c>
    </row>
    <row r="169" spans="2:22" ht="15.5" x14ac:dyDescent="0.35">
      <c r="C169" t="s">
        <v>195</v>
      </c>
      <c r="D169" s="6">
        <v>4.0000000000000002E-4</v>
      </c>
      <c r="E169" s="5">
        <v>0</v>
      </c>
      <c r="F169" s="6">
        <v>1.1000000000000001E-3</v>
      </c>
      <c r="G169" s="6">
        <v>-8.9999999999999998E-4</v>
      </c>
    </row>
    <row r="170" spans="2:22" ht="15.5" x14ac:dyDescent="0.35">
      <c r="C170" t="s">
        <v>196</v>
      </c>
      <c r="D170" s="6">
        <v>2.0000000000000001E-4</v>
      </c>
      <c r="E170" s="6">
        <v>5.0000000000000001E-4</v>
      </c>
      <c r="F170" s="6">
        <v>1E-4</v>
      </c>
      <c r="G170" s="6">
        <v>4.0000000000000002E-4</v>
      </c>
    </row>
    <row r="171" spans="2:22" ht="15.5" x14ac:dyDescent="0.35">
      <c r="C171" t="s">
        <v>197</v>
      </c>
    </row>
    <row r="172" spans="2:22" ht="15.5" x14ac:dyDescent="0.35">
      <c r="C172" t="s">
        <v>198</v>
      </c>
      <c r="D172" s="5">
        <v>6504000000000</v>
      </c>
      <c r="E172" s="5">
        <v>6502000000000</v>
      </c>
      <c r="F172" s="5">
        <v>6508000000000</v>
      </c>
      <c r="G172" s="5">
        <v>6493000000000</v>
      </c>
    </row>
    <row r="173" spans="2:22" ht="15.5" x14ac:dyDescent="0.35">
      <c r="C173" t="s">
        <v>199</v>
      </c>
      <c r="D173" s="6">
        <v>1.5</v>
      </c>
      <c r="E173" s="6">
        <v>1.81</v>
      </c>
      <c r="F173" s="6">
        <v>2.04</v>
      </c>
      <c r="G173" s="6">
        <v>1.7</v>
      </c>
    </row>
    <row r="174" spans="2:22" ht="15.5" x14ac:dyDescent="0.35">
      <c r="C174" t="s">
        <v>200</v>
      </c>
      <c r="D174" s="6">
        <v>359.28</v>
      </c>
      <c r="E174" s="6">
        <v>359.17</v>
      </c>
      <c r="F174" s="6">
        <v>359.5</v>
      </c>
      <c r="G174" s="6">
        <v>358.68</v>
      </c>
    </row>
    <row r="175" spans="2:22" ht="15.5" x14ac:dyDescent="0.35">
      <c r="C175" t="s">
        <v>201</v>
      </c>
      <c r="D175" s="6">
        <v>1.5</v>
      </c>
      <c r="E175" s="6">
        <v>1.81</v>
      </c>
      <c r="F175" s="6">
        <v>2.0499999999999998</v>
      </c>
      <c r="G175" s="6">
        <v>1.7</v>
      </c>
    </row>
    <row r="176" spans="2:22" ht="15.5" x14ac:dyDescent="0.35">
      <c r="C176" t="s">
        <v>202</v>
      </c>
      <c r="D176" s="6">
        <v>359.13</v>
      </c>
      <c r="E176" s="5">
        <v>359</v>
      </c>
      <c r="F176" s="6">
        <v>359.31</v>
      </c>
      <c r="G176" s="6">
        <v>358.46</v>
      </c>
    </row>
    <row r="177" spans="3:22" ht="15.5" x14ac:dyDescent="0.35">
      <c r="C177" t="s">
        <v>203</v>
      </c>
    </row>
    <row r="178" spans="3:22" ht="15.5" x14ac:dyDescent="0.35">
      <c r="C178" t="s">
        <v>204</v>
      </c>
    </row>
    <row r="179" spans="3:22" ht="15.5" x14ac:dyDescent="0.35">
      <c r="C179" t="s">
        <v>205</v>
      </c>
      <c r="D179" s="5">
        <v>6504000000000</v>
      </c>
      <c r="E179" s="5">
        <v>6502000000000</v>
      </c>
      <c r="F179" s="5">
        <v>6508000000000</v>
      </c>
      <c r="G179" s="5">
        <v>6493000000000</v>
      </c>
    </row>
    <row r="180" spans="3:22" ht="15.5" x14ac:dyDescent="0.35">
      <c r="C180" t="s">
        <v>23</v>
      </c>
    </row>
    <row r="181" spans="3:22" ht="15.5" x14ac:dyDescent="0.35">
      <c r="C181" t="s">
        <v>20</v>
      </c>
    </row>
    <row r="182" spans="3:22" ht="15.5" x14ac:dyDescent="0.35">
      <c r="C182" t="s">
        <v>206</v>
      </c>
    </row>
    <row r="183" spans="3:22" ht="15.5" x14ac:dyDescent="0.35">
      <c r="C183" t="s">
        <v>207</v>
      </c>
      <c r="D183" s="5">
        <v>-1972000000000</v>
      </c>
      <c r="E183" s="5">
        <v>-4279000000000</v>
      </c>
      <c r="F183" s="5">
        <v>-1469000000000</v>
      </c>
      <c r="G183" s="5">
        <v>-165000000000</v>
      </c>
    </row>
    <row r="184" spans="3:22" ht="15.5" x14ac:dyDescent="0.35">
      <c r="C184" t="s">
        <v>208</v>
      </c>
      <c r="D184" s="5">
        <v>-1000000000</v>
      </c>
      <c r="E184" s="5">
        <v>0</v>
      </c>
      <c r="F184" s="5">
        <v>-2000000000</v>
      </c>
      <c r="G184" s="5">
        <v>-2000000000</v>
      </c>
    </row>
    <row r="185" spans="3:22" ht="15.5" x14ac:dyDescent="0.35">
      <c r="C185" t="s">
        <v>12</v>
      </c>
      <c r="D185" s="5">
        <v>-1973000000000</v>
      </c>
      <c r="E185" s="5">
        <v>-4279000000000</v>
      </c>
      <c r="F185" s="5">
        <v>-1470000000000</v>
      </c>
      <c r="G185" s="5">
        <v>-167000000000</v>
      </c>
    </row>
    <row r="186" spans="3:22" ht="15.5" x14ac:dyDescent="0.35">
      <c r="C186" t="s">
        <v>15</v>
      </c>
      <c r="D186" s="6">
        <v>-108.97</v>
      </c>
      <c r="E186" s="6">
        <v>-236.4</v>
      </c>
      <c r="F186" s="6">
        <v>-81.23</v>
      </c>
      <c r="G186" s="6">
        <v>-9.24</v>
      </c>
    </row>
    <row r="187" spans="3:22" ht="15.5" x14ac:dyDescent="0.35">
      <c r="C187" t="s">
        <v>57</v>
      </c>
      <c r="I187" s="6">
        <v>1.76</v>
      </c>
      <c r="J187" s="6">
        <v>-13.66</v>
      </c>
      <c r="K187" s="6">
        <v>3.49</v>
      </c>
      <c r="L187" s="6">
        <v>13.33</v>
      </c>
      <c r="M187" s="6">
        <v>18.04</v>
      </c>
      <c r="N187" s="6">
        <v>15.08</v>
      </c>
      <c r="O187" s="6">
        <v>13.45</v>
      </c>
      <c r="P187" s="6">
        <v>15.98</v>
      </c>
      <c r="Q187" s="6">
        <v>15.64</v>
      </c>
      <c r="R187" s="6">
        <v>15.34</v>
      </c>
      <c r="S187" s="6">
        <v>10.44</v>
      </c>
      <c r="T187" s="6">
        <v>6.44</v>
      </c>
      <c r="U187" s="6">
        <v>8.17</v>
      </c>
      <c r="V187" s="6">
        <v>7.68</v>
      </c>
    </row>
    <row r="188" spans="3:22" ht="15.5" x14ac:dyDescent="0.35">
      <c r="C188" t="s">
        <v>69</v>
      </c>
      <c r="I188" s="6">
        <v>369.32</v>
      </c>
      <c r="J188" s="6">
        <v>-42.83</v>
      </c>
      <c r="K188" s="6">
        <v>166.19</v>
      </c>
      <c r="L188" s="6">
        <v>81.77</v>
      </c>
      <c r="M188" s="6">
        <v>95.9</v>
      </c>
      <c r="N188" s="6">
        <v>28.51</v>
      </c>
      <c r="O188" s="6">
        <v>26.62</v>
      </c>
      <c r="P188" s="6">
        <v>23.03</v>
      </c>
      <c r="Q188" s="6">
        <v>25.06</v>
      </c>
      <c r="R188" s="6">
        <v>27.38</v>
      </c>
      <c r="S188" s="6">
        <v>38.31</v>
      </c>
      <c r="T188" s="6">
        <v>52.48</v>
      </c>
      <c r="U188" s="6">
        <v>34.880000000000003</v>
      </c>
      <c r="V188" s="5">
        <v>0</v>
      </c>
    </row>
    <row r="189" spans="3:22" ht="15.5" x14ac:dyDescent="0.35">
      <c r="C189" t="s">
        <v>72</v>
      </c>
      <c r="I189" s="6">
        <v>7.91</v>
      </c>
      <c r="J189" s="5">
        <v>7</v>
      </c>
      <c r="K189" s="6">
        <v>8.73</v>
      </c>
      <c r="L189" s="6">
        <v>9.8800000000000008</v>
      </c>
      <c r="M189" s="6">
        <v>8.5299999999999994</v>
      </c>
      <c r="N189" s="6">
        <v>3.03</v>
      </c>
      <c r="O189" s="6">
        <v>2.67</v>
      </c>
      <c r="P189" s="6">
        <v>3.2</v>
      </c>
      <c r="Q189" s="6">
        <v>3.51</v>
      </c>
      <c r="R189" s="6">
        <v>3.57</v>
      </c>
      <c r="S189" s="6">
        <v>3.14</v>
      </c>
      <c r="T189" s="6">
        <v>3.1</v>
      </c>
      <c r="U189" s="6">
        <v>3.2</v>
      </c>
      <c r="V189" s="5">
        <v>0</v>
      </c>
    </row>
    <row r="190" spans="3:22" ht="15.5" x14ac:dyDescent="0.35">
      <c r="C190" t="s">
        <v>209</v>
      </c>
      <c r="I190" s="5">
        <v>79410000000</v>
      </c>
      <c r="J190" s="5">
        <v>-291460000000</v>
      </c>
      <c r="K190" s="5">
        <v>99820000000</v>
      </c>
      <c r="L190" s="5">
        <v>164670000000</v>
      </c>
      <c r="M190" s="5">
        <v>113900000000</v>
      </c>
      <c r="N190" s="5">
        <v>96350000000</v>
      </c>
      <c r="O190" s="5">
        <v>91480000000</v>
      </c>
      <c r="P190" s="5">
        <v>79240000000</v>
      </c>
    </row>
    <row r="191" spans="3:22" ht="15.5" x14ac:dyDescent="0.35">
      <c r="C191" t="s">
        <v>210</v>
      </c>
      <c r="I191" s="6">
        <v>1.4000000000000002E-3</v>
      </c>
      <c r="J191" s="6">
        <v>-1.11E-2</v>
      </c>
      <c r="K191" s="6">
        <v>3.2000000000000002E-3</v>
      </c>
      <c r="L191" s="6">
        <v>7.7000000000000002E-3</v>
      </c>
      <c r="M191" s="6">
        <v>5.6000000000000008E-3</v>
      </c>
      <c r="N191" s="6">
        <v>6.6E-3</v>
      </c>
      <c r="O191" s="6">
        <v>7.9000000000000008E-3</v>
      </c>
      <c r="P191" s="6">
        <v>1.06E-2</v>
      </c>
      <c r="Q191" s="6">
        <v>1.15E-2</v>
      </c>
      <c r="R191" s="6">
        <v>1.24E-2</v>
      </c>
      <c r="S191" s="6">
        <v>7.4999999999999997E-3</v>
      </c>
      <c r="T191" s="6">
        <v>5.1000000000000004E-3</v>
      </c>
      <c r="U191" s="6">
        <v>7.4999999999999997E-3</v>
      </c>
      <c r="V191" s="6">
        <v>6.9999999999999993E-3</v>
      </c>
    </row>
    <row r="192" spans="3:22" ht="15.5" x14ac:dyDescent="0.35">
      <c r="C192" t="s">
        <v>211</v>
      </c>
      <c r="I192" s="6">
        <v>4.8999999999999998E-3</v>
      </c>
      <c r="J192" s="6">
        <v>-3.8199999999999998E-2</v>
      </c>
      <c r="K192" s="6">
        <v>9.3999999999999986E-3</v>
      </c>
      <c r="L192" s="6">
        <v>3.6499999999999998E-2</v>
      </c>
      <c r="M192" s="6">
        <v>6.0199999999999997E-2</v>
      </c>
      <c r="N192" s="6">
        <v>5.2199999999999996E-2</v>
      </c>
      <c r="O192" s="6">
        <v>4.8600000000000004E-2</v>
      </c>
      <c r="P192" s="6">
        <v>5.91E-2</v>
      </c>
      <c r="Q192" s="6">
        <v>5.9800000000000006E-2</v>
      </c>
      <c r="R192" s="6">
        <v>6.13E-2</v>
      </c>
      <c r="S192" s="6">
        <v>4.7400000000000005E-2</v>
      </c>
      <c r="T192" s="6">
        <v>3.8399999999999997E-2</v>
      </c>
      <c r="U192" s="6">
        <v>4.9400000000000006E-2</v>
      </c>
      <c r="V192" s="6">
        <v>6.3899999999999998E-2</v>
      </c>
    </row>
    <row r="193" spans="3:22" ht="15.5" x14ac:dyDescent="0.35">
      <c r="C193" t="s">
        <v>212</v>
      </c>
      <c r="I193" s="6">
        <v>2E-3</v>
      </c>
      <c r="J193" s="6">
        <v>-1.5100000000000001E-2</v>
      </c>
      <c r="K193" s="6">
        <v>4.8999999999999998E-3</v>
      </c>
      <c r="L193" s="6">
        <v>1.03E-2</v>
      </c>
      <c r="M193" s="6">
        <v>8.3000000000000001E-3</v>
      </c>
      <c r="N193" s="6">
        <v>9.7999999999999997E-3</v>
      </c>
      <c r="O193" s="6">
        <v>1.1699999999999999E-2</v>
      </c>
      <c r="P193" s="6">
        <v>1.1000000000000001E-2</v>
      </c>
      <c r="Q193" s="6">
        <v>1.5900000000000001E-2</v>
      </c>
      <c r="R193" s="6">
        <v>1.6899999999999998E-2</v>
      </c>
      <c r="S193" s="6">
        <v>1.1000000000000001E-2</v>
      </c>
      <c r="T193" s="6">
        <v>7.1999999999999998E-3</v>
      </c>
      <c r="U193" s="6">
        <v>1.09E-2</v>
      </c>
      <c r="V193" s="6">
        <v>1.78E-2</v>
      </c>
    </row>
    <row r="194" spans="3:22" ht="15.5" x14ac:dyDescent="0.35">
      <c r="C194" t="s">
        <v>213</v>
      </c>
    </row>
    <row r="195" spans="3:22" ht="15.5" x14ac:dyDescent="0.35">
      <c r="C195" t="s">
        <v>66</v>
      </c>
      <c r="I195" s="6">
        <v>1.81</v>
      </c>
      <c r="J195" s="6">
        <v>1.64</v>
      </c>
      <c r="K195" s="6">
        <v>1.56</v>
      </c>
      <c r="L195" s="6">
        <v>2.98</v>
      </c>
      <c r="M195" s="6">
        <v>5.77</v>
      </c>
      <c r="N195" s="6">
        <v>1.49</v>
      </c>
      <c r="O195" s="6">
        <v>1.29</v>
      </c>
      <c r="P195" s="6">
        <v>1.36</v>
      </c>
      <c r="Q195" s="6">
        <v>1.5</v>
      </c>
      <c r="R195" s="6">
        <v>1.68</v>
      </c>
      <c r="S195" s="6">
        <v>1.82</v>
      </c>
      <c r="T195" s="6">
        <v>2.0099999999999998</v>
      </c>
      <c r="U195" s="6">
        <v>1.72</v>
      </c>
      <c r="V195" s="5">
        <v>0</v>
      </c>
    </row>
    <row r="196" spans="3:22" ht="15.5" x14ac:dyDescent="0.35">
      <c r="C196" t="s">
        <v>63</v>
      </c>
      <c r="I196" s="6">
        <v>359.17</v>
      </c>
      <c r="J196" s="6">
        <v>357.05</v>
      </c>
      <c r="K196" s="6">
        <v>371.36</v>
      </c>
      <c r="L196" s="6">
        <v>365.72</v>
      </c>
      <c r="M196" s="6">
        <v>299.58999999999997</v>
      </c>
      <c r="N196" s="6">
        <v>289.02</v>
      </c>
      <c r="O196" s="6">
        <v>276.57</v>
      </c>
      <c r="P196" s="6">
        <v>270.23</v>
      </c>
      <c r="Q196" s="6">
        <v>261.54000000000002</v>
      </c>
      <c r="R196" s="6">
        <v>250.17</v>
      </c>
      <c r="S196" s="6">
        <v>220.2</v>
      </c>
      <c r="T196" s="6">
        <v>167.78</v>
      </c>
      <c r="U196" s="6">
        <v>165.42</v>
      </c>
      <c r="V196" s="6">
        <v>120.06</v>
      </c>
    </row>
    <row r="197" spans="3:22" ht="15.5" x14ac:dyDescent="0.35">
      <c r="C197" t="s">
        <v>214</v>
      </c>
      <c r="I197" s="6">
        <v>1.81</v>
      </c>
      <c r="J197" s="6">
        <v>1.64</v>
      </c>
      <c r="K197" s="6">
        <v>1.56</v>
      </c>
      <c r="L197" s="6">
        <v>2.99</v>
      </c>
      <c r="M197" s="6">
        <v>5.79</v>
      </c>
      <c r="N197" s="6">
        <v>1.49</v>
      </c>
      <c r="O197" s="6">
        <v>1.29</v>
      </c>
      <c r="P197" s="6">
        <v>1.36</v>
      </c>
      <c r="Q197" s="6">
        <v>1.5</v>
      </c>
      <c r="R197" s="6">
        <v>1.68</v>
      </c>
      <c r="S197" s="6">
        <v>1.82</v>
      </c>
      <c r="T197" s="6">
        <v>2.0099999999999998</v>
      </c>
      <c r="U197" s="6">
        <v>1.72</v>
      </c>
      <c r="V197" s="5">
        <v>0</v>
      </c>
    </row>
    <row r="198" spans="3:22" ht="15.5" x14ac:dyDescent="0.35">
      <c r="C198" t="s">
        <v>215</v>
      </c>
      <c r="I198" s="5">
        <v>359</v>
      </c>
      <c r="J198" s="6">
        <v>356.79</v>
      </c>
      <c r="K198" s="6">
        <v>371.08</v>
      </c>
      <c r="L198" s="6">
        <v>364.86</v>
      </c>
      <c r="M198" s="6">
        <v>298.95</v>
      </c>
      <c r="N198" s="6">
        <v>288.06</v>
      </c>
      <c r="O198" s="6">
        <v>276.57</v>
      </c>
      <c r="P198" s="6">
        <v>270.23</v>
      </c>
      <c r="Q198" s="6">
        <v>261.54000000000002</v>
      </c>
      <c r="R198" s="6">
        <v>250.17</v>
      </c>
      <c r="S198" s="6">
        <v>220.2</v>
      </c>
      <c r="T198" s="6">
        <v>167.78</v>
      </c>
      <c r="U198" s="6">
        <v>165.42</v>
      </c>
      <c r="V198" s="6">
        <v>120.06</v>
      </c>
    </row>
    <row r="199" spans="3:22" ht="15.5" x14ac:dyDescent="0.35">
      <c r="C199" t="s">
        <v>216</v>
      </c>
    </row>
    <row r="200" spans="3:22" ht="15.5" x14ac:dyDescent="0.35">
      <c r="C200" t="s">
        <v>217</v>
      </c>
    </row>
    <row r="201" spans="3:22" ht="15.5" x14ac:dyDescent="0.35">
      <c r="C201" t="s">
        <v>25</v>
      </c>
    </row>
    <row r="202" spans="3:22" ht="15.5" x14ac:dyDescent="0.35">
      <c r="C202" t="s">
        <v>22</v>
      </c>
    </row>
    <row r="203" spans="3:22" ht="15.5" x14ac:dyDescent="0.35">
      <c r="C203" t="s">
        <v>218</v>
      </c>
    </row>
    <row r="204" spans="3:22" ht="15.5" x14ac:dyDescent="0.35">
      <c r="C204" t="s">
        <v>219</v>
      </c>
      <c r="I204" s="5">
        <v>-3094000000000</v>
      </c>
      <c r="J204" s="5">
        <v>-302000000000</v>
      </c>
      <c r="K204" s="5">
        <v>-3191000000000</v>
      </c>
      <c r="L204" s="5">
        <v>-1520000000000</v>
      </c>
      <c r="M204" s="5">
        <v>2626000000000</v>
      </c>
      <c r="N204" s="5">
        <v>208000000000</v>
      </c>
      <c r="O204" s="5">
        <v>458000000000</v>
      </c>
      <c r="P204" s="5">
        <v>206000000000</v>
      </c>
      <c r="Q204" s="5">
        <v>234000000000</v>
      </c>
      <c r="R204" s="5">
        <v>-188000000000</v>
      </c>
      <c r="S204" s="5">
        <v>-565000000000</v>
      </c>
      <c r="T204" s="5">
        <v>435000000000</v>
      </c>
      <c r="U204" s="5">
        <v>267000000000</v>
      </c>
      <c r="V204" s="5">
        <v>-19000000000</v>
      </c>
    </row>
    <row r="205" spans="3:22" ht="15.5" x14ac:dyDescent="0.35">
      <c r="C205" t="s">
        <v>220</v>
      </c>
      <c r="I205" s="5">
        <v>-5000000000</v>
      </c>
      <c r="J205" s="5">
        <v>-20000000000</v>
      </c>
      <c r="K205" s="5">
        <v>-15000000000</v>
      </c>
      <c r="L205" s="5">
        <v>-29000000000</v>
      </c>
      <c r="M205" s="5">
        <v>-5000000000</v>
      </c>
      <c r="N205" s="5">
        <v>-8000000000</v>
      </c>
      <c r="O205" s="5">
        <v>-8000000000</v>
      </c>
      <c r="P205" s="5">
        <v>-5000000000</v>
      </c>
      <c r="Q205" s="5">
        <v>-186000000000</v>
      </c>
      <c r="R205" s="5">
        <v>-6000000000</v>
      </c>
      <c r="S205" s="5">
        <v>-12000000000</v>
      </c>
      <c r="T205" s="5">
        <v>-29000000000</v>
      </c>
      <c r="U205" s="5">
        <v>-11000000000</v>
      </c>
      <c r="V205" s="5">
        <v>-24000000000</v>
      </c>
    </row>
    <row r="206" spans="3:22" ht="15.5" x14ac:dyDescent="0.35">
      <c r="C206" t="s">
        <v>14</v>
      </c>
      <c r="I206" s="5">
        <v>-3099000000000</v>
      </c>
      <c r="J206" s="5">
        <v>-322000000000</v>
      </c>
      <c r="K206" s="5">
        <v>-3206000000000</v>
      </c>
      <c r="L206" s="5">
        <v>-1549000000000</v>
      </c>
      <c r="M206" s="5">
        <v>2621000000000</v>
      </c>
      <c r="N206" s="5">
        <v>200000000000</v>
      </c>
      <c r="O206" s="5">
        <v>451000000000</v>
      </c>
      <c r="P206" s="5">
        <v>201000000000</v>
      </c>
      <c r="Q206" s="5">
        <v>48000000000</v>
      </c>
      <c r="R206" s="5">
        <v>-194000000000</v>
      </c>
      <c r="S206" s="5">
        <v>-577000000000</v>
      </c>
      <c r="T206" s="5">
        <v>406000000000</v>
      </c>
      <c r="U206" s="5">
        <v>256000000000</v>
      </c>
      <c r="V206" s="5">
        <v>-43000000000</v>
      </c>
    </row>
    <row r="207" spans="3:22" ht="15.5" x14ac:dyDescent="0.35">
      <c r="C207" t="s">
        <v>16</v>
      </c>
      <c r="I207" s="6">
        <v>-171.19</v>
      </c>
      <c r="J207" s="6">
        <v>-17.79</v>
      </c>
      <c r="K207" s="6">
        <v>-177.12</v>
      </c>
      <c r="L207" s="6">
        <v>-179.75</v>
      </c>
      <c r="M207" s="6">
        <v>589.9</v>
      </c>
      <c r="N207" s="6">
        <v>45.06</v>
      </c>
      <c r="O207" s="6">
        <v>101.39</v>
      </c>
      <c r="P207" s="6">
        <v>45.21</v>
      </c>
      <c r="Q207" s="6">
        <v>10.77</v>
      </c>
      <c r="R207" s="6">
        <v>-43.75</v>
      </c>
      <c r="S207" s="6">
        <v>-149.85</v>
      </c>
      <c r="T207" s="6">
        <v>105.51</v>
      </c>
      <c r="U207" s="6">
        <v>66.38</v>
      </c>
      <c r="V207" s="6">
        <v>-13.88</v>
      </c>
    </row>
    <row r="209" spans="2:17" ht="15.5" x14ac:dyDescent="0.35">
      <c r="B209" t="s">
        <v>221</v>
      </c>
      <c r="C209" t="s">
        <v>222</v>
      </c>
      <c r="D209" s="5">
        <v>3000000000</v>
      </c>
      <c r="E209" s="5">
        <v>-98000000</v>
      </c>
      <c r="F209" s="5">
        <v>7000000000</v>
      </c>
      <c r="G209" s="5">
        <v>-6000000000</v>
      </c>
      <c r="H209" s="5">
        <v>10000000000</v>
      </c>
      <c r="I209" s="5">
        <v>32000000000</v>
      </c>
      <c r="J209" s="5">
        <v>-247000000000</v>
      </c>
      <c r="K209" s="5">
        <v>63000000000</v>
      </c>
      <c r="L209" s="5">
        <v>115000000000</v>
      </c>
      <c r="M209" s="5">
        <v>80000000000</v>
      </c>
      <c r="N209" s="5">
        <v>67000000000</v>
      </c>
      <c r="O209" s="5">
        <v>60000000000</v>
      </c>
      <c r="P209" s="5">
        <v>71000000000</v>
      </c>
      <c r="Q209" s="5">
        <v>69000000000</v>
      </c>
    </row>
    <row r="210" spans="2:17" ht="15.5" x14ac:dyDescent="0.35">
      <c r="C210" t="s">
        <v>223</v>
      </c>
      <c r="H210" s="5">
        <v>4000000000</v>
      </c>
      <c r="I210" s="5">
        <v>32000000000</v>
      </c>
      <c r="J210" s="5">
        <v>-247000000000</v>
      </c>
      <c r="K210" s="5">
        <v>63000000000</v>
      </c>
      <c r="L210" s="5">
        <v>115000000000</v>
      </c>
      <c r="M210" s="5">
        <v>80000000000</v>
      </c>
      <c r="N210" s="5">
        <v>67000000000</v>
      </c>
      <c r="O210" s="5">
        <v>60000000000</v>
      </c>
      <c r="P210" s="5">
        <v>71000000000</v>
      </c>
      <c r="Q210" s="5">
        <v>69000000000</v>
      </c>
    </row>
    <row r="211" spans="2:17" ht="15.5" x14ac:dyDescent="0.35">
      <c r="C211" t="s">
        <v>224</v>
      </c>
      <c r="N211" s="6">
        <v>7.5</v>
      </c>
      <c r="P211" s="5">
        <v>8</v>
      </c>
      <c r="Q211" s="5">
        <v>8</v>
      </c>
    </row>
    <row r="212" spans="2:17" ht="15.5" x14ac:dyDescent="0.35">
      <c r="C212" t="s">
        <v>74</v>
      </c>
      <c r="N212" s="6">
        <v>2.0268000000000002</v>
      </c>
      <c r="P212" s="6">
        <v>2.0392999999999999</v>
      </c>
      <c r="Q212" s="6">
        <v>2.0838000000000001</v>
      </c>
    </row>
    <row r="213" spans="2:17" ht="15.5" x14ac:dyDescent="0.35">
      <c r="C213" t="s">
        <v>225</v>
      </c>
      <c r="N213" s="6">
        <v>1.4199999999999999E-2</v>
      </c>
      <c r="P213" s="6">
        <v>6.7699999999999996E-2</v>
      </c>
      <c r="Q213" s="6">
        <v>5.6399999999999999E-2</v>
      </c>
    </row>
    <row r="214" spans="2:17" ht="15.5" x14ac:dyDescent="0.35">
      <c r="C214" t="s">
        <v>56</v>
      </c>
      <c r="D214" s="6">
        <v>0.14000000000000001</v>
      </c>
      <c r="E214" s="6">
        <v>-0.01</v>
      </c>
      <c r="F214" s="6">
        <v>0.38</v>
      </c>
      <c r="G214" s="6">
        <v>-0.31</v>
      </c>
      <c r="H214" s="6">
        <v>0.57999999999999996</v>
      </c>
      <c r="I214" s="6">
        <v>1.76</v>
      </c>
      <c r="J214" s="6">
        <v>-13.66</v>
      </c>
      <c r="K214" s="6">
        <v>3.49</v>
      </c>
      <c r="L214" s="6">
        <v>6.35</v>
      </c>
      <c r="M214" s="6">
        <v>4.43</v>
      </c>
      <c r="N214" s="6">
        <v>3.7</v>
      </c>
      <c r="O214" s="6">
        <v>3.3</v>
      </c>
      <c r="P214" s="6">
        <v>3.92</v>
      </c>
      <c r="Q214" s="6">
        <v>3.84</v>
      </c>
    </row>
    <row r="215" spans="2:17" ht="15.5" x14ac:dyDescent="0.35">
      <c r="C215" t="s">
        <v>226</v>
      </c>
      <c r="H215" s="6">
        <v>0.2</v>
      </c>
      <c r="I215" s="6">
        <v>1.76</v>
      </c>
      <c r="J215" s="6">
        <v>-13.66</v>
      </c>
      <c r="K215" s="6">
        <v>3.49</v>
      </c>
      <c r="L215" s="6">
        <v>6.35</v>
      </c>
      <c r="M215" s="6">
        <v>4.43</v>
      </c>
      <c r="N215" s="6">
        <v>3.7</v>
      </c>
      <c r="O215" s="6">
        <v>3.3</v>
      </c>
      <c r="P215" s="6">
        <v>3.92</v>
      </c>
      <c r="Q215" s="6">
        <v>3.84</v>
      </c>
    </row>
    <row r="216" spans="2:17" ht="15.5" x14ac:dyDescent="0.35">
      <c r="C216" t="s">
        <v>76</v>
      </c>
      <c r="N216" s="6">
        <v>7.5</v>
      </c>
      <c r="P216" s="5">
        <v>8</v>
      </c>
      <c r="Q216" s="5">
        <v>8</v>
      </c>
    </row>
    <row r="217" spans="2:17" ht="15.5" x14ac:dyDescent="0.35">
      <c r="C217" t="s">
        <v>227</v>
      </c>
      <c r="N217" s="6">
        <v>2.0268000000000002</v>
      </c>
      <c r="P217" s="6">
        <v>2.0392999999999999</v>
      </c>
      <c r="Q217" s="6">
        <v>2.0838000000000001</v>
      </c>
    </row>
    <row r="218" spans="2:17" ht="15.5" x14ac:dyDescent="0.35">
      <c r="C218" t="s">
        <v>228</v>
      </c>
      <c r="N218" s="6">
        <v>1.4199999999999999E-2</v>
      </c>
      <c r="P218" s="6">
        <v>6.7699999999999996E-2</v>
      </c>
      <c r="Q218" s="6">
        <v>5.6399999999999999E-2</v>
      </c>
    </row>
    <row r="219" spans="2:17" ht="15.5" x14ac:dyDescent="0.35">
      <c r="C219" t="s">
        <v>229</v>
      </c>
      <c r="D219" s="5">
        <v>327000000000</v>
      </c>
      <c r="E219" s="5">
        <v>341000000000</v>
      </c>
      <c r="F219" s="5">
        <v>374000000000</v>
      </c>
      <c r="G219" s="5">
        <v>380000000000</v>
      </c>
      <c r="H219" s="5">
        <v>1309000000000</v>
      </c>
      <c r="I219" s="5">
        <v>1488000000000</v>
      </c>
      <c r="J219" s="5">
        <v>1514000000000</v>
      </c>
      <c r="K219" s="5">
        <v>1203000000000</v>
      </c>
      <c r="L219" s="5">
        <v>951000000000</v>
      </c>
      <c r="M219" s="5">
        <v>901000000000</v>
      </c>
      <c r="N219" s="5">
        <v>630000000000</v>
      </c>
      <c r="O219" s="5">
        <v>595000000000</v>
      </c>
      <c r="P219" s="5">
        <v>511000000000</v>
      </c>
      <c r="Q219" s="5">
        <v>496000000000</v>
      </c>
    </row>
    <row r="220" spans="2:17" ht="15.5" x14ac:dyDescent="0.35">
      <c r="C220" t="s">
        <v>230</v>
      </c>
      <c r="H220" s="5">
        <v>1422000000000</v>
      </c>
      <c r="I220" s="5">
        <v>1488000000000</v>
      </c>
      <c r="J220" s="5">
        <v>1514000000000</v>
      </c>
      <c r="K220" s="5">
        <v>1203000000000</v>
      </c>
      <c r="L220" s="5">
        <v>951000000000</v>
      </c>
      <c r="M220" s="5">
        <v>901000000000</v>
      </c>
      <c r="N220" s="5">
        <v>630000000000</v>
      </c>
      <c r="O220" s="5">
        <v>595000000000</v>
      </c>
      <c r="P220" s="5">
        <v>511000000000</v>
      </c>
      <c r="Q220" s="5">
        <v>496000000000</v>
      </c>
    </row>
    <row r="221" spans="2:17" ht="15.5" x14ac:dyDescent="0.35">
      <c r="C221" t="s">
        <v>231</v>
      </c>
      <c r="N221" s="6">
        <v>7.5</v>
      </c>
      <c r="P221" s="5">
        <v>8</v>
      </c>
      <c r="Q221" s="5">
        <v>8</v>
      </c>
    </row>
    <row r="222" spans="2:17" ht="15.5" x14ac:dyDescent="0.35">
      <c r="C222" t="s">
        <v>232</v>
      </c>
      <c r="N222" s="6">
        <v>2.0268000000000002</v>
      </c>
      <c r="P222" s="6">
        <v>2.0392999999999999</v>
      </c>
      <c r="Q222" s="6">
        <v>2.0838000000000001</v>
      </c>
    </row>
    <row r="223" spans="2:17" ht="15.5" x14ac:dyDescent="0.35">
      <c r="C223" t="s">
        <v>233</v>
      </c>
      <c r="N223" s="6">
        <v>1.4199999999999999E-2</v>
      </c>
      <c r="P223" s="6">
        <v>6.7699999999999996E-2</v>
      </c>
      <c r="Q223" s="6">
        <v>5.6399999999999999E-2</v>
      </c>
    </row>
    <row r="224" spans="2:17" ht="15.5" x14ac:dyDescent="0.35">
      <c r="C224" t="s">
        <v>234</v>
      </c>
      <c r="I224" s="6">
        <v>836.21</v>
      </c>
    </row>
    <row r="225" spans="3:9" ht="15.5" x14ac:dyDescent="0.35">
      <c r="C225" t="s">
        <v>235</v>
      </c>
      <c r="I225" s="5">
        <v>2361</v>
      </c>
    </row>
    <row r="226" spans="3:9" ht="15.5" x14ac:dyDescent="0.35">
      <c r="C226" t="s">
        <v>237</v>
      </c>
      <c r="I226" s="6">
        <v>7.5</v>
      </c>
    </row>
    <row r="227" spans="3:9" ht="15.5" x14ac:dyDescent="0.35">
      <c r="C227" t="s">
        <v>238</v>
      </c>
      <c r="I227" s="6">
        <v>4.0000000000000002E-4</v>
      </c>
    </row>
    <row r="228" spans="3:9" ht="15.5" x14ac:dyDescent="0.35">
      <c r="C228" t="s">
        <v>239</v>
      </c>
      <c r="I228" s="6">
        <v>6.16</v>
      </c>
    </row>
    <row r="229" spans="3:9" ht="15.5" x14ac:dyDescent="0.35">
      <c r="C229" t="s">
        <v>240</v>
      </c>
      <c r="I229" s="6">
        <v>1.35</v>
      </c>
    </row>
    <row r="230" spans="3:9" ht="15.5" x14ac:dyDescent="0.35">
      <c r="C230" t="s">
        <v>241</v>
      </c>
      <c r="I230" s="6">
        <v>-1.1100000000000001</v>
      </c>
    </row>
    <row r="231" spans="3:9" ht="15.5" x14ac:dyDescent="0.35">
      <c r="C231" t="s">
        <v>242</v>
      </c>
      <c r="I231" s="6">
        <v>-1.1100000000000001</v>
      </c>
    </row>
    <row r="232" spans="3:9" ht="15.5" x14ac:dyDescent="0.35">
      <c r="C232" t="s">
        <v>243</v>
      </c>
      <c r="I232" s="6">
        <v>306.94</v>
      </c>
    </row>
    <row r="233" spans="3:9" ht="15.5" x14ac:dyDescent="0.35">
      <c r="C233" t="s">
        <v>244</v>
      </c>
      <c r="I233" s="6">
        <v>136.28</v>
      </c>
    </row>
    <row r="234" spans="3:9" ht="15.5" x14ac:dyDescent="0.35">
      <c r="C234" t="s">
        <v>245</v>
      </c>
      <c r="I234" s="6">
        <v>20.92</v>
      </c>
    </row>
    <row r="235" spans="3:9" ht="15.5" x14ac:dyDescent="0.35">
      <c r="C235" t="s">
        <v>246</v>
      </c>
      <c r="I235" s="6">
        <v>-48.11</v>
      </c>
    </row>
    <row r="236" spans="3:9" ht="15.5" x14ac:dyDescent="0.35">
      <c r="C236" t="s">
        <v>248</v>
      </c>
      <c r="I236" s="6">
        <v>0.2</v>
      </c>
    </row>
    <row r="237" spans="3:9" ht="15.5" x14ac:dyDescent="0.35">
      <c r="C237" t="s">
        <v>249</v>
      </c>
      <c r="I237" s="6">
        <v>0.57999999999999996</v>
      </c>
    </row>
    <row r="238" spans="3:9" ht="15.5" x14ac:dyDescent="0.35">
      <c r="C238" t="s">
        <v>250</v>
      </c>
      <c r="I238" s="6">
        <v>78.569999999999993</v>
      </c>
    </row>
    <row r="239" spans="3:9" ht="15.5" x14ac:dyDescent="0.35">
      <c r="C239" t="s">
        <v>251</v>
      </c>
      <c r="D239" s="6">
        <v>5.52</v>
      </c>
    </row>
    <row r="240" spans="3:9" ht="15.5" x14ac:dyDescent="0.35">
      <c r="C240" t="s">
        <v>252</v>
      </c>
      <c r="I240" s="6">
        <v>359.28</v>
      </c>
    </row>
    <row r="241" spans="3:9" ht="15.5" x14ac:dyDescent="0.35">
      <c r="C241" t="s">
        <v>253</v>
      </c>
      <c r="I241" s="6">
        <v>-435.84</v>
      </c>
    </row>
    <row r="242" spans="3:9" ht="15.5" x14ac:dyDescent="0.35">
      <c r="C242" t="s">
        <v>256</v>
      </c>
      <c r="D242" s="6">
        <v>2.86</v>
      </c>
    </row>
    <row r="243" spans="3:9" ht="15.5" x14ac:dyDescent="0.35">
      <c r="C243" t="s">
        <v>257</v>
      </c>
      <c r="D243" s="6">
        <v>3.85</v>
      </c>
    </row>
    <row r="244" spans="3:9" ht="15.5" x14ac:dyDescent="0.35">
      <c r="C244" t="s">
        <v>12</v>
      </c>
      <c r="D244" s="5">
        <v>-1973000000000</v>
      </c>
    </row>
    <row r="245" spans="3:9" ht="15.5" x14ac:dyDescent="0.35">
      <c r="C245" t="s">
        <v>259</v>
      </c>
      <c r="I245" s="6">
        <v>0.43</v>
      </c>
    </row>
    <row r="246" spans="3:9" ht="15.5" x14ac:dyDescent="0.35">
      <c r="C246" t="s">
        <v>260</v>
      </c>
      <c r="I246" s="6">
        <v>1E-4</v>
      </c>
    </row>
    <row r="247" spans="3:9" ht="15.5" x14ac:dyDescent="0.35">
      <c r="C247" t="s">
        <v>261</v>
      </c>
      <c r="I247" s="6">
        <v>5.9999999999999995E-4</v>
      </c>
    </row>
    <row r="248" spans="3:9" ht="15.5" x14ac:dyDescent="0.35">
      <c r="C248" t="s">
        <v>262</v>
      </c>
      <c r="I248" s="6">
        <v>1.1999999999999999E-3</v>
      </c>
    </row>
    <row r="249" spans="3:9" ht="15.5" x14ac:dyDescent="0.35">
      <c r="C249" t="s">
        <v>263</v>
      </c>
      <c r="I249" s="6">
        <v>5.0000000000000001E-4</v>
      </c>
    </row>
    <row r="250" spans="3:9" ht="15.5" x14ac:dyDescent="0.35">
      <c r="C250" t="s">
        <v>269</v>
      </c>
      <c r="I250" s="6">
        <v>0.06</v>
      </c>
    </row>
    <row r="251" spans="3:9" ht="15.5" x14ac:dyDescent="0.35">
      <c r="C251" t="s">
        <v>52</v>
      </c>
      <c r="I251" s="5">
        <v>8762000000000</v>
      </c>
    </row>
    <row r="252" spans="3:9" ht="15.5" x14ac:dyDescent="0.35">
      <c r="C252" t="s">
        <v>271</v>
      </c>
      <c r="I252" s="5">
        <v>8662000000000</v>
      </c>
    </row>
    <row r="253" spans="3:9" ht="15.5" x14ac:dyDescent="0.35">
      <c r="C253" t="s">
        <v>272</v>
      </c>
      <c r="I253" s="5">
        <v>18100000000</v>
      </c>
    </row>
    <row r="254" spans="3:9" ht="15.5" x14ac:dyDescent="0.35">
      <c r="C254" t="s">
        <v>273</v>
      </c>
      <c r="I254" s="6">
        <v>0.1052</v>
      </c>
    </row>
    <row r="255" spans="3:9" ht="15.5" x14ac:dyDescent="0.35">
      <c r="C255" t="s">
        <v>274</v>
      </c>
      <c r="D255" s="6">
        <v>0.50240000000000007</v>
      </c>
    </row>
    <row r="256" spans="3:9" ht="15.5" x14ac:dyDescent="0.35">
      <c r="C256" t="s">
        <v>275</v>
      </c>
      <c r="D256" s="6">
        <v>1.2500000000000001E-2</v>
      </c>
    </row>
    <row r="257" spans="3:9" ht="15.5" x14ac:dyDescent="0.35">
      <c r="C257" t="s">
        <v>276</v>
      </c>
      <c r="D257" s="6">
        <v>8.0000000000000002E-3</v>
      </c>
    </row>
    <row r="258" spans="3:9" ht="15.5" x14ac:dyDescent="0.35">
      <c r="C258" t="s">
        <v>277</v>
      </c>
      <c r="D258" s="6">
        <v>-0.16739999999999999</v>
      </c>
    </row>
    <row r="259" spans="3:9" ht="15.5" x14ac:dyDescent="0.35">
      <c r="C259" t="s">
        <v>278</v>
      </c>
      <c r="D259" s="6">
        <v>-7.0000000000000007E-2</v>
      </c>
    </row>
    <row r="260" spans="3:9" ht="15.5" x14ac:dyDescent="0.35">
      <c r="C260" t="s">
        <v>279</v>
      </c>
      <c r="D260" s="6">
        <v>-0.91480000000000006</v>
      </c>
    </row>
    <row r="261" spans="3:9" ht="15.5" x14ac:dyDescent="0.35">
      <c r="C261" t="s">
        <v>280</v>
      </c>
      <c r="I261" s="6">
        <v>3.21</v>
      </c>
    </row>
    <row r="262" spans="3:9" ht="15.5" x14ac:dyDescent="0.35">
      <c r="C262" t="s">
        <v>284</v>
      </c>
      <c r="I262" t="s">
        <v>2859</v>
      </c>
    </row>
    <row r="263" spans="3:9" ht="15.5" x14ac:dyDescent="0.35">
      <c r="C263" t="s">
        <v>286</v>
      </c>
      <c r="I263" s="5">
        <v>5</v>
      </c>
    </row>
    <row r="264" spans="3:9" ht="15.5" x14ac:dyDescent="0.35">
      <c r="C264" t="s">
        <v>287</v>
      </c>
      <c r="I264" s="6">
        <v>0.22</v>
      </c>
    </row>
    <row r="265" spans="3:9" ht="15.5" x14ac:dyDescent="0.35">
      <c r="C265" t="s">
        <v>288</v>
      </c>
      <c r="I265" s="6">
        <v>0.82</v>
      </c>
    </row>
    <row r="266" spans="3:9" ht="15.5" x14ac:dyDescent="0.35">
      <c r="C266" t="s">
        <v>289</v>
      </c>
      <c r="I266" s="6">
        <v>0.01</v>
      </c>
    </row>
    <row r="267" spans="3:9" ht="15.5" x14ac:dyDescent="0.35">
      <c r="C267" t="s">
        <v>290</v>
      </c>
      <c r="I267" s="6">
        <v>0.38</v>
      </c>
    </row>
    <row r="268" spans="3:9" ht="15.5" x14ac:dyDescent="0.35">
      <c r="C268" t="s">
        <v>291</v>
      </c>
      <c r="I268" s="6">
        <v>0.2</v>
      </c>
    </row>
    <row r="269" spans="3:9" ht="15.5" x14ac:dyDescent="0.35">
      <c r="C269" t="s">
        <v>292</v>
      </c>
      <c r="I269" s="6">
        <v>0.45</v>
      </c>
    </row>
    <row r="270" spans="3:9" ht="15.5" x14ac:dyDescent="0.35">
      <c r="C270" t="s">
        <v>293</v>
      </c>
      <c r="I270" s="6">
        <v>0.51</v>
      </c>
    </row>
    <row r="271" spans="3:9" ht="15.5" x14ac:dyDescent="0.35">
      <c r="C271" t="s">
        <v>294</v>
      </c>
      <c r="I271" s="5">
        <v>1422000000000</v>
      </c>
    </row>
    <row r="272" spans="3:9" ht="15.5" x14ac:dyDescent="0.35">
      <c r="C272" t="s">
        <v>295</v>
      </c>
      <c r="I272" s="5">
        <v>664000000000</v>
      </c>
    </row>
    <row r="273" spans="3:9" ht="15.5" x14ac:dyDescent="0.35">
      <c r="C273" t="s">
        <v>296</v>
      </c>
      <c r="I273" s="5">
        <v>64000000000</v>
      </c>
    </row>
    <row r="274" spans="3:9" ht="15.5" x14ac:dyDescent="0.35">
      <c r="C274" t="s">
        <v>297</v>
      </c>
      <c r="I274" s="5">
        <v>4000000000</v>
      </c>
    </row>
    <row r="275" spans="3:9" ht="15.5" x14ac:dyDescent="0.35">
      <c r="C275" t="s">
        <v>298</v>
      </c>
      <c r="D275" s="5">
        <v>100000000000</v>
      </c>
    </row>
    <row r="276" spans="3:9" ht="15.5" x14ac:dyDescent="0.35">
      <c r="C276" t="s">
        <v>299</v>
      </c>
      <c r="D276" s="5">
        <v>25026000000000</v>
      </c>
    </row>
    <row r="277" spans="3:9" ht="15.5" x14ac:dyDescent="0.35">
      <c r="C277" t="s">
        <v>300</v>
      </c>
      <c r="D277" s="5">
        <v>18619000000000</v>
      </c>
    </row>
    <row r="278" spans="3:9" ht="15.5" x14ac:dyDescent="0.35">
      <c r="C278" t="s">
        <v>205</v>
      </c>
      <c r="I278" s="5">
        <v>6504000000000</v>
      </c>
    </row>
    <row r="279" spans="3:9" ht="15.5" x14ac:dyDescent="0.35">
      <c r="C279" t="s">
        <v>301</v>
      </c>
      <c r="I279" s="5">
        <v>6504000000000</v>
      </c>
    </row>
    <row r="280" spans="3:9" ht="15.5" x14ac:dyDescent="0.35">
      <c r="C280" t="s">
        <v>302</v>
      </c>
      <c r="I280" s="5">
        <v>-7885000000000</v>
      </c>
    </row>
    <row r="281" spans="3:9" ht="15.5" x14ac:dyDescent="0.35">
      <c r="C281" t="s">
        <v>303</v>
      </c>
      <c r="I281" s="5">
        <v>3394000000000</v>
      </c>
    </row>
    <row r="282" spans="3:9" ht="15.5" x14ac:dyDescent="0.35">
      <c r="C282" t="s">
        <v>304</v>
      </c>
      <c r="I282" s="5">
        <v>5249000000000</v>
      </c>
    </row>
    <row r="283" spans="3:9" ht="15.5" x14ac:dyDescent="0.35">
      <c r="C283" t="s">
        <v>305</v>
      </c>
      <c r="I283" s="5">
        <v>-5000000000</v>
      </c>
    </row>
    <row r="284" spans="3:9" ht="15.5" x14ac:dyDescent="0.35">
      <c r="C284" t="s">
        <v>306</v>
      </c>
      <c r="I284" s="5">
        <v>-7890000000000</v>
      </c>
    </row>
  </sheetData>
  <pageMargins left="0.7" right="0.7" top="0.75" bottom="0.75" header="0.3" footer="0.3"/>
  <ignoredErrors>
    <ignoredError sqref="A1:V285" numberStoredAsText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AA3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2860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</row>
    <row r="2" spans="1:27" ht="15.5" x14ac:dyDescent="0.35">
      <c r="C2" t="s">
        <v>2861</v>
      </c>
      <c r="D2" s="2" vm="759">
        <f ca="1">IFERROR(_xlfn.STOCKHISTORY("XIDX:" &amp; $C$1, D3, , 0, 0, 1), "Libur")</f>
        <v>4700</v>
      </c>
      <c r="H2" s="2" t="e" vm="2">
        <f>_FV(C2,"Price")</f>
        <v>#VALUE!</v>
      </c>
      <c r="I2" s="2" vm="763">
        <f t="shared" ref="I2:AA2" ca="1" si="0">IFERROR(_xlfn.STOCKHISTORY("XIDX:" &amp; $C$1, I1, , 0, 0, 1), "Libur")</f>
        <v>5100</v>
      </c>
      <c r="J2" s="2" vm="415">
        <f t="shared" ca="1" si="0"/>
        <v>5700</v>
      </c>
      <c r="K2" s="2" vm="764">
        <f t="shared" ca="1" si="0"/>
        <v>6050</v>
      </c>
      <c r="L2" s="2" vm="765">
        <f t="shared" ca="1" si="0"/>
        <v>4962.5</v>
      </c>
      <c r="M2" s="2" vm="766">
        <f t="shared" ca="1" si="0"/>
        <v>3512.5</v>
      </c>
      <c r="N2" s="2" vm="767">
        <f t="shared" ca="1" si="0"/>
        <v>3162.5</v>
      </c>
      <c r="O2" s="2" vm="768">
        <f t="shared" ca="1" si="0"/>
        <v>3837.5</v>
      </c>
      <c r="P2" s="2" vm="769">
        <f t="shared" ca="1" si="0"/>
        <v>3687.5</v>
      </c>
      <c r="Q2" s="2" vm="770">
        <f t="shared" ca="1" si="0"/>
        <v>4000</v>
      </c>
      <c r="R2" s="2" vm="771">
        <f t="shared" ca="1" si="0"/>
        <v>2893.75</v>
      </c>
      <c r="S2" s="2" vm="772">
        <f t="shared" ca="1" si="0"/>
        <v>2312.5</v>
      </c>
      <c r="T2" s="2" vm="773">
        <f t="shared" ca="1" si="0"/>
        <v>2693.75</v>
      </c>
      <c r="U2" s="2" vm="774">
        <f t="shared" ca="1" si="0"/>
        <v>1962.5</v>
      </c>
      <c r="V2" s="2" vm="775">
        <f t="shared" ca="1" si="0"/>
        <v>2025</v>
      </c>
      <c r="W2" s="2" vm="776">
        <f t="shared" ca="1" si="0"/>
        <v>1687.5</v>
      </c>
      <c r="X2" s="2" vm="777">
        <f t="shared" ca="1" si="0"/>
        <v>1597.8755000000001</v>
      </c>
      <c r="Y2" s="2" vm="778">
        <f t="shared" ca="1" si="0"/>
        <v>1130.8042</v>
      </c>
      <c r="Z2" s="2" vm="779">
        <f t="shared" ca="1" si="0"/>
        <v>497.79969999999997</v>
      </c>
      <c r="AA2" s="2" t="str">
        <f t="shared" ca="1" si="0"/>
        <v>Libur</v>
      </c>
    </row>
    <row r="3" spans="1:27" ht="15.5" x14ac:dyDescent="0.35">
      <c r="D3" s="1">
        <v>46111</v>
      </c>
    </row>
    <row r="4" spans="1:27" ht="15.5" x14ac:dyDescent="0.35">
      <c r="B4" t="s">
        <v>4</v>
      </c>
      <c r="C4" t="s">
        <v>5</v>
      </c>
      <c r="D4" s="2">
        <f>IFERROR(INDEX(D51:D500,MATCH($C$4,$C$51:$C$500,0)),"")</f>
        <v>37661565000000</v>
      </c>
      <c r="H4" s="2">
        <f>IFERROR(SUM(D4:G4)*(4/MAX(1,COUNT(D4:G4))),"")</f>
        <v>150646260000000</v>
      </c>
      <c r="I4" s="2">
        <f t="shared" ref="I4:AA4" si="1">IFERROR(INDEX(I51:I500,MATCH($C$4,$C$51:$C$500,0)),"")</f>
        <v>164962881000000</v>
      </c>
      <c r="J4" s="2">
        <f t="shared" si="1"/>
        <v>153756840000000</v>
      </c>
      <c r="K4" s="2">
        <f t="shared" si="1"/>
        <v>146266161000000</v>
      </c>
      <c r="L4" s="2">
        <f t="shared" si="1"/>
        <v>126762391000000</v>
      </c>
      <c r="M4" s="2">
        <f t="shared" si="1"/>
        <v>112607027000000</v>
      </c>
      <c r="N4" s="2">
        <f t="shared" si="1"/>
        <v>100211477000000</v>
      </c>
      <c r="O4" s="2">
        <f t="shared" si="1"/>
        <v>102638740000000</v>
      </c>
      <c r="P4" s="2">
        <f t="shared" si="1"/>
        <v>91335057000000</v>
      </c>
      <c r="Q4" s="2">
        <f t="shared" si="1"/>
        <v>89826717000000</v>
      </c>
      <c r="R4" s="2">
        <f t="shared" si="1"/>
        <v>86087629000000</v>
      </c>
      <c r="S4" s="2">
        <f t="shared" si="1"/>
        <v>81117020000000</v>
      </c>
      <c r="T4" s="2">
        <f t="shared" si="1"/>
        <v>72002229000000</v>
      </c>
      <c r="U4" s="2">
        <f t="shared" si="1"/>
        <v>56654991000000</v>
      </c>
      <c r="V4" s="2">
        <f t="shared" si="1"/>
        <v>48214937000000</v>
      </c>
      <c r="W4" s="2">
        <f t="shared" si="1"/>
        <v>42536106000000</v>
      </c>
      <c r="X4" s="2">
        <f t="shared" si="1"/>
        <v>34956956000000</v>
      </c>
      <c r="Y4" s="2">
        <f t="shared" si="1"/>
        <v>32598964000000</v>
      </c>
      <c r="Z4" s="2">
        <f t="shared" si="1"/>
        <v>27336237000000</v>
      </c>
      <c r="AA4" s="2">
        <f t="shared" si="1"/>
        <v>23928549000000</v>
      </c>
    </row>
    <row r="5" spans="1:27" ht="15.5" x14ac:dyDescent="0.35">
      <c r="B5" t="s">
        <v>6</v>
      </c>
      <c r="C5" t="s">
        <v>7</v>
      </c>
      <c r="D5" s="2">
        <f>IFERROR(INDEX(D51:D500,MATCH($C$5,$C$51:$C$500,0)),"")</f>
        <v>12680530000000</v>
      </c>
      <c r="H5" s="2">
        <f>IFERROR(SUM(D5:G5)*(4/MAX(1,COUNT(D5:G5))),"")</f>
        <v>50722120000000</v>
      </c>
      <c r="I5" s="2">
        <f t="shared" ref="I5:AA5" si="2">IFERROR(INDEX(I51:I500,MATCH($C$5,$C$51:$C$500,0)),"")</f>
        <v>63192562000000</v>
      </c>
      <c r="J5" s="2">
        <f t="shared" si="2"/>
        <v>55740401000000</v>
      </c>
      <c r="K5" s="2">
        <f t="shared" si="2"/>
        <v>55916730000000</v>
      </c>
      <c r="L5" s="2">
        <f t="shared" si="2"/>
        <v>41604619000000</v>
      </c>
      <c r="M5" s="2">
        <f t="shared" si="2"/>
        <v>25638536000000</v>
      </c>
      <c r="N5" s="2">
        <f t="shared" si="2"/>
        <v>20466256000000</v>
      </c>
      <c r="O5" s="2">
        <f t="shared" si="2"/>
        <v>34655095000000</v>
      </c>
      <c r="P5" s="2">
        <f t="shared" si="2"/>
        <v>23771531000000</v>
      </c>
      <c r="Q5" s="2">
        <f t="shared" si="2"/>
        <v>22491109000000</v>
      </c>
      <c r="R5" s="2">
        <f t="shared" si="2"/>
        <v>39484138000000</v>
      </c>
      <c r="S5" s="2">
        <f t="shared" si="2"/>
        <v>19658155000000</v>
      </c>
      <c r="T5" s="2">
        <f t="shared" si="2"/>
        <v>20699770000000</v>
      </c>
      <c r="U5" s="2">
        <f t="shared" si="2"/>
        <v>17369905000000</v>
      </c>
      <c r="V5" s="2">
        <f t="shared" si="2"/>
        <v>15717030000000</v>
      </c>
      <c r="W5" s="2">
        <f t="shared" si="2"/>
        <v>12029615000000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8</v>
      </c>
      <c r="C6" t="s">
        <v>9</v>
      </c>
      <c r="D6" s="2">
        <f>IFERROR(INDEX(D51:D500,MATCH($C$6,$C$51:$C$500,0)),"")</f>
        <v>313951508000000</v>
      </c>
      <c r="H6" s="2">
        <f>IFERROR(INDEX(D6:G6,COUNT(D6:G6)),"")</f>
        <v>313951508000000</v>
      </c>
      <c r="I6" s="2">
        <f t="shared" ref="I6:AA6" si="3">IFERROR(INDEX(I51:I500,MATCH($C$6,$C$51:$C$500,0)),"")</f>
        <v>327401998000000</v>
      </c>
      <c r="J6" s="2">
        <f t="shared" si="3"/>
        <v>313474681000000</v>
      </c>
      <c r="K6" s="2">
        <f t="shared" si="3"/>
        <v>287494962000000</v>
      </c>
      <c r="L6" s="2">
        <f t="shared" si="3"/>
        <v>252245455000000</v>
      </c>
      <c r="M6" s="2">
        <f t="shared" si="3"/>
        <v>222111282000000</v>
      </c>
      <c r="N6" s="2">
        <f t="shared" si="3"/>
        <v>204699668000000</v>
      </c>
      <c r="O6" s="2">
        <f t="shared" si="3"/>
        <v>209034525000000</v>
      </c>
      <c r="P6" s="2">
        <f t="shared" si="3"/>
        <v>184960305000000</v>
      </c>
      <c r="Q6" s="2">
        <f t="shared" si="3"/>
        <v>170006132000000</v>
      </c>
      <c r="R6" s="2">
        <f t="shared" si="3"/>
        <v>153369723000000</v>
      </c>
      <c r="S6" s="2">
        <f t="shared" si="3"/>
        <v>119491841000000</v>
      </c>
      <c r="T6" s="2">
        <f t="shared" si="3"/>
        <v>104844562000000</v>
      </c>
      <c r="U6" s="2">
        <f t="shared" si="3"/>
        <v>88790596000000</v>
      </c>
      <c r="V6" s="2">
        <f t="shared" si="3"/>
        <v>76532865000000</v>
      </c>
      <c r="W6" s="2">
        <f t="shared" si="3"/>
        <v>62654408000000</v>
      </c>
      <c r="X6" s="2">
        <f t="shared" si="3"/>
        <v>42070036000000</v>
      </c>
      <c r="Y6" s="2">
        <f t="shared" si="3"/>
        <v>35298263000000</v>
      </c>
      <c r="Z6" s="2">
        <f t="shared" si="3"/>
        <v>30541938000000</v>
      </c>
      <c r="AA6" s="2">
        <f t="shared" si="3"/>
        <v>29250078000000</v>
      </c>
    </row>
    <row r="7" spans="1:27" ht="15.5" x14ac:dyDescent="0.35">
      <c r="B7" t="s">
        <v>10</v>
      </c>
      <c r="C7" t="s">
        <v>11</v>
      </c>
      <c r="D7" s="3">
        <f>IFERROR(INDEX(D51:D500,MATCH($C$7,$C$51:$C$500,0))/1000000000,"")</f>
        <v>93.33</v>
      </c>
      <c r="H7" s="3">
        <f>IFERROR(INDEX(D7:G7,COUNT(D7:G7)),"")</f>
        <v>93.33</v>
      </c>
      <c r="I7" s="3">
        <f t="shared" ref="I7:AA7" si="4">IFERROR(INDEX(I51:I500,MATCH($C$7,$C$51:$C$500,0))/1000000000,"")</f>
        <v>93.33</v>
      </c>
      <c r="J7" s="3">
        <f t="shared" si="4"/>
        <v>93.33</v>
      </c>
      <c r="K7" s="3">
        <f t="shared" si="4"/>
        <v>93.33</v>
      </c>
      <c r="L7" s="3">
        <f t="shared" si="4"/>
        <v>46.67</v>
      </c>
      <c r="M7" s="3">
        <f t="shared" si="4"/>
        <v>46.67</v>
      </c>
      <c r="N7" s="3">
        <f t="shared" si="4"/>
        <v>46.67</v>
      </c>
      <c r="O7" s="3">
        <f t="shared" si="4"/>
        <v>46.67</v>
      </c>
      <c r="P7" s="3">
        <f t="shared" si="4"/>
        <v>46.67</v>
      </c>
      <c r="Q7" s="3">
        <f t="shared" si="4"/>
        <v>46.67</v>
      </c>
      <c r="R7" s="3">
        <f t="shared" si="4"/>
        <v>23.33</v>
      </c>
      <c r="S7" s="3">
        <f t="shared" si="4"/>
        <v>23.33</v>
      </c>
      <c r="T7" s="3">
        <f t="shared" si="4"/>
        <v>23.33</v>
      </c>
      <c r="U7" s="3">
        <f t="shared" si="4"/>
        <v>23.33</v>
      </c>
      <c r="V7" s="3">
        <f t="shared" si="4"/>
        <v>23.33</v>
      </c>
      <c r="W7" s="3">
        <f t="shared" si="4"/>
        <v>23.33</v>
      </c>
      <c r="X7" s="3">
        <f t="shared" si="4"/>
        <v>21</v>
      </c>
      <c r="Y7" s="3">
        <f t="shared" si="4"/>
        <v>20.97</v>
      </c>
      <c r="Z7" s="3">
        <f t="shared" si="4"/>
        <v>20.91</v>
      </c>
      <c r="AA7" s="3">
        <f t="shared" si="4"/>
        <v>20.75</v>
      </c>
    </row>
    <row r="8" spans="1:2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-87247000000000</v>
      </c>
      <c r="H8" s="2">
        <f>IFERROR(INDEX(D8:G8,COUNT(D8:G8)),"")</f>
        <v>-87247000000000</v>
      </c>
      <c r="I8" s="2">
        <f t="shared" ref="I8:AA8" si="5">IFERROR(INDEX(I51:I500,MATCH($C$8,$C$51:$C$500,0)),"")</f>
        <v>199036000000000</v>
      </c>
      <c r="J8" s="2">
        <f t="shared" si="5"/>
        <v>-88102000000000</v>
      </c>
      <c r="K8" s="2">
        <f t="shared" si="5"/>
        <v>-74644000000000</v>
      </c>
      <c r="L8" s="2">
        <f t="shared" si="5"/>
        <v>95626000000000</v>
      </c>
      <c r="M8" s="2">
        <f t="shared" si="5"/>
        <v>126368000000000</v>
      </c>
      <c r="N8" s="2">
        <f t="shared" si="5"/>
        <v>98165000000000</v>
      </c>
      <c r="O8" s="2">
        <f t="shared" si="5"/>
        <v>19133000000000</v>
      </c>
      <c r="P8" s="2">
        <f t="shared" si="5"/>
        <v>-35256000000000</v>
      </c>
      <c r="Q8" s="2">
        <f t="shared" si="5"/>
        <v>2277000000000</v>
      </c>
      <c r="R8" s="2">
        <f t="shared" si="5"/>
        <v>38951000000000</v>
      </c>
      <c r="S8" s="2">
        <f t="shared" si="5"/>
        <v>8493000000000</v>
      </c>
      <c r="T8" s="2">
        <f t="shared" si="5"/>
        <v>18135000000000</v>
      </c>
      <c r="U8" s="2">
        <f t="shared" si="5"/>
        <v>11149000000000</v>
      </c>
      <c r="V8" s="2">
        <f t="shared" si="5"/>
        <v>6878000000000</v>
      </c>
      <c r="W8" s="2">
        <f t="shared" si="5"/>
        <v>18900000000000</v>
      </c>
      <c r="X8" s="2">
        <f t="shared" si="5"/>
        <v>41082000000000</v>
      </c>
      <c r="Y8" s="2">
        <f t="shared" si="5"/>
        <v>11709000000000</v>
      </c>
      <c r="Z8" s="2">
        <f t="shared" si="5"/>
        <v>-92000000000</v>
      </c>
      <c r="AA8" s="2">
        <f t="shared" si="5"/>
        <v>5506000000000</v>
      </c>
    </row>
    <row r="9" spans="1:27" ht="15.5" x14ac:dyDescent="0.35">
      <c r="A9" t="s">
        <v>15</v>
      </c>
      <c r="C9" t="s">
        <v>16</v>
      </c>
      <c r="D9" s="3">
        <f>IFERROR(INDEX(D51:D500,MATCH("Free cash flow per share (Quarter)",$C$51:$C$500,0)),"")</f>
        <v>-934.79</v>
      </c>
      <c r="H9" s="3">
        <f>IFERROR(INDEX(D9:G9,COUNT(D9:G9)),"")</f>
        <v>-934.79</v>
      </c>
      <c r="I9" s="3">
        <f t="shared" ref="I9:AA9" si="6">IFERROR(INDEX(I51:I500,MATCH($C$9,$C$51:$C$500,0)),"")</f>
        <v>2132.5300000000002</v>
      </c>
      <c r="J9" s="3">
        <f t="shared" si="6"/>
        <v>-943.95</v>
      </c>
      <c r="K9" s="3">
        <f t="shared" si="6"/>
        <v>-799.75</v>
      </c>
      <c r="L9" s="3">
        <f t="shared" si="6"/>
        <v>2049.14</v>
      </c>
      <c r="M9" s="3">
        <f t="shared" si="6"/>
        <v>2707.88</v>
      </c>
      <c r="N9" s="3">
        <f t="shared" si="6"/>
        <v>2103.5300000000002</v>
      </c>
      <c r="O9" s="3">
        <f t="shared" si="6"/>
        <v>410</v>
      </c>
      <c r="P9" s="3">
        <f t="shared" si="6"/>
        <v>-755.5</v>
      </c>
      <c r="Q9" s="3">
        <f t="shared" si="6"/>
        <v>48.8</v>
      </c>
      <c r="R9" s="3">
        <f t="shared" si="6"/>
        <v>1669.35</v>
      </c>
      <c r="S9" s="3">
        <f t="shared" si="6"/>
        <v>363.97</v>
      </c>
      <c r="T9" s="3">
        <f t="shared" si="6"/>
        <v>777.23</v>
      </c>
      <c r="U9" s="3">
        <f t="shared" si="6"/>
        <v>477.82</v>
      </c>
      <c r="V9" s="3">
        <f t="shared" si="6"/>
        <v>294.77999999999997</v>
      </c>
      <c r="W9" s="3">
        <f t="shared" si="6"/>
        <v>809.99</v>
      </c>
      <c r="X9" s="3">
        <f t="shared" si="6"/>
        <v>1956.6</v>
      </c>
      <c r="Y9" s="3">
        <f t="shared" si="6"/>
        <v>558.35</v>
      </c>
      <c r="Z9" s="3">
        <f t="shared" si="6"/>
        <v>-4.3899999999999997</v>
      </c>
      <c r="AA9" s="3">
        <f t="shared" si="6"/>
        <v>265.33999999999997</v>
      </c>
    </row>
    <row r="10" spans="1:27" ht="15.5" x14ac:dyDescent="0.35">
      <c r="C10" t="s">
        <v>17</v>
      </c>
      <c r="D10" s="3">
        <f ca="1">IFERROR(IF(D9=0,"",D2/D9),"")</f>
        <v>-5.0278672215149927</v>
      </c>
      <c r="I10" s="3">
        <f t="shared" ref="I10:AA10" ca="1" si="7">IFERROR(IF(I9=0,"",I2/I9),"")</f>
        <v>2.3915255588432518</v>
      </c>
      <c r="J10" s="3">
        <f t="shared" ca="1" si="7"/>
        <v>-6.038455426664548</v>
      </c>
      <c r="K10" s="3">
        <f t="shared" ca="1" si="7"/>
        <v>-7.5648640200062518</v>
      </c>
      <c r="L10" s="3">
        <f t="shared" ca="1" si="7"/>
        <v>2.4217476599939487</v>
      </c>
      <c r="M10" s="3">
        <f t="shared" ca="1" si="7"/>
        <v>1.2971401982362585</v>
      </c>
      <c r="N10" s="3">
        <f t="shared" ca="1" si="7"/>
        <v>1.503425194791612</v>
      </c>
      <c r="O10" s="3">
        <f t="shared" ca="1" si="7"/>
        <v>9.3597560975609753</v>
      </c>
      <c r="P10" s="3">
        <f t="shared" ca="1" si="7"/>
        <v>-4.8808735936465917</v>
      </c>
      <c r="Q10" s="3">
        <f t="shared" ca="1" si="7"/>
        <v>81.967213114754102</v>
      </c>
      <c r="R10" s="3">
        <f t="shared" ca="1" si="7"/>
        <v>1.7334591307994129</v>
      </c>
      <c r="S10" s="3">
        <f t="shared" ca="1" si="7"/>
        <v>6.3535456218919135</v>
      </c>
      <c r="T10" s="3">
        <f t="shared" ca="1" si="7"/>
        <v>3.4658337943723221</v>
      </c>
      <c r="U10" s="3">
        <f t="shared" ca="1" si="7"/>
        <v>4.1071951781005396</v>
      </c>
      <c r="V10" s="3">
        <f t="shared" ca="1" si="7"/>
        <v>6.8695298188479548</v>
      </c>
      <c r="W10" s="3">
        <f t="shared" ca="1" si="7"/>
        <v>2.0833590538154794</v>
      </c>
      <c r="X10" s="3">
        <f t="shared" ca="1" si="7"/>
        <v>0.81665925585198829</v>
      </c>
      <c r="Y10" s="3">
        <f t="shared" ca="1" si="7"/>
        <v>2.0252604996865764</v>
      </c>
      <c r="Z10" s="3">
        <f t="shared" ca="1" si="7"/>
        <v>-113.39400911161731</v>
      </c>
      <c r="AA10" s="3" t="str">
        <f t="shared" ca="1" si="7"/>
        <v/>
      </c>
    </row>
    <row r="11" spans="1:27" ht="15.5" x14ac:dyDescent="0.35">
      <c r="B11" t="s">
        <v>18</v>
      </c>
      <c r="C11" t="s">
        <v>19</v>
      </c>
      <c r="D11" s="2">
        <f>IFERROR(INDEX(D51:D500,MATCH($C$11,$C$51:$C$500,0)),"")</f>
        <v>25631061000000</v>
      </c>
      <c r="H11" s="2">
        <f>IFERROR(INDEX(D11:G11,COUNT(D11:G11)),"")</f>
        <v>25631061000000</v>
      </c>
      <c r="I11" s="2">
        <f t="shared" ref="I11:AA11" si="8">IFERROR(INDEX(I51:I500,MATCH($C$11,$C$51:$C$500,0)),"")</f>
        <v>33857220000000</v>
      </c>
      <c r="J11" s="2">
        <f t="shared" si="8"/>
        <v>31665082000000</v>
      </c>
      <c r="K11" s="2">
        <f t="shared" si="8"/>
        <v>26431740000000</v>
      </c>
      <c r="L11" s="2">
        <f t="shared" si="8"/>
        <v>27212759000000</v>
      </c>
      <c r="M11" s="2">
        <f t="shared" si="8"/>
        <v>23948485000000</v>
      </c>
      <c r="N11" s="2">
        <f t="shared" si="8"/>
        <v>26225089000000</v>
      </c>
      <c r="O11" s="2">
        <f t="shared" si="8"/>
        <v>28094267000000</v>
      </c>
      <c r="P11" s="2">
        <f t="shared" si="8"/>
        <v>27348914000000</v>
      </c>
      <c r="Q11" s="2">
        <f t="shared" si="8"/>
        <v>24268563000000</v>
      </c>
      <c r="R11" s="2">
        <f t="shared" si="8"/>
        <v>22906775000000</v>
      </c>
      <c r="S11" s="2">
        <f t="shared" si="8"/>
        <v>25109124000000</v>
      </c>
      <c r="T11" s="2">
        <f t="shared" si="8"/>
        <v>20704563000000</v>
      </c>
      <c r="U11" s="2">
        <f t="shared" si="8"/>
        <v>19051934000000</v>
      </c>
      <c r="V11" s="2">
        <f t="shared" si="8"/>
        <v>15286190000000</v>
      </c>
      <c r="W11" s="2">
        <f t="shared" si="8"/>
        <v>11357523000000</v>
      </c>
      <c r="X11" s="2">
        <f t="shared" si="8"/>
        <v>9521713000000</v>
      </c>
      <c r="Y11" s="2">
        <f t="shared" si="8"/>
        <v>8867881000000</v>
      </c>
      <c r="Z11" s="2">
        <f t="shared" si="8"/>
        <v>8388974000000</v>
      </c>
      <c r="AA11" s="2">
        <f t="shared" si="8"/>
        <v>5909369000000</v>
      </c>
    </row>
    <row r="12" spans="1:2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AA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  <c r="AA12" s="2">
        <f t="shared" si="9"/>
        <v>0</v>
      </c>
    </row>
    <row r="13" spans="1:2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AA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  <c r="AA13" s="2">
        <f t="shared" si="10"/>
        <v>0</v>
      </c>
    </row>
    <row r="14" spans="1:27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AA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  <c r="AA14" s="2" t="str">
        <f t="shared" si="11"/>
        <v/>
      </c>
    </row>
    <row r="15" spans="1:27" ht="15.5" x14ac:dyDescent="0.35">
      <c r="C15" t="s">
        <v>27</v>
      </c>
      <c r="D15" s="2">
        <f>IFERROR(INDEX(D51:D500,MATCH($C$15,$C$51:$C$500,0)),"")</f>
        <v>-3730580000000</v>
      </c>
      <c r="H15" s="2">
        <f>IFERROR(SUM(D15:G15)*(4/MAX(1,COUNT(D15:G15))),"")</f>
        <v>-14922320000000</v>
      </c>
      <c r="I15" s="2">
        <f t="shared" ref="I15:AA15" si="12">IFERROR(INDEX(I51:I500,MATCH($C$15,$C$51:$C$500,0)),"")</f>
        <v>-15071430000000</v>
      </c>
      <c r="J15" s="2">
        <f t="shared" si="12"/>
        <v>-15238365000000</v>
      </c>
      <c r="K15" s="2">
        <f t="shared" si="12"/>
        <v>-14633011000000</v>
      </c>
      <c r="L15" s="2">
        <f t="shared" si="12"/>
        <v>-11425358000000</v>
      </c>
      <c r="M15" s="2">
        <f t="shared" si="12"/>
        <v>-7807324000000</v>
      </c>
      <c r="N15" s="2">
        <f t="shared" si="12"/>
        <v>-5652417000000</v>
      </c>
      <c r="O15" s="2">
        <f t="shared" si="12"/>
        <v>-7985848000000</v>
      </c>
      <c r="P15" s="2">
        <f t="shared" si="12"/>
        <v>-8091432000000</v>
      </c>
      <c r="Q15" s="2">
        <f t="shared" si="12"/>
        <v>-5713821000000</v>
      </c>
      <c r="R15" s="2">
        <f t="shared" si="12"/>
        <v>-3922802000000</v>
      </c>
      <c r="S15" s="2">
        <f t="shared" si="12"/>
        <v>-5217032000000</v>
      </c>
      <c r="T15" s="2">
        <f t="shared" si="12"/>
        <v>-5353232000000</v>
      </c>
      <c r="U15" s="2">
        <f t="shared" si="12"/>
        <v>-5231903000000</v>
      </c>
      <c r="V15" s="2">
        <f t="shared" si="12"/>
        <v>-4460650000000</v>
      </c>
      <c r="W15" s="2">
        <f t="shared" si="12"/>
        <v>-3816150000000</v>
      </c>
      <c r="X15" s="2">
        <f t="shared" si="12"/>
        <v>-4602936000000</v>
      </c>
      <c r="Y15" s="2">
        <f t="shared" si="12"/>
        <v>-3625586000000</v>
      </c>
      <c r="Z15" s="2">
        <f t="shared" si="12"/>
        <v>-2753244000000</v>
      </c>
      <c r="AA15" s="2">
        <f t="shared" si="12"/>
        <v>-1985892000000</v>
      </c>
    </row>
    <row r="16" spans="1:27" ht="15.5" x14ac:dyDescent="0.35">
      <c r="C16" t="s">
        <v>28</v>
      </c>
      <c r="D16" s="2">
        <f>IFERROR(INDEX(D51:D500,MATCH($C$16,$C$51:$C$500,0)),"")</f>
        <v>19943929000000</v>
      </c>
      <c r="H16" s="2">
        <f>IFERROR(SUM(D16:G16)*(4/MAX(1,COUNT(D16:G16))),"")</f>
        <v>79775716000000</v>
      </c>
      <c r="I16" s="2">
        <f t="shared" ref="I16:AA16" si="13">IFERROR(INDEX(I51:I500,MATCH($C$16,$C$51:$C$500,0)),"")</f>
        <v>76417563000000</v>
      </c>
      <c r="J16" s="2">
        <f t="shared" si="13"/>
        <v>76403486000000</v>
      </c>
      <c r="K16" s="2">
        <f t="shared" si="13"/>
        <v>74684881000000</v>
      </c>
      <c r="L16" s="2">
        <f t="shared" si="13"/>
        <v>56377726000000</v>
      </c>
      <c r="M16" s="2">
        <f t="shared" si="13"/>
        <v>38358421000000</v>
      </c>
      <c r="N16" s="2">
        <f t="shared" si="13"/>
        <v>23298041000000</v>
      </c>
      <c r="O16" s="2">
        <f t="shared" si="13"/>
        <v>36441440000000</v>
      </c>
      <c r="P16" s="2">
        <f t="shared" si="13"/>
        <v>33943369000000</v>
      </c>
      <c r="Q16" s="2">
        <f t="shared" si="13"/>
        <v>27156863000000</v>
      </c>
      <c r="R16" s="2">
        <f t="shared" si="13"/>
        <v>18572965000000</v>
      </c>
      <c r="S16" s="2">
        <f t="shared" si="13"/>
        <v>26369430000000</v>
      </c>
      <c r="T16" s="2">
        <f t="shared" si="13"/>
        <v>26008015000000</v>
      </c>
      <c r="U16" s="2">
        <f t="shared" si="13"/>
        <v>24061837000000</v>
      </c>
      <c r="V16" s="2">
        <f t="shared" si="13"/>
        <v>20504268000000</v>
      </c>
      <c r="W16" s="2">
        <f t="shared" si="13"/>
        <v>16512035000000</v>
      </c>
      <c r="X16" s="2">
        <f t="shared" si="13"/>
        <v>13972162000000</v>
      </c>
      <c r="Y16" s="2">
        <f t="shared" si="13"/>
        <v>10824074000000</v>
      </c>
      <c r="Z16" s="2">
        <f t="shared" si="13"/>
        <v>8068560000000</v>
      </c>
      <c r="AA16" s="2">
        <f t="shared" si="13"/>
        <v>6333383000000</v>
      </c>
    </row>
    <row r="17" spans="1:27" ht="15.5" x14ac:dyDescent="0.35">
      <c r="A17" t="s">
        <v>29</v>
      </c>
    </row>
    <row r="18" spans="1:2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775</v>
      </c>
    </row>
    <row r="19" spans="1:27" ht="15.5" x14ac:dyDescent="0.35">
      <c r="A19" t="s">
        <v>49</v>
      </c>
      <c r="C19" t="s">
        <v>50</v>
      </c>
    </row>
    <row r="20" spans="1:27" ht="15.5" x14ac:dyDescent="0.35">
      <c r="A20" t="s">
        <v>51</v>
      </c>
      <c r="C20" t="s">
        <v>52</v>
      </c>
      <c r="D20" s="2">
        <f ca="1">IFERROR(D21*D2,"")</f>
        <v>438651000000000</v>
      </c>
      <c r="H20" s="2" t="str">
        <f t="shared" ref="H20:AA20" si="14">IFERROR(H21*H2,"")</f>
        <v/>
      </c>
      <c r="I20" s="2">
        <f t="shared" ca="1" si="14"/>
        <v>475983000000000</v>
      </c>
      <c r="J20" s="2">
        <f t="shared" ca="1" si="14"/>
        <v>531981000000000</v>
      </c>
      <c r="K20" s="2">
        <f t="shared" ca="1" si="14"/>
        <v>564646500000000</v>
      </c>
      <c r="L20" s="2">
        <f t="shared" ca="1" si="14"/>
        <v>231599875000000</v>
      </c>
      <c r="M20" s="2">
        <f t="shared" ca="1" si="14"/>
        <v>163928375000000</v>
      </c>
      <c r="N20" s="2">
        <f t="shared" ca="1" si="14"/>
        <v>147593875000000</v>
      </c>
      <c r="O20" s="2">
        <f t="shared" ca="1" si="14"/>
        <v>179096125000000</v>
      </c>
      <c r="P20" s="2">
        <f t="shared" ca="1" si="14"/>
        <v>172095625000000</v>
      </c>
      <c r="Q20" s="2">
        <f t="shared" ca="1" si="14"/>
        <v>186680000000000</v>
      </c>
      <c r="R20" s="2">
        <f t="shared" ca="1" si="14"/>
        <v>67511187500000</v>
      </c>
      <c r="S20" s="2">
        <f t="shared" ca="1" si="14"/>
        <v>53950625000000</v>
      </c>
      <c r="T20" s="2">
        <f t="shared" ca="1" si="14"/>
        <v>62845187500000</v>
      </c>
      <c r="U20" s="2">
        <f t="shared" ca="1" si="14"/>
        <v>45785125000000</v>
      </c>
      <c r="V20" s="2">
        <f t="shared" ca="1" si="14"/>
        <v>47243250000000</v>
      </c>
      <c r="W20" s="2">
        <f t="shared" ca="1" si="14"/>
        <v>39369375000000</v>
      </c>
      <c r="X20" s="2">
        <f t="shared" ca="1" si="14"/>
        <v>33555385500000.004</v>
      </c>
      <c r="Y20" s="2">
        <f t="shared" ca="1" si="14"/>
        <v>23712964074000</v>
      </c>
      <c r="Z20" s="2">
        <f t="shared" ca="1" si="14"/>
        <v>10408991727000</v>
      </c>
      <c r="AA20" s="2" t="str">
        <f t="shared" ca="1" si="14"/>
        <v/>
      </c>
    </row>
    <row r="21" spans="1:27" ht="15.5" x14ac:dyDescent="0.35">
      <c r="C21" t="s">
        <v>11</v>
      </c>
      <c r="D21" s="2">
        <f>IFERROR(INDEX(D51:D500,MATCH($C$7,$C$51:$C$500,0)),"")</f>
        <v>93330000000</v>
      </c>
      <c r="H21" s="2">
        <f>IFERROR(INDEX(D21:G21,COUNT(D21:G21)),"")</f>
        <v>93330000000</v>
      </c>
      <c r="I21" s="2">
        <f t="shared" ref="I21:AA21" si="15">IFERROR(INDEX(I51:I500,MATCH($C$7,$C$51:$C$500,0)),"")</f>
        <v>93330000000</v>
      </c>
      <c r="J21" s="2">
        <f t="shared" si="15"/>
        <v>93330000000</v>
      </c>
      <c r="K21" s="2">
        <f t="shared" si="15"/>
        <v>93330000000</v>
      </c>
      <c r="L21" s="2">
        <f t="shared" si="15"/>
        <v>46670000000</v>
      </c>
      <c r="M21" s="2">
        <f t="shared" si="15"/>
        <v>46670000000</v>
      </c>
      <c r="N21" s="2">
        <f t="shared" si="15"/>
        <v>46670000000</v>
      </c>
      <c r="O21" s="2">
        <f t="shared" si="15"/>
        <v>46670000000</v>
      </c>
      <c r="P21" s="2">
        <f t="shared" si="15"/>
        <v>46670000000</v>
      </c>
      <c r="Q21" s="2">
        <f t="shared" si="15"/>
        <v>46670000000</v>
      </c>
      <c r="R21" s="2">
        <f t="shared" si="15"/>
        <v>23330000000</v>
      </c>
      <c r="S21" s="2">
        <f t="shared" si="15"/>
        <v>23330000000</v>
      </c>
      <c r="T21" s="2">
        <f t="shared" si="15"/>
        <v>23330000000</v>
      </c>
      <c r="U21" s="2">
        <f t="shared" si="15"/>
        <v>23330000000</v>
      </c>
      <c r="V21" s="2">
        <f t="shared" si="15"/>
        <v>23330000000</v>
      </c>
      <c r="W21" s="2">
        <f t="shared" si="15"/>
        <v>23330000000</v>
      </c>
      <c r="X21" s="2">
        <f t="shared" si="15"/>
        <v>21000000000</v>
      </c>
      <c r="Y21" s="2">
        <f t="shared" si="15"/>
        <v>20970000000</v>
      </c>
      <c r="Z21" s="2">
        <f t="shared" si="15"/>
        <v>20910000000</v>
      </c>
      <c r="AA21" s="2">
        <f t="shared" si="15"/>
        <v>20750000000</v>
      </c>
    </row>
    <row r="23" spans="1:27" ht="15.5" x14ac:dyDescent="0.35">
      <c r="B23" t="s">
        <v>53</v>
      </c>
      <c r="C23" t="s">
        <v>54</v>
      </c>
      <c r="D23" s="3">
        <f>IFERROR(D5/D6*100,"")</f>
        <v>4.0390091071007062</v>
      </c>
      <c r="H23" s="3">
        <f t="shared" ref="H23:AA23" si="16">IFERROR(H5/H6*100,"")</f>
        <v>16.156036428402825</v>
      </c>
      <c r="I23" s="3">
        <f t="shared" si="16"/>
        <v>19.301214527102552</v>
      </c>
      <c r="J23" s="3">
        <f t="shared" si="16"/>
        <v>17.781468290257227</v>
      </c>
      <c r="K23" s="3">
        <f t="shared" si="16"/>
        <v>19.449638216616819</v>
      </c>
      <c r="L23" s="3">
        <f t="shared" si="16"/>
        <v>16.493704118474604</v>
      </c>
      <c r="M23" s="3">
        <f t="shared" si="16"/>
        <v>11.543103875290765</v>
      </c>
      <c r="N23" s="3">
        <f t="shared" si="16"/>
        <v>9.9981871978414745</v>
      </c>
      <c r="O23" s="3">
        <f t="shared" si="16"/>
        <v>16.578646517841968</v>
      </c>
      <c r="P23" s="3">
        <f t="shared" si="16"/>
        <v>12.852233888779541</v>
      </c>
      <c r="Q23" s="3">
        <f t="shared" si="16"/>
        <v>13.229586918664793</v>
      </c>
      <c r="R23" s="3">
        <f t="shared" si="16"/>
        <v>25.744415017297772</v>
      </c>
      <c r="S23" s="3">
        <f t="shared" si="16"/>
        <v>16.451462154642005</v>
      </c>
      <c r="T23" s="3">
        <f t="shared" si="16"/>
        <v>19.74329388681122</v>
      </c>
      <c r="U23" s="3">
        <f t="shared" si="16"/>
        <v>19.562775544383101</v>
      </c>
      <c r="V23" s="3">
        <f t="shared" si="16"/>
        <v>20.536314693040698</v>
      </c>
      <c r="W23" s="3">
        <f t="shared" si="16"/>
        <v>19.199949985961084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55</v>
      </c>
      <c r="D24" s="4">
        <f>IFERROR(_xlfn.RRI(5,I23,D23),"")</f>
        <v>-0.26862848968282427</v>
      </c>
      <c r="H24" s="4">
        <f t="shared" ref="H24:AA24" si="17">IFERROR(_xlfn.RRI(5,M23,H23),"")</f>
        <v>6.9553329425200205E-2</v>
      </c>
      <c r="I24" s="4">
        <f t="shared" si="17"/>
        <v>0.14059818137174873</v>
      </c>
      <c r="J24" s="4">
        <f t="shared" si="17"/>
        <v>1.4106834357246356E-2</v>
      </c>
      <c r="K24" s="4">
        <f t="shared" si="17"/>
        <v>8.6392056353703284E-2</v>
      </c>
      <c r="L24" s="4">
        <f t="shared" si="17"/>
        <v>4.5091662614528127E-2</v>
      </c>
      <c r="M24" s="4">
        <f t="shared" si="17"/>
        <v>-0.14821906511666638</v>
      </c>
      <c r="N24" s="4">
        <f t="shared" si="17"/>
        <v>-9.4802486686586751E-2</v>
      </c>
      <c r="O24" s="4">
        <f t="shared" si="17"/>
        <v>-3.4336331008301468E-2</v>
      </c>
      <c r="P24" s="4">
        <f t="shared" si="17"/>
        <v>-8.0589139205241911E-2</v>
      </c>
      <c r="Q24" s="4">
        <f t="shared" si="17"/>
        <v>-8.4191321666818641E-2</v>
      </c>
      <c r="R24" s="4">
        <f t="shared" si="17"/>
        <v>6.0416767125799797E-2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56</v>
      </c>
      <c r="C25" t="s">
        <v>57</v>
      </c>
      <c r="D25" s="3">
        <f>IFERROR(INDEX(D51:D500,MATCH($A$25,$C$51:$C$500,0)),"")</f>
        <v>164.83</v>
      </c>
      <c r="H25" s="3">
        <f>IFERROR(INDEX(D25:G25,COUNT(D25:G25)),"")</f>
        <v>164.83</v>
      </c>
      <c r="I25" s="3">
        <f t="shared" ref="I25:AA25" si="18">IFERROR(INDEX(I51:I500,MATCH($C$25,$C$51:$C$500,0)),"")</f>
        <v>603.15</v>
      </c>
      <c r="J25" s="3">
        <f t="shared" si="18"/>
        <v>597.66999999999996</v>
      </c>
      <c r="K25" s="3">
        <f t="shared" si="18"/>
        <v>589.92999999999995</v>
      </c>
      <c r="L25" s="3">
        <f t="shared" si="18"/>
        <v>882.23</v>
      </c>
      <c r="M25" s="3">
        <f t="shared" si="18"/>
        <v>600.6</v>
      </c>
      <c r="N25" s="3">
        <f t="shared" si="18"/>
        <v>366.84</v>
      </c>
      <c r="O25" s="3">
        <f t="shared" si="18"/>
        <v>588.9</v>
      </c>
      <c r="P25" s="3">
        <f t="shared" si="18"/>
        <v>536.04</v>
      </c>
      <c r="Q25" s="3">
        <f t="shared" si="18"/>
        <v>442.28</v>
      </c>
      <c r="R25" s="3">
        <f t="shared" si="18"/>
        <v>591.71</v>
      </c>
      <c r="S25" s="3">
        <f t="shared" si="18"/>
        <v>871.5</v>
      </c>
      <c r="T25" s="3">
        <f t="shared" si="18"/>
        <v>851.65</v>
      </c>
      <c r="U25" s="3">
        <f t="shared" si="18"/>
        <v>780.16</v>
      </c>
      <c r="V25" s="3">
        <f t="shared" si="18"/>
        <v>664.46</v>
      </c>
      <c r="W25" s="3">
        <f t="shared" si="18"/>
        <v>524.83000000000004</v>
      </c>
      <c r="X25" s="3">
        <f t="shared" si="18"/>
        <v>446.23</v>
      </c>
      <c r="Y25" s="3">
        <f t="shared" si="18"/>
        <v>343.27</v>
      </c>
      <c r="Z25" s="3">
        <f t="shared" si="18"/>
        <v>254.25</v>
      </c>
      <c r="AA25" s="3">
        <f t="shared" si="18"/>
        <v>209.52</v>
      </c>
    </row>
    <row r="26" spans="1:27" ht="15.5" x14ac:dyDescent="0.35">
      <c r="C26" t="s">
        <v>58</v>
      </c>
      <c r="D26" s="4">
        <f>IFERROR(_xlfn.RRI(5,I25,D25),"")</f>
        <v>-0.22852441702904158</v>
      </c>
      <c r="H26" s="4">
        <f t="shared" ref="H26:AA26" si="19">IFERROR(_xlfn.RRI(5,M25,H25),"")</f>
        <v>-0.22787042761286813</v>
      </c>
      <c r="I26" s="4">
        <f t="shared" si="19"/>
        <v>0.1045610621877886</v>
      </c>
      <c r="J26" s="4">
        <f t="shared" si="19"/>
        <v>2.9608491238719559E-3</v>
      </c>
      <c r="K26" s="4">
        <f t="shared" si="19"/>
        <v>1.9343731900776984E-2</v>
      </c>
      <c r="L26" s="4">
        <f t="shared" si="19"/>
        <v>0.14809256417639616</v>
      </c>
      <c r="M26" s="4">
        <f t="shared" si="19"/>
        <v>2.9869531920658776E-3</v>
      </c>
      <c r="N26" s="4">
        <f t="shared" si="19"/>
        <v>-0.15891118305678154</v>
      </c>
      <c r="O26" s="4">
        <f t="shared" si="19"/>
        <v>-7.1127552885618228E-2</v>
      </c>
      <c r="P26" s="4">
        <f t="shared" si="19"/>
        <v>-7.2310366077890764E-2</v>
      </c>
      <c r="Q26" s="4">
        <f t="shared" si="19"/>
        <v>-7.8180922516065343E-2</v>
      </c>
      <c r="R26" s="4">
        <f t="shared" si="19"/>
        <v>2.4278487275884331E-2</v>
      </c>
      <c r="S26" s="4">
        <f t="shared" si="19"/>
        <v>0.14325135658528221</v>
      </c>
      <c r="T26" s="4">
        <f t="shared" si="19"/>
        <v>0.1992923409369507</v>
      </c>
      <c r="U26" s="4">
        <f t="shared" si="19"/>
        <v>0.25136655528363905</v>
      </c>
      <c r="V26" s="4">
        <f t="shared" si="19"/>
        <v>0.25964646228175137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59</v>
      </c>
      <c r="D27" s="3">
        <f>IFERROR(D4/D21,"")</f>
        <v>403.53117968498873</v>
      </c>
      <c r="H27" s="3">
        <f t="shared" ref="H27:AA27" si="20">IFERROR(H4/H21,"")</f>
        <v>1614.1247187399549</v>
      </c>
      <c r="I27" s="3">
        <f t="shared" si="20"/>
        <v>1767.5225650916104</v>
      </c>
      <c r="J27" s="3">
        <f t="shared" si="20"/>
        <v>1647.4535519125684</v>
      </c>
      <c r="K27" s="3">
        <f t="shared" si="20"/>
        <v>1567.1934104789457</v>
      </c>
      <c r="L27" s="3">
        <f t="shared" si="20"/>
        <v>2716.1429397900151</v>
      </c>
      <c r="M27" s="3">
        <f t="shared" si="20"/>
        <v>2412.8353760445684</v>
      </c>
      <c r="N27" s="3">
        <f t="shared" si="20"/>
        <v>2147.2354188986501</v>
      </c>
      <c r="O27" s="3">
        <f t="shared" si="20"/>
        <v>2199.2444825369616</v>
      </c>
      <c r="P27" s="3">
        <f t="shared" si="20"/>
        <v>1957.0400042854083</v>
      </c>
      <c r="Q27" s="3">
        <f t="shared" si="20"/>
        <v>1924.7207413756159</v>
      </c>
      <c r="R27" s="3">
        <f t="shared" si="20"/>
        <v>3689.9969567081012</v>
      </c>
      <c r="S27" s="3">
        <f t="shared" si="20"/>
        <v>3476.9404200600084</v>
      </c>
      <c r="T27" s="3">
        <f t="shared" si="20"/>
        <v>3086.2507072438921</v>
      </c>
      <c r="U27" s="3">
        <f t="shared" si="20"/>
        <v>2428.4179597085299</v>
      </c>
      <c r="V27" s="3">
        <f t="shared" si="20"/>
        <v>2066.6496785255035</v>
      </c>
      <c r="W27" s="3">
        <f t="shared" si="20"/>
        <v>1823.2364337762538</v>
      </c>
      <c r="X27" s="3">
        <f t="shared" si="20"/>
        <v>1664.6169523809524</v>
      </c>
      <c r="Y27" s="3">
        <f t="shared" si="20"/>
        <v>1554.5524082021936</v>
      </c>
      <c r="Z27" s="3">
        <f t="shared" si="20"/>
        <v>1307.3284074605451</v>
      </c>
      <c r="AA27" s="3">
        <f t="shared" si="20"/>
        <v>1153.1830843373493</v>
      </c>
    </row>
    <row r="28" spans="1:27" ht="15.5" x14ac:dyDescent="0.35">
      <c r="C28" t="s">
        <v>60</v>
      </c>
      <c r="D28" s="4">
        <f>IFERROR(_xlfn.RRI(5,I27,D27),"")</f>
        <v>-0.25577813377518333</v>
      </c>
      <c r="H28" s="4">
        <f t="shared" ref="H28:AA28" si="21">IFERROR(_xlfn.RRI(5,M27,H27),"")</f>
        <v>-7.7254620243936256E-2</v>
      </c>
      <c r="I28" s="4">
        <f t="shared" si="21"/>
        <v>-3.8172785864208691E-2</v>
      </c>
      <c r="J28" s="4">
        <f t="shared" si="21"/>
        <v>-5.6139234686258699E-2</v>
      </c>
      <c r="K28" s="4">
        <f t="shared" si="21"/>
        <v>-4.345682191536715E-2</v>
      </c>
      <c r="L28" s="4">
        <f t="shared" si="21"/>
        <v>7.1314490044882106E-2</v>
      </c>
      <c r="M28" s="4">
        <f t="shared" si="21"/>
        <v>-8.145521305582859E-2</v>
      </c>
      <c r="N28" s="4">
        <f t="shared" si="21"/>
        <v>-9.1894130559300513E-2</v>
      </c>
      <c r="O28" s="4">
        <f t="shared" si="21"/>
        <v>-6.552333343539174E-2</v>
      </c>
      <c r="P28" s="4">
        <f t="shared" si="21"/>
        <v>-4.2243179472701176E-2</v>
      </c>
      <c r="Q28" s="4">
        <f t="shared" si="21"/>
        <v>-1.4128817134990923E-2</v>
      </c>
      <c r="R28" s="4">
        <f t="shared" si="21"/>
        <v>0.15142751529806975</v>
      </c>
      <c r="S28" s="4">
        <f t="shared" si="21"/>
        <v>0.15871488799913203</v>
      </c>
      <c r="T28" s="4">
        <f t="shared" si="21"/>
        <v>0.14700461927375064</v>
      </c>
      <c r="U28" s="4">
        <f t="shared" si="21"/>
        <v>0.1318470612429461</v>
      </c>
      <c r="V28" s="4">
        <f t="shared" si="21"/>
        <v>0.12376039047498488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32" spans="1:27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3267.37</v>
      </c>
      <c r="H32" s="3">
        <f>IFERROR(INDEX(D32:G32,COUNT(D32:G32)),"")</f>
        <v>3267.37</v>
      </c>
      <c r="I32" s="3">
        <f t="shared" ref="I32:AA32" si="22">IFERROR(INDEX(I51:I500,MATCH($C$32,$C$51:$C$500,0)),"")</f>
        <v>3147.33</v>
      </c>
      <c r="J32" s="3">
        <f t="shared" si="22"/>
        <v>3040.68</v>
      </c>
      <c r="K32" s="3">
        <f t="shared" si="22"/>
        <v>2794.85</v>
      </c>
      <c r="L32" s="3">
        <f t="shared" si="22"/>
        <v>4921.6899999999996</v>
      </c>
      <c r="M32" s="3">
        <f t="shared" si="22"/>
        <v>4386.1400000000003</v>
      </c>
      <c r="N32" s="3">
        <f t="shared" si="22"/>
        <v>4058.11</v>
      </c>
      <c r="O32" s="3">
        <f t="shared" si="22"/>
        <v>4384.3</v>
      </c>
      <c r="P32" s="3">
        <f t="shared" si="22"/>
        <v>3882.91</v>
      </c>
      <c r="Q32" s="3">
        <f t="shared" si="22"/>
        <v>3572.55</v>
      </c>
      <c r="R32" s="3">
        <f t="shared" si="22"/>
        <v>6448.03</v>
      </c>
      <c r="S32" s="3">
        <f t="shared" si="22"/>
        <v>5017.3</v>
      </c>
      <c r="T32" s="3">
        <f t="shared" si="22"/>
        <v>4399.62</v>
      </c>
      <c r="U32" s="3">
        <f t="shared" si="22"/>
        <v>3746.54</v>
      </c>
      <c r="V32" s="3">
        <f t="shared" si="22"/>
        <v>3196.29</v>
      </c>
      <c r="W32" s="3">
        <f t="shared" si="22"/>
        <v>2648.28</v>
      </c>
      <c r="X32" s="3">
        <f t="shared" si="22"/>
        <v>1978.56</v>
      </c>
      <c r="Y32" s="3">
        <f t="shared" si="22"/>
        <v>1674.23</v>
      </c>
      <c r="Z32" s="3">
        <f t="shared" si="22"/>
        <v>1459.6</v>
      </c>
      <c r="AA32" s="3">
        <f t="shared" si="22"/>
        <v>1409.37</v>
      </c>
    </row>
    <row r="33" spans="1:27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1.44</v>
      </c>
      <c r="H33" s="3">
        <f>IFERROR(INDEX(D33:G33,COUNT(D33:G33)),"")</f>
        <v>1.44</v>
      </c>
      <c r="I33" s="3">
        <f t="shared" ref="I33:AA33" si="23">IFERROR(INDEX(I51:I500,MATCH($C$33,$C$51:$C$500,0)),"")</f>
        <v>1.62</v>
      </c>
      <c r="J33" s="3">
        <f t="shared" si="23"/>
        <v>1.87</v>
      </c>
      <c r="K33" s="3">
        <f t="shared" si="23"/>
        <v>2.16</v>
      </c>
      <c r="L33" s="3">
        <f t="shared" si="23"/>
        <v>2.02</v>
      </c>
      <c r="M33" s="3">
        <f t="shared" si="23"/>
        <v>1.6</v>
      </c>
      <c r="N33" s="3">
        <f t="shared" si="23"/>
        <v>1.56</v>
      </c>
      <c r="O33" s="3">
        <f t="shared" si="23"/>
        <v>1.75</v>
      </c>
      <c r="P33" s="3">
        <f t="shared" si="23"/>
        <v>1.9</v>
      </c>
      <c r="Q33" s="3">
        <f t="shared" si="23"/>
        <v>2.2400000000000002</v>
      </c>
      <c r="R33" s="3">
        <f t="shared" si="23"/>
        <v>1.8</v>
      </c>
      <c r="S33" s="3">
        <f t="shared" si="23"/>
        <v>1.84</v>
      </c>
      <c r="T33" s="3">
        <f t="shared" si="23"/>
        <v>2.4500000000000002</v>
      </c>
      <c r="U33" s="3">
        <f t="shared" si="23"/>
        <v>2.1</v>
      </c>
      <c r="V33" s="3">
        <f t="shared" si="23"/>
        <v>2.5299999999999998</v>
      </c>
      <c r="W33" s="3">
        <f t="shared" si="23"/>
        <v>2.5499999999999998</v>
      </c>
      <c r="X33" s="3">
        <f t="shared" si="23"/>
        <v>3.23</v>
      </c>
      <c r="Y33" s="3">
        <f t="shared" si="23"/>
        <v>2.76</v>
      </c>
      <c r="Z33" s="3">
        <f t="shared" si="23"/>
        <v>1.36</v>
      </c>
      <c r="AA33" s="3">
        <f t="shared" si="23"/>
        <v>2.44</v>
      </c>
    </row>
    <row r="34" spans="1:27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28.64</v>
      </c>
      <c r="H34" s="3">
        <f>IFERROR(INDEX(D34:G34,COUNT(D34:G34)),"")</f>
        <v>28.64</v>
      </c>
      <c r="I34" s="3">
        <f t="shared" ref="I34:AA34" si="24">IFERROR(INDEX(I51:I500,MATCH($C$34,$C$51:$C$500,0)),"")</f>
        <v>8.4600000000000009</v>
      </c>
      <c r="J34" s="3">
        <f t="shared" si="24"/>
        <v>9.5399999999999991</v>
      </c>
      <c r="K34" s="3">
        <f t="shared" si="24"/>
        <v>10.26</v>
      </c>
      <c r="L34" s="3">
        <f t="shared" si="24"/>
        <v>11.25</v>
      </c>
      <c r="M34" s="3">
        <f t="shared" si="24"/>
        <v>11.7</v>
      </c>
      <c r="N34" s="3">
        <f t="shared" si="24"/>
        <v>17.239999999999998</v>
      </c>
      <c r="O34" s="3">
        <f t="shared" si="24"/>
        <v>13.03</v>
      </c>
      <c r="P34" s="3">
        <f t="shared" si="24"/>
        <v>13.76</v>
      </c>
      <c r="Q34" s="3">
        <f t="shared" si="24"/>
        <v>18.09</v>
      </c>
      <c r="R34" s="3">
        <f t="shared" si="24"/>
        <v>19.559999999999999</v>
      </c>
      <c r="S34" s="3">
        <f t="shared" si="24"/>
        <v>10.61</v>
      </c>
      <c r="T34" s="3">
        <f t="shared" si="24"/>
        <v>12.65</v>
      </c>
      <c r="U34" s="3">
        <f t="shared" si="24"/>
        <v>10.06</v>
      </c>
      <c r="V34" s="3">
        <f t="shared" si="24"/>
        <v>12.19</v>
      </c>
      <c r="W34" s="3">
        <f t="shared" si="24"/>
        <v>12.86</v>
      </c>
      <c r="X34" s="3">
        <f t="shared" si="24"/>
        <v>14.32</v>
      </c>
      <c r="Y34" s="3">
        <f t="shared" si="24"/>
        <v>13.46</v>
      </c>
      <c r="Z34" s="3">
        <f t="shared" si="24"/>
        <v>7.83</v>
      </c>
      <c r="AA34" s="3">
        <f t="shared" si="24"/>
        <v>16.43</v>
      </c>
    </row>
    <row r="35" spans="1:27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11.7</v>
      </c>
      <c r="H35" s="3">
        <f>IFERROR(INDEX(D35:G35,COUNT(D35:G35)),"")</f>
        <v>11.7</v>
      </c>
      <c r="I35" s="3">
        <f t="shared" ref="I35:AA35" si="25">IFERROR(INDEX(I51:I500,MATCH($C$35,$C$51:$C$500,0)),"")</f>
        <v>2.89</v>
      </c>
      <c r="J35" s="3">
        <f t="shared" si="25"/>
        <v>3.46</v>
      </c>
      <c r="K35" s="3">
        <f t="shared" si="25"/>
        <v>3.86</v>
      </c>
      <c r="L35" s="3">
        <f t="shared" si="25"/>
        <v>3.65</v>
      </c>
      <c r="M35" s="3">
        <f t="shared" si="25"/>
        <v>2.91</v>
      </c>
      <c r="N35" s="3">
        <f t="shared" si="25"/>
        <v>2.95</v>
      </c>
      <c r="O35" s="3">
        <f t="shared" si="25"/>
        <v>3.49</v>
      </c>
      <c r="P35" s="3">
        <f t="shared" si="25"/>
        <v>3.77</v>
      </c>
      <c r="Q35" s="3">
        <f t="shared" si="25"/>
        <v>4.16</v>
      </c>
      <c r="R35" s="3">
        <f t="shared" si="25"/>
        <v>3.14</v>
      </c>
      <c r="S35" s="3">
        <f t="shared" si="25"/>
        <v>2.66</v>
      </c>
      <c r="T35" s="3">
        <f t="shared" si="25"/>
        <v>3.49</v>
      </c>
      <c r="U35" s="3">
        <f t="shared" si="25"/>
        <v>3.23</v>
      </c>
      <c r="V35" s="3">
        <f t="shared" si="25"/>
        <v>3.92</v>
      </c>
      <c r="W35" s="3">
        <f t="shared" si="25"/>
        <v>3.7</v>
      </c>
      <c r="X35" s="3">
        <f t="shared" si="25"/>
        <v>3.84</v>
      </c>
      <c r="Y35" s="3">
        <f t="shared" si="25"/>
        <v>2.97</v>
      </c>
      <c r="Z35" s="3">
        <f t="shared" si="25"/>
        <v>1.52</v>
      </c>
      <c r="AA35" s="3">
        <f t="shared" si="25"/>
        <v>2.98</v>
      </c>
    </row>
    <row r="36" spans="1:27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AA36" si="26">IFERROR(INDEX(H51:H500,MATCH($C$36,$C$51:$C$500,0)),"")</f>
        <v>0.72340000000000004</v>
      </c>
      <c r="I36" s="4">
        <f t="shared" si="26"/>
        <v>0.79079999999999995</v>
      </c>
      <c r="J36" s="4">
        <f t="shared" si="26"/>
        <v>0.78</v>
      </c>
      <c r="K36" s="4">
        <f t="shared" si="26"/>
        <v>0.6</v>
      </c>
      <c r="L36" s="4">
        <f t="shared" si="26"/>
        <v>0.6</v>
      </c>
      <c r="M36" s="4">
        <f t="shared" si="26"/>
        <v>0.60049999999999992</v>
      </c>
      <c r="N36" s="4">
        <f t="shared" si="26"/>
        <v>0.60049999999999992</v>
      </c>
      <c r="O36" s="4">
        <f t="shared" si="26"/>
        <v>0.6</v>
      </c>
      <c r="P36" s="4">
        <f t="shared" si="26"/>
        <v>0.45</v>
      </c>
      <c r="Q36" s="4">
        <f t="shared" si="26"/>
        <v>0.45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  <c r="AA36" s="4">
        <f t="shared" si="26"/>
        <v>0</v>
      </c>
    </row>
    <row r="37" spans="1:27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AA37" si="27">IFERROR(INDEX(H51:H500,MATCH($C$37,$C$51:$C$500,0)),"")</f>
        <v>476.96</v>
      </c>
      <c r="I37" s="3">
        <f t="shared" si="27"/>
        <v>476.96</v>
      </c>
      <c r="J37" s="3">
        <f t="shared" si="27"/>
        <v>466.18</v>
      </c>
      <c r="K37" s="3">
        <f t="shared" si="27"/>
        <v>353.96</v>
      </c>
      <c r="L37" s="3">
        <f t="shared" si="27"/>
        <v>264.67</v>
      </c>
      <c r="M37" s="3">
        <f t="shared" si="27"/>
        <v>180.32</v>
      </c>
      <c r="N37" s="3">
        <f t="shared" si="27"/>
        <v>110.14</v>
      </c>
      <c r="O37" s="3">
        <f t="shared" si="27"/>
        <v>176.67</v>
      </c>
      <c r="P37" s="3">
        <f t="shared" si="27"/>
        <v>120.61</v>
      </c>
      <c r="Q37" s="3">
        <f t="shared" si="27"/>
        <v>99.51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  <c r="AA37" s="3">
        <f t="shared" si="27"/>
        <v>0</v>
      </c>
    </row>
    <row r="50" spans="2:27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775</v>
      </c>
    </row>
    <row r="51" spans="2:27" ht="15.5" x14ac:dyDescent="0.35">
      <c r="B51" t="s">
        <v>82</v>
      </c>
      <c r="C51" t="s">
        <v>5</v>
      </c>
      <c r="D51" s="5">
        <v>37661565000000</v>
      </c>
      <c r="E51" s="5">
        <v>42365416000000</v>
      </c>
      <c r="F51" s="5">
        <v>40960103000000</v>
      </c>
      <c r="G51" s="5">
        <v>41582671000000</v>
      </c>
      <c r="I51" s="5">
        <v>164962881000000</v>
      </c>
      <c r="J51" s="5">
        <v>153756840000000</v>
      </c>
      <c r="K51" s="5">
        <v>146266161000000</v>
      </c>
      <c r="L51" s="5">
        <v>126762391000000</v>
      </c>
      <c r="M51" s="5">
        <v>112607027000000</v>
      </c>
      <c r="N51" s="5">
        <v>100211477000000</v>
      </c>
      <c r="O51" s="5">
        <v>102638740000000</v>
      </c>
      <c r="P51" s="5">
        <v>91335057000000</v>
      </c>
      <c r="Q51" s="5">
        <v>89826717000000</v>
      </c>
      <c r="R51" s="5">
        <v>86087629000000</v>
      </c>
      <c r="S51" s="5">
        <v>81117020000000</v>
      </c>
      <c r="T51" s="5">
        <v>72002229000000</v>
      </c>
      <c r="U51" s="5">
        <v>56654991000000</v>
      </c>
      <c r="V51" s="5">
        <v>48214937000000</v>
      </c>
      <c r="W51" s="5">
        <v>42536106000000</v>
      </c>
      <c r="X51" s="5">
        <v>34956956000000</v>
      </c>
      <c r="Y51" s="5">
        <v>32598964000000</v>
      </c>
      <c r="Z51" s="5">
        <v>27336237000000</v>
      </c>
      <c r="AA51" s="2">
        <v>23928549000000</v>
      </c>
    </row>
    <row r="52" spans="2:27" ht="15.5" x14ac:dyDescent="0.35">
      <c r="C52" t="s">
        <v>2064</v>
      </c>
      <c r="D52" s="5">
        <v>37374483000000</v>
      </c>
      <c r="E52" s="5">
        <v>42115261000000</v>
      </c>
      <c r="F52" s="5">
        <v>40720862000000</v>
      </c>
      <c r="G52" s="5">
        <v>41950089000000</v>
      </c>
      <c r="I52" s="5">
        <v>164412466000000</v>
      </c>
      <c r="J52" s="5">
        <v>151236027000000</v>
      </c>
      <c r="K52" s="5">
        <v>132544470000000</v>
      </c>
      <c r="L52" s="5">
        <v>112382118000000</v>
      </c>
      <c r="M52" s="5">
        <v>97749086000000</v>
      </c>
      <c r="N52" s="5">
        <v>87321117000000</v>
      </c>
      <c r="O52" s="5">
        <v>91525090000000</v>
      </c>
      <c r="P52" s="5">
        <v>80992570000000</v>
      </c>
      <c r="Q52" s="5">
        <v>79501530000000</v>
      </c>
      <c r="R52" s="5">
        <v>76709888000000</v>
      </c>
      <c r="S52" s="5">
        <v>71570127000000</v>
      </c>
      <c r="T52" s="5">
        <v>62637942000000</v>
      </c>
      <c r="U52" s="5">
        <v>50208842000000</v>
      </c>
      <c r="V52" s="5">
        <v>42550442000000</v>
      </c>
      <c r="W52" s="5">
        <v>37730019000000</v>
      </c>
      <c r="X52" s="5">
        <v>33931650000000</v>
      </c>
      <c r="Y52" s="5">
        <v>31640259000000</v>
      </c>
      <c r="Z52" s="5">
        <v>26496487000000</v>
      </c>
      <c r="AA52" s="2">
        <v>23232749000000</v>
      </c>
    </row>
    <row r="53" spans="2:27" ht="15.5" x14ac:dyDescent="0.35">
      <c r="C53" t="s">
        <v>1765</v>
      </c>
      <c r="Y53" s="5">
        <v>958705000000</v>
      </c>
      <c r="Z53" s="5">
        <v>839750000000</v>
      </c>
      <c r="AA53" s="2">
        <v>695800000000</v>
      </c>
    </row>
    <row r="54" spans="2:27" ht="15.5" x14ac:dyDescent="0.35">
      <c r="C54" t="s">
        <v>2065</v>
      </c>
      <c r="D54" s="5">
        <v>287082000000</v>
      </c>
      <c r="E54" s="5">
        <v>250155000000</v>
      </c>
      <c r="F54" s="5">
        <v>239241000000</v>
      </c>
      <c r="G54" s="5">
        <v>-367418000000</v>
      </c>
      <c r="I54" s="5">
        <v>550415000000</v>
      </c>
      <c r="J54" s="5">
        <v>2520813000000</v>
      </c>
      <c r="K54" s="5">
        <v>13721691000000</v>
      </c>
      <c r="L54" s="5">
        <v>14380273000000</v>
      </c>
      <c r="M54" s="5">
        <v>14857941000000</v>
      </c>
      <c r="N54" s="5">
        <v>12890360000000</v>
      </c>
      <c r="O54" s="5">
        <v>11113650000000</v>
      </c>
      <c r="P54" s="5">
        <v>10342487000000</v>
      </c>
      <c r="Q54" s="5">
        <v>10325187000000</v>
      </c>
      <c r="R54" s="5">
        <v>9377741000000</v>
      </c>
      <c r="S54" s="5">
        <v>9546893000000</v>
      </c>
      <c r="T54" s="5">
        <v>9364287000000</v>
      </c>
      <c r="U54" s="5">
        <v>6446149000000</v>
      </c>
      <c r="V54" s="5">
        <v>5664495000000</v>
      </c>
      <c r="W54" s="5">
        <v>4806087000000</v>
      </c>
      <c r="X54" s="5">
        <v>1025306000000</v>
      </c>
    </row>
    <row r="55" spans="2:27" ht="15.5" x14ac:dyDescent="0.35">
      <c r="C55" t="s">
        <v>83</v>
      </c>
      <c r="D55" s="5">
        <v>-12324861000000</v>
      </c>
      <c r="E55" s="5">
        <v>-14163841000000</v>
      </c>
      <c r="F55" s="5">
        <v>-14845884000000</v>
      </c>
      <c r="G55" s="5">
        <v>-15071272000000</v>
      </c>
      <c r="I55" s="5">
        <v>-58202431000000</v>
      </c>
      <c r="J55" s="5">
        <v>-49479107000000</v>
      </c>
      <c r="K55" s="5">
        <v>-48256541000000</v>
      </c>
      <c r="L55" s="5">
        <v>-36391339000000</v>
      </c>
      <c r="M55" s="5">
        <v>-37756600000000</v>
      </c>
      <c r="N55" s="5">
        <v>-42189633000000</v>
      </c>
      <c r="O55" s="5">
        <v>-41391049000000</v>
      </c>
      <c r="P55" s="5">
        <v>-34005292000000</v>
      </c>
      <c r="Q55" s="5">
        <v>-35034483000000</v>
      </c>
      <c r="R55" s="5">
        <v>-31609829000000</v>
      </c>
      <c r="S55" s="5">
        <v>-32616847000000</v>
      </c>
      <c r="T55" s="5">
        <v>-30189235000000</v>
      </c>
      <c r="U55" s="5">
        <v>-21252359000000</v>
      </c>
      <c r="V55" s="5">
        <v>-18521273000000</v>
      </c>
      <c r="W55" s="5">
        <v>-18945151000000</v>
      </c>
      <c r="X55" s="5">
        <v>-14885435000000</v>
      </c>
      <c r="Y55" s="5">
        <v>-15821849000000</v>
      </c>
      <c r="Z55" s="5">
        <v>-12536617000000</v>
      </c>
      <c r="AA55" s="2">
        <v>-11573106000000</v>
      </c>
    </row>
    <row r="56" spans="2:27" ht="15.5" x14ac:dyDescent="0.35">
      <c r="C56" t="s">
        <v>2066</v>
      </c>
      <c r="D56" s="5">
        <v>-12324861000000</v>
      </c>
      <c r="E56" s="5">
        <v>-21061086000000</v>
      </c>
      <c r="F56" s="5">
        <v>-7948639000000</v>
      </c>
      <c r="G56" s="5">
        <v>-15071272000000</v>
      </c>
      <c r="I56" s="5">
        <v>-58202431000000</v>
      </c>
      <c r="J56" s="5">
        <v>-49479107000000</v>
      </c>
      <c r="K56" s="5">
        <v>-36657896000000</v>
      </c>
      <c r="L56" s="5">
        <v>-24478764000000</v>
      </c>
      <c r="M56" s="5">
        <v>-24686592000000</v>
      </c>
      <c r="N56" s="5">
        <v>-30812988000000</v>
      </c>
      <c r="O56" s="5">
        <v>-32084902000000</v>
      </c>
      <c r="P56" s="5">
        <v>-26369938000000</v>
      </c>
      <c r="Q56" s="5">
        <v>-27174371000000</v>
      </c>
      <c r="R56" s="5">
        <v>-24884519000000</v>
      </c>
      <c r="S56" s="5">
        <v>-26207024000000</v>
      </c>
      <c r="T56" s="5">
        <v>-23505518000000</v>
      </c>
      <c r="U56" s="5">
        <v>-17432216000000</v>
      </c>
      <c r="V56" s="5">
        <v>-15019850000000</v>
      </c>
      <c r="W56" s="5">
        <v>-15934042000000</v>
      </c>
      <c r="X56" s="5">
        <v>-14394598000000</v>
      </c>
      <c r="Y56" s="5">
        <v>-15675213000000</v>
      </c>
      <c r="Z56" s="5">
        <v>-12371417000000</v>
      </c>
      <c r="AA56" s="2">
        <v>-11430672000000</v>
      </c>
    </row>
    <row r="57" spans="2:27" ht="15.5" x14ac:dyDescent="0.35">
      <c r="C57" t="s">
        <v>1139</v>
      </c>
      <c r="E57" s="5">
        <v>6897245000000</v>
      </c>
      <c r="F57" s="5">
        <v>-6897245000000</v>
      </c>
      <c r="K57" s="5">
        <v>-11598645000000</v>
      </c>
      <c r="L57" s="5">
        <v>-11912575000000</v>
      </c>
      <c r="M57" s="5">
        <v>-13070008000000</v>
      </c>
      <c r="N57" s="5">
        <v>-11376645000000</v>
      </c>
      <c r="O57" s="5">
        <v>-9306147000000</v>
      </c>
      <c r="P57" s="5">
        <v>-7635354000000</v>
      </c>
      <c r="Q57" s="5">
        <v>-7860112000000</v>
      </c>
      <c r="R57" s="5">
        <v>-6725310000000</v>
      </c>
      <c r="S57" s="5">
        <v>-6409823000000</v>
      </c>
      <c r="T57" s="5">
        <v>-6683717000000</v>
      </c>
      <c r="U57" s="5">
        <v>-3820143000000</v>
      </c>
      <c r="V57" s="5">
        <v>-3501423000000</v>
      </c>
      <c r="W57" s="5">
        <v>-2991114000000</v>
      </c>
      <c r="X57" s="5">
        <v>-472394000000</v>
      </c>
    </row>
    <row r="58" spans="2:27" ht="15.5" x14ac:dyDescent="0.35">
      <c r="C58" t="s">
        <v>93</v>
      </c>
      <c r="D58" s="5">
        <v>-2881438000000</v>
      </c>
      <c r="E58" s="5">
        <v>3318467000000</v>
      </c>
      <c r="F58" s="5">
        <v>1647760000000</v>
      </c>
      <c r="G58" s="5">
        <v>1478088000000</v>
      </c>
      <c r="I58" s="5">
        <v>7127788000000</v>
      </c>
      <c r="J58" s="5">
        <v>-18356000000</v>
      </c>
      <c r="K58" s="5">
        <v>906089000000</v>
      </c>
      <c r="L58" s="5">
        <v>394174000000</v>
      </c>
      <c r="M58" s="5">
        <v>-2231176000000</v>
      </c>
      <c r="N58" s="5">
        <v>3426831000000</v>
      </c>
      <c r="O58" s="5">
        <v>7211076000000</v>
      </c>
      <c r="P58" s="5">
        <v>-1316749000000</v>
      </c>
      <c r="Q58" s="5">
        <v>1877993000000</v>
      </c>
      <c r="R58" s="5">
        <v>25694885000000</v>
      </c>
      <c r="S58" s="5">
        <v>-705569000000</v>
      </c>
      <c r="T58" s="5">
        <v>827897000000</v>
      </c>
      <c r="U58" s="5">
        <v>-833848000000</v>
      </c>
      <c r="V58" s="5">
        <v>212963000000</v>
      </c>
      <c r="W58" s="5">
        <v>-216429000000</v>
      </c>
    </row>
    <row r="59" spans="2:27" ht="15.5" x14ac:dyDescent="0.35">
      <c r="C59" t="s">
        <v>1035</v>
      </c>
      <c r="D59" s="5">
        <v>-12324861000000</v>
      </c>
      <c r="E59" s="5">
        <v>-14163841000000</v>
      </c>
      <c r="F59" s="5">
        <v>-14845884000000</v>
      </c>
      <c r="G59" s="5">
        <v>-15071272000000</v>
      </c>
      <c r="I59" s="5">
        <v>-58202431000000</v>
      </c>
      <c r="J59" s="5">
        <v>-49479107000000</v>
      </c>
      <c r="K59" s="5">
        <v>-48256541000000</v>
      </c>
      <c r="L59" s="5">
        <v>-36391339000000</v>
      </c>
      <c r="M59" s="5">
        <v>-37756600000000</v>
      </c>
      <c r="N59" s="5">
        <v>-42189633000000</v>
      </c>
      <c r="O59" s="5">
        <v>-41391049000000</v>
      </c>
      <c r="P59" s="5">
        <v>-34005292000000</v>
      </c>
      <c r="Q59" s="5">
        <v>-35034483000000</v>
      </c>
      <c r="R59" s="5">
        <v>-31609829000000</v>
      </c>
      <c r="S59" s="5">
        <v>-32616847000000</v>
      </c>
      <c r="T59" s="5">
        <v>-30189235000000</v>
      </c>
      <c r="U59" s="5">
        <v>-21252359000000</v>
      </c>
      <c r="V59" s="5">
        <v>-18521273000000</v>
      </c>
      <c r="W59" s="5">
        <v>-18945151000000</v>
      </c>
      <c r="X59" s="5">
        <v>-14885435000000</v>
      </c>
      <c r="Y59" s="5">
        <v>-15821849000000</v>
      </c>
      <c r="Z59" s="5">
        <v>-12536617000000</v>
      </c>
      <c r="AA59" s="2">
        <v>-11573106000000</v>
      </c>
    </row>
    <row r="60" spans="2:27" ht="15.5" x14ac:dyDescent="0.35">
      <c r="C60" t="s">
        <v>84</v>
      </c>
      <c r="D60" s="5">
        <v>25336704000000</v>
      </c>
      <c r="E60" s="5">
        <v>28201575000000</v>
      </c>
      <c r="F60" s="5">
        <v>26114219000000</v>
      </c>
      <c r="G60" s="5">
        <v>26511399000000</v>
      </c>
      <c r="I60" s="5">
        <v>106760450000000</v>
      </c>
      <c r="J60" s="5">
        <v>104277733000000</v>
      </c>
      <c r="K60" s="5">
        <v>98009620000000</v>
      </c>
      <c r="L60" s="5">
        <v>90371052000000</v>
      </c>
      <c r="M60" s="5">
        <v>74850427000000</v>
      </c>
      <c r="N60" s="5">
        <v>58021844000000</v>
      </c>
      <c r="O60" s="5">
        <v>61247691000000</v>
      </c>
      <c r="P60" s="5">
        <v>57329765000000</v>
      </c>
      <c r="Q60" s="5">
        <v>54792234000000</v>
      </c>
      <c r="R60" s="5">
        <v>54477800000000</v>
      </c>
      <c r="S60" s="5">
        <v>48500173000000</v>
      </c>
      <c r="T60" s="5">
        <v>41812994000000</v>
      </c>
      <c r="U60" s="5">
        <v>35402632000000</v>
      </c>
      <c r="V60" s="5">
        <v>29693664000000</v>
      </c>
      <c r="W60" s="5">
        <v>23590955000000</v>
      </c>
      <c r="X60" s="5">
        <v>20071521000000</v>
      </c>
      <c r="Y60" s="5">
        <v>16777115000000</v>
      </c>
      <c r="Z60" s="5">
        <v>14799620000000</v>
      </c>
      <c r="AA60" s="2">
        <v>12355443000000</v>
      </c>
    </row>
    <row r="61" spans="2:27" ht="15.5" x14ac:dyDescent="0.35">
      <c r="C61" t="s">
        <v>85</v>
      </c>
      <c r="D61" s="5">
        <v>-5414847000000</v>
      </c>
      <c r="E61" s="5">
        <v>-3324565000000</v>
      </c>
      <c r="F61" s="5">
        <v>-8123323000000</v>
      </c>
      <c r="G61" s="5">
        <v>-11182386000000</v>
      </c>
      <c r="I61" s="5">
        <v>-30449711000000</v>
      </c>
      <c r="J61" s="5">
        <v>-28218138000000</v>
      </c>
      <c r="K61" s="5">
        <v>-23368057000000</v>
      </c>
      <c r="L61" s="5">
        <v>-34202963000000</v>
      </c>
      <c r="M61" s="5">
        <v>-36410224000000</v>
      </c>
      <c r="N61" s="5">
        <v>-34845541000000</v>
      </c>
      <c r="O61" s="5">
        <v>-24796177000000</v>
      </c>
      <c r="P61" s="5">
        <v>-23423968000000</v>
      </c>
      <c r="Q61" s="5">
        <v>-27622483000000</v>
      </c>
      <c r="R61" s="5">
        <v>-35865073000000</v>
      </c>
      <c r="S61" s="5">
        <v>-22161201000000</v>
      </c>
      <c r="T61" s="5">
        <v>-15834888000000</v>
      </c>
      <c r="U61" s="5">
        <v>-11850921000000</v>
      </c>
      <c r="V61" s="5">
        <v>-10068217000000</v>
      </c>
      <c r="W61" s="5">
        <v>-7242022000000</v>
      </c>
      <c r="X61" s="5">
        <v>-6329501000000</v>
      </c>
      <c r="Y61" s="5">
        <v>-6342637000000</v>
      </c>
      <c r="Z61" s="5">
        <v>-6889178000000</v>
      </c>
      <c r="AA61" s="2">
        <v>-6142526000000</v>
      </c>
    </row>
    <row r="62" spans="2:27" ht="15.5" x14ac:dyDescent="0.35">
      <c r="C62" t="s">
        <v>1416</v>
      </c>
    </row>
    <row r="63" spans="2:27" ht="15.5" x14ac:dyDescent="0.35">
      <c r="C63" t="s">
        <v>1417</v>
      </c>
      <c r="D63" s="5">
        <v>6482431000000</v>
      </c>
      <c r="E63" s="5">
        <v>8684766000000</v>
      </c>
      <c r="F63" s="5">
        <v>7096792000000</v>
      </c>
      <c r="G63" s="5">
        <v>5584012000000</v>
      </c>
      <c r="I63" s="5">
        <v>27553414000000</v>
      </c>
      <c r="J63" s="5">
        <v>23447520000000</v>
      </c>
      <c r="K63" s="5">
        <v>20148410000000</v>
      </c>
      <c r="L63" s="5">
        <v>18802148000000</v>
      </c>
      <c r="M63" s="5">
        <v>15408693000000</v>
      </c>
      <c r="N63" s="5">
        <v>12943683000000</v>
      </c>
      <c r="O63" s="5">
        <v>14216435000000</v>
      </c>
      <c r="P63" s="5">
        <v>13013786000000</v>
      </c>
      <c r="Q63" s="5">
        <v>12483134000000</v>
      </c>
      <c r="R63" s="5">
        <v>11440002000000</v>
      </c>
      <c r="S63" s="5">
        <v>10014810000000</v>
      </c>
      <c r="T63" s="5">
        <v>9131975000000</v>
      </c>
      <c r="U63" s="5">
        <v>8704095000000</v>
      </c>
      <c r="V63" s="5">
        <v>7400355000000</v>
      </c>
      <c r="W63" s="5">
        <v>6543236000000</v>
      </c>
      <c r="X63" s="5">
        <v>5101838000000</v>
      </c>
      <c r="Y63" s="5">
        <v>4311235000000</v>
      </c>
      <c r="Z63" s="5">
        <v>3423247000000</v>
      </c>
      <c r="AA63" s="2">
        <v>2447476000000</v>
      </c>
    </row>
    <row r="64" spans="2:27" ht="15.5" x14ac:dyDescent="0.35">
      <c r="C64" t="s">
        <v>91</v>
      </c>
      <c r="E64" s="5">
        <v>-4708666000000</v>
      </c>
      <c r="F64" s="5">
        <v>1965396000000</v>
      </c>
      <c r="G64" s="5">
        <v>2743270000000</v>
      </c>
      <c r="Q64" s="5">
        <v>2888082000000</v>
      </c>
      <c r="R64" s="5">
        <v>2265234000000</v>
      </c>
      <c r="S64" s="5">
        <v>2238098000000</v>
      </c>
      <c r="T64" s="5">
        <v>1587639000000</v>
      </c>
      <c r="U64" s="5">
        <v>1853099000000</v>
      </c>
      <c r="V64" s="5">
        <v>1094476000000</v>
      </c>
      <c r="W64" s="5">
        <v>812715000000</v>
      </c>
      <c r="X64" s="5">
        <v>595449000000</v>
      </c>
      <c r="Y64" s="5">
        <v>637065000000</v>
      </c>
      <c r="Z64" s="5">
        <v>789350000000</v>
      </c>
      <c r="AA64" s="2">
        <v>313845000000</v>
      </c>
    </row>
    <row r="65" spans="3:27" ht="15.5" x14ac:dyDescent="0.35">
      <c r="C65" t="s">
        <v>1806</v>
      </c>
      <c r="D65" s="5">
        <v>13659000000</v>
      </c>
      <c r="E65" s="5">
        <v>53837000000</v>
      </c>
      <c r="F65" s="5">
        <v>46842000000</v>
      </c>
      <c r="G65" s="5">
        <v>150444000000</v>
      </c>
      <c r="I65" s="5">
        <v>259675000000</v>
      </c>
      <c r="J65" s="5">
        <v>33829000000</v>
      </c>
      <c r="K65" s="5">
        <v>918531000000</v>
      </c>
      <c r="L65" s="5">
        <v>255268000000</v>
      </c>
      <c r="M65" s="5">
        <v>1162993000000</v>
      </c>
      <c r="N65" s="5">
        <v>-1221532000000</v>
      </c>
      <c r="O65" s="5">
        <v>-262215000000</v>
      </c>
      <c r="P65" s="5">
        <v>270973000000</v>
      </c>
      <c r="Q65" s="5">
        <v>-173402000000</v>
      </c>
      <c r="R65" s="5">
        <v>181459000000</v>
      </c>
      <c r="S65" s="5">
        <v>-198450000000</v>
      </c>
      <c r="T65" s="5">
        <v>5313000000</v>
      </c>
      <c r="U65" s="5">
        <v>10784000000</v>
      </c>
      <c r="V65" s="5">
        <v>43937000000</v>
      </c>
      <c r="W65" s="5">
        <v>127257000000</v>
      </c>
      <c r="X65" s="5">
        <v>-53358000000</v>
      </c>
      <c r="Y65" s="5">
        <v>-37782000000</v>
      </c>
      <c r="Z65" s="5">
        <v>221393000000</v>
      </c>
      <c r="AA65" s="2">
        <v>61409000000</v>
      </c>
    </row>
    <row r="66" spans="3:27" ht="15.5" x14ac:dyDescent="0.35">
      <c r="C66" t="s">
        <v>1769</v>
      </c>
      <c r="M66" s="5">
        <v>2824000000</v>
      </c>
      <c r="N66" s="5">
        <v>12487000000</v>
      </c>
      <c r="O66" s="5">
        <v>8205000000</v>
      </c>
      <c r="P66" s="5">
        <v>-18483000000</v>
      </c>
      <c r="Q66" s="5">
        <v>167892000000</v>
      </c>
      <c r="R66" s="5">
        <v>15638000000</v>
      </c>
      <c r="S66" s="5">
        <v>-18306000000</v>
      </c>
      <c r="T66" s="5">
        <v>146521000000</v>
      </c>
      <c r="U66" s="5">
        <v>-219353000000</v>
      </c>
      <c r="V66" s="5">
        <v>42470000000</v>
      </c>
      <c r="W66" s="5">
        <v>69903000000</v>
      </c>
      <c r="X66" s="5">
        <v>-23401000000</v>
      </c>
      <c r="Y66" s="5">
        <v>-2155000000</v>
      </c>
      <c r="Z66" s="5">
        <v>1486000000</v>
      </c>
      <c r="AA66" s="2">
        <v>-14061000000</v>
      </c>
    </row>
    <row r="67" spans="3:27" ht="15.5" x14ac:dyDescent="0.35">
      <c r="C67" t="s">
        <v>1923</v>
      </c>
      <c r="D67" s="5">
        <v>396122000000</v>
      </c>
      <c r="E67" s="5">
        <v>258593000000</v>
      </c>
      <c r="F67" s="5">
        <v>54514000000</v>
      </c>
      <c r="G67" s="5">
        <v>43473000000</v>
      </c>
      <c r="I67" s="5">
        <v>463146000000</v>
      </c>
      <c r="J67" s="5">
        <v>150297000000</v>
      </c>
      <c r="K67" s="5">
        <v>125295000000</v>
      </c>
      <c r="L67" s="5">
        <v>899579000000</v>
      </c>
      <c r="M67" s="5">
        <v>3242400000000</v>
      </c>
      <c r="N67" s="5">
        <v>999026000000</v>
      </c>
      <c r="O67" s="5">
        <v>853850000000</v>
      </c>
      <c r="P67" s="5">
        <v>674087000000</v>
      </c>
      <c r="Q67" s="5">
        <v>893570000000</v>
      </c>
      <c r="R67" s="5">
        <v>745904000000</v>
      </c>
      <c r="S67" s="5">
        <v>275499000000</v>
      </c>
      <c r="T67" s="5">
        <v>234463000000</v>
      </c>
      <c r="U67" s="5">
        <v>39116000000</v>
      </c>
      <c r="V67" s="5">
        <v>296739000000</v>
      </c>
      <c r="W67" s="5">
        <v>117136000000</v>
      </c>
      <c r="X67" s="5">
        <v>286870000000</v>
      </c>
      <c r="Y67" s="5">
        <v>180752000000</v>
      </c>
      <c r="Z67" s="5">
        <v>-54061000000</v>
      </c>
      <c r="AA67" s="2">
        <v>228498000000</v>
      </c>
    </row>
    <row r="68" spans="3:27" ht="15.5" x14ac:dyDescent="0.35">
      <c r="C68" t="s">
        <v>1419</v>
      </c>
      <c r="D68" s="5">
        <v>11157083000000</v>
      </c>
      <c r="E68" s="5">
        <v>15335460000000</v>
      </c>
      <c r="F68" s="5">
        <v>12065347000000</v>
      </c>
      <c r="G68" s="5">
        <v>9098840000000</v>
      </c>
      <c r="I68" s="5">
        <v>47494186000000</v>
      </c>
      <c r="J68" s="5">
        <v>42204094000000</v>
      </c>
      <c r="K68" s="5">
        <v>41652287000000</v>
      </c>
      <c r="L68" s="5">
        <v>35153477000000</v>
      </c>
      <c r="M68" s="5">
        <v>33158295000000</v>
      </c>
      <c r="N68" s="5">
        <v>27156097000000</v>
      </c>
      <c r="O68" s="5">
        <v>27022976000000</v>
      </c>
      <c r="P68" s="5">
        <v>28537144000000</v>
      </c>
      <c r="Q68" s="5">
        <v>23037651000000</v>
      </c>
      <c r="R68" s="5">
        <v>20347063000000</v>
      </c>
      <c r="S68" s="5">
        <v>18258179000000</v>
      </c>
      <c r="T68" s="5">
        <v>15257593000000</v>
      </c>
      <c r="U68" s="5">
        <v>14521508000000</v>
      </c>
      <c r="V68" s="5">
        <v>12267878000000</v>
      </c>
      <c r="W68" s="5">
        <v>12367669000000</v>
      </c>
      <c r="X68" s="5">
        <v>8731706000000</v>
      </c>
      <c r="Y68" s="5">
        <v>4814770000000</v>
      </c>
      <c r="Z68" s="5">
        <v>4991964000000</v>
      </c>
      <c r="AA68" s="2">
        <v>3751451000000</v>
      </c>
    </row>
    <row r="69" spans="3:27" ht="15.5" x14ac:dyDescent="0.35">
      <c r="C69" t="s">
        <v>1420</v>
      </c>
    </row>
    <row r="70" spans="3:27" ht="15.5" x14ac:dyDescent="0.35">
      <c r="C70" t="s">
        <v>1136</v>
      </c>
      <c r="D70" s="5">
        <v>-6003219000000</v>
      </c>
      <c r="E70" s="5">
        <v>-6432105000000</v>
      </c>
      <c r="F70" s="5">
        <v>-7240246000000</v>
      </c>
      <c r="G70" s="5">
        <v>-5785367000000</v>
      </c>
      <c r="I70" s="5">
        <v>-26635454000000</v>
      </c>
      <c r="J70" s="5">
        <v>-23990763000000</v>
      </c>
      <c r="K70" s="5">
        <v>-24423089000000</v>
      </c>
      <c r="L70" s="5">
        <v>-24641746000000</v>
      </c>
      <c r="M70" s="5">
        <v>-22677112000000</v>
      </c>
      <c r="N70" s="5">
        <v>-17770433000000</v>
      </c>
      <c r="O70" s="5">
        <v>-17221046000000</v>
      </c>
      <c r="P70" s="5">
        <v>-16322769000000</v>
      </c>
      <c r="Q70" s="5">
        <v>-14858642000000</v>
      </c>
      <c r="R70" s="5">
        <v>-13618745000000</v>
      </c>
      <c r="S70" s="5">
        <v>-12376655000000</v>
      </c>
      <c r="T70" s="5">
        <v>-10848031000000</v>
      </c>
      <c r="U70" s="5">
        <v>-9431337000000</v>
      </c>
      <c r="V70" s="5">
        <v>-8045716000000</v>
      </c>
      <c r="W70" s="5">
        <v>-6766471000000</v>
      </c>
      <c r="X70" s="5">
        <v>-5802173000000</v>
      </c>
      <c r="Y70" s="5">
        <v>-4853601000000</v>
      </c>
      <c r="Z70" s="5">
        <v>-4563768000000</v>
      </c>
      <c r="AA70" s="2">
        <v>-4028959000000</v>
      </c>
    </row>
    <row r="71" spans="3:27" ht="15.5" x14ac:dyDescent="0.35">
      <c r="C71" t="s">
        <v>392</v>
      </c>
      <c r="D71" s="5">
        <v>-5428699000000</v>
      </c>
      <c r="E71" s="5">
        <v>-8601426000000</v>
      </c>
      <c r="F71" s="5">
        <v>-7540733000000</v>
      </c>
      <c r="G71" s="5">
        <v>-8216376000000</v>
      </c>
      <c r="I71" s="5">
        <v>-30422281000000</v>
      </c>
      <c r="J71" s="5">
        <v>-26519633000000</v>
      </c>
      <c r="K71" s="5">
        <v>-22732894000000</v>
      </c>
      <c r="L71" s="5">
        <v>-22102552000000</v>
      </c>
      <c r="M71" s="5">
        <v>-19519699000000</v>
      </c>
      <c r="N71" s="5">
        <v>-17322716000000</v>
      </c>
      <c r="O71" s="5">
        <v>-17635053000000</v>
      </c>
      <c r="P71" s="5">
        <v>-16587005000000</v>
      </c>
      <c r="Q71" s="5">
        <v>-15405579000000</v>
      </c>
      <c r="R71" s="5">
        <v>-13958211000000</v>
      </c>
      <c r="S71" s="5">
        <v>-12799851000000</v>
      </c>
      <c r="T71" s="5">
        <v>-11448310000000</v>
      </c>
      <c r="U71" s="5">
        <v>-9898400000000</v>
      </c>
      <c r="V71" s="5">
        <v>-8253902000000</v>
      </c>
      <c r="W71" s="5">
        <v>-6577643000000</v>
      </c>
      <c r="X71" s="5">
        <v>-5467972000000</v>
      </c>
      <c r="Y71" s="5">
        <v>-4324893000000</v>
      </c>
      <c r="Z71" s="5">
        <v>-3861684000000</v>
      </c>
      <c r="AA71" s="2">
        <v>-3421783000000</v>
      </c>
    </row>
    <row r="72" spans="3:27" ht="15.5" x14ac:dyDescent="0.35">
      <c r="C72" t="s">
        <v>1770</v>
      </c>
      <c r="D72" s="5">
        <v>-2580327000000</v>
      </c>
      <c r="E72" s="5">
        <v>-981895000000</v>
      </c>
      <c r="F72" s="5">
        <v>-2937761000000</v>
      </c>
      <c r="G72" s="5">
        <v>-2794749000000</v>
      </c>
      <c r="I72" s="5">
        <v>-10359492000000</v>
      </c>
      <c r="J72" s="5">
        <v>-11811786000000</v>
      </c>
      <c r="K72" s="5">
        <v>-11152853000000</v>
      </c>
      <c r="L72" s="5">
        <v>-16096382000000</v>
      </c>
      <c r="M72" s="5">
        <v>-20428352000000</v>
      </c>
      <c r="N72" s="5">
        <v>-21354847000000</v>
      </c>
      <c r="O72" s="5">
        <v>-11742986000000</v>
      </c>
      <c r="P72" s="5">
        <v>-14394973000000</v>
      </c>
      <c r="Q72" s="5">
        <v>-15646385000000</v>
      </c>
      <c r="R72" s="5">
        <v>-24943938000000</v>
      </c>
      <c r="S72" s="5">
        <v>-11664837000000</v>
      </c>
      <c r="T72" s="5">
        <v>-5718130000000</v>
      </c>
      <c r="U72" s="5">
        <v>-4871442000000</v>
      </c>
      <c r="V72" s="5">
        <v>-3423067000000</v>
      </c>
      <c r="W72" s="5">
        <v>-3297670000000</v>
      </c>
      <c r="X72" s="5">
        <v>-2986234000000</v>
      </c>
      <c r="Y72" s="5">
        <v>-1147540000000</v>
      </c>
      <c r="Z72" s="5">
        <v>-2986361000000</v>
      </c>
      <c r="AA72" s="2">
        <v>-2113994000000</v>
      </c>
    </row>
    <row r="73" spans="3:27" ht="15.5" x14ac:dyDescent="0.35">
      <c r="C73" t="s">
        <v>1423</v>
      </c>
      <c r="D73" s="5">
        <v>-16571930000000</v>
      </c>
      <c r="E73" s="5">
        <v>-18660025000000</v>
      </c>
      <c r="F73" s="5">
        <v>-20188670000000</v>
      </c>
      <c r="G73" s="5">
        <v>-20281226000000</v>
      </c>
      <c r="I73" s="5">
        <v>-77943897000000</v>
      </c>
      <c r="J73" s="5">
        <v>-70422232000000</v>
      </c>
      <c r="K73" s="5">
        <v>-65020344000000</v>
      </c>
      <c r="L73" s="5">
        <v>-69356440000000</v>
      </c>
      <c r="M73" s="5">
        <v>-69568519000000</v>
      </c>
      <c r="N73" s="5">
        <v>-62001638000000</v>
      </c>
      <c r="O73" s="5">
        <v>-51819153000000</v>
      </c>
      <c r="P73" s="5">
        <v>-51961112000000</v>
      </c>
      <c r="Q73" s="5">
        <v>-50660134000000</v>
      </c>
      <c r="R73" s="5">
        <v>-56212136000000</v>
      </c>
      <c r="S73" s="5">
        <v>-40419380000000</v>
      </c>
      <c r="T73" s="5">
        <v>-31092481000000</v>
      </c>
      <c r="U73" s="5">
        <v>-26372429000000</v>
      </c>
      <c r="V73" s="5">
        <v>-22336095000000</v>
      </c>
      <c r="W73" s="5">
        <v>-19609691000000</v>
      </c>
      <c r="X73" s="5">
        <v>-15061207000000</v>
      </c>
      <c r="Y73" s="5">
        <v>-11157407000000</v>
      </c>
      <c r="Z73" s="5">
        <v>-11881142000000</v>
      </c>
      <c r="AA73" s="2">
        <v>-9893977000000</v>
      </c>
    </row>
    <row r="74" spans="3:27" ht="15.5" x14ac:dyDescent="0.35">
      <c r="C74" t="s">
        <v>88</v>
      </c>
      <c r="D74" s="5">
        <v>19921857000000</v>
      </c>
      <c r="E74" s="5">
        <v>24877010000000</v>
      </c>
      <c r="F74" s="5">
        <v>17990896000000</v>
      </c>
      <c r="G74" s="5">
        <v>15329013000000</v>
      </c>
      <c r="I74" s="5">
        <v>76310739000000</v>
      </c>
      <c r="J74" s="5">
        <v>76059595000000</v>
      </c>
      <c r="K74" s="5">
        <v>74641563000000</v>
      </c>
      <c r="L74" s="5">
        <v>56168089000000</v>
      </c>
      <c r="M74" s="5">
        <v>38440203000000</v>
      </c>
      <c r="N74" s="5">
        <v>23176303000000</v>
      </c>
      <c r="O74" s="5">
        <v>36451514000000</v>
      </c>
      <c r="P74" s="5">
        <v>33905797000000</v>
      </c>
      <c r="Q74" s="5">
        <v>27169751000000</v>
      </c>
      <c r="R74" s="5">
        <v>18612727000000</v>
      </c>
      <c r="S74" s="5">
        <v>26338972000000</v>
      </c>
      <c r="T74" s="5">
        <v>25978106000000</v>
      </c>
      <c r="U74" s="5">
        <v>23551711000000</v>
      </c>
      <c r="V74" s="5">
        <v>19625447000000</v>
      </c>
      <c r="W74" s="5">
        <v>16348933000000</v>
      </c>
      <c r="X74" s="5">
        <v>13742020000000</v>
      </c>
      <c r="Y74" s="5">
        <v>10434478000000</v>
      </c>
      <c r="Z74" s="5">
        <v>7910442000000</v>
      </c>
      <c r="AA74" s="2">
        <v>6212917000000</v>
      </c>
    </row>
    <row r="75" spans="3:27" ht="15.5" x14ac:dyDescent="0.35">
      <c r="C75" t="s">
        <v>89</v>
      </c>
      <c r="D75" s="5">
        <v>22072000000</v>
      </c>
      <c r="E75" s="5">
        <v>-6650000000</v>
      </c>
      <c r="F75" s="5">
        <v>32934000000</v>
      </c>
      <c r="G75" s="5">
        <v>15700000000</v>
      </c>
      <c r="I75" s="5">
        <v>106824000000</v>
      </c>
      <c r="J75" s="5">
        <v>343891000000</v>
      </c>
      <c r="K75" s="5">
        <v>43318000000</v>
      </c>
      <c r="L75" s="5">
        <v>209637000000</v>
      </c>
      <c r="M75" s="5">
        <v>-81782000000</v>
      </c>
      <c r="N75" s="5">
        <v>121738000000</v>
      </c>
      <c r="O75" s="5">
        <v>-10074000000</v>
      </c>
      <c r="P75" s="5">
        <v>37572000000</v>
      </c>
      <c r="Q75" s="5">
        <v>-12888000000</v>
      </c>
      <c r="R75" s="5">
        <v>-39762000000</v>
      </c>
      <c r="S75" s="5">
        <v>30458000000</v>
      </c>
      <c r="T75" s="5">
        <v>29909000000</v>
      </c>
      <c r="U75" s="5">
        <v>510126000000</v>
      </c>
      <c r="V75" s="5">
        <v>878821000000</v>
      </c>
      <c r="W75" s="5">
        <v>163102000000</v>
      </c>
      <c r="X75" s="5">
        <v>230142000000</v>
      </c>
      <c r="Y75" s="5">
        <v>389596000000</v>
      </c>
      <c r="Z75" s="5">
        <v>158118000000</v>
      </c>
      <c r="AA75" s="2">
        <v>120466000000</v>
      </c>
    </row>
    <row r="76" spans="3:27" ht="15.5" x14ac:dyDescent="0.35">
      <c r="C76" t="s">
        <v>28</v>
      </c>
      <c r="D76" s="5">
        <v>19943929000000</v>
      </c>
      <c r="E76" s="5">
        <v>24870360000000</v>
      </c>
      <c r="F76" s="5">
        <v>18023830000000</v>
      </c>
      <c r="G76" s="5">
        <v>15344713000000</v>
      </c>
      <c r="I76" s="5">
        <v>76417563000000</v>
      </c>
      <c r="J76" s="5">
        <v>76403486000000</v>
      </c>
      <c r="K76" s="5">
        <v>74684881000000</v>
      </c>
      <c r="L76" s="5">
        <v>56377726000000</v>
      </c>
      <c r="M76" s="5">
        <v>38358421000000</v>
      </c>
      <c r="N76" s="5">
        <v>23298041000000</v>
      </c>
      <c r="O76" s="5">
        <v>36441440000000</v>
      </c>
      <c r="P76" s="5">
        <v>33943369000000</v>
      </c>
      <c r="Q76" s="5">
        <v>27156863000000</v>
      </c>
      <c r="R76" s="5">
        <v>18572965000000</v>
      </c>
      <c r="S76" s="5">
        <v>26369430000000</v>
      </c>
      <c r="T76" s="5">
        <v>26008015000000</v>
      </c>
      <c r="U76" s="5">
        <v>24061837000000</v>
      </c>
      <c r="V76" s="5">
        <v>20504268000000</v>
      </c>
      <c r="W76" s="5">
        <v>16512035000000</v>
      </c>
      <c r="X76" s="5">
        <v>13972162000000</v>
      </c>
      <c r="Y76" s="5">
        <v>10824074000000</v>
      </c>
      <c r="Z76" s="5">
        <v>8068560000000</v>
      </c>
      <c r="AA76" s="2">
        <v>6333383000000</v>
      </c>
    </row>
    <row r="77" spans="3:27" ht="15.5" x14ac:dyDescent="0.35">
      <c r="C77" t="s">
        <v>27</v>
      </c>
      <c r="D77" s="5">
        <v>-3730580000000</v>
      </c>
      <c r="E77" s="5">
        <v>-4897168000000</v>
      </c>
      <c r="F77" s="5">
        <v>-3501215000000</v>
      </c>
      <c r="G77" s="5">
        <v>-3024537000000</v>
      </c>
      <c r="I77" s="5">
        <v>-15071430000000</v>
      </c>
      <c r="J77" s="5">
        <v>-15238365000000</v>
      </c>
      <c r="K77" s="5">
        <v>-14633011000000</v>
      </c>
      <c r="L77" s="5">
        <v>-11425358000000</v>
      </c>
      <c r="M77" s="5">
        <v>-7807324000000</v>
      </c>
      <c r="N77" s="5">
        <v>-5652417000000</v>
      </c>
      <c r="O77" s="5">
        <v>-7985848000000</v>
      </c>
      <c r="P77" s="5">
        <v>-8091432000000</v>
      </c>
      <c r="Q77" s="5">
        <v>-5713821000000</v>
      </c>
      <c r="R77" s="5">
        <v>-3922802000000</v>
      </c>
      <c r="S77" s="5">
        <v>-5217032000000</v>
      </c>
      <c r="T77" s="5">
        <v>-5353232000000</v>
      </c>
      <c r="U77" s="5">
        <v>-5231903000000</v>
      </c>
      <c r="V77" s="5">
        <v>-4460650000000</v>
      </c>
      <c r="W77" s="5">
        <v>-3816150000000</v>
      </c>
      <c r="X77" s="5">
        <v>-4602936000000</v>
      </c>
      <c r="Y77" s="5">
        <v>-3625586000000</v>
      </c>
      <c r="Z77" s="5">
        <v>-2753244000000</v>
      </c>
      <c r="AA77" s="2">
        <v>-1985892000000</v>
      </c>
    </row>
    <row r="78" spans="3:27" ht="15.5" x14ac:dyDescent="0.35">
      <c r="C78" t="s">
        <v>313</v>
      </c>
      <c r="D78" s="5">
        <v>-3787224000000</v>
      </c>
      <c r="E78" s="5">
        <v>-4053416000000</v>
      </c>
      <c r="F78" s="5">
        <v>-3000646000000</v>
      </c>
      <c r="G78" s="5">
        <v>-2427487000000</v>
      </c>
      <c r="I78" s="5">
        <v>-12084460000000</v>
      </c>
      <c r="J78" s="5">
        <v>-13347034000000</v>
      </c>
      <c r="K78" s="5">
        <v>-12907674000000</v>
      </c>
      <c r="L78" s="5">
        <v>-11897334000000</v>
      </c>
      <c r="M78" s="5">
        <v>-9245615000000</v>
      </c>
      <c r="N78" s="5">
        <v>-5210969000000</v>
      </c>
      <c r="O78" s="5">
        <v>-7635134000000</v>
      </c>
      <c r="P78" s="5">
        <v>-7232055000000</v>
      </c>
      <c r="Q78" s="5">
        <v>-5593293000000</v>
      </c>
      <c r="R78" s="5">
        <v>-5088924000000</v>
      </c>
      <c r="S78" s="5">
        <v>-5548058000000</v>
      </c>
      <c r="T78" s="5">
        <v>-5309919000000</v>
      </c>
      <c r="U78" s="5">
        <v>-5288489000000</v>
      </c>
      <c r="V78" s="5">
        <v>-4640513000000</v>
      </c>
      <c r="W78" s="5">
        <v>-3172540000000</v>
      </c>
      <c r="X78" s="5">
        <v>-3026466000000</v>
      </c>
      <c r="Y78" s="5">
        <v>-3479867000000</v>
      </c>
      <c r="Z78" s="5">
        <v>-4711894000000</v>
      </c>
      <c r="AA78" s="2">
        <v>-2686154000000</v>
      </c>
    </row>
    <row r="79" spans="3:27" ht="15.5" x14ac:dyDescent="0.35">
      <c r="C79" t="s">
        <v>314</v>
      </c>
      <c r="D79" s="5">
        <v>56644000000</v>
      </c>
      <c r="E79" s="5">
        <v>-843752000000</v>
      </c>
      <c r="F79" s="5">
        <v>-500569000000</v>
      </c>
      <c r="G79" s="5">
        <v>-597050000000</v>
      </c>
      <c r="I79" s="5">
        <v>-2986970000000</v>
      </c>
      <c r="J79" s="5">
        <v>-1891331000000</v>
      </c>
      <c r="K79" s="5">
        <v>-1725337000000</v>
      </c>
      <c r="L79" s="5">
        <v>471976000000</v>
      </c>
      <c r="M79" s="5">
        <v>1438291000000</v>
      </c>
      <c r="N79" s="5">
        <v>-441448000000</v>
      </c>
      <c r="O79" s="5">
        <v>-350714000000</v>
      </c>
      <c r="P79" s="5">
        <v>-859377000000</v>
      </c>
      <c r="Q79" s="5">
        <v>-120528000000</v>
      </c>
      <c r="R79" s="5">
        <v>1166122000000</v>
      </c>
      <c r="S79" s="5">
        <v>331026000000</v>
      </c>
      <c r="T79" s="5">
        <v>-43313000000</v>
      </c>
      <c r="U79" s="5">
        <v>56586000000</v>
      </c>
      <c r="V79" s="5">
        <v>179863000000</v>
      </c>
      <c r="W79" s="5">
        <v>-643610000000</v>
      </c>
      <c r="X79" s="5">
        <v>-1576470000000</v>
      </c>
      <c r="Y79" s="5">
        <v>-145719000000</v>
      </c>
      <c r="Z79" s="5">
        <v>1958650000000</v>
      </c>
      <c r="AA79" s="2">
        <v>700262000000</v>
      </c>
    </row>
    <row r="80" spans="3:27" ht="15.5" x14ac:dyDescent="0.35">
      <c r="C80" t="s">
        <v>315</v>
      </c>
      <c r="D80" s="5">
        <v>-3730580000000</v>
      </c>
      <c r="E80" s="5">
        <v>-4897168000000</v>
      </c>
      <c r="F80" s="5">
        <v>-3501215000000</v>
      </c>
      <c r="G80" s="5">
        <v>-3024537000000</v>
      </c>
      <c r="I80" s="5">
        <v>-15071430000000</v>
      </c>
      <c r="J80" s="5">
        <v>-15238365000000</v>
      </c>
      <c r="K80" s="5">
        <v>-14633011000000</v>
      </c>
      <c r="L80" s="5">
        <v>-11425358000000</v>
      </c>
      <c r="M80" s="5">
        <v>-7807324000000</v>
      </c>
      <c r="N80" s="5">
        <v>-5652417000000</v>
      </c>
      <c r="O80" s="5">
        <v>-7985848000000</v>
      </c>
      <c r="P80" s="5">
        <v>-8091432000000</v>
      </c>
      <c r="Q80" s="5">
        <v>-5713821000000</v>
      </c>
      <c r="R80" s="5">
        <v>-3922802000000</v>
      </c>
      <c r="S80" s="5">
        <v>-5217032000000</v>
      </c>
      <c r="T80" s="5">
        <v>-5353232000000</v>
      </c>
      <c r="U80" s="5">
        <v>-5231903000000</v>
      </c>
      <c r="V80" s="5">
        <v>-4460650000000</v>
      </c>
      <c r="W80" s="5">
        <v>-3816150000000</v>
      </c>
      <c r="X80" s="5">
        <v>-4602936000000</v>
      </c>
      <c r="Y80" s="5">
        <v>-3625586000000</v>
      </c>
      <c r="Z80" s="5">
        <v>-2753244000000</v>
      </c>
      <c r="AA80" s="2">
        <v>-1985892000000</v>
      </c>
    </row>
    <row r="81" spans="2:27" ht="15.5" x14ac:dyDescent="0.35">
      <c r="C81" t="s">
        <v>95</v>
      </c>
      <c r="D81" s="5">
        <v>16213349000000</v>
      </c>
      <c r="E81" s="5">
        <v>19973192000000</v>
      </c>
      <c r="F81" s="5">
        <v>14522615000000</v>
      </c>
      <c r="G81" s="5">
        <v>12320176000000</v>
      </c>
      <c r="I81" s="5">
        <v>61346133000000</v>
      </c>
      <c r="J81" s="5">
        <v>61165121000000</v>
      </c>
      <c r="K81" s="5">
        <v>60051870000000</v>
      </c>
      <c r="L81" s="5">
        <v>44952368000000</v>
      </c>
      <c r="M81" s="5">
        <v>30551097000000</v>
      </c>
      <c r="N81" s="5">
        <v>17645624000000</v>
      </c>
      <c r="O81" s="5">
        <v>28455592000000</v>
      </c>
      <c r="P81" s="5">
        <v>25851937000000</v>
      </c>
      <c r="Q81" s="5">
        <v>21443042000000</v>
      </c>
      <c r="R81" s="5">
        <v>14650163000000</v>
      </c>
      <c r="S81" s="5">
        <v>21152398000000</v>
      </c>
      <c r="T81" s="5">
        <v>20654783000000</v>
      </c>
      <c r="U81" s="5">
        <v>18829934000000</v>
      </c>
      <c r="V81" s="5">
        <v>16043618000000</v>
      </c>
      <c r="W81" s="5">
        <v>12695885000000</v>
      </c>
      <c r="X81" s="5">
        <v>9369226000000</v>
      </c>
      <c r="Y81" s="5">
        <v>7198488000000</v>
      </c>
      <c r="Z81" s="5">
        <v>5315316000000</v>
      </c>
      <c r="AA81" s="2">
        <v>4347491000000</v>
      </c>
    </row>
    <row r="82" spans="2:27" ht="15.5" x14ac:dyDescent="0.35">
      <c r="C82" t="s">
        <v>96</v>
      </c>
      <c r="X82" s="5">
        <v>-150928000000</v>
      </c>
      <c r="Y82" s="5">
        <v>-43024000000</v>
      </c>
      <c r="Z82" s="5">
        <v>-2495000000</v>
      </c>
      <c r="AA82" s="2">
        <v>-1267000000</v>
      </c>
    </row>
    <row r="83" spans="2:27" ht="15.5" x14ac:dyDescent="0.35">
      <c r="C83" t="s">
        <v>97</v>
      </c>
      <c r="D83" s="5">
        <v>16213349000000</v>
      </c>
      <c r="E83" s="5">
        <v>19973192000000</v>
      </c>
      <c r="F83" s="5">
        <v>14522615000000</v>
      </c>
      <c r="G83" s="5">
        <v>12320176000000</v>
      </c>
      <c r="I83" s="5">
        <v>61346133000000</v>
      </c>
      <c r="J83" s="5">
        <v>61165121000000</v>
      </c>
      <c r="K83" s="5">
        <v>60051870000000</v>
      </c>
      <c r="L83" s="5">
        <v>44952368000000</v>
      </c>
      <c r="M83" s="5">
        <v>30551097000000</v>
      </c>
      <c r="N83" s="5">
        <v>17645624000000</v>
      </c>
      <c r="O83" s="5">
        <v>28455592000000</v>
      </c>
      <c r="P83" s="5">
        <v>25851937000000</v>
      </c>
      <c r="Q83" s="5">
        <v>21443042000000</v>
      </c>
      <c r="R83" s="5">
        <v>14650163000000</v>
      </c>
      <c r="S83" s="5">
        <v>21152398000000</v>
      </c>
      <c r="T83" s="5">
        <v>20654783000000</v>
      </c>
      <c r="U83" s="5">
        <v>18829934000000</v>
      </c>
      <c r="V83" s="5">
        <v>16043618000000</v>
      </c>
      <c r="W83" s="5">
        <v>12695885000000</v>
      </c>
      <c r="X83" s="5">
        <v>9218298000000</v>
      </c>
      <c r="Y83" s="5">
        <v>7155464000000</v>
      </c>
      <c r="Z83" s="5">
        <v>5312821000000</v>
      </c>
      <c r="AA83" s="2">
        <v>4346224000000</v>
      </c>
    </row>
    <row r="84" spans="2:27" ht="15.5" x14ac:dyDescent="0.35">
      <c r="C84" t="s">
        <v>98</v>
      </c>
      <c r="D84" s="5">
        <v>-2881438000000</v>
      </c>
      <c r="E84" s="5">
        <v>3318467000000</v>
      </c>
      <c r="F84" s="5">
        <v>1647760000000</v>
      </c>
      <c r="G84" s="5">
        <v>1478088000000</v>
      </c>
      <c r="I84" s="5">
        <v>7127788000000</v>
      </c>
      <c r="J84" s="5">
        <v>-18356000000</v>
      </c>
      <c r="K84" s="5">
        <v>906089000000</v>
      </c>
      <c r="L84" s="5">
        <v>394174000000</v>
      </c>
      <c r="M84" s="5">
        <v>-2231176000000</v>
      </c>
      <c r="N84" s="5">
        <v>3426831000000</v>
      </c>
      <c r="O84" s="5">
        <v>7211076000000</v>
      </c>
      <c r="P84" s="5">
        <v>-1316749000000</v>
      </c>
      <c r="Q84" s="5">
        <v>1877993000000</v>
      </c>
      <c r="R84" s="5">
        <v>25694885000000</v>
      </c>
      <c r="S84" s="5">
        <v>-705569000000</v>
      </c>
      <c r="T84" s="5">
        <v>827897000000</v>
      </c>
      <c r="U84" s="5">
        <v>-833848000000</v>
      </c>
      <c r="V84" s="5">
        <v>212963000000</v>
      </c>
      <c r="W84" s="5">
        <v>-216429000000</v>
      </c>
    </row>
    <row r="85" spans="2:27" ht="15.5" x14ac:dyDescent="0.35">
      <c r="C85" t="s">
        <v>99</v>
      </c>
      <c r="D85" s="5">
        <v>-2881438000000</v>
      </c>
      <c r="E85" s="5">
        <v>3318467000000</v>
      </c>
      <c r="F85" s="5">
        <v>1647760000000</v>
      </c>
      <c r="G85" s="5">
        <v>1478088000000</v>
      </c>
      <c r="I85" s="5">
        <v>7127788000000</v>
      </c>
      <c r="J85" s="5">
        <v>-18356000000</v>
      </c>
      <c r="K85" s="5">
        <v>906089000000</v>
      </c>
      <c r="L85" s="5">
        <v>394174000000</v>
      </c>
      <c r="M85" s="5">
        <v>-2231176000000</v>
      </c>
      <c r="N85" s="5">
        <v>3426831000000</v>
      </c>
      <c r="O85" s="5">
        <v>7211076000000</v>
      </c>
      <c r="P85" s="5">
        <v>-1316749000000</v>
      </c>
      <c r="Q85" s="5">
        <v>1877993000000</v>
      </c>
      <c r="R85" s="5">
        <v>25694885000000</v>
      </c>
      <c r="S85" s="5">
        <v>-705569000000</v>
      </c>
      <c r="T85" s="5">
        <v>827897000000</v>
      </c>
      <c r="U85" s="5">
        <v>-833848000000</v>
      </c>
      <c r="V85" s="5">
        <v>212963000000</v>
      </c>
      <c r="W85" s="5">
        <v>-216429000000</v>
      </c>
    </row>
    <row r="86" spans="2:27" ht="15.5" x14ac:dyDescent="0.35">
      <c r="C86" t="s">
        <v>100</v>
      </c>
      <c r="D86" s="5">
        <v>13331911000000</v>
      </c>
      <c r="E86" s="5">
        <v>23291659000000</v>
      </c>
      <c r="F86" s="5">
        <v>16170375000000</v>
      </c>
      <c r="G86" s="5">
        <v>13798264000000</v>
      </c>
      <c r="I86" s="5">
        <v>68473921000000</v>
      </c>
      <c r="J86" s="5">
        <v>61146765000000</v>
      </c>
      <c r="K86" s="5">
        <v>60957959000000</v>
      </c>
      <c r="L86" s="5">
        <v>45346542000000</v>
      </c>
      <c r="M86" s="5">
        <v>28319921000000</v>
      </c>
      <c r="N86" s="5">
        <v>21072455000000</v>
      </c>
      <c r="O86" s="5">
        <v>35666668000000</v>
      </c>
      <c r="P86" s="5">
        <v>24535188000000</v>
      </c>
      <c r="Q86" s="5">
        <v>23321035000000</v>
      </c>
      <c r="R86" s="5">
        <v>40345048000000</v>
      </c>
      <c r="S86" s="5">
        <v>20446829000000</v>
      </c>
      <c r="T86" s="5">
        <v>21482680000000</v>
      </c>
      <c r="U86" s="5">
        <v>17996086000000</v>
      </c>
      <c r="V86" s="5">
        <v>16256581000000</v>
      </c>
      <c r="W86" s="5">
        <v>12479456000000</v>
      </c>
    </row>
    <row r="87" spans="2:27" ht="15.5" x14ac:dyDescent="0.35">
      <c r="C87" t="s">
        <v>101</v>
      </c>
      <c r="D87" s="5">
        <v>16213349000000</v>
      </c>
      <c r="E87" s="5">
        <v>19973192000000</v>
      </c>
      <c r="F87" s="5">
        <v>14522615000000</v>
      </c>
      <c r="G87" s="5">
        <v>12320176000000</v>
      </c>
      <c r="I87" s="5">
        <v>61346133000000</v>
      </c>
      <c r="J87" s="5">
        <v>61165121000000</v>
      </c>
      <c r="K87" s="5">
        <v>60051870000000</v>
      </c>
      <c r="L87" s="5">
        <v>44952368000000</v>
      </c>
      <c r="M87" s="5">
        <v>30551097000000</v>
      </c>
      <c r="N87" s="5">
        <v>17645624000000</v>
      </c>
      <c r="O87" s="5">
        <v>28455592000000</v>
      </c>
      <c r="P87" s="5">
        <v>25851937000000</v>
      </c>
      <c r="Q87" s="5">
        <v>21443042000000</v>
      </c>
      <c r="R87" s="5">
        <v>14650163000000</v>
      </c>
      <c r="S87" s="5">
        <v>21152398000000</v>
      </c>
      <c r="T87" s="5">
        <v>20654783000000</v>
      </c>
      <c r="U87" s="5">
        <v>18829934000000</v>
      </c>
      <c r="V87" s="5">
        <v>16043618000000</v>
      </c>
      <c r="W87" s="5">
        <v>12695885000000</v>
      </c>
      <c r="X87" s="5">
        <v>9218298000000</v>
      </c>
      <c r="Y87" s="5">
        <v>7155464000000</v>
      </c>
      <c r="Z87" s="5">
        <v>5312821000000</v>
      </c>
      <c r="AA87" s="2">
        <v>4346224000000</v>
      </c>
    </row>
    <row r="88" spans="2:27" ht="15.5" x14ac:dyDescent="0.35">
      <c r="C88" t="s">
        <v>7</v>
      </c>
      <c r="D88" s="5">
        <v>12680530000000</v>
      </c>
      <c r="E88" s="5">
        <v>21847444000000</v>
      </c>
      <c r="F88" s="5">
        <v>14802321000000</v>
      </c>
      <c r="G88" s="5">
        <v>12664903000000</v>
      </c>
      <c r="I88" s="5">
        <v>63192562000000</v>
      </c>
      <c r="J88" s="5">
        <v>55740401000000</v>
      </c>
      <c r="K88" s="5">
        <v>55916730000000</v>
      </c>
      <c r="L88" s="5">
        <v>41604619000000</v>
      </c>
      <c r="M88" s="5">
        <v>25638536000000</v>
      </c>
      <c r="N88" s="5">
        <v>20466256000000</v>
      </c>
      <c r="O88" s="5">
        <v>34655095000000</v>
      </c>
      <c r="P88" s="5">
        <v>23771531000000</v>
      </c>
      <c r="Q88" s="5">
        <v>22491109000000</v>
      </c>
      <c r="R88" s="5">
        <v>39484138000000</v>
      </c>
      <c r="S88" s="5">
        <v>19658155000000</v>
      </c>
      <c r="T88" s="5">
        <v>20699770000000</v>
      </c>
      <c r="U88" s="5">
        <v>17369905000000</v>
      </c>
      <c r="V88" s="5">
        <v>15717030000000</v>
      </c>
      <c r="W88" s="5">
        <v>12029615000000</v>
      </c>
    </row>
    <row r="89" spans="2:27" ht="15.5" x14ac:dyDescent="0.35">
      <c r="C89" t="s">
        <v>394</v>
      </c>
      <c r="D89" s="5">
        <v>651381000000</v>
      </c>
      <c r="E89" s="5">
        <v>1444215000000</v>
      </c>
      <c r="F89" s="5">
        <v>1368054000000</v>
      </c>
      <c r="G89" s="5">
        <v>1133361000000</v>
      </c>
      <c r="I89" s="5">
        <v>5281359000000</v>
      </c>
      <c r="J89" s="5">
        <v>5406364000000</v>
      </c>
      <c r="K89" s="5">
        <v>5041229000000</v>
      </c>
      <c r="L89" s="5">
        <v>3741923000000</v>
      </c>
      <c r="M89" s="5">
        <v>2681385000000</v>
      </c>
      <c r="N89" s="5">
        <v>606199000000</v>
      </c>
      <c r="O89" s="5">
        <v>1011573000000</v>
      </c>
      <c r="P89" s="5">
        <v>763657000000</v>
      </c>
      <c r="Q89" s="5">
        <v>829926000000</v>
      </c>
      <c r="R89" s="5">
        <v>860910000000</v>
      </c>
      <c r="S89" s="5">
        <v>788674000000</v>
      </c>
      <c r="T89" s="5">
        <v>782910000000</v>
      </c>
      <c r="U89" s="5">
        <v>626181000000</v>
      </c>
      <c r="V89" s="5">
        <v>539551000000</v>
      </c>
      <c r="W89" s="5">
        <v>449841000000</v>
      </c>
    </row>
    <row r="90" spans="2:27" ht="15.5" x14ac:dyDescent="0.35">
      <c r="C90" t="s">
        <v>102</v>
      </c>
      <c r="D90" s="5">
        <v>16213349000000</v>
      </c>
      <c r="E90" s="5">
        <v>19973192000000</v>
      </c>
      <c r="F90" s="5">
        <v>14522615000000</v>
      </c>
      <c r="G90" s="5">
        <v>12320176000000</v>
      </c>
      <c r="I90" s="5">
        <v>61346133000000</v>
      </c>
      <c r="J90" s="5">
        <v>61165121000000</v>
      </c>
      <c r="K90" s="5">
        <v>60051870000000</v>
      </c>
      <c r="L90" s="5">
        <v>44952368000000</v>
      </c>
      <c r="M90" s="5">
        <v>30551097000000</v>
      </c>
      <c r="N90" s="5">
        <v>17645624000000</v>
      </c>
      <c r="O90" s="5">
        <v>28455592000000</v>
      </c>
      <c r="P90" s="5">
        <v>25851937000000</v>
      </c>
      <c r="Q90" s="5">
        <v>21443042000000</v>
      </c>
      <c r="R90" s="5">
        <v>14650163000000</v>
      </c>
      <c r="S90" s="5">
        <v>21152398000000</v>
      </c>
      <c r="T90" s="5">
        <v>20654783000000</v>
      </c>
      <c r="U90" s="5">
        <v>18829934000000</v>
      </c>
      <c r="V90" s="5">
        <v>16043618000000</v>
      </c>
      <c r="W90" s="5">
        <v>12695885000000</v>
      </c>
      <c r="X90" s="5">
        <v>9218298000000</v>
      </c>
      <c r="Y90" s="5">
        <v>7155464000000</v>
      </c>
      <c r="Z90" s="5">
        <v>5312821000000</v>
      </c>
      <c r="AA90" s="2">
        <v>4346224000000</v>
      </c>
    </row>
    <row r="91" spans="2:27" ht="15.5" x14ac:dyDescent="0.35">
      <c r="C91" t="s">
        <v>103</v>
      </c>
      <c r="D91" s="5">
        <v>13331911000000</v>
      </c>
      <c r="E91" s="5">
        <v>23291659000000</v>
      </c>
      <c r="F91" s="5">
        <v>16170375000000</v>
      </c>
      <c r="G91" s="5">
        <v>13798264000000</v>
      </c>
      <c r="I91" s="5">
        <v>68473921000000</v>
      </c>
      <c r="J91" s="5">
        <v>61146765000000</v>
      </c>
      <c r="K91" s="5">
        <v>60957959000000</v>
      </c>
      <c r="L91" s="5">
        <v>45346542000000</v>
      </c>
      <c r="M91" s="5">
        <v>28319921000000</v>
      </c>
      <c r="N91" s="5">
        <v>21072455000000</v>
      </c>
      <c r="O91" s="5">
        <v>35666668000000</v>
      </c>
      <c r="P91" s="5">
        <v>24535188000000</v>
      </c>
      <c r="Q91" s="5">
        <v>23321035000000</v>
      </c>
      <c r="R91" s="5">
        <v>40345048000000</v>
      </c>
      <c r="S91" s="5">
        <v>20446829000000</v>
      </c>
      <c r="T91" s="5">
        <v>21482680000000</v>
      </c>
      <c r="U91" s="5">
        <v>17996086000000</v>
      </c>
      <c r="V91" s="5">
        <v>16256581000000</v>
      </c>
      <c r="W91" s="5">
        <v>12479456000000</v>
      </c>
    </row>
    <row r="92" spans="2:27" ht="15.5" x14ac:dyDescent="0.35">
      <c r="C92" t="s">
        <v>104</v>
      </c>
      <c r="D92" s="5">
        <v>13331911000000</v>
      </c>
      <c r="E92" s="5">
        <v>23291659000000</v>
      </c>
      <c r="F92" s="5">
        <v>16170375000000</v>
      </c>
      <c r="G92" s="5">
        <v>13798264000000</v>
      </c>
      <c r="I92" s="5">
        <v>68473921000000</v>
      </c>
      <c r="J92" s="5">
        <v>61146765000000</v>
      </c>
      <c r="K92" s="5">
        <v>60957959000000</v>
      </c>
      <c r="L92" s="5">
        <v>45346542000000</v>
      </c>
      <c r="M92" s="5">
        <v>28319921000000</v>
      </c>
      <c r="N92" s="5">
        <v>21072455000000</v>
      </c>
      <c r="O92" s="5">
        <v>35666668000000</v>
      </c>
      <c r="P92" s="5">
        <v>24535188000000</v>
      </c>
      <c r="Q92" s="5">
        <v>23321035000000</v>
      </c>
      <c r="R92" s="5">
        <v>40345048000000</v>
      </c>
      <c r="S92" s="5">
        <v>20446829000000</v>
      </c>
      <c r="T92" s="5">
        <v>21482680000000</v>
      </c>
      <c r="U92" s="5">
        <v>17996086000000</v>
      </c>
      <c r="V92" s="5">
        <v>16256581000000</v>
      </c>
      <c r="W92" s="5">
        <v>12479456000000</v>
      </c>
    </row>
    <row r="94" spans="2:27" ht="15.5" x14ac:dyDescent="0.35">
      <c r="B94" t="s">
        <v>105</v>
      </c>
      <c r="C94" t="s">
        <v>106</v>
      </c>
    </row>
    <row r="95" spans="2:27" ht="15.5" x14ac:dyDescent="0.35">
      <c r="C95" t="s">
        <v>19</v>
      </c>
      <c r="D95" s="5">
        <v>25631061000000</v>
      </c>
      <c r="E95" s="5">
        <v>33857220000000</v>
      </c>
      <c r="F95" s="5">
        <v>25308352000000</v>
      </c>
      <c r="G95" s="5">
        <v>27500191000000</v>
      </c>
      <c r="I95" s="5">
        <v>33857220000000</v>
      </c>
      <c r="J95" s="5">
        <v>31665082000000</v>
      </c>
      <c r="K95" s="5">
        <v>26431740000000</v>
      </c>
      <c r="L95" s="5">
        <v>27212759000000</v>
      </c>
      <c r="M95" s="5">
        <v>23948485000000</v>
      </c>
      <c r="N95" s="5">
        <v>26225089000000</v>
      </c>
      <c r="O95" s="5">
        <v>28094267000000</v>
      </c>
      <c r="P95" s="5">
        <v>27348914000000</v>
      </c>
      <c r="Q95" s="5">
        <v>24268563000000</v>
      </c>
      <c r="R95" s="5">
        <v>22906775000000</v>
      </c>
      <c r="S95" s="5">
        <v>25109124000000</v>
      </c>
      <c r="T95" s="5">
        <v>20704563000000</v>
      </c>
      <c r="U95" s="5">
        <v>19051934000000</v>
      </c>
      <c r="V95" s="5">
        <v>15286190000000</v>
      </c>
      <c r="W95" s="5">
        <v>11357523000000</v>
      </c>
      <c r="X95" s="5">
        <v>9521713000000</v>
      </c>
      <c r="Y95" s="5">
        <v>8867881000000</v>
      </c>
      <c r="Z95" s="5">
        <v>8388974000000</v>
      </c>
      <c r="AA95" s="2">
        <v>5909369000000</v>
      </c>
    </row>
    <row r="96" spans="2:27" ht="15.5" x14ac:dyDescent="0.35">
      <c r="C96" t="s">
        <v>1426</v>
      </c>
      <c r="D96" s="5">
        <v>116071698000000</v>
      </c>
      <c r="E96" s="5">
        <v>238289478000000</v>
      </c>
      <c r="F96" s="5">
        <v>138394784000000</v>
      </c>
      <c r="G96" s="5">
        <v>107746898000000</v>
      </c>
      <c r="I96" s="5">
        <v>238289478000000</v>
      </c>
      <c r="J96" s="5">
        <v>105146044000000</v>
      </c>
      <c r="K96" s="5">
        <v>108605322000000</v>
      </c>
      <c r="L96" s="5">
        <v>107349158000000</v>
      </c>
      <c r="M96" s="5">
        <v>99023492000000</v>
      </c>
      <c r="N96" s="5">
        <v>52238679000000</v>
      </c>
      <c r="O96" s="5">
        <v>46490930000000</v>
      </c>
      <c r="P96" s="5">
        <v>59852761000000</v>
      </c>
      <c r="Q96" s="5">
        <v>50188118000000</v>
      </c>
      <c r="R96" s="5">
        <v>52484974000000</v>
      </c>
      <c r="S96" s="5">
        <v>56314316000000</v>
      </c>
      <c r="T96" s="5">
        <v>50598840000000</v>
      </c>
      <c r="U96" s="5">
        <v>43904419000000</v>
      </c>
      <c r="V96" s="5">
        <v>38272155000000</v>
      </c>
      <c r="W96" s="5">
        <v>36152674000000</v>
      </c>
      <c r="X96" s="5">
        <v>24856699000000</v>
      </c>
      <c r="Y96" s="5">
        <v>16055871000000</v>
      </c>
      <c r="Z96" s="5">
        <v>13354289000000</v>
      </c>
      <c r="AA96" s="2">
        <v>28161059000000</v>
      </c>
    </row>
    <row r="97" spans="3:27" ht="15.5" x14ac:dyDescent="0.35">
      <c r="C97" t="s">
        <v>1427</v>
      </c>
    </row>
    <row r="98" spans="3:27" ht="15.5" x14ac:dyDescent="0.35">
      <c r="C98" t="s">
        <v>110</v>
      </c>
      <c r="E98" s="5">
        <v>35000000000</v>
      </c>
      <c r="F98" s="5">
        <v>35000000000</v>
      </c>
      <c r="G98" s="5">
        <v>35000000000</v>
      </c>
      <c r="I98" s="5">
        <v>35000000000</v>
      </c>
      <c r="J98" s="5">
        <v>40000000000</v>
      </c>
      <c r="K98" s="5">
        <v>10000000000</v>
      </c>
      <c r="L98" s="5">
        <v>87000000000</v>
      </c>
      <c r="M98" s="5">
        <v>94750000000</v>
      </c>
      <c r="N98" s="5">
        <v>107750000000</v>
      </c>
      <c r="O98" s="5">
        <v>127750000000</v>
      </c>
      <c r="P98" s="5">
        <v>136750000000</v>
      </c>
      <c r="S98" s="5">
        <v>1687800000000</v>
      </c>
      <c r="T98" s="5">
        <v>1909800000000</v>
      </c>
      <c r="U98" s="5">
        <v>1939800000000</v>
      </c>
      <c r="V98" s="5">
        <v>1936800000000</v>
      </c>
      <c r="W98" s="5">
        <v>2055900000000</v>
      </c>
    </row>
    <row r="99" spans="3:27" ht="15.5" x14ac:dyDescent="0.35">
      <c r="C99" t="s">
        <v>109</v>
      </c>
      <c r="D99" s="5">
        <v>182624000000</v>
      </c>
      <c r="E99" s="5">
        <v>355112000000</v>
      </c>
      <c r="F99" s="5">
        <v>355058000000</v>
      </c>
      <c r="G99" s="5">
        <v>361561000000</v>
      </c>
      <c r="I99" s="5">
        <v>355112000000</v>
      </c>
      <c r="J99" s="5">
        <v>364015000000</v>
      </c>
      <c r="K99" s="5">
        <v>205735000000</v>
      </c>
      <c r="L99" s="5">
        <v>546564000000</v>
      </c>
      <c r="M99" s="5">
        <v>542856000000</v>
      </c>
      <c r="N99" s="5">
        <v>543873000000</v>
      </c>
      <c r="O99" s="5">
        <v>537295000000</v>
      </c>
      <c r="P99" s="5">
        <v>550040000000</v>
      </c>
      <c r="Q99" s="5">
        <v>191501000000</v>
      </c>
      <c r="R99" s="5">
        <v>215432000000</v>
      </c>
      <c r="S99" s="5">
        <v>2053867000000</v>
      </c>
      <c r="T99" s="5">
        <v>1836774000000</v>
      </c>
      <c r="U99" s="5">
        <v>2525815000000</v>
      </c>
      <c r="V99" s="5">
        <v>3201150000000</v>
      </c>
      <c r="W99" s="5">
        <v>3795898000000</v>
      </c>
      <c r="X99" s="5">
        <v>6056572000000</v>
      </c>
      <c r="Y99" s="5">
        <v>6217068000000</v>
      </c>
      <c r="Z99" s="5">
        <v>2836650000000</v>
      </c>
      <c r="AA99" s="2">
        <v>2935275000000</v>
      </c>
    </row>
    <row r="100" spans="3:27" ht="15.5" x14ac:dyDescent="0.35">
      <c r="C100" t="s">
        <v>93</v>
      </c>
      <c r="D100" s="5">
        <v>37737162000000</v>
      </c>
      <c r="E100" s="5">
        <v>40479006000000</v>
      </c>
      <c r="F100" s="5">
        <v>37598995000000</v>
      </c>
      <c r="G100" s="5">
        <v>36071734000000</v>
      </c>
      <c r="I100" s="5">
        <v>40479006000000</v>
      </c>
      <c r="J100" s="5">
        <v>33984019000000</v>
      </c>
      <c r="K100" s="5">
        <v>34239096000000</v>
      </c>
      <c r="L100" s="5">
        <v>33373624000000</v>
      </c>
      <c r="M100" s="5">
        <v>32788747000000</v>
      </c>
      <c r="N100" s="5">
        <v>40838830000000</v>
      </c>
      <c r="O100" s="5">
        <v>32307934000000</v>
      </c>
      <c r="P100" s="5">
        <v>25134972000000</v>
      </c>
      <c r="Q100" s="5">
        <v>26378462000000</v>
      </c>
      <c r="R100" s="5">
        <v>24540286000000</v>
      </c>
      <c r="S100" s="5">
        <v>-1137287000000</v>
      </c>
      <c r="T100" s="5">
        <v>-367723000000</v>
      </c>
      <c r="U100" s="5">
        <v>-1195620000000</v>
      </c>
      <c r="V100" s="5">
        <v>-361772000000</v>
      </c>
      <c r="W100" s="5">
        <v>-574735000000</v>
      </c>
      <c r="X100" s="5">
        <v>-358306000000</v>
      </c>
      <c r="Y100" s="5">
        <v>-146509000000</v>
      </c>
      <c r="Z100" s="5">
        <v>72845000000</v>
      </c>
      <c r="AA100" s="2">
        <v>3393160000000</v>
      </c>
    </row>
    <row r="101" spans="3:27" ht="15.5" x14ac:dyDescent="0.35">
      <c r="C101" t="s">
        <v>1428</v>
      </c>
      <c r="D101" s="5">
        <v>48101168000000</v>
      </c>
      <c r="E101" s="5">
        <v>50470248000000</v>
      </c>
      <c r="F101" s="5">
        <v>26828119000000</v>
      </c>
      <c r="G101" s="5">
        <v>94305211000000</v>
      </c>
      <c r="I101" s="5">
        <v>50470248000000</v>
      </c>
      <c r="J101" s="5">
        <v>63228375000000</v>
      </c>
      <c r="K101" s="5">
        <v>73887200000000</v>
      </c>
      <c r="L101" s="5">
        <v>95320511000000</v>
      </c>
      <c r="M101" s="5">
        <v>47783516000000</v>
      </c>
      <c r="N101" s="5">
        <v>82395847000000</v>
      </c>
      <c r="O101" s="5">
        <v>37568760000000</v>
      </c>
      <c r="P101" s="5">
        <v>22515696000000</v>
      </c>
      <c r="Q101" s="5">
        <v>74600803000000</v>
      </c>
      <c r="R101" s="5">
        <v>73616927000000</v>
      </c>
      <c r="S101" s="5">
        <v>37320863000000</v>
      </c>
      <c r="T101" s="5">
        <v>61117605000000</v>
      </c>
      <c r="U101" s="5">
        <v>45113834000000</v>
      </c>
      <c r="V101" s="5">
        <v>48238225000000</v>
      </c>
      <c r="W101" s="5">
        <v>51393062000000</v>
      </c>
      <c r="X101" s="5">
        <v>28914035000000</v>
      </c>
      <c r="Y101" s="5">
        <v>41402410000000</v>
      </c>
      <c r="Z101" s="5">
        <v>29404818000000</v>
      </c>
      <c r="AA101" s="2">
        <v>16833324000000</v>
      </c>
    </row>
    <row r="102" spans="3:27" ht="15.5" x14ac:dyDescent="0.35">
      <c r="C102" t="s">
        <v>1925</v>
      </c>
    </row>
    <row r="103" spans="3:27" ht="15.5" x14ac:dyDescent="0.35">
      <c r="C103" t="s">
        <v>2124</v>
      </c>
      <c r="D103" s="5">
        <v>262712683000000</v>
      </c>
      <c r="E103" s="5">
        <v>292817548000000</v>
      </c>
      <c r="F103" s="5">
        <v>303934259000000</v>
      </c>
      <c r="G103" s="5">
        <v>283592705000000</v>
      </c>
      <c r="I103" s="5">
        <v>292817548000000</v>
      </c>
      <c r="J103" s="5">
        <v>287272659000000</v>
      </c>
      <c r="K103" s="5">
        <v>309182971000000</v>
      </c>
      <c r="L103" s="5">
        <v>329211764000000</v>
      </c>
      <c r="M103" s="5">
        <v>289054774000000</v>
      </c>
      <c r="N103" s="5">
        <v>178743845000000</v>
      </c>
      <c r="O103" s="5">
        <v>129000300000000</v>
      </c>
      <c r="P103" s="5">
        <v>114284518000000</v>
      </c>
      <c r="Q103" s="5">
        <v>103411188000000</v>
      </c>
      <c r="R103" s="5">
        <v>98933278000000</v>
      </c>
      <c r="S103" s="5">
        <v>103869361000000</v>
      </c>
      <c r="T103" s="5">
        <v>86153906000000</v>
      </c>
      <c r="U103" s="5">
        <v>82227428000000</v>
      </c>
      <c r="V103" s="5">
        <v>78935756000000</v>
      </c>
      <c r="W103" s="5">
        <v>78459449000000</v>
      </c>
      <c r="X103" s="5">
        <v>78092734000000</v>
      </c>
      <c r="Y103" s="5">
        <v>89132940000000</v>
      </c>
      <c r="Z103" s="5">
        <v>88259039000000</v>
      </c>
      <c r="AA103" s="2">
        <v>89466317000000</v>
      </c>
    </row>
    <row r="104" spans="3:27" ht="15.5" x14ac:dyDescent="0.35">
      <c r="C104" t="s">
        <v>1429</v>
      </c>
    </row>
    <row r="105" spans="3:27" ht="15.5" x14ac:dyDescent="0.35">
      <c r="C105" t="s">
        <v>1431</v>
      </c>
      <c r="D105" s="5">
        <v>1530511841000000</v>
      </c>
      <c r="E105" s="5">
        <v>1801934209000000</v>
      </c>
      <c r="F105" s="5">
        <v>1670505825000000</v>
      </c>
      <c r="G105" s="5">
        <v>1605968228000000</v>
      </c>
      <c r="I105" s="5">
        <v>1801934209000000</v>
      </c>
      <c r="J105" s="5">
        <v>1573861967000000</v>
      </c>
      <c r="K105" s="5">
        <v>1306733576000000</v>
      </c>
      <c r="L105" s="5">
        <v>1107987237000000</v>
      </c>
      <c r="M105" s="5">
        <v>957636147000000</v>
      </c>
      <c r="N105" s="5">
        <v>877051229000000</v>
      </c>
      <c r="O105" s="5">
        <v>855846844000000</v>
      </c>
      <c r="P105" s="5">
        <v>767761095000000</v>
      </c>
      <c r="Q105" s="5">
        <v>678292520000000</v>
      </c>
      <c r="R105" s="5">
        <v>616706193000000</v>
      </c>
      <c r="S105" s="5">
        <v>564393595000000</v>
      </c>
      <c r="T105" s="5">
        <v>505394870000000</v>
      </c>
      <c r="U105" s="5">
        <v>450634798000000</v>
      </c>
      <c r="V105" s="5">
        <v>370570356000000</v>
      </c>
      <c r="W105" s="5">
        <v>298988258000000</v>
      </c>
      <c r="X105" s="5">
        <v>232545259000000</v>
      </c>
      <c r="Y105" s="5">
        <v>184690704000000</v>
      </c>
      <c r="Z105" s="5">
        <v>162637788000000</v>
      </c>
      <c r="AA105" s="2">
        <v>125488384000000</v>
      </c>
    </row>
    <row r="106" spans="3:27" ht="15.5" x14ac:dyDescent="0.35">
      <c r="C106" t="s">
        <v>1142</v>
      </c>
      <c r="W106" s="5">
        <v>3185570000000</v>
      </c>
      <c r="X106" s="5">
        <v>2132823000000</v>
      </c>
      <c r="Y106" s="5">
        <v>1404045000000</v>
      </c>
    </row>
    <row r="107" spans="3:27" ht="15.5" x14ac:dyDescent="0.35">
      <c r="C107" t="s">
        <v>1144</v>
      </c>
      <c r="D107" s="5">
        <v>41178606000000</v>
      </c>
      <c r="E107" s="5">
        <v>39813630000000</v>
      </c>
      <c r="F107" s="5">
        <v>38353279000000</v>
      </c>
      <c r="G107" s="5">
        <v>38988481000000</v>
      </c>
      <c r="I107" s="5">
        <v>39813630000000</v>
      </c>
      <c r="J107" s="5">
        <v>40638953000000</v>
      </c>
      <c r="K107" s="5">
        <v>32036752000000</v>
      </c>
      <c r="L107" s="5">
        <v>23147366000000</v>
      </c>
      <c r="M107" s="5">
        <v>18633307000000</v>
      </c>
      <c r="N107" s="5">
        <v>18649899000000</v>
      </c>
      <c r="O107" s="5">
        <v>18211088000000</v>
      </c>
      <c r="P107" s="5">
        <v>16826865000000</v>
      </c>
      <c r="Q107" s="5">
        <v>14782332000000</v>
      </c>
      <c r="R107" s="5">
        <v>11531838000000</v>
      </c>
      <c r="S107" s="5">
        <v>7907449000000</v>
      </c>
      <c r="T107" s="5">
        <v>5893135000000</v>
      </c>
      <c r="U107" s="5">
        <v>4511545000000</v>
      </c>
      <c r="V107" s="5">
        <v>3828369000000</v>
      </c>
      <c r="W107" s="5">
        <v>3185570000000</v>
      </c>
      <c r="X107" s="5">
        <v>2132823000000</v>
      </c>
      <c r="Y107" s="5">
        <v>1404045000000</v>
      </c>
    </row>
    <row r="108" spans="3:27" ht="15.5" x14ac:dyDescent="0.35">
      <c r="C108" t="s">
        <v>123</v>
      </c>
      <c r="D108" s="5">
        <v>86684187000000</v>
      </c>
      <c r="E108" s="5">
        <v>103150275000000</v>
      </c>
      <c r="F108" s="5">
        <v>97562772000000</v>
      </c>
      <c r="G108" s="5">
        <v>92708719000000</v>
      </c>
      <c r="I108" s="5">
        <v>103150275000000</v>
      </c>
      <c r="J108" s="5">
        <v>90458680000000</v>
      </c>
      <c r="K108" s="5">
        <v>82315031000000</v>
      </c>
      <c r="L108" s="5">
        <v>77969898000000</v>
      </c>
      <c r="M108" s="5">
        <v>67503267000000</v>
      </c>
      <c r="N108" s="5">
        <v>64322488000000</v>
      </c>
      <c r="O108" s="5">
        <v>57657529000000</v>
      </c>
      <c r="P108" s="5">
        <v>50075628000000</v>
      </c>
      <c r="Q108" s="5">
        <v>46991375000000</v>
      </c>
      <c r="R108" s="5">
        <v>44736920000000</v>
      </c>
    </row>
    <row r="109" spans="3:27" ht="15.5" x14ac:dyDescent="0.35">
      <c r="C109" t="s">
        <v>1432</v>
      </c>
      <c r="D109" s="5">
        <v>60406560000000</v>
      </c>
      <c r="E109" s="5">
        <v>72062331000000</v>
      </c>
      <c r="F109" s="5">
        <v>67389599000000</v>
      </c>
      <c r="G109" s="5">
        <v>63620835000000</v>
      </c>
      <c r="I109" s="5">
        <v>72062331000000</v>
      </c>
      <c r="J109" s="5">
        <v>63030845000000</v>
      </c>
      <c r="K109" s="5">
        <v>57977707000000</v>
      </c>
      <c r="L109" s="5">
        <v>56540566000000</v>
      </c>
      <c r="M109" s="5">
        <v>49144792000000</v>
      </c>
      <c r="N109" s="5">
        <v>48306843000000</v>
      </c>
      <c r="O109" s="5">
        <v>44612199000000</v>
      </c>
      <c r="P109" s="5">
        <v>38442696000000</v>
      </c>
      <c r="Q109" s="5">
        <v>36618753000000</v>
      </c>
      <c r="R109" s="5">
        <v>35663290000000</v>
      </c>
      <c r="S109" s="5">
        <v>9761688000000</v>
      </c>
      <c r="T109" s="5">
        <v>8928856000000</v>
      </c>
      <c r="U109" s="5">
        <v>7645598000000</v>
      </c>
      <c r="V109" s="5">
        <v>7002690000000</v>
      </c>
      <c r="W109" s="5">
        <v>6589594000000</v>
      </c>
      <c r="X109" s="5">
        <v>5527000000000</v>
      </c>
      <c r="Y109" s="5">
        <v>4963306000000</v>
      </c>
      <c r="Z109" s="5">
        <v>4603560000000</v>
      </c>
      <c r="AA109" s="2">
        <v>4531577000000</v>
      </c>
    </row>
    <row r="110" spans="3:27" ht="15.5" x14ac:dyDescent="0.35">
      <c r="C110" t="s">
        <v>320</v>
      </c>
      <c r="D110" s="5">
        <v>14171368000000</v>
      </c>
      <c r="E110" s="5">
        <v>17767867000000</v>
      </c>
      <c r="F110" s="5">
        <v>16637852000000</v>
      </c>
      <c r="G110" s="5">
        <v>16281063000000</v>
      </c>
      <c r="I110" s="5">
        <v>17767867000000</v>
      </c>
      <c r="J110" s="5">
        <v>15743152000000</v>
      </c>
      <c r="K110" s="5">
        <v>13669071000000</v>
      </c>
      <c r="L110" s="5">
        <v>11712040000000</v>
      </c>
      <c r="M110" s="5">
        <v>10623089000000</v>
      </c>
      <c r="N110" s="5">
        <v>9280780000000</v>
      </c>
      <c r="O110" s="5">
        <v>7114887000000</v>
      </c>
      <c r="P110" s="5">
        <v>5963706000000</v>
      </c>
      <c r="Q110" s="5">
        <v>5102247000000</v>
      </c>
      <c r="R110" s="5">
        <v>4213322000000</v>
      </c>
      <c r="S110" s="5">
        <v>1915192000000</v>
      </c>
      <c r="T110" s="5">
        <v>1644583000000</v>
      </c>
      <c r="U110" s="5">
        <v>1160255000000</v>
      </c>
      <c r="V110" s="5">
        <v>860702000000</v>
      </c>
    </row>
    <row r="111" spans="3:27" ht="15.5" x14ac:dyDescent="0.35">
      <c r="C111" t="s">
        <v>1807</v>
      </c>
      <c r="D111" s="5">
        <v>4822802000000</v>
      </c>
      <c r="E111" s="5">
        <v>7519158000000</v>
      </c>
      <c r="F111" s="5">
        <v>6921787000000</v>
      </c>
      <c r="G111" s="5">
        <v>6912498000000</v>
      </c>
      <c r="I111" s="5">
        <v>7519158000000</v>
      </c>
      <c r="J111" s="5">
        <v>7044743000000</v>
      </c>
      <c r="K111" s="5">
        <v>5874598000000</v>
      </c>
      <c r="L111" s="5">
        <v>5093609000000</v>
      </c>
      <c r="M111" s="5">
        <v>5111759000000</v>
      </c>
      <c r="N111" s="5">
        <v>4545439000000</v>
      </c>
      <c r="O111" s="5">
        <v>3321284000000</v>
      </c>
      <c r="P111" s="5">
        <v>2764726000000</v>
      </c>
      <c r="Q111" s="5">
        <v>2401467000000</v>
      </c>
      <c r="R111" s="5">
        <v>1955496000000</v>
      </c>
      <c r="S111" s="5">
        <v>1915192000000</v>
      </c>
      <c r="T111" s="5">
        <v>1644583000000</v>
      </c>
      <c r="U111" s="5">
        <v>1160255000000</v>
      </c>
      <c r="V111" s="5">
        <v>860702000000</v>
      </c>
    </row>
    <row r="112" spans="3:27" ht="15.5" x14ac:dyDescent="0.35">
      <c r="C112" t="s">
        <v>118</v>
      </c>
      <c r="D112" s="5">
        <v>3427581000000</v>
      </c>
      <c r="E112" s="5">
        <v>4654270000000</v>
      </c>
      <c r="F112" s="5">
        <v>5384618000000</v>
      </c>
      <c r="G112" s="5">
        <v>6266809000000</v>
      </c>
      <c r="I112" s="5">
        <v>4654270000000</v>
      </c>
      <c r="J112" s="5">
        <v>8353454000000</v>
      </c>
      <c r="K112" s="5">
        <v>10179244000000</v>
      </c>
      <c r="L112" s="5">
        <v>12045479000000</v>
      </c>
      <c r="M112" s="5">
        <v>10354794000000</v>
      </c>
      <c r="N112" s="5">
        <v>8095869000000</v>
      </c>
      <c r="O112" s="5">
        <v>3951710000000</v>
      </c>
      <c r="P112" s="5">
        <v>4997622000000</v>
      </c>
      <c r="Q112" s="5">
        <v>5564319000000</v>
      </c>
      <c r="R112" s="5">
        <v>5990101000000</v>
      </c>
      <c r="S112" s="5">
        <v>4834522000000</v>
      </c>
      <c r="T112" s="5">
        <v>4189120000000</v>
      </c>
      <c r="U112" s="5">
        <v>4322498000000</v>
      </c>
      <c r="V112" s="5">
        <v>3966613000000</v>
      </c>
      <c r="W112" s="5">
        <v>3800412000000</v>
      </c>
      <c r="X112" s="5">
        <v>4401088000000</v>
      </c>
      <c r="Y112" s="5">
        <v>6014085000000</v>
      </c>
      <c r="Z112" s="5">
        <v>6123919000000</v>
      </c>
      <c r="AA112" s="2">
        <v>4096447000000</v>
      </c>
    </row>
    <row r="113" spans="3:27" ht="15.5" x14ac:dyDescent="0.35">
      <c r="C113" t="s">
        <v>126</v>
      </c>
      <c r="D113" s="5">
        <v>2432620835000000</v>
      </c>
      <c r="E113" s="5">
        <v>2829948026000000</v>
      </c>
      <c r="F113" s="5">
        <v>2563360149000000</v>
      </c>
      <c r="G113" s="5">
        <v>2514684369000000</v>
      </c>
      <c r="I113" s="5">
        <v>2829948026000000</v>
      </c>
      <c r="J113" s="5">
        <v>2427223262000000</v>
      </c>
      <c r="K113" s="5">
        <v>2174219449000000</v>
      </c>
      <c r="L113" s="5">
        <v>1992544687000000</v>
      </c>
      <c r="M113" s="5">
        <v>1725611128000000</v>
      </c>
      <c r="N113" s="5">
        <v>1541964567000000</v>
      </c>
      <c r="O113" s="5">
        <v>1318246335000000</v>
      </c>
      <c r="P113" s="5">
        <v>1202252094000000</v>
      </c>
      <c r="Q113" s="5">
        <v>1124700847000000</v>
      </c>
      <c r="R113" s="5">
        <v>1038706009000000</v>
      </c>
      <c r="S113" s="5">
        <v>910063409000000</v>
      </c>
      <c r="T113" s="5">
        <v>855039673000000</v>
      </c>
      <c r="U113" s="5">
        <v>733099762000000</v>
      </c>
      <c r="V113" s="5">
        <v>635618708000000</v>
      </c>
      <c r="W113" s="5">
        <v>551891704000000</v>
      </c>
      <c r="X113" s="5">
        <v>449774551000000</v>
      </c>
      <c r="Y113" s="5">
        <v>394616604000000</v>
      </c>
      <c r="Z113" s="5">
        <v>358438678000000</v>
      </c>
      <c r="AA113" s="2">
        <v>319085590000000</v>
      </c>
    </row>
    <row r="114" spans="3:27" ht="15.5" x14ac:dyDescent="0.35">
      <c r="C114" t="s">
        <v>127</v>
      </c>
    </row>
    <row r="115" spans="3:27" ht="15.5" x14ac:dyDescent="0.35">
      <c r="C115" t="s">
        <v>128</v>
      </c>
    </row>
    <row r="116" spans="3:27" ht="15.5" x14ac:dyDescent="0.35">
      <c r="C116" t="s">
        <v>1433</v>
      </c>
      <c r="D116" s="5">
        <v>5691421000000</v>
      </c>
      <c r="E116" s="5">
        <v>4537458000000</v>
      </c>
      <c r="F116" s="5">
        <v>5038522000000</v>
      </c>
      <c r="G116" s="5">
        <v>5210231000000</v>
      </c>
      <c r="I116" s="5">
        <v>4537458000000</v>
      </c>
      <c r="J116" s="5">
        <v>5703731000000</v>
      </c>
      <c r="K116" s="5">
        <v>4484956000000</v>
      </c>
      <c r="L116" s="5">
        <v>4056029000000</v>
      </c>
      <c r="M116" s="5">
        <v>5380474000000</v>
      </c>
      <c r="N116" s="5">
        <v>4286333000000</v>
      </c>
      <c r="O116" s="5">
        <v>3169451000000</v>
      </c>
      <c r="P116" s="5">
        <v>3843194000000</v>
      </c>
      <c r="Q116" s="5">
        <v>2838567000000</v>
      </c>
      <c r="R116" s="5">
        <v>1569911000000</v>
      </c>
      <c r="S116" s="5">
        <v>1156327000000</v>
      </c>
      <c r="T116" s="5">
        <v>1156366000000</v>
      </c>
      <c r="U116" s="5">
        <v>762130000000</v>
      </c>
      <c r="V116" s="5">
        <v>1694231000000</v>
      </c>
      <c r="W116" s="5">
        <v>1830798000000</v>
      </c>
      <c r="X116" s="5">
        <v>757465000000</v>
      </c>
      <c r="Y116" s="5">
        <v>573557000000</v>
      </c>
      <c r="Z116" s="5">
        <v>619798000000</v>
      </c>
      <c r="AA116" s="2">
        <v>852777000000</v>
      </c>
    </row>
    <row r="117" spans="3:27" ht="15.5" x14ac:dyDescent="0.35">
      <c r="C117" t="s">
        <v>1434</v>
      </c>
      <c r="D117" s="5">
        <v>1730302503000000</v>
      </c>
      <c r="E117" s="5">
        <v>1816897208000000</v>
      </c>
      <c r="F117" s="5">
        <v>1613284057000000</v>
      </c>
      <c r="G117" s="5">
        <v>1582776360000000</v>
      </c>
      <c r="I117" s="5">
        <v>1816897208000000</v>
      </c>
      <c r="J117" s="5">
        <v>1446234957000000</v>
      </c>
      <c r="K117" s="5">
        <v>1351448149000000</v>
      </c>
      <c r="L117" s="5">
        <v>1295575929000000</v>
      </c>
      <c r="M117" s="5">
        <v>1115278713000000</v>
      </c>
      <c r="N117" s="5">
        <v>995200668000000</v>
      </c>
      <c r="O117" s="5">
        <v>850108345000000</v>
      </c>
      <c r="P117" s="5">
        <v>766008893000000</v>
      </c>
      <c r="Q117" s="5">
        <v>749583982000000</v>
      </c>
      <c r="R117" s="5">
        <v>702060230000000</v>
      </c>
      <c r="S117" s="5">
        <v>622332331000000</v>
      </c>
      <c r="T117" s="5">
        <v>583448911000000</v>
      </c>
      <c r="U117" s="5">
        <v>508996256000000</v>
      </c>
      <c r="V117" s="5">
        <v>442837863000000</v>
      </c>
      <c r="W117" s="5">
        <v>384728603000000</v>
      </c>
      <c r="X117" s="5">
        <v>337387909000000</v>
      </c>
      <c r="Y117" s="5">
        <v>319550381000000</v>
      </c>
      <c r="Z117" s="5">
        <v>289112052000000</v>
      </c>
      <c r="AA117" s="2">
        <v>247355023000000</v>
      </c>
    </row>
    <row r="118" spans="3:27" ht="15.5" x14ac:dyDescent="0.35">
      <c r="C118" t="s">
        <v>395</v>
      </c>
    </row>
    <row r="119" spans="3:27" ht="15.5" x14ac:dyDescent="0.35">
      <c r="C119" t="s">
        <v>1435</v>
      </c>
      <c r="D119" s="5">
        <v>5753948000000</v>
      </c>
      <c r="E119" s="5">
        <v>6719192000000</v>
      </c>
      <c r="F119" s="5">
        <v>8283690000000</v>
      </c>
      <c r="G119" s="5">
        <v>12134835000000</v>
      </c>
      <c r="I119" s="5">
        <v>6719192000000</v>
      </c>
      <c r="J119" s="5">
        <v>7991117000000</v>
      </c>
      <c r="K119" s="5">
        <v>3709301000000</v>
      </c>
      <c r="L119" s="5">
        <v>4676907000000</v>
      </c>
      <c r="M119" s="5">
        <v>2530491000000</v>
      </c>
      <c r="N119" s="5">
        <v>2546236000000</v>
      </c>
      <c r="O119" s="5">
        <v>5430238000000</v>
      </c>
      <c r="P119" s="5">
        <v>4183234000000</v>
      </c>
      <c r="Q119" s="5">
        <v>3103462000000</v>
      </c>
      <c r="R119" s="5">
        <v>3757479000000</v>
      </c>
      <c r="S119" s="5">
        <v>5127585000000</v>
      </c>
      <c r="T119" s="5">
        <v>11140783000000</v>
      </c>
      <c r="U119" s="5">
        <v>8109444000000</v>
      </c>
      <c r="V119" s="5">
        <v>11444247000000</v>
      </c>
      <c r="W119" s="5">
        <v>9691453000000</v>
      </c>
      <c r="X119" s="5">
        <v>5422339000000</v>
      </c>
      <c r="Y119" s="5">
        <v>4943958000000</v>
      </c>
      <c r="Z119" s="5">
        <v>4565783000000</v>
      </c>
      <c r="AA119" s="2">
        <v>2945659000000</v>
      </c>
    </row>
    <row r="120" spans="3:27" ht="15.5" x14ac:dyDescent="0.35">
      <c r="C120" t="s">
        <v>1436</v>
      </c>
      <c r="D120" s="5">
        <v>1730302503000000</v>
      </c>
      <c r="E120" s="5">
        <v>1816897208000000</v>
      </c>
      <c r="F120" s="5">
        <v>1613284057000000</v>
      </c>
      <c r="G120" s="5">
        <v>1582776360000000</v>
      </c>
      <c r="I120" s="5">
        <v>1816897208000000</v>
      </c>
      <c r="J120" s="5">
        <v>1446234957000000</v>
      </c>
      <c r="K120" s="5">
        <v>1351448149000000</v>
      </c>
      <c r="L120" s="5">
        <v>1295575929000000</v>
      </c>
      <c r="M120" s="5">
        <v>1115278713000000</v>
      </c>
      <c r="N120" s="5">
        <v>995200668000000</v>
      </c>
      <c r="O120" s="5">
        <v>850108345000000</v>
      </c>
      <c r="P120" s="5">
        <v>766008893000000</v>
      </c>
      <c r="Q120" s="5">
        <v>749583982000000</v>
      </c>
      <c r="R120" s="5">
        <v>702060230000000</v>
      </c>
      <c r="S120" s="5">
        <v>622332331000000</v>
      </c>
      <c r="T120" s="5">
        <v>583448911000000</v>
      </c>
      <c r="U120" s="5">
        <v>508996256000000</v>
      </c>
      <c r="V120" s="5">
        <v>442837863000000</v>
      </c>
      <c r="W120" s="5">
        <v>384728603000000</v>
      </c>
      <c r="X120" s="5">
        <v>337387909000000</v>
      </c>
      <c r="Y120" s="5">
        <v>319550381000000</v>
      </c>
      <c r="Z120" s="5">
        <v>289112052000000</v>
      </c>
      <c r="AA120" s="2">
        <v>247355023000000</v>
      </c>
    </row>
    <row r="121" spans="3:27" ht="15.5" x14ac:dyDescent="0.35">
      <c r="C121" t="s">
        <v>1437</v>
      </c>
      <c r="D121" s="5">
        <v>21657948000000</v>
      </c>
      <c r="E121" s="5">
        <v>20755543000000</v>
      </c>
      <c r="F121" s="5">
        <v>20034945000000</v>
      </c>
      <c r="G121" s="5">
        <v>24229714000000</v>
      </c>
      <c r="I121" s="5">
        <v>20755543000000</v>
      </c>
      <c r="J121" s="5">
        <v>27042709000000</v>
      </c>
      <c r="K121" s="5">
        <v>17684780000000</v>
      </c>
      <c r="L121" s="5">
        <v>14847409000000</v>
      </c>
      <c r="M121" s="5">
        <v>12800392000000</v>
      </c>
      <c r="N121" s="5">
        <v>7391225000000</v>
      </c>
      <c r="O121" s="5">
        <v>13397866000000</v>
      </c>
      <c r="P121" s="5">
        <v>16493815000000</v>
      </c>
      <c r="Q121" s="5">
        <v>8349507000000</v>
      </c>
      <c r="R121" s="5">
        <v>9339196000000</v>
      </c>
      <c r="S121" s="5">
        <v>12636237000000</v>
      </c>
      <c r="T121" s="5">
        <v>17531845000000</v>
      </c>
      <c r="U121" s="5">
        <v>12443313000000</v>
      </c>
      <c r="V121" s="5">
        <v>14016837000000</v>
      </c>
      <c r="W121" s="5">
        <v>12317885000000</v>
      </c>
      <c r="X121" s="5">
        <v>7202683000000</v>
      </c>
      <c r="Y121" s="5">
        <v>10786527000000</v>
      </c>
      <c r="Z121" s="5">
        <v>7718114000000</v>
      </c>
      <c r="AA121" s="2">
        <v>5410341000000</v>
      </c>
    </row>
    <row r="122" spans="3:27" ht="15.5" x14ac:dyDescent="0.35">
      <c r="C122" t="s">
        <v>1808</v>
      </c>
      <c r="D122" s="5">
        <v>21657948000000</v>
      </c>
      <c r="E122" s="5">
        <v>20755543000000</v>
      </c>
      <c r="F122" s="5">
        <v>20034945000000</v>
      </c>
      <c r="G122" s="5">
        <v>24229714000000</v>
      </c>
      <c r="I122" s="5">
        <v>20755543000000</v>
      </c>
      <c r="J122" s="5">
        <v>27042709000000</v>
      </c>
      <c r="K122" s="5">
        <v>17684780000000</v>
      </c>
      <c r="L122" s="5">
        <v>14847409000000</v>
      </c>
      <c r="M122" s="5">
        <v>12800392000000</v>
      </c>
      <c r="N122" s="5">
        <v>7391225000000</v>
      </c>
      <c r="O122" s="5">
        <v>13397866000000</v>
      </c>
      <c r="P122" s="5">
        <v>16493815000000</v>
      </c>
      <c r="Q122" s="5">
        <v>8349507000000</v>
      </c>
      <c r="R122" s="5">
        <v>9339196000000</v>
      </c>
      <c r="S122" s="5">
        <v>12636237000000</v>
      </c>
      <c r="T122" s="5">
        <v>17531845000000</v>
      </c>
      <c r="U122" s="5">
        <v>12443313000000</v>
      </c>
      <c r="V122" s="5">
        <v>14016837000000</v>
      </c>
      <c r="W122" s="5">
        <v>12317885000000</v>
      </c>
      <c r="X122" s="5">
        <v>7202683000000</v>
      </c>
      <c r="Y122" s="5">
        <v>10786527000000</v>
      </c>
      <c r="Z122" s="5">
        <v>7718114000000</v>
      </c>
      <c r="AA122" s="2">
        <v>5410341000000</v>
      </c>
    </row>
    <row r="123" spans="3:27" ht="15.5" x14ac:dyDescent="0.35">
      <c r="C123" t="s">
        <v>1065</v>
      </c>
      <c r="D123" s="5">
        <v>10119981000000</v>
      </c>
      <c r="E123" s="5">
        <v>6841621000000</v>
      </c>
      <c r="F123" s="5">
        <v>8096741000000</v>
      </c>
      <c r="G123" s="5">
        <v>6903388000000</v>
      </c>
      <c r="I123" s="5">
        <v>6841621000000</v>
      </c>
      <c r="J123" s="5">
        <v>7336998000000</v>
      </c>
      <c r="K123" s="5">
        <v>2113853000000</v>
      </c>
      <c r="L123" s="5">
        <v>2126769000000</v>
      </c>
      <c r="M123" s="5">
        <v>1018751000000</v>
      </c>
      <c r="N123" s="5">
        <v>1570506000000</v>
      </c>
      <c r="O123" s="5">
        <v>1195022000000</v>
      </c>
      <c r="P123" s="5">
        <v>1117677000000</v>
      </c>
      <c r="Q123" s="5">
        <v>276243000000</v>
      </c>
      <c r="R123" s="5">
        <v>502469000000</v>
      </c>
      <c r="S123" s="5">
        <v>299079000000</v>
      </c>
      <c r="T123" s="5">
        <v>157055000000</v>
      </c>
      <c r="U123" s="5">
        <v>226168000000</v>
      </c>
      <c r="V123" s="5">
        <v>113257000000</v>
      </c>
      <c r="W123" s="5">
        <v>165378000000</v>
      </c>
      <c r="X123" s="5">
        <v>33246000000</v>
      </c>
      <c r="Y123" s="5">
        <v>41611000000</v>
      </c>
      <c r="Z123" s="5">
        <v>160678000000</v>
      </c>
      <c r="AA123" s="2">
        <v>34348000000</v>
      </c>
    </row>
    <row r="124" spans="3:27" ht="15.5" x14ac:dyDescent="0.35">
      <c r="C124" t="s">
        <v>2068</v>
      </c>
      <c r="D124" s="5">
        <v>10119981000000</v>
      </c>
      <c r="E124" s="5">
        <v>6841621000000</v>
      </c>
      <c r="F124" s="5">
        <v>8096741000000</v>
      </c>
      <c r="G124" s="5">
        <v>6903388000000</v>
      </c>
      <c r="I124" s="5">
        <v>6841621000000</v>
      </c>
      <c r="J124" s="5">
        <v>7336998000000</v>
      </c>
      <c r="K124" s="5">
        <v>2113853000000</v>
      </c>
      <c r="L124" s="5">
        <v>2126769000000</v>
      </c>
      <c r="M124" s="5">
        <v>1018751000000</v>
      </c>
      <c r="N124" s="5">
        <v>1570506000000</v>
      </c>
      <c r="O124" s="5">
        <v>1195022000000</v>
      </c>
      <c r="P124" s="5">
        <v>1117677000000</v>
      </c>
      <c r="Q124" s="5">
        <v>276243000000</v>
      </c>
      <c r="R124" s="5">
        <v>502469000000</v>
      </c>
      <c r="S124" s="5">
        <v>299079000000</v>
      </c>
      <c r="T124" s="5">
        <v>157055000000</v>
      </c>
      <c r="U124" s="5">
        <v>226168000000</v>
      </c>
      <c r="V124" s="5">
        <v>113257000000</v>
      </c>
      <c r="W124" s="5">
        <v>165378000000</v>
      </c>
      <c r="X124" s="5">
        <v>33246000000</v>
      </c>
      <c r="Y124" s="5">
        <v>41611000000</v>
      </c>
      <c r="Z124" s="5">
        <v>160678000000</v>
      </c>
      <c r="AA124" s="2">
        <v>34348000000</v>
      </c>
    </row>
    <row r="125" spans="3:27" ht="15.5" x14ac:dyDescent="0.35">
      <c r="C125" t="s">
        <v>1775</v>
      </c>
      <c r="D125" s="5">
        <v>9773370000000</v>
      </c>
      <c r="E125" s="5">
        <v>7919333000000</v>
      </c>
      <c r="F125" s="5">
        <v>6820772000000</v>
      </c>
      <c r="G125" s="5">
        <v>6327014000000</v>
      </c>
      <c r="I125" s="5">
        <v>7919333000000</v>
      </c>
      <c r="J125" s="5">
        <v>9136013000000</v>
      </c>
      <c r="K125" s="5">
        <v>14793888000000</v>
      </c>
      <c r="L125" s="5">
        <v>11781581000000</v>
      </c>
      <c r="M125" s="5">
        <v>10273444000000</v>
      </c>
      <c r="N125" s="5">
        <v>10232855000000</v>
      </c>
      <c r="O125" s="5">
        <v>10279839000000</v>
      </c>
      <c r="P125" s="5">
        <v>13888862000000</v>
      </c>
      <c r="Q125" s="5">
        <v>12544494000000</v>
      </c>
      <c r="R125" s="5">
        <v>14789244000000</v>
      </c>
      <c r="S125" s="5">
        <v>11331273000000</v>
      </c>
      <c r="T125" s="5">
        <v>13114059000000</v>
      </c>
      <c r="U125" s="5">
        <v>10178370000000</v>
      </c>
      <c r="V125" s="5">
        <v>7957512000000</v>
      </c>
      <c r="W125" s="5">
        <v>6551103000000</v>
      </c>
      <c r="X125" s="5">
        <v>3950506000000</v>
      </c>
      <c r="Y125" s="5">
        <v>4356773000000</v>
      </c>
      <c r="Z125" s="5">
        <v>3842367000000</v>
      </c>
      <c r="AA125" s="2">
        <v>5023235000000</v>
      </c>
    </row>
    <row r="126" spans="3:27" ht="15.5" x14ac:dyDescent="0.35">
      <c r="C126" t="s">
        <v>2069</v>
      </c>
      <c r="D126" s="5">
        <v>9773370000000</v>
      </c>
      <c r="E126" s="5">
        <v>7919333000000</v>
      </c>
      <c r="F126" s="5">
        <v>6820772000000</v>
      </c>
      <c r="G126" s="5">
        <v>6327014000000</v>
      </c>
      <c r="I126" s="5">
        <v>7919333000000</v>
      </c>
      <c r="J126" s="5">
        <v>9136013000000</v>
      </c>
      <c r="K126" s="5">
        <v>14793888000000</v>
      </c>
      <c r="L126" s="5">
        <v>11781581000000</v>
      </c>
      <c r="M126" s="5">
        <v>10273444000000</v>
      </c>
      <c r="N126" s="5">
        <v>10232855000000</v>
      </c>
      <c r="O126" s="5">
        <v>10279839000000</v>
      </c>
      <c r="P126" s="5">
        <v>13888862000000</v>
      </c>
      <c r="Q126" s="5">
        <v>12544494000000</v>
      </c>
      <c r="R126" s="5">
        <v>14789244000000</v>
      </c>
      <c r="S126" s="5">
        <v>11331273000000</v>
      </c>
      <c r="T126" s="5">
        <v>13114059000000</v>
      </c>
      <c r="U126" s="5">
        <v>10178370000000</v>
      </c>
      <c r="V126" s="5">
        <v>7957512000000</v>
      </c>
      <c r="W126" s="5">
        <v>6551103000000</v>
      </c>
      <c r="X126" s="5">
        <v>3950506000000</v>
      </c>
      <c r="Y126" s="5">
        <v>4356773000000</v>
      </c>
      <c r="Z126" s="5">
        <v>3842367000000</v>
      </c>
      <c r="AA126" s="2">
        <v>5023235000000</v>
      </c>
    </row>
    <row r="127" spans="3:27" ht="15.5" x14ac:dyDescent="0.35">
      <c r="C127" t="s">
        <v>2070</v>
      </c>
      <c r="D127" s="5">
        <v>51555390000000</v>
      </c>
      <c r="E127" s="5">
        <v>62205231000000</v>
      </c>
      <c r="F127" s="5">
        <v>52310379000000</v>
      </c>
      <c r="G127" s="5">
        <v>53388794000000</v>
      </c>
      <c r="I127" s="5">
        <v>62205231000000</v>
      </c>
      <c r="J127" s="5">
        <v>41141067000000</v>
      </c>
      <c r="K127" s="5">
        <v>50517764000000</v>
      </c>
      <c r="L127" s="5">
        <v>45774139000000</v>
      </c>
      <c r="M127" s="5">
        <v>45138342000000</v>
      </c>
      <c r="N127" s="5">
        <v>39111473000000</v>
      </c>
      <c r="O127" s="5">
        <v>32245270000000</v>
      </c>
      <c r="P127" s="5">
        <v>19088923000000</v>
      </c>
      <c r="Q127" s="5">
        <v>16843595000000</v>
      </c>
      <c r="R127" s="5">
        <v>9025994000000</v>
      </c>
      <c r="S127" s="5">
        <v>2398178000000</v>
      </c>
      <c r="T127" s="5">
        <v>2009625000000</v>
      </c>
      <c r="U127" s="5">
        <v>1779597000000</v>
      </c>
      <c r="V127" s="5">
        <v>1545876000000</v>
      </c>
      <c r="W127" s="5">
        <v>2211588000000</v>
      </c>
      <c r="X127" s="5">
        <v>1491367000000</v>
      </c>
      <c r="Y127" s="5">
        <v>1671014000000</v>
      </c>
      <c r="Z127" s="5">
        <v>1016603000000</v>
      </c>
      <c r="AA127" s="2">
        <v>4050564000000</v>
      </c>
    </row>
    <row r="128" spans="3:27" ht="15.5" x14ac:dyDescent="0.35">
      <c r="C128" t="s">
        <v>2862</v>
      </c>
    </row>
    <row r="129" spans="3:27" ht="15.5" x14ac:dyDescent="0.35">
      <c r="C129" t="s">
        <v>2863</v>
      </c>
      <c r="D129" s="5">
        <v>51663756000000</v>
      </c>
      <c r="E129" s="5">
        <v>62312011000000</v>
      </c>
      <c r="F129" s="5">
        <v>52398155000000</v>
      </c>
      <c r="G129" s="5">
        <v>53471613000000</v>
      </c>
      <c r="I129" s="5">
        <v>62312011000000</v>
      </c>
      <c r="J129" s="5">
        <v>41219967000000</v>
      </c>
      <c r="K129" s="5">
        <v>50596056000000</v>
      </c>
      <c r="L129" s="5">
        <v>45847607000000</v>
      </c>
      <c r="M129" s="5">
        <v>45210053000000</v>
      </c>
      <c r="N129" s="5">
        <v>39182764000000</v>
      </c>
      <c r="O129" s="5">
        <v>32316505000000</v>
      </c>
      <c r="P129" s="5">
        <v>19126900000000</v>
      </c>
      <c r="Q129" s="5">
        <v>16887288000000</v>
      </c>
      <c r="R129" s="5">
        <v>9060035000000</v>
      </c>
      <c r="S129" s="5">
        <v>2402768000000</v>
      </c>
      <c r="T129" s="5">
        <v>2012256000000</v>
      </c>
      <c r="U129" s="5">
        <v>1782862000000</v>
      </c>
      <c r="V129" s="5">
        <v>1548076000000</v>
      </c>
      <c r="W129" s="5">
        <v>2214177000000</v>
      </c>
      <c r="X129" s="5">
        <v>1492744000000</v>
      </c>
      <c r="Y129" s="5">
        <v>1672619000000</v>
      </c>
      <c r="Z129" s="5">
        <v>1016603000000</v>
      </c>
      <c r="AA129" s="2">
        <v>4051467000000</v>
      </c>
    </row>
    <row r="130" spans="3:27" ht="15.5" x14ac:dyDescent="0.35">
      <c r="C130" t="s">
        <v>2864</v>
      </c>
      <c r="D130" s="5">
        <v>51555390000000</v>
      </c>
      <c r="E130" s="5">
        <v>62205231000000</v>
      </c>
      <c r="F130" s="5">
        <v>52310379000000</v>
      </c>
      <c r="G130" s="5">
        <v>53388794000000</v>
      </c>
      <c r="I130" s="5">
        <v>62205231000000</v>
      </c>
      <c r="J130" s="5">
        <v>41141067000000</v>
      </c>
      <c r="K130" s="5">
        <v>50517764000000</v>
      </c>
      <c r="L130" s="5">
        <v>45774139000000</v>
      </c>
      <c r="M130" s="5">
        <v>45138342000000</v>
      </c>
      <c r="N130" s="5">
        <v>39111473000000</v>
      </c>
      <c r="O130" s="5">
        <v>32245270000000</v>
      </c>
      <c r="P130" s="5">
        <v>19088923000000</v>
      </c>
      <c r="Q130" s="5">
        <v>16843595000000</v>
      </c>
      <c r="R130" s="5">
        <v>9025994000000</v>
      </c>
      <c r="S130" s="5">
        <v>2398178000000</v>
      </c>
      <c r="T130" s="5">
        <v>2009625000000</v>
      </c>
      <c r="U130" s="5">
        <v>1779597000000</v>
      </c>
      <c r="V130" s="5">
        <v>1545876000000</v>
      </c>
      <c r="W130" s="5">
        <v>2211588000000</v>
      </c>
      <c r="X130" s="5">
        <v>1491367000000</v>
      </c>
      <c r="Y130" s="5">
        <v>1671014000000</v>
      </c>
      <c r="Z130" s="5">
        <v>1016603000000</v>
      </c>
      <c r="AA130" s="2">
        <v>4050564000000</v>
      </c>
    </row>
    <row r="131" spans="3:27" ht="15.5" x14ac:dyDescent="0.35">
      <c r="C131" t="s">
        <v>412</v>
      </c>
      <c r="D131" s="5">
        <v>27996000000</v>
      </c>
      <c r="E131" s="5">
        <v>27996000000</v>
      </c>
      <c r="F131" s="5">
        <v>34652000000</v>
      </c>
      <c r="G131" s="5">
        <v>34608000000</v>
      </c>
      <c r="I131" s="5">
        <v>27996000000</v>
      </c>
      <c r="J131" s="5">
        <v>9278000000</v>
      </c>
    </row>
    <row r="132" spans="3:27" ht="15.5" x14ac:dyDescent="0.35">
      <c r="C132" t="s">
        <v>132</v>
      </c>
      <c r="D132" s="5">
        <v>5650395000000</v>
      </c>
      <c r="E132" s="5">
        <v>6168983000000</v>
      </c>
      <c r="F132" s="5">
        <v>5681198000000</v>
      </c>
      <c r="G132" s="5">
        <v>5071734000000</v>
      </c>
      <c r="I132" s="5">
        <v>6168983000000</v>
      </c>
      <c r="J132" s="5">
        <v>5466461000000</v>
      </c>
      <c r="K132" s="5">
        <v>4799446000000</v>
      </c>
      <c r="L132" s="5">
        <v>6493794000000</v>
      </c>
      <c r="M132" s="5">
        <v>6526489000000</v>
      </c>
      <c r="N132" s="5">
        <v>5748405000000</v>
      </c>
      <c r="O132" s="5">
        <v>6215561000000</v>
      </c>
      <c r="P132" s="5">
        <v>4835467000000</v>
      </c>
      <c r="Q132" s="5">
        <v>4307193000000</v>
      </c>
      <c r="R132" s="5">
        <v>3743496000000</v>
      </c>
      <c r="S132" s="5">
        <v>3490801000000</v>
      </c>
      <c r="T132" s="5">
        <v>3880273000000</v>
      </c>
      <c r="U132" s="5">
        <v>3326475000000</v>
      </c>
      <c r="V132" s="5">
        <v>2344762000000</v>
      </c>
      <c r="W132" s="5">
        <v>600545000000</v>
      </c>
      <c r="X132" s="5">
        <v>606975000000</v>
      </c>
      <c r="Y132" s="5">
        <v>542921000000</v>
      </c>
      <c r="Z132" s="5">
        <v>746808000000</v>
      </c>
      <c r="AA132" s="2">
        <v>540608000000</v>
      </c>
    </row>
    <row r="133" spans="3:27" ht="15.5" x14ac:dyDescent="0.35">
      <c r="C133" t="s">
        <v>133</v>
      </c>
      <c r="D133" s="5">
        <v>4148003000000</v>
      </c>
      <c r="E133" s="5">
        <v>3327702000000</v>
      </c>
      <c r="F133" s="5">
        <v>1786231000000</v>
      </c>
      <c r="G133" s="5">
        <v>944587000000</v>
      </c>
      <c r="I133" s="5">
        <v>3327702000000</v>
      </c>
      <c r="J133" s="5">
        <v>3078642000000</v>
      </c>
      <c r="K133" s="5">
        <v>2690902000000</v>
      </c>
      <c r="L133" s="5">
        <v>3590522000000</v>
      </c>
      <c r="M133" s="5">
        <v>2862716000000</v>
      </c>
      <c r="N133" s="5">
        <v>2059214000000</v>
      </c>
      <c r="O133" s="5">
        <v>1286973000000</v>
      </c>
      <c r="P133" s="5">
        <v>1087949000000</v>
      </c>
      <c r="Q133" s="5">
        <v>1009832000000</v>
      </c>
      <c r="R133" s="5">
        <v>1258792000000</v>
      </c>
      <c r="S133" s="5">
        <v>2131616000000</v>
      </c>
      <c r="T133" s="5">
        <v>1875141000000</v>
      </c>
      <c r="U133" s="5">
        <v>2126864000000</v>
      </c>
      <c r="V133" s="5">
        <v>2662421000000</v>
      </c>
      <c r="W133" s="5">
        <v>761737000000</v>
      </c>
      <c r="X133" s="5">
        <v>1408798000000</v>
      </c>
      <c r="Y133" s="5">
        <v>1855829000000</v>
      </c>
      <c r="Z133" s="5">
        <v>3174500000000</v>
      </c>
      <c r="AA133" s="2">
        <v>1280398000000</v>
      </c>
    </row>
    <row r="134" spans="3:27" ht="15.5" x14ac:dyDescent="0.35">
      <c r="C134" t="s">
        <v>831</v>
      </c>
      <c r="D134" s="5">
        <v>4148003000000</v>
      </c>
      <c r="E134" s="5">
        <v>3327702000000</v>
      </c>
      <c r="F134" s="5">
        <v>1786231000000</v>
      </c>
      <c r="G134" s="5">
        <v>944587000000</v>
      </c>
      <c r="I134" s="5">
        <v>3327702000000</v>
      </c>
      <c r="J134" s="5">
        <v>3078642000000</v>
      </c>
      <c r="K134" s="5">
        <v>2690902000000</v>
      </c>
      <c r="L134" s="5">
        <v>3590522000000</v>
      </c>
      <c r="M134" s="5">
        <v>2862716000000</v>
      </c>
      <c r="N134" s="5">
        <v>2059214000000</v>
      </c>
      <c r="O134" s="5">
        <v>1286973000000</v>
      </c>
      <c r="P134" s="5">
        <v>1087949000000</v>
      </c>
      <c r="Q134" s="5">
        <v>1009832000000</v>
      </c>
      <c r="R134" s="5">
        <v>1258792000000</v>
      </c>
      <c r="S134" s="5">
        <v>2131616000000</v>
      </c>
      <c r="T134" s="5">
        <v>1875141000000</v>
      </c>
      <c r="U134" s="5">
        <v>2126864000000</v>
      </c>
      <c r="V134" s="5">
        <v>2662421000000</v>
      </c>
      <c r="W134" s="5">
        <v>761737000000</v>
      </c>
      <c r="X134" s="5">
        <v>1408798000000</v>
      </c>
      <c r="Y134" s="5">
        <v>1855829000000</v>
      </c>
      <c r="Z134" s="5">
        <v>3174500000000</v>
      </c>
      <c r="AA134" s="2">
        <v>1280398000000</v>
      </c>
    </row>
    <row r="135" spans="3:27" ht="15.5" x14ac:dyDescent="0.35">
      <c r="C135" t="s">
        <v>1438</v>
      </c>
      <c r="D135" s="5">
        <v>160796265000000</v>
      </c>
      <c r="E135" s="5">
        <v>155062201000000</v>
      </c>
      <c r="F135" s="5">
        <v>140727468000000</v>
      </c>
      <c r="G135" s="5">
        <v>152575189000000</v>
      </c>
      <c r="I135" s="5">
        <v>155062201000000</v>
      </c>
      <c r="J135" s="5">
        <v>148319543000000</v>
      </c>
      <c r="K135" s="5">
        <v>95660630000000</v>
      </c>
      <c r="L135" s="5">
        <v>63473451000000</v>
      </c>
      <c r="M135" s="5">
        <v>52036083000000</v>
      </c>
      <c r="N135" s="5">
        <v>53461655000000</v>
      </c>
      <c r="O135" s="5">
        <v>54792779000000</v>
      </c>
      <c r="P135" s="5">
        <v>52339712000000</v>
      </c>
      <c r="Q135" s="5">
        <v>35895180000000</v>
      </c>
      <c r="R135" s="5">
        <v>36098189000000</v>
      </c>
      <c r="S135" s="5">
        <v>37502374000000</v>
      </c>
      <c r="T135" s="5">
        <v>27973678000000</v>
      </c>
      <c r="U135" s="5">
        <v>20462803000000</v>
      </c>
      <c r="V135" s="5">
        <v>16746782000000</v>
      </c>
      <c r="W135" s="5">
        <v>17555296000000</v>
      </c>
      <c r="X135" s="5">
        <v>11691410000000</v>
      </c>
      <c r="Y135" s="5">
        <v>10161424000000</v>
      </c>
      <c r="Z135" s="5">
        <v>12208158000000</v>
      </c>
      <c r="AA135" s="2">
        <v>12280336000000</v>
      </c>
    </row>
    <row r="136" spans="3:27" ht="15.5" x14ac:dyDescent="0.35">
      <c r="C136" t="s">
        <v>1279</v>
      </c>
    </row>
    <row r="137" spans="3:27" ht="15.5" x14ac:dyDescent="0.35">
      <c r="C137" t="s">
        <v>2865</v>
      </c>
      <c r="D137" s="5">
        <v>182624000000</v>
      </c>
      <c r="E137" s="5">
        <v>390112000000</v>
      </c>
      <c r="F137" s="5">
        <v>390058000000</v>
      </c>
      <c r="G137" s="5">
        <v>396561000000</v>
      </c>
      <c r="I137" s="5">
        <v>390112000000</v>
      </c>
      <c r="J137" s="5">
        <v>404015000000</v>
      </c>
      <c r="K137" s="5">
        <v>215735000000</v>
      </c>
      <c r="L137" s="5">
        <v>633564000000</v>
      </c>
      <c r="M137" s="5">
        <v>637606000000</v>
      </c>
      <c r="N137" s="5">
        <v>651623000000</v>
      </c>
      <c r="O137" s="5">
        <v>665045000000</v>
      </c>
      <c r="P137" s="5">
        <v>686790000000</v>
      </c>
      <c r="Q137" s="5">
        <v>191501000000</v>
      </c>
      <c r="R137" s="5">
        <v>215432000000</v>
      </c>
      <c r="S137" s="5">
        <v>3741667000000</v>
      </c>
      <c r="T137" s="5">
        <v>3746574000000</v>
      </c>
      <c r="U137" s="5">
        <v>4465615000000</v>
      </c>
      <c r="V137" s="5">
        <v>5137950000000</v>
      </c>
      <c r="W137" s="5">
        <v>5851798000000</v>
      </c>
      <c r="X137" s="5">
        <v>6056572000000</v>
      </c>
      <c r="Y137" s="5">
        <v>6217068000000</v>
      </c>
      <c r="Z137" s="5">
        <v>2836650000000</v>
      </c>
      <c r="AA137" s="2">
        <v>2935275000000</v>
      </c>
    </row>
    <row r="138" spans="3:27" ht="15.5" x14ac:dyDescent="0.35">
      <c r="C138" t="s">
        <v>1430</v>
      </c>
      <c r="D138" s="5">
        <v>160796265000000</v>
      </c>
      <c r="E138" s="5">
        <v>155062201000000</v>
      </c>
      <c r="F138" s="5">
        <v>140727468000000</v>
      </c>
      <c r="G138" s="5">
        <v>152575189000000</v>
      </c>
      <c r="I138" s="5">
        <v>155062201000000</v>
      </c>
      <c r="J138" s="5">
        <v>148319543000000</v>
      </c>
      <c r="K138" s="5">
        <v>95660630000000</v>
      </c>
      <c r="L138" s="5">
        <v>63473451000000</v>
      </c>
      <c r="M138" s="5">
        <v>52036083000000</v>
      </c>
      <c r="N138" s="5">
        <v>53461655000000</v>
      </c>
      <c r="O138" s="5">
        <v>54792779000000</v>
      </c>
      <c r="P138" s="5">
        <v>52339712000000</v>
      </c>
      <c r="Q138" s="5">
        <v>35895180000000</v>
      </c>
      <c r="R138" s="5">
        <v>36098189000000</v>
      </c>
      <c r="S138" s="5">
        <v>37502374000000</v>
      </c>
      <c r="T138" s="5">
        <v>27973678000000</v>
      </c>
      <c r="U138" s="5">
        <v>20462803000000</v>
      </c>
      <c r="V138" s="5">
        <v>16746782000000</v>
      </c>
      <c r="W138" s="5">
        <v>17555296000000</v>
      </c>
      <c r="X138" s="5">
        <v>11691410000000</v>
      </c>
      <c r="Y138" s="5">
        <v>10161424000000</v>
      </c>
      <c r="Z138" s="5">
        <v>12208158000000</v>
      </c>
      <c r="AA138" s="2">
        <v>12280336000000</v>
      </c>
    </row>
    <row r="139" spans="3:27" ht="15.5" x14ac:dyDescent="0.35">
      <c r="C139" t="s">
        <v>1439</v>
      </c>
      <c r="E139" s="5">
        <v>289620824000000</v>
      </c>
      <c r="F139" s="5">
        <v>271573832000000</v>
      </c>
      <c r="G139" s="5">
        <v>246293740000000</v>
      </c>
      <c r="I139" s="5">
        <v>289620824000000</v>
      </c>
      <c r="J139" s="5">
        <v>253340265000000</v>
      </c>
      <c r="K139" s="5">
        <v>226281672000000</v>
      </c>
      <c r="L139" s="5">
        <v>196202601000000</v>
      </c>
      <c r="M139" s="5">
        <v>176907609000000</v>
      </c>
      <c r="N139" s="5">
        <v>150359517000000</v>
      </c>
      <c r="O139" s="5">
        <v>83462230000000</v>
      </c>
      <c r="P139" s="5">
        <v>75338689000000</v>
      </c>
      <c r="Q139" s="5">
        <v>66667898000000</v>
      </c>
      <c r="R139" s="5">
        <v>60776388000000</v>
      </c>
      <c r="S139" s="5">
        <v>54372863000000</v>
      </c>
      <c r="T139" s="5">
        <v>53175487000000</v>
      </c>
      <c r="U139" s="5">
        <v>47573678000000</v>
      </c>
      <c r="V139" s="5">
        <v>40380074000000</v>
      </c>
      <c r="W139" s="5">
        <v>37857546000000</v>
      </c>
      <c r="X139" s="5">
        <v>25251424000000</v>
      </c>
    </row>
    <row r="140" spans="3:27" ht="15.5" x14ac:dyDescent="0.35">
      <c r="C140" t="s">
        <v>2866</v>
      </c>
    </row>
    <row r="141" spans="3:27" ht="15.5" x14ac:dyDescent="0.35">
      <c r="C141" t="s">
        <v>2867</v>
      </c>
      <c r="E141" s="5">
        <v>753881000000</v>
      </c>
      <c r="F141" s="5">
        <v>668543000000</v>
      </c>
      <c r="G141" s="5">
        <v>588979000000</v>
      </c>
      <c r="I141" s="5">
        <v>753881000000</v>
      </c>
      <c r="J141" s="5">
        <v>678306000000</v>
      </c>
      <c r="K141" s="5">
        <v>780202000000</v>
      </c>
      <c r="L141" s="5">
        <v>933938000000</v>
      </c>
      <c r="M141" s="5">
        <v>1010203000000</v>
      </c>
      <c r="N141" s="5">
        <v>920444000000</v>
      </c>
      <c r="O141" s="5">
        <v>446027000000</v>
      </c>
      <c r="P141" s="5">
        <v>433610000000</v>
      </c>
      <c r="Q141" s="5">
        <v>445289000000</v>
      </c>
      <c r="R141" s="5">
        <v>335914000000</v>
      </c>
      <c r="S141" s="5">
        <v>317933000000</v>
      </c>
      <c r="T141" s="5">
        <v>242305000000</v>
      </c>
      <c r="U141" s="5">
        <v>228273000000</v>
      </c>
      <c r="V141" s="5">
        <v>303819000000</v>
      </c>
      <c r="W141" s="5">
        <v>335745000000</v>
      </c>
      <c r="X141" s="5">
        <v>427179000000</v>
      </c>
    </row>
    <row r="142" spans="3:27" ht="15.5" x14ac:dyDescent="0.35">
      <c r="C142" t="s">
        <v>1440</v>
      </c>
      <c r="E142" s="5">
        <v>289620824000000</v>
      </c>
      <c r="F142" s="5">
        <v>271573832000000</v>
      </c>
      <c r="G142" s="5">
        <v>246293740000000</v>
      </c>
      <c r="I142" s="5">
        <v>289620824000000</v>
      </c>
      <c r="J142" s="5">
        <v>253340265000000</v>
      </c>
      <c r="K142" s="5">
        <v>226281672000000</v>
      </c>
      <c r="L142" s="5">
        <v>196202601000000</v>
      </c>
      <c r="M142" s="5">
        <v>176907609000000</v>
      </c>
      <c r="N142" s="5">
        <v>150359517000000</v>
      </c>
      <c r="O142" s="5">
        <v>83462230000000</v>
      </c>
      <c r="P142" s="5">
        <v>75338689000000</v>
      </c>
      <c r="Q142" s="5">
        <v>66667898000000</v>
      </c>
      <c r="R142" s="5">
        <v>60776388000000</v>
      </c>
      <c r="S142" s="5">
        <v>54372863000000</v>
      </c>
      <c r="T142" s="5">
        <v>53175487000000</v>
      </c>
      <c r="U142" s="5">
        <v>47573678000000</v>
      </c>
      <c r="V142" s="5">
        <v>40380074000000</v>
      </c>
      <c r="W142" s="5">
        <v>37857546000000</v>
      </c>
      <c r="X142" s="5">
        <v>25251424000000</v>
      </c>
    </row>
    <row r="143" spans="3:27" ht="15.5" x14ac:dyDescent="0.35">
      <c r="C143" t="s">
        <v>142</v>
      </c>
      <c r="D143" s="5">
        <v>2118669327000000</v>
      </c>
      <c r="E143" s="5">
        <v>2502546028000000</v>
      </c>
      <c r="F143" s="5">
        <v>2249522034000000</v>
      </c>
      <c r="G143" s="5">
        <v>2216767183000000</v>
      </c>
      <c r="I143" s="5">
        <v>2502546028000000</v>
      </c>
      <c r="J143" s="5">
        <v>2113748581000000</v>
      </c>
      <c r="K143" s="5">
        <v>1886724487000000</v>
      </c>
      <c r="L143" s="5">
        <v>1740299232000000</v>
      </c>
      <c r="M143" s="5">
        <v>1503499846000000</v>
      </c>
      <c r="N143" s="5">
        <v>1337264899000000</v>
      </c>
      <c r="O143" s="5">
        <v>1109211810000000</v>
      </c>
      <c r="P143" s="5">
        <v>1017291789000000</v>
      </c>
      <c r="Q143" s="5">
        <v>954694715000000</v>
      </c>
      <c r="R143" s="5">
        <v>885336286000000</v>
      </c>
      <c r="S143" s="5">
        <v>790571568000000</v>
      </c>
      <c r="T143" s="5">
        <v>750195111000000</v>
      </c>
      <c r="U143" s="5">
        <v>644309166000000</v>
      </c>
      <c r="V143" s="5">
        <v>559085843000000</v>
      </c>
      <c r="W143" s="5">
        <v>489237296000000</v>
      </c>
      <c r="X143" s="5">
        <v>407704515000000</v>
      </c>
      <c r="Y143" s="5">
        <v>359318341000000</v>
      </c>
      <c r="Z143" s="5">
        <v>327896740000000</v>
      </c>
      <c r="AA143" s="2">
        <v>289835512000000</v>
      </c>
    </row>
    <row r="144" spans="3:27" ht="15.5" x14ac:dyDescent="0.35">
      <c r="C144" t="s">
        <v>143</v>
      </c>
    </row>
    <row r="145" spans="2:27" ht="15.5" x14ac:dyDescent="0.35">
      <c r="C145" t="s">
        <v>144</v>
      </c>
      <c r="D145" s="5">
        <v>11666667000000</v>
      </c>
      <c r="E145" s="5">
        <v>11666667000000</v>
      </c>
      <c r="F145" s="5">
        <v>11666667000000</v>
      </c>
      <c r="G145" s="5">
        <v>11666667000000</v>
      </c>
      <c r="I145" s="5">
        <v>11666667000000</v>
      </c>
      <c r="J145" s="5">
        <v>11666667000000</v>
      </c>
      <c r="K145" s="5">
        <v>11666667000000</v>
      </c>
      <c r="L145" s="5">
        <v>11666667000000</v>
      </c>
      <c r="M145" s="5">
        <v>11666667000000</v>
      </c>
      <c r="N145" s="5">
        <v>11666667000000</v>
      </c>
      <c r="O145" s="5">
        <v>11666667000000</v>
      </c>
      <c r="P145" s="5">
        <v>11666667000000</v>
      </c>
      <c r="Q145" s="5">
        <v>11666667000000</v>
      </c>
      <c r="R145" s="5">
        <v>11666667000000</v>
      </c>
      <c r="S145" s="5">
        <v>11666667000000</v>
      </c>
      <c r="T145" s="5">
        <v>11666667000000</v>
      </c>
      <c r="U145" s="5">
        <v>11666667000000</v>
      </c>
      <c r="V145" s="5">
        <v>11666667000000</v>
      </c>
      <c r="W145" s="5">
        <v>11666667000000</v>
      </c>
      <c r="X145" s="5">
        <v>10498247000000</v>
      </c>
      <c r="Y145" s="5">
        <v>10485058000000</v>
      </c>
      <c r="Z145" s="5">
        <v>10452824000000</v>
      </c>
      <c r="AA145" s="2">
        <v>10374776000000</v>
      </c>
    </row>
    <row r="146" spans="2:27" ht="15.5" x14ac:dyDescent="0.35">
      <c r="C146" t="s">
        <v>145</v>
      </c>
      <c r="D146" s="5">
        <v>18207227000000</v>
      </c>
      <c r="E146" s="5">
        <v>18095274000000</v>
      </c>
      <c r="F146" s="5">
        <v>18095274000000</v>
      </c>
      <c r="G146" s="5">
        <v>18095274000000</v>
      </c>
      <c r="I146" s="5">
        <v>18095274000000</v>
      </c>
      <c r="J146" s="5">
        <v>18095274000000</v>
      </c>
      <c r="K146" s="5">
        <v>17643264000000</v>
      </c>
      <c r="L146" s="5">
        <v>17643264000000</v>
      </c>
      <c r="M146" s="5">
        <v>17643264000000</v>
      </c>
      <c r="N146" s="5">
        <v>17316192000000</v>
      </c>
      <c r="O146" s="5">
        <v>17316192000000</v>
      </c>
      <c r="P146" s="5">
        <v>17316192000000</v>
      </c>
      <c r="Q146" s="5">
        <v>17316192000000</v>
      </c>
      <c r="R146" s="5">
        <v>17316192000000</v>
      </c>
      <c r="S146" s="5">
        <v>17316192000000</v>
      </c>
      <c r="T146" s="5">
        <v>17316192000000</v>
      </c>
      <c r="U146" s="5">
        <v>17316192000000</v>
      </c>
      <c r="V146" s="5">
        <v>17195760000000</v>
      </c>
      <c r="W146" s="5">
        <v>17195760000000</v>
      </c>
      <c r="X146" s="5">
        <v>6960680000000</v>
      </c>
      <c r="Y146" s="5">
        <v>6911587000000</v>
      </c>
      <c r="Z146" s="5">
        <v>6809056000000</v>
      </c>
      <c r="AA146" s="2">
        <v>6570959000000</v>
      </c>
    </row>
    <row r="147" spans="2:27" ht="15.5" x14ac:dyDescent="0.35">
      <c r="C147" t="s">
        <v>146</v>
      </c>
      <c r="D147" s="5">
        <v>237343810000000</v>
      </c>
      <c r="E147" s="5">
        <v>223509722000000</v>
      </c>
      <c r="F147" s="5">
        <v>214270072000000</v>
      </c>
      <c r="G147" s="5">
        <v>200995012000000</v>
      </c>
      <c r="I147" s="5">
        <v>223509722000000</v>
      </c>
      <c r="J147" s="5">
        <v>220050469000000</v>
      </c>
      <c r="K147" s="5">
        <v>197303757000000</v>
      </c>
      <c r="L147" s="5">
        <v>166995231000000</v>
      </c>
      <c r="M147" s="5">
        <v>142587934000000</v>
      </c>
      <c r="N147" s="5">
        <v>119556775000000</v>
      </c>
      <c r="O147" s="5">
        <v>143310060000000</v>
      </c>
      <c r="P147" s="5">
        <v>127084686000000</v>
      </c>
      <c r="Q147" s="5">
        <v>111357522000000</v>
      </c>
      <c r="R147" s="5">
        <v>96930793000000</v>
      </c>
      <c r="S147" s="5">
        <v>89224718000000</v>
      </c>
      <c r="T147" s="5">
        <v>74042745000000</v>
      </c>
      <c r="U147" s="5">
        <v>59631998000000</v>
      </c>
      <c r="V147" s="5">
        <v>46079465000000</v>
      </c>
      <c r="W147" s="5">
        <v>33505527000000</v>
      </c>
      <c r="X147" s="5">
        <v>24442187000000</v>
      </c>
      <c r="Y147" s="5">
        <v>17858633000000</v>
      </c>
      <c r="Z147" s="5">
        <v>13179144000000</v>
      </c>
      <c r="AA147" s="2">
        <v>8904837000000</v>
      </c>
    </row>
    <row r="148" spans="2:27" ht="15.5" x14ac:dyDescent="0.35">
      <c r="C148" t="s">
        <v>147</v>
      </c>
      <c r="D148" s="5">
        <v>5380268000000</v>
      </c>
      <c r="E148" s="5">
        <v>5380268000000</v>
      </c>
      <c r="F148" s="5">
        <v>5380268000000</v>
      </c>
      <c r="G148" s="5">
        <v>5380268000000</v>
      </c>
      <c r="I148" s="5">
        <v>5380268000000</v>
      </c>
      <c r="J148" s="5">
        <v>5380268000000</v>
      </c>
      <c r="K148" s="5">
        <v>5380268000000</v>
      </c>
      <c r="L148" s="5">
        <v>5380268000000</v>
      </c>
      <c r="M148" s="5">
        <v>5380268000000</v>
      </c>
      <c r="N148" s="5">
        <v>5380268000000</v>
      </c>
      <c r="O148" s="5">
        <v>5380268000000</v>
      </c>
      <c r="P148" s="5">
        <v>5380268000000</v>
      </c>
      <c r="Q148" s="5">
        <v>5380268000000</v>
      </c>
      <c r="R148" s="5">
        <v>5380268000000</v>
      </c>
      <c r="S148" s="5">
        <v>12402382000000</v>
      </c>
      <c r="T148" s="5">
        <v>9779446000000</v>
      </c>
      <c r="U148" s="5">
        <v>7431162000000</v>
      </c>
      <c r="V148" s="5">
        <v>5927268000000</v>
      </c>
      <c r="W148" s="5">
        <v>5927268000000</v>
      </c>
      <c r="X148" s="5">
        <v>5706921000000</v>
      </c>
      <c r="Y148" s="5">
        <v>5706921000000</v>
      </c>
      <c r="Z148" s="5">
        <v>5680357000000</v>
      </c>
      <c r="AA148" s="2">
        <v>2611690000000</v>
      </c>
    </row>
    <row r="149" spans="2:27" ht="15.5" x14ac:dyDescent="0.35">
      <c r="C149" t="s">
        <v>148</v>
      </c>
      <c r="D149" s="5">
        <v>231963542000000</v>
      </c>
      <c r="E149" s="5">
        <v>218129454000000</v>
      </c>
      <c r="F149" s="5">
        <v>208889804000000</v>
      </c>
      <c r="G149" s="5">
        <v>195614744000000</v>
      </c>
      <c r="I149" s="5">
        <v>218129454000000</v>
      </c>
      <c r="J149" s="5">
        <v>214670201000000</v>
      </c>
      <c r="K149" s="5">
        <v>191923489000000</v>
      </c>
      <c r="L149" s="5">
        <v>161614963000000</v>
      </c>
      <c r="M149" s="5">
        <v>137207666000000</v>
      </c>
      <c r="N149" s="5">
        <v>114176507000000</v>
      </c>
      <c r="O149" s="5">
        <v>137929792000000</v>
      </c>
      <c r="P149" s="5">
        <v>121704418000000</v>
      </c>
      <c r="Q149" s="5">
        <v>105977254000000</v>
      </c>
      <c r="R149" s="5">
        <v>91550525000000</v>
      </c>
      <c r="S149" s="5">
        <v>76822336000000</v>
      </c>
      <c r="T149" s="5">
        <v>64263299000000</v>
      </c>
      <c r="U149" s="5">
        <v>52200836000000</v>
      </c>
      <c r="V149" s="5">
        <v>40152197000000</v>
      </c>
      <c r="W149" s="5">
        <v>27578259000000</v>
      </c>
      <c r="X149" s="5">
        <v>18735266000000</v>
      </c>
      <c r="Y149" s="5">
        <v>12151712000000</v>
      </c>
      <c r="Z149" s="5">
        <v>7498787000000</v>
      </c>
      <c r="AA149" s="2">
        <v>6293147000000</v>
      </c>
    </row>
    <row r="150" spans="2:27" ht="15.5" x14ac:dyDescent="0.35">
      <c r="C150" t="s">
        <v>149</v>
      </c>
      <c r="D150" s="5">
        <v>237343810000000</v>
      </c>
      <c r="E150" s="5">
        <v>223509722000000</v>
      </c>
      <c r="F150" s="5">
        <v>214270072000000</v>
      </c>
      <c r="G150" s="5">
        <v>200995012000000</v>
      </c>
      <c r="I150" s="5">
        <v>223509722000000</v>
      </c>
      <c r="J150" s="5">
        <v>220050469000000</v>
      </c>
      <c r="K150" s="5">
        <v>197303757000000</v>
      </c>
      <c r="L150" s="5">
        <v>166995231000000</v>
      </c>
      <c r="M150" s="5">
        <v>142587934000000</v>
      </c>
      <c r="N150" s="5">
        <v>119556775000000</v>
      </c>
      <c r="O150" s="5">
        <v>143310060000000</v>
      </c>
      <c r="P150" s="5">
        <v>127084686000000</v>
      </c>
      <c r="Q150" s="5">
        <v>111357522000000</v>
      </c>
      <c r="R150" s="5">
        <v>96930793000000</v>
      </c>
      <c r="S150" s="5">
        <v>89224718000000</v>
      </c>
      <c r="T150" s="5">
        <v>74042745000000</v>
      </c>
      <c r="U150" s="5">
        <v>59631998000000</v>
      </c>
      <c r="V150" s="5">
        <v>46079465000000</v>
      </c>
      <c r="W150" s="5">
        <v>33505527000000</v>
      </c>
      <c r="X150" s="5">
        <v>24442187000000</v>
      </c>
      <c r="Y150" s="5">
        <v>17858633000000</v>
      </c>
      <c r="Z150" s="5">
        <v>13179144000000</v>
      </c>
      <c r="AA150" s="2">
        <v>8904837000000</v>
      </c>
    </row>
    <row r="151" spans="2:27" ht="15.5" x14ac:dyDescent="0.35">
      <c r="C151" t="s">
        <v>150</v>
      </c>
      <c r="D151" s="5">
        <v>8996642000000</v>
      </c>
      <c r="E151" s="5">
        <v>33651329000000</v>
      </c>
      <c r="F151" s="5">
        <v>32207107000000</v>
      </c>
      <c r="G151" s="5">
        <v>31088499000000</v>
      </c>
      <c r="I151" s="5">
        <v>33651329000000</v>
      </c>
      <c r="J151" s="5">
        <v>29678252000000</v>
      </c>
      <c r="K151" s="5">
        <v>26642178000000</v>
      </c>
      <c r="L151" s="5">
        <v>22566669000000</v>
      </c>
      <c r="M151" s="5">
        <v>17424670000000</v>
      </c>
      <c r="N151" s="5">
        <v>15321204000000</v>
      </c>
      <c r="O151" s="5">
        <v>4433672000000</v>
      </c>
      <c r="P151" s="5">
        <v>3757788000000</v>
      </c>
      <c r="Q151" s="5">
        <v>3287289000000</v>
      </c>
      <c r="R151" s="5">
        <v>2915785000000</v>
      </c>
      <c r="S151" s="5">
        <v>2421551000000</v>
      </c>
      <c r="T151" s="5">
        <v>2186681000000</v>
      </c>
      <c r="U151" s="5">
        <v>1371359000000</v>
      </c>
      <c r="V151" s="5">
        <v>1952745000000</v>
      </c>
      <c r="W151" s="5">
        <v>861189000000</v>
      </c>
      <c r="X151" s="5">
        <v>527228000000</v>
      </c>
      <c r="Y151" s="5">
        <v>189494000000</v>
      </c>
      <c r="Z151" s="5">
        <v>28069000000</v>
      </c>
      <c r="AA151" s="2">
        <v>6346000000</v>
      </c>
    </row>
    <row r="152" spans="2:27" ht="15.5" x14ac:dyDescent="0.35">
      <c r="C152" t="s">
        <v>9</v>
      </c>
      <c r="D152" s="5">
        <v>313951508000000</v>
      </c>
      <c r="E152" s="5">
        <v>327401998000000</v>
      </c>
      <c r="F152" s="5">
        <v>313838115000000</v>
      </c>
      <c r="G152" s="5">
        <v>297917186000000</v>
      </c>
      <c r="I152" s="5">
        <v>327401998000000</v>
      </c>
      <c r="J152" s="5">
        <v>313474681000000</v>
      </c>
      <c r="K152" s="5">
        <v>287494962000000</v>
      </c>
      <c r="L152" s="5">
        <v>252245455000000</v>
      </c>
      <c r="M152" s="5">
        <v>222111282000000</v>
      </c>
      <c r="N152" s="5">
        <v>204699668000000</v>
      </c>
      <c r="O152" s="5">
        <v>209034525000000</v>
      </c>
      <c r="P152" s="5">
        <v>184960305000000</v>
      </c>
      <c r="Q152" s="5">
        <v>170006132000000</v>
      </c>
      <c r="R152" s="5">
        <v>153369723000000</v>
      </c>
      <c r="S152" s="5">
        <v>119491841000000</v>
      </c>
      <c r="T152" s="5">
        <v>104844562000000</v>
      </c>
      <c r="U152" s="5">
        <v>88790596000000</v>
      </c>
      <c r="V152" s="5">
        <v>76532865000000</v>
      </c>
      <c r="W152" s="5">
        <v>62654408000000</v>
      </c>
      <c r="X152" s="5">
        <v>42070036000000</v>
      </c>
      <c r="Y152" s="5">
        <v>35298263000000</v>
      </c>
      <c r="Z152" s="5">
        <v>30541938000000</v>
      </c>
      <c r="AA152" s="2">
        <v>29250078000000</v>
      </c>
    </row>
    <row r="153" spans="2:27" ht="15.5" x14ac:dyDescent="0.35">
      <c r="C153" t="s">
        <v>151</v>
      </c>
      <c r="D153" s="5">
        <v>2432620835000000</v>
      </c>
      <c r="E153" s="5">
        <v>2829948026000000</v>
      </c>
      <c r="F153" s="5">
        <v>2563360149000000</v>
      </c>
      <c r="G153" s="5">
        <v>2514684369000000</v>
      </c>
      <c r="I153" s="5">
        <v>2829948026000000</v>
      </c>
      <c r="J153" s="5">
        <v>2427223262000000</v>
      </c>
      <c r="K153" s="5">
        <v>2174219449000000</v>
      </c>
      <c r="L153" s="5">
        <v>1992544687000000</v>
      </c>
      <c r="M153" s="5">
        <v>1725611128000000</v>
      </c>
      <c r="N153" s="5">
        <v>1541964567000000</v>
      </c>
      <c r="O153" s="5">
        <v>1318246335000000</v>
      </c>
      <c r="P153" s="5">
        <v>1202252094000000</v>
      </c>
      <c r="Q153" s="5">
        <v>1124700847000000</v>
      </c>
      <c r="R153" s="5">
        <v>1038706009000000</v>
      </c>
      <c r="S153" s="5">
        <v>910063409000000</v>
      </c>
      <c r="T153" s="5">
        <v>855039673000000</v>
      </c>
      <c r="U153" s="5">
        <v>733099762000000</v>
      </c>
      <c r="V153" s="5">
        <v>635618708000000</v>
      </c>
      <c r="W153" s="5">
        <v>551891704000000</v>
      </c>
      <c r="X153" s="5">
        <v>449774551000000</v>
      </c>
      <c r="Y153" s="5">
        <v>394616604000000</v>
      </c>
      <c r="Z153" s="5">
        <v>358438678000000</v>
      </c>
      <c r="AA153" s="2">
        <v>319085590000000</v>
      </c>
    </row>
    <row r="154" spans="2:27" ht="15.5" x14ac:dyDescent="0.35">
      <c r="C154" t="s">
        <v>152</v>
      </c>
      <c r="D154" s="5">
        <v>93333333332</v>
      </c>
      <c r="E154" s="5">
        <v>93333333332</v>
      </c>
      <c r="F154" s="5">
        <v>93333333332</v>
      </c>
      <c r="G154" s="5">
        <v>93333333332</v>
      </c>
      <c r="I154" s="5">
        <v>93333333332</v>
      </c>
      <c r="J154" s="5">
        <v>93333333332</v>
      </c>
      <c r="K154" s="5">
        <v>93333333332</v>
      </c>
      <c r="L154" s="5">
        <v>46666666666</v>
      </c>
      <c r="M154" s="5">
        <v>46666666666</v>
      </c>
      <c r="N154" s="5">
        <v>46666666666</v>
      </c>
      <c r="O154" s="5">
        <v>46666666666</v>
      </c>
      <c r="P154" s="5">
        <v>46666666666</v>
      </c>
      <c r="Q154" s="5">
        <v>46666666666</v>
      </c>
      <c r="R154" s="5">
        <v>23333333333</v>
      </c>
      <c r="S154" s="5">
        <v>23333333333</v>
      </c>
      <c r="T154" s="5">
        <v>23333333333</v>
      </c>
      <c r="U154" s="5">
        <v>23333333333</v>
      </c>
      <c r="V154" s="5">
        <v>23333333333</v>
      </c>
      <c r="W154" s="5">
        <v>23333333333</v>
      </c>
      <c r="X154" s="5">
        <v>20996494742</v>
      </c>
      <c r="Y154" s="5">
        <v>20970116805</v>
      </c>
      <c r="Z154" s="5">
        <v>20905647788</v>
      </c>
      <c r="AA154" s="2">
        <v>20749551742</v>
      </c>
    </row>
    <row r="156" spans="2:27" ht="15.5" x14ac:dyDescent="0.35">
      <c r="B156" t="s">
        <v>153</v>
      </c>
      <c r="C156" t="s">
        <v>154</v>
      </c>
      <c r="D156" s="5">
        <v>-86676485000000</v>
      </c>
      <c r="E156" s="5">
        <v>96505131000000</v>
      </c>
      <c r="F156" s="5">
        <v>12718747000000</v>
      </c>
      <c r="G156" s="5">
        <v>77074103000000</v>
      </c>
      <c r="I156" s="5">
        <v>206540138000000</v>
      </c>
      <c r="J156" s="5">
        <v>-79558278000000</v>
      </c>
      <c r="K156" s="5">
        <v>-69622480000000</v>
      </c>
      <c r="L156" s="5">
        <v>100726048000000</v>
      </c>
      <c r="M156" s="5">
        <v>129892493000000</v>
      </c>
      <c r="N156" s="5">
        <v>102060837000000</v>
      </c>
      <c r="O156" s="5">
        <v>23967890000000</v>
      </c>
      <c r="P156" s="5">
        <v>-31962470000000</v>
      </c>
      <c r="Q156" s="5">
        <v>4952703000000</v>
      </c>
      <c r="R156" s="5">
        <v>41521119000000</v>
      </c>
      <c r="S156" s="5">
        <v>10201454000000</v>
      </c>
      <c r="T156" s="5">
        <v>21091691000000</v>
      </c>
      <c r="U156" s="5">
        <v>12733517000000</v>
      </c>
      <c r="V156" s="5">
        <v>8798671000000</v>
      </c>
      <c r="W156" s="5">
        <v>20440640000000</v>
      </c>
      <c r="X156" s="5">
        <v>42109002000000</v>
      </c>
      <c r="Y156" s="5">
        <v>12360087000000</v>
      </c>
      <c r="Z156" s="5">
        <v>521717000000</v>
      </c>
      <c r="AA156" s="2">
        <v>5803964000000</v>
      </c>
    </row>
    <row r="157" spans="2:27" ht="15.5" x14ac:dyDescent="0.35">
      <c r="C157" t="s">
        <v>1441</v>
      </c>
      <c r="D157" s="5">
        <v>36678296000000</v>
      </c>
      <c r="E157" s="5">
        <v>40229128000000</v>
      </c>
      <c r="F157" s="5">
        <v>40228624000000</v>
      </c>
      <c r="G157" s="5">
        <v>41080713000000</v>
      </c>
      <c r="I157" s="5">
        <v>160447558000000</v>
      </c>
      <c r="J157" s="5">
        <v>147751149000000</v>
      </c>
      <c r="K157" s="5">
        <v>128616687000000</v>
      </c>
      <c r="L157" s="5">
        <v>107303871000000</v>
      </c>
      <c r="M157" s="5">
        <v>93398512000000</v>
      </c>
      <c r="N157" s="5">
        <v>83855575000000</v>
      </c>
      <c r="O157" s="5">
        <v>87743148000000</v>
      </c>
      <c r="P157" s="5">
        <v>77022796000000</v>
      </c>
      <c r="Q157" s="5">
        <v>76136214000000</v>
      </c>
      <c r="R157" s="5">
        <v>73772423000000</v>
      </c>
      <c r="S157" s="5">
        <v>68561085000000</v>
      </c>
      <c r="T157" s="5">
        <v>59752177000000</v>
      </c>
      <c r="U157" s="5">
        <v>48006235000000</v>
      </c>
      <c r="V157" s="5">
        <v>41306034000000</v>
      </c>
      <c r="W157" s="5">
        <v>36913370000000</v>
      </c>
      <c r="X157" s="5">
        <v>34021221000000</v>
      </c>
      <c r="Y157" s="5">
        <v>32078031000000</v>
      </c>
      <c r="Z157" s="5">
        <v>26117536000000</v>
      </c>
      <c r="AA157" s="2">
        <v>23222510000000</v>
      </c>
    </row>
    <row r="158" spans="2:27" ht="15.5" x14ac:dyDescent="0.35">
      <c r="C158" t="s">
        <v>2868</v>
      </c>
      <c r="D158" s="5">
        <v>8906906000000</v>
      </c>
      <c r="E158" s="5">
        <v>13890719000000</v>
      </c>
      <c r="F158" s="5">
        <v>7096792000000</v>
      </c>
      <c r="G158" s="5">
        <v>7748383000000</v>
      </c>
      <c r="I158" s="5">
        <v>37214656000000</v>
      </c>
      <c r="J158" s="5">
        <v>36542783000000</v>
      </c>
      <c r="K158" s="5">
        <v>33870101000000</v>
      </c>
      <c r="L158" s="5">
        <v>33182421000000</v>
      </c>
      <c r="M158" s="5">
        <v>30266634000000</v>
      </c>
      <c r="N158" s="5">
        <v>14457398000000</v>
      </c>
      <c r="O158" s="5">
        <v>16023938000000</v>
      </c>
      <c r="P158" s="5">
        <v>15720919000000</v>
      </c>
      <c r="Q158" s="5">
        <v>14948209000000</v>
      </c>
      <c r="R158" s="5">
        <v>14092433000000</v>
      </c>
      <c r="S158" s="5">
        <v>13151880000000</v>
      </c>
      <c r="T158" s="5">
        <v>11812545000000</v>
      </c>
      <c r="U158" s="5">
        <v>11330101000000</v>
      </c>
      <c r="V158" s="5">
        <v>9563427000000</v>
      </c>
      <c r="W158" s="5">
        <v>8358208000000</v>
      </c>
      <c r="X158" s="5">
        <v>5101838000000</v>
      </c>
      <c r="Y158" s="5">
        <v>5269940000000</v>
      </c>
      <c r="Z158" s="5">
        <v>4262997000000</v>
      </c>
      <c r="AA158" s="2">
        <v>3143276000000</v>
      </c>
    </row>
    <row r="159" spans="2:27" ht="15.5" x14ac:dyDescent="0.35">
      <c r="C159" t="s">
        <v>1167</v>
      </c>
      <c r="D159" s="5">
        <v>-12680079000000</v>
      </c>
      <c r="E159" s="5">
        <v>-13559467000000</v>
      </c>
      <c r="F159" s="5">
        <v>-13341673000000</v>
      </c>
      <c r="G159" s="5">
        <v>-15727444000000</v>
      </c>
      <c r="I159" s="5">
        <v>-55880338000000</v>
      </c>
      <c r="J159" s="5">
        <v>-48981405000000</v>
      </c>
      <c r="K159" s="5">
        <v>-35476886000000</v>
      </c>
      <c r="L159" s="5">
        <v>-24151434000000</v>
      </c>
      <c r="M159" s="5">
        <v>-27115385000000</v>
      </c>
      <c r="N159" s="5">
        <v>-31080060000000</v>
      </c>
      <c r="O159" s="5">
        <v>-31757018000000</v>
      </c>
      <c r="P159" s="5">
        <v>-25798748000000</v>
      </c>
      <c r="Q159" s="5">
        <v>-26999765000000</v>
      </c>
      <c r="R159" s="5">
        <v>-24636216000000</v>
      </c>
      <c r="S159" s="5">
        <v>-26303441000000</v>
      </c>
      <c r="T159" s="5">
        <v>-23121999000000</v>
      </c>
      <c r="U159" s="5">
        <v>-17291592000000</v>
      </c>
      <c r="V159" s="5">
        <v>-15061545000000</v>
      </c>
      <c r="W159" s="5">
        <v>-15960467000000</v>
      </c>
      <c r="X159" s="5">
        <v>-14821381000000</v>
      </c>
      <c r="Y159" s="5">
        <v>-15879101000000</v>
      </c>
      <c r="Z159" s="5">
        <v>-12165217000000</v>
      </c>
      <c r="AA159" s="2">
        <v>-11477844000000</v>
      </c>
    </row>
    <row r="160" spans="2:27" ht="15.5" x14ac:dyDescent="0.35">
      <c r="C160" t="s">
        <v>2869</v>
      </c>
      <c r="Y160" s="5">
        <v>-146636000000</v>
      </c>
      <c r="Z160" s="5">
        <v>-165200000000</v>
      </c>
      <c r="AA160" s="2">
        <v>-142434000000</v>
      </c>
    </row>
    <row r="161" spans="3:27" ht="15.5" x14ac:dyDescent="0.35">
      <c r="C161" t="s">
        <v>2870</v>
      </c>
      <c r="D161" s="5">
        <v>-1446679000000</v>
      </c>
      <c r="E161" s="5">
        <v>-4637581000000</v>
      </c>
      <c r="G161" s="5">
        <v>-1889059000000</v>
      </c>
      <c r="I161" s="5">
        <v>-8389121000000</v>
      </c>
      <c r="J161" s="5">
        <v>-10574450000000</v>
      </c>
      <c r="K161" s="5">
        <v>-11598645000000</v>
      </c>
      <c r="L161" s="5">
        <v>-11912575000000</v>
      </c>
      <c r="M161" s="5">
        <v>-13070008000000</v>
      </c>
    </row>
    <row r="162" spans="3:27" ht="15.5" x14ac:dyDescent="0.35">
      <c r="C162" t="s">
        <v>545</v>
      </c>
    </row>
    <row r="163" spans="3:27" ht="15.5" x14ac:dyDescent="0.35">
      <c r="C163" t="s">
        <v>1952</v>
      </c>
      <c r="D163" s="5">
        <v>-139403055000000</v>
      </c>
      <c r="E163" s="5">
        <v>-153782329000000</v>
      </c>
      <c r="F163" s="5">
        <v>-156571806000000</v>
      </c>
      <c r="G163" s="5">
        <v>-73866116000000</v>
      </c>
      <c r="I163" s="5">
        <v>-471524315000000</v>
      </c>
      <c r="J163" s="5">
        <v>-498026362000000</v>
      </c>
      <c r="K163" s="5">
        <v>-207265229000000</v>
      </c>
      <c r="L163" s="5">
        <v>-279537515000000</v>
      </c>
      <c r="M163" s="5">
        <v>-229207771000000</v>
      </c>
      <c r="N163" s="5">
        <v>-227001848000000</v>
      </c>
      <c r="O163" s="5">
        <v>-128375141000000</v>
      </c>
      <c r="P163" s="5">
        <v>-56865888000000</v>
      </c>
      <c r="Q163" s="5">
        <v>-53707496000000</v>
      </c>
      <c r="R163" s="5">
        <v>-46378950000000</v>
      </c>
      <c r="S163" s="5">
        <v>-32543993000000</v>
      </c>
      <c r="T163" s="5">
        <v>-26249130000000</v>
      </c>
      <c r="U163" s="5">
        <v>-26364288000000</v>
      </c>
      <c r="V163" s="5">
        <v>-63501981000000</v>
      </c>
      <c r="W163" s="5">
        <v>-41295128000000</v>
      </c>
      <c r="X163" s="5">
        <v>-36985217000000</v>
      </c>
      <c r="Y163" s="5">
        <v>-9722868000000</v>
      </c>
      <c r="Z163" s="5">
        <v>-5184940000000</v>
      </c>
      <c r="AA163" s="2">
        <v>-25549223000000</v>
      </c>
    </row>
    <row r="164" spans="3:27" ht="15.5" x14ac:dyDescent="0.35">
      <c r="C164" t="s">
        <v>2871</v>
      </c>
      <c r="M164" s="5">
        <v>5240325000000</v>
      </c>
      <c r="N164" s="5">
        <v>2501907000000</v>
      </c>
      <c r="O164" s="5">
        <v>2414433000000</v>
      </c>
      <c r="P164" s="5">
        <v>6058853000000</v>
      </c>
      <c r="Q164" s="5">
        <v>2392249000000</v>
      </c>
      <c r="R164" s="5">
        <v>3151361000000</v>
      </c>
      <c r="S164" s="5">
        <v>568115000000</v>
      </c>
      <c r="T164" s="5">
        <v>1876047000000</v>
      </c>
      <c r="U164" s="5">
        <v>-1684990000000</v>
      </c>
      <c r="V164" s="5">
        <v>1184943000000</v>
      </c>
      <c r="W164" s="5">
        <v>351806000000</v>
      </c>
      <c r="X164" s="5">
        <v>288569000000</v>
      </c>
      <c r="Y164" s="5">
        <v>-589937000000</v>
      </c>
      <c r="Z164" s="5">
        <v>-138149000000</v>
      </c>
      <c r="AA164" s="2">
        <v>326706000000</v>
      </c>
    </row>
    <row r="165" spans="3:27" ht="15.5" x14ac:dyDescent="0.35">
      <c r="C165" t="s">
        <v>2872</v>
      </c>
      <c r="D165" s="5">
        <v>-708629000000</v>
      </c>
      <c r="E165" s="5">
        <v>1667516000000</v>
      </c>
      <c r="F165" s="5">
        <v>3416973000000</v>
      </c>
      <c r="G165" s="5">
        <v>-1099058000000</v>
      </c>
      <c r="I165" s="5">
        <v>8071537000000</v>
      </c>
      <c r="J165" s="5">
        <v>4473622000000</v>
      </c>
      <c r="K165" s="5">
        <v>4371516000000</v>
      </c>
      <c r="L165" s="5">
        <v>-1557115000000</v>
      </c>
      <c r="M165" s="5">
        <v>1070433000000</v>
      </c>
      <c r="N165" s="5">
        <v>1036870000000</v>
      </c>
      <c r="O165" s="5">
        <v>779664000000</v>
      </c>
      <c r="P165" s="5">
        <v>547986000000</v>
      </c>
    </row>
    <row r="166" spans="3:27" ht="15.5" x14ac:dyDescent="0.35">
      <c r="C166" t="s">
        <v>1416</v>
      </c>
      <c r="D166" s="5">
        <v>1785514000000</v>
      </c>
      <c r="E166" s="5">
        <v>565515000000</v>
      </c>
      <c r="F166" s="5">
        <v>1602459000000</v>
      </c>
      <c r="G166" s="5">
        <v>967199000000</v>
      </c>
      <c r="I166" s="5">
        <v>4261159000000</v>
      </c>
      <c r="J166" s="5">
        <v>4927284000000</v>
      </c>
      <c r="K166" s="5">
        <v>5527300000000</v>
      </c>
      <c r="L166" s="5">
        <v>3932497000000</v>
      </c>
      <c r="M166" s="5">
        <v>3842197000000</v>
      </c>
      <c r="N166" s="5">
        <v>4888341000000</v>
      </c>
      <c r="O166" s="5">
        <v>3529280000000</v>
      </c>
      <c r="P166" s="5">
        <v>4307755000000</v>
      </c>
      <c r="Q166" s="5">
        <v>2417018000000</v>
      </c>
      <c r="R166" s="5">
        <v>1879255000000</v>
      </c>
      <c r="S166" s="5">
        <v>2695638000000</v>
      </c>
      <c r="T166" s="5">
        <v>1360996000000</v>
      </c>
      <c r="U166" s="5">
        <v>1126887000000</v>
      </c>
      <c r="V166" s="5">
        <v>878819000000</v>
      </c>
      <c r="W166" s="5">
        <v>906078000000</v>
      </c>
      <c r="X166" s="5">
        <v>877840000000</v>
      </c>
      <c r="Y166" s="5">
        <v>716236000000</v>
      </c>
      <c r="Z166" s="5">
        <v>311092000000</v>
      </c>
      <c r="AA166" s="2">
        <v>577068000000</v>
      </c>
    </row>
    <row r="167" spans="3:27" ht="15.5" x14ac:dyDescent="0.35">
      <c r="C167" t="s">
        <v>1420</v>
      </c>
      <c r="D167" s="5">
        <v>-1467467000000</v>
      </c>
      <c r="E167" s="5">
        <v>-1555167000000</v>
      </c>
      <c r="F167" s="5">
        <v>-3131953000000</v>
      </c>
      <c r="G167" s="5">
        <v>-2138712000000</v>
      </c>
      <c r="I167" s="5">
        <v>-10383605000000</v>
      </c>
      <c r="J167" s="5">
        <v>-9613944000000</v>
      </c>
      <c r="K167" s="5">
        <v>-8868375000000</v>
      </c>
      <c r="L167" s="5">
        <v>-7030620000000</v>
      </c>
      <c r="M167" s="5">
        <v>-4621890000000</v>
      </c>
      <c r="N167" s="5">
        <v>-5042333000000</v>
      </c>
      <c r="O167" s="5">
        <v>-3387910000000</v>
      </c>
      <c r="P167" s="5">
        <v>-4544296000000</v>
      </c>
      <c r="Q167" s="5">
        <v>-4158256000000</v>
      </c>
      <c r="R167" s="5">
        <v>-3707546000000</v>
      </c>
      <c r="S167" s="5">
        <v>-3884426000000</v>
      </c>
      <c r="T167" s="5">
        <v>-2912216000000</v>
      </c>
      <c r="U167" s="5">
        <v>-1295075000000</v>
      </c>
      <c r="V167" s="5">
        <v>-2449179000000</v>
      </c>
      <c r="W167" s="5">
        <v>-3020872000000</v>
      </c>
      <c r="X167" s="5">
        <v>-4817154000000</v>
      </c>
      <c r="Y167" s="5">
        <v>-1647961000000</v>
      </c>
      <c r="Z167" s="5">
        <v>-469332000000</v>
      </c>
      <c r="AA167" s="2">
        <v>-16229000000</v>
      </c>
    </row>
    <row r="168" spans="3:27" ht="15.5" x14ac:dyDescent="0.35">
      <c r="C168" t="s">
        <v>2873</v>
      </c>
      <c r="D168" s="5">
        <v>-6409928000000</v>
      </c>
      <c r="E168" s="5">
        <v>-6457865000000</v>
      </c>
      <c r="F168" s="5">
        <v>-5690719000000</v>
      </c>
      <c r="G168" s="5">
        <v>-5062948000000</v>
      </c>
      <c r="I168" s="5">
        <v>-26116921000000</v>
      </c>
      <c r="J168" s="5">
        <v>-28501269000000</v>
      </c>
      <c r="K168" s="5">
        <v>-25143475000000</v>
      </c>
      <c r="L168" s="5">
        <v>-22892424000000</v>
      </c>
      <c r="M168" s="5">
        <v>-19613916000000</v>
      </c>
      <c r="N168" s="5">
        <v>-17500971000000</v>
      </c>
      <c r="O168" s="5">
        <v>-17317907000000</v>
      </c>
      <c r="P168" s="5">
        <v>-15801649000000</v>
      </c>
      <c r="Q168" s="5">
        <v>-13855845000000</v>
      </c>
      <c r="R168" s="5">
        <v>-12860915000000</v>
      </c>
      <c r="S168" s="5">
        <v>-11503062000000</v>
      </c>
      <c r="T168" s="5">
        <v>-10251940000000</v>
      </c>
      <c r="U168" s="5">
        <v>-8659586000000</v>
      </c>
      <c r="V168" s="5">
        <v>-7062317000000</v>
      </c>
      <c r="W168" s="5">
        <v>-6766471000000</v>
      </c>
      <c r="X168" s="5">
        <v>-5802173000000</v>
      </c>
      <c r="Y168" s="5">
        <v>-4853601000000</v>
      </c>
      <c r="Z168" s="5">
        <v>-3403043000000</v>
      </c>
      <c r="AA168" s="2">
        <v>-2840646000000</v>
      </c>
    </row>
    <row r="169" spans="3:27" ht="15.5" x14ac:dyDescent="0.35">
      <c r="C169" t="s">
        <v>87</v>
      </c>
      <c r="D169" s="5">
        <v>-4031478000000</v>
      </c>
      <c r="E169" s="5">
        <v>-6812447000000</v>
      </c>
      <c r="F169" s="5">
        <v>-6031106000000</v>
      </c>
      <c r="G169" s="5">
        <v>-6632643000000</v>
      </c>
      <c r="I169" s="5">
        <v>-24299679000000</v>
      </c>
      <c r="J169" s="5">
        <v>-20406171000000</v>
      </c>
      <c r="K169" s="5">
        <v>-18165992000000</v>
      </c>
      <c r="L169" s="5">
        <v>-17867331000000</v>
      </c>
      <c r="M169" s="5">
        <v>-16261430000000</v>
      </c>
      <c r="N169" s="5">
        <v>-14967827000000</v>
      </c>
      <c r="O169" s="5">
        <v>-15575697000000</v>
      </c>
      <c r="P169" s="5">
        <v>-14771162000000</v>
      </c>
      <c r="Q169" s="5">
        <v>-13573478000000</v>
      </c>
      <c r="R169" s="5">
        <v>-12200718000000</v>
      </c>
      <c r="S169" s="5">
        <v>-11309466000000</v>
      </c>
      <c r="T169" s="5">
        <v>-10266219000000</v>
      </c>
      <c r="U169" s="5">
        <v>-8935985000000</v>
      </c>
      <c r="V169" s="5">
        <v>-7543342000000</v>
      </c>
      <c r="W169" s="5">
        <v>-6111913000000</v>
      </c>
      <c r="X169" s="5">
        <v>-5019356000000</v>
      </c>
      <c r="Y169" s="5">
        <v>-3878814000000</v>
      </c>
      <c r="Z169" s="5">
        <v>-3288579000000</v>
      </c>
      <c r="AA169" s="2">
        <v>-2837906000000</v>
      </c>
    </row>
    <row r="170" spans="3:27" ht="15.5" x14ac:dyDescent="0.35">
      <c r="C170" t="s">
        <v>1819</v>
      </c>
      <c r="D170" s="5">
        <v>-2792543000000</v>
      </c>
      <c r="E170" s="5">
        <v>-3152775000000</v>
      </c>
      <c r="F170" s="5">
        <v>-1748804000000</v>
      </c>
      <c r="G170" s="5">
        <v>-3944665000000</v>
      </c>
      <c r="I170" s="5">
        <v>-11338737000000</v>
      </c>
      <c r="J170" s="5">
        <v>-13438576000000</v>
      </c>
      <c r="K170" s="5">
        <v>-13729286000000</v>
      </c>
      <c r="L170" s="5">
        <v>-11909631000000</v>
      </c>
      <c r="M170" s="5">
        <v>-8301777000000</v>
      </c>
    </row>
    <row r="171" spans="3:27" ht="15.5" x14ac:dyDescent="0.35">
      <c r="C171" t="s">
        <v>2185</v>
      </c>
      <c r="D171" s="5">
        <v>19649000000</v>
      </c>
      <c r="E171" s="5">
        <v>-7023000000</v>
      </c>
      <c r="F171" s="5">
        <v>32588000000</v>
      </c>
      <c r="G171" s="5">
        <v>15237000000</v>
      </c>
      <c r="I171" s="5">
        <v>104547000000</v>
      </c>
      <c r="J171" s="5">
        <v>335917000000</v>
      </c>
      <c r="K171" s="5">
        <v>34694000000</v>
      </c>
      <c r="L171" s="5">
        <v>206816000000</v>
      </c>
      <c r="M171" s="5">
        <v>32304000000</v>
      </c>
      <c r="N171" s="5">
        <v>112231000000</v>
      </c>
      <c r="O171" s="5">
        <v>-22603000000</v>
      </c>
      <c r="P171" s="5">
        <v>15682000000</v>
      </c>
      <c r="Q171" s="5">
        <v>-57665000000</v>
      </c>
      <c r="R171" s="5">
        <v>-39882000000</v>
      </c>
      <c r="S171" s="5">
        <v>30458000000</v>
      </c>
      <c r="T171" s="5">
        <v>29909000000</v>
      </c>
      <c r="U171" s="5">
        <v>523356000000</v>
      </c>
      <c r="V171" s="5">
        <v>878821000000</v>
      </c>
      <c r="W171" s="5">
        <v>125566000000</v>
      </c>
      <c r="X171" s="5">
        <v>163281000000</v>
      </c>
      <c r="Y171" s="5">
        <v>197692000000</v>
      </c>
      <c r="Z171" s="5">
        <v>82339000000</v>
      </c>
      <c r="AA171" s="2">
        <v>15675000000</v>
      </c>
    </row>
    <row r="172" spans="3:27" ht="15.5" x14ac:dyDescent="0.35">
      <c r="C172" t="s">
        <v>2874</v>
      </c>
    </row>
    <row r="173" spans="3:27" ht="15.5" x14ac:dyDescent="0.35">
      <c r="C173" t="s">
        <v>1781</v>
      </c>
      <c r="D173" s="5">
        <v>-6036488000000</v>
      </c>
      <c r="E173" s="5">
        <v>2844000000</v>
      </c>
      <c r="F173" s="5">
        <v>-470463000000</v>
      </c>
      <c r="G173" s="5">
        <v>-293793000000</v>
      </c>
      <c r="I173" s="5">
        <v>-1022430000000</v>
      </c>
      <c r="J173" s="5">
        <v>-958884000000</v>
      </c>
      <c r="K173" s="5">
        <v>1300258000000</v>
      </c>
      <c r="L173" s="5">
        <v>702604000000</v>
      </c>
      <c r="M173" s="5">
        <v>-3035199000000</v>
      </c>
      <c r="N173" s="5">
        <v>193399000000</v>
      </c>
      <c r="O173" s="5">
        <v>359212000000</v>
      </c>
      <c r="P173" s="5">
        <v>1743348000000</v>
      </c>
      <c r="Q173" s="5">
        <v>-624042000000</v>
      </c>
      <c r="R173" s="5">
        <v>1105862000000</v>
      </c>
      <c r="S173" s="5">
        <v>-74344000000</v>
      </c>
      <c r="T173" s="5">
        <v>-2321185000000</v>
      </c>
      <c r="U173" s="5">
        <v>-975057000000</v>
      </c>
      <c r="V173" s="5">
        <v>43263000000</v>
      </c>
      <c r="W173" s="5">
        <v>216050000000</v>
      </c>
      <c r="X173" s="5">
        <v>41264635000000</v>
      </c>
      <c r="Y173" s="5">
        <v>-11958068000000</v>
      </c>
      <c r="Z173" s="5">
        <v>-12016854000000</v>
      </c>
      <c r="AA173" s="2">
        <v>-7359001000000</v>
      </c>
    </row>
    <row r="174" spans="3:27" ht="15.5" x14ac:dyDescent="0.35">
      <c r="C174" t="s">
        <v>2487</v>
      </c>
    </row>
    <row r="175" spans="3:27" ht="15.5" x14ac:dyDescent="0.35">
      <c r="C175" t="s">
        <v>2875</v>
      </c>
      <c r="D175" s="5">
        <v>-32166353000000</v>
      </c>
      <c r="E175" s="5">
        <v>-6586028000000</v>
      </c>
      <c r="F175" s="5">
        <v>12214529000000</v>
      </c>
      <c r="G175" s="5">
        <v>-14177462000000</v>
      </c>
      <c r="I175" s="5">
        <v>-26425082000000</v>
      </c>
      <c r="J175" s="5">
        <v>1973193000000</v>
      </c>
      <c r="K175" s="5">
        <v>-4523193000000</v>
      </c>
      <c r="L175" s="5">
        <v>4340432000000</v>
      </c>
      <c r="M175" s="5">
        <v>-3725552000000</v>
      </c>
      <c r="N175" s="5">
        <v>-4942953000000</v>
      </c>
      <c r="O175" s="5">
        <v>-7203658000000</v>
      </c>
      <c r="P175" s="5">
        <v>1823982000000</v>
      </c>
      <c r="Q175" s="5">
        <v>-2048245000000</v>
      </c>
      <c r="R175" s="5">
        <v>-3700426000000</v>
      </c>
      <c r="S175" s="5">
        <v>5930922000000</v>
      </c>
      <c r="T175" s="5">
        <v>-11765022000000</v>
      </c>
      <c r="U175" s="5">
        <v>-743827000000</v>
      </c>
      <c r="V175" s="5">
        <v>2058994000000</v>
      </c>
      <c r="W175" s="5">
        <v>12198264000000</v>
      </c>
      <c r="X175" s="5">
        <v>-1920318000000</v>
      </c>
      <c r="Y175" s="5">
        <v>5808627000000</v>
      </c>
      <c r="Z175" s="5">
        <v>2600153000000</v>
      </c>
      <c r="AA175" s="2">
        <v>-10030596000000</v>
      </c>
    </row>
    <row r="176" spans="3:27" ht="15.5" x14ac:dyDescent="0.35">
      <c r="C176" t="s">
        <v>2279</v>
      </c>
      <c r="D176" s="5">
        <v>-862273000000</v>
      </c>
      <c r="E176" s="5">
        <v>-576084000000</v>
      </c>
      <c r="F176" s="5">
        <v>-1645363000000</v>
      </c>
      <c r="G176" s="5">
        <v>1174494000000</v>
      </c>
      <c r="I176" s="5">
        <v>-2097994000000</v>
      </c>
      <c r="J176" s="5">
        <v>-3929564000000</v>
      </c>
      <c r="K176" s="5">
        <v>7748711000000</v>
      </c>
      <c r="L176" s="5">
        <v>-4494996000000</v>
      </c>
      <c r="M176" s="5">
        <v>697596000000</v>
      </c>
      <c r="N176" s="5">
        <v>419838000000</v>
      </c>
      <c r="O176" s="5">
        <v>-4002645000000</v>
      </c>
      <c r="P176" s="5">
        <v>-973579000000</v>
      </c>
      <c r="Q176" s="5">
        <v>-9515359000000</v>
      </c>
      <c r="R176" s="5">
        <v>-1011605000000</v>
      </c>
      <c r="S176" s="5">
        <v>-1674546000000</v>
      </c>
      <c r="T176" s="5">
        <v>-4289584000000</v>
      </c>
      <c r="U176" s="5">
        <v>-2273965000000</v>
      </c>
      <c r="V176" s="5">
        <v>-783128000000</v>
      </c>
      <c r="W176" s="5">
        <v>-2169377000000</v>
      </c>
      <c r="X176" s="5">
        <v>269011000000</v>
      </c>
      <c r="Y176" s="5">
        <v>680259000000</v>
      </c>
      <c r="Z176" s="5">
        <v>-1513689000000</v>
      </c>
      <c r="AA176" s="2">
        <v>-97988000000</v>
      </c>
    </row>
    <row r="177" spans="3:27" ht="15.5" x14ac:dyDescent="0.35">
      <c r="C177" t="s">
        <v>1450</v>
      </c>
      <c r="D177" s="5">
        <v>-34211580000000</v>
      </c>
      <c r="E177" s="5">
        <v>-113012263000000</v>
      </c>
      <c r="F177" s="5">
        <v>-59271535000000</v>
      </c>
      <c r="G177" s="5">
        <v>-26054876000000</v>
      </c>
      <c r="I177" s="5">
        <v>-193509441000000</v>
      </c>
      <c r="J177" s="5">
        <v>-237605954000000</v>
      </c>
      <c r="K177" s="5">
        <v>-173772763000000</v>
      </c>
      <c r="L177" s="5">
        <v>-128394061000000</v>
      </c>
      <c r="M177" s="5">
        <v>-82428247000000</v>
      </c>
      <c r="N177" s="5">
        <v>12882253000000</v>
      </c>
      <c r="O177" s="5">
        <v>-98866982000000</v>
      </c>
      <c r="P177" s="5">
        <v>-102701408000000</v>
      </c>
      <c r="Q177" s="5">
        <v>-76638704000000</v>
      </c>
      <c r="R177" s="5">
        <v>-75638571000000</v>
      </c>
      <c r="S177" s="5">
        <v>-71254097000000</v>
      </c>
      <c r="T177" s="5">
        <v>-59909017000000</v>
      </c>
      <c r="U177" s="5">
        <v>-85610294000000</v>
      </c>
      <c r="V177" s="5">
        <v>-74972786000000</v>
      </c>
      <c r="W177" s="5">
        <v>-69544626000000</v>
      </c>
      <c r="X177" s="5">
        <v>-46900755000000</v>
      </c>
      <c r="Y177" s="5">
        <v>-24906337000000</v>
      </c>
      <c r="Z177" s="5">
        <v>-36149818000000</v>
      </c>
      <c r="AA177" s="2">
        <v>-24287819000000</v>
      </c>
    </row>
    <row r="178" spans="3:27" ht="15.5" x14ac:dyDescent="0.35">
      <c r="C178" t="s">
        <v>1455</v>
      </c>
      <c r="D178" s="5">
        <v>-1075042000000</v>
      </c>
      <c r="E178" s="5">
        <v>-397719000000</v>
      </c>
      <c r="F178" s="5">
        <v>3231733000000</v>
      </c>
      <c r="G178" s="5">
        <v>4191528000000</v>
      </c>
      <c r="I178" s="5">
        <v>4386361000000</v>
      </c>
      <c r="J178" s="5">
        <v>14402790000000</v>
      </c>
      <c r="K178" s="5">
        <v>-10986939000000</v>
      </c>
      <c r="L178" s="5">
        <v>15611011000000</v>
      </c>
      <c r="M178" s="5">
        <v>27777456000000</v>
      </c>
      <c r="N178" s="5">
        <v>-53139093000000</v>
      </c>
      <c r="O178" s="5">
        <v>142266000000</v>
      </c>
      <c r="P178" s="5">
        <v>531686000000</v>
      </c>
      <c r="Q178" s="5">
        <v>2425173000000</v>
      </c>
      <c r="R178" s="5">
        <v>-4377588000000</v>
      </c>
      <c r="S178" s="5">
        <v>19109845000000</v>
      </c>
      <c r="T178" s="5">
        <v>-16049132000000</v>
      </c>
      <c r="U178" s="5">
        <v>10777622000000</v>
      </c>
      <c r="V178" s="5">
        <v>-2145350000000</v>
      </c>
      <c r="W178" s="5">
        <v>-3389128000000</v>
      </c>
      <c r="X178" s="5">
        <v>-753204000000</v>
      </c>
    </row>
    <row r="179" spans="3:27" ht="15.5" x14ac:dyDescent="0.35">
      <c r="C179" t="s">
        <v>1143</v>
      </c>
      <c r="D179" s="5">
        <v>-1780373000000</v>
      </c>
      <c r="E179" s="5">
        <v>-1805424000000</v>
      </c>
      <c r="F179" s="5">
        <v>272726000000</v>
      </c>
      <c r="G179" s="5">
        <v>1027267000000</v>
      </c>
      <c r="I179" s="5">
        <v>-994335000000</v>
      </c>
      <c r="J179" s="5">
        <v>-10319670000000</v>
      </c>
      <c r="K179" s="5">
        <v>-10159382000000</v>
      </c>
      <c r="L179" s="5">
        <v>-5370202000000</v>
      </c>
      <c r="M179" s="5">
        <v>-955774000000</v>
      </c>
      <c r="N179" s="5">
        <v>-1423147000000</v>
      </c>
      <c r="O179" s="5">
        <v>-2088779000000</v>
      </c>
      <c r="P179" s="5">
        <v>-2834995000000</v>
      </c>
      <c r="Q179" s="5">
        <v>-3961788000000</v>
      </c>
      <c r="R179" s="5">
        <v>-4079414000000</v>
      </c>
      <c r="S179" s="5">
        <v>-2305938000000</v>
      </c>
      <c r="T179" s="5">
        <v>-1590704000000</v>
      </c>
      <c r="U179" s="5">
        <v>-833329000000</v>
      </c>
      <c r="V179" s="5">
        <v>-762916000000</v>
      </c>
      <c r="W179" s="5">
        <v>-1058232000000</v>
      </c>
      <c r="Y179" s="5">
        <v>-1420388000000</v>
      </c>
    </row>
    <row r="180" spans="3:27" ht="15.5" x14ac:dyDescent="0.35">
      <c r="C180" t="s">
        <v>2876</v>
      </c>
      <c r="D180" s="5">
        <v>-3985765000000</v>
      </c>
      <c r="E180" s="5">
        <v>-18546315000000</v>
      </c>
      <c r="F180" s="5">
        <v>-7818567000000</v>
      </c>
      <c r="G180" s="5">
        <v>-6726151000000</v>
      </c>
      <c r="I180" s="5">
        <v>-42257111000000</v>
      </c>
      <c r="J180" s="5">
        <v>-39585822000000</v>
      </c>
      <c r="K180" s="5">
        <v>-34331179000000</v>
      </c>
      <c r="L180" s="5">
        <v>-38291913000000</v>
      </c>
      <c r="M180" s="5">
        <v>-17626346000000</v>
      </c>
      <c r="N180" s="5">
        <v>-7503528000000</v>
      </c>
    </row>
    <row r="181" spans="3:27" ht="15.5" x14ac:dyDescent="0.35">
      <c r="C181" t="s">
        <v>2877</v>
      </c>
      <c r="D181" s="5">
        <v>329409000000</v>
      </c>
      <c r="E181" s="5">
        <v>354788000000</v>
      </c>
      <c r="F181" s="5">
        <v>415331000000</v>
      </c>
      <c r="G181" s="5">
        <v>344219000000</v>
      </c>
      <c r="I181" s="5">
        <v>1346033000000</v>
      </c>
      <c r="J181" s="5">
        <v>-319986000000</v>
      </c>
      <c r="K181" s="5">
        <v>307195000000</v>
      </c>
      <c r="L181" s="5">
        <v>-1090046000000</v>
      </c>
      <c r="M181" s="5">
        <v>-1276488000000</v>
      </c>
      <c r="N181" s="5">
        <v>-567294000000</v>
      </c>
      <c r="O181" s="5">
        <v>249143000000</v>
      </c>
      <c r="P181" s="5">
        <v>-966751000000</v>
      </c>
      <c r="Q181" s="5">
        <v>-1533591000000</v>
      </c>
      <c r="R181" s="5">
        <v>-231782000000</v>
      </c>
      <c r="S181" s="5">
        <v>170521000000</v>
      </c>
      <c r="T181" s="5">
        <v>-165177000000</v>
      </c>
      <c r="U181" s="5">
        <v>-291229000000</v>
      </c>
      <c r="V181" s="5">
        <v>-290465000000</v>
      </c>
      <c r="W181" s="5">
        <v>-38983000000</v>
      </c>
    </row>
    <row r="182" spans="3:27" ht="15.5" x14ac:dyDescent="0.35">
      <c r="C182" t="s">
        <v>1454</v>
      </c>
      <c r="D182" s="5">
        <v>178886000000</v>
      </c>
      <c r="E182" s="5">
        <v>717612000000</v>
      </c>
      <c r="F182" s="5">
        <v>-823970000000</v>
      </c>
      <c r="G182" s="5">
        <v>23631000000</v>
      </c>
      <c r="I182" s="5">
        <v>-112610000000</v>
      </c>
      <c r="J182" s="5">
        <v>-302483000000</v>
      </c>
      <c r="K182" s="5">
        <v>728393000000</v>
      </c>
      <c r="L182" s="5">
        <v>908800000000</v>
      </c>
      <c r="M182" s="5">
        <v>105033000000</v>
      </c>
      <c r="N182" s="5">
        <v>-1002158000000</v>
      </c>
      <c r="O182" s="5">
        <v>59427000000</v>
      </c>
      <c r="P182" s="5">
        <v>1452022000000</v>
      </c>
      <c r="Q182" s="5">
        <v>-59783000000</v>
      </c>
      <c r="R182" s="5">
        <v>2204689000000</v>
      </c>
      <c r="S182" s="5">
        <v>-2225414000000</v>
      </c>
      <c r="T182" s="5">
        <v>-1465433000000</v>
      </c>
      <c r="U182" s="5">
        <v>-1098375000000</v>
      </c>
      <c r="V182" s="5">
        <v>-6634000000</v>
      </c>
    </row>
    <row r="183" spans="3:27" ht="15.5" x14ac:dyDescent="0.35">
      <c r="C183" t="s">
        <v>2878</v>
      </c>
      <c r="D183" s="5">
        <v>-120818000000</v>
      </c>
    </row>
    <row r="184" spans="3:27" ht="15.5" x14ac:dyDescent="0.35">
      <c r="C184" t="s">
        <v>1453</v>
      </c>
      <c r="D184" s="5">
        <v>-1108798000000</v>
      </c>
      <c r="E184" s="5">
        <v>1217987000000</v>
      </c>
      <c r="F184" s="5">
        <v>-996565000000</v>
      </c>
      <c r="G184" s="5">
        <v>651703000000</v>
      </c>
      <c r="I184" s="5">
        <v>-845315000000</v>
      </c>
      <c r="J184" s="5">
        <v>-2107934000000</v>
      </c>
      <c r="K184" s="5">
        <v>-824286000000</v>
      </c>
      <c r="L184" s="5">
        <v>-425252000000</v>
      </c>
      <c r="M184" s="5">
        <v>156184000000</v>
      </c>
      <c r="N184" s="5">
        <v>1684499000000</v>
      </c>
      <c r="O184" s="5">
        <v>-154364000000</v>
      </c>
      <c r="P184" s="5">
        <v>-73952000000</v>
      </c>
      <c r="Q184" s="5">
        <v>-33153000000</v>
      </c>
      <c r="R184" s="5">
        <v>-451229000000</v>
      </c>
      <c r="S184" s="5">
        <v>-462352000000</v>
      </c>
      <c r="T184" s="5">
        <v>-348490000000</v>
      </c>
      <c r="U184" s="5">
        <v>-53253000000</v>
      </c>
      <c r="V184" s="5">
        <v>-30999000000</v>
      </c>
    </row>
    <row r="185" spans="3:27" ht="15.5" x14ac:dyDescent="0.35">
      <c r="C185" t="s">
        <v>1822</v>
      </c>
      <c r="D185" s="5">
        <v>-20107300000000</v>
      </c>
      <c r="E185" s="5">
        <v>6711305000000</v>
      </c>
      <c r="F185" s="5">
        <v>762905000000</v>
      </c>
      <c r="G185" s="5">
        <v>2259869000000</v>
      </c>
      <c r="I185" s="5">
        <v>-3502246000000</v>
      </c>
      <c r="J185" s="5">
        <v>851950000000</v>
      </c>
      <c r="K185" s="5">
        <v>-8293177000000</v>
      </c>
      <c r="L185" s="5">
        <v>-3230934000000</v>
      </c>
      <c r="M185" s="5">
        <v>773601000000</v>
      </c>
      <c r="N185" s="5">
        <v>-4074819000000</v>
      </c>
      <c r="O185" s="5">
        <v>1754709000000</v>
      </c>
      <c r="P185" s="5">
        <v>-3296918000000</v>
      </c>
      <c r="Q185" s="5">
        <v>-3240312000000</v>
      </c>
      <c r="R185" s="5">
        <v>-42059000000</v>
      </c>
      <c r="S185" s="5">
        <v>627894000000</v>
      </c>
      <c r="T185" s="5">
        <v>-1583311000000</v>
      </c>
      <c r="U185" s="5">
        <v>172342000000</v>
      </c>
      <c r="V185" s="5">
        <v>-1428970000000</v>
      </c>
      <c r="W185" s="5">
        <v>-1407896000000</v>
      </c>
      <c r="X185" s="5">
        <v>-603636000000</v>
      </c>
      <c r="Y185" s="5">
        <v>1118663000000</v>
      </c>
      <c r="Z185" s="5">
        <v>284409000000</v>
      </c>
      <c r="AA185" s="2">
        <v>-297405000000</v>
      </c>
    </row>
    <row r="186" spans="3:27" ht="15.5" x14ac:dyDescent="0.35">
      <c r="C186" t="s">
        <v>2879</v>
      </c>
      <c r="D186" s="5">
        <v>-100946495000000</v>
      </c>
      <c r="E186" s="5">
        <v>-131919297000000</v>
      </c>
      <c r="F186" s="5">
        <v>-54129239000000</v>
      </c>
      <c r="G186" s="5">
        <v>-37579571000000</v>
      </c>
      <c r="I186" s="5">
        <v>-265034170000000</v>
      </c>
      <c r="J186" s="5">
        <v>-277902364000000</v>
      </c>
      <c r="K186" s="5">
        <v>-232806362000000</v>
      </c>
      <c r="L186" s="5">
        <v>-159734557000000</v>
      </c>
      <c r="M186" s="5">
        <v>-79537736000000</v>
      </c>
      <c r="N186" s="5">
        <v>-57473003000000</v>
      </c>
      <c r="O186" s="5">
        <v>-109751671000000</v>
      </c>
      <c r="P186" s="5">
        <v>-105296565000000</v>
      </c>
      <c r="Q186" s="5">
        <v>-95229804000000</v>
      </c>
      <c r="R186" s="5">
        <v>-86222123000000</v>
      </c>
      <c r="S186" s="5">
        <v>-52157509000000</v>
      </c>
      <c r="T186" s="5">
        <v>-99487055000000</v>
      </c>
      <c r="U186" s="5">
        <v>-80929365000000</v>
      </c>
      <c r="V186" s="5">
        <v>-78318991000000</v>
      </c>
      <c r="W186" s="5">
        <v>-65193928000000</v>
      </c>
      <c r="X186" s="5">
        <v>-8644267000000</v>
      </c>
      <c r="Y186" s="5">
        <v>-30677244000000</v>
      </c>
      <c r="Z186" s="5">
        <v>-46795799000000</v>
      </c>
      <c r="AA186" s="2">
        <v>-42072809000000</v>
      </c>
    </row>
    <row r="187" spans="3:27" ht="15.5" x14ac:dyDescent="0.35">
      <c r="C187" t="s">
        <v>2880</v>
      </c>
      <c r="D187" s="5">
        <v>1227068000000</v>
      </c>
      <c r="E187" s="5">
        <v>4077164000000</v>
      </c>
      <c r="F187" s="5">
        <v>1593065000000</v>
      </c>
      <c r="G187" s="5">
        <v>1989785000000</v>
      </c>
      <c r="I187" s="5">
        <v>9844380000000</v>
      </c>
      <c r="J187" s="5">
        <v>9312913000000</v>
      </c>
      <c r="K187" s="5">
        <v>12159217000000</v>
      </c>
      <c r="L187" s="5">
        <v>8204315000000</v>
      </c>
      <c r="M187" s="5">
        <v>6032660000000</v>
      </c>
      <c r="N187" s="5">
        <v>4441766000000</v>
      </c>
      <c r="O187" s="5">
        <v>5018924000000</v>
      </c>
      <c r="P187" s="5">
        <v>6845434000000</v>
      </c>
      <c r="Q187" s="5">
        <v>4565412000000</v>
      </c>
      <c r="R187" s="5">
        <v>3701934000000</v>
      </c>
      <c r="S187" s="5">
        <v>3430132000000</v>
      </c>
      <c r="T187" s="5">
        <v>2607206000000</v>
      </c>
      <c r="U187" s="5">
        <v>3002556000000</v>
      </c>
      <c r="V187" s="5">
        <v>2550099000000</v>
      </c>
      <c r="W187" s="5">
        <v>3587722000000</v>
      </c>
      <c r="X187" s="5">
        <v>2348642000000</v>
      </c>
      <c r="Y187" s="5">
        <v>2350123000000</v>
      </c>
      <c r="Z187" s="5">
        <v>2343228000000</v>
      </c>
      <c r="AA187" s="2">
        <v>1375021000000</v>
      </c>
    </row>
    <row r="188" spans="3:27" ht="15.5" x14ac:dyDescent="0.35">
      <c r="C188" t="s">
        <v>2881</v>
      </c>
    </row>
    <row r="189" spans="3:27" ht="15.5" x14ac:dyDescent="0.35">
      <c r="C189" t="s">
        <v>2882</v>
      </c>
    </row>
    <row r="190" spans="3:27" ht="15.5" x14ac:dyDescent="0.35">
      <c r="C190" t="s">
        <v>1459</v>
      </c>
      <c r="D190" s="5">
        <v>5292391000000</v>
      </c>
      <c r="E190" s="5">
        <v>82221633000000</v>
      </c>
      <c r="F190" s="5">
        <v>-49860765000000</v>
      </c>
      <c r="G190" s="5">
        <v>83009525000000</v>
      </c>
      <c r="I190" s="5">
        <v>94403943000000</v>
      </c>
      <c r="J190" s="5">
        <v>18549199000000</v>
      </c>
      <c r="K190" s="5">
        <v>34079545000000</v>
      </c>
      <c r="L190" s="5">
        <v>119697949000000</v>
      </c>
      <c r="M190" s="5">
        <v>86516511000000</v>
      </c>
      <c r="N190" s="5">
        <v>57292004000000</v>
      </c>
      <c r="O190" s="5">
        <v>46976850000000</v>
      </c>
      <c r="P190" s="5">
        <v>-3467776000000</v>
      </c>
      <c r="Q190" s="5">
        <v>15766883000000</v>
      </c>
      <c r="R190" s="5">
        <v>15377874000000</v>
      </c>
      <c r="S190" s="5">
        <v>44702559000000</v>
      </c>
      <c r="T190" s="5">
        <v>4832745000000</v>
      </c>
      <c r="U190" s="5">
        <v>10098878000000</v>
      </c>
      <c r="V190" s="5">
        <v>20800328000000</v>
      </c>
      <c r="W190" s="5">
        <v>24873071000000</v>
      </c>
      <c r="X190" s="5">
        <v>-8471819000000</v>
      </c>
      <c r="Y190" s="5">
        <v>6266337000000</v>
      </c>
      <c r="Z190" s="5">
        <v>6650858000000</v>
      </c>
      <c r="AA190" s="2">
        <v>12973698000000</v>
      </c>
    </row>
    <row r="191" spans="3:27" ht="15.5" x14ac:dyDescent="0.35">
      <c r="C191" t="s">
        <v>1460</v>
      </c>
      <c r="D191" s="5">
        <v>9898721000000</v>
      </c>
      <c r="E191" s="5">
        <v>30268204000000</v>
      </c>
      <c r="F191" s="5">
        <v>-5119756000000</v>
      </c>
      <c r="G191" s="5">
        <v>-1285055000000</v>
      </c>
      <c r="I191" s="5">
        <v>41785241000000</v>
      </c>
      <c r="J191" s="5">
        <v>70964416000000</v>
      </c>
      <c r="K191" s="5">
        <v>28969554000000</v>
      </c>
      <c r="L191" s="5">
        <v>58231308000000</v>
      </c>
      <c r="M191" s="5">
        <v>49240816000000</v>
      </c>
      <c r="N191" s="5">
        <v>22962501000000</v>
      </c>
      <c r="O191" s="5">
        <v>21759264000000</v>
      </c>
      <c r="P191" s="5">
        <v>-1402889000000</v>
      </c>
      <c r="Q191" s="5">
        <v>31594358000000</v>
      </c>
      <c r="R191" s="5">
        <v>28225627000000</v>
      </c>
      <c r="S191" s="5">
        <v>17133981000000</v>
      </c>
      <c r="T191" s="5">
        <v>15682853000000</v>
      </c>
      <c r="U191" s="5">
        <v>32276298000000</v>
      </c>
      <c r="V191" s="5">
        <v>34355704000000</v>
      </c>
      <c r="W191" s="5">
        <v>26069795000000</v>
      </c>
      <c r="X191" s="5">
        <v>10161596000000</v>
      </c>
      <c r="Y191" s="5">
        <v>18882649000000</v>
      </c>
      <c r="Z191" s="5">
        <v>4114274000000</v>
      </c>
      <c r="AA191" s="2">
        <v>30008961000000</v>
      </c>
    </row>
    <row r="192" spans="3:27" ht="15.5" x14ac:dyDescent="0.35">
      <c r="C192" t="s">
        <v>395</v>
      </c>
      <c r="D192" s="5">
        <v>-14507437000000</v>
      </c>
      <c r="E192" s="5">
        <v>89040666000000</v>
      </c>
      <c r="F192" s="5">
        <v>82541167000000</v>
      </c>
      <c r="G192" s="5">
        <v>7224006000000</v>
      </c>
      <c r="I192" s="5">
        <v>230133571000000</v>
      </c>
      <c r="J192" s="5">
        <v>11951464000000</v>
      </c>
      <c r="K192" s="5">
        <v>-7185303000000</v>
      </c>
      <c r="L192" s="5">
        <v>4988760000000</v>
      </c>
      <c r="M192" s="5">
        <v>-14624168000000</v>
      </c>
      <c r="N192" s="5">
        <v>26066273000000</v>
      </c>
      <c r="O192" s="5">
        <v>20520226000000</v>
      </c>
      <c r="P192" s="5">
        <v>21975342000000</v>
      </c>
      <c r="Q192" s="5">
        <v>-553881000000</v>
      </c>
      <c r="R192" s="5">
        <v>35310768000000</v>
      </c>
      <c r="S192" s="5">
        <v>-28721091000000</v>
      </c>
      <c r="T192" s="5">
        <v>57414439000000</v>
      </c>
      <c r="U192" s="5">
        <v>21255943000000</v>
      </c>
      <c r="V192" s="5">
        <v>4383361000000</v>
      </c>
      <c r="W192" s="5">
        <v>1454749000000</v>
      </c>
      <c r="X192" s="5">
        <v>12563907000000</v>
      </c>
      <c r="Y192" s="5">
        <v>8365346000000</v>
      </c>
      <c r="Z192" s="5">
        <v>28871129000000</v>
      </c>
      <c r="AA192" s="2">
        <v>-4345784000000</v>
      </c>
    </row>
    <row r="193" spans="3:27" ht="15.5" x14ac:dyDescent="0.35">
      <c r="C193" t="s">
        <v>2883</v>
      </c>
      <c r="D193" s="5">
        <v>683675000000</v>
      </c>
      <c r="E193" s="5">
        <v>201530503000000</v>
      </c>
      <c r="F193" s="5">
        <v>27560646000000</v>
      </c>
      <c r="G193" s="5">
        <v>88948476000000</v>
      </c>
      <c r="I193" s="5">
        <v>366322755000000</v>
      </c>
      <c r="J193" s="5">
        <v>101465079000000</v>
      </c>
      <c r="K193" s="5">
        <v>55863796000000</v>
      </c>
      <c r="L193" s="5">
        <v>182918017000000</v>
      </c>
      <c r="M193" s="5">
        <v>121133159000000</v>
      </c>
      <c r="N193" s="5">
        <v>106320778000000</v>
      </c>
      <c r="O193" s="5">
        <v>89256340000000</v>
      </c>
      <c r="P193" s="5">
        <v>17104677000000</v>
      </c>
      <c r="Q193" s="5">
        <v>46807360000000</v>
      </c>
      <c r="R193" s="5">
        <v>78914269000000</v>
      </c>
      <c r="S193" s="5">
        <v>33115449000000</v>
      </c>
      <c r="T193" s="5">
        <v>77930037000000</v>
      </c>
      <c r="U193" s="5">
        <v>63631119000000</v>
      </c>
      <c r="V193" s="5">
        <v>59539393000000</v>
      </c>
      <c r="W193" s="5">
        <v>52397615000000</v>
      </c>
      <c r="X193" s="5">
        <v>14253684000000</v>
      </c>
      <c r="Y193" s="5">
        <v>33514332000000</v>
      </c>
      <c r="Z193" s="5">
        <v>39636261000000</v>
      </c>
      <c r="AA193" s="2">
        <v>38636875000000</v>
      </c>
    </row>
    <row r="194" spans="3:27" ht="15.5" x14ac:dyDescent="0.35">
      <c r="C194" t="s">
        <v>2884</v>
      </c>
      <c r="D194" s="5">
        <v>2983481000000</v>
      </c>
      <c r="E194" s="5">
        <v>2803243000000</v>
      </c>
      <c r="F194" s="5">
        <v>-1247718000000</v>
      </c>
      <c r="G194" s="5">
        <v>-645084000000</v>
      </c>
      <c r="I194" s="5">
        <v>-1947672000000</v>
      </c>
      <c r="J194" s="5">
        <v>2679658000000</v>
      </c>
      <c r="K194" s="5">
        <v>2845795000000</v>
      </c>
      <c r="L194" s="5">
        <v>-573784000000</v>
      </c>
      <c r="M194" s="5">
        <v>4354056000000</v>
      </c>
      <c r="N194" s="5">
        <v>436469000000</v>
      </c>
      <c r="O194" s="5">
        <v>-8252837000000</v>
      </c>
      <c r="P194" s="5">
        <v>7464542000000</v>
      </c>
      <c r="Q194" s="5">
        <v>-273297000000</v>
      </c>
      <c r="R194" s="5">
        <v>-2483411000000</v>
      </c>
      <c r="S194" s="5">
        <v>872363000000</v>
      </c>
      <c r="T194" s="5">
        <v>1611150000000</v>
      </c>
      <c r="U194" s="5">
        <v>953750000000</v>
      </c>
      <c r="V194" s="5">
        <v>268819000000</v>
      </c>
      <c r="W194" s="5">
        <v>58282000000</v>
      </c>
      <c r="Y194" s="5">
        <v>-7588000000</v>
      </c>
      <c r="Z194" s="5">
        <v>-823257000000</v>
      </c>
      <c r="AA194" s="2">
        <v>-1072064000000</v>
      </c>
    </row>
    <row r="195" spans="3:27" ht="15.5" x14ac:dyDescent="0.35">
      <c r="C195" t="s">
        <v>1433</v>
      </c>
      <c r="D195" s="5">
        <v>1158656000000</v>
      </c>
      <c r="E195" s="5">
        <v>-501064000000</v>
      </c>
      <c r="F195" s="5">
        <v>-171709000000</v>
      </c>
      <c r="G195" s="5">
        <v>-608149000000</v>
      </c>
      <c r="I195" s="5">
        <v>-1166273000000</v>
      </c>
      <c r="J195" s="5">
        <v>1218775000000</v>
      </c>
      <c r="K195" s="5">
        <v>428927000000</v>
      </c>
      <c r="L195" s="5">
        <v>-1324445000000</v>
      </c>
      <c r="M195" s="5">
        <v>1094141000000</v>
      </c>
      <c r="N195" s="5">
        <v>1116882000000</v>
      </c>
      <c r="O195" s="5">
        <v>-673743000000</v>
      </c>
      <c r="P195" s="5">
        <v>1004627000000</v>
      </c>
      <c r="Q195" s="5">
        <v>1268656000000</v>
      </c>
      <c r="R195" s="5">
        <v>413584000000</v>
      </c>
      <c r="S195" s="5">
        <v>-39000000</v>
      </c>
      <c r="T195" s="5">
        <v>394236000000</v>
      </c>
      <c r="U195" s="5">
        <v>-932101000000</v>
      </c>
      <c r="V195" s="5">
        <v>392759000000</v>
      </c>
      <c r="W195" s="5">
        <v>414966000000</v>
      </c>
      <c r="X195" s="5">
        <v>183908000000</v>
      </c>
      <c r="Y195" s="5">
        <v>-46242000000</v>
      </c>
      <c r="Z195" s="5">
        <v>-232979000000</v>
      </c>
      <c r="AA195" s="2">
        <v>181438000000</v>
      </c>
    </row>
    <row r="196" spans="3:27" ht="15.5" x14ac:dyDescent="0.35">
      <c r="C196" t="s">
        <v>2885</v>
      </c>
      <c r="D196" s="5">
        <v>-2264786000000</v>
      </c>
      <c r="E196" s="5">
        <v>285526000000</v>
      </c>
      <c r="F196" s="5">
        <v>1182378000000</v>
      </c>
      <c r="G196" s="5">
        <v>2163935000000</v>
      </c>
      <c r="I196" s="5">
        <v>2182623000000</v>
      </c>
      <c r="J196" s="5">
        <v>-1181816000000</v>
      </c>
      <c r="K196" s="5">
        <v>-515525000000</v>
      </c>
      <c r="L196" s="5">
        <v>-947343000000</v>
      </c>
      <c r="M196" s="5">
        <v>2807034000000</v>
      </c>
      <c r="N196" s="5">
        <v>3812878000000</v>
      </c>
      <c r="O196" s="5">
        <v>1679856000000</v>
      </c>
      <c r="P196" s="5">
        <v>-896233000000</v>
      </c>
      <c r="Q196" s="5">
        <v>3651085000000</v>
      </c>
      <c r="R196" s="5">
        <v>2583901000000</v>
      </c>
      <c r="S196" s="5">
        <v>-324750000000</v>
      </c>
      <c r="T196" s="5">
        <v>5340802000000</v>
      </c>
      <c r="U196" s="5">
        <v>968758000000</v>
      </c>
    </row>
    <row r="197" spans="3:27" ht="15.5" x14ac:dyDescent="0.35">
      <c r="C197" t="s">
        <v>133</v>
      </c>
      <c r="D197" s="5">
        <v>336361000000</v>
      </c>
      <c r="E197" s="5">
        <v>642051000000</v>
      </c>
      <c r="F197" s="5">
        <v>-410198000000</v>
      </c>
      <c r="G197" s="5">
        <v>-810883000000</v>
      </c>
      <c r="I197" s="5">
        <v>-495442000000</v>
      </c>
      <c r="J197" s="5">
        <v>488808000000</v>
      </c>
      <c r="K197" s="5">
        <v>-78008000000</v>
      </c>
      <c r="L197" s="5">
        <v>740103000000</v>
      </c>
      <c r="M197" s="5">
        <v>-140336000000</v>
      </c>
      <c r="N197" s="5">
        <v>-107120000000</v>
      </c>
      <c r="O197" s="5">
        <v>114894000000</v>
      </c>
      <c r="P197" s="5">
        <v>46922000000</v>
      </c>
      <c r="Q197" s="5">
        <v>110687000000</v>
      </c>
      <c r="R197" s="5">
        <v>-7543000000</v>
      </c>
      <c r="S197" s="5">
        <v>-306828000000</v>
      </c>
      <c r="T197" s="5">
        <v>244614000000</v>
      </c>
      <c r="U197" s="5">
        <v>-211620000000</v>
      </c>
      <c r="V197" s="5">
        <v>10573000000</v>
      </c>
      <c r="W197" s="5">
        <v>-221991000000</v>
      </c>
      <c r="X197" s="5">
        <v>-3473497000000</v>
      </c>
      <c r="Y197" s="5">
        <v>-4798538000000</v>
      </c>
      <c r="Z197" s="5">
        <v>-2817792000000</v>
      </c>
      <c r="AA197" s="2">
        <v>-2988556000000</v>
      </c>
    </row>
    <row r="198" spans="3:27" ht="15.5" x14ac:dyDescent="0.35">
      <c r="C198" t="s">
        <v>2719</v>
      </c>
      <c r="N198" s="5">
        <v>-4629345000000</v>
      </c>
      <c r="O198" s="5">
        <v>-7551004000000</v>
      </c>
      <c r="P198" s="5">
        <v>-7200860000000</v>
      </c>
      <c r="Q198" s="5">
        <v>-5968499000000</v>
      </c>
      <c r="R198" s="5">
        <v>-5943662000000</v>
      </c>
      <c r="S198" s="5">
        <v>-5299131000000</v>
      </c>
      <c r="T198" s="5">
        <v>-5716191000000</v>
      </c>
      <c r="U198" s="5">
        <v>-5911725000000</v>
      </c>
      <c r="V198" s="5">
        <v>-3266066000000</v>
      </c>
      <c r="W198" s="5">
        <v>-2982177000000</v>
      </c>
    </row>
    <row r="199" spans="3:27" ht="15.5" x14ac:dyDescent="0.35">
      <c r="C199" t="s">
        <v>2886</v>
      </c>
      <c r="D199" s="5">
        <v>-3877000000</v>
      </c>
    </row>
    <row r="200" spans="3:27" ht="15.5" x14ac:dyDescent="0.35">
      <c r="C200" t="s">
        <v>1943</v>
      </c>
      <c r="D200" s="5">
        <v>10054810000000</v>
      </c>
      <c r="E200" s="5">
        <v>-4454316000000</v>
      </c>
      <c r="F200" s="5">
        <v>-989451000000</v>
      </c>
      <c r="G200" s="5">
        <v>-4436456000000</v>
      </c>
      <c r="I200" s="5">
        <v>-1213929000000</v>
      </c>
      <c r="J200" s="5">
        <v>3441525000000</v>
      </c>
      <c r="K200" s="5">
        <v>11754709000000</v>
      </c>
      <c r="L200" s="5">
        <v>5310702000000</v>
      </c>
      <c r="M200" s="5">
        <v>1165775000000</v>
      </c>
      <c r="N200" s="5">
        <v>10669490000000</v>
      </c>
      <c r="O200" s="5">
        <v>4400324000000</v>
      </c>
      <c r="P200" s="5">
        <v>-2053360000000</v>
      </c>
      <c r="Q200" s="5">
        <v>6931895000000</v>
      </c>
      <c r="R200" s="5">
        <v>3531241000000</v>
      </c>
      <c r="S200" s="5">
        <v>-1484053000000</v>
      </c>
      <c r="T200" s="5">
        <v>3910075000000</v>
      </c>
      <c r="U200" s="5">
        <v>1523844000000</v>
      </c>
      <c r="V200" s="5">
        <v>3885183000000</v>
      </c>
      <c r="W200" s="5">
        <v>5838678000000</v>
      </c>
      <c r="X200" s="5">
        <v>1553634000000</v>
      </c>
      <c r="Y200" s="5">
        <v>1133216000000</v>
      </c>
      <c r="Z200" s="5">
        <v>-2751048000000</v>
      </c>
      <c r="AA200" s="2">
        <v>1560507000000</v>
      </c>
    </row>
    <row r="201" spans="3:27" ht="15.5" x14ac:dyDescent="0.35">
      <c r="C201" t="s">
        <v>2887</v>
      </c>
    </row>
    <row r="202" spans="3:27" ht="15.5" x14ac:dyDescent="0.35">
      <c r="C202" t="s">
        <v>2888</v>
      </c>
    </row>
    <row r="203" spans="3:27" ht="15.5" x14ac:dyDescent="0.35">
      <c r="C203" t="s">
        <v>2889</v>
      </c>
      <c r="D203" s="5">
        <v>-499417000000</v>
      </c>
      <c r="E203" s="5">
        <v>3587571000000</v>
      </c>
      <c r="F203" s="5">
        <v>2210196000000</v>
      </c>
      <c r="G203" s="5">
        <v>-482691000000</v>
      </c>
      <c r="I203" s="5">
        <v>6853820000000</v>
      </c>
      <c r="J203" s="5">
        <v>4818540000000</v>
      </c>
      <c r="K203" s="5">
        <v>9662291000000</v>
      </c>
      <c r="L203" s="5">
        <v>9436341000000</v>
      </c>
      <c r="M203" s="5">
        <v>7948174000000</v>
      </c>
      <c r="N203" s="5">
        <v>-2055893000000</v>
      </c>
      <c r="O203" s="5">
        <v>2287578000000</v>
      </c>
      <c r="P203" s="5">
        <v>156957000000</v>
      </c>
      <c r="Q203" s="5">
        <v>456360000000</v>
      </c>
      <c r="R203" s="5">
        <v>57423000000</v>
      </c>
      <c r="S203" s="5">
        <v>-2031000000</v>
      </c>
      <c r="T203" s="5">
        <v>-4342000000</v>
      </c>
      <c r="U203" s="5">
        <v>14717000000</v>
      </c>
      <c r="V203" s="5">
        <v>-82444000000</v>
      </c>
      <c r="W203" s="5">
        <v>508000000</v>
      </c>
      <c r="X203" s="5">
        <v>85094000000</v>
      </c>
    </row>
    <row r="204" spans="3:27" ht="15.5" x14ac:dyDescent="0.35">
      <c r="C204" t="s">
        <v>2890</v>
      </c>
      <c r="D204" s="5">
        <v>-3048152000000</v>
      </c>
      <c r="E204" s="5">
        <v>9933623000000</v>
      </c>
      <c r="F204" s="5">
        <v>5031321000000</v>
      </c>
      <c r="G204" s="5">
        <v>3574721000000</v>
      </c>
      <c r="I204" s="5">
        <v>14142673000000</v>
      </c>
      <c r="J204" s="5">
        <v>7510475000000</v>
      </c>
      <c r="K204" s="5">
        <v>5382833000000</v>
      </c>
      <c r="L204" s="5">
        <v>7794862000000</v>
      </c>
      <c r="M204" s="5">
        <v>6093555000000</v>
      </c>
      <c r="N204" s="5">
        <v>4653987000000</v>
      </c>
      <c r="O204" s="5">
        <v>3420792000000</v>
      </c>
      <c r="P204" s="5">
        <v>3078422000000</v>
      </c>
      <c r="Q204" s="5">
        <v>3101195000000</v>
      </c>
      <c r="R204" s="5">
        <v>2415839000000</v>
      </c>
      <c r="S204" s="5">
        <v>1852989000000</v>
      </c>
      <c r="T204" s="5">
        <v>509134000000</v>
      </c>
      <c r="U204" s="5">
        <v>2210646000000</v>
      </c>
      <c r="V204" s="5">
        <v>4353474000000</v>
      </c>
      <c r="W204" s="5">
        <v>4344752000000</v>
      </c>
      <c r="X204" s="5">
        <v>9729281000000</v>
      </c>
    </row>
    <row r="205" spans="3:27" ht="15.5" x14ac:dyDescent="0.35">
      <c r="C205" t="s">
        <v>2891</v>
      </c>
      <c r="D205" s="5">
        <v>-5608128000000</v>
      </c>
      <c r="E205" s="5">
        <v>4525798000000</v>
      </c>
      <c r="F205" s="5">
        <v>18038575000000</v>
      </c>
      <c r="G205" s="5">
        <v>-1341652000000</v>
      </c>
      <c r="I205" s="5">
        <v>15284065000000</v>
      </c>
      <c r="J205" s="5">
        <v>14729578000000</v>
      </c>
      <c r="K205" s="5">
        <v>15033947000000</v>
      </c>
      <c r="L205" s="5">
        <v>2063789000000</v>
      </c>
      <c r="M205" s="5">
        <v>12506361000000</v>
      </c>
      <c r="N205" s="5">
        <v>-1789770000000</v>
      </c>
      <c r="O205" s="5">
        <v>2415171000000</v>
      </c>
      <c r="P205" s="5">
        <v>5435412000000</v>
      </c>
      <c r="Q205" s="5">
        <v>2333955000000</v>
      </c>
      <c r="R205" s="5">
        <v>3930263000000</v>
      </c>
      <c r="S205" s="5">
        <v>-653582000000</v>
      </c>
      <c r="T205" s="5">
        <v>5097017000000</v>
      </c>
      <c r="U205" s="5">
        <v>4968241000000</v>
      </c>
      <c r="V205" s="5">
        <v>-1748502000000</v>
      </c>
      <c r="W205" s="5">
        <v>8260862000000</v>
      </c>
      <c r="X205" s="5">
        <v>15437049000000</v>
      </c>
    </row>
    <row r="206" spans="3:27" ht="15.5" x14ac:dyDescent="0.35">
      <c r="C206" t="s">
        <v>2892</v>
      </c>
      <c r="D206" s="5">
        <v>-9155697000000</v>
      </c>
      <c r="E206" s="5">
        <v>18046992000000</v>
      </c>
      <c r="F206" s="5">
        <v>25280092000000</v>
      </c>
      <c r="G206" s="5">
        <v>1750378000000</v>
      </c>
      <c r="I206" s="5">
        <v>36280558000000</v>
      </c>
      <c r="J206" s="5">
        <v>27058593000000</v>
      </c>
      <c r="K206" s="5">
        <v>30079071000000</v>
      </c>
      <c r="L206" s="5">
        <v>19294992000000</v>
      </c>
      <c r="M206" s="5">
        <v>26548090000000</v>
      </c>
      <c r="N206" s="5">
        <v>808324000000</v>
      </c>
      <c r="O206" s="5">
        <v>8123541000000</v>
      </c>
      <c r="P206" s="5">
        <v>8670791000000</v>
      </c>
      <c r="Q206" s="5">
        <v>5891510000000</v>
      </c>
      <c r="R206" s="5">
        <v>6403525000000</v>
      </c>
      <c r="S206" s="5">
        <v>1197376000000</v>
      </c>
      <c r="T206" s="5">
        <v>5601809000000</v>
      </c>
      <c r="U206" s="5">
        <v>7193604000000</v>
      </c>
      <c r="V206" s="5">
        <v>2522528000000</v>
      </c>
      <c r="W206" s="5">
        <v>12606122000000</v>
      </c>
      <c r="X206" s="5">
        <v>25251424000000</v>
      </c>
    </row>
    <row r="207" spans="3:27" ht="15.5" x14ac:dyDescent="0.35">
      <c r="C207" t="s">
        <v>2893</v>
      </c>
      <c r="D207" s="5">
        <v>3792623000000</v>
      </c>
      <c r="E207" s="5">
        <v>218352935000000</v>
      </c>
      <c r="F207" s="5">
        <v>51204040000000</v>
      </c>
      <c r="G207" s="5">
        <v>86362217000000</v>
      </c>
      <c r="I207" s="5">
        <v>399962620000000</v>
      </c>
      <c r="J207" s="5">
        <v>135170622000000</v>
      </c>
      <c r="K207" s="5">
        <v>100378765000000</v>
      </c>
      <c r="L207" s="5">
        <v>205418242000000</v>
      </c>
      <c r="M207" s="5">
        <v>156961919000000</v>
      </c>
      <c r="N207" s="5">
        <v>118428356000000</v>
      </c>
      <c r="O207" s="5">
        <v>87097371000000</v>
      </c>
      <c r="P207" s="5">
        <v>24141106000000</v>
      </c>
      <c r="Q207" s="5">
        <v>58419397000000</v>
      </c>
      <c r="R207" s="5">
        <v>83411904000000</v>
      </c>
      <c r="S207" s="5">
        <v>27770387000000</v>
      </c>
      <c r="T207" s="5">
        <v>89316532000000</v>
      </c>
      <c r="U207" s="5">
        <v>67215629000000</v>
      </c>
      <c r="V207" s="5">
        <v>63353189000000</v>
      </c>
      <c r="W207" s="5">
        <v>68111495000000</v>
      </c>
      <c r="X207" s="5">
        <v>37769153000000</v>
      </c>
      <c r="Y207" s="5">
        <v>29795180000000</v>
      </c>
      <c r="Z207" s="5">
        <v>33011185000000</v>
      </c>
      <c r="AA207" s="2">
        <v>36318200000000</v>
      </c>
    </row>
    <row r="208" spans="3:27" ht="15.5" x14ac:dyDescent="0.35">
      <c r="C208" t="s">
        <v>161</v>
      </c>
      <c r="D208" s="5">
        <v>-7766985000000</v>
      </c>
      <c r="E208" s="5">
        <v>22993469000000</v>
      </c>
      <c r="F208" s="5">
        <v>-30828213000000</v>
      </c>
      <c r="G208" s="5">
        <v>-42753325000000</v>
      </c>
      <c r="I208" s="5">
        <v>-74629896000000</v>
      </c>
      <c r="J208" s="5">
        <v>57849151000000</v>
      </c>
      <c r="K208" s="5">
        <v>23470655000000</v>
      </c>
      <c r="L208" s="5">
        <v>13329320000000</v>
      </c>
      <c r="M208" s="5">
        <v>-3435459000000</v>
      </c>
      <c r="N208" s="5">
        <v>-16468363000000</v>
      </c>
      <c r="O208" s="5">
        <v>-6872016000000</v>
      </c>
      <c r="P208" s="5">
        <v>17625590000000</v>
      </c>
      <c r="Q208" s="5">
        <v>1199296000000</v>
      </c>
      <c r="R208" s="5">
        <v>-1428393000000</v>
      </c>
      <c r="S208" s="5">
        <v>1453603000000</v>
      </c>
      <c r="T208" s="5">
        <v>3532596000000</v>
      </c>
      <c r="U208" s="5">
        <v>6255292000000</v>
      </c>
      <c r="V208" s="5">
        <v>-4506198000000</v>
      </c>
      <c r="W208" s="5">
        <v>14820020000000</v>
      </c>
      <c r="X208" s="5">
        <v>-1553898000000</v>
      </c>
      <c r="Y208" s="5">
        <v>-4468155000000</v>
      </c>
      <c r="Z208" s="5">
        <v>-9157602000000</v>
      </c>
      <c r="AA208" s="2">
        <v>4507288000000</v>
      </c>
    </row>
    <row r="209" spans="3:27" ht="15.5" x14ac:dyDescent="0.35">
      <c r="C209" t="s">
        <v>162</v>
      </c>
      <c r="D209" s="5">
        <v>4025612000000</v>
      </c>
      <c r="E209" s="5">
        <v>20482048000000</v>
      </c>
      <c r="F209" s="5">
        <v>-17509598000000</v>
      </c>
      <c r="G209" s="5">
        <v>-12466710000000</v>
      </c>
      <c r="I209" s="5">
        <v>787688000000</v>
      </c>
      <c r="J209" s="5">
        <v>17730695000000</v>
      </c>
      <c r="K209" s="5">
        <v>16010540000000</v>
      </c>
      <c r="L209" s="5">
        <v>-42640674000000</v>
      </c>
      <c r="M209" s="5">
        <v>-132477052000000</v>
      </c>
      <c r="N209" s="5">
        <v>-33313371000000</v>
      </c>
      <c r="O209" s="5">
        <v>-16251888000000</v>
      </c>
      <c r="P209" s="5">
        <v>-21515741000000</v>
      </c>
      <c r="Q209" s="5">
        <v>-5745013000000</v>
      </c>
      <c r="R209" s="5">
        <v>-6708910000000</v>
      </c>
      <c r="S209" s="5">
        <v>-29624606000000</v>
      </c>
      <c r="T209" s="5">
        <v>-7120367000000</v>
      </c>
      <c r="U209" s="5">
        <v>-12462835000000</v>
      </c>
      <c r="V209" s="5">
        <v>-1638267000000</v>
      </c>
      <c r="W209" s="5">
        <v>98592000000</v>
      </c>
      <c r="X209" s="5">
        <v>326031000000</v>
      </c>
      <c r="Y209" s="5">
        <v>-4716052000000</v>
      </c>
      <c r="Z209" s="5">
        <v>2400956000000</v>
      </c>
      <c r="AA209" s="2">
        <v>-932100000000</v>
      </c>
    </row>
    <row r="210" spans="3:27" ht="15.5" x14ac:dyDescent="0.35">
      <c r="C210" t="s">
        <v>2894</v>
      </c>
      <c r="D210" s="5">
        <v>2242761000000</v>
      </c>
      <c r="E210" s="5">
        <v>-847190000000</v>
      </c>
      <c r="F210" s="5">
        <v>-6569035000000</v>
      </c>
      <c r="G210" s="5">
        <v>-6664151000000</v>
      </c>
      <c r="I210" s="5">
        <v>-2844099000000</v>
      </c>
      <c r="J210" s="5">
        <v>-4213227000000</v>
      </c>
      <c r="K210" s="5">
        <v>-7500467000000</v>
      </c>
      <c r="L210" s="5">
        <v>10165845000000</v>
      </c>
      <c r="M210" s="5">
        <v>-15903410000000</v>
      </c>
      <c r="N210" s="5">
        <v>-3602946000000</v>
      </c>
      <c r="O210" s="5">
        <v>-1423112000000</v>
      </c>
      <c r="P210" s="5">
        <v>-5290469000000</v>
      </c>
      <c r="Q210" s="5">
        <v>-1083092000000</v>
      </c>
      <c r="R210" s="5">
        <v>-8924594000000</v>
      </c>
      <c r="S210" s="5">
        <v>-9640061000000</v>
      </c>
      <c r="T210" s="5">
        <v>-965192000000</v>
      </c>
      <c r="U210" s="5">
        <v>-6410209000000</v>
      </c>
      <c r="V210" s="5">
        <v>-97314000000</v>
      </c>
      <c r="W210" s="5">
        <v>1358979000000</v>
      </c>
      <c r="X210" s="5">
        <v>-6271745000000</v>
      </c>
      <c r="Y210" s="5">
        <v>524900000000</v>
      </c>
      <c r="Z210" s="5">
        <v>-70105000000</v>
      </c>
      <c r="AA210" s="2">
        <v>149005000000</v>
      </c>
    </row>
    <row r="211" spans="3:27" ht="15.5" x14ac:dyDescent="0.35">
      <c r="C211" t="s">
        <v>2895</v>
      </c>
      <c r="D211" s="5">
        <v>2232827000000</v>
      </c>
      <c r="E211" s="5">
        <v>24717704000000</v>
      </c>
      <c r="F211" s="5">
        <v>-9231327000000</v>
      </c>
      <c r="G211" s="5">
        <v>-4229948000000</v>
      </c>
      <c r="I211" s="5">
        <v>11096966000000</v>
      </c>
      <c r="J211" s="5">
        <v>29535716000000</v>
      </c>
      <c r="K211" s="5">
        <v>30052757000000</v>
      </c>
      <c r="L211" s="5">
        <v>-44524940000000</v>
      </c>
      <c r="M211" s="5">
        <v>-111377999000000</v>
      </c>
      <c r="N211" s="5">
        <v>-25049176000000</v>
      </c>
      <c r="O211" s="5">
        <v>-10011890000000</v>
      </c>
      <c r="P211" s="5">
        <v>-12544614000000</v>
      </c>
      <c r="Q211" s="5">
        <v>-1540676000000</v>
      </c>
      <c r="R211" s="5">
        <v>5320566000000</v>
      </c>
      <c r="S211" s="5">
        <v>-17604588000000</v>
      </c>
      <c r="T211" s="5">
        <v>-3169133000000</v>
      </c>
      <c r="U211" s="5">
        <v>-4642580000000</v>
      </c>
      <c r="V211" s="5">
        <v>513342000000</v>
      </c>
      <c r="W211" s="5">
        <v>430561000000</v>
      </c>
      <c r="X211" s="5">
        <v>11221714000000</v>
      </c>
      <c r="Y211" s="5">
        <v>-500834000000</v>
      </c>
      <c r="Z211" s="5">
        <v>286139000000</v>
      </c>
      <c r="AA211" s="2">
        <v>1684033000000</v>
      </c>
    </row>
    <row r="212" spans="3:27" ht="15.5" x14ac:dyDescent="0.35">
      <c r="C212" t="s">
        <v>619</v>
      </c>
      <c r="I212" s="5">
        <v>-1000000000</v>
      </c>
      <c r="J212" s="5">
        <v>-15072000000</v>
      </c>
      <c r="K212" s="5">
        <v>-29770000000</v>
      </c>
      <c r="L212" s="5">
        <v>-1059057000000</v>
      </c>
      <c r="M212" s="5">
        <v>-601828000000</v>
      </c>
      <c r="P212" s="5">
        <v>-474552000000</v>
      </c>
      <c r="Q212" s="5">
        <v>-497153000000</v>
      </c>
      <c r="R212" s="5">
        <v>-546129000000</v>
      </c>
      <c r="S212" s="5">
        <v>-675283000000</v>
      </c>
      <c r="T212" s="5">
        <v>-36365000000</v>
      </c>
      <c r="U212" s="5">
        <v>98830000000</v>
      </c>
      <c r="V212" s="5">
        <v>-228303000000</v>
      </c>
      <c r="W212" s="5">
        <v>359838000000</v>
      </c>
      <c r="X212" s="5">
        <v>241792000000</v>
      </c>
      <c r="Y212" s="5">
        <v>-1080000000</v>
      </c>
      <c r="Z212" s="5">
        <v>41649000000</v>
      </c>
      <c r="AA212" s="2">
        <v>12250000000</v>
      </c>
    </row>
    <row r="213" spans="3:27" ht="15.5" x14ac:dyDescent="0.35">
      <c r="C213" t="s">
        <v>163</v>
      </c>
      <c r="D213" s="5">
        <v>-467517000000</v>
      </c>
      <c r="E213" s="5">
        <v>-2183991000000</v>
      </c>
      <c r="F213" s="5">
        <v>-1355918000000</v>
      </c>
      <c r="G213" s="5">
        <v>-1293420000000</v>
      </c>
      <c r="I213" s="5">
        <v>-5456304000000</v>
      </c>
      <c r="J213" s="5">
        <v>-6141551000000</v>
      </c>
      <c r="K213" s="5">
        <v>-3086377000000</v>
      </c>
      <c r="L213" s="5">
        <v>-4007847000000</v>
      </c>
      <c r="M213" s="5">
        <v>-2170555000000</v>
      </c>
      <c r="N213" s="5">
        <v>-2277013000000</v>
      </c>
      <c r="O213" s="5">
        <v>-3685566000000</v>
      </c>
      <c r="P213" s="5">
        <v>-2432966000000</v>
      </c>
      <c r="Q213" s="5">
        <v>-1786436000000</v>
      </c>
      <c r="R213" s="5">
        <v>-2149547000000</v>
      </c>
      <c r="S213" s="5">
        <v>-1135677000000</v>
      </c>
      <c r="T213" s="5">
        <v>-2250724000000</v>
      </c>
      <c r="U213" s="5">
        <v>-1584388000000</v>
      </c>
      <c r="V213" s="5">
        <v>-1668666000000</v>
      </c>
      <c r="W213" s="5">
        <v>-1540870000000</v>
      </c>
      <c r="X213" s="5">
        <v>-1027188000000</v>
      </c>
      <c r="Y213" s="5">
        <v>-651467000000</v>
      </c>
      <c r="Z213" s="5">
        <v>-613507000000</v>
      </c>
      <c r="AA213" s="2">
        <v>-298367000000</v>
      </c>
    </row>
    <row r="214" spans="3:27" ht="15.5" x14ac:dyDescent="0.35">
      <c r="C214" t="s">
        <v>2231</v>
      </c>
      <c r="X214" s="5">
        <v>-4044728000000</v>
      </c>
      <c r="Y214" s="5">
        <v>-4268951000000</v>
      </c>
      <c r="Z214" s="5">
        <v>2657374000000</v>
      </c>
      <c r="AA214" s="2">
        <v>-2482465000000</v>
      </c>
    </row>
    <row r="215" spans="3:27" ht="15.5" x14ac:dyDescent="0.35">
      <c r="C215" t="s">
        <v>2896</v>
      </c>
      <c r="W215" s="5">
        <v>-60000000000</v>
      </c>
    </row>
    <row r="216" spans="3:27" ht="15.5" x14ac:dyDescent="0.35">
      <c r="C216" t="s">
        <v>2897</v>
      </c>
    </row>
    <row r="217" spans="3:27" ht="15.5" x14ac:dyDescent="0.35">
      <c r="C217" t="s">
        <v>2898</v>
      </c>
      <c r="W217" s="5">
        <v>-500000000000</v>
      </c>
    </row>
    <row r="218" spans="3:27" ht="15.5" x14ac:dyDescent="0.35">
      <c r="C218" t="s">
        <v>2899</v>
      </c>
      <c r="X218" s="5">
        <v>-48427000000</v>
      </c>
    </row>
    <row r="219" spans="3:27" ht="15.5" x14ac:dyDescent="0.35">
      <c r="C219" t="s">
        <v>2900</v>
      </c>
      <c r="U219" s="5">
        <v>-439775000000</v>
      </c>
      <c r="X219" s="5">
        <v>-11756000000</v>
      </c>
    </row>
    <row r="220" spans="3:27" ht="15.5" x14ac:dyDescent="0.35">
      <c r="C220" t="s">
        <v>347</v>
      </c>
      <c r="D220" s="5">
        <v>-103334000000</v>
      </c>
      <c r="E220" s="5">
        <v>-1124343000000</v>
      </c>
      <c r="F220" s="5">
        <v>-356791000000</v>
      </c>
      <c r="G220" s="5">
        <v>-319593000000</v>
      </c>
      <c r="I220" s="5">
        <v>-2048023000000</v>
      </c>
      <c r="J220" s="5">
        <v>-2402345000000</v>
      </c>
      <c r="K220" s="5">
        <v>-1934659000000</v>
      </c>
      <c r="L220" s="5">
        <v>-1091799000000</v>
      </c>
      <c r="M220" s="5">
        <v>-1353981000000</v>
      </c>
      <c r="N220" s="5">
        <v>-1619270000000</v>
      </c>
      <c r="O220" s="5">
        <v>-1149030000000</v>
      </c>
      <c r="P220" s="5">
        <v>-861048000000</v>
      </c>
      <c r="Q220" s="5">
        <v>-888925000000</v>
      </c>
      <c r="R220" s="5">
        <v>-420141000000</v>
      </c>
      <c r="S220" s="5">
        <v>-573199000000</v>
      </c>
      <c r="T220" s="5">
        <v>-705614000000</v>
      </c>
      <c r="V220" s="5">
        <v>-251873000000</v>
      </c>
    </row>
    <row r="221" spans="3:27" ht="15.5" x14ac:dyDescent="0.35">
      <c r="C221" t="s">
        <v>2901</v>
      </c>
      <c r="J221" s="5">
        <v>-20000000000</v>
      </c>
    </row>
    <row r="222" spans="3:27" ht="15.5" x14ac:dyDescent="0.35">
      <c r="C222" t="s">
        <v>2902</v>
      </c>
      <c r="X222" s="5">
        <v>186806000000</v>
      </c>
      <c r="Y222" s="5">
        <v>118402000000</v>
      </c>
      <c r="Z222" s="5">
        <v>19228000000</v>
      </c>
    </row>
    <row r="223" spans="3:27" ht="15.5" x14ac:dyDescent="0.35">
      <c r="C223" t="s">
        <v>2903</v>
      </c>
      <c r="J223" s="5">
        <v>951284000000</v>
      </c>
    </row>
    <row r="224" spans="3:27" ht="15.5" x14ac:dyDescent="0.35">
      <c r="C224" t="s">
        <v>2904</v>
      </c>
      <c r="K224" s="5">
        <v>140000000000</v>
      </c>
    </row>
    <row r="225" spans="3:27" ht="15.5" x14ac:dyDescent="0.35">
      <c r="C225" t="s">
        <v>1008</v>
      </c>
      <c r="K225" s="5">
        <v>-1873647000000</v>
      </c>
      <c r="L225" s="5">
        <v>-2126819000000</v>
      </c>
      <c r="M225" s="5">
        <v>-957220000000</v>
      </c>
      <c r="N225" s="5">
        <v>-1328381000000</v>
      </c>
    </row>
    <row r="226" spans="3:27" ht="15.5" x14ac:dyDescent="0.35">
      <c r="C226" t="s">
        <v>1602</v>
      </c>
      <c r="U226" s="5">
        <v>396000000000</v>
      </c>
    </row>
    <row r="227" spans="3:27" ht="15.5" x14ac:dyDescent="0.35">
      <c r="C227" t="s">
        <v>2905</v>
      </c>
    </row>
    <row r="228" spans="3:27" ht="15.5" x14ac:dyDescent="0.35">
      <c r="C228" t="s">
        <v>2906</v>
      </c>
    </row>
    <row r="229" spans="3:27" ht="15.5" x14ac:dyDescent="0.35">
      <c r="C229" t="s">
        <v>2907</v>
      </c>
      <c r="U229" s="5">
        <v>396000000000</v>
      </c>
    </row>
    <row r="230" spans="3:27" ht="15.5" x14ac:dyDescent="0.35">
      <c r="C230" t="s">
        <v>175</v>
      </c>
      <c r="D230" s="5">
        <v>-7766985000000</v>
      </c>
      <c r="E230" s="5">
        <v>22993469000000</v>
      </c>
      <c r="F230" s="5">
        <v>-30828213000000</v>
      </c>
      <c r="G230" s="5">
        <v>-42753325000000</v>
      </c>
      <c r="I230" s="5">
        <v>-74629896000000</v>
      </c>
      <c r="J230" s="5">
        <v>57849151000000</v>
      </c>
      <c r="K230" s="5">
        <v>23470655000000</v>
      </c>
      <c r="L230" s="5">
        <v>13329320000000</v>
      </c>
      <c r="M230" s="5">
        <v>-3435459000000</v>
      </c>
      <c r="N230" s="5">
        <v>-16468363000000</v>
      </c>
      <c r="O230" s="5">
        <v>-6872016000000</v>
      </c>
      <c r="P230" s="5">
        <v>17625590000000</v>
      </c>
      <c r="Q230" s="5">
        <v>1199296000000</v>
      </c>
      <c r="R230" s="5">
        <v>-1428393000000</v>
      </c>
      <c r="S230" s="5">
        <v>1453603000000</v>
      </c>
      <c r="T230" s="5">
        <v>3532596000000</v>
      </c>
      <c r="U230" s="5">
        <v>6255292000000</v>
      </c>
      <c r="V230" s="5">
        <v>-4506198000000</v>
      </c>
      <c r="W230" s="5">
        <v>14820020000000</v>
      </c>
      <c r="X230" s="5">
        <v>-1553898000000</v>
      </c>
      <c r="Y230" s="5">
        <v>-4468155000000</v>
      </c>
      <c r="Z230" s="5">
        <v>-9157602000000</v>
      </c>
      <c r="AA230" s="2">
        <v>4507288000000</v>
      </c>
    </row>
    <row r="231" spans="3:27" ht="15.5" x14ac:dyDescent="0.35">
      <c r="C231" t="s">
        <v>2908</v>
      </c>
      <c r="N231" s="5">
        <v>-1960317000000</v>
      </c>
      <c r="O231" s="5">
        <v>-514742000000</v>
      </c>
      <c r="P231" s="5">
        <v>2170723000000</v>
      </c>
      <c r="Q231" s="5">
        <v>7827253000000</v>
      </c>
      <c r="R231" s="5">
        <v>6627816000000</v>
      </c>
    </row>
    <row r="232" spans="3:27" ht="15.5" x14ac:dyDescent="0.35">
      <c r="C232" t="s">
        <v>2818</v>
      </c>
      <c r="E232" s="5">
        <v>8469708000000</v>
      </c>
      <c r="F232" s="5">
        <v>5409374000000</v>
      </c>
      <c r="G232" s="5">
        <v>4994391000000</v>
      </c>
      <c r="I232" s="5">
        <v>37518161000000</v>
      </c>
      <c r="J232" s="5">
        <v>25460904000000</v>
      </c>
      <c r="K232" s="5">
        <v>16811244000000</v>
      </c>
      <c r="L232" s="5">
        <v>3300667000000</v>
      </c>
      <c r="M232" s="5">
        <v>7625355000000</v>
      </c>
      <c r="N232" s="5">
        <v>5721589000000</v>
      </c>
      <c r="O232" s="5">
        <v>13379710000000</v>
      </c>
      <c r="P232" s="5">
        <v>12105048000000</v>
      </c>
      <c r="Q232" s="5">
        <v>-630913000000</v>
      </c>
      <c r="R232" s="5">
        <v>3076681000000</v>
      </c>
      <c r="S232" s="5">
        <v>388553000000</v>
      </c>
      <c r="T232" s="5">
        <v>230028000000</v>
      </c>
      <c r="U232" s="5">
        <v>233721000000</v>
      </c>
      <c r="V232" s="5">
        <v>-665712000000</v>
      </c>
      <c r="W232" s="5">
        <v>720221000000</v>
      </c>
      <c r="X232" s="5">
        <v>-179647000000</v>
      </c>
      <c r="Y232" s="5">
        <v>654411000000</v>
      </c>
      <c r="Z232" s="5">
        <v>-3033961000000</v>
      </c>
      <c r="AA232" s="2">
        <v>93815000000</v>
      </c>
    </row>
    <row r="233" spans="3:27" ht="15.5" x14ac:dyDescent="0.35">
      <c r="C233" t="s">
        <v>2909</v>
      </c>
      <c r="D233" s="5">
        <v>-4880886000000</v>
      </c>
      <c r="E233" s="5">
        <v>1471274000000</v>
      </c>
      <c r="F233" s="5">
        <v>-7093612000000</v>
      </c>
      <c r="G233" s="5">
        <v>-9144574000000</v>
      </c>
      <c r="I233" s="5">
        <v>-17159816000000</v>
      </c>
      <c r="J233" s="5">
        <v>-36082179000000</v>
      </c>
      <c r="K233" s="5">
        <v>-12065865000000</v>
      </c>
      <c r="L233" s="5">
        <v>-4782101000000</v>
      </c>
      <c r="M233" s="5">
        <v>-1880583000000</v>
      </c>
    </row>
    <row r="234" spans="3:27" ht="15.5" x14ac:dyDescent="0.35">
      <c r="C234" t="s">
        <v>2910</v>
      </c>
    </row>
    <row r="235" spans="3:27" ht="15.5" x14ac:dyDescent="0.35">
      <c r="C235" t="s">
        <v>2345</v>
      </c>
      <c r="D235" s="5">
        <v>-28367219000000</v>
      </c>
      <c r="E235" s="5">
        <v>-18663526000000</v>
      </c>
      <c r="F235" s="5">
        <v>-224699128000000</v>
      </c>
      <c r="G235" s="5">
        <v>139041023000000</v>
      </c>
      <c r="I235" s="5">
        <v>-148739809000000</v>
      </c>
      <c r="J235" s="5">
        <v>50822496000000</v>
      </c>
      <c r="K235" s="5">
        <v>32233688000000</v>
      </c>
      <c r="L235" s="5">
        <v>10833185000000</v>
      </c>
      <c r="M235" s="5">
        <v>-2967254000000</v>
      </c>
      <c r="N235" s="5">
        <v>-980479000000</v>
      </c>
      <c r="O235" s="5">
        <v>3865402000000</v>
      </c>
      <c r="S235" s="5">
        <v>7291307000000</v>
      </c>
      <c r="T235" s="5">
        <v>8026295000000</v>
      </c>
      <c r="U235" s="5">
        <v>6688977000000</v>
      </c>
      <c r="V235" s="5">
        <v>-185754000000</v>
      </c>
      <c r="W235" s="5">
        <v>6083776000000</v>
      </c>
      <c r="X235" s="5">
        <v>1847937000000</v>
      </c>
      <c r="Y235" s="5">
        <v>-13818060000000</v>
      </c>
      <c r="Z235" s="5">
        <v>-19283446000000</v>
      </c>
      <c r="AA235" s="2">
        <v>-10358647000000</v>
      </c>
    </row>
    <row r="236" spans="3:27" ht="15.5" x14ac:dyDescent="0.35">
      <c r="C236" t="s">
        <v>2344</v>
      </c>
      <c r="D236" s="5">
        <v>34028794000000</v>
      </c>
      <c r="E236" s="5">
        <v>33038819000000</v>
      </c>
      <c r="F236" s="5">
        <v>209904912000000</v>
      </c>
      <c r="G236" s="5">
        <v>-141310825000000</v>
      </c>
      <c r="I236" s="5">
        <v>151881750000000</v>
      </c>
      <c r="Y236" s="5">
        <v>8390908000000</v>
      </c>
      <c r="Z236" s="5">
        <v>19172382000000</v>
      </c>
      <c r="AA236" s="2">
        <v>16267116000000</v>
      </c>
    </row>
    <row r="237" spans="3:27" ht="15.5" x14ac:dyDescent="0.35">
      <c r="C237" t="s">
        <v>2346</v>
      </c>
      <c r="D237" s="5">
        <v>5661575000000</v>
      </c>
      <c r="E237" s="5">
        <v>14375293000000</v>
      </c>
      <c r="F237" s="5">
        <v>-14794216000000</v>
      </c>
      <c r="G237" s="5">
        <v>-2269802000000</v>
      </c>
      <c r="I237" s="5">
        <v>3141941000000</v>
      </c>
      <c r="J237" s="5">
        <v>50822496000000</v>
      </c>
      <c r="K237" s="5">
        <v>32233688000000</v>
      </c>
      <c r="L237" s="5">
        <v>10833185000000</v>
      </c>
      <c r="M237" s="5">
        <v>-2967254000000</v>
      </c>
      <c r="N237" s="5">
        <v>-980479000000</v>
      </c>
      <c r="O237" s="5">
        <v>3865402000000</v>
      </c>
      <c r="S237" s="5">
        <v>7291307000000</v>
      </c>
      <c r="T237" s="5">
        <v>8026295000000</v>
      </c>
      <c r="U237" s="5">
        <v>6688977000000</v>
      </c>
      <c r="V237" s="5">
        <v>-185754000000</v>
      </c>
      <c r="W237" s="5">
        <v>6083776000000</v>
      </c>
      <c r="X237" s="5">
        <v>1847937000000</v>
      </c>
      <c r="Y237" s="5">
        <v>-5427152000000</v>
      </c>
      <c r="Z237" s="5">
        <v>-111064000000</v>
      </c>
      <c r="AA237" s="2">
        <v>5908469000000</v>
      </c>
    </row>
    <row r="238" spans="3:27" ht="15.5" x14ac:dyDescent="0.35">
      <c r="C238" t="s">
        <v>2911</v>
      </c>
    </row>
    <row r="239" spans="3:27" ht="15.5" x14ac:dyDescent="0.35">
      <c r="C239" t="s">
        <v>927</v>
      </c>
      <c r="F239" s="5">
        <v>-8946000000</v>
      </c>
      <c r="I239" s="5">
        <v>-17338000000</v>
      </c>
      <c r="J239" s="5">
        <v>-16887000000</v>
      </c>
      <c r="K239" s="5">
        <v>-417151000000</v>
      </c>
      <c r="L239" s="5">
        <v>-12900000000</v>
      </c>
      <c r="M239" s="5">
        <v>-16109000000</v>
      </c>
      <c r="N239" s="5">
        <v>-15829000000</v>
      </c>
      <c r="O239" s="5">
        <v>-15406000000</v>
      </c>
      <c r="P239" s="5">
        <v>484358000000</v>
      </c>
      <c r="Q239" s="5">
        <v>-23931000000</v>
      </c>
      <c r="R239" s="5">
        <v>-3522271000000</v>
      </c>
      <c r="S239" s="5">
        <v>-8871000000</v>
      </c>
      <c r="T239" s="5">
        <v>-719041000000</v>
      </c>
      <c r="U239" s="5">
        <v>-672335000000</v>
      </c>
      <c r="V239" s="5">
        <v>-713848000000</v>
      </c>
      <c r="W239" s="5">
        <v>-204773000000</v>
      </c>
      <c r="X239" s="5">
        <v>-152853000000</v>
      </c>
      <c r="Y239" s="5">
        <v>3349626000000</v>
      </c>
      <c r="Z239" s="5">
        <v>-130374000000</v>
      </c>
      <c r="AA239" s="2">
        <v>-1233809000000</v>
      </c>
    </row>
    <row r="240" spans="3:27" ht="15.5" x14ac:dyDescent="0.35">
      <c r="C240" t="s">
        <v>2013</v>
      </c>
      <c r="D240" s="5">
        <v>1223258000000</v>
      </c>
      <c r="E240" s="5">
        <v>-314688000000</v>
      </c>
      <c r="F240" s="5">
        <v>-13892864000000</v>
      </c>
      <c r="G240" s="5">
        <v>7614518000000</v>
      </c>
      <c r="I240" s="5">
        <v>-52356534000000</v>
      </c>
      <c r="J240" s="5">
        <v>53371351000000</v>
      </c>
      <c r="K240" s="5">
        <v>11611121000000</v>
      </c>
      <c r="L240" s="5">
        <v>18642798000000</v>
      </c>
      <c r="M240" s="5">
        <v>4074684000000</v>
      </c>
      <c r="N240" s="5">
        <v>-2593152000000</v>
      </c>
      <c r="O240" s="5">
        <v>-12330221000000</v>
      </c>
      <c r="P240" s="5">
        <v>12153318000000</v>
      </c>
      <c r="Q240" s="5">
        <v>239841000000</v>
      </c>
      <c r="R240" s="5">
        <v>-1510129000000</v>
      </c>
      <c r="S240" s="5">
        <v>-1249418000000</v>
      </c>
      <c r="T240" s="5">
        <v>1456440000000</v>
      </c>
      <c r="U240" s="5">
        <v>4656149000000</v>
      </c>
      <c r="X240" s="5">
        <v>-316356000000</v>
      </c>
      <c r="Y240" s="5">
        <v>-665539000000</v>
      </c>
      <c r="Z240" s="5">
        <v>-1932450000000</v>
      </c>
      <c r="AA240" s="2">
        <v>1054563000000</v>
      </c>
    </row>
    <row r="241" spans="3:27" ht="15.5" x14ac:dyDescent="0.35">
      <c r="C241" t="s">
        <v>2912</v>
      </c>
      <c r="W241" s="5">
        <v>11403500000000</v>
      </c>
    </row>
    <row r="242" spans="3:27" ht="15.5" x14ac:dyDescent="0.35">
      <c r="C242" t="s">
        <v>2913</v>
      </c>
    </row>
    <row r="243" spans="3:27" ht="15.5" x14ac:dyDescent="0.35">
      <c r="C243" t="s">
        <v>2914</v>
      </c>
    </row>
    <row r="244" spans="3:27" ht="15.5" x14ac:dyDescent="0.35">
      <c r="C244" t="s">
        <v>2915</v>
      </c>
    </row>
    <row r="245" spans="3:27" ht="15.5" x14ac:dyDescent="0.35">
      <c r="C245" t="s">
        <v>2916</v>
      </c>
      <c r="X245" s="5">
        <v>46108000000</v>
      </c>
      <c r="Y245" s="5">
        <v>96474000000</v>
      </c>
      <c r="Z245" s="5">
        <v>135697000000</v>
      </c>
      <c r="AA245" s="2">
        <v>238727000000</v>
      </c>
    </row>
    <row r="246" spans="3:27" ht="15.5" x14ac:dyDescent="0.35">
      <c r="C246" t="s">
        <v>2917</v>
      </c>
    </row>
    <row r="247" spans="3:27" ht="15.5" x14ac:dyDescent="0.35">
      <c r="C247" t="s">
        <v>2918</v>
      </c>
      <c r="L247" s="5">
        <v>2164564000000</v>
      </c>
    </row>
    <row r="248" spans="3:27" ht="15.5" x14ac:dyDescent="0.35">
      <c r="C248" t="s">
        <v>370</v>
      </c>
      <c r="D248" s="5">
        <v>-408531000000</v>
      </c>
      <c r="E248" s="5">
        <v>-604493000000</v>
      </c>
      <c r="F248" s="5">
        <v>-447949000000</v>
      </c>
      <c r="G248" s="5">
        <v>-437319000000</v>
      </c>
      <c r="I248" s="5">
        <v>-1842146000000</v>
      </c>
      <c r="J248" s="5">
        <v>-1651500000000</v>
      </c>
    </row>
    <row r="249" spans="3:27" ht="15.5" x14ac:dyDescent="0.35">
      <c r="C249" t="s">
        <v>2919</v>
      </c>
      <c r="D249" s="5">
        <v>-9324158000000</v>
      </c>
      <c r="G249" s="5">
        <v>-43510539000000</v>
      </c>
      <c r="I249" s="5">
        <v>-43510539000000</v>
      </c>
      <c r="J249" s="5">
        <v>-33036034000000</v>
      </c>
      <c r="K249" s="5">
        <v>-24702382000000</v>
      </c>
      <c r="L249" s="5">
        <v>-16816893000000</v>
      </c>
      <c r="M249" s="5">
        <v>-10271552000000</v>
      </c>
      <c r="N249" s="5">
        <v>-16489280000000</v>
      </c>
      <c r="O249" s="5">
        <v>-11256759000000</v>
      </c>
      <c r="P249" s="5">
        <v>-9287857000000</v>
      </c>
      <c r="Q249" s="5">
        <v>-6212954000000</v>
      </c>
      <c r="R249" s="5">
        <v>-6100490000000</v>
      </c>
      <c r="S249" s="5">
        <v>-4967968000000</v>
      </c>
      <c r="T249" s="5">
        <v>-5461126000000</v>
      </c>
      <c r="U249" s="5">
        <v>-4651220000000</v>
      </c>
      <c r="V249" s="5">
        <v>-2940884000000</v>
      </c>
      <c r="W249" s="5">
        <v>-3182704000000</v>
      </c>
      <c r="X249" s="5">
        <v>-2799087000000</v>
      </c>
      <c r="Y249" s="5">
        <v>-2475975000000</v>
      </c>
      <c r="Z249" s="5">
        <v>-4085450000000</v>
      </c>
      <c r="AA249" s="2">
        <v>-1554477000000</v>
      </c>
    </row>
    <row r="250" spans="3:27" ht="15.5" x14ac:dyDescent="0.35">
      <c r="C250" t="s">
        <v>2920</v>
      </c>
      <c r="D250" s="5">
        <v>-38243000000</v>
      </c>
      <c r="E250" s="5">
        <v>-403625000000</v>
      </c>
      <c r="I250" s="5">
        <v>-403625000000</v>
      </c>
      <c r="N250" s="5">
        <v>-150895000000</v>
      </c>
    </row>
    <row r="251" spans="3:27" ht="15.5" x14ac:dyDescent="0.35">
      <c r="C251" t="s">
        <v>2921</v>
      </c>
      <c r="J251" s="5">
        <v>-1019000000000</v>
      </c>
    </row>
    <row r="252" spans="3:27" ht="15.5" x14ac:dyDescent="0.35">
      <c r="C252" t="s">
        <v>2922</v>
      </c>
    </row>
    <row r="253" spans="3:27" ht="15.5" x14ac:dyDescent="0.35">
      <c r="C253" t="s">
        <v>186</v>
      </c>
      <c r="D253" s="5">
        <v>-90417858000000</v>
      </c>
      <c r="E253" s="5">
        <v>139980648000000</v>
      </c>
      <c r="F253" s="5">
        <v>-35619064000000</v>
      </c>
      <c r="G253" s="5">
        <v>21854068000000</v>
      </c>
      <c r="I253" s="5">
        <v>132697930000000</v>
      </c>
      <c r="J253" s="5">
        <v>-3978432000000</v>
      </c>
      <c r="K253" s="5">
        <v>-30141285000000</v>
      </c>
      <c r="L253" s="5">
        <v>71414694000000</v>
      </c>
      <c r="M253" s="5">
        <v>-6020018000000</v>
      </c>
      <c r="N253" s="5">
        <v>52279103000000</v>
      </c>
      <c r="O253" s="5">
        <v>843986000000</v>
      </c>
      <c r="P253" s="5">
        <v>-35852621000000</v>
      </c>
      <c r="Q253" s="5">
        <v>406986000000</v>
      </c>
      <c r="R253" s="5">
        <v>33383816000000</v>
      </c>
      <c r="S253" s="5">
        <v>-17969549000000</v>
      </c>
      <c r="T253" s="5">
        <v>17503920000000</v>
      </c>
      <c r="U253" s="5">
        <v>6525974000000</v>
      </c>
      <c r="V253" s="5">
        <v>2654206000000</v>
      </c>
      <c r="W253" s="5">
        <v>35359252000000</v>
      </c>
      <c r="X253" s="5">
        <v>40881135000000</v>
      </c>
      <c r="Y253" s="5">
        <v>3175880000000</v>
      </c>
      <c r="Z253" s="5">
        <v>-6234929000000</v>
      </c>
      <c r="AA253" s="2">
        <v>9379152000000</v>
      </c>
    </row>
    <row r="254" spans="3:27" ht="15.5" x14ac:dyDescent="0.35">
      <c r="C254" t="s">
        <v>188</v>
      </c>
      <c r="D254" s="5">
        <v>379877189000000</v>
      </c>
      <c r="I254" s="5">
        <v>244038123000000</v>
      </c>
      <c r="J254" s="5">
        <v>243801693000000</v>
      </c>
      <c r="K254" s="5">
        <v>274889544000000</v>
      </c>
      <c r="L254" s="5">
        <v>193631712000000</v>
      </c>
      <c r="M254" s="5">
        <v>199921727000000</v>
      </c>
      <c r="N254" s="5">
        <v>123792750000000</v>
      </c>
      <c r="O254" s="5">
        <v>124677686000000</v>
      </c>
      <c r="P254" s="5">
        <v>158775796000000</v>
      </c>
      <c r="Q254" s="5">
        <v>157560107000000</v>
      </c>
      <c r="R254" s="5">
        <v>125667407000000</v>
      </c>
      <c r="S254" s="5">
        <v>138804383000000</v>
      </c>
      <c r="T254" s="5">
        <v>121023158000000</v>
      </c>
      <c r="U254" s="5">
        <v>111503789000000</v>
      </c>
      <c r="V254" s="5">
        <v>108653748000000</v>
      </c>
      <c r="W254" s="5">
        <v>73294496000000</v>
      </c>
      <c r="X254" s="5">
        <v>32413361000000</v>
      </c>
      <c r="Y254" s="5">
        <v>29237481000000</v>
      </c>
      <c r="Z254" s="5">
        <v>35472410000000</v>
      </c>
      <c r="AA254" s="2">
        <v>26093258000000</v>
      </c>
    </row>
    <row r="255" spans="3:27" ht="15.5" x14ac:dyDescent="0.35">
      <c r="C255" t="s">
        <v>2923</v>
      </c>
    </row>
    <row r="256" spans="3:27" ht="15.5" x14ac:dyDescent="0.35">
      <c r="C256" t="s">
        <v>2924</v>
      </c>
      <c r="E256" s="5">
        <v>-68900000000</v>
      </c>
      <c r="I256" s="5">
        <v>-68900000000</v>
      </c>
    </row>
    <row r="257" spans="2:27" ht="15.5" x14ac:dyDescent="0.35">
      <c r="C257" t="s">
        <v>2925</v>
      </c>
      <c r="D257" s="5">
        <v>-36368200000000</v>
      </c>
    </row>
    <row r="258" spans="2:27" ht="15.5" x14ac:dyDescent="0.35">
      <c r="C258" t="s">
        <v>187</v>
      </c>
      <c r="D258" s="5">
        <v>1924281000000</v>
      </c>
      <c r="E258" s="5">
        <v>86646000000</v>
      </c>
      <c r="F258" s="5">
        <v>2447811000000</v>
      </c>
      <c r="G258" s="5">
        <v>-1063607000000</v>
      </c>
      <c r="I258" s="5">
        <v>3210036000000</v>
      </c>
      <c r="J258" s="5">
        <v>4214862000000</v>
      </c>
      <c r="K258" s="5">
        <v>-946566000000</v>
      </c>
      <c r="L258" s="5">
        <v>9843138000000</v>
      </c>
      <c r="M258" s="5">
        <v>-269997000000</v>
      </c>
      <c r="N258" s="5">
        <v>1292731000000</v>
      </c>
      <c r="O258" s="5">
        <v>-1728922000000</v>
      </c>
      <c r="P258" s="5">
        <v>1754511000000</v>
      </c>
      <c r="Q258" s="5">
        <v>808703000000</v>
      </c>
      <c r="R258" s="5">
        <v>-1491116000000</v>
      </c>
      <c r="S258" s="5">
        <v>4832573000000</v>
      </c>
      <c r="T258" s="5">
        <v>277305000000</v>
      </c>
      <c r="U258" s="5">
        <v>2993395000000</v>
      </c>
    </row>
    <row r="259" spans="2:27" ht="15.5" x14ac:dyDescent="0.35">
      <c r="C259" t="s">
        <v>189</v>
      </c>
      <c r="D259" s="5">
        <v>255015412000000</v>
      </c>
      <c r="E259" s="5">
        <v>139998394000000</v>
      </c>
      <c r="F259" s="5">
        <v>-33171253000000</v>
      </c>
      <c r="G259" s="5">
        <v>20790461000000</v>
      </c>
      <c r="I259" s="5">
        <v>379877189000000</v>
      </c>
      <c r="J259" s="5">
        <v>244038123000000</v>
      </c>
      <c r="K259" s="5">
        <v>243801693000000</v>
      </c>
      <c r="L259" s="5">
        <v>274889544000000</v>
      </c>
      <c r="M259" s="5">
        <v>193631712000000</v>
      </c>
      <c r="N259" s="5">
        <v>177364584000000</v>
      </c>
      <c r="O259" s="5">
        <v>123792750000000</v>
      </c>
      <c r="P259" s="5">
        <v>124677686000000</v>
      </c>
      <c r="Q259" s="5">
        <v>158775796000000</v>
      </c>
      <c r="R259" s="5">
        <v>157560107000000</v>
      </c>
      <c r="S259" s="5">
        <v>125667407000000</v>
      </c>
      <c r="T259" s="5">
        <v>138804383000000</v>
      </c>
      <c r="U259" s="5">
        <v>121023158000000</v>
      </c>
      <c r="V259" s="5">
        <v>111307954000000</v>
      </c>
      <c r="W259" s="5">
        <v>108653748000000</v>
      </c>
      <c r="X259" s="5">
        <v>73294496000000</v>
      </c>
      <c r="Y259" s="5">
        <v>32413361000000</v>
      </c>
      <c r="Z259" s="5">
        <v>29237481000000</v>
      </c>
      <c r="AA259" s="2">
        <v>35472410000000</v>
      </c>
    </row>
    <row r="261" spans="2:27" ht="15.5" x14ac:dyDescent="0.35">
      <c r="B261" t="s">
        <v>190</v>
      </c>
      <c r="C261" t="s">
        <v>11</v>
      </c>
      <c r="D261" s="5">
        <v>93330000000</v>
      </c>
      <c r="E261" s="5">
        <v>93330000000</v>
      </c>
      <c r="F261" s="5">
        <v>93330000000</v>
      </c>
      <c r="G261" s="5">
        <v>93330000000</v>
      </c>
      <c r="I261" s="5">
        <v>93330000000</v>
      </c>
      <c r="J261" s="5">
        <v>93330000000</v>
      </c>
      <c r="K261" s="5">
        <v>93330000000</v>
      </c>
      <c r="L261" s="5">
        <v>46670000000</v>
      </c>
      <c r="M261" s="5">
        <v>46670000000</v>
      </c>
      <c r="N261" s="5">
        <v>46670000000</v>
      </c>
      <c r="O261" s="5">
        <v>46670000000</v>
      </c>
      <c r="P261" s="5">
        <v>46670000000</v>
      </c>
      <c r="Q261" s="5">
        <v>46670000000</v>
      </c>
      <c r="R261" s="5">
        <v>23330000000</v>
      </c>
      <c r="S261" s="5">
        <v>23330000000</v>
      </c>
      <c r="T261" s="5">
        <v>23330000000</v>
      </c>
      <c r="U261" s="5">
        <v>23330000000</v>
      </c>
      <c r="V261" s="5">
        <v>23330000000</v>
      </c>
      <c r="W261" s="5">
        <v>23330000000</v>
      </c>
      <c r="X261" s="5">
        <v>21000000000</v>
      </c>
      <c r="Y261" s="5">
        <v>20970000000</v>
      </c>
      <c r="Z261" s="5">
        <v>20910000000</v>
      </c>
      <c r="AA261" s="2">
        <v>20750000000</v>
      </c>
    </row>
    <row r="262" spans="2:27" ht="15.5" x14ac:dyDescent="0.35">
      <c r="C262" t="s">
        <v>191</v>
      </c>
      <c r="D262" s="6">
        <v>164.83</v>
      </c>
      <c r="E262" s="6">
        <v>198.9</v>
      </c>
      <c r="F262" s="6">
        <v>142.22999999999999</v>
      </c>
      <c r="G262" s="6">
        <v>120.62</v>
      </c>
    </row>
    <row r="263" spans="2:27" ht="15.5" x14ac:dyDescent="0.35">
      <c r="C263" t="s">
        <v>192</v>
      </c>
      <c r="D263" s="6">
        <v>28.64</v>
      </c>
      <c r="E263" s="6">
        <v>25.64</v>
      </c>
      <c r="F263" s="6">
        <v>30.94</v>
      </c>
      <c r="G263" s="6">
        <v>40.46</v>
      </c>
    </row>
    <row r="264" spans="2:27" ht="15.5" x14ac:dyDescent="0.35">
      <c r="C264" t="s">
        <v>70</v>
      </c>
      <c r="D264" s="6">
        <v>11.7</v>
      </c>
      <c r="E264" s="6">
        <v>11.24</v>
      </c>
      <c r="F264" s="6">
        <v>10.029999999999999</v>
      </c>
      <c r="G264" s="6">
        <v>10.95</v>
      </c>
    </row>
    <row r="265" spans="2:27" ht="15.5" x14ac:dyDescent="0.35">
      <c r="C265" t="s">
        <v>193</v>
      </c>
      <c r="D265" s="5">
        <v>21265820000000</v>
      </c>
      <c r="E265" s="5">
        <v>26679110000000</v>
      </c>
      <c r="F265" s="5">
        <v>19500520000000</v>
      </c>
      <c r="G265" s="5">
        <v>16883770000000</v>
      </c>
    </row>
    <row r="266" spans="2:27" ht="15.5" x14ac:dyDescent="0.35">
      <c r="C266" t="s">
        <v>194</v>
      </c>
      <c r="D266" s="6">
        <v>6.3E-3</v>
      </c>
      <c r="E266" s="6">
        <v>6.6E-3</v>
      </c>
      <c r="F266" s="6">
        <v>5.1999999999999998E-3</v>
      </c>
      <c r="G266" s="6">
        <v>4.5000000000000005E-3</v>
      </c>
    </row>
    <row r="267" spans="2:27" ht="15.5" x14ac:dyDescent="0.35">
      <c r="C267" t="s">
        <v>195</v>
      </c>
      <c r="D267" s="6">
        <v>5.04E-2</v>
      </c>
      <c r="E267" s="6">
        <v>6.3200000000000006E-2</v>
      </c>
      <c r="F267" s="6">
        <v>4.7100000000000003E-2</v>
      </c>
      <c r="G267" s="6">
        <v>4.2199999999999994E-2</v>
      </c>
    </row>
    <row r="268" spans="2:27" ht="15.5" x14ac:dyDescent="0.35">
      <c r="C268" t="s">
        <v>196</v>
      </c>
      <c r="D268" s="6">
        <v>7.6E-3</v>
      </c>
      <c r="E268" s="6">
        <v>9.1999999999999998E-3</v>
      </c>
      <c r="F268" s="6">
        <v>7.0999999999999995E-3</v>
      </c>
      <c r="G268" s="6">
        <v>6.1999999999999998E-3</v>
      </c>
    </row>
    <row r="269" spans="2:27" ht="15.5" x14ac:dyDescent="0.35">
      <c r="C269" t="s">
        <v>197</v>
      </c>
    </row>
    <row r="270" spans="2:27" ht="15.5" x14ac:dyDescent="0.35">
      <c r="C270" t="s">
        <v>198</v>
      </c>
      <c r="D270" s="5">
        <v>313952000000000</v>
      </c>
      <c r="E270" s="5">
        <v>327402000000000</v>
      </c>
      <c r="F270" s="5">
        <v>313838000000000</v>
      </c>
      <c r="G270" s="5">
        <v>297917000000000</v>
      </c>
    </row>
    <row r="271" spans="2:27" ht="15.5" x14ac:dyDescent="0.35">
      <c r="C271" t="s">
        <v>199</v>
      </c>
      <c r="D271" s="6">
        <v>1.44</v>
      </c>
      <c r="E271" s="6">
        <v>1.62</v>
      </c>
      <c r="F271" s="6">
        <v>1.46</v>
      </c>
      <c r="G271" s="6">
        <v>1.71</v>
      </c>
    </row>
    <row r="272" spans="2:27" ht="15.5" x14ac:dyDescent="0.35">
      <c r="C272" t="s">
        <v>200</v>
      </c>
      <c r="D272" s="6">
        <v>3267.37</v>
      </c>
      <c r="E272" s="6">
        <v>3147.33</v>
      </c>
      <c r="F272" s="6">
        <v>3017.48</v>
      </c>
      <c r="G272" s="6">
        <v>2858.88</v>
      </c>
    </row>
    <row r="273" spans="3:27" ht="15.5" x14ac:dyDescent="0.35">
      <c r="C273" t="s">
        <v>201</v>
      </c>
      <c r="D273" s="6">
        <v>1.47</v>
      </c>
      <c r="E273" s="6">
        <v>1.66</v>
      </c>
      <c r="F273" s="6">
        <v>1.49</v>
      </c>
      <c r="G273" s="6">
        <v>1.75</v>
      </c>
    </row>
    <row r="274" spans="3:27" ht="15.5" x14ac:dyDescent="0.35">
      <c r="C274" t="s">
        <v>202</v>
      </c>
      <c r="D274" s="6">
        <v>3215.7</v>
      </c>
      <c r="E274" s="6">
        <v>3066.77</v>
      </c>
      <c r="F274" s="6">
        <v>2943.31</v>
      </c>
      <c r="G274" s="6">
        <v>2784.82</v>
      </c>
    </row>
    <row r="275" spans="3:27" ht="15.5" x14ac:dyDescent="0.35">
      <c r="C275" t="s">
        <v>203</v>
      </c>
    </row>
    <row r="276" spans="3:27" ht="15.5" x14ac:dyDescent="0.35">
      <c r="C276" t="s">
        <v>204</v>
      </c>
    </row>
    <row r="277" spans="3:27" ht="15.5" x14ac:dyDescent="0.35">
      <c r="C277" t="s">
        <v>205</v>
      </c>
      <c r="D277" s="5">
        <v>304955000000000</v>
      </c>
      <c r="E277" s="5">
        <v>293751000000000</v>
      </c>
      <c r="F277" s="5">
        <v>281631000000000</v>
      </c>
      <c r="G277" s="5">
        <v>266829000000000</v>
      </c>
    </row>
    <row r="278" spans="3:27" ht="15.5" x14ac:dyDescent="0.35">
      <c r="C278" t="s">
        <v>23</v>
      </c>
    </row>
    <row r="279" spans="3:27" ht="15.5" x14ac:dyDescent="0.35">
      <c r="C279" t="s">
        <v>20</v>
      </c>
    </row>
    <row r="280" spans="3:27" ht="15.5" x14ac:dyDescent="0.35">
      <c r="C280" t="s">
        <v>206</v>
      </c>
    </row>
    <row r="281" spans="3:27" ht="15.5" x14ac:dyDescent="0.35">
      <c r="C281" t="s">
        <v>207</v>
      </c>
      <c r="D281" s="5">
        <v>-86676000000000</v>
      </c>
      <c r="E281" s="5">
        <v>96505000000000</v>
      </c>
      <c r="F281" s="5">
        <v>12719000000000</v>
      </c>
      <c r="G281" s="5">
        <v>77074000000000</v>
      </c>
    </row>
    <row r="282" spans="3:27" ht="15.5" x14ac:dyDescent="0.35">
      <c r="C282" t="s">
        <v>208</v>
      </c>
      <c r="D282" s="5">
        <v>-571000000000</v>
      </c>
      <c r="E282" s="5">
        <v>-3308000000000</v>
      </c>
      <c r="F282" s="5">
        <v>-1713000000000</v>
      </c>
      <c r="G282" s="5">
        <v>-1613000000000</v>
      </c>
    </row>
    <row r="283" spans="3:27" ht="15.5" x14ac:dyDescent="0.35">
      <c r="C283" t="s">
        <v>12</v>
      </c>
      <c r="D283" s="5">
        <v>-87247000000000</v>
      </c>
      <c r="E283" s="5">
        <v>93197000000000</v>
      </c>
      <c r="F283" s="5">
        <v>11006000000000</v>
      </c>
      <c r="G283" s="5">
        <v>75461000000000</v>
      </c>
    </row>
    <row r="284" spans="3:27" ht="15.5" x14ac:dyDescent="0.35">
      <c r="C284" t="s">
        <v>15</v>
      </c>
      <c r="D284" s="6">
        <v>-934.79</v>
      </c>
      <c r="E284" s="6">
        <v>998.54</v>
      </c>
      <c r="F284" s="6">
        <v>117.92</v>
      </c>
      <c r="G284" s="6">
        <v>808.51</v>
      </c>
    </row>
    <row r="285" spans="3:27" ht="15.5" x14ac:dyDescent="0.35">
      <c r="C285" t="s">
        <v>57</v>
      </c>
      <c r="I285" s="6">
        <v>603.15</v>
      </c>
      <c r="J285" s="6">
        <v>597.66999999999996</v>
      </c>
      <c r="K285" s="6">
        <v>589.92999999999995</v>
      </c>
      <c r="L285" s="6">
        <v>882.23</v>
      </c>
      <c r="M285" s="6">
        <v>600.6</v>
      </c>
      <c r="N285" s="6">
        <v>366.84</v>
      </c>
      <c r="O285" s="6">
        <v>588.9</v>
      </c>
      <c r="P285" s="6">
        <v>536.04</v>
      </c>
      <c r="Q285" s="6">
        <v>442.28</v>
      </c>
      <c r="R285" s="6">
        <v>591.71</v>
      </c>
      <c r="S285" s="6">
        <v>871.5</v>
      </c>
      <c r="T285" s="6">
        <v>851.65</v>
      </c>
      <c r="U285" s="6">
        <v>780.16</v>
      </c>
      <c r="V285" s="6">
        <v>664.46</v>
      </c>
      <c r="W285" s="6">
        <v>524.83000000000004</v>
      </c>
      <c r="X285" s="6">
        <v>446.23</v>
      </c>
      <c r="Y285" s="6">
        <v>343.27</v>
      </c>
      <c r="Z285" s="6">
        <v>254.25</v>
      </c>
      <c r="AA285" s="3">
        <v>209.52</v>
      </c>
    </row>
    <row r="286" spans="3:27" ht="15.5" x14ac:dyDescent="0.35">
      <c r="C286" t="s">
        <v>69</v>
      </c>
      <c r="I286" s="6">
        <v>8.4600000000000009</v>
      </c>
      <c r="J286" s="6">
        <v>9.5399999999999991</v>
      </c>
      <c r="K286" s="6">
        <v>10.26</v>
      </c>
      <c r="L286" s="6">
        <v>11.25</v>
      </c>
      <c r="M286" s="6">
        <v>11.7</v>
      </c>
      <c r="N286" s="6">
        <v>17.239999999999998</v>
      </c>
      <c r="O286" s="6">
        <v>13.03</v>
      </c>
      <c r="P286" s="6">
        <v>13.76</v>
      </c>
      <c r="Q286" s="6">
        <v>18.09</v>
      </c>
      <c r="R286" s="6">
        <v>19.559999999999999</v>
      </c>
      <c r="S286" s="6">
        <v>10.61</v>
      </c>
      <c r="T286" s="6">
        <v>12.65</v>
      </c>
      <c r="U286" s="6">
        <v>10.06</v>
      </c>
      <c r="V286" s="6">
        <v>12.19</v>
      </c>
      <c r="W286" s="6">
        <v>12.86</v>
      </c>
      <c r="X286" s="6">
        <v>14.32</v>
      </c>
      <c r="Y286" s="6">
        <v>13.46</v>
      </c>
      <c r="Z286" s="6">
        <v>7.83</v>
      </c>
      <c r="AA286" s="3">
        <v>16.43</v>
      </c>
    </row>
    <row r="287" spans="3:27" ht="15.5" x14ac:dyDescent="0.35">
      <c r="C287" t="s">
        <v>72</v>
      </c>
      <c r="I287" s="6">
        <v>2.89</v>
      </c>
      <c r="J287" s="6">
        <v>3.46</v>
      </c>
      <c r="K287" s="6">
        <v>3.86</v>
      </c>
      <c r="L287" s="6">
        <v>3.65</v>
      </c>
      <c r="M287" s="6">
        <v>2.91</v>
      </c>
      <c r="N287" s="6">
        <v>2.95</v>
      </c>
      <c r="O287" s="6">
        <v>3.49</v>
      </c>
      <c r="P287" s="6">
        <v>3.77</v>
      </c>
      <c r="Q287" s="6">
        <v>4.16</v>
      </c>
      <c r="R287" s="6">
        <v>3.14</v>
      </c>
      <c r="S287" s="6">
        <v>2.66</v>
      </c>
      <c r="T287" s="6">
        <v>3.49</v>
      </c>
      <c r="U287" s="6">
        <v>3.23</v>
      </c>
      <c r="V287" s="6">
        <v>3.92</v>
      </c>
      <c r="W287" s="6">
        <v>3.7</v>
      </c>
      <c r="X287" s="6">
        <v>3.84</v>
      </c>
      <c r="Y287" s="6">
        <v>2.97</v>
      </c>
      <c r="Z287" s="6">
        <v>1.52</v>
      </c>
      <c r="AA287" s="3">
        <v>2.98</v>
      </c>
    </row>
    <row r="288" spans="3:27" ht="15.5" x14ac:dyDescent="0.35">
      <c r="C288" t="s">
        <v>209</v>
      </c>
      <c r="I288" s="5">
        <v>82417480000000</v>
      </c>
      <c r="J288" s="5">
        <v>80728060000000</v>
      </c>
      <c r="K288" s="5">
        <v>79208460000000</v>
      </c>
      <c r="L288" s="5">
        <v>60681730000000</v>
      </c>
      <c r="M288" s="5">
        <v>41998150000000</v>
      </c>
      <c r="N288" s="5">
        <v>27109990000000</v>
      </c>
      <c r="O288" s="5">
        <v>38510930000000</v>
      </c>
      <c r="P288" s="5">
        <v>35723090000000</v>
      </c>
    </row>
    <row r="289" spans="3:27" ht="15.5" x14ac:dyDescent="0.35">
      <c r="C289" t="s">
        <v>210</v>
      </c>
      <c r="I289" s="6">
        <v>1.9900000000000001E-2</v>
      </c>
      <c r="J289" s="6">
        <v>2.3E-2</v>
      </c>
      <c r="K289" s="6">
        <v>2.53E-2</v>
      </c>
      <c r="L289" s="6">
        <v>2.07E-2</v>
      </c>
      <c r="M289" s="6">
        <v>1.6200000000000003E-2</v>
      </c>
      <c r="N289" s="6">
        <v>1.11E-2</v>
      </c>
      <c r="O289" s="6">
        <v>2.0799999999999999E-2</v>
      </c>
      <c r="P289" s="6">
        <v>2.0799999999999999E-2</v>
      </c>
      <c r="Q289" s="6">
        <v>1.84E-2</v>
      </c>
      <c r="R289" s="6">
        <v>1.3300000000000001E-2</v>
      </c>
      <c r="S289" s="6">
        <v>2.23E-2</v>
      </c>
      <c r="T289" s="6">
        <v>2.3199999999999998E-2</v>
      </c>
      <c r="U289" s="6">
        <v>2.4799999999999999E-2</v>
      </c>
      <c r="V289" s="6">
        <v>2.4399999999999998E-2</v>
      </c>
      <c r="W289" s="6">
        <v>2.2200000000000001E-2</v>
      </c>
      <c r="X289" s="6">
        <v>2.0799999999999999E-2</v>
      </c>
      <c r="Y289" s="6">
        <v>1.8200000000000001E-2</v>
      </c>
      <c r="Z289" s="6">
        <v>1.4800000000000001E-2</v>
      </c>
      <c r="AA289" s="3">
        <v>1.3600000000000001E-2</v>
      </c>
    </row>
    <row r="290" spans="3:27" ht="15.5" x14ac:dyDescent="0.35">
      <c r="C290" t="s">
        <v>211</v>
      </c>
      <c r="I290" s="6">
        <v>0.19159999999999999</v>
      </c>
      <c r="J290" s="6">
        <v>0.1966</v>
      </c>
      <c r="K290" s="6">
        <v>0.21109999999999998</v>
      </c>
      <c r="L290" s="6">
        <v>0.17929999999999999</v>
      </c>
      <c r="M290" s="6">
        <v>0.13689999999999999</v>
      </c>
      <c r="N290" s="6">
        <v>9.0399999999999994E-2</v>
      </c>
      <c r="O290" s="6">
        <v>0.1343</v>
      </c>
      <c r="P290" s="6">
        <v>0.1381</v>
      </c>
      <c r="Q290" s="6">
        <v>0.12380000000000001</v>
      </c>
      <c r="R290" s="6">
        <v>9.1799999999999993E-2</v>
      </c>
      <c r="S290" s="6">
        <v>0.17370000000000002</v>
      </c>
      <c r="T290" s="6">
        <v>0.19359999999999999</v>
      </c>
      <c r="U290" s="6">
        <v>0.2082</v>
      </c>
      <c r="V290" s="6">
        <v>0.2079</v>
      </c>
      <c r="W290" s="6">
        <v>0.19820000000000002</v>
      </c>
      <c r="X290" s="6">
        <v>0.22550000000000001</v>
      </c>
      <c r="Y290" s="6">
        <v>0.20499999999999999</v>
      </c>
      <c r="Z290" s="6">
        <v>0.17420000000000002</v>
      </c>
      <c r="AA290" s="3">
        <v>0.1487</v>
      </c>
    </row>
    <row r="291" spans="3:27" ht="15.5" x14ac:dyDescent="0.35">
      <c r="C291" t="s">
        <v>212</v>
      </c>
      <c r="I291" s="6">
        <v>2.8999999999999998E-2</v>
      </c>
      <c r="J291" s="6">
        <v>3.3099999999999997E-2</v>
      </c>
      <c r="K291" s="6">
        <v>3.5799999999999998E-2</v>
      </c>
      <c r="L291" s="6">
        <v>3.0200000000000001E-2</v>
      </c>
      <c r="M291" s="6">
        <v>2.35E-2</v>
      </c>
      <c r="N291" s="6">
        <v>1.6200000000000003E-2</v>
      </c>
      <c r="O291" s="6">
        <v>2.8900000000000002E-2</v>
      </c>
      <c r="P291" s="6">
        <v>2.9100000000000001E-2</v>
      </c>
      <c r="Q291" s="6">
        <v>2.5099999999999997E-2</v>
      </c>
      <c r="R291" s="6">
        <v>1.9099999999999999E-2</v>
      </c>
      <c r="S291" s="6">
        <v>2.98E-2</v>
      </c>
      <c r="T291" s="6">
        <v>3.27E-2</v>
      </c>
      <c r="U291" s="6">
        <v>3.44E-2</v>
      </c>
      <c r="V291" s="6">
        <v>3.3099999999999997E-2</v>
      </c>
      <c r="W291" s="6">
        <v>3.2599999999999997E-2</v>
      </c>
      <c r="X291" s="6">
        <v>3.2500000000000001E-2</v>
      </c>
      <c r="Y291" s="6">
        <v>2.7699999999999999E-2</v>
      </c>
      <c r="Z291" s="6">
        <v>2.3399999999999997E-2</v>
      </c>
      <c r="AA291" s="3">
        <v>3.8900000000000004E-2</v>
      </c>
    </row>
    <row r="292" spans="3:27" ht="15.5" x14ac:dyDescent="0.35">
      <c r="C292" t="s">
        <v>213</v>
      </c>
    </row>
    <row r="293" spans="3:27" ht="15.5" x14ac:dyDescent="0.35">
      <c r="C293" t="s">
        <v>66</v>
      </c>
      <c r="I293" s="6">
        <v>1.62</v>
      </c>
      <c r="J293" s="6">
        <v>1.87</v>
      </c>
      <c r="K293" s="6">
        <v>2.16</v>
      </c>
      <c r="L293" s="6">
        <v>2.02</v>
      </c>
      <c r="M293" s="6">
        <v>1.6</v>
      </c>
      <c r="N293" s="6">
        <v>1.56</v>
      </c>
      <c r="O293" s="6">
        <v>1.75</v>
      </c>
      <c r="P293" s="6">
        <v>1.9</v>
      </c>
      <c r="Q293" s="6">
        <v>2.2400000000000002</v>
      </c>
      <c r="R293" s="6">
        <v>1.8</v>
      </c>
      <c r="S293" s="6">
        <v>1.84</v>
      </c>
      <c r="T293" s="6">
        <v>2.4500000000000002</v>
      </c>
      <c r="U293" s="6">
        <v>2.1</v>
      </c>
      <c r="V293" s="6">
        <v>2.5299999999999998</v>
      </c>
      <c r="W293" s="6">
        <v>2.5499999999999998</v>
      </c>
      <c r="X293" s="6">
        <v>3.23</v>
      </c>
      <c r="Y293" s="6">
        <v>2.76</v>
      </c>
      <c r="Z293" s="6">
        <v>1.36</v>
      </c>
      <c r="AA293" s="3">
        <v>2.44</v>
      </c>
    </row>
    <row r="294" spans="3:27" ht="15.5" x14ac:dyDescent="0.35">
      <c r="C294" t="s">
        <v>63</v>
      </c>
      <c r="I294" s="6">
        <v>3147.33</v>
      </c>
      <c r="J294" s="6">
        <v>3040.68</v>
      </c>
      <c r="K294" s="6">
        <v>2794.85</v>
      </c>
      <c r="L294" s="6">
        <v>4921.6899999999996</v>
      </c>
      <c r="M294" s="6">
        <v>4386.1400000000003</v>
      </c>
      <c r="N294" s="6">
        <v>4058.11</v>
      </c>
      <c r="O294" s="6">
        <v>4384.3</v>
      </c>
      <c r="P294" s="6">
        <v>3882.91</v>
      </c>
      <c r="Q294" s="6">
        <v>3572.55</v>
      </c>
      <c r="R294" s="6">
        <v>6448.03</v>
      </c>
      <c r="S294" s="6">
        <v>5017.3</v>
      </c>
      <c r="T294" s="6">
        <v>4399.62</v>
      </c>
      <c r="U294" s="6">
        <v>3746.54</v>
      </c>
      <c r="V294" s="6">
        <v>3196.29</v>
      </c>
      <c r="W294" s="6">
        <v>2648.28</v>
      </c>
      <c r="X294" s="6">
        <v>1978.56</v>
      </c>
      <c r="Y294" s="6">
        <v>1674.23</v>
      </c>
      <c r="Z294" s="6">
        <v>1459.6</v>
      </c>
      <c r="AA294" s="2">
        <v>1409.37</v>
      </c>
    </row>
    <row r="295" spans="3:27" ht="15.5" x14ac:dyDescent="0.35">
      <c r="C295" t="s">
        <v>214</v>
      </c>
      <c r="I295" s="6">
        <v>1.66</v>
      </c>
      <c r="J295" s="6">
        <v>1.92</v>
      </c>
      <c r="K295" s="6">
        <v>2.21</v>
      </c>
      <c r="L295" s="6">
        <v>2.06</v>
      </c>
      <c r="M295" s="6">
        <v>1.64</v>
      </c>
      <c r="N295" s="6">
        <v>1.6</v>
      </c>
      <c r="O295" s="6">
        <v>1.78</v>
      </c>
      <c r="P295" s="6">
        <v>1.93</v>
      </c>
      <c r="Q295" s="6">
        <v>2.27</v>
      </c>
      <c r="R295" s="6">
        <v>1.82</v>
      </c>
      <c r="S295" s="6">
        <v>1.87</v>
      </c>
      <c r="T295" s="6">
        <v>2.4900000000000002</v>
      </c>
      <c r="U295" s="6">
        <v>2.12</v>
      </c>
      <c r="V295" s="6">
        <v>2.56</v>
      </c>
      <c r="W295" s="6">
        <v>2.5499999999999998</v>
      </c>
      <c r="X295" s="6">
        <v>3.23</v>
      </c>
      <c r="Y295" s="6">
        <v>2.76</v>
      </c>
      <c r="Z295" s="6">
        <v>1.36</v>
      </c>
      <c r="AA295" s="3">
        <v>2.44</v>
      </c>
    </row>
    <row r="296" spans="3:27" ht="15.5" x14ac:dyDescent="0.35">
      <c r="C296" t="s">
        <v>215</v>
      </c>
      <c r="I296" s="6">
        <v>3066.77</v>
      </c>
      <c r="J296" s="6">
        <v>2965.2</v>
      </c>
      <c r="K296" s="6">
        <v>2731.91</v>
      </c>
      <c r="L296" s="6">
        <v>4812.54</v>
      </c>
      <c r="M296" s="6">
        <v>4276.6000000000004</v>
      </c>
      <c r="N296" s="6">
        <v>3960.71</v>
      </c>
      <c r="O296" s="6">
        <v>4313.13</v>
      </c>
      <c r="P296" s="6">
        <v>3823.67</v>
      </c>
      <c r="Q296" s="6">
        <v>3521.09</v>
      </c>
      <c r="R296" s="6">
        <v>6364.22</v>
      </c>
      <c r="S296" s="6">
        <v>4935.22</v>
      </c>
      <c r="T296" s="6">
        <v>4329.1400000000003</v>
      </c>
      <c r="U296" s="6">
        <v>3696.81</v>
      </c>
      <c r="V296" s="6">
        <v>3159.4</v>
      </c>
      <c r="W296" s="6">
        <v>2648.28</v>
      </c>
      <c r="X296" s="6">
        <v>1978.56</v>
      </c>
      <c r="Y296" s="6">
        <v>1674.23</v>
      </c>
      <c r="Z296" s="6">
        <v>1459.6</v>
      </c>
      <c r="AA296" s="2">
        <v>1409.37</v>
      </c>
    </row>
    <row r="297" spans="3:27" ht="15.5" x14ac:dyDescent="0.35">
      <c r="C297" t="s">
        <v>216</v>
      </c>
    </row>
    <row r="298" spans="3:27" ht="15.5" x14ac:dyDescent="0.35">
      <c r="C298" t="s">
        <v>217</v>
      </c>
    </row>
    <row r="299" spans="3:27" ht="15.5" x14ac:dyDescent="0.35">
      <c r="C299" t="s">
        <v>25</v>
      </c>
    </row>
    <row r="300" spans="3:27" ht="15.5" x14ac:dyDescent="0.35">
      <c r="C300" t="s">
        <v>22</v>
      </c>
    </row>
    <row r="301" spans="3:27" ht="15.5" x14ac:dyDescent="0.35">
      <c r="C301" t="s">
        <v>218</v>
      </c>
    </row>
    <row r="302" spans="3:27" ht="15.5" x14ac:dyDescent="0.35">
      <c r="C302" t="s">
        <v>219</v>
      </c>
      <c r="I302" s="5">
        <v>206540000000000</v>
      </c>
      <c r="J302" s="5">
        <v>-79558000000000</v>
      </c>
      <c r="K302" s="5">
        <v>-69622000000000</v>
      </c>
      <c r="L302" s="5">
        <v>100726000000000</v>
      </c>
      <c r="M302" s="5">
        <v>129892000000000</v>
      </c>
      <c r="N302" s="5">
        <v>102061000000000</v>
      </c>
      <c r="O302" s="5">
        <v>23968000000000</v>
      </c>
      <c r="P302" s="5">
        <v>-31962000000000</v>
      </c>
      <c r="Q302" s="5">
        <v>4953000000000</v>
      </c>
      <c r="R302" s="5">
        <v>41521000000000</v>
      </c>
      <c r="S302" s="5">
        <v>10201000000000</v>
      </c>
      <c r="T302" s="5">
        <v>21092000000000</v>
      </c>
      <c r="U302" s="5">
        <v>12734000000000</v>
      </c>
      <c r="V302" s="5">
        <v>8799000000000</v>
      </c>
      <c r="W302" s="5">
        <v>20441000000000</v>
      </c>
      <c r="X302" s="5">
        <v>42109000000000</v>
      </c>
      <c r="Y302" s="5">
        <v>12360000000000</v>
      </c>
      <c r="Z302" s="5">
        <v>522000000000</v>
      </c>
      <c r="AA302" s="2">
        <v>5804000000000</v>
      </c>
    </row>
    <row r="303" spans="3:27" ht="15.5" x14ac:dyDescent="0.35">
      <c r="C303" t="s">
        <v>220</v>
      </c>
      <c r="I303" s="5">
        <v>-7504000000000</v>
      </c>
      <c r="J303" s="5">
        <v>-8544000000000</v>
      </c>
      <c r="K303" s="5">
        <v>-5021000000000</v>
      </c>
      <c r="L303" s="5">
        <v>-5100000000000</v>
      </c>
      <c r="M303" s="5">
        <v>-3525000000000</v>
      </c>
      <c r="N303" s="5">
        <v>-3896000000000</v>
      </c>
      <c r="O303" s="5">
        <v>-4835000000000</v>
      </c>
      <c r="P303" s="5">
        <v>-3294000000000</v>
      </c>
      <c r="Q303" s="5">
        <v>-2675000000000</v>
      </c>
      <c r="R303" s="5">
        <v>-2570000000000</v>
      </c>
      <c r="S303" s="5">
        <v>-1709000000000</v>
      </c>
      <c r="T303" s="5">
        <v>-2956000000000</v>
      </c>
      <c r="U303" s="5">
        <v>-1584000000000</v>
      </c>
      <c r="V303" s="5">
        <v>-1921000000000</v>
      </c>
      <c r="W303" s="5">
        <v>-1541000000000</v>
      </c>
      <c r="X303" s="5">
        <v>-1027000000000</v>
      </c>
      <c r="Y303" s="5">
        <v>-651000000000</v>
      </c>
      <c r="Z303" s="5">
        <v>-614000000000</v>
      </c>
      <c r="AA303" s="2">
        <v>-298000000000</v>
      </c>
    </row>
    <row r="304" spans="3:27" ht="15.5" x14ac:dyDescent="0.35">
      <c r="C304" t="s">
        <v>14</v>
      </c>
      <c r="I304" s="5">
        <v>199036000000000</v>
      </c>
      <c r="J304" s="5">
        <v>-88102000000000</v>
      </c>
      <c r="K304" s="5">
        <v>-74644000000000</v>
      </c>
      <c r="L304" s="5">
        <v>95626000000000</v>
      </c>
      <c r="M304" s="5">
        <v>126368000000000</v>
      </c>
      <c r="N304" s="5">
        <v>98165000000000</v>
      </c>
      <c r="O304" s="5">
        <v>19133000000000</v>
      </c>
      <c r="P304" s="5">
        <v>-35256000000000</v>
      </c>
      <c r="Q304" s="5">
        <v>2277000000000</v>
      </c>
      <c r="R304" s="5">
        <v>38951000000000</v>
      </c>
      <c r="S304" s="5">
        <v>8493000000000</v>
      </c>
      <c r="T304" s="5">
        <v>18135000000000</v>
      </c>
      <c r="U304" s="5">
        <v>11149000000000</v>
      </c>
      <c r="V304" s="5">
        <v>6878000000000</v>
      </c>
      <c r="W304" s="5">
        <v>18900000000000</v>
      </c>
      <c r="X304" s="5">
        <v>41082000000000</v>
      </c>
      <c r="Y304" s="5">
        <v>11709000000000</v>
      </c>
      <c r="Z304" s="5">
        <v>-92000000000</v>
      </c>
      <c r="AA304" s="2">
        <v>5506000000000</v>
      </c>
    </row>
    <row r="305" spans="2:27" ht="15.5" x14ac:dyDescent="0.35">
      <c r="C305" t="s">
        <v>16</v>
      </c>
      <c r="I305" s="6">
        <v>2132.5300000000002</v>
      </c>
      <c r="J305" s="6">
        <v>-943.95</v>
      </c>
      <c r="K305" s="6">
        <v>-799.75</v>
      </c>
      <c r="L305" s="6">
        <v>2049.14</v>
      </c>
      <c r="M305" s="6">
        <v>2707.88</v>
      </c>
      <c r="N305" s="6">
        <v>2103.5300000000002</v>
      </c>
      <c r="O305" s="5">
        <v>410</v>
      </c>
      <c r="P305" s="6">
        <v>-755.5</v>
      </c>
      <c r="Q305" s="6">
        <v>48.8</v>
      </c>
      <c r="R305" s="6">
        <v>1669.35</v>
      </c>
      <c r="S305" s="6">
        <v>363.97</v>
      </c>
      <c r="T305" s="6">
        <v>777.23</v>
      </c>
      <c r="U305" s="6">
        <v>477.82</v>
      </c>
      <c r="V305" s="6">
        <v>294.77999999999997</v>
      </c>
      <c r="W305" s="6">
        <v>809.99</v>
      </c>
      <c r="X305" s="6">
        <v>1956.6</v>
      </c>
      <c r="Y305" s="6">
        <v>558.35</v>
      </c>
      <c r="Z305" s="6">
        <v>-4.3899999999999997</v>
      </c>
      <c r="AA305" s="3">
        <v>265.33999999999997</v>
      </c>
    </row>
    <row r="307" spans="2:27" ht="15.5" x14ac:dyDescent="0.35">
      <c r="B307" t="s">
        <v>221</v>
      </c>
      <c r="C307" t="s">
        <v>222</v>
      </c>
      <c r="D307" s="5">
        <v>15384000000000</v>
      </c>
      <c r="E307" s="5">
        <v>18564000000000</v>
      </c>
      <c r="F307" s="5">
        <v>13275000000000</v>
      </c>
      <c r="G307" s="5">
        <v>11258000000000</v>
      </c>
      <c r="H307" s="5">
        <v>61537000000000</v>
      </c>
      <c r="I307" s="5">
        <v>56294000000000</v>
      </c>
      <c r="J307" s="5">
        <v>55783000000000</v>
      </c>
      <c r="K307" s="5">
        <v>55060000000000</v>
      </c>
      <c r="L307" s="5">
        <v>41171000000000</v>
      </c>
      <c r="M307" s="5">
        <v>28028000000000</v>
      </c>
      <c r="N307" s="5">
        <v>17119000000000</v>
      </c>
      <c r="O307" s="5">
        <v>27482000000000</v>
      </c>
      <c r="P307" s="5">
        <v>25015000000000</v>
      </c>
      <c r="Q307" s="5">
        <v>20640000000000</v>
      </c>
    </row>
    <row r="308" spans="2:27" ht="15.5" x14ac:dyDescent="0.35">
      <c r="C308" t="s">
        <v>223</v>
      </c>
      <c r="H308" s="5">
        <v>58481000000000</v>
      </c>
      <c r="I308" s="5">
        <v>56294000000000</v>
      </c>
      <c r="J308" s="5">
        <v>55783000000000</v>
      </c>
      <c r="K308" s="5">
        <v>55060000000000</v>
      </c>
      <c r="L308" s="5">
        <v>41171000000000</v>
      </c>
      <c r="M308" s="5">
        <v>28028000000000</v>
      </c>
      <c r="N308" s="5">
        <v>17119000000000</v>
      </c>
      <c r="O308" s="5">
        <v>27482000000000</v>
      </c>
      <c r="P308" s="5">
        <v>25015000000000</v>
      </c>
      <c r="Q308" s="5">
        <v>20640000000000</v>
      </c>
    </row>
    <row r="309" spans="2:27" ht="15.5" x14ac:dyDescent="0.35">
      <c r="C309" t="s">
        <v>224</v>
      </c>
      <c r="H309" s="6">
        <v>476.96</v>
      </c>
      <c r="I309" s="6">
        <v>476.96</v>
      </c>
      <c r="J309" s="6">
        <v>466.18</v>
      </c>
      <c r="K309" s="6">
        <v>353.96</v>
      </c>
      <c r="L309" s="6">
        <v>264.67</v>
      </c>
      <c r="M309" s="6">
        <v>180.32</v>
      </c>
      <c r="N309" s="6">
        <v>110.14</v>
      </c>
      <c r="O309" s="6">
        <v>176.67</v>
      </c>
      <c r="P309" s="6">
        <v>120.61</v>
      </c>
      <c r="Q309" s="6">
        <v>99.51</v>
      </c>
    </row>
    <row r="310" spans="2:27" ht="15.5" x14ac:dyDescent="0.35">
      <c r="C310" t="s">
        <v>74</v>
      </c>
      <c r="H310" s="6">
        <v>0.72340000000000004</v>
      </c>
      <c r="I310" s="6">
        <v>0.79079999999999995</v>
      </c>
      <c r="J310" s="6">
        <v>0.78</v>
      </c>
      <c r="K310" s="6">
        <v>0.6</v>
      </c>
      <c r="L310" s="6">
        <v>0.6</v>
      </c>
      <c r="M310" s="6">
        <v>0.60049999999999992</v>
      </c>
      <c r="N310" s="6">
        <v>0.60049999999999992</v>
      </c>
      <c r="O310" s="6">
        <v>0.6</v>
      </c>
      <c r="P310" s="6">
        <v>0.45</v>
      </c>
      <c r="Q310" s="6">
        <v>0.45</v>
      </c>
    </row>
    <row r="311" spans="2:27" ht="15.5" x14ac:dyDescent="0.35">
      <c r="C311" t="s">
        <v>225</v>
      </c>
      <c r="H311" s="6">
        <v>0.106</v>
      </c>
      <c r="I311" s="6">
        <v>9.4399999999999998E-2</v>
      </c>
      <c r="J311" s="6">
        <v>9.1400000000000009E-2</v>
      </c>
      <c r="K311" s="6">
        <v>4.87E-2</v>
      </c>
      <c r="L311" s="6">
        <v>4.8600000000000004E-2</v>
      </c>
      <c r="M311" s="6">
        <v>4.5499999999999999E-2</v>
      </c>
      <c r="N311" s="6">
        <v>3.3000000000000002E-2</v>
      </c>
      <c r="O311" s="6">
        <v>4.8099999999999997E-2</v>
      </c>
      <c r="P311" s="6">
        <v>3.1300000000000001E-2</v>
      </c>
      <c r="Q311" s="6">
        <v>2.5499999999999998E-2</v>
      </c>
    </row>
    <row r="312" spans="2:27" ht="15.5" x14ac:dyDescent="0.35">
      <c r="C312" t="s">
        <v>56</v>
      </c>
      <c r="D312" s="6">
        <v>164.83</v>
      </c>
      <c r="E312" s="6">
        <v>198.9</v>
      </c>
      <c r="F312" s="6">
        <v>142.22999999999999</v>
      </c>
      <c r="G312" s="6">
        <v>120.62</v>
      </c>
      <c r="H312" s="6">
        <v>659.32</v>
      </c>
      <c r="I312" s="6">
        <v>603.15</v>
      </c>
      <c r="J312" s="6">
        <v>597.66999999999996</v>
      </c>
      <c r="K312" s="6">
        <v>589.92999999999995</v>
      </c>
      <c r="L312" s="6">
        <v>441.11</v>
      </c>
      <c r="M312" s="6">
        <v>300.3</v>
      </c>
      <c r="N312" s="6">
        <v>183.42</v>
      </c>
      <c r="O312" s="6">
        <v>294.45</v>
      </c>
      <c r="P312" s="6">
        <v>268.02</v>
      </c>
      <c r="Q312" s="6">
        <v>221.14</v>
      </c>
    </row>
    <row r="313" spans="2:27" ht="15.5" x14ac:dyDescent="0.35">
      <c r="C313" t="s">
        <v>226</v>
      </c>
      <c r="H313" s="6">
        <v>626.58000000000004</v>
      </c>
      <c r="I313" s="6">
        <v>603.15</v>
      </c>
      <c r="J313" s="6">
        <v>597.66999999999996</v>
      </c>
      <c r="K313" s="6">
        <v>589.92999999999995</v>
      </c>
      <c r="L313" s="6">
        <v>441.11</v>
      </c>
      <c r="M313" s="6">
        <v>300.3</v>
      </c>
      <c r="N313" s="6">
        <v>183.42</v>
      </c>
      <c r="O313" s="6">
        <v>294.45</v>
      </c>
      <c r="P313" s="6">
        <v>268.02</v>
      </c>
      <c r="Q313" s="6">
        <v>221.14</v>
      </c>
    </row>
    <row r="314" spans="2:27" ht="15.5" x14ac:dyDescent="0.35">
      <c r="C314" t="s">
        <v>76</v>
      </c>
      <c r="H314" s="6">
        <v>476.96</v>
      </c>
      <c r="I314" s="6">
        <v>476.96</v>
      </c>
      <c r="J314" s="6">
        <v>466.18</v>
      </c>
      <c r="K314" s="6">
        <v>353.96</v>
      </c>
      <c r="L314" s="6">
        <v>264.67</v>
      </c>
      <c r="M314" s="6">
        <v>180.32</v>
      </c>
      <c r="N314" s="6">
        <v>110.14</v>
      </c>
      <c r="O314" s="6">
        <v>176.67</v>
      </c>
      <c r="P314" s="6">
        <v>120.61</v>
      </c>
      <c r="Q314" s="6">
        <v>99.51</v>
      </c>
    </row>
    <row r="315" spans="2:27" ht="15.5" x14ac:dyDescent="0.35">
      <c r="C315" t="s">
        <v>227</v>
      </c>
      <c r="H315" s="6">
        <v>0.72340000000000004</v>
      </c>
      <c r="I315" s="6">
        <v>0.79079999999999995</v>
      </c>
      <c r="J315" s="6">
        <v>0.78</v>
      </c>
      <c r="K315" s="6">
        <v>0.6</v>
      </c>
      <c r="L315" s="6">
        <v>0.6</v>
      </c>
      <c r="M315" s="6">
        <v>0.60049999999999992</v>
      </c>
      <c r="N315" s="6">
        <v>0.60049999999999992</v>
      </c>
      <c r="O315" s="6">
        <v>0.6</v>
      </c>
      <c r="P315" s="6">
        <v>0.45</v>
      </c>
      <c r="Q315" s="6">
        <v>0.45</v>
      </c>
    </row>
    <row r="316" spans="2:27" ht="15.5" x14ac:dyDescent="0.35">
      <c r="C316" t="s">
        <v>228</v>
      </c>
      <c r="H316" s="6">
        <v>0.106</v>
      </c>
      <c r="I316" s="6">
        <v>9.4399999999999998E-2</v>
      </c>
      <c r="J316" s="6">
        <v>9.1400000000000009E-2</v>
      </c>
      <c r="K316" s="6">
        <v>4.87E-2</v>
      </c>
      <c r="L316" s="6">
        <v>4.8600000000000004E-2</v>
      </c>
      <c r="M316" s="6">
        <v>4.5499999999999999E-2</v>
      </c>
      <c r="N316" s="6">
        <v>3.3000000000000002E-2</v>
      </c>
      <c r="O316" s="6">
        <v>4.8099999999999997E-2</v>
      </c>
      <c r="P316" s="6">
        <v>3.1300000000000001E-2</v>
      </c>
      <c r="Q316" s="6">
        <v>2.5499999999999998E-2</v>
      </c>
    </row>
    <row r="317" spans="2:27" ht="15.5" x14ac:dyDescent="0.35">
      <c r="C317" t="s">
        <v>229</v>
      </c>
      <c r="D317" s="5">
        <v>37662000000000</v>
      </c>
      <c r="E317" s="5">
        <v>42365000000000</v>
      </c>
      <c r="F317" s="5">
        <v>40960000000000</v>
      </c>
      <c r="G317" s="5">
        <v>41583000000000</v>
      </c>
      <c r="H317" s="5">
        <v>150646000000000</v>
      </c>
      <c r="I317" s="5">
        <v>164963000000000</v>
      </c>
      <c r="J317" s="5">
        <v>153757000000000</v>
      </c>
      <c r="K317" s="5">
        <v>146266000000000</v>
      </c>
      <c r="L317" s="5">
        <v>126762000000000</v>
      </c>
      <c r="M317" s="5">
        <v>112607000000000</v>
      </c>
      <c r="N317" s="5">
        <v>100211000000000</v>
      </c>
      <c r="O317" s="5">
        <v>102639000000000</v>
      </c>
      <c r="P317" s="5">
        <v>91335000000000</v>
      </c>
      <c r="Q317" s="5">
        <v>89827000000000</v>
      </c>
    </row>
    <row r="318" spans="2:27" ht="15.5" x14ac:dyDescent="0.35">
      <c r="C318" t="s">
        <v>230</v>
      </c>
      <c r="H318" s="5">
        <v>162570000000000</v>
      </c>
      <c r="I318" s="5">
        <v>164963000000000</v>
      </c>
      <c r="J318" s="5">
        <v>153757000000000</v>
      </c>
      <c r="K318" s="5">
        <v>146266000000000</v>
      </c>
      <c r="L318" s="5">
        <v>126762000000000</v>
      </c>
      <c r="M318" s="5">
        <v>112607000000000</v>
      </c>
      <c r="N318" s="5">
        <v>100211000000000</v>
      </c>
      <c r="O318" s="5">
        <v>102639000000000</v>
      </c>
      <c r="P318" s="5">
        <v>91335000000000</v>
      </c>
      <c r="Q318" s="5">
        <v>89827000000000</v>
      </c>
    </row>
    <row r="319" spans="2:27" ht="15.5" x14ac:dyDescent="0.35">
      <c r="C319" t="s">
        <v>231</v>
      </c>
      <c r="H319" s="6">
        <v>476.96</v>
      </c>
      <c r="I319" s="6">
        <v>476.96</v>
      </c>
      <c r="J319" s="6">
        <v>466.18</v>
      </c>
      <c r="K319" s="6">
        <v>353.96</v>
      </c>
      <c r="L319" s="6">
        <v>264.67</v>
      </c>
      <c r="M319" s="6">
        <v>180.32</v>
      </c>
      <c r="N319" s="6">
        <v>110.14</v>
      </c>
      <c r="O319" s="6">
        <v>176.67</v>
      </c>
      <c r="P319" s="6">
        <v>120.61</v>
      </c>
      <c r="Q319" s="6">
        <v>99.51</v>
      </c>
    </row>
    <row r="320" spans="2:27" ht="15.5" x14ac:dyDescent="0.35">
      <c r="C320" t="s">
        <v>232</v>
      </c>
      <c r="H320" s="6">
        <v>0.72340000000000004</v>
      </c>
      <c r="I320" s="6">
        <v>0.79079999999999995</v>
      </c>
      <c r="J320" s="6">
        <v>0.78</v>
      </c>
      <c r="K320" s="6">
        <v>0.6</v>
      </c>
      <c r="L320" s="6">
        <v>0.6</v>
      </c>
      <c r="M320" s="6">
        <v>0.60049999999999992</v>
      </c>
      <c r="N320" s="6">
        <v>0.60049999999999992</v>
      </c>
      <c r="O320" s="6">
        <v>0.6</v>
      </c>
      <c r="P320" s="6">
        <v>0.45</v>
      </c>
      <c r="Q320" s="6">
        <v>0.45</v>
      </c>
    </row>
    <row r="321" spans="3:17" ht="15.5" x14ac:dyDescent="0.35">
      <c r="C321" t="s">
        <v>233</v>
      </c>
      <c r="H321" s="6">
        <v>0.106</v>
      </c>
      <c r="I321" s="6">
        <v>9.4399999999999998E-2</v>
      </c>
      <c r="J321" s="6">
        <v>9.1400000000000009E-2</v>
      </c>
      <c r="K321" s="6">
        <v>4.87E-2</v>
      </c>
      <c r="L321" s="6">
        <v>4.8600000000000004E-2</v>
      </c>
      <c r="M321" s="6">
        <v>4.5499999999999999E-2</v>
      </c>
      <c r="N321" s="6">
        <v>3.3000000000000002E-2</v>
      </c>
      <c r="O321" s="6">
        <v>4.8099999999999997E-2</v>
      </c>
      <c r="P321" s="6">
        <v>3.1300000000000001E-2</v>
      </c>
      <c r="Q321" s="6">
        <v>2.5499999999999998E-2</v>
      </c>
    </row>
    <row r="322" spans="3:17" ht="15.5" x14ac:dyDescent="0.35">
      <c r="C322" t="s">
        <v>234</v>
      </c>
      <c r="I322" s="6">
        <v>6.83</v>
      </c>
    </row>
    <row r="323" spans="3:17" ht="15.5" x14ac:dyDescent="0.35">
      <c r="C323" t="s">
        <v>235</v>
      </c>
      <c r="I323" s="6">
        <v>7.18</v>
      </c>
    </row>
    <row r="324" spans="3:17" ht="15.5" x14ac:dyDescent="0.35">
      <c r="C324" t="s">
        <v>236</v>
      </c>
      <c r="I324" s="6">
        <v>7.04</v>
      </c>
    </row>
    <row r="325" spans="3:17" ht="15.5" x14ac:dyDescent="0.35">
      <c r="C325" t="s">
        <v>237</v>
      </c>
      <c r="I325" s="6">
        <v>7.5</v>
      </c>
    </row>
    <row r="326" spans="3:17" ht="15.5" x14ac:dyDescent="0.35">
      <c r="C326" t="s">
        <v>238</v>
      </c>
      <c r="I326" s="6">
        <v>0.13919999999999999</v>
      </c>
    </row>
    <row r="327" spans="3:17" ht="15.5" x14ac:dyDescent="0.35">
      <c r="C327" t="s">
        <v>239</v>
      </c>
      <c r="I327" s="6">
        <v>2.58</v>
      </c>
    </row>
    <row r="328" spans="3:17" ht="15.5" x14ac:dyDescent="0.35">
      <c r="C328" t="s">
        <v>240</v>
      </c>
      <c r="I328" s="6">
        <v>1.38</v>
      </c>
    </row>
    <row r="329" spans="3:17" ht="15.5" x14ac:dyDescent="0.35">
      <c r="C329" t="s">
        <v>241</v>
      </c>
      <c r="I329" s="6">
        <v>4.22</v>
      </c>
    </row>
    <row r="330" spans="3:17" ht="15.5" x14ac:dyDescent="0.35">
      <c r="C330" t="s">
        <v>242</v>
      </c>
      <c r="I330" s="6">
        <v>4.54</v>
      </c>
    </row>
    <row r="331" spans="3:17" ht="15.5" x14ac:dyDescent="0.35">
      <c r="C331" t="s">
        <v>243</v>
      </c>
      <c r="I331" s="6">
        <v>5.43</v>
      </c>
    </row>
    <row r="332" spans="3:17" ht="15.5" x14ac:dyDescent="0.35">
      <c r="C332" t="s">
        <v>244</v>
      </c>
      <c r="I332" s="6">
        <v>5.03</v>
      </c>
    </row>
    <row r="333" spans="3:17" ht="15.5" x14ac:dyDescent="0.35">
      <c r="C333" t="s">
        <v>245</v>
      </c>
      <c r="I333" s="6">
        <v>7.81</v>
      </c>
    </row>
    <row r="334" spans="3:17" ht="15.5" x14ac:dyDescent="0.35">
      <c r="C334" t="s">
        <v>246</v>
      </c>
      <c r="I334" s="6">
        <v>-0.6</v>
      </c>
    </row>
    <row r="335" spans="3:17" ht="15.5" x14ac:dyDescent="0.35">
      <c r="C335" t="s">
        <v>247</v>
      </c>
      <c r="I335" s="6">
        <v>3.42</v>
      </c>
    </row>
    <row r="336" spans="3:17" ht="15.5" x14ac:dyDescent="0.35">
      <c r="C336" t="s">
        <v>248</v>
      </c>
      <c r="I336" s="6">
        <v>626.58000000000004</v>
      </c>
    </row>
    <row r="337" spans="3:9" ht="15.5" x14ac:dyDescent="0.35">
      <c r="C337" t="s">
        <v>249</v>
      </c>
      <c r="I337" s="6">
        <v>659.32</v>
      </c>
    </row>
    <row r="338" spans="3:9" ht="15.5" x14ac:dyDescent="0.35">
      <c r="C338" t="s">
        <v>250</v>
      </c>
      <c r="I338" s="6">
        <v>1741.82</v>
      </c>
    </row>
    <row r="339" spans="3:9" ht="15.5" x14ac:dyDescent="0.35">
      <c r="C339" t="s">
        <v>251</v>
      </c>
      <c r="D339" s="6">
        <v>274.62</v>
      </c>
    </row>
    <row r="340" spans="3:9" ht="15.5" x14ac:dyDescent="0.35">
      <c r="C340" t="s">
        <v>252</v>
      </c>
      <c r="I340" s="6">
        <v>3267.37</v>
      </c>
    </row>
    <row r="341" spans="3:9" ht="15.5" x14ac:dyDescent="0.35">
      <c r="C341" t="s">
        <v>253</v>
      </c>
      <c r="I341" s="6">
        <v>990.18</v>
      </c>
    </row>
    <row r="342" spans="3:9" ht="15.5" x14ac:dyDescent="0.35">
      <c r="C342" t="s">
        <v>377</v>
      </c>
      <c r="D342" s="6">
        <v>7.0000000000000007E-2</v>
      </c>
    </row>
    <row r="343" spans="3:9" ht="15.5" x14ac:dyDescent="0.35">
      <c r="C343" t="s">
        <v>378</v>
      </c>
      <c r="D343" s="6">
        <v>0.03</v>
      </c>
    </row>
    <row r="344" spans="3:9" ht="15.5" x14ac:dyDescent="0.35">
      <c r="C344" t="s">
        <v>256</v>
      </c>
      <c r="D344" s="6">
        <v>6.95</v>
      </c>
    </row>
    <row r="345" spans="3:9" ht="15.5" x14ac:dyDescent="0.35">
      <c r="C345" t="s">
        <v>379</v>
      </c>
      <c r="D345" s="6">
        <v>0.01</v>
      </c>
    </row>
    <row r="346" spans="3:9" ht="15.5" x14ac:dyDescent="0.35">
      <c r="C346" t="s">
        <v>257</v>
      </c>
      <c r="D346" s="6">
        <v>7.98</v>
      </c>
    </row>
    <row r="347" spans="3:9" ht="15.5" x14ac:dyDescent="0.35">
      <c r="C347" t="s">
        <v>12</v>
      </c>
      <c r="D347" s="5">
        <v>-87247000000000</v>
      </c>
    </row>
    <row r="348" spans="3:9" ht="15.5" x14ac:dyDescent="0.35">
      <c r="C348" t="s">
        <v>259</v>
      </c>
      <c r="I348" s="6">
        <v>0.69</v>
      </c>
    </row>
    <row r="349" spans="3:9" ht="15.5" x14ac:dyDescent="0.35">
      <c r="C349" t="s">
        <v>260</v>
      </c>
      <c r="I349" s="6">
        <v>2.4E-2</v>
      </c>
    </row>
    <row r="350" spans="3:9" ht="15.5" x14ac:dyDescent="0.35">
      <c r="C350" t="s">
        <v>261</v>
      </c>
      <c r="I350" s="6">
        <v>0.1918</v>
      </c>
    </row>
    <row r="351" spans="3:9" ht="15.5" x14ac:dyDescent="0.35">
      <c r="C351" t="s">
        <v>262</v>
      </c>
      <c r="I351" s="6">
        <v>2.9700000000000001E-2</v>
      </c>
    </row>
    <row r="352" spans="3:9" ht="15.5" x14ac:dyDescent="0.35">
      <c r="C352" t="s">
        <v>263</v>
      </c>
      <c r="I352" s="6">
        <v>0.1862</v>
      </c>
    </row>
    <row r="353" spans="3:9" ht="15.5" x14ac:dyDescent="0.35">
      <c r="C353" t="s">
        <v>269</v>
      </c>
      <c r="I353" s="6">
        <v>0.06</v>
      </c>
    </row>
    <row r="354" spans="3:9" ht="15.5" x14ac:dyDescent="0.35">
      <c r="C354" t="s">
        <v>52</v>
      </c>
      <c r="I354" s="5">
        <v>420000000000000</v>
      </c>
    </row>
    <row r="355" spans="3:9" ht="15.5" x14ac:dyDescent="0.35">
      <c r="C355" t="s">
        <v>271</v>
      </c>
      <c r="I355" s="5">
        <v>423971000000000</v>
      </c>
    </row>
    <row r="356" spans="3:9" ht="15.5" x14ac:dyDescent="0.35">
      <c r="C356" t="s">
        <v>272</v>
      </c>
      <c r="I356" s="5">
        <v>93330000000</v>
      </c>
    </row>
    <row r="357" spans="3:9" ht="15.5" x14ac:dyDescent="0.35">
      <c r="C357" t="s">
        <v>273</v>
      </c>
      <c r="I357" s="6">
        <v>0.38439999999999996</v>
      </c>
    </row>
    <row r="358" spans="3:9" ht="15.5" x14ac:dyDescent="0.35">
      <c r="C358" t="s">
        <v>274</v>
      </c>
      <c r="D358" s="6">
        <v>0.67269999999999996</v>
      </c>
    </row>
    <row r="359" spans="3:9" ht="15.5" x14ac:dyDescent="0.35">
      <c r="C359" t="s">
        <v>275</v>
      </c>
      <c r="D359" s="6">
        <v>0.52900000000000003</v>
      </c>
    </row>
    <row r="360" spans="3:9" ht="15.5" x14ac:dyDescent="0.35">
      <c r="C360" t="s">
        <v>276</v>
      </c>
      <c r="D360" s="6">
        <v>0.40850000000000003</v>
      </c>
    </row>
    <row r="361" spans="3:9" ht="15.5" x14ac:dyDescent="0.35">
      <c r="C361" t="s">
        <v>277</v>
      </c>
      <c r="D361" s="6">
        <v>-5.9699999999999996E-2</v>
      </c>
    </row>
    <row r="362" spans="3:9" ht="15.5" x14ac:dyDescent="0.35">
      <c r="C362" t="s">
        <v>278</v>
      </c>
      <c r="D362" s="6">
        <v>-2.3E-2</v>
      </c>
    </row>
    <row r="363" spans="3:9" ht="15.5" x14ac:dyDescent="0.35">
      <c r="C363" t="s">
        <v>279</v>
      </c>
      <c r="D363" s="6">
        <v>0.16570000000000001</v>
      </c>
    </row>
    <row r="364" spans="3:9" ht="15.5" x14ac:dyDescent="0.35">
      <c r="C364" t="s">
        <v>280</v>
      </c>
      <c r="I364" s="6">
        <v>376.96</v>
      </c>
    </row>
    <row r="365" spans="3:9" ht="15.5" x14ac:dyDescent="0.35">
      <c r="C365" t="s">
        <v>281</v>
      </c>
      <c r="I365" s="6">
        <v>476.96</v>
      </c>
    </row>
    <row r="366" spans="3:9" ht="15.5" x14ac:dyDescent="0.35">
      <c r="C366" t="s">
        <v>282</v>
      </c>
      <c r="I366" s="6">
        <v>0.72340000000000004</v>
      </c>
    </row>
    <row r="367" spans="3:9" ht="15.5" x14ac:dyDescent="0.35">
      <c r="C367" t="s">
        <v>283</v>
      </c>
      <c r="I367" s="6">
        <v>0.106</v>
      </c>
    </row>
    <row r="368" spans="3:9" ht="15.5" x14ac:dyDescent="0.35">
      <c r="C368" t="s">
        <v>284</v>
      </c>
      <c r="I368" t="s">
        <v>498</v>
      </c>
    </row>
    <row r="369" spans="3:9" ht="15.5" x14ac:dyDescent="0.35">
      <c r="C369" t="s">
        <v>286</v>
      </c>
      <c r="I369" s="5">
        <v>6</v>
      </c>
    </row>
    <row r="370" spans="3:9" ht="15.5" x14ac:dyDescent="0.35">
      <c r="C370" t="s">
        <v>287</v>
      </c>
      <c r="I370" s="6">
        <v>0.47</v>
      </c>
    </row>
    <row r="371" spans="3:9" ht="15.5" x14ac:dyDescent="0.35">
      <c r="C371" t="s">
        <v>288</v>
      </c>
      <c r="I371" s="5">
        <v>1</v>
      </c>
    </row>
    <row r="372" spans="3:9" ht="15.5" x14ac:dyDescent="0.35">
      <c r="C372" t="s">
        <v>289</v>
      </c>
      <c r="I372" s="6">
        <v>0.8</v>
      </c>
    </row>
    <row r="373" spans="3:9" ht="15.5" x14ac:dyDescent="0.35">
      <c r="C373" t="s">
        <v>290</v>
      </c>
      <c r="I373" s="6">
        <v>0.72</v>
      </c>
    </row>
    <row r="374" spans="3:9" ht="15.5" x14ac:dyDescent="0.35">
      <c r="C374" t="s">
        <v>291</v>
      </c>
      <c r="I374" s="6">
        <v>0.34</v>
      </c>
    </row>
    <row r="375" spans="3:9" ht="15.5" x14ac:dyDescent="0.35">
      <c r="C375" t="s">
        <v>292</v>
      </c>
      <c r="I375" s="6">
        <v>0.44</v>
      </c>
    </row>
    <row r="376" spans="3:9" ht="15.5" x14ac:dyDescent="0.35">
      <c r="C376" t="s">
        <v>293</v>
      </c>
      <c r="I376" s="6">
        <v>0.84</v>
      </c>
    </row>
    <row r="377" spans="3:9" ht="15.5" x14ac:dyDescent="0.35">
      <c r="C377" t="s">
        <v>294</v>
      </c>
      <c r="I377" s="5">
        <v>162570000000000</v>
      </c>
    </row>
    <row r="378" spans="3:9" ht="15.5" x14ac:dyDescent="0.35">
      <c r="C378" t="s">
        <v>295</v>
      </c>
      <c r="I378" s="5">
        <v>106164000000000</v>
      </c>
    </row>
    <row r="379" spans="3:9" ht="15.5" x14ac:dyDescent="0.35">
      <c r="C379" t="s">
        <v>296</v>
      </c>
      <c r="I379" s="5">
        <v>84329000000000</v>
      </c>
    </row>
    <row r="380" spans="3:9" ht="15.5" x14ac:dyDescent="0.35">
      <c r="C380" t="s">
        <v>297</v>
      </c>
      <c r="I380" s="5">
        <v>58481000000000</v>
      </c>
    </row>
    <row r="381" spans="3:9" ht="15.5" x14ac:dyDescent="0.35">
      <c r="C381" t="s">
        <v>298</v>
      </c>
      <c r="D381" s="5">
        <v>25631000000000</v>
      </c>
    </row>
    <row r="382" spans="3:9" ht="15.5" x14ac:dyDescent="0.35">
      <c r="C382" t="s">
        <v>299</v>
      </c>
      <c r="D382" s="5">
        <v>2432621000000000</v>
      </c>
    </row>
    <row r="383" spans="3:9" ht="15.5" x14ac:dyDescent="0.35">
      <c r="C383" t="s">
        <v>300</v>
      </c>
      <c r="D383" s="5">
        <v>2118669000000000</v>
      </c>
    </row>
    <row r="384" spans="3:9" ht="15.5" x14ac:dyDescent="0.35">
      <c r="C384" t="s">
        <v>205</v>
      </c>
      <c r="I384" s="5">
        <v>304955000000000</v>
      </c>
    </row>
    <row r="385" spans="3:9" ht="15.5" x14ac:dyDescent="0.35">
      <c r="C385" t="s">
        <v>301</v>
      </c>
      <c r="I385" s="5">
        <v>313952000000000</v>
      </c>
    </row>
    <row r="386" spans="3:9" ht="15.5" x14ac:dyDescent="0.35">
      <c r="C386" t="s">
        <v>302</v>
      </c>
      <c r="I386" s="5">
        <v>99621000000000</v>
      </c>
    </row>
    <row r="387" spans="3:9" ht="15.5" x14ac:dyDescent="0.35">
      <c r="C387" t="s">
        <v>303</v>
      </c>
      <c r="I387" s="5">
        <v>-5469000000000</v>
      </c>
    </row>
    <row r="388" spans="3:9" ht="15.5" x14ac:dyDescent="0.35">
      <c r="C388" t="s">
        <v>304</v>
      </c>
      <c r="I388" s="5">
        <v>-58355000000000</v>
      </c>
    </row>
    <row r="389" spans="3:9" ht="15.5" x14ac:dyDescent="0.35">
      <c r="C389" t="s">
        <v>305</v>
      </c>
      <c r="I389" s="5">
        <v>-7205000000000</v>
      </c>
    </row>
    <row r="390" spans="3:9" ht="15.5" x14ac:dyDescent="0.35">
      <c r="C390" t="s">
        <v>306</v>
      </c>
      <c r="I390" s="5">
        <v>92417000000000</v>
      </c>
    </row>
  </sheetData>
  <pageMargins left="0.7" right="0.7" top="0.75" bottom="0.75" header="0.3" footer="0.3"/>
  <ignoredErrors>
    <ignoredError sqref="A1:AA391" numberStoredAsText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S28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9" width="18.83203125" customWidth="1"/>
  </cols>
  <sheetData>
    <row r="1" spans="1:19" ht="15.5" x14ac:dyDescent="0.35">
      <c r="C1" t="s">
        <v>2926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</row>
    <row r="2" spans="1:19" ht="15.5" x14ac:dyDescent="0.35">
      <c r="C2" t="s">
        <v>2927</v>
      </c>
      <c r="D2" s="2" vm="202">
        <f ca="1">IFERROR(_xlfn.STOCKHISTORY("XIDX:" &amp; $C$1, D3, , 0, 0, 1), "Libur")</f>
        <v>306</v>
      </c>
      <c r="H2" s="2" t="e" vm="2">
        <f>_FV(C2,"Price")</f>
        <v>#VALUE!</v>
      </c>
      <c r="I2" s="2" vm="107">
        <f t="shared" ref="I2:S2" ca="1" si="0">IFERROR(_xlfn.STOCKHISTORY("XIDX:" &amp; $C$1, I1, , 0, 0, 1), "Libur")</f>
        <v>312</v>
      </c>
      <c r="J2" s="2" vm="442">
        <f t="shared" ca="1" si="0"/>
        <v>318</v>
      </c>
      <c r="K2" s="2" vm="217">
        <f t="shared" ca="1" si="0"/>
        <v>336</v>
      </c>
      <c r="L2" s="2" vm="40">
        <f t="shared" ca="1" si="0"/>
        <v>770</v>
      </c>
      <c r="M2" s="2" vm="199">
        <f t="shared" ca="1" si="0"/>
        <v>262</v>
      </c>
      <c r="N2" s="2" vm="552">
        <f t="shared" ca="1" si="0"/>
        <v>80</v>
      </c>
      <c r="O2" s="2" vm="125">
        <f t="shared" ca="1" si="0"/>
        <v>105</v>
      </c>
      <c r="P2" s="2" vm="293">
        <f t="shared" ca="1" si="0"/>
        <v>170</v>
      </c>
      <c r="Q2" s="2" vm="780">
        <f t="shared" ca="1" si="0"/>
        <v>140</v>
      </c>
      <c r="R2" s="2" t="str">
        <f t="shared" ca="1" si="0"/>
        <v>Libur</v>
      </c>
      <c r="S2" s="2" t="str">
        <f t="shared" ca="1" si="0"/>
        <v>Libur</v>
      </c>
    </row>
    <row r="3" spans="1:19" ht="15.5" x14ac:dyDescent="0.35">
      <c r="D3" s="1">
        <v>46111</v>
      </c>
    </row>
    <row r="4" spans="1:19" ht="15.5" x14ac:dyDescent="0.35">
      <c r="B4" t="s">
        <v>4</v>
      </c>
      <c r="C4" t="s">
        <v>5</v>
      </c>
      <c r="D4" s="2">
        <f>IFERROR(INDEX(D51:D500,MATCH($C$4,$C$51:$C$500,0)),"")</f>
        <v>734065561164</v>
      </c>
      <c r="H4" s="2">
        <f>IFERROR(SUM(D4:G4)*(4/MAX(1,COUNT(D4:G4))),"")</f>
        <v>2936262244656</v>
      </c>
      <c r="I4" s="2">
        <f t="shared" ref="I4:S4" si="1">IFERROR(INDEX(I51:I500,MATCH($C$4,$C$51:$C$500,0)),"")</f>
        <v>3621551039319</v>
      </c>
      <c r="J4" s="2">
        <f t="shared" si="1"/>
        <v>3013056320674</v>
      </c>
      <c r="K4" s="2">
        <f t="shared" si="1"/>
        <v>3859879267941</v>
      </c>
      <c r="L4" s="2">
        <f t="shared" si="1"/>
        <v>4830287518791</v>
      </c>
      <c r="M4" s="2">
        <f t="shared" si="1"/>
        <v>3309550194031</v>
      </c>
      <c r="N4" s="2">
        <f t="shared" si="1"/>
        <v>2597432424347</v>
      </c>
      <c r="O4" s="2">
        <f t="shared" si="1"/>
        <v>2909964456328</v>
      </c>
      <c r="P4" s="2">
        <f t="shared" si="1"/>
        <v>3233006982684</v>
      </c>
      <c r="Q4" s="2">
        <f t="shared" si="1"/>
        <v>2627918564007</v>
      </c>
      <c r="R4" s="2">
        <f t="shared" si="1"/>
        <v>2253792419520</v>
      </c>
      <c r="S4" s="2">
        <f t="shared" si="1"/>
        <v>2207653025157</v>
      </c>
    </row>
    <row r="5" spans="1:19" ht="15.5" x14ac:dyDescent="0.35">
      <c r="B5" t="s">
        <v>6</v>
      </c>
      <c r="C5" t="s">
        <v>7</v>
      </c>
      <c r="D5" s="2">
        <f>IFERROR(INDEX(D51:D500,MATCH($C$5,$C$51:$C$500,0)),"")</f>
        <v>-51275620397</v>
      </c>
      <c r="H5" s="2">
        <f>IFERROR(SUM(D5:G5)*(4/MAX(1,COUNT(D5:G5))),"")</f>
        <v>-205102481588</v>
      </c>
      <c r="I5" s="2">
        <f t="shared" ref="I5:S5" si="2">IFERROR(INDEX(I51:I500,MATCH($C$5,$C$51:$C$500,0)),"")</f>
        <v>123585124857</v>
      </c>
      <c r="J5" s="2">
        <f t="shared" si="2"/>
        <v>11506737366</v>
      </c>
      <c r="K5" s="2">
        <f t="shared" si="2"/>
        <v>147261152367</v>
      </c>
      <c r="L5" s="2">
        <f t="shared" si="2"/>
        <v>375560976458</v>
      </c>
      <c r="M5" s="2">
        <f t="shared" si="2"/>
        <v>181039254359</v>
      </c>
      <c r="N5" s="2">
        <f t="shared" si="2"/>
        <v>-2295499983</v>
      </c>
      <c r="O5" s="2">
        <f t="shared" si="2"/>
        <v>3249808837</v>
      </c>
      <c r="P5" s="2">
        <f t="shared" si="2"/>
        <v>4474990415</v>
      </c>
      <c r="Q5" s="2">
        <f t="shared" si="2"/>
        <v>-5543877035</v>
      </c>
      <c r="R5" s="2">
        <f t="shared" si="2"/>
        <v>-18728396288</v>
      </c>
      <c r="S5" s="2">
        <f t="shared" si="2"/>
        <v>-15811430760</v>
      </c>
    </row>
    <row r="6" spans="1:19" ht="15.5" x14ac:dyDescent="0.35">
      <c r="B6" t="s">
        <v>8</v>
      </c>
      <c r="C6" t="s">
        <v>9</v>
      </c>
      <c r="D6" s="2">
        <f>IFERROR(INDEX(D51:D500,MATCH($C$6,$C$51:$C$500,0)),"")</f>
        <v>910965797935</v>
      </c>
      <c r="H6" s="2">
        <f>IFERROR(INDEX(D6:G6,COUNT(D6:G6)),"")</f>
        <v>910965797935</v>
      </c>
      <c r="I6" s="2">
        <f t="shared" ref="I6:S6" si="3">IFERROR(INDEX(I51:I500,MATCH($C$6,$C$51:$C$500,0)),"")</f>
        <v>962248602599</v>
      </c>
      <c r="J6" s="2">
        <f t="shared" si="3"/>
        <v>838434510662</v>
      </c>
      <c r="K6" s="2">
        <f t="shared" si="3"/>
        <v>829170383219</v>
      </c>
      <c r="L6" s="2">
        <f t="shared" si="3"/>
        <v>681250806276</v>
      </c>
      <c r="M6" s="2">
        <f t="shared" si="3"/>
        <v>306667450012</v>
      </c>
      <c r="N6" s="2">
        <f t="shared" si="3"/>
        <v>126999235127</v>
      </c>
      <c r="O6" s="2">
        <f t="shared" si="3"/>
        <v>151066744292</v>
      </c>
      <c r="P6" s="2">
        <f t="shared" si="3"/>
        <v>147818186071</v>
      </c>
      <c r="Q6" s="2">
        <f t="shared" si="3"/>
        <v>143344446224</v>
      </c>
      <c r="R6" s="2">
        <f t="shared" si="3"/>
        <v>148888325018</v>
      </c>
      <c r="S6" s="2">
        <f t="shared" si="3"/>
        <v>167617324788</v>
      </c>
    </row>
    <row r="7" spans="1:19" ht="15.5" x14ac:dyDescent="0.35">
      <c r="B7" t="s">
        <v>10</v>
      </c>
      <c r="C7" t="s">
        <v>11</v>
      </c>
      <c r="D7" s="3">
        <f>IFERROR(INDEX(D51:D500,MATCH($C$7,$C$51:$C$500,0))/1000000000,"")</f>
        <v>1.1599999999999999</v>
      </c>
      <c r="H7" s="3">
        <f>IFERROR(INDEX(D7:G7,COUNT(D7:G7)),"")</f>
        <v>1.1599999999999999</v>
      </c>
      <c r="I7" s="3">
        <f t="shared" ref="I7:S7" si="4">IFERROR(INDEX(I51:I500,MATCH($C$7,$C$51:$C$500,0))/1000000000,"")</f>
        <v>1.1599999999999999</v>
      </c>
      <c r="J7" s="3">
        <f t="shared" si="4"/>
        <v>1.1599999999999999</v>
      </c>
      <c r="K7" s="3">
        <f t="shared" si="4"/>
        <v>1.1599999999999999</v>
      </c>
      <c r="L7" s="3">
        <f t="shared" si="4"/>
        <v>1.1599999999999999</v>
      </c>
      <c r="M7" s="3">
        <f t="shared" si="4"/>
        <v>1.1599999999999999</v>
      </c>
      <c r="N7" s="3">
        <f t="shared" si="4"/>
        <v>1.1599999999999999</v>
      </c>
      <c r="O7" s="3">
        <f t="shared" si="4"/>
        <v>1.1599999999999999</v>
      </c>
      <c r="P7" s="3">
        <f t="shared" si="4"/>
        <v>1.1599999999999999</v>
      </c>
      <c r="Q7" s="3">
        <f t="shared" si="4"/>
        <v>1.1599999999999999</v>
      </c>
      <c r="R7" s="3">
        <f t="shared" si="4"/>
        <v>1.1599999999999999</v>
      </c>
      <c r="S7" s="3">
        <f t="shared" si="4"/>
        <v>1.1599999999999999</v>
      </c>
    </row>
    <row r="8" spans="1:19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-85000000000</v>
      </c>
      <c r="H8" s="2">
        <f>IFERROR(INDEX(D8:G8,COUNT(D8:G8)),"")</f>
        <v>-85000000000</v>
      </c>
      <c r="I8" s="2">
        <f t="shared" ref="I8:S8" si="5">IFERROR(INDEX(I51:I500,MATCH($C$8,$C$51:$C$500,0)),"")</f>
        <v>40000000000</v>
      </c>
      <c r="J8" s="2">
        <f t="shared" si="5"/>
        <v>37000000000</v>
      </c>
      <c r="K8" s="2">
        <f t="shared" si="5"/>
        <v>-15000000000</v>
      </c>
      <c r="L8" s="2">
        <f t="shared" si="5"/>
        <v>297000000000</v>
      </c>
      <c r="M8" s="2">
        <f t="shared" si="5"/>
        <v>144000000000</v>
      </c>
      <c r="N8" s="2">
        <f t="shared" si="5"/>
        <v>106000000000</v>
      </c>
      <c r="O8" s="2">
        <f t="shared" si="5"/>
        <v>122000000000</v>
      </c>
      <c r="P8" s="2">
        <f t="shared" si="5"/>
        <v>-21000000000</v>
      </c>
      <c r="Q8" s="2">
        <f t="shared" si="5"/>
        <v>21000000000</v>
      </c>
      <c r="R8" s="2">
        <f t="shared" si="5"/>
        <v>77000000000</v>
      </c>
      <c r="S8" s="2">
        <f t="shared" si="5"/>
        <v>-143000000000</v>
      </c>
    </row>
    <row r="9" spans="1:19" ht="15.5" x14ac:dyDescent="0.35">
      <c r="A9" t="s">
        <v>15</v>
      </c>
      <c r="C9" t="s">
        <v>16</v>
      </c>
      <c r="D9" s="3">
        <f>IFERROR(INDEX(D51:D500,MATCH("Free cash flow per share (Quarter)",$C$51:$C$500,0)),"")</f>
        <v>-73.260000000000005</v>
      </c>
      <c r="H9" s="3">
        <f>IFERROR(INDEX(D9:G9,COUNT(D9:G9)),"")</f>
        <v>-73.260000000000005</v>
      </c>
      <c r="I9" s="3">
        <f t="shared" ref="I9:S9" si="6">IFERROR(INDEX(I51:I500,MATCH($C$9,$C$51:$C$500,0)),"")</f>
        <v>34.49</v>
      </c>
      <c r="J9" s="3">
        <f t="shared" si="6"/>
        <v>31.85</v>
      </c>
      <c r="K9" s="3">
        <f t="shared" si="6"/>
        <v>-12.58</v>
      </c>
      <c r="L9" s="3">
        <f t="shared" si="6"/>
        <v>256.13</v>
      </c>
      <c r="M9" s="3">
        <f t="shared" si="6"/>
        <v>124.24</v>
      </c>
      <c r="N9" s="3">
        <f t="shared" si="6"/>
        <v>91.51</v>
      </c>
      <c r="O9" s="3">
        <f t="shared" si="6"/>
        <v>104.88</v>
      </c>
      <c r="P9" s="3">
        <f t="shared" si="6"/>
        <v>-18.09</v>
      </c>
      <c r="Q9" s="3">
        <f t="shared" si="6"/>
        <v>18.28</v>
      </c>
      <c r="R9" s="3">
        <f t="shared" si="6"/>
        <v>66.510000000000005</v>
      </c>
      <c r="S9" s="3">
        <f t="shared" si="6"/>
        <v>-123.01</v>
      </c>
    </row>
    <row r="10" spans="1:19" ht="15.5" x14ac:dyDescent="0.35">
      <c r="C10" t="s">
        <v>17</v>
      </c>
      <c r="D10" s="3">
        <f ca="1">IFERROR(IF(D9=0,"",D2/D9),"")</f>
        <v>-4.176904176904177</v>
      </c>
      <c r="I10" s="3">
        <f t="shared" ref="I10:S10" ca="1" si="7">IFERROR(IF(I9=0,"",I2/I9),"")</f>
        <v>9.0461003189330231</v>
      </c>
      <c r="J10" s="3">
        <f t="shared" ca="1" si="7"/>
        <v>9.9843014128728402</v>
      </c>
      <c r="K10" s="3">
        <f t="shared" ca="1" si="7"/>
        <v>-26.70906200317965</v>
      </c>
      <c r="L10" s="3">
        <f t="shared" ca="1" si="7"/>
        <v>3.0062858704564088</v>
      </c>
      <c r="M10" s="3">
        <f t="shared" ca="1" si="7"/>
        <v>2.1088216355441083</v>
      </c>
      <c r="N10" s="3">
        <f t="shared" ca="1" si="7"/>
        <v>0.87422139656868092</v>
      </c>
      <c r="O10" s="3">
        <f t="shared" ca="1" si="7"/>
        <v>1.0011441647597255</v>
      </c>
      <c r="P10" s="3">
        <f t="shared" ca="1" si="7"/>
        <v>-9.3974571586511892</v>
      </c>
      <c r="Q10" s="3">
        <f t="shared" ca="1" si="7"/>
        <v>7.6586433260393871</v>
      </c>
      <c r="R10" s="3" t="str">
        <f t="shared" ca="1" si="7"/>
        <v/>
      </c>
      <c r="S10" s="3" t="str">
        <f t="shared" ca="1" si="7"/>
        <v/>
      </c>
    </row>
    <row r="11" spans="1:19" ht="15.5" x14ac:dyDescent="0.35">
      <c r="B11" t="s">
        <v>18</v>
      </c>
      <c r="C11" t="s">
        <v>19</v>
      </c>
      <c r="D11" s="2">
        <f>IFERROR(INDEX(D51:D500,MATCH($C$11,$C$51:$C$500,0)),"")</f>
        <v>39787651702</v>
      </c>
      <c r="H11" s="2">
        <f>IFERROR(INDEX(D11:G11,COUNT(D11:G11)),"")</f>
        <v>39787651702</v>
      </c>
      <c r="I11" s="2">
        <f t="shared" ref="I11:S11" si="8">IFERROR(INDEX(I51:I500,MATCH($C$11,$C$51:$C$500,0)),"")</f>
        <v>66059771824</v>
      </c>
      <c r="J11" s="2">
        <f t="shared" si="8"/>
        <v>59610487127</v>
      </c>
      <c r="K11" s="2">
        <f t="shared" si="8"/>
        <v>148703789488</v>
      </c>
      <c r="L11" s="2">
        <f t="shared" si="8"/>
        <v>221378911350</v>
      </c>
      <c r="M11" s="2">
        <f t="shared" si="8"/>
        <v>229363711776</v>
      </c>
      <c r="N11" s="2">
        <f t="shared" si="8"/>
        <v>109240792449</v>
      </c>
      <c r="O11" s="2">
        <f t="shared" si="8"/>
        <v>36062732427</v>
      </c>
      <c r="P11" s="2">
        <f t="shared" si="8"/>
        <v>13720644252</v>
      </c>
      <c r="Q11" s="2">
        <f t="shared" si="8"/>
        <v>47514397789</v>
      </c>
      <c r="R11" s="2">
        <f t="shared" si="8"/>
        <v>37608649528</v>
      </c>
      <c r="S11" s="2">
        <f t="shared" si="8"/>
        <v>53509160902</v>
      </c>
    </row>
    <row r="12" spans="1:19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387000000000</v>
      </c>
      <c r="H12" s="2">
        <f>IFERROR(INDEX(D12:G12,COUNT(D12:G12)),"")</f>
        <v>387000000000</v>
      </c>
      <c r="I12" s="2">
        <f t="shared" ref="I12:S12" si="9">IFERROR(INDEX(I51:I500,MATCH($C$12,$C$51:$C$500,0)),"")</f>
        <v>300000000000</v>
      </c>
      <c r="J12" s="2">
        <f t="shared" si="9"/>
        <v>274000000000</v>
      </c>
      <c r="K12" s="2">
        <f t="shared" si="9"/>
        <v>135000000000</v>
      </c>
      <c r="L12" s="2">
        <f t="shared" si="9"/>
        <v>-41000000000</v>
      </c>
      <c r="M12" s="2">
        <f t="shared" si="9"/>
        <v>57000000000</v>
      </c>
      <c r="N12" s="2">
        <f t="shared" si="9"/>
        <v>176000000000</v>
      </c>
      <c r="O12" s="2">
        <f t="shared" si="9"/>
        <v>252000000000</v>
      </c>
      <c r="P12" s="2">
        <f t="shared" si="9"/>
        <v>277000000000</v>
      </c>
      <c r="Q12" s="2">
        <f t="shared" si="9"/>
        <v>207000000000</v>
      </c>
      <c r="R12" s="2">
        <f t="shared" si="9"/>
        <v>179000000000</v>
      </c>
      <c r="S12" s="2">
        <f t="shared" si="9"/>
        <v>216000000000</v>
      </c>
    </row>
    <row r="13" spans="1:19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427000000000</v>
      </c>
      <c r="H13" s="2">
        <f>IFERROR(INDEX(D13:G13,COUNT(D13:G13)),"")</f>
        <v>427000000000</v>
      </c>
      <c r="I13" s="2">
        <f t="shared" ref="I13:S13" si="10">IFERROR(INDEX(I51:I500,MATCH($C$13,$C$51:$C$500,0)),"")</f>
        <v>366000000000</v>
      </c>
      <c r="J13" s="2">
        <f t="shared" si="10"/>
        <v>334000000000</v>
      </c>
      <c r="K13" s="2">
        <f t="shared" si="10"/>
        <v>284000000000</v>
      </c>
      <c r="L13" s="2">
        <f t="shared" si="10"/>
        <v>181000000000</v>
      </c>
      <c r="M13" s="2">
        <f t="shared" si="10"/>
        <v>286000000000</v>
      </c>
      <c r="N13" s="2">
        <f t="shared" si="10"/>
        <v>285000000000</v>
      </c>
      <c r="O13" s="2">
        <f t="shared" si="10"/>
        <v>288000000000</v>
      </c>
      <c r="P13" s="2">
        <f t="shared" si="10"/>
        <v>290000000000</v>
      </c>
      <c r="Q13" s="2">
        <f t="shared" si="10"/>
        <v>254000000000</v>
      </c>
      <c r="R13" s="2">
        <f t="shared" si="10"/>
        <v>217000000000</v>
      </c>
      <c r="S13" s="2">
        <f t="shared" si="10"/>
        <v>269000000000</v>
      </c>
    </row>
    <row r="14" spans="1:19" ht="15.5" x14ac:dyDescent="0.35">
      <c r="C14" t="s">
        <v>26</v>
      </c>
      <c r="D14" s="2">
        <f>IFERROR(INDEX(D51:D500,MATCH($C$14,$C$51:$C$500,0)),"")</f>
        <v>-10666575455</v>
      </c>
      <c r="H14" s="2">
        <f>IFERROR(SUM(D14:G14)*(4/MAX(1,COUNT(D14:G14))),"")</f>
        <v>-42666301820</v>
      </c>
      <c r="I14" s="2">
        <f t="shared" ref="I14:S14" si="11">IFERROR(INDEX(I51:I500,MATCH($C$14,$C$51:$C$500,0)),"")</f>
        <v>-47179917524</v>
      </c>
      <c r="J14" s="2">
        <f t="shared" si="11"/>
        <v>-34049555812</v>
      </c>
      <c r="K14" s="2">
        <f t="shared" si="11"/>
        <v>-23559221924</v>
      </c>
      <c r="L14" s="2">
        <f t="shared" si="11"/>
        <v>-26732786444</v>
      </c>
      <c r="M14" s="2">
        <f t="shared" si="11"/>
        <v>-31129081062</v>
      </c>
      <c r="N14" s="2">
        <f t="shared" si="11"/>
        <v>-40170045361</v>
      </c>
      <c r="O14" s="2">
        <f t="shared" si="11"/>
        <v>-39997893949</v>
      </c>
      <c r="P14" s="2">
        <f t="shared" si="11"/>
        <v>-51296888214</v>
      </c>
      <c r="Q14" s="2">
        <f t="shared" si="11"/>
        <v>-49364974635</v>
      </c>
      <c r="R14" s="2">
        <f t="shared" si="11"/>
        <v>-40438515687</v>
      </c>
      <c r="S14" s="2">
        <f t="shared" si="11"/>
        <v>-28017053064</v>
      </c>
    </row>
    <row r="15" spans="1:19" ht="15.5" x14ac:dyDescent="0.35">
      <c r="C15" t="s">
        <v>27</v>
      </c>
      <c r="D15" s="2">
        <f>IFERROR(INDEX(D51:D500,MATCH($C$15,$C$51:$C$500,0)),"")</f>
        <v>-3862445804</v>
      </c>
      <c r="H15" s="2">
        <f>IFERROR(SUM(D15:G15)*(4/MAX(1,COUNT(D15:G15))),"")</f>
        <v>-15449783216</v>
      </c>
      <c r="I15" s="2">
        <f t="shared" ref="I15:S15" si="12">IFERROR(INDEX(I51:I500,MATCH($C$15,$C$51:$C$500,0)),"")</f>
        <v>-1951529885</v>
      </c>
      <c r="J15" s="2">
        <f t="shared" si="12"/>
        <v>-5907481034</v>
      </c>
      <c r="K15" s="2">
        <f t="shared" si="12"/>
        <v>-35567647859</v>
      </c>
      <c r="L15" s="2">
        <f t="shared" si="12"/>
        <v>-32647985240</v>
      </c>
      <c r="M15" s="2">
        <f t="shared" si="12"/>
        <v>-63794566504</v>
      </c>
      <c r="N15" s="2">
        <f t="shared" si="12"/>
        <v>-11567420380</v>
      </c>
      <c r="O15" s="2">
        <f t="shared" si="12"/>
        <v>-1106456261</v>
      </c>
      <c r="P15" s="2">
        <f t="shared" si="12"/>
        <v>-670401340</v>
      </c>
      <c r="Q15" s="2">
        <f t="shared" si="12"/>
        <v>-150812001</v>
      </c>
      <c r="R15" s="2">
        <f t="shared" si="12"/>
        <v>66419892</v>
      </c>
      <c r="S15" s="2">
        <f t="shared" si="12"/>
        <v>35047619</v>
      </c>
    </row>
    <row r="16" spans="1:19" ht="15.5" x14ac:dyDescent="0.35">
      <c r="C16" t="s">
        <v>28</v>
      </c>
      <c r="D16" s="2">
        <f>IFERROR(INDEX(D51:D500,MATCH($C$16,$C$51:$C$500,0)),"")</f>
        <v>16825791507</v>
      </c>
      <c r="H16" s="2">
        <f>IFERROR(SUM(D16:G16)*(4/MAX(1,COUNT(D16:G16))),"")</f>
        <v>67303166028</v>
      </c>
      <c r="I16" s="2">
        <f t="shared" ref="I16:S16" si="13">IFERROR(INDEX(I51:I500,MATCH($C$16,$C$51:$C$500,0)),"")</f>
        <v>48849991286</v>
      </c>
      <c r="J16" s="2">
        <f t="shared" si="13"/>
        <v>15690468393</v>
      </c>
      <c r="K16" s="2">
        <f t="shared" si="13"/>
        <v>210259609833</v>
      </c>
      <c r="L16" s="2">
        <f t="shared" si="13"/>
        <v>407157095284</v>
      </c>
      <c r="M16" s="2">
        <f t="shared" si="13"/>
        <v>241843074595</v>
      </c>
      <c r="N16" s="2">
        <f t="shared" si="13"/>
        <v>12625968440</v>
      </c>
      <c r="O16" s="2">
        <f t="shared" si="13"/>
        <v>6298565272</v>
      </c>
      <c r="P16" s="2">
        <f t="shared" si="13"/>
        <v>6227364095</v>
      </c>
      <c r="Q16" s="2">
        <f t="shared" si="13"/>
        <v>-2947093405</v>
      </c>
      <c r="R16" s="2">
        <f t="shared" si="13"/>
        <v>-19635644575</v>
      </c>
      <c r="S16" s="2">
        <f t="shared" si="13"/>
        <v>-6845369103</v>
      </c>
    </row>
    <row r="17" spans="1:19" ht="15.5" x14ac:dyDescent="0.35">
      <c r="A17" t="s">
        <v>29</v>
      </c>
    </row>
    <row r="18" spans="1:19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</row>
    <row r="19" spans="1:19" ht="15.5" x14ac:dyDescent="0.35">
      <c r="A19" t="s">
        <v>49</v>
      </c>
      <c r="C19" t="s">
        <v>50</v>
      </c>
    </row>
    <row r="20" spans="1:19" ht="15.5" x14ac:dyDescent="0.35">
      <c r="A20" t="s">
        <v>51</v>
      </c>
      <c r="C20" t="s">
        <v>52</v>
      </c>
      <c r="D20" s="2">
        <f ca="1">IFERROR(D21*D2,"")</f>
        <v>354960000000</v>
      </c>
      <c r="H20" s="2" t="str">
        <f t="shared" ref="H20:S20" si="14">IFERROR(H21*H2,"")</f>
        <v/>
      </c>
      <c r="I20" s="2">
        <f t="shared" ca="1" si="14"/>
        <v>361920000000</v>
      </c>
      <c r="J20" s="2">
        <f t="shared" ca="1" si="14"/>
        <v>368880000000</v>
      </c>
      <c r="K20" s="2">
        <f t="shared" ca="1" si="14"/>
        <v>389760000000</v>
      </c>
      <c r="L20" s="2">
        <f t="shared" ca="1" si="14"/>
        <v>893200000000</v>
      </c>
      <c r="M20" s="2">
        <f t="shared" ca="1" si="14"/>
        <v>303920000000</v>
      </c>
      <c r="N20" s="2">
        <f t="shared" ca="1" si="14"/>
        <v>92800000000</v>
      </c>
      <c r="O20" s="2">
        <f t="shared" ca="1" si="14"/>
        <v>121800000000</v>
      </c>
      <c r="P20" s="2">
        <f t="shared" ca="1" si="14"/>
        <v>197200000000</v>
      </c>
      <c r="Q20" s="2">
        <f t="shared" ca="1" si="14"/>
        <v>162400000000</v>
      </c>
      <c r="R20" s="2" t="str">
        <f t="shared" ca="1" si="14"/>
        <v/>
      </c>
      <c r="S20" s="2" t="str">
        <f t="shared" ca="1" si="14"/>
        <v/>
      </c>
    </row>
    <row r="21" spans="1:19" ht="15.5" x14ac:dyDescent="0.35">
      <c r="C21" t="s">
        <v>11</v>
      </c>
      <c r="D21" s="2">
        <f>IFERROR(INDEX(D51:D500,MATCH($C$7,$C$51:$C$500,0)),"")</f>
        <v>1160000000</v>
      </c>
      <c r="H21" s="2">
        <f>IFERROR(INDEX(D21:G21,COUNT(D21:G21)),"")</f>
        <v>1160000000</v>
      </c>
      <c r="I21" s="2">
        <f t="shared" ref="I21:S21" si="15">IFERROR(INDEX(I51:I500,MATCH($C$7,$C$51:$C$500,0)),"")</f>
        <v>1160000000</v>
      </c>
      <c r="J21" s="2">
        <f t="shared" si="15"/>
        <v>1160000000</v>
      </c>
      <c r="K21" s="2">
        <f t="shared" si="15"/>
        <v>1160000000</v>
      </c>
      <c r="L21" s="2">
        <f t="shared" si="15"/>
        <v>1160000000</v>
      </c>
      <c r="M21" s="2">
        <f t="shared" si="15"/>
        <v>1160000000</v>
      </c>
      <c r="N21" s="2">
        <f t="shared" si="15"/>
        <v>1160000000</v>
      </c>
      <c r="O21" s="2">
        <f t="shared" si="15"/>
        <v>1160000000</v>
      </c>
      <c r="P21" s="2">
        <f t="shared" si="15"/>
        <v>1160000000</v>
      </c>
      <c r="Q21" s="2">
        <f t="shared" si="15"/>
        <v>1160000000</v>
      </c>
      <c r="R21" s="2">
        <f t="shared" si="15"/>
        <v>1160000000</v>
      </c>
      <c r="S21" s="2">
        <f t="shared" si="15"/>
        <v>1160000000</v>
      </c>
    </row>
    <row r="23" spans="1:19" ht="15.5" x14ac:dyDescent="0.35">
      <c r="B23" t="s">
        <v>53</v>
      </c>
      <c r="C23" t="s">
        <v>54</v>
      </c>
      <c r="D23" s="3">
        <f>IFERROR(D5/D6*100,"")</f>
        <v>-5.6287097181071841</v>
      </c>
      <c r="H23" s="3">
        <f t="shared" ref="H23:S23" si="16">IFERROR(H5/H6*100,"")</f>
        <v>-22.514838872428736</v>
      </c>
      <c r="I23" s="3">
        <f t="shared" si="16"/>
        <v>12.843367558362868</v>
      </c>
      <c r="J23" s="3">
        <f t="shared" si="16"/>
        <v>1.3724074116313107</v>
      </c>
      <c r="K23" s="3">
        <f t="shared" si="16"/>
        <v>17.760059373479269</v>
      </c>
      <c r="L23" s="3">
        <f t="shared" si="16"/>
        <v>55.128151482267207</v>
      </c>
      <c r="M23" s="3">
        <f t="shared" si="16"/>
        <v>59.034388668218909</v>
      </c>
      <c r="N23" s="3">
        <f t="shared" si="16"/>
        <v>-1.8074911874110786</v>
      </c>
      <c r="O23" s="3">
        <f t="shared" si="16"/>
        <v>2.1512404018705653</v>
      </c>
      <c r="P23" s="3">
        <f t="shared" si="16"/>
        <v>3.0273612022613872</v>
      </c>
      <c r="Q23" s="3">
        <f t="shared" si="16"/>
        <v>-3.8675213313369339</v>
      </c>
      <c r="R23" s="3">
        <f t="shared" si="16"/>
        <v>-12.578821264686679</v>
      </c>
      <c r="S23" s="3">
        <f t="shared" si="16"/>
        <v>-9.4330528064435306</v>
      </c>
    </row>
    <row r="24" spans="1:19" ht="15.5" x14ac:dyDescent="0.35">
      <c r="C24" t="s">
        <v>55</v>
      </c>
      <c r="D24" s="4" t="str">
        <f>IFERROR(_xlfn.RRI(5,I23,D23),"")</f>
        <v/>
      </c>
      <c r="H24" s="4" t="str">
        <f t="shared" ref="H24:S24" si="17">IFERROR(_xlfn.RRI(5,M23,H23),"")</f>
        <v/>
      </c>
      <c r="I24" s="4" t="str">
        <f t="shared" si="17"/>
        <v/>
      </c>
      <c r="J24" s="4">
        <f t="shared" si="17"/>
        <v>-8.5973427214324438E-2</v>
      </c>
      <c r="K24" s="4">
        <f t="shared" si="17"/>
        <v>0.42454454656291185</v>
      </c>
      <c r="L24" s="4" t="str">
        <f t="shared" si="17"/>
        <v/>
      </c>
      <c r="M24" s="4" t="str">
        <f t="shared" si="17"/>
        <v/>
      </c>
      <c r="N24" s="4">
        <f t="shared" si="17"/>
        <v>-0.28140401792877257</v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</row>
    <row r="25" spans="1:19" ht="15.5" x14ac:dyDescent="0.35">
      <c r="A25" t="s">
        <v>56</v>
      </c>
      <c r="C25" t="s">
        <v>57</v>
      </c>
      <c r="D25" s="3">
        <f>IFERROR(INDEX(D51:D500,MATCH($A$25,$C$51:$C$500,0)),"")</f>
        <v>11.19</v>
      </c>
      <c r="H25" s="3">
        <f>IFERROR(INDEX(D25:G25,COUNT(D25:G25)),"")</f>
        <v>11.19</v>
      </c>
      <c r="I25" s="3">
        <f t="shared" ref="I25:S25" si="18">IFERROR(INDEX(I51:I500,MATCH($C$25,$C$51:$C$500,0)),"")</f>
        <v>40.26</v>
      </c>
      <c r="J25" s="3">
        <f t="shared" si="18"/>
        <v>8.42</v>
      </c>
      <c r="K25" s="3">
        <f t="shared" si="18"/>
        <v>150.79</v>
      </c>
      <c r="L25" s="3">
        <f t="shared" si="18"/>
        <v>323.92</v>
      </c>
      <c r="M25" s="3">
        <f t="shared" si="18"/>
        <v>154.78</v>
      </c>
      <c r="N25" s="3">
        <f t="shared" si="18"/>
        <v>-1.1000000000000001</v>
      </c>
      <c r="O25" s="3">
        <f t="shared" si="18"/>
        <v>4.4800000000000004</v>
      </c>
      <c r="P25" s="3">
        <f t="shared" si="18"/>
        <v>4.79</v>
      </c>
      <c r="Q25" s="3">
        <f t="shared" si="18"/>
        <v>-2.67</v>
      </c>
      <c r="R25" s="3">
        <f t="shared" si="18"/>
        <v>-16.88</v>
      </c>
      <c r="S25" s="3">
        <f t="shared" si="18"/>
        <v>-5.88</v>
      </c>
    </row>
    <row r="26" spans="1:19" ht="15.5" x14ac:dyDescent="0.35">
      <c r="C26" t="s">
        <v>58</v>
      </c>
      <c r="D26" s="4">
        <f>IFERROR(_xlfn.RRI(5,I25,D25),"")</f>
        <v>-0.22591034562726275</v>
      </c>
      <c r="H26" s="4">
        <f t="shared" ref="H26:S26" si="19">IFERROR(_xlfn.RRI(5,M25,H25),"")</f>
        <v>-0.40867934561799013</v>
      </c>
      <c r="I26" s="4" t="str">
        <f t="shared" si="19"/>
        <v/>
      </c>
      <c r="J26" s="4">
        <f t="shared" si="19"/>
        <v>0.1345060481805076</v>
      </c>
      <c r="K26" s="4">
        <f t="shared" si="19"/>
        <v>0.99345944853917212</v>
      </c>
      <c r="L26" s="4" t="str">
        <f t="shared" si="19"/>
        <v/>
      </c>
      <c r="M26" s="4" t="str">
        <f t="shared" si="19"/>
        <v/>
      </c>
      <c r="N26" s="4">
        <f t="shared" si="19"/>
        <v>-0.2848402369487204</v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</row>
    <row r="27" spans="1:19" ht="15.5" x14ac:dyDescent="0.35">
      <c r="C27" t="s">
        <v>59</v>
      </c>
      <c r="D27" s="3">
        <f>IFERROR(D4/D21,"")</f>
        <v>632.81513893448277</v>
      </c>
      <c r="H27" s="3">
        <f t="shared" ref="H27:S27" si="20">IFERROR(H4/H21,"")</f>
        <v>2531.2605557379311</v>
      </c>
      <c r="I27" s="3">
        <f t="shared" si="20"/>
        <v>3122.0267580336208</v>
      </c>
      <c r="J27" s="3">
        <f t="shared" si="20"/>
        <v>2597.4623454086209</v>
      </c>
      <c r="K27" s="3">
        <f t="shared" si="20"/>
        <v>3327.4821275353447</v>
      </c>
      <c r="L27" s="3">
        <f t="shared" si="20"/>
        <v>4164.0409644749998</v>
      </c>
      <c r="M27" s="3">
        <f t="shared" si="20"/>
        <v>2853.0605120956898</v>
      </c>
      <c r="N27" s="3">
        <f t="shared" si="20"/>
        <v>2239.1658830577585</v>
      </c>
      <c r="O27" s="3">
        <f t="shared" si="20"/>
        <v>2508.5900485586208</v>
      </c>
      <c r="P27" s="3">
        <f t="shared" si="20"/>
        <v>2787.0749850724137</v>
      </c>
      <c r="Q27" s="3">
        <f t="shared" si="20"/>
        <v>2265.4470379370691</v>
      </c>
      <c r="R27" s="3">
        <f t="shared" si="20"/>
        <v>1942.9244995862068</v>
      </c>
      <c r="S27" s="3">
        <f t="shared" si="20"/>
        <v>1903.1491596181033</v>
      </c>
    </row>
    <row r="28" spans="1:19" ht="15.5" x14ac:dyDescent="0.35">
      <c r="C28" t="s">
        <v>60</v>
      </c>
      <c r="D28" s="4">
        <f>IFERROR(_xlfn.RRI(5,I27,D27),"")</f>
        <v>-0.273278434878648</v>
      </c>
      <c r="H28" s="4">
        <f t="shared" ref="H28:S28" si="21">IFERROR(_xlfn.RRI(5,M27,H27),"")</f>
        <v>-2.3650802263373238E-2</v>
      </c>
      <c r="I28" s="4">
        <f t="shared" si="21"/>
        <v>6.8735093954291671E-2</v>
      </c>
      <c r="J28" s="4">
        <f t="shared" si="21"/>
        <v>6.9871139182773323E-3</v>
      </c>
      <c r="K28" s="4">
        <f t="shared" si="21"/>
        <v>3.6080298811627998E-2</v>
      </c>
      <c r="L28" s="4">
        <f t="shared" si="21"/>
        <v>0.12946353956985091</v>
      </c>
      <c r="M28" s="4">
        <f t="shared" si="21"/>
        <v>7.9868845058203242E-2</v>
      </c>
      <c r="N28" s="4">
        <f t="shared" si="21"/>
        <v>3.3053202037605089E-2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</row>
    <row r="32" spans="1:19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783.41</v>
      </c>
      <c r="H32" s="3">
        <f>IFERROR(INDEX(D32:G32,COUNT(D32:G32)),"")</f>
        <v>783.41</v>
      </c>
      <c r="I32" s="3">
        <f t="shared" ref="I32:S32" si="22">IFERROR(INDEX(I51:I500,MATCH($C$32,$C$51:$C$500,0)),"")</f>
        <v>827.64</v>
      </c>
      <c r="J32" s="3">
        <f t="shared" si="22"/>
        <v>721.03</v>
      </c>
      <c r="K32" s="3">
        <f t="shared" si="22"/>
        <v>710.46</v>
      </c>
      <c r="L32" s="3">
        <f t="shared" si="22"/>
        <v>583.41999999999996</v>
      </c>
      <c r="M32" s="3">
        <f t="shared" si="22"/>
        <v>259.44</v>
      </c>
      <c r="N32" s="3">
        <f t="shared" si="22"/>
        <v>103.26</v>
      </c>
      <c r="O32" s="3">
        <f t="shared" si="22"/>
        <v>129.78</v>
      </c>
      <c r="P32" s="3">
        <f t="shared" si="22"/>
        <v>126.98</v>
      </c>
      <c r="Q32" s="3">
        <f t="shared" si="22"/>
        <v>123.12</v>
      </c>
      <c r="R32" s="3">
        <f t="shared" si="22"/>
        <v>127.9</v>
      </c>
      <c r="S32" s="3">
        <f t="shared" si="22"/>
        <v>144.06</v>
      </c>
    </row>
    <row r="33" spans="1:19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0.39</v>
      </c>
      <c r="H33" s="3">
        <f>IFERROR(INDEX(D33:G33,COUNT(D33:G33)),"")</f>
        <v>0.39</v>
      </c>
      <c r="I33" s="3">
        <f t="shared" ref="I33:S33" si="23">IFERROR(INDEX(I51:I500,MATCH($C$33,$C$51:$C$500,0)),"")</f>
        <v>0.38</v>
      </c>
      <c r="J33" s="3">
        <f t="shared" si="23"/>
        <v>0.44</v>
      </c>
      <c r="K33" s="3">
        <f t="shared" si="23"/>
        <v>0.47</v>
      </c>
      <c r="L33" s="3">
        <f t="shared" si="23"/>
        <v>1.32</v>
      </c>
      <c r="M33" s="3">
        <f t="shared" si="23"/>
        <v>1.01</v>
      </c>
      <c r="N33" s="3">
        <f t="shared" si="23"/>
        <v>0.77</v>
      </c>
      <c r="O33" s="3">
        <f t="shared" si="23"/>
        <v>0.81</v>
      </c>
      <c r="P33" s="3">
        <f t="shared" si="23"/>
        <v>1.34</v>
      </c>
      <c r="Q33" s="3">
        <f t="shared" si="23"/>
        <v>1.1399999999999999</v>
      </c>
      <c r="R33" s="3">
        <f t="shared" si="23"/>
        <v>1.1299999999999999</v>
      </c>
      <c r="S33" s="3">
        <f t="shared" si="23"/>
        <v>1.74</v>
      </c>
    </row>
    <row r="34" spans="1:19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27.35</v>
      </c>
      <c r="H34" s="3">
        <f>IFERROR(INDEX(D34:G34,COUNT(D34:G34)),"")</f>
        <v>27.35</v>
      </c>
      <c r="I34" s="3">
        <f t="shared" ref="I34:S34" si="24">IFERROR(INDEX(I51:I500,MATCH($C$34,$C$51:$C$500,0)),"")</f>
        <v>7.75</v>
      </c>
      <c r="J34" s="3">
        <f t="shared" si="24"/>
        <v>37.770000000000003</v>
      </c>
      <c r="K34" s="3">
        <f t="shared" si="24"/>
        <v>2.23</v>
      </c>
      <c r="L34" s="3">
        <f t="shared" si="24"/>
        <v>2.38</v>
      </c>
      <c r="M34" s="3">
        <f t="shared" si="24"/>
        <v>1.69</v>
      </c>
      <c r="N34" s="3">
        <f t="shared" si="24"/>
        <v>-72.73</v>
      </c>
      <c r="O34" s="3">
        <f t="shared" si="24"/>
        <v>23.44</v>
      </c>
      <c r="P34" s="3">
        <f t="shared" si="24"/>
        <v>35.49</v>
      </c>
      <c r="Q34" s="3">
        <f t="shared" si="24"/>
        <v>-52.43</v>
      </c>
      <c r="R34" s="3">
        <f t="shared" si="24"/>
        <v>-8.59</v>
      </c>
      <c r="S34" s="3">
        <f t="shared" si="24"/>
        <v>-42.52</v>
      </c>
    </row>
    <row r="35" spans="1:19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0.48</v>
      </c>
      <c r="H35" s="3">
        <f>IFERROR(INDEX(D35:G35,COUNT(D35:G35)),"")</f>
        <v>0.48</v>
      </c>
      <c r="I35" s="3">
        <f t="shared" ref="I35:S35" si="25">IFERROR(INDEX(I51:I500,MATCH($C$35,$C$51:$C$500,0)),"")</f>
        <v>0.1</v>
      </c>
      <c r="J35" s="3">
        <f t="shared" si="25"/>
        <v>0.12</v>
      </c>
      <c r="K35" s="3">
        <f t="shared" si="25"/>
        <v>0.1</v>
      </c>
      <c r="L35" s="3">
        <f t="shared" si="25"/>
        <v>0.18</v>
      </c>
      <c r="M35" s="3">
        <f t="shared" si="25"/>
        <v>0.09</v>
      </c>
      <c r="N35" s="3">
        <f t="shared" si="25"/>
        <v>0.04</v>
      </c>
      <c r="O35" s="3">
        <f t="shared" si="25"/>
        <v>0.04</v>
      </c>
      <c r="P35" s="3">
        <f t="shared" si="25"/>
        <v>0.06</v>
      </c>
      <c r="Q35" s="3">
        <f t="shared" si="25"/>
        <v>0.06</v>
      </c>
      <c r="R35" s="3">
        <f t="shared" si="25"/>
        <v>7.0000000000000007E-2</v>
      </c>
      <c r="S35" s="3">
        <f t="shared" si="25"/>
        <v>0.13</v>
      </c>
    </row>
    <row r="36" spans="1:19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S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</row>
    <row r="37" spans="1:19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S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</row>
    <row r="50" spans="2:19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</row>
    <row r="51" spans="2:19" ht="15.5" x14ac:dyDescent="0.35">
      <c r="B51" t="s">
        <v>82</v>
      </c>
      <c r="C51" t="s">
        <v>5</v>
      </c>
      <c r="D51" s="5">
        <v>734065561164</v>
      </c>
      <c r="E51" s="5">
        <v>989095406729</v>
      </c>
      <c r="F51" s="5">
        <v>923758431103</v>
      </c>
      <c r="G51" s="5">
        <v>860456793963</v>
      </c>
      <c r="I51" s="5">
        <v>3621551039319</v>
      </c>
      <c r="J51" s="5">
        <v>3013056320674</v>
      </c>
      <c r="K51" s="5">
        <v>3859879267941</v>
      </c>
      <c r="L51" s="5">
        <v>4830287518791</v>
      </c>
      <c r="M51" s="5">
        <v>3309550194031</v>
      </c>
      <c r="N51" s="5">
        <v>2597432424347</v>
      </c>
      <c r="O51" s="5">
        <v>2909964456328</v>
      </c>
      <c r="P51" s="5">
        <v>3233006982684</v>
      </c>
      <c r="Q51" s="5">
        <v>2627918564007</v>
      </c>
      <c r="R51" s="5">
        <v>2253792419520</v>
      </c>
      <c r="S51" s="5">
        <v>2207653025157</v>
      </c>
    </row>
    <row r="52" spans="2:19" ht="15.5" x14ac:dyDescent="0.35">
      <c r="C52" t="s">
        <v>83</v>
      </c>
      <c r="D52" s="5">
        <v>-666234616701</v>
      </c>
      <c r="E52" s="5">
        <v>-913278651628</v>
      </c>
      <c r="F52" s="5">
        <v>-837184631385</v>
      </c>
      <c r="G52" s="5">
        <v>-792990761337</v>
      </c>
      <c r="I52" s="5">
        <v>-3363096939448</v>
      </c>
      <c r="J52" s="5">
        <v>-2822400468189</v>
      </c>
      <c r="K52" s="5">
        <v>-3545806311747</v>
      </c>
      <c r="L52" s="5">
        <v>-4233080829875</v>
      </c>
      <c r="M52" s="5">
        <v>-3012066823075</v>
      </c>
      <c r="N52" s="5">
        <v>-2392955809347</v>
      </c>
      <c r="O52" s="5">
        <v>-2740599293901</v>
      </c>
      <c r="P52" s="5">
        <v>-3057566080865</v>
      </c>
      <c r="Q52" s="5">
        <v>-2462187235480</v>
      </c>
      <c r="R52" s="5">
        <v>-2120008525285</v>
      </c>
      <c r="S52" s="5">
        <v>-2077222272104</v>
      </c>
    </row>
    <row r="53" spans="2:19" ht="15.5" x14ac:dyDescent="0.35">
      <c r="C53" t="s">
        <v>84</v>
      </c>
      <c r="D53" s="5">
        <v>67830944463</v>
      </c>
      <c r="E53" s="5">
        <v>75816755101</v>
      </c>
      <c r="F53" s="5">
        <v>86573799718</v>
      </c>
      <c r="G53" s="5">
        <v>67466032626</v>
      </c>
      <c r="I53" s="5">
        <v>258454099871</v>
      </c>
      <c r="J53" s="5">
        <v>190655852485</v>
      </c>
      <c r="K53" s="5">
        <v>314072956194</v>
      </c>
      <c r="L53" s="5">
        <v>597206688916</v>
      </c>
      <c r="M53" s="5">
        <v>297483370956</v>
      </c>
      <c r="N53" s="5">
        <v>204476615000</v>
      </c>
      <c r="O53" s="5">
        <v>169365162427</v>
      </c>
      <c r="P53" s="5">
        <v>175440901819</v>
      </c>
      <c r="Q53" s="5">
        <v>165731328527</v>
      </c>
      <c r="R53" s="5">
        <v>133783894235</v>
      </c>
      <c r="S53" s="5">
        <v>130430753053</v>
      </c>
    </row>
    <row r="54" spans="2:19" ht="15.5" x14ac:dyDescent="0.35">
      <c r="C54" t="s">
        <v>85</v>
      </c>
      <c r="D54" s="5">
        <v>-43601371938</v>
      </c>
      <c r="E54" s="5">
        <v>-57410692341</v>
      </c>
      <c r="F54" s="5">
        <v>-59758385741</v>
      </c>
      <c r="G54" s="5">
        <v>-51750755469</v>
      </c>
      <c r="I54" s="5">
        <v>-223129692497</v>
      </c>
      <c r="J54" s="5">
        <v>-180022364310</v>
      </c>
      <c r="K54" s="5">
        <v>-175705234977</v>
      </c>
      <c r="L54" s="5">
        <v>-163758350175</v>
      </c>
      <c r="M54" s="5">
        <v>-156364034690</v>
      </c>
      <c r="N54" s="5">
        <v>-156775188243</v>
      </c>
      <c r="O54" s="5">
        <v>-132474025833</v>
      </c>
      <c r="P54" s="5">
        <v>-122411626917</v>
      </c>
      <c r="Q54" s="5">
        <v>-125225515616</v>
      </c>
      <c r="R54" s="5">
        <v>-113518031507</v>
      </c>
      <c r="S54" s="5">
        <v>-114923526995</v>
      </c>
    </row>
    <row r="55" spans="2:19" ht="15.5" x14ac:dyDescent="0.35">
      <c r="C55" t="s">
        <v>86</v>
      </c>
      <c r="D55" s="5">
        <v>-38704556638</v>
      </c>
      <c r="E55" s="5">
        <v>-48508825823</v>
      </c>
      <c r="F55" s="5">
        <v>-55111286284</v>
      </c>
      <c r="G55" s="5">
        <v>-36309034261</v>
      </c>
      <c r="I55" s="5">
        <v>-185537100506</v>
      </c>
      <c r="J55" s="5">
        <v>-148332618362</v>
      </c>
      <c r="K55" s="5">
        <v>-145682809180</v>
      </c>
      <c r="L55" s="5">
        <v>-145205450466</v>
      </c>
      <c r="M55" s="5">
        <v>-142672388018</v>
      </c>
      <c r="N55" s="5">
        <v>-143376179031</v>
      </c>
      <c r="O55" s="5">
        <v>-120335751241</v>
      </c>
      <c r="P55" s="5">
        <v>-113359692348</v>
      </c>
      <c r="Q55" s="5">
        <v>-116002044059</v>
      </c>
      <c r="R55" s="5">
        <v>-106781819912</v>
      </c>
      <c r="S55" s="5">
        <v>-101977629728</v>
      </c>
    </row>
    <row r="56" spans="2:19" ht="15.5" x14ac:dyDescent="0.35">
      <c r="C56" t="s">
        <v>87</v>
      </c>
      <c r="D56" s="5">
        <v>-4896815300</v>
      </c>
      <c r="E56" s="5">
        <v>-8901866518</v>
      </c>
      <c r="F56" s="5">
        <v>-4647099457</v>
      </c>
      <c r="G56" s="5">
        <v>-15441721208</v>
      </c>
      <c r="I56" s="5">
        <v>-37592591991</v>
      </c>
      <c r="J56" s="5">
        <v>-31689745948</v>
      </c>
      <c r="K56" s="5">
        <v>-30022425797</v>
      </c>
      <c r="L56" s="5">
        <v>-18552899709</v>
      </c>
      <c r="M56" s="5">
        <v>-13691646672</v>
      </c>
      <c r="N56" s="5">
        <v>-13399009212</v>
      </c>
      <c r="O56" s="5">
        <v>-12138274592</v>
      </c>
      <c r="P56" s="5">
        <v>-9051934569</v>
      </c>
      <c r="Q56" s="5">
        <v>-9223471557</v>
      </c>
      <c r="R56" s="5">
        <v>-6736211595</v>
      </c>
      <c r="S56" s="5">
        <v>-12945897267</v>
      </c>
    </row>
    <row r="57" spans="2:19" ht="15.5" x14ac:dyDescent="0.35">
      <c r="C57" t="s">
        <v>88</v>
      </c>
      <c r="D57" s="5">
        <v>24229572525</v>
      </c>
      <c r="E57" s="5">
        <v>18406062760</v>
      </c>
      <c r="F57" s="5">
        <v>26815413977</v>
      </c>
      <c r="G57" s="5">
        <v>15715277157</v>
      </c>
      <c r="I57" s="5">
        <v>35324407374</v>
      </c>
      <c r="J57" s="5">
        <v>10633488175</v>
      </c>
      <c r="K57" s="5">
        <v>138367721217</v>
      </c>
      <c r="L57" s="5">
        <v>433448338741</v>
      </c>
      <c r="M57" s="5">
        <v>141119336266</v>
      </c>
      <c r="N57" s="5">
        <v>47701426757</v>
      </c>
      <c r="O57" s="5">
        <v>36891136594</v>
      </c>
      <c r="P57" s="5">
        <v>53029274902</v>
      </c>
      <c r="Q57" s="5">
        <v>40505812911</v>
      </c>
      <c r="R57" s="5">
        <v>20265862728</v>
      </c>
      <c r="S57" s="5">
        <v>15507226058</v>
      </c>
    </row>
    <row r="58" spans="2:19" ht="15.5" x14ac:dyDescent="0.35">
      <c r="C58" t="s">
        <v>89</v>
      </c>
      <c r="D58" s="5">
        <v>-7403781018</v>
      </c>
      <c r="E58" s="5">
        <v>52150664380</v>
      </c>
      <c r="F58" s="5">
        <v>-2565602744</v>
      </c>
      <c r="G58" s="5">
        <v>-22831627643</v>
      </c>
      <c r="I58" s="5">
        <v>13525583912</v>
      </c>
      <c r="J58" s="5">
        <v>5056980218</v>
      </c>
      <c r="K58" s="5">
        <v>71891888616</v>
      </c>
      <c r="L58" s="5">
        <v>-26291243457</v>
      </c>
      <c r="M58" s="5">
        <v>100723738329</v>
      </c>
      <c r="N58" s="5">
        <v>-35075458317</v>
      </c>
      <c r="O58" s="5">
        <v>-30592571322</v>
      </c>
      <c r="P58" s="5">
        <v>-46801910807</v>
      </c>
      <c r="Q58" s="5">
        <v>-43452906316</v>
      </c>
      <c r="R58" s="5">
        <v>-39901507303</v>
      </c>
      <c r="S58" s="5">
        <v>-22352595161</v>
      </c>
    </row>
    <row r="59" spans="2:19" ht="15.5" x14ac:dyDescent="0.35">
      <c r="C59" t="s">
        <v>92</v>
      </c>
      <c r="D59" s="5">
        <v>3574887191</v>
      </c>
      <c r="E59" s="5">
        <v>660098878</v>
      </c>
      <c r="F59" s="5">
        <v>123140153</v>
      </c>
      <c r="G59" s="5">
        <v>142845531</v>
      </c>
      <c r="I59" s="5">
        <v>1172750692</v>
      </c>
      <c r="J59" s="5">
        <v>14417411445</v>
      </c>
      <c r="K59" s="5">
        <v>11412110005</v>
      </c>
      <c r="L59" s="5">
        <v>7907952847</v>
      </c>
      <c r="P59" s="5">
        <v>647411744</v>
      </c>
      <c r="Q59" s="5">
        <v>375859291</v>
      </c>
      <c r="R59" s="5">
        <v>132147720</v>
      </c>
      <c r="S59" s="5">
        <v>173174013</v>
      </c>
    </row>
    <row r="60" spans="2:19" ht="15.5" x14ac:dyDescent="0.35">
      <c r="C60" t="s">
        <v>26</v>
      </c>
      <c r="D60" s="5">
        <v>-10666575455</v>
      </c>
      <c r="E60" s="5">
        <v>-12413979213</v>
      </c>
      <c r="F60" s="5">
        <v>-12018875694</v>
      </c>
      <c r="G60" s="5">
        <v>-13118876870</v>
      </c>
      <c r="I60" s="5">
        <v>-47179917524</v>
      </c>
      <c r="J60" s="5">
        <v>-34049555812</v>
      </c>
      <c r="K60" s="5">
        <v>-23559221924</v>
      </c>
      <c r="L60" s="5">
        <v>-26732786444</v>
      </c>
      <c r="M60" s="5">
        <v>-31129081062</v>
      </c>
      <c r="N60" s="5">
        <v>-40170045361</v>
      </c>
      <c r="O60" s="5">
        <v>-39997893949</v>
      </c>
      <c r="P60" s="5">
        <v>-51296888214</v>
      </c>
      <c r="Q60" s="5">
        <v>-49364974635</v>
      </c>
      <c r="R60" s="5">
        <v>-40438515687</v>
      </c>
      <c r="S60" s="5">
        <v>-28017053064</v>
      </c>
    </row>
    <row r="61" spans="2:19" ht="15.5" x14ac:dyDescent="0.35">
      <c r="C61" t="s">
        <v>91</v>
      </c>
      <c r="D61" s="5">
        <v>44752816</v>
      </c>
      <c r="E61" s="5">
        <v>16256824</v>
      </c>
      <c r="F61" s="5">
        <v>48110174</v>
      </c>
      <c r="G61" s="5">
        <v>-372425147</v>
      </c>
      <c r="I61" s="5">
        <v>-152601835</v>
      </c>
      <c r="J61" s="5">
        <v>1853501983</v>
      </c>
      <c r="K61" s="5">
        <v>-1554514593</v>
      </c>
      <c r="L61" s="5">
        <v>4501556454</v>
      </c>
      <c r="M61" s="5">
        <v>19367883</v>
      </c>
      <c r="N61" s="5">
        <v>24637421</v>
      </c>
      <c r="O61" s="5">
        <v>-74356195</v>
      </c>
      <c r="P61" s="5">
        <v>1807994638</v>
      </c>
      <c r="Q61" s="5">
        <v>306854626</v>
      </c>
      <c r="R61" s="5">
        <v>-718818265</v>
      </c>
      <c r="S61" s="5">
        <v>9769936083</v>
      </c>
    </row>
    <row r="62" spans="2:19" ht="15.5" x14ac:dyDescent="0.35">
      <c r="C62" t="s">
        <v>310</v>
      </c>
      <c r="G62" s="5">
        <v>7500000000</v>
      </c>
      <c r="I62" s="5">
        <v>7500000000</v>
      </c>
      <c r="J62" s="5">
        <v>-24930385</v>
      </c>
      <c r="K62" s="5">
        <v>229167</v>
      </c>
      <c r="L62" s="5">
        <v>-398978634</v>
      </c>
      <c r="N62" s="5">
        <v>2466439170</v>
      </c>
      <c r="O62" s="5">
        <v>3346029876</v>
      </c>
      <c r="P62" s="5">
        <v>-10234992</v>
      </c>
      <c r="Q62" s="5">
        <v>-7603860</v>
      </c>
      <c r="R62" s="5">
        <v>8757576</v>
      </c>
      <c r="S62" s="5">
        <v>392985914</v>
      </c>
    </row>
    <row r="63" spans="2:19" ht="15.5" x14ac:dyDescent="0.35">
      <c r="C63" t="s">
        <v>93</v>
      </c>
      <c r="D63" s="5">
        <v>-7184267</v>
      </c>
      <c r="E63" s="5">
        <v>232973690</v>
      </c>
      <c r="F63" s="5">
        <v>22020546</v>
      </c>
      <c r="G63" s="5">
        <v>-13262827</v>
      </c>
      <c r="I63" s="5">
        <v>228967080</v>
      </c>
      <c r="J63" s="5">
        <v>17436751</v>
      </c>
      <c r="K63" s="5">
        <v>-106018422</v>
      </c>
      <c r="L63" s="5">
        <v>-977620194</v>
      </c>
      <c r="M63" s="5">
        <v>-1371039474</v>
      </c>
      <c r="N63" s="5">
        <v>2334769617</v>
      </c>
      <c r="O63" s="5">
        <v>-1250616</v>
      </c>
      <c r="P63" s="5">
        <v>-1250568</v>
      </c>
      <c r="Q63" s="5">
        <v>-1759</v>
      </c>
      <c r="R63" s="5">
        <v>-603481</v>
      </c>
      <c r="S63" s="5">
        <v>-1405</v>
      </c>
    </row>
    <row r="64" spans="2:19" ht="15.5" x14ac:dyDescent="0.35">
      <c r="C64" t="s">
        <v>94</v>
      </c>
      <c r="D64" s="5">
        <v>-7403781018</v>
      </c>
      <c r="E64" s="5">
        <v>52150664380</v>
      </c>
      <c r="F64" s="5">
        <v>-2565602744</v>
      </c>
      <c r="G64" s="5">
        <v>-22831627643</v>
      </c>
      <c r="I64" s="5">
        <v>13525583912</v>
      </c>
      <c r="J64" s="5">
        <v>5056980218</v>
      </c>
      <c r="K64" s="5">
        <v>71891888616</v>
      </c>
      <c r="L64" s="5">
        <v>-26291243457</v>
      </c>
      <c r="M64" s="5">
        <v>100723738329</v>
      </c>
      <c r="N64" s="5">
        <v>-35075458317</v>
      </c>
      <c r="O64" s="5">
        <v>-30592571322</v>
      </c>
      <c r="P64" s="5">
        <v>-46801910807</v>
      </c>
      <c r="Q64" s="5">
        <v>-43452906316</v>
      </c>
      <c r="R64" s="5">
        <v>-39901507303</v>
      </c>
      <c r="S64" s="5">
        <v>-22352595161</v>
      </c>
    </row>
    <row r="65" spans="2:19" ht="15.5" x14ac:dyDescent="0.35">
      <c r="C65" t="s">
        <v>28</v>
      </c>
      <c r="D65" s="5">
        <v>16825791507</v>
      </c>
      <c r="E65" s="5">
        <v>70556727140</v>
      </c>
      <c r="F65" s="5">
        <v>24249811233</v>
      </c>
      <c r="G65" s="5">
        <v>-7116350486</v>
      </c>
      <c r="I65" s="5">
        <v>48849991286</v>
      </c>
      <c r="J65" s="5">
        <v>15690468393</v>
      </c>
      <c r="K65" s="5">
        <v>210259609833</v>
      </c>
      <c r="L65" s="5">
        <v>407157095284</v>
      </c>
      <c r="M65" s="5">
        <v>241843074595</v>
      </c>
      <c r="N65" s="5">
        <v>12625968440</v>
      </c>
      <c r="O65" s="5">
        <v>6298565272</v>
      </c>
      <c r="P65" s="5">
        <v>6227364095</v>
      </c>
      <c r="Q65" s="5">
        <v>-2947093405</v>
      </c>
      <c r="R65" s="5">
        <v>-19635644575</v>
      </c>
      <c r="S65" s="5">
        <v>-6845369103</v>
      </c>
    </row>
    <row r="66" spans="2:19" ht="15.5" x14ac:dyDescent="0.35">
      <c r="C66" t="s">
        <v>27</v>
      </c>
      <c r="D66" s="5">
        <v>-3862445804</v>
      </c>
      <c r="E66" s="5">
        <v>-1976405731</v>
      </c>
      <c r="F66" s="5">
        <v>11924903</v>
      </c>
      <c r="G66" s="5">
        <v>6562873</v>
      </c>
      <c r="I66" s="5">
        <v>-1951529885</v>
      </c>
      <c r="J66" s="5">
        <v>-5907481034</v>
      </c>
      <c r="K66" s="5">
        <v>-35567647859</v>
      </c>
      <c r="L66" s="5">
        <v>-32647985240</v>
      </c>
      <c r="M66" s="5">
        <v>-63794566504</v>
      </c>
      <c r="N66" s="5">
        <v>-11567420380</v>
      </c>
      <c r="O66" s="5">
        <v>-1106456261</v>
      </c>
      <c r="P66" s="5">
        <v>-670401340</v>
      </c>
      <c r="Q66" s="5">
        <v>-150812001</v>
      </c>
      <c r="R66" s="5">
        <v>66419892</v>
      </c>
      <c r="S66" s="5">
        <v>35047619</v>
      </c>
    </row>
    <row r="67" spans="2:19" ht="15.5" x14ac:dyDescent="0.35">
      <c r="C67" t="s">
        <v>313</v>
      </c>
      <c r="I67" s="5">
        <v>-1783601440</v>
      </c>
      <c r="J67" s="5">
        <v>-6145167530</v>
      </c>
      <c r="K67" s="5">
        <v>-35694391990</v>
      </c>
      <c r="L67" s="5">
        <v>-32708024050</v>
      </c>
      <c r="M67" s="5">
        <v>-63722004500</v>
      </c>
      <c r="N67" s="5">
        <v>-2876679490</v>
      </c>
    </row>
    <row r="68" spans="2:19" ht="15.5" x14ac:dyDescent="0.35">
      <c r="C68" t="s">
        <v>314</v>
      </c>
      <c r="I68" s="5">
        <v>-167928445</v>
      </c>
      <c r="J68" s="5">
        <v>237686496</v>
      </c>
      <c r="K68" s="5">
        <v>126744131</v>
      </c>
      <c r="L68" s="5">
        <v>60038810</v>
      </c>
      <c r="M68" s="5">
        <v>-72562004</v>
      </c>
      <c r="N68" s="5">
        <v>-8690740890</v>
      </c>
    </row>
    <row r="69" spans="2:19" ht="15.5" x14ac:dyDescent="0.35">
      <c r="C69" t="s">
        <v>315</v>
      </c>
      <c r="D69" s="5">
        <v>-3862445804</v>
      </c>
      <c r="E69" s="5">
        <v>-1976405731</v>
      </c>
      <c r="F69" s="5">
        <v>11924903</v>
      </c>
      <c r="G69" s="5">
        <v>6562873</v>
      </c>
      <c r="I69" s="5">
        <v>-1951529885</v>
      </c>
      <c r="J69" s="5">
        <v>-5907481034</v>
      </c>
      <c r="K69" s="5">
        <v>-35567647859</v>
      </c>
      <c r="L69" s="5">
        <v>-32647985240</v>
      </c>
      <c r="M69" s="5">
        <v>-63794566504</v>
      </c>
      <c r="N69" s="5">
        <v>-11567420380</v>
      </c>
      <c r="O69" s="5">
        <v>-1106456261</v>
      </c>
      <c r="P69" s="5">
        <v>-670401340</v>
      </c>
      <c r="Q69" s="5">
        <v>-150812001</v>
      </c>
      <c r="R69" s="5">
        <v>66419892</v>
      </c>
      <c r="S69" s="5">
        <v>35047619</v>
      </c>
    </row>
    <row r="70" spans="2:19" ht="15.5" x14ac:dyDescent="0.35">
      <c r="C70" t="s">
        <v>95</v>
      </c>
      <c r="D70" s="5">
        <v>12963345703</v>
      </c>
      <c r="E70" s="5">
        <v>68580321409</v>
      </c>
      <c r="F70" s="5">
        <v>24261736136</v>
      </c>
      <c r="G70" s="5">
        <v>-7109787613</v>
      </c>
      <c r="I70" s="5">
        <v>46898461401</v>
      </c>
      <c r="J70" s="5">
        <v>9782987359</v>
      </c>
      <c r="K70" s="5">
        <v>174691961974</v>
      </c>
      <c r="L70" s="5">
        <v>374509110044</v>
      </c>
      <c r="M70" s="5">
        <v>178048508091</v>
      </c>
      <c r="N70" s="5">
        <v>1058548060</v>
      </c>
      <c r="O70" s="5">
        <v>5192109011</v>
      </c>
      <c r="P70" s="5">
        <v>5556962755</v>
      </c>
      <c r="Q70" s="5">
        <v>-3097905406</v>
      </c>
      <c r="R70" s="5">
        <v>-19569224683</v>
      </c>
      <c r="S70" s="5">
        <v>-6810321484</v>
      </c>
    </row>
    <row r="71" spans="2:19" ht="15.5" x14ac:dyDescent="0.35">
      <c r="C71" t="s">
        <v>97</v>
      </c>
      <c r="D71" s="5">
        <v>12963345703</v>
      </c>
      <c r="E71" s="5">
        <v>68580321409</v>
      </c>
      <c r="F71" s="5">
        <v>24261736136</v>
      </c>
      <c r="G71" s="5">
        <v>-7109787613</v>
      </c>
      <c r="I71" s="5">
        <v>46898461401</v>
      </c>
      <c r="J71" s="5">
        <v>9782987359</v>
      </c>
      <c r="K71" s="5">
        <v>174691961974</v>
      </c>
      <c r="L71" s="5">
        <v>374509110044</v>
      </c>
      <c r="M71" s="5">
        <v>178048508091</v>
      </c>
      <c r="N71" s="5">
        <v>1058548060</v>
      </c>
      <c r="O71" s="5">
        <v>5192109011</v>
      </c>
      <c r="P71" s="5">
        <v>5556962755</v>
      </c>
      <c r="Q71" s="5">
        <v>-3097905406</v>
      </c>
      <c r="R71" s="5">
        <v>-19569224683</v>
      </c>
      <c r="S71" s="5">
        <v>-6810321484</v>
      </c>
    </row>
    <row r="72" spans="2:19" ht="15.5" x14ac:dyDescent="0.35">
      <c r="C72" t="s">
        <v>98</v>
      </c>
      <c r="D72" s="5">
        <v>-64246150367</v>
      </c>
      <c r="E72" s="5">
        <v>54083911503</v>
      </c>
      <c r="F72" s="5">
        <v>35040001621</v>
      </c>
      <c r="G72" s="5">
        <v>23222464661</v>
      </c>
      <c r="I72" s="5">
        <v>76915630536</v>
      </c>
      <c r="J72" s="5">
        <v>1741186758</v>
      </c>
      <c r="K72" s="5">
        <v>-27536828029</v>
      </c>
      <c r="L72" s="5">
        <v>74246220</v>
      </c>
      <c r="M72" s="5">
        <v>1619706794</v>
      </c>
      <c r="N72" s="5">
        <v>-1019278426</v>
      </c>
      <c r="O72" s="5">
        <v>-1943550790</v>
      </c>
      <c r="P72" s="5">
        <v>-1083222908</v>
      </c>
      <c r="Q72" s="5">
        <v>-2445973388</v>
      </c>
      <c r="R72" s="5">
        <v>840224914</v>
      </c>
      <c r="S72" s="5">
        <v>-9001110681</v>
      </c>
    </row>
    <row r="73" spans="2:19" ht="15.5" x14ac:dyDescent="0.35">
      <c r="C73" t="s">
        <v>100</v>
      </c>
      <c r="D73" s="5">
        <v>-51282804664</v>
      </c>
      <c r="E73" s="5">
        <v>122664232912</v>
      </c>
      <c r="F73" s="5">
        <v>59301737757</v>
      </c>
      <c r="G73" s="5">
        <v>16112677048</v>
      </c>
      <c r="I73" s="5">
        <v>123814091937</v>
      </c>
      <c r="J73" s="5">
        <v>11524174117</v>
      </c>
      <c r="K73" s="5">
        <v>147155133945</v>
      </c>
      <c r="L73" s="5">
        <v>374583356264</v>
      </c>
      <c r="M73" s="5">
        <v>179668214885</v>
      </c>
      <c r="N73" s="5">
        <v>39269634</v>
      </c>
      <c r="O73" s="5">
        <v>3248558221</v>
      </c>
      <c r="P73" s="5">
        <v>4473739847</v>
      </c>
      <c r="Q73" s="5">
        <v>-5543878794</v>
      </c>
      <c r="R73" s="5">
        <v>-18728999769</v>
      </c>
      <c r="S73" s="5">
        <v>-15811432165</v>
      </c>
    </row>
    <row r="74" spans="2:19" ht="15.5" x14ac:dyDescent="0.35">
      <c r="C74" t="s">
        <v>101</v>
      </c>
      <c r="D74" s="5">
        <v>12963345703</v>
      </c>
      <c r="E74" s="5">
        <v>68580321409</v>
      </c>
      <c r="F74" s="5">
        <v>24261736136</v>
      </c>
      <c r="G74" s="5">
        <v>-7109787613</v>
      </c>
      <c r="I74" s="5">
        <v>46898461401</v>
      </c>
      <c r="J74" s="5">
        <v>9782987359</v>
      </c>
      <c r="K74" s="5">
        <v>174691961974</v>
      </c>
      <c r="L74" s="5">
        <v>374509110044</v>
      </c>
      <c r="M74" s="5">
        <v>178048508091</v>
      </c>
      <c r="N74" s="5">
        <v>1058548060</v>
      </c>
      <c r="O74" s="5">
        <v>5192109011</v>
      </c>
      <c r="P74" s="5">
        <v>5556962755</v>
      </c>
      <c r="Q74" s="5">
        <v>-3097905406</v>
      </c>
      <c r="R74" s="5">
        <v>-19569224683</v>
      </c>
      <c r="S74" s="5">
        <v>-6810321484</v>
      </c>
    </row>
    <row r="75" spans="2:19" ht="15.5" x14ac:dyDescent="0.35">
      <c r="C75" t="s">
        <v>7</v>
      </c>
      <c r="D75" s="5">
        <v>-51275620397</v>
      </c>
      <c r="E75" s="5">
        <v>122431259222</v>
      </c>
      <c r="F75" s="5">
        <v>59279717211</v>
      </c>
      <c r="G75" s="5">
        <v>16125939875</v>
      </c>
      <c r="I75" s="5">
        <v>123585124857</v>
      </c>
      <c r="J75" s="5">
        <v>11506737366</v>
      </c>
      <c r="K75" s="5">
        <v>147261152367</v>
      </c>
      <c r="L75" s="5">
        <v>375560976458</v>
      </c>
      <c r="M75" s="5">
        <v>181039254359</v>
      </c>
      <c r="N75" s="5">
        <v>-2295499983</v>
      </c>
      <c r="O75" s="5">
        <v>3249808837</v>
      </c>
      <c r="P75" s="5">
        <v>4474990415</v>
      </c>
      <c r="Q75" s="5">
        <v>-5543877035</v>
      </c>
      <c r="R75" s="5">
        <v>-18728396288</v>
      </c>
      <c r="S75" s="5">
        <v>-15811430760</v>
      </c>
    </row>
    <row r="76" spans="2:19" ht="15.5" x14ac:dyDescent="0.35">
      <c r="C76" t="s">
        <v>102</v>
      </c>
      <c r="D76" s="5">
        <v>12963345703</v>
      </c>
      <c r="E76" s="5">
        <v>68580321409</v>
      </c>
      <c r="F76" s="5">
        <v>24261736136</v>
      </c>
      <c r="G76" s="5">
        <v>-7109787613</v>
      </c>
      <c r="I76" s="5">
        <v>46898461401</v>
      </c>
      <c r="J76" s="5">
        <v>9782987359</v>
      </c>
      <c r="K76" s="5">
        <v>174691961974</v>
      </c>
      <c r="L76" s="5">
        <v>374509110044</v>
      </c>
      <c r="M76" s="5">
        <v>178048508091</v>
      </c>
      <c r="N76" s="5">
        <v>1058548060</v>
      </c>
      <c r="O76" s="5">
        <v>5192109011</v>
      </c>
      <c r="P76" s="5">
        <v>5556962755</v>
      </c>
      <c r="Q76" s="5">
        <v>-3097905406</v>
      </c>
      <c r="R76" s="5">
        <v>-19569224683</v>
      </c>
      <c r="S76" s="5">
        <v>-6810321484</v>
      </c>
    </row>
    <row r="77" spans="2:19" ht="15.5" x14ac:dyDescent="0.35">
      <c r="C77" t="s">
        <v>103</v>
      </c>
      <c r="D77" s="5">
        <v>-51282804664</v>
      </c>
      <c r="E77" s="5">
        <v>122664232912</v>
      </c>
      <c r="F77" s="5">
        <v>59301737757</v>
      </c>
      <c r="G77" s="5">
        <v>16112677048</v>
      </c>
      <c r="I77" s="5">
        <v>123814091937</v>
      </c>
      <c r="J77" s="5">
        <v>11524174117</v>
      </c>
      <c r="K77" s="5">
        <v>147155133945</v>
      </c>
      <c r="L77" s="5">
        <v>374583356264</v>
      </c>
      <c r="M77" s="5">
        <v>179668214885</v>
      </c>
      <c r="N77" s="5">
        <v>39269634</v>
      </c>
      <c r="O77" s="5">
        <v>3248558221</v>
      </c>
      <c r="P77" s="5">
        <v>4473739847</v>
      </c>
      <c r="Q77" s="5">
        <v>-5543878794</v>
      </c>
      <c r="R77" s="5">
        <v>-18728999769</v>
      </c>
      <c r="S77" s="5">
        <v>-15811432165</v>
      </c>
    </row>
    <row r="78" spans="2:19" ht="15.5" x14ac:dyDescent="0.35">
      <c r="C78" t="s">
        <v>104</v>
      </c>
      <c r="D78" s="5">
        <v>-51282804664</v>
      </c>
      <c r="E78" s="5">
        <v>122664232912</v>
      </c>
      <c r="F78" s="5">
        <v>59301737757</v>
      </c>
      <c r="G78" s="5">
        <v>16112677048</v>
      </c>
      <c r="I78" s="5">
        <v>123814091937</v>
      </c>
      <c r="J78" s="5">
        <v>11524174117</v>
      </c>
      <c r="K78" s="5">
        <v>147155133945</v>
      </c>
      <c r="L78" s="5">
        <v>374583356264</v>
      </c>
      <c r="M78" s="5">
        <v>179668214885</v>
      </c>
      <c r="N78" s="5">
        <v>39269634</v>
      </c>
      <c r="O78" s="5">
        <v>3248558221</v>
      </c>
      <c r="P78" s="5">
        <v>4473739847</v>
      </c>
      <c r="Q78" s="5">
        <v>-5543878794</v>
      </c>
      <c r="R78" s="5">
        <v>-18728999769</v>
      </c>
      <c r="S78" s="5">
        <v>-15811432165</v>
      </c>
    </row>
    <row r="80" spans="2:19" ht="15.5" x14ac:dyDescent="0.35">
      <c r="B80" t="s">
        <v>105</v>
      </c>
      <c r="C80" t="s">
        <v>106</v>
      </c>
    </row>
    <row r="81" spans="3:19" ht="15.5" x14ac:dyDescent="0.35">
      <c r="C81" t="s">
        <v>107</v>
      </c>
    </row>
    <row r="82" spans="3:19" ht="15.5" x14ac:dyDescent="0.35">
      <c r="C82" t="s">
        <v>19</v>
      </c>
      <c r="D82" s="5">
        <v>39787651702</v>
      </c>
      <c r="E82" s="5">
        <v>66059771824</v>
      </c>
      <c r="F82" s="5">
        <v>45107971943</v>
      </c>
      <c r="G82" s="5">
        <v>47035118652</v>
      </c>
      <c r="I82" s="5">
        <v>66059771824</v>
      </c>
      <c r="J82" s="5">
        <v>59610487127</v>
      </c>
      <c r="K82" s="5">
        <v>148703789488</v>
      </c>
      <c r="L82" s="5">
        <v>221378911350</v>
      </c>
      <c r="M82" s="5">
        <v>229363711776</v>
      </c>
      <c r="N82" s="5">
        <v>109240792449</v>
      </c>
      <c r="O82" s="5">
        <v>36062732427</v>
      </c>
      <c r="P82" s="5">
        <v>13720644252</v>
      </c>
      <c r="Q82" s="5">
        <v>47514397789</v>
      </c>
      <c r="R82" s="5">
        <v>37608649528</v>
      </c>
      <c r="S82" s="5">
        <v>53509160902</v>
      </c>
    </row>
    <row r="83" spans="3:19" ht="15.5" x14ac:dyDescent="0.35">
      <c r="C83" t="s">
        <v>108</v>
      </c>
      <c r="D83" s="5">
        <v>320216029673</v>
      </c>
      <c r="E83" s="5">
        <v>421560365775</v>
      </c>
      <c r="F83" s="5">
        <v>380154056344</v>
      </c>
      <c r="G83" s="5">
        <v>390111491613</v>
      </c>
      <c r="I83" s="5">
        <v>421560365775</v>
      </c>
      <c r="J83" s="5">
        <v>310975341753</v>
      </c>
      <c r="K83" s="5">
        <v>349906095981</v>
      </c>
      <c r="L83" s="5">
        <v>506974337804</v>
      </c>
      <c r="M83" s="5">
        <v>436701663769</v>
      </c>
      <c r="N83" s="5">
        <v>297491937732</v>
      </c>
      <c r="O83" s="5">
        <v>259850522956</v>
      </c>
      <c r="P83" s="5">
        <v>266281815527</v>
      </c>
      <c r="Q83" s="5">
        <v>248799416921</v>
      </c>
      <c r="R83" s="5">
        <v>211660054574</v>
      </c>
      <c r="S83" s="5">
        <v>277523096904</v>
      </c>
    </row>
    <row r="84" spans="3:19" ht="15.5" x14ac:dyDescent="0.35">
      <c r="C84" t="s">
        <v>109</v>
      </c>
    </row>
    <row r="85" spans="3:19" ht="15.5" x14ac:dyDescent="0.35">
      <c r="C85" t="s">
        <v>110</v>
      </c>
    </row>
    <row r="86" spans="3:19" ht="15.5" x14ac:dyDescent="0.35">
      <c r="C86" t="s">
        <v>111</v>
      </c>
      <c r="D86" s="5">
        <v>320216029673</v>
      </c>
      <c r="E86" s="5">
        <v>421560365775</v>
      </c>
      <c r="F86" s="5">
        <v>380154056344</v>
      </c>
      <c r="G86" s="5">
        <v>390111491613</v>
      </c>
      <c r="I86" s="5">
        <v>421560365775</v>
      </c>
      <c r="J86" s="5">
        <v>310975341753</v>
      </c>
      <c r="K86" s="5">
        <v>349906095981</v>
      </c>
      <c r="L86" s="5">
        <v>506974337804</v>
      </c>
      <c r="M86" s="5">
        <v>436701663769</v>
      </c>
      <c r="N86" s="5">
        <v>297491937732</v>
      </c>
      <c r="O86" s="5">
        <v>259850522956</v>
      </c>
      <c r="P86" s="5">
        <v>266281815527</v>
      </c>
      <c r="Q86" s="5">
        <v>248799416921</v>
      </c>
      <c r="R86" s="5">
        <v>211660054574</v>
      </c>
      <c r="S86" s="5">
        <v>277523096904</v>
      </c>
    </row>
    <row r="87" spans="3:19" ht="15.5" x14ac:dyDescent="0.35">
      <c r="C87" t="s">
        <v>112</v>
      </c>
      <c r="D87" s="5">
        <v>475571253146</v>
      </c>
      <c r="E87" s="5">
        <v>411449574413</v>
      </c>
      <c r="F87" s="5">
        <v>399390244772</v>
      </c>
      <c r="G87" s="5">
        <v>453523970035</v>
      </c>
      <c r="I87" s="5">
        <v>411449574413</v>
      </c>
      <c r="J87" s="5">
        <v>440433555204</v>
      </c>
      <c r="K87" s="5">
        <v>295299283058</v>
      </c>
      <c r="L87" s="5">
        <v>218220906075</v>
      </c>
      <c r="M87" s="5">
        <v>113367693285</v>
      </c>
      <c r="N87" s="5">
        <v>64846619276</v>
      </c>
      <c r="O87" s="5">
        <v>61604465831</v>
      </c>
      <c r="P87" s="5">
        <v>87092246055</v>
      </c>
      <c r="Q87" s="5">
        <v>51133568250</v>
      </c>
      <c r="R87" s="5">
        <v>46533059876</v>
      </c>
      <c r="S87" s="5">
        <v>34329483347</v>
      </c>
    </row>
    <row r="88" spans="3:19" ht="15.5" x14ac:dyDescent="0.35">
      <c r="C88" t="s">
        <v>113</v>
      </c>
      <c r="D88" s="5">
        <v>475571253146</v>
      </c>
      <c r="E88" s="5">
        <v>411449574413</v>
      </c>
      <c r="F88" s="5">
        <v>399390244772</v>
      </c>
      <c r="G88" s="5">
        <v>453523970035</v>
      </c>
      <c r="I88" s="5">
        <v>411449574413</v>
      </c>
      <c r="J88" s="5">
        <v>440433555204</v>
      </c>
      <c r="K88" s="5">
        <v>295299283058</v>
      </c>
      <c r="L88" s="5">
        <v>218220906075</v>
      </c>
      <c r="M88" s="5">
        <v>113367693285</v>
      </c>
      <c r="N88" s="5">
        <v>64846619276</v>
      </c>
      <c r="O88" s="5">
        <v>61604465831</v>
      </c>
      <c r="P88" s="5">
        <v>87092246055</v>
      </c>
      <c r="Q88" s="5">
        <v>51133568250</v>
      </c>
      <c r="R88" s="5">
        <v>46533059876</v>
      </c>
      <c r="S88" s="5">
        <v>34329483347</v>
      </c>
    </row>
    <row r="89" spans="3:19" ht="15.5" x14ac:dyDescent="0.35">
      <c r="C89" t="s">
        <v>114</v>
      </c>
      <c r="D89" s="5">
        <v>4102883150</v>
      </c>
      <c r="E89" s="5">
        <v>2327766000</v>
      </c>
      <c r="F89" s="5">
        <v>4113575250</v>
      </c>
      <c r="G89" s="5">
        <v>2354705750</v>
      </c>
      <c r="I89" s="5">
        <v>2327766000</v>
      </c>
      <c r="J89" s="5">
        <v>89175661000</v>
      </c>
      <c r="K89" s="5">
        <v>5026856111</v>
      </c>
      <c r="L89" s="5">
        <v>9649259611</v>
      </c>
      <c r="M89" s="5">
        <v>1615658111</v>
      </c>
      <c r="N89" s="5">
        <v>1615658111</v>
      </c>
      <c r="R89" s="5">
        <v>109668000</v>
      </c>
    </row>
    <row r="90" spans="3:19" ht="15.5" x14ac:dyDescent="0.35">
      <c r="C90" t="s">
        <v>318</v>
      </c>
      <c r="D90" s="5">
        <v>392508032797</v>
      </c>
      <c r="E90" s="5">
        <v>462574811886</v>
      </c>
      <c r="F90" s="5">
        <v>352893888055</v>
      </c>
      <c r="G90" s="5">
        <v>321678204107</v>
      </c>
      <c r="I90" s="5">
        <v>462574811886</v>
      </c>
      <c r="J90" s="5">
        <v>344339475292</v>
      </c>
      <c r="K90" s="5">
        <v>245865218201</v>
      </c>
      <c r="L90" s="5">
        <v>186103409510</v>
      </c>
    </row>
    <row r="91" spans="3:19" ht="15.5" x14ac:dyDescent="0.35">
      <c r="C91" t="s">
        <v>93</v>
      </c>
      <c r="D91" s="5">
        <v>-12548111422</v>
      </c>
      <c r="E91" s="5">
        <v>51698038945</v>
      </c>
      <c r="F91" s="5">
        <v>-2385872558</v>
      </c>
      <c r="G91" s="5">
        <v>-37425874179</v>
      </c>
      <c r="I91" s="5">
        <v>51698038945</v>
      </c>
      <c r="J91" s="5">
        <v>-25217591591</v>
      </c>
      <c r="K91" s="5">
        <v>-26958778349</v>
      </c>
      <c r="L91" s="5">
        <v>578049680</v>
      </c>
      <c r="M91" s="5">
        <v>-125822255546</v>
      </c>
      <c r="N91" s="5">
        <v>-127441962340</v>
      </c>
      <c r="O91" s="5">
        <v>-126431703594</v>
      </c>
      <c r="P91" s="5">
        <v>-124488152804</v>
      </c>
      <c r="Q91" s="5">
        <v>-134395045497</v>
      </c>
      <c r="R91" s="5">
        <v>-121456048177</v>
      </c>
      <c r="S91" s="5">
        <v>-122296273091</v>
      </c>
    </row>
    <row r="92" spans="3:19" ht="15.5" x14ac:dyDescent="0.35">
      <c r="C92" t="s">
        <v>115</v>
      </c>
      <c r="D92" s="5">
        <v>1335331977320</v>
      </c>
      <c r="E92" s="5">
        <v>1520738101234</v>
      </c>
      <c r="F92" s="5">
        <v>1318355319922</v>
      </c>
      <c r="G92" s="5">
        <v>1335587029467</v>
      </c>
      <c r="I92" s="5">
        <v>1520738101234</v>
      </c>
      <c r="J92" s="5">
        <v>1470696531082</v>
      </c>
      <c r="K92" s="5">
        <v>1320976894084</v>
      </c>
      <c r="L92" s="5">
        <v>1429719554727</v>
      </c>
      <c r="M92" s="5">
        <v>844001455742</v>
      </c>
      <c r="N92" s="5">
        <v>573371912476</v>
      </c>
      <c r="O92" s="5">
        <v>513595870057</v>
      </c>
      <c r="P92" s="5">
        <v>548523549658</v>
      </c>
      <c r="Q92" s="5">
        <v>445484690910</v>
      </c>
      <c r="R92" s="5">
        <v>458253219402</v>
      </c>
      <c r="S92" s="5">
        <v>486763359841</v>
      </c>
    </row>
    <row r="93" spans="3:19" ht="15.5" x14ac:dyDescent="0.35">
      <c r="C93" t="s">
        <v>116</v>
      </c>
    </row>
    <row r="94" spans="3:19" ht="15.5" x14ac:dyDescent="0.35">
      <c r="C94" t="s">
        <v>348</v>
      </c>
      <c r="D94" s="5">
        <v>176469770852</v>
      </c>
      <c r="E94" s="5">
        <v>180669458690</v>
      </c>
      <c r="F94" s="5">
        <v>154273553267</v>
      </c>
      <c r="G94" s="5">
        <v>157005515430</v>
      </c>
      <c r="I94" s="5">
        <v>180669458690</v>
      </c>
      <c r="J94" s="5">
        <v>165833985426</v>
      </c>
      <c r="K94" s="5">
        <v>107777649433</v>
      </c>
      <c r="L94" s="5">
        <v>57548694432</v>
      </c>
      <c r="M94" s="5">
        <v>60877208000</v>
      </c>
      <c r="N94" s="5">
        <v>60318983259</v>
      </c>
      <c r="O94" s="5">
        <v>65097500742</v>
      </c>
      <c r="P94" s="5">
        <v>2786300699</v>
      </c>
      <c r="Q94" s="5">
        <v>4350834834</v>
      </c>
      <c r="R94" s="5">
        <v>6659888215</v>
      </c>
      <c r="S94" s="5">
        <v>5759838094</v>
      </c>
    </row>
    <row r="95" spans="3:19" ht="15.5" x14ac:dyDescent="0.35">
      <c r="C95" t="s">
        <v>123</v>
      </c>
      <c r="D95" s="5">
        <v>107443645340</v>
      </c>
      <c r="E95" s="5">
        <v>108978906122</v>
      </c>
      <c r="F95" s="5">
        <v>110606606661</v>
      </c>
      <c r="G95" s="5">
        <v>111377630584</v>
      </c>
      <c r="I95" s="5">
        <v>108978906122</v>
      </c>
      <c r="J95" s="5">
        <v>129044246940</v>
      </c>
      <c r="K95" s="5">
        <v>104902007757</v>
      </c>
      <c r="L95" s="5">
        <v>48328617399</v>
      </c>
      <c r="M95" s="5">
        <v>51057283308</v>
      </c>
      <c r="N95" s="5">
        <v>49537597552</v>
      </c>
      <c r="O95" s="5">
        <v>22476930807</v>
      </c>
      <c r="P95" s="5">
        <v>24249385018</v>
      </c>
      <c r="Q95" s="5">
        <v>25737855114</v>
      </c>
      <c r="R95" s="5">
        <v>27363623128</v>
      </c>
      <c r="S95" s="5">
        <v>28818542075</v>
      </c>
    </row>
    <row r="96" spans="3:19" ht="15.5" x14ac:dyDescent="0.35">
      <c r="C96" t="s">
        <v>118</v>
      </c>
      <c r="D96" s="5">
        <v>2032528023</v>
      </c>
      <c r="E96" s="5">
        <v>1959078607</v>
      </c>
      <c r="F96" s="5">
        <v>2160710868</v>
      </c>
      <c r="G96" s="5">
        <v>2148785965</v>
      </c>
      <c r="I96" s="5">
        <v>1959078607</v>
      </c>
      <c r="J96" s="5">
        <v>2135835022</v>
      </c>
      <c r="K96" s="5">
        <v>1901395246</v>
      </c>
      <c r="L96" s="5">
        <v>1791503735</v>
      </c>
      <c r="M96" s="5">
        <v>1748880705</v>
      </c>
      <c r="N96" s="5">
        <v>1879836429</v>
      </c>
      <c r="O96" s="5">
        <v>2050064430</v>
      </c>
      <c r="P96" s="5">
        <v>1812210941</v>
      </c>
      <c r="Q96" s="5">
        <v>1800278281</v>
      </c>
      <c r="R96" s="5">
        <v>1512051282</v>
      </c>
      <c r="S96" s="5">
        <v>1359416140</v>
      </c>
    </row>
    <row r="97" spans="3:19" ht="15.5" x14ac:dyDescent="0.35">
      <c r="C97" t="s">
        <v>124</v>
      </c>
      <c r="K97" s="5">
        <v>12306905464</v>
      </c>
      <c r="L97" s="5">
        <v>14358056375</v>
      </c>
      <c r="M97" s="5">
        <v>16409207286</v>
      </c>
      <c r="N97" s="5">
        <v>18460358197</v>
      </c>
      <c r="O97" s="5">
        <v>609586309</v>
      </c>
      <c r="P97" s="5">
        <v>1828758920</v>
      </c>
      <c r="Q97" s="5">
        <v>3047931531</v>
      </c>
      <c r="R97" s="5">
        <v>4267104142</v>
      </c>
      <c r="S97" s="5">
        <v>6959635444</v>
      </c>
    </row>
    <row r="98" spans="3:19" ht="15.5" x14ac:dyDescent="0.35">
      <c r="C98" t="s">
        <v>125</v>
      </c>
      <c r="D98" s="5">
        <v>287552006558</v>
      </c>
      <c r="E98" s="5">
        <v>293528256540</v>
      </c>
      <c r="F98" s="5">
        <v>288981151968</v>
      </c>
      <c r="G98" s="5">
        <v>292478626809</v>
      </c>
      <c r="I98" s="5">
        <v>293528256540</v>
      </c>
      <c r="J98" s="5">
        <v>319059742416</v>
      </c>
      <c r="K98" s="5">
        <v>230269555779</v>
      </c>
      <c r="L98" s="5">
        <v>125412984454</v>
      </c>
      <c r="M98" s="5">
        <v>133128271186</v>
      </c>
      <c r="N98" s="5">
        <v>132916537063</v>
      </c>
      <c r="O98" s="5">
        <v>108455576908</v>
      </c>
      <c r="P98" s="5">
        <v>49369446566</v>
      </c>
      <c r="Q98" s="5">
        <v>59627042914</v>
      </c>
      <c r="R98" s="5">
        <v>40258696787</v>
      </c>
      <c r="S98" s="5">
        <v>43368784430</v>
      </c>
    </row>
    <row r="99" spans="3:19" ht="15.5" x14ac:dyDescent="0.35">
      <c r="C99" t="s">
        <v>312</v>
      </c>
    </row>
    <row r="100" spans="3:19" ht="15.5" x14ac:dyDescent="0.35">
      <c r="C100" t="s">
        <v>126</v>
      </c>
      <c r="D100" s="5">
        <v>1622883983878</v>
      </c>
      <c r="E100" s="5">
        <v>1814266357774</v>
      </c>
      <c r="F100" s="5">
        <v>1607336471890</v>
      </c>
      <c r="G100" s="5">
        <v>1628065656276</v>
      </c>
      <c r="I100" s="5">
        <v>1814266357774</v>
      </c>
      <c r="J100" s="5">
        <v>1789756273498</v>
      </c>
      <c r="K100" s="5">
        <v>1551246449863</v>
      </c>
      <c r="L100" s="5">
        <v>1555132539181</v>
      </c>
      <c r="M100" s="5">
        <v>977129726928</v>
      </c>
      <c r="N100" s="5">
        <v>706288449539</v>
      </c>
      <c r="O100" s="5">
        <v>622051446965</v>
      </c>
      <c r="P100" s="5">
        <v>597892996224</v>
      </c>
      <c r="Q100" s="5">
        <v>505111733824</v>
      </c>
      <c r="R100" s="5">
        <v>498511916189</v>
      </c>
      <c r="S100" s="5">
        <v>530132144271</v>
      </c>
    </row>
    <row r="101" spans="3:19" ht="15.5" x14ac:dyDescent="0.35">
      <c r="C101" t="s">
        <v>127</v>
      </c>
    </row>
    <row r="102" spans="3:19" ht="15.5" x14ac:dyDescent="0.35">
      <c r="C102" t="s">
        <v>128</v>
      </c>
    </row>
    <row r="103" spans="3:19" ht="15.5" x14ac:dyDescent="0.35">
      <c r="C103" t="s">
        <v>129</v>
      </c>
      <c r="D103" s="5">
        <v>646141922262</v>
      </c>
      <c r="E103" s="5">
        <v>825131739721</v>
      </c>
      <c r="F103" s="5">
        <v>740547530626</v>
      </c>
      <c r="G103" s="5">
        <v>819635367663</v>
      </c>
      <c r="I103" s="5">
        <v>825131739721</v>
      </c>
      <c r="J103" s="5">
        <v>920465207161</v>
      </c>
      <c r="K103" s="5">
        <v>697098889524</v>
      </c>
      <c r="L103" s="5">
        <v>821297807289</v>
      </c>
      <c r="M103" s="5">
        <v>601013420572</v>
      </c>
      <c r="N103" s="5">
        <v>497735678708</v>
      </c>
      <c r="O103" s="5">
        <v>343509001933</v>
      </c>
      <c r="P103" s="5">
        <v>332509461535</v>
      </c>
      <c r="Q103" s="5">
        <v>323689803205</v>
      </c>
      <c r="R103" s="5">
        <v>336908914171</v>
      </c>
      <c r="S103" s="5">
        <v>301914409763</v>
      </c>
    </row>
    <row r="104" spans="3:19" ht="15.5" x14ac:dyDescent="0.35">
      <c r="C104" t="s">
        <v>134</v>
      </c>
      <c r="D104" s="5">
        <v>336740091359</v>
      </c>
      <c r="E104" s="5">
        <v>340000000000</v>
      </c>
      <c r="F104" s="5">
        <v>323342781613</v>
      </c>
      <c r="G104" s="5">
        <v>358187429186</v>
      </c>
      <c r="I104" s="5">
        <v>340000000000</v>
      </c>
      <c r="J104" s="5">
        <v>283116945000</v>
      </c>
      <c r="K104" s="5">
        <v>234385193000</v>
      </c>
      <c r="L104" s="5">
        <v>106610593414</v>
      </c>
      <c r="M104" s="5">
        <v>195309075336</v>
      </c>
      <c r="N104" s="5">
        <v>160537927443</v>
      </c>
      <c r="O104" s="5">
        <v>148579397073</v>
      </c>
      <c r="P104" s="5">
        <v>165249799818</v>
      </c>
      <c r="Q104" s="5">
        <v>212660151015</v>
      </c>
      <c r="R104" s="5">
        <v>173002828259</v>
      </c>
      <c r="S104" s="5">
        <v>189606872195</v>
      </c>
    </row>
    <row r="105" spans="3:19" ht="15.5" x14ac:dyDescent="0.35">
      <c r="C105" t="s">
        <v>130</v>
      </c>
    </row>
    <row r="106" spans="3:19" ht="15.5" x14ac:dyDescent="0.35">
      <c r="C106" t="s">
        <v>131</v>
      </c>
      <c r="D106" s="5">
        <v>167738163573</v>
      </c>
      <c r="E106" s="5">
        <v>384950036674</v>
      </c>
      <c r="F106" s="5">
        <v>326131485208</v>
      </c>
      <c r="G106" s="5">
        <v>368125582747</v>
      </c>
      <c r="I106" s="5">
        <v>384950036674</v>
      </c>
      <c r="J106" s="5">
        <v>512672794977</v>
      </c>
      <c r="K106" s="5">
        <v>353800044566</v>
      </c>
      <c r="L106" s="5">
        <v>587571679831</v>
      </c>
      <c r="M106" s="5">
        <v>267259611480</v>
      </c>
      <c r="N106" s="5">
        <v>179051379589</v>
      </c>
      <c r="O106" s="5">
        <v>107491967018</v>
      </c>
      <c r="P106" s="5">
        <v>28231624693</v>
      </c>
      <c r="Q106" s="5">
        <v>20593572570</v>
      </c>
      <c r="R106" s="5">
        <v>33687046230</v>
      </c>
      <c r="S106" s="5">
        <v>24742326555</v>
      </c>
    </row>
    <row r="107" spans="3:19" ht="15.5" x14ac:dyDescent="0.35">
      <c r="C107" t="s">
        <v>321</v>
      </c>
      <c r="D107" s="5">
        <v>26636564307</v>
      </c>
      <c r="E107" s="5">
        <v>30629647613</v>
      </c>
      <c r="F107" s="5">
        <v>29397664363</v>
      </c>
      <c r="G107" s="5">
        <v>34782507161</v>
      </c>
      <c r="I107" s="5">
        <v>30629647613</v>
      </c>
      <c r="J107" s="5">
        <v>35802896512</v>
      </c>
      <c r="K107" s="5">
        <v>34253380512</v>
      </c>
      <c r="L107" s="5">
        <v>33007470450</v>
      </c>
      <c r="M107" s="5">
        <v>30955673951</v>
      </c>
      <c r="N107" s="5">
        <v>20964920809</v>
      </c>
      <c r="O107" s="5">
        <v>29242260172</v>
      </c>
      <c r="P107" s="5">
        <v>48787069635</v>
      </c>
      <c r="Q107" s="5">
        <v>63194799893</v>
      </c>
      <c r="R107" s="5">
        <v>70193345928</v>
      </c>
      <c r="S107" s="5">
        <v>47767850972</v>
      </c>
    </row>
    <row r="108" spans="3:19" ht="15.5" x14ac:dyDescent="0.35">
      <c r="C108" t="s">
        <v>322</v>
      </c>
      <c r="D108" s="5">
        <v>26636564307</v>
      </c>
      <c r="E108" s="5">
        <v>30629647613</v>
      </c>
      <c r="F108" s="5">
        <v>29397664363</v>
      </c>
      <c r="G108" s="5">
        <v>34782507161</v>
      </c>
      <c r="I108" s="5">
        <v>30629647613</v>
      </c>
      <c r="J108" s="5">
        <v>35802896512</v>
      </c>
      <c r="K108" s="5">
        <v>34253380512</v>
      </c>
      <c r="L108" s="5">
        <v>33007470450</v>
      </c>
      <c r="M108" s="5">
        <v>30955673951</v>
      </c>
      <c r="N108" s="5">
        <v>20964920809</v>
      </c>
      <c r="O108" s="5">
        <v>29242260172</v>
      </c>
      <c r="P108" s="5">
        <v>48787069635</v>
      </c>
      <c r="Q108" s="5">
        <v>63194799893</v>
      </c>
      <c r="R108" s="5">
        <v>70193345928</v>
      </c>
      <c r="S108" s="5">
        <v>47767850972</v>
      </c>
    </row>
    <row r="109" spans="3:19" ht="15.5" x14ac:dyDescent="0.35">
      <c r="C109" t="s">
        <v>133</v>
      </c>
      <c r="D109" s="5">
        <v>2921841029</v>
      </c>
      <c r="E109" s="5">
        <v>1506538407</v>
      </c>
      <c r="F109" s="5">
        <v>511212637</v>
      </c>
      <c r="G109" s="5">
        <v>520553900</v>
      </c>
      <c r="I109" s="5">
        <v>1506538407</v>
      </c>
      <c r="J109" s="5">
        <v>2419881644</v>
      </c>
      <c r="K109" s="5">
        <v>2432151534</v>
      </c>
      <c r="L109" s="5">
        <v>4160000650</v>
      </c>
      <c r="M109" s="5">
        <v>38449510459</v>
      </c>
      <c r="N109" s="5">
        <v>341281617</v>
      </c>
      <c r="O109" s="5">
        <v>389951441</v>
      </c>
      <c r="P109" s="5">
        <v>797406228</v>
      </c>
      <c r="Q109" s="5">
        <v>763198408</v>
      </c>
      <c r="R109" s="5">
        <v>285972450</v>
      </c>
      <c r="S109" s="5">
        <v>268770016</v>
      </c>
    </row>
    <row r="110" spans="3:19" ht="15.5" x14ac:dyDescent="0.35">
      <c r="C110" t="s">
        <v>132</v>
      </c>
      <c r="D110" s="5">
        <v>14573105505</v>
      </c>
      <c r="E110" s="5">
        <v>14130064394</v>
      </c>
      <c r="F110" s="5">
        <v>10773879205</v>
      </c>
      <c r="G110" s="5">
        <v>7880160956</v>
      </c>
      <c r="I110" s="5">
        <v>14130064394</v>
      </c>
      <c r="J110" s="5">
        <v>20712555093</v>
      </c>
      <c r="K110" s="5">
        <v>14791907815</v>
      </c>
      <c r="L110" s="5">
        <v>20873698862</v>
      </c>
      <c r="M110" s="5">
        <v>16007437205</v>
      </c>
      <c r="N110" s="5">
        <v>23229075361</v>
      </c>
      <c r="O110" s="5">
        <v>9934934271</v>
      </c>
      <c r="P110" s="5">
        <v>13630215889</v>
      </c>
      <c r="Q110" s="5">
        <v>9717147522</v>
      </c>
      <c r="R110" s="5">
        <v>3019844285</v>
      </c>
      <c r="S110" s="5">
        <v>10270833097</v>
      </c>
    </row>
    <row r="111" spans="3:19" ht="15.5" x14ac:dyDescent="0.35">
      <c r="C111" t="s">
        <v>135</v>
      </c>
      <c r="D111" s="5">
        <v>28772340424</v>
      </c>
      <c r="E111" s="5">
        <v>3772340424</v>
      </c>
      <c r="F111" s="5">
        <v>4763064833</v>
      </c>
      <c r="G111" s="5">
        <v>9379461257</v>
      </c>
      <c r="I111" s="5">
        <v>3772340424</v>
      </c>
      <c r="J111" s="5">
        <v>23876815690</v>
      </c>
      <c r="K111" s="5">
        <v>28197624947</v>
      </c>
      <c r="L111" s="5">
        <v>24678387770</v>
      </c>
      <c r="M111" s="5">
        <v>24764011136</v>
      </c>
      <c r="N111" s="5">
        <v>47165993036</v>
      </c>
      <c r="O111" s="5">
        <v>15298533878</v>
      </c>
      <c r="P111" s="5">
        <v>11208382517</v>
      </c>
      <c r="Q111" s="5">
        <v>7470000000</v>
      </c>
      <c r="R111" s="5">
        <v>34683636374</v>
      </c>
      <c r="S111" s="5">
        <v>22979953374</v>
      </c>
    </row>
    <row r="112" spans="3:19" ht="15.5" x14ac:dyDescent="0.35">
      <c r="C112" t="s">
        <v>138</v>
      </c>
      <c r="D112" s="5">
        <v>65776263681</v>
      </c>
      <c r="E112" s="5">
        <v>26886015454</v>
      </c>
      <c r="F112" s="5">
        <v>27204571577</v>
      </c>
      <c r="G112" s="5">
        <v>28147656683</v>
      </c>
      <c r="I112" s="5">
        <v>26886015454</v>
      </c>
      <c r="J112" s="5">
        <v>30856555675</v>
      </c>
      <c r="K112" s="5">
        <v>24977177120</v>
      </c>
      <c r="L112" s="5">
        <v>52583925616</v>
      </c>
      <c r="M112" s="5">
        <v>69448856344</v>
      </c>
      <c r="N112" s="5">
        <v>81553535704</v>
      </c>
      <c r="O112" s="5">
        <v>127475700740</v>
      </c>
      <c r="P112" s="5">
        <v>117565348618</v>
      </c>
      <c r="Q112" s="5">
        <v>38077484395</v>
      </c>
      <c r="R112" s="5">
        <v>12714677000</v>
      </c>
      <c r="S112" s="5">
        <v>60600409720</v>
      </c>
    </row>
    <row r="113" spans="2:19" ht="15.5" x14ac:dyDescent="0.35">
      <c r="C113" t="s">
        <v>139</v>
      </c>
      <c r="D113" s="5">
        <v>65776263681</v>
      </c>
      <c r="E113" s="5">
        <v>26886015454</v>
      </c>
      <c r="F113" s="5">
        <v>27204571577</v>
      </c>
      <c r="G113" s="5">
        <v>28147656683</v>
      </c>
      <c r="I113" s="5">
        <v>26886015454</v>
      </c>
      <c r="J113" s="5">
        <v>30856555675</v>
      </c>
      <c r="K113" s="5">
        <v>24977177120</v>
      </c>
      <c r="L113" s="5">
        <v>52583925616</v>
      </c>
      <c r="M113" s="5">
        <v>69448856344</v>
      </c>
      <c r="N113" s="5">
        <v>81553535704</v>
      </c>
      <c r="O113" s="5">
        <v>127475700740</v>
      </c>
      <c r="P113" s="5">
        <v>117565348618</v>
      </c>
      <c r="Q113" s="5">
        <v>38077484395</v>
      </c>
      <c r="R113" s="5">
        <v>12714677000</v>
      </c>
      <c r="S113" s="5">
        <v>60600409720</v>
      </c>
    </row>
    <row r="114" spans="2:19" ht="15.5" x14ac:dyDescent="0.35">
      <c r="C114" t="s">
        <v>327</v>
      </c>
      <c r="D114" s="5">
        <v>61297497681</v>
      </c>
      <c r="E114" s="5">
        <v>22407249454</v>
      </c>
      <c r="F114" s="5">
        <v>23350334559</v>
      </c>
      <c r="G114" s="5">
        <v>24293419665</v>
      </c>
      <c r="I114" s="5">
        <v>22407249454</v>
      </c>
      <c r="J114" s="5">
        <v>26722947675</v>
      </c>
      <c r="K114" s="5">
        <v>21049458120</v>
      </c>
      <c r="L114" s="5">
        <v>49281339616</v>
      </c>
      <c r="M114" s="5">
        <v>66108528344</v>
      </c>
      <c r="N114" s="5">
        <v>77352155704</v>
      </c>
      <c r="O114" s="5">
        <v>123733148740</v>
      </c>
      <c r="P114" s="5">
        <v>114031682618</v>
      </c>
      <c r="Q114" s="5">
        <v>33988481395</v>
      </c>
      <c r="R114" s="5">
        <v>9193683000</v>
      </c>
      <c r="S114" s="5">
        <v>56590955720</v>
      </c>
    </row>
    <row r="115" spans="2:19" ht="15.5" x14ac:dyDescent="0.35">
      <c r="C115" t="s">
        <v>142</v>
      </c>
      <c r="D115" s="5">
        <v>711918185943</v>
      </c>
      <c r="E115" s="5">
        <v>852017755175</v>
      </c>
      <c r="F115" s="5">
        <v>767752102203</v>
      </c>
      <c r="G115" s="5">
        <v>847783024346</v>
      </c>
      <c r="I115" s="5">
        <v>852017755175</v>
      </c>
      <c r="J115" s="5">
        <v>951321762836</v>
      </c>
      <c r="K115" s="5">
        <v>722076066644</v>
      </c>
      <c r="L115" s="5">
        <v>873881732905</v>
      </c>
      <c r="M115" s="5">
        <v>670462276916</v>
      </c>
      <c r="N115" s="5">
        <v>579289214412</v>
      </c>
      <c r="O115" s="5">
        <v>470984702673</v>
      </c>
      <c r="P115" s="5">
        <v>450074810153</v>
      </c>
      <c r="Q115" s="5">
        <v>361767287600</v>
      </c>
      <c r="R115" s="5">
        <v>349623591171</v>
      </c>
      <c r="S115" s="5">
        <v>362514819483</v>
      </c>
    </row>
    <row r="116" spans="2:19" ht="15.5" x14ac:dyDescent="0.35">
      <c r="C116" t="s">
        <v>143</v>
      </c>
    </row>
    <row r="117" spans="2:19" ht="15.5" x14ac:dyDescent="0.35">
      <c r="C117" t="s">
        <v>144</v>
      </c>
      <c r="D117" s="5">
        <v>579600012000</v>
      </c>
      <c r="E117" s="5">
        <v>579600012000</v>
      </c>
      <c r="F117" s="5">
        <v>579600012000</v>
      </c>
      <c r="G117" s="5">
        <v>579600012000</v>
      </c>
      <c r="I117" s="5">
        <v>579600012000</v>
      </c>
      <c r="J117" s="5">
        <v>579600012000</v>
      </c>
      <c r="K117" s="5">
        <v>579600012000</v>
      </c>
      <c r="L117" s="5">
        <v>579600012000</v>
      </c>
      <c r="M117" s="5">
        <v>579600012000</v>
      </c>
      <c r="N117" s="5">
        <v>579600012000</v>
      </c>
      <c r="O117" s="5">
        <v>579600012000</v>
      </c>
      <c r="P117" s="5">
        <v>579600012000</v>
      </c>
      <c r="Q117" s="5">
        <v>579600012000</v>
      </c>
      <c r="R117" s="5">
        <v>579600012000</v>
      </c>
      <c r="S117" s="5">
        <v>579600012000</v>
      </c>
    </row>
    <row r="118" spans="2:19" ht="15.5" x14ac:dyDescent="0.35">
      <c r="C118" t="s">
        <v>145</v>
      </c>
      <c r="D118" s="5">
        <v>-11389551711</v>
      </c>
      <c r="E118" s="5">
        <v>-11389551711</v>
      </c>
      <c r="F118" s="5">
        <v>-11389551711</v>
      </c>
      <c r="G118" s="5">
        <v>-11389551711</v>
      </c>
      <c r="I118" s="5">
        <v>-11389551711</v>
      </c>
      <c r="J118" s="5">
        <v>-11389551711</v>
      </c>
      <c r="K118" s="5">
        <v>-7852828180</v>
      </c>
      <c r="L118" s="5">
        <v>-7852828180</v>
      </c>
      <c r="M118" s="5">
        <v>-7852828180</v>
      </c>
      <c r="N118" s="5">
        <v>-7852828180</v>
      </c>
      <c r="O118" s="5">
        <v>-11389551711</v>
      </c>
      <c r="P118" s="5">
        <v>-11389551711</v>
      </c>
      <c r="Q118" s="5">
        <v>-11389551711</v>
      </c>
      <c r="R118" s="5">
        <v>-11389551711</v>
      </c>
      <c r="S118" s="5">
        <v>-11389551711</v>
      </c>
    </row>
    <row r="119" spans="2:19" ht="15.5" x14ac:dyDescent="0.35">
      <c r="C119" t="s">
        <v>146</v>
      </c>
      <c r="D119" s="5">
        <v>352461918139</v>
      </c>
      <c r="E119" s="5">
        <v>339491388169</v>
      </c>
      <c r="F119" s="5">
        <v>271144040450</v>
      </c>
      <c r="G119" s="5">
        <v>246904324860</v>
      </c>
      <c r="I119" s="5">
        <v>339491388169</v>
      </c>
      <c r="J119" s="5">
        <v>292821893848</v>
      </c>
      <c r="K119" s="5">
        <v>278771187003</v>
      </c>
      <c r="L119" s="5">
        <v>103973206607</v>
      </c>
      <c r="M119" s="5">
        <v>-145187464625</v>
      </c>
      <c r="N119" s="5">
        <v>-324607012190</v>
      </c>
      <c r="O119" s="5">
        <v>-291334268623</v>
      </c>
      <c r="P119" s="5">
        <v>-296527628250</v>
      </c>
      <c r="Q119" s="5">
        <v>-291095725972</v>
      </c>
      <c r="R119" s="5">
        <v>-298490846257</v>
      </c>
      <c r="S119" s="5">
        <v>-278922225054</v>
      </c>
    </row>
    <row r="120" spans="2:19" ht="15.5" x14ac:dyDescent="0.35">
      <c r="C120" t="s">
        <v>147</v>
      </c>
      <c r="D120" s="5">
        <v>3100000000</v>
      </c>
      <c r="E120" s="5">
        <v>3100000000</v>
      </c>
      <c r="F120" s="5">
        <v>3100000000</v>
      </c>
      <c r="G120" s="5">
        <v>3100000000</v>
      </c>
      <c r="I120" s="5">
        <v>3100000000</v>
      </c>
      <c r="J120" s="5">
        <v>3000000000</v>
      </c>
      <c r="K120" s="5">
        <v>2750000000</v>
      </c>
      <c r="L120" s="5">
        <v>1750000000</v>
      </c>
      <c r="M120" s="5">
        <v>1750000000</v>
      </c>
      <c r="N120" s="5">
        <v>1750000000</v>
      </c>
      <c r="O120" s="5">
        <v>1750000000</v>
      </c>
      <c r="P120" s="5">
        <v>1750000000</v>
      </c>
      <c r="Q120" s="5">
        <v>1750000000</v>
      </c>
      <c r="R120" s="5">
        <v>1750000000</v>
      </c>
      <c r="S120" s="5">
        <v>1750000000</v>
      </c>
    </row>
    <row r="121" spans="2:19" ht="15.5" x14ac:dyDescent="0.35">
      <c r="C121" t="s">
        <v>148</v>
      </c>
      <c r="D121" s="5">
        <v>349361918139</v>
      </c>
      <c r="E121" s="5">
        <v>336391388169</v>
      </c>
      <c r="F121" s="5">
        <v>268044040450</v>
      </c>
      <c r="G121" s="5">
        <v>243804324860</v>
      </c>
      <c r="I121" s="5">
        <v>336391388169</v>
      </c>
      <c r="J121" s="5">
        <v>289821893848</v>
      </c>
      <c r="K121" s="5">
        <v>276021187003</v>
      </c>
      <c r="L121" s="5">
        <v>102223206607</v>
      </c>
      <c r="M121" s="5">
        <v>-146937464625</v>
      </c>
      <c r="N121" s="5">
        <v>-326357012190</v>
      </c>
      <c r="O121" s="5">
        <v>-293084268623</v>
      </c>
      <c r="P121" s="5">
        <v>-298277628250</v>
      </c>
      <c r="Q121" s="5">
        <v>-292845725972</v>
      </c>
      <c r="R121" s="5">
        <v>-300240846257</v>
      </c>
      <c r="S121" s="5">
        <v>-280672225054</v>
      </c>
    </row>
    <row r="122" spans="2:19" ht="15.5" x14ac:dyDescent="0.35">
      <c r="C122" t="s">
        <v>149</v>
      </c>
      <c r="D122" s="5">
        <v>352461918139</v>
      </c>
      <c r="E122" s="5">
        <v>339491388169</v>
      </c>
      <c r="F122" s="5">
        <v>271144040450</v>
      </c>
      <c r="G122" s="5">
        <v>246904324860</v>
      </c>
      <c r="I122" s="5">
        <v>339491388169</v>
      </c>
      <c r="J122" s="5">
        <v>292821893848</v>
      </c>
      <c r="K122" s="5">
        <v>278771187003</v>
      </c>
      <c r="L122" s="5">
        <v>103973206607</v>
      </c>
      <c r="M122" s="5">
        <v>-145187464625</v>
      </c>
      <c r="N122" s="5">
        <v>-324607012190</v>
      </c>
      <c r="O122" s="5">
        <v>-291334268623</v>
      </c>
      <c r="P122" s="5">
        <v>-296527628250</v>
      </c>
      <c r="Q122" s="5">
        <v>-291095725972</v>
      </c>
      <c r="R122" s="5">
        <v>-298490846257</v>
      </c>
      <c r="S122" s="5">
        <v>-278922225054</v>
      </c>
    </row>
    <row r="123" spans="2:19" ht="15.5" x14ac:dyDescent="0.35">
      <c r="C123" t="s">
        <v>150</v>
      </c>
      <c r="D123" s="5">
        <v>2841530929</v>
      </c>
      <c r="E123" s="5">
        <v>2848715196</v>
      </c>
      <c r="F123" s="5">
        <v>2615741506</v>
      </c>
      <c r="G123" s="5">
        <v>2593720960</v>
      </c>
      <c r="I123" s="5">
        <v>2848715196</v>
      </c>
      <c r="J123" s="5">
        <v>2619748116</v>
      </c>
      <c r="K123" s="5">
        <v>5610790745</v>
      </c>
      <c r="L123" s="5">
        <v>4952366169</v>
      </c>
      <c r="M123" s="5">
        <v>5929986363</v>
      </c>
      <c r="N123" s="5">
        <v>7301025837</v>
      </c>
      <c r="O123" s="5">
        <v>622256220</v>
      </c>
      <c r="P123" s="5">
        <v>623506836</v>
      </c>
      <c r="Q123" s="5">
        <v>624757404</v>
      </c>
      <c r="R123" s="5">
        <v>624759163</v>
      </c>
      <c r="S123" s="5">
        <v>625362644</v>
      </c>
    </row>
    <row r="124" spans="2:19" ht="15.5" x14ac:dyDescent="0.35">
      <c r="C124" t="s">
        <v>9</v>
      </c>
      <c r="D124" s="5">
        <v>910965797935</v>
      </c>
      <c r="E124" s="5">
        <v>962248602599</v>
      </c>
      <c r="F124" s="5">
        <v>839584369687</v>
      </c>
      <c r="G124" s="5">
        <v>780282631930</v>
      </c>
      <c r="I124" s="5">
        <v>962248602599</v>
      </c>
      <c r="J124" s="5">
        <v>838434510662</v>
      </c>
      <c r="K124" s="5">
        <v>829170383219</v>
      </c>
      <c r="L124" s="5">
        <v>681250806276</v>
      </c>
      <c r="M124" s="5">
        <v>306667450012</v>
      </c>
      <c r="N124" s="5">
        <v>126999235127</v>
      </c>
      <c r="O124" s="5">
        <v>151066744292</v>
      </c>
      <c r="P124" s="5">
        <v>147818186071</v>
      </c>
      <c r="Q124" s="5">
        <v>143344446224</v>
      </c>
      <c r="R124" s="5">
        <v>148888325018</v>
      </c>
      <c r="S124" s="5">
        <v>167617324788</v>
      </c>
    </row>
    <row r="125" spans="2:19" ht="15.5" x14ac:dyDescent="0.35">
      <c r="C125" t="s">
        <v>151</v>
      </c>
      <c r="D125" s="5">
        <v>1622883983878</v>
      </c>
      <c r="E125" s="5">
        <v>1814266357774</v>
      </c>
      <c r="F125" s="5">
        <v>1607336471890</v>
      </c>
      <c r="G125" s="5">
        <v>1628065656276</v>
      </c>
      <c r="I125" s="5">
        <v>1814266357774</v>
      </c>
      <c r="J125" s="5">
        <v>1789756273498</v>
      </c>
      <c r="K125" s="5">
        <v>1551246449863</v>
      </c>
      <c r="L125" s="5">
        <v>1555132539181</v>
      </c>
      <c r="M125" s="5">
        <v>977129726928</v>
      </c>
      <c r="N125" s="5">
        <v>706288449539</v>
      </c>
      <c r="O125" s="5">
        <v>622051446965</v>
      </c>
      <c r="P125" s="5">
        <v>597892996224</v>
      </c>
      <c r="Q125" s="5">
        <v>505111733824</v>
      </c>
      <c r="R125" s="5">
        <v>498511916189</v>
      </c>
      <c r="S125" s="5">
        <v>530132144271</v>
      </c>
    </row>
    <row r="126" spans="2:19" ht="15.5" x14ac:dyDescent="0.35">
      <c r="C126" t="s">
        <v>152</v>
      </c>
      <c r="D126" s="5">
        <v>1159200024</v>
      </c>
      <c r="E126" s="5">
        <v>1159200024</v>
      </c>
      <c r="F126" s="5">
        <v>1159200024</v>
      </c>
      <c r="G126" s="5">
        <v>1159200024</v>
      </c>
      <c r="I126" s="5">
        <v>1159200024</v>
      </c>
      <c r="J126" s="5">
        <v>1159200024</v>
      </c>
      <c r="K126" s="5">
        <v>1159200024</v>
      </c>
      <c r="L126" s="5">
        <v>1159200024</v>
      </c>
      <c r="M126" s="5">
        <v>1159200024</v>
      </c>
      <c r="N126" s="5">
        <v>1159200024</v>
      </c>
      <c r="O126" s="5">
        <v>1159200024</v>
      </c>
      <c r="P126" s="5">
        <v>1159200024</v>
      </c>
      <c r="Q126" s="5">
        <v>1159200024</v>
      </c>
      <c r="R126" s="5">
        <v>1159200024</v>
      </c>
      <c r="S126" s="5">
        <v>1159200024</v>
      </c>
    </row>
    <row r="128" spans="2:19" ht="15.5" x14ac:dyDescent="0.35">
      <c r="B128" t="s">
        <v>153</v>
      </c>
      <c r="C128" t="s">
        <v>154</v>
      </c>
      <c r="D128" s="5">
        <v>-84820773630</v>
      </c>
      <c r="E128" s="5">
        <v>57468241123</v>
      </c>
      <c r="F128" s="5">
        <v>22782891979</v>
      </c>
      <c r="G128" s="5">
        <v>-9861929852</v>
      </c>
      <c r="I128" s="5">
        <v>41484502302</v>
      </c>
      <c r="J128" s="5">
        <v>70675459008</v>
      </c>
      <c r="K128" s="5">
        <v>45110849870</v>
      </c>
      <c r="L128" s="5">
        <v>298296109036</v>
      </c>
      <c r="M128" s="5">
        <v>148323984609</v>
      </c>
      <c r="N128" s="5">
        <v>110080050192</v>
      </c>
      <c r="O128" s="5">
        <v>122865999617</v>
      </c>
      <c r="P128" s="5">
        <v>-19969259396</v>
      </c>
      <c r="Q128" s="5">
        <v>21767860847</v>
      </c>
      <c r="R128" s="5">
        <v>77762035374</v>
      </c>
      <c r="S128" s="5">
        <v>-126443892595</v>
      </c>
    </row>
    <row r="129" spans="3:19" ht="15.5" x14ac:dyDescent="0.35">
      <c r="C129" t="s">
        <v>155</v>
      </c>
      <c r="D129" s="5">
        <v>794505432117</v>
      </c>
      <c r="E129" s="5">
        <v>1136995225010</v>
      </c>
      <c r="F129" s="5">
        <v>938583636684</v>
      </c>
      <c r="G129" s="5">
        <v>841288533744</v>
      </c>
      <c r="I129" s="5">
        <v>3704036267532</v>
      </c>
      <c r="J129" s="5">
        <v>3064611805997</v>
      </c>
      <c r="K129" s="5">
        <v>4013202230607</v>
      </c>
      <c r="L129" s="5">
        <v>4760014844755</v>
      </c>
      <c r="M129" s="5">
        <v>3132163468146</v>
      </c>
      <c r="N129" s="5">
        <v>2593664152344</v>
      </c>
      <c r="O129" s="5">
        <v>2884362744222</v>
      </c>
      <c r="P129" s="5">
        <v>3270838613037</v>
      </c>
      <c r="Q129" s="5">
        <v>2663828038783</v>
      </c>
      <c r="R129" s="5">
        <v>2335413898941</v>
      </c>
      <c r="S129" s="5">
        <v>2206115010437</v>
      </c>
    </row>
    <row r="130" spans="3:19" ht="15.5" x14ac:dyDescent="0.35">
      <c r="C130" t="s">
        <v>157</v>
      </c>
    </row>
    <row r="131" spans="3:19" ht="15.5" x14ac:dyDescent="0.35">
      <c r="C131" t="s">
        <v>832</v>
      </c>
      <c r="D131" s="5">
        <v>-874576929525</v>
      </c>
      <c r="E131" s="5">
        <v>-1076023914310</v>
      </c>
      <c r="F131" s="5">
        <v>-911622782744</v>
      </c>
      <c r="G131" s="5">
        <v>-838194218158</v>
      </c>
      <c r="I131" s="5">
        <v>-3631750648014</v>
      </c>
      <c r="J131" s="5">
        <v>-2948618880166</v>
      </c>
      <c r="K131" s="5">
        <v>-3921001805797</v>
      </c>
      <c r="L131" s="5">
        <v>-4389332213989</v>
      </c>
      <c r="M131" s="5">
        <v>-2970673289780</v>
      </c>
      <c r="N131" s="5">
        <v>-2470977300279</v>
      </c>
      <c r="O131" s="5">
        <v>-2750461573106</v>
      </c>
      <c r="P131" s="5">
        <v>-3282158184758</v>
      </c>
      <c r="Q131" s="5">
        <v>-2632995501137</v>
      </c>
      <c r="R131" s="5">
        <v>-2250873857020</v>
      </c>
      <c r="S131" s="5">
        <v>-2326210466329</v>
      </c>
    </row>
    <row r="132" spans="3:19" ht="15.5" x14ac:dyDescent="0.35">
      <c r="C132" t="s">
        <v>335</v>
      </c>
      <c r="D132" s="5">
        <v>-3715012488</v>
      </c>
      <c r="E132" s="5">
        <v>-2468805843</v>
      </c>
      <c r="F132" s="5">
        <v>-3122414541</v>
      </c>
      <c r="G132" s="5">
        <v>-10075764383</v>
      </c>
      <c r="I132" s="5">
        <v>-19321760368</v>
      </c>
      <c r="J132" s="5">
        <v>-21761568579</v>
      </c>
      <c r="K132" s="5">
        <v>-19823462738</v>
      </c>
      <c r="L132" s="5">
        <v>-12996925801</v>
      </c>
      <c r="M132" s="5">
        <v>-12543037757</v>
      </c>
      <c r="N132" s="5">
        <v>-11939971771</v>
      </c>
      <c r="O132" s="5">
        <v>-9914800394</v>
      </c>
      <c r="P132" s="5">
        <v>-8121786578</v>
      </c>
      <c r="Q132" s="5">
        <v>-8910377552</v>
      </c>
      <c r="R132" s="5">
        <v>-6693869211</v>
      </c>
      <c r="S132" s="5">
        <v>-6325576075</v>
      </c>
    </row>
    <row r="133" spans="3:19" ht="15.5" x14ac:dyDescent="0.35">
      <c r="C133" t="s">
        <v>833</v>
      </c>
      <c r="D133" s="5">
        <v>-878291942013</v>
      </c>
      <c r="E133" s="5">
        <v>-1078492720153</v>
      </c>
      <c r="F133" s="5">
        <v>-914745197285</v>
      </c>
      <c r="G133" s="5">
        <v>-848269982541</v>
      </c>
      <c r="I133" s="5">
        <v>-3651072408382</v>
      </c>
      <c r="J133" s="5">
        <v>-2970380448745</v>
      </c>
      <c r="K133" s="5">
        <v>-3940825268535</v>
      </c>
      <c r="L133" s="5">
        <v>-4402329139790</v>
      </c>
      <c r="M133" s="5">
        <v>-2983216327537</v>
      </c>
      <c r="N133" s="5">
        <v>-2482917272050</v>
      </c>
      <c r="O133" s="5">
        <v>-2760376373500</v>
      </c>
      <c r="P133" s="5">
        <v>-3290279971336</v>
      </c>
      <c r="Q133" s="5">
        <v>-2641905878689</v>
      </c>
      <c r="R133" s="5">
        <v>-2257567726231</v>
      </c>
      <c r="S133" s="5">
        <v>-2332536042404</v>
      </c>
    </row>
    <row r="134" spans="3:19" ht="15.5" x14ac:dyDescent="0.35">
      <c r="C134" t="s">
        <v>2928</v>
      </c>
      <c r="D134" s="5">
        <v>-1034263734</v>
      </c>
      <c r="E134" s="5">
        <v>-1034263734</v>
      </c>
      <c r="F134" s="5">
        <v>-1055547420</v>
      </c>
      <c r="G134" s="5">
        <v>-2880481055</v>
      </c>
      <c r="I134" s="5">
        <v>-11479356848</v>
      </c>
      <c r="J134" s="5">
        <v>-23555898244</v>
      </c>
      <c r="K134" s="5">
        <v>-27266112202</v>
      </c>
      <c r="L134" s="5">
        <v>-59389595929</v>
      </c>
      <c r="M134" s="5">
        <v>-623156000</v>
      </c>
      <c r="N134" s="5">
        <v>-666830102</v>
      </c>
      <c r="O134" s="5">
        <v>-1120371105</v>
      </c>
      <c r="P134" s="5">
        <v>-527901097</v>
      </c>
      <c r="Q134" s="5">
        <v>-154299247</v>
      </c>
      <c r="R134" s="5">
        <v>-84137336</v>
      </c>
      <c r="S134" s="5">
        <v>-22860628</v>
      </c>
    </row>
    <row r="135" spans="3:19" ht="15.5" x14ac:dyDescent="0.35">
      <c r="C135" t="s">
        <v>161</v>
      </c>
      <c r="D135" s="5">
        <v>49250849489</v>
      </c>
      <c r="E135" s="5">
        <v>1176301703</v>
      </c>
      <c r="F135" s="5">
        <v>-52423004797</v>
      </c>
      <c r="G135" s="5">
        <v>87999104954</v>
      </c>
      <c r="I135" s="5">
        <v>-15850163969</v>
      </c>
      <c r="J135" s="5">
        <v>16034876486</v>
      </c>
      <c r="K135" s="5">
        <v>79502733351</v>
      </c>
      <c r="L135" s="5">
        <v>-132344080461</v>
      </c>
      <c r="M135" s="5">
        <v>-30003542429</v>
      </c>
      <c r="N135" s="5">
        <v>-42725048869</v>
      </c>
      <c r="O135" s="5">
        <v>-42876679211</v>
      </c>
      <c r="P135" s="5">
        <v>-14925655671</v>
      </c>
      <c r="Q135" s="5">
        <v>-12126489859</v>
      </c>
      <c r="R135" s="5">
        <v>-92736149344</v>
      </c>
      <c r="S135" s="5">
        <v>134678065495</v>
      </c>
    </row>
    <row r="136" spans="3:19" ht="15.5" x14ac:dyDescent="0.35">
      <c r="C136" t="s">
        <v>162</v>
      </c>
      <c r="D136" s="5">
        <v>9297804020</v>
      </c>
      <c r="E136" s="5">
        <v>-37692742945</v>
      </c>
      <c r="F136" s="5">
        <v>27712966109</v>
      </c>
      <c r="G136" s="5">
        <v>-49068423387</v>
      </c>
      <c r="I136" s="5">
        <v>-19185053636</v>
      </c>
      <c r="J136" s="5">
        <v>-175803637855</v>
      </c>
      <c r="K136" s="5">
        <v>-197288705083</v>
      </c>
      <c r="L136" s="5">
        <v>-173936829001</v>
      </c>
      <c r="M136" s="5">
        <v>1865683190</v>
      </c>
      <c r="N136" s="5">
        <v>5745673981</v>
      </c>
      <c r="O136" s="5">
        <v>-57543627524</v>
      </c>
      <c r="P136" s="5">
        <v>830970014</v>
      </c>
      <c r="Q136" s="5">
        <v>-42477353</v>
      </c>
      <c r="R136" s="5">
        <v>-207579140</v>
      </c>
      <c r="S136" s="5">
        <v>-11203730518</v>
      </c>
    </row>
    <row r="137" spans="3:19" ht="15.5" x14ac:dyDescent="0.35">
      <c r="C137" t="s">
        <v>163</v>
      </c>
      <c r="D137" s="5">
        <v>-97711893</v>
      </c>
      <c r="E137" s="5">
        <v>-1520000</v>
      </c>
      <c r="F137" s="5">
        <v>-893895829</v>
      </c>
      <c r="G137" s="5">
        <v>-509844100</v>
      </c>
      <c r="I137" s="5">
        <v>-1500463109</v>
      </c>
      <c r="J137" s="5">
        <v>-33759465225</v>
      </c>
      <c r="K137" s="5">
        <v>-59689267982</v>
      </c>
      <c r="L137" s="5">
        <v>-1395885906</v>
      </c>
      <c r="M137" s="5">
        <v>-4309456094</v>
      </c>
      <c r="N137" s="5">
        <v>-4000120196</v>
      </c>
      <c r="O137" s="5">
        <v>-1284586849</v>
      </c>
      <c r="P137" s="5">
        <v>-997219617</v>
      </c>
      <c r="Q137" s="5">
        <v>-575576725</v>
      </c>
      <c r="R137" s="5">
        <v>-659717795</v>
      </c>
      <c r="S137" s="5">
        <v>-16154111590</v>
      </c>
    </row>
    <row r="138" spans="3:19" ht="15.5" x14ac:dyDescent="0.35">
      <c r="C138" t="s">
        <v>621</v>
      </c>
      <c r="D138" s="5">
        <v>5820628722</v>
      </c>
      <c r="E138" s="5">
        <v>-38351321823</v>
      </c>
      <c r="F138" s="5">
        <v>28483721785</v>
      </c>
      <c r="G138" s="5">
        <v>-71201424818</v>
      </c>
      <c r="I138" s="5">
        <v>-41357341219</v>
      </c>
      <c r="J138" s="5">
        <v>-156530593084</v>
      </c>
      <c r="K138" s="5">
        <v>-137599437101</v>
      </c>
      <c r="L138" s="5">
        <v>-180448895942</v>
      </c>
      <c r="M138" s="5">
        <v>-558224741</v>
      </c>
      <c r="N138" s="5">
        <v>4778517483</v>
      </c>
      <c r="O138" s="5">
        <v>-62311200043</v>
      </c>
    </row>
    <row r="139" spans="3:19" ht="15.5" x14ac:dyDescent="0.35">
      <c r="C139" t="s">
        <v>1399</v>
      </c>
      <c r="S139" s="5">
        <v>-3420255</v>
      </c>
    </row>
    <row r="140" spans="3:19" ht="15.5" x14ac:dyDescent="0.35">
      <c r="C140" t="s">
        <v>545</v>
      </c>
      <c r="G140" s="5">
        <v>22500000000</v>
      </c>
      <c r="I140" s="5">
        <v>22500000000</v>
      </c>
      <c r="J140" s="5">
        <v>69009009</v>
      </c>
      <c r="N140" s="5">
        <v>3082536359</v>
      </c>
      <c r="O140" s="5">
        <v>4104213630</v>
      </c>
      <c r="P140" s="5">
        <v>195000000</v>
      </c>
      <c r="Q140" s="5">
        <v>92272727</v>
      </c>
      <c r="R140" s="5">
        <v>9090909</v>
      </c>
      <c r="S140" s="5">
        <v>695661511</v>
      </c>
    </row>
    <row r="141" spans="3:19" ht="15.5" x14ac:dyDescent="0.35">
      <c r="C141" t="s">
        <v>1086</v>
      </c>
    </row>
    <row r="142" spans="3:19" ht="15.5" x14ac:dyDescent="0.35">
      <c r="C142" t="s">
        <v>2929</v>
      </c>
    </row>
    <row r="143" spans="3:19" ht="15.5" x14ac:dyDescent="0.35">
      <c r="C143" t="s">
        <v>2930</v>
      </c>
    </row>
    <row r="144" spans="3:19" ht="15.5" x14ac:dyDescent="0.35">
      <c r="C144" t="s">
        <v>2931</v>
      </c>
      <c r="D144" s="5">
        <v>3574887191</v>
      </c>
      <c r="E144" s="5">
        <v>660098878</v>
      </c>
      <c r="F144" s="5">
        <v>123140153</v>
      </c>
      <c r="G144" s="5">
        <v>142845531</v>
      </c>
      <c r="I144" s="5">
        <v>1172750692</v>
      </c>
      <c r="J144" s="5">
        <v>14417411445</v>
      </c>
      <c r="L144" s="5">
        <v>7907952847</v>
      </c>
      <c r="M144" s="5">
        <v>6733364025</v>
      </c>
      <c r="N144" s="5">
        <v>1884740335</v>
      </c>
      <c r="O144" s="5">
        <v>1947945738</v>
      </c>
      <c r="P144" s="5">
        <v>1633189631</v>
      </c>
      <c r="Q144" s="5">
        <v>440826645</v>
      </c>
      <c r="R144" s="5">
        <v>443047746</v>
      </c>
      <c r="S144" s="5">
        <v>4258139816</v>
      </c>
    </row>
    <row r="145" spans="2:19" ht="15.5" x14ac:dyDescent="0.35">
      <c r="C145" t="s">
        <v>175</v>
      </c>
      <c r="D145" s="5">
        <v>49250849489</v>
      </c>
      <c r="E145" s="5">
        <v>1176301703</v>
      </c>
      <c r="F145" s="5">
        <v>-52423004797</v>
      </c>
      <c r="G145" s="5">
        <v>87999104954</v>
      </c>
      <c r="I145" s="5">
        <v>-15850163969</v>
      </c>
      <c r="J145" s="5">
        <v>16034876486</v>
      </c>
      <c r="K145" s="5">
        <v>79502733351</v>
      </c>
      <c r="L145" s="5">
        <v>-132344080461</v>
      </c>
      <c r="M145" s="5">
        <v>-30003542429</v>
      </c>
      <c r="N145" s="5">
        <v>-42725048869</v>
      </c>
      <c r="O145" s="5">
        <v>-42876679211</v>
      </c>
      <c r="P145" s="5">
        <v>-14925655671</v>
      </c>
      <c r="Q145" s="5">
        <v>-12126489859</v>
      </c>
      <c r="R145" s="5">
        <v>-92736149344</v>
      </c>
      <c r="S145" s="5">
        <v>134678065495</v>
      </c>
    </row>
    <row r="146" spans="2:19" ht="15.5" x14ac:dyDescent="0.35">
      <c r="C146" t="s">
        <v>841</v>
      </c>
    </row>
    <row r="147" spans="2:19" ht="15.5" x14ac:dyDescent="0.35">
      <c r="C147" t="s">
        <v>682</v>
      </c>
      <c r="E147" s="5">
        <v>60655395424</v>
      </c>
      <c r="I147" s="5">
        <v>60655395424</v>
      </c>
      <c r="J147" s="5">
        <v>48731752000</v>
      </c>
      <c r="M147" s="5">
        <v>12369165993</v>
      </c>
      <c r="N147" s="5">
        <v>11958530370</v>
      </c>
      <c r="Q147" s="5">
        <v>39657322755</v>
      </c>
      <c r="S147" s="5">
        <v>106672849007</v>
      </c>
    </row>
    <row r="148" spans="2:19" ht="15.5" x14ac:dyDescent="0.35">
      <c r="C148" t="s">
        <v>683</v>
      </c>
      <c r="D148" s="5">
        <v>-3259908641</v>
      </c>
      <c r="E148" s="5">
        <v>-21112085756</v>
      </c>
      <c r="F148" s="5">
        <v>-39461043996</v>
      </c>
      <c r="G148" s="5">
        <v>102061066931</v>
      </c>
      <c r="K148" s="5">
        <v>131293836763</v>
      </c>
      <c r="L148" s="5">
        <v>-88784105289</v>
      </c>
      <c r="O148" s="5">
        <v>-16670402745</v>
      </c>
      <c r="P148" s="5">
        <v>-47410351196</v>
      </c>
      <c r="R148" s="5">
        <v>-16604043936</v>
      </c>
    </row>
    <row r="149" spans="2:19" ht="15.5" x14ac:dyDescent="0.35">
      <c r="C149" t="s">
        <v>842</v>
      </c>
      <c r="D149" s="5">
        <v>-3259908641</v>
      </c>
      <c r="E149" s="5">
        <v>39543309668</v>
      </c>
      <c r="F149" s="5">
        <v>-39461043996</v>
      </c>
      <c r="G149" s="5">
        <v>102061066931</v>
      </c>
      <c r="I149" s="5">
        <v>60655395424</v>
      </c>
      <c r="J149" s="5">
        <v>48731752000</v>
      </c>
      <c r="K149" s="5">
        <v>131293836763</v>
      </c>
      <c r="L149" s="5">
        <v>-88784105289</v>
      </c>
      <c r="M149" s="5">
        <v>12369165993</v>
      </c>
      <c r="N149" s="5">
        <v>11958530370</v>
      </c>
      <c r="O149" s="5">
        <v>-16670402745</v>
      </c>
      <c r="P149" s="5">
        <v>-47410351196</v>
      </c>
      <c r="Q149" s="5">
        <v>39657322755</v>
      </c>
      <c r="R149" s="5">
        <v>-16604043936</v>
      </c>
      <c r="S149" s="5">
        <v>106672849007</v>
      </c>
    </row>
    <row r="150" spans="2:19" ht="15.5" x14ac:dyDescent="0.35">
      <c r="C150" t="s">
        <v>355</v>
      </c>
      <c r="D150" s="5">
        <v>63890248227</v>
      </c>
      <c r="E150" s="5">
        <v>-24819900795</v>
      </c>
      <c r="F150" s="5">
        <v>19374449501</v>
      </c>
      <c r="G150" s="5">
        <v>-21260619714</v>
      </c>
      <c r="I150" s="5">
        <v>-28192513911</v>
      </c>
      <c r="J150" s="5">
        <v>1352680298</v>
      </c>
      <c r="K150" s="5">
        <v>-28231881496</v>
      </c>
      <c r="L150" s="5">
        <v>-16827188728</v>
      </c>
      <c r="M150" s="5">
        <v>-11243627360</v>
      </c>
      <c r="N150" s="5">
        <v>-14513533878</v>
      </c>
      <c r="O150" s="5">
        <v>13791617483</v>
      </c>
      <c r="P150" s="5">
        <v>83781583739</v>
      </c>
      <c r="Q150" s="5">
        <v>-2418837979</v>
      </c>
      <c r="R150" s="5">
        <v>-35693589721</v>
      </c>
      <c r="S150" s="5">
        <v>51590955723</v>
      </c>
    </row>
    <row r="151" spans="2:19" ht="15.5" x14ac:dyDescent="0.35">
      <c r="C151" t="s">
        <v>370</v>
      </c>
      <c r="D151" s="5">
        <v>-695400000</v>
      </c>
      <c r="E151" s="5">
        <v>-1141531124</v>
      </c>
      <c r="I151" s="5">
        <v>-1141531124</v>
      </c>
    </row>
    <row r="152" spans="2:19" ht="15.5" x14ac:dyDescent="0.35">
      <c r="C152" t="s">
        <v>1167</v>
      </c>
      <c r="D152" s="5">
        <v>-10684090097</v>
      </c>
      <c r="E152" s="5">
        <v>-12405576046</v>
      </c>
      <c r="F152" s="5">
        <v>-32336410302</v>
      </c>
      <c r="G152" s="5">
        <v>7198657737</v>
      </c>
      <c r="I152" s="5">
        <v>-47171514358</v>
      </c>
      <c r="J152" s="5">
        <v>-34049555812</v>
      </c>
      <c r="K152" s="5">
        <v>-23559221916</v>
      </c>
      <c r="L152" s="5">
        <v>-26732786444</v>
      </c>
      <c r="M152" s="5">
        <v>-31129081062</v>
      </c>
      <c r="N152" s="5">
        <v>-40170045361</v>
      </c>
      <c r="O152" s="5">
        <v>-39997893949</v>
      </c>
      <c r="P152" s="5">
        <v>-51296888214</v>
      </c>
      <c r="Q152" s="5">
        <v>-49364974635</v>
      </c>
      <c r="R152" s="5">
        <v>-40438515687</v>
      </c>
      <c r="S152" s="5">
        <v>-23585739235</v>
      </c>
    </row>
    <row r="153" spans="2:19" ht="15.5" x14ac:dyDescent="0.35">
      <c r="C153" t="s">
        <v>186</v>
      </c>
      <c r="D153" s="5">
        <v>-26272120121</v>
      </c>
      <c r="E153" s="5">
        <v>20951799881</v>
      </c>
      <c r="F153" s="5">
        <v>-1927146709</v>
      </c>
      <c r="G153" s="5">
        <v>29068751715</v>
      </c>
      <c r="I153" s="5">
        <v>6449284697</v>
      </c>
      <c r="J153" s="5">
        <v>-89093302361</v>
      </c>
      <c r="K153" s="5">
        <v>-72675121862</v>
      </c>
      <c r="L153" s="5">
        <v>-7984800426</v>
      </c>
      <c r="M153" s="5">
        <v>120186125370</v>
      </c>
      <c r="N153" s="5">
        <v>73100675304</v>
      </c>
      <c r="O153" s="5">
        <v>22445692882</v>
      </c>
      <c r="P153" s="5">
        <v>-34063945053</v>
      </c>
      <c r="Q153" s="5">
        <v>9598893635</v>
      </c>
      <c r="R153" s="5">
        <v>-15181693110</v>
      </c>
      <c r="S153" s="5">
        <v>-2969557618</v>
      </c>
    </row>
    <row r="154" spans="2:19" ht="15.5" x14ac:dyDescent="0.35">
      <c r="C154" t="s">
        <v>188</v>
      </c>
      <c r="D154" s="5">
        <v>66059771824</v>
      </c>
      <c r="I154" s="5">
        <v>59610487127</v>
      </c>
      <c r="J154" s="5">
        <v>148703789488</v>
      </c>
      <c r="K154" s="5">
        <v>221378911350</v>
      </c>
      <c r="L154" s="5">
        <v>229363711776</v>
      </c>
      <c r="M154" s="5">
        <v>109240792449</v>
      </c>
      <c r="N154" s="5">
        <v>36062732427</v>
      </c>
      <c r="O154" s="5">
        <v>13720644252</v>
      </c>
      <c r="P154" s="5">
        <v>47514397789</v>
      </c>
      <c r="Q154" s="5">
        <v>37608649528</v>
      </c>
      <c r="R154" s="5">
        <v>53509160902</v>
      </c>
      <c r="S154" s="5">
        <v>46708782437</v>
      </c>
    </row>
    <row r="155" spans="2:19" ht="15.5" x14ac:dyDescent="0.35">
      <c r="C155" t="s">
        <v>187</v>
      </c>
      <c r="M155" s="5">
        <v>-63206043</v>
      </c>
      <c r="N155" s="5">
        <v>77384718</v>
      </c>
      <c r="O155" s="5">
        <v>-103604707</v>
      </c>
      <c r="P155" s="5">
        <v>270191516</v>
      </c>
      <c r="Q155" s="5">
        <v>306854626</v>
      </c>
      <c r="R155" s="5">
        <v>-718818265</v>
      </c>
      <c r="S155" s="5">
        <v>9769936083</v>
      </c>
    </row>
    <row r="156" spans="2:19" ht="15.5" x14ac:dyDescent="0.35">
      <c r="C156" t="s">
        <v>189</v>
      </c>
      <c r="D156" s="5">
        <v>39787651703</v>
      </c>
      <c r="E156" s="5">
        <v>20951799881</v>
      </c>
      <c r="F156" s="5">
        <v>-1927146709</v>
      </c>
      <c r="G156" s="5">
        <v>29068751715</v>
      </c>
      <c r="I156" s="5">
        <v>66059771824</v>
      </c>
      <c r="J156" s="5">
        <v>59610487127</v>
      </c>
      <c r="K156" s="5">
        <v>148703789488</v>
      </c>
      <c r="L156" s="5">
        <v>221378911350</v>
      </c>
      <c r="M156" s="5">
        <v>229363711776</v>
      </c>
      <c r="N156" s="5">
        <v>109240792449</v>
      </c>
      <c r="O156" s="5">
        <v>36062732427</v>
      </c>
      <c r="P156" s="5">
        <v>13720644252</v>
      </c>
      <c r="Q156" s="5">
        <v>47514397789</v>
      </c>
      <c r="R156" s="5">
        <v>37608649527</v>
      </c>
      <c r="S156" s="5">
        <v>53509160902</v>
      </c>
    </row>
    <row r="158" spans="2:19" ht="15.5" x14ac:dyDescent="0.35">
      <c r="B158" t="s">
        <v>190</v>
      </c>
      <c r="C158" t="s">
        <v>11</v>
      </c>
      <c r="D158" s="5">
        <v>1160000000</v>
      </c>
      <c r="E158" s="5">
        <v>1160000000</v>
      </c>
      <c r="F158" s="5">
        <v>1160000000</v>
      </c>
      <c r="G158" s="5">
        <v>1160000000</v>
      </c>
      <c r="I158" s="5">
        <v>1160000000</v>
      </c>
      <c r="J158" s="5">
        <v>1160000000</v>
      </c>
      <c r="K158" s="5">
        <v>1160000000</v>
      </c>
      <c r="L158" s="5">
        <v>1160000000</v>
      </c>
      <c r="M158" s="5">
        <v>1160000000</v>
      </c>
      <c r="N158" s="5">
        <v>1160000000</v>
      </c>
      <c r="O158" s="5">
        <v>1160000000</v>
      </c>
      <c r="P158" s="5">
        <v>1160000000</v>
      </c>
      <c r="Q158" s="5">
        <v>1160000000</v>
      </c>
      <c r="R158" s="5">
        <v>1160000000</v>
      </c>
      <c r="S158" s="5">
        <v>1160000000</v>
      </c>
    </row>
    <row r="159" spans="2:19" ht="15.5" x14ac:dyDescent="0.35">
      <c r="C159" t="s">
        <v>191</v>
      </c>
      <c r="D159" s="6">
        <v>11.19</v>
      </c>
      <c r="E159" s="6">
        <v>58.96</v>
      </c>
      <c r="F159" s="6">
        <v>20.93</v>
      </c>
      <c r="G159" s="6">
        <v>-6.14</v>
      </c>
    </row>
    <row r="160" spans="2:19" ht="15.5" x14ac:dyDescent="0.35">
      <c r="C160" t="s">
        <v>192</v>
      </c>
      <c r="D160" s="6">
        <v>27.35</v>
      </c>
      <c r="E160" s="6">
        <v>5.29</v>
      </c>
      <c r="F160" s="6">
        <v>15.38</v>
      </c>
      <c r="G160" s="6">
        <v>-40.72</v>
      </c>
    </row>
    <row r="161" spans="3:7" ht="15.5" x14ac:dyDescent="0.35">
      <c r="C161" t="s">
        <v>70</v>
      </c>
      <c r="D161" s="6">
        <v>0.48</v>
      </c>
      <c r="E161" s="6">
        <v>0.37</v>
      </c>
      <c r="F161" s="6">
        <v>0.4</v>
      </c>
      <c r="G161" s="6">
        <v>0.34</v>
      </c>
    </row>
    <row r="162" spans="3:7" ht="15.5" x14ac:dyDescent="0.35">
      <c r="C162" t="s">
        <v>193</v>
      </c>
      <c r="D162" s="5">
        <v>26180000000</v>
      </c>
      <c r="E162" s="5">
        <v>21280000000</v>
      </c>
      <c r="F162" s="5">
        <v>28490000000</v>
      </c>
      <c r="G162" s="5">
        <v>17360000000</v>
      </c>
    </row>
    <row r="163" spans="3:7" ht="15.5" x14ac:dyDescent="0.35">
      <c r="C163" t="s">
        <v>194</v>
      </c>
      <c r="D163" s="6">
        <v>8.0000000000000002E-3</v>
      </c>
      <c r="E163" s="6">
        <v>3.7699999999999997E-2</v>
      </c>
      <c r="F163" s="6">
        <v>1.5100000000000001E-2</v>
      </c>
      <c r="G163" s="6">
        <v>-4.4000000000000003E-3</v>
      </c>
    </row>
    <row r="164" spans="3:7" ht="15.5" x14ac:dyDescent="0.35">
      <c r="C164" t="s">
        <v>195</v>
      </c>
      <c r="D164" s="6">
        <v>1.43E-2</v>
      </c>
      <c r="E164" s="6">
        <v>7.1199999999999999E-2</v>
      </c>
      <c r="F164" s="6">
        <v>2.8999999999999998E-2</v>
      </c>
      <c r="G164" s="6">
        <v>-9.1999999999999998E-3</v>
      </c>
    </row>
    <row r="165" spans="3:7" ht="15.5" x14ac:dyDescent="0.35">
      <c r="C165" t="s">
        <v>196</v>
      </c>
      <c r="D165" s="6">
        <v>2.4700000000000003E-2</v>
      </c>
      <c r="E165" s="6">
        <v>1.9799999999999998E-2</v>
      </c>
      <c r="F165" s="6">
        <v>3.2000000000000001E-2</v>
      </c>
      <c r="G165" s="6">
        <v>1.9599999999999999E-2</v>
      </c>
    </row>
    <row r="166" spans="3:7" ht="15.5" x14ac:dyDescent="0.35">
      <c r="C166" t="s">
        <v>197</v>
      </c>
      <c r="D166" s="6">
        <v>2.27</v>
      </c>
      <c r="E166" s="6">
        <v>1.48</v>
      </c>
      <c r="F166" s="6">
        <v>2.23</v>
      </c>
      <c r="G166" s="6">
        <v>1.2</v>
      </c>
    </row>
    <row r="167" spans="3:7" ht="15.5" x14ac:dyDescent="0.35">
      <c r="C167" t="s">
        <v>198</v>
      </c>
      <c r="D167" s="5">
        <v>911000000000</v>
      </c>
      <c r="E167" s="5">
        <v>962000000000</v>
      </c>
      <c r="F167" s="5">
        <v>840000000000</v>
      </c>
      <c r="G167" s="5">
        <v>780000000000</v>
      </c>
    </row>
    <row r="168" spans="3:7" ht="15.5" x14ac:dyDescent="0.35">
      <c r="C168" t="s">
        <v>199</v>
      </c>
      <c r="D168" s="6">
        <v>0.39</v>
      </c>
      <c r="E168" s="6">
        <v>0.38</v>
      </c>
      <c r="F168" s="6">
        <v>0.45</v>
      </c>
      <c r="G168" s="6">
        <v>0.37</v>
      </c>
    </row>
    <row r="169" spans="3:7" ht="15.5" x14ac:dyDescent="0.35">
      <c r="C169" t="s">
        <v>200</v>
      </c>
      <c r="D169" s="6">
        <v>783.41</v>
      </c>
      <c r="E169" s="6">
        <v>827.64</v>
      </c>
      <c r="F169" s="6">
        <v>722.02</v>
      </c>
      <c r="G169" s="6">
        <v>670.88</v>
      </c>
    </row>
    <row r="170" spans="3:7" ht="15.5" x14ac:dyDescent="0.35">
      <c r="C170" t="s">
        <v>201</v>
      </c>
      <c r="D170" s="6">
        <v>0.39</v>
      </c>
      <c r="E170" s="6">
        <v>0.38</v>
      </c>
      <c r="F170" s="6">
        <v>0.45</v>
      </c>
      <c r="G170" s="6">
        <v>0.37</v>
      </c>
    </row>
    <row r="171" spans="3:7" ht="15.5" x14ac:dyDescent="0.35">
      <c r="C171" t="s">
        <v>202</v>
      </c>
      <c r="D171" s="6">
        <v>783.41</v>
      </c>
      <c r="E171" s="6">
        <v>827.64</v>
      </c>
      <c r="F171" s="6">
        <v>722.02</v>
      </c>
      <c r="G171" s="6">
        <v>670.88</v>
      </c>
    </row>
    <row r="172" spans="3:7" ht="15.5" x14ac:dyDescent="0.35">
      <c r="C172" t="s">
        <v>203</v>
      </c>
      <c r="D172" s="5">
        <v>366000000000</v>
      </c>
      <c r="E172" s="5">
        <v>344000000000</v>
      </c>
      <c r="F172" s="5">
        <v>328000000000</v>
      </c>
      <c r="G172" s="5">
        <v>368000000000</v>
      </c>
    </row>
    <row r="173" spans="3:7" ht="15.5" x14ac:dyDescent="0.35">
      <c r="C173" t="s">
        <v>204</v>
      </c>
      <c r="D173" s="5">
        <v>61000000000</v>
      </c>
      <c r="E173" s="5">
        <v>22000000000</v>
      </c>
      <c r="F173" s="5">
        <v>23000000000</v>
      </c>
      <c r="G173" s="5">
        <v>24000000000</v>
      </c>
    </row>
    <row r="174" spans="3:7" ht="15.5" x14ac:dyDescent="0.35">
      <c r="C174" t="s">
        <v>205</v>
      </c>
      <c r="D174" s="5">
        <v>908000000000</v>
      </c>
      <c r="E174" s="5">
        <v>959000000000</v>
      </c>
      <c r="F174" s="5">
        <v>837000000000</v>
      </c>
      <c r="G174" s="5">
        <v>778000000000</v>
      </c>
    </row>
    <row r="175" spans="3:7" ht="15.5" x14ac:dyDescent="0.35">
      <c r="C175" t="s">
        <v>23</v>
      </c>
      <c r="D175" s="5">
        <v>427000000000</v>
      </c>
      <c r="E175" s="5">
        <v>366000000000</v>
      </c>
      <c r="F175" s="5">
        <v>351000000000</v>
      </c>
      <c r="G175" s="5">
        <v>392000000000</v>
      </c>
    </row>
    <row r="176" spans="3:7" ht="15.5" x14ac:dyDescent="0.35">
      <c r="C176" t="s">
        <v>20</v>
      </c>
      <c r="D176" s="5">
        <v>387000000000</v>
      </c>
      <c r="E176" s="5">
        <v>300000000000</v>
      </c>
      <c r="F176" s="5">
        <v>306000000000</v>
      </c>
      <c r="G176" s="5">
        <v>345000000000</v>
      </c>
    </row>
    <row r="177" spans="3:19" ht="15.5" x14ac:dyDescent="0.35">
      <c r="C177" t="s">
        <v>206</v>
      </c>
      <c r="D177" s="5">
        <v>689000000000</v>
      </c>
      <c r="E177" s="5">
        <v>696000000000</v>
      </c>
      <c r="F177" s="5">
        <v>578000000000</v>
      </c>
      <c r="G177" s="5">
        <v>516000000000</v>
      </c>
    </row>
    <row r="178" spans="3:19" ht="15.5" x14ac:dyDescent="0.35">
      <c r="C178" t="s">
        <v>207</v>
      </c>
      <c r="D178" s="5">
        <v>-85000000000</v>
      </c>
      <c r="E178" s="5">
        <v>57000000000</v>
      </c>
      <c r="F178" s="5">
        <v>23000000000</v>
      </c>
      <c r="G178" s="5">
        <v>-10000000000</v>
      </c>
    </row>
    <row r="179" spans="3:19" ht="15.5" x14ac:dyDescent="0.35">
      <c r="C179" t="s">
        <v>208</v>
      </c>
      <c r="D179" s="5">
        <v>0</v>
      </c>
      <c r="E179" s="5">
        <v>0</v>
      </c>
      <c r="F179" s="5">
        <v>-1000000000</v>
      </c>
      <c r="G179" s="5">
        <v>-1000000000</v>
      </c>
    </row>
    <row r="180" spans="3:19" ht="15.5" x14ac:dyDescent="0.35">
      <c r="C180" t="s">
        <v>12</v>
      </c>
      <c r="D180" s="5">
        <v>-85000000000</v>
      </c>
      <c r="E180" s="5">
        <v>57000000000</v>
      </c>
      <c r="F180" s="5">
        <v>22000000000</v>
      </c>
      <c r="G180" s="5">
        <v>-10000000000</v>
      </c>
    </row>
    <row r="181" spans="3:19" ht="15.5" x14ac:dyDescent="0.35">
      <c r="C181" t="s">
        <v>15</v>
      </c>
      <c r="D181" s="6">
        <v>-73.260000000000005</v>
      </c>
      <c r="E181" s="6">
        <v>49.57</v>
      </c>
      <c r="F181" s="6">
        <v>18.88</v>
      </c>
      <c r="G181" s="6">
        <v>-8.9499999999999993</v>
      </c>
    </row>
    <row r="182" spans="3:19" ht="15.5" x14ac:dyDescent="0.35">
      <c r="C182" t="s">
        <v>57</v>
      </c>
      <c r="I182" s="6">
        <v>40.26</v>
      </c>
      <c r="J182" s="6">
        <v>8.42</v>
      </c>
      <c r="K182" s="6">
        <v>150.79</v>
      </c>
      <c r="L182" s="6">
        <v>323.92</v>
      </c>
      <c r="M182" s="6">
        <v>154.78</v>
      </c>
      <c r="N182" s="6">
        <v>-1.1000000000000001</v>
      </c>
      <c r="O182" s="6">
        <v>4.4800000000000004</v>
      </c>
      <c r="P182" s="6">
        <v>4.79</v>
      </c>
      <c r="Q182" s="6">
        <v>-2.67</v>
      </c>
      <c r="R182" s="6">
        <v>-16.88</v>
      </c>
      <c r="S182" s="6">
        <v>-5.88</v>
      </c>
    </row>
    <row r="183" spans="3:19" ht="15.5" x14ac:dyDescent="0.35">
      <c r="C183" t="s">
        <v>69</v>
      </c>
      <c r="I183" s="6">
        <v>7.75</v>
      </c>
      <c r="J183" s="6">
        <v>37.770000000000003</v>
      </c>
      <c r="K183" s="6">
        <v>2.23</v>
      </c>
      <c r="L183" s="6">
        <v>2.38</v>
      </c>
      <c r="M183" s="6">
        <v>1.69</v>
      </c>
      <c r="N183" s="6">
        <v>-72.73</v>
      </c>
      <c r="O183" s="6">
        <v>23.44</v>
      </c>
      <c r="P183" s="6">
        <v>35.49</v>
      </c>
      <c r="Q183" s="6">
        <v>-52.43</v>
      </c>
      <c r="R183" s="6">
        <v>-8.59</v>
      </c>
      <c r="S183" s="6">
        <v>-42.52</v>
      </c>
    </row>
    <row r="184" spans="3:19" ht="15.5" x14ac:dyDescent="0.35">
      <c r="C184" t="s">
        <v>72</v>
      </c>
      <c r="I184" s="6">
        <v>0.1</v>
      </c>
      <c r="J184" s="6">
        <v>0.12</v>
      </c>
      <c r="K184" s="6">
        <v>0.1</v>
      </c>
      <c r="L184" s="6">
        <v>0.18</v>
      </c>
      <c r="M184" s="6">
        <v>0.09</v>
      </c>
      <c r="N184" s="6">
        <v>0.04</v>
      </c>
      <c r="O184" s="6">
        <v>0.04</v>
      </c>
      <c r="P184" s="6">
        <v>0.06</v>
      </c>
      <c r="Q184" s="6">
        <v>0.06</v>
      </c>
      <c r="R184" s="6">
        <v>7.0000000000000007E-2</v>
      </c>
      <c r="S184" s="6">
        <v>0.13</v>
      </c>
    </row>
    <row r="185" spans="3:19" ht="15.5" x14ac:dyDescent="0.35">
      <c r="C185" t="s">
        <v>209</v>
      </c>
      <c r="I185" s="5">
        <v>43150000000</v>
      </c>
      <c r="J185" s="6">
        <v>16239999999.999998</v>
      </c>
      <c r="K185" s="5">
        <v>141510000000</v>
      </c>
      <c r="L185" s="5">
        <v>436420000000</v>
      </c>
      <c r="M185" s="5">
        <v>143910000000</v>
      </c>
      <c r="N185" s="5">
        <v>48580000000</v>
      </c>
      <c r="O185" s="5">
        <v>39190000000</v>
      </c>
      <c r="P185" s="5">
        <v>55140000000</v>
      </c>
    </row>
    <row r="186" spans="3:19" ht="15.5" x14ac:dyDescent="0.35">
      <c r="C186" t="s">
        <v>210</v>
      </c>
      <c r="I186" s="6">
        <v>2.5699999999999997E-2</v>
      </c>
      <c r="J186" s="6">
        <v>5.5000000000000005E-3</v>
      </c>
      <c r="K186" s="6">
        <v>0.11269999999999999</v>
      </c>
      <c r="L186" s="6">
        <v>0.2414</v>
      </c>
      <c r="M186" s="6">
        <v>0.18359999999999999</v>
      </c>
      <c r="N186" s="6">
        <v>-1.8E-3</v>
      </c>
      <c r="O186" s="6">
        <v>8.3000000000000001E-3</v>
      </c>
      <c r="P186" s="6">
        <v>9.300000000000001E-3</v>
      </c>
      <c r="Q186" s="6">
        <v>-6.0999999999999995E-3</v>
      </c>
      <c r="R186" s="6">
        <v>-3.9300000000000002E-2</v>
      </c>
      <c r="S186" s="6">
        <v>-1.2800000000000001E-2</v>
      </c>
    </row>
    <row r="187" spans="3:19" ht="15.5" x14ac:dyDescent="0.35">
      <c r="C187" t="s">
        <v>211</v>
      </c>
      <c r="I187" s="6">
        <v>4.8600000000000004E-2</v>
      </c>
      <c r="J187" s="6">
        <v>1.1699999999999999E-2</v>
      </c>
      <c r="K187" s="6">
        <v>0.2122</v>
      </c>
      <c r="L187" s="6">
        <v>0.55520000000000003</v>
      </c>
      <c r="M187" s="6">
        <v>0.59660000000000002</v>
      </c>
      <c r="N187" s="6">
        <v>-1.0700000000000001E-2</v>
      </c>
      <c r="O187" s="6">
        <v>3.4500000000000003E-2</v>
      </c>
      <c r="P187" s="6">
        <v>3.78E-2</v>
      </c>
      <c r="Q187" s="6">
        <v>-2.1700000000000001E-2</v>
      </c>
      <c r="R187" s="6">
        <v>-0.13200000000000001</v>
      </c>
      <c r="S187" s="6">
        <v>-4.0800000000000003E-2</v>
      </c>
    </row>
    <row r="188" spans="3:19" ht="15.5" x14ac:dyDescent="0.35">
      <c r="C188" t="s">
        <v>212</v>
      </c>
      <c r="I188" s="6">
        <v>3.7999999999999999E-2</v>
      </c>
      <c r="J188" s="6">
        <v>1.23E-2</v>
      </c>
      <c r="K188" s="6">
        <v>0.17430000000000001</v>
      </c>
      <c r="L188" s="6">
        <v>0.78099999999999992</v>
      </c>
      <c r="M188" s="6">
        <v>0.48270000000000002</v>
      </c>
      <c r="N188" s="6">
        <v>0.19589999999999999</v>
      </c>
      <c r="O188" s="6">
        <v>0.1356</v>
      </c>
      <c r="P188" s="6">
        <v>0.23739999999999997</v>
      </c>
      <c r="Q188" s="6">
        <v>0.23620000000000002</v>
      </c>
      <c r="R188" s="6">
        <v>0.10400000000000001</v>
      </c>
      <c r="S188" s="6">
        <v>0.13589999999999999</v>
      </c>
    </row>
    <row r="189" spans="3:19" ht="15.5" x14ac:dyDescent="0.35">
      <c r="C189" t="s">
        <v>213</v>
      </c>
      <c r="I189" s="6">
        <v>0.75</v>
      </c>
      <c r="J189" s="6">
        <v>0.31</v>
      </c>
      <c r="K189" s="6">
        <v>5.87</v>
      </c>
      <c r="L189" s="6">
        <v>16.21</v>
      </c>
      <c r="M189" s="6">
        <v>4.53</v>
      </c>
      <c r="N189" s="6">
        <v>1.19</v>
      </c>
      <c r="O189" s="6">
        <v>0.92</v>
      </c>
      <c r="P189" s="6">
        <v>1.03</v>
      </c>
      <c r="Q189" s="6">
        <v>0.82</v>
      </c>
      <c r="R189" s="6">
        <v>0.5</v>
      </c>
      <c r="S189" s="6">
        <v>0.55000000000000004</v>
      </c>
    </row>
    <row r="190" spans="3:19" ht="15.5" x14ac:dyDescent="0.35">
      <c r="C190" t="s">
        <v>66</v>
      </c>
      <c r="I190" s="6">
        <v>0.38</v>
      </c>
      <c r="J190" s="6">
        <v>0.44</v>
      </c>
      <c r="K190" s="6">
        <v>0.47</v>
      </c>
      <c r="L190" s="6">
        <v>1.32</v>
      </c>
      <c r="M190" s="6">
        <v>1.01</v>
      </c>
      <c r="N190" s="6">
        <v>0.77</v>
      </c>
      <c r="O190" s="6">
        <v>0.81</v>
      </c>
      <c r="P190" s="6">
        <v>1.34</v>
      </c>
      <c r="Q190" s="6">
        <v>1.1399999999999999</v>
      </c>
      <c r="R190" s="6">
        <v>1.1299999999999999</v>
      </c>
      <c r="S190" s="6">
        <v>1.74</v>
      </c>
    </row>
    <row r="191" spans="3:19" ht="15.5" x14ac:dyDescent="0.35">
      <c r="C191" t="s">
        <v>63</v>
      </c>
      <c r="I191" s="6">
        <v>827.64</v>
      </c>
      <c r="J191" s="6">
        <v>721.03</v>
      </c>
      <c r="K191" s="6">
        <v>710.46</v>
      </c>
      <c r="L191" s="6">
        <v>583.41999999999996</v>
      </c>
      <c r="M191" s="6">
        <v>259.44</v>
      </c>
      <c r="N191" s="6">
        <v>103.26</v>
      </c>
      <c r="O191" s="6">
        <v>129.78</v>
      </c>
      <c r="P191" s="6">
        <v>126.98</v>
      </c>
      <c r="Q191" s="6">
        <v>123.12</v>
      </c>
      <c r="R191" s="6">
        <v>127.9</v>
      </c>
      <c r="S191" s="6">
        <v>144.06</v>
      </c>
    </row>
    <row r="192" spans="3:19" ht="15.5" x14ac:dyDescent="0.35">
      <c r="C192" t="s">
        <v>214</v>
      </c>
      <c r="I192" s="6">
        <v>0.38</v>
      </c>
      <c r="J192" s="6">
        <v>0.44</v>
      </c>
      <c r="K192" s="6">
        <v>0.48</v>
      </c>
      <c r="L192" s="6">
        <v>1.35</v>
      </c>
      <c r="M192" s="6">
        <v>1.07</v>
      </c>
      <c r="N192" s="6">
        <v>0.92</v>
      </c>
      <c r="O192" s="6">
        <v>0.81</v>
      </c>
      <c r="P192" s="6">
        <v>1.36</v>
      </c>
      <c r="Q192" s="6">
        <v>1.1599999999999999</v>
      </c>
      <c r="R192" s="6">
        <v>1.17</v>
      </c>
      <c r="S192" s="6">
        <v>1.81</v>
      </c>
    </row>
    <row r="193" spans="2:19" ht="15.5" x14ac:dyDescent="0.35">
      <c r="C193" t="s">
        <v>215</v>
      </c>
      <c r="I193" s="6">
        <v>827.64</v>
      </c>
      <c r="J193" s="6">
        <v>721.03</v>
      </c>
      <c r="K193" s="6">
        <v>699.84</v>
      </c>
      <c r="L193" s="6">
        <v>571.03</v>
      </c>
      <c r="M193" s="6">
        <v>245.28</v>
      </c>
      <c r="N193" s="6">
        <v>87.33</v>
      </c>
      <c r="O193" s="6">
        <v>129.26</v>
      </c>
      <c r="P193" s="6">
        <v>125.4</v>
      </c>
      <c r="Q193" s="6">
        <v>120.49</v>
      </c>
      <c r="R193" s="6">
        <v>124.22</v>
      </c>
      <c r="S193" s="6">
        <v>138.05000000000001</v>
      </c>
    </row>
    <row r="194" spans="2:19" ht="15.5" x14ac:dyDescent="0.35">
      <c r="C194" t="s">
        <v>216</v>
      </c>
      <c r="I194" s="5">
        <v>344000000000</v>
      </c>
      <c r="J194" s="5">
        <v>307000000000</v>
      </c>
      <c r="K194" s="5">
        <v>263000000000</v>
      </c>
      <c r="L194" s="5">
        <v>131000000000</v>
      </c>
      <c r="M194" s="5">
        <v>220000000000</v>
      </c>
      <c r="N194" s="5">
        <v>208000000000</v>
      </c>
      <c r="O194" s="5">
        <v>164000000000</v>
      </c>
      <c r="P194" s="5">
        <v>176000000000</v>
      </c>
      <c r="Q194" s="5">
        <v>220000000000</v>
      </c>
      <c r="R194" s="5">
        <v>208000000000</v>
      </c>
      <c r="S194" s="5">
        <v>213000000000</v>
      </c>
    </row>
    <row r="195" spans="2:19" ht="15.5" x14ac:dyDescent="0.35">
      <c r="C195" t="s">
        <v>217</v>
      </c>
      <c r="I195" s="5">
        <v>22000000000</v>
      </c>
      <c r="J195" s="5">
        <v>27000000000</v>
      </c>
      <c r="K195" s="5">
        <v>21000000000</v>
      </c>
      <c r="L195" s="5">
        <v>49000000000</v>
      </c>
      <c r="M195" s="5">
        <v>66000000000</v>
      </c>
      <c r="N195" s="5">
        <v>77000000000</v>
      </c>
      <c r="O195" s="5">
        <v>124000000000</v>
      </c>
      <c r="P195" s="5">
        <v>114000000000</v>
      </c>
      <c r="Q195" s="5">
        <v>34000000000</v>
      </c>
      <c r="R195" s="5">
        <v>9000000000</v>
      </c>
      <c r="S195" s="5">
        <v>57000000000</v>
      </c>
    </row>
    <row r="196" spans="2:19" ht="15.5" x14ac:dyDescent="0.35">
      <c r="C196" t="s">
        <v>25</v>
      </c>
      <c r="I196" s="5">
        <v>366000000000</v>
      </c>
      <c r="J196" s="5">
        <v>334000000000</v>
      </c>
      <c r="K196" s="5">
        <v>284000000000</v>
      </c>
      <c r="L196" s="5">
        <v>181000000000</v>
      </c>
      <c r="M196" s="5">
        <v>286000000000</v>
      </c>
      <c r="N196" s="5">
        <v>285000000000</v>
      </c>
      <c r="O196" s="5">
        <v>288000000000</v>
      </c>
      <c r="P196" s="5">
        <v>290000000000</v>
      </c>
      <c r="Q196" s="5">
        <v>254000000000</v>
      </c>
      <c r="R196" s="5">
        <v>217000000000</v>
      </c>
      <c r="S196" s="5">
        <v>269000000000</v>
      </c>
    </row>
    <row r="197" spans="2:19" ht="15.5" x14ac:dyDescent="0.35">
      <c r="C197" t="s">
        <v>22</v>
      </c>
      <c r="I197" s="5">
        <v>300000000000</v>
      </c>
      <c r="J197" s="5">
        <v>274000000000</v>
      </c>
      <c r="K197" s="5">
        <v>135000000000</v>
      </c>
      <c r="L197" s="5">
        <v>-41000000000</v>
      </c>
      <c r="M197" s="5">
        <v>57000000000</v>
      </c>
      <c r="N197" s="5">
        <v>176000000000</v>
      </c>
      <c r="O197" s="5">
        <v>252000000000</v>
      </c>
      <c r="P197" s="5">
        <v>277000000000</v>
      </c>
      <c r="Q197" s="5">
        <v>207000000000</v>
      </c>
      <c r="R197" s="5">
        <v>179000000000</v>
      </c>
      <c r="S197" s="5">
        <v>216000000000</v>
      </c>
    </row>
    <row r="198" spans="2:19" ht="15.5" x14ac:dyDescent="0.35">
      <c r="C198" t="s">
        <v>218</v>
      </c>
      <c r="I198" s="5">
        <v>696000000000</v>
      </c>
      <c r="J198" s="5">
        <v>550000000000</v>
      </c>
      <c r="K198" s="5">
        <v>624000000000</v>
      </c>
      <c r="L198" s="5">
        <v>608000000000</v>
      </c>
      <c r="M198" s="5">
        <v>243000000000</v>
      </c>
      <c r="N198" s="5">
        <v>76000000000</v>
      </c>
      <c r="O198" s="5">
        <v>170000000000</v>
      </c>
      <c r="P198" s="5">
        <v>216000000000</v>
      </c>
      <c r="Q198" s="5">
        <v>122000000000</v>
      </c>
      <c r="R198" s="5">
        <v>121000000000</v>
      </c>
      <c r="S198" s="5">
        <v>185000000000</v>
      </c>
    </row>
    <row r="199" spans="2:19" ht="15.5" x14ac:dyDescent="0.35">
      <c r="C199" t="s">
        <v>219</v>
      </c>
      <c r="I199" s="5">
        <v>41000000000</v>
      </c>
      <c r="J199" s="5">
        <v>71000000000</v>
      </c>
      <c r="K199" s="5">
        <v>45000000000</v>
      </c>
      <c r="L199" s="5">
        <v>298000000000</v>
      </c>
      <c r="M199" s="5">
        <v>148000000000</v>
      </c>
      <c r="N199" s="5">
        <v>110000000000</v>
      </c>
      <c r="O199" s="5">
        <v>123000000000</v>
      </c>
      <c r="P199" s="5">
        <v>-20000000000</v>
      </c>
      <c r="Q199" s="5">
        <v>22000000000</v>
      </c>
      <c r="R199" s="5">
        <v>78000000000</v>
      </c>
      <c r="S199" s="5">
        <v>-126000000000</v>
      </c>
    </row>
    <row r="200" spans="2:19" ht="15.5" x14ac:dyDescent="0.35">
      <c r="C200" t="s">
        <v>220</v>
      </c>
      <c r="I200" s="5">
        <v>-2000000000</v>
      </c>
      <c r="J200" s="5">
        <v>-34000000000</v>
      </c>
      <c r="K200" s="5">
        <v>-60000000000</v>
      </c>
      <c r="L200" s="5">
        <v>-1000000000</v>
      </c>
      <c r="M200" s="5">
        <v>-4000000000</v>
      </c>
      <c r="N200" s="5">
        <v>-4000000000</v>
      </c>
      <c r="O200" s="5">
        <v>-1000000000</v>
      </c>
      <c r="P200" s="5">
        <v>-1000000000</v>
      </c>
      <c r="Q200" s="5">
        <v>-1000000000</v>
      </c>
      <c r="R200" s="5">
        <v>-1000000000</v>
      </c>
      <c r="S200" s="5">
        <v>-16000000000</v>
      </c>
    </row>
    <row r="201" spans="2:19" ht="15.5" x14ac:dyDescent="0.35">
      <c r="C201" t="s">
        <v>14</v>
      </c>
      <c r="I201" s="5">
        <v>40000000000</v>
      </c>
      <c r="J201" s="5">
        <v>37000000000</v>
      </c>
      <c r="K201" s="5">
        <v>-15000000000</v>
      </c>
      <c r="L201" s="5">
        <v>297000000000</v>
      </c>
      <c r="M201" s="5">
        <v>144000000000</v>
      </c>
      <c r="N201" s="5">
        <v>106000000000</v>
      </c>
      <c r="O201" s="5">
        <v>122000000000</v>
      </c>
      <c r="P201" s="5">
        <v>-21000000000</v>
      </c>
      <c r="Q201" s="5">
        <v>21000000000</v>
      </c>
      <c r="R201" s="5">
        <v>77000000000</v>
      </c>
      <c r="S201" s="5">
        <v>-143000000000</v>
      </c>
    </row>
    <row r="202" spans="2:19" ht="15.5" x14ac:dyDescent="0.35">
      <c r="C202" t="s">
        <v>16</v>
      </c>
      <c r="I202" s="6">
        <v>34.49</v>
      </c>
      <c r="J202" s="6">
        <v>31.85</v>
      </c>
      <c r="K202" s="6">
        <v>-12.58</v>
      </c>
      <c r="L202" s="6">
        <v>256.13</v>
      </c>
      <c r="M202" s="6">
        <v>124.24</v>
      </c>
      <c r="N202" s="6">
        <v>91.51</v>
      </c>
      <c r="O202" s="6">
        <v>104.88</v>
      </c>
      <c r="P202" s="6">
        <v>-18.09</v>
      </c>
      <c r="Q202" s="6">
        <v>18.28</v>
      </c>
      <c r="R202" s="6">
        <v>66.510000000000005</v>
      </c>
      <c r="S202" s="6">
        <v>-123.01</v>
      </c>
    </row>
    <row r="204" spans="2:19" ht="15.5" x14ac:dyDescent="0.35">
      <c r="B204" t="s">
        <v>221</v>
      </c>
      <c r="C204" t="s">
        <v>222</v>
      </c>
      <c r="D204" s="5">
        <v>13000000000</v>
      </c>
      <c r="E204" s="5">
        <v>68000000000</v>
      </c>
      <c r="F204" s="5">
        <v>24000000000</v>
      </c>
      <c r="G204" s="5">
        <v>-7000000000</v>
      </c>
      <c r="H204" s="5">
        <v>52000000000</v>
      </c>
      <c r="I204" s="5">
        <v>47000000000</v>
      </c>
      <c r="J204" s="5">
        <v>10000000000</v>
      </c>
      <c r="K204" s="5">
        <v>175000000000</v>
      </c>
      <c r="L204" s="5">
        <v>375000000000</v>
      </c>
      <c r="M204" s="5">
        <v>179000000000</v>
      </c>
      <c r="N204" s="5">
        <v>-1000000000</v>
      </c>
      <c r="O204" s="5">
        <v>5000000000</v>
      </c>
      <c r="P204" s="5">
        <v>6000000000</v>
      </c>
      <c r="Q204" s="5">
        <v>-3000000000</v>
      </c>
    </row>
    <row r="205" spans="2:19" ht="15.5" x14ac:dyDescent="0.35">
      <c r="C205" t="s">
        <v>223</v>
      </c>
      <c r="H205" s="5">
        <v>98000000000</v>
      </c>
      <c r="I205" s="5">
        <v>47000000000</v>
      </c>
      <c r="J205" s="5">
        <v>10000000000</v>
      </c>
      <c r="K205" s="5">
        <v>175000000000</v>
      </c>
      <c r="L205" s="5">
        <v>375000000000</v>
      </c>
      <c r="M205" s="5">
        <v>179000000000</v>
      </c>
      <c r="N205" s="5">
        <v>-1000000000</v>
      </c>
      <c r="O205" s="5">
        <v>5000000000</v>
      </c>
      <c r="P205" s="5">
        <v>6000000000</v>
      </c>
      <c r="Q205" s="5">
        <v>-3000000000</v>
      </c>
    </row>
    <row r="206" spans="2:19" ht="15.5" x14ac:dyDescent="0.35">
      <c r="C206" t="s">
        <v>56</v>
      </c>
      <c r="D206" s="6">
        <v>11.19</v>
      </c>
      <c r="E206" s="6">
        <v>58.96</v>
      </c>
      <c r="F206" s="6">
        <v>20.93</v>
      </c>
      <c r="G206" s="6">
        <v>-6.14</v>
      </c>
      <c r="H206" s="6">
        <v>44.76</v>
      </c>
      <c r="I206" s="6">
        <v>40.26</v>
      </c>
      <c r="J206" s="6">
        <v>8.42</v>
      </c>
      <c r="K206" s="6">
        <v>150.79</v>
      </c>
      <c r="L206" s="6">
        <v>323.92</v>
      </c>
      <c r="M206" s="6">
        <v>154.78</v>
      </c>
      <c r="N206" s="6">
        <v>-1.1000000000000001</v>
      </c>
      <c r="O206" s="6">
        <v>4.4800000000000004</v>
      </c>
      <c r="P206" s="6">
        <v>4.79</v>
      </c>
      <c r="Q206" s="6">
        <v>-2.67</v>
      </c>
    </row>
    <row r="207" spans="2:19" ht="15.5" x14ac:dyDescent="0.35">
      <c r="C207" t="s">
        <v>226</v>
      </c>
      <c r="H207" s="6">
        <v>84.94</v>
      </c>
      <c r="I207" s="6">
        <v>40.26</v>
      </c>
      <c r="J207" s="6">
        <v>8.42</v>
      </c>
      <c r="K207" s="6">
        <v>150.79</v>
      </c>
      <c r="L207" s="6">
        <v>323.92</v>
      </c>
      <c r="M207" s="6">
        <v>154.78</v>
      </c>
      <c r="N207" s="6">
        <v>-1.1000000000000001</v>
      </c>
      <c r="O207" s="6">
        <v>4.4800000000000004</v>
      </c>
      <c r="P207" s="6">
        <v>4.79</v>
      </c>
      <c r="Q207" s="6">
        <v>-2.67</v>
      </c>
    </row>
    <row r="208" spans="2:19" ht="15.5" x14ac:dyDescent="0.35">
      <c r="C208" t="s">
        <v>229</v>
      </c>
      <c r="D208" s="5">
        <v>734000000000</v>
      </c>
      <c r="E208" s="5">
        <v>989000000000</v>
      </c>
      <c r="F208" s="5">
        <v>924000000000</v>
      </c>
      <c r="G208" s="5">
        <v>860000000000</v>
      </c>
      <c r="H208" s="5">
        <v>2936000000000</v>
      </c>
      <c r="I208" s="5">
        <v>3622000000000</v>
      </c>
      <c r="J208" s="5">
        <v>3013000000000</v>
      </c>
      <c r="K208" s="5">
        <v>3860000000000</v>
      </c>
      <c r="L208" s="5">
        <v>4830000000000</v>
      </c>
      <c r="M208" s="5">
        <v>3310000000000</v>
      </c>
      <c r="N208" s="5">
        <v>2597000000000</v>
      </c>
      <c r="O208" s="5">
        <v>2910000000000</v>
      </c>
      <c r="P208" s="5">
        <v>3233000000000</v>
      </c>
      <c r="Q208" s="5">
        <v>2628000000000</v>
      </c>
    </row>
    <row r="209" spans="3:17" ht="15.5" x14ac:dyDescent="0.35">
      <c r="C209" t="s">
        <v>230</v>
      </c>
      <c r="H209" s="5">
        <v>3507000000000</v>
      </c>
      <c r="I209" s="5">
        <v>3622000000000</v>
      </c>
      <c r="J209" s="5">
        <v>3013000000000</v>
      </c>
      <c r="K209" s="5">
        <v>3860000000000</v>
      </c>
      <c r="L209" s="5">
        <v>4830000000000</v>
      </c>
      <c r="M209" s="5">
        <v>3310000000000</v>
      </c>
      <c r="N209" s="5">
        <v>2597000000000</v>
      </c>
      <c r="O209" s="5">
        <v>2910000000000</v>
      </c>
      <c r="P209" s="5">
        <v>3233000000000</v>
      </c>
      <c r="Q209" s="5">
        <v>2628000000000</v>
      </c>
    </row>
    <row r="210" spans="3:17" ht="15.5" x14ac:dyDescent="0.35">
      <c r="C210" t="s">
        <v>234</v>
      </c>
      <c r="I210" s="6">
        <v>6.57</v>
      </c>
    </row>
    <row r="211" spans="3:17" ht="15.5" x14ac:dyDescent="0.35">
      <c r="C211" t="s">
        <v>235</v>
      </c>
      <c r="I211" s="6">
        <v>3.46</v>
      </c>
    </row>
    <row r="212" spans="3:17" ht="15.5" x14ac:dyDescent="0.35">
      <c r="C212" t="s">
        <v>237</v>
      </c>
      <c r="I212" s="6">
        <v>7.5</v>
      </c>
    </row>
    <row r="213" spans="3:17" ht="15.5" x14ac:dyDescent="0.35">
      <c r="C213" t="s">
        <v>238</v>
      </c>
      <c r="I213" s="6">
        <v>0.28889999999999999</v>
      </c>
    </row>
    <row r="214" spans="3:17" ht="15.5" x14ac:dyDescent="0.35">
      <c r="C214" t="s">
        <v>239</v>
      </c>
      <c r="I214" s="6">
        <v>0.1</v>
      </c>
    </row>
    <row r="215" spans="3:17" ht="15.5" x14ac:dyDescent="0.35">
      <c r="C215" t="s">
        <v>240</v>
      </c>
      <c r="I215" s="6">
        <v>0.38</v>
      </c>
    </row>
    <row r="216" spans="3:17" ht="15.5" x14ac:dyDescent="0.35">
      <c r="C216" t="s">
        <v>241</v>
      </c>
      <c r="I216" s="6">
        <v>-23.62</v>
      </c>
    </row>
    <row r="217" spans="3:17" ht="15.5" x14ac:dyDescent="0.35">
      <c r="C217" t="s">
        <v>242</v>
      </c>
      <c r="I217" s="6">
        <v>-21.39</v>
      </c>
    </row>
    <row r="218" spans="3:17" ht="15.5" x14ac:dyDescent="0.35">
      <c r="C218" t="s">
        <v>243</v>
      </c>
      <c r="I218" s="6">
        <v>8.58</v>
      </c>
    </row>
    <row r="219" spans="3:17" ht="15.5" x14ac:dyDescent="0.35">
      <c r="C219" t="s">
        <v>244</v>
      </c>
      <c r="I219" s="6">
        <v>7.83</v>
      </c>
    </row>
    <row r="220" spans="3:17" ht="15.5" x14ac:dyDescent="0.35">
      <c r="C220" t="s">
        <v>245</v>
      </c>
      <c r="I220" s="6">
        <v>0.01</v>
      </c>
    </row>
    <row r="221" spans="3:17" ht="15.5" x14ac:dyDescent="0.35">
      <c r="C221" t="s">
        <v>246</v>
      </c>
      <c r="I221" s="6">
        <v>-7.0000000000000007E-2</v>
      </c>
    </row>
    <row r="222" spans="3:17" ht="15.5" x14ac:dyDescent="0.35">
      <c r="C222" t="s">
        <v>248</v>
      </c>
      <c r="I222" s="6">
        <v>84.94</v>
      </c>
    </row>
    <row r="223" spans="3:17" ht="15.5" x14ac:dyDescent="0.35">
      <c r="C223" t="s">
        <v>249</v>
      </c>
      <c r="I223" s="6">
        <v>44.76</v>
      </c>
    </row>
    <row r="224" spans="3:17" ht="15.5" x14ac:dyDescent="0.35">
      <c r="C224" t="s">
        <v>250</v>
      </c>
      <c r="I224" s="6">
        <v>3025.69</v>
      </c>
    </row>
    <row r="225" spans="3:9" ht="15.5" x14ac:dyDescent="0.35">
      <c r="C225" t="s">
        <v>251</v>
      </c>
      <c r="D225" s="6">
        <v>34.32</v>
      </c>
    </row>
    <row r="226" spans="3:9" ht="15.5" x14ac:dyDescent="0.35">
      <c r="C226" t="s">
        <v>252</v>
      </c>
      <c r="I226" s="6">
        <v>783.41</v>
      </c>
    </row>
    <row r="227" spans="3:9" ht="15.5" x14ac:dyDescent="0.35">
      <c r="C227" t="s">
        <v>253</v>
      </c>
      <c r="I227" s="6">
        <v>-13.75</v>
      </c>
    </row>
    <row r="228" spans="3:9" ht="15.5" x14ac:dyDescent="0.35">
      <c r="C228" t="s">
        <v>254</v>
      </c>
      <c r="D228" s="6">
        <v>2.0699999999999998</v>
      </c>
    </row>
    <row r="229" spans="3:9" ht="15.5" x14ac:dyDescent="0.35">
      <c r="C229" t="s">
        <v>255</v>
      </c>
      <c r="D229" s="6">
        <v>2.06</v>
      </c>
    </row>
    <row r="230" spans="3:9" ht="15.5" x14ac:dyDescent="0.35">
      <c r="C230" t="s">
        <v>377</v>
      </c>
      <c r="D230" s="6">
        <v>0.47</v>
      </c>
    </row>
    <row r="231" spans="3:9" ht="15.5" x14ac:dyDescent="0.35">
      <c r="C231" t="s">
        <v>378</v>
      </c>
      <c r="D231" s="6">
        <v>7.0000000000000007E-2</v>
      </c>
    </row>
    <row r="232" spans="3:9" ht="15.5" x14ac:dyDescent="0.35">
      <c r="C232" t="s">
        <v>256</v>
      </c>
      <c r="D232" s="6">
        <v>0.78</v>
      </c>
    </row>
    <row r="233" spans="3:9" ht="15.5" x14ac:dyDescent="0.35">
      <c r="C233" t="s">
        <v>379</v>
      </c>
      <c r="D233" s="6">
        <v>0.26</v>
      </c>
    </row>
    <row r="234" spans="3:9" ht="15.5" x14ac:dyDescent="0.35">
      <c r="C234" t="s">
        <v>257</v>
      </c>
      <c r="D234" s="6">
        <v>1.79</v>
      </c>
    </row>
    <row r="235" spans="3:9" ht="15.5" x14ac:dyDescent="0.35">
      <c r="C235" t="s">
        <v>258</v>
      </c>
      <c r="I235" s="6">
        <v>1.77</v>
      </c>
    </row>
    <row r="236" spans="3:9" ht="15.5" x14ac:dyDescent="0.35">
      <c r="C236" t="s">
        <v>12</v>
      </c>
      <c r="D236" s="5">
        <v>-85000000000</v>
      </c>
    </row>
    <row r="237" spans="3:9" ht="15.5" x14ac:dyDescent="0.35">
      <c r="C237" t="s">
        <v>259</v>
      </c>
      <c r="I237" s="6">
        <v>5.19</v>
      </c>
    </row>
    <row r="238" spans="3:9" ht="15.5" x14ac:dyDescent="0.35">
      <c r="C238" t="s">
        <v>260</v>
      </c>
      <c r="I238" s="6">
        <v>6.0700000000000004E-2</v>
      </c>
    </row>
    <row r="239" spans="3:9" ht="15.5" x14ac:dyDescent="0.35">
      <c r="C239" t="s">
        <v>261</v>
      </c>
      <c r="I239" s="6">
        <v>0.1084</v>
      </c>
    </row>
    <row r="240" spans="3:9" ht="15.5" x14ac:dyDescent="0.35">
      <c r="C240" t="s">
        <v>262</v>
      </c>
      <c r="I240" s="6">
        <v>8.6599999999999996E-2</v>
      </c>
    </row>
    <row r="241" spans="3:9" ht="15.5" x14ac:dyDescent="0.35">
      <c r="C241" t="s">
        <v>263</v>
      </c>
      <c r="I241" s="6">
        <v>6.0299999999999999E-2</v>
      </c>
    </row>
    <row r="242" spans="3:9" ht="15.5" x14ac:dyDescent="0.35">
      <c r="C242" t="s">
        <v>264</v>
      </c>
      <c r="D242" s="6">
        <v>45.98</v>
      </c>
    </row>
    <row r="243" spans="3:9" ht="15.5" x14ac:dyDescent="0.35">
      <c r="C243" t="s">
        <v>265</v>
      </c>
      <c r="D243" s="6">
        <v>0.44</v>
      </c>
    </row>
    <row r="244" spans="3:9" ht="15.5" x14ac:dyDescent="0.35">
      <c r="C244" t="s">
        <v>266</v>
      </c>
      <c r="D244" s="6">
        <v>37.75</v>
      </c>
    </row>
    <row r="245" spans="3:9" ht="15.5" x14ac:dyDescent="0.35">
      <c r="C245" t="s">
        <v>267</v>
      </c>
      <c r="D245" s="6">
        <v>8.67</v>
      </c>
    </row>
    <row r="246" spans="3:9" ht="15.5" x14ac:dyDescent="0.35">
      <c r="C246" t="s">
        <v>268</v>
      </c>
      <c r="D246" s="6">
        <v>1.98</v>
      </c>
    </row>
    <row r="247" spans="3:9" ht="15.5" x14ac:dyDescent="0.35">
      <c r="C247" t="s">
        <v>269</v>
      </c>
      <c r="I247" s="6">
        <v>2.04</v>
      </c>
    </row>
    <row r="248" spans="3:9" ht="15.5" x14ac:dyDescent="0.35">
      <c r="C248" t="s">
        <v>270</v>
      </c>
      <c r="I248" s="6">
        <v>998.25</v>
      </c>
    </row>
    <row r="249" spans="3:9" ht="15.5" x14ac:dyDescent="0.35">
      <c r="C249" t="s">
        <v>52</v>
      </c>
      <c r="I249" s="5">
        <v>341000000000</v>
      </c>
    </row>
    <row r="250" spans="3:9" ht="15.5" x14ac:dyDescent="0.35">
      <c r="C250" t="s">
        <v>271</v>
      </c>
      <c r="I250" s="5">
        <v>731000000000</v>
      </c>
    </row>
    <row r="251" spans="3:9" ht="15.5" x14ac:dyDescent="0.35">
      <c r="C251" t="s">
        <v>272</v>
      </c>
      <c r="I251" s="5">
        <v>1160000000</v>
      </c>
    </row>
    <row r="252" spans="3:9" ht="15.5" x14ac:dyDescent="0.35">
      <c r="C252" t="s">
        <v>273</v>
      </c>
      <c r="I252" s="6">
        <v>0.3639</v>
      </c>
    </row>
    <row r="253" spans="3:9" ht="15.5" x14ac:dyDescent="0.35">
      <c r="C253" t="s">
        <v>274</v>
      </c>
      <c r="D253" s="6">
        <v>9.2399999999999996E-2</v>
      </c>
    </row>
    <row r="254" spans="3:9" ht="15.5" x14ac:dyDescent="0.35">
      <c r="C254" t="s">
        <v>275</v>
      </c>
      <c r="D254" s="6">
        <v>3.3000000000000002E-2</v>
      </c>
    </row>
    <row r="255" spans="3:9" ht="15.5" x14ac:dyDescent="0.35">
      <c r="C255" t="s">
        <v>276</v>
      </c>
      <c r="D255" s="6">
        <v>1.77E-2</v>
      </c>
    </row>
    <row r="256" spans="3:9" ht="15.5" x14ac:dyDescent="0.35">
      <c r="C256" t="s">
        <v>277</v>
      </c>
      <c r="D256" s="6">
        <v>-0.1346</v>
      </c>
    </row>
    <row r="257" spans="3:9" ht="15.5" x14ac:dyDescent="0.35">
      <c r="C257" t="s">
        <v>278</v>
      </c>
      <c r="D257" s="6">
        <v>1.3718999999999999</v>
      </c>
    </row>
    <row r="258" spans="3:9" ht="15.5" x14ac:dyDescent="0.35">
      <c r="C258" t="s">
        <v>279</v>
      </c>
      <c r="D258" s="6">
        <v>1.3341000000000001</v>
      </c>
    </row>
    <row r="259" spans="3:9" ht="15.5" x14ac:dyDescent="0.35">
      <c r="C259" t="s">
        <v>286</v>
      </c>
      <c r="I259" s="5">
        <v>6</v>
      </c>
    </row>
    <row r="260" spans="3:9" ht="15.5" x14ac:dyDescent="0.35">
      <c r="C260" t="s">
        <v>287</v>
      </c>
      <c r="I260" s="6">
        <v>0.57999999999999996</v>
      </c>
    </row>
    <row r="261" spans="3:9" ht="15.5" x14ac:dyDescent="0.35">
      <c r="C261" t="s">
        <v>288</v>
      </c>
      <c r="I261" s="6">
        <v>0.3</v>
      </c>
    </row>
    <row r="262" spans="3:9" ht="15.5" x14ac:dyDescent="0.35">
      <c r="C262" t="s">
        <v>289</v>
      </c>
      <c r="I262" s="6">
        <v>0.97</v>
      </c>
    </row>
    <row r="263" spans="3:9" ht="15.5" x14ac:dyDescent="0.35">
      <c r="C263" t="s">
        <v>290</v>
      </c>
      <c r="I263" s="6">
        <v>0.97</v>
      </c>
    </row>
    <row r="264" spans="3:9" ht="15.5" x14ac:dyDescent="0.35">
      <c r="C264" t="s">
        <v>291</v>
      </c>
      <c r="I264" s="6">
        <v>0.98</v>
      </c>
    </row>
    <row r="265" spans="3:9" ht="15.5" x14ac:dyDescent="0.35">
      <c r="C265" t="s">
        <v>292</v>
      </c>
      <c r="I265" s="6">
        <v>0.89</v>
      </c>
    </row>
    <row r="266" spans="3:9" ht="15.5" x14ac:dyDescent="0.35">
      <c r="C266" t="s">
        <v>293</v>
      </c>
      <c r="I266" s="6">
        <v>0.79</v>
      </c>
    </row>
    <row r="267" spans="3:9" ht="15.5" x14ac:dyDescent="0.35">
      <c r="C267" t="s">
        <v>294</v>
      </c>
      <c r="I267" s="5">
        <v>3507000000000</v>
      </c>
    </row>
    <row r="268" spans="3:9" ht="15.5" x14ac:dyDescent="0.35">
      <c r="C268" t="s">
        <v>295</v>
      </c>
      <c r="I268" s="5">
        <v>298000000000</v>
      </c>
    </row>
    <row r="269" spans="3:9" ht="15.5" x14ac:dyDescent="0.35">
      <c r="C269" t="s">
        <v>296</v>
      </c>
      <c r="I269" s="5">
        <v>93000000000</v>
      </c>
    </row>
    <row r="270" spans="3:9" ht="15.5" x14ac:dyDescent="0.35">
      <c r="C270" t="s">
        <v>297</v>
      </c>
      <c r="I270" s="5">
        <v>98000000000</v>
      </c>
    </row>
    <row r="271" spans="3:9" ht="15.5" x14ac:dyDescent="0.35">
      <c r="C271" t="s">
        <v>298</v>
      </c>
      <c r="D271" s="5">
        <v>40000000000</v>
      </c>
    </row>
    <row r="272" spans="3:9" ht="15.5" x14ac:dyDescent="0.35">
      <c r="C272" t="s">
        <v>299</v>
      </c>
      <c r="D272" s="5">
        <v>1623000000000</v>
      </c>
    </row>
    <row r="273" spans="3:9" ht="15.5" x14ac:dyDescent="0.35">
      <c r="C273" t="s">
        <v>300</v>
      </c>
      <c r="D273" s="5">
        <v>712000000000</v>
      </c>
    </row>
    <row r="274" spans="3:9" ht="15.5" x14ac:dyDescent="0.35">
      <c r="C274" t="s">
        <v>206</v>
      </c>
      <c r="D274" s="5">
        <v>689000000000</v>
      </c>
    </row>
    <row r="275" spans="3:9" ht="15.5" x14ac:dyDescent="0.35">
      <c r="C275" t="s">
        <v>205</v>
      </c>
      <c r="I275" s="5">
        <v>908000000000</v>
      </c>
    </row>
    <row r="276" spans="3:9" ht="15.5" x14ac:dyDescent="0.35">
      <c r="C276" t="s">
        <v>204</v>
      </c>
      <c r="D276" s="5">
        <v>61000000000</v>
      </c>
    </row>
    <row r="277" spans="3:9" ht="15.5" x14ac:dyDescent="0.35">
      <c r="C277" t="s">
        <v>203</v>
      </c>
      <c r="D277" s="5">
        <v>366000000000</v>
      </c>
    </row>
    <row r="278" spans="3:9" ht="15.5" x14ac:dyDescent="0.35">
      <c r="C278" t="s">
        <v>23</v>
      </c>
      <c r="D278" s="5">
        <v>427000000000</v>
      </c>
    </row>
    <row r="279" spans="3:9" ht="15.5" x14ac:dyDescent="0.35">
      <c r="C279" t="s">
        <v>20</v>
      </c>
      <c r="D279" s="5">
        <v>387000000000</v>
      </c>
    </row>
    <row r="280" spans="3:9" ht="15.5" x14ac:dyDescent="0.35">
      <c r="C280" t="s">
        <v>301</v>
      </c>
      <c r="I280" s="5">
        <v>911000000000</v>
      </c>
    </row>
    <row r="281" spans="3:9" ht="15.5" x14ac:dyDescent="0.35">
      <c r="C281" t="s">
        <v>302</v>
      </c>
      <c r="I281" s="5">
        <v>-14000000000</v>
      </c>
    </row>
    <row r="282" spans="3:9" ht="15.5" x14ac:dyDescent="0.35">
      <c r="C282" t="s">
        <v>303</v>
      </c>
      <c r="I282" s="5">
        <v>-50000000000</v>
      </c>
    </row>
    <row r="283" spans="3:9" ht="15.5" x14ac:dyDescent="0.35">
      <c r="C283" t="s">
        <v>304</v>
      </c>
      <c r="I283" s="5">
        <v>86000000000</v>
      </c>
    </row>
    <row r="284" spans="3:9" ht="15.5" x14ac:dyDescent="0.35">
      <c r="C284" t="s">
        <v>305</v>
      </c>
      <c r="I284" s="5">
        <v>-2000000000</v>
      </c>
    </row>
    <row r="285" spans="3:9" ht="15.5" x14ac:dyDescent="0.35">
      <c r="C285" t="s">
        <v>306</v>
      </c>
      <c r="I285" s="5">
        <v>-16000000000</v>
      </c>
    </row>
  </sheetData>
  <pageMargins left="0.7" right="0.7" top="0.75" bottom="0.75" header="0.3" footer="0.3"/>
  <ignoredErrors>
    <ignoredError sqref="A1:S286" numberStoredAsText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Z35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2932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2933</v>
      </c>
      <c r="D2" s="2" vm="781">
        <f ca="1">IFERROR(_xlfn.STOCKHISTORY("XIDX:" &amp; $C$1, D3, , 0, 0, 1), "Libur")</f>
        <v>127</v>
      </c>
      <c r="H2" s="2" t="e" vm="2">
        <f>_FV(C2,"Price")</f>
        <v>#VALUE!</v>
      </c>
      <c r="I2" s="2" vm="243">
        <f t="shared" ref="I2:Z2" ca="1" si="0">IFERROR(_xlfn.STOCKHISTORY("XIDX:" &amp; $C$1, I1, , 0, 0, 1), "Libur")</f>
        <v>139</v>
      </c>
      <c r="J2" s="2" vm="206">
        <f t="shared" ca="1" si="0"/>
        <v>183</v>
      </c>
      <c r="K2" s="2" vm="105">
        <f t="shared" ca="1" si="0"/>
        <v>268</v>
      </c>
      <c r="L2" s="2" vm="782">
        <f t="shared" ca="1" si="0"/>
        <v>278</v>
      </c>
      <c r="M2" s="2" vm="379">
        <f t="shared" ca="1" si="0"/>
        <v>260</v>
      </c>
      <c r="N2" s="2" vm="176">
        <f t="shared" ca="1" si="0"/>
        <v>290</v>
      </c>
      <c r="O2" s="2" vm="783">
        <f t="shared" ca="1" si="0"/>
        <v>348</v>
      </c>
      <c r="P2" s="2" vm="174">
        <f t="shared" ca="1" si="0"/>
        <v>242</v>
      </c>
      <c r="Q2" s="2" vm="68">
        <f t="shared" ca="1" si="0"/>
        <v>590</v>
      </c>
      <c r="R2" s="2" vm="147">
        <f t="shared" ca="1" si="0"/>
        <v>615</v>
      </c>
      <c r="S2" s="2" vm="784">
        <f t="shared" ca="1" si="0"/>
        <v>1100</v>
      </c>
      <c r="T2" s="2" vm="154">
        <f t="shared" ca="1" si="0"/>
        <v>1425</v>
      </c>
      <c r="U2" s="2" vm="407">
        <f t="shared" ca="1" si="0"/>
        <v>1900</v>
      </c>
      <c r="V2" s="2" vm="371">
        <f t="shared" ca="1" si="0"/>
        <v>2400</v>
      </c>
      <c r="W2" s="2" vm="269">
        <f t="shared" ca="1" si="0"/>
        <v>990</v>
      </c>
      <c r="X2" s="2" vm="545">
        <f t="shared" ca="1" si="0"/>
        <v>650</v>
      </c>
      <c r="Y2" s="2" vm="76">
        <f t="shared" ca="1" si="0"/>
        <v>210</v>
      </c>
      <c r="Z2" s="2" vm="310">
        <f t="shared" ca="1" si="0"/>
        <v>180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2376220000000</v>
      </c>
      <c r="H4" s="2">
        <f>IFERROR(SUM(D4:G4)*(4/MAX(1,COUNT(D4:G4))),"")</f>
        <v>9504880000000</v>
      </c>
      <c r="I4" s="2">
        <f t="shared" ref="I4:Z4" si="1">IFERROR(INDEX(I51:I500,MATCH($C$4,$C$51:$C$500,0)),"")</f>
        <v>9594211000000</v>
      </c>
      <c r="J4" s="2">
        <f t="shared" si="1"/>
        <v>10059317000000</v>
      </c>
      <c r="K4" s="2">
        <f t="shared" si="1"/>
        <v>10163157000000</v>
      </c>
      <c r="L4" s="2">
        <f t="shared" si="1"/>
        <v>12233495000000</v>
      </c>
      <c r="M4" s="2">
        <f t="shared" si="1"/>
        <v>13976648000000</v>
      </c>
      <c r="N4" s="2">
        <f t="shared" si="1"/>
        <v>12064088000000</v>
      </c>
      <c r="O4" s="2">
        <f t="shared" si="1"/>
        <v>12936503000000</v>
      </c>
      <c r="P4" s="2">
        <f t="shared" si="1"/>
        <v>11695216000000</v>
      </c>
      <c r="Q4" s="2">
        <f t="shared" si="1"/>
        <v>10829450000000</v>
      </c>
      <c r="R4" s="2">
        <f t="shared" si="1"/>
        <v>10459641000000</v>
      </c>
      <c r="S4" s="2">
        <f t="shared" si="1"/>
        <v>10572834000000</v>
      </c>
      <c r="T4" s="2">
        <f t="shared" si="1"/>
        <v>10657152000000</v>
      </c>
      <c r="U4" s="2">
        <f t="shared" si="1"/>
        <v>10019977000000</v>
      </c>
      <c r="V4" s="2">
        <f t="shared" si="1"/>
        <v>8925419000000</v>
      </c>
      <c r="W4" s="2">
        <f t="shared" si="1"/>
        <v>7162935000000</v>
      </c>
      <c r="X4" s="2">
        <f t="shared" si="1"/>
        <v>6326514000000</v>
      </c>
      <c r="Y4" s="2">
        <f t="shared" si="1"/>
        <v>5034905000000</v>
      </c>
      <c r="Z4" s="2">
        <f t="shared" si="1"/>
        <v>5384640000000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336263000000</v>
      </c>
      <c r="H5" s="2">
        <f>IFERROR(SUM(D5:G5)*(4/MAX(1,COUNT(D5:G5))),"")</f>
        <v>1345052000000</v>
      </c>
      <c r="I5" s="2">
        <f t="shared" ref="I5:Z5" si="2">IFERROR(INDEX(I51:I500,MATCH($C$5,$C$51:$C$500,0)),"")</f>
        <v>552380000000</v>
      </c>
      <c r="J5" s="2">
        <f t="shared" si="2"/>
        <v>538661000000</v>
      </c>
      <c r="K5" s="2">
        <f t="shared" si="2"/>
        <v>664926000000</v>
      </c>
      <c r="L5" s="2">
        <f t="shared" si="2"/>
        <v>1181185000000</v>
      </c>
      <c r="M5" s="2">
        <f t="shared" si="2"/>
        <v>1349391000000</v>
      </c>
      <c r="N5" s="2">
        <f t="shared" si="2"/>
        <v>945038000000</v>
      </c>
      <c r="O5" s="2">
        <f t="shared" si="2"/>
        <v>1412424000000</v>
      </c>
      <c r="P5" s="2">
        <f t="shared" si="2"/>
        <v>833249000000</v>
      </c>
      <c r="Q5" s="2">
        <f t="shared" si="2"/>
        <v>376199000000</v>
      </c>
      <c r="R5" s="2">
        <f t="shared" si="2"/>
        <v>267383000000</v>
      </c>
      <c r="S5" s="2">
        <f t="shared" si="2"/>
        <v>7522000000</v>
      </c>
      <c r="T5" s="2">
        <f t="shared" si="2"/>
        <v>609179000000</v>
      </c>
      <c r="U5" s="2">
        <f t="shared" si="2"/>
        <v>692368000000</v>
      </c>
      <c r="V5" s="2">
        <f t="shared" si="2"/>
        <v>1369492000000</v>
      </c>
      <c r="W5" s="2">
        <f t="shared" si="2"/>
        <v>796711000000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28753650000000</v>
      </c>
      <c r="H6" s="2">
        <f>IFERROR(INDEX(D6:G6,COUNT(D6:G6)),"")</f>
        <v>28753650000000</v>
      </c>
      <c r="I6" s="2">
        <f t="shared" ref="I6:Z6" si="3">IFERROR(INDEX(I51:I500,MATCH($C$6,$C$51:$C$500,0)),"")</f>
        <v>28214370000000</v>
      </c>
      <c r="J6" s="2">
        <f t="shared" si="3"/>
        <v>29079510000000</v>
      </c>
      <c r="K6" s="2">
        <f t="shared" si="3"/>
        <v>27650006000000</v>
      </c>
      <c r="L6" s="2">
        <f t="shared" si="3"/>
        <v>26648917000000</v>
      </c>
      <c r="M6" s="2">
        <f t="shared" si="3"/>
        <v>23878106000000</v>
      </c>
      <c r="N6" s="2">
        <f t="shared" si="3"/>
        <v>20784321000000</v>
      </c>
      <c r="O6" s="2">
        <f t="shared" si="3"/>
        <v>17371406000000</v>
      </c>
      <c r="P6" s="2">
        <f t="shared" si="3"/>
        <v>14302462000000</v>
      </c>
      <c r="Q6" s="2">
        <f t="shared" si="3"/>
        <v>14126359000000</v>
      </c>
      <c r="R6" s="2">
        <f t="shared" si="3"/>
        <v>13911984000000</v>
      </c>
      <c r="S6" s="2">
        <f t="shared" si="3"/>
        <v>15294612000000</v>
      </c>
      <c r="T6" s="2">
        <f t="shared" si="3"/>
        <v>15874525000000</v>
      </c>
      <c r="U6" s="2">
        <f t="shared" si="3"/>
        <v>13353037000000</v>
      </c>
      <c r="V6" s="2">
        <f t="shared" si="3"/>
        <v>14295756000000</v>
      </c>
      <c r="W6" s="2">
        <f t="shared" si="3"/>
        <v>10815788000000</v>
      </c>
      <c r="X6" s="2">
        <f t="shared" si="3"/>
        <v>8214737000000</v>
      </c>
      <c r="Y6" s="2">
        <f t="shared" si="3"/>
        <v>9235964000000</v>
      </c>
      <c r="Z6" s="2">
        <f t="shared" si="3"/>
        <v>9254813000000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16.579999999999998</v>
      </c>
      <c r="H7" s="3">
        <f>IFERROR(INDEX(D7:G7,COUNT(D7:G7)),"")</f>
        <v>16.579999999999998</v>
      </c>
      <c r="I7" s="3">
        <f t="shared" ref="I7:Z7" si="4">IFERROR(INDEX(I51:I500,MATCH($C$7,$C$51:$C$500,0))/1000000000,"")</f>
        <v>16.579999999999998</v>
      </c>
      <c r="J7" s="3">
        <f t="shared" si="4"/>
        <v>16.579999999999998</v>
      </c>
      <c r="K7" s="3">
        <f t="shared" si="4"/>
        <v>16.579999999999998</v>
      </c>
      <c r="L7" s="3">
        <f t="shared" si="4"/>
        <v>16.579999999999998</v>
      </c>
      <c r="M7" s="3">
        <f t="shared" si="4"/>
        <v>16.579999999999998</v>
      </c>
      <c r="N7" s="3">
        <f t="shared" si="4"/>
        <v>16.579999999999998</v>
      </c>
      <c r="O7" s="3">
        <f t="shared" si="4"/>
        <v>15.33</v>
      </c>
      <c r="P7" s="3">
        <f t="shared" si="4"/>
        <v>14.2</v>
      </c>
      <c r="Q7" s="3">
        <f t="shared" si="4"/>
        <v>14.2</v>
      </c>
      <c r="R7" s="3">
        <f t="shared" si="4"/>
        <v>14.2</v>
      </c>
      <c r="S7" s="3">
        <f t="shared" si="4"/>
        <v>14.2</v>
      </c>
      <c r="T7" s="3">
        <f t="shared" si="4"/>
        <v>14.2</v>
      </c>
      <c r="U7" s="3">
        <f t="shared" si="4"/>
        <v>14.05</v>
      </c>
      <c r="V7" s="3">
        <f t="shared" si="4"/>
        <v>13.97</v>
      </c>
      <c r="W7" s="3">
        <f t="shared" si="4"/>
        <v>13.85</v>
      </c>
      <c r="X7" s="3">
        <f t="shared" si="4"/>
        <v>13.77</v>
      </c>
      <c r="Y7" s="3">
        <f t="shared" si="4"/>
        <v>13.76</v>
      </c>
      <c r="Z7" s="3">
        <f t="shared" si="4"/>
        <v>13.76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478000000000</v>
      </c>
      <c r="H8" s="2">
        <f>IFERROR(INDEX(D8:G8,COUNT(D8:G8)),"")</f>
        <v>478000000000</v>
      </c>
      <c r="I8" s="2">
        <f t="shared" ref="I8:Z8" si="5">IFERROR(INDEX(I51:I500,MATCH($C$8,$C$51:$C$500,0)),"")</f>
        <v>1468000000000</v>
      </c>
      <c r="J8" s="2">
        <f t="shared" si="5"/>
        <v>1898000000000</v>
      </c>
      <c r="K8" s="2">
        <f t="shared" si="5"/>
        <v>3181000000000</v>
      </c>
      <c r="L8" s="2">
        <f t="shared" si="5"/>
        <v>2680000000000</v>
      </c>
      <c r="M8" s="2">
        <f t="shared" si="5"/>
        <v>3923000000000</v>
      </c>
      <c r="N8" s="2">
        <f t="shared" si="5"/>
        <v>2488000000000</v>
      </c>
      <c r="O8" s="2">
        <f t="shared" si="5"/>
        <v>2443000000000</v>
      </c>
      <c r="P8" s="2">
        <f t="shared" si="5"/>
        <v>3645000000000</v>
      </c>
      <c r="Q8" s="2">
        <f t="shared" si="5"/>
        <v>2390000000000</v>
      </c>
      <c r="R8" s="2">
        <f t="shared" si="5"/>
        <v>2801000000000</v>
      </c>
      <c r="S8" s="2">
        <f t="shared" si="5"/>
        <v>-275000000000</v>
      </c>
      <c r="T8" s="2">
        <f t="shared" si="5"/>
        <v>-945000000000</v>
      </c>
      <c r="U8" s="2">
        <f t="shared" si="5"/>
        <v>-416000000000</v>
      </c>
      <c r="V8" s="2">
        <f t="shared" si="5"/>
        <v>308000000000</v>
      </c>
      <c r="W8" s="2">
        <f t="shared" si="5"/>
        <v>711000000000</v>
      </c>
      <c r="X8" s="2">
        <f t="shared" si="5"/>
        <v>-1983000000000</v>
      </c>
      <c r="Y8" s="2">
        <f t="shared" si="5"/>
        <v>-204000000000</v>
      </c>
      <c r="Z8" s="2">
        <f t="shared" si="5"/>
        <v>-744000000000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28.83</v>
      </c>
      <c r="H9" s="3">
        <f>IFERROR(INDEX(D9:G9,COUNT(D9:G9)),"")</f>
        <v>28.83</v>
      </c>
      <c r="I9" s="3">
        <f t="shared" ref="I9:Z9" si="6">IFERROR(INDEX(I51:I500,MATCH($C$9,$C$51:$C$500,0)),"")</f>
        <v>88.52</v>
      </c>
      <c r="J9" s="3">
        <f t="shared" si="6"/>
        <v>114.44</v>
      </c>
      <c r="K9" s="3">
        <f t="shared" si="6"/>
        <v>191.83</v>
      </c>
      <c r="L9" s="3">
        <f t="shared" si="6"/>
        <v>161.59</v>
      </c>
      <c r="M9" s="3">
        <f t="shared" si="6"/>
        <v>236.56</v>
      </c>
      <c r="N9" s="3">
        <f t="shared" si="6"/>
        <v>150.04</v>
      </c>
      <c r="O9" s="3">
        <f t="shared" si="6"/>
        <v>159.33000000000001</v>
      </c>
      <c r="P9" s="3">
        <f t="shared" si="6"/>
        <v>256.7</v>
      </c>
      <c r="Q9" s="3">
        <f t="shared" si="6"/>
        <v>168.31</v>
      </c>
      <c r="R9" s="3">
        <f t="shared" si="6"/>
        <v>197.29</v>
      </c>
      <c r="S9" s="3">
        <f t="shared" si="6"/>
        <v>-19.350000000000001</v>
      </c>
      <c r="T9" s="3">
        <f t="shared" si="6"/>
        <v>-66.52</v>
      </c>
      <c r="U9" s="3">
        <f t="shared" si="6"/>
        <v>-29.6</v>
      </c>
      <c r="V9" s="3">
        <f t="shared" si="6"/>
        <v>22.07</v>
      </c>
      <c r="W9" s="3">
        <f t="shared" si="6"/>
        <v>51.32</v>
      </c>
      <c r="X9" s="3">
        <f t="shared" si="6"/>
        <v>-143.97</v>
      </c>
      <c r="Y9" s="3">
        <f t="shared" si="6"/>
        <v>-14.84</v>
      </c>
      <c r="Z9" s="3">
        <f t="shared" si="6"/>
        <v>-54.12</v>
      </c>
    </row>
    <row r="10" spans="1:26" ht="15.5" x14ac:dyDescent="0.35">
      <c r="C10" t="s">
        <v>17</v>
      </c>
      <c r="D10" s="3">
        <f ca="1">IFERROR(IF(D9=0,"",D2/D9),"")</f>
        <v>4.4051335414498789</v>
      </c>
      <c r="I10" s="3">
        <f t="shared" ref="I10:Z10" ca="1" si="7">IFERROR(IF(I9=0,"",I2/I9),"")</f>
        <v>1.5702666064166291</v>
      </c>
      <c r="J10" s="3">
        <f t="shared" ca="1" si="7"/>
        <v>1.5990912268437609</v>
      </c>
      <c r="K10" s="3">
        <f t="shared" ca="1" si="7"/>
        <v>1.3970703226815409</v>
      </c>
      <c r="L10" s="3">
        <f t="shared" ca="1" si="7"/>
        <v>1.7204034903149947</v>
      </c>
      <c r="M10" s="3">
        <f t="shared" ca="1" si="7"/>
        <v>1.0990869124112277</v>
      </c>
      <c r="N10" s="3">
        <f t="shared" ca="1" si="7"/>
        <v>1.9328179152226075</v>
      </c>
      <c r="O10" s="3">
        <f t="shared" ca="1" si="7"/>
        <v>2.1841461118433436</v>
      </c>
      <c r="P10" s="3">
        <f t="shared" ca="1" si="7"/>
        <v>0.94273470977795093</v>
      </c>
      <c r="Q10" s="3">
        <f t="shared" ca="1" si="7"/>
        <v>3.5054363971243538</v>
      </c>
      <c r="R10" s="3">
        <f t="shared" ca="1" si="7"/>
        <v>3.1172385827968982</v>
      </c>
      <c r="S10" s="3">
        <f t="shared" ca="1" si="7"/>
        <v>-56.847545219638242</v>
      </c>
      <c r="T10" s="3">
        <f t="shared" ca="1" si="7"/>
        <v>-21.422128683102827</v>
      </c>
      <c r="U10" s="3">
        <f t="shared" ca="1" si="7"/>
        <v>-64.189189189189193</v>
      </c>
      <c r="V10" s="3">
        <f t="shared" ca="1" si="7"/>
        <v>108.74490258269144</v>
      </c>
      <c r="W10" s="3">
        <f t="shared" ca="1" si="7"/>
        <v>19.290724863600936</v>
      </c>
      <c r="X10" s="3">
        <f t="shared" ca="1" si="7"/>
        <v>-4.5148294783635476</v>
      </c>
      <c r="Y10" s="3">
        <f t="shared" ca="1" si="7"/>
        <v>-14.150943396226415</v>
      </c>
      <c r="Z10" s="3">
        <f t="shared" ca="1" si="7"/>
        <v>-3.3259423503325944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1071873000000</v>
      </c>
      <c r="H11" s="2">
        <f>IFERROR(INDEX(D11:G11,COUNT(D11:G11)),"")</f>
        <v>1071873000000</v>
      </c>
      <c r="I11" s="2">
        <f t="shared" ref="I11:Z11" si="8">IFERROR(INDEX(I51:I500,MATCH($C$11,$C$51:$C$500,0)),"")</f>
        <v>1103789000000</v>
      </c>
      <c r="J11" s="2">
        <f t="shared" si="8"/>
        <v>1413152000000</v>
      </c>
      <c r="K11" s="2">
        <f t="shared" si="8"/>
        <v>1997108000000</v>
      </c>
      <c r="L11" s="2">
        <f t="shared" si="8"/>
        <v>1376904000000</v>
      </c>
      <c r="M11" s="2">
        <f t="shared" si="8"/>
        <v>1365040000000</v>
      </c>
      <c r="N11" s="2">
        <f t="shared" si="8"/>
        <v>904936000000</v>
      </c>
      <c r="O11" s="2">
        <f t="shared" si="8"/>
        <v>825755000000</v>
      </c>
      <c r="P11" s="2">
        <f t="shared" si="8"/>
        <v>1023031000000</v>
      </c>
      <c r="Q11" s="2">
        <f t="shared" si="8"/>
        <v>767389000000</v>
      </c>
      <c r="R11" s="2">
        <f t="shared" si="8"/>
        <v>816140000000</v>
      </c>
      <c r="S11" s="2">
        <f t="shared" si="8"/>
        <v>631409000000</v>
      </c>
      <c r="T11" s="2">
        <f t="shared" si="8"/>
        <v>1485421000000</v>
      </c>
      <c r="U11" s="2">
        <f t="shared" si="8"/>
        <v>1529588000000</v>
      </c>
      <c r="V11" s="2">
        <f t="shared" si="8"/>
        <v>952529000000</v>
      </c>
      <c r="W11" s="2">
        <f t="shared" si="8"/>
        <v>896428000000</v>
      </c>
      <c r="X11" s="2">
        <f t="shared" si="8"/>
        <v>1141628000000</v>
      </c>
      <c r="Y11" s="2">
        <f t="shared" si="8"/>
        <v>1276332000000</v>
      </c>
      <c r="Z11" s="2">
        <f t="shared" si="8"/>
        <v>1390696000000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4590000000000</v>
      </c>
      <c r="H12" s="2">
        <f>IFERROR(INDEX(D12:G12,COUNT(D12:G12)),"")</f>
        <v>4590000000000</v>
      </c>
      <c r="I12" s="2">
        <f t="shared" ref="I12:Z12" si="9">IFERROR(INDEX(I51:I500,MATCH($C$12,$C$51:$C$500,0)),"")</f>
        <v>4696000000000</v>
      </c>
      <c r="J12" s="2">
        <f t="shared" si="9"/>
        <v>5093000000000</v>
      </c>
      <c r="K12" s="2">
        <f t="shared" si="9"/>
        <v>4605000000000</v>
      </c>
      <c r="L12" s="2">
        <f t="shared" si="9"/>
        <v>6324000000000</v>
      </c>
      <c r="M12" s="2">
        <f t="shared" si="9"/>
        <v>6927000000000</v>
      </c>
      <c r="N12" s="2">
        <f t="shared" si="9"/>
        <v>8465000000000</v>
      </c>
      <c r="O12" s="2">
        <f t="shared" si="9"/>
        <v>9191000000000</v>
      </c>
      <c r="P12" s="2">
        <f t="shared" si="9"/>
        <v>10952000000000</v>
      </c>
      <c r="Q12" s="2">
        <f t="shared" si="9"/>
        <v>9890000000000</v>
      </c>
      <c r="R12" s="2">
        <f t="shared" si="9"/>
        <v>7426000000000</v>
      </c>
      <c r="S12" s="2">
        <f t="shared" si="9"/>
        <v>7517000000000</v>
      </c>
      <c r="T12" s="2">
        <f t="shared" si="9"/>
        <v>5931000000000</v>
      </c>
      <c r="U12" s="2">
        <f t="shared" si="9"/>
        <v>3016000000000</v>
      </c>
      <c r="V12" s="2">
        <f t="shared" si="9"/>
        <v>2681000000000</v>
      </c>
      <c r="W12" s="2">
        <f t="shared" si="9"/>
        <v>1617000000000</v>
      </c>
      <c r="X12" s="2">
        <f t="shared" si="9"/>
        <v>1913000000000</v>
      </c>
      <c r="Y12" s="2">
        <f t="shared" si="9"/>
        <v>1352000000000</v>
      </c>
      <c r="Z12" s="2">
        <f t="shared" si="9"/>
        <v>1531000000000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5662000000000</v>
      </c>
      <c r="H13" s="2">
        <f>IFERROR(INDEX(D13:G13,COUNT(D13:G13)),"")</f>
        <v>5662000000000</v>
      </c>
      <c r="I13" s="2">
        <f t="shared" ref="I13:Z13" si="10">IFERROR(INDEX(I51:I500,MATCH($C$13,$C$51:$C$500,0)),"")</f>
        <v>5800000000000</v>
      </c>
      <c r="J13" s="2">
        <f t="shared" si="10"/>
        <v>6506000000000</v>
      </c>
      <c r="K13" s="2">
        <f t="shared" si="10"/>
        <v>6602000000000</v>
      </c>
      <c r="L13" s="2">
        <f t="shared" si="10"/>
        <v>7701000000000</v>
      </c>
      <c r="M13" s="2">
        <f t="shared" si="10"/>
        <v>8292000000000</v>
      </c>
      <c r="N13" s="2">
        <f t="shared" si="10"/>
        <v>9370000000000</v>
      </c>
      <c r="O13" s="2">
        <f t="shared" si="10"/>
        <v>10017000000000</v>
      </c>
      <c r="P13" s="2">
        <f t="shared" si="10"/>
        <v>11975000000000</v>
      </c>
      <c r="Q13" s="2">
        <f t="shared" si="10"/>
        <v>10657000000000</v>
      </c>
      <c r="R13" s="2">
        <f t="shared" si="10"/>
        <v>8242000000000</v>
      </c>
      <c r="S13" s="2">
        <f t="shared" si="10"/>
        <v>8148000000000</v>
      </c>
      <c r="T13" s="2">
        <f t="shared" si="10"/>
        <v>7416000000000</v>
      </c>
      <c r="U13" s="2">
        <f t="shared" si="10"/>
        <v>4545000000000</v>
      </c>
      <c r="V13" s="2">
        <f t="shared" si="10"/>
        <v>3634000000000</v>
      </c>
      <c r="W13" s="2">
        <f t="shared" si="10"/>
        <v>2513000000000</v>
      </c>
      <c r="X13" s="2">
        <f t="shared" si="10"/>
        <v>3055000000000</v>
      </c>
      <c r="Y13" s="2">
        <f t="shared" si="10"/>
        <v>2629000000000</v>
      </c>
      <c r="Z13" s="2">
        <f t="shared" si="10"/>
        <v>2922000000000</v>
      </c>
    </row>
    <row r="14" spans="1:26" ht="15.5" x14ac:dyDescent="0.35">
      <c r="C14" t="s">
        <v>26</v>
      </c>
      <c r="D14" s="2">
        <f>IFERROR(INDEX(D51:D500,MATCH($C$14,$C$51:$C$500,0)),"")</f>
        <v>-160271000000</v>
      </c>
      <c r="H14" s="2">
        <f>IFERROR(SUM(D14:G14)*(4/MAX(1,COUNT(D14:G14))),"")</f>
        <v>-641084000000</v>
      </c>
      <c r="I14" s="2">
        <f t="shared" ref="I14:Z14" si="11">IFERROR(INDEX(I51:I500,MATCH($C$14,$C$51:$C$500,0)),"")</f>
        <v>-696450000000</v>
      </c>
      <c r="J14" s="2">
        <f t="shared" si="11"/>
        <v>-799686000000</v>
      </c>
      <c r="K14" s="2">
        <f t="shared" si="11"/>
        <v>-767430000000</v>
      </c>
      <c r="L14" s="2">
        <f t="shared" si="11"/>
        <v>-586225000000</v>
      </c>
      <c r="M14" s="2">
        <f t="shared" si="11"/>
        <v>-826765000000</v>
      </c>
      <c r="N14" s="2">
        <f t="shared" si="11"/>
        <v>-930957000000</v>
      </c>
      <c r="O14" s="2">
        <f t="shared" si="11"/>
        <v>-1029232000000</v>
      </c>
      <c r="P14" s="2">
        <f t="shared" si="11"/>
        <v>-924571000000</v>
      </c>
      <c r="Q14" s="2">
        <f t="shared" si="11"/>
        <v>-761905000000</v>
      </c>
      <c r="R14" s="2">
        <f t="shared" si="11"/>
        <v>-580847000000</v>
      </c>
      <c r="S14" s="2">
        <f t="shared" si="11"/>
        <v>-559781000000</v>
      </c>
      <c r="T14" s="2">
        <f t="shared" si="11"/>
        <v>-376638000000</v>
      </c>
      <c r="U14" s="2">
        <f t="shared" si="11"/>
        <v>-571644000000</v>
      </c>
      <c r="V14" s="2">
        <f t="shared" si="11"/>
        <v>-326137000000</v>
      </c>
      <c r="W14" s="2">
        <f t="shared" si="11"/>
        <v>-372916000000</v>
      </c>
      <c r="X14" s="2">
        <f t="shared" si="11"/>
        <v>-332388000000</v>
      </c>
      <c r="Y14" s="2">
        <f t="shared" si="11"/>
        <v>-341843000000</v>
      </c>
      <c r="Z14" s="2">
        <f t="shared" si="11"/>
        <v>-559601000000</v>
      </c>
    </row>
    <row r="15" spans="1:26" ht="15.5" x14ac:dyDescent="0.35">
      <c r="C15" t="s">
        <v>27</v>
      </c>
      <c r="D15" s="2">
        <f>IFERROR(INDEX(D51:D500,MATCH($C$15,$C$51:$C$500,0)),"")</f>
        <v>92374000000</v>
      </c>
      <c r="H15" s="2">
        <f>IFERROR(SUM(D15:G15)*(4/MAX(1,COUNT(D15:G15))),"")</f>
        <v>369496000000</v>
      </c>
      <c r="I15" s="2">
        <f t="shared" ref="I15:Z15" si="12">IFERROR(INDEX(I51:I500,MATCH($C$15,$C$51:$C$500,0)),"")</f>
        <v>-212752000000</v>
      </c>
      <c r="J15" s="2">
        <f t="shared" si="12"/>
        <v>-123382000000</v>
      </c>
      <c r="K15" s="2">
        <f t="shared" si="12"/>
        <v>-18938000000</v>
      </c>
      <c r="L15" s="2">
        <f t="shared" si="12"/>
        <v>-498168000000</v>
      </c>
      <c r="M15" s="2">
        <f t="shared" si="12"/>
        <v>-605707000000</v>
      </c>
      <c r="N15" s="2">
        <f t="shared" si="12"/>
        <v>-423256000000</v>
      </c>
      <c r="O15" s="2">
        <f t="shared" si="12"/>
        <v>-590195000000</v>
      </c>
      <c r="P15" s="2">
        <f t="shared" si="12"/>
        <v>-431264000000</v>
      </c>
      <c r="Q15" s="2">
        <f t="shared" si="12"/>
        <v>-971944000000</v>
      </c>
      <c r="R15" s="2">
        <f t="shared" si="12"/>
        <v>-625635000000</v>
      </c>
      <c r="S15" s="2">
        <f t="shared" si="12"/>
        <v>-331179000000</v>
      </c>
      <c r="T15" s="2">
        <f t="shared" si="12"/>
        <v>-627539000000</v>
      </c>
      <c r="U15" s="2">
        <f t="shared" si="12"/>
        <v>-481817000000</v>
      </c>
      <c r="V15" s="2">
        <f t="shared" si="12"/>
        <v>-567902000000</v>
      </c>
      <c r="W15" s="2">
        <f t="shared" si="12"/>
        <v>-432765000000</v>
      </c>
      <c r="X15" s="2">
        <f t="shared" si="12"/>
        <v>-345087000000</v>
      </c>
      <c r="Y15" s="2">
        <f t="shared" si="12"/>
        <v>-259422000000</v>
      </c>
      <c r="Z15" s="2">
        <f t="shared" si="12"/>
        <v>40312000000</v>
      </c>
    </row>
    <row r="16" spans="1:26" ht="15.5" x14ac:dyDescent="0.35">
      <c r="C16" t="s">
        <v>28</v>
      </c>
      <c r="D16" s="2">
        <f>IFERROR(INDEX(D51:D500,MATCH($C$16,$C$51:$C$500,0)),"")</f>
        <v>322984000000</v>
      </c>
      <c r="H16" s="2">
        <f>IFERROR(SUM(D16:G16)*(4/MAX(1,COUNT(D16:G16))),"")</f>
        <v>1291936000000</v>
      </c>
      <c r="I16" s="2">
        <f t="shared" ref="I16:Z16" si="13">IFERROR(INDEX(I51:I500,MATCH($C$16,$C$51:$C$500,0)),"")</f>
        <v>1330973000000</v>
      </c>
      <c r="J16" s="2">
        <f t="shared" si="13"/>
        <v>1040602000000</v>
      </c>
      <c r="K16" s="2">
        <f t="shared" si="13"/>
        <v>1086680000000</v>
      </c>
      <c r="L16" s="2">
        <f t="shared" si="13"/>
        <v>2559024000000</v>
      </c>
      <c r="M16" s="2">
        <f t="shared" si="13"/>
        <v>3056846000000</v>
      </c>
      <c r="N16" s="2">
        <f t="shared" si="13"/>
        <v>2224285000000</v>
      </c>
      <c r="O16" s="2">
        <f t="shared" si="13"/>
        <v>2907632000000</v>
      </c>
      <c r="P16" s="2">
        <f t="shared" si="13"/>
        <v>1782744000000</v>
      </c>
      <c r="Q16" s="2">
        <f t="shared" si="13"/>
        <v>2026069000000</v>
      </c>
      <c r="R16" s="2">
        <f t="shared" si="13"/>
        <v>1412175000000</v>
      </c>
      <c r="S16" s="2">
        <f t="shared" si="13"/>
        <v>614618000000</v>
      </c>
      <c r="T16" s="2">
        <f t="shared" si="13"/>
        <v>1917547000000</v>
      </c>
      <c r="U16" s="2">
        <f t="shared" si="13"/>
        <v>1511463000000</v>
      </c>
      <c r="V16" s="2">
        <f t="shared" si="13"/>
        <v>2561391000000</v>
      </c>
      <c r="W16" s="2">
        <f t="shared" si="13"/>
        <v>1596535000000</v>
      </c>
      <c r="X16" s="2">
        <f t="shared" si="13"/>
        <v>1195599000000</v>
      </c>
      <c r="Y16" s="2">
        <f t="shared" si="13"/>
        <v>590884000000</v>
      </c>
      <c r="Z16" s="2">
        <f t="shared" si="13"/>
        <v>304571000000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2105659999999.9998</v>
      </c>
      <c r="H20" s="2" t="str">
        <f t="shared" ref="H20:Z20" si="14">IFERROR(H21*H2,"")</f>
        <v/>
      </c>
      <c r="I20" s="2">
        <f t="shared" ca="1" si="14"/>
        <v>2304619999999.9995</v>
      </c>
      <c r="J20" s="2">
        <f t="shared" ca="1" si="14"/>
        <v>3034139999999.9995</v>
      </c>
      <c r="K20" s="2">
        <f t="shared" ca="1" si="14"/>
        <v>4443439999999.999</v>
      </c>
      <c r="L20" s="2">
        <f t="shared" ca="1" si="14"/>
        <v>4609239999999.999</v>
      </c>
      <c r="M20" s="2">
        <f t="shared" ca="1" si="14"/>
        <v>4310799999999.9995</v>
      </c>
      <c r="N20" s="2">
        <f t="shared" ca="1" si="14"/>
        <v>4808199999999.999</v>
      </c>
      <c r="O20" s="2">
        <f t="shared" ca="1" si="14"/>
        <v>5334840000000</v>
      </c>
      <c r="P20" s="2">
        <f t="shared" ca="1" si="14"/>
        <v>3436400000000</v>
      </c>
      <c r="Q20" s="2">
        <f t="shared" ca="1" si="14"/>
        <v>8378000000000</v>
      </c>
      <c r="R20" s="2">
        <f t="shared" ca="1" si="14"/>
        <v>8733000000000</v>
      </c>
      <c r="S20" s="2">
        <f t="shared" ca="1" si="14"/>
        <v>15620000000000</v>
      </c>
      <c r="T20" s="2">
        <f t="shared" ca="1" si="14"/>
        <v>20235000000000</v>
      </c>
      <c r="U20" s="2">
        <f t="shared" ca="1" si="14"/>
        <v>26695000000000</v>
      </c>
      <c r="V20" s="2">
        <f t="shared" ca="1" si="14"/>
        <v>33528000000000</v>
      </c>
      <c r="W20" s="2">
        <f t="shared" ca="1" si="14"/>
        <v>13711500000000</v>
      </c>
      <c r="X20" s="2">
        <f t="shared" ca="1" si="14"/>
        <v>8950500000000</v>
      </c>
      <c r="Y20" s="2">
        <f t="shared" ca="1" si="14"/>
        <v>2889600000000</v>
      </c>
      <c r="Z20" s="2">
        <f t="shared" ca="1" si="14"/>
        <v>2476800000000</v>
      </c>
    </row>
    <row r="21" spans="1:26" ht="15.5" x14ac:dyDescent="0.35">
      <c r="C21" t="s">
        <v>11</v>
      </c>
      <c r="D21" s="2">
        <f>IFERROR(INDEX(D51:D500,MATCH($C$7,$C$51:$C$500,0)),"")</f>
        <v>16579999999.999998</v>
      </c>
      <c r="H21" s="2">
        <f>IFERROR(INDEX(D21:G21,COUNT(D21:G21)),"")</f>
        <v>16579999999.999998</v>
      </c>
      <c r="I21" s="2">
        <f t="shared" ref="I21:Z21" si="15">IFERROR(INDEX(I51:I500,MATCH($C$7,$C$51:$C$500,0)),"")</f>
        <v>16579999999.999998</v>
      </c>
      <c r="J21" s="2">
        <f t="shared" si="15"/>
        <v>16579999999.999998</v>
      </c>
      <c r="K21" s="2">
        <f t="shared" si="15"/>
        <v>16579999999.999998</v>
      </c>
      <c r="L21" s="2">
        <f t="shared" si="15"/>
        <v>16579999999.999998</v>
      </c>
      <c r="M21" s="2">
        <f t="shared" si="15"/>
        <v>16579999999.999998</v>
      </c>
      <c r="N21" s="2">
        <f t="shared" si="15"/>
        <v>16579999999.999998</v>
      </c>
      <c r="O21" s="2">
        <f t="shared" si="15"/>
        <v>15330000000</v>
      </c>
      <c r="P21" s="2">
        <f t="shared" si="15"/>
        <v>14200000000</v>
      </c>
      <c r="Q21" s="2">
        <f t="shared" si="15"/>
        <v>14200000000</v>
      </c>
      <c r="R21" s="2">
        <f t="shared" si="15"/>
        <v>14200000000</v>
      </c>
      <c r="S21" s="2">
        <f t="shared" si="15"/>
        <v>14200000000</v>
      </c>
      <c r="T21" s="2">
        <f t="shared" si="15"/>
        <v>14200000000</v>
      </c>
      <c r="U21" s="2">
        <f t="shared" si="15"/>
        <v>14050000000</v>
      </c>
      <c r="V21" s="2">
        <f t="shared" si="15"/>
        <v>13970000000</v>
      </c>
      <c r="W21" s="2">
        <f t="shared" si="15"/>
        <v>13850000000</v>
      </c>
      <c r="X21" s="2">
        <f t="shared" si="15"/>
        <v>13770000000</v>
      </c>
      <c r="Y21" s="2">
        <f t="shared" si="15"/>
        <v>13760000000</v>
      </c>
      <c r="Z21" s="2">
        <f t="shared" si="15"/>
        <v>13760000000</v>
      </c>
    </row>
    <row r="23" spans="1:26" ht="15.5" x14ac:dyDescent="0.35">
      <c r="B23" t="s">
        <v>53</v>
      </c>
      <c r="C23" t="s">
        <v>54</v>
      </c>
      <c r="D23" s="3">
        <f>IFERROR(D5/D6*100,"")</f>
        <v>1.1694619639593582</v>
      </c>
      <c r="H23" s="3">
        <f t="shared" ref="H23:Z23" si="16">IFERROR(H5/H6*100,"")</f>
        <v>4.6778478558374328</v>
      </c>
      <c r="I23" s="3">
        <f t="shared" si="16"/>
        <v>1.9577966830377571</v>
      </c>
      <c r="J23" s="3">
        <f t="shared" si="16"/>
        <v>1.8523730282938053</v>
      </c>
      <c r="K23" s="3">
        <f t="shared" si="16"/>
        <v>2.4047951381999702</v>
      </c>
      <c r="L23" s="3">
        <f t="shared" si="16"/>
        <v>4.4323940068558887</v>
      </c>
      <c r="M23" s="3">
        <f t="shared" si="16"/>
        <v>5.6511642925113073</v>
      </c>
      <c r="N23" s="3">
        <f t="shared" si="16"/>
        <v>4.5468793519884532</v>
      </c>
      <c r="O23" s="3">
        <f t="shared" si="16"/>
        <v>8.1307408277718007</v>
      </c>
      <c r="P23" s="3">
        <f t="shared" si="16"/>
        <v>5.8259130490960231</v>
      </c>
      <c r="Q23" s="3">
        <f t="shared" si="16"/>
        <v>2.6630995290435422</v>
      </c>
      <c r="R23" s="3">
        <f t="shared" si="16"/>
        <v>1.9219616698811615</v>
      </c>
      <c r="S23" s="3">
        <f t="shared" si="16"/>
        <v>4.9180718020175991E-2</v>
      </c>
      <c r="T23" s="3">
        <f t="shared" si="16"/>
        <v>3.8374628532192303</v>
      </c>
      <c r="U23" s="3">
        <f t="shared" si="16"/>
        <v>5.1850975924053833</v>
      </c>
      <c r="V23" s="3">
        <f t="shared" si="16"/>
        <v>9.5797102300850678</v>
      </c>
      <c r="W23" s="3">
        <f t="shared" si="16"/>
        <v>7.3661854318890123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-9.7922807476891527E-2</v>
      </c>
      <c r="H24" s="4">
        <f t="shared" ref="H24:Z24" si="17">IFERROR(_xlfn.RRI(5,M23,H23),"")</f>
        <v>-3.7099013108398138E-2</v>
      </c>
      <c r="I24" s="4">
        <f t="shared" si="17"/>
        <v>-0.15508925824802133</v>
      </c>
      <c r="J24" s="4">
        <f t="shared" si="17"/>
        <v>-0.25609125140250777</v>
      </c>
      <c r="K24" s="4">
        <f t="shared" si="17"/>
        <v>-0.16219525186233053</v>
      </c>
      <c r="L24" s="4">
        <f t="shared" si="17"/>
        <v>0.10726148134217794</v>
      </c>
      <c r="M24" s="4">
        <f t="shared" si="17"/>
        <v>0.24073388237841176</v>
      </c>
      <c r="N24" s="4">
        <f t="shared" si="17"/>
        <v>1.4727699429181729</v>
      </c>
      <c r="O24" s="4">
        <f t="shared" si="17"/>
        <v>0.16202958886221763</v>
      </c>
      <c r="P24" s="4">
        <f t="shared" si="17"/>
        <v>2.3579107249064313E-2</v>
      </c>
      <c r="Q24" s="4">
        <f t="shared" si="17"/>
        <v>-0.22588228674382493</v>
      </c>
      <c r="R24" s="4">
        <f t="shared" si="17"/>
        <v>-0.23563566471657771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15.78</v>
      </c>
      <c r="H25" s="3">
        <f>IFERROR(INDEX(D25:G25,COUNT(D25:G25)),"")</f>
        <v>15.78</v>
      </c>
      <c r="I25" s="3">
        <f t="shared" ref="I25:Z25" si="18">IFERROR(INDEX(I51:I500,MATCH($C$25,$C$51:$C$500,0)),"")</f>
        <v>46.49</v>
      </c>
      <c r="J25" s="3">
        <f t="shared" si="18"/>
        <v>32.4</v>
      </c>
      <c r="K25" s="3">
        <f t="shared" si="18"/>
        <v>40.86</v>
      </c>
      <c r="L25" s="3">
        <f t="shared" si="18"/>
        <v>70.989999999999995</v>
      </c>
      <c r="M25" s="3">
        <f t="shared" si="18"/>
        <v>83.76</v>
      </c>
      <c r="N25" s="3">
        <f t="shared" si="18"/>
        <v>55.04</v>
      </c>
      <c r="O25" s="3">
        <f t="shared" si="18"/>
        <v>91.54</v>
      </c>
      <c r="P25" s="3">
        <f t="shared" si="18"/>
        <v>58.22</v>
      </c>
      <c r="Q25" s="3">
        <f t="shared" si="18"/>
        <v>34.78</v>
      </c>
      <c r="R25" s="3">
        <f t="shared" si="18"/>
        <v>14.36</v>
      </c>
      <c r="S25" s="3">
        <f t="shared" si="18"/>
        <v>3.67</v>
      </c>
      <c r="T25" s="3">
        <f t="shared" si="18"/>
        <v>49.65</v>
      </c>
      <c r="U25" s="3">
        <f t="shared" si="18"/>
        <v>44.15</v>
      </c>
      <c r="V25" s="3">
        <f t="shared" si="18"/>
        <v>93</v>
      </c>
      <c r="W25" s="3">
        <f t="shared" si="18"/>
        <v>56.29</v>
      </c>
      <c r="X25" s="3">
        <f t="shared" si="18"/>
        <v>61.76</v>
      </c>
      <c r="Y25" s="3">
        <f t="shared" si="18"/>
        <v>24.08</v>
      </c>
      <c r="Z25" s="3">
        <f t="shared" si="18"/>
        <v>25.07</v>
      </c>
    </row>
    <row r="26" spans="1:26" ht="15.5" x14ac:dyDescent="0.35">
      <c r="C26" t="s">
        <v>58</v>
      </c>
      <c r="D26" s="4">
        <f>IFERROR(_xlfn.RRI(5,I25,D25),"")</f>
        <v>-0.19434428799729975</v>
      </c>
      <c r="H26" s="4">
        <f t="shared" ref="H26:Z26" si="19">IFERROR(_xlfn.RRI(5,M25,H25),"")</f>
        <v>-0.28383339477592873</v>
      </c>
      <c r="I26" s="4">
        <f t="shared" si="19"/>
        <v>-3.3200929511730259E-2</v>
      </c>
      <c r="J26" s="4">
        <f t="shared" si="19"/>
        <v>-0.18756837525990544</v>
      </c>
      <c r="K26" s="4">
        <f t="shared" si="19"/>
        <v>-6.8366209149982149E-2</v>
      </c>
      <c r="L26" s="4">
        <f t="shared" si="19"/>
        <v>0.15338293029749517</v>
      </c>
      <c r="M26" s="4">
        <f t="shared" si="19"/>
        <v>0.42290677020124479</v>
      </c>
      <c r="N26" s="4">
        <f t="shared" si="19"/>
        <v>0.7187094790196582</v>
      </c>
      <c r="O26" s="4">
        <f t="shared" si="19"/>
        <v>0.13015583347573045</v>
      </c>
      <c r="P26" s="4">
        <f t="shared" si="19"/>
        <v>5.6886373709014837E-2</v>
      </c>
      <c r="Q26" s="4">
        <f t="shared" si="19"/>
        <v>-0.17857233427755426</v>
      </c>
      <c r="R26" s="4">
        <f t="shared" si="19"/>
        <v>-0.23907011991391192</v>
      </c>
      <c r="S26" s="4">
        <f t="shared" si="19"/>
        <v>-0.43141976928968784</v>
      </c>
      <c r="T26" s="4">
        <f t="shared" si="19"/>
        <v>0.1557198007902667</v>
      </c>
      <c r="U26" s="4">
        <f t="shared" si="19"/>
        <v>0.11983819147874186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143.31845597104947</v>
      </c>
      <c r="H27" s="3">
        <f t="shared" ref="H27:Z27" si="20">IFERROR(H4/H21,"")</f>
        <v>573.2738238841979</v>
      </c>
      <c r="I27" s="3">
        <f t="shared" si="20"/>
        <v>578.66170084439091</v>
      </c>
      <c r="J27" s="3">
        <f t="shared" si="20"/>
        <v>606.71393244873343</v>
      </c>
      <c r="K27" s="3">
        <f t="shared" si="20"/>
        <v>612.97689987937281</v>
      </c>
      <c r="L27" s="3">
        <f t="shared" si="20"/>
        <v>737.84650180940901</v>
      </c>
      <c r="M27" s="3">
        <f t="shared" si="20"/>
        <v>842.98238841978298</v>
      </c>
      <c r="N27" s="3">
        <f t="shared" si="20"/>
        <v>727.62895054282274</v>
      </c>
      <c r="O27" s="3">
        <f t="shared" si="20"/>
        <v>843.86842791911283</v>
      </c>
      <c r="P27" s="3">
        <f t="shared" si="20"/>
        <v>823.60676056338025</v>
      </c>
      <c r="Q27" s="3">
        <f t="shared" si="20"/>
        <v>762.63732394366195</v>
      </c>
      <c r="R27" s="3">
        <f t="shared" si="20"/>
        <v>736.59443661971829</v>
      </c>
      <c r="S27" s="3">
        <f t="shared" si="20"/>
        <v>744.56577464788734</v>
      </c>
      <c r="T27" s="3">
        <f t="shared" si="20"/>
        <v>750.50366197183098</v>
      </c>
      <c r="U27" s="3">
        <f t="shared" si="20"/>
        <v>713.16562277580067</v>
      </c>
      <c r="V27" s="3">
        <f t="shared" si="20"/>
        <v>638.89899785254113</v>
      </c>
      <c r="W27" s="3">
        <f t="shared" si="20"/>
        <v>517.17942238267153</v>
      </c>
      <c r="X27" s="3">
        <f t="shared" si="20"/>
        <v>459.44183006535945</v>
      </c>
      <c r="Y27" s="3">
        <f t="shared" si="20"/>
        <v>365.90879360465118</v>
      </c>
      <c r="Z27" s="3">
        <f t="shared" si="20"/>
        <v>391.32558139534882</v>
      </c>
    </row>
    <row r="28" spans="1:26" ht="15.5" x14ac:dyDescent="0.35">
      <c r="C28" t="s">
        <v>60</v>
      </c>
      <c r="D28" s="4">
        <f>IFERROR(_xlfn.RRI(5,I27,D27),"")</f>
        <v>-0.24355827506193761</v>
      </c>
      <c r="H28" s="4">
        <f t="shared" ref="H28:Z28" si="21">IFERROR(_xlfn.RRI(5,M27,H27),"")</f>
        <v>-7.4218022207115153E-2</v>
      </c>
      <c r="I28" s="4">
        <f t="shared" si="21"/>
        <v>-4.4780996718192356E-2</v>
      </c>
      <c r="J28" s="4">
        <f t="shared" si="21"/>
        <v>-6.3857750856488149E-2</v>
      </c>
      <c r="K28" s="4">
        <f t="shared" si="21"/>
        <v>-5.7362221664291835E-2</v>
      </c>
      <c r="L28" s="4">
        <f t="shared" si="21"/>
        <v>-6.5875619298764176E-3</v>
      </c>
      <c r="M28" s="4">
        <f t="shared" si="21"/>
        <v>2.7349025739996868E-2</v>
      </c>
      <c r="N28" s="4">
        <f t="shared" si="21"/>
        <v>-4.5914191971633267E-3</v>
      </c>
      <c r="O28" s="4">
        <f t="shared" si="21"/>
        <v>2.3727535074247186E-2</v>
      </c>
      <c r="P28" s="4">
        <f t="shared" si="21"/>
        <v>2.921451040144496E-2</v>
      </c>
      <c r="Q28" s="4">
        <f t="shared" si="21"/>
        <v>3.6041542567914808E-2</v>
      </c>
      <c r="R28" s="4">
        <f t="shared" si="21"/>
        <v>7.329088109787274E-2</v>
      </c>
      <c r="S28" s="4">
        <f t="shared" si="21"/>
        <v>0.10137320692092477</v>
      </c>
      <c r="T28" s="4">
        <f t="shared" si="21"/>
        <v>0.15450546699317647</v>
      </c>
      <c r="U28" s="4">
        <f t="shared" si="21"/>
        <v>0.12753603975843286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978.05</v>
      </c>
      <c r="H32" s="3">
        <f>IFERROR(INDEX(D32:G32,COUNT(D32:G32)),"")</f>
        <v>978.05</v>
      </c>
      <c r="I32" s="3">
        <f t="shared" ref="I32:Z32" si="22">IFERROR(INDEX(I51:I500,MATCH($C$32,$C$51:$C$500,0)),"")</f>
        <v>957.77</v>
      </c>
      <c r="J32" s="3">
        <f t="shared" si="22"/>
        <v>984.65</v>
      </c>
      <c r="K32" s="3">
        <f t="shared" si="22"/>
        <v>939.53</v>
      </c>
      <c r="L32" s="3">
        <f t="shared" si="22"/>
        <v>900.61</v>
      </c>
      <c r="M32" s="3">
        <f t="shared" si="22"/>
        <v>810.7</v>
      </c>
      <c r="N32" s="3">
        <f t="shared" si="22"/>
        <v>737.8</v>
      </c>
      <c r="O32" s="3">
        <f t="shared" si="22"/>
        <v>721.78</v>
      </c>
      <c r="P32" s="3">
        <f t="shared" si="22"/>
        <v>668.92</v>
      </c>
      <c r="Q32" s="3">
        <f t="shared" si="22"/>
        <v>651.21</v>
      </c>
      <c r="R32" s="3">
        <f t="shared" si="22"/>
        <v>650.37</v>
      </c>
      <c r="S32" s="3">
        <f t="shared" si="22"/>
        <v>750.17</v>
      </c>
      <c r="T32" s="3">
        <f t="shared" si="22"/>
        <v>793.86</v>
      </c>
      <c r="U32" s="3">
        <f t="shared" si="22"/>
        <v>660.33</v>
      </c>
      <c r="V32" s="3">
        <f t="shared" si="22"/>
        <v>752.52</v>
      </c>
      <c r="W32" s="3">
        <f t="shared" si="22"/>
        <v>579.5</v>
      </c>
      <c r="X32" s="3">
        <f t="shared" si="22"/>
        <v>536.07000000000005</v>
      </c>
      <c r="Y32" s="3">
        <f t="shared" si="22"/>
        <v>512.29</v>
      </c>
      <c r="Z32" s="3">
        <f t="shared" si="22"/>
        <v>511.57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0.13</v>
      </c>
      <c r="H33" s="3">
        <f>IFERROR(INDEX(D33:G33,COUNT(D33:G33)),"")</f>
        <v>0.13</v>
      </c>
      <c r="I33" s="3">
        <f t="shared" ref="I33:Z33" si="23">IFERROR(INDEX(I51:I500,MATCH($C$33,$C$51:$C$500,0)),"")</f>
        <v>0.15</v>
      </c>
      <c r="J33" s="3">
        <f t="shared" si="23"/>
        <v>0.19</v>
      </c>
      <c r="K33" s="3">
        <f t="shared" si="23"/>
        <v>0.28999999999999998</v>
      </c>
      <c r="L33" s="3">
        <f t="shared" si="23"/>
        <v>0.31</v>
      </c>
      <c r="M33" s="3">
        <f t="shared" si="23"/>
        <v>0.32</v>
      </c>
      <c r="N33" s="3">
        <f t="shared" si="23"/>
        <v>0.39</v>
      </c>
      <c r="O33" s="3">
        <f t="shared" si="23"/>
        <v>0.48</v>
      </c>
      <c r="P33" s="3">
        <f t="shared" si="23"/>
        <v>0.36</v>
      </c>
      <c r="Q33" s="3">
        <f t="shared" si="23"/>
        <v>0.91</v>
      </c>
      <c r="R33" s="3">
        <f t="shared" si="23"/>
        <v>0.95</v>
      </c>
      <c r="S33" s="3">
        <f t="shared" si="23"/>
        <v>1.47</v>
      </c>
      <c r="T33" s="3">
        <f t="shared" si="23"/>
        <v>1.8</v>
      </c>
      <c r="U33" s="3">
        <f t="shared" si="23"/>
        <v>2.88</v>
      </c>
      <c r="V33" s="3">
        <f t="shared" si="23"/>
        <v>3.19</v>
      </c>
      <c r="W33" s="3">
        <f t="shared" si="23"/>
        <v>1.71</v>
      </c>
      <c r="X33" s="3">
        <f t="shared" si="23"/>
        <v>1.21</v>
      </c>
      <c r="Y33" s="3">
        <f t="shared" si="23"/>
        <v>0.41</v>
      </c>
      <c r="Z33" s="3">
        <f t="shared" si="23"/>
        <v>0.35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8.0500000000000007</v>
      </c>
      <c r="H34" s="3">
        <f>IFERROR(INDEX(D34:G34,COUNT(D34:G34)),"")</f>
        <v>8.0500000000000007</v>
      </c>
      <c r="I34" s="3">
        <f t="shared" ref="I34:Z34" si="24">IFERROR(INDEX(I51:I500,MATCH($C$34,$C$51:$C$500,0)),"")</f>
        <v>2.99</v>
      </c>
      <c r="J34" s="3">
        <f t="shared" si="24"/>
        <v>5.65</v>
      </c>
      <c r="K34" s="3">
        <f t="shared" si="24"/>
        <v>6.56</v>
      </c>
      <c r="L34" s="3">
        <f t="shared" si="24"/>
        <v>3.92</v>
      </c>
      <c r="M34" s="3">
        <f t="shared" si="24"/>
        <v>3.1</v>
      </c>
      <c r="N34" s="3">
        <f t="shared" si="24"/>
        <v>5.27</v>
      </c>
      <c r="O34" s="3">
        <f t="shared" si="24"/>
        <v>3.8</v>
      </c>
      <c r="P34" s="3">
        <f t="shared" si="24"/>
        <v>4.16</v>
      </c>
      <c r="Q34" s="3">
        <f t="shared" si="24"/>
        <v>16.96</v>
      </c>
      <c r="R34" s="3">
        <f t="shared" si="24"/>
        <v>42.83</v>
      </c>
      <c r="S34" s="3">
        <f t="shared" si="24"/>
        <v>299.73</v>
      </c>
      <c r="T34" s="3">
        <f t="shared" si="24"/>
        <v>28.7</v>
      </c>
      <c r="U34" s="3">
        <f t="shared" si="24"/>
        <v>43.04</v>
      </c>
      <c r="V34" s="3">
        <f t="shared" si="24"/>
        <v>25.81</v>
      </c>
      <c r="W34" s="3">
        <f t="shared" si="24"/>
        <v>17.59</v>
      </c>
      <c r="X34" s="3">
        <f t="shared" si="24"/>
        <v>10.52</v>
      </c>
      <c r="Y34" s="3">
        <f t="shared" si="24"/>
        <v>8.7200000000000006</v>
      </c>
      <c r="Z34" s="3">
        <f t="shared" si="24"/>
        <v>7.18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0.89</v>
      </c>
      <c r="H35" s="3">
        <f>IFERROR(INDEX(D35:G35,COUNT(D35:G35)),"")</f>
        <v>0.89</v>
      </c>
      <c r="I35" s="3">
        <f t="shared" ref="I35:Z35" si="25">IFERROR(INDEX(I51:I500,MATCH($C$35,$C$51:$C$500,0)),"")</f>
        <v>0.24</v>
      </c>
      <c r="J35" s="3">
        <f t="shared" si="25"/>
        <v>0.3</v>
      </c>
      <c r="K35" s="3">
        <f t="shared" si="25"/>
        <v>0.44</v>
      </c>
      <c r="L35" s="3">
        <f t="shared" si="25"/>
        <v>0.38</v>
      </c>
      <c r="M35" s="3">
        <f t="shared" si="25"/>
        <v>0.31</v>
      </c>
      <c r="N35" s="3">
        <f t="shared" si="25"/>
        <v>0.4</v>
      </c>
      <c r="O35" s="3">
        <f t="shared" si="25"/>
        <v>0.41</v>
      </c>
      <c r="P35" s="3">
        <f t="shared" si="25"/>
        <v>0.28999999999999998</v>
      </c>
      <c r="Q35" s="3">
        <f t="shared" si="25"/>
        <v>0.77</v>
      </c>
      <c r="R35" s="3">
        <f t="shared" si="25"/>
        <v>0.83</v>
      </c>
      <c r="S35" s="3">
        <f t="shared" si="25"/>
        <v>1.48</v>
      </c>
      <c r="T35" s="3">
        <f t="shared" si="25"/>
        <v>1.9</v>
      </c>
      <c r="U35" s="3">
        <f t="shared" si="25"/>
        <v>2.66</v>
      </c>
      <c r="V35" s="3">
        <f t="shared" si="25"/>
        <v>3.76</v>
      </c>
      <c r="W35" s="3">
        <f t="shared" si="25"/>
        <v>1.91</v>
      </c>
      <c r="X35" s="3">
        <f t="shared" si="25"/>
        <v>1.41</v>
      </c>
      <c r="Y35" s="3">
        <f t="shared" si="25"/>
        <v>0.56999999999999995</v>
      </c>
      <c r="Z35" s="3">
        <f t="shared" si="25"/>
        <v>0.46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0</v>
      </c>
      <c r="I36" s="4">
        <f t="shared" si="26"/>
        <v>0</v>
      </c>
      <c r="J36" s="4">
        <f t="shared" si="26"/>
        <v>0</v>
      </c>
      <c r="K36" s="4">
        <f t="shared" si="26"/>
        <v>0</v>
      </c>
      <c r="L36" s="4">
        <f t="shared" si="26"/>
        <v>0</v>
      </c>
      <c r="M36" s="4">
        <f t="shared" si="26"/>
        <v>0</v>
      </c>
      <c r="N36" s="4">
        <f t="shared" si="26"/>
        <v>0</v>
      </c>
      <c r="O36" s="4">
        <f t="shared" si="26"/>
        <v>0</v>
      </c>
      <c r="P36" s="4">
        <f t="shared" si="26"/>
        <v>0</v>
      </c>
      <c r="Q36" s="4">
        <f t="shared" si="26"/>
        <v>0.16789999999999999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0</v>
      </c>
      <c r="I37" s="3">
        <f t="shared" si="27"/>
        <v>0</v>
      </c>
      <c r="J37" s="3">
        <f t="shared" si="27"/>
        <v>0</v>
      </c>
      <c r="K37" s="3">
        <f t="shared" si="27"/>
        <v>0</v>
      </c>
      <c r="L37" s="3">
        <f t="shared" si="27"/>
        <v>0</v>
      </c>
      <c r="M37" s="3">
        <f t="shared" si="27"/>
        <v>0</v>
      </c>
      <c r="N37" s="3">
        <f t="shared" si="27"/>
        <v>0</v>
      </c>
      <c r="O37" s="3">
        <f t="shared" si="27"/>
        <v>0</v>
      </c>
      <c r="P37" s="3">
        <f t="shared" si="27"/>
        <v>0</v>
      </c>
      <c r="Q37" s="3">
        <f t="shared" si="27"/>
        <v>5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2376220000000</v>
      </c>
      <c r="E51" s="5">
        <v>2223086000000</v>
      </c>
      <c r="F51" s="5">
        <v>2264254000000</v>
      </c>
      <c r="G51" s="5">
        <v>2298006000000</v>
      </c>
      <c r="I51" s="5">
        <v>9594211000000</v>
      </c>
      <c r="J51" s="5">
        <v>10059317000000</v>
      </c>
      <c r="K51" s="5">
        <v>10163157000000</v>
      </c>
      <c r="L51" s="5">
        <v>12233495000000</v>
      </c>
      <c r="M51" s="5">
        <v>13976648000000</v>
      </c>
      <c r="N51" s="5">
        <v>12064088000000</v>
      </c>
      <c r="O51" s="5">
        <v>12936503000000</v>
      </c>
      <c r="P51" s="5">
        <v>11695216000000</v>
      </c>
      <c r="Q51" s="5">
        <v>10829450000000</v>
      </c>
      <c r="R51" s="5">
        <v>10459641000000</v>
      </c>
      <c r="S51" s="5">
        <v>10572834000000</v>
      </c>
      <c r="T51" s="5">
        <v>10657152000000</v>
      </c>
      <c r="U51" s="5">
        <v>10019977000000</v>
      </c>
      <c r="V51" s="5">
        <v>8925419000000</v>
      </c>
      <c r="W51" s="5">
        <v>7162935000000</v>
      </c>
      <c r="X51" s="5">
        <v>6326514000000</v>
      </c>
      <c r="Y51" s="5">
        <v>5034905000000</v>
      </c>
      <c r="Z51" s="5">
        <v>5384640000000</v>
      </c>
    </row>
    <row r="52" spans="2:26" ht="15.5" x14ac:dyDescent="0.35">
      <c r="C52" t="s">
        <v>93</v>
      </c>
      <c r="D52" s="5">
        <v>203017000000</v>
      </c>
      <c r="E52" s="5">
        <v>-22495000000</v>
      </c>
      <c r="F52" s="5">
        <v>5095000000</v>
      </c>
      <c r="G52" s="5">
        <v>72897000000</v>
      </c>
      <c r="I52" s="5">
        <v>203405000000</v>
      </c>
      <c r="J52" s="5">
        <v>379821000000</v>
      </c>
      <c r="K52" s="5">
        <v>390190000000</v>
      </c>
      <c r="L52" s="5">
        <v>877357000000</v>
      </c>
      <c r="M52" s="5">
        <v>1050437000000</v>
      </c>
      <c r="N52" s="5">
        <v>889821000000</v>
      </c>
      <c r="O52" s="5">
        <v>912206000000</v>
      </c>
      <c r="P52" s="5">
        <v>521750000000</v>
      </c>
      <c r="Q52" s="5">
        <v>558571000000</v>
      </c>
      <c r="R52" s="5">
        <v>583607000000</v>
      </c>
      <c r="S52" s="5">
        <v>244434000000</v>
      </c>
      <c r="T52" s="5">
        <v>585027000000</v>
      </c>
      <c r="U52" s="5">
        <v>409251000000</v>
      </c>
      <c r="V52" s="5">
        <v>698727000000</v>
      </c>
      <c r="W52" s="5">
        <v>393782000000</v>
      </c>
    </row>
    <row r="53" spans="2:26" ht="15.5" x14ac:dyDescent="0.35">
      <c r="C53" t="s">
        <v>83</v>
      </c>
      <c r="D53" s="5">
        <v>-1423531000000</v>
      </c>
      <c r="E53" s="5">
        <v>-1195907000000</v>
      </c>
      <c r="F53" s="5">
        <v>-1484833000000</v>
      </c>
      <c r="G53" s="5">
        <v>-1438949000000</v>
      </c>
      <c r="I53" s="5">
        <v>-5723278000000</v>
      </c>
      <c r="J53" s="5">
        <v>-6019583000000</v>
      </c>
      <c r="K53" s="5">
        <v>-6175305000000</v>
      </c>
      <c r="L53" s="5">
        <v>-6414757000000</v>
      </c>
      <c r="M53" s="5">
        <v>-7393357000000</v>
      </c>
      <c r="N53" s="5">
        <v>-6185336000000</v>
      </c>
      <c r="O53" s="5">
        <v>-6618844000000</v>
      </c>
      <c r="P53" s="5">
        <v>-6047931000000</v>
      </c>
      <c r="Q53" s="5">
        <v>-5546706000000</v>
      </c>
      <c r="R53" s="5">
        <v>-6239894000000</v>
      </c>
      <c r="S53" s="5">
        <v>-6551292000000</v>
      </c>
      <c r="T53" s="5">
        <v>-6131982000000</v>
      </c>
      <c r="U53" s="5">
        <v>-5486919000000</v>
      </c>
      <c r="V53" s="5">
        <v>-4753060000000</v>
      </c>
      <c r="W53" s="5">
        <v>-3919690000000</v>
      </c>
      <c r="X53" s="5">
        <v>-3161505000000</v>
      </c>
      <c r="Y53" s="5">
        <v>-2612963000000</v>
      </c>
      <c r="Z53" s="5">
        <v>-2846923000000</v>
      </c>
    </row>
    <row r="54" spans="2:26" ht="15.5" x14ac:dyDescent="0.35">
      <c r="C54" t="s">
        <v>84</v>
      </c>
      <c r="D54" s="5">
        <v>952689000000</v>
      </c>
      <c r="E54" s="5">
        <v>1027179000000</v>
      </c>
      <c r="F54" s="5">
        <v>779421000000</v>
      </c>
      <c r="G54" s="5">
        <v>859057000000</v>
      </c>
      <c r="I54" s="5">
        <v>3870933000000</v>
      </c>
      <c r="J54" s="5">
        <v>4039734000000</v>
      </c>
      <c r="K54" s="5">
        <v>3987852000000</v>
      </c>
      <c r="L54" s="5">
        <v>5818738000000</v>
      </c>
      <c r="M54" s="5">
        <v>6583291000000</v>
      </c>
      <c r="N54" s="5">
        <v>5878752000000</v>
      </c>
      <c r="O54" s="5">
        <v>6317659000000</v>
      </c>
      <c r="P54" s="5">
        <v>5647285000000</v>
      </c>
      <c r="Q54" s="5">
        <v>5282744000000</v>
      </c>
      <c r="R54" s="5">
        <v>4219747000000</v>
      </c>
      <c r="S54" s="5">
        <v>4021542000000</v>
      </c>
      <c r="T54" s="5">
        <v>4525170000000</v>
      </c>
      <c r="U54" s="5">
        <v>4533058000000</v>
      </c>
      <c r="V54" s="5">
        <v>4172359000000</v>
      </c>
      <c r="W54" s="5">
        <v>3243245000000</v>
      </c>
      <c r="X54" s="5">
        <v>3165009000000</v>
      </c>
      <c r="Y54" s="5">
        <v>2421942000000</v>
      </c>
      <c r="Z54" s="5">
        <v>2537717000000</v>
      </c>
    </row>
    <row r="55" spans="2:26" ht="15.5" x14ac:dyDescent="0.35">
      <c r="C55" t="s">
        <v>85</v>
      </c>
      <c r="D55" s="5">
        <v>-472089000000</v>
      </c>
      <c r="E55" s="5">
        <v>-513283000000</v>
      </c>
      <c r="F55" s="5">
        <v>-545698000000</v>
      </c>
      <c r="G55" s="5">
        <v>-541422000000</v>
      </c>
      <c r="I55" s="5">
        <v>-2218062000000</v>
      </c>
      <c r="J55" s="5">
        <v>-2299985000000</v>
      </c>
      <c r="K55" s="5">
        <v>-2425012000000</v>
      </c>
      <c r="L55" s="5">
        <v>-2534460000000</v>
      </c>
      <c r="M55" s="5">
        <v>-2697474000000</v>
      </c>
      <c r="N55" s="5">
        <v>-2609824000000</v>
      </c>
      <c r="O55" s="5">
        <v>-2611199000000</v>
      </c>
      <c r="P55" s="5">
        <v>-2416363000000</v>
      </c>
      <c r="Q55" s="5">
        <v>-2435217000000</v>
      </c>
      <c r="R55" s="5">
        <v>-2174514000000</v>
      </c>
      <c r="S55" s="5">
        <v>-1971136000000</v>
      </c>
      <c r="T55" s="5">
        <v>-1848082000000</v>
      </c>
      <c r="U55" s="5">
        <v>-1675758000000</v>
      </c>
      <c r="V55" s="5">
        <v>-1527054000000</v>
      </c>
      <c r="W55" s="5">
        <v>-1313179000000</v>
      </c>
      <c r="X55" s="5">
        <v>-1685126000000</v>
      </c>
      <c r="Y55" s="5">
        <v>-1712037000000</v>
      </c>
      <c r="Z55" s="5">
        <v>-1964977000000</v>
      </c>
    </row>
    <row r="56" spans="2:26" ht="15.5" x14ac:dyDescent="0.35">
      <c r="C56" t="s">
        <v>87</v>
      </c>
      <c r="D56" s="5">
        <v>-472089000000</v>
      </c>
      <c r="E56" s="5">
        <v>-513283000000</v>
      </c>
      <c r="F56" s="5">
        <v>-545698000000</v>
      </c>
      <c r="G56" s="5">
        <v>-541422000000</v>
      </c>
      <c r="I56" s="5">
        <v>-2218062000000</v>
      </c>
      <c r="J56" s="5">
        <v>-2299985000000</v>
      </c>
      <c r="K56" s="5">
        <v>-2425012000000</v>
      </c>
      <c r="L56" s="5">
        <v>-2534460000000</v>
      </c>
      <c r="M56" s="5">
        <v>-2697474000000</v>
      </c>
      <c r="N56" s="5">
        <v>-2609824000000</v>
      </c>
      <c r="O56" s="5">
        <v>-2611199000000</v>
      </c>
      <c r="P56" s="5">
        <v>-2416363000000</v>
      </c>
      <c r="Q56" s="5">
        <v>-2435217000000</v>
      </c>
      <c r="R56" s="5">
        <v>-2174514000000</v>
      </c>
      <c r="S56" s="5">
        <v>-1971136000000</v>
      </c>
      <c r="T56" s="5">
        <v>-1848082000000</v>
      </c>
      <c r="U56" s="5">
        <v>-1675758000000</v>
      </c>
      <c r="V56" s="5">
        <v>-1527054000000</v>
      </c>
      <c r="W56" s="5">
        <v>-1313179000000</v>
      </c>
      <c r="X56" s="5">
        <v>-1179245000000</v>
      </c>
      <c r="Y56" s="5">
        <v>-1291835000000</v>
      </c>
      <c r="Z56" s="5">
        <v>-1403817000000</v>
      </c>
    </row>
    <row r="57" spans="2:26" ht="15.5" x14ac:dyDescent="0.35">
      <c r="C57" t="s">
        <v>88</v>
      </c>
      <c r="D57" s="5">
        <v>480600000000</v>
      </c>
      <c r="E57" s="5">
        <v>513896000000</v>
      </c>
      <c r="F57" s="5">
        <v>233723000000</v>
      </c>
      <c r="G57" s="5">
        <v>317635000000</v>
      </c>
      <c r="I57" s="5">
        <v>1652871000000</v>
      </c>
      <c r="J57" s="5">
        <v>1739749000000</v>
      </c>
      <c r="K57" s="5">
        <v>1562840000000</v>
      </c>
      <c r="L57" s="5">
        <v>3284278000000</v>
      </c>
      <c r="M57" s="5">
        <v>3885817000000</v>
      </c>
      <c r="N57" s="5">
        <v>3268928000000</v>
      </c>
      <c r="O57" s="5">
        <v>3706460000000</v>
      </c>
      <c r="P57" s="5">
        <v>3230922000000</v>
      </c>
      <c r="Q57" s="5">
        <v>2847527000000</v>
      </c>
      <c r="R57" s="5">
        <v>2045233000000</v>
      </c>
      <c r="S57" s="5">
        <v>2050406000000</v>
      </c>
      <c r="T57" s="5">
        <v>2677088000000</v>
      </c>
      <c r="U57" s="5">
        <v>2857300000000</v>
      </c>
      <c r="V57" s="5">
        <v>2645305000000</v>
      </c>
      <c r="W57" s="5">
        <v>1930066000000</v>
      </c>
      <c r="X57" s="5">
        <v>1479883000000</v>
      </c>
      <c r="Y57" s="5">
        <v>709905000000</v>
      </c>
      <c r="Z57" s="5">
        <v>572740000000</v>
      </c>
    </row>
    <row r="58" spans="2:26" ht="15.5" x14ac:dyDescent="0.35">
      <c r="C58" t="s">
        <v>89</v>
      </c>
      <c r="D58" s="5">
        <v>-157616000000</v>
      </c>
      <c r="E58" s="5">
        <v>207448000000</v>
      </c>
      <c r="F58" s="5">
        <v>-185744000000</v>
      </c>
      <c r="G58" s="5">
        <v>-138002000000</v>
      </c>
      <c r="I58" s="5">
        <v>-321898000000</v>
      </c>
      <c r="J58" s="5">
        <v>-699147000000</v>
      </c>
      <c r="K58" s="5">
        <v>-476160000000</v>
      </c>
      <c r="L58" s="5">
        <v>-725254000000</v>
      </c>
      <c r="M58" s="5">
        <v>-828971000000</v>
      </c>
      <c r="N58" s="5">
        <v>-1044643000000</v>
      </c>
      <c r="O58" s="5">
        <v>-798828000000</v>
      </c>
      <c r="P58" s="5">
        <v>-1448178000000</v>
      </c>
      <c r="Q58" s="5">
        <v>-821458000000</v>
      </c>
      <c r="R58" s="5">
        <v>-633058000000</v>
      </c>
      <c r="S58" s="5">
        <v>-1435788000000</v>
      </c>
      <c r="T58" s="5">
        <v>-759541000000</v>
      </c>
      <c r="U58" s="5">
        <v>-1345837000000</v>
      </c>
      <c r="V58" s="5">
        <v>-83914000000</v>
      </c>
      <c r="W58" s="5">
        <v>-333531000000</v>
      </c>
      <c r="X58" s="5">
        <v>-284284000000</v>
      </c>
      <c r="Y58" s="5">
        <v>-119021000000</v>
      </c>
      <c r="Z58" s="5">
        <v>-268169000000</v>
      </c>
    </row>
    <row r="59" spans="2:26" ht="15.5" x14ac:dyDescent="0.35">
      <c r="C59" t="s">
        <v>91</v>
      </c>
      <c r="D59" s="5">
        <v>-9402000000</v>
      </c>
      <c r="E59" s="5">
        <v>-5969000000</v>
      </c>
      <c r="F59" s="5">
        <v>-24159000000</v>
      </c>
      <c r="G59" s="5">
        <v>32738000000</v>
      </c>
      <c r="I59" s="5">
        <v>-22625000000</v>
      </c>
      <c r="J59" s="5">
        <v>-16948000000</v>
      </c>
      <c r="K59" s="5">
        <v>1371000000</v>
      </c>
      <c r="L59" s="5">
        <v>-192567000000</v>
      </c>
      <c r="M59" s="5">
        <v>-43774000000</v>
      </c>
      <c r="N59" s="5">
        <v>-144787000000</v>
      </c>
      <c r="O59" s="5">
        <v>211138000000</v>
      </c>
      <c r="P59" s="5">
        <v>-554974000000</v>
      </c>
      <c r="Q59" s="5">
        <v>-120789000000</v>
      </c>
      <c r="R59" s="5">
        <v>220588000000</v>
      </c>
      <c r="S59" s="5">
        <v>-861575000000</v>
      </c>
      <c r="T59" s="5">
        <v>-246392000000</v>
      </c>
      <c r="U59" s="5">
        <v>-760164000000</v>
      </c>
      <c r="X59" s="5">
        <v>90812000000</v>
      </c>
      <c r="Y59" s="5">
        <v>374447000000</v>
      </c>
      <c r="Z59" s="5">
        <v>-292407000000</v>
      </c>
    </row>
    <row r="60" spans="2:26" ht="15.5" x14ac:dyDescent="0.35">
      <c r="C60" t="s">
        <v>92</v>
      </c>
      <c r="D60" s="5">
        <v>11569000000</v>
      </c>
      <c r="E60" s="5">
        <v>8939000000</v>
      </c>
      <c r="F60" s="5">
        <v>9298000000</v>
      </c>
      <c r="G60" s="5">
        <v>10360000000</v>
      </c>
      <c r="I60" s="5">
        <v>38901000000</v>
      </c>
      <c r="J60" s="5">
        <v>52479000000</v>
      </c>
      <c r="K60" s="5">
        <v>54748000000</v>
      </c>
      <c r="L60" s="5">
        <v>54974000000</v>
      </c>
      <c r="M60" s="5">
        <v>43070000000</v>
      </c>
      <c r="N60" s="5">
        <v>32418000000</v>
      </c>
      <c r="O60" s="5">
        <v>42185000000</v>
      </c>
      <c r="P60" s="5">
        <v>37660000000</v>
      </c>
      <c r="Q60" s="5">
        <v>38076000000</v>
      </c>
      <c r="R60" s="5">
        <v>44190000000</v>
      </c>
      <c r="S60" s="5">
        <v>76303000000</v>
      </c>
      <c r="T60" s="5">
        <v>103872000000</v>
      </c>
      <c r="U60" s="5">
        <v>41895000000</v>
      </c>
      <c r="V60" s="5">
        <v>36172000000</v>
      </c>
      <c r="W60" s="5">
        <v>44931000000</v>
      </c>
      <c r="X60" s="5">
        <v>36270000000</v>
      </c>
      <c r="Y60" s="5">
        <v>36834000000</v>
      </c>
      <c r="Z60" s="5">
        <v>90361000000</v>
      </c>
    </row>
    <row r="61" spans="2:26" ht="15.5" x14ac:dyDescent="0.35">
      <c r="C61" t="s">
        <v>26</v>
      </c>
      <c r="D61" s="5">
        <v>-160271000000</v>
      </c>
      <c r="E61" s="5">
        <v>-147846000000</v>
      </c>
      <c r="F61" s="5">
        <v>-186788000000</v>
      </c>
      <c r="G61" s="5">
        <v>-181330000000</v>
      </c>
      <c r="I61" s="5">
        <v>-696450000000</v>
      </c>
      <c r="J61" s="5">
        <v>-799686000000</v>
      </c>
      <c r="K61" s="5">
        <v>-767430000000</v>
      </c>
      <c r="L61" s="5">
        <v>-586225000000</v>
      </c>
      <c r="M61" s="5">
        <v>-826765000000</v>
      </c>
      <c r="N61" s="5">
        <v>-930957000000</v>
      </c>
      <c r="O61" s="5">
        <v>-1029232000000</v>
      </c>
      <c r="P61" s="5">
        <v>-924571000000</v>
      </c>
      <c r="Q61" s="5">
        <v>-761905000000</v>
      </c>
      <c r="R61" s="5">
        <v>-580847000000</v>
      </c>
      <c r="S61" s="5">
        <v>-559781000000</v>
      </c>
      <c r="T61" s="5">
        <v>-376638000000</v>
      </c>
      <c r="U61" s="5">
        <v>-571644000000</v>
      </c>
      <c r="V61" s="5">
        <v>-326137000000</v>
      </c>
      <c r="W61" s="5">
        <v>-372916000000</v>
      </c>
      <c r="X61" s="5">
        <v>-332388000000</v>
      </c>
      <c r="Y61" s="5">
        <v>-341843000000</v>
      </c>
      <c r="Z61" s="5">
        <v>-559601000000</v>
      </c>
    </row>
    <row r="62" spans="2:26" ht="15.5" x14ac:dyDescent="0.35">
      <c r="C62" t="s">
        <v>90</v>
      </c>
      <c r="X62" s="5">
        <v>-93000000</v>
      </c>
      <c r="Y62" s="5">
        <v>428000000</v>
      </c>
      <c r="Z62" s="5">
        <v>-540000000</v>
      </c>
    </row>
    <row r="63" spans="2:26" ht="15.5" x14ac:dyDescent="0.35">
      <c r="C63" t="s">
        <v>94</v>
      </c>
      <c r="D63" s="5">
        <v>-157616000000</v>
      </c>
      <c r="E63" s="5">
        <v>207448000000</v>
      </c>
      <c r="F63" s="5">
        <v>-185744000000</v>
      </c>
      <c r="G63" s="5">
        <v>-138002000000</v>
      </c>
      <c r="I63" s="5">
        <v>-321898000000</v>
      </c>
      <c r="J63" s="5">
        <v>-699147000000</v>
      </c>
      <c r="K63" s="5">
        <v>-476160000000</v>
      </c>
      <c r="L63" s="5">
        <v>-725254000000</v>
      </c>
      <c r="M63" s="5">
        <v>-828971000000</v>
      </c>
      <c r="N63" s="5">
        <v>-1044643000000</v>
      </c>
      <c r="O63" s="5">
        <v>-798828000000</v>
      </c>
      <c r="P63" s="5">
        <v>-1448178000000</v>
      </c>
      <c r="Q63" s="5">
        <v>-821458000000</v>
      </c>
      <c r="R63" s="5">
        <v>-633058000000</v>
      </c>
      <c r="S63" s="5">
        <v>-1435788000000</v>
      </c>
      <c r="T63" s="5">
        <v>-759541000000</v>
      </c>
      <c r="U63" s="5">
        <v>-1345837000000</v>
      </c>
      <c r="V63" s="5">
        <v>-83914000000</v>
      </c>
      <c r="W63" s="5">
        <v>-333531000000</v>
      </c>
      <c r="X63" s="5">
        <v>-284284000000</v>
      </c>
      <c r="Y63" s="5">
        <v>-119021000000</v>
      </c>
      <c r="Z63" s="5">
        <v>-268169000000</v>
      </c>
    </row>
    <row r="64" spans="2:26" ht="15.5" x14ac:dyDescent="0.35">
      <c r="C64" t="s">
        <v>28</v>
      </c>
      <c r="D64" s="5">
        <v>322984000000</v>
      </c>
      <c r="E64" s="5">
        <v>721344000000</v>
      </c>
      <c r="F64" s="5">
        <v>47979000000</v>
      </c>
      <c r="G64" s="5">
        <v>179633000000</v>
      </c>
      <c r="I64" s="5">
        <v>1330973000000</v>
      </c>
      <c r="J64" s="5">
        <v>1040602000000</v>
      </c>
      <c r="K64" s="5">
        <v>1086680000000</v>
      </c>
      <c r="L64" s="5">
        <v>2559024000000</v>
      </c>
      <c r="M64" s="5">
        <v>3056846000000</v>
      </c>
      <c r="N64" s="5">
        <v>2224285000000</v>
      </c>
      <c r="O64" s="5">
        <v>2907632000000</v>
      </c>
      <c r="P64" s="5">
        <v>1782744000000</v>
      </c>
      <c r="Q64" s="5">
        <v>2026069000000</v>
      </c>
      <c r="R64" s="5">
        <v>1412175000000</v>
      </c>
      <c r="S64" s="5">
        <v>614618000000</v>
      </c>
      <c r="T64" s="5">
        <v>1917547000000</v>
      </c>
      <c r="U64" s="5">
        <v>1511463000000</v>
      </c>
      <c r="V64" s="5">
        <v>2561391000000</v>
      </c>
      <c r="W64" s="5">
        <v>1596535000000</v>
      </c>
      <c r="X64" s="5">
        <v>1195599000000</v>
      </c>
      <c r="Y64" s="5">
        <v>590884000000</v>
      </c>
      <c r="Z64" s="5">
        <v>304571000000</v>
      </c>
    </row>
    <row r="65" spans="2:26" ht="15.5" x14ac:dyDescent="0.35">
      <c r="C65" t="s">
        <v>27</v>
      </c>
      <c r="D65" s="5">
        <v>92374000000</v>
      </c>
      <c r="E65" s="5">
        <v>-208911000000</v>
      </c>
      <c r="F65" s="5">
        <v>8220000000</v>
      </c>
      <c r="G65" s="5">
        <v>27407000000</v>
      </c>
      <c r="I65" s="5">
        <v>-212752000000</v>
      </c>
      <c r="J65" s="5">
        <v>-123382000000</v>
      </c>
      <c r="K65" s="5">
        <v>-18938000000</v>
      </c>
      <c r="L65" s="5">
        <v>-498168000000</v>
      </c>
      <c r="M65" s="5">
        <v>-605707000000</v>
      </c>
      <c r="N65" s="5">
        <v>-423256000000</v>
      </c>
      <c r="O65" s="5">
        <v>-590195000000</v>
      </c>
      <c r="P65" s="5">
        <v>-431264000000</v>
      </c>
      <c r="Q65" s="5">
        <v>-971944000000</v>
      </c>
      <c r="R65" s="5">
        <v>-625635000000</v>
      </c>
      <c r="S65" s="5">
        <v>-331179000000</v>
      </c>
      <c r="T65" s="5">
        <v>-627539000000</v>
      </c>
      <c r="U65" s="5">
        <v>-481817000000</v>
      </c>
      <c r="V65" s="5">
        <v>-567902000000</v>
      </c>
      <c r="W65" s="5">
        <v>-432765000000</v>
      </c>
      <c r="X65" s="5">
        <v>-345087000000</v>
      </c>
      <c r="Y65" s="5">
        <v>-259422000000</v>
      </c>
      <c r="Z65" s="5">
        <v>40312000000</v>
      </c>
    </row>
    <row r="66" spans="2:26" ht="15.5" x14ac:dyDescent="0.35">
      <c r="C66" t="s">
        <v>95</v>
      </c>
      <c r="D66" s="5">
        <v>415358000000</v>
      </c>
      <c r="E66" s="5">
        <v>512433000000</v>
      </c>
      <c r="F66" s="5">
        <v>56199000000</v>
      </c>
      <c r="G66" s="5">
        <v>207040000000</v>
      </c>
      <c r="I66" s="5">
        <v>1118221000000</v>
      </c>
      <c r="J66" s="5">
        <v>917220000000</v>
      </c>
      <c r="K66" s="5">
        <v>1067742000000</v>
      </c>
      <c r="L66" s="5">
        <v>2060856000000</v>
      </c>
      <c r="M66" s="5">
        <v>2451139000000</v>
      </c>
      <c r="N66" s="5">
        <v>1801029000000</v>
      </c>
      <c r="O66" s="5">
        <v>2317437000000</v>
      </c>
      <c r="P66" s="5">
        <v>1351480000000</v>
      </c>
      <c r="Q66" s="5">
        <v>1054125000000</v>
      </c>
      <c r="R66" s="5">
        <v>786540000000</v>
      </c>
      <c r="S66" s="5">
        <v>283439000000</v>
      </c>
      <c r="T66" s="5">
        <v>1290008000000</v>
      </c>
      <c r="U66" s="5">
        <v>1029646000000</v>
      </c>
      <c r="V66" s="5">
        <v>1993489000000</v>
      </c>
      <c r="W66" s="5">
        <v>1163770000000</v>
      </c>
      <c r="X66" s="5">
        <v>850512000000</v>
      </c>
      <c r="Y66" s="5">
        <v>331462000000</v>
      </c>
      <c r="Z66" s="5">
        <v>344883000000</v>
      </c>
    </row>
    <row r="67" spans="2:26" ht="15.5" x14ac:dyDescent="0.35">
      <c r="C67" t="s">
        <v>96</v>
      </c>
      <c r="X67" s="5">
        <v>-271647000000</v>
      </c>
      <c r="Y67" s="5">
        <v>-174254000000</v>
      </c>
      <c r="Z67" s="5">
        <v>80866000000</v>
      </c>
    </row>
    <row r="68" spans="2:26" ht="15.5" x14ac:dyDescent="0.35">
      <c r="C68" t="s">
        <v>97</v>
      </c>
      <c r="D68" s="5">
        <v>415358000000</v>
      </c>
      <c r="E68" s="5">
        <v>512433000000</v>
      </c>
      <c r="F68" s="5">
        <v>56199000000</v>
      </c>
      <c r="G68" s="5">
        <v>207040000000</v>
      </c>
      <c r="I68" s="5">
        <v>1118221000000</v>
      </c>
      <c r="J68" s="5">
        <v>917220000000</v>
      </c>
      <c r="K68" s="5">
        <v>1067742000000</v>
      </c>
      <c r="L68" s="5">
        <v>2060856000000</v>
      </c>
      <c r="M68" s="5">
        <v>2451139000000</v>
      </c>
      <c r="N68" s="5">
        <v>1801029000000</v>
      </c>
      <c r="O68" s="5">
        <v>2317437000000</v>
      </c>
      <c r="P68" s="5">
        <v>1351480000000</v>
      </c>
      <c r="Q68" s="5">
        <v>1054125000000</v>
      </c>
      <c r="R68" s="5">
        <v>786540000000</v>
      </c>
      <c r="S68" s="5">
        <v>283439000000</v>
      </c>
      <c r="T68" s="5">
        <v>1290008000000</v>
      </c>
      <c r="U68" s="5">
        <v>1029646000000</v>
      </c>
      <c r="V68" s="5">
        <v>1993489000000</v>
      </c>
      <c r="W68" s="5">
        <v>1163770000000</v>
      </c>
      <c r="X68" s="5">
        <v>578865000000</v>
      </c>
      <c r="Y68" s="5">
        <v>157208000000</v>
      </c>
      <c r="Z68" s="5">
        <v>425749000000</v>
      </c>
    </row>
    <row r="69" spans="2:26" ht="15.5" x14ac:dyDescent="0.35">
      <c r="C69" t="s">
        <v>98</v>
      </c>
      <c r="D69" s="5">
        <v>123922000000</v>
      </c>
      <c r="E69" s="5">
        <v>-359445000000</v>
      </c>
      <c r="F69" s="5">
        <v>-2546000000</v>
      </c>
      <c r="G69" s="5">
        <v>636000000</v>
      </c>
      <c r="I69" s="5">
        <v>-362436000000</v>
      </c>
      <c r="J69" s="5">
        <v>1262000000</v>
      </c>
      <c r="K69" s="5">
        <v>-12626000000</v>
      </c>
      <c r="L69" s="5">
        <v>-2314000000</v>
      </c>
      <c r="M69" s="5">
        <v>-51311000000</v>
      </c>
      <c r="N69" s="5">
        <v>33830000000</v>
      </c>
      <c r="O69" s="5">
        <v>7193000000</v>
      </c>
      <c r="P69" s="5">
        <v>3519000000</v>
      </c>
      <c r="Q69" s="5">
        <v>-119355000000</v>
      </c>
      <c r="R69" s="5">
        <v>64450000000</v>
      </c>
      <c r="S69" s="5">
        <v>-31483000000</v>
      </c>
      <c r="T69" s="5">
        <v>-95802000000</v>
      </c>
      <c r="U69" s="5">
        <v>71973000000</v>
      </c>
      <c r="V69" s="5">
        <v>74730000000</v>
      </c>
      <c r="W69" s="5">
        <v>26723000000</v>
      </c>
    </row>
    <row r="70" spans="2:26" ht="15.5" x14ac:dyDescent="0.35">
      <c r="C70" t="s">
        <v>99</v>
      </c>
      <c r="D70" s="5">
        <v>123922000000</v>
      </c>
      <c r="E70" s="5">
        <v>-359445000000</v>
      </c>
      <c r="F70" s="5">
        <v>-2546000000</v>
      </c>
      <c r="G70" s="5">
        <v>636000000</v>
      </c>
      <c r="I70" s="5">
        <v>-362436000000</v>
      </c>
      <c r="J70" s="5">
        <v>1262000000</v>
      </c>
      <c r="K70" s="5">
        <v>-12626000000</v>
      </c>
      <c r="L70" s="5">
        <v>-2314000000</v>
      </c>
      <c r="M70" s="5">
        <v>-51311000000</v>
      </c>
      <c r="N70" s="5">
        <v>33830000000</v>
      </c>
      <c r="O70" s="5">
        <v>7193000000</v>
      </c>
      <c r="P70" s="5">
        <v>3519000000</v>
      </c>
      <c r="Q70" s="5">
        <v>-119355000000</v>
      </c>
      <c r="R70" s="5">
        <v>64450000000</v>
      </c>
      <c r="S70" s="5">
        <v>-31483000000</v>
      </c>
      <c r="T70" s="5">
        <v>-95802000000</v>
      </c>
      <c r="U70" s="5">
        <v>71973000000</v>
      </c>
      <c r="V70" s="5">
        <v>74730000000</v>
      </c>
      <c r="W70" s="5">
        <v>26723000000</v>
      </c>
    </row>
    <row r="71" spans="2:26" ht="15.5" x14ac:dyDescent="0.35">
      <c r="C71" t="s">
        <v>100</v>
      </c>
      <c r="D71" s="5">
        <v>539280000000</v>
      </c>
      <c r="E71" s="5">
        <v>152988000000</v>
      </c>
      <c r="F71" s="5">
        <v>53653000000</v>
      </c>
      <c r="G71" s="5">
        <v>207676000000</v>
      </c>
      <c r="I71" s="5">
        <v>755785000000</v>
      </c>
      <c r="J71" s="5">
        <v>918482000000</v>
      </c>
      <c r="K71" s="5">
        <v>1055116000000</v>
      </c>
      <c r="L71" s="5">
        <v>2058542000000</v>
      </c>
      <c r="M71" s="5">
        <v>2399828000000</v>
      </c>
      <c r="N71" s="5">
        <v>1834859000000</v>
      </c>
      <c r="O71" s="5">
        <v>2324630000000</v>
      </c>
      <c r="P71" s="5">
        <v>1354999000000</v>
      </c>
      <c r="Q71" s="5">
        <v>934770000000</v>
      </c>
      <c r="R71" s="5">
        <v>850990000000</v>
      </c>
      <c r="S71" s="5">
        <v>251956000000</v>
      </c>
      <c r="T71" s="5">
        <v>1194206000000</v>
      </c>
      <c r="U71" s="5">
        <v>1101619000000</v>
      </c>
      <c r="V71" s="5">
        <v>2068219000000</v>
      </c>
      <c r="W71" s="5">
        <v>1190493000000</v>
      </c>
    </row>
    <row r="72" spans="2:26" ht="15.5" x14ac:dyDescent="0.35">
      <c r="C72" t="s">
        <v>101</v>
      </c>
      <c r="D72" s="5">
        <v>415358000000</v>
      </c>
      <c r="E72" s="5">
        <v>512433000000</v>
      </c>
      <c r="F72" s="5">
        <v>56199000000</v>
      </c>
      <c r="G72" s="5">
        <v>207040000000</v>
      </c>
      <c r="I72" s="5">
        <v>1118221000000</v>
      </c>
      <c r="J72" s="5">
        <v>917220000000</v>
      </c>
      <c r="K72" s="5">
        <v>1067742000000</v>
      </c>
      <c r="L72" s="5">
        <v>2060856000000</v>
      </c>
      <c r="M72" s="5">
        <v>2451139000000</v>
      </c>
      <c r="N72" s="5">
        <v>1801029000000</v>
      </c>
      <c r="O72" s="5">
        <v>2317437000000</v>
      </c>
      <c r="P72" s="5">
        <v>1351480000000</v>
      </c>
      <c r="Q72" s="5">
        <v>1054125000000</v>
      </c>
      <c r="R72" s="5">
        <v>786540000000</v>
      </c>
      <c r="S72" s="5">
        <v>283439000000</v>
      </c>
      <c r="T72" s="5">
        <v>1290008000000</v>
      </c>
      <c r="U72" s="5">
        <v>1029646000000</v>
      </c>
      <c r="V72" s="5">
        <v>1993489000000</v>
      </c>
      <c r="W72" s="5">
        <v>1163770000000</v>
      </c>
      <c r="X72" s="5">
        <v>578865000000</v>
      </c>
      <c r="Y72" s="5">
        <v>157208000000</v>
      </c>
      <c r="Z72" s="5">
        <v>425749000000</v>
      </c>
    </row>
    <row r="73" spans="2:26" ht="15.5" x14ac:dyDescent="0.35">
      <c r="C73" t="s">
        <v>7</v>
      </c>
      <c r="D73" s="5">
        <v>336263000000</v>
      </c>
      <c r="E73" s="5">
        <v>175483000000</v>
      </c>
      <c r="F73" s="5">
        <v>48558000000</v>
      </c>
      <c r="G73" s="5">
        <v>134779000000</v>
      </c>
      <c r="I73" s="5">
        <v>552380000000</v>
      </c>
      <c r="J73" s="5">
        <v>538661000000</v>
      </c>
      <c r="K73" s="5">
        <v>664926000000</v>
      </c>
      <c r="L73" s="5">
        <v>1181185000000</v>
      </c>
      <c r="M73" s="5">
        <v>1349391000000</v>
      </c>
      <c r="N73" s="5">
        <v>945038000000</v>
      </c>
      <c r="O73" s="5">
        <v>1412424000000</v>
      </c>
      <c r="P73" s="5">
        <v>833249000000</v>
      </c>
      <c r="Q73" s="5">
        <v>376199000000</v>
      </c>
      <c r="R73" s="5">
        <v>267383000000</v>
      </c>
      <c r="S73" s="5">
        <v>7522000000</v>
      </c>
      <c r="T73" s="5">
        <v>609179000000</v>
      </c>
      <c r="U73" s="5">
        <v>692368000000</v>
      </c>
      <c r="V73" s="5">
        <v>1369492000000</v>
      </c>
      <c r="W73" s="5">
        <v>796711000000</v>
      </c>
    </row>
    <row r="74" spans="2:26" ht="15.5" x14ac:dyDescent="0.35">
      <c r="C74" t="s">
        <v>312</v>
      </c>
    </row>
    <row r="75" spans="2:26" ht="15.5" x14ac:dyDescent="0.35">
      <c r="C75" t="s">
        <v>102</v>
      </c>
      <c r="D75" s="5">
        <v>415358000000</v>
      </c>
      <c r="E75" s="5">
        <v>512433000000</v>
      </c>
      <c r="F75" s="5">
        <v>56199000000</v>
      </c>
      <c r="G75" s="5">
        <v>207040000000</v>
      </c>
      <c r="I75" s="5">
        <v>1118221000000</v>
      </c>
      <c r="J75" s="5">
        <v>917220000000</v>
      </c>
      <c r="K75" s="5">
        <v>1067742000000</v>
      </c>
      <c r="L75" s="5">
        <v>2060856000000</v>
      </c>
      <c r="M75" s="5">
        <v>2451139000000</v>
      </c>
      <c r="N75" s="5">
        <v>1801029000000</v>
      </c>
      <c r="O75" s="5">
        <v>2317437000000</v>
      </c>
      <c r="P75" s="5">
        <v>1351480000000</v>
      </c>
      <c r="Q75" s="5">
        <v>1054125000000</v>
      </c>
      <c r="R75" s="5">
        <v>786540000000</v>
      </c>
      <c r="S75" s="5">
        <v>283439000000</v>
      </c>
      <c r="T75" s="5">
        <v>1290008000000</v>
      </c>
      <c r="U75" s="5">
        <v>1029646000000</v>
      </c>
      <c r="V75" s="5">
        <v>1993489000000</v>
      </c>
      <c r="W75" s="5">
        <v>1163770000000</v>
      </c>
      <c r="X75" s="5">
        <v>578865000000</v>
      </c>
      <c r="Y75" s="5">
        <v>157208000000</v>
      </c>
      <c r="Z75" s="5">
        <v>425749000000</v>
      </c>
    </row>
    <row r="76" spans="2:26" ht="15.5" x14ac:dyDescent="0.35">
      <c r="C76" t="s">
        <v>103</v>
      </c>
      <c r="D76" s="5">
        <v>539280000000</v>
      </c>
      <c r="E76" s="5">
        <v>152988000000</v>
      </c>
      <c r="F76" s="5">
        <v>53653000000</v>
      </c>
      <c r="G76" s="5">
        <v>207676000000</v>
      </c>
      <c r="I76" s="5">
        <v>755785000000</v>
      </c>
      <c r="J76" s="5">
        <v>918482000000</v>
      </c>
      <c r="K76" s="5">
        <v>1055116000000</v>
      </c>
      <c r="L76" s="5">
        <v>2058542000000</v>
      </c>
      <c r="M76" s="5">
        <v>2399828000000</v>
      </c>
      <c r="N76" s="5">
        <v>1834859000000</v>
      </c>
      <c r="O76" s="5">
        <v>2324630000000</v>
      </c>
      <c r="P76" s="5">
        <v>1354999000000</v>
      </c>
      <c r="Q76" s="5">
        <v>934770000000</v>
      </c>
      <c r="R76" s="5">
        <v>850990000000</v>
      </c>
      <c r="S76" s="5">
        <v>251956000000</v>
      </c>
      <c r="T76" s="5">
        <v>1194206000000</v>
      </c>
      <c r="U76" s="5">
        <v>1101619000000</v>
      </c>
      <c r="V76" s="5">
        <v>2068219000000</v>
      </c>
      <c r="W76" s="5">
        <v>1190493000000</v>
      </c>
    </row>
    <row r="77" spans="2:26" ht="15.5" x14ac:dyDescent="0.35">
      <c r="C77" t="s">
        <v>104</v>
      </c>
      <c r="D77" s="5">
        <v>539280000000</v>
      </c>
      <c r="E77" s="5">
        <v>152988000000</v>
      </c>
      <c r="F77" s="5">
        <v>53653000000</v>
      </c>
      <c r="G77" s="5">
        <v>207676000000</v>
      </c>
      <c r="I77" s="5">
        <v>755785000000</v>
      </c>
      <c r="J77" s="5">
        <v>918482000000</v>
      </c>
      <c r="K77" s="5">
        <v>1055116000000</v>
      </c>
      <c r="L77" s="5">
        <v>2058542000000</v>
      </c>
      <c r="M77" s="5">
        <v>2399828000000</v>
      </c>
      <c r="N77" s="5">
        <v>1834859000000</v>
      </c>
      <c r="O77" s="5">
        <v>2324630000000</v>
      </c>
      <c r="P77" s="5">
        <v>1354999000000</v>
      </c>
      <c r="Q77" s="5">
        <v>934770000000</v>
      </c>
      <c r="R77" s="5">
        <v>850990000000</v>
      </c>
      <c r="S77" s="5">
        <v>251956000000</v>
      </c>
      <c r="T77" s="5">
        <v>1194206000000</v>
      </c>
      <c r="U77" s="5">
        <v>1101619000000</v>
      </c>
      <c r="V77" s="5">
        <v>2068219000000</v>
      </c>
      <c r="W77" s="5">
        <v>1190493000000</v>
      </c>
    </row>
    <row r="79" spans="2:26" ht="15.5" x14ac:dyDescent="0.35">
      <c r="B79" t="s">
        <v>105</v>
      </c>
      <c r="C79" t="s">
        <v>106</v>
      </c>
    </row>
    <row r="80" spans="2:26" ht="15.5" x14ac:dyDescent="0.35">
      <c r="C80" t="s">
        <v>107</v>
      </c>
    </row>
    <row r="81" spans="3:26" ht="15.5" x14ac:dyDescent="0.35">
      <c r="C81" t="s">
        <v>19</v>
      </c>
      <c r="D81" s="5">
        <v>1071873000000</v>
      </c>
      <c r="E81" s="5">
        <v>1103789000000</v>
      </c>
      <c r="F81" s="5">
        <v>1177362000000</v>
      </c>
      <c r="G81" s="5">
        <v>1856923000000</v>
      </c>
      <c r="I81" s="5">
        <v>1103789000000</v>
      </c>
      <c r="J81" s="5">
        <v>1413152000000</v>
      </c>
      <c r="K81" s="5">
        <v>1997108000000</v>
      </c>
      <c r="L81" s="5">
        <v>1376904000000</v>
      </c>
      <c r="M81" s="5">
        <v>1365040000000</v>
      </c>
      <c r="N81" s="5">
        <v>904936000000</v>
      </c>
      <c r="O81" s="5">
        <v>825755000000</v>
      </c>
      <c r="P81" s="5">
        <v>1023031000000</v>
      </c>
      <c r="Q81" s="5">
        <v>767389000000</v>
      </c>
      <c r="R81" s="5">
        <v>816140000000</v>
      </c>
      <c r="S81" s="5">
        <v>631409000000</v>
      </c>
      <c r="T81" s="5">
        <v>1485421000000</v>
      </c>
      <c r="U81" s="5">
        <v>1529588000000</v>
      </c>
      <c r="V81" s="5">
        <v>952529000000</v>
      </c>
      <c r="W81" s="5">
        <v>896428000000</v>
      </c>
      <c r="X81" s="5">
        <v>1141628000000</v>
      </c>
      <c r="Y81" s="5">
        <v>1276332000000</v>
      </c>
      <c r="Z81" s="5">
        <v>1390696000000</v>
      </c>
    </row>
    <row r="82" spans="3:26" ht="15.5" x14ac:dyDescent="0.35">
      <c r="C82" t="s">
        <v>110</v>
      </c>
      <c r="P82" s="5">
        <v>1067000000</v>
      </c>
      <c r="Q82" s="5">
        <v>292000000</v>
      </c>
    </row>
    <row r="83" spans="3:26" ht="15.5" x14ac:dyDescent="0.35">
      <c r="C83" t="s">
        <v>109</v>
      </c>
      <c r="Q83" s="5">
        <v>1863000000</v>
      </c>
    </row>
    <row r="84" spans="3:26" ht="15.5" x14ac:dyDescent="0.35">
      <c r="C84" t="s">
        <v>2934</v>
      </c>
      <c r="D84" s="5">
        <v>1071873000000</v>
      </c>
      <c r="E84" s="5">
        <v>1103789000000</v>
      </c>
      <c r="F84" s="5">
        <v>1177362000000</v>
      </c>
      <c r="G84" s="5">
        <v>1856923000000</v>
      </c>
      <c r="I84" s="5">
        <v>1103789000000</v>
      </c>
      <c r="J84" s="5">
        <v>1413152000000</v>
      </c>
      <c r="K84" s="5">
        <v>1997108000000</v>
      </c>
      <c r="L84" s="5">
        <v>1376904000000</v>
      </c>
      <c r="M84" s="5">
        <v>1365040000000</v>
      </c>
      <c r="N84" s="5">
        <v>904936000000</v>
      </c>
      <c r="O84" s="5">
        <v>825755000000</v>
      </c>
      <c r="P84" s="5">
        <v>1023031000000</v>
      </c>
      <c r="Q84" s="5">
        <v>767389000000</v>
      </c>
      <c r="R84" s="5">
        <v>816140000000</v>
      </c>
      <c r="S84" s="5">
        <v>631409000000</v>
      </c>
      <c r="T84" s="5">
        <v>1485421000000</v>
      </c>
      <c r="U84" s="5">
        <v>1529588000000</v>
      </c>
      <c r="V84" s="5">
        <v>952529000000</v>
      </c>
      <c r="W84" s="5">
        <v>896428000000</v>
      </c>
      <c r="X84" s="5">
        <v>1141628000000</v>
      </c>
      <c r="Y84" s="5">
        <v>1276332000000</v>
      </c>
      <c r="Z84" s="5">
        <v>1390696000000</v>
      </c>
    </row>
    <row r="85" spans="3:26" ht="15.5" x14ac:dyDescent="0.35">
      <c r="C85" t="s">
        <v>318</v>
      </c>
      <c r="X85" s="5">
        <v>802250000000</v>
      </c>
      <c r="Y85" s="5">
        <v>1025429000000</v>
      </c>
      <c r="Z85" s="5">
        <v>1327253000000</v>
      </c>
    </row>
    <row r="86" spans="3:26" ht="15.5" x14ac:dyDescent="0.35">
      <c r="C86" t="s">
        <v>108</v>
      </c>
      <c r="D86" s="5">
        <v>4081995000000</v>
      </c>
      <c r="E86" s="5">
        <v>4190009000000</v>
      </c>
      <c r="F86" s="5">
        <v>3964014000000</v>
      </c>
      <c r="G86" s="5">
        <v>3984215000000</v>
      </c>
      <c r="I86" s="5">
        <v>4190009000000</v>
      </c>
      <c r="J86" s="5">
        <v>3870082000000</v>
      </c>
      <c r="K86" s="5">
        <v>3481944000000</v>
      </c>
      <c r="L86" s="5">
        <v>3506132000000</v>
      </c>
      <c r="M86" s="5">
        <v>3359182000000</v>
      </c>
      <c r="N86" s="5">
        <v>3379816000000</v>
      </c>
      <c r="O86" s="5">
        <v>3206249000000</v>
      </c>
      <c r="P86" s="5">
        <v>3101565000000</v>
      </c>
      <c r="Q86" s="5">
        <v>3250118000000</v>
      </c>
      <c r="R86" s="5">
        <v>3114346000000</v>
      </c>
      <c r="S86" s="5">
        <v>3455383000000</v>
      </c>
      <c r="T86" s="5">
        <v>3349655000000</v>
      </c>
      <c r="U86" s="5">
        <v>3138685000000</v>
      </c>
      <c r="V86" s="5">
        <v>2894074000000</v>
      </c>
      <c r="W86" s="5">
        <v>2537144000000</v>
      </c>
      <c r="X86" s="5">
        <v>2141436000000</v>
      </c>
      <c r="Y86" s="5">
        <v>1758318000000</v>
      </c>
      <c r="Z86" s="5">
        <v>1695592000000</v>
      </c>
    </row>
    <row r="87" spans="3:26" ht="15.5" x14ac:dyDescent="0.35">
      <c r="C87" t="s">
        <v>111</v>
      </c>
      <c r="D87" s="5">
        <v>4081995000000</v>
      </c>
      <c r="E87" s="5">
        <v>4190009000000</v>
      </c>
      <c r="F87" s="5">
        <v>3964014000000</v>
      </c>
      <c r="G87" s="5">
        <v>3984215000000</v>
      </c>
      <c r="I87" s="5">
        <v>4190009000000</v>
      </c>
      <c r="J87" s="5">
        <v>3870082000000</v>
      </c>
      <c r="K87" s="5">
        <v>3481944000000</v>
      </c>
      <c r="L87" s="5">
        <v>3506132000000</v>
      </c>
      <c r="M87" s="5">
        <v>3359182000000</v>
      </c>
      <c r="N87" s="5">
        <v>3379816000000</v>
      </c>
      <c r="O87" s="5">
        <v>3206249000000</v>
      </c>
      <c r="P87" s="5">
        <v>3101565000000</v>
      </c>
      <c r="Q87" s="5">
        <v>3250118000000</v>
      </c>
      <c r="R87" s="5">
        <v>3114346000000</v>
      </c>
      <c r="S87" s="5">
        <v>3455383000000</v>
      </c>
      <c r="T87" s="5">
        <v>3349655000000</v>
      </c>
      <c r="U87" s="5">
        <v>3138685000000</v>
      </c>
      <c r="V87" s="5">
        <v>2894074000000</v>
      </c>
      <c r="W87" s="5">
        <v>2537144000000</v>
      </c>
      <c r="X87" s="5">
        <v>2141436000000</v>
      </c>
      <c r="Y87" s="5">
        <v>1758318000000</v>
      </c>
      <c r="Z87" s="5">
        <v>1695592000000</v>
      </c>
    </row>
    <row r="88" spans="3:26" ht="15.5" x14ac:dyDescent="0.35">
      <c r="C88" t="s">
        <v>112</v>
      </c>
      <c r="D88" s="5">
        <v>221265000000</v>
      </c>
      <c r="E88" s="5">
        <v>217583000000</v>
      </c>
      <c r="I88" s="5">
        <v>217583000000</v>
      </c>
      <c r="J88" s="5">
        <v>96132000000</v>
      </c>
      <c r="P88" s="5">
        <v>67063000000</v>
      </c>
      <c r="Q88" s="5">
        <v>81827000000</v>
      </c>
      <c r="R88" s="5">
        <v>91159000000</v>
      </c>
      <c r="S88" s="5">
        <v>33029000000</v>
      </c>
      <c r="T88" s="5">
        <v>38505000000</v>
      </c>
      <c r="U88" s="5">
        <v>54338000000</v>
      </c>
      <c r="V88" s="5">
        <v>96010000000</v>
      </c>
      <c r="W88" s="5">
        <v>82969000000</v>
      </c>
      <c r="X88" s="5">
        <v>67274000000</v>
      </c>
      <c r="Y88" s="5">
        <v>4767000000</v>
      </c>
      <c r="Z88" s="5">
        <v>7459000000</v>
      </c>
    </row>
    <row r="89" spans="3:26" ht="15.5" x14ac:dyDescent="0.35">
      <c r="C89" t="s">
        <v>113</v>
      </c>
      <c r="D89" s="5">
        <v>221265000000</v>
      </c>
      <c r="E89" s="5">
        <v>217583000000</v>
      </c>
      <c r="I89" s="5">
        <v>217583000000</v>
      </c>
      <c r="J89" s="5">
        <v>96132000000</v>
      </c>
      <c r="P89" s="5">
        <v>67063000000</v>
      </c>
      <c r="Q89" s="5">
        <v>81827000000</v>
      </c>
      <c r="R89" s="5">
        <v>91159000000</v>
      </c>
      <c r="S89" s="5">
        <v>33029000000</v>
      </c>
      <c r="T89" s="5">
        <v>38505000000</v>
      </c>
      <c r="U89" s="5">
        <v>54338000000</v>
      </c>
      <c r="V89" s="5">
        <v>96010000000</v>
      </c>
      <c r="W89" s="5">
        <v>82969000000</v>
      </c>
      <c r="X89" s="5">
        <v>67274000000</v>
      </c>
      <c r="Y89" s="5">
        <v>4767000000</v>
      </c>
      <c r="Z89" s="5">
        <v>7459000000</v>
      </c>
    </row>
    <row r="90" spans="3:26" ht="15.5" x14ac:dyDescent="0.35">
      <c r="C90" t="s">
        <v>114</v>
      </c>
      <c r="D90" s="5">
        <v>3690339000000</v>
      </c>
      <c r="E90" s="5">
        <v>3555857000000</v>
      </c>
      <c r="F90" s="5">
        <v>4090657000000</v>
      </c>
      <c r="G90" s="5">
        <v>4126448000000</v>
      </c>
      <c r="I90" s="5">
        <v>3555857000000</v>
      </c>
      <c r="J90" s="5">
        <v>3457203000000</v>
      </c>
      <c r="K90" s="5">
        <v>4068295000000</v>
      </c>
      <c r="L90" s="5">
        <v>4085527000000</v>
      </c>
      <c r="M90" s="5">
        <v>3771658000000</v>
      </c>
      <c r="N90" s="5">
        <v>3576769000000</v>
      </c>
      <c r="O90" s="5">
        <v>3212295000000</v>
      </c>
      <c r="P90" s="5">
        <v>3249041000000</v>
      </c>
      <c r="Q90" s="5">
        <v>2925139000000</v>
      </c>
      <c r="R90" s="5">
        <v>2180567000000</v>
      </c>
      <c r="S90" s="5">
        <v>1911910000000</v>
      </c>
      <c r="T90" s="5">
        <v>2038756000000</v>
      </c>
      <c r="U90" s="5">
        <v>1803445000000</v>
      </c>
      <c r="V90" s="5">
        <v>1636122000000</v>
      </c>
      <c r="W90" s="5">
        <v>1041615000000</v>
      </c>
      <c r="X90" s="5">
        <v>1106101000000</v>
      </c>
      <c r="Y90" s="5">
        <v>1131998000000</v>
      </c>
      <c r="Z90" s="5">
        <v>1064289000000</v>
      </c>
    </row>
    <row r="91" spans="3:26" ht="15.5" x14ac:dyDescent="0.35">
      <c r="C91" t="s">
        <v>93</v>
      </c>
      <c r="D91" s="5">
        <v>-1729157000000</v>
      </c>
      <c r="E91" s="5">
        <v>-1803763000000</v>
      </c>
      <c r="F91" s="5">
        <v>-590013000000</v>
      </c>
      <c r="G91" s="5">
        <v>-587467000000</v>
      </c>
      <c r="I91" s="5">
        <v>-1803763000000</v>
      </c>
      <c r="J91" s="5">
        <v>-587022000000</v>
      </c>
      <c r="K91" s="5">
        <v>-789049000000</v>
      </c>
      <c r="L91" s="5">
        <v>-756944000000</v>
      </c>
      <c r="M91" s="5">
        <v>-1070752000000</v>
      </c>
      <c r="N91" s="5">
        <v>-903716000000</v>
      </c>
      <c r="O91" s="5">
        <v>-853156000000</v>
      </c>
      <c r="P91" s="5">
        <v>-609215000000</v>
      </c>
      <c r="Q91" s="5">
        <v>-93320000000</v>
      </c>
      <c r="R91" s="5">
        <v>317134000000</v>
      </c>
      <c r="S91" s="5">
        <v>1267282000000</v>
      </c>
      <c r="T91" s="5">
        <v>1613217000000</v>
      </c>
      <c r="U91" s="5">
        <v>275085000000</v>
      </c>
      <c r="V91" s="5">
        <v>2140486000000</v>
      </c>
      <c r="W91" s="5">
        <v>1174929000000</v>
      </c>
      <c r="X91" s="5">
        <v>1221083000000</v>
      </c>
      <c r="Y91" s="5">
        <v>1402544000000</v>
      </c>
      <c r="Z91" s="5">
        <v>1502047000000</v>
      </c>
    </row>
    <row r="92" spans="3:26" ht="15.5" x14ac:dyDescent="0.35">
      <c r="C92" t="s">
        <v>115</v>
      </c>
      <c r="D92" s="5">
        <v>12977921000000</v>
      </c>
      <c r="E92" s="5">
        <v>12778564000000</v>
      </c>
      <c r="F92" s="5">
        <v>13770403000000</v>
      </c>
      <c r="G92" s="5">
        <v>14558346000000</v>
      </c>
      <c r="I92" s="5">
        <v>12778564000000</v>
      </c>
      <c r="J92" s="5">
        <v>13292929000000</v>
      </c>
      <c r="K92" s="5">
        <v>11922727000000</v>
      </c>
      <c r="L92" s="5">
        <v>10939878000000</v>
      </c>
      <c r="M92" s="5">
        <v>10580245000000</v>
      </c>
      <c r="N92" s="5">
        <v>9859197000000</v>
      </c>
      <c r="O92" s="5">
        <v>8822135000000</v>
      </c>
      <c r="P92" s="5">
        <v>9380777000000</v>
      </c>
      <c r="Q92" s="5">
        <v>9385823000000</v>
      </c>
      <c r="R92" s="5">
        <v>8687868000000</v>
      </c>
      <c r="S92" s="5">
        <v>9900012000000</v>
      </c>
      <c r="T92" s="5">
        <v>10699101000000</v>
      </c>
      <c r="U92" s="5">
        <v>9748947000000</v>
      </c>
      <c r="V92" s="5">
        <v>10781083000000</v>
      </c>
      <c r="W92" s="5">
        <v>6584939000000</v>
      </c>
      <c r="X92" s="5">
        <v>5937277000000</v>
      </c>
      <c r="Y92" s="5">
        <v>5985526000000</v>
      </c>
      <c r="Z92" s="5">
        <v>6112009000000</v>
      </c>
    </row>
    <row r="93" spans="3:26" ht="15.5" x14ac:dyDescent="0.35">
      <c r="C93" t="s">
        <v>116</v>
      </c>
    </row>
    <row r="94" spans="3:26" ht="15.5" x14ac:dyDescent="0.35">
      <c r="C94" t="s">
        <v>118</v>
      </c>
      <c r="D94" s="5">
        <v>769570000000</v>
      </c>
      <c r="E94" s="5">
        <v>689369000000</v>
      </c>
      <c r="F94" s="5">
        <v>909417000000</v>
      </c>
      <c r="G94" s="5">
        <v>868409000000</v>
      </c>
      <c r="I94" s="5">
        <v>689369000000</v>
      </c>
      <c r="J94" s="5">
        <v>818541000000</v>
      </c>
      <c r="K94" s="5">
        <v>763775000000</v>
      </c>
      <c r="L94" s="5">
        <v>695323000000</v>
      </c>
      <c r="M94" s="5">
        <v>634098000000</v>
      </c>
      <c r="N94" s="5">
        <v>648079000000</v>
      </c>
      <c r="O94" s="5">
        <v>535006000000</v>
      </c>
      <c r="P94" s="5">
        <v>420164000000</v>
      </c>
      <c r="Q94" s="5">
        <v>226215000000</v>
      </c>
      <c r="R94" s="5">
        <v>531096000000</v>
      </c>
      <c r="S94" s="5">
        <v>460953000000</v>
      </c>
      <c r="T94" s="5">
        <v>157238000000</v>
      </c>
      <c r="U94" s="5">
        <v>101199000000</v>
      </c>
      <c r="V94" s="5">
        <v>68126000000</v>
      </c>
      <c r="W94" s="5">
        <v>86385000000</v>
      </c>
      <c r="X94" s="5">
        <v>92357000000</v>
      </c>
      <c r="Y94" s="5">
        <v>115732000000</v>
      </c>
      <c r="Z94" s="5">
        <v>148039000000</v>
      </c>
    </row>
    <row r="95" spans="3:26" ht="15.5" x14ac:dyDescent="0.35">
      <c r="C95" t="s">
        <v>319</v>
      </c>
      <c r="D95" s="5">
        <v>723851000000</v>
      </c>
      <c r="E95" s="5">
        <v>723940000000</v>
      </c>
      <c r="F95" s="5">
        <v>729158000000</v>
      </c>
      <c r="G95" s="5">
        <v>729590000000</v>
      </c>
      <c r="I95" s="5">
        <v>723940000000</v>
      </c>
      <c r="J95" s="5">
        <v>731120000000</v>
      </c>
      <c r="K95" s="5">
        <v>738583000000</v>
      </c>
      <c r="L95" s="5">
        <v>749783000000</v>
      </c>
      <c r="M95" s="5">
        <v>762023000000</v>
      </c>
      <c r="N95" s="5">
        <v>186000000000</v>
      </c>
      <c r="O95" s="5">
        <v>255695000000</v>
      </c>
      <c r="P95" s="5">
        <v>72820000000</v>
      </c>
      <c r="Q95" s="5">
        <v>70680000000</v>
      </c>
      <c r="R95" s="5">
        <v>65889000000</v>
      </c>
      <c r="S95" s="5">
        <v>70809000000</v>
      </c>
      <c r="T95" s="5">
        <v>104000000</v>
      </c>
      <c r="U95" s="5">
        <v>48976000000</v>
      </c>
      <c r="V95" s="5">
        <v>2908000000</v>
      </c>
      <c r="W95" s="5">
        <v>4329000000</v>
      </c>
      <c r="X95" s="5">
        <v>4993000000</v>
      </c>
      <c r="Y95" s="5">
        <v>6129000000</v>
      </c>
      <c r="Z95" s="5">
        <v>5701000000</v>
      </c>
    </row>
    <row r="96" spans="3:26" ht="15.5" x14ac:dyDescent="0.35">
      <c r="C96" t="s">
        <v>398</v>
      </c>
      <c r="D96" s="5">
        <v>8987000000</v>
      </c>
      <c r="E96" s="5">
        <v>9053000000</v>
      </c>
      <c r="F96" s="5">
        <v>9647000000</v>
      </c>
      <c r="G96" s="5">
        <v>9779000000</v>
      </c>
      <c r="I96" s="5">
        <v>9053000000</v>
      </c>
      <c r="J96" s="5">
        <v>9845000000</v>
      </c>
      <c r="K96" s="5">
        <v>10637000000</v>
      </c>
      <c r="L96" s="5">
        <v>8345000000</v>
      </c>
      <c r="M96" s="5">
        <v>9059000000</v>
      </c>
      <c r="N96" s="5">
        <v>9774000000</v>
      </c>
      <c r="O96" s="5">
        <v>10488000000</v>
      </c>
      <c r="P96" s="5">
        <v>11203000000</v>
      </c>
      <c r="Q96" s="5">
        <v>15017000000</v>
      </c>
      <c r="R96" s="5">
        <v>15731000000</v>
      </c>
      <c r="S96" s="5">
        <v>10008000000</v>
      </c>
      <c r="T96" s="5">
        <v>13822000000</v>
      </c>
      <c r="U96" s="5">
        <v>14641000000</v>
      </c>
      <c r="V96" s="5">
        <v>16178000000</v>
      </c>
      <c r="W96" s="5">
        <v>131521000000</v>
      </c>
      <c r="X96" s="5">
        <v>154909000000</v>
      </c>
      <c r="Y96" s="5">
        <v>186672000000</v>
      </c>
      <c r="Z96" s="5">
        <v>130588000000</v>
      </c>
    </row>
    <row r="97" spans="3:26" ht="15.5" x14ac:dyDescent="0.35">
      <c r="C97" t="s">
        <v>123</v>
      </c>
      <c r="D97" s="5">
        <v>11126030000000</v>
      </c>
      <c r="E97" s="5">
        <v>11275022000000</v>
      </c>
      <c r="F97" s="5">
        <v>11963427000000</v>
      </c>
      <c r="G97" s="5">
        <v>11663326000000</v>
      </c>
      <c r="I97" s="5">
        <v>11275022000000</v>
      </c>
      <c r="J97" s="5">
        <v>12044375000000</v>
      </c>
      <c r="K97" s="5">
        <v>11408463000000</v>
      </c>
      <c r="L97" s="5">
        <v>14489640000000</v>
      </c>
      <c r="M97" s="5">
        <v>14113058000000</v>
      </c>
      <c r="N97" s="5">
        <v>14108866000000</v>
      </c>
      <c r="O97" s="5">
        <v>13556208000000</v>
      </c>
      <c r="P97" s="5">
        <v>12733856000000</v>
      </c>
      <c r="Q97" s="5">
        <v>11386096000000</v>
      </c>
      <c r="R97" s="5">
        <v>8551320000000</v>
      </c>
      <c r="S97" s="5">
        <v>7949132000000</v>
      </c>
      <c r="T97" s="5">
        <v>6299156000000</v>
      </c>
      <c r="U97" s="5">
        <v>4906183000000</v>
      </c>
      <c r="V97" s="5">
        <v>3734879000000</v>
      </c>
      <c r="W97" s="5">
        <v>2905092000000</v>
      </c>
      <c r="X97" s="5">
        <v>2793271000000</v>
      </c>
      <c r="Y97" s="5">
        <v>1769444000000</v>
      </c>
      <c r="Z97" s="5">
        <v>1658073000000</v>
      </c>
    </row>
    <row r="98" spans="3:26" ht="15.5" x14ac:dyDescent="0.35">
      <c r="C98" t="s">
        <v>124</v>
      </c>
      <c r="D98" s="5">
        <v>3596560000000</v>
      </c>
      <c r="E98" s="5">
        <v>3596560000000</v>
      </c>
      <c r="F98" s="5">
        <v>3596560000000</v>
      </c>
      <c r="G98" s="5">
        <v>3807953000000</v>
      </c>
      <c r="I98" s="5">
        <v>3596560000000</v>
      </c>
      <c r="J98" s="5">
        <v>3807953000000</v>
      </c>
      <c r="K98" s="5">
        <v>3803237000000</v>
      </c>
      <c r="L98" s="5">
        <v>3803237000000</v>
      </c>
      <c r="M98" s="5">
        <v>3803237000000</v>
      </c>
      <c r="N98" s="5">
        <v>3802818000000</v>
      </c>
      <c r="O98" s="5">
        <v>3795284000000</v>
      </c>
      <c r="P98" s="5">
        <v>3470423000000</v>
      </c>
      <c r="Q98" s="5">
        <v>3465467000000</v>
      </c>
      <c r="R98" s="5">
        <v>2962532000000</v>
      </c>
      <c r="S98" s="5">
        <v>2995191000000</v>
      </c>
      <c r="T98" s="5">
        <v>2851507000000</v>
      </c>
      <c r="U98" s="5">
        <v>2932836000000</v>
      </c>
      <c r="V98" s="5">
        <v>3005937000000</v>
      </c>
      <c r="W98" s="5">
        <v>3098925000000</v>
      </c>
      <c r="X98" s="5">
        <v>1687001000000</v>
      </c>
      <c r="Y98" s="5">
        <v>1708168000000</v>
      </c>
      <c r="Z98" s="5">
        <v>1902604000000</v>
      </c>
    </row>
    <row r="99" spans="3:26" ht="15.5" x14ac:dyDescent="0.35">
      <c r="C99" t="s">
        <v>320</v>
      </c>
      <c r="D99" s="5">
        <v>2920321000000</v>
      </c>
      <c r="E99" s="5">
        <v>2959226000000</v>
      </c>
      <c r="F99" s="5">
        <v>2404107000000</v>
      </c>
      <c r="I99" s="5">
        <v>2959226000000</v>
      </c>
      <c r="J99" s="5">
        <v>2982419000000</v>
      </c>
      <c r="K99" s="5">
        <v>2087140000000</v>
      </c>
      <c r="L99" s="5">
        <v>2020914000000</v>
      </c>
      <c r="M99" s="5">
        <v>1612784000000</v>
      </c>
      <c r="N99" s="5">
        <v>1200628000000</v>
      </c>
      <c r="O99" s="5">
        <v>600987000000</v>
      </c>
      <c r="P99" s="5">
        <v>701477000000</v>
      </c>
      <c r="Q99" s="5">
        <v>788187000000</v>
      </c>
      <c r="R99" s="5">
        <v>846357000000</v>
      </c>
      <c r="S99" s="5">
        <v>976903000000</v>
      </c>
    </row>
    <row r="100" spans="3:26" ht="15.5" x14ac:dyDescent="0.35">
      <c r="C100" t="s">
        <v>596</v>
      </c>
      <c r="K100" s="5">
        <v>825154000000</v>
      </c>
      <c r="L100" s="5">
        <v>825154000000</v>
      </c>
      <c r="M100" s="5">
        <v>92743000000</v>
      </c>
    </row>
    <row r="101" spans="3:26" ht="15.5" x14ac:dyDescent="0.35">
      <c r="C101" t="s">
        <v>125</v>
      </c>
      <c r="D101" s="5">
        <v>22362647000000</v>
      </c>
      <c r="E101" s="5">
        <v>22135715000000</v>
      </c>
      <c r="F101" s="5">
        <v>22572453000000</v>
      </c>
      <c r="G101" s="5">
        <v>22524457000000</v>
      </c>
      <c r="I101" s="5">
        <v>22135715000000</v>
      </c>
      <c r="J101" s="5">
        <v>22950843000000</v>
      </c>
      <c r="K101" s="5">
        <v>23345575000000</v>
      </c>
      <c r="L101" s="5">
        <v>24972311000000</v>
      </c>
      <c r="M101" s="5">
        <v>23527910000000</v>
      </c>
      <c r="N101" s="5">
        <v>22402363000000</v>
      </c>
      <c r="O101" s="5">
        <v>21332658000000</v>
      </c>
      <c r="P101" s="5">
        <v>19587385000000</v>
      </c>
      <c r="Q101" s="5">
        <v>18308911000000</v>
      </c>
      <c r="R101" s="5">
        <v>15936563000000</v>
      </c>
      <c r="S101" s="5">
        <v>16592167000000</v>
      </c>
      <c r="T101" s="5">
        <v>14666110000000</v>
      </c>
      <c r="U101" s="5">
        <v>11320524000000</v>
      </c>
      <c r="V101" s="5">
        <v>9214443000000</v>
      </c>
      <c r="W101" s="5">
        <v>8526664000000</v>
      </c>
      <c r="X101" s="5">
        <v>7022665000000</v>
      </c>
      <c r="Y101" s="5">
        <v>7495663000000</v>
      </c>
      <c r="Z101" s="5">
        <v>7608357000000</v>
      </c>
    </row>
    <row r="102" spans="3:26" ht="15.5" x14ac:dyDescent="0.35">
      <c r="C102" t="s">
        <v>126</v>
      </c>
      <c r="D102" s="5">
        <v>35340568000000</v>
      </c>
      <c r="E102" s="5">
        <v>34914279000000</v>
      </c>
      <c r="F102" s="5">
        <v>36342856000000</v>
      </c>
      <c r="G102" s="5">
        <v>37082803000000</v>
      </c>
      <c r="I102" s="5">
        <v>34914279000000</v>
      </c>
      <c r="J102" s="5">
        <v>36243772000000</v>
      </c>
      <c r="K102" s="5">
        <v>35268302000000</v>
      </c>
      <c r="L102" s="5">
        <v>35912189000000</v>
      </c>
      <c r="M102" s="5">
        <v>34108155000000</v>
      </c>
      <c r="N102" s="5">
        <v>32261560000000</v>
      </c>
      <c r="O102" s="5">
        <v>30154793000000</v>
      </c>
      <c r="P102" s="5">
        <v>28968162000000</v>
      </c>
      <c r="Q102" s="5">
        <v>27694734000000</v>
      </c>
      <c r="R102" s="5">
        <v>24624431000000</v>
      </c>
      <c r="S102" s="5">
        <v>26492179000000</v>
      </c>
      <c r="T102" s="5">
        <v>25365211000000</v>
      </c>
      <c r="U102" s="5">
        <v>21069471000000</v>
      </c>
      <c r="V102" s="5">
        <v>19995526000000</v>
      </c>
      <c r="W102" s="5">
        <v>15111603000000</v>
      </c>
      <c r="X102" s="5">
        <v>12959942000000</v>
      </c>
      <c r="Y102" s="5">
        <v>13481189000000</v>
      </c>
      <c r="Z102" s="5">
        <v>13720366000000</v>
      </c>
    </row>
    <row r="103" spans="3:26" ht="15.5" x14ac:dyDescent="0.35">
      <c r="C103" t="s">
        <v>127</v>
      </c>
    </row>
    <row r="104" spans="3:26" ht="15.5" x14ac:dyDescent="0.35">
      <c r="C104" t="s">
        <v>128</v>
      </c>
    </row>
    <row r="105" spans="3:26" ht="15.5" x14ac:dyDescent="0.35">
      <c r="C105" t="s">
        <v>129</v>
      </c>
      <c r="D105" s="5">
        <v>3364424000000</v>
      </c>
      <c r="E105" s="5">
        <v>3413611000000</v>
      </c>
      <c r="F105" s="5">
        <v>3215187000000</v>
      </c>
      <c r="G105" s="5">
        <v>3345966000000</v>
      </c>
      <c r="I105" s="5">
        <v>3413611000000</v>
      </c>
      <c r="J105" s="5">
        <v>4273157000000</v>
      </c>
      <c r="K105" s="5">
        <v>4427082000000</v>
      </c>
      <c r="L105" s="5">
        <v>4979219000000</v>
      </c>
      <c r="M105" s="5">
        <v>7524494000000</v>
      </c>
      <c r="N105" s="5">
        <v>5275862000000</v>
      </c>
      <c r="O105" s="5">
        <v>6436195000000</v>
      </c>
      <c r="P105" s="5">
        <v>6955570000000</v>
      </c>
      <c r="Q105" s="5">
        <v>4294191000000</v>
      </c>
      <c r="R105" s="5">
        <v>7338634000000</v>
      </c>
      <c r="S105" s="5">
        <v>6467083000000</v>
      </c>
      <c r="T105" s="5">
        <v>2563631000000</v>
      </c>
      <c r="U105" s="5">
        <v>3681058000000</v>
      </c>
      <c r="V105" s="5">
        <v>2481608000000</v>
      </c>
      <c r="W105" s="5">
        <v>1984770000000</v>
      </c>
      <c r="X105" s="5">
        <v>3197581000000</v>
      </c>
      <c r="Y105" s="5">
        <v>1952037000000</v>
      </c>
      <c r="Z105" s="5">
        <v>1858419000000</v>
      </c>
    </row>
    <row r="106" spans="3:26" ht="15.5" x14ac:dyDescent="0.35">
      <c r="C106" t="s">
        <v>134</v>
      </c>
      <c r="D106" s="5">
        <v>1430618000000</v>
      </c>
      <c r="E106" s="5">
        <v>1468767000000</v>
      </c>
      <c r="F106" s="5">
        <v>1148020000000</v>
      </c>
      <c r="G106" s="5">
        <v>1201996000000</v>
      </c>
      <c r="I106" s="5">
        <v>1468767000000</v>
      </c>
      <c r="J106" s="5">
        <v>1702351000000</v>
      </c>
      <c r="K106" s="5">
        <v>1316404000000</v>
      </c>
      <c r="L106" s="5">
        <v>1135753000000</v>
      </c>
      <c r="M106" s="5">
        <v>901418000000</v>
      </c>
      <c r="N106" s="5">
        <v>1086663000000</v>
      </c>
      <c r="O106" s="5">
        <v>1373947000000</v>
      </c>
      <c r="P106" s="5">
        <v>1144373000000</v>
      </c>
      <c r="Q106" s="5">
        <v>1001334000000</v>
      </c>
      <c r="R106" s="5">
        <v>629580000000</v>
      </c>
      <c r="S106" s="5">
        <v>272056000000</v>
      </c>
      <c r="T106" s="5">
        <v>229142000000</v>
      </c>
      <c r="U106" s="5">
        <v>167753000000</v>
      </c>
      <c r="V106" s="5">
        <v>138213000000</v>
      </c>
      <c r="W106" s="5">
        <v>212917000000</v>
      </c>
      <c r="X106" s="5">
        <v>347639000000</v>
      </c>
      <c r="Y106" s="5">
        <v>344631000000</v>
      </c>
      <c r="Z106" s="5">
        <v>279013000000</v>
      </c>
    </row>
    <row r="107" spans="3:26" ht="15.5" x14ac:dyDescent="0.35">
      <c r="C107" t="s">
        <v>1228</v>
      </c>
      <c r="P107" s="5">
        <v>450000000000</v>
      </c>
    </row>
    <row r="108" spans="3:26" ht="15.5" x14ac:dyDescent="0.35">
      <c r="C108" t="s">
        <v>130</v>
      </c>
    </row>
    <row r="109" spans="3:26" ht="15.5" x14ac:dyDescent="0.35">
      <c r="C109" t="s">
        <v>131</v>
      </c>
      <c r="D109" s="5">
        <v>278046000000</v>
      </c>
      <c r="E109" s="5">
        <v>316188000000</v>
      </c>
      <c r="F109" s="5">
        <v>430931000000</v>
      </c>
      <c r="G109" s="5">
        <v>463996000000</v>
      </c>
      <c r="I109" s="5">
        <v>316188000000</v>
      </c>
      <c r="J109" s="5">
        <v>97087000000</v>
      </c>
      <c r="K109" s="5">
        <v>382374000000</v>
      </c>
      <c r="L109" s="5">
        <v>740701000000</v>
      </c>
      <c r="M109" s="5">
        <v>856291000000</v>
      </c>
      <c r="N109" s="5">
        <v>819367000000</v>
      </c>
      <c r="O109" s="5">
        <v>1221962000000</v>
      </c>
      <c r="P109" s="5">
        <v>1063746000000</v>
      </c>
      <c r="Q109" s="5">
        <v>1290101000000</v>
      </c>
      <c r="R109" s="5">
        <v>1150308000000</v>
      </c>
      <c r="S109" s="5">
        <v>1609124000000</v>
      </c>
      <c r="T109" s="5">
        <v>1173878000000</v>
      </c>
      <c r="U109" s="5">
        <v>1557197000000</v>
      </c>
      <c r="V109" s="5">
        <v>1171811000000</v>
      </c>
      <c r="W109" s="5">
        <v>852948000000</v>
      </c>
      <c r="X109" s="5">
        <v>576714000000</v>
      </c>
      <c r="Y109" s="5">
        <v>693132000000</v>
      </c>
      <c r="Z109" s="5">
        <v>720192000000</v>
      </c>
    </row>
    <row r="110" spans="3:26" ht="15.5" x14ac:dyDescent="0.35">
      <c r="C110" t="s">
        <v>321</v>
      </c>
    </row>
    <row r="111" spans="3:26" ht="15.5" x14ac:dyDescent="0.35">
      <c r="C111" t="s">
        <v>322</v>
      </c>
      <c r="P111" s="5">
        <v>1067000000</v>
      </c>
      <c r="Q111" s="5">
        <v>2155000000</v>
      </c>
    </row>
    <row r="112" spans="3:26" ht="15.5" x14ac:dyDescent="0.35">
      <c r="C112" t="s">
        <v>133</v>
      </c>
      <c r="D112" s="5">
        <v>47977000000</v>
      </c>
      <c r="E112" s="5">
        <v>47414000000</v>
      </c>
      <c r="F112" s="5">
        <v>51450000000</v>
      </c>
      <c r="G112" s="5">
        <v>52181000000</v>
      </c>
      <c r="I112" s="5">
        <v>47414000000</v>
      </c>
      <c r="J112" s="5">
        <v>71095000000</v>
      </c>
      <c r="K112" s="5">
        <v>84494000000</v>
      </c>
      <c r="L112" s="5">
        <v>79559000000</v>
      </c>
      <c r="M112" s="5">
        <v>91817000000</v>
      </c>
      <c r="N112" s="5">
        <v>121814000000</v>
      </c>
      <c r="O112" s="5">
        <v>168759000000</v>
      </c>
      <c r="P112" s="5">
        <v>181243000000</v>
      </c>
      <c r="Q112" s="5">
        <v>167470000000</v>
      </c>
      <c r="R112" s="5">
        <v>212054000000</v>
      </c>
      <c r="S112" s="5">
        <v>223565000000</v>
      </c>
      <c r="T112" s="5">
        <v>278882000000</v>
      </c>
      <c r="U112" s="5">
        <v>305060000000</v>
      </c>
      <c r="V112" s="5">
        <v>263433000000</v>
      </c>
      <c r="W112" s="5">
        <v>333220000000</v>
      </c>
      <c r="X112" s="5">
        <v>350824000000</v>
      </c>
      <c r="Y112" s="5">
        <v>303893000000</v>
      </c>
      <c r="Z112" s="5">
        <v>225031000000</v>
      </c>
    </row>
    <row r="113" spans="3:26" ht="15.5" x14ac:dyDescent="0.35">
      <c r="C113" t="s">
        <v>132</v>
      </c>
      <c r="F113" s="5">
        <v>80669000000</v>
      </c>
      <c r="G113" s="5">
        <v>87701000000</v>
      </c>
      <c r="K113" s="5">
        <v>17281000000</v>
      </c>
      <c r="L113" s="5">
        <v>16727000000</v>
      </c>
      <c r="M113" s="5">
        <v>80623000000</v>
      </c>
      <c r="N113" s="5">
        <v>145726000000</v>
      </c>
      <c r="O113" s="5">
        <v>325035000000</v>
      </c>
      <c r="P113" s="5">
        <v>340385000000</v>
      </c>
      <c r="Q113" s="5">
        <v>369100000000</v>
      </c>
      <c r="R113" s="5">
        <v>238626000000</v>
      </c>
      <c r="S113" s="5">
        <v>267137000000</v>
      </c>
      <c r="T113" s="5">
        <v>301229000000</v>
      </c>
      <c r="U113" s="5">
        <v>289721000000</v>
      </c>
      <c r="V113" s="5">
        <v>351552000000</v>
      </c>
      <c r="W113" s="5">
        <v>309906000000</v>
      </c>
      <c r="X113" s="5">
        <v>275580000000</v>
      </c>
      <c r="Y113" s="5">
        <v>332892000000</v>
      </c>
      <c r="Z113" s="5">
        <v>352746000000</v>
      </c>
    </row>
    <row r="114" spans="3:26" ht="15.5" x14ac:dyDescent="0.35">
      <c r="C114" t="s">
        <v>135</v>
      </c>
    </row>
    <row r="115" spans="3:26" ht="15.5" x14ac:dyDescent="0.35">
      <c r="C115" t="s">
        <v>136</v>
      </c>
      <c r="D115" s="5">
        <v>614579000000</v>
      </c>
      <c r="E115" s="5">
        <v>677866000000</v>
      </c>
      <c r="F115" s="5">
        <v>836862000000</v>
      </c>
      <c r="G115" s="5">
        <v>809897000000</v>
      </c>
      <c r="I115" s="5">
        <v>677866000000</v>
      </c>
      <c r="J115" s="5">
        <v>967382000000</v>
      </c>
      <c r="K115" s="5">
        <v>1176932000000</v>
      </c>
      <c r="L115" s="5">
        <v>2834688000000</v>
      </c>
      <c r="M115" s="5">
        <v>1775756000000</v>
      </c>
      <c r="N115" s="5">
        <v>4231580000000</v>
      </c>
      <c r="O115" s="5">
        <v>4754180000000</v>
      </c>
      <c r="P115" s="5">
        <v>5163429000000</v>
      </c>
      <c r="Q115" s="5">
        <v>7257141000000</v>
      </c>
      <c r="R115" s="5">
        <v>2946445000000</v>
      </c>
      <c r="S115" s="5">
        <v>3654073000000</v>
      </c>
      <c r="T115" s="5">
        <v>6078115000000</v>
      </c>
      <c r="U115" s="5">
        <v>2939242000000</v>
      </c>
      <c r="V115" s="5">
        <v>264905000000</v>
      </c>
      <c r="W115" s="5">
        <v>588609000000</v>
      </c>
      <c r="X115" s="5">
        <v>22910000000</v>
      </c>
      <c r="Y115" s="5">
        <v>763189000000</v>
      </c>
      <c r="Z115" s="5">
        <v>941375000000</v>
      </c>
    </row>
    <row r="116" spans="3:26" ht="15.5" x14ac:dyDescent="0.35">
      <c r="C116" t="s">
        <v>324</v>
      </c>
      <c r="D116" s="5">
        <v>25711000000</v>
      </c>
      <c r="E116" s="5">
        <v>14980000000</v>
      </c>
      <c r="F116" s="5">
        <v>41451000000</v>
      </c>
      <c r="G116" s="5">
        <v>48966000000</v>
      </c>
      <c r="I116" s="5">
        <v>14980000000</v>
      </c>
      <c r="J116" s="5">
        <v>49359000000</v>
      </c>
      <c r="K116" s="5">
        <v>50530000000</v>
      </c>
      <c r="L116" s="5">
        <v>24287000000</v>
      </c>
      <c r="M116" s="5">
        <v>26458000000</v>
      </c>
      <c r="N116" s="5">
        <v>28200000000</v>
      </c>
      <c r="O116" s="5">
        <v>25937000000</v>
      </c>
      <c r="P116" s="5">
        <v>98742000000</v>
      </c>
      <c r="Q116" s="5">
        <v>143897000000</v>
      </c>
      <c r="R116" s="5">
        <v>117790000000</v>
      </c>
      <c r="S116" s="5">
        <v>68103000000</v>
      </c>
      <c r="T116" s="5">
        <v>11804000000</v>
      </c>
      <c r="U116" s="5">
        <v>15811000000</v>
      </c>
      <c r="V116" s="5">
        <v>19684000000</v>
      </c>
      <c r="W116" s="5">
        <v>14381000000</v>
      </c>
      <c r="X116" s="5">
        <v>11298000000</v>
      </c>
      <c r="Y116" s="5">
        <v>5732000000</v>
      </c>
      <c r="Z116" s="5">
        <v>9982000000</v>
      </c>
    </row>
    <row r="117" spans="3:26" ht="15.5" x14ac:dyDescent="0.35">
      <c r="C117" t="s">
        <v>323</v>
      </c>
      <c r="D117" s="5">
        <v>1421952000000</v>
      </c>
      <c r="E117" s="5">
        <v>1420823000000</v>
      </c>
      <c r="F117" s="5">
        <v>1419715000000</v>
      </c>
      <c r="G117" s="5">
        <v>1658912000000</v>
      </c>
      <c r="I117" s="5">
        <v>1420823000000</v>
      </c>
      <c r="J117" s="5">
        <v>813539000000</v>
      </c>
      <c r="K117" s="5">
        <v>817464000000</v>
      </c>
      <c r="L117" s="5">
        <v>630116000000</v>
      </c>
      <c r="M117" s="5">
        <v>441278000000</v>
      </c>
      <c r="N117" s="5">
        <v>1214590000000</v>
      </c>
      <c r="O117" s="5">
        <v>845514000000</v>
      </c>
      <c r="P117" s="5">
        <v>1636264000000</v>
      </c>
      <c r="Q117" s="5">
        <v>1084037000000</v>
      </c>
      <c r="S117" s="5">
        <v>751775000000</v>
      </c>
      <c r="T117" s="5">
        <v>569094000000</v>
      </c>
      <c r="U117" s="5">
        <v>855671000000</v>
      </c>
      <c r="V117" s="5">
        <v>2631645000000</v>
      </c>
      <c r="W117" s="5">
        <v>1447957000000</v>
      </c>
      <c r="X117" s="5">
        <v>1245604000000</v>
      </c>
      <c r="Y117" s="5">
        <v>1311368000000</v>
      </c>
      <c r="Z117" s="5">
        <v>1511551000000</v>
      </c>
    </row>
    <row r="118" spans="3:26" ht="15.5" x14ac:dyDescent="0.35">
      <c r="C118" t="s">
        <v>441</v>
      </c>
      <c r="D118" s="5">
        <v>442148000000</v>
      </c>
      <c r="E118" s="5">
        <v>441895000000</v>
      </c>
      <c r="F118" s="5">
        <v>441649000000</v>
      </c>
      <c r="G118" s="5">
        <v>366618000000</v>
      </c>
      <c r="I118" s="5">
        <v>441895000000</v>
      </c>
      <c r="J118" s="5">
        <v>746633000000</v>
      </c>
      <c r="K118" s="5">
        <v>423605000000</v>
      </c>
      <c r="L118" s="5">
        <v>534603000000</v>
      </c>
      <c r="M118" s="5">
        <v>505745000000</v>
      </c>
      <c r="N118" s="5">
        <v>294060000000</v>
      </c>
      <c r="O118" s="5">
        <v>149687000000</v>
      </c>
    </row>
    <row r="119" spans="3:26" ht="15.5" x14ac:dyDescent="0.35">
      <c r="C119" t="s">
        <v>137</v>
      </c>
      <c r="D119" s="5">
        <v>1326187000000</v>
      </c>
      <c r="E119" s="5">
        <v>1375984000000</v>
      </c>
      <c r="F119" s="5">
        <v>1362144000000</v>
      </c>
      <c r="G119" s="5">
        <v>1398701000000</v>
      </c>
      <c r="I119" s="5">
        <v>1375984000000</v>
      </c>
      <c r="J119" s="5">
        <v>2239664000000</v>
      </c>
      <c r="K119" s="5">
        <v>2413223000000</v>
      </c>
      <c r="L119" s="5">
        <v>2669807000000</v>
      </c>
      <c r="M119" s="5">
        <v>5102077000000</v>
      </c>
      <c r="N119" s="5">
        <v>2555551000000</v>
      </c>
      <c r="O119" s="5">
        <v>2768505000000</v>
      </c>
      <c r="P119" s="5">
        <v>3082468000000</v>
      </c>
      <c r="Q119" s="5">
        <v>772011000000</v>
      </c>
      <c r="R119" s="5">
        <v>4546361000000</v>
      </c>
      <c r="S119" s="5">
        <v>3399597000000</v>
      </c>
      <c r="T119" s="5">
        <v>283952000000</v>
      </c>
      <c r="U119" s="5">
        <v>355921000000</v>
      </c>
      <c r="V119" s="5">
        <v>406284000000</v>
      </c>
      <c r="W119" s="5">
        <v>115203000000</v>
      </c>
      <c r="X119" s="5">
        <v>1279692000000</v>
      </c>
      <c r="Y119" s="5">
        <v>67778000000</v>
      </c>
      <c r="Z119" s="5">
        <v>67056000000</v>
      </c>
    </row>
    <row r="120" spans="3:26" ht="15.5" x14ac:dyDescent="0.35">
      <c r="C120" t="s">
        <v>138</v>
      </c>
      <c r="D120" s="5">
        <v>3222494000000</v>
      </c>
      <c r="E120" s="5">
        <v>3286298000000</v>
      </c>
      <c r="F120" s="5">
        <v>3445362000000</v>
      </c>
      <c r="G120" s="5">
        <v>4108183000000</v>
      </c>
      <c r="I120" s="5">
        <v>3286298000000</v>
      </c>
      <c r="J120" s="5">
        <v>2891105000000</v>
      </c>
      <c r="K120" s="5">
        <v>3191214000000</v>
      </c>
      <c r="L120" s="5">
        <v>4284053000000</v>
      </c>
      <c r="M120" s="5">
        <v>2705555000000</v>
      </c>
      <c r="N120" s="5">
        <v>6201377000000</v>
      </c>
      <c r="O120" s="5">
        <v>6347192000000</v>
      </c>
      <c r="P120" s="5">
        <v>7710130000000</v>
      </c>
      <c r="Q120" s="5">
        <v>9274184000000</v>
      </c>
      <c r="R120" s="5">
        <v>3373813000000</v>
      </c>
      <c r="S120" s="5">
        <v>4730484000000</v>
      </c>
      <c r="T120" s="5">
        <v>6927055000000</v>
      </c>
      <c r="U120" s="5">
        <v>4035376000000</v>
      </c>
      <c r="V120" s="5">
        <v>3218162000000</v>
      </c>
      <c r="W120" s="5">
        <v>2311045000000</v>
      </c>
      <c r="X120" s="5">
        <v>1547624000000</v>
      </c>
      <c r="Y120" s="5">
        <v>2293188000000</v>
      </c>
      <c r="Z120" s="5">
        <v>2607134000000</v>
      </c>
    </row>
    <row r="121" spans="3:26" ht="15.5" x14ac:dyDescent="0.35">
      <c r="C121" t="s">
        <v>139</v>
      </c>
      <c r="D121" s="5">
        <v>3222494000000</v>
      </c>
      <c r="E121" s="5">
        <v>3286298000000</v>
      </c>
      <c r="F121" s="5">
        <v>3445362000000</v>
      </c>
      <c r="G121" s="5">
        <v>4108183000000</v>
      </c>
      <c r="I121" s="5">
        <v>3286298000000</v>
      </c>
      <c r="J121" s="5">
        <v>2891105000000</v>
      </c>
      <c r="K121" s="5">
        <v>3191214000000</v>
      </c>
      <c r="L121" s="5">
        <v>4284053000000</v>
      </c>
      <c r="M121" s="5">
        <v>2705555000000</v>
      </c>
      <c r="N121" s="5">
        <v>6201377000000</v>
      </c>
      <c r="O121" s="5">
        <v>6347192000000</v>
      </c>
      <c r="P121" s="5">
        <v>7710130000000</v>
      </c>
      <c r="Q121" s="5">
        <v>9274184000000</v>
      </c>
      <c r="R121" s="5">
        <v>3373813000000</v>
      </c>
      <c r="S121" s="5">
        <v>4730484000000</v>
      </c>
      <c r="T121" s="5">
        <v>6927055000000</v>
      </c>
      <c r="U121" s="5">
        <v>4035376000000</v>
      </c>
      <c r="V121" s="5">
        <v>3218162000000</v>
      </c>
      <c r="W121" s="5">
        <v>2311045000000</v>
      </c>
      <c r="X121" s="5">
        <v>1547624000000</v>
      </c>
      <c r="Y121" s="5">
        <v>2293188000000</v>
      </c>
      <c r="Z121" s="5">
        <v>2607134000000</v>
      </c>
    </row>
    <row r="122" spans="3:26" ht="15.5" x14ac:dyDescent="0.35">
      <c r="C122" t="s">
        <v>141</v>
      </c>
      <c r="D122" s="5">
        <v>96411000000</v>
      </c>
      <c r="E122" s="5">
        <v>114144000000</v>
      </c>
      <c r="F122" s="5">
        <v>75099000000</v>
      </c>
      <c r="G122" s="5">
        <v>77381000000</v>
      </c>
      <c r="I122" s="5">
        <v>114144000000</v>
      </c>
      <c r="J122" s="5">
        <v>108961000000</v>
      </c>
      <c r="K122" s="5">
        <v>101516000000</v>
      </c>
      <c r="L122" s="5">
        <v>156403000000</v>
      </c>
      <c r="M122" s="5">
        <v>179894000000</v>
      </c>
      <c r="N122" s="5">
        <v>181465000000</v>
      </c>
      <c r="O122" s="5">
        <v>101324000000</v>
      </c>
      <c r="P122" s="5">
        <v>57632000000</v>
      </c>
      <c r="Q122" s="5">
        <v>27871000000</v>
      </c>
      <c r="R122" s="5">
        <v>23123000000</v>
      </c>
      <c r="S122" s="5">
        <v>27158000000</v>
      </c>
      <c r="T122" s="5">
        <v>24143000000</v>
      </c>
      <c r="U122" s="5">
        <v>13814000000</v>
      </c>
      <c r="V122" s="5">
        <v>128860000000</v>
      </c>
      <c r="W122" s="5">
        <v>125843000000</v>
      </c>
      <c r="X122" s="5">
        <v>120123000000</v>
      </c>
      <c r="Y122" s="5">
        <v>76801000000</v>
      </c>
      <c r="Z122" s="5">
        <v>31491000000</v>
      </c>
    </row>
    <row r="123" spans="3:26" ht="15.5" x14ac:dyDescent="0.35">
      <c r="C123" t="s">
        <v>326</v>
      </c>
      <c r="S123" s="5">
        <v>1961000000</v>
      </c>
      <c r="T123" s="5">
        <v>7956000000</v>
      </c>
      <c r="U123" s="5">
        <v>3895000000</v>
      </c>
      <c r="V123" s="5">
        <v>2000000000</v>
      </c>
      <c r="W123" s="5">
        <v>46000000</v>
      </c>
      <c r="X123" s="5">
        <v>956000000</v>
      </c>
      <c r="Y123" s="5">
        <v>1633000000</v>
      </c>
      <c r="Z123" s="5">
        <v>671000000</v>
      </c>
    </row>
    <row r="124" spans="3:26" ht="15.5" x14ac:dyDescent="0.35">
      <c r="C124" t="s">
        <v>327</v>
      </c>
    </row>
    <row r="125" spans="3:26" ht="15.5" x14ac:dyDescent="0.35">
      <c r="C125" t="s">
        <v>599</v>
      </c>
      <c r="D125" s="5">
        <v>842872000000</v>
      </c>
      <c r="E125" s="5">
        <v>841674000000</v>
      </c>
      <c r="F125" s="5">
        <v>840716000000</v>
      </c>
      <c r="G125" s="5">
        <v>1281080000000</v>
      </c>
      <c r="I125" s="5">
        <v>841674000000</v>
      </c>
      <c r="J125" s="5">
        <v>733583000000</v>
      </c>
      <c r="K125" s="5">
        <v>827293000000</v>
      </c>
      <c r="L125" s="5">
        <v>406397000000</v>
      </c>
      <c r="M125" s="5">
        <v>44858000000</v>
      </c>
      <c r="N125" s="5">
        <v>253141000000</v>
      </c>
      <c r="O125" s="5">
        <v>248900000000</v>
      </c>
      <c r="P125" s="5">
        <v>397852000000</v>
      </c>
      <c r="Q125" s="5">
        <v>397264000000</v>
      </c>
    </row>
    <row r="126" spans="3:26" ht="15.5" x14ac:dyDescent="0.35">
      <c r="C126" t="s">
        <v>328</v>
      </c>
      <c r="D126" s="5">
        <v>2905114000000</v>
      </c>
      <c r="E126" s="5">
        <v>2955343000000</v>
      </c>
      <c r="F126" s="5">
        <v>3138744000000</v>
      </c>
      <c r="G126" s="5">
        <v>3798855000000</v>
      </c>
      <c r="I126" s="5">
        <v>2955343000000</v>
      </c>
      <c r="J126" s="5">
        <v>2563863000000</v>
      </c>
      <c r="K126" s="5">
        <v>2872219000000</v>
      </c>
      <c r="L126" s="5">
        <v>3895488000000</v>
      </c>
      <c r="M126" s="5">
        <v>2288350000000</v>
      </c>
      <c r="N126" s="5">
        <v>5727511000000</v>
      </c>
      <c r="O126" s="5">
        <v>5874531000000</v>
      </c>
      <c r="P126" s="5">
        <v>7296287000000</v>
      </c>
      <c r="Q126" s="5">
        <v>8882339000000</v>
      </c>
      <c r="R126" s="5">
        <v>3064235000000</v>
      </c>
      <c r="S126" s="5">
        <v>4473951000000</v>
      </c>
      <c r="T126" s="5">
        <v>6659013000000</v>
      </c>
      <c r="U126" s="5">
        <v>3810724000000</v>
      </c>
      <c r="V126" s="5">
        <v>2916234000000</v>
      </c>
      <c r="W126" s="5">
        <v>2050947000000</v>
      </c>
      <c r="X126" s="5">
        <v>1279812000000</v>
      </c>
      <c r="Y126" s="5">
        <v>2080289000000</v>
      </c>
      <c r="Z126" s="5">
        <v>2462908000000</v>
      </c>
    </row>
    <row r="127" spans="3:26" ht="15.5" x14ac:dyDescent="0.35">
      <c r="C127" t="s">
        <v>443</v>
      </c>
      <c r="P127" s="5">
        <v>1432000000</v>
      </c>
      <c r="Q127" s="5">
        <v>1442000000</v>
      </c>
      <c r="R127" s="5">
        <v>1487000000</v>
      </c>
      <c r="S127" s="5">
        <v>914000000</v>
      </c>
      <c r="T127" s="5">
        <v>235943000000</v>
      </c>
      <c r="U127" s="5">
        <v>206943000000</v>
      </c>
      <c r="V127" s="5">
        <v>171068000000</v>
      </c>
      <c r="W127" s="5">
        <v>134209000000</v>
      </c>
      <c r="X127" s="5">
        <v>146733000000</v>
      </c>
      <c r="Y127" s="5">
        <v>134465000000</v>
      </c>
      <c r="Z127" s="5">
        <v>112064000000</v>
      </c>
    </row>
    <row r="128" spans="3:26" ht="15.5" x14ac:dyDescent="0.35">
      <c r="C128" t="s">
        <v>142</v>
      </c>
      <c r="D128" s="5">
        <v>6586918000000</v>
      </c>
      <c r="E128" s="5">
        <v>6699909000000</v>
      </c>
      <c r="F128" s="5">
        <v>6660549000000</v>
      </c>
      <c r="G128" s="5">
        <v>7454149000000</v>
      </c>
      <c r="I128" s="5">
        <v>6699909000000</v>
      </c>
      <c r="J128" s="5">
        <v>7164262000000</v>
      </c>
      <c r="K128" s="5">
        <v>7618296000000</v>
      </c>
      <c r="L128" s="5">
        <v>9263272000000</v>
      </c>
      <c r="M128" s="5">
        <v>10230049000000</v>
      </c>
      <c r="N128" s="5">
        <v>11477239000000</v>
      </c>
      <c r="O128" s="5">
        <v>12783387000000</v>
      </c>
      <c r="P128" s="5">
        <v>14665700000000</v>
      </c>
      <c r="Q128" s="5">
        <v>13568375000000</v>
      </c>
      <c r="R128" s="5">
        <v>10712447000000</v>
      </c>
      <c r="S128" s="5">
        <v>11197567000000</v>
      </c>
      <c r="T128" s="5">
        <v>9490686000000</v>
      </c>
      <c r="U128" s="5">
        <v>7716434000000</v>
      </c>
      <c r="V128" s="5">
        <v>5699770000000</v>
      </c>
      <c r="W128" s="5">
        <v>4295815000000</v>
      </c>
      <c r="X128" s="5">
        <v>4745205000000</v>
      </c>
      <c r="Y128" s="5">
        <v>4245225000000</v>
      </c>
      <c r="Z128" s="5">
        <v>4465553000000</v>
      </c>
    </row>
    <row r="129" spans="2:26" ht="15.5" x14ac:dyDescent="0.35">
      <c r="C129" t="s">
        <v>143</v>
      </c>
    </row>
    <row r="130" spans="2:26" ht="15.5" x14ac:dyDescent="0.35">
      <c r="C130" t="s">
        <v>144</v>
      </c>
      <c r="D130" s="5">
        <v>1658400000000</v>
      </c>
      <c r="E130" s="5">
        <v>1658400000000</v>
      </c>
      <c r="F130" s="5">
        <v>1658400000000</v>
      </c>
      <c r="G130" s="5">
        <v>1658400000000</v>
      </c>
      <c r="I130" s="5">
        <v>1658400000000</v>
      </c>
      <c r="J130" s="5">
        <v>1658400000000</v>
      </c>
      <c r="K130" s="5">
        <v>1658400000000</v>
      </c>
      <c r="L130" s="5">
        <v>1658400000000</v>
      </c>
      <c r="M130" s="5">
        <v>1658400000000</v>
      </c>
      <c r="N130" s="5">
        <v>1658400000000</v>
      </c>
      <c r="O130" s="5">
        <v>1533451000000</v>
      </c>
      <c r="P130" s="5">
        <v>1419862000000</v>
      </c>
      <c r="Q130" s="5">
        <v>1419862000000</v>
      </c>
      <c r="R130" s="5">
        <v>1419862000000</v>
      </c>
      <c r="S130" s="5">
        <v>1419861000000</v>
      </c>
      <c r="T130" s="5">
        <v>1419861000000</v>
      </c>
      <c r="U130" s="5">
        <v>1405270000000</v>
      </c>
      <c r="V130" s="5">
        <v>1396796000000</v>
      </c>
      <c r="W130" s="5">
        <v>1384628000000</v>
      </c>
      <c r="X130" s="5">
        <v>1377021000000</v>
      </c>
      <c r="Y130" s="5">
        <v>1376290000000</v>
      </c>
      <c r="Z130" s="5">
        <v>1375710000000</v>
      </c>
    </row>
    <row r="131" spans="2:26" ht="15.5" x14ac:dyDescent="0.35">
      <c r="C131" t="s">
        <v>145</v>
      </c>
      <c r="D131" s="5">
        <v>1810189000000</v>
      </c>
      <c r="E131" s="5">
        <v>1810189000000</v>
      </c>
      <c r="F131" s="5">
        <v>1810189000000</v>
      </c>
      <c r="G131" s="5">
        <v>1810189000000</v>
      </c>
      <c r="I131" s="5">
        <v>1810189000000</v>
      </c>
      <c r="J131" s="5">
        <v>1810189000000</v>
      </c>
      <c r="K131" s="5">
        <v>1801390000000</v>
      </c>
      <c r="L131" s="5">
        <v>1801390000000</v>
      </c>
      <c r="M131" s="5">
        <v>1801390000000</v>
      </c>
      <c r="N131" s="5">
        <v>1801390000000</v>
      </c>
      <c r="O131" s="5">
        <v>1631383000000</v>
      </c>
      <c r="P131" s="5">
        <v>1331507000000</v>
      </c>
      <c r="Q131" s="5">
        <v>1331507000000</v>
      </c>
      <c r="R131" s="5">
        <v>1325523000000</v>
      </c>
      <c r="S131" s="5">
        <v>1924884000000</v>
      </c>
      <c r="T131" s="5">
        <v>1924884000000</v>
      </c>
      <c r="U131" s="5">
        <v>1642484000000</v>
      </c>
      <c r="V131" s="5">
        <v>1303350000000</v>
      </c>
      <c r="W131" s="5">
        <v>907629000000</v>
      </c>
      <c r="X131" s="5">
        <v>870646000000</v>
      </c>
      <c r="Y131" s="5">
        <v>869549000000</v>
      </c>
      <c r="Z131" s="5">
        <v>866722000000</v>
      </c>
    </row>
    <row r="132" spans="2:26" ht="15.5" x14ac:dyDescent="0.35">
      <c r="C132" t="s">
        <v>146</v>
      </c>
      <c r="D132" s="5">
        <v>14480488000000</v>
      </c>
      <c r="E132" s="5">
        <v>14218831000000</v>
      </c>
      <c r="F132" s="5">
        <v>13827744000000</v>
      </c>
      <c r="G132" s="5">
        <v>13776640000000</v>
      </c>
      <c r="I132" s="5">
        <v>14218831000000</v>
      </c>
      <c r="J132" s="5">
        <v>13447856000000</v>
      </c>
      <c r="K132" s="5">
        <v>12910457000000</v>
      </c>
      <c r="L132" s="5">
        <v>12232905000000</v>
      </c>
      <c r="M132" s="5">
        <v>11055535000000</v>
      </c>
      <c r="N132" s="5">
        <v>9679598000000</v>
      </c>
      <c r="O132" s="5">
        <v>8756473000000</v>
      </c>
      <c r="P132" s="5">
        <v>7355631000000</v>
      </c>
      <c r="Q132" s="5">
        <v>6588210000000</v>
      </c>
      <c r="R132" s="5">
        <v>6171880000000</v>
      </c>
      <c r="S132" s="5">
        <v>6039306000000</v>
      </c>
      <c r="T132" s="5">
        <v>6313752000000</v>
      </c>
      <c r="U132" s="5">
        <v>5956634000000</v>
      </c>
      <c r="V132" s="5">
        <v>5670496000000</v>
      </c>
      <c r="W132" s="5">
        <v>4556723000000</v>
      </c>
      <c r="X132" s="5">
        <v>3912989000000</v>
      </c>
      <c r="Y132" s="5">
        <v>3402240000000</v>
      </c>
      <c r="Z132" s="5">
        <v>3293185000000</v>
      </c>
    </row>
    <row r="133" spans="2:26" ht="15.5" x14ac:dyDescent="0.35">
      <c r="C133" t="s">
        <v>147</v>
      </c>
      <c r="D133" s="5">
        <v>17000000000</v>
      </c>
      <c r="E133" s="5">
        <v>17000000000</v>
      </c>
      <c r="F133" s="5">
        <v>17000000000</v>
      </c>
      <c r="G133" s="5">
        <v>17000000000</v>
      </c>
      <c r="I133" s="5">
        <v>17000000000</v>
      </c>
      <c r="J133" s="5">
        <v>16000000000</v>
      </c>
      <c r="K133" s="5">
        <v>15000000000</v>
      </c>
      <c r="L133" s="5">
        <v>14000000000</v>
      </c>
      <c r="M133" s="5">
        <v>13000000000</v>
      </c>
      <c r="N133" s="5">
        <v>12000000000</v>
      </c>
      <c r="O133" s="5">
        <v>11000000000</v>
      </c>
      <c r="P133" s="5">
        <v>10000000000</v>
      </c>
      <c r="Q133" s="5">
        <v>9000000000</v>
      </c>
      <c r="R133" s="5">
        <v>8000000000</v>
      </c>
      <c r="S133" s="5">
        <v>7000000000</v>
      </c>
      <c r="T133" s="5">
        <v>6000000000</v>
      </c>
      <c r="U133" s="5">
        <v>5000000000</v>
      </c>
      <c r="V133" s="5">
        <v>4000000000</v>
      </c>
      <c r="W133" s="5">
        <v>3000000000</v>
      </c>
      <c r="X133" s="5">
        <v>2000000000</v>
      </c>
      <c r="Y133" s="5">
        <v>1000000000</v>
      </c>
      <c r="Z133" s="5">
        <v>1000000000</v>
      </c>
    </row>
    <row r="134" spans="2:26" ht="15.5" x14ac:dyDescent="0.35">
      <c r="C134" t="s">
        <v>148</v>
      </c>
      <c r="D134" s="5">
        <v>14463488000000</v>
      </c>
      <c r="E134" s="5">
        <v>14201831000000</v>
      </c>
      <c r="F134" s="5">
        <v>13810744000000</v>
      </c>
      <c r="G134" s="5">
        <v>13759640000000</v>
      </c>
      <c r="I134" s="5">
        <v>14201831000000</v>
      </c>
      <c r="J134" s="5">
        <v>13431856000000</v>
      </c>
      <c r="K134" s="5">
        <v>12895457000000</v>
      </c>
      <c r="L134" s="5">
        <v>12218905000000</v>
      </c>
      <c r="M134" s="5">
        <v>11042535000000</v>
      </c>
      <c r="N134" s="5">
        <v>9667598000000</v>
      </c>
      <c r="O134" s="5">
        <v>8745473000000</v>
      </c>
      <c r="P134" s="5">
        <v>7345631000000</v>
      </c>
      <c r="Q134" s="5">
        <v>6579210000000</v>
      </c>
      <c r="R134" s="5">
        <v>6163880000000</v>
      </c>
      <c r="S134" s="5">
        <v>6032306000000</v>
      </c>
      <c r="T134" s="5">
        <v>6307752000000</v>
      </c>
      <c r="U134" s="5">
        <v>5951634000000</v>
      </c>
      <c r="V134" s="5">
        <v>5666496000000</v>
      </c>
      <c r="W134" s="5">
        <v>4553723000000</v>
      </c>
      <c r="X134" s="5">
        <v>3910989000000</v>
      </c>
      <c r="Y134" s="5">
        <v>3401240000000</v>
      </c>
      <c r="Z134" s="5">
        <v>3292185000000</v>
      </c>
    </row>
    <row r="135" spans="2:26" ht="15.5" x14ac:dyDescent="0.35">
      <c r="C135" t="s">
        <v>149</v>
      </c>
      <c r="D135" s="5">
        <v>14480488000000</v>
      </c>
      <c r="E135" s="5">
        <v>14218831000000</v>
      </c>
      <c r="F135" s="5">
        <v>13827744000000</v>
      </c>
      <c r="G135" s="5">
        <v>13776640000000</v>
      </c>
      <c r="I135" s="5">
        <v>14218831000000</v>
      </c>
      <c r="J135" s="5">
        <v>13447856000000</v>
      </c>
      <c r="K135" s="5">
        <v>12910457000000</v>
      </c>
      <c r="L135" s="5">
        <v>12232905000000</v>
      </c>
      <c r="M135" s="5">
        <v>11055535000000</v>
      </c>
      <c r="N135" s="5">
        <v>9679598000000</v>
      </c>
      <c r="O135" s="5">
        <v>8756473000000</v>
      </c>
      <c r="P135" s="5">
        <v>7355631000000</v>
      </c>
      <c r="Q135" s="5">
        <v>6588210000000</v>
      </c>
      <c r="R135" s="5">
        <v>6171880000000</v>
      </c>
      <c r="S135" s="5">
        <v>6039306000000</v>
      </c>
      <c r="T135" s="5">
        <v>6313752000000</v>
      </c>
      <c r="U135" s="5">
        <v>5956634000000</v>
      </c>
      <c r="V135" s="5">
        <v>5670496000000</v>
      </c>
      <c r="W135" s="5">
        <v>4556723000000</v>
      </c>
      <c r="X135" s="5">
        <v>3912989000000</v>
      </c>
      <c r="Y135" s="5">
        <v>3402240000000</v>
      </c>
      <c r="Z135" s="5">
        <v>3293185000000</v>
      </c>
    </row>
    <row r="136" spans="2:26" ht="15.5" x14ac:dyDescent="0.35">
      <c r="C136" t="s">
        <v>150</v>
      </c>
      <c r="D136" s="5">
        <v>12533730000000</v>
      </c>
      <c r="E136" s="5">
        <v>12330713000000</v>
      </c>
      <c r="F136" s="5">
        <v>12975987000000</v>
      </c>
      <c r="G136" s="5">
        <v>12970892000000</v>
      </c>
      <c r="I136" s="5">
        <v>12330713000000</v>
      </c>
      <c r="J136" s="5">
        <v>12750087000000</v>
      </c>
      <c r="K136" s="5">
        <v>12068808000000</v>
      </c>
      <c r="L136" s="5">
        <v>11713166000000</v>
      </c>
      <c r="M136" s="5">
        <v>10433533000000</v>
      </c>
      <c r="N136" s="5">
        <v>8548649000000</v>
      </c>
      <c r="O136" s="5">
        <v>6303255000000</v>
      </c>
      <c r="P136" s="5">
        <v>4804677000000</v>
      </c>
      <c r="Q136" s="5">
        <v>4880100000000</v>
      </c>
      <c r="R136" s="5">
        <v>4677585000000</v>
      </c>
      <c r="S136" s="5">
        <v>4643279000000</v>
      </c>
      <c r="T136" s="5">
        <v>4602811000000</v>
      </c>
      <c r="U136" s="5">
        <v>4073564000000</v>
      </c>
      <c r="V136" s="5">
        <v>3784628000000</v>
      </c>
      <c r="W136" s="5">
        <v>2791879000000</v>
      </c>
      <c r="X136" s="5">
        <v>832998000000</v>
      </c>
      <c r="Y136" s="5">
        <v>2185341000000</v>
      </c>
      <c r="Z136" s="5">
        <v>2217149000000</v>
      </c>
    </row>
    <row r="137" spans="2:26" ht="15.5" x14ac:dyDescent="0.35">
      <c r="C137" t="s">
        <v>9</v>
      </c>
      <c r="D137" s="5">
        <v>28753650000000</v>
      </c>
      <c r="E137" s="5">
        <v>28214370000000</v>
      </c>
      <c r="F137" s="5">
        <v>29682307000000</v>
      </c>
      <c r="G137" s="5">
        <v>29628654000000</v>
      </c>
      <c r="I137" s="5">
        <v>28214370000000</v>
      </c>
      <c r="J137" s="5">
        <v>29079510000000</v>
      </c>
      <c r="K137" s="5">
        <v>27650006000000</v>
      </c>
      <c r="L137" s="5">
        <v>26648917000000</v>
      </c>
      <c r="M137" s="5">
        <v>23878106000000</v>
      </c>
      <c r="N137" s="5">
        <v>20784321000000</v>
      </c>
      <c r="O137" s="5">
        <v>17371406000000</v>
      </c>
      <c r="P137" s="5">
        <v>14302462000000</v>
      </c>
      <c r="Q137" s="5">
        <v>14126359000000</v>
      </c>
      <c r="R137" s="5">
        <v>13911984000000</v>
      </c>
      <c r="S137" s="5">
        <v>15294612000000</v>
      </c>
      <c r="T137" s="5">
        <v>15874525000000</v>
      </c>
      <c r="U137" s="5">
        <v>13353037000000</v>
      </c>
      <c r="V137" s="5">
        <v>14295756000000</v>
      </c>
      <c r="W137" s="5">
        <v>10815788000000</v>
      </c>
      <c r="X137" s="5">
        <v>8214737000000</v>
      </c>
      <c r="Y137" s="5">
        <v>9235964000000</v>
      </c>
      <c r="Z137" s="5">
        <v>9254813000000</v>
      </c>
    </row>
    <row r="138" spans="2:26" ht="15.5" x14ac:dyDescent="0.35">
      <c r="C138" t="s">
        <v>151</v>
      </c>
      <c r="D138" s="5">
        <v>35340568000000</v>
      </c>
      <c r="E138" s="5">
        <v>34914279000000</v>
      </c>
      <c r="F138" s="5">
        <v>36342856000000</v>
      </c>
      <c r="G138" s="5">
        <v>37082803000000</v>
      </c>
      <c r="I138" s="5">
        <v>34914279000000</v>
      </c>
      <c r="J138" s="5">
        <v>36243772000000</v>
      </c>
      <c r="K138" s="5">
        <v>35268302000000</v>
      </c>
      <c r="L138" s="5">
        <v>35912189000000</v>
      </c>
      <c r="M138" s="5">
        <v>34108155000000</v>
      </c>
      <c r="N138" s="5">
        <v>32261560000000</v>
      </c>
      <c r="O138" s="5">
        <v>30154793000000</v>
      </c>
      <c r="P138" s="5">
        <v>28968162000000</v>
      </c>
      <c r="Q138" s="5">
        <v>27694734000000</v>
      </c>
      <c r="R138" s="5">
        <v>24624431000000</v>
      </c>
      <c r="S138" s="5">
        <v>26492179000000</v>
      </c>
      <c r="T138" s="5">
        <v>25365211000000</v>
      </c>
      <c r="U138" s="5">
        <v>21069471000000</v>
      </c>
      <c r="V138" s="5">
        <v>19995526000000</v>
      </c>
      <c r="W138" s="5">
        <v>15111603000000</v>
      </c>
      <c r="X138" s="5">
        <v>12959942000000</v>
      </c>
      <c r="Y138" s="5">
        <v>13481189000000</v>
      </c>
      <c r="Z138" s="5">
        <v>13720366000000</v>
      </c>
    </row>
    <row r="139" spans="2:26" ht="15.5" x14ac:dyDescent="0.35">
      <c r="C139" t="s">
        <v>152</v>
      </c>
      <c r="D139" s="5">
        <v>16583997586</v>
      </c>
      <c r="E139" s="5">
        <v>16583997586</v>
      </c>
      <c r="F139" s="5">
        <v>16583997586</v>
      </c>
      <c r="G139" s="5">
        <v>16583997586</v>
      </c>
      <c r="I139" s="5">
        <v>16583997586</v>
      </c>
      <c r="J139" s="5">
        <v>16583997586</v>
      </c>
      <c r="K139" s="5">
        <v>16583997586</v>
      </c>
      <c r="L139" s="5">
        <v>16583997586</v>
      </c>
      <c r="M139" s="5">
        <v>16583997586</v>
      </c>
      <c r="N139" s="5">
        <v>16583997586</v>
      </c>
      <c r="O139" s="5">
        <v>15334511286</v>
      </c>
      <c r="P139" s="5">
        <v>14198621422</v>
      </c>
      <c r="Q139" s="5">
        <v>14198621422</v>
      </c>
      <c r="R139" s="5">
        <v>14198621422</v>
      </c>
      <c r="S139" s="5">
        <v>14198613922</v>
      </c>
      <c r="T139" s="5">
        <v>14198613922</v>
      </c>
      <c r="U139" s="5">
        <v>14052702050</v>
      </c>
      <c r="V139" s="5">
        <v>13967961050</v>
      </c>
      <c r="W139" s="5">
        <v>13846275550</v>
      </c>
      <c r="X139" s="5">
        <v>13770214550</v>
      </c>
      <c r="Y139" s="5">
        <v>13762899550</v>
      </c>
      <c r="Z139" s="5">
        <v>13757104550</v>
      </c>
    </row>
    <row r="141" spans="2:26" ht="15.5" x14ac:dyDescent="0.35">
      <c r="B141" t="s">
        <v>153</v>
      </c>
      <c r="C141" t="s">
        <v>154</v>
      </c>
      <c r="D141" s="5">
        <v>551302000000</v>
      </c>
      <c r="E141" s="5">
        <v>761755000000</v>
      </c>
      <c r="F141" s="5">
        <v>-460605000000</v>
      </c>
      <c r="G141" s="5">
        <v>540213000000</v>
      </c>
      <c r="I141" s="5">
        <v>1467974000000</v>
      </c>
      <c r="J141" s="5">
        <v>1897818000000</v>
      </c>
      <c r="K141" s="5">
        <v>1573858000000</v>
      </c>
      <c r="L141" s="5">
        <v>3129566000000</v>
      </c>
      <c r="M141" s="5">
        <v>4028519000000</v>
      </c>
      <c r="N141" s="5">
        <v>3290901000000</v>
      </c>
      <c r="O141" s="5">
        <v>3987313000000</v>
      </c>
      <c r="P141" s="5">
        <v>4167980000000</v>
      </c>
      <c r="Q141" s="5">
        <v>4372376000000</v>
      </c>
      <c r="R141" s="5">
        <v>4290388000000</v>
      </c>
      <c r="S141" s="5">
        <v>2238999000000</v>
      </c>
      <c r="T141" s="5">
        <v>1545216000000</v>
      </c>
      <c r="U141" s="5">
        <v>1559337000000</v>
      </c>
      <c r="V141" s="5">
        <v>1702349000000</v>
      </c>
      <c r="W141" s="5">
        <v>924606000000</v>
      </c>
      <c r="X141" s="5">
        <v>-578165000000</v>
      </c>
      <c r="Y141" s="5">
        <v>158238000000</v>
      </c>
      <c r="Z141" s="5">
        <v>30758000000</v>
      </c>
    </row>
    <row r="142" spans="2:26" ht="15.5" x14ac:dyDescent="0.35">
      <c r="C142" t="s">
        <v>331</v>
      </c>
      <c r="D142" s="5">
        <v>2521316000000</v>
      </c>
      <c r="E142" s="5">
        <v>2207537000000</v>
      </c>
      <c r="F142" s="5">
        <v>2281690000000</v>
      </c>
      <c r="G142" s="5">
        <v>2202850000000</v>
      </c>
      <c r="I142" s="5">
        <v>9307172000000</v>
      </c>
      <c r="J142" s="5">
        <v>9858132000000</v>
      </c>
      <c r="K142" s="5">
        <v>10164545000000</v>
      </c>
      <c r="L142" s="5">
        <v>12187754000000</v>
      </c>
      <c r="M142" s="5">
        <v>13986492000000</v>
      </c>
      <c r="N142" s="5">
        <v>11885300000000</v>
      </c>
      <c r="O142" s="5">
        <v>12872158000000</v>
      </c>
      <c r="P142" s="5">
        <v>11841840000000</v>
      </c>
      <c r="Q142" s="5">
        <v>10826261000000</v>
      </c>
      <c r="R142" s="5">
        <v>10993400000000</v>
      </c>
      <c r="S142" s="5">
        <v>10346156000000</v>
      </c>
      <c r="T142" s="5">
        <v>10661183000000</v>
      </c>
      <c r="U142" s="5">
        <v>9822106000000</v>
      </c>
      <c r="V142" s="5">
        <v>8568674000000</v>
      </c>
      <c r="W142" s="5">
        <v>6708235000000</v>
      </c>
      <c r="X142" s="5">
        <v>5849323000000</v>
      </c>
      <c r="Y142" s="5">
        <v>5004143000000</v>
      </c>
      <c r="Z142" s="5">
        <v>4703063000000</v>
      </c>
    </row>
    <row r="143" spans="2:26" ht="15.5" x14ac:dyDescent="0.35">
      <c r="C143" t="s">
        <v>571</v>
      </c>
      <c r="D143" s="5">
        <v>-1796206000000</v>
      </c>
      <c r="F143" s="5">
        <v>-2537198000000</v>
      </c>
      <c r="G143" s="5">
        <v>-1444051000000</v>
      </c>
      <c r="N143" s="5">
        <v>-7207476000000</v>
      </c>
      <c r="O143" s="5">
        <v>-7307856000000</v>
      </c>
    </row>
    <row r="144" spans="2:26" ht="15.5" x14ac:dyDescent="0.35">
      <c r="C144" t="s">
        <v>2601</v>
      </c>
      <c r="E144" s="5">
        <v>-1119311000000</v>
      </c>
      <c r="I144" s="5">
        <v>-6204086000000</v>
      </c>
      <c r="J144" s="5">
        <v>-6043469000000</v>
      </c>
      <c r="K144" s="5">
        <v>-6640935000000</v>
      </c>
      <c r="L144" s="5">
        <v>-7095551000000</v>
      </c>
      <c r="M144" s="5">
        <v>-7613711000000</v>
      </c>
      <c r="P144" s="5">
        <v>-1191381000000</v>
      </c>
      <c r="Q144" s="5">
        <v>-1098752000000</v>
      </c>
      <c r="R144" s="5">
        <v>-1239438000000</v>
      </c>
      <c r="S144" s="5">
        <v>-1183328000000</v>
      </c>
      <c r="T144" s="5">
        <v>-1046472000000</v>
      </c>
      <c r="U144" s="5">
        <v>-897061000000</v>
      </c>
      <c r="V144" s="5">
        <v>-831810000000</v>
      </c>
      <c r="W144" s="5">
        <v>-5011921000000</v>
      </c>
      <c r="X144" s="5">
        <v>-5883408000000</v>
      </c>
      <c r="Y144" s="5">
        <v>-4405661000000</v>
      </c>
      <c r="Z144" s="5">
        <v>-3911901000000</v>
      </c>
    </row>
    <row r="145" spans="3:26" ht="15.5" x14ac:dyDescent="0.35">
      <c r="C145" t="s">
        <v>2602</v>
      </c>
      <c r="E145" s="5">
        <v>-229996000000</v>
      </c>
      <c r="I145" s="5">
        <v>-887052000000</v>
      </c>
      <c r="J145" s="5">
        <v>-1004139000000</v>
      </c>
      <c r="K145" s="5">
        <v>-1010155000000</v>
      </c>
      <c r="L145" s="5">
        <v>-973246000000</v>
      </c>
      <c r="M145" s="5">
        <v>-1109822000000</v>
      </c>
      <c r="P145" s="5">
        <v>-4911848000000</v>
      </c>
      <c r="Q145" s="5">
        <v>-3922362000000</v>
      </c>
      <c r="R145" s="5">
        <v>-4318763000000</v>
      </c>
      <c r="S145" s="5">
        <v>-5650013000000</v>
      </c>
      <c r="T145" s="5">
        <v>-6998823000000</v>
      </c>
      <c r="U145" s="5">
        <v>-6264487000000</v>
      </c>
      <c r="V145" s="5">
        <v>-5302395000000</v>
      </c>
    </row>
    <row r="146" spans="3:26" ht="15.5" x14ac:dyDescent="0.35">
      <c r="C146" t="s">
        <v>573</v>
      </c>
      <c r="D146" s="5">
        <v>-1796206000000</v>
      </c>
      <c r="E146" s="5">
        <v>-1349307000000</v>
      </c>
      <c r="F146" s="5">
        <v>-2537198000000</v>
      </c>
      <c r="G146" s="5">
        <v>-1444051000000</v>
      </c>
      <c r="I146" s="5">
        <v>-7091138000000</v>
      </c>
      <c r="J146" s="5">
        <v>-7047608000000</v>
      </c>
      <c r="K146" s="5">
        <v>-7651090000000</v>
      </c>
      <c r="L146" s="5">
        <v>-8068797000000</v>
      </c>
      <c r="M146" s="5">
        <v>-8723533000000</v>
      </c>
      <c r="N146" s="5">
        <v>-7207476000000</v>
      </c>
      <c r="O146" s="5">
        <v>-7307856000000</v>
      </c>
      <c r="P146" s="5">
        <v>-6103229000000</v>
      </c>
      <c r="Q146" s="5">
        <v>-5021114000000</v>
      </c>
      <c r="R146" s="5">
        <v>-5558201000000</v>
      </c>
      <c r="S146" s="5">
        <v>-6833341000000</v>
      </c>
      <c r="T146" s="5">
        <v>-8045295000000</v>
      </c>
      <c r="U146" s="5">
        <v>-7161548000000</v>
      </c>
      <c r="V146" s="5">
        <v>-6134205000000</v>
      </c>
      <c r="W146" s="5">
        <v>-5011921000000</v>
      </c>
      <c r="X146" s="5">
        <v>-5883408000000</v>
      </c>
      <c r="Y146" s="5">
        <v>-4405661000000</v>
      </c>
      <c r="Z146" s="5">
        <v>-3911901000000</v>
      </c>
    </row>
    <row r="147" spans="3:26" ht="15.5" x14ac:dyDescent="0.35">
      <c r="C147" t="s">
        <v>607</v>
      </c>
      <c r="D147" s="5">
        <v>-173808000000</v>
      </c>
      <c r="G147" s="5">
        <v>227902000000</v>
      </c>
      <c r="P147" s="5">
        <v>-699843000000</v>
      </c>
      <c r="Q147" s="5">
        <v>-690791000000</v>
      </c>
      <c r="R147" s="5">
        <v>-587602000000</v>
      </c>
      <c r="S147" s="5">
        <v>-757314000000</v>
      </c>
      <c r="T147" s="5">
        <v>-694125000000</v>
      </c>
      <c r="U147" s="5">
        <v>-693664000000</v>
      </c>
      <c r="V147" s="5">
        <v>-429243000000</v>
      </c>
      <c r="W147" s="5">
        <v>-396150000000</v>
      </c>
      <c r="X147" s="5">
        <v>-211692000000</v>
      </c>
      <c r="Y147" s="5">
        <v>-115267000000</v>
      </c>
      <c r="Z147" s="5">
        <v>-175139000000</v>
      </c>
    </row>
    <row r="148" spans="3:26" ht="15.5" x14ac:dyDescent="0.35">
      <c r="C148" t="s">
        <v>184</v>
      </c>
      <c r="E148" s="5">
        <v>-96475000000</v>
      </c>
      <c r="F148" s="5">
        <v>-205097000000</v>
      </c>
      <c r="G148" s="5">
        <v>-446488000000</v>
      </c>
      <c r="I148" s="5">
        <v>-748060000000</v>
      </c>
      <c r="J148" s="5">
        <v>-912706000000</v>
      </c>
      <c r="K148" s="5">
        <v>-939597000000</v>
      </c>
      <c r="L148" s="5">
        <v>-989391000000</v>
      </c>
      <c r="M148" s="5">
        <v>-1234440000000</v>
      </c>
      <c r="N148" s="5">
        <v>-1386923000000</v>
      </c>
      <c r="O148" s="5">
        <v>-1576989000000</v>
      </c>
      <c r="P148" s="5">
        <v>-870788000000</v>
      </c>
      <c r="Q148" s="5">
        <v>-741980000000</v>
      </c>
      <c r="R148" s="5">
        <v>-578965000000</v>
      </c>
      <c r="S148" s="5">
        <v>-529423000000</v>
      </c>
      <c r="T148" s="5">
        <v>-376547000000</v>
      </c>
      <c r="U148" s="5">
        <v>-407557000000</v>
      </c>
      <c r="V148" s="5">
        <v>-302877000000</v>
      </c>
      <c r="W148" s="5">
        <v>-375558000000</v>
      </c>
      <c r="X148" s="5">
        <v>-332388000000</v>
      </c>
      <c r="Y148" s="5">
        <v>-324977000000</v>
      </c>
      <c r="Z148" s="5">
        <v>-643041000000</v>
      </c>
    </row>
    <row r="149" spans="3:26" ht="15.5" x14ac:dyDescent="0.35">
      <c r="C149" t="s">
        <v>2935</v>
      </c>
      <c r="R149" s="5">
        <v>21756000000</v>
      </c>
      <c r="S149" s="5">
        <v>12921000000</v>
      </c>
      <c r="Z149" s="5">
        <v>57776000000</v>
      </c>
    </row>
    <row r="150" spans="3:26" ht="15.5" x14ac:dyDescent="0.35">
      <c r="C150" t="s">
        <v>161</v>
      </c>
      <c r="D150" s="5">
        <v>-148807000000</v>
      </c>
      <c r="E150" s="5">
        <v>-249268000000</v>
      </c>
      <c r="F150" s="5">
        <v>-763166000000</v>
      </c>
      <c r="G150" s="5">
        <v>538656000000</v>
      </c>
      <c r="I150" s="5">
        <v>-681923000000</v>
      </c>
      <c r="J150" s="5">
        <v>-99788000000</v>
      </c>
      <c r="K150" s="5">
        <v>-1046086000000</v>
      </c>
      <c r="L150" s="5">
        <v>-888151000000</v>
      </c>
      <c r="M150" s="5">
        <v>-1267355000000</v>
      </c>
      <c r="N150" s="5">
        <v>-127494000000</v>
      </c>
      <c r="O150" s="5">
        <v>-591886000000</v>
      </c>
      <c r="P150" s="5">
        <v>180640000000</v>
      </c>
      <c r="Q150" s="5">
        <v>66177000000</v>
      </c>
      <c r="R150" s="5">
        <v>-1561840000000</v>
      </c>
      <c r="S150" s="5">
        <v>-941247000000</v>
      </c>
      <c r="T150" s="5">
        <v>3536516000000</v>
      </c>
      <c r="U150" s="5">
        <v>-1062372000000</v>
      </c>
      <c r="V150" s="5">
        <v>2522564000000</v>
      </c>
      <c r="W150" s="5">
        <v>-976421000000</v>
      </c>
      <c r="X150" s="5">
        <v>1731661000000</v>
      </c>
      <c r="Y150" s="5">
        <v>-198095000000</v>
      </c>
      <c r="Z150" s="5">
        <v>-43605000000</v>
      </c>
    </row>
    <row r="151" spans="3:26" ht="15.5" x14ac:dyDescent="0.35">
      <c r="C151" t="s">
        <v>162</v>
      </c>
      <c r="D151" s="5">
        <v>-259496000000</v>
      </c>
      <c r="E151" s="5">
        <v>-586060000000</v>
      </c>
      <c r="F151" s="5">
        <v>77499000000</v>
      </c>
      <c r="G151" s="5">
        <v>-264045000000</v>
      </c>
      <c r="I151" s="5">
        <v>-1095414000000</v>
      </c>
      <c r="J151" s="5">
        <v>-2381986000000</v>
      </c>
      <c r="K151" s="5">
        <v>92432000000</v>
      </c>
      <c r="L151" s="5">
        <v>-2229551000000</v>
      </c>
      <c r="M151" s="5">
        <v>-2301060000000</v>
      </c>
      <c r="N151" s="5">
        <v>-3084991000000</v>
      </c>
      <c r="O151" s="5">
        <v>-3594699000000</v>
      </c>
      <c r="P151" s="5">
        <v>-4092978000000</v>
      </c>
      <c r="Q151" s="5">
        <v>-4487304000000</v>
      </c>
      <c r="R151" s="5">
        <v>-2544400000000</v>
      </c>
      <c r="S151" s="5">
        <v>-2151764000000</v>
      </c>
      <c r="T151" s="5">
        <v>-5125899000000</v>
      </c>
      <c r="U151" s="5">
        <v>80094000000</v>
      </c>
      <c r="V151" s="5">
        <v>-4168812000000</v>
      </c>
      <c r="W151" s="5">
        <v>-193385000000</v>
      </c>
      <c r="X151" s="5">
        <v>-1288200000000</v>
      </c>
      <c r="Y151" s="5">
        <v>-74507000000</v>
      </c>
      <c r="Z151" s="5">
        <v>-1769961000000</v>
      </c>
    </row>
    <row r="152" spans="3:26" ht="15.5" x14ac:dyDescent="0.35">
      <c r="C152" t="s">
        <v>508</v>
      </c>
      <c r="D152" s="5">
        <v>11569000000</v>
      </c>
      <c r="E152" s="5">
        <v>8939000000</v>
      </c>
      <c r="F152" s="5">
        <v>9298000000</v>
      </c>
      <c r="G152" s="5">
        <v>10360000000</v>
      </c>
      <c r="I152" s="5">
        <v>38901000000</v>
      </c>
      <c r="J152" s="5">
        <v>52479000000</v>
      </c>
      <c r="K152" s="5">
        <v>54748000000</v>
      </c>
      <c r="L152" s="5">
        <v>54974000000</v>
      </c>
      <c r="M152" s="5">
        <v>43070000000</v>
      </c>
      <c r="N152" s="5">
        <v>32418000000</v>
      </c>
      <c r="O152" s="5">
        <v>42185000000</v>
      </c>
      <c r="P152" s="5">
        <v>37660000000</v>
      </c>
      <c r="Q152" s="5">
        <v>38076000000</v>
      </c>
      <c r="R152" s="5">
        <v>44190000000</v>
      </c>
      <c r="S152" s="5">
        <v>76303000000</v>
      </c>
      <c r="T152" s="5">
        <v>103871000000</v>
      </c>
      <c r="U152" s="5">
        <v>41895000000</v>
      </c>
      <c r="V152" s="5">
        <v>36172000000</v>
      </c>
      <c r="W152" s="5">
        <v>46324000000</v>
      </c>
      <c r="X152" s="5">
        <v>36270000000</v>
      </c>
      <c r="Y152" s="5">
        <v>36834000000</v>
      </c>
      <c r="Z152" s="5">
        <v>102362000000</v>
      </c>
    </row>
    <row r="153" spans="3:26" ht="15.5" x14ac:dyDescent="0.35">
      <c r="C153" t="s">
        <v>2936</v>
      </c>
      <c r="X153" s="5">
        <v>-94574000000</v>
      </c>
      <c r="Z153" s="5">
        <v>20806000000</v>
      </c>
    </row>
    <row r="154" spans="3:26" ht="15.5" x14ac:dyDescent="0.35">
      <c r="C154" t="s">
        <v>343</v>
      </c>
      <c r="D154" s="5">
        <v>51738000000</v>
      </c>
      <c r="E154" s="5">
        <v>-17178000000</v>
      </c>
      <c r="F154" s="5">
        <v>27021000000</v>
      </c>
      <c r="G154" s="5">
        <v>1918000000</v>
      </c>
      <c r="I154" s="5">
        <v>13957000000</v>
      </c>
      <c r="J154" s="5">
        <v>282562000000</v>
      </c>
      <c r="K154" s="5">
        <v>393531000000</v>
      </c>
      <c r="L154" s="5">
        <v>49139000000</v>
      </c>
      <c r="M154" s="5">
        <v>34873000000</v>
      </c>
      <c r="N154" s="5">
        <v>42099000000</v>
      </c>
      <c r="O154" s="5">
        <v>9311000000</v>
      </c>
      <c r="P154" s="5">
        <v>2225000000</v>
      </c>
      <c r="Q154" s="5">
        <v>502785000000</v>
      </c>
      <c r="R154" s="5">
        <v>75351000000</v>
      </c>
      <c r="S154" s="5">
        <v>50015000000</v>
      </c>
      <c r="T154" s="5">
        <v>76737000000</v>
      </c>
      <c r="U154" s="5">
        <v>9336000000</v>
      </c>
      <c r="V154" s="5">
        <v>26908000000</v>
      </c>
      <c r="W154" s="5">
        <v>5782000000</v>
      </c>
      <c r="X154" s="5">
        <v>44794000000</v>
      </c>
      <c r="Y154" s="5">
        <v>35463000000</v>
      </c>
      <c r="Z154" s="5">
        <v>28687000000</v>
      </c>
    </row>
    <row r="155" spans="3:26" ht="15.5" x14ac:dyDescent="0.35">
      <c r="C155" t="s">
        <v>2937</v>
      </c>
      <c r="T155" s="5">
        <v>-936592000000</v>
      </c>
      <c r="U155" s="5">
        <v>-269622000000</v>
      </c>
      <c r="V155" s="5">
        <v>2337000000</v>
      </c>
      <c r="W155" s="5">
        <v>104847000000</v>
      </c>
    </row>
    <row r="156" spans="3:26" ht="15.5" x14ac:dyDescent="0.35">
      <c r="C156" t="s">
        <v>2938</v>
      </c>
      <c r="X156" s="5">
        <v>454820000000</v>
      </c>
      <c r="Y156" s="5">
        <v>298819000000</v>
      </c>
      <c r="Z156" s="5">
        <v>-696970000000</v>
      </c>
    </row>
    <row r="157" spans="3:26" ht="15.5" x14ac:dyDescent="0.35">
      <c r="C157" t="s">
        <v>1526</v>
      </c>
      <c r="Z157" s="5">
        <v>-29126000000</v>
      </c>
    </row>
    <row r="158" spans="3:26" ht="15.5" x14ac:dyDescent="0.35">
      <c r="C158" t="s">
        <v>2521</v>
      </c>
      <c r="D158" s="5">
        <v>-235414000000</v>
      </c>
      <c r="E158" s="5">
        <v>121615000000</v>
      </c>
      <c r="F158" s="5">
        <v>93115000000</v>
      </c>
      <c r="G158" s="5">
        <v>-185915000000</v>
      </c>
      <c r="K158" s="5">
        <v>-384616000000</v>
      </c>
      <c r="L158" s="5">
        <v>54358000000</v>
      </c>
      <c r="M158" s="5">
        <v>52589000000</v>
      </c>
      <c r="N158" s="5">
        <v>-49294000000</v>
      </c>
      <c r="O158" s="5">
        <v>621877000000</v>
      </c>
      <c r="P158" s="5">
        <v>46755000000</v>
      </c>
      <c r="Q158" s="5">
        <v>544689000000</v>
      </c>
      <c r="R158" s="5">
        <v>683573000000</v>
      </c>
      <c r="S158" s="5">
        <v>706646000000</v>
      </c>
      <c r="T158" s="5">
        <v>-350697000000</v>
      </c>
      <c r="U158" s="5">
        <v>2341490000000</v>
      </c>
      <c r="V158" s="5">
        <v>-2773543000000</v>
      </c>
      <c r="W158" s="5">
        <v>-329625000000</v>
      </c>
    </row>
    <row r="159" spans="3:26" ht="15.5" x14ac:dyDescent="0.35">
      <c r="C159" t="s">
        <v>2258</v>
      </c>
      <c r="Q159" s="5">
        <v>55730000000</v>
      </c>
      <c r="R159" s="5">
        <v>4188000000</v>
      </c>
      <c r="S159" s="5">
        <v>7243000000</v>
      </c>
      <c r="Z159" s="5">
        <v>761130000000</v>
      </c>
    </row>
    <row r="160" spans="3:26" ht="15.5" x14ac:dyDescent="0.35">
      <c r="C160" t="s">
        <v>163</v>
      </c>
      <c r="D160" s="5">
        <v>-76693000000</v>
      </c>
      <c r="E160" s="5">
        <v>172018000000</v>
      </c>
      <c r="F160" s="5">
        <v>-66804000000</v>
      </c>
      <c r="G160" s="5">
        <v>-35753000000</v>
      </c>
      <c r="O160" s="5">
        <v>-1541764000000</v>
      </c>
      <c r="P160" s="5">
        <v>-442189000000</v>
      </c>
      <c r="Q160" s="5">
        <v>-1850200000000</v>
      </c>
      <c r="R160" s="5">
        <v>-1368092000000</v>
      </c>
      <c r="S160" s="5">
        <v>-2354086000000</v>
      </c>
      <c r="T160" s="5">
        <v>-2489725000000</v>
      </c>
      <c r="U160" s="5">
        <v>-1975248000000</v>
      </c>
      <c r="V160" s="5">
        <v>-1394144000000</v>
      </c>
      <c r="W160" s="5">
        <v>-213959000000</v>
      </c>
      <c r="X160" s="5">
        <v>-1401696000000</v>
      </c>
      <c r="Y160" s="5">
        <v>-270498000000</v>
      </c>
      <c r="Z160" s="5">
        <v>-670862000000</v>
      </c>
    </row>
    <row r="161" spans="3:26" ht="15.5" x14ac:dyDescent="0.35">
      <c r="C161" t="s">
        <v>1012</v>
      </c>
      <c r="N161" s="5">
        <v>47331000000</v>
      </c>
      <c r="O161" s="5">
        <v>-473736000000</v>
      </c>
      <c r="P161" s="5">
        <v>-603712000000</v>
      </c>
      <c r="Q161" s="5">
        <v>-676276000000</v>
      </c>
      <c r="R161" s="5">
        <v>-292620000000</v>
      </c>
      <c r="S161" s="5">
        <v>-443452000000</v>
      </c>
      <c r="T161" s="5">
        <v>-1552526000000</v>
      </c>
      <c r="U161" s="5">
        <v>-16000000000</v>
      </c>
      <c r="V161" s="5">
        <v>-53500000000</v>
      </c>
      <c r="W161" s="5">
        <v>18189000000</v>
      </c>
    </row>
    <row r="162" spans="3:26" ht="15.5" x14ac:dyDescent="0.35">
      <c r="C162" t="s">
        <v>2939</v>
      </c>
    </row>
    <row r="163" spans="3:26" ht="15.5" x14ac:dyDescent="0.35">
      <c r="C163" t="s">
        <v>2522</v>
      </c>
      <c r="Y163" s="5">
        <v>159811000000</v>
      </c>
    </row>
    <row r="164" spans="3:26" ht="15.5" x14ac:dyDescent="0.35">
      <c r="C164" t="s">
        <v>2940</v>
      </c>
      <c r="X164" s="5">
        <v>23817000000</v>
      </c>
      <c r="Y164" s="5">
        <v>-59257000000</v>
      </c>
      <c r="Z164" s="5">
        <v>-3720000000</v>
      </c>
    </row>
    <row r="165" spans="3:26" ht="15.5" x14ac:dyDescent="0.35">
      <c r="C165" t="s">
        <v>2941</v>
      </c>
      <c r="X165" s="5">
        <v>2000000000</v>
      </c>
      <c r="Z165" s="5">
        <v>1221228000000</v>
      </c>
    </row>
    <row r="166" spans="3:26" ht="15.5" x14ac:dyDescent="0.35">
      <c r="C166" t="s">
        <v>174</v>
      </c>
      <c r="S166" s="5">
        <v>-69941000000</v>
      </c>
      <c r="U166" s="5">
        <v>-31900000000</v>
      </c>
    </row>
    <row r="167" spans="3:26" ht="15.5" x14ac:dyDescent="0.35">
      <c r="C167" t="s">
        <v>2942</v>
      </c>
      <c r="X167" s="5">
        <v>-58162000000</v>
      </c>
      <c r="Y167" s="5">
        <v>-174479000000</v>
      </c>
      <c r="Z167" s="5">
        <v>-2299570000000</v>
      </c>
    </row>
    <row r="168" spans="3:26" ht="15.5" x14ac:dyDescent="0.35">
      <c r="C168" t="s">
        <v>1404</v>
      </c>
      <c r="E168" s="5">
        <v>-836461000000</v>
      </c>
      <c r="F168" s="5">
        <v>291687000000</v>
      </c>
      <c r="G168" s="5">
        <v>-291687000000</v>
      </c>
      <c r="I168" s="5">
        <v>-836461000000</v>
      </c>
      <c r="J168" s="5">
        <v>-1338064000000</v>
      </c>
      <c r="N168" s="5">
        <v>-54908000000</v>
      </c>
      <c r="O168" s="5">
        <v>-78640000000</v>
      </c>
      <c r="P168" s="5">
        <v>-21022000000</v>
      </c>
      <c r="Q168" s="5">
        <v>-172292000000</v>
      </c>
      <c r="R168" s="5">
        <v>-111031000000</v>
      </c>
      <c r="S168" s="5">
        <v>34300000000</v>
      </c>
    </row>
    <row r="169" spans="3:26" ht="15.5" x14ac:dyDescent="0.35">
      <c r="C169" t="s">
        <v>2943</v>
      </c>
      <c r="J169" s="5">
        <v>26288000000</v>
      </c>
    </row>
    <row r="170" spans="3:26" ht="15.5" x14ac:dyDescent="0.35">
      <c r="C170" t="s">
        <v>512</v>
      </c>
      <c r="X170" s="5">
        <v>-2685000000</v>
      </c>
      <c r="Y170" s="5">
        <v>-91950000000</v>
      </c>
      <c r="Z170" s="5">
        <v>-104380000000</v>
      </c>
    </row>
    <row r="171" spans="3:26" ht="15.5" x14ac:dyDescent="0.35">
      <c r="C171" t="s">
        <v>2944</v>
      </c>
    </row>
    <row r="172" spans="3:26" ht="15.5" x14ac:dyDescent="0.35">
      <c r="C172" t="s">
        <v>2945</v>
      </c>
      <c r="O172" s="5">
        <v>11699000000</v>
      </c>
      <c r="X172" s="5">
        <v>26683000000</v>
      </c>
      <c r="Y172" s="5">
        <v>2692000000</v>
      </c>
      <c r="Z172" s="5">
        <v>-6342000000</v>
      </c>
    </row>
    <row r="173" spans="3:26" ht="15.5" x14ac:dyDescent="0.35">
      <c r="C173" t="s">
        <v>2946</v>
      </c>
      <c r="P173" s="5">
        <v>14763000000</v>
      </c>
      <c r="Q173" s="5">
        <v>-44128000000</v>
      </c>
      <c r="R173" s="5">
        <v>-60704000000</v>
      </c>
      <c r="S173" s="5">
        <v>821000000</v>
      </c>
      <c r="T173" s="5">
        <v>23033000000</v>
      </c>
      <c r="U173" s="5">
        <v>-19857000000</v>
      </c>
      <c r="V173" s="5">
        <v>-13042000000</v>
      </c>
      <c r="W173" s="5">
        <v>-10809000000</v>
      </c>
    </row>
    <row r="174" spans="3:26" ht="15.5" x14ac:dyDescent="0.35">
      <c r="C174" t="s">
        <v>2947</v>
      </c>
      <c r="J174" s="5">
        <v>-1146131000000</v>
      </c>
      <c r="K174" s="5">
        <v>-1489782000000</v>
      </c>
      <c r="L174" s="5">
        <v>-1814765000000</v>
      </c>
      <c r="M174" s="5">
        <v>-1521971000000</v>
      </c>
      <c r="N174" s="5">
        <v>-2011449000000</v>
      </c>
      <c r="O174" s="5">
        <v>-1896429000000</v>
      </c>
      <c r="P174" s="5">
        <v>-2645586000000</v>
      </c>
      <c r="Q174" s="5">
        <v>-2753234000000</v>
      </c>
      <c r="R174" s="5">
        <v>-1398259000000</v>
      </c>
      <c r="W174" s="5">
        <v>-516123000000</v>
      </c>
    </row>
    <row r="175" spans="3:26" ht="15.5" x14ac:dyDescent="0.35">
      <c r="C175" t="s">
        <v>2948</v>
      </c>
      <c r="X175" s="5">
        <v>-319467000000</v>
      </c>
      <c r="Y175" s="5">
        <v>-11942000000</v>
      </c>
      <c r="Z175" s="5">
        <v>-93204000000</v>
      </c>
    </row>
    <row r="176" spans="3:26" ht="15.5" x14ac:dyDescent="0.35">
      <c r="C176" t="s">
        <v>1569</v>
      </c>
      <c r="E176" s="5">
        <v>580376000000</v>
      </c>
      <c r="I176" s="5">
        <v>580376000000</v>
      </c>
      <c r="W176" s="5">
        <v>675230000000</v>
      </c>
    </row>
    <row r="177" spans="3:26" ht="15.5" x14ac:dyDescent="0.35">
      <c r="C177" t="s">
        <v>2949</v>
      </c>
      <c r="W177" s="5">
        <v>26759000000</v>
      </c>
    </row>
    <row r="178" spans="3:26" ht="15.5" x14ac:dyDescent="0.35">
      <c r="C178" t="s">
        <v>347</v>
      </c>
      <c r="D178" s="5">
        <v>3550000000</v>
      </c>
      <c r="E178" s="5">
        <v>276818000000</v>
      </c>
      <c r="F178" s="5">
        <v>-276818000000</v>
      </c>
      <c r="G178" s="5">
        <v>237032000000</v>
      </c>
      <c r="K178" s="5">
        <v>1607419000000</v>
      </c>
      <c r="L178" s="5">
        <v>-449806000000</v>
      </c>
      <c r="M178" s="5">
        <v>-105368000000</v>
      </c>
      <c r="N178" s="5">
        <v>-802654000000</v>
      </c>
      <c r="O178" s="5">
        <v>-2309000000</v>
      </c>
      <c r="P178" s="5">
        <v>-81068000000</v>
      </c>
      <c r="Q178" s="5">
        <v>-132454000000</v>
      </c>
      <c r="R178" s="5">
        <v>-120996000000</v>
      </c>
      <c r="S178" s="5">
        <v>-159613000000</v>
      </c>
    </row>
    <row r="179" spans="3:26" ht="15.5" x14ac:dyDescent="0.35">
      <c r="C179" t="s">
        <v>2518</v>
      </c>
      <c r="D179" s="5">
        <v>-14246000000</v>
      </c>
      <c r="E179" s="5">
        <v>-394901000000</v>
      </c>
      <c r="I179" s="5">
        <v>-394901000000</v>
      </c>
    </row>
    <row r="180" spans="3:26" ht="15.5" x14ac:dyDescent="0.35">
      <c r="C180" t="s">
        <v>2950</v>
      </c>
      <c r="E180" s="5">
        <v>-375215000000</v>
      </c>
      <c r="I180" s="5">
        <v>-375215000000</v>
      </c>
      <c r="J180" s="5">
        <v>-259120000000</v>
      </c>
    </row>
    <row r="181" spans="3:26" ht="15.5" x14ac:dyDescent="0.35">
      <c r="C181" t="s">
        <v>2834</v>
      </c>
      <c r="E181" s="5">
        <v>-122071000000</v>
      </c>
      <c r="I181" s="5">
        <v>-122071000000</v>
      </c>
      <c r="K181" s="5">
        <v>-88868000000</v>
      </c>
      <c r="L181" s="5">
        <v>-123451000000</v>
      </c>
      <c r="M181" s="5">
        <v>-228230000000</v>
      </c>
      <c r="N181" s="5">
        <v>-298599000000</v>
      </c>
      <c r="O181" s="5">
        <v>-100893000000</v>
      </c>
      <c r="P181" s="5">
        <v>-400804000000</v>
      </c>
    </row>
    <row r="182" spans="3:26" ht="15.5" x14ac:dyDescent="0.35">
      <c r="C182" t="s">
        <v>2951</v>
      </c>
    </row>
    <row r="183" spans="3:26" ht="15.5" x14ac:dyDescent="0.35">
      <c r="C183" t="s">
        <v>175</v>
      </c>
      <c r="D183" s="5">
        <v>-148807000000</v>
      </c>
      <c r="E183" s="5">
        <v>-249268000000</v>
      </c>
      <c r="F183" s="5">
        <v>-763166000000</v>
      </c>
      <c r="G183" s="5">
        <v>538656000000</v>
      </c>
      <c r="I183" s="5">
        <v>-681923000000</v>
      </c>
      <c r="J183" s="5">
        <v>-99788000000</v>
      </c>
      <c r="K183" s="5">
        <v>-1046086000000</v>
      </c>
      <c r="L183" s="5">
        <v>-888151000000</v>
      </c>
      <c r="M183" s="5">
        <v>-1267355000000</v>
      </c>
      <c r="N183" s="5">
        <v>-127494000000</v>
      </c>
      <c r="O183" s="5">
        <v>-591886000000</v>
      </c>
      <c r="P183" s="5">
        <v>180640000000</v>
      </c>
      <c r="Q183" s="5">
        <v>66177000000</v>
      </c>
      <c r="R183" s="5">
        <v>-1561840000000</v>
      </c>
      <c r="S183" s="5">
        <v>-941247000000</v>
      </c>
      <c r="T183" s="5">
        <v>3536516000000</v>
      </c>
      <c r="U183" s="5">
        <v>-1062372000000</v>
      </c>
      <c r="V183" s="5">
        <v>2522564000000</v>
      </c>
      <c r="W183" s="5">
        <v>-976421000000</v>
      </c>
      <c r="X183" s="5">
        <v>1731661000000</v>
      </c>
      <c r="Y183" s="5">
        <v>-198095000000</v>
      </c>
      <c r="Z183" s="5">
        <v>-43605000000</v>
      </c>
    </row>
    <row r="184" spans="3:26" ht="15.5" x14ac:dyDescent="0.35">
      <c r="C184" t="s">
        <v>2952</v>
      </c>
      <c r="R184" s="5">
        <v>8000000</v>
      </c>
      <c r="T184" s="5">
        <v>156041000000</v>
      </c>
      <c r="U184" s="5">
        <v>253827000000</v>
      </c>
      <c r="V184" s="5">
        <v>135629000000</v>
      </c>
      <c r="W184" s="5">
        <v>56894000000</v>
      </c>
      <c r="X184" s="5">
        <v>696000000</v>
      </c>
      <c r="Y184" s="5">
        <v>784000000</v>
      </c>
      <c r="Z184" s="5">
        <v>1099000000</v>
      </c>
    </row>
    <row r="185" spans="3:26" ht="15.5" x14ac:dyDescent="0.35">
      <c r="C185" t="s">
        <v>2953</v>
      </c>
      <c r="N185" s="5">
        <v>661500000000</v>
      </c>
      <c r="O185" s="5">
        <v>1118872000000</v>
      </c>
      <c r="Q185" s="5">
        <v>371488000000</v>
      </c>
      <c r="R185" s="5">
        <v>46761000000</v>
      </c>
      <c r="S185" s="5">
        <v>35285000000</v>
      </c>
      <c r="T185" s="5">
        <v>130723000000</v>
      </c>
      <c r="U185" s="5">
        <v>213458000000</v>
      </c>
      <c r="V185" s="5">
        <v>28446000000</v>
      </c>
    </row>
    <row r="186" spans="3:26" ht="15.5" x14ac:dyDescent="0.35">
      <c r="C186" t="s">
        <v>2954</v>
      </c>
      <c r="G186" s="5">
        <v>30000000000</v>
      </c>
      <c r="I186" s="5">
        <v>50000000000</v>
      </c>
      <c r="J186" s="5">
        <v>461021000000</v>
      </c>
    </row>
    <row r="187" spans="3:26" ht="15.5" x14ac:dyDescent="0.35">
      <c r="C187" t="s">
        <v>2955</v>
      </c>
    </row>
    <row r="188" spans="3:26" ht="15.5" x14ac:dyDescent="0.35">
      <c r="C188" t="s">
        <v>370</v>
      </c>
      <c r="D188" s="5">
        <v>-8771000000</v>
      </c>
      <c r="E188" s="5">
        <v>-21005000000</v>
      </c>
      <c r="F188" s="5">
        <v>-4038000000</v>
      </c>
      <c r="G188" s="5">
        <v>-1961000000</v>
      </c>
      <c r="I188" s="5">
        <v>-33968000000</v>
      </c>
      <c r="J188" s="5">
        <v>-7516000000</v>
      </c>
      <c r="K188" s="5">
        <v>-7516000000</v>
      </c>
      <c r="L188" s="5">
        <v>-34952000000</v>
      </c>
      <c r="M188" s="5">
        <v>-32621000000</v>
      </c>
      <c r="N188" s="5">
        <v>-93539000000</v>
      </c>
      <c r="O188" s="5">
        <v>-88069000000</v>
      </c>
      <c r="P188" s="5">
        <v>-67999000000</v>
      </c>
      <c r="Q188" s="5">
        <v>-75185000000</v>
      </c>
      <c r="R188" s="5">
        <v>-20476000000</v>
      </c>
      <c r="S188" s="5">
        <v>-13313000000</v>
      </c>
      <c r="T188" s="5">
        <v>-11572000000</v>
      </c>
      <c r="U188" s="5">
        <v>-10108000000</v>
      </c>
      <c r="V188" s="5">
        <v>-3158000000</v>
      </c>
      <c r="W188" s="5">
        <v>-3066000000</v>
      </c>
    </row>
    <row r="189" spans="3:26" ht="15.5" x14ac:dyDescent="0.35">
      <c r="C189" t="s">
        <v>525</v>
      </c>
      <c r="D189" s="5">
        <v>-44900000000</v>
      </c>
      <c r="E189" s="5">
        <v>-446223000000</v>
      </c>
      <c r="F189" s="5">
        <v>150591000000</v>
      </c>
      <c r="G189" s="5">
        <v>-60125000000</v>
      </c>
      <c r="I189" s="5">
        <v>-446223000000</v>
      </c>
      <c r="J189" s="5">
        <v>-950381000000</v>
      </c>
      <c r="K189" s="5">
        <v>-30306000000</v>
      </c>
      <c r="L189" s="5">
        <v>-400000000</v>
      </c>
      <c r="M189" s="5">
        <v>-236690000000</v>
      </c>
      <c r="N189" s="5">
        <v>-525877000000</v>
      </c>
      <c r="O189" s="5">
        <v>-1282393000000</v>
      </c>
      <c r="P189" s="5">
        <v>-580027000000</v>
      </c>
      <c r="Q189" s="5">
        <v>-272720000000</v>
      </c>
      <c r="R189" s="5">
        <v>-45663000000</v>
      </c>
      <c r="S189" s="5">
        <v>-107509000000</v>
      </c>
      <c r="T189" s="5">
        <v>-486605000000</v>
      </c>
      <c r="U189" s="5">
        <v>-499729000000</v>
      </c>
      <c r="V189" s="5">
        <v>-169360000000</v>
      </c>
    </row>
    <row r="190" spans="3:26" ht="15.5" x14ac:dyDescent="0.35">
      <c r="C190" t="s">
        <v>2956</v>
      </c>
      <c r="X190" s="5">
        <v>-100294000000</v>
      </c>
      <c r="Y190" s="5">
        <v>-21256000000</v>
      </c>
      <c r="Z190" s="5">
        <v>-8895000000</v>
      </c>
    </row>
    <row r="191" spans="3:26" ht="15.5" x14ac:dyDescent="0.35">
      <c r="C191" t="s">
        <v>2534</v>
      </c>
      <c r="N191" s="5">
        <v>137462000000</v>
      </c>
      <c r="T191" s="5">
        <v>992260000000</v>
      </c>
      <c r="U191" s="5">
        <v>403412000000</v>
      </c>
      <c r="V191" s="5">
        <v>720113000000</v>
      </c>
      <c r="W191" s="5">
        <v>402292000000</v>
      </c>
    </row>
    <row r="192" spans="3:26" ht="15.5" x14ac:dyDescent="0.35">
      <c r="C192" t="s">
        <v>2957</v>
      </c>
      <c r="P192" s="5">
        <v>-607000000</v>
      </c>
      <c r="Q192" s="5">
        <v>-1695000000</v>
      </c>
      <c r="R192" s="5">
        <v>-143455000000</v>
      </c>
      <c r="S192" s="5">
        <v>-38856000000</v>
      </c>
      <c r="T192" s="5">
        <v>-7891000000</v>
      </c>
      <c r="U192" s="5">
        <v>-1176959000000</v>
      </c>
      <c r="V192" s="5">
        <v>-391525000000</v>
      </c>
      <c r="W192" s="5">
        <v>-474873000000</v>
      </c>
      <c r="X192" s="5">
        <v>-73695000000</v>
      </c>
      <c r="Y192" s="5">
        <v>-6442000000</v>
      </c>
    </row>
    <row r="193" spans="3:26" ht="15.5" x14ac:dyDescent="0.35">
      <c r="C193" t="s">
        <v>526</v>
      </c>
      <c r="D193" s="5">
        <v>4404000000</v>
      </c>
      <c r="E193" s="5">
        <v>-197267000000</v>
      </c>
      <c r="F193" s="5">
        <v>159449000000</v>
      </c>
      <c r="G193" s="5">
        <v>35939000000</v>
      </c>
      <c r="S193" s="5">
        <v>338780000000</v>
      </c>
      <c r="T193" s="5">
        <v>3369947000000</v>
      </c>
      <c r="U193" s="5">
        <v>3021486000000</v>
      </c>
      <c r="V193" s="5">
        <v>60463000000</v>
      </c>
    </row>
    <row r="194" spans="3:26" ht="15.5" x14ac:dyDescent="0.35">
      <c r="C194" t="s">
        <v>583</v>
      </c>
      <c r="F194" s="5">
        <v>100000000000</v>
      </c>
      <c r="I194" s="5">
        <v>100000000000</v>
      </c>
      <c r="J194" s="5">
        <v>365000000000</v>
      </c>
      <c r="K194" s="5">
        <v>154920000000</v>
      </c>
      <c r="L194" s="5">
        <v>1399160000000</v>
      </c>
      <c r="M194" s="5">
        <v>948980000000</v>
      </c>
      <c r="N194" s="5">
        <v>546000000000</v>
      </c>
      <c r="O194" s="5">
        <v>1304268000000</v>
      </c>
      <c r="P194" s="5">
        <v>672839000000</v>
      </c>
      <c r="Q194" s="5">
        <v>3594687000000</v>
      </c>
      <c r="R194" s="5">
        <v>2900537000000</v>
      </c>
      <c r="W194" s="5">
        <v>664079000000</v>
      </c>
      <c r="X194" s="5">
        <v>519206000000</v>
      </c>
      <c r="Y194" s="5">
        <v>-176475000000</v>
      </c>
      <c r="Z194" s="5">
        <v>9699000000</v>
      </c>
    </row>
    <row r="195" spans="3:26" ht="15.5" x14ac:dyDescent="0.35">
      <c r="C195" t="s">
        <v>2958</v>
      </c>
      <c r="X195" s="5">
        <v>-4836000000</v>
      </c>
      <c r="Y195" s="5">
        <v>-9609000000</v>
      </c>
      <c r="Z195" s="5">
        <v>-26276000000</v>
      </c>
    </row>
    <row r="196" spans="3:26" ht="15.5" x14ac:dyDescent="0.35">
      <c r="C196" t="s">
        <v>1127</v>
      </c>
    </row>
    <row r="197" spans="3:26" ht="15.5" x14ac:dyDescent="0.35">
      <c r="C197" t="s">
        <v>2959</v>
      </c>
    </row>
    <row r="198" spans="3:26" ht="15.5" x14ac:dyDescent="0.35">
      <c r="C198" t="s">
        <v>627</v>
      </c>
      <c r="G198" s="5">
        <v>850000000000</v>
      </c>
      <c r="I198" s="5">
        <v>850000000000</v>
      </c>
      <c r="J198" s="5">
        <v>650000000000</v>
      </c>
      <c r="K198" s="5">
        <v>850000000000</v>
      </c>
      <c r="L198" s="5">
        <v>1290567000000</v>
      </c>
      <c r="M198" s="5">
        <v>696220000000</v>
      </c>
      <c r="N198" s="5">
        <v>694803000000</v>
      </c>
    </row>
    <row r="199" spans="3:26" ht="15.5" x14ac:dyDescent="0.35">
      <c r="C199" t="s">
        <v>2263</v>
      </c>
      <c r="F199" s="5">
        <v>-358060000000</v>
      </c>
      <c r="G199" s="5">
        <v>-300235000000</v>
      </c>
      <c r="I199" s="5">
        <v>-658295000000</v>
      </c>
      <c r="J199" s="5">
        <v>-656715000000</v>
      </c>
      <c r="K199" s="5">
        <v>-1110615000000</v>
      </c>
      <c r="L199" s="5">
        <v>-1473840000000</v>
      </c>
      <c r="M199" s="5">
        <v>-331425000000</v>
      </c>
      <c r="N199" s="5">
        <v>-842000000000</v>
      </c>
      <c r="Q199" s="5">
        <v>-1000000000000</v>
      </c>
      <c r="S199" s="5">
        <v>-250000000000</v>
      </c>
      <c r="T199" s="5">
        <v>-39121000000</v>
      </c>
      <c r="U199" s="5">
        <v>-2118512000000</v>
      </c>
      <c r="W199" s="5">
        <v>-1281301000000</v>
      </c>
      <c r="Y199" s="5">
        <v>-3525000000</v>
      </c>
      <c r="Z199" s="5">
        <v>-220000000000</v>
      </c>
    </row>
    <row r="200" spans="3:26" ht="15.5" x14ac:dyDescent="0.35">
      <c r="C200" t="s">
        <v>2960</v>
      </c>
      <c r="V200" s="5">
        <v>-11270000000</v>
      </c>
    </row>
    <row r="201" spans="3:26" ht="15.5" x14ac:dyDescent="0.35">
      <c r="C201" t="s">
        <v>2961</v>
      </c>
    </row>
    <row r="202" spans="3:26" ht="15.5" x14ac:dyDescent="0.35">
      <c r="C202" t="s">
        <v>584</v>
      </c>
      <c r="D202" s="5">
        <v>-99540000000</v>
      </c>
      <c r="E202" s="5">
        <v>-157491000000</v>
      </c>
      <c r="F202" s="5">
        <v>-73225000000</v>
      </c>
      <c r="G202" s="5">
        <v>-183257000000</v>
      </c>
      <c r="I202" s="5">
        <v>-546567000000</v>
      </c>
      <c r="J202" s="5">
        <v>-1117097000000</v>
      </c>
      <c r="K202" s="5">
        <v>-1542083000000</v>
      </c>
      <c r="L202" s="5">
        <v>-2690375000000</v>
      </c>
      <c r="M202" s="5">
        <v>-2297578000000</v>
      </c>
      <c r="N202" s="5">
        <v>-1101308000000</v>
      </c>
      <c r="O202" s="5">
        <v>-2716663000000</v>
      </c>
      <c r="P202" s="5">
        <v>-985137000000</v>
      </c>
      <c r="Q202" s="5">
        <v>-3738485000000</v>
      </c>
      <c r="R202" s="5">
        <v>-3372017000000</v>
      </c>
    </row>
    <row r="203" spans="3:26" ht="15.5" x14ac:dyDescent="0.35">
      <c r="C203" t="s">
        <v>2687</v>
      </c>
      <c r="M203" s="5">
        <v>-64661000000</v>
      </c>
      <c r="O203" s="5">
        <v>-82639000000</v>
      </c>
      <c r="P203" s="5">
        <v>-91577000000</v>
      </c>
      <c r="Q203" s="5">
        <v>-230373000000</v>
      </c>
      <c r="R203" s="5">
        <v>-220202000000</v>
      </c>
      <c r="S203" s="5">
        <v>-301876000000</v>
      </c>
      <c r="T203" s="5">
        <v>-164677000000</v>
      </c>
      <c r="U203" s="5">
        <v>-378350000000</v>
      </c>
      <c r="V203" s="5">
        <v>-148832000000</v>
      </c>
      <c r="W203" s="5">
        <v>-61889000000</v>
      </c>
      <c r="X203" s="5">
        <v>-24860000000</v>
      </c>
      <c r="Y203" s="5">
        <v>-48153000000</v>
      </c>
      <c r="Z203" s="5">
        <v>-19605000000</v>
      </c>
    </row>
    <row r="204" spans="3:26" ht="15.5" x14ac:dyDescent="0.35">
      <c r="C204" t="s">
        <v>2962</v>
      </c>
      <c r="N204" s="5">
        <v>-409593000000</v>
      </c>
      <c r="O204" s="5">
        <v>-70829000000</v>
      </c>
      <c r="P204" s="5">
        <v>28479000000</v>
      </c>
      <c r="Q204" s="5">
        <v>25150000000</v>
      </c>
      <c r="R204" s="5">
        <v>-8715000000</v>
      </c>
      <c r="S204" s="5">
        <v>-25983000000</v>
      </c>
      <c r="T204" s="5">
        <v>4061000000</v>
      </c>
      <c r="V204" s="5">
        <v>1954000000</v>
      </c>
      <c r="W204" s="5">
        <v>4184000000</v>
      </c>
      <c r="X204" s="5">
        <v>-6101000000</v>
      </c>
      <c r="Y204" s="5">
        <v>962000000</v>
      </c>
      <c r="Z204" s="5">
        <v>-17168000000</v>
      </c>
    </row>
    <row r="205" spans="3:26" ht="15.5" x14ac:dyDescent="0.35">
      <c r="C205" t="s">
        <v>2963</v>
      </c>
      <c r="Z205" s="5">
        <v>1000000000</v>
      </c>
    </row>
    <row r="206" spans="3:26" ht="15.5" x14ac:dyDescent="0.35">
      <c r="C206" t="s">
        <v>2538</v>
      </c>
    </row>
    <row r="207" spans="3:26" ht="15.5" x14ac:dyDescent="0.35">
      <c r="C207" t="s">
        <v>2964</v>
      </c>
      <c r="V207" s="5">
        <v>1204748000000</v>
      </c>
    </row>
    <row r="208" spans="3:26" ht="15.5" x14ac:dyDescent="0.35">
      <c r="C208" t="s">
        <v>631</v>
      </c>
      <c r="G208" s="5">
        <v>550000000000</v>
      </c>
      <c r="I208" s="5">
        <v>550000000000</v>
      </c>
      <c r="J208" s="5">
        <v>650000000000</v>
      </c>
      <c r="K208" s="5">
        <v>850000000000</v>
      </c>
      <c r="L208" s="5">
        <v>893454000000</v>
      </c>
      <c r="M208" s="5">
        <v>298380000000</v>
      </c>
      <c r="N208" s="5">
        <v>297413000000</v>
      </c>
      <c r="Q208" s="5">
        <v>397035000000</v>
      </c>
    </row>
    <row r="209" spans="2:26" ht="15.5" x14ac:dyDescent="0.35">
      <c r="C209" t="s">
        <v>2965</v>
      </c>
      <c r="F209" s="5">
        <v>-366660000000</v>
      </c>
      <c r="G209" s="5">
        <v>-381705000000</v>
      </c>
      <c r="I209" s="5">
        <v>-748365000000</v>
      </c>
      <c r="J209" s="5">
        <v>-421740000000</v>
      </c>
      <c r="K209" s="5">
        <v>-536910000000</v>
      </c>
      <c r="L209" s="5">
        <v>-506500000000</v>
      </c>
      <c r="M209" s="5">
        <v>-297970000000</v>
      </c>
      <c r="N209" s="5">
        <v>-150000000000</v>
      </c>
    </row>
    <row r="210" spans="2:26" ht="15.5" x14ac:dyDescent="0.35">
      <c r="C210" t="s">
        <v>893</v>
      </c>
      <c r="N210" s="5">
        <v>294955000000</v>
      </c>
      <c r="O210" s="5">
        <v>413465000000</v>
      </c>
    </row>
    <row r="211" spans="2:26" ht="15.5" x14ac:dyDescent="0.35">
      <c r="C211" t="s">
        <v>2966</v>
      </c>
      <c r="P211" s="5">
        <v>-69874000000</v>
      </c>
      <c r="Q211" s="5">
        <v>-69382000000</v>
      </c>
      <c r="R211" s="5">
        <v>-69399000000</v>
      </c>
      <c r="S211" s="5">
        <v>-351280000000</v>
      </c>
      <c r="T211" s="5">
        <v>-347863000000</v>
      </c>
      <c r="U211" s="5">
        <v>-334257000000</v>
      </c>
      <c r="V211" s="5">
        <v>-185312000000</v>
      </c>
      <c r="W211" s="5">
        <v>-135629000000</v>
      </c>
      <c r="X211" s="5">
        <v>-64991000000</v>
      </c>
    </row>
    <row r="212" spans="2:26" ht="15.5" x14ac:dyDescent="0.35">
      <c r="C212" t="s">
        <v>2967</v>
      </c>
      <c r="W212" s="5">
        <v>-7108000000</v>
      </c>
    </row>
    <row r="213" spans="2:26" ht="15.5" x14ac:dyDescent="0.35">
      <c r="C213" t="s">
        <v>186</v>
      </c>
      <c r="D213" s="5">
        <v>-31916000000</v>
      </c>
      <c r="E213" s="5">
        <v>-73573000000</v>
      </c>
      <c r="F213" s="5">
        <v>-679561000000</v>
      </c>
      <c r="G213" s="5">
        <v>576256000000</v>
      </c>
      <c r="I213" s="5">
        <v>-309363000000</v>
      </c>
      <c r="J213" s="5">
        <v>-583956000000</v>
      </c>
      <c r="K213" s="5">
        <v>620204000000</v>
      </c>
      <c r="L213" s="5">
        <v>11864000000</v>
      </c>
      <c r="M213" s="5">
        <v>460104000000</v>
      </c>
      <c r="N213" s="5">
        <v>79181000000</v>
      </c>
      <c r="O213" s="5">
        <v>-197276000000</v>
      </c>
      <c r="P213" s="5">
        <v>255642000000</v>
      </c>
      <c r="Q213" s="5">
        <v>-48751000000</v>
      </c>
      <c r="R213" s="5">
        <v>184148000000</v>
      </c>
      <c r="S213" s="5">
        <v>-854012000000</v>
      </c>
      <c r="T213" s="5">
        <v>-44167000000</v>
      </c>
      <c r="U213" s="5">
        <v>577059000000</v>
      </c>
      <c r="V213" s="5">
        <v>56101000000</v>
      </c>
      <c r="W213" s="5">
        <v>-245200000000</v>
      </c>
      <c r="X213" s="5">
        <v>-134704000000</v>
      </c>
      <c r="Y213" s="5">
        <v>-114364000000</v>
      </c>
      <c r="Z213" s="5">
        <v>-1782808000000</v>
      </c>
    </row>
    <row r="214" spans="2:26" ht="15.5" x14ac:dyDescent="0.35">
      <c r="C214" t="s">
        <v>188</v>
      </c>
      <c r="D214" s="5">
        <v>1103789000000</v>
      </c>
      <c r="I214" s="5">
        <v>1413152000000</v>
      </c>
      <c r="J214" s="5">
        <v>1997108000000</v>
      </c>
      <c r="K214" s="5">
        <v>1376904000000</v>
      </c>
      <c r="L214" s="5">
        <v>1365040000000</v>
      </c>
      <c r="M214" s="5">
        <v>904936000000</v>
      </c>
      <c r="N214" s="5">
        <v>825755000000</v>
      </c>
      <c r="O214" s="5">
        <v>1023031000000</v>
      </c>
      <c r="P214" s="5">
        <v>767389000000</v>
      </c>
      <c r="Q214" s="5">
        <v>816140000000</v>
      </c>
      <c r="R214" s="5">
        <v>631992000000</v>
      </c>
      <c r="S214" s="5">
        <v>1485421000000</v>
      </c>
      <c r="T214" s="5">
        <v>1529588000000</v>
      </c>
      <c r="U214" s="5">
        <v>952529000000</v>
      </c>
      <c r="V214" s="5">
        <v>896428000000</v>
      </c>
      <c r="W214" s="5">
        <v>1141628000000</v>
      </c>
      <c r="X214" s="5">
        <v>1276332000000</v>
      </c>
      <c r="Y214" s="5">
        <v>1390696000000</v>
      </c>
      <c r="Z214" s="5">
        <v>3173504000000</v>
      </c>
    </row>
    <row r="215" spans="2:26" ht="15.5" x14ac:dyDescent="0.35">
      <c r="C215" t="s">
        <v>187</v>
      </c>
    </row>
    <row r="216" spans="2:26" ht="15.5" x14ac:dyDescent="0.35">
      <c r="C216" t="s">
        <v>189</v>
      </c>
      <c r="D216" s="5">
        <v>1071873000000</v>
      </c>
      <c r="E216" s="5">
        <v>-73573000000</v>
      </c>
      <c r="F216" s="5">
        <v>-679561000000</v>
      </c>
      <c r="G216" s="5">
        <v>576256000000</v>
      </c>
      <c r="I216" s="5">
        <v>1103789000000</v>
      </c>
      <c r="J216" s="5">
        <v>1413152000000</v>
      </c>
      <c r="K216" s="5">
        <v>1997108000000</v>
      </c>
      <c r="L216" s="5">
        <v>1376904000000</v>
      </c>
      <c r="M216" s="5">
        <v>1365040000000</v>
      </c>
      <c r="N216" s="5">
        <v>904936000000</v>
      </c>
      <c r="O216" s="5">
        <v>825755000000</v>
      </c>
      <c r="P216" s="5">
        <v>1023031000000</v>
      </c>
      <c r="Q216" s="5">
        <v>767389000000</v>
      </c>
      <c r="R216" s="5">
        <v>816140000000</v>
      </c>
      <c r="S216" s="5">
        <v>631409000000</v>
      </c>
      <c r="T216" s="5">
        <v>1485421000000</v>
      </c>
      <c r="U216" s="5">
        <v>1529588000000</v>
      </c>
      <c r="V216" s="5">
        <v>952529000000</v>
      </c>
      <c r="W216" s="5">
        <v>896428000000</v>
      </c>
      <c r="X216" s="5">
        <v>1141628000000</v>
      </c>
      <c r="Y216" s="5">
        <v>1276332000000</v>
      </c>
      <c r="Z216" s="5">
        <v>1390696000000</v>
      </c>
    </row>
    <row r="218" spans="2:26" ht="15.5" x14ac:dyDescent="0.35">
      <c r="B218" t="s">
        <v>190</v>
      </c>
      <c r="C218" t="s">
        <v>11</v>
      </c>
      <c r="D218" s="6">
        <v>16579999999.999998</v>
      </c>
      <c r="E218" s="6">
        <v>16579999999.999998</v>
      </c>
      <c r="F218" s="6">
        <v>16579999999.999998</v>
      </c>
      <c r="G218" s="6">
        <v>16579999999.999998</v>
      </c>
      <c r="I218" s="6">
        <v>16579999999.999998</v>
      </c>
      <c r="J218" s="6">
        <v>16579999999.999998</v>
      </c>
      <c r="K218" s="6">
        <v>16579999999.999998</v>
      </c>
      <c r="L218" s="6">
        <v>16579999999.999998</v>
      </c>
      <c r="M218" s="6">
        <v>16579999999.999998</v>
      </c>
      <c r="N218" s="6">
        <v>16579999999.999998</v>
      </c>
      <c r="O218" s="5">
        <v>15330000000</v>
      </c>
      <c r="P218" s="5">
        <v>14200000000</v>
      </c>
      <c r="Q218" s="5">
        <v>14200000000</v>
      </c>
      <c r="R218" s="5">
        <v>14200000000</v>
      </c>
      <c r="S218" s="5">
        <v>14200000000</v>
      </c>
      <c r="T218" s="5">
        <v>14200000000</v>
      </c>
      <c r="U218" s="5">
        <v>14050000000</v>
      </c>
      <c r="V218" s="5">
        <v>13970000000</v>
      </c>
      <c r="W218" s="5">
        <v>13850000000</v>
      </c>
      <c r="X218" s="5">
        <v>13770000000</v>
      </c>
      <c r="Y218" s="5">
        <v>13760000000</v>
      </c>
      <c r="Z218" s="5">
        <v>13760000000</v>
      </c>
    </row>
    <row r="219" spans="2:26" ht="15.5" x14ac:dyDescent="0.35">
      <c r="C219" t="s">
        <v>191</v>
      </c>
      <c r="D219" s="6">
        <v>15.78</v>
      </c>
      <c r="E219" s="6">
        <v>23.58</v>
      </c>
      <c r="F219" s="6">
        <v>3.08</v>
      </c>
      <c r="G219" s="6">
        <v>8.09</v>
      </c>
    </row>
    <row r="220" spans="2:26" ht="15.5" x14ac:dyDescent="0.35">
      <c r="C220" t="s">
        <v>192</v>
      </c>
      <c r="D220" s="6">
        <v>8.0500000000000007</v>
      </c>
      <c r="E220" s="6">
        <v>5.89</v>
      </c>
      <c r="F220" s="6">
        <v>51.95</v>
      </c>
      <c r="G220" s="6">
        <v>15.95</v>
      </c>
    </row>
    <row r="221" spans="2:26" ht="15.5" x14ac:dyDescent="0.35">
      <c r="C221" t="s">
        <v>70</v>
      </c>
      <c r="D221" s="6">
        <v>0.89</v>
      </c>
      <c r="E221" s="6">
        <v>1.04</v>
      </c>
      <c r="F221" s="6">
        <v>1.17</v>
      </c>
      <c r="G221" s="6">
        <v>0.93</v>
      </c>
    </row>
    <row r="222" spans="2:26" ht="15.5" x14ac:dyDescent="0.35">
      <c r="C222" t="s">
        <v>193</v>
      </c>
      <c r="D222" s="5">
        <v>755320000000</v>
      </c>
      <c r="E222" s="5">
        <v>794600000000</v>
      </c>
      <c r="F222" s="5">
        <v>563290000000</v>
      </c>
      <c r="G222" s="5">
        <v>633880000000</v>
      </c>
    </row>
    <row r="223" spans="2:26" ht="15.5" x14ac:dyDescent="0.35">
      <c r="C223" t="s">
        <v>194</v>
      </c>
      <c r="D223" s="6">
        <v>7.4000000000000003E-3</v>
      </c>
      <c r="E223" s="6">
        <v>1.1200000000000002E-2</v>
      </c>
      <c r="F223" s="6">
        <v>1.4000000000000002E-3</v>
      </c>
      <c r="G223" s="6">
        <v>3.5999999999999999E-3</v>
      </c>
    </row>
    <row r="224" spans="2:26" ht="15.5" x14ac:dyDescent="0.35">
      <c r="C224" t="s">
        <v>195</v>
      </c>
      <c r="D224" s="6">
        <v>1.61E-2</v>
      </c>
      <c r="E224" s="6">
        <v>2.46E-2</v>
      </c>
      <c r="F224" s="6">
        <v>3.0999999999999999E-3</v>
      </c>
      <c r="G224" s="6">
        <v>8.1000000000000013E-3</v>
      </c>
    </row>
    <row r="225" spans="3:7" ht="15.5" x14ac:dyDescent="0.35">
      <c r="C225" t="s">
        <v>196</v>
      </c>
      <c r="D225" s="6">
        <v>1.5100000000000001E-2</v>
      </c>
      <c r="E225" s="6">
        <v>1.5900000000000001E-2</v>
      </c>
      <c r="F225" s="6">
        <v>6.9999999999999993E-3</v>
      </c>
      <c r="G225" s="6">
        <v>9.5999999999999992E-3</v>
      </c>
    </row>
    <row r="226" spans="3:7" ht="15.5" x14ac:dyDescent="0.35">
      <c r="C226" t="s">
        <v>197</v>
      </c>
      <c r="D226" s="5">
        <v>3</v>
      </c>
      <c r="E226" s="6">
        <v>3.48</v>
      </c>
      <c r="F226" s="6">
        <v>1.25</v>
      </c>
      <c r="G226" s="6">
        <v>1.75</v>
      </c>
    </row>
    <row r="227" spans="3:7" ht="15.5" x14ac:dyDescent="0.35">
      <c r="C227" t="s">
        <v>198</v>
      </c>
      <c r="D227" s="5">
        <v>28754000000000</v>
      </c>
      <c r="E227" s="5">
        <v>28214000000000</v>
      </c>
      <c r="F227" s="5">
        <v>29682000000000</v>
      </c>
      <c r="G227" s="5">
        <v>29629000000000</v>
      </c>
    </row>
    <row r="228" spans="3:7" ht="15.5" x14ac:dyDescent="0.35">
      <c r="C228" t="s">
        <v>199</v>
      </c>
      <c r="D228" s="6">
        <v>0.13</v>
      </c>
      <c r="E228" s="6">
        <v>0.15</v>
      </c>
      <c r="F228" s="6">
        <v>0.16</v>
      </c>
      <c r="G228" s="6">
        <v>0.13</v>
      </c>
    </row>
    <row r="229" spans="3:7" ht="15.5" x14ac:dyDescent="0.35">
      <c r="C229" t="s">
        <v>200</v>
      </c>
      <c r="D229" s="6">
        <v>978.05</v>
      </c>
      <c r="E229" s="6">
        <v>957.77</v>
      </c>
      <c r="F229" s="6">
        <v>1007.38</v>
      </c>
      <c r="G229" s="6">
        <v>1004.45</v>
      </c>
    </row>
    <row r="230" spans="3:7" ht="15.5" x14ac:dyDescent="0.35">
      <c r="C230" t="s">
        <v>201</v>
      </c>
      <c r="D230" s="6">
        <v>0.22</v>
      </c>
      <c r="E230" s="6">
        <v>0.25</v>
      </c>
      <c r="F230" s="6">
        <v>0.25</v>
      </c>
      <c r="G230" s="6">
        <v>0.17</v>
      </c>
    </row>
    <row r="231" spans="3:7" ht="15.5" x14ac:dyDescent="0.35">
      <c r="C231" t="s">
        <v>202</v>
      </c>
      <c r="D231" s="6">
        <v>585.08000000000004</v>
      </c>
      <c r="E231" s="6">
        <v>562.46</v>
      </c>
      <c r="F231" s="6">
        <v>645.54</v>
      </c>
      <c r="G231" s="6">
        <v>774.83</v>
      </c>
    </row>
    <row r="232" spans="3:7" ht="15.5" x14ac:dyDescent="0.35">
      <c r="C232" t="s">
        <v>203</v>
      </c>
      <c r="D232" s="5">
        <v>2757000000000</v>
      </c>
      <c r="E232" s="5">
        <v>2845000000000</v>
      </c>
      <c r="F232" s="5">
        <v>2510000000000</v>
      </c>
      <c r="G232" s="5">
        <v>2601000000000</v>
      </c>
    </row>
    <row r="233" spans="3:7" ht="15.5" x14ac:dyDescent="0.35">
      <c r="C233" t="s">
        <v>204</v>
      </c>
      <c r="D233" s="5">
        <v>2905000000000</v>
      </c>
      <c r="E233" s="5">
        <v>2955000000000</v>
      </c>
      <c r="F233" s="5">
        <v>3139000000000</v>
      </c>
      <c r="G233" s="5">
        <v>3799000000000</v>
      </c>
    </row>
    <row r="234" spans="3:7" ht="15.5" x14ac:dyDescent="0.35">
      <c r="C234" t="s">
        <v>205</v>
      </c>
      <c r="D234" s="5">
        <v>16220000000000</v>
      </c>
      <c r="E234" s="5">
        <v>15884000000000</v>
      </c>
      <c r="F234" s="5">
        <v>16706000000000</v>
      </c>
      <c r="G234" s="5">
        <v>16658000000000</v>
      </c>
    </row>
    <row r="235" spans="3:7" ht="15.5" x14ac:dyDescent="0.35">
      <c r="C235" t="s">
        <v>23</v>
      </c>
      <c r="D235" s="5">
        <v>5662000000000</v>
      </c>
      <c r="E235" s="5">
        <v>5800000000000</v>
      </c>
      <c r="F235" s="5">
        <v>5649000000000</v>
      </c>
      <c r="G235" s="5">
        <v>6400000000000</v>
      </c>
    </row>
    <row r="236" spans="3:7" ht="15.5" x14ac:dyDescent="0.35">
      <c r="C236" t="s">
        <v>20</v>
      </c>
      <c r="D236" s="5">
        <v>4590000000000</v>
      </c>
      <c r="E236" s="5">
        <v>4696000000000</v>
      </c>
      <c r="F236" s="5">
        <v>4472000000000</v>
      </c>
      <c r="G236" s="5">
        <v>4543000000000</v>
      </c>
    </row>
    <row r="237" spans="3:7" ht="15.5" x14ac:dyDescent="0.35">
      <c r="C237" t="s">
        <v>206</v>
      </c>
      <c r="D237" s="5">
        <v>9613000000000</v>
      </c>
      <c r="E237" s="5">
        <v>9365000000000</v>
      </c>
      <c r="F237" s="5">
        <v>10555000000000</v>
      </c>
      <c r="G237" s="5">
        <v>11212000000000</v>
      </c>
    </row>
    <row r="238" spans="3:7" ht="15.5" x14ac:dyDescent="0.35">
      <c r="C238" t="s">
        <v>207</v>
      </c>
      <c r="D238" s="5">
        <v>551000000000</v>
      </c>
      <c r="E238" s="5">
        <v>762000000000</v>
      </c>
      <c r="F238" s="5">
        <v>-461000000000</v>
      </c>
      <c r="G238" s="5">
        <v>540000000000</v>
      </c>
    </row>
    <row r="239" spans="3:7" ht="15.5" x14ac:dyDescent="0.35">
      <c r="C239" t="s">
        <v>208</v>
      </c>
      <c r="D239" s="5">
        <v>-73000000000</v>
      </c>
      <c r="E239" s="5">
        <v>449000000000</v>
      </c>
      <c r="F239" s="5">
        <v>-344000000000</v>
      </c>
      <c r="G239" s="5">
        <v>201000000000</v>
      </c>
    </row>
    <row r="240" spans="3:7" ht="15.5" x14ac:dyDescent="0.35">
      <c r="C240" t="s">
        <v>12</v>
      </c>
      <c r="D240" s="5">
        <v>478000000000</v>
      </c>
      <c r="E240" s="5">
        <v>1211000000000</v>
      </c>
      <c r="F240" s="5">
        <v>-804000000000</v>
      </c>
      <c r="G240" s="5">
        <v>741000000000</v>
      </c>
    </row>
    <row r="241" spans="3:26" ht="15.5" x14ac:dyDescent="0.35">
      <c r="C241" t="s">
        <v>15</v>
      </c>
      <c r="D241" s="6">
        <v>28.83</v>
      </c>
      <c r="E241" s="5">
        <v>73</v>
      </c>
      <c r="F241" s="6">
        <v>-48.49</v>
      </c>
      <c r="G241" s="6">
        <v>44.71</v>
      </c>
    </row>
    <row r="242" spans="3:26" ht="15.5" x14ac:dyDescent="0.35">
      <c r="C242" t="s">
        <v>57</v>
      </c>
      <c r="I242" s="6">
        <v>46.49</v>
      </c>
      <c r="J242" s="6">
        <v>32.4</v>
      </c>
      <c r="K242" s="6">
        <v>40.86</v>
      </c>
      <c r="L242" s="6">
        <v>70.989999999999995</v>
      </c>
      <c r="M242" s="6">
        <v>83.76</v>
      </c>
      <c r="N242" s="6">
        <v>55.04</v>
      </c>
      <c r="O242" s="6">
        <v>91.54</v>
      </c>
      <c r="P242" s="6">
        <v>58.22</v>
      </c>
      <c r="Q242" s="6">
        <v>34.78</v>
      </c>
      <c r="R242" s="6">
        <v>14.36</v>
      </c>
      <c r="S242" s="6">
        <v>3.67</v>
      </c>
      <c r="T242" s="6">
        <v>49.65</v>
      </c>
      <c r="U242" s="6">
        <v>44.15</v>
      </c>
      <c r="V242" s="5">
        <v>93</v>
      </c>
      <c r="W242" s="6">
        <v>56.29</v>
      </c>
      <c r="X242" s="6">
        <v>61.76</v>
      </c>
      <c r="Y242" s="6">
        <v>24.08</v>
      </c>
      <c r="Z242" s="6">
        <v>25.07</v>
      </c>
    </row>
    <row r="243" spans="3:26" ht="15.5" x14ac:dyDescent="0.35">
      <c r="C243" t="s">
        <v>69</v>
      </c>
      <c r="I243" s="6">
        <v>2.99</v>
      </c>
      <c r="J243" s="6">
        <v>5.65</v>
      </c>
      <c r="K243" s="6">
        <v>6.56</v>
      </c>
      <c r="L243" s="6">
        <v>3.92</v>
      </c>
      <c r="M243" s="6">
        <v>3.1</v>
      </c>
      <c r="N243" s="6">
        <v>5.27</v>
      </c>
      <c r="O243" s="6">
        <v>3.8</v>
      </c>
      <c r="P243" s="6">
        <v>4.16</v>
      </c>
      <c r="Q243" s="6">
        <v>16.96</v>
      </c>
      <c r="R243" s="6">
        <v>42.83</v>
      </c>
      <c r="S243" s="6">
        <v>299.73</v>
      </c>
      <c r="T243" s="6">
        <v>28.7</v>
      </c>
      <c r="U243" s="6">
        <v>43.04</v>
      </c>
      <c r="V243" s="6">
        <v>25.81</v>
      </c>
      <c r="W243" s="6">
        <v>17.59</v>
      </c>
      <c r="X243" s="6">
        <v>10.52</v>
      </c>
      <c r="Y243" s="6">
        <v>8.7200000000000006</v>
      </c>
      <c r="Z243" s="6">
        <v>7.18</v>
      </c>
    </row>
    <row r="244" spans="3:26" ht="15.5" x14ac:dyDescent="0.35">
      <c r="C244" t="s">
        <v>72</v>
      </c>
      <c r="I244" s="6">
        <v>0.24</v>
      </c>
      <c r="J244" s="6">
        <v>0.3</v>
      </c>
      <c r="K244" s="6">
        <v>0.44</v>
      </c>
      <c r="L244" s="6">
        <v>0.38</v>
      </c>
      <c r="M244" s="6">
        <v>0.31</v>
      </c>
      <c r="N244" s="6">
        <v>0.4</v>
      </c>
      <c r="O244" s="6">
        <v>0.41</v>
      </c>
      <c r="P244" s="6">
        <v>0.28999999999999998</v>
      </c>
      <c r="Q244" s="6">
        <v>0.77</v>
      </c>
      <c r="R244" s="6">
        <v>0.83</v>
      </c>
      <c r="S244" s="6">
        <v>1.48</v>
      </c>
      <c r="T244" s="6">
        <v>1.9</v>
      </c>
      <c r="U244" s="6">
        <v>2.66</v>
      </c>
      <c r="V244" s="6">
        <v>3.76</v>
      </c>
      <c r="W244" s="6">
        <v>1.91</v>
      </c>
      <c r="X244" s="6">
        <v>1.41</v>
      </c>
      <c r="Y244" s="6">
        <v>0.56999999999999995</v>
      </c>
      <c r="Z244" s="6">
        <v>0.46</v>
      </c>
    </row>
    <row r="245" spans="3:26" ht="15.5" x14ac:dyDescent="0.35">
      <c r="C245" t="s">
        <v>209</v>
      </c>
      <c r="I245" s="5">
        <v>2897650000000</v>
      </c>
      <c r="J245" s="5">
        <v>2972350000000</v>
      </c>
      <c r="K245" s="5">
        <v>3075280000000</v>
      </c>
      <c r="L245" s="5">
        <v>4931470000000</v>
      </c>
      <c r="M245" s="5">
        <v>5509190000000</v>
      </c>
      <c r="N245" s="5">
        <v>4789040000000</v>
      </c>
      <c r="O245" s="5">
        <v>5338380000000</v>
      </c>
      <c r="P245" s="5">
        <v>4729770000000</v>
      </c>
    </row>
    <row r="246" spans="3:26" ht="15.5" x14ac:dyDescent="0.35">
      <c r="C246" t="s">
        <v>210</v>
      </c>
      <c r="I246" s="6">
        <v>2.2099999999999998E-2</v>
      </c>
      <c r="J246" s="6">
        <v>1.4800000000000001E-2</v>
      </c>
      <c r="K246" s="6">
        <v>1.9199999999999998E-2</v>
      </c>
      <c r="L246" s="6">
        <v>3.2799999999999996E-2</v>
      </c>
      <c r="M246" s="6">
        <v>4.07E-2</v>
      </c>
      <c r="N246" s="6">
        <v>2.8300000000000002E-2</v>
      </c>
      <c r="O246" s="6">
        <v>4.6600000000000003E-2</v>
      </c>
      <c r="P246" s="6">
        <v>2.8500000000000001E-2</v>
      </c>
      <c r="Q246" s="6">
        <v>1.78E-2</v>
      </c>
      <c r="R246" s="6">
        <v>8.3000000000000001E-3</v>
      </c>
      <c r="S246" s="6">
        <v>2E-3</v>
      </c>
      <c r="T246" s="6">
        <v>2.7799999999999998E-2</v>
      </c>
      <c r="U246" s="6">
        <v>2.9399999999999999E-2</v>
      </c>
      <c r="V246" s="6">
        <v>6.5000000000000002E-2</v>
      </c>
      <c r="W246" s="6">
        <v>5.16E-2</v>
      </c>
      <c r="X246" s="6">
        <v>6.5599999999999992E-2</v>
      </c>
      <c r="Y246" s="6">
        <v>2.46E-2</v>
      </c>
      <c r="Z246" s="6">
        <v>2.5099999999999997E-2</v>
      </c>
    </row>
    <row r="247" spans="3:26" ht="15.5" x14ac:dyDescent="0.35">
      <c r="C247" t="s">
        <v>211</v>
      </c>
      <c r="I247" s="6">
        <v>4.8499999999999995E-2</v>
      </c>
      <c r="J247" s="6">
        <v>3.2899999999999999E-2</v>
      </c>
      <c r="K247" s="6">
        <v>4.3499999999999997E-2</v>
      </c>
      <c r="L247" s="6">
        <v>7.8799999999999995E-2</v>
      </c>
      <c r="M247" s="6">
        <v>0.1033</v>
      </c>
      <c r="N247" s="6">
        <v>7.46E-2</v>
      </c>
      <c r="O247" s="6">
        <v>0.1268</v>
      </c>
      <c r="P247" s="6">
        <v>8.6999999999999994E-2</v>
      </c>
      <c r="Q247" s="6">
        <v>5.3399999999999996E-2</v>
      </c>
      <c r="R247" s="6">
        <v>2.2099999999999998E-2</v>
      </c>
      <c r="S247" s="6">
        <v>4.8999999999999998E-3</v>
      </c>
      <c r="T247" s="6">
        <v>6.25E-2</v>
      </c>
      <c r="U247" s="6">
        <v>6.6900000000000001E-2</v>
      </c>
      <c r="V247" s="6">
        <v>0.12359999999999999</v>
      </c>
      <c r="W247" s="6">
        <v>9.7100000000000006E-2</v>
      </c>
      <c r="X247" s="6">
        <v>0.1152</v>
      </c>
      <c r="Y247" s="6">
        <v>4.7E-2</v>
      </c>
      <c r="Z247" s="6">
        <v>4.9000000000000002E-2</v>
      </c>
    </row>
    <row r="248" spans="3:26" ht="15.5" x14ac:dyDescent="0.35">
      <c r="C248" t="s">
        <v>212</v>
      </c>
      <c r="I248" s="6">
        <v>5.21E-2</v>
      </c>
      <c r="J248" s="6">
        <v>5.5399999999999998E-2</v>
      </c>
      <c r="K248" s="6">
        <v>5.0599999999999999E-2</v>
      </c>
      <c r="L248" s="6">
        <v>0.1142</v>
      </c>
      <c r="M248" s="6">
        <v>0.14510000000000001</v>
      </c>
      <c r="N248" s="6">
        <v>0.12890000000000001</v>
      </c>
      <c r="O248" s="6">
        <v>0.16210000000000002</v>
      </c>
      <c r="P248" s="6">
        <v>0.14230000000000001</v>
      </c>
      <c r="Q248" s="6">
        <v>0.14000000000000001</v>
      </c>
      <c r="R248" s="6">
        <v>0.1096</v>
      </c>
      <c r="S248" s="6">
        <v>9.5799999999999996E-2</v>
      </c>
      <c r="T248" s="6">
        <v>0.13320000000000001</v>
      </c>
      <c r="U248" s="6">
        <v>0.16370000000000001</v>
      </c>
      <c r="V248" s="6">
        <v>0.17269999999999999</v>
      </c>
      <c r="W248" s="6">
        <v>0.1686</v>
      </c>
      <c r="X248" s="6">
        <v>0.13900000000000001</v>
      </c>
      <c r="Y248" s="6">
        <v>6.0700000000000004E-2</v>
      </c>
      <c r="Z248" s="6">
        <v>9.6600000000000005E-2</v>
      </c>
    </row>
    <row r="249" spans="3:26" ht="15.5" x14ac:dyDescent="0.35">
      <c r="C249" t="s">
        <v>213</v>
      </c>
      <c r="I249" s="6">
        <v>2.37</v>
      </c>
      <c r="J249" s="6">
        <v>2.1800000000000002</v>
      </c>
      <c r="K249" s="6">
        <v>2.04</v>
      </c>
      <c r="L249" s="6">
        <v>5.6</v>
      </c>
      <c r="M249" s="6">
        <v>4.7</v>
      </c>
      <c r="N249" s="6">
        <v>3.51</v>
      </c>
      <c r="O249" s="6">
        <v>3.6</v>
      </c>
      <c r="P249" s="6">
        <v>3.49</v>
      </c>
      <c r="Q249" s="6">
        <v>3.74</v>
      </c>
      <c r="R249" s="6">
        <v>3.52</v>
      </c>
      <c r="S249" s="6">
        <v>3.66</v>
      </c>
      <c r="T249" s="6">
        <v>7.11</v>
      </c>
      <c r="U249" s="5">
        <v>5</v>
      </c>
      <c r="V249" s="6">
        <v>8.11</v>
      </c>
      <c r="W249" s="6">
        <v>5.18</v>
      </c>
      <c r="X249" s="6">
        <v>4.45</v>
      </c>
      <c r="Y249" s="6">
        <v>2.08</v>
      </c>
      <c r="Z249" s="6">
        <v>1.02</v>
      </c>
    </row>
    <row r="250" spans="3:26" ht="15.5" x14ac:dyDescent="0.35">
      <c r="C250" t="s">
        <v>66</v>
      </c>
      <c r="I250" s="6">
        <v>0.15</v>
      </c>
      <c r="J250" s="6">
        <v>0.19</v>
      </c>
      <c r="K250" s="6">
        <v>0.28999999999999998</v>
      </c>
      <c r="L250" s="6">
        <v>0.31</v>
      </c>
      <c r="M250" s="6">
        <v>0.32</v>
      </c>
      <c r="N250" s="6">
        <v>0.39</v>
      </c>
      <c r="O250" s="6">
        <v>0.48</v>
      </c>
      <c r="P250" s="6">
        <v>0.36</v>
      </c>
      <c r="Q250" s="6">
        <v>0.91</v>
      </c>
      <c r="R250" s="6">
        <v>0.95</v>
      </c>
      <c r="S250" s="6">
        <v>1.47</v>
      </c>
      <c r="T250" s="6">
        <v>1.8</v>
      </c>
      <c r="U250" s="6">
        <v>2.88</v>
      </c>
      <c r="V250" s="6">
        <v>3.19</v>
      </c>
      <c r="W250" s="6">
        <v>1.71</v>
      </c>
      <c r="X250" s="6">
        <v>1.21</v>
      </c>
      <c r="Y250" s="6">
        <v>0.41</v>
      </c>
      <c r="Z250" s="6">
        <v>0.35</v>
      </c>
    </row>
    <row r="251" spans="3:26" ht="15.5" x14ac:dyDescent="0.35">
      <c r="C251" t="s">
        <v>63</v>
      </c>
      <c r="I251" s="6">
        <v>957.77</v>
      </c>
      <c r="J251" s="6">
        <v>984.65</v>
      </c>
      <c r="K251" s="6">
        <v>939.53</v>
      </c>
      <c r="L251" s="6">
        <v>900.61</v>
      </c>
      <c r="M251" s="6">
        <v>810.7</v>
      </c>
      <c r="N251" s="6">
        <v>737.8</v>
      </c>
      <c r="O251" s="6">
        <v>721.78</v>
      </c>
      <c r="P251" s="6">
        <v>668.92</v>
      </c>
      <c r="Q251" s="6">
        <v>651.21</v>
      </c>
      <c r="R251" s="6">
        <v>650.37</v>
      </c>
      <c r="S251" s="6">
        <v>750.17</v>
      </c>
      <c r="T251" s="6">
        <v>793.86</v>
      </c>
      <c r="U251" s="6">
        <v>660.33</v>
      </c>
      <c r="V251" s="6">
        <v>752.52</v>
      </c>
      <c r="W251" s="6">
        <v>579.5</v>
      </c>
      <c r="X251" s="6">
        <v>536.07000000000005</v>
      </c>
      <c r="Y251" s="6">
        <v>512.29</v>
      </c>
      <c r="Z251" s="6">
        <v>511.57</v>
      </c>
    </row>
    <row r="252" spans="3:26" ht="15.5" x14ac:dyDescent="0.35">
      <c r="C252" t="s">
        <v>214</v>
      </c>
      <c r="I252" s="6">
        <v>0.25</v>
      </c>
      <c r="J252" s="6">
        <v>0.32</v>
      </c>
      <c r="K252" s="6">
        <v>0.46</v>
      </c>
      <c r="L252" s="6">
        <v>0.51</v>
      </c>
      <c r="M252" s="6">
        <v>0.54</v>
      </c>
      <c r="N252" s="6">
        <v>0.66</v>
      </c>
      <c r="O252" s="6">
        <v>0.8</v>
      </c>
      <c r="P252" s="6">
        <v>0.65</v>
      </c>
      <c r="Q252" s="6">
        <v>1.68</v>
      </c>
      <c r="R252" s="6">
        <v>1.61</v>
      </c>
      <c r="S252" s="6">
        <v>2.34</v>
      </c>
      <c r="T252" s="6">
        <v>2.4</v>
      </c>
      <c r="U252" s="6">
        <v>4.21</v>
      </c>
      <c r="V252" s="6">
        <v>4.47</v>
      </c>
      <c r="W252" s="6">
        <v>2.78</v>
      </c>
      <c r="X252" s="6">
        <v>1.57</v>
      </c>
      <c r="Y252" s="6">
        <v>0.54</v>
      </c>
      <c r="Z252" s="6">
        <v>0.48</v>
      </c>
    </row>
    <row r="253" spans="3:26" ht="15.5" x14ac:dyDescent="0.35">
      <c r="C253" t="s">
        <v>215</v>
      </c>
      <c r="I253" s="6">
        <v>562.46</v>
      </c>
      <c r="J253" s="6">
        <v>575.20000000000005</v>
      </c>
      <c r="K253" s="6">
        <v>584.35</v>
      </c>
      <c r="L253" s="6">
        <v>549.41999999999996</v>
      </c>
      <c r="M253" s="6">
        <v>484.11</v>
      </c>
      <c r="N253" s="6">
        <v>436.1</v>
      </c>
      <c r="O253" s="6">
        <v>435.09</v>
      </c>
      <c r="P253" s="6">
        <v>375.1</v>
      </c>
      <c r="Q253" s="6">
        <v>351.63</v>
      </c>
      <c r="R253" s="6">
        <v>382.12</v>
      </c>
      <c r="S253" s="6">
        <v>470.41</v>
      </c>
      <c r="T253" s="6">
        <v>593.03</v>
      </c>
      <c r="U253" s="6">
        <v>451.63</v>
      </c>
      <c r="V253" s="6">
        <v>537.30999999999995</v>
      </c>
      <c r="W253" s="6">
        <v>355.69</v>
      </c>
      <c r="X253" s="6">
        <v>413.55</v>
      </c>
      <c r="Y253" s="6">
        <v>388.18</v>
      </c>
      <c r="Z253" s="6">
        <v>373.27</v>
      </c>
    </row>
    <row r="254" spans="3:26" ht="15.5" x14ac:dyDescent="0.35">
      <c r="C254" t="s">
        <v>216</v>
      </c>
      <c r="I254" s="5">
        <v>2845000000000</v>
      </c>
      <c r="J254" s="5">
        <v>3942000000000</v>
      </c>
      <c r="K254" s="5">
        <v>3730000000000</v>
      </c>
      <c r="L254" s="5">
        <v>3806000000000</v>
      </c>
      <c r="M254" s="5">
        <v>6003000000000</v>
      </c>
      <c r="N254" s="5">
        <v>3642000000000</v>
      </c>
      <c r="O254" s="5">
        <v>4142000000000</v>
      </c>
      <c r="P254" s="5">
        <v>4677000000000</v>
      </c>
      <c r="Q254" s="5">
        <v>1773000000000</v>
      </c>
      <c r="R254" s="5">
        <v>5176000000000</v>
      </c>
      <c r="S254" s="5">
        <v>3672000000000</v>
      </c>
      <c r="T254" s="5">
        <v>513000000000</v>
      </c>
      <c r="U254" s="5">
        <v>524000000000</v>
      </c>
      <c r="V254" s="5">
        <v>544000000000</v>
      </c>
      <c r="W254" s="5">
        <v>328000000000</v>
      </c>
      <c r="X254" s="5">
        <v>1627000000000</v>
      </c>
      <c r="Y254" s="5">
        <v>412000000000</v>
      </c>
      <c r="Z254" s="5">
        <v>346000000000</v>
      </c>
    </row>
    <row r="255" spans="3:26" ht="15.5" x14ac:dyDescent="0.35">
      <c r="C255" t="s">
        <v>217</v>
      </c>
      <c r="I255" s="5">
        <v>2955000000000</v>
      </c>
      <c r="J255" s="5">
        <v>2564000000000</v>
      </c>
      <c r="K255" s="5">
        <v>2872000000000</v>
      </c>
      <c r="L255" s="5">
        <v>3895000000000</v>
      </c>
      <c r="M255" s="5">
        <v>2288000000000</v>
      </c>
      <c r="N255" s="5">
        <v>5728000000000</v>
      </c>
      <c r="O255" s="5">
        <v>5875000000000</v>
      </c>
      <c r="P255" s="5">
        <v>7298000000000</v>
      </c>
      <c r="Q255" s="5">
        <v>8884000000000</v>
      </c>
      <c r="R255" s="5">
        <v>3066000000000</v>
      </c>
      <c r="S255" s="5">
        <v>4477000000000</v>
      </c>
      <c r="T255" s="5">
        <v>6903000000000</v>
      </c>
      <c r="U255" s="5">
        <v>4022000000000</v>
      </c>
      <c r="V255" s="5">
        <v>3089000000000</v>
      </c>
      <c r="W255" s="5">
        <v>2185000000000</v>
      </c>
      <c r="X255" s="5">
        <v>1428000000000</v>
      </c>
      <c r="Y255" s="5">
        <v>2216000000000</v>
      </c>
      <c r="Z255" s="5">
        <v>2576000000000</v>
      </c>
    </row>
    <row r="256" spans="3:26" ht="15.5" x14ac:dyDescent="0.35">
      <c r="C256" t="s">
        <v>25</v>
      </c>
      <c r="I256" s="5">
        <v>5800000000000</v>
      </c>
      <c r="J256" s="5">
        <v>6506000000000</v>
      </c>
      <c r="K256" s="5">
        <v>6602000000000</v>
      </c>
      <c r="L256" s="5">
        <v>7701000000000</v>
      </c>
      <c r="M256" s="5">
        <v>8292000000000</v>
      </c>
      <c r="N256" s="5">
        <v>9370000000000</v>
      </c>
      <c r="O256" s="5">
        <v>10017000000000</v>
      </c>
      <c r="P256" s="5">
        <v>11975000000000</v>
      </c>
      <c r="Q256" s="5">
        <v>10657000000000</v>
      </c>
      <c r="R256" s="5">
        <v>8242000000000</v>
      </c>
      <c r="S256" s="5">
        <v>8148000000000</v>
      </c>
      <c r="T256" s="5">
        <v>7416000000000</v>
      </c>
      <c r="U256" s="5">
        <v>4545000000000</v>
      </c>
      <c r="V256" s="5">
        <v>3634000000000</v>
      </c>
      <c r="W256" s="5">
        <v>2513000000000</v>
      </c>
      <c r="X256" s="5">
        <v>3055000000000</v>
      </c>
      <c r="Y256" s="5">
        <v>2629000000000</v>
      </c>
      <c r="Z256" s="5">
        <v>2922000000000</v>
      </c>
    </row>
    <row r="257" spans="2:26" ht="15.5" x14ac:dyDescent="0.35">
      <c r="C257" t="s">
        <v>22</v>
      </c>
      <c r="I257" s="5">
        <v>4696000000000</v>
      </c>
      <c r="J257" s="5">
        <v>5093000000000</v>
      </c>
      <c r="K257" s="5">
        <v>4605000000000</v>
      </c>
      <c r="L257" s="5">
        <v>6324000000000</v>
      </c>
      <c r="M257" s="5">
        <v>6927000000000</v>
      </c>
      <c r="N257" s="5">
        <v>8465000000000</v>
      </c>
      <c r="O257" s="5">
        <v>9191000000000</v>
      </c>
      <c r="P257" s="5">
        <v>10952000000000</v>
      </c>
      <c r="Q257" s="5">
        <v>9890000000000</v>
      </c>
      <c r="R257" s="5">
        <v>7426000000000</v>
      </c>
      <c r="S257" s="5">
        <v>7517000000000</v>
      </c>
      <c r="T257" s="5">
        <v>5931000000000</v>
      </c>
      <c r="U257" s="5">
        <v>3016000000000</v>
      </c>
      <c r="V257" s="5">
        <v>2681000000000</v>
      </c>
      <c r="W257" s="5">
        <v>1617000000000</v>
      </c>
      <c r="X257" s="5">
        <v>1913000000000</v>
      </c>
      <c r="Y257" s="5">
        <v>1352000000000</v>
      </c>
      <c r="Z257" s="5">
        <v>1531000000000</v>
      </c>
    </row>
    <row r="258" spans="2:26" ht="15.5" x14ac:dyDescent="0.35">
      <c r="C258" t="s">
        <v>218</v>
      </c>
      <c r="I258" s="5">
        <v>9365000000000</v>
      </c>
      <c r="J258" s="5">
        <v>9020000000000</v>
      </c>
      <c r="K258" s="5">
        <v>7496000000000</v>
      </c>
      <c r="L258" s="5">
        <v>5961000000000</v>
      </c>
      <c r="M258" s="5">
        <v>3056000000000</v>
      </c>
      <c r="N258" s="5">
        <v>4583000000000</v>
      </c>
      <c r="O258" s="5">
        <v>2386000000000</v>
      </c>
      <c r="P258" s="5">
        <v>2425000000000</v>
      </c>
      <c r="Q258" s="5">
        <v>5092000000000</v>
      </c>
      <c r="R258" s="5">
        <v>1349000000000</v>
      </c>
      <c r="S258" s="5">
        <v>3433000000000</v>
      </c>
      <c r="T258" s="5">
        <v>8135000000000</v>
      </c>
      <c r="U258" s="5">
        <v>6068000000000</v>
      </c>
      <c r="V258" s="5">
        <v>8299000000000</v>
      </c>
      <c r="W258" s="5">
        <v>4600000000000</v>
      </c>
      <c r="X258" s="5">
        <v>2740000000000</v>
      </c>
      <c r="Y258" s="5">
        <v>4033000000000</v>
      </c>
      <c r="Z258" s="5">
        <v>4254000000000</v>
      </c>
    </row>
    <row r="259" spans="2:26" ht="15.5" x14ac:dyDescent="0.35">
      <c r="C259" t="s">
        <v>219</v>
      </c>
      <c r="I259" s="5">
        <v>1468000000000</v>
      </c>
      <c r="J259" s="5">
        <v>1898000000000</v>
      </c>
      <c r="K259" s="5">
        <v>1574000000000</v>
      </c>
      <c r="L259" s="5">
        <v>3130000000000</v>
      </c>
      <c r="M259" s="5">
        <v>4029000000000</v>
      </c>
      <c r="N259" s="5">
        <v>3291000000000</v>
      </c>
      <c r="O259" s="5">
        <v>3987000000000</v>
      </c>
      <c r="P259" s="5">
        <v>4168000000000</v>
      </c>
      <c r="Q259" s="5">
        <v>4372000000000</v>
      </c>
      <c r="R259" s="5">
        <v>4290000000000</v>
      </c>
      <c r="S259" s="5">
        <v>2239000000000</v>
      </c>
      <c r="T259" s="5">
        <v>1545000000000</v>
      </c>
      <c r="U259" s="5">
        <v>1559000000000</v>
      </c>
      <c r="V259" s="5">
        <v>1702000000000</v>
      </c>
      <c r="W259" s="5">
        <v>925000000000</v>
      </c>
      <c r="X259" s="5">
        <v>-578000000000</v>
      </c>
      <c r="Y259" s="5">
        <v>158000000000</v>
      </c>
      <c r="Z259" s="5">
        <v>31000000000</v>
      </c>
    </row>
    <row r="260" spans="2:26" ht="15.5" x14ac:dyDescent="0.35">
      <c r="C260" t="s">
        <v>220</v>
      </c>
      <c r="K260" s="5">
        <v>1607000000000</v>
      </c>
      <c r="L260" s="5">
        <v>-450000000000</v>
      </c>
      <c r="M260" s="5">
        <v>-105000000000</v>
      </c>
      <c r="N260" s="5">
        <v>-803000000000</v>
      </c>
      <c r="O260" s="5">
        <v>-1544000000000</v>
      </c>
      <c r="P260" s="5">
        <v>-523000000000</v>
      </c>
      <c r="Q260" s="5">
        <v>-1983000000000</v>
      </c>
      <c r="R260" s="5">
        <v>-1489000000000</v>
      </c>
      <c r="S260" s="5">
        <v>-2514000000000</v>
      </c>
      <c r="T260" s="5">
        <v>-2490000000000</v>
      </c>
      <c r="U260" s="5">
        <v>-1975000000000</v>
      </c>
      <c r="V260" s="5">
        <v>-1394000000000</v>
      </c>
      <c r="W260" s="5">
        <v>-214000000000</v>
      </c>
      <c r="X260" s="5">
        <v>-1404000000000</v>
      </c>
      <c r="Y260" s="5">
        <v>-362000000000</v>
      </c>
      <c r="Z260" s="5">
        <v>-775000000000</v>
      </c>
    </row>
    <row r="261" spans="2:26" ht="15.5" x14ac:dyDescent="0.35">
      <c r="C261" t="s">
        <v>14</v>
      </c>
      <c r="I261" s="5">
        <v>1468000000000</v>
      </c>
      <c r="J261" s="5">
        <v>1898000000000</v>
      </c>
      <c r="K261" s="5">
        <v>3181000000000</v>
      </c>
      <c r="L261" s="5">
        <v>2680000000000</v>
      </c>
      <c r="M261" s="5">
        <v>3923000000000</v>
      </c>
      <c r="N261" s="5">
        <v>2488000000000</v>
      </c>
      <c r="O261" s="5">
        <v>2443000000000</v>
      </c>
      <c r="P261" s="5">
        <v>3645000000000</v>
      </c>
      <c r="Q261" s="5">
        <v>2390000000000</v>
      </c>
      <c r="R261" s="5">
        <v>2801000000000</v>
      </c>
      <c r="S261" s="5">
        <v>-275000000000</v>
      </c>
      <c r="T261" s="5">
        <v>-945000000000</v>
      </c>
      <c r="U261" s="5">
        <v>-416000000000</v>
      </c>
      <c r="V261" s="5">
        <v>308000000000</v>
      </c>
      <c r="W261" s="5">
        <v>711000000000</v>
      </c>
      <c r="X261" s="5">
        <v>-1983000000000</v>
      </c>
      <c r="Y261" s="5">
        <v>-204000000000</v>
      </c>
      <c r="Z261" s="5">
        <v>-744000000000</v>
      </c>
    </row>
    <row r="262" spans="2:26" ht="15.5" x14ac:dyDescent="0.35">
      <c r="C262" t="s">
        <v>16</v>
      </c>
      <c r="I262" s="6">
        <v>88.52</v>
      </c>
      <c r="J262" s="6">
        <v>114.44</v>
      </c>
      <c r="K262" s="6">
        <v>191.83</v>
      </c>
      <c r="L262" s="6">
        <v>161.59</v>
      </c>
      <c r="M262" s="6">
        <v>236.56</v>
      </c>
      <c r="N262" s="6">
        <v>150.04</v>
      </c>
      <c r="O262" s="6">
        <v>159.33000000000001</v>
      </c>
      <c r="P262" s="6">
        <v>256.7</v>
      </c>
      <c r="Q262" s="6">
        <v>168.31</v>
      </c>
      <c r="R262" s="6">
        <v>197.29</v>
      </c>
      <c r="S262" s="6">
        <v>-19.350000000000001</v>
      </c>
      <c r="T262" s="6">
        <v>-66.52</v>
      </c>
      <c r="U262" s="6">
        <v>-29.6</v>
      </c>
      <c r="V262" s="6">
        <v>22.07</v>
      </c>
      <c r="W262" s="6">
        <v>51.32</v>
      </c>
      <c r="X262" s="6">
        <v>-143.97</v>
      </c>
      <c r="Y262" s="6">
        <v>-14.84</v>
      </c>
      <c r="Z262" s="6">
        <v>-54.12</v>
      </c>
    </row>
    <row r="264" spans="2:26" ht="15.5" x14ac:dyDescent="0.35">
      <c r="B264" t="s">
        <v>221</v>
      </c>
      <c r="C264" t="s">
        <v>222</v>
      </c>
      <c r="D264" s="5">
        <v>262000000000</v>
      </c>
      <c r="E264" s="5">
        <v>391000000000</v>
      </c>
      <c r="F264" s="5">
        <v>51000000000</v>
      </c>
      <c r="G264" s="5">
        <v>134000000000</v>
      </c>
      <c r="H264" s="5">
        <v>1047000000000</v>
      </c>
      <c r="I264" s="5">
        <v>771000000000</v>
      </c>
      <c r="J264" s="5">
        <v>537000000000</v>
      </c>
      <c r="K264" s="5">
        <v>678000000000</v>
      </c>
      <c r="L264" s="5">
        <v>1177000000000</v>
      </c>
      <c r="M264" s="5">
        <v>1389000000000</v>
      </c>
      <c r="N264" s="5">
        <v>913000000000</v>
      </c>
      <c r="O264" s="5">
        <v>1404000000000</v>
      </c>
      <c r="P264" s="5">
        <v>827000000000</v>
      </c>
      <c r="Q264" s="5">
        <v>494000000000</v>
      </c>
    </row>
    <row r="265" spans="2:26" ht="15.5" x14ac:dyDescent="0.35">
      <c r="C265" t="s">
        <v>223</v>
      </c>
      <c r="H265" s="5">
        <v>838000000000</v>
      </c>
      <c r="I265" s="5">
        <v>771000000000</v>
      </c>
      <c r="J265" s="5">
        <v>537000000000</v>
      </c>
      <c r="K265" s="5">
        <v>678000000000</v>
      </c>
      <c r="L265" s="5">
        <v>1177000000000</v>
      </c>
      <c r="M265" s="5">
        <v>1389000000000</v>
      </c>
      <c r="N265" s="5">
        <v>913000000000</v>
      </c>
      <c r="O265" s="5">
        <v>1404000000000</v>
      </c>
      <c r="P265" s="5">
        <v>827000000000</v>
      </c>
      <c r="Q265" s="5">
        <v>494000000000</v>
      </c>
    </row>
    <row r="266" spans="2:26" ht="15.5" x14ac:dyDescent="0.35">
      <c r="C266" t="s">
        <v>224</v>
      </c>
      <c r="Q266" s="5">
        <v>5</v>
      </c>
    </row>
    <row r="267" spans="2:26" ht="15.5" x14ac:dyDescent="0.35">
      <c r="C267" t="s">
        <v>74</v>
      </c>
      <c r="Q267" s="6">
        <v>0.16789999999999999</v>
      </c>
    </row>
    <row r="268" spans="2:26" ht="15.5" x14ac:dyDescent="0.35">
      <c r="C268" t="s">
        <v>225</v>
      </c>
      <c r="Q268" s="6">
        <v>9.4999999999999998E-3</v>
      </c>
    </row>
    <row r="269" spans="2:26" ht="15.5" x14ac:dyDescent="0.35">
      <c r="C269" t="s">
        <v>56</v>
      </c>
      <c r="D269" s="6">
        <v>15.78</v>
      </c>
      <c r="E269" s="6">
        <v>23.58</v>
      </c>
      <c r="F269" s="6">
        <v>3.08</v>
      </c>
      <c r="G269" s="6">
        <v>8.09</v>
      </c>
      <c r="H269" s="6">
        <v>63.11</v>
      </c>
      <c r="I269" s="6">
        <v>46.49</v>
      </c>
      <c r="J269" s="6">
        <v>32.4</v>
      </c>
      <c r="K269" s="6">
        <v>40.86</v>
      </c>
      <c r="L269" s="6">
        <v>70.989999999999995</v>
      </c>
      <c r="M269" s="6">
        <v>83.76</v>
      </c>
      <c r="N269" s="6">
        <v>55.04</v>
      </c>
      <c r="O269" s="6">
        <v>84.64</v>
      </c>
      <c r="P269" s="6">
        <v>49.85</v>
      </c>
      <c r="Q269" s="6">
        <v>29.78</v>
      </c>
    </row>
    <row r="270" spans="2:26" ht="15.5" x14ac:dyDescent="0.35">
      <c r="C270" t="s">
        <v>226</v>
      </c>
      <c r="H270" s="6">
        <v>50.53</v>
      </c>
      <c r="I270" s="6">
        <v>46.49</v>
      </c>
      <c r="J270" s="6">
        <v>32.4</v>
      </c>
      <c r="K270" s="6">
        <v>40.86</v>
      </c>
      <c r="L270" s="6">
        <v>70.989999999999995</v>
      </c>
      <c r="M270" s="6">
        <v>83.76</v>
      </c>
      <c r="N270" s="6">
        <v>55.04</v>
      </c>
      <c r="O270" s="6">
        <v>84.64</v>
      </c>
      <c r="P270" s="6">
        <v>49.85</v>
      </c>
      <c r="Q270" s="6">
        <v>29.78</v>
      </c>
    </row>
    <row r="271" spans="2:26" ht="15.5" x14ac:dyDescent="0.35">
      <c r="C271" t="s">
        <v>76</v>
      </c>
      <c r="Q271" s="5">
        <v>5</v>
      </c>
    </row>
    <row r="272" spans="2:26" ht="15.5" x14ac:dyDescent="0.35">
      <c r="C272" t="s">
        <v>227</v>
      </c>
      <c r="Q272" s="6">
        <v>0.16789999999999999</v>
      </c>
    </row>
    <row r="273" spans="3:17" ht="15.5" x14ac:dyDescent="0.35">
      <c r="C273" t="s">
        <v>228</v>
      </c>
      <c r="Q273" s="6">
        <v>9.4999999999999998E-3</v>
      </c>
    </row>
    <row r="274" spans="3:17" ht="15.5" x14ac:dyDescent="0.35">
      <c r="C274" t="s">
        <v>229</v>
      </c>
      <c r="D274" s="5">
        <v>2376000000000</v>
      </c>
      <c r="E274" s="5">
        <v>2223000000000</v>
      </c>
      <c r="F274" s="5">
        <v>2264000000000</v>
      </c>
      <c r="G274" s="5">
        <v>2298000000000</v>
      </c>
      <c r="H274" s="5">
        <v>9505000000000</v>
      </c>
      <c r="I274" s="5">
        <v>9594000000000</v>
      </c>
      <c r="J274" s="5">
        <v>10059000000000</v>
      </c>
      <c r="K274" s="5">
        <v>10163000000000</v>
      </c>
      <c r="L274" s="5">
        <v>12233000000000</v>
      </c>
      <c r="M274" s="5">
        <v>13977000000000</v>
      </c>
      <c r="N274" s="5">
        <v>12064000000000</v>
      </c>
      <c r="O274" s="5">
        <v>12937000000000</v>
      </c>
      <c r="P274" s="5">
        <v>11695000000000</v>
      </c>
      <c r="Q274" s="5">
        <v>10829000000000</v>
      </c>
    </row>
    <row r="275" spans="3:17" ht="15.5" x14ac:dyDescent="0.35">
      <c r="C275" t="s">
        <v>230</v>
      </c>
      <c r="H275" s="5">
        <v>9162000000000</v>
      </c>
      <c r="I275" s="5">
        <v>9594000000000</v>
      </c>
      <c r="J275" s="5">
        <v>10059000000000</v>
      </c>
      <c r="K275" s="5">
        <v>10163000000000</v>
      </c>
      <c r="L275" s="5">
        <v>12233000000000</v>
      </c>
      <c r="M275" s="5">
        <v>13977000000000</v>
      </c>
      <c r="N275" s="5">
        <v>12064000000000</v>
      </c>
      <c r="O275" s="5">
        <v>12937000000000</v>
      </c>
      <c r="P275" s="5">
        <v>11695000000000</v>
      </c>
      <c r="Q275" s="5">
        <v>10829000000000</v>
      </c>
    </row>
    <row r="276" spans="3:17" ht="15.5" x14ac:dyDescent="0.35">
      <c r="C276" t="s">
        <v>231</v>
      </c>
      <c r="Q276" s="5">
        <v>5</v>
      </c>
    </row>
    <row r="277" spans="3:17" ht="15.5" x14ac:dyDescent="0.35">
      <c r="C277" t="s">
        <v>232</v>
      </c>
      <c r="Q277" s="6">
        <v>0.16789999999999999</v>
      </c>
    </row>
    <row r="278" spans="3:17" ht="15.5" x14ac:dyDescent="0.35">
      <c r="C278" t="s">
        <v>233</v>
      </c>
      <c r="Q278" s="6">
        <v>9.4999999999999998E-3</v>
      </c>
    </row>
    <row r="279" spans="3:17" ht="15.5" x14ac:dyDescent="0.35">
      <c r="C279" t="s">
        <v>234</v>
      </c>
      <c r="I279" s="6">
        <v>1.98</v>
      </c>
    </row>
    <row r="280" spans="3:17" ht="15.5" x14ac:dyDescent="0.35">
      <c r="C280" t="s">
        <v>235</v>
      </c>
      <c r="I280" s="6">
        <v>2.4700000000000002</v>
      </c>
    </row>
    <row r="281" spans="3:17" ht="15.5" x14ac:dyDescent="0.35">
      <c r="C281" t="s">
        <v>237</v>
      </c>
      <c r="I281" s="6">
        <v>7.5</v>
      </c>
    </row>
    <row r="282" spans="3:17" ht="15.5" x14ac:dyDescent="0.35">
      <c r="C282" t="s">
        <v>238</v>
      </c>
      <c r="I282" s="6">
        <v>0.4042</v>
      </c>
    </row>
    <row r="283" spans="3:17" ht="15.5" x14ac:dyDescent="0.35">
      <c r="C283" t="s">
        <v>239</v>
      </c>
      <c r="I283" s="6">
        <v>0.23</v>
      </c>
    </row>
    <row r="284" spans="3:17" ht="15.5" x14ac:dyDescent="0.35">
      <c r="C284" t="s">
        <v>240</v>
      </c>
      <c r="I284" s="6">
        <v>0.13</v>
      </c>
    </row>
    <row r="285" spans="3:17" ht="15.5" x14ac:dyDescent="0.35">
      <c r="C285" t="s">
        <v>241</v>
      </c>
      <c r="I285" s="6">
        <v>1.49</v>
      </c>
    </row>
    <row r="286" spans="3:17" ht="15.5" x14ac:dyDescent="0.35">
      <c r="C286" t="s">
        <v>242</v>
      </c>
      <c r="I286" s="6">
        <v>1.27</v>
      </c>
    </row>
    <row r="287" spans="3:17" ht="15.5" x14ac:dyDescent="0.35">
      <c r="C287" t="s">
        <v>243</v>
      </c>
      <c r="I287" s="6">
        <v>12.42</v>
      </c>
    </row>
    <row r="288" spans="3:17" ht="15.5" x14ac:dyDescent="0.35">
      <c r="C288" t="s">
        <v>244</v>
      </c>
      <c r="I288" s="6">
        <v>6.99</v>
      </c>
    </row>
    <row r="289" spans="3:9" ht="15.5" x14ac:dyDescent="0.35">
      <c r="C289" t="s">
        <v>245</v>
      </c>
      <c r="I289" s="6">
        <v>0.06</v>
      </c>
    </row>
    <row r="290" spans="3:9" ht="15.5" x14ac:dyDescent="0.35">
      <c r="C290" t="s">
        <v>246</v>
      </c>
      <c r="I290" s="6">
        <v>-0.19</v>
      </c>
    </row>
    <row r="291" spans="3:9" ht="15.5" x14ac:dyDescent="0.35">
      <c r="C291" t="s">
        <v>248</v>
      </c>
      <c r="I291" s="6">
        <v>50.53</v>
      </c>
    </row>
    <row r="292" spans="3:9" ht="15.5" x14ac:dyDescent="0.35">
      <c r="C292" t="s">
        <v>249</v>
      </c>
      <c r="I292" s="6">
        <v>63.11</v>
      </c>
    </row>
    <row r="293" spans="3:9" ht="15.5" x14ac:dyDescent="0.35">
      <c r="C293" t="s">
        <v>250</v>
      </c>
      <c r="I293" s="6">
        <v>552.42999999999995</v>
      </c>
    </row>
    <row r="294" spans="3:9" ht="15.5" x14ac:dyDescent="0.35">
      <c r="C294" t="s">
        <v>251</v>
      </c>
      <c r="D294" s="6">
        <v>64.63</v>
      </c>
    </row>
    <row r="295" spans="3:9" ht="15.5" x14ac:dyDescent="0.35">
      <c r="C295" t="s">
        <v>252</v>
      </c>
      <c r="I295" s="6">
        <v>978.05</v>
      </c>
    </row>
    <row r="296" spans="3:9" ht="15.5" x14ac:dyDescent="0.35">
      <c r="C296" t="s">
        <v>253</v>
      </c>
      <c r="I296" s="6">
        <v>98.05</v>
      </c>
    </row>
    <row r="297" spans="3:9" ht="15.5" x14ac:dyDescent="0.35">
      <c r="C297" t="s">
        <v>254</v>
      </c>
      <c r="D297" s="6">
        <v>3.86</v>
      </c>
    </row>
    <row r="298" spans="3:9" ht="15.5" x14ac:dyDescent="0.35">
      <c r="C298" t="s">
        <v>255</v>
      </c>
      <c r="D298" s="6">
        <v>2.76</v>
      </c>
    </row>
    <row r="299" spans="3:9" ht="15.5" x14ac:dyDescent="0.35">
      <c r="C299" t="s">
        <v>377</v>
      </c>
      <c r="D299" s="6">
        <v>0.35</v>
      </c>
    </row>
    <row r="300" spans="3:9" ht="15.5" x14ac:dyDescent="0.35">
      <c r="C300" t="s">
        <v>378</v>
      </c>
      <c r="D300" s="6">
        <v>0.18</v>
      </c>
    </row>
    <row r="301" spans="3:9" ht="15.5" x14ac:dyDescent="0.35">
      <c r="C301" t="s">
        <v>256</v>
      </c>
      <c r="D301" s="6">
        <v>0.41</v>
      </c>
    </row>
    <row r="302" spans="3:9" ht="15.5" x14ac:dyDescent="0.35">
      <c r="C302" t="s">
        <v>379</v>
      </c>
      <c r="D302" s="6">
        <v>0.16</v>
      </c>
    </row>
    <row r="303" spans="3:9" ht="15.5" x14ac:dyDescent="0.35">
      <c r="C303" t="s">
        <v>257</v>
      </c>
      <c r="D303" s="6">
        <v>2.1800000000000002</v>
      </c>
    </row>
    <row r="304" spans="3:9" ht="15.5" x14ac:dyDescent="0.35">
      <c r="C304" t="s">
        <v>258</v>
      </c>
      <c r="I304" s="6">
        <v>2.29</v>
      </c>
    </row>
    <row r="305" spans="3:9" ht="15.5" x14ac:dyDescent="0.35">
      <c r="C305" t="s">
        <v>12</v>
      </c>
      <c r="D305" s="5">
        <v>478000000000</v>
      </c>
    </row>
    <row r="306" spans="3:9" ht="15.5" x14ac:dyDescent="0.35">
      <c r="C306" t="s">
        <v>259</v>
      </c>
      <c r="I306" s="5">
        <v>6</v>
      </c>
    </row>
    <row r="307" spans="3:9" ht="15.5" x14ac:dyDescent="0.35">
      <c r="C307" t="s">
        <v>260</v>
      </c>
      <c r="I307" s="6">
        <v>2.3700000000000002E-2</v>
      </c>
    </row>
    <row r="308" spans="3:9" ht="15.5" x14ac:dyDescent="0.35">
      <c r="C308" t="s">
        <v>261</v>
      </c>
      <c r="I308" s="6">
        <v>5.1699999999999996E-2</v>
      </c>
    </row>
    <row r="309" spans="3:9" ht="15.5" x14ac:dyDescent="0.35">
      <c r="C309" t="s">
        <v>262</v>
      </c>
      <c r="I309" s="6">
        <v>4.87E-2</v>
      </c>
    </row>
    <row r="310" spans="3:9" ht="15.5" x14ac:dyDescent="0.35">
      <c r="C310" t="s">
        <v>263</v>
      </c>
      <c r="I310" s="6">
        <v>4.2300000000000004E-2</v>
      </c>
    </row>
    <row r="311" spans="3:9" ht="15.5" x14ac:dyDescent="0.35">
      <c r="C311" t="s">
        <v>264</v>
      </c>
      <c r="D311" s="6">
        <v>158.38999999999999</v>
      </c>
    </row>
    <row r="312" spans="3:9" ht="15.5" x14ac:dyDescent="0.35">
      <c r="C312" t="s">
        <v>265</v>
      </c>
      <c r="D312" s="6">
        <v>231.61</v>
      </c>
    </row>
    <row r="313" spans="3:9" ht="15.5" x14ac:dyDescent="0.35">
      <c r="C313" t="s">
        <v>266</v>
      </c>
      <c r="D313" s="6">
        <v>18.989999999999998</v>
      </c>
    </row>
    <row r="314" spans="3:9" ht="15.5" x14ac:dyDescent="0.35">
      <c r="C314" t="s">
        <v>267</v>
      </c>
      <c r="D314" s="6">
        <v>371.01</v>
      </c>
    </row>
    <row r="315" spans="3:9" ht="15.5" x14ac:dyDescent="0.35">
      <c r="C315" t="s">
        <v>268</v>
      </c>
      <c r="D315" s="6">
        <v>0.56999999999999995</v>
      </c>
    </row>
    <row r="316" spans="3:9" ht="15.5" x14ac:dyDescent="0.35">
      <c r="C316" t="s">
        <v>269</v>
      </c>
      <c r="I316" s="6">
        <v>0.26</v>
      </c>
    </row>
    <row r="317" spans="3:9" ht="15.5" x14ac:dyDescent="0.35">
      <c r="C317" t="s">
        <v>270</v>
      </c>
      <c r="I317" s="6">
        <v>1.53</v>
      </c>
    </row>
    <row r="318" spans="3:9" ht="15.5" x14ac:dyDescent="0.35">
      <c r="C318" t="s">
        <v>52</v>
      </c>
      <c r="I318" s="5">
        <v>2073000000000</v>
      </c>
    </row>
    <row r="319" spans="3:9" ht="15.5" x14ac:dyDescent="0.35">
      <c r="C319" t="s">
        <v>271</v>
      </c>
      <c r="I319" s="5">
        <v>19197000000000</v>
      </c>
    </row>
    <row r="320" spans="3:9" ht="15.5" x14ac:dyDescent="0.35">
      <c r="C320" t="s">
        <v>272</v>
      </c>
      <c r="I320" s="6">
        <v>16579999999.999998</v>
      </c>
    </row>
    <row r="321" spans="3:9" ht="15.5" x14ac:dyDescent="0.35">
      <c r="C321" t="s">
        <v>273</v>
      </c>
      <c r="I321" s="6">
        <v>0.46850000000000003</v>
      </c>
    </row>
    <row r="322" spans="3:9" ht="15.5" x14ac:dyDescent="0.35">
      <c r="C322" t="s">
        <v>274</v>
      </c>
      <c r="D322" s="6">
        <v>0.40090000000000003</v>
      </c>
    </row>
    <row r="323" spans="3:9" ht="15.5" x14ac:dyDescent="0.35">
      <c r="C323" t="s">
        <v>275</v>
      </c>
      <c r="D323" s="6">
        <v>0.20230000000000001</v>
      </c>
    </row>
    <row r="324" spans="3:9" ht="15.5" x14ac:dyDescent="0.35">
      <c r="C324" t="s">
        <v>276</v>
      </c>
      <c r="D324" s="6">
        <v>0.1101</v>
      </c>
    </row>
    <row r="325" spans="3:9" ht="15.5" x14ac:dyDescent="0.35">
      <c r="C325" t="s">
        <v>277</v>
      </c>
      <c r="D325" s="6">
        <v>-0.154</v>
      </c>
    </row>
    <row r="326" spans="3:9" ht="15.5" x14ac:dyDescent="0.35">
      <c r="C326" t="s">
        <v>278</v>
      </c>
      <c r="D326" s="6">
        <v>-0.20960000000000001</v>
      </c>
    </row>
    <row r="327" spans="3:9" ht="15.5" x14ac:dyDescent="0.35">
      <c r="C327" t="s">
        <v>279</v>
      </c>
      <c r="D327" s="6">
        <v>0.34429999999999999</v>
      </c>
    </row>
    <row r="328" spans="3:9" ht="15.5" x14ac:dyDescent="0.35">
      <c r="C328" t="s">
        <v>280</v>
      </c>
      <c r="I328" s="5">
        <v>5</v>
      </c>
    </row>
    <row r="329" spans="3:9" ht="15.5" x14ac:dyDescent="0.35">
      <c r="C329" t="s">
        <v>284</v>
      </c>
      <c r="I329" t="s">
        <v>2968</v>
      </c>
    </row>
    <row r="330" spans="3:9" ht="15.5" x14ac:dyDescent="0.35">
      <c r="C330" t="s">
        <v>286</v>
      </c>
      <c r="I330" s="5">
        <v>7</v>
      </c>
    </row>
    <row r="331" spans="3:9" ht="15.5" x14ac:dyDescent="0.35">
      <c r="C331" t="s">
        <v>287</v>
      </c>
      <c r="I331" s="6">
        <v>0.48</v>
      </c>
    </row>
    <row r="332" spans="3:9" ht="15.5" x14ac:dyDescent="0.35">
      <c r="C332" t="s">
        <v>288</v>
      </c>
      <c r="I332" s="6">
        <v>0.64</v>
      </c>
    </row>
    <row r="333" spans="3:9" ht="15.5" x14ac:dyDescent="0.35">
      <c r="C333" t="s">
        <v>289</v>
      </c>
      <c r="I333" s="6">
        <v>0.99</v>
      </c>
    </row>
    <row r="334" spans="3:9" ht="15.5" x14ac:dyDescent="0.35">
      <c r="C334" t="s">
        <v>290</v>
      </c>
      <c r="I334" s="6">
        <v>0.92</v>
      </c>
    </row>
    <row r="335" spans="3:9" ht="15.5" x14ac:dyDescent="0.35">
      <c r="C335" t="s">
        <v>291</v>
      </c>
      <c r="I335" s="6">
        <v>0.91</v>
      </c>
    </row>
    <row r="336" spans="3:9" ht="15.5" x14ac:dyDescent="0.35">
      <c r="C336" t="s">
        <v>292</v>
      </c>
      <c r="I336" s="6">
        <v>0.99</v>
      </c>
    </row>
    <row r="337" spans="3:9" ht="15.5" x14ac:dyDescent="0.35">
      <c r="C337" t="s">
        <v>293</v>
      </c>
      <c r="I337" s="6">
        <v>0.57999999999999996</v>
      </c>
    </row>
    <row r="338" spans="3:9" ht="15.5" x14ac:dyDescent="0.35">
      <c r="C338" t="s">
        <v>294</v>
      </c>
      <c r="I338" s="5">
        <v>9162000000000</v>
      </c>
    </row>
    <row r="339" spans="3:9" ht="15.5" x14ac:dyDescent="0.35">
      <c r="C339" t="s">
        <v>295</v>
      </c>
      <c r="I339" s="5">
        <v>3618000000000</v>
      </c>
    </row>
    <row r="340" spans="3:9" ht="15.5" x14ac:dyDescent="0.35">
      <c r="C340" t="s">
        <v>296</v>
      </c>
      <c r="I340" s="5">
        <v>2747000000000</v>
      </c>
    </row>
    <row r="341" spans="3:9" ht="15.5" x14ac:dyDescent="0.35">
      <c r="C341" t="s">
        <v>297</v>
      </c>
      <c r="I341" s="5">
        <v>838000000000</v>
      </c>
    </row>
    <row r="342" spans="3:9" ht="15.5" x14ac:dyDescent="0.35">
      <c r="C342" t="s">
        <v>298</v>
      </c>
      <c r="D342" s="5">
        <v>1072000000000</v>
      </c>
    </row>
    <row r="343" spans="3:9" ht="15.5" x14ac:dyDescent="0.35">
      <c r="C343" t="s">
        <v>299</v>
      </c>
      <c r="D343" s="5">
        <v>35341000000000</v>
      </c>
    </row>
    <row r="344" spans="3:9" ht="15.5" x14ac:dyDescent="0.35">
      <c r="C344" t="s">
        <v>300</v>
      </c>
      <c r="D344" s="5">
        <v>6587000000000</v>
      </c>
    </row>
    <row r="345" spans="3:9" ht="15.5" x14ac:dyDescent="0.35">
      <c r="C345" t="s">
        <v>206</v>
      </c>
      <c r="D345" s="5">
        <v>9613000000000</v>
      </c>
    </row>
    <row r="346" spans="3:9" ht="15.5" x14ac:dyDescent="0.35">
      <c r="C346" t="s">
        <v>205</v>
      </c>
      <c r="I346" s="5">
        <v>16220000000000</v>
      </c>
    </row>
    <row r="347" spans="3:9" ht="15.5" x14ac:dyDescent="0.35">
      <c r="C347" t="s">
        <v>204</v>
      </c>
      <c r="D347" s="5">
        <v>2905000000000</v>
      </c>
    </row>
    <row r="348" spans="3:9" ht="15.5" x14ac:dyDescent="0.35">
      <c r="C348" t="s">
        <v>203</v>
      </c>
      <c r="D348" s="5">
        <v>2757000000000</v>
      </c>
    </row>
    <row r="349" spans="3:9" ht="15.5" x14ac:dyDescent="0.35">
      <c r="C349" t="s">
        <v>23</v>
      </c>
      <c r="D349" s="5">
        <v>5662000000000</v>
      </c>
    </row>
    <row r="350" spans="3:9" ht="15.5" x14ac:dyDescent="0.35">
      <c r="C350" t="s">
        <v>20</v>
      </c>
      <c r="D350" s="5">
        <v>4590000000000</v>
      </c>
    </row>
    <row r="351" spans="3:9" ht="15.5" x14ac:dyDescent="0.35">
      <c r="C351" t="s">
        <v>301</v>
      </c>
      <c r="I351" s="5">
        <v>28754000000000</v>
      </c>
    </row>
    <row r="352" spans="3:9" ht="15.5" x14ac:dyDescent="0.35">
      <c r="C352" t="s">
        <v>302</v>
      </c>
      <c r="I352" s="5">
        <v>1393000000000</v>
      </c>
    </row>
    <row r="353" spans="3:9" ht="15.5" x14ac:dyDescent="0.35">
      <c r="C353" t="s">
        <v>303</v>
      </c>
      <c r="I353" s="5">
        <v>-1032000000000</v>
      </c>
    </row>
    <row r="354" spans="3:9" ht="15.5" x14ac:dyDescent="0.35">
      <c r="C354" t="s">
        <v>304</v>
      </c>
      <c r="I354" s="5">
        <v>-623000000000</v>
      </c>
    </row>
    <row r="355" spans="3:9" ht="15.5" x14ac:dyDescent="0.35">
      <c r="C355" t="s">
        <v>305</v>
      </c>
      <c r="I355" s="5">
        <v>233000000000</v>
      </c>
    </row>
    <row r="356" spans="3:9" ht="15.5" x14ac:dyDescent="0.35">
      <c r="C356" t="s">
        <v>306</v>
      </c>
      <c r="I356" s="5">
        <v>1626000000000</v>
      </c>
    </row>
  </sheetData>
  <pageMargins left="0.7" right="0.7" top="0.75" bottom="0.75" header="0.3" footer="0.3"/>
  <ignoredErrors>
    <ignoredError sqref="A1:Z357" numberStoredAsText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Z29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2969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2970</v>
      </c>
      <c r="D2" s="2" vm="102">
        <f ca="1">IFERROR(_xlfn.STOCKHISTORY("XIDX:" &amp; $C$1, D3, , 0, 0, 1), "Libur")</f>
        <v>630</v>
      </c>
      <c r="H2" s="2" t="e" vm="2">
        <f>_FV(C2,"Price")</f>
        <v>#VALUE!</v>
      </c>
      <c r="I2" s="2" vm="785">
        <f t="shared" ref="I2:Z2" ca="1" si="0">IFERROR(_xlfn.STOCKHISTORY("XIDX:" &amp; $C$1, I1, , 0, 0, 1), "Libur")</f>
        <v>695</v>
      </c>
      <c r="J2" s="2" vm="193">
        <f t="shared" ca="1" si="0"/>
        <v>600</v>
      </c>
      <c r="K2" s="2" vm="267">
        <f t="shared" ca="1" si="0"/>
        <v>745</v>
      </c>
      <c r="L2" s="2" vm="786">
        <f t="shared" ca="1" si="0"/>
        <v>925</v>
      </c>
      <c r="M2" s="2" vm="227">
        <f t="shared" ca="1" si="0"/>
        <v>3240</v>
      </c>
      <c r="N2" s="2" vm="787">
        <f t="shared" ca="1" si="0"/>
        <v>378</v>
      </c>
      <c r="O2" s="2" vm="347">
        <f t="shared" ca="1" si="0"/>
        <v>322</v>
      </c>
      <c r="P2" s="2" vm="782">
        <f t="shared" ca="1" si="0"/>
        <v>278</v>
      </c>
      <c r="Q2" s="2" vm="105">
        <f t="shared" ca="1" si="0"/>
        <v>268</v>
      </c>
      <c r="R2" s="2" t="str">
        <f t="shared" ca="1" si="0"/>
        <v>Libur</v>
      </c>
      <c r="S2" s="2" vm="245">
        <f t="shared" ca="1" si="0"/>
        <v>190</v>
      </c>
      <c r="T2" s="2" vm="699">
        <f t="shared" ca="1" si="0"/>
        <v>158</v>
      </c>
      <c r="U2" s="2" t="str">
        <f t="shared" ca="1" si="0"/>
        <v>Libur</v>
      </c>
      <c r="V2" s="2" vm="788">
        <f t="shared" ca="1" si="0"/>
        <v>165</v>
      </c>
      <c r="W2" s="2" t="str">
        <f t="shared" ca="1" si="0"/>
        <v>Libur</v>
      </c>
      <c r="X2" s="2" vm="437">
        <f t="shared" ca="1" si="0"/>
        <v>164</v>
      </c>
      <c r="Y2" s="2" vm="789">
        <f t="shared" ca="1" si="0"/>
        <v>128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127331718824</v>
      </c>
      <c r="H4" s="2">
        <f>IFERROR(SUM(D4:G4)*(4/MAX(1,COUNT(D4:G4))),"")</f>
        <v>509326875296</v>
      </c>
      <c r="I4" s="2">
        <f t="shared" ref="I4:Z4" si="1">IFERROR(INDEX(I51:I500,MATCH($C$4,$C$51:$C$500,0)),"")</f>
        <v>534864852347</v>
      </c>
      <c r="J4" s="2">
        <f t="shared" si="1"/>
        <v>549957613304</v>
      </c>
      <c r="K4" s="2">
        <f t="shared" si="1"/>
        <v>532227528503</v>
      </c>
      <c r="L4" s="2">
        <f t="shared" si="1"/>
        <v>527607625909</v>
      </c>
      <c r="M4" s="2">
        <f t="shared" si="1"/>
        <v>518731678488</v>
      </c>
      <c r="N4" s="2">
        <f t="shared" si="1"/>
        <v>633832905528</v>
      </c>
      <c r="O4" s="2">
        <f t="shared" si="1"/>
        <v>653036862635</v>
      </c>
      <c r="P4" s="2">
        <f t="shared" si="1"/>
        <v>645259846041</v>
      </c>
      <c r="Q4" s="2">
        <f t="shared" si="1"/>
        <v>678024673120</v>
      </c>
      <c r="R4" s="2">
        <f t="shared" si="1"/>
        <v>717418383633</v>
      </c>
      <c r="S4" s="2">
        <f t="shared" si="1"/>
        <v>660714186808</v>
      </c>
      <c r="T4" s="2">
        <f t="shared" si="1"/>
        <v>531252641046</v>
      </c>
      <c r="U4" s="2">
        <f t="shared" si="1"/>
        <v>397198273705</v>
      </c>
      <c r="V4" s="2">
        <f t="shared" si="1"/>
        <v>311555668398</v>
      </c>
      <c r="W4" s="2">
        <f t="shared" si="1"/>
        <v>264371589040</v>
      </c>
      <c r="X4" s="2">
        <f t="shared" si="1"/>
        <v>239141403867</v>
      </c>
      <c r="Y4" s="2">
        <f t="shared" si="1"/>
        <v>219653252321</v>
      </c>
      <c r="Z4" s="2">
        <f t="shared" si="1"/>
        <v>210117341559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12821064868</v>
      </c>
      <c r="H5" s="2">
        <f>IFERROR(SUM(D5:G5)*(4/MAX(1,COUNT(D5:G5))),"")</f>
        <v>51284259472</v>
      </c>
      <c r="I5" s="2">
        <f t="shared" ref="I5:Z5" si="2">IFERROR(INDEX(I51:I500,MATCH($C$5,$C$51:$C$500,0)),"")</f>
        <v>42686637836</v>
      </c>
      <c r="J5" s="2">
        <f t="shared" si="2"/>
        <v>63150972150</v>
      </c>
      <c r="K5" s="2">
        <f t="shared" si="2"/>
        <v>45181073289</v>
      </c>
      <c r="L5" s="2">
        <f t="shared" si="2"/>
        <v>23527279126</v>
      </c>
      <c r="M5" s="2">
        <f t="shared" si="2"/>
        <v>115363763962</v>
      </c>
      <c r="N5" s="2">
        <f t="shared" si="2"/>
        <v>39954126449</v>
      </c>
      <c r="O5" s="2">
        <f t="shared" si="2"/>
        <v>54310926209</v>
      </c>
      <c r="P5" s="2">
        <f t="shared" si="2"/>
        <v>155025202673</v>
      </c>
      <c r="Q5" s="2">
        <f t="shared" si="2"/>
        <v>85912524667</v>
      </c>
      <c r="R5" s="2">
        <f t="shared" si="2"/>
        <v>77121119264</v>
      </c>
      <c r="S5" s="2">
        <f t="shared" si="2"/>
        <v>644687783000</v>
      </c>
      <c r="T5" s="2">
        <f t="shared" si="2"/>
        <v>51827836329</v>
      </c>
      <c r="U5" s="2">
        <f t="shared" si="2"/>
        <v>56197424458</v>
      </c>
      <c r="V5" s="2">
        <f t="shared" si="2"/>
        <v>57115739320</v>
      </c>
      <c r="W5" s="2">
        <f t="shared" si="2"/>
        <v>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3240613745673</v>
      </c>
      <c r="H6" s="2">
        <f>IFERROR(INDEX(D6:G6,COUNT(D6:G6)),"")</f>
        <v>3240613745673</v>
      </c>
      <c r="I6" s="2">
        <f t="shared" ref="I6:Z6" si="3">IFERROR(INDEX(I51:I500,MATCH($C$6,$C$51:$C$500,0)),"")</f>
        <v>3227792680805</v>
      </c>
      <c r="J6" s="2">
        <f t="shared" si="3"/>
        <v>3185106042969</v>
      </c>
      <c r="K6" s="2">
        <f t="shared" si="3"/>
        <v>3121955070819</v>
      </c>
      <c r="L6" s="2">
        <f t="shared" si="3"/>
        <v>3076773997530</v>
      </c>
      <c r="M6" s="2">
        <f t="shared" si="3"/>
        <v>2233765261905</v>
      </c>
      <c r="N6" s="2">
        <f t="shared" si="3"/>
        <v>1509386122943</v>
      </c>
      <c r="O6" s="2">
        <f t="shared" si="3"/>
        <v>1523655563503</v>
      </c>
      <c r="P6" s="2">
        <f t="shared" si="3"/>
        <v>1494754637294</v>
      </c>
      <c r="Q6" s="2">
        <f t="shared" si="3"/>
        <v>1362829434621</v>
      </c>
      <c r="R6" s="2">
        <f t="shared" si="3"/>
        <v>1296667409954</v>
      </c>
      <c r="S6" s="2">
        <f t="shared" si="3"/>
        <v>1233868290690</v>
      </c>
      <c r="T6" s="2">
        <f t="shared" si="3"/>
        <v>602139607690</v>
      </c>
      <c r="U6" s="2">
        <f t="shared" si="3"/>
        <v>564402771361</v>
      </c>
      <c r="V6" s="2">
        <f t="shared" si="3"/>
        <v>522505346903</v>
      </c>
      <c r="W6" s="2">
        <f t="shared" si="3"/>
        <v>476131107583</v>
      </c>
      <c r="X6" s="2">
        <f t="shared" si="3"/>
        <v>434659650135</v>
      </c>
      <c r="Y6" s="2">
        <f t="shared" si="3"/>
        <v>414610174940</v>
      </c>
      <c r="Z6" s="2">
        <f t="shared" si="3"/>
        <v>393303398215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3.39</v>
      </c>
      <c r="H7" s="3">
        <f>IFERROR(INDEX(D7:G7,COUNT(D7:G7)),"")</f>
        <v>3.39</v>
      </c>
      <c r="I7" s="3">
        <f t="shared" ref="I7:Z7" si="4">IFERROR(INDEX(I51:I500,MATCH($C$7,$C$51:$C$500,0))/1000000000,"")</f>
        <v>3.39</v>
      </c>
      <c r="J7" s="3">
        <f t="shared" si="4"/>
        <v>3.39</v>
      </c>
      <c r="K7" s="3">
        <f t="shared" si="4"/>
        <v>3.39</v>
      </c>
      <c r="L7" s="3">
        <f t="shared" si="4"/>
        <v>3.39</v>
      </c>
      <c r="M7" s="3">
        <f t="shared" si="4"/>
        <v>2.77</v>
      </c>
      <c r="N7" s="3">
        <f t="shared" si="4"/>
        <v>2.31</v>
      </c>
      <c r="O7" s="3">
        <f t="shared" si="4"/>
        <v>2.31</v>
      </c>
      <c r="P7" s="3">
        <f t="shared" si="4"/>
        <v>2.31</v>
      </c>
      <c r="Q7" s="3">
        <f t="shared" si="4"/>
        <v>2.31</v>
      </c>
      <c r="R7" s="3">
        <f t="shared" si="4"/>
        <v>2.31</v>
      </c>
      <c r="S7" s="3">
        <f t="shared" si="4"/>
        <v>2.31</v>
      </c>
      <c r="T7" s="3">
        <f t="shared" si="4"/>
        <v>2.31</v>
      </c>
      <c r="U7" s="3">
        <f t="shared" si="4"/>
        <v>2.31</v>
      </c>
      <c r="V7" s="3">
        <f t="shared" si="4"/>
        <v>2.31</v>
      </c>
      <c r="W7" s="3">
        <f t="shared" si="4"/>
        <v>2.31</v>
      </c>
      <c r="X7" s="3">
        <f t="shared" si="4"/>
        <v>2.31</v>
      </c>
      <c r="Y7" s="3">
        <f t="shared" si="4"/>
        <v>2.31</v>
      </c>
      <c r="Z7" s="3">
        <f t="shared" si="4"/>
        <v>2.31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213000000000</v>
      </c>
      <c r="H8" s="2">
        <f>IFERROR(INDEX(D8:G8,COUNT(D8:G8)),"")</f>
        <v>213000000000</v>
      </c>
      <c r="I8" s="2">
        <f t="shared" ref="I8:Z8" si="5">IFERROR(INDEX(I51:I500,MATCH($C$8,$C$51:$C$500,0)),"")</f>
        <v>139000000000</v>
      </c>
      <c r="J8" s="2">
        <f t="shared" si="5"/>
        <v>-351000000000</v>
      </c>
      <c r="K8" s="2">
        <f t="shared" si="5"/>
        <v>-242000000000</v>
      </c>
      <c r="L8" s="2">
        <f t="shared" si="5"/>
        <v>-1079000000000</v>
      </c>
      <c r="M8" s="2">
        <f t="shared" si="5"/>
        <v>980000000000</v>
      </c>
      <c r="N8" s="2">
        <f t="shared" si="5"/>
        <v>619000000000</v>
      </c>
      <c r="O8" s="2">
        <f t="shared" si="5"/>
        <v>-82000000000</v>
      </c>
      <c r="P8" s="2">
        <f t="shared" si="5"/>
        <v>-17000000000</v>
      </c>
      <c r="Q8" s="2">
        <f t="shared" si="5"/>
        <v>-117000000000</v>
      </c>
      <c r="R8" s="2">
        <f t="shared" si="5"/>
        <v>403000000000</v>
      </c>
      <c r="S8" s="2">
        <f t="shared" si="5"/>
        <v>64000000000</v>
      </c>
      <c r="T8" s="2">
        <f t="shared" si="5"/>
        <v>429000000000</v>
      </c>
      <c r="U8" s="2">
        <f t="shared" si="5"/>
        <v>-61000000000</v>
      </c>
      <c r="V8" s="2">
        <f t="shared" si="5"/>
        <v>-104000000000</v>
      </c>
      <c r="W8" s="2">
        <f t="shared" si="5"/>
        <v>-180000000000</v>
      </c>
      <c r="X8" s="2">
        <f t="shared" si="5"/>
        <v>72000000000</v>
      </c>
      <c r="Y8" s="2">
        <f t="shared" si="5"/>
        <v>220000000000</v>
      </c>
      <c r="Z8" s="2">
        <f t="shared" si="5"/>
        <v>-117000000000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62.78</v>
      </c>
      <c r="H9" s="3">
        <f>IFERROR(INDEX(D9:G9,COUNT(D9:G9)),"")</f>
        <v>62.78</v>
      </c>
      <c r="I9" s="3">
        <f t="shared" ref="I9:Z9" si="6">IFERROR(INDEX(I51:I500,MATCH($C$9,$C$51:$C$500,0)),"")</f>
        <v>41</v>
      </c>
      <c r="J9" s="3">
        <f t="shared" si="6"/>
        <v>-103.68</v>
      </c>
      <c r="K9" s="3">
        <f t="shared" si="6"/>
        <v>-71.459999999999994</v>
      </c>
      <c r="L9" s="3">
        <f t="shared" si="6"/>
        <v>-318.60000000000002</v>
      </c>
      <c r="M9" s="3">
        <f t="shared" si="6"/>
        <v>353.58</v>
      </c>
      <c r="N9" s="3">
        <f t="shared" si="6"/>
        <v>267.88</v>
      </c>
      <c r="O9" s="3">
        <f t="shared" si="6"/>
        <v>-35.44</v>
      </c>
      <c r="P9" s="3">
        <f t="shared" si="6"/>
        <v>-7.28</v>
      </c>
      <c r="Q9" s="3">
        <f t="shared" si="6"/>
        <v>-50.59</v>
      </c>
      <c r="R9" s="3">
        <f t="shared" si="6"/>
        <v>174.64</v>
      </c>
      <c r="S9" s="3">
        <f t="shared" si="6"/>
        <v>27.5</v>
      </c>
      <c r="T9" s="3">
        <f t="shared" si="6"/>
        <v>185.75</v>
      </c>
      <c r="U9" s="3">
        <f t="shared" si="6"/>
        <v>-26.55</v>
      </c>
      <c r="V9" s="3">
        <f t="shared" si="6"/>
        <v>-45.04</v>
      </c>
      <c r="W9" s="3">
        <f t="shared" si="6"/>
        <v>-78.13</v>
      </c>
      <c r="X9" s="3">
        <f t="shared" si="6"/>
        <v>31.11</v>
      </c>
      <c r="Y9" s="3">
        <f t="shared" si="6"/>
        <v>95.11</v>
      </c>
      <c r="Z9" s="3">
        <f t="shared" si="6"/>
        <v>-50.67</v>
      </c>
    </row>
    <row r="10" spans="1:26" ht="15.5" x14ac:dyDescent="0.35">
      <c r="C10" t="s">
        <v>17</v>
      </c>
      <c r="D10" s="3">
        <f ca="1">IFERROR(IF(D9=0,"",D2/D9),"")</f>
        <v>10.035043007327173</v>
      </c>
      <c r="I10" s="3">
        <f t="shared" ref="I10:Z10" ca="1" si="7">IFERROR(IF(I9=0,"",I2/I9),"")</f>
        <v>16.951219512195124</v>
      </c>
      <c r="J10" s="3">
        <f t="shared" ca="1" si="7"/>
        <v>-5.7870370370370363</v>
      </c>
      <c r="K10" s="3">
        <f t="shared" ca="1" si="7"/>
        <v>-10.425412818359922</v>
      </c>
      <c r="L10" s="3">
        <f t="shared" ca="1" si="7"/>
        <v>-2.9033270558694286</v>
      </c>
      <c r="M10" s="3">
        <f t="shared" ca="1" si="7"/>
        <v>9.1634142202613269</v>
      </c>
      <c r="N10" s="3">
        <f t="shared" ca="1" si="7"/>
        <v>1.4110795878751681</v>
      </c>
      <c r="O10" s="3">
        <f t="shared" ca="1" si="7"/>
        <v>-9.0857787810383748</v>
      </c>
      <c r="P10" s="3">
        <f t="shared" ca="1" si="7"/>
        <v>-38.186813186813183</v>
      </c>
      <c r="Q10" s="3">
        <f t="shared" ca="1" si="7"/>
        <v>-5.2974896224550303</v>
      </c>
      <c r="R10" s="3" t="str">
        <f t="shared" ca="1" si="7"/>
        <v/>
      </c>
      <c r="S10" s="3">
        <f t="shared" ca="1" si="7"/>
        <v>6.9090909090909092</v>
      </c>
      <c r="T10" s="3">
        <f t="shared" ca="1" si="7"/>
        <v>0.85060565275908484</v>
      </c>
      <c r="U10" s="3" t="str">
        <f t="shared" ca="1" si="7"/>
        <v/>
      </c>
      <c r="V10" s="3">
        <f t="shared" ca="1" si="7"/>
        <v>-3.6634103019538191</v>
      </c>
      <c r="W10" s="3" t="str">
        <f t="shared" ca="1" si="7"/>
        <v/>
      </c>
      <c r="X10" s="3">
        <f t="shared" ca="1" si="7"/>
        <v>5.2716168434586947</v>
      </c>
      <c r="Y10" s="3">
        <f t="shared" ca="1" si="7"/>
        <v>1.3458101146041426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75843172498</v>
      </c>
      <c r="H11" s="2">
        <f>IFERROR(INDEX(D11:G11,COUNT(D11:G11)),"")</f>
        <v>75843172498</v>
      </c>
      <c r="I11" s="2">
        <f t="shared" ref="I11:Z11" si="8">IFERROR(INDEX(I51:I500,MATCH($C$11,$C$51:$C$500,0)),"")</f>
        <v>60710398764</v>
      </c>
      <c r="J11" s="2">
        <f t="shared" si="8"/>
        <v>77953152324</v>
      </c>
      <c r="K11" s="2">
        <f t="shared" si="8"/>
        <v>44898000191</v>
      </c>
      <c r="L11" s="2">
        <f t="shared" si="8"/>
        <v>50413271982</v>
      </c>
      <c r="M11" s="2">
        <f t="shared" si="8"/>
        <v>54888175928</v>
      </c>
      <c r="N11" s="2">
        <f t="shared" si="8"/>
        <v>51972129218</v>
      </c>
      <c r="O11" s="2">
        <f t="shared" si="8"/>
        <v>54001982476</v>
      </c>
      <c r="P11" s="2">
        <f t="shared" si="8"/>
        <v>53631324155</v>
      </c>
      <c r="Q11" s="2">
        <f t="shared" si="8"/>
        <v>37592399081</v>
      </c>
      <c r="R11" s="2">
        <f t="shared" si="8"/>
        <v>46315773715</v>
      </c>
      <c r="S11" s="2">
        <f t="shared" si="8"/>
        <v>63841321332</v>
      </c>
      <c r="T11" s="2">
        <f t="shared" si="8"/>
        <v>46906131050</v>
      </c>
      <c r="U11" s="2">
        <f t="shared" si="8"/>
        <v>55484797884</v>
      </c>
      <c r="V11" s="2">
        <f t="shared" si="8"/>
        <v>35775309185</v>
      </c>
      <c r="W11" s="2">
        <f t="shared" si="8"/>
        <v>36900181615</v>
      </c>
      <c r="X11" s="2">
        <f t="shared" si="8"/>
        <v>45894629580</v>
      </c>
      <c r="Y11" s="2">
        <f t="shared" si="8"/>
        <v>47970980549</v>
      </c>
      <c r="Z11" s="2">
        <f t="shared" si="8"/>
        <v>57519898029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-3616197640</v>
      </c>
      <c r="H15" s="2">
        <f>IFERROR(SUM(D15:G15)*(4/MAX(1,COUNT(D15:G15))),"")</f>
        <v>-14464790560</v>
      </c>
      <c r="I15" s="2">
        <f t="shared" ref="I15:Z15" si="12">IFERROR(INDEX(I51:I500,MATCH($C$15,$C$51:$C$500,0)),"")</f>
        <v>-3261565574</v>
      </c>
      <c r="J15" s="2">
        <f t="shared" si="12"/>
        <v>-18444555093</v>
      </c>
      <c r="K15" s="2">
        <f t="shared" si="12"/>
        <v>-12880777278</v>
      </c>
      <c r="L15" s="2">
        <f t="shared" si="12"/>
        <v>-11426769268</v>
      </c>
      <c r="M15" s="2">
        <f t="shared" si="12"/>
        <v>-14623347035</v>
      </c>
      <c r="N15" s="2">
        <f t="shared" si="12"/>
        <v>-18418025020</v>
      </c>
      <c r="O15" s="2">
        <f t="shared" si="12"/>
        <v>-19661223265</v>
      </c>
      <c r="P15" s="2">
        <f t="shared" si="12"/>
        <v>-33624681268</v>
      </c>
      <c r="Q15" s="2">
        <f t="shared" si="12"/>
        <v>-32831577535</v>
      </c>
      <c r="R15" s="2">
        <f t="shared" si="12"/>
        <v>-27723285461</v>
      </c>
      <c r="S15" s="2">
        <f t="shared" si="12"/>
        <v>-20695431346</v>
      </c>
      <c r="T15" s="2">
        <f t="shared" si="12"/>
        <v>-18713917170</v>
      </c>
      <c r="U15" s="2">
        <f t="shared" si="12"/>
        <v>-22657479631</v>
      </c>
      <c r="V15" s="2">
        <f t="shared" si="12"/>
        <v>-20351296112</v>
      </c>
      <c r="W15" s="2">
        <f t="shared" si="12"/>
        <v>-14391040474</v>
      </c>
      <c r="X15" s="2">
        <f t="shared" si="12"/>
        <v>-9568215110</v>
      </c>
      <c r="Y15" s="2">
        <f t="shared" si="12"/>
        <v>-12944818475</v>
      </c>
      <c r="Z15" s="2">
        <f t="shared" si="12"/>
        <v>-13952028081</v>
      </c>
    </row>
    <row r="16" spans="1:26" ht="15.5" x14ac:dyDescent="0.35">
      <c r="C16" t="s">
        <v>28</v>
      </c>
      <c r="D16" s="2">
        <f>IFERROR(INDEX(D51:D500,MATCH($C$16,$C$51:$C$500,0)),"")</f>
        <v>16437262508</v>
      </c>
      <c r="H16" s="2">
        <f>IFERROR(SUM(D16:G16)*(4/MAX(1,COUNT(D16:G16))),"")</f>
        <v>65749050032</v>
      </c>
      <c r="I16" s="2">
        <f t="shared" ref="I16:Z16" si="13">IFERROR(INDEX(I51:I500,MATCH($C$16,$C$51:$C$500,0)),"")</f>
        <v>12730624121</v>
      </c>
      <c r="J16" s="2">
        <f t="shared" si="13"/>
        <v>79844570938</v>
      </c>
      <c r="K16" s="2">
        <f t="shared" si="13"/>
        <v>57246689224</v>
      </c>
      <c r="L16" s="2">
        <f t="shared" si="13"/>
        <v>50365811993</v>
      </c>
      <c r="M16" s="2">
        <f t="shared" si="13"/>
        <v>59072747958</v>
      </c>
      <c r="N16" s="2">
        <f t="shared" si="13"/>
        <v>53471358172</v>
      </c>
      <c r="O16" s="2">
        <f t="shared" si="13"/>
        <v>70829124380</v>
      </c>
      <c r="P16" s="2">
        <f t="shared" si="13"/>
        <v>126522545756</v>
      </c>
      <c r="Q16" s="2">
        <f t="shared" si="13"/>
        <v>122379673005</v>
      </c>
      <c r="R16" s="2">
        <f t="shared" si="13"/>
        <v>106483022630</v>
      </c>
      <c r="S16" s="2">
        <f t="shared" si="13"/>
        <v>77645849266</v>
      </c>
      <c r="T16" s="2">
        <f t="shared" si="13"/>
        <v>70541753499</v>
      </c>
      <c r="U16" s="2">
        <f t="shared" si="13"/>
        <v>78854904089</v>
      </c>
      <c r="V16" s="2">
        <f t="shared" si="13"/>
        <v>77467035432</v>
      </c>
      <c r="W16" s="2">
        <f t="shared" si="13"/>
        <v>57015636700</v>
      </c>
      <c r="X16" s="2">
        <f t="shared" si="13"/>
        <v>36547690305</v>
      </c>
      <c r="Y16" s="2">
        <f t="shared" si="13"/>
        <v>41158495200</v>
      </c>
      <c r="Z16" s="2">
        <f t="shared" si="13"/>
        <v>41573289221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2135700000000</v>
      </c>
      <c r="H20" s="2" t="str">
        <f t="shared" ref="H20:Z20" si="14">IFERROR(H21*H2,"")</f>
        <v/>
      </c>
      <c r="I20" s="2">
        <f t="shared" ca="1" si="14"/>
        <v>2356050000000</v>
      </c>
      <c r="J20" s="2">
        <f t="shared" ca="1" si="14"/>
        <v>2034000000000</v>
      </c>
      <c r="K20" s="2">
        <f t="shared" ca="1" si="14"/>
        <v>2525550000000</v>
      </c>
      <c r="L20" s="2">
        <f t="shared" ca="1" si="14"/>
        <v>3135750000000</v>
      </c>
      <c r="M20" s="2">
        <f t="shared" ca="1" si="14"/>
        <v>8974800000000</v>
      </c>
      <c r="N20" s="2">
        <f t="shared" ca="1" si="14"/>
        <v>873180000000</v>
      </c>
      <c r="O20" s="2">
        <f t="shared" ca="1" si="14"/>
        <v>743820000000</v>
      </c>
      <c r="P20" s="2">
        <f t="shared" ca="1" si="14"/>
        <v>642180000000</v>
      </c>
      <c r="Q20" s="2">
        <f t="shared" ca="1" si="14"/>
        <v>619080000000</v>
      </c>
      <c r="R20" s="2" t="str">
        <f t="shared" ca="1" si="14"/>
        <v/>
      </c>
      <c r="S20" s="2">
        <f t="shared" ca="1" si="14"/>
        <v>438900000000</v>
      </c>
      <c r="T20" s="2">
        <f t="shared" ca="1" si="14"/>
        <v>364980000000</v>
      </c>
      <c r="U20" s="2" t="str">
        <f t="shared" ca="1" si="14"/>
        <v/>
      </c>
      <c r="V20" s="2">
        <f t="shared" ca="1" si="14"/>
        <v>381150000000</v>
      </c>
      <c r="W20" s="2" t="str">
        <f t="shared" ca="1" si="14"/>
        <v/>
      </c>
      <c r="X20" s="2">
        <f t="shared" ca="1" si="14"/>
        <v>378840000000</v>
      </c>
      <c r="Y20" s="2">
        <f t="shared" ca="1" si="14"/>
        <v>295680000000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3390000000</v>
      </c>
      <c r="H21" s="2">
        <f>IFERROR(INDEX(D21:G21,COUNT(D21:G21)),"")</f>
        <v>3390000000</v>
      </c>
      <c r="I21" s="2">
        <f t="shared" ref="I21:Z21" si="15">IFERROR(INDEX(I51:I500,MATCH($C$7,$C$51:$C$500,0)),"")</f>
        <v>3390000000</v>
      </c>
      <c r="J21" s="2">
        <f t="shared" si="15"/>
        <v>3390000000</v>
      </c>
      <c r="K21" s="2">
        <f t="shared" si="15"/>
        <v>3390000000</v>
      </c>
      <c r="L21" s="2">
        <f t="shared" si="15"/>
        <v>3390000000</v>
      </c>
      <c r="M21" s="2">
        <f t="shared" si="15"/>
        <v>2770000000</v>
      </c>
      <c r="N21" s="2">
        <f t="shared" si="15"/>
        <v>2310000000</v>
      </c>
      <c r="O21" s="2">
        <f t="shared" si="15"/>
        <v>2310000000</v>
      </c>
      <c r="P21" s="2">
        <f t="shared" si="15"/>
        <v>2310000000</v>
      </c>
      <c r="Q21" s="2">
        <f t="shared" si="15"/>
        <v>2310000000</v>
      </c>
      <c r="R21" s="2">
        <f t="shared" si="15"/>
        <v>2310000000</v>
      </c>
      <c r="S21" s="2">
        <f t="shared" si="15"/>
        <v>2310000000</v>
      </c>
      <c r="T21" s="2">
        <f t="shared" si="15"/>
        <v>2310000000</v>
      </c>
      <c r="U21" s="2">
        <f t="shared" si="15"/>
        <v>2310000000</v>
      </c>
      <c r="V21" s="2">
        <f t="shared" si="15"/>
        <v>2310000000</v>
      </c>
      <c r="W21" s="2">
        <f t="shared" si="15"/>
        <v>2310000000</v>
      </c>
      <c r="X21" s="2">
        <f t="shared" si="15"/>
        <v>2310000000</v>
      </c>
      <c r="Y21" s="2">
        <f t="shared" si="15"/>
        <v>2310000000</v>
      </c>
      <c r="Z21" s="2">
        <f t="shared" si="15"/>
        <v>2310000000</v>
      </c>
    </row>
    <row r="23" spans="1:26" ht="15.5" x14ac:dyDescent="0.35">
      <c r="B23" t="s">
        <v>53</v>
      </c>
      <c r="C23" t="s">
        <v>54</v>
      </c>
      <c r="D23" s="3">
        <f>IFERROR(D5/D6*100,"")</f>
        <v>0.39563693405668016</v>
      </c>
      <c r="H23" s="3">
        <f t="shared" ref="H23:Z23" si="16">IFERROR(H5/H6*100,"")</f>
        <v>1.5825477362267206</v>
      </c>
      <c r="I23" s="3">
        <f t="shared" si="16"/>
        <v>1.3224714861598268</v>
      </c>
      <c r="J23" s="3">
        <f t="shared" si="16"/>
        <v>1.9826960640573761</v>
      </c>
      <c r="K23" s="3">
        <f t="shared" si="16"/>
        <v>1.4472044684854288</v>
      </c>
      <c r="L23" s="3">
        <f t="shared" si="16"/>
        <v>0.76467362064576205</v>
      </c>
      <c r="M23" s="3">
        <f t="shared" si="16"/>
        <v>5.164542842949194</v>
      </c>
      <c r="N23" s="3">
        <f t="shared" si="16"/>
        <v>2.6470447714927623</v>
      </c>
      <c r="O23" s="3">
        <f t="shared" si="16"/>
        <v>3.5645146783788224</v>
      </c>
      <c r="P23" s="3">
        <f t="shared" si="16"/>
        <v>10.371280931674971</v>
      </c>
      <c r="Q23" s="3">
        <f t="shared" si="16"/>
        <v>6.3039821774096101</v>
      </c>
      <c r="R23" s="3">
        <f t="shared" si="16"/>
        <v>5.9476407498153989</v>
      </c>
      <c r="S23" s="3">
        <f t="shared" si="16"/>
        <v>52.249319304532882</v>
      </c>
      <c r="T23" s="3">
        <f t="shared" si="16"/>
        <v>8.6072790540765354</v>
      </c>
      <c r="U23" s="3">
        <f t="shared" si="16"/>
        <v>9.9569717424465534</v>
      </c>
      <c r="V23" s="3">
        <f t="shared" si="16"/>
        <v>10.931130113507374</v>
      </c>
      <c r="W23" s="3">
        <f t="shared" si="16"/>
        <v>0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-0.2144350425900039</v>
      </c>
      <c r="H24" s="4">
        <f t="shared" ref="H24:Z24" si="17">IFERROR(_xlfn.RRI(5,M23,H23),"")</f>
        <v>-0.2106584086508958</v>
      </c>
      <c r="I24" s="4">
        <f t="shared" si="17"/>
        <v>-0.12958772706324373</v>
      </c>
      <c r="J24" s="4">
        <f t="shared" si="17"/>
        <v>-0.11069415365172441</v>
      </c>
      <c r="K24" s="4">
        <f t="shared" si="17"/>
        <v>-0.32556593292866176</v>
      </c>
      <c r="L24" s="4">
        <f t="shared" si="17"/>
        <v>-0.34419877081677797</v>
      </c>
      <c r="M24" s="4">
        <f t="shared" si="17"/>
        <v>-2.7840708728286589E-2</v>
      </c>
      <c r="N24" s="4">
        <f t="shared" si="17"/>
        <v>-0.44927330277980049</v>
      </c>
      <c r="O24" s="4">
        <f t="shared" si="17"/>
        <v>-0.16164703465135422</v>
      </c>
      <c r="P24" s="4">
        <f t="shared" si="17"/>
        <v>8.1868411927261686E-3</v>
      </c>
      <c r="Q24" s="4">
        <f t="shared" si="17"/>
        <v>-0.10424347050644445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>
        <f t="shared" si="17"/>
        <v>0</v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3.78</v>
      </c>
      <c r="H25" s="3">
        <f>IFERROR(INDEX(D25:G25,COUNT(D25:G25)),"")</f>
        <v>3.78</v>
      </c>
      <c r="I25" s="3">
        <f t="shared" ref="I25:Z25" si="18">IFERROR(INDEX(I51:I500,MATCH($C$25,$C$51:$C$500,0)),"")</f>
        <v>2.79</v>
      </c>
      <c r="J25" s="3">
        <f t="shared" si="18"/>
        <v>18.12</v>
      </c>
      <c r="K25" s="3">
        <f t="shared" si="18"/>
        <v>13.1</v>
      </c>
      <c r="L25" s="3">
        <f t="shared" si="18"/>
        <v>11.49</v>
      </c>
      <c r="M25" s="3">
        <f t="shared" si="18"/>
        <v>16.04</v>
      </c>
      <c r="N25" s="3">
        <f t="shared" si="18"/>
        <v>15.17</v>
      </c>
      <c r="O25" s="3">
        <f t="shared" si="18"/>
        <v>22.15</v>
      </c>
      <c r="P25" s="3">
        <f t="shared" si="18"/>
        <v>40.22</v>
      </c>
      <c r="Q25" s="3">
        <f t="shared" si="18"/>
        <v>38.770000000000003</v>
      </c>
      <c r="R25" s="3">
        <f t="shared" si="18"/>
        <v>34.1</v>
      </c>
      <c r="S25" s="3">
        <f t="shared" si="18"/>
        <v>24.65</v>
      </c>
      <c r="T25" s="3">
        <f t="shared" si="18"/>
        <v>22.44</v>
      </c>
      <c r="U25" s="3">
        <f t="shared" si="18"/>
        <v>24.33</v>
      </c>
      <c r="V25" s="3">
        <f t="shared" si="18"/>
        <v>24.73</v>
      </c>
      <c r="W25" s="3">
        <f t="shared" si="18"/>
        <v>18.45</v>
      </c>
      <c r="X25" s="3">
        <f t="shared" si="18"/>
        <v>11.68</v>
      </c>
      <c r="Y25" s="3">
        <f t="shared" si="18"/>
        <v>12.21</v>
      </c>
      <c r="Z25" s="3">
        <f t="shared" si="18"/>
        <v>11.96</v>
      </c>
    </row>
    <row r="26" spans="1:26" ht="15.5" x14ac:dyDescent="0.35">
      <c r="C26" t="s">
        <v>58</v>
      </c>
      <c r="D26" s="4">
        <f>IFERROR(_xlfn.RRI(5,I25,D25),"")</f>
        <v>6.2618858899870622E-2</v>
      </c>
      <c r="H26" s="4">
        <f t="shared" ref="H26:Z26" si="19">IFERROR(_xlfn.RRI(5,M25,H25),"")</f>
        <v>-0.25104196012386715</v>
      </c>
      <c r="I26" s="4">
        <f t="shared" si="19"/>
        <v>-0.28727215785285742</v>
      </c>
      <c r="J26" s="4">
        <f t="shared" si="19"/>
        <v>-3.9368347155062655E-2</v>
      </c>
      <c r="K26" s="4">
        <f t="shared" si="19"/>
        <v>-0.20096492122166709</v>
      </c>
      <c r="L26" s="4">
        <f t="shared" si="19"/>
        <v>-0.21591193094668204</v>
      </c>
      <c r="M26" s="4">
        <f t="shared" si="19"/>
        <v>-0.14001674114370033</v>
      </c>
      <c r="N26" s="4">
        <f t="shared" si="19"/>
        <v>-9.2526960138161529E-2</v>
      </c>
      <c r="O26" s="4">
        <f t="shared" si="19"/>
        <v>-2.5981358203105431E-3</v>
      </c>
      <c r="P26" s="4">
        <f t="shared" si="19"/>
        <v>0.10575774883954359</v>
      </c>
      <c r="Q26" s="4">
        <f t="shared" si="19"/>
        <v>9.4093245626551081E-2</v>
      </c>
      <c r="R26" s="4">
        <f t="shared" si="19"/>
        <v>0.13071095970379898</v>
      </c>
      <c r="S26" s="4">
        <f t="shared" si="19"/>
        <v>0.16111387867281324</v>
      </c>
      <c r="T26" s="4">
        <f t="shared" si="19"/>
        <v>0.1294355091763042</v>
      </c>
      <c r="U26" s="4">
        <f t="shared" si="19"/>
        <v>0.15260947629448829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37.560979004129791</v>
      </c>
      <c r="H27" s="3">
        <f t="shared" ref="H27:Z27" si="20">IFERROR(H4/H21,"")</f>
        <v>150.24391601651917</v>
      </c>
      <c r="I27" s="3">
        <f t="shared" si="20"/>
        <v>157.77724258023599</v>
      </c>
      <c r="J27" s="3">
        <f t="shared" si="20"/>
        <v>162.22938445545722</v>
      </c>
      <c r="K27" s="3">
        <f t="shared" si="20"/>
        <v>156.99927094483775</v>
      </c>
      <c r="L27" s="3">
        <f t="shared" si="20"/>
        <v>155.63646781976402</v>
      </c>
      <c r="M27" s="3">
        <f t="shared" si="20"/>
        <v>187.26775396678701</v>
      </c>
      <c r="N27" s="3">
        <f t="shared" si="20"/>
        <v>274.3865391896104</v>
      </c>
      <c r="O27" s="3">
        <f t="shared" si="20"/>
        <v>282.69994053463205</v>
      </c>
      <c r="P27" s="3">
        <f t="shared" si="20"/>
        <v>279.33326668441561</v>
      </c>
      <c r="Q27" s="3">
        <f t="shared" si="20"/>
        <v>293.51717451082249</v>
      </c>
      <c r="R27" s="3">
        <f t="shared" si="20"/>
        <v>310.57072884545454</v>
      </c>
      <c r="S27" s="3">
        <f t="shared" si="20"/>
        <v>286.02345749264072</v>
      </c>
      <c r="T27" s="3">
        <f t="shared" si="20"/>
        <v>229.97949828831167</v>
      </c>
      <c r="U27" s="3">
        <f t="shared" si="20"/>
        <v>171.94730463419913</v>
      </c>
      <c r="V27" s="3">
        <f t="shared" si="20"/>
        <v>134.87258372207793</v>
      </c>
      <c r="W27" s="3">
        <f t="shared" si="20"/>
        <v>114.44657534199135</v>
      </c>
      <c r="X27" s="3">
        <f t="shared" si="20"/>
        <v>103.52441725844156</v>
      </c>
      <c r="Y27" s="3">
        <f t="shared" si="20"/>
        <v>95.087988017748913</v>
      </c>
      <c r="Z27" s="3">
        <f t="shared" si="20"/>
        <v>90.959888120779226</v>
      </c>
    </row>
    <row r="28" spans="1:26" ht="15.5" x14ac:dyDescent="0.35">
      <c r="C28" t="s">
        <v>60</v>
      </c>
      <c r="D28" s="4">
        <f>IFERROR(_xlfn.RRI(5,I27,D27),"")</f>
        <v>-0.24952106211771619</v>
      </c>
      <c r="H28" s="4">
        <f t="shared" ref="H28:Z28" si="21">IFERROR(_xlfn.RRI(5,M27,H27),"")</f>
        <v>-4.3099506424547407E-2</v>
      </c>
      <c r="I28" s="4">
        <f t="shared" si="21"/>
        <v>-0.10476652751297844</v>
      </c>
      <c r="J28" s="4">
        <f t="shared" si="21"/>
        <v>-0.10512832729625055</v>
      </c>
      <c r="K28" s="4">
        <f t="shared" si="21"/>
        <v>-0.108841415328647</v>
      </c>
      <c r="L28" s="4">
        <f t="shared" si="21"/>
        <v>-0.11916295851646852</v>
      </c>
      <c r="M28" s="4">
        <f t="shared" si="21"/>
        <v>-9.6224641486634011E-2</v>
      </c>
      <c r="N28" s="4">
        <f t="shared" si="21"/>
        <v>-8.2727880717005098E-3</v>
      </c>
      <c r="O28" s="4">
        <f t="shared" si="21"/>
        <v>4.214300777025981E-2</v>
      </c>
      <c r="P28" s="4">
        <f t="shared" si="21"/>
        <v>0.10190830817854502</v>
      </c>
      <c r="Q28" s="4">
        <f t="shared" si="21"/>
        <v>0.16826662018247207</v>
      </c>
      <c r="R28" s="4">
        <f t="shared" si="21"/>
        <v>0.22098841685424264</v>
      </c>
      <c r="S28" s="4">
        <f t="shared" si="21"/>
        <v>0.22538277582321342</v>
      </c>
      <c r="T28" s="4">
        <f t="shared" si="21"/>
        <v>0.19319848372271586</v>
      </c>
      <c r="U28" s="4">
        <f t="shared" si="21"/>
        <v>0.13581889980163919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956.5</v>
      </c>
      <c r="H32" s="3">
        <f>IFERROR(INDEX(D32:G32,COUNT(D32:G32)),"")</f>
        <v>956.5</v>
      </c>
      <c r="I32" s="3">
        <f t="shared" ref="I32:Z32" si="22">IFERROR(INDEX(I51:I500,MATCH($C$32,$C$51:$C$500,0)),"")</f>
        <v>952.71</v>
      </c>
      <c r="J32" s="3">
        <f t="shared" si="22"/>
        <v>940.11</v>
      </c>
      <c r="K32" s="3">
        <f t="shared" si="22"/>
        <v>921.47</v>
      </c>
      <c r="L32" s="3">
        <f t="shared" si="22"/>
        <v>908.14</v>
      </c>
      <c r="M32" s="3">
        <f t="shared" si="22"/>
        <v>805.83</v>
      </c>
      <c r="N32" s="3">
        <f t="shared" si="22"/>
        <v>653.41</v>
      </c>
      <c r="O32" s="3">
        <f t="shared" si="22"/>
        <v>659.59</v>
      </c>
      <c r="P32" s="3">
        <f t="shared" si="22"/>
        <v>647.08000000000004</v>
      </c>
      <c r="Q32" s="3">
        <f t="shared" si="22"/>
        <v>589.97</v>
      </c>
      <c r="R32" s="3">
        <f t="shared" si="22"/>
        <v>561.33000000000004</v>
      </c>
      <c r="S32" s="3">
        <f t="shared" si="22"/>
        <v>534.14</v>
      </c>
      <c r="T32" s="3">
        <f t="shared" si="22"/>
        <v>260.67</v>
      </c>
      <c r="U32" s="3">
        <f t="shared" si="22"/>
        <v>244.33</v>
      </c>
      <c r="V32" s="3">
        <f t="shared" si="22"/>
        <v>226.19</v>
      </c>
      <c r="W32" s="3">
        <f t="shared" si="22"/>
        <v>206.12</v>
      </c>
      <c r="X32" s="3">
        <f t="shared" si="22"/>
        <v>188.16</v>
      </c>
      <c r="Y32" s="3">
        <f t="shared" si="22"/>
        <v>179.48</v>
      </c>
      <c r="Z32" s="3">
        <f t="shared" si="22"/>
        <v>170.26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0.66</v>
      </c>
      <c r="H33" s="3">
        <f>IFERROR(INDEX(D33:G33,COUNT(D33:G33)),"")</f>
        <v>0.66</v>
      </c>
      <c r="I33" s="3">
        <f t="shared" ref="I33:Z33" si="23">IFERROR(INDEX(I51:I500,MATCH($C$33,$C$51:$C$500,0)),"")</f>
        <v>0.73</v>
      </c>
      <c r="J33" s="3">
        <f t="shared" si="23"/>
        <v>0.64</v>
      </c>
      <c r="K33" s="3">
        <f t="shared" si="23"/>
        <v>0.81</v>
      </c>
      <c r="L33" s="3">
        <f t="shared" si="23"/>
        <v>1.02</v>
      </c>
      <c r="M33" s="3">
        <f t="shared" si="23"/>
        <v>4.0199999999999996</v>
      </c>
      <c r="N33" s="3">
        <f t="shared" si="23"/>
        <v>0.57999999999999996</v>
      </c>
      <c r="O33" s="3">
        <f t="shared" si="23"/>
        <v>0.49</v>
      </c>
      <c r="P33" s="3">
        <f t="shared" si="23"/>
        <v>0.43</v>
      </c>
      <c r="Q33" s="3">
        <f t="shared" si="23"/>
        <v>0.45</v>
      </c>
      <c r="R33" s="3">
        <f t="shared" si="23"/>
        <v>0.36</v>
      </c>
      <c r="S33" s="3">
        <f t="shared" si="23"/>
        <v>0.36</v>
      </c>
      <c r="T33" s="3">
        <f t="shared" si="23"/>
        <v>0.61</v>
      </c>
      <c r="U33" s="3">
        <f t="shared" si="23"/>
        <v>0.64</v>
      </c>
      <c r="V33" s="3">
        <f t="shared" si="23"/>
        <v>0.73</v>
      </c>
      <c r="W33" s="3">
        <f t="shared" si="23"/>
        <v>0.67</v>
      </c>
      <c r="X33" s="3">
        <f t="shared" si="23"/>
        <v>0.87</v>
      </c>
      <c r="Y33" s="3">
        <f t="shared" si="23"/>
        <v>0.74</v>
      </c>
      <c r="Z33" s="3">
        <f t="shared" si="23"/>
        <v>0.35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167.99</v>
      </c>
      <c r="H34" s="3">
        <f>IFERROR(INDEX(D34:G34,COUNT(D34:G34)),"")</f>
        <v>167.99</v>
      </c>
      <c r="I34" s="3">
        <f t="shared" ref="I34:Z34" si="24">IFERROR(INDEX(I51:I500,MATCH($C$34,$C$51:$C$500,0)),"")</f>
        <v>249.1</v>
      </c>
      <c r="J34" s="3">
        <f t="shared" si="24"/>
        <v>33.11</v>
      </c>
      <c r="K34" s="3">
        <f t="shared" si="24"/>
        <v>56.87</v>
      </c>
      <c r="L34" s="3">
        <f t="shared" si="24"/>
        <v>80.5</v>
      </c>
      <c r="M34" s="3">
        <f t="shared" si="24"/>
        <v>202</v>
      </c>
      <c r="N34" s="3">
        <f t="shared" si="24"/>
        <v>24.92</v>
      </c>
      <c r="O34" s="3">
        <f t="shared" si="24"/>
        <v>14.54</v>
      </c>
      <c r="P34" s="3">
        <f t="shared" si="24"/>
        <v>6.91</v>
      </c>
      <c r="Q34" s="3">
        <f t="shared" si="24"/>
        <v>6.91</v>
      </c>
      <c r="R34" s="3">
        <f t="shared" si="24"/>
        <v>5.87</v>
      </c>
      <c r="S34" s="3">
        <f t="shared" si="24"/>
        <v>7.71</v>
      </c>
      <c r="T34" s="3">
        <f t="shared" si="24"/>
        <v>7.04</v>
      </c>
      <c r="U34" s="3">
        <f t="shared" si="24"/>
        <v>6.45</v>
      </c>
      <c r="V34" s="3">
        <f t="shared" si="24"/>
        <v>6.67</v>
      </c>
      <c r="W34" s="3">
        <f t="shared" si="24"/>
        <v>7.53</v>
      </c>
      <c r="X34" s="3">
        <f t="shared" si="24"/>
        <v>14.04</v>
      </c>
      <c r="Y34" s="3">
        <f t="shared" si="24"/>
        <v>10.89</v>
      </c>
      <c r="Z34" s="3">
        <f t="shared" si="24"/>
        <v>5.0199999999999996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16.899999999999999</v>
      </c>
      <c r="H35" s="3">
        <f>IFERROR(INDEX(D35:G35,COUNT(D35:G35)),"")</f>
        <v>16.899999999999999</v>
      </c>
      <c r="I35" s="3">
        <f t="shared" ref="I35:Z35" si="25">IFERROR(INDEX(I51:I500,MATCH($C$35,$C$51:$C$500,0)),"")</f>
        <v>4.4000000000000004</v>
      </c>
      <c r="J35" s="3">
        <f t="shared" si="25"/>
        <v>3.7</v>
      </c>
      <c r="K35" s="3">
        <f t="shared" si="25"/>
        <v>4.74</v>
      </c>
      <c r="L35" s="3">
        <f t="shared" si="25"/>
        <v>5.94</v>
      </c>
      <c r="M35" s="3">
        <f t="shared" si="25"/>
        <v>17.309999999999999</v>
      </c>
      <c r="N35" s="3">
        <f t="shared" si="25"/>
        <v>1.38</v>
      </c>
      <c r="O35" s="3">
        <f t="shared" si="25"/>
        <v>1.1399999999999999</v>
      </c>
      <c r="P35" s="3">
        <f t="shared" si="25"/>
        <v>1</v>
      </c>
      <c r="Q35" s="3">
        <f t="shared" si="25"/>
        <v>0.91</v>
      </c>
      <c r="R35" s="3">
        <f t="shared" si="25"/>
        <v>0.64</v>
      </c>
      <c r="S35" s="3">
        <f t="shared" si="25"/>
        <v>0.66</v>
      </c>
      <c r="T35" s="3">
        <f t="shared" si="25"/>
        <v>0.69</v>
      </c>
      <c r="U35" s="3">
        <f t="shared" si="25"/>
        <v>0.91</v>
      </c>
      <c r="V35" s="3">
        <f t="shared" si="25"/>
        <v>1.22</v>
      </c>
      <c r="W35" s="3">
        <f t="shared" si="25"/>
        <v>1.21</v>
      </c>
      <c r="X35" s="3">
        <f t="shared" si="25"/>
        <v>1.58</v>
      </c>
      <c r="Y35" s="3">
        <f t="shared" si="25"/>
        <v>1.4</v>
      </c>
      <c r="Z35" s="3">
        <f t="shared" si="25"/>
        <v>0.66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0</v>
      </c>
      <c r="I36" s="4">
        <f t="shared" si="26"/>
        <v>0</v>
      </c>
      <c r="J36" s="4">
        <f t="shared" si="26"/>
        <v>0</v>
      </c>
      <c r="K36" s="4">
        <f t="shared" si="26"/>
        <v>0</v>
      </c>
      <c r="L36" s="4">
        <f t="shared" si="26"/>
        <v>0</v>
      </c>
      <c r="M36" s="4">
        <f t="shared" si="26"/>
        <v>0.32390000000000002</v>
      </c>
      <c r="N36" s="4">
        <f t="shared" si="26"/>
        <v>0.38659999999999994</v>
      </c>
      <c r="O36" s="4">
        <f t="shared" si="26"/>
        <v>0.38069999999999998</v>
      </c>
      <c r="P36" s="4">
        <f t="shared" si="26"/>
        <v>0.4012</v>
      </c>
      <c r="Q36" s="4">
        <f t="shared" si="26"/>
        <v>0.37829999999999997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0</v>
      </c>
      <c r="I37" s="3">
        <f t="shared" si="27"/>
        <v>0</v>
      </c>
      <c r="J37" s="3">
        <f t="shared" si="27"/>
        <v>0</v>
      </c>
      <c r="K37" s="3">
        <f t="shared" si="27"/>
        <v>0</v>
      </c>
      <c r="L37" s="3">
        <f t="shared" si="27"/>
        <v>0</v>
      </c>
      <c r="M37" s="3">
        <f t="shared" si="27"/>
        <v>4.25</v>
      </c>
      <c r="N37" s="3">
        <f t="shared" si="27"/>
        <v>4</v>
      </c>
      <c r="O37" s="3">
        <f t="shared" si="27"/>
        <v>5.75</v>
      </c>
      <c r="P37" s="3">
        <f t="shared" si="27"/>
        <v>11</v>
      </c>
      <c r="Q37" s="3">
        <f t="shared" si="27"/>
        <v>10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127331718824</v>
      </c>
      <c r="E51" s="5">
        <v>129254305832</v>
      </c>
      <c r="F51" s="5">
        <v>135101047409</v>
      </c>
      <c r="G51" s="5">
        <v>135276182556</v>
      </c>
      <c r="I51" s="5">
        <v>534864852347</v>
      </c>
      <c r="J51" s="5">
        <v>549957613304</v>
      </c>
      <c r="K51" s="5">
        <v>532227528503</v>
      </c>
      <c r="L51" s="5">
        <v>527607625909</v>
      </c>
      <c r="M51" s="5">
        <v>518731678488</v>
      </c>
      <c r="N51" s="5">
        <v>633832905528</v>
      </c>
      <c r="O51" s="5">
        <v>653036862635</v>
      </c>
      <c r="P51" s="5">
        <v>645259846041</v>
      </c>
      <c r="Q51" s="5">
        <v>678024673120</v>
      </c>
      <c r="R51" s="5">
        <v>717418383633</v>
      </c>
      <c r="S51" s="5">
        <v>660714186808</v>
      </c>
      <c r="T51" s="5">
        <v>531252641046</v>
      </c>
      <c r="U51" s="5">
        <v>397198273705</v>
      </c>
      <c r="V51" s="5">
        <v>311555668398</v>
      </c>
      <c r="W51" s="5">
        <v>264371589040</v>
      </c>
      <c r="X51" s="5">
        <v>239141403867</v>
      </c>
      <c r="Y51" s="5">
        <v>219653252321</v>
      </c>
      <c r="Z51" s="5">
        <v>210117341559</v>
      </c>
    </row>
    <row r="52" spans="2:26" ht="15.5" x14ac:dyDescent="0.35">
      <c r="C52" t="s">
        <v>337</v>
      </c>
      <c r="D52" s="5">
        <v>127331718824</v>
      </c>
      <c r="E52" s="5">
        <v>129254305832</v>
      </c>
      <c r="F52" s="5">
        <v>135101047409</v>
      </c>
      <c r="G52" s="5">
        <v>135276182556</v>
      </c>
      <c r="I52" s="5">
        <v>534864852347</v>
      </c>
      <c r="J52" s="5">
        <v>549957613304</v>
      </c>
      <c r="K52" s="5">
        <v>532227528503</v>
      </c>
      <c r="L52" s="5">
        <v>527607625909</v>
      </c>
      <c r="M52" s="5">
        <v>518731678488</v>
      </c>
      <c r="N52" s="5">
        <v>633832905528</v>
      </c>
      <c r="O52" s="5">
        <v>653036862635</v>
      </c>
      <c r="P52" s="5">
        <v>645259846041</v>
      </c>
      <c r="Q52" s="5">
        <v>678024673120</v>
      </c>
      <c r="R52" s="5">
        <v>717418383633</v>
      </c>
      <c r="S52" s="5">
        <v>660714186808</v>
      </c>
      <c r="T52" s="5">
        <v>531252641046</v>
      </c>
      <c r="U52" s="5">
        <v>397198273705</v>
      </c>
      <c r="V52" s="5">
        <v>311555668398</v>
      </c>
      <c r="W52" s="5">
        <v>264371589040</v>
      </c>
      <c r="X52" s="5">
        <v>239141403867</v>
      </c>
      <c r="Y52" s="5">
        <v>206645039111</v>
      </c>
      <c r="Z52" s="5">
        <v>197873458436</v>
      </c>
    </row>
    <row r="53" spans="2:26" ht="15.5" x14ac:dyDescent="0.35">
      <c r="C53" t="s">
        <v>1765</v>
      </c>
      <c r="Y53" s="5">
        <v>13008213210</v>
      </c>
      <c r="Z53" s="5">
        <v>12243883123</v>
      </c>
    </row>
    <row r="54" spans="2:26" ht="15.5" x14ac:dyDescent="0.35">
      <c r="C54" t="s">
        <v>83</v>
      </c>
      <c r="D54" s="5">
        <v>-49047376140</v>
      </c>
      <c r="E54" s="5">
        <v>-42668448599</v>
      </c>
      <c r="F54" s="5">
        <v>-58876371480</v>
      </c>
      <c r="G54" s="5">
        <v>-57546046278</v>
      </c>
      <c r="I54" s="5">
        <v>-214042576717</v>
      </c>
      <c r="J54" s="5">
        <v>-213096849100</v>
      </c>
      <c r="K54" s="5">
        <v>-177973626389</v>
      </c>
      <c r="L54" s="5">
        <v>-179884201799</v>
      </c>
      <c r="M54" s="5">
        <v>-230078905435</v>
      </c>
      <c r="N54" s="5">
        <v>-346829023353</v>
      </c>
      <c r="O54" s="5">
        <v>-345037801425</v>
      </c>
      <c r="P54" s="5">
        <v>-311140279900</v>
      </c>
      <c r="Q54" s="5">
        <v>-332352389044</v>
      </c>
      <c r="R54" s="5">
        <v>-384764534910</v>
      </c>
      <c r="S54" s="5">
        <v>-390807175145</v>
      </c>
      <c r="T54" s="5">
        <v>-305156783627</v>
      </c>
      <c r="U54" s="5">
        <v>-184912294085</v>
      </c>
      <c r="V54" s="5">
        <v>-125031175759</v>
      </c>
      <c r="W54" s="5">
        <v>-118847501077</v>
      </c>
      <c r="X54" s="5">
        <v>-111330783396</v>
      </c>
      <c r="Y54" s="5">
        <v>-98999652468</v>
      </c>
      <c r="Z54" s="5">
        <v>-97652718851</v>
      </c>
    </row>
    <row r="55" spans="2:26" ht="15.5" x14ac:dyDescent="0.35">
      <c r="C55" t="s">
        <v>477</v>
      </c>
      <c r="D55" s="5">
        <v>-46181516988</v>
      </c>
      <c r="E55" s="5">
        <v>-50480151974</v>
      </c>
      <c r="F55" s="5">
        <v>-55885333588</v>
      </c>
      <c r="G55" s="5">
        <v>-54670771328</v>
      </c>
      <c r="I55" s="5">
        <v>-213131439204</v>
      </c>
      <c r="J55" s="5">
        <v>-212188056800</v>
      </c>
      <c r="K55" s="5">
        <v>-177973626389</v>
      </c>
      <c r="L55" s="5">
        <v>-179884201799</v>
      </c>
      <c r="M55" s="5">
        <v>-230078905435</v>
      </c>
      <c r="N55" s="5">
        <v>-346829023353</v>
      </c>
      <c r="O55" s="5">
        <v>-345037801425</v>
      </c>
      <c r="P55" s="5">
        <v>-311140279900</v>
      </c>
      <c r="Q55" s="5">
        <v>-332352389044</v>
      </c>
      <c r="R55" s="5">
        <v>-373169702409</v>
      </c>
      <c r="S55" s="5">
        <v>-380100798885</v>
      </c>
      <c r="T55" s="5">
        <v>-296122316756</v>
      </c>
      <c r="U55" s="5">
        <v>-177469246074</v>
      </c>
      <c r="V55" s="5">
        <v>-119025733990</v>
      </c>
      <c r="W55" s="5">
        <v>-113596802038</v>
      </c>
      <c r="X55" s="5">
        <v>-106532559525</v>
      </c>
      <c r="Y55" s="5">
        <v>-95151037468</v>
      </c>
      <c r="Z55" s="5">
        <v>-93434521851</v>
      </c>
    </row>
    <row r="56" spans="2:26" ht="15.5" x14ac:dyDescent="0.35">
      <c r="C56" t="s">
        <v>2971</v>
      </c>
      <c r="D56" s="5">
        <v>-2653661266</v>
      </c>
      <c r="E56" s="5">
        <v>8033885238</v>
      </c>
      <c r="F56" s="5">
        <v>-2748888074</v>
      </c>
      <c r="G56" s="5">
        <v>-2642498583</v>
      </c>
      <c r="R56" s="5">
        <v>-10861974502</v>
      </c>
      <c r="S56" s="5">
        <v>-10008325052</v>
      </c>
      <c r="T56" s="5">
        <v>-8091673748</v>
      </c>
      <c r="U56" s="5">
        <v>-6442466975</v>
      </c>
      <c r="V56" s="5">
        <v>-5068362330</v>
      </c>
      <c r="W56" s="5">
        <v>-4350699039</v>
      </c>
      <c r="X56" s="5">
        <v>-3898223871</v>
      </c>
      <c r="Y56" s="5">
        <v>-2952365000</v>
      </c>
      <c r="Z56" s="5">
        <v>-3320897000</v>
      </c>
    </row>
    <row r="57" spans="2:26" ht="15.5" x14ac:dyDescent="0.35">
      <c r="C57" t="s">
        <v>2177</v>
      </c>
      <c r="D57" s="5">
        <v>-212197886</v>
      </c>
      <c r="E57" s="5">
        <v>-222181863</v>
      </c>
      <c r="F57" s="5">
        <v>-242149818</v>
      </c>
      <c r="G57" s="5">
        <v>-232776367</v>
      </c>
      <c r="I57" s="5">
        <v>-911137513</v>
      </c>
      <c r="J57" s="5">
        <v>-908792300</v>
      </c>
      <c r="R57" s="5">
        <v>-732857999</v>
      </c>
      <c r="S57" s="5">
        <v>-698051208</v>
      </c>
      <c r="T57" s="5">
        <v>-942793123</v>
      </c>
      <c r="U57" s="5">
        <v>-1000581036</v>
      </c>
      <c r="V57" s="5">
        <v>-937079439</v>
      </c>
      <c r="W57" s="5">
        <v>-900000000</v>
      </c>
      <c r="X57" s="5">
        <v>-900000000</v>
      </c>
      <c r="Y57" s="5">
        <v>-896250000</v>
      </c>
      <c r="Z57" s="5">
        <v>-897300000</v>
      </c>
    </row>
    <row r="58" spans="2:26" ht="15.5" x14ac:dyDescent="0.35">
      <c r="C58" t="s">
        <v>1035</v>
      </c>
      <c r="D58" s="5">
        <v>-49047376140</v>
      </c>
      <c r="E58" s="5">
        <v>-42668448599</v>
      </c>
      <c r="F58" s="5">
        <v>-58876371480</v>
      </c>
      <c r="G58" s="5">
        <v>-57546046278</v>
      </c>
      <c r="I58" s="5">
        <v>-214042576717</v>
      </c>
      <c r="J58" s="5">
        <v>-213096849100</v>
      </c>
      <c r="K58" s="5">
        <v>-177973626389</v>
      </c>
      <c r="L58" s="5">
        <v>-179884201799</v>
      </c>
      <c r="M58" s="5">
        <v>-230078905435</v>
      </c>
      <c r="N58" s="5">
        <v>-346829023353</v>
      </c>
      <c r="O58" s="5">
        <v>-345037801425</v>
      </c>
      <c r="P58" s="5">
        <v>-311140279900</v>
      </c>
      <c r="Q58" s="5">
        <v>-332352389044</v>
      </c>
      <c r="R58" s="5">
        <v>-384764534910</v>
      </c>
      <c r="S58" s="5">
        <v>-390807175145</v>
      </c>
      <c r="T58" s="5">
        <v>-305156783627</v>
      </c>
      <c r="U58" s="5">
        <v>-184912294085</v>
      </c>
      <c r="V58" s="5">
        <v>-125031175759</v>
      </c>
      <c r="W58" s="5">
        <v>-118847501077</v>
      </c>
      <c r="X58" s="5">
        <v>-111330783396</v>
      </c>
      <c r="Y58" s="5">
        <v>-98999652468</v>
      </c>
      <c r="Z58" s="5">
        <v>-97652718851</v>
      </c>
    </row>
    <row r="59" spans="2:26" ht="15.5" x14ac:dyDescent="0.35">
      <c r="C59" t="s">
        <v>84</v>
      </c>
      <c r="D59" s="5">
        <v>78284342684</v>
      </c>
      <c r="E59" s="5">
        <v>86585857233</v>
      </c>
      <c r="F59" s="5">
        <v>76224675929</v>
      </c>
      <c r="G59" s="5">
        <v>77730136278</v>
      </c>
      <c r="I59" s="5">
        <v>320822275630</v>
      </c>
      <c r="J59" s="5">
        <v>336860764204</v>
      </c>
      <c r="K59" s="5">
        <v>354253902114</v>
      </c>
      <c r="L59" s="5">
        <v>347723424110</v>
      </c>
      <c r="M59" s="5">
        <v>288652773053</v>
      </c>
      <c r="N59" s="5">
        <v>287003882175</v>
      </c>
      <c r="O59" s="5">
        <v>307999061210</v>
      </c>
      <c r="P59" s="5">
        <v>334119566141</v>
      </c>
      <c r="Q59" s="5">
        <v>345672284076</v>
      </c>
      <c r="R59" s="5">
        <v>332653848723</v>
      </c>
      <c r="S59" s="5">
        <v>269907011663</v>
      </c>
      <c r="T59" s="5">
        <v>226095857419</v>
      </c>
      <c r="U59" s="5">
        <v>212285979620</v>
      </c>
      <c r="V59" s="5">
        <v>186524492639</v>
      </c>
      <c r="W59" s="5">
        <v>145524087963</v>
      </c>
      <c r="X59" s="5">
        <v>127810620471</v>
      </c>
      <c r="Y59" s="5">
        <v>120653599853</v>
      </c>
      <c r="Z59" s="5">
        <v>112464622708</v>
      </c>
    </row>
    <row r="60" spans="2:26" ht="15.5" x14ac:dyDescent="0.35">
      <c r="C60" t="s">
        <v>85</v>
      </c>
      <c r="D60" s="5">
        <v>-62291985556</v>
      </c>
      <c r="E60" s="5">
        <v>-96232855222</v>
      </c>
      <c r="F60" s="5">
        <v>-78592604630</v>
      </c>
      <c r="G60" s="5">
        <v>-78651291839</v>
      </c>
      <c r="I60" s="5">
        <v>-308417670419</v>
      </c>
      <c r="J60" s="5">
        <v>-266832448672</v>
      </c>
      <c r="K60" s="5">
        <v>-297761658112</v>
      </c>
      <c r="L60" s="5">
        <v>-300292542805</v>
      </c>
      <c r="M60" s="5">
        <v>-226413527557</v>
      </c>
      <c r="N60" s="5">
        <v>-234671134926</v>
      </c>
      <c r="O60" s="5">
        <v>-237165300076</v>
      </c>
      <c r="P60" s="5">
        <v>-208132524401</v>
      </c>
      <c r="Q60" s="5">
        <v>-224708966592</v>
      </c>
      <c r="R60" s="5">
        <v>-227157712588</v>
      </c>
      <c r="S60" s="5">
        <v>-189253245007</v>
      </c>
      <c r="T60" s="5">
        <v>-156109669179</v>
      </c>
      <c r="U60" s="5">
        <v>-135690660535</v>
      </c>
      <c r="V60" s="5">
        <v>-110452259691</v>
      </c>
      <c r="W60" s="5">
        <v>-107672604890</v>
      </c>
      <c r="X60" s="5">
        <v>-91655456904</v>
      </c>
      <c r="Y60" s="5">
        <v>-79726521692</v>
      </c>
      <c r="Z60" s="5">
        <v>-71564328757</v>
      </c>
    </row>
    <row r="61" spans="2:26" ht="15.5" x14ac:dyDescent="0.35">
      <c r="C61" t="s">
        <v>1416</v>
      </c>
    </row>
    <row r="62" spans="2:26" ht="15.5" x14ac:dyDescent="0.35">
      <c r="C62" t="s">
        <v>1964</v>
      </c>
      <c r="D62" s="5">
        <v>2376238747</v>
      </c>
      <c r="E62" s="5">
        <v>2493857815</v>
      </c>
      <c r="F62" s="5">
        <v>2505331677</v>
      </c>
      <c r="G62" s="5">
        <v>2528546181</v>
      </c>
      <c r="I62" s="5">
        <v>10181331612</v>
      </c>
      <c r="J62" s="5">
        <v>8852039638</v>
      </c>
      <c r="K62" s="5">
        <v>7498207196</v>
      </c>
      <c r="L62" s="5">
        <v>7817498605</v>
      </c>
      <c r="M62" s="5">
        <v>7919070196</v>
      </c>
      <c r="N62" s="5">
        <v>7310354951</v>
      </c>
      <c r="O62" s="5">
        <v>9679135117</v>
      </c>
      <c r="P62" s="5">
        <v>10466890252</v>
      </c>
      <c r="R62" s="5">
        <v>9088355481</v>
      </c>
      <c r="S62" s="5">
        <v>9938493909</v>
      </c>
      <c r="T62" s="5">
        <v>8198360682</v>
      </c>
      <c r="U62" s="5">
        <v>7086715102</v>
      </c>
      <c r="V62" s="5">
        <v>7340139671</v>
      </c>
      <c r="W62" s="5">
        <v>6937822152</v>
      </c>
      <c r="X62" s="5">
        <v>6735799605</v>
      </c>
      <c r="Y62" s="5">
        <v>8737514002</v>
      </c>
      <c r="Z62" s="5">
        <v>6744531956</v>
      </c>
    </row>
    <row r="63" spans="2:26" ht="15.5" x14ac:dyDescent="0.35">
      <c r="C63" t="s">
        <v>1417</v>
      </c>
      <c r="D63" s="5">
        <v>616814296</v>
      </c>
      <c r="E63" s="5">
        <v>540485678</v>
      </c>
      <c r="F63" s="5">
        <v>628726658</v>
      </c>
      <c r="G63" s="5">
        <v>390930010</v>
      </c>
      <c r="I63" s="5">
        <v>2289141196</v>
      </c>
      <c r="J63" s="5">
        <v>1981484045</v>
      </c>
      <c r="K63" s="5">
        <v>1855111461</v>
      </c>
      <c r="L63" s="5">
        <v>2379102061</v>
      </c>
      <c r="M63" s="5">
        <v>2839065152</v>
      </c>
      <c r="N63" s="5">
        <v>2466879568</v>
      </c>
      <c r="O63" s="5">
        <v>3197356177</v>
      </c>
      <c r="P63" s="5">
        <v>3032549732</v>
      </c>
      <c r="Q63" s="5">
        <v>3569143448</v>
      </c>
      <c r="R63" s="5">
        <v>3675642555</v>
      </c>
      <c r="S63" s="5">
        <v>3785268878</v>
      </c>
      <c r="T63" s="5">
        <v>2419070583</v>
      </c>
      <c r="U63" s="5">
        <v>1830181355</v>
      </c>
      <c r="V63" s="5">
        <v>987923904</v>
      </c>
      <c r="W63" s="5">
        <v>949102186</v>
      </c>
      <c r="X63" s="5">
        <v>982390689</v>
      </c>
      <c r="Y63" s="5">
        <v>968169864</v>
      </c>
      <c r="Z63" s="5">
        <v>1072234852</v>
      </c>
    </row>
    <row r="64" spans="2:26" ht="15.5" x14ac:dyDescent="0.35">
      <c r="C64" t="s">
        <v>1768</v>
      </c>
      <c r="D64" s="5">
        <v>773348138</v>
      </c>
      <c r="E64" s="5">
        <v>60535029</v>
      </c>
      <c r="F64" s="5">
        <v>993148523</v>
      </c>
      <c r="G64" s="5">
        <v>-584713873</v>
      </c>
      <c r="I64" s="5">
        <v>1572278111</v>
      </c>
      <c r="J64" s="5">
        <v>1691227759</v>
      </c>
      <c r="K64" s="5">
        <v>10526550</v>
      </c>
      <c r="L64" s="5">
        <v>1776601316</v>
      </c>
      <c r="M64" s="5">
        <v>303433289</v>
      </c>
      <c r="N64" s="5">
        <v>-78306890</v>
      </c>
      <c r="O64" s="5">
        <v>249692764</v>
      </c>
      <c r="P64" s="5">
        <v>338846744</v>
      </c>
      <c r="Q64" s="5">
        <v>473899873</v>
      </c>
      <c r="R64" s="5">
        <v>150509747</v>
      </c>
      <c r="S64" s="5">
        <v>922363750</v>
      </c>
      <c r="T64" s="5">
        <v>623807198</v>
      </c>
      <c r="U64" s="5">
        <v>1622451148</v>
      </c>
      <c r="V64" s="5">
        <v>2562551089</v>
      </c>
      <c r="W64" s="5">
        <v>948747467</v>
      </c>
      <c r="X64" s="5">
        <v>217680679</v>
      </c>
      <c r="Y64" s="5">
        <v>173144216</v>
      </c>
      <c r="Z64" s="5">
        <v>1503462895</v>
      </c>
    </row>
    <row r="65" spans="3:26" ht="15.5" x14ac:dyDescent="0.35">
      <c r="C65" t="s">
        <v>93</v>
      </c>
      <c r="E65" s="5">
        <v>32993952772</v>
      </c>
      <c r="I65" s="5">
        <v>32993952772</v>
      </c>
      <c r="J65" s="5">
        <v>2244815776</v>
      </c>
      <c r="K65" s="5">
        <v>1045078645</v>
      </c>
      <c r="L65" s="5">
        <v>-15596542285</v>
      </c>
      <c r="M65" s="5">
        <v>71871126027</v>
      </c>
      <c r="N65" s="5">
        <v>3485686383</v>
      </c>
      <c r="O65" s="5">
        <v>2186301460</v>
      </c>
      <c r="P65" s="5">
        <v>62127338185</v>
      </c>
      <c r="Q65" s="5">
        <v>-3635570803</v>
      </c>
      <c r="R65" s="5">
        <v>-1638617905</v>
      </c>
      <c r="S65" s="5">
        <v>587737365080</v>
      </c>
    </row>
    <row r="66" spans="3:26" ht="15.5" x14ac:dyDescent="0.35">
      <c r="C66" t="s">
        <v>1419</v>
      </c>
      <c r="D66" s="5">
        <v>4271843850</v>
      </c>
      <c r="E66" s="5">
        <v>3200992998</v>
      </c>
      <c r="F66" s="5">
        <v>4843969602</v>
      </c>
      <c r="G66" s="5">
        <v>2649334230</v>
      </c>
      <c r="I66" s="5">
        <v>15685748122</v>
      </c>
      <c r="J66" s="5">
        <v>15203283155</v>
      </c>
      <c r="K66" s="5">
        <v>16367383686</v>
      </c>
      <c r="L66" s="5">
        <v>17654970843</v>
      </c>
      <c r="M66" s="5">
        <v>17078286812</v>
      </c>
      <c r="N66" s="5">
        <v>17873119335</v>
      </c>
      <c r="O66" s="5">
        <v>22789536226</v>
      </c>
      <c r="P66" s="5">
        <v>31673857407</v>
      </c>
      <c r="Q66" s="5">
        <v>25565824500</v>
      </c>
      <c r="R66" s="5">
        <v>24605236858</v>
      </c>
      <c r="S66" s="5">
        <v>26403179691</v>
      </c>
      <c r="T66" s="5">
        <v>20499948607</v>
      </c>
      <c r="U66" s="5">
        <v>17417040057</v>
      </c>
      <c r="V66" s="5">
        <v>19575619780</v>
      </c>
      <c r="W66" s="5">
        <v>13487682152</v>
      </c>
      <c r="X66" s="5">
        <v>9654720810</v>
      </c>
      <c r="Y66" s="5">
        <v>10570901015</v>
      </c>
      <c r="Z66" s="5">
        <v>9876114112</v>
      </c>
    </row>
    <row r="67" spans="3:26" ht="15.5" x14ac:dyDescent="0.35">
      <c r="C67" t="s">
        <v>1420</v>
      </c>
    </row>
    <row r="68" spans="3:26" ht="15.5" x14ac:dyDescent="0.35">
      <c r="C68" t="s">
        <v>1987</v>
      </c>
      <c r="D68" s="5">
        <v>-358533261</v>
      </c>
      <c r="E68" s="5">
        <v>-22687823676</v>
      </c>
      <c r="F68" s="5">
        <v>-11473388842</v>
      </c>
      <c r="G68" s="5">
        <v>-10726139910</v>
      </c>
      <c r="I68" s="5">
        <v>-37740279828</v>
      </c>
      <c r="J68" s="5">
        <v>7515097189</v>
      </c>
      <c r="K68" s="5">
        <v>-42396707672</v>
      </c>
      <c r="L68" s="5">
        <v>-54320985511</v>
      </c>
      <c r="M68" s="5">
        <v>-14766002418</v>
      </c>
      <c r="N68" s="5">
        <v>-4929152063</v>
      </c>
      <c r="O68" s="5">
        <v>-6706030978</v>
      </c>
      <c r="P68" s="5">
        <v>-6698849410</v>
      </c>
      <c r="Q68" s="5">
        <v>-25814087837</v>
      </c>
      <c r="R68" s="5">
        <v>-39593347764</v>
      </c>
      <c r="S68" s="5">
        <v>-17326251399</v>
      </c>
      <c r="T68" s="5">
        <v>-788161834</v>
      </c>
      <c r="U68" s="5">
        <v>11160389608</v>
      </c>
      <c r="V68" s="5">
        <v>5808269507</v>
      </c>
      <c r="W68" s="5">
        <v>-10064444767</v>
      </c>
      <c r="X68" s="5">
        <v>-4472513456</v>
      </c>
      <c r="Y68" s="5">
        <v>-3341297195</v>
      </c>
      <c r="Z68" s="5">
        <v>-3054318589</v>
      </c>
    </row>
    <row r="69" spans="3:26" ht="15.5" x14ac:dyDescent="0.35">
      <c r="C69" t="s">
        <v>1806</v>
      </c>
      <c r="X69" s="5">
        <v>-1137577223</v>
      </c>
      <c r="Y69" s="5">
        <v>-256113744</v>
      </c>
      <c r="Z69" s="5">
        <v>-144986941</v>
      </c>
    </row>
    <row r="70" spans="3:26" ht="15.5" x14ac:dyDescent="0.35">
      <c r="C70" t="s">
        <v>2972</v>
      </c>
      <c r="E70" s="5">
        <v>-10782773313</v>
      </c>
      <c r="I70" s="5">
        <v>-10782773313</v>
      </c>
      <c r="J70" s="5">
        <v>-9933110420</v>
      </c>
      <c r="K70" s="5">
        <v>-9224740668</v>
      </c>
      <c r="L70" s="5">
        <v>-12207766414</v>
      </c>
      <c r="M70" s="5">
        <v>-11707375809</v>
      </c>
      <c r="N70" s="5">
        <v>-12153762204</v>
      </c>
      <c r="O70" s="5">
        <v>-11445296679</v>
      </c>
    </row>
    <row r="71" spans="3:26" ht="15.5" x14ac:dyDescent="0.35">
      <c r="C71" t="s">
        <v>1136</v>
      </c>
      <c r="D71" s="5">
        <v>-40808386714</v>
      </c>
      <c r="E71" s="5">
        <v>-32690874077</v>
      </c>
      <c r="F71" s="5">
        <v>-43084945663</v>
      </c>
      <c r="G71" s="5">
        <v>-42662438507</v>
      </c>
      <c r="I71" s="5">
        <v>-159247936286</v>
      </c>
      <c r="J71" s="5">
        <v>-162517557056</v>
      </c>
      <c r="K71" s="5">
        <v>-158691901591</v>
      </c>
      <c r="L71" s="5">
        <v>-147650871907</v>
      </c>
      <c r="M71" s="5">
        <v>-120122698932</v>
      </c>
      <c r="N71" s="5">
        <v>-139394059560</v>
      </c>
      <c r="O71" s="5">
        <v>-139137354370</v>
      </c>
      <c r="P71" s="5">
        <v>-129923115717</v>
      </c>
      <c r="Q71" s="5">
        <v>-10554597384</v>
      </c>
      <c r="R71" s="5">
        <v>-118437102585</v>
      </c>
      <c r="S71" s="5">
        <v>-107190457166</v>
      </c>
      <c r="T71" s="5">
        <v>-95710443855</v>
      </c>
      <c r="U71" s="5">
        <v>-87553172862</v>
      </c>
      <c r="V71" s="5">
        <v>-73524245224</v>
      </c>
      <c r="W71" s="5">
        <v>-59747773873</v>
      </c>
      <c r="X71" s="5">
        <v>-54401728931</v>
      </c>
      <c r="Y71" s="5">
        <v>-47722904315</v>
      </c>
      <c r="Z71" s="5">
        <v>-44354911562</v>
      </c>
    </row>
    <row r="72" spans="3:26" ht="15.5" x14ac:dyDescent="0.35">
      <c r="C72" t="s">
        <v>392</v>
      </c>
      <c r="D72" s="5">
        <v>-25396909431</v>
      </c>
      <c r="E72" s="5">
        <v>-33272377154</v>
      </c>
      <c r="F72" s="5">
        <v>-28878239727</v>
      </c>
      <c r="G72" s="5">
        <v>-27912047652</v>
      </c>
      <c r="I72" s="5">
        <v>-116332429114</v>
      </c>
      <c r="J72" s="5">
        <v>-117100161540</v>
      </c>
      <c r="K72" s="5">
        <v>-103815691867</v>
      </c>
      <c r="L72" s="5">
        <v>-103767889816</v>
      </c>
      <c r="M72" s="5">
        <v>-96895737210</v>
      </c>
      <c r="N72" s="5">
        <v>-96067280434</v>
      </c>
      <c r="O72" s="5">
        <v>-102666154275</v>
      </c>
      <c r="P72" s="5">
        <v>-103184416681</v>
      </c>
      <c r="Q72" s="5">
        <v>-213906105871</v>
      </c>
      <c r="R72" s="5">
        <v>-93732499097</v>
      </c>
      <c r="S72" s="5">
        <v>-91139716133</v>
      </c>
      <c r="T72" s="5">
        <v>-80111012097</v>
      </c>
      <c r="U72" s="5">
        <v>-76714917338</v>
      </c>
      <c r="V72" s="5">
        <v>-62311903754</v>
      </c>
      <c r="W72" s="5">
        <v>-51348068402</v>
      </c>
      <c r="X72" s="5">
        <v>-41298358104</v>
      </c>
      <c r="Y72" s="5">
        <v>-38977107453</v>
      </c>
      <c r="Z72" s="5">
        <v>-33886225777</v>
      </c>
    </row>
    <row r="73" spans="3:26" ht="15.5" x14ac:dyDescent="0.35">
      <c r="C73" t="s">
        <v>1423</v>
      </c>
      <c r="D73" s="5">
        <v>-66563829406</v>
      </c>
      <c r="E73" s="5">
        <v>-99433848220</v>
      </c>
      <c r="F73" s="5">
        <v>-83436574232</v>
      </c>
      <c r="G73" s="5">
        <v>-81300626069</v>
      </c>
      <c r="I73" s="5">
        <v>-324103418541</v>
      </c>
      <c r="J73" s="5">
        <v>-282035731827</v>
      </c>
      <c r="K73" s="5">
        <v>-314129041798</v>
      </c>
      <c r="L73" s="5">
        <v>-317947513648</v>
      </c>
      <c r="M73" s="5">
        <v>-243491814369</v>
      </c>
      <c r="N73" s="5">
        <v>-252544254261</v>
      </c>
      <c r="O73" s="5">
        <v>-259954836302</v>
      </c>
      <c r="P73" s="5">
        <v>-239806381808</v>
      </c>
      <c r="Q73" s="5">
        <v>-250274791092</v>
      </c>
      <c r="R73" s="5">
        <v>-251762949446</v>
      </c>
      <c r="S73" s="5">
        <v>-215656424698</v>
      </c>
      <c r="T73" s="5">
        <v>-176609617786</v>
      </c>
      <c r="U73" s="5">
        <v>-153107700592</v>
      </c>
      <c r="V73" s="5">
        <v>-130027879471</v>
      </c>
      <c r="W73" s="5">
        <v>-121160287042</v>
      </c>
      <c r="X73" s="5">
        <v>-101310177714</v>
      </c>
      <c r="Y73" s="5">
        <v>-90297422707</v>
      </c>
      <c r="Z73" s="5">
        <v>-81440442869</v>
      </c>
    </row>
    <row r="74" spans="3:26" ht="15.5" x14ac:dyDescent="0.35">
      <c r="C74" t="s">
        <v>88</v>
      </c>
      <c r="D74" s="5">
        <v>15992357128</v>
      </c>
      <c r="E74" s="5">
        <v>-9646997989</v>
      </c>
      <c r="F74" s="5">
        <v>-2367928701</v>
      </c>
      <c r="G74" s="5">
        <v>-921155561</v>
      </c>
      <c r="I74" s="5">
        <v>12404605211</v>
      </c>
      <c r="J74" s="5">
        <v>70028315532</v>
      </c>
      <c r="K74" s="5">
        <v>56492244002</v>
      </c>
      <c r="L74" s="5">
        <v>47430881305</v>
      </c>
      <c r="M74" s="5">
        <v>62239245496</v>
      </c>
      <c r="N74" s="5">
        <v>52332747249</v>
      </c>
      <c r="O74" s="5">
        <v>70833761134</v>
      </c>
      <c r="P74" s="5">
        <v>125987041740</v>
      </c>
      <c r="Q74" s="5">
        <v>120963317484</v>
      </c>
      <c r="R74" s="5">
        <v>105496136135</v>
      </c>
      <c r="S74" s="5">
        <v>80653766656</v>
      </c>
      <c r="T74" s="5">
        <v>69986188240</v>
      </c>
      <c r="U74" s="5">
        <v>76595319085</v>
      </c>
      <c r="V74" s="5">
        <v>76072232948</v>
      </c>
      <c r="W74" s="5">
        <v>37851483073</v>
      </c>
      <c r="X74" s="5">
        <v>36155163567</v>
      </c>
      <c r="Y74" s="5">
        <v>40927078161</v>
      </c>
      <c r="Z74" s="5">
        <v>40900293951</v>
      </c>
    </row>
    <row r="75" spans="3:26" ht="15.5" x14ac:dyDescent="0.35">
      <c r="C75" t="s">
        <v>89</v>
      </c>
      <c r="D75" s="5">
        <v>444905380</v>
      </c>
      <c r="E75" s="5">
        <v>-496662488</v>
      </c>
      <c r="F75" s="5">
        <v>429962353</v>
      </c>
      <c r="G75" s="5">
        <v>58108684</v>
      </c>
      <c r="I75" s="5">
        <v>326018910</v>
      </c>
      <c r="J75" s="5">
        <v>9816255406</v>
      </c>
      <c r="K75" s="5">
        <v>754445222</v>
      </c>
      <c r="L75" s="5">
        <v>2934930688</v>
      </c>
      <c r="M75" s="5">
        <v>-3166497538</v>
      </c>
      <c r="N75" s="5">
        <v>1138610923</v>
      </c>
      <c r="O75" s="5">
        <v>-4636754</v>
      </c>
      <c r="P75" s="5">
        <v>535504016</v>
      </c>
      <c r="Q75" s="5">
        <v>1416355521</v>
      </c>
      <c r="R75" s="5">
        <v>986886495</v>
      </c>
      <c r="S75" s="5">
        <v>-3007917390</v>
      </c>
      <c r="T75" s="5">
        <v>555565259</v>
      </c>
      <c r="U75" s="5">
        <v>2259585004</v>
      </c>
      <c r="V75" s="5">
        <v>1394802484</v>
      </c>
      <c r="W75" s="5">
        <v>19164153627</v>
      </c>
      <c r="X75" s="5">
        <v>392526738</v>
      </c>
      <c r="Y75" s="5">
        <v>231417039</v>
      </c>
      <c r="Z75" s="5">
        <v>672995270</v>
      </c>
    </row>
    <row r="76" spans="3:26" ht="15.5" x14ac:dyDescent="0.35">
      <c r="C76" t="s">
        <v>1424</v>
      </c>
    </row>
    <row r="77" spans="3:26" ht="15.5" x14ac:dyDescent="0.35">
      <c r="C77" t="s">
        <v>2973</v>
      </c>
      <c r="D77" s="5">
        <v>444905380</v>
      </c>
      <c r="E77" s="5">
        <v>-664078578</v>
      </c>
      <c r="F77" s="5">
        <v>454962353</v>
      </c>
      <c r="G77" s="5">
        <v>200524774</v>
      </c>
      <c r="I77" s="5">
        <v>326018910</v>
      </c>
      <c r="J77" s="5">
        <v>9816255406</v>
      </c>
      <c r="K77" s="5">
        <v>754445222</v>
      </c>
      <c r="L77" s="5">
        <v>2934930688</v>
      </c>
      <c r="M77" s="5">
        <v>-3166497538</v>
      </c>
      <c r="N77" s="5">
        <v>1138610923</v>
      </c>
      <c r="O77" s="5">
        <v>-4636754</v>
      </c>
      <c r="P77" s="5">
        <v>535504016</v>
      </c>
      <c r="Q77" s="5">
        <v>1416355521</v>
      </c>
      <c r="R77" s="5">
        <v>986886495</v>
      </c>
      <c r="S77" s="5">
        <v>-3007917390</v>
      </c>
      <c r="T77" s="5">
        <v>555565259</v>
      </c>
      <c r="U77" s="5">
        <v>2259585004</v>
      </c>
      <c r="V77" s="5">
        <v>1394802484</v>
      </c>
      <c r="W77" s="5">
        <v>19164153627</v>
      </c>
      <c r="X77" s="5">
        <v>395078676</v>
      </c>
      <c r="Y77" s="5">
        <v>231911434</v>
      </c>
      <c r="Z77" s="5">
        <v>709063617</v>
      </c>
    </row>
    <row r="78" spans="3:26" ht="15.5" x14ac:dyDescent="0.35">
      <c r="C78" t="s">
        <v>1425</v>
      </c>
    </row>
    <row r="79" spans="3:26" ht="15.5" x14ac:dyDescent="0.35">
      <c r="C79" t="s">
        <v>2974</v>
      </c>
      <c r="E79" s="5">
        <v>167416090</v>
      </c>
      <c r="F79" s="5">
        <v>-25000000</v>
      </c>
      <c r="G79" s="5">
        <v>-142416090</v>
      </c>
      <c r="X79" s="5">
        <v>-2551938</v>
      </c>
      <c r="Y79" s="5">
        <v>-494395</v>
      </c>
      <c r="Z79" s="5">
        <v>-36068347</v>
      </c>
    </row>
    <row r="80" spans="3:26" ht="15.5" x14ac:dyDescent="0.35">
      <c r="C80" t="s">
        <v>94</v>
      </c>
      <c r="D80" s="5">
        <v>444905380</v>
      </c>
      <c r="E80" s="5">
        <v>-496662488</v>
      </c>
      <c r="F80" s="5">
        <v>429962353</v>
      </c>
      <c r="G80" s="5">
        <v>58108684</v>
      </c>
      <c r="I80" s="5">
        <v>326018910</v>
      </c>
      <c r="J80" s="5">
        <v>9816255406</v>
      </c>
      <c r="K80" s="5">
        <v>754445222</v>
      </c>
      <c r="L80" s="5">
        <v>2934930688</v>
      </c>
      <c r="M80" s="5">
        <v>-3166497538</v>
      </c>
      <c r="N80" s="5">
        <v>1138610923</v>
      </c>
      <c r="O80" s="5">
        <v>-4636754</v>
      </c>
      <c r="P80" s="5">
        <v>535504016</v>
      </c>
      <c r="Q80" s="5">
        <v>1416355521</v>
      </c>
      <c r="R80" s="5">
        <v>986886495</v>
      </c>
      <c r="S80" s="5">
        <v>-3007917390</v>
      </c>
      <c r="T80" s="5">
        <v>555565259</v>
      </c>
      <c r="U80" s="5">
        <v>2259585004</v>
      </c>
      <c r="V80" s="5">
        <v>1394802484</v>
      </c>
      <c r="W80" s="5">
        <v>19164153627</v>
      </c>
      <c r="X80" s="5">
        <v>392526738</v>
      </c>
      <c r="Y80" s="5">
        <v>231417039</v>
      </c>
      <c r="Z80" s="5">
        <v>672995270</v>
      </c>
    </row>
    <row r="81" spans="2:26" ht="15.5" x14ac:dyDescent="0.35">
      <c r="C81" t="s">
        <v>28</v>
      </c>
      <c r="D81" s="5">
        <v>16437262508</v>
      </c>
      <c r="E81" s="5">
        <v>-10143660477</v>
      </c>
      <c r="F81" s="5">
        <v>-1937966348</v>
      </c>
      <c r="G81" s="5">
        <v>-863046877</v>
      </c>
      <c r="I81" s="5">
        <v>12730624121</v>
      </c>
      <c r="J81" s="5">
        <v>79844570938</v>
      </c>
      <c r="K81" s="5">
        <v>57246689224</v>
      </c>
      <c r="L81" s="5">
        <v>50365811993</v>
      </c>
      <c r="M81" s="5">
        <v>59072747958</v>
      </c>
      <c r="N81" s="5">
        <v>53471358172</v>
      </c>
      <c r="O81" s="5">
        <v>70829124380</v>
      </c>
      <c r="P81" s="5">
        <v>126522545756</v>
      </c>
      <c r="Q81" s="5">
        <v>122379673005</v>
      </c>
      <c r="R81" s="5">
        <v>106483022630</v>
      </c>
      <c r="S81" s="5">
        <v>77645849266</v>
      </c>
      <c r="T81" s="5">
        <v>70541753499</v>
      </c>
      <c r="U81" s="5">
        <v>78854904089</v>
      </c>
      <c r="V81" s="5">
        <v>77467035432</v>
      </c>
      <c r="W81" s="5">
        <v>57015636700</v>
      </c>
      <c r="X81" s="5">
        <v>36547690305</v>
      </c>
      <c r="Y81" s="5">
        <v>41158495200</v>
      </c>
      <c r="Z81" s="5">
        <v>41573289221</v>
      </c>
    </row>
    <row r="82" spans="2:26" ht="15.5" x14ac:dyDescent="0.35">
      <c r="C82" t="s">
        <v>27</v>
      </c>
      <c r="D82" s="5">
        <v>-3616197640</v>
      </c>
      <c r="E82" s="5">
        <v>1770776906</v>
      </c>
      <c r="F82" s="5">
        <v>426352520</v>
      </c>
      <c r="G82" s="5">
        <v>189870340</v>
      </c>
      <c r="I82" s="5">
        <v>-3261565574</v>
      </c>
      <c r="J82" s="5">
        <v>-18444555093</v>
      </c>
      <c r="K82" s="5">
        <v>-12880777278</v>
      </c>
      <c r="L82" s="5">
        <v>-11426769268</v>
      </c>
      <c r="M82" s="5">
        <v>-14623347035</v>
      </c>
      <c r="N82" s="5">
        <v>-18418025020</v>
      </c>
      <c r="O82" s="5">
        <v>-19661223265</v>
      </c>
      <c r="P82" s="5">
        <v>-33624681268</v>
      </c>
      <c r="Q82" s="5">
        <v>-32831577535</v>
      </c>
      <c r="R82" s="5">
        <v>-27723285461</v>
      </c>
      <c r="S82" s="5">
        <v>-20695431346</v>
      </c>
      <c r="T82" s="5">
        <v>-18713917170</v>
      </c>
      <c r="U82" s="5">
        <v>-22657479631</v>
      </c>
      <c r="V82" s="5">
        <v>-20351296112</v>
      </c>
      <c r="W82" s="5">
        <v>-14391040474</v>
      </c>
      <c r="X82" s="5">
        <v>-9568215110</v>
      </c>
      <c r="Y82" s="5">
        <v>-12944818475</v>
      </c>
      <c r="Z82" s="5">
        <v>-13952028081</v>
      </c>
    </row>
    <row r="83" spans="2:26" ht="15.5" x14ac:dyDescent="0.35">
      <c r="C83" t="s">
        <v>97</v>
      </c>
      <c r="D83" s="5">
        <v>12821064868</v>
      </c>
      <c r="E83" s="5">
        <v>-8372883571</v>
      </c>
      <c r="F83" s="5">
        <v>-1511613828</v>
      </c>
      <c r="G83" s="5">
        <v>-673176537</v>
      </c>
      <c r="I83" s="5">
        <v>9469058547</v>
      </c>
      <c r="J83" s="5">
        <v>61400015845</v>
      </c>
      <c r="K83" s="5">
        <v>44365911946</v>
      </c>
      <c r="L83" s="5">
        <v>38939042725</v>
      </c>
      <c r="M83" s="5">
        <v>44449400923</v>
      </c>
      <c r="N83" s="5">
        <v>35053333152</v>
      </c>
      <c r="O83" s="5">
        <v>51167901115</v>
      </c>
      <c r="P83" s="5">
        <v>92897864488</v>
      </c>
      <c r="Q83" s="5">
        <v>89548095470</v>
      </c>
      <c r="R83" s="5">
        <v>78759737169</v>
      </c>
      <c r="S83" s="5">
        <v>56950417920</v>
      </c>
      <c r="T83" s="5">
        <v>51827836329</v>
      </c>
      <c r="U83" s="5">
        <v>56197424458</v>
      </c>
      <c r="V83" s="5">
        <v>57115739320</v>
      </c>
      <c r="W83" s="5">
        <v>42624596226</v>
      </c>
      <c r="X83" s="5">
        <v>26979475195</v>
      </c>
      <c r="Y83" s="5">
        <v>28213676725</v>
      </c>
      <c r="Z83" s="5">
        <v>27621261140</v>
      </c>
    </row>
    <row r="84" spans="2:26" ht="15.5" x14ac:dyDescent="0.35">
      <c r="C84" t="s">
        <v>98</v>
      </c>
      <c r="E84" s="5">
        <v>32993952772</v>
      </c>
      <c r="I84" s="5">
        <v>32993952772</v>
      </c>
      <c r="J84" s="5">
        <v>2244815776</v>
      </c>
      <c r="K84" s="5">
        <v>1045078645</v>
      </c>
      <c r="L84" s="5">
        <v>-15596542285</v>
      </c>
      <c r="M84" s="5">
        <v>71871126027</v>
      </c>
      <c r="N84" s="5">
        <v>3485686383</v>
      </c>
      <c r="O84" s="5">
        <v>2186301460</v>
      </c>
      <c r="P84" s="5">
        <v>62127338185</v>
      </c>
      <c r="Q84" s="5">
        <v>-3635570803</v>
      </c>
      <c r="R84" s="5">
        <v>-1638617905</v>
      </c>
      <c r="S84" s="5">
        <v>587737365080</v>
      </c>
    </row>
    <row r="85" spans="2:26" ht="15.5" x14ac:dyDescent="0.35">
      <c r="C85" t="s">
        <v>99</v>
      </c>
      <c r="E85" s="5">
        <v>32993952772</v>
      </c>
      <c r="I85" s="5">
        <v>32993952772</v>
      </c>
      <c r="J85" s="5">
        <v>2244815776</v>
      </c>
      <c r="K85" s="5">
        <v>1045078645</v>
      </c>
      <c r="L85" s="5">
        <v>-15596542285</v>
      </c>
      <c r="M85" s="5">
        <v>71871126027</v>
      </c>
      <c r="N85" s="5">
        <v>3485686383</v>
      </c>
      <c r="O85" s="5">
        <v>2186301460</v>
      </c>
      <c r="P85" s="5">
        <v>62127338185</v>
      </c>
      <c r="Q85" s="5">
        <v>-3635570803</v>
      </c>
      <c r="R85" s="5">
        <v>-1638617905</v>
      </c>
      <c r="S85" s="5">
        <v>587737365080</v>
      </c>
    </row>
    <row r="86" spans="2:26" ht="15.5" x14ac:dyDescent="0.35">
      <c r="C86" t="s">
        <v>100</v>
      </c>
      <c r="D86" s="5">
        <v>12821064868</v>
      </c>
      <c r="E86" s="5">
        <v>24844695718</v>
      </c>
      <c r="F86" s="5">
        <v>-1511613828</v>
      </c>
      <c r="G86" s="5">
        <v>-673176537</v>
      </c>
      <c r="I86" s="5">
        <v>42686637836</v>
      </c>
      <c r="J86" s="5">
        <v>63150972150</v>
      </c>
      <c r="K86" s="5">
        <v>45181073289</v>
      </c>
      <c r="L86" s="5">
        <v>23527279126</v>
      </c>
      <c r="M86" s="5">
        <v>115363763962</v>
      </c>
      <c r="N86" s="5">
        <v>39954126449</v>
      </c>
      <c r="O86" s="5">
        <v>54310926209</v>
      </c>
      <c r="P86" s="5">
        <v>155025202673</v>
      </c>
      <c r="Q86" s="5">
        <v>85912524667</v>
      </c>
      <c r="R86" s="5">
        <v>77121119264</v>
      </c>
      <c r="S86" s="5">
        <v>644687783000</v>
      </c>
      <c r="T86" s="5">
        <v>51827836329</v>
      </c>
      <c r="U86" s="5">
        <v>56197424458</v>
      </c>
      <c r="V86" s="5">
        <v>57115739320</v>
      </c>
    </row>
    <row r="87" spans="2:26" ht="15.5" x14ac:dyDescent="0.35">
      <c r="C87" t="s">
        <v>101</v>
      </c>
      <c r="D87" s="5">
        <v>12821064868</v>
      </c>
      <c r="E87" s="5">
        <v>-8372883571</v>
      </c>
      <c r="F87" s="5">
        <v>-1511613828</v>
      </c>
      <c r="G87" s="5">
        <v>-673176537</v>
      </c>
      <c r="I87" s="5">
        <v>9469058547</v>
      </c>
      <c r="J87" s="5">
        <v>61400015845</v>
      </c>
      <c r="K87" s="5">
        <v>44365911946</v>
      </c>
      <c r="L87" s="5">
        <v>38939042725</v>
      </c>
      <c r="M87" s="5">
        <v>44449400923</v>
      </c>
      <c r="N87" s="5">
        <v>35053333152</v>
      </c>
      <c r="O87" s="5">
        <v>51167901115</v>
      </c>
      <c r="P87" s="5">
        <v>92897864488</v>
      </c>
      <c r="Q87" s="5">
        <v>89548095470</v>
      </c>
      <c r="R87" s="5">
        <v>78759737169</v>
      </c>
      <c r="S87" s="5">
        <v>56950417920</v>
      </c>
      <c r="T87" s="5">
        <v>51827836329</v>
      </c>
      <c r="U87" s="5">
        <v>56197424458</v>
      </c>
      <c r="V87" s="5">
        <v>57115739320</v>
      </c>
      <c r="W87" s="5">
        <v>42624596226</v>
      </c>
      <c r="X87" s="5">
        <v>26979475195</v>
      </c>
      <c r="Y87" s="5">
        <v>28213676725</v>
      </c>
      <c r="Z87" s="5">
        <v>27621261140</v>
      </c>
    </row>
    <row r="88" spans="2:26" ht="15.5" x14ac:dyDescent="0.35">
      <c r="C88" t="s">
        <v>7</v>
      </c>
      <c r="D88" s="5">
        <v>12821064868</v>
      </c>
      <c r="E88" s="5">
        <v>24844695718</v>
      </c>
      <c r="F88" s="5">
        <v>-1511613828</v>
      </c>
      <c r="G88" s="5">
        <v>-673176537</v>
      </c>
      <c r="I88" s="5">
        <v>42686637836</v>
      </c>
      <c r="J88" s="5">
        <v>63150972150</v>
      </c>
      <c r="K88" s="5">
        <v>45181073289</v>
      </c>
      <c r="L88" s="5">
        <v>23527279126</v>
      </c>
      <c r="M88" s="5">
        <v>115363763962</v>
      </c>
      <c r="N88" s="5">
        <v>39954126449</v>
      </c>
      <c r="O88" s="5">
        <v>54310926209</v>
      </c>
      <c r="P88" s="5">
        <v>155025202673</v>
      </c>
      <c r="Q88" s="5">
        <v>85912524667</v>
      </c>
      <c r="R88" s="5">
        <v>77121119264</v>
      </c>
      <c r="S88" s="5">
        <v>644687783000</v>
      </c>
      <c r="T88" s="5">
        <v>51827836329</v>
      </c>
      <c r="U88" s="5">
        <v>56197424458</v>
      </c>
      <c r="V88" s="5">
        <v>57115739320</v>
      </c>
    </row>
    <row r="89" spans="2:26" ht="15.5" x14ac:dyDescent="0.35">
      <c r="C89" t="s">
        <v>394</v>
      </c>
    </row>
    <row r="90" spans="2:26" ht="15.5" x14ac:dyDescent="0.35">
      <c r="C90" t="s">
        <v>102</v>
      </c>
      <c r="D90" s="5">
        <v>12821064868</v>
      </c>
      <c r="E90" s="5">
        <v>-8372883571</v>
      </c>
      <c r="F90" s="5">
        <v>-1511613828</v>
      </c>
      <c r="G90" s="5">
        <v>-673176537</v>
      </c>
      <c r="I90" s="5">
        <v>9469058547</v>
      </c>
      <c r="J90" s="5">
        <v>61400015845</v>
      </c>
      <c r="K90" s="5">
        <v>44365911946</v>
      </c>
      <c r="L90" s="5">
        <v>38939042725</v>
      </c>
      <c r="M90" s="5">
        <v>44449400923</v>
      </c>
      <c r="N90" s="5">
        <v>35053333152</v>
      </c>
      <c r="O90" s="5">
        <v>51167901115</v>
      </c>
      <c r="P90" s="5">
        <v>92897864488</v>
      </c>
      <c r="Q90" s="5">
        <v>89548095470</v>
      </c>
      <c r="R90" s="5">
        <v>78759737169</v>
      </c>
      <c r="S90" s="5">
        <v>56950417920</v>
      </c>
      <c r="T90" s="5">
        <v>51827836329</v>
      </c>
      <c r="U90" s="5">
        <v>56197424458</v>
      </c>
      <c r="V90" s="5">
        <v>57115739320</v>
      </c>
      <c r="W90" s="5">
        <v>42624596226</v>
      </c>
      <c r="X90" s="5">
        <v>26979475195</v>
      </c>
      <c r="Y90" s="5">
        <v>28213676725</v>
      </c>
      <c r="Z90" s="5">
        <v>27621261140</v>
      </c>
    </row>
    <row r="91" spans="2:26" ht="15.5" x14ac:dyDescent="0.35">
      <c r="C91" t="s">
        <v>103</v>
      </c>
      <c r="D91" s="5">
        <v>12821064868</v>
      </c>
      <c r="E91" s="5">
        <v>24844695718</v>
      </c>
      <c r="F91" s="5">
        <v>-1511613828</v>
      </c>
      <c r="G91" s="5">
        <v>-673176537</v>
      </c>
      <c r="I91" s="5">
        <v>42686637836</v>
      </c>
      <c r="J91" s="5">
        <v>63150972150</v>
      </c>
      <c r="K91" s="5">
        <v>45181073289</v>
      </c>
      <c r="L91" s="5">
        <v>23527279126</v>
      </c>
      <c r="M91" s="5">
        <v>115363763962</v>
      </c>
      <c r="N91" s="5">
        <v>39954126449</v>
      </c>
      <c r="O91" s="5">
        <v>54310926209</v>
      </c>
      <c r="P91" s="5">
        <v>155025202673</v>
      </c>
      <c r="Q91" s="5">
        <v>85912524667</v>
      </c>
      <c r="R91" s="5">
        <v>77121119264</v>
      </c>
      <c r="S91" s="5">
        <v>644687783000</v>
      </c>
      <c r="T91" s="5">
        <v>51827836329</v>
      </c>
      <c r="U91" s="5">
        <v>56197424458</v>
      </c>
      <c r="V91" s="5">
        <v>57115739320</v>
      </c>
    </row>
    <row r="92" spans="2:26" ht="15.5" x14ac:dyDescent="0.35">
      <c r="C92" t="s">
        <v>104</v>
      </c>
      <c r="D92" s="5">
        <v>12821064868</v>
      </c>
      <c r="E92" s="5">
        <v>24844695718</v>
      </c>
      <c r="F92" s="5">
        <v>-1511613828</v>
      </c>
      <c r="G92" s="5">
        <v>-673176537</v>
      </c>
      <c r="I92" s="5">
        <v>42686637836</v>
      </c>
      <c r="J92" s="5">
        <v>63150972150</v>
      </c>
      <c r="K92" s="5">
        <v>45181073289</v>
      </c>
      <c r="L92" s="5">
        <v>23527279126</v>
      </c>
      <c r="M92" s="5">
        <v>115363763962</v>
      </c>
      <c r="N92" s="5">
        <v>39954126449</v>
      </c>
      <c r="O92" s="5">
        <v>54310926209</v>
      </c>
      <c r="P92" s="5">
        <v>155025202673</v>
      </c>
      <c r="Q92" s="5">
        <v>85912524667</v>
      </c>
      <c r="R92" s="5">
        <v>77121119264</v>
      </c>
      <c r="S92" s="5">
        <v>644687783000</v>
      </c>
      <c r="T92" s="5">
        <v>51827836329</v>
      </c>
      <c r="U92" s="5">
        <v>56197424458</v>
      </c>
      <c r="V92" s="5">
        <v>57115739320</v>
      </c>
    </row>
    <row r="94" spans="2:26" ht="15.5" x14ac:dyDescent="0.35">
      <c r="B94" t="s">
        <v>105</v>
      </c>
      <c r="C94" t="s">
        <v>106</v>
      </c>
    </row>
    <row r="95" spans="2:26" ht="15.5" x14ac:dyDescent="0.35">
      <c r="C95" t="s">
        <v>19</v>
      </c>
      <c r="D95" s="5">
        <v>75843172498</v>
      </c>
      <c r="E95" s="5">
        <v>60710398764</v>
      </c>
      <c r="F95" s="5">
        <v>65814739832</v>
      </c>
      <c r="G95" s="5">
        <v>71489037410</v>
      </c>
      <c r="I95" s="5">
        <v>60710398764</v>
      </c>
      <c r="J95" s="5">
        <v>77953152324</v>
      </c>
      <c r="K95" s="5">
        <v>44898000191</v>
      </c>
      <c r="L95" s="5">
        <v>50413271982</v>
      </c>
      <c r="M95" s="5">
        <v>54888175928</v>
      </c>
      <c r="N95" s="5">
        <v>51972129218</v>
      </c>
      <c r="O95" s="5">
        <v>54001982476</v>
      </c>
      <c r="P95" s="5">
        <v>53631324155</v>
      </c>
      <c r="Q95" s="5">
        <v>37592399081</v>
      </c>
      <c r="R95" s="5">
        <v>46315773715</v>
      </c>
      <c r="S95" s="5">
        <v>63841321332</v>
      </c>
      <c r="T95" s="5">
        <v>46906131050</v>
      </c>
      <c r="U95" s="5">
        <v>55484797884</v>
      </c>
      <c r="V95" s="5">
        <v>35775309185</v>
      </c>
      <c r="W95" s="5">
        <v>36900181615</v>
      </c>
      <c r="X95" s="5">
        <v>45894629580</v>
      </c>
      <c r="Y95" s="5">
        <v>47970980549</v>
      </c>
      <c r="Z95" s="5">
        <v>57519898029</v>
      </c>
    </row>
    <row r="96" spans="2:26" ht="15.5" x14ac:dyDescent="0.35">
      <c r="C96" t="s">
        <v>1426</v>
      </c>
      <c r="D96" s="5">
        <v>867856112120</v>
      </c>
      <c r="E96" s="5">
        <v>685124029195</v>
      </c>
      <c r="F96" s="5">
        <v>499607629415</v>
      </c>
      <c r="G96" s="5">
        <v>479373809583</v>
      </c>
      <c r="I96" s="5">
        <v>685124029195</v>
      </c>
      <c r="J96" s="5">
        <v>509944716685</v>
      </c>
      <c r="K96" s="5">
        <v>463576118221</v>
      </c>
      <c r="L96" s="5">
        <v>676408735524</v>
      </c>
      <c r="M96" s="5">
        <v>424293493663</v>
      </c>
      <c r="N96" s="5">
        <v>242524797505</v>
      </c>
      <c r="O96" s="5">
        <v>390964731342</v>
      </c>
      <c r="P96" s="5">
        <v>377893678052</v>
      </c>
      <c r="Q96" s="5">
        <v>376975263549</v>
      </c>
      <c r="R96" s="5">
        <v>393118773021</v>
      </c>
      <c r="S96" s="5">
        <v>444097652874</v>
      </c>
      <c r="T96" s="5">
        <v>394799403997</v>
      </c>
      <c r="U96" s="5">
        <v>291822203839</v>
      </c>
      <c r="V96" s="5">
        <v>264619971119</v>
      </c>
      <c r="W96" s="5">
        <v>225962030860</v>
      </c>
      <c r="X96" s="5">
        <v>189012734089</v>
      </c>
      <c r="Y96" s="5">
        <v>100865822710</v>
      </c>
      <c r="Z96" s="5">
        <v>89194226078</v>
      </c>
    </row>
    <row r="97" spans="3:26" ht="15.5" x14ac:dyDescent="0.35">
      <c r="C97" t="s">
        <v>1427</v>
      </c>
      <c r="D97" s="5">
        <v>308364000000</v>
      </c>
      <c r="E97" s="5">
        <v>1726796144137</v>
      </c>
      <c r="F97" s="5">
        <v>650000000000</v>
      </c>
      <c r="G97" s="5">
        <v>1160000000000</v>
      </c>
      <c r="I97" s="5">
        <v>1726796144137</v>
      </c>
      <c r="J97" s="5">
        <v>334951160078</v>
      </c>
      <c r="K97" s="5">
        <v>664903077372</v>
      </c>
      <c r="L97" s="5">
        <v>364951858371</v>
      </c>
      <c r="M97" s="5">
        <v>899862530816</v>
      </c>
      <c r="N97" s="5">
        <v>449871063914</v>
      </c>
      <c r="O97" s="5">
        <v>849892798380</v>
      </c>
      <c r="P97" s="5">
        <v>799843243077</v>
      </c>
      <c r="Q97" s="5">
        <v>829864938588</v>
      </c>
      <c r="R97" s="5">
        <v>658353715428</v>
      </c>
      <c r="S97" s="5">
        <v>529757231692</v>
      </c>
      <c r="T97" s="5">
        <v>634398688613</v>
      </c>
      <c r="U97" s="5">
        <v>394936929870</v>
      </c>
      <c r="V97" s="5">
        <v>676296550132</v>
      </c>
      <c r="W97" s="5">
        <v>770238492508</v>
      </c>
      <c r="X97" s="5">
        <v>905678418775</v>
      </c>
      <c r="Y97" s="5">
        <v>305142812699</v>
      </c>
      <c r="Z97" s="5">
        <v>175799732629</v>
      </c>
    </row>
    <row r="98" spans="3:26" ht="15.5" x14ac:dyDescent="0.35">
      <c r="C98" t="s">
        <v>1429</v>
      </c>
    </row>
    <row r="99" spans="3:26" ht="15.5" x14ac:dyDescent="0.35">
      <c r="C99" t="s">
        <v>110</v>
      </c>
      <c r="M99" s="5">
        <v>1372617392121</v>
      </c>
      <c r="N99" s="5">
        <v>421776745104</v>
      </c>
      <c r="O99" s="5">
        <v>400650105557</v>
      </c>
      <c r="P99" s="5">
        <v>492649504787</v>
      </c>
      <c r="Q99" s="5">
        <v>467920189919</v>
      </c>
      <c r="R99" s="5">
        <v>435502834916</v>
      </c>
      <c r="S99" s="5">
        <v>441530742542</v>
      </c>
      <c r="T99" s="5">
        <v>232633065062</v>
      </c>
      <c r="U99" s="5">
        <v>93608437951</v>
      </c>
      <c r="V99" s="5">
        <v>66862325854</v>
      </c>
      <c r="W99" s="5">
        <v>999861911518</v>
      </c>
      <c r="X99" s="5">
        <v>891432497735</v>
      </c>
      <c r="Y99" s="5">
        <v>789259221443</v>
      </c>
      <c r="Z99" s="5">
        <v>513955342016</v>
      </c>
    </row>
    <row r="100" spans="3:26" ht="15.5" x14ac:dyDescent="0.35">
      <c r="C100" t="s">
        <v>109</v>
      </c>
      <c r="D100" s="5">
        <v>5024245752807</v>
      </c>
      <c r="E100" s="5">
        <v>5139702867209</v>
      </c>
      <c r="F100" s="5">
        <v>4931835575285</v>
      </c>
      <c r="G100" s="5">
        <v>5639577752977</v>
      </c>
      <c r="I100" s="5">
        <v>5139702867209</v>
      </c>
      <c r="J100" s="5">
        <v>4798662994857</v>
      </c>
      <c r="K100" s="5">
        <v>4696761103603</v>
      </c>
      <c r="L100" s="5">
        <v>4972366414520</v>
      </c>
      <c r="M100" s="5">
        <v>4944455479619</v>
      </c>
      <c r="N100" s="5">
        <v>5554655389513</v>
      </c>
      <c r="O100" s="5">
        <v>5531687665647</v>
      </c>
      <c r="P100" s="5">
        <v>5164214500505</v>
      </c>
      <c r="Q100" s="5">
        <v>5048471985717</v>
      </c>
      <c r="R100" s="5">
        <v>5259940990536</v>
      </c>
      <c r="S100" s="5">
        <v>4770155151221</v>
      </c>
      <c r="T100" s="5">
        <v>4217369505015</v>
      </c>
      <c r="U100" s="5">
        <v>3273911313472</v>
      </c>
      <c r="V100" s="5">
        <v>2807978705370</v>
      </c>
      <c r="W100" s="5">
        <v>1420153998257</v>
      </c>
      <c r="X100" s="5">
        <v>1268109221739</v>
      </c>
      <c r="Y100" s="5">
        <v>1137833854084</v>
      </c>
      <c r="Z100" s="5">
        <v>1071496635699</v>
      </c>
    </row>
    <row r="101" spans="3:26" ht="15.5" x14ac:dyDescent="0.35">
      <c r="C101" t="s">
        <v>1431</v>
      </c>
      <c r="D101" s="5">
        <v>4529620183975</v>
      </c>
      <c r="E101" s="5">
        <v>4566030275097</v>
      </c>
      <c r="F101" s="5">
        <v>4567329935682</v>
      </c>
      <c r="G101" s="5">
        <v>4612856169860</v>
      </c>
      <c r="I101" s="5">
        <v>4566030275097</v>
      </c>
      <c r="J101" s="5">
        <v>4347123242118</v>
      </c>
      <c r="K101" s="5">
        <v>3779894390269</v>
      </c>
      <c r="L101" s="5">
        <v>3731837506635</v>
      </c>
      <c r="M101" s="5">
        <v>3894587892160</v>
      </c>
      <c r="N101" s="5">
        <v>4510056924861</v>
      </c>
      <c r="O101" s="5">
        <v>5120108183470</v>
      </c>
      <c r="P101" s="5">
        <v>4721857645245</v>
      </c>
      <c r="Q101" s="5">
        <v>4483064073038</v>
      </c>
      <c r="R101" s="5">
        <v>4458965646404</v>
      </c>
      <c r="S101" s="5">
        <v>4293193136950</v>
      </c>
      <c r="T101" s="5">
        <v>3528464915445</v>
      </c>
      <c r="U101" s="5">
        <v>2821070304428</v>
      </c>
      <c r="V101" s="5">
        <v>2225685229781</v>
      </c>
      <c r="W101" s="5">
        <v>1609854098430</v>
      </c>
      <c r="X101" s="5">
        <v>1154339364218</v>
      </c>
      <c r="Y101" s="5">
        <v>960847390984</v>
      </c>
      <c r="Z101" s="5">
        <v>935451556083</v>
      </c>
    </row>
    <row r="102" spans="3:26" ht="15.5" x14ac:dyDescent="0.35">
      <c r="C102" t="s">
        <v>123</v>
      </c>
      <c r="D102" s="5">
        <v>810058224796</v>
      </c>
      <c r="E102" s="5">
        <v>813187136790</v>
      </c>
      <c r="F102" s="5">
        <v>775992053129</v>
      </c>
      <c r="G102" s="5">
        <v>777821769108</v>
      </c>
      <c r="I102" s="5">
        <v>813187136790</v>
      </c>
      <c r="J102" s="5">
        <v>780953573374</v>
      </c>
      <c r="K102" s="5">
        <v>788777214360</v>
      </c>
      <c r="L102" s="5">
        <v>799588953325</v>
      </c>
      <c r="M102" s="5">
        <v>818781806265</v>
      </c>
      <c r="N102" s="5">
        <v>815641804959</v>
      </c>
      <c r="O102" s="5">
        <v>790755582369</v>
      </c>
      <c r="P102" s="5">
        <v>788081883230</v>
      </c>
      <c r="Q102" s="5">
        <v>733895775195</v>
      </c>
      <c r="R102" s="5">
        <v>733483876439</v>
      </c>
      <c r="S102" s="5">
        <v>736785069334</v>
      </c>
      <c r="T102" s="5">
        <v>133680326392</v>
      </c>
      <c r="U102" s="5">
        <v>133122041955</v>
      </c>
      <c r="V102" s="5">
        <v>133556736066</v>
      </c>
      <c r="W102" s="5">
        <v>113852318910</v>
      </c>
      <c r="X102" s="5">
        <v>108494069595</v>
      </c>
      <c r="Y102" s="5">
        <v>106996369363</v>
      </c>
      <c r="Z102" s="5">
        <v>107057544803</v>
      </c>
    </row>
    <row r="103" spans="3:26" ht="15.5" x14ac:dyDescent="0.35">
      <c r="C103" t="s">
        <v>320</v>
      </c>
      <c r="D103" s="5">
        <v>19774141710</v>
      </c>
      <c r="E103" s="5">
        <v>21586059025</v>
      </c>
      <c r="F103" s="5">
        <v>16095336473</v>
      </c>
      <c r="G103" s="5">
        <v>15975354355</v>
      </c>
      <c r="I103" s="5">
        <v>21586059025</v>
      </c>
      <c r="J103" s="5">
        <v>21167515970</v>
      </c>
      <c r="K103" s="5">
        <v>17446515811</v>
      </c>
      <c r="L103" s="5">
        <v>13069065119</v>
      </c>
      <c r="M103" s="5">
        <v>4969276629</v>
      </c>
      <c r="N103" s="5">
        <v>6652236482</v>
      </c>
      <c r="O103" s="5">
        <v>4574210831</v>
      </c>
      <c r="P103" s="5">
        <v>2346057885</v>
      </c>
      <c r="Q103" s="5">
        <v>588076398</v>
      </c>
      <c r="R103" s="5">
        <v>1582350932</v>
      </c>
      <c r="S103" s="5">
        <v>1860449348</v>
      </c>
      <c r="T103" s="5">
        <v>2372543005</v>
      </c>
      <c r="U103" s="5">
        <v>2789585210</v>
      </c>
      <c r="V103" s="5">
        <v>3604569331</v>
      </c>
    </row>
    <row r="104" spans="3:26" ht="15.5" x14ac:dyDescent="0.35">
      <c r="C104" t="s">
        <v>118</v>
      </c>
      <c r="D104" s="5">
        <v>26179477759</v>
      </c>
      <c r="E104" s="5">
        <v>26179477759</v>
      </c>
      <c r="F104" s="5">
        <v>25015869683</v>
      </c>
      <c r="G104" s="5">
        <v>25015869683</v>
      </c>
      <c r="I104" s="5">
        <v>26179477759</v>
      </c>
      <c r="J104" s="5">
        <v>25015869683</v>
      </c>
      <c r="K104" s="5">
        <v>38275507627</v>
      </c>
      <c r="L104" s="5">
        <v>28604476647</v>
      </c>
      <c r="M104" s="5">
        <v>16409631589</v>
      </c>
      <c r="N104" s="5">
        <v>24286499145</v>
      </c>
      <c r="O104" s="5">
        <v>11348608154</v>
      </c>
      <c r="P104" s="5">
        <v>8917674535</v>
      </c>
      <c r="Q104" s="5">
        <v>10655953032</v>
      </c>
      <c r="R104" s="5">
        <v>7465157132</v>
      </c>
      <c r="S104" s="5">
        <v>4509428875</v>
      </c>
      <c r="T104" s="5">
        <v>2596817558</v>
      </c>
      <c r="U104" s="5">
        <v>3496051412</v>
      </c>
      <c r="V104" s="5">
        <v>4564503806</v>
      </c>
      <c r="W104" s="5">
        <v>7240806721</v>
      </c>
      <c r="X104" s="5">
        <v>6448645195</v>
      </c>
      <c r="Y104" s="5">
        <v>6016064305</v>
      </c>
      <c r="Z104" s="5">
        <v>5701535700</v>
      </c>
    </row>
    <row r="105" spans="3:26" ht="15.5" x14ac:dyDescent="0.35">
      <c r="C105" t="s">
        <v>312</v>
      </c>
    </row>
    <row r="106" spans="3:26" ht="15.5" x14ac:dyDescent="0.35">
      <c r="C106" t="s">
        <v>93</v>
      </c>
      <c r="D106" s="5">
        <v>719224571784</v>
      </c>
      <c r="E106" s="5">
        <v>719224571784</v>
      </c>
      <c r="F106" s="5">
        <v>686006992495</v>
      </c>
      <c r="G106" s="5">
        <v>686006992495</v>
      </c>
      <c r="I106" s="5">
        <v>719224571784</v>
      </c>
      <c r="J106" s="5">
        <v>686006992495</v>
      </c>
      <c r="K106" s="5">
        <v>688776638875</v>
      </c>
      <c r="L106" s="5">
        <v>687961477532</v>
      </c>
      <c r="M106" s="5">
        <v>658893417820</v>
      </c>
      <c r="N106" s="5">
        <v>652634332948</v>
      </c>
      <c r="O106" s="5">
        <v>647733539651</v>
      </c>
      <c r="P106" s="5">
        <v>644590514557</v>
      </c>
      <c r="Q106" s="5">
        <v>582463176372</v>
      </c>
      <c r="R106" s="5">
        <v>586098747175</v>
      </c>
      <c r="S106" s="5">
        <v>587737365080</v>
      </c>
    </row>
    <row r="107" spans="3:26" ht="15.5" x14ac:dyDescent="0.35">
      <c r="C107" t="s">
        <v>126</v>
      </c>
      <c r="D107" s="5">
        <v>8453477003505</v>
      </c>
      <c r="E107" s="5">
        <v>8546042849111</v>
      </c>
      <c r="F107" s="5">
        <v>8324838588523</v>
      </c>
      <c r="G107" s="5">
        <v>9052949548728</v>
      </c>
      <c r="I107" s="5">
        <v>8546042849111</v>
      </c>
      <c r="J107" s="5">
        <v>8175925589980</v>
      </c>
      <c r="K107" s="5">
        <v>7991554506433</v>
      </c>
      <c r="L107" s="5">
        <v>8211291790399</v>
      </c>
      <c r="M107" s="5">
        <v>8666525828600</v>
      </c>
      <c r="N107" s="5">
        <v>7637524325854</v>
      </c>
      <c r="O107" s="5">
        <v>7607653715376</v>
      </c>
      <c r="P107" s="5">
        <v>7297273467260</v>
      </c>
      <c r="Q107" s="5">
        <v>7014677335611</v>
      </c>
      <c r="R107" s="5">
        <v>7121173332944</v>
      </c>
      <c r="S107" s="5">
        <v>6567266817941</v>
      </c>
      <c r="T107" s="5">
        <v>5155422644599</v>
      </c>
      <c r="U107" s="5">
        <v>4045672277612</v>
      </c>
      <c r="V107" s="5">
        <v>3483516588857</v>
      </c>
      <c r="W107" s="5">
        <v>2963148453513</v>
      </c>
      <c r="X107" s="5">
        <v>2661051689702</v>
      </c>
      <c r="Y107" s="5">
        <v>2403186094861</v>
      </c>
      <c r="Z107" s="5">
        <v>2044367406129</v>
      </c>
    </row>
    <row r="108" spans="3:26" ht="15.5" x14ac:dyDescent="0.35">
      <c r="C108" t="s">
        <v>127</v>
      </c>
    </row>
    <row r="109" spans="3:26" ht="15.5" x14ac:dyDescent="0.35">
      <c r="C109" t="s">
        <v>128</v>
      </c>
    </row>
    <row r="110" spans="3:26" ht="15.5" x14ac:dyDescent="0.35">
      <c r="C110" t="s">
        <v>1433</v>
      </c>
      <c r="D110" s="5">
        <v>35689763443</v>
      </c>
      <c r="E110" s="5">
        <v>11143241298</v>
      </c>
      <c r="F110" s="5">
        <v>22126554399</v>
      </c>
      <c r="G110" s="5">
        <v>55410306552</v>
      </c>
      <c r="I110" s="5">
        <v>11143241298</v>
      </c>
      <c r="J110" s="5">
        <v>12461732347</v>
      </c>
      <c r="K110" s="5">
        <v>16451923902</v>
      </c>
      <c r="L110" s="5">
        <v>11579113424</v>
      </c>
      <c r="M110" s="5">
        <v>11219830724</v>
      </c>
      <c r="N110" s="5">
        <v>13987217966</v>
      </c>
      <c r="O110" s="5">
        <v>21797872995</v>
      </c>
      <c r="P110" s="5">
        <v>18964612078</v>
      </c>
      <c r="Q110" s="5">
        <v>21195493883</v>
      </c>
      <c r="R110" s="5">
        <v>23209928812</v>
      </c>
      <c r="S110" s="5">
        <v>23937182459</v>
      </c>
      <c r="T110" s="5">
        <v>22866534051</v>
      </c>
      <c r="U110" s="5">
        <v>19797264380</v>
      </c>
      <c r="V110" s="5">
        <v>16445211285</v>
      </c>
      <c r="W110" s="5">
        <v>13103870296</v>
      </c>
      <c r="X110" s="5">
        <v>11363351596</v>
      </c>
      <c r="Y110" s="5">
        <v>12581605664</v>
      </c>
      <c r="Z110" s="5">
        <v>11840388352</v>
      </c>
    </row>
    <row r="111" spans="3:26" ht="15.5" x14ac:dyDescent="0.35">
      <c r="C111" t="s">
        <v>1434</v>
      </c>
      <c r="D111" s="5">
        <v>5024245752807</v>
      </c>
      <c r="E111" s="5">
        <v>5139702867209</v>
      </c>
      <c r="F111" s="5">
        <v>4931835575285</v>
      </c>
      <c r="G111" s="5">
        <v>5639577752977</v>
      </c>
      <c r="I111" s="5">
        <v>5139702867209</v>
      </c>
      <c r="J111" s="5">
        <v>4798662994857</v>
      </c>
      <c r="K111" s="5">
        <v>4696761103603</v>
      </c>
      <c r="L111" s="5">
        <v>4972366414520</v>
      </c>
      <c r="M111" s="5">
        <v>6317072871740</v>
      </c>
      <c r="N111" s="5">
        <v>5976432134617</v>
      </c>
      <c r="O111" s="5">
        <v>5932337771204</v>
      </c>
      <c r="P111" s="5">
        <v>5656864005292</v>
      </c>
      <c r="Q111" s="5">
        <v>5516392175636</v>
      </c>
      <c r="R111" s="5">
        <v>5695443825452</v>
      </c>
      <c r="S111" s="5">
        <v>5211685893763</v>
      </c>
      <c r="T111" s="5">
        <v>4450002570077</v>
      </c>
      <c r="U111" s="5">
        <v>3367519751423</v>
      </c>
      <c r="V111" s="5">
        <v>2874841031224</v>
      </c>
      <c r="W111" s="5">
        <v>2420015909775</v>
      </c>
      <c r="X111" s="5">
        <v>2159541719474</v>
      </c>
      <c r="Y111" s="5">
        <v>1927093075527</v>
      </c>
      <c r="Z111" s="5">
        <v>1585451977715</v>
      </c>
    </row>
    <row r="112" spans="3:26" ht="15.5" x14ac:dyDescent="0.35">
      <c r="C112" t="s">
        <v>1436</v>
      </c>
      <c r="D112" s="5">
        <v>5024245752807</v>
      </c>
      <c r="E112" s="5">
        <v>5139702867209</v>
      </c>
      <c r="F112" s="5">
        <v>4931835575285</v>
      </c>
      <c r="G112" s="5">
        <v>5639577752977</v>
      </c>
      <c r="I112" s="5">
        <v>5139702867209</v>
      </c>
      <c r="J112" s="5">
        <v>4798662994857</v>
      </c>
      <c r="K112" s="5">
        <v>4696761103603</v>
      </c>
      <c r="L112" s="5">
        <v>4972366414520</v>
      </c>
      <c r="M112" s="5">
        <v>6317072871740</v>
      </c>
      <c r="N112" s="5">
        <v>5976432134617</v>
      </c>
      <c r="O112" s="5">
        <v>5932337771204</v>
      </c>
      <c r="P112" s="5">
        <v>5656864005292</v>
      </c>
      <c r="Q112" s="5">
        <v>5516392175636</v>
      </c>
      <c r="R112" s="5">
        <v>5695443825452</v>
      </c>
      <c r="S112" s="5">
        <v>5211685893763</v>
      </c>
      <c r="T112" s="5">
        <v>4450002570077</v>
      </c>
      <c r="U112" s="5">
        <v>3367519751423</v>
      </c>
      <c r="V112" s="5">
        <v>2874841031224</v>
      </c>
      <c r="W112" s="5">
        <v>2420015909775</v>
      </c>
      <c r="X112" s="5">
        <v>2159541719474</v>
      </c>
      <c r="Y112" s="5">
        <v>1927093075527</v>
      </c>
      <c r="Z112" s="5">
        <v>1585451977715</v>
      </c>
    </row>
    <row r="113" spans="2:26" ht="15.5" x14ac:dyDescent="0.35">
      <c r="C113" t="s">
        <v>1437</v>
      </c>
      <c r="D113" s="5">
        <v>961224302</v>
      </c>
      <c r="E113" s="5">
        <v>1453637871</v>
      </c>
      <c r="F113" s="5">
        <v>745468152</v>
      </c>
      <c r="G113" s="5">
        <v>539113685</v>
      </c>
      <c r="I113" s="5">
        <v>1453637871</v>
      </c>
      <c r="J113" s="5">
        <v>1025968980</v>
      </c>
      <c r="K113" s="5">
        <v>1003950365</v>
      </c>
      <c r="L113" s="5">
        <v>1982315951</v>
      </c>
      <c r="M113" s="5">
        <v>1948803624</v>
      </c>
      <c r="N113" s="5">
        <v>937458657</v>
      </c>
      <c r="O113" s="5">
        <v>2859932643</v>
      </c>
      <c r="P113" s="5">
        <v>3244363897</v>
      </c>
      <c r="Q113" s="5">
        <v>1122532214</v>
      </c>
      <c r="R113" s="5">
        <v>917539229</v>
      </c>
      <c r="S113" s="5">
        <v>4129989750</v>
      </c>
      <c r="T113" s="5">
        <v>1108653515</v>
      </c>
      <c r="U113" s="5">
        <v>2099318906</v>
      </c>
      <c r="V113" s="5">
        <v>16931736863</v>
      </c>
      <c r="W113" s="5">
        <v>3576571003</v>
      </c>
      <c r="X113" s="5">
        <v>7524541264</v>
      </c>
      <c r="Y113" s="5">
        <v>7368922147</v>
      </c>
      <c r="Z113" s="5">
        <v>3010831865</v>
      </c>
    </row>
    <row r="114" spans="2:26" ht="15.5" x14ac:dyDescent="0.35">
      <c r="C114" t="s">
        <v>1775</v>
      </c>
      <c r="D114" s="5">
        <v>13522493475</v>
      </c>
      <c r="E114" s="5">
        <v>22874573158</v>
      </c>
      <c r="F114" s="5">
        <v>14338648387</v>
      </c>
      <c r="G114" s="5">
        <v>11217878172</v>
      </c>
      <c r="I114" s="5">
        <v>22874573158</v>
      </c>
      <c r="J114" s="5">
        <v>18667445542</v>
      </c>
      <c r="K114" s="5">
        <v>9782120117</v>
      </c>
      <c r="L114" s="5">
        <v>5517767401</v>
      </c>
      <c r="M114" s="5">
        <v>8729683976</v>
      </c>
      <c r="N114" s="5">
        <v>9240910643</v>
      </c>
      <c r="O114" s="5">
        <v>12547769814</v>
      </c>
      <c r="P114" s="5">
        <v>17870621371</v>
      </c>
      <c r="Q114" s="5">
        <v>6332909437</v>
      </c>
      <c r="R114" s="5">
        <v>10573120998</v>
      </c>
      <c r="S114" s="5">
        <v>9484372739</v>
      </c>
      <c r="T114" s="5">
        <v>4614251955</v>
      </c>
      <c r="U114" s="5">
        <v>24815151215</v>
      </c>
      <c r="V114" s="5">
        <v>740139376</v>
      </c>
      <c r="W114" s="5">
        <v>3370777839</v>
      </c>
      <c r="X114" s="5">
        <v>2706331898</v>
      </c>
      <c r="Y114" s="5">
        <v>2105783556</v>
      </c>
      <c r="Z114" s="5">
        <v>9437609457</v>
      </c>
    </row>
    <row r="115" spans="2:26" ht="15.5" x14ac:dyDescent="0.35">
      <c r="C115" t="s">
        <v>133</v>
      </c>
      <c r="D115" s="5">
        <v>11756854780</v>
      </c>
      <c r="E115" s="5">
        <v>6777635325</v>
      </c>
      <c r="F115" s="5">
        <v>5500479764</v>
      </c>
      <c r="G115" s="5">
        <v>5584595656</v>
      </c>
      <c r="I115" s="5">
        <v>6777635325</v>
      </c>
      <c r="J115" s="5">
        <v>7656640955</v>
      </c>
      <c r="K115" s="5">
        <v>16781584781</v>
      </c>
      <c r="L115" s="5">
        <v>17861231701</v>
      </c>
      <c r="M115" s="5">
        <v>6496620140</v>
      </c>
      <c r="N115" s="5">
        <v>14434301626</v>
      </c>
      <c r="O115" s="5">
        <v>15180787624</v>
      </c>
      <c r="P115" s="5">
        <v>14801710387</v>
      </c>
      <c r="Q115" s="5">
        <v>20288658420</v>
      </c>
      <c r="R115" s="5">
        <v>15768022251</v>
      </c>
      <c r="S115" s="5">
        <v>14211058315</v>
      </c>
      <c r="T115" s="5">
        <v>11640178877</v>
      </c>
      <c r="U115" s="5">
        <v>12937812253</v>
      </c>
      <c r="V115" s="5">
        <v>6026569020</v>
      </c>
      <c r="W115" s="5">
        <v>8812802638</v>
      </c>
      <c r="X115" s="5">
        <v>5452541816</v>
      </c>
      <c r="Y115" s="5">
        <v>3694598031</v>
      </c>
      <c r="Z115" s="5">
        <v>6522034484</v>
      </c>
    </row>
    <row r="116" spans="2:26" ht="15.5" x14ac:dyDescent="0.35">
      <c r="C116" t="s">
        <v>142</v>
      </c>
      <c r="D116" s="5">
        <v>5212863257832</v>
      </c>
      <c r="E116" s="5">
        <v>5318250168306</v>
      </c>
      <c r="F116" s="5">
        <v>5121890603436</v>
      </c>
      <c r="G116" s="5">
        <v>5848489949813</v>
      </c>
      <c r="I116" s="5">
        <v>5318250168306</v>
      </c>
      <c r="J116" s="5">
        <v>4990819547011</v>
      </c>
      <c r="K116" s="5">
        <v>4869599435614</v>
      </c>
      <c r="L116" s="5">
        <v>5134517792869</v>
      </c>
      <c r="M116" s="5">
        <v>6432760566695</v>
      </c>
      <c r="N116" s="5">
        <v>6128138202911</v>
      </c>
      <c r="O116" s="5">
        <v>6083998151873</v>
      </c>
      <c r="P116" s="5">
        <v>5802518829966</v>
      </c>
      <c r="Q116" s="5">
        <v>5651847900990</v>
      </c>
      <c r="R116" s="5">
        <v>5824505922990</v>
      </c>
      <c r="S116" s="5">
        <v>5333398527251</v>
      </c>
      <c r="T116" s="5">
        <v>4553283036909</v>
      </c>
      <c r="U116" s="5">
        <v>3481269506251</v>
      </c>
      <c r="V116" s="5">
        <v>2961011241954</v>
      </c>
      <c r="W116" s="5">
        <v>2487017345930</v>
      </c>
      <c r="X116" s="5">
        <v>2226392039567</v>
      </c>
      <c r="Y116" s="5">
        <v>1988575919921</v>
      </c>
      <c r="Z116" s="5">
        <v>1651064007914</v>
      </c>
    </row>
    <row r="117" spans="2:26" ht="15.5" x14ac:dyDescent="0.35">
      <c r="C117" t="s">
        <v>143</v>
      </c>
    </row>
    <row r="118" spans="2:26" ht="15.5" x14ac:dyDescent="0.35">
      <c r="C118" t="s">
        <v>144</v>
      </c>
      <c r="D118" s="5">
        <v>338800000000</v>
      </c>
      <c r="E118" s="5">
        <v>338800000000</v>
      </c>
      <c r="F118" s="5">
        <v>338800000000</v>
      </c>
      <c r="G118" s="5">
        <v>338800000000</v>
      </c>
      <c r="I118" s="5">
        <v>338800000000</v>
      </c>
      <c r="J118" s="5">
        <v>338800000000</v>
      </c>
      <c r="K118" s="5">
        <v>338800000000</v>
      </c>
      <c r="L118" s="5">
        <v>338800000000</v>
      </c>
      <c r="M118" s="5">
        <v>277200000000</v>
      </c>
      <c r="N118" s="5">
        <v>231000000000</v>
      </c>
      <c r="O118" s="5">
        <v>231000000000</v>
      </c>
      <c r="P118" s="5">
        <v>231000000000</v>
      </c>
      <c r="Q118" s="5">
        <v>231000000000</v>
      </c>
      <c r="R118" s="5">
        <v>231000000000</v>
      </c>
      <c r="S118" s="5">
        <v>231000000000</v>
      </c>
      <c r="T118" s="5">
        <v>231000000000</v>
      </c>
      <c r="U118" s="5">
        <v>231000000000</v>
      </c>
      <c r="V118" s="5">
        <v>231000000000</v>
      </c>
      <c r="W118" s="5">
        <v>231000000000</v>
      </c>
      <c r="X118" s="5">
        <v>231000000000</v>
      </c>
      <c r="Y118" s="5">
        <v>231000000000</v>
      </c>
      <c r="Z118" s="5">
        <v>231000000000</v>
      </c>
    </row>
    <row r="119" spans="2:26" ht="15.5" x14ac:dyDescent="0.35">
      <c r="C119" t="s">
        <v>145</v>
      </c>
      <c r="D119" s="5">
        <v>1344852028249</v>
      </c>
      <c r="E119" s="5">
        <v>1344852028249</v>
      </c>
      <c r="F119" s="5">
        <v>1344852028249</v>
      </c>
      <c r="G119" s="5">
        <v>1344852028249</v>
      </c>
      <c r="I119" s="5">
        <v>1344852028249</v>
      </c>
      <c r="J119" s="5">
        <v>1344852028249</v>
      </c>
      <c r="K119" s="5">
        <v>1344852028249</v>
      </c>
      <c r="L119" s="5">
        <v>1344852028249</v>
      </c>
      <c r="M119" s="5">
        <v>583045154766</v>
      </c>
      <c r="N119" s="5">
        <v>10989779766</v>
      </c>
      <c r="O119" s="5">
        <v>10989779766</v>
      </c>
      <c r="P119" s="5">
        <v>10989779766</v>
      </c>
      <c r="Q119" s="5">
        <v>10989779766</v>
      </c>
      <c r="R119" s="5">
        <v>10989779766</v>
      </c>
      <c r="S119" s="5">
        <v>10989779766</v>
      </c>
      <c r="T119" s="5">
        <v>10989779766</v>
      </c>
      <c r="U119" s="5">
        <v>10989779766</v>
      </c>
      <c r="V119" s="5">
        <v>10989779766</v>
      </c>
      <c r="W119" s="5">
        <v>10989779766</v>
      </c>
      <c r="X119" s="5">
        <v>10989779766</v>
      </c>
      <c r="Y119" s="5">
        <v>10989779766</v>
      </c>
      <c r="Z119" s="5">
        <v>10989779766</v>
      </c>
    </row>
    <row r="120" spans="2:26" ht="15.5" x14ac:dyDescent="0.35">
      <c r="C120" t="s">
        <v>146</v>
      </c>
      <c r="D120" s="5">
        <v>837737145640</v>
      </c>
      <c r="E120" s="5">
        <v>824916080772</v>
      </c>
      <c r="F120" s="5">
        <v>833288964343</v>
      </c>
      <c r="G120" s="5">
        <v>834800578171</v>
      </c>
      <c r="I120" s="5">
        <v>824916080772</v>
      </c>
      <c r="J120" s="5">
        <v>815447022225</v>
      </c>
      <c r="K120" s="5">
        <v>749526403695</v>
      </c>
      <c r="L120" s="5">
        <v>705160491749</v>
      </c>
      <c r="M120" s="5">
        <v>714626689319</v>
      </c>
      <c r="N120" s="5">
        <v>614762010229</v>
      </c>
      <c r="O120" s="5">
        <v>633932244086</v>
      </c>
      <c r="P120" s="5">
        <v>608174342971</v>
      </c>
      <c r="Q120" s="5">
        <v>538376478483</v>
      </c>
      <c r="R120" s="5">
        <v>468578883013</v>
      </c>
      <c r="S120" s="5">
        <v>404141145844</v>
      </c>
      <c r="T120" s="5">
        <v>360149827924</v>
      </c>
      <c r="U120" s="5">
        <v>322412991595</v>
      </c>
      <c r="V120" s="5">
        <v>280515567137</v>
      </c>
      <c r="W120" s="5">
        <v>234141327817</v>
      </c>
      <c r="X120" s="5">
        <v>192669870369</v>
      </c>
      <c r="Y120" s="5">
        <v>172620395174</v>
      </c>
      <c r="Z120" s="5">
        <v>151313618449</v>
      </c>
    </row>
    <row r="121" spans="2:26" ht="15.5" x14ac:dyDescent="0.35">
      <c r="C121" t="s">
        <v>147</v>
      </c>
      <c r="D121" s="5">
        <v>50500000000</v>
      </c>
      <c r="E121" s="5">
        <v>50500000000</v>
      </c>
      <c r="F121" s="5">
        <v>50500000000</v>
      </c>
      <c r="G121" s="5">
        <v>50500000000</v>
      </c>
      <c r="I121" s="5">
        <v>50500000000</v>
      </c>
      <c r="J121" s="5">
        <v>47500000000</v>
      </c>
      <c r="K121" s="5">
        <v>45000000000</v>
      </c>
      <c r="L121" s="5">
        <v>42500000000</v>
      </c>
      <c r="M121" s="5">
        <v>40000000000</v>
      </c>
      <c r="N121" s="5">
        <v>37500000000</v>
      </c>
      <c r="O121" s="5">
        <v>35000000000</v>
      </c>
      <c r="P121" s="5">
        <v>32500000000</v>
      </c>
      <c r="Q121" s="5">
        <v>30000000000</v>
      </c>
      <c r="R121" s="5">
        <v>27500000000</v>
      </c>
      <c r="S121" s="5">
        <v>25000000000</v>
      </c>
      <c r="T121" s="5">
        <v>22500000000</v>
      </c>
      <c r="U121" s="5">
        <v>20000000000</v>
      </c>
      <c r="V121" s="5">
        <v>17500000000</v>
      </c>
      <c r="W121" s="5">
        <v>15000000000</v>
      </c>
      <c r="X121" s="5">
        <v>12500000000</v>
      </c>
      <c r="Y121" s="5">
        <v>10000000000</v>
      </c>
      <c r="Z121" s="5">
        <v>7500000000</v>
      </c>
    </row>
    <row r="122" spans="2:26" ht="15.5" x14ac:dyDescent="0.35">
      <c r="C122" t="s">
        <v>148</v>
      </c>
      <c r="D122" s="5">
        <v>787237145640</v>
      </c>
      <c r="E122" s="5">
        <v>774416080772</v>
      </c>
      <c r="F122" s="5">
        <v>782788964343</v>
      </c>
      <c r="G122" s="5">
        <v>784300578171</v>
      </c>
      <c r="I122" s="5">
        <v>774416080772</v>
      </c>
      <c r="J122" s="5">
        <v>767947022225</v>
      </c>
      <c r="K122" s="5">
        <v>704526403695</v>
      </c>
      <c r="L122" s="5">
        <v>662660491749</v>
      </c>
      <c r="M122" s="5">
        <v>674626689319</v>
      </c>
      <c r="N122" s="5">
        <v>577262010229</v>
      </c>
      <c r="O122" s="5">
        <v>598932244086</v>
      </c>
      <c r="P122" s="5">
        <v>575674342971</v>
      </c>
      <c r="Q122" s="5">
        <v>508376478483</v>
      </c>
      <c r="R122" s="5">
        <v>441078883013</v>
      </c>
      <c r="S122" s="5">
        <v>379141145844</v>
      </c>
      <c r="T122" s="5">
        <v>337649827924</v>
      </c>
      <c r="U122" s="5">
        <v>302412991595</v>
      </c>
      <c r="V122" s="5">
        <v>263015567137</v>
      </c>
      <c r="W122" s="5">
        <v>219141327817</v>
      </c>
      <c r="X122" s="5">
        <v>180169870369</v>
      </c>
      <c r="Y122" s="5">
        <v>162620395174</v>
      </c>
      <c r="Z122" s="5">
        <v>143813618449</v>
      </c>
    </row>
    <row r="123" spans="2:26" ht="15.5" x14ac:dyDescent="0.35">
      <c r="C123" t="s">
        <v>149</v>
      </c>
      <c r="D123" s="5">
        <v>837737145640</v>
      </c>
      <c r="E123" s="5">
        <v>824916080772</v>
      </c>
      <c r="F123" s="5">
        <v>833288964343</v>
      </c>
      <c r="G123" s="5">
        <v>834800578171</v>
      </c>
      <c r="I123" s="5">
        <v>824916080772</v>
      </c>
      <c r="J123" s="5">
        <v>815447022225</v>
      </c>
      <c r="K123" s="5">
        <v>749526403695</v>
      </c>
      <c r="L123" s="5">
        <v>705160491749</v>
      </c>
      <c r="M123" s="5">
        <v>714626689319</v>
      </c>
      <c r="N123" s="5">
        <v>614762010229</v>
      </c>
      <c r="O123" s="5">
        <v>633932244086</v>
      </c>
      <c r="P123" s="5">
        <v>608174342971</v>
      </c>
      <c r="Q123" s="5">
        <v>538376478483</v>
      </c>
      <c r="R123" s="5">
        <v>468578883013</v>
      </c>
      <c r="S123" s="5">
        <v>404141145844</v>
      </c>
      <c r="T123" s="5">
        <v>360149827924</v>
      </c>
      <c r="U123" s="5">
        <v>322412991595</v>
      </c>
      <c r="V123" s="5">
        <v>280515567137</v>
      </c>
      <c r="W123" s="5">
        <v>234141327817</v>
      </c>
      <c r="X123" s="5">
        <v>192669870369</v>
      </c>
      <c r="Y123" s="5">
        <v>172620395174</v>
      </c>
      <c r="Z123" s="5">
        <v>151313618449</v>
      </c>
    </row>
    <row r="124" spans="2:26" ht="15.5" x14ac:dyDescent="0.35">
      <c r="C124" t="s">
        <v>9</v>
      </c>
      <c r="D124" s="5">
        <v>3240613745673</v>
      </c>
      <c r="E124" s="5">
        <v>3227792680805</v>
      </c>
      <c r="F124" s="5">
        <v>3202947985087</v>
      </c>
      <c r="G124" s="5">
        <v>3204459598915</v>
      </c>
      <c r="I124" s="5">
        <v>3227792680805</v>
      </c>
      <c r="J124" s="5">
        <v>3185106042969</v>
      </c>
      <c r="K124" s="5">
        <v>3121955070819</v>
      </c>
      <c r="L124" s="5">
        <v>3076773997530</v>
      </c>
      <c r="M124" s="5">
        <v>2233765261905</v>
      </c>
      <c r="N124" s="5">
        <v>1509386122943</v>
      </c>
      <c r="O124" s="5">
        <v>1523655563503</v>
      </c>
      <c r="P124" s="5">
        <v>1494754637294</v>
      </c>
      <c r="Q124" s="5">
        <v>1362829434621</v>
      </c>
      <c r="R124" s="5">
        <v>1296667409954</v>
      </c>
      <c r="S124" s="5">
        <v>1233868290690</v>
      </c>
      <c r="T124" s="5">
        <v>602139607690</v>
      </c>
      <c r="U124" s="5">
        <v>564402771361</v>
      </c>
      <c r="V124" s="5">
        <v>522505346903</v>
      </c>
      <c r="W124" s="5">
        <v>476131107583</v>
      </c>
      <c r="X124" s="5">
        <v>434659650135</v>
      </c>
      <c r="Y124" s="5">
        <v>414610174940</v>
      </c>
      <c r="Z124" s="5">
        <v>393303398215</v>
      </c>
    </row>
    <row r="125" spans="2:26" ht="15.5" x14ac:dyDescent="0.35">
      <c r="C125" t="s">
        <v>151</v>
      </c>
      <c r="D125" s="5">
        <v>8453477003505</v>
      </c>
      <c r="E125" s="5">
        <v>8546042849111</v>
      </c>
      <c r="F125" s="5">
        <v>8324838588523</v>
      </c>
      <c r="G125" s="5">
        <v>9052949548728</v>
      </c>
      <c r="I125" s="5">
        <v>8546042849111</v>
      </c>
      <c r="J125" s="5">
        <v>8175925589980</v>
      </c>
      <c r="K125" s="5">
        <v>7991554506433</v>
      </c>
      <c r="L125" s="5">
        <v>8211291790399</v>
      </c>
      <c r="M125" s="5">
        <v>8666525828600</v>
      </c>
      <c r="N125" s="5">
        <v>7637524325854</v>
      </c>
      <c r="O125" s="5">
        <v>7607653715376</v>
      </c>
      <c r="P125" s="5">
        <v>7297273467260</v>
      </c>
      <c r="Q125" s="5">
        <v>7014677335611</v>
      </c>
      <c r="R125" s="5">
        <v>7121173332944</v>
      </c>
      <c r="S125" s="5">
        <v>6567266817941</v>
      </c>
      <c r="T125" s="5">
        <v>5155422644599</v>
      </c>
      <c r="U125" s="5">
        <v>4045672277612</v>
      </c>
      <c r="V125" s="5">
        <v>3483516588857</v>
      </c>
      <c r="W125" s="5">
        <v>2963148453513</v>
      </c>
      <c r="X125" s="5">
        <v>2661051689702</v>
      </c>
      <c r="Y125" s="5">
        <v>2403186094861</v>
      </c>
      <c r="Z125" s="5">
        <v>2044367406129</v>
      </c>
    </row>
    <row r="126" spans="2:26" ht="15.5" x14ac:dyDescent="0.35">
      <c r="C126" t="s">
        <v>152</v>
      </c>
      <c r="D126" s="5">
        <v>3388000000</v>
      </c>
      <c r="E126" s="5">
        <v>3388000000</v>
      </c>
      <c r="F126" s="5">
        <v>3388000000</v>
      </c>
      <c r="G126" s="5">
        <v>3388000000</v>
      </c>
      <c r="I126" s="5">
        <v>3388000000</v>
      </c>
      <c r="J126" s="5">
        <v>3388000000</v>
      </c>
      <c r="K126" s="5">
        <v>3388000000</v>
      </c>
      <c r="L126" s="5">
        <v>3388000000</v>
      </c>
      <c r="M126" s="5">
        <v>2772000000</v>
      </c>
      <c r="N126" s="5">
        <v>2310000000</v>
      </c>
      <c r="O126" s="5">
        <v>2310000000</v>
      </c>
      <c r="P126" s="5">
        <v>2310000000</v>
      </c>
      <c r="Q126" s="5">
        <v>2310000000</v>
      </c>
      <c r="R126" s="5">
        <v>2310000000</v>
      </c>
      <c r="S126" s="5">
        <v>2310000000</v>
      </c>
      <c r="T126" s="5">
        <v>2310000000</v>
      </c>
      <c r="U126" s="5">
        <v>2310000000</v>
      </c>
      <c r="V126" s="5">
        <v>2310000000</v>
      </c>
      <c r="W126" s="5">
        <v>2310000000</v>
      </c>
      <c r="X126" s="5">
        <v>2310000000</v>
      </c>
      <c r="Y126" s="5">
        <v>2310000000</v>
      </c>
      <c r="Z126" s="5">
        <v>2310000000</v>
      </c>
    </row>
    <row r="128" spans="2:26" ht="15.5" x14ac:dyDescent="0.35">
      <c r="B128" t="s">
        <v>153</v>
      </c>
      <c r="C128" t="s">
        <v>154</v>
      </c>
      <c r="D128" s="5">
        <v>213522827854</v>
      </c>
      <c r="E128" s="5">
        <v>195452529770</v>
      </c>
      <c r="F128" s="5">
        <v>-730045201166</v>
      </c>
      <c r="G128" s="5">
        <v>808113423323</v>
      </c>
      <c r="I128" s="5">
        <v>142623419816</v>
      </c>
      <c r="J128" s="5">
        <v>-347779500822</v>
      </c>
      <c r="K128" s="5">
        <v>-237811734745</v>
      </c>
      <c r="L128" s="5">
        <v>-1065703385641</v>
      </c>
      <c r="M128" s="5">
        <v>993014830075</v>
      </c>
      <c r="N128" s="5">
        <v>642426485735</v>
      </c>
      <c r="O128" s="5">
        <v>-71208888230</v>
      </c>
      <c r="P128" s="5">
        <v>-9155201942</v>
      </c>
      <c r="Q128" s="5">
        <v>-116867307919</v>
      </c>
      <c r="R128" s="5">
        <v>408439544324</v>
      </c>
      <c r="S128" s="5">
        <v>70238389333</v>
      </c>
      <c r="T128" s="5">
        <v>438308822329</v>
      </c>
      <c r="U128" s="5">
        <v>-53372504477</v>
      </c>
      <c r="V128" s="5">
        <v>-77503485602</v>
      </c>
      <c r="W128" s="5">
        <v>-169889532129</v>
      </c>
      <c r="X128" s="5">
        <v>78525965304</v>
      </c>
      <c r="Y128" s="5">
        <v>223430644619</v>
      </c>
      <c r="Z128" s="5">
        <v>-113975497622</v>
      </c>
    </row>
    <row r="129" spans="3:26" ht="15.5" x14ac:dyDescent="0.35">
      <c r="C129" t="s">
        <v>1776</v>
      </c>
      <c r="D129" s="5">
        <v>127112953465</v>
      </c>
      <c r="E129" s="5">
        <v>130806372442</v>
      </c>
      <c r="F129" s="5">
        <v>136630398108</v>
      </c>
      <c r="G129" s="5">
        <v>135570510210</v>
      </c>
      <c r="I129" s="5">
        <v>539124550019</v>
      </c>
      <c r="J129" s="5">
        <v>555237256271</v>
      </c>
      <c r="K129" s="5">
        <v>541717343707</v>
      </c>
      <c r="L129" s="5">
        <v>523039038138</v>
      </c>
      <c r="M129" s="5">
        <v>524396043752</v>
      </c>
      <c r="N129" s="5">
        <v>622816274401</v>
      </c>
      <c r="O129" s="5">
        <v>656790339559</v>
      </c>
      <c r="P129" s="5">
        <v>647295246307</v>
      </c>
      <c r="Q129" s="5">
        <v>682453128514</v>
      </c>
      <c r="R129" s="5">
        <v>720551752184</v>
      </c>
      <c r="S129" s="5">
        <v>663827792638</v>
      </c>
      <c r="T129" s="5">
        <v>524502086408</v>
      </c>
      <c r="U129" s="5">
        <v>386929818222</v>
      </c>
      <c r="V129" s="5">
        <v>305255193173</v>
      </c>
      <c r="W129" s="5">
        <v>259757773395</v>
      </c>
      <c r="X129" s="5">
        <v>242313409327</v>
      </c>
      <c r="Y129" s="5">
        <v>221889053185</v>
      </c>
      <c r="Z129" s="5">
        <v>209075976803</v>
      </c>
    </row>
    <row r="130" spans="3:26" ht="15.5" x14ac:dyDescent="0.35">
      <c r="C130" t="s">
        <v>2221</v>
      </c>
      <c r="D130" s="5">
        <v>-47638047920</v>
      </c>
      <c r="E130" s="5">
        <v>-50694225618</v>
      </c>
      <c r="F130" s="5">
        <v>-58384416186</v>
      </c>
      <c r="G130" s="5">
        <v>-56483465421</v>
      </c>
      <c r="I130" s="5">
        <v>-215186957987</v>
      </c>
      <c r="J130" s="5">
        <v>-212757265097</v>
      </c>
      <c r="K130" s="5">
        <v>-176150719625</v>
      </c>
      <c r="L130" s="5">
        <v>-181110589704</v>
      </c>
      <c r="M130" s="5">
        <v>-236571564005</v>
      </c>
      <c r="N130" s="5">
        <v>-347704936188</v>
      </c>
      <c r="O130" s="5">
        <v>-342995436166</v>
      </c>
      <c r="P130" s="5">
        <v>-309904322306</v>
      </c>
      <c r="Q130" s="5">
        <v>-334860592260</v>
      </c>
      <c r="R130" s="5">
        <v>-386482788814</v>
      </c>
      <c r="S130" s="5">
        <v>-389833740006</v>
      </c>
      <c r="T130" s="5">
        <v>-298638608983</v>
      </c>
      <c r="U130" s="5">
        <v>-180617993716</v>
      </c>
      <c r="V130" s="5">
        <v>-124685016033</v>
      </c>
      <c r="W130" s="5">
        <v>-118229369833</v>
      </c>
      <c r="X130" s="5">
        <v>-111479427575</v>
      </c>
      <c r="Y130" s="5">
        <v>-98250601972</v>
      </c>
      <c r="Z130" s="5">
        <v>-97383133146</v>
      </c>
    </row>
    <row r="131" spans="3:26" ht="15.5" x14ac:dyDescent="0.35">
      <c r="C131" t="s">
        <v>2975</v>
      </c>
      <c r="D131" s="5">
        <v>3108624297</v>
      </c>
      <c r="E131" s="5">
        <v>2649390735</v>
      </c>
      <c r="F131" s="5">
        <v>3459429976</v>
      </c>
      <c r="G131" s="5">
        <v>2752522724</v>
      </c>
      <c r="I131" s="5">
        <v>12220241737</v>
      </c>
      <c r="J131" s="5">
        <v>12255735000</v>
      </c>
      <c r="K131" s="5">
        <v>14816575557</v>
      </c>
      <c r="L131" s="5">
        <v>10753319380</v>
      </c>
      <c r="M131" s="5">
        <v>13849557739</v>
      </c>
      <c r="N131" s="5">
        <v>14867386000</v>
      </c>
      <c r="O131" s="5">
        <v>21245494326</v>
      </c>
      <c r="P131" s="5">
        <v>24730129965</v>
      </c>
      <c r="Q131" s="5">
        <v>21372885228</v>
      </c>
      <c r="R131" s="5">
        <v>2193696127</v>
      </c>
      <c r="S131" s="5">
        <v>19729350609</v>
      </c>
      <c r="T131" s="5">
        <v>17793291409</v>
      </c>
      <c r="U131" s="5">
        <v>13942403872</v>
      </c>
      <c r="V131" s="5">
        <v>15443315184</v>
      </c>
      <c r="W131" s="5">
        <v>8069786089</v>
      </c>
      <c r="X131" s="5">
        <v>5226365011</v>
      </c>
      <c r="Y131" s="5">
        <v>7136805308</v>
      </c>
      <c r="Z131" s="5">
        <v>8783373945</v>
      </c>
    </row>
    <row r="132" spans="3:26" ht="15.5" x14ac:dyDescent="0.35">
      <c r="C132" t="s">
        <v>1778</v>
      </c>
      <c r="D132" s="5">
        <v>-45462938772</v>
      </c>
      <c r="E132" s="5">
        <v>-42589006397</v>
      </c>
      <c r="F132" s="5">
        <v>-40396110146</v>
      </c>
      <c r="G132" s="5">
        <v>-37160896497</v>
      </c>
      <c r="I132" s="5">
        <v>-154876097353</v>
      </c>
      <c r="J132" s="5">
        <v>-158561006421</v>
      </c>
      <c r="K132" s="5">
        <v>-156103491816</v>
      </c>
      <c r="L132" s="5">
        <v>-141811711258</v>
      </c>
      <c r="M132" s="5">
        <v>-136862221910</v>
      </c>
      <c r="N132" s="5">
        <v>-128225663090</v>
      </c>
      <c r="O132" s="5">
        <v>-132829280950</v>
      </c>
      <c r="P132" s="5">
        <v>-129389534228</v>
      </c>
      <c r="Q132" s="5">
        <v>-110189364872</v>
      </c>
      <c r="R132" s="5">
        <v>-108847053996</v>
      </c>
      <c r="S132" s="5">
        <v>-98708774462</v>
      </c>
      <c r="T132" s="5">
        <v>-92246995391</v>
      </c>
      <c r="U132" s="5">
        <v>-85342242600</v>
      </c>
      <c r="V132" s="5">
        <v>-69180897198</v>
      </c>
      <c r="W132" s="5">
        <v>-56729127775</v>
      </c>
      <c r="X132" s="5">
        <v>-52671405371</v>
      </c>
      <c r="Y132" s="5">
        <v>-44864789895</v>
      </c>
      <c r="Z132" s="5">
        <v>-45090575170</v>
      </c>
    </row>
    <row r="133" spans="3:26" ht="15.5" x14ac:dyDescent="0.35">
      <c r="C133" t="s">
        <v>417</v>
      </c>
      <c r="D133" s="5">
        <v>-19461806451</v>
      </c>
      <c r="E133" s="5">
        <v>-33509157396</v>
      </c>
      <c r="F133" s="5">
        <v>-25642458286</v>
      </c>
      <c r="G133" s="5">
        <v>-24719945166</v>
      </c>
      <c r="I133" s="5">
        <v>-107313958778</v>
      </c>
      <c r="J133" s="5">
        <v>-101075959279</v>
      </c>
      <c r="K133" s="5">
        <v>-89421818801</v>
      </c>
      <c r="L133" s="5">
        <v>-94560275876</v>
      </c>
      <c r="M133" s="5">
        <v>-94815886210</v>
      </c>
      <c r="N133" s="5">
        <v>-97352509369</v>
      </c>
      <c r="O133" s="5">
        <v>-101812114568</v>
      </c>
      <c r="P133" s="5">
        <v>-92317548146</v>
      </c>
      <c r="Q133" s="5">
        <v>-90783305086</v>
      </c>
      <c r="R133" s="5">
        <v>-85843993961</v>
      </c>
      <c r="S133" s="5">
        <v>-82020085229</v>
      </c>
      <c r="T133" s="5">
        <v>-71177743651</v>
      </c>
      <c r="U133" s="5">
        <v>-61993377146</v>
      </c>
      <c r="V133" s="5">
        <v>-54392982071</v>
      </c>
      <c r="W133" s="5">
        <v>-30754565105</v>
      </c>
      <c r="X133" s="5">
        <v>-29133161890</v>
      </c>
      <c r="Y133" s="5">
        <v>-31033587497</v>
      </c>
      <c r="Z133" s="5">
        <v>-24775938297</v>
      </c>
    </row>
    <row r="134" spans="3:26" ht="15.5" x14ac:dyDescent="0.35">
      <c r="C134" t="s">
        <v>2484</v>
      </c>
      <c r="W134" s="5">
        <v>140000000</v>
      </c>
      <c r="Y134" s="5">
        <v>128765000</v>
      </c>
      <c r="Z134" s="5">
        <v>112000000</v>
      </c>
    </row>
    <row r="135" spans="3:26" ht="15.5" x14ac:dyDescent="0.35">
      <c r="C135" t="s">
        <v>2976</v>
      </c>
      <c r="E135" s="5">
        <v>1515089928</v>
      </c>
      <c r="F135" s="5">
        <v>-91666090</v>
      </c>
      <c r="G135" s="5">
        <v>-25750000</v>
      </c>
      <c r="I135" s="5">
        <v>1397673838</v>
      </c>
      <c r="J135" s="5">
        <v>18099688122</v>
      </c>
      <c r="K135" s="5">
        <v>-69428121</v>
      </c>
      <c r="L135" s="5">
        <v>2672557398</v>
      </c>
      <c r="M135" s="5">
        <v>-2094890443</v>
      </c>
      <c r="N135" s="5">
        <v>214865556</v>
      </c>
      <c r="O135" s="5">
        <v>-394083286</v>
      </c>
      <c r="P135" s="5">
        <v>2618280861</v>
      </c>
      <c r="Q135" s="5">
        <v>82284872</v>
      </c>
      <c r="R135" s="5">
        <v>256918151</v>
      </c>
      <c r="S135" s="5">
        <v>101396611</v>
      </c>
      <c r="T135" s="5">
        <v>-21382628</v>
      </c>
      <c r="U135" s="5">
        <v>271766761</v>
      </c>
      <c r="V135" s="5">
        <v>-4247318301</v>
      </c>
      <c r="W135" s="5">
        <v>-9423286524</v>
      </c>
      <c r="X135" s="5">
        <v>-3015028562</v>
      </c>
      <c r="Y135" s="5">
        <v>-6211600035</v>
      </c>
      <c r="Z135" s="5">
        <v>962428309</v>
      </c>
    </row>
    <row r="136" spans="3:26" ht="15.5" x14ac:dyDescent="0.35">
      <c r="C136" t="s">
        <v>1443</v>
      </c>
      <c r="D136" s="5">
        <v>444905380</v>
      </c>
      <c r="G136" s="5">
        <v>25750000</v>
      </c>
    </row>
    <row r="137" spans="3:26" ht="15.5" x14ac:dyDescent="0.35">
      <c r="C137" t="s">
        <v>1994</v>
      </c>
    </row>
    <row r="138" spans="3:26" ht="15.5" x14ac:dyDescent="0.35">
      <c r="C138" t="s">
        <v>607</v>
      </c>
      <c r="D138" s="5">
        <v>-195801100</v>
      </c>
      <c r="E138" s="5">
        <v>-1401567200</v>
      </c>
      <c r="G138" s="5">
        <v>-1737530740</v>
      </c>
      <c r="I138" s="5">
        <v>-7817474940</v>
      </c>
      <c r="J138" s="5">
        <v>-31608590640</v>
      </c>
      <c r="K138" s="5">
        <v>-23796965500</v>
      </c>
      <c r="L138" s="5">
        <v>-12557267360</v>
      </c>
      <c r="M138" s="5">
        <v>-19517645180</v>
      </c>
      <c r="N138" s="5">
        <v>-15735965612</v>
      </c>
      <c r="O138" s="5">
        <v>-21373854618</v>
      </c>
      <c r="P138" s="5">
        <v>-38610662490</v>
      </c>
      <c r="Q138" s="5">
        <v>-30913976302</v>
      </c>
      <c r="R138" s="5">
        <v>-28009593102</v>
      </c>
      <c r="S138" s="5">
        <v>-19473950216</v>
      </c>
      <c r="T138" s="5">
        <v>-19112316692</v>
      </c>
      <c r="U138" s="5">
        <v>-20377115194</v>
      </c>
      <c r="V138" s="5">
        <v>-15920855808</v>
      </c>
      <c r="W138" s="5">
        <v>-12154700500</v>
      </c>
      <c r="X138" s="5">
        <v>-8527607080</v>
      </c>
      <c r="Y138" s="5">
        <v>-15915933600</v>
      </c>
      <c r="Z138" s="5">
        <v>-10841270900</v>
      </c>
    </row>
    <row r="139" spans="3:26" ht="15.5" x14ac:dyDescent="0.35">
      <c r="C139" t="s">
        <v>1281</v>
      </c>
      <c r="S139" s="5">
        <v>-18252407377</v>
      </c>
    </row>
    <row r="140" spans="3:26" ht="15.5" x14ac:dyDescent="0.35">
      <c r="C140" t="s">
        <v>1173</v>
      </c>
    </row>
    <row r="141" spans="3:26" ht="15.5" x14ac:dyDescent="0.35">
      <c r="C141" t="s">
        <v>1781</v>
      </c>
      <c r="Y141" s="5">
        <v>-129069246608</v>
      </c>
      <c r="Z141" s="5">
        <v>-53148143112</v>
      </c>
    </row>
    <row r="142" spans="3:26" ht="15.5" x14ac:dyDescent="0.35">
      <c r="C142" t="s">
        <v>2254</v>
      </c>
      <c r="D142" s="5">
        <v>34144513651</v>
      </c>
      <c r="E142" s="5">
        <v>-10515895471</v>
      </c>
      <c r="F142" s="5">
        <v>34529768022</v>
      </c>
      <c r="G142" s="5">
        <v>-72367914262</v>
      </c>
      <c r="I142" s="5">
        <v>-245492343232</v>
      </c>
      <c r="J142" s="5">
        <v>-558300747282</v>
      </c>
      <c r="K142" s="5">
        <v>-73828916799</v>
      </c>
      <c r="L142" s="5">
        <v>122896226644</v>
      </c>
      <c r="M142" s="5">
        <v>597624965340</v>
      </c>
      <c r="N142" s="5">
        <v>568268411591</v>
      </c>
      <c r="O142" s="5">
        <v>-404956569203</v>
      </c>
      <c r="P142" s="5">
        <v>-245492421617</v>
      </c>
      <c r="Q142" s="5">
        <v>-49912514471</v>
      </c>
      <c r="R142" s="5">
        <v>-186646771019</v>
      </c>
      <c r="S142" s="5">
        <v>-779165908995</v>
      </c>
      <c r="T142" s="5">
        <v>-707903000410</v>
      </c>
      <c r="U142" s="5">
        <v>-586460845396</v>
      </c>
      <c r="V142" s="5">
        <v>-606644719020</v>
      </c>
      <c r="W142" s="5">
        <v>-464171845736</v>
      </c>
      <c r="X142" s="5">
        <v>-195504775707</v>
      </c>
      <c r="Y142" s="5">
        <v>-25608654031</v>
      </c>
      <c r="Z142" s="5">
        <v>-154796529333</v>
      </c>
    </row>
    <row r="143" spans="3:26" ht="15.5" x14ac:dyDescent="0.35">
      <c r="C143" t="s">
        <v>1822</v>
      </c>
      <c r="D143" s="5">
        <v>262484011533</v>
      </c>
      <c r="E143" s="5">
        <v>-2223434878</v>
      </c>
      <c r="F143" s="5">
        <v>-53025161108</v>
      </c>
      <c r="G143" s="5">
        <v>80371714596</v>
      </c>
      <c r="I143" s="5">
        <v>-182154103</v>
      </c>
      <c r="J143" s="5">
        <v>1020228144</v>
      </c>
      <c r="K143" s="5">
        <v>-5666917637</v>
      </c>
      <c r="L143" s="5">
        <v>10996794640</v>
      </c>
      <c r="M143" s="5">
        <v>5767588776</v>
      </c>
      <c r="N143" s="5">
        <v>-2082125987</v>
      </c>
      <c r="O143" s="5">
        <v>-14814758351</v>
      </c>
      <c r="P143" s="5">
        <v>-25466117971</v>
      </c>
      <c r="Q143" s="5">
        <v>-15276078151</v>
      </c>
      <c r="R143" s="5">
        <v>1285819772</v>
      </c>
      <c r="S143" s="5">
        <v>8159029554</v>
      </c>
      <c r="T143" s="5">
        <v>21785208287</v>
      </c>
      <c r="U143" s="5">
        <v>-30536434853</v>
      </c>
      <c r="V143" s="5">
        <v>4949707850</v>
      </c>
      <c r="W143" s="5">
        <v>-4852694203</v>
      </c>
      <c r="X143" s="5">
        <v>-353166710</v>
      </c>
      <c r="Y143" s="5">
        <v>-1210355709</v>
      </c>
      <c r="Z143" s="5">
        <v>-3135266602</v>
      </c>
    </row>
    <row r="144" spans="3:26" ht="15.5" x14ac:dyDescent="0.35">
      <c r="C144" t="s">
        <v>1451</v>
      </c>
      <c r="Q144" s="5">
        <v>663719276</v>
      </c>
    </row>
    <row r="145" spans="3:26" ht="15.5" x14ac:dyDescent="0.35">
      <c r="C145" t="s">
        <v>932</v>
      </c>
      <c r="D145" s="5">
        <v>296628525184</v>
      </c>
      <c r="E145" s="5">
        <v>-12739330349</v>
      </c>
      <c r="F145" s="5">
        <v>-18495393086</v>
      </c>
      <c r="G145" s="5">
        <v>8003800334</v>
      </c>
      <c r="I145" s="5">
        <v>-245674497335</v>
      </c>
      <c r="J145" s="5">
        <v>-557280519138</v>
      </c>
      <c r="K145" s="5">
        <v>-79495834436</v>
      </c>
      <c r="L145" s="5">
        <v>133893021284</v>
      </c>
      <c r="M145" s="5">
        <v>603392554116</v>
      </c>
      <c r="N145" s="5">
        <v>566186285604</v>
      </c>
      <c r="O145" s="5">
        <v>-419771327554</v>
      </c>
      <c r="P145" s="5">
        <v>-270958539588</v>
      </c>
      <c r="Q145" s="5">
        <v>-64524873346</v>
      </c>
      <c r="R145" s="5">
        <v>-185360951247</v>
      </c>
      <c r="S145" s="5">
        <v>-771006879441</v>
      </c>
      <c r="T145" s="5">
        <v>-686117792123</v>
      </c>
      <c r="U145" s="5">
        <v>-616997280249</v>
      </c>
      <c r="V145" s="5">
        <v>-601695011170</v>
      </c>
      <c r="W145" s="5">
        <v>-469024539939</v>
      </c>
      <c r="X145" s="5">
        <v>-195857942417</v>
      </c>
      <c r="Y145" s="5">
        <v>-155888256348</v>
      </c>
      <c r="Z145" s="5">
        <v>-211079939047</v>
      </c>
    </row>
    <row r="146" spans="3:26" ht="15.5" x14ac:dyDescent="0.35">
      <c r="C146" t="s">
        <v>1175</v>
      </c>
    </row>
    <row r="147" spans="3:26" ht="15.5" x14ac:dyDescent="0.35">
      <c r="C147" t="s">
        <v>1786</v>
      </c>
      <c r="D147" s="5">
        <v>-115457114402</v>
      </c>
      <c r="E147" s="5">
        <v>207867291924</v>
      </c>
      <c r="F147" s="5">
        <v>-707742177692</v>
      </c>
      <c r="G147" s="5">
        <v>765615760664</v>
      </c>
      <c r="I147" s="5">
        <v>341039872352</v>
      </c>
      <c r="J147" s="5">
        <v>101901891254</v>
      </c>
      <c r="K147" s="5">
        <v>-275605310917</v>
      </c>
      <c r="L147" s="5">
        <v>-1290270310669</v>
      </c>
      <c r="M147" s="5">
        <v>340640737123</v>
      </c>
      <c r="N147" s="5">
        <v>44094363413</v>
      </c>
      <c r="O147" s="5">
        <v>275473765912</v>
      </c>
      <c r="P147" s="5">
        <v>140471829656</v>
      </c>
      <c r="Q147" s="5">
        <v>-179051649816</v>
      </c>
      <c r="R147" s="5">
        <v>483757931689</v>
      </c>
      <c r="S147" s="5">
        <v>761683323686</v>
      </c>
      <c r="T147" s="5">
        <v>1082482818654</v>
      </c>
      <c r="U147" s="5">
        <v>492678720199</v>
      </c>
      <c r="V147" s="5">
        <v>454825121449</v>
      </c>
      <c r="W147" s="5">
        <v>260474190301</v>
      </c>
      <c r="X147" s="5">
        <v>232448643948</v>
      </c>
      <c r="Y147" s="5">
        <v>341641097812</v>
      </c>
      <c r="Z147" s="5">
        <v>57915038484</v>
      </c>
    </row>
    <row r="148" spans="3:26" ht="15.5" x14ac:dyDescent="0.35">
      <c r="C148" t="s">
        <v>1437</v>
      </c>
      <c r="D148" s="5">
        <v>-492413569</v>
      </c>
      <c r="E148" s="5">
        <v>708169719</v>
      </c>
      <c r="F148" s="5">
        <v>206354467</v>
      </c>
      <c r="G148" s="5">
        <v>-993605907</v>
      </c>
      <c r="I148" s="5">
        <v>427668891</v>
      </c>
      <c r="J148" s="5">
        <v>22018615</v>
      </c>
      <c r="K148" s="5">
        <v>-978365586</v>
      </c>
      <c r="L148" s="5">
        <v>33512327</v>
      </c>
      <c r="M148" s="5">
        <v>1011344967</v>
      </c>
      <c r="N148" s="5">
        <v>-1922473986</v>
      </c>
      <c r="O148" s="5">
        <v>-384431254</v>
      </c>
      <c r="P148" s="5">
        <v>2121831683</v>
      </c>
      <c r="Q148" s="5">
        <v>204992985</v>
      </c>
      <c r="R148" s="5">
        <v>-3212450521</v>
      </c>
      <c r="S148" s="5">
        <v>3021336235</v>
      </c>
      <c r="T148" s="5">
        <v>-990665391</v>
      </c>
      <c r="U148" s="5">
        <v>-14832417957</v>
      </c>
      <c r="V148" s="5">
        <v>13355165860</v>
      </c>
      <c r="W148" s="5">
        <v>-3947970261</v>
      </c>
      <c r="X148" s="5">
        <v>155619117</v>
      </c>
      <c r="Y148" s="5">
        <v>4358090282</v>
      </c>
      <c r="Z148" s="5">
        <v>-864308016</v>
      </c>
    </row>
    <row r="149" spans="3:26" ht="15.5" x14ac:dyDescent="0.35">
      <c r="C149" t="s">
        <v>2977</v>
      </c>
      <c r="D149" s="5">
        <v>14935941742</v>
      </c>
      <c r="E149" s="5">
        <v>-7160498018</v>
      </c>
      <c r="F149" s="5">
        <v>-19589162231</v>
      </c>
      <c r="G149" s="5">
        <v>17266273122</v>
      </c>
      <c r="I149" s="5">
        <v>-20717600628</v>
      </c>
      <c r="J149" s="5">
        <v>25987250491</v>
      </c>
      <c r="K149" s="5">
        <v>7276280793</v>
      </c>
      <c r="L149" s="5">
        <v>-15784679301</v>
      </c>
      <c r="M149" s="5">
        <v>-413199874</v>
      </c>
      <c r="N149" s="5">
        <v>-14811140994</v>
      </c>
      <c r="O149" s="5">
        <v>-5157959631</v>
      </c>
      <c r="P149" s="5">
        <v>14788086344</v>
      </c>
      <c r="Q149" s="5">
        <v>-10656837836</v>
      </c>
      <c r="R149" s="5">
        <v>-563922186</v>
      </c>
      <c r="S149" s="5">
        <v>961026285</v>
      </c>
      <c r="T149" s="5">
        <v>-18163869283</v>
      </c>
      <c r="U149" s="5">
        <v>28315213331</v>
      </c>
      <c r="V149" s="5">
        <v>3739799313</v>
      </c>
      <c r="W149" s="5">
        <v>2072278023</v>
      </c>
      <c r="X149" s="5">
        <v>-933499204</v>
      </c>
      <c r="Y149" s="5">
        <v>570367379</v>
      </c>
      <c r="Z149" s="5">
        <v>-677150587</v>
      </c>
    </row>
    <row r="150" spans="3:26" ht="15.5" x14ac:dyDescent="0.35">
      <c r="C150" t="s">
        <v>1177</v>
      </c>
      <c r="D150" s="5">
        <v>-101013586229</v>
      </c>
      <c r="E150" s="5">
        <v>201414963625</v>
      </c>
      <c r="F150" s="5">
        <v>-727124985456</v>
      </c>
      <c r="G150" s="5">
        <v>781888427879</v>
      </c>
      <c r="I150" s="5">
        <v>320749940615</v>
      </c>
      <c r="J150" s="5">
        <v>127911160360</v>
      </c>
      <c r="K150" s="5">
        <v>-269307395710</v>
      </c>
      <c r="L150" s="5">
        <v>-1306021477643</v>
      </c>
      <c r="M150" s="5">
        <v>341238882216</v>
      </c>
      <c r="N150" s="5">
        <v>27360748433</v>
      </c>
      <c r="O150" s="5">
        <v>269931375027</v>
      </c>
      <c r="P150" s="5">
        <v>157381747683</v>
      </c>
      <c r="Q150" s="5">
        <v>-189503494667</v>
      </c>
      <c r="R150" s="5">
        <v>479981558982</v>
      </c>
      <c r="S150" s="5">
        <v>765665686206</v>
      </c>
      <c r="T150" s="5">
        <v>1063328283980</v>
      </c>
      <c r="U150" s="5">
        <v>506161515573</v>
      </c>
      <c r="V150" s="5">
        <v>471920086622</v>
      </c>
      <c r="W150" s="5">
        <v>258598498063</v>
      </c>
      <c r="X150" s="5">
        <v>231670763861</v>
      </c>
      <c r="Y150" s="5">
        <v>346569555473</v>
      </c>
      <c r="Z150" s="5">
        <v>56373579881</v>
      </c>
    </row>
    <row r="151" spans="3:26" ht="15.5" x14ac:dyDescent="0.35">
      <c r="C151" t="s">
        <v>161</v>
      </c>
      <c r="D151" s="5">
        <v>53969217</v>
      </c>
      <c r="E151" s="5">
        <v>-718573353</v>
      </c>
      <c r="F151" s="5">
        <v>295177922</v>
      </c>
      <c r="G151" s="5">
        <v>-957966139</v>
      </c>
      <c r="I151" s="5">
        <v>-956795485</v>
      </c>
      <c r="J151" s="5">
        <v>-531128835</v>
      </c>
      <c r="K151" s="5">
        <v>-1236376829</v>
      </c>
      <c r="L151" s="5">
        <v>815621435316</v>
      </c>
      <c r="M151" s="5">
        <v>607654940171</v>
      </c>
      <c r="N151" s="5">
        <v>-14086514716</v>
      </c>
      <c r="O151" s="5">
        <v>-27063314277</v>
      </c>
      <c r="P151" s="5">
        <v>-19188822290</v>
      </c>
      <c r="Q151" s="5">
        <v>-19126704176</v>
      </c>
      <c r="R151" s="5">
        <v>-14322000000</v>
      </c>
      <c r="S151" s="5">
        <v>-12959100000</v>
      </c>
      <c r="T151" s="5">
        <v>-14091000000</v>
      </c>
      <c r="U151" s="5">
        <v>-14300000000</v>
      </c>
      <c r="V151" s="5">
        <v>-10741500000</v>
      </c>
      <c r="W151" s="5">
        <v>-6930000000</v>
      </c>
      <c r="X151" s="5">
        <v>-6930000000</v>
      </c>
      <c r="Y151" s="5">
        <v>-6906900000</v>
      </c>
      <c r="Z151" s="5">
        <v>-5197500000</v>
      </c>
    </row>
    <row r="152" spans="3:26" ht="15.5" x14ac:dyDescent="0.35">
      <c r="C152" t="s">
        <v>162</v>
      </c>
      <c r="D152" s="5">
        <v>-1259826189942</v>
      </c>
      <c r="E152" s="5">
        <v>1068361668024</v>
      </c>
      <c r="F152" s="5">
        <v>179824163295</v>
      </c>
      <c r="G152" s="5">
        <v>151371886201</v>
      </c>
      <c r="I152" s="5">
        <v>1397499546935</v>
      </c>
      <c r="J152" s="5">
        <v>114533282236</v>
      </c>
      <c r="K152" s="5">
        <v>321428531275</v>
      </c>
      <c r="L152" s="5">
        <v>-53102953735</v>
      </c>
      <c r="M152" s="5">
        <v>-965173575721</v>
      </c>
      <c r="N152" s="5">
        <v>-1164390006283</v>
      </c>
      <c r="O152" s="5">
        <v>143575130489</v>
      </c>
      <c r="P152" s="5">
        <v>5872896835</v>
      </c>
      <c r="Q152" s="5">
        <v>269722693379</v>
      </c>
      <c r="R152" s="5">
        <v>-340721501608</v>
      </c>
      <c r="S152" s="5">
        <v>-275336872484</v>
      </c>
      <c r="T152" s="5">
        <v>-68072727693</v>
      </c>
      <c r="U152" s="5">
        <v>-22487150608</v>
      </c>
      <c r="V152" s="5">
        <v>104574478442</v>
      </c>
      <c r="W152" s="5">
        <v>60006402711</v>
      </c>
      <c r="X152" s="5">
        <v>593643692974</v>
      </c>
      <c r="Y152" s="5">
        <v>-183837176978</v>
      </c>
      <c r="Z152" s="5">
        <v>73070349820</v>
      </c>
    </row>
    <row r="153" spans="3:26" ht="15.5" x14ac:dyDescent="0.35">
      <c r="C153" t="s">
        <v>2978</v>
      </c>
      <c r="D153" s="5">
        <v>-1472219878130</v>
      </c>
      <c r="E153" s="5">
        <v>-403248678978</v>
      </c>
      <c r="F153" s="5">
        <v>-106412314292</v>
      </c>
      <c r="G153" s="5">
        <v>-550764291968</v>
      </c>
      <c r="I153" s="5">
        <v>-1648375821300</v>
      </c>
      <c r="J153" s="5">
        <v>-700000000000</v>
      </c>
      <c r="N153" s="5">
        <v>-122215074540</v>
      </c>
      <c r="O153" s="5">
        <v>-246243822177</v>
      </c>
      <c r="P153" s="5">
        <v>-586881958251</v>
      </c>
      <c r="R153" s="5">
        <v>-838134572726</v>
      </c>
      <c r="S153" s="5">
        <v>-508491156930</v>
      </c>
      <c r="T153" s="5">
        <v>-433999828790</v>
      </c>
      <c r="U153" s="5">
        <v>-145204746312</v>
      </c>
      <c r="V153" s="5">
        <v>-35265000000</v>
      </c>
      <c r="W153" s="5">
        <v>-250000000000</v>
      </c>
      <c r="X153" s="5">
        <v>-4299480000000</v>
      </c>
      <c r="Y153" s="5">
        <v>-7928629000000</v>
      </c>
      <c r="Z153" s="5">
        <v>-7394463000000</v>
      </c>
    </row>
    <row r="154" spans="3:26" ht="15.5" x14ac:dyDescent="0.35">
      <c r="C154" t="s">
        <v>2979</v>
      </c>
      <c r="D154" s="5">
        <v>98375821300</v>
      </c>
      <c r="E154" s="5">
        <v>700000000000</v>
      </c>
      <c r="F154" s="5">
        <v>350000000000</v>
      </c>
      <c r="G154" s="5">
        <v>700000000000</v>
      </c>
      <c r="I154" s="5">
        <v>2240238730935</v>
      </c>
      <c r="N154" s="5">
        <v>251579000000</v>
      </c>
      <c r="O154" s="5">
        <v>400000000000</v>
      </c>
      <c r="P154" s="5">
        <v>600000000000</v>
      </c>
      <c r="Q154" s="5">
        <v>279555777581</v>
      </c>
      <c r="R154" s="5">
        <v>501558567311</v>
      </c>
      <c r="S154" s="5">
        <v>239284953032</v>
      </c>
      <c r="T154" s="5">
        <v>374424663888</v>
      </c>
      <c r="U154" s="5">
        <v>129792888762</v>
      </c>
      <c r="V154" s="5">
        <v>165265000000</v>
      </c>
      <c r="W154" s="5">
        <v>300000000000</v>
      </c>
      <c r="X154" s="5">
        <v>4899480000000</v>
      </c>
      <c r="Y154" s="5">
        <v>7748234000000</v>
      </c>
      <c r="Z154" s="5">
        <v>7469858000000</v>
      </c>
    </row>
    <row r="155" spans="3:26" ht="15.5" x14ac:dyDescent="0.35">
      <c r="C155" t="s">
        <v>2980</v>
      </c>
      <c r="D155" s="5">
        <v>115951790894</v>
      </c>
      <c r="E155" s="5">
        <v>782764335888</v>
      </c>
      <c r="F155" s="5">
        <v>-59940135438</v>
      </c>
      <c r="G155" s="5">
        <v>3833000000</v>
      </c>
      <c r="I155" s="5">
        <v>823803340450</v>
      </c>
      <c r="J155" s="5">
        <v>833268980000</v>
      </c>
      <c r="K155" s="5">
        <v>337704160000</v>
      </c>
      <c r="L155" s="5">
        <v>-25261527476</v>
      </c>
      <c r="M155" s="5">
        <v>-960308562769</v>
      </c>
      <c r="N155" s="5">
        <v>-1270141629755</v>
      </c>
    </row>
    <row r="156" spans="3:26" ht="15.5" x14ac:dyDescent="0.35">
      <c r="C156" t="s">
        <v>343</v>
      </c>
      <c r="D156" s="5">
        <v>772747744</v>
      </c>
      <c r="E156" s="5">
        <v>33599919</v>
      </c>
      <c r="F156" s="5">
        <v>585765765</v>
      </c>
      <c r="G156" s="5">
        <v>174774774</v>
      </c>
      <c r="I156" s="5">
        <v>1154500819</v>
      </c>
      <c r="J156" s="5">
        <v>353119817</v>
      </c>
      <c r="K156" s="5">
        <v>913265766</v>
      </c>
      <c r="L156" s="5">
        <v>1653742461</v>
      </c>
      <c r="M156" s="5">
        <v>10658542112</v>
      </c>
      <c r="N156" s="5">
        <v>1056627273</v>
      </c>
      <c r="O156" s="5">
        <v>470399085</v>
      </c>
      <c r="P156" s="5">
        <v>405349565</v>
      </c>
      <c r="Q156" s="5">
        <v>-9123588695</v>
      </c>
      <c r="R156" s="5">
        <v>882871000</v>
      </c>
      <c r="S156" s="5">
        <v>572250000</v>
      </c>
      <c r="T156" s="5">
        <v>732960000</v>
      </c>
      <c r="U156" s="5">
        <v>884550000</v>
      </c>
      <c r="V156" s="5">
        <v>1118350000</v>
      </c>
      <c r="W156" s="5">
        <v>465125000</v>
      </c>
      <c r="X156" s="5">
        <v>307617660</v>
      </c>
      <c r="Y156" s="5">
        <v>146750000</v>
      </c>
      <c r="Z156" s="5">
        <v>636150000</v>
      </c>
    </row>
    <row r="157" spans="3:26" ht="15.5" x14ac:dyDescent="0.35">
      <c r="C157" t="s">
        <v>2981</v>
      </c>
      <c r="E157" s="5">
        <v>-354395555</v>
      </c>
      <c r="G157" s="5">
        <v>-263561633</v>
      </c>
      <c r="I157" s="5">
        <v>-1256846077</v>
      </c>
      <c r="J157" s="5">
        <v>-421010522</v>
      </c>
      <c r="K157" s="5">
        <v>-340646000</v>
      </c>
      <c r="L157" s="5">
        <v>-568532977</v>
      </c>
      <c r="M157" s="5">
        <v>-403062000</v>
      </c>
      <c r="N157" s="5">
        <v>-1050238541</v>
      </c>
    </row>
    <row r="158" spans="3:26" ht="15.5" x14ac:dyDescent="0.35">
      <c r="C158" t="s">
        <v>163</v>
      </c>
      <c r="D158" s="5">
        <v>-814804400</v>
      </c>
      <c r="E158" s="5">
        <v>-750804500</v>
      </c>
      <c r="F158" s="5">
        <v>-1398057406</v>
      </c>
      <c r="G158" s="5">
        <v>-862385812</v>
      </c>
      <c r="I158" s="5">
        <v>-3722604217</v>
      </c>
      <c r="J158" s="5">
        <v>-3479662556</v>
      </c>
      <c r="K158" s="5">
        <v>-4301376109</v>
      </c>
      <c r="L158" s="5">
        <v>-13699592723</v>
      </c>
      <c r="M158" s="5">
        <v>-12891469564</v>
      </c>
      <c r="N158" s="5">
        <v>-23618690720</v>
      </c>
      <c r="O158" s="5">
        <v>-10651446419</v>
      </c>
      <c r="P158" s="5">
        <v>-7650494479</v>
      </c>
      <c r="R158" s="5">
        <v>-5028367193</v>
      </c>
      <c r="S158" s="5">
        <v>-6702918586</v>
      </c>
      <c r="T158" s="5">
        <v>-9230522791</v>
      </c>
      <c r="U158" s="5">
        <v>-7959843058</v>
      </c>
      <c r="V158" s="5">
        <v>-26543871558</v>
      </c>
      <c r="W158" s="5">
        <v>-10598722289</v>
      </c>
      <c r="X158" s="5">
        <v>-6663924686</v>
      </c>
      <c r="Y158" s="5">
        <v>-3717691978</v>
      </c>
      <c r="Z158" s="5">
        <v>-3072800180</v>
      </c>
    </row>
    <row r="159" spans="3:26" ht="15.5" x14ac:dyDescent="0.35">
      <c r="C159" t="s">
        <v>578</v>
      </c>
      <c r="D159" s="5">
        <v>-1891867350</v>
      </c>
      <c r="E159" s="5">
        <v>-10082388750</v>
      </c>
      <c r="F159" s="5">
        <v>-3011095334</v>
      </c>
      <c r="G159" s="5">
        <v>-745649160</v>
      </c>
      <c r="I159" s="5">
        <v>-14341753675</v>
      </c>
      <c r="J159" s="5">
        <v>-15188144503</v>
      </c>
      <c r="K159" s="5">
        <v>-12546872382</v>
      </c>
      <c r="L159" s="5">
        <v>-15227043020</v>
      </c>
      <c r="M159" s="5">
        <v>-2229023500</v>
      </c>
    </row>
    <row r="160" spans="3:26" ht="15.5" x14ac:dyDescent="0.35">
      <c r="C160" t="s">
        <v>545</v>
      </c>
      <c r="Q160" s="5">
        <v>-709495507</v>
      </c>
    </row>
    <row r="161" spans="2:26" ht="15.5" x14ac:dyDescent="0.35">
      <c r="C161" t="s">
        <v>1624</v>
      </c>
      <c r="W161" s="5">
        <v>20000000000</v>
      </c>
    </row>
    <row r="162" spans="2:26" ht="15.5" x14ac:dyDescent="0.35">
      <c r="C162" t="s">
        <v>175</v>
      </c>
      <c r="D162" s="5">
        <v>53969217</v>
      </c>
      <c r="E162" s="5">
        <v>-718573353</v>
      </c>
      <c r="F162" s="5">
        <v>295177922</v>
      </c>
      <c r="G162" s="5">
        <v>-957966139</v>
      </c>
      <c r="I162" s="5">
        <v>-956795485</v>
      </c>
      <c r="J162" s="5">
        <v>-531128835</v>
      </c>
      <c r="K162" s="5">
        <v>-1236376829</v>
      </c>
      <c r="L162" s="5">
        <v>815621435316</v>
      </c>
      <c r="M162" s="5">
        <v>607654940171</v>
      </c>
      <c r="N162" s="5">
        <v>-14086514716</v>
      </c>
      <c r="O162" s="5">
        <v>-27063314277</v>
      </c>
      <c r="P162" s="5">
        <v>-19188822290</v>
      </c>
      <c r="Q162" s="5">
        <v>-19126704176</v>
      </c>
      <c r="R162" s="5">
        <v>-14322000000</v>
      </c>
      <c r="S162" s="5">
        <v>-12959100000</v>
      </c>
      <c r="T162" s="5">
        <v>-14091000000</v>
      </c>
      <c r="U162" s="5">
        <v>-14300000000</v>
      </c>
      <c r="V162" s="5">
        <v>-10741500000</v>
      </c>
      <c r="W162" s="5">
        <v>-6930000000</v>
      </c>
      <c r="X162" s="5">
        <v>-6930000000</v>
      </c>
      <c r="Y162" s="5">
        <v>-6906900000</v>
      </c>
      <c r="Z162" s="5">
        <v>-5197500000</v>
      </c>
    </row>
    <row r="163" spans="2:26" ht="15.5" x14ac:dyDescent="0.35">
      <c r="C163" t="s">
        <v>370</v>
      </c>
      <c r="D163" s="5">
        <v>-468031500</v>
      </c>
      <c r="E163" s="5">
        <v>-730435500</v>
      </c>
      <c r="F163" s="5">
        <v>-468031500</v>
      </c>
      <c r="G163" s="5">
        <v>-468031500</v>
      </c>
      <c r="I163" s="5">
        <v>-2113995000</v>
      </c>
      <c r="J163" s="5">
        <v>-1484591700</v>
      </c>
      <c r="K163" s="5">
        <v>-999466200</v>
      </c>
      <c r="L163" s="5">
        <v>-485400000</v>
      </c>
      <c r="M163" s="5">
        <v>-1777325000</v>
      </c>
      <c r="N163" s="5">
        <v>-1350923459</v>
      </c>
    </row>
    <row r="164" spans="2:26" ht="15.5" x14ac:dyDescent="0.35">
      <c r="C164" t="s">
        <v>702</v>
      </c>
      <c r="L164" s="5">
        <v>828520000000</v>
      </c>
      <c r="M164" s="5">
        <v>621390000000</v>
      </c>
    </row>
    <row r="165" spans="2:26" ht="15.5" x14ac:dyDescent="0.35">
      <c r="C165" t="s">
        <v>1250</v>
      </c>
      <c r="L165" s="5">
        <v>-5113126517</v>
      </c>
      <c r="M165" s="5">
        <v>-3134625000</v>
      </c>
    </row>
    <row r="166" spans="2:26" ht="15.5" x14ac:dyDescent="0.35">
      <c r="C166" t="s">
        <v>816</v>
      </c>
      <c r="L166" s="5">
        <v>-11781000000</v>
      </c>
      <c r="M166" s="5">
        <v>-9240000000</v>
      </c>
      <c r="N166" s="5">
        <v>-13282500000</v>
      </c>
      <c r="O166" s="5">
        <v>-25410000000</v>
      </c>
      <c r="P166" s="5">
        <v>-23100000000</v>
      </c>
      <c r="Q166" s="5">
        <v>-19750500000</v>
      </c>
      <c r="R166" s="5">
        <v>-14322000000</v>
      </c>
      <c r="S166" s="5">
        <v>-12959100000</v>
      </c>
      <c r="T166" s="5">
        <v>-14091000000</v>
      </c>
      <c r="U166" s="5">
        <v>-14300000000</v>
      </c>
      <c r="V166" s="5">
        <v>-10741500000</v>
      </c>
      <c r="W166" s="5">
        <v>-6930000000</v>
      </c>
      <c r="X166" s="5">
        <v>-6930000000</v>
      </c>
      <c r="Y166" s="5">
        <v>-6906900000</v>
      </c>
      <c r="Z166" s="5">
        <v>-5197500000</v>
      </c>
    </row>
    <row r="167" spans="2:26" ht="15.5" x14ac:dyDescent="0.35">
      <c r="C167" t="s">
        <v>2982</v>
      </c>
      <c r="D167" s="5">
        <v>522000717</v>
      </c>
      <c r="E167" s="5">
        <v>11862147</v>
      </c>
      <c r="F167" s="5">
        <v>763209422</v>
      </c>
      <c r="G167" s="5">
        <v>-489934639</v>
      </c>
      <c r="I167" s="5">
        <v>1157199515</v>
      </c>
      <c r="J167" s="5">
        <v>953462865</v>
      </c>
      <c r="K167" s="5">
        <v>-236910629</v>
      </c>
      <c r="L167" s="5">
        <v>4480961833</v>
      </c>
      <c r="M167" s="5">
        <v>416890171</v>
      </c>
      <c r="N167" s="5">
        <v>546908743</v>
      </c>
      <c r="O167" s="5">
        <v>-1653314277</v>
      </c>
      <c r="P167" s="5">
        <v>3911177710</v>
      </c>
      <c r="Q167" s="5">
        <v>623795824</v>
      </c>
    </row>
    <row r="168" spans="2:26" ht="15.5" x14ac:dyDescent="0.35">
      <c r="C168" t="s">
        <v>186</v>
      </c>
      <c r="D168" s="5">
        <v>-1046771393588</v>
      </c>
      <c r="E168" s="5">
        <v>1263083762294</v>
      </c>
      <c r="F168" s="5">
        <v>-550689069371</v>
      </c>
      <c r="G168" s="5">
        <v>959017278024</v>
      </c>
      <c r="I168" s="5">
        <v>1538008971751</v>
      </c>
      <c r="J168" s="5">
        <v>-234730810286</v>
      </c>
      <c r="K168" s="5">
        <v>82617330330</v>
      </c>
      <c r="L168" s="5">
        <v>-307665865893</v>
      </c>
      <c r="M168" s="5">
        <v>635079304354</v>
      </c>
      <c r="N168" s="5">
        <v>-536596944007</v>
      </c>
      <c r="O168" s="5">
        <v>46956242259</v>
      </c>
      <c r="P168" s="5">
        <v>-26382305107</v>
      </c>
      <c r="Q168" s="5">
        <v>133104885460</v>
      </c>
      <c r="R168" s="5">
        <v>53396042716</v>
      </c>
      <c r="S168" s="5">
        <v>-218057583151</v>
      </c>
      <c r="T168" s="5">
        <v>356145094636</v>
      </c>
      <c r="U168" s="5">
        <v>-90159655085</v>
      </c>
      <c r="V168" s="5">
        <v>16329492840</v>
      </c>
      <c r="W168" s="5">
        <v>-116813129418</v>
      </c>
      <c r="X168" s="5">
        <v>665239658278</v>
      </c>
      <c r="Y168" s="5">
        <v>32686567641</v>
      </c>
      <c r="Z168" s="5">
        <v>-46102647802</v>
      </c>
    </row>
    <row r="169" spans="2:26" ht="15.5" x14ac:dyDescent="0.35">
      <c r="C169" t="s">
        <v>188</v>
      </c>
      <c r="D169" s="5">
        <v>2510464165652</v>
      </c>
      <c r="I169" s="5">
        <v>971297994386</v>
      </c>
      <c r="J169" s="5">
        <v>1205075341807</v>
      </c>
      <c r="K169" s="5">
        <v>1122694922106</v>
      </c>
      <c r="L169" s="5">
        <v>1425879826166</v>
      </c>
      <c r="M169" s="5">
        <v>790383631641</v>
      </c>
      <c r="N169" s="5">
        <v>1326433666905</v>
      </c>
      <c r="O169" s="5">
        <v>1281130738923</v>
      </c>
      <c r="P169" s="5">
        <v>1303601866320</v>
      </c>
      <c r="Q169" s="5">
        <v>1169873185036</v>
      </c>
      <c r="R169" s="5">
        <v>1116477142320</v>
      </c>
      <c r="S169" s="5">
        <v>1334534725471</v>
      </c>
      <c r="T169" s="5">
        <v>978389630835</v>
      </c>
      <c r="U169" s="5">
        <v>1068549285920</v>
      </c>
      <c r="V169" s="5">
        <v>1052219793080</v>
      </c>
      <c r="W169" s="5">
        <v>1169032922502</v>
      </c>
      <c r="X169" s="5">
        <v>503793264224</v>
      </c>
      <c r="Y169" s="5">
        <v>165955377594</v>
      </c>
      <c r="Z169" s="5">
        <v>212058025396</v>
      </c>
    </row>
    <row r="170" spans="2:26" ht="15.5" x14ac:dyDescent="0.35">
      <c r="C170" t="s">
        <v>189</v>
      </c>
      <c r="D170" s="5">
        <v>1464214772781</v>
      </c>
      <c r="E170" s="5">
        <v>1263095624441</v>
      </c>
      <c r="F170" s="5">
        <v>-549925859949</v>
      </c>
      <c r="G170" s="5">
        <v>958527343385</v>
      </c>
      <c r="I170" s="5">
        <v>2510464165652</v>
      </c>
      <c r="J170" s="5">
        <v>971297994386</v>
      </c>
      <c r="K170" s="5">
        <v>1205075341807</v>
      </c>
      <c r="L170" s="5">
        <v>1122694922106</v>
      </c>
      <c r="M170" s="5">
        <v>1425879826166</v>
      </c>
      <c r="N170" s="5">
        <v>790383631641</v>
      </c>
      <c r="O170" s="5">
        <v>1326433666905</v>
      </c>
      <c r="P170" s="5">
        <v>1281130738923</v>
      </c>
      <c r="Q170" s="5">
        <v>1303601866320</v>
      </c>
      <c r="R170" s="5">
        <v>1169873185036</v>
      </c>
      <c r="S170" s="5">
        <v>1116477142320</v>
      </c>
      <c r="T170" s="5">
        <v>1334534725471</v>
      </c>
      <c r="U170" s="5">
        <v>978389630835</v>
      </c>
      <c r="V170" s="5">
        <v>1068549285920</v>
      </c>
      <c r="W170" s="5">
        <v>1052219793084</v>
      </c>
      <c r="X170" s="5">
        <v>1169032922502</v>
      </c>
      <c r="Y170" s="5">
        <v>198641945235</v>
      </c>
      <c r="Z170" s="5">
        <v>165955377594</v>
      </c>
    </row>
    <row r="172" spans="2:26" ht="15.5" x14ac:dyDescent="0.35">
      <c r="B172" t="s">
        <v>190</v>
      </c>
      <c r="C172" t="s">
        <v>11</v>
      </c>
      <c r="D172" s="5">
        <v>3390000000</v>
      </c>
      <c r="E172" s="5">
        <v>3390000000</v>
      </c>
      <c r="F172" s="5">
        <v>3390000000</v>
      </c>
      <c r="G172" s="5">
        <v>3390000000</v>
      </c>
      <c r="I172" s="5">
        <v>3390000000</v>
      </c>
      <c r="J172" s="5">
        <v>3390000000</v>
      </c>
      <c r="K172" s="5">
        <v>3390000000</v>
      </c>
      <c r="L172" s="5">
        <v>3390000000</v>
      </c>
      <c r="M172" s="5">
        <v>2770000000</v>
      </c>
      <c r="N172" s="5">
        <v>2310000000</v>
      </c>
      <c r="O172" s="5">
        <v>2310000000</v>
      </c>
      <c r="P172" s="5">
        <v>2310000000</v>
      </c>
      <c r="Q172" s="5">
        <v>2310000000</v>
      </c>
      <c r="R172" s="5">
        <v>2310000000</v>
      </c>
      <c r="S172" s="5">
        <v>2310000000</v>
      </c>
      <c r="T172" s="5">
        <v>2310000000</v>
      </c>
      <c r="U172" s="5">
        <v>2310000000</v>
      </c>
      <c r="V172" s="5">
        <v>2310000000</v>
      </c>
      <c r="W172" s="5">
        <v>2310000000</v>
      </c>
      <c r="X172" s="5">
        <v>2310000000</v>
      </c>
      <c r="Y172" s="5">
        <v>2310000000</v>
      </c>
      <c r="Z172" s="5">
        <v>2310000000</v>
      </c>
    </row>
    <row r="173" spans="2:26" ht="15.5" x14ac:dyDescent="0.35">
      <c r="C173" t="s">
        <v>191</v>
      </c>
      <c r="D173" s="6">
        <v>3.78</v>
      </c>
      <c r="E173" s="6">
        <v>-2.4700000000000002</v>
      </c>
      <c r="F173" s="6">
        <v>-0.45</v>
      </c>
      <c r="G173" s="6">
        <v>-0.2</v>
      </c>
    </row>
    <row r="174" spans="2:26" ht="15.5" x14ac:dyDescent="0.35">
      <c r="C174" t="s">
        <v>192</v>
      </c>
      <c r="D174" s="6">
        <v>167.99</v>
      </c>
      <c r="E174" s="6">
        <v>-281.38</v>
      </c>
      <c r="F174" s="6">
        <v>-1611.11</v>
      </c>
      <c r="G174" s="5">
        <v>-4050</v>
      </c>
    </row>
    <row r="175" spans="2:26" ht="15.5" x14ac:dyDescent="0.35">
      <c r="C175" t="s">
        <v>70</v>
      </c>
      <c r="D175" s="6">
        <v>16.899999999999999</v>
      </c>
      <c r="E175" s="6">
        <v>18.22</v>
      </c>
      <c r="F175" s="6">
        <v>18.18</v>
      </c>
      <c r="G175" s="6">
        <v>20.29</v>
      </c>
    </row>
    <row r="176" spans="2:26" ht="15.5" x14ac:dyDescent="0.35">
      <c r="C176" t="s">
        <v>193</v>
      </c>
      <c r="D176" s="5">
        <v>23470000000</v>
      </c>
      <c r="E176" s="5">
        <v>-1700000000</v>
      </c>
      <c r="F176" s="5">
        <v>3700000000</v>
      </c>
      <c r="G176" s="5">
        <v>5460000000</v>
      </c>
    </row>
    <row r="177" spans="3:7" ht="15.5" x14ac:dyDescent="0.35">
      <c r="C177" t="s">
        <v>194</v>
      </c>
      <c r="D177" s="6">
        <v>1.5E-3</v>
      </c>
      <c r="E177" s="6">
        <v>-1E-3</v>
      </c>
      <c r="F177" s="6">
        <v>-2.0000000000000001E-4</v>
      </c>
      <c r="G177" s="6">
        <v>-1E-4</v>
      </c>
    </row>
    <row r="178" spans="3:7" ht="15.5" x14ac:dyDescent="0.35">
      <c r="C178" t="s">
        <v>195</v>
      </c>
      <c r="D178" s="6">
        <v>4.0000000000000001E-3</v>
      </c>
      <c r="E178" s="6">
        <v>-2.5999999999999999E-3</v>
      </c>
      <c r="F178" s="6">
        <v>-5.0000000000000001E-4</v>
      </c>
      <c r="G178" s="6">
        <v>-2.0000000000000001E-4</v>
      </c>
    </row>
    <row r="179" spans="3:7" ht="15.5" x14ac:dyDescent="0.35">
      <c r="C179" t="s">
        <v>196</v>
      </c>
      <c r="D179" s="6">
        <v>1.9E-3</v>
      </c>
      <c r="E179" s="6">
        <v>-1.1000000000000001E-3</v>
      </c>
      <c r="F179" s="6">
        <v>-2.9999999999999997E-4</v>
      </c>
      <c r="G179" s="6">
        <v>-1E-4</v>
      </c>
    </row>
    <row r="180" spans="3:7" ht="15.5" x14ac:dyDescent="0.35">
      <c r="C180" t="s">
        <v>197</v>
      </c>
    </row>
    <row r="181" spans="3:7" ht="15.5" x14ac:dyDescent="0.35">
      <c r="C181" t="s">
        <v>198</v>
      </c>
      <c r="D181" s="5">
        <v>3241000000000</v>
      </c>
      <c r="E181" s="5">
        <v>3228000000000</v>
      </c>
      <c r="F181" s="5">
        <v>3203000000000</v>
      </c>
      <c r="G181" s="5">
        <v>3204000000000</v>
      </c>
    </row>
    <row r="182" spans="3:7" ht="15.5" x14ac:dyDescent="0.35">
      <c r="C182" t="s">
        <v>199</v>
      </c>
      <c r="D182" s="6">
        <v>0.66</v>
      </c>
      <c r="E182" s="6">
        <v>0.73</v>
      </c>
      <c r="F182" s="6">
        <v>0.77</v>
      </c>
      <c r="G182" s="6">
        <v>0.86</v>
      </c>
    </row>
    <row r="183" spans="3:7" ht="15.5" x14ac:dyDescent="0.35">
      <c r="C183" t="s">
        <v>200</v>
      </c>
      <c r="D183" s="6">
        <v>956.5</v>
      </c>
      <c r="E183" s="6">
        <v>952.71</v>
      </c>
      <c r="F183" s="6">
        <v>945.38</v>
      </c>
      <c r="G183" s="6">
        <v>945.83</v>
      </c>
    </row>
    <row r="184" spans="3:7" ht="15.5" x14ac:dyDescent="0.35">
      <c r="C184" t="s">
        <v>201</v>
      </c>
      <c r="D184" s="6">
        <v>0.67</v>
      </c>
      <c r="E184" s="6">
        <v>0.73</v>
      </c>
      <c r="F184" s="6">
        <v>0.77</v>
      </c>
      <c r="G184" s="6">
        <v>0.86</v>
      </c>
    </row>
    <row r="185" spans="3:7" ht="15.5" x14ac:dyDescent="0.35">
      <c r="C185" t="s">
        <v>202</v>
      </c>
      <c r="D185" s="6">
        <v>950.66</v>
      </c>
      <c r="E185" s="6">
        <v>946.34</v>
      </c>
      <c r="F185" s="6">
        <v>940.63</v>
      </c>
      <c r="G185" s="6">
        <v>941.11</v>
      </c>
    </row>
    <row r="186" spans="3:7" ht="15.5" x14ac:dyDescent="0.35">
      <c r="C186" t="s">
        <v>203</v>
      </c>
    </row>
    <row r="187" spans="3:7" ht="15.5" x14ac:dyDescent="0.35">
      <c r="C187" t="s">
        <v>204</v>
      </c>
    </row>
    <row r="188" spans="3:7" ht="15.5" x14ac:dyDescent="0.35">
      <c r="C188" t="s">
        <v>205</v>
      </c>
      <c r="D188" s="5">
        <v>3241000000000</v>
      </c>
      <c r="E188" s="5">
        <v>3228000000000</v>
      </c>
      <c r="F188" s="5">
        <v>3203000000000</v>
      </c>
      <c r="G188" s="5">
        <v>3204000000000</v>
      </c>
    </row>
    <row r="189" spans="3:7" ht="15.5" x14ac:dyDescent="0.35">
      <c r="C189" t="s">
        <v>23</v>
      </c>
    </row>
    <row r="190" spans="3:7" ht="15.5" x14ac:dyDescent="0.35">
      <c r="C190" t="s">
        <v>20</v>
      </c>
    </row>
    <row r="191" spans="3:7" ht="15.5" x14ac:dyDescent="0.35">
      <c r="C191" t="s">
        <v>206</v>
      </c>
    </row>
    <row r="192" spans="3:7" ht="15.5" x14ac:dyDescent="0.35">
      <c r="C192" t="s">
        <v>207</v>
      </c>
      <c r="D192" s="5">
        <v>214000000000</v>
      </c>
      <c r="E192" s="5">
        <v>195000000000</v>
      </c>
      <c r="F192" s="5">
        <v>-730000000000</v>
      </c>
      <c r="G192" s="5">
        <v>808000000000</v>
      </c>
    </row>
    <row r="193" spans="3:26" ht="15.5" x14ac:dyDescent="0.35">
      <c r="C193" t="s">
        <v>208</v>
      </c>
      <c r="D193" s="5">
        <v>-1000000000</v>
      </c>
      <c r="E193" s="5">
        <v>-1000000000</v>
      </c>
      <c r="F193" s="5">
        <v>-1000000000</v>
      </c>
      <c r="G193" s="5">
        <v>-1000000000</v>
      </c>
    </row>
    <row r="194" spans="3:26" ht="15.5" x14ac:dyDescent="0.35">
      <c r="C194" t="s">
        <v>12</v>
      </c>
      <c r="D194" s="5">
        <v>213000000000</v>
      </c>
      <c r="E194" s="5">
        <v>195000000000</v>
      </c>
      <c r="F194" s="5">
        <v>-731000000000</v>
      </c>
      <c r="G194" s="5">
        <v>807000000000</v>
      </c>
    </row>
    <row r="195" spans="3:26" ht="15.5" x14ac:dyDescent="0.35">
      <c r="C195" t="s">
        <v>15</v>
      </c>
      <c r="D195" s="6">
        <v>62.78</v>
      </c>
      <c r="E195" s="6">
        <v>57.47</v>
      </c>
      <c r="F195" s="6">
        <v>-215.89</v>
      </c>
      <c r="G195" s="6">
        <v>238.27</v>
      </c>
    </row>
    <row r="196" spans="3:26" ht="15.5" x14ac:dyDescent="0.35">
      <c r="C196" t="s">
        <v>57</v>
      </c>
      <c r="I196" s="6">
        <v>2.79</v>
      </c>
      <c r="J196" s="6">
        <v>18.12</v>
      </c>
      <c r="K196" s="6">
        <v>13.1</v>
      </c>
      <c r="L196" s="6">
        <v>11.49</v>
      </c>
      <c r="M196" s="6">
        <v>16.04</v>
      </c>
      <c r="N196" s="6">
        <v>15.17</v>
      </c>
      <c r="O196" s="6">
        <v>22.15</v>
      </c>
      <c r="P196" s="6">
        <v>40.22</v>
      </c>
      <c r="Q196" s="6">
        <v>38.770000000000003</v>
      </c>
      <c r="R196" s="6">
        <v>34.1</v>
      </c>
      <c r="S196" s="6">
        <v>24.65</v>
      </c>
      <c r="T196" s="6">
        <v>22.44</v>
      </c>
      <c r="U196" s="6">
        <v>24.33</v>
      </c>
      <c r="V196" s="6">
        <v>24.73</v>
      </c>
      <c r="W196" s="6">
        <v>18.45</v>
      </c>
      <c r="X196" s="6">
        <v>11.68</v>
      </c>
      <c r="Y196" s="6">
        <v>12.21</v>
      </c>
      <c r="Z196" s="6">
        <v>11.96</v>
      </c>
    </row>
    <row r="197" spans="3:26" ht="15.5" x14ac:dyDescent="0.35">
      <c r="C197" t="s">
        <v>69</v>
      </c>
      <c r="I197" s="6">
        <v>249.1</v>
      </c>
      <c r="J197" s="6">
        <v>33.11</v>
      </c>
      <c r="K197" s="6">
        <v>56.87</v>
      </c>
      <c r="L197" s="6">
        <v>80.5</v>
      </c>
      <c r="M197" s="5">
        <v>202</v>
      </c>
      <c r="N197" s="6">
        <v>24.92</v>
      </c>
      <c r="O197" s="6">
        <v>14.54</v>
      </c>
      <c r="P197" s="6">
        <v>6.91</v>
      </c>
      <c r="Q197" s="6">
        <v>6.91</v>
      </c>
      <c r="R197" s="6">
        <v>5.87</v>
      </c>
      <c r="S197" s="6">
        <v>7.71</v>
      </c>
      <c r="T197" s="6">
        <v>7.04</v>
      </c>
      <c r="U197" s="6">
        <v>6.45</v>
      </c>
      <c r="V197" s="6">
        <v>6.67</v>
      </c>
      <c r="W197" s="6">
        <v>7.53</v>
      </c>
      <c r="X197" s="6">
        <v>14.04</v>
      </c>
      <c r="Y197" s="6">
        <v>10.89</v>
      </c>
      <c r="Z197" s="6">
        <v>5.0199999999999996</v>
      </c>
    </row>
    <row r="198" spans="3:26" ht="15.5" x14ac:dyDescent="0.35">
      <c r="C198" t="s">
        <v>72</v>
      </c>
      <c r="I198" s="6">
        <v>4.4000000000000004</v>
      </c>
      <c r="J198" s="6">
        <v>3.7</v>
      </c>
      <c r="K198" s="6">
        <v>4.74</v>
      </c>
      <c r="L198" s="6">
        <v>5.94</v>
      </c>
      <c r="M198" s="6">
        <v>17.309999999999999</v>
      </c>
      <c r="N198" s="6">
        <v>1.38</v>
      </c>
      <c r="O198" s="6">
        <v>1.1399999999999999</v>
      </c>
      <c r="P198" s="5">
        <v>1</v>
      </c>
      <c r="Q198" s="6">
        <v>0.91</v>
      </c>
      <c r="R198" s="6">
        <v>0.64</v>
      </c>
      <c r="S198" s="6">
        <v>0.66</v>
      </c>
      <c r="T198" s="6">
        <v>0.69</v>
      </c>
      <c r="U198" s="6">
        <v>0.91</v>
      </c>
      <c r="V198" s="6">
        <v>1.22</v>
      </c>
      <c r="W198" s="6">
        <v>1.21</v>
      </c>
      <c r="X198" s="6">
        <v>1.58</v>
      </c>
      <c r="Y198" s="6">
        <v>1.4</v>
      </c>
      <c r="Z198" s="6">
        <v>0.66</v>
      </c>
    </row>
    <row r="199" spans="3:26" ht="15.5" x14ac:dyDescent="0.35">
      <c r="C199" t="s">
        <v>209</v>
      </c>
      <c r="I199" s="5">
        <v>39460000000</v>
      </c>
      <c r="J199" s="5">
        <v>94920000000</v>
      </c>
      <c r="K199" s="5">
        <v>80170000000</v>
      </c>
      <c r="L199" s="6">
        <v>68040000000.000008</v>
      </c>
      <c r="M199" s="5">
        <v>78790000000</v>
      </c>
      <c r="N199" s="6">
        <v>68629999999.999992</v>
      </c>
      <c r="O199" s="5">
        <v>82510000000</v>
      </c>
      <c r="P199" s="5">
        <v>136660000000</v>
      </c>
    </row>
    <row r="200" spans="3:26" ht="15.5" x14ac:dyDescent="0.35">
      <c r="C200" t="s">
        <v>210</v>
      </c>
      <c r="I200" s="6">
        <v>1.1000000000000001E-3</v>
      </c>
      <c r="J200" s="6">
        <v>7.4999999999999997E-3</v>
      </c>
      <c r="K200" s="6">
        <v>5.6000000000000008E-3</v>
      </c>
      <c r="L200" s="6">
        <v>4.6999999999999993E-3</v>
      </c>
      <c r="M200" s="6">
        <v>5.1000000000000004E-3</v>
      </c>
      <c r="N200" s="6">
        <v>4.5999999999999999E-3</v>
      </c>
      <c r="O200" s="6">
        <v>6.7000000000000002E-3</v>
      </c>
      <c r="P200" s="6">
        <v>1.2699999999999999E-2</v>
      </c>
      <c r="Q200" s="6">
        <v>1.2800000000000001E-2</v>
      </c>
      <c r="R200" s="6">
        <v>1.11E-2</v>
      </c>
      <c r="S200" s="6">
        <v>8.6999999999999994E-3</v>
      </c>
      <c r="T200" s="6">
        <v>1.01E-2</v>
      </c>
      <c r="U200" s="6">
        <v>1.3899999999999999E-2</v>
      </c>
      <c r="V200" s="6">
        <v>1.6399999999999998E-2</v>
      </c>
      <c r="W200" s="6">
        <v>1.44E-2</v>
      </c>
      <c r="X200" s="6">
        <v>1.01E-2</v>
      </c>
      <c r="Y200" s="6">
        <v>1.1699999999999999E-2</v>
      </c>
      <c r="Z200" s="6">
        <v>1.3500000000000002E-2</v>
      </c>
    </row>
    <row r="201" spans="3:26" ht="15.5" x14ac:dyDescent="0.35">
      <c r="C201" t="s">
        <v>211</v>
      </c>
      <c r="I201" s="6">
        <v>2.8999999999999998E-3</v>
      </c>
      <c r="J201" s="6">
        <v>1.9299999999999998E-2</v>
      </c>
      <c r="K201" s="6">
        <v>1.4199999999999999E-2</v>
      </c>
      <c r="L201" s="6">
        <v>1.2699999999999999E-2</v>
      </c>
      <c r="M201" s="6">
        <v>1.9900000000000001E-2</v>
      </c>
      <c r="N201" s="6">
        <v>2.3199999999999998E-2</v>
      </c>
      <c r="O201" s="6">
        <v>3.3599999999999998E-2</v>
      </c>
      <c r="P201" s="6">
        <v>6.2100000000000002E-2</v>
      </c>
      <c r="Q201" s="6">
        <v>6.5700000000000008E-2</v>
      </c>
      <c r="R201" s="6">
        <v>6.0700000000000004E-2</v>
      </c>
      <c r="S201" s="6">
        <v>4.6199999999999998E-2</v>
      </c>
      <c r="T201" s="6">
        <v>8.6099999999999996E-2</v>
      </c>
      <c r="U201" s="6">
        <v>9.9600000000000008E-2</v>
      </c>
      <c r="V201" s="6">
        <v>0.10929999999999999</v>
      </c>
      <c r="W201" s="6">
        <v>8.9499999999999996E-2</v>
      </c>
      <c r="X201" s="6">
        <v>6.2100000000000002E-2</v>
      </c>
      <c r="Y201" s="6">
        <v>6.8000000000000005E-2</v>
      </c>
      <c r="Z201" s="6">
        <v>7.0199999999999999E-2</v>
      </c>
    </row>
    <row r="202" spans="3:26" ht="15.5" x14ac:dyDescent="0.35">
      <c r="C202" t="s">
        <v>212</v>
      </c>
      <c r="I202" s="6">
        <v>1.5E-3</v>
      </c>
      <c r="J202" s="6">
        <v>8.6999999999999994E-3</v>
      </c>
      <c r="K202" s="6">
        <v>6.9999999999999993E-3</v>
      </c>
      <c r="L202" s="6">
        <v>5.6000000000000008E-3</v>
      </c>
      <c r="M202" s="6">
        <v>7.6E-3</v>
      </c>
      <c r="N202" s="6">
        <v>6.8999999999999999E-3</v>
      </c>
      <c r="O202" s="6">
        <v>9.4999999999999998E-3</v>
      </c>
      <c r="P202" s="6">
        <v>1.7600000000000001E-2</v>
      </c>
      <c r="Q202" s="6">
        <v>1.7100000000000001E-2</v>
      </c>
      <c r="R202" s="6">
        <v>1.54E-2</v>
      </c>
      <c r="S202" s="6">
        <v>1.38E-2</v>
      </c>
      <c r="T202" s="6">
        <v>1.52E-2</v>
      </c>
      <c r="U202" s="6">
        <v>2.0299999999999999E-2</v>
      </c>
      <c r="V202" s="6">
        <v>2.3599999999999999E-2</v>
      </c>
      <c r="W202" s="6">
        <v>1.3500000000000002E-2</v>
      </c>
      <c r="X202" s="6">
        <v>1.43E-2</v>
      </c>
      <c r="Y202" s="6">
        <v>1.84E-2</v>
      </c>
      <c r="Z202" s="6">
        <v>0.04</v>
      </c>
    </row>
    <row r="203" spans="3:26" ht="15.5" x14ac:dyDescent="0.35">
      <c r="C203" t="s">
        <v>213</v>
      </c>
    </row>
    <row r="204" spans="3:26" ht="15.5" x14ac:dyDescent="0.35">
      <c r="C204" t="s">
        <v>66</v>
      </c>
      <c r="I204" s="6">
        <v>0.73</v>
      </c>
      <c r="J204" s="6">
        <v>0.64</v>
      </c>
      <c r="K204" s="6">
        <v>0.81</v>
      </c>
      <c r="L204" s="6">
        <v>1.02</v>
      </c>
      <c r="M204" s="6">
        <v>4.0199999999999996</v>
      </c>
      <c r="N204" s="6">
        <v>0.57999999999999996</v>
      </c>
      <c r="O204" s="6">
        <v>0.49</v>
      </c>
      <c r="P204" s="6">
        <v>0.43</v>
      </c>
      <c r="Q204" s="6">
        <v>0.45</v>
      </c>
      <c r="R204" s="6">
        <v>0.36</v>
      </c>
      <c r="S204" s="6">
        <v>0.36</v>
      </c>
      <c r="T204" s="6">
        <v>0.61</v>
      </c>
      <c r="U204" s="6">
        <v>0.64</v>
      </c>
      <c r="V204" s="6">
        <v>0.73</v>
      </c>
      <c r="W204" s="6">
        <v>0.67</v>
      </c>
      <c r="X204" s="6">
        <v>0.87</v>
      </c>
      <c r="Y204" s="6">
        <v>0.74</v>
      </c>
      <c r="Z204" s="6">
        <v>0.35</v>
      </c>
    </row>
    <row r="205" spans="3:26" ht="15.5" x14ac:dyDescent="0.35">
      <c r="C205" t="s">
        <v>63</v>
      </c>
      <c r="I205" s="6">
        <v>952.71</v>
      </c>
      <c r="J205" s="6">
        <v>940.11</v>
      </c>
      <c r="K205" s="6">
        <v>921.47</v>
      </c>
      <c r="L205" s="6">
        <v>908.14</v>
      </c>
      <c r="M205" s="6">
        <v>805.83</v>
      </c>
      <c r="N205" s="6">
        <v>653.41</v>
      </c>
      <c r="O205" s="6">
        <v>659.59</v>
      </c>
      <c r="P205" s="6">
        <v>647.08000000000004</v>
      </c>
      <c r="Q205" s="6">
        <v>589.97</v>
      </c>
      <c r="R205" s="6">
        <v>561.33000000000004</v>
      </c>
      <c r="S205" s="6">
        <v>534.14</v>
      </c>
      <c r="T205" s="6">
        <v>260.67</v>
      </c>
      <c r="U205" s="6">
        <v>244.33</v>
      </c>
      <c r="V205" s="6">
        <v>226.19</v>
      </c>
      <c r="W205" s="6">
        <v>206.12</v>
      </c>
      <c r="X205" s="6">
        <v>188.16</v>
      </c>
      <c r="Y205" s="6">
        <v>179.48</v>
      </c>
      <c r="Z205" s="6">
        <v>170.26</v>
      </c>
    </row>
    <row r="206" spans="3:26" ht="15.5" x14ac:dyDescent="0.35">
      <c r="C206" t="s">
        <v>214</v>
      </c>
      <c r="I206" s="6">
        <v>0.73</v>
      </c>
      <c r="J206" s="6">
        <v>0.64</v>
      </c>
      <c r="K206" s="6">
        <v>0.81</v>
      </c>
      <c r="L206" s="6">
        <v>1.02</v>
      </c>
      <c r="M206" s="6">
        <v>4.03</v>
      </c>
      <c r="N206" s="6">
        <v>0.57999999999999996</v>
      </c>
      <c r="O206" s="6">
        <v>0.49</v>
      </c>
      <c r="P206" s="6">
        <v>0.43</v>
      </c>
      <c r="Q206" s="6">
        <v>0.45</v>
      </c>
      <c r="R206" s="6">
        <v>0.36</v>
      </c>
      <c r="S206" s="6">
        <v>0.36</v>
      </c>
      <c r="T206" s="6">
        <v>0.61</v>
      </c>
      <c r="U206" s="6">
        <v>0.65</v>
      </c>
      <c r="V206" s="6">
        <v>0.73</v>
      </c>
      <c r="W206" s="6">
        <v>0.67</v>
      </c>
      <c r="X206" s="6">
        <v>0.87</v>
      </c>
      <c r="Y206" s="6">
        <v>0.74</v>
      </c>
      <c r="Z206" s="6">
        <v>0.35</v>
      </c>
    </row>
    <row r="207" spans="3:26" ht="15.5" x14ac:dyDescent="0.35">
      <c r="C207" t="s">
        <v>215</v>
      </c>
      <c r="I207" s="6">
        <v>946.34</v>
      </c>
      <c r="J207" s="6">
        <v>933.87</v>
      </c>
      <c r="K207" s="6">
        <v>916.32</v>
      </c>
      <c r="L207" s="6">
        <v>904.28</v>
      </c>
      <c r="M207" s="6">
        <v>804.04</v>
      </c>
      <c r="N207" s="6">
        <v>650.53</v>
      </c>
      <c r="O207" s="6">
        <v>657.61</v>
      </c>
      <c r="P207" s="6">
        <v>646.05999999999995</v>
      </c>
      <c r="Q207" s="6">
        <v>589.71</v>
      </c>
      <c r="R207" s="6">
        <v>560.64</v>
      </c>
      <c r="S207" s="6">
        <v>533.34</v>
      </c>
      <c r="T207" s="6">
        <v>259.64</v>
      </c>
      <c r="U207" s="6">
        <v>243.12</v>
      </c>
      <c r="V207" s="6">
        <v>224.63</v>
      </c>
      <c r="W207" s="6">
        <v>206.12</v>
      </c>
      <c r="X207" s="6">
        <v>188.16</v>
      </c>
      <c r="Y207" s="6">
        <v>179.48</v>
      </c>
      <c r="Z207" s="6">
        <v>170.26</v>
      </c>
    </row>
    <row r="208" spans="3:26" ht="15.5" x14ac:dyDescent="0.35">
      <c r="C208" t="s">
        <v>216</v>
      </c>
    </row>
    <row r="209" spans="2:26" ht="15.5" x14ac:dyDescent="0.35">
      <c r="C209" t="s">
        <v>217</v>
      </c>
    </row>
    <row r="210" spans="2:26" ht="15.5" x14ac:dyDescent="0.35">
      <c r="C210" t="s">
        <v>25</v>
      </c>
    </row>
    <row r="211" spans="2:26" ht="15.5" x14ac:dyDescent="0.35">
      <c r="C211" t="s">
        <v>22</v>
      </c>
    </row>
    <row r="212" spans="2:26" ht="15.5" x14ac:dyDescent="0.35">
      <c r="C212" t="s">
        <v>218</v>
      </c>
    </row>
    <row r="213" spans="2:26" ht="15.5" x14ac:dyDescent="0.35">
      <c r="C213" t="s">
        <v>219</v>
      </c>
      <c r="I213" s="5">
        <v>143000000000</v>
      </c>
      <c r="J213" s="5">
        <v>-348000000000</v>
      </c>
      <c r="K213" s="5">
        <v>-238000000000</v>
      </c>
      <c r="L213" s="5">
        <v>-1066000000000</v>
      </c>
      <c r="M213" s="5">
        <v>993000000000</v>
      </c>
      <c r="N213" s="5">
        <v>642000000000</v>
      </c>
      <c r="O213" s="5">
        <v>-71000000000</v>
      </c>
      <c r="P213" s="5">
        <v>-9000000000</v>
      </c>
      <c r="Q213" s="5">
        <v>-117000000000</v>
      </c>
      <c r="R213" s="5">
        <v>408000000000</v>
      </c>
      <c r="S213" s="5">
        <v>70000000000</v>
      </c>
      <c r="T213" s="5">
        <v>438000000000</v>
      </c>
      <c r="U213" s="5">
        <v>-53000000000</v>
      </c>
      <c r="V213" s="5">
        <v>-78000000000</v>
      </c>
      <c r="W213" s="5">
        <v>-170000000000</v>
      </c>
      <c r="X213" s="5">
        <v>79000000000</v>
      </c>
      <c r="Y213" s="5">
        <v>223000000000</v>
      </c>
      <c r="Z213" s="5">
        <v>-114000000000</v>
      </c>
    </row>
    <row r="214" spans="2:26" ht="15.5" x14ac:dyDescent="0.35">
      <c r="C214" t="s">
        <v>220</v>
      </c>
      <c r="I214" s="5">
        <v>-4000000000</v>
      </c>
      <c r="J214" s="5">
        <v>-3000000000</v>
      </c>
      <c r="K214" s="5">
        <v>-4000000000</v>
      </c>
      <c r="L214" s="5">
        <v>-14000000000</v>
      </c>
      <c r="M214" s="5">
        <v>-13000000000</v>
      </c>
      <c r="N214" s="5">
        <v>-24000000000</v>
      </c>
      <c r="O214" s="5">
        <v>-11000000000</v>
      </c>
      <c r="P214" s="5">
        <v>-8000000000</v>
      </c>
      <c r="R214" s="5">
        <v>-5000000000</v>
      </c>
      <c r="S214" s="5">
        <v>-7000000000</v>
      </c>
      <c r="T214" s="5">
        <v>-9000000000</v>
      </c>
      <c r="U214" s="5">
        <v>-8000000000</v>
      </c>
      <c r="V214" s="5">
        <v>-27000000000</v>
      </c>
      <c r="W214" s="5">
        <v>-11000000000</v>
      </c>
      <c r="X214" s="5">
        <v>-7000000000</v>
      </c>
      <c r="Y214" s="5">
        <v>-4000000000</v>
      </c>
      <c r="Z214" s="5">
        <v>-3000000000</v>
      </c>
    </row>
    <row r="215" spans="2:26" ht="15.5" x14ac:dyDescent="0.35">
      <c r="C215" t="s">
        <v>14</v>
      </c>
      <c r="I215" s="5">
        <v>139000000000</v>
      </c>
      <c r="J215" s="5">
        <v>-351000000000</v>
      </c>
      <c r="K215" s="5">
        <v>-242000000000</v>
      </c>
      <c r="L215" s="5">
        <v>-1079000000000</v>
      </c>
      <c r="M215" s="5">
        <v>980000000000</v>
      </c>
      <c r="N215" s="5">
        <v>619000000000</v>
      </c>
      <c r="O215" s="5">
        <v>-82000000000</v>
      </c>
      <c r="P215" s="5">
        <v>-17000000000</v>
      </c>
      <c r="Q215" s="5">
        <v>-117000000000</v>
      </c>
      <c r="R215" s="5">
        <v>403000000000</v>
      </c>
      <c r="S215" s="5">
        <v>64000000000</v>
      </c>
      <c r="T215" s="5">
        <v>429000000000</v>
      </c>
      <c r="U215" s="5">
        <v>-61000000000</v>
      </c>
      <c r="V215" s="5">
        <v>-104000000000</v>
      </c>
      <c r="W215" s="5">
        <v>-180000000000</v>
      </c>
      <c r="X215" s="5">
        <v>72000000000</v>
      </c>
      <c r="Y215" s="5">
        <v>220000000000</v>
      </c>
      <c r="Z215" s="5">
        <v>-117000000000</v>
      </c>
    </row>
    <row r="216" spans="2:26" ht="15.5" x14ac:dyDescent="0.35">
      <c r="C216" t="s">
        <v>16</v>
      </c>
      <c r="I216" s="5">
        <v>41</v>
      </c>
      <c r="J216" s="6">
        <v>-103.68</v>
      </c>
      <c r="K216" s="6">
        <v>-71.459999999999994</v>
      </c>
      <c r="L216" s="6">
        <v>-318.60000000000002</v>
      </c>
      <c r="M216" s="6">
        <v>353.58</v>
      </c>
      <c r="N216" s="6">
        <v>267.88</v>
      </c>
      <c r="O216" s="6">
        <v>-35.44</v>
      </c>
      <c r="P216" s="6">
        <v>-7.28</v>
      </c>
      <c r="Q216" s="6">
        <v>-50.59</v>
      </c>
      <c r="R216" s="6">
        <v>174.64</v>
      </c>
      <c r="S216" s="6">
        <v>27.5</v>
      </c>
      <c r="T216" s="6">
        <v>185.75</v>
      </c>
      <c r="U216" s="6">
        <v>-26.55</v>
      </c>
      <c r="V216" s="6">
        <v>-45.04</v>
      </c>
      <c r="W216" s="6">
        <v>-78.13</v>
      </c>
      <c r="X216" s="6">
        <v>31.11</v>
      </c>
      <c r="Y216" s="6">
        <v>95.11</v>
      </c>
      <c r="Z216" s="6">
        <v>-50.67</v>
      </c>
    </row>
    <row r="218" spans="2:26" ht="15.5" x14ac:dyDescent="0.35">
      <c r="B218" t="s">
        <v>221</v>
      </c>
      <c r="C218" t="s">
        <v>222</v>
      </c>
      <c r="D218" s="5">
        <v>13000000000</v>
      </c>
      <c r="E218" s="5">
        <v>-8000000000</v>
      </c>
      <c r="F218" s="5">
        <v>-2000000000</v>
      </c>
      <c r="G218" s="5">
        <v>-673000000</v>
      </c>
      <c r="H218" s="5">
        <v>51000000000</v>
      </c>
      <c r="I218" s="5">
        <v>9000000000</v>
      </c>
      <c r="J218" s="5">
        <v>61000000000</v>
      </c>
      <c r="K218" s="5">
        <v>44000000000</v>
      </c>
      <c r="L218" s="5">
        <v>39000000000</v>
      </c>
      <c r="M218" s="5">
        <v>44000000000</v>
      </c>
      <c r="N218" s="5">
        <v>35000000000</v>
      </c>
      <c r="O218" s="5">
        <v>51000000000</v>
      </c>
      <c r="P218" s="5">
        <v>93000000000</v>
      </c>
      <c r="Q218" s="5">
        <v>90000000000</v>
      </c>
    </row>
    <row r="219" spans="2:26" ht="15.5" x14ac:dyDescent="0.35">
      <c r="C219" t="s">
        <v>223</v>
      </c>
      <c r="H219" s="5">
        <v>2000000000</v>
      </c>
      <c r="I219" s="5">
        <v>9000000000</v>
      </c>
      <c r="J219" s="5">
        <v>61000000000</v>
      </c>
      <c r="K219" s="5">
        <v>44000000000</v>
      </c>
      <c r="L219" s="5">
        <v>39000000000</v>
      </c>
      <c r="M219" s="5">
        <v>44000000000</v>
      </c>
      <c r="N219" s="5">
        <v>35000000000</v>
      </c>
      <c r="O219" s="5">
        <v>51000000000</v>
      </c>
      <c r="P219" s="5">
        <v>93000000000</v>
      </c>
      <c r="Q219" s="5">
        <v>90000000000</v>
      </c>
    </row>
    <row r="220" spans="2:26" ht="15.5" x14ac:dyDescent="0.35">
      <c r="C220" t="s">
        <v>224</v>
      </c>
      <c r="M220" s="6">
        <v>4.25</v>
      </c>
      <c r="N220" s="5">
        <v>4</v>
      </c>
      <c r="O220" s="6">
        <v>5.75</v>
      </c>
      <c r="P220" s="5">
        <v>11</v>
      </c>
      <c r="Q220" s="5">
        <v>10</v>
      </c>
    </row>
    <row r="221" spans="2:26" ht="15.5" x14ac:dyDescent="0.35">
      <c r="C221" t="s">
        <v>74</v>
      </c>
      <c r="M221" s="6">
        <v>0.32390000000000002</v>
      </c>
      <c r="N221" s="6">
        <v>0.38659999999999994</v>
      </c>
      <c r="O221" s="6">
        <v>0.38069999999999998</v>
      </c>
      <c r="P221" s="6">
        <v>0.4012</v>
      </c>
      <c r="Q221" s="6">
        <v>0.37829999999999997</v>
      </c>
    </row>
    <row r="222" spans="2:26" ht="15.5" x14ac:dyDescent="0.35">
      <c r="C222" t="s">
        <v>225</v>
      </c>
      <c r="M222" s="6">
        <v>2.3999999999999998E-3</v>
      </c>
      <c r="N222" s="6">
        <v>2.8000000000000004E-3</v>
      </c>
      <c r="O222" s="6">
        <v>2.06E-2</v>
      </c>
      <c r="P222" s="6">
        <v>4.3799999999999999E-2</v>
      </c>
      <c r="Q222" s="6">
        <v>4.3899999999999995E-2</v>
      </c>
    </row>
    <row r="223" spans="2:26" ht="15.5" x14ac:dyDescent="0.35">
      <c r="C223" t="s">
        <v>56</v>
      </c>
      <c r="D223" s="6">
        <v>3.78</v>
      </c>
      <c r="E223" s="6">
        <v>-2.4700000000000002</v>
      </c>
      <c r="F223" s="6">
        <v>-0.45</v>
      </c>
      <c r="G223" s="6">
        <v>-0.2</v>
      </c>
      <c r="H223" s="6">
        <v>15.14</v>
      </c>
      <c r="I223" s="6">
        <v>2.79</v>
      </c>
      <c r="J223" s="6">
        <v>18.12</v>
      </c>
      <c r="K223" s="6">
        <v>13.1</v>
      </c>
      <c r="L223" s="6">
        <v>11.49</v>
      </c>
      <c r="M223" s="6">
        <v>13.12</v>
      </c>
      <c r="N223" s="6">
        <v>10.35</v>
      </c>
      <c r="O223" s="6">
        <v>15.1</v>
      </c>
      <c r="P223" s="6">
        <v>27.42</v>
      </c>
      <c r="Q223" s="6">
        <v>26.43</v>
      </c>
    </row>
    <row r="224" spans="2:26" ht="15.5" x14ac:dyDescent="0.35">
      <c r="C224" t="s">
        <v>226</v>
      </c>
      <c r="H224" s="6">
        <v>0.67</v>
      </c>
      <c r="I224" s="6">
        <v>2.79</v>
      </c>
      <c r="J224" s="6">
        <v>18.12</v>
      </c>
      <c r="K224" s="6">
        <v>13.1</v>
      </c>
      <c r="L224" s="6">
        <v>11.49</v>
      </c>
      <c r="M224" s="6">
        <v>13.12</v>
      </c>
      <c r="N224" s="6">
        <v>10.35</v>
      </c>
      <c r="O224" s="6">
        <v>15.1</v>
      </c>
      <c r="P224" s="6">
        <v>27.42</v>
      </c>
      <c r="Q224" s="6">
        <v>26.43</v>
      </c>
    </row>
    <row r="225" spans="3:17" ht="15.5" x14ac:dyDescent="0.35">
      <c r="C225" t="s">
        <v>76</v>
      </c>
      <c r="M225" s="6">
        <v>4.25</v>
      </c>
      <c r="N225" s="5">
        <v>4</v>
      </c>
      <c r="O225" s="6">
        <v>5.75</v>
      </c>
      <c r="P225" s="5">
        <v>11</v>
      </c>
      <c r="Q225" s="5">
        <v>10</v>
      </c>
    </row>
    <row r="226" spans="3:17" ht="15.5" x14ac:dyDescent="0.35">
      <c r="C226" t="s">
        <v>227</v>
      </c>
      <c r="M226" s="6">
        <v>0.32390000000000002</v>
      </c>
      <c r="N226" s="6">
        <v>0.38659999999999994</v>
      </c>
      <c r="O226" s="6">
        <v>0.38069999999999998</v>
      </c>
      <c r="P226" s="6">
        <v>0.4012</v>
      </c>
      <c r="Q226" s="6">
        <v>0.37829999999999997</v>
      </c>
    </row>
    <row r="227" spans="3:17" ht="15.5" x14ac:dyDescent="0.35">
      <c r="C227" t="s">
        <v>228</v>
      </c>
      <c r="M227" s="6">
        <v>2.3999999999999998E-3</v>
      </c>
      <c r="N227" s="6">
        <v>2.8000000000000004E-3</v>
      </c>
      <c r="O227" s="6">
        <v>2.06E-2</v>
      </c>
      <c r="P227" s="6">
        <v>4.3799999999999999E-2</v>
      </c>
      <c r="Q227" s="6">
        <v>4.3899999999999995E-2</v>
      </c>
    </row>
    <row r="228" spans="3:17" ht="15.5" x14ac:dyDescent="0.35">
      <c r="C228" t="s">
        <v>229</v>
      </c>
      <c r="D228" s="5">
        <v>127000000000</v>
      </c>
      <c r="E228" s="5">
        <v>129000000000</v>
      </c>
      <c r="F228" s="5">
        <v>135000000000</v>
      </c>
      <c r="G228" s="5">
        <v>135000000000</v>
      </c>
      <c r="H228" s="5">
        <v>509000000000</v>
      </c>
      <c r="I228" s="5">
        <v>535000000000</v>
      </c>
      <c r="J228" s="5">
        <v>550000000000</v>
      </c>
      <c r="K228" s="5">
        <v>532000000000</v>
      </c>
      <c r="L228" s="5">
        <v>528000000000</v>
      </c>
      <c r="M228" s="5">
        <v>519000000000</v>
      </c>
      <c r="N228" s="5">
        <v>634000000000</v>
      </c>
      <c r="O228" s="5">
        <v>653000000000</v>
      </c>
      <c r="P228" s="5">
        <v>645000000000</v>
      </c>
      <c r="Q228" s="5">
        <v>678000000000</v>
      </c>
    </row>
    <row r="229" spans="3:17" ht="15.5" x14ac:dyDescent="0.35">
      <c r="C229" t="s">
        <v>230</v>
      </c>
      <c r="H229" s="5">
        <v>527000000000</v>
      </c>
      <c r="I229" s="5">
        <v>535000000000</v>
      </c>
      <c r="J229" s="5">
        <v>550000000000</v>
      </c>
      <c r="K229" s="5">
        <v>532000000000</v>
      </c>
      <c r="L229" s="5">
        <v>528000000000</v>
      </c>
      <c r="M229" s="5">
        <v>519000000000</v>
      </c>
      <c r="N229" s="5">
        <v>634000000000</v>
      </c>
      <c r="O229" s="5">
        <v>653000000000</v>
      </c>
      <c r="P229" s="5">
        <v>645000000000</v>
      </c>
      <c r="Q229" s="5">
        <v>678000000000</v>
      </c>
    </row>
    <row r="230" spans="3:17" ht="15.5" x14ac:dyDescent="0.35">
      <c r="C230" t="s">
        <v>231</v>
      </c>
      <c r="M230" s="6">
        <v>4.25</v>
      </c>
      <c r="N230" s="5">
        <v>4</v>
      </c>
      <c r="O230" s="6">
        <v>5.75</v>
      </c>
      <c r="P230" s="5">
        <v>11</v>
      </c>
      <c r="Q230" s="5">
        <v>10</v>
      </c>
    </row>
    <row r="231" spans="3:17" ht="15.5" x14ac:dyDescent="0.35">
      <c r="C231" t="s">
        <v>232</v>
      </c>
      <c r="M231" s="6">
        <v>0.32390000000000002</v>
      </c>
      <c r="N231" s="6">
        <v>0.38659999999999994</v>
      </c>
      <c r="O231" s="6">
        <v>0.38069999999999998</v>
      </c>
      <c r="P231" s="6">
        <v>0.4012</v>
      </c>
      <c r="Q231" s="6">
        <v>0.37829999999999997</v>
      </c>
    </row>
    <row r="232" spans="3:17" ht="15.5" x14ac:dyDescent="0.35">
      <c r="C232" t="s">
        <v>233</v>
      </c>
      <c r="M232" s="6">
        <v>2.3999999999999998E-3</v>
      </c>
      <c r="N232" s="6">
        <v>2.8000000000000004E-3</v>
      </c>
      <c r="O232" s="6">
        <v>2.06E-2</v>
      </c>
      <c r="P232" s="6">
        <v>4.3799999999999999E-2</v>
      </c>
      <c r="Q232" s="6">
        <v>4.3899999999999995E-2</v>
      </c>
    </row>
    <row r="233" spans="3:17" ht="15.5" x14ac:dyDescent="0.35">
      <c r="C233" t="s">
        <v>234</v>
      </c>
      <c r="I233" s="6">
        <v>50.21</v>
      </c>
    </row>
    <row r="234" spans="3:17" ht="15.5" x14ac:dyDescent="0.35">
      <c r="C234" t="s">
        <v>235</v>
      </c>
      <c r="I234" s="6">
        <v>1137.6199999999999</v>
      </c>
    </row>
    <row r="235" spans="3:17" ht="15.5" x14ac:dyDescent="0.35">
      <c r="C235" t="s">
        <v>237</v>
      </c>
      <c r="I235" s="6">
        <v>7.5</v>
      </c>
    </row>
    <row r="236" spans="3:17" ht="15.5" x14ac:dyDescent="0.35">
      <c r="C236" t="s">
        <v>238</v>
      </c>
      <c r="I236" s="6">
        <v>8.9999999999999998E-4</v>
      </c>
    </row>
    <row r="237" spans="3:17" ht="15.5" x14ac:dyDescent="0.35">
      <c r="C237" t="s">
        <v>239</v>
      </c>
      <c r="I237" s="6">
        <v>4.8899999999999997</v>
      </c>
    </row>
    <row r="238" spans="3:17" ht="15.5" x14ac:dyDescent="0.35">
      <c r="C238" t="s">
        <v>240</v>
      </c>
      <c r="I238" s="6">
        <v>0.79</v>
      </c>
    </row>
    <row r="239" spans="3:17" ht="15.5" x14ac:dyDescent="0.35">
      <c r="C239" t="s">
        <v>241</v>
      </c>
      <c r="I239" s="6">
        <v>5.29</v>
      </c>
    </row>
    <row r="240" spans="3:17" ht="15.5" x14ac:dyDescent="0.35">
      <c r="C240" t="s">
        <v>242</v>
      </c>
      <c r="I240" s="6">
        <v>5.33</v>
      </c>
    </row>
    <row r="241" spans="3:9" ht="15.5" x14ac:dyDescent="0.35">
      <c r="C241" t="s">
        <v>243</v>
      </c>
      <c r="I241" s="6">
        <v>817.67</v>
      </c>
    </row>
    <row r="242" spans="3:9" ht="15.5" x14ac:dyDescent="0.35">
      <c r="C242" t="s">
        <v>244</v>
      </c>
      <c r="I242" s="6">
        <v>80.790000000000006</v>
      </c>
    </row>
    <row r="243" spans="3:9" ht="15.5" x14ac:dyDescent="0.35">
      <c r="C243" t="s">
        <v>245</v>
      </c>
      <c r="I243" s="6">
        <v>-13.45</v>
      </c>
    </row>
    <row r="244" spans="3:9" ht="15.5" x14ac:dyDescent="0.35">
      <c r="C244" t="s">
        <v>246</v>
      </c>
      <c r="I244" s="6">
        <v>-30.25</v>
      </c>
    </row>
    <row r="245" spans="3:9" ht="15.5" x14ac:dyDescent="0.35">
      <c r="C245" t="s">
        <v>248</v>
      </c>
      <c r="I245" s="6">
        <v>0.67</v>
      </c>
    </row>
    <row r="246" spans="3:9" ht="15.5" x14ac:dyDescent="0.35">
      <c r="C246" t="s">
        <v>249</v>
      </c>
      <c r="I246" s="6">
        <v>15.14</v>
      </c>
    </row>
    <row r="247" spans="3:9" ht="15.5" x14ac:dyDescent="0.35">
      <c r="C247" t="s">
        <v>250</v>
      </c>
      <c r="I247" s="6">
        <v>155.54</v>
      </c>
    </row>
    <row r="248" spans="3:9" ht="15.5" x14ac:dyDescent="0.35">
      <c r="C248" t="s">
        <v>251</v>
      </c>
      <c r="D248" s="6">
        <v>22.39</v>
      </c>
    </row>
    <row r="249" spans="3:9" ht="15.5" x14ac:dyDescent="0.35">
      <c r="C249" t="s">
        <v>252</v>
      </c>
      <c r="I249" s="6">
        <v>956.5</v>
      </c>
    </row>
    <row r="250" spans="3:9" ht="15.5" x14ac:dyDescent="0.35">
      <c r="C250" t="s">
        <v>253</v>
      </c>
      <c r="I250" s="6">
        <v>142.63</v>
      </c>
    </row>
    <row r="251" spans="3:9" ht="15.5" x14ac:dyDescent="0.35">
      <c r="C251" t="s">
        <v>256</v>
      </c>
      <c r="D251" s="6">
        <v>1.61</v>
      </c>
    </row>
    <row r="252" spans="3:9" ht="15.5" x14ac:dyDescent="0.35">
      <c r="C252" t="s">
        <v>257</v>
      </c>
      <c r="D252" s="6">
        <v>2.61</v>
      </c>
    </row>
    <row r="253" spans="3:9" ht="15.5" x14ac:dyDescent="0.35">
      <c r="C253" t="s">
        <v>12</v>
      </c>
      <c r="D253" s="5">
        <v>213000000000</v>
      </c>
    </row>
    <row r="254" spans="3:9" ht="15.5" x14ac:dyDescent="0.35">
      <c r="C254" t="s">
        <v>259</v>
      </c>
      <c r="I254" s="6">
        <v>0.98</v>
      </c>
    </row>
    <row r="255" spans="3:9" ht="15.5" x14ac:dyDescent="0.35">
      <c r="C255" t="s">
        <v>260</v>
      </c>
      <c r="I255" s="6">
        <v>2.9999999999999997E-4</v>
      </c>
    </row>
    <row r="256" spans="3:9" ht="15.5" x14ac:dyDescent="0.35">
      <c r="C256" t="s">
        <v>261</v>
      </c>
      <c r="I256" s="6">
        <v>7.000000000000001E-4</v>
      </c>
    </row>
    <row r="257" spans="3:9" ht="15.5" x14ac:dyDescent="0.35">
      <c r="C257" t="s">
        <v>262</v>
      </c>
      <c r="I257" s="6">
        <v>4.0000000000000002E-4</v>
      </c>
    </row>
    <row r="258" spans="3:9" ht="15.5" x14ac:dyDescent="0.35">
      <c r="C258" t="s">
        <v>263</v>
      </c>
      <c r="I258" s="6">
        <v>5.9999999999999995E-4</v>
      </c>
    </row>
    <row r="259" spans="3:9" ht="15.5" x14ac:dyDescent="0.35">
      <c r="C259" t="s">
        <v>269</v>
      </c>
      <c r="I259" s="6">
        <v>0.06</v>
      </c>
    </row>
    <row r="260" spans="3:9" ht="15.5" x14ac:dyDescent="0.35">
      <c r="C260" t="s">
        <v>52</v>
      </c>
      <c r="I260" s="5">
        <v>2575000000000</v>
      </c>
    </row>
    <row r="261" spans="3:9" ht="15.5" x14ac:dyDescent="0.35">
      <c r="C261" t="s">
        <v>271</v>
      </c>
      <c r="I261" s="5">
        <v>2499000000000</v>
      </c>
    </row>
    <row r="262" spans="3:9" ht="15.5" x14ac:dyDescent="0.35">
      <c r="C262" t="s">
        <v>272</v>
      </c>
      <c r="I262" s="5">
        <v>3390000000</v>
      </c>
    </row>
    <row r="263" spans="3:9" ht="15.5" x14ac:dyDescent="0.35">
      <c r="C263" t="s">
        <v>273</v>
      </c>
      <c r="I263" s="6">
        <v>8.199999999999999E-2</v>
      </c>
    </row>
    <row r="264" spans="3:9" ht="15.5" x14ac:dyDescent="0.35">
      <c r="C264" t="s">
        <v>274</v>
      </c>
      <c r="D264" s="6">
        <v>0.61480000000000001</v>
      </c>
    </row>
    <row r="265" spans="3:9" ht="15.5" x14ac:dyDescent="0.35">
      <c r="C265" t="s">
        <v>275</v>
      </c>
      <c r="D265" s="6">
        <v>0.12560000000000002</v>
      </c>
    </row>
    <row r="266" spans="3:9" ht="15.5" x14ac:dyDescent="0.35">
      <c r="C266" t="s">
        <v>276</v>
      </c>
      <c r="D266" s="6">
        <v>0.1007</v>
      </c>
    </row>
    <row r="267" spans="3:9" ht="15.5" x14ac:dyDescent="0.35">
      <c r="C267" t="s">
        <v>277</v>
      </c>
      <c r="D267" s="6">
        <v>-5.8400000000000001E-2</v>
      </c>
    </row>
    <row r="268" spans="3:9" ht="15.5" x14ac:dyDescent="0.35">
      <c r="C268" t="s">
        <v>278</v>
      </c>
      <c r="D268" s="6">
        <v>-2.4900000000000002E-2</v>
      </c>
    </row>
    <row r="269" spans="3:9" ht="15.5" x14ac:dyDescent="0.35">
      <c r="C269" t="s">
        <v>279</v>
      </c>
      <c r="D269" s="6">
        <v>-0.35979999999999995</v>
      </c>
    </row>
    <row r="270" spans="3:9" ht="15.5" x14ac:dyDescent="0.35">
      <c r="C270" t="s">
        <v>280</v>
      </c>
      <c r="I270" s="5">
        <v>3</v>
      </c>
    </row>
    <row r="271" spans="3:9" ht="15.5" x14ac:dyDescent="0.35">
      <c r="C271" t="s">
        <v>284</v>
      </c>
      <c r="I271" t="s">
        <v>431</v>
      </c>
    </row>
    <row r="272" spans="3:9" ht="15.5" x14ac:dyDescent="0.35">
      <c r="C272" t="s">
        <v>286</v>
      </c>
      <c r="I272" s="5">
        <v>5</v>
      </c>
    </row>
    <row r="273" spans="3:9" ht="15.5" x14ac:dyDescent="0.35">
      <c r="C273" t="s">
        <v>287</v>
      </c>
      <c r="I273" s="6">
        <v>0.76</v>
      </c>
    </row>
    <row r="274" spans="3:9" ht="15.5" x14ac:dyDescent="0.35">
      <c r="C274" t="s">
        <v>288</v>
      </c>
      <c r="I274" s="6">
        <v>0.68</v>
      </c>
    </row>
    <row r="275" spans="3:9" ht="15.5" x14ac:dyDescent="0.35">
      <c r="C275" t="s">
        <v>289</v>
      </c>
      <c r="I275" s="6">
        <v>0.01</v>
      </c>
    </row>
    <row r="276" spans="3:9" ht="15.5" x14ac:dyDescent="0.35">
      <c r="C276" t="s">
        <v>290</v>
      </c>
      <c r="I276" s="6">
        <v>0.4</v>
      </c>
    </row>
    <row r="277" spans="3:9" ht="15.5" x14ac:dyDescent="0.35">
      <c r="C277" t="s">
        <v>291</v>
      </c>
      <c r="I277" s="6">
        <v>0.23</v>
      </c>
    </row>
    <row r="278" spans="3:9" ht="15.5" x14ac:dyDescent="0.35">
      <c r="C278" t="s">
        <v>292</v>
      </c>
      <c r="I278" s="6">
        <v>0.65</v>
      </c>
    </row>
    <row r="279" spans="3:9" ht="15.5" x14ac:dyDescent="0.35">
      <c r="C279" t="s">
        <v>293</v>
      </c>
      <c r="I279" s="6">
        <v>0.46</v>
      </c>
    </row>
    <row r="280" spans="3:9" ht="15.5" x14ac:dyDescent="0.35">
      <c r="C280" t="s">
        <v>294</v>
      </c>
      <c r="I280" s="5">
        <v>527000000000</v>
      </c>
    </row>
    <row r="281" spans="3:9" ht="15.5" x14ac:dyDescent="0.35">
      <c r="C281" t="s">
        <v>295</v>
      </c>
      <c r="I281" s="5">
        <v>319000000000</v>
      </c>
    </row>
    <row r="282" spans="3:9" ht="15.5" x14ac:dyDescent="0.35">
      <c r="C282" t="s">
        <v>296</v>
      </c>
      <c r="I282" s="5">
        <v>31000000000</v>
      </c>
    </row>
    <row r="283" spans="3:9" ht="15.5" x14ac:dyDescent="0.35">
      <c r="C283" t="s">
        <v>297</v>
      </c>
      <c r="I283" s="5">
        <v>2000000000</v>
      </c>
    </row>
    <row r="284" spans="3:9" ht="15.5" x14ac:dyDescent="0.35">
      <c r="C284" t="s">
        <v>298</v>
      </c>
      <c r="D284" s="5">
        <v>76000000000</v>
      </c>
    </row>
    <row r="285" spans="3:9" ht="15.5" x14ac:dyDescent="0.35">
      <c r="C285" t="s">
        <v>299</v>
      </c>
      <c r="D285" s="5">
        <v>8453000000000</v>
      </c>
    </row>
    <row r="286" spans="3:9" ht="15.5" x14ac:dyDescent="0.35">
      <c r="C286" t="s">
        <v>300</v>
      </c>
      <c r="D286" s="5">
        <v>5213000000000</v>
      </c>
    </row>
    <row r="287" spans="3:9" ht="15.5" x14ac:dyDescent="0.35">
      <c r="C287" t="s">
        <v>205</v>
      </c>
      <c r="I287" s="5">
        <v>3241000000000</v>
      </c>
    </row>
    <row r="288" spans="3:9" ht="15.5" x14ac:dyDescent="0.35">
      <c r="C288" t="s">
        <v>301</v>
      </c>
      <c r="I288" s="5">
        <v>3241000000000</v>
      </c>
    </row>
    <row r="289" spans="3:9" ht="15.5" x14ac:dyDescent="0.35">
      <c r="C289" t="s">
        <v>302</v>
      </c>
      <c r="I289" s="5">
        <v>487000000000</v>
      </c>
    </row>
    <row r="290" spans="3:9" ht="15.5" x14ac:dyDescent="0.35">
      <c r="C290" t="s">
        <v>303</v>
      </c>
      <c r="I290" s="5">
        <v>140000000000</v>
      </c>
    </row>
    <row r="291" spans="3:9" ht="15.5" x14ac:dyDescent="0.35">
      <c r="C291" t="s">
        <v>304</v>
      </c>
      <c r="I291" s="5">
        <v>-1000000000</v>
      </c>
    </row>
    <row r="292" spans="3:9" ht="15.5" x14ac:dyDescent="0.35">
      <c r="C292" t="s">
        <v>305</v>
      </c>
      <c r="I292" s="5">
        <v>-4000000000</v>
      </c>
    </row>
    <row r="293" spans="3:9" ht="15.5" x14ac:dyDescent="0.35">
      <c r="C293" t="s">
        <v>306</v>
      </c>
      <c r="I293" s="5">
        <v>483000000000</v>
      </c>
    </row>
  </sheetData>
  <pageMargins left="0.7" right="0.7" top="0.75" bottom="0.75" header="0.3" footer="0.3"/>
  <ignoredErrors>
    <ignoredError sqref="A1:Z294" numberStoredAsText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Z36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2983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2984</v>
      </c>
      <c r="D2" s="2" vm="427">
        <f ca="1">IFERROR(_xlfn.STOCKHISTORY("XIDX:" &amp; $C$1, D3, , 0, 0, 1), "Libur")</f>
        <v>110</v>
      </c>
      <c r="H2" s="2" t="e" vm="2">
        <f>_FV(C2,"Price")</f>
        <v>#VALUE!</v>
      </c>
      <c r="I2" s="2" vm="781">
        <f t="shared" ref="I2:Z2" ca="1" si="0">IFERROR(_xlfn.STOCKHISTORY("XIDX:" &amp; $C$1, I1, , 0, 0, 1), "Libur")</f>
        <v>127</v>
      </c>
      <c r="J2" s="2" vm="790">
        <f t="shared" ca="1" si="0"/>
        <v>35</v>
      </c>
      <c r="K2" s="2" vm="30">
        <f t="shared" ca="1" si="0"/>
        <v>50</v>
      </c>
      <c r="L2" s="2" vm="674">
        <f t="shared" ca="1" si="0"/>
        <v>78</v>
      </c>
      <c r="M2" s="2" vm="30">
        <f t="shared" ca="1" si="0"/>
        <v>50</v>
      </c>
      <c r="N2" s="2" vm="30">
        <f t="shared" ca="1" si="0"/>
        <v>50</v>
      </c>
      <c r="O2" s="2" vm="30">
        <f t="shared" ca="1" si="0"/>
        <v>50</v>
      </c>
      <c r="P2" s="2" vm="30">
        <f t="shared" ca="1" si="0"/>
        <v>50</v>
      </c>
      <c r="Q2" s="2" vm="185">
        <f t="shared" ca="1" si="0"/>
        <v>500</v>
      </c>
      <c r="R2" s="2" t="str">
        <f t="shared" ca="1" si="0"/>
        <v>Libur</v>
      </c>
      <c r="S2" s="2" vm="185">
        <f t="shared" ca="1" si="0"/>
        <v>500</v>
      </c>
      <c r="T2" s="2" vm="185">
        <f t="shared" ca="1" si="0"/>
        <v>500</v>
      </c>
      <c r="U2" s="2" t="str">
        <f t="shared" ca="1" si="0"/>
        <v>Libur</v>
      </c>
      <c r="V2" s="2" vm="185">
        <f t="shared" ca="1" si="0"/>
        <v>500</v>
      </c>
      <c r="W2" s="2" vm="502">
        <f t="shared" ca="1" si="0"/>
        <v>510</v>
      </c>
      <c r="X2" s="2" vm="545">
        <f t="shared" ca="1" si="0"/>
        <v>650</v>
      </c>
      <c r="Y2" s="2" vm="364">
        <f t="shared" ca="1" si="0"/>
        <v>870</v>
      </c>
      <c r="Z2" s="2" vm="185">
        <f t="shared" ca="1" si="0"/>
        <v>500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1135184000000</v>
      </c>
      <c r="H4" s="2">
        <f>IFERROR(SUM(D4:G4)*(4/MAX(1,COUNT(D4:G4))),"")</f>
        <v>4540736000000</v>
      </c>
      <c r="I4" s="2">
        <f t="shared" ref="I4:Z4" si="1">IFERROR(INDEX(I51:I500,MATCH($C$4,$C$51:$C$500,0)),"")</f>
        <v>3742973000000</v>
      </c>
      <c r="J4" s="2">
        <f t="shared" si="1"/>
        <v>3869905000000</v>
      </c>
      <c r="K4" s="2">
        <f t="shared" si="1"/>
        <v>3759484000000</v>
      </c>
      <c r="L4" s="2">
        <f t="shared" si="1"/>
        <v>3626696000000</v>
      </c>
      <c r="M4" s="2">
        <f t="shared" si="1"/>
        <v>2393477000000</v>
      </c>
      <c r="N4" s="2">
        <f t="shared" si="1"/>
        <v>2454947000000</v>
      </c>
      <c r="O4" s="2">
        <f t="shared" si="1"/>
        <v>3235677000000</v>
      </c>
      <c r="P4" s="2">
        <f t="shared" si="1"/>
        <v>3340451000000</v>
      </c>
      <c r="Q4" s="2">
        <f t="shared" si="1"/>
        <v>2459736000000</v>
      </c>
      <c r="R4" s="2">
        <f t="shared" si="1"/>
        <v>2075909000000</v>
      </c>
      <c r="S4" s="2">
        <f t="shared" si="1"/>
        <v>4661923517000</v>
      </c>
      <c r="T4" s="2">
        <f t="shared" si="1"/>
        <v>6379643317000</v>
      </c>
      <c r="U4" s="2">
        <f t="shared" si="1"/>
        <v>5212927833000</v>
      </c>
      <c r="V4" s="2">
        <f t="shared" si="1"/>
        <v>15479335198000</v>
      </c>
      <c r="W4" s="2">
        <f t="shared" si="1"/>
        <v>16194022641000</v>
      </c>
      <c r="X4" s="2">
        <f t="shared" si="1"/>
        <v>13109304596000</v>
      </c>
      <c r="Y4" s="2">
        <f t="shared" si="1"/>
        <v>7631762309000</v>
      </c>
      <c r="Z4" s="2">
        <f t="shared" si="1"/>
        <v>8404679927000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11019000000</v>
      </c>
      <c r="H5" s="2">
        <f>IFERROR(SUM(D5:G5)*(4/MAX(1,COUNT(D5:G5))),"")</f>
        <v>44076000000</v>
      </c>
      <c r="I5" s="2">
        <f t="shared" ref="I5:Z5" si="2">IFERROR(INDEX(I51:I500,MATCH($C$5,$C$51:$C$500,0)),"")</f>
        <v>500339000000</v>
      </c>
      <c r="J5" s="2">
        <f t="shared" si="2"/>
        <v>336818000000</v>
      </c>
      <c r="K5" s="2">
        <f t="shared" si="2"/>
        <v>226344000000</v>
      </c>
      <c r="L5" s="2">
        <f t="shared" si="2"/>
        <v>167933000000</v>
      </c>
      <c r="M5" s="2">
        <f t="shared" si="2"/>
        <v>119813000000</v>
      </c>
      <c r="N5" s="2">
        <f t="shared" si="2"/>
        <v>-779012000000</v>
      </c>
      <c r="O5" s="2">
        <f t="shared" si="2"/>
        <v>768378000000</v>
      </c>
      <c r="P5" s="2">
        <f t="shared" si="2"/>
        <v>-1332439000000</v>
      </c>
      <c r="Q5" s="2">
        <f t="shared" si="2"/>
        <v>-1214624000000</v>
      </c>
      <c r="R5" s="2">
        <f t="shared" si="2"/>
        <v>-3414783000000</v>
      </c>
      <c r="S5" s="2">
        <f t="shared" si="2"/>
        <v>-1702312926000</v>
      </c>
      <c r="T5" s="2">
        <f t="shared" si="2"/>
        <v>133754751000</v>
      </c>
      <c r="U5" s="2">
        <f t="shared" si="2"/>
        <v>-7645822666000</v>
      </c>
      <c r="V5" s="2">
        <f t="shared" si="2"/>
        <v>-6602115993000</v>
      </c>
      <c r="W5" s="2">
        <f t="shared" si="2"/>
        <v>1258437491000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4858178000000</v>
      </c>
      <c r="H6" s="2">
        <f>IFERROR(INDEX(D6:G6,COUNT(D6:G6)),"")</f>
        <v>4858178000000</v>
      </c>
      <c r="I6" s="2">
        <f t="shared" ref="I6:Z6" si="3">IFERROR(INDEX(I51:I500,MATCH($C$6,$C$51:$C$500,0)),"")</f>
        <v>4671664000000</v>
      </c>
      <c r="J6" s="2">
        <f t="shared" si="3"/>
        <v>3911666000000</v>
      </c>
      <c r="K6" s="2">
        <f t="shared" si="3"/>
        <v>2660663000000</v>
      </c>
      <c r="L6" s="2">
        <f t="shared" si="3"/>
        <v>1526248000000</v>
      </c>
      <c r="M6" s="2">
        <f t="shared" si="3"/>
        <v>1294841000000</v>
      </c>
      <c r="N6" s="2">
        <f t="shared" si="3"/>
        <v>1444687000000</v>
      </c>
      <c r="O6" s="2">
        <f t="shared" si="3"/>
        <v>2354678000000</v>
      </c>
      <c r="P6" s="2">
        <f t="shared" si="3"/>
        <v>2679039000000</v>
      </c>
      <c r="Q6" s="2">
        <f t="shared" si="3"/>
        <v>-5995970000000</v>
      </c>
      <c r="R6" s="2">
        <f t="shared" si="3"/>
        <v>-6052021000000</v>
      </c>
      <c r="S6" s="2">
        <f t="shared" si="3"/>
        <v>-3935119001000</v>
      </c>
      <c r="T6" s="2">
        <f t="shared" si="3"/>
        <v>-2089782339000</v>
      </c>
      <c r="U6" s="2">
        <f t="shared" si="3"/>
        <v>-2024121576000</v>
      </c>
      <c r="V6" s="2">
        <f t="shared" si="3"/>
        <v>5459341634000</v>
      </c>
      <c r="W6" s="2">
        <f t="shared" si="3"/>
        <v>12166616514000</v>
      </c>
      <c r="X6" s="2">
        <f t="shared" si="3"/>
        <v>13647258243000</v>
      </c>
      <c r="Y6" s="2">
        <f t="shared" si="3"/>
        <v>9169703641000</v>
      </c>
      <c r="Z6" s="2">
        <f t="shared" si="3"/>
        <v>10758229366000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173.42</v>
      </c>
      <c r="H7" s="3">
        <f>IFERROR(INDEX(D7:G7,COUNT(D7:G7)),"")</f>
        <v>173.42</v>
      </c>
      <c r="I7" s="3">
        <f t="shared" ref="I7:Z7" si="4">IFERROR(INDEX(I51:I500,MATCH($C$7,$C$51:$C$500,0))/1000000000,"")</f>
        <v>173.42</v>
      </c>
      <c r="J7" s="3">
        <f t="shared" si="4"/>
        <v>160.06</v>
      </c>
      <c r="K7" s="3">
        <f t="shared" si="4"/>
        <v>160.06</v>
      </c>
      <c r="L7" s="3">
        <f t="shared" si="4"/>
        <v>22.08</v>
      </c>
      <c r="M7" s="3">
        <f t="shared" si="4"/>
        <v>21.16</v>
      </c>
      <c r="N7" s="3">
        <f t="shared" si="4"/>
        <v>20.86</v>
      </c>
      <c r="O7" s="3">
        <f t="shared" si="4"/>
        <v>20.86</v>
      </c>
      <c r="P7" s="3">
        <f t="shared" si="4"/>
        <v>20.77</v>
      </c>
      <c r="Q7" s="3">
        <f t="shared" si="4"/>
        <v>113.54</v>
      </c>
      <c r="R7" s="3">
        <f t="shared" si="4"/>
        <v>97.02</v>
      </c>
      <c r="S7" s="3">
        <f t="shared" si="4"/>
        <v>93.72</v>
      </c>
      <c r="T7" s="3">
        <f t="shared" si="4"/>
        <v>93.72</v>
      </c>
      <c r="U7" s="3">
        <f t="shared" si="4"/>
        <v>93.72</v>
      </c>
      <c r="V7" s="3">
        <f t="shared" si="4"/>
        <v>13.49</v>
      </c>
      <c r="W7" s="3">
        <f t="shared" si="4"/>
        <v>13.49</v>
      </c>
      <c r="X7" s="3">
        <f t="shared" si="4"/>
        <v>13.49</v>
      </c>
      <c r="Y7" s="3">
        <f t="shared" si="4"/>
        <v>13.49</v>
      </c>
      <c r="Z7" s="3">
        <f t="shared" si="4"/>
        <v>13.49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-13000000000</v>
      </c>
      <c r="H8" s="2">
        <f>IFERROR(INDEX(D8:G8,COUNT(D8:G8)),"")</f>
        <v>-13000000000</v>
      </c>
      <c r="I8" s="2">
        <f t="shared" ref="I8:Z8" si="5">IFERROR(INDEX(I51:I500,MATCH($C$8,$C$51:$C$500,0)),"")</f>
        <v>-108000000000</v>
      </c>
      <c r="J8" s="2">
        <f t="shared" si="5"/>
        <v>1000000000</v>
      </c>
      <c r="K8" s="2">
        <f t="shared" si="5"/>
        <v>-318000000000</v>
      </c>
      <c r="L8" s="2">
        <f t="shared" si="5"/>
        <v>400000000000</v>
      </c>
      <c r="M8" s="2">
        <f t="shared" si="5"/>
        <v>50000000000</v>
      </c>
      <c r="N8" s="2">
        <f t="shared" si="5"/>
        <v>-19000000000</v>
      </c>
      <c r="O8" s="2">
        <f t="shared" si="5"/>
        <v>348000000000</v>
      </c>
      <c r="P8" s="2">
        <f t="shared" si="5"/>
        <v>124000000000</v>
      </c>
      <c r="Q8" s="2">
        <f t="shared" si="5"/>
        <v>123000000000</v>
      </c>
      <c r="R8" s="2">
        <f t="shared" si="5"/>
        <v>-205000000000</v>
      </c>
      <c r="S8" s="2">
        <f t="shared" si="5"/>
        <v>-415000000000</v>
      </c>
      <c r="T8" s="2">
        <f t="shared" si="5"/>
        <v>860000000000</v>
      </c>
      <c r="U8" s="2">
        <f t="shared" si="5"/>
        <v>318000000000</v>
      </c>
      <c r="V8" s="2">
        <f t="shared" si="5"/>
        <v>291000000000</v>
      </c>
      <c r="W8" s="2">
        <f t="shared" si="5"/>
        <v>578000000000</v>
      </c>
      <c r="X8" s="2">
        <f t="shared" si="5"/>
        <v>902000000000</v>
      </c>
      <c r="Y8" s="2">
        <f t="shared" si="5"/>
        <v>2868000000000</v>
      </c>
      <c r="Z8" s="2">
        <f t="shared" si="5"/>
        <v>1096000000000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-0.08</v>
      </c>
      <c r="H9" s="3">
        <f>IFERROR(INDEX(D9:G9,COUNT(D9:G9)),"")</f>
        <v>-0.08</v>
      </c>
      <c r="I9" s="3">
        <f t="shared" ref="I9:Z9" si="6">IFERROR(INDEX(I51:I500,MATCH($C$9,$C$51:$C$500,0)),"")</f>
        <v>-0.62</v>
      </c>
      <c r="J9" s="3">
        <f t="shared" si="6"/>
        <v>0.01</v>
      </c>
      <c r="K9" s="3">
        <f t="shared" si="6"/>
        <v>-1.99</v>
      </c>
      <c r="L9" s="3">
        <f t="shared" si="6"/>
        <v>18.12</v>
      </c>
      <c r="M9" s="3">
        <f t="shared" si="6"/>
        <v>2.37</v>
      </c>
      <c r="N9" s="3">
        <f t="shared" si="6"/>
        <v>-0.9</v>
      </c>
      <c r="O9" s="3">
        <f t="shared" si="6"/>
        <v>0</v>
      </c>
      <c r="P9" s="3">
        <f t="shared" si="6"/>
        <v>5.96</v>
      </c>
      <c r="Q9" s="3">
        <f t="shared" si="6"/>
        <v>1.08</v>
      </c>
      <c r="R9" s="3">
        <f t="shared" si="6"/>
        <v>-2.11</v>
      </c>
      <c r="S9" s="3">
        <f t="shared" si="6"/>
        <v>-4.43</v>
      </c>
      <c r="T9" s="3">
        <f t="shared" si="6"/>
        <v>9.18</v>
      </c>
      <c r="U9" s="3">
        <f t="shared" si="6"/>
        <v>3.39</v>
      </c>
      <c r="V9" s="3">
        <f t="shared" si="6"/>
        <v>21.57</v>
      </c>
      <c r="W9" s="3">
        <f t="shared" si="6"/>
        <v>42.82</v>
      </c>
      <c r="X9" s="3">
        <f t="shared" si="6"/>
        <v>66.92</v>
      </c>
      <c r="Y9" s="3">
        <f t="shared" si="6"/>
        <v>212.69</v>
      </c>
      <c r="Z9" s="3">
        <f t="shared" si="6"/>
        <v>81.260000000000005</v>
      </c>
    </row>
    <row r="10" spans="1:26" ht="15.5" x14ac:dyDescent="0.35">
      <c r="C10" t="s">
        <v>17</v>
      </c>
      <c r="D10" s="3">
        <f ca="1">IFERROR(IF(D9=0,"",D2/D9),"")</f>
        <v>-1375</v>
      </c>
      <c r="I10" s="3">
        <f t="shared" ref="I10:Z10" ca="1" si="7">IFERROR(IF(I9=0,"",I2/I9),"")</f>
        <v>-204.83870967741936</v>
      </c>
      <c r="J10" s="3">
        <f t="shared" ca="1" si="7"/>
        <v>3500</v>
      </c>
      <c r="K10" s="3">
        <f t="shared" ca="1" si="7"/>
        <v>-25.125628140703519</v>
      </c>
      <c r="L10" s="3">
        <f t="shared" ca="1" si="7"/>
        <v>4.3046357615894033</v>
      </c>
      <c r="M10" s="3">
        <f t="shared" ca="1" si="7"/>
        <v>21.09704641350211</v>
      </c>
      <c r="N10" s="3">
        <f t="shared" ca="1" si="7"/>
        <v>-55.555555555555557</v>
      </c>
      <c r="O10" s="3" t="str">
        <f t="shared" si="7"/>
        <v/>
      </c>
      <c r="P10" s="3">
        <f t="shared" ca="1" si="7"/>
        <v>8.3892617449664435</v>
      </c>
      <c r="Q10" s="3">
        <f t="shared" ca="1" si="7"/>
        <v>462.96296296296293</v>
      </c>
      <c r="R10" s="3" t="str">
        <f t="shared" ca="1" si="7"/>
        <v/>
      </c>
      <c r="S10" s="3">
        <f t="shared" ca="1" si="7"/>
        <v>-112.86681715575621</v>
      </c>
      <c r="T10" s="3">
        <f t="shared" ca="1" si="7"/>
        <v>54.466230936819173</v>
      </c>
      <c r="U10" s="3" t="str">
        <f t="shared" ca="1" si="7"/>
        <v/>
      </c>
      <c r="V10" s="3">
        <f t="shared" ca="1" si="7"/>
        <v>23.180343069077423</v>
      </c>
      <c r="W10" s="3">
        <f t="shared" ca="1" si="7"/>
        <v>11.910322279308733</v>
      </c>
      <c r="X10" s="3">
        <f t="shared" ca="1" si="7"/>
        <v>9.7130902570233104</v>
      </c>
      <c r="Y10" s="3">
        <f t="shared" ca="1" si="7"/>
        <v>4.0904602943250739</v>
      </c>
      <c r="Z10" s="3">
        <f t="shared" ca="1" si="7"/>
        <v>6.1530888506030026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206755000000</v>
      </c>
      <c r="H11" s="2">
        <f>IFERROR(INDEX(D11:G11,COUNT(D11:G11)),"")</f>
        <v>206755000000</v>
      </c>
      <c r="I11" s="2">
        <f t="shared" ref="I11:Z11" si="8">IFERROR(INDEX(I51:I500,MATCH($C$11,$C$51:$C$500,0)),"")</f>
        <v>236650000000</v>
      </c>
      <c r="J11" s="2">
        <f t="shared" si="8"/>
        <v>168225000000</v>
      </c>
      <c r="K11" s="2">
        <f t="shared" si="8"/>
        <v>865464000000</v>
      </c>
      <c r="L11" s="2">
        <f t="shared" si="8"/>
        <v>196620000000</v>
      </c>
      <c r="M11" s="2">
        <f t="shared" si="8"/>
        <v>154523000000</v>
      </c>
      <c r="N11" s="2">
        <f t="shared" si="8"/>
        <v>83012000000</v>
      </c>
      <c r="O11" s="2">
        <f t="shared" si="8"/>
        <v>126177000000</v>
      </c>
      <c r="P11" s="2">
        <f t="shared" si="8"/>
        <v>118877000000</v>
      </c>
      <c r="Q11" s="2">
        <f t="shared" si="8"/>
        <v>124348000000</v>
      </c>
      <c r="R11" s="2">
        <f t="shared" si="8"/>
        <v>145763000000</v>
      </c>
      <c r="S11" s="2">
        <f t="shared" si="8"/>
        <v>418099972000</v>
      </c>
      <c r="T11" s="2">
        <f t="shared" si="8"/>
        <v>279176797000</v>
      </c>
      <c r="U11" s="2">
        <f t="shared" si="8"/>
        <v>172026509000</v>
      </c>
      <c r="V11" s="2">
        <f t="shared" si="8"/>
        <v>163950945000</v>
      </c>
      <c r="W11" s="2">
        <f t="shared" si="8"/>
        <v>486604768000</v>
      </c>
      <c r="X11" s="2">
        <f t="shared" si="8"/>
        <v>742277596000</v>
      </c>
      <c r="Y11" s="2">
        <f t="shared" si="8"/>
        <v>1350221462000</v>
      </c>
      <c r="Z11" s="2">
        <f t="shared" si="8"/>
        <v>1049516854000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16754000000000</v>
      </c>
      <c r="H12" s="2">
        <f>IFERROR(INDEX(D12:G12,COUNT(D12:G12)),"")</f>
        <v>16754000000000</v>
      </c>
      <c r="I12" s="2">
        <f t="shared" ref="I12:Z12" si="9">IFERROR(INDEX(I51:I500,MATCH($C$12,$C$51:$C$500,0)),"")</f>
        <v>16599000000000</v>
      </c>
      <c r="J12" s="2">
        <f t="shared" si="9"/>
        <v>1155000000000</v>
      </c>
      <c r="K12" s="2">
        <f t="shared" si="9"/>
        <v>1411000000000</v>
      </c>
      <c r="L12" s="2">
        <f t="shared" si="9"/>
        <v>13429000000000</v>
      </c>
      <c r="M12" s="2">
        <f t="shared" si="9"/>
        <v>11403000000000</v>
      </c>
      <c r="N12" s="2">
        <f t="shared" si="9"/>
        <v>10293000000000</v>
      </c>
      <c r="O12" s="2">
        <f t="shared" si="9"/>
        <v>9360000000000</v>
      </c>
      <c r="P12" s="2">
        <f t="shared" si="9"/>
        <v>8909000000000</v>
      </c>
      <c r="Q12" s="2">
        <f t="shared" si="9"/>
        <v>9443000000000</v>
      </c>
      <c r="R12" s="2">
        <f t="shared" si="9"/>
        <v>9948000000000</v>
      </c>
      <c r="S12" s="2">
        <f t="shared" si="9"/>
        <v>10075000000000</v>
      </c>
      <c r="T12" s="2">
        <f t="shared" si="9"/>
        <v>10230000000000</v>
      </c>
      <c r="U12" s="2">
        <f t="shared" si="9"/>
        <v>10616000000000</v>
      </c>
      <c r="V12" s="2">
        <f t="shared" si="9"/>
        <v>8597000000000</v>
      </c>
      <c r="W12" s="2">
        <f t="shared" si="9"/>
        <v>10318000000000</v>
      </c>
      <c r="X12" s="2">
        <f t="shared" si="9"/>
        <v>10255000000000</v>
      </c>
      <c r="Y12" s="2">
        <f t="shared" si="9"/>
        <v>10774000000000</v>
      </c>
      <c r="Z12" s="2">
        <f t="shared" si="9"/>
        <v>6708000000000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16961000000000</v>
      </c>
      <c r="H13" s="2">
        <f>IFERROR(INDEX(D13:G13,COUNT(D13:G13)),"")</f>
        <v>16961000000000</v>
      </c>
      <c r="I13" s="2">
        <f t="shared" ref="I13:Z13" si="10">IFERROR(INDEX(I51:I500,MATCH($C$13,$C$51:$C$500,0)),"")</f>
        <v>16836000000000</v>
      </c>
      <c r="J13" s="2">
        <f t="shared" si="10"/>
        <v>1323000000000</v>
      </c>
      <c r="K13" s="2">
        <f t="shared" si="10"/>
        <v>2276000000000</v>
      </c>
      <c r="L13" s="2">
        <f t="shared" si="10"/>
        <v>13625000000000</v>
      </c>
      <c r="M13" s="2">
        <f t="shared" si="10"/>
        <v>11557000000000</v>
      </c>
      <c r="N13" s="2">
        <f t="shared" si="10"/>
        <v>10376000000000</v>
      </c>
      <c r="O13" s="2">
        <f t="shared" si="10"/>
        <v>9487000000000</v>
      </c>
      <c r="P13" s="2">
        <f t="shared" si="10"/>
        <v>9028000000000</v>
      </c>
      <c r="Q13" s="2">
        <f t="shared" si="10"/>
        <v>9567000000000</v>
      </c>
      <c r="R13" s="2">
        <f t="shared" si="10"/>
        <v>10093000000000</v>
      </c>
      <c r="S13" s="2">
        <f t="shared" si="10"/>
        <v>10493000000000</v>
      </c>
      <c r="T13" s="2">
        <f t="shared" si="10"/>
        <v>10509000000000</v>
      </c>
      <c r="U13" s="2">
        <f t="shared" si="10"/>
        <v>10788000000000</v>
      </c>
      <c r="V13" s="2">
        <f t="shared" si="10"/>
        <v>8761000000000</v>
      </c>
      <c r="W13" s="2">
        <f t="shared" si="10"/>
        <v>10804000000000</v>
      </c>
      <c r="X13" s="2">
        <f t="shared" si="10"/>
        <v>10997000000000</v>
      </c>
      <c r="Y13" s="2">
        <f t="shared" si="10"/>
        <v>12124000000000</v>
      </c>
      <c r="Z13" s="2">
        <f t="shared" si="10"/>
        <v>7757000000000</v>
      </c>
    </row>
    <row r="14" spans="1:26" ht="15.5" x14ac:dyDescent="0.35">
      <c r="C14" t="s">
        <v>26</v>
      </c>
      <c r="D14" s="2">
        <f>IFERROR(INDEX(D51:D500,MATCH($C$14,$C$51:$C$500,0)),"")</f>
        <v>-228265000000</v>
      </c>
      <c r="H14" s="2">
        <f>IFERROR(SUM(D14:G14)*(4/MAX(1,COUNT(D14:G14))),"")</f>
        <v>-913060000000</v>
      </c>
      <c r="I14" s="2">
        <f t="shared" ref="I14:Z14" si="11">IFERROR(INDEX(I51:I500,MATCH($C$14,$C$51:$C$500,0)),"")</f>
        <v>-211555000000</v>
      </c>
      <c r="J14" s="2">
        <f t="shared" si="11"/>
        <v>-95492000000</v>
      </c>
      <c r="K14" s="2">
        <f t="shared" si="11"/>
        <v>-154098000000</v>
      </c>
      <c r="L14" s="2">
        <f t="shared" si="11"/>
        <v>-154437000000</v>
      </c>
      <c r="M14" s="2">
        <f t="shared" si="11"/>
        <v>-145615000000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-434027000000</v>
      </c>
      <c r="R14" s="2">
        <f t="shared" si="11"/>
        <v>-268591000000</v>
      </c>
      <c r="S14" s="2">
        <f t="shared" si="11"/>
        <v>-543537809000</v>
      </c>
      <c r="T14" s="2">
        <f t="shared" si="11"/>
        <v>-598987903000</v>
      </c>
      <c r="U14" s="2">
        <f t="shared" si="11"/>
        <v>-1134714460000</v>
      </c>
      <c r="V14" s="2">
        <f t="shared" si="11"/>
        <v>-1190110255000</v>
      </c>
      <c r="W14" s="2">
        <f t="shared" si="11"/>
        <v>-2007850759000</v>
      </c>
      <c r="X14" s="2">
        <f t="shared" si="11"/>
        <v>-1518317564000</v>
      </c>
      <c r="Y14" s="2">
        <f t="shared" si="11"/>
        <v>-1091005659000</v>
      </c>
      <c r="Z14" s="2">
        <f t="shared" si="11"/>
        <v>-308929271000</v>
      </c>
    </row>
    <row r="15" spans="1:26" ht="15.5" x14ac:dyDescent="0.35">
      <c r="C15" t="s">
        <v>27</v>
      </c>
      <c r="D15" s="2">
        <f>IFERROR(INDEX(D51:D500,MATCH($C$15,$C$51:$C$500,0)),"")</f>
        <v>-11251000000</v>
      </c>
      <c r="H15" s="2">
        <f>IFERROR(SUM(D15:G15)*(4/MAX(1,COUNT(D15:G15))),"")</f>
        <v>-45004000000</v>
      </c>
      <c r="I15" s="2">
        <f t="shared" ref="I15:Z15" si="12">IFERROR(INDEX(I51:I500,MATCH($C$15,$C$51:$C$500,0)),"")</f>
        <v>-16089000000</v>
      </c>
      <c r="J15" s="2">
        <f t="shared" si="12"/>
        <v>-53182000000</v>
      </c>
      <c r="K15" s="2">
        <f t="shared" si="12"/>
        <v>-53510000000</v>
      </c>
      <c r="L15" s="2">
        <f t="shared" si="12"/>
        <v>-47559000000</v>
      </c>
      <c r="M15" s="2">
        <f t="shared" si="12"/>
        <v>-29123000000</v>
      </c>
      <c r="N15" s="2">
        <f t="shared" si="12"/>
        <v>-3019000000</v>
      </c>
      <c r="O15" s="2">
        <f t="shared" si="12"/>
        <v>-18254000000</v>
      </c>
      <c r="P15" s="2">
        <f t="shared" si="12"/>
        <v>-39528000000</v>
      </c>
      <c r="Q15" s="2">
        <f t="shared" si="12"/>
        <v>-13826000000</v>
      </c>
      <c r="R15" s="2">
        <f t="shared" si="12"/>
        <v>-71250000000</v>
      </c>
      <c r="S15" s="2">
        <f t="shared" si="12"/>
        <v>-71959611000</v>
      </c>
      <c r="T15" s="2">
        <f t="shared" si="12"/>
        <v>-122531076000</v>
      </c>
      <c r="U15" s="2">
        <f t="shared" si="12"/>
        <v>-2253361616000</v>
      </c>
      <c r="V15" s="2">
        <f t="shared" si="12"/>
        <v>-182784060000</v>
      </c>
      <c r="W15" s="2">
        <f t="shared" si="12"/>
        <v>116499559000</v>
      </c>
      <c r="X15" s="2">
        <f t="shared" si="12"/>
        <v>1508516178000</v>
      </c>
      <c r="Y15" s="2">
        <f t="shared" si="12"/>
        <v>-41744267000</v>
      </c>
      <c r="Z15" s="2">
        <f t="shared" si="12"/>
        <v>-87552885000</v>
      </c>
    </row>
    <row r="16" spans="1:26" ht="15.5" x14ac:dyDescent="0.35">
      <c r="C16" t="s">
        <v>28</v>
      </c>
      <c r="D16" s="2">
        <f>IFERROR(INDEX(D51:D500,MATCH($C$16,$C$51:$C$500,0)),"")</f>
        <v>25614000000</v>
      </c>
      <c r="H16" s="2">
        <f>IFERROR(SUM(D16:G16)*(4/MAX(1,COUNT(D16:G16))),"")</f>
        <v>102456000000</v>
      </c>
      <c r="I16" s="2">
        <f t="shared" ref="I16:Z16" si="13">IFERROR(INDEX(I51:I500,MATCH($C$16,$C$51:$C$500,0)),"")</f>
        <v>518832000000</v>
      </c>
      <c r="J16" s="2">
        <f t="shared" si="13"/>
        <v>389230000000</v>
      </c>
      <c r="K16" s="2">
        <f t="shared" si="13"/>
        <v>317968000000</v>
      </c>
      <c r="L16" s="2">
        <f t="shared" si="13"/>
        <v>353720000000</v>
      </c>
      <c r="M16" s="2">
        <f t="shared" si="13"/>
        <v>115903000000</v>
      </c>
      <c r="N16" s="2">
        <f t="shared" si="13"/>
        <v>-927306000000</v>
      </c>
      <c r="O16" s="2">
        <f t="shared" si="13"/>
        <v>881524000000</v>
      </c>
      <c r="P16" s="2">
        <f t="shared" si="13"/>
        <v>-1210685000000</v>
      </c>
      <c r="Q16" s="2">
        <f t="shared" si="13"/>
        <v>-1185168000000</v>
      </c>
      <c r="R16" s="2">
        <f t="shared" si="13"/>
        <v>-3590368000000</v>
      </c>
      <c r="S16" s="2">
        <f t="shared" si="13"/>
        <v>-1647409560000</v>
      </c>
      <c r="T16" s="2">
        <f t="shared" si="13"/>
        <v>272056740000</v>
      </c>
      <c r="U16" s="2">
        <f t="shared" si="13"/>
        <v>-10469932179000</v>
      </c>
      <c r="V16" s="2">
        <f t="shared" si="13"/>
        <v>537659276000</v>
      </c>
      <c r="W16" s="2">
        <f t="shared" si="13"/>
        <v>15375956000</v>
      </c>
      <c r="X16" s="2">
        <f t="shared" si="13"/>
        <v>-8506659991000</v>
      </c>
      <c r="Y16" s="2">
        <f t="shared" si="13"/>
        <v>-1336383234000</v>
      </c>
      <c r="Z16" s="2">
        <f t="shared" si="13"/>
        <v>-16208457203000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19076200000000</v>
      </c>
      <c r="H20" s="2" t="str">
        <f t="shared" ref="H20:Z20" si="14">IFERROR(H21*H2,"")</f>
        <v/>
      </c>
      <c r="I20" s="2">
        <f t="shared" ca="1" si="14"/>
        <v>22024340000000</v>
      </c>
      <c r="J20" s="2">
        <f t="shared" ca="1" si="14"/>
        <v>5602100000000</v>
      </c>
      <c r="K20" s="2">
        <f t="shared" ca="1" si="14"/>
        <v>8003000000000</v>
      </c>
      <c r="L20" s="2">
        <f t="shared" ca="1" si="14"/>
        <v>1722240000000</v>
      </c>
      <c r="M20" s="2">
        <f t="shared" ca="1" si="14"/>
        <v>1058000000000</v>
      </c>
      <c r="N20" s="2">
        <f t="shared" ca="1" si="14"/>
        <v>1043000000000</v>
      </c>
      <c r="O20" s="2">
        <f t="shared" ca="1" si="14"/>
        <v>1043000000000</v>
      </c>
      <c r="P20" s="2">
        <f t="shared" ca="1" si="14"/>
        <v>1038500000000</v>
      </c>
      <c r="Q20" s="2">
        <f t="shared" ca="1" si="14"/>
        <v>56770000000000</v>
      </c>
      <c r="R20" s="2" t="str">
        <f t="shared" ca="1" si="14"/>
        <v/>
      </c>
      <c r="S20" s="2">
        <f t="shared" ca="1" si="14"/>
        <v>46860000000000</v>
      </c>
      <c r="T20" s="2">
        <f t="shared" ca="1" si="14"/>
        <v>46860000000000</v>
      </c>
      <c r="U20" s="2" t="str">
        <f t="shared" ca="1" si="14"/>
        <v/>
      </c>
      <c r="V20" s="2">
        <f t="shared" ca="1" si="14"/>
        <v>6745000000000</v>
      </c>
      <c r="W20" s="2">
        <f t="shared" ca="1" si="14"/>
        <v>6879900000000</v>
      </c>
      <c r="X20" s="2">
        <f t="shared" ca="1" si="14"/>
        <v>8768500000000</v>
      </c>
      <c r="Y20" s="2">
        <f t="shared" ca="1" si="14"/>
        <v>11736300000000</v>
      </c>
      <c r="Z20" s="2">
        <f t="shared" ca="1" si="14"/>
        <v>6745000000000</v>
      </c>
    </row>
    <row r="21" spans="1:26" ht="15.5" x14ac:dyDescent="0.35">
      <c r="C21" t="s">
        <v>11</v>
      </c>
      <c r="D21" s="2">
        <f>IFERROR(INDEX(D51:D500,MATCH($C$7,$C$51:$C$500,0)),"")</f>
        <v>173420000000</v>
      </c>
      <c r="H21" s="2">
        <f>IFERROR(INDEX(D21:G21,COUNT(D21:G21)),"")</f>
        <v>173420000000</v>
      </c>
      <c r="I21" s="2">
        <f t="shared" ref="I21:Z21" si="15">IFERROR(INDEX(I51:I500,MATCH($C$7,$C$51:$C$500,0)),"")</f>
        <v>173420000000</v>
      </c>
      <c r="J21" s="2">
        <f t="shared" si="15"/>
        <v>160060000000</v>
      </c>
      <c r="K21" s="2">
        <f t="shared" si="15"/>
        <v>160060000000</v>
      </c>
      <c r="L21" s="2">
        <f t="shared" si="15"/>
        <v>22080000000</v>
      </c>
      <c r="M21" s="2">
        <f t="shared" si="15"/>
        <v>21160000000</v>
      </c>
      <c r="N21" s="2">
        <f t="shared" si="15"/>
        <v>20860000000</v>
      </c>
      <c r="O21" s="2">
        <f t="shared" si="15"/>
        <v>20860000000</v>
      </c>
      <c r="P21" s="2">
        <f t="shared" si="15"/>
        <v>20770000000</v>
      </c>
      <c r="Q21" s="2">
        <f t="shared" si="15"/>
        <v>113540000000</v>
      </c>
      <c r="R21" s="2">
        <f t="shared" si="15"/>
        <v>97020000000</v>
      </c>
      <c r="S21" s="2">
        <f t="shared" si="15"/>
        <v>93720000000</v>
      </c>
      <c r="T21" s="2">
        <f t="shared" si="15"/>
        <v>93720000000</v>
      </c>
      <c r="U21" s="2">
        <f t="shared" si="15"/>
        <v>93720000000</v>
      </c>
      <c r="V21" s="2">
        <f t="shared" si="15"/>
        <v>13490000000</v>
      </c>
      <c r="W21" s="2">
        <f t="shared" si="15"/>
        <v>13490000000</v>
      </c>
      <c r="X21" s="2">
        <f t="shared" si="15"/>
        <v>13490000000</v>
      </c>
      <c r="Y21" s="2">
        <f t="shared" si="15"/>
        <v>13490000000</v>
      </c>
      <c r="Z21" s="2">
        <f t="shared" si="15"/>
        <v>13490000000</v>
      </c>
    </row>
    <row r="23" spans="1:26" ht="15.5" x14ac:dyDescent="0.35">
      <c r="B23" t="s">
        <v>53</v>
      </c>
      <c r="C23" t="s">
        <v>54</v>
      </c>
      <c r="D23" s="3">
        <f>IFERROR(D5/D6*100,"")</f>
        <v>0.22681342676204946</v>
      </c>
      <c r="H23" s="3">
        <f t="shared" ref="H23:Z23" si="16">IFERROR(H5/H6*100,"")</f>
        <v>0.90725370704819785</v>
      </c>
      <c r="I23" s="3">
        <f t="shared" si="16"/>
        <v>10.710081033224993</v>
      </c>
      <c r="J23" s="3">
        <f t="shared" si="16"/>
        <v>8.610602234444352</v>
      </c>
      <c r="K23" s="3">
        <f t="shared" si="16"/>
        <v>8.5070525654695839</v>
      </c>
      <c r="L23" s="3">
        <f t="shared" si="16"/>
        <v>11.002995581320992</v>
      </c>
      <c r="M23" s="3">
        <f t="shared" si="16"/>
        <v>9.2531052075119646</v>
      </c>
      <c r="N23" s="3">
        <f t="shared" si="16"/>
        <v>-53.922545160301162</v>
      </c>
      <c r="O23" s="3">
        <f t="shared" si="16"/>
        <v>32.631977705656567</v>
      </c>
      <c r="P23" s="3">
        <f t="shared" si="16"/>
        <v>-49.735707468237678</v>
      </c>
      <c r="Q23" s="3">
        <f t="shared" si="16"/>
        <v>20.257339513039589</v>
      </c>
      <c r="R23" s="3">
        <f t="shared" si="16"/>
        <v>56.423845852484646</v>
      </c>
      <c r="S23" s="3">
        <f t="shared" si="16"/>
        <v>43.259503094249631</v>
      </c>
      <c r="T23" s="3">
        <f t="shared" si="16"/>
        <v>-6.4004154166602891</v>
      </c>
      <c r="U23" s="3">
        <f t="shared" si="16"/>
        <v>377.73534735543967</v>
      </c>
      <c r="V23" s="3">
        <f t="shared" si="16"/>
        <v>-120.93245734765827</v>
      </c>
      <c r="W23" s="3">
        <f t="shared" si="16"/>
        <v>10.343364480600904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-0.53743240978864659</v>
      </c>
      <c r="H24" s="4">
        <f t="shared" ref="H24:Z24" si="17">IFERROR(_xlfn.RRI(5,M23,H23),"")</f>
        <v>-0.37152464745281366</v>
      </c>
      <c r="I24" s="4" t="str">
        <f t="shared" si="17"/>
        <v/>
      </c>
      <c r="J24" s="4">
        <f t="shared" si="17"/>
        <v>-0.23391311698927653</v>
      </c>
      <c r="K24" s="4" t="str">
        <f t="shared" si="17"/>
        <v/>
      </c>
      <c r="L24" s="4">
        <f t="shared" si="17"/>
        <v>-0.11491352097426755</v>
      </c>
      <c r="M24" s="4">
        <f t="shared" si="17"/>
        <v>-0.30342968419657357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>
        <f t="shared" si="17"/>
        <v>0.40397757515678401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7.0000000000000007E-2</v>
      </c>
      <c r="H25" s="3">
        <f>IFERROR(INDEX(D25:G25,COUNT(D25:G25)),"")</f>
        <v>7.0000000000000007E-2</v>
      </c>
      <c r="I25" s="3">
        <f t="shared" ref="I25:Z25" si="18">IFERROR(INDEX(I51:I500,MATCH($C$25,$C$51:$C$500,0)),"")</f>
        <v>2.85</v>
      </c>
      <c r="J25" s="3">
        <f t="shared" si="18"/>
        <v>2.0499999999999998</v>
      </c>
      <c r="K25" s="3">
        <f t="shared" si="18"/>
        <v>1.48</v>
      </c>
      <c r="L25" s="3">
        <f t="shared" si="18"/>
        <v>12.05</v>
      </c>
      <c r="M25" s="3">
        <f t="shared" si="18"/>
        <v>3.01</v>
      </c>
      <c r="N25" s="3">
        <f t="shared" si="18"/>
        <v>-44.55</v>
      </c>
      <c r="O25" s="3">
        <f t="shared" si="18"/>
        <v>40.880000000000003</v>
      </c>
      <c r="P25" s="3">
        <f t="shared" si="18"/>
        <v>-60.71</v>
      </c>
      <c r="Q25" s="3">
        <f t="shared" si="18"/>
        <v>-10.62</v>
      </c>
      <c r="R25" s="3">
        <f t="shared" si="18"/>
        <v>-37.090000000000003</v>
      </c>
      <c r="S25" s="3">
        <f t="shared" si="18"/>
        <v>-18.62</v>
      </c>
      <c r="T25" s="3">
        <f t="shared" si="18"/>
        <v>1.63</v>
      </c>
      <c r="U25" s="3">
        <f t="shared" si="18"/>
        <v>-135.79</v>
      </c>
      <c r="V25" s="3">
        <f t="shared" si="18"/>
        <v>9.48</v>
      </c>
      <c r="W25" s="3">
        <f t="shared" si="18"/>
        <v>33.51</v>
      </c>
      <c r="X25" s="3">
        <f t="shared" si="18"/>
        <v>-518.95000000000005</v>
      </c>
      <c r="Y25" s="3">
        <f t="shared" si="18"/>
        <v>-102.2</v>
      </c>
      <c r="Z25" s="3">
        <f t="shared" si="18"/>
        <v>-1208.44</v>
      </c>
    </row>
    <row r="26" spans="1:26" ht="15.5" x14ac:dyDescent="0.35">
      <c r="C26" t="s">
        <v>58</v>
      </c>
      <c r="D26" s="4">
        <f>IFERROR(_xlfn.RRI(5,I25,D25),"")</f>
        <v>-0.52351346110391472</v>
      </c>
      <c r="H26" s="4">
        <f t="shared" ref="H26:Z26" si="19">IFERROR(_xlfn.RRI(5,M25,H25),"")</f>
        <v>-0.52869037505377503</v>
      </c>
      <c r="I26" s="4" t="str">
        <f t="shared" si="19"/>
        <v/>
      </c>
      <c r="J26" s="4">
        <f t="shared" si="19"/>
        <v>-0.45039763257917709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>
        <f t="shared" si="19"/>
        <v>0.19062118653025695</v>
      </c>
      <c r="O26" s="4">
        <f t="shared" si="19"/>
        <v>0.9048669930413813</v>
      </c>
      <c r="P26" s="4">
        <f t="shared" si="19"/>
        <v>-0.14870812393547894</v>
      </c>
      <c r="Q26" s="4" t="str">
        <f t="shared" si="19"/>
        <v/>
      </c>
      <c r="R26" s="4" t="str">
        <f t="shared" si="19"/>
        <v/>
      </c>
      <c r="S26" s="4">
        <f t="shared" si="19"/>
        <v>-0.48599087127148588</v>
      </c>
      <c r="T26" s="4" t="str">
        <f t="shared" si="19"/>
        <v/>
      </c>
      <c r="U26" s="4">
        <f t="shared" si="19"/>
        <v>-0.35415464679076847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6.5458655287740743</v>
      </c>
      <c r="H27" s="3">
        <f t="shared" ref="H27:Z27" si="20">IFERROR(H4/H21,"")</f>
        <v>26.183462115096297</v>
      </c>
      <c r="I27" s="3">
        <f t="shared" si="20"/>
        <v>21.583283358320841</v>
      </c>
      <c r="J27" s="3">
        <f t="shared" si="20"/>
        <v>24.177839560164937</v>
      </c>
      <c r="K27" s="3">
        <f t="shared" si="20"/>
        <v>23.487967012370362</v>
      </c>
      <c r="L27" s="3">
        <f t="shared" si="20"/>
        <v>164.25253623188405</v>
      </c>
      <c r="M27" s="3">
        <f t="shared" si="20"/>
        <v>113.1132797731569</v>
      </c>
      <c r="N27" s="3">
        <f t="shared" si="20"/>
        <v>117.68681687440076</v>
      </c>
      <c r="O27" s="3">
        <f t="shared" si="20"/>
        <v>155.11395014381591</v>
      </c>
      <c r="P27" s="3">
        <f t="shared" si="20"/>
        <v>160.8305729417429</v>
      </c>
      <c r="Q27" s="3">
        <f t="shared" si="20"/>
        <v>21.664047912629911</v>
      </c>
      <c r="R27" s="3">
        <f t="shared" si="20"/>
        <v>21.39671201814059</v>
      </c>
      <c r="S27" s="3">
        <f t="shared" si="20"/>
        <v>49.743101973965004</v>
      </c>
      <c r="T27" s="3">
        <f t="shared" si="20"/>
        <v>68.071311534357662</v>
      </c>
      <c r="U27" s="3">
        <f t="shared" si="20"/>
        <v>55.622362708066582</v>
      </c>
      <c r="V27" s="3">
        <f t="shared" si="20"/>
        <v>1147.4673979243885</v>
      </c>
      <c r="W27" s="3">
        <f t="shared" si="20"/>
        <v>1200.4464522609339</v>
      </c>
      <c r="X27" s="3">
        <f t="shared" si="20"/>
        <v>971.77943632320239</v>
      </c>
      <c r="Y27" s="3">
        <f t="shared" si="20"/>
        <v>565.73478939955521</v>
      </c>
      <c r="Z27" s="3">
        <f t="shared" si="20"/>
        <v>623.0303874722016</v>
      </c>
    </row>
    <row r="28" spans="1:26" ht="15.5" x14ac:dyDescent="0.35">
      <c r="C28" t="s">
        <v>60</v>
      </c>
      <c r="D28" s="4">
        <f>IFERROR(_xlfn.RRI(5,I27,D27),"")</f>
        <v>-0.21228355292565604</v>
      </c>
      <c r="H28" s="4">
        <f t="shared" ref="H28:Z28" si="21">IFERROR(_xlfn.RRI(5,M27,H27),"")</f>
        <v>-0.25371846677530518</v>
      </c>
      <c r="I28" s="4">
        <f t="shared" si="21"/>
        <v>-0.28767540604672615</v>
      </c>
      <c r="J28" s="4">
        <f t="shared" si="21"/>
        <v>-0.3104697450848527</v>
      </c>
      <c r="K28" s="4">
        <f t="shared" si="21"/>
        <v>-0.31939464179824817</v>
      </c>
      <c r="L28" s="4">
        <f t="shared" si="21"/>
        <v>0.49952770926133527</v>
      </c>
      <c r="M28" s="4">
        <f t="shared" si="21"/>
        <v>0.39518985842948773</v>
      </c>
      <c r="N28" s="4">
        <f t="shared" si="21"/>
        <v>0.18795226638821694</v>
      </c>
      <c r="O28" s="4">
        <f t="shared" si="21"/>
        <v>0.17906391450927583</v>
      </c>
      <c r="P28" s="4">
        <f t="shared" si="21"/>
        <v>0.23658460462934494</v>
      </c>
      <c r="Q28" s="4">
        <f t="shared" si="21"/>
        <v>-0.54793607599376348</v>
      </c>
      <c r="R28" s="4">
        <f t="shared" si="21"/>
        <v>-0.55310978063115523</v>
      </c>
      <c r="S28" s="4">
        <f t="shared" si="21"/>
        <v>-0.44813477064257323</v>
      </c>
      <c r="T28" s="4">
        <f t="shared" si="21"/>
        <v>-0.34525793103599212</v>
      </c>
      <c r="U28" s="4">
        <f t="shared" si="21"/>
        <v>-0.38319477970333349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22.31</v>
      </c>
      <c r="H32" s="3">
        <f>IFERROR(INDEX(D32:G32,COUNT(D32:G32)),"")</f>
        <v>22.31</v>
      </c>
      <c r="I32" s="3">
        <f t="shared" ref="I32:Z32" si="22">IFERROR(INDEX(I51:I500,MATCH($C$32,$C$51:$C$500,0)),"")</f>
        <v>22.22</v>
      </c>
      <c r="J32" s="3">
        <f t="shared" si="22"/>
        <v>20.34</v>
      </c>
      <c r="K32" s="3">
        <f t="shared" si="22"/>
        <v>13.61</v>
      </c>
      <c r="L32" s="3">
        <f t="shared" si="22"/>
        <v>64.87</v>
      </c>
      <c r="M32" s="3">
        <f t="shared" si="22"/>
        <v>59.76</v>
      </c>
      <c r="N32" s="3">
        <f t="shared" si="22"/>
        <v>69.040000000000006</v>
      </c>
      <c r="O32" s="3">
        <f t="shared" si="22"/>
        <v>112.41</v>
      </c>
      <c r="P32" s="3">
        <f t="shared" si="22"/>
        <v>129.31</v>
      </c>
      <c r="Q32" s="3">
        <f t="shared" si="22"/>
        <v>-52.59</v>
      </c>
      <c r="R32" s="3">
        <f t="shared" si="22"/>
        <v>-62.12</v>
      </c>
      <c r="S32" s="3">
        <f t="shared" si="22"/>
        <v>-41.69</v>
      </c>
      <c r="T32" s="3">
        <f t="shared" si="22"/>
        <v>-22.53</v>
      </c>
      <c r="U32" s="3">
        <f t="shared" si="22"/>
        <v>-23.79</v>
      </c>
      <c r="V32" s="3">
        <f t="shared" si="22"/>
        <v>399.15</v>
      </c>
      <c r="W32" s="3">
        <f t="shared" si="22"/>
        <v>886.2</v>
      </c>
      <c r="X32" s="3">
        <f t="shared" si="22"/>
        <v>792.88</v>
      </c>
      <c r="Y32" s="3">
        <f t="shared" si="22"/>
        <v>371.37</v>
      </c>
      <c r="Z32" s="3">
        <f t="shared" si="22"/>
        <v>499.74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4.66</v>
      </c>
      <c r="H33" s="3">
        <f>IFERROR(INDEX(D33:G33,COUNT(D33:G33)),"")</f>
        <v>4.66</v>
      </c>
      <c r="I33" s="3">
        <f t="shared" ref="I33:Z33" si="23">IFERROR(INDEX(I51:I500,MATCH($C$33,$C$51:$C$500,0)),"")</f>
        <v>5.72</v>
      </c>
      <c r="J33" s="3">
        <f t="shared" si="23"/>
        <v>1.72</v>
      </c>
      <c r="K33" s="3">
        <f t="shared" si="23"/>
        <v>3.67</v>
      </c>
      <c r="L33" s="3">
        <f t="shared" si="23"/>
        <v>1.2</v>
      </c>
      <c r="M33" s="3">
        <f t="shared" si="23"/>
        <v>0.84</v>
      </c>
      <c r="N33" s="3">
        <f t="shared" si="23"/>
        <v>0.72</v>
      </c>
      <c r="O33" s="3">
        <f t="shared" si="23"/>
        <v>0.44</v>
      </c>
      <c r="P33" s="3">
        <f t="shared" si="23"/>
        <v>0.39</v>
      </c>
      <c r="Q33" s="3">
        <f t="shared" si="23"/>
        <v>-0.95</v>
      </c>
      <c r="R33" s="3">
        <f t="shared" si="23"/>
        <v>-0.8</v>
      </c>
      <c r="S33" s="3">
        <f t="shared" si="23"/>
        <v>-1.2</v>
      </c>
      <c r="T33" s="3">
        <f t="shared" si="23"/>
        <v>-2.2200000000000002</v>
      </c>
      <c r="U33" s="3">
        <f t="shared" si="23"/>
        <v>-2.1</v>
      </c>
      <c r="V33" s="3">
        <f t="shared" si="23"/>
        <v>0.13</v>
      </c>
      <c r="W33" s="3">
        <f t="shared" si="23"/>
        <v>0.06</v>
      </c>
      <c r="X33" s="3">
        <f t="shared" si="23"/>
        <v>0.08</v>
      </c>
      <c r="Y33" s="3">
        <f t="shared" si="23"/>
        <v>0.23</v>
      </c>
      <c r="Z33" s="3">
        <f t="shared" si="23"/>
        <v>0.1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1485.71</v>
      </c>
      <c r="H34" s="3">
        <f>IFERROR(INDEX(D34:G34,COUNT(D34:G34)),"")</f>
        <v>1485.71</v>
      </c>
      <c r="I34" s="3">
        <f t="shared" ref="I34:Z34" si="24">IFERROR(INDEX(I51:I500,MATCH($C$34,$C$51:$C$500,0)),"")</f>
        <v>44.56</v>
      </c>
      <c r="J34" s="3">
        <f t="shared" si="24"/>
        <v>17.07</v>
      </c>
      <c r="K34" s="3">
        <f t="shared" si="24"/>
        <v>33.78</v>
      </c>
      <c r="L34" s="3">
        <f t="shared" si="24"/>
        <v>6.47</v>
      </c>
      <c r="M34" s="3">
        <f t="shared" si="24"/>
        <v>16.61</v>
      </c>
      <c r="N34" s="3">
        <f t="shared" si="24"/>
        <v>-1.1200000000000001</v>
      </c>
      <c r="O34" s="3">
        <f t="shared" si="24"/>
        <v>1.22</v>
      </c>
      <c r="P34" s="3">
        <f t="shared" si="24"/>
        <v>-0.82</v>
      </c>
      <c r="Q34" s="3">
        <f t="shared" si="24"/>
        <v>-4.71</v>
      </c>
      <c r="R34" s="3">
        <f t="shared" si="24"/>
        <v>-1.35</v>
      </c>
      <c r="S34" s="3">
        <f t="shared" si="24"/>
        <v>-2.69</v>
      </c>
      <c r="T34" s="3">
        <f t="shared" si="24"/>
        <v>30.67</v>
      </c>
      <c r="U34" s="3">
        <f t="shared" si="24"/>
        <v>-0.37</v>
      </c>
      <c r="V34" s="3">
        <f t="shared" si="24"/>
        <v>5.27</v>
      </c>
      <c r="W34" s="3">
        <f t="shared" si="24"/>
        <v>1.52</v>
      </c>
      <c r="X34" s="3">
        <f t="shared" si="24"/>
        <v>-0.13</v>
      </c>
      <c r="Y34" s="3">
        <f t="shared" si="24"/>
        <v>-0.83</v>
      </c>
      <c r="Z34" s="3">
        <f t="shared" si="24"/>
        <v>-0.04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15.89</v>
      </c>
      <c r="H35" s="3">
        <f>IFERROR(INDEX(D35:G35,COUNT(D35:G35)),"")</f>
        <v>15.89</v>
      </c>
      <c r="I35" s="3">
        <f t="shared" ref="I35:Z35" si="25">IFERROR(INDEX(I51:I500,MATCH($C$35,$C$51:$C$500,0)),"")</f>
        <v>5.88</v>
      </c>
      <c r="J35" s="3">
        <f t="shared" si="25"/>
        <v>1.45</v>
      </c>
      <c r="K35" s="3">
        <f t="shared" si="25"/>
        <v>2.13</v>
      </c>
      <c r="L35" s="3">
        <f t="shared" si="25"/>
        <v>0.47</v>
      </c>
      <c r="M35" s="3">
        <f t="shared" si="25"/>
        <v>0.44</v>
      </c>
      <c r="N35" s="3">
        <f t="shared" si="25"/>
        <v>0.42</v>
      </c>
      <c r="O35" s="3">
        <f t="shared" si="25"/>
        <v>0.32</v>
      </c>
      <c r="P35" s="3">
        <f t="shared" si="25"/>
        <v>0.31</v>
      </c>
      <c r="Q35" s="3">
        <f t="shared" si="25"/>
        <v>2.31</v>
      </c>
      <c r="R35" s="3">
        <f t="shared" si="25"/>
        <v>2.34</v>
      </c>
      <c r="S35" s="3">
        <f t="shared" si="25"/>
        <v>1.01</v>
      </c>
      <c r="T35" s="3">
        <f t="shared" si="25"/>
        <v>0.73</v>
      </c>
      <c r="U35" s="3">
        <f t="shared" si="25"/>
        <v>0.9</v>
      </c>
      <c r="V35" s="3">
        <f t="shared" si="25"/>
        <v>0.04</v>
      </c>
      <c r="W35" s="3">
        <f t="shared" si="25"/>
        <v>0.04</v>
      </c>
      <c r="X35" s="3">
        <f t="shared" si="25"/>
        <v>7.0000000000000007E-2</v>
      </c>
      <c r="Y35" s="3">
        <f t="shared" si="25"/>
        <v>0.15</v>
      </c>
      <c r="Z35" s="3">
        <f t="shared" si="25"/>
        <v>0.08</v>
      </c>
    </row>
    <row r="36" spans="1:26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Z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  <c r="Z36" s="4" t="str">
        <f t="shared" si="26"/>
        <v/>
      </c>
    </row>
    <row r="37" spans="1:26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Z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  <c r="Z37" s="3" t="str">
        <f t="shared" si="27"/>
        <v/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1135184000000</v>
      </c>
      <c r="E51" s="5">
        <v>1088827000000</v>
      </c>
      <c r="F51" s="5">
        <v>876808000000</v>
      </c>
      <c r="G51" s="5">
        <v>823537000000</v>
      </c>
      <c r="I51" s="5">
        <v>3742973000000</v>
      </c>
      <c r="J51" s="5">
        <v>3869905000000</v>
      </c>
      <c r="K51" s="5">
        <v>3759484000000</v>
      </c>
      <c r="L51" s="5">
        <v>3626696000000</v>
      </c>
      <c r="M51" s="5">
        <v>2393477000000</v>
      </c>
      <c r="N51" s="5">
        <v>2454947000000</v>
      </c>
      <c r="O51" s="5">
        <v>3235677000000</v>
      </c>
      <c r="P51" s="5">
        <v>3340451000000</v>
      </c>
      <c r="Q51" s="5">
        <v>2459736000000</v>
      </c>
      <c r="R51" s="5">
        <v>2075909000000</v>
      </c>
      <c r="S51" s="5">
        <v>4661923517000</v>
      </c>
      <c r="T51" s="5">
        <v>6379643317000</v>
      </c>
      <c r="U51" s="5">
        <v>5212927833000</v>
      </c>
      <c r="V51" s="5">
        <v>15479335198000</v>
      </c>
      <c r="W51" s="5">
        <v>16194022641000</v>
      </c>
      <c r="X51" s="5">
        <v>13109304596000</v>
      </c>
      <c r="Y51" s="5">
        <v>7631762309000</v>
      </c>
      <c r="Z51" s="5">
        <v>8404679927000</v>
      </c>
    </row>
    <row r="52" spans="2:26" ht="15.5" x14ac:dyDescent="0.35">
      <c r="C52" t="s">
        <v>83</v>
      </c>
      <c r="D52" s="5">
        <v>-760463000000</v>
      </c>
      <c r="E52" s="5">
        <v>-841243000000</v>
      </c>
      <c r="F52" s="5">
        <v>-770441000000</v>
      </c>
      <c r="G52" s="5">
        <v>-637334000000</v>
      </c>
      <c r="I52" s="5">
        <v>-2998589000000</v>
      </c>
      <c r="J52" s="5">
        <v>-3000428000000</v>
      </c>
      <c r="K52" s="5">
        <v>-2876109000000</v>
      </c>
      <c r="L52" s="5">
        <v>-2910526000000</v>
      </c>
      <c r="M52" s="5">
        <v>-1971882000000</v>
      </c>
      <c r="N52" s="5">
        <v>-2209020000000</v>
      </c>
      <c r="O52" s="5">
        <v>-2557420000000</v>
      </c>
      <c r="P52" s="5">
        <v>-2664887000000</v>
      </c>
      <c r="Q52" s="5">
        <v>-2045392000000</v>
      </c>
      <c r="R52" s="5">
        <v>-1979810000000</v>
      </c>
      <c r="S52" s="5">
        <v>-2711114210000</v>
      </c>
      <c r="T52" s="5">
        <v>-3856405391000</v>
      </c>
      <c r="U52" s="5">
        <v>-3583607121000</v>
      </c>
      <c r="V52" s="5">
        <v>-12804910354000</v>
      </c>
      <c r="W52" s="5">
        <v>-11106553502000</v>
      </c>
      <c r="X52" s="5">
        <v>-8603194428000</v>
      </c>
      <c r="Y52" s="5">
        <v>-3926939104000</v>
      </c>
      <c r="Z52" s="5">
        <v>-4759853494000</v>
      </c>
    </row>
    <row r="53" spans="2:26" ht="15.5" x14ac:dyDescent="0.35">
      <c r="C53" t="s">
        <v>84</v>
      </c>
      <c r="D53" s="5">
        <v>374721000000</v>
      </c>
      <c r="E53" s="5">
        <v>247584000000</v>
      </c>
      <c r="F53" s="5">
        <v>106367000000</v>
      </c>
      <c r="G53" s="5">
        <v>186203000000</v>
      </c>
      <c r="I53" s="5">
        <v>744384000000</v>
      </c>
      <c r="J53" s="5">
        <v>869477000000</v>
      </c>
      <c r="K53" s="5">
        <v>883375000000</v>
      </c>
      <c r="L53" s="5">
        <v>716170000000</v>
      </c>
      <c r="M53" s="5">
        <v>421595000000</v>
      </c>
      <c r="N53" s="5">
        <v>245927000000</v>
      </c>
      <c r="O53" s="5">
        <v>678257000000</v>
      </c>
      <c r="P53" s="5">
        <v>675564000000</v>
      </c>
      <c r="Q53" s="5">
        <v>414344000000</v>
      </c>
      <c r="R53" s="5">
        <v>96099000000</v>
      </c>
      <c r="S53" s="5">
        <v>1950809307000</v>
      </c>
      <c r="T53" s="5">
        <v>2523237926000</v>
      </c>
      <c r="U53" s="5">
        <v>1629320712000</v>
      </c>
      <c r="V53" s="5">
        <v>2674424844000</v>
      </c>
      <c r="W53" s="5">
        <v>5087469139000</v>
      </c>
      <c r="X53" s="5">
        <v>4506110168000</v>
      </c>
      <c r="Y53" s="5">
        <v>3704823205000</v>
      </c>
      <c r="Z53" s="5">
        <v>3644826433000</v>
      </c>
    </row>
    <row r="54" spans="2:26" ht="15.5" x14ac:dyDescent="0.35">
      <c r="C54" t="s">
        <v>85</v>
      </c>
      <c r="D54" s="5">
        <v>-162757000000</v>
      </c>
      <c r="E54" s="5">
        <v>-157137000000</v>
      </c>
      <c r="F54" s="5">
        <v>-158639000000</v>
      </c>
      <c r="G54" s="5">
        <v>-169851000000</v>
      </c>
      <c r="I54" s="5">
        <v>-627521000000</v>
      </c>
      <c r="J54" s="5">
        <v>-586605000000</v>
      </c>
      <c r="K54" s="5">
        <v>-535065000000</v>
      </c>
      <c r="L54" s="5">
        <v>-484245000000</v>
      </c>
      <c r="M54" s="5">
        <v>-400901000000</v>
      </c>
      <c r="N54" s="5">
        <v>-525031000000</v>
      </c>
      <c r="O54" s="5">
        <v>-540588000000</v>
      </c>
      <c r="P54" s="5">
        <v>-591417000000</v>
      </c>
      <c r="Q54" s="5">
        <v>-514329000000</v>
      </c>
      <c r="R54" s="5">
        <v>-540043000000</v>
      </c>
      <c r="S54" s="5">
        <v>-678378408000</v>
      </c>
      <c r="T54" s="5">
        <v>-862969026000</v>
      </c>
      <c r="U54" s="5">
        <v>-636720782000</v>
      </c>
      <c r="V54" s="5">
        <v>-562179366000</v>
      </c>
      <c r="W54" s="5">
        <v>-3327163399000</v>
      </c>
      <c r="X54" s="5">
        <v>-3530250206000</v>
      </c>
      <c r="Y54" s="5">
        <v>-3002838092000</v>
      </c>
      <c r="Z54" s="5">
        <v>-2393813976000</v>
      </c>
    </row>
    <row r="55" spans="2:26" ht="15.5" x14ac:dyDescent="0.35">
      <c r="C55" t="s">
        <v>86</v>
      </c>
      <c r="D55" s="5">
        <v>-31094000000</v>
      </c>
      <c r="E55" s="5">
        <v>-30193000000</v>
      </c>
      <c r="F55" s="5">
        <v>-31409000000</v>
      </c>
      <c r="G55" s="5">
        <v>-35356000000</v>
      </c>
      <c r="I55" s="5">
        <v>-130135000000</v>
      </c>
      <c r="J55" s="5">
        <v>-132903000000</v>
      </c>
      <c r="K55" s="5">
        <v>-104337000000</v>
      </c>
      <c r="L55" s="5">
        <v>-105789000000</v>
      </c>
      <c r="M55" s="5">
        <v>-77040000000</v>
      </c>
      <c r="N55" s="5">
        <v>-111990000000</v>
      </c>
      <c r="O55" s="5">
        <v>-121718000000</v>
      </c>
      <c r="P55" s="5">
        <v>-107784000000</v>
      </c>
      <c r="Q55" s="5">
        <v>-99461000000</v>
      </c>
      <c r="R55" s="5">
        <v>-44807000000</v>
      </c>
      <c r="S55" s="5">
        <v>-118257783000</v>
      </c>
      <c r="T55" s="5">
        <v>-246597375000</v>
      </c>
      <c r="U55" s="5">
        <v>-204038120000</v>
      </c>
      <c r="V55" s="5">
        <v>-84345688000</v>
      </c>
      <c r="W55" s="5">
        <v>-541344805000</v>
      </c>
      <c r="X55" s="5">
        <v>-570237585000</v>
      </c>
      <c r="Y55" s="5">
        <v>-522815542000</v>
      </c>
      <c r="Z55" s="5">
        <v>-588678045000</v>
      </c>
    </row>
    <row r="56" spans="2:26" ht="15.5" x14ac:dyDescent="0.35">
      <c r="C56" t="s">
        <v>87</v>
      </c>
      <c r="D56" s="5">
        <v>-55877000000</v>
      </c>
      <c r="E56" s="5">
        <v>-79393000000</v>
      </c>
      <c r="F56" s="5">
        <v>-68225000000</v>
      </c>
      <c r="G56" s="5">
        <v>-60390000000</v>
      </c>
      <c r="I56" s="5">
        <v>-252157000000</v>
      </c>
      <c r="J56" s="5">
        <v>-202712000000</v>
      </c>
      <c r="K56" s="5">
        <v>-180026000000</v>
      </c>
      <c r="L56" s="5">
        <v>-162697000000</v>
      </c>
      <c r="M56" s="5">
        <v>-123467000000</v>
      </c>
      <c r="N56" s="5">
        <v>-168905000000</v>
      </c>
      <c r="O56" s="5">
        <v>-157081000000</v>
      </c>
      <c r="P56" s="5">
        <v>-220796000000</v>
      </c>
      <c r="Q56" s="5">
        <v>-164732000000</v>
      </c>
      <c r="R56" s="5">
        <v>-271818000000</v>
      </c>
      <c r="S56" s="5">
        <v>-306271662000</v>
      </c>
      <c r="T56" s="5">
        <v>-329102092000</v>
      </c>
      <c r="U56" s="5">
        <v>-203967115000</v>
      </c>
      <c r="V56" s="5">
        <v>-248100291000</v>
      </c>
      <c r="W56" s="5">
        <v>-2785818594000</v>
      </c>
      <c r="X56" s="5">
        <v>-2960012621000</v>
      </c>
      <c r="Y56" s="5">
        <v>-2480022550000</v>
      </c>
      <c r="Z56" s="5">
        <v>-1805135931000</v>
      </c>
    </row>
    <row r="57" spans="2:26" ht="15.5" x14ac:dyDescent="0.35">
      <c r="C57" t="s">
        <v>828</v>
      </c>
      <c r="D57" s="5">
        <v>-75786000000</v>
      </c>
      <c r="E57" s="5">
        <v>-47551000000</v>
      </c>
      <c r="F57" s="5">
        <v>-59005000000</v>
      </c>
      <c r="G57" s="5">
        <v>-74105000000</v>
      </c>
      <c r="I57" s="5">
        <v>-245229000000</v>
      </c>
      <c r="J57" s="5">
        <v>-250990000000</v>
      </c>
      <c r="K57" s="5">
        <v>-250702000000</v>
      </c>
      <c r="L57" s="5">
        <v>-215759000000</v>
      </c>
      <c r="M57" s="5">
        <v>-200394000000</v>
      </c>
      <c r="N57" s="5">
        <v>-244136000000</v>
      </c>
      <c r="O57" s="5">
        <v>-261789000000</v>
      </c>
      <c r="P57" s="5">
        <v>-262837000000</v>
      </c>
      <c r="Q57" s="5">
        <v>-250136000000</v>
      </c>
      <c r="R57" s="5">
        <v>-223418000000</v>
      </c>
      <c r="S57" s="5">
        <v>-253848963000</v>
      </c>
      <c r="T57" s="5">
        <v>-287269559000</v>
      </c>
      <c r="U57" s="5">
        <v>-228715547000</v>
      </c>
      <c r="V57" s="5">
        <v>-229733387000</v>
      </c>
    </row>
    <row r="58" spans="2:26" ht="15.5" x14ac:dyDescent="0.35">
      <c r="C58" t="s">
        <v>88</v>
      </c>
      <c r="D58" s="5">
        <v>211964000000</v>
      </c>
      <c r="E58" s="5">
        <v>90447000000</v>
      </c>
      <c r="F58" s="5">
        <v>-52272000000</v>
      </c>
      <c r="G58" s="5">
        <v>16352000000</v>
      </c>
      <c r="I58" s="5">
        <v>116863000000</v>
      </c>
      <c r="J58" s="5">
        <v>282872000000</v>
      </c>
      <c r="K58" s="5">
        <v>348310000000</v>
      </c>
      <c r="L58" s="5">
        <v>231925000000</v>
      </c>
      <c r="M58" s="5">
        <v>20694000000</v>
      </c>
      <c r="N58" s="5">
        <v>-279104000000</v>
      </c>
      <c r="O58" s="5">
        <v>137669000000</v>
      </c>
      <c r="P58" s="5">
        <v>84147000000</v>
      </c>
      <c r="Q58" s="5">
        <v>-99985000000</v>
      </c>
      <c r="R58" s="5">
        <v>-443944000000</v>
      </c>
      <c r="S58" s="5">
        <v>1272430899000</v>
      </c>
      <c r="T58" s="5">
        <v>1660268900000</v>
      </c>
      <c r="U58" s="5">
        <v>992599930000</v>
      </c>
      <c r="V58" s="5">
        <v>2112245478000</v>
      </c>
      <c r="W58" s="5">
        <v>1760305740000</v>
      </c>
      <c r="X58" s="5">
        <v>975859962000</v>
      </c>
      <c r="Y58" s="5">
        <v>701985113000</v>
      </c>
      <c r="Z58" s="5">
        <v>1251012457000</v>
      </c>
    </row>
    <row r="59" spans="2:26" ht="15.5" x14ac:dyDescent="0.35">
      <c r="C59" t="s">
        <v>89</v>
      </c>
      <c r="D59" s="5">
        <v>-186350000000</v>
      </c>
      <c r="E59" s="5">
        <v>415755000000</v>
      </c>
      <c r="F59" s="5">
        <v>-7186000000</v>
      </c>
      <c r="G59" s="5">
        <v>-14057000000</v>
      </c>
      <c r="I59" s="5">
        <v>401969000000</v>
      </c>
      <c r="J59" s="5">
        <v>106358000000</v>
      </c>
      <c r="K59" s="5">
        <v>-30342000000</v>
      </c>
      <c r="L59" s="5">
        <v>121795000000</v>
      </c>
      <c r="M59" s="5">
        <v>95209000000</v>
      </c>
      <c r="N59" s="5">
        <v>-648202000000</v>
      </c>
      <c r="O59" s="5">
        <v>743855000000</v>
      </c>
      <c r="P59" s="5">
        <v>-1294832000000</v>
      </c>
      <c r="Q59" s="5">
        <v>-1085183000000</v>
      </c>
      <c r="R59" s="5">
        <v>-3146424000000</v>
      </c>
      <c r="S59" s="5">
        <v>-2919840459000</v>
      </c>
      <c r="T59" s="5">
        <v>-1388212160000</v>
      </c>
      <c r="U59" s="5">
        <v>-11462532109000</v>
      </c>
      <c r="V59" s="5">
        <v>-1574586202000</v>
      </c>
      <c r="W59" s="5">
        <v>-1744929784000</v>
      </c>
      <c r="X59" s="5">
        <v>-9482519953000</v>
      </c>
      <c r="Y59" s="5">
        <v>-2038368347000</v>
      </c>
      <c r="Z59" s="5">
        <v>-17459469660000</v>
      </c>
    </row>
    <row r="60" spans="2:26" ht="15.5" x14ac:dyDescent="0.35">
      <c r="C60" t="s">
        <v>26</v>
      </c>
      <c r="D60" s="5">
        <v>-228265000000</v>
      </c>
      <c r="E60" s="5">
        <v>-174777000000</v>
      </c>
      <c r="F60" s="5">
        <v>-23619000000</v>
      </c>
      <c r="G60" s="5">
        <v>-6541000000</v>
      </c>
      <c r="I60" s="5">
        <v>-211555000000</v>
      </c>
      <c r="J60" s="5">
        <v>-95492000000</v>
      </c>
      <c r="K60" s="5">
        <v>-154098000000</v>
      </c>
      <c r="L60" s="5">
        <v>-154437000000</v>
      </c>
      <c r="M60" s="5">
        <v>-145615000000</v>
      </c>
      <c r="Q60" s="5">
        <v>-434027000000</v>
      </c>
      <c r="R60" s="5">
        <v>-268591000000</v>
      </c>
      <c r="S60" s="5">
        <v>-543537809000</v>
      </c>
      <c r="T60" s="5">
        <v>-598987903000</v>
      </c>
      <c r="U60" s="5">
        <v>-1134714460000</v>
      </c>
      <c r="V60" s="5">
        <v>-1190110255000</v>
      </c>
      <c r="W60" s="5">
        <v>-2007850759000</v>
      </c>
      <c r="X60" s="5">
        <v>-1518317564000</v>
      </c>
      <c r="Y60" s="5">
        <v>-1091005659000</v>
      </c>
      <c r="Z60" s="5">
        <v>-308929271000</v>
      </c>
    </row>
    <row r="61" spans="2:26" ht="15.5" x14ac:dyDescent="0.35">
      <c r="C61" t="s">
        <v>91</v>
      </c>
      <c r="D61" s="5">
        <v>-288000000</v>
      </c>
      <c r="E61" s="5">
        <v>1259000000</v>
      </c>
      <c r="F61" s="5">
        <v>7765000000</v>
      </c>
      <c r="G61" s="5">
        <v>5282000000</v>
      </c>
      <c r="I61" s="5">
        <v>14002000000</v>
      </c>
      <c r="J61" s="5">
        <v>21653000000</v>
      </c>
      <c r="K61" s="5">
        <v>30291000000</v>
      </c>
      <c r="L61" s="5">
        <v>-154559000000</v>
      </c>
      <c r="M61" s="5">
        <v>216912000000</v>
      </c>
      <c r="N61" s="5">
        <v>-29731000000</v>
      </c>
      <c r="O61" s="5">
        <v>90130000000</v>
      </c>
      <c r="P61" s="5">
        <v>-708617000000</v>
      </c>
      <c r="Q61" s="5">
        <v>-54009000000</v>
      </c>
      <c r="R61" s="5">
        <v>212006000000</v>
      </c>
      <c r="S61" s="5">
        <v>-722172482000</v>
      </c>
      <c r="T61" s="5">
        <v>-162760918000</v>
      </c>
      <c r="U61" s="5">
        <v>-1028531874000</v>
      </c>
      <c r="V61" s="5">
        <v>-182151009000</v>
      </c>
      <c r="W61" s="5">
        <v>-165825074000</v>
      </c>
      <c r="X61" s="5">
        <v>482522351000</v>
      </c>
      <c r="Y61" s="5">
        <v>291887630000</v>
      </c>
      <c r="Z61" s="5">
        <v>-526473453000</v>
      </c>
    </row>
    <row r="62" spans="2:26" ht="15.5" x14ac:dyDescent="0.35">
      <c r="C62" t="s">
        <v>90</v>
      </c>
      <c r="O62" s="5">
        <v>758870000000</v>
      </c>
      <c r="P62" s="5">
        <v>173213000000</v>
      </c>
      <c r="Q62" s="5">
        <v>137874000000</v>
      </c>
      <c r="R62" s="5">
        <v>-1523168000000</v>
      </c>
      <c r="W62" s="5">
        <v>-701808000</v>
      </c>
      <c r="X62" s="5">
        <v>202979299000</v>
      </c>
      <c r="Y62" s="5">
        <v>-493827235000</v>
      </c>
      <c r="Z62" s="5">
        <v>791208707000</v>
      </c>
    </row>
    <row r="63" spans="2:26" ht="15.5" x14ac:dyDescent="0.35">
      <c r="C63" t="s">
        <v>92</v>
      </c>
      <c r="K63" s="5">
        <v>12703000000</v>
      </c>
      <c r="L63" s="5">
        <v>4867000000</v>
      </c>
      <c r="M63" s="5">
        <v>5140000000</v>
      </c>
      <c r="N63" s="5">
        <v>13995000000</v>
      </c>
      <c r="O63" s="5">
        <v>34124000000</v>
      </c>
      <c r="W63" s="5">
        <v>39138924000</v>
      </c>
    </row>
    <row r="64" spans="2:26" ht="15.5" x14ac:dyDescent="0.35">
      <c r="C64" t="s">
        <v>310</v>
      </c>
      <c r="E64" s="5">
        <v>182000000</v>
      </c>
      <c r="F64" s="5">
        <v>-633000000</v>
      </c>
      <c r="G64" s="5">
        <v>1422000000</v>
      </c>
      <c r="I64" s="5">
        <v>971000000</v>
      </c>
      <c r="J64" s="5">
        <v>46822000000</v>
      </c>
      <c r="K64" s="5">
        <v>1743000000</v>
      </c>
      <c r="L64" s="5">
        <v>203036000000</v>
      </c>
      <c r="M64" s="5">
        <v>-50000000</v>
      </c>
      <c r="N64" s="5">
        <v>28582000000</v>
      </c>
      <c r="O64" s="5">
        <v>1747000000</v>
      </c>
      <c r="W64" s="5">
        <v>204614000</v>
      </c>
      <c r="X64" s="5">
        <v>-2768055000</v>
      </c>
      <c r="Y64" s="5">
        <v>-2597925000</v>
      </c>
      <c r="Z64" s="5">
        <v>-492224000</v>
      </c>
    </row>
    <row r="65" spans="3:26" ht="15.5" x14ac:dyDescent="0.35">
      <c r="C65" t="s">
        <v>309</v>
      </c>
      <c r="L65" s="5">
        <v>159970000000</v>
      </c>
      <c r="M65" s="5">
        <v>6732000000</v>
      </c>
    </row>
    <row r="66" spans="3:26" ht="15.5" x14ac:dyDescent="0.35">
      <c r="C66" t="s">
        <v>312</v>
      </c>
    </row>
    <row r="67" spans="3:26" ht="15.5" x14ac:dyDescent="0.35">
      <c r="C67" t="s">
        <v>93</v>
      </c>
      <c r="D67" s="5">
        <v>42203000000</v>
      </c>
      <c r="E67" s="5">
        <v>589091000000</v>
      </c>
      <c r="F67" s="5">
        <v>9301000000</v>
      </c>
      <c r="G67" s="5">
        <v>-14220000000</v>
      </c>
      <c r="I67" s="5">
        <v>598551000000</v>
      </c>
      <c r="J67" s="5">
        <v>133375000000</v>
      </c>
      <c r="K67" s="5">
        <v>79019000000</v>
      </c>
      <c r="L67" s="5">
        <v>62918000000</v>
      </c>
      <c r="M67" s="5">
        <v>12090000000</v>
      </c>
      <c r="N67" s="5">
        <v>-661048000000</v>
      </c>
      <c r="O67" s="5">
        <v>-141016000000</v>
      </c>
      <c r="P67" s="5">
        <v>-759428000000</v>
      </c>
      <c r="Q67" s="5">
        <v>-735021000000</v>
      </c>
      <c r="R67" s="5">
        <v>-1566671000000</v>
      </c>
      <c r="S67" s="5">
        <v>-1654130168000</v>
      </c>
      <c r="T67" s="5">
        <v>-626463339000</v>
      </c>
      <c r="U67" s="5">
        <v>-9299285775000</v>
      </c>
      <c r="V67" s="5">
        <v>-202324938000</v>
      </c>
      <c r="W67" s="5">
        <v>390104319000</v>
      </c>
      <c r="X67" s="5">
        <v>-8646935984000</v>
      </c>
      <c r="Y67" s="5">
        <v>-742825158000</v>
      </c>
      <c r="Z67" s="5">
        <v>-17414783419000</v>
      </c>
    </row>
    <row r="68" spans="3:26" ht="15.5" x14ac:dyDescent="0.35">
      <c r="C68" t="s">
        <v>94</v>
      </c>
      <c r="D68" s="5">
        <v>-186350000000</v>
      </c>
      <c r="E68" s="5">
        <v>415755000000</v>
      </c>
      <c r="F68" s="5">
        <v>-7186000000</v>
      </c>
      <c r="G68" s="5">
        <v>-14057000000</v>
      </c>
      <c r="I68" s="5">
        <v>401969000000</v>
      </c>
      <c r="J68" s="5">
        <v>106358000000</v>
      </c>
      <c r="K68" s="5">
        <v>-30342000000</v>
      </c>
      <c r="L68" s="5">
        <v>121795000000</v>
      </c>
      <c r="M68" s="5">
        <v>95209000000</v>
      </c>
      <c r="N68" s="5">
        <v>-648202000000</v>
      </c>
      <c r="O68" s="5">
        <v>743855000000</v>
      </c>
      <c r="P68" s="5">
        <v>-1294832000000</v>
      </c>
      <c r="Q68" s="5">
        <v>-1085183000000</v>
      </c>
      <c r="R68" s="5">
        <v>-3146424000000</v>
      </c>
      <c r="S68" s="5">
        <v>-2919840459000</v>
      </c>
      <c r="T68" s="5">
        <v>-1388212160000</v>
      </c>
      <c r="U68" s="5">
        <v>-11462532109000</v>
      </c>
      <c r="V68" s="5">
        <v>-1574586202000</v>
      </c>
      <c r="W68" s="5">
        <v>-1744929784000</v>
      </c>
      <c r="X68" s="5">
        <v>-9482519953000</v>
      </c>
      <c r="Y68" s="5">
        <v>-2038368347000</v>
      </c>
      <c r="Z68" s="5">
        <v>-17459469660000</v>
      </c>
    </row>
    <row r="69" spans="3:26" ht="15.5" x14ac:dyDescent="0.35">
      <c r="C69" t="s">
        <v>28</v>
      </c>
      <c r="D69" s="5">
        <v>25614000000</v>
      </c>
      <c r="E69" s="5">
        <v>506202000000</v>
      </c>
      <c r="F69" s="5">
        <v>-59458000000</v>
      </c>
      <c r="G69" s="5">
        <v>2295000000</v>
      </c>
      <c r="I69" s="5">
        <v>518832000000</v>
      </c>
      <c r="J69" s="5">
        <v>389230000000</v>
      </c>
      <c r="K69" s="5">
        <v>317968000000</v>
      </c>
      <c r="L69" s="5">
        <v>353720000000</v>
      </c>
      <c r="M69" s="5">
        <v>115903000000</v>
      </c>
      <c r="N69" s="5">
        <v>-927306000000</v>
      </c>
      <c r="O69" s="5">
        <v>881524000000</v>
      </c>
      <c r="P69" s="5">
        <v>-1210685000000</v>
      </c>
      <c r="Q69" s="5">
        <v>-1185168000000</v>
      </c>
      <c r="R69" s="5">
        <v>-3590368000000</v>
      </c>
      <c r="S69" s="5">
        <v>-1647409560000</v>
      </c>
      <c r="T69" s="5">
        <v>272056740000</v>
      </c>
      <c r="U69" s="5">
        <v>-10469932179000</v>
      </c>
      <c r="V69" s="5">
        <v>537659276000</v>
      </c>
      <c r="W69" s="5">
        <v>15375956000</v>
      </c>
      <c r="X69" s="5">
        <v>-8506659991000</v>
      </c>
      <c r="Y69" s="5">
        <v>-1336383234000</v>
      </c>
      <c r="Z69" s="5">
        <v>-16208457203000</v>
      </c>
    </row>
    <row r="70" spans="3:26" ht="15.5" x14ac:dyDescent="0.35">
      <c r="C70" t="s">
        <v>27</v>
      </c>
      <c r="D70" s="5">
        <v>-11251000000</v>
      </c>
      <c r="E70" s="5">
        <v>2414000000</v>
      </c>
      <c r="F70" s="5">
        <v>-8299000000</v>
      </c>
      <c r="G70" s="5">
        <v>-777000000</v>
      </c>
      <c r="I70" s="5">
        <v>-16089000000</v>
      </c>
      <c r="J70" s="5">
        <v>-53182000000</v>
      </c>
      <c r="K70" s="5">
        <v>-53510000000</v>
      </c>
      <c r="L70" s="5">
        <v>-47559000000</v>
      </c>
      <c r="M70" s="5">
        <v>-29123000000</v>
      </c>
      <c r="N70" s="5">
        <v>-3019000000</v>
      </c>
      <c r="O70" s="5">
        <v>-18254000000</v>
      </c>
      <c r="P70" s="5">
        <v>-39528000000</v>
      </c>
      <c r="Q70" s="5">
        <v>-13826000000</v>
      </c>
      <c r="R70" s="5">
        <v>-71250000000</v>
      </c>
      <c r="S70" s="5">
        <v>-71959611000</v>
      </c>
      <c r="T70" s="5">
        <v>-122531076000</v>
      </c>
      <c r="U70" s="5">
        <v>-2253361616000</v>
      </c>
      <c r="V70" s="5">
        <v>-182784060000</v>
      </c>
      <c r="W70" s="5">
        <v>116499559000</v>
      </c>
      <c r="X70" s="5">
        <v>1508516178000</v>
      </c>
      <c r="Y70" s="5">
        <v>-41744267000</v>
      </c>
      <c r="Z70" s="5">
        <v>-87552885000</v>
      </c>
    </row>
    <row r="71" spans="3:26" ht="15.5" x14ac:dyDescent="0.35">
      <c r="C71" t="s">
        <v>313</v>
      </c>
      <c r="D71" s="5">
        <v>-14023000000</v>
      </c>
      <c r="E71" s="5">
        <v>-19900000000</v>
      </c>
      <c r="F71" s="5">
        <v>-1792000000</v>
      </c>
      <c r="G71" s="5">
        <v>-9557000000</v>
      </c>
      <c r="I71" s="5">
        <v>-42018000000</v>
      </c>
      <c r="J71" s="5">
        <v>-76434000000</v>
      </c>
      <c r="K71" s="5">
        <v>-60841000000</v>
      </c>
      <c r="L71" s="5">
        <v>-48415000000</v>
      </c>
      <c r="M71" s="5">
        <v>-16933000000</v>
      </c>
      <c r="N71" s="5">
        <v>-14277000000</v>
      </c>
      <c r="O71" s="5">
        <v>-58427000000</v>
      </c>
      <c r="P71" s="5">
        <v>-55869000000</v>
      </c>
      <c r="Q71" s="5">
        <v>-33374000000</v>
      </c>
      <c r="R71" s="5">
        <v>-8183000000</v>
      </c>
      <c r="S71" s="5">
        <v>-74557509000</v>
      </c>
      <c r="T71" s="5">
        <v>-151002321000</v>
      </c>
      <c r="U71" s="5">
        <v>-128276150000</v>
      </c>
      <c r="V71" s="5">
        <v>-85318961000</v>
      </c>
      <c r="W71" s="5">
        <v>-41446913000</v>
      </c>
      <c r="X71" s="5">
        <v>-220318632000</v>
      </c>
      <c r="Y71" s="5">
        <v>-112154608000</v>
      </c>
      <c r="Z71" s="5">
        <v>-169980614000</v>
      </c>
    </row>
    <row r="72" spans="3:26" ht="15.5" x14ac:dyDescent="0.35">
      <c r="C72" t="s">
        <v>314</v>
      </c>
      <c r="D72" s="5">
        <v>2772000000</v>
      </c>
      <c r="E72" s="5">
        <v>22314000000</v>
      </c>
      <c r="F72" s="5">
        <v>-6507000000</v>
      </c>
      <c r="G72" s="5">
        <v>8780000000</v>
      </c>
      <c r="I72" s="5">
        <v>25929000000</v>
      </c>
      <c r="J72" s="5">
        <v>23252000000</v>
      </c>
      <c r="K72" s="5">
        <v>7331000000</v>
      </c>
      <c r="L72" s="5">
        <v>856000000</v>
      </c>
      <c r="M72" s="5">
        <v>-12190000000</v>
      </c>
      <c r="N72" s="5">
        <v>11258000000</v>
      </c>
      <c r="O72" s="5">
        <v>40173000000</v>
      </c>
      <c r="P72" s="5">
        <v>16341000000</v>
      </c>
      <c r="Q72" s="5">
        <v>19548000000</v>
      </c>
      <c r="R72" s="5">
        <v>-63067000000</v>
      </c>
      <c r="S72" s="5">
        <v>2597898000</v>
      </c>
      <c r="T72" s="5">
        <v>28471245000</v>
      </c>
      <c r="U72" s="5">
        <v>-2125085466000</v>
      </c>
      <c r="V72" s="5">
        <v>-97465099000</v>
      </c>
      <c r="W72" s="5">
        <v>157946472000</v>
      </c>
      <c r="X72" s="5">
        <v>1728834810000</v>
      </c>
      <c r="Y72" s="5">
        <v>70410341000</v>
      </c>
      <c r="Z72" s="5">
        <v>82427729000</v>
      </c>
    </row>
    <row r="73" spans="3:26" ht="15.5" x14ac:dyDescent="0.35">
      <c r="C73" t="s">
        <v>315</v>
      </c>
      <c r="D73" s="5">
        <v>-11251000000</v>
      </c>
      <c r="E73" s="5">
        <v>2414000000</v>
      </c>
      <c r="F73" s="5">
        <v>-8299000000</v>
      </c>
      <c r="G73" s="5">
        <v>-777000000</v>
      </c>
      <c r="I73" s="5">
        <v>-16089000000</v>
      </c>
      <c r="J73" s="5">
        <v>-53182000000</v>
      </c>
      <c r="K73" s="5">
        <v>-53510000000</v>
      </c>
      <c r="L73" s="5">
        <v>-47559000000</v>
      </c>
      <c r="M73" s="5">
        <v>-29123000000</v>
      </c>
      <c r="N73" s="5">
        <v>-3019000000</v>
      </c>
      <c r="O73" s="5">
        <v>-18254000000</v>
      </c>
      <c r="P73" s="5">
        <v>-39528000000</v>
      </c>
      <c r="Q73" s="5">
        <v>-13826000000</v>
      </c>
      <c r="R73" s="5">
        <v>-71250000000</v>
      </c>
      <c r="S73" s="5">
        <v>-71959611000</v>
      </c>
      <c r="T73" s="5">
        <v>-122531076000</v>
      </c>
      <c r="U73" s="5">
        <v>-2253361616000</v>
      </c>
      <c r="V73" s="5">
        <v>-182784060000</v>
      </c>
      <c r="W73" s="5">
        <v>116499559000</v>
      </c>
      <c r="X73" s="5">
        <v>1508516178000</v>
      </c>
      <c r="Y73" s="5">
        <v>-41744267000</v>
      </c>
      <c r="Z73" s="5">
        <v>-87552885000</v>
      </c>
    </row>
    <row r="74" spans="3:26" ht="15.5" x14ac:dyDescent="0.35">
      <c r="C74" t="s">
        <v>95</v>
      </c>
      <c r="D74" s="5">
        <v>14363000000</v>
      </c>
      <c r="E74" s="5">
        <v>508616000000</v>
      </c>
      <c r="F74" s="5">
        <v>-67757000000</v>
      </c>
      <c r="G74" s="5">
        <v>1518000000</v>
      </c>
      <c r="I74" s="5">
        <v>502743000000</v>
      </c>
      <c r="J74" s="5">
        <v>336048000000</v>
      </c>
      <c r="K74" s="5">
        <v>264458000000</v>
      </c>
      <c r="L74" s="5">
        <v>306161000000</v>
      </c>
      <c r="M74" s="5">
        <v>86780000000</v>
      </c>
      <c r="N74" s="5">
        <v>-930325000000</v>
      </c>
      <c r="O74" s="5">
        <v>863270000000</v>
      </c>
      <c r="P74" s="5">
        <v>-1250213000000</v>
      </c>
      <c r="Q74" s="5">
        <v>-1198994000000</v>
      </c>
      <c r="R74" s="5">
        <v>-3661618000000</v>
      </c>
      <c r="S74" s="5">
        <v>-1719369171000</v>
      </c>
      <c r="T74" s="5">
        <v>149525664000</v>
      </c>
      <c r="U74" s="5">
        <v>-12723293795000</v>
      </c>
      <c r="V74" s="5">
        <v>354875216000</v>
      </c>
      <c r="W74" s="5">
        <v>131875515000</v>
      </c>
      <c r="X74" s="5">
        <v>-6998143813000</v>
      </c>
      <c r="Y74" s="5">
        <v>-1378127501000</v>
      </c>
      <c r="Z74" s="5">
        <v>-16296010088000</v>
      </c>
    </row>
    <row r="75" spans="3:26" ht="15.5" x14ac:dyDescent="0.35">
      <c r="C75" t="s">
        <v>96</v>
      </c>
      <c r="X75" s="5">
        <v>-642774735000</v>
      </c>
      <c r="Y75" s="5">
        <v>-248999186000</v>
      </c>
      <c r="Z75" s="5">
        <v>-168957768000</v>
      </c>
    </row>
    <row r="76" spans="3:26" ht="15.5" x14ac:dyDescent="0.35">
      <c r="C76" t="s">
        <v>97</v>
      </c>
      <c r="D76" s="5">
        <v>14363000000</v>
      </c>
      <c r="E76" s="5">
        <v>508616000000</v>
      </c>
      <c r="F76" s="5">
        <v>-67757000000</v>
      </c>
      <c r="G76" s="5">
        <v>1518000000</v>
      </c>
      <c r="I76" s="5">
        <v>502743000000</v>
      </c>
      <c r="J76" s="5">
        <v>336048000000</v>
      </c>
      <c r="K76" s="5">
        <v>264458000000</v>
      </c>
      <c r="L76" s="5">
        <v>306161000000</v>
      </c>
      <c r="M76" s="5">
        <v>86780000000</v>
      </c>
      <c r="N76" s="5">
        <v>-930325000000</v>
      </c>
      <c r="O76" s="5">
        <v>863270000000</v>
      </c>
      <c r="P76" s="5">
        <v>-1250213000000</v>
      </c>
      <c r="Q76" s="5">
        <v>-1198994000000</v>
      </c>
      <c r="R76" s="5">
        <v>-3661618000000</v>
      </c>
      <c r="S76" s="5">
        <v>-1719369171000</v>
      </c>
      <c r="T76" s="5">
        <v>149525664000</v>
      </c>
      <c r="U76" s="5">
        <v>-12723293795000</v>
      </c>
      <c r="V76" s="5">
        <v>354875216000</v>
      </c>
      <c r="W76" s="5">
        <v>131875515000</v>
      </c>
      <c r="X76" s="5">
        <v>-7640918548000</v>
      </c>
      <c r="Y76" s="5">
        <v>-1627126687000</v>
      </c>
      <c r="Z76" s="5">
        <v>-16464967856000</v>
      </c>
    </row>
    <row r="77" spans="3:26" ht="15.5" x14ac:dyDescent="0.35">
      <c r="C77" t="s">
        <v>98</v>
      </c>
      <c r="D77" s="5">
        <v>-1522000000</v>
      </c>
      <c r="E77" s="5">
        <v>-1031000000</v>
      </c>
      <c r="F77" s="5">
        <v>2437000000</v>
      </c>
      <c r="G77" s="5">
        <v>-791000000</v>
      </c>
      <c r="I77" s="5">
        <v>7253000000</v>
      </c>
      <c r="J77" s="5">
        <v>6459000000</v>
      </c>
      <c r="K77" s="5">
        <v>-33658000000</v>
      </c>
      <c r="L77" s="5">
        <v>-74754000000</v>
      </c>
      <c r="M77" s="5">
        <v>63812000000</v>
      </c>
      <c r="N77" s="5">
        <v>146231000000</v>
      </c>
      <c r="O77" s="5">
        <v>-77565000000</v>
      </c>
      <c r="P77" s="5">
        <v>-73450000000</v>
      </c>
      <c r="Q77" s="5">
        <v>-10264000000</v>
      </c>
      <c r="R77" s="5">
        <v>238439000000</v>
      </c>
      <c r="S77" s="5">
        <v>-30011953000</v>
      </c>
      <c r="T77" s="5">
        <v>2640979000</v>
      </c>
      <c r="U77" s="5">
        <v>5206192730000</v>
      </c>
      <c r="V77" s="5">
        <v>-6742722688000</v>
      </c>
      <c r="W77" s="5">
        <v>940273200000</v>
      </c>
    </row>
    <row r="78" spans="3:26" ht="15.5" x14ac:dyDescent="0.35">
      <c r="C78" t="s">
        <v>100</v>
      </c>
      <c r="D78" s="5">
        <v>12841000000</v>
      </c>
      <c r="E78" s="5">
        <v>507585000000</v>
      </c>
      <c r="F78" s="5">
        <v>-65320000000</v>
      </c>
      <c r="G78" s="5">
        <v>727000000</v>
      </c>
      <c r="I78" s="5">
        <v>509996000000</v>
      </c>
      <c r="J78" s="5">
        <v>342507000000</v>
      </c>
      <c r="K78" s="5">
        <v>230800000000</v>
      </c>
      <c r="L78" s="5">
        <v>231407000000</v>
      </c>
      <c r="M78" s="5">
        <v>150592000000</v>
      </c>
      <c r="N78" s="5">
        <v>-784094000000</v>
      </c>
      <c r="O78" s="5">
        <v>785705000000</v>
      </c>
      <c r="P78" s="5">
        <v>-1323663000000</v>
      </c>
      <c r="Q78" s="5">
        <v>-1209258000000</v>
      </c>
      <c r="R78" s="5">
        <v>-3423179000000</v>
      </c>
      <c r="S78" s="5">
        <v>-1749381124000</v>
      </c>
      <c r="T78" s="5">
        <v>152166643000</v>
      </c>
      <c r="U78" s="5">
        <v>-7517101065000</v>
      </c>
      <c r="V78" s="5">
        <v>-6387847472000</v>
      </c>
      <c r="W78" s="5">
        <v>1072148715000</v>
      </c>
    </row>
    <row r="79" spans="3:26" ht="15.5" x14ac:dyDescent="0.35">
      <c r="C79" t="s">
        <v>101</v>
      </c>
      <c r="D79" s="5">
        <v>14363000000</v>
      </c>
      <c r="E79" s="5">
        <v>508616000000</v>
      </c>
      <c r="F79" s="5">
        <v>-67757000000</v>
      </c>
      <c r="G79" s="5">
        <v>1518000000</v>
      </c>
      <c r="I79" s="5">
        <v>502743000000</v>
      </c>
      <c r="J79" s="5">
        <v>336048000000</v>
      </c>
      <c r="K79" s="5">
        <v>264458000000</v>
      </c>
      <c r="L79" s="5">
        <v>306161000000</v>
      </c>
      <c r="M79" s="5">
        <v>86780000000</v>
      </c>
      <c r="N79" s="5">
        <v>-930325000000</v>
      </c>
      <c r="O79" s="5">
        <v>863270000000</v>
      </c>
      <c r="P79" s="5">
        <v>-1250213000000</v>
      </c>
      <c r="Q79" s="5">
        <v>-1198994000000</v>
      </c>
      <c r="R79" s="5">
        <v>-3661618000000</v>
      </c>
      <c r="S79" s="5">
        <v>-1719369171000</v>
      </c>
      <c r="T79" s="5">
        <v>149525664000</v>
      </c>
      <c r="U79" s="5">
        <v>-12723293795000</v>
      </c>
      <c r="V79" s="5">
        <v>354875216000</v>
      </c>
      <c r="W79" s="5">
        <v>131875515000</v>
      </c>
      <c r="X79" s="5">
        <v>-7640918548000</v>
      </c>
      <c r="Y79" s="5">
        <v>-1627126687000</v>
      </c>
      <c r="Z79" s="5">
        <v>-16464967856000</v>
      </c>
    </row>
    <row r="80" spans="3:26" ht="15.5" x14ac:dyDescent="0.35">
      <c r="C80" t="s">
        <v>7</v>
      </c>
      <c r="D80" s="5">
        <v>11019000000</v>
      </c>
      <c r="E80" s="5">
        <v>484570000000</v>
      </c>
      <c r="F80" s="5">
        <v>-38897000000</v>
      </c>
      <c r="G80" s="5">
        <v>-5265000000</v>
      </c>
      <c r="I80" s="5">
        <v>500339000000</v>
      </c>
      <c r="J80" s="5">
        <v>336818000000</v>
      </c>
      <c r="K80" s="5">
        <v>226344000000</v>
      </c>
      <c r="L80" s="5">
        <v>167933000000</v>
      </c>
      <c r="M80" s="5">
        <v>119813000000</v>
      </c>
      <c r="N80" s="5">
        <v>-779012000000</v>
      </c>
      <c r="O80" s="5">
        <v>768378000000</v>
      </c>
      <c r="P80" s="5">
        <v>-1332439000000</v>
      </c>
      <c r="Q80" s="5">
        <v>-1214624000000</v>
      </c>
      <c r="R80" s="5">
        <v>-3414783000000</v>
      </c>
      <c r="S80" s="5">
        <v>-1702312926000</v>
      </c>
      <c r="T80" s="5">
        <v>133754751000</v>
      </c>
      <c r="U80" s="5">
        <v>-7645822666000</v>
      </c>
      <c r="V80" s="5">
        <v>-6602115993000</v>
      </c>
      <c r="W80" s="5">
        <v>1258437491000</v>
      </c>
    </row>
    <row r="81" spans="2:26" ht="15.5" x14ac:dyDescent="0.35">
      <c r="C81" t="s">
        <v>394</v>
      </c>
      <c r="D81" s="5">
        <v>1822000000</v>
      </c>
      <c r="E81" s="5">
        <v>23015000000</v>
      </c>
      <c r="F81" s="5">
        <v>-26423000000</v>
      </c>
      <c r="G81" s="5">
        <v>5992000000</v>
      </c>
      <c r="I81" s="5">
        <v>9657000000</v>
      </c>
      <c r="J81" s="5">
        <v>5689000000</v>
      </c>
      <c r="K81" s="5">
        <v>4456000000</v>
      </c>
      <c r="L81" s="5">
        <v>63474000000</v>
      </c>
      <c r="M81" s="5">
        <v>30779000000</v>
      </c>
      <c r="N81" s="5">
        <v>-5082000000</v>
      </c>
      <c r="O81" s="5">
        <v>17327000000</v>
      </c>
      <c r="P81" s="5">
        <v>8776000000</v>
      </c>
      <c r="Q81" s="5">
        <v>5366000000</v>
      </c>
      <c r="R81" s="5">
        <v>-8396000000</v>
      </c>
      <c r="S81" s="5">
        <v>-47068198000</v>
      </c>
      <c r="T81" s="5">
        <v>18411892000</v>
      </c>
      <c r="U81" s="5">
        <v>128721601000</v>
      </c>
      <c r="V81" s="5">
        <v>214268521000</v>
      </c>
      <c r="W81" s="5">
        <v>-186288776000</v>
      </c>
    </row>
    <row r="82" spans="2:26" ht="15.5" x14ac:dyDescent="0.35">
      <c r="C82" t="s">
        <v>102</v>
      </c>
      <c r="D82" s="5">
        <v>14363000000</v>
      </c>
      <c r="E82" s="5">
        <v>508616000000</v>
      </c>
      <c r="F82" s="5">
        <v>-67757000000</v>
      </c>
      <c r="G82" s="5">
        <v>1518000000</v>
      </c>
      <c r="I82" s="5">
        <v>502743000000</v>
      </c>
      <c r="J82" s="5">
        <v>336048000000</v>
      </c>
      <c r="K82" s="5">
        <v>264458000000</v>
      </c>
      <c r="L82" s="5">
        <v>306161000000</v>
      </c>
      <c r="M82" s="5">
        <v>86780000000</v>
      </c>
      <c r="N82" s="5">
        <v>-930325000000</v>
      </c>
      <c r="O82" s="5">
        <v>863270000000</v>
      </c>
      <c r="P82" s="5">
        <v>-1250213000000</v>
      </c>
      <c r="Q82" s="5">
        <v>-1198994000000</v>
      </c>
      <c r="R82" s="5">
        <v>-3661618000000</v>
      </c>
      <c r="S82" s="5">
        <v>-1719369171000</v>
      </c>
      <c r="T82" s="5">
        <v>149525664000</v>
      </c>
      <c r="U82" s="5">
        <v>-12723293795000</v>
      </c>
      <c r="V82" s="5">
        <v>354875216000</v>
      </c>
      <c r="W82" s="5">
        <v>131875515000</v>
      </c>
      <c r="X82" s="5">
        <v>-7640918548000</v>
      </c>
      <c r="Y82" s="5">
        <v>-1627126687000</v>
      </c>
      <c r="Z82" s="5">
        <v>-16464967856000</v>
      </c>
    </row>
    <row r="83" spans="2:26" ht="15.5" x14ac:dyDescent="0.35">
      <c r="C83" t="s">
        <v>103</v>
      </c>
      <c r="D83" s="5">
        <v>12841000000</v>
      </c>
      <c r="E83" s="5">
        <v>507585000000</v>
      </c>
      <c r="F83" s="5">
        <v>-65320000000</v>
      </c>
      <c r="G83" s="5">
        <v>727000000</v>
      </c>
      <c r="I83" s="5">
        <v>509996000000</v>
      </c>
      <c r="J83" s="5">
        <v>342507000000</v>
      </c>
      <c r="K83" s="5">
        <v>230800000000</v>
      </c>
      <c r="L83" s="5">
        <v>231407000000</v>
      </c>
      <c r="M83" s="5">
        <v>150592000000</v>
      </c>
      <c r="N83" s="5">
        <v>-784094000000</v>
      </c>
      <c r="O83" s="5">
        <v>785705000000</v>
      </c>
      <c r="P83" s="5">
        <v>-1323663000000</v>
      </c>
      <c r="Q83" s="5">
        <v>-1209258000000</v>
      </c>
      <c r="R83" s="5">
        <v>-3423179000000</v>
      </c>
      <c r="S83" s="5">
        <v>-1749381124000</v>
      </c>
      <c r="T83" s="5">
        <v>152166643000</v>
      </c>
      <c r="U83" s="5">
        <v>-7517101065000</v>
      </c>
      <c r="V83" s="5">
        <v>-6387847472000</v>
      </c>
      <c r="W83" s="5">
        <v>1072148715000</v>
      </c>
    </row>
    <row r="84" spans="2:26" ht="15.5" x14ac:dyDescent="0.35">
      <c r="C84" t="s">
        <v>104</v>
      </c>
      <c r="D84" s="5">
        <v>12841000000</v>
      </c>
      <c r="E84" s="5">
        <v>507585000000</v>
      </c>
      <c r="F84" s="5">
        <v>-65320000000</v>
      </c>
      <c r="G84" s="5">
        <v>727000000</v>
      </c>
      <c r="I84" s="5">
        <v>509996000000</v>
      </c>
      <c r="J84" s="5">
        <v>342507000000</v>
      </c>
      <c r="K84" s="5">
        <v>230800000000</v>
      </c>
      <c r="L84" s="5">
        <v>231407000000</v>
      </c>
      <c r="M84" s="5">
        <v>150592000000</v>
      </c>
      <c r="N84" s="5">
        <v>-784094000000</v>
      </c>
      <c r="O84" s="5">
        <v>785705000000</v>
      </c>
      <c r="P84" s="5">
        <v>-1323663000000</v>
      </c>
      <c r="Q84" s="5">
        <v>-1209258000000</v>
      </c>
      <c r="R84" s="5">
        <v>-3423179000000</v>
      </c>
      <c r="S84" s="5">
        <v>-1749381124000</v>
      </c>
      <c r="T84" s="5">
        <v>152166643000</v>
      </c>
      <c r="U84" s="5">
        <v>-7517101065000</v>
      </c>
      <c r="V84" s="5">
        <v>-6387847472000</v>
      </c>
      <c r="W84" s="5">
        <v>1072148715000</v>
      </c>
    </row>
    <row r="86" spans="2:26" ht="15.5" x14ac:dyDescent="0.35">
      <c r="B86" t="s">
        <v>105</v>
      </c>
      <c r="C86" t="s">
        <v>106</v>
      </c>
    </row>
    <row r="87" spans="2:26" ht="15.5" x14ac:dyDescent="0.35">
      <c r="C87" t="s">
        <v>107</v>
      </c>
    </row>
    <row r="88" spans="2:26" ht="15.5" x14ac:dyDescent="0.35">
      <c r="C88" t="s">
        <v>19</v>
      </c>
      <c r="D88" s="5">
        <v>206755000000</v>
      </c>
      <c r="E88" s="5">
        <v>236650000000</v>
      </c>
      <c r="F88" s="5">
        <v>127347000000</v>
      </c>
      <c r="G88" s="5">
        <v>88358000000</v>
      </c>
      <c r="I88" s="5">
        <v>236650000000</v>
      </c>
      <c r="J88" s="5">
        <v>168225000000</v>
      </c>
      <c r="K88" s="5">
        <v>865464000000</v>
      </c>
      <c r="L88" s="5">
        <v>196620000000</v>
      </c>
      <c r="M88" s="5">
        <v>154523000000</v>
      </c>
      <c r="N88" s="5">
        <v>83012000000</v>
      </c>
      <c r="O88" s="5">
        <v>126177000000</v>
      </c>
      <c r="P88" s="5">
        <v>118877000000</v>
      </c>
      <c r="Q88" s="5">
        <v>124348000000</v>
      </c>
      <c r="R88" s="5">
        <v>145763000000</v>
      </c>
      <c r="S88" s="5">
        <v>418099972000</v>
      </c>
      <c r="T88" s="5">
        <v>279176797000</v>
      </c>
      <c r="U88" s="5">
        <v>172026509000</v>
      </c>
      <c r="V88" s="5">
        <v>163950945000</v>
      </c>
      <c r="W88" s="5">
        <v>486604768000</v>
      </c>
      <c r="X88" s="5">
        <v>742277596000</v>
      </c>
      <c r="Y88" s="5">
        <v>1350221462000</v>
      </c>
      <c r="Z88" s="5">
        <v>1049516854000</v>
      </c>
    </row>
    <row r="89" spans="2:26" ht="15.5" x14ac:dyDescent="0.35">
      <c r="C89" t="s">
        <v>318</v>
      </c>
      <c r="D89" s="5">
        <v>1321168000000</v>
      </c>
      <c r="E89" s="5">
        <v>1321168000000</v>
      </c>
      <c r="F89" s="5">
        <v>1161981000000</v>
      </c>
      <c r="G89" s="5">
        <v>1141446000000</v>
      </c>
      <c r="I89" s="5">
        <v>1321168000000</v>
      </c>
      <c r="J89" s="5">
        <v>854776000000</v>
      </c>
      <c r="K89" s="5">
        <v>600724000000</v>
      </c>
      <c r="L89" s="5">
        <v>12090130000000</v>
      </c>
      <c r="M89" s="5">
        <v>9444353000000</v>
      </c>
      <c r="N89" s="5">
        <v>8361943000000</v>
      </c>
      <c r="O89" s="5">
        <v>7700529000000</v>
      </c>
      <c r="P89" s="5">
        <v>6953327000000</v>
      </c>
      <c r="Q89" s="5">
        <v>509745000000</v>
      </c>
      <c r="R89" s="5">
        <v>556645000000</v>
      </c>
      <c r="S89" s="5">
        <v>438680465000</v>
      </c>
      <c r="T89" s="5">
        <v>2588926554000</v>
      </c>
      <c r="U89" s="5">
        <v>2967439102000</v>
      </c>
      <c r="V89" s="5">
        <v>2929722016000</v>
      </c>
      <c r="W89" s="5">
        <v>4960405501000</v>
      </c>
      <c r="X89" s="5">
        <v>8043576979000</v>
      </c>
      <c r="Y89" s="5">
        <v>588544017000</v>
      </c>
      <c r="Z89" s="5">
        <v>1140545414000</v>
      </c>
    </row>
    <row r="90" spans="2:26" ht="15.5" x14ac:dyDescent="0.35">
      <c r="C90" t="s">
        <v>109</v>
      </c>
      <c r="D90" s="5">
        <v>58064000000</v>
      </c>
      <c r="E90" s="5">
        <v>45926000000</v>
      </c>
      <c r="F90" s="5">
        <v>262108000000</v>
      </c>
      <c r="G90" s="5">
        <v>232579000000</v>
      </c>
      <c r="I90" s="5">
        <v>45926000000</v>
      </c>
      <c r="J90" s="5">
        <v>86103000000</v>
      </c>
      <c r="K90" s="5">
        <v>103072000000</v>
      </c>
      <c r="L90" s="5">
        <v>213150000000</v>
      </c>
      <c r="M90" s="5">
        <v>234316000000</v>
      </c>
      <c r="N90" s="5">
        <v>156779000000</v>
      </c>
      <c r="O90" s="5">
        <v>198909000000</v>
      </c>
      <c r="P90" s="5">
        <v>163367000000</v>
      </c>
      <c r="Q90" s="5">
        <v>213155000000</v>
      </c>
      <c r="R90" s="5">
        <v>54991000000</v>
      </c>
      <c r="S90" s="5">
        <v>93321288000</v>
      </c>
      <c r="T90" s="5">
        <v>88554558000</v>
      </c>
      <c r="U90" s="5">
        <v>71624986000</v>
      </c>
      <c r="V90" s="5">
        <v>62651900000</v>
      </c>
      <c r="W90" s="5">
        <v>57124692000</v>
      </c>
      <c r="X90" s="5">
        <v>65517100000</v>
      </c>
      <c r="Y90" s="5">
        <v>72357146000</v>
      </c>
      <c r="Z90" s="5">
        <v>103358595000</v>
      </c>
    </row>
    <row r="91" spans="2:26" ht="15.5" x14ac:dyDescent="0.35">
      <c r="C91" t="s">
        <v>110</v>
      </c>
      <c r="D91" s="5">
        <v>30627000000</v>
      </c>
      <c r="E91" s="5">
        <v>29933000000</v>
      </c>
      <c r="F91" s="5">
        <v>55430000000</v>
      </c>
      <c r="G91" s="5">
        <v>26143000000</v>
      </c>
      <c r="I91" s="5">
        <v>29933000000</v>
      </c>
      <c r="J91" s="5">
        <v>28184000000</v>
      </c>
      <c r="K91" s="5">
        <v>24414000000</v>
      </c>
      <c r="L91" s="5">
        <v>42546000000</v>
      </c>
      <c r="M91" s="5">
        <v>50404000000</v>
      </c>
      <c r="N91" s="5">
        <v>39427000000</v>
      </c>
      <c r="O91" s="5">
        <v>38232000000</v>
      </c>
      <c r="P91" s="5">
        <v>27134000000</v>
      </c>
      <c r="Q91" s="5">
        <v>21468000000</v>
      </c>
      <c r="R91" s="5">
        <v>40289000000</v>
      </c>
      <c r="S91" s="5">
        <v>28678360000</v>
      </c>
      <c r="T91" s="5">
        <v>8456268000</v>
      </c>
      <c r="U91" s="5">
        <v>14790466000</v>
      </c>
      <c r="V91" s="5">
        <v>25438943000</v>
      </c>
      <c r="W91" s="5">
        <v>15559882000</v>
      </c>
      <c r="X91" s="5">
        <v>10531873000</v>
      </c>
      <c r="Y91" s="5">
        <v>33930007000</v>
      </c>
      <c r="Z91" s="5">
        <v>1444188799000</v>
      </c>
    </row>
    <row r="92" spans="2:26" ht="15.5" x14ac:dyDescent="0.35">
      <c r="C92" t="s">
        <v>2985</v>
      </c>
      <c r="D92" s="5">
        <v>1321168000000</v>
      </c>
      <c r="E92" s="5">
        <v>1321168000000</v>
      </c>
      <c r="F92" s="5">
        <v>1161981000000</v>
      </c>
      <c r="G92" s="5">
        <v>1141446000000</v>
      </c>
      <c r="I92" s="5">
        <v>1321168000000</v>
      </c>
      <c r="J92" s="5">
        <v>854776000000</v>
      </c>
      <c r="K92" s="5">
        <v>600724000000</v>
      </c>
      <c r="L92" s="5">
        <v>12090130000000</v>
      </c>
      <c r="M92" s="5">
        <v>9444353000000</v>
      </c>
      <c r="N92" s="5">
        <v>8361943000000</v>
      </c>
      <c r="O92" s="5">
        <v>7700529000000</v>
      </c>
      <c r="P92" s="5">
        <v>6953327000000</v>
      </c>
      <c r="Q92" s="5">
        <v>509745000000</v>
      </c>
      <c r="R92" s="5">
        <v>556645000000</v>
      </c>
      <c r="S92" s="5">
        <v>438680465000</v>
      </c>
      <c r="T92" s="5">
        <v>2588926554000</v>
      </c>
      <c r="U92" s="5">
        <v>2967439102000</v>
      </c>
      <c r="V92" s="5">
        <v>2929722016000</v>
      </c>
      <c r="W92" s="5">
        <v>4960405501000</v>
      </c>
      <c r="X92" s="5">
        <v>8043576979000</v>
      </c>
      <c r="Y92" s="5">
        <v>588544017000</v>
      </c>
      <c r="Z92" s="5">
        <v>1140545414000</v>
      </c>
    </row>
    <row r="93" spans="2:26" ht="15.5" x14ac:dyDescent="0.35">
      <c r="C93" t="s">
        <v>108</v>
      </c>
      <c r="P93" s="5">
        <v>442523000000</v>
      </c>
      <c r="Q93" s="5">
        <v>468014000000</v>
      </c>
      <c r="W93" s="5">
        <v>119256788000</v>
      </c>
      <c r="X93" s="5">
        <v>13486500000</v>
      </c>
      <c r="Y93" s="5">
        <v>1106226921000</v>
      </c>
      <c r="Z93" s="5">
        <v>1713804599000</v>
      </c>
    </row>
    <row r="94" spans="2:26" ht="15.5" x14ac:dyDescent="0.35">
      <c r="C94" t="s">
        <v>111</v>
      </c>
      <c r="D94" s="5">
        <v>1031316000000</v>
      </c>
      <c r="E94" s="5">
        <v>685549000000</v>
      </c>
      <c r="F94" s="5">
        <v>771429000000</v>
      </c>
      <c r="G94" s="5">
        <v>567497000000</v>
      </c>
      <c r="I94" s="5">
        <v>685549000000</v>
      </c>
      <c r="J94" s="5">
        <v>797776000000</v>
      </c>
      <c r="K94" s="5">
        <v>807732000000</v>
      </c>
      <c r="L94" s="5">
        <v>974687000000</v>
      </c>
      <c r="M94" s="5">
        <v>1004738000000</v>
      </c>
      <c r="N94" s="5">
        <v>881225000000</v>
      </c>
      <c r="O94" s="5">
        <v>1062145000000</v>
      </c>
      <c r="P94" s="5">
        <v>808261000000</v>
      </c>
      <c r="Q94" s="5">
        <v>456367000000</v>
      </c>
      <c r="R94" s="5">
        <v>1046516000000</v>
      </c>
      <c r="S94" s="5">
        <v>1161637021000</v>
      </c>
      <c r="T94" s="5">
        <v>1579936354000</v>
      </c>
      <c r="U94" s="5">
        <v>2755011104000</v>
      </c>
      <c r="V94" s="5">
        <v>3341431490000</v>
      </c>
      <c r="W94" s="5">
        <v>5249998829000</v>
      </c>
      <c r="X94" s="5">
        <v>1069460039000</v>
      </c>
      <c r="Y94" s="5">
        <v>925489571000</v>
      </c>
      <c r="Z94" s="5">
        <v>1110724650000</v>
      </c>
    </row>
    <row r="95" spans="2:26" ht="15.5" x14ac:dyDescent="0.35">
      <c r="C95" t="s">
        <v>112</v>
      </c>
      <c r="D95" s="5">
        <v>554461000000</v>
      </c>
      <c r="E95" s="5">
        <v>388018000000</v>
      </c>
      <c r="F95" s="5">
        <v>455374000000</v>
      </c>
      <c r="G95" s="5">
        <v>468373000000</v>
      </c>
      <c r="I95" s="5">
        <v>388018000000</v>
      </c>
      <c r="J95" s="5">
        <v>527690000000</v>
      </c>
      <c r="K95" s="5">
        <v>237513000000</v>
      </c>
      <c r="L95" s="5">
        <v>157405000000</v>
      </c>
      <c r="M95" s="5">
        <v>512995000000</v>
      </c>
      <c r="N95" s="5">
        <v>533142000000</v>
      </c>
      <c r="O95" s="5">
        <v>1361509000000</v>
      </c>
      <c r="P95" s="5">
        <v>1284926000000</v>
      </c>
      <c r="Q95" s="5">
        <v>658823000000</v>
      </c>
      <c r="R95" s="5">
        <v>445498000000</v>
      </c>
      <c r="S95" s="5">
        <v>309753825000</v>
      </c>
      <c r="T95" s="5">
        <v>51047506000</v>
      </c>
      <c r="U95" s="5">
        <v>223410547000</v>
      </c>
      <c r="V95" s="5">
        <v>138389401000</v>
      </c>
      <c r="W95" s="5">
        <v>139174604000</v>
      </c>
      <c r="X95" s="5">
        <v>3548947792000</v>
      </c>
      <c r="Y95" s="5">
        <v>146780410000</v>
      </c>
      <c r="Z95" s="5">
        <v>88988144000</v>
      </c>
    </row>
    <row r="96" spans="2:26" ht="15.5" x14ac:dyDescent="0.35">
      <c r="C96" t="s">
        <v>113</v>
      </c>
      <c r="D96" s="5">
        <v>554461000000</v>
      </c>
      <c r="E96" s="5">
        <v>388018000000</v>
      </c>
      <c r="F96" s="5">
        <v>455374000000</v>
      </c>
      <c r="G96" s="5">
        <v>468373000000</v>
      </c>
      <c r="I96" s="5">
        <v>388018000000</v>
      </c>
      <c r="J96" s="5">
        <v>527690000000</v>
      </c>
      <c r="K96" s="5">
        <v>237513000000</v>
      </c>
      <c r="L96" s="5">
        <v>157405000000</v>
      </c>
      <c r="M96" s="5">
        <v>512995000000</v>
      </c>
      <c r="N96" s="5">
        <v>533142000000</v>
      </c>
      <c r="O96" s="5">
        <v>1361509000000</v>
      </c>
      <c r="P96" s="5">
        <v>1284926000000</v>
      </c>
      <c r="Q96" s="5">
        <v>658823000000</v>
      </c>
      <c r="R96" s="5">
        <v>445498000000</v>
      </c>
      <c r="S96" s="5">
        <v>309753825000</v>
      </c>
      <c r="T96" s="5">
        <v>51047506000</v>
      </c>
      <c r="U96" s="5">
        <v>223410547000</v>
      </c>
      <c r="V96" s="5">
        <v>138389401000</v>
      </c>
      <c r="W96" s="5">
        <v>139174604000</v>
      </c>
      <c r="X96" s="5">
        <v>3548947792000</v>
      </c>
      <c r="Y96" s="5">
        <v>146780410000</v>
      </c>
      <c r="Z96" s="5">
        <v>88988144000</v>
      </c>
    </row>
    <row r="97" spans="3:26" ht="15.5" x14ac:dyDescent="0.35">
      <c r="C97" t="s">
        <v>114</v>
      </c>
      <c r="D97" s="5">
        <v>755721000000</v>
      </c>
      <c r="E97" s="5">
        <v>626371000000</v>
      </c>
      <c r="F97" s="5">
        <v>814297000000</v>
      </c>
      <c r="G97" s="5">
        <v>842184000000</v>
      </c>
      <c r="I97" s="5">
        <v>626371000000</v>
      </c>
      <c r="J97" s="5">
        <v>957931000000</v>
      </c>
      <c r="K97" s="5">
        <v>1013994000000</v>
      </c>
      <c r="L97" s="5">
        <v>553396000000</v>
      </c>
      <c r="M97" s="5">
        <v>638574000000</v>
      </c>
      <c r="N97" s="5">
        <v>511113000000</v>
      </c>
      <c r="O97" s="5">
        <v>705325000000</v>
      </c>
      <c r="P97" s="5">
        <v>825956000000</v>
      </c>
      <c r="Q97" s="5">
        <v>558791000000</v>
      </c>
      <c r="R97" s="5">
        <v>680133000000</v>
      </c>
      <c r="S97" s="5">
        <v>629595019000</v>
      </c>
      <c r="T97" s="5">
        <v>911627233000</v>
      </c>
      <c r="U97" s="5">
        <v>885790293000</v>
      </c>
      <c r="V97" s="5">
        <v>503686748000</v>
      </c>
      <c r="W97" s="5">
        <v>492062460000</v>
      </c>
      <c r="X97" s="5">
        <v>455485672000</v>
      </c>
      <c r="Y97" s="5">
        <v>515554730000</v>
      </c>
      <c r="Z97" s="5">
        <v>600956160000</v>
      </c>
    </row>
    <row r="98" spans="3:26" ht="15.5" x14ac:dyDescent="0.35">
      <c r="C98" t="s">
        <v>312</v>
      </c>
    </row>
    <row r="99" spans="3:26" ht="15.5" x14ac:dyDescent="0.35">
      <c r="C99" t="s">
        <v>93</v>
      </c>
      <c r="D99" s="5">
        <v>20829000000</v>
      </c>
      <c r="E99" s="5">
        <v>18308000000</v>
      </c>
      <c r="F99" s="5">
        <v>15932000000</v>
      </c>
      <c r="G99" s="5">
        <v>14139000000</v>
      </c>
      <c r="I99" s="5">
        <v>18308000000</v>
      </c>
      <c r="J99" s="5">
        <v>-86138000000</v>
      </c>
      <c r="K99" s="5">
        <v>538536000000</v>
      </c>
      <c r="L99" s="5">
        <v>8860891000000</v>
      </c>
      <c r="M99" s="5">
        <v>9420901000000</v>
      </c>
      <c r="N99" s="5">
        <v>9808028000000</v>
      </c>
      <c r="O99" s="5">
        <v>9657575000000</v>
      </c>
      <c r="P99" s="5">
        <v>9787691000000</v>
      </c>
      <c r="Q99" s="5">
        <v>1412695000000</v>
      </c>
      <c r="R99" s="5">
        <v>1207293000000</v>
      </c>
      <c r="S99" s="5">
        <v>-2347200645000</v>
      </c>
      <c r="T99" s="5">
        <v>-2299906674000</v>
      </c>
      <c r="U99" s="5">
        <v>-2264789791000</v>
      </c>
      <c r="V99" s="5">
        <v>-7378909715000</v>
      </c>
      <c r="W99" s="5">
        <v>-744978576000</v>
      </c>
      <c r="X99" s="5">
        <v>-7609725781000</v>
      </c>
      <c r="Y99" s="5">
        <v>-21042841535000</v>
      </c>
      <c r="Z99" s="5">
        <v>-20938828725000</v>
      </c>
    </row>
    <row r="100" spans="3:26" ht="15.5" x14ac:dyDescent="0.35">
      <c r="C100" t="s">
        <v>115</v>
      </c>
      <c r="D100" s="5">
        <v>5115609000000</v>
      </c>
      <c r="E100" s="5">
        <v>4418147000000</v>
      </c>
      <c r="F100" s="5">
        <v>3744249000000</v>
      </c>
      <c r="G100" s="5">
        <v>3541181000000</v>
      </c>
      <c r="I100" s="5">
        <v>4418147000000</v>
      </c>
      <c r="J100" s="5">
        <v>3629104000000</v>
      </c>
      <c r="K100" s="5">
        <v>3943916000000</v>
      </c>
      <c r="L100" s="5">
        <v>14295820000000</v>
      </c>
      <c r="M100" s="5">
        <v>11966314000000</v>
      </c>
      <c r="N100" s="5">
        <v>10599635000000</v>
      </c>
      <c r="O100" s="5">
        <v>11259202000000</v>
      </c>
      <c r="P100" s="5">
        <v>10385139000000</v>
      </c>
      <c r="Q100" s="5">
        <v>2606511000000</v>
      </c>
      <c r="R100" s="5">
        <v>3140063000000</v>
      </c>
      <c r="S100" s="5">
        <v>3217077800000</v>
      </c>
      <c r="T100" s="5">
        <v>5587264118000</v>
      </c>
      <c r="U100" s="5">
        <v>7303657919000</v>
      </c>
      <c r="V100" s="5">
        <v>7389751510000</v>
      </c>
      <c r="W100" s="5">
        <v>11676676790000</v>
      </c>
      <c r="X100" s="5">
        <v>14875032847000</v>
      </c>
      <c r="Y100" s="5">
        <v>4315755212000</v>
      </c>
      <c r="Z100" s="5">
        <v>4893185125000</v>
      </c>
    </row>
    <row r="101" spans="3:26" ht="15.5" x14ac:dyDescent="0.35">
      <c r="C101" t="s">
        <v>116</v>
      </c>
    </row>
    <row r="102" spans="3:26" ht="15.5" x14ac:dyDescent="0.35">
      <c r="C102" t="s">
        <v>317</v>
      </c>
      <c r="D102" s="5">
        <v>34470000000</v>
      </c>
      <c r="E102" s="5">
        <v>31672000000</v>
      </c>
      <c r="F102" s="5">
        <v>53634000000</v>
      </c>
      <c r="G102" s="5">
        <v>36326000000</v>
      </c>
      <c r="I102" s="5">
        <v>31672000000</v>
      </c>
      <c r="J102" s="5">
        <v>16911000000</v>
      </c>
      <c r="K102" s="5">
        <v>30763000000</v>
      </c>
      <c r="L102" s="5">
        <v>42370000000</v>
      </c>
      <c r="M102" s="5">
        <v>168541000000</v>
      </c>
      <c r="N102" s="5">
        <v>189059000000</v>
      </c>
      <c r="O102" s="5">
        <v>282778000000</v>
      </c>
      <c r="P102" s="5">
        <v>280803000000</v>
      </c>
      <c r="Q102" s="5">
        <v>256538000000</v>
      </c>
      <c r="R102" s="5">
        <v>224062000000</v>
      </c>
      <c r="S102" s="5">
        <v>226157503000</v>
      </c>
      <c r="T102" s="5">
        <v>365655147000</v>
      </c>
      <c r="U102" s="5">
        <v>340727078000</v>
      </c>
      <c r="V102" s="5">
        <v>62435849000</v>
      </c>
      <c r="W102" s="5">
        <v>36952367000</v>
      </c>
      <c r="X102" s="5">
        <v>139251471000</v>
      </c>
      <c r="Y102" s="5">
        <v>445440040000</v>
      </c>
      <c r="Z102" s="5">
        <v>284134096000</v>
      </c>
    </row>
    <row r="103" spans="3:26" ht="15.5" x14ac:dyDescent="0.35">
      <c r="C103" t="s">
        <v>319</v>
      </c>
      <c r="D103" s="5">
        <v>10000000000</v>
      </c>
      <c r="E103" s="5">
        <v>10000000000</v>
      </c>
      <c r="F103" s="5">
        <v>10000000000</v>
      </c>
      <c r="G103" s="5">
        <v>10000000000</v>
      </c>
      <c r="I103" s="5">
        <v>10000000000</v>
      </c>
      <c r="J103" s="5">
        <v>10000000000</v>
      </c>
      <c r="K103" s="5">
        <v>10000000000</v>
      </c>
      <c r="L103" s="5">
        <v>10000000000</v>
      </c>
      <c r="M103" s="5">
        <v>10000000000</v>
      </c>
      <c r="N103" s="5">
        <v>10000000000</v>
      </c>
      <c r="O103" s="5">
        <v>10000000000</v>
      </c>
      <c r="P103" s="5">
        <v>389948000000</v>
      </c>
      <c r="Q103" s="5">
        <v>201187000000</v>
      </c>
      <c r="R103" s="5">
        <v>37568000000</v>
      </c>
      <c r="S103" s="5">
        <v>2557529834000</v>
      </c>
      <c r="T103" s="5">
        <v>1637506575000</v>
      </c>
      <c r="U103" s="5">
        <v>994786616000</v>
      </c>
      <c r="V103" s="5">
        <v>509493469000</v>
      </c>
      <c r="W103" s="5">
        <v>7967468990000</v>
      </c>
      <c r="X103" s="5">
        <v>273506452000</v>
      </c>
      <c r="Y103" s="5">
        <v>6111117186000</v>
      </c>
      <c r="Z103" s="5">
        <v>6080857309000</v>
      </c>
    </row>
    <row r="104" spans="3:26" ht="15.5" x14ac:dyDescent="0.35">
      <c r="C104" t="s">
        <v>123</v>
      </c>
      <c r="D104" s="5">
        <v>2016408000000</v>
      </c>
      <c r="E104" s="5">
        <v>2064430000000</v>
      </c>
      <c r="F104" s="5">
        <v>2112157000000</v>
      </c>
      <c r="G104" s="5">
        <v>2114006000000</v>
      </c>
      <c r="I104" s="5">
        <v>2064430000000</v>
      </c>
      <c r="J104" s="5">
        <v>1954331000000</v>
      </c>
      <c r="K104" s="5">
        <v>1736055000000</v>
      </c>
      <c r="L104" s="5">
        <v>1632431000000</v>
      </c>
      <c r="M104" s="5">
        <v>1754550000000</v>
      </c>
      <c r="N104" s="5">
        <v>1881875000000</v>
      </c>
      <c r="O104" s="5">
        <v>2108395000000</v>
      </c>
      <c r="P104" s="5">
        <v>2328449000000</v>
      </c>
      <c r="Q104" s="5">
        <v>2535648000000</v>
      </c>
      <c r="R104" s="5">
        <v>2509218000000</v>
      </c>
      <c r="S104" s="5">
        <v>2418723020000</v>
      </c>
      <c r="T104" s="5">
        <v>2569316640000</v>
      </c>
      <c r="U104" s="5">
        <v>2578292713000</v>
      </c>
      <c r="V104" s="5">
        <v>2663456283000</v>
      </c>
      <c r="W104" s="5">
        <v>2552840203000</v>
      </c>
      <c r="X104" s="5">
        <v>11767646342000</v>
      </c>
      <c r="Y104" s="5">
        <v>12865937019000</v>
      </c>
      <c r="Z104" s="5">
        <v>8705939825000</v>
      </c>
    </row>
    <row r="105" spans="3:26" ht="15.5" x14ac:dyDescent="0.35">
      <c r="C105" t="s">
        <v>118</v>
      </c>
      <c r="D105" s="5">
        <v>108022000000</v>
      </c>
      <c r="E105" s="5">
        <v>103701000000</v>
      </c>
      <c r="F105" s="5">
        <v>91803000000</v>
      </c>
      <c r="G105" s="5">
        <v>89846000000</v>
      </c>
      <c r="I105" s="5">
        <v>103701000000</v>
      </c>
      <c r="J105" s="5">
        <v>79949000000</v>
      </c>
      <c r="K105" s="5">
        <v>72934000000</v>
      </c>
      <c r="L105" s="5">
        <v>63494000000</v>
      </c>
      <c r="M105" s="5">
        <v>54108000000</v>
      </c>
      <c r="N105" s="5">
        <v>59230000000</v>
      </c>
      <c r="O105" s="5">
        <v>94023000000</v>
      </c>
      <c r="P105" s="5">
        <v>90058000000</v>
      </c>
      <c r="Q105" s="5">
        <v>78378000000</v>
      </c>
      <c r="R105" s="5">
        <v>72898000000</v>
      </c>
      <c r="S105" s="5">
        <v>81542288000</v>
      </c>
      <c r="T105" s="5">
        <v>58197724000</v>
      </c>
      <c r="U105" s="5">
        <v>29044912000</v>
      </c>
      <c r="V105" s="5">
        <v>2145546587000</v>
      </c>
      <c r="W105" s="5">
        <v>2248632145000</v>
      </c>
      <c r="X105" s="5">
        <v>2316256134000</v>
      </c>
      <c r="Y105" s="5">
        <v>429164152000</v>
      </c>
      <c r="Z105" s="5">
        <v>313527317000</v>
      </c>
    </row>
    <row r="106" spans="3:26" ht="15.5" x14ac:dyDescent="0.35">
      <c r="C106" t="s">
        <v>320</v>
      </c>
      <c r="D106" s="5">
        <v>736000000</v>
      </c>
      <c r="E106" s="5">
        <v>777000000</v>
      </c>
      <c r="F106" s="5">
        <v>819000000</v>
      </c>
      <c r="G106" s="5">
        <v>860000000</v>
      </c>
      <c r="I106" s="5">
        <v>777000000</v>
      </c>
      <c r="J106" s="5">
        <v>727000000</v>
      </c>
      <c r="K106" s="5">
        <v>182000000</v>
      </c>
    </row>
    <row r="107" spans="3:26" ht="15.5" x14ac:dyDescent="0.35">
      <c r="C107" t="s">
        <v>124</v>
      </c>
      <c r="T107" s="5">
        <v>3763367000</v>
      </c>
      <c r="U107" s="5">
        <v>3763367000</v>
      </c>
      <c r="V107" s="5">
        <v>3763367000</v>
      </c>
      <c r="W107" s="5">
        <v>4686090000</v>
      </c>
      <c r="X107" s="5">
        <v>2693049000</v>
      </c>
      <c r="Y107" s="5">
        <v>485800123000</v>
      </c>
      <c r="Z107" s="5">
        <v>512585252000</v>
      </c>
    </row>
    <row r="108" spans="3:26" ht="15.5" x14ac:dyDescent="0.35">
      <c r="C108" t="s">
        <v>125</v>
      </c>
      <c r="D108" s="5">
        <v>19104302000000</v>
      </c>
      <c r="E108" s="5">
        <v>19149416000000</v>
      </c>
      <c r="F108" s="5">
        <v>3450930000000</v>
      </c>
      <c r="G108" s="5">
        <v>3352881000000</v>
      </c>
      <c r="I108" s="5">
        <v>19149416000000</v>
      </c>
      <c r="J108" s="5">
        <v>3200385000000</v>
      </c>
      <c r="K108" s="5">
        <v>3157690000000</v>
      </c>
      <c r="L108" s="5">
        <v>3167004000000</v>
      </c>
      <c r="M108" s="5">
        <v>3252392000000</v>
      </c>
      <c r="N108" s="5">
        <v>3392151000000</v>
      </c>
      <c r="O108" s="5">
        <v>3105336000000</v>
      </c>
      <c r="P108" s="5">
        <v>3949969000000</v>
      </c>
      <c r="Q108" s="5">
        <v>3998374000000</v>
      </c>
      <c r="R108" s="5">
        <v>3418375000000</v>
      </c>
      <c r="S108" s="5">
        <v>5969314298000</v>
      </c>
      <c r="T108" s="5">
        <v>5708784336000</v>
      </c>
      <c r="U108" s="5">
        <v>4563002494000</v>
      </c>
      <c r="V108" s="5">
        <v>8267835150000</v>
      </c>
      <c r="W108" s="5">
        <v>13535973876000</v>
      </c>
      <c r="X108" s="5">
        <v>16892996528000</v>
      </c>
      <c r="Y108" s="5">
        <v>23066001855000</v>
      </c>
      <c r="Z108" s="5">
        <v>19780656552000</v>
      </c>
    </row>
    <row r="109" spans="3:26" ht="15.5" x14ac:dyDescent="0.35">
      <c r="C109" t="s">
        <v>126</v>
      </c>
      <c r="D109" s="5">
        <v>24219911000000</v>
      </c>
      <c r="E109" s="5">
        <v>23567563000000</v>
      </c>
      <c r="F109" s="5">
        <v>7195179000000</v>
      </c>
      <c r="G109" s="5">
        <v>6894062000000</v>
      </c>
      <c r="I109" s="5">
        <v>23567563000000</v>
      </c>
      <c r="J109" s="5">
        <v>6829489000000</v>
      </c>
      <c r="K109" s="5">
        <v>7101606000000</v>
      </c>
      <c r="L109" s="5">
        <v>17462824000000</v>
      </c>
      <c r="M109" s="5">
        <v>15218706000000</v>
      </c>
      <c r="N109" s="5">
        <v>13991786000000</v>
      </c>
      <c r="O109" s="5">
        <v>14364538000000</v>
      </c>
      <c r="P109" s="5">
        <v>14335108000000</v>
      </c>
      <c r="Q109" s="5">
        <v>6604885000000</v>
      </c>
      <c r="R109" s="5">
        <v>6558438000000</v>
      </c>
      <c r="S109" s="5">
        <v>9186392098000</v>
      </c>
      <c r="T109" s="5">
        <v>11296048454000</v>
      </c>
      <c r="U109" s="5">
        <v>11866660413000</v>
      </c>
      <c r="V109" s="5">
        <v>15657586660000</v>
      </c>
      <c r="W109" s="5">
        <v>25212650666000</v>
      </c>
      <c r="X109" s="5">
        <v>31768029375000</v>
      </c>
      <c r="Y109" s="5">
        <v>27381757067000</v>
      </c>
      <c r="Z109" s="5">
        <v>24673841677000</v>
      </c>
    </row>
    <row r="110" spans="3:26" ht="15.5" x14ac:dyDescent="0.35">
      <c r="C110" t="s">
        <v>127</v>
      </c>
    </row>
    <row r="111" spans="3:26" ht="15.5" x14ac:dyDescent="0.35">
      <c r="C111" t="s">
        <v>128</v>
      </c>
    </row>
    <row r="112" spans="3:26" ht="15.5" x14ac:dyDescent="0.35">
      <c r="C112" t="s">
        <v>129</v>
      </c>
      <c r="D112" s="5">
        <v>3901069000000</v>
      </c>
      <c r="E112" s="5">
        <v>3596001000000</v>
      </c>
      <c r="F112" s="5">
        <v>1816763000000</v>
      </c>
      <c r="G112" s="5">
        <v>1902760000000</v>
      </c>
      <c r="I112" s="5">
        <v>3596001000000</v>
      </c>
      <c r="J112" s="5">
        <v>2150564000000</v>
      </c>
      <c r="K112" s="5">
        <v>3956596000000</v>
      </c>
      <c r="L112" s="5">
        <v>15334772000000</v>
      </c>
      <c r="M112" s="5">
        <v>13328916000000</v>
      </c>
      <c r="N112" s="5">
        <v>11853421000000</v>
      </c>
      <c r="O112" s="5">
        <v>11115243000000</v>
      </c>
      <c r="P112" s="5">
        <v>10667572000000</v>
      </c>
      <c r="Q112" s="5">
        <v>11694680000000</v>
      </c>
      <c r="R112" s="5">
        <v>11627098000000</v>
      </c>
      <c r="S112" s="5">
        <v>11627124832000</v>
      </c>
      <c r="T112" s="5">
        <v>11813217335000</v>
      </c>
      <c r="U112" s="5">
        <v>10046164302000</v>
      </c>
      <c r="V112" s="5">
        <v>4934418793000</v>
      </c>
      <c r="W112" s="5">
        <v>11592898680000</v>
      </c>
      <c r="X112" s="5">
        <v>6346001214000</v>
      </c>
      <c r="Y112" s="5">
        <v>6803459004000</v>
      </c>
      <c r="Z112" s="5">
        <v>9496394670000</v>
      </c>
    </row>
    <row r="113" spans="3:26" ht="15.5" x14ac:dyDescent="0.35">
      <c r="C113" t="s">
        <v>1299</v>
      </c>
      <c r="L113" s="5">
        <v>1059919000000</v>
      </c>
      <c r="M113" s="5">
        <v>531959000000</v>
      </c>
      <c r="N113" s="5">
        <v>436993000000</v>
      </c>
      <c r="O113" s="5">
        <v>442854000000</v>
      </c>
      <c r="P113" s="5">
        <v>551562000000</v>
      </c>
      <c r="Q113" s="5">
        <v>670829000000</v>
      </c>
      <c r="R113" s="5">
        <v>1712927000000</v>
      </c>
      <c r="S113" s="5">
        <v>2290237001000</v>
      </c>
      <c r="T113" s="5">
        <v>3543151697000</v>
      </c>
      <c r="U113" s="5">
        <v>4279299954000</v>
      </c>
      <c r="V113" s="5">
        <v>3639853843000</v>
      </c>
      <c r="W113" s="5">
        <v>7237716683000</v>
      </c>
      <c r="X113" s="5">
        <v>2177252404000</v>
      </c>
      <c r="Y113" s="5">
        <v>2637390349000</v>
      </c>
      <c r="Z113" s="5">
        <v>5885378686000</v>
      </c>
    </row>
    <row r="114" spans="3:26" ht="15.5" x14ac:dyDescent="0.35">
      <c r="C114" t="s">
        <v>2777</v>
      </c>
      <c r="D114" s="5">
        <v>1870008000000</v>
      </c>
      <c r="E114" s="5">
        <v>1836563000000</v>
      </c>
      <c r="F114" s="5">
        <v>551417000000</v>
      </c>
      <c r="G114" s="5">
        <v>737723000000</v>
      </c>
      <c r="I114" s="5">
        <v>1836563000000</v>
      </c>
      <c r="J114" s="5">
        <v>768683000000</v>
      </c>
      <c r="K114" s="5">
        <v>1278706000000</v>
      </c>
      <c r="L114" s="5">
        <v>1059919000000</v>
      </c>
      <c r="M114" s="5">
        <v>531959000000</v>
      </c>
      <c r="N114" s="5">
        <v>436993000000</v>
      </c>
      <c r="O114" s="5">
        <v>442854000000</v>
      </c>
      <c r="P114" s="5">
        <v>551562000000</v>
      </c>
      <c r="Q114" s="5">
        <v>670829000000</v>
      </c>
      <c r="R114" s="5">
        <v>1712927000000</v>
      </c>
      <c r="S114" s="5">
        <v>2290237001000</v>
      </c>
      <c r="T114" s="5">
        <v>3543151697000</v>
      </c>
      <c r="U114" s="5">
        <v>4279299954000</v>
      </c>
      <c r="V114" s="5">
        <v>3639853843000</v>
      </c>
      <c r="W114" s="5">
        <v>7237716683000</v>
      </c>
      <c r="X114" s="5">
        <v>2177252404000</v>
      </c>
      <c r="Y114" s="5">
        <v>2637390349000</v>
      </c>
      <c r="Z114" s="5">
        <v>5885378686000</v>
      </c>
    </row>
    <row r="115" spans="3:26" ht="15.5" x14ac:dyDescent="0.35">
      <c r="C115" t="s">
        <v>130</v>
      </c>
    </row>
    <row r="116" spans="3:26" ht="15.5" x14ac:dyDescent="0.35">
      <c r="C116" t="s">
        <v>131</v>
      </c>
      <c r="D116" s="5">
        <v>945647000000</v>
      </c>
      <c r="E116" s="5">
        <v>906985000000</v>
      </c>
      <c r="F116" s="5">
        <v>391123000000</v>
      </c>
      <c r="G116" s="5">
        <v>333341000000</v>
      </c>
      <c r="I116" s="5">
        <v>906985000000</v>
      </c>
      <c r="J116" s="5">
        <v>761031000000</v>
      </c>
      <c r="K116" s="5">
        <v>666040000000</v>
      </c>
      <c r="L116" s="5">
        <v>591166000000</v>
      </c>
      <c r="M116" s="5">
        <v>405402000000</v>
      </c>
      <c r="N116" s="5">
        <v>423168000000</v>
      </c>
      <c r="O116" s="5">
        <v>736843000000</v>
      </c>
      <c r="P116" s="5">
        <v>822014000000</v>
      </c>
      <c r="Q116" s="5">
        <v>543716000000</v>
      </c>
      <c r="R116" s="5">
        <v>595295000000</v>
      </c>
      <c r="S116" s="5">
        <v>489201718000</v>
      </c>
      <c r="T116" s="5">
        <v>1029859373000</v>
      </c>
      <c r="U116" s="5">
        <v>1027882690000</v>
      </c>
      <c r="V116" s="5">
        <v>528018603000</v>
      </c>
      <c r="W116" s="5">
        <v>804804750000</v>
      </c>
      <c r="X116" s="5">
        <v>1959640679000</v>
      </c>
      <c r="Y116" s="5">
        <v>1839497480000</v>
      </c>
      <c r="Z116" s="5">
        <v>1071092339000</v>
      </c>
    </row>
    <row r="117" spans="3:26" ht="15.5" x14ac:dyDescent="0.35">
      <c r="C117" t="s">
        <v>321</v>
      </c>
    </row>
    <row r="118" spans="3:26" ht="15.5" x14ac:dyDescent="0.35">
      <c r="C118" t="s">
        <v>322</v>
      </c>
      <c r="D118" s="5">
        <v>88691000000</v>
      </c>
      <c r="E118" s="5">
        <v>75859000000</v>
      </c>
      <c r="F118" s="5">
        <v>317538000000</v>
      </c>
      <c r="G118" s="5">
        <v>258722000000</v>
      </c>
      <c r="I118" s="5">
        <v>75859000000</v>
      </c>
      <c r="J118" s="5">
        <v>114287000000</v>
      </c>
      <c r="K118" s="5">
        <v>127486000000</v>
      </c>
      <c r="L118" s="5">
        <v>255696000000</v>
      </c>
      <c r="M118" s="5">
        <v>284720000000</v>
      </c>
      <c r="N118" s="5">
        <v>196206000000</v>
      </c>
      <c r="O118" s="5">
        <v>237141000000</v>
      </c>
      <c r="P118" s="5">
        <v>190501000000</v>
      </c>
      <c r="Q118" s="5">
        <v>234623000000</v>
      </c>
      <c r="R118" s="5">
        <v>95280000000</v>
      </c>
      <c r="S118" s="5">
        <v>121999648000</v>
      </c>
      <c r="T118" s="5">
        <v>97010826000</v>
      </c>
      <c r="U118" s="5">
        <v>86415452000</v>
      </c>
      <c r="V118" s="5">
        <v>88090843000</v>
      </c>
      <c r="W118" s="5">
        <v>72684574000</v>
      </c>
      <c r="X118" s="5">
        <v>76048973000</v>
      </c>
      <c r="Y118" s="5">
        <v>106287153000</v>
      </c>
      <c r="Z118" s="5">
        <v>1547547394000</v>
      </c>
    </row>
    <row r="119" spans="3:26" ht="15.5" x14ac:dyDescent="0.35">
      <c r="C119" t="s">
        <v>132</v>
      </c>
      <c r="D119" s="5">
        <v>271845000000</v>
      </c>
      <c r="E119" s="5">
        <v>280284000000</v>
      </c>
      <c r="F119" s="5">
        <v>190757000000</v>
      </c>
      <c r="G119" s="5">
        <v>200115000000</v>
      </c>
      <c r="I119" s="5">
        <v>280284000000</v>
      </c>
      <c r="J119" s="5">
        <v>151020000000</v>
      </c>
      <c r="K119" s="5">
        <v>598284000000</v>
      </c>
      <c r="L119" s="5">
        <v>842986000000</v>
      </c>
      <c r="M119" s="5">
        <v>1022597000000</v>
      </c>
      <c r="N119" s="5">
        <v>875753000000</v>
      </c>
      <c r="O119" s="5">
        <v>765815000000</v>
      </c>
      <c r="P119" s="5">
        <v>799729000000</v>
      </c>
      <c r="Q119" s="5">
        <v>1484343000000</v>
      </c>
      <c r="R119" s="5">
        <v>1193952000000</v>
      </c>
      <c r="S119" s="5">
        <v>1468015807000</v>
      </c>
      <c r="T119" s="5">
        <v>1000455000000</v>
      </c>
      <c r="U119" s="5">
        <v>1453315180000</v>
      </c>
      <c r="V119" s="5">
        <v>406900776000</v>
      </c>
      <c r="W119" s="5">
        <v>945611275000</v>
      </c>
      <c r="X119" s="5">
        <v>1491966781000</v>
      </c>
      <c r="Y119" s="5">
        <v>1103196601000</v>
      </c>
      <c r="Z119" s="5">
        <v>320269073000</v>
      </c>
    </row>
    <row r="120" spans="3:26" ht="15.5" x14ac:dyDescent="0.35">
      <c r="C120" t="s">
        <v>133</v>
      </c>
      <c r="D120" s="5">
        <v>203947000000</v>
      </c>
      <c r="E120" s="5">
        <v>50395000000</v>
      </c>
      <c r="F120" s="5">
        <v>86808000000</v>
      </c>
      <c r="G120" s="5">
        <v>126591000000</v>
      </c>
      <c r="I120" s="5">
        <v>50395000000</v>
      </c>
      <c r="J120" s="5">
        <v>53863000000</v>
      </c>
      <c r="K120" s="5">
        <v>116869000000</v>
      </c>
      <c r="L120" s="5">
        <v>132061000000</v>
      </c>
      <c r="M120" s="5">
        <v>122607000000</v>
      </c>
      <c r="N120" s="5">
        <v>119018000000</v>
      </c>
      <c r="O120" s="5">
        <v>86732000000</v>
      </c>
      <c r="P120" s="5">
        <v>100815000000</v>
      </c>
      <c r="Q120" s="5">
        <v>73532000000</v>
      </c>
      <c r="R120" s="5">
        <v>50842000000</v>
      </c>
      <c r="S120" s="5">
        <v>97195515000</v>
      </c>
      <c r="T120" s="5">
        <v>160326010000</v>
      </c>
      <c r="U120" s="5">
        <v>193604326000</v>
      </c>
      <c r="V120" s="5">
        <v>113537944000</v>
      </c>
      <c r="W120" s="5">
        <v>83427632000</v>
      </c>
      <c r="X120" s="5">
        <v>64869974000</v>
      </c>
      <c r="Y120" s="5">
        <v>130904107000</v>
      </c>
      <c r="Z120" s="5">
        <v>123451468000</v>
      </c>
    </row>
    <row r="121" spans="3:26" ht="15.5" x14ac:dyDescent="0.35">
      <c r="C121" t="s">
        <v>1065</v>
      </c>
      <c r="V121" s="5">
        <v>2143372162000</v>
      </c>
      <c r="X121" s="5">
        <v>1049044097000</v>
      </c>
    </row>
    <row r="122" spans="3:26" ht="15.5" x14ac:dyDescent="0.35">
      <c r="C122" t="s">
        <v>135</v>
      </c>
    </row>
    <row r="123" spans="3:26" ht="15.5" x14ac:dyDescent="0.35">
      <c r="C123" t="s">
        <v>976</v>
      </c>
      <c r="D123" s="5">
        <v>14745824000000</v>
      </c>
      <c r="E123" s="5">
        <v>14557479000000</v>
      </c>
      <c r="F123" s="5">
        <v>771259000000</v>
      </c>
      <c r="G123" s="5">
        <v>302481000000</v>
      </c>
      <c r="I123" s="5">
        <v>14557479000000</v>
      </c>
      <c r="J123" s="5">
        <v>325843000000</v>
      </c>
      <c r="K123" s="5">
        <v>21497000000</v>
      </c>
      <c r="L123" s="5">
        <v>146678000000</v>
      </c>
      <c r="M123" s="5">
        <v>147507000000</v>
      </c>
      <c r="N123" s="5">
        <v>166901000000</v>
      </c>
      <c r="O123" s="5">
        <v>211214000000</v>
      </c>
      <c r="P123" s="5">
        <v>185319000000</v>
      </c>
      <c r="Q123" s="5">
        <v>137367000000</v>
      </c>
      <c r="R123" s="5">
        <v>151316000000</v>
      </c>
      <c r="S123" s="5">
        <v>870707383000</v>
      </c>
      <c r="T123" s="5">
        <v>1143914068000</v>
      </c>
      <c r="U123" s="5">
        <v>3339288836000</v>
      </c>
      <c r="V123" s="5">
        <v>2703458249000</v>
      </c>
      <c r="W123" s="5">
        <v>1133217348000</v>
      </c>
      <c r="X123" s="5">
        <v>5302935433000</v>
      </c>
      <c r="Y123" s="5">
        <v>6426812231000</v>
      </c>
      <c r="Z123" s="5">
        <v>1650019679000</v>
      </c>
    </row>
    <row r="124" spans="3:26" ht="15.5" x14ac:dyDescent="0.35">
      <c r="C124" t="s">
        <v>324</v>
      </c>
      <c r="D124" s="5">
        <v>1784000000</v>
      </c>
      <c r="E124" s="5">
        <v>1328000000</v>
      </c>
      <c r="F124" s="5">
        <v>7779000000</v>
      </c>
      <c r="G124" s="5">
        <v>8053000000</v>
      </c>
      <c r="I124" s="5">
        <v>1328000000</v>
      </c>
      <c r="J124" s="5">
        <v>8208000000</v>
      </c>
      <c r="K124" s="5">
        <v>10840000000</v>
      </c>
      <c r="L124" s="5">
        <v>2201000000</v>
      </c>
      <c r="M124" s="5">
        <v>1833000000</v>
      </c>
      <c r="N124" s="5">
        <v>2080000000</v>
      </c>
      <c r="O124" s="5">
        <v>895000000</v>
      </c>
      <c r="P124" s="5">
        <v>1798000000</v>
      </c>
      <c r="Q124" s="5">
        <v>823000000</v>
      </c>
      <c r="R124" s="5">
        <v>1855000000</v>
      </c>
      <c r="S124" s="5">
        <v>731804000</v>
      </c>
      <c r="T124" s="5">
        <v>1927589000</v>
      </c>
      <c r="U124" s="5">
        <v>3388884000</v>
      </c>
      <c r="V124" s="5">
        <v>1037166000</v>
      </c>
      <c r="W124" s="5">
        <v>2505106000</v>
      </c>
      <c r="X124" s="5">
        <v>1970977760000</v>
      </c>
      <c r="Y124" s="5">
        <v>2342524050000</v>
      </c>
      <c r="Z124" s="5">
        <v>6309287000</v>
      </c>
    </row>
    <row r="125" spans="3:26" ht="15.5" x14ac:dyDescent="0.35">
      <c r="C125" t="s">
        <v>2778</v>
      </c>
      <c r="N125" s="5">
        <v>1071000000</v>
      </c>
      <c r="O125" s="5">
        <v>5186000000</v>
      </c>
      <c r="P125" s="5">
        <v>10455000000</v>
      </c>
    </row>
    <row r="126" spans="3:26" ht="15.5" x14ac:dyDescent="0.35">
      <c r="C126" t="s">
        <v>2986</v>
      </c>
      <c r="M126" s="5">
        <v>5255000000</v>
      </c>
      <c r="N126" s="5">
        <v>13770000000</v>
      </c>
      <c r="O126" s="5">
        <v>11741000000</v>
      </c>
      <c r="P126" s="5">
        <v>59219000000</v>
      </c>
    </row>
    <row r="127" spans="3:26" ht="15.5" x14ac:dyDescent="0.35">
      <c r="C127" t="s">
        <v>137</v>
      </c>
      <c r="D127" s="5">
        <v>307158000000</v>
      </c>
      <c r="E127" s="5">
        <v>352964000000</v>
      </c>
      <c r="F127" s="5">
        <v>145343000000</v>
      </c>
      <c r="G127" s="5">
        <v>126566000000</v>
      </c>
      <c r="I127" s="5">
        <v>352964000000</v>
      </c>
      <c r="J127" s="5">
        <v>130497000000</v>
      </c>
      <c r="K127" s="5">
        <v>873581000000</v>
      </c>
      <c r="L127" s="5">
        <v>830511000000</v>
      </c>
      <c r="M127" s="5">
        <v>1543289000000</v>
      </c>
      <c r="N127" s="5">
        <v>1522319000000</v>
      </c>
      <c r="O127" s="5">
        <v>1480757000000</v>
      </c>
      <c r="P127" s="5">
        <v>1569119000000</v>
      </c>
      <c r="Q127" s="5">
        <v>3441781000000</v>
      </c>
      <c r="R127" s="5">
        <v>3438869000000</v>
      </c>
      <c r="S127" s="5">
        <v>2882221080000</v>
      </c>
      <c r="T127" s="5">
        <v>2307518638000</v>
      </c>
      <c r="U127" s="5">
        <v>159823060000</v>
      </c>
      <c r="V127" s="5">
        <v>94990242000</v>
      </c>
      <c r="W127" s="5">
        <v>2336523776000</v>
      </c>
      <c r="X127" s="5">
        <v>452800102000</v>
      </c>
      <c r="Y127" s="5">
        <v>609521542000</v>
      </c>
      <c r="Z127" s="5">
        <v>190745676000</v>
      </c>
    </row>
    <row r="128" spans="3:26" ht="15.5" x14ac:dyDescent="0.35">
      <c r="C128" t="s">
        <v>138</v>
      </c>
      <c r="D128" s="5">
        <v>15460664000000</v>
      </c>
      <c r="E128" s="5">
        <v>15299898000000</v>
      </c>
      <c r="F128" s="5">
        <v>1222273000000</v>
      </c>
      <c r="G128" s="5">
        <v>761315000000</v>
      </c>
      <c r="I128" s="5">
        <v>15299898000000</v>
      </c>
      <c r="J128" s="5">
        <v>767259000000</v>
      </c>
      <c r="K128" s="5">
        <v>484347000000</v>
      </c>
      <c r="L128" s="5">
        <v>601804000000</v>
      </c>
      <c r="M128" s="5">
        <v>594949000000</v>
      </c>
      <c r="N128" s="5">
        <v>693678000000</v>
      </c>
      <c r="O128" s="5">
        <v>894617000000</v>
      </c>
      <c r="P128" s="5">
        <v>988497000000</v>
      </c>
      <c r="Q128" s="5">
        <v>906175000000</v>
      </c>
      <c r="R128" s="5">
        <v>983361000000</v>
      </c>
      <c r="S128" s="5">
        <v>1494386267000</v>
      </c>
      <c r="T128" s="5">
        <v>1572613458000</v>
      </c>
      <c r="U128" s="5">
        <v>3844617687000</v>
      </c>
      <c r="V128" s="5">
        <v>5263826233000</v>
      </c>
      <c r="W128" s="5">
        <v>1453135472000</v>
      </c>
      <c r="X128" s="5">
        <v>11774769918000</v>
      </c>
      <c r="Y128" s="5">
        <v>11408594422000</v>
      </c>
      <c r="Z128" s="5">
        <v>4419217641000</v>
      </c>
    </row>
    <row r="129" spans="3:26" ht="15.5" x14ac:dyDescent="0.35">
      <c r="C129" t="s">
        <v>139</v>
      </c>
      <c r="D129" s="5">
        <v>15460664000000</v>
      </c>
      <c r="E129" s="5">
        <v>15299898000000</v>
      </c>
      <c r="F129" s="5">
        <v>1222273000000</v>
      </c>
      <c r="G129" s="5">
        <v>761315000000</v>
      </c>
      <c r="I129" s="5">
        <v>15299898000000</v>
      </c>
      <c r="J129" s="5">
        <v>767259000000</v>
      </c>
      <c r="K129" s="5">
        <v>484347000000</v>
      </c>
      <c r="L129" s="5">
        <v>601804000000</v>
      </c>
      <c r="M129" s="5">
        <v>594949000000</v>
      </c>
      <c r="N129" s="5">
        <v>693678000000</v>
      </c>
      <c r="O129" s="5">
        <v>894617000000</v>
      </c>
      <c r="P129" s="5">
        <v>988497000000</v>
      </c>
      <c r="Q129" s="5">
        <v>906175000000</v>
      </c>
      <c r="R129" s="5">
        <v>983361000000</v>
      </c>
      <c r="S129" s="5">
        <v>1494386267000</v>
      </c>
      <c r="T129" s="5">
        <v>1572613458000</v>
      </c>
      <c r="U129" s="5">
        <v>3844617687000</v>
      </c>
      <c r="V129" s="5">
        <v>5263826233000</v>
      </c>
      <c r="W129" s="5">
        <v>1453135472000</v>
      </c>
      <c r="X129" s="5">
        <v>11774769918000</v>
      </c>
      <c r="Y129" s="5">
        <v>11408594422000</v>
      </c>
      <c r="Z129" s="5">
        <v>4419217641000</v>
      </c>
    </row>
    <row r="130" spans="3:26" ht="15.5" x14ac:dyDescent="0.35">
      <c r="C130" t="s">
        <v>141</v>
      </c>
      <c r="D130" s="5">
        <v>113679000000</v>
      </c>
      <c r="E130" s="5">
        <v>102949000000</v>
      </c>
      <c r="F130" s="5">
        <v>122585000000</v>
      </c>
      <c r="G130" s="5">
        <v>122604000000</v>
      </c>
      <c r="I130" s="5">
        <v>102949000000</v>
      </c>
      <c r="J130" s="5">
        <v>111667000000</v>
      </c>
      <c r="K130" s="5">
        <v>125054000000</v>
      </c>
      <c r="L130" s="5">
        <v>123793000000</v>
      </c>
      <c r="M130" s="5">
        <v>114010000000</v>
      </c>
      <c r="N130" s="5">
        <v>101694000000</v>
      </c>
      <c r="O130" s="5">
        <v>145920000000</v>
      </c>
      <c r="P130" s="5">
        <v>171540000000</v>
      </c>
      <c r="Q130" s="5">
        <v>176737000000</v>
      </c>
      <c r="R130" s="5">
        <v>197905000000</v>
      </c>
      <c r="S130" s="5">
        <v>148301727000</v>
      </c>
      <c r="T130" s="5">
        <v>147392434000</v>
      </c>
      <c r="U130" s="5">
        <v>140311778000</v>
      </c>
      <c r="V130" s="5">
        <v>116929279000</v>
      </c>
      <c r="W130" s="5">
        <v>123014887000</v>
      </c>
      <c r="X130" s="5">
        <v>397152307000</v>
      </c>
      <c r="Y130" s="5">
        <v>329972769000</v>
      </c>
      <c r="Z130" s="5">
        <v>296025092000</v>
      </c>
    </row>
    <row r="131" spans="3:26" ht="15.5" x14ac:dyDescent="0.35">
      <c r="C131" t="s">
        <v>326</v>
      </c>
      <c r="D131" s="5">
        <v>36439000000</v>
      </c>
      <c r="E131" s="5">
        <v>87740000000</v>
      </c>
      <c r="F131" s="5">
        <v>87215000000</v>
      </c>
      <c r="G131" s="5">
        <v>90887000000</v>
      </c>
      <c r="I131" s="5">
        <v>87740000000</v>
      </c>
      <c r="J131" s="5">
        <v>90083000000</v>
      </c>
      <c r="K131" s="5">
        <v>91701000000</v>
      </c>
      <c r="L131" s="5">
        <v>82734000000</v>
      </c>
      <c r="M131" s="5">
        <v>89213000000</v>
      </c>
      <c r="N131" s="5">
        <v>78010000000</v>
      </c>
      <c r="O131" s="5">
        <v>203020000000</v>
      </c>
      <c r="P131" s="5">
        <v>198495000000</v>
      </c>
      <c r="Q131" s="5">
        <v>199112000000</v>
      </c>
      <c r="R131" s="5">
        <v>311900000000</v>
      </c>
      <c r="S131" s="5">
        <v>204750100000</v>
      </c>
      <c r="T131" s="5">
        <v>128969653000</v>
      </c>
      <c r="U131" s="5">
        <v>231595060000</v>
      </c>
      <c r="V131" s="5">
        <v>178554305000</v>
      </c>
      <c r="W131" s="5">
        <v>94410733000</v>
      </c>
      <c r="X131" s="5">
        <v>44163345000</v>
      </c>
      <c r="Y131" s="5">
        <v>107673113000</v>
      </c>
      <c r="Z131" s="5">
        <v>24856565000</v>
      </c>
    </row>
    <row r="132" spans="3:26" ht="15.5" x14ac:dyDescent="0.35">
      <c r="C132" t="s">
        <v>327</v>
      </c>
    </row>
    <row r="133" spans="3:26" ht="15.5" x14ac:dyDescent="0.35">
      <c r="C133" t="s">
        <v>328</v>
      </c>
      <c r="D133" s="5">
        <v>14747608000000</v>
      </c>
      <c r="E133" s="5">
        <v>14558807000000</v>
      </c>
      <c r="F133" s="5">
        <v>779038000000</v>
      </c>
      <c r="G133" s="5">
        <v>310534000000</v>
      </c>
      <c r="I133" s="5">
        <v>14558807000000</v>
      </c>
      <c r="J133" s="5">
        <v>334051000000</v>
      </c>
      <c r="K133" s="5">
        <v>32337000000</v>
      </c>
      <c r="L133" s="5">
        <v>148879000000</v>
      </c>
      <c r="M133" s="5">
        <v>154595000000</v>
      </c>
      <c r="N133" s="5">
        <v>183822000000</v>
      </c>
      <c r="O133" s="5">
        <v>229036000000</v>
      </c>
      <c r="P133" s="5">
        <v>256791000000</v>
      </c>
      <c r="Q133" s="5">
        <v>138190000000</v>
      </c>
      <c r="R133" s="5">
        <v>153171000000</v>
      </c>
      <c r="S133" s="5">
        <v>871439187000</v>
      </c>
      <c r="T133" s="5">
        <v>1145841657000</v>
      </c>
      <c r="U133" s="5">
        <v>3342677720000</v>
      </c>
      <c r="V133" s="5">
        <v>2704495415000</v>
      </c>
      <c r="W133" s="5">
        <v>1135722454000</v>
      </c>
      <c r="X133" s="5">
        <v>7273913193000</v>
      </c>
      <c r="Y133" s="5">
        <v>8769336281000</v>
      </c>
      <c r="Z133" s="5">
        <v>1656328966000</v>
      </c>
    </row>
    <row r="134" spans="3:26" ht="15.5" x14ac:dyDescent="0.35">
      <c r="C134" t="s">
        <v>2987</v>
      </c>
    </row>
    <row r="135" spans="3:26" ht="15.5" x14ac:dyDescent="0.35">
      <c r="C135" t="s">
        <v>142</v>
      </c>
      <c r="D135" s="5">
        <v>19361733000000</v>
      </c>
      <c r="E135" s="5">
        <v>18895899000000</v>
      </c>
      <c r="F135" s="5">
        <v>3039036000000</v>
      </c>
      <c r="G135" s="5">
        <v>2664075000000</v>
      </c>
      <c r="I135" s="5">
        <v>18895899000000</v>
      </c>
      <c r="J135" s="5">
        <v>2917823000000</v>
      </c>
      <c r="K135" s="5">
        <v>4440943000000</v>
      </c>
      <c r="L135" s="5">
        <v>15936576000000</v>
      </c>
      <c r="M135" s="5">
        <v>13923865000000</v>
      </c>
      <c r="N135" s="5">
        <v>12547099000000</v>
      </c>
      <c r="O135" s="5">
        <v>12009860000000</v>
      </c>
      <c r="P135" s="5">
        <v>11656069000000</v>
      </c>
      <c r="Q135" s="5">
        <v>12600855000000</v>
      </c>
      <c r="R135" s="5">
        <v>12610459000000</v>
      </c>
      <c r="S135" s="5">
        <v>13121511099000</v>
      </c>
      <c r="T135" s="5">
        <v>13385830793000</v>
      </c>
      <c r="U135" s="5">
        <v>13890781989000</v>
      </c>
      <c r="V135" s="5">
        <v>10198245026000</v>
      </c>
      <c r="W135" s="5">
        <v>13046034152000</v>
      </c>
      <c r="X135" s="5">
        <v>18120771132000</v>
      </c>
      <c r="Y135" s="5">
        <v>18212053426000</v>
      </c>
      <c r="Z135" s="5">
        <v>13915612311000</v>
      </c>
    </row>
    <row r="136" spans="3:26" ht="15.5" x14ac:dyDescent="0.35">
      <c r="C136" t="s">
        <v>143</v>
      </c>
    </row>
    <row r="137" spans="3:26" ht="15.5" x14ac:dyDescent="0.35">
      <c r="C137" t="s">
        <v>144</v>
      </c>
      <c r="D137" s="5">
        <v>4764178000000</v>
      </c>
      <c r="E137" s="5">
        <v>4764178000000</v>
      </c>
      <c r="F137" s="5">
        <v>4764178000000</v>
      </c>
      <c r="G137" s="5">
        <v>4764178000000</v>
      </c>
      <c r="I137" s="5">
        <v>4764178000000</v>
      </c>
      <c r="J137" s="5">
        <v>4764178000000</v>
      </c>
      <c r="K137" s="5">
        <v>23675988000000</v>
      </c>
      <c r="L137" s="5">
        <v>14845717000000</v>
      </c>
      <c r="M137" s="5">
        <v>14383908000000</v>
      </c>
      <c r="N137" s="5">
        <v>14235002000000</v>
      </c>
      <c r="O137" s="5">
        <v>14235002000000</v>
      </c>
      <c r="P137" s="5">
        <v>14189464000000</v>
      </c>
      <c r="Q137" s="5">
        <v>13254241000000</v>
      </c>
      <c r="R137" s="5">
        <v>12428548000000</v>
      </c>
      <c r="S137" s="5">
        <v>12263548350000</v>
      </c>
      <c r="T137" s="5">
        <v>12263548350000</v>
      </c>
      <c r="U137" s="5">
        <v>12263548350000</v>
      </c>
      <c r="V137" s="5">
        <v>12263548350000</v>
      </c>
      <c r="W137" s="5">
        <v>12263548350000</v>
      </c>
      <c r="X137" s="5">
        <v>21514997088000</v>
      </c>
      <c r="Y137" s="5">
        <v>21514997088000</v>
      </c>
      <c r="Z137" s="5">
        <v>21514997088000</v>
      </c>
    </row>
    <row r="138" spans="3:26" ht="15.5" x14ac:dyDescent="0.35">
      <c r="C138" t="s">
        <v>145</v>
      </c>
      <c r="D138" s="5">
        <v>-1750758000000</v>
      </c>
      <c r="E138" s="5">
        <v>-1750758000000</v>
      </c>
      <c r="F138" s="5">
        <v>-1750758000000</v>
      </c>
      <c r="G138" s="5">
        <v>-1750758000000</v>
      </c>
      <c r="I138" s="5">
        <v>-1750758000000</v>
      </c>
      <c r="J138" s="5">
        <v>-1750758000000</v>
      </c>
      <c r="K138" s="5">
        <v>-2504322000000</v>
      </c>
      <c r="L138" s="5">
        <v>-2504322000000</v>
      </c>
      <c r="M138" s="5">
        <v>-2504322000000</v>
      </c>
      <c r="N138" s="5">
        <v>-2504322000000</v>
      </c>
      <c r="O138" s="5">
        <v>-2504322000000</v>
      </c>
      <c r="P138" s="5">
        <v>-1395308000000</v>
      </c>
      <c r="Q138" s="5">
        <v>-2026305000000</v>
      </c>
      <c r="R138" s="5">
        <v>-2256948000000</v>
      </c>
      <c r="W138" s="5">
        <v>61727871000</v>
      </c>
      <c r="X138" s="5">
        <v>24533082182000</v>
      </c>
      <c r="Y138" s="5">
        <v>24533082182000</v>
      </c>
      <c r="Z138" s="5">
        <v>24533082182000</v>
      </c>
    </row>
    <row r="139" spans="3:26" ht="15.5" x14ac:dyDescent="0.35">
      <c r="C139" t="s">
        <v>146</v>
      </c>
      <c r="D139" s="5">
        <v>833983000000</v>
      </c>
      <c r="E139" s="5">
        <v>821442000000</v>
      </c>
      <c r="F139" s="5">
        <v>339248000000</v>
      </c>
      <c r="G139" s="5">
        <v>383462000000</v>
      </c>
      <c r="I139" s="5">
        <v>821442000000</v>
      </c>
      <c r="J139" s="5">
        <v>327590000000</v>
      </c>
      <c r="K139" s="5">
        <v>-19532286000000</v>
      </c>
      <c r="L139" s="5">
        <v>-19769754000000</v>
      </c>
      <c r="M139" s="5">
        <v>-20035888000000</v>
      </c>
      <c r="N139" s="5">
        <v>-20098328000000</v>
      </c>
      <c r="O139" s="5">
        <v>-19042966000000</v>
      </c>
      <c r="P139" s="5">
        <v>-19895922000000</v>
      </c>
      <c r="Q139" s="5">
        <v>-18611142000000</v>
      </c>
      <c r="R139" s="5">
        <v>-17405708000000</v>
      </c>
      <c r="S139" s="5">
        <v>-13823577069000</v>
      </c>
      <c r="T139" s="5">
        <v>-12075446236000</v>
      </c>
      <c r="U139" s="5">
        <v>-12228319982000</v>
      </c>
      <c r="V139" s="5">
        <v>497984753000</v>
      </c>
      <c r="W139" s="5">
        <v>370211477000</v>
      </c>
      <c r="X139" s="5">
        <v>-27746281913000</v>
      </c>
      <c r="Y139" s="5">
        <v>-19997257094000</v>
      </c>
      <c r="Z139" s="5">
        <v>-18370130407000</v>
      </c>
    </row>
    <row r="140" spans="3:26" ht="15.5" x14ac:dyDescent="0.35">
      <c r="C140" t="s">
        <v>150</v>
      </c>
      <c r="D140" s="5">
        <v>989946000000</v>
      </c>
      <c r="E140" s="5">
        <v>818494000000</v>
      </c>
      <c r="F140" s="5">
        <v>787543000000</v>
      </c>
      <c r="G140" s="5">
        <v>818966000000</v>
      </c>
      <c r="I140" s="5">
        <v>818494000000</v>
      </c>
      <c r="J140" s="5">
        <v>656794000000</v>
      </c>
      <c r="K140" s="5">
        <v>482747000000</v>
      </c>
      <c r="L140" s="5">
        <v>93716000000</v>
      </c>
      <c r="M140" s="5">
        <v>30242000000</v>
      </c>
      <c r="N140" s="5">
        <v>4307000000</v>
      </c>
      <c r="O140" s="5">
        <v>9389000000</v>
      </c>
      <c r="P140" s="5">
        <v>-6886000000</v>
      </c>
      <c r="Q140" s="5">
        <v>-25459000000</v>
      </c>
      <c r="R140" s="5">
        <v>-25206000000</v>
      </c>
      <c r="S140" s="5">
        <v>-27889637000</v>
      </c>
      <c r="T140" s="5">
        <v>22022221000</v>
      </c>
      <c r="U140" s="5">
        <v>205439847000</v>
      </c>
      <c r="V140" s="5">
        <v>76718246000</v>
      </c>
      <c r="W140" s="5">
        <v>216107392000</v>
      </c>
      <c r="X140" s="5">
        <v>2955186667000</v>
      </c>
      <c r="Y140" s="5">
        <v>4161723000000</v>
      </c>
      <c r="Z140" s="5">
        <v>4019109228000</v>
      </c>
    </row>
    <row r="141" spans="3:26" ht="15.5" x14ac:dyDescent="0.35">
      <c r="C141" t="s">
        <v>9</v>
      </c>
      <c r="D141" s="5">
        <v>4858178000000</v>
      </c>
      <c r="E141" s="5">
        <v>4671664000000</v>
      </c>
      <c r="F141" s="5">
        <v>4156143000000</v>
      </c>
      <c r="G141" s="5">
        <v>4229987000000</v>
      </c>
      <c r="I141" s="5">
        <v>4671664000000</v>
      </c>
      <c r="J141" s="5">
        <v>3911666000000</v>
      </c>
      <c r="K141" s="5">
        <v>2660663000000</v>
      </c>
      <c r="L141" s="5">
        <v>1526248000000</v>
      </c>
      <c r="M141" s="5">
        <v>1294841000000</v>
      </c>
      <c r="N141" s="5">
        <v>1444687000000</v>
      </c>
      <c r="O141" s="5">
        <v>2354678000000</v>
      </c>
      <c r="P141" s="5">
        <v>2679039000000</v>
      </c>
      <c r="Q141" s="5">
        <v>-5995970000000</v>
      </c>
      <c r="R141" s="5">
        <v>-6052021000000</v>
      </c>
      <c r="S141" s="5">
        <v>-3935119001000</v>
      </c>
      <c r="T141" s="5">
        <v>-2089782339000</v>
      </c>
      <c r="U141" s="5">
        <v>-2024121576000</v>
      </c>
      <c r="V141" s="5">
        <v>5459341634000</v>
      </c>
      <c r="W141" s="5">
        <v>12166616514000</v>
      </c>
      <c r="X141" s="5">
        <v>13647258243000</v>
      </c>
      <c r="Y141" s="5">
        <v>9169703641000</v>
      </c>
      <c r="Z141" s="5">
        <v>10758229366000</v>
      </c>
    </row>
    <row r="142" spans="3:26" ht="15.5" x14ac:dyDescent="0.35">
      <c r="C142" t="s">
        <v>151</v>
      </c>
      <c r="D142" s="5">
        <v>24219911000000</v>
      </c>
      <c r="E142" s="5">
        <v>23567563000000</v>
      </c>
      <c r="F142" s="5">
        <v>7195179000000</v>
      </c>
      <c r="G142" s="5">
        <v>6894062000000</v>
      </c>
      <c r="I142" s="5">
        <v>23567563000000</v>
      </c>
      <c r="J142" s="5">
        <v>6829489000000</v>
      </c>
      <c r="K142" s="5">
        <v>7101606000000</v>
      </c>
      <c r="L142" s="5">
        <v>17462824000000</v>
      </c>
      <c r="M142" s="5">
        <v>15218706000000</v>
      </c>
      <c r="N142" s="5">
        <v>13991786000000</v>
      </c>
      <c r="O142" s="5">
        <v>14364538000000</v>
      </c>
      <c r="P142" s="5">
        <v>14335108000000</v>
      </c>
      <c r="Q142" s="5">
        <v>6604885000000</v>
      </c>
      <c r="R142" s="5">
        <v>6558438000000</v>
      </c>
      <c r="S142" s="5">
        <v>9186392098000</v>
      </c>
      <c r="T142" s="5">
        <v>11296048454000</v>
      </c>
      <c r="U142" s="5">
        <v>11866660413000</v>
      </c>
      <c r="V142" s="5">
        <v>15657586660000</v>
      </c>
      <c r="W142" s="5">
        <v>25212650666000</v>
      </c>
      <c r="X142" s="5">
        <v>31768029375000</v>
      </c>
      <c r="Y142" s="5">
        <v>27381757067000</v>
      </c>
      <c r="Z142" s="5">
        <v>24673841677000</v>
      </c>
    </row>
    <row r="143" spans="3:26" ht="15.5" x14ac:dyDescent="0.35">
      <c r="C143" t="s">
        <v>152</v>
      </c>
      <c r="D143" s="5">
        <v>173416832509</v>
      </c>
      <c r="E143" s="5">
        <v>173416832509</v>
      </c>
      <c r="F143" s="5">
        <v>173416832509</v>
      </c>
      <c r="G143" s="5">
        <v>173416832509</v>
      </c>
      <c r="I143" s="5">
        <v>173416832509</v>
      </c>
      <c r="J143" s="5">
        <v>160057457509</v>
      </c>
      <c r="K143" s="5">
        <v>160057457509</v>
      </c>
      <c r="L143" s="5">
        <v>22084484209</v>
      </c>
      <c r="M143" s="5">
        <v>21160865261</v>
      </c>
      <c r="N143" s="5">
        <v>20863053480</v>
      </c>
      <c r="O143" s="5">
        <v>20863053480</v>
      </c>
      <c r="P143" s="5">
        <v>20771977000</v>
      </c>
      <c r="Q143" s="5">
        <v>113535564308</v>
      </c>
      <c r="R143" s="5">
        <v>97021717528</v>
      </c>
      <c r="S143" s="5">
        <v>93721717528</v>
      </c>
      <c r="T143" s="5">
        <v>93721717528</v>
      </c>
      <c r="U143" s="5">
        <v>93721717528</v>
      </c>
      <c r="V143" s="5">
        <v>13485139200</v>
      </c>
      <c r="W143" s="5">
        <v>13485139200</v>
      </c>
      <c r="X143" s="5">
        <v>13485139200</v>
      </c>
      <c r="Y143" s="5">
        <v>13485139200</v>
      </c>
      <c r="Z143" s="5">
        <v>13485139200</v>
      </c>
    </row>
    <row r="145" spans="2:26" ht="15.5" x14ac:dyDescent="0.35">
      <c r="B145" t="s">
        <v>153</v>
      </c>
      <c r="C145" t="s">
        <v>154</v>
      </c>
      <c r="D145" s="5">
        <v>-13029000000</v>
      </c>
      <c r="E145" s="5">
        <v>-402554000000</v>
      </c>
      <c r="F145" s="5">
        <v>21455000000</v>
      </c>
      <c r="G145" s="5">
        <v>-38634000000</v>
      </c>
      <c r="I145" s="5">
        <v>-107567000000</v>
      </c>
      <c r="J145" s="5">
        <v>865000000</v>
      </c>
      <c r="K145" s="5">
        <v>-318431000000</v>
      </c>
      <c r="L145" s="5">
        <v>400156000000</v>
      </c>
      <c r="M145" s="5">
        <v>50131000000</v>
      </c>
      <c r="N145" s="5">
        <v>-18764000000</v>
      </c>
      <c r="O145" s="5">
        <v>347812000000</v>
      </c>
      <c r="P145" s="5">
        <v>123882000000</v>
      </c>
      <c r="Q145" s="5">
        <v>123043000000</v>
      </c>
      <c r="R145" s="5">
        <v>-204593000000</v>
      </c>
      <c r="S145" s="5">
        <v>-415172030000</v>
      </c>
      <c r="T145" s="5">
        <v>860169014000</v>
      </c>
      <c r="U145" s="5">
        <v>318085830000</v>
      </c>
      <c r="V145" s="5">
        <v>368816039000</v>
      </c>
      <c r="W145" s="5">
        <v>620879410000</v>
      </c>
      <c r="X145" s="5">
        <v>1493177267000</v>
      </c>
      <c r="Y145" s="5">
        <v>2993006117000</v>
      </c>
      <c r="Z145" s="5">
        <v>1317768927000</v>
      </c>
    </row>
    <row r="146" spans="2:26" ht="15.5" x14ac:dyDescent="0.35">
      <c r="C146" t="s">
        <v>331</v>
      </c>
      <c r="D146" s="5">
        <v>912931000000</v>
      </c>
      <c r="E146" s="5">
        <v>1166222000000</v>
      </c>
      <c r="F146" s="5">
        <v>596199000000</v>
      </c>
      <c r="G146" s="5">
        <v>735695000000</v>
      </c>
      <c r="I146" s="5">
        <v>3781880000000</v>
      </c>
      <c r="J146" s="5">
        <v>3775298000000</v>
      </c>
      <c r="K146" s="5">
        <v>4094186000000</v>
      </c>
      <c r="L146" s="5">
        <v>3536502000000</v>
      </c>
      <c r="M146" s="5">
        <v>2473461000000</v>
      </c>
      <c r="N146" s="5">
        <v>2538995000000</v>
      </c>
      <c r="O146" s="5">
        <v>3529855000000</v>
      </c>
      <c r="P146" s="5">
        <v>2859706000000</v>
      </c>
      <c r="Q146" s="5">
        <v>2573964000000</v>
      </c>
      <c r="R146" s="5">
        <v>2134144000000</v>
      </c>
      <c r="S146" s="5">
        <v>2773352732000</v>
      </c>
      <c r="T146" s="5">
        <v>6303046705000</v>
      </c>
      <c r="U146" s="5">
        <v>4200930100000</v>
      </c>
      <c r="V146" s="5">
        <v>10098597522000</v>
      </c>
      <c r="W146" s="5">
        <v>13217768656000</v>
      </c>
      <c r="X146" s="5">
        <v>12826411418000</v>
      </c>
      <c r="Y146" s="5">
        <v>8430727049000</v>
      </c>
      <c r="Z146" s="5">
        <v>9112063069000</v>
      </c>
    </row>
    <row r="147" spans="2:26" ht="15.5" x14ac:dyDescent="0.35">
      <c r="C147" t="s">
        <v>2988</v>
      </c>
      <c r="D147" s="5">
        <v>-507570000000</v>
      </c>
      <c r="E147" s="5">
        <v>-895220000000</v>
      </c>
      <c r="F147" s="5">
        <v>-795909000000</v>
      </c>
      <c r="G147" s="5">
        <v>-615844000000</v>
      </c>
      <c r="I147" s="5">
        <v>-3140226000000</v>
      </c>
      <c r="J147" s="5">
        <v>-3177857000000</v>
      </c>
      <c r="K147" s="5">
        <v>-4011855000000</v>
      </c>
      <c r="L147" s="5">
        <v>-3047676000000</v>
      </c>
      <c r="M147" s="5">
        <v>-2406824000000</v>
      </c>
      <c r="N147" s="5">
        <v>-2525255000000</v>
      </c>
      <c r="O147" s="5">
        <v>-2948311000000</v>
      </c>
      <c r="P147" s="5">
        <v>-2632892000000</v>
      </c>
      <c r="Q147" s="5">
        <v>-2366599000000</v>
      </c>
      <c r="R147" s="5">
        <v>-2155804000000</v>
      </c>
      <c r="S147" s="5">
        <v>-2916879985000</v>
      </c>
      <c r="T147" s="5">
        <v>-5165790678000</v>
      </c>
      <c r="U147" s="5">
        <v>-3665922728000</v>
      </c>
      <c r="V147" s="5">
        <v>-9585042068000</v>
      </c>
      <c r="W147" s="5">
        <v>-11452671036000</v>
      </c>
      <c r="X147" s="5">
        <v>-10075919578000</v>
      </c>
      <c r="Y147" s="5">
        <v>-4620326989000</v>
      </c>
      <c r="Z147" s="5">
        <v>-6998226791000</v>
      </c>
    </row>
    <row r="148" spans="2:26" ht="15.5" x14ac:dyDescent="0.35">
      <c r="C148" t="s">
        <v>2989</v>
      </c>
      <c r="D148" s="5">
        <v>-115398000000</v>
      </c>
      <c r="E148" s="5">
        <v>-467428000000</v>
      </c>
      <c r="F148" s="5">
        <v>236595000000</v>
      </c>
      <c r="G148" s="5">
        <v>-118151000000</v>
      </c>
      <c r="I148" s="5">
        <v>-467428000000</v>
      </c>
      <c r="J148" s="5">
        <v>-430568000000</v>
      </c>
      <c r="K148" s="5">
        <v>-410645000000</v>
      </c>
    </row>
    <row r="149" spans="2:26" ht="15.5" x14ac:dyDescent="0.35">
      <c r="C149" t="s">
        <v>312</v>
      </c>
    </row>
    <row r="150" spans="2:26" ht="15.5" x14ac:dyDescent="0.35">
      <c r="C150" t="s">
        <v>444</v>
      </c>
    </row>
    <row r="151" spans="2:26" ht="15.5" x14ac:dyDescent="0.35">
      <c r="C151" t="s">
        <v>448</v>
      </c>
      <c r="D151" s="5">
        <v>-255342000000</v>
      </c>
      <c r="E151" s="5">
        <v>-98029000000</v>
      </c>
      <c r="F151" s="5">
        <v>-35282000000</v>
      </c>
      <c r="G151" s="5">
        <v>-11411000000</v>
      </c>
      <c r="I151" s="5">
        <v>-175837000000</v>
      </c>
      <c r="J151" s="5">
        <v>-54837000000</v>
      </c>
      <c r="K151" s="5">
        <v>-61754000000</v>
      </c>
      <c r="L151" s="5">
        <v>-28097000000</v>
      </c>
      <c r="M151" s="5">
        <v>-32165000000</v>
      </c>
      <c r="N151" s="5">
        <v>-43914000000</v>
      </c>
      <c r="O151" s="5">
        <v>-88666000000</v>
      </c>
      <c r="P151" s="5">
        <v>-50559000000</v>
      </c>
      <c r="Q151" s="5">
        <v>-50667000000</v>
      </c>
      <c r="R151" s="5">
        <v>-70816000000</v>
      </c>
      <c r="S151" s="5">
        <v>-53741646000</v>
      </c>
      <c r="T151" s="5">
        <v>-91479561000</v>
      </c>
      <c r="U151" s="5">
        <v>-165924131000</v>
      </c>
      <c r="V151" s="5">
        <v>-133488074000</v>
      </c>
      <c r="W151" s="5">
        <v>-899942802000</v>
      </c>
      <c r="X151" s="5">
        <v>-1145633790000</v>
      </c>
      <c r="Y151" s="5">
        <v>-864942857000</v>
      </c>
      <c r="Z151" s="5">
        <v>-607648941000</v>
      </c>
    </row>
    <row r="152" spans="2:26" ht="15.5" x14ac:dyDescent="0.35">
      <c r="C152" t="s">
        <v>506</v>
      </c>
      <c r="E152" s="5">
        <v>84978000000</v>
      </c>
      <c r="I152" s="5">
        <v>84978000000</v>
      </c>
      <c r="J152" s="5">
        <v>59091000000</v>
      </c>
      <c r="K152" s="5">
        <v>130121000000</v>
      </c>
      <c r="L152" s="5">
        <v>28007000000</v>
      </c>
      <c r="M152" s="5">
        <v>79196000000</v>
      </c>
      <c r="N152" s="5">
        <v>89570000000</v>
      </c>
      <c r="O152" s="5">
        <v>41021000000</v>
      </c>
      <c r="P152" s="5">
        <v>67829000000</v>
      </c>
      <c r="Q152" s="5">
        <v>50868000000</v>
      </c>
      <c r="R152" s="5">
        <v>7827000000</v>
      </c>
      <c r="T152" s="5">
        <v>4963560000</v>
      </c>
      <c r="U152" s="5">
        <v>4748091000</v>
      </c>
      <c r="V152" s="5">
        <v>54218398000</v>
      </c>
      <c r="W152" s="5">
        <v>25452688000</v>
      </c>
      <c r="X152" s="5">
        <v>82044889000</v>
      </c>
      <c r="Y152" s="5">
        <v>4114935000</v>
      </c>
      <c r="Z152" s="5">
        <v>7060918000</v>
      </c>
    </row>
    <row r="153" spans="2:26" ht="15.5" x14ac:dyDescent="0.35">
      <c r="C153" t="s">
        <v>2990</v>
      </c>
    </row>
    <row r="154" spans="2:26" ht="15.5" x14ac:dyDescent="0.35">
      <c r="C154" t="s">
        <v>446</v>
      </c>
      <c r="D154" s="5">
        <v>58000000</v>
      </c>
      <c r="E154" s="5">
        <v>-50138000000</v>
      </c>
      <c r="F154" s="5">
        <v>6270000000</v>
      </c>
      <c r="G154" s="5">
        <v>38699000000</v>
      </c>
      <c r="I154" s="5">
        <v>6709000000</v>
      </c>
      <c r="J154" s="5">
        <v>79032000000</v>
      </c>
      <c r="K154" s="5">
        <v>102419000000</v>
      </c>
      <c r="L154" s="5">
        <v>25147000000</v>
      </c>
      <c r="M154" s="5">
        <v>9421000000</v>
      </c>
      <c r="N154" s="5">
        <v>98845000000</v>
      </c>
      <c r="O154" s="5">
        <v>83677000000</v>
      </c>
      <c r="P154" s="5">
        <v>401000000</v>
      </c>
      <c r="Q154" s="5">
        <v>36423000000</v>
      </c>
      <c r="R154" s="5">
        <v>395000000</v>
      </c>
      <c r="S154" s="5">
        <v>608821616000</v>
      </c>
      <c r="T154" s="5">
        <v>7523282000</v>
      </c>
      <c r="U154" s="5">
        <v>180456202000</v>
      </c>
      <c r="V154" s="5">
        <v>3945237322000</v>
      </c>
      <c r="W154" s="5">
        <v>1592556568000</v>
      </c>
      <c r="X154" s="5">
        <v>367413060000</v>
      </c>
      <c r="Y154" s="5">
        <v>1252577843000</v>
      </c>
      <c r="Z154" s="5">
        <v>523869517000</v>
      </c>
    </row>
    <row r="155" spans="2:26" ht="15.5" x14ac:dyDescent="0.35">
      <c r="C155" t="s">
        <v>475</v>
      </c>
    </row>
    <row r="156" spans="2:26" ht="15.5" x14ac:dyDescent="0.35">
      <c r="C156" t="s">
        <v>1484</v>
      </c>
      <c r="D156" s="5">
        <v>-59110000000</v>
      </c>
      <c r="E156" s="5">
        <v>-145472000000</v>
      </c>
      <c r="G156" s="5">
        <v>-36229000000</v>
      </c>
      <c r="I156" s="5">
        <v>-197852000000</v>
      </c>
      <c r="J156" s="5">
        <v>-184077000000</v>
      </c>
      <c r="K156" s="5">
        <v>-71002000000</v>
      </c>
      <c r="L156" s="5">
        <v>-91828000000</v>
      </c>
      <c r="M156" s="5">
        <v>-66472000000</v>
      </c>
      <c r="N156" s="5">
        <v>-79663000000</v>
      </c>
      <c r="O156" s="5">
        <v>-187893000000</v>
      </c>
      <c r="P156" s="5">
        <v>-112878000000</v>
      </c>
      <c r="Q156" s="5">
        <v>-87336000000</v>
      </c>
      <c r="R156" s="5">
        <v>-137936000000</v>
      </c>
      <c r="S156" s="5">
        <v>-210821356000</v>
      </c>
      <c r="T156" s="5">
        <v>-188593899000</v>
      </c>
      <c r="U156" s="5">
        <v>-63654157000</v>
      </c>
      <c r="V156" s="5">
        <v>-65728722000</v>
      </c>
      <c r="W156" s="5">
        <v>-144802120000</v>
      </c>
      <c r="X156" s="5">
        <v>-213494882000</v>
      </c>
      <c r="Y156" s="5">
        <v>-220231212000</v>
      </c>
      <c r="Z156" s="5">
        <v>-237458386000</v>
      </c>
    </row>
    <row r="157" spans="2:26" ht="15.5" x14ac:dyDescent="0.35">
      <c r="C157" t="s">
        <v>2991</v>
      </c>
      <c r="N157" s="5">
        <v>-4298000000</v>
      </c>
      <c r="O157" s="5">
        <v>-5774000000</v>
      </c>
      <c r="P157" s="5">
        <v>-7403000000</v>
      </c>
    </row>
    <row r="158" spans="2:26" ht="15.5" x14ac:dyDescent="0.35">
      <c r="C158" t="s">
        <v>2992</v>
      </c>
      <c r="N158" s="5">
        <v>-1100000000</v>
      </c>
      <c r="O158" s="5">
        <v>-2246000000</v>
      </c>
      <c r="P158" s="5">
        <v>-5608000000</v>
      </c>
    </row>
    <row r="159" spans="2:26" ht="15.5" x14ac:dyDescent="0.35">
      <c r="C159" t="s">
        <v>2993</v>
      </c>
    </row>
    <row r="160" spans="2:26" ht="15.5" x14ac:dyDescent="0.35">
      <c r="C160" t="s">
        <v>478</v>
      </c>
      <c r="D160" s="5">
        <v>-219612000000</v>
      </c>
      <c r="E160" s="5">
        <v>-438815000000</v>
      </c>
      <c r="F160" s="5">
        <v>-984306000000</v>
      </c>
      <c r="G160" s="5">
        <v>234070000000</v>
      </c>
      <c r="I160" s="5">
        <v>-1932907000000</v>
      </c>
      <c r="J160" s="5">
        <v>-1018823000000</v>
      </c>
      <c r="K160" s="5">
        <v>-915749000000</v>
      </c>
      <c r="L160" s="5">
        <v>-852275000000</v>
      </c>
      <c r="M160" s="5">
        <v>-432488000000</v>
      </c>
      <c r="N160" s="5">
        <v>-454451000000</v>
      </c>
      <c r="O160" s="5">
        <v>-457775000000</v>
      </c>
      <c r="P160" s="5">
        <v>-517729000000</v>
      </c>
      <c r="Q160" s="5">
        <v>-551807000000</v>
      </c>
      <c r="R160" s="5">
        <v>-334784000000</v>
      </c>
      <c r="S160" s="5">
        <v>-287726714000</v>
      </c>
      <c r="T160" s="5">
        <v>-727272865000</v>
      </c>
      <c r="U160" s="5">
        <v>-488390288000</v>
      </c>
      <c r="V160" s="5">
        <v>-4951310550000</v>
      </c>
      <c r="W160" s="5">
        <v>-5906812325000</v>
      </c>
      <c r="X160" s="5">
        <v>-5465087586000</v>
      </c>
      <c r="Y160" s="5">
        <v>-1848331585000</v>
      </c>
      <c r="Z160" s="5">
        <v>-4916752745000</v>
      </c>
    </row>
    <row r="161" spans="3:26" ht="15.5" x14ac:dyDescent="0.35">
      <c r="C161" t="s">
        <v>835</v>
      </c>
      <c r="O161" s="5">
        <v>29000000</v>
      </c>
      <c r="P161" s="5">
        <v>77000000</v>
      </c>
      <c r="Q161" s="5">
        <v>33000000</v>
      </c>
      <c r="R161" s="5">
        <v>10374000000</v>
      </c>
      <c r="S161" s="5">
        <v>-18044465000</v>
      </c>
      <c r="T161" s="5">
        <v>-10674620000</v>
      </c>
      <c r="U161" s="5">
        <v>221800000</v>
      </c>
      <c r="V161" s="5">
        <v>-1155427000</v>
      </c>
      <c r="W161" s="5">
        <v>-150514992000</v>
      </c>
      <c r="X161" s="5">
        <v>-88532638000</v>
      </c>
      <c r="Y161" s="5">
        <v>-28289213000</v>
      </c>
      <c r="Z161" s="5">
        <v>-179011792000</v>
      </c>
    </row>
    <row r="162" spans="3:26" ht="15.5" x14ac:dyDescent="0.35">
      <c r="C162" t="s">
        <v>161</v>
      </c>
      <c r="D162" s="5">
        <v>215826000000</v>
      </c>
      <c r="E162" s="5">
        <v>5410640000000</v>
      </c>
      <c r="F162" s="5">
        <v>89026000000</v>
      </c>
      <c r="G162" s="5">
        <v>256490000000</v>
      </c>
      <c r="I162" s="5">
        <v>5518798000000</v>
      </c>
      <c r="J162" s="5">
        <v>624434000000</v>
      </c>
      <c r="K162" s="5">
        <v>1052720000000</v>
      </c>
      <c r="L162" s="5">
        <v>-101869000000</v>
      </c>
      <c r="M162" s="5">
        <v>42696000000</v>
      </c>
      <c r="N162" s="5">
        <v>24908000000</v>
      </c>
      <c r="O162" s="5">
        <v>-273201000000</v>
      </c>
      <c r="P162" s="5">
        <v>-29698000000</v>
      </c>
      <c r="Q162" s="5">
        <v>-72301000000</v>
      </c>
      <c r="R162" s="5">
        <v>40756000000</v>
      </c>
      <c r="S162" s="5">
        <v>449307702000</v>
      </c>
      <c r="T162" s="5">
        <v>-421336151000</v>
      </c>
      <c r="U162" s="5">
        <v>-216732921000</v>
      </c>
      <c r="V162" s="5">
        <v>-2714844869000</v>
      </c>
      <c r="W162" s="5">
        <v>2040602402000</v>
      </c>
      <c r="X162" s="5">
        <v>7808073099000</v>
      </c>
      <c r="Y162" s="5">
        <v>438092756000</v>
      </c>
      <c r="Z162" s="5">
        <v>42636991331000</v>
      </c>
    </row>
    <row r="163" spans="3:26" ht="15.5" x14ac:dyDescent="0.35">
      <c r="C163" t="s">
        <v>162</v>
      </c>
      <c r="D163" s="5">
        <v>-43372000000</v>
      </c>
      <c r="E163" s="5">
        <v>-4898874000000</v>
      </c>
      <c r="F163" s="5">
        <v>-71492000000</v>
      </c>
      <c r="G163" s="5">
        <v>-247148000000</v>
      </c>
      <c r="I163" s="5">
        <v>-5342897000000</v>
      </c>
      <c r="J163" s="5">
        <v>-1323353000000</v>
      </c>
      <c r="K163" s="5">
        <v>-67105000000</v>
      </c>
      <c r="L163" s="5">
        <v>-246840000000</v>
      </c>
      <c r="M163" s="5">
        <v>-27491000000</v>
      </c>
      <c r="N163" s="5">
        <v>-53995000000</v>
      </c>
      <c r="O163" s="5">
        <v>-66106000000</v>
      </c>
      <c r="P163" s="5">
        <v>-99907000000</v>
      </c>
      <c r="Q163" s="5">
        <v>-75754000000</v>
      </c>
      <c r="R163" s="5">
        <v>-99584000000</v>
      </c>
      <c r="S163" s="5">
        <v>75299010000</v>
      </c>
      <c r="T163" s="5">
        <v>-337941464000</v>
      </c>
      <c r="U163" s="5">
        <v>-108726986000</v>
      </c>
      <c r="V163" s="5">
        <v>2039673902000</v>
      </c>
      <c r="W163" s="5">
        <v>-2932591662000</v>
      </c>
      <c r="X163" s="5">
        <v>-9599194392000</v>
      </c>
      <c r="Y163" s="5">
        <v>-3130394265000</v>
      </c>
      <c r="Z163" s="5">
        <v>-43789218734000</v>
      </c>
    </row>
    <row r="164" spans="3:26" ht="15.5" x14ac:dyDescent="0.35">
      <c r="C164" t="s">
        <v>610</v>
      </c>
      <c r="D164" s="5">
        <v>58000000</v>
      </c>
      <c r="E164" s="5">
        <v>160000000</v>
      </c>
      <c r="F164" s="5">
        <v>-8871000000</v>
      </c>
      <c r="G164" s="5">
        <v>11340000000</v>
      </c>
      <c r="I164" s="5">
        <v>3127000000</v>
      </c>
      <c r="J164" s="5">
        <v>79032000000</v>
      </c>
      <c r="K164" s="5">
        <v>2781000000</v>
      </c>
      <c r="L164" s="5">
        <v>25147000000</v>
      </c>
      <c r="M164" s="5">
        <v>2513000000</v>
      </c>
      <c r="N164" s="5">
        <v>98845000000</v>
      </c>
      <c r="O164" s="5">
        <v>83677000000</v>
      </c>
      <c r="P164" s="5">
        <v>401000000</v>
      </c>
      <c r="Q164" s="5">
        <v>1071000000</v>
      </c>
      <c r="R164" s="5">
        <v>395000000</v>
      </c>
      <c r="S164" s="5">
        <v>53771616000</v>
      </c>
      <c r="T164" s="5">
        <v>619159000</v>
      </c>
      <c r="U164" s="5">
        <v>176539094000</v>
      </c>
      <c r="V164" s="5">
        <v>17621103000</v>
      </c>
      <c r="W164" s="5">
        <v>363574000</v>
      </c>
      <c r="X164" s="5">
        <v>155018000</v>
      </c>
      <c r="Y164" s="5">
        <v>384129142000</v>
      </c>
      <c r="Z164" s="5">
        <v>567645000</v>
      </c>
    </row>
    <row r="165" spans="3:26" ht="15.5" x14ac:dyDescent="0.35">
      <c r="C165" t="s">
        <v>2994</v>
      </c>
      <c r="U165" s="5">
        <v>2258788000</v>
      </c>
      <c r="V165" s="5">
        <v>2988000000</v>
      </c>
      <c r="W165" s="5">
        <v>2160000000</v>
      </c>
    </row>
    <row r="166" spans="3:26" ht="15.5" x14ac:dyDescent="0.35">
      <c r="C166" t="s">
        <v>1714</v>
      </c>
      <c r="E166" s="5">
        <v>-1216000000</v>
      </c>
      <c r="F166" s="5">
        <v>4017000000</v>
      </c>
      <c r="G166" s="5">
        <v>781000000</v>
      </c>
      <c r="I166" s="5">
        <v>3582000000</v>
      </c>
      <c r="K166" s="5">
        <v>99638000000</v>
      </c>
      <c r="S166" s="5">
        <v>555050000000</v>
      </c>
      <c r="T166" s="5">
        <v>14000000</v>
      </c>
      <c r="X166" s="5">
        <v>367258042000</v>
      </c>
    </row>
    <row r="167" spans="3:26" ht="15.5" x14ac:dyDescent="0.35">
      <c r="C167" t="s">
        <v>318</v>
      </c>
      <c r="E167" s="5">
        <v>-404716000000</v>
      </c>
      <c r="I167" s="5">
        <v>-404716000000</v>
      </c>
      <c r="J167" s="5">
        <v>-425954000000</v>
      </c>
      <c r="K167" s="5">
        <v>-2000000000</v>
      </c>
      <c r="P167" s="5">
        <v>-5000000000</v>
      </c>
      <c r="R167" s="5">
        <v>-11267000000</v>
      </c>
      <c r="S167" s="5">
        <v>-356804162000</v>
      </c>
      <c r="T167" s="5">
        <v>-1507400000</v>
      </c>
      <c r="U167" s="5">
        <v>-3323416000</v>
      </c>
      <c r="V167" s="5">
        <v>-1386822339000</v>
      </c>
      <c r="W167" s="5">
        <v>-2559479559000</v>
      </c>
      <c r="Z167" s="5">
        <v>-1048138237000</v>
      </c>
    </row>
    <row r="168" spans="3:26" ht="15.5" x14ac:dyDescent="0.35">
      <c r="C168" t="s">
        <v>112</v>
      </c>
      <c r="W168" s="5">
        <v>-7842668000</v>
      </c>
    </row>
    <row r="169" spans="3:26" ht="15.5" x14ac:dyDescent="0.35">
      <c r="C169" t="s">
        <v>2995</v>
      </c>
      <c r="U169" s="5">
        <v>-1607469000</v>
      </c>
      <c r="V169" s="5">
        <v>-4632668000</v>
      </c>
    </row>
    <row r="170" spans="3:26" ht="15.5" x14ac:dyDescent="0.35">
      <c r="C170" t="s">
        <v>1359</v>
      </c>
      <c r="F170" s="5">
        <v>-5000000</v>
      </c>
      <c r="G170" s="5">
        <v>5000000</v>
      </c>
    </row>
    <row r="171" spans="3:26" ht="15.5" x14ac:dyDescent="0.35">
      <c r="C171" t="s">
        <v>2996</v>
      </c>
    </row>
    <row r="172" spans="3:26" ht="15.5" x14ac:dyDescent="0.35">
      <c r="C172" t="s">
        <v>2997</v>
      </c>
    </row>
    <row r="173" spans="3:26" ht="15.5" x14ac:dyDescent="0.35">
      <c r="C173" t="s">
        <v>2998</v>
      </c>
      <c r="E173" s="5">
        <v>-822349000000</v>
      </c>
      <c r="I173" s="5">
        <v>-822349000000</v>
      </c>
      <c r="J173" s="5">
        <v>7603000000</v>
      </c>
      <c r="K173" s="5">
        <v>-9947000000</v>
      </c>
      <c r="L173" s="5">
        <v>-28972000000</v>
      </c>
      <c r="N173" s="5">
        <v>-4204000000</v>
      </c>
      <c r="O173" s="5">
        <v>-253000000</v>
      </c>
      <c r="P173" s="5">
        <v>6057000000</v>
      </c>
      <c r="Q173" s="5">
        <v>-24768000000</v>
      </c>
    </row>
    <row r="174" spans="3:26" ht="15.5" x14ac:dyDescent="0.35">
      <c r="C174" t="s">
        <v>2999</v>
      </c>
      <c r="X174" s="5">
        <v>-261512104000</v>
      </c>
    </row>
    <row r="175" spans="3:26" ht="15.5" x14ac:dyDescent="0.35">
      <c r="C175" t="s">
        <v>1360</v>
      </c>
      <c r="Y175" s="5">
        <v>114328802000</v>
      </c>
    </row>
    <row r="176" spans="3:26" ht="15.5" x14ac:dyDescent="0.35">
      <c r="C176" t="s">
        <v>3000</v>
      </c>
      <c r="G176" s="5">
        <v>1064000000</v>
      </c>
      <c r="J176" s="5">
        <v>-4715000000</v>
      </c>
      <c r="K176" s="5">
        <v>-6603000000</v>
      </c>
      <c r="M176" s="5">
        <v>-9417000000</v>
      </c>
      <c r="N176" s="5">
        <v>-21811000000</v>
      </c>
      <c r="O176" s="5">
        <v>-980000000</v>
      </c>
      <c r="P176" s="5">
        <v>-535000000</v>
      </c>
      <c r="Q176" s="5">
        <v>-8808000000</v>
      </c>
      <c r="R176" s="5">
        <v>-7441000000</v>
      </c>
      <c r="S176" s="5">
        <v>-830616000</v>
      </c>
      <c r="T176" s="5">
        <v>-5635684000</v>
      </c>
      <c r="U176" s="5">
        <v>-8187586000</v>
      </c>
      <c r="V176" s="5">
        <v>-99204915000</v>
      </c>
      <c r="W176" s="5">
        <v>-90140788000</v>
      </c>
      <c r="X176" s="5">
        <v>-83638916000</v>
      </c>
      <c r="Y176" s="5">
        <v>-192558375000</v>
      </c>
      <c r="Z176" s="5">
        <v>-333598694000</v>
      </c>
    </row>
    <row r="177" spans="3:26" ht="15.5" x14ac:dyDescent="0.35">
      <c r="C177" t="s">
        <v>472</v>
      </c>
      <c r="V177" s="5">
        <v>-2883409000</v>
      </c>
      <c r="X177" s="5">
        <v>-50259061000</v>
      </c>
      <c r="Y177" s="5">
        <v>-11763843000</v>
      </c>
      <c r="Z177" s="5">
        <v>-30146591000</v>
      </c>
    </row>
    <row r="178" spans="3:26" ht="15.5" x14ac:dyDescent="0.35">
      <c r="C178" t="s">
        <v>3001</v>
      </c>
      <c r="P178" s="5">
        <v>4344000000</v>
      </c>
      <c r="W178" s="5">
        <v>-19093905000</v>
      </c>
      <c r="X178" s="5">
        <v>-2881059742000</v>
      </c>
    </row>
    <row r="179" spans="3:26" ht="15.5" x14ac:dyDescent="0.35">
      <c r="C179" t="s">
        <v>3002</v>
      </c>
    </row>
    <row r="180" spans="3:26" ht="15.5" x14ac:dyDescent="0.35">
      <c r="C180" t="s">
        <v>3003</v>
      </c>
    </row>
    <row r="181" spans="3:26" ht="15.5" x14ac:dyDescent="0.35">
      <c r="C181" t="s">
        <v>1510</v>
      </c>
    </row>
    <row r="182" spans="3:26" ht="15.5" x14ac:dyDescent="0.35">
      <c r="C182" t="s">
        <v>681</v>
      </c>
    </row>
    <row r="183" spans="3:26" ht="15.5" x14ac:dyDescent="0.35">
      <c r="C183" t="s">
        <v>3004</v>
      </c>
      <c r="D183" s="5">
        <v>-36490000000</v>
      </c>
      <c r="F183" s="5">
        <v>109913000000</v>
      </c>
      <c r="G183" s="5">
        <v>-109913000000</v>
      </c>
    </row>
    <row r="184" spans="3:26" ht="15.5" x14ac:dyDescent="0.35">
      <c r="C184" t="s">
        <v>2037</v>
      </c>
      <c r="E184" s="5">
        <v>-38373000000</v>
      </c>
      <c r="F184" s="5">
        <v>-148051000000</v>
      </c>
      <c r="G184" s="5">
        <v>136197000000</v>
      </c>
      <c r="I184" s="5">
        <v>-186424000000</v>
      </c>
      <c r="J184" s="5">
        <v>-359471000000</v>
      </c>
      <c r="K184" s="5">
        <v>-99375000000</v>
      </c>
      <c r="L184" s="5">
        <v>-52943000000</v>
      </c>
      <c r="M184" s="5">
        <v>-27495000000</v>
      </c>
      <c r="N184" s="5">
        <v>-126825000000</v>
      </c>
      <c r="O184" s="5">
        <v>-148550000000</v>
      </c>
      <c r="P184" s="5">
        <v>-95732000000</v>
      </c>
      <c r="Q184" s="5">
        <v>-78601000000</v>
      </c>
      <c r="R184" s="5">
        <v>-80347000000</v>
      </c>
      <c r="S184" s="5">
        <v>-122095037000</v>
      </c>
      <c r="T184" s="5">
        <v>-325929918000</v>
      </c>
      <c r="U184" s="5">
        <v>-284100968000</v>
      </c>
      <c r="V184" s="5">
        <v>-245721499000</v>
      </c>
      <c r="W184" s="5">
        <v>-1641923489000</v>
      </c>
      <c r="X184" s="5">
        <v>-1931628881000</v>
      </c>
      <c r="Y184" s="5">
        <v>-2407843757000</v>
      </c>
      <c r="Z184" s="5">
        <v>-2716834370000</v>
      </c>
    </row>
    <row r="185" spans="3:26" ht="15.5" x14ac:dyDescent="0.35">
      <c r="C185" t="s">
        <v>3005</v>
      </c>
      <c r="J185" s="5">
        <v>-152400000000</v>
      </c>
    </row>
    <row r="186" spans="3:26" ht="15.5" x14ac:dyDescent="0.35">
      <c r="C186" t="s">
        <v>1005</v>
      </c>
      <c r="E186" s="5">
        <v>-750000000000</v>
      </c>
      <c r="I186" s="5">
        <v>-750000000000</v>
      </c>
      <c r="J186" s="5">
        <v>-151020000000</v>
      </c>
      <c r="S186" s="5">
        <v>-50000000000</v>
      </c>
    </row>
    <row r="187" spans="3:26" ht="15.5" x14ac:dyDescent="0.35">
      <c r="C187" t="s">
        <v>348</v>
      </c>
      <c r="L187" s="5">
        <v>-115043000000</v>
      </c>
      <c r="P187" s="5">
        <v>-9442000000</v>
      </c>
      <c r="Y187" s="5">
        <v>-229992657000</v>
      </c>
    </row>
    <row r="188" spans="3:26" ht="15.5" x14ac:dyDescent="0.35">
      <c r="C188" t="s">
        <v>3006</v>
      </c>
      <c r="E188" s="5">
        <v>316092000000</v>
      </c>
      <c r="F188" s="5">
        <v>-22483000000</v>
      </c>
      <c r="G188" s="5">
        <v>-293609000000</v>
      </c>
    </row>
    <row r="189" spans="3:26" ht="15.5" x14ac:dyDescent="0.35">
      <c r="C189" t="s">
        <v>3007</v>
      </c>
      <c r="E189" s="5">
        <v>-9280000000</v>
      </c>
      <c r="I189" s="5">
        <v>-9280000000</v>
      </c>
    </row>
    <row r="190" spans="3:26" ht="15.5" x14ac:dyDescent="0.35">
      <c r="C190" t="s">
        <v>3008</v>
      </c>
      <c r="D190" s="5">
        <v>-51301000000</v>
      </c>
      <c r="E190" s="5">
        <v>525000000</v>
      </c>
      <c r="F190" s="5">
        <v>-2868000000</v>
      </c>
      <c r="I190" s="5">
        <v>-2343000000</v>
      </c>
      <c r="J190" s="5">
        <v>-1618000000</v>
      </c>
      <c r="K190" s="5">
        <v>8967000000</v>
      </c>
      <c r="L190" s="5">
        <v>-6479000000</v>
      </c>
      <c r="M190" s="5">
        <v>-40000000</v>
      </c>
      <c r="N190" s="5">
        <v>-555000000</v>
      </c>
      <c r="O190" s="5">
        <v>-7445000000</v>
      </c>
      <c r="P190" s="5">
        <v>-411000000</v>
      </c>
      <c r="Q190" s="5">
        <v>-2191000000</v>
      </c>
      <c r="R190" s="5">
        <v>-2584000000</v>
      </c>
      <c r="S190" s="5">
        <v>-1424281000</v>
      </c>
      <c r="T190" s="5">
        <v>-218245130000</v>
      </c>
      <c r="U190" s="5">
        <v>-289197126000</v>
      </c>
      <c r="V190" s="5">
        <v>-167412072000</v>
      </c>
      <c r="W190" s="5">
        <v>-179417754000</v>
      </c>
    </row>
    <row r="191" spans="3:26" ht="15.5" x14ac:dyDescent="0.35">
      <c r="C191" t="s">
        <v>3009</v>
      </c>
      <c r="E191" s="5">
        <v>205000000</v>
      </c>
      <c r="G191" s="5">
        <v>-205000000</v>
      </c>
    </row>
    <row r="192" spans="3:26" ht="15.5" x14ac:dyDescent="0.35">
      <c r="C192" t="s">
        <v>3010</v>
      </c>
      <c r="D192" s="5">
        <v>-6940000000</v>
      </c>
      <c r="E192" s="5">
        <v>36522000000</v>
      </c>
      <c r="F192" s="5">
        <v>-17141000000</v>
      </c>
      <c r="G192" s="5">
        <v>-19381000000</v>
      </c>
    </row>
    <row r="193" spans="3:26" ht="15.5" x14ac:dyDescent="0.35">
      <c r="C193" t="s">
        <v>1195</v>
      </c>
      <c r="V193" s="5">
        <v>-77999912000</v>
      </c>
      <c r="W193" s="5">
        <v>-43378580000</v>
      </c>
      <c r="X193" s="5">
        <v>-106966942000</v>
      </c>
      <c r="Y193" s="5">
        <v>-124820019000</v>
      </c>
      <c r="Z193" s="5">
        <v>-221910697000</v>
      </c>
    </row>
    <row r="194" spans="3:26" ht="15.5" x14ac:dyDescent="0.35">
      <c r="C194" t="s">
        <v>3011</v>
      </c>
      <c r="J194" s="5">
        <v>-946000000</v>
      </c>
      <c r="R194" s="5">
        <v>-357000000</v>
      </c>
      <c r="S194" s="5">
        <v>-253567000</v>
      </c>
      <c r="T194" s="5">
        <v>-6642809000</v>
      </c>
      <c r="V194" s="5">
        <v>-62113506000</v>
      </c>
      <c r="W194" s="5">
        <v>-162322646000</v>
      </c>
    </row>
    <row r="195" spans="3:26" ht="15.5" x14ac:dyDescent="0.35">
      <c r="C195" t="s">
        <v>3012</v>
      </c>
      <c r="E195" s="5">
        <v>-3284519000000</v>
      </c>
      <c r="I195" s="5">
        <v>-3284519000000</v>
      </c>
      <c r="K195" s="5">
        <v>-14725000000</v>
      </c>
    </row>
    <row r="196" spans="3:26" ht="15.5" x14ac:dyDescent="0.35">
      <c r="C196" t="s">
        <v>319</v>
      </c>
      <c r="X196" s="5">
        <v>-3648356819000</v>
      </c>
      <c r="Y196" s="5">
        <v>-1301864360000</v>
      </c>
      <c r="Z196" s="5">
        <v>-367781944000</v>
      </c>
    </row>
    <row r="197" spans="3:26" ht="15.5" x14ac:dyDescent="0.35">
      <c r="C197" t="s">
        <v>3013</v>
      </c>
      <c r="X197" s="5">
        <v>-483793109000</v>
      </c>
    </row>
    <row r="198" spans="3:26" ht="15.5" x14ac:dyDescent="0.35">
      <c r="C198" t="s">
        <v>3014</v>
      </c>
      <c r="Z198" s="5">
        <v>-20451118000</v>
      </c>
    </row>
    <row r="199" spans="3:26" ht="15.5" x14ac:dyDescent="0.35">
      <c r="C199" t="s">
        <v>3015</v>
      </c>
    </row>
    <row r="200" spans="3:26" ht="15.5" x14ac:dyDescent="0.35">
      <c r="C200" t="s">
        <v>551</v>
      </c>
      <c r="Z200" s="5">
        <v>-37262995864000</v>
      </c>
    </row>
    <row r="201" spans="3:26" ht="15.5" x14ac:dyDescent="0.35">
      <c r="C201" t="s">
        <v>3016</v>
      </c>
      <c r="X201" s="5">
        <v>-783258408000</v>
      </c>
    </row>
    <row r="202" spans="3:26" ht="15.5" x14ac:dyDescent="0.35">
      <c r="C202" t="s">
        <v>3017</v>
      </c>
    </row>
    <row r="203" spans="3:26" ht="15.5" x14ac:dyDescent="0.35">
      <c r="C203" t="s">
        <v>1524</v>
      </c>
      <c r="D203" s="5">
        <v>-43430000000</v>
      </c>
      <c r="E203" s="5">
        <v>-4848736000000</v>
      </c>
      <c r="F203" s="5">
        <v>-77762000000</v>
      </c>
      <c r="G203" s="5">
        <v>-285847000000</v>
      </c>
      <c r="I203" s="5">
        <v>-5349606000000</v>
      </c>
      <c r="J203" s="5">
        <v>-1402385000000</v>
      </c>
      <c r="K203" s="5">
        <v>-162650000000</v>
      </c>
      <c r="L203" s="5">
        <v>-201958000000</v>
      </c>
      <c r="M203" s="5">
        <v>-36912000000</v>
      </c>
      <c r="N203" s="5">
        <v>-152840000000</v>
      </c>
      <c r="O203" s="5">
        <v>-149783000000</v>
      </c>
      <c r="P203" s="5">
        <v>-100308000000</v>
      </c>
      <c r="Q203" s="5">
        <v>-112177000000</v>
      </c>
      <c r="R203" s="5">
        <v>-99412000000</v>
      </c>
      <c r="S203" s="5">
        <v>-529983382000</v>
      </c>
      <c r="T203" s="5">
        <v>-339715811000</v>
      </c>
      <c r="U203" s="5">
        <v>-297219439000</v>
      </c>
      <c r="V203" s="5">
        <v>-1876494839000</v>
      </c>
      <c r="W203" s="5">
        <v>-4527899111000</v>
      </c>
      <c r="X203" s="5">
        <v>-9966607452000</v>
      </c>
      <c r="Y203" s="5">
        <v>-4314871434000</v>
      </c>
      <c r="Z203" s="5">
        <v>-44306918357000</v>
      </c>
    </row>
    <row r="204" spans="3:26" ht="15.5" x14ac:dyDescent="0.35">
      <c r="C204" t="s">
        <v>487</v>
      </c>
    </row>
    <row r="205" spans="3:26" ht="15.5" x14ac:dyDescent="0.35">
      <c r="C205" t="s">
        <v>3018</v>
      </c>
      <c r="W205" s="5">
        <v>-721915000</v>
      </c>
    </row>
    <row r="206" spans="3:26" ht="15.5" x14ac:dyDescent="0.35">
      <c r="C206" t="s">
        <v>3019</v>
      </c>
      <c r="K206" s="5">
        <v>-6874000000</v>
      </c>
      <c r="L206" s="5">
        <v>-70029000000</v>
      </c>
      <c r="R206" s="5">
        <v>-567000000</v>
      </c>
      <c r="S206" s="5">
        <v>-3539224000</v>
      </c>
      <c r="T206" s="5">
        <v>-5748935000</v>
      </c>
      <c r="U206" s="5">
        <v>8036251000</v>
      </c>
      <c r="V206" s="5">
        <v>-29068581000</v>
      </c>
      <c r="W206" s="5">
        <v>3472796000</v>
      </c>
      <c r="Y206" s="5">
        <v>-68100674000</v>
      </c>
      <c r="Z206" s="5">
        <v>-6169894000</v>
      </c>
    </row>
    <row r="207" spans="3:26" ht="15.5" x14ac:dyDescent="0.35">
      <c r="C207" t="s">
        <v>926</v>
      </c>
      <c r="K207" s="5">
        <v>-6874000000</v>
      </c>
      <c r="L207" s="5">
        <v>-70029000000</v>
      </c>
      <c r="R207" s="5">
        <v>-567000000</v>
      </c>
      <c r="S207" s="5">
        <v>-3539224000</v>
      </c>
      <c r="T207" s="5">
        <v>-5748935000</v>
      </c>
      <c r="U207" s="5">
        <v>8036251000</v>
      </c>
      <c r="V207" s="5">
        <v>-29068581000</v>
      </c>
      <c r="W207" s="5">
        <v>2750881000</v>
      </c>
      <c r="Y207" s="5">
        <v>-68100674000</v>
      </c>
      <c r="Z207" s="5">
        <v>-6169894000</v>
      </c>
    </row>
    <row r="208" spans="3:26" ht="15.5" x14ac:dyDescent="0.35">
      <c r="C208" t="s">
        <v>175</v>
      </c>
      <c r="D208" s="5">
        <v>215826000000</v>
      </c>
      <c r="E208" s="5">
        <v>5410640000000</v>
      </c>
      <c r="F208" s="5">
        <v>89026000000</v>
      </c>
      <c r="G208" s="5">
        <v>256490000000</v>
      </c>
      <c r="I208" s="5">
        <v>5518798000000</v>
      </c>
      <c r="J208" s="5">
        <v>624434000000</v>
      </c>
      <c r="K208" s="5">
        <v>1052720000000</v>
      </c>
      <c r="L208" s="5">
        <v>-101869000000</v>
      </c>
      <c r="M208" s="5">
        <v>42696000000</v>
      </c>
      <c r="N208" s="5">
        <v>24908000000</v>
      </c>
      <c r="O208" s="5">
        <v>-273201000000</v>
      </c>
      <c r="P208" s="5">
        <v>-29698000000</v>
      </c>
      <c r="Q208" s="5">
        <v>-72301000000</v>
      </c>
      <c r="R208" s="5">
        <v>40756000000</v>
      </c>
      <c r="S208" s="5">
        <v>449307702000</v>
      </c>
      <c r="T208" s="5">
        <v>-421336151000</v>
      </c>
      <c r="U208" s="5">
        <v>-216732921000</v>
      </c>
      <c r="V208" s="5">
        <v>-2714844869000</v>
      </c>
      <c r="W208" s="5">
        <v>2040602402000</v>
      </c>
      <c r="X208" s="5">
        <v>7808073099000</v>
      </c>
      <c r="Y208" s="5">
        <v>438092756000</v>
      </c>
      <c r="Z208" s="5">
        <v>42636991331000</v>
      </c>
    </row>
    <row r="209" spans="3:26" ht="15.5" x14ac:dyDescent="0.35">
      <c r="C209" t="s">
        <v>3020</v>
      </c>
    </row>
    <row r="210" spans="3:26" ht="15.5" x14ac:dyDescent="0.35">
      <c r="C210" t="s">
        <v>1222</v>
      </c>
      <c r="D210" s="5">
        <v>-77773000000</v>
      </c>
      <c r="E210" s="5">
        <v>-55748000000</v>
      </c>
      <c r="F210" s="5">
        <v>-16239000000</v>
      </c>
      <c r="G210" s="5">
        <v>90113000000</v>
      </c>
      <c r="I210" s="5">
        <v>-125200000000</v>
      </c>
      <c r="J210" s="5">
        <v>-89540000000</v>
      </c>
      <c r="K210" s="5">
        <v>-62738000000</v>
      </c>
      <c r="L210" s="5">
        <v>-28956000000</v>
      </c>
      <c r="M210" s="5">
        <v>-23205000000</v>
      </c>
      <c r="N210" s="5">
        <v>-34756000000</v>
      </c>
      <c r="O210" s="5">
        <v>-39968000000</v>
      </c>
      <c r="P210" s="5">
        <v>-69689000000</v>
      </c>
      <c r="Q210" s="5">
        <v>-69101000000</v>
      </c>
      <c r="R210" s="5">
        <v>-59147000000</v>
      </c>
      <c r="S210" s="5">
        <v>-87650912000</v>
      </c>
      <c r="T210" s="5">
        <v>-97922860000</v>
      </c>
      <c r="U210" s="5">
        <v>-26267810000</v>
      </c>
      <c r="V210" s="5">
        <v>-2000000000</v>
      </c>
      <c r="W210" s="5">
        <v>-2100952176000</v>
      </c>
      <c r="X210" s="5">
        <v>-2060997162000</v>
      </c>
      <c r="Y210" s="5">
        <v>-452002169000</v>
      </c>
      <c r="Z210" s="5">
        <v>-793222861000</v>
      </c>
    </row>
    <row r="211" spans="3:26" ht="15.5" x14ac:dyDescent="0.35">
      <c r="C211" t="s">
        <v>3021</v>
      </c>
      <c r="D211" s="5">
        <v>-64289000000</v>
      </c>
      <c r="E211" s="5">
        <v>-514986000000</v>
      </c>
      <c r="F211" s="5">
        <v>-825429000000</v>
      </c>
      <c r="G211" s="5">
        <v>143294000000</v>
      </c>
      <c r="I211" s="5">
        <v>-1793333000000</v>
      </c>
      <c r="J211" s="5">
        <v>-919242000000</v>
      </c>
      <c r="K211" s="5">
        <v>-845860000000</v>
      </c>
      <c r="L211" s="5">
        <v>-687114000000</v>
      </c>
      <c r="M211" s="5">
        <v>-360200000000</v>
      </c>
      <c r="N211" s="5">
        <v>-402106000000</v>
      </c>
      <c r="O211" s="5">
        <v>-330369000000</v>
      </c>
      <c r="P211" s="5">
        <v>-406509000000</v>
      </c>
      <c r="Q211" s="5">
        <v>-478153000000</v>
      </c>
      <c r="R211" s="5">
        <v>-270987000000</v>
      </c>
      <c r="S211" s="5">
        <v>-197110070000</v>
      </c>
      <c r="T211" s="5">
        <v>-402298025000</v>
      </c>
      <c r="U211" s="5">
        <v>-168412420000</v>
      </c>
      <c r="V211" s="5">
        <v>-4731988180000</v>
      </c>
      <c r="W211" s="5">
        <v>-1667179000000</v>
      </c>
      <c r="X211" s="5">
        <v>-1427157657000</v>
      </c>
      <c r="Y211" s="5">
        <v>-643302718000</v>
      </c>
      <c r="Z211" s="5">
        <v>-4048078428000</v>
      </c>
    </row>
    <row r="212" spans="3:26" ht="15.5" x14ac:dyDescent="0.35">
      <c r="C212" t="s">
        <v>3022</v>
      </c>
      <c r="D212" s="5">
        <v>7130000000</v>
      </c>
    </row>
    <row r="213" spans="3:26" ht="15.5" x14ac:dyDescent="0.35">
      <c r="C213" t="s">
        <v>3023</v>
      </c>
      <c r="D213" s="5">
        <v>-24052000000</v>
      </c>
      <c r="E213" s="5">
        <v>137645000000</v>
      </c>
      <c r="F213" s="5">
        <v>-137645000000</v>
      </c>
      <c r="G213" s="5">
        <v>2171000000</v>
      </c>
      <c r="K213" s="5">
        <v>-2467000000</v>
      </c>
      <c r="L213" s="5">
        <v>-110283000000</v>
      </c>
      <c r="M213" s="5">
        <v>-37557000000</v>
      </c>
      <c r="W213" s="5">
        <v>-177219228000</v>
      </c>
    </row>
    <row r="214" spans="3:26" ht="15.5" x14ac:dyDescent="0.35">
      <c r="C214" t="s">
        <v>3024</v>
      </c>
      <c r="W214" s="5">
        <v>-71525539000</v>
      </c>
      <c r="X214" s="5">
        <v>-82793862000</v>
      </c>
    </row>
    <row r="215" spans="3:26" ht="15.5" x14ac:dyDescent="0.35">
      <c r="C215" t="s">
        <v>3025</v>
      </c>
      <c r="W215" s="5">
        <v>55000</v>
      </c>
    </row>
    <row r="216" spans="3:26" ht="15.5" x14ac:dyDescent="0.35">
      <c r="C216" t="s">
        <v>3026</v>
      </c>
      <c r="Z216" s="5">
        <v>121948792000</v>
      </c>
    </row>
    <row r="217" spans="3:26" ht="15.5" x14ac:dyDescent="0.35">
      <c r="C217" t="s">
        <v>1515</v>
      </c>
    </row>
    <row r="218" spans="3:26" ht="15.5" x14ac:dyDescent="0.35">
      <c r="C218" t="s">
        <v>3027</v>
      </c>
      <c r="X218" s="5">
        <v>-100875703000</v>
      </c>
    </row>
    <row r="219" spans="3:26" ht="15.5" x14ac:dyDescent="0.35">
      <c r="C219" t="s">
        <v>3028</v>
      </c>
      <c r="K219" s="5">
        <v>875000000000</v>
      </c>
      <c r="X219" s="5">
        <v>4994843068000</v>
      </c>
    </row>
    <row r="220" spans="3:26" ht="15.5" x14ac:dyDescent="0.35">
      <c r="C220" t="s">
        <v>3029</v>
      </c>
    </row>
    <row r="221" spans="3:26" ht="15.5" x14ac:dyDescent="0.35">
      <c r="C221" t="s">
        <v>3030</v>
      </c>
    </row>
    <row r="222" spans="3:26" ht="15.5" x14ac:dyDescent="0.35">
      <c r="C222" t="s">
        <v>750</v>
      </c>
    </row>
    <row r="223" spans="3:26" ht="15.5" x14ac:dyDescent="0.35">
      <c r="C223" t="s">
        <v>3031</v>
      </c>
    </row>
    <row r="224" spans="3:26" ht="15.5" x14ac:dyDescent="0.35">
      <c r="C224" t="s">
        <v>3032</v>
      </c>
      <c r="F224" s="5">
        <v>-804000000</v>
      </c>
      <c r="G224" s="5">
        <v>804000000</v>
      </c>
    </row>
    <row r="225" spans="3:26" ht="15.5" x14ac:dyDescent="0.35">
      <c r="C225" t="s">
        <v>3033</v>
      </c>
      <c r="K225" s="5">
        <v>-5252000000</v>
      </c>
      <c r="L225" s="5">
        <v>-14018000000</v>
      </c>
      <c r="M225" s="5">
        <v>-3879000000</v>
      </c>
      <c r="N225" s="5">
        <v>-10107000000</v>
      </c>
      <c r="O225" s="5">
        <v>-67528000000</v>
      </c>
      <c r="P225" s="5">
        <v>-31026000000</v>
      </c>
    </row>
    <row r="226" spans="3:26" ht="15.5" x14ac:dyDescent="0.35">
      <c r="C226" t="s">
        <v>3034</v>
      </c>
      <c r="D226" s="5">
        <v>435438000000</v>
      </c>
      <c r="E226" s="5">
        <v>5849455000000</v>
      </c>
      <c r="F226" s="5">
        <v>1073332000000</v>
      </c>
      <c r="G226" s="5">
        <v>22420000000</v>
      </c>
      <c r="I226" s="5">
        <v>7451705000000</v>
      </c>
      <c r="J226" s="5">
        <v>1643257000000</v>
      </c>
      <c r="K226" s="5">
        <v>1968469000000</v>
      </c>
      <c r="L226" s="5">
        <v>750406000000</v>
      </c>
      <c r="M226" s="5">
        <v>475184000000</v>
      </c>
      <c r="N226" s="5">
        <v>479359000000</v>
      </c>
      <c r="O226" s="5">
        <v>184574000000</v>
      </c>
      <c r="P226" s="5">
        <v>488031000000</v>
      </c>
      <c r="Q226" s="5">
        <v>479506000000</v>
      </c>
      <c r="R226" s="5">
        <v>375540000000</v>
      </c>
      <c r="S226" s="5">
        <v>737034416000</v>
      </c>
      <c r="T226" s="5">
        <v>305936714000</v>
      </c>
      <c r="U226" s="5">
        <v>271657367000</v>
      </c>
      <c r="V226" s="5">
        <v>2236465681000</v>
      </c>
      <c r="W226" s="5">
        <v>7947414727000</v>
      </c>
      <c r="X226" s="5">
        <v>13273160685000</v>
      </c>
      <c r="Y226" s="5">
        <v>2286424341000</v>
      </c>
      <c r="Z226" s="5">
        <v>47553744076000</v>
      </c>
    </row>
    <row r="227" spans="3:26" ht="15.5" x14ac:dyDescent="0.35">
      <c r="C227" t="s">
        <v>476</v>
      </c>
      <c r="D227" s="5">
        <v>-2197000000</v>
      </c>
      <c r="E227" s="5">
        <v>-2238000000</v>
      </c>
      <c r="F227" s="5">
        <v>-2125000000</v>
      </c>
      <c r="G227" s="5">
        <v>-1508000000</v>
      </c>
      <c r="I227" s="5">
        <v>-8018000000</v>
      </c>
      <c r="J227" s="5">
        <v>-8423000000</v>
      </c>
      <c r="K227" s="5">
        <v>-8399000000</v>
      </c>
      <c r="L227" s="5">
        <v>-4726000000</v>
      </c>
      <c r="M227" s="5">
        <v>-697000000</v>
      </c>
      <c r="N227" s="5">
        <v>-4073000000</v>
      </c>
      <c r="O227" s="5">
        <v>-1170000000</v>
      </c>
      <c r="P227" s="5">
        <v>-226000000</v>
      </c>
      <c r="Q227" s="5">
        <v>-2362000000</v>
      </c>
      <c r="R227" s="5">
        <v>-2066000000</v>
      </c>
      <c r="S227" s="5">
        <v>-1541451000</v>
      </c>
      <c r="T227" s="5">
        <v>-5749211000</v>
      </c>
      <c r="U227" s="5">
        <v>200112000</v>
      </c>
      <c r="V227" s="5">
        <v>-7150605000</v>
      </c>
      <c r="W227" s="5">
        <v>-677528369000</v>
      </c>
      <c r="X227" s="5">
        <v>-434428676000</v>
      </c>
      <c r="Y227" s="5">
        <v>-662773459000</v>
      </c>
      <c r="Z227" s="5">
        <v>-391285000</v>
      </c>
    </row>
    <row r="228" spans="3:26" ht="15.5" x14ac:dyDescent="0.35">
      <c r="C228" t="s">
        <v>3035</v>
      </c>
      <c r="L228" s="5">
        <v>-699000000</v>
      </c>
      <c r="M228" s="5">
        <v>-6910000000</v>
      </c>
      <c r="N228" s="5">
        <v>-2854000000</v>
      </c>
      <c r="O228" s="5">
        <v>-11295000000</v>
      </c>
      <c r="P228" s="5">
        <v>-9868000000</v>
      </c>
    </row>
    <row r="229" spans="3:26" ht="15.5" x14ac:dyDescent="0.35">
      <c r="C229" t="s">
        <v>2546</v>
      </c>
      <c r="T229" s="5">
        <v>-3057639000</v>
      </c>
      <c r="U229" s="5">
        <v>-4713044000</v>
      </c>
      <c r="V229" s="5">
        <v>-39876284000</v>
      </c>
      <c r="W229" s="5">
        <v>-1025147591000</v>
      </c>
    </row>
    <row r="230" spans="3:26" ht="15.5" x14ac:dyDescent="0.35">
      <c r="C230" t="s">
        <v>321</v>
      </c>
      <c r="E230" s="5">
        <v>-4013000000</v>
      </c>
      <c r="I230" s="5">
        <v>-4013000000</v>
      </c>
    </row>
    <row r="231" spans="3:26" ht="15.5" x14ac:dyDescent="0.35">
      <c r="C231" t="s">
        <v>3036</v>
      </c>
      <c r="Z231" s="5">
        <v>-174773351000</v>
      </c>
    </row>
    <row r="232" spans="3:26" ht="15.5" x14ac:dyDescent="0.35">
      <c r="C232" t="s">
        <v>110</v>
      </c>
      <c r="X232" s="5">
        <v>-1047063361000</v>
      </c>
      <c r="Y232" s="5">
        <v>-78489396000</v>
      </c>
      <c r="Z232" s="5">
        <v>198310041000</v>
      </c>
    </row>
    <row r="233" spans="3:26" ht="15.5" x14ac:dyDescent="0.35">
      <c r="C233" t="s">
        <v>353</v>
      </c>
    </row>
    <row r="234" spans="3:26" ht="15.5" x14ac:dyDescent="0.35">
      <c r="C234" t="s">
        <v>3037</v>
      </c>
      <c r="Z234" s="5">
        <v>-47999152000</v>
      </c>
    </row>
    <row r="235" spans="3:26" ht="15.5" x14ac:dyDescent="0.35">
      <c r="C235" t="s">
        <v>186</v>
      </c>
      <c r="D235" s="5">
        <v>-29926000000</v>
      </c>
      <c r="E235" s="5">
        <v>109212000000</v>
      </c>
      <c r="F235" s="5">
        <v>38989000000</v>
      </c>
      <c r="G235" s="5">
        <v>-29292000000</v>
      </c>
      <c r="I235" s="5">
        <v>68334000000</v>
      </c>
      <c r="J235" s="5">
        <v>-698054000000</v>
      </c>
      <c r="K235" s="5">
        <v>667184000000</v>
      </c>
      <c r="L235" s="5">
        <v>51447000000</v>
      </c>
      <c r="M235" s="5">
        <v>65336000000</v>
      </c>
      <c r="N235" s="5">
        <v>-47851000000</v>
      </c>
      <c r="O235" s="5">
        <v>8505000000</v>
      </c>
      <c r="P235" s="5">
        <v>-5723000000</v>
      </c>
      <c r="Q235" s="5">
        <v>-25012000000</v>
      </c>
      <c r="R235" s="5">
        <v>-263421000000</v>
      </c>
      <c r="S235" s="5">
        <v>109434682000</v>
      </c>
      <c r="T235" s="5">
        <v>100891399000</v>
      </c>
      <c r="U235" s="5">
        <v>-7374077000</v>
      </c>
      <c r="V235" s="5">
        <v>-306354928000</v>
      </c>
      <c r="W235" s="5">
        <v>-271109850000</v>
      </c>
      <c r="X235" s="5">
        <v>-297944026000</v>
      </c>
      <c r="Y235" s="5">
        <v>300704608000</v>
      </c>
      <c r="Z235" s="5">
        <v>165541524000</v>
      </c>
    </row>
    <row r="236" spans="3:26" ht="15.5" x14ac:dyDescent="0.35">
      <c r="C236" t="s">
        <v>188</v>
      </c>
      <c r="D236" s="5">
        <v>236650000000</v>
      </c>
      <c r="I236" s="5">
        <v>168225000000</v>
      </c>
      <c r="J236" s="5">
        <v>865464000000</v>
      </c>
      <c r="K236" s="5">
        <v>196620000000</v>
      </c>
      <c r="L236" s="5">
        <v>154523000000</v>
      </c>
      <c r="M236" s="5">
        <v>83012000000</v>
      </c>
      <c r="N236" s="5">
        <v>126177000000</v>
      </c>
      <c r="O236" s="5">
        <v>118877000000</v>
      </c>
      <c r="P236" s="5">
        <v>252000000</v>
      </c>
      <c r="Q236" s="5">
        <v>3597000000</v>
      </c>
      <c r="R236" s="5">
        <v>-8916000000</v>
      </c>
      <c r="S236" s="5">
        <v>29488493000</v>
      </c>
      <c r="T236" s="5">
        <v>6258889000</v>
      </c>
      <c r="U236" s="5">
        <v>15449642000</v>
      </c>
      <c r="V236" s="5">
        <v>486604768000</v>
      </c>
      <c r="W236" s="5">
        <v>742277600000</v>
      </c>
      <c r="X236" s="5">
        <v>1350221462000</v>
      </c>
      <c r="Y236" s="5">
        <v>1049516854000</v>
      </c>
      <c r="Z236" s="5">
        <v>883975330000</v>
      </c>
    </row>
    <row r="237" spans="3:26" ht="15.5" x14ac:dyDescent="0.35">
      <c r="C237" t="s">
        <v>187</v>
      </c>
      <c r="D237" s="5">
        <v>31000000</v>
      </c>
      <c r="E237" s="5">
        <v>91000000</v>
      </c>
      <c r="G237" s="5">
        <v>2000000</v>
      </c>
      <c r="I237" s="5">
        <v>91000000</v>
      </c>
      <c r="J237" s="5">
        <v>815000000</v>
      </c>
      <c r="K237" s="5">
        <v>1660000000</v>
      </c>
      <c r="L237" s="5">
        <v>-9350000000</v>
      </c>
      <c r="M237" s="5">
        <v>6175000000</v>
      </c>
      <c r="N237" s="5">
        <v>4686000000</v>
      </c>
      <c r="O237" s="5">
        <v>-1205000000</v>
      </c>
      <c r="P237" s="5">
        <v>124348000000</v>
      </c>
      <c r="Q237" s="5">
        <v>145763000000</v>
      </c>
      <c r="R237" s="5">
        <v>418100000000</v>
      </c>
      <c r="S237" s="5">
        <v>279176797000</v>
      </c>
      <c r="T237" s="5">
        <v>172026509000</v>
      </c>
      <c r="U237" s="5">
        <v>163950945000</v>
      </c>
      <c r="V237" s="5">
        <v>-16298895000</v>
      </c>
      <c r="W237" s="5">
        <v>15437018000</v>
      </c>
    </row>
    <row r="238" spans="3:26" ht="15.5" x14ac:dyDescent="0.35">
      <c r="C238" t="s">
        <v>3038</v>
      </c>
      <c r="X238" s="5">
        <v>-329768431000</v>
      </c>
    </row>
    <row r="239" spans="3:26" ht="15.5" x14ac:dyDescent="0.35">
      <c r="C239" t="s">
        <v>189</v>
      </c>
      <c r="D239" s="5">
        <v>206755000000</v>
      </c>
      <c r="E239" s="5">
        <v>109303000000</v>
      </c>
      <c r="F239" s="5">
        <v>38989000000</v>
      </c>
      <c r="G239" s="5">
        <v>-29290000000</v>
      </c>
      <c r="I239" s="5">
        <v>236650000000</v>
      </c>
      <c r="J239" s="5">
        <v>168225000000</v>
      </c>
      <c r="K239" s="5">
        <v>865464000000</v>
      </c>
      <c r="L239" s="5">
        <v>196620000000</v>
      </c>
      <c r="M239" s="5">
        <v>154523000000</v>
      </c>
      <c r="N239" s="5">
        <v>83012000000</v>
      </c>
      <c r="O239" s="5">
        <v>126177000000</v>
      </c>
      <c r="P239" s="5">
        <v>118877000000</v>
      </c>
      <c r="Q239" s="5">
        <v>124348000000</v>
      </c>
      <c r="R239" s="5">
        <v>145763000000</v>
      </c>
      <c r="S239" s="5">
        <v>418099972000</v>
      </c>
      <c r="T239" s="5">
        <v>279176797000</v>
      </c>
      <c r="U239" s="5">
        <v>172026510000</v>
      </c>
      <c r="V239" s="5">
        <v>163950945000</v>
      </c>
      <c r="W239" s="5">
        <v>486604768000</v>
      </c>
      <c r="X239" s="5">
        <v>742277596000</v>
      </c>
      <c r="Y239" s="5">
        <v>1350221462000</v>
      </c>
      <c r="Z239" s="5">
        <v>1049516854000</v>
      </c>
    </row>
    <row r="241" spans="2:26" ht="15.5" x14ac:dyDescent="0.35">
      <c r="B241" t="s">
        <v>190</v>
      </c>
      <c r="C241" t="s">
        <v>11</v>
      </c>
      <c r="D241" s="5">
        <v>173420000000</v>
      </c>
      <c r="E241" s="5">
        <v>173420000000</v>
      </c>
      <c r="F241" s="5">
        <v>173420000000</v>
      </c>
      <c r="G241" s="5">
        <v>173420000000</v>
      </c>
      <c r="I241" s="5">
        <v>173420000000</v>
      </c>
      <c r="J241" s="5">
        <v>160060000000</v>
      </c>
      <c r="K241" s="5">
        <v>160060000000</v>
      </c>
      <c r="L241" s="5">
        <v>22080000000</v>
      </c>
      <c r="M241" s="5">
        <v>21160000000</v>
      </c>
      <c r="N241" s="5">
        <v>20860000000</v>
      </c>
      <c r="O241" s="5">
        <v>20860000000</v>
      </c>
      <c r="P241" s="5">
        <v>20770000000</v>
      </c>
      <c r="Q241" s="5">
        <v>113540000000</v>
      </c>
      <c r="R241" s="5">
        <v>97020000000</v>
      </c>
      <c r="S241" s="5">
        <v>93720000000</v>
      </c>
      <c r="T241" s="5">
        <v>93720000000</v>
      </c>
      <c r="U241" s="5">
        <v>93720000000</v>
      </c>
      <c r="V241" s="5">
        <v>13490000000</v>
      </c>
      <c r="W241" s="5">
        <v>13490000000</v>
      </c>
      <c r="X241" s="5">
        <v>13490000000</v>
      </c>
      <c r="Y241" s="5">
        <v>13490000000</v>
      </c>
      <c r="Z241" s="5">
        <v>13490000000</v>
      </c>
    </row>
    <row r="242" spans="2:26" ht="15.5" x14ac:dyDescent="0.35">
      <c r="C242" t="s">
        <v>191</v>
      </c>
      <c r="D242" s="6">
        <v>7.0000000000000007E-2</v>
      </c>
      <c r="E242" s="6">
        <v>2.78</v>
      </c>
      <c r="F242" s="6">
        <v>-0.25</v>
      </c>
      <c r="G242" s="6">
        <v>-0.01</v>
      </c>
    </row>
    <row r="243" spans="2:26" ht="15.5" x14ac:dyDescent="0.35">
      <c r="C243" t="s">
        <v>192</v>
      </c>
      <c r="D243" s="6">
        <v>1485.71</v>
      </c>
      <c r="E243" s="6">
        <v>45.68</v>
      </c>
      <c r="F243" s="5">
        <v>-220</v>
      </c>
      <c r="G243" s="5">
        <v>-3000</v>
      </c>
    </row>
    <row r="244" spans="2:26" ht="15.5" x14ac:dyDescent="0.35">
      <c r="C244" t="s">
        <v>70</v>
      </c>
      <c r="D244" s="6">
        <v>15.89</v>
      </c>
      <c r="E244" s="6">
        <v>20.23</v>
      </c>
      <c r="F244" s="6">
        <v>10.88</v>
      </c>
      <c r="G244" s="6">
        <v>6.32</v>
      </c>
    </row>
    <row r="245" spans="2:26" ht="15.5" x14ac:dyDescent="0.35">
      <c r="C245" t="s">
        <v>193</v>
      </c>
      <c r="E245" s="5">
        <v>168810000000</v>
      </c>
      <c r="F245" s="5">
        <v>-13970000000</v>
      </c>
      <c r="G245" s="5">
        <v>46780000000</v>
      </c>
    </row>
    <row r="246" spans="2:26" ht="15.5" x14ac:dyDescent="0.35">
      <c r="C246" t="s">
        <v>194</v>
      </c>
      <c r="D246" s="6">
        <v>5.0000000000000001E-4</v>
      </c>
      <c r="E246" s="6">
        <v>2.0499999999999997E-2</v>
      </c>
      <c r="F246" s="6">
        <v>-6.0999999999999995E-3</v>
      </c>
      <c r="G246" s="6">
        <v>-2.9999999999999997E-4</v>
      </c>
    </row>
    <row r="247" spans="2:26" ht="15.5" x14ac:dyDescent="0.35">
      <c r="C247" t="s">
        <v>195</v>
      </c>
      <c r="D247" s="6">
        <v>3.2000000000000002E-3</v>
      </c>
      <c r="E247" s="6">
        <v>0.12509999999999999</v>
      </c>
      <c r="F247" s="6">
        <v>-1.3100000000000001E-2</v>
      </c>
      <c r="G247" s="6">
        <v>-5.0000000000000001E-4</v>
      </c>
    </row>
    <row r="248" spans="2:26" ht="15.5" x14ac:dyDescent="0.35">
      <c r="C248" t="s">
        <v>196</v>
      </c>
      <c r="D248" s="6">
        <v>1.0500000000000001E-2</v>
      </c>
      <c r="E248" s="6">
        <v>7.0999999999999995E-3</v>
      </c>
      <c r="F248" s="6">
        <v>-1.01E-2</v>
      </c>
      <c r="G248" s="6">
        <v>3.4000000000000002E-3</v>
      </c>
    </row>
    <row r="249" spans="2:26" ht="15.5" x14ac:dyDescent="0.35">
      <c r="C249" t="s">
        <v>197</v>
      </c>
      <c r="D249" s="6">
        <v>0.93</v>
      </c>
      <c r="E249" s="6">
        <v>0.52</v>
      </c>
      <c r="F249" s="6">
        <v>-2.21</v>
      </c>
      <c r="G249" s="6">
        <v>2.5</v>
      </c>
    </row>
    <row r="250" spans="2:26" ht="15.5" x14ac:dyDescent="0.35">
      <c r="C250" t="s">
        <v>198</v>
      </c>
      <c r="D250" s="5">
        <v>4858000000000</v>
      </c>
      <c r="E250" s="5">
        <v>4672000000000</v>
      </c>
      <c r="F250" s="5">
        <v>4156000000000</v>
      </c>
      <c r="G250" s="5">
        <v>4230000000000</v>
      </c>
    </row>
    <row r="251" spans="2:26" ht="15.5" x14ac:dyDescent="0.35">
      <c r="C251" t="s">
        <v>199</v>
      </c>
      <c r="D251" s="6">
        <v>4.66</v>
      </c>
      <c r="E251" s="6">
        <v>5.72</v>
      </c>
      <c r="F251" s="6">
        <v>2.83</v>
      </c>
      <c r="G251" s="6">
        <v>1.53</v>
      </c>
    </row>
    <row r="252" spans="2:26" ht="15.5" x14ac:dyDescent="0.35">
      <c r="C252" t="s">
        <v>200</v>
      </c>
      <c r="D252" s="6">
        <v>22.31</v>
      </c>
      <c r="E252" s="6">
        <v>22.22</v>
      </c>
      <c r="F252" s="6">
        <v>19.420000000000002</v>
      </c>
      <c r="G252" s="6">
        <v>19.670000000000002</v>
      </c>
    </row>
    <row r="253" spans="2:26" ht="15.5" x14ac:dyDescent="0.35">
      <c r="C253" t="s">
        <v>201</v>
      </c>
      <c r="D253" s="6">
        <v>4.66</v>
      </c>
      <c r="E253" s="6">
        <v>5.72</v>
      </c>
      <c r="F253" s="6">
        <v>2.83</v>
      </c>
      <c r="G253" s="6">
        <v>1.53</v>
      </c>
    </row>
    <row r="254" spans="2:26" ht="15.5" x14ac:dyDescent="0.35">
      <c r="C254" t="s">
        <v>202</v>
      </c>
      <c r="D254" s="6">
        <v>22.3</v>
      </c>
      <c r="E254" s="6">
        <v>22.21</v>
      </c>
      <c r="F254" s="6">
        <v>19.420000000000002</v>
      </c>
      <c r="G254" s="6">
        <v>19.66</v>
      </c>
    </row>
    <row r="255" spans="2:26" ht="15.5" x14ac:dyDescent="0.35">
      <c r="C255" t="s">
        <v>203</v>
      </c>
      <c r="D255" s="5">
        <v>2177000000000</v>
      </c>
      <c r="E255" s="5">
        <v>2190000000000</v>
      </c>
      <c r="F255" s="5">
        <v>697000000000</v>
      </c>
      <c r="G255" s="5">
        <v>864000000000</v>
      </c>
    </row>
    <row r="256" spans="2:26" ht="15.5" x14ac:dyDescent="0.35">
      <c r="C256" t="s">
        <v>204</v>
      </c>
      <c r="D256" s="5">
        <v>14784000000000</v>
      </c>
      <c r="E256" s="5">
        <v>14647000000000</v>
      </c>
      <c r="F256" s="5">
        <v>866000000000</v>
      </c>
      <c r="G256" s="5">
        <v>401000000000</v>
      </c>
    </row>
    <row r="257" spans="3:26" ht="15.5" x14ac:dyDescent="0.35">
      <c r="C257" t="s">
        <v>205</v>
      </c>
      <c r="D257" s="5">
        <v>3868000000000</v>
      </c>
      <c r="E257" s="5">
        <v>3853000000000</v>
      </c>
      <c r="F257" s="5">
        <v>3369000000000</v>
      </c>
      <c r="G257" s="5">
        <v>3411000000000</v>
      </c>
    </row>
    <row r="258" spans="3:26" ht="15.5" x14ac:dyDescent="0.35">
      <c r="C258" t="s">
        <v>23</v>
      </c>
      <c r="D258" s="5">
        <v>16961000000000</v>
      </c>
      <c r="E258" s="5">
        <v>16836000000000</v>
      </c>
      <c r="F258" s="5">
        <v>1563000000000</v>
      </c>
      <c r="G258" s="5">
        <v>1266000000000</v>
      </c>
    </row>
    <row r="259" spans="3:26" ht="15.5" x14ac:dyDescent="0.35">
      <c r="C259" t="s">
        <v>20</v>
      </c>
      <c r="D259" s="5">
        <v>16754000000000</v>
      </c>
      <c r="E259" s="5">
        <v>16599000000000</v>
      </c>
      <c r="F259" s="5">
        <v>1436000000000</v>
      </c>
      <c r="G259" s="5">
        <v>1177000000000</v>
      </c>
    </row>
    <row r="260" spans="3:26" ht="15.5" x14ac:dyDescent="0.35">
      <c r="C260" t="s">
        <v>206</v>
      </c>
      <c r="D260" s="5">
        <v>1215000000000</v>
      </c>
      <c r="E260" s="5">
        <v>822000000000</v>
      </c>
      <c r="F260" s="5">
        <v>1927000000000</v>
      </c>
      <c r="G260" s="5">
        <v>1638000000000</v>
      </c>
    </row>
    <row r="261" spans="3:26" ht="15.5" x14ac:dyDescent="0.35">
      <c r="C261" t="s">
        <v>207</v>
      </c>
      <c r="D261" s="5">
        <v>-13000000000</v>
      </c>
      <c r="E261" s="5">
        <v>-403000000000</v>
      </c>
      <c r="F261" s="5">
        <v>21000000000</v>
      </c>
      <c r="G261" s="5">
        <v>-39000000000</v>
      </c>
    </row>
    <row r="262" spans="3:26" ht="15.5" x14ac:dyDescent="0.35">
      <c r="C262" t="s">
        <v>208</v>
      </c>
    </row>
    <row r="263" spans="3:26" ht="15.5" x14ac:dyDescent="0.35">
      <c r="C263" t="s">
        <v>12</v>
      </c>
      <c r="D263" s="5">
        <v>-13000000000</v>
      </c>
      <c r="E263" s="5">
        <v>-403000000000</v>
      </c>
      <c r="F263" s="5">
        <v>21000000000</v>
      </c>
      <c r="G263" s="5">
        <v>-39000000000</v>
      </c>
    </row>
    <row r="264" spans="3:26" ht="15.5" x14ac:dyDescent="0.35">
      <c r="C264" t="s">
        <v>15</v>
      </c>
      <c r="D264" s="6">
        <v>-0.08</v>
      </c>
      <c r="E264" s="6">
        <v>-2.3199999999999998</v>
      </c>
      <c r="F264" s="6">
        <v>0.12</v>
      </c>
      <c r="G264" s="6">
        <v>-0.22</v>
      </c>
    </row>
    <row r="265" spans="3:26" ht="15.5" x14ac:dyDescent="0.35">
      <c r="C265" t="s">
        <v>57</v>
      </c>
      <c r="I265" s="6">
        <v>2.85</v>
      </c>
      <c r="J265" s="6">
        <v>2.0499999999999998</v>
      </c>
      <c r="K265" s="6">
        <v>1.48</v>
      </c>
      <c r="L265" s="6">
        <v>12.05</v>
      </c>
      <c r="M265" s="6">
        <v>3.01</v>
      </c>
      <c r="N265" s="6">
        <v>-44.55</v>
      </c>
      <c r="O265" s="6">
        <v>40.880000000000003</v>
      </c>
      <c r="P265" s="6">
        <v>-60.71</v>
      </c>
      <c r="Q265" s="6">
        <v>-10.62</v>
      </c>
      <c r="R265" s="6">
        <v>-37.090000000000003</v>
      </c>
      <c r="S265" s="6">
        <v>-18.62</v>
      </c>
      <c r="T265" s="6">
        <v>1.63</v>
      </c>
      <c r="U265" s="6">
        <v>-135.79</v>
      </c>
      <c r="V265" s="6">
        <v>9.48</v>
      </c>
      <c r="W265" s="6">
        <v>33.51</v>
      </c>
      <c r="X265" s="6">
        <v>-518.95000000000005</v>
      </c>
      <c r="Y265" s="6">
        <v>-102.2</v>
      </c>
      <c r="Z265" s="6">
        <v>-1208.44</v>
      </c>
    </row>
    <row r="266" spans="3:26" ht="15.5" x14ac:dyDescent="0.35">
      <c r="C266" t="s">
        <v>69</v>
      </c>
      <c r="I266" s="6">
        <v>44.56</v>
      </c>
      <c r="J266" s="6">
        <v>17.07</v>
      </c>
      <c r="K266" s="6">
        <v>33.78</v>
      </c>
      <c r="L266" s="6">
        <v>6.47</v>
      </c>
      <c r="M266" s="6">
        <v>16.61</v>
      </c>
      <c r="N266" s="6">
        <v>-1.1200000000000001</v>
      </c>
      <c r="O266" s="6">
        <v>1.22</v>
      </c>
      <c r="P266" s="6">
        <v>-0.82</v>
      </c>
      <c r="Q266" s="6">
        <v>-4.71</v>
      </c>
      <c r="R266" s="6">
        <v>-1.35</v>
      </c>
      <c r="S266" s="6">
        <v>-2.69</v>
      </c>
      <c r="T266" s="6">
        <v>30.67</v>
      </c>
      <c r="U266" s="6">
        <v>-0.37</v>
      </c>
      <c r="V266" s="6">
        <v>5.27</v>
      </c>
      <c r="W266" s="6">
        <v>1.52</v>
      </c>
      <c r="X266" s="6">
        <v>-0.13</v>
      </c>
      <c r="Y266" s="6">
        <v>-0.83</v>
      </c>
      <c r="Z266" s="6">
        <v>-0.04</v>
      </c>
    </row>
    <row r="267" spans="3:26" ht="15.5" x14ac:dyDescent="0.35">
      <c r="C267" t="s">
        <v>72</v>
      </c>
      <c r="I267" s="6">
        <v>5.88</v>
      </c>
      <c r="J267" s="6">
        <v>1.45</v>
      </c>
      <c r="K267" s="6">
        <v>2.13</v>
      </c>
      <c r="L267" s="6">
        <v>0.47</v>
      </c>
      <c r="M267" s="6">
        <v>0.44</v>
      </c>
      <c r="N267" s="6">
        <v>0.42</v>
      </c>
      <c r="O267" s="6">
        <v>0.32</v>
      </c>
      <c r="P267" s="6">
        <v>0.31</v>
      </c>
      <c r="Q267" s="6">
        <v>2.31</v>
      </c>
      <c r="R267" s="6">
        <v>2.34</v>
      </c>
      <c r="S267" s="6">
        <v>1.01</v>
      </c>
      <c r="T267" s="6">
        <v>0.73</v>
      </c>
      <c r="U267" s="6">
        <v>0.9</v>
      </c>
      <c r="V267" s="6">
        <v>0.04</v>
      </c>
      <c r="W267" s="6">
        <v>0.04</v>
      </c>
      <c r="X267" s="6">
        <v>7.0000000000000007E-2</v>
      </c>
      <c r="Y267" s="6">
        <v>0.15</v>
      </c>
      <c r="Z267" s="6">
        <v>0.08</v>
      </c>
    </row>
    <row r="268" spans="3:26" ht="15.5" x14ac:dyDescent="0.35">
      <c r="C268" t="s">
        <v>209</v>
      </c>
      <c r="I268" s="5">
        <v>288380000000</v>
      </c>
      <c r="J268" s="5">
        <v>398090000000</v>
      </c>
      <c r="K268" s="5">
        <v>404930000000</v>
      </c>
      <c r="L268" s="5">
        <v>362310000000</v>
      </c>
      <c r="M268" s="5">
        <v>176020000000</v>
      </c>
      <c r="N268" s="5">
        <v>-46050000000</v>
      </c>
      <c r="O268" s="5">
        <v>335770000000</v>
      </c>
      <c r="P268" s="5">
        <v>163560000000</v>
      </c>
    </row>
    <row r="269" spans="3:26" ht="15.5" x14ac:dyDescent="0.35">
      <c r="C269" t="s">
        <v>210</v>
      </c>
      <c r="I269" s="6">
        <v>2.1000000000000001E-2</v>
      </c>
      <c r="J269" s="6">
        <v>4.8000000000000001E-2</v>
      </c>
      <c r="K269" s="6">
        <v>3.3399999999999999E-2</v>
      </c>
      <c r="L269" s="6">
        <v>1.52E-2</v>
      </c>
      <c r="M269" s="6">
        <v>4.1999999999999997E-3</v>
      </c>
      <c r="N269" s="6">
        <v>-6.6400000000000001E-2</v>
      </c>
      <c r="O269" s="6">
        <v>5.9400000000000001E-2</v>
      </c>
      <c r="P269" s="6">
        <v>-8.8000000000000009E-2</v>
      </c>
      <c r="Q269" s="6">
        <v>-0.1825</v>
      </c>
      <c r="R269" s="6">
        <v>-0.54869999999999997</v>
      </c>
      <c r="S269" s="6">
        <v>-0.19</v>
      </c>
      <c r="T269" s="6">
        <v>1.3500000000000002E-2</v>
      </c>
      <c r="U269" s="6">
        <v>-1.0724</v>
      </c>
      <c r="V269" s="6">
        <v>8.199999999999999E-3</v>
      </c>
      <c r="W269" s="6">
        <v>1.7899999999999999E-2</v>
      </c>
      <c r="X269" s="6">
        <v>-0.22030000000000002</v>
      </c>
      <c r="Y269" s="6">
        <v>-5.0300000000000004E-2</v>
      </c>
      <c r="Z269" s="6">
        <v>-0.66049999999999998</v>
      </c>
    </row>
    <row r="270" spans="3:26" ht="15.5" x14ac:dyDescent="0.35">
      <c r="C270" t="s">
        <v>211</v>
      </c>
      <c r="I270" s="6">
        <v>0.12820000000000001</v>
      </c>
      <c r="J270" s="6">
        <v>0.10060000000000001</v>
      </c>
      <c r="K270" s="6">
        <v>0.109</v>
      </c>
      <c r="L270" s="6">
        <v>0.18579999999999999</v>
      </c>
      <c r="M270" s="6">
        <v>5.04E-2</v>
      </c>
      <c r="N270" s="6">
        <v>-0.64529999999999998</v>
      </c>
      <c r="O270" s="6">
        <v>0.36369999999999997</v>
      </c>
      <c r="P270" s="6">
        <v>-0.46950000000000003</v>
      </c>
      <c r="Q270" s="6">
        <v>0.20190000000000002</v>
      </c>
      <c r="R270" s="6">
        <v>0.59709999999999996</v>
      </c>
      <c r="S270" s="6">
        <v>0.44659999999999994</v>
      </c>
      <c r="T270" s="6">
        <v>-7.2400000000000006E-2</v>
      </c>
      <c r="U270" s="6">
        <v>5.7079999999999993</v>
      </c>
      <c r="V270" s="6">
        <v>2.3700000000000002E-2</v>
      </c>
      <c r="W270" s="6">
        <v>3.78E-2</v>
      </c>
      <c r="X270" s="6">
        <v>-0.65450000000000008</v>
      </c>
      <c r="Y270" s="6">
        <v>-0.2752</v>
      </c>
      <c r="Z270" s="6">
        <v>-2.4180999999999999</v>
      </c>
    </row>
    <row r="271" spans="3:26" ht="15.5" x14ac:dyDescent="0.35">
      <c r="C271" t="s">
        <v>212</v>
      </c>
      <c r="I271" s="6">
        <v>9.4999999999999998E-3</v>
      </c>
      <c r="J271" s="6">
        <v>7.2300000000000003E-2</v>
      </c>
      <c r="K271" s="6">
        <v>0.1321</v>
      </c>
      <c r="L271" s="6">
        <v>0.11539999999999999</v>
      </c>
      <c r="M271" s="6">
        <v>1.03E-2</v>
      </c>
      <c r="N271" s="6">
        <v>-0.1036</v>
      </c>
      <c r="O271" s="6">
        <v>3.9800000000000002E-2</v>
      </c>
      <c r="P271" s="6">
        <v>-0.1183</v>
      </c>
      <c r="Q271" s="6">
        <v>1.9699999999999999E-2</v>
      </c>
      <c r="R271" s="6">
        <v>0.1182</v>
      </c>
      <c r="S271" s="6">
        <v>-0.86040000000000005</v>
      </c>
      <c r="T271" s="6">
        <v>2.5477000000000003</v>
      </c>
      <c r="U271" s="6">
        <v>0.1583</v>
      </c>
      <c r="V271" s="6">
        <v>0.17350000000000002</v>
      </c>
      <c r="W271" s="6">
        <v>9.0200000000000002E-2</v>
      </c>
      <c r="X271" s="6">
        <v>4.24E-2</v>
      </c>
      <c r="Y271" s="6">
        <v>3.9300000000000002E-2</v>
      </c>
      <c r="Z271" s="6">
        <v>0.16489999999999999</v>
      </c>
    </row>
    <row r="272" spans="3:26" ht="15.5" x14ac:dyDescent="0.35">
      <c r="C272" t="s">
        <v>213</v>
      </c>
      <c r="I272" s="6">
        <v>0.55000000000000004</v>
      </c>
      <c r="J272" s="6">
        <v>2.96</v>
      </c>
      <c r="K272" s="6">
        <v>2.2599999999999998</v>
      </c>
      <c r="L272" s="6">
        <v>1.5</v>
      </c>
      <c r="M272" s="6">
        <v>0.14000000000000001</v>
      </c>
      <c r="Q272" s="6">
        <v>-0.23</v>
      </c>
      <c r="R272" s="6">
        <v>-1.65</v>
      </c>
      <c r="S272" s="6">
        <v>2.34</v>
      </c>
      <c r="T272" s="6">
        <v>2.77</v>
      </c>
      <c r="U272" s="6">
        <v>0.87</v>
      </c>
      <c r="V272" s="6">
        <v>1.77</v>
      </c>
      <c r="W272" s="6">
        <v>0.88</v>
      </c>
      <c r="X272" s="6">
        <v>0.64</v>
      </c>
      <c r="Y272" s="6">
        <v>0.64</v>
      </c>
      <c r="Z272" s="6">
        <v>4.05</v>
      </c>
    </row>
    <row r="273" spans="2:26" ht="15.5" x14ac:dyDescent="0.35">
      <c r="C273" t="s">
        <v>66</v>
      </c>
      <c r="I273" s="6">
        <v>5.72</v>
      </c>
      <c r="J273" s="6">
        <v>1.72</v>
      </c>
      <c r="K273" s="6">
        <v>3.67</v>
      </c>
      <c r="L273" s="6">
        <v>1.2</v>
      </c>
      <c r="M273" s="6">
        <v>0.84</v>
      </c>
      <c r="N273" s="6">
        <v>0.72</v>
      </c>
      <c r="O273" s="6">
        <v>0.44</v>
      </c>
      <c r="P273" s="6">
        <v>0.39</v>
      </c>
      <c r="Q273" s="6">
        <v>-0.95</v>
      </c>
      <c r="R273" s="6">
        <v>-0.8</v>
      </c>
      <c r="S273" s="6">
        <v>-1.2</v>
      </c>
      <c r="T273" s="6">
        <v>-2.2200000000000002</v>
      </c>
      <c r="U273" s="6">
        <v>-2.1</v>
      </c>
      <c r="V273" s="6">
        <v>0.13</v>
      </c>
      <c r="W273" s="6">
        <v>0.06</v>
      </c>
      <c r="X273" s="6">
        <v>0.08</v>
      </c>
      <c r="Y273" s="6">
        <v>0.23</v>
      </c>
      <c r="Z273" s="6">
        <v>0.1</v>
      </c>
    </row>
    <row r="274" spans="2:26" ht="15.5" x14ac:dyDescent="0.35">
      <c r="C274" t="s">
        <v>63</v>
      </c>
      <c r="I274" s="6">
        <v>22.22</v>
      </c>
      <c r="J274" s="6">
        <v>20.34</v>
      </c>
      <c r="K274" s="6">
        <v>13.61</v>
      </c>
      <c r="L274" s="6">
        <v>64.87</v>
      </c>
      <c r="M274" s="6">
        <v>59.76</v>
      </c>
      <c r="N274" s="6">
        <v>69.040000000000006</v>
      </c>
      <c r="O274" s="6">
        <v>112.41</v>
      </c>
      <c r="P274" s="6">
        <v>129.31</v>
      </c>
      <c r="Q274" s="6">
        <v>-52.59</v>
      </c>
      <c r="R274" s="6">
        <v>-62.12</v>
      </c>
      <c r="S274" s="6">
        <v>-41.69</v>
      </c>
      <c r="T274" s="6">
        <v>-22.53</v>
      </c>
      <c r="U274" s="6">
        <v>-23.79</v>
      </c>
      <c r="V274" s="6">
        <v>399.15</v>
      </c>
      <c r="W274" s="6">
        <v>886.2</v>
      </c>
      <c r="X274" s="6">
        <v>792.88</v>
      </c>
      <c r="Y274" s="6">
        <v>371.37</v>
      </c>
      <c r="Z274" s="6">
        <v>499.74</v>
      </c>
    </row>
    <row r="275" spans="2:26" ht="15.5" x14ac:dyDescent="0.35">
      <c r="C275" t="s">
        <v>214</v>
      </c>
      <c r="I275" s="6">
        <v>5.72</v>
      </c>
      <c r="J275" s="6">
        <v>1.72</v>
      </c>
      <c r="K275" s="6">
        <v>3.67</v>
      </c>
      <c r="L275" s="6">
        <v>1.2</v>
      </c>
      <c r="M275" s="6">
        <v>0.84</v>
      </c>
      <c r="N275" s="6">
        <v>0.72</v>
      </c>
      <c r="O275" s="6">
        <v>0.44</v>
      </c>
      <c r="P275" s="6">
        <v>0.39</v>
      </c>
      <c r="Q275" s="6">
        <v>-0.95</v>
      </c>
      <c r="R275" s="6">
        <v>-0.8</v>
      </c>
      <c r="S275" s="6">
        <v>-1.2</v>
      </c>
      <c r="T275" s="6">
        <v>-2.2200000000000002</v>
      </c>
      <c r="U275" s="6">
        <v>-2.1</v>
      </c>
      <c r="V275" s="6">
        <v>0.13</v>
      </c>
      <c r="W275" s="6">
        <v>0.06</v>
      </c>
      <c r="X275" s="6">
        <v>0.08</v>
      </c>
      <c r="Y275" s="6">
        <v>0.25</v>
      </c>
      <c r="Z275" s="6">
        <v>0.11</v>
      </c>
    </row>
    <row r="276" spans="2:26" ht="15.5" x14ac:dyDescent="0.35">
      <c r="C276" t="s">
        <v>215</v>
      </c>
      <c r="I276" s="6">
        <v>22.21</v>
      </c>
      <c r="J276" s="6">
        <v>20.329999999999998</v>
      </c>
      <c r="K276" s="6">
        <v>13.61</v>
      </c>
      <c r="L276" s="6">
        <v>64.87</v>
      </c>
      <c r="M276" s="6">
        <v>59.76</v>
      </c>
      <c r="N276" s="6">
        <v>69.040000000000006</v>
      </c>
      <c r="O276" s="6">
        <v>112.41</v>
      </c>
      <c r="P276" s="6">
        <v>129.31</v>
      </c>
      <c r="Q276" s="6">
        <v>-52.59</v>
      </c>
      <c r="R276" s="6">
        <v>-62.12</v>
      </c>
      <c r="S276" s="6">
        <v>-41.69</v>
      </c>
      <c r="T276" s="6">
        <v>-22.57</v>
      </c>
      <c r="U276" s="6">
        <v>-23.83</v>
      </c>
      <c r="V276" s="6">
        <v>398.87</v>
      </c>
      <c r="W276" s="6">
        <v>885.85</v>
      </c>
      <c r="X276" s="6">
        <v>792.68</v>
      </c>
      <c r="Y276" s="6">
        <v>335.35</v>
      </c>
      <c r="Z276" s="6">
        <v>461.73</v>
      </c>
    </row>
    <row r="277" spans="2:26" ht="15.5" x14ac:dyDescent="0.35">
      <c r="C277" t="s">
        <v>216</v>
      </c>
      <c r="I277" s="5">
        <v>2190000000000</v>
      </c>
      <c r="J277" s="5">
        <v>899000000000</v>
      </c>
      <c r="K277" s="5">
        <v>2152000000000</v>
      </c>
      <c r="L277" s="5">
        <v>13394000000000</v>
      </c>
      <c r="M277" s="5">
        <v>11313000000000</v>
      </c>
      <c r="N277" s="5">
        <v>10114000000000</v>
      </c>
      <c r="O277" s="5">
        <v>9055000000000</v>
      </c>
      <c r="P277" s="5">
        <v>8572000000000</v>
      </c>
      <c r="Q277" s="5">
        <v>9230000000000</v>
      </c>
      <c r="R277" s="5">
        <v>9628000000000</v>
      </c>
      <c r="S277" s="5">
        <v>9417000000000</v>
      </c>
      <c r="T277" s="5">
        <v>9235000000000</v>
      </c>
      <c r="U277" s="5">
        <v>7213000000000</v>
      </c>
      <c r="V277" s="5">
        <v>3735000000000</v>
      </c>
      <c r="W277" s="5">
        <v>9574000000000</v>
      </c>
      <c r="X277" s="5">
        <v>2630000000000</v>
      </c>
      <c r="Y277" s="5">
        <v>3247000000000</v>
      </c>
      <c r="Z277" s="5">
        <v>6076000000000</v>
      </c>
    </row>
    <row r="278" spans="2:26" ht="15.5" x14ac:dyDescent="0.35">
      <c r="C278" t="s">
        <v>217</v>
      </c>
      <c r="I278" s="5">
        <v>14647000000000</v>
      </c>
      <c r="J278" s="5">
        <v>424000000000</v>
      </c>
      <c r="K278" s="5">
        <v>124000000000</v>
      </c>
      <c r="L278" s="5">
        <v>232000000000</v>
      </c>
      <c r="M278" s="5">
        <v>244000000000</v>
      </c>
      <c r="N278" s="5">
        <v>262000000000</v>
      </c>
      <c r="O278" s="5">
        <v>432000000000</v>
      </c>
      <c r="P278" s="5">
        <v>455000000000</v>
      </c>
      <c r="Q278" s="5">
        <v>337000000000</v>
      </c>
      <c r="R278" s="5">
        <v>465000000000</v>
      </c>
      <c r="S278" s="5">
        <v>1076000000000</v>
      </c>
      <c r="T278" s="5">
        <v>1275000000000</v>
      </c>
      <c r="U278" s="5">
        <v>3574000000000</v>
      </c>
      <c r="V278" s="5">
        <v>5026000000000</v>
      </c>
      <c r="W278" s="5">
        <v>1230000000000</v>
      </c>
      <c r="X278" s="5">
        <v>8367000000000</v>
      </c>
      <c r="Y278" s="5">
        <v>8877000000000</v>
      </c>
      <c r="Z278" s="5">
        <v>1681000000000</v>
      </c>
    </row>
    <row r="279" spans="2:26" ht="15.5" x14ac:dyDescent="0.35">
      <c r="C279" t="s">
        <v>25</v>
      </c>
      <c r="I279" s="5">
        <v>16836000000000</v>
      </c>
      <c r="J279" s="5">
        <v>1323000000000</v>
      </c>
      <c r="K279" s="5">
        <v>2276000000000</v>
      </c>
      <c r="L279" s="5">
        <v>13625000000000</v>
      </c>
      <c r="M279" s="5">
        <v>11557000000000</v>
      </c>
      <c r="N279" s="5">
        <v>10376000000000</v>
      </c>
      <c r="O279" s="5">
        <v>9487000000000</v>
      </c>
      <c r="P279" s="5">
        <v>9028000000000</v>
      </c>
      <c r="Q279" s="5">
        <v>9567000000000</v>
      </c>
      <c r="R279" s="5">
        <v>10093000000000</v>
      </c>
      <c r="S279" s="5">
        <v>10493000000000</v>
      </c>
      <c r="T279" s="5">
        <v>10509000000000</v>
      </c>
      <c r="U279" s="5">
        <v>10788000000000</v>
      </c>
      <c r="V279" s="5">
        <v>8761000000000</v>
      </c>
      <c r="W279" s="5">
        <v>10804000000000</v>
      </c>
      <c r="X279" s="5">
        <v>10997000000000</v>
      </c>
      <c r="Y279" s="5">
        <v>12124000000000</v>
      </c>
      <c r="Z279" s="5">
        <v>7757000000000</v>
      </c>
    </row>
    <row r="280" spans="2:26" ht="15.5" x14ac:dyDescent="0.35">
      <c r="C280" t="s">
        <v>22</v>
      </c>
      <c r="I280" s="5">
        <v>16599000000000</v>
      </c>
      <c r="J280" s="5">
        <v>1155000000000</v>
      </c>
      <c r="K280" s="5">
        <v>1411000000000</v>
      </c>
      <c r="L280" s="5">
        <v>13429000000000</v>
      </c>
      <c r="M280" s="5">
        <v>11403000000000</v>
      </c>
      <c r="N280" s="5">
        <v>10293000000000</v>
      </c>
      <c r="O280" s="5">
        <v>9360000000000</v>
      </c>
      <c r="P280" s="5">
        <v>8909000000000</v>
      </c>
      <c r="Q280" s="5">
        <v>9443000000000</v>
      </c>
      <c r="R280" s="5">
        <v>9948000000000</v>
      </c>
      <c r="S280" s="5">
        <v>10075000000000</v>
      </c>
      <c r="T280" s="5">
        <v>10230000000000</v>
      </c>
      <c r="U280" s="5">
        <v>10616000000000</v>
      </c>
      <c r="V280" s="5">
        <v>8597000000000</v>
      </c>
      <c r="W280" s="5">
        <v>10318000000000</v>
      </c>
      <c r="X280" s="5">
        <v>10255000000000</v>
      </c>
      <c r="Y280" s="5">
        <v>10774000000000</v>
      </c>
      <c r="Z280" s="5">
        <v>6708000000000</v>
      </c>
    </row>
    <row r="281" spans="2:26" ht="15.5" x14ac:dyDescent="0.35">
      <c r="C281" t="s">
        <v>218</v>
      </c>
      <c r="I281" s="5">
        <v>822000000000</v>
      </c>
      <c r="J281" s="5">
        <v>1479000000000</v>
      </c>
      <c r="K281" s="5">
        <v>-13000000000</v>
      </c>
      <c r="L281" s="5">
        <v>-1039000000000</v>
      </c>
      <c r="M281" s="5">
        <v>-1363000000000</v>
      </c>
      <c r="N281" s="5">
        <v>-1254000000000</v>
      </c>
      <c r="O281" s="5">
        <v>144000000000</v>
      </c>
      <c r="P281" s="5">
        <v>-282000000000</v>
      </c>
      <c r="Q281" s="5">
        <v>-9088000000000</v>
      </c>
      <c r="R281" s="5">
        <v>-8487000000000</v>
      </c>
      <c r="S281" s="5">
        <v>-8410000000000</v>
      </c>
      <c r="T281" s="5">
        <v>-6226000000000</v>
      </c>
      <c r="U281" s="5">
        <v>-2743000000000</v>
      </c>
      <c r="V281" s="5">
        <v>2455000000000</v>
      </c>
      <c r="W281" s="5">
        <v>84000000000</v>
      </c>
      <c r="X281" s="5">
        <v>8529000000000</v>
      </c>
      <c r="Y281" s="5">
        <v>-2488000000000</v>
      </c>
      <c r="Z281" s="5">
        <v>-4603000000000</v>
      </c>
    </row>
    <row r="282" spans="2:26" ht="15.5" x14ac:dyDescent="0.35">
      <c r="C282" t="s">
        <v>219</v>
      </c>
      <c r="I282" s="5">
        <v>-108000000000</v>
      </c>
      <c r="J282" s="5">
        <v>1000000000</v>
      </c>
      <c r="K282" s="5">
        <v>-318000000000</v>
      </c>
      <c r="L282" s="5">
        <v>400000000000</v>
      </c>
      <c r="M282" s="5">
        <v>50000000000</v>
      </c>
      <c r="N282" s="5">
        <v>-19000000000</v>
      </c>
      <c r="O282" s="5">
        <v>348000000000</v>
      </c>
      <c r="P282" s="5">
        <v>124000000000</v>
      </c>
      <c r="Q282" s="5">
        <v>123000000000</v>
      </c>
      <c r="R282" s="5">
        <v>-205000000000</v>
      </c>
      <c r="S282" s="5">
        <v>-415000000000</v>
      </c>
      <c r="T282" s="5">
        <v>860000000000</v>
      </c>
      <c r="U282" s="5">
        <v>318000000000</v>
      </c>
      <c r="V282" s="5">
        <v>369000000000</v>
      </c>
      <c r="W282" s="5">
        <v>621000000000</v>
      </c>
      <c r="X282" s="5">
        <v>1493000000000</v>
      </c>
      <c r="Y282" s="5">
        <v>2993000000000</v>
      </c>
      <c r="Z282" s="5">
        <v>1318000000000</v>
      </c>
    </row>
    <row r="283" spans="2:26" ht="15.5" x14ac:dyDescent="0.35">
      <c r="C283" t="s">
        <v>220</v>
      </c>
      <c r="V283" s="5">
        <v>-78000000000</v>
      </c>
      <c r="W283" s="5">
        <v>-43000000000</v>
      </c>
      <c r="X283" s="5">
        <v>-591000000000</v>
      </c>
      <c r="Y283" s="5">
        <v>-125000000000</v>
      </c>
      <c r="Z283" s="5">
        <v>-222000000000</v>
      </c>
    </row>
    <row r="284" spans="2:26" ht="15.5" x14ac:dyDescent="0.35">
      <c r="C284" t="s">
        <v>14</v>
      </c>
      <c r="I284" s="5">
        <v>-108000000000</v>
      </c>
      <c r="J284" s="5">
        <v>1000000000</v>
      </c>
      <c r="K284" s="5">
        <v>-318000000000</v>
      </c>
      <c r="L284" s="5">
        <v>400000000000</v>
      </c>
      <c r="M284" s="5">
        <v>50000000000</v>
      </c>
      <c r="N284" s="5">
        <v>-19000000000</v>
      </c>
      <c r="O284" s="5">
        <v>348000000000</v>
      </c>
      <c r="P284" s="5">
        <v>124000000000</v>
      </c>
      <c r="Q284" s="5">
        <v>123000000000</v>
      </c>
      <c r="R284" s="5">
        <v>-205000000000</v>
      </c>
      <c r="S284" s="5">
        <v>-415000000000</v>
      </c>
      <c r="T284" s="5">
        <v>860000000000</v>
      </c>
      <c r="U284" s="5">
        <v>318000000000</v>
      </c>
      <c r="V284" s="5">
        <v>291000000000</v>
      </c>
      <c r="W284" s="5">
        <v>578000000000</v>
      </c>
      <c r="X284" s="5">
        <v>902000000000</v>
      </c>
      <c r="Y284" s="5">
        <v>2868000000000</v>
      </c>
      <c r="Z284" s="5">
        <v>1096000000000</v>
      </c>
    </row>
    <row r="285" spans="2:26" ht="15.5" x14ac:dyDescent="0.35">
      <c r="C285" t="s">
        <v>16</v>
      </c>
      <c r="I285" s="6">
        <v>-0.62</v>
      </c>
      <c r="J285" s="6">
        <v>0.01</v>
      </c>
      <c r="K285" s="6">
        <v>-1.99</v>
      </c>
      <c r="L285" s="6">
        <v>18.12</v>
      </c>
      <c r="M285" s="6">
        <v>2.37</v>
      </c>
      <c r="N285" s="6">
        <v>-0.9</v>
      </c>
      <c r="O285" s="5">
        <v>0</v>
      </c>
      <c r="P285" s="6">
        <v>5.96</v>
      </c>
      <c r="Q285" s="6">
        <v>1.08</v>
      </c>
      <c r="R285" s="6">
        <v>-2.11</v>
      </c>
      <c r="S285" s="6">
        <v>-4.43</v>
      </c>
      <c r="T285" s="6">
        <v>9.18</v>
      </c>
      <c r="U285" s="6">
        <v>3.39</v>
      </c>
      <c r="V285" s="6">
        <v>21.57</v>
      </c>
      <c r="W285" s="6">
        <v>42.82</v>
      </c>
      <c r="X285" s="6">
        <v>66.92</v>
      </c>
      <c r="Y285" s="6">
        <v>212.69</v>
      </c>
      <c r="Z285" s="6">
        <v>81.260000000000005</v>
      </c>
    </row>
    <row r="287" spans="2:26" ht="15.5" x14ac:dyDescent="0.35">
      <c r="B287" t="s">
        <v>221</v>
      </c>
      <c r="C287" t="s">
        <v>222</v>
      </c>
      <c r="D287" s="5">
        <v>13000000000</v>
      </c>
      <c r="E287" s="5">
        <v>482000000000</v>
      </c>
      <c r="F287" s="5">
        <v>-44000000000</v>
      </c>
      <c r="G287" s="5">
        <v>-2000000000</v>
      </c>
      <c r="H287" s="5">
        <v>50000000000</v>
      </c>
      <c r="I287" s="5">
        <v>494000000000</v>
      </c>
      <c r="J287" s="5">
        <v>328000000000</v>
      </c>
      <c r="K287" s="5">
        <v>237000000000</v>
      </c>
      <c r="L287" s="5">
        <v>266000000000</v>
      </c>
      <c r="M287" s="5">
        <v>64000000000</v>
      </c>
      <c r="N287" s="5">
        <v>-929000000000</v>
      </c>
      <c r="O287" s="5">
        <v>853000000000</v>
      </c>
      <c r="P287" s="5">
        <v>-1261000000000</v>
      </c>
      <c r="Q287" s="5">
        <v>-1205000000000</v>
      </c>
    </row>
    <row r="288" spans="2:26" ht="15.5" x14ac:dyDescent="0.35">
      <c r="C288" t="s">
        <v>223</v>
      </c>
      <c r="H288" s="5">
        <v>449000000000</v>
      </c>
      <c r="I288" s="5">
        <v>494000000000</v>
      </c>
      <c r="J288" s="5">
        <v>328000000000</v>
      </c>
      <c r="K288" s="5">
        <v>237000000000</v>
      </c>
      <c r="L288" s="5">
        <v>266000000000</v>
      </c>
      <c r="M288" s="5">
        <v>64000000000</v>
      </c>
      <c r="N288" s="5">
        <v>-929000000000</v>
      </c>
      <c r="O288" s="5">
        <v>853000000000</v>
      </c>
      <c r="P288" s="5">
        <v>-1261000000000</v>
      </c>
      <c r="Q288" s="5">
        <v>-1205000000000</v>
      </c>
    </row>
    <row r="289" spans="3:17" ht="15.5" x14ac:dyDescent="0.35">
      <c r="C289" t="s">
        <v>56</v>
      </c>
      <c r="D289" s="6">
        <v>7.0000000000000007E-2</v>
      </c>
      <c r="E289" s="6">
        <v>2.78</v>
      </c>
      <c r="F289" s="6">
        <v>-0.25</v>
      </c>
      <c r="G289" s="6">
        <v>-0.01</v>
      </c>
      <c r="H289" s="6">
        <v>0.28999999999999998</v>
      </c>
      <c r="I289" s="6">
        <v>2.85</v>
      </c>
      <c r="J289" s="6">
        <v>1.89</v>
      </c>
      <c r="K289" s="6">
        <v>1.37</v>
      </c>
      <c r="L289" s="6">
        <v>1.53</v>
      </c>
      <c r="M289" s="6">
        <v>0.37</v>
      </c>
      <c r="N289" s="6">
        <v>-5.36</v>
      </c>
      <c r="O289" s="6">
        <v>4.92</v>
      </c>
      <c r="P289" s="6">
        <v>-7.27</v>
      </c>
      <c r="Q289" s="6">
        <v>-6.95</v>
      </c>
    </row>
    <row r="290" spans="3:17" ht="15.5" x14ac:dyDescent="0.35">
      <c r="C290" t="s">
        <v>226</v>
      </c>
      <c r="H290" s="6">
        <v>2.59</v>
      </c>
      <c r="I290" s="6">
        <v>2.85</v>
      </c>
      <c r="J290" s="6">
        <v>1.89</v>
      </c>
      <c r="K290" s="6">
        <v>1.37</v>
      </c>
      <c r="L290" s="6">
        <v>1.53</v>
      </c>
      <c r="M290" s="6">
        <v>0.37</v>
      </c>
      <c r="N290" s="6">
        <v>-5.36</v>
      </c>
      <c r="O290" s="6">
        <v>4.92</v>
      </c>
      <c r="P290" s="6">
        <v>-7.27</v>
      </c>
      <c r="Q290" s="6">
        <v>-6.95</v>
      </c>
    </row>
    <row r="291" spans="3:17" ht="15.5" x14ac:dyDescent="0.35">
      <c r="C291" t="s">
        <v>229</v>
      </c>
      <c r="D291" s="5">
        <v>1135000000000</v>
      </c>
      <c r="E291" s="5">
        <v>1089000000000</v>
      </c>
      <c r="F291" s="5">
        <v>877000000000</v>
      </c>
      <c r="G291" s="5">
        <v>824000000000</v>
      </c>
      <c r="H291" s="5">
        <v>4541000000000</v>
      </c>
      <c r="I291" s="5">
        <v>3743000000000</v>
      </c>
      <c r="J291" s="5">
        <v>3870000000000</v>
      </c>
      <c r="K291" s="5">
        <v>3759000000000</v>
      </c>
      <c r="L291" s="5">
        <v>3627000000000</v>
      </c>
      <c r="M291" s="5">
        <v>2393000000000</v>
      </c>
      <c r="N291" s="5">
        <v>2455000000000</v>
      </c>
      <c r="O291" s="5">
        <v>3236000000000</v>
      </c>
      <c r="P291" s="5">
        <v>3340000000000</v>
      </c>
      <c r="Q291" s="5">
        <v>2460000000000</v>
      </c>
    </row>
    <row r="292" spans="3:17" ht="15.5" x14ac:dyDescent="0.35">
      <c r="C292" t="s">
        <v>230</v>
      </c>
      <c r="H292" s="5">
        <v>3924000000000</v>
      </c>
      <c r="I292" s="5">
        <v>3743000000000</v>
      </c>
      <c r="J292" s="5">
        <v>3870000000000</v>
      </c>
      <c r="K292" s="5">
        <v>3759000000000</v>
      </c>
      <c r="L292" s="5">
        <v>3627000000000</v>
      </c>
      <c r="M292" s="5">
        <v>2393000000000</v>
      </c>
      <c r="N292" s="5">
        <v>2455000000000</v>
      </c>
      <c r="O292" s="5">
        <v>3236000000000</v>
      </c>
      <c r="P292" s="5">
        <v>3340000000000</v>
      </c>
      <c r="Q292" s="5">
        <v>2460000000000</v>
      </c>
    </row>
    <row r="293" spans="3:17" ht="15.5" x14ac:dyDescent="0.35">
      <c r="C293" t="s">
        <v>234</v>
      </c>
      <c r="I293" s="6">
        <v>414.84</v>
      </c>
    </row>
    <row r="294" spans="3:17" ht="15.5" x14ac:dyDescent="0.35">
      <c r="C294" t="s">
        <v>235</v>
      </c>
      <c r="I294" s="6">
        <v>46.37</v>
      </c>
    </row>
    <row r="295" spans="3:17" ht="15.5" x14ac:dyDescent="0.35">
      <c r="C295" t="s">
        <v>237</v>
      </c>
      <c r="I295" s="6">
        <v>7.5</v>
      </c>
    </row>
    <row r="296" spans="3:17" ht="15.5" x14ac:dyDescent="0.35">
      <c r="C296" t="s">
        <v>238</v>
      </c>
      <c r="I296" s="6">
        <v>2.1600000000000001E-2</v>
      </c>
    </row>
    <row r="297" spans="3:17" ht="15.5" x14ac:dyDescent="0.35">
      <c r="C297" t="s">
        <v>239</v>
      </c>
      <c r="I297" s="6">
        <v>5.3</v>
      </c>
    </row>
    <row r="298" spans="3:17" ht="15.5" x14ac:dyDescent="0.35">
      <c r="C298" t="s">
        <v>240</v>
      </c>
      <c r="I298" s="6">
        <v>5.38</v>
      </c>
    </row>
    <row r="299" spans="3:17" ht="15.5" x14ac:dyDescent="0.35">
      <c r="C299" t="s">
        <v>241</v>
      </c>
      <c r="I299" s="6">
        <v>-48.09</v>
      </c>
    </row>
    <row r="300" spans="3:17" ht="15.5" x14ac:dyDescent="0.35">
      <c r="C300" t="s">
        <v>242</v>
      </c>
      <c r="I300" s="6">
        <v>-48.09</v>
      </c>
    </row>
    <row r="301" spans="3:17" ht="15.5" x14ac:dyDescent="0.35">
      <c r="C301" t="s">
        <v>243</v>
      </c>
      <c r="I301" s="6">
        <v>144.66999999999999</v>
      </c>
    </row>
    <row r="302" spans="3:17" ht="15.5" x14ac:dyDescent="0.35">
      <c r="C302" t="s">
        <v>244</v>
      </c>
      <c r="I302" s="6">
        <v>133.69</v>
      </c>
    </row>
    <row r="303" spans="3:17" ht="15.5" x14ac:dyDescent="0.35">
      <c r="C303" t="s">
        <v>245</v>
      </c>
      <c r="I303" s="6">
        <v>1.19</v>
      </c>
    </row>
    <row r="304" spans="3:17" ht="15.5" x14ac:dyDescent="0.35">
      <c r="C304" t="s">
        <v>246</v>
      </c>
      <c r="I304" s="6">
        <v>-1.22</v>
      </c>
    </row>
    <row r="305" spans="3:9" ht="15.5" x14ac:dyDescent="0.35">
      <c r="C305" t="s">
        <v>248</v>
      </c>
      <c r="I305" s="6">
        <v>2.59</v>
      </c>
    </row>
    <row r="306" spans="3:9" ht="15.5" x14ac:dyDescent="0.35">
      <c r="C306" t="s">
        <v>249</v>
      </c>
      <c r="I306" s="6">
        <v>0.28999999999999998</v>
      </c>
    </row>
    <row r="307" spans="3:9" ht="15.5" x14ac:dyDescent="0.35">
      <c r="C307" t="s">
        <v>250</v>
      </c>
      <c r="I307" s="6">
        <v>22.63</v>
      </c>
    </row>
    <row r="308" spans="3:9" ht="15.5" x14ac:dyDescent="0.35">
      <c r="C308" t="s">
        <v>251</v>
      </c>
      <c r="D308" s="6">
        <v>1.19</v>
      </c>
    </row>
    <row r="309" spans="3:9" ht="15.5" x14ac:dyDescent="0.35">
      <c r="C309" t="s">
        <v>252</v>
      </c>
      <c r="I309" s="6">
        <v>22.31</v>
      </c>
    </row>
    <row r="310" spans="3:9" ht="15.5" x14ac:dyDescent="0.35">
      <c r="C310" t="s">
        <v>253</v>
      </c>
      <c r="I310" s="6">
        <v>-2.5</v>
      </c>
    </row>
    <row r="311" spans="3:9" ht="15.5" x14ac:dyDescent="0.35">
      <c r="C311" t="s">
        <v>254</v>
      </c>
      <c r="D311" s="6">
        <v>1.31</v>
      </c>
    </row>
    <row r="312" spans="3:9" ht="15.5" x14ac:dyDescent="0.35">
      <c r="C312" t="s">
        <v>255</v>
      </c>
      <c r="D312" s="6">
        <v>1.1200000000000001</v>
      </c>
    </row>
    <row r="313" spans="3:9" ht="15.5" x14ac:dyDescent="0.35">
      <c r="C313" t="s">
        <v>377</v>
      </c>
      <c r="D313" s="6">
        <v>4.38</v>
      </c>
    </row>
    <row r="314" spans="3:9" ht="15.5" x14ac:dyDescent="0.35">
      <c r="C314" t="s">
        <v>378</v>
      </c>
      <c r="D314" s="6">
        <v>3.82</v>
      </c>
    </row>
    <row r="315" spans="3:9" ht="15.5" x14ac:dyDescent="0.35">
      <c r="C315" t="s">
        <v>256</v>
      </c>
      <c r="D315" s="6">
        <v>5.01</v>
      </c>
    </row>
    <row r="316" spans="3:9" ht="15.5" x14ac:dyDescent="0.35">
      <c r="C316" t="s">
        <v>379</v>
      </c>
      <c r="D316" s="6">
        <v>0.7</v>
      </c>
    </row>
    <row r="317" spans="3:9" ht="15.5" x14ac:dyDescent="0.35">
      <c r="C317" t="s">
        <v>257</v>
      </c>
      <c r="D317" s="6">
        <v>6.26</v>
      </c>
    </row>
    <row r="318" spans="3:9" ht="15.5" x14ac:dyDescent="0.35">
      <c r="C318" t="s">
        <v>258</v>
      </c>
      <c r="I318" s="6">
        <v>0.62</v>
      </c>
    </row>
    <row r="319" spans="3:9" ht="15.5" x14ac:dyDescent="0.35">
      <c r="C319" t="s">
        <v>12</v>
      </c>
      <c r="D319" s="5">
        <v>-13000000000</v>
      </c>
    </row>
    <row r="320" spans="3:9" ht="15.5" x14ac:dyDescent="0.35">
      <c r="C320" t="s">
        <v>259</v>
      </c>
      <c r="I320" s="6">
        <v>0.72</v>
      </c>
    </row>
    <row r="321" spans="3:9" ht="15.5" x14ac:dyDescent="0.35">
      <c r="C321" t="s">
        <v>260</v>
      </c>
      <c r="I321" s="6">
        <v>1.8500000000000003E-2</v>
      </c>
    </row>
    <row r="322" spans="3:9" ht="15.5" x14ac:dyDescent="0.35">
      <c r="C322" t="s">
        <v>261</v>
      </c>
      <c r="I322" s="6">
        <v>0.11599999999999999</v>
      </c>
    </row>
    <row r="323" spans="3:9" ht="15.5" x14ac:dyDescent="0.35">
      <c r="C323" t="s">
        <v>262</v>
      </c>
      <c r="I323" s="6">
        <v>1.32E-2</v>
      </c>
    </row>
    <row r="324" spans="3:9" ht="15.5" x14ac:dyDescent="0.35">
      <c r="C324" t="s">
        <v>263</v>
      </c>
      <c r="I324" s="6">
        <v>1.18E-2</v>
      </c>
    </row>
    <row r="325" spans="3:9" ht="15.5" x14ac:dyDescent="0.35">
      <c r="C325" t="s">
        <v>264</v>
      </c>
      <c r="D325" s="6">
        <v>68.81</v>
      </c>
    </row>
    <row r="326" spans="3:9" ht="15.5" x14ac:dyDescent="0.35">
      <c r="C326" t="s">
        <v>265</v>
      </c>
      <c r="D326" s="6">
        <v>82.69</v>
      </c>
    </row>
    <row r="327" spans="3:9" ht="15.5" x14ac:dyDescent="0.35">
      <c r="C327" t="s">
        <v>266</v>
      </c>
      <c r="D327" s="6">
        <v>110.85</v>
      </c>
    </row>
    <row r="328" spans="3:9" ht="15.5" x14ac:dyDescent="0.35">
      <c r="C328" t="s">
        <v>267</v>
      </c>
      <c r="D328" s="6">
        <v>40.65</v>
      </c>
    </row>
    <row r="329" spans="3:9" ht="15.5" x14ac:dyDescent="0.35">
      <c r="C329" t="s">
        <v>268</v>
      </c>
      <c r="D329" s="6">
        <v>1.32</v>
      </c>
    </row>
    <row r="330" spans="3:9" ht="15.5" x14ac:dyDescent="0.35">
      <c r="C330" t="s">
        <v>269</v>
      </c>
      <c r="I330" s="6">
        <v>0.16</v>
      </c>
    </row>
    <row r="331" spans="3:9" ht="15.5" x14ac:dyDescent="0.35">
      <c r="C331" t="s">
        <v>270</v>
      </c>
      <c r="I331" s="6">
        <v>4.3499999999999996</v>
      </c>
    </row>
    <row r="332" spans="3:9" ht="15.5" x14ac:dyDescent="0.35">
      <c r="C332" t="s">
        <v>52</v>
      </c>
      <c r="I332" s="5">
        <v>20810000000000</v>
      </c>
    </row>
    <row r="333" spans="3:9" ht="15.5" x14ac:dyDescent="0.35">
      <c r="C333" t="s">
        <v>271</v>
      </c>
      <c r="I333" s="5">
        <v>38554000000000</v>
      </c>
    </row>
    <row r="334" spans="3:9" ht="15.5" x14ac:dyDescent="0.35">
      <c r="C334" t="s">
        <v>272</v>
      </c>
      <c r="I334" s="5">
        <v>173420000000</v>
      </c>
    </row>
    <row r="335" spans="3:9" ht="15.5" x14ac:dyDescent="0.35">
      <c r="C335" t="s">
        <v>273</v>
      </c>
      <c r="I335" s="6">
        <v>0.32150000000000001</v>
      </c>
    </row>
    <row r="336" spans="3:9" ht="15.5" x14ac:dyDescent="0.35">
      <c r="C336" t="s">
        <v>274</v>
      </c>
      <c r="D336" s="6">
        <v>0.3301</v>
      </c>
    </row>
    <row r="337" spans="3:9" ht="15.5" x14ac:dyDescent="0.35">
      <c r="C337" t="s">
        <v>275</v>
      </c>
      <c r="D337" s="6">
        <v>0.1867</v>
      </c>
    </row>
    <row r="338" spans="3:9" ht="15.5" x14ac:dyDescent="0.35">
      <c r="C338" t="s">
        <v>276</v>
      </c>
      <c r="D338" s="6">
        <v>1.1000000000000001E-2</v>
      </c>
    </row>
    <row r="339" spans="3:9" ht="15.5" x14ac:dyDescent="0.35">
      <c r="C339" t="s">
        <v>277</v>
      </c>
      <c r="D339" s="6">
        <v>0.19020000000000001</v>
      </c>
    </row>
    <row r="340" spans="3:9" ht="15.5" x14ac:dyDescent="0.35">
      <c r="C340" t="s">
        <v>278</v>
      </c>
      <c r="D340" s="6">
        <v>0.83479999999999999</v>
      </c>
    </row>
    <row r="341" spans="3:9" ht="15.5" x14ac:dyDescent="0.35">
      <c r="C341" t="s">
        <v>279</v>
      </c>
      <c r="D341" s="6">
        <v>-0.78239999999999998</v>
      </c>
    </row>
    <row r="342" spans="3:9" ht="15.5" x14ac:dyDescent="0.35">
      <c r="C342" t="s">
        <v>286</v>
      </c>
      <c r="I342" s="5">
        <v>3</v>
      </c>
    </row>
    <row r="343" spans="3:9" ht="15.5" x14ac:dyDescent="0.35">
      <c r="C343" t="s">
        <v>287</v>
      </c>
      <c r="I343" s="6">
        <v>0.94</v>
      </c>
    </row>
    <row r="344" spans="3:9" ht="15.5" x14ac:dyDescent="0.35">
      <c r="C344" t="s">
        <v>288</v>
      </c>
      <c r="I344" s="6">
        <v>0.91</v>
      </c>
    </row>
    <row r="345" spans="3:9" ht="15.5" x14ac:dyDescent="0.35">
      <c r="C345" t="s">
        <v>289</v>
      </c>
      <c r="I345" s="6">
        <v>0.22</v>
      </c>
    </row>
    <row r="346" spans="3:9" ht="15.5" x14ac:dyDescent="0.35">
      <c r="C346" t="s">
        <v>290</v>
      </c>
      <c r="I346" s="6">
        <v>0.52</v>
      </c>
    </row>
    <row r="347" spans="3:9" ht="15.5" x14ac:dyDescent="0.35">
      <c r="C347" t="s">
        <v>291</v>
      </c>
      <c r="I347" s="6">
        <v>0.22</v>
      </c>
    </row>
    <row r="348" spans="3:9" ht="15.5" x14ac:dyDescent="0.35">
      <c r="C348" t="s">
        <v>292</v>
      </c>
      <c r="I348" s="6">
        <v>0.13</v>
      </c>
    </row>
    <row r="349" spans="3:9" ht="15.5" x14ac:dyDescent="0.35">
      <c r="C349" t="s">
        <v>293</v>
      </c>
      <c r="I349" s="6">
        <v>0.32</v>
      </c>
    </row>
    <row r="350" spans="3:9" ht="15.5" x14ac:dyDescent="0.35">
      <c r="C350" t="s">
        <v>294</v>
      </c>
      <c r="I350" s="5">
        <v>3924000000000</v>
      </c>
    </row>
    <row r="351" spans="3:9" ht="15.5" x14ac:dyDescent="0.35">
      <c r="C351" t="s">
        <v>295</v>
      </c>
      <c r="I351" s="5">
        <v>915000000000</v>
      </c>
    </row>
    <row r="352" spans="3:9" ht="15.5" x14ac:dyDescent="0.35">
      <c r="C352" t="s">
        <v>296</v>
      </c>
      <c r="I352" s="5">
        <v>288000000000</v>
      </c>
    </row>
    <row r="353" spans="3:9" ht="15.5" x14ac:dyDescent="0.35">
      <c r="C353" t="s">
        <v>297</v>
      </c>
      <c r="I353" s="5">
        <v>449000000000</v>
      </c>
    </row>
    <row r="354" spans="3:9" ht="15.5" x14ac:dyDescent="0.35">
      <c r="C354" t="s">
        <v>298</v>
      </c>
      <c r="D354" s="5">
        <v>207000000000</v>
      </c>
    </row>
    <row r="355" spans="3:9" ht="15.5" x14ac:dyDescent="0.35">
      <c r="C355" t="s">
        <v>299</v>
      </c>
      <c r="D355" s="5">
        <v>24220000000000</v>
      </c>
    </row>
    <row r="356" spans="3:9" ht="15.5" x14ac:dyDescent="0.35">
      <c r="C356" t="s">
        <v>300</v>
      </c>
      <c r="D356" s="5">
        <v>19362000000000</v>
      </c>
    </row>
    <row r="357" spans="3:9" ht="15.5" x14ac:dyDescent="0.35">
      <c r="C357" t="s">
        <v>206</v>
      </c>
      <c r="D357" s="5">
        <v>1215000000000</v>
      </c>
    </row>
    <row r="358" spans="3:9" ht="15.5" x14ac:dyDescent="0.35">
      <c r="C358" t="s">
        <v>205</v>
      </c>
      <c r="I358" s="5">
        <v>3868000000000</v>
      </c>
    </row>
    <row r="359" spans="3:9" ht="15.5" x14ac:dyDescent="0.35">
      <c r="C359" t="s">
        <v>204</v>
      </c>
      <c r="D359" s="5">
        <v>14784000000000</v>
      </c>
    </row>
    <row r="360" spans="3:9" ht="15.5" x14ac:dyDescent="0.35">
      <c r="C360" t="s">
        <v>203</v>
      </c>
      <c r="D360" s="5">
        <v>2177000000000</v>
      </c>
    </row>
    <row r="361" spans="3:9" ht="15.5" x14ac:dyDescent="0.35">
      <c r="C361" t="s">
        <v>23</v>
      </c>
      <c r="D361" s="5">
        <v>16961000000000</v>
      </c>
    </row>
    <row r="362" spans="3:9" ht="15.5" x14ac:dyDescent="0.35">
      <c r="C362" t="s">
        <v>20</v>
      </c>
      <c r="D362" s="5">
        <v>16754000000000</v>
      </c>
    </row>
    <row r="363" spans="3:9" ht="15.5" x14ac:dyDescent="0.35">
      <c r="C363" t="s">
        <v>301</v>
      </c>
      <c r="I363" s="5">
        <v>4858000000000</v>
      </c>
    </row>
    <row r="364" spans="3:9" ht="15.5" x14ac:dyDescent="0.35">
      <c r="C364" t="s">
        <v>302</v>
      </c>
      <c r="I364" s="5">
        <v>-433000000000</v>
      </c>
    </row>
    <row r="365" spans="3:9" ht="15.5" x14ac:dyDescent="0.35">
      <c r="C365" t="s">
        <v>303</v>
      </c>
      <c r="I365" s="5">
        <v>-5261000000000</v>
      </c>
    </row>
    <row r="366" spans="3:9" ht="15.5" x14ac:dyDescent="0.35">
      <c r="C366" t="s">
        <v>304</v>
      </c>
      <c r="I366" s="5">
        <v>5972000000000</v>
      </c>
    </row>
    <row r="367" spans="3:9" ht="15.5" x14ac:dyDescent="0.35">
      <c r="C367" t="s">
        <v>306</v>
      </c>
      <c r="I367" s="5">
        <v>-433000000000</v>
      </c>
    </row>
  </sheetData>
  <pageMargins left="0.7" right="0.7" top="0.75" bottom="0.75" header="0.3" footer="0.3"/>
  <ignoredErrors>
    <ignoredError sqref="A1:Z368" numberStoredAsText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AA33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7" width="18.83203125" customWidth="1"/>
  </cols>
  <sheetData>
    <row r="1" spans="1:27" ht="15.5" x14ac:dyDescent="0.35">
      <c r="C1" t="s">
        <v>3039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  <c r="AA1" s="1">
        <v>39446</v>
      </c>
    </row>
    <row r="2" spans="1:27" ht="15.5" x14ac:dyDescent="0.35">
      <c r="C2" t="s">
        <v>3040</v>
      </c>
      <c r="D2" s="2" vm="547">
        <f ca="1">IFERROR(_xlfn.STOCKHISTORY("XIDX:" &amp; $C$1, D3, , 0, 0, 1), "Libur")</f>
        <v>1765</v>
      </c>
      <c r="H2" s="2" t="e" vm="2">
        <f>_FV(C2,"Price")</f>
        <v>#VALUE!</v>
      </c>
      <c r="I2" s="2" vm="706">
        <f t="shared" ref="I2:AA2" ca="1" si="0">IFERROR(_xlfn.STOCKHISTORY("XIDX:" &amp; $C$1, I1, , 0, 0, 1), "Libur")</f>
        <v>1790</v>
      </c>
      <c r="J2" s="2" vm="169">
        <f t="shared" ca="1" si="0"/>
        <v>1730</v>
      </c>
      <c r="K2" s="2" vm="791">
        <f t="shared" ca="1" si="0"/>
        <v>1695</v>
      </c>
      <c r="L2" s="2" vm="724">
        <f t="shared" ca="1" si="0"/>
        <v>1185</v>
      </c>
      <c r="M2" s="2" vm="792">
        <f t="shared" ca="1" si="0"/>
        <v>965</v>
      </c>
      <c r="N2" s="2" vm="340">
        <f t="shared" ca="1" si="0"/>
        <v>995</v>
      </c>
      <c r="O2" s="2" vm="792">
        <f t="shared" ca="1" si="0"/>
        <v>965</v>
      </c>
      <c r="P2" s="2" vm="793">
        <f t="shared" ca="1" si="0"/>
        <v>915</v>
      </c>
      <c r="Q2" s="2" vm="382">
        <f t="shared" ca="1" si="0"/>
        <v>1350</v>
      </c>
      <c r="R2" s="2" vm="505">
        <f t="shared" ca="1" si="0"/>
        <v>845</v>
      </c>
      <c r="S2" s="2" vm="396">
        <f t="shared" ca="1" si="0"/>
        <v>595</v>
      </c>
      <c r="T2" s="2" vm="65">
        <f t="shared" ca="1" si="0"/>
        <v>835</v>
      </c>
      <c r="U2" s="2" vm="93">
        <f t="shared" ca="1" si="0"/>
        <v>920</v>
      </c>
      <c r="V2" s="2" vm="784">
        <f t="shared" ca="1" si="0"/>
        <v>1100</v>
      </c>
      <c r="W2" s="2" vm="149">
        <f t="shared" ca="1" si="0"/>
        <v>1220</v>
      </c>
      <c r="X2" s="2" vm="794">
        <f t="shared" ca="1" si="0"/>
        <v>1910</v>
      </c>
      <c r="Y2" s="2" vm="795">
        <f t="shared" ca="1" si="0"/>
        <v>697.42729999999995</v>
      </c>
      <c r="Z2" s="2" vm="796">
        <f t="shared" ca="1" si="0"/>
        <v>486.23450000000003</v>
      </c>
      <c r="AA2" s="2" t="str">
        <f t="shared" ca="1" si="0"/>
        <v>Libur</v>
      </c>
    </row>
    <row r="3" spans="1:27" ht="15.5" x14ac:dyDescent="0.35">
      <c r="D3" s="1">
        <v>46111</v>
      </c>
    </row>
    <row r="4" spans="1:27" ht="15.5" x14ac:dyDescent="0.35">
      <c r="B4" t="s">
        <v>4</v>
      </c>
      <c r="C4" t="s">
        <v>5</v>
      </c>
      <c r="D4" s="2">
        <f>IFERROR(INDEX(D51:D500,MATCH($C$4,$C$51:$C$500,0)),"")</f>
        <v>5697618000000</v>
      </c>
      <c r="H4" s="2">
        <f>IFERROR(SUM(D4:G4)*(4/MAX(1,COUNT(D4:G4))),"")</f>
        <v>22790472000000</v>
      </c>
      <c r="I4" s="2">
        <f t="shared" ref="I4:AA4" si="1">IFERROR(INDEX(I51:I500,MATCH($C$4,$C$51:$C$500,0)),"")</f>
        <v>24671960000000</v>
      </c>
      <c r="J4" s="2">
        <f t="shared" si="1"/>
        <v>24227316000000</v>
      </c>
      <c r="K4" s="2">
        <f t="shared" si="1"/>
        <v>22306000000000</v>
      </c>
      <c r="L4" s="2">
        <f t="shared" si="1"/>
        <v>19114194000000</v>
      </c>
      <c r="M4" s="2">
        <f t="shared" si="1"/>
        <v>18862951000000</v>
      </c>
      <c r="N4" s="2">
        <f t="shared" si="1"/>
        <v>20703099000000</v>
      </c>
      <c r="O4" s="2">
        <f t="shared" si="1"/>
        <v>21689486000000</v>
      </c>
      <c r="P4" s="2">
        <f t="shared" si="1"/>
        <v>20293247000000</v>
      </c>
      <c r="Q4" s="2">
        <f t="shared" si="1"/>
        <v>20403384000000</v>
      </c>
      <c r="R4" s="2">
        <f t="shared" si="1"/>
        <v>21324648000000</v>
      </c>
      <c r="S4" s="2">
        <f t="shared" si="1"/>
        <v>22318759000000</v>
      </c>
      <c r="T4" s="2">
        <f t="shared" si="1"/>
        <v>20812884000000</v>
      </c>
      <c r="U4" s="2">
        <f t="shared" si="1"/>
        <v>17870203000000</v>
      </c>
      <c r="V4" s="2">
        <f t="shared" si="1"/>
        <v>16195571000000</v>
      </c>
      <c r="W4" s="2">
        <f t="shared" si="1"/>
        <v>14791294000000</v>
      </c>
      <c r="X4" s="2">
        <f t="shared" si="1"/>
        <v>12448430000000</v>
      </c>
      <c r="Y4" s="2">
        <f t="shared" si="1"/>
        <v>11311112000000</v>
      </c>
      <c r="Z4" s="2">
        <f t="shared" si="1"/>
        <v>9795732000000</v>
      </c>
      <c r="AA4" s="2">
        <f t="shared" si="1"/>
        <v>8272717000000</v>
      </c>
    </row>
    <row r="5" spans="1:27" ht="15.5" x14ac:dyDescent="0.35">
      <c r="B5" t="s">
        <v>6</v>
      </c>
      <c r="C5" t="s">
        <v>7</v>
      </c>
      <c r="D5" s="2">
        <f>IFERROR(INDEX(D51:D500,MATCH($C$5,$C$51:$C$500,0)),"")</f>
        <v>899080000000</v>
      </c>
      <c r="H5" s="2">
        <f>IFERROR(SUM(D5:G5)*(4/MAX(1,COUNT(D5:G5))),"")</f>
        <v>3596320000000</v>
      </c>
      <c r="I5" s="2">
        <f t="shared" ref="I5:AA5" si="2">IFERROR(INDEX(I51:I500,MATCH($C$5,$C$51:$C$500,0)),"")</f>
        <v>8839185000000</v>
      </c>
      <c r="J5" s="2">
        <f t="shared" si="2"/>
        <v>6735811000000</v>
      </c>
      <c r="K5" s="2">
        <f t="shared" si="2"/>
        <v>6723316000000</v>
      </c>
      <c r="L5" s="2">
        <f t="shared" si="2"/>
        <v>4135356000000</v>
      </c>
      <c r="M5" s="2">
        <f t="shared" si="2"/>
        <v>3416810000000</v>
      </c>
      <c r="N5" s="2">
        <f t="shared" si="2"/>
        <v>3290954000000</v>
      </c>
      <c r="O5" s="2">
        <f t="shared" si="2"/>
        <v>4389693000000</v>
      </c>
      <c r="P5" s="2">
        <f t="shared" si="2"/>
        <v>3202856000000</v>
      </c>
      <c r="Q5" s="2">
        <f t="shared" si="2"/>
        <v>2986213000000</v>
      </c>
      <c r="R5" s="2">
        <f t="shared" si="2"/>
        <v>5528205000000</v>
      </c>
      <c r="S5" s="2">
        <f t="shared" si="2"/>
        <v>231639000000</v>
      </c>
      <c r="T5" s="2">
        <f t="shared" si="2"/>
        <v>2693683000000</v>
      </c>
      <c r="U5" s="2">
        <f t="shared" si="2"/>
        <v>3220222000000</v>
      </c>
      <c r="V5" s="2">
        <f t="shared" si="2"/>
        <v>4265921000000</v>
      </c>
      <c r="W5" s="2">
        <f t="shared" si="2"/>
        <v>3240172000000</v>
      </c>
      <c r="X5" s="2">
        <f t="shared" si="2"/>
        <v>0</v>
      </c>
      <c r="Y5" s="2">
        <f t="shared" si="2"/>
        <v>0</v>
      </c>
      <c r="Z5" s="2">
        <f t="shared" si="2"/>
        <v>0</v>
      </c>
      <c r="AA5" s="2">
        <f t="shared" si="2"/>
        <v>0</v>
      </c>
    </row>
    <row r="6" spans="1:27" ht="15.5" x14ac:dyDescent="0.35">
      <c r="B6" t="s">
        <v>8</v>
      </c>
      <c r="C6" t="s">
        <v>9</v>
      </c>
      <c r="D6" s="2">
        <f>IFERROR(INDEX(D51:D500,MATCH($C$6,$C$51:$C$500,0)),"")</f>
        <v>59065970000000</v>
      </c>
      <c r="H6" s="2">
        <f>IFERROR(INDEX(D6:G6,COUNT(D6:G6)),"")</f>
        <v>59065970000000</v>
      </c>
      <c r="I6" s="2">
        <f t="shared" ref="I6:AA6" si="3">IFERROR(INDEX(I51:I500,MATCH($C$6,$C$51:$C$500,0)),"")</f>
        <v>58157183000000</v>
      </c>
      <c r="J6" s="2">
        <f t="shared" si="3"/>
        <v>53196327000000</v>
      </c>
      <c r="K6" s="2">
        <f t="shared" si="3"/>
        <v>49337371000000</v>
      </c>
      <c r="L6" s="2">
        <f t="shared" si="3"/>
        <v>45276263000000</v>
      </c>
      <c r="M6" s="2">
        <f t="shared" si="3"/>
        <v>43388358000000</v>
      </c>
      <c r="N6" s="2">
        <f t="shared" si="3"/>
        <v>41053051000000</v>
      </c>
      <c r="O6" s="2">
        <f t="shared" si="3"/>
        <v>43294166000000</v>
      </c>
      <c r="P6" s="2">
        <f t="shared" si="3"/>
        <v>39580579000000</v>
      </c>
      <c r="Q6" s="2">
        <f t="shared" si="3"/>
        <v>36950996000000</v>
      </c>
      <c r="R6" s="2">
        <f t="shared" si="3"/>
        <v>34207622000000</v>
      </c>
      <c r="S6" s="2">
        <f t="shared" si="3"/>
        <v>28679387000000</v>
      </c>
      <c r="T6" s="2">
        <f t="shared" si="3"/>
        <v>28447694000000</v>
      </c>
      <c r="U6" s="2">
        <f t="shared" si="3"/>
        <v>25886687000000</v>
      </c>
      <c r="V6" s="2">
        <f t="shared" si="3"/>
        <v>22651912000000</v>
      </c>
      <c r="W6" s="2">
        <f t="shared" si="3"/>
        <v>18369491000000</v>
      </c>
      <c r="X6" s="2">
        <f t="shared" si="3"/>
        <v>13840500000000</v>
      </c>
      <c r="Y6" s="2">
        <f t="shared" si="3"/>
        <v>11276372000000</v>
      </c>
      <c r="Z6" s="2">
        <f t="shared" si="3"/>
        <v>9361228000000</v>
      </c>
      <c r="AA6" s="2">
        <f t="shared" si="3"/>
        <v>9135745000000</v>
      </c>
    </row>
    <row r="7" spans="1:27" ht="15.5" x14ac:dyDescent="0.35">
      <c r="B7" t="s">
        <v>10</v>
      </c>
      <c r="C7" t="s">
        <v>11</v>
      </c>
      <c r="D7" s="3">
        <f>IFERROR(INDEX(D51:D500,MATCH($C$7,$C$51:$C$500,0))/1000000000,"")</f>
        <v>25.14</v>
      </c>
      <c r="H7" s="3">
        <f>IFERROR(INDEX(D7:G7,COUNT(D7:G7)),"")</f>
        <v>25.14</v>
      </c>
      <c r="I7" s="3">
        <f t="shared" ref="I7:AA7" si="4">IFERROR(INDEX(I51:I500,MATCH($C$7,$C$51:$C$500,0))/1000000000,"")</f>
        <v>25.14</v>
      </c>
      <c r="J7" s="3">
        <f t="shared" si="4"/>
        <v>25.14</v>
      </c>
      <c r="K7" s="3">
        <f t="shared" si="4"/>
        <v>25.13</v>
      </c>
      <c r="L7" s="3">
        <f t="shared" si="4"/>
        <v>25.13</v>
      </c>
      <c r="M7" s="3">
        <f t="shared" si="4"/>
        <v>25.13</v>
      </c>
      <c r="N7" s="3">
        <f t="shared" si="4"/>
        <v>25.13</v>
      </c>
      <c r="O7" s="3">
        <f t="shared" si="4"/>
        <v>25.13</v>
      </c>
      <c r="P7" s="3">
        <f t="shared" si="4"/>
        <v>25.13</v>
      </c>
      <c r="Q7" s="3">
        <f t="shared" si="4"/>
        <v>25.13</v>
      </c>
      <c r="R7" s="3">
        <f t="shared" si="4"/>
        <v>25.13</v>
      </c>
      <c r="S7" s="3">
        <f t="shared" si="4"/>
        <v>25.13</v>
      </c>
      <c r="T7" s="3">
        <f t="shared" si="4"/>
        <v>25.13</v>
      </c>
      <c r="U7" s="3">
        <f t="shared" si="4"/>
        <v>25.13</v>
      </c>
      <c r="V7" s="3">
        <f t="shared" si="4"/>
        <v>25.13</v>
      </c>
      <c r="W7" s="3">
        <f t="shared" si="4"/>
        <v>25.13</v>
      </c>
      <c r="X7" s="3">
        <f t="shared" si="4"/>
        <v>23.93</v>
      </c>
      <c r="Y7" s="3">
        <f t="shared" si="4"/>
        <v>23.93</v>
      </c>
      <c r="Z7" s="3">
        <f t="shared" si="4"/>
        <v>23.93</v>
      </c>
      <c r="AA7" s="3">
        <f t="shared" si="4"/>
        <v>12.25</v>
      </c>
    </row>
    <row r="8" spans="1:27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-10428000000000</v>
      </c>
      <c r="H8" s="2">
        <f>IFERROR(INDEX(D8:G8,COUNT(D8:G8)),"")</f>
        <v>-10428000000000</v>
      </c>
      <c r="I8" s="2">
        <f t="shared" ref="I8:AA8" si="5">IFERROR(INDEX(I51:I500,MATCH($C$8,$C$51:$C$500,0)),"")</f>
        <v>3758000000000</v>
      </c>
      <c r="J8" s="2">
        <f t="shared" si="5"/>
        <v>7709000000000</v>
      </c>
      <c r="K8" s="2">
        <f t="shared" si="5"/>
        <v>-2081000000000</v>
      </c>
      <c r="L8" s="2">
        <f t="shared" si="5"/>
        <v>-16662000000000</v>
      </c>
      <c r="M8" s="2">
        <f t="shared" si="5"/>
        <v>29597000000000</v>
      </c>
      <c r="N8" s="2">
        <f t="shared" si="5"/>
        <v>27945000000000</v>
      </c>
      <c r="O8" s="2">
        <f t="shared" si="5"/>
        <v>1412000000000</v>
      </c>
      <c r="P8" s="2">
        <f t="shared" si="5"/>
        <v>-1444000000000</v>
      </c>
      <c r="Q8" s="2">
        <f t="shared" si="5"/>
        <v>19924000000000</v>
      </c>
      <c r="R8" s="2">
        <f t="shared" si="5"/>
        <v>2865000000000</v>
      </c>
      <c r="S8" s="2">
        <f t="shared" si="5"/>
        <v>5450000000000</v>
      </c>
      <c r="T8" s="2">
        <f t="shared" si="5"/>
        <v>-2769000000000</v>
      </c>
      <c r="U8" s="2">
        <f t="shared" si="5"/>
        <v>3285000000000</v>
      </c>
      <c r="V8" s="2">
        <f t="shared" si="5"/>
        <v>9223000000000</v>
      </c>
      <c r="W8" s="2">
        <f t="shared" si="5"/>
        <v>-4881000000000</v>
      </c>
      <c r="X8" s="2">
        <f t="shared" si="5"/>
        <v>8348000000000</v>
      </c>
      <c r="Y8" s="2">
        <f t="shared" si="5"/>
        <v>-2923000000000</v>
      </c>
      <c r="Z8" s="2">
        <f t="shared" si="5"/>
        <v>-2695000000000</v>
      </c>
      <c r="AA8" s="2">
        <f t="shared" si="5"/>
        <v>-344000000000</v>
      </c>
    </row>
    <row r="9" spans="1:27" ht="15.5" x14ac:dyDescent="0.35">
      <c r="A9" t="s">
        <v>15</v>
      </c>
      <c r="C9" t="s">
        <v>16</v>
      </c>
      <c r="D9" s="3">
        <f>IFERROR(INDEX(D51:D500,MATCH("Free cash flow per share (Quarter)",$C$51:$C$500,0)),"")</f>
        <v>-414.74</v>
      </c>
      <c r="H9" s="3">
        <f>IFERROR(INDEX(D9:G9,COUNT(D9:G9)),"")</f>
        <v>-414.74</v>
      </c>
      <c r="I9" s="3">
        <f t="shared" ref="I9:AA9" si="6">IFERROR(INDEX(I51:I500,MATCH($C$9,$C$51:$C$500,0)),"")</f>
        <v>149.49</v>
      </c>
      <c r="J9" s="3">
        <f t="shared" si="6"/>
        <v>306.62</v>
      </c>
      <c r="K9" s="3">
        <f t="shared" si="6"/>
        <v>-82.82</v>
      </c>
      <c r="L9" s="3">
        <f t="shared" si="6"/>
        <v>-662.99</v>
      </c>
      <c r="M9" s="3">
        <f t="shared" si="6"/>
        <v>1177.68</v>
      </c>
      <c r="N9" s="3">
        <f t="shared" si="6"/>
        <v>1111.96</v>
      </c>
      <c r="O9" s="3">
        <f t="shared" si="6"/>
        <v>56.18</v>
      </c>
      <c r="P9" s="3">
        <f t="shared" si="6"/>
        <v>-57.44</v>
      </c>
      <c r="Q9" s="3">
        <f t="shared" si="6"/>
        <v>792.79</v>
      </c>
      <c r="R9" s="3">
        <f t="shared" si="6"/>
        <v>114.01</v>
      </c>
      <c r="S9" s="3">
        <f t="shared" si="6"/>
        <v>216.86</v>
      </c>
      <c r="T9" s="3">
        <f t="shared" si="6"/>
        <v>-110.17</v>
      </c>
      <c r="U9" s="3">
        <f t="shared" si="6"/>
        <v>130.71</v>
      </c>
      <c r="V9" s="3">
        <f t="shared" si="6"/>
        <v>367</v>
      </c>
      <c r="W9" s="3">
        <f t="shared" si="6"/>
        <v>-194.23</v>
      </c>
      <c r="X9" s="3">
        <f t="shared" si="6"/>
        <v>348.78</v>
      </c>
      <c r="Y9" s="3">
        <f t="shared" si="6"/>
        <v>-122.14</v>
      </c>
      <c r="Z9" s="3">
        <f t="shared" si="6"/>
        <v>-112.59</v>
      </c>
      <c r="AA9" s="3">
        <f t="shared" si="6"/>
        <v>-28.07</v>
      </c>
    </row>
    <row r="10" spans="1:27" ht="15.5" x14ac:dyDescent="0.35">
      <c r="C10" t="s">
        <v>17</v>
      </c>
      <c r="D10" s="3">
        <f ca="1">IFERROR(IF(D9=0,"",D2/D9),"")</f>
        <v>-4.2556782562569317</v>
      </c>
      <c r="I10" s="3">
        <f t="shared" ref="I10:AA10" ca="1" si="7">IFERROR(IF(I9=0,"",I2/I9),"")</f>
        <v>11.974045086627868</v>
      </c>
      <c r="J10" s="3">
        <f t="shared" ca="1" si="7"/>
        <v>5.6421629378383669</v>
      </c>
      <c r="K10" s="3">
        <f t="shared" ca="1" si="7"/>
        <v>-20.466070997343639</v>
      </c>
      <c r="L10" s="3">
        <f t="shared" ca="1" si="7"/>
        <v>-1.7873572753736859</v>
      </c>
      <c r="M10" s="3">
        <f t="shared" ca="1" si="7"/>
        <v>0.81940764893689289</v>
      </c>
      <c r="N10" s="3">
        <f t="shared" ca="1" si="7"/>
        <v>0.8948163603007302</v>
      </c>
      <c r="O10" s="3">
        <f t="shared" ca="1" si="7"/>
        <v>17.17693129227483</v>
      </c>
      <c r="P10" s="3">
        <f t="shared" ca="1" si="7"/>
        <v>-15.92966573816156</v>
      </c>
      <c r="Q10" s="3">
        <f t="shared" ca="1" si="7"/>
        <v>1.7028469077561523</v>
      </c>
      <c r="R10" s="3">
        <f t="shared" ca="1" si="7"/>
        <v>7.4116305587229183</v>
      </c>
      <c r="S10" s="3">
        <f t="shared" ca="1" si="7"/>
        <v>2.7437056165267912</v>
      </c>
      <c r="T10" s="3">
        <f t="shared" ca="1" si="7"/>
        <v>-7.579195788327131</v>
      </c>
      <c r="U10" s="3">
        <f t="shared" ca="1" si="7"/>
        <v>7.0384821360263174</v>
      </c>
      <c r="V10" s="3">
        <f t="shared" ca="1" si="7"/>
        <v>2.9972752043596729</v>
      </c>
      <c r="W10" s="3">
        <f t="shared" ca="1" si="7"/>
        <v>-6.2812129949029503</v>
      </c>
      <c r="X10" s="3">
        <f t="shared" ca="1" si="7"/>
        <v>5.4762314352887209</v>
      </c>
      <c r="Y10" s="3">
        <f t="shared" ca="1" si="7"/>
        <v>-5.7100646798755523</v>
      </c>
      <c r="Z10" s="3">
        <f t="shared" ca="1" si="7"/>
        <v>-4.318629540811795</v>
      </c>
      <c r="AA10" s="3" t="str">
        <f t="shared" ca="1" si="7"/>
        <v/>
      </c>
    </row>
    <row r="11" spans="1:27" ht="15.5" x14ac:dyDescent="0.35">
      <c r="B11" t="s">
        <v>18</v>
      </c>
      <c r="C11" t="s">
        <v>19</v>
      </c>
      <c r="D11" s="2">
        <f>IFERROR(INDEX(D51:D500,MATCH($C$11,$C$51:$C$500,0)),"")</f>
        <v>4167197000000</v>
      </c>
      <c r="H11" s="2">
        <f>IFERROR(INDEX(D11:G11,COUNT(D11:G11)),"")</f>
        <v>4167197000000</v>
      </c>
      <c r="I11" s="2">
        <f t="shared" ref="I11:AA11" si="8">IFERROR(INDEX(I51:I500,MATCH($C$11,$C$51:$C$500,0)),"")</f>
        <v>3657344000000</v>
      </c>
      <c r="J11" s="2">
        <f t="shared" si="8"/>
        <v>3650137000000</v>
      </c>
      <c r="K11" s="2">
        <f t="shared" si="8"/>
        <v>3928446000000</v>
      </c>
      <c r="L11" s="2">
        <f t="shared" si="8"/>
        <v>5439398000000</v>
      </c>
      <c r="M11" s="2">
        <f t="shared" si="8"/>
        <v>4548210000000</v>
      </c>
      <c r="N11" s="2">
        <f t="shared" si="8"/>
        <v>4777284000000</v>
      </c>
      <c r="O11" s="2">
        <f t="shared" si="8"/>
        <v>5693065000000</v>
      </c>
      <c r="P11" s="2">
        <f t="shared" si="8"/>
        <v>4293370000000</v>
      </c>
      <c r="Q11" s="2">
        <f t="shared" si="8"/>
        <v>3895997000000</v>
      </c>
      <c r="R11" s="2">
        <f t="shared" si="8"/>
        <v>3261730000000</v>
      </c>
      <c r="S11" s="2">
        <f t="shared" si="8"/>
        <v>4240006000000</v>
      </c>
      <c r="T11" s="2">
        <f t="shared" si="8"/>
        <v>4499584000000</v>
      </c>
      <c r="U11" s="2">
        <f t="shared" si="8"/>
        <v>4899659000000</v>
      </c>
      <c r="V11" s="2">
        <f t="shared" si="8"/>
        <v>3560580000000</v>
      </c>
      <c r="W11" s="2">
        <f t="shared" si="8"/>
        <v>2899117000000</v>
      </c>
      <c r="X11" s="2">
        <f t="shared" si="8"/>
        <v>2515903000000</v>
      </c>
      <c r="Y11" s="2">
        <f t="shared" si="8"/>
        <v>2758596000000</v>
      </c>
      <c r="Z11" s="2">
        <f t="shared" si="8"/>
        <v>2766684000000</v>
      </c>
      <c r="AA11" s="2">
        <f t="shared" si="8"/>
        <v>1727661000000</v>
      </c>
    </row>
    <row r="12" spans="1:27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AA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  <c r="AA12" s="2">
        <f t="shared" si="9"/>
        <v>0</v>
      </c>
    </row>
    <row r="13" spans="1:27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AA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  <c r="AA13" s="2">
        <f t="shared" si="10"/>
        <v>0</v>
      </c>
    </row>
    <row r="14" spans="1:27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AA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  <c r="AA14" s="2" t="str">
        <f t="shared" si="11"/>
        <v/>
      </c>
    </row>
    <row r="15" spans="1:27" ht="15.5" x14ac:dyDescent="0.35">
      <c r="C15" t="s">
        <v>27</v>
      </c>
      <c r="D15" s="2">
        <f>IFERROR(INDEX(D51:D500,MATCH($C$15,$C$51:$C$500,0)),"")</f>
        <v>-493567000000</v>
      </c>
      <c r="H15" s="2">
        <f>IFERROR(SUM(D15:G15)*(4/MAX(1,COUNT(D15:G15))),"")</f>
        <v>-1974268000000</v>
      </c>
      <c r="I15" s="2">
        <f t="shared" ref="I15:AA15" si="12">IFERROR(INDEX(I51:I500,MATCH($C$15,$C$51:$C$500,0)),"")</f>
        <v>-1890380000000</v>
      </c>
      <c r="J15" s="2">
        <f t="shared" si="12"/>
        <v>-1829853000000</v>
      </c>
      <c r="K15" s="2">
        <f t="shared" si="12"/>
        <v>-1805871000000</v>
      </c>
      <c r="L15" s="2">
        <f t="shared" si="12"/>
        <v>-1482561000000</v>
      </c>
      <c r="M15" s="2">
        <f t="shared" si="12"/>
        <v>-1092494000000</v>
      </c>
      <c r="N15" s="2">
        <f t="shared" si="12"/>
        <v>-936166000000</v>
      </c>
      <c r="O15" s="2">
        <f t="shared" si="12"/>
        <v>-1310962000000</v>
      </c>
      <c r="P15" s="2">
        <f t="shared" si="12"/>
        <v>-1368390000000</v>
      </c>
      <c r="Q15" s="2">
        <f t="shared" si="12"/>
        <v>-1177282000000</v>
      </c>
      <c r="R15" s="2">
        <f t="shared" si="12"/>
        <v>-768991000000</v>
      </c>
      <c r="S15" s="2">
        <f t="shared" si="12"/>
        <v>-142119000000</v>
      </c>
      <c r="T15" s="2">
        <f t="shared" si="12"/>
        <v>-856329000000</v>
      </c>
      <c r="U15" s="2">
        <f t="shared" si="12"/>
        <v>-1535866000000</v>
      </c>
      <c r="V15" s="2">
        <f t="shared" si="12"/>
        <v>-1537066000000</v>
      </c>
      <c r="W15" s="2">
        <f t="shared" si="12"/>
        <v>-1214822000000</v>
      </c>
      <c r="X15" s="2">
        <f t="shared" si="12"/>
        <v>-826951000000</v>
      </c>
      <c r="Y15" s="2">
        <f t="shared" si="12"/>
        <v>-590259000000</v>
      </c>
      <c r="Z15" s="2">
        <f t="shared" si="12"/>
        <v>-401131000000</v>
      </c>
      <c r="AA15" s="2">
        <f t="shared" si="12"/>
        <v>-573496000000</v>
      </c>
    </row>
    <row r="16" spans="1:27" ht="15.5" x14ac:dyDescent="0.35">
      <c r="C16" t="s">
        <v>28</v>
      </c>
      <c r="D16" s="2">
        <f>IFERROR(INDEX(D51:D500,MATCH($C$16,$C$51:$C$500,0)),"")</f>
        <v>2266251000000</v>
      </c>
      <c r="H16" s="2">
        <f>IFERROR(SUM(D16:G16)*(4/MAX(1,COUNT(D16:G16))),"")</f>
        <v>9065004000000</v>
      </c>
      <c r="I16" s="2">
        <f t="shared" ref="I16:AA16" si="13">IFERROR(INDEX(I51:I500,MATCH($C$16,$C$51:$C$500,0)),"")</f>
        <v>8825765000000</v>
      </c>
      <c r="J16" s="2">
        <f t="shared" si="13"/>
        <v>8728787000000</v>
      </c>
      <c r="K16" s="2">
        <f t="shared" si="13"/>
        <v>8357272000000</v>
      </c>
      <c r="L16" s="2">
        <f t="shared" si="13"/>
        <v>6579332000000</v>
      </c>
      <c r="M16" s="2">
        <f t="shared" si="13"/>
        <v>5191098000000</v>
      </c>
      <c r="N16" s="2">
        <f t="shared" si="13"/>
        <v>2947420000000</v>
      </c>
      <c r="O16" s="2">
        <f t="shared" si="13"/>
        <v>4953897000000</v>
      </c>
      <c r="P16" s="2">
        <f t="shared" si="13"/>
        <v>4850818000000</v>
      </c>
      <c r="Q16" s="2">
        <f t="shared" si="13"/>
        <v>4155020000000</v>
      </c>
      <c r="R16" s="2">
        <f t="shared" si="13"/>
        <v>2850708000000</v>
      </c>
      <c r="S16" s="2">
        <f t="shared" si="13"/>
        <v>570004000000</v>
      </c>
      <c r="T16" s="2">
        <f t="shared" si="13"/>
        <v>3200169000000</v>
      </c>
      <c r="U16" s="2">
        <f t="shared" si="13"/>
        <v>5832017000000</v>
      </c>
      <c r="V16" s="2">
        <f t="shared" si="13"/>
        <v>5786927000000</v>
      </c>
      <c r="W16" s="2">
        <f t="shared" si="13"/>
        <v>4391782000000</v>
      </c>
      <c r="X16" s="2">
        <f t="shared" si="13"/>
        <v>3389504000000</v>
      </c>
      <c r="Y16" s="2">
        <f t="shared" si="13"/>
        <v>2165587000000</v>
      </c>
      <c r="Z16" s="2">
        <f t="shared" si="13"/>
        <v>1084203000000</v>
      </c>
      <c r="AA16" s="2">
        <f t="shared" si="13"/>
        <v>2084023000000</v>
      </c>
    </row>
    <row r="17" spans="1:27" ht="15.5" x14ac:dyDescent="0.35">
      <c r="A17" t="s">
        <v>29</v>
      </c>
    </row>
    <row r="18" spans="1:27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775</v>
      </c>
    </row>
    <row r="19" spans="1:27" ht="15.5" x14ac:dyDescent="0.35">
      <c r="A19" t="s">
        <v>49</v>
      </c>
      <c r="C19" t="s">
        <v>50</v>
      </c>
    </row>
    <row r="20" spans="1:27" ht="15.5" x14ac:dyDescent="0.35">
      <c r="A20" t="s">
        <v>51</v>
      </c>
      <c r="C20" t="s">
        <v>52</v>
      </c>
      <c r="D20" s="2">
        <f ca="1">IFERROR(D21*D2,"")</f>
        <v>44372100000000</v>
      </c>
      <c r="H20" s="2" t="str">
        <f t="shared" ref="H20:AA20" si="14">IFERROR(H21*H2,"")</f>
        <v/>
      </c>
      <c r="I20" s="2">
        <f t="shared" ca="1" si="14"/>
        <v>45000600000000</v>
      </c>
      <c r="J20" s="2">
        <f t="shared" ca="1" si="14"/>
        <v>43492200000000</v>
      </c>
      <c r="K20" s="2">
        <f t="shared" ca="1" si="14"/>
        <v>42595350000000</v>
      </c>
      <c r="L20" s="2">
        <f t="shared" ca="1" si="14"/>
        <v>29779050000000</v>
      </c>
      <c r="M20" s="2">
        <f t="shared" ca="1" si="14"/>
        <v>24250450000000</v>
      </c>
      <c r="N20" s="2">
        <f t="shared" ca="1" si="14"/>
        <v>25004350000000</v>
      </c>
      <c r="O20" s="2">
        <f t="shared" ca="1" si="14"/>
        <v>24250450000000</v>
      </c>
      <c r="P20" s="2">
        <f t="shared" ca="1" si="14"/>
        <v>22993950000000</v>
      </c>
      <c r="Q20" s="2">
        <f t="shared" ca="1" si="14"/>
        <v>33925500000000</v>
      </c>
      <c r="R20" s="2">
        <f t="shared" ca="1" si="14"/>
        <v>21234850000000</v>
      </c>
      <c r="S20" s="2">
        <f t="shared" ca="1" si="14"/>
        <v>14952350000000</v>
      </c>
      <c r="T20" s="2">
        <f t="shared" ca="1" si="14"/>
        <v>20983550000000</v>
      </c>
      <c r="U20" s="2">
        <f t="shared" ca="1" si="14"/>
        <v>23119600000000</v>
      </c>
      <c r="V20" s="2">
        <f t="shared" ca="1" si="14"/>
        <v>27643000000000</v>
      </c>
      <c r="W20" s="2">
        <f t="shared" ca="1" si="14"/>
        <v>30658600000000</v>
      </c>
      <c r="X20" s="2">
        <f t="shared" ca="1" si="14"/>
        <v>45706300000000</v>
      </c>
      <c r="Y20" s="2">
        <f t="shared" ca="1" si="14"/>
        <v>16689435288999.998</v>
      </c>
      <c r="Z20" s="2">
        <f t="shared" ca="1" si="14"/>
        <v>11635591585000</v>
      </c>
      <c r="AA20" s="2" t="str">
        <f t="shared" ca="1" si="14"/>
        <v/>
      </c>
    </row>
    <row r="21" spans="1:27" ht="15.5" x14ac:dyDescent="0.35">
      <c r="C21" t="s">
        <v>11</v>
      </c>
      <c r="D21" s="2">
        <f>IFERROR(INDEX(D51:D500,MATCH($C$7,$C$51:$C$500,0)),"")</f>
        <v>25140000000</v>
      </c>
      <c r="H21" s="2">
        <f>IFERROR(INDEX(D21:G21,COUNT(D21:G21)),"")</f>
        <v>25140000000</v>
      </c>
      <c r="I21" s="2">
        <f t="shared" ref="I21:AA21" si="15">IFERROR(INDEX(I51:I500,MATCH($C$7,$C$51:$C$500,0)),"")</f>
        <v>25140000000</v>
      </c>
      <c r="J21" s="2">
        <f t="shared" si="15"/>
        <v>25140000000</v>
      </c>
      <c r="K21" s="2">
        <f t="shared" si="15"/>
        <v>25130000000</v>
      </c>
      <c r="L21" s="2">
        <f t="shared" si="15"/>
        <v>25130000000</v>
      </c>
      <c r="M21" s="2">
        <f t="shared" si="15"/>
        <v>25130000000</v>
      </c>
      <c r="N21" s="2">
        <f t="shared" si="15"/>
        <v>25130000000</v>
      </c>
      <c r="O21" s="2">
        <f t="shared" si="15"/>
        <v>25130000000</v>
      </c>
      <c r="P21" s="2">
        <f t="shared" si="15"/>
        <v>25130000000</v>
      </c>
      <c r="Q21" s="2">
        <f t="shared" si="15"/>
        <v>25130000000</v>
      </c>
      <c r="R21" s="2">
        <f t="shared" si="15"/>
        <v>25130000000</v>
      </c>
      <c r="S21" s="2">
        <f t="shared" si="15"/>
        <v>25130000000</v>
      </c>
      <c r="T21" s="2">
        <f t="shared" si="15"/>
        <v>25130000000</v>
      </c>
      <c r="U21" s="2">
        <f t="shared" si="15"/>
        <v>25130000000</v>
      </c>
      <c r="V21" s="2">
        <f t="shared" si="15"/>
        <v>25130000000</v>
      </c>
      <c r="W21" s="2">
        <f t="shared" si="15"/>
        <v>25130000000</v>
      </c>
      <c r="X21" s="2">
        <f t="shared" si="15"/>
        <v>23930000000</v>
      </c>
      <c r="Y21" s="2">
        <f t="shared" si="15"/>
        <v>23930000000</v>
      </c>
      <c r="Z21" s="2">
        <f t="shared" si="15"/>
        <v>23930000000</v>
      </c>
      <c r="AA21" s="2">
        <f t="shared" si="15"/>
        <v>12250000000</v>
      </c>
    </row>
    <row r="23" spans="1:27" ht="15.5" x14ac:dyDescent="0.35">
      <c r="B23" t="s">
        <v>53</v>
      </c>
      <c r="C23" t="s">
        <v>54</v>
      </c>
      <c r="D23" s="3">
        <f>IFERROR(D5/D6*100,"")</f>
        <v>1.5221624227960702</v>
      </c>
      <c r="H23" s="3">
        <f t="shared" ref="H23:AA23" si="16">IFERROR(H5/H6*100,"")</f>
        <v>6.0886496911842807</v>
      </c>
      <c r="I23" s="3">
        <f t="shared" si="16"/>
        <v>15.198784645397973</v>
      </c>
      <c r="J23" s="3">
        <f t="shared" si="16"/>
        <v>12.662173085747067</v>
      </c>
      <c r="K23" s="3">
        <f t="shared" si="16"/>
        <v>13.627227928298002</v>
      </c>
      <c r="L23" s="3">
        <f t="shared" si="16"/>
        <v>9.1336071618808283</v>
      </c>
      <c r="M23" s="3">
        <f t="shared" si="16"/>
        <v>7.8749465467211275</v>
      </c>
      <c r="N23" s="3">
        <f t="shared" si="16"/>
        <v>8.0163445099366673</v>
      </c>
      <c r="O23" s="3">
        <f t="shared" si="16"/>
        <v>10.139225224941391</v>
      </c>
      <c r="P23" s="3">
        <f t="shared" si="16"/>
        <v>8.0919887503414234</v>
      </c>
      <c r="Q23" s="3">
        <f t="shared" si="16"/>
        <v>8.0815494120916256</v>
      </c>
      <c r="R23" s="3">
        <f t="shared" si="16"/>
        <v>16.16074043381326</v>
      </c>
      <c r="S23" s="3">
        <f t="shared" si="16"/>
        <v>0.80768462728997659</v>
      </c>
      <c r="T23" s="3">
        <f t="shared" si="16"/>
        <v>9.468897549305753</v>
      </c>
      <c r="U23" s="3">
        <f t="shared" si="16"/>
        <v>12.439683764863384</v>
      </c>
      <c r="V23" s="3">
        <f t="shared" si="16"/>
        <v>18.832498554647394</v>
      </c>
      <c r="W23" s="3">
        <f t="shared" si="16"/>
        <v>17.638877419085812</v>
      </c>
      <c r="X23" s="3">
        <f t="shared" si="16"/>
        <v>0</v>
      </c>
      <c r="Y23" s="3">
        <f t="shared" si="16"/>
        <v>0</v>
      </c>
      <c r="Z23" s="3">
        <f t="shared" si="16"/>
        <v>0</v>
      </c>
      <c r="AA23" s="3">
        <f t="shared" si="16"/>
        <v>0</v>
      </c>
    </row>
    <row r="24" spans="1:27" ht="15.5" x14ac:dyDescent="0.35">
      <c r="C24" t="s">
        <v>55</v>
      </c>
      <c r="D24" s="4">
        <f>IFERROR(_xlfn.RRI(5,I23,D23),"")</f>
        <v>-0.36885313841938372</v>
      </c>
      <c r="H24" s="4">
        <f t="shared" ref="H24:AA24" si="17">IFERROR(_xlfn.RRI(5,M23,H23),"")</f>
        <v>-5.0150770796078437E-2</v>
      </c>
      <c r="I24" s="4">
        <f t="shared" si="17"/>
        <v>0.13649230009266744</v>
      </c>
      <c r="J24" s="4">
        <f t="shared" si="17"/>
        <v>4.5443808990008439E-2</v>
      </c>
      <c r="K24" s="4">
        <f t="shared" si="17"/>
        <v>0.10986575121009312</v>
      </c>
      <c r="L24" s="4">
        <f t="shared" si="17"/>
        <v>2.4777400218081169E-2</v>
      </c>
      <c r="M24" s="4">
        <f t="shared" si="17"/>
        <v>-0.1339214713524991</v>
      </c>
      <c r="N24" s="4">
        <f t="shared" si="17"/>
        <v>0.58251163313868037</v>
      </c>
      <c r="O24" s="4">
        <f t="shared" si="17"/>
        <v>1.3773817293181834E-2</v>
      </c>
      <c r="P24" s="4">
        <f t="shared" si="17"/>
        <v>-8.2408913750189106E-2</v>
      </c>
      <c r="Q24" s="4">
        <f t="shared" si="17"/>
        <v>-0.15566005089312729</v>
      </c>
      <c r="R24" s="4">
        <f t="shared" si="17"/>
        <v>-1.7351800907239756E-2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  <c r="AA24" s="4">
        <f t="shared" si="17"/>
        <v>0</v>
      </c>
    </row>
    <row r="25" spans="1:27" ht="15.5" x14ac:dyDescent="0.35">
      <c r="A25" t="s">
        <v>56</v>
      </c>
      <c r="C25" t="s">
        <v>57</v>
      </c>
      <c r="D25" s="3">
        <f>IFERROR(INDEX(D51:D500,MATCH($A$25,$C$51:$C$500,0)),"")</f>
        <v>70.2</v>
      </c>
      <c r="H25" s="3">
        <f>IFERROR(INDEX(D25:G25,COUNT(D25:G25)),"")</f>
        <v>70.2</v>
      </c>
      <c r="I25" s="3">
        <f t="shared" ref="I25:AA25" si="18">IFERROR(INDEX(I51:I500,MATCH($C$25,$C$51:$C$500,0)),"")</f>
        <v>273.51</v>
      </c>
      <c r="J25" s="3">
        <f t="shared" si="18"/>
        <v>271.49</v>
      </c>
      <c r="K25" s="3">
        <f t="shared" si="18"/>
        <v>257.61</v>
      </c>
      <c r="L25" s="3">
        <f t="shared" si="18"/>
        <v>200.62</v>
      </c>
      <c r="M25" s="3">
        <f t="shared" si="18"/>
        <v>163.15</v>
      </c>
      <c r="N25" s="3">
        <f t="shared" si="18"/>
        <v>80.069999999999993</v>
      </c>
      <c r="O25" s="3">
        <f t="shared" si="18"/>
        <v>145.04</v>
      </c>
      <c r="P25" s="3">
        <f t="shared" si="18"/>
        <v>138.56</v>
      </c>
      <c r="Q25" s="3">
        <f t="shared" si="18"/>
        <v>118.48</v>
      </c>
      <c r="R25" s="3">
        <f t="shared" si="18"/>
        <v>82.83</v>
      </c>
      <c r="S25" s="3">
        <f t="shared" si="18"/>
        <v>17.02</v>
      </c>
      <c r="T25" s="3">
        <f t="shared" si="18"/>
        <v>93.21</v>
      </c>
      <c r="U25" s="3">
        <f t="shared" si="18"/>
        <v>170.4</v>
      </c>
      <c r="V25" s="3">
        <f t="shared" si="18"/>
        <v>168.44</v>
      </c>
      <c r="W25" s="3">
        <f t="shared" si="18"/>
        <v>126.3</v>
      </c>
      <c r="X25" s="3">
        <f t="shared" si="18"/>
        <v>107.06</v>
      </c>
      <c r="Y25" s="3">
        <f t="shared" si="18"/>
        <v>65.819999999999993</v>
      </c>
      <c r="Z25" s="3">
        <f t="shared" si="18"/>
        <v>28.54</v>
      </c>
      <c r="AA25" s="3">
        <f t="shared" si="18"/>
        <v>123.3</v>
      </c>
    </row>
    <row r="26" spans="1:27" ht="15.5" x14ac:dyDescent="0.35">
      <c r="C26" t="s">
        <v>58</v>
      </c>
      <c r="D26" s="4">
        <f>IFERROR(_xlfn.RRI(5,I25,D25),"")</f>
        <v>-0.23814419588450553</v>
      </c>
      <c r="H26" s="4">
        <f t="shared" ref="H26:AA26" si="19">IFERROR(_xlfn.RRI(5,M25,H25),"")</f>
        <v>-0.1552075832045009</v>
      </c>
      <c r="I26" s="4">
        <f t="shared" si="19"/>
        <v>0.27849983467330386</v>
      </c>
      <c r="J26" s="4">
        <f t="shared" si="19"/>
        <v>0.13358269977833759</v>
      </c>
      <c r="K26" s="4">
        <f t="shared" si="19"/>
        <v>0.13204833055670995</v>
      </c>
      <c r="L26" s="4">
        <f t="shared" si="19"/>
        <v>0.11108129444599757</v>
      </c>
      <c r="M26" s="4">
        <f t="shared" si="19"/>
        <v>0.1451961606593144</v>
      </c>
      <c r="N26" s="4">
        <f t="shared" si="19"/>
        <v>0.36301945433797234</v>
      </c>
      <c r="O26" s="4">
        <f t="shared" si="19"/>
        <v>9.2458772982053627E-2</v>
      </c>
      <c r="P26" s="4">
        <f t="shared" si="19"/>
        <v>-4.0525014205304966E-2</v>
      </c>
      <c r="Q26" s="4">
        <f t="shared" si="19"/>
        <v>-6.7948386620010903E-2</v>
      </c>
      <c r="R26" s="4">
        <f t="shared" si="19"/>
        <v>-8.0912494464861595E-2</v>
      </c>
      <c r="S26" s="4">
        <f t="shared" si="19"/>
        <v>-0.30774442281898329</v>
      </c>
      <c r="T26" s="4">
        <f t="shared" si="19"/>
        <v>7.2064526761445258E-2</v>
      </c>
      <c r="U26" s="4">
        <f t="shared" si="19"/>
        <v>0.42956242432448666</v>
      </c>
      <c r="V26" s="4">
        <f t="shared" si="19"/>
        <v>6.4379327959642074E-2</v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  <c r="AA26" s="4" t="str">
        <f t="shared" si="19"/>
        <v/>
      </c>
    </row>
    <row r="27" spans="1:27" ht="15.5" x14ac:dyDescent="0.35">
      <c r="C27" t="s">
        <v>59</v>
      </c>
      <c r="D27" s="3">
        <f>IFERROR(D4/D21,"")</f>
        <v>226.63556085918853</v>
      </c>
      <c r="H27" s="3">
        <f t="shared" ref="H27:AA27" si="20">IFERROR(H4/H21,"")</f>
        <v>906.54224343675412</v>
      </c>
      <c r="I27" s="3">
        <f t="shared" si="20"/>
        <v>981.38265712012731</v>
      </c>
      <c r="J27" s="3">
        <f t="shared" si="20"/>
        <v>963.6959427207637</v>
      </c>
      <c r="K27" s="3">
        <f t="shared" si="20"/>
        <v>887.62435336251497</v>
      </c>
      <c r="L27" s="3">
        <f t="shared" si="20"/>
        <v>760.61257461201751</v>
      </c>
      <c r="M27" s="3">
        <f t="shared" si="20"/>
        <v>750.61484281734977</v>
      </c>
      <c r="N27" s="3">
        <f t="shared" si="20"/>
        <v>823.83999204138479</v>
      </c>
      <c r="O27" s="3">
        <f t="shared" si="20"/>
        <v>863.09136490250694</v>
      </c>
      <c r="P27" s="3">
        <f t="shared" si="20"/>
        <v>807.53072025467566</v>
      </c>
      <c r="Q27" s="3">
        <f t="shared" si="20"/>
        <v>811.9134102666136</v>
      </c>
      <c r="R27" s="3">
        <f t="shared" si="20"/>
        <v>848.57333863907684</v>
      </c>
      <c r="S27" s="3">
        <f t="shared" si="20"/>
        <v>888.13207321925984</v>
      </c>
      <c r="T27" s="3">
        <f t="shared" si="20"/>
        <v>828.208674890569</v>
      </c>
      <c r="U27" s="3">
        <f t="shared" si="20"/>
        <v>711.11034619976124</v>
      </c>
      <c r="V27" s="3">
        <f t="shared" si="20"/>
        <v>644.47158774373258</v>
      </c>
      <c r="W27" s="3">
        <f t="shared" si="20"/>
        <v>588.59108635097493</v>
      </c>
      <c r="X27" s="3">
        <f t="shared" si="20"/>
        <v>520.20183869619723</v>
      </c>
      <c r="Y27" s="3">
        <f t="shared" si="20"/>
        <v>472.67496865858755</v>
      </c>
      <c r="Z27" s="3">
        <f t="shared" si="20"/>
        <v>409.34943585457586</v>
      </c>
      <c r="AA27" s="3">
        <f t="shared" si="20"/>
        <v>675.32383673469383</v>
      </c>
    </row>
    <row r="28" spans="1:27" ht="15.5" x14ac:dyDescent="0.35">
      <c r="C28" t="s">
        <v>60</v>
      </c>
      <c r="D28" s="4">
        <f>IFERROR(_xlfn.RRI(5,I27,D27),"")</f>
        <v>-0.25407023847992893</v>
      </c>
      <c r="H28" s="4">
        <f t="shared" ref="H28:AA28" si="21">IFERROR(_xlfn.RRI(5,M27,H27),"")</f>
        <v>3.8470537533686011E-2</v>
      </c>
      <c r="I28" s="4">
        <f t="shared" si="21"/>
        <v>3.5616835019216975E-2</v>
      </c>
      <c r="J28" s="4">
        <f t="shared" si="21"/>
        <v>2.2295977136780776E-2</v>
      </c>
      <c r="K28" s="4">
        <f t="shared" si="21"/>
        <v>1.9093499325366858E-2</v>
      </c>
      <c r="L28" s="4">
        <f t="shared" si="21"/>
        <v>-1.2969081006760086E-2</v>
      </c>
      <c r="M28" s="4">
        <f t="shared" si="21"/>
        <v>-2.4234288055133946E-2</v>
      </c>
      <c r="N28" s="4">
        <f t="shared" si="21"/>
        <v>-1.4916458084966111E-2</v>
      </c>
      <c r="O28" s="4">
        <f t="shared" si="21"/>
        <v>8.2852157877233434E-3</v>
      </c>
      <c r="P28" s="4">
        <f t="shared" si="21"/>
        <v>2.5756815100929309E-2</v>
      </c>
      <c r="Q28" s="4">
        <f t="shared" si="21"/>
        <v>4.727608845844955E-2</v>
      </c>
      <c r="R28" s="4">
        <f t="shared" si="21"/>
        <v>7.5908008870424037E-2</v>
      </c>
      <c r="S28" s="4">
        <f t="shared" si="21"/>
        <v>0.11291279184544911</v>
      </c>
      <c r="T28" s="4">
        <f t="shared" si="21"/>
        <v>0.1187046266543621</v>
      </c>
      <c r="U28" s="4">
        <f t="shared" si="21"/>
        <v>0.116782397930566</v>
      </c>
      <c r="V28" s="4">
        <f t="shared" si="21"/>
        <v>-9.3087224234400523E-3</v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  <c r="AA28" s="4" t="str">
        <f t="shared" si="21"/>
        <v/>
      </c>
    </row>
    <row r="32" spans="1:27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2340.31</v>
      </c>
      <c r="H32" s="3">
        <f>IFERROR(INDEX(D32:G32,COUNT(D32:G32)),"")</f>
        <v>2340.31</v>
      </c>
      <c r="I32" s="3">
        <f t="shared" ref="I32:AA32" si="22">IFERROR(INDEX(I51:I500,MATCH($C$32,$C$51:$C$500,0)),"")</f>
        <v>2304.4899999999998</v>
      </c>
      <c r="J32" s="3">
        <f t="shared" si="22"/>
        <v>2107.98</v>
      </c>
      <c r="K32" s="3">
        <f t="shared" si="22"/>
        <v>1957.4</v>
      </c>
      <c r="L32" s="3">
        <f t="shared" si="22"/>
        <v>1798.21</v>
      </c>
      <c r="M32" s="3">
        <f t="shared" si="22"/>
        <v>1726</v>
      </c>
      <c r="N32" s="3">
        <f t="shared" si="22"/>
        <v>1632.96</v>
      </c>
      <c r="O32" s="3">
        <f t="shared" si="22"/>
        <v>1722.09</v>
      </c>
      <c r="P32" s="3">
        <f t="shared" si="22"/>
        <v>1574.89</v>
      </c>
      <c r="Q32" s="3">
        <f t="shared" si="22"/>
        <v>1470.26</v>
      </c>
      <c r="R32" s="3">
        <f t="shared" si="22"/>
        <v>1361.11</v>
      </c>
      <c r="S32" s="3">
        <f t="shared" si="22"/>
        <v>1141.1400000000001</v>
      </c>
      <c r="T32" s="3">
        <f t="shared" si="22"/>
        <v>1131.92</v>
      </c>
      <c r="U32" s="3">
        <f t="shared" si="22"/>
        <v>1026.28</v>
      </c>
      <c r="V32" s="3">
        <f t="shared" si="22"/>
        <v>897.98</v>
      </c>
      <c r="W32" s="3">
        <f t="shared" si="22"/>
        <v>728.27</v>
      </c>
      <c r="X32" s="3">
        <f t="shared" si="22"/>
        <v>575.20000000000005</v>
      </c>
      <c r="Y32" s="3">
        <f t="shared" si="22"/>
        <v>468.37</v>
      </c>
      <c r="Z32" s="3">
        <f t="shared" si="22"/>
        <v>388.66</v>
      </c>
      <c r="AA32" s="3">
        <f t="shared" si="22"/>
        <v>741.33</v>
      </c>
    </row>
    <row r="33" spans="1:27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0.75</v>
      </c>
      <c r="H33" s="3">
        <f>IFERROR(INDEX(D33:G33,COUNT(D33:G33)),"")</f>
        <v>0.75</v>
      </c>
      <c r="I33" s="3">
        <f t="shared" ref="I33:AA33" si="23">IFERROR(INDEX(I51:I500,MATCH($C$33,$C$51:$C$500,0)),"")</f>
        <v>0.78</v>
      </c>
      <c r="J33" s="3">
        <f t="shared" si="23"/>
        <v>0.82</v>
      </c>
      <c r="K33" s="3">
        <f t="shared" si="23"/>
        <v>0.87</v>
      </c>
      <c r="L33" s="3">
        <f t="shared" si="23"/>
        <v>0.66</v>
      </c>
      <c r="M33" s="3">
        <f t="shared" si="23"/>
        <v>0.56000000000000005</v>
      </c>
      <c r="N33" s="3">
        <f t="shared" si="23"/>
        <v>0.61</v>
      </c>
      <c r="O33" s="3">
        <f t="shared" si="23"/>
        <v>0.56000000000000005</v>
      </c>
      <c r="P33" s="3">
        <f t="shared" si="23"/>
        <v>0.57999999999999996</v>
      </c>
      <c r="Q33" s="3">
        <f t="shared" si="23"/>
        <v>0.92</v>
      </c>
      <c r="R33" s="3">
        <f t="shared" si="23"/>
        <v>0.62</v>
      </c>
      <c r="S33" s="3">
        <f t="shared" si="23"/>
        <v>0.52</v>
      </c>
      <c r="T33" s="3">
        <f t="shared" si="23"/>
        <v>0.74</v>
      </c>
      <c r="U33" s="3">
        <f t="shared" si="23"/>
        <v>0.9</v>
      </c>
      <c r="V33" s="3">
        <f t="shared" si="23"/>
        <v>1.22</v>
      </c>
      <c r="W33" s="3">
        <f t="shared" si="23"/>
        <v>1.68</v>
      </c>
      <c r="X33" s="3">
        <f t="shared" si="23"/>
        <v>3.32</v>
      </c>
      <c r="Y33" s="3">
        <f t="shared" si="23"/>
        <v>1.49</v>
      </c>
      <c r="Z33" s="3">
        <f t="shared" si="23"/>
        <v>1.25</v>
      </c>
      <c r="AA33" s="3">
        <f t="shared" si="23"/>
        <v>1.19</v>
      </c>
    </row>
    <row r="34" spans="1:27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25.14</v>
      </c>
      <c r="H34" s="3">
        <f>IFERROR(INDEX(D34:G34,COUNT(D34:G34)),"")</f>
        <v>25.14</v>
      </c>
      <c r="I34" s="3">
        <f t="shared" ref="I34:AA34" si="24">IFERROR(INDEX(I51:I500,MATCH($C$34,$C$51:$C$500,0)),"")</f>
        <v>6.54</v>
      </c>
      <c r="J34" s="3">
        <f t="shared" si="24"/>
        <v>6.37</v>
      </c>
      <c r="K34" s="3">
        <f t="shared" si="24"/>
        <v>6.58</v>
      </c>
      <c r="L34" s="3">
        <f t="shared" si="24"/>
        <v>5.91</v>
      </c>
      <c r="M34" s="3">
        <f t="shared" si="24"/>
        <v>5.91</v>
      </c>
      <c r="N34" s="3">
        <f t="shared" si="24"/>
        <v>12.43</v>
      </c>
      <c r="O34" s="3">
        <f t="shared" si="24"/>
        <v>6.65</v>
      </c>
      <c r="P34" s="3">
        <f t="shared" si="24"/>
        <v>6.6</v>
      </c>
      <c r="Q34" s="3">
        <f t="shared" si="24"/>
        <v>11.39</v>
      </c>
      <c r="R34" s="3">
        <f t="shared" si="24"/>
        <v>10.199999999999999</v>
      </c>
      <c r="S34" s="3">
        <f t="shared" si="24"/>
        <v>34.96</v>
      </c>
      <c r="T34" s="3">
        <f t="shared" si="24"/>
        <v>8.9600000000000009</v>
      </c>
      <c r="U34" s="3">
        <f t="shared" si="24"/>
        <v>5.4</v>
      </c>
      <c r="V34" s="3">
        <f t="shared" si="24"/>
        <v>6.53</v>
      </c>
      <c r="W34" s="3">
        <f t="shared" si="24"/>
        <v>9.66</v>
      </c>
      <c r="X34" s="3">
        <f t="shared" si="24"/>
        <v>17.84</v>
      </c>
      <c r="Y34" s="3">
        <f t="shared" si="24"/>
        <v>10.59</v>
      </c>
      <c r="Z34" s="3">
        <f t="shared" si="24"/>
        <v>17.03</v>
      </c>
      <c r="AA34" s="3">
        <f t="shared" si="24"/>
        <v>7.17</v>
      </c>
    </row>
    <row r="35" spans="1:27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7.79</v>
      </c>
      <c r="H35" s="3">
        <f>IFERROR(INDEX(D35:G35,COUNT(D35:G35)),"")</f>
        <v>7.79</v>
      </c>
      <c r="I35" s="3">
        <f t="shared" ref="I35:AA35" si="25">IFERROR(INDEX(I51:I500,MATCH($C$35,$C$51:$C$500,0)),"")</f>
        <v>1.82</v>
      </c>
      <c r="J35" s="3">
        <f t="shared" si="25"/>
        <v>1.8</v>
      </c>
      <c r="K35" s="3">
        <f t="shared" si="25"/>
        <v>1.91</v>
      </c>
      <c r="L35" s="3">
        <f t="shared" si="25"/>
        <v>1.56</v>
      </c>
      <c r="M35" s="3">
        <f t="shared" si="25"/>
        <v>1.29</v>
      </c>
      <c r="N35" s="3">
        <f t="shared" si="25"/>
        <v>1.21</v>
      </c>
      <c r="O35" s="3">
        <f t="shared" si="25"/>
        <v>1.1200000000000001</v>
      </c>
      <c r="P35" s="3">
        <f t="shared" si="25"/>
        <v>1.1299999999999999</v>
      </c>
      <c r="Q35" s="3">
        <f t="shared" si="25"/>
        <v>1.66</v>
      </c>
      <c r="R35" s="3">
        <f t="shared" si="25"/>
        <v>1</v>
      </c>
      <c r="S35" s="3">
        <f t="shared" si="25"/>
        <v>0.67</v>
      </c>
      <c r="T35" s="3">
        <f t="shared" si="25"/>
        <v>1.01</v>
      </c>
      <c r="U35" s="3">
        <f t="shared" si="25"/>
        <v>1.29</v>
      </c>
      <c r="V35" s="3">
        <f t="shared" si="25"/>
        <v>1.71</v>
      </c>
      <c r="W35" s="3">
        <f t="shared" si="25"/>
        <v>2.0699999999999998</v>
      </c>
      <c r="X35" s="3">
        <f t="shared" si="25"/>
        <v>3.67</v>
      </c>
      <c r="Y35" s="3">
        <f t="shared" si="25"/>
        <v>1.47</v>
      </c>
      <c r="Z35" s="3">
        <f t="shared" si="25"/>
        <v>1.19</v>
      </c>
      <c r="AA35" s="3">
        <f t="shared" si="25"/>
        <v>1.31</v>
      </c>
    </row>
    <row r="36" spans="1:27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AA36" si="26">IFERROR(INDEX(H51:H500,MATCH($C$36,$C$51:$C$500,0)),"")</f>
        <v>0.57609999999999995</v>
      </c>
      <c r="I36" s="4">
        <f t="shared" si="26"/>
        <v>0.59150000000000003</v>
      </c>
      <c r="J36" s="4">
        <f t="shared" si="26"/>
        <v>0.5736</v>
      </c>
      <c r="K36" s="4">
        <f t="shared" si="26"/>
        <v>0.47639999999999999</v>
      </c>
      <c r="L36" s="4">
        <f t="shared" si="26"/>
        <v>0.57430000000000003</v>
      </c>
      <c r="M36" s="4">
        <f t="shared" si="26"/>
        <v>0.57679999999999998</v>
      </c>
      <c r="N36" s="4">
        <f t="shared" si="26"/>
        <v>0.55049999999999999</v>
      </c>
      <c r="O36" s="4">
        <f t="shared" si="26"/>
        <v>0.38200000000000001</v>
      </c>
      <c r="P36" s="4">
        <f t="shared" si="26"/>
        <v>0.20010000000000003</v>
      </c>
      <c r="Q36" s="4">
        <f t="shared" si="26"/>
        <v>0.20170000000000002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  <c r="AA36" s="4">
        <f t="shared" si="26"/>
        <v>0</v>
      </c>
    </row>
    <row r="37" spans="1:27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AA37" si="27">IFERROR(INDEX(H51:H500,MATCH($C$37,$C$51:$C$500,0)),"")</f>
        <v>161.77000000000001</v>
      </c>
      <c r="I37" s="3">
        <f t="shared" si="27"/>
        <v>161.77000000000001</v>
      </c>
      <c r="J37" s="3">
        <f t="shared" si="27"/>
        <v>155.72999999999999</v>
      </c>
      <c r="K37" s="3">
        <f t="shared" si="27"/>
        <v>122.67</v>
      </c>
      <c r="L37" s="3">
        <f t="shared" si="27"/>
        <v>115.16</v>
      </c>
      <c r="M37" s="3">
        <f t="shared" si="27"/>
        <v>94.07</v>
      </c>
      <c r="N37" s="3">
        <f t="shared" si="27"/>
        <v>44.06</v>
      </c>
      <c r="O37" s="3">
        <f t="shared" si="27"/>
        <v>55.39</v>
      </c>
      <c r="P37" s="3">
        <f t="shared" si="27"/>
        <v>27.71</v>
      </c>
      <c r="Q37" s="3">
        <f t="shared" si="27"/>
        <v>23.89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  <c r="AA37" s="3">
        <f t="shared" si="27"/>
        <v>0</v>
      </c>
    </row>
    <row r="50" spans="2:27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775</v>
      </c>
    </row>
    <row r="51" spans="2:27" ht="15.5" x14ac:dyDescent="0.35">
      <c r="B51" t="s">
        <v>82</v>
      </c>
      <c r="C51" t="s">
        <v>5</v>
      </c>
      <c r="D51" s="5">
        <v>5697618000000</v>
      </c>
      <c r="E51" s="5">
        <v>6075284000000</v>
      </c>
      <c r="F51" s="5">
        <v>6206038000000</v>
      </c>
      <c r="G51" s="5">
        <v>6157268000000</v>
      </c>
      <c r="I51" s="5">
        <v>24671960000000</v>
      </c>
      <c r="J51" s="5">
        <v>24227316000000</v>
      </c>
      <c r="K51" s="5">
        <v>22306000000000</v>
      </c>
      <c r="L51" s="5">
        <v>19114194000000</v>
      </c>
      <c r="M51" s="5">
        <v>18862951000000</v>
      </c>
      <c r="N51" s="5">
        <v>20703099000000</v>
      </c>
      <c r="O51" s="5">
        <v>21689486000000</v>
      </c>
      <c r="P51" s="5">
        <v>20293247000000</v>
      </c>
      <c r="Q51" s="5">
        <v>20403384000000</v>
      </c>
      <c r="R51" s="5">
        <v>21324648000000</v>
      </c>
      <c r="S51" s="5">
        <v>22318759000000</v>
      </c>
      <c r="T51" s="5">
        <v>20812884000000</v>
      </c>
      <c r="U51" s="5">
        <v>17870203000000</v>
      </c>
      <c r="V51" s="5">
        <v>16195571000000</v>
      </c>
      <c r="W51" s="5">
        <v>14791294000000</v>
      </c>
      <c r="X51" s="5">
        <v>12448430000000</v>
      </c>
      <c r="Y51" s="5">
        <v>11311112000000</v>
      </c>
      <c r="Z51" s="5">
        <v>9795732000000</v>
      </c>
      <c r="AA51" s="2">
        <v>8272717000000</v>
      </c>
    </row>
    <row r="52" spans="2:27" ht="15.5" x14ac:dyDescent="0.35">
      <c r="C52" t="s">
        <v>2064</v>
      </c>
      <c r="D52" s="5">
        <v>5697618000000</v>
      </c>
      <c r="E52" s="5">
        <v>6075284000000</v>
      </c>
      <c r="F52" s="5">
        <v>6206038000000</v>
      </c>
      <c r="G52" s="5">
        <v>6157268000000</v>
      </c>
      <c r="I52" s="5">
        <v>24671960000000</v>
      </c>
      <c r="J52" s="5">
        <v>24227316000000</v>
      </c>
      <c r="K52" s="5">
        <v>22306000000000</v>
      </c>
      <c r="L52" s="5">
        <v>19114194000000</v>
      </c>
      <c r="M52" s="5">
        <v>18862951000000</v>
      </c>
      <c r="N52" s="5">
        <v>20703099000000</v>
      </c>
      <c r="O52" s="5">
        <v>21689486000000</v>
      </c>
      <c r="P52" s="5">
        <v>20293247000000</v>
      </c>
      <c r="Q52" s="5">
        <v>20403384000000</v>
      </c>
      <c r="R52" s="5">
        <v>21324648000000</v>
      </c>
      <c r="S52" s="5">
        <v>22318759000000</v>
      </c>
      <c r="T52" s="5">
        <v>20812884000000</v>
      </c>
      <c r="U52" s="5">
        <v>17870203000000</v>
      </c>
      <c r="V52" s="5">
        <v>16195571000000</v>
      </c>
      <c r="W52" s="5">
        <v>14791294000000</v>
      </c>
      <c r="X52" s="5">
        <v>12448430000000</v>
      </c>
      <c r="Y52" s="5">
        <v>10813330000000</v>
      </c>
      <c r="Z52" s="5">
        <v>9336904000000</v>
      </c>
      <c r="AA52" s="2">
        <v>7861277000000</v>
      </c>
    </row>
    <row r="53" spans="2:27" ht="15.5" x14ac:dyDescent="0.35">
      <c r="C53" t="s">
        <v>1765</v>
      </c>
      <c r="Y53" s="5">
        <v>497782000000</v>
      </c>
      <c r="Z53" s="5">
        <v>458828000000</v>
      </c>
      <c r="AA53" s="2">
        <v>411440000000</v>
      </c>
    </row>
    <row r="54" spans="2:27" ht="15.5" x14ac:dyDescent="0.35">
      <c r="C54" t="s">
        <v>83</v>
      </c>
      <c r="D54" s="5">
        <v>-2477939000000</v>
      </c>
      <c r="E54" s="5">
        <v>-2677474000000</v>
      </c>
      <c r="F54" s="5">
        <v>-2751263000000</v>
      </c>
      <c r="G54" s="5">
        <v>-2852393000000</v>
      </c>
      <c r="I54" s="5">
        <v>-11195671000000</v>
      </c>
      <c r="J54" s="5">
        <v>-10960776000000</v>
      </c>
      <c r="K54" s="5">
        <v>-8953617000000</v>
      </c>
      <c r="L54" s="5">
        <v>-5638056000000</v>
      </c>
      <c r="M54" s="5">
        <v>-5774091000000</v>
      </c>
      <c r="N54" s="5">
        <v>-8232581000000</v>
      </c>
      <c r="O54" s="5">
        <v>-9121468000000</v>
      </c>
      <c r="P54" s="5">
        <v>-8281516000000</v>
      </c>
      <c r="Q54" s="5">
        <v>-8000005000000</v>
      </c>
      <c r="R54" s="5">
        <v>-9230618000000</v>
      </c>
      <c r="S54" s="5">
        <v>-10932399000000</v>
      </c>
      <c r="T54" s="5">
        <v>-10123389000000</v>
      </c>
      <c r="U54" s="5">
        <v>-7749512000000</v>
      </c>
      <c r="V54" s="5">
        <v>-6486352000000</v>
      </c>
      <c r="W54" s="5">
        <v>-6864464000000</v>
      </c>
      <c r="X54" s="5">
        <v>-5122137000000</v>
      </c>
      <c r="Y54" s="5">
        <v>-5161062000000</v>
      </c>
      <c r="Z54" s="5">
        <v>-4997335000000</v>
      </c>
      <c r="AA54" s="2">
        <v>-3920262000000</v>
      </c>
    </row>
    <row r="55" spans="2:27" ht="15.5" x14ac:dyDescent="0.35">
      <c r="C55" t="s">
        <v>2066</v>
      </c>
      <c r="D55" s="5">
        <v>-2477939000000</v>
      </c>
      <c r="E55" s="5">
        <v>-2677474000000</v>
      </c>
      <c r="F55" s="5">
        <v>-2751263000000</v>
      </c>
      <c r="G55" s="5">
        <v>-2852393000000</v>
      </c>
      <c r="I55" s="5">
        <v>-11195671000000</v>
      </c>
      <c r="J55" s="5">
        <v>-10960776000000</v>
      </c>
      <c r="K55" s="5">
        <v>-8953617000000</v>
      </c>
      <c r="L55" s="5">
        <v>-5638056000000</v>
      </c>
      <c r="M55" s="5">
        <v>-5774091000000</v>
      </c>
      <c r="N55" s="5">
        <v>-8232581000000</v>
      </c>
      <c r="O55" s="5">
        <v>-9121468000000</v>
      </c>
      <c r="P55" s="5">
        <v>-8281516000000</v>
      </c>
      <c r="Q55" s="5">
        <v>-8000005000000</v>
      </c>
      <c r="R55" s="5">
        <v>-9230618000000</v>
      </c>
      <c r="S55" s="5">
        <v>-10932399000000</v>
      </c>
      <c r="T55" s="5">
        <v>-10123389000000</v>
      </c>
      <c r="U55" s="5">
        <v>-7749512000000</v>
      </c>
      <c r="V55" s="5">
        <v>-6486352000000</v>
      </c>
      <c r="W55" s="5">
        <v>-6864464000000</v>
      </c>
      <c r="X55" s="5">
        <v>-5122137000000</v>
      </c>
      <c r="Y55" s="5">
        <v>-5161062000000</v>
      </c>
      <c r="Z55" s="5">
        <v>-4997335000000</v>
      </c>
      <c r="AA55" s="2">
        <v>-3920262000000</v>
      </c>
    </row>
    <row r="56" spans="2:27" ht="15.5" x14ac:dyDescent="0.35">
      <c r="C56" t="s">
        <v>1766</v>
      </c>
    </row>
    <row r="57" spans="2:27" ht="15.5" x14ac:dyDescent="0.35">
      <c r="C57" t="s">
        <v>1035</v>
      </c>
      <c r="D57" s="5">
        <v>-2477939000000</v>
      </c>
      <c r="E57" s="5">
        <v>-2677474000000</v>
      </c>
      <c r="F57" s="5">
        <v>-2751263000000</v>
      </c>
      <c r="G57" s="5">
        <v>-2852393000000</v>
      </c>
      <c r="I57" s="5">
        <v>-11195671000000</v>
      </c>
      <c r="J57" s="5">
        <v>-10960776000000</v>
      </c>
      <c r="K57" s="5">
        <v>-8953617000000</v>
      </c>
      <c r="L57" s="5">
        <v>-5638056000000</v>
      </c>
      <c r="M57" s="5">
        <v>-5774091000000</v>
      </c>
      <c r="N57" s="5">
        <v>-8232581000000</v>
      </c>
      <c r="O57" s="5">
        <v>-9121468000000</v>
      </c>
      <c r="P57" s="5">
        <v>-8281516000000</v>
      </c>
      <c r="Q57" s="5">
        <v>-8000005000000</v>
      </c>
      <c r="R57" s="5">
        <v>-9230618000000</v>
      </c>
      <c r="S57" s="5">
        <v>-10932399000000</v>
      </c>
      <c r="T57" s="5">
        <v>-10123389000000</v>
      </c>
      <c r="U57" s="5">
        <v>-7749512000000</v>
      </c>
      <c r="V57" s="5">
        <v>-6486352000000</v>
      </c>
      <c r="W57" s="5">
        <v>-6864464000000</v>
      </c>
      <c r="X57" s="5">
        <v>-5122137000000</v>
      </c>
      <c r="Y57" s="5">
        <v>-5161062000000</v>
      </c>
      <c r="Z57" s="5">
        <v>-4997335000000</v>
      </c>
      <c r="AA57" s="2">
        <v>-3920262000000</v>
      </c>
    </row>
    <row r="58" spans="2:27" ht="15.5" x14ac:dyDescent="0.35">
      <c r="C58" t="s">
        <v>84</v>
      </c>
      <c r="D58" s="5">
        <v>3219679000000</v>
      </c>
      <c r="E58" s="5">
        <v>3397810000000</v>
      </c>
      <c r="F58" s="5">
        <v>3454775000000</v>
      </c>
      <c r="G58" s="5">
        <v>3304875000000</v>
      </c>
      <c r="I58" s="5">
        <v>13476289000000</v>
      </c>
      <c r="J58" s="5">
        <v>13266540000000</v>
      </c>
      <c r="K58" s="5">
        <v>13352383000000</v>
      </c>
      <c r="L58" s="5">
        <v>13476138000000</v>
      </c>
      <c r="M58" s="5">
        <v>13088860000000</v>
      </c>
      <c r="N58" s="5">
        <v>12470518000000</v>
      </c>
      <c r="O58" s="5">
        <v>12568018000000</v>
      </c>
      <c r="P58" s="5">
        <v>12011731000000</v>
      </c>
      <c r="Q58" s="5">
        <v>12403379000000</v>
      </c>
      <c r="R58" s="5">
        <v>12094030000000</v>
      </c>
      <c r="S58" s="5">
        <v>11386360000000</v>
      </c>
      <c r="T58" s="5">
        <v>10689495000000</v>
      </c>
      <c r="U58" s="5">
        <v>10120691000000</v>
      </c>
      <c r="V58" s="5">
        <v>9709219000000</v>
      </c>
      <c r="W58" s="5">
        <v>7926830000000</v>
      </c>
      <c r="X58" s="5">
        <v>7326293000000</v>
      </c>
      <c r="Y58" s="5">
        <v>6150050000000</v>
      </c>
      <c r="Z58" s="5">
        <v>4798397000000</v>
      </c>
      <c r="AA58" s="2">
        <v>4352455000000</v>
      </c>
    </row>
    <row r="59" spans="2:27" ht="15.5" x14ac:dyDescent="0.35">
      <c r="C59" t="s">
        <v>85</v>
      </c>
      <c r="D59" s="5">
        <v>-955064000000</v>
      </c>
      <c r="E59" s="5">
        <v>-1191343000000</v>
      </c>
      <c r="F59" s="5">
        <v>-1305325000000</v>
      </c>
      <c r="G59" s="5">
        <v>-1036285000000</v>
      </c>
      <c r="I59" s="5">
        <v>-4694204000000</v>
      </c>
      <c r="J59" s="5">
        <v>-4903653000000</v>
      </c>
      <c r="K59" s="5">
        <v>-5157003000000</v>
      </c>
      <c r="L59" s="5">
        <v>-6907776000000</v>
      </c>
      <c r="M59" s="5">
        <v>-7970468000000</v>
      </c>
      <c r="N59" s="5">
        <v>-9616663000000</v>
      </c>
      <c r="O59" s="5">
        <v>-7634271000000</v>
      </c>
      <c r="P59" s="5">
        <v>-7217388000000</v>
      </c>
      <c r="Q59" s="5">
        <v>-8296808000000</v>
      </c>
      <c r="R59" s="5">
        <v>-9340436000000</v>
      </c>
      <c r="S59" s="5">
        <v>-10694697000000</v>
      </c>
      <c r="T59" s="5">
        <v>-7731255000000</v>
      </c>
      <c r="U59" s="5">
        <v>-4254721000000</v>
      </c>
      <c r="V59" s="5">
        <v>-3968390000000</v>
      </c>
      <c r="W59" s="5">
        <v>-3588114000000</v>
      </c>
      <c r="X59" s="5">
        <v>-3973443000000</v>
      </c>
      <c r="Y59" s="5">
        <v>-3940088000000</v>
      </c>
      <c r="Z59" s="5">
        <v>-3473954000000</v>
      </c>
      <c r="AA59" s="2">
        <v>-2242988000000</v>
      </c>
    </row>
    <row r="60" spans="2:27" ht="15.5" x14ac:dyDescent="0.35">
      <c r="C60" t="s">
        <v>1416</v>
      </c>
    </row>
    <row r="61" spans="2:27" ht="15.5" x14ac:dyDescent="0.35">
      <c r="C61" t="s">
        <v>1417</v>
      </c>
      <c r="D61" s="5">
        <v>764603000000</v>
      </c>
      <c r="E61" s="5">
        <v>439379000000</v>
      </c>
      <c r="F61" s="5">
        <v>977712000000</v>
      </c>
      <c r="G61" s="5">
        <v>869596000000</v>
      </c>
      <c r="I61" s="5">
        <v>2958926000000</v>
      </c>
      <c r="J61" s="5">
        <v>3002087000000</v>
      </c>
      <c r="K61" s="5">
        <v>3154830000000</v>
      </c>
      <c r="L61" s="5">
        <v>2413405000000</v>
      </c>
      <c r="M61" s="5">
        <v>2266284000000</v>
      </c>
      <c r="N61" s="5">
        <v>1738053000000</v>
      </c>
      <c r="O61" s="5">
        <v>2206680000000</v>
      </c>
      <c r="P61" s="5">
        <v>2151855000000</v>
      </c>
      <c r="Q61" s="5">
        <v>2134817000000</v>
      </c>
      <c r="R61" s="5">
        <v>2113360000000</v>
      </c>
      <c r="S61" s="5">
        <v>1718096000000</v>
      </c>
      <c r="T61" s="5">
        <v>1716785000000</v>
      </c>
      <c r="U61" s="5">
        <v>2203843000000</v>
      </c>
      <c r="V61" s="5">
        <v>1941177000000</v>
      </c>
      <c r="W61" s="5">
        <v>1629858000000</v>
      </c>
      <c r="X61" s="5">
        <v>1121858000000</v>
      </c>
    </row>
    <row r="62" spans="2:27" ht="15.5" x14ac:dyDescent="0.35">
      <c r="C62" t="s">
        <v>1768</v>
      </c>
      <c r="D62" s="5">
        <v>92943000000</v>
      </c>
      <c r="E62" s="5">
        <v>347350000000</v>
      </c>
      <c r="F62" s="5">
        <v>174426000000</v>
      </c>
      <c r="G62" s="5">
        <v>-328905000000</v>
      </c>
      <c r="I62" s="5">
        <v>-64241000000</v>
      </c>
      <c r="J62" s="5">
        <v>764866000000</v>
      </c>
      <c r="K62" s="5">
        <v>176255000000</v>
      </c>
      <c r="L62" s="5">
        <v>-472930000000</v>
      </c>
      <c r="M62" s="5">
        <v>-92522000000</v>
      </c>
      <c r="N62" s="5">
        <v>-178063000000</v>
      </c>
      <c r="O62" s="5">
        <v>2937000000</v>
      </c>
      <c r="P62" s="5">
        <v>38323000000</v>
      </c>
      <c r="Q62" s="5">
        <v>-51022000000</v>
      </c>
      <c r="R62" s="5">
        <v>-7499000000</v>
      </c>
      <c r="S62" s="5">
        <v>-395277000000</v>
      </c>
      <c r="T62" s="5">
        <v>-35331000000</v>
      </c>
      <c r="U62" s="5">
        <v>12537000000</v>
      </c>
      <c r="V62" s="5">
        <v>442250000000</v>
      </c>
      <c r="W62" s="5">
        <v>316402000000</v>
      </c>
      <c r="X62" s="5">
        <v>178855000000</v>
      </c>
      <c r="Y62" s="5">
        <v>371703000000</v>
      </c>
      <c r="Z62" s="5">
        <v>395602000000</v>
      </c>
      <c r="AA62" s="2">
        <v>183361000000</v>
      </c>
    </row>
    <row r="63" spans="2:27" ht="15.5" x14ac:dyDescent="0.35">
      <c r="C63" t="s">
        <v>1987</v>
      </c>
      <c r="V63" s="5">
        <v>-99000000</v>
      </c>
      <c r="W63" s="5">
        <v>5398000000</v>
      </c>
      <c r="X63" s="5">
        <v>-6951000000</v>
      </c>
    </row>
    <row r="64" spans="2:27" ht="15.5" x14ac:dyDescent="0.35">
      <c r="C64" t="s">
        <v>1922</v>
      </c>
      <c r="D64" s="5">
        <v>806374000000</v>
      </c>
      <c r="E64" s="5">
        <v>-669161000000</v>
      </c>
      <c r="F64" s="5">
        <v>-272584000000</v>
      </c>
      <c r="G64" s="5">
        <v>376992000000</v>
      </c>
      <c r="I64" s="5">
        <v>127445000000</v>
      </c>
      <c r="J64" s="5">
        <v>465526000000</v>
      </c>
      <c r="K64" s="5">
        <v>1097419000000</v>
      </c>
      <c r="L64" s="5">
        <v>1953932000000</v>
      </c>
      <c r="M64" s="5">
        <v>806522000000</v>
      </c>
      <c r="N64" s="5">
        <v>1140561000000</v>
      </c>
      <c r="O64" s="5">
        <v>586536000000</v>
      </c>
      <c r="P64" s="5">
        <v>802607000000</v>
      </c>
      <c r="Q64" s="5">
        <v>330460000000</v>
      </c>
      <c r="R64" s="5">
        <v>396888000000</v>
      </c>
      <c r="S64" s="5">
        <v>500407000000</v>
      </c>
      <c r="T64" s="5">
        <v>306126000000</v>
      </c>
      <c r="U64" s="5">
        <v>627277000000</v>
      </c>
      <c r="V64" s="5">
        <v>26571000000</v>
      </c>
      <c r="W64" s="5">
        <v>-146001000000</v>
      </c>
      <c r="X64" s="5">
        <v>-51952000000</v>
      </c>
      <c r="Y64" s="5">
        <v>41285000000</v>
      </c>
      <c r="Z64" s="5">
        <v>-244676000000</v>
      </c>
      <c r="AA64" s="2">
        <v>-12450000000</v>
      </c>
    </row>
    <row r="65" spans="3:27" ht="15.5" x14ac:dyDescent="0.35">
      <c r="C65" t="s">
        <v>1923</v>
      </c>
      <c r="D65" s="5">
        <v>-37812000000</v>
      </c>
      <c r="E65" s="5">
        <v>937995000000</v>
      </c>
      <c r="F65" s="5">
        <v>764921000000</v>
      </c>
      <c r="G65" s="5">
        <v>357382000000</v>
      </c>
      <c r="I65" s="5">
        <v>2168955000000</v>
      </c>
      <c r="J65" s="5">
        <v>486538000000</v>
      </c>
      <c r="K65" s="5">
        <v>525507000000</v>
      </c>
      <c r="L65" s="5">
        <v>740443000000</v>
      </c>
      <c r="M65" s="5">
        <v>1122101000000</v>
      </c>
      <c r="N65" s="5">
        <v>805860000000</v>
      </c>
      <c r="O65" s="5">
        <v>377557000000</v>
      </c>
      <c r="P65" s="5">
        <v>99015000000</v>
      </c>
      <c r="Q65" s="5">
        <v>443561000000</v>
      </c>
      <c r="R65" s="5">
        <v>284065000000</v>
      </c>
      <c r="S65" s="5">
        <v>145162000000</v>
      </c>
      <c r="T65" s="5">
        <v>129471000000</v>
      </c>
      <c r="U65" s="5">
        <v>196676000000</v>
      </c>
      <c r="V65" s="5">
        <v>489084000000</v>
      </c>
      <c r="W65" s="5">
        <v>357104000000</v>
      </c>
      <c r="X65" s="5">
        <v>277510000000</v>
      </c>
      <c r="Y65" s="5">
        <v>156274000000</v>
      </c>
      <c r="Z65" s="5">
        <v>-45955000000</v>
      </c>
      <c r="AA65" s="2">
        <v>450142000000</v>
      </c>
    </row>
    <row r="66" spans="3:27" ht="15.5" x14ac:dyDescent="0.35">
      <c r="C66" t="s">
        <v>93</v>
      </c>
      <c r="D66" s="5">
        <v>-865481000000</v>
      </c>
      <c r="E66" s="5">
        <v>241203000000</v>
      </c>
      <c r="F66" s="5">
        <v>678272000000</v>
      </c>
      <c r="G66" s="5">
        <v>525608000000</v>
      </c>
      <c r="I66" s="5">
        <v>1962809000000</v>
      </c>
      <c r="J66" s="5">
        <v>-89119000000</v>
      </c>
      <c r="K66" s="5">
        <v>248796000000</v>
      </c>
      <c r="L66" s="5">
        <v>-904213000000</v>
      </c>
      <c r="M66" s="5">
        <v>-683530000000</v>
      </c>
      <c r="N66" s="5">
        <v>1278553000000</v>
      </c>
      <c r="O66" s="5">
        <v>744539000000</v>
      </c>
      <c r="P66" s="5">
        <v>-279448000000</v>
      </c>
      <c r="Q66" s="5">
        <v>8538000000</v>
      </c>
      <c r="R66" s="5">
        <v>3446518000000</v>
      </c>
      <c r="S66" s="5">
        <v>-196192000000</v>
      </c>
      <c r="T66" s="5">
        <v>351252000000</v>
      </c>
      <c r="U66" s="5">
        <v>-1062195000000</v>
      </c>
      <c r="V66" s="5">
        <v>32810000000</v>
      </c>
      <c r="W66" s="5">
        <v>66027000000</v>
      </c>
    </row>
    <row r="67" spans="3:27" ht="15.5" x14ac:dyDescent="0.35">
      <c r="C67" t="s">
        <v>1419</v>
      </c>
      <c r="D67" s="5">
        <v>1416271000000</v>
      </c>
      <c r="E67" s="5">
        <v>1064390000000</v>
      </c>
      <c r="F67" s="5">
        <v>1074853000000</v>
      </c>
      <c r="G67" s="5">
        <v>1027664000000</v>
      </c>
      <c r="I67" s="5">
        <v>4273942000000</v>
      </c>
      <c r="J67" s="5">
        <v>3845746000000</v>
      </c>
      <c r="K67" s="5">
        <v>3426524000000</v>
      </c>
      <c r="L67" s="5">
        <v>1575874000000</v>
      </c>
      <c r="M67" s="5">
        <v>308769000000</v>
      </c>
      <c r="N67" s="5">
        <v>-1515879000000</v>
      </c>
      <c r="O67" s="5">
        <v>1000093000000</v>
      </c>
      <c r="P67" s="5">
        <v>786740000000</v>
      </c>
      <c r="Q67" s="5">
        <v>-727357000000</v>
      </c>
      <c r="R67" s="5">
        <v>-1907537000000</v>
      </c>
      <c r="S67" s="5">
        <v>-3011739000000</v>
      </c>
      <c r="T67" s="5">
        <v>-900793000000</v>
      </c>
      <c r="U67" s="5">
        <v>2240282000000</v>
      </c>
      <c r="V67" s="5">
        <v>2088076000000</v>
      </c>
      <c r="W67" s="5">
        <v>1642393000000</v>
      </c>
      <c r="X67" s="5">
        <v>376981000000</v>
      </c>
      <c r="Y67" s="5">
        <v>1516051000000</v>
      </c>
      <c r="Z67" s="5">
        <v>1195549000000</v>
      </c>
      <c r="AA67" s="2">
        <v>1491760000000</v>
      </c>
    </row>
    <row r="68" spans="3:27" ht="15.5" x14ac:dyDescent="0.35">
      <c r="C68" t="s">
        <v>1420</v>
      </c>
    </row>
    <row r="69" spans="3:27" ht="15.5" x14ac:dyDescent="0.35">
      <c r="C69" t="s">
        <v>1136</v>
      </c>
      <c r="D69" s="5">
        <v>-1372912000000</v>
      </c>
      <c r="E69" s="5">
        <v>-1390839000000</v>
      </c>
      <c r="F69" s="5">
        <v>-1290323000000</v>
      </c>
      <c r="G69" s="5">
        <v>-1282309000000</v>
      </c>
      <c r="I69" s="5">
        <v>-5293129000000</v>
      </c>
      <c r="J69" s="5">
        <v>-5135231000000</v>
      </c>
      <c r="K69" s="5">
        <v>-4947412000000</v>
      </c>
      <c r="L69" s="5">
        <v>-4675107000000</v>
      </c>
      <c r="M69" s="5">
        <v>-4481677000000</v>
      </c>
      <c r="N69" s="5">
        <v>-4270770000000</v>
      </c>
      <c r="O69" s="5">
        <v>-4623722000000</v>
      </c>
      <c r="P69" s="5">
        <v>-4001791000000</v>
      </c>
      <c r="Q69" s="5">
        <v>-3948212000000</v>
      </c>
      <c r="R69" s="5">
        <v>-3646919000000</v>
      </c>
      <c r="S69" s="5">
        <v>-4156096000000</v>
      </c>
      <c r="T69" s="5">
        <v>-3281221000000</v>
      </c>
      <c r="U69" s="5">
        <v>-3229054000000</v>
      </c>
      <c r="V69" s="5">
        <v>-2881704000000</v>
      </c>
      <c r="W69" s="5">
        <v>-2227739000000</v>
      </c>
      <c r="X69" s="5">
        <v>-1991272000000</v>
      </c>
      <c r="Y69" s="5">
        <v>-1936133000000</v>
      </c>
      <c r="Z69" s="5">
        <v>-1698726000000</v>
      </c>
      <c r="AA69" s="2">
        <v>-1421975000000</v>
      </c>
    </row>
    <row r="70" spans="3:27" ht="15.5" x14ac:dyDescent="0.35">
      <c r="C70" t="s">
        <v>392</v>
      </c>
      <c r="D70" s="5">
        <v>-996513000000</v>
      </c>
      <c r="E70" s="5">
        <v>-867682000000</v>
      </c>
      <c r="F70" s="5">
        <v>-1087189000000</v>
      </c>
      <c r="G70" s="5">
        <v>-781153000000</v>
      </c>
      <c r="I70" s="5">
        <v>-3668085000000</v>
      </c>
      <c r="J70" s="5">
        <v>-3678228000000</v>
      </c>
      <c r="K70" s="5">
        <v>-3615769000000</v>
      </c>
      <c r="L70" s="5">
        <v>-3758285000000</v>
      </c>
      <c r="M70" s="5">
        <v>-3693012000000</v>
      </c>
      <c r="N70" s="5">
        <v>-3626589000000</v>
      </c>
      <c r="O70" s="5">
        <v>-3828664000000</v>
      </c>
      <c r="P70" s="5">
        <v>-3708500000000</v>
      </c>
      <c r="Q70" s="5">
        <v>-3443268000000</v>
      </c>
      <c r="R70" s="5">
        <v>-3759535000000</v>
      </c>
      <c r="S70" s="5">
        <v>-3520606000000</v>
      </c>
      <c r="T70" s="5">
        <v>-3511018000000</v>
      </c>
      <c r="U70" s="5">
        <v>-3163476000000</v>
      </c>
      <c r="V70" s="5">
        <v>-3035749000000</v>
      </c>
      <c r="W70" s="5">
        <v>-2860309000000</v>
      </c>
      <c r="X70" s="5">
        <v>-2299945000000</v>
      </c>
      <c r="Y70" s="5">
        <v>-1755755000000</v>
      </c>
      <c r="Z70" s="5">
        <v>-1735516000000</v>
      </c>
      <c r="AA70" s="2">
        <v>-1610235000000</v>
      </c>
    </row>
    <row r="71" spans="3:27" ht="15.5" x14ac:dyDescent="0.35">
      <c r="C71" t="s">
        <v>1423</v>
      </c>
      <c r="D71" s="5">
        <v>-2371335000000</v>
      </c>
      <c r="E71" s="5">
        <v>-2255733000000</v>
      </c>
      <c r="F71" s="5">
        <v>-2380178000000</v>
      </c>
      <c r="G71" s="5">
        <v>-2063949000000</v>
      </c>
      <c r="I71" s="5">
        <v>-8968146000000</v>
      </c>
      <c r="J71" s="5">
        <v>-8749399000000</v>
      </c>
      <c r="K71" s="5">
        <v>-8583527000000</v>
      </c>
      <c r="L71" s="5">
        <v>-8483650000000</v>
      </c>
      <c r="M71" s="5">
        <v>-8279237000000</v>
      </c>
      <c r="N71" s="5">
        <v>-8100784000000</v>
      </c>
      <c r="O71" s="5">
        <v>-8634364000000</v>
      </c>
      <c r="P71" s="5">
        <v>-8004128000000</v>
      </c>
      <c r="Q71" s="5">
        <v>-7569451000000</v>
      </c>
      <c r="R71" s="5">
        <v>-7432899000000</v>
      </c>
      <c r="S71" s="5">
        <v>-7682958000000</v>
      </c>
      <c r="T71" s="5">
        <v>-6830462000000</v>
      </c>
      <c r="U71" s="5">
        <v>-6495003000000</v>
      </c>
      <c r="V71" s="5">
        <v>-6056466000000</v>
      </c>
      <c r="W71" s="5">
        <v>-5230507000000</v>
      </c>
      <c r="X71" s="5">
        <v>-4350424000000</v>
      </c>
      <c r="Y71" s="5">
        <v>-5456139000000</v>
      </c>
      <c r="Z71" s="5">
        <v>-4669503000000</v>
      </c>
      <c r="AA71" s="2">
        <v>-3734748000000</v>
      </c>
    </row>
    <row r="72" spans="3:27" ht="15.5" x14ac:dyDescent="0.35">
      <c r="C72" t="s">
        <v>88</v>
      </c>
      <c r="D72" s="5">
        <v>2264615000000</v>
      </c>
      <c r="E72" s="5">
        <v>2206467000000</v>
      </c>
      <c r="F72" s="5">
        <v>2149450000000</v>
      </c>
      <c r="G72" s="5">
        <v>2268590000000</v>
      </c>
      <c r="I72" s="5">
        <v>8782085000000</v>
      </c>
      <c r="J72" s="5">
        <v>8362887000000</v>
      </c>
      <c r="K72" s="5">
        <v>8195380000000</v>
      </c>
      <c r="L72" s="5">
        <v>6568362000000</v>
      </c>
      <c r="M72" s="5">
        <v>5118392000000</v>
      </c>
      <c r="N72" s="5">
        <v>2853855000000</v>
      </c>
      <c r="O72" s="5">
        <v>4933747000000</v>
      </c>
      <c r="P72" s="5">
        <v>4794343000000</v>
      </c>
      <c r="Q72" s="5">
        <v>4106571000000</v>
      </c>
      <c r="R72" s="5">
        <v>2753594000000</v>
      </c>
      <c r="S72" s="5">
        <v>691663000000</v>
      </c>
      <c r="T72" s="5">
        <v>2958240000000</v>
      </c>
      <c r="U72" s="5">
        <v>5865970000000</v>
      </c>
      <c r="V72" s="5">
        <v>5740829000000</v>
      </c>
      <c r="W72" s="5">
        <v>4338716000000</v>
      </c>
      <c r="X72" s="5">
        <v>3352850000000</v>
      </c>
      <c r="Y72" s="5">
        <v>2209962000000</v>
      </c>
      <c r="Z72" s="5">
        <v>1324443000000</v>
      </c>
      <c r="AA72" s="2">
        <v>2109467000000</v>
      </c>
    </row>
    <row r="73" spans="3:27" ht="15.5" x14ac:dyDescent="0.35">
      <c r="C73" t="s">
        <v>89</v>
      </c>
      <c r="D73" s="5">
        <v>1636000000</v>
      </c>
      <c r="E73" s="5">
        <v>-124548000000</v>
      </c>
      <c r="F73" s="5">
        <v>160137000000</v>
      </c>
      <c r="G73" s="5">
        <v>-77174000000</v>
      </c>
      <c r="I73" s="5">
        <v>43680000000</v>
      </c>
      <c r="J73" s="5">
        <v>365900000000</v>
      </c>
      <c r="K73" s="5">
        <v>161892000000</v>
      </c>
      <c r="L73" s="5">
        <v>10970000000</v>
      </c>
      <c r="M73" s="5">
        <v>72706000000</v>
      </c>
      <c r="N73" s="5">
        <v>93565000000</v>
      </c>
      <c r="O73" s="5">
        <v>20150000000</v>
      </c>
      <c r="P73" s="5">
        <v>56475000000</v>
      </c>
      <c r="Q73" s="5">
        <v>48449000000</v>
      </c>
      <c r="R73" s="5">
        <v>97114000000</v>
      </c>
      <c r="S73" s="5">
        <v>-121659000000</v>
      </c>
      <c r="T73" s="5">
        <v>241929000000</v>
      </c>
      <c r="U73" s="5">
        <v>-33953000000</v>
      </c>
      <c r="V73" s="5">
        <v>46098000000</v>
      </c>
      <c r="W73" s="5">
        <v>53066000000</v>
      </c>
      <c r="X73" s="5">
        <v>36654000000</v>
      </c>
      <c r="Y73" s="5">
        <v>-44375000000</v>
      </c>
      <c r="Z73" s="5">
        <v>-240240000000</v>
      </c>
      <c r="AA73" s="2">
        <v>-25444000000</v>
      </c>
    </row>
    <row r="74" spans="3:27" ht="15.5" x14ac:dyDescent="0.35">
      <c r="C74" t="s">
        <v>90</v>
      </c>
      <c r="X74" s="5">
        <v>27382000000</v>
      </c>
    </row>
    <row r="75" spans="3:27" ht="15.5" x14ac:dyDescent="0.35">
      <c r="C75" t="s">
        <v>94</v>
      </c>
      <c r="D75" s="5">
        <v>1636000000</v>
      </c>
      <c r="E75" s="5">
        <v>-124548000000</v>
      </c>
      <c r="F75" s="5">
        <v>160137000000</v>
      </c>
      <c r="G75" s="5">
        <v>-77174000000</v>
      </c>
      <c r="I75" s="5">
        <v>43680000000</v>
      </c>
      <c r="J75" s="5">
        <v>365900000000</v>
      </c>
      <c r="K75" s="5">
        <v>161892000000</v>
      </c>
      <c r="L75" s="5">
        <v>10970000000</v>
      </c>
      <c r="M75" s="5">
        <v>72706000000</v>
      </c>
      <c r="N75" s="5">
        <v>93565000000</v>
      </c>
      <c r="O75" s="5">
        <v>20150000000</v>
      </c>
      <c r="P75" s="5">
        <v>56475000000</v>
      </c>
      <c r="Q75" s="5">
        <v>48449000000</v>
      </c>
      <c r="R75" s="5">
        <v>97114000000</v>
      </c>
      <c r="S75" s="5">
        <v>-121659000000</v>
      </c>
      <c r="T75" s="5">
        <v>241929000000</v>
      </c>
      <c r="U75" s="5">
        <v>-33953000000</v>
      </c>
      <c r="V75" s="5">
        <v>46098000000</v>
      </c>
      <c r="W75" s="5">
        <v>53066000000</v>
      </c>
      <c r="X75" s="5">
        <v>36654000000</v>
      </c>
      <c r="Y75" s="5">
        <v>-44375000000</v>
      </c>
      <c r="Z75" s="5">
        <v>-240240000000</v>
      </c>
      <c r="AA75" s="2">
        <v>-25444000000</v>
      </c>
    </row>
    <row r="76" spans="3:27" ht="15.5" x14ac:dyDescent="0.35">
      <c r="C76" t="s">
        <v>28</v>
      </c>
      <c r="D76" s="5">
        <v>2266251000000</v>
      </c>
      <c r="E76" s="5">
        <v>2081919000000</v>
      </c>
      <c r="F76" s="5">
        <v>2309587000000</v>
      </c>
      <c r="G76" s="5">
        <v>2191416000000</v>
      </c>
      <c r="I76" s="5">
        <v>8825765000000</v>
      </c>
      <c r="J76" s="5">
        <v>8728787000000</v>
      </c>
      <c r="K76" s="5">
        <v>8357272000000</v>
      </c>
      <c r="L76" s="5">
        <v>6579332000000</v>
      </c>
      <c r="M76" s="5">
        <v>5191098000000</v>
      </c>
      <c r="N76" s="5">
        <v>2947420000000</v>
      </c>
      <c r="O76" s="5">
        <v>4953897000000</v>
      </c>
      <c r="P76" s="5">
        <v>4850818000000</v>
      </c>
      <c r="Q76" s="5">
        <v>4155020000000</v>
      </c>
      <c r="R76" s="5">
        <v>2850708000000</v>
      </c>
      <c r="S76" s="5">
        <v>570004000000</v>
      </c>
      <c r="T76" s="5">
        <v>3200169000000</v>
      </c>
      <c r="U76" s="5">
        <v>5832017000000</v>
      </c>
      <c r="V76" s="5">
        <v>5786927000000</v>
      </c>
      <c r="W76" s="5">
        <v>4391782000000</v>
      </c>
      <c r="X76" s="5">
        <v>3389504000000</v>
      </c>
      <c r="Y76" s="5">
        <v>2165587000000</v>
      </c>
      <c r="Z76" s="5">
        <v>1084203000000</v>
      </c>
      <c r="AA76" s="2">
        <v>2084023000000</v>
      </c>
    </row>
    <row r="77" spans="3:27" ht="15.5" x14ac:dyDescent="0.35">
      <c r="C77" t="s">
        <v>27</v>
      </c>
      <c r="D77" s="5">
        <v>-493567000000</v>
      </c>
      <c r="E77" s="5">
        <v>-480516000000</v>
      </c>
      <c r="F77" s="5">
        <v>-488523000000</v>
      </c>
      <c r="G77" s="5">
        <v>-522184000000</v>
      </c>
      <c r="I77" s="5">
        <v>-1890380000000</v>
      </c>
      <c r="J77" s="5">
        <v>-1829853000000</v>
      </c>
      <c r="K77" s="5">
        <v>-1805871000000</v>
      </c>
      <c r="L77" s="5">
        <v>-1482561000000</v>
      </c>
      <c r="M77" s="5">
        <v>-1092494000000</v>
      </c>
      <c r="N77" s="5">
        <v>-936166000000</v>
      </c>
      <c r="O77" s="5">
        <v>-1310962000000</v>
      </c>
      <c r="P77" s="5">
        <v>-1368390000000</v>
      </c>
      <c r="Q77" s="5">
        <v>-1177282000000</v>
      </c>
      <c r="R77" s="5">
        <v>-768991000000</v>
      </c>
      <c r="S77" s="5">
        <v>-142119000000</v>
      </c>
      <c r="T77" s="5">
        <v>-856329000000</v>
      </c>
      <c r="U77" s="5">
        <v>-1535866000000</v>
      </c>
      <c r="V77" s="5">
        <v>-1537066000000</v>
      </c>
      <c r="W77" s="5">
        <v>-1214822000000</v>
      </c>
      <c r="X77" s="5">
        <v>-826951000000</v>
      </c>
      <c r="Y77" s="5">
        <v>-590259000000</v>
      </c>
      <c r="Z77" s="5">
        <v>-401131000000</v>
      </c>
      <c r="AA77" s="2">
        <v>-573496000000</v>
      </c>
    </row>
    <row r="78" spans="3:27" ht="15.5" x14ac:dyDescent="0.35">
      <c r="C78" t="s">
        <v>95</v>
      </c>
      <c r="D78" s="5">
        <v>1772684000000</v>
      </c>
      <c r="E78" s="5">
        <v>1601403000000</v>
      </c>
      <c r="F78" s="5">
        <v>1821064000000</v>
      </c>
      <c r="G78" s="5">
        <v>1669232000000</v>
      </c>
      <c r="I78" s="5">
        <v>6935385000000</v>
      </c>
      <c r="J78" s="5">
        <v>6898934000000</v>
      </c>
      <c r="K78" s="5">
        <v>6551401000000</v>
      </c>
      <c r="L78" s="5">
        <v>5096771000000</v>
      </c>
      <c r="M78" s="5">
        <v>4098604000000</v>
      </c>
      <c r="N78" s="5">
        <v>2011254000000</v>
      </c>
      <c r="O78" s="5">
        <v>3642935000000</v>
      </c>
      <c r="P78" s="5">
        <v>3482428000000</v>
      </c>
      <c r="Q78" s="5">
        <v>2977738000000</v>
      </c>
      <c r="R78" s="5">
        <v>2081717000000</v>
      </c>
      <c r="S78" s="5">
        <v>427885000000</v>
      </c>
      <c r="T78" s="5">
        <v>2343840000000</v>
      </c>
      <c r="U78" s="5">
        <v>4296151000000</v>
      </c>
      <c r="V78" s="5">
        <v>4249861000000</v>
      </c>
      <c r="W78" s="5">
        <v>3176960000000</v>
      </c>
      <c r="X78" s="5">
        <v>2562553000000</v>
      </c>
      <c r="Y78" s="5">
        <v>1575328000000</v>
      </c>
      <c r="Z78" s="5">
        <v>683072000000</v>
      </c>
      <c r="AA78" s="2">
        <v>1510527000000</v>
      </c>
    </row>
    <row r="79" spans="3:27" ht="15.5" x14ac:dyDescent="0.35">
      <c r="C79" t="s">
        <v>96</v>
      </c>
      <c r="X79" s="5">
        <v>-14400000000</v>
      </c>
      <c r="Y79" s="5">
        <v>-7198000000</v>
      </c>
      <c r="Z79" s="5">
        <v>-4883000000</v>
      </c>
      <c r="AA79" s="2">
        <v>-2141000000</v>
      </c>
    </row>
    <row r="80" spans="3:27" ht="15.5" x14ac:dyDescent="0.35">
      <c r="C80" t="s">
        <v>97</v>
      </c>
      <c r="D80" s="5">
        <v>1772684000000</v>
      </c>
      <c r="E80" s="5">
        <v>1601403000000</v>
      </c>
      <c r="F80" s="5">
        <v>1821064000000</v>
      </c>
      <c r="G80" s="5">
        <v>1669232000000</v>
      </c>
      <c r="I80" s="5">
        <v>6935385000000</v>
      </c>
      <c r="J80" s="5">
        <v>6898934000000</v>
      </c>
      <c r="K80" s="5">
        <v>6551401000000</v>
      </c>
      <c r="L80" s="5">
        <v>5096771000000</v>
      </c>
      <c r="M80" s="5">
        <v>4098604000000</v>
      </c>
      <c r="N80" s="5">
        <v>2011254000000</v>
      </c>
      <c r="O80" s="5">
        <v>3642935000000</v>
      </c>
      <c r="P80" s="5">
        <v>3482428000000</v>
      </c>
      <c r="Q80" s="5">
        <v>2977738000000</v>
      </c>
      <c r="R80" s="5">
        <v>2081717000000</v>
      </c>
      <c r="S80" s="5">
        <v>427885000000</v>
      </c>
      <c r="T80" s="5">
        <v>2343840000000</v>
      </c>
      <c r="U80" s="5">
        <v>4296151000000</v>
      </c>
      <c r="V80" s="5">
        <v>4249861000000</v>
      </c>
      <c r="W80" s="5">
        <v>3176960000000</v>
      </c>
      <c r="X80" s="5">
        <v>2548153000000</v>
      </c>
      <c r="Y80" s="5">
        <v>1568130000000</v>
      </c>
      <c r="Z80" s="5">
        <v>678189000000</v>
      </c>
      <c r="AA80" s="2">
        <v>1508386000000</v>
      </c>
    </row>
    <row r="81" spans="2:27" ht="15.5" x14ac:dyDescent="0.35">
      <c r="C81" t="s">
        <v>98</v>
      </c>
      <c r="D81" s="5">
        <v>-865481000000</v>
      </c>
      <c r="E81" s="5">
        <v>241203000000</v>
      </c>
      <c r="F81" s="5">
        <v>678272000000</v>
      </c>
      <c r="G81" s="5">
        <v>525608000000</v>
      </c>
      <c r="I81" s="5">
        <v>1962809000000</v>
      </c>
      <c r="J81" s="5">
        <v>-89119000000</v>
      </c>
      <c r="K81" s="5">
        <v>248796000000</v>
      </c>
      <c r="L81" s="5">
        <v>-904213000000</v>
      </c>
      <c r="M81" s="5">
        <v>-683530000000</v>
      </c>
      <c r="N81" s="5">
        <v>1278553000000</v>
      </c>
      <c r="O81" s="5">
        <v>744539000000</v>
      </c>
      <c r="P81" s="5">
        <v>-279448000000</v>
      </c>
      <c r="Q81" s="5">
        <v>8538000000</v>
      </c>
      <c r="R81" s="5">
        <v>3446518000000</v>
      </c>
      <c r="S81" s="5">
        <v>-196192000000</v>
      </c>
      <c r="T81" s="5">
        <v>351252000000</v>
      </c>
      <c r="U81" s="5">
        <v>-1062195000000</v>
      </c>
      <c r="V81" s="5">
        <v>32810000000</v>
      </c>
      <c r="W81" s="5">
        <v>66027000000</v>
      </c>
    </row>
    <row r="82" spans="2:27" ht="15.5" x14ac:dyDescent="0.35">
      <c r="C82" t="s">
        <v>99</v>
      </c>
      <c r="D82" s="5">
        <v>-865481000000</v>
      </c>
      <c r="E82" s="5">
        <v>241203000000</v>
      </c>
      <c r="F82" s="5">
        <v>678272000000</v>
      </c>
      <c r="G82" s="5">
        <v>525608000000</v>
      </c>
      <c r="I82" s="5">
        <v>1962809000000</v>
      </c>
      <c r="J82" s="5">
        <v>-89119000000</v>
      </c>
      <c r="K82" s="5">
        <v>248796000000</v>
      </c>
      <c r="L82" s="5">
        <v>-904213000000</v>
      </c>
      <c r="M82" s="5">
        <v>-683530000000</v>
      </c>
      <c r="N82" s="5">
        <v>1278553000000</v>
      </c>
      <c r="O82" s="5">
        <v>744539000000</v>
      </c>
      <c r="P82" s="5">
        <v>-279448000000</v>
      </c>
      <c r="Q82" s="5">
        <v>8538000000</v>
      </c>
      <c r="R82" s="5">
        <v>3446518000000</v>
      </c>
      <c r="S82" s="5">
        <v>-196192000000</v>
      </c>
      <c r="T82" s="5">
        <v>351252000000</v>
      </c>
      <c r="U82" s="5">
        <v>-1062195000000</v>
      </c>
      <c r="V82" s="5">
        <v>32810000000</v>
      </c>
      <c r="W82" s="5">
        <v>66027000000</v>
      </c>
    </row>
    <row r="83" spans="2:27" ht="15.5" x14ac:dyDescent="0.35">
      <c r="C83" t="s">
        <v>100</v>
      </c>
      <c r="D83" s="5">
        <v>907203000000</v>
      </c>
      <c r="E83" s="5">
        <v>1842606000000</v>
      </c>
      <c r="F83" s="5">
        <v>2499336000000</v>
      </c>
      <c r="G83" s="5">
        <v>2194840000000</v>
      </c>
      <c r="I83" s="5">
        <v>8898194000000</v>
      </c>
      <c r="J83" s="5">
        <v>6809815000000</v>
      </c>
      <c r="K83" s="5">
        <v>6800197000000</v>
      </c>
      <c r="L83" s="5">
        <v>4192558000000</v>
      </c>
      <c r="M83" s="5">
        <v>3415074000000</v>
      </c>
      <c r="N83" s="5">
        <v>3289807000000</v>
      </c>
      <c r="O83" s="5">
        <v>4387474000000</v>
      </c>
      <c r="P83" s="5">
        <v>3202980000000</v>
      </c>
      <c r="Q83" s="5">
        <v>2986276000000</v>
      </c>
      <c r="R83" s="5">
        <v>5528235000000</v>
      </c>
      <c r="S83" s="5">
        <v>231693000000</v>
      </c>
      <c r="T83" s="5">
        <v>2695092000000</v>
      </c>
      <c r="U83" s="5">
        <v>3233956000000</v>
      </c>
      <c r="V83" s="5">
        <v>4282671000000</v>
      </c>
      <c r="W83" s="5">
        <v>3242987000000</v>
      </c>
    </row>
    <row r="84" spans="2:27" ht="15.5" x14ac:dyDescent="0.35">
      <c r="C84" t="s">
        <v>101</v>
      </c>
      <c r="D84" s="5">
        <v>1772684000000</v>
      </c>
      <c r="E84" s="5">
        <v>1601403000000</v>
      </c>
      <c r="F84" s="5">
        <v>1821064000000</v>
      </c>
      <c r="G84" s="5">
        <v>1669232000000</v>
      </c>
      <c r="I84" s="5">
        <v>6935385000000</v>
      </c>
      <c r="J84" s="5">
        <v>6898934000000</v>
      </c>
      <c r="K84" s="5">
        <v>6551401000000</v>
      </c>
      <c r="L84" s="5">
        <v>5096771000000</v>
      </c>
      <c r="M84" s="5">
        <v>4098604000000</v>
      </c>
      <c r="N84" s="5">
        <v>2011254000000</v>
      </c>
      <c r="O84" s="5">
        <v>3642935000000</v>
      </c>
      <c r="P84" s="5">
        <v>3482428000000</v>
      </c>
      <c r="Q84" s="5">
        <v>2977738000000</v>
      </c>
      <c r="R84" s="5">
        <v>2081717000000</v>
      </c>
      <c r="S84" s="5">
        <v>427885000000</v>
      </c>
      <c r="T84" s="5">
        <v>2343840000000</v>
      </c>
      <c r="U84" s="5">
        <v>4296151000000</v>
      </c>
      <c r="V84" s="5">
        <v>4249861000000</v>
      </c>
      <c r="W84" s="5">
        <v>3176960000000</v>
      </c>
      <c r="X84" s="5">
        <v>2548153000000</v>
      </c>
      <c r="Y84" s="5">
        <v>1568130000000</v>
      </c>
      <c r="Z84" s="5">
        <v>678189000000</v>
      </c>
      <c r="AA84" s="2">
        <v>1508386000000</v>
      </c>
    </row>
    <row r="85" spans="2:27" ht="15.5" x14ac:dyDescent="0.35">
      <c r="C85" t="s">
        <v>7</v>
      </c>
      <c r="D85" s="5">
        <v>899080000000</v>
      </c>
      <c r="E85" s="5">
        <v>1849315000000</v>
      </c>
      <c r="F85" s="5">
        <v>2492182000000</v>
      </c>
      <c r="G85" s="5">
        <v>2175564000000</v>
      </c>
      <c r="I85" s="5">
        <v>8839185000000</v>
      </c>
      <c r="J85" s="5">
        <v>6735811000000</v>
      </c>
      <c r="K85" s="5">
        <v>6723316000000</v>
      </c>
      <c r="L85" s="5">
        <v>4135356000000</v>
      </c>
      <c r="M85" s="5">
        <v>3416810000000</v>
      </c>
      <c r="N85" s="5">
        <v>3290954000000</v>
      </c>
      <c r="O85" s="5">
        <v>4389693000000</v>
      </c>
      <c r="P85" s="5">
        <v>3202856000000</v>
      </c>
      <c r="Q85" s="5">
        <v>2986213000000</v>
      </c>
      <c r="R85" s="5">
        <v>5528205000000</v>
      </c>
      <c r="S85" s="5">
        <v>231639000000</v>
      </c>
      <c r="T85" s="5">
        <v>2693683000000</v>
      </c>
      <c r="U85" s="5">
        <v>3220222000000</v>
      </c>
      <c r="V85" s="5">
        <v>4265921000000</v>
      </c>
      <c r="W85" s="5">
        <v>3240172000000</v>
      </c>
    </row>
    <row r="86" spans="2:27" ht="15.5" x14ac:dyDescent="0.35">
      <c r="C86" t="s">
        <v>394</v>
      </c>
      <c r="D86" s="5">
        <v>8123000000</v>
      </c>
      <c r="E86" s="5">
        <v>-6709000000</v>
      </c>
      <c r="F86" s="5">
        <v>7154000000</v>
      </c>
      <c r="G86" s="5">
        <v>19276000000</v>
      </c>
      <c r="I86" s="5">
        <v>59009000000</v>
      </c>
      <c r="J86" s="5">
        <v>74004000000</v>
      </c>
      <c r="K86" s="5">
        <v>76881000000</v>
      </c>
      <c r="L86" s="5">
        <v>57202000000</v>
      </c>
      <c r="M86" s="5">
        <v>-1736000000</v>
      </c>
      <c r="N86" s="5">
        <v>-1147000000</v>
      </c>
      <c r="O86" s="5">
        <v>-2219000000</v>
      </c>
      <c r="P86" s="5">
        <v>124000000</v>
      </c>
      <c r="Q86" s="5">
        <v>63000000</v>
      </c>
      <c r="R86" s="5">
        <v>30000000</v>
      </c>
      <c r="S86" s="5">
        <v>54000000</v>
      </c>
      <c r="T86" s="5">
        <v>1409000000</v>
      </c>
      <c r="U86" s="5">
        <v>13734000000</v>
      </c>
      <c r="V86" s="5">
        <v>16750000000</v>
      </c>
      <c r="W86" s="5">
        <v>2815000000</v>
      </c>
    </row>
    <row r="87" spans="2:27" ht="15.5" x14ac:dyDescent="0.35">
      <c r="C87" t="s">
        <v>102</v>
      </c>
      <c r="D87" s="5">
        <v>1772684000000</v>
      </c>
      <c r="E87" s="5">
        <v>1601403000000</v>
      </c>
      <c r="F87" s="5">
        <v>1821064000000</v>
      </c>
      <c r="G87" s="5">
        <v>1669232000000</v>
      </c>
      <c r="I87" s="5">
        <v>6935385000000</v>
      </c>
      <c r="J87" s="5">
        <v>6898934000000</v>
      </c>
      <c r="K87" s="5">
        <v>6551401000000</v>
      </c>
      <c r="L87" s="5">
        <v>5096771000000</v>
      </c>
      <c r="M87" s="5">
        <v>4098604000000</v>
      </c>
      <c r="N87" s="5">
        <v>2011254000000</v>
      </c>
      <c r="O87" s="5">
        <v>3642935000000</v>
      </c>
      <c r="P87" s="5">
        <v>3482428000000</v>
      </c>
      <c r="Q87" s="5">
        <v>2977738000000</v>
      </c>
      <c r="R87" s="5">
        <v>2081717000000</v>
      </c>
      <c r="S87" s="5">
        <v>427885000000</v>
      </c>
      <c r="T87" s="5">
        <v>2343840000000</v>
      </c>
      <c r="U87" s="5">
        <v>4296151000000</v>
      </c>
      <c r="V87" s="5">
        <v>4249861000000</v>
      </c>
      <c r="W87" s="5">
        <v>3176960000000</v>
      </c>
      <c r="X87" s="5">
        <v>2548153000000</v>
      </c>
      <c r="Y87" s="5">
        <v>1568130000000</v>
      </c>
      <c r="Z87" s="5">
        <v>678189000000</v>
      </c>
      <c r="AA87" s="2">
        <v>1508386000000</v>
      </c>
    </row>
    <row r="88" spans="2:27" ht="15.5" x14ac:dyDescent="0.35">
      <c r="C88" t="s">
        <v>103</v>
      </c>
      <c r="D88" s="5">
        <v>907203000000</v>
      </c>
      <c r="E88" s="5">
        <v>1842606000000</v>
      </c>
      <c r="F88" s="5">
        <v>2499336000000</v>
      </c>
      <c r="G88" s="5">
        <v>2194840000000</v>
      </c>
      <c r="I88" s="5">
        <v>8898194000000</v>
      </c>
      <c r="J88" s="5">
        <v>6809815000000</v>
      </c>
      <c r="K88" s="5">
        <v>6800197000000</v>
      </c>
      <c r="L88" s="5">
        <v>4192558000000</v>
      </c>
      <c r="M88" s="5">
        <v>3415074000000</v>
      </c>
      <c r="N88" s="5">
        <v>3289807000000</v>
      </c>
      <c r="O88" s="5">
        <v>4387474000000</v>
      </c>
      <c r="P88" s="5">
        <v>3202980000000</v>
      </c>
      <c r="Q88" s="5">
        <v>2986276000000</v>
      </c>
      <c r="R88" s="5">
        <v>5528235000000</v>
      </c>
      <c r="S88" s="5">
        <v>231693000000</v>
      </c>
      <c r="T88" s="5">
        <v>2695092000000</v>
      </c>
      <c r="U88" s="5">
        <v>3233956000000</v>
      </c>
      <c r="V88" s="5">
        <v>4282671000000</v>
      </c>
      <c r="W88" s="5">
        <v>3242987000000</v>
      </c>
    </row>
    <row r="89" spans="2:27" ht="15.5" x14ac:dyDescent="0.35">
      <c r="C89" t="s">
        <v>104</v>
      </c>
      <c r="D89" s="5">
        <v>907203000000</v>
      </c>
      <c r="E89" s="5">
        <v>1842606000000</v>
      </c>
      <c r="F89" s="5">
        <v>2499336000000</v>
      </c>
      <c r="G89" s="5">
        <v>2194840000000</v>
      </c>
      <c r="I89" s="5">
        <v>8898194000000</v>
      </c>
      <c r="J89" s="5">
        <v>6809815000000</v>
      </c>
      <c r="K89" s="5">
        <v>6800197000000</v>
      </c>
      <c r="L89" s="5">
        <v>4192558000000</v>
      </c>
      <c r="M89" s="5">
        <v>3415074000000</v>
      </c>
      <c r="N89" s="5">
        <v>3289807000000</v>
      </c>
      <c r="O89" s="5">
        <v>4387474000000</v>
      </c>
      <c r="P89" s="5">
        <v>3202980000000</v>
      </c>
      <c r="Q89" s="5">
        <v>2986276000000</v>
      </c>
      <c r="R89" s="5">
        <v>5528235000000</v>
      </c>
      <c r="S89" s="5">
        <v>231693000000</v>
      </c>
      <c r="T89" s="5">
        <v>2695092000000</v>
      </c>
      <c r="U89" s="5">
        <v>3233956000000</v>
      </c>
      <c r="V89" s="5">
        <v>4282671000000</v>
      </c>
      <c r="W89" s="5">
        <v>3242987000000</v>
      </c>
    </row>
    <row r="91" spans="2:27" ht="15.5" x14ac:dyDescent="0.35">
      <c r="B91" t="s">
        <v>105</v>
      </c>
      <c r="C91" t="s">
        <v>106</v>
      </c>
    </row>
    <row r="92" spans="2:27" ht="15.5" x14ac:dyDescent="0.35">
      <c r="C92" t="s">
        <v>19</v>
      </c>
      <c r="D92" s="5">
        <v>4167197000000</v>
      </c>
      <c r="E92" s="5">
        <v>3657344000000</v>
      </c>
      <c r="F92" s="5">
        <v>3858299000000</v>
      </c>
      <c r="G92" s="5">
        <v>5401946000000</v>
      </c>
      <c r="I92" s="5">
        <v>3657344000000</v>
      </c>
      <c r="J92" s="5">
        <v>3650137000000</v>
      </c>
      <c r="K92" s="5">
        <v>3928446000000</v>
      </c>
      <c r="L92" s="5">
        <v>5439398000000</v>
      </c>
      <c r="M92" s="5">
        <v>4548210000000</v>
      </c>
      <c r="N92" s="5">
        <v>4777284000000</v>
      </c>
      <c r="O92" s="5">
        <v>5693065000000</v>
      </c>
      <c r="P92" s="5">
        <v>4293370000000</v>
      </c>
      <c r="Q92" s="5">
        <v>3895997000000</v>
      </c>
      <c r="R92" s="5">
        <v>3261730000000</v>
      </c>
      <c r="S92" s="5">
        <v>4240006000000</v>
      </c>
      <c r="T92" s="5">
        <v>4499584000000</v>
      </c>
      <c r="U92" s="5">
        <v>4899659000000</v>
      </c>
      <c r="V92" s="5">
        <v>3560580000000</v>
      </c>
      <c r="W92" s="5">
        <v>2899117000000</v>
      </c>
      <c r="X92" s="5">
        <v>2515903000000</v>
      </c>
      <c r="Y92" s="5">
        <v>2758596000000</v>
      </c>
      <c r="Z92" s="5">
        <v>2766684000000</v>
      </c>
      <c r="AA92" s="2">
        <v>1727661000000</v>
      </c>
    </row>
    <row r="93" spans="2:27" ht="15.5" x14ac:dyDescent="0.35">
      <c r="C93" t="s">
        <v>1426</v>
      </c>
      <c r="D93" s="5">
        <v>10340749000000</v>
      </c>
      <c r="E93" s="5">
        <v>11670605000000</v>
      </c>
      <c r="F93" s="5">
        <v>9388503000000</v>
      </c>
      <c r="G93" s="5">
        <v>9579403000000</v>
      </c>
      <c r="I93" s="5">
        <v>11670605000000</v>
      </c>
      <c r="J93" s="5">
        <v>9990709000000</v>
      </c>
      <c r="K93" s="5">
        <v>13180254000000</v>
      </c>
      <c r="L93" s="5">
        <v>8985257000000</v>
      </c>
      <c r="M93" s="5">
        <v>9291044000000</v>
      </c>
      <c r="N93" s="5">
        <v>6221892000000</v>
      </c>
      <c r="O93" s="5">
        <v>11395695000000</v>
      </c>
      <c r="P93" s="5">
        <v>10435254000000</v>
      </c>
      <c r="Q93" s="5">
        <v>11522696000000</v>
      </c>
      <c r="R93" s="5">
        <v>13345736000000</v>
      </c>
      <c r="S93" s="5">
        <v>14605403000000</v>
      </c>
      <c r="T93" s="5">
        <v>14644709000000</v>
      </c>
      <c r="U93" s="5">
        <v>13906003000000</v>
      </c>
      <c r="V93" s="5">
        <v>12793295000000</v>
      </c>
      <c r="W93" s="5">
        <v>11154874000000</v>
      </c>
      <c r="X93" s="5">
        <v>8714923000000</v>
      </c>
      <c r="Y93" s="5">
        <v>3898110000000</v>
      </c>
      <c r="Z93" s="5">
        <v>2996213000000</v>
      </c>
      <c r="AA93" s="2">
        <v>5873283000000</v>
      </c>
    </row>
    <row r="94" spans="2:27" ht="15.5" x14ac:dyDescent="0.35">
      <c r="C94" t="s">
        <v>1427</v>
      </c>
    </row>
    <row r="95" spans="2:27" ht="15.5" x14ac:dyDescent="0.35">
      <c r="C95" t="s">
        <v>1781</v>
      </c>
      <c r="D95" s="5">
        <v>698353000000</v>
      </c>
      <c r="E95" s="5">
        <v>11842588000000</v>
      </c>
      <c r="F95" s="5">
        <v>8496613000000</v>
      </c>
      <c r="G95" s="5">
        <v>7642375000000</v>
      </c>
      <c r="I95" s="5">
        <v>11842588000000</v>
      </c>
      <c r="J95" s="5">
        <v>5047695000000</v>
      </c>
      <c r="K95" s="5">
        <v>4541702000000</v>
      </c>
      <c r="L95" s="5">
        <v>14878602000000</v>
      </c>
      <c r="M95" s="5">
        <v>30353917000000</v>
      </c>
      <c r="N95" s="5">
        <v>13342250000000</v>
      </c>
      <c r="O95" s="5">
        <v>12133873000000</v>
      </c>
      <c r="P95" s="5">
        <v>9240574000000</v>
      </c>
      <c r="Q95" s="5">
        <v>13323713000000</v>
      </c>
      <c r="R95" s="5">
        <v>4436233000000</v>
      </c>
      <c r="S95" s="5">
        <v>5898585000000</v>
      </c>
      <c r="T95" s="5">
        <v>3036007000000</v>
      </c>
      <c r="U95" s="5">
        <v>9507531000000</v>
      </c>
      <c r="V95" s="5">
        <v>12399517000000</v>
      </c>
      <c r="W95" s="5">
        <v>6113200000000</v>
      </c>
      <c r="X95" s="5">
        <v>11029228000000</v>
      </c>
      <c r="Y95" s="5">
        <v>2062212000000</v>
      </c>
      <c r="Z95" s="5">
        <v>1827563000000</v>
      </c>
      <c r="AA95" s="2">
        <v>4272144000000</v>
      </c>
    </row>
    <row r="96" spans="2:27" ht="15.5" x14ac:dyDescent="0.35">
      <c r="C96" t="s">
        <v>93</v>
      </c>
      <c r="D96" s="5">
        <v>4680344000000</v>
      </c>
      <c r="E96" s="5">
        <v>5550005000000</v>
      </c>
      <c r="F96" s="5">
        <v>5352006000000</v>
      </c>
      <c r="G96" s="5">
        <v>4673469000000</v>
      </c>
      <c r="I96" s="5">
        <v>5550005000000</v>
      </c>
      <c r="J96" s="5">
        <v>3634628000000</v>
      </c>
      <c r="K96" s="5">
        <v>3619773000000</v>
      </c>
      <c r="L96" s="5">
        <v>3234766000000</v>
      </c>
      <c r="M96" s="5">
        <v>4062612000000</v>
      </c>
      <c r="N96" s="5">
        <v>4819303000000</v>
      </c>
      <c r="O96" s="5">
        <v>3539949000000</v>
      </c>
      <c r="P96" s="5">
        <v>2793475000000</v>
      </c>
      <c r="Q96" s="5">
        <v>3233629000000</v>
      </c>
      <c r="R96" s="5">
        <v>3218852000000</v>
      </c>
      <c r="S96" s="5">
        <v>-227666000000</v>
      </c>
      <c r="T96" s="5">
        <v>-31474000000</v>
      </c>
      <c r="U96" s="5">
        <v>-343975000000</v>
      </c>
      <c r="V96" s="5">
        <v>714187000000</v>
      </c>
      <c r="W96" s="5">
        <v>-432991000000</v>
      </c>
      <c r="X96" s="5">
        <v>-497903000000</v>
      </c>
      <c r="Y96" s="5">
        <v>-726546000000</v>
      </c>
      <c r="Z96" s="5">
        <v>-1507164000000</v>
      </c>
      <c r="AA96" s="2">
        <v>4443344000000</v>
      </c>
    </row>
    <row r="97" spans="3:27" ht="15.5" x14ac:dyDescent="0.35">
      <c r="C97" t="s">
        <v>2122</v>
      </c>
      <c r="D97" s="5">
        <v>698353000000</v>
      </c>
      <c r="E97" s="5">
        <v>11842588000000</v>
      </c>
      <c r="F97" s="5">
        <v>8496613000000</v>
      </c>
      <c r="G97" s="5">
        <v>7642375000000</v>
      </c>
      <c r="I97" s="5">
        <v>11842588000000</v>
      </c>
      <c r="J97" s="5">
        <v>5047695000000</v>
      </c>
      <c r="K97" s="5">
        <v>4541702000000</v>
      </c>
      <c r="L97" s="5">
        <v>14878602000000</v>
      </c>
      <c r="M97" s="5">
        <v>30353917000000</v>
      </c>
      <c r="N97" s="5">
        <v>13342250000000</v>
      </c>
      <c r="O97" s="5">
        <v>12133873000000</v>
      </c>
      <c r="P97" s="5">
        <v>9240574000000</v>
      </c>
      <c r="Q97" s="5">
        <v>13323713000000</v>
      </c>
      <c r="R97" s="5">
        <v>4436233000000</v>
      </c>
      <c r="S97" s="5">
        <v>5898585000000</v>
      </c>
      <c r="T97" s="5">
        <v>3036007000000</v>
      </c>
      <c r="U97" s="5">
        <v>9507531000000</v>
      </c>
      <c r="V97" s="5">
        <v>12399517000000</v>
      </c>
      <c r="W97" s="5">
        <v>6113200000000</v>
      </c>
      <c r="X97" s="5">
        <v>11029228000000</v>
      </c>
      <c r="Y97" s="5">
        <v>2062212000000</v>
      </c>
      <c r="Z97" s="5">
        <v>1827563000000</v>
      </c>
      <c r="AA97" s="2">
        <v>4272144000000</v>
      </c>
    </row>
    <row r="98" spans="3:27" ht="15.5" x14ac:dyDescent="0.35">
      <c r="C98" t="s">
        <v>1428</v>
      </c>
      <c r="D98" s="5">
        <v>698312000000</v>
      </c>
      <c r="E98" s="5">
        <v>11842517000000</v>
      </c>
      <c r="F98" s="5">
        <v>8496513000000</v>
      </c>
      <c r="G98" s="5">
        <v>7642375000000</v>
      </c>
      <c r="I98" s="5">
        <v>11842517000000</v>
      </c>
      <c r="J98" s="5">
        <v>5047695000000</v>
      </c>
      <c r="K98" s="5">
        <v>4532988000000</v>
      </c>
      <c r="L98" s="5">
        <v>14869794000000</v>
      </c>
      <c r="M98" s="5">
        <v>30345785000000</v>
      </c>
      <c r="N98" s="5">
        <v>13334150000000</v>
      </c>
      <c r="O98" s="5">
        <v>12104730000000</v>
      </c>
      <c r="P98" s="5">
        <v>9227275000000</v>
      </c>
      <c r="Q98" s="5">
        <v>13314199000000</v>
      </c>
      <c r="R98" s="5">
        <v>4424305000000</v>
      </c>
      <c r="S98" s="5">
        <v>5883668000000</v>
      </c>
      <c r="T98" s="5">
        <v>3027322000000</v>
      </c>
      <c r="U98" s="5">
        <v>9495048000000</v>
      </c>
      <c r="V98" s="5">
        <v>12382281000000</v>
      </c>
      <c r="W98" s="5">
        <v>6087151000000</v>
      </c>
      <c r="X98" s="5">
        <v>10983436000000</v>
      </c>
      <c r="Y98" s="5">
        <v>2062212000000</v>
      </c>
      <c r="Z98" s="5">
        <v>1827563000000</v>
      </c>
      <c r="AA98" s="2">
        <v>4272144000000</v>
      </c>
    </row>
    <row r="99" spans="3:27" ht="15.5" x14ac:dyDescent="0.35">
      <c r="C99" t="s">
        <v>1925</v>
      </c>
      <c r="D99" s="5">
        <v>72826066000000</v>
      </c>
      <c r="E99" s="5">
        <v>65138715000000</v>
      </c>
      <c r="F99" s="5">
        <v>78881998000000</v>
      </c>
      <c r="G99" s="5">
        <v>69393521000000</v>
      </c>
      <c r="I99" s="5">
        <v>65138715000000</v>
      </c>
      <c r="J99" s="5">
        <v>70354627000000</v>
      </c>
      <c r="K99" s="5">
        <v>70596507000000</v>
      </c>
      <c r="L99" s="5">
        <v>59199026000000</v>
      </c>
      <c r="M99" s="5">
        <v>60520764000000</v>
      </c>
      <c r="N99" s="5">
        <v>55828799000000</v>
      </c>
      <c r="O99" s="5">
        <v>22160303000000</v>
      </c>
      <c r="P99" s="5">
        <v>23999772000000</v>
      </c>
      <c r="Q99" s="5">
        <v>24971486000000</v>
      </c>
      <c r="R99" s="5">
        <v>18184132000000</v>
      </c>
      <c r="S99" s="5">
        <v>16049893000000</v>
      </c>
      <c r="T99" s="5">
        <v>11484266000000</v>
      </c>
      <c r="U99" s="5">
        <v>10212927000000</v>
      </c>
      <c r="V99" s="5">
        <v>8083940000000</v>
      </c>
      <c r="W99" s="5">
        <v>6831418000000</v>
      </c>
      <c r="X99" s="5">
        <v>6640036000000</v>
      </c>
      <c r="Y99" s="5">
        <v>6613378000000</v>
      </c>
      <c r="Z99" s="5">
        <v>8263340000000</v>
      </c>
      <c r="AA99" s="2">
        <v>9071813000000</v>
      </c>
    </row>
    <row r="100" spans="3:27" ht="15.5" x14ac:dyDescent="0.35">
      <c r="C100" t="s">
        <v>1429</v>
      </c>
    </row>
    <row r="101" spans="3:27" ht="15.5" x14ac:dyDescent="0.35">
      <c r="C101" t="s">
        <v>110</v>
      </c>
      <c r="D101" s="5">
        <v>52713000000</v>
      </c>
      <c r="E101" s="5">
        <v>21776000000</v>
      </c>
      <c r="F101" s="5">
        <v>22618000000</v>
      </c>
      <c r="G101" s="5">
        <v>19393000000</v>
      </c>
      <c r="I101" s="5">
        <v>21776000000</v>
      </c>
      <c r="J101" s="5">
        <v>27171000000</v>
      </c>
      <c r="K101" s="5">
        <v>68033000000</v>
      </c>
      <c r="L101" s="5">
        <v>37237000000</v>
      </c>
      <c r="M101" s="5">
        <v>29422000000</v>
      </c>
      <c r="N101" s="5">
        <v>57561000000</v>
      </c>
      <c r="O101" s="5">
        <v>199580000000</v>
      </c>
      <c r="P101" s="5">
        <v>87503000000</v>
      </c>
      <c r="Q101" s="5">
        <v>73431000000</v>
      </c>
      <c r="R101" s="5">
        <v>88768000000</v>
      </c>
      <c r="S101" s="5">
        <v>155132000000</v>
      </c>
      <c r="T101" s="5">
        <v>154427000000</v>
      </c>
      <c r="U101" s="5">
        <v>94062000000</v>
      </c>
      <c r="V101" s="5">
        <v>178444000000</v>
      </c>
      <c r="W101" s="5">
        <v>86761000000</v>
      </c>
      <c r="X101" s="5">
        <v>135841000000</v>
      </c>
    </row>
    <row r="102" spans="3:27" ht="15.5" x14ac:dyDescent="0.35">
      <c r="C102" t="s">
        <v>109</v>
      </c>
      <c r="D102" s="5">
        <v>67786645000000</v>
      </c>
      <c r="E102" s="5">
        <v>81040485000000</v>
      </c>
      <c r="F102" s="5">
        <v>89202279000000</v>
      </c>
      <c r="G102" s="5">
        <v>81231189000000</v>
      </c>
      <c r="I102" s="5">
        <v>81040485000000</v>
      </c>
      <c r="J102" s="5">
        <v>88544651000000</v>
      </c>
      <c r="K102" s="5">
        <v>85161010000000</v>
      </c>
      <c r="L102" s="5">
        <v>82725768000000</v>
      </c>
      <c r="M102" s="5">
        <v>93276649000000</v>
      </c>
      <c r="N102" s="5">
        <v>83747947000000</v>
      </c>
      <c r="O102" s="5">
        <v>87140738000000</v>
      </c>
      <c r="P102" s="5">
        <v>90309681000000</v>
      </c>
      <c r="Q102" s="5">
        <v>89748470000000</v>
      </c>
      <c r="R102" s="5">
        <v>88673762000000</v>
      </c>
      <c r="S102" s="5">
        <v>94811229000000</v>
      </c>
      <c r="T102" s="5">
        <v>96178057000000</v>
      </c>
      <c r="U102" s="5">
        <v>91617338000000</v>
      </c>
      <c r="V102" s="5">
        <v>85185929000000</v>
      </c>
      <c r="W102" s="5">
        <v>73311002000000</v>
      </c>
      <c r="X102" s="5">
        <v>66344459000000</v>
      </c>
    </row>
    <row r="103" spans="3:27" ht="15.5" x14ac:dyDescent="0.35">
      <c r="C103" t="s">
        <v>1431</v>
      </c>
      <c r="D103" s="5">
        <v>216977005000000</v>
      </c>
      <c r="E103" s="5">
        <v>219944428000000</v>
      </c>
      <c r="F103" s="5">
        <v>208933470000000</v>
      </c>
      <c r="G103" s="5">
        <v>210762145000000</v>
      </c>
      <c r="I103" s="5">
        <v>219944428000000</v>
      </c>
      <c r="J103" s="5">
        <v>207498810000000</v>
      </c>
      <c r="K103" s="5">
        <v>194010843000000</v>
      </c>
      <c r="L103" s="5">
        <v>177605340000000</v>
      </c>
      <c r="M103" s="5">
        <v>164089257000000</v>
      </c>
      <c r="N103" s="5">
        <v>159851784000000</v>
      </c>
      <c r="O103" s="5">
        <v>184998140000000</v>
      </c>
      <c r="P103" s="5">
        <v>180311277000000</v>
      </c>
      <c r="Q103" s="5">
        <v>174421016000000</v>
      </c>
      <c r="R103" s="5">
        <v>165923435000000</v>
      </c>
      <c r="S103" s="5">
        <v>163682732000000</v>
      </c>
      <c r="T103" s="5">
        <v>163623334000000</v>
      </c>
      <c r="U103" s="5">
        <v>145808989000000</v>
      </c>
      <c r="V103" s="5">
        <v>137104439000000</v>
      </c>
      <c r="W103" s="5">
        <v>119577189000000</v>
      </c>
      <c r="X103" s="5">
        <v>100350214000000</v>
      </c>
      <c r="Y103" s="5">
        <v>80114845000000</v>
      </c>
      <c r="Z103" s="5">
        <v>72790651000000</v>
      </c>
      <c r="AA103" s="2">
        <v>58977934000000</v>
      </c>
    </row>
    <row r="104" spans="3:27" ht="15.5" x14ac:dyDescent="0.35">
      <c r="C104" t="s">
        <v>1142</v>
      </c>
    </row>
    <row r="105" spans="3:27" ht="15.5" x14ac:dyDescent="0.35">
      <c r="C105" t="s">
        <v>1143</v>
      </c>
      <c r="D105" s="5">
        <v>10870142000000</v>
      </c>
      <c r="E105" s="5">
        <v>10310842000000</v>
      </c>
      <c r="F105" s="5">
        <v>11072650000000</v>
      </c>
      <c r="G105" s="5">
        <v>11265056000000</v>
      </c>
      <c r="I105" s="5">
        <v>10310842000000</v>
      </c>
      <c r="J105" s="5">
        <v>10053059000000</v>
      </c>
      <c r="K105" s="5">
        <v>7453320000000</v>
      </c>
      <c r="L105" s="5">
        <v>5918824000000</v>
      </c>
      <c r="M105" s="5">
        <v>4455558000000</v>
      </c>
      <c r="N105" s="5">
        <v>3084202000000</v>
      </c>
      <c r="O105" s="5">
        <v>3254233000000</v>
      </c>
      <c r="P105" s="5">
        <v>2199800000000</v>
      </c>
      <c r="Q105" s="5">
        <v>3710084000000</v>
      </c>
      <c r="R105" s="5">
        <v>6493921000000</v>
      </c>
      <c r="S105" s="5">
        <v>6623851000000</v>
      </c>
      <c r="T105" s="5">
        <v>7002830000000</v>
      </c>
      <c r="U105" s="5">
        <v>7230519000000</v>
      </c>
      <c r="V105" s="5">
        <v>4570416000000</v>
      </c>
      <c r="W105" s="5">
        <v>2682172000000</v>
      </c>
      <c r="X105" s="5">
        <v>1172655000000</v>
      </c>
      <c r="Y105" s="5">
        <v>397725000000</v>
      </c>
      <c r="Z105" s="5">
        <v>449039000000</v>
      </c>
      <c r="AA105" s="2">
        <v>274825000000</v>
      </c>
    </row>
    <row r="106" spans="3:27" ht="15.5" x14ac:dyDescent="0.35">
      <c r="C106" t="s">
        <v>1144</v>
      </c>
      <c r="D106" s="5">
        <v>10520348000000</v>
      </c>
      <c r="E106" s="5">
        <v>9981012000000</v>
      </c>
      <c r="F106" s="5">
        <v>10773188000000</v>
      </c>
      <c r="G106" s="5">
        <v>11025592000000</v>
      </c>
      <c r="I106" s="5">
        <v>9981012000000</v>
      </c>
      <c r="J106" s="5">
        <v>9850785000000</v>
      </c>
      <c r="K106" s="5">
        <v>7311544000000</v>
      </c>
      <c r="L106" s="5">
        <v>5808289000000</v>
      </c>
      <c r="M106" s="5">
        <v>4388529000000</v>
      </c>
      <c r="N106" s="5">
        <v>2977849000000</v>
      </c>
      <c r="O106" s="5">
        <v>3179370000000</v>
      </c>
      <c r="P106" s="5">
        <v>2052802000000</v>
      </c>
      <c r="Q106" s="5">
        <v>3386750000000</v>
      </c>
      <c r="R106" s="5">
        <v>6059924000000</v>
      </c>
      <c r="S106" s="5">
        <v>6276106000000</v>
      </c>
      <c r="T106" s="5">
        <v>6651110000000</v>
      </c>
      <c r="U106" s="5">
        <v>7038391000000</v>
      </c>
      <c r="V106" s="5">
        <v>4487830000000</v>
      </c>
      <c r="W106" s="5">
        <v>2648949000000</v>
      </c>
      <c r="X106" s="5">
        <v>1161432000000</v>
      </c>
      <c r="Y106" s="5">
        <v>397725000000</v>
      </c>
      <c r="Z106" s="5">
        <v>449039000000</v>
      </c>
      <c r="AA106" s="2">
        <v>274825000000</v>
      </c>
    </row>
    <row r="107" spans="3:27" ht="15.5" x14ac:dyDescent="0.35">
      <c r="C107" t="s">
        <v>2125</v>
      </c>
      <c r="O107" s="5">
        <v>180000000</v>
      </c>
      <c r="P107" s="5">
        <v>5106000000</v>
      </c>
      <c r="Q107" s="5">
        <v>19607000000</v>
      </c>
      <c r="R107" s="5">
        <v>82427000000</v>
      </c>
      <c r="S107" s="5">
        <v>179927000000</v>
      </c>
      <c r="T107" s="5">
        <v>273381000000</v>
      </c>
      <c r="U107" s="5">
        <v>332691000000</v>
      </c>
      <c r="V107" s="5">
        <v>415095000000</v>
      </c>
      <c r="W107" s="5">
        <v>200470000000</v>
      </c>
      <c r="X107" s="5">
        <v>6907000000</v>
      </c>
      <c r="Y107" s="5">
        <v>53942000000</v>
      </c>
      <c r="Z107" s="5">
        <v>158463000000</v>
      </c>
      <c r="AA107" s="2">
        <v>206043000000</v>
      </c>
    </row>
    <row r="108" spans="3:27" ht="15.5" x14ac:dyDescent="0.35">
      <c r="C108" t="s">
        <v>2126</v>
      </c>
      <c r="P108" s="5">
        <v>1180000000</v>
      </c>
      <c r="Q108" s="5">
        <v>10936000000</v>
      </c>
      <c r="R108" s="5">
        <v>51981000000</v>
      </c>
      <c r="S108" s="5">
        <v>157683000000</v>
      </c>
      <c r="T108" s="5">
        <v>251063000000</v>
      </c>
      <c r="U108" s="5">
        <v>311057000000</v>
      </c>
      <c r="V108" s="5">
        <v>408747000000</v>
      </c>
      <c r="W108" s="5">
        <v>198970000000</v>
      </c>
      <c r="X108" s="5">
        <v>5049000000</v>
      </c>
      <c r="Y108" s="5">
        <v>53942000000</v>
      </c>
      <c r="Z108" s="5">
        <v>158463000000</v>
      </c>
      <c r="AA108" s="2">
        <v>206043000000</v>
      </c>
    </row>
    <row r="109" spans="3:27" ht="15.5" x14ac:dyDescent="0.35">
      <c r="C109" t="s">
        <v>123</v>
      </c>
      <c r="D109" s="5">
        <v>9882392000000</v>
      </c>
      <c r="E109" s="5">
        <v>9821997000000</v>
      </c>
      <c r="F109" s="5">
        <v>9679833000000</v>
      </c>
      <c r="G109" s="5">
        <v>9552523000000</v>
      </c>
      <c r="I109" s="5">
        <v>9821997000000</v>
      </c>
      <c r="J109" s="5">
        <v>9412967000000</v>
      </c>
      <c r="K109" s="5">
        <v>9563327000000</v>
      </c>
      <c r="L109" s="5">
        <v>9744353000000</v>
      </c>
      <c r="M109" s="5">
        <v>9273885000000</v>
      </c>
      <c r="N109" s="5">
        <v>9427365000000</v>
      </c>
      <c r="O109" s="5">
        <v>8222562000000</v>
      </c>
      <c r="P109" s="5">
        <v>8220380000000</v>
      </c>
      <c r="Q109" s="5">
        <v>7627294000000</v>
      </c>
      <c r="R109" s="5">
        <v>7504192000000</v>
      </c>
      <c r="S109" s="5">
        <v>6412155000000</v>
      </c>
      <c r="T109" s="5">
        <v>5163840000000</v>
      </c>
      <c r="U109" s="5">
        <v>4517792000000</v>
      </c>
      <c r="V109" s="5">
        <v>3821260000000</v>
      </c>
      <c r="W109" s="5">
        <v>3310587000000</v>
      </c>
      <c r="X109" s="5">
        <v>2867237000000</v>
      </c>
      <c r="Y109" s="5">
        <v>1258532000000</v>
      </c>
      <c r="Z109" s="5">
        <v>1183110000000</v>
      </c>
      <c r="AA109" s="2">
        <v>1239177000000</v>
      </c>
    </row>
    <row r="110" spans="3:27" ht="15.5" x14ac:dyDescent="0.35">
      <c r="C110" t="s">
        <v>1432</v>
      </c>
      <c r="D110" s="5">
        <v>7165521000000</v>
      </c>
      <c r="E110" s="5">
        <v>7201311000000</v>
      </c>
      <c r="F110" s="5">
        <v>6755160000000</v>
      </c>
      <c r="G110" s="5">
        <v>6724696000000</v>
      </c>
      <c r="I110" s="5">
        <v>7201311000000</v>
      </c>
      <c r="J110" s="5">
        <v>6803495000000</v>
      </c>
      <c r="K110" s="5">
        <v>6774736000000</v>
      </c>
      <c r="L110" s="5">
        <v>7047668000000</v>
      </c>
      <c r="M110" s="5">
        <v>6622810000000</v>
      </c>
      <c r="N110" s="5">
        <v>6989721000000</v>
      </c>
      <c r="O110" s="5">
        <v>6248281000000</v>
      </c>
      <c r="P110" s="5">
        <v>5453282000000</v>
      </c>
      <c r="Q110" s="5">
        <v>5119908000000</v>
      </c>
      <c r="R110" s="5">
        <v>5269347000000</v>
      </c>
      <c r="S110" s="5">
        <v>3361851000000</v>
      </c>
      <c r="T110" s="5">
        <v>2485028000000</v>
      </c>
      <c r="U110" s="5">
        <v>2067918000000</v>
      </c>
      <c r="V110" s="5">
        <v>1660505000000</v>
      </c>
      <c r="W110" s="5">
        <v>1402994000000</v>
      </c>
      <c r="X110" s="5">
        <v>1191857000000</v>
      </c>
      <c r="Y110" s="5">
        <v>1258532000000</v>
      </c>
      <c r="Z110" s="5">
        <v>1183110000000</v>
      </c>
      <c r="AA110" s="2">
        <v>1239177000000</v>
      </c>
    </row>
    <row r="111" spans="3:27" ht="15.5" x14ac:dyDescent="0.35">
      <c r="C111" t="s">
        <v>320</v>
      </c>
      <c r="D111" s="5">
        <v>5318128000000</v>
      </c>
      <c r="E111" s="5">
        <v>5244591000000</v>
      </c>
      <c r="F111" s="5">
        <v>5079973000000</v>
      </c>
      <c r="G111" s="5">
        <v>4987650000000</v>
      </c>
      <c r="I111" s="5">
        <v>5244591000000</v>
      </c>
      <c r="J111" s="5">
        <v>4793792000000</v>
      </c>
      <c r="K111" s="5">
        <v>4366593000000</v>
      </c>
      <c r="L111" s="5">
        <v>4254121000000</v>
      </c>
      <c r="M111" s="5">
        <v>3742899000000</v>
      </c>
      <c r="N111" s="5">
        <v>3377482000000</v>
      </c>
      <c r="O111" s="5">
        <v>3105497000000</v>
      </c>
      <c r="P111" s="5">
        <v>2817351000000</v>
      </c>
      <c r="Q111" s="5">
        <v>2558339000000</v>
      </c>
      <c r="R111" s="5">
        <v>2285292000000</v>
      </c>
    </row>
    <row r="112" spans="3:27" ht="15.5" x14ac:dyDescent="0.35">
      <c r="C112" t="s">
        <v>1807</v>
      </c>
      <c r="D112" s="5">
        <v>1987329000000</v>
      </c>
      <c r="E112" s="5">
        <v>2028737000000</v>
      </c>
      <c r="F112" s="5">
        <v>1982503000000</v>
      </c>
      <c r="G112" s="5">
        <v>2005728000000</v>
      </c>
      <c r="I112" s="5">
        <v>2028737000000</v>
      </c>
      <c r="J112" s="5">
        <v>2044380000000</v>
      </c>
      <c r="K112" s="5">
        <v>2074656000000</v>
      </c>
      <c r="L112" s="5">
        <v>2076820000000</v>
      </c>
      <c r="M112" s="5">
        <v>2033222000000</v>
      </c>
      <c r="N112" s="5">
        <v>1765210000000</v>
      </c>
      <c r="O112" s="5">
        <v>1704049000000</v>
      </c>
      <c r="P112" s="5">
        <v>1596278000000</v>
      </c>
      <c r="Q112" s="5">
        <v>1540265000000</v>
      </c>
      <c r="R112" s="5">
        <v>1482297000000</v>
      </c>
    </row>
    <row r="113" spans="3:27" ht="15.5" x14ac:dyDescent="0.35">
      <c r="C113" t="s">
        <v>118</v>
      </c>
      <c r="D113" s="5">
        <v>69944000000</v>
      </c>
      <c r="E113" s="5">
        <v>156754000000</v>
      </c>
      <c r="F113" s="5">
        <v>73472000000</v>
      </c>
      <c r="G113" s="5">
        <v>71905000000</v>
      </c>
      <c r="I113" s="5">
        <v>156754000000</v>
      </c>
      <c r="J113" s="5">
        <v>117989000000</v>
      </c>
      <c r="K113" s="5">
        <v>1377659000000</v>
      </c>
      <c r="L113" s="5">
        <v>1685800000000</v>
      </c>
      <c r="M113" s="5">
        <v>1173614000000</v>
      </c>
      <c r="N113" s="5">
        <v>738427000000</v>
      </c>
      <c r="O113" s="5">
        <v>18458000000</v>
      </c>
      <c r="P113" s="5">
        <v>99863000000</v>
      </c>
      <c r="Q113" s="5">
        <v>177849000000</v>
      </c>
      <c r="R113" s="5">
        <v>296499000000</v>
      </c>
      <c r="S113" s="5">
        <v>504578000000</v>
      </c>
      <c r="T113" s="5">
        <v>408647000000</v>
      </c>
      <c r="U113" s="5">
        <v>616042000000</v>
      </c>
      <c r="V113" s="5">
        <v>311580000000</v>
      </c>
      <c r="W113" s="5">
        <v>379903000000</v>
      </c>
      <c r="X113" s="5">
        <v>746741000000</v>
      </c>
      <c r="Y113" s="5">
        <v>616655000000</v>
      </c>
      <c r="Z113" s="5">
        <v>613125000000</v>
      </c>
      <c r="AA113" s="2">
        <v>302865000000</v>
      </c>
    </row>
    <row r="114" spans="3:27" ht="15.5" x14ac:dyDescent="0.35">
      <c r="C114" t="s">
        <v>126</v>
      </c>
      <c r="D114" s="5">
        <v>368218954000000</v>
      </c>
      <c r="E114" s="5">
        <v>372698893000000</v>
      </c>
      <c r="F114" s="5">
        <v>369447994000000</v>
      </c>
      <c r="G114" s="5">
        <v>357872330000000</v>
      </c>
      <c r="I114" s="5">
        <v>372698893000000</v>
      </c>
      <c r="J114" s="5">
        <v>360220510000000</v>
      </c>
      <c r="K114" s="5">
        <v>334369233000000</v>
      </c>
      <c r="L114" s="5">
        <v>306754299000000</v>
      </c>
      <c r="M114" s="5">
        <v>310786960000000</v>
      </c>
      <c r="N114" s="5">
        <v>280943605000000</v>
      </c>
      <c r="O114" s="5">
        <v>274467227000000</v>
      </c>
      <c r="P114" s="5">
        <v>266781498000000</v>
      </c>
      <c r="Q114" s="5">
        <v>266305445000000</v>
      </c>
      <c r="R114" s="5">
        <v>241571728000000</v>
      </c>
      <c r="S114" s="5">
        <v>238849252000000</v>
      </c>
      <c r="T114" s="5">
        <v>233162423000000</v>
      </c>
      <c r="U114" s="5">
        <v>218866409000000</v>
      </c>
      <c r="V114" s="5">
        <v>197412481000000</v>
      </c>
      <c r="W114" s="5">
        <v>166801130000000</v>
      </c>
      <c r="X114" s="5">
        <v>143652852000000</v>
      </c>
      <c r="Y114" s="5">
        <v>107104274000000</v>
      </c>
      <c r="Z114" s="5">
        <v>103197574000000</v>
      </c>
      <c r="AA114" s="2">
        <v>93797189000000</v>
      </c>
    </row>
    <row r="115" spans="3:27" ht="15.5" x14ac:dyDescent="0.35">
      <c r="C115" t="s">
        <v>127</v>
      </c>
    </row>
    <row r="116" spans="3:27" ht="15.5" x14ac:dyDescent="0.35">
      <c r="C116" t="s">
        <v>128</v>
      </c>
    </row>
    <row r="117" spans="3:27" ht="15.5" x14ac:dyDescent="0.35">
      <c r="C117" t="s">
        <v>1433</v>
      </c>
      <c r="D117" s="5">
        <v>9779577000000</v>
      </c>
      <c r="E117" s="5">
        <v>3892219000000</v>
      </c>
      <c r="F117" s="5">
        <v>6846069000000</v>
      </c>
      <c r="G117" s="5">
        <v>4838965000000</v>
      </c>
      <c r="I117" s="5">
        <v>3892219000000</v>
      </c>
      <c r="J117" s="5">
        <v>4473871000000</v>
      </c>
      <c r="K117" s="5">
        <v>3581921000000</v>
      </c>
      <c r="L117" s="5">
        <v>3705094000000</v>
      </c>
      <c r="M117" s="5">
        <v>3239391000000</v>
      </c>
      <c r="N117" s="5">
        <v>3636684000000</v>
      </c>
      <c r="O117" s="5">
        <v>1781962000000</v>
      </c>
      <c r="P117" s="5">
        <v>2240191000000</v>
      </c>
      <c r="Q117" s="5">
        <v>1946166000000</v>
      </c>
      <c r="R117" s="5">
        <v>1954804000000</v>
      </c>
      <c r="S117" s="5">
        <v>786132000000</v>
      </c>
      <c r="T117" s="5">
        <v>997969000000</v>
      </c>
      <c r="U117" s="5">
        <v>1049842000000</v>
      </c>
      <c r="V117" s="5">
        <v>893763000000</v>
      </c>
      <c r="W117" s="5">
        <v>419352000000</v>
      </c>
      <c r="X117" s="5">
        <v>574984000000</v>
      </c>
      <c r="Y117" s="5">
        <v>360295000000</v>
      </c>
      <c r="Z117" s="5">
        <v>202460000000</v>
      </c>
      <c r="AA117" s="2">
        <v>451363000000</v>
      </c>
    </row>
    <row r="118" spans="3:27" ht="15.5" x14ac:dyDescent="0.35">
      <c r="C118" t="s">
        <v>1434</v>
      </c>
      <c r="D118" s="5">
        <v>260134583000000</v>
      </c>
      <c r="E118" s="5">
        <v>270522780000000</v>
      </c>
      <c r="F118" s="5">
        <v>278013122000000</v>
      </c>
      <c r="G118" s="5">
        <v>261892374000000</v>
      </c>
      <c r="I118" s="5">
        <v>270522780000000</v>
      </c>
      <c r="J118" s="5">
        <v>260639027000000</v>
      </c>
      <c r="K118" s="5">
        <v>235861670000000</v>
      </c>
      <c r="L118" s="5">
        <v>227188557000000</v>
      </c>
      <c r="M118" s="5">
        <v>241348510000000</v>
      </c>
      <c r="N118" s="5">
        <v>207529424000000</v>
      </c>
      <c r="O118" s="5">
        <v>195600300000000</v>
      </c>
      <c r="P118" s="5">
        <v>190750218000000</v>
      </c>
      <c r="Q118" s="5">
        <v>189317196000000</v>
      </c>
      <c r="R118" s="5">
        <v>180571134000000</v>
      </c>
      <c r="S118" s="5">
        <v>178533077000000</v>
      </c>
      <c r="T118" s="5">
        <v>174723234000000</v>
      </c>
      <c r="U118" s="5">
        <v>163737362000000</v>
      </c>
      <c r="V118" s="5">
        <v>151015119000000</v>
      </c>
      <c r="W118" s="5">
        <v>131814304000000</v>
      </c>
      <c r="X118" s="5">
        <v>117833233000000</v>
      </c>
      <c r="Y118" s="5">
        <v>86248689000000</v>
      </c>
      <c r="Z118" s="5">
        <v>84051318000000</v>
      </c>
      <c r="AA118" s="2">
        <v>75504905000000</v>
      </c>
    </row>
    <row r="119" spans="3:27" ht="15.5" x14ac:dyDescent="0.35">
      <c r="C119" t="s">
        <v>395</v>
      </c>
      <c r="D119" s="5">
        <v>3368055000000</v>
      </c>
      <c r="E119" s="5">
        <v>4450375000000</v>
      </c>
      <c r="F119" s="5">
        <v>897319000000</v>
      </c>
      <c r="G119" s="5">
        <v>3220734000000</v>
      </c>
      <c r="I119" s="5">
        <v>4450375000000</v>
      </c>
      <c r="J119" s="5">
        <v>2830894000000</v>
      </c>
      <c r="K119" s="5">
        <v>254652000000</v>
      </c>
      <c r="L119" s="5">
        <v>1359149000000</v>
      </c>
      <c r="M119" s="5">
        <v>1901255000000</v>
      </c>
      <c r="N119" s="5">
        <v>1587739000000</v>
      </c>
      <c r="O119" s="5">
        <v>264941000000</v>
      </c>
      <c r="P119" s="5">
        <v>1488803000000</v>
      </c>
      <c r="Q119" s="5">
        <v>4896684000000</v>
      </c>
      <c r="R119" s="5">
        <v>2693999000000</v>
      </c>
      <c r="S119" s="5">
        <v>3353650000000</v>
      </c>
      <c r="T119" s="5">
        <v>298447000000</v>
      </c>
      <c r="U119" s="5">
        <v>252652000000</v>
      </c>
      <c r="V119" s="5">
        <v>2616973000000</v>
      </c>
      <c r="W119" s="5">
        <v>1174141000000</v>
      </c>
      <c r="X119" s="5">
        <v>698644000000</v>
      </c>
    </row>
    <row r="120" spans="3:27" ht="15.5" x14ac:dyDescent="0.35">
      <c r="C120" t="s">
        <v>1435</v>
      </c>
      <c r="D120" s="5">
        <v>67839358000000</v>
      </c>
      <c r="E120" s="5">
        <v>81062261000000</v>
      </c>
      <c r="F120" s="5">
        <v>89224897000000</v>
      </c>
      <c r="G120" s="5">
        <v>81250582000000</v>
      </c>
      <c r="I120" s="5">
        <v>81062261000000</v>
      </c>
      <c r="J120" s="5">
        <v>88571822000000</v>
      </c>
      <c r="K120" s="5">
        <v>85229043000000</v>
      </c>
      <c r="L120" s="5">
        <v>82763005000000</v>
      </c>
      <c r="M120" s="5">
        <v>93306071000000</v>
      </c>
      <c r="N120" s="5">
        <v>83805508000000</v>
      </c>
      <c r="O120" s="5">
        <v>87340318000000</v>
      </c>
      <c r="P120" s="5">
        <v>90397184000000</v>
      </c>
      <c r="Q120" s="5">
        <v>89821901000000</v>
      </c>
      <c r="R120" s="5">
        <v>88762530000000</v>
      </c>
      <c r="S120" s="5">
        <v>94966361000000</v>
      </c>
      <c r="T120" s="5">
        <v>96332484000000</v>
      </c>
      <c r="U120" s="5">
        <v>91711400000000</v>
      </c>
      <c r="V120" s="5">
        <v>85364373000000</v>
      </c>
      <c r="W120" s="5">
        <v>73397763000000</v>
      </c>
      <c r="X120" s="5">
        <v>66480300000000</v>
      </c>
    </row>
    <row r="121" spans="3:27" ht="15.5" x14ac:dyDescent="0.35">
      <c r="C121" t="s">
        <v>1436</v>
      </c>
      <c r="D121" s="5">
        <v>260134583000000</v>
      </c>
      <c r="E121" s="5">
        <v>270522780000000</v>
      </c>
      <c r="F121" s="5">
        <v>278013122000000</v>
      </c>
      <c r="G121" s="5">
        <v>261892374000000</v>
      </c>
      <c r="I121" s="5">
        <v>270522780000000</v>
      </c>
      <c r="J121" s="5">
        <v>260639027000000</v>
      </c>
      <c r="K121" s="5">
        <v>235861670000000</v>
      </c>
      <c r="L121" s="5">
        <v>227188557000000</v>
      </c>
      <c r="M121" s="5">
        <v>241348510000000</v>
      </c>
      <c r="N121" s="5">
        <v>207529424000000</v>
      </c>
      <c r="O121" s="5">
        <v>195600300000000</v>
      </c>
      <c r="P121" s="5">
        <v>190750218000000</v>
      </c>
      <c r="Q121" s="5">
        <v>189317196000000</v>
      </c>
      <c r="R121" s="5">
        <v>180571134000000</v>
      </c>
      <c r="S121" s="5">
        <v>178533077000000</v>
      </c>
      <c r="T121" s="5">
        <v>174723234000000</v>
      </c>
      <c r="U121" s="5">
        <v>163737362000000</v>
      </c>
      <c r="V121" s="5">
        <v>151015119000000</v>
      </c>
      <c r="W121" s="5">
        <v>131814304000000</v>
      </c>
      <c r="X121" s="5">
        <v>117833233000000</v>
      </c>
      <c r="Y121" s="5">
        <v>86248689000000</v>
      </c>
      <c r="Z121" s="5">
        <v>84051318000000</v>
      </c>
      <c r="AA121" s="2">
        <v>75504905000000</v>
      </c>
    </row>
    <row r="122" spans="3:27" ht="15.5" x14ac:dyDescent="0.35">
      <c r="C122" t="s">
        <v>1437</v>
      </c>
      <c r="D122" s="5">
        <v>5737006000000</v>
      </c>
      <c r="E122" s="5">
        <v>7366310000000</v>
      </c>
      <c r="F122" s="5">
        <v>3482536000000</v>
      </c>
      <c r="G122" s="5">
        <v>5962819000000</v>
      </c>
      <c r="I122" s="5">
        <v>7366310000000</v>
      </c>
      <c r="J122" s="5">
        <v>5959468000000</v>
      </c>
      <c r="K122" s="5">
        <v>1760447000000</v>
      </c>
      <c r="L122" s="5">
        <v>2506012000000</v>
      </c>
      <c r="M122" s="5">
        <v>3059451000000</v>
      </c>
      <c r="N122" s="5">
        <v>2901556000000</v>
      </c>
      <c r="O122" s="5">
        <v>1364586000000</v>
      </c>
      <c r="P122" s="5">
        <v>2928693000000</v>
      </c>
      <c r="Q122" s="5">
        <v>6884335000000</v>
      </c>
      <c r="R122" s="5">
        <v>4557473000000</v>
      </c>
      <c r="S122" s="5">
        <v>5654410000000</v>
      </c>
      <c r="T122" s="5">
        <v>2066556000000</v>
      </c>
      <c r="U122" s="5">
        <v>806330000000</v>
      </c>
      <c r="V122" s="5">
        <v>3219859000000</v>
      </c>
      <c r="W122" s="5">
        <v>1754110000000</v>
      </c>
      <c r="X122" s="5">
        <v>1199979000000</v>
      </c>
      <c r="Y122" s="5">
        <v>1780983000000</v>
      </c>
      <c r="Z122" s="5">
        <v>1263133000000</v>
      </c>
      <c r="AA122" s="2">
        <v>2451386000000</v>
      </c>
    </row>
    <row r="123" spans="3:27" ht="15.5" x14ac:dyDescent="0.35">
      <c r="C123" t="s">
        <v>1808</v>
      </c>
      <c r="D123" s="5">
        <v>5737006000000</v>
      </c>
      <c r="E123" s="5">
        <v>7366310000000</v>
      </c>
      <c r="F123" s="5">
        <v>3482536000000</v>
      </c>
      <c r="G123" s="5">
        <v>5962819000000</v>
      </c>
      <c r="I123" s="5">
        <v>7366310000000</v>
      </c>
      <c r="J123" s="5">
        <v>5959468000000</v>
      </c>
      <c r="K123" s="5">
        <v>1760447000000</v>
      </c>
      <c r="L123" s="5">
        <v>2506012000000</v>
      </c>
      <c r="M123" s="5">
        <v>3059451000000</v>
      </c>
      <c r="N123" s="5">
        <v>2901556000000</v>
      </c>
      <c r="O123" s="5">
        <v>1364586000000</v>
      </c>
      <c r="P123" s="5">
        <v>2928693000000</v>
      </c>
      <c r="Q123" s="5">
        <v>6884335000000</v>
      </c>
      <c r="R123" s="5">
        <v>4557473000000</v>
      </c>
      <c r="S123" s="5">
        <v>5654410000000</v>
      </c>
      <c r="T123" s="5">
        <v>2066556000000</v>
      </c>
      <c r="U123" s="5">
        <v>806330000000</v>
      </c>
      <c r="V123" s="5">
        <v>3219859000000</v>
      </c>
      <c r="W123" s="5">
        <v>1754110000000</v>
      </c>
      <c r="X123" s="5">
        <v>1199979000000</v>
      </c>
      <c r="Y123" s="5">
        <v>1780983000000</v>
      </c>
      <c r="Z123" s="5">
        <v>1263133000000</v>
      </c>
      <c r="AA123" s="2">
        <v>2451386000000</v>
      </c>
    </row>
    <row r="124" spans="3:27" ht="15.5" x14ac:dyDescent="0.35">
      <c r="C124" t="s">
        <v>1065</v>
      </c>
      <c r="D124" s="5">
        <v>715682000000</v>
      </c>
      <c r="E124" s="5">
        <v>598119000000</v>
      </c>
      <c r="F124" s="5">
        <v>783420000000</v>
      </c>
      <c r="G124" s="5">
        <v>613954000000</v>
      </c>
      <c r="I124" s="5">
        <v>598119000000</v>
      </c>
      <c r="J124" s="5">
        <v>906630000000</v>
      </c>
      <c r="K124" s="5">
        <v>540051000000</v>
      </c>
      <c r="L124" s="5">
        <v>701179000000</v>
      </c>
      <c r="M124" s="5">
        <v>294659000000</v>
      </c>
      <c r="N124" s="5">
        <v>738351000000</v>
      </c>
      <c r="O124" s="5">
        <v>474915000000</v>
      </c>
      <c r="P124" s="5">
        <v>684269000000</v>
      </c>
      <c r="Q124" s="5">
        <v>110823000000</v>
      </c>
      <c r="R124" s="5">
        <v>362917000000</v>
      </c>
      <c r="S124" s="5">
        <v>888704000000</v>
      </c>
      <c r="T124" s="5">
        <v>631921000000</v>
      </c>
      <c r="U124" s="5">
        <v>917273000000</v>
      </c>
      <c r="V124" s="5">
        <v>160485000000</v>
      </c>
      <c r="W124" s="5">
        <v>132253000000</v>
      </c>
      <c r="X124" s="5">
        <v>103109000000</v>
      </c>
      <c r="Y124" s="5">
        <v>109164000000</v>
      </c>
      <c r="Z124" s="5">
        <v>1103102000000</v>
      </c>
      <c r="AA124" s="2">
        <v>99067000000</v>
      </c>
    </row>
    <row r="125" spans="3:27" ht="15.5" x14ac:dyDescent="0.35">
      <c r="C125" t="s">
        <v>1775</v>
      </c>
      <c r="D125" s="5">
        <v>2049254000000</v>
      </c>
      <c r="E125" s="5">
        <v>1937050000000</v>
      </c>
      <c r="F125" s="5">
        <v>2239199000000</v>
      </c>
      <c r="G125" s="5">
        <v>1817825000000</v>
      </c>
      <c r="I125" s="5">
        <v>1937050000000</v>
      </c>
      <c r="J125" s="5">
        <v>2761800000000</v>
      </c>
      <c r="K125" s="5">
        <v>1102091000000</v>
      </c>
      <c r="L125" s="5">
        <v>2106596000000</v>
      </c>
      <c r="M125" s="5">
        <v>2603607000000</v>
      </c>
      <c r="N125" s="5">
        <v>2153756000000</v>
      </c>
      <c r="O125" s="5">
        <v>3767071000000</v>
      </c>
      <c r="P125" s="5">
        <v>4462483000000</v>
      </c>
      <c r="Q125" s="5">
        <v>4184965000000</v>
      </c>
      <c r="R125" s="5">
        <v>4077182000000</v>
      </c>
      <c r="S125" s="5">
        <v>4190087000000</v>
      </c>
      <c r="T125" s="5">
        <v>5113227000000</v>
      </c>
      <c r="U125" s="5">
        <v>5411742000000</v>
      </c>
      <c r="V125" s="5">
        <v>3031374000000</v>
      </c>
      <c r="W125" s="5">
        <v>2283462000000</v>
      </c>
      <c r="X125" s="5">
        <v>1327556000000</v>
      </c>
      <c r="Y125" s="5">
        <v>1203012000000</v>
      </c>
      <c r="Z125" s="5">
        <v>767818000000</v>
      </c>
      <c r="AA125" s="2">
        <v>907420000000</v>
      </c>
    </row>
    <row r="126" spans="3:27" ht="15.5" x14ac:dyDescent="0.35">
      <c r="C126" t="s">
        <v>2070</v>
      </c>
      <c r="D126" s="5">
        <v>3084061000000</v>
      </c>
      <c r="E126" s="5">
        <v>3685222000000</v>
      </c>
      <c r="F126" s="5">
        <v>3683121000000</v>
      </c>
      <c r="G126" s="5">
        <v>2894819000000</v>
      </c>
      <c r="I126" s="5">
        <v>3685222000000</v>
      </c>
      <c r="J126" s="5">
        <v>1687452000000</v>
      </c>
      <c r="K126" s="5">
        <v>2297702000000</v>
      </c>
      <c r="L126" s="5">
        <v>1704938000000</v>
      </c>
      <c r="M126" s="5">
        <v>5369228000000</v>
      </c>
      <c r="N126" s="5">
        <v>6565604000000</v>
      </c>
      <c r="O126" s="5">
        <v>7503112000000</v>
      </c>
      <c r="P126" s="5">
        <v>5269757000000</v>
      </c>
      <c r="Q126" s="5">
        <v>5403613000000</v>
      </c>
      <c r="R126" s="5">
        <v>3237704000000</v>
      </c>
      <c r="S126" s="5">
        <v>4476921000000</v>
      </c>
      <c r="T126" s="5">
        <v>5803195000000</v>
      </c>
      <c r="U126" s="5">
        <v>5976470000000</v>
      </c>
      <c r="V126" s="5">
        <v>4083575000000</v>
      </c>
      <c r="W126" s="5">
        <v>1492853000000</v>
      </c>
      <c r="AA126" s="2">
        <v>93930000000</v>
      </c>
    </row>
    <row r="127" spans="3:27" ht="15.5" x14ac:dyDescent="0.35">
      <c r="C127" t="s">
        <v>1438</v>
      </c>
      <c r="D127" s="5">
        <v>5245257000000</v>
      </c>
      <c r="E127" s="5">
        <v>4455255000000</v>
      </c>
      <c r="F127" s="5">
        <v>4946974000000</v>
      </c>
      <c r="G127" s="5">
        <v>5524451000000</v>
      </c>
      <c r="I127" s="5">
        <v>4455255000000</v>
      </c>
      <c r="J127" s="5">
        <v>8487935000000</v>
      </c>
      <c r="K127" s="5">
        <v>6288525000000</v>
      </c>
      <c r="L127" s="5">
        <v>3425409000000</v>
      </c>
      <c r="M127" s="5">
        <v>1973306000000</v>
      </c>
      <c r="N127" s="5">
        <v>933433000000</v>
      </c>
      <c r="O127" s="5">
        <v>2647013000000</v>
      </c>
      <c r="P127" s="5">
        <v>2195916000000</v>
      </c>
      <c r="Q127" s="5">
        <v>5809723000000</v>
      </c>
      <c r="R127" s="5">
        <v>5436073000000</v>
      </c>
      <c r="S127" s="5">
        <v>6684630000000</v>
      </c>
      <c r="T127" s="5">
        <v>8814852000000</v>
      </c>
      <c r="U127" s="5">
        <v>8591371000000</v>
      </c>
      <c r="V127" s="5">
        <v>6226563000000</v>
      </c>
      <c r="W127" s="5">
        <v>4999837000000</v>
      </c>
      <c r="X127" s="5">
        <v>1688200000000</v>
      </c>
      <c r="Y127" s="5">
        <v>981184000000</v>
      </c>
      <c r="Z127" s="5">
        <v>858605000000</v>
      </c>
      <c r="AA127" s="2">
        <v>581570000000</v>
      </c>
    </row>
    <row r="128" spans="3:27" ht="15.5" x14ac:dyDescent="0.35">
      <c r="C128" t="s">
        <v>133</v>
      </c>
      <c r="D128" s="5">
        <v>802158000000</v>
      </c>
      <c r="E128" s="5">
        <v>393219000000</v>
      </c>
      <c r="F128" s="5">
        <v>475317000000</v>
      </c>
      <c r="G128" s="5">
        <v>422679000000</v>
      </c>
      <c r="I128" s="5">
        <v>393219000000</v>
      </c>
      <c r="J128" s="5">
        <v>347275000000</v>
      </c>
      <c r="K128" s="5">
        <v>434853000000</v>
      </c>
      <c r="L128" s="5">
        <v>524343000000</v>
      </c>
      <c r="M128" s="5">
        <v>584187000000</v>
      </c>
      <c r="N128" s="5">
        <v>301192000000</v>
      </c>
      <c r="O128" s="5">
        <v>498541000000</v>
      </c>
      <c r="P128" s="5">
        <v>461141000000</v>
      </c>
      <c r="Q128" s="5">
        <v>445502000000</v>
      </c>
      <c r="R128" s="5">
        <v>323897000000</v>
      </c>
      <c r="S128" s="5">
        <v>152655000000</v>
      </c>
      <c r="T128" s="5">
        <v>328029000000</v>
      </c>
      <c r="U128" s="5">
        <v>451196000000</v>
      </c>
      <c r="V128" s="5">
        <v>371677000000</v>
      </c>
      <c r="W128" s="5">
        <v>318017000000</v>
      </c>
      <c r="X128" s="5">
        <v>387635000000</v>
      </c>
      <c r="Y128" s="5">
        <v>441430000000</v>
      </c>
      <c r="Z128" s="5">
        <v>258369000000</v>
      </c>
      <c r="AA128" s="2">
        <v>238520000000</v>
      </c>
    </row>
    <row r="129" spans="2:27" ht="15.5" x14ac:dyDescent="0.35">
      <c r="C129" t="s">
        <v>132</v>
      </c>
      <c r="D129" s="5">
        <v>2449725000000</v>
      </c>
      <c r="E129" s="5">
        <v>2211949000000</v>
      </c>
      <c r="F129" s="5">
        <v>3060296000000</v>
      </c>
      <c r="G129" s="5">
        <v>3114233000000</v>
      </c>
      <c r="I129" s="5">
        <v>2211949000000</v>
      </c>
      <c r="J129" s="5">
        <v>2420531000000</v>
      </c>
      <c r="K129" s="5">
        <v>3312528000000</v>
      </c>
      <c r="L129" s="5">
        <v>4148630000000</v>
      </c>
      <c r="M129" s="5">
        <v>3448914000000</v>
      </c>
      <c r="N129" s="5">
        <v>3314704000000</v>
      </c>
      <c r="O129" s="5">
        <v>3002769000000</v>
      </c>
      <c r="P129" s="5">
        <v>2665340000000</v>
      </c>
      <c r="Q129" s="5">
        <v>2228145000000</v>
      </c>
      <c r="R129" s="5">
        <v>1881462000000</v>
      </c>
      <c r="S129" s="5">
        <v>2710802000000</v>
      </c>
      <c r="T129" s="5">
        <v>2378059000000</v>
      </c>
      <c r="U129" s="5">
        <v>2161498000000</v>
      </c>
      <c r="V129" s="5">
        <v>1877101000000</v>
      </c>
      <c r="W129" s="5">
        <v>2200335000000</v>
      </c>
      <c r="X129" s="5">
        <v>1888011000000</v>
      </c>
      <c r="Y129" s="5">
        <v>1816413000000</v>
      </c>
      <c r="Z129" s="5">
        <v>1769348000000</v>
      </c>
      <c r="AA129" s="2">
        <v>1433281000000</v>
      </c>
    </row>
    <row r="130" spans="2:27" ht="15.5" x14ac:dyDescent="0.35">
      <c r="C130" t="s">
        <v>1279</v>
      </c>
      <c r="F130" s="5">
        <v>74876000000</v>
      </c>
      <c r="G130" s="5">
        <v>74731000000</v>
      </c>
      <c r="J130" s="5">
        <v>74514000000</v>
      </c>
      <c r="K130" s="5">
        <v>155619000000</v>
      </c>
      <c r="L130" s="5">
        <v>228311000000</v>
      </c>
      <c r="M130" s="5">
        <v>226143000000</v>
      </c>
      <c r="N130" s="5">
        <v>224184000000</v>
      </c>
      <c r="O130" s="5">
        <v>1821175000000</v>
      </c>
      <c r="P130" s="5">
        <v>1742417000000</v>
      </c>
      <c r="Q130" s="5">
        <v>1596772000000</v>
      </c>
      <c r="R130" s="5">
        <v>2979566000000</v>
      </c>
      <c r="S130" s="5">
        <v>2969774000000</v>
      </c>
      <c r="T130" s="5">
        <v>2970355000000</v>
      </c>
      <c r="U130" s="5">
        <v>2962569000000</v>
      </c>
      <c r="V130" s="5">
        <v>3028393000000</v>
      </c>
      <c r="W130" s="5">
        <v>3017116000000</v>
      </c>
      <c r="X130" s="5">
        <v>4705620000000</v>
      </c>
      <c r="Y130" s="5">
        <v>2802593000000</v>
      </c>
      <c r="Z130" s="5">
        <v>3258760000000</v>
      </c>
      <c r="AA130" s="2">
        <v>2808667000000</v>
      </c>
    </row>
    <row r="131" spans="2:27" ht="15.5" x14ac:dyDescent="0.35">
      <c r="C131" t="s">
        <v>412</v>
      </c>
      <c r="D131" s="5">
        <v>93549000000</v>
      </c>
      <c r="F131" s="5">
        <v>207844000000</v>
      </c>
      <c r="G131" s="5">
        <v>60114000000</v>
      </c>
      <c r="O131" s="5">
        <v>73238000000</v>
      </c>
    </row>
    <row r="132" spans="2:27" ht="15.5" x14ac:dyDescent="0.35">
      <c r="C132" t="s">
        <v>142</v>
      </c>
      <c r="D132" s="5">
        <v>309152984000000</v>
      </c>
      <c r="E132" s="5">
        <v>314541710000000</v>
      </c>
      <c r="F132" s="5">
        <v>313135508000000</v>
      </c>
      <c r="G132" s="5">
        <v>304077543000000</v>
      </c>
      <c r="I132" s="5">
        <v>314541710000000</v>
      </c>
      <c r="J132" s="5">
        <v>307024183000000</v>
      </c>
      <c r="K132" s="5">
        <v>285031862000000</v>
      </c>
      <c r="L132" s="5">
        <v>261478036000000</v>
      </c>
      <c r="M132" s="5">
        <v>267398602000000</v>
      </c>
      <c r="N132" s="5">
        <v>239890554000000</v>
      </c>
      <c r="O132" s="5">
        <v>231173061000000</v>
      </c>
      <c r="P132" s="5">
        <v>227200919000000</v>
      </c>
      <c r="Q132" s="5">
        <v>229354449000000</v>
      </c>
      <c r="R132" s="5">
        <v>207364106000000</v>
      </c>
      <c r="S132" s="5">
        <v>210169865000000</v>
      </c>
      <c r="T132" s="5">
        <v>204714729000000</v>
      </c>
      <c r="U132" s="5">
        <v>192979722000000</v>
      </c>
      <c r="V132" s="5">
        <v>174760569000000</v>
      </c>
      <c r="W132" s="5">
        <v>148431639000000</v>
      </c>
      <c r="X132" s="5">
        <v>129812352000000</v>
      </c>
      <c r="Y132" s="5">
        <v>95827902000000</v>
      </c>
      <c r="Z132" s="5">
        <v>93836346000000</v>
      </c>
      <c r="AA132" s="2">
        <v>84661444000000</v>
      </c>
    </row>
    <row r="133" spans="2:27" ht="15.5" x14ac:dyDescent="0.35">
      <c r="C133" t="s">
        <v>143</v>
      </c>
    </row>
    <row r="134" spans="2:27" ht="15.5" x14ac:dyDescent="0.35">
      <c r="C134" t="s">
        <v>144</v>
      </c>
      <c r="D134" s="5">
        <v>1612787000000</v>
      </c>
      <c r="E134" s="5">
        <v>1612787000000</v>
      </c>
      <c r="F134" s="5">
        <v>1612787000000</v>
      </c>
      <c r="G134" s="5">
        <v>1612787000000</v>
      </c>
      <c r="I134" s="5">
        <v>1612787000000</v>
      </c>
      <c r="J134" s="5">
        <v>1612787000000</v>
      </c>
      <c r="K134" s="5">
        <v>1612257000000</v>
      </c>
      <c r="L134" s="5">
        <v>1612257000000</v>
      </c>
      <c r="M134" s="5">
        <v>1612257000000</v>
      </c>
      <c r="N134" s="5">
        <v>1612257000000</v>
      </c>
      <c r="O134" s="5">
        <v>1612257000000</v>
      </c>
      <c r="P134" s="5">
        <v>1612257000000</v>
      </c>
      <c r="Q134" s="5">
        <v>1612257000000</v>
      </c>
      <c r="R134" s="5">
        <v>1612257000000</v>
      </c>
      <c r="S134" s="5">
        <v>1612257000000</v>
      </c>
      <c r="T134" s="5">
        <v>1612257000000</v>
      </c>
      <c r="U134" s="5">
        <v>1612257000000</v>
      </c>
      <c r="V134" s="5">
        <v>1612257000000</v>
      </c>
      <c r="W134" s="5">
        <v>1612257000000</v>
      </c>
      <c r="X134" s="5">
        <v>1552420000000</v>
      </c>
      <c r="Y134" s="5">
        <v>1552420000000</v>
      </c>
      <c r="Z134" s="5">
        <v>1552420000000</v>
      </c>
      <c r="AA134" s="2">
        <v>971807000000</v>
      </c>
    </row>
    <row r="135" spans="2:27" ht="15.5" x14ac:dyDescent="0.35">
      <c r="C135" t="s">
        <v>145</v>
      </c>
      <c r="D135" s="5">
        <v>7135019000000</v>
      </c>
      <c r="E135" s="5">
        <v>7135019000000</v>
      </c>
      <c r="F135" s="5">
        <v>7135003000000</v>
      </c>
      <c r="G135" s="5">
        <v>7135003000000</v>
      </c>
      <c r="I135" s="5">
        <v>7135019000000</v>
      </c>
      <c r="J135" s="5">
        <v>7135003000000</v>
      </c>
      <c r="K135" s="5">
        <v>7068257000000</v>
      </c>
      <c r="L135" s="5">
        <v>7033450000000</v>
      </c>
      <c r="M135" s="5">
        <v>7033450000000</v>
      </c>
      <c r="N135" s="5">
        <v>7033450000000</v>
      </c>
      <c r="O135" s="5">
        <v>7033450000000</v>
      </c>
      <c r="P135" s="5">
        <v>7033450000000</v>
      </c>
      <c r="Q135" s="5">
        <v>7033450000000</v>
      </c>
      <c r="R135" s="5">
        <v>7033450000000</v>
      </c>
      <c r="S135" s="5">
        <v>7033450000000</v>
      </c>
      <c r="T135" s="5">
        <v>7033450000000</v>
      </c>
      <c r="U135" s="5">
        <v>7033450000000</v>
      </c>
      <c r="V135" s="5">
        <v>7033450000000</v>
      </c>
      <c r="W135" s="5">
        <v>8148573000000</v>
      </c>
      <c r="X135" s="5">
        <v>6712481000000</v>
      </c>
      <c r="Y135" s="5">
        <v>6712481000000</v>
      </c>
      <c r="Z135" s="5">
        <v>6712481000000</v>
      </c>
      <c r="AA135" s="2">
        <v>1810548000000</v>
      </c>
    </row>
    <row r="136" spans="2:27" ht="15.5" x14ac:dyDescent="0.35">
      <c r="C136" t="s">
        <v>146</v>
      </c>
      <c r="D136" s="5">
        <v>45412371000000</v>
      </c>
      <c r="E136" s="5">
        <v>43642046000000</v>
      </c>
      <c r="F136" s="5">
        <v>41988655000000</v>
      </c>
      <c r="G136" s="5">
        <v>40156647000000</v>
      </c>
      <c r="I136" s="5">
        <v>43642046000000</v>
      </c>
      <c r="J136" s="5">
        <v>40616769000000</v>
      </c>
      <c r="K136" s="5">
        <v>36892257000000</v>
      </c>
      <c r="L136" s="5">
        <v>33311417000000</v>
      </c>
      <c r="M136" s="5">
        <v>30668803000000</v>
      </c>
      <c r="N136" s="5">
        <v>27573929000000</v>
      </c>
      <c r="O136" s="5">
        <v>31093235000000</v>
      </c>
      <c r="P136" s="5">
        <v>28140392000000</v>
      </c>
      <c r="Q136" s="5">
        <v>25070779000000</v>
      </c>
      <c r="R136" s="5">
        <v>22342245000000</v>
      </c>
      <c r="S136" s="5">
        <v>20260558000000</v>
      </c>
      <c r="T136" s="5">
        <v>19832727000000</v>
      </c>
      <c r="U136" s="5">
        <v>17490296000000</v>
      </c>
      <c r="V136" s="5">
        <v>13207879000000</v>
      </c>
      <c r="W136" s="5">
        <v>8974768000000</v>
      </c>
      <c r="X136" s="5">
        <v>6000419000000</v>
      </c>
      <c r="Y136" s="5">
        <v>3672052000000</v>
      </c>
      <c r="Z136" s="5">
        <v>2544730000000</v>
      </c>
      <c r="AA136" s="2">
        <v>1856176000000</v>
      </c>
    </row>
    <row r="137" spans="2:27" ht="15.5" x14ac:dyDescent="0.35">
      <c r="C137" t="s">
        <v>150</v>
      </c>
      <c r="D137" s="5">
        <v>225449000000</v>
      </c>
      <c r="E137" s="5">
        <v>217326000000</v>
      </c>
      <c r="F137" s="5">
        <v>224035000000</v>
      </c>
      <c r="G137" s="5">
        <v>216881000000</v>
      </c>
      <c r="I137" s="5">
        <v>217326000000</v>
      </c>
      <c r="J137" s="5">
        <v>197140000000</v>
      </c>
      <c r="K137" s="5">
        <v>144827000000</v>
      </c>
      <c r="L137" s="5">
        <v>84373000000</v>
      </c>
      <c r="M137" s="5">
        <v>11236000000</v>
      </c>
      <c r="N137" s="5">
        <v>14112000000</v>
      </c>
      <c r="O137" s="5">
        <v>15275000000</v>
      </c>
      <c r="P137" s="5">
        <v>1005000000</v>
      </c>
      <c r="Q137" s="5">
        <v>881000000</v>
      </c>
      <c r="R137" s="5">
        <v>818000000</v>
      </c>
      <c r="S137" s="5">
        <v>788000000</v>
      </c>
      <c r="T137" s="5">
        <v>734000000</v>
      </c>
      <c r="U137" s="5">
        <v>94659000000</v>
      </c>
      <c r="V137" s="5">
        <v>84139000000</v>
      </c>
      <c r="W137" s="5">
        <v>66884000000</v>
      </c>
      <c r="X137" s="5">
        <v>73083000000</v>
      </c>
      <c r="Y137" s="5">
        <v>65965000000</v>
      </c>
      <c r="Z137" s="5">
        <v>58761000000</v>
      </c>
      <c r="AA137" s="2">
        <v>53870000000</v>
      </c>
    </row>
    <row r="138" spans="2:27" ht="15.5" x14ac:dyDescent="0.35">
      <c r="C138" t="s">
        <v>9</v>
      </c>
      <c r="D138" s="5">
        <v>59065970000000</v>
      </c>
      <c r="E138" s="5">
        <v>58157183000000</v>
      </c>
      <c r="F138" s="5">
        <v>56312486000000</v>
      </c>
      <c r="G138" s="5">
        <v>53794787000000</v>
      </c>
      <c r="I138" s="5">
        <v>58157183000000</v>
      </c>
      <c r="J138" s="5">
        <v>53196327000000</v>
      </c>
      <c r="K138" s="5">
        <v>49337371000000</v>
      </c>
      <c r="L138" s="5">
        <v>45276263000000</v>
      </c>
      <c r="M138" s="5">
        <v>43388358000000</v>
      </c>
      <c r="N138" s="5">
        <v>41053051000000</v>
      </c>
      <c r="O138" s="5">
        <v>43294166000000</v>
      </c>
      <c r="P138" s="5">
        <v>39580579000000</v>
      </c>
      <c r="Q138" s="5">
        <v>36950996000000</v>
      </c>
      <c r="R138" s="5">
        <v>34207622000000</v>
      </c>
      <c r="S138" s="5">
        <v>28679387000000</v>
      </c>
      <c r="T138" s="5">
        <v>28447694000000</v>
      </c>
      <c r="U138" s="5">
        <v>25886687000000</v>
      </c>
      <c r="V138" s="5">
        <v>22651912000000</v>
      </c>
      <c r="W138" s="5">
        <v>18369491000000</v>
      </c>
      <c r="X138" s="5">
        <v>13840500000000</v>
      </c>
      <c r="Y138" s="5">
        <v>11276372000000</v>
      </c>
      <c r="Z138" s="5">
        <v>9361228000000</v>
      </c>
      <c r="AA138" s="2">
        <v>9135745000000</v>
      </c>
    </row>
    <row r="139" spans="2:27" ht="15.5" x14ac:dyDescent="0.35">
      <c r="C139" t="s">
        <v>151</v>
      </c>
      <c r="D139" s="5">
        <v>368218954000000</v>
      </c>
      <c r="E139" s="5">
        <v>372698893000000</v>
      </c>
      <c r="F139" s="5">
        <v>369447994000000</v>
      </c>
      <c r="G139" s="5">
        <v>357872330000000</v>
      </c>
      <c r="I139" s="5">
        <v>372698893000000</v>
      </c>
      <c r="J139" s="5">
        <v>360220510000000</v>
      </c>
      <c r="K139" s="5">
        <v>334369233000000</v>
      </c>
      <c r="L139" s="5">
        <v>306754299000000</v>
      </c>
      <c r="M139" s="5">
        <v>310786960000000</v>
      </c>
      <c r="N139" s="5">
        <v>280943605000000</v>
      </c>
      <c r="O139" s="5">
        <v>274467227000000</v>
      </c>
      <c r="P139" s="5">
        <v>266781498000000</v>
      </c>
      <c r="Q139" s="5">
        <v>266305445000000</v>
      </c>
      <c r="R139" s="5">
        <v>241571728000000</v>
      </c>
      <c r="S139" s="5">
        <v>238849252000000</v>
      </c>
      <c r="T139" s="5">
        <v>233162423000000</v>
      </c>
      <c r="U139" s="5">
        <v>218866409000000</v>
      </c>
      <c r="V139" s="5">
        <v>197412481000000</v>
      </c>
      <c r="W139" s="5">
        <v>166801130000000</v>
      </c>
      <c r="X139" s="5">
        <v>143652852000000</v>
      </c>
      <c r="Y139" s="5">
        <v>107104274000000</v>
      </c>
      <c r="Z139" s="5">
        <v>103197574000000</v>
      </c>
      <c r="AA139" s="2">
        <v>93797189000000</v>
      </c>
    </row>
    <row r="140" spans="2:27" ht="15.5" x14ac:dyDescent="0.35">
      <c r="C140" t="s">
        <v>152</v>
      </c>
      <c r="D140" s="5">
        <v>25142205843</v>
      </c>
      <c r="E140" s="5">
        <v>25142205843</v>
      </c>
      <c r="F140" s="5">
        <v>25142205843</v>
      </c>
      <c r="G140" s="5">
        <v>25142205843</v>
      </c>
      <c r="I140" s="5">
        <v>25142205843</v>
      </c>
      <c r="J140" s="5">
        <v>25142205843</v>
      </c>
      <c r="K140" s="5">
        <v>25131606843</v>
      </c>
      <c r="L140" s="5">
        <v>25131606843</v>
      </c>
      <c r="M140" s="5">
        <v>25131606843</v>
      </c>
      <c r="N140" s="5">
        <v>25131606843</v>
      </c>
      <c r="O140" s="5">
        <v>25131606843</v>
      </c>
      <c r="P140" s="5">
        <v>25131606843</v>
      </c>
      <c r="Q140" s="5">
        <v>25131606843</v>
      </c>
      <c r="R140" s="5">
        <v>25131606843</v>
      </c>
      <c r="S140" s="5">
        <v>25131606843</v>
      </c>
      <c r="T140" s="5">
        <v>25131606843</v>
      </c>
      <c r="U140" s="5">
        <v>25131606843</v>
      </c>
      <c r="V140" s="5">
        <v>25131606843</v>
      </c>
      <c r="W140" s="5">
        <v>25131606843</v>
      </c>
      <c r="X140" s="5">
        <v>23934863660</v>
      </c>
      <c r="Y140" s="5">
        <v>23934863660</v>
      </c>
      <c r="Z140" s="5">
        <v>23934863660</v>
      </c>
      <c r="AA140" s="2">
        <v>12250748722</v>
      </c>
    </row>
    <row r="142" spans="2:27" ht="15.5" x14ac:dyDescent="0.35">
      <c r="B142" t="s">
        <v>153</v>
      </c>
      <c r="C142" t="s">
        <v>154</v>
      </c>
      <c r="D142" s="5">
        <v>-10317814000000</v>
      </c>
      <c r="E142" s="5">
        <v>954241000000</v>
      </c>
      <c r="F142" s="5">
        <v>3271101000000</v>
      </c>
      <c r="G142" s="5">
        <v>-2884768000000</v>
      </c>
      <c r="I142" s="5">
        <v>4150199000000</v>
      </c>
      <c r="J142" s="5">
        <v>8221937000000</v>
      </c>
      <c r="K142" s="5">
        <v>-1796976000000</v>
      </c>
      <c r="L142" s="5">
        <v>-16360431000000</v>
      </c>
      <c r="M142" s="5">
        <v>29609510000000</v>
      </c>
      <c r="N142" s="5">
        <v>28624928000000</v>
      </c>
      <c r="O142" s="5">
        <v>2070946000000</v>
      </c>
      <c r="P142" s="5">
        <v>-749516000000</v>
      </c>
      <c r="Q142" s="5">
        <v>20129300000000</v>
      </c>
      <c r="R142" s="5">
        <v>3291332000000</v>
      </c>
      <c r="S142" s="5">
        <v>6755174000000</v>
      </c>
      <c r="T142" s="5">
        <v>-1897644000000</v>
      </c>
      <c r="U142" s="5">
        <v>4018330000000</v>
      </c>
      <c r="V142" s="5">
        <v>9751848000000</v>
      </c>
      <c r="W142" s="5">
        <v>-4434384000000</v>
      </c>
      <c r="X142" s="5">
        <v>8543683000000</v>
      </c>
      <c r="Y142" s="5">
        <v>-2617834000000</v>
      </c>
      <c r="Z142" s="5">
        <v>-2520629000000</v>
      </c>
      <c r="AA142" s="2">
        <v>-89504000000</v>
      </c>
    </row>
    <row r="143" spans="2:27" ht="15.5" x14ac:dyDescent="0.35">
      <c r="C143" t="s">
        <v>3041</v>
      </c>
      <c r="D143" s="5">
        <v>6799758000000</v>
      </c>
      <c r="E143" s="5">
        <v>6571889000000</v>
      </c>
      <c r="F143" s="5">
        <v>7166542000000</v>
      </c>
      <c r="G143" s="5">
        <v>7140147000000</v>
      </c>
      <c r="I143" s="5">
        <v>27602122000000</v>
      </c>
      <c r="J143" s="5">
        <v>27615905000000</v>
      </c>
      <c r="K143" s="5">
        <v>24970474000000</v>
      </c>
      <c r="L143" s="5">
        <v>21549293000000</v>
      </c>
      <c r="M143" s="5">
        <v>20681654000000</v>
      </c>
      <c r="N143" s="5">
        <v>21173373000000</v>
      </c>
      <c r="O143" s="5">
        <v>23903812000000</v>
      </c>
      <c r="P143" s="5">
        <v>22213875000000</v>
      </c>
      <c r="Q143" s="5">
        <v>22474578000000</v>
      </c>
      <c r="R143" s="5">
        <v>23297874000000</v>
      </c>
      <c r="S143" s="5">
        <v>24055270000000</v>
      </c>
      <c r="T143" s="5">
        <v>22189092000000</v>
      </c>
      <c r="U143" s="5">
        <v>20530420000000</v>
      </c>
      <c r="V143" s="5">
        <v>18049157000000</v>
      </c>
      <c r="W143" s="5">
        <v>15649232000000</v>
      </c>
      <c r="X143" s="5">
        <v>13732252000000</v>
      </c>
      <c r="Y143" s="5">
        <v>12197124000000</v>
      </c>
      <c r="Z143" s="5">
        <v>10598739000000</v>
      </c>
      <c r="AA143" s="2">
        <v>9138264000000</v>
      </c>
    </row>
    <row r="144" spans="2:27" ht="15.5" x14ac:dyDescent="0.35">
      <c r="C144" t="s">
        <v>2072</v>
      </c>
      <c r="D144" s="5">
        <v>-2330073000000</v>
      </c>
      <c r="E144" s="5">
        <v>-2619599000000</v>
      </c>
      <c r="F144" s="5">
        <v>-2703403000000</v>
      </c>
      <c r="G144" s="5">
        <v>-2861910000000</v>
      </c>
      <c r="I144" s="5">
        <v>-11019095000000</v>
      </c>
      <c r="J144" s="5">
        <v>-11800663000000</v>
      </c>
      <c r="K144" s="5">
        <v>-8680466000000</v>
      </c>
      <c r="L144" s="5">
        <v>-5302931000000</v>
      </c>
      <c r="M144" s="5">
        <v>-5575444000000</v>
      </c>
      <c r="N144" s="5">
        <v>-7365060000000</v>
      </c>
      <c r="O144" s="5">
        <v>-8420115000000</v>
      </c>
      <c r="P144" s="5">
        <v>-7311760000000</v>
      </c>
      <c r="Q144" s="5">
        <v>-7063587000000</v>
      </c>
      <c r="R144" s="5">
        <v>-8071720000000</v>
      </c>
      <c r="S144" s="5">
        <v>-9413172000000</v>
      </c>
      <c r="T144" s="5">
        <v>-8439889000000</v>
      </c>
      <c r="U144" s="5">
        <v>-7032047000000</v>
      </c>
      <c r="V144" s="5">
        <v>-5960195000000</v>
      </c>
      <c r="W144" s="5">
        <v>-6629575000000</v>
      </c>
      <c r="X144" s="5">
        <v>-4938560000000</v>
      </c>
      <c r="Y144" s="5">
        <v>-5039980000000</v>
      </c>
      <c r="Z144" s="5">
        <v>-4672622000000</v>
      </c>
      <c r="AA144" s="2">
        <v>-3708728000000</v>
      </c>
    </row>
    <row r="145" spans="3:27" ht="15.5" x14ac:dyDescent="0.35">
      <c r="C145" t="s">
        <v>2364</v>
      </c>
      <c r="D145" s="5">
        <v>210350000000</v>
      </c>
      <c r="E145" s="5">
        <v>221634000000</v>
      </c>
      <c r="F145" s="5">
        <v>165076000000</v>
      </c>
      <c r="G145" s="5">
        <v>174325000000</v>
      </c>
      <c r="I145" s="5">
        <v>768314000000</v>
      </c>
      <c r="J145" s="5">
        <v>931979000000</v>
      </c>
      <c r="K145" s="5">
        <v>479126000000</v>
      </c>
      <c r="L145" s="5">
        <v>754733000000</v>
      </c>
      <c r="M145" s="5">
        <v>376272000000</v>
      </c>
      <c r="N145" s="5">
        <v>381598000000</v>
      </c>
      <c r="O145" s="5">
        <v>1083001000000</v>
      </c>
      <c r="P145" s="5">
        <v>724471000000</v>
      </c>
      <c r="Q145" s="5">
        <v>494632000000</v>
      </c>
      <c r="R145" s="5">
        <v>278600000000</v>
      </c>
      <c r="S145" s="5">
        <v>363330000000</v>
      </c>
      <c r="T145" s="5">
        <v>677039000000</v>
      </c>
      <c r="U145" s="5">
        <v>-329272000000</v>
      </c>
      <c r="V145" s="5">
        <v>713130000000</v>
      </c>
      <c r="W145" s="5">
        <v>663140000000</v>
      </c>
      <c r="X145" s="5">
        <v>461739000000</v>
      </c>
      <c r="Y145" s="5">
        <v>38767000000</v>
      </c>
      <c r="Z145" s="5">
        <v>27041000000</v>
      </c>
      <c r="AA145" s="2">
        <v>14475000000</v>
      </c>
    </row>
    <row r="146" spans="3:27" ht="15.5" x14ac:dyDescent="0.35">
      <c r="C146" t="s">
        <v>1993</v>
      </c>
      <c r="D146" s="5">
        <v>1231840000000</v>
      </c>
      <c r="E146" s="5">
        <v>575837000000</v>
      </c>
      <c r="F146" s="5">
        <v>-286287000000</v>
      </c>
      <c r="G146" s="5">
        <v>-218695000000</v>
      </c>
      <c r="I146" s="5">
        <v>-144084000000</v>
      </c>
      <c r="J146" s="5">
        <v>1364865000000</v>
      </c>
      <c r="K146" s="5">
        <v>1211885000000</v>
      </c>
      <c r="L146" s="5">
        <v>1485008000000</v>
      </c>
      <c r="M146" s="5">
        <v>659172000000</v>
      </c>
      <c r="N146" s="5">
        <v>236246000000</v>
      </c>
      <c r="O146" s="5">
        <v>1107182000000</v>
      </c>
      <c r="P146" s="5">
        <v>-99500000000</v>
      </c>
      <c r="Q146" s="5">
        <v>66269000000</v>
      </c>
      <c r="R146" s="5">
        <v>178063000000</v>
      </c>
      <c r="S146" s="5">
        <v>-299650000000</v>
      </c>
      <c r="X146" s="5">
        <v>64953000000</v>
      </c>
      <c r="Y146" s="5">
        <v>-186857000000</v>
      </c>
      <c r="Z146" s="5">
        <v>830287000000</v>
      </c>
      <c r="AA146" s="2">
        <v>247360000000</v>
      </c>
    </row>
    <row r="147" spans="3:27" ht="15.5" x14ac:dyDescent="0.35">
      <c r="C147" t="s">
        <v>1420</v>
      </c>
      <c r="D147" s="5">
        <v>-2308553000000</v>
      </c>
      <c r="E147" s="5">
        <v>-1650744000000</v>
      </c>
      <c r="F147" s="5">
        <v>-3156805000000</v>
      </c>
      <c r="G147" s="5">
        <v>-2875713000000</v>
      </c>
      <c r="I147" s="5">
        <v>-8264411000000</v>
      </c>
      <c r="J147" s="5">
        <v>-6675413000000</v>
      </c>
      <c r="K147" s="5">
        <v>-6132729000000</v>
      </c>
      <c r="L147" s="5">
        <v>-9608079000000</v>
      </c>
      <c r="M147" s="5">
        <v>-6726220000000</v>
      </c>
      <c r="N147" s="5">
        <v>-6358745000000</v>
      </c>
      <c r="O147" s="5">
        <v>-6206264000000</v>
      </c>
      <c r="P147" s="5">
        <v>-9638983000000</v>
      </c>
      <c r="Q147" s="5">
        <v>-6291563000000</v>
      </c>
      <c r="R147" s="5">
        <v>-5983512000000</v>
      </c>
      <c r="S147" s="5">
        <v>-7256892000000</v>
      </c>
      <c r="T147" s="5">
        <v>-7878830000000</v>
      </c>
      <c r="U147" s="5">
        <v>-7047076000000</v>
      </c>
      <c r="V147" s="5">
        <v>-6602363000000</v>
      </c>
      <c r="W147" s="5">
        <v>-5829307000000</v>
      </c>
      <c r="X147" s="5">
        <v>-5599298000000</v>
      </c>
      <c r="Y147" s="5">
        <v>-3925363000000</v>
      </c>
      <c r="Z147" s="5">
        <v>-3722968000000</v>
      </c>
      <c r="AA147" s="2">
        <v>-3883711000000</v>
      </c>
    </row>
    <row r="148" spans="3:27" ht="15.5" x14ac:dyDescent="0.35">
      <c r="C148" t="s">
        <v>3042</v>
      </c>
      <c r="X148" s="5">
        <v>-30125000000</v>
      </c>
      <c r="Y148" s="5">
        <v>-25922000000</v>
      </c>
      <c r="Z148" s="5">
        <v>-28800000000</v>
      </c>
      <c r="AA148" s="2">
        <v>-32000000000</v>
      </c>
    </row>
    <row r="149" spans="3:27" ht="15.5" x14ac:dyDescent="0.35">
      <c r="C149" t="s">
        <v>3043</v>
      </c>
      <c r="Y149" s="5">
        <v>-164053000000</v>
      </c>
      <c r="Z149" s="5">
        <v>-261903000000</v>
      </c>
    </row>
    <row r="150" spans="3:27" ht="15.5" x14ac:dyDescent="0.35">
      <c r="C150" t="s">
        <v>3044</v>
      </c>
      <c r="D150" s="5">
        <v>-2510000000</v>
      </c>
      <c r="E150" s="5">
        <v>-55770000000</v>
      </c>
      <c r="F150" s="5">
        <v>152098000000</v>
      </c>
      <c r="G150" s="5">
        <v>-57791000000</v>
      </c>
      <c r="I150" s="5">
        <v>85057000000</v>
      </c>
      <c r="J150" s="5">
        <v>430230000000</v>
      </c>
      <c r="K150" s="5">
        <v>162758000000</v>
      </c>
      <c r="L150" s="5">
        <v>225053000000</v>
      </c>
      <c r="M150" s="5">
        <v>491411000000</v>
      </c>
      <c r="N150" s="5">
        <v>-156016000000</v>
      </c>
      <c r="O150" s="5">
        <v>40207000000</v>
      </c>
      <c r="P150" s="5">
        <v>58832000000</v>
      </c>
      <c r="Q150" s="5">
        <v>47611000000</v>
      </c>
      <c r="R150" s="5">
        <v>-1391000000</v>
      </c>
      <c r="S150" s="5">
        <v>-159381000000</v>
      </c>
      <c r="T150" s="5">
        <v>15205000000</v>
      </c>
      <c r="U150" s="5">
        <v>-29550000000</v>
      </c>
      <c r="V150" s="5">
        <v>47897000000</v>
      </c>
      <c r="W150" s="5">
        <v>43359000000</v>
      </c>
      <c r="X150" s="5">
        <v>35846000000</v>
      </c>
      <c r="Y150" s="5">
        <v>295887000000</v>
      </c>
      <c r="Z150" s="5">
        <v>72999000000</v>
      </c>
      <c r="AA150" s="2">
        <v>588055000000</v>
      </c>
    </row>
    <row r="151" spans="3:27" ht="15.5" x14ac:dyDescent="0.35">
      <c r="C151" t="s">
        <v>312</v>
      </c>
    </row>
    <row r="152" spans="3:27" ht="15.5" x14ac:dyDescent="0.35">
      <c r="C152" t="s">
        <v>2079</v>
      </c>
    </row>
    <row r="153" spans="3:27" ht="15.5" x14ac:dyDescent="0.35">
      <c r="C153" t="s">
        <v>3045</v>
      </c>
    </row>
    <row r="154" spans="3:27" ht="15.5" x14ac:dyDescent="0.35">
      <c r="C154" t="s">
        <v>2081</v>
      </c>
      <c r="V154" s="5">
        <v>196564000000</v>
      </c>
      <c r="W154" s="5">
        <v>-196564000000</v>
      </c>
      <c r="Y154" s="5">
        <v>-207684000000</v>
      </c>
      <c r="Z154" s="5">
        <v>2366104000000</v>
      </c>
      <c r="AA154" s="2">
        <v>962392000000</v>
      </c>
    </row>
    <row r="155" spans="3:27" ht="15.5" x14ac:dyDescent="0.35">
      <c r="C155" t="s">
        <v>2136</v>
      </c>
      <c r="D155" s="5">
        <v>-3895491000000</v>
      </c>
      <c r="E155" s="5">
        <v>2913417000000</v>
      </c>
      <c r="F155" s="5">
        <v>-5196861000000</v>
      </c>
      <c r="G155" s="5">
        <v>1365141000000</v>
      </c>
      <c r="I155" s="5">
        <v>-288817000000</v>
      </c>
      <c r="J155" s="5">
        <v>-4017481000000</v>
      </c>
      <c r="K155" s="5">
        <v>-9355699000000</v>
      </c>
      <c r="L155" s="5">
        <v>-1736799000000</v>
      </c>
      <c r="M155" s="5">
        <v>3463692000000</v>
      </c>
      <c r="N155" s="5">
        <v>-4111287000000</v>
      </c>
      <c r="O155" s="5">
        <v>-943180000000</v>
      </c>
      <c r="P155" s="5">
        <v>2394084000000</v>
      </c>
      <c r="Q155" s="5">
        <v>-172211000000</v>
      </c>
      <c r="R155" s="5">
        <v>2217159000000</v>
      </c>
      <c r="S155" s="5">
        <v>-3564608000000</v>
      </c>
      <c r="T155" s="5">
        <v>-141735000000</v>
      </c>
      <c r="U155" s="5">
        <v>869346000000</v>
      </c>
      <c r="V155" s="5">
        <v>81153000000</v>
      </c>
      <c r="W155" s="5">
        <v>2921651000000</v>
      </c>
      <c r="X155" s="5">
        <v>-3907047000000</v>
      </c>
      <c r="Y155" s="5">
        <v>534060000000</v>
      </c>
      <c r="Z155" s="5">
        <v>-44679000000</v>
      </c>
      <c r="AA155" s="2">
        <v>436557000000</v>
      </c>
    </row>
    <row r="156" spans="3:27" ht="15.5" x14ac:dyDescent="0.35">
      <c r="C156" t="s">
        <v>2226</v>
      </c>
      <c r="D156" s="5">
        <v>-317264000000</v>
      </c>
      <c r="E156" s="5">
        <v>-270616000000</v>
      </c>
      <c r="F156" s="5">
        <v>11024000000</v>
      </c>
      <c r="G156" s="5">
        <v>2698736000000</v>
      </c>
      <c r="I156" s="5">
        <v>612579000000</v>
      </c>
      <c r="J156" s="5">
        <v>3546555000000</v>
      </c>
      <c r="K156" s="5">
        <v>-4649080000000</v>
      </c>
      <c r="L156" s="5">
        <v>1079349000000</v>
      </c>
      <c r="M156" s="5">
        <v>715867000000</v>
      </c>
      <c r="N156" s="5">
        <v>-1782666000000</v>
      </c>
      <c r="O156" s="5">
        <v>70736000000</v>
      </c>
      <c r="P156" s="5">
        <v>-593593000000</v>
      </c>
      <c r="Q156" s="5">
        <v>542956000000</v>
      </c>
      <c r="R156" s="5">
        <v>-368404000000</v>
      </c>
      <c r="S156" s="5">
        <v>-174552000000</v>
      </c>
      <c r="T156" s="5">
        <v>69070000000</v>
      </c>
      <c r="U156" s="5">
        <v>131515000000</v>
      </c>
      <c r="V156" s="5">
        <v>3442289000000</v>
      </c>
      <c r="W156" s="5">
        <v>-3642874000000</v>
      </c>
    </row>
    <row r="157" spans="3:27" ht="15.5" x14ac:dyDescent="0.35">
      <c r="C157" t="s">
        <v>1450</v>
      </c>
      <c r="D157" s="5">
        <v>2739266000000</v>
      </c>
      <c r="E157" s="5">
        <v>-11091193000000</v>
      </c>
      <c r="F157" s="5">
        <v>1292088000000</v>
      </c>
      <c r="G157" s="5">
        <v>-2864263000000</v>
      </c>
      <c r="I157" s="5">
        <v>-13491178000000</v>
      </c>
      <c r="J157" s="5">
        <v>-14903579000000</v>
      </c>
      <c r="K157" s="5">
        <v>-18136127000000</v>
      </c>
      <c r="L157" s="5">
        <v>-16754365000000</v>
      </c>
      <c r="M157" s="5">
        <v>-8423675000000</v>
      </c>
      <c r="N157" s="5">
        <v>15509561000000</v>
      </c>
      <c r="O157" s="5">
        <v>-8040870000000</v>
      </c>
      <c r="P157" s="5">
        <v>-8861562000000</v>
      </c>
      <c r="Q157" s="5">
        <v>-12605896000000</v>
      </c>
      <c r="R157" s="5">
        <v>-6739180000000</v>
      </c>
      <c r="S157" s="5">
        <v>-5427105000000</v>
      </c>
      <c r="T157" s="5">
        <v>-19550632000000</v>
      </c>
      <c r="U157" s="5">
        <v>-9476480000000</v>
      </c>
      <c r="V157" s="5">
        <v>-17831356000000</v>
      </c>
      <c r="W157" s="5">
        <v>-18693608000000</v>
      </c>
      <c r="X157" s="5">
        <v>-21072268000000</v>
      </c>
      <c r="Y157" s="5">
        <v>-8397648000000</v>
      </c>
      <c r="Z157" s="5">
        <v>-14077218000000</v>
      </c>
      <c r="AA157" s="2">
        <v>-15061919000000</v>
      </c>
    </row>
    <row r="158" spans="3:27" ht="15.5" x14ac:dyDescent="0.35">
      <c r="C158" t="s">
        <v>1784</v>
      </c>
      <c r="D158" s="5">
        <v>-80530000000</v>
      </c>
      <c r="E158" s="5">
        <v>355722000000</v>
      </c>
      <c r="F158" s="5">
        <v>-421374000000</v>
      </c>
      <c r="G158" s="5">
        <v>903914000000</v>
      </c>
      <c r="I158" s="5">
        <v>878323000000</v>
      </c>
      <c r="J158" s="5">
        <v>-1659709000000</v>
      </c>
      <c r="K158" s="5">
        <v>1004505000000</v>
      </c>
      <c r="L158" s="5">
        <v>497011000000</v>
      </c>
      <c r="M158" s="5">
        <v>-449851000000</v>
      </c>
      <c r="N158" s="5">
        <v>1744406000000</v>
      </c>
      <c r="O158" s="5">
        <v>695412000000</v>
      </c>
      <c r="P158" s="5">
        <v>-277518000000</v>
      </c>
      <c r="Q158" s="5">
        <v>303546000000</v>
      </c>
      <c r="R158" s="5">
        <v>-236662000000</v>
      </c>
      <c r="S158" s="5">
        <v>867757000000</v>
      </c>
      <c r="T158" s="5">
        <v>292136000000</v>
      </c>
      <c r="U158" s="5">
        <v>-2310522000000</v>
      </c>
      <c r="V158" s="5">
        <v>-717166000000</v>
      </c>
      <c r="W158" s="5">
        <v>-995536000000</v>
      </c>
      <c r="X158" s="5">
        <v>-154044000000</v>
      </c>
      <c r="Y158" s="5">
        <v>-417343000000</v>
      </c>
      <c r="Z158" s="5">
        <v>113627000000</v>
      </c>
      <c r="AA158" s="2">
        <v>-256174000000</v>
      </c>
    </row>
    <row r="159" spans="3:27" ht="15.5" x14ac:dyDescent="0.35">
      <c r="C159" t="s">
        <v>3046</v>
      </c>
      <c r="D159" s="5">
        <v>-701004000000</v>
      </c>
      <c r="E159" s="5">
        <v>636747000000</v>
      </c>
      <c r="F159" s="5">
        <v>86859000000</v>
      </c>
      <c r="G159" s="5">
        <v>224515000000</v>
      </c>
      <c r="I159" s="5">
        <v>-648918000000</v>
      </c>
      <c r="J159" s="5">
        <v>-2900948000000</v>
      </c>
      <c r="K159" s="5">
        <v>-1796613000000</v>
      </c>
      <c r="L159" s="5">
        <v>-1624579000000</v>
      </c>
      <c r="M159" s="5">
        <v>-1481252000000</v>
      </c>
      <c r="N159" s="5">
        <v>201701000000</v>
      </c>
      <c r="O159" s="5">
        <v>-1049507000000</v>
      </c>
      <c r="P159" s="5">
        <v>1524785000000</v>
      </c>
      <c r="Q159" s="5">
        <v>2846657000000</v>
      </c>
      <c r="R159" s="5">
        <v>227430000000</v>
      </c>
      <c r="S159" s="5">
        <v>472433000000</v>
      </c>
      <c r="T159" s="5">
        <v>286999000000</v>
      </c>
      <c r="U159" s="5">
        <v>-2577699000000</v>
      </c>
      <c r="V159" s="5">
        <v>-1888244000000</v>
      </c>
      <c r="W159" s="5">
        <v>-1509517000000</v>
      </c>
    </row>
    <row r="160" spans="3:27" ht="15.5" x14ac:dyDescent="0.35">
      <c r="C160" t="s">
        <v>2191</v>
      </c>
      <c r="S160" s="5">
        <v>-982021000000</v>
      </c>
      <c r="T160" s="5">
        <v>-356498000000</v>
      </c>
      <c r="U160" s="5">
        <v>-460272000000</v>
      </c>
      <c r="V160" s="5">
        <v>-769024000000</v>
      </c>
      <c r="W160" s="5">
        <v>-756707000000</v>
      </c>
      <c r="X160" s="5">
        <v>-25549000000</v>
      </c>
      <c r="Y160" s="5">
        <v>-179611000000</v>
      </c>
      <c r="Z160" s="5">
        <v>-406696000000</v>
      </c>
      <c r="AA160" s="2">
        <v>-220681000000</v>
      </c>
    </row>
    <row r="161" spans="3:27" ht="15.5" x14ac:dyDescent="0.35">
      <c r="C161" t="s">
        <v>3047</v>
      </c>
      <c r="D161" s="5">
        <v>-2255023000000</v>
      </c>
      <c r="E161" s="5">
        <v>-7455923000000</v>
      </c>
      <c r="F161" s="5">
        <v>-4228264000000</v>
      </c>
      <c r="G161" s="5">
        <v>2328043000000</v>
      </c>
      <c r="I161" s="5">
        <v>-12938011000000</v>
      </c>
      <c r="J161" s="5">
        <v>-19935162000000</v>
      </c>
      <c r="K161" s="5">
        <v>-32933014000000</v>
      </c>
      <c r="L161" s="5">
        <v>-18539383000000</v>
      </c>
      <c r="M161" s="5">
        <v>-6175219000000</v>
      </c>
      <c r="N161" s="5">
        <v>11561715000000</v>
      </c>
      <c r="O161" s="5">
        <v>-9267409000000</v>
      </c>
      <c r="P161" s="5">
        <v>-5813804000000</v>
      </c>
      <c r="Q161" s="5">
        <v>-9084948000000</v>
      </c>
      <c r="R161" s="5">
        <v>-4899657000000</v>
      </c>
      <c r="S161" s="5">
        <v>-8808096000000</v>
      </c>
      <c r="T161" s="5">
        <v>-19400660000000</v>
      </c>
      <c r="U161" s="5">
        <v>-13824112000000</v>
      </c>
      <c r="V161" s="5">
        <v>-17485784000000</v>
      </c>
      <c r="W161" s="5">
        <v>-22873155000000</v>
      </c>
      <c r="X161" s="5">
        <v>-25158908000000</v>
      </c>
      <c r="Y161" s="5">
        <v>-8668226000000</v>
      </c>
      <c r="Z161" s="5">
        <v>-12048862000000</v>
      </c>
      <c r="AA161" s="2">
        <v>-14139825000000</v>
      </c>
    </row>
    <row r="162" spans="3:27" ht="15.5" x14ac:dyDescent="0.35">
      <c r="C162" t="s">
        <v>2193</v>
      </c>
    </row>
    <row r="163" spans="3:27" ht="15.5" x14ac:dyDescent="0.35">
      <c r="C163" t="s">
        <v>1434</v>
      </c>
      <c r="D163" s="5">
        <v>-10448305000000</v>
      </c>
      <c r="E163" s="5">
        <v>-7689853000000</v>
      </c>
      <c r="F163" s="5">
        <v>16046100000000</v>
      </c>
      <c r="G163" s="5">
        <v>7519035000000</v>
      </c>
      <c r="I163" s="5">
        <v>9460298000000</v>
      </c>
      <c r="J163" s="5">
        <v>20169736000000</v>
      </c>
      <c r="K163" s="5">
        <v>8120334000000</v>
      </c>
      <c r="L163" s="5">
        <v>-8999546000000</v>
      </c>
      <c r="M163" s="5">
        <v>33819086000000</v>
      </c>
      <c r="N163" s="5">
        <v>11929124000000</v>
      </c>
      <c r="O163" s="5">
        <v>4850082000000</v>
      </c>
      <c r="P163" s="5">
        <v>1433022000000</v>
      </c>
      <c r="Q163" s="5">
        <v>8746062000000</v>
      </c>
      <c r="R163" s="5">
        <v>2038057000000</v>
      </c>
      <c r="S163" s="5">
        <v>3809843000000</v>
      </c>
      <c r="T163" s="5">
        <v>10985872000000</v>
      </c>
      <c r="U163" s="5">
        <v>12722243000000</v>
      </c>
      <c r="V163" s="5">
        <v>19200815000000</v>
      </c>
      <c r="W163" s="5">
        <v>13981071000000</v>
      </c>
      <c r="X163" s="5">
        <v>31585228000000</v>
      </c>
      <c r="Y163" s="5">
        <v>2197371000000</v>
      </c>
      <c r="Z163" s="5">
        <v>8546413000000</v>
      </c>
      <c r="AA163" s="2">
        <v>9668240000000</v>
      </c>
    </row>
    <row r="164" spans="3:27" ht="15.5" x14ac:dyDescent="0.35">
      <c r="C164" t="s">
        <v>2090</v>
      </c>
      <c r="D164" s="5">
        <v>-1630699000000</v>
      </c>
      <c r="E164" s="5">
        <v>3858294000000</v>
      </c>
      <c r="F164" s="5">
        <v>-2480283000000</v>
      </c>
      <c r="G164" s="5">
        <v>-627041000000</v>
      </c>
      <c r="I164" s="5">
        <v>1381362000000</v>
      </c>
      <c r="J164" s="5">
        <v>4199021000000</v>
      </c>
      <c r="K164" s="5">
        <v>-745565000000</v>
      </c>
      <c r="L164" s="5">
        <v>-553439000000</v>
      </c>
      <c r="M164" s="5">
        <v>157895000000</v>
      </c>
      <c r="N164" s="5">
        <v>1536970000000</v>
      </c>
      <c r="O164" s="5">
        <v>-1564107000000</v>
      </c>
      <c r="P164" s="5">
        <v>-3955642000000</v>
      </c>
      <c r="Q164" s="5">
        <v>2326862000000</v>
      </c>
      <c r="R164" s="5">
        <v>-1096937000000</v>
      </c>
      <c r="S164" s="5">
        <v>3587854000000</v>
      </c>
      <c r="T164" s="5">
        <v>1260226000000</v>
      </c>
      <c r="U164" s="5">
        <v>-2413529000000</v>
      </c>
      <c r="V164" s="5">
        <v>1465749000000</v>
      </c>
      <c r="W164" s="5">
        <v>554131000000</v>
      </c>
      <c r="X164" s="5">
        <v>-581688000000</v>
      </c>
      <c r="Y164" s="5">
        <v>517850000000</v>
      </c>
      <c r="Z164" s="5">
        <v>-1188253000000</v>
      </c>
      <c r="AA164" s="2">
        <v>1899854000000</v>
      </c>
    </row>
    <row r="165" spans="3:27" ht="15.5" x14ac:dyDescent="0.35">
      <c r="C165" t="s">
        <v>2151</v>
      </c>
      <c r="D165" s="5">
        <v>105789000000</v>
      </c>
      <c r="E165" s="5">
        <v>10325702000000</v>
      </c>
      <c r="F165" s="5">
        <v>-7356661000000</v>
      </c>
      <c r="G165" s="5">
        <v>-11723233000000</v>
      </c>
      <c r="I165" s="5">
        <v>225995000000</v>
      </c>
      <c r="J165" s="5">
        <v>-9137863000000</v>
      </c>
      <c r="K165" s="5">
        <v>14364099000000</v>
      </c>
      <c r="L165" s="5">
        <v>4800495000000</v>
      </c>
      <c r="M165" s="5">
        <v>-7394411000000</v>
      </c>
      <c r="N165" s="5">
        <v>-1814094000000</v>
      </c>
      <c r="O165" s="5">
        <v>-1470163000000</v>
      </c>
      <c r="P165" s="5">
        <v>2562197000000</v>
      </c>
      <c r="Q165" s="5">
        <v>9209069000000</v>
      </c>
      <c r="R165" s="5">
        <v>-1826533000000</v>
      </c>
      <c r="S165" s="5">
        <v>1996167000000</v>
      </c>
    </row>
    <row r="166" spans="3:27" ht="15.5" x14ac:dyDescent="0.35">
      <c r="C166" t="s">
        <v>1775</v>
      </c>
      <c r="D166" s="5">
        <v>80530000000</v>
      </c>
      <c r="E166" s="5">
        <v>-355784000000</v>
      </c>
      <c r="F166" s="5">
        <v>421374000000</v>
      </c>
      <c r="G166" s="5">
        <v>-903914000000</v>
      </c>
      <c r="I166" s="5">
        <v>-878385000000</v>
      </c>
      <c r="J166" s="5">
        <v>1659709000000</v>
      </c>
      <c r="K166" s="5">
        <v>-1004505000000</v>
      </c>
      <c r="L166" s="5">
        <v>-497011000000</v>
      </c>
      <c r="M166" s="5">
        <v>449851000000</v>
      </c>
      <c r="N166" s="5">
        <v>-1613315000000</v>
      </c>
      <c r="O166" s="5">
        <v>-695412000000</v>
      </c>
      <c r="P166" s="5">
        <v>277518000000</v>
      </c>
      <c r="Q166" s="5">
        <v>107783000000</v>
      </c>
      <c r="R166" s="5">
        <v>-112905000000</v>
      </c>
      <c r="S166" s="5">
        <v>-923140000000</v>
      </c>
      <c r="T166" s="5">
        <v>-298515000000</v>
      </c>
      <c r="U166" s="5">
        <v>2380368000000</v>
      </c>
      <c r="V166" s="5">
        <v>747912000000</v>
      </c>
      <c r="W166" s="5">
        <v>955906000000</v>
      </c>
      <c r="X166" s="5">
        <v>124544000000</v>
      </c>
      <c r="Y166" s="5">
        <v>435194000000</v>
      </c>
      <c r="Z166" s="5">
        <v>-139602000000</v>
      </c>
      <c r="AA166" s="2">
        <v>267137000000</v>
      </c>
    </row>
    <row r="167" spans="3:27" ht="15.5" x14ac:dyDescent="0.35">
      <c r="C167" t="s">
        <v>133</v>
      </c>
      <c r="D167" s="5">
        <v>395138000000</v>
      </c>
      <c r="E167" s="5">
        <v>-167317000000</v>
      </c>
      <c r="F167" s="5">
        <v>-164000000</v>
      </c>
      <c r="G167" s="5">
        <v>-250903000000</v>
      </c>
      <c r="I167" s="5">
        <v>-105149000000</v>
      </c>
      <c r="J167" s="5">
        <v>-124448000000</v>
      </c>
      <c r="K167" s="5">
        <v>53293000000</v>
      </c>
      <c r="L167" s="5">
        <v>28715000000</v>
      </c>
      <c r="M167" s="5">
        <v>-2809000000</v>
      </c>
      <c r="N167" s="5">
        <v>-197349000000</v>
      </c>
      <c r="O167" s="5">
        <v>-12045000000</v>
      </c>
      <c r="P167" s="5">
        <v>28039000000</v>
      </c>
      <c r="Q167" s="5">
        <v>-19477000000</v>
      </c>
      <c r="R167" s="5">
        <v>38281000000</v>
      </c>
      <c r="S167" s="5">
        <v>-173374000000</v>
      </c>
      <c r="T167" s="5">
        <v>39607000000</v>
      </c>
      <c r="U167" s="5">
        <v>63518000000</v>
      </c>
      <c r="V167" s="5">
        <v>-35147000000</v>
      </c>
      <c r="W167" s="5">
        <v>63062000000</v>
      </c>
      <c r="X167" s="5">
        <v>51634000000</v>
      </c>
      <c r="Y167" s="5">
        <v>13337000000</v>
      </c>
      <c r="Z167" s="5">
        <v>56157000000</v>
      </c>
      <c r="AA167" s="2">
        <v>-2181000000</v>
      </c>
    </row>
    <row r="168" spans="3:27" ht="15.5" x14ac:dyDescent="0.35">
      <c r="C168" t="s">
        <v>3048</v>
      </c>
      <c r="S168" s="5">
        <v>248544000000</v>
      </c>
      <c r="T168" s="5">
        <v>-35824000000</v>
      </c>
      <c r="U168" s="5">
        <v>471406000000</v>
      </c>
      <c r="V168" s="5">
        <v>934780000000</v>
      </c>
      <c r="W168" s="5">
        <v>23866000000</v>
      </c>
      <c r="X168" s="5">
        <v>348582000000</v>
      </c>
      <c r="Y168" s="5">
        <v>334655000000</v>
      </c>
      <c r="Z168" s="5">
        <v>-32790000000</v>
      </c>
      <c r="AA168" s="2">
        <v>470311000000</v>
      </c>
    </row>
    <row r="169" spans="3:27" ht="15.5" x14ac:dyDescent="0.35">
      <c r="C169" t="s">
        <v>2199</v>
      </c>
      <c r="D169" s="5">
        <v>-11497547000000</v>
      </c>
      <c r="E169" s="5">
        <v>5971042000000</v>
      </c>
      <c r="F169" s="5">
        <v>6630366000000</v>
      </c>
      <c r="G169" s="5">
        <v>-5986056000000</v>
      </c>
      <c r="I169" s="5">
        <v>10084121000000</v>
      </c>
      <c r="J169" s="5">
        <v>16766155000000</v>
      </c>
      <c r="K169" s="5">
        <v>20787656000000</v>
      </c>
      <c r="L169" s="5">
        <v>-5220786000000</v>
      </c>
      <c r="M169" s="5">
        <v>27029612000000</v>
      </c>
      <c r="N169" s="5">
        <v>9841336000000</v>
      </c>
      <c r="O169" s="5">
        <v>1108355000000</v>
      </c>
      <c r="P169" s="5">
        <v>345134000000</v>
      </c>
      <c r="Q169" s="5">
        <v>20370299000000</v>
      </c>
      <c r="R169" s="5">
        <v>-960037000000</v>
      </c>
      <c r="S169" s="5">
        <v>8545894000000</v>
      </c>
      <c r="T169" s="5">
        <v>11951366000000</v>
      </c>
      <c r="U169" s="5">
        <v>13224006000000</v>
      </c>
      <c r="V169" s="5">
        <v>22314109000000</v>
      </c>
      <c r="W169" s="5">
        <v>15578036000000</v>
      </c>
      <c r="X169" s="5">
        <v>31528300000000</v>
      </c>
      <c r="Y169" s="5">
        <v>3498407000000</v>
      </c>
      <c r="Z169" s="5">
        <v>7241925000000</v>
      </c>
      <c r="AA169" s="2">
        <v>12303361000000</v>
      </c>
    </row>
    <row r="170" spans="3:27" ht="15.5" x14ac:dyDescent="0.35">
      <c r="C170" t="s">
        <v>3049</v>
      </c>
      <c r="D170" s="5">
        <v>-166056000000</v>
      </c>
      <c r="E170" s="5">
        <v>-604125000000</v>
      </c>
      <c r="F170" s="5">
        <v>-468222000000</v>
      </c>
      <c r="G170" s="5">
        <v>-527118000000</v>
      </c>
      <c r="I170" s="5">
        <v>-2023814000000</v>
      </c>
      <c r="J170" s="5">
        <v>-475959000000</v>
      </c>
      <c r="K170" s="5">
        <v>-1662666000000</v>
      </c>
      <c r="L170" s="5">
        <v>-1703339000000</v>
      </c>
      <c r="M170" s="5">
        <v>-1151728000000</v>
      </c>
      <c r="N170" s="5">
        <v>-689519000000</v>
      </c>
      <c r="O170" s="5">
        <v>-1277823000000</v>
      </c>
      <c r="P170" s="5">
        <v>-1227781000000</v>
      </c>
      <c r="Q170" s="5">
        <v>-883991000000</v>
      </c>
      <c r="R170" s="5">
        <v>-546888000000</v>
      </c>
      <c r="S170" s="5">
        <v>-272129000000</v>
      </c>
      <c r="T170" s="5">
        <v>-1010967000000</v>
      </c>
      <c r="U170" s="5">
        <v>-1474039000000</v>
      </c>
      <c r="V170" s="5">
        <v>-1324103000000</v>
      </c>
      <c r="W170" s="5">
        <v>-1036114000000</v>
      </c>
      <c r="X170" s="5">
        <v>-1552516000000</v>
      </c>
      <c r="Y170" s="5">
        <v>-638690000000</v>
      </c>
      <c r="Z170" s="5">
        <v>-555336000000</v>
      </c>
      <c r="AA170" s="2">
        <v>-616542000000</v>
      </c>
    </row>
    <row r="171" spans="3:27" ht="15.5" x14ac:dyDescent="0.35">
      <c r="C171" t="s">
        <v>3050</v>
      </c>
      <c r="Y171" s="5">
        <v>1072000000</v>
      </c>
      <c r="Z171" s="5">
        <v>-1129000000</v>
      </c>
      <c r="AA171" s="2">
        <v>-213000000</v>
      </c>
    </row>
    <row r="172" spans="3:27" ht="15.5" x14ac:dyDescent="0.35">
      <c r="C172" t="s">
        <v>2097</v>
      </c>
      <c r="D172" s="5">
        <v>-13918626000000</v>
      </c>
      <c r="E172" s="5">
        <v>-2089006000000</v>
      </c>
      <c r="F172" s="5">
        <v>1933880000000</v>
      </c>
      <c r="G172" s="5">
        <v>-4185131000000</v>
      </c>
      <c r="I172" s="5">
        <v>-4877704000000</v>
      </c>
      <c r="J172" s="5">
        <v>-3644966000000</v>
      </c>
      <c r="K172" s="5">
        <v>-13808024000000</v>
      </c>
      <c r="L172" s="5">
        <v>-25463508000000</v>
      </c>
      <c r="M172" s="5">
        <v>19702665000000</v>
      </c>
      <c r="N172" s="5">
        <v>20713532000000</v>
      </c>
      <c r="O172" s="5">
        <v>-9436877000000</v>
      </c>
      <c r="P172" s="5">
        <v>-6696451000000</v>
      </c>
      <c r="Q172" s="5">
        <v>10401360000000</v>
      </c>
      <c r="R172" s="5">
        <v>-6406582000000</v>
      </c>
      <c r="S172" s="5">
        <v>-534331000000</v>
      </c>
      <c r="T172" s="5">
        <v>-8460261000000</v>
      </c>
      <c r="U172" s="5">
        <v>-2074145000000</v>
      </c>
      <c r="V172" s="5">
        <v>3504222000000</v>
      </c>
      <c r="W172" s="5">
        <v>-8331233000000</v>
      </c>
      <c r="X172" s="5">
        <v>4816876000000</v>
      </c>
      <c r="Y172" s="5">
        <v>-5807437000000</v>
      </c>
      <c r="Z172" s="5">
        <v>-5363402000000</v>
      </c>
      <c r="AA172" s="2">
        <v>-2453219000000</v>
      </c>
    </row>
    <row r="173" spans="3:27" ht="15.5" x14ac:dyDescent="0.35">
      <c r="C173" t="s">
        <v>161</v>
      </c>
      <c r="D173" s="5">
        <v>78519000000</v>
      </c>
      <c r="E173" s="5">
        <v>-675172000000</v>
      </c>
      <c r="F173" s="5">
        <v>111239000000</v>
      </c>
      <c r="G173" s="5">
        <v>-6712738000000</v>
      </c>
      <c r="I173" s="5">
        <v>-6459266000000</v>
      </c>
      <c r="J173" s="5">
        <v>-842805000000</v>
      </c>
      <c r="K173" s="5">
        <v>329226000000</v>
      </c>
      <c r="L173" s="5">
        <v>-4938480000000</v>
      </c>
      <c r="M173" s="5">
        <v>-1773338000000</v>
      </c>
      <c r="N173" s="5">
        <v>-6583642000000</v>
      </c>
      <c r="O173" s="5">
        <v>1398986000000</v>
      </c>
      <c r="P173" s="5">
        <v>-5146047000000</v>
      </c>
      <c r="Q173" s="5">
        <v>-87819000000</v>
      </c>
      <c r="R173" s="5">
        <v>-3733655000000</v>
      </c>
      <c r="S173" s="5">
        <v>-4862136000000</v>
      </c>
      <c r="T173" s="5">
        <v>-1601490000000</v>
      </c>
      <c r="U173" s="5">
        <v>3572356000000</v>
      </c>
      <c r="V173" s="5">
        <v>3358481000000</v>
      </c>
      <c r="W173" s="5">
        <v>4194894000000</v>
      </c>
      <c r="X173" s="5">
        <v>2606938000000</v>
      </c>
      <c r="Y173" s="5">
        <v>-596084000000</v>
      </c>
      <c r="Z173" s="5">
        <v>234722000000</v>
      </c>
      <c r="AA173" s="2">
        <v>-37199000000</v>
      </c>
    </row>
    <row r="174" spans="3:27" ht="15.5" x14ac:dyDescent="0.35">
      <c r="C174" t="s">
        <v>162</v>
      </c>
      <c r="D174" s="5">
        <v>-365856000000</v>
      </c>
      <c r="E174" s="5">
        <v>2880631000000</v>
      </c>
      <c r="F174" s="5">
        <v>-3315240000000</v>
      </c>
      <c r="G174" s="5">
        <v>3446129000000</v>
      </c>
      <c r="I174" s="5">
        <v>7643004000000</v>
      </c>
      <c r="J174" s="5">
        <v>-7727990000000</v>
      </c>
      <c r="K174" s="5">
        <v>-5998437000000</v>
      </c>
      <c r="L174" s="5">
        <v>5994554000000</v>
      </c>
      <c r="M174" s="5">
        <v>-9043175000000</v>
      </c>
      <c r="N174" s="5">
        <v>-26763211000000</v>
      </c>
      <c r="O174" s="5">
        <v>1694831000000</v>
      </c>
      <c r="P174" s="5">
        <v>-1608846000000</v>
      </c>
      <c r="Q174" s="5">
        <v>-8946122000000</v>
      </c>
      <c r="R174" s="5">
        <v>-4071426000000</v>
      </c>
      <c r="S174" s="5">
        <v>-2271096000000</v>
      </c>
      <c r="T174" s="5">
        <v>-3147109000000</v>
      </c>
      <c r="U174" s="5">
        <v>-6341492000000</v>
      </c>
      <c r="V174" s="5">
        <v>-3146203000000</v>
      </c>
      <c r="W174" s="5">
        <v>-1550468000000</v>
      </c>
      <c r="X174" s="5">
        <v>-18438000000</v>
      </c>
      <c r="Y174" s="5">
        <v>2284607000000</v>
      </c>
      <c r="Z174" s="5">
        <v>3249052000000</v>
      </c>
      <c r="AA174" s="2">
        <v>697873000000</v>
      </c>
    </row>
    <row r="175" spans="3:27" ht="15.5" x14ac:dyDescent="0.35">
      <c r="C175" t="s">
        <v>343</v>
      </c>
      <c r="D175" s="5">
        <v>2191000000</v>
      </c>
      <c r="E175" s="5">
        <v>1431000000</v>
      </c>
      <c r="F175" s="5">
        <v>24986000000</v>
      </c>
      <c r="G175" s="5">
        <v>200000000</v>
      </c>
      <c r="I175" s="5">
        <v>28176000000</v>
      </c>
      <c r="J175" s="5">
        <v>8382000000</v>
      </c>
      <c r="K175" s="5">
        <v>5848000000</v>
      </c>
      <c r="L175" s="5">
        <v>18955000000</v>
      </c>
      <c r="M175" s="5">
        <v>96100000000</v>
      </c>
      <c r="N175" s="5">
        <v>1914000000</v>
      </c>
      <c r="O175" s="5">
        <v>2181000000</v>
      </c>
      <c r="P175" s="5">
        <v>2782000000</v>
      </c>
      <c r="Q175" s="5">
        <v>1402000000</v>
      </c>
      <c r="R175" s="5">
        <v>3601000000</v>
      </c>
      <c r="S175" s="5">
        <v>4262000000</v>
      </c>
      <c r="T175" s="5">
        <v>65576000000</v>
      </c>
      <c r="U175" s="5">
        <v>1372000000</v>
      </c>
      <c r="V175" s="5">
        <v>1665000000</v>
      </c>
      <c r="W175" s="5">
        <v>451000000</v>
      </c>
      <c r="X175" s="5">
        <v>482000000</v>
      </c>
      <c r="Y175" s="5">
        <v>1189000000</v>
      </c>
      <c r="Z175" s="5">
        <v>3608000000</v>
      </c>
      <c r="AA175" s="2">
        <v>13005000000</v>
      </c>
    </row>
    <row r="176" spans="3:27" ht="15.5" x14ac:dyDescent="0.35">
      <c r="C176" t="s">
        <v>163</v>
      </c>
      <c r="D176" s="5">
        <v>-109711000000</v>
      </c>
      <c r="E176" s="5">
        <v>-41787000000</v>
      </c>
      <c r="F176" s="5">
        <v>-178809000000</v>
      </c>
      <c r="G176" s="5">
        <v>-88891000000</v>
      </c>
      <c r="I176" s="5">
        <v>-391793000000</v>
      </c>
      <c r="J176" s="5">
        <v>-512900000000</v>
      </c>
      <c r="K176" s="5">
        <v>-284346000000</v>
      </c>
      <c r="L176" s="5">
        <v>-301587000000</v>
      </c>
      <c r="M176" s="5">
        <v>-12520000000</v>
      </c>
      <c r="N176" s="5">
        <v>-679690000000</v>
      </c>
      <c r="O176" s="5">
        <v>-658956000000</v>
      </c>
      <c r="P176" s="5">
        <v>-694136000000</v>
      </c>
      <c r="Q176" s="5">
        <v>-205233000000</v>
      </c>
      <c r="R176" s="5">
        <v>-426020000000</v>
      </c>
      <c r="S176" s="5">
        <v>-1305259000000</v>
      </c>
      <c r="T176" s="5">
        <v>-871145000000</v>
      </c>
      <c r="U176" s="5">
        <v>-733277000000</v>
      </c>
      <c r="V176" s="5">
        <v>-528594000000</v>
      </c>
      <c r="W176" s="5">
        <v>-446931000000</v>
      </c>
      <c r="X176" s="5">
        <v>-195610000000</v>
      </c>
      <c r="Y176" s="5">
        <v>-305650000000</v>
      </c>
      <c r="Z176" s="5">
        <v>-174282000000</v>
      </c>
      <c r="AA176" s="2">
        <v>-254392000000</v>
      </c>
    </row>
    <row r="177" spans="3:27" ht="15.5" x14ac:dyDescent="0.35">
      <c r="C177" t="s">
        <v>3051</v>
      </c>
      <c r="D177" s="5">
        <v>-73770000000</v>
      </c>
      <c r="E177" s="5">
        <v>-167592000000</v>
      </c>
      <c r="F177" s="5">
        <v>-92322000000</v>
      </c>
      <c r="G177" s="5">
        <v>-100198000000</v>
      </c>
      <c r="I177" s="5">
        <v>-456923000000</v>
      </c>
      <c r="J177" s="5">
        <v>-441438000000</v>
      </c>
      <c r="K177" s="5">
        <v>-418963000000</v>
      </c>
      <c r="L177" s="5">
        <v>-511322000000</v>
      </c>
      <c r="M177" s="5">
        <v>-573777000000</v>
      </c>
      <c r="N177" s="5">
        <v>-272007000000</v>
      </c>
      <c r="O177" s="5">
        <v>-295943000000</v>
      </c>
      <c r="P177" s="5">
        <v>-262934000000</v>
      </c>
      <c r="Q177" s="5">
        <v>-273139000000</v>
      </c>
      <c r="R177" s="5">
        <v>-341008000000</v>
      </c>
    </row>
    <row r="178" spans="3:27" ht="15.5" x14ac:dyDescent="0.35">
      <c r="C178" t="s">
        <v>2058</v>
      </c>
      <c r="D178" s="5">
        <v>-184566000000</v>
      </c>
      <c r="E178" s="5">
        <v>-5374965000000</v>
      </c>
      <c r="F178" s="5">
        <v>-3069095000000</v>
      </c>
      <c r="G178" s="5">
        <v>3635018000000</v>
      </c>
    </row>
    <row r="179" spans="3:27" ht="15.5" x14ac:dyDescent="0.35">
      <c r="C179" t="s">
        <v>3052</v>
      </c>
      <c r="Z179" s="5">
        <v>76000000</v>
      </c>
      <c r="AA179" s="2">
        <v>104000000</v>
      </c>
    </row>
    <row r="180" spans="3:27" ht="15.5" x14ac:dyDescent="0.35">
      <c r="C180" t="s">
        <v>3053</v>
      </c>
      <c r="J180" s="5">
        <v>-20000000000</v>
      </c>
      <c r="T180" s="5">
        <v>-940000000</v>
      </c>
      <c r="U180" s="5">
        <v>-1878000000</v>
      </c>
      <c r="V180" s="5">
        <v>-2254000000</v>
      </c>
      <c r="W180" s="5">
        <v>-1502000000</v>
      </c>
      <c r="Y180" s="5">
        <v>-27000000</v>
      </c>
      <c r="Z180" s="5">
        <v>-2872000000</v>
      </c>
      <c r="AA180" s="2">
        <v>-49536000000</v>
      </c>
    </row>
    <row r="181" spans="3:27" ht="15.5" x14ac:dyDescent="0.35">
      <c r="C181" t="s">
        <v>1624</v>
      </c>
      <c r="R181" s="5">
        <v>9474000000</v>
      </c>
      <c r="W181" s="5">
        <v>104661000000</v>
      </c>
      <c r="AA181" s="2">
        <v>41500000000</v>
      </c>
    </row>
    <row r="182" spans="3:27" ht="15.5" x14ac:dyDescent="0.35">
      <c r="C182" t="s">
        <v>175</v>
      </c>
      <c r="D182" s="5">
        <v>78519000000</v>
      </c>
      <c r="E182" s="5">
        <v>-675172000000</v>
      </c>
      <c r="F182" s="5">
        <v>111239000000</v>
      </c>
      <c r="G182" s="5">
        <v>-6712738000000</v>
      </c>
      <c r="I182" s="5">
        <v>-6459266000000</v>
      </c>
      <c r="J182" s="5">
        <v>-842805000000</v>
      </c>
      <c r="K182" s="5">
        <v>329226000000</v>
      </c>
      <c r="L182" s="5">
        <v>-4938480000000</v>
      </c>
      <c r="M182" s="5">
        <v>-1773338000000</v>
      </c>
      <c r="N182" s="5">
        <v>-6583642000000</v>
      </c>
      <c r="O182" s="5">
        <v>1398986000000</v>
      </c>
      <c r="P182" s="5">
        <v>-5146047000000</v>
      </c>
      <c r="Q182" s="5">
        <v>-87819000000</v>
      </c>
      <c r="R182" s="5">
        <v>-3733655000000</v>
      </c>
      <c r="S182" s="5">
        <v>-4862136000000</v>
      </c>
      <c r="T182" s="5">
        <v>-1601490000000</v>
      </c>
      <c r="U182" s="5">
        <v>3572356000000</v>
      </c>
      <c r="V182" s="5">
        <v>3358481000000</v>
      </c>
      <c r="W182" s="5">
        <v>4194894000000</v>
      </c>
      <c r="X182" s="5">
        <v>2606938000000</v>
      </c>
      <c r="Y182" s="5">
        <v>-596084000000</v>
      </c>
      <c r="Z182" s="5">
        <v>234722000000</v>
      </c>
      <c r="AA182" s="2">
        <v>-37199000000</v>
      </c>
    </row>
    <row r="183" spans="3:27" ht="15.5" x14ac:dyDescent="0.35">
      <c r="C183" t="s">
        <v>3054</v>
      </c>
      <c r="T183" s="5">
        <v>-131237000000</v>
      </c>
      <c r="W183" s="5">
        <v>1495929000000</v>
      </c>
    </row>
    <row r="184" spans="3:27" ht="15.5" x14ac:dyDescent="0.35">
      <c r="C184" t="s">
        <v>750</v>
      </c>
      <c r="J184" s="5">
        <v>530000000</v>
      </c>
    </row>
    <row r="185" spans="3:27" ht="15.5" x14ac:dyDescent="0.35">
      <c r="C185" t="s">
        <v>370</v>
      </c>
      <c r="D185" s="5">
        <v>-46527000000</v>
      </c>
      <c r="E185" s="5">
        <v>-44788000000</v>
      </c>
      <c r="F185" s="5">
        <v>-51362000000</v>
      </c>
      <c r="G185" s="5">
        <v>-45495000000</v>
      </c>
      <c r="I185" s="5">
        <v>-191671000000</v>
      </c>
      <c r="J185" s="5">
        <v>-179750000000</v>
      </c>
    </row>
    <row r="186" spans="3:27" ht="15.5" x14ac:dyDescent="0.35">
      <c r="C186" t="s">
        <v>527</v>
      </c>
      <c r="D186" s="5">
        <v>1841000000</v>
      </c>
      <c r="E186" s="5">
        <v>73000000</v>
      </c>
      <c r="G186" s="5">
        <v>1706000000</v>
      </c>
      <c r="I186" s="5">
        <v>3283000000</v>
      </c>
      <c r="J186" s="5">
        <v>129455000000</v>
      </c>
      <c r="N186" s="5">
        <v>-553000000</v>
      </c>
      <c r="O186" s="5">
        <v>-3954000000</v>
      </c>
      <c r="P186" s="5">
        <v>-7419000000</v>
      </c>
      <c r="Q186" s="5">
        <v>-242902000000</v>
      </c>
    </row>
    <row r="187" spans="3:27" ht="15.5" x14ac:dyDescent="0.35">
      <c r="C187" t="s">
        <v>1292</v>
      </c>
      <c r="D187" s="5">
        <v>900000000000</v>
      </c>
      <c r="F187" s="5">
        <v>1500000000000</v>
      </c>
      <c r="I187" s="5">
        <v>3100000000000</v>
      </c>
      <c r="J187" s="5">
        <v>1000000000000</v>
      </c>
      <c r="K187" s="5">
        <v>1000000000000</v>
      </c>
      <c r="N187" s="5">
        <v>1000000000000</v>
      </c>
      <c r="O187" s="5">
        <v>3823000000000</v>
      </c>
      <c r="P187" s="5">
        <v>2021000000000</v>
      </c>
      <c r="Q187" s="5">
        <v>4000000000000</v>
      </c>
      <c r="R187" s="5">
        <v>-1239217000000</v>
      </c>
      <c r="S187" s="5">
        <v>-1326274000000</v>
      </c>
      <c r="T187" s="5">
        <v>-173275000000</v>
      </c>
      <c r="U187" s="5">
        <v>1892895000000</v>
      </c>
      <c r="V187" s="5">
        <v>2590722000000</v>
      </c>
      <c r="W187" s="5">
        <v>1492853000000</v>
      </c>
      <c r="Z187" s="5">
        <v>-93930000000</v>
      </c>
      <c r="AA187" s="2">
        <v>93930000000</v>
      </c>
    </row>
    <row r="188" spans="3:27" ht="15.5" x14ac:dyDescent="0.35">
      <c r="C188" t="s">
        <v>3055</v>
      </c>
      <c r="D188" s="5">
        <v>-1566797000000</v>
      </c>
      <c r="E188" s="5">
        <v>-60954000000</v>
      </c>
      <c r="F188" s="5">
        <v>-759921000000</v>
      </c>
      <c r="G188" s="5">
        <v>-51555000000</v>
      </c>
      <c r="I188" s="5">
        <v>-1306192000000</v>
      </c>
      <c r="J188" s="5">
        <v>-1792236000000</v>
      </c>
      <c r="K188" s="5">
        <v>-584851000000</v>
      </c>
      <c r="L188" s="5">
        <v>-4044897000000</v>
      </c>
      <c r="M188" s="5">
        <v>-1714634000000</v>
      </c>
      <c r="N188" s="5">
        <v>-2747970000000</v>
      </c>
      <c r="O188" s="5">
        <v>-2257672000000</v>
      </c>
      <c r="P188" s="5">
        <v>-2770921000000</v>
      </c>
      <c r="Q188" s="5">
        <v>-2421563000000</v>
      </c>
      <c r="R188" s="5">
        <v>-677819000000</v>
      </c>
      <c r="S188" s="5">
        <v>-799281000000</v>
      </c>
      <c r="T188" s="5">
        <v>-821429000000</v>
      </c>
      <c r="U188" s="5">
        <v>-685347000000</v>
      </c>
      <c r="V188" s="5">
        <v>-458967000000</v>
      </c>
      <c r="W188" s="5">
        <v>-100729000000</v>
      </c>
      <c r="X188" s="5">
        <v>-163072000000</v>
      </c>
      <c r="Y188" s="5">
        <v>-210158000000</v>
      </c>
      <c r="Z188" s="5">
        <v>-221443000000</v>
      </c>
      <c r="AA188" s="2">
        <v>-205308000000</v>
      </c>
    </row>
    <row r="189" spans="3:27" ht="15.5" x14ac:dyDescent="0.35">
      <c r="C189" t="s">
        <v>983</v>
      </c>
      <c r="D189" s="5">
        <v>-2009998000000</v>
      </c>
      <c r="E189" s="5">
        <v>-14414503000000</v>
      </c>
      <c r="F189" s="5">
        <v>-837478000000</v>
      </c>
      <c r="G189" s="5">
        <v>-7001922000000</v>
      </c>
      <c r="I189" s="5">
        <v>-25018464000000</v>
      </c>
      <c r="J189" s="5">
        <v>-10235264000000</v>
      </c>
      <c r="K189" s="5">
        <v>-1822601000000</v>
      </c>
      <c r="L189" s="5">
        <v>-1990237000000</v>
      </c>
      <c r="M189" s="5">
        <v>-668510000000</v>
      </c>
      <c r="N189" s="5">
        <v>-2376421000000</v>
      </c>
      <c r="O189" s="5">
        <v>-2118959000000</v>
      </c>
      <c r="P189" s="5">
        <v>-5730721000000</v>
      </c>
      <c r="Q189" s="5">
        <v>-3440400000000</v>
      </c>
      <c r="R189" s="5">
        <v>-2843763000000</v>
      </c>
      <c r="S189" s="5">
        <v>-606359000000</v>
      </c>
      <c r="T189" s="5">
        <v>-699030000000</v>
      </c>
    </row>
    <row r="190" spans="3:27" ht="15.5" x14ac:dyDescent="0.35">
      <c r="C190" t="s">
        <v>3056</v>
      </c>
      <c r="O190" s="5">
        <v>83000000000</v>
      </c>
      <c r="P190" s="5">
        <v>150000000000</v>
      </c>
      <c r="X190" s="5">
        <v>2967762000000</v>
      </c>
    </row>
    <row r="191" spans="3:27" ht="15.5" x14ac:dyDescent="0.35">
      <c r="C191" t="s">
        <v>1494</v>
      </c>
      <c r="E191" s="5">
        <v>-75000000000</v>
      </c>
      <c r="I191" s="5">
        <v>-75000000000</v>
      </c>
      <c r="J191" s="5">
        <v>-83000000000</v>
      </c>
      <c r="K191" s="5">
        <v>-75000000000</v>
      </c>
      <c r="N191" s="5">
        <v>-1600000000000</v>
      </c>
      <c r="Q191" s="5">
        <v>-1380000000000</v>
      </c>
      <c r="W191" s="5">
        <v>-1805000000000</v>
      </c>
      <c r="X191" s="5">
        <v>-904768000000</v>
      </c>
      <c r="Y191" s="5">
        <v>-3768000000</v>
      </c>
      <c r="Z191" s="5">
        <v>-4769000000</v>
      </c>
      <c r="AA191" s="2">
        <v>-4101000000</v>
      </c>
    </row>
    <row r="192" spans="3:27" ht="15.5" x14ac:dyDescent="0.35">
      <c r="C192" t="s">
        <v>3057</v>
      </c>
      <c r="G192" s="5">
        <v>-3954222000000</v>
      </c>
      <c r="I192" s="5">
        <v>-3954222000000</v>
      </c>
      <c r="J192" s="5">
        <v>-3106040000000</v>
      </c>
      <c r="K192" s="5">
        <v>-2871842000000</v>
      </c>
      <c r="L192" s="5">
        <v>-2345686000000</v>
      </c>
      <c r="M192" s="5">
        <v>-1098577000000</v>
      </c>
      <c r="N192" s="5">
        <v>-1392161000000</v>
      </c>
      <c r="O192" s="5">
        <v>-696485000000</v>
      </c>
      <c r="P192" s="5">
        <v>-595420000000</v>
      </c>
      <c r="W192" s="5">
        <v>-199796000000</v>
      </c>
      <c r="Y192" s="5">
        <v>-305170000000</v>
      </c>
      <c r="Z192" s="5">
        <v>-141796000000</v>
      </c>
      <c r="AA192" s="2">
        <v>-366950000000</v>
      </c>
    </row>
    <row r="193" spans="2:27" ht="15.5" x14ac:dyDescent="0.35">
      <c r="C193" t="s">
        <v>2013</v>
      </c>
      <c r="Y193" s="5">
        <v>-199567000000</v>
      </c>
      <c r="Z193" s="5">
        <v>199567000000</v>
      </c>
    </row>
    <row r="194" spans="2:27" ht="15.5" x14ac:dyDescent="0.35">
      <c r="C194" t="s">
        <v>3058</v>
      </c>
      <c r="Z194" s="5">
        <v>208045000000</v>
      </c>
      <c r="AA194" s="2">
        <v>101670000000</v>
      </c>
    </row>
    <row r="195" spans="2:27" ht="15.5" x14ac:dyDescent="0.35">
      <c r="C195" t="s">
        <v>2356</v>
      </c>
      <c r="Z195" s="5">
        <v>29338000000</v>
      </c>
      <c r="AA195" s="2">
        <v>9685000000</v>
      </c>
    </row>
    <row r="196" spans="2:27" ht="15.5" x14ac:dyDescent="0.35">
      <c r="C196" t="s">
        <v>3059</v>
      </c>
      <c r="Z196" s="5">
        <v>-17325000000</v>
      </c>
      <c r="AA196" s="2">
        <v>-17585000000</v>
      </c>
    </row>
    <row r="197" spans="2:27" ht="15.5" x14ac:dyDescent="0.35">
      <c r="C197" t="s">
        <v>187</v>
      </c>
      <c r="D197" s="5">
        <v>-382089000000</v>
      </c>
      <c r="E197" s="5">
        <v>-449895000000</v>
      </c>
      <c r="F197" s="5">
        <v>224917000000</v>
      </c>
      <c r="G197" s="5">
        <v>29556000000</v>
      </c>
      <c r="I197" s="5">
        <v>79162000000</v>
      </c>
      <c r="J197" s="5">
        <v>203035000000</v>
      </c>
      <c r="K197" s="5">
        <v>-102346000000</v>
      </c>
      <c r="L197" s="5">
        <v>339913000000</v>
      </c>
      <c r="M197" s="5">
        <v>184249000000</v>
      </c>
      <c r="N197" s="5">
        <v>302450000000</v>
      </c>
      <c r="O197" s="5">
        <v>-435089000000</v>
      </c>
      <c r="P197" s="5">
        <v>566687000000</v>
      </c>
      <c r="Q197" s="5">
        <v>154962000000</v>
      </c>
      <c r="R197" s="5">
        <v>-200952000000</v>
      </c>
      <c r="S197" s="5">
        <v>1001560000000</v>
      </c>
      <c r="T197" s="5">
        <v>-28051000000</v>
      </c>
      <c r="U197" s="5">
        <v>1238017000000</v>
      </c>
    </row>
    <row r="198" spans="2:27" ht="15.5" x14ac:dyDescent="0.35">
      <c r="C198" t="s">
        <v>186</v>
      </c>
      <c r="D198" s="5">
        <v>-10987240000000</v>
      </c>
      <c r="E198" s="5">
        <v>2709805000000</v>
      </c>
      <c r="F198" s="5">
        <v>292017000000</v>
      </c>
      <c r="G198" s="5">
        <v>-6121821000000</v>
      </c>
      <c r="I198" s="5">
        <v>5413099000000</v>
      </c>
      <c r="J198" s="5">
        <v>-145823000000</v>
      </c>
      <c r="K198" s="5">
        <v>-7568533000000</v>
      </c>
      <c r="L198" s="5">
        <v>-14964444000000</v>
      </c>
      <c r="M198" s="5">
        <v>18977246000000</v>
      </c>
      <c r="N198" s="5">
        <v>-4419475000000</v>
      </c>
      <c r="O198" s="5">
        <v>4729674000000</v>
      </c>
      <c r="P198" s="5">
        <v>-6937722000000</v>
      </c>
      <c r="Q198" s="5">
        <v>11250321000000</v>
      </c>
      <c r="R198" s="5">
        <v>-4714701000000</v>
      </c>
      <c r="S198" s="5">
        <v>623502000000</v>
      </c>
      <c r="T198" s="5">
        <v>-6674294000000</v>
      </c>
      <c r="U198" s="5">
        <v>2487211000000</v>
      </c>
      <c r="V198" s="5">
        <v>9964126000000</v>
      </c>
      <c r="W198" s="5">
        <v>-1789958000000</v>
      </c>
      <c r="X198" s="5">
        <v>11132183000000</v>
      </c>
      <c r="Y198" s="5">
        <v>-929311000000</v>
      </c>
      <c r="Z198" s="5">
        <v>963145000000</v>
      </c>
      <c r="AA198" s="2">
        <v>571170000000</v>
      </c>
    </row>
    <row r="199" spans="2:27" ht="15.5" x14ac:dyDescent="0.35">
      <c r="C199" t="s">
        <v>188</v>
      </c>
      <c r="D199" s="5">
        <v>29750458000000</v>
      </c>
      <c r="I199" s="5">
        <v>24337359000000</v>
      </c>
      <c r="J199" s="5">
        <v>24483182000000</v>
      </c>
      <c r="K199" s="5">
        <v>32051715000000</v>
      </c>
      <c r="L199" s="5">
        <v>47016159000000</v>
      </c>
      <c r="M199" s="5">
        <v>28038913000000</v>
      </c>
      <c r="N199" s="5">
        <v>32458388000000</v>
      </c>
      <c r="O199" s="5">
        <v>27728714000000</v>
      </c>
      <c r="P199" s="5">
        <v>34666436000000</v>
      </c>
      <c r="Q199" s="5">
        <v>23416115000000</v>
      </c>
      <c r="R199" s="5">
        <v>28130816000000</v>
      </c>
      <c r="S199" s="5">
        <v>27507314000000</v>
      </c>
      <c r="T199" s="5">
        <v>34181608000000</v>
      </c>
      <c r="U199" s="5">
        <v>31694397000000</v>
      </c>
      <c r="V199" s="5">
        <v>21730271000000</v>
      </c>
      <c r="W199" s="5">
        <v>23520229000000</v>
      </c>
      <c r="X199" s="5">
        <v>12388046000000</v>
      </c>
      <c r="Y199" s="5">
        <v>8855241000000</v>
      </c>
      <c r="Z199" s="5">
        <v>7892096000000</v>
      </c>
      <c r="AA199" s="2">
        <v>7320926000000</v>
      </c>
    </row>
    <row r="200" spans="2:27" ht="15.5" x14ac:dyDescent="0.35">
      <c r="C200" t="s">
        <v>189</v>
      </c>
      <c r="D200" s="5">
        <v>18763218000000</v>
      </c>
      <c r="E200" s="5">
        <v>2709805000000</v>
      </c>
      <c r="F200" s="5">
        <v>292017000000</v>
      </c>
      <c r="G200" s="5">
        <v>-6121821000000</v>
      </c>
      <c r="I200" s="5">
        <v>29750458000000</v>
      </c>
      <c r="J200" s="5">
        <v>24337359000000</v>
      </c>
      <c r="K200" s="5">
        <v>24483182000000</v>
      </c>
      <c r="L200" s="5">
        <v>32051715000000</v>
      </c>
      <c r="M200" s="5">
        <v>47016159000000</v>
      </c>
      <c r="N200" s="5">
        <v>28038913000000</v>
      </c>
      <c r="O200" s="5">
        <v>32458388000000</v>
      </c>
      <c r="P200" s="5">
        <v>27728714000000</v>
      </c>
      <c r="Q200" s="5">
        <v>34666436000000</v>
      </c>
      <c r="R200" s="5">
        <v>23416115000000</v>
      </c>
      <c r="S200" s="5">
        <v>28130816000000</v>
      </c>
      <c r="T200" s="5">
        <v>27507314000000</v>
      </c>
      <c r="U200" s="5">
        <v>34181608000000</v>
      </c>
      <c r="V200" s="5">
        <v>31694397000000</v>
      </c>
      <c r="W200" s="5">
        <v>21730271000000</v>
      </c>
      <c r="X200" s="5">
        <v>23520229000000</v>
      </c>
      <c r="Y200" s="5">
        <v>7925930000000</v>
      </c>
      <c r="Z200" s="5">
        <v>8855241000000</v>
      </c>
      <c r="AA200" s="2">
        <v>7892096000000</v>
      </c>
    </row>
    <row r="202" spans="2:27" ht="15.5" x14ac:dyDescent="0.35">
      <c r="B202" t="s">
        <v>190</v>
      </c>
      <c r="C202" t="s">
        <v>11</v>
      </c>
      <c r="D202" s="5">
        <v>25140000000</v>
      </c>
      <c r="E202" s="5">
        <v>25140000000</v>
      </c>
      <c r="F202" s="5">
        <v>25140000000</v>
      </c>
      <c r="G202" s="5">
        <v>25140000000</v>
      </c>
      <c r="I202" s="5">
        <v>25140000000</v>
      </c>
      <c r="J202" s="5">
        <v>25140000000</v>
      </c>
      <c r="K202" s="5">
        <v>25130000000</v>
      </c>
      <c r="L202" s="5">
        <v>25130000000</v>
      </c>
      <c r="M202" s="5">
        <v>25130000000</v>
      </c>
      <c r="N202" s="5">
        <v>25130000000</v>
      </c>
      <c r="O202" s="5">
        <v>25130000000</v>
      </c>
      <c r="P202" s="5">
        <v>25130000000</v>
      </c>
      <c r="Q202" s="5">
        <v>25130000000</v>
      </c>
      <c r="R202" s="5">
        <v>25130000000</v>
      </c>
      <c r="S202" s="5">
        <v>25130000000</v>
      </c>
      <c r="T202" s="5">
        <v>25130000000</v>
      </c>
      <c r="U202" s="5">
        <v>25130000000</v>
      </c>
      <c r="V202" s="5">
        <v>25130000000</v>
      </c>
      <c r="W202" s="5">
        <v>25130000000</v>
      </c>
      <c r="X202" s="5">
        <v>23930000000</v>
      </c>
      <c r="Y202" s="5">
        <v>23930000000</v>
      </c>
      <c r="Z202" s="5">
        <v>23930000000</v>
      </c>
      <c r="AA202" s="2">
        <v>12250000000</v>
      </c>
    </row>
    <row r="203" spans="2:27" ht="15.5" x14ac:dyDescent="0.35">
      <c r="C203" t="s">
        <v>191</v>
      </c>
      <c r="D203" s="6">
        <v>70.2</v>
      </c>
      <c r="E203" s="6">
        <v>63.95</v>
      </c>
      <c r="F203" s="6">
        <v>72.14</v>
      </c>
      <c r="G203" s="6">
        <v>65.62</v>
      </c>
    </row>
    <row r="204" spans="2:27" ht="15.5" x14ac:dyDescent="0.35">
      <c r="C204" t="s">
        <v>192</v>
      </c>
      <c r="D204" s="6">
        <v>25.14</v>
      </c>
      <c r="E204" s="6">
        <v>27.99</v>
      </c>
      <c r="F204" s="6">
        <v>23.5</v>
      </c>
      <c r="G204" s="6">
        <v>25.37</v>
      </c>
    </row>
    <row r="205" spans="2:27" ht="15.5" x14ac:dyDescent="0.35">
      <c r="C205" t="s">
        <v>70</v>
      </c>
      <c r="D205" s="6">
        <v>7.79</v>
      </c>
      <c r="E205" s="6">
        <v>7.41</v>
      </c>
      <c r="F205" s="6">
        <v>6.87</v>
      </c>
      <c r="G205" s="6">
        <v>6.8</v>
      </c>
    </row>
    <row r="206" spans="2:27" ht="15.5" x14ac:dyDescent="0.35">
      <c r="C206" t="s">
        <v>193</v>
      </c>
      <c r="D206" s="5">
        <v>2527100000000</v>
      </c>
      <c r="E206" s="5">
        <v>2492890000000</v>
      </c>
      <c r="F206" s="5">
        <v>2420340000000</v>
      </c>
      <c r="G206" s="5">
        <v>2531440000000</v>
      </c>
    </row>
    <row r="207" spans="2:27" ht="15.5" x14ac:dyDescent="0.35">
      <c r="C207" t="s">
        <v>194</v>
      </c>
      <c r="D207" s="6">
        <v>4.7999999999999996E-3</v>
      </c>
      <c r="E207" s="6">
        <v>4.3E-3</v>
      </c>
      <c r="F207" s="6">
        <v>4.8999999999999998E-3</v>
      </c>
      <c r="G207" s="6">
        <v>4.5999999999999999E-3</v>
      </c>
    </row>
    <row r="208" spans="2:27" ht="15.5" x14ac:dyDescent="0.35">
      <c r="C208" t="s">
        <v>195</v>
      </c>
      <c r="D208" s="6">
        <v>0.03</v>
      </c>
      <c r="E208" s="6">
        <v>2.7799999999999998E-2</v>
      </c>
      <c r="F208" s="6">
        <v>3.2300000000000002E-2</v>
      </c>
      <c r="G208" s="6">
        <v>3.0800000000000001E-2</v>
      </c>
    </row>
    <row r="209" spans="3:7" ht="15.5" x14ac:dyDescent="0.35">
      <c r="C209" t="s">
        <v>196</v>
      </c>
      <c r="D209" s="6">
        <v>6.0999999999999995E-3</v>
      </c>
      <c r="E209" s="6">
        <v>5.8999999999999999E-3</v>
      </c>
      <c r="F209" s="6">
        <v>5.8999999999999999E-3</v>
      </c>
      <c r="G209" s="6">
        <v>6.1999999999999998E-3</v>
      </c>
    </row>
    <row r="210" spans="3:7" ht="15.5" x14ac:dyDescent="0.35">
      <c r="C210" t="s">
        <v>197</v>
      </c>
    </row>
    <row r="211" spans="3:7" ht="15.5" x14ac:dyDescent="0.35">
      <c r="C211" t="s">
        <v>198</v>
      </c>
      <c r="D211" s="5">
        <v>59066000000000</v>
      </c>
      <c r="E211" s="5">
        <v>58157000000000</v>
      </c>
      <c r="F211" s="5">
        <v>56312000000000</v>
      </c>
      <c r="G211" s="5">
        <v>53795000000000</v>
      </c>
    </row>
    <row r="212" spans="3:7" ht="15.5" x14ac:dyDescent="0.35">
      <c r="C212" t="s">
        <v>199</v>
      </c>
      <c r="D212" s="6">
        <v>0.75</v>
      </c>
      <c r="E212" s="6">
        <v>0.78</v>
      </c>
      <c r="F212" s="6">
        <v>0.76</v>
      </c>
      <c r="G212" s="6">
        <v>0.78</v>
      </c>
    </row>
    <row r="213" spans="3:7" ht="15.5" x14ac:dyDescent="0.35">
      <c r="C213" t="s">
        <v>200</v>
      </c>
      <c r="D213" s="6">
        <v>2340.31</v>
      </c>
      <c r="E213" s="6">
        <v>2304.4899999999998</v>
      </c>
      <c r="F213" s="6">
        <v>2230.85</v>
      </c>
      <c r="G213" s="6">
        <v>2130.9899999999998</v>
      </c>
    </row>
    <row r="214" spans="3:7" ht="15.5" x14ac:dyDescent="0.35">
      <c r="C214" t="s">
        <v>201</v>
      </c>
      <c r="D214" s="6">
        <v>0.78</v>
      </c>
      <c r="E214" s="6">
        <v>0.8</v>
      </c>
      <c r="F214" s="6">
        <v>0.79</v>
      </c>
      <c r="G214" s="6">
        <v>0.81</v>
      </c>
    </row>
    <row r="215" spans="3:7" ht="15.5" x14ac:dyDescent="0.35">
      <c r="C215" t="s">
        <v>202</v>
      </c>
      <c r="D215" s="6">
        <v>2261.27</v>
      </c>
      <c r="E215" s="6">
        <v>2223.8000000000002</v>
      </c>
      <c r="F215" s="5">
        <v>2152</v>
      </c>
      <c r="G215" s="6">
        <v>2051.2199999999998</v>
      </c>
    </row>
    <row r="216" spans="3:7" ht="15.5" x14ac:dyDescent="0.35">
      <c r="C216" t="s">
        <v>203</v>
      </c>
    </row>
    <row r="217" spans="3:7" ht="15.5" x14ac:dyDescent="0.35">
      <c r="C217" t="s">
        <v>204</v>
      </c>
    </row>
    <row r="218" spans="3:7" ht="15.5" x14ac:dyDescent="0.35">
      <c r="C218" t="s">
        <v>205</v>
      </c>
      <c r="D218" s="5">
        <v>58841000000000</v>
      </c>
      <c r="E218" s="5">
        <v>57940000000000</v>
      </c>
      <c r="F218" s="5">
        <v>56088000000000</v>
      </c>
      <c r="G218" s="5">
        <v>53578000000000</v>
      </c>
    </row>
    <row r="219" spans="3:7" ht="15.5" x14ac:dyDescent="0.35">
      <c r="C219" t="s">
        <v>23</v>
      </c>
    </row>
    <row r="220" spans="3:7" ht="15.5" x14ac:dyDescent="0.35">
      <c r="C220" t="s">
        <v>20</v>
      </c>
    </row>
    <row r="221" spans="3:7" ht="15.5" x14ac:dyDescent="0.35">
      <c r="C221" t="s">
        <v>206</v>
      </c>
    </row>
    <row r="222" spans="3:7" ht="15.5" x14ac:dyDescent="0.35">
      <c r="C222" t="s">
        <v>207</v>
      </c>
      <c r="D222" s="5">
        <v>-10318000000000</v>
      </c>
      <c r="E222" s="5">
        <v>954000000000</v>
      </c>
      <c r="F222" s="5">
        <v>3271000000000</v>
      </c>
      <c r="G222" s="5">
        <v>-2885000000000</v>
      </c>
    </row>
    <row r="223" spans="3:7" ht="15.5" x14ac:dyDescent="0.35">
      <c r="C223" t="s">
        <v>208</v>
      </c>
      <c r="D223" s="5">
        <v>-110000000000</v>
      </c>
      <c r="E223" s="5">
        <v>-42000000000</v>
      </c>
      <c r="F223" s="5">
        <v>-179000000000</v>
      </c>
      <c r="G223" s="5">
        <v>-89000000000</v>
      </c>
    </row>
    <row r="224" spans="3:7" ht="15.5" x14ac:dyDescent="0.35">
      <c r="C224" t="s">
        <v>12</v>
      </c>
      <c r="D224" s="5">
        <v>-10428000000000</v>
      </c>
      <c r="E224" s="5">
        <v>912000000000</v>
      </c>
      <c r="F224" s="5">
        <v>3092000000000</v>
      </c>
      <c r="G224" s="5">
        <v>-2974000000000</v>
      </c>
    </row>
    <row r="225" spans="3:27" ht="15.5" x14ac:dyDescent="0.35">
      <c r="C225" t="s">
        <v>15</v>
      </c>
      <c r="D225" s="6">
        <v>-414.74</v>
      </c>
      <c r="E225" s="6">
        <v>36.29</v>
      </c>
      <c r="F225" s="6">
        <v>122.99</v>
      </c>
      <c r="G225" s="6">
        <v>-118.27</v>
      </c>
    </row>
    <row r="226" spans="3:27" ht="15.5" x14ac:dyDescent="0.35">
      <c r="C226" t="s">
        <v>57</v>
      </c>
      <c r="I226" s="6">
        <v>273.51</v>
      </c>
      <c r="J226" s="6">
        <v>271.49</v>
      </c>
      <c r="K226" s="6">
        <v>257.61</v>
      </c>
      <c r="L226" s="6">
        <v>200.62</v>
      </c>
      <c r="M226" s="6">
        <v>163.15</v>
      </c>
      <c r="N226" s="6">
        <v>80.069999999999993</v>
      </c>
      <c r="O226" s="6">
        <v>145.04</v>
      </c>
      <c r="P226" s="6">
        <v>138.56</v>
      </c>
      <c r="Q226" s="6">
        <v>118.48</v>
      </c>
      <c r="R226" s="6">
        <v>82.83</v>
      </c>
      <c r="S226" s="6">
        <v>17.02</v>
      </c>
      <c r="T226" s="6">
        <v>93.21</v>
      </c>
      <c r="U226" s="6">
        <v>170.4</v>
      </c>
      <c r="V226" s="6">
        <v>168.44</v>
      </c>
      <c r="W226" s="6">
        <v>126.3</v>
      </c>
      <c r="X226" s="6">
        <v>107.06</v>
      </c>
      <c r="Y226" s="6">
        <v>65.819999999999993</v>
      </c>
      <c r="Z226" s="6">
        <v>28.54</v>
      </c>
      <c r="AA226" s="3">
        <v>123.3</v>
      </c>
    </row>
    <row r="227" spans="3:27" ht="15.5" x14ac:dyDescent="0.35">
      <c r="C227" t="s">
        <v>69</v>
      </c>
      <c r="I227" s="6">
        <v>6.54</v>
      </c>
      <c r="J227" s="6">
        <v>6.37</v>
      </c>
      <c r="K227" s="6">
        <v>6.58</v>
      </c>
      <c r="L227" s="6">
        <v>5.91</v>
      </c>
      <c r="M227" s="6">
        <v>5.91</v>
      </c>
      <c r="N227" s="6">
        <v>12.43</v>
      </c>
      <c r="O227" s="6">
        <v>6.65</v>
      </c>
      <c r="P227" s="6">
        <v>6.6</v>
      </c>
      <c r="Q227" s="6">
        <v>11.39</v>
      </c>
      <c r="R227" s="6">
        <v>10.199999999999999</v>
      </c>
      <c r="S227" s="6">
        <v>34.96</v>
      </c>
      <c r="T227" s="6">
        <v>8.9600000000000009</v>
      </c>
      <c r="U227" s="6">
        <v>5.4</v>
      </c>
      <c r="V227" s="6">
        <v>6.53</v>
      </c>
      <c r="W227" s="6">
        <v>9.66</v>
      </c>
      <c r="X227" s="6">
        <v>17.84</v>
      </c>
      <c r="Y227" s="6">
        <v>10.59</v>
      </c>
      <c r="Z227" s="6">
        <v>17.03</v>
      </c>
      <c r="AA227" s="3">
        <v>7.17</v>
      </c>
    </row>
    <row r="228" spans="3:27" ht="15.5" x14ac:dyDescent="0.35">
      <c r="C228" t="s">
        <v>72</v>
      </c>
      <c r="I228" s="6">
        <v>1.82</v>
      </c>
      <c r="J228" s="6">
        <v>1.8</v>
      </c>
      <c r="K228" s="6">
        <v>1.91</v>
      </c>
      <c r="L228" s="6">
        <v>1.56</v>
      </c>
      <c r="M228" s="6">
        <v>1.29</v>
      </c>
      <c r="N228" s="6">
        <v>1.21</v>
      </c>
      <c r="O228" s="6">
        <v>1.1200000000000001</v>
      </c>
      <c r="P228" s="6">
        <v>1.1299999999999999</v>
      </c>
      <c r="Q228" s="6">
        <v>1.66</v>
      </c>
      <c r="R228" s="5">
        <v>1</v>
      </c>
      <c r="S228" s="6">
        <v>0.67</v>
      </c>
      <c r="T228" s="6">
        <v>1.01</v>
      </c>
      <c r="U228" s="6">
        <v>1.29</v>
      </c>
      <c r="V228" s="6">
        <v>1.71</v>
      </c>
      <c r="W228" s="6">
        <v>2.0699999999999998</v>
      </c>
      <c r="X228" s="6">
        <v>3.67</v>
      </c>
      <c r="Y228" s="6">
        <v>1.47</v>
      </c>
      <c r="Z228" s="6">
        <v>1.19</v>
      </c>
      <c r="AA228" s="3">
        <v>1.31</v>
      </c>
    </row>
    <row r="229" spans="3:27" ht="15.5" x14ac:dyDescent="0.35">
      <c r="C229" t="s">
        <v>209</v>
      </c>
      <c r="I229" s="5">
        <v>9865820000000</v>
      </c>
      <c r="J229" s="5">
        <v>9451720000000</v>
      </c>
      <c r="K229" s="5">
        <v>9200830000000</v>
      </c>
      <c r="L229" s="5">
        <v>7643490000000</v>
      </c>
      <c r="M229" s="5">
        <v>5999770000000</v>
      </c>
      <c r="N229" s="5">
        <v>3649450000000</v>
      </c>
      <c r="O229" s="5">
        <v>5278410000000</v>
      </c>
      <c r="P229" s="5">
        <v>4863680000000</v>
      </c>
    </row>
    <row r="230" spans="3:27" ht="15.5" x14ac:dyDescent="0.35">
      <c r="C230" t="s">
        <v>210</v>
      </c>
      <c r="I230" s="6">
        <v>1.8500000000000003E-2</v>
      </c>
      <c r="J230" s="6">
        <v>1.89E-2</v>
      </c>
      <c r="K230" s="6">
        <v>1.9400000000000001E-2</v>
      </c>
      <c r="L230" s="6">
        <v>1.6399999999999998E-2</v>
      </c>
      <c r="M230" s="6">
        <v>1.32E-2</v>
      </c>
      <c r="N230" s="6">
        <v>7.1999999999999998E-3</v>
      </c>
      <c r="O230" s="6">
        <v>1.3300000000000001E-2</v>
      </c>
      <c r="P230" s="6">
        <v>1.3100000000000001E-2</v>
      </c>
      <c r="Q230" s="6">
        <v>1.1200000000000002E-2</v>
      </c>
      <c r="R230" s="6">
        <v>8.6E-3</v>
      </c>
      <c r="S230" s="6">
        <v>1.8E-3</v>
      </c>
      <c r="T230" s="6">
        <v>0.01</v>
      </c>
      <c r="U230" s="6">
        <v>1.9599999999999999E-2</v>
      </c>
      <c r="V230" s="6">
        <v>2.1400000000000002E-2</v>
      </c>
      <c r="W230" s="6">
        <v>1.9E-2</v>
      </c>
      <c r="X230" s="6">
        <v>1.78E-2</v>
      </c>
      <c r="Y230" s="6">
        <v>1.47E-2</v>
      </c>
      <c r="Z230" s="6">
        <v>6.6E-3</v>
      </c>
      <c r="AA230" s="3">
        <v>1.61E-2</v>
      </c>
    </row>
    <row r="231" spans="3:27" ht="15.5" x14ac:dyDescent="0.35">
      <c r="C231" t="s">
        <v>211</v>
      </c>
      <c r="I231" s="6">
        <v>0.11869999999999999</v>
      </c>
      <c r="J231" s="6">
        <v>0.1288</v>
      </c>
      <c r="K231" s="6">
        <v>0.13159999999999999</v>
      </c>
      <c r="L231" s="6">
        <v>0.1116</v>
      </c>
      <c r="M231" s="6">
        <v>9.4499999999999987E-2</v>
      </c>
      <c r="N231" s="6">
        <v>4.9000000000000002E-2</v>
      </c>
      <c r="O231" s="6">
        <v>8.4199999999999997E-2</v>
      </c>
      <c r="P231" s="6">
        <v>8.8000000000000009E-2</v>
      </c>
      <c r="Q231" s="6">
        <v>8.0600000000000005E-2</v>
      </c>
      <c r="R231" s="6">
        <v>6.0899999999999996E-2</v>
      </c>
      <c r="S231" s="6">
        <v>1.49E-2</v>
      </c>
      <c r="T231" s="6">
        <v>8.2299999999999998E-2</v>
      </c>
      <c r="U231" s="6">
        <v>0.16600000000000001</v>
      </c>
      <c r="V231" s="6">
        <v>0.18760000000000002</v>
      </c>
      <c r="W231" s="6">
        <v>0.1734</v>
      </c>
      <c r="X231" s="6">
        <v>0.18609999999999999</v>
      </c>
      <c r="Y231" s="6">
        <v>0.14050000000000001</v>
      </c>
      <c r="Z231" s="6">
        <v>7.3399999999999993E-2</v>
      </c>
      <c r="AA231" s="3">
        <v>0.1663</v>
      </c>
    </row>
    <row r="232" spans="3:27" ht="15.5" x14ac:dyDescent="0.35">
      <c r="C232" t="s">
        <v>212</v>
      </c>
      <c r="I232" s="6">
        <v>2.4E-2</v>
      </c>
      <c r="J232" s="6">
        <v>2.41E-2</v>
      </c>
      <c r="K232" s="6">
        <v>2.5600000000000001E-2</v>
      </c>
      <c r="L232" s="6">
        <v>2.1299999999999999E-2</v>
      </c>
      <c r="M232" s="6">
        <v>1.7299999999999999E-2</v>
      </c>
      <c r="N232" s="6">
        <v>1.03E-2</v>
      </c>
      <c r="O232" s="6">
        <v>1.8200000000000001E-2</v>
      </c>
      <c r="P232" s="6">
        <v>1.8000000000000002E-2</v>
      </c>
      <c r="Q232" s="6">
        <v>1.6200000000000003E-2</v>
      </c>
      <c r="R232" s="6">
        <v>1.15E-2</v>
      </c>
      <c r="S232" s="6">
        <v>2.8999999999999998E-3</v>
      </c>
      <c r="T232" s="6">
        <v>1.3100000000000001E-2</v>
      </c>
      <c r="U232" s="6">
        <v>2.8199999999999999E-2</v>
      </c>
      <c r="V232" s="6">
        <v>3.15E-2</v>
      </c>
      <c r="W232" s="6">
        <v>2.7999999999999997E-2</v>
      </c>
      <c r="X232" s="6">
        <v>2.6699999999999998E-2</v>
      </c>
      <c r="Y232" s="6">
        <v>2.1000000000000001E-2</v>
      </c>
      <c r="Z232" s="6">
        <v>1.34E-2</v>
      </c>
      <c r="AA232" s="3">
        <v>4.4999999999999998E-2</v>
      </c>
    </row>
    <row r="233" spans="3:27" ht="15.5" x14ac:dyDescent="0.35">
      <c r="C233" t="s">
        <v>213</v>
      </c>
    </row>
    <row r="234" spans="3:27" ht="15.5" x14ac:dyDescent="0.35">
      <c r="C234" t="s">
        <v>66</v>
      </c>
      <c r="I234" s="6">
        <v>0.78</v>
      </c>
      <c r="J234" s="6">
        <v>0.82</v>
      </c>
      <c r="K234" s="6">
        <v>0.87</v>
      </c>
      <c r="L234" s="6">
        <v>0.66</v>
      </c>
      <c r="M234" s="6">
        <v>0.56000000000000005</v>
      </c>
      <c r="N234" s="6">
        <v>0.61</v>
      </c>
      <c r="O234" s="6">
        <v>0.56000000000000005</v>
      </c>
      <c r="P234" s="6">
        <v>0.57999999999999996</v>
      </c>
      <c r="Q234" s="6">
        <v>0.92</v>
      </c>
      <c r="R234" s="6">
        <v>0.62</v>
      </c>
      <c r="S234" s="6">
        <v>0.52</v>
      </c>
      <c r="T234" s="6">
        <v>0.74</v>
      </c>
      <c r="U234" s="6">
        <v>0.9</v>
      </c>
      <c r="V234" s="6">
        <v>1.22</v>
      </c>
      <c r="W234" s="6">
        <v>1.68</v>
      </c>
      <c r="X234" s="6">
        <v>3.32</v>
      </c>
      <c r="Y234" s="6">
        <v>1.49</v>
      </c>
      <c r="Z234" s="6">
        <v>1.25</v>
      </c>
      <c r="AA234" s="3">
        <v>1.19</v>
      </c>
    </row>
    <row r="235" spans="3:27" ht="15.5" x14ac:dyDescent="0.35">
      <c r="C235" t="s">
        <v>63</v>
      </c>
      <c r="I235" s="6">
        <v>2304.4899999999998</v>
      </c>
      <c r="J235" s="6">
        <v>2107.98</v>
      </c>
      <c r="K235" s="6">
        <v>1957.4</v>
      </c>
      <c r="L235" s="6">
        <v>1798.21</v>
      </c>
      <c r="M235" s="5">
        <v>1726</v>
      </c>
      <c r="N235" s="6">
        <v>1632.96</v>
      </c>
      <c r="O235" s="6">
        <v>1722.09</v>
      </c>
      <c r="P235" s="6">
        <v>1574.89</v>
      </c>
      <c r="Q235" s="6">
        <v>1470.26</v>
      </c>
      <c r="R235" s="6">
        <v>1361.11</v>
      </c>
      <c r="S235" s="6">
        <v>1141.1400000000001</v>
      </c>
      <c r="T235" s="6">
        <v>1131.92</v>
      </c>
      <c r="U235" s="6">
        <v>1026.28</v>
      </c>
      <c r="V235" s="6">
        <v>897.98</v>
      </c>
      <c r="W235" s="6">
        <v>728.27</v>
      </c>
      <c r="X235" s="6">
        <v>575.20000000000005</v>
      </c>
      <c r="Y235" s="6">
        <v>468.37</v>
      </c>
      <c r="Z235" s="6">
        <v>388.66</v>
      </c>
      <c r="AA235" s="3">
        <v>741.33</v>
      </c>
    </row>
    <row r="236" spans="3:27" ht="15.5" x14ac:dyDescent="0.35">
      <c r="C236" t="s">
        <v>214</v>
      </c>
      <c r="I236" s="6">
        <v>0.8</v>
      </c>
      <c r="J236" s="6">
        <v>0.85</v>
      </c>
      <c r="K236" s="6">
        <v>0.9</v>
      </c>
      <c r="L236" s="6">
        <v>0.69</v>
      </c>
      <c r="M236" s="6">
        <v>0.59</v>
      </c>
      <c r="N236" s="6">
        <v>0.64</v>
      </c>
      <c r="O236" s="6">
        <v>0.57999999999999996</v>
      </c>
      <c r="P236" s="6">
        <v>0.61</v>
      </c>
      <c r="Q236" s="6">
        <v>0.96</v>
      </c>
      <c r="R236" s="6">
        <v>0.65</v>
      </c>
      <c r="S236" s="6">
        <v>0.52</v>
      </c>
      <c r="T236" s="6">
        <v>0.74</v>
      </c>
      <c r="U236" s="6">
        <v>0.9</v>
      </c>
      <c r="V236" s="6">
        <v>1.22</v>
      </c>
      <c r="W236" s="6">
        <v>1.68</v>
      </c>
      <c r="X236" s="6">
        <v>3.32</v>
      </c>
      <c r="Y236" s="6">
        <v>1.49</v>
      </c>
      <c r="Z236" s="6">
        <v>1.25</v>
      </c>
      <c r="AA236" s="3">
        <v>1.19</v>
      </c>
    </row>
    <row r="237" spans="3:27" ht="15.5" x14ac:dyDescent="0.35">
      <c r="C237" t="s">
        <v>215</v>
      </c>
      <c r="I237" s="6">
        <v>2223.8000000000002</v>
      </c>
      <c r="J237" s="6">
        <v>2026.66</v>
      </c>
      <c r="K237" s="6">
        <v>1874.85</v>
      </c>
      <c r="L237" s="6">
        <v>1715.57</v>
      </c>
      <c r="M237" s="6">
        <v>1645.1</v>
      </c>
      <c r="N237" s="6">
        <v>1562.72</v>
      </c>
      <c r="O237" s="6">
        <v>1654.29</v>
      </c>
      <c r="P237" s="6">
        <v>1511.38</v>
      </c>
      <c r="Q237" s="6">
        <v>1408.98</v>
      </c>
      <c r="R237" s="6">
        <v>1302.1300000000001</v>
      </c>
      <c r="S237" s="6">
        <v>1141.1400000000001</v>
      </c>
      <c r="T237" s="6">
        <v>1131.92</v>
      </c>
      <c r="U237" s="6">
        <v>1026.28</v>
      </c>
      <c r="V237" s="6">
        <v>897.98</v>
      </c>
      <c r="W237" s="6">
        <v>728.27</v>
      </c>
      <c r="X237" s="6">
        <v>575.20000000000005</v>
      </c>
      <c r="Y237" s="6">
        <v>468.37</v>
      </c>
      <c r="Z237" s="6">
        <v>388.66</v>
      </c>
      <c r="AA237" s="3">
        <v>741.33</v>
      </c>
    </row>
    <row r="238" spans="3:27" ht="15.5" x14ac:dyDescent="0.35">
      <c r="C238" t="s">
        <v>216</v>
      </c>
    </row>
    <row r="239" spans="3:27" ht="15.5" x14ac:dyDescent="0.35">
      <c r="C239" t="s">
        <v>217</v>
      </c>
    </row>
    <row r="240" spans="3:27" ht="15.5" x14ac:dyDescent="0.35">
      <c r="C240" t="s">
        <v>25</v>
      </c>
    </row>
    <row r="241" spans="2:27" ht="15.5" x14ac:dyDescent="0.35">
      <c r="C241" t="s">
        <v>22</v>
      </c>
    </row>
    <row r="242" spans="2:27" ht="15.5" x14ac:dyDescent="0.35">
      <c r="C242" t="s">
        <v>218</v>
      </c>
    </row>
    <row r="243" spans="2:27" ht="15.5" x14ac:dyDescent="0.35">
      <c r="C243" t="s">
        <v>219</v>
      </c>
      <c r="I243" s="5">
        <v>4150000000000</v>
      </c>
      <c r="J243" s="5">
        <v>8222000000000</v>
      </c>
      <c r="K243" s="5">
        <v>-1797000000000</v>
      </c>
      <c r="L243" s="5">
        <v>-16360000000000</v>
      </c>
      <c r="M243" s="5">
        <v>29610000000000</v>
      </c>
      <c r="N243" s="5">
        <v>28625000000000</v>
      </c>
      <c r="O243" s="5">
        <v>2071000000000</v>
      </c>
      <c r="P243" s="5">
        <v>-750000000000</v>
      </c>
      <c r="Q243" s="5">
        <v>20129000000000</v>
      </c>
      <c r="R243" s="5">
        <v>3291000000000</v>
      </c>
      <c r="S243" s="5">
        <v>6755000000000</v>
      </c>
      <c r="T243" s="5">
        <v>-1898000000000</v>
      </c>
      <c r="U243" s="5">
        <v>4018000000000</v>
      </c>
      <c r="V243" s="5">
        <v>9752000000000</v>
      </c>
      <c r="W243" s="5">
        <v>-4434000000000</v>
      </c>
      <c r="X243" s="5">
        <v>8544000000000</v>
      </c>
      <c r="Y243" s="5">
        <v>-2618000000000</v>
      </c>
      <c r="Z243" s="5">
        <v>-2521000000000</v>
      </c>
      <c r="AA243" s="2">
        <v>-90000000000</v>
      </c>
    </row>
    <row r="244" spans="2:27" ht="15.5" x14ac:dyDescent="0.35">
      <c r="C244" t="s">
        <v>220</v>
      </c>
      <c r="I244" s="5">
        <v>-392000000000</v>
      </c>
      <c r="J244" s="5">
        <v>-513000000000</v>
      </c>
      <c r="K244" s="5">
        <v>-284000000000</v>
      </c>
      <c r="L244" s="5">
        <v>-302000000000</v>
      </c>
      <c r="M244" s="5">
        <v>-13000000000</v>
      </c>
      <c r="N244" s="5">
        <v>-680000000000</v>
      </c>
      <c r="O244" s="5">
        <v>-659000000000</v>
      </c>
      <c r="P244" s="5">
        <v>-694000000000</v>
      </c>
      <c r="Q244" s="5">
        <v>-205000000000</v>
      </c>
      <c r="R244" s="5">
        <v>-426000000000</v>
      </c>
      <c r="S244" s="5">
        <v>-1305000000000</v>
      </c>
      <c r="T244" s="5">
        <v>-871000000000</v>
      </c>
      <c r="U244" s="5">
        <v>-733000000000</v>
      </c>
      <c r="V244" s="5">
        <v>-529000000000</v>
      </c>
      <c r="W244" s="5">
        <v>-447000000000</v>
      </c>
      <c r="X244" s="5">
        <v>-196000000000</v>
      </c>
      <c r="Y244" s="5">
        <v>-306000000000</v>
      </c>
      <c r="Z244" s="5">
        <v>-174000000000</v>
      </c>
      <c r="AA244" s="2">
        <v>-254000000000</v>
      </c>
    </row>
    <row r="245" spans="2:27" ht="15.5" x14ac:dyDescent="0.35">
      <c r="C245" t="s">
        <v>14</v>
      </c>
      <c r="I245" s="5">
        <v>3758000000000</v>
      </c>
      <c r="J245" s="5">
        <v>7709000000000</v>
      </c>
      <c r="K245" s="5">
        <v>-2081000000000</v>
      </c>
      <c r="L245" s="5">
        <v>-16662000000000</v>
      </c>
      <c r="M245" s="5">
        <v>29597000000000</v>
      </c>
      <c r="N245" s="5">
        <v>27945000000000</v>
      </c>
      <c r="O245" s="5">
        <v>1412000000000</v>
      </c>
      <c r="P245" s="5">
        <v>-1444000000000</v>
      </c>
      <c r="Q245" s="5">
        <v>19924000000000</v>
      </c>
      <c r="R245" s="5">
        <v>2865000000000</v>
      </c>
      <c r="S245" s="5">
        <v>5450000000000</v>
      </c>
      <c r="T245" s="5">
        <v>-2769000000000</v>
      </c>
      <c r="U245" s="5">
        <v>3285000000000</v>
      </c>
      <c r="V245" s="5">
        <v>9223000000000</v>
      </c>
      <c r="W245" s="5">
        <v>-4881000000000</v>
      </c>
      <c r="X245" s="5">
        <v>8348000000000</v>
      </c>
      <c r="Y245" s="5">
        <v>-2923000000000</v>
      </c>
      <c r="Z245" s="5">
        <v>-2695000000000</v>
      </c>
      <c r="AA245" s="2">
        <v>-344000000000</v>
      </c>
    </row>
    <row r="246" spans="2:27" ht="15.5" x14ac:dyDescent="0.35">
      <c r="C246" t="s">
        <v>16</v>
      </c>
      <c r="I246" s="6">
        <v>149.49</v>
      </c>
      <c r="J246" s="6">
        <v>306.62</v>
      </c>
      <c r="K246" s="6">
        <v>-82.82</v>
      </c>
      <c r="L246" s="6">
        <v>-662.99</v>
      </c>
      <c r="M246" s="6">
        <v>1177.68</v>
      </c>
      <c r="N246" s="6">
        <v>1111.96</v>
      </c>
      <c r="O246" s="6">
        <v>56.18</v>
      </c>
      <c r="P246" s="6">
        <v>-57.44</v>
      </c>
      <c r="Q246" s="6">
        <v>792.79</v>
      </c>
      <c r="R246" s="6">
        <v>114.01</v>
      </c>
      <c r="S246" s="6">
        <v>216.86</v>
      </c>
      <c r="T246" s="6">
        <v>-110.17</v>
      </c>
      <c r="U246" s="6">
        <v>130.71</v>
      </c>
      <c r="V246" s="5">
        <v>367</v>
      </c>
      <c r="W246" s="6">
        <v>-194.23</v>
      </c>
      <c r="X246" s="6">
        <v>348.78</v>
      </c>
      <c r="Y246" s="6">
        <v>-122.14</v>
      </c>
      <c r="Z246" s="6">
        <v>-112.59</v>
      </c>
      <c r="AA246" s="3">
        <v>-28.07</v>
      </c>
    </row>
    <row r="248" spans="2:27" ht="15.5" x14ac:dyDescent="0.35">
      <c r="B248" t="s">
        <v>221</v>
      </c>
      <c r="C248" t="s">
        <v>222</v>
      </c>
      <c r="D248" s="5">
        <v>1765000000000</v>
      </c>
      <c r="E248" s="5">
        <v>1608000000000</v>
      </c>
      <c r="F248" s="5">
        <v>1814000000000</v>
      </c>
      <c r="G248" s="5">
        <v>1650000000000</v>
      </c>
      <c r="H248" s="5">
        <v>7060000000000</v>
      </c>
      <c r="I248" s="5">
        <v>6877000000000</v>
      </c>
      <c r="J248" s="5">
        <v>6826000000000</v>
      </c>
      <c r="K248" s="5">
        <v>6474000000000</v>
      </c>
      <c r="L248" s="5">
        <v>5042000000000</v>
      </c>
      <c r="M248" s="5">
        <v>4100000000000</v>
      </c>
      <c r="N248" s="5">
        <v>2012000000000</v>
      </c>
      <c r="O248" s="5">
        <v>3645000000000</v>
      </c>
      <c r="P248" s="5">
        <v>3482000000000</v>
      </c>
      <c r="Q248" s="5">
        <v>2978000000000</v>
      </c>
    </row>
    <row r="249" spans="2:27" ht="15.5" x14ac:dyDescent="0.35">
      <c r="C249" t="s">
        <v>223</v>
      </c>
      <c r="H249" s="5">
        <v>6837000000000</v>
      </c>
      <c r="I249" s="5">
        <v>6877000000000</v>
      </c>
      <c r="J249" s="5">
        <v>6826000000000</v>
      </c>
      <c r="K249" s="5">
        <v>6474000000000</v>
      </c>
      <c r="L249" s="5">
        <v>5042000000000</v>
      </c>
      <c r="M249" s="5">
        <v>4100000000000</v>
      </c>
      <c r="N249" s="5">
        <v>2012000000000</v>
      </c>
      <c r="O249" s="5">
        <v>3645000000000</v>
      </c>
      <c r="P249" s="5">
        <v>3482000000000</v>
      </c>
      <c r="Q249" s="5">
        <v>2978000000000</v>
      </c>
    </row>
    <row r="250" spans="2:27" ht="15.5" x14ac:dyDescent="0.35">
      <c r="C250" t="s">
        <v>224</v>
      </c>
      <c r="H250" s="6">
        <v>161.77000000000001</v>
      </c>
      <c r="I250" s="6">
        <v>161.77000000000001</v>
      </c>
      <c r="J250" s="6">
        <v>155.72999999999999</v>
      </c>
      <c r="K250" s="6">
        <v>122.67</v>
      </c>
      <c r="L250" s="6">
        <v>115.16</v>
      </c>
      <c r="M250" s="6">
        <v>94.07</v>
      </c>
      <c r="N250" s="6">
        <v>44.06</v>
      </c>
      <c r="O250" s="6">
        <v>55.39</v>
      </c>
      <c r="P250" s="6">
        <v>27.71</v>
      </c>
      <c r="Q250" s="6">
        <v>23.89</v>
      </c>
    </row>
    <row r="251" spans="2:27" ht="15.5" x14ac:dyDescent="0.35">
      <c r="C251" t="s">
        <v>74</v>
      </c>
      <c r="H251" s="6">
        <v>0.57609999999999995</v>
      </c>
      <c r="I251" s="6">
        <v>0.59150000000000003</v>
      </c>
      <c r="J251" s="6">
        <v>0.5736</v>
      </c>
      <c r="K251" s="6">
        <v>0.47639999999999999</v>
      </c>
      <c r="L251" s="6">
        <v>0.57430000000000003</v>
      </c>
      <c r="M251" s="6">
        <v>0.57679999999999998</v>
      </c>
      <c r="N251" s="6">
        <v>0.55049999999999999</v>
      </c>
      <c r="O251" s="6">
        <v>0.38200000000000001</v>
      </c>
      <c r="P251" s="6">
        <v>0.20010000000000003</v>
      </c>
      <c r="Q251" s="6">
        <v>0.20170000000000002</v>
      </c>
    </row>
    <row r="252" spans="2:27" ht="15.5" x14ac:dyDescent="0.35">
      <c r="C252" t="s">
        <v>225</v>
      </c>
      <c r="H252" s="6">
        <v>0.10210000000000001</v>
      </c>
      <c r="I252" s="6">
        <v>8.6999999999999994E-2</v>
      </c>
      <c r="J252" s="6">
        <v>8.4000000000000005E-2</v>
      </c>
      <c r="K252" s="6">
        <v>6.1600000000000002E-2</v>
      </c>
      <c r="L252" s="6">
        <v>8.6599999999999996E-2</v>
      </c>
      <c r="M252" s="6">
        <v>8.0399999999999985E-2</v>
      </c>
      <c r="N252" s="6">
        <v>4.0599999999999997E-2</v>
      </c>
      <c r="O252" s="6">
        <v>7.7499999999999999E-2</v>
      </c>
      <c r="P252" s="6">
        <v>2.5399999999999999E-2</v>
      </c>
      <c r="Q252" s="6">
        <v>2.3799999999999998E-2</v>
      </c>
    </row>
    <row r="253" spans="2:27" ht="15.5" x14ac:dyDescent="0.35">
      <c r="C253" t="s">
        <v>56</v>
      </c>
      <c r="D253" s="6">
        <v>70.2</v>
      </c>
      <c r="E253" s="6">
        <v>63.95</v>
      </c>
      <c r="F253" s="6">
        <v>72.14</v>
      </c>
      <c r="G253" s="6">
        <v>65.62</v>
      </c>
      <c r="H253" s="6">
        <v>280.8</v>
      </c>
      <c r="I253" s="6">
        <v>273.51</v>
      </c>
      <c r="J253" s="6">
        <v>271.49</v>
      </c>
      <c r="K253" s="6">
        <v>257.5</v>
      </c>
      <c r="L253" s="6">
        <v>200.53</v>
      </c>
      <c r="M253" s="6">
        <v>163.09</v>
      </c>
      <c r="N253" s="6">
        <v>80.040000000000006</v>
      </c>
      <c r="O253" s="6">
        <v>144.97999999999999</v>
      </c>
      <c r="P253" s="6">
        <v>138.5</v>
      </c>
      <c r="Q253" s="6">
        <v>118.43</v>
      </c>
    </row>
    <row r="254" spans="2:27" ht="15.5" x14ac:dyDescent="0.35">
      <c r="C254" t="s">
        <v>226</v>
      </c>
      <c r="H254" s="6">
        <v>271.92</v>
      </c>
      <c r="I254" s="6">
        <v>273.51</v>
      </c>
      <c r="J254" s="6">
        <v>271.49</v>
      </c>
      <c r="K254" s="6">
        <v>257.5</v>
      </c>
      <c r="L254" s="6">
        <v>200.53</v>
      </c>
      <c r="M254" s="6">
        <v>163.09</v>
      </c>
      <c r="N254" s="6">
        <v>80.040000000000006</v>
      </c>
      <c r="O254" s="6">
        <v>144.97999999999999</v>
      </c>
      <c r="P254" s="6">
        <v>138.5</v>
      </c>
      <c r="Q254" s="6">
        <v>118.43</v>
      </c>
    </row>
    <row r="255" spans="2:27" ht="15.5" x14ac:dyDescent="0.35">
      <c r="C255" t="s">
        <v>76</v>
      </c>
      <c r="H255" s="6">
        <v>161.77000000000001</v>
      </c>
      <c r="I255" s="6">
        <v>161.77000000000001</v>
      </c>
      <c r="J255" s="6">
        <v>155.72999999999999</v>
      </c>
      <c r="K255" s="6">
        <v>122.67</v>
      </c>
      <c r="L255" s="6">
        <v>115.16</v>
      </c>
      <c r="M255" s="6">
        <v>94.07</v>
      </c>
      <c r="N255" s="6">
        <v>44.06</v>
      </c>
      <c r="O255" s="6">
        <v>55.39</v>
      </c>
      <c r="P255" s="6">
        <v>27.71</v>
      </c>
      <c r="Q255" s="6">
        <v>23.89</v>
      </c>
    </row>
    <row r="256" spans="2:27" ht="15.5" x14ac:dyDescent="0.35">
      <c r="C256" t="s">
        <v>227</v>
      </c>
      <c r="H256" s="6">
        <v>0.57609999999999995</v>
      </c>
      <c r="I256" s="6">
        <v>0.59150000000000003</v>
      </c>
      <c r="J256" s="6">
        <v>0.5736</v>
      </c>
      <c r="K256" s="6">
        <v>0.47639999999999999</v>
      </c>
      <c r="L256" s="6">
        <v>0.57430000000000003</v>
      </c>
      <c r="M256" s="6">
        <v>0.57679999999999998</v>
      </c>
      <c r="N256" s="6">
        <v>0.55049999999999999</v>
      </c>
      <c r="O256" s="6">
        <v>0.38200000000000001</v>
      </c>
      <c r="P256" s="6">
        <v>0.20010000000000003</v>
      </c>
      <c r="Q256" s="6">
        <v>0.20170000000000002</v>
      </c>
    </row>
    <row r="257" spans="3:17" ht="15.5" x14ac:dyDescent="0.35">
      <c r="C257" t="s">
        <v>228</v>
      </c>
      <c r="H257" s="6">
        <v>0.10210000000000001</v>
      </c>
      <c r="I257" s="6">
        <v>8.6999999999999994E-2</v>
      </c>
      <c r="J257" s="6">
        <v>8.4000000000000005E-2</v>
      </c>
      <c r="K257" s="6">
        <v>6.1600000000000002E-2</v>
      </c>
      <c r="L257" s="6">
        <v>8.6599999999999996E-2</v>
      </c>
      <c r="M257" s="6">
        <v>8.0399999999999985E-2</v>
      </c>
      <c r="N257" s="6">
        <v>4.0599999999999997E-2</v>
      </c>
      <c r="O257" s="6">
        <v>7.7499999999999999E-2</v>
      </c>
      <c r="P257" s="6">
        <v>2.5399999999999999E-2</v>
      </c>
      <c r="Q257" s="6">
        <v>2.3799999999999998E-2</v>
      </c>
    </row>
    <row r="258" spans="3:17" ht="15.5" x14ac:dyDescent="0.35">
      <c r="C258" t="s">
        <v>229</v>
      </c>
      <c r="D258" s="5">
        <v>5698000000000</v>
      </c>
      <c r="E258" s="5">
        <v>6075000000000</v>
      </c>
      <c r="F258" s="5">
        <v>6206000000000</v>
      </c>
      <c r="G258" s="5">
        <v>6157000000000</v>
      </c>
      <c r="H258" s="5">
        <v>22790000000000</v>
      </c>
      <c r="I258" s="5">
        <v>24672000000000</v>
      </c>
      <c r="J258" s="5">
        <v>24227000000000</v>
      </c>
      <c r="K258" s="5">
        <v>22306000000000</v>
      </c>
      <c r="L258" s="5">
        <v>19114000000000</v>
      </c>
      <c r="M258" s="5">
        <v>18863000000000</v>
      </c>
      <c r="N258" s="5">
        <v>20703000000000</v>
      </c>
      <c r="O258" s="5">
        <v>21689000000000</v>
      </c>
      <c r="P258" s="5">
        <v>20293000000000</v>
      </c>
      <c r="Q258" s="5">
        <v>20403000000000</v>
      </c>
    </row>
    <row r="259" spans="3:17" ht="15.5" x14ac:dyDescent="0.35">
      <c r="C259" t="s">
        <v>230</v>
      </c>
      <c r="H259" s="5">
        <v>24136000000000</v>
      </c>
      <c r="I259" s="5">
        <v>24672000000000</v>
      </c>
      <c r="J259" s="5">
        <v>24227000000000</v>
      </c>
      <c r="K259" s="5">
        <v>22306000000000</v>
      </c>
      <c r="L259" s="5">
        <v>19114000000000</v>
      </c>
      <c r="M259" s="5">
        <v>18863000000000</v>
      </c>
      <c r="N259" s="5">
        <v>20703000000000</v>
      </c>
      <c r="O259" s="5">
        <v>21689000000000</v>
      </c>
      <c r="P259" s="5">
        <v>20293000000000</v>
      </c>
      <c r="Q259" s="5">
        <v>20403000000000</v>
      </c>
    </row>
    <row r="260" spans="3:17" ht="15.5" x14ac:dyDescent="0.35">
      <c r="C260" t="s">
        <v>231</v>
      </c>
      <c r="H260" s="6">
        <v>161.77000000000001</v>
      </c>
      <c r="I260" s="6">
        <v>161.77000000000001</v>
      </c>
      <c r="J260" s="6">
        <v>155.72999999999999</v>
      </c>
      <c r="K260" s="6">
        <v>122.67</v>
      </c>
      <c r="L260" s="6">
        <v>115.16</v>
      </c>
      <c r="M260" s="6">
        <v>94.07</v>
      </c>
      <c r="N260" s="6">
        <v>44.06</v>
      </c>
      <c r="O260" s="6">
        <v>55.39</v>
      </c>
      <c r="P260" s="6">
        <v>27.71</v>
      </c>
      <c r="Q260" s="6">
        <v>23.89</v>
      </c>
    </row>
    <row r="261" spans="3:17" ht="15.5" x14ac:dyDescent="0.35">
      <c r="C261" t="s">
        <v>232</v>
      </c>
      <c r="H261" s="6">
        <v>0.57609999999999995</v>
      </c>
      <c r="I261" s="6">
        <v>0.59150000000000003</v>
      </c>
      <c r="J261" s="6">
        <v>0.5736</v>
      </c>
      <c r="K261" s="6">
        <v>0.47639999999999999</v>
      </c>
      <c r="L261" s="6">
        <v>0.57430000000000003</v>
      </c>
      <c r="M261" s="6">
        <v>0.57679999999999998</v>
      </c>
      <c r="N261" s="6">
        <v>0.55049999999999999</v>
      </c>
      <c r="O261" s="6">
        <v>0.38200000000000001</v>
      </c>
      <c r="P261" s="6">
        <v>0.20010000000000003</v>
      </c>
      <c r="Q261" s="6">
        <v>0.20170000000000002</v>
      </c>
    </row>
    <row r="262" spans="3:17" ht="15.5" x14ac:dyDescent="0.35">
      <c r="C262" t="s">
        <v>233</v>
      </c>
      <c r="H262" s="6">
        <v>0.10210000000000001</v>
      </c>
      <c r="I262" s="6">
        <v>8.6999999999999994E-2</v>
      </c>
      <c r="J262" s="6">
        <v>8.4000000000000005E-2</v>
      </c>
      <c r="K262" s="6">
        <v>6.1600000000000002E-2</v>
      </c>
      <c r="L262" s="6">
        <v>8.6599999999999996E-2</v>
      </c>
      <c r="M262" s="6">
        <v>8.0399999999999985E-2</v>
      </c>
      <c r="N262" s="6">
        <v>4.0599999999999997E-2</v>
      </c>
      <c r="O262" s="6">
        <v>7.7499999999999999E-2</v>
      </c>
      <c r="P262" s="6">
        <v>2.5399999999999999E-2</v>
      </c>
      <c r="Q262" s="6">
        <v>2.3799999999999998E-2</v>
      </c>
    </row>
    <row r="263" spans="3:17" ht="15.5" x14ac:dyDescent="0.35">
      <c r="C263" t="s">
        <v>234</v>
      </c>
      <c r="I263" s="6">
        <v>5.64</v>
      </c>
    </row>
    <row r="264" spans="3:17" ht="15.5" x14ac:dyDescent="0.35">
      <c r="C264" t="s">
        <v>235</v>
      </c>
      <c r="I264" s="6">
        <v>5.83</v>
      </c>
    </row>
    <row r="265" spans="3:17" ht="15.5" x14ac:dyDescent="0.35">
      <c r="C265" t="s">
        <v>236</v>
      </c>
      <c r="I265" s="6">
        <v>5.46</v>
      </c>
    </row>
    <row r="266" spans="3:17" ht="15.5" x14ac:dyDescent="0.35">
      <c r="C266" t="s">
        <v>237</v>
      </c>
      <c r="I266" s="6">
        <v>7.5</v>
      </c>
    </row>
    <row r="267" spans="3:17" ht="15.5" x14ac:dyDescent="0.35">
      <c r="C267" t="s">
        <v>238</v>
      </c>
      <c r="I267" s="6">
        <v>0.1716</v>
      </c>
    </row>
    <row r="268" spans="3:17" ht="15.5" x14ac:dyDescent="0.35">
      <c r="C268" t="s">
        <v>239</v>
      </c>
      <c r="I268" s="6">
        <v>1.65</v>
      </c>
    </row>
    <row r="269" spans="3:17" ht="15.5" x14ac:dyDescent="0.35">
      <c r="C269" t="s">
        <v>240</v>
      </c>
      <c r="I269" s="6">
        <v>0.68</v>
      </c>
    </row>
    <row r="270" spans="3:17" ht="15.5" x14ac:dyDescent="0.35">
      <c r="C270" t="s">
        <v>241</v>
      </c>
      <c r="I270" s="6">
        <v>-4.4400000000000004</v>
      </c>
    </row>
    <row r="271" spans="3:17" ht="15.5" x14ac:dyDescent="0.35">
      <c r="C271" t="s">
        <v>242</v>
      </c>
      <c r="I271" s="6">
        <v>-4.24</v>
      </c>
    </row>
    <row r="272" spans="3:17" ht="15.5" x14ac:dyDescent="0.35">
      <c r="C272" t="s">
        <v>243</v>
      </c>
      <c r="I272" s="6">
        <v>4.2</v>
      </c>
    </row>
    <row r="273" spans="3:9" ht="15.5" x14ac:dyDescent="0.35">
      <c r="C273" t="s">
        <v>244</v>
      </c>
      <c r="I273" s="6">
        <v>3.74</v>
      </c>
    </row>
    <row r="274" spans="3:9" ht="15.5" x14ac:dyDescent="0.35">
      <c r="C274" t="s">
        <v>245</v>
      </c>
      <c r="I274" s="6">
        <v>7.88</v>
      </c>
    </row>
    <row r="275" spans="3:9" ht="15.5" x14ac:dyDescent="0.35">
      <c r="C275" t="s">
        <v>246</v>
      </c>
      <c r="I275" s="6">
        <v>0.54</v>
      </c>
    </row>
    <row r="276" spans="3:9" ht="15.5" x14ac:dyDescent="0.35">
      <c r="C276" t="s">
        <v>247</v>
      </c>
      <c r="I276" s="6">
        <v>2.0099999999999998</v>
      </c>
    </row>
    <row r="277" spans="3:9" ht="15.5" x14ac:dyDescent="0.35">
      <c r="C277" t="s">
        <v>248</v>
      </c>
      <c r="I277" s="6">
        <v>271.92</v>
      </c>
    </row>
    <row r="278" spans="3:9" ht="15.5" x14ac:dyDescent="0.35">
      <c r="C278" t="s">
        <v>249</v>
      </c>
      <c r="I278" s="6">
        <v>280.8</v>
      </c>
    </row>
    <row r="279" spans="3:9" ht="15.5" x14ac:dyDescent="0.35">
      <c r="C279" t="s">
        <v>250</v>
      </c>
      <c r="I279" s="6">
        <v>959.99</v>
      </c>
    </row>
    <row r="280" spans="3:9" ht="15.5" x14ac:dyDescent="0.35">
      <c r="C280" t="s">
        <v>251</v>
      </c>
      <c r="D280" s="6">
        <v>165.75</v>
      </c>
    </row>
    <row r="281" spans="3:9" ht="15.5" x14ac:dyDescent="0.35">
      <c r="C281" t="s">
        <v>252</v>
      </c>
      <c r="I281" s="6">
        <v>2340.31</v>
      </c>
    </row>
    <row r="282" spans="3:9" ht="15.5" x14ac:dyDescent="0.35">
      <c r="C282" t="s">
        <v>253</v>
      </c>
      <c r="I282" s="6">
        <v>-373.73</v>
      </c>
    </row>
    <row r="283" spans="3:9" ht="15.5" x14ac:dyDescent="0.35">
      <c r="C283" t="s">
        <v>377</v>
      </c>
      <c r="D283" s="6">
        <v>0.02</v>
      </c>
    </row>
    <row r="284" spans="3:9" ht="15.5" x14ac:dyDescent="0.35">
      <c r="C284" t="s">
        <v>378</v>
      </c>
      <c r="D284" s="6">
        <v>0.01</v>
      </c>
    </row>
    <row r="285" spans="3:9" ht="15.5" x14ac:dyDescent="0.35">
      <c r="C285" t="s">
        <v>256</v>
      </c>
      <c r="D285" s="6">
        <v>5.25</v>
      </c>
    </row>
    <row r="286" spans="3:9" ht="15.5" x14ac:dyDescent="0.35">
      <c r="C286" t="s">
        <v>257</v>
      </c>
      <c r="D286" s="6">
        <v>6.26</v>
      </c>
    </row>
    <row r="287" spans="3:9" ht="15.5" x14ac:dyDescent="0.35">
      <c r="C287" t="s">
        <v>12</v>
      </c>
      <c r="D287" s="5">
        <v>-10428000000000</v>
      </c>
    </row>
    <row r="288" spans="3:9" ht="15.5" x14ac:dyDescent="0.35">
      <c r="C288" t="s">
        <v>259</v>
      </c>
      <c r="I288" s="6">
        <v>0.76</v>
      </c>
    </row>
    <row r="289" spans="3:9" ht="15.5" x14ac:dyDescent="0.35">
      <c r="C289" t="s">
        <v>260</v>
      </c>
      <c r="I289" s="6">
        <v>1.8600000000000002E-2</v>
      </c>
    </row>
    <row r="290" spans="3:9" ht="15.5" x14ac:dyDescent="0.35">
      <c r="C290" t="s">
        <v>261</v>
      </c>
      <c r="I290" s="6">
        <v>0.1162</v>
      </c>
    </row>
    <row r="291" spans="3:9" ht="15.5" x14ac:dyDescent="0.35">
      <c r="C291" t="s">
        <v>262</v>
      </c>
      <c r="I291" s="6">
        <v>2.4E-2</v>
      </c>
    </row>
    <row r="292" spans="3:9" ht="15.5" x14ac:dyDescent="0.35">
      <c r="C292" t="s">
        <v>263</v>
      </c>
      <c r="I292" s="6">
        <v>0.11509999999999999</v>
      </c>
    </row>
    <row r="293" spans="3:9" ht="15.5" x14ac:dyDescent="0.35">
      <c r="C293" t="s">
        <v>269</v>
      </c>
      <c r="I293" s="6">
        <v>7.0000000000000007E-2</v>
      </c>
    </row>
    <row r="294" spans="3:9" ht="15.5" x14ac:dyDescent="0.35">
      <c r="C294" t="s">
        <v>52</v>
      </c>
      <c r="I294" s="5">
        <v>39850000000000</v>
      </c>
    </row>
    <row r="295" spans="3:9" ht="15.5" x14ac:dyDescent="0.35">
      <c r="C295" t="s">
        <v>271</v>
      </c>
      <c r="I295" s="5">
        <v>37340000000000</v>
      </c>
    </row>
    <row r="296" spans="3:9" ht="15.5" x14ac:dyDescent="0.35">
      <c r="C296" t="s">
        <v>272</v>
      </c>
      <c r="I296" s="5">
        <v>25140000000</v>
      </c>
    </row>
    <row r="297" spans="3:9" ht="15.5" x14ac:dyDescent="0.35">
      <c r="C297" t="s">
        <v>273</v>
      </c>
      <c r="I297" s="6">
        <v>7.4999999999999997E-2</v>
      </c>
    </row>
    <row r="298" spans="3:9" ht="15.5" x14ac:dyDescent="0.35">
      <c r="C298" t="s">
        <v>274</v>
      </c>
      <c r="D298" s="6">
        <v>0.56509999999999994</v>
      </c>
    </row>
    <row r="299" spans="3:9" ht="15.5" x14ac:dyDescent="0.35">
      <c r="C299" t="s">
        <v>275</v>
      </c>
      <c r="D299" s="6">
        <v>0.39750000000000002</v>
      </c>
    </row>
    <row r="300" spans="3:9" ht="15.5" x14ac:dyDescent="0.35">
      <c r="C300" t="s">
        <v>276</v>
      </c>
      <c r="D300" s="6">
        <v>0.30980000000000002</v>
      </c>
    </row>
    <row r="301" spans="3:9" ht="15.5" x14ac:dyDescent="0.35">
      <c r="C301" t="s">
        <v>277</v>
      </c>
      <c r="D301" s="6">
        <v>-8.5900000000000004E-2</v>
      </c>
    </row>
    <row r="302" spans="3:9" ht="15.5" x14ac:dyDescent="0.35">
      <c r="C302" t="s">
        <v>278</v>
      </c>
      <c r="D302" s="6">
        <v>-2.9900000000000003E-2</v>
      </c>
    </row>
    <row r="303" spans="3:9" ht="15.5" x14ac:dyDescent="0.35">
      <c r="C303" t="s">
        <v>279</v>
      </c>
      <c r="D303" s="6">
        <v>-2.2099999999999998E-2</v>
      </c>
    </row>
    <row r="304" spans="3:9" ht="15.5" x14ac:dyDescent="0.35">
      <c r="C304" t="s">
        <v>280</v>
      </c>
      <c r="I304" s="6">
        <v>161.77000000000001</v>
      </c>
    </row>
    <row r="305" spans="3:9" ht="15.5" x14ac:dyDescent="0.35">
      <c r="C305" t="s">
        <v>281</v>
      </c>
      <c r="I305" s="6">
        <v>161.77000000000001</v>
      </c>
    </row>
    <row r="306" spans="3:9" ht="15.5" x14ac:dyDescent="0.35">
      <c r="C306" t="s">
        <v>282</v>
      </c>
      <c r="I306" s="6">
        <v>0.57609999999999995</v>
      </c>
    </row>
    <row r="307" spans="3:9" ht="15.5" x14ac:dyDescent="0.35">
      <c r="C307" t="s">
        <v>283</v>
      </c>
      <c r="I307" s="6">
        <v>0.10210000000000001</v>
      </c>
    </row>
    <row r="308" spans="3:9" ht="15.5" x14ac:dyDescent="0.35">
      <c r="C308" t="s">
        <v>284</v>
      </c>
      <c r="I308" t="s">
        <v>1762</v>
      </c>
    </row>
    <row r="309" spans="3:9" ht="15.5" x14ac:dyDescent="0.35">
      <c r="C309" t="s">
        <v>286</v>
      </c>
      <c r="I309" s="5">
        <v>4</v>
      </c>
    </row>
    <row r="310" spans="3:9" ht="15.5" x14ac:dyDescent="0.35">
      <c r="C310" t="s">
        <v>287</v>
      </c>
      <c r="I310" s="6">
        <v>0.42</v>
      </c>
    </row>
    <row r="311" spans="3:9" ht="15.5" x14ac:dyDescent="0.35">
      <c r="C311" t="s">
        <v>288</v>
      </c>
      <c r="I311" s="6">
        <v>0.94</v>
      </c>
    </row>
    <row r="312" spans="3:9" ht="15.5" x14ac:dyDescent="0.35">
      <c r="C312" t="s">
        <v>289</v>
      </c>
      <c r="I312" s="6">
        <v>0.89</v>
      </c>
    </row>
    <row r="313" spans="3:9" ht="15.5" x14ac:dyDescent="0.35">
      <c r="C313" t="s">
        <v>290</v>
      </c>
      <c r="I313" s="6">
        <v>0.86</v>
      </c>
    </row>
    <row r="314" spans="3:9" ht="15.5" x14ac:dyDescent="0.35">
      <c r="C314" t="s">
        <v>291</v>
      </c>
      <c r="I314" s="6">
        <v>0.45</v>
      </c>
    </row>
    <row r="315" spans="3:9" ht="15.5" x14ac:dyDescent="0.35">
      <c r="C315" t="s">
        <v>292</v>
      </c>
      <c r="I315" s="6">
        <v>0.71</v>
      </c>
    </row>
    <row r="316" spans="3:9" ht="15.5" x14ac:dyDescent="0.35">
      <c r="C316" t="s">
        <v>293</v>
      </c>
      <c r="I316" s="6">
        <v>0.84</v>
      </c>
    </row>
    <row r="317" spans="3:9" ht="15.5" x14ac:dyDescent="0.35">
      <c r="C317" t="s">
        <v>294</v>
      </c>
      <c r="I317" s="5">
        <v>24136000000000</v>
      </c>
    </row>
    <row r="318" spans="3:9" ht="15.5" x14ac:dyDescent="0.35">
      <c r="C318" t="s">
        <v>295</v>
      </c>
      <c r="I318" s="5">
        <v>13377000000000</v>
      </c>
    </row>
    <row r="319" spans="3:9" ht="15.5" x14ac:dyDescent="0.35">
      <c r="C319" t="s">
        <v>296</v>
      </c>
      <c r="I319" s="5">
        <v>9972000000000</v>
      </c>
    </row>
    <row r="320" spans="3:9" ht="15.5" x14ac:dyDescent="0.35">
      <c r="C320" t="s">
        <v>297</v>
      </c>
      <c r="I320" s="5">
        <v>6837000000000</v>
      </c>
    </row>
    <row r="321" spans="3:9" ht="15.5" x14ac:dyDescent="0.35">
      <c r="C321" t="s">
        <v>298</v>
      </c>
      <c r="D321" s="5">
        <v>4167000000000</v>
      </c>
    </row>
    <row r="322" spans="3:9" ht="15.5" x14ac:dyDescent="0.35">
      <c r="C322" t="s">
        <v>299</v>
      </c>
      <c r="D322" s="5">
        <v>368219000000000</v>
      </c>
    </row>
    <row r="323" spans="3:9" ht="15.5" x14ac:dyDescent="0.35">
      <c r="C323" t="s">
        <v>300</v>
      </c>
      <c r="D323" s="5">
        <v>309153000000000</v>
      </c>
    </row>
    <row r="324" spans="3:9" ht="15.5" x14ac:dyDescent="0.35">
      <c r="C324" t="s">
        <v>205</v>
      </c>
      <c r="I324" s="5">
        <v>58841000000000</v>
      </c>
    </row>
    <row r="325" spans="3:9" ht="15.5" x14ac:dyDescent="0.35">
      <c r="C325" t="s">
        <v>301</v>
      </c>
      <c r="I325" s="5">
        <v>59066000000000</v>
      </c>
    </row>
    <row r="326" spans="3:9" ht="15.5" x14ac:dyDescent="0.35">
      <c r="C326" t="s">
        <v>302</v>
      </c>
      <c r="I326" s="5">
        <v>-8977000000000</v>
      </c>
    </row>
    <row r="327" spans="3:9" ht="15.5" x14ac:dyDescent="0.35">
      <c r="C327" t="s">
        <v>303</v>
      </c>
      <c r="I327" s="5">
        <v>2646000000000</v>
      </c>
    </row>
    <row r="328" spans="3:9" ht="15.5" x14ac:dyDescent="0.35">
      <c r="C328" t="s">
        <v>304</v>
      </c>
      <c r="I328" s="5">
        <v>-7198000000000</v>
      </c>
    </row>
    <row r="329" spans="3:9" ht="15.5" x14ac:dyDescent="0.35">
      <c r="C329" t="s">
        <v>305</v>
      </c>
      <c r="I329" s="5">
        <v>-419000000000</v>
      </c>
    </row>
    <row r="330" spans="3:9" ht="15.5" x14ac:dyDescent="0.35">
      <c r="C330" t="s">
        <v>306</v>
      </c>
      <c r="I330" s="5">
        <v>-9396000000000</v>
      </c>
    </row>
  </sheetData>
  <pageMargins left="0.7" right="0.7" top="0.75" bottom="0.75" header="0.3" footer="0.3"/>
  <ignoredErrors>
    <ignoredError sqref="A1:AA331" numberStoredAsText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Z33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3060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3061</v>
      </c>
      <c r="D2" s="2" vm="797">
        <f ca="1">IFERROR(_xlfn.STOCKHISTORY("XIDX:" &amp; $C$1, D3, , 0, 0, 1), "Libur")</f>
        <v>204</v>
      </c>
      <c r="H2" s="2" t="e" vm="2">
        <f>_FV(C2,"Price")</f>
        <v>#VALUE!</v>
      </c>
      <c r="I2" s="2" vm="311">
        <f t="shared" ref="I2:Z2" ca="1" si="0">IFERROR(_xlfn.STOCKHISTORY("XIDX:" &amp; $C$1, I1, , 0, 0, 1), "Libur")</f>
        <v>206</v>
      </c>
      <c r="J2" s="2" vm="665">
        <f t="shared" ca="1" si="0"/>
        <v>208</v>
      </c>
      <c r="K2" s="2" vm="174">
        <f t="shared" ca="1" si="0"/>
        <v>242</v>
      </c>
      <c r="L2" s="2" vm="798">
        <f t="shared" ca="1" si="0"/>
        <v>228</v>
      </c>
      <c r="M2" s="2" vm="799">
        <f t="shared" ca="1" si="0"/>
        <v>332</v>
      </c>
      <c r="N2" s="2" vm="800">
        <f t="shared" ca="1" si="0"/>
        <v>346</v>
      </c>
      <c r="O2" s="2" vm="311">
        <f t="shared" ca="1" si="0"/>
        <v>206</v>
      </c>
      <c r="P2" s="2" vm="311">
        <f t="shared" ca="1" si="0"/>
        <v>206</v>
      </c>
      <c r="Q2" s="2" vm="801">
        <f t="shared" ca="1" si="0"/>
        <v>262.58069999999998</v>
      </c>
      <c r="R2" s="2" vm="802">
        <f t="shared" ca="1" si="0"/>
        <v>338.17219999999998</v>
      </c>
      <c r="S2" s="2" vm="803">
        <f t="shared" ca="1" si="0"/>
        <v>170.08070000000001</v>
      </c>
      <c r="T2" s="2" vm="804">
        <f t="shared" ca="1" si="0"/>
        <v>206.8818</v>
      </c>
      <c r="U2" s="2" vm="805">
        <f t="shared" ca="1" si="0"/>
        <v>304.86619999999999</v>
      </c>
      <c r="V2" s="2" vm="806">
        <f t="shared" ca="1" si="0"/>
        <v>392.68299999999999</v>
      </c>
      <c r="W2" s="2" vm="807">
        <f t="shared" ca="1" si="0"/>
        <v>407.22680000000003</v>
      </c>
      <c r="X2" s="2" vm="808">
        <f t="shared" ca="1" si="0"/>
        <v>756.27840000000003</v>
      </c>
      <c r="Y2" s="2" vm="809">
        <f t="shared" ca="1" si="0"/>
        <v>314.9162</v>
      </c>
      <c r="Z2" s="2" vm="810">
        <f t="shared" ca="1" si="0"/>
        <v>347.81790000000001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3133650000000</v>
      </c>
      <c r="H4" s="2">
        <f>IFERROR(SUM(D4:G4)*(4/MAX(1,COUNT(D4:G4))),"")</f>
        <v>12534600000000</v>
      </c>
      <c r="I4" s="2">
        <f t="shared" ref="I4:Z4" si="1">IFERROR(INDEX(I51:I500,MATCH($C$4,$C$51:$C$500,0)),"")</f>
        <v>13205854000000</v>
      </c>
      <c r="J4" s="2">
        <f t="shared" si="1"/>
        <v>13062202000000</v>
      </c>
      <c r="K4" s="2">
        <f t="shared" si="1"/>
        <v>11883891000000</v>
      </c>
      <c r="L4" s="2">
        <f t="shared" si="1"/>
        <v>10400454000000</v>
      </c>
      <c r="M4" s="2">
        <f t="shared" si="1"/>
        <v>10730035000000</v>
      </c>
      <c r="N4" s="2">
        <f t="shared" si="1"/>
        <v>12826683000000</v>
      </c>
      <c r="O4" s="2">
        <f t="shared" si="1"/>
        <v>15479869000000</v>
      </c>
      <c r="P4" s="2">
        <f t="shared" si="1"/>
        <v>14790035000000</v>
      </c>
      <c r="Q4" s="2">
        <f t="shared" si="1"/>
        <v>14802881000000</v>
      </c>
      <c r="R4" s="2">
        <f t="shared" si="1"/>
        <v>13546449000000</v>
      </c>
      <c r="S4" s="2">
        <f t="shared" si="1"/>
        <v>13905475000000</v>
      </c>
      <c r="T4" s="2">
        <f t="shared" si="1"/>
        <v>13399814000000</v>
      </c>
      <c r="U4" s="2">
        <f t="shared" si="1"/>
        <v>11200357000000</v>
      </c>
      <c r="V4" s="2">
        <f t="shared" si="1"/>
        <v>9482583000000</v>
      </c>
      <c r="W4" s="2">
        <f t="shared" si="1"/>
        <v>8135520000000</v>
      </c>
      <c r="X4" s="2">
        <f t="shared" si="1"/>
        <v>6549898000000</v>
      </c>
      <c r="Y4" s="2">
        <f t="shared" si="1"/>
        <v>6231908000000</v>
      </c>
      <c r="Z4" s="2">
        <f t="shared" si="1"/>
        <v>5942647000000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-337750000000</v>
      </c>
      <c r="H5" s="2">
        <f>IFERROR(SUM(D5:G5)*(4/MAX(1,COUNT(D5:G5))),"")</f>
        <v>-1351000000000</v>
      </c>
      <c r="I5" s="2">
        <f t="shared" ref="I5:Z5" si="2">IFERROR(INDEX(I51:I500,MATCH($C$5,$C$51:$C$500,0)),"")</f>
        <v>2292827000000</v>
      </c>
      <c r="J5" s="2">
        <f t="shared" si="2"/>
        <v>1133078000000</v>
      </c>
      <c r="K5" s="2">
        <f t="shared" si="2"/>
        <v>1793756000000</v>
      </c>
      <c r="L5" s="2">
        <f t="shared" si="2"/>
        <v>1087722000000</v>
      </c>
      <c r="M5" s="2">
        <f t="shared" si="2"/>
        <v>1716815000000</v>
      </c>
      <c r="N5" s="2">
        <f t="shared" si="2"/>
        <v>1590380000000</v>
      </c>
      <c r="O5" s="2">
        <f t="shared" si="2"/>
        <v>2080316000000</v>
      </c>
      <c r="P5" s="2">
        <f t="shared" si="2"/>
        <v>2622472000000</v>
      </c>
      <c r="Q5" s="2">
        <f t="shared" si="2"/>
        <v>1837215000000</v>
      </c>
      <c r="R5" s="2">
        <f t="shared" si="2"/>
        <v>3510561000000</v>
      </c>
      <c r="S5" s="2">
        <f t="shared" si="2"/>
        <v>1196417000000</v>
      </c>
      <c r="T5" s="2">
        <f t="shared" si="2"/>
        <v>738875000000</v>
      </c>
      <c r="U5" s="2">
        <f t="shared" si="2"/>
        <v>1219541000000</v>
      </c>
      <c r="V5" s="2">
        <f t="shared" si="2"/>
        <v>1710592000000</v>
      </c>
      <c r="W5" s="2">
        <f t="shared" si="2"/>
        <v>632051000000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32740809000000</v>
      </c>
      <c r="H6" s="2">
        <f>IFERROR(INDEX(D6:G6,COUNT(D6:G6)),"")</f>
        <v>32740809000000</v>
      </c>
      <c r="I6" s="2">
        <f t="shared" ref="I6:Z6" si="3">IFERROR(INDEX(I51:I500,MATCH($C$6,$C$51:$C$500,0)),"")</f>
        <v>33083483000000</v>
      </c>
      <c r="J6" s="2">
        <f t="shared" si="3"/>
        <v>31208391000000</v>
      </c>
      <c r="K6" s="2">
        <f t="shared" si="3"/>
        <v>30796034000000</v>
      </c>
      <c r="L6" s="2">
        <f t="shared" si="3"/>
        <v>29533950000000</v>
      </c>
      <c r="M6" s="2">
        <f t="shared" si="3"/>
        <v>28725123000000</v>
      </c>
      <c r="N6" s="2">
        <f t="shared" si="3"/>
        <v>27223630000000</v>
      </c>
      <c r="O6" s="2">
        <f t="shared" si="3"/>
        <v>26684916000000</v>
      </c>
      <c r="P6" s="2">
        <f t="shared" si="3"/>
        <v>25090691000000</v>
      </c>
      <c r="Q6" s="2">
        <f t="shared" si="3"/>
        <v>20775040000000</v>
      </c>
      <c r="R6" s="2">
        <f t="shared" si="3"/>
        <v>19272606000000</v>
      </c>
      <c r="S6" s="2">
        <f t="shared" si="3"/>
        <v>15743268000000</v>
      </c>
      <c r="T6" s="2">
        <f t="shared" si="3"/>
        <v>14650051000000</v>
      </c>
      <c r="U6" s="2">
        <f t="shared" si="3"/>
        <v>12408401000000</v>
      </c>
      <c r="V6" s="2">
        <f t="shared" si="3"/>
        <v>9667493000000</v>
      </c>
      <c r="W6" s="2">
        <f t="shared" si="3"/>
        <v>7954003000000</v>
      </c>
      <c r="X6" s="2">
        <f t="shared" si="3"/>
        <v>7459196000000</v>
      </c>
      <c r="Y6" s="2">
        <f t="shared" si="3"/>
        <v>5427052000000</v>
      </c>
      <c r="Z6" s="2">
        <f t="shared" si="3"/>
        <v>5060831000000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76.22</v>
      </c>
      <c r="H7" s="3">
        <f>IFERROR(INDEX(D7:G7,COUNT(D7:G7)),"")</f>
        <v>76.22</v>
      </c>
      <c r="I7" s="3">
        <f t="shared" ref="I7:Z7" si="4">IFERROR(INDEX(I51:I500,MATCH($C$7,$C$51:$C$500,0))/1000000000,"")</f>
        <v>76.22</v>
      </c>
      <c r="J7" s="3">
        <f t="shared" si="4"/>
        <v>76.22</v>
      </c>
      <c r="K7" s="3">
        <f t="shared" si="4"/>
        <v>76.22</v>
      </c>
      <c r="L7" s="3">
        <f t="shared" si="4"/>
        <v>76.22</v>
      </c>
      <c r="M7" s="3">
        <f t="shared" si="4"/>
        <v>76.22</v>
      </c>
      <c r="N7" s="3">
        <f t="shared" si="4"/>
        <v>76.22</v>
      </c>
      <c r="O7" s="3">
        <f t="shared" si="4"/>
        <v>76.22</v>
      </c>
      <c r="P7" s="3">
        <f t="shared" si="4"/>
        <v>76.22</v>
      </c>
      <c r="Q7" s="3">
        <f t="shared" si="4"/>
        <v>67.75</v>
      </c>
      <c r="R7" s="3">
        <f t="shared" si="4"/>
        <v>67.75</v>
      </c>
      <c r="S7" s="3">
        <f t="shared" si="4"/>
        <v>67.75</v>
      </c>
      <c r="T7" s="3">
        <f t="shared" si="4"/>
        <v>67.75</v>
      </c>
      <c r="U7" s="3">
        <f t="shared" si="4"/>
        <v>60.97</v>
      </c>
      <c r="V7" s="3">
        <f t="shared" si="4"/>
        <v>56.28</v>
      </c>
      <c r="W7" s="3">
        <f t="shared" si="4"/>
        <v>56.28</v>
      </c>
      <c r="X7" s="3">
        <f t="shared" si="4"/>
        <v>56.28</v>
      </c>
      <c r="Y7" s="3">
        <f t="shared" si="4"/>
        <v>50.03</v>
      </c>
      <c r="Z7" s="3">
        <f t="shared" si="4"/>
        <v>50.03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492000000000</v>
      </c>
      <c r="H8" s="2">
        <f>IFERROR(INDEX(D8:G8,COUNT(D8:G8)),"")</f>
        <v>492000000000</v>
      </c>
      <c r="I8" s="2">
        <f t="shared" ref="I8:Z8" si="5">IFERROR(INDEX(I51:I500,MATCH($C$8,$C$51:$C$500,0)),"")</f>
        <v>1806000000000</v>
      </c>
      <c r="J8" s="2">
        <f t="shared" si="5"/>
        <v>-7818000000000</v>
      </c>
      <c r="K8" s="2">
        <f t="shared" si="5"/>
        <v>4667000000000</v>
      </c>
      <c r="L8" s="2">
        <f t="shared" si="5"/>
        <v>-13081000000000</v>
      </c>
      <c r="M8" s="2">
        <f t="shared" si="5"/>
        <v>13000000000</v>
      </c>
      <c r="N8" s="2">
        <f t="shared" si="5"/>
        <v>30350000000000</v>
      </c>
      <c r="O8" s="2">
        <f t="shared" si="5"/>
        <v>5774000000000</v>
      </c>
      <c r="P8" s="2">
        <f t="shared" si="5"/>
        <v>-7541000000000</v>
      </c>
      <c r="Q8" s="2">
        <f t="shared" si="5"/>
        <v>-4256000000000</v>
      </c>
      <c r="R8" s="2">
        <f t="shared" si="5"/>
        <v>-4927000000000</v>
      </c>
      <c r="S8" s="2">
        <f t="shared" si="5"/>
        <v>8296000000000</v>
      </c>
      <c r="T8" s="2">
        <f t="shared" si="5"/>
        <v>-6830000000000</v>
      </c>
      <c r="U8" s="2">
        <f t="shared" si="5"/>
        <v>-229000000000</v>
      </c>
      <c r="V8" s="2">
        <f t="shared" si="5"/>
        <v>3367000000000</v>
      </c>
      <c r="W8" s="2">
        <f t="shared" si="5"/>
        <v>-2461000000000</v>
      </c>
      <c r="X8" s="2">
        <f t="shared" si="5"/>
        <v>-470000000000</v>
      </c>
      <c r="Y8" s="2">
        <f t="shared" si="5"/>
        <v>4268000000000</v>
      </c>
      <c r="Z8" s="2">
        <f t="shared" si="5"/>
        <v>-878000000000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6.45</v>
      </c>
      <c r="H9" s="3">
        <f>IFERROR(INDEX(D9:G9,COUNT(D9:G9)),"")</f>
        <v>6.45</v>
      </c>
      <c r="I9" s="3">
        <f t="shared" ref="I9:Z9" si="6">IFERROR(INDEX(I51:I500,MATCH($C$9,$C$51:$C$500,0)),"")</f>
        <v>23.7</v>
      </c>
      <c r="J9" s="3">
        <f t="shared" si="6"/>
        <v>-102.58</v>
      </c>
      <c r="K9" s="3">
        <f t="shared" si="6"/>
        <v>61.24</v>
      </c>
      <c r="L9" s="3">
        <f t="shared" si="6"/>
        <v>-171.63</v>
      </c>
      <c r="M9" s="3">
        <f t="shared" si="6"/>
        <v>0.17</v>
      </c>
      <c r="N9" s="3">
        <f t="shared" si="6"/>
        <v>398.22</v>
      </c>
      <c r="O9" s="3">
        <f t="shared" si="6"/>
        <v>75.75</v>
      </c>
      <c r="P9" s="3">
        <f t="shared" si="6"/>
        <v>-98.94</v>
      </c>
      <c r="Q9" s="3">
        <f t="shared" si="6"/>
        <v>-62.82</v>
      </c>
      <c r="R9" s="3">
        <f t="shared" si="6"/>
        <v>-72.73</v>
      </c>
      <c r="S9" s="3">
        <f t="shared" si="6"/>
        <v>122.45</v>
      </c>
      <c r="T9" s="3">
        <f t="shared" si="6"/>
        <v>-100.81</v>
      </c>
      <c r="U9" s="3">
        <f t="shared" si="6"/>
        <v>-3.75</v>
      </c>
      <c r="V9" s="3">
        <f t="shared" si="6"/>
        <v>59.83</v>
      </c>
      <c r="W9" s="3">
        <f t="shared" si="6"/>
        <v>-43.73</v>
      </c>
      <c r="X9" s="3">
        <f t="shared" si="6"/>
        <v>-8.35</v>
      </c>
      <c r="Y9" s="3">
        <f t="shared" si="6"/>
        <v>85.31</v>
      </c>
      <c r="Z9" s="3">
        <f t="shared" si="6"/>
        <v>-17.55</v>
      </c>
    </row>
    <row r="10" spans="1:26" ht="15.5" x14ac:dyDescent="0.35">
      <c r="C10" t="s">
        <v>17</v>
      </c>
      <c r="D10" s="3">
        <f ca="1">IFERROR(IF(D9=0,"",D2/D9),"")</f>
        <v>31.627906976744185</v>
      </c>
      <c r="I10" s="3">
        <f t="shared" ref="I10:Z10" ca="1" si="7">IFERROR(IF(I9=0,"",I2/I9),"")</f>
        <v>8.6919831223628687</v>
      </c>
      <c r="J10" s="3">
        <f t="shared" ca="1" si="7"/>
        <v>-2.0276857087151492</v>
      </c>
      <c r="K10" s="3">
        <f t="shared" ca="1" si="7"/>
        <v>3.9516655780535594</v>
      </c>
      <c r="L10" s="3">
        <f t="shared" ca="1" si="7"/>
        <v>-1.3284390840762106</v>
      </c>
      <c r="M10" s="3">
        <f t="shared" ca="1" si="7"/>
        <v>1952.9411764705881</v>
      </c>
      <c r="N10" s="3">
        <f t="shared" ca="1" si="7"/>
        <v>0.86886645572798948</v>
      </c>
      <c r="O10" s="3">
        <f t="shared" ca="1" si="7"/>
        <v>2.7194719471947195</v>
      </c>
      <c r="P10" s="3">
        <f t="shared" ca="1" si="7"/>
        <v>-2.0820699413786135</v>
      </c>
      <c r="Q10" s="3">
        <f t="shared" ca="1" si="7"/>
        <v>-4.1798901623686717</v>
      </c>
      <c r="R10" s="3">
        <f t="shared" ca="1" si="7"/>
        <v>-4.6496933864980061</v>
      </c>
      <c r="S10" s="3">
        <f t="shared" ca="1" si="7"/>
        <v>1.3889808084932627</v>
      </c>
      <c r="T10" s="3">
        <f t="shared" ca="1" si="7"/>
        <v>-2.0521952187283006</v>
      </c>
      <c r="U10" s="3">
        <f t="shared" ca="1" si="7"/>
        <v>-81.297653333333329</v>
      </c>
      <c r="V10" s="3">
        <f t="shared" ca="1" si="7"/>
        <v>6.5633127193715524</v>
      </c>
      <c r="W10" s="3">
        <f t="shared" ca="1" si="7"/>
        <v>-9.3122981934598688</v>
      </c>
      <c r="X10" s="3">
        <f t="shared" ca="1" si="7"/>
        <v>-90.572263473053894</v>
      </c>
      <c r="Y10" s="3">
        <f t="shared" ca="1" si="7"/>
        <v>3.6914335951236668</v>
      </c>
      <c r="Z10" s="3">
        <f t="shared" ca="1" si="7"/>
        <v>-19.818683760683761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1974043000000</v>
      </c>
      <c r="H11" s="2">
        <f>IFERROR(INDEX(D11:G11,COUNT(D11:G11)),"")</f>
        <v>1974043000000</v>
      </c>
      <c r="I11" s="2">
        <f t="shared" ref="I11:Z11" si="8">IFERROR(INDEX(I51:I500,MATCH($C$11,$C$51:$C$500,0)),"")</f>
        <v>1717615000000</v>
      </c>
      <c r="J11" s="2">
        <f t="shared" si="8"/>
        <v>1861870000000</v>
      </c>
      <c r="K11" s="2">
        <f t="shared" si="8"/>
        <v>1570030000000</v>
      </c>
      <c r="L11" s="2">
        <f t="shared" si="8"/>
        <v>1524955000000</v>
      </c>
      <c r="M11" s="2">
        <f t="shared" si="8"/>
        <v>1618419000000</v>
      </c>
      <c r="N11" s="2">
        <f t="shared" si="8"/>
        <v>1538167000000</v>
      </c>
      <c r="O11" s="2">
        <f t="shared" si="8"/>
        <v>1776134000000</v>
      </c>
      <c r="P11" s="2">
        <f t="shared" si="8"/>
        <v>1604849000000</v>
      </c>
      <c r="Q11" s="2">
        <f t="shared" si="8"/>
        <v>1327144000000</v>
      </c>
      <c r="R11" s="2">
        <f t="shared" si="8"/>
        <v>1470208000000</v>
      </c>
      <c r="S11" s="2">
        <f t="shared" si="8"/>
        <v>1978750000000</v>
      </c>
      <c r="T11" s="2">
        <f t="shared" si="8"/>
        <v>2195531000000</v>
      </c>
      <c r="U11" s="2">
        <f t="shared" si="8"/>
        <v>2329825000000</v>
      </c>
      <c r="V11" s="2">
        <f t="shared" si="8"/>
        <v>1920998000000</v>
      </c>
      <c r="W11" s="2">
        <f t="shared" si="8"/>
        <v>1701791000000</v>
      </c>
      <c r="X11" s="2">
        <f t="shared" si="8"/>
        <v>1702224000000</v>
      </c>
      <c r="Y11" s="2">
        <f t="shared" si="8"/>
        <v>1432055000000</v>
      </c>
      <c r="Z11" s="2">
        <f t="shared" si="8"/>
        <v>1767742000000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-89427000000</v>
      </c>
      <c r="H15" s="2">
        <f>IFERROR(SUM(D15:G15)*(4/MAX(1,COUNT(D15:G15))),"")</f>
        <v>-357708000000</v>
      </c>
      <c r="I15" s="2">
        <f t="shared" ref="I15:Z15" si="12">IFERROR(INDEX(I51:I500,MATCH($C$15,$C$51:$C$500,0)),"")</f>
        <v>-520598000000</v>
      </c>
      <c r="J15" s="2">
        <f t="shared" si="12"/>
        <v>-401670000000</v>
      </c>
      <c r="K15" s="2">
        <f t="shared" si="12"/>
        <v>-536924000000</v>
      </c>
      <c r="L15" s="2">
        <f t="shared" si="12"/>
        <v>-507015000000</v>
      </c>
      <c r="M15" s="2">
        <f t="shared" si="12"/>
        <v>-495762000000</v>
      </c>
      <c r="N15" s="2">
        <f t="shared" si="12"/>
        <v>-534253000000</v>
      </c>
      <c r="O15" s="2">
        <f t="shared" si="12"/>
        <v>-674914000000</v>
      </c>
      <c r="P15" s="2">
        <f t="shared" si="12"/>
        <v>-773332000000</v>
      </c>
      <c r="Q15" s="2">
        <f t="shared" si="12"/>
        <v>-658845000000</v>
      </c>
      <c r="R15" s="2">
        <f t="shared" si="12"/>
        <v>-676452000000</v>
      </c>
      <c r="S15" s="2">
        <f t="shared" si="12"/>
        <v>-401461000000</v>
      </c>
      <c r="T15" s="2">
        <f t="shared" si="12"/>
        <v>-247506000000</v>
      </c>
      <c r="U15" s="2">
        <f t="shared" si="12"/>
        <v>-613908000000</v>
      </c>
      <c r="V15" s="2">
        <f t="shared" si="12"/>
        <v>-484748000000</v>
      </c>
      <c r="W15" s="2">
        <f t="shared" si="12"/>
        <v>-314210000000</v>
      </c>
      <c r="X15" s="2">
        <f t="shared" si="12"/>
        <v>-258610000000</v>
      </c>
      <c r="Y15" s="2">
        <f t="shared" si="12"/>
        <v>-49889000000</v>
      </c>
      <c r="Z15" s="2">
        <f t="shared" si="12"/>
        <v>-158052000000</v>
      </c>
    </row>
    <row r="16" spans="1:26" ht="15.5" x14ac:dyDescent="0.35">
      <c r="C16" t="s">
        <v>28</v>
      </c>
      <c r="D16" s="2">
        <f>IFERROR(INDEX(D51:D500,MATCH($C$16,$C$51:$C$500,0)),"")</f>
        <v>397205000000</v>
      </c>
      <c r="H16" s="2">
        <f>IFERROR(SUM(D16:G16)*(4/MAX(1,COUNT(D16:G16))),"")</f>
        <v>1588820000000</v>
      </c>
      <c r="I16" s="2">
        <f t="shared" ref="I16:Z16" si="13">IFERROR(INDEX(I51:I500,MATCH($C$16,$C$51:$C$500,0)),"")</f>
        <v>2222793000000</v>
      </c>
      <c r="J16" s="2">
        <f t="shared" si="13"/>
        <v>1600313000000</v>
      </c>
      <c r="K16" s="2">
        <f t="shared" si="13"/>
        <v>2354674000000</v>
      </c>
      <c r="L16" s="2">
        <f t="shared" si="13"/>
        <v>2040226000000</v>
      </c>
      <c r="M16" s="2">
        <f t="shared" si="13"/>
        <v>2175516000000</v>
      </c>
      <c r="N16" s="2">
        <f t="shared" si="13"/>
        <v>1818645000000</v>
      </c>
      <c r="O16" s="2">
        <f t="shared" si="13"/>
        <v>2599094000000</v>
      </c>
      <c r="P16" s="2">
        <f t="shared" si="13"/>
        <v>3035577000000</v>
      </c>
      <c r="Q16" s="2">
        <f t="shared" si="13"/>
        <v>2519690000000</v>
      </c>
      <c r="R16" s="2">
        <f t="shared" si="13"/>
        <v>2610640000000</v>
      </c>
      <c r="S16" s="2">
        <f t="shared" si="13"/>
        <v>1545023000000</v>
      </c>
      <c r="T16" s="2">
        <f t="shared" si="13"/>
        <v>959834000000</v>
      </c>
      <c r="U16" s="2">
        <f t="shared" si="13"/>
        <v>2184224000000</v>
      </c>
      <c r="V16" s="2">
        <f t="shared" si="13"/>
        <v>1695869000000</v>
      </c>
      <c r="W16" s="2">
        <f t="shared" si="13"/>
        <v>985306000000</v>
      </c>
      <c r="X16" s="2">
        <f t="shared" si="13"/>
        <v>789736000000</v>
      </c>
      <c r="Y16" s="2">
        <f t="shared" si="13"/>
        <v>39237000000</v>
      </c>
      <c r="Z16" s="2">
        <f t="shared" si="13"/>
        <v>637099000000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15548880000000</v>
      </c>
      <c r="H20" s="2" t="str">
        <f t="shared" ref="H20:Z20" si="14">IFERROR(H21*H2,"")</f>
        <v/>
      </c>
      <c r="I20" s="2">
        <f t="shared" ca="1" si="14"/>
        <v>15701320000000</v>
      </c>
      <c r="J20" s="2">
        <f t="shared" ca="1" si="14"/>
        <v>15853760000000</v>
      </c>
      <c r="K20" s="2">
        <f t="shared" ca="1" si="14"/>
        <v>18445240000000</v>
      </c>
      <c r="L20" s="2">
        <f t="shared" ca="1" si="14"/>
        <v>17378160000000</v>
      </c>
      <c r="M20" s="2">
        <f t="shared" ca="1" si="14"/>
        <v>25305040000000</v>
      </c>
      <c r="N20" s="2">
        <f t="shared" ca="1" si="14"/>
        <v>26372120000000</v>
      </c>
      <c r="O20" s="2">
        <f t="shared" ca="1" si="14"/>
        <v>15701320000000</v>
      </c>
      <c r="P20" s="2">
        <f t="shared" ca="1" si="14"/>
        <v>15701320000000</v>
      </c>
      <c r="Q20" s="2">
        <f t="shared" ca="1" si="14"/>
        <v>17789842425000</v>
      </c>
      <c r="R20" s="2">
        <f t="shared" ca="1" si="14"/>
        <v>22911166550000</v>
      </c>
      <c r="S20" s="2">
        <f t="shared" ca="1" si="14"/>
        <v>11522967425000</v>
      </c>
      <c r="T20" s="2">
        <f t="shared" ca="1" si="14"/>
        <v>14016241950000</v>
      </c>
      <c r="U20" s="2">
        <f t="shared" ca="1" si="14"/>
        <v>18587692214000</v>
      </c>
      <c r="V20" s="2">
        <f t="shared" ca="1" si="14"/>
        <v>22100199240000</v>
      </c>
      <c r="W20" s="2">
        <f t="shared" ca="1" si="14"/>
        <v>22918724304000</v>
      </c>
      <c r="X20" s="2">
        <f t="shared" ca="1" si="14"/>
        <v>42563348352000</v>
      </c>
      <c r="Y20" s="2">
        <f t="shared" ca="1" si="14"/>
        <v>15755257486000</v>
      </c>
      <c r="Z20" s="2">
        <f t="shared" ca="1" si="14"/>
        <v>17401329537000</v>
      </c>
    </row>
    <row r="21" spans="1:26" ht="15.5" x14ac:dyDescent="0.35">
      <c r="C21" t="s">
        <v>11</v>
      </c>
      <c r="D21" s="2">
        <f>IFERROR(INDEX(D51:D500,MATCH($C$7,$C$51:$C$500,0)),"")</f>
        <v>76220000000</v>
      </c>
      <c r="H21" s="2">
        <f>IFERROR(INDEX(D21:G21,COUNT(D21:G21)),"")</f>
        <v>76220000000</v>
      </c>
      <c r="I21" s="2">
        <f t="shared" ref="I21:Z21" si="15">IFERROR(INDEX(I51:I500,MATCH($C$7,$C$51:$C$500,0)),"")</f>
        <v>76220000000</v>
      </c>
      <c r="J21" s="2">
        <f t="shared" si="15"/>
        <v>76220000000</v>
      </c>
      <c r="K21" s="2">
        <f t="shared" si="15"/>
        <v>76220000000</v>
      </c>
      <c r="L21" s="2">
        <f t="shared" si="15"/>
        <v>76220000000</v>
      </c>
      <c r="M21" s="2">
        <f t="shared" si="15"/>
        <v>76220000000</v>
      </c>
      <c r="N21" s="2">
        <f t="shared" si="15"/>
        <v>76220000000</v>
      </c>
      <c r="O21" s="2">
        <f t="shared" si="15"/>
        <v>76220000000</v>
      </c>
      <c r="P21" s="2">
        <f t="shared" si="15"/>
        <v>76220000000</v>
      </c>
      <c r="Q21" s="2">
        <f t="shared" si="15"/>
        <v>67750000000</v>
      </c>
      <c r="R21" s="2">
        <f t="shared" si="15"/>
        <v>67750000000</v>
      </c>
      <c r="S21" s="2">
        <f t="shared" si="15"/>
        <v>67750000000</v>
      </c>
      <c r="T21" s="2">
        <f t="shared" si="15"/>
        <v>67750000000</v>
      </c>
      <c r="U21" s="2">
        <f t="shared" si="15"/>
        <v>60970000000</v>
      </c>
      <c r="V21" s="2">
        <f t="shared" si="15"/>
        <v>56280000000</v>
      </c>
      <c r="W21" s="2">
        <f t="shared" si="15"/>
        <v>56280000000</v>
      </c>
      <c r="X21" s="2">
        <f t="shared" si="15"/>
        <v>56280000000</v>
      </c>
      <c r="Y21" s="2">
        <f t="shared" si="15"/>
        <v>50030000000</v>
      </c>
      <c r="Z21" s="2">
        <f t="shared" si="15"/>
        <v>50030000000</v>
      </c>
    </row>
    <row r="23" spans="1:26" ht="15.5" x14ac:dyDescent="0.35">
      <c r="B23" t="s">
        <v>53</v>
      </c>
      <c r="C23" t="s">
        <v>54</v>
      </c>
      <c r="D23" s="3">
        <f>IFERROR(D5/D6*100,"")</f>
        <v>-1.0315872158198656</v>
      </c>
      <c r="H23" s="3">
        <f t="shared" ref="H23:Z23" si="16">IFERROR(H5/H6*100,"")</f>
        <v>-4.1263488632794623</v>
      </c>
      <c r="I23" s="3">
        <f t="shared" si="16"/>
        <v>6.930428093075931</v>
      </c>
      <c r="J23" s="3">
        <f t="shared" si="16"/>
        <v>3.6306838119273759</v>
      </c>
      <c r="K23" s="3">
        <f t="shared" si="16"/>
        <v>5.824633132954717</v>
      </c>
      <c r="L23" s="3">
        <f t="shared" si="16"/>
        <v>3.6829547012844541</v>
      </c>
      <c r="M23" s="3">
        <f t="shared" si="16"/>
        <v>5.9767019970636852</v>
      </c>
      <c r="N23" s="3">
        <f t="shared" si="16"/>
        <v>5.8419101346881366</v>
      </c>
      <c r="O23" s="3">
        <f t="shared" si="16"/>
        <v>7.795849910114014</v>
      </c>
      <c r="P23" s="3">
        <f t="shared" si="16"/>
        <v>10.451972008263942</v>
      </c>
      <c r="Q23" s="3">
        <f t="shared" si="16"/>
        <v>8.8433764748467389</v>
      </c>
      <c r="R23" s="3">
        <f t="shared" si="16"/>
        <v>18.215289618850715</v>
      </c>
      <c r="S23" s="3">
        <f t="shared" si="16"/>
        <v>7.5995466760776731</v>
      </c>
      <c r="T23" s="3">
        <f t="shared" si="16"/>
        <v>5.0434978007926388</v>
      </c>
      <c r="U23" s="3">
        <f t="shared" si="16"/>
        <v>9.8283493578262018</v>
      </c>
      <c r="V23" s="3">
        <f t="shared" si="16"/>
        <v>17.694266755610787</v>
      </c>
      <c r="W23" s="3">
        <f t="shared" si="16"/>
        <v>7.9463258940183952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 t="str">
        <f t="shared" ref="H24:Z24" si="17">IFERROR(_xlfn.RRI(5,M23,H23),"")</f>
        <v/>
      </c>
      <c r="I24" s="4">
        <f t="shared" si="17"/>
        <v>3.4763349547680455E-2</v>
      </c>
      <c r="J24" s="4">
        <f t="shared" si="17"/>
        <v>-0.14172790623131581</v>
      </c>
      <c r="K24" s="4">
        <f t="shared" si="17"/>
        <v>-0.11036047883819122</v>
      </c>
      <c r="L24" s="4">
        <f t="shared" si="17"/>
        <v>-0.16070303497794769</v>
      </c>
      <c r="M24" s="4">
        <f t="shared" si="17"/>
        <v>-0.19978791804726703</v>
      </c>
      <c r="N24" s="4">
        <f t="shared" si="17"/>
        <v>-5.124639949600418E-2</v>
      </c>
      <c r="O24" s="4">
        <f t="shared" si="17"/>
        <v>9.1003959371548593E-2</v>
      </c>
      <c r="P24" s="4">
        <f t="shared" si="17"/>
        <v>1.2379938453368045E-2</v>
      </c>
      <c r="Q24" s="4">
        <f t="shared" si="17"/>
        <v>-0.12952338449066136</v>
      </c>
      <c r="R24" s="4">
        <f t="shared" si="17"/>
        <v>0.18046724688945393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3.93</v>
      </c>
      <c r="H25" s="3">
        <f>IFERROR(INDEX(D25:G25,COUNT(D25:G25)),"")</f>
        <v>3.93</v>
      </c>
      <c r="I25" s="3">
        <f t="shared" ref="I25:Z25" si="18">IFERROR(INDEX(I51:I500,MATCH($C$25,$C$51:$C$500,0)),"")</f>
        <v>21.75</v>
      </c>
      <c r="J25" s="3">
        <f t="shared" si="18"/>
        <v>14.64</v>
      </c>
      <c r="K25" s="3">
        <f t="shared" si="18"/>
        <v>22.87</v>
      </c>
      <c r="L25" s="3">
        <f t="shared" si="18"/>
        <v>19.3</v>
      </c>
      <c r="M25" s="3">
        <f t="shared" si="18"/>
        <v>21.58</v>
      </c>
      <c r="N25" s="3">
        <f t="shared" si="18"/>
        <v>16.62</v>
      </c>
      <c r="O25" s="3">
        <f t="shared" si="18"/>
        <v>24.18</v>
      </c>
      <c r="P25" s="3">
        <f t="shared" si="18"/>
        <v>28.79</v>
      </c>
      <c r="Q25" s="3">
        <f t="shared" si="18"/>
        <v>26.63</v>
      </c>
      <c r="R25" s="3">
        <f t="shared" si="18"/>
        <v>28.76</v>
      </c>
      <c r="S25" s="3">
        <f t="shared" si="18"/>
        <v>16.809999999999999</v>
      </c>
      <c r="T25" s="3">
        <f t="shared" si="18"/>
        <v>10.31</v>
      </c>
      <c r="U25" s="3">
        <f t="shared" si="18"/>
        <v>25.34</v>
      </c>
      <c r="V25" s="3">
        <f t="shared" si="18"/>
        <v>21.47</v>
      </c>
      <c r="W25" s="3">
        <f t="shared" si="18"/>
        <v>11.89</v>
      </c>
      <c r="X25" s="3">
        <f t="shared" si="18"/>
        <v>9.44</v>
      </c>
      <c r="Y25" s="3">
        <f t="shared" si="18"/>
        <v>-0.21</v>
      </c>
      <c r="Z25" s="3">
        <f t="shared" si="18"/>
        <v>9.58</v>
      </c>
    </row>
    <row r="26" spans="1:26" ht="15.5" x14ac:dyDescent="0.35">
      <c r="C26" t="s">
        <v>58</v>
      </c>
      <c r="D26" s="4">
        <f>IFERROR(_xlfn.RRI(5,I25,D25),"")</f>
        <v>-0.28979020475288708</v>
      </c>
      <c r="H26" s="4">
        <f t="shared" ref="H26:Z26" si="19">IFERROR(_xlfn.RRI(5,M25,H25),"")</f>
        <v>-0.28867475519287733</v>
      </c>
      <c r="I26" s="4">
        <f t="shared" si="19"/>
        <v>5.5274996995810177E-2</v>
      </c>
      <c r="J26" s="4">
        <f t="shared" si="19"/>
        <v>-9.548253681626695E-2</v>
      </c>
      <c r="K26" s="4">
        <f t="shared" si="19"/>
        <v>-4.4996639173817243E-2</v>
      </c>
      <c r="L26" s="4">
        <f t="shared" si="19"/>
        <v>-6.2357620106932798E-2</v>
      </c>
      <c r="M26" s="4">
        <f t="shared" si="19"/>
        <v>-5.5824967844105955E-2</v>
      </c>
      <c r="N26" s="4">
        <f t="shared" si="19"/>
        <v>-2.2708493102835403E-3</v>
      </c>
      <c r="O26" s="4">
        <f t="shared" si="19"/>
        <v>0.18587667291581544</v>
      </c>
      <c r="P26" s="4">
        <f t="shared" si="19"/>
        <v>2.5857436122403987E-2</v>
      </c>
      <c r="Q26" s="4">
        <f t="shared" si="19"/>
        <v>4.401761047268038E-2</v>
      </c>
      <c r="R26" s="4">
        <f t="shared" si="19"/>
        <v>0.19322242135929968</v>
      </c>
      <c r="S26" s="4">
        <f t="shared" si="19"/>
        <v>0.12232630972798519</v>
      </c>
      <c r="T26" s="4" t="str">
        <f t="shared" si="19"/>
        <v/>
      </c>
      <c r="U26" s="4">
        <f t="shared" si="19"/>
        <v>0.21475367131795431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41.1132248753608</v>
      </c>
      <c r="H27" s="3">
        <f t="shared" ref="H27:Z27" si="20">IFERROR(H4/H21,"")</f>
        <v>164.4528995014432</v>
      </c>
      <c r="I27" s="3">
        <f t="shared" si="20"/>
        <v>173.25969561794804</v>
      </c>
      <c r="J27" s="3">
        <f t="shared" si="20"/>
        <v>171.37499344004198</v>
      </c>
      <c r="K27" s="3">
        <f t="shared" si="20"/>
        <v>155.91565205982681</v>
      </c>
      <c r="L27" s="3">
        <f t="shared" si="20"/>
        <v>136.45308318026764</v>
      </c>
      <c r="M27" s="3">
        <f t="shared" si="20"/>
        <v>140.77715822618734</v>
      </c>
      <c r="N27" s="3">
        <f t="shared" si="20"/>
        <v>168.2850039359748</v>
      </c>
      <c r="O27" s="3">
        <f t="shared" si="20"/>
        <v>203.09458147467856</v>
      </c>
      <c r="P27" s="3">
        <f t="shared" si="20"/>
        <v>194.04401731828915</v>
      </c>
      <c r="Q27" s="3">
        <f t="shared" si="20"/>
        <v>218.49270848708488</v>
      </c>
      <c r="R27" s="3">
        <f t="shared" si="20"/>
        <v>199.94758671586715</v>
      </c>
      <c r="S27" s="3">
        <f t="shared" si="20"/>
        <v>205.2468634686347</v>
      </c>
      <c r="T27" s="3">
        <f t="shared" si="20"/>
        <v>197.78323247232473</v>
      </c>
      <c r="U27" s="3">
        <f t="shared" si="20"/>
        <v>183.70275545350171</v>
      </c>
      <c r="V27" s="3">
        <f t="shared" si="20"/>
        <v>168.48939232409381</v>
      </c>
      <c r="W27" s="3">
        <f t="shared" si="20"/>
        <v>144.5543710021322</v>
      </c>
      <c r="X27" s="3">
        <f t="shared" si="20"/>
        <v>116.38056147832268</v>
      </c>
      <c r="Y27" s="3">
        <f t="shared" si="20"/>
        <v>124.56342194683189</v>
      </c>
      <c r="Z27" s="3">
        <f t="shared" si="20"/>
        <v>118.78167099740156</v>
      </c>
    </row>
    <row r="28" spans="1:26" ht="15.5" x14ac:dyDescent="0.35">
      <c r="C28" t="s">
        <v>60</v>
      </c>
      <c r="D28" s="4">
        <f>IFERROR(_xlfn.RRI(5,I27,D27),"")</f>
        <v>-0.2500077091414592</v>
      </c>
      <c r="H28" s="4">
        <f t="shared" ref="H28:Z28" si="21">IFERROR(_xlfn.RRI(5,M27,H27),"")</f>
        <v>3.1577516895578972E-2</v>
      </c>
      <c r="I28" s="4">
        <f t="shared" si="21"/>
        <v>5.8435283116895498E-3</v>
      </c>
      <c r="J28" s="4">
        <f t="shared" si="21"/>
        <v>-3.3393251498093468E-2</v>
      </c>
      <c r="K28" s="4">
        <f t="shared" si="21"/>
        <v>-4.2810575638869586E-2</v>
      </c>
      <c r="L28" s="4">
        <f t="shared" si="21"/>
        <v>-8.9857738277579369E-2</v>
      </c>
      <c r="M28" s="4">
        <f t="shared" si="21"/>
        <v>-6.7769719509682025E-2</v>
      </c>
      <c r="N28" s="4">
        <f t="shared" si="21"/>
        <v>-3.8932751208128002E-2</v>
      </c>
      <c r="O28" s="4">
        <f t="shared" si="21"/>
        <v>5.3140987272237705E-3</v>
      </c>
      <c r="P28" s="4">
        <f t="shared" si="21"/>
        <v>1.1013412959859359E-2</v>
      </c>
      <c r="Q28" s="4">
        <f t="shared" si="21"/>
        <v>5.3350429980523639E-2</v>
      </c>
      <c r="R28" s="4">
        <f t="shared" si="21"/>
        <v>6.7030878891647383E-2</v>
      </c>
      <c r="S28" s="4">
        <f t="shared" si="21"/>
        <v>0.12015782279691378</v>
      </c>
      <c r="T28" s="4">
        <f t="shared" si="21"/>
        <v>9.6881692647086792E-2</v>
      </c>
      <c r="U28" s="4">
        <f t="shared" si="21"/>
        <v>9.1121838141852596E-2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421.38</v>
      </c>
      <c r="H32" s="3">
        <f>IFERROR(INDEX(D32:G32,COUNT(D32:G32)),"")</f>
        <v>421.38</v>
      </c>
      <c r="I32" s="3">
        <f t="shared" ref="I32:Z32" si="22">IFERROR(INDEX(I51:I500,MATCH($C$32,$C$51:$C$500,0)),"")</f>
        <v>425.81</v>
      </c>
      <c r="J32" s="3">
        <f t="shared" si="22"/>
        <v>401.58</v>
      </c>
      <c r="K32" s="3">
        <f t="shared" si="22"/>
        <v>397.01</v>
      </c>
      <c r="L32" s="3">
        <f t="shared" si="22"/>
        <v>381.2</v>
      </c>
      <c r="M32" s="3">
        <f t="shared" si="22"/>
        <v>371.33</v>
      </c>
      <c r="N32" s="3">
        <f t="shared" si="22"/>
        <v>352.13</v>
      </c>
      <c r="O32" s="3">
        <f t="shared" si="22"/>
        <v>344.41</v>
      </c>
      <c r="P32" s="3">
        <f t="shared" si="22"/>
        <v>324.32</v>
      </c>
      <c r="Q32" s="3">
        <f t="shared" si="22"/>
        <v>302.06</v>
      </c>
      <c r="R32" s="3">
        <f t="shared" si="22"/>
        <v>280.7</v>
      </c>
      <c r="S32" s="3">
        <f t="shared" si="22"/>
        <v>228.88</v>
      </c>
      <c r="T32" s="3">
        <f t="shared" si="22"/>
        <v>213.18</v>
      </c>
      <c r="U32" s="3">
        <f t="shared" si="22"/>
        <v>200.33</v>
      </c>
      <c r="V32" s="3">
        <f t="shared" si="22"/>
        <v>168.77</v>
      </c>
      <c r="W32" s="3">
        <f t="shared" si="22"/>
        <v>138.38</v>
      </c>
      <c r="X32" s="3">
        <f t="shared" si="22"/>
        <v>128.46</v>
      </c>
      <c r="Y32" s="3">
        <f t="shared" si="22"/>
        <v>105.12</v>
      </c>
      <c r="Z32" s="3">
        <f t="shared" si="22"/>
        <v>98.41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0.48</v>
      </c>
      <c r="H33" s="3">
        <f>IFERROR(INDEX(D33:G33,COUNT(D33:G33)),"")</f>
        <v>0.48</v>
      </c>
      <c r="I33" s="3">
        <f t="shared" ref="I33:Z33" si="23">IFERROR(INDEX(I51:I500,MATCH($C$33,$C$51:$C$500,0)),"")</f>
        <v>0.48</v>
      </c>
      <c r="J33" s="3">
        <f t="shared" si="23"/>
        <v>0.52</v>
      </c>
      <c r="K33" s="3">
        <f t="shared" si="23"/>
        <v>0.61</v>
      </c>
      <c r="L33" s="3">
        <f t="shared" si="23"/>
        <v>0.6</v>
      </c>
      <c r="M33" s="3">
        <f t="shared" si="23"/>
        <v>0.89</v>
      </c>
      <c r="N33" s="3">
        <f t="shared" si="23"/>
        <v>0.98</v>
      </c>
      <c r="O33" s="3">
        <f t="shared" si="23"/>
        <v>0.6</v>
      </c>
      <c r="P33" s="3">
        <f t="shared" si="23"/>
        <v>0.64</v>
      </c>
      <c r="Q33" s="3">
        <f t="shared" si="23"/>
        <v>0.87</v>
      </c>
      <c r="R33" s="3">
        <f t="shared" si="23"/>
        <v>1.21</v>
      </c>
      <c r="S33" s="3">
        <f t="shared" si="23"/>
        <v>0.75</v>
      </c>
      <c r="T33" s="3">
        <f t="shared" si="23"/>
        <v>0.98</v>
      </c>
      <c r="U33" s="3">
        <f t="shared" si="23"/>
        <v>1.55</v>
      </c>
      <c r="V33" s="3">
        <f t="shared" si="23"/>
        <v>2.38</v>
      </c>
      <c r="W33" s="3">
        <f t="shared" si="23"/>
        <v>3.01</v>
      </c>
      <c r="X33" s="3">
        <f t="shared" si="23"/>
        <v>6.03</v>
      </c>
      <c r="Y33" s="3">
        <f t="shared" si="23"/>
        <v>3.03</v>
      </c>
      <c r="Z33" s="3">
        <f t="shared" si="23"/>
        <v>3.62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51.91</v>
      </c>
      <c r="H34" s="3">
        <f>IFERROR(INDEX(D34:G34,COUNT(D34:G34)),"")</f>
        <v>51.91</v>
      </c>
      <c r="I34" s="3">
        <f t="shared" ref="I34:Z34" si="24">IFERROR(INDEX(I51:I500,MATCH($C$34,$C$51:$C$500,0)),"")</f>
        <v>9.4700000000000006</v>
      </c>
      <c r="J34" s="3">
        <f t="shared" si="24"/>
        <v>14.21</v>
      </c>
      <c r="K34" s="3">
        <f t="shared" si="24"/>
        <v>10.58</v>
      </c>
      <c r="L34" s="3">
        <f t="shared" si="24"/>
        <v>11.81</v>
      </c>
      <c r="M34" s="3">
        <f t="shared" si="24"/>
        <v>15.38</v>
      </c>
      <c r="N34" s="3">
        <f t="shared" si="24"/>
        <v>20.82</v>
      </c>
      <c r="O34" s="3">
        <f t="shared" si="24"/>
        <v>8.52</v>
      </c>
      <c r="P34" s="3">
        <f t="shared" si="24"/>
        <v>7.16</v>
      </c>
      <c r="Q34" s="3">
        <f t="shared" si="24"/>
        <v>9.91</v>
      </c>
      <c r="R34" s="3">
        <f t="shared" si="24"/>
        <v>11.82</v>
      </c>
      <c r="S34" s="3">
        <f t="shared" si="24"/>
        <v>10.17</v>
      </c>
      <c r="T34" s="3">
        <f t="shared" si="24"/>
        <v>20.170000000000002</v>
      </c>
      <c r="U34" s="3">
        <f t="shared" si="24"/>
        <v>12.23</v>
      </c>
      <c r="V34" s="3">
        <f t="shared" si="24"/>
        <v>18.72</v>
      </c>
      <c r="W34" s="3">
        <f t="shared" si="24"/>
        <v>35.07</v>
      </c>
      <c r="X34" s="3">
        <f t="shared" si="24"/>
        <v>81.99</v>
      </c>
      <c r="Y34" s="3">
        <f t="shared" si="24"/>
        <v>-1514.29</v>
      </c>
      <c r="Z34" s="3">
        <f t="shared" si="24"/>
        <v>37.159999999999997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4.96</v>
      </c>
      <c r="H35" s="3">
        <f>IFERROR(INDEX(D35:G35,COUNT(D35:G35)),"")</f>
        <v>4.96</v>
      </c>
      <c r="I35" s="3">
        <f t="shared" ref="I35:Z35" si="25">IFERROR(INDEX(I51:I500,MATCH($C$35,$C$51:$C$500,0)),"")</f>
        <v>1.19</v>
      </c>
      <c r="J35" s="3">
        <f t="shared" si="25"/>
        <v>1.21</v>
      </c>
      <c r="K35" s="3">
        <f t="shared" si="25"/>
        <v>1.55</v>
      </c>
      <c r="L35" s="3">
        <f t="shared" si="25"/>
        <v>1.67</v>
      </c>
      <c r="M35" s="3">
        <f t="shared" si="25"/>
        <v>2.36</v>
      </c>
      <c r="N35" s="3">
        <f t="shared" si="25"/>
        <v>2.06</v>
      </c>
      <c r="O35" s="3">
        <f t="shared" si="25"/>
        <v>1.01</v>
      </c>
      <c r="P35" s="3">
        <f t="shared" si="25"/>
        <v>1.06</v>
      </c>
      <c r="Q35" s="3">
        <f t="shared" si="25"/>
        <v>1.21</v>
      </c>
      <c r="R35" s="3">
        <f t="shared" si="25"/>
        <v>1.7</v>
      </c>
      <c r="S35" s="3">
        <f t="shared" si="25"/>
        <v>0.83</v>
      </c>
      <c r="T35" s="3">
        <f t="shared" si="25"/>
        <v>1.05</v>
      </c>
      <c r="U35" s="3">
        <f t="shared" si="25"/>
        <v>1.69</v>
      </c>
      <c r="V35" s="3">
        <f t="shared" si="25"/>
        <v>2.39</v>
      </c>
      <c r="W35" s="3">
        <f t="shared" si="25"/>
        <v>2.88</v>
      </c>
      <c r="X35" s="3">
        <f t="shared" si="25"/>
        <v>6.65</v>
      </c>
      <c r="Y35" s="3">
        <f t="shared" si="25"/>
        <v>2.5499999999999998</v>
      </c>
      <c r="Z35" s="3">
        <f t="shared" si="25"/>
        <v>3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0.48450000000000004</v>
      </c>
      <c r="I36" s="4">
        <f t="shared" si="26"/>
        <v>0.35</v>
      </c>
      <c r="J36" s="4">
        <f t="shared" si="26"/>
        <v>0.4</v>
      </c>
      <c r="K36" s="4">
        <f t="shared" si="26"/>
        <v>0.45</v>
      </c>
      <c r="L36" s="4">
        <f t="shared" si="26"/>
        <v>0.4</v>
      </c>
      <c r="M36" s="4">
        <f t="shared" si="26"/>
        <v>0.3</v>
      </c>
      <c r="N36" s="4">
        <f t="shared" si="26"/>
        <v>0.2</v>
      </c>
      <c r="O36" s="4">
        <f t="shared" si="26"/>
        <v>0.2</v>
      </c>
      <c r="P36" s="4">
        <f t="shared" si="26"/>
        <v>0.25</v>
      </c>
      <c r="Q36" s="4">
        <f t="shared" si="26"/>
        <v>0.22519999999999998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7.61</v>
      </c>
      <c r="I37" s="3">
        <f t="shared" si="27"/>
        <v>7.61</v>
      </c>
      <c r="J37" s="3">
        <f t="shared" si="27"/>
        <v>5.86</v>
      </c>
      <c r="K37" s="3">
        <f t="shared" si="27"/>
        <v>10.29</v>
      </c>
      <c r="L37" s="3">
        <f t="shared" si="27"/>
        <v>7.72</v>
      </c>
      <c r="M37" s="3">
        <f t="shared" si="27"/>
        <v>6.47</v>
      </c>
      <c r="N37" s="3">
        <f t="shared" si="27"/>
        <v>3.32</v>
      </c>
      <c r="O37" s="3">
        <f t="shared" si="27"/>
        <v>4.84</v>
      </c>
      <c r="P37" s="3">
        <f t="shared" si="27"/>
        <v>7.2</v>
      </c>
      <c r="Q37" s="3">
        <f t="shared" si="27"/>
        <v>5.33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3133650000000</v>
      </c>
      <c r="E51" s="5">
        <v>3242264000000</v>
      </c>
      <c r="F51" s="5">
        <v>3327221000000</v>
      </c>
      <c r="G51" s="5">
        <v>3291160000000</v>
      </c>
      <c r="I51" s="5">
        <v>13205854000000</v>
      </c>
      <c r="J51" s="5">
        <v>13062202000000</v>
      </c>
      <c r="K51" s="5">
        <v>11883891000000</v>
      </c>
      <c r="L51" s="5">
        <v>10400454000000</v>
      </c>
      <c r="M51" s="5">
        <v>10730035000000</v>
      </c>
      <c r="N51" s="5">
        <v>12826683000000</v>
      </c>
      <c r="O51" s="5">
        <v>15479869000000</v>
      </c>
      <c r="P51" s="5">
        <v>14790035000000</v>
      </c>
      <c r="Q51" s="5">
        <v>14802881000000</v>
      </c>
      <c r="R51" s="5">
        <v>13546449000000</v>
      </c>
      <c r="S51" s="5">
        <v>13905475000000</v>
      </c>
      <c r="T51" s="5">
        <v>13399814000000</v>
      </c>
      <c r="U51" s="5">
        <v>11200357000000</v>
      </c>
      <c r="V51" s="5">
        <v>9482583000000</v>
      </c>
      <c r="W51" s="5">
        <v>8135520000000</v>
      </c>
      <c r="X51" s="5">
        <v>6549898000000</v>
      </c>
      <c r="Y51" s="5">
        <v>6231908000000</v>
      </c>
      <c r="Z51" s="5">
        <v>5942647000000</v>
      </c>
    </row>
    <row r="52" spans="2:26" ht="15.5" x14ac:dyDescent="0.35">
      <c r="C52" t="s">
        <v>337</v>
      </c>
      <c r="D52" s="5">
        <v>3133650000000</v>
      </c>
      <c r="E52" s="5">
        <v>3242264000000</v>
      </c>
      <c r="F52" s="5">
        <v>3327221000000</v>
      </c>
      <c r="G52" s="5">
        <v>3291160000000</v>
      </c>
      <c r="I52" s="5">
        <v>13205854000000</v>
      </c>
      <c r="J52" s="5">
        <v>13062202000000</v>
      </c>
      <c r="K52" s="5">
        <v>11883891000000</v>
      </c>
      <c r="L52" s="5">
        <v>10400454000000</v>
      </c>
      <c r="M52" s="5">
        <v>10730035000000</v>
      </c>
      <c r="N52" s="5">
        <v>12826683000000</v>
      </c>
      <c r="O52" s="5">
        <v>15479869000000</v>
      </c>
      <c r="P52" s="5">
        <v>14790035000000</v>
      </c>
      <c r="Q52" s="5">
        <v>14802881000000</v>
      </c>
      <c r="R52" s="5">
        <v>13546449000000</v>
      </c>
      <c r="S52" s="5">
        <v>13905475000000</v>
      </c>
      <c r="T52" s="5">
        <v>13399814000000</v>
      </c>
      <c r="U52" s="5">
        <v>11200357000000</v>
      </c>
      <c r="V52" s="5">
        <v>9482583000000</v>
      </c>
      <c r="W52" s="5">
        <v>8135520000000</v>
      </c>
      <c r="X52" s="5">
        <v>6474846000000</v>
      </c>
      <c r="Y52" s="5">
        <v>6113090000000</v>
      </c>
      <c r="Z52" s="5">
        <v>5828514000000</v>
      </c>
    </row>
    <row r="53" spans="2:26" ht="15.5" x14ac:dyDescent="0.35">
      <c r="C53" t="s">
        <v>1765</v>
      </c>
      <c r="X53" s="5">
        <v>75052000000</v>
      </c>
      <c r="Y53" s="5">
        <v>118818000000</v>
      </c>
      <c r="Z53" s="5">
        <v>114133000000</v>
      </c>
    </row>
    <row r="54" spans="2:26" ht="15.5" x14ac:dyDescent="0.35">
      <c r="C54" t="s">
        <v>83</v>
      </c>
      <c r="D54" s="5">
        <v>-1318846000000</v>
      </c>
      <c r="E54" s="5">
        <v>-1393854000000</v>
      </c>
      <c r="F54" s="5">
        <v>-1528029000000</v>
      </c>
      <c r="G54" s="5">
        <v>-1494816000000</v>
      </c>
      <c r="I54" s="5">
        <v>-5983952000000</v>
      </c>
      <c r="J54" s="5">
        <v>-5956792000000</v>
      </c>
      <c r="K54" s="5">
        <v>-4650268000000</v>
      </c>
      <c r="L54" s="5">
        <v>-3191688000000</v>
      </c>
      <c r="M54" s="5">
        <v>-3612756000000</v>
      </c>
      <c r="N54" s="5">
        <v>-5566873000000</v>
      </c>
      <c r="O54" s="5">
        <v>-7311894000000</v>
      </c>
      <c r="P54" s="5">
        <v>-6690157000000</v>
      </c>
      <c r="Q54" s="5">
        <v>-7100731000000</v>
      </c>
      <c r="R54" s="5">
        <v>-6938906000000</v>
      </c>
      <c r="S54" s="5">
        <v>-7417237000000</v>
      </c>
      <c r="T54" s="5">
        <v>-7468118000000</v>
      </c>
      <c r="U54" s="5">
        <v>-5399510000000</v>
      </c>
      <c r="V54" s="5">
        <v>-4168848000000</v>
      </c>
      <c r="W54" s="5">
        <v>-3919972000000</v>
      </c>
      <c r="X54" s="5">
        <v>-2924809000000</v>
      </c>
      <c r="Y54" s="5">
        <v>-3135791000000</v>
      </c>
      <c r="Z54" s="5">
        <v>-3186666000000</v>
      </c>
    </row>
    <row r="55" spans="2:26" ht="15.5" x14ac:dyDescent="0.35">
      <c r="C55" t="s">
        <v>477</v>
      </c>
      <c r="D55" s="5">
        <v>-1318846000000</v>
      </c>
      <c r="E55" s="5">
        <v>-1393854000000</v>
      </c>
      <c r="F55" s="5">
        <v>-1528029000000</v>
      </c>
      <c r="G55" s="5">
        <v>-1494816000000</v>
      </c>
      <c r="I55" s="5">
        <v>-5983952000000</v>
      </c>
      <c r="J55" s="5">
        <v>-5956792000000</v>
      </c>
      <c r="K55" s="5">
        <v>-4650268000000</v>
      </c>
      <c r="L55" s="5">
        <v>-3191688000000</v>
      </c>
      <c r="M55" s="5">
        <v>-3612756000000</v>
      </c>
      <c r="N55" s="5">
        <v>-5566873000000</v>
      </c>
      <c r="O55" s="5">
        <v>-7311894000000</v>
      </c>
      <c r="P55" s="5">
        <v>-6690157000000</v>
      </c>
      <c r="Q55" s="5">
        <v>-7100731000000</v>
      </c>
      <c r="R55" s="5">
        <v>-6938906000000</v>
      </c>
      <c r="S55" s="5">
        <v>-7417237000000</v>
      </c>
      <c r="T55" s="5">
        <v>-7468118000000</v>
      </c>
      <c r="U55" s="5">
        <v>-5399510000000</v>
      </c>
      <c r="V55" s="5">
        <v>-4168848000000</v>
      </c>
      <c r="W55" s="5">
        <v>-3919972000000</v>
      </c>
      <c r="X55" s="5">
        <v>-2903116000000</v>
      </c>
      <c r="Y55" s="5">
        <v>-3121199000000</v>
      </c>
      <c r="Z55" s="5">
        <v>-3170768000000</v>
      </c>
    </row>
    <row r="56" spans="2:26" ht="15.5" x14ac:dyDescent="0.35">
      <c r="C56" t="s">
        <v>1766</v>
      </c>
      <c r="X56" s="5">
        <v>-21693000000</v>
      </c>
      <c r="Y56" s="5">
        <v>-14592000000</v>
      </c>
      <c r="Z56" s="5">
        <v>-15898000000</v>
      </c>
    </row>
    <row r="57" spans="2:26" ht="15.5" x14ac:dyDescent="0.35">
      <c r="C57" t="s">
        <v>1035</v>
      </c>
      <c r="D57" s="5">
        <v>-1318846000000</v>
      </c>
      <c r="E57" s="5">
        <v>-1393854000000</v>
      </c>
      <c r="F57" s="5">
        <v>-1528029000000</v>
      </c>
      <c r="G57" s="5">
        <v>-1494816000000</v>
      </c>
      <c r="I57" s="5">
        <v>-5983952000000</v>
      </c>
      <c r="J57" s="5">
        <v>-5956792000000</v>
      </c>
      <c r="K57" s="5">
        <v>-4650268000000</v>
      </c>
      <c r="L57" s="5">
        <v>-3191688000000</v>
      </c>
      <c r="M57" s="5">
        <v>-3612756000000</v>
      </c>
      <c r="N57" s="5">
        <v>-5566873000000</v>
      </c>
      <c r="O57" s="5">
        <v>-7311894000000</v>
      </c>
      <c r="P57" s="5">
        <v>-6690157000000</v>
      </c>
      <c r="Q57" s="5">
        <v>-7100731000000</v>
      </c>
      <c r="R57" s="5">
        <v>-6938906000000</v>
      </c>
      <c r="S57" s="5">
        <v>-7417237000000</v>
      </c>
      <c r="T57" s="5">
        <v>-7468118000000</v>
      </c>
      <c r="U57" s="5">
        <v>-5399510000000</v>
      </c>
      <c r="V57" s="5">
        <v>-4168848000000</v>
      </c>
      <c r="W57" s="5">
        <v>-3919972000000</v>
      </c>
      <c r="X57" s="5">
        <v>-2924809000000</v>
      </c>
      <c r="Y57" s="5">
        <v>-3135791000000</v>
      </c>
      <c r="Z57" s="5">
        <v>-3186666000000</v>
      </c>
    </row>
    <row r="58" spans="2:26" ht="15.5" x14ac:dyDescent="0.35">
      <c r="C58" t="s">
        <v>84</v>
      </c>
      <c r="D58" s="5">
        <v>1814804000000</v>
      </c>
      <c r="E58" s="5">
        <v>1848410000000</v>
      </c>
      <c r="F58" s="5">
        <v>1799192000000</v>
      </c>
      <c r="G58" s="5">
        <v>1796344000000</v>
      </c>
      <c r="I58" s="5">
        <v>7221902000000</v>
      </c>
      <c r="J58" s="5">
        <v>7105410000000</v>
      </c>
      <c r="K58" s="5">
        <v>7233623000000</v>
      </c>
      <c r="L58" s="5">
        <v>7208766000000</v>
      </c>
      <c r="M58" s="5">
        <v>7117279000000</v>
      </c>
      <c r="N58" s="5">
        <v>7259810000000</v>
      </c>
      <c r="O58" s="5">
        <v>8167975000000</v>
      </c>
      <c r="P58" s="5">
        <v>8099878000000</v>
      </c>
      <c r="Q58" s="5">
        <v>7702150000000</v>
      </c>
      <c r="R58" s="5">
        <v>6607543000000</v>
      </c>
      <c r="S58" s="5">
        <v>6488238000000</v>
      </c>
      <c r="T58" s="5">
        <v>5931696000000</v>
      </c>
      <c r="U58" s="5">
        <v>5800847000000</v>
      </c>
      <c r="V58" s="5">
        <v>5313735000000</v>
      </c>
      <c r="W58" s="5">
        <v>4215548000000</v>
      </c>
      <c r="X58" s="5">
        <v>3625089000000</v>
      </c>
      <c r="Y58" s="5">
        <v>3096117000000</v>
      </c>
      <c r="Z58" s="5">
        <v>2755981000000</v>
      </c>
    </row>
    <row r="59" spans="2:26" ht="15.5" x14ac:dyDescent="0.35">
      <c r="C59" t="s">
        <v>85</v>
      </c>
      <c r="D59" s="5">
        <v>-1414867000000</v>
      </c>
      <c r="E59" s="5">
        <v>-999998000000</v>
      </c>
      <c r="F59" s="5">
        <v>-1267907000000</v>
      </c>
      <c r="G59" s="5">
        <v>-1543585000000</v>
      </c>
      <c r="I59" s="5">
        <v>-5098956000000</v>
      </c>
      <c r="J59" s="5">
        <v>-5516770000000</v>
      </c>
      <c r="K59" s="5">
        <v>-4885735000000</v>
      </c>
      <c r="L59" s="5">
        <v>-5152572000000</v>
      </c>
      <c r="M59" s="5">
        <v>-4924699000000</v>
      </c>
      <c r="N59" s="5">
        <v>-5408901000000</v>
      </c>
      <c r="O59" s="5">
        <v>-5591109000000</v>
      </c>
      <c r="P59" s="5">
        <v>-5066942000000</v>
      </c>
      <c r="Q59" s="5">
        <v>-5197929000000</v>
      </c>
      <c r="R59" s="5">
        <v>-4022360000000</v>
      </c>
      <c r="S59" s="5">
        <v>-5030521000000</v>
      </c>
      <c r="T59" s="5">
        <v>-4967184000000</v>
      </c>
      <c r="U59" s="5">
        <v>-3510194000000</v>
      </c>
      <c r="V59" s="5">
        <v>-3646371000000</v>
      </c>
      <c r="W59" s="5">
        <v>-3252954000000</v>
      </c>
      <c r="X59" s="5">
        <v>-2857991000000</v>
      </c>
      <c r="Y59" s="5">
        <v>-3059087000000</v>
      </c>
      <c r="Z59" s="5">
        <v>-2360670000000</v>
      </c>
    </row>
    <row r="60" spans="2:26" ht="15.5" x14ac:dyDescent="0.35">
      <c r="C60" t="s">
        <v>1416</v>
      </c>
    </row>
    <row r="61" spans="2:26" ht="15.5" x14ac:dyDescent="0.35">
      <c r="C61" t="s">
        <v>1417</v>
      </c>
      <c r="D61" s="5">
        <v>93391000000</v>
      </c>
      <c r="E61" s="5">
        <v>87970000000</v>
      </c>
      <c r="F61" s="5">
        <v>103080000000</v>
      </c>
      <c r="G61" s="5">
        <v>71672000000</v>
      </c>
      <c r="I61" s="5">
        <v>359880000000</v>
      </c>
      <c r="J61" s="5">
        <v>368962000000</v>
      </c>
      <c r="K61" s="5">
        <v>393334000000</v>
      </c>
      <c r="L61" s="5">
        <v>343444000000</v>
      </c>
      <c r="M61" s="5">
        <v>371038000000</v>
      </c>
      <c r="N61" s="5">
        <v>349750000000</v>
      </c>
      <c r="O61" s="5">
        <v>411315000000</v>
      </c>
      <c r="P61" s="5">
        <v>380428000000</v>
      </c>
      <c r="Q61" s="5">
        <v>478781000000</v>
      </c>
      <c r="R61" s="5">
        <v>789621000000</v>
      </c>
      <c r="S61" s="5">
        <v>823830000000</v>
      </c>
      <c r="T61" s="5">
        <v>383041000000</v>
      </c>
      <c r="U61" s="5">
        <v>363799000000</v>
      </c>
      <c r="V61" s="5">
        <v>306469000000</v>
      </c>
      <c r="W61" s="5">
        <v>311055000000</v>
      </c>
      <c r="X61" s="5">
        <v>267823000000</v>
      </c>
      <c r="Y61" s="5">
        <v>325032000000</v>
      </c>
      <c r="Z61" s="5">
        <v>354487000000</v>
      </c>
    </row>
    <row r="62" spans="2:26" ht="15.5" x14ac:dyDescent="0.35">
      <c r="C62" t="s">
        <v>1768</v>
      </c>
      <c r="D62" s="5">
        <v>23240000000</v>
      </c>
      <c r="E62" s="5">
        <v>22684000000</v>
      </c>
      <c r="F62" s="5">
        <v>1278000000</v>
      </c>
      <c r="G62" s="5">
        <v>6201000000</v>
      </c>
      <c r="I62" s="5">
        <v>91865000000</v>
      </c>
      <c r="J62" s="5">
        <v>-225782000000</v>
      </c>
      <c r="K62" s="5">
        <v>-5943000000</v>
      </c>
      <c r="L62" s="5">
        <v>78442000000</v>
      </c>
      <c r="M62" s="5">
        <v>202005000000</v>
      </c>
      <c r="N62" s="5">
        <v>451622000000</v>
      </c>
      <c r="O62" s="5">
        <v>199371000000</v>
      </c>
      <c r="P62" s="5">
        <v>105810000000</v>
      </c>
      <c r="Q62" s="5">
        <v>173673000000</v>
      </c>
      <c r="R62" s="5">
        <v>226518000000</v>
      </c>
      <c r="S62" s="5">
        <v>185885000000</v>
      </c>
      <c r="T62" s="5">
        <v>-106888000000</v>
      </c>
      <c r="U62" s="5">
        <v>321426000000</v>
      </c>
      <c r="V62" s="5">
        <v>249511000000</v>
      </c>
      <c r="W62" s="5">
        <v>171606000000</v>
      </c>
      <c r="X62" s="5">
        <v>85285000000</v>
      </c>
      <c r="Y62" s="5">
        <v>134814000000</v>
      </c>
      <c r="Z62" s="5">
        <v>183378000000</v>
      </c>
    </row>
    <row r="63" spans="2:26" ht="15.5" x14ac:dyDescent="0.35">
      <c r="C63" t="s">
        <v>1767</v>
      </c>
      <c r="D63" s="5">
        <v>1972000000</v>
      </c>
      <c r="E63" s="5">
        <v>126909000000</v>
      </c>
      <c r="F63" s="5">
        <v>115039000000</v>
      </c>
      <c r="G63" s="5">
        <v>60944000000</v>
      </c>
      <c r="I63" s="5">
        <v>345647000000</v>
      </c>
      <c r="J63" s="5">
        <v>132339000000</v>
      </c>
      <c r="K63" s="5">
        <v>183566000000</v>
      </c>
      <c r="L63" s="5">
        <v>55439000000</v>
      </c>
      <c r="M63" s="5">
        <v>163741000000</v>
      </c>
      <c r="N63" s="5">
        <v>234914000000</v>
      </c>
      <c r="O63" s="5">
        <v>137922000000</v>
      </c>
      <c r="P63" s="5">
        <v>3475000000</v>
      </c>
      <c r="Q63" s="5">
        <v>480462000000</v>
      </c>
      <c r="R63" s="5">
        <v>110275000000</v>
      </c>
      <c r="S63" s="5">
        <v>14596000000</v>
      </c>
      <c r="T63" s="5">
        <v>105375000000</v>
      </c>
      <c r="U63" s="5">
        <v>75324000000</v>
      </c>
      <c r="V63" s="5">
        <v>67528000000</v>
      </c>
      <c r="W63" s="5">
        <v>15466000000</v>
      </c>
      <c r="X63" s="5">
        <v>76786000000</v>
      </c>
    </row>
    <row r="64" spans="2:26" ht="15.5" x14ac:dyDescent="0.35">
      <c r="C64" t="s">
        <v>1769</v>
      </c>
      <c r="D64" s="5">
        <v>-5542000000</v>
      </c>
      <c r="E64" s="5">
        <v>-11990000000</v>
      </c>
      <c r="F64" s="5">
        <v>11990000000</v>
      </c>
      <c r="G64" s="5">
        <v>-2420000000</v>
      </c>
      <c r="S64" s="5">
        <v>642000000</v>
      </c>
      <c r="T64" s="5">
        <v>3732000000</v>
      </c>
      <c r="W64" s="5">
        <v>10619000000</v>
      </c>
    </row>
    <row r="65" spans="3:26" ht="15.5" x14ac:dyDescent="0.35">
      <c r="C65" t="s">
        <v>93</v>
      </c>
      <c r="D65" s="5">
        <v>-637003000000</v>
      </c>
      <c r="E65" s="5">
        <v>41839000000</v>
      </c>
      <c r="F65" s="5">
        <v>394075000000</v>
      </c>
      <c r="G65" s="5">
        <v>260277000000</v>
      </c>
      <c r="I65" s="5">
        <v>644075000000</v>
      </c>
      <c r="J65" s="5">
        <v>20699000000</v>
      </c>
      <c r="K65" s="5">
        <v>51503000000</v>
      </c>
      <c r="L65" s="5">
        <v>-381738000000</v>
      </c>
      <c r="M65" s="5">
        <v>75008000000</v>
      </c>
      <c r="N65" s="5">
        <v>329300000000</v>
      </c>
      <c r="O65" s="5">
        <v>238947000000</v>
      </c>
      <c r="P65" s="5">
        <v>438855000000</v>
      </c>
      <c r="Q65" s="5">
        <v>31251000000</v>
      </c>
      <c r="R65" s="5">
        <v>1562062000000</v>
      </c>
      <c r="S65" s="5">
        <v>61433000000</v>
      </c>
      <c r="T65" s="5">
        <v>40356000000</v>
      </c>
      <c r="U65" s="5">
        <v>-325560000000</v>
      </c>
      <c r="V65" s="5">
        <v>502369000000</v>
      </c>
      <c r="W65" s="5">
        <v>-36912000000</v>
      </c>
    </row>
    <row r="66" spans="3:26" ht="15.5" x14ac:dyDescent="0.35">
      <c r="C66" t="s">
        <v>1419</v>
      </c>
      <c r="D66" s="5">
        <v>402139000000</v>
      </c>
      <c r="E66" s="5">
        <v>743721000000</v>
      </c>
      <c r="F66" s="5">
        <v>610126000000</v>
      </c>
      <c r="G66" s="5">
        <v>398218000000</v>
      </c>
      <c r="I66" s="5">
        <v>2322910000000</v>
      </c>
      <c r="J66" s="5">
        <v>2160606000000</v>
      </c>
      <c r="K66" s="5">
        <v>2031022000000</v>
      </c>
      <c r="L66" s="5">
        <v>1758528000000</v>
      </c>
      <c r="M66" s="5">
        <v>2092225000000</v>
      </c>
      <c r="N66" s="5">
        <v>2384529000000</v>
      </c>
      <c r="O66" s="5">
        <v>2580258000000</v>
      </c>
      <c r="P66" s="5">
        <v>2262370000000</v>
      </c>
      <c r="Q66" s="5">
        <v>2731981000000</v>
      </c>
      <c r="R66" s="5">
        <v>2103853000000</v>
      </c>
      <c r="S66" s="5">
        <v>2613939000000</v>
      </c>
      <c r="T66" s="5">
        <v>1816678000000</v>
      </c>
      <c r="U66" s="5">
        <v>2277660000000</v>
      </c>
      <c r="V66" s="5">
        <v>2093909000000</v>
      </c>
      <c r="W66" s="5">
        <v>2034584000000</v>
      </c>
      <c r="X66" s="5">
        <v>1945403000000</v>
      </c>
      <c r="Y66" s="5">
        <v>1657483000000</v>
      </c>
      <c r="Z66" s="5">
        <v>1479714000000</v>
      </c>
    </row>
    <row r="67" spans="3:26" ht="15.5" x14ac:dyDescent="0.35">
      <c r="C67" t="s">
        <v>1420</v>
      </c>
    </row>
    <row r="68" spans="3:26" ht="15.5" x14ac:dyDescent="0.35">
      <c r="C68" t="s">
        <v>1770</v>
      </c>
      <c r="D68" s="5">
        <v>-120881000000</v>
      </c>
      <c r="E68" s="5">
        <v>-188294000000</v>
      </c>
      <c r="F68" s="5">
        <v>-279604000000</v>
      </c>
      <c r="G68" s="5">
        <v>-252581000000</v>
      </c>
      <c r="I68" s="5">
        <v>-955065000000</v>
      </c>
      <c r="J68" s="5">
        <v>-1351113000000</v>
      </c>
      <c r="K68" s="5">
        <v>-1062714000000</v>
      </c>
      <c r="L68" s="5">
        <v>-1234215000000</v>
      </c>
      <c r="M68" s="5">
        <v>-1497974000000</v>
      </c>
      <c r="N68" s="5">
        <v>-2037950000000</v>
      </c>
      <c r="O68" s="5">
        <v>-1758015000000</v>
      </c>
      <c r="P68" s="5">
        <v>-1303293000000</v>
      </c>
      <c r="Q68" s="5">
        <v>-2124889000000</v>
      </c>
      <c r="R68" s="5">
        <v>-1585689000000</v>
      </c>
      <c r="S68" s="5">
        <v>-2289547000000</v>
      </c>
      <c r="T68" s="5">
        <v>-1791998000000</v>
      </c>
      <c r="U68" s="5">
        <v>-787553000000</v>
      </c>
      <c r="V68" s="5">
        <v>-1160332000000</v>
      </c>
      <c r="W68" s="5">
        <v>-1172670000000</v>
      </c>
      <c r="X68" s="5">
        <v>-1232458000000</v>
      </c>
    </row>
    <row r="69" spans="3:26" ht="15.5" x14ac:dyDescent="0.35">
      <c r="C69" t="s">
        <v>1421</v>
      </c>
      <c r="D69" s="5">
        <v>-2461000000</v>
      </c>
      <c r="E69" s="5">
        <v>-10763000000</v>
      </c>
      <c r="F69" s="5">
        <v>-5634000000</v>
      </c>
      <c r="G69" s="5">
        <v>-2425000000</v>
      </c>
      <c r="I69" s="5">
        <v>-21201000000</v>
      </c>
      <c r="J69" s="5">
        <v>-18263000000</v>
      </c>
      <c r="K69" s="5">
        <v>-52346000000</v>
      </c>
      <c r="L69" s="5">
        <v>-32005000000</v>
      </c>
      <c r="M69" s="5">
        <v>-42090000000</v>
      </c>
      <c r="N69" s="5">
        <v>-37724000000</v>
      </c>
      <c r="O69" s="5">
        <v>-22928000000</v>
      </c>
      <c r="P69" s="5">
        <v>-7436000000</v>
      </c>
      <c r="Q69" s="5">
        <v>-9244000000</v>
      </c>
      <c r="R69" s="5">
        <v>-9199000000</v>
      </c>
      <c r="S69" s="5">
        <v>-6625000000</v>
      </c>
      <c r="T69" s="5">
        <v>2545000000</v>
      </c>
      <c r="U69" s="5">
        <v>-3651000000</v>
      </c>
      <c r="V69" s="5">
        <v>13069000000</v>
      </c>
      <c r="W69" s="5">
        <v>-8719000000</v>
      </c>
      <c r="X69" s="5">
        <v>-5444000000</v>
      </c>
      <c r="Y69" s="5">
        <v>-1681252000000</v>
      </c>
      <c r="Z69" s="5">
        <v>-1081540000000</v>
      </c>
    </row>
    <row r="70" spans="3:26" ht="15.5" x14ac:dyDescent="0.35">
      <c r="C70" t="s">
        <v>1806</v>
      </c>
      <c r="X70" s="5">
        <v>-644000000</v>
      </c>
      <c r="Y70" s="5">
        <v>-11574000000</v>
      </c>
      <c r="Z70" s="5">
        <v>-6014000000</v>
      </c>
    </row>
    <row r="71" spans="3:26" ht="15.5" x14ac:dyDescent="0.35">
      <c r="C71" t="s">
        <v>392</v>
      </c>
      <c r="D71" s="5">
        <v>-814962000000</v>
      </c>
      <c r="E71" s="5">
        <v>-741742000000</v>
      </c>
      <c r="F71" s="5">
        <v>-836844000000</v>
      </c>
      <c r="G71" s="5">
        <v>-809705000000</v>
      </c>
      <c r="I71" s="5">
        <v>-3183992000000</v>
      </c>
      <c r="J71" s="5">
        <v>-3055013000000</v>
      </c>
      <c r="K71" s="5">
        <v>-2805233000000</v>
      </c>
      <c r="L71" s="5">
        <v>-2892936000000</v>
      </c>
      <c r="M71" s="5">
        <v>-2898842000000</v>
      </c>
      <c r="N71" s="5">
        <v>-3176263000000</v>
      </c>
      <c r="O71" s="5">
        <v>-3826414000000</v>
      </c>
      <c r="P71" s="5">
        <v>-3561938000000</v>
      </c>
      <c r="Q71" s="5">
        <v>-3406456000000</v>
      </c>
      <c r="R71" s="5">
        <v>-2490103000000</v>
      </c>
      <c r="S71" s="5">
        <v>-3017757000000</v>
      </c>
      <c r="T71" s="5">
        <v>-2838762000000</v>
      </c>
      <c r="U71" s="5">
        <v>-2638844000000</v>
      </c>
      <c r="V71" s="5">
        <v>-2348677000000</v>
      </c>
      <c r="W71" s="5">
        <v>-2186929000000</v>
      </c>
      <c r="X71" s="5">
        <v>-1984819000000</v>
      </c>
      <c r="Y71" s="5">
        <v>-1731302000000</v>
      </c>
      <c r="Z71" s="5">
        <v>-1522933000000</v>
      </c>
    </row>
    <row r="72" spans="3:26" ht="15.5" x14ac:dyDescent="0.35">
      <c r="C72" t="s">
        <v>1924</v>
      </c>
      <c r="E72" s="5">
        <v>3857000000</v>
      </c>
      <c r="F72" s="5">
        <v>-6405000000</v>
      </c>
      <c r="G72" s="5">
        <v>6405000000</v>
      </c>
      <c r="I72" s="5">
        <v>3857000000</v>
      </c>
      <c r="J72" s="5">
        <v>-8408000000</v>
      </c>
      <c r="K72" s="5">
        <v>3603000000</v>
      </c>
      <c r="L72" s="5">
        <v>1750000000</v>
      </c>
      <c r="M72" s="5">
        <v>-1905000000</v>
      </c>
      <c r="N72" s="5">
        <v>-5136000000</v>
      </c>
      <c r="O72" s="5">
        <v>6908000000</v>
      </c>
      <c r="P72" s="5">
        <v>4346000000</v>
      </c>
      <c r="Q72" s="5">
        <v>-2642000000</v>
      </c>
      <c r="R72" s="5">
        <v>-2718000000</v>
      </c>
      <c r="U72" s="5">
        <v>-1836000000</v>
      </c>
      <c r="V72" s="5">
        <v>-242000000</v>
      </c>
      <c r="X72" s="5">
        <v>-8776000000</v>
      </c>
      <c r="Y72" s="5">
        <v>-17175000000</v>
      </c>
      <c r="Z72" s="5">
        <v>88590000000</v>
      </c>
    </row>
    <row r="73" spans="3:26" ht="15.5" x14ac:dyDescent="0.35">
      <c r="C73" t="s">
        <v>1805</v>
      </c>
      <c r="Y73" s="5">
        <v>-9652000000</v>
      </c>
      <c r="Z73" s="5">
        <v>-128615000000</v>
      </c>
    </row>
    <row r="74" spans="3:26" ht="15.5" x14ac:dyDescent="0.35">
      <c r="C74" t="s">
        <v>1136</v>
      </c>
      <c r="D74" s="5">
        <v>-878702000000</v>
      </c>
      <c r="E74" s="5">
        <v>-806777000000</v>
      </c>
      <c r="F74" s="5">
        <v>-749546000000</v>
      </c>
      <c r="G74" s="5">
        <v>-883497000000</v>
      </c>
      <c r="I74" s="5">
        <v>-3265465000000</v>
      </c>
      <c r="J74" s="5">
        <v>-3244579000000</v>
      </c>
      <c r="K74" s="5">
        <v>-3000067000000</v>
      </c>
      <c r="L74" s="5">
        <v>-2753694000000</v>
      </c>
      <c r="M74" s="5">
        <v>-2576113000000</v>
      </c>
      <c r="N74" s="5">
        <v>-2536357000000</v>
      </c>
      <c r="O74" s="5">
        <v>-2570918000000</v>
      </c>
      <c r="P74" s="5">
        <v>-2460991000000</v>
      </c>
      <c r="Q74" s="5">
        <v>-2386679000000</v>
      </c>
      <c r="R74" s="5">
        <v>-2038504000000</v>
      </c>
      <c r="S74" s="5">
        <v>-2330531000000</v>
      </c>
      <c r="T74" s="5">
        <v>-2155647000000</v>
      </c>
      <c r="U74" s="5">
        <v>-2355970000000</v>
      </c>
      <c r="V74" s="5">
        <v>-2244098000000</v>
      </c>
      <c r="W74" s="5">
        <v>-1919220000000</v>
      </c>
      <c r="X74" s="5">
        <v>-1571253000000</v>
      </c>
      <c r="Y74" s="5">
        <v>-1265615000000</v>
      </c>
      <c r="Z74" s="5">
        <v>-1189872000000</v>
      </c>
    </row>
    <row r="75" spans="3:26" ht="15.5" x14ac:dyDescent="0.35">
      <c r="C75" t="s">
        <v>1423</v>
      </c>
      <c r="D75" s="5">
        <v>-1817006000000</v>
      </c>
      <c r="E75" s="5">
        <v>-1743719000000</v>
      </c>
      <c r="F75" s="5">
        <v>-1878033000000</v>
      </c>
      <c r="G75" s="5">
        <v>-1941803000000</v>
      </c>
      <c r="I75" s="5">
        <v>-7421866000000</v>
      </c>
      <c r="J75" s="5">
        <v>-7677376000000</v>
      </c>
      <c r="K75" s="5">
        <v>-6916757000000</v>
      </c>
      <c r="L75" s="5">
        <v>-6911100000000</v>
      </c>
      <c r="M75" s="5">
        <v>-7016924000000</v>
      </c>
      <c r="N75" s="5">
        <v>-7793430000000</v>
      </c>
      <c r="O75" s="5">
        <v>-8171367000000</v>
      </c>
      <c r="P75" s="5">
        <v>-7329312000000</v>
      </c>
      <c r="Q75" s="5">
        <v>-7929910000000</v>
      </c>
      <c r="R75" s="5">
        <v>-6126213000000</v>
      </c>
      <c r="S75" s="5">
        <v>-7644460000000</v>
      </c>
      <c r="T75" s="5">
        <v>-6783862000000</v>
      </c>
      <c r="U75" s="5">
        <v>-5787854000000</v>
      </c>
      <c r="V75" s="5">
        <v>-5740280000000</v>
      </c>
      <c r="W75" s="5">
        <v>-5287538000000</v>
      </c>
      <c r="X75" s="5">
        <v>-4803394000000</v>
      </c>
      <c r="Y75" s="5">
        <v>-4716570000000</v>
      </c>
      <c r="Z75" s="5">
        <v>-3840384000000</v>
      </c>
    </row>
    <row r="76" spans="3:26" ht="15.5" x14ac:dyDescent="0.35">
      <c r="C76" t="s">
        <v>88</v>
      </c>
      <c r="D76" s="5">
        <v>399937000000</v>
      </c>
      <c r="E76" s="5">
        <v>848412000000</v>
      </c>
      <c r="F76" s="5">
        <v>531285000000</v>
      </c>
      <c r="G76" s="5">
        <v>252759000000</v>
      </c>
      <c r="I76" s="5">
        <v>2122946000000</v>
      </c>
      <c r="J76" s="5">
        <v>1588640000000</v>
      </c>
      <c r="K76" s="5">
        <v>2347888000000</v>
      </c>
      <c r="L76" s="5">
        <v>2056194000000</v>
      </c>
      <c r="M76" s="5">
        <v>2192580000000</v>
      </c>
      <c r="N76" s="5">
        <v>1850909000000</v>
      </c>
      <c r="O76" s="5">
        <v>2576866000000</v>
      </c>
      <c r="P76" s="5">
        <v>3032936000000</v>
      </c>
      <c r="Q76" s="5">
        <v>2504221000000</v>
      </c>
      <c r="R76" s="5">
        <v>2585183000000</v>
      </c>
      <c r="S76" s="5">
        <v>1457717000000</v>
      </c>
      <c r="T76" s="5">
        <v>964512000000</v>
      </c>
      <c r="U76" s="5">
        <v>2290653000000</v>
      </c>
      <c r="V76" s="5">
        <v>1667364000000</v>
      </c>
      <c r="W76" s="5">
        <v>962594000000</v>
      </c>
      <c r="X76" s="5">
        <v>767098000000</v>
      </c>
      <c r="Y76" s="5">
        <v>37030000000</v>
      </c>
      <c r="Z76" s="5">
        <v>395311000000</v>
      </c>
    </row>
    <row r="77" spans="3:26" ht="15.5" x14ac:dyDescent="0.35">
      <c r="C77" t="s">
        <v>89</v>
      </c>
      <c r="D77" s="5">
        <v>-2732000000</v>
      </c>
      <c r="E77" s="5">
        <v>74194000000</v>
      </c>
      <c r="F77" s="5">
        <v>2919000000</v>
      </c>
      <c r="G77" s="5">
        <v>6914000000</v>
      </c>
      <c r="I77" s="5">
        <v>99847000000</v>
      </c>
      <c r="J77" s="5">
        <v>11673000000</v>
      </c>
      <c r="K77" s="5">
        <v>6786000000</v>
      </c>
      <c r="L77" s="5">
        <v>-15968000000</v>
      </c>
      <c r="M77" s="5">
        <v>-17064000000</v>
      </c>
      <c r="N77" s="5">
        <v>-32264000000</v>
      </c>
      <c r="O77" s="5">
        <v>22228000000</v>
      </c>
      <c r="P77" s="5">
        <v>2641000000</v>
      </c>
      <c r="Q77" s="5">
        <v>15469000000</v>
      </c>
      <c r="R77" s="5">
        <v>25457000000</v>
      </c>
      <c r="S77" s="5">
        <v>87306000000</v>
      </c>
      <c r="T77" s="5">
        <v>-4678000000</v>
      </c>
      <c r="U77" s="5">
        <v>-106429000000</v>
      </c>
      <c r="V77" s="5">
        <v>28505000000</v>
      </c>
      <c r="W77" s="5">
        <v>22712000000</v>
      </c>
      <c r="X77" s="5">
        <v>22638000000</v>
      </c>
      <c r="Y77" s="5">
        <v>2207000000</v>
      </c>
      <c r="Z77" s="5">
        <v>241788000000</v>
      </c>
    </row>
    <row r="78" spans="3:26" ht="15.5" x14ac:dyDescent="0.35">
      <c r="C78" t="s">
        <v>28</v>
      </c>
      <c r="D78" s="5">
        <v>397205000000</v>
      </c>
      <c r="E78" s="5">
        <v>922606000000</v>
      </c>
      <c r="F78" s="5">
        <v>534204000000</v>
      </c>
      <c r="G78" s="5">
        <v>259673000000</v>
      </c>
      <c r="I78" s="5">
        <v>2222793000000</v>
      </c>
      <c r="J78" s="5">
        <v>1600313000000</v>
      </c>
      <c r="K78" s="5">
        <v>2354674000000</v>
      </c>
      <c r="L78" s="5">
        <v>2040226000000</v>
      </c>
      <c r="M78" s="5">
        <v>2175516000000</v>
      </c>
      <c r="N78" s="5">
        <v>1818645000000</v>
      </c>
      <c r="O78" s="5">
        <v>2599094000000</v>
      </c>
      <c r="P78" s="5">
        <v>3035577000000</v>
      </c>
      <c r="Q78" s="5">
        <v>2519690000000</v>
      </c>
      <c r="R78" s="5">
        <v>2610640000000</v>
      </c>
      <c r="S78" s="5">
        <v>1545023000000</v>
      </c>
      <c r="T78" s="5">
        <v>959834000000</v>
      </c>
      <c r="U78" s="5">
        <v>2184224000000</v>
      </c>
      <c r="V78" s="5">
        <v>1695869000000</v>
      </c>
      <c r="W78" s="5">
        <v>985306000000</v>
      </c>
      <c r="X78" s="5">
        <v>789736000000</v>
      </c>
      <c r="Y78" s="5">
        <v>39237000000</v>
      </c>
      <c r="Z78" s="5">
        <v>637099000000</v>
      </c>
    </row>
    <row r="79" spans="3:26" ht="15.5" x14ac:dyDescent="0.35">
      <c r="C79" t="s">
        <v>27</v>
      </c>
      <c r="D79" s="5">
        <v>-89427000000</v>
      </c>
      <c r="E79" s="5">
        <v>-242333000000</v>
      </c>
      <c r="F79" s="5">
        <v>-114695000000</v>
      </c>
      <c r="G79" s="5">
        <v>-53310000000</v>
      </c>
      <c r="I79" s="5">
        <v>-520598000000</v>
      </c>
      <c r="J79" s="5">
        <v>-401670000000</v>
      </c>
      <c r="K79" s="5">
        <v>-536924000000</v>
      </c>
      <c r="L79" s="5">
        <v>-507015000000</v>
      </c>
      <c r="M79" s="5">
        <v>-495762000000</v>
      </c>
      <c r="N79" s="5">
        <v>-534253000000</v>
      </c>
      <c r="O79" s="5">
        <v>-674914000000</v>
      </c>
      <c r="P79" s="5">
        <v>-773332000000</v>
      </c>
      <c r="Q79" s="5">
        <v>-658845000000</v>
      </c>
      <c r="R79" s="5">
        <v>-676452000000</v>
      </c>
      <c r="S79" s="5">
        <v>-401461000000</v>
      </c>
      <c r="T79" s="5">
        <v>-247506000000</v>
      </c>
      <c r="U79" s="5">
        <v>-613908000000</v>
      </c>
      <c r="V79" s="5">
        <v>-484748000000</v>
      </c>
      <c r="W79" s="5">
        <v>-314210000000</v>
      </c>
      <c r="X79" s="5">
        <v>-258610000000</v>
      </c>
      <c r="Y79" s="5">
        <v>-49889000000</v>
      </c>
      <c r="Z79" s="5">
        <v>-158052000000</v>
      </c>
    </row>
    <row r="80" spans="3:26" ht="15.5" x14ac:dyDescent="0.35">
      <c r="C80" t="s">
        <v>95</v>
      </c>
      <c r="D80" s="5">
        <v>307778000000</v>
      </c>
      <c r="E80" s="5">
        <v>680273000000</v>
      </c>
      <c r="F80" s="5">
        <v>419509000000</v>
      </c>
      <c r="G80" s="5">
        <v>206363000000</v>
      </c>
      <c r="I80" s="5">
        <v>1702195000000</v>
      </c>
      <c r="J80" s="5">
        <v>1198643000000</v>
      </c>
      <c r="K80" s="5">
        <v>1817750000000</v>
      </c>
      <c r="L80" s="5">
        <v>1533211000000</v>
      </c>
      <c r="M80" s="5">
        <v>1679754000000</v>
      </c>
      <c r="N80" s="5">
        <v>1284392000000</v>
      </c>
      <c r="O80" s="5">
        <v>1924180000000</v>
      </c>
      <c r="P80" s="5">
        <v>2262245000000</v>
      </c>
      <c r="Q80" s="5">
        <v>1860845000000</v>
      </c>
      <c r="R80" s="5">
        <v>1934188000000</v>
      </c>
      <c r="S80" s="5">
        <v>1143562000000</v>
      </c>
      <c r="T80" s="5">
        <v>712328000000</v>
      </c>
      <c r="U80" s="5">
        <v>1570316000000</v>
      </c>
      <c r="V80" s="5">
        <v>1211121000000</v>
      </c>
      <c r="W80" s="5">
        <v>671096000000</v>
      </c>
      <c r="X80" s="5">
        <v>531126000000</v>
      </c>
      <c r="Y80" s="5">
        <v>-10652000000</v>
      </c>
      <c r="Z80" s="5">
        <v>479047000000</v>
      </c>
    </row>
    <row r="81" spans="2:26" ht="15.5" x14ac:dyDescent="0.35">
      <c r="C81" t="s">
        <v>96</v>
      </c>
      <c r="X81" s="5">
        <v>-70137000000</v>
      </c>
      <c r="Y81" s="5">
        <v>-30317000000</v>
      </c>
      <c r="Z81" s="5">
        <v>-10350000000</v>
      </c>
    </row>
    <row r="82" spans="2:26" ht="15.5" x14ac:dyDescent="0.35">
      <c r="C82" t="s">
        <v>723</v>
      </c>
      <c r="R82" s="5">
        <v>33088000000</v>
      </c>
    </row>
    <row r="83" spans="2:26" ht="15.5" x14ac:dyDescent="0.35">
      <c r="C83" t="s">
        <v>97</v>
      </c>
      <c r="D83" s="5">
        <v>307778000000</v>
      </c>
      <c r="E83" s="5">
        <v>680273000000</v>
      </c>
      <c r="F83" s="5">
        <v>419509000000</v>
      </c>
      <c r="G83" s="5">
        <v>206363000000</v>
      </c>
      <c r="I83" s="5">
        <v>1702195000000</v>
      </c>
      <c r="J83" s="5">
        <v>1198643000000</v>
      </c>
      <c r="K83" s="5">
        <v>1817750000000</v>
      </c>
      <c r="L83" s="5">
        <v>1533211000000</v>
      </c>
      <c r="M83" s="5">
        <v>1679754000000</v>
      </c>
      <c r="N83" s="5">
        <v>1284392000000</v>
      </c>
      <c r="O83" s="5">
        <v>1924180000000</v>
      </c>
      <c r="P83" s="5">
        <v>2262245000000</v>
      </c>
      <c r="Q83" s="5">
        <v>1860845000000</v>
      </c>
      <c r="R83" s="5">
        <v>1967276000000</v>
      </c>
      <c r="S83" s="5">
        <v>1143562000000</v>
      </c>
      <c r="T83" s="5">
        <v>712328000000</v>
      </c>
      <c r="U83" s="5">
        <v>1570316000000</v>
      </c>
      <c r="V83" s="5">
        <v>1211121000000</v>
      </c>
      <c r="W83" s="5">
        <v>671096000000</v>
      </c>
      <c r="X83" s="5">
        <v>460989000000</v>
      </c>
      <c r="Y83" s="5">
        <v>-40969000000</v>
      </c>
      <c r="Z83" s="5">
        <v>468697000000</v>
      </c>
    </row>
    <row r="84" spans="2:26" ht="15.5" x14ac:dyDescent="0.35">
      <c r="C84" t="s">
        <v>98</v>
      </c>
      <c r="D84" s="5">
        <v>-637003000000</v>
      </c>
      <c r="E84" s="5">
        <v>41839000000</v>
      </c>
      <c r="F84" s="5">
        <v>394075000000</v>
      </c>
      <c r="G84" s="5">
        <v>260277000000</v>
      </c>
      <c r="I84" s="5">
        <v>644075000000</v>
      </c>
      <c r="J84" s="5">
        <v>20699000000</v>
      </c>
      <c r="K84" s="5">
        <v>51503000000</v>
      </c>
      <c r="L84" s="5">
        <v>-381738000000</v>
      </c>
      <c r="M84" s="5">
        <v>75008000000</v>
      </c>
      <c r="N84" s="5">
        <v>329300000000</v>
      </c>
      <c r="O84" s="5">
        <v>238947000000</v>
      </c>
      <c r="P84" s="5">
        <v>438855000000</v>
      </c>
      <c r="Q84" s="5">
        <v>31251000000</v>
      </c>
      <c r="R84" s="5">
        <v>1562062000000</v>
      </c>
      <c r="S84" s="5">
        <v>61433000000</v>
      </c>
      <c r="T84" s="5">
        <v>40356000000</v>
      </c>
      <c r="U84" s="5">
        <v>-325560000000</v>
      </c>
      <c r="V84" s="5">
        <v>502369000000</v>
      </c>
      <c r="W84" s="5">
        <v>-36912000000</v>
      </c>
    </row>
    <row r="85" spans="2:26" ht="15.5" x14ac:dyDescent="0.35">
      <c r="C85" t="s">
        <v>99</v>
      </c>
      <c r="D85" s="5">
        <v>-637003000000</v>
      </c>
      <c r="E85" s="5">
        <v>41839000000</v>
      </c>
      <c r="F85" s="5">
        <v>394075000000</v>
      </c>
      <c r="G85" s="5">
        <v>260277000000</v>
      </c>
      <c r="I85" s="5">
        <v>644075000000</v>
      </c>
      <c r="J85" s="5">
        <v>20699000000</v>
      </c>
      <c r="K85" s="5">
        <v>51503000000</v>
      </c>
      <c r="L85" s="5">
        <v>-381738000000</v>
      </c>
      <c r="M85" s="5">
        <v>75008000000</v>
      </c>
      <c r="N85" s="5">
        <v>329300000000</v>
      </c>
      <c r="O85" s="5">
        <v>238947000000</v>
      </c>
      <c r="P85" s="5">
        <v>438855000000</v>
      </c>
      <c r="Q85" s="5">
        <v>31251000000</v>
      </c>
      <c r="R85" s="5">
        <v>1562062000000</v>
      </c>
      <c r="S85" s="5">
        <v>61433000000</v>
      </c>
      <c r="T85" s="5">
        <v>40356000000</v>
      </c>
      <c r="U85" s="5">
        <v>-325560000000</v>
      </c>
      <c r="V85" s="5">
        <v>502369000000</v>
      </c>
      <c r="W85" s="5">
        <v>-36912000000</v>
      </c>
    </row>
    <row r="86" spans="2:26" ht="15.5" x14ac:dyDescent="0.35">
      <c r="C86" t="s">
        <v>100</v>
      </c>
      <c r="D86" s="5">
        <v>-329225000000</v>
      </c>
      <c r="E86" s="5">
        <v>722112000000</v>
      </c>
      <c r="F86" s="5">
        <v>813584000000</v>
      </c>
      <c r="G86" s="5">
        <v>466640000000</v>
      </c>
      <c r="I86" s="5">
        <v>2346270000000</v>
      </c>
      <c r="J86" s="5">
        <v>1219342000000</v>
      </c>
      <c r="K86" s="5">
        <v>1869253000000</v>
      </c>
      <c r="L86" s="5">
        <v>1151473000000</v>
      </c>
      <c r="M86" s="5">
        <v>1754762000000</v>
      </c>
      <c r="N86" s="5">
        <v>1613692000000</v>
      </c>
      <c r="O86" s="5">
        <v>2163127000000</v>
      </c>
      <c r="P86" s="5">
        <v>2701100000000</v>
      </c>
      <c r="Q86" s="5">
        <v>1892096000000</v>
      </c>
      <c r="R86" s="5">
        <v>3529338000000</v>
      </c>
      <c r="S86" s="5">
        <v>1204995000000</v>
      </c>
      <c r="T86" s="5">
        <v>752684000000</v>
      </c>
      <c r="U86" s="5">
        <v>1244756000000</v>
      </c>
      <c r="V86" s="5">
        <v>1713490000000</v>
      </c>
      <c r="W86" s="5">
        <v>634184000000</v>
      </c>
    </row>
    <row r="87" spans="2:26" ht="15.5" x14ac:dyDescent="0.35">
      <c r="C87" t="s">
        <v>101</v>
      </c>
      <c r="D87" s="5">
        <v>307778000000</v>
      </c>
      <c r="E87" s="5">
        <v>680273000000</v>
      </c>
      <c r="F87" s="5">
        <v>419509000000</v>
      </c>
      <c r="G87" s="5">
        <v>206363000000</v>
      </c>
      <c r="I87" s="5">
        <v>1702195000000</v>
      </c>
      <c r="J87" s="5">
        <v>1198643000000</v>
      </c>
      <c r="K87" s="5">
        <v>1817750000000</v>
      </c>
      <c r="L87" s="5">
        <v>1533211000000</v>
      </c>
      <c r="M87" s="5">
        <v>1679754000000</v>
      </c>
      <c r="N87" s="5">
        <v>1284392000000</v>
      </c>
      <c r="O87" s="5">
        <v>1924180000000</v>
      </c>
      <c r="P87" s="5">
        <v>2262245000000</v>
      </c>
      <c r="Q87" s="5">
        <v>1860845000000</v>
      </c>
      <c r="R87" s="5">
        <v>1967276000000</v>
      </c>
      <c r="S87" s="5">
        <v>1143562000000</v>
      </c>
      <c r="T87" s="5">
        <v>712328000000</v>
      </c>
      <c r="U87" s="5">
        <v>1570316000000</v>
      </c>
      <c r="V87" s="5">
        <v>1211121000000</v>
      </c>
      <c r="W87" s="5">
        <v>671096000000</v>
      </c>
      <c r="X87" s="5">
        <v>460989000000</v>
      </c>
      <c r="Y87" s="5">
        <v>-40969000000</v>
      </c>
      <c r="Z87" s="5">
        <v>468697000000</v>
      </c>
    </row>
    <row r="88" spans="2:26" ht="15.5" x14ac:dyDescent="0.35">
      <c r="C88" t="s">
        <v>7</v>
      </c>
      <c r="D88" s="5">
        <v>-337750000000</v>
      </c>
      <c r="E88" s="5">
        <v>701204000000</v>
      </c>
      <c r="F88" s="5">
        <v>807708000000</v>
      </c>
      <c r="G88" s="5">
        <v>459780000000</v>
      </c>
      <c r="I88" s="5">
        <v>2292827000000</v>
      </c>
      <c r="J88" s="5">
        <v>1133078000000</v>
      </c>
      <c r="K88" s="5">
        <v>1793756000000</v>
      </c>
      <c r="L88" s="5">
        <v>1087722000000</v>
      </c>
      <c r="M88" s="5">
        <v>1716815000000</v>
      </c>
      <c r="N88" s="5">
        <v>1590380000000</v>
      </c>
      <c r="O88" s="5">
        <v>2080316000000</v>
      </c>
      <c r="P88" s="5">
        <v>2622472000000</v>
      </c>
      <c r="Q88" s="5">
        <v>1837215000000</v>
      </c>
      <c r="R88" s="5">
        <v>3510561000000</v>
      </c>
      <c r="S88" s="5">
        <v>1196417000000</v>
      </c>
      <c r="T88" s="5">
        <v>738875000000</v>
      </c>
      <c r="U88" s="5">
        <v>1219541000000</v>
      </c>
      <c r="V88" s="5">
        <v>1710592000000</v>
      </c>
      <c r="W88" s="5">
        <v>632051000000</v>
      </c>
    </row>
    <row r="89" spans="2:26" ht="15.5" x14ac:dyDescent="0.35">
      <c r="C89" t="s">
        <v>394</v>
      </c>
      <c r="D89" s="5">
        <v>8525000000</v>
      </c>
      <c r="E89" s="5">
        <v>20908000000</v>
      </c>
      <c r="F89" s="5">
        <v>5876000000</v>
      </c>
      <c r="G89" s="5">
        <v>6860000000</v>
      </c>
      <c r="I89" s="5">
        <v>53443000000</v>
      </c>
      <c r="J89" s="5">
        <v>86264000000</v>
      </c>
      <c r="K89" s="5">
        <v>75497000000</v>
      </c>
      <c r="L89" s="5">
        <v>63751000000</v>
      </c>
      <c r="M89" s="5">
        <v>37947000000</v>
      </c>
      <c r="N89" s="5">
        <v>23312000000</v>
      </c>
      <c r="O89" s="5">
        <v>82811000000</v>
      </c>
      <c r="P89" s="5">
        <v>78628000000</v>
      </c>
      <c r="Q89" s="5">
        <v>54881000000</v>
      </c>
      <c r="R89" s="5">
        <v>18777000000</v>
      </c>
      <c r="S89" s="5">
        <v>8578000000</v>
      </c>
      <c r="T89" s="5">
        <v>13809000000</v>
      </c>
      <c r="U89" s="5">
        <v>25215000000</v>
      </c>
      <c r="V89" s="5">
        <v>2898000000</v>
      </c>
      <c r="W89" s="5">
        <v>2133000000</v>
      </c>
    </row>
    <row r="90" spans="2:26" ht="15.5" x14ac:dyDescent="0.35">
      <c r="C90" t="s">
        <v>102</v>
      </c>
      <c r="D90" s="5">
        <v>307778000000</v>
      </c>
      <c r="E90" s="5">
        <v>680273000000</v>
      </c>
      <c r="F90" s="5">
        <v>419509000000</v>
      </c>
      <c r="G90" s="5">
        <v>206363000000</v>
      </c>
      <c r="I90" s="5">
        <v>1702195000000</v>
      </c>
      <c r="J90" s="5">
        <v>1198643000000</v>
      </c>
      <c r="K90" s="5">
        <v>1817750000000</v>
      </c>
      <c r="L90" s="5">
        <v>1533211000000</v>
      </c>
      <c r="M90" s="5">
        <v>1679754000000</v>
      </c>
      <c r="N90" s="5">
        <v>1284392000000</v>
      </c>
      <c r="O90" s="5">
        <v>1924180000000</v>
      </c>
      <c r="P90" s="5">
        <v>2262245000000</v>
      </c>
      <c r="Q90" s="5">
        <v>1860845000000</v>
      </c>
      <c r="R90" s="5">
        <v>1967276000000</v>
      </c>
      <c r="S90" s="5">
        <v>1143562000000</v>
      </c>
      <c r="T90" s="5">
        <v>712328000000</v>
      </c>
      <c r="U90" s="5">
        <v>1570316000000</v>
      </c>
      <c r="V90" s="5">
        <v>1211121000000</v>
      </c>
      <c r="W90" s="5">
        <v>671096000000</v>
      </c>
      <c r="X90" s="5">
        <v>460989000000</v>
      </c>
      <c r="Y90" s="5">
        <v>-40969000000</v>
      </c>
      <c r="Z90" s="5">
        <v>468697000000</v>
      </c>
    </row>
    <row r="91" spans="2:26" ht="15.5" x14ac:dyDescent="0.35">
      <c r="C91" t="s">
        <v>103</v>
      </c>
      <c r="D91" s="5">
        <v>-329225000000</v>
      </c>
      <c r="E91" s="5">
        <v>722112000000</v>
      </c>
      <c r="F91" s="5">
        <v>813584000000</v>
      </c>
      <c r="G91" s="5">
        <v>466640000000</v>
      </c>
      <c r="I91" s="5">
        <v>2346270000000</v>
      </c>
      <c r="J91" s="5">
        <v>1219342000000</v>
      </c>
      <c r="K91" s="5">
        <v>1869253000000</v>
      </c>
      <c r="L91" s="5">
        <v>1151473000000</v>
      </c>
      <c r="M91" s="5">
        <v>1754762000000</v>
      </c>
      <c r="N91" s="5">
        <v>1613692000000</v>
      </c>
      <c r="O91" s="5">
        <v>2163127000000</v>
      </c>
      <c r="P91" s="5">
        <v>2701100000000</v>
      </c>
      <c r="Q91" s="5">
        <v>1892096000000</v>
      </c>
      <c r="R91" s="5">
        <v>3529338000000</v>
      </c>
      <c r="S91" s="5">
        <v>1204995000000</v>
      </c>
      <c r="T91" s="5">
        <v>752684000000</v>
      </c>
      <c r="U91" s="5">
        <v>1244756000000</v>
      </c>
      <c r="V91" s="5">
        <v>1713490000000</v>
      </c>
      <c r="W91" s="5">
        <v>634184000000</v>
      </c>
    </row>
    <row r="92" spans="2:26" ht="15.5" x14ac:dyDescent="0.35">
      <c r="C92" t="s">
        <v>104</v>
      </c>
      <c r="D92" s="5">
        <v>-329225000000</v>
      </c>
      <c r="E92" s="5">
        <v>722112000000</v>
      </c>
      <c r="F92" s="5">
        <v>813584000000</v>
      </c>
      <c r="G92" s="5">
        <v>466640000000</v>
      </c>
      <c r="I92" s="5">
        <v>2346270000000</v>
      </c>
      <c r="J92" s="5">
        <v>1219342000000</v>
      </c>
      <c r="K92" s="5">
        <v>1869253000000</v>
      </c>
      <c r="L92" s="5">
        <v>1151473000000</v>
      </c>
      <c r="M92" s="5">
        <v>1754762000000</v>
      </c>
      <c r="N92" s="5">
        <v>1613692000000</v>
      </c>
      <c r="O92" s="5">
        <v>2163127000000</v>
      </c>
      <c r="P92" s="5">
        <v>2701100000000</v>
      </c>
      <c r="Q92" s="5">
        <v>1892096000000</v>
      </c>
      <c r="R92" s="5">
        <v>3529338000000</v>
      </c>
      <c r="S92" s="5">
        <v>1204995000000</v>
      </c>
      <c r="T92" s="5">
        <v>752684000000</v>
      </c>
      <c r="U92" s="5">
        <v>1244756000000</v>
      </c>
      <c r="V92" s="5">
        <v>1713490000000</v>
      </c>
      <c r="W92" s="5">
        <v>634184000000</v>
      </c>
    </row>
    <row r="94" spans="2:26" ht="15.5" x14ac:dyDescent="0.35">
      <c r="B94" t="s">
        <v>105</v>
      </c>
      <c r="C94" t="s">
        <v>106</v>
      </c>
    </row>
    <row r="95" spans="2:26" ht="15.5" x14ac:dyDescent="0.35">
      <c r="C95" t="s">
        <v>19</v>
      </c>
      <c r="D95" s="5">
        <v>1974043000000</v>
      </c>
      <c r="E95" s="5">
        <v>1717615000000</v>
      </c>
      <c r="F95" s="5">
        <v>1132714000000</v>
      </c>
      <c r="G95" s="5">
        <v>1431023000000</v>
      </c>
      <c r="I95" s="5">
        <v>1717615000000</v>
      </c>
      <c r="J95" s="5">
        <v>1861870000000</v>
      </c>
      <c r="K95" s="5">
        <v>1570030000000</v>
      </c>
      <c r="L95" s="5">
        <v>1524955000000</v>
      </c>
      <c r="M95" s="5">
        <v>1618419000000</v>
      </c>
      <c r="N95" s="5">
        <v>1538167000000</v>
      </c>
      <c r="O95" s="5">
        <v>1776134000000</v>
      </c>
      <c r="P95" s="5">
        <v>1604849000000</v>
      </c>
      <c r="Q95" s="5">
        <v>1327144000000</v>
      </c>
      <c r="R95" s="5">
        <v>1470208000000</v>
      </c>
      <c r="S95" s="5">
        <v>1978750000000</v>
      </c>
      <c r="T95" s="5">
        <v>2195531000000</v>
      </c>
      <c r="U95" s="5">
        <v>2329825000000</v>
      </c>
      <c r="V95" s="5">
        <v>1920998000000</v>
      </c>
      <c r="W95" s="5">
        <v>1701791000000</v>
      </c>
      <c r="X95" s="5">
        <v>1702224000000</v>
      </c>
      <c r="Y95" s="5">
        <v>1432055000000</v>
      </c>
      <c r="Z95" s="5">
        <v>1767742000000</v>
      </c>
    </row>
    <row r="96" spans="2:26" ht="15.5" x14ac:dyDescent="0.35">
      <c r="C96" t="s">
        <v>1426</v>
      </c>
      <c r="D96" s="5">
        <v>6092467000000</v>
      </c>
      <c r="E96" s="5">
        <v>7099181000000</v>
      </c>
      <c r="F96" s="5">
        <v>4571491000000</v>
      </c>
      <c r="G96" s="5">
        <v>5034148000000</v>
      </c>
      <c r="I96" s="5">
        <v>7099181000000</v>
      </c>
      <c r="J96" s="5">
        <v>10696358000000</v>
      </c>
      <c r="K96" s="5">
        <v>8152106000000</v>
      </c>
      <c r="L96" s="5">
        <v>9654266000000</v>
      </c>
      <c r="M96" s="5">
        <v>4499947000000</v>
      </c>
      <c r="N96" s="5">
        <v>5049530000000</v>
      </c>
      <c r="O96" s="5">
        <v>7730335000000</v>
      </c>
      <c r="P96" s="5">
        <v>8941078000000</v>
      </c>
      <c r="Q96" s="5">
        <v>9135070000000</v>
      </c>
      <c r="R96" s="5">
        <v>9448665000000</v>
      </c>
      <c r="S96" s="5">
        <v>10329997000000</v>
      </c>
      <c r="T96" s="5">
        <v>9850805000000</v>
      </c>
      <c r="U96" s="5">
        <v>9249766000000</v>
      </c>
      <c r="V96" s="5">
        <v>7784483000000</v>
      </c>
      <c r="W96" s="5">
        <v>6484175000000</v>
      </c>
      <c r="X96" s="5">
        <v>3615031000000</v>
      </c>
      <c r="Y96" s="5">
        <v>6188335000000</v>
      </c>
      <c r="Z96" s="5">
        <v>2712139000000</v>
      </c>
    </row>
    <row r="97" spans="3:26" ht="15.5" x14ac:dyDescent="0.35">
      <c r="C97" t="s">
        <v>1427</v>
      </c>
    </row>
    <row r="98" spans="3:26" ht="15.5" x14ac:dyDescent="0.35">
      <c r="C98" t="s">
        <v>1781</v>
      </c>
      <c r="D98" s="5">
        <v>2349481000000</v>
      </c>
      <c r="E98" s="5">
        <v>2782292000000</v>
      </c>
      <c r="F98" s="5">
        <v>5932647000000</v>
      </c>
      <c r="G98" s="5">
        <v>2469177000000</v>
      </c>
      <c r="I98" s="5">
        <v>2782292000000</v>
      </c>
      <c r="J98" s="5">
        <v>2998966000000</v>
      </c>
      <c r="K98" s="5">
        <v>2496502000000</v>
      </c>
      <c r="L98" s="5">
        <v>2529355000000</v>
      </c>
      <c r="M98" s="5">
        <v>14395316000000</v>
      </c>
      <c r="N98" s="5">
        <v>13029821000000</v>
      </c>
      <c r="O98" s="5">
        <v>5284323000000</v>
      </c>
      <c r="P98" s="5">
        <v>4978245000000</v>
      </c>
      <c r="Q98" s="5">
        <v>3777715000000</v>
      </c>
      <c r="R98" s="5">
        <v>3554721000000</v>
      </c>
      <c r="S98" s="5">
        <v>13948893000000</v>
      </c>
      <c r="T98" s="5">
        <v>5583433000000</v>
      </c>
      <c r="U98" s="5">
        <v>6471565000000</v>
      </c>
      <c r="V98" s="5">
        <v>9049010000000</v>
      </c>
      <c r="W98" s="5">
        <v>7628692000000</v>
      </c>
      <c r="X98" s="5">
        <v>5619810000000</v>
      </c>
      <c r="Y98" s="5">
        <v>1399699000000</v>
      </c>
      <c r="Z98" s="5">
        <v>2089611000000</v>
      </c>
    </row>
    <row r="99" spans="3:26" ht="15.5" x14ac:dyDescent="0.35">
      <c r="C99" t="s">
        <v>110</v>
      </c>
      <c r="D99" s="5">
        <v>99531000000</v>
      </c>
      <c r="E99" s="5">
        <v>99521000000</v>
      </c>
      <c r="F99" s="5">
        <v>99512000000</v>
      </c>
      <c r="G99" s="5">
        <v>99502000000</v>
      </c>
      <c r="I99" s="5">
        <v>99521000000</v>
      </c>
      <c r="J99" s="5">
        <v>99484000000</v>
      </c>
      <c r="K99" s="5">
        <v>99451000000</v>
      </c>
      <c r="L99" s="5">
        <v>469828000000</v>
      </c>
      <c r="M99" s="5">
        <v>469515000000</v>
      </c>
      <c r="N99" s="5">
        <v>1748518000000</v>
      </c>
      <c r="O99" s="5">
        <v>1747098000000</v>
      </c>
      <c r="P99" s="5">
        <v>1745810000000</v>
      </c>
      <c r="Q99" s="5">
        <v>1962073000000</v>
      </c>
      <c r="R99" s="5">
        <v>1963843000000</v>
      </c>
      <c r="S99" s="5">
        <v>1583393000000</v>
      </c>
      <c r="T99" s="5">
        <v>1581986000000</v>
      </c>
      <c r="U99" s="5">
        <v>307909000000</v>
      </c>
      <c r="V99" s="5">
        <v>310713000000</v>
      </c>
      <c r="W99" s="5">
        <v>355336000000</v>
      </c>
    </row>
    <row r="100" spans="3:26" ht="15.5" x14ac:dyDescent="0.35">
      <c r="C100" t="s">
        <v>109</v>
      </c>
      <c r="L100" s="5">
        <v>329879000000</v>
      </c>
      <c r="M100" s="5">
        <v>329659000000</v>
      </c>
      <c r="N100" s="5">
        <v>549338000000</v>
      </c>
      <c r="O100" s="5">
        <v>548956000000</v>
      </c>
      <c r="P100" s="5">
        <v>1548156000000</v>
      </c>
      <c r="Q100" s="5">
        <v>3328832000000</v>
      </c>
      <c r="R100" s="5">
        <v>3323371000000</v>
      </c>
      <c r="S100" s="5">
        <v>2903575000000</v>
      </c>
      <c r="T100" s="5">
        <v>2902151000000</v>
      </c>
      <c r="U100" s="5">
        <v>2681525000000</v>
      </c>
      <c r="V100" s="5">
        <v>2676972000000</v>
      </c>
      <c r="W100" s="5">
        <v>1634994000000</v>
      </c>
      <c r="Y100" s="5">
        <v>1389548000000</v>
      </c>
      <c r="Z100" s="5">
        <v>1607730000000</v>
      </c>
    </row>
    <row r="101" spans="3:26" ht="15.5" x14ac:dyDescent="0.35">
      <c r="C101" t="s">
        <v>2122</v>
      </c>
      <c r="D101" s="5">
        <v>2349481000000</v>
      </c>
      <c r="E101" s="5">
        <v>2782292000000</v>
      </c>
      <c r="F101" s="5">
        <v>5932647000000</v>
      </c>
      <c r="G101" s="5">
        <v>2469177000000</v>
      </c>
      <c r="I101" s="5">
        <v>2782292000000</v>
      </c>
      <c r="J101" s="5">
        <v>2998966000000</v>
      </c>
      <c r="K101" s="5">
        <v>2496502000000</v>
      </c>
      <c r="L101" s="5">
        <v>2529355000000</v>
      </c>
      <c r="M101" s="5">
        <v>14395316000000</v>
      </c>
      <c r="N101" s="5">
        <v>13029821000000</v>
      </c>
      <c r="O101" s="5">
        <v>5284323000000</v>
      </c>
      <c r="P101" s="5">
        <v>4978245000000</v>
      </c>
      <c r="Q101" s="5">
        <v>3777715000000</v>
      </c>
      <c r="R101" s="5">
        <v>3554721000000</v>
      </c>
      <c r="S101" s="5">
        <v>13948893000000</v>
      </c>
      <c r="T101" s="5">
        <v>5583433000000</v>
      </c>
      <c r="U101" s="5">
        <v>6471565000000</v>
      </c>
      <c r="V101" s="5">
        <v>9049010000000</v>
      </c>
      <c r="W101" s="5">
        <v>7628692000000</v>
      </c>
      <c r="X101" s="5">
        <v>5619810000000</v>
      </c>
      <c r="Y101" s="5">
        <v>1399699000000</v>
      </c>
      <c r="Z101" s="5">
        <v>2089611000000</v>
      </c>
    </row>
    <row r="102" spans="3:26" ht="15.5" x14ac:dyDescent="0.35">
      <c r="C102" t="s">
        <v>93</v>
      </c>
      <c r="D102" s="5">
        <v>2936344000000</v>
      </c>
      <c r="E102" s="5">
        <v>3573347000000</v>
      </c>
      <c r="F102" s="5">
        <v>3540122000000</v>
      </c>
      <c r="G102" s="5">
        <v>3146047000000</v>
      </c>
      <c r="I102" s="5">
        <v>3573347000000</v>
      </c>
      <c r="J102" s="5">
        <v>2937886000000</v>
      </c>
      <c r="K102" s="5">
        <v>2920771000000</v>
      </c>
      <c r="L102" s="5">
        <v>2870421000000</v>
      </c>
      <c r="M102" s="5">
        <v>3248193000000</v>
      </c>
      <c r="N102" s="5">
        <v>3156826000000</v>
      </c>
      <c r="O102" s="5">
        <v>2679187000000</v>
      </c>
      <c r="P102" s="5">
        <v>2331663000000</v>
      </c>
      <c r="Q102" s="5">
        <v>1807054000000</v>
      </c>
      <c r="R102" s="5">
        <v>1754387000000</v>
      </c>
      <c r="S102" s="5">
        <v>135184000000</v>
      </c>
      <c r="T102" s="5">
        <v>-110136000000</v>
      </c>
      <c r="U102" s="5">
        <v>-150492000000</v>
      </c>
      <c r="V102" s="5">
        <v>175068000000</v>
      </c>
      <c r="W102" s="5">
        <v>-327301000000</v>
      </c>
      <c r="X102" s="5">
        <v>-216708000000</v>
      </c>
      <c r="Y102" s="5">
        <v>-372513000000</v>
      </c>
      <c r="Z102" s="5">
        <v>-893527000000</v>
      </c>
    </row>
    <row r="103" spans="3:26" ht="15.5" x14ac:dyDescent="0.35">
      <c r="C103" t="s">
        <v>1428</v>
      </c>
      <c r="D103" s="5">
        <v>2349481000000</v>
      </c>
      <c r="E103" s="5">
        <v>2782292000000</v>
      </c>
      <c r="F103" s="5">
        <v>5932647000000</v>
      </c>
      <c r="G103" s="5">
        <v>2469177000000</v>
      </c>
      <c r="I103" s="5">
        <v>2782292000000</v>
      </c>
      <c r="J103" s="5">
        <v>2998966000000</v>
      </c>
      <c r="K103" s="5">
        <v>2494486000000</v>
      </c>
      <c r="L103" s="5">
        <v>2526355000000</v>
      </c>
      <c r="M103" s="5">
        <v>14395316000000</v>
      </c>
      <c r="N103" s="5">
        <v>13029798000000</v>
      </c>
      <c r="O103" s="5">
        <v>5284323000000</v>
      </c>
      <c r="P103" s="5">
        <v>4978245000000</v>
      </c>
      <c r="Q103" s="5">
        <v>3777715000000</v>
      </c>
      <c r="R103" s="5">
        <v>3553721000000</v>
      </c>
      <c r="S103" s="5">
        <v>13947693000000</v>
      </c>
      <c r="T103" s="5">
        <v>5582433000000</v>
      </c>
      <c r="U103" s="5">
        <v>6470965000000</v>
      </c>
      <c r="V103" s="5">
        <v>9048710000000</v>
      </c>
      <c r="W103" s="5">
        <v>7628692000000</v>
      </c>
      <c r="X103" s="5">
        <v>5619810000000</v>
      </c>
      <c r="Y103" s="5">
        <v>1392198000000</v>
      </c>
      <c r="Z103" s="5">
        <v>2078065000000</v>
      </c>
    </row>
    <row r="104" spans="3:26" ht="15.5" x14ac:dyDescent="0.35">
      <c r="C104" t="s">
        <v>1429</v>
      </c>
    </row>
    <row r="105" spans="3:26" ht="15.5" x14ac:dyDescent="0.35">
      <c r="C105" t="s">
        <v>1431</v>
      </c>
      <c r="D105" s="5">
        <v>111471649000000</v>
      </c>
      <c r="E105" s="5">
        <v>113148320000000</v>
      </c>
      <c r="F105" s="5">
        <v>110563526000000</v>
      </c>
      <c r="G105" s="5">
        <v>112343899000000</v>
      </c>
      <c r="I105" s="5">
        <v>113148320000000</v>
      </c>
      <c r="J105" s="5">
        <v>116485643000000</v>
      </c>
      <c r="K105" s="5">
        <v>104679464000000</v>
      </c>
      <c r="L105" s="5">
        <v>96702646000000</v>
      </c>
      <c r="M105" s="5">
        <v>90675892000000</v>
      </c>
      <c r="N105" s="5">
        <v>93979899000000</v>
      </c>
      <c r="O105" s="5">
        <v>109179337000000</v>
      </c>
      <c r="P105" s="5">
        <v>119909785000000</v>
      </c>
      <c r="Q105" s="5">
        <v>111809451000000</v>
      </c>
      <c r="R105" s="5">
        <v>108002377000000</v>
      </c>
      <c r="S105" s="5">
        <v>102330246000000</v>
      </c>
      <c r="T105" s="5">
        <v>96755697000000</v>
      </c>
      <c r="U105" s="5">
        <v>94500410000000</v>
      </c>
      <c r="V105" s="5">
        <v>75035586000000</v>
      </c>
      <c r="W105" s="5">
        <v>61691239000000</v>
      </c>
      <c r="X105" s="5">
        <v>48656349000000</v>
      </c>
      <c r="Y105" s="5">
        <v>36500149000000</v>
      </c>
      <c r="Z105" s="5">
        <v>34344477000000</v>
      </c>
    </row>
    <row r="106" spans="3:26" ht="15.5" x14ac:dyDescent="0.35">
      <c r="C106" t="s">
        <v>1142</v>
      </c>
    </row>
    <row r="107" spans="3:26" ht="15.5" x14ac:dyDescent="0.35">
      <c r="C107" t="s">
        <v>1143</v>
      </c>
      <c r="D107" s="5">
        <v>9822423000000</v>
      </c>
      <c r="E107" s="5">
        <v>9682479000000</v>
      </c>
      <c r="F107" s="5">
        <v>8540848000000</v>
      </c>
      <c r="G107" s="5">
        <v>8023535000000</v>
      </c>
      <c r="I107" s="5">
        <v>9682479000000</v>
      </c>
      <c r="J107" s="5">
        <v>9354522000000</v>
      </c>
      <c r="K107" s="5">
        <v>10206593000000</v>
      </c>
      <c r="L107" s="5">
        <v>10059912000000</v>
      </c>
      <c r="M107" s="5">
        <v>10034815000000</v>
      </c>
      <c r="N107" s="5">
        <v>10269339000000</v>
      </c>
      <c r="O107" s="5">
        <v>13051399000000</v>
      </c>
      <c r="P107" s="5">
        <v>13779560000000</v>
      </c>
      <c r="Q107" s="5">
        <v>14237020000000</v>
      </c>
      <c r="R107" s="5">
        <v>6850334000000</v>
      </c>
      <c r="S107" s="5">
        <v>11175482000000</v>
      </c>
      <c r="T107" s="5">
        <v>10821775000000</v>
      </c>
      <c r="U107" s="5">
        <v>8808771000000</v>
      </c>
      <c r="V107" s="5">
        <v>6993438000000</v>
      </c>
      <c r="W107" s="5">
        <v>6538409000000</v>
      </c>
      <c r="X107" s="5">
        <v>5670148000000</v>
      </c>
      <c r="Y107" s="5">
        <v>3903254000000</v>
      </c>
      <c r="Z107" s="5">
        <v>5038619000000</v>
      </c>
    </row>
    <row r="108" spans="3:26" ht="15.5" x14ac:dyDescent="0.35">
      <c r="C108" t="s">
        <v>1144</v>
      </c>
      <c r="D108" s="5">
        <v>7310265000000</v>
      </c>
      <c r="E108" s="5">
        <v>7180073000000</v>
      </c>
      <c r="F108" s="5">
        <v>6257764000000</v>
      </c>
      <c r="G108" s="5">
        <v>5829140000000</v>
      </c>
      <c r="I108" s="5">
        <v>7180073000000</v>
      </c>
      <c r="J108" s="5">
        <v>7075948000000</v>
      </c>
      <c r="K108" s="5">
        <v>7800441000000</v>
      </c>
      <c r="L108" s="5">
        <v>7753973000000</v>
      </c>
      <c r="M108" s="5">
        <v>7826992000000</v>
      </c>
      <c r="N108" s="5">
        <v>8061654000000</v>
      </c>
      <c r="O108" s="5">
        <v>10839431000000</v>
      </c>
      <c r="P108" s="5">
        <v>11161919000000</v>
      </c>
      <c r="Q108" s="5">
        <v>11488651000000</v>
      </c>
      <c r="R108" s="5">
        <v>5733388000000</v>
      </c>
      <c r="S108" s="5">
        <v>8159661000000</v>
      </c>
      <c r="T108" s="5">
        <v>8148000000000</v>
      </c>
      <c r="U108" s="5">
        <v>6476935000000</v>
      </c>
      <c r="V108" s="5">
        <v>4791802000000</v>
      </c>
      <c r="W108" s="5">
        <v>4304183000000</v>
      </c>
      <c r="X108" s="5">
        <v>3489625000000</v>
      </c>
      <c r="Y108" s="5">
        <v>2220918000000</v>
      </c>
      <c r="Z108" s="5">
        <v>2973770000000</v>
      </c>
    </row>
    <row r="109" spans="3:26" ht="15.5" x14ac:dyDescent="0.35">
      <c r="C109" t="s">
        <v>118</v>
      </c>
      <c r="D109" s="5">
        <v>475286000000</v>
      </c>
      <c r="E109" s="5">
        <v>324579000000</v>
      </c>
      <c r="F109" s="5">
        <v>379821000000</v>
      </c>
      <c r="G109" s="5">
        <v>506990000000</v>
      </c>
      <c r="I109" s="5">
        <v>324579000000</v>
      </c>
      <c r="J109" s="5">
        <v>613076000000</v>
      </c>
      <c r="K109" s="5">
        <v>690557000000</v>
      </c>
      <c r="L109" s="5">
        <v>614711000000</v>
      </c>
      <c r="M109" s="5">
        <v>401735000000</v>
      </c>
      <c r="N109" s="5">
        <v>373487000000</v>
      </c>
      <c r="O109" s="5">
        <v>422228000000</v>
      </c>
      <c r="P109" s="5">
        <v>590234000000</v>
      </c>
      <c r="Q109" s="5">
        <v>499114000000</v>
      </c>
      <c r="R109" s="5">
        <v>272095000000</v>
      </c>
      <c r="S109" s="5">
        <v>252068000000</v>
      </c>
      <c r="T109" s="5">
        <v>428552000000</v>
      </c>
      <c r="U109" s="5">
        <v>395518000000</v>
      </c>
      <c r="V109" s="5">
        <v>249314000000</v>
      </c>
      <c r="W109" s="5">
        <v>382671000000</v>
      </c>
      <c r="X109" s="5">
        <v>362149000000</v>
      </c>
      <c r="Y109" s="5">
        <v>336848000000</v>
      </c>
      <c r="Z109" s="5">
        <v>511272000000</v>
      </c>
    </row>
    <row r="110" spans="3:26" ht="15.5" x14ac:dyDescent="0.35">
      <c r="C110" t="s">
        <v>123</v>
      </c>
      <c r="D110" s="5">
        <v>6226524000000</v>
      </c>
      <c r="E110" s="5">
        <v>6329185000000</v>
      </c>
      <c r="F110" s="5">
        <v>6394735000000</v>
      </c>
      <c r="G110" s="5">
        <v>6481648000000</v>
      </c>
      <c r="I110" s="5">
        <v>6329185000000</v>
      </c>
      <c r="J110" s="5">
        <v>6539418000000</v>
      </c>
      <c r="K110" s="5">
        <v>6305171000000</v>
      </c>
      <c r="L110" s="5">
        <v>6184420000000</v>
      </c>
      <c r="M110" s="5">
        <v>6300091000000</v>
      </c>
      <c r="N110" s="5">
        <v>5959656000000</v>
      </c>
      <c r="O110" s="5">
        <v>4988416000000</v>
      </c>
      <c r="P110" s="5">
        <v>4852903000000</v>
      </c>
      <c r="Q110" s="5">
        <v>4426050000000</v>
      </c>
      <c r="R110" s="5">
        <v>3905898000000</v>
      </c>
      <c r="S110" s="5">
        <v>2628531000000</v>
      </c>
      <c r="T110" s="5">
        <v>2461635000000</v>
      </c>
      <c r="U110" s="5">
        <v>2199099000000</v>
      </c>
      <c r="V110" s="5">
        <v>1930652000000</v>
      </c>
      <c r="W110" s="5">
        <v>1700618000000</v>
      </c>
      <c r="X110" s="5">
        <v>1527419000000</v>
      </c>
      <c r="Y110" s="5">
        <v>1412337000000</v>
      </c>
      <c r="Z110" s="5">
        <v>1339597000000</v>
      </c>
    </row>
    <row r="111" spans="3:26" ht="15.5" x14ac:dyDescent="0.35">
      <c r="C111" t="s">
        <v>1432</v>
      </c>
      <c r="D111" s="5">
        <v>3721863000000</v>
      </c>
      <c r="E111" s="5">
        <v>3787021000000</v>
      </c>
      <c r="F111" s="5">
        <v>3847071000000</v>
      </c>
      <c r="G111" s="5">
        <v>3882421000000</v>
      </c>
      <c r="I111" s="5">
        <v>3787021000000</v>
      </c>
      <c r="J111" s="5">
        <v>3992212000000</v>
      </c>
      <c r="K111" s="5">
        <v>3828224000000</v>
      </c>
      <c r="L111" s="5">
        <v>3444056000000</v>
      </c>
      <c r="M111" s="5">
        <v>3506141000000</v>
      </c>
      <c r="N111" s="5">
        <v>3479263000000</v>
      </c>
      <c r="O111" s="5">
        <v>2927444000000</v>
      </c>
      <c r="P111" s="5">
        <v>2926594000000</v>
      </c>
      <c r="Q111" s="5">
        <v>2631348000000</v>
      </c>
      <c r="R111" s="5">
        <v>2545082000000</v>
      </c>
      <c r="S111" s="5">
        <v>1145223000000</v>
      </c>
      <c r="T111" s="5">
        <v>1177156000000</v>
      </c>
      <c r="U111" s="5">
        <v>1108495000000</v>
      </c>
      <c r="V111" s="5">
        <v>1018434000000</v>
      </c>
      <c r="W111" s="5">
        <v>922883000000</v>
      </c>
      <c r="X111" s="5">
        <v>816739000000</v>
      </c>
      <c r="Y111" s="5">
        <v>738701000000</v>
      </c>
      <c r="Z111" s="5">
        <v>763598000000</v>
      </c>
    </row>
    <row r="112" spans="3:26" ht="15.5" x14ac:dyDescent="0.35">
      <c r="C112" t="s">
        <v>320</v>
      </c>
      <c r="D112" s="5">
        <v>361208000000</v>
      </c>
      <c r="E112" s="5">
        <v>348640000000</v>
      </c>
      <c r="F112" s="5">
        <v>330909000000</v>
      </c>
      <c r="G112" s="5">
        <v>330134000000</v>
      </c>
      <c r="I112" s="5">
        <v>348640000000</v>
      </c>
      <c r="J112" s="5">
        <v>366361000000</v>
      </c>
      <c r="K112" s="5">
        <v>363624000000</v>
      </c>
      <c r="L112" s="5">
        <v>222325000000</v>
      </c>
      <c r="M112" s="5">
        <v>194171000000</v>
      </c>
      <c r="N112" s="5">
        <v>212702000000</v>
      </c>
      <c r="O112" s="5">
        <v>229100000000</v>
      </c>
      <c r="P112" s="5">
        <v>186341000000</v>
      </c>
      <c r="Q112" s="5">
        <v>235600000000</v>
      </c>
      <c r="R112" s="5">
        <v>249899000000</v>
      </c>
      <c r="S112" s="5">
        <v>212274000000</v>
      </c>
      <c r="T112" s="5">
        <v>763588000000</v>
      </c>
      <c r="U112" s="5">
        <v>655410000000</v>
      </c>
      <c r="V112" s="5">
        <v>559536000000</v>
      </c>
      <c r="W112" s="5">
        <v>487866000000</v>
      </c>
      <c r="X112" s="5">
        <v>469680000000</v>
      </c>
      <c r="Y112" s="5">
        <v>235067000000</v>
      </c>
      <c r="Z112" s="5">
        <v>235067000000</v>
      </c>
    </row>
    <row r="113" spans="3:26" ht="15.5" x14ac:dyDescent="0.35">
      <c r="C113" t="s">
        <v>1807</v>
      </c>
      <c r="D113" s="5">
        <v>361208000000</v>
      </c>
      <c r="E113" s="5">
        <v>348640000000</v>
      </c>
      <c r="F113" s="5">
        <v>330909000000</v>
      </c>
      <c r="G113" s="5">
        <v>330134000000</v>
      </c>
      <c r="I113" s="5">
        <v>348640000000</v>
      </c>
      <c r="J113" s="5">
        <v>366361000000</v>
      </c>
      <c r="K113" s="5">
        <v>363624000000</v>
      </c>
      <c r="L113" s="5">
        <v>222325000000</v>
      </c>
      <c r="M113" s="5">
        <v>194171000000</v>
      </c>
      <c r="N113" s="5">
        <v>212702000000</v>
      </c>
      <c r="O113" s="5">
        <v>229100000000</v>
      </c>
      <c r="P113" s="5">
        <v>186341000000</v>
      </c>
      <c r="Q113" s="5">
        <v>235600000000</v>
      </c>
      <c r="R113" s="5">
        <v>249899000000</v>
      </c>
      <c r="S113" s="5">
        <v>212274000000</v>
      </c>
      <c r="T113" s="5">
        <v>221596000000</v>
      </c>
      <c r="U113" s="5">
        <v>171413000000</v>
      </c>
      <c r="V113" s="5">
        <v>114090000000</v>
      </c>
      <c r="W113" s="5">
        <v>67869000000</v>
      </c>
      <c r="X113" s="5">
        <v>63531000000</v>
      </c>
      <c r="Y113" s="5">
        <v>31127000000</v>
      </c>
      <c r="Z113" s="5">
        <v>78630000000</v>
      </c>
    </row>
    <row r="114" spans="3:26" ht="15.5" x14ac:dyDescent="0.35">
      <c r="C114" t="s">
        <v>312</v>
      </c>
    </row>
    <row r="115" spans="3:26" ht="15.5" x14ac:dyDescent="0.35">
      <c r="C115" t="s">
        <v>126</v>
      </c>
      <c r="D115" s="5">
        <v>192166735000000</v>
      </c>
      <c r="E115" s="5">
        <v>193717633000000</v>
      </c>
      <c r="F115" s="5">
        <v>197957486000000</v>
      </c>
      <c r="G115" s="5">
        <v>184913493000000</v>
      </c>
      <c r="I115" s="5">
        <v>193717633000000</v>
      </c>
      <c r="J115" s="5">
        <v>197179822000000</v>
      </c>
      <c r="K115" s="5">
        <v>171803070000000</v>
      </c>
      <c r="L115" s="5">
        <v>160813918000000</v>
      </c>
      <c r="M115" s="5">
        <v>168758476000000</v>
      </c>
      <c r="N115" s="5">
        <v>173224412000000</v>
      </c>
      <c r="O115" s="5">
        <v>169082830000000</v>
      </c>
      <c r="P115" s="5">
        <v>177532858000000</v>
      </c>
      <c r="Q115" s="5">
        <v>173253491000000</v>
      </c>
      <c r="R115" s="5">
        <v>166678902000000</v>
      </c>
      <c r="S115" s="5">
        <v>157619013000000</v>
      </c>
      <c r="T115" s="5">
        <v>143318466000000</v>
      </c>
      <c r="U115" s="5">
        <v>140546751000000</v>
      </c>
      <c r="V115" s="5">
        <v>115772908000000</v>
      </c>
      <c r="W115" s="5">
        <v>94919111000000</v>
      </c>
      <c r="X115" s="5">
        <v>75130433000000</v>
      </c>
      <c r="Y115" s="5">
        <v>60965774000000</v>
      </c>
      <c r="Z115" s="5">
        <v>56868290000000</v>
      </c>
    </row>
    <row r="116" spans="3:26" ht="15.5" x14ac:dyDescent="0.35">
      <c r="C116" t="s">
        <v>127</v>
      </c>
    </row>
    <row r="117" spans="3:26" ht="15.5" x14ac:dyDescent="0.35">
      <c r="C117" t="s">
        <v>128</v>
      </c>
    </row>
    <row r="118" spans="3:26" ht="15.5" x14ac:dyDescent="0.35">
      <c r="C118" t="s">
        <v>1433</v>
      </c>
      <c r="D118" s="5">
        <v>2612103000000</v>
      </c>
      <c r="E118" s="5">
        <v>2316054000000</v>
      </c>
      <c r="F118" s="5">
        <v>4715806000000</v>
      </c>
      <c r="G118" s="5">
        <v>1617879000000</v>
      </c>
      <c r="I118" s="5">
        <v>2316054000000</v>
      </c>
      <c r="J118" s="5">
        <v>1070575000000</v>
      </c>
      <c r="K118" s="5">
        <v>1076598000000</v>
      </c>
      <c r="L118" s="5">
        <v>1163449000000</v>
      </c>
      <c r="M118" s="5">
        <v>809999000000</v>
      </c>
      <c r="N118" s="5">
        <v>1172326000000</v>
      </c>
      <c r="O118" s="5">
        <v>949936000000</v>
      </c>
      <c r="P118" s="5">
        <v>859282000000</v>
      </c>
      <c r="Q118" s="5">
        <v>1176239000000</v>
      </c>
      <c r="R118" s="5">
        <v>779321000000</v>
      </c>
      <c r="S118" s="5">
        <v>834200000000</v>
      </c>
      <c r="T118" s="5">
        <v>867049000000</v>
      </c>
      <c r="U118" s="5">
        <v>727963000000</v>
      </c>
      <c r="V118" s="5">
        <v>1237689000000</v>
      </c>
      <c r="W118" s="5">
        <v>930766000000</v>
      </c>
      <c r="X118" s="5">
        <v>779618000000</v>
      </c>
      <c r="Y118" s="5">
        <v>622824000000</v>
      </c>
      <c r="Z118" s="5">
        <v>317970000000</v>
      </c>
    </row>
    <row r="119" spans="3:26" ht="15.5" x14ac:dyDescent="0.35">
      <c r="C119" t="s">
        <v>2004</v>
      </c>
      <c r="D119" s="5">
        <v>2612103000000</v>
      </c>
      <c r="E119" s="5">
        <v>2316054000000</v>
      </c>
      <c r="F119" s="5">
        <v>4715806000000</v>
      </c>
      <c r="G119" s="5">
        <v>1617879000000</v>
      </c>
      <c r="I119" s="5">
        <v>2316054000000</v>
      </c>
      <c r="J119" s="5">
        <v>1070575000000</v>
      </c>
      <c r="K119" s="5">
        <v>1076598000000</v>
      </c>
      <c r="L119" s="5">
        <v>1163449000000</v>
      </c>
      <c r="M119" s="5">
        <v>809999000000</v>
      </c>
      <c r="N119" s="5">
        <v>1172326000000</v>
      </c>
      <c r="O119" s="5">
        <v>949936000000</v>
      </c>
      <c r="P119" s="5">
        <v>859282000000</v>
      </c>
      <c r="Q119" s="5">
        <v>1176239000000</v>
      </c>
      <c r="R119" s="5">
        <v>779321000000</v>
      </c>
      <c r="S119" s="5">
        <v>834200000000</v>
      </c>
      <c r="T119" s="5">
        <v>867049000000</v>
      </c>
      <c r="U119" s="5">
        <v>727963000000</v>
      </c>
      <c r="V119" s="5">
        <v>1237689000000</v>
      </c>
      <c r="W119" s="5">
        <v>930766000000</v>
      </c>
      <c r="X119" s="5">
        <v>779618000000</v>
      </c>
      <c r="Y119" s="5">
        <v>622824000000</v>
      </c>
      <c r="Z119" s="5">
        <v>317970000000</v>
      </c>
    </row>
    <row r="120" spans="3:26" ht="15.5" x14ac:dyDescent="0.35">
      <c r="C120" t="s">
        <v>1434</v>
      </c>
      <c r="D120" s="5">
        <v>118352999000000</v>
      </c>
      <c r="E120" s="5">
        <v>116194096000000</v>
      </c>
      <c r="F120" s="5">
        <v>131213435000000</v>
      </c>
      <c r="G120" s="5">
        <v>114701666000000</v>
      </c>
      <c r="I120" s="5">
        <v>116194096000000</v>
      </c>
      <c r="J120" s="5">
        <v>119003891000000</v>
      </c>
      <c r="K120" s="5">
        <v>115502508000000</v>
      </c>
      <c r="L120" s="5">
        <v>105706302000000</v>
      </c>
      <c r="M120" s="5">
        <v>114898775000000</v>
      </c>
      <c r="N120" s="5">
        <v>115003047000000</v>
      </c>
      <c r="O120" s="5">
        <v>110601006000000</v>
      </c>
      <c r="P120" s="5">
        <v>116812388000000</v>
      </c>
      <c r="Q120" s="5">
        <v>121291560000000</v>
      </c>
      <c r="R120" s="5">
        <v>118931951000000</v>
      </c>
      <c r="S120" s="5">
        <v>115486436000000</v>
      </c>
      <c r="T120" s="5">
        <v>101863992000000</v>
      </c>
      <c r="U120" s="5">
        <v>107239558000000</v>
      </c>
      <c r="V120" s="5">
        <v>85946647000000</v>
      </c>
      <c r="W120" s="5">
        <v>70322917000000</v>
      </c>
      <c r="X120" s="5">
        <v>59901960000000</v>
      </c>
      <c r="Y120" s="5">
        <v>47341248000000</v>
      </c>
      <c r="Z120" s="5">
        <v>43525226000000</v>
      </c>
    </row>
    <row r="121" spans="3:26" ht="15.5" x14ac:dyDescent="0.35">
      <c r="C121" t="s">
        <v>1436</v>
      </c>
      <c r="D121" s="5">
        <v>118352999000000</v>
      </c>
      <c r="E121" s="5">
        <v>116194096000000</v>
      </c>
      <c r="F121" s="5">
        <v>131213435000000</v>
      </c>
      <c r="G121" s="5">
        <v>114701666000000</v>
      </c>
      <c r="I121" s="5">
        <v>116194096000000</v>
      </c>
      <c r="J121" s="5">
        <v>119003891000000</v>
      </c>
      <c r="K121" s="5">
        <v>115502508000000</v>
      </c>
      <c r="L121" s="5">
        <v>105706302000000</v>
      </c>
      <c r="M121" s="5">
        <v>114898775000000</v>
      </c>
      <c r="N121" s="5">
        <v>115003047000000</v>
      </c>
      <c r="O121" s="5">
        <v>110601006000000</v>
      </c>
      <c r="P121" s="5">
        <v>116812388000000</v>
      </c>
      <c r="Q121" s="5">
        <v>121291560000000</v>
      </c>
      <c r="R121" s="5">
        <v>118931951000000</v>
      </c>
      <c r="S121" s="5">
        <v>115486436000000</v>
      </c>
      <c r="T121" s="5">
        <v>101863992000000</v>
      </c>
      <c r="U121" s="5">
        <v>107239558000000</v>
      </c>
      <c r="V121" s="5">
        <v>85946647000000</v>
      </c>
      <c r="W121" s="5">
        <v>70322917000000</v>
      </c>
      <c r="X121" s="5">
        <v>59901960000000</v>
      </c>
      <c r="Y121" s="5">
        <v>47341248000000</v>
      </c>
      <c r="Z121" s="5">
        <v>43525226000000</v>
      </c>
    </row>
    <row r="122" spans="3:26" ht="15.5" x14ac:dyDescent="0.35">
      <c r="C122" t="s">
        <v>1437</v>
      </c>
      <c r="D122" s="5">
        <v>4681684000000</v>
      </c>
      <c r="E122" s="5">
        <v>9129697000000</v>
      </c>
      <c r="F122" s="5">
        <v>3375590000000</v>
      </c>
      <c r="G122" s="5">
        <v>5489571000000</v>
      </c>
      <c r="I122" s="5">
        <v>9129697000000</v>
      </c>
      <c r="J122" s="5">
        <v>6020257000000</v>
      </c>
      <c r="K122" s="5">
        <v>4782896000000</v>
      </c>
      <c r="L122" s="5">
        <v>3165693000000</v>
      </c>
      <c r="M122" s="5">
        <v>5162363000000</v>
      </c>
      <c r="N122" s="5">
        <v>8236126000000</v>
      </c>
      <c r="O122" s="5">
        <v>3134059000000</v>
      </c>
      <c r="P122" s="5">
        <v>4217922000000</v>
      </c>
      <c r="Q122" s="5">
        <v>3861373000000</v>
      </c>
      <c r="R122" s="5">
        <v>2790608000000</v>
      </c>
      <c r="S122" s="5">
        <v>2898462000000</v>
      </c>
      <c r="T122" s="5">
        <v>2949291000000</v>
      </c>
      <c r="U122" s="5">
        <v>1055508000000</v>
      </c>
      <c r="V122" s="5">
        <v>1724095000000</v>
      </c>
      <c r="W122" s="5">
        <v>1405641000000</v>
      </c>
      <c r="X122" s="5">
        <v>887793000000</v>
      </c>
      <c r="Y122" s="5">
        <v>1171649000000</v>
      </c>
      <c r="Z122" s="5">
        <v>605019000000</v>
      </c>
    </row>
    <row r="123" spans="3:26" ht="15.5" x14ac:dyDescent="0.35">
      <c r="C123" t="s">
        <v>1808</v>
      </c>
      <c r="D123" s="5">
        <v>4681684000000</v>
      </c>
      <c r="E123" s="5">
        <v>9129697000000</v>
      </c>
      <c r="F123" s="5">
        <v>3375590000000</v>
      </c>
      <c r="G123" s="5">
        <v>5489571000000</v>
      </c>
      <c r="I123" s="5">
        <v>9129697000000</v>
      </c>
      <c r="J123" s="5">
        <v>6020257000000</v>
      </c>
      <c r="K123" s="5">
        <v>4782896000000</v>
      </c>
      <c r="L123" s="5">
        <v>3165693000000</v>
      </c>
      <c r="M123" s="5">
        <v>5162363000000</v>
      </c>
      <c r="N123" s="5">
        <v>8236126000000</v>
      </c>
      <c r="O123" s="5">
        <v>3134059000000</v>
      </c>
      <c r="P123" s="5">
        <v>4217922000000</v>
      </c>
      <c r="Q123" s="5">
        <v>3861373000000</v>
      </c>
      <c r="R123" s="5">
        <v>2790608000000</v>
      </c>
      <c r="S123" s="5">
        <v>2898462000000</v>
      </c>
      <c r="T123" s="5">
        <v>2949291000000</v>
      </c>
      <c r="U123" s="5">
        <v>1055508000000</v>
      </c>
      <c r="V123" s="5">
        <v>1724095000000</v>
      </c>
      <c r="W123" s="5">
        <v>1405641000000</v>
      </c>
      <c r="X123" s="5">
        <v>887793000000</v>
      </c>
      <c r="Y123" s="5">
        <v>1171649000000</v>
      </c>
      <c r="Z123" s="5">
        <v>605019000000</v>
      </c>
    </row>
    <row r="124" spans="3:26" ht="15.5" x14ac:dyDescent="0.35">
      <c r="C124" t="s">
        <v>1065</v>
      </c>
      <c r="D124" s="5">
        <v>1887376000000</v>
      </c>
      <c r="E124" s="5">
        <v>1370607000000</v>
      </c>
      <c r="F124" s="5">
        <v>1587914000000</v>
      </c>
      <c r="G124" s="5">
        <v>1427917000000</v>
      </c>
      <c r="I124" s="5">
        <v>1370607000000</v>
      </c>
      <c r="J124" s="5">
        <v>1356421000000</v>
      </c>
      <c r="K124" s="5">
        <v>963141000000</v>
      </c>
      <c r="L124" s="5">
        <v>731727000000</v>
      </c>
      <c r="M124" s="5">
        <v>780345000000</v>
      </c>
      <c r="N124" s="5">
        <v>1273327000000</v>
      </c>
      <c r="O124" s="5">
        <v>756634000000</v>
      </c>
      <c r="P124" s="5">
        <v>1407556000000</v>
      </c>
      <c r="Q124" s="5">
        <v>133609000000</v>
      </c>
      <c r="R124" s="5">
        <v>223308000000</v>
      </c>
      <c r="S124" s="5">
        <v>378005000000</v>
      </c>
      <c r="T124" s="5">
        <v>224098000000</v>
      </c>
      <c r="U124" s="5">
        <v>794458000000</v>
      </c>
      <c r="V124" s="5">
        <v>137887000000</v>
      </c>
      <c r="W124" s="5">
        <v>86501000000</v>
      </c>
      <c r="X124" s="5">
        <v>9705000000</v>
      </c>
      <c r="Y124" s="5">
        <v>22196000000</v>
      </c>
      <c r="Z124" s="5">
        <v>134804000000</v>
      </c>
    </row>
    <row r="125" spans="3:26" ht="15.5" x14ac:dyDescent="0.35">
      <c r="C125" t="s">
        <v>2068</v>
      </c>
      <c r="D125" s="5">
        <v>1887376000000</v>
      </c>
      <c r="E125" s="5">
        <v>1370607000000</v>
      </c>
      <c r="F125" s="5">
        <v>1587914000000</v>
      </c>
      <c r="G125" s="5">
        <v>1427917000000</v>
      </c>
      <c r="I125" s="5">
        <v>1370607000000</v>
      </c>
      <c r="J125" s="5">
        <v>1356421000000</v>
      </c>
      <c r="K125" s="5">
        <v>963141000000</v>
      </c>
      <c r="L125" s="5">
        <v>731727000000</v>
      </c>
      <c r="M125" s="5">
        <v>780345000000</v>
      </c>
      <c r="N125" s="5">
        <v>1273327000000</v>
      </c>
      <c r="O125" s="5">
        <v>756634000000</v>
      </c>
      <c r="P125" s="5">
        <v>1407556000000</v>
      </c>
      <c r="Q125" s="5">
        <v>133609000000</v>
      </c>
      <c r="R125" s="5">
        <v>223308000000</v>
      </c>
      <c r="S125" s="5">
        <v>378005000000</v>
      </c>
      <c r="T125" s="5">
        <v>224098000000</v>
      </c>
      <c r="U125" s="5">
        <v>794458000000</v>
      </c>
      <c r="V125" s="5">
        <v>137887000000</v>
      </c>
      <c r="W125" s="5">
        <v>86501000000</v>
      </c>
      <c r="X125" s="5">
        <v>9705000000</v>
      </c>
      <c r="Y125" s="5">
        <v>22196000000</v>
      </c>
      <c r="Z125" s="5">
        <v>134804000000</v>
      </c>
    </row>
    <row r="126" spans="3:26" ht="15.5" x14ac:dyDescent="0.35">
      <c r="C126" t="s">
        <v>1775</v>
      </c>
      <c r="D126" s="5">
        <v>1652808000000</v>
      </c>
      <c r="E126" s="5">
        <v>1890224000000</v>
      </c>
      <c r="F126" s="5">
        <v>2352494000000</v>
      </c>
      <c r="G126" s="5">
        <v>1740064000000</v>
      </c>
      <c r="I126" s="5">
        <v>1890224000000</v>
      </c>
      <c r="J126" s="5">
        <v>1416229000000</v>
      </c>
      <c r="K126" s="5">
        <v>512039000000</v>
      </c>
      <c r="L126" s="5">
        <v>845359000000</v>
      </c>
      <c r="M126" s="5">
        <v>1221031000000</v>
      </c>
      <c r="N126" s="5">
        <v>913227000000</v>
      </c>
      <c r="O126" s="5">
        <v>1663521000000</v>
      </c>
      <c r="P126" s="5">
        <v>1447838000000</v>
      </c>
      <c r="Q126" s="5">
        <v>1668564000000</v>
      </c>
      <c r="R126" s="5">
        <v>2258629000000</v>
      </c>
      <c r="S126" s="5">
        <v>2110160000000</v>
      </c>
      <c r="T126" s="5">
        <v>2809494000000</v>
      </c>
      <c r="U126" s="5">
        <v>1635902000000</v>
      </c>
      <c r="V126" s="5">
        <v>793362000000</v>
      </c>
      <c r="W126" s="5">
        <v>932119000000</v>
      </c>
      <c r="X126" s="5">
        <v>977591000000</v>
      </c>
      <c r="Y126" s="5">
        <v>406009000000</v>
      </c>
      <c r="Z126" s="5">
        <v>614572000000</v>
      </c>
    </row>
    <row r="127" spans="3:26" ht="15.5" x14ac:dyDescent="0.35">
      <c r="C127" t="s">
        <v>2069</v>
      </c>
      <c r="D127" s="5">
        <v>1652808000000</v>
      </c>
      <c r="E127" s="5">
        <v>1890224000000</v>
      </c>
      <c r="F127" s="5">
        <v>2352494000000</v>
      </c>
      <c r="G127" s="5">
        <v>1740064000000</v>
      </c>
      <c r="I127" s="5">
        <v>1890224000000</v>
      </c>
      <c r="J127" s="5">
        <v>1416229000000</v>
      </c>
      <c r="K127" s="5">
        <v>512039000000</v>
      </c>
      <c r="L127" s="5">
        <v>845359000000</v>
      </c>
      <c r="M127" s="5">
        <v>1221031000000</v>
      </c>
      <c r="N127" s="5">
        <v>913227000000</v>
      </c>
      <c r="O127" s="5">
        <v>1663521000000</v>
      </c>
      <c r="P127" s="5">
        <v>1447838000000</v>
      </c>
      <c r="Q127" s="5">
        <v>1668564000000</v>
      </c>
      <c r="R127" s="5">
        <v>2258629000000</v>
      </c>
      <c r="S127" s="5">
        <v>2110160000000</v>
      </c>
      <c r="T127" s="5">
        <v>2809494000000</v>
      </c>
      <c r="U127" s="5">
        <v>1635902000000</v>
      </c>
      <c r="V127" s="5">
        <v>793362000000</v>
      </c>
      <c r="W127" s="5">
        <v>932119000000</v>
      </c>
      <c r="X127" s="5">
        <v>977591000000</v>
      </c>
      <c r="Y127" s="5">
        <v>406009000000</v>
      </c>
      <c r="Z127" s="5">
        <v>614572000000</v>
      </c>
    </row>
    <row r="128" spans="3:26" ht="15.5" x14ac:dyDescent="0.35">
      <c r="C128" t="s">
        <v>1150</v>
      </c>
      <c r="D128" s="5">
        <v>5369429000000</v>
      </c>
      <c r="E128" s="5">
        <v>3971967000000</v>
      </c>
      <c r="F128" s="5">
        <v>2693544000000</v>
      </c>
      <c r="G128" s="5">
        <v>3949756000000</v>
      </c>
      <c r="I128" s="5">
        <v>3971967000000</v>
      </c>
      <c r="J128" s="5">
        <v>3713750000000</v>
      </c>
      <c r="K128" s="5">
        <v>4222181000000</v>
      </c>
      <c r="L128" s="5">
        <v>5052418000000</v>
      </c>
      <c r="M128" s="5">
        <v>5305250000000</v>
      </c>
      <c r="N128" s="5">
        <v>6393160000000</v>
      </c>
      <c r="O128" s="5">
        <v>9605315000000</v>
      </c>
      <c r="P128" s="5">
        <v>9805245000000</v>
      </c>
      <c r="Q128" s="5">
        <v>9426084000000</v>
      </c>
      <c r="R128" s="5">
        <v>5356563000000</v>
      </c>
      <c r="S128" s="5">
        <v>7583458000000</v>
      </c>
      <c r="T128" s="5">
        <v>8329214000000</v>
      </c>
      <c r="U128" s="5">
        <v>7995541000000</v>
      </c>
      <c r="V128" s="5">
        <v>6987000000000</v>
      </c>
      <c r="W128" s="5">
        <v>6299578000000</v>
      </c>
      <c r="X128" s="5">
        <v>1346159000000</v>
      </c>
      <c r="Y128" s="5">
        <v>1157300000000</v>
      </c>
      <c r="Z128" s="5">
        <v>1788432000000</v>
      </c>
    </row>
    <row r="129" spans="3:26" ht="15.5" x14ac:dyDescent="0.35">
      <c r="C129" t="s">
        <v>3062</v>
      </c>
      <c r="D129" s="5">
        <v>5369429000000</v>
      </c>
      <c r="E129" s="5">
        <v>3971967000000</v>
      </c>
      <c r="F129" s="5">
        <v>2693544000000</v>
      </c>
      <c r="G129" s="5">
        <v>3949756000000</v>
      </c>
      <c r="I129" s="5">
        <v>3971967000000</v>
      </c>
      <c r="J129" s="5">
        <v>3713750000000</v>
      </c>
      <c r="K129" s="5">
        <v>4222181000000</v>
      </c>
      <c r="L129" s="5">
        <v>5052418000000</v>
      </c>
      <c r="M129" s="5">
        <v>5305250000000</v>
      </c>
      <c r="N129" s="5">
        <v>6393160000000</v>
      </c>
      <c r="O129" s="5">
        <v>9605315000000</v>
      </c>
      <c r="P129" s="5">
        <v>9805245000000</v>
      </c>
      <c r="Q129" s="5">
        <v>9426084000000</v>
      </c>
      <c r="R129" s="5">
        <v>5356563000000</v>
      </c>
      <c r="S129" s="5">
        <v>7583458000000</v>
      </c>
      <c r="T129" s="5">
        <v>8329214000000</v>
      </c>
      <c r="U129" s="5">
        <v>7995541000000</v>
      </c>
      <c r="V129" s="5">
        <v>6987000000000</v>
      </c>
      <c r="W129" s="5">
        <v>6299578000000</v>
      </c>
      <c r="X129" s="5">
        <v>1346159000000</v>
      </c>
      <c r="Y129" s="5">
        <v>1157300000000</v>
      </c>
      <c r="Z129" s="5">
        <v>1788432000000</v>
      </c>
    </row>
    <row r="130" spans="3:26" ht="15.5" x14ac:dyDescent="0.35">
      <c r="C130" t="s">
        <v>1438</v>
      </c>
      <c r="D130" s="5">
        <v>14568156000000</v>
      </c>
      <c r="E130" s="5">
        <v>14041657000000</v>
      </c>
      <c r="F130" s="5">
        <v>12681587000000</v>
      </c>
      <c r="G130" s="5">
        <v>14405750000000</v>
      </c>
      <c r="I130" s="5">
        <v>14041657000000</v>
      </c>
      <c r="J130" s="5">
        <v>14426809000000</v>
      </c>
      <c r="K130" s="5">
        <v>7744928000000</v>
      </c>
      <c r="L130" s="5">
        <v>9949742000000</v>
      </c>
      <c r="M130" s="5">
        <v>6917309000000</v>
      </c>
      <c r="N130" s="5">
        <v>6041622000000</v>
      </c>
      <c r="O130" s="5">
        <v>9189435000000</v>
      </c>
      <c r="P130" s="5">
        <v>10558656000000</v>
      </c>
      <c r="Q130" s="5">
        <v>5054291000000</v>
      </c>
      <c r="R130" s="5">
        <v>2350380000000</v>
      </c>
      <c r="S130" s="5">
        <v>4275496000000</v>
      </c>
      <c r="T130" s="5">
        <v>3984540000000</v>
      </c>
      <c r="U130" s="5">
        <v>2588020000000</v>
      </c>
      <c r="V130" s="5">
        <v>2419621000000</v>
      </c>
      <c r="W130" s="5">
        <v>2304429000000</v>
      </c>
      <c r="X130" s="5">
        <v>859837000000</v>
      </c>
      <c r="Y130" s="5">
        <v>1188102000000</v>
      </c>
      <c r="Z130" s="5">
        <v>1853213000000</v>
      </c>
    </row>
    <row r="131" spans="3:26" ht="15.5" x14ac:dyDescent="0.35">
      <c r="C131" t="s">
        <v>1430</v>
      </c>
      <c r="D131" s="5">
        <v>14568156000000</v>
      </c>
      <c r="E131" s="5">
        <v>14041657000000</v>
      </c>
      <c r="F131" s="5">
        <v>12681587000000</v>
      </c>
      <c r="G131" s="5">
        <v>14405750000000</v>
      </c>
      <c r="I131" s="5">
        <v>14041657000000</v>
      </c>
      <c r="J131" s="5">
        <v>14426809000000</v>
      </c>
      <c r="K131" s="5">
        <v>7744928000000</v>
      </c>
      <c r="L131" s="5">
        <v>9949742000000</v>
      </c>
      <c r="M131" s="5">
        <v>6917309000000</v>
      </c>
      <c r="N131" s="5">
        <v>6041622000000</v>
      </c>
      <c r="O131" s="5">
        <v>9189435000000</v>
      </c>
      <c r="P131" s="5">
        <v>10558656000000</v>
      </c>
      <c r="Q131" s="5">
        <v>5054291000000</v>
      </c>
      <c r="R131" s="5">
        <v>2350380000000</v>
      </c>
      <c r="S131" s="5">
        <v>4275496000000</v>
      </c>
      <c r="T131" s="5">
        <v>3984540000000</v>
      </c>
      <c r="U131" s="5">
        <v>2588020000000</v>
      </c>
      <c r="V131" s="5">
        <v>2419621000000</v>
      </c>
      <c r="W131" s="5">
        <v>2304429000000</v>
      </c>
      <c r="X131" s="5">
        <v>859837000000</v>
      </c>
      <c r="Y131" s="5">
        <v>1188102000000</v>
      </c>
      <c r="Z131" s="5">
        <v>1853213000000</v>
      </c>
    </row>
    <row r="132" spans="3:26" ht="15.5" x14ac:dyDescent="0.35">
      <c r="C132" t="s">
        <v>133</v>
      </c>
      <c r="D132" s="5">
        <v>309447000000</v>
      </c>
      <c r="E132" s="5">
        <v>313665000000</v>
      </c>
      <c r="F132" s="5">
        <v>382598000000</v>
      </c>
      <c r="G132" s="5">
        <v>271558000000</v>
      </c>
      <c r="I132" s="5">
        <v>313665000000</v>
      </c>
      <c r="J132" s="5">
        <v>316308000000</v>
      </c>
      <c r="K132" s="5">
        <v>395225000000</v>
      </c>
      <c r="L132" s="5">
        <v>422139000000</v>
      </c>
      <c r="M132" s="5">
        <v>222417000000</v>
      </c>
      <c r="N132" s="5">
        <v>221494000000</v>
      </c>
      <c r="O132" s="5">
        <v>193017000000</v>
      </c>
      <c r="P132" s="5">
        <v>168883000000</v>
      </c>
      <c r="Q132" s="5">
        <v>198800000000</v>
      </c>
      <c r="R132" s="5">
        <v>575819000000</v>
      </c>
      <c r="S132" s="5">
        <v>180109000000</v>
      </c>
      <c r="T132" s="5">
        <v>172978000000</v>
      </c>
      <c r="U132" s="5">
        <v>254805000000</v>
      </c>
      <c r="V132" s="5">
        <v>207132000000</v>
      </c>
      <c r="W132" s="5">
        <v>105675000000</v>
      </c>
      <c r="X132" s="5">
        <v>72833000000</v>
      </c>
      <c r="Y132" s="5">
        <v>108408000000</v>
      </c>
      <c r="Z132" s="5">
        <v>81455000000</v>
      </c>
    </row>
    <row r="133" spans="3:26" ht="15.5" x14ac:dyDescent="0.35">
      <c r="C133" t="s">
        <v>412</v>
      </c>
      <c r="S133" s="5">
        <v>118102000000</v>
      </c>
      <c r="T133" s="5">
        <v>116680000000</v>
      </c>
      <c r="U133" s="5">
        <v>103026000000</v>
      </c>
      <c r="V133" s="5">
        <v>80119000000</v>
      </c>
      <c r="W133" s="5">
        <v>69032000000</v>
      </c>
      <c r="X133" s="5">
        <v>58653000000</v>
      </c>
      <c r="Y133" s="5">
        <v>2649000000</v>
      </c>
    </row>
    <row r="134" spans="3:26" ht="15.5" x14ac:dyDescent="0.35">
      <c r="C134" t="s">
        <v>132</v>
      </c>
      <c r="D134" s="5">
        <v>3442071000000</v>
      </c>
      <c r="E134" s="5">
        <v>3447966000000</v>
      </c>
      <c r="F134" s="5">
        <v>3640978000000</v>
      </c>
      <c r="G134" s="5">
        <v>3878111000000</v>
      </c>
      <c r="I134" s="5">
        <v>3447966000000</v>
      </c>
      <c r="J134" s="5">
        <v>3744621000000</v>
      </c>
      <c r="K134" s="5">
        <v>3691006000000</v>
      </c>
      <c r="L134" s="5">
        <v>3331527000000</v>
      </c>
      <c r="M134" s="5">
        <v>3642641000000</v>
      </c>
      <c r="N134" s="5">
        <v>3840214000000</v>
      </c>
      <c r="O134" s="5">
        <v>3283357000000</v>
      </c>
      <c r="P134" s="5">
        <v>3870431000000</v>
      </c>
      <c r="Q134" s="5">
        <v>3781938000000</v>
      </c>
      <c r="R134" s="5">
        <v>3117338000000</v>
      </c>
      <c r="S134" s="5">
        <v>3524349000000</v>
      </c>
      <c r="T134" s="5">
        <v>2866942000000</v>
      </c>
      <c r="U134" s="5">
        <v>2754135000000</v>
      </c>
      <c r="V134" s="5">
        <v>3584178000000</v>
      </c>
      <c r="W134" s="5">
        <v>2518120000000</v>
      </c>
      <c r="X134" s="5">
        <v>2395630000000</v>
      </c>
      <c r="Y134" s="5">
        <v>1212509000000</v>
      </c>
      <c r="Z134" s="5">
        <v>1246399000000</v>
      </c>
    </row>
    <row r="135" spans="3:26" ht="15.5" x14ac:dyDescent="0.35">
      <c r="C135" t="s">
        <v>1614</v>
      </c>
      <c r="D135" s="5">
        <v>3442071000000</v>
      </c>
      <c r="E135" s="5">
        <v>3447966000000</v>
      </c>
      <c r="F135" s="5">
        <v>3640978000000</v>
      </c>
      <c r="G135" s="5">
        <v>3878111000000</v>
      </c>
      <c r="I135" s="5">
        <v>3447966000000</v>
      </c>
      <c r="J135" s="5">
        <v>3744621000000</v>
      </c>
      <c r="K135" s="5">
        <v>3691006000000</v>
      </c>
      <c r="L135" s="5">
        <v>3331527000000</v>
      </c>
      <c r="M135" s="5">
        <v>3642641000000</v>
      </c>
      <c r="N135" s="5">
        <v>3840214000000</v>
      </c>
      <c r="O135" s="5">
        <v>3283357000000</v>
      </c>
      <c r="P135" s="5">
        <v>3870431000000</v>
      </c>
      <c r="Q135" s="5">
        <v>3781938000000</v>
      </c>
      <c r="R135" s="5">
        <v>3117338000000</v>
      </c>
      <c r="S135" s="5">
        <v>3524349000000</v>
      </c>
      <c r="T135" s="5">
        <v>2866942000000</v>
      </c>
      <c r="U135" s="5">
        <v>2754135000000</v>
      </c>
      <c r="V135" s="5">
        <v>3584178000000</v>
      </c>
      <c r="W135" s="5">
        <v>2518120000000</v>
      </c>
      <c r="X135" s="5">
        <v>2395630000000</v>
      </c>
      <c r="Y135" s="5">
        <v>1212509000000</v>
      </c>
      <c r="Z135" s="5">
        <v>1246399000000</v>
      </c>
    </row>
    <row r="136" spans="3:26" ht="15.5" x14ac:dyDescent="0.35">
      <c r="C136" t="s">
        <v>1279</v>
      </c>
      <c r="D136" s="5">
        <v>99531000000</v>
      </c>
      <c r="E136" s="5">
        <v>99521000000</v>
      </c>
      <c r="F136" s="5">
        <v>99512000000</v>
      </c>
      <c r="G136" s="5">
        <v>99502000000</v>
      </c>
      <c r="I136" s="5">
        <v>99521000000</v>
      </c>
      <c r="J136" s="5">
        <v>99484000000</v>
      </c>
      <c r="K136" s="5">
        <v>99451000000</v>
      </c>
      <c r="L136" s="5">
        <v>799707000000</v>
      </c>
      <c r="M136" s="5">
        <v>799174000000</v>
      </c>
      <c r="N136" s="5">
        <v>2297856000000</v>
      </c>
      <c r="O136" s="5">
        <v>2296054000000</v>
      </c>
      <c r="P136" s="5">
        <v>3293966000000</v>
      </c>
      <c r="Q136" s="5">
        <v>5290905000000</v>
      </c>
      <c r="R136" s="5">
        <v>5287214000000</v>
      </c>
      <c r="S136" s="5">
        <v>4486968000000</v>
      </c>
      <c r="T136" s="5">
        <v>4484137000000</v>
      </c>
      <c r="U136" s="5">
        <v>2989434000000</v>
      </c>
      <c r="V136" s="5">
        <v>2987685000000</v>
      </c>
      <c r="W136" s="5">
        <v>1990330000000</v>
      </c>
      <c r="Y136" s="5">
        <v>1389548000000</v>
      </c>
      <c r="Z136" s="5">
        <v>1607730000000</v>
      </c>
    </row>
    <row r="137" spans="3:26" ht="15.5" x14ac:dyDescent="0.35">
      <c r="C137" t="s">
        <v>2179</v>
      </c>
      <c r="D137" s="5">
        <v>99531000000</v>
      </c>
      <c r="E137" s="5">
        <v>99521000000</v>
      </c>
      <c r="F137" s="5">
        <v>99512000000</v>
      </c>
      <c r="G137" s="5">
        <v>99502000000</v>
      </c>
      <c r="I137" s="5">
        <v>99521000000</v>
      </c>
      <c r="J137" s="5">
        <v>99484000000</v>
      </c>
      <c r="K137" s="5">
        <v>99451000000</v>
      </c>
      <c r="L137" s="5">
        <v>799707000000</v>
      </c>
      <c r="M137" s="5">
        <v>799174000000</v>
      </c>
      <c r="N137" s="5">
        <v>2297856000000</v>
      </c>
      <c r="O137" s="5">
        <v>2296054000000</v>
      </c>
      <c r="P137" s="5">
        <v>3293966000000</v>
      </c>
      <c r="Q137" s="5">
        <v>5290905000000</v>
      </c>
      <c r="R137" s="5">
        <v>5287214000000</v>
      </c>
      <c r="S137" s="5">
        <v>4486968000000</v>
      </c>
      <c r="T137" s="5">
        <v>4484137000000</v>
      </c>
      <c r="U137" s="5">
        <v>2989434000000</v>
      </c>
      <c r="V137" s="5">
        <v>2987685000000</v>
      </c>
      <c r="W137" s="5">
        <v>1990330000000</v>
      </c>
      <c r="Y137" s="5">
        <v>1389548000000</v>
      </c>
      <c r="Z137" s="5">
        <v>1607730000000</v>
      </c>
    </row>
    <row r="138" spans="3:26" ht="15.5" x14ac:dyDescent="0.35">
      <c r="C138" t="s">
        <v>142</v>
      </c>
      <c r="D138" s="5">
        <v>159425926000000</v>
      </c>
      <c r="E138" s="5">
        <v>160634150000000</v>
      </c>
      <c r="F138" s="5">
        <v>165596115000000</v>
      </c>
      <c r="G138" s="5">
        <v>153365707000000</v>
      </c>
      <c r="I138" s="5">
        <v>160634150000000</v>
      </c>
      <c r="J138" s="5">
        <v>165971431000000</v>
      </c>
      <c r="K138" s="5">
        <v>141007036000000</v>
      </c>
      <c r="L138" s="5">
        <v>131279968000000</v>
      </c>
      <c r="M138" s="5">
        <v>140033353000000</v>
      </c>
      <c r="N138" s="5">
        <v>146000782000000</v>
      </c>
      <c r="O138" s="5">
        <v>142397914000000</v>
      </c>
      <c r="P138" s="5">
        <v>152442167000000</v>
      </c>
      <c r="Q138" s="5">
        <v>152478451000000</v>
      </c>
      <c r="R138" s="5">
        <v>147406296000000</v>
      </c>
      <c r="S138" s="5">
        <v>141875745000000</v>
      </c>
      <c r="T138" s="5">
        <v>128668415000000</v>
      </c>
      <c r="U138" s="5">
        <v>128138350000000</v>
      </c>
      <c r="V138" s="5">
        <v>106105415000000</v>
      </c>
      <c r="W138" s="5">
        <v>86965108000000</v>
      </c>
      <c r="X138" s="5">
        <v>67671237000000</v>
      </c>
      <c r="Y138" s="5">
        <v>55538722000000</v>
      </c>
      <c r="Z138" s="5">
        <v>51807459000000</v>
      </c>
    </row>
    <row r="139" spans="3:26" ht="15.5" x14ac:dyDescent="0.35">
      <c r="C139" t="s">
        <v>143</v>
      </c>
    </row>
    <row r="140" spans="3:26" ht="15.5" x14ac:dyDescent="0.35">
      <c r="C140" t="s">
        <v>144</v>
      </c>
      <c r="D140" s="5">
        <v>3855908000000</v>
      </c>
      <c r="E140" s="5">
        <v>3855908000000</v>
      </c>
      <c r="F140" s="5">
        <v>3855908000000</v>
      </c>
      <c r="G140" s="5">
        <v>3855908000000</v>
      </c>
      <c r="I140" s="5">
        <v>3855908000000</v>
      </c>
      <c r="J140" s="5">
        <v>3855908000000</v>
      </c>
      <c r="K140" s="5">
        <v>3855908000000</v>
      </c>
      <c r="L140" s="5">
        <v>3855908000000</v>
      </c>
      <c r="M140" s="5">
        <v>3855908000000</v>
      </c>
      <c r="N140" s="5">
        <v>3855908000000</v>
      </c>
      <c r="O140" s="5">
        <v>3855908000000</v>
      </c>
      <c r="P140" s="5">
        <v>3855908000000</v>
      </c>
      <c r="Q140" s="5">
        <v>3665370000000</v>
      </c>
      <c r="R140" s="5">
        <v>3665370000000</v>
      </c>
      <c r="S140" s="5">
        <v>3665370000000</v>
      </c>
      <c r="T140" s="5">
        <v>3665370000000</v>
      </c>
      <c r="U140" s="5">
        <v>3512940000000</v>
      </c>
      <c r="V140" s="5">
        <v>3407411000000</v>
      </c>
      <c r="W140" s="5">
        <v>3407411000000</v>
      </c>
      <c r="X140" s="5">
        <v>3407411000000</v>
      </c>
      <c r="Y140" s="5">
        <v>3266706000000</v>
      </c>
      <c r="Z140" s="5">
        <v>3266706000000</v>
      </c>
    </row>
    <row r="141" spans="3:26" ht="15.5" x14ac:dyDescent="0.35">
      <c r="C141" t="s">
        <v>145</v>
      </c>
      <c r="D141" s="5">
        <v>6357376000000</v>
      </c>
      <c r="E141" s="5">
        <v>6357376000000</v>
      </c>
      <c r="F141" s="5">
        <v>6357376000000</v>
      </c>
      <c r="G141" s="5">
        <v>6357376000000</v>
      </c>
      <c r="I141" s="5">
        <v>6357376000000</v>
      </c>
      <c r="J141" s="5">
        <v>6357376000000</v>
      </c>
      <c r="K141" s="5">
        <v>6357376000000</v>
      </c>
      <c r="L141" s="5">
        <v>6357376000000</v>
      </c>
      <c r="M141" s="5">
        <v>6357376000000</v>
      </c>
      <c r="N141" s="5">
        <v>6357376000000</v>
      </c>
      <c r="O141" s="5">
        <v>6357376000000</v>
      </c>
      <c r="P141" s="5">
        <v>6357376000000</v>
      </c>
      <c r="Q141" s="5">
        <v>4555587000000</v>
      </c>
      <c r="R141" s="5">
        <v>4555587000000</v>
      </c>
      <c r="S141" s="5">
        <v>4555587000000</v>
      </c>
      <c r="T141" s="5">
        <v>4555587000000</v>
      </c>
      <c r="U141" s="5">
        <v>3219051000000</v>
      </c>
      <c r="V141" s="5">
        <v>1828428000000</v>
      </c>
      <c r="W141" s="5">
        <v>1828428000000</v>
      </c>
      <c r="X141" s="5">
        <v>1828428000000</v>
      </c>
      <c r="Y141" s="5">
        <v>566560000000</v>
      </c>
      <c r="Z141" s="5">
        <v>566560000000</v>
      </c>
    </row>
    <row r="142" spans="3:26" ht="15.5" x14ac:dyDescent="0.35">
      <c r="C142" t="s">
        <v>146</v>
      </c>
      <c r="D142" s="5">
        <v>18965929000000</v>
      </c>
      <c r="E142" s="5">
        <v>18666676000000</v>
      </c>
      <c r="F142" s="5">
        <v>17998697000000</v>
      </c>
      <c r="G142" s="5">
        <v>17585064000000</v>
      </c>
      <c r="I142" s="5">
        <v>18666676000000</v>
      </c>
      <c r="J142" s="5">
        <v>17455695000000</v>
      </c>
      <c r="K142" s="5">
        <v>17124265000000</v>
      </c>
      <c r="L142" s="5">
        <v>15969288000000</v>
      </c>
      <c r="M142" s="5">
        <v>14839662000000</v>
      </c>
      <c r="N142" s="5">
        <v>13467483000000</v>
      </c>
      <c r="O142" s="5">
        <v>13356962000000</v>
      </c>
      <c r="P142" s="5">
        <v>12172815000000</v>
      </c>
      <c r="Q142" s="5">
        <v>10435758000000</v>
      </c>
      <c r="R142" s="5">
        <v>9040872000000</v>
      </c>
      <c r="S142" s="5">
        <v>7149514000000</v>
      </c>
      <c r="T142" s="5">
        <v>6331379000000</v>
      </c>
      <c r="U142" s="5">
        <v>5632860000000</v>
      </c>
      <c r="V142" s="5">
        <v>4087759000000</v>
      </c>
      <c r="W142" s="5">
        <v>2879536000000</v>
      </c>
      <c r="X142" s="5">
        <v>2210573000000</v>
      </c>
      <c r="Y142" s="5">
        <v>1798206000000</v>
      </c>
      <c r="Z142" s="5">
        <v>1983316000000</v>
      </c>
    </row>
    <row r="143" spans="3:26" ht="15.5" x14ac:dyDescent="0.35">
      <c r="C143" t="s">
        <v>147</v>
      </c>
      <c r="T143" s="5">
        <v>341730000000</v>
      </c>
      <c r="U143" s="5">
        <v>264475000000</v>
      </c>
      <c r="V143" s="5">
        <v>143653000000</v>
      </c>
      <c r="W143" s="5">
        <v>76757000000</v>
      </c>
      <c r="X143" s="5">
        <v>30658000000</v>
      </c>
      <c r="Y143" s="5">
        <v>30658000000</v>
      </c>
      <c r="Z143" s="5">
        <v>25853000000</v>
      </c>
    </row>
    <row r="144" spans="3:26" ht="15.5" x14ac:dyDescent="0.35">
      <c r="C144" t="s">
        <v>148</v>
      </c>
      <c r="T144" s="5">
        <v>5989649000000</v>
      </c>
      <c r="U144" s="5">
        <v>5368385000000</v>
      </c>
      <c r="V144" s="5">
        <v>3944106000000</v>
      </c>
      <c r="W144" s="5">
        <v>2802779000000</v>
      </c>
      <c r="X144" s="5">
        <v>2179915000000</v>
      </c>
      <c r="Y144" s="5">
        <v>1767548000000</v>
      </c>
      <c r="Z144" s="5">
        <v>1957463000000</v>
      </c>
    </row>
    <row r="145" spans="2:26" ht="15.5" x14ac:dyDescent="0.35">
      <c r="C145" t="s">
        <v>149</v>
      </c>
      <c r="D145" s="5">
        <v>18965929000000</v>
      </c>
      <c r="E145" s="5">
        <v>18666676000000</v>
      </c>
      <c r="F145" s="5">
        <v>17998697000000</v>
      </c>
      <c r="G145" s="5">
        <v>17585064000000</v>
      </c>
      <c r="I145" s="5">
        <v>18666676000000</v>
      </c>
      <c r="J145" s="5">
        <v>17455695000000</v>
      </c>
      <c r="K145" s="5">
        <v>17124265000000</v>
      </c>
      <c r="L145" s="5">
        <v>15969288000000</v>
      </c>
      <c r="M145" s="5">
        <v>14839662000000</v>
      </c>
      <c r="N145" s="5">
        <v>13467483000000</v>
      </c>
      <c r="O145" s="5">
        <v>13356962000000</v>
      </c>
      <c r="P145" s="5">
        <v>12172815000000</v>
      </c>
      <c r="Q145" s="5">
        <v>10435758000000</v>
      </c>
      <c r="R145" s="5">
        <v>9040872000000</v>
      </c>
      <c r="S145" s="5">
        <v>7149514000000</v>
      </c>
      <c r="T145" s="5">
        <v>6331379000000</v>
      </c>
      <c r="U145" s="5">
        <v>5632860000000</v>
      </c>
      <c r="V145" s="5">
        <v>4087759000000</v>
      </c>
      <c r="W145" s="5">
        <v>2879536000000</v>
      </c>
      <c r="X145" s="5">
        <v>2210573000000</v>
      </c>
      <c r="Y145" s="5">
        <v>1798206000000</v>
      </c>
      <c r="Z145" s="5">
        <v>1983316000000</v>
      </c>
    </row>
    <row r="146" spans="2:26" ht="15.5" x14ac:dyDescent="0.35">
      <c r="C146" t="s">
        <v>150</v>
      </c>
      <c r="D146" s="5">
        <v>625252000000</v>
      </c>
      <c r="E146" s="5">
        <v>630176000000</v>
      </c>
      <c r="F146" s="5">
        <v>609268000000</v>
      </c>
      <c r="G146" s="5">
        <v>603391000000</v>
      </c>
      <c r="I146" s="5">
        <v>630176000000</v>
      </c>
      <c r="J146" s="5">
        <v>601526000000</v>
      </c>
      <c r="K146" s="5">
        <v>537714000000</v>
      </c>
      <c r="L146" s="5">
        <v>480957000000</v>
      </c>
      <c r="M146" s="5">
        <v>423984000000</v>
      </c>
      <c r="N146" s="5">
        <v>386037000000</v>
      </c>
      <c r="O146" s="5">
        <v>435483000000</v>
      </c>
      <c r="P146" s="5">
        <v>372929000000</v>
      </c>
      <c r="Q146" s="5">
        <v>311271000000</v>
      </c>
      <c r="R146" s="5">
        <v>256390000000</v>
      </c>
      <c r="S146" s="5">
        <v>237613000000</v>
      </c>
      <c r="T146" s="5">
        <v>207851000000</v>
      </c>
      <c r="U146" s="5">
        <v>194042000000</v>
      </c>
      <c r="V146" s="5">
        <v>168827000000</v>
      </c>
      <c r="W146" s="5">
        <v>165929000000</v>
      </c>
      <c r="X146" s="5">
        <v>229492000000</v>
      </c>
      <c r="Y146" s="5">
        <v>168093000000</v>
      </c>
      <c r="Z146" s="5">
        <v>137776000000</v>
      </c>
    </row>
    <row r="147" spans="2:26" ht="15.5" x14ac:dyDescent="0.35">
      <c r="C147" t="s">
        <v>9</v>
      </c>
      <c r="D147" s="5">
        <v>32740809000000</v>
      </c>
      <c r="E147" s="5">
        <v>33083483000000</v>
      </c>
      <c r="F147" s="5">
        <v>32361371000000</v>
      </c>
      <c r="G147" s="5">
        <v>31547786000000</v>
      </c>
      <c r="I147" s="5">
        <v>33083483000000</v>
      </c>
      <c r="J147" s="5">
        <v>31208391000000</v>
      </c>
      <c r="K147" s="5">
        <v>30796034000000</v>
      </c>
      <c r="L147" s="5">
        <v>29533950000000</v>
      </c>
      <c r="M147" s="5">
        <v>28725123000000</v>
      </c>
      <c r="N147" s="5">
        <v>27223630000000</v>
      </c>
      <c r="O147" s="5">
        <v>26684916000000</v>
      </c>
      <c r="P147" s="5">
        <v>25090691000000</v>
      </c>
      <c r="Q147" s="5">
        <v>20775040000000</v>
      </c>
      <c r="R147" s="5">
        <v>19272606000000</v>
      </c>
      <c r="S147" s="5">
        <v>15743268000000</v>
      </c>
      <c r="T147" s="5">
        <v>14650051000000</v>
      </c>
      <c r="U147" s="5">
        <v>12408401000000</v>
      </c>
      <c r="V147" s="5">
        <v>9667493000000</v>
      </c>
      <c r="W147" s="5">
        <v>7954003000000</v>
      </c>
      <c r="X147" s="5">
        <v>7459196000000</v>
      </c>
      <c r="Y147" s="5">
        <v>5427052000000</v>
      </c>
      <c r="Z147" s="5">
        <v>5060831000000</v>
      </c>
    </row>
    <row r="148" spans="2:26" ht="15.5" x14ac:dyDescent="0.35">
      <c r="C148" t="s">
        <v>151</v>
      </c>
      <c r="D148" s="5">
        <v>192166735000000</v>
      </c>
      <c r="E148" s="5">
        <v>193717633000000</v>
      </c>
      <c r="F148" s="5">
        <v>197957486000000</v>
      </c>
      <c r="G148" s="5">
        <v>184913493000000</v>
      </c>
      <c r="I148" s="5">
        <v>193717633000000</v>
      </c>
      <c r="J148" s="5">
        <v>197179822000000</v>
      </c>
      <c r="K148" s="5">
        <v>171803070000000</v>
      </c>
      <c r="L148" s="5">
        <v>160813918000000</v>
      </c>
      <c r="M148" s="5">
        <v>168758476000000</v>
      </c>
      <c r="N148" s="5">
        <v>173224412000000</v>
      </c>
      <c r="O148" s="5">
        <v>169082830000000</v>
      </c>
      <c r="P148" s="5">
        <v>177532858000000</v>
      </c>
      <c r="Q148" s="5">
        <v>173253491000000</v>
      </c>
      <c r="R148" s="5">
        <v>166678902000000</v>
      </c>
      <c r="S148" s="5">
        <v>157619013000000</v>
      </c>
      <c r="T148" s="5">
        <v>143318466000000</v>
      </c>
      <c r="U148" s="5">
        <v>140546751000000</v>
      </c>
      <c r="V148" s="5">
        <v>115772908000000</v>
      </c>
      <c r="W148" s="5">
        <v>94919111000000</v>
      </c>
      <c r="X148" s="5">
        <v>75130433000000</v>
      </c>
      <c r="Y148" s="5">
        <v>60965774000000</v>
      </c>
      <c r="Z148" s="5">
        <v>56868290000000</v>
      </c>
    </row>
    <row r="149" spans="2:26" ht="15.5" x14ac:dyDescent="0.35">
      <c r="C149" t="s">
        <v>152</v>
      </c>
      <c r="D149" s="5">
        <v>76215195821</v>
      </c>
      <c r="E149" s="5">
        <v>76215195821</v>
      </c>
      <c r="F149" s="5">
        <v>76215195821</v>
      </c>
      <c r="G149" s="5">
        <v>76215195821</v>
      </c>
      <c r="I149" s="5">
        <v>76215195821</v>
      </c>
      <c r="J149" s="5">
        <v>76215195821</v>
      </c>
      <c r="K149" s="5">
        <v>76215195821</v>
      </c>
      <c r="L149" s="5">
        <v>76215195821</v>
      </c>
      <c r="M149" s="5">
        <v>76215195821</v>
      </c>
      <c r="N149" s="5">
        <v>76215195821</v>
      </c>
      <c r="O149" s="5">
        <v>76215195821</v>
      </c>
      <c r="P149" s="5">
        <v>76215195821</v>
      </c>
      <c r="Q149" s="5">
        <v>67746840730</v>
      </c>
      <c r="R149" s="5">
        <v>67746840730</v>
      </c>
      <c r="S149" s="5">
        <v>67746840730</v>
      </c>
      <c r="T149" s="5">
        <v>67746840730</v>
      </c>
      <c r="U149" s="5">
        <v>60972156657</v>
      </c>
      <c r="V149" s="5">
        <v>56281990760</v>
      </c>
      <c r="W149" s="5">
        <v>56281990760</v>
      </c>
      <c r="X149" s="5">
        <v>56281990760</v>
      </c>
      <c r="Y149" s="5">
        <v>50028436231</v>
      </c>
      <c r="Z149" s="5">
        <v>50028436231</v>
      </c>
    </row>
    <row r="151" spans="2:26" ht="15.5" x14ac:dyDescent="0.35">
      <c r="B151" t="s">
        <v>153</v>
      </c>
      <c r="C151" t="s">
        <v>154</v>
      </c>
      <c r="D151" s="5">
        <v>562503000000</v>
      </c>
      <c r="E151" s="5">
        <v>-12435255000000</v>
      </c>
      <c r="F151" s="5">
        <v>13022887000000</v>
      </c>
      <c r="G151" s="5">
        <v>4963793000000</v>
      </c>
      <c r="I151" s="5">
        <v>2113703000000</v>
      </c>
      <c r="J151" s="5">
        <v>-7313663000000</v>
      </c>
      <c r="K151" s="5">
        <v>5263053000000</v>
      </c>
      <c r="L151" s="5">
        <v>-12707646000000</v>
      </c>
      <c r="M151" s="5">
        <v>256096000000</v>
      </c>
      <c r="N151" s="5">
        <v>30522013000000</v>
      </c>
      <c r="O151" s="5">
        <v>6099537000000</v>
      </c>
      <c r="P151" s="5">
        <v>-7366174000000</v>
      </c>
      <c r="Q151" s="5">
        <v>-3996679000000</v>
      </c>
      <c r="R151" s="5">
        <v>-4730653000000</v>
      </c>
      <c r="S151" s="5">
        <v>8496395000000</v>
      </c>
      <c r="T151" s="5">
        <v>-6527436000000</v>
      </c>
      <c r="U151" s="5">
        <v>61271000000</v>
      </c>
      <c r="V151" s="5">
        <v>3621444000000</v>
      </c>
      <c r="W151" s="5">
        <v>-2214531000000</v>
      </c>
      <c r="X151" s="5">
        <v>-284228000000</v>
      </c>
      <c r="Y151" s="5">
        <v>4403489000000</v>
      </c>
      <c r="Z151" s="5">
        <v>-765457000000</v>
      </c>
    </row>
    <row r="152" spans="2:26" ht="15.5" x14ac:dyDescent="0.35">
      <c r="C152" t="s">
        <v>3063</v>
      </c>
      <c r="D152" s="5">
        <v>3374480000000</v>
      </c>
      <c r="E152" s="5">
        <v>3203846000000</v>
      </c>
      <c r="F152" s="5">
        <v>3265200000000</v>
      </c>
      <c r="G152" s="5">
        <v>3265049000000</v>
      </c>
      <c r="I152" s="5">
        <v>13054588000000</v>
      </c>
      <c r="J152" s="5">
        <v>13009832000000</v>
      </c>
      <c r="K152" s="5">
        <v>11865799000000</v>
      </c>
      <c r="L152" s="5">
        <v>10529430000000</v>
      </c>
      <c r="M152" s="5">
        <v>10717849000000</v>
      </c>
      <c r="N152" s="5">
        <v>12600582000000</v>
      </c>
      <c r="O152" s="5">
        <v>15597931000000</v>
      </c>
      <c r="P152" s="5">
        <v>14662159000000</v>
      </c>
      <c r="Q152" s="5">
        <v>14740618000000</v>
      </c>
      <c r="R152" s="5">
        <v>14839186000000</v>
      </c>
      <c r="S152" s="5">
        <v>14646412000000</v>
      </c>
      <c r="T152" s="5">
        <v>13908158000000</v>
      </c>
      <c r="U152" s="5">
        <v>11437217000000</v>
      </c>
      <c r="V152" s="5">
        <v>9688287000000</v>
      </c>
      <c r="W152" s="5">
        <v>8345554000000</v>
      </c>
      <c r="X152" s="5">
        <v>6441167000000</v>
      </c>
      <c r="Y152" s="5">
        <v>6240580000000</v>
      </c>
      <c r="Z152" s="5">
        <v>5713784000000</v>
      </c>
    </row>
    <row r="153" spans="2:26" ht="15.5" x14ac:dyDescent="0.35">
      <c r="C153" t="s">
        <v>3064</v>
      </c>
      <c r="X153" s="5">
        <v>-21693000000</v>
      </c>
      <c r="Y153" s="5">
        <v>-14592000000</v>
      </c>
      <c r="Z153" s="5">
        <v>-15898000000</v>
      </c>
    </row>
    <row r="154" spans="2:26" ht="15.5" x14ac:dyDescent="0.35">
      <c r="C154" t="s">
        <v>3065</v>
      </c>
      <c r="D154" s="5">
        <v>-1409697000000</v>
      </c>
      <c r="E154" s="5">
        <v>-1427977000000</v>
      </c>
      <c r="F154" s="5">
        <v>-1514699000000</v>
      </c>
      <c r="G154" s="5">
        <v>-1504222000000</v>
      </c>
      <c r="I154" s="5">
        <v>-6015798000000</v>
      </c>
      <c r="J154" s="5">
        <v>-5915453000000</v>
      </c>
      <c r="K154" s="5">
        <v>-4643367000000</v>
      </c>
      <c r="L154" s="5">
        <v>-3141675000000</v>
      </c>
      <c r="M154" s="5">
        <v>-3808707000000</v>
      </c>
      <c r="N154" s="5">
        <v>-5772838000000</v>
      </c>
      <c r="O154" s="5">
        <v>-7381681000000</v>
      </c>
      <c r="P154" s="5">
        <v>-6581306000000</v>
      </c>
      <c r="Q154" s="5">
        <v>-7093777000000</v>
      </c>
      <c r="R154" s="5">
        <v>-7607169000000</v>
      </c>
      <c r="S154" s="5">
        <v>-7304740000000</v>
      </c>
      <c r="T154" s="5">
        <v>-7417187000000</v>
      </c>
      <c r="U154" s="5">
        <v>-5113415000000</v>
      </c>
      <c r="V154" s="5">
        <v>-4032802000000</v>
      </c>
      <c r="W154" s="5">
        <v>-3866814000000</v>
      </c>
      <c r="X154" s="5">
        <v>-2911986000000</v>
      </c>
      <c r="Y154" s="5">
        <v>-3165466000000</v>
      </c>
      <c r="Z154" s="5">
        <v>-3118656000000</v>
      </c>
    </row>
    <row r="155" spans="2:26" ht="15.5" x14ac:dyDescent="0.35">
      <c r="C155" t="s">
        <v>3066</v>
      </c>
      <c r="V155" s="5">
        <v>-26356000000</v>
      </c>
      <c r="W155" s="5">
        <v>114694000000</v>
      </c>
      <c r="X155" s="5">
        <v>237054000000</v>
      </c>
      <c r="Y155" s="5">
        <v>139134000000</v>
      </c>
      <c r="Z155" s="5">
        <v>106350000000</v>
      </c>
    </row>
    <row r="156" spans="2:26" ht="15.5" x14ac:dyDescent="0.35">
      <c r="C156" t="s">
        <v>87</v>
      </c>
      <c r="D156" s="5">
        <v>-737701000000</v>
      </c>
      <c r="E156" s="5">
        <v>-694203000000</v>
      </c>
      <c r="F156" s="5">
        <v>-660267000000</v>
      </c>
      <c r="G156" s="5">
        <v>-443112000000</v>
      </c>
      <c r="I156" s="5">
        <v>-2548082000000</v>
      </c>
      <c r="J156" s="5">
        <v>-2521050000000</v>
      </c>
      <c r="K156" s="5">
        <v>-2219888000000</v>
      </c>
      <c r="L156" s="5">
        <v>-2305590000000</v>
      </c>
      <c r="M156" s="5">
        <v>-2281179000000</v>
      </c>
      <c r="N156" s="5">
        <v>-2621812000000</v>
      </c>
      <c r="O156" s="5">
        <v>-3684620000000</v>
      </c>
      <c r="P156" s="5">
        <v>-3251551000000</v>
      </c>
      <c r="Q156" s="5">
        <v>-3122785000000</v>
      </c>
      <c r="R156" s="5">
        <v>-2894199000000</v>
      </c>
      <c r="S156" s="5">
        <v>-2663316000000</v>
      </c>
      <c r="T156" s="5">
        <v>-2775987000000</v>
      </c>
      <c r="U156" s="5">
        <v>-2329846000000</v>
      </c>
      <c r="V156" s="5">
        <v>-2074612000000</v>
      </c>
      <c r="W156" s="5">
        <v>-1947924000000</v>
      </c>
      <c r="X156" s="5">
        <v>-1716885000000</v>
      </c>
      <c r="Y156" s="5">
        <v>-1469438000000</v>
      </c>
      <c r="Z156" s="5">
        <v>-1392786000000</v>
      </c>
    </row>
    <row r="157" spans="2:26" ht="15.5" x14ac:dyDescent="0.35">
      <c r="C157" t="s">
        <v>3067</v>
      </c>
      <c r="D157" s="5">
        <v>-834822000000</v>
      </c>
      <c r="E157" s="5">
        <v>-782049000000</v>
      </c>
      <c r="F157" s="5">
        <v>-824471000000</v>
      </c>
      <c r="G157" s="5">
        <v>-840326000000</v>
      </c>
      <c r="I157" s="5">
        <v>-3231053000000</v>
      </c>
      <c r="J157" s="5">
        <v>-3022736000000</v>
      </c>
      <c r="K157" s="5">
        <v>-3142859000000</v>
      </c>
      <c r="L157" s="5">
        <v>-2886079000000</v>
      </c>
      <c r="M157" s="5">
        <v>-2681955000000</v>
      </c>
      <c r="N157" s="5">
        <v>-2723122000000</v>
      </c>
      <c r="O157" s="5">
        <v>-2439424000000</v>
      </c>
      <c r="P157" s="5">
        <v>-2339341000000</v>
      </c>
      <c r="Q157" s="5">
        <v>-2233797000000</v>
      </c>
      <c r="R157" s="5">
        <v>-2230465000000</v>
      </c>
      <c r="S157" s="5">
        <v>-2211090000000</v>
      </c>
      <c r="T157" s="5">
        <v>-1998061000000</v>
      </c>
      <c r="U157" s="5">
        <v>-2204992000000</v>
      </c>
      <c r="V157" s="5">
        <v>-1973924000000</v>
      </c>
      <c r="W157" s="5">
        <v>-1705719000000</v>
      </c>
      <c r="X157" s="5">
        <v>-1400067000000</v>
      </c>
      <c r="Y157" s="5">
        <v>-1156440000000</v>
      </c>
      <c r="Z157" s="5">
        <v>-1164281000000</v>
      </c>
    </row>
    <row r="158" spans="2:26" ht="15.5" x14ac:dyDescent="0.35">
      <c r="C158" t="s">
        <v>1416</v>
      </c>
      <c r="D158" s="5">
        <v>278573000000</v>
      </c>
      <c r="E158" s="5">
        <v>553957000000</v>
      </c>
      <c r="F158" s="5">
        <v>417879000000</v>
      </c>
      <c r="G158" s="5">
        <v>490719000000</v>
      </c>
      <c r="I158" s="5">
        <v>1469654000000</v>
      </c>
      <c r="J158" s="5">
        <v>1744082000000</v>
      </c>
      <c r="K158" s="5">
        <v>1909525000000</v>
      </c>
      <c r="L158" s="5">
        <v>1149310000000</v>
      </c>
      <c r="M158" s="5">
        <v>2105263000000</v>
      </c>
      <c r="N158" s="5">
        <v>2253842000000</v>
      </c>
      <c r="O158" s="5">
        <v>2350366000000</v>
      </c>
      <c r="P158" s="5">
        <v>2418427000000</v>
      </c>
      <c r="Q158" s="5">
        <v>2031324000000</v>
      </c>
      <c r="R158" s="5">
        <v>2368729000000</v>
      </c>
      <c r="S158" s="5">
        <v>1347543000000</v>
      </c>
      <c r="T158" s="5">
        <v>1399299000000</v>
      </c>
      <c r="U158" s="5">
        <v>1545642000000</v>
      </c>
      <c r="V158" s="5">
        <v>1471269000000</v>
      </c>
      <c r="W158" s="5">
        <v>1573951000000</v>
      </c>
      <c r="X158" s="5">
        <v>1438168000000</v>
      </c>
      <c r="Y158" s="5">
        <v>1167309000000</v>
      </c>
      <c r="Z158" s="5">
        <v>931499000000</v>
      </c>
    </row>
    <row r="159" spans="2:26" ht="15.5" x14ac:dyDescent="0.35">
      <c r="C159" t="s">
        <v>3068</v>
      </c>
      <c r="V159" s="5">
        <v>338015000000</v>
      </c>
      <c r="W159" s="5">
        <v>-19696000000</v>
      </c>
      <c r="X159" s="5">
        <v>-952000000</v>
      </c>
      <c r="Y159" s="5">
        <v>-9147000000</v>
      </c>
    </row>
    <row r="160" spans="2:26" ht="15.5" x14ac:dyDescent="0.35">
      <c r="C160" t="s">
        <v>607</v>
      </c>
      <c r="D160" s="5">
        <v>-54788000000</v>
      </c>
      <c r="E160" s="5">
        <v>-371330000000</v>
      </c>
      <c r="F160" s="5">
        <v>-304000000</v>
      </c>
      <c r="G160" s="5">
        <v>-69276000000</v>
      </c>
      <c r="I160" s="5">
        <v>-522389000000</v>
      </c>
      <c r="J160" s="5">
        <v>-406797000000</v>
      </c>
      <c r="K160" s="5">
        <v>-671971000000</v>
      </c>
      <c r="L160" s="5">
        <v>-454965000000</v>
      </c>
      <c r="M160" s="5">
        <v>-507447000000</v>
      </c>
      <c r="N160" s="5">
        <v>-454000000000</v>
      </c>
      <c r="O160" s="5">
        <v>-545845000000</v>
      </c>
    </row>
    <row r="161" spans="3:26" ht="15.5" x14ac:dyDescent="0.35">
      <c r="C161" t="s">
        <v>760</v>
      </c>
      <c r="D161" s="5">
        <v>-1857000000</v>
      </c>
      <c r="E161" s="5">
        <v>69980000000</v>
      </c>
      <c r="F161" s="5">
        <v>1194000000</v>
      </c>
      <c r="G161" s="5">
        <v>6394000000</v>
      </c>
      <c r="I161" s="5">
        <v>93171000000</v>
      </c>
      <c r="J161" s="5">
        <v>-19395000000</v>
      </c>
      <c r="K161" s="5">
        <v>4348000000</v>
      </c>
      <c r="L161" s="5">
        <v>-16355000000</v>
      </c>
      <c r="M161" s="5">
        <v>-16614000000</v>
      </c>
      <c r="N161" s="5">
        <v>-40925000000</v>
      </c>
      <c r="O161" s="5">
        <v>17402000000</v>
      </c>
      <c r="P161" s="5">
        <v>-159746000000</v>
      </c>
      <c r="Q161" s="5">
        <v>8819000000</v>
      </c>
      <c r="R161" s="5">
        <v>19081000000</v>
      </c>
      <c r="S161" s="5">
        <v>101104000000</v>
      </c>
      <c r="T161" s="5">
        <v>-10476000000</v>
      </c>
      <c r="U161" s="5">
        <v>-108017000000</v>
      </c>
      <c r="V161" s="5">
        <v>25599000000</v>
      </c>
      <c r="W161" s="5">
        <v>24951000000</v>
      </c>
      <c r="X161" s="5">
        <v>-20246000000</v>
      </c>
      <c r="Y161" s="5">
        <v>5387000000</v>
      </c>
      <c r="Z161" s="5">
        <v>124388000000</v>
      </c>
    </row>
    <row r="162" spans="3:26" ht="15.5" x14ac:dyDescent="0.35">
      <c r="C162" t="s">
        <v>1640</v>
      </c>
    </row>
    <row r="163" spans="3:26" ht="15.5" x14ac:dyDescent="0.35">
      <c r="C163" t="s">
        <v>1781</v>
      </c>
      <c r="L163" s="5">
        <v>15000000000</v>
      </c>
      <c r="P163" s="5">
        <v>-15000000000</v>
      </c>
      <c r="Q163" s="5">
        <v>15000000000</v>
      </c>
      <c r="R163" s="5">
        <v>-12500000000</v>
      </c>
      <c r="S163" s="5">
        <v>75864000000</v>
      </c>
      <c r="T163" s="5">
        <v>118416000000</v>
      </c>
      <c r="U163" s="5">
        <v>-135264000000</v>
      </c>
      <c r="V163" s="5">
        <v>155424000000</v>
      </c>
      <c r="W163" s="5">
        <v>-216939000000</v>
      </c>
      <c r="X163" s="5">
        <v>569120000000</v>
      </c>
      <c r="Y163" s="5">
        <v>689912000000</v>
      </c>
      <c r="Z163" s="5">
        <v>-392799000000</v>
      </c>
    </row>
    <row r="164" spans="3:26" ht="15.5" x14ac:dyDescent="0.35">
      <c r="C164" t="s">
        <v>1782</v>
      </c>
      <c r="D164" s="5">
        <v>1013930000000</v>
      </c>
      <c r="E164" s="5">
        <v>594667000000</v>
      </c>
      <c r="F164" s="5">
        <v>-3553720000000</v>
      </c>
      <c r="G164" s="5">
        <v>231976000000</v>
      </c>
      <c r="I164" s="5">
        <v>-2607714000000</v>
      </c>
      <c r="J164" s="5">
        <v>-652350000000</v>
      </c>
      <c r="K164" s="5">
        <v>-814248000000</v>
      </c>
      <c r="L164" s="5">
        <v>1419358000000</v>
      </c>
      <c r="M164" s="5">
        <v>-764547000000</v>
      </c>
      <c r="N164" s="5">
        <v>459103000000</v>
      </c>
      <c r="O164" s="5">
        <v>-1404100000000</v>
      </c>
      <c r="P164" s="5">
        <v>3516848000000</v>
      </c>
      <c r="Q164" s="5">
        <v>-1967751000000</v>
      </c>
      <c r="R164" s="5">
        <v>-1286669000000</v>
      </c>
      <c r="S164" s="5">
        <v>-392221000000</v>
      </c>
      <c r="T164" s="5">
        <v>435062000000</v>
      </c>
      <c r="U164" s="5">
        <v>1156285000000</v>
      </c>
      <c r="V164" s="5">
        <v>-879104000000</v>
      </c>
      <c r="W164" s="5">
        <v>-116714000000</v>
      </c>
      <c r="X164" s="5">
        <v>-544737000000</v>
      </c>
      <c r="Y164" s="5">
        <v>18553000000</v>
      </c>
      <c r="Z164" s="5">
        <v>-58877000000</v>
      </c>
    </row>
    <row r="165" spans="3:26" ht="15.5" x14ac:dyDescent="0.35">
      <c r="C165" t="s">
        <v>3069</v>
      </c>
      <c r="D165" s="5">
        <v>25178000000</v>
      </c>
      <c r="E165" s="5">
        <v>164919000000</v>
      </c>
      <c r="F165" s="5">
        <v>-89473000000</v>
      </c>
      <c r="G165" s="5">
        <v>-86121000000</v>
      </c>
      <c r="I165" s="5">
        <v>209665000000</v>
      </c>
      <c r="J165" s="5">
        <v>-1309643000000</v>
      </c>
      <c r="K165" s="5">
        <v>606129000000</v>
      </c>
      <c r="L165" s="5">
        <v>-185129000000</v>
      </c>
      <c r="M165" s="5">
        <v>176727000000</v>
      </c>
      <c r="N165" s="5">
        <v>1507399000000</v>
      </c>
      <c r="O165" s="5">
        <v>827782000000</v>
      </c>
      <c r="P165" s="5">
        <v>-756530000000</v>
      </c>
      <c r="Q165" s="5">
        <v>-1965998000000</v>
      </c>
      <c r="R165" s="5">
        <v>-176333000000</v>
      </c>
      <c r="S165" s="5">
        <v>-227025000000</v>
      </c>
      <c r="T165" s="5">
        <v>-146946000000</v>
      </c>
      <c r="U165" s="5">
        <v>113573000000</v>
      </c>
      <c r="V165" s="5">
        <v>-18315000000</v>
      </c>
      <c r="W165" s="5">
        <v>13921000000</v>
      </c>
    </row>
    <row r="166" spans="3:26" ht="15.5" x14ac:dyDescent="0.35">
      <c r="C166" t="s">
        <v>1450</v>
      </c>
      <c r="D166" s="5">
        <v>1559251000000</v>
      </c>
      <c r="E166" s="5">
        <v>-2719842000000</v>
      </c>
      <c r="F166" s="5">
        <v>1558299000000</v>
      </c>
      <c r="G166" s="5">
        <v>-517856000000</v>
      </c>
      <c r="I166" s="5">
        <v>2558322000000</v>
      </c>
      <c r="J166" s="5">
        <v>-12945983000000</v>
      </c>
      <c r="K166" s="5">
        <v>-8912750000000</v>
      </c>
      <c r="L166" s="5">
        <v>-7101012000000</v>
      </c>
      <c r="M166" s="5">
        <v>2025932000000</v>
      </c>
      <c r="N166" s="5">
        <v>13311684000000</v>
      </c>
      <c r="O166" s="5">
        <v>9392735000000</v>
      </c>
      <c r="P166" s="5">
        <v>-8932566000000</v>
      </c>
      <c r="Q166" s="5">
        <v>-4572663000000</v>
      </c>
      <c r="R166" s="5">
        <v>-8038617000000</v>
      </c>
      <c r="S166" s="5">
        <v>-7447127000000</v>
      </c>
      <c r="T166" s="5">
        <v>-3811675000000</v>
      </c>
      <c r="U166" s="5">
        <v>-20256019000000</v>
      </c>
      <c r="V166" s="5">
        <v>-14287413000000</v>
      </c>
      <c r="W166" s="5">
        <v>-13924378000000</v>
      </c>
      <c r="X166" s="5">
        <v>-13424637000000</v>
      </c>
      <c r="Y166" s="5">
        <v>-3392350000000</v>
      </c>
      <c r="Z166" s="5">
        <v>-7118321000000</v>
      </c>
    </row>
    <row r="167" spans="3:26" ht="15.5" x14ac:dyDescent="0.35">
      <c r="C167" t="s">
        <v>1143</v>
      </c>
      <c r="D167" s="5">
        <v>-177855000000</v>
      </c>
      <c r="E167" s="5">
        <v>-984272000000</v>
      </c>
      <c r="F167" s="5">
        <v>-474421000000</v>
      </c>
      <c r="G167" s="5">
        <v>786503000000</v>
      </c>
      <c r="I167" s="5">
        <v>-294557000000</v>
      </c>
      <c r="J167" s="5">
        <v>534439000000</v>
      </c>
      <c r="K167" s="5">
        <v>-257787000000</v>
      </c>
      <c r="L167" s="5">
        <v>-72673000000</v>
      </c>
      <c r="M167" s="5">
        <v>-9912000000</v>
      </c>
      <c r="N167" s="5">
        <v>2466995000000</v>
      </c>
      <c r="O167" s="5">
        <v>-43437000000</v>
      </c>
      <c r="P167" s="5">
        <v>-177018000000</v>
      </c>
      <c r="Q167" s="5">
        <v>-1276452000000</v>
      </c>
      <c r="R167" s="5">
        <v>-2825165000000</v>
      </c>
      <c r="S167" s="5">
        <v>-346473000000</v>
      </c>
      <c r="T167" s="5">
        <v>-1908801000000</v>
      </c>
      <c r="U167" s="5">
        <v>-1836552000000</v>
      </c>
      <c r="V167" s="5">
        <v>-694150000000</v>
      </c>
      <c r="W167" s="5">
        <v>-985326000000</v>
      </c>
      <c r="X167" s="5">
        <v>-1373886000000</v>
      </c>
      <c r="Y167" s="5">
        <v>564465000000</v>
      </c>
      <c r="Z167" s="5">
        <v>1057094000000</v>
      </c>
    </row>
    <row r="168" spans="3:26" ht="15.5" x14ac:dyDescent="0.35">
      <c r="C168" t="s">
        <v>1784</v>
      </c>
    </row>
    <row r="169" spans="3:26" ht="15.5" x14ac:dyDescent="0.35">
      <c r="C169" t="s">
        <v>3070</v>
      </c>
      <c r="D169" s="5">
        <v>-479220000000</v>
      </c>
      <c r="E169" s="5">
        <v>1587241000000</v>
      </c>
      <c r="F169" s="5">
        <v>-2442780000000</v>
      </c>
      <c r="G169" s="5">
        <v>1571021000000</v>
      </c>
      <c r="I169" s="5">
        <v>-1442881000000</v>
      </c>
      <c r="J169" s="5">
        <v>-537303000000</v>
      </c>
      <c r="K169" s="5">
        <v>-30308000000</v>
      </c>
      <c r="L169" s="5">
        <v>980266000000</v>
      </c>
      <c r="M169" s="5">
        <v>-1257888000000</v>
      </c>
      <c r="N169" s="5">
        <v>128029000000</v>
      </c>
      <c r="O169" s="5">
        <v>1145751000000</v>
      </c>
      <c r="P169" s="5">
        <v>-237168000000</v>
      </c>
      <c r="Q169" s="5">
        <v>-1148325000000</v>
      </c>
      <c r="R169" s="5">
        <v>194855000000</v>
      </c>
      <c r="S169" s="5">
        <v>-651681000000</v>
      </c>
      <c r="T169" s="5">
        <v>-588803000000</v>
      </c>
      <c r="U169" s="5">
        <v>-591907000000</v>
      </c>
      <c r="V169" s="5">
        <v>-469343000000</v>
      </c>
      <c r="W169" s="5">
        <v>-49212000000</v>
      </c>
      <c r="X169" s="5">
        <v>-893644000000</v>
      </c>
      <c r="Y169" s="5">
        <v>-88952000000</v>
      </c>
      <c r="Z169" s="5">
        <v>-210110000000</v>
      </c>
    </row>
    <row r="170" spans="3:26" ht="15.5" x14ac:dyDescent="0.35">
      <c r="C170" t="s">
        <v>3071</v>
      </c>
      <c r="D170" s="5">
        <v>1941284000000</v>
      </c>
      <c r="E170" s="5">
        <v>-1357287000000</v>
      </c>
      <c r="F170" s="5">
        <v>-5002095000000</v>
      </c>
      <c r="G170" s="5">
        <v>1985523000000</v>
      </c>
      <c r="I170" s="5">
        <v>-1577165000000</v>
      </c>
      <c r="J170" s="5">
        <v>-14910840000000</v>
      </c>
      <c r="K170" s="5">
        <v>-9408964000000</v>
      </c>
      <c r="L170" s="5">
        <v>-4944190000000</v>
      </c>
      <c r="M170" s="5">
        <v>170312000000</v>
      </c>
      <c r="N170" s="5">
        <v>17873210000000</v>
      </c>
      <c r="O170" s="5">
        <v>9918731000000</v>
      </c>
      <c r="P170" s="5">
        <v>-6601434000000</v>
      </c>
      <c r="Q170" s="5">
        <v>-10916189000000</v>
      </c>
      <c r="R170" s="5">
        <v>-12144429000000</v>
      </c>
      <c r="S170" s="5">
        <v>-8988663000000</v>
      </c>
      <c r="T170" s="5">
        <v>-5902747000000</v>
      </c>
      <c r="U170" s="5">
        <v>-21549884000000</v>
      </c>
      <c r="V170" s="5">
        <v>-16192901000000</v>
      </c>
      <c r="W170" s="5">
        <v>-15278648000000</v>
      </c>
      <c r="X170" s="5">
        <v>-15667784000000</v>
      </c>
      <c r="Y170" s="5">
        <v>-2208372000000</v>
      </c>
      <c r="Z170" s="5">
        <v>-6723013000000</v>
      </c>
    </row>
    <row r="171" spans="3:26" ht="15.5" x14ac:dyDescent="0.35">
      <c r="C171" t="s">
        <v>3072</v>
      </c>
    </row>
    <row r="172" spans="3:26" ht="15.5" x14ac:dyDescent="0.35">
      <c r="C172" t="s">
        <v>1433</v>
      </c>
      <c r="D172" s="5">
        <v>296049000000</v>
      </c>
      <c r="E172" s="5">
        <v>-2399752000000</v>
      </c>
      <c r="F172" s="5">
        <v>3097927000000</v>
      </c>
      <c r="G172" s="5">
        <v>-779867000000</v>
      </c>
      <c r="I172" s="5">
        <v>1245479000000</v>
      </c>
      <c r="J172" s="5">
        <v>-6023000000</v>
      </c>
      <c r="K172" s="5">
        <v>-86851000000</v>
      </c>
      <c r="L172" s="5">
        <v>353450000000</v>
      </c>
      <c r="M172" s="5">
        <v>-362327000000</v>
      </c>
      <c r="N172" s="5">
        <v>222390000000</v>
      </c>
      <c r="O172" s="5">
        <v>90654000000</v>
      </c>
      <c r="P172" s="5">
        <v>-316957000000</v>
      </c>
      <c r="Q172" s="5">
        <v>216755000000</v>
      </c>
      <c r="R172" s="5">
        <v>125284000000</v>
      </c>
      <c r="S172" s="5">
        <v>-32851000000</v>
      </c>
      <c r="T172" s="5">
        <v>139086000000</v>
      </c>
      <c r="U172" s="5">
        <v>-509726000000</v>
      </c>
      <c r="V172" s="5">
        <v>306923000000</v>
      </c>
      <c r="W172" s="5">
        <v>151148000000</v>
      </c>
      <c r="X172" s="5">
        <v>156794000000</v>
      </c>
      <c r="Y172" s="5">
        <v>304854000000</v>
      </c>
      <c r="Z172" s="5">
        <v>-78439000000</v>
      </c>
    </row>
    <row r="173" spans="3:26" ht="15.5" x14ac:dyDescent="0.35">
      <c r="C173" t="s">
        <v>3073</v>
      </c>
      <c r="D173" s="5">
        <v>-2289110000000</v>
      </c>
      <c r="E173" s="5">
        <v>-9265232000000</v>
      </c>
      <c r="F173" s="5">
        <v>14397788000000</v>
      </c>
      <c r="G173" s="5">
        <v>2927261000000</v>
      </c>
      <c r="I173" s="5">
        <v>299645000000</v>
      </c>
      <c r="J173" s="5">
        <v>4738744000000</v>
      </c>
      <c r="K173" s="5">
        <v>11413409000000</v>
      </c>
      <c r="L173" s="5">
        <v>-11189143000000</v>
      </c>
      <c r="M173" s="5">
        <v>-3178035000000</v>
      </c>
      <c r="N173" s="5">
        <v>9504108000000</v>
      </c>
      <c r="O173" s="5">
        <v>-7295245000000</v>
      </c>
      <c r="P173" s="5">
        <v>-4122623000000</v>
      </c>
      <c r="Q173" s="5">
        <v>3430374000000</v>
      </c>
      <c r="R173" s="5">
        <v>3337661000000</v>
      </c>
      <c r="S173" s="5">
        <v>13571617000000</v>
      </c>
      <c r="T173" s="5">
        <v>-3481783000000</v>
      </c>
      <c r="U173" s="5">
        <v>20624323000000</v>
      </c>
      <c r="V173" s="5">
        <v>15942185000000</v>
      </c>
      <c r="W173" s="5">
        <v>10938805000000</v>
      </c>
      <c r="X173" s="5">
        <v>12276856000000</v>
      </c>
      <c r="Y173" s="5">
        <v>4382652000000</v>
      </c>
      <c r="Z173" s="5">
        <v>4871219000000</v>
      </c>
    </row>
    <row r="174" spans="3:26" ht="15.5" x14ac:dyDescent="0.35">
      <c r="C174" t="s">
        <v>1943</v>
      </c>
      <c r="D174" s="5">
        <v>92000000</v>
      </c>
      <c r="E174" s="5">
        <v>34792000000</v>
      </c>
      <c r="F174" s="5">
        <v>-155265000000</v>
      </c>
      <c r="G174" s="5">
        <v>-74350000000</v>
      </c>
      <c r="I174" s="5">
        <v>-154347000000</v>
      </c>
      <c r="J174" s="5">
        <v>-4027000000</v>
      </c>
      <c r="K174" s="5">
        <v>243872000000</v>
      </c>
      <c r="L174" s="5">
        <v>198161000000</v>
      </c>
      <c r="M174" s="5">
        <v>98936000000</v>
      </c>
      <c r="N174" s="5">
        <v>-319422000000</v>
      </c>
      <c r="O174" s="5">
        <v>-528732000000</v>
      </c>
      <c r="P174" s="5">
        <v>-1073802000000</v>
      </c>
      <c r="Q174" s="5">
        <v>-1058021000000</v>
      </c>
      <c r="R174" s="5">
        <v>-544332000000</v>
      </c>
      <c r="S174" s="5">
        <v>30379000000</v>
      </c>
      <c r="T174" s="5">
        <v>-387738000000</v>
      </c>
      <c r="U174" s="5">
        <v>-1730031000000</v>
      </c>
      <c r="V174" s="5">
        <v>149761000000</v>
      </c>
      <c r="W174" s="5">
        <v>-544833000000</v>
      </c>
      <c r="X174" s="5">
        <v>562471000000</v>
      </c>
      <c r="Y174" s="5">
        <v>-256822000000</v>
      </c>
      <c r="Z174" s="5">
        <v>-488244000000</v>
      </c>
    </row>
    <row r="175" spans="3:26" ht="15.5" x14ac:dyDescent="0.35">
      <c r="C175" t="s">
        <v>2893</v>
      </c>
      <c r="D175" s="5">
        <v>-1992969000000</v>
      </c>
      <c r="E175" s="5">
        <v>-11630192000000</v>
      </c>
      <c r="F175" s="5">
        <v>17340450000000</v>
      </c>
      <c r="G175" s="5">
        <v>2073044000000</v>
      </c>
      <c r="I175" s="5">
        <v>1390777000000</v>
      </c>
      <c r="J175" s="5">
        <v>4728694000000</v>
      </c>
      <c r="K175" s="5">
        <v>11570430000000</v>
      </c>
      <c r="L175" s="5">
        <v>-10637532000000</v>
      </c>
      <c r="M175" s="5">
        <v>-3441426000000</v>
      </c>
      <c r="N175" s="5">
        <v>9407076000000</v>
      </c>
      <c r="O175" s="5">
        <v>-7733323000000</v>
      </c>
      <c r="P175" s="5">
        <v>-5513382000000</v>
      </c>
      <c r="Q175" s="5">
        <v>2589108000000</v>
      </c>
      <c r="R175" s="5">
        <v>2918613000000</v>
      </c>
      <c r="S175" s="5">
        <v>13569145000000</v>
      </c>
      <c r="T175" s="5">
        <v>-3730435000000</v>
      </c>
      <c r="U175" s="5">
        <v>18384566000000</v>
      </c>
      <c r="V175" s="5">
        <v>16398869000000</v>
      </c>
      <c r="W175" s="5">
        <v>10545120000000</v>
      </c>
      <c r="X175" s="5">
        <v>12996121000000</v>
      </c>
      <c r="Y175" s="5">
        <v>4430684000000</v>
      </c>
      <c r="Z175" s="5">
        <v>4304536000000</v>
      </c>
    </row>
    <row r="176" spans="3:26" ht="15.5" x14ac:dyDescent="0.35">
      <c r="C176" t="s">
        <v>161</v>
      </c>
      <c r="D176" s="5">
        <v>706157000000</v>
      </c>
      <c r="E176" s="5">
        <v>7555930000000</v>
      </c>
      <c r="F176" s="5">
        <v>-5866318000000</v>
      </c>
      <c r="G176" s="5">
        <v>-7560243000000</v>
      </c>
      <c r="I176" s="5">
        <v>-7768664000000</v>
      </c>
      <c r="J176" s="5">
        <v>18004763000000</v>
      </c>
      <c r="K176" s="5">
        <v>-2510512000000</v>
      </c>
      <c r="L176" s="5">
        <v>1894236000000</v>
      </c>
      <c r="M176" s="5">
        <v>-2485333000000</v>
      </c>
      <c r="N176" s="5">
        <v>-7130267000000</v>
      </c>
      <c r="O176" s="5">
        <v>-2303183000000</v>
      </c>
      <c r="P176" s="5">
        <v>4971056000000</v>
      </c>
      <c r="Q176" s="5">
        <v>1811832000000</v>
      </c>
      <c r="R176" s="5">
        <v>2017210000000</v>
      </c>
      <c r="S176" s="5">
        <v>-462908000000</v>
      </c>
      <c r="T176" s="5">
        <v>4729595000000</v>
      </c>
      <c r="U176" s="5">
        <v>2518766000000</v>
      </c>
      <c r="V176" s="5">
        <v>1806449000000</v>
      </c>
      <c r="W176" s="5">
        <v>7992362000000</v>
      </c>
      <c r="X176" s="5">
        <v>-557909000000</v>
      </c>
      <c r="Y176" s="5">
        <v>-538444000000</v>
      </c>
      <c r="Z176" s="5">
        <v>-2597445000000</v>
      </c>
    </row>
    <row r="177" spans="3:26" ht="15.5" x14ac:dyDescent="0.35">
      <c r="C177" t="s">
        <v>162</v>
      </c>
      <c r="D177" s="5">
        <v>-1434579000000</v>
      </c>
      <c r="E177" s="5">
        <v>4089411000000</v>
      </c>
      <c r="F177" s="5">
        <v>-4310201000000</v>
      </c>
      <c r="G177" s="5">
        <v>3300543000000</v>
      </c>
      <c r="I177" s="5">
        <v>2302214000000</v>
      </c>
      <c r="J177" s="5">
        <v>-7229844000000</v>
      </c>
      <c r="K177" s="5">
        <v>-4028065000000</v>
      </c>
      <c r="L177" s="5">
        <v>1900711000000</v>
      </c>
      <c r="M177" s="5">
        <v>1786183000000</v>
      </c>
      <c r="N177" s="5">
        <v>-17056018000000</v>
      </c>
      <c r="O177" s="5">
        <v>-3087881000000</v>
      </c>
      <c r="P177" s="5">
        <v>3835140000000</v>
      </c>
      <c r="Q177" s="5">
        <v>-1314990000000</v>
      </c>
      <c r="R177" s="5">
        <v>-5820618000000</v>
      </c>
      <c r="S177" s="5">
        <v>485580000000</v>
      </c>
      <c r="T177" s="5">
        <v>2416732000000</v>
      </c>
      <c r="U177" s="5">
        <v>-4998830000000</v>
      </c>
      <c r="V177" s="5">
        <v>-1837498000000</v>
      </c>
      <c r="W177" s="5">
        <v>-634467000000</v>
      </c>
      <c r="X177" s="5">
        <v>1998612000000</v>
      </c>
      <c r="Y177" s="5">
        <v>187582000000</v>
      </c>
      <c r="Z177" s="5">
        <v>3563539000000</v>
      </c>
    </row>
    <row r="178" spans="3:26" ht="15.5" x14ac:dyDescent="0.35">
      <c r="C178" t="s">
        <v>1794</v>
      </c>
      <c r="D178" s="5">
        <v>-248844000000</v>
      </c>
      <c r="F178" s="5">
        <v>-292381000000</v>
      </c>
      <c r="G178" s="5">
        <v>502656000000</v>
      </c>
      <c r="Y178" s="5">
        <v>318119000000</v>
      </c>
      <c r="Z178" s="5">
        <v>3513485000000</v>
      </c>
    </row>
    <row r="179" spans="3:26" ht="15.5" x14ac:dyDescent="0.35">
      <c r="C179" t="s">
        <v>545</v>
      </c>
      <c r="D179" s="5">
        <v>2715000000</v>
      </c>
      <c r="E179" s="5">
        <v>3106000000</v>
      </c>
      <c r="F179" s="5">
        <v>2391000000</v>
      </c>
      <c r="G179" s="5">
        <v>1431000000</v>
      </c>
      <c r="I179" s="5">
        <v>8011000000</v>
      </c>
      <c r="J179" s="5">
        <v>8069000000</v>
      </c>
      <c r="K179" s="5">
        <v>11308000000</v>
      </c>
      <c r="L179" s="5">
        <v>5039000000</v>
      </c>
      <c r="M179" s="5">
        <v>2705000000</v>
      </c>
      <c r="N179" s="5">
        <v>5513000000</v>
      </c>
      <c r="O179" s="5">
        <v>9292000000</v>
      </c>
      <c r="P179" s="5">
        <v>5715000000</v>
      </c>
      <c r="Q179" s="5">
        <v>8256000000</v>
      </c>
      <c r="R179" s="5">
        <v>15022000000</v>
      </c>
      <c r="S179" s="5">
        <v>10457000000</v>
      </c>
      <c r="T179" s="5">
        <v>12762000000</v>
      </c>
      <c r="U179" s="5">
        <v>6363000000</v>
      </c>
      <c r="V179" s="5">
        <v>6472000000</v>
      </c>
      <c r="W179" s="5">
        <v>6860000000</v>
      </c>
      <c r="X179" s="5">
        <v>7067000000</v>
      </c>
      <c r="Y179" s="5">
        <v>4943000000</v>
      </c>
      <c r="Z179" s="5">
        <v>77472000000</v>
      </c>
    </row>
    <row r="180" spans="3:26" ht="15.5" x14ac:dyDescent="0.35">
      <c r="C180" t="s">
        <v>347</v>
      </c>
      <c r="D180" s="5">
        <v>-48546000000</v>
      </c>
      <c r="E180" s="5">
        <v>-55966000000</v>
      </c>
      <c r="F180" s="5">
        <v>-35467000000</v>
      </c>
      <c r="G180" s="5">
        <v>-14190000000</v>
      </c>
      <c r="I180" s="5">
        <v>-114263000000</v>
      </c>
      <c r="J180" s="5">
        <v>-129052000000</v>
      </c>
      <c r="K180" s="5">
        <v>-180294000000</v>
      </c>
      <c r="L180" s="5">
        <v>-105502000000</v>
      </c>
      <c r="M180" s="5">
        <v>-56942000000</v>
      </c>
      <c r="N180" s="5">
        <v>-56243000000</v>
      </c>
      <c r="O180" s="5">
        <v>-120820000000</v>
      </c>
    </row>
    <row r="181" spans="3:26" ht="15.5" x14ac:dyDescent="0.35">
      <c r="C181" t="s">
        <v>3074</v>
      </c>
    </row>
    <row r="182" spans="3:26" ht="15.5" x14ac:dyDescent="0.35">
      <c r="C182" t="s">
        <v>3075</v>
      </c>
    </row>
    <row r="183" spans="3:26" ht="15.5" x14ac:dyDescent="0.35">
      <c r="C183" t="s">
        <v>163</v>
      </c>
      <c r="D183" s="5">
        <v>-22168000000</v>
      </c>
      <c r="E183" s="5">
        <v>-28148000000</v>
      </c>
      <c r="F183" s="5">
        <v>-48566000000</v>
      </c>
      <c r="G183" s="5">
        <v>-45591000000</v>
      </c>
      <c r="I183" s="5">
        <v>-193114000000</v>
      </c>
      <c r="J183" s="5">
        <v>-375633000000</v>
      </c>
      <c r="K183" s="5">
        <v>-415682000000</v>
      </c>
      <c r="L183" s="5">
        <v>-267533000000</v>
      </c>
      <c r="M183" s="5">
        <v>-186543000000</v>
      </c>
      <c r="N183" s="5">
        <v>-115444000000</v>
      </c>
      <c r="O183" s="5">
        <v>-205126000000</v>
      </c>
      <c r="P183" s="5">
        <v>-174684000000</v>
      </c>
      <c r="Q183" s="5">
        <v>-258925000000</v>
      </c>
      <c r="R183" s="5">
        <v>-196605000000</v>
      </c>
      <c r="S183" s="5">
        <v>-200627000000</v>
      </c>
      <c r="T183" s="5">
        <v>-302456000000</v>
      </c>
      <c r="U183" s="5">
        <v>-290001000000</v>
      </c>
      <c r="V183" s="5">
        <v>-254109000000</v>
      </c>
      <c r="W183" s="5">
        <v>-246502000000</v>
      </c>
      <c r="X183" s="5">
        <v>-185488000000</v>
      </c>
      <c r="Y183" s="5">
        <v>-135480000000</v>
      </c>
      <c r="Z183" s="5">
        <v>-112422000000</v>
      </c>
    </row>
    <row r="184" spans="3:26" ht="15.5" x14ac:dyDescent="0.35">
      <c r="C184" t="s">
        <v>3076</v>
      </c>
      <c r="D184" s="5">
        <v>-3531000000</v>
      </c>
      <c r="E184" s="5">
        <v>-4725000000</v>
      </c>
      <c r="F184" s="5">
        <v>-8298000000</v>
      </c>
      <c r="G184" s="5">
        <v>-7386000000</v>
      </c>
      <c r="I184" s="5">
        <v>-33086000000</v>
      </c>
      <c r="J184" s="5">
        <v>-61929000000</v>
      </c>
      <c r="K184" s="5">
        <v>-72209000000</v>
      </c>
      <c r="L184" s="5">
        <v>-24381000000</v>
      </c>
      <c r="M184" s="5">
        <v>-16373000000</v>
      </c>
      <c r="N184" s="5">
        <v>-51360000000</v>
      </c>
    </row>
    <row r="185" spans="3:26" ht="15.5" x14ac:dyDescent="0.35">
      <c r="C185" t="s">
        <v>3077</v>
      </c>
      <c r="D185" s="5">
        <v>129391000000</v>
      </c>
      <c r="E185" s="5">
        <v>-11303000000</v>
      </c>
      <c r="F185" s="5">
        <v>107981000000</v>
      </c>
      <c r="G185" s="5">
        <v>6859000000</v>
      </c>
      <c r="I185" s="5">
        <v>-3561000000</v>
      </c>
      <c r="J185" s="5">
        <v>61542000000</v>
      </c>
      <c r="K185" s="5">
        <v>56757000000</v>
      </c>
      <c r="L185" s="5">
        <v>53280000000</v>
      </c>
      <c r="M185" s="5">
        <v>37947000000</v>
      </c>
      <c r="N185" s="5">
        <v>-60371000000</v>
      </c>
      <c r="O185" s="5">
        <v>62554000000</v>
      </c>
      <c r="P185" s="5">
        <v>57186000000</v>
      </c>
      <c r="Q185" s="5">
        <v>54881000000</v>
      </c>
      <c r="R185" s="5">
        <v>18777000000</v>
      </c>
      <c r="S185" s="5">
        <v>35336000000</v>
      </c>
      <c r="T185" s="5">
        <v>13809000000</v>
      </c>
      <c r="U185" s="5">
        <v>25215000000</v>
      </c>
      <c r="V185" s="5">
        <v>-868000000</v>
      </c>
      <c r="W185" s="5">
        <v>-52572000000</v>
      </c>
      <c r="X185" s="5">
        <v>61399000000</v>
      </c>
      <c r="Y185" s="5">
        <v>30317000000</v>
      </c>
      <c r="Z185" s="5">
        <v>10350000000</v>
      </c>
    </row>
    <row r="186" spans="3:26" ht="15.5" x14ac:dyDescent="0.35">
      <c r="C186" t="s">
        <v>3078</v>
      </c>
      <c r="D186" s="5">
        <v>-1114205000000</v>
      </c>
      <c r="E186" s="5">
        <v>4133282000000</v>
      </c>
      <c r="F186" s="5">
        <v>-4519648000000</v>
      </c>
      <c r="G186" s="5">
        <v>2863623000000</v>
      </c>
      <c r="I186" s="5">
        <v>2001036000000</v>
      </c>
      <c r="J186" s="5">
        <v>-8165998000000</v>
      </c>
      <c r="K186" s="5">
        <v>-2576358000000</v>
      </c>
      <c r="L186" s="5">
        <v>293044000000</v>
      </c>
      <c r="M186" s="5">
        <v>-5185060000000</v>
      </c>
      <c r="N186" s="5">
        <v>-8526647000000</v>
      </c>
      <c r="O186" s="5">
        <v>-360789000000</v>
      </c>
      <c r="P186" s="5">
        <v>2444975000000</v>
      </c>
      <c r="Q186" s="5">
        <v>-297806000000</v>
      </c>
      <c r="R186" s="5">
        <v>-5449222000000</v>
      </c>
      <c r="S186" s="5">
        <v>1323013000000</v>
      </c>
      <c r="T186" s="5">
        <v>2706426000000</v>
      </c>
      <c r="U186" s="5">
        <v>-5181647000000</v>
      </c>
      <c r="V186" s="5">
        <v>-1123406000000</v>
      </c>
      <c r="W186" s="5">
        <v>-269439000000</v>
      </c>
      <c r="X186" s="5">
        <v>2177033000000</v>
      </c>
    </row>
    <row r="187" spans="3:26" ht="15.5" x14ac:dyDescent="0.35">
      <c r="C187" t="s">
        <v>3079</v>
      </c>
      <c r="E187" s="5">
        <v>41862000000</v>
      </c>
      <c r="F187" s="5">
        <v>591768000000</v>
      </c>
      <c r="I187" s="5">
        <v>633630000000</v>
      </c>
      <c r="J187" s="5">
        <v>1494699000000</v>
      </c>
      <c r="K187" s="5">
        <v>-794830000000</v>
      </c>
      <c r="L187" s="5">
        <v>2000044000000</v>
      </c>
      <c r="M187" s="5">
        <v>7228396000000</v>
      </c>
      <c r="N187" s="5">
        <v>-8311837000000</v>
      </c>
      <c r="O187" s="5">
        <v>-2410438000000</v>
      </c>
      <c r="P187" s="5">
        <v>1559134000000</v>
      </c>
      <c r="Q187" s="5">
        <v>-766515000000</v>
      </c>
      <c r="R187" s="5">
        <v>-189813000000</v>
      </c>
      <c r="S187" s="5">
        <v>-647263000000</v>
      </c>
      <c r="U187" s="5">
        <v>466455000000</v>
      </c>
      <c r="V187" s="5">
        <v>-466455000000</v>
      </c>
    </row>
    <row r="188" spans="3:26" ht="15.5" x14ac:dyDescent="0.35">
      <c r="C188" t="s">
        <v>2341</v>
      </c>
      <c r="Z188" s="5">
        <v>85004000000</v>
      </c>
    </row>
    <row r="189" spans="3:26" ht="15.5" x14ac:dyDescent="0.35">
      <c r="C189" t="s">
        <v>175</v>
      </c>
      <c r="D189" s="5">
        <v>706157000000</v>
      </c>
      <c r="E189" s="5">
        <v>7555930000000</v>
      </c>
      <c r="F189" s="5">
        <v>-5866318000000</v>
      </c>
      <c r="G189" s="5">
        <v>-7560243000000</v>
      </c>
      <c r="I189" s="5">
        <v>-7768664000000</v>
      </c>
      <c r="J189" s="5">
        <v>18004763000000</v>
      </c>
      <c r="K189" s="5">
        <v>-2510512000000</v>
      </c>
      <c r="L189" s="5">
        <v>1894236000000</v>
      </c>
      <c r="M189" s="5">
        <v>-2485333000000</v>
      </c>
      <c r="N189" s="5">
        <v>-7130267000000</v>
      </c>
      <c r="O189" s="5">
        <v>-2303183000000</v>
      </c>
      <c r="P189" s="5">
        <v>4971056000000</v>
      </c>
      <c r="Q189" s="5">
        <v>1811832000000</v>
      </c>
      <c r="R189" s="5">
        <v>2017210000000</v>
      </c>
      <c r="S189" s="5">
        <v>-462908000000</v>
      </c>
      <c r="T189" s="5">
        <v>4729595000000</v>
      </c>
      <c r="U189" s="5">
        <v>2518766000000</v>
      </c>
      <c r="V189" s="5">
        <v>1806449000000</v>
      </c>
      <c r="W189" s="5">
        <v>7992362000000</v>
      </c>
      <c r="X189" s="5">
        <v>-557909000000</v>
      </c>
      <c r="Y189" s="5">
        <v>-538444000000</v>
      </c>
      <c r="Z189" s="5">
        <v>-2597445000000</v>
      </c>
    </row>
    <row r="190" spans="3:26" ht="15.5" x14ac:dyDescent="0.35">
      <c r="C190" t="s">
        <v>2823</v>
      </c>
      <c r="D190" s="5">
        <v>1500000000000</v>
      </c>
      <c r="E190" s="5">
        <v>1250000000000</v>
      </c>
      <c r="G190" s="5">
        <v>1500000000000</v>
      </c>
      <c r="I190" s="5">
        <v>2750000000000</v>
      </c>
      <c r="J190" s="5">
        <v>1100000000000</v>
      </c>
      <c r="K190" s="5">
        <v>1000000000000</v>
      </c>
      <c r="L190" s="5">
        <v>2600000000000</v>
      </c>
      <c r="M190" s="5">
        <v>1000000000000</v>
      </c>
      <c r="N190" s="5">
        <v>760300000000</v>
      </c>
      <c r="O190" s="5">
        <v>4315500000000</v>
      </c>
      <c r="P190" s="5">
        <v>3473500000000</v>
      </c>
      <c r="Q190" s="5">
        <v>3889000000000</v>
      </c>
      <c r="R190" s="5">
        <v>3835000000000</v>
      </c>
      <c r="S190" s="5">
        <v>2550000000000</v>
      </c>
      <c r="T190" s="5">
        <v>2289250000000</v>
      </c>
      <c r="U190" s="5">
        <v>1350000000000</v>
      </c>
      <c r="V190" s="5">
        <v>2925000000000</v>
      </c>
      <c r="W190" s="5">
        <v>6113500000000</v>
      </c>
    </row>
    <row r="191" spans="3:26" ht="15.5" x14ac:dyDescent="0.35">
      <c r="C191" t="s">
        <v>1953</v>
      </c>
      <c r="K191" s="5">
        <v>100000000000</v>
      </c>
      <c r="O191" s="5">
        <v>-1000000000000</v>
      </c>
      <c r="P191" s="5">
        <v>-2000000000000</v>
      </c>
      <c r="R191" s="5">
        <v>800000000000</v>
      </c>
      <c r="T191" s="5">
        <v>1500000000000</v>
      </c>
      <c r="V191" s="5">
        <v>1000000000000</v>
      </c>
      <c r="W191" s="5">
        <v>2000000000000</v>
      </c>
    </row>
    <row r="192" spans="3:26" ht="15.5" x14ac:dyDescent="0.35">
      <c r="C192" t="s">
        <v>2573</v>
      </c>
      <c r="D192" s="5">
        <v>526499000000</v>
      </c>
      <c r="E192" s="5">
        <v>1360070000000</v>
      </c>
      <c r="F192" s="5">
        <v>-1724163000000</v>
      </c>
      <c r="G192" s="5">
        <v>-966980000000</v>
      </c>
      <c r="I192" s="5">
        <v>-385152000000</v>
      </c>
      <c r="J192" s="5">
        <v>6681881000000</v>
      </c>
      <c r="K192" s="5">
        <v>-2204814000000</v>
      </c>
      <c r="L192" s="5">
        <v>3032433000000</v>
      </c>
      <c r="M192" s="5">
        <v>875687000000</v>
      </c>
      <c r="N192" s="5">
        <v>-3147813000000</v>
      </c>
      <c r="O192" s="5">
        <v>-1369221000000</v>
      </c>
      <c r="P192" s="5">
        <v>5504365000000</v>
      </c>
      <c r="Q192" s="5">
        <v>147362000000</v>
      </c>
      <c r="R192" s="5">
        <v>631433000000</v>
      </c>
      <c r="S192" s="5">
        <v>290956000000</v>
      </c>
      <c r="T192" s="5">
        <v>1396520000000</v>
      </c>
      <c r="U192" s="5">
        <v>168399000000</v>
      </c>
      <c r="V192" s="5">
        <v>115192000000</v>
      </c>
      <c r="W192" s="5">
        <v>1444592000000</v>
      </c>
      <c r="X192" s="5">
        <v>-328265000000</v>
      </c>
      <c r="Y192" s="5">
        <v>-665111000000</v>
      </c>
      <c r="Z192" s="5">
        <v>-809101000000</v>
      </c>
    </row>
    <row r="193" spans="3:26" ht="15.5" x14ac:dyDescent="0.35">
      <c r="C193" t="s">
        <v>3080</v>
      </c>
      <c r="D193" s="5">
        <v>-13449000000</v>
      </c>
      <c r="G193" s="5">
        <v>98000000</v>
      </c>
      <c r="I193" s="5">
        <v>-24695000000</v>
      </c>
      <c r="J193" s="5">
        <v>-22452000000</v>
      </c>
      <c r="K193" s="5">
        <v>-18612000000</v>
      </c>
      <c r="L193" s="5">
        <v>-10471000000</v>
      </c>
      <c r="N193" s="5">
        <v>-24440000000</v>
      </c>
      <c r="O193" s="5">
        <v>-20257000000</v>
      </c>
      <c r="P193" s="5">
        <v>-16970000000</v>
      </c>
      <c r="W193" s="5">
        <v>-13992000000</v>
      </c>
    </row>
    <row r="194" spans="3:26" ht="15.5" x14ac:dyDescent="0.35">
      <c r="C194" t="s">
        <v>3081</v>
      </c>
      <c r="D194" s="5">
        <v>-1408374000000</v>
      </c>
      <c r="E194" s="5">
        <v>-6944390000000</v>
      </c>
      <c r="G194" s="5">
        <v>1408548000000</v>
      </c>
      <c r="I194" s="5">
        <v>-6944390000000</v>
      </c>
      <c r="J194" s="5">
        <v>12786023000000</v>
      </c>
      <c r="K194" s="5">
        <v>1905158000000</v>
      </c>
      <c r="L194" s="5">
        <v>-162144000000</v>
      </c>
      <c r="M194" s="5">
        <v>-334334000000</v>
      </c>
      <c r="N194" s="5">
        <v>-117197000000</v>
      </c>
      <c r="O194" s="5">
        <v>725580000000</v>
      </c>
      <c r="P194" s="5">
        <v>-595088000000</v>
      </c>
      <c r="Q194" s="5">
        <v>595088000000</v>
      </c>
      <c r="W194" s="5">
        <v>-349166000000</v>
      </c>
      <c r="X194" s="5">
        <v>-526325000000</v>
      </c>
      <c r="Y194" s="5">
        <v>875491000000</v>
      </c>
      <c r="Z194" s="5">
        <v>-1002069000000</v>
      </c>
    </row>
    <row r="195" spans="3:26" ht="15.5" x14ac:dyDescent="0.35">
      <c r="C195" t="s">
        <v>750</v>
      </c>
      <c r="P195" s="5">
        <v>1998532000000</v>
      </c>
      <c r="T195" s="5">
        <v>1497204000000</v>
      </c>
      <c r="U195" s="5">
        <v>1500854000000</v>
      </c>
      <c r="X195" s="5">
        <v>1402573000000</v>
      </c>
    </row>
    <row r="196" spans="3:26" ht="15.5" x14ac:dyDescent="0.35">
      <c r="C196" t="s">
        <v>1758</v>
      </c>
      <c r="P196" s="5">
        <v>-6205000000</v>
      </c>
      <c r="T196" s="5">
        <v>-8238000000</v>
      </c>
      <c r="U196" s="5">
        <v>-4702000000</v>
      </c>
    </row>
    <row r="197" spans="3:26" ht="15.5" x14ac:dyDescent="0.35">
      <c r="C197" t="s">
        <v>3082</v>
      </c>
      <c r="K197" s="5">
        <v>-800000000000</v>
      </c>
      <c r="M197" s="5">
        <v>-1500000000000</v>
      </c>
      <c r="X197" s="5">
        <v>-1356150000000</v>
      </c>
    </row>
    <row r="198" spans="3:26" ht="15.5" x14ac:dyDescent="0.35">
      <c r="C198" t="s">
        <v>370</v>
      </c>
      <c r="D198" s="5">
        <v>-27910000000</v>
      </c>
      <c r="E198" s="5">
        <v>-48876000000</v>
      </c>
      <c r="F198" s="5">
        <v>-38415000000</v>
      </c>
      <c r="G198" s="5">
        <v>-43280000000</v>
      </c>
      <c r="I198" s="5">
        <v>-169086000000</v>
      </c>
      <c r="J198" s="5">
        <v>-180787000000</v>
      </c>
      <c r="K198" s="5">
        <v>-200340000000</v>
      </c>
      <c r="L198" s="5">
        <v>-214227000000</v>
      </c>
      <c r="M198" s="5">
        <v>-212892000000</v>
      </c>
      <c r="N198" s="5">
        <v>-226979000000</v>
      </c>
    </row>
    <row r="199" spans="3:26" ht="15.5" x14ac:dyDescent="0.35">
      <c r="C199" t="s">
        <v>3083</v>
      </c>
      <c r="F199" s="5">
        <v>-1280445000000</v>
      </c>
      <c r="I199" s="5">
        <v>-2545445000000</v>
      </c>
      <c r="J199" s="5">
        <v>-1637000000000</v>
      </c>
      <c r="K199" s="5">
        <v>-1760300000000</v>
      </c>
      <c r="L199" s="5">
        <v>-2911200000000</v>
      </c>
      <c r="M199" s="5">
        <v>-2098500000000</v>
      </c>
      <c r="N199" s="5">
        <v>-3945300000000</v>
      </c>
      <c r="O199" s="5">
        <v>-4513500000000</v>
      </c>
      <c r="P199" s="5">
        <v>-3083500000000</v>
      </c>
      <c r="Q199" s="5">
        <v>-2485000000000</v>
      </c>
      <c r="R199" s="5">
        <v>-3268000000000</v>
      </c>
      <c r="S199" s="5">
        <v>-3339200000000</v>
      </c>
      <c r="T199" s="5">
        <v>-1958950000000</v>
      </c>
      <c r="U199" s="5">
        <v>-521000000000</v>
      </c>
      <c r="V199" s="5">
        <v>-2232875000000</v>
      </c>
      <c r="W199" s="5">
        <v>-1150000000000</v>
      </c>
      <c r="X199" s="5">
        <v>188859000000</v>
      </c>
      <c r="Y199" s="5">
        <v>-635000000000</v>
      </c>
      <c r="Z199" s="5">
        <v>-844323000000</v>
      </c>
    </row>
    <row r="200" spans="3:26" ht="15.5" x14ac:dyDescent="0.35">
      <c r="C200" t="s">
        <v>3057</v>
      </c>
      <c r="G200" s="5">
        <v>-446335000000</v>
      </c>
      <c r="I200" s="5">
        <v>-446335000000</v>
      </c>
      <c r="J200" s="5">
        <v>-784444000000</v>
      </c>
      <c r="K200" s="5">
        <v>-588361000000</v>
      </c>
      <c r="L200" s="5">
        <v>-493435000000</v>
      </c>
      <c r="M200" s="5">
        <v>-253241000000</v>
      </c>
      <c r="N200" s="5">
        <v>-368467000000</v>
      </c>
      <c r="O200" s="5">
        <v>-503839000000</v>
      </c>
      <c r="P200" s="5">
        <v>-360764000000</v>
      </c>
      <c r="Q200" s="5">
        <v>-389499000000</v>
      </c>
      <c r="Y200" s="5">
        <v>-144141000000</v>
      </c>
      <c r="Z200" s="5">
        <v>-202379000000</v>
      </c>
    </row>
    <row r="201" spans="3:26" ht="15.5" x14ac:dyDescent="0.35">
      <c r="C201" t="s">
        <v>2916</v>
      </c>
      <c r="Z201" s="5">
        <v>250077000000</v>
      </c>
    </row>
    <row r="202" spans="3:26" ht="15.5" x14ac:dyDescent="0.35">
      <c r="C202" t="s">
        <v>3084</v>
      </c>
    </row>
    <row r="203" spans="3:26" ht="15.5" x14ac:dyDescent="0.35">
      <c r="C203" t="s">
        <v>3085</v>
      </c>
      <c r="E203" s="5">
        <v>11950429000000</v>
      </c>
      <c r="F203" s="5">
        <v>-2931276000000</v>
      </c>
      <c r="G203" s="5">
        <v>-9019153000000</v>
      </c>
    </row>
    <row r="204" spans="3:26" ht="15.5" x14ac:dyDescent="0.35">
      <c r="C204" t="s">
        <v>186</v>
      </c>
      <c r="D204" s="5">
        <v>-165919000000</v>
      </c>
      <c r="E204" s="5">
        <v>-789914000000</v>
      </c>
      <c r="F204" s="5">
        <v>2846368000000</v>
      </c>
      <c r="G204" s="5">
        <v>704093000000</v>
      </c>
      <c r="I204" s="5">
        <v>-3352747000000</v>
      </c>
      <c r="J204" s="5">
        <v>3461256000000</v>
      </c>
      <c r="K204" s="5">
        <v>-1275524000000</v>
      </c>
      <c r="L204" s="5">
        <v>-8912699000000</v>
      </c>
      <c r="M204" s="5">
        <v>-443054000000</v>
      </c>
      <c r="N204" s="5">
        <v>6335728000000</v>
      </c>
      <c r="O204" s="5">
        <v>708473000000</v>
      </c>
      <c r="P204" s="5">
        <v>1440022000000</v>
      </c>
      <c r="Q204" s="5">
        <v>-3499837000000</v>
      </c>
      <c r="R204" s="5">
        <v>-8534061000000</v>
      </c>
      <c r="S204" s="5">
        <v>8519067000000</v>
      </c>
      <c r="T204" s="5">
        <v>618891000000</v>
      </c>
      <c r="U204" s="5">
        <v>-2418793000000</v>
      </c>
      <c r="V204" s="5">
        <v>3590395000000</v>
      </c>
      <c r="W204" s="5">
        <v>5143364000000</v>
      </c>
      <c r="X204" s="5">
        <v>1156475000000</v>
      </c>
      <c r="Y204" s="5">
        <v>4052627000000</v>
      </c>
      <c r="Z204" s="5">
        <v>247335000000</v>
      </c>
    </row>
    <row r="205" spans="3:26" ht="15.5" x14ac:dyDescent="0.35">
      <c r="C205" t="s">
        <v>188</v>
      </c>
      <c r="D205" s="5">
        <v>15003893000000</v>
      </c>
      <c r="I205" s="5">
        <v>18129143000000</v>
      </c>
      <c r="J205" s="5">
        <v>14412730000000</v>
      </c>
      <c r="K205" s="5">
        <v>15739897000000</v>
      </c>
      <c r="L205" s="5">
        <v>24252776000000</v>
      </c>
      <c r="M205" s="5">
        <v>24624131000000</v>
      </c>
      <c r="N205" s="5">
        <v>18233506000000</v>
      </c>
      <c r="O205" s="5">
        <v>17671187000000</v>
      </c>
      <c r="P205" s="5">
        <v>16000543000000</v>
      </c>
      <c r="Q205" s="5">
        <v>19473228000000</v>
      </c>
      <c r="R205" s="5">
        <v>28107192000000</v>
      </c>
      <c r="S205" s="5">
        <v>19163235000000</v>
      </c>
      <c r="T205" s="5">
        <v>18486335000000</v>
      </c>
      <c r="U205" s="5">
        <v>20342525000000</v>
      </c>
      <c r="V205" s="5">
        <v>16504909000000</v>
      </c>
      <c r="W205" s="5">
        <v>11364484000000</v>
      </c>
      <c r="X205" s="5">
        <v>10423327000000</v>
      </c>
      <c r="Y205" s="5">
        <v>4941345000000</v>
      </c>
      <c r="Z205" s="5">
        <v>4584652000000</v>
      </c>
    </row>
    <row r="206" spans="3:26" ht="15.5" x14ac:dyDescent="0.35">
      <c r="C206" t="s">
        <v>187</v>
      </c>
      <c r="D206" s="5">
        <v>130495000000</v>
      </c>
      <c r="E206" s="5">
        <v>-17360000000</v>
      </c>
      <c r="F206" s="5">
        <v>186559000000</v>
      </c>
      <c r="G206" s="5">
        <v>-90322000000</v>
      </c>
      <c r="I206" s="5">
        <v>227497000000</v>
      </c>
      <c r="J206" s="5">
        <v>255157000000</v>
      </c>
      <c r="K206" s="5">
        <v>-51643000000</v>
      </c>
      <c r="L206" s="5">
        <v>399820000000</v>
      </c>
      <c r="M206" s="5">
        <v>71699000000</v>
      </c>
      <c r="N206" s="5">
        <v>54897000000</v>
      </c>
      <c r="O206" s="5">
        <v>-146154000000</v>
      </c>
      <c r="P206" s="5">
        <v>230622000000</v>
      </c>
      <c r="Q206" s="5">
        <v>27152000000</v>
      </c>
      <c r="R206" s="5">
        <v>-99903000000</v>
      </c>
      <c r="S206" s="5">
        <v>424890000000</v>
      </c>
      <c r="T206" s="5">
        <v>58009000000</v>
      </c>
      <c r="U206" s="5">
        <v>562603000000</v>
      </c>
      <c r="V206" s="5">
        <v>247221000000</v>
      </c>
      <c r="W206" s="5">
        <v>-2939000000</v>
      </c>
      <c r="X206" s="5">
        <v>-215318000000</v>
      </c>
      <c r="Y206" s="5">
        <v>-270801000000</v>
      </c>
      <c r="Z206" s="5">
        <v>109358000000</v>
      </c>
    </row>
    <row r="207" spans="3:26" ht="15.5" x14ac:dyDescent="0.35">
      <c r="C207" t="s">
        <v>189</v>
      </c>
      <c r="D207" s="5">
        <v>14968469000000</v>
      </c>
      <c r="E207" s="5">
        <v>-807274000000</v>
      </c>
      <c r="F207" s="5">
        <v>3032927000000</v>
      </c>
      <c r="G207" s="5">
        <v>613771000000</v>
      </c>
      <c r="I207" s="5">
        <v>15003893000000</v>
      </c>
      <c r="J207" s="5">
        <v>18129143000000</v>
      </c>
      <c r="K207" s="5">
        <v>14412730000000</v>
      </c>
      <c r="L207" s="5">
        <v>15739897000000</v>
      </c>
      <c r="M207" s="5">
        <v>24252776000000</v>
      </c>
      <c r="N207" s="5">
        <v>24624131000000</v>
      </c>
      <c r="O207" s="5">
        <v>18233506000000</v>
      </c>
      <c r="P207" s="5">
        <v>17671187000000</v>
      </c>
      <c r="Q207" s="5">
        <v>16000543000000</v>
      </c>
      <c r="R207" s="5">
        <v>19473228000000</v>
      </c>
      <c r="S207" s="5">
        <v>28107192000000</v>
      </c>
      <c r="T207" s="5">
        <v>19163235000000</v>
      </c>
      <c r="U207" s="5">
        <v>18486335000000</v>
      </c>
      <c r="V207" s="5">
        <v>20342525000000</v>
      </c>
      <c r="W207" s="5">
        <v>16504909000000</v>
      </c>
      <c r="X207" s="5">
        <v>11364484000000</v>
      </c>
      <c r="Y207" s="5">
        <v>8723171000000</v>
      </c>
      <c r="Z207" s="5">
        <v>4941345000000</v>
      </c>
    </row>
    <row r="209" spans="2:26" ht="15.5" x14ac:dyDescent="0.35">
      <c r="B209" t="s">
        <v>190</v>
      </c>
      <c r="C209" t="s">
        <v>11</v>
      </c>
      <c r="D209" s="5">
        <v>76220000000</v>
      </c>
      <c r="E209" s="5">
        <v>76220000000</v>
      </c>
      <c r="F209" s="5">
        <v>76220000000</v>
      </c>
      <c r="G209" s="5">
        <v>76220000000</v>
      </c>
      <c r="I209" s="5">
        <v>76220000000</v>
      </c>
      <c r="J209" s="5">
        <v>76220000000</v>
      </c>
      <c r="K209" s="5">
        <v>76220000000</v>
      </c>
      <c r="L209" s="5">
        <v>76220000000</v>
      </c>
      <c r="M209" s="5">
        <v>76220000000</v>
      </c>
      <c r="N209" s="5">
        <v>76220000000</v>
      </c>
      <c r="O209" s="5">
        <v>76220000000</v>
      </c>
      <c r="P209" s="5">
        <v>76220000000</v>
      </c>
      <c r="Q209" s="5">
        <v>67750000000</v>
      </c>
      <c r="R209" s="5">
        <v>67750000000</v>
      </c>
      <c r="S209" s="5">
        <v>67750000000</v>
      </c>
      <c r="T209" s="5">
        <v>67750000000</v>
      </c>
      <c r="U209" s="5">
        <v>60970000000</v>
      </c>
      <c r="V209" s="5">
        <v>56280000000</v>
      </c>
      <c r="W209" s="5">
        <v>56280000000</v>
      </c>
      <c r="X209" s="5">
        <v>56280000000</v>
      </c>
      <c r="Y209" s="5">
        <v>50030000000</v>
      </c>
      <c r="Z209" s="5">
        <v>50030000000</v>
      </c>
    </row>
    <row r="210" spans="2:26" ht="15.5" x14ac:dyDescent="0.35">
      <c r="C210" t="s">
        <v>191</v>
      </c>
      <c r="D210" s="6">
        <v>3.93</v>
      </c>
      <c r="E210" s="6">
        <v>8.76</v>
      </c>
      <c r="F210" s="6">
        <v>5.43</v>
      </c>
      <c r="G210" s="6">
        <v>2.62</v>
      </c>
    </row>
    <row r="211" spans="2:26" ht="15.5" x14ac:dyDescent="0.35">
      <c r="C211" t="s">
        <v>192</v>
      </c>
      <c r="D211" s="6">
        <v>51.91</v>
      </c>
      <c r="E211" s="6">
        <v>23.52</v>
      </c>
      <c r="F211" s="6">
        <v>38.31</v>
      </c>
      <c r="G211" s="6">
        <v>77.099999999999994</v>
      </c>
    </row>
    <row r="212" spans="2:26" ht="15.5" x14ac:dyDescent="0.35">
      <c r="C212" t="s">
        <v>70</v>
      </c>
      <c r="D212" s="6">
        <v>4.96</v>
      </c>
      <c r="E212" s="6">
        <v>4.84</v>
      </c>
      <c r="F212" s="6">
        <v>4.76</v>
      </c>
      <c r="G212" s="6">
        <v>4.68</v>
      </c>
    </row>
    <row r="213" spans="2:26" ht="15.5" x14ac:dyDescent="0.35">
      <c r="C213" t="s">
        <v>193</v>
      </c>
      <c r="E213" s="5">
        <v>944920000000</v>
      </c>
      <c r="F213" s="5">
        <v>671210000000</v>
      </c>
      <c r="G213" s="5">
        <v>388100000000</v>
      </c>
    </row>
    <row r="214" spans="2:26" ht="15.5" x14ac:dyDescent="0.35">
      <c r="C214" t="s">
        <v>194</v>
      </c>
      <c r="D214" s="6">
        <v>1.6000000000000001E-3</v>
      </c>
      <c r="E214" s="6">
        <v>3.4000000000000002E-3</v>
      </c>
      <c r="F214" s="6">
        <v>2.0999999999999999E-3</v>
      </c>
      <c r="G214" s="6">
        <v>1.1000000000000001E-3</v>
      </c>
    </row>
    <row r="215" spans="2:26" ht="15.5" x14ac:dyDescent="0.35">
      <c r="C215" t="s">
        <v>195</v>
      </c>
      <c r="D215" s="6">
        <v>9.300000000000001E-3</v>
      </c>
      <c r="E215" s="6">
        <v>2.06E-2</v>
      </c>
      <c r="F215" s="6">
        <v>1.3000000000000001E-2</v>
      </c>
      <c r="G215" s="6">
        <v>6.4000000000000003E-3</v>
      </c>
    </row>
    <row r="216" spans="2:26" ht="15.5" x14ac:dyDescent="0.35">
      <c r="C216" t="s">
        <v>196</v>
      </c>
      <c r="D216" s="6">
        <v>2.0999999999999999E-3</v>
      </c>
      <c r="E216" s="6">
        <v>4.3E-3</v>
      </c>
      <c r="F216" s="6">
        <v>2.8000000000000004E-3</v>
      </c>
      <c r="G216" s="6">
        <v>1.2999999999999999E-3</v>
      </c>
    </row>
    <row r="217" spans="2:26" ht="15.5" x14ac:dyDescent="0.35">
      <c r="C217" t="s">
        <v>197</v>
      </c>
    </row>
    <row r="218" spans="2:26" ht="15.5" x14ac:dyDescent="0.35">
      <c r="C218" t="s">
        <v>198</v>
      </c>
      <c r="D218" s="5">
        <v>32741000000000</v>
      </c>
      <c r="E218" s="5">
        <v>33083000000000</v>
      </c>
      <c r="F218" s="5">
        <v>32361000000000</v>
      </c>
      <c r="G218" s="5">
        <v>31548000000000</v>
      </c>
    </row>
    <row r="219" spans="2:26" ht="15.5" x14ac:dyDescent="0.35">
      <c r="C219" t="s">
        <v>199</v>
      </c>
      <c r="D219" s="6">
        <v>0.48</v>
      </c>
      <c r="E219" s="6">
        <v>0.48</v>
      </c>
      <c r="F219" s="6">
        <v>0.5</v>
      </c>
      <c r="G219" s="6">
        <v>0.5</v>
      </c>
    </row>
    <row r="220" spans="2:26" ht="15.5" x14ac:dyDescent="0.35">
      <c r="C220" t="s">
        <v>200</v>
      </c>
      <c r="D220" s="6">
        <v>421.38</v>
      </c>
      <c r="E220" s="6">
        <v>425.81</v>
      </c>
      <c r="F220" s="6">
        <v>416.61</v>
      </c>
      <c r="G220" s="6">
        <v>406.01</v>
      </c>
    </row>
    <row r="221" spans="2:26" ht="15.5" x14ac:dyDescent="0.35">
      <c r="C221" t="s">
        <v>201</v>
      </c>
      <c r="D221" s="6">
        <v>0.49</v>
      </c>
      <c r="E221" s="6">
        <v>0.49</v>
      </c>
      <c r="F221" s="6">
        <v>0.5</v>
      </c>
      <c r="G221" s="6">
        <v>0.5</v>
      </c>
    </row>
    <row r="222" spans="2:26" ht="15.5" x14ac:dyDescent="0.35">
      <c r="C222" t="s">
        <v>202</v>
      </c>
      <c r="D222" s="6">
        <v>416.64</v>
      </c>
      <c r="E222" s="6">
        <v>421.24</v>
      </c>
      <c r="F222" s="6">
        <v>412.27</v>
      </c>
      <c r="G222" s="6">
        <v>401.68</v>
      </c>
    </row>
    <row r="223" spans="2:26" ht="15.5" x14ac:dyDescent="0.35">
      <c r="C223" t="s">
        <v>203</v>
      </c>
    </row>
    <row r="224" spans="2:26" ht="15.5" x14ac:dyDescent="0.35">
      <c r="C224" t="s">
        <v>204</v>
      </c>
    </row>
    <row r="225" spans="3:26" ht="15.5" x14ac:dyDescent="0.35">
      <c r="C225" t="s">
        <v>205</v>
      </c>
      <c r="D225" s="5">
        <v>32116000000000</v>
      </c>
      <c r="E225" s="5">
        <v>32453000000000</v>
      </c>
      <c r="F225" s="5">
        <v>31752000000000</v>
      </c>
      <c r="G225" s="5">
        <v>30944000000000</v>
      </c>
    </row>
    <row r="226" spans="3:26" ht="15.5" x14ac:dyDescent="0.35">
      <c r="C226" t="s">
        <v>23</v>
      </c>
    </row>
    <row r="227" spans="3:26" ht="15.5" x14ac:dyDescent="0.35">
      <c r="C227" t="s">
        <v>20</v>
      </c>
    </row>
    <row r="228" spans="3:26" ht="15.5" x14ac:dyDescent="0.35">
      <c r="C228" t="s">
        <v>206</v>
      </c>
    </row>
    <row r="229" spans="3:26" ht="15.5" x14ac:dyDescent="0.35">
      <c r="C229" t="s">
        <v>207</v>
      </c>
      <c r="D229" s="5">
        <v>563000000000</v>
      </c>
      <c r="E229" s="5">
        <v>-12435000000000</v>
      </c>
      <c r="F229" s="5">
        <v>13023000000000</v>
      </c>
      <c r="G229" s="5">
        <v>4964000000000</v>
      </c>
    </row>
    <row r="230" spans="3:26" ht="15.5" x14ac:dyDescent="0.35">
      <c r="C230" t="s">
        <v>208</v>
      </c>
      <c r="D230" s="5">
        <v>-71000000000</v>
      </c>
      <c r="E230" s="5">
        <v>-84000000000</v>
      </c>
      <c r="F230" s="5">
        <v>-84000000000</v>
      </c>
      <c r="G230" s="5">
        <v>-60000000000</v>
      </c>
    </row>
    <row r="231" spans="3:26" ht="15.5" x14ac:dyDescent="0.35">
      <c r="C231" t="s">
        <v>12</v>
      </c>
      <c r="D231" s="5">
        <v>492000000000</v>
      </c>
      <c r="E231" s="5">
        <v>-12519000000000</v>
      </c>
      <c r="F231" s="5">
        <v>12939000000000</v>
      </c>
      <c r="G231" s="5">
        <v>4904000000000</v>
      </c>
    </row>
    <row r="232" spans="3:26" ht="15.5" x14ac:dyDescent="0.35">
      <c r="C232" t="s">
        <v>15</v>
      </c>
      <c r="D232" s="6">
        <v>6.45</v>
      </c>
      <c r="E232" s="6">
        <v>-164.26</v>
      </c>
      <c r="F232" s="6">
        <v>169.77</v>
      </c>
      <c r="G232" s="6">
        <v>64.34</v>
      </c>
    </row>
    <row r="233" spans="3:26" ht="15.5" x14ac:dyDescent="0.35">
      <c r="C233" t="s">
        <v>57</v>
      </c>
      <c r="I233" s="6">
        <v>21.75</v>
      </c>
      <c r="J233" s="6">
        <v>14.64</v>
      </c>
      <c r="K233" s="6">
        <v>22.87</v>
      </c>
      <c r="L233" s="6">
        <v>19.3</v>
      </c>
      <c r="M233" s="6">
        <v>21.58</v>
      </c>
      <c r="N233" s="6">
        <v>16.62</v>
      </c>
      <c r="O233" s="6">
        <v>24.18</v>
      </c>
      <c r="P233" s="6">
        <v>28.79</v>
      </c>
      <c r="Q233" s="6">
        <v>26.63</v>
      </c>
      <c r="R233" s="6">
        <v>28.76</v>
      </c>
      <c r="S233" s="6">
        <v>16.809999999999999</v>
      </c>
      <c r="T233" s="6">
        <v>10.31</v>
      </c>
      <c r="U233" s="6">
        <v>25.34</v>
      </c>
      <c r="V233" s="6">
        <v>21.47</v>
      </c>
      <c r="W233" s="6">
        <v>11.89</v>
      </c>
      <c r="X233" s="6">
        <v>9.44</v>
      </c>
      <c r="Y233" s="6">
        <v>-0.21</v>
      </c>
      <c r="Z233" s="6">
        <v>9.58</v>
      </c>
    </row>
    <row r="234" spans="3:26" ht="15.5" x14ac:dyDescent="0.35">
      <c r="C234" t="s">
        <v>69</v>
      </c>
      <c r="I234" s="6">
        <v>9.4700000000000006</v>
      </c>
      <c r="J234" s="6">
        <v>14.21</v>
      </c>
      <c r="K234" s="6">
        <v>10.58</v>
      </c>
      <c r="L234" s="6">
        <v>11.81</v>
      </c>
      <c r="M234" s="6">
        <v>15.38</v>
      </c>
      <c r="N234" s="6">
        <v>20.82</v>
      </c>
      <c r="O234" s="6">
        <v>8.52</v>
      </c>
      <c r="P234" s="6">
        <v>7.16</v>
      </c>
      <c r="Q234" s="6">
        <v>9.91</v>
      </c>
      <c r="R234" s="6">
        <v>11.82</v>
      </c>
      <c r="S234" s="6">
        <v>10.17</v>
      </c>
      <c r="T234" s="6">
        <v>20.170000000000002</v>
      </c>
      <c r="U234" s="6">
        <v>12.23</v>
      </c>
      <c r="V234" s="6">
        <v>18.72</v>
      </c>
      <c r="W234" s="6">
        <v>35.07</v>
      </c>
      <c r="X234" s="6">
        <v>81.99</v>
      </c>
      <c r="Y234" s="6">
        <v>-1514.29</v>
      </c>
      <c r="Z234" s="6">
        <v>37.159999999999997</v>
      </c>
    </row>
    <row r="235" spans="3:26" ht="15.5" x14ac:dyDescent="0.35">
      <c r="C235" t="s">
        <v>72</v>
      </c>
      <c r="I235" s="6">
        <v>1.19</v>
      </c>
      <c r="J235" s="6">
        <v>1.21</v>
      </c>
      <c r="K235" s="6">
        <v>1.55</v>
      </c>
      <c r="L235" s="6">
        <v>1.67</v>
      </c>
      <c r="M235" s="6">
        <v>2.36</v>
      </c>
      <c r="N235" s="6">
        <v>2.06</v>
      </c>
      <c r="O235" s="6">
        <v>1.01</v>
      </c>
      <c r="P235" s="6">
        <v>1.06</v>
      </c>
      <c r="Q235" s="6">
        <v>1.21</v>
      </c>
      <c r="R235" s="6">
        <v>1.7</v>
      </c>
      <c r="S235" s="6">
        <v>0.83</v>
      </c>
      <c r="T235" s="6">
        <v>1.05</v>
      </c>
      <c r="U235" s="6">
        <v>1.69</v>
      </c>
      <c r="V235" s="6">
        <v>2.39</v>
      </c>
      <c r="W235" s="6">
        <v>2.88</v>
      </c>
      <c r="X235" s="6">
        <v>6.65</v>
      </c>
      <c r="Y235" s="6">
        <v>2.5499999999999998</v>
      </c>
      <c r="Z235" s="5">
        <v>3</v>
      </c>
    </row>
    <row r="236" spans="3:26" ht="15.5" x14ac:dyDescent="0.35">
      <c r="C236" t="s">
        <v>209</v>
      </c>
      <c r="I236" s="5">
        <v>2628090000000</v>
      </c>
      <c r="J236" s="6">
        <v>2102610000000.0002</v>
      </c>
      <c r="K236" s="5">
        <v>2875890000000</v>
      </c>
      <c r="L236" s="5">
        <v>2554010000000</v>
      </c>
      <c r="M236" s="5">
        <v>2693640000000</v>
      </c>
      <c r="N236" s="5">
        <v>2346170000000</v>
      </c>
      <c r="O236" s="5">
        <v>2864640000000</v>
      </c>
      <c r="P236" s="5">
        <v>3331450000000</v>
      </c>
    </row>
    <row r="237" spans="3:26" ht="15.5" x14ac:dyDescent="0.35">
      <c r="C237" t="s">
        <v>210</v>
      </c>
      <c r="I237" s="6">
        <v>8.6E-3</v>
      </c>
      <c r="J237" s="6">
        <v>5.6999999999999993E-3</v>
      </c>
      <c r="K237" s="6">
        <v>1.01E-2</v>
      </c>
      <c r="L237" s="6">
        <v>9.1000000000000004E-3</v>
      </c>
      <c r="M237" s="6">
        <v>9.7000000000000003E-3</v>
      </c>
      <c r="N237" s="6">
        <v>7.3000000000000001E-3</v>
      </c>
      <c r="O237" s="6">
        <v>1.09E-2</v>
      </c>
      <c r="P237" s="6">
        <v>1.24E-2</v>
      </c>
      <c r="Q237" s="6">
        <v>1.04E-2</v>
      </c>
      <c r="R237" s="6">
        <v>1.1699999999999999E-2</v>
      </c>
      <c r="S237" s="6">
        <v>7.1999999999999998E-3</v>
      </c>
      <c r="T237" s="6">
        <v>4.8999999999999998E-3</v>
      </c>
      <c r="U237" s="6">
        <v>1.1000000000000001E-2</v>
      </c>
      <c r="V237" s="6">
        <v>1.04E-2</v>
      </c>
      <c r="W237" s="6">
        <v>6.9999999999999993E-3</v>
      </c>
      <c r="X237" s="6">
        <v>7.0999999999999995E-3</v>
      </c>
      <c r="Y237" s="6">
        <v>-2.0000000000000001E-4</v>
      </c>
      <c r="Z237" s="6">
        <v>8.3999999999999995E-3</v>
      </c>
    </row>
    <row r="238" spans="3:26" ht="15.5" x14ac:dyDescent="0.35">
      <c r="C238" t="s">
        <v>211</v>
      </c>
      <c r="I238" s="6">
        <v>5.1100000000000007E-2</v>
      </c>
      <c r="J238" s="6">
        <v>3.6499999999999998E-2</v>
      </c>
      <c r="K238" s="6">
        <v>5.7599999999999998E-2</v>
      </c>
      <c r="L238" s="6">
        <v>5.0599999999999999E-2</v>
      </c>
      <c r="M238" s="6">
        <v>5.8099999999999999E-2</v>
      </c>
      <c r="N238" s="6">
        <v>4.7199999999999999E-2</v>
      </c>
      <c r="O238" s="6">
        <v>7.0199999999999999E-2</v>
      </c>
      <c r="P238" s="6">
        <v>8.8800000000000004E-2</v>
      </c>
      <c r="Q238" s="6">
        <v>8.8200000000000001E-2</v>
      </c>
      <c r="R238" s="6">
        <v>0.10249999999999999</v>
      </c>
      <c r="S238" s="6">
        <v>7.3499999999999996E-2</v>
      </c>
      <c r="T238" s="6">
        <v>4.8399999999999999E-2</v>
      </c>
      <c r="U238" s="6">
        <v>0.1265</v>
      </c>
      <c r="V238" s="6">
        <v>0.12720000000000001</v>
      </c>
      <c r="W238" s="6">
        <v>8.5900000000000004E-2</v>
      </c>
      <c r="X238" s="6">
        <v>7.3499999999999996E-2</v>
      </c>
      <c r="Y238" s="6">
        <v>-2E-3</v>
      </c>
      <c r="Z238" s="6">
        <v>9.7299999999999998E-2</v>
      </c>
    </row>
    <row r="239" spans="3:26" ht="15.5" x14ac:dyDescent="0.35">
      <c r="C239" t="s">
        <v>212</v>
      </c>
      <c r="I239" s="6">
        <v>1.09E-2</v>
      </c>
      <c r="J239" s="6">
        <v>8.6E-3</v>
      </c>
      <c r="K239" s="6">
        <v>1.41E-2</v>
      </c>
      <c r="L239" s="6">
        <v>1.2500000000000001E-2</v>
      </c>
      <c r="M239" s="6">
        <v>1.2800000000000001E-2</v>
      </c>
      <c r="N239" s="6">
        <v>1.0800000000000001E-2</v>
      </c>
      <c r="O239" s="6">
        <v>1.49E-2</v>
      </c>
      <c r="P239" s="6">
        <v>1.7299999999999999E-2</v>
      </c>
      <c r="Q239" s="6">
        <v>1.47E-2</v>
      </c>
      <c r="R239" s="6">
        <v>1.5900000000000001E-2</v>
      </c>
      <c r="S239" s="6">
        <v>9.7000000000000003E-3</v>
      </c>
      <c r="T239" s="6">
        <v>6.8000000000000005E-3</v>
      </c>
      <c r="U239" s="6">
        <v>1.7899999999999999E-2</v>
      </c>
      <c r="V239" s="6">
        <v>1.5800000000000002E-2</v>
      </c>
      <c r="W239" s="6">
        <v>1.1299999999999999E-2</v>
      </c>
      <c r="X239" s="6">
        <v>1.1299999999999999E-2</v>
      </c>
      <c r="Y239" s="6">
        <v>5.9999999999999995E-4</v>
      </c>
      <c r="Z239" s="6">
        <v>7.0999999999999995E-3</v>
      </c>
    </row>
    <row r="240" spans="3:26" ht="15.5" x14ac:dyDescent="0.35">
      <c r="C240" t="s">
        <v>213</v>
      </c>
    </row>
    <row r="241" spans="2:26" ht="15.5" x14ac:dyDescent="0.35">
      <c r="C241" t="s">
        <v>66</v>
      </c>
      <c r="I241" s="6">
        <v>0.48</v>
      </c>
      <c r="J241" s="6">
        <v>0.52</v>
      </c>
      <c r="K241" s="6">
        <v>0.61</v>
      </c>
      <c r="L241" s="6">
        <v>0.6</v>
      </c>
      <c r="M241" s="6">
        <v>0.89</v>
      </c>
      <c r="N241" s="6">
        <v>0.98</v>
      </c>
      <c r="O241" s="6">
        <v>0.6</v>
      </c>
      <c r="P241" s="6">
        <v>0.64</v>
      </c>
      <c r="Q241" s="6">
        <v>0.87</v>
      </c>
      <c r="R241" s="6">
        <v>1.21</v>
      </c>
      <c r="S241" s="6">
        <v>0.75</v>
      </c>
      <c r="T241" s="6">
        <v>0.98</v>
      </c>
      <c r="U241" s="6">
        <v>1.55</v>
      </c>
      <c r="V241" s="6">
        <v>2.38</v>
      </c>
      <c r="W241" s="6">
        <v>3.01</v>
      </c>
      <c r="X241" s="6">
        <v>6.03</v>
      </c>
      <c r="Y241" s="6">
        <v>3.03</v>
      </c>
      <c r="Z241" s="6">
        <v>3.62</v>
      </c>
    </row>
    <row r="242" spans="2:26" ht="15.5" x14ac:dyDescent="0.35">
      <c r="C242" t="s">
        <v>63</v>
      </c>
      <c r="I242" s="6">
        <v>425.81</v>
      </c>
      <c r="J242" s="6">
        <v>401.58</v>
      </c>
      <c r="K242" s="6">
        <v>397.01</v>
      </c>
      <c r="L242" s="6">
        <v>381.2</v>
      </c>
      <c r="M242" s="6">
        <v>371.33</v>
      </c>
      <c r="N242" s="6">
        <v>352.13</v>
      </c>
      <c r="O242" s="6">
        <v>344.41</v>
      </c>
      <c r="P242" s="6">
        <v>324.32</v>
      </c>
      <c r="Q242" s="6">
        <v>302.06</v>
      </c>
      <c r="R242" s="6">
        <v>280.7</v>
      </c>
      <c r="S242" s="6">
        <v>228.88</v>
      </c>
      <c r="T242" s="6">
        <v>213.18</v>
      </c>
      <c r="U242" s="6">
        <v>200.33</v>
      </c>
      <c r="V242" s="6">
        <v>168.77</v>
      </c>
      <c r="W242" s="6">
        <v>138.38</v>
      </c>
      <c r="X242" s="6">
        <v>128.46</v>
      </c>
      <c r="Y242" s="6">
        <v>105.12</v>
      </c>
      <c r="Z242" s="6">
        <v>98.41</v>
      </c>
    </row>
    <row r="243" spans="2:26" ht="15.5" x14ac:dyDescent="0.35">
      <c r="C243" t="s">
        <v>214</v>
      </c>
      <c r="I243" s="6">
        <v>0.49</v>
      </c>
      <c r="J243" s="6">
        <v>0.52</v>
      </c>
      <c r="K243" s="6">
        <v>0.62</v>
      </c>
      <c r="L243" s="6">
        <v>0.6</v>
      </c>
      <c r="M243" s="6">
        <v>0.9</v>
      </c>
      <c r="N243" s="6">
        <v>0.99</v>
      </c>
      <c r="O243" s="6">
        <v>0.6</v>
      </c>
      <c r="P243" s="6">
        <v>0.64</v>
      </c>
      <c r="Q243" s="6">
        <v>0.88</v>
      </c>
      <c r="R243" s="6">
        <v>1.23</v>
      </c>
      <c r="S243" s="6">
        <v>0.76</v>
      </c>
      <c r="T243" s="6">
        <v>0.99</v>
      </c>
      <c r="U243" s="6">
        <v>1.57</v>
      </c>
      <c r="V243" s="6">
        <v>2.41</v>
      </c>
      <c r="W243" s="6">
        <v>3.04</v>
      </c>
      <c r="X243" s="6">
        <v>6.08</v>
      </c>
      <c r="Y243" s="6">
        <v>3.04</v>
      </c>
      <c r="Z243" s="6">
        <v>3.68</v>
      </c>
    </row>
    <row r="244" spans="2:26" ht="15.5" x14ac:dyDescent="0.35">
      <c r="C244" t="s">
        <v>215</v>
      </c>
      <c r="I244" s="6">
        <v>421.24</v>
      </c>
      <c r="J244" s="6">
        <v>396.78</v>
      </c>
      <c r="K244" s="6">
        <v>392.24</v>
      </c>
      <c r="L244" s="6">
        <v>378.28</v>
      </c>
      <c r="M244" s="6">
        <v>368.78</v>
      </c>
      <c r="N244" s="6">
        <v>349.34</v>
      </c>
      <c r="O244" s="6">
        <v>341.41</v>
      </c>
      <c r="P244" s="6">
        <v>321.87</v>
      </c>
      <c r="Q244" s="6">
        <v>298.58</v>
      </c>
      <c r="R244" s="6">
        <v>277.01</v>
      </c>
      <c r="S244" s="6">
        <v>225.74</v>
      </c>
      <c r="T244" s="6">
        <v>209.91</v>
      </c>
      <c r="U244" s="6">
        <v>197.52</v>
      </c>
      <c r="V244" s="6">
        <v>166.74</v>
      </c>
      <c r="W244" s="6">
        <v>137.16999999999999</v>
      </c>
      <c r="X244" s="6">
        <v>127.33</v>
      </c>
      <c r="Y244" s="6">
        <v>104.5</v>
      </c>
      <c r="Z244" s="6">
        <v>96.83</v>
      </c>
    </row>
    <row r="245" spans="2:26" ht="15.5" x14ac:dyDescent="0.35">
      <c r="C245" t="s">
        <v>216</v>
      </c>
    </row>
    <row r="246" spans="2:26" ht="15.5" x14ac:dyDescent="0.35">
      <c r="C246" t="s">
        <v>217</v>
      </c>
    </row>
    <row r="247" spans="2:26" ht="15.5" x14ac:dyDescent="0.35">
      <c r="C247" t="s">
        <v>25</v>
      </c>
    </row>
    <row r="248" spans="2:26" ht="15.5" x14ac:dyDescent="0.35">
      <c r="C248" t="s">
        <v>22</v>
      </c>
    </row>
    <row r="249" spans="2:26" ht="15.5" x14ac:dyDescent="0.35">
      <c r="C249" t="s">
        <v>218</v>
      </c>
    </row>
    <row r="250" spans="2:26" ht="15.5" x14ac:dyDescent="0.35">
      <c r="C250" t="s">
        <v>219</v>
      </c>
      <c r="I250" s="5">
        <v>2114000000000</v>
      </c>
      <c r="J250" s="5">
        <v>-7314000000000</v>
      </c>
      <c r="K250" s="5">
        <v>5263000000000</v>
      </c>
      <c r="L250" s="5">
        <v>-12708000000000</v>
      </c>
      <c r="M250" s="5">
        <v>256000000000</v>
      </c>
      <c r="N250" s="5">
        <v>30522000000000</v>
      </c>
      <c r="O250" s="5">
        <v>6100000000000</v>
      </c>
      <c r="P250" s="5">
        <v>-7366000000000</v>
      </c>
      <c r="Q250" s="5">
        <v>-3997000000000</v>
      </c>
      <c r="R250" s="5">
        <v>-4731000000000</v>
      </c>
      <c r="S250" s="5">
        <v>8496000000000</v>
      </c>
      <c r="T250" s="5">
        <v>-6527000000000</v>
      </c>
      <c r="U250" s="5">
        <v>61000000000</v>
      </c>
      <c r="V250" s="5">
        <v>3621000000000</v>
      </c>
      <c r="W250" s="5">
        <v>-2215000000000</v>
      </c>
      <c r="X250" s="5">
        <v>-284000000000</v>
      </c>
      <c r="Y250" s="5">
        <v>4403000000000</v>
      </c>
      <c r="Z250" s="5">
        <v>-765000000000</v>
      </c>
    </row>
    <row r="251" spans="2:26" ht="15.5" x14ac:dyDescent="0.35">
      <c r="C251" t="s">
        <v>220</v>
      </c>
      <c r="I251" s="5">
        <v>-307000000000</v>
      </c>
      <c r="J251" s="5">
        <v>-505000000000</v>
      </c>
      <c r="K251" s="5">
        <v>-596000000000</v>
      </c>
      <c r="L251" s="5">
        <v>-373000000000</v>
      </c>
      <c r="M251" s="5">
        <v>-243000000000</v>
      </c>
      <c r="N251" s="5">
        <v>-172000000000</v>
      </c>
      <c r="O251" s="5">
        <v>-326000000000</v>
      </c>
      <c r="P251" s="5">
        <v>-175000000000</v>
      </c>
      <c r="Q251" s="5">
        <v>-259000000000</v>
      </c>
      <c r="R251" s="5">
        <v>-197000000000</v>
      </c>
      <c r="S251" s="5">
        <v>-201000000000</v>
      </c>
      <c r="T251" s="5">
        <v>-302000000000</v>
      </c>
      <c r="U251" s="5">
        <v>-290000000000</v>
      </c>
      <c r="V251" s="5">
        <v>-254000000000</v>
      </c>
      <c r="W251" s="5">
        <v>-247000000000</v>
      </c>
      <c r="X251" s="5">
        <v>-185000000000</v>
      </c>
      <c r="Y251" s="5">
        <v>-135000000000</v>
      </c>
      <c r="Z251" s="5">
        <v>-112000000000</v>
      </c>
    </row>
    <row r="252" spans="2:26" ht="15.5" x14ac:dyDescent="0.35">
      <c r="C252" t="s">
        <v>14</v>
      </c>
      <c r="I252" s="5">
        <v>1806000000000</v>
      </c>
      <c r="J252" s="5">
        <v>-7818000000000</v>
      </c>
      <c r="K252" s="5">
        <v>4667000000000</v>
      </c>
      <c r="L252" s="5">
        <v>-13081000000000</v>
      </c>
      <c r="M252" s="5">
        <v>13000000000</v>
      </c>
      <c r="N252" s="5">
        <v>30350000000000</v>
      </c>
      <c r="O252" s="5">
        <v>5774000000000</v>
      </c>
      <c r="P252" s="5">
        <v>-7541000000000</v>
      </c>
      <c r="Q252" s="5">
        <v>-4256000000000</v>
      </c>
      <c r="R252" s="5">
        <v>-4927000000000</v>
      </c>
      <c r="S252" s="5">
        <v>8296000000000</v>
      </c>
      <c r="T252" s="5">
        <v>-6830000000000</v>
      </c>
      <c r="U252" s="5">
        <v>-229000000000</v>
      </c>
      <c r="V252" s="5">
        <v>3367000000000</v>
      </c>
      <c r="W252" s="5">
        <v>-2461000000000</v>
      </c>
      <c r="X252" s="5">
        <v>-470000000000</v>
      </c>
      <c r="Y252" s="5">
        <v>4268000000000</v>
      </c>
      <c r="Z252" s="5">
        <v>-878000000000</v>
      </c>
    </row>
    <row r="253" spans="2:26" ht="15.5" x14ac:dyDescent="0.35">
      <c r="C253" t="s">
        <v>16</v>
      </c>
      <c r="I253" s="6">
        <v>23.7</v>
      </c>
      <c r="J253" s="6">
        <v>-102.58</v>
      </c>
      <c r="K253" s="6">
        <v>61.24</v>
      </c>
      <c r="L253" s="6">
        <v>-171.63</v>
      </c>
      <c r="M253" s="6">
        <v>0.17</v>
      </c>
      <c r="N253" s="6">
        <v>398.22</v>
      </c>
      <c r="O253" s="6">
        <v>75.75</v>
      </c>
      <c r="P253" s="6">
        <v>-98.94</v>
      </c>
      <c r="Q253" s="6">
        <v>-62.82</v>
      </c>
      <c r="R253" s="6">
        <v>-72.73</v>
      </c>
      <c r="S253" s="6">
        <v>122.45</v>
      </c>
      <c r="T253" s="6">
        <v>-100.81</v>
      </c>
      <c r="U253" s="6">
        <v>-3.75</v>
      </c>
      <c r="V253" s="6">
        <v>59.83</v>
      </c>
      <c r="W253" s="6">
        <v>-43.73</v>
      </c>
      <c r="X253" s="6">
        <v>-8.35</v>
      </c>
      <c r="Y253" s="6">
        <v>85.31</v>
      </c>
      <c r="Z253" s="6">
        <v>-17.55</v>
      </c>
    </row>
    <row r="255" spans="2:26" ht="15.5" x14ac:dyDescent="0.35">
      <c r="B255" t="s">
        <v>221</v>
      </c>
      <c r="C255" t="s">
        <v>222</v>
      </c>
      <c r="D255" s="5">
        <v>299000000000</v>
      </c>
      <c r="E255" s="5">
        <v>668000000000</v>
      </c>
      <c r="F255" s="5">
        <v>414000000000</v>
      </c>
      <c r="G255" s="5">
        <v>200000000000</v>
      </c>
      <c r="H255" s="5">
        <v>1197000000000</v>
      </c>
      <c r="I255" s="5">
        <v>1657000000000</v>
      </c>
      <c r="J255" s="5">
        <v>1116000000000</v>
      </c>
      <c r="K255" s="5">
        <v>1743000000000</v>
      </c>
      <c r="L255" s="5">
        <v>1471000000000</v>
      </c>
      <c r="M255" s="5">
        <v>1645000000000</v>
      </c>
      <c r="N255" s="5">
        <v>1266000000000</v>
      </c>
      <c r="O255" s="5">
        <v>1843000000000</v>
      </c>
      <c r="P255" s="5">
        <v>2195000000000</v>
      </c>
      <c r="Q255" s="5">
        <v>1804000000000</v>
      </c>
    </row>
    <row r="256" spans="2:26" ht="15.5" x14ac:dyDescent="0.35">
      <c r="C256" t="s">
        <v>223</v>
      </c>
      <c r="H256" s="5">
        <v>1580000000000</v>
      </c>
      <c r="I256" s="5">
        <v>1657000000000</v>
      </c>
      <c r="J256" s="5">
        <v>1116000000000</v>
      </c>
      <c r="K256" s="5">
        <v>1743000000000</v>
      </c>
      <c r="L256" s="5">
        <v>1471000000000</v>
      </c>
      <c r="M256" s="5">
        <v>1645000000000</v>
      </c>
      <c r="N256" s="5">
        <v>1266000000000</v>
      </c>
      <c r="O256" s="5">
        <v>1843000000000</v>
      </c>
      <c r="P256" s="5">
        <v>2195000000000</v>
      </c>
      <c r="Q256" s="5">
        <v>1804000000000</v>
      </c>
    </row>
    <row r="257" spans="3:17" ht="15.5" x14ac:dyDescent="0.35">
      <c r="C257" t="s">
        <v>224</v>
      </c>
      <c r="H257" s="6">
        <v>7.61</v>
      </c>
      <c r="I257" s="6">
        <v>7.61</v>
      </c>
      <c r="J257" s="6">
        <v>5.86</v>
      </c>
      <c r="K257" s="6">
        <v>10.29</v>
      </c>
      <c r="L257" s="6">
        <v>7.72</v>
      </c>
      <c r="M257" s="6">
        <v>6.47</v>
      </c>
      <c r="N257" s="6">
        <v>3.32</v>
      </c>
      <c r="O257" s="6">
        <v>4.84</v>
      </c>
      <c r="P257" s="6">
        <v>7.2</v>
      </c>
      <c r="Q257" s="6">
        <v>5.33</v>
      </c>
    </row>
    <row r="258" spans="3:17" ht="15.5" x14ac:dyDescent="0.35">
      <c r="C258" t="s">
        <v>74</v>
      </c>
      <c r="H258" s="6">
        <v>0.48450000000000004</v>
      </c>
      <c r="I258" s="6">
        <v>0.35</v>
      </c>
      <c r="J258" s="6">
        <v>0.4</v>
      </c>
      <c r="K258" s="6">
        <v>0.45</v>
      </c>
      <c r="L258" s="6">
        <v>0.4</v>
      </c>
      <c r="M258" s="6">
        <v>0.3</v>
      </c>
      <c r="N258" s="6">
        <v>0.2</v>
      </c>
      <c r="O258" s="6">
        <v>0.2</v>
      </c>
      <c r="P258" s="6">
        <v>0.25</v>
      </c>
      <c r="Q258" s="6">
        <v>0.22519999999999998</v>
      </c>
    </row>
    <row r="259" spans="3:17" ht="15.5" x14ac:dyDescent="0.35">
      <c r="C259" t="s">
        <v>225</v>
      </c>
      <c r="H259" s="6">
        <v>4.0099999999999997E-2</v>
      </c>
      <c r="I259" s="6">
        <v>3.6900000000000002E-2</v>
      </c>
      <c r="J259" s="6">
        <v>0.03</v>
      </c>
      <c r="K259" s="6">
        <v>3.9300000000000002E-2</v>
      </c>
      <c r="L259" s="6">
        <v>3.3000000000000002E-2</v>
      </c>
      <c r="M259" s="6">
        <v>2.1400000000000002E-2</v>
      </c>
      <c r="N259" s="6">
        <v>8.5000000000000006E-3</v>
      </c>
      <c r="O259" s="6">
        <v>2.8999999999999998E-2</v>
      </c>
      <c r="P259" s="6">
        <v>2.5899999999999999E-2</v>
      </c>
      <c r="Q259" s="6">
        <v>1.95E-2</v>
      </c>
    </row>
    <row r="260" spans="3:17" ht="15.5" x14ac:dyDescent="0.35">
      <c r="C260" t="s">
        <v>56</v>
      </c>
      <c r="D260" s="6">
        <v>3.93</v>
      </c>
      <c r="E260" s="6">
        <v>8.76</v>
      </c>
      <c r="F260" s="6">
        <v>5.43</v>
      </c>
      <c r="G260" s="6">
        <v>2.62</v>
      </c>
      <c r="H260" s="6">
        <v>15.71</v>
      </c>
      <c r="I260" s="6">
        <v>21.75</v>
      </c>
      <c r="J260" s="6">
        <v>14.64</v>
      </c>
      <c r="K260" s="6">
        <v>22.87</v>
      </c>
      <c r="L260" s="6">
        <v>19.3</v>
      </c>
      <c r="M260" s="6">
        <v>21.58</v>
      </c>
      <c r="N260" s="6">
        <v>16.62</v>
      </c>
      <c r="O260" s="6">
        <v>24.18</v>
      </c>
      <c r="P260" s="6">
        <v>28.79</v>
      </c>
      <c r="Q260" s="6">
        <v>23.67</v>
      </c>
    </row>
    <row r="261" spans="3:17" ht="15.5" x14ac:dyDescent="0.35">
      <c r="C261" t="s">
        <v>226</v>
      </c>
      <c r="H261" s="6">
        <v>20.74</v>
      </c>
      <c r="I261" s="6">
        <v>21.75</v>
      </c>
      <c r="J261" s="6">
        <v>14.64</v>
      </c>
      <c r="K261" s="6">
        <v>22.87</v>
      </c>
      <c r="L261" s="6">
        <v>19.3</v>
      </c>
      <c r="M261" s="6">
        <v>21.58</v>
      </c>
      <c r="N261" s="6">
        <v>16.62</v>
      </c>
      <c r="O261" s="6">
        <v>24.18</v>
      </c>
      <c r="P261" s="6">
        <v>28.79</v>
      </c>
      <c r="Q261" s="6">
        <v>23.67</v>
      </c>
    </row>
    <row r="262" spans="3:17" ht="15.5" x14ac:dyDescent="0.35">
      <c r="C262" t="s">
        <v>76</v>
      </c>
      <c r="H262" s="6">
        <v>7.61</v>
      </c>
      <c r="I262" s="6">
        <v>7.61</v>
      </c>
      <c r="J262" s="6">
        <v>5.86</v>
      </c>
      <c r="K262" s="6">
        <v>10.29</v>
      </c>
      <c r="L262" s="6">
        <v>7.72</v>
      </c>
      <c r="M262" s="6">
        <v>6.47</v>
      </c>
      <c r="N262" s="6">
        <v>3.32</v>
      </c>
      <c r="O262" s="6">
        <v>4.84</v>
      </c>
      <c r="P262" s="6">
        <v>7.2</v>
      </c>
      <c r="Q262" s="6">
        <v>5.33</v>
      </c>
    </row>
    <row r="263" spans="3:17" ht="15.5" x14ac:dyDescent="0.35">
      <c r="C263" t="s">
        <v>227</v>
      </c>
      <c r="H263" s="6">
        <v>0.48450000000000004</v>
      </c>
      <c r="I263" s="6">
        <v>0.35</v>
      </c>
      <c r="J263" s="6">
        <v>0.4</v>
      </c>
      <c r="K263" s="6">
        <v>0.45</v>
      </c>
      <c r="L263" s="6">
        <v>0.4</v>
      </c>
      <c r="M263" s="6">
        <v>0.3</v>
      </c>
      <c r="N263" s="6">
        <v>0.2</v>
      </c>
      <c r="O263" s="6">
        <v>0.2</v>
      </c>
      <c r="P263" s="6">
        <v>0.25</v>
      </c>
      <c r="Q263" s="6">
        <v>0.22519999999999998</v>
      </c>
    </row>
    <row r="264" spans="3:17" ht="15.5" x14ac:dyDescent="0.35">
      <c r="C264" t="s">
        <v>228</v>
      </c>
      <c r="H264" s="6">
        <v>4.0099999999999997E-2</v>
      </c>
      <c r="I264" s="6">
        <v>3.6900000000000002E-2</v>
      </c>
      <c r="J264" s="6">
        <v>0.03</v>
      </c>
      <c r="K264" s="6">
        <v>3.9300000000000002E-2</v>
      </c>
      <c r="L264" s="6">
        <v>3.3000000000000002E-2</v>
      </c>
      <c r="M264" s="6">
        <v>2.1400000000000002E-2</v>
      </c>
      <c r="N264" s="6">
        <v>8.5000000000000006E-3</v>
      </c>
      <c r="O264" s="6">
        <v>2.8999999999999998E-2</v>
      </c>
      <c r="P264" s="6">
        <v>2.5899999999999999E-2</v>
      </c>
      <c r="Q264" s="6">
        <v>1.95E-2</v>
      </c>
    </row>
    <row r="265" spans="3:17" ht="15.5" x14ac:dyDescent="0.35">
      <c r="C265" t="s">
        <v>229</v>
      </c>
      <c r="D265" s="5">
        <v>3134000000000</v>
      </c>
      <c r="E265" s="5">
        <v>3242000000000</v>
      </c>
      <c r="F265" s="5">
        <v>3327000000000</v>
      </c>
      <c r="G265" s="5">
        <v>3291000000000</v>
      </c>
      <c r="H265" s="5">
        <v>12535000000000</v>
      </c>
      <c r="I265" s="5">
        <v>13206000000000</v>
      </c>
      <c r="J265" s="5">
        <v>13062000000000</v>
      </c>
      <c r="K265" s="5">
        <v>11884000000000</v>
      </c>
      <c r="L265" s="5">
        <v>10400000000000</v>
      </c>
      <c r="M265" s="5">
        <v>10730000000000</v>
      </c>
      <c r="N265" s="5">
        <v>12827000000000</v>
      </c>
      <c r="O265" s="5">
        <v>15480000000000</v>
      </c>
      <c r="P265" s="5">
        <v>14790000000000</v>
      </c>
      <c r="Q265" s="5">
        <v>14803000000000</v>
      </c>
    </row>
    <row r="266" spans="3:17" ht="15.5" x14ac:dyDescent="0.35">
      <c r="C266" t="s">
        <v>230</v>
      </c>
      <c r="H266" s="5">
        <v>12994000000000</v>
      </c>
      <c r="I266" s="5">
        <v>13206000000000</v>
      </c>
      <c r="J266" s="5">
        <v>13062000000000</v>
      </c>
      <c r="K266" s="5">
        <v>11884000000000</v>
      </c>
      <c r="L266" s="5">
        <v>10400000000000</v>
      </c>
      <c r="M266" s="5">
        <v>10730000000000</v>
      </c>
      <c r="N266" s="5">
        <v>12827000000000</v>
      </c>
      <c r="O266" s="5">
        <v>15480000000000</v>
      </c>
      <c r="P266" s="5">
        <v>14790000000000</v>
      </c>
      <c r="Q266" s="5">
        <v>14803000000000</v>
      </c>
    </row>
    <row r="267" spans="3:17" ht="15.5" x14ac:dyDescent="0.35">
      <c r="C267" t="s">
        <v>231</v>
      </c>
      <c r="H267" s="6">
        <v>7.61</v>
      </c>
      <c r="I267" s="6">
        <v>7.61</v>
      </c>
      <c r="J267" s="6">
        <v>5.86</v>
      </c>
      <c r="K267" s="6">
        <v>10.29</v>
      </c>
      <c r="L267" s="6">
        <v>7.72</v>
      </c>
      <c r="M267" s="6">
        <v>6.47</v>
      </c>
      <c r="N267" s="6">
        <v>3.32</v>
      </c>
      <c r="O267" s="6">
        <v>4.84</v>
      </c>
      <c r="P267" s="6">
        <v>7.2</v>
      </c>
      <c r="Q267" s="6">
        <v>5.33</v>
      </c>
    </row>
    <row r="268" spans="3:17" ht="15.5" x14ac:dyDescent="0.35">
      <c r="C268" t="s">
        <v>232</v>
      </c>
      <c r="H268" s="6">
        <v>0.48450000000000004</v>
      </c>
      <c r="I268" s="6">
        <v>0.35</v>
      </c>
      <c r="J268" s="6">
        <v>0.4</v>
      </c>
      <c r="K268" s="6">
        <v>0.45</v>
      </c>
      <c r="L268" s="6">
        <v>0.4</v>
      </c>
      <c r="M268" s="6">
        <v>0.3</v>
      </c>
      <c r="N268" s="6">
        <v>0.2</v>
      </c>
      <c r="O268" s="6">
        <v>0.2</v>
      </c>
      <c r="P268" s="6">
        <v>0.25</v>
      </c>
      <c r="Q268" s="6">
        <v>0.22519999999999998</v>
      </c>
    </row>
    <row r="269" spans="3:17" ht="15.5" x14ac:dyDescent="0.35">
      <c r="C269" t="s">
        <v>233</v>
      </c>
      <c r="H269" s="6">
        <v>4.0099999999999997E-2</v>
      </c>
      <c r="I269" s="6">
        <v>3.6900000000000002E-2</v>
      </c>
      <c r="J269" s="6">
        <v>0.03</v>
      </c>
      <c r="K269" s="6">
        <v>3.9300000000000002E-2</v>
      </c>
      <c r="L269" s="6">
        <v>3.3000000000000002E-2</v>
      </c>
      <c r="M269" s="6">
        <v>2.1400000000000002E-2</v>
      </c>
      <c r="N269" s="6">
        <v>8.5000000000000006E-3</v>
      </c>
      <c r="O269" s="6">
        <v>2.8999999999999998E-2</v>
      </c>
      <c r="P269" s="6">
        <v>2.5899999999999999E-2</v>
      </c>
      <c r="Q269" s="6">
        <v>1.95E-2</v>
      </c>
    </row>
    <row r="270" spans="3:17" ht="15.5" x14ac:dyDescent="0.35">
      <c r="C270" t="s">
        <v>234</v>
      </c>
      <c r="I270" s="6">
        <v>12.1</v>
      </c>
    </row>
    <row r="271" spans="3:17" ht="15.5" x14ac:dyDescent="0.35">
      <c r="C271" t="s">
        <v>235</v>
      </c>
      <c r="I271" s="6">
        <v>9.16</v>
      </c>
    </row>
    <row r="272" spans="3:17" ht="15.5" x14ac:dyDescent="0.35">
      <c r="C272" t="s">
        <v>237</v>
      </c>
      <c r="I272" s="6">
        <v>7.5</v>
      </c>
    </row>
    <row r="273" spans="3:9" ht="15.5" x14ac:dyDescent="0.35">
      <c r="C273" t="s">
        <v>238</v>
      </c>
      <c r="I273" s="6">
        <v>0.1091</v>
      </c>
    </row>
    <row r="274" spans="3:9" ht="15.5" x14ac:dyDescent="0.35">
      <c r="C274" t="s">
        <v>239</v>
      </c>
      <c r="I274" s="6">
        <v>1.1100000000000001</v>
      </c>
    </row>
    <row r="275" spans="3:9" ht="15.5" x14ac:dyDescent="0.35">
      <c r="C275" t="s">
        <v>240</v>
      </c>
      <c r="I275" s="6">
        <v>0.45</v>
      </c>
    </row>
    <row r="276" spans="3:9" ht="15.5" x14ac:dyDescent="0.35">
      <c r="C276" t="s">
        <v>241</v>
      </c>
      <c r="I276" s="6">
        <v>2.37</v>
      </c>
    </row>
    <row r="277" spans="3:9" ht="15.5" x14ac:dyDescent="0.35">
      <c r="C277" t="s">
        <v>242</v>
      </c>
      <c r="I277" s="6">
        <v>2.4900000000000002</v>
      </c>
    </row>
    <row r="278" spans="3:9" ht="15.5" x14ac:dyDescent="0.35">
      <c r="C278" t="s">
        <v>243</v>
      </c>
      <c r="I278" s="6">
        <v>13.7</v>
      </c>
    </row>
    <row r="279" spans="3:9" ht="15.5" x14ac:dyDescent="0.35">
      <c r="C279" t="s">
        <v>244</v>
      </c>
      <c r="I279" s="6">
        <v>10.6</v>
      </c>
    </row>
    <row r="280" spans="3:9" ht="15.5" x14ac:dyDescent="0.35">
      <c r="C280" t="s">
        <v>245</v>
      </c>
      <c r="I280" s="6">
        <v>0.19</v>
      </c>
    </row>
    <row r="281" spans="3:9" ht="15.5" x14ac:dyDescent="0.35">
      <c r="C281" t="s">
        <v>246</v>
      </c>
      <c r="I281" s="6">
        <v>2.2599999999999998</v>
      </c>
    </row>
    <row r="282" spans="3:9" ht="15.5" x14ac:dyDescent="0.35">
      <c r="C282" t="s">
        <v>248</v>
      </c>
      <c r="I282" s="6">
        <v>20.74</v>
      </c>
    </row>
    <row r="283" spans="3:9" ht="15.5" x14ac:dyDescent="0.35">
      <c r="C283" t="s">
        <v>249</v>
      </c>
      <c r="I283" s="6">
        <v>15.71</v>
      </c>
    </row>
    <row r="284" spans="3:9" ht="15.5" x14ac:dyDescent="0.35">
      <c r="C284" t="s">
        <v>250</v>
      </c>
      <c r="I284" s="6">
        <v>170.49</v>
      </c>
    </row>
    <row r="285" spans="3:9" ht="15.5" x14ac:dyDescent="0.35">
      <c r="C285" t="s">
        <v>251</v>
      </c>
      <c r="D285" s="6">
        <v>25.9</v>
      </c>
    </row>
    <row r="286" spans="3:9" ht="15.5" x14ac:dyDescent="0.35">
      <c r="C286" t="s">
        <v>252</v>
      </c>
      <c r="I286" s="6">
        <v>421.38</v>
      </c>
    </row>
    <row r="287" spans="3:9" ht="15.5" x14ac:dyDescent="0.35">
      <c r="C287" t="s">
        <v>253</v>
      </c>
      <c r="I287" s="6">
        <v>76.3</v>
      </c>
    </row>
    <row r="288" spans="3:9" ht="15.5" x14ac:dyDescent="0.35">
      <c r="C288" t="s">
        <v>377</v>
      </c>
      <c r="D288" s="6">
        <v>0.46</v>
      </c>
    </row>
    <row r="289" spans="3:9" ht="15.5" x14ac:dyDescent="0.35">
      <c r="C289" t="s">
        <v>378</v>
      </c>
      <c r="D289" s="6">
        <v>0.23</v>
      </c>
    </row>
    <row r="290" spans="3:9" ht="15.5" x14ac:dyDescent="0.35">
      <c r="C290" t="s">
        <v>256</v>
      </c>
      <c r="D290" s="6">
        <v>4.96</v>
      </c>
    </row>
    <row r="291" spans="3:9" ht="15.5" x14ac:dyDescent="0.35">
      <c r="C291" t="s">
        <v>379</v>
      </c>
      <c r="D291" s="6">
        <v>0.08</v>
      </c>
    </row>
    <row r="292" spans="3:9" ht="15.5" x14ac:dyDescent="0.35">
      <c r="C292" t="s">
        <v>257</v>
      </c>
      <c r="D292" s="6">
        <v>5.98</v>
      </c>
    </row>
    <row r="293" spans="3:9" ht="15.5" x14ac:dyDescent="0.35">
      <c r="C293" t="s">
        <v>12</v>
      </c>
      <c r="D293" s="5">
        <v>492000000000</v>
      </c>
    </row>
    <row r="294" spans="3:9" ht="15.5" x14ac:dyDescent="0.35">
      <c r="C294" t="s">
        <v>259</v>
      </c>
      <c r="I294" s="6">
        <v>0.6</v>
      </c>
    </row>
    <row r="295" spans="3:9" ht="15.5" x14ac:dyDescent="0.35">
      <c r="C295" t="s">
        <v>260</v>
      </c>
      <c r="I295" s="6">
        <v>8.199999999999999E-3</v>
      </c>
    </row>
    <row r="296" spans="3:9" ht="15.5" x14ac:dyDescent="0.35">
      <c r="C296" t="s">
        <v>261</v>
      </c>
      <c r="I296" s="6">
        <v>4.9200000000000001E-2</v>
      </c>
    </row>
    <row r="297" spans="3:9" ht="15.5" x14ac:dyDescent="0.35">
      <c r="C297" t="s">
        <v>262</v>
      </c>
      <c r="I297" s="6">
        <v>1.0500000000000001E-2</v>
      </c>
    </row>
    <row r="298" spans="3:9" ht="15.5" x14ac:dyDescent="0.35">
      <c r="C298" t="s">
        <v>263</v>
      </c>
      <c r="I298" s="6">
        <v>3.39E-2</v>
      </c>
    </row>
    <row r="299" spans="3:9" ht="15.5" x14ac:dyDescent="0.35">
      <c r="C299" t="s">
        <v>269</v>
      </c>
      <c r="I299" s="6">
        <v>7.0000000000000007E-2</v>
      </c>
    </row>
    <row r="300" spans="3:9" ht="15.5" x14ac:dyDescent="0.35">
      <c r="C300" t="s">
        <v>52</v>
      </c>
      <c r="I300" s="5">
        <v>14481000000000</v>
      </c>
    </row>
    <row r="301" spans="3:9" ht="15.5" x14ac:dyDescent="0.35">
      <c r="C301" t="s">
        <v>271</v>
      </c>
      <c r="I301" s="5">
        <v>27845000000000</v>
      </c>
    </row>
    <row r="302" spans="3:9" ht="15.5" x14ac:dyDescent="0.35">
      <c r="C302" t="s">
        <v>272</v>
      </c>
      <c r="I302" s="5">
        <v>76220000000</v>
      </c>
    </row>
    <row r="303" spans="3:9" ht="15.5" x14ac:dyDescent="0.35">
      <c r="C303" t="s">
        <v>273</v>
      </c>
      <c r="I303" s="6">
        <v>0.1118</v>
      </c>
    </row>
    <row r="304" spans="3:9" ht="15.5" x14ac:dyDescent="0.35">
      <c r="C304" t="s">
        <v>274</v>
      </c>
      <c r="D304" s="6">
        <v>0.57909999999999995</v>
      </c>
    </row>
    <row r="305" spans="3:9" ht="15.5" x14ac:dyDescent="0.35">
      <c r="C305" t="s">
        <v>275</v>
      </c>
      <c r="D305" s="6">
        <v>0.12759999999999999</v>
      </c>
    </row>
    <row r="306" spans="3:9" ht="15.5" x14ac:dyDescent="0.35">
      <c r="C306" t="s">
        <v>276</v>
      </c>
      <c r="D306" s="6">
        <v>9.5500000000000002E-2</v>
      </c>
    </row>
    <row r="307" spans="3:9" ht="15.5" x14ac:dyDescent="0.35">
      <c r="C307" t="s">
        <v>277</v>
      </c>
      <c r="D307" s="6">
        <v>-6.3200000000000006E-2</v>
      </c>
    </row>
    <row r="308" spans="3:9" ht="15.5" x14ac:dyDescent="0.35">
      <c r="C308" t="s">
        <v>278</v>
      </c>
      <c r="D308" s="6">
        <v>2.07E-2</v>
      </c>
    </row>
    <row r="309" spans="3:9" ht="15.5" x14ac:dyDescent="0.35">
      <c r="C309" t="s">
        <v>279</v>
      </c>
      <c r="D309" s="6">
        <v>-0.2046</v>
      </c>
    </row>
    <row r="310" spans="3:9" ht="15.5" x14ac:dyDescent="0.35">
      <c r="C310" t="s">
        <v>280</v>
      </c>
      <c r="I310" s="6">
        <v>7.61</v>
      </c>
    </row>
    <row r="311" spans="3:9" ht="15.5" x14ac:dyDescent="0.35">
      <c r="C311" t="s">
        <v>281</v>
      </c>
      <c r="I311" s="6">
        <v>7.61</v>
      </c>
    </row>
    <row r="312" spans="3:9" ht="15.5" x14ac:dyDescent="0.35">
      <c r="C312" t="s">
        <v>282</v>
      </c>
      <c r="I312" s="6">
        <v>0.48450000000000004</v>
      </c>
    </row>
    <row r="313" spans="3:9" ht="15.5" x14ac:dyDescent="0.35">
      <c r="C313" t="s">
        <v>283</v>
      </c>
      <c r="I313" s="6">
        <v>4.0099999999999997E-2</v>
      </c>
    </row>
    <row r="314" spans="3:9" ht="15.5" x14ac:dyDescent="0.35">
      <c r="C314" t="s">
        <v>284</v>
      </c>
      <c r="I314" t="s">
        <v>1762</v>
      </c>
    </row>
    <row r="315" spans="3:9" ht="15.5" x14ac:dyDescent="0.35">
      <c r="C315" t="s">
        <v>286</v>
      </c>
      <c r="I315" s="5">
        <v>5</v>
      </c>
    </row>
    <row r="316" spans="3:9" ht="15.5" x14ac:dyDescent="0.35">
      <c r="C316" t="s">
        <v>287</v>
      </c>
      <c r="I316" s="6">
        <v>0.46</v>
      </c>
    </row>
    <row r="317" spans="3:9" ht="15.5" x14ac:dyDescent="0.35">
      <c r="C317" t="s">
        <v>288</v>
      </c>
      <c r="I317" s="6">
        <v>0.89</v>
      </c>
    </row>
    <row r="318" spans="3:9" ht="15.5" x14ac:dyDescent="0.35">
      <c r="C318" t="s">
        <v>289</v>
      </c>
      <c r="I318" s="6">
        <v>0.68</v>
      </c>
    </row>
    <row r="319" spans="3:9" ht="15.5" x14ac:dyDescent="0.35">
      <c r="C319" t="s">
        <v>290</v>
      </c>
      <c r="I319" s="6">
        <v>0.74</v>
      </c>
    </row>
    <row r="320" spans="3:9" ht="15.5" x14ac:dyDescent="0.35">
      <c r="C320" t="s">
        <v>291</v>
      </c>
      <c r="I320" s="6">
        <v>0.55000000000000004</v>
      </c>
    </row>
    <row r="321" spans="3:9" ht="15.5" x14ac:dyDescent="0.35">
      <c r="C321" t="s">
        <v>292</v>
      </c>
      <c r="I321" s="6">
        <v>0.84</v>
      </c>
    </row>
    <row r="322" spans="3:9" ht="15.5" x14ac:dyDescent="0.35">
      <c r="C322" t="s">
        <v>293</v>
      </c>
      <c r="I322" s="6">
        <v>0.82</v>
      </c>
    </row>
    <row r="323" spans="3:9" ht="15.5" x14ac:dyDescent="0.35">
      <c r="C323" t="s">
        <v>294</v>
      </c>
      <c r="I323" s="5">
        <v>12994000000000</v>
      </c>
    </row>
    <row r="324" spans="3:9" ht="15.5" x14ac:dyDescent="0.35">
      <c r="C324" t="s">
        <v>295</v>
      </c>
      <c r="I324" s="5">
        <v>7259000000000</v>
      </c>
    </row>
    <row r="325" spans="3:9" ht="15.5" x14ac:dyDescent="0.35">
      <c r="C325" t="s">
        <v>296</v>
      </c>
      <c r="I325" s="5">
        <v>2628000000000</v>
      </c>
    </row>
    <row r="326" spans="3:9" ht="15.5" x14ac:dyDescent="0.35">
      <c r="C326" t="s">
        <v>297</v>
      </c>
      <c r="I326" s="5">
        <v>1580000000000</v>
      </c>
    </row>
    <row r="327" spans="3:9" ht="15.5" x14ac:dyDescent="0.35">
      <c r="C327" t="s">
        <v>298</v>
      </c>
      <c r="D327" s="5">
        <v>1974000000000</v>
      </c>
    </row>
    <row r="328" spans="3:9" ht="15.5" x14ac:dyDescent="0.35">
      <c r="C328" t="s">
        <v>299</v>
      </c>
      <c r="D328" s="5">
        <v>192167000000000</v>
      </c>
    </row>
    <row r="329" spans="3:9" ht="15.5" x14ac:dyDescent="0.35">
      <c r="C329" t="s">
        <v>300</v>
      </c>
      <c r="D329" s="5">
        <v>159426000000000</v>
      </c>
    </row>
    <row r="330" spans="3:9" ht="15.5" x14ac:dyDescent="0.35">
      <c r="C330" t="s">
        <v>205</v>
      </c>
      <c r="I330" s="5">
        <v>32116000000000</v>
      </c>
    </row>
    <row r="331" spans="3:9" ht="15.5" x14ac:dyDescent="0.35">
      <c r="C331" t="s">
        <v>301</v>
      </c>
      <c r="I331" s="5">
        <v>32741000000000</v>
      </c>
    </row>
    <row r="332" spans="3:9" ht="15.5" x14ac:dyDescent="0.35">
      <c r="C332" t="s">
        <v>302</v>
      </c>
      <c r="I332" s="5">
        <v>6114000000000</v>
      </c>
    </row>
    <row r="333" spans="3:9" ht="15.5" x14ac:dyDescent="0.35">
      <c r="C333" t="s">
        <v>303</v>
      </c>
      <c r="I333" s="5">
        <v>1645000000000</v>
      </c>
    </row>
    <row r="334" spans="3:9" ht="15.5" x14ac:dyDescent="0.35">
      <c r="C334" t="s">
        <v>304</v>
      </c>
      <c r="I334" s="5">
        <v>-5164000000000</v>
      </c>
    </row>
    <row r="335" spans="3:9" ht="15.5" x14ac:dyDescent="0.35">
      <c r="C335" t="s">
        <v>305</v>
      </c>
      <c r="I335" s="5">
        <v>-299000000000</v>
      </c>
    </row>
    <row r="336" spans="3:9" ht="15.5" x14ac:dyDescent="0.35">
      <c r="C336" t="s">
        <v>306</v>
      </c>
      <c r="I336" s="5">
        <v>5815000000000</v>
      </c>
    </row>
  </sheetData>
  <pageMargins left="0.7" right="0.7" top="0.75" bottom="0.75" header="0.3" footer="0.3"/>
  <ignoredErrors>
    <ignoredError sqref="A1:Z337" numberStoredAsText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Z37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3086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3087</v>
      </c>
      <c r="D2" s="2" vm="541">
        <f ca="1">IFERROR(_xlfn.STOCKHISTORY("XIDX:" &amp; $C$1, D3, , 0, 0, 1), "Libur")</f>
        <v>2660</v>
      </c>
      <c r="H2" s="2" t="e" vm="2">
        <f>_FV(C2,"Price")</f>
        <v>#VALUE!</v>
      </c>
      <c r="I2" s="2" vm="811">
        <f t="shared" ref="I2:Z2" ca="1" si="0">IFERROR(_xlfn.STOCKHISTORY("XIDX:" &amp; $C$1, I1, , 0, 0, 1), "Libur")</f>
        <v>5150</v>
      </c>
      <c r="J2" s="2" vm="544">
        <f t="shared" ca="1" si="0"/>
        <v>945</v>
      </c>
      <c r="K2" s="2" vm="93">
        <f t="shared" ca="1" si="0"/>
        <v>920</v>
      </c>
      <c r="L2" s="2" vm="96">
        <f t="shared" ca="1" si="0"/>
        <v>1015</v>
      </c>
      <c r="M2" s="2" vm="110">
        <f t="shared" ca="1" si="0"/>
        <v>1535</v>
      </c>
      <c r="N2" s="2" vm="812">
        <f t="shared" ca="1" si="0"/>
        <v>3020</v>
      </c>
      <c r="O2" s="2" vm="611">
        <f t="shared" ca="1" si="0"/>
        <v>1265</v>
      </c>
      <c r="P2" s="2" vm="258">
        <f t="shared" ca="1" si="0"/>
        <v>625</v>
      </c>
      <c r="Q2" s="2" vm="258">
        <f t="shared" ca="1" si="0"/>
        <v>625</v>
      </c>
      <c r="R2" s="2" vm="813">
        <f t="shared" ca="1" si="0"/>
        <v>536.36810000000003</v>
      </c>
      <c r="S2" s="2" vm="814">
        <f t="shared" ca="1" si="0"/>
        <v>829.08969999999999</v>
      </c>
      <c r="T2" s="2" vm="815">
        <f t="shared" ca="1" si="0"/>
        <v>1320.4021</v>
      </c>
      <c r="U2" s="2" vm="816">
        <f t="shared" ca="1" si="0"/>
        <v>1105.4529</v>
      </c>
      <c r="V2" s="2" vm="817">
        <f t="shared" ca="1" si="0"/>
        <v>1155.4982</v>
      </c>
      <c r="W2" s="2" vm="818">
        <f t="shared" ca="1" si="0"/>
        <v>1165.5374999999999</v>
      </c>
      <c r="X2" s="2" vm="819">
        <f t="shared" ca="1" si="0"/>
        <v>1534.0531000000001</v>
      </c>
      <c r="Y2" s="2" t="str">
        <f t="shared" ca="1" si="0"/>
        <v>Libur</v>
      </c>
      <c r="Z2" s="2" vm="820">
        <f t="shared" ca="1" si="0"/>
        <v>407.11610000000002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4266749000000</v>
      </c>
      <c r="H4" s="2">
        <f>IFERROR(SUM(D4:G4)*(4/MAX(1,COUNT(D4:G4))),"")</f>
        <v>17066996000000</v>
      </c>
      <c r="I4" s="2">
        <f t="shared" ref="I4:Z4" si="1">IFERROR(INDEX(I51:I500,MATCH($C$4,$C$51:$C$500,0)),"")</f>
        <v>18489318000000</v>
      </c>
      <c r="J4" s="2">
        <f t="shared" si="1"/>
        <v>18773102000000</v>
      </c>
      <c r="K4" s="2">
        <f t="shared" si="1"/>
        <v>17580175000000</v>
      </c>
      <c r="L4" s="2">
        <f t="shared" si="1"/>
        <v>14325454000000</v>
      </c>
      <c r="M4" s="2">
        <f t="shared" si="1"/>
        <v>13198474000000</v>
      </c>
      <c r="N4" s="2">
        <f t="shared" si="1"/>
        <v>13006465000000</v>
      </c>
      <c r="O4" s="2">
        <f t="shared" si="1"/>
        <v>12860585000000</v>
      </c>
      <c r="P4" s="2">
        <f t="shared" si="1"/>
        <v>12211268000000</v>
      </c>
      <c r="Q4" s="2">
        <f t="shared" si="1"/>
        <v>12431516000000</v>
      </c>
      <c r="R4" s="2">
        <f t="shared" si="1"/>
        <v>15691554000000</v>
      </c>
      <c r="S4" s="2">
        <f t="shared" si="1"/>
        <v>17487912000000</v>
      </c>
      <c r="T4" s="2">
        <f t="shared" si="1"/>
        <v>16799821000000</v>
      </c>
      <c r="U4" s="2">
        <f t="shared" si="1"/>
        <v>13015561000000</v>
      </c>
      <c r="V4" s="2">
        <f t="shared" si="1"/>
        <v>10095371000000</v>
      </c>
      <c r="W4" s="2">
        <f t="shared" si="1"/>
        <v>8546008000000</v>
      </c>
      <c r="X4" s="2">
        <f t="shared" si="1"/>
        <v>6549560000000</v>
      </c>
      <c r="Y4" s="2">
        <f t="shared" si="1"/>
        <v>6069599000000</v>
      </c>
      <c r="Z4" s="2">
        <f t="shared" si="1"/>
        <v>4841508000000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231173000000</v>
      </c>
      <c r="H5" s="2">
        <f>IFERROR(SUM(D5:G5)*(4/MAX(1,COUNT(D5:G5))),"")</f>
        <v>924692000000</v>
      </c>
      <c r="I5" s="2">
        <f t="shared" ref="I5:Z5" si="2">IFERROR(INDEX(I51:I500,MATCH($C$5,$C$51:$C$500,0)),"")</f>
        <v>4323209000000</v>
      </c>
      <c r="J5" s="2">
        <f t="shared" si="2"/>
        <v>3515393000000</v>
      </c>
      <c r="K5" s="2">
        <f t="shared" si="2"/>
        <v>2917753000000</v>
      </c>
      <c r="L5" s="2">
        <f t="shared" si="2"/>
        <v>1310950000000</v>
      </c>
      <c r="M5" s="2">
        <f t="shared" si="2"/>
        <v>1407057000000</v>
      </c>
      <c r="N5" s="2">
        <f t="shared" si="2"/>
        <v>1215517000000</v>
      </c>
      <c r="O5" s="2">
        <f t="shared" si="2"/>
        <v>1585415000000</v>
      </c>
      <c r="P5" s="2">
        <f t="shared" si="2"/>
        <v>941321000000</v>
      </c>
      <c r="Q5" s="2">
        <f t="shared" si="2"/>
        <v>725686000000</v>
      </c>
      <c r="R5" s="2">
        <f t="shared" si="2"/>
        <v>-6518768000000</v>
      </c>
      <c r="S5" s="2">
        <f t="shared" si="2"/>
        <v>1896109000000</v>
      </c>
      <c r="T5" s="2">
        <f t="shared" si="2"/>
        <v>1647116000000</v>
      </c>
      <c r="U5" s="2">
        <f t="shared" si="2"/>
        <v>1631118000000</v>
      </c>
      <c r="V5" s="2">
        <f t="shared" si="2"/>
        <v>1371269000000</v>
      </c>
      <c r="W5" s="2">
        <f t="shared" si="2"/>
        <v>1187714000000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46080181000000</v>
      </c>
      <c r="H6" s="2">
        <f>IFERROR(INDEX(D6:G6,COUNT(D6:G6)),"")</f>
        <v>46080181000000</v>
      </c>
      <c r="I6" s="2">
        <f t="shared" ref="I6:Z6" si="3">IFERROR(INDEX(I51:I500,MATCH($C$6,$C$51:$C$500,0)),"")</f>
        <v>45848014000000</v>
      </c>
      <c r="J6" s="2">
        <f t="shared" si="3"/>
        <v>42603182000000</v>
      </c>
      <c r="K6" s="2">
        <f t="shared" si="3"/>
        <v>39992322000000</v>
      </c>
      <c r="L6" s="2">
        <f t="shared" si="3"/>
        <v>37617289000000</v>
      </c>
      <c r="M6" s="2">
        <f t="shared" si="3"/>
        <v>36613715000000</v>
      </c>
      <c r="N6" s="2">
        <f t="shared" si="3"/>
        <v>35071453000000</v>
      </c>
      <c r="O6" s="2">
        <f t="shared" si="3"/>
        <v>24037351000000</v>
      </c>
      <c r="P6" s="2">
        <f t="shared" si="3"/>
        <v>22451936000000</v>
      </c>
      <c r="Q6" s="2">
        <f t="shared" si="3"/>
        <v>21510742000000</v>
      </c>
      <c r="R6" s="2">
        <f t="shared" si="3"/>
        <v>19289606000000</v>
      </c>
      <c r="S6" s="2">
        <f t="shared" si="3"/>
        <v>18812844000000</v>
      </c>
      <c r="T6" s="2">
        <f t="shared" si="3"/>
        <v>17094536000000</v>
      </c>
      <c r="U6" s="2">
        <f t="shared" si="3"/>
        <v>14126644000000</v>
      </c>
      <c r="V6" s="2">
        <f t="shared" si="3"/>
        <v>12495534000000</v>
      </c>
      <c r="W6" s="2">
        <f t="shared" si="3"/>
        <v>9136208000000</v>
      </c>
      <c r="X6" s="2">
        <f t="shared" si="3"/>
        <v>7983716000000</v>
      </c>
      <c r="Y6" s="2">
        <f t="shared" si="3"/>
        <v>4902588000000</v>
      </c>
      <c r="Z6" s="2">
        <f t="shared" si="3"/>
        <v>4353495000000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36.18</v>
      </c>
      <c r="H7" s="3">
        <f>IFERROR(INDEX(D7:G7,COUNT(D7:G7)),"")</f>
        <v>36.18</v>
      </c>
      <c r="I7" s="3">
        <f t="shared" ref="I7:Z7" si="4">IFERROR(INDEX(I51:I500,MATCH($C$7,$C$51:$C$500,0))/1000000000,"")</f>
        <v>36.18</v>
      </c>
      <c r="J7" s="3">
        <f t="shared" si="4"/>
        <v>36.18</v>
      </c>
      <c r="K7" s="3">
        <f t="shared" si="4"/>
        <v>36.18</v>
      </c>
      <c r="L7" s="3">
        <f t="shared" si="4"/>
        <v>36.18</v>
      </c>
      <c r="M7" s="3">
        <f t="shared" si="4"/>
        <v>36.18</v>
      </c>
      <c r="N7" s="3">
        <f t="shared" si="4"/>
        <v>28.04</v>
      </c>
      <c r="O7" s="3">
        <f t="shared" si="4"/>
        <v>28.04</v>
      </c>
      <c r="P7" s="3">
        <f t="shared" si="4"/>
        <v>28.04</v>
      </c>
      <c r="Q7" s="3">
        <f t="shared" si="4"/>
        <v>28.04</v>
      </c>
      <c r="R7" s="3">
        <f t="shared" si="4"/>
        <v>22.34</v>
      </c>
      <c r="S7" s="3">
        <f t="shared" si="4"/>
        <v>11.88</v>
      </c>
      <c r="T7" s="3">
        <f t="shared" si="4"/>
        <v>11.88</v>
      </c>
      <c r="U7" s="3">
        <f t="shared" si="4"/>
        <v>10.68</v>
      </c>
      <c r="V7" s="3">
        <f t="shared" si="4"/>
        <v>10.68</v>
      </c>
      <c r="W7" s="3">
        <f t="shared" si="4"/>
        <v>9.0299999999999994</v>
      </c>
      <c r="X7" s="3">
        <f t="shared" si="4"/>
        <v>9.0299999999999994</v>
      </c>
      <c r="Y7" s="3">
        <f t="shared" si="4"/>
        <v>7.74</v>
      </c>
      <c r="Z7" s="3">
        <f t="shared" si="4"/>
        <v>7.74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-4031000000000</v>
      </c>
      <c r="H8" s="2">
        <f>IFERROR(INDEX(D8:G8,COUNT(D8:G8)),"")</f>
        <v>-4031000000000</v>
      </c>
      <c r="I8" s="2">
        <f t="shared" ref="I8:Z8" si="5">IFERROR(INDEX(I51:I500,MATCH($C$8,$C$51:$C$500,0)),"")</f>
        <v>3935000000000</v>
      </c>
      <c r="J8" s="2">
        <f t="shared" si="5"/>
        <v>7180000000000</v>
      </c>
      <c r="K8" s="2">
        <f t="shared" si="5"/>
        <v>-32001000000000</v>
      </c>
      <c r="L8" s="2">
        <f t="shared" si="5"/>
        <v>16514000000000</v>
      </c>
      <c r="M8" s="2">
        <f t="shared" si="5"/>
        <v>34409000000000</v>
      </c>
      <c r="N8" s="2">
        <f t="shared" si="5"/>
        <v>676000000000</v>
      </c>
      <c r="O8" s="2">
        <f t="shared" si="5"/>
        <v>-2018000000000</v>
      </c>
      <c r="P8" s="2">
        <f t="shared" si="5"/>
        <v>-4898000000000</v>
      </c>
      <c r="Q8" s="2">
        <f t="shared" si="5"/>
        <v>-13676000000000</v>
      </c>
      <c r="R8" s="2">
        <f t="shared" si="5"/>
        <v>5146000000000</v>
      </c>
      <c r="S8" s="2">
        <f t="shared" si="5"/>
        <v>1615000000000</v>
      </c>
      <c r="T8" s="2">
        <f t="shared" si="5"/>
        <v>5746000000000</v>
      </c>
      <c r="U8" s="2">
        <f t="shared" si="5"/>
        <v>-2218000000000</v>
      </c>
      <c r="V8" s="2">
        <f t="shared" si="5"/>
        <v>3275000000000</v>
      </c>
      <c r="W8" s="2">
        <f t="shared" si="5"/>
        <v>6025000000000</v>
      </c>
      <c r="X8" s="2">
        <f t="shared" si="5"/>
        <v>4052000000000</v>
      </c>
      <c r="Y8" s="2">
        <f t="shared" si="5"/>
        <v>-4669000000000</v>
      </c>
      <c r="Z8" s="2">
        <f t="shared" si="5"/>
        <v>3616000000000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-111.42</v>
      </c>
      <c r="H9" s="3">
        <f>IFERROR(INDEX(D9:G9,COUNT(D9:G9)),"")</f>
        <v>-111.42</v>
      </c>
      <c r="I9" s="3">
        <f t="shared" ref="I9:Z9" si="6">IFERROR(INDEX(I51:I500,MATCH($C$9,$C$51:$C$500,0)),"")</f>
        <v>108.75</v>
      </c>
      <c r="J9" s="3">
        <f t="shared" si="6"/>
        <v>198.44</v>
      </c>
      <c r="K9" s="3">
        <f t="shared" si="6"/>
        <v>-884.45</v>
      </c>
      <c r="L9" s="3">
        <f t="shared" si="6"/>
        <v>456.42</v>
      </c>
      <c r="M9" s="3">
        <f t="shared" si="6"/>
        <v>951.02</v>
      </c>
      <c r="N9" s="3">
        <f t="shared" si="6"/>
        <v>24.1</v>
      </c>
      <c r="O9" s="3">
        <f t="shared" si="6"/>
        <v>-71.94</v>
      </c>
      <c r="P9" s="3">
        <f t="shared" si="6"/>
        <v>-174.65</v>
      </c>
      <c r="Q9" s="3">
        <f t="shared" si="6"/>
        <v>-487.69</v>
      </c>
      <c r="R9" s="3">
        <f t="shared" si="6"/>
        <v>230.35</v>
      </c>
      <c r="S9" s="3">
        <f t="shared" si="6"/>
        <v>135.88</v>
      </c>
      <c r="T9" s="3">
        <f t="shared" si="6"/>
        <v>483.5</v>
      </c>
      <c r="U9" s="3">
        <f t="shared" si="6"/>
        <v>-207.78</v>
      </c>
      <c r="V9" s="3">
        <f t="shared" si="6"/>
        <v>306.75</v>
      </c>
      <c r="W9" s="3">
        <f t="shared" si="6"/>
        <v>666.93</v>
      </c>
      <c r="X9" s="3">
        <f t="shared" si="6"/>
        <v>448.59</v>
      </c>
      <c r="Y9" s="3">
        <f t="shared" si="6"/>
        <v>-602.96</v>
      </c>
      <c r="Z9" s="3">
        <f t="shared" si="6"/>
        <v>466.95</v>
      </c>
    </row>
    <row r="10" spans="1:26" ht="15.5" x14ac:dyDescent="0.35">
      <c r="C10" t="s">
        <v>17</v>
      </c>
      <c r="D10" s="3">
        <f ca="1">IFERROR(IF(D9=0,"",D2/D9),"")</f>
        <v>-23.873631304972179</v>
      </c>
      <c r="I10" s="3">
        <f t="shared" ref="I10:Z10" ca="1" si="7">IFERROR(IF(I9=0,"",I2/I9),"")</f>
        <v>47.356321839080458</v>
      </c>
      <c r="J10" s="3">
        <f t="shared" ca="1" si="7"/>
        <v>4.7621447288853052</v>
      </c>
      <c r="K10" s="3">
        <f t="shared" ca="1" si="7"/>
        <v>-1.0401944711402566</v>
      </c>
      <c r="L10" s="3">
        <f t="shared" ca="1" si="7"/>
        <v>2.2238289294947635</v>
      </c>
      <c r="M10" s="3">
        <f t="shared" ca="1" si="7"/>
        <v>1.6140564867195222</v>
      </c>
      <c r="N10" s="3">
        <f t="shared" ca="1" si="7"/>
        <v>125.31120331950207</v>
      </c>
      <c r="O10" s="3">
        <f t="shared" ca="1" si="7"/>
        <v>-17.584097859327219</v>
      </c>
      <c r="P10" s="3">
        <f t="shared" ca="1" si="7"/>
        <v>-3.5785857429144001</v>
      </c>
      <c r="Q10" s="3">
        <f t="shared" ca="1" si="7"/>
        <v>-1.2815518054501835</v>
      </c>
      <c r="R10" s="3">
        <f t="shared" ca="1" si="7"/>
        <v>2.3284918602127198</v>
      </c>
      <c r="S10" s="3">
        <f t="shared" ca="1" si="7"/>
        <v>6.1016315866941424</v>
      </c>
      <c r="T10" s="3">
        <f t="shared" ca="1" si="7"/>
        <v>2.7309247156153051</v>
      </c>
      <c r="U10" s="3">
        <f t="shared" ca="1" si="7"/>
        <v>-5.3203046491481372</v>
      </c>
      <c r="V10" s="3">
        <f t="shared" ca="1" si="7"/>
        <v>3.7669052974735124</v>
      </c>
      <c r="W10" s="3">
        <f t="shared" ca="1" si="7"/>
        <v>1.7476159417030273</v>
      </c>
      <c r="X10" s="3">
        <f t="shared" ca="1" si="7"/>
        <v>3.4197220178782413</v>
      </c>
      <c r="Y10" s="3" t="str">
        <f t="shared" ca="1" si="7"/>
        <v/>
      </c>
      <c r="Z10" s="3">
        <f t="shared" ca="1" si="7"/>
        <v>0.87186229789056646</v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1874539000000</v>
      </c>
      <c r="H11" s="2">
        <f>IFERROR(INDEX(D11:G11,COUNT(D11:G11)),"")</f>
        <v>1874539000000</v>
      </c>
      <c r="I11" s="2">
        <f t="shared" ref="I11:Z11" si="8">IFERROR(INDEX(I51:I500,MATCH($C$11,$C$51:$C$500,0)),"")</f>
        <v>1686358000000</v>
      </c>
      <c r="J11" s="2">
        <f t="shared" si="8"/>
        <v>1661729000000</v>
      </c>
      <c r="K11" s="2">
        <f t="shared" si="8"/>
        <v>1756619000000</v>
      </c>
      <c r="L11" s="2">
        <f t="shared" si="8"/>
        <v>1899358000000</v>
      </c>
      <c r="M11" s="2">
        <f t="shared" si="8"/>
        <v>1978137000000</v>
      </c>
      <c r="N11" s="2">
        <f t="shared" si="8"/>
        <v>1794768000000</v>
      </c>
      <c r="O11" s="2">
        <f t="shared" si="8"/>
        <v>2303932000000</v>
      </c>
      <c r="P11" s="2">
        <f t="shared" si="8"/>
        <v>2185074000000</v>
      </c>
      <c r="Q11" s="2">
        <f t="shared" si="8"/>
        <v>1940485000000</v>
      </c>
      <c r="R11" s="2">
        <f t="shared" si="8"/>
        <v>2070557000000</v>
      </c>
      <c r="S11" s="2">
        <f t="shared" si="8"/>
        <v>2012662000000</v>
      </c>
      <c r="T11" s="2">
        <f t="shared" si="8"/>
        <v>2192825000000</v>
      </c>
      <c r="U11" s="2">
        <f t="shared" si="8"/>
        <v>2436772000000</v>
      </c>
      <c r="V11" s="2">
        <f t="shared" si="8"/>
        <v>1803777000000</v>
      </c>
      <c r="W11" s="2">
        <f t="shared" si="8"/>
        <v>1751487000000</v>
      </c>
      <c r="X11" s="2">
        <f t="shared" si="8"/>
        <v>1270026000000</v>
      </c>
      <c r="Y11" s="2">
        <f t="shared" si="8"/>
        <v>1145742000000</v>
      </c>
      <c r="Z11" s="2">
        <f t="shared" si="8"/>
        <v>1226225000000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Z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  <c r="V12" s="2">
        <f t="shared" si="9"/>
        <v>0</v>
      </c>
      <c r="W12" s="2">
        <f t="shared" si="9"/>
        <v>0</v>
      </c>
      <c r="X12" s="2">
        <f t="shared" si="9"/>
        <v>0</v>
      </c>
      <c r="Y12" s="2">
        <f t="shared" si="9"/>
        <v>0</v>
      </c>
      <c r="Z12" s="2">
        <f t="shared" si="9"/>
        <v>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Z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  <c r="V13" s="2">
        <f t="shared" si="10"/>
        <v>0</v>
      </c>
      <c r="W13" s="2">
        <f t="shared" si="10"/>
        <v>0</v>
      </c>
      <c r="X13" s="2">
        <f t="shared" si="10"/>
        <v>0</v>
      </c>
      <c r="Y13" s="2">
        <f t="shared" si="10"/>
        <v>0</v>
      </c>
      <c r="Z13" s="2">
        <f t="shared" si="10"/>
        <v>0</v>
      </c>
    </row>
    <row r="14" spans="1:26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Z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  <c r="R14" s="2" t="str">
        <f t="shared" si="11"/>
        <v/>
      </c>
      <c r="S14" s="2" t="str">
        <f t="shared" si="11"/>
        <v/>
      </c>
      <c r="T14" s="2" t="str">
        <f t="shared" si="11"/>
        <v/>
      </c>
      <c r="U14" s="2" t="str">
        <f t="shared" si="11"/>
        <v/>
      </c>
      <c r="V14" s="2" t="str">
        <f t="shared" si="11"/>
        <v/>
      </c>
      <c r="W14" s="2" t="str">
        <f t="shared" si="11"/>
        <v/>
      </c>
      <c r="X14" s="2" t="str">
        <f t="shared" si="11"/>
        <v/>
      </c>
      <c r="Y14" s="2" t="str">
        <f t="shared" si="11"/>
        <v/>
      </c>
      <c r="Z14" s="2" t="str">
        <f t="shared" si="11"/>
        <v/>
      </c>
    </row>
    <row r="15" spans="1:26" ht="15.5" x14ac:dyDescent="0.35">
      <c r="C15" t="s">
        <v>27</v>
      </c>
      <c r="D15" s="2">
        <f>IFERROR(INDEX(D51:D500,MATCH($C$15,$C$51:$C$500,0)),"")</f>
        <v>-267590000000</v>
      </c>
      <c r="H15" s="2">
        <f>IFERROR(SUM(D15:G15)*(4/MAX(1,COUNT(D15:G15))),"")</f>
        <v>-1070360000000</v>
      </c>
      <c r="I15" s="2">
        <f t="shared" ref="I15:Z15" si="12">IFERROR(INDEX(I51:I500,MATCH($C$15,$C$51:$C$500,0)),"")</f>
        <v>-1043472000000</v>
      </c>
      <c r="J15" s="2">
        <f t="shared" si="12"/>
        <v>-1041710000000</v>
      </c>
      <c r="K15" s="2">
        <f t="shared" si="12"/>
        <v>-764902000000</v>
      </c>
      <c r="L15" s="2">
        <f t="shared" si="12"/>
        <v>-600600000000</v>
      </c>
      <c r="M15" s="2">
        <f t="shared" si="12"/>
        <v>-334394000000</v>
      </c>
      <c r="N15" s="2">
        <f t="shared" si="12"/>
        <v>-893762000000</v>
      </c>
      <c r="O15" s="2">
        <f t="shared" si="12"/>
        <v>-510315000000</v>
      </c>
      <c r="P15" s="2">
        <f t="shared" si="12"/>
        <v>-317975000000</v>
      </c>
      <c r="Q15" s="2">
        <f t="shared" si="12"/>
        <v>-202699000000</v>
      </c>
      <c r="R15" s="2">
        <f t="shared" si="12"/>
        <v>2150950000000</v>
      </c>
      <c r="S15" s="2">
        <f t="shared" si="12"/>
        <v>-46423000000</v>
      </c>
      <c r="T15" s="2">
        <f t="shared" si="12"/>
        <v>-459252000000</v>
      </c>
      <c r="U15" s="2">
        <f t="shared" si="12"/>
        <v>-575630000000</v>
      </c>
      <c r="V15" s="2">
        <f t="shared" si="12"/>
        <v>-519949000000</v>
      </c>
      <c r="W15" s="2">
        <f t="shared" si="12"/>
        <v>-401940000000</v>
      </c>
      <c r="X15" s="2">
        <f t="shared" si="12"/>
        <v>-234074000000</v>
      </c>
      <c r="Y15" s="2">
        <f t="shared" si="12"/>
        <v>-280545000000</v>
      </c>
      <c r="Z15" s="2">
        <f t="shared" si="12"/>
        <v>-293478000000</v>
      </c>
    </row>
    <row r="16" spans="1:26" ht="15.5" x14ac:dyDescent="0.35">
      <c r="C16" t="s">
        <v>28</v>
      </c>
      <c r="D16" s="2">
        <f>IFERROR(INDEX(D51:D500,MATCH($C$16,$C$51:$C$500,0)),"")</f>
        <v>1187694000000</v>
      </c>
      <c r="H16" s="2">
        <f>IFERROR(SUM(D16:G16)*(4/MAX(1,COUNT(D16:G16))),"")</f>
        <v>4750776000000</v>
      </c>
      <c r="I16" s="2">
        <f t="shared" ref="I16:Z16" si="13">IFERROR(INDEX(I51:I500,MATCH($C$16,$C$51:$C$500,0)),"")</f>
        <v>4631007000000</v>
      </c>
      <c r="J16" s="2">
        <f t="shared" si="13"/>
        <v>4608229000000</v>
      </c>
      <c r="K16" s="2">
        <f t="shared" si="13"/>
        <v>3350120000000</v>
      </c>
      <c r="L16" s="2">
        <f t="shared" si="13"/>
        <v>2614013000000</v>
      </c>
      <c r="M16" s="2">
        <f t="shared" si="13"/>
        <v>1565521000000</v>
      </c>
      <c r="N16" s="2">
        <f t="shared" si="13"/>
        <v>1615349000000</v>
      </c>
      <c r="O16" s="2">
        <f t="shared" si="13"/>
        <v>2010735000000</v>
      </c>
      <c r="P16" s="2">
        <f t="shared" si="13"/>
        <v>1219227000000</v>
      </c>
      <c r="Q16" s="2">
        <f t="shared" si="13"/>
        <v>951132000000</v>
      </c>
      <c r="R16" s="2">
        <f t="shared" si="13"/>
        <v>-8634034000000</v>
      </c>
      <c r="S16" s="2">
        <f t="shared" si="13"/>
        <v>293535000000</v>
      </c>
      <c r="T16" s="2">
        <f t="shared" si="13"/>
        <v>2046223000000</v>
      </c>
      <c r="U16" s="2">
        <f t="shared" si="13"/>
        <v>2301503000000</v>
      </c>
      <c r="V16" s="2">
        <f t="shared" si="13"/>
        <v>1888081000000</v>
      </c>
      <c r="W16" s="2">
        <f t="shared" si="13"/>
        <v>1558818000000</v>
      </c>
      <c r="X16" s="2">
        <f t="shared" si="13"/>
        <v>1238133000000</v>
      </c>
      <c r="Y16" s="2">
        <f t="shared" si="13"/>
        <v>766622000000</v>
      </c>
      <c r="Z16" s="2">
        <f t="shared" si="13"/>
        <v>754737000000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96238800000000</v>
      </c>
      <c r="H20" s="2" t="str">
        <f t="shared" ref="H20:Z20" si="14">IFERROR(H21*H2,"")</f>
        <v/>
      </c>
      <c r="I20" s="2">
        <f t="shared" ca="1" si="14"/>
        <v>186327000000000</v>
      </c>
      <c r="J20" s="2">
        <f t="shared" ca="1" si="14"/>
        <v>34190100000000</v>
      </c>
      <c r="K20" s="2">
        <f t="shared" ca="1" si="14"/>
        <v>33285600000000</v>
      </c>
      <c r="L20" s="2">
        <f t="shared" ca="1" si="14"/>
        <v>36722700000000</v>
      </c>
      <c r="M20" s="2">
        <f t="shared" ca="1" si="14"/>
        <v>55536300000000</v>
      </c>
      <c r="N20" s="2">
        <f t="shared" ca="1" si="14"/>
        <v>84680800000000</v>
      </c>
      <c r="O20" s="2">
        <f t="shared" ca="1" si="14"/>
        <v>35470600000000</v>
      </c>
      <c r="P20" s="2">
        <f t="shared" ca="1" si="14"/>
        <v>17525000000000</v>
      </c>
      <c r="Q20" s="2">
        <f t="shared" ca="1" si="14"/>
        <v>17525000000000</v>
      </c>
      <c r="R20" s="2">
        <f t="shared" ca="1" si="14"/>
        <v>11982463354000</v>
      </c>
      <c r="S20" s="2">
        <f t="shared" ca="1" si="14"/>
        <v>9849585636000</v>
      </c>
      <c r="T20" s="2">
        <f t="shared" ca="1" si="14"/>
        <v>15686376948000</v>
      </c>
      <c r="U20" s="2">
        <f t="shared" ca="1" si="14"/>
        <v>11806236972000</v>
      </c>
      <c r="V20" s="2">
        <f t="shared" ca="1" si="14"/>
        <v>12340720776000</v>
      </c>
      <c r="W20" s="2">
        <f t="shared" ca="1" si="14"/>
        <v>10524803625000</v>
      </c>
      <c r="X20" s="2">
        <f t="shared" ca="1" si="14"/>
        <v>13852499493000</v>
      </c>
      <c r="Y20" s="2" t="str">
        <f t="shared" ca="1" si="14"/>
        <v/>
      </c>
      <c r="Z20" s="2">
        <f t="shared" ca="1" si="14"/>
        <v>3151078614000</v>
      </c>
    </row>
    <row r="21" spans="1:26" ht="15.5" x14ac:dyDescent="0.35">
      <c r="C21" t="s">
        <v>11</v>
      </c>
      <c r="D21" s="2">
        <f>IFERROR(INDEX(D51:D500,MATCH($C$7,$C$51:$C$500,0)),"")</f>
        <v>36180000000</v>
      </c>
      <c r="H21" s="2">
        <f>IFERROR(INDEX(D21:G21,COUNT(D21:G21)),"")</f>
        <v>36180000000</v>
      </c>
      <c r="I21" s="2">
        <f t="shared" ref="I21:Z21" si="15">IFERROR(INDEX(I51:I500,MATCH($C$7,$C$51:$C$500,0)),"")</f>
        <v>36180000000</v>
      </c>
      <c r="J21" s="2">
        <f t="shared" si="15"/>
        <v>36180000000</v>
      </c>
      <c r="K21" s="2">
        <f t="shared" si="15"/>
        <v>36180000000</v>
      </c>
      <c r="L21" s="2">
        <f t="shared" si="15"/>
        <v>36180000000</v>
      </c>
      <c r="M21" s="2">
        <f t="shared" si="15"/>
        <v>36180000000</v>
      </c>
      <c r="N21" s="2">
        <f t="shared" si="15"/>
        <v>28040000000</v>
      </c>
      <c r="O21" s="2">
        <f t="shared" si="15"/>
        <v>28040000000</v>
      </c>
      <c r="P21" s="2">
        <f t="shared" si="15"/>
        <v>28040000000</v>
      </c>
      <c r="Q21" s="2">
        <f t="shared" si="15"/>
        <v>28040000000</v>
      </c>
      <c r="R21" s="2">
        <f t="shared" si="15"/>
        <v>22340000000</v>
      </c>
      <c r="S21" s="2">
        <f t="shared" si="15"/>
        <v>11880000000</v>
      </c>
      <c r="T21" s="2">
        <f t="shared" si="15"/>
        <v>11880000000</v>
      </c>
      <c r="U21" s="2">
        <f t="shared" si="15"/>
        <v>10680000000</v>
      </c>
      <c r="V21" s="2">
        <f t="shared" si="15"/>
        <v>10680000000</v>
      </c>
      <c r="W21" s="2">
        <f t="shared" si="15"/>
        <v>9030000000</v>
      </c>
      <c r="X21" s="2">
        <f t="shared" si="15"/>
        <v>9030000000</v>
      </c>
      <c r="Y21" s="2">
        <f t="shared" si="15"/>
        <v>7740000000</v>
      </c>
      <c r="Z21" s="2">
        <f t="shared" si="15"/>
        <v>7740000000</v>
      </c>
    </row>
    <row r="23" spans="1:26" ht="15.5" x14ac:dyDescent="0.35">
      <c r="B23" t="s">
        <v>53</v>
      </c>
      <c r="C23" t="s">
        <v>54</v>
      </c>
      <c r="D23" s="3">
        <f>IFERROR(D5/D6*100,"")</f>
        <v>0.50167554680395021</v>
      </c>
      <c r="H23" s="3">
        <f t="shared" ref="H23:Z23" si="16">IFERROR(H5/H6*100,"")</f>
        <v>2.0067021872158008</v>
      </c>
      <c r="I23" s="3">
        <f t="shared" si="16"/>
        <v>9.4294357003119043</v>
      </c>
      <c r="J23" s="3">
        <f t="shared" si="16"/>
        <v>8.2514799011961131</v>
      </c>
      <c r="K23" s="3">
        <f t="shared" si="16"/>
        <v>7.2957829255325555</v>
      </c>
      <c r="L23" s="3">
        <f t="shared" si="16"/>
        <v>3.4849667130451638</v>
      </c>
      <c r="M23" s="3">
        <f t="shared" si="16"/>
        <v>3.8429779660435988</v>
      </c>
      <c r="N23" s="3">
        <f t="shared" si="16"/>
        <v>3.4658301724767435</v>
      </c>
      <c r="O23" s="3">
        <f t="shared" si="16"/>
        <v>6.595631107604162</v>
      </c>
      <c r="P23" s="3">
        <f t="shared" si="16"/>
        <v>4.192605038603352</v>
      </c>
      <c r="Q23" s="3">
        <f t="shared" si="16"/>
        <v>3.3735981771340109</v>
      </c>
      <c r="R23" s="3">
        <f t="shared" si="16"/>
        <v>-33.794199840058944</v>
      </c>
      <c r="S23" s="3">
        <f t="shared" si="16"/>
        <v>10.078800419543159</v>
      </c>
      <c r="T23" s="3">
        <f t="shared" si="16"/>
        <v>9.635336109737052</v>
      </c>
      <c r="U23" s="3">
        <f t="shared" si="16"/>
        <v>11.546394175431899</v>
      </c>
      <c r="V23" s="3">
        <f t="shared" si="16"/>
        <v>10.974072816735964</v>
      </c>
      <c r="W23" s="3">
        <f t="shared" si="16"/>
        <v>13.000076180402198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>
        <f>IFERROR(_xlfn.RRI(5,I23,D23),"")</f>
        <v>-0.44385575707792557</v>
      </c>
      <c r="H24" s="4">
        <f t="shared" ref="H24:Z24" si="17">IFERROR(_xlfn.RRI(5,M23,H23),"")</f>
        <v>-0.12186152488753821</v>
      </c>
      <c r="I24" s="4">
        <f t="shared" si="17"/>
        <v>0.22161873640477281</v>
      </c>
      <c r="J24" s="4">
        <f t="shared" si="17"/>
        <v>4.5815556581473516E-2</v>
      </c>
      <c r="K24" s="4">
        <f t="shared" si="17"/>
        <v>0.11716569266032684</v>
      </c>
      <c r="L24" s="4">
        <f t="shared" si="17"/>
        <v>6.5168648675477669E-3</v>
      </c>
      <c r="M24" s="4" t="str">
        <f t="shared" si="17"/>
        <v/>
      </c>
      <c r="N24" s="4">
        <f t="shared" si="17"/>
        <v>-0.19224494124210834</v>
      </c>
      <c r="O24" s="4">
        <f t="shared" si="17"/>
        <v>-7.3003919713706455E-2</v>
      </c>
      <c r="P24" s="4">
        <f t="shared" si="17"/>
        <v>-0.18340349941864098</v>
      </c>
      <c r="Q24" s="4">
        <f t="shared" si="17"/>
        <v>-0.21014912580128287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25.43</v>
      </c>
      <c r="H25" s="3">
        <f>IFERROR(INDEX(D25:G25,COUNT(D25:G25)),"")</f>
        <v>25.43</v>
      </c>
      <c r="I25" s="3">
        <f t="shared" ref="I25:Z25" si="18">IFERROR(INDEX(I51:I500,MATCH($C$25,$C$51:$C$500,0)),"")</f>
        <v>99.15</v>
      </c>
      <c r="J25" s="3">
        <f t="shared" si="18"/>
        <v>98.57</v>
      </c>
      <c r="K25" s="3">
        <f t="shared" si="18"/>
        <v>71.45</v>
      </c>
      <c r="L25" s="3">
        <f t="shared" si="18"/>
        <v>55.65</v>
      </c>
      <c r="M25" s="3">
        <f t="shared" si="18"/>
        <v>34.03</v>
      </c>
      <c r="N25" s="3">
        <f t="shared" si="18"/>
        <v>25.73</v>
      </c>
      <c r="O25" s="3">
        <f t="shared" si="18"/>
        <v>53.5</v>
      </c>
      <c r="P25" s="3">
        <f t="shared" si="18"/>
        <v>32.14</v>
      </c>
      <c r="Q25" s="3">
        <f t="shared" si="18"/>
        <v>26.69</v>
      </c>
      <c r="R25" s="3">
        <f t="shared" si="18"/>
        <v>-290.2</v>
      </c>
      <c r="S25" s="3">
        <f t="shared" si="18"/>
        <v>20.79</v>
      </c>
      <c r="T25" s="3">
        <f t="shared" si="18"/>
        <v>133.54</v>
      </c>
      <c r="U25" s="3">
        <f t="shared" si="18"/>
        <v>161.66</v>
      </c>
      <c r="V25" s="3">
        <f t="shared" si="18"/>
        <v>128.15</v>
      </c>
      <c r="W25" s="3">
        <f t="shared" si="18"/>
        <v>128.06</v>
      </c>
      <c r="X25" s="3">
        <f t="shared" si="18"/>
        <v>111.15</v>
      </c>
      <c r="Y25" s="3">
        <f t="shared" si="18"/>
        <v>62.78</v>
      </c>
      <c r="Z25" s="3">
        <f t="shared" si="18"/>
        <v>59.57</v>
      </c>
    </row>
    <row r="26" spans="1:26" ht="15.5" x14ac:dyDescent="0.35">
      <c r="C26" t="s">
        <v>58</v>
      </c>
      <c r="D26" s="4">
        <f>IFERROR(_xlfn.RRI(5,I25,D25),"")</f>
        <v>-0.23825304241583478</v>
      </c>
      <c r="H26" s="4">
        <f t="shared" ref="H26:Z26" si="19">IFERROR(_xlfn.RRI(5,M25,H25),"")</f>
        <v>-5.6597805350726671E-2</v>
      </c>
      <c r="I26" s="4">
        <f t="shared" si="19"/>
        <v>0.30969625738201856</v>
      </c>
      <c r="J26" s="4">
        <f t="shared" si="19"/>
        <v>0.12999935322302081</v>
      </c>
      <c r="K26" s="4">
        <f t="shared" si="19"/>
        <v>0.17325191606067469</v>
      </c>
      <c r="L26" s="4">
        <f t="shared" si="19"/>
        <v>0.15830603464852033</v>
      </c>
      <c r="M26" s="4" t="str">
        <f t="shared" si="19"/>
        <v/>
      </c>
      <c r="N26" s="4">
        <f t="shared" si="19"/>
        <v>4.3559123619214546E-2</v>
      </c>
      <c r="O26" s="4">
        <f t="shared" si="19"/>
        <v>-0.1671851087567594</v>
      </c>
      <c r="P26" s="4">
        <f t="shared" si="19"/>
        <v>-0.27608319310273421</v>
      </c>
      <c r="Q26" s="4">
        <f t="shared" si="19"/>
        <v>-0.26932206512167423</v>
      </c>
      <c r="R26" s="4" t="str">
        <f t="shared" si="19"/>
        <v/>
      </c>
      <c r="S26" s="4">
        <f t="shared" si="19"/>
        <v>-0.28486340151855649</v>
      </c>
      <c r="T26" s="4">
        <f t="shared" si="19"/>
        <v>0.16294188386102637</v>
      </c>
      <c r="U26" s="4">
        <f t="shared" si="19"/>
        <v>0.22099811893428578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117.93114980652294</v>
      </c>
      <c r="H27" s="3">
        <f t="shared" ref="H27:Z27" si="20">IFERROR(H4/H21,"")</f>
        <v>471.72459922609175</v>
      </c>
      <c r="I27" s="3">
        <f t="shared" si="20"/>
        <v>511.0369817578773</v>
      </c>
      <c r="J27" s="3">
        <f t="shared" si="20"/>
        <v>518.88065229408517</v>
      </c>
      <c r="K27" s="3">
        <f t="shared" si="20"/>
        <v>485.90865118850195</v>
      </c>
      <c r="L27" s="3">
        <f t="shared" si="20"/>
        <v>395.94953012714205</v>
      </c>
      <c r="M27" s="3">
        <f t="shared" si="20"/>
        <v>364.80027639579879</v>
      </c>
      <c r="N27" s="3">
        <f t="shared" si="20"/>
        <v>463.85395863052781</v>
      </c>
      <c r="O27" s="3">
        <f t="shared" si="20"/>
        <v>458.65139087018542</v>
      </c>
      <c r="P27" s="3">
        <f t="shared" si="20"/>
        <v>435.49457917261054</v>
      </c>
      <c r="Q27" s="3">
        <f t="shared" si="20"/>
        <v>443.34935805991438</v>
      </c>
      <c r="R27" s="3">
        <f t="shared" si="20"/>
        <v>702.39722470904212</v>
      </c>
      <c r="S27" s="3">
        <f t="shared" si="20"/>
        <v>1472.0464646464648</v>
      </c>
      <c r="T27" s="3">
        <f t="shared" si="20"/>
        <v>1414.1263468013467</v>
      </c>
      <c r="U27" s="3">
        <f t="shared" si="20"/>
        <v>1218.6854868913858</v>
      </c>
      <c r="V27" s="3">
        <f t="shared" si="20"/>
        <v>945.25945692883897</v>
      </c>
      <c r="W27" s="3">
        <f t="shared" si="20"/>
        <v>946.40177187153927</v>
      </c>
      <c r="X27" s="3">
        <f t="shared" si="20"/>
        <v>725.31118493909196</v>
      </c>
      <c r="Y27" s="3">
        <f t="shared" si="20"/>
        <v>784.18591731266145</v>
      </c>
      <c r="Z27" s="3">
        <f t="shared" si="20"/>
        <v>625.51782945736431</v>
      </c>
    </row>
    <row r="28" spans="1:26" ht="15.5" x14ac:dyDescent="0.35">
      <c r="C28" t="s">
        <v>60</v>
      </c>
      <c r="D28" s="4">
        <f>IFERROR(_xlfn.RRI(5,I27,D27),"")</f>
        <v>-0.25417791277354906</v>
      </c>
      <c r="H28" s="4">
        <f t="shared" ref="H28:Z28" si="21">IFERROR(_xlfn.RRI(5,M27,H27),"")</f>
        <v>5.2753449429003618E-2</v>
      </c>
      <c r="I28" s="4">
        <f t="shared" si="21"/>
        <v>1.9563342568049924E-2</v>
      </c>
      <c r="J28" s="4">
        <f t="shared" si="21"/>
        <v>2.4983684639866777E-2</v>
      </c>
      <c r="K28" s="4">
        <f t="shared" si="21"/>
        <v>2.2149394196727679E-2</v>
      </c>
      <c r="L28" s="4">
        <f t="shared" si="21"/>
        <v>-2.2360478960980257E-2</v>
      </c>
      <c r="M28" s="4">
        <f t="shared" si="21"/>
        <v>-0.12280837951871748</v>
      </c>
      <c r="N28" s="4">
        <f t="shared" si="21"/>
        <v>-0.20623499198521289</v>
      </c>
      <c r="O28" s="4">
        <f t="shared" si="21"/>
        <v>-0.20163975968638004</v>
      </c>
      <c r="P28" s="4">
        <f t="shared" si="21"/>
        <v>-0.18601158693566788</v>
      </c>
      <c r="Q28" s="4">
        <f t="shared" si="21"/>
        <v>-0.14051359696172083</v>
      </c>
      <c r="R28" s="4">
        <f t="shared" si="21"/>
        <v>-5.7890358327607583E-2</v>
      </c>
      <c r="S28" s="4">
        <f t="shared" si="21"/>
        <v>0.1520714883585832</v>
      </c>
      <c r="T28" s="4">
        <f t="shared" si="21"/>
        <v>0.1251588357168878</v>
      </c>
      <c r="U28" s="4">
        <f t="shared" si="21"/>
        <v>0.14269516350885492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1273.5899999999999</v>
      </c>
      <c r="H32" s="3">
        <f>IFERROR(INDEX(D32:G32,COUNT(D32:G32)),"")</f>
        <v>1273.5899999999999</v>
      </c>
      <c r="I32" s="3">
        <f t="shared" ref="I32:Z32" si="22">IFERROR(INDEX(I51:I500,MATCH($C$32,$C$51:$C$500,0)),"")</f>
        <v>1267.17</v>
      </c>
      <c r="J32" s="3">
        <f t="shared" si="22"/>
        <v>1177.49</v>
      </c>
      <c r="K32" s="3">
        <f t="shared" si="22"/>
        <v>1105.33</v>
      </c>
      <c r="L32" s="3">
        <f t="shared" si="22"/>
        <v>1039.69</v>
      </c>
      <c r="M32" s="3">
        <f t="shared" si="22"/>
        <v>1011.95</v>
      </c>
      <c r="N32" s="3">
        <f t="shared" si="22"/>
        <v>1250.6400000000001</v>
      </c>
      <c r="O32" s="3">
        <f t="shared" si="22"/>
        <v>857.17</v>
      </c>
      <c r="P32" s="3">
        <f t="shared" si="22"/>
        <v>800.63</v>
      </c>
      <c r="Q32" s="3">
        <f t="shared" si="22"/>
        <v>767.07</v>
      </c>
      <c r="R32" s="3">
        <f t="shared" si="22"/>
        <v>863.46</v>
      </c>
      <c r="S32" s="3">
        <f t="shared" si="22"/>
        <v>1583.06</v>
      </c>
      <c r="T32" s="3">
        <f t="shared" si="22"/>
        <v>1438.47</v>
      </c>
      <c r="U32" s="3">
        <f t="shared" si="22"/>
        <v>1323.2</v>
      </c>
      <c r="V32" s="3">
        <f t="shared" si="22"/>
        <v>1170.42</v>
      </c>
      <c r="W32" s="3">
        <f t="shared" si="22"/>
        <v>1011.35</v>
      </c>
      <c r="X32" s="3">
        <f t="shared" si="22"/>
        <v>876.42</v>
      </c>
      <c r="Y32" s="3">
        <f t="shared" si="22"/>
        <v>624.49</v>
      </c>
      <c r="Z32" s="3">
        <f t="shared" si="22"/>
        <v>553.87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2.11</v>
      </c>
      <c r="H33" s="3">
        <f>IFERROR(INDEX(D33:G33,COUNT(D33:G33)),"")</f>
        <v>2.11</v>
      </c>
      <c r="I33" s="3">
        <f t="shared" ref="I33:Z33" si="23">IFERROR(INDEX(I51:I500,MATCH($C$33,$C$51:$C$500,0)),"")</f>
        <v>4.0599999999999996</v>
      </c>
      <c r="J33" s="3">
        <f t="shared" si="23"/>
        <v>0.8</v>
      </c>
      <c r="K33" s="3">
        <f t="shared" si="23"/>
        <v>0.83</v>
      </c>
      <c r="L33" s="3">
        <f t="shared" si="23"/>
        <v>0.98</v>
      </c>
      <c r="M33" s="3">
        <f t="shared" si="23"/>
        <v>1.52</v>
      </c>
      <c r="N33" s="3">
        <f t="shared" si="23"/>
        <v>2.41</v>
      </c>
      <c r="O33" s="3">
        <f t="shared" si="23"/>
        <v>1.48</v>
      </c>
      <c r="P33" s="3">
        <f t="shared" si="23"/>
        <v>0.78</v>
      </c>
      <c r="Q33" s="3">
        <f t="shared" si="23"/>
        <v>0.81</v>
      </c>
      <c r="R33" s="3">
        <f t="shared" si="23"/>
        <v>0.64</v>
      </c>
      <c r="S33" s="3">
        <f t="shared" si="23"/>
        <v>0.63</v>
      </c>
      <c r="T33" s="3">
        <f t="shared" si="23"/>
        <v>1.1000000000000001</v>
      </c>
      <c r="U33" s="3">
        <f t="shared" si="23"/>
        <v>1</v>
      </c>
      <c r="V33" s="3">
        <f t="shared" si="23"/>
        <v>1.18</v>
      </c>
      <c r="W33" s="3">
        <f t="shared" si="23"/>
        <v>1.38</v>
      </c>
      <c r="X33" s="3">
        <f t="shared" si="23"/>
        <v>2.09</v>
      </c>
      <c r="Y33" s="3">
        <f t="shared" si="23"/>
        <v>1.27</v>
      </c>
      <c r="Z33" s="3">
        <f t="shared" si="23"/>
        <v>0.88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105.78</v>
      </c>
      <c r="H34" s="3">
        <f>IFERROR(INDEX(D34:G34,COUNT(D34:G34)),"")</f>
        <v>105.78</v>
      </c>
      <c r="I34" s="3">
        <f t="shared" ref="I34:Z34" si="24">IFERROR(INDEX(I51:I500,MATCH($C$34,$C$51:$C$500,0)),"")</f>
        <v>51.94</v>
      </c>
      <c r="J34" s="3">
        <f t="shared" si="24"/>
        <v>9.59</v>
      </c>
      <c r="K34" s="3">
        <f t="shared" si="24"/>
        <v>12.88</v>
      </c>
      <c r="L34" s="3">
        <f t="shared" si="24"/>
        <v>18.239999999999998</v>
      </c>
      <c r="M34" s="3">
        <f t="shared" si="24"/>
        <v>45.11</v>
      </c>
      <c r="N34" s="3">
        <f t="shared" si="24"/>
        <v>117.37</v>
      </c>
      <c r="O34" s="3">
        <f t="shared" si="24"/>
        <v>23.64</v>
      </c>
      <c r="P34" s="3">
        <f t="shared" si="24"/>
        <v>19.45</v>
      </c>
      <c r="Q34" s="3">
        <f t="shared" si="24"/>
        <v>23.42</v>
      </c>
      <c r="R34" s="3">
        <f t="shared" si="24"/>
        <v>-1.9</v>
      </c>
      <c r="S34" s="3">
        <f t="shared" si="24"/>
        <v>47.76</v>
      </c>
      <c r="T34" s="3">
        <f t="shared" si="24"/>
        <v>11.84</v>
      </c>
      <c r="U34" s="3">
        <f t="shared" si="24"/>
        <v>8.1999999999999993</v>
      </c>
      <c r="V34" s="3">
        <f t="shared" si="24"/>
        <v>10.81</v>
      </c>
      <c r="W34" s="3">
        <f t="shared" si="24"/>
        <v>10.89</v>
      </c>
      <c r="X34" s="3">
        <f t="shared" si="24"/>
        <v>16.5</v>
      </c>
      <c r="Y34" s="3">
        <f t="shared" si="24"/>
        <v>12.66</v>
      </c>
      <c r="Z34" s="3">
        <f t="shared" si="24"/>
        <v>8.16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22.81</v>
      </c>
      <c r="H35" s="3">
        <f>IFERROR(INDEX(D35:G35,COUNT(D35:G35)),"")</f>
        <v>22.81</v>
      </c>
      <c r="I35" s="3">
        <f t="shared" ref="I35:Z35" si="25">IFERROR(INDEX(I51:I500,MATCH($C$35,$C$51:$C$500,0)),"")</f>
        <v>10.08</v>
      </c>
      <c r="J35" s="3">
        <f t="shared" si="25"/>
        <v>1.82</v>
      </c>
      <c r="K35" s="3">
        <f t="shared" si="25"/>
        <v>1.89</v>
      </c>
      <c r="L35" s="3">
        <f t="shared" si="25"/>
        <v>2.56</v>
      </c>
      <c r="M35" s="3">
        <f t="shared" si="25"/>
        <v>4.21</v>
      </c>
      <c r="N35" s="3">
        <f t="shared" si="25"/>
        <v>6.51</v>
      </c>
      <c r="O35" s="3">
        <f t="shared" si="25"/>
        <v>2.76</v>
      </c>
      <c r="P35" s="3">
        <f t="shared" si="25"/>
        <v>1.44</v>
      </c>
      <c r="Q35" s="3">
        <f t="shared" si="25"/>
        <v>1.41</v>
      </c>
      <c r="R35" s="3">
        <f t="shared" si="25"/>
        <v>0.79</v>
      </c>
      <c r="S35" s="3">
        <f t="shared" si="25"/>
        <v>0.67</v>
      </c>
      <c r="T35" s="3">
        <f t="shared" si="25"/>
        <v>1.1200000000000001</v>
      </c>
      <c r="U35" s="3">
        <f t="shared" si="25"/>
        <v>1.0900000000000001</v>
      </c>
      <c r="V35" s="3">
        <f t="shared" si="25"/>
        <v>1.46</v>
      </c>
      <c r="W35" s="3">
        <f t="shared" si="25"/>
        <v>1.47</v>
      </c>
      <c r="X35" s="3">
        <f t="shared" si="25"/>
        <v>2.5299999999999998</v>
      </c>
      <c r="Y35" s="3">
        <f t="shared" si="25"/>
        <v>1.01</v>
      </c>
      <c r="Z35" s="3">
        <f t="shared" si="25"/>
        <v>0.78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0.34409999999999996</v>
      </c>
      <c r="I36" s="4">
        <f t="shared" si="26"/>
        <v>0.35299999999999998</v>
      </c>
      <c r="J36" s="4">
        <f t="shared" si="26"/>
        <v>0.30430000000000001</v>
      </c>
      <c r="K36" s="4">
        <f t="shared" si="26"/>
        <v>0.34990000000000004</v>
      </c>
      <c r="L36" s="4">
        <f t="shared" si="26"/>
        <v>0.26960000000000001</v>
      </c>
      <c r="M36" s="4">
        <f t="shared" si="26"/>
        <v>0.24979999999999999</v>
      </c>
      <c r="N36" s="4">
        <f t="shared" si="26"/>
        <v>0</v>
      </c>
      <c r="O36" s="4">
        <f t="shared" si="26"/>
        <v>0</v>
      </c>
      <c r="P36" s="4">
        <f t="shared" si="26"/>
        <v>0</v>
      </c>
      <c r="Q36" s="4">
        <f t="shared" si="26"/>
        <v>0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35</v>
      </c>
      <c r="I37" s="3">
        <f t="shared" si="27"/>
        <v>35</v>
      </c>
      <c r="J37" s="3">
        <f t="shared" si="27"/>
        <v>30</v>
      </c>
      <c r="K37" s="3">
        <f t="shared" si="27"/>
        <v>25</v>
      </c>
      <c r="L37" s="3">
        <f t="shared" si="27"/>
        <v>15</v>
      </c>
      <c r="M37" s="3">
        <f t="shared" si="27"/>
        <v>8.5</v>
      </c>
      <c r="N37" s="3">
        <f t="shared" si="27"/>
        <v>0</v>
      </c>
      <c r="O37" s="3">
        <f t="shared" si="27"/>
        <v>0</v>
      </c>
      <c r="P37" s="3">
        <f t="shared" si="27"/>
        <v>0</v>
      </c>
      <c r="Q37" s="3">
        <f t="shared" si="27"/>
        <v>0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4266749000000</v>
      </c>
      <c r="E51" s="5">
        <v>4607644000000</v>
      </c>
      <c r="F51" s="5">
        <v>4639382000000</v>
      </c>
      <c r="G51" s="5">
        <v>4605130000000</v>
      </c>
      <c r="I51" s="5">
        <v>18489318000000</v>
      </c>
      <c r="J51" s="5">
        <v>18773102000000</v>
      </c>
      <c r="K51" s="5">
        <v>17580175000000</v>
      </c>
      <c r="L51" s="5">
        <v>14325454000000</v>
      </c>
      <c r="M51" s="5">
        <v>13198474000000</v>
      </c>
      <c r="N51" s="5">
        <v>13006465000000</v>
      </c>
      <c r="O51" s="5">
        <v>12860585000000</v>
      </c>
      <c r="P51" s="5">
        <v>12211268000000</v>
      </c>
      <c r="Q51" s="5">
        <v>12431516000000</v>
      </c>
      <c r="R51" s="5">
        <v>15691554000000</v>
      </c>
      <c r="S51" s="5">
        <v>17487912000000</v>
      </c>
      <c r="T51" s="5">
        <v>16799821000000</v>
      </c>
      <c r="U51" s="5">
        <v>13015561000000</v>
      </c>
      <c r="V51" s="5">
        <v>10095371000000</v>
      </c>
      <c r="W51" s="5">
        <v>8546008000000</v>
      </c>
      <c r="X51" s="5">
        <v>6549560000000</v>
      </c>
      <c r="Y51" s="5">
        <v>6069599000000</v>
      </c>
      <c r="Z51" s="5">
        <v>4841508000000</v>
      </c>
    </row>
    <row r="52" spans="2:26" ht="15.5" x14ac:dyDescent="0.35">
      <c r="C52" t="s">
        <v>2064</v>
      </c>
      <c r="V52" s="5">
        <v>9185865000000</v>
      </c>
      <c r="W52" s="5">
        <v>7707960000000</v>
      </c>
      <c r="X52" s="5">
        <v>5915777000000</v>
      </c>
      <c r="Y52" s="5">
        <v>5722531000000</v>
      </c>
      <c r="Z52" s="5">
        <v>4332056000000</v>
      </c>
    </row>
    <row r="53" spans="2:26" ht="15.5" x14ac:dyDescent="0.35">
      <c r="C53" t="s">
        <v>337</v>
      </c>
      <c r="D53" s="5">
        <v>3386706000000</v>
      </c>
      <c r="E53" s="5">
        <v>3656023000000</v>
      </c>
      <c r="F53" s="5">
        <v>3718001000000</v>
      </c>
      <c r="G53" s="5">
        <v>3745613000000</v>
      </c>
      <c r="I53" s="5">
        <v>14791507000000</v>
      </c>
      <c r="J53" s="5">
        <v>14959489000000</v>
      </c>
      <c r="K53" s="5">
        <v>13798469000000</v>
      </c>
      <c r="L53" s="5">
        <v>11211686000000</v>
      </c>
      <c r="M53" s="5">
        <v>10434468000000</v>
      </c>
      <c r="N53" s="5">
        <v>10450915000000</v>
      </c>
      <c r="O53" s="5">
        <v>10114747000000</v>
      </c>
      <c r="P53" s="5">
        <v>9419839000000</v>
      </c>
      <c r="Q53" s="5">
        <v>9726541000000</v>
      </c>
      <c r="R53" s="5">
        <v>13013698000000</v>
      </c>
      <c r="S53" s="5">
        <v>14806228000000</v>
      </c>
      <c r="T53" s="5">
        <v>14221627000000</v>
      </c>
      <c r="U53" s="5">
        <v>10772325000000</v>
      </c>
    </row>
    <row r="54" spans="2:26" ht="15.5" x14ac:dyDescent="0.35">
      <c r="C54" t="s">
        <v>1414</v>
      </c>
      <c r="D54" s="5">
        <v>489098000000</v>
      </c>
      <c r="E54" s="5">
        <v>532253000000</v>
      </c>
      <c r="F54" s="5">
        <v>541356000000</v>
      </c>
      <c r="G54" s="5">
        <v>581211000000</v>
      </c>
      <c r="I54" s="5">
        <v>2243457000000</v>
      </c>
      <c r="J54" s="5">
        <v>2253550000000</v>
      </c>
      <c r="K54" s="5">
        <v>2240675000000</v>
      </c>
      <c r="L54" s="5">
        <v>1606344000000</v>
      </c>
      <c r="M54" s="5">
        <v>1460853000000</v>
      </c>
      <c r="N54" s="5">
        <v>1472863000000</v>
      </c>
      <c r="O54" s="5">
        <v>1627316000000</v>
      </c>
      <c r="P54" s="5">
        <v>1661113000000</v>
      </c>
      <c r="Q54" s="5">
        <v>1471605000000</v>
      </c>
      <c r="R54" s="5">
        <v>1384872000000</v>
      </c>
      <c r="S54" s="5">
        <v>1324594000000</v>
      </c>
      <c r="T54" s="5">
        <v>1324896000000</v>
      </c>
      <c r="U54" s="5">
        <v>1154274000000</v>
      </c>
    </row>
    <row r="55" spans="2:26" ht="15.5" x14ac:dyDescent="0.35">
      <c r="C55" t="s">
        <v>3088</v>
      </c>
      <c r="D55" s="5">
        <v>3875804000000</v>
      </c>
      <c r="E55" s="5">
        <v>4188276000000</v>
      </c>
      <c r="F55" s="5">
        <v>4259357000000</v>
      </c>
      <c r="G55" s="5">
        <v>4326824000000</v>
      </c>
      <c r="I55" s="5">
        <v>17034964000000</v>
      </c>
      <c r="J55" s="5">
        <v>17213039000000</v>
      </c>
      <c r="K55" s="5">
        <v>16039144000000</v>
      </c>
      <c r="L55" s="5">
        <v>12818030000000</v>
      </c>
      <c r="M55" s="5">
        <v>11895321000000</v>
      </c>
      <c r="N55" s="5">
        <v>11923778000000</v>
      </c>
      <c r="O55" s="5">
        <v>11742063000000</v>
      </c>
      <c r="P55" s="5">
        <v>11080952000000</v>
      </c>
      <c r="Q55" s="5">
        <v>11198146000000</v>
      </c>
      <c r="R55" s="5">
        <v>14398570000000</v>
      </c>
      <c r="S55" s="5">
        <v>16130822000000</v>
      </c>
      <c r="T55" s="5">
        <v>15546523000000</v>
      </c>
      <c r="U55" s="5">
        <v>11926599000000</v>
      </c>
      <c r="V55" s="5">
        <v>9185865000000</v>
      </c>
      <c r="W55" s="5">
        <v>7707960000000</v>
      </c>
      <c r="X55" s="5">
        <v>5915777000000</v>
      </c>
      <c r="Y55" s="5">
        <v>5722531000000</v>
      </c>
      <c r="Z55" s="5">
        <v>4332056000000</v>
      </c>
    </row>
    <row r="56" spans="2:26" ht="15.5" x14ac:dyDescent="0.35">
      <c r="C56" t="s">
        <v>1765</v>
      </c>
      <c r="D56" s="5">
        <v>390945000000</v>
      </c>
      <c r="E56" s="5">
        <v>419368000000</v>
      </c>
      <c r="F56" s="5">
        <v>380025000000</v>
      </c>
      <c r="G56" s="5">
        <v>278306000000</v>
      </c>
      <c r="I56" s="5">
        <v>1454354000000</v>
      </c>
      <c r="J56" s="5">
        <v>1560063000000</v>
      </c>
      <c r="K56" s="5">
        <v>1541031000000</v>
      </c>
      <c r="L56" s="5">
        <v>1507424000000</v>
      </c>
      <c r="M56" s="5">
        <v>1303153000000</v>
      </c>
      <c r="N56" s="5">
        <v>1082687000000</v>
      </c>
      <c r="O56" s="5">
        <v>1118522000000</v>
      </c>
      <c r="P56" s="5">
        <v>1130316000000</v>
      </c>
      <c r="Q56" s="5">
        <v>1233370000000</v>
      </c>
      <c r="R56" s="5">
        <v>1292984000000</v>
      </c>
      <c r="S56" s="5">
        <v>1357090000000</v>
      </c>
      <c r="T56" s="5">
        <v>1253298000000</v>
      </c>
      <c r="U56" s="5">
        <v>1088962000000</v>
      </c>
      <c r="V56" s="5">
        <v>909506000000</v>
      </c>
      <c r="W56" s="5">
        <v>838048000000</v>
      </c>
      <c r="X56" s="5">
        <v>633783000000</v>
      </c>
      <c r="Y56" s="5">
        <v>347068000000</v>
      </c>
      <c r="Z56" s="5">
        <v>509452000000</v>
      </c>
    </row>
    <row r="57" spans="2:26" ht="15.5" x14ac:dyDescent="0.35">
      <c r="C57" t="s">
        <v>83</v>
      </c>
      <c r="D57" s="5">
        <v>-1452102000000</v>
      </c>
      <c r="E57" s="5">
        <v>-1454905000000</v>
      </c>
      <c r="F57" s="5">
        <v>-1823502000000</v>
      </c>
      <c r="G57" s="5">
        <v>-1911241000000</v>
      </c>
      <c r="I57" s="5">
        <v>-7012702000000</v>
      </c>
      <c r="J57" s="5">
        <v>-7362285000000</v>
      </c>
      <c r="K57" s="5">
        <v>-6419754000000</v>
      </c>
      <c r="L57" s="5">
        <v>-4057755000000</v>
      </c>
      <c r="M57" s="5">
        <v>-4245668000000</v>
      </c>
      <c r="N57" s="5">
        <v>-5381988000000</v>
      </c>
      <c r="O57" s="5">
        <v>-6021095000000</v>
      </c>
      <c r="P57" s="5">
        <v>-5680767000000</v>
      </c>
      <c r="Q57" s="5">
        <v>-5973920000000</v>
      </c>
      <c r="R57" s="5">
        <v>-8566354000000</v>
      </c>
      <c r="S57" s="5">
        <v>-9990363000000</v>
      </c>
      <c r="T57" s="5">
        <v>-10181589000000</v>
      </c>
      <c r="U57" s="5">
        <v>-6852141000000</v>
      </c>
      <c r="V57" s="5">
        <v>-4403821000000</v>
      </c>
      <c r="W57" s="5">
        <v>-3971384000000</v>
      </c>
      <c r="X57" s="5">
        <v>-2798118000000</v>
      </c>
      <c r="Y57" s="5">
        <v>-3198109000000</v>
      </c>
      <c r="Z57" s="5">
        <v>-2336141000000</v>
      </c>
    </row>
    <row r="58" spans="2:26" ht="15.5" x14ac:dyDescent="0.35">
      <c r="C58" t="s">
        <v>2066</v>
      </c>
      <c r="V58" s="5">
        <v>-4377456000000</v>
      </c>
      <c r="W58" s="5">
        <v>-3966675000000</v>
      </c>
      <c r="X58" s="5">
        <v>-2798118000000</v>
      </c>
      <c r="Y58" s="5">
        <v>-3192960000000</v>
      </c>
      <c r="Z58" s="5">
        <v>-2329828000000</v>
      </c>
    </row>
    <row r="59" spans="2:26" ht="15.5" x14ac:dyDescent="0.35">
      <c r="C59" t="s">
        <v>477</v>
      </c>
      <c r="D59" s="5">
        <v>-1270061000000</v>
      </c>
      <c r="E59" s="5">
        <v>-1277438000000</v>
      </c>
      <c r="F59" s="5">
        <v>-1591399000000</v>
      </c>
      <c r="G59" s="5">
        <v>-1626425000000</v>
      </c>
      <c r="I59" s="5">
        <v>-6019109000000</v>
      </c>
      <c r="J59" s="5">
        <v>-6222853000000</v>
      </c>
      <c r="K59" s="5">
        <v>-5591605000000</v>
      </c>
      <c r="L59" s="5">
        <v>-3524146000000</v>
      </c>
      <c r="M59" s="5">
        <v>-3720570000000</v>
      </c>
      <c r="N59" s="5">
        <v>-4768378000000</v>
      </c>
      <c r="O59" s="5">
        <v>-5372123000000</v>
      </c>
      <c r="P59" s="5">
        <v>-5026890000000</v>
      </c>
      <c r="Q59" s="5">
        <v>-5424405000000</v>
      </c>
      <c r="R59" s="5">
        <v>-7919237000000</v>
      </c>
      <c r="S59" s="5">
        <v>-9284890000000</v>
      </c>
      <c r="T59" s="5">
        <v>-9419502000000</v>
      </c>
      <c r="U59" s="5">
        <v>-6224366000000</v>
      </c>
    </row>
    <row r="60" spans="2:26" ht="15.5" x14ac:dyDescent="0.35">
      <c r="C60" t="s">
        <v>1415</v>
      </c>
      <c r="D60" s="5">
        <v>-182041000000</v>
      </c>
      <c r="E60" s="5">
        <v>-177467000000</v>
      </c>
      <c r="F60" s="5">
        <v>-232103000000</v>
      </c>
      <c r="G60" s="5">
        <v>-284816000000</v>
      </c>
      <c r="I60" s="5">
        <v>-993593000000</v>
      </c>
      <c r="J60" s="5">
        <v>-1139432000000</v>
      </c>
      <c r="K60" s="5">
        <v>-828149000000</v>
      </c>
      <c r="L60" s="5">
        <v>-533609000000</v>
      </c>
      <c r="M60" s="5">
        <v>-525098000000</v>
      </c>
      <c r="N60" s="5">
        <v>-613610000000</v>
      </c>
      <c r="O60" s="5">
        <v>-648972000000</v>
      </c>
      <c r="P60" s="5">
        <v>-653877000000</v>
      </c>
      <c r="Q60" s="5">
        <v>-549515000000</v>
      </c>
      <c r="R60" s="5">
        <v>-595892000000</v>
      </c>
      <c r="S60" s="5">
        <v>-649033000000</v>
      </c>
      <c r="T60" s="5">
        <v>-697522000000</v>
      </c>
      <c r="U60" s="5">
        <v>-566678000000</v>
      </c>
    </row>
    <row r="61" spans="2:26" ht="15.5" x14ac:dyDescent="0.35">
      <c r="C61" t="s">
        <v>3089</v>
      </c>
      <c r="D61" s="5">
        <v>-1452102000000</v>
      </c>
      <c r="E61" s="5">
        <v>-1454905000000</v>
      </c>
      <c r="F61" s="5">
        <v>-1823502000000</v>
      </c>
      <c r="G61" s="5">
        <v>-1911241000000</v>
      </c>
      <c r="I61" s="5">
        <v>-7012702000000</v>
      </c>
      <c r="J61" s="5">
        <v>-7362285000000</v>
      </c>
      <c r="K61" s="5">
        <v>-6419754000000</v>
      </c>
      <c r="L61" s="5">
        <v>-4057755000000</v>
      </c>
      <c r="M61" s="5">
        <v>-4245668000000</v>
      </c>
      <c r="N61" s="5">
        <v>-5381988000000</v>
      </c>
      <c r="O61" s="5">
        <v>-6021095000000</v>
      </c>
      <c r="P61" s="5">
        <v>-5680767000000</v>
      </c>
      <c r="Q61" s="5">
        <v>-5973920000000</v>
      </c>
      <c r="R61" s="5">
        <v>-8515129000000</v>
      </c>
      <c r="S61" s="5">
        <v>-9933923000000</v>
      </c>
      <c r="T61" s="5">
        <v>-10117024000000</v>
      </c>
      <c r="U61" s="5">
        <v>-6791044000000</v>
      </c>
      <c r="V61" s="5">
        <v>-4377456000000</v>
      </c>
      <c r="W61" s="5">
        <v>-3966675000000</v>
      </c>
      <c r="X61" s="5">
        <v>-2798118000000</v>
      </c>
      <c r="Y61" s="5">
        <v>-3192960000000</v>
      </c>
      <c r="Z61" s="5">
        <v>-2329828000000</v>
      </c>
    </row>
    <row r="62" spans="2:26" ht="15.5" x14ac:dyDescent="0.35">
      <c r="C62" t="s">
        <v>1766</v>
      </c>
      <c r="R62" s="5">
        <v>-51225000000</v>
      </c>
      <c r="S62" s="5">
        <v>-56440000000</v>
      </c>
      <c r="T62" s="5">
        <v>-64565000000</v>
      </c>
      <c r="U62" s="5">
        <v>-61097000000</v>
      </c>
      <c r="V62" s="5">
        <v>-26365000000</v>
      </c>
      <c r="W62" s="5">
        <v>-4709000000</v>
      </c>
      <c r="Y62" s="5">
        <v>-5149000000</v>
      </c>
      <c r="Z62" s="5">
        <v>-6313000000</v>
      </c>
    </row>
    <row r="63" spans="2:26" ht="15.5" x14ac:dyDescent="0.35">
      <c r="C63" t="s">
        <v>1035</v>
      </c>
      <c r="D63" s="5">
        <v>-1452102000000</v>
      </c>
      <c r="E63" s="5">
        <v>-1454905000000</v>
      </c>
      <c r="F63" s="5">
        <v>-1823502000000</v>
      </c>
      <c r="G63" s="5">
        <v>-1911241000000</v>
      </c>
      <c r="I63" s="5">
        <v>-7012702000000</v>
      </c>
      <c r="J63" s="5">
        <v>-7362285000000</v>
      </c>
      <c r="K63" s="5">
        <v>-6419754000000</v>
      </c>
      <c r="L63" s="5">
        <v>-4057755000000</v>
      </c>
      <c r="M63" s="5">
        <v>-4245668000000</v>
      </c>
      <c r="N63" s="5">
        <v>-5381988000000</v>
      </c>
      <c r="O63" s="5">
        <v>-6021095000000</v>
      </c>
      <c r="P63" s="5">
        <v>-5680767000000</v>
      </c>
      <c r="Q63" s="5">
        <v>-5973920000000</v>
      </c>
      <c r="R63" s="5">
        <v>-8566354000000</v>
      </c>
      <c r="S63" s="5">
        <v>-9990363000000</v>
      </c>
      <c r="T63" s="5">
        <v>-10181589000000</v>
      </c>
      <c r="U63" s="5">
        <v>-6852141000000</v>
      </c>
      <c r="V63" s="5">
        <v>-4403821000000</v>
      </c>
      <c r="W63" s="5">
        <v>-3971384000000</v>
      </c>
      <c r="X63" s="5">
        <v>-2798118000000</v>
      </c>
      <c r="Y63" s="5">
        <v>-3198109000000</v>
      </c>
      <c r="Z63" s="5">
        <v>-2336141000000</v>
      </c>
    </row>
    <row r="64" spans="2:26" ht="15.5" x14ac:dyDescent="0.35">
      <c r="C64" t="s">
        <v>84</v>
      </c>
      <c r="D64" s="5">
        <v>2814647000000</v>
      </c>
      <c r="E64" s="5">
        <v>3152739000000</v>
      </c>
      <c r="F64" s="5">
        <v>2815880000000</v>
      </c>
      <c r="G64" s="5">
        <v>2693889000000</v>
      </c>
      <c r="I64" s="5">
        <v>11476616000000</v>
      </c>
      <c r="J64" s="5">
        <v>11410817000000</v>
      </c>
      <c r="K64" s="5">
        <v>11160421000000</v>
      </c>
      <c r="L64" s="5">
        <v>10267699000000</v>
      </c>
      <c r="M64" s="5">
        <v>8952806000000</v>
      </c>
      <c r="N64" s="5">
        <v>7624477000000</v>
      </c>
      <c r="O64" s="5">
        <v>6839490000000</v>
      </c>
      <c r="P64" s="5">
        <v>6530501000000</v>
      </c>
      <c r="Q64" s="5">
        <v>6457596000000</v>
      </c>
      <c r="R64" s="5">
        <v>7125200000000</v>
      </c>
      <c r="S64" s="5">
        <v>7497549000000</v>
      </c>
      <c r="T64" s="5">
        <v>6618232000000</v>
      </c>
      <c r="U64" s="5">
        <v>6163420000000</v>
      </c>
      <c r="V64" s="5">
        <v>5691550000000</v>
      </c>
      <c r="W64" s="5">
        <v>4574624000000</v>
      </c>
      <c r="X64" s="5">
        <v>3751442000000</v>
      </c>
      <c r="Y64" s="5">
        <v>2871490000000</v>
      </c>
      <c r="Z64" s="5">
        <v>2505367000000</v>
      </c>
    </row>
    <row r="65" spans="3:26" ht="15.5" x14ac:dyDescent="0.35">
      <c r="C65" t="s">
        <v>85</v>
      </c>
      <c r="D65" s="5">
        <v>-1626953000000</v>
      </c>
      <c r="E65" s="5">
        <v>-2240545000000</v>
      </c>
      <c r="F65" s="5">
        <v>-1221523000000</v>
      </c>
      <c r="G65" s="5">
        <v>-1588475000000</v>
      </c>
      <c r="I65" s="5">
        <v>-6845609000000</v>
      </c>
      <c r="J65" s="5">
        <v>-6802588000000</v>
      </c>
      <c r="K65" s="5">
        <v>-7810301000000</v>
      </c>
      <c r="L65" s="5">
        <v>-7653686000000</v>
      </c>
      <c r="M65" s="5">
        <v>-7387285000000</v>
      </c>
      <c r="N65" s="5">
        <v>-6009128000000</v>
      </c>
      <c r="O65" s="5">
        <v>-4828755000000</v>
      </c>
      <c r="P65" s="5">
        <v>-5311274000000</v>
      </c>
      <c r="Q65" s="5">
        <v>-5506464000000</v>
      </c>
      <c r="R65" s="5">
        <v>-15759234000000</v>
      </c>
      <c r="S65" s="5">
        <v>-7204014000000</v>
      </c>
      <c r="T65" s="5">
        <v>-4572009000000</v>
      </c>
      <c r="U65" s="5">
        <v>-4164311000000</v>
      </c>
      <c r="V65" s="5">
        <v>-3939806000000</v>
      </c>
      <c r="W65" s="5">
        <v>-3135405000000</v>
      </c>
      <c r="X65" s="5">
        <v>-2674646000000</v>
      </c>
      <c r="Y65" s="5">
        <v>-2131928000000</v>
      </c>
      <c r="Z65" s="5">
        <v>-1884520000000</v>
      </c>
    </row>
    <row r="66" spans="3:26" ht="15.5" x14ac:dyDescent="0.35">
      <c r="C66" t="s">
        <v>1416</v>
      </c>
    </row>
    <row r="67" spans="3:26" ht="15.5" x14ac:dyDescent="0.35">
      <c r="C67" t="s">
        <v>1923</v>
      </c>
      <c r="Y67" s="5">
        <v>198655000000</v>
      </c>
      <c r="Z67" s="5">
        <v>-126404000000</v>
      </c>
    </row>
    <row r="68" spans="3:26" ht="15.5" x14ac:dyDescent="0.35">
      <c r="C68" t="s">
        <v>1922</v>
      </c>
      <c r="V68" s="5">
        <v>6297000000</v>
      </c>
      <c r="X68" s="5">
        <v>-89893000000</v>
      </c>
    </row>
    <row r="69" spans="3:26" ht="15.5" x14ac:dyDescent="0.35">
      <c r="C69" t="s">
        <v>91</v>
      </c>
      <c r="X69" s="5">
        <v>3932000000</v>
      </c>
      <c r="Y69" s="5">
        <v>128714000000</v>
      </c>
      <c r="Z69" s="5">
        <v>196186000000</v>
      </c>
    </row>
    <row r="70" spans="3:26" ht="15.5" x14ac:dyDescent="0.35">
      <c r="C70" t="s">
        <v>2065</v>
      </c>
      <c r="X70" s="5">
        <v>38452000000</v>
      </c>
      <c r="Y70" s="5">
        <v>46526000000</v>
      </c>
      <c r="Z70" s="5">
        <v>41331000000</v>
      </c>
    </row>
    <row r="71" spans="3:26" ht="15.5" x14ac:dyDescent="0.35">
      <c r="C71" t="s">
        <v>1543</v>
      </c>
      <c r="J71" s="5">
        <v>-23516000000</v>
      </c>
      <c r="K71" s="5">
        <v>-27310000000</v>
      </c>
      <c r="L71" s="5">
        <v>-7583000000</v>
      </c>
      <c r="P71" s="5">
        <v>87333000000</v>
      </c>
      <c r="Q71" s="5">
        <v>239019000000</v>
      </c>
      <c r="R71" s="5">
        <v>235466000000</v>
      </c>
      <c r="S71" s="5">
        <v>241838000000</v>
      </c>
      <c r="T71" s="5">
        <v>241029000000</v>
      </c>
    </row>
    <row r="72" spans="3:26" ht="15.5" x14ac:dyDescent="0.35">
      <c r="C72" t="s">
        <v>3090</v>
      </c>
      <c r="Y72" s="5">
        <v>-484522000000</v>
      </c>
      <c r="Z72" s="5">
        <v>-345040000000</v>
      </c>
    </row>
    <row r="73" spans="3:26" ht="15.5" x14ac:dyDescent="0.35">
      <c r="C73" t="s">
        <v>93</v>
      </c>
      <c r="D73" s="5">
        <v>-688931000000</v>
      </c>
      <c r="E73" s="5">
        <v>-139047000000</v>
      </c>
      <c r="F73" s="5">
        <v>456476000000</v>
      </c>
      <c r="G73" s="5">
        <v>278185000000</v>
      </c>
      <c r="I73" s="5">
        <v>735674000000</v>
      </c>
      <c r="J73" s="5">
        <v>-51126000000</v>
      </c>
      <c r="K73" s="5">
        <v>332535000000</v>
      </c>
      <c r="L73" s="5">
        <v>-702463000000</v>
      </c>
      <c r="M73" s="5">
        <v>175930000000</v>
      </c>
      <c r="N73" s="5">
        <v>489310000000</v>
      </c>
      <c r="O73" s="5">
        <v>84995000000</v>
      </c>
      <c r="P73" s="5">
        <v>40070000000</v>
      </c>
      <c r="Q73" s="5">
        <v>-22747000000</v>
      </c>
      <c r="R73" s="5">
        <v>-35684000000</v>
      </c>
      <c r="S73" s="5">
        <v>1648997000000</v>
      </c>
      <c r="T73" s="5">
        <v>60144000000</v>
      </c>
      <c r="U73" s="5">
        <v>-94755000000</v>
      </c>
      <c r="V73" s="5">
        <v>3136000000</v>
      </c>
      <c r="W73" s="5">
        <v>30838000000</v>
      </c>
    </row>
    <row r="74" spans="3:26" ht="15.5" x14ac:dyDescent="0.35">
      <c r="C74" t="s">
        <v>1419</v>
      </c>
      <c r="D74" s="5">
        <v>276991000000</v>
      </c>
      <c r="E74" s="5">
        <v>201428000000</v>
      </c>
      <c r="F74" s="5">
        <v>436644000000</v>
      </c>
      <c r="G74" s="5">
        <v>241191000000</v>
      </c>
      <c r="I74" s="5">
        <v>1080158000000</v>
      </c>
      <c r="J74" s="5">
        <v>-64462000000</v>
      </c>
      <c r="K74" s="5">
        <v>368867000000</v>
      </c>
      <c r="L74" s="5">
        <v>221343000000</v>
      </c>
      <c r="M74" s="5">
        <v>938593000000</v>
      </c>
      <c r="N74" s="5">
        <v>1081198000000</v>
      </c>
      <c r="O74" s="5">
        <v>994983000000</v>
      </c>
      <c r="P74" s="5">
        <v>830980000000</v>
      </c>
      <c r="Q74" s="5">
        <v>2122589000000</v>
      </c>
      <c r="R74" s="5">
        <v>1027020000000</v>
      </c>
      <c r="S74" s="5">
        <v>851920000000</v>
      </c>
      <c r="T74" s="5">
        <v>801371000000</v>
      </c>
      <c r="U74" s="5">
        <v>229054000000</v>
      </c>
      <c r="V74" s="5">
        <v>225534000000</v>
      </c>
      <c r="W74" s="5">
        <v>199362000000</v>
      </c>
      <c r="X74" s="5">
        <v>213393000000</v>
      </c>
      <c r="Y74" s="5">
        <v>261657000000</v>
      </c>
      <c r="Z74" s="5">
        <v>242602000000</v>
      </c>
    </row>
    <row r="75" spans="3:26" ht="15.5" x14ac:dyDescent="0.35">
      <c r="C75" t="s">
        <v>1420</v>
      </c>
    </row>
    <row r="76" spans="3:26" ht="15.5" x14ac:dyDescent="0.35">
      <c r="C76" t="s">
        <v>392</v>
      </c>
      <c r="D76" s="5">
        <v>-450488000000</v>
      </c>
      <c r="E76" s="5">
        <v>-441841000000</v>
      </c>
      <c r="F76" s="5">
        <v>-364749000000</v>
      </c>
      <c r="G76" s="5">
        <v>-441549000000</v>
      </c>
      <c r="I76" s="5">
        <v>-1701368000000</v>
      </c>
      <c r="J76" s="5">
        <v>-1858139000000</v>
      </c>
      <c r="K76" s="5">
        <v>-1831245000000</v>
      </c>
      <c r="L76" s="5">
        <v>-1878615000000</v>
      </c>
      <c r="M76" s="5">
        <v>-1717690000000</v>
      </c>
      <c r="N76" s="5">
        <v>-1771406000000</v>
      </c>
      <c r="O76" s="5">
        <v>-1884001000000</v>
      </c>
      <c r="P76" s="5">
        <v>-1742024000000</v>
      </c>
      <c r="Q76" s="5">
        <v>-1801827000000</v>
      </c>
      <c r="R76" s="5">
        <v>-1760182000000</v>
      </c>
      <c r="S76" s="5">
        <v>-1773186000000</v>
      </c>
      <c r="T76" s="5">
        <v>-1653542000000</v>
      </c>
      <c r="U76" s="5">
        <v>-1657242000000</v>
      </c>
      <c r="V76" s="5">
        <v>-1585118000000</v>
      </c>
      <c r="W76" s="5">
        <v>-1367180000000</v>
      </c>
      <c r="X76" s="5">
        <v>-1070169000000</v>
      </c>
      <c r="Y76" s="5">
        <v>-909164000000</v>
      </c>
      <c r="Z76" s="5">
        <v>-874687000000</v>
      </c>
    </row>
    <row r="77" spans="3:26" ht="15.5" x14ac:dyDescent="0.35">
      <c r="C77" t="s">
        <v>1136</v>
      </c>
      <c r="D77" s="5">
        <v>-838298000000</v>
      </c>
      <c r="E77" s="5">
        <v>-951789000000</v>
      </c>
      <c r="F77" s="5">
        <v>-909449000000</v>
      </c>
      <c r="G77" s="5">
        <v>-801565000000</v>
      </c>
      <c r="I77" s="5">
        <v>-3446920000000</v>
      </c>
      <c r="J77" s="5">
        <v>-3168469000000</v>
      </c>
      <c r="K77" s="5">
        <v>-3336218000000</v>
      </c>
      <c r="L77" s="5">
        <v>-3034179000000</v>
      </c>
      <c r="M77" s="5">
        <v>-2823888000000</v>
      </c>
      <c r="N77" s="5">
        <v>-2819539000000</v>
      </c>
      <c r="O77" s="5">
        <v>-2501423000000</v>
      </c>
      <c r="P77" s="5">
        <v>-2380462000000</v>
      </c>
      <c r="Q77" s="5">
        <v>-2341513000000</v>
      </c>
      <c r="R77" s="5">
        <v>-2241129000000</v>
      </c>
      <c r="S77" s="5">
        <v>-2223497000000</v>
      </c>
      <c r="T77" s="5">
        <v>-2270091000000</v>
      </c>
      <c r="U77" s="5">
        <v>-2093150000000</v>
      </c>
      <c r="V77" s="5">
        <v>-1939294000000</v>
      </c>
      <c r="W77" s="5">
        <v>-1510469000000</v>
      </c>
      <c r="X77" s="5">
        <v>-1281960000000</v>
      </c>
      <c r="Y77" s="5">
        <v>-1155230000000</v>
      </c>
      <c r="Z77" s="5">
        <v>-940858000000</v>
      </c>
    </row>
    <row r="78" spans="3:26" ht="15.5" x14ac:dyDescent="0.35">
      <c r="C78" t="s">
        <v>1770</v>
      </c>
      <c r="D78" s="5">
        <v>-373698000000</v>
      </c>
      <c r="E78" s="5">
        <v>-477470000000</v>
      </c>
      <c r="F78" s="5">
        <v>-235280000000</v>
      </c>
      <c r="G78" s="5">
        <v>-438644000000</v>
      </c>
      <c r="I78" s="5">
        <v>-1772904000000</v>
      </c>
      <c r="J78" s="5">
        <v>-1160229000000</v>
      </c>
      <c r="K78" s="5">
        <v>-2521090000000</v>
      </c>
      <c r="L78" s="5">
        <v>-2316801000000</v>
      </c>
      <c r="M78" s="5">
        <v>-3298709000000</v>
      </c>
      <c r="N78" s="5">
        <v>-2013763000000</v>
      </c>
      <c r="O78" s="5">
        <v>-1086106000000</v>
      </c>
      <c r="P78" s="5">
        <v>-1676421000000</v>
      </c>
      <c r="Q78" s="5">
        <v>-3127098000000</v>
      </c>
      <c r="R78" s="5">
        <v>-12207656000000</v>
      </c>
      <c r="S78" s="5">
        <v>-3678035000000</v>
      </c>
      <c r="T78" s="5">
        <v>-1178152000000</v>
      </c>
      <c r="U78" s="5">
        <v>-502595000000</v>
      </c>
      <c r="V78" s="5">
        <v>-498724000000</v>
      </c>
      <c r="W78" s="5">
        <v>-379372000000</v>
      </c>
      <c r="X78" s="5">
        <v>-423548000000</v>
      </c>
    </row>
    <row r="79" spans="3:26" ht="15.5" x14ac:dyDescent="0.35">
      <c r="C79" t="s">
        <v>1423</v>
      </c>
      <c r="D79" s="5">
        <v>-1903944000000</v>
      </c>
      <c r="E79" s="5">
        <v>-2441973000000</v>
      </c>
      <c r="F79" s="5">
        <v>-1658167000000</v>
      </c>
      <c r="G79" s="5">
        <v>-1829666000000</v>
      </c>
      <c r="I79" s="5">
        <v>-7925767000000</v>
      </c>
      <c r="J79" s="5">
        <v>-6738126000000</v>
      </c>
      <c r="K79" s="5">
        <v>-8179168000000</v>
      </c>
      <c r="L79" s="5">
        <v>-7875029000000</v>
      </c>
      <c r="M79" s="5">
        <v>-8325878000000</v>
      </c>
      <c r="N79" s="5">
        <v>-7090326000000</v>
      </c>
      <c r="O79" s="5">
        <v>-5823738000000</v>
      </c>
      <c r="P79" s="5">
        <v>-6142254000000</v>
      </c>
      <c r="Q79" s="5">
        <v>-7629053000000</v>
      </c>
      <c r="R79" s="5">
        <v>-16786254000000</v>
      </c>
      <c r="S79" s="5">
        <v>-8055934000000</v>
      </c>
      <c r="T79" s="5">
        <v>-5373380000000</v>
      </c>
      <c r="U79" s="5">
        <v>-4393365000000</v>
      </c>
      <c r="V79" s="5">
        <v>-4165340000000</v>
      </c>
      <c r="W79" s="5">
        <v>-3334767000000</v>
      </c>
      <c r="X79" s="5">
        <v>-2888039000000</v>
      </c>
      <c r="Y79" s="5">
        <v>-2393585000000</v>
      </c>
      <c r="Z79" s="5">
        <v>-2127122000000</v>
      </c>
    </row>
    <row r="80" spans="3:26" ht="15.5" x14ac:dyDescent="0.35">
      <c r="C80" t="s">
        <v>312</v>
      </c>
    </row>
    <row r="81" spans="3:26" ht="15.5" x14ac:dyDescent="0.35">
      <c r="C81" t="s">
        <v>88</v>
      </c>
      <c r="D81" s="5">
        <v>1187694000000</v>
      </c>
      <c r="E81" s="5">
        <v>912194000000</v>
      </c>
      <c r="F81" s="5">
        <v>1594357000000</v>
      </c>
      <c r="G81" s="5">
        <v>1105414000000</v>
      </c>
      <c r="I81" s="5">
        <v>4631007000000</v>
      </c>
      <c r="J81" s="5">
        <v>4608229000000</v>
      </c>
      <c r="K81" s="5">
        <v>3350120000000</v>
      </c>
      <c r="L81" s="5">
        <v>2614013000000</v>
      </c>
      <c r="M81" s="5">
        <v>1565521000000</v>
      </c>
      <c r="N81" s="5">
        <v>1615349000000</v>
      </c>
      <c r="O81" s="5">
        <v>2010735000000</v>
      </c>
      <c r="P81" s="5">
        <v>1219227000000</v>
      </c>
      <c r="Q81" s="5">
        <v>951132000000</v>
      </c>
      <c r="R81" s="5">
        <v>-8634034000000</v>
      </c>
      <c r="S81" s="5">
        <v>293535000000</v>
      </c>
      <c r="T81" s="5">
        <v>2046223000000</v>
      </c>
      <c r="U81" s="5">
        <v>1999109000000</v>
      </c>
      <c r="V81" s="5">
        <v>1751744000000</v>
      </c>
      <c r="W81" s="5">
        <v>1439219000000</v>
      </c>
      <c r="X81" s="5">
        <v>1076796000000</v>
      </c>
      <c r="Y81" s="5">
        <v>739562000000</v>
      </c>
      <c r="Z81" s="5">
        <v>620847000000</v>
      </c>
    </row>
    <row r="82" spans="3:26" ht="15.5" x14ac:dyDescent="0.35">
      <c r="C82" t="s">
        <v>89</v>
      </c>
      <c r="U82" s="5">
        <v>302394000000</v>
      </c>
      <c r="V82" s="5">
        <v>136337000000</v>
      </c>
      <c r="W82" s="5">
        <v>119599000000</v>
      </c>
      <c r="X82" s="5">
        <v>161337000000</v>
      </c>
      <c r="Y82" s="5">
        <v>27060000000</v>
      </c>
      <c r="Z82" s="5">
        <v>133890000000</v>
      </c>
    </row>
    <row r="83" spans="3:26" ht="15.5" x14ac:dyDescent="0.35">
      <c r="C83" t="s">
        <v>28</v>
      </c>
      <c r="D83" s="5">
        <v>1187694000000</v>
      </c>
      <c r="E83" s="5">
        <v>912194000000</v>
      </c>
      <c r="F83" s="5">
        <v>1594357000000</v>
      </c>
      <c r="G83" s="5">
        <v>1105414000000</v>
      </c>
      <c r="I83" s="5">
        <v>4631007000000</v>
      </c>
      <c r="J83" s="5">
        <v>4608229000000</v>
      </c>
      <c r="K83" s="5">
        <v>3350120000000</v>
      </c>
      <c r="L83" s="5">
        <v>2614013000000</v>
      </c>
      <c r="M83" s="5">
        <v>1565521000000</v>
      </c>
      <c r="N83" s="5">
        <v>1615349000000</v>
      </c>
      <c r="O83" s="5">
        <v>2010735000000</v>
      </c>
      <c r="P83" s="5">
        <v>1219227000000</v>
      </c>
      <c r="Q83" s="5">
        <v>951132000000</v>
      </c>
      <c r="R83" s="5">
        <v>-8634034000000</v>
      </c>
      <c r="S83" s="5">
        <v>293535000000</v>
      </c>
      <c r="T83" s="5">
        <v>2046223000000</v>
      </c>
      <c r="U83" s="5">
        <v>2301503000000</v>
      </c>
      <c r="V83" s="5">
        <v>1888081000000</v>
      </c>
      <c r="W83" s="5">
        <v>1558818000000</v>
      </c>
      <c r="X83" s="5">
        <v>1238133000000</v>
      </c>
      <c r="Y83" s="5">
        <v>766622000000</v>
      </c>
      <c r="Z83" s="5">
        <v>754737000000</v>
      </c>
    </row>
    <row r="84" spans="3:26" ht="15.5" x14ac:dyDescent="0.35">
      <c r="C84" t="s">
        <v>27</v>
      </c>
      <c r="D84" s="5">
        <v>-267590000000</v>
      </c>
      <c r="E84" s="5">
        <v>-207620000000</v>
      </c>
      <c r="F84" s="5">
        <v>-356679000000</v>
      </c>
      <c r="G84" s="5">
        <v>-249105000000</v>
      </c>
      <c r="I84" s="5">
        <v>-1043472000000</v>
      </c>
      <c r="J84" s="5">
        <v>-1041710000000</v>
      </c>
      <c r="K84" s="5">
        <v>-764902000000</v>
      </c>
      <c r="L84" s="5">
        <v>-600600000000</v>
      </c>
      <c r="M84" s="5">
        <v>-334394000000</v>
      </c>
      <c r="N84" s="5">
        <v>-893762000000</v>
      </c>
      <c r="O84" s="5">
        <v>-510315000000</v>
      </c>
      <c r="P84" s="5">
        <v>-317975000000</v>
      </c>
      <c r="Q84" s="5">
        <v>-202699000000</v>
      </c>
      <c r="R84" s="5">
        <v>2150950000000</v>
      </c>
      <c r="S84" s="5">
        <v>-46423000000</v>
      </c>
      <c r="T84" s="5">
        <v>-459252000000</v>
      </c>
      <c r="U84" s="5">
        <v>-575630000000</v>
      </c>
      <c r="V84" s="5">
        <v>-519949000000</v>
      </c>
      <c r="W84" s="5">
        <v>-401940000000</v>
      </c>
      <c r="X84" s="5">
        <v>-234074000000</v>
      </c>
      <c r="Y84" s="5">
        <v>-280545000000</v>
      </c>
      <c r="Z84" s="5">
        <v>-293478000000</v>
      </c>
    </row>
    <row r="85" spans="3:26" ht="15.5" x14ac:dyDescent="0.35">
      <c r="C85" t="s">
        <v>313</v>
      </c>
      <c r="D85" s="5">
        <v>-247156000000</v>
      </c>
      <c r="E85" s="5">
        <v>-266813000000</v>
      </c>
      <c r="F85" s="5">
        <v>-400275000000</v>
      </c>
      <c r="G85" s="5">
        <v>-108167000000</v>
      </c>
      <c r="I85" s="5">
        <v>-1072987000000</v>
      </c>
      <c r="J85" s="5">
        <v>-668809000000</v>
      </c>
      <c r="K85" s="5">
        <v>-1110827000000</v>
      </c>
      <c r="L85" s="5">
        <v>-577928000000</v>
      </c>
      <c r="N85" s="5">
        <v>-511059000000</v>
      </c>
      <c r="P85" s="5">
        <v>-2939000000</v>
      </c>
      <c r="Q85" s="5">
        <v>-3062000000</v>
      </c>
      <c r="S85" s="5">
        <v>-401273000000</v>
      </c>
      <c r="T85" s="5">
        <v>-332565000000</v>
      </c>
      <c r="U85" s="5">
        <v>-479384000000</v>
      </c>
      <c r="V85" s="5">
        <v>-484597000000</v>
      </c>
      <c r="W85" s="5">
        <v>-322334000000</v>
      </c>
      <c r="X85" s="5">
        <v>-276952000000</v>
      </c>
      <c r="Y85" s="5">
        <v>-336898000000</v>
      </c>
      <c r="Z85" s="5">
        <v>-321867000000</v>
      </c>
    </row>
    <row r="86" spans="3:26" ht="15.5" x14ac:dyDescent="0.35">
      <c r="C86" t="s">
        <v>314</v>
      </c>
      <c r="D86" s="5">
        <v>-20434000000</v>
      </c>
      <c r="E86" s="5">
        <v>59193000000</v>
      </c>
      <c r="F86" s="5">
        <v>43596000000</v>
      </c>
      <c r="G86" s="5">
        <v>-140938000000</v>
      </c>
      <c r="I86" s="5">
        <v>29515000000</v>
      </c>
      <c r="J86" s="5">
        <v>-372901000000</v>
      </c>
      <c r="K86" s="5">
        <v>345925000000</v>
      </c>
      <c r="L86" s="5">
        <v>-22672000000</v>
      </c>
      <c r="M86" s="5">
        <v>-334394000000</v>
      </c>
      <c r="N86" s="5">
        <v>-382703000000</v>
      </c>
      <c r="O86" s="5">
        <v>-510315000000</v>
      </c>
      <c r="P86" s="5">
        <v>-315036000000</v>
      </c>
      <c r="Q86" s="5">
        <v>-199637000000</v>
      </c>
      <c r="R86" s="5">
        <v>2150950000000</v>
      </c>
      <c r="S86" s="5">
        <v>354850000000</v>
      </c>
      <c r="T86" s="5">
        <v>-126687000000</v>
      </c>
      <c r="U86" s="5">
        <v>-96246000000</v>
      </c>
      <c r="V86" s="5">
        <v>-35352000000</v>
      </c>
      <c r="W86" s="5">
        <v>-79606000000</v>
      </c>
      <c r="X86" s="5">
        <v>42878000000</v>
      </c>
      <c r="Y86" s="5">
        <v>56353000000</v>
      </c>
      <c r="Z86" s="5">
        <v>28389000000</v>
      </c>
    </row>
    <row r="87" spans="3:26" ht="15.5" x14ac:dyDescent="0.35">
      <c r="C87" t="s">
        <v>315</v>
      </c>
      <c r="D87" s="5">
        <v>-267590000000</v>
      </c>
      <c r="E87" s="5">
        <v>-207620000000</v>
      </c>
      <c r="F87" s="5">
        <v>-356679000000</v>
      </c>
      <c r="G87" s="5">
        <v>-249105000000</v>
      </c>
      <c r="I87" s="5">
        <v>-1043472000000</v>
      </c>
      <c r="J87" s="5">
        <v>-1041710000000</v>
      </c>
      <c r="K87" s="5">
        <v>-764902000000</v>
      </c>
      <c r="L87" s="5">
        <v>-600600000000</v>
      </c>
      <c r="M87" s="5">
        <v>-334394000000</v>
      </c>
      <c r="N87" s="5">
        <v>-893762000000</v>
      </c>
      <c r="O87" s="5">
        <v>-510315000000</v>
      </c>
      <c r="P87" s="5">
        <v>-317975000000</v>
      </c>
      <c r="Q87" s="5">
        <v>-202699000000</v>
      </c>
      <c r="R87" s="5">
        <v>2150950000000</v>
      </c>
      <c r="S87" s="5">
        <v>-46423000000</v>
      </c>
      <c r="T87" s="5">
        <v>-459252000000</v>
      </c>
      <c r="U87" s="5">
        <v>-575630000000</v>
      </c>
      <c r="V87" s="5">
        <v>-519949000000</v>
      </c>
      <c r="W87" s="5">
        <v>-401940000000</v>
      </c>
      <c r="X87" s="5">
        <v>-234074000000</v>
      </c>
      <c r="Y87" s="5">
        <v>-280545000000</v>
      </c>
      <c r="Z87" s="5">
        <v>-293478000000</v>
      </c>
    </row>
    <row r="88" spans="3:26" ht="15.5" x14ac:dyDescent="0.35">
      <c r="C88" t="s">
        <v>95</v>
      </c>
      <c r="D88" s="5">
        <v>920104000000</v>
      </c>
      <c r="E88" s="5">
        <v>704574000000</v>
      </c>
      <c r="F88" s="5">
        <v>1237678000000</v>
      </c>
      <c r="G88" s="5">
        <v>856309000000</v>
      </c>
      <c r="I88" s="5">
        <v>3587535000000</v>
      </c>
      <c r="J88" s="5">
        <v>3566519000000</v>
      </c>
      <c r="K88" s="5">
        <v>2585218000000</v>
      </c>
      <c r="L88" s="5">
        <v>2013413000000</v>
      </c>
      <c r="M88" s="5">
        <v>1231127000000</v>
      </c>
      <c r="N88" s="5">
        <v>721587000000</v>
      </c>
      <c r="O88" s="5">
        <v>1500420000000</v>
      </c>
      <c r="P88" s="5">
        <v>901252000000</v>
      </c>
      <c r="Q88" s="5">
        <v>748433000000</v>
      </c>
      <c r="R88" s="5">
        <v>-6483084000000</v>
      </c>
      <c r="S88" s="5">
        <v>247112000000</v>
      </c>
      <c r="T88" s="5">
        <v>1586971000000</v>
      </c>
      <c r="U88" s="5">
        <v>1725873000000</v>
      </c>
      <c r="V88" s="5">
        <v>1368132000000</v>
      </c>
      <c r="W88" s="5">
        <v>1156878000000</v>
      </c>
      <c r="X88" s="5">
        <v>1004059000000</v>
      </c>
      <c r="Y88" s="5">
        <v>486077000000</v>
      </c>
      <c r="Z88" s="5">
        <v>461259000000</v>
      </c>
    </row>
    <row r="89" spans="3:26" ht="15.5" x14ac:dyDescent="0.35">
      <c r="C89" t="s">
        <v>96</v>
      </c>
      <c r="X89" s="5">
        <v>-7410000000</v>
      </c>
      <c r="Y89" s="5">
        <v>-5922000000</v>
      </c>
      <c r="Z89" s="5">
        <v>-8850000000</v>
      </c>
    </row>
    <row r="90" spans="3:26" ht="15.5" x14ac:dyDescent="0.35">
      <c r="C90" t="s">
        <v>97</v>
      </c>
      <c r="D90" s="5">
        <v>920104000000</v>
      </c>
      <c r="E90" s="5">
        <v>704574000000</v>
      </c>
      <c r="F90" s="5">
        <v>1237678000000</v>
      </c>
      <c r="G90" s="5">
        <v>856309000000</v>
      </c>
      <c r="I90" s="5">
        <v>3587535000000</v>
      </c>
      <c r="J90" s="5">
        <v>3566519000000</v>
      </c>
      <c r="K90" s="5">
        <v>2585218000000</v>
      </c>
      <c r="L90" s="5">
        <v>2013413000000</v>
      </c>
      <c r="M90" s="5">
        <v>1231127000000</v>
      </c>
      <c r="N90" s="5">
        <v>721587000000</v>
      </c>
      <c r="O90" s="5">
        <v>1500420000000</v>
      </c>
      <c r="P90" s="5">
        <v>901252000000</v>
      </c>
      <c r="Q90" s="5">
        <v>748433000000</v>
      </c>
      <c r="R90" s="5">
        <v>-6483084000000</v>
      </c>
      <c r="S90" s="5">
        <v>247112000000</v>
      </c>
      <c r="T90" s="5">
        <v>1586971000000</v>
      </c>
      <c r="U90" s="5">
        <v>1725873000000</v>
      </c>
      <c r="V90" s="5">
        <v>1368132000000</v>
      </c>
      <c r="W90" s="5">
        <v>1156878000000</v>
      </c>
      <c r="X90" s="5">
        <v>996649000000</v>
      </c>
      <c r="Y90" s="5">
        <v>480155000000</v>
      </c>
      <c r="Z90" s="5">
        <v>452409000000</v>
      </c>
    </row>
    <row r="91" spans="3:26" ht="15.5" x14ac:dyDescent="0.35">
      <c r="C91" t="s">
        <v>98</v>
      </c>
      <c r="D91" s="5">
        <v>-688931000000</v>
      </c>
      <c r="E91" s="5">
        <v>-139047000000</v>
      </c>
      <c r="F91" s="5">
        <v>456476000000</v>
      </c>
      <c r="G91" s="5">
        <v>278185000000</v>
      </c>
      <c r="I91" s="5">
        <v>735674000000</v>
      </c>
      <c r="J91" s="5">
        <v>-51126000000</v>
      </c>
      <c r="K91" s="5">
        <v>332535000000</v>
      </c>
      <c r="L91" s="5">
        <v>-702463000000</v>
      </c>
      <c r="M91" s="5">
        <v>175930000000</v>
      </c>
      <c r="N91" s="5">
        <v>489310000000</v>
      </c>
      <c r="O91" s="5">
        <v>84995000000</v>
      </c>
      <c r="P91" s="5">
        <v>40070000000</v>
      </c>
      <c r="Q91" s="5">
        <v>-22747000000</v>
      </c>
      <c r="R91" s="5">
        <v>-35684000000</v>
      </c>
      <c r="S91" s="5">
        <v>1648997000000</v>
      </c>
      <c r="T91" s="5">
        <v>60144000000</v>
      </c>
      <c r="U91" s="5">
        <v>-94755000000</v>
      </c>
      <c r="V91" s="5">
        <v>3136000000</v>
      </c>
      <c r="W91" s="5">
        <v>30838000000</v>
      </c>
    </row>
    <row r="92" spans="3:26" ht="15.5" x14ac:dyDescent="0.35">
      <c r="C92" t="s">
        <v>99</v>
      </c>
      <c r="D92" s="5">
        <v>-688931000000</v>
      </c>
      <c r="E92" s="5">
        <v>-139047000000</v>
      </c>
      <c r="F92" s="5">
        <v>456476000000</v>
      </c>
      <c r="G92" s="5">
        <v>278185000000</v>
      </c>
      <c r="I92" s="5">
        <v>735674000000</v>
      </c>
      <c r="J92" s="5">
        <v>-51126000000</v>
      </c>
      <c r="K92" s="5">
        <v>332535000000</v>
      </c>
      <c r="L92" s="5">
        <v>-702463000000</v>
      </c>
      <c r="M92" s="5">
        <v>175930000000</v>
      </c>
      <c r="N92" s="5">
        <v>489310000000</v>
      </c>
      <c r="O92" s="5">
        <v>84995000000</v>
      </c>
      <c r="P92" s="5">
        <v>40070000000</v>
      </c>
      <c r="Q92" s="5">
        <v>-22747000000</v>
      </c>
      <c r="R92" s="5">
        <v>-35684000000</v>
      </c>
      <c r="S92" s="5">
        <v>1648997000000</v>
      </c>
      <c r="T92" s="5">
        <v>60144000000</v>
      </c>
      <c r="U92" s="5">
        <v>-94755000000</v>
      </c>
      <c r="V92" s="5">
        <v>3136000000</v>
      </c>
      <c r="W92" s="5">
        <v>30838000000</v>
      </c>
    </row>
    <row r="93" spans="3:26" ht="15.5" x14ac:dyDescent="0.35">
      <c r="C93" t="s">
        <v>100</v>
      </c>
      <c r="D93" s="5">
        <v>231173000000</v>
      </c>
      <c r="E93" s="5">
        <v>565527000000</v>
      </c>
      <c r="F93" s="5">
        <v>1694154000000</v>
      </c>
      <c r="G93" s="5">
        <v>1134494000000</v>
      </c>
      <c r="I93" s="5">
        <v>4323209000000</v>
      </c>
      <c r="J93" s="5">
        <v>3515393000000</v>
      </c>
      <c r="K93" s="5">
        <v>2917753000000</v>
      </c>
      <c r="L93" s="5">
        <v>1310950000000</v>
      </c>
      <c r="M93" s="5">
        <v>1407057000000</v>
      </c>
      <c r="N93" s="5">
        <v>1215517000000</v>
      </c>
      <c r="O93" s="5">
        <v>1585415000000</v>
      </c>
      <c r="P93" s="5">
        <v>941322000000</v>
      </c>
      <c r="Q93" s="5">
        <v>725686000000</v>
      </c>
      <c r="R93" s="5">
        <v>-6518768000000</v>
      </c>
      <c r="S93" s="5">
        <v>1896109000000</v>
      </c>
      <c r="T93" s="5">
        <v>1647115000000</v>
      </c>
      <c r="U93" s="5">
        <v>1631118000000</v>
      </c>
      <c r="V93" s="5">
        <v>1371268000000</v>
      </c>
      <c r="W93" s="5">
        <v>1187716000000</v>
      </c>
    </row>
    <row r="94" spans="3:26" ht="15.5" x14ac:dyDescent="0.35">
      <c r="C94" t="s">
        <v>101</v>
      </c>
      <c r="D94" s="5">
        <v>920104000000</v>
      </c>
      <c r="E94" s="5">
        <v>704574000000</v>
      </c>
      <c r="F94" s="5">
        <v>1237678000000</v>
      </c>
      <c r="G94" s="5">
        <v>856309000000</v>
      </c>
      <c r="I94" s="5">
        <v>3587535000000</v>
      </c>
      <c r="J94" s="5">
        <v>3566519000000</v>
      </c>
      <c r="K94" s="5">
        <v>2585218000000</v>
      </c>
      <c r="L94" s="5">
        <v>2013413000000</v>
      </c>
      <c r="M94" s="5">
        <v>1231127000000</v>
      </c>
      <c r="N94" s="5">
        <v>721587000000</v>
      </c>
      <c r="O94" s="5">
        <v>1500420000000</v>
      </c>
      <c r="P94" s="5">
        <v>901252000000</v>
      </c>
      <c r="Q94" s="5">
        <v>748433000000</v>
      </c>
      <c r="R94" s="5">
        <v>-6483084000000</v>
      </c>
      <c r="S94" s="5">
        <v>247112000000</v>
      </c>
      <c r="T94" s="5">
        <v>1586971000000</v>
      </c>
      <c r="U94" s="5">
        <v>1725873000000</v>
      </c>
      <c r="V94" s="5">
        <v>1368132000000</v>
      </c>
      <c r="W94" s="5">
        <v>1156878000000</v>
      </c>
      <c r="X94" s="5">
        <v>996649000000</v>
      </c>
      <c r="Y94" s="5">
        <v>480155000000</v>
      </c>
      <c r="Z94" s="5">
        <v>452409000000</v>
      </c>
    </row>
    <row r="95" spans="3:26" ht="15.5" x14ac:dyDescent="0.35">
      <c r="C95" t="s">
        <v>7</v>
      </c>
      <c r="D95" s="5">
        <v>231173000000</v>
      </c>
      <c r="E95" s="5">
        <v>565527000000</v>
      </c>
      <c r="F95" s="5">
        <v>1694154000000</v>
      </c>
      <c r="G95" s="5">
        <v>1134494000000</v>
      </c>
      <c r="I95" s="5">
        <v>4323209000000</v>
      </c>
      <c r="J95" s="5">
        <v>3515393000000</v>
      </c>
      <c r="K95" s="5">
        <v>2917753000000</v>
      </c>
      <c r="L95" s="5">
        <v>1310950000000</v>
      </c>
      <c r="M95" s="5">
        <v>1407057000000</v>
      </c>
      <c r="N95" s="5">
        <v>1215517000000</v>
      </c>
      <c r="O95" s="5">
        <v>1585415000000</v>
      </c>
      <c r="P95" s="5">
        <v>941321000000</v>
      </c>
      <c r="Q95" s="5">
        <v>725686000000</v>
      </c>
      <c r="R95" s="5">
        <v>-6518768000000</v>
      </c>
      <c r="S95" s="5">
        <v>1896109000000</v>
      </c>
      <c r="T95" s="5">
        <v>1647116000000</v>
      </c>
      <c r="U95" s="5">
        <v>1631118000000</v>
      </c>
      <c r="V95" s="5">
        <v>1371269000000</v>
      </c>
      <c r="W95" s="5">
        <v>1187714000000</v>
      </c>
    </row>
    <row r="96" spans="3:26" ht="15.5" x14ac:dyDescent="0.35">
      <c r="C96" t="s">
        <v>394</v>
      </c>
      <c r="P96" s="5">
        <v>1000000</v>
      </c>
      <c r="T96" s="5">
        <v>-1000000</v>
      </c>
      <c r="V96" s="5">
        <v>-1000000</v>
      </c>
      <c r="W96" s="5">
        <v>2000000</v>
      </c>
    </row>
    <row r="97" spans="2:26" ht="15.5" x14ac:dyDescent="0.35">
      <c r="C97" t="s">
        <v>102</v>
      </c>
      <c r="D97" s="5">
        <v>920104000000</v>
      </c>
      <c r="E97" s="5">
        <v>704574000000</v>
      </c>
      <c r="F97" s="5">
        <v>1237678000000</v>
      </c>
      <c r="G97" s="5">
        <v>856309000000</v>
      </c>
      <c r="I97" s="5">
        <v>3587535000000</v>
      </c>
      <c r="J97" s="5">
        <v>3566519000000</v>
      </c>
      <c r="K97" s="5">
        <v>2585218000000</v>
      </c>
      <c r="L97" s="5">
        <v>2013413000000</v>
      </c>
      <c r="M97" s="5">
        <v>1231127000000</v>
      </c>
      <c r="N97" s="5">
        <v>721587000000</v>
      </c>
      <c r="O97" s="5">
        <v>1500420000000</v>
      </c>
      <c r="P97" s="5">
        <v>901252000000</v>
      </c>
      <c r="Q97" s="5">
        <v>748433000000</v>
      </c>
      <c r="R97" s="5">
        <v>-6483084000000</v>
      </c>
      <c r="S97" s="5">
        <v>247112000000</v>
      </c>
      <c r="T97" s="5">
        <v>1586971000000</v>
      </c>
      <c r="U97" s="5">
        <v>1725873000000</v>
      </c>
      <c r="V97" s="5">
        <v>1368132000000</v>
      </c>
      <c r="W97" s="5">
        <v>1156878000000</v>
      </c>
      <c r="X97" s="5">
        <v>996649000000</v>
      </c>
      <c r="Y97" s="5">
        <v>480155000000</v>
      </c>
      <c r="Z97" s="5">
        <v>452409000000</v>
      </c>
    </row>
    <row r="98" spans="2:26" ht="15.5" x14ac:dyDescent="0.35">
      <c r="C98" t="s">
        <v>103</v>
      </c>
      <c r="D98" s="5">
        <v>231173000000</v>
      </c>
      <c r="E98" s="5">
        <v>565527000000</v>
      </c>
      <c r="F98" s="5">
        <v>1694154000000</v>
      </c>
      <c r="G98" s="5">
        <v>1134494000000</v>
      </c>
      <c r="I98" s="5">
        <v>4323209000000</v>
      </c>
      <c r="J98" s="5">
        <v>3515393000000</v>
      </c>
      <c r="K98" s="5">
        <v>2917753000000</v>
      </c>
      <c r="L98" s="5">
        <v>1310950000000</v>
      </c>
      <c r="M98" s="5">
        <v>1407057000000</v>
      </c>
      <c r="N98" s="5">
        <v>1215517000000</v>
      </c>
      <c r="O98" s="5">
        <v>1585415000000</v>
      </c>
      <c r="P98" s="5">
        <v>941322000000</v>
      </c>
      <c r="Q98" s="5">
        <v>725686000000</v>
      </c>
      <c r="R98" s="5">
        <v>-6518768000000</v>
      </c>
      <c r="S98" s="5">
        <v>1896109000000</v>
      </c>
      <c r="T98" s="5">
        <v>1647115000000</v>
      </c>
      <c r="U98" s="5">
        <v>1631118000000</v>
      </c>
      <c r="V98" s="5">
        <v>1371268000000</v>
      </c>
      <c r="W98" s="5">
        <v>1187716000000</v>
      </c>
    </row>
    <row r="99" spans="2:26" ht="15.5" x14ac:dyDescent="0.35">
      <c r="C99" t="s">
        <v>104</v>
      </c>
      <c r="D99" s="5">
        <v>231173000000</v>
      </c>
      <c r="E99" s="5">
        <v>565527000000</v>
      </c>
      <c r="F99" s="5">
        <v>1694154000000</v>
      </c>
      <c r="G99" s="5">
        <v>1134494000000</v>
      </c>
      <c r="I99" s="5">
        <v>4323209000000</v>
      </c>
      <c r="J99" s="5">
        <v>3515393000000</v>
      </c>
      <c r="K99" s="5">
        <v>2917753000000</v>
      </c>
      <c r="L99" s="5">
        <v>1310950000000</v>
      </c>
      <c r="M99" s="5">
        <v>1407057000000</v>
      </c>
      <c r="N99" s="5">
        <v>1215517000000</v>
      </c>
      <c r="O99" s="5">
        <v>1585415000000</v>
      </c>
      <c r="P99" s="5">
        <v>941322000000</v>
      </c>
      <c r="Q99" s="5">
        <v>725686000000</v>
      </c>
      <c r="R99" s="5">
        <v>-6518768000000</v>
      </c>
      <c r="S99" s="5">
        <v>1896109000000</v>
      </c>
      <c r="T99" s="5">
        <v>1647115000000</v>
      </c>
      <c r="U99" s="5">
        <v>1631118000000</v>
      </c>
      <c r="V99" s="5">
        <v>1371268000000</v>
      </c>
      <c r="W99" s="5">
        <v>1187716000000</v>
      </c>
    </row>
    <row r="101" spans="2:26" ht="15.5" x14ac:dyDescent="0.35">
      <c r="B101" t="s">
        <v>105</v>
      </c>
      <c r="C101" t="s">
        <v>106</v>
      </c>
    </row>
    <row r="102" spans="2:26" ht="15.5" x14ac:dyDescent="0.35">
      <c r="C102" t="s">
        <v>19</v>
      </c>
      <c r="D102" s="5">
        <v>1874539000000</v>
      </c>
      <c r="E102" s="5">
        <v>1686358000000</v>
      </c>
      <c r="F102" s="5">
        <v>1413637000000</v>
      </c>
      <c r="G102" s="5">
        <v>1471849000000</v>
      </c>
      <c r="I102" s="5">
        <v>1686358000000</v>
      </c>
      <c r="J102" s="5">
        <v>1661729000000</v>
      </c>
      <c r="K102" s="5">
        <v>1756619000000</v>
      </c>
      <c r="L102" s="5">
        <v>1899358000000</v>
      </c>
      <c r="M102" s="5">
        <v>1978137000000</v>
      </c>
      <c r="N102" s="5">
        <v>1794768000000</v>
      </c>
      <c r="O102" s="5">
        <v>2303932000000</v>
      </c>
      <c r="P102" s="5">
        <v>2185074000000</v>
      </c>
      <c r="Q102" s="5">
        <v>1940485000000</v>
      </c>
      <c r="R102" s="5">
        <v>2070557000000</v>
      </c>
      <c r="S102" s="5">
        <v>2012662000000</v>
      </c>
      <c r="T102" s="5">
        <v>2192825000000</v>
      </c>
      <c r="U102" s="5">
        <v>2436772000000</v>
      </c>
      <c r="V102" s="5">
        <v>1803777000000</v>
      </c>
      <c r="W102" s="5">
        <v>1751487000000</v>
      </c>
      <c r="X102" s="5">
        <v>1270026000000</v>
      </c>
      <c r="Y102" s="5">
        <v>1145742000000</v>
      </c>
      <c r="Z102" s="5">
        <v>1226225000000</v>
      </c>
    </row>
    <row r="103" spans="2:26" ht="15.5" x14ac:dyDescent="0.35">
      <c r="C103" t="s">
        <v>1426</v>
      </c>
      <c r="D103" s="5">
        <v>5928951000000</v>
      </c>
      <c r="E103" s="5">
        <v>6897204000000</v>
      </c>
      <c r="F103" s="5">
        <v>7593830000000</v>
      </c>
      <c r="G103" s="5">
        <v>7136506000000</v>
      </c>
      <c r="I103" s="5">
        <v>6897204000000</v>
      </c>
      <c r="J103" s="5">
        <v>8205594000000</v>
      </c>
      <c r="K103" s="5">
        <v>7315742000000</v>
      </c>
      <c r="L103" s="5">
        <v>20172530000000</v>
      </c>
      <c r="M103" s="5">
        <v>10627001000000</v>
      </c>
      <c r="N103" s="5">
        <v>5013391000000</v>
      </c>
      <c r="O103" s="5">
        <v>8082615000000</v>
      </c>
      <c r="P103" s="5">
        <v>8901492000000</v>
      </c>
      <c r="Q103" s="5">
        <v>8541582000000</v>
      </c>
      <c r="R103" s="5">
        <v>10541849000000</v>
      </c>
      <c r="S103" s="5">
        <v>12833823000000</v>
      </c>
      <c r="T103" s="5">
        <v>13675893000000</v>
      </c>
      <c r="U103" s="5">
        <v>11610722000000</v>
      </c>
      <c r="V103" s="5">
        <v>9336202000000</v>
      </c>
      <c r="W103" s="5">
        <v>7322383000000</v>
      </c>
      <c r="X103" s="5">
        <v>4539282000000</v>
      </c>
      <c r="Y103" s="5">
        <v>2270791000000</v>
      </c>
      <c r="Z103" s="5">
        <v>2075173000000</v>
      </c>
    </row>
    <row r="104" spans="2:26" ht="15.5" x14ac:dyDescent="0.35">
      <c r="C104" t="s">
        <v>1427</v>
      </c>
    </row>
    <row r="105" spans="2:26" ht="15.5" x14ac:dyDescent="0.35">
      <c r="C105" t="s">
        <v>109</v>
      </c>
      <c r="N105" s="5">
        <v>609738000000</v>
      </c>
      <c r="O105" s="5">
        <v>1286680000000</v>
      </c>
      <c r="P105" s="5">
        <v>3715302000000</v>
      </c>
      <c r="Q105" s="5">
        <v>5346400000000</v>
      </c>
      <c r="R105" s="5">
        <v>5379530000000</v>
      </c>
      <c r="S105" s="5">
        <v>5361230000000</v>
      </c>
      <c r="T105" s="5">
        <v>5372321000000</v>
      </c>
      <c r="U105" s="5">
        <v>4913368000000</v>
      </c>
      <c r="V105" s="5">
        <v>4140290000000</v>
      </c>
      <c r="W105" s="5">
        <v>1653876000000</v>
      </c>
      <c r="X105" s="5">
        <v>497918000000</v>
      </c>
      <c r="Y105" s="5">
        <v>495885000000</v>
      </c>
      <c r="Z105" s="5">
        <v>495290000000</v>
      </c>
    </row>
    <row r="106" spans="2:26" ht="15.5" x14ac:dyDescent="0.35">
      <c r="C106" t="s">
        <v>110</v>
      </c>
      <c r="N106" s="5">
        <v>105197000000</v>
      </c>
      <c r="O106" s="5">
        <v>992138000000</v>
      </c>
      <c r="P106" s="5">
        <v>1068985000000</v>
      </c>
      <c r="Q106" s="5">
        <v>1185243000000</v>
      </c>
      <c r="R106" s="5">
        <v>1147056000000</v>
      </c>
      <c r="S106" s="5">
        <v>2543806000000</v>
      </c>
      <c r="T106" s="5">
        <v>2386662000000</v>
      </c>
      <c r="U106" s="5">
        <v>2106292000000</v>
      </c>
      <c r="V106" s="5">
        <v>1764819000000</v>
      </c>
      <c r="W106" s="5">
        <v>1697303000000</v>
      </c>
      <c r="X106" s="5">
        <v>1597009000000</v>
      </c>
      <c r="Y106" s="5">
        <v>936613000000</v>
      </c>
    </row>
    <row r="107" spans="2:26" ht="15.5" x14ac:dyDescent="0.35">
      <c r="C107" t="s">
        <v>93</v>
      </c>
      <c r="D107" s="5">
        <v>2354284000000</v>
      </c>
      <c r="E107" s="5">
        <v>3043215000000</v>
      </c>
      <c r="F107" s="5">
        <v>3198245000000</v>
      </c>
      <c r="G107" s="5">
        <v>2741769000000</v>
      </c>
      <c r="I107" s="5">
        <v>3043215000000</v>
      </c>
      <c r="J107" s="5">
        <v>2282871000000</v>
      </c>
      <c r="K107" s="5">
        <v>2304251000000</v>
      </c>
      <c r="L107" s="5">
        <v>1934396000000</v>
      </c>
      <c r="M107" s="5">
        <v>2636356000000</v>
      </c>
      <c r="N107" s="5">
        <v>13311728000000</v>
      </c>
      <c r="O107" s="5">
        <v>1924389000000</v>
      </c>
      <c r="P107" s="5">
        <v>1765845000000</v>
      </c>
      <c r="Q107" s="5">
        <v>1753237000000</v>
      </c>
      <c r="R107" s="5">
        <v>3175482000000</v>
      </c>
      <c r="S107" s="5">
        <v>1673618000000</v>
      </c>
      <c r="T107" s="5">
        <v>57506000000</v>
      </c>
      <c r="U107" s="5">
        <v>-28229000000</v>
      </c>
      <c r="V107" s="5">
        <v>15144000000</v>
      </c>
      <c r="W107" s="5">
        <v>31714000000</v>
      </c>
      <c r="X107" s="5">
        <v>876000000</v>
      </c>
      <c r="Y107" s="5">
        <v>26000000</v>
      </c>
      <c r="Z107" s="5">
        <v>-66669000000</v>
      </c>
    </row>
    <row r="108" spans="2:26" ht="15.5" x14ac:dyDescent="0.35">
      <c r="C108" t="s">
        <v>1428</v>
      </c>
      <c r="D108" s="5">
        <v>4299258000000</v>
      </c>
      <c r="E108" s="5">
        <v>7045129000000</v>
      </c>
      <c r="F108" s="5">
        <v>7844996000000</v>
      </c>
      <c r="G108" s="5">
        <v>6162576000000</v>
      </c>
      <c r="I108" s="5">
        <v>7045129000000</v>
      </c>
      <c r="J108" s="5">
        <v>12895048000000</v>
      </c>
      <c r="K108" s="5">
        <v>25151155000000</v>
      </c>
      <c r="L108" s="5">
        <v>34271179000000</v>
      </c>
      <c r="M108" s="5">
        <v>33449165000000</v>
      </c>
      <c r="N108" s="5">
        <v>18660681000000</v>
      </c>
      <c r="O108" s="5">
        <v>14854689000000</v>
      </c>
      <c r="P108" s="5">
        <v>11850858000000</v>
      </c>
      <c r="Q108" s="5">
        <v>6294096000000</v>
      </c>
      <c r="R108" s="5">
        <v>8045662000000</v>
      </c>
      <c r="S108" s="5">
        <v>8290830000000</v>
      </c>
      <c r="T108" s="5">
        <v>1395967000000</v>
      </c>
      <c r="U108" s="5">
        <v>5932174000000</v>
      </c>
      <c r="V108" s="5">
        <v>12913618000000</v>
      </c>
      <c r="W108" s="5">
        <v>8875681000000</v>
      </c>
      <c r="X108" s="5">
        <v>5244920000000</v>
      </c>
      <c r="Y108" s="5">
        <v>2720134000000</v>
      </c>
      <c r="Z108" s="5">
        <v>2032071000000</v>
      </c>
    </row>
    <row r="109" spans="2:26" ht="15.5" x14ac:dyDescent="0.35">
      <c r="C109" t="s">
        <v>1925</v>
      </c>
    </row>
    <row r="110" spans="2:26" ht="15.5" x14ac:dyDescent="0.35">
      <c r="C110" t="s">
        <v>2124</v>
      </c>
      <c r="X110" s="5">
        <v>101051000000</v>
      </c>
      <c r="Y110" s="5">
        <v>69270000000</v>
      </c>
      <c r="Z110" s="5">
        <v>2082791000000</v>
      </c>
    </row>
    <row r="111" spans="2:26" ht="15.5" x14ac:dyDescent="0.35">
      <c r="C111" t="s">
        <v>1429</v>
      </c>
    </row>
    <row r="112" spans="2:26" ht="15.5" x14ac:dyDescent="0.35">
      <c r="C112" t="s">
        <v>1431</v>
      </c>
      <c r="D112" s="5">
        <v>149537590000000</v>
      </c>
      <c r="E112" s="5">
        <v>152111121000000</v>
      </c>
      <c r="F112" s="5">
        <v>147893878000000</v>
      </c>
      <c r="G112" s="5">
        <v>151906503000000</v>
      </c>
      <c r="I112" s="5">
        <v>152111121000000</v>
      </c>
      <c r="J112" s="5">
        <v>143859070000000</v>
      </c>
      <c r="K112" s="5">
        <v>131230084000000</v>
      </c>
      <c r="L112" s="5">
        <v>126825728000000</v>
      </c>
      <c r="M112" s="5">
        <v>116985878000000</v>
      </c>
      <c r="N112" s="5">
        <v>110810908000000</v>
      </c>
      <c r="O112" s="5">
        <v>105082244000000</v>
      </c>
      <c r="P112" s="5">
        <v>99209601000000</v>
      </c>
      <c r="Q112" s="5">
        <v>90020985000000</v>
      </c>
      <c r="R112" s="5">
        <v>94782664000000</v>
      </c>
      <c r="S112" s="5">
        <v>125867973000000</v>
      </c>
      <c r="T112" s="5">
        <v>131388463000000</v>
      </c>
      <c r="U112" s="5">
        <v>118368843000000</v>
      </c>
      <c r="V112" s="5">
        <v>93705893000000</v>
      </c>
      <c r="W112" s="5">
        <v>68204434000000</v>
      </c>
      <c r="X112" s="5">
        <v>51253361000000</v>
      </c>
      <c r="Y112" s="5">
        <v>39585076000000</v>
      </c>
      <c r="Z112" s="5">
        <v>33519929000000</v>
      </c>
    </row>
    <row r="113" spans="3:26" ht="15.5" x14ac:dyDescent="0.35">
      <c r="C113" t="s">
        <v>789</v>
      </c>
      <c r="K113" s="5">
        <v>104019000000</v>
      </c>
      <c r="L113" s="5">
        <v>130933000000</v>
      </c>
      <c r="M113" s="5">
        <v>138001000000</v>
      </c>
    </row>
    <row r="114" spans="3:26" ht="15.5" x14ac:dyDescent="0.35">
      <c r="C114" t="s">
        <v>3091</v>
      </c>
      <c r="K114" s="5">
        <v>104019000000</v>
      </c>
      <c r="L114" s="5">
        <v>130933000000</v>
      </c>
      <c r="M114" s="5">
        <v>138001000000</v>
      </c>
      <c r="R114" s="5">
        <v>2488861000000</v>
      </c>
      <c r="S114" s="5">
        <v>2465417000000</v>
      </c>
      <c r="T114" s="5">
        <v>2294284000000</v>
      </c>
    </row>
    <row r="115" spans="3:26" ht="15.5" x14ac:dyDescent="0.35">
      <c r="C115" t="s">
        <v>123</v>
      </c>
      <c r="D115" s="5">
        <v>3689382000000</v>
      </c>
      <c r="E115" s="5">
        <v>3718975000000</v>
      </c>
      <c r="F115" s="5">
        <v>3706667000000</v>
      </c>
      <c r="G115" s="5">
        <v>3617319000000</v>
      </c>
      <c r="I115" s="5">
        <v>3718975000000</v>
      </c>
      <c r="J115" s="5">
        <v>3556898000000</v>
      </c>
      <c r="K115" s="5">
        <v>3491943000000</v>
      </c>
      <c r="L115" s="5">
        <v>3290186000000</v>
      </c>
      <c r="M115" s="5">
        <v>3290547000000</v>
      </c>
      <c r="N115" s="5">
        <v>3073596000000</v>
      </c>
      <c r="O115" s="5">
        <v>2451459000000</v>
      </c>
      <c r="P115" s="5">
        <v>2552305000000</v>
      </c>
      <c r="Q115" s="5">
        <v>2460534000000</v>
      </c>
      <c r="R115" s="5">
        <v>2554424000000</v>
      </c>
      <c r="S115" s="5">
        <v>2724378000000</v>
      </c>
      <c r="T115" s="5">
        <v>1129397000000</v>
      </c>
      <c r="U115" s="5">
        <v>1093094000000</v>
      </c>
      <c r="V115" s="5">
        <v>749314000000</v>
      </c>
      <c r="W115" s="5">
        <v>730932000000</v>
      </c>
    </row>
    <row r="116" spans="3:26" ht="15.5" x14ac:dyDescent="0.35">
      <c r="C116" t="s">
        <v>1432</v>
      </c>
      <c r="D116" s="5">
        <v>3689382000000</v>
      </c>
      <c r="E116" s="5">
        <v>3718975000000</v>
      </c>
      <c r="F116" s="5">
        <v>3706667000000</v>
      </c>
      <c r="G116" s="5">
        <v>3617319000000</v>
      </c>
      <c r="I116" s="5">
        <v>3718975000000</v>
      </c>
      <c r="J116" s="5">
        <v>3556898000000</v>
      </c>
      <c r="K116" s="5">
        <v>3491943000000</v>
      </c>
      <c r="L116" s="5">
        <v>3290186000000</v>
      </c>
      <c r="M116" s="5">
        <v>3290547000000</v>
      </c>
      <c r="N116" s="5">
        <v>3073596000000</v>
      </c>
      <c r="O116" s="5">
        <v>2451459000000</v>
      </c>
      <c r="P116" s="5">
        <v>2552305000000</v>
      </c>
      <c r="Q116" s="5">
        <v>2460534000000</v>
      </c>
      <c r="R116" s="5">
        <v>2554424000000</v>
      </c>
      <c r="S116" s="5">
        <v>2724378000000</v>
      </c>
      <c r="T116" s="5">
        <v>1129397000000</v>
      </c>
      <c r="U116" s="5">
        <v>1093094000000</v>
      </c>
      <c r="V116" s="5">
        <v>749314000000</v>
      </c>
      <c r="W116" s="5">
        <v>730932000000</v>
      </c>
      <c r="X116" s="5">
        <v>763735000000</v>
      </c>
      <c r="Y116" s="5">
        <v>1195437000000</v>
      </c>
      <c r="Z116" s="5">
        <v>1296182000000</v>
      </c>
    </row>
    <row r="117" spans="3:26" ht="15.5" x14ac:dyDescent="0.35">
      <c r="C117" t="s">
        <v>320</v>
      </c>
      <c r="D117" s="5">
        <v>1348539000000</v>
      </c>
      <c r="E117" s="5">
        <v>1368228000000</v>
      </c>
      <c r="F117" s="5">
        <v>1376723000000</v>
      </c>
      <c r="G117" s="5">
        <v>1347082000000</v>
      </c>
      <c r="I117" s="5">
        <v>1368228000000</v>
      </c>
      <c r="J117" s="5">
        <v>1282172000000</v>
      </c>
      <c r="K117" s="5">
        <v>939389000000</v>
      </c>
      <c r="L117" s="5">
        <v>734740000000</v>
      </c>
      <c r="M117" s="5">
        <v>543984000000</v>
      </c>
      <c r="N117" s="5">
        <v>560917000000</v>
      </c>
      <c r="O117" s="5">
        <v>516952000000</v>
      </c>
      <c r="P117" s="5">
        <v>498426000000</v>
      </c>
      <c r="Q117" s="5">
        <v>485283000000</v>
      </c>
      <c r="R117" s="5">
        <v>412980000000</v>
      </c>
      <c r="S117" s="5">
        <v>389266000000</v>
      </c>
      <c r="T117" s="5">
        <v>377880000000</v>
      </c>
      <c r="U117" s="5">
        <v>281781000000</v>
      </c>
      <c r="V117" s="5">
        <v>255579000000</v>
      </c>
      <c r="W117" s="5">
        <v>281455000000</v>
      </c>
    </row>
    <row r="118" spans="3:26" ht="15.5" x14ac:dyDescent="0.35">
      <c r="C118" t="s">
        <v>1807</v>
      </c>
      <c r="D118" s="5">
        <v>1348539000000</v>
      </c>
      <c r="E118" s="5">
        <v>1368228000000</v>
      </c>
      <c r="F118" s="5">
        <v>1376723000000</v>
      </c>
      <c r="G118" s="5">
        <v>1347082000000</v>
      </c>
      <c r="I118" s="5">
        <v>1368228000000</v>
      </c>
      <c r="J118" s="5">
        <v>1282172000000</v>
      </c>
      <c r="K118" s="5">
        <v>939389000000</v>
      </c>
      <c r="L118" s="5">
        <v>734740000000</v>
      </c>
      <c r="M118" s="5">
        <v>543984000000</v>
      </c>
      <c r="N118" s="5">
        <v>560917000000</v>
      </c>
      <c r="O118" s="5">
        <v>516952000000</v>
      </c>
      <c r="P118" s="5">
        <v>498426000000</v>
      </c>
      <c r="Q118" s="5">
        <v>485283000000</v>
      </c>
      <c r="R118" s="5">
        <v>412980000000</v>
      </c>
      <c r="S118" s="5">
        <v>389266000000</v>
      </c>
      <c r="T118" s="5">
        <v>377880000000</v>
      </c>
      <c r="U118" s="5">
        <v>281781000000</v>
      </c>
      <c r="V118" s="5">
        <v>255579000000</v>
      </c>
      <c r="W118" s="5">
        <v>281455000000</v>
      </c>
      <c r="X118" s="5">
        <v>281579000000</v>
      </c>
    </row>
    <row r="119" spans="3:26" ht="15.5" x14ac:dyDescent="0.35">
      <c r="C119" t="s">
        <v>118</v>
      </c>
      <c r="D119" s="5">
        <v>2005871000000</v>
      </c>
      <c r="E119" s="5">
        <v>1832318000000</v>
      </c>
      <c r="F119" s="5">
        <v>1735000000000</v>
      </c>
      <c r="G119" s="5">
        <v>1820190000000</v>
      </c>
      <c r="I119" s="5">
        <v>1832318000000</v>
      </c>
      <c r="J119" s="5">
        <v>1989274000000</v>
      </c>
      <c r="K119" s="5">
        <v>2348039000000</v>
      </c>
      <c r="L119" s="5">
        <v>2057940000000</v>
      </c>
      <c r="M119" s="5">
        <v>1825368000000</v>
      </c>
      <c r="N119" s="5">
        <v>2195260000000</v>
      </c>
      <c r="O119" s="5">
        <v>1643021000000</v>
      </c>
      <c r="P119" s="5">
        <v>2181667000000</v>
      </c>
      <c r="Q119" s="5">
        <v>2454077000000</v>
      </c>
      <c r="R119" s="5">
        <v>2650768000000</v>
      </c>
      <c r="S119" s="5">
        <v>422929000000</v>
      </c>
      <c r="T119" s="5">
        <v>110408000000</v>
      </c>
      <c r="U119" s="5">
        <v>259325000000</v>
      </c>
      <c r="V119" s="5">
        <v>323983000000</v>
      </c>
      <c r="W119" s="5">
        <v>360381000000</v>
      </c>
      <c r="X119" s="5">
        <v>462319000000</v>
      </c>
      <c r="Y119" s="5">
        <v>415937000000</v>
      </c>
      <c r="Z119" s="5">
        <v>385527000000</v>
      </c>
    </row>
    <row r="120" spans="3:26" ht="15.5" x14ac:dyDescent="0.35">
      <c r="C120" t="s">
        <v>126</v>
      </c>
      <c r="D120" s="5">
        <v>262348154000000</v>
      </c>
      <c r="E120" s="5">
        <v>268342325000000</v>
      </c>
      <c r="F120" s="5">
        <v>269281129000000</v>
      </c>
      <c r="G120" s="5">
        <v>264190728000000</v>
      </c>
      <c r="I120" s="5">
        <v>268342325000000</v>
      </c>
      <c r="J120" s="5">
        <v>259067503000000</v>
      </c>
      <c r="K120" s="5">
        <v>257444147000000</v>
      </c>
      <c r="L120" s="5">
        <v>255112471000000</v>
      </c>
      <c r="M120" s="5">
        <v>234379042000000</v>
      </c>
      <c r="N120" s="5">
        <v>197726097000000</v>
      </c>
      <c r="O120" s="5">
        <v>161451259000000</v>
      </c>
      <c r="P120" s="5">
        <v>152892866000000</v>
      </c>
      <c r="Q120" s="5">
        <v>148328370000000</v>
      </c>
      <c r="R120" s="5">
        <v>165527512000000</v>
      </c>
      <c r="S120" s="5">
        <v>182689351000000</v>
      </c>
      <c r="T120" s="5">
        <v>185349861000000</v>
      </c>
      <c r="U120" s="5">
        <v>165833922000000</v>
      </c>
      <c r="V120" s="5">
        <v>131798595000000</v>
      </c>
      <c r="W120" s="5">
        <v>101324002000000</v>
      </c>
      <c r="X120" s="5">
        <v>73813440000000</v>
      </c>
      <c r="Y120" s="5">
        <v>56009953000000</v>
      </c>
      <c r="Z120" s="5">
        <v>54059522000000</v>
      </c>
    </row>
    <row r="121" spans="3:26" ht="15.5" x14ac:dyDescent="0.35">
      <c r="C121" t="s">
        <v>127</v>
      </c>
    </row>
    <row r="122" spans="3:26" ht="15.5" x14ac:dyDescent="0.35">
      <c r="C122" t="s">
        <v>128</v>
      </c>
    </row>
    <row r="123" spans="3:26" ht="15.5" x14ac:dyDescent="0.35">
      <c r="C123" t="s">
        <v>1433</v>
      </c>
      <c r="D123" s="5">
        <v>2068973000000</v>
      </c>
      <c r="E123" s="5">
        <v>1973956000000</v>
      </c>
      <c r="F123" s="5">
        <v>2112979000000</v>
      </c>
      <c r="G123" s="5">
        <v>2014941000000</v>
      </c>
      <c r="I123" s="5">
        <v>1973956000000</v>
      </c>
      <c r="J123" s="5">
        <v>1965829000000</v>
      </c>
      <c r="K123" s="5">
        <v>354731000000</v>
      </c>
      <c r="L123" s="5">
        <v>505255000000</v>
      </c>
      <c r="M123" s="5">
        <v>381953000000</v>
      </c>
      <c r="N123" s="5">
        <v>324908000000</v>
      </c>
      <c r="O123" s="5">
        <v>345257000000</v>
      </c>
      <c r="P123" s="5">
        <v>336640000000</v>
      </c>
      <c r="Q123" s="5">
        <v>384169000000</v>
      </c>
      <c r="R123" s="5">
        <v>607930000000</v>
      </c>
      <c r="S123" s="5">
        <v>448408000000</v>
      </c>
      <c r="T123" s="5">
        <v>543553000000</v>
      </c>
      <c r="U123" s="5">
        <v>751649000000</v>
      </c>
      <c r="V123" s="5">
        <v>1144041000000</v>
      </c>
      <c r="W123" s="5">
        <v>636720000000</v>
      </c>
      <c r="X123" s="5">
        <v>367641000000</v>
      </c>
      <c r="Y123" s="5">
        <v>406923000000</v>
      </c>
      <c r="Z123" s="5">
        <v>2632604000000</v>
      </c>
    </row>
    <row r="124" spans="3:26" ht="15.5" x14ac:dyDescent="0.35">
      <c r="C124" t="s">
        <v>1434</v>
      </c>
      <c r="D124" s="5">
        <v>184757740000000</v>
      </c>
      <c r="E124" s="5">
        <v>193025578000000</v>
      </c>
      <c r="F124" s="5">
        <v>196168363000000</v>
      </c>
      <c r="G124" s="5">
        <v>189540742000000</v>
      </c>
      <c r="I124" s="5">
        <v>193025578000000</v>
      </c>
      <c r="J124" s="5">
        <v>185843453000000</v>
      </c>
      <c r="K124" s="5">
        <v>188586562000000</v>
      </c>
      <c r="L124" s="5">
        <v>195794787000000</v>
      </c>
      <c r="M124" s="5">
        <v>179992316000000</v>
      </c>
      <c r="N124" s="5">
        <v>145753072000000</v>
      </c>
      <c r="O124" s="5">
        <v>123184575000000</v>
      </c>
      <c r="P124" s="5">
        <v>118135189000000</v>
      </c>
      <c r="Q124" s="5">
        <v>111288007000000</v>
      </c>
      <c r="R124" s="5">
        <v>130302660000000</v>
      </c>
      <c r="S124" s="5">
        <v>145460639000000</v>
      </c>
      <c r="T124" s="5">
        <v>148005560000000</v>
      </c>
      <c r="U124" s="5">
        <v>133074926000000</v>
      </c>
      <c r="V124" s="5">
        <v>104914477000000</v>
      </c>
      <c r="W124" s="5">
        <v>82783287000000</v>
      </c>
      <c r="X124" s="5">
        <v>59385311000000</v>
      </c>
      <c r="Y124" s="5">
        <v>45720638000000</v>
      </c>
      <c r="Z124" s="5">
        <v>42768849000000</v>
      </c>
    </row>
    <row r="125" spans="3:26" ht="15.5" x14ac:dyDescent="0.35">
      <c r="C125" t="s">
        <v>395</v>
      </c>
    </row>
    <row r="126" spans="3:26" ht="15.5" x14ac:dyDescent="0.35">
      <c r="C126" t="s">
        <v>1435</v>
      </c>
      <c r="D126" s="5">
        <v>63755117000000</v>
      </c>
      <c r="E126" s="5">
        <v>69816130000000</v>
      </c>
      <c r="F126" s="5">
        <v>77632774000000</v>
      </c>
      <c r="G126" s="5">
        <v>70824946000000</v>
      </c>
      <c r="I126" s="5">
        <v>69816130000000</v>
      </c>
      <c r="J126" s="5">
        <v>83289275000000</v>
      </c>
      <c r="K126" s="5">
        <v>84995093000000</v>
      </c>
      <c r="L126" s="5">
        <v>82359950000000</v>
      </c>
      <c r="M126" s="5">
        <v>82835895000000</v>
      </c>
      <c r="N126" s="5">
        <v>71254717000000</v>
      </c>
      <c r="O126" s="5">
        <v>60900470000000</v>
      </c>
      <c r="P126" s="5">
        <v>61246022000000</v>
      </c>
      <c r="Q126" s="5">
        <v>53430492000000</v>
      </c>
      <c r="R126" s="5">
        <v>69526826000000</v>
      </c>
      <c r="S126" s="5">
        <v>90341596000000</v>
      </c>
      <c r="T126" s="5">
        <v>97009725000000</v>
      </c>
      <c r="U126" s="5">
        <v>86319710000000</v>
      </c>
      <c r="V126" s="5">
        <v>60494389000000</v>
      </c>
      <c r="W126" s="5">
        <v>48475915000000</v>
      </c>
      <c r="X126" s="5">
        <v>32596249000000</v>
      </c>
      <c r="Y126" s="5">
        <v>25092832000000</v>
      </c>
      <c r="Z126" s="5">
        <v>26336535000000</v>
      </c>
    </row>
    <row r="127" spans="3:26" ht="15.5" x14ac:dyDescent="0.35">
      <c r="C127" t="s">
        <v>1436</v>
      </c>
      <c r="D127" s="5">
        <v>184757740000000</v>
      </c>
      <c r="E127" s="5">
        <v>193025578000000</v>
      </c>
      <c r="F127" s="5">
        <v>196168363000000</v>
      </c>
      <c r="G127" s="5">
        <v>189540742000000</v>
      </c>
      <c r="I127" s="5">
        <v>193025578000000</v>
      </c>
      <c r="J127" s="5">
        <v>185843453000000</v>
      </c>
      <c r="K127" s="5">
        <v>188586562000000</v>
      </c>
      <c r="L127" s="5">
        <v>195794787000000</v>
      </c>
      <c r="M127" s="5">
        <v>179992316000000</v>
      </c>
      <c r="N127" s="5">
        <v>145753072000000</v>
      </c>
      <c r="O127" s="5">
        <v>123184575000000</v>
      </c>
      <c r="P127" s="5">
        <v>118135189000000</v>
      </c>
      <c r="Q127" s="5">
        <v>111288007000000</v>
      </c>
      <c r="R127" s="5">
        <v>130302660000000</v>
      </c>
      <c r="S127" s="5">
        <v>145460639000000</v>
      </c>
      <c r="T127" s="5">
        <v>148005560000000</v>
      </c>
      <c r="U127" s="5">
        <v>133074926000000</v>
      </c>
      <c r="V127" s="5">
        <v>104914477000000</v>
      </c>
      <c r="W127" s="5">
        <v>82783287000000</v>
      </c>
      <c r="X127" s="5">
        <v>59385311000000</v>
      </c>
      <c r="Y127" s="5">
        <v>45720638000000</v>
      </c>
      <c r="Z127" s="5">
        <v>42768849000000</v>
      </c>
    </row>
    <row r="128" spans="3:26" ht="15.5" x14ac:dyDescent="0.35">
      <c r="C128" t="s">
        <v>1437</v>
      </c>
      <c r="D128" s="5">
        <v>7086628000000</v>
      </c>
      <c r="E128" s="5">
        <v>4312962000000</v>
      </c>
      <c r="F128" s="5">
        <v>3361851000000</v>
      </c>
      <c r="G128" s="5">
        <v>5590031000000</v>
      </c>
      <c r="I128" s="5">
        <v>4312962000000</v>
      </c>
      <c r="J128" s="5">
        <v>4429571000000</v>
      </c>
      <c r="K128" s="5">
        <v>4469175000000</v>
      </c>
      <c r="L128" s="5">
        <v>3528179000000</v>
      </c>
      <c r="M128" s="5">
        <v>3240717000000</v>
      </c>
      <c r="N128" s="5">
        <v>2248301000000</v>
      </c>
      <c r="O128" s="5">
        <v>2973682000000</v>
      </c>
      <c r="P128" s="5">
        <v>2460671000000</v>
      </c>
      <c r="Q128" s="5">
        <v>2697543000000</v>
      </c>
      <c r="R128" s="5">
        <v>2661635000000</v>
      </c>
      <c r="S128" s="5">
        <v>2321856000000</v>
      </c>
      <c r="T128" s="5">
        <v>2182950000000</v>
      </c>
      <c r="U128" s="5">
        <v>1648187000000</v>
      </c>
      <c r="V128" s="5">
        <v>2004690000000</v>
      </c>
      <c r="W128" s="5">
        <v>1328321000000</v>
      </c>
      <c r="X128" s="5">
        <v>539353000000</v>
      </c>
      <c r="Y128" s="5">
        <v>354384000000</v>
      </c>
      <c r="Z128" s="5">
        <v>279768000000</v>
      </c>
    </row>
    <row r="129" spans="3:26" ht="15.5" x14ac:dyDescent="0.35">
      <c r="C129" t="s">
        <v>1808</v>
      </c>
      <c r="D129" s="5">
        <v>7086628000000</v>
      </c>
      <c r="E129" s="5">
        <v>4312962000000</v>
      </c>
      <c r="F129" s="5">
        <v>3361851000000</v>
      </c>
      <c r="G129" s="5">
        <v>5590031000000</v>
      </c>
      <c r="I129" s="5">
        <v>4312962000000</v>
      </c>
      <c r="J129" s="5">
        <v>4429571000000</v>
      </c>
      <c r="K129" s="5">
        <v>4469175000000</v>
      </c>
      <c r="L129" s="5">
        <v>3528179000000</v>
      </c>
      <c r="M129" s="5">
        <v>3240717000000</v>
      </c>
      <c r="N129" s="5">
        <v>2248301000000</v>
      </c>
      <c r="O129" s="5">
        <v>2973682000000</v>
      </c>
      <c r="P129" s="5">
        <v>2460671000000</v>
      </c>
      <c r="Q129" s="5">
        <v>2697543000000</v>
      </c>
      <c r="R129" s="5">
        <v>2661635000000</v>
      </c>
      <c r="S129" s="5">
        <v>2321856000000</v>
      </c>
      <c r="T129" s="5">
        <v>2182950000000</v>
      </c>
      <c r="U129" s="5">
        <v>1648187000000</v>
      </c>
      <c r="V129" s="5">
        <v>2004690000000</v>
      </c>
      <c r="W129" s="5">
        <v>1328321000000</v>
      </c>
      <c r="X129" s="5">
        <v>539353000000</v>
      </c>
      <c r="Y129" s="5">
        <v>354384000000</v>
      </c>
      <c r="Z129" s="5">
        <v>279768000000</v>
      </c>
    </row>
    <row r="130" spans="3:26" ht="15.5" x14ac:dyDescent="0.35">
      <c r="C130" t="s">
        <v>1775</v>
      </c>
      <c r="D130" s="5">
        <v>3210914000000</v>
      </c>
      <c r="E130" s="5">
        <v>3771592000000</v>
      </c>
      <c r="F130" s="5">
        <v>3183537000000</v>
      </c>
      <c r="G130" s="5">
        <v>4258406000000</v>
      </c>
      <c r="I130" s="5">
        <v>3771592000000</v>
      </c>
      <c r="J130" s="5">
        <v>4068850000000</v>
      </c>
      <c r="K130" s="5">
        <v>4557896000000</v>
      </c>
      <c r="L130" s="5">
        <v>3856569000000</v>
      </c>
      <c r="M130" s="5">
        <v>2011886000000</v>
      </c>
      <c r="N130" s="5">
        <v>1460535000000</v>
      </c>
      <c r="O130" s="5">
        <v>1715318000000</v>
      </c>
      <c r="P130" s="5">
        <v>2765682000000</v>
      </c>
      <c r="Q130" s="5">
        <v>3752073000000</v>
      </c>
      <c r="R130" s="5">
        <v>3990150000000</v>
      </c>
      <c r="S130" s="5">
        <v>4736078000000</v>
      </c>
      <c r="T130" s="5">
        <v>6073505000000</v>
      </c>
      <c r="U130" s="5">
        <v>5275988000000</v>
      </c>
      <c r="V130" s="5">
        <v>3372975000000</v>
      </c>
      <c r="W130" s="5">
        <v>2162470000000</v>
      </c>
      <c r="X130" s="5">
        <v>1052921000000</v>
      </c>
      <c r="Y130" s="5">
        <v>752628000000</v>
      </c>
      <c r="Z130" s="5">
        <v>816871000000</v>
      </c>
    </row>
    <row r="131" spans="3:26" ht="15.5" x14ac:dyDescent="0.35">
      <c r="C131" t="s">
        <v>2069</v>
      </c>
      <c r="D131" s="5">
        <v>3210914000000</v>
      </c>
      <c r="E131" s="5">
        <v>3771592000000</v>
      </c>
      <c r="F131" s="5">
        <v>3183537000000</v>
      </c>
      <c r="G131" s="5">
        <v>4258406000000</v>
      </c>
      <c r="I131" s="5">
        <v>3771592000000</v>
      </c>
      <c r="J131" s="5">
        <v>4068850000000</v>
      </c>
      <c r="K131" s="5">
        <v>4557896000000</v>
      </c>
      <c r="L131" s="5">
        <v>3856569000000</v>
      </c>
      <c r="M131" s="5">
        <v>2011886000000</v>
      </c>
      <c r="N131" s="5">
        <v>1460535000000</v>
      </c>
      <c r="O131" s="5">
        <v>1715318000000</v>
      </c>
      <c r="P131" s="5">
        <v>2765682000000</v>
      </c>
      <c r="Q131" s="5">
        <v>3752073000000</v>
      </c>
      <c r="R131" s="5">
        <v>3990150000000</v>
      </c>
      <c r="S131" s="5">
        <v>4736078000000</v>
      </c>
      <c r="T131" s="5">
        <v>6073505000000</v>
      </c>
      <c r="U131" s="5">
        <v>5275988000000</v>
      </c>
      <c r="V131" s="5">
        <v>3372975000000</v>
      </c>
      <c r="W131" s="5">
        <v>2162470000000</v>
      </c>
      <c r="X131" s="5">
        <v>1052921000000</v>
      </c>
      <c r="Y131" s="5">
        <v>752628000000</v>
      </c>
      <c r="Z131" s="5">
        <v>816871000000</v>
      </c>
    </row>
    <row r="132" spans="3:26" ht="15.5" x14ac:dyDescent="0.35">
      <c r="C132" t="s">
        <v>1438</v>
      </c>
      <c r="E132" s="5">
        <v>1501000000</v>
      </c>
      <c r="I132" s="5">
        <v>1501000000</v>
      </c>
      <c r="K132" s="5">
        <v>350000000</v>
      </c>
      <c r="L132" s="5">
        <v>9000000</v>
      </c>
      <c r="M132" s="5">
        <v>1350000000</v>
      </c>
      <c r="N132" s="5">
        <v>8000000</v>
      </c>
      <c r="O132" s="5">
        <v>12881000000</v>
      </c>
      <c r="P132" s="5">
        <v>16971000000</v>
      </c>
      <c r="Q132" s="5">
        <v>36017000000</v>
      </c>
      <c r="T132" s="5">
        <v>10096000000</v>
      </c>
      <c r="U132" s="5">
        <v>310336000000</v>
      </c>
      <c r="V132" s="5">
        <v>93000000</v>
      </c>
      <c r="X132" s="5">
        <v>206295000000</v>
      </c>
      <c r="Y132" s="5">
        <v>319184000000</v>
      </c>
      <c r="Z132" s="5">
        <v>487640000000</v>
      </c>
    </row>
    <row r="133" spans="3:26" ht="15.5" x14ac:dyDescent="0.35">
      <c r="C133" t="s">
        <v>1430</v>
      </c>
      <c r="E133" s="5">
        <v>1501000000</v>
      </c>
      <c r="I133" s="5">
        <v>1501000000</v>
      </c>
      <c r="K133" s="5">
        <v>350000000</v>
      </c>
      <c r="L133" s="5">
        <v>9000000</v>
      </c>
      <c r="M133" s="5">
        <v>1350000000</v>
      </c>
      <c r="N133" s="5">
        <v>8000000</v>
      </c>
      <c r="O133" s="5">
        <v>12881000000</v>
      </c>
      <c r="P133" s="5">
        <v>16971000000</v>
      </c>
      <c r="Q133" s="5">
        <v>36017000000</v>
      </c>
      <c r="T133" s="5">
        <v>10096000000</v>
      </c>
      <c r="U133" s="5">
        <v>310336000000</v>
      </c>
      <c r="V133" s="5">
        <v>93000000</v>
      </c>
      <c r="X133" s="5">
        <v>206295000000</v>
      </c>
      <c r="Y133" s="5">
        <v>319184000000</v>
      </c>
      <c r="Z133" s="5">
        <v>487640000000</v>
      </c>
    </row>
    <row r="134" spans="3:26" ht="15.5" x14ac:dyDescent="0.35">
      <c r="C134" t="s">
        <v>1279</v>
      </c>
      <c r="N134" s="5">
        <v>714935000000</v>
      </c>
      <c r="O134" s="5">
        <v>2278818000000</v>
      </c>
      <c r="P134" s="5">
        <v>4784287000000</v>
      </c>
      <c r="Q134" s="5">
        <v>6531643000000</v>
      </c>
      <c r="R134" s="5">
        <v>6526586000000</v>
      </c>
      <c r="S134" s="5">
        <v>7905036000000</v>
      </c>
      <c r="T134" s="5">
        <v>7758983000000</v>
      </c>
      <c r="U134" s="5">
        <v>7019660000000</v>
      </c>
      <c r="V134" s="5">
        <v>5905109000000</v>
      </c>
      <c r="W134" s="5">
        <v>3351179000000</v>
      </c>
      <c r="X134" s="5">
        <v>2094927000000</v>
      </c>
      <c r="Y134" s="5">
        <v>1432498000000</v>
      </c>
      <c r="Z134" s="5">
        <v>495290000000</v>
      </c>
    </row>
    <row r="135" spans="3:26" ht="15.5" x14ac:dyDescent="0.35">
      <c r="C135" t="s">
        <v>2179</v>
      </c>
      <c r="N135" s="5">
        <v>714935000000</v>
      </c>
      <c r="O135" s="5">
        <v>2278818000000</v>
      </c>
      <c r="P135" s="5">
        <v>4784287000000</v>
      </c>
      <c r="Q135" s="5">
        <v>6531643000000</v>
      </c>
      <c r="R135" s="5">
        <v>6526586000000</v>
      </c>
      <c r="S135" s="5">
        <v>7905036000000</v>
      </c>
      <c r="T135" s="5">
        <v>7758983000000</v>
      </c>
      <c r="U135" s="5">
        <v>7019660000000</v>
      </c>
      <c r="V135" s="5">
        <v>5905109000000</v>
      </c>
      <c r="W135" s="5">
        <v>3351179000000</v>
      </c>
      <c r="X135" s="5">
        <v>2094927000000</v>
      </c>
      <c r="Y135" s="5">
        <v>1432498000000</v>
      </c>
      <c r="Z135" s="5">
        <v>495290000000</v>
      </c>
    </row>
    <row r="136" spans="3:26" ht="15.5" x14ac:dyDescent="0.35">
      <c r="C136" t="s">
        <v>142</v>
      </c>
      <c r="D136" s="5">
        <v>216267973000000</v>
      </c>
      <c r="E136" s="5">
        <v>222494311000000</v>
      </c>
      <c r="F136" s="5">
        <v>224002150000000</v>
      </c>
      <c r="G136" s="5">
        <v>220605903000000</v>
      </c>
      <c r="I136" s="5">
        <v>222494311000000</v>
      </c>
      <c r="J136" s="5">
        <v>216464321000000</v>
      </c>
      <c r="K136" s="5">
        <v>217451825000000</v>
      </c>
      <c r="L136" s="5">
        <v>217495182000000</v>
      </c>
      <c r="M136" s="5">
        <v>197765327000000</v>
      </c>
      <c r="N136" s="5">
        <v>162654644000000</v>
      </c>
      <c r="O136" s="5">
        <v>137413908000000</v>
      </c>
      <c r="P136" s="5">
        <v>130440930000000</v>
      </c>
      <c r="Q136" s="5">
        <v>126817628000000</v>
      </c>
      <c r="R136" s="5">
        <v>146237906000000</v>
      </c>
      <c r="S136" s="5">
        <v>163876507000000</v>
      </c>
      <c r="T136" s="5">
        <v>168255325000000</v>
      </c>
      <c r="U136" s="5">
        <v>151707278000000</v>
      </c>
      <c r="V136" s="5">
        <v>119303061000000</v>
      </c>
      <c r="W136" s="5">
        <v>92187794000000</v>
      </c>
      <c r="X136" s="5">
        <v>65829724000000</v>
      </c>
      <c r="Y136" s="5">
        <v>51107365000000</v>
      </c>
      <c r="Z136" s="5">
        <v>49706027000000</v>
      </c>
    </row>
    <row r="137" spans="3:26" ht="15.5" x14ac:dyDescent="0.35">
      <c r="C137" t="s">
        <v>143</v>
      </c>
    </row>
    <row r="138" spans="3:26" ht="15.5" x14ac:dyDescent="0.35">
      <c r="C138" t="s">
        <v>144</v>
      </c>
      <c r="D138" s="5">
        <v>4855313000000</v>
      </c>
      <c r="E138" s="5">
        <v>4855313000000</v>
      </c>
      <c r="F138" s="5">
        <v>4855313000000</v>
      </c>
      <c r="G138" s="5">
        <v>4855313000000</v>
      </c>
      <c r="I138" s="5">
        <v>4855313000000</v>
      </c>
      <c r="J138" s="5">
        <v>4855313000000</v>
      </c>
      <c r="K138" s="5">
        <v>4855313000000</v>
      </c>
      <c r="L138" s="5">
        <v>4855313000000</v>
      </c>
      <c r="M138" s="5">
        <v>4855313000000</v>
      </c>
      <c r="N138" s="5">
        <v>3837985000000</v>
      </c>
      <c r="O138" s="5">
        <v>3837985000000</v>
      </c>
      <c r="P138" s="5">
        <v>3837985000000</v>
      </c>
      <c r="Q138" s="5">
        <v>3837985000000</v>
      </c>
      <c r="R138" s="5">
        <v>3125134000000</v>
      </c>
      <c r="S138" s="5">
        <v>1818122000000</v>
      </c>
      <c r="T138" s="5">
        <v>1818122000000</v>
      </c>
      <c r="U138" s="5">
        <v>1667159000000</v>
      </c>
      <c r="V138" s="5">
        <v>1667159000000</v>
      </c>
      <c r="W138" s="5">
        <v>1461849000000</v>
      </c>
      <c r="X138" s="5">
        <v>1461849000000</v>
      </c>
      <c r="Y138" s="5">
        <v>1300534000000</v>
      </c>
      <c r="Z138" s="5">
        <v>1300534000000</v>
      </c>
    </row>
    <row r="139" spans="3:26" ht="15.5" x14ac:dyDescent="0.35">
      <c r="C139" t="s">
        <v>145</v>
      </c>
      <c r="D139" s="5">
        <v>26810312000000</v>
      </c>
      <c r="E139" s="5">
        <v>26810312000000</v>
      </c>
      <c r="F139" s="5">
        <v>26810312000000</v>
      </c>
      <c r="G139" s="5">
        <v>26810312000000</v>
      </c>
      <c r="I139" s="5">
        <v>26810312000000</v>
      </c>
      <c r="J139" s="5">
        <v>26810312000000</v>
      </c>
      <c r="K139" s="5">
        <v>26810312000000</v>
      </c>
      <c r="L139" s="5">
        <v>26810312000000</v>
      </c>
      <c r="M139" s="5">
        <v>26810147000000</v>
      </c>
      <c r="N139" s="5">
        <v>16870764000000</v>
      </c>
      <c r="O139" s="5">
        <v>17252901000000</v>
      </c>
      <c r="P139" s="5">
        <v>17252901000000</v>
      </c>
      <c r="Q139" s="5">
        <v>17252901000000</v>
      </c>
      <c r="R139" s="5">
        <v>14970302000000</v>
      </c>
      <c r="S139" s="5">
        <v>10781784000000</v>
      </c>
      <c r="T139" s="5">
        <v>10781784000000</v>
      </c>
      <c r="U139" s="5">
        <v>9439382000000</v>
      </c>
      <c r="V139" s="5">
        <v>9439382000000</v>
      </c>
      <c r="W139" s="5">
        <v>7656634000000</v>
      </c>
      <c r="X139" s="5">
        <v>7656634000000</v>
      </c>
      <c r="Y139" s="5">
        <v>5826978000000</v>
      </c>
      <c r="Z139" s="5">
        <v>5826978000000</v>
      </c>
    </row>
    <row r="140" spans="3:26" ht="15.5" x14ac:dyDescent="0.35">
      <c r="C140" t="s">
        <v>146</v>
      </c>
      <c r="D140" s="5">
        <v>12060272000000</v>
      </c>
      <c r="E140" s="5">
        <v>11139174000000</v>
      </c>
      <c r="F140" s="5">
        <v>10415109000000</v>
      </c>
      <c r="G140" s="5">
        <v>9177431000000</v>
      </c>
      <c r="I140" s="5">
        <v>11139174000000</v>
      </c>
      <c r="J140" s="5">
        <v>8654686000000</v>
      </c>
      <c r="K140" s="5">
        <v>6022446000000</v>
      </c>
      <c r="L140" s="5">
        <v>4017268000000</v>
      </c>
      <c r="M140" s="5">
        <v>2311899000000</v>
      </c>
      <c r="N140" s="5">
        <v>1050966000000</v>
      </c>
      <c r="O140" s="5">
        <v>1022066000000</v>
      </c>
      <c r="P140" s="5">
        <v>-404805000000</v>
      </c>
      <c r="Q140" s="5">
        <v>-1333390000000</v>
      </c>
      <c r="R140" s="5">
        <v>-1981321000000</v>
      </c>
      <c r="S140" s="5">
        <v>4539311000000</v>
      </c>
      <c r="T140" s="5">
        <v>4437115000000</v>
      </c>
      <c r="U140" s="5">
        <v>3048322000000</v>
      </c>
      <c r="V140" s="5">
        <v>1373831000000</v>
      </c>
      <c r="W140" s="5">
        <v>-14008000000</v>
      </c>
      <c r="X140" s="5">
        <v>-1202086000000</v>
      </c>
      <c r="Y140" s="5">
        <v>-2292026000000</v>
      </c>
      <c r="Z140" s="5">
        <v>-2772181000000</v>
      </c>
    </row>
    <row r="141" spans="3:26" ht="15.5" x14ac:dyDescent="0.35">
      <c r="C141" t="s">
        <v>147</v>
      </c>
      <c r="D141" s="5">
        <v>974581000000</v>
      </c>
      <c r="E141" s="5">
        <v>974581000000</v>
      </c>
      <c r="F141" s="5">
        <v>974581000000</v>
      </c>
      <c r="G141" s="5">
        <v>974581000000</v>
      </c>
      <c r="I141" s="5">
        <v>974581000000</v>
      </c>
      <c r="J141" s="5">
        <v>974581000000</v>
      </c>
      <c r="K141" s="5">
        <v>974581000000</v>
      </c>
      <c r="L141" s="5">
        <v>724581000000</v>
      </c>
      <c r="M141" s="5">
        <v>524581000000</v>
      </c>
      <c r="N141" s="5">
        <v>374581000000</v>
      </c>
      <c r="O141" s="5">
        <v>363624000000</v>
      </c>
      <c r="P141" s="5">
        <v>363624000000</v>
      </c>
      <c r="Q141" s="5">
        <v>363624000000</v>
      </c>
      <c r="R141" s="5">
        <v>363624000000</v>
      </c>
      <c r="S141" s="5">
        <v>363624000000</v>
      </c>
      <c r="T141" s="5">
        <v>363624000000</v>
      </c>
      <c r="U141" s="5">
        <v>333432000000</v>
      </c>
    </row>
    <row r="142" spans="3:26" ht="15.5" x14ac:dyDescent="0.35">
      <c r="C142" t="s">
        <v>148</v>
      </c>
      <c r="D142" s="5">
        <v>11085691000000</v>
      </c>
      <c r="E142" s="5">
        <v>10164593000000</v>
      </c>
      <c r="F142" s="5">
        <v>9440528000000</v>
      </c>
      <c r="G142" s="5">
        <v>8202850000000</v>
      </c>
      <c r="I142" s="5">
        <v>10164593000000</v>
      </c>
      <c r="J142" s="5">
        <v>7680105000000</v>
      </c>
      <c r="K142" s="5">
        <v>5047865000000</v>
      </c>
      <c r="L142" s="5">
        <v>3292687000000</v>
      </c>
      <c r="M142" s="5">
        <v>1787318000000</v>
      </c>
      <c r="N142" s="5">
        <v>676385000000</v>
      </c>
      <c r="O142" s="5">
        <v>658442000000</v>
      </c>
      <c r="P142" s="5">
        <v>-768429000000</v>
      </c>
      <c r="Q142" s="5">
        <v>-1697014000000</v>
      </c>
      <c r="R142" s="5">
        <v>-2344945000000</v>
      </c>
      <c r="S142" s="5">
        <v>4175687000000</v>
      </c>
      <c r="T142" s="5">
        <v>4073491000000</v>
      </c>
      <c r="U142" s="5">
        <v>2714890000000</v>
      </c>
    </row>
    <row r="143" spans="3:26" ht="15.5" x14ac:dyDescent="0.35">
      <c r="C143" t="s">
        <v>149</v>
      </c>
      <c r="D143" s="5">
        <v>12060272000000</v>
      </c>
      <c r="E143" s="5">
        <v>11139174000000</v>
      </c>
      <c r="F143" s="5">
        <v>10415109000000</v>
      </c>
      <c r="G143" s="5">
        <v>9177431000000</v>
      </c>
      <c r="I143" s="5">
        <v>11139174000000</v>
      </c>
      <c r="J143" s="5">
        <v>8654686000000</v>
      </c>
      <c r="K143" s="5">
        <v>6022446000000</v>
      </c>
      <c r="L143" s="5">
        <v>4017268000000</v>
      </c>
      <c r="M143" s="5">
        <v>2311899000000</v>
      </c>
      <c r="N143" s="5">
        <v>1050966000000</v>
      </c>
      <c r="O143" s="5">
        <v>1022066000000</v>
      </c>
      <c r="P143" s="5">
        <v>-404805000000</v>
      </c>
      <c r="Q143" s="5">
        <v>-1333390000000</v>
      </c>
      <c r="R143" s="5">
        <v>-1981321000000</v>
      </c>
      <c r="S143" s="5">
        <v>4539311000000</v>
      </c>
      <c r="T143" s="5">
        <v>4437115000000</v>
      </c>
      <c r="U143" s="5">
        <v>3048322000000</v>
      </c>
      <c r="V143" s="5">
        <v>1373831000000</v>
      </c>
      <c r="W143" s="5">
        <v>-14008000000</v>
      </c>
      <c r="X143" s="5">
        <v>-1202086000000</v>
      </c>
      <c r="Y143" s="5">
        <v>-2292026000000</v>
      </c>
      <c r="Z143" s="5">
        <v>-2772181000000</v>
      </c>
    </row>
    <row r="144" spans="3:26" ht="15.5" x14ac:dyDescent="0.35">
      <c r="C144" t="s">
        <v>150</v>
      </c>
      <c r="N144" s="5">
        <v>10000000</v>
      </c>
      <c r="O144" s="5">
        <v>10000000</v>
      </c>
      <c r="P144" s="5">
        <v>10000000</v>
      </c>
      <c r="Q144" s="5">
        <v>9000000</v>
      </c>
      <c r="R144" s="5">
        <v>9000000</v>
      </c>
      <c r="S144" s="5">
        <v>9000000</v>
      </c>
      <c r="T144" s="5">
        <v>9000000</v>
      </c>
      <c r="U144" s="5">
        <v>10000000</v>
      </c>
      <c r="V144" s="5">
        <v>18000000</v>
      </c>
      <c r="W144" s="5">
        <v>19000000</v>
      </c>
      <c r="X144" s="5">
        <v>66443000000</v>
      </c>
      <c r="Y144" s="5">
        <v>67076000000</v>
      </c>
      <c r="Z144" s="5">
        <v>64833000000</v>
      </c>
    </row>
    <row r="145" spans="2:26" ht="15.5" x14ac:dyDescent="0.35">
      <c r="C145" t="s">
        <v>9</v>
      </c>
      <c r="D145" s="5">
        <v>46080181000000</v>
      </c>
      <c r="E145" s="5">
        <v>45848014000000</v>
      </c>
      <c r="F145" s="5">
        <v>45278979000000</v>
      </c>
      <c r="G145" s="5">
        <v>43584825000000</v>
      </c>
      <c r="I145" s="5">
        <v>45848014000000</v>
      </c>
      <c r="J145" s="5">
        <v>42603182000000</v>
      </c>
      <c r="K145" s="5">
        <v>39992322000000</v>
      </c>
      <c r="L145" s="5">
        <v>37617289000000</v>
      </c>
      <c r="M145" s="5">
        <v>36613715000000</v>
      </c>
      <c r="N145" s="5">
        <v>35071453000000</v>
      </c>
      <c r="O145" s="5">
        <v>24037351000000</v>
      </c>
      <c r="P145" s="5">
        <v>22451936000000</v>
      </c>
      <c r="Q145" s="5">
        <v>21510742000000</v>
      </c>
      <c r="R145" s="5">
        <v>19289606000000</v>
      </c>
      <c r="S145" s="5">
        <v>18812844000000</v>
      </c>
      <c r="T145" s="5">
        <v>17094536000000</v>
      </c>
      <c r="U145" s="5">
        <v>14126644000000</v>
      </c>
      <c r="V145" s="5">
        <v>12495534000000</v>
      </c>
      <c r="W145" s="5">
        <v>9136208000000</v>
      </c>
      <c r="X145" s="5">
        <v>7983716000000</v>
      </c>
      <c r="Y145" s="5">
        <v>4902588000000</v>
      </c>
      <c r="Z145" s="5">
        <v>4353495000000</v>
      </c>
    </row>
    <row r="146" spans="2:26" ht="15.5" x14ac:dyDescent="0.35">
      <c r="C146" t="s">
        <v>151</v>
      </c>
      <c r="D146" s="5">
        <v>262348154000000</v>
      </c>
      <c r="E146" s="5">
        <v>268342325000000</v>
      </c>
      <c r="F146" s="5">
        <v>269281129000000</v>
      </c>
      <c r="G146" s="5">
        <v>264190728000000</v>
      </c>
      <c r="I146" s="5">
        <v>268342325000000</v>
      </c>
      <c r="J146" s="5">
        <v>259067503000000</v>
      </c>
      <c r="K146" s="5">
        <v>257444147000000</v>
      </c>
      <c r="L146" s="5">
        <v>255112471000000</v>
      </c>
      <c r="M146" s="5">
        <v>234379042000000</v>
      </c>
      <c r="N146" s="5">
        <v>197726097000000</v>
      </c>
      <c r="O146" s="5">
        <v>161451259000000</v>
      </c>
      <c r="P146" s="5">
        <v>152892866000000</v>
      </c>
      <c r="Q146" s="5">
        <v>148328370000000</v>
      </c>
      <c r="R146" s="5">
        <v>165527512000000</v>
      </c>
      <c r="S146" s="5">
        <v>182689351000000</v>
      </c>
      <c r="T146" s="5">
        <v>185349861000000</v>
      </c>
      <c r="U146" s="5">
        <v>165833922000000</v>
      </c>
      <c r="V146" s="5">
        <v>131798595000000</v>
      </c>
      <c r="W146" s="5">
        <v>101324002000000</v>
      </c>
      <c r="X146" s="5">
        <v>73813440000000</v>
      </c>
      <c r="Y146" s="5">
        <v>56009953000000</v>
      </c>
      <c r="Z146" s="5">
        <v>54059522000000</v>
      </c>
    </row>
    <row r="147" spans="2:26" ht="15.5" x14ac:dyDescent="0.35">
      <c r="C147" t="s">
        <v>152</v>
      </c>
      <c r="D147" s="5">
        <v>36181359520</v>
      </c>
      <c r="E147" s="5">
        <v>36181359520</v>
      </c>
      <c r="F147" s="5">
        <v>36181359520</v>
      </c>
      <c r="G147" s="5">
        <v>36181359520</v>
      </c>
      <c r="I147" s="5">
        <v>36181359520</v>
      </c>
      <c r="J147" s="5">
        <v>36181359520</v>
      </c>
      <c r="K147" s="5">
        <v>36181359520</v>
      </c>
      <c r="L147" s="5">
        <v>36181359520</v>
      </c>
      <c r="M147" s="5">
        <v>36181359520</v>
      </c>
      <c r="N147" s="5">
        <v>28042739205</v>
      </c>
      <c r="O147" s="5">
        <v>28042739205</v>
      </c>
      <c r="P147" s="5">
        <v>28042739205</v>
      </c>
      <c r="Q147" s="5">
        <v>28042739205</v>
      </c>
      <c r="R147" s="5">
        <v>22339930055</v>
      </c>
      <c r="S147" s="5">
        <v>11883834973</v>
      </c>
      <c r="T147" s="5">
        <v>11883834973</v>
      </c>
      <c r="U147" s="5">
        <v>10676128167</v>
      </c>
      <c r="V147" s="5">
        <v>10676128167</v>
      </c>
      <c r="W147" s="5">
        <v>9033646911</v>
      </c>
      <c r="X147" s="5">
        <v>9033646911</v>
      </c>
      <c r="Y147" s="5">
        <v>7743125924</v>
      </c>
      <c r="Z147" s="5">
        <v>7743125924</v>
      </c>
    </row>
    <row r="149" spans="2:26" ht="15.5" x14ac:dyDescent="0.35">
      <c r="B149" t="s">
        <v>153</v>
      </c>
      <c r="C149" t="s">
        <v>154</v>
      </c>
      <c r="D149" s="5">
        <v>-3976957000000</v>
      </c>
      <c r="E149" s="5">
        <v>-6437423000000</v>
      </c>
      <c r="F149" s="5">
        <v>8575221000000</v>
      </c>
      <c r="G149" s="5">
        <v>1364526000000</v>
      </c>
      <c r="I149" s="5">
        <v>4431850000000</v>
      </c>
      <c r="J149" s="5">
        <v>7877406000000</v>
      </c>
      <c r="K149" s="5">
        <v>-31513949000000</v>
      </c>
      <c r="L149" s="5">
        <v>17023605000000</v>
      </c>
      <c r="M149" s="5">
        <v>34808118000000</v>
      </c>
      <c r="N149" s="5">
        <v>1148905000000</v>
      </c>
      <c r="O149" s="5">
        <v>-1879571000000</v>
      </c>
      <c r="P149" s="5">
        <v>-4698941000000</v>
      </c>
      <c r="Q149" s="5">
        <v>-13394147000000</v>
      </c>
      <c r="R149" s="5">
        <v>5333310000000</v>
      </c>
      <c r="S149" s="5">
        <v>1808383000000</v>
      </c>
      <c r="T149" s="5">
        <v>5992353000000</v>
      </c>
      <c r="U149" s="5">
        <v>-1905973000000</v>
      </c>
      <c r="V149" s="5">
        <v>3403807000000</v>
      </c>
      <c r="W149" s="5">
        <v>6117546000000</v>
      </c>
      <c r="X149" s="5">
        <v>4373608000000</v>
      </c>
      <c r="Y149" s="5">
        <v>-4632706000000</v>
      </c>
      <c r="Z149" s="5">
        <v>3717697000000</v>
      </c>
    </row>
    <row r="150" spans="2:26" ht="15.5" x14ac:dyDescent="0.35">
      <c r="C150" t="s">
        <v>1441</v>
      </c>
      <c r="D150" s="5">
        <v>3541007000000</v>
      </c>
      <c r="E150" s="5">
        <v>2965815000000</v>
      </c>
      <c r="F150" s="5">
        <v>3685009000000</v>
      </c>
      <c r="G150" s="5">
        <v>3478338000000</v>
      </c>
      <c r="I150" s="5">
        <v>13347367000000</v>
      </c>
      <c r="J150" s="5">
        <v>14575141000000</v>
      </c>
      <c r="K150" s="5">
        <v>14877370000000</v>
      </c>
      <c r="L150" s="5">
        <v>11599941000000</v>
      </c>
      <c r="M150" s="5">
        <v>10961648000000</v>
      </c>
      <c r="N150" s="5">
        <v>10822048000000</v>
      </c>
      <c r="O150" s="5">
        <v>11802615000000</v>
      </c>
      <c r="P150" s="5">
        <v>10846752000000</v>
      </c>
      <c r="Q150" s="5">
        <v>9142358000000</v>
      </c>
      <c r="R150" s="5">
        <v>15347613000000</v>
      </c>
      <c r="S150" s="5">
        <v>16990438000000</v>
      </c>
      <c r="T150" s="5">
        <v>16302607000000</v>
      </c>
      <c r="U150" s="5">
        <v>12658339000000</v>
      </c>
      <c r="V150" s="5">
        <v>8740219000000</v>
      </c>
      <c r="W150" s="5">
        <v>7569283000000</v>
      </c>
      <c r="X150" s="5">
        <v>5728453000000</v>
      </c>
      <c r="Y150" s="5">
        <v>6104025000000</v>
      </c>
      <c r="Z150" s="5">
        <v>4804635000000</v>
      </c>
    </row>
    <row r="151" spans="2:26" ht="15.5" x14ac:dyDescent="0.35">
      <c r="C151" t="s">
        <v>3092</v>
      </c>
      <c r="D151" s="5">
        <v>414663000000</v>
      </c>
      <c r="E151" s="5">
        <v>418206000000</v>
      </c>
      <c r="F151" s="5">
        <v>406750000000</v>
      </c>
      <c r="G151" s="5">
        <v>312718000000</v>
      </c>
      <c r="I151" s="5">
        <v>1546999000000</v>
      </c>
      <c r="J151" s="5">
        <v>1619018000000</v>
      </c>
      <c r="K151" s="5">
        <v>1671450000000</v>
      </c>
      <c r="L151" s="5">
        <v>1629366000000</v>
      </c>
      <c r="M151" s="5">
        <v>1415192000000</v>
      </c>
      <c r="N151" s="5">
        <v>1167012000000</v>
      </c>
      <c r="O151" s="5">
        <v>1293462000000</v>
      </c>
      <c r="P151" s="5">
        <v>1264442000000</v>
      </c>
      <c r="Q151" s="5">
        <v>1282499000000</v>
      </c>
      <c r="R151" s="5">
        <v>1289684000000</v>
      </c>
      <c r="S151" s="5">
        <v>1336313000000</v>
      </c>
      <c r="T151" s="5">
        <v>1259870000000</v>
      </c>
      <c r="U151" s="5">
        <v>1097190000000</v>
      </c>
      <c r="V151" s="5">
        <v>917544000000</v>
      </c>
      <c r="W151" s="5">
        <v>940746000000</v>
      </c>
    </row>
    <row r="152" spans="2:26" ht="15.5" x14ac:dyDescent="0.35">
      <c r="C152" t="s">
        <v>1160</v>
      </c>
      <c r="D152" s="5">
        <v>13515000000</v>
      </c>
      <c r="E152" s="5">
        <v>154543000000</v>
      </c>
      <c r="F152" s="5">
        <v>-15933000000</v>
      </c>
      <c r="G152" s="5">
        <v>177575000000</v>
      </c>
      <c r="I152" s="5">
        <v>334367000000</v>
      </c>
      <c r="J152" s="5">
        <v>236555000000</v>
      </c>
      <c r="K152" s="5">
        <v>407749000000</v>
      </c>
      <c r="L152" s="5">
        <v>82792000000</v>
      </c>
      <c r="M152" s="5">
        <v>241982000000</v>
      </c>
      <c r="N152" s="5">
        <v>372917000000</v>
      </c>
      <c r="O152" s="5">
        <v>227839000000</v>
      </c>
      <c r="P152" s="5">
        <v>29322000000</v>
      </c>
      <c r="Q152" s="5">
        <v>147966000000</v>
      </c>
      <c r="R152" s="5">
        <v>179205000000</v>
      </c>
      <c r="S152" s="5">
        <v>43693000000</v>
      </c>
      <c r="T152" s="5">
        <v>89143000000</v>
      </c>
    </row>
    <row r="153" spans="2:26" ht="15.5" x14ac:dyDescent="0.35">
      <c r="C153" t="s">
        <v>2065</v>
      </c>
      <c r="X153" s="5">
        <v>38452000000</v>
      </c>
      <c r="Y153" s="5">
        <v>46526000000</v>
      </c>
      <c r="Z153" s="5">
        <v>41331000000</v>
      </c>
    </row>
    <row r="154" spans="2:26" ht="15.5" x14ac:dyDescent="0.35">
      <c r="C154" t="s">
        <v>2273</v>
      </c>
      <c r="D154" s="5">
        <v>59931000000</v>
      </c>
      <c r="E154" s="5">
        <v>-390198000000</v>
      </c>
      <c r="F154" s="5">
        <v>-3082000000</v>
      </c>
      <c r="G154" s="5">
        <v>24335000000</v>
      </c>
      <c r="I154" s="5">
        <v>-393280000000</v>
      </c>
      <c r="J154" s="5">
        <v>197793000000</v>
      </c>
      <c r="K154" s="5">
        <v>-384771000000</v>
      </c>
      <c r="L154" s="5">
        <v>486231000000</v>
      </c>
      <c r="M154" s="5">
        <v>-67432000000</v>
      </c>
      <c r="N154" s="5">
        <v>106111000000</v>
      </c>
      <c r="O154" s="5">
        <v>-5610821000000</v>
      </c>
      <c r="P154" s="5">
        <v>-5116912000000</v>
      </c>
      <c r="Q154" s="5">
        <v>-5366215000000</v>
      </c>
      <c r="R154" s="5">
        <v>-7811838000000</v>
      </c>
      <c r="S154" s="5">
        <v>-9174245000000</v>
      </c>
      <c r="U154" s="5">
        <v>54601000000</v>
      </c>
      <c r="V154" s="5">
        <v>71150000000</v>
      </c>
      <c r="W154" s="5">
        <v>171168000000</v>
      </c>
      <c r="X154" s="5">
        <v>918570000000</v>
      </c>
      <c r="Y154" s="5">
        <v>618808000000</v>
      </c>
      <c r="Z154" s="5">
        <v>347191000000</v>
      </c>
    </row>
    <row r="155" spans="2:26" ht="15.5" x14ac:dyDescent="0.35">
      <c r="C155" t="s">
        <v>1167</v>
      </c>
      <c r="D155" s="5">
        <v>-1486530000000</v>
      </c>
      <c r="E155" s="5">
        <v>-1534109000000</v>
      </c>
      <c r="F155" s="5">
        <v>-1816316000000</v>
      </c>
      <c r="G155" s="5">
        <v>-1923914000000</v>
      </c>
      <c r="I155" s="5">
        <v>-7118024000000</v>
      </c>
      <c r="J155" s="5">
        <v>-7322813000000</v>
      </c>
      <c r="K155" s="5">
        <v>-6333713000000</v>
      </c>
      <c r="L155" s="5">
        <v>-4022395000000</v>
      </c>
      <c r="M155" s="5">
        <v>-4249555000000</v>
      </c>
      <c r="N155" s="5">
        <v>-4949034000000</v>
      </c>
      <c r="O155" s="5">
        <v>507628000000</v>
      </c>
      <c r="P155" s="5">
        <v>268308000000</v>
      </c>
      <c r="Q155" s="5">
        <v>341748000000</v>
      </c>
      <c r="R155" s="5">
        <v>278206000000</v>
      </c>
      <c r="S155" s="5">
        <v>117213000000</v>
      </c>
      <c r="T155" s="5">
        <v>-9296420000000</v>
      </c>
      <c r="U155" s="5">
        <v>-6060022000000</v>
      </c>
      <c r="V155" s="5">
        <v>-3972194000000</v>
      </c>
      <c r="W155" s="5">
        <v>-3613801000000</v>
      </c>
      <c r="X155" s="5">
        <v>-2782892000000</v>
      </c>
      <c r="Y155" s="5">
        <v>-3255305000000</v>
      </c>
      <c r="Z155" s="5">
        <v>-2236203000000</v>
      </c>
    </row>
    <row r="156" spans="2:26" ht="15.5" x14ac:dyDescent="0.35">
      <c r="C156" t="s">
        <v>2708</v>
      </c>
      <c r="D156" s="5">
        <v>56516000000</v>
      </c>
      <c r="E156" s="5">
        <v>166981000000</v>
      </c>
      <c r="F156" s="5">
        <v>99239000000</v>
      </c>
      <c r="G156" s="5">
        <v>108326000000</v>
      </c>
      <c r="I156" s="5">
        <v>447717000000</v>
      </c>
      <c r="J156" s="5">
        <v>474492000000</v>
      </c>
      <c r="K156" s="5">
        <v>396729000000</v>
      </c>
      <c r="L156" s="5">
        <v>664302000000</v>
      </c>
      <c r="M156" s="5">
        <v>575933000000</v>
      </c>
      <c r="N156" s="5">
        <v>497596000000</v>
      </c>
      <c r="O156" s="5">
        <v>-149612000000</v>
      </c>
      <c r="P156" s="5">
        <v>-125758000000</v>
      </c>
      <c r="Q156" s="5">
        <v>-51082000000</v>
      </c>
      <c r="R156" s="5">
        <v>-51225000000</v>
      </c>
      <c r="S156" s="5">
        <v>-56440000000</v>
      </c>
      <c r="T156" s="5">
        <v>101576000000</v>
      </c>
      <c r="U156" s="5">
        <v>136733000000</v>
      </c>
      <c r="V156" s="5">
        <v>178887000000</v>
      </c>
    </row>
    <row r="157" spans="2:26" ht="15.5" x14ac:dyDescent="0.35">
      <c r="C157" t="s">
        <v>545</v>
      </c>
      <c r="M157" s="5">
        <v>92046000000</v>
      </c>
      <c r="N157" s="5">
        <v>225598000000</v>
      </c>
      <c r="O157" s="5">
        <v>834866000000</v>
      </c>
      <c r="P157" s="5">
        <v>602272000000</v>
      </c>
      <c r="Q157" s="5">
        <v>1677708000000</v>
      </c>
    </row>
    <row r="158" spans="2:26" ht="15.5" x14ac:dyDescent="0.35">
      <c r="C158" t="s">
        <v>1766</v>
      </c>
      <c r="D158" s="5">
        <v>-27730000000</v>
      </c>
      <c r="E158" s="5">
        <v>-33702000000</v>
      </c>
      <c r="F158" s="5">
        <v>-29152000000</v>
      </c>
      <c r="G158" s="5">
        <v>-32674000000</v>
      </c>
      <c r="I158" s="5">
        <v>-127771000000</v>
      </c>
      <c r="J158" s="5">
        <v>-116807000000</v>
      </c>
      <c r="K158" s="5">
        <v>-131172000000</v>
      </c>
      <c r="L158" s="5">
        <v>-114755000000</v>
      </c>
      <c r="M158" s="5">
        <v>-104790000000</v>
      </c>
      <c r="N158" s="5">
        <v>-102917000000</v>
      </c>
      <c r="O158" s="5">
        <v>-1665183000000</v>
      </c>
      <c r="P158" s="5">
        <v>-1490818000000</v>
      </c>
      <c r="Q158" s="5">
        <v>-1482157000000</v>
      </c>
      <c r="R158" s="5">
        <v>-1447251000000</v>
      </c>
      <c r="S158" s="5">
        <v>-1508750000000</v>
      </c>
      <c r="T158" s="5">
        <v>-64565000000</v>
      </c>
      <c r="U158" s="5">
        <v>-61097000000</v>
      </c>
      <c r="V158" s="5">
        <v>-26365000000</v>
      </c>
      <c r="W158" s="5">
        <v>-4709000000</v>
      </c>
    </row>
    <row r="159" spans="2:26" ht="15.5" x14ac:dyDescent="0.35">
      <c r="C159" t="s">
        <v>87</v>
      </c>
      <c r="D159" s="5">
        <v>-332611000000</v>
      </c>
      <c r="E159" s="5">
        <v>-437240000000</v>
      </c>
      <c r="F159" s="5">
        <v>-253290000000</v>
      </c>
      <c r="G159" s="5">
        <v>-338293000000</v>
      </c>
      <c r="I159" s="5">
        <v>-1380162000000</v>
      </c>
      <c r="J159" s="5">
        <v>-1487763000000</v>
      </c>
      <c r="K159" s="5">
        <v>-1482732000000</v>
      </c>
      <c r="L159" s="5">
        <v>-1485199000000</v>
      </c>
      <c r="M159" s="5">
        <v>-1320454000000</v>
      </c>
      <c r="N159" s="5">
        <v>-1346154000000</v>
      </c>
      <c r="O159" s="5">
        <v>-2387849000000</v>
      </c>
      <c r="P159" s="5">
        <v>-2335609000000</v>
      </c>
      <c r="Q159" s="5">
        <v>-2203849000000</v>
      </c>
      <c r="R159" s="5">
        <v>-2117522000000</v>
      </c>
      <c r="S159" s="5">
        <v>-2295081000000</v>
      </c>
      <c r="T159" s="5">
        <v>-1417745000000</v>
      </c>
      <c r="U159" s="5">
        <v>-1464659000000</v>
      </c>
      <c r="V159" s="5">
        <v>-1417341000000</v>
      </c>
      <c r="W159" s="5">
        <v>-1218895000000</v>
      </c>
    </row>
    <row r="160" spans="2:26" ht="15.5" x14ac:dyDescent="0.35">
      <c r="C160" t="s">
        <v>2873</v>
      </c>
      <c r="D160" s="5">
        <v>-1188495000000</v>
      </c>
      <c r="E160" s="5">
        <v>-827610000000</v>
      </c>
      <c r="F160" s="5">
        <v>-675325000000</v>
      </c>
      <c r="G160" s="5">
        <v>-909966000000</v>
      </c>
      <c r="I160" s="5">
        <v>-3195452000000</v>
      </c>
      <c r="J160" s="5">
        <v>-3083007000000</v>
      </c>
      <c r="K160" s="5">
        <v>-3079811000000</v>
      </c>
      <c r="L160" s="5">
        <v>-2875964000000</v>
      </c>
      <c r="M160" s="5">
        <v>-2639946000000</v>
      </c>
      <c r="N160" s="5">
        <v>-2781738000000</v>
      </c>
      <c r="Q160" s="5">
        <v>645186000000</v>
      </c>
      <c r="R160" s="5">
        <v>924681000000</v>
      </c>
      <c r="S160" s="5">
        <v>-1181128000000</v>
      </c>
      <c r="T160" s="5">
        <v>-2204482000000</v>
      </c>
      <c r="U160" s="5">
        <v>-2050731000000</v>
      </c>
      <c r="V160" s="5">
        <v>-1788830000000</v>
      </c>
      <c r="W160" s="5">
        <v>-1329508000000</v>
      </c>
    </row>
    <row r="161" spans="3:26" ht="15.5" x14ac:dyDescent="0.35">
      <c r="C161" t="s">
        <v>3093</v>
      </c>
      <c r="G161" s="5">
        <v>-60000000000</v>
      </c>
      <c r="I161" s="5">
        <v>-60000000000</v>
      </c>
      <c r="N161" s="5">
        <v>-160000000000</v>
      </c>
      <c r="P161" s="5">
        <v>-120021000000</v>
      </c>
      <c r="Q161" s="5">
        <v>-40000000000</v>
      </c>
      <c r="R161" s="5">
        <v>-430000000000</v>
      </c>
    </row>
    <row r="162" spans="3:26" ht="15.5" x14ac:dyDescent="0.35">
      <c r="C162" t="s">
        <v>3094</v>
      </c>
      <c r="F162" s="5">
        <v>49424000000</v>
      </c>
      <c r="G162" s="5">
        <v>-49424000000</v>
      </c>
      <c r="O162" s="5">
        <v>529227000000</v>
      </c>
      <c r="P162" s="5">
        <v>-186104000000</v>
      </c>
      <c r="T162" s="5">
        <v>-376004000000</v>
      </c>
      <c r="U162" s="5">
        <v>-141153000000</v>
      </c>
      <c r="V162" s="5">
        <v>-149968000000</v>
      </c>
      <c r="W162" s="5">
        <v>-77987000000</v>
      </c>
      <c r="X162" s="5">
        <v>-2269019000000</v>
      </c>
      <c r="Y162" s="5">
        <v>-1974762000000</v>
      </c>
      <c r="Z162" s="5">
        <v>-1918056000000</v>
      </c>
    </row>
    <row r="163" spans="3:26" ht="15.5" x14ac:dyDescent="0.35">
      <c r="C163" t="s">
        <v>1995</v>
      </c>
      <c r="U163" s="5">
        <v>-385990000000</v>
      </c>
      <c r="V163" s="5">
        <v>4083000000</v>
      </c>
      <c r="W163" s="5">
        <v>-39377000000</v>
      </c>
      <c r="X163" s="5">
        <v>80050000000</v>
      </c>
      <c r="Y163" s="5">
        <v>27454000000</v>
      </c>
      <c r="Z163" s="5">
        <v>146901000000</v>
      </c>
    </row>
    <row r="164" spans="3:26" ht="15.5" x14ac:dyDescent="0.35">
      <c r="C164" t="s">
        <v>1928</v>
      </c>
      <c r="F164" s="5">
        <v>-3000000</v>
      </c>
      <c r="I164" s="5">
        <v>-3000000</v>
      </c>
      <c r="K164" s="5">
        <v>-6000000</v>
      </c>
      <c r="L164" s="5">
        <v>-297000000</v>
      </c>
      <c r="M164" s="5">
        <v>-12969000000</v>
      </c>
      <c r="N164" s="5">
        <v>-16336000000</v>
      </c>
      <c r="O164" s="5">
        <v>-16826000000</v>
      </c>
      <c r="P164" s="5">
        <v>-30304000000</v>
      </c>
      <c r="Q164" s="5">
        <v>-66533000000</v>
      </c>
      <c r="R164" s="5">
        <v>-57943000000</v>
      </c>
      <c r="S164" s="5">
        <v>-44794000000</v>
      </c>
      <c r="T164" s="5">
        <v>-31380000000</v>
      </c>
      <c r="V164" s="5">
        <v>-30612000000</v>
      </c>
      <c r="W164" s="5">
        <v>-117936000000</v>
      </c>
      <c r="X164" s="5">
        <v>72238000000</v>
      </c>
    </row>
    <row r="165" spans="3:26" ht="15.5" x14ac:dyDescent="0.35">
      <c r="C165" t="s">
        <v>3095</v>
      </c>
      <c r="X165" s="5">
        <v>172932000000</v>
      </c>
      <c r="Y165" s="5">
        <v>578940000000</v>
      </c>
      <c r="Z165" s="5">
        <v>-351436000000</v>
      </c>
    </row>
    <row r="166" spans="3:26" ht="15.5" x14ac:dyDescent="0.35">
      <c r="C166" t="s">
        <v>3096</v>
      </c>
      <c r="W166" s="5">
        <v>-2000000</v>
      </c>
      <c r="X166" s="5">
        <v>-7410000000</v>
      </c>
      <c r="Y166" s="5">
        <v>-5922000000</v>
      </c>
      <c r="Z166" s="5">
        <v>-8850000000</v>
      </c>
    </row>
    <row r="167" spans="3:26" ht="15.5" x14ac:dyDescent="0.35">
      <c r="C167" t="s">
        <v>601</v>
      </c>
    </row>
    <row r="168" spans="3:26" ht="15.5" x14ac:dyDescent="0.35">
      <c r="C168" t="s">
        <v>1781</v>
      </c>
      <c r="E168" s="5">
        <v>250000000000</v>
      </c>
      <c r="G168" s="5">
        <v>-50000000000</v>
      </c>
      <c r="I168" s="5">
        <v>2348981000000</v>
      </c>
      <c r="J168" s="5">
        <v>422479000000</v>
      </c>
      <c r="K168" s="5">
        <v>-903360000000</v>
      </c>
      <c r="L168" s="5">
        <v>3315275000000</v>
      </c>
      <c r="M168" s="5">
        <v>-3146125000000</v>
      </c>
      <c r="N168" s="5">
        <v>869363000000</v>
      </c>
      <c r="O168" s="5">
        <v>-732709000000</v>
      </c>
      <c r="P168" s="5">
        <v>-1755825000000</v>
      </c>
      <c r="Q168" s="5">
        <v>-1740628000000</v>
      </c>
      <c r="V168" s="5">
        <v>4364438000000</v>
      </c>
      <c r="W168" s="5">
        <v>-4179357000000</v>
      </c>
      <c r="X168" s="5">
        <v>-87131000000</v>
      </c>
      <c r="Y168" s="5">
        <v>-700647000000</v>
      </c>
      <c r="Z168" s="5">
        <v>-1721783000000</v>
      </c>
    </row>
    <row r="169" spans="3:26" ht="15.5" x14ac:dyDescent="0.35">
      <c r="C169" t="s">
        <v>2742</v>
      </c>
      <c r="E169" s="5">
        <v>-704032000000</v>
      </c>
      <c r="F169" s="5">
        <v>795229000000</v>
      </c>
      <c r="G169" s="5">
        <v>1134539000000</v>
      </c>
      <c r="I169" s="5">
        <v>1225736000000</v>
      </c>
      <c r="J169" s="5">
        <v>24694913000000</v>
      </c>
      <c r="K169" s="5">
        <v>-16941747000000</v>
      </c>
      <c r="L169" s="5">
        <v>4346246000000</v>
      </c>
      <c r="M169" s="5">
        <v>8027268000000</v>
      </c>
      <c r="N169" s="5">
        <v>-20737885000000</v>
      </c>
      <c r="O169" s="5">
        <v>-1534574000000</v>
      </c>
      <c r="P169" s="5">
        <v>976045000000</v>
      </c>
      <c r="Q169" s="5">
        <v>3780743000000</v>
      </c>
      <c r="R169" s="5">
        <v>-3227881000000</v>
      </c>
      <c r="S169" s="5">
        <v>179926000000</v>
      </c>
      <c r="U169" s="5">
        <v>-4338626000000</v>
      </c>
    </row>
    <row r="170" spans="3:26" ht="15.5" x14ac:dyDescent="0.35">
      <c r="C170" t="s">
        <v>1934</v>
      </c>
      <c r="D170" s="5">
        <v>1121658000000</v>
      </c>
      <c r="E170" s="5">
        <v>1129228000000</v>
      </c>
      <c r="F170" s="5">
        <v>-451854000000</v>
      </c>
      <c r="G170" s="5">
        <v>1182019000000</v>
      </c>
      <c r="I170" s="5">
        <v>3141931000000</v>
      </c>
      <c r="J170" s="5">
        <v>-2658672000000</v>
      </c>
      <c r="K170" s="5">
        <v>-3497957000000</v>
      </c>
      <c r="L170" s="5">
        <v>1134878000000</v>
      </c>
      <c r="M170" s="5">
        <v>765103000000</v>
      </c>
      <c r="N170" s="5">
        <v>696921000000</v>
      </c>
      <c r="O170" s="5">
        <v>-424543000000</v>
      </c>
      <c r="P170" s="5">
        <v>-280041000000</v>
      </c>
      <c r="U170" s="5">
        <v>-967056000000</v>
      </c>
      <c r="V170" s="5">
        <v>392312000000</v>
      </c>
      <c r="W170" s="5">
        <v>1367692000000</v>
      </c>
      <c r="X170" s="5">
        <v>-1603249000000</v>
      </c>
      <c r="Y170" s="5">
        <v>-173324000000</v>
      </c>
      <c r="Z170" s="5">
        <v>332383000000</v>
      </c>
    </row>
    <row r="171" spans="3:26" ht="15.5" x14ac:dyDescent="0.35">
      <c r="C171" t="s">
        <v>3097</v>
      </c>
      <c r="X171" s="5">
        <v>-46664000000</v>
      </c>
      <c r="Y171" s="5">
        <v>-51877000000</v>
      </c>
      <c r="Z171" s="5">
        <v>469239000000</v>
      </c>
    </row>
    <row r="172" spans="3:26" ht="15.5" x14ac:dyDescent="0.35">
      <c r="C172" t="s">
        <v>1455</v>
      </c>
      <c r="D172" s="5">
        <v>-2589415000000</v>
      </c>
      <c r="G172" s="5">
        <v>1303296000000</v>
      </c>
      <c r="T172" s="5">
        <v>4170130000000</v>
      </c>
      <c r="Y172" s="5">
        <v>2395000000</v>
      </c>
      <c r="Z172" s="5">
        <v>14389000000</v>
      </c>
    </row>
    <row r="173" spans="3:26" ht="15.5" x14ac:dyDescent="0.35">
      <c r="C173" t="s">
        <v>1827</v>
      </c>
    </row>
    <row r="174" spans="3:26" ht="15.5" x14ac:dyDescent="0.35">
      <c r="C174" t="s">
        <v>1454</v>
      </c>
      <c r="D174" s="5">
        <v>5482000000</v>
      </c>
      <c r="E174" s="5">
        <v>13123000000</v>
      </c>
      <c r="F174" s="5">
        <v>49516000000</v>
      </c>
      <c r="G174" s="5">
        <v>-60089000000</v>
      </c>
      <c r="I174" s="5">
        <v>2550000000</v>
      </c>
      <c r="J174" s="5">
        <v>-333870000000</v>
      </c>
      <c r="K174" s="5">
        <v>44830000000</v>
      </c>
    </row>
    <row r="175" spans="3:26" ht="15.5" x14ac:dyDescent="0.35">
      <c r="C175" t="s">
        <v>1450</v>
      </c>
      <c r="D175" s="5">
        <v>1851272000000</v>
      </c>
      <c r="E175" s="5">
        <v>-4875116000000</v>
      </c>
      <c r="F175" s="5">
        <v>3128642000000</v>
      </c>
      <c r="G175" s="5">
        <v>-7397970000000</v>
      </c>
      <c r="I175" s="5">
        <v>-11512868000000</v>
      </c>
      <c r="J175" s="5">
        <v>-15521285000000</v>
      </c>
      <c r="K175" s="5">
        <v>-8227709000000</v>
      </c>
      <c r="L175" s="5">
        <v>-13775953000000</v>
      </c>
      <c r="M175" s="5">
        <v>-10869081000000</v>
      </c>
      <c r="N175" s="5">
        <v>-2195045000000</v>
      </c>
      <c r="O175" s="5">
        <v>-9889563000000</v>
      </c>
      <c r="P175" s="5">
        <v>-13101958000000</v>
      </c>
      <c r="Q175" s="5">
        <v>41995000000</v>
      </c>
      <c r="R175" s="5">
        <v>16112427000000</v>
      </c>
      <c r="S175" s="5">
        <v>-128474000000</v>
      </c>
      <c r="T175" s="5">
        <v>-15881956000000</v>
      </c>
      <c r="U175" s="5">
        <v>-26627465000000</v>
      </c>
      <c r="V175" s="5">
        <v>-26167757000000</v>
      </c>
      <c r="W175" s="5">
        <v>-17184374000000</v>
      </c>
      <c r="X175" s="5">
        <v>-8933432000000</v>
      </c>
      <c r="Y175" s="5">
        <v>-7166706000000</v>
      </c>
      <c r="Z175" s="5">
        <v>-7964884000000</v>
      </c>
    </row>
    <row r="176" spans="3:26" ht="15.5" x14ac:dyDescent="0.35">
      <c r="C176" t="s">
        <v>3098</v>
      </c>
      <c r="D176" s="5">
        <v>231159000000</v>
      </c>
      <c r="E176" s="5">
        <v>-237414000000</v>
      </c>
      <c r="F176" s="5">
        <v>-103958000000</v>
      </c>
      <c r="G176" s="5">
        <v>-213592000000</v>
      </c>
      <c r="I176" s="5">
        <v>26244000000</v>
      </c>
      <c r="J176" s="5">
        <v>-336376000000</v>
      </c>
      <c r="K176" s="5">
        <v>-325818000000</v>
      </c>
      <c r="L176" s="5">
        <v>733169000000</v>
      </c>
      <c r="M176" s="5">
        <v>-2111000000</v>
      </c>
      <c r="N176" s="5">
        <v>8173000000</v>
      </c>
      <c r="O176" s="5">
        <v>-6062000000</v>
      </c>
      <c r="Q176" s="5">
        <v>-1723000000</v>
      </c>
      <c r="R176" s="5">
        <v>-1141000000</v>
      </c>
      <c r="S176" s="5">
        <v>8568000000</v>
      </c>
      <c r="T176" s="5">
        <v>3878000000</v>
      </c>
      <c r="U176" s="5">
        <v>735933000000</v>
      </c>
      <c r="V176" s="5">
        <v>63048000000</v>
      </c>
      <c r="W176" s="5">
        <v>281186000000</v>
      </c>
      <c r="X176" s="5">
        <v>-731036000000</v>
      </c>
      <c r="Y176" s="5">
        <v>21646000000</v>
      </c>
      <c r="Z176" s="5">
        <v>-374655000000</v>
      </c>
    </row>
    <row r="177" spans="3:26" ht="15.5" x14ac:dyDescent="0.35">
      <c r="C177" t="s">
        <v>3099</v>
      </c>
      <c r="W177" s="5">
        <v>26834000000</v>
      </c>
      <c r="X177" s="5">
        <v>-2133000000</v>
      </c>
      <c r="Y177" s="5">
        <v>-2025000000</v>
      </c>
      <c r="Z177" s="5">
        <v>159000000</v>
      </c>
    </row>
    <row r="178" spans="3:26" ht="15.5" x14ac:dyDescent="0.35">
      <c r="C178" t="s">
        <v>1822</v>
      </c>
      <c r="D178" s="5">
        <v>813759000000</v>
      </c>
      <c r="E178" s="5">
        <v>-384472000000</v>
      </c>
      <c r="F178" s="5">
        <v>-614346000000</v>
      </c>
      <c r="G178" s="5">
        <v>843289000000</v>
      </c>
      <c r="I178" s="5">
        <v>-651280000000</v>
      </c>
      <c r="J178" s="5">
        <v>1590669000000</v>
      </c>
      <c r="K178" s="5">
        <v>-1670365000000</v>
      </c>
      <c r="L178" s="5">
        <v>-353129000000</v>
      </c>
      <c r="M178" s="5">
        <v>28305000000</v>
      </c>
      <c r="N178" s="5">
        <v>892489000000</v>
      </c>
      <c r="O178" s="5">
        <v>178986000000</v>
      </c>
      <c r="P178" s="5">
        <v>-570362000000</v>
      </c>
      <c r="Q178" s="5">
        <v>-230013000000</v>
      </c>
      <c r="R178" s="5">
        <v>683677000000</v>
      </c>
      <c r="S178" s="5">
        <v>301990000000</v>
      </c>
      <c r="T178" s="5">
        <v>-1606760000000</v>
      </c>
      <c r="U178" s="5">
        <v>-1249791000000</v>
      </c>
      <c r="V178" s="5">
        <v>-533350000000</v>
      </c>
      <c r="W178" s="5">
        <v>-396128000000</v>
      </c>
      <c r="X178" s="5">
        <v>171304000000</v>
      </c>
      <c r="Y178" s="5">
        <v>768215000000</v>
      </c>
      <c r="Z178" s="5">
        <v>-954288000000</v>
      </c>
    </row>
    <row r="179" spans="3:26" ht="15.5" x14ac:dyDescent="0.35">
      <c r="C179" t="s">
        <v>932</v>
      </c>
      <c r="D179" s="5">
        <v>1433915000000</v>
      </c>
      <c r="E179" s="5">
        <v>-4808683000000</v>
      </c>
      <c r="F179" s="5">
        <v>2803229000000</v>
      </c>
      <c r="G179" s="5">
        <v>-3258508000000</v>
      </c>
      <c r="I179" s="5">
        <v>-5418706000000</v>
      </c>
      <c r="J179" s="5">
        <v>7857858000000</v>
      </c>
      <c r="K179" s="5">
        <v>-31522126000000</v>
      </c>
      <c r="L179" s="5">
        <v>-4599514000000</v>
      </c>
      <c r="M179" s="5">
        <v>-5196641000000</v>
      </c>
      <c r="N179" s="5">
        <v>-20465984000000</v>
      </c>
      <c r="O179" s="5">
        <v>-12408465000000</v>
      </c>
      <c r="P179" s="5">
        <v>-14732141000000</v>
      </c>
      <c r="Q179" s="5">
        <v>1850374000000</v>
      </c>
      <c r="R179" s="5">
        <v>13567082000000</v>
      </c>
      <c r="S179" s="5">
        <v>362010000000</v>
      </c>
      <c r="T179" s="5">
        <v>-13314708000000</v>
      </c>
      <c r="U179" s="5">
        <v>-32447005000000</v>
      </c>
      <c r="V179" s="5">
        <v>-21881309000000</v>
      </c>
      <c r="W179" s="5">
        <v>-20084147000000</v>
      </c>
      <c r="X179" s="5">
        <v>-11232341000000</v>
      </c>
      <c r="Y179" s="5">
        <v>-7302323000000</v>
      </c>
      <c r="Z179" s="5">
        <v>-10199440000000</v>
      </c>
    </row>
    <row r="180" spans="3:26" ht="15.5" x14ac:dyDescent="0.35">
      <c r="C180" t="s">
        <v>1973</v>
      </c>
    </row>
    <row r="181" spans="3:26" ht="15.5" x14ac:dyDescent="0.35">
      <c r="C181" t="s">
        <v>1433</v>
      </c>
      <c r="D181" s="5">
        <v>-208318000000</v>
      </c>
      <c r="E181" s="5">
        <v>11698000000</v>
      </c>
      <c r="F181" s="5">
        <v>-33493000000</v>
      </c>
      <c r="G181" s="5">
        <v>-127533000000</v>
      </c>
      <c r="I181" s="5">
        <v>-156548000000</v>
      </c>
      <c r="J181" s="5">
        <v>78479000000</v>
      </c>
      <c r="K181" s="5">
        <v>-181692000000</v>
      </c>
      <c r="L181" s="5">
        <v>60415000000</v>
      </c>
      <c r="M181" s="5">
        <v>57045000000</v>
      </c>
      <c r="N181" s="5">
        <v>-20349000000</v>
      </c>
      <c r="O181" s="5">
        <v>8629000000</v>
      </c>
      <c r="P181" s="5">
        <v>-47524000000</v>
      </c>
      <c r="Q181" s="5">
        <v>-218482000000</v>
      </c>
      <c r="R181" s="5">
        <v>155125000000</v>
      </c>
      <c r="S181" s="5">
        <v>-95923000000</v>
      </c>
      <c r="T181" s="5">
        <v>34314000000</v>
      </c>
      <c r="U181" s="5">
        <v>-392392000000</v>
      </c>
      <c r="V181" s="5">
        <v>499542000000</v>
      </c>
      <c r="W181" s="5">
        <v>187590000000</v>
      </c>
      <c r="X181" s="5">
        <v>-4582000000</v>
      </c>
      <c r="Y181" s="5">
        <v>-2243556000000</v>
      </c>
      <c r="Z181" s="5">
        <v>1560001000000</v>
      </c>
    </row>
    <row r="182" spans="3:26" ht="15.5" x14ac:dyDescent="0.35">
      <c r="C182" t="s">
        <v>1824</v>
      </c>
    </row>
    <row r="183" spans="3:26" ht="15.5" x14ac:dyDescent="0.35">
      <c r="C183" t="s">
        <v>1459</v>
      </c>
      <c r="D183" s="5">
        <v>1349535000000</v>
      </c>
      <c r="E183" s="5">
        <v>2602992000000</v>
      </c>
      <c r="F183" s="5">
        <v>-701198000000</v>
      </c>
      <c r="G183" s="5">
        <v>5537518000000</v>
      </c>
      <c r="I183" s="5">
        <v>12412905000000</v>
      </c>
      <c r="J183" s="5">
        <v>-2883049000000</v>
      </c>
      <c r="K183" s="5">
        <v>-7409661000000</v>
      </c>
      <c r="L183" s="5">
        <v>12699103000000</v>
      </c>
      <c r="M183" s="5">
        <v>18246991000000</v>
      </c>
      <c r="N183" s="5">
        <v>7385867000000</v>
      </c>
      <c r="O183" s="5">
        <v>4358066000000</v>
      </c>
      <c r="P183" s="5">
        <v>-1954204000000</v>
      </c>
      <c r="Q183" s="5">
        <v>-1301613000000</v>
      </c>
      <c r="R183" s="5">
        <v>1737864000000</v>
      </c>
      <c r="S183" s="5">
        <v>2914780000000</v>
      </c>
      <c r="T183" s="5">
        <v>1379061000000</v>
      </c>
      <c r="U183" s="5">
        <v>4174364000000</v>
      </c>
      <c r="V183" s="5">
        <v>3975340000000</v>
      </c>
      <c r="W183" s="5">
        <v>3110954000000</v>
      </c>
      <c r="X183" s="5">
        <v>3092294000000</v>
      </c>
      <c r="Y183" s="5">
        <v>1561444000000</v>
      </c>
      <c r="Z183" s="5">
        <v>1696830000000</v>
      </c>
    </row>
    <row r="184" spans="3:26" ht="15.5" x14ac:dyDescent="0.35">
      <c r="C184" t="s">
        <v>1460</v>
      </c>
      <c r="D184" s="5">
        <v>-3548650000000</v>
      </c>
      <c r="E184" s="5">
        <v>2066390000000</v>
      </c>
      <c r="F184" s="5">
        <v>522103000000</v>
      </c>
      <c r="G184" s="5">
        <v>3231737000000</v>
      </c>
      <c r="I184" s="5">
        <v>8233112000000</v>
      </c>
      <c r="J184" s="5">
        <v>1842103000000</v>
      </c>
      <c r="K184" s="5">
        <v>-2440496000000</v>
      </c>
      <c r="L184" s="5">
        <v>3578373000000</v>
      </c>
      <c r="M184" s="5">
        <v>4450267000000</v>
      </c>
      <c r="N184" s="5">
        <v>4057820000000</v>
      </c>
      <c r="O184" s="5">
        <v>1067852000000</v>
      </c>
      <c r="P184" s="5">
        <v>1018993000000</v>
      </c>
      <c r="Q184" s="5">
        <v>-1615293000000</v>
      </c>
      <c r="R184" s="5">
        <v>3913533000000</v>
      </c>
      <c r="S184" s="5">
        <v>1209578000000</v>
      </c>
      <c r="T184" s="5">
        <v>2859838000000</v>
      </c>
      <c r="U184" s="5">
        <v>-1844420000000</v>
      </c>
      <c r="V184" s="5">
        <v>6135632000000</v>
      </c>
      <c r="W184" s="5">
        <v>4401441000000</v>
      </c>
      <c r="X184" s="5">
        <v>3068962000000</v>
      </c>
      <c r="Y184" s="5">
        <v>2634048000000</v>
      </c>
      <c r="Z184" s="5">
        <v>-288666000000</v>
      </c>
    </row>
    <row r="185" spans="3:26" ht="15.5" x14ac:dyDescent="0.35">
      <c r="C185" t="s">
        <v>395</v>
      </c>
      <c r="D185" s="5">
        <v>-6032563000000</v>
      </c>
      <c r="E185" s="5">
        <v>-7732018000000</v>
      </c>
      <c r="F185" s="5">
        <v>6798232000000</v>
      </c>
      <c r="G185" s="5">
        <v>-6924170000000</v>
      </c>
      <c r="I185" s="5">
        <v>-13360830000000</v>
      </c>
      <c r="J185" s="5">
        <v>-1741233000000</v>
      </c>
      <c r="K185" s="5">
        <v>2557427000000</v>
      </c>
      <c r="L185" s="5">
        <v>-509532000000</v>
      </c>
      <c r="M185" s="5">
        <v>11613472000000</v>
      </c>
      <c r="N185" s="5">
        <v>6673127000000</v>
      </c>
      <c r="O185" s="5">
        <v>-349894000000</v>
      </c>
      <c r="P185" s="5">
        <v>7789251000000</v>
      </c>
      <c r="Q185" s="5">
        <v>-16037662000000</v>
      </c>
      <c r="R185" s="5">
        <v>-20710511000000</v>
      </c>
      <c r="S185" s="5">
        <v>-6643675000000</v>
      </c>
      <c r="T185" s="5">
        <v>10606218000000</v>
      </c>
      <c r="U185" s="5">
        <v>25695087000000</v>
      </c>
      <c r="V185" s="5">
        <v>11993479000000</v>
      </c>
      <c r="W185" s="5">
        <v>15738047000000</v>
      </c>
      <c r="X185" s="5">
        <v>7503417000000</v>
      </c>
      <c r="Y185" s="5">
        <v>-1243703000000</v>
      </c>
      <c r="Z185" s="5">
        <v>11289138000000</v>
      </c>
    </row>
    <row r="186" spans="3:26" ht="15.5" x14ac:dyDescent="0.35">
      <c r="C186" t="s">
        <v>2368</v>
      </c>
      <c r="D186" s="5">
        <v>-8231678000000</v>
      </c>
      <c r="E186" s="5">
        <v>-3062636000000</v>
      </c>
      <c r="F186" s="5">
        <v>6619137000000</v>
      </c>
      <c r="G186" s="5">
        <v>1845085000000</v>
      </c>
      <c r="I186" s="5">
        <v>7285187000000</v>
      </c>
      <c r="J186" s="5">
        <v>-2782179000000</v>
      </c>
      <c r="K186" s="5">
        <v>-7292730000000</v>
      </c>
      <c r="L186" s="5">
        <v>15767944000000</v>
      </c>
      <c r="M186" s="5">
        <v>34310730000000</v>
      </c>
      <c r="N186" s="5">
        <v>18116814000000</v>
      </c>
      <c r="O186" s="5">
        <v>5076024000000</v>
      </c>
      <c r="P186" s="5">
        <v>6854040000000</v>
      </c>
      <c r="Q186" s="5">
        <v>-18954568000000</v>
      </c>
      <c r="R186" s="5">
        <v>-15059114000000</v>
      </c>
      <c r="S186" s="5">
        <v>-2519317000000</v>
      </c>
      <c r="T186" s="5">
        <v>14845117000000</v>
      </c>
      <c r="U186" s="5">
        <v>28025031000000</v>
      </c>
      <c r="V186" s="5">
        <v>22104451000000</v>
      </c>
      <c r="W186" s="5">
        <v>23250442000000</v>
      </c>
      <c r="X186" s="5">
        <v>13664673000000</v>
      </c>
      <c r="Y186" s="5">
        <v>2951789000000</v>
      </c>
      <c r="Z186" s="5">
        <v>12697302000000</v>
      </c>
    </row>
    <row r="187" spans="3:26" ht="15.5" x14ac:dyDescent="0.35">
      <c r="C187" t="s">
        <v>1939</v>
      </c>
      <c r="D187" s="5">
        <v>2771934000000</v>
      </c>
      <c r="E187" s="5">
        <v>950166000000</v>
      </c>
      <c r="F187" s="5">
        <v>-2226882000000</v>
      </c>
      <c r="G187" s="5">
        <v>2320717000000</v>
      </c>
      <c r="I187" s="5">
        <v>-114349000000</v>
      </c>
      <c r="J187" s="5">
        <v>-40006000000</v>
      </c>
      <c r="K187" s="5">
        <v>939460000000</v>
      </c>
      <c r="L187" s="5">
        <v>286629000000</v>
      </c>
      <c r="M187" s="5">
        <v>992132000000</v>
      </c>
      <c r="N187" s="5">
        <v>-721910000000</v>
      </c>
      <c r="O187" s="5">
        <v>512115000000</v>
      </c>
      <c r="P187" s="5">
        <v>-236879000000</v>
      </c>
      <c r="Q187" s="5">
        <v>35914000000</v>
      </c>
      <c r="R187" s="5">
        <v>340922000000</v>
      </c>
      <c r="S187" s="5">
        <v>137323000000</v>
      </c>
      <c r="T187" s="5">
        <v>534441000000</v>
      </c>
      <c r="U187" s="5">
        <v>-358892000000</v>
      </c>
      <c r="V187" s="5">
        <v>674590000000</v>
      </c>
      <c r="W187" s="5">
        <v>788789000000</v>
      </c>
      <c r="X187" s="5">
        <v>184969000000</v>
      </c>
      <c r="Y187" s="5">
        <v>74616000000</v>
      </c>
      <c r="Z187" s="5">
        <v>-725081000000</v>
      </c>
    </row>
    <row r="188" spans="3:26" ht="15.5" x14ac:dyDescent="0.35">
      <c r="C188" t="s">
        <v>2816</v>
      </c>
      <c r="W188" s="5">
        <v>-28311000000</v>
      </c>
      <c r="X188" s="5">
        <v>150975000000</v>
      </c>
    </row>
    <row r="189" spans="3:26" ht="15.5" x14ac:dyDescent="0.35">
      <c r="C189" t="s">
        <v>3100</v>
      </c>
    </row>
    <row r="190" spans="3:26" ht="15.5" x14ac:dyDescent="0.35">
      <c r="C190" t="s">
        <v>3101</v>
      </c>
      <c r="D190" s="5">
        <v>-12568000000</v>
      </c>
      <c r="E190" s="5">
        <v>-4656000000</v>
      </c>
      <c r="F190" s="5">
        <v>-129946000000</v>
      </c>
      <c r="G190" s="5">
        <v>182906000000</v>
      </c>
      <c r="I190" s="5">
        <v>-128323000000</v>
      </c>
      <c r="J190" s="5">
        <v>22876000000</v>
      </c>
      <c r="K190" s="5">
        <v>-24477000000</v>
      </c>
      <c r="L190" s="5">
        <v>176721000000</v>
      </c>
      <c r="M190" s="5">
        <v>97636000000</v>
      </c>
      <c r="N190" s="5">
        <v>31694000000</v>
      </c>
      <c r="O190" s="5">
        <v>87298000000</v>
      </c>
      <c r="P190" s="5">
        <v>-33388000000</v>
      </c>
      <c r="Q190" s="5">
        <v>-98327000000</v>
      </c>
      <c r="R190" s="5">
        <v>61061000000</v>
      </c>
      <c r="S190" s="5">
        <v>15820000000</v>
      </c>
      <c r="T190" s="5">
        <v>-132644000000</v>
      </c>
      <c r="U190" s="5">
        <v>30277000000</v>
      </c>
      <c r="V190" s="5">
        <v>19072000000</v>
      </c>
    </row>
    <row r="191" spans="3:26" ht="15.5" x14ac:dyDescent="0.35">
      <c r="C191" t="s">
        <v>1943</v>
      </c>
      <c r="D191" s="5">
        <v>-538102000000</v>
      </c>
      <c r="E191" s="5">
        <v>297615000000</v>
      </c>
      <c r="F191" s="5">
        <v>446614000000</v>
      </c>
      <c r="G191" s="5">
        <v>-150344000000</v>
      </c>
      <c r="I191" s="5">
        <v>684583000000</v>
      </c>
      <c r="J191" s="5">
        <v>-1078031000000</v>
      </c>
      <c r="K191" s="5">
        <v>1329427000000</v>
      </c>
      <c r="L191" s="5">
        <v>60167000000</v>
      </c>
      <c r="M191" s="5">
        <v>-309919000000</v>
      </c>
      <c r="N191" s="5">
        <v>373537000000</v>
      </c>
      <c r="O191" s="5">
        <v>-61659000000</v>
      </c>
      <c r="P191" s="5">
        <v>-104994000000</v>
      </c>
      <c r="Q191" s="5">
        <v>-34705000000</v>
      </c>
      <c r="R191" s="5">
        <v>185146000000</v>
      </c>
      <c r="S191" s="5">
        <v>86014000000</v>
      </c>
      <c r="T191" s="5">
        <v>15755000000</v>
      </c>
      <c r="U191" s="5">
        <v>28557000000</v>
      </c>
      <c r="V191" s="5">
        <v>-14444000000</v>
      </c>
      <c r="Y191" s="5">
        <v>114680000000</v>
      </c>
      <c r="Z191" s="5">
        <v>-111395000000</v>
      </c>
    </row>
    <row r="192" spans="3:26" ht="15.5" x14ac:dyDescent="0.35">
      <c r="C192" t="s">
        <v>3102</v>
      </c>
      <c r="R192" s="5">
        <v>-20522000000</v>
      </c>
      <c r="T192" s="5">
        <v>-23027000000</v>
      </c>
      <c r="U192" s="5">
        <v>5281000000</v>
      </c>
      <c r="V192" s="5">
        <v>-10224000000</v>
      </c>
      <c r="W192" s="5">
        <v>-31832000000</v>
      </c>
    </row>
    <row r="193" spans="3:26" ht="15.5" x14ac:dyDescent="0.35">
      <c r="C193" t="s">
        <v>3103</v>
      </c>
      <c r="D193" s="5">
        <v>-550670000000</v>
      </c>
      <c r="E193" s="5">
        <v>292959000000</v>
      </c>
      <c r="F193" s="5">
        <v>316668000000</v>
      </c>
      <c r="G193" s="5">
        <v>32562000000</v>
      </c>
      <c r="I193" s="5">
        <v>556260000000</v>
      </c>
      <c r="J193" s="5">
        <v>-1055155000000</v>
      </c>
      <c r="K193" s="5">
        <v>1304950000000</v>
      </c>
      <c r="L193" s="5">
        <v>236888000000</v>
      </c>
      <c r="M193" s="5">
        <v>-212283000000</v>
      </c>
      <c r="N193" s="5">
        <v>405231000000</v>
      </c>
      <c r="O193" s="5">
        <v>25639000000</v>
      </c>
      <c r="P193" s="5">
        <v>-138382000000</v>
      </c>
      <c r="Q193" s="5">
        <v>-133032000000</v>
      </c>
      <c r="R193" s="5">
        <v>225685000000</v>
      </c>
      <c r="S193" s="5">
        <v>101834000000</v>
      </c>
      <c r="T193" s="5">
        <v>-139916000000</v>
      </c>
      <c r="U193" s="5">
        <v>64115000000</v>
      </c>
      <c r="V193" s="5">
        <v>-5596000000</v>
      </c>
      <c r="W193" s="5">
        <v>-28311000000</v>
      </c>
      <c r="X193" s="5">
        <v>150975000000</v>
      </c>
      <c r="Y193" s="5">
        <v>114680000000</v>
      </c>
      <c r="Z193" s="5">
        <v>-111395000000</v>
      </c>
    </row>
    <row r="194" spans="3:26" ht="15.5" x14ac:dyDescent="0.35">
      <c r="C194" t="s">
        <v>1177</v>
      </c>
      <c r="D194" s="5">
        <v>-6218732000000</v>
      </c>
      <c r="E194" s="5">
        <v>-1807813000000</v>
      </c>
      <c r="F194" s="5">
        <v>4675430000000</v>
      </c>
      <c r="G194" s="5">
        <v>4070831000000</v>
      </c>
      <c r="I194" s="5">
        <v>7570550000000</v>
      </c>
      <c r="J194" s="5">
        <v>-3798861000000</v>
      </c>
      <c r="K194" s="5">
        <v>-5230012000000</v>
      </c>
      <c r="L194" s="5">
        <v>16351876000000</v>
      </c>
      <c r="M194" s="5">
        <v>35147624000000</v>
      </c>
      <c r="N194" s="5">
        <v>17779786000000</v>
      </c>
      <c r="O194" s="5">
        <v>5622407000000</v>
      </c>
      <c r="P194" s="5">
        <v>6431255000000</v>
      </c>
      <c r="Q194" s="5">
        <v>-19270168000000</v>
      </c>
      <c r="R194" s="5">
        <v>-14337382000000</v>
      </c>
      <c r="S194" s="5">
        <v>-2376083000000</v>
      </c>
      <c r="T194" s="5">
        <v>15273956000000</v>
      </c>
      <c r="U194" s="5">
        <v>27337862000000</v>
      </c>
      <c r="V194" s="5">
        <v>23272987000000</v>
      </c>
      <c r="W194" s="5">
        <v>24198510000000</v>
      </c>
      <c r="X194" s="5">
        <v>13996035000000</v>
      </c>
      <c r="Y194" s="5">
        <v>897529000000</v>
      </c>
      <c r="Z194" s="5">
        <v>13420827000000</v>
      </c>
    </row>
    <row r="195" spans="3:26" ht="15.5" x14ac:dyDescent="0.35">
      <c r="C195" t="s">
        <v>607</v>
      </c>
      <c r="D195" s="5">
        <v>-242406000000</v>
      </c>
      <c r="E195" s="5">
        <v>-303613000000</v>
      </c>
      <c r="F195" s="5">
        <v>-350759000000</v>
      </c>
      <c r="G195" s="5">
        <v>-234818000000</v>
      </c>
      <c r="I195" s="5">
        <v>-1121752000000</v>
      </c>
      <c r="J195" s="5">
        <v>-1274200000000</v>
      </c>
      <c r="K195" s="5">
        <v>-702904000000</v>
      </c>
      <c r="L195" s="5">
        <v>-692779000000</v>
      </c>
      <c r="M195" s="5">
        <v>-34520000000</v>
      </c>
      <c r="O195" s="5">
        <v>-458859000000</v>
      </c>
      <c r="P195" s="5">
        <v>-3625000000</v>
      </c>
      <c r="Q195" s="5">
        <v>-1982000000</v>
      </c>
      <c r="S195" s="5">
        <v>-404763000000</v>
      </c>
      <c r="T195" s="5">
        <v>-329495000000</v>
      </c>
      <c r="U195" s="5">
        <v>-580041000000</v>
      </c>
      <c r="V195" s="5">
        <v>-514444000000</v>
      </c>
      <c r="W195" s="5">
        <v>-275799000000</v>
      </c>
      <c r="X195" s="5">
        <v>-403153000000</v>
      </c>
      <c r="Y195" s="5">
        <v>-367676000000</v>
      </c>
      <c r="Z195" s="5">
        <v>-346234000000</v>
      </c>
    </row>
    <row r="196" spans="3:26" ht="15.5" x14ac:dyDescent="0.35">
      <c r="C196" t="s">
        <v>759</v>
      </c>
      <c r="X196" s="5">
        <v>61693000000</v>
      </c>
      <c r="Z196" s="5">
        <v>17031000000</v>
      </c>
    </row>
    <row r="197" spans="3:26" ht="15.5" x14ac:dyDescent="0.35">
      <c r="C197" t="s">
        <v>161</v>
      </c>
      <c r="D197" s="5">
        <v>302202000000</v>
      </c>
      <c r="E197" s="5">
        <v>-41010000000</v>
      </c>
      <c r="F197" s="5">
        <v>-713224000000</v>
      </c>
      <c r="G197" s="5">
        <v>-3674811000000</v>
      </c>
      <c r="I197" s="5">
        <v>-3068966000000</v>
      </c>
      <c r="J197" s="5">
        <v>-196533000000</v>
      </c>
      <c r="K197" s="5">
        <v>2774903000000</v>
      </c>
      <c r="L197" s="5">
        <v>-418273000000</v>
      </c>
      <c r="M197" s="5">
        <v>-751905000000</v>
      </c>
      <c r="N197" s="5">
        <v>-6595193000000</v>
      </c>
      <c r="O197" s="5">
        <v>1787695000000</v>
      </c>
      <c r="P197" s="5">
        <v>-2339405000000</v>
      </c>
      <c r="Q197" s="5">
        <v>867649000000</v>
      </c>
      <c r="R197" s="5">
        <v>4135126000000</v>
      </c>
      <c r="S197" s="5">
        <v>-1665949000000</v>
      </c>
      <c r="T197" s="5">
        <v>1020837000000</v>
      </c>
      <c r="U197" s="5">
        <v>1946606000000</v>
      </c>
      <c r="V197" s="5">
        <v>4107393000000</v>
      </c>
      <c r="W197" s="5">
        <v>726376000000</v>
      </c>
      <c r="X197" s="5">
        <v>26879000000</v>
      </c>
      <c r="Y197" s="5">
        <v>850002000000</v>
      </c>
      <c r="Z197" s="5">
        <v>-221623000000</v>
      </c>
    </row>
    <row r="198" spans="3:26" ht="15.5" x14ac:dyDescent="0.35">
      <c r="C198" t="s">
        <v>162</v>
      </c>
      <c r="D198" s="5">
        <v>944269000000</v>
      </c>
      <c r="E198" s="5">
        <v>3498681000000</v>
      </c>
      <c r="F198" s="5">
        <v>-6869523000000</v>
      </c>
      <c r="G198" s="5">
        <v>1033042000000</v>
      </c>
      <c r="I198" s="5">
        <v>-4589471000000</v>
      </c>
      <c r="J198" s="5">
        <v>-18415762000000</v>
      </c>
      <c r="K198" s="5">
        <v>5312764000000</v>
      </c>
      <c r="L198" s="5">
        <v>-3330904000000</v>
      </c>
      <c r="M198" s="5">
        <v>-16134490000000</v>
      </c>
      <c r="N198" s="5">
        <v>8374330000000</v>
      </c>
      <c r="O198" s="5">
        <v>2485185000000</v>
      </c>
      <c r="P198" s="5">
        <v>11090333000000</v>
      </c>
      <c r="Q198" s="5">
        <v>4931597000000</v>
      </c>
      <c r="R198" s="5">
        <v>-9495423000000</v>
      </c>
      <c r="S198" s="5">
        <v>5156151000000</v>
      </c>
      <c r="T198" s="5">
        <v>-8709506000000</v>
      </c>
      <c r="U198" s="5">
        <v>-4970203000000</v>
      </c>
      <c r="V198" s="5">
        <v>3294796000000</v>
      </c>
      <c r="W198" s="5">
        <v>-5984802000000</v>
      </c>
      <c r="X198" s="5">
        <v>-2660020000000</v>
      </c>
      <c r="Y198" s="5">
        <v>3421260000000</v>
      </c>
      <c r="Z198" s="5">
        <v>-3021200000000</v>
      </c>
    </row>
    <row r="199" spans="3:26" ht="15.5" x14ac:dyDescent="0.35">
      <c r="C199" t="s">
        <v>3104</v>
      </c>
      <c r="W199" s="5">
        <v>-5914912000000</v>
      </c>
      <c r="X199" s="5">
        <v>-2099676000000</v>
      </c>
      <c r="Y199" s="5">
        <v>1286113000000</v>
      </c>
      <c r="Z199" s="5">
        <v>-2429771000000</v>
      </c>
    </row>
    <row r="200" spans="3:26" ht="15.5" x14ac:dyDescent="0.35">
      <c r="C200" t="s">
        <v>3105</v>
      </c>
      <c r="D200" s="5">
        <v>-38749860000000</v>
      </c>
      <c r="E200" s="5">
        <v>-32587484000000</v>
      </c>
      <c r="F200" s="5">
        <v>-43941490000000</v>
      </c>
      <c r="G200" s="5">
        <v>-30581464000000</v>
      </c>
      <c r="I200" s="5">
        <v>-137950317000000</v>
      </c>
      <c r="J200" s="5">
        <v>-86978960000000</v>
      </c>
      <c r="K200" s="5">
        <v>-28834934000000</v>
      </c>
      <c r="L200" s="5">
        <v>-17808155000000</v>
      </c>
      <c r="M200" s="5">
        <v>-38837992000000</v>
      </c>
      <c r="N200" s="5">
        <v>-20017218000000</v>
      </c>
      <c r="O200" s="5">
        <v>18902804000000</v>
      </c>
      <c r="P200" s="5">
        <v>29246929000000</v>
      </c>
      <c r="Q200" s="5">
        <v>35687091000000</v>
      </c>
      <c r="R200" s="5">
        <v>48147928000000</v>
      </c>
      <c r="S200" s="5">
        <v>21800163000000</v>
      </c>
      <c r="T200" s="5">
        <v>-18202059000000</v>
      </c>
      <c r="U200" s="5">
        <v>-11856011000000</v>
      </c>
      <c r="V200" s="5">
        <v>-7846241000000</v>
      </c>
    </row>
    <row r="201" spans="3:26" ht="15.5" x14ac:dyDescent="0.35">
      <c r="C201" t="s">
        <v>3106</v>
      </c>
      <c r="D201" s="5">
        <v>39179588000000</v>
      </c>
      <c r="E201" s="5">
        <v>35525453000000</v>
      </c>
      <c r="F201" s="5">
        <v>36632208000000</v>
      </c>
      <c r="G201" s="5">
        <v>32302459000000</v>
      </c>
      <c r="I201" s="5">
        <v>131388144000000</v>
      </c>
      <c r="J201" s="5">
        <v>64163379000000</v>
      </c>
      <c r="K201" s="5">
        <v>33135407000000</v>
      </c>
      <c r="L201" s="5">
        <v>13508463000000</v>
      </c>
      <c r="M201" s="5">
        <v>21557327000000</v>
      </c>
      <c r="N201" s="5">
        <v>13690745000000</v>
      </c>
      <c r="O201" s="5">
        <v>-17418206000000</v>
      </c>
      <c r="P201" s="5">
        <v>-21916971000000</v>
      </c>
      <c r="Q201" s="5">
        <v>-31271700000000</v>
      </c>
      <c r="R201" s="5">
        <v>-58359459000000</v>
      </c>
      <c r="S201" s="5">
        <v>-17449257000000</v>
      </c>
      <c r="T201" s="5">
        <v>11501256000000</v>
      </c>
      <c r="U201" s="5">
        <v>6888812000000</v>
      </c>
      <c r="V201" s="5">
        <v>10935068000000</v>
      </c>
    </row>
    <row r="202" spans="3:26" ht="15.5" x14ac:dyDescent="0.35">
      <c r="C202" t="s">
        <v>1457</v>
      </c>
      <c r="D202" s="5">
        <v>429728000000</v>
      </c>
      <c r="E202" s="5">
        <v>2937969000000</v>
      </c>
      <c r="F202" s="5">
        <v>-7309282000000</v>
      </c>
      <c r="G202" s="5">
        <v>1720995000000</v>
      </c>
      <c r="I202" s="5">
        <v>-6562173000000</v>
      </c>
      <c r="J202" s="5">
        <v>-22815581000000</v>
      </c>
      <c r="K202" s="5">
        <v>4300473000000</v>
      </c>
      <c r="L202" s="5">
        <v>-4299692000000</v>
      </c>
      <c r="M202" s="5">
        <v>-17280665000000</v>
      </c>
      <c r="N202" s="5">
        <v>-6326473000000</v>
      </c>
      <c r="O202" s="5">
        <v>1484598000000</v>
      </c>
      <c r="P202" s="5">
        <v>7329958000000</v>
      </c>
      <c r="Q202" s="5">
        <v>4415391000000</v>
      </c>
      <c r="R202" s="5">
        <v>-10211531000000</v>
      </c>
      <c r="S202" s="5">
        <v>4350906000000</v>
      </c>
      <c r="T202" s="5">
        <v>-6700803000000</v>
      </c>
      <c r="U202" s="5">
        <v>-4967199000000</v>
      </c>
      <c r="V202" s="5">
        <v>3088827000000</v>
      </c>
      <c r="W202" s="5">
        <v>-5914912000000</v>
      </c>
      <c r="X202" s="5">
        <v>-2099676000000</v>
      </c>
      <c r="Y202" s="5">
        <v>1286113000000</v>
      </c>
      <c r="Z202" s="5">
        <v>-2429771000000</v>
      </c>
    </row>
    <row r="203" spans="3:26" ht="15.5" x14ac:dyDescent="0.35">
      <c r="C203" t="s">
        <v>3107</v>
      </c>
      <c r="T203" s="5">
        <v>-2193903000000</v>
      </c>
    </row>
    <row r="204" spans="3:26" ht="15.5" x14ac:dyDescent="0.35">
      <c r="C204" t="s">
        <v>2820</v>
      </c>
      <c r="D204" s="5">
        <v>568656000000</v>
      </c>
      <c r="E204" s="5">
        <v>659108000000</v>
      </c>
      <c r="F204" s="5">
        <v>636208000000</v>
      </c>
      <c r="G204" s="5">
        <v>-586966000000</v>
      </c>
      <c r="I204" s="5">
        <v>2467941000000</v>
      </c>
      <c r="J204" s="5">
        <v>5075624000000</v>
      </c>
      <c r="K204" s="5">
        <v>1497238000000</v>
      </c>
      <c r="L204" s="5">
        <v>1474698000000</v>
      </c>
      <c r="M204" s="5">
        <v>1303594000000</v>
      </c>
      <c r="N204" s="5">
        <v>1130466000000</v>
      </c>
      <c r="O204" s="5">
        <v>1134558000000</v>
      </c>
      <c r="P204" s="5">
        <v>1147480000000</v>
      </c>
      <c r="Q204" s="5">
        <v>557997000000</v>
      </c>
      <c r="R204" s="5">
        <v>747569000000</v>
      </c>
      <c r="S204" s="5">
        <v>859428000000</v>
      </c>
      <c r="T204" s="5">
        <v>297346000000</v>
      </c>
      <c r="U204" s="5">
        <v>214453000000</v>
      </c>
      <c r="V204" s="5">
        <v>330113000000</v>
      </c>
    </row>
    <row r="205" spans="3:26" ht="15.5" x14ac:dyDescent="0.35">
      <c r="C205" t="s">
        <v>608</v>
      </c>
      <c r="M205" s="5">
        <v>240132000000</v>
      </c>
    </row>
    <row r="206" spans="3:26" ht="15.5" x14ac:dyDescent="0.35">
      <c r="C206" t="s">
        <v>343</v>
      </c>
      <c r="D206" s="5">
        <v>323000000</v>
      </c>
      <c r="E206" s="5">
        <v>641000000</v>
      </c>
      <c r="F206" s="5">
        <v>606000000</v>
      </c>
      <c r="G206" s="5">
        <v>321000000</v>
      </c>
      <c r="I206" s="5">
        <v>1813000000</v>
      </c>
      <c r="J206" s="5">
        <v>1651000000</v>
      </c>
      <c r="K206" s="5">
        <v>1752000000</v>
      </c>
      <c r="L206" s="5">
        <v>2049000000</v>
      </c>
      <c r="M206" s="5">
        <v>1503000000</v>
      </c>
      <c r="N206" s="5">
        <v>581000000</v>
      </c>
      <c r="O206" s="5">
        <v>280000000</v>
      </c>
      <c r="P206" s="5">
        <v>1424000000</v>
      </c>
      <c r="Q206" s="5">
        <v>462000000</v>
      </c>
      <c r="R206" s="5">
        <v>613000000</v>
      </c>
      <c r="S206" s="5">
        <v>68000000</v>
      </c>
      <c r="T206" s="5">
        <v>321000000</v>
      </c>
      <c r="U206" s="5">
        <v>28028000000</v>
      </c>
      <c r="V206" s="5">
        <v>1008000000</v>
      </c>
      <c r="W206" s="5">
        <v>38896000000</v>
      </c>
      <c r="X206" s="5">
        <v>422078000000</v>
      </c>
      <c r="Y206" s="5">
        <v>22671000000</v>
      </c>
      <c r="Z206" s="5">
        <v>6127000000</v>
      </c>
    </row>
    <row r="207" spans="3:26" ht="15.5" x14ac:dyDescent="0.35">
      <c r="C207" t="s">
        <v>466</v>
      </c>
      <c r="L207" s="5">
        <v>1805000000</v>
      </c>
      <c r="N207" s="5">
        <v>13553000000</v>
      </c>
      <c r="O207" s="5">
        <v>3700000000</v>
      </c>
      <c r="P207" s="5">
        <v>7800000000</v>
      </c>
      <c r="Q207" s="5">
        <v>4000000000</v>
      </c>
      <c r="U207" s="5">
        <v>66827000000</v>
      </c>
      <c r="V207" s="5">
        <v>3778000000</v>
      </c>
    </row>
    <row r="208" spans="3:26" ht="15.5" x14ac:dyDescent="0.35">
      <c r="C208" t="s">
        <v>3108</v>
      </c>
      <c r="P208" s="5">
        <v>2802427000000</v>
      </c>
    </row>
    <row r="209" spans="3:26" ht="15.5" x14ac:dyDescent="0.35">
      <c r="C209" t="s">
        <v>3109</v>
      </c>
      <c r="J209" s="5">
        <v>20000000000</v>
      </c>
    </row>
    <row r="210" spans="3:26" ht="15.5" x14ac:dyDescent="0.35">
      <c r="C210" t="s">
        <v>3110</v>
      </c>
      <c r="T210" s="5">
        <v>-1000000</v>
      </c>
      <c r="U210" s="5">
        <v>-8000000</v>
      </c>
      <c r="W210" s="5">
        <v>-66424000000</v>
      </c>
      <c r="X210" s="5">
        <v>-633000000</v>
      </c>
      <c r="Y210" s="5">
        <v>2243000000</v>
      </c>
      <c r="Z210" s="5">
        <v>5156000000</v>
      </c>
    </row>
    <row r="211" spans="3:26" ht="15.5" x14ac:dyDescent="0.35">
      <c r="C211" t="s">
        <v>183</v>
      </c>
      <c r="Q211" s="5">
        <v>235709000000</v>
      </c>
      <c r="R211" s="5">
        <v>155159000000</v>
      </c>
      <c r="S211" s="5">
        <v>139399000000</v>
      </c>
      <c r="T211" s="5">
        <v>134101000000</v>
      </c>
      <c r="V211" s="5">
        <v>23000000</v>
      </c>
      <c r="X211" s="5">
        <v>16000000</v>
      </c>
      <c r="Y211" s="5">
        <v>53000000</v>
      </c>
      <c r="Z211" s="5">
        <v>98000000</v>
      </c>
    </row>
    <row r="212" spans="3:26" ht="15.5" x14ac:dyDescent="0.35">
      <c r="C212" t="s">
        <v>1216</v>
      </c>
    </row>
    <row r="213" spans="3:26" ht="15.5" x14ac:dyDescent="0.35">
      <c r="C213" t="s">
        <v>163</v>
      </c>
      <c r="D213" s="5">
        <v>-31323000000</v>
      </c>
      <c r="E213" s="5">
        <v>-68702000000</v>
      </c>
      <c r="F213" s="5">
        <v>-132696000000</v>
      </c>
      <c r="G213" s="5">
        <v>-35035000000</v>
      </c>
      <c r="I213" s="5">
        <v>-276677000000</v>
      </c>
      <c r="J213" s="5">
        <v>-253683000000</v>
      </c>
      <c r="K213" s="5">
        <v>-163684000000</v>
      </c>
      <c r="L213" s="5">
        <v>-199499000000</v>
      </c>
      <c r="M213" s="5">
        <v>-205302000000</v>
      </c>
      <c r="N213" s="5">
        <v>-333713000000</v>
      </c>
      <c r="O213" s="5">
        <v>-44524000000</v>
      </c>
      <c r="P213" s="5">
        <v>-114365000000</v>
      </c>
      <c r="Q213" s="5">
        <v>-127768000000</v>
      </c>
      <c r="R213" s="5">
        <v>-86832000000</v>
      </c>
      <c r="S213" s="5">
        <v>-103664000000</v>
      </c>
      <c r="T213" s="5">
        <v>-157420000000</v>
      </c>
      <c r="U213" s="5">
        <v>-258642000000</v>
      </c>
      <c r="V213" s="5">
        <v>-108031000000</v>
      </c>
      <c r="W213" s="5">
        <v>-37038000000</v>
      </c>
      <c r="X213" s="5">
        <v>-74068000000</v>
      </c>
      <c r="Y213" s="5">
        <v>-36080000000</v>
      </c>
      <c r="Z213" s="5">
        <v>-102049000000</v>
      </c>
    </row>
    <row r="214" spans="3:26" ht="15.5" x14ac:dyDescent="0.35">
      <c r="C214" t="s">
        <v>3111</v>
      </c>
      <c r="D214" s="5">
        <v>-23115000000</v>
      </c>
      <c r="E214" s="5">
        <v>-30335000000</v>
      </c>
      <c r="F214" s="5">
        <v>-64359000000</v>
      </c>
      <c r="G214" s="5">
        <v>-66273000000</v>
      </c>
      <c r="I214" s="5">
        <v>-220375000000</v>
      </c>
      <c r="J214" s="5">
        <v>-443773000000</v>
      </c>
      <c r="K214" s="5">
        <v>-323015000000</v>
      </c>
      <c r="L214" s="5">
        <v>-310265000000</v>
      </c>
      <c r="M214" s="5">
        <v>-193752000000</v>
      </c>
      <c r="N214" s="5">
        <v>-139488000000</v>
      </c>
      <c r="O214" s="5">
        <v>-93427000000</v>
      </c>
      <c r="P214" s="5">
        <v>-84391000000</v>
      </c>
      <c r="Q214" s="5">
        <v>-154194000000</v>
      </c>
      <c r="R214" s="5">
        <v>-100401000000</v>
      </c>
      <c r="S214" s="5">
        <v>-89986000000</v>
      </c>
      <c r="T214" s="5">
        <v>-89147000000</v>
      </c>
      <c r="U214" s="5">
        <v>-53662000000</v>
      </c>
      <c r="V214" s="5">
        <v>-20922000000</v>
      </c>
      <c r="W214" s="5">
        <v>-23883000000</v>
      </c>
      <c r="X214" s="5">
        <v>-247135000000</v>
      </c>
    </row>
    <row r="215" spans="3:26" ht="15.5" x14ac:dyDescent="0.35">
      <c r="C215" t="s">
        <v>1009</v>
      </c>
      <c r="D215" s="5">
        <v>-54438000000</v>
      </c>
      <c r="E215" s="5">
        <v>-99037000000</v>
      </c>
      <c r="F215" s="5">
        <v>-197055000000</v>
      </c>
      <c r="G215" s="5">
        <v>-101308000000</v>
      </c>
      <c r="I215" s="5">
        <v>-497052000000</v>
      </c>
      <c r="J215" s="5">
        <v>-697456000000</v>
      </c>
      <c r="K215" s="5">
        <v>-486699000000</v>
      </c>
      <c r="L215" s="5">
        <v>-509764000000</v>
      </c>
      <c r="M215" s="5">
        <v>-399054000000</v>
      </c>
      <c r="N215" s="5">
        <v>-473201000000</v>
      </c>
      <c r="O215" s="5">
        <v>-137951000000</v>
      </c>
      <c r="P215" s="5">
        <v>-198756000000</v>
      </c>
      <c r="Q215" s="5">
        <v>-281962000000</v>
      </c>
      <c r="R215" s="5">
        <v>-187233000000</v>
      </c>
      <c r="S215" s="5">
        <v>-193650000000</v>
      </c>
      <c r="T215" s="5">
        <v>-246567000000</v>
      </c>
      <c r="U215" s="5">
        <v>-312304000000</v>
      </c>
      <c r="V215" s="5">
        <v>-128953000000</v>
      </c>
      <c r="W215" s="5">
        <v>-60921000000</v>
      </c>
      <c r="X215" s="5">
        <v>-321203000000</v>
      </c>
      <c r="Y215" s="5">
        <v>-36080000000</v>
      </c>
      <c r="Z215" s="5">
        <v>-102049000000</v>
      </c>
    </row>
    <row r="216" spans="3:26" ht="15.5" x14ac:dyDescent="0.35">
      <c r="C216" t="s">
        <v>3112</v>
      </c>
      <c r="N216" s="5">
        <v>14029404000000</v>
      </c>
    </row>
    <row r="217" spans="3:26" ht="15.5" x14ac:dyDescent="0.35">
      <c r="C217" t="s">
        <v>1557</v>
      </c>
    </row>
    <row r="218" spans="3:26" ht="15.5" x14ac:dyDescent="0.35">
      <c r="C218" t="s">
        <v>3113</v>
      </c>
      <c r="W218" s="5">
        <v>2923000000</v>
      </c>
    </row>
    <row r="219" spans="3:26" ht="15.5" x14ac:dyDescent="0.35">
      <c r="C219" t="s">
        <v>3114</v>
      </c>
      <c r="W219" s="5">
        <v>12269000000</v>
      </c>
      <c r="X219" s="5">
        <v>39261000000</v>
      </c>
    </row>
    <row r="220" spans="3:26" ht="15.5" x14ac:dyDescent="0.35">
      <c r="C220" t="s">
        <v>1694</v>
      </c>
      <c r="X220" s="5">
        <v>-717514000000</v>
      </c>
    </row>
    <row r="221" spans="3:26" ht="15.5" x14ac:dyDescent="0.35">
      <c r="C221" t="s">
        <v>2202</v>
      </c>
      <c r="X221" s="5">
        <v>14679000000</v>
      </c>
      <c r="Y221" s="5">
        <v>2146260000000</v>
      </c>
      <c r="Z221" s="5">
        <v>-500761000000</v>
      </c>
    </row>
    <row r="222" spans="3:26" ht="15.5" x14ac:dyDescent="0.35">
      <c r="C222" t="s">
        <v>175</v>
      </c>
      <c r="D222" s="5">
        <v>302202000000</v>
      </c>
      <c r="E222" s="5">
        <v>-41010000000</v>
      </c>
      <c r="F222" s="5">
        <v>-713224000000</v>
      </c>
      <c r="G222" s="5">
        <v>-3674811000000</v>
      </c>
      <c r="I222" s="5">
        <v>-3068966000000</v>
      </c>
      <c r="J222" s="5">
        <v>-196533000000</v>
      </c>
      <c r="K222" s="5">
        <v>2774903000000</v>
      </c>
      <c r="L222" s="5">
        <v>-418273000000</v>
      </c>
      <c r="M222" s="5">
        <v>-751905000000</v>
      </c>
      <c r="N222" s="5">
        <v>-6595193000000</v>
      </c>
      <c r="O222" s="5">
        <v>1787695000000</v>
      </c>
      <c r="P222" s="5">
        <v>-2339405000000</v>
      </c>
      <c r="Q222" s="5">
        <v>867649000000</v>
      </c>
      <c r="R222" s="5">
        <v>4135126000000</v>
      </c>
      <c r="S222" s="5">
        <v>-1665949000000</v>
      </c>
      <c r="T222" s="5">
        <v>1020837000000</v>
      </c>
      <c r="U222" s="5">
        <v>1946606000000</v>
      </c>
      <c r="V222" s="5">
        <v>4107393000000</v>
      </c>
      <c r="W222" s="5">
        <v>726376000000</v>
      </c>
      <c r="X222" s="5">
        <v>26879000000</v>
      </c>
      <c r="Y222" s="5">
        <v>850002000000</v>
      </c>
      <c r="Z222" s="5">
        <v>-221623000000</v>
      </c>
    </row>
    <row r="223" spans="3:26" ht="15.5" x14ac:dyDescent="0.35">
      <c r="C223" t="s">
        <v>2106</v>
      </c>
      <c r="S223" s="5">
        <v>-9908000000</v>
      </c>
      <c r="T223" s="5">
        <v>-299820000000</v>
      </c>
      <c r="U223" s="5">
        <v>309635000000</v>
      </c>
      <c r="W223" s="5">
        <v>-77499000000</v>
      </c>
      <c r="X223" s="5">
        <v>-2641193000000</v>
      </c>
      <c r="Y223" s="5">
        <v>-146845000000</v>
      </c>
      <c r="Z223" s="5">
        <v>-193972000000</v>
      </c>
    </row>
    <row r="224" spans="3:26" ht="15.5" x14ac:dyDescent="0.35">
      <c r="C224" t="s">
        <v>3115</v>
      </c>
      <c r="D224" s="5">
        <v>-1501000000</v>
      </c>
      <c r="E224" s="5">
        <v>1501000000</v>
      </c>
      <c r="I224" s="5">
        <v>1501000000</v>
      </c>
      <c r="J224" s="5">
        <v>-350000000</v>
      </c>
      <c r="K224" s="5">
        <v>341000000</v>
      </c>
      <c r="L224" s="5">
        <v>-1341000000</v>
      </c>
      <c r="M224" s="5">
        <v>1342000000</v>
      </c>
      <c r="N224" s="5">
        <v>8000000</v>
      </c>
      <c r="P224" s="5">
        <v>-899000000</v>
      </c>
      <c r="Q224" s="5">
        <v>899000000</v>
      </c>
      <c r="V224" s="5">
        <v>93000000</v>
      </c>
      <c r="W224" s="5">
        <v>-128796000000</v>
      </c>
    </row>
    <row r="225" spans="3:25" ht="15.5" x14ac:dyDescent="0.35">
      <c r="C225" t="s">
        <v>1577</v>
      </c>
      <c r="G225" s="5">
        <v>-1085439000000</v>
      </c>
      <c r="I225" s="5">
        <v>-1085439000000</v>
      </c>
      <c r="J225" s="5">
        <v>-904533000000</v>
      </c>
      <c r="K225" s="5">
        <v>-542720000000</v>
      </c>
      <c r="L225" s="5">
        <v>-307541000000</v>
      </c>
      <c r="S225" s="5">
        <v>-166374000000</v>
      </c>
      <c r="T225" s="5">
        <v>-172588000000</v>
      </c>
    </row>
    <row r="226" spans="3:25" ht="15.5" x14ac:dyDescent="0.35">
      <c r="C226" t="s">
        <v>2263</v>
      </c>
      <c r="R226" s="5">
        <v>-2060549000000</v>
      </c>
      <c r="S226" s="5">
        <v>-696000000000</v>
      </c>
    </row>
    <row r="227" spans="3:25" ht="15.5" x14ac:dyDescent="0.35">
      <c r="C227" t="s">
        <v>1127</v>
      </c>
      <c r="N227" s="5">
        <v>-10809450000000</v>
      </c>
    </row>
    <row r="228" spans="3:25" ht="15.5" x14ac:dyDescent="0.35">
      <c r="C228" t="s">
        <v>2020</v>
      </c>
      <c r="N228" s="5">
        <v>10821490000000</v>
      </c>
    </row>
    <row r="229" spans="3:25" ht="15.5" x14ac:dyDescent="0.35">
      <c r="C229" t="s">
        <v>748</v>
      </c>
      <c r="M229" s="5">
        <v>-82250000000</v>
      </c>
      <c r="N229" s="5">
        <v>-199012000000</v>
      </c>
      <c r="O229" s="5">
        <v>-440050000000</v>
      </c>
      <c r="P229" s="5">
        <v>-567450000000</v>
      </c>
      <c r="Q229" s="5">
        <v>-663700000000</v>
      </c>
      <c r="R229" s="5">
        <v>-799855000000</v>
      </c>
      <c r="S229" s="5">
        <v>-793667000000</v>
      </c>
      <c r="T229" s="5">
        <v>-693924000000</v>
      </c>
      <c r="U229" s="5">
        <v>-576831000000</v>
      </c>
      <c r="V229" s="5">
        <v>-366647000000</v>
      </c>
      <c r="W229" s="5">
        <v>-306731000000</v>
      </c>
    </row>
    <row r="230" spans="3:25" ht="15.5" x14ac:dyDescent="0.35">
      <c r="C230" t="s">
        <v>3116</v>
      </c>
      <c r="P230" s="5">
        <v>-86495000000</v>
      </c>
      <c r="Q230" s="5">
        <v>-17500000000</v>
      </c>
    </row>
    <row r="231" spans="3:25" ht="15.5" x14ac:dyDescent="0.35">
      <c r="C231" t="s">
        <v>3117</v>
      </c>
      <c r="N231" s="5">
        <v>-12879000000</v>
      </c>
      <c r="O231" s="5">
        <v>-4090000000</v>
      </c>
      <c r="P231" s="5">
        <v>68464000000</v>
      </c>
      <c r="Q231" s="5">
        <v>52500000000</v>
      </c>
    </row>
    <row r="232" spans="3:25" ht="15.5" x14ac:dyDescent="0.35">
      <c r="C232" t="s">
        <v>3118</v>
      </c>
    </row>
    <row r="233" spans="3:25" ht="15.5" x14ac:dyDescent="0.35">
      <c r="C233" t="s">
        <v>1053</v>
      </c>
      <c r="M233" s="5">
        <v>-6000000</v>
      </c>
    </row>
    <row r="234" spans="3:25" ht="15.5" x14ac:dyDescent="0.35">
      <c r="C234" t="s">
        <v>3119</v>
      </c>
      <c r="L234" s="5">
        <v>165000000</v>
      </c>
    </row>
    <row r="235" spans="3:25" ht="15.5" x14ac:dyDescent="0.35">
      <c r="C235" t="s">
        <v>3120</v>
      </c>
      <c r="M235" s="5">
        <v>-5952000000</v>
      </c>
    </row>
    <row r="236" spans="3:25" ht="15.5" x14ac:dyDescent="0.35">
      <c r="C236" t="s">
        <v>3121</v>
      </c>
      <c r="R236" s="5">
        <v>1500000000000</v>
      </c>
    </row>
    <row r="237" spans="3:25" ht="15.5" x14ac:dyDescent="0.35">
      <c r="C237" t="s">
        <v>3122</v>
      </c>
      <c r="Q237" s="5">
        <v>-4227000000</v>
      </c>
      <c r="R237" s="5">
        <v>-4376000000</v>
      </c>
      <c r="T237" s="5">
        <v>-3098000000</v>
      </c>
      <c r="U237" s="5">
        <v>-14198000000</v>
      </c>
      <c r="V237" s="5">
        <v>-21668000000</v>
      </c>
    </row>
    <row r="238" spans="3:25" ht="15.5" x14ac:dyDescent="0.35">
      <c r="C238" t="s">
        <v>3123</v>
      </c>
      <c r="M238" s="5">
        <v>-700000000000</v>
      </c>
      <c r="N238" s="5">
        <v>-1560000000000</v>
      </c>
      <c r="O238" s="5">
        <v>-2500000000000</v>
      </c>
      <c r="P238" s="5">
        <v>-1750000000000</v>
      </c>
      <c r="W238" s="5">
        <v>-500000000000</v>
      </c>
    </row>
    <row r="239" spans="3:25" ht="15.5" x14ac:dyDescent="0.35">
      <c r="C239" t="s">
        <v>3124</v>
      </c>
      <c r="T239" s="5">
        <v>696902000000</v>
      </c>
      <c r="U239" s="5">
        <v>2228000000000</v>
      </c>
      <c r="V239" s="5">
        <v>2500000000000</v>
      </c>
      <c r="W239" s="5">
        <v>1739402000000</v>
      </c>
      <c r="X239" s="5">
        <v>698478000000</v>
      </c>
      <c r="Y239" s="5">
        <v>1018458000000</v>
      </c>
    </row>
    <row r="240" spans="3:25" ht="15.5" x14ac:dyDescent="0.35">
      <c r="C240" t="s">
        <v>3125</v>
      </c>
      <c r="N240" s="5">
        <v>-351000000</v>
      </c>
      <c r="O240" s="5">
        <v>-1474000000</v>
      </c>
      <c r="P240" s="5">
        <v>-3025000000</v>
      </c>
    </row>
    <row r="241" spans="2:26" ht="15.5" x14ac:dyDescent="0.35">
      <c r="C241" t="s">
        <v>2485</v>
      </c>
      <c r="D241" s="5">
        <v>-1575000000</v>
      </c>
      <c r="E241" s="5">
        <v>-1420000000</v>
      </c>
      <c r="F241" s="5">
        <v>-1673000000</v>
      </c>
      <c r="G241" s="5">
        <v>-1850000000</v>
      </c>
      <c r="I241" s="5">
        <v>-6762000000</v>
      </c>
      <c r="J241" s="5">
        <v>-8229000000</v>
      </c>
      <c r="K241" s="5">
        <v>-8607000000</v>
      </c>
      <c r="L241" s="5">
        <v>-3887000000</v>
      </c>
      <c r="M241" s="5">
        <v>-6841000000</v>
      </c>
      <c r="N241" s="5">
        <v>-10799000000</v>
      </c>
    </row>
    <row r="242" spans="2:26" ht="15.5" x14ac:dyDescent="0.35">
      <c r="C242" t="s">
        <v>370</v>
      </c>
      <c r="D242" s="5">
        <v>-16468000000</v>
      </c>
      <c r="E242" s="5">
        <v>-15100000000</v>
      </c>
      <c r="F242" s="5">
        <v>-10923000000</v>
      </c>
      <c r="G242" s="5">
        <v>-23085000000</v>
      </c>
      <c r="I242" s="5">
        <v>-60708000000</v>
      </c>
      <c r="J242" s="5">
        <v>-63690000000</v>
      </c>
      <c r="K242" s="5">
        <v>-70667000000</v>
      </c>
      <c r="L242" s="5">
        <v>-105669000000</v>
      </c>
      <c r="M242" s="5">
        <v>-99372000000</v>
      </c>
      <c r="N242" s="5">
        <v>-90891000000</v>
      </c>
    </row>
    <row r="243" spans="2:26" ht="15.5" x14ac:dyDescent="0.35">
      <c r="C243" t="s">
        <v>3126</v>
      </c>
      <c r="D243" s="5">
        <v>321746000000</v>
      </c>
      <c r="E243" s="5">
        <v>-25991000000</v>
      </c>
      <c r="F243" s="5">
        <v>-700628000000</v>
      </c>
      <c r="G243" s="5">
        <v>-2564437000000</v>
      </c>
      <c r="I243" s="5">
        <v>-1917558000000</v>
      </c>
      <c r="J243" s="5">
        <v>780269000000</v>
      </c>
      <c r="K243" s="5">
        <v>3396556000000</v>
      </c>
      <c r="N243" s="5">
        <v>-4733309000000</v>
      </c>
      <c r="O243" s="5">
        <v>4733309000000</v>
      </c>
    </row>
    <row r="244" spans="2:26" ht="15.5" x14ac:dyDescent="0.35">
      <c r="C244" t="s">
        <v>3127</v>
      </c>
    </row>
    <row r="245" spans="2:26" ht="15.5" x14ac:dyDescent="0.35">
      <c r="C245" t="s">
        <v>3128</v>
      </c>
    </row>
    <row r="246" spans="2:26" ht="15.5" x14ac:dyDescent="0.35">
      <c r="C246" t="s">
        <v>3129</v>
      </c>
      <c r="X246" s="5">
        <v>-21377000000</v>
      </c>
      <c r="Y246" s="5">
        <v>-21611000000</v>
      </c>
      <c r="Z246" s="5">
        <v>-27651000000</v>
      </c>
    </row>
    <row r="247" spans="2:26" ht="15.5" x14ac:dyDescent="0.35">
      <c r="C247" t="s">
        <v>186</v>
      </c>
      <c r="D247" s="5">
        <v>-2730486000000</v>
      </c>
      <c r="E247" s="5">
        <v>-2979752000000</v>
      </c>
      <c r="F247" s="5">
        <v>992474000000</v>
      </c>
      <c r="G247" s="5">
        <v>-1277243000000</v>
      </c>
      <c r="I247" s="5">
        <v>-3226587000000</v>
      </c>
      <c r="J247" s="5">
        <v>-10734889000000</v>
      </c>
      <c r="K247" s="5">
        <v>-23426282000000</v>
      </c>
      <c r="L247" s="5">
        <v>13274428000000</v>
      </c>
      <c r="M247" s="5">
        <v>17921723000000</v>
      </c>
      <c r="N247" s="5">
        <v>2928042000000</v>
      </c>
      <c r="O247" s="5">
        <v>2393309000000</v>
      </c>
      <c r="P247" s="5">
        <v>4051987000000</v>
      </c>
      <c r="Q247" s="5">
        <v>-7594901000000</v>
      </c>
      <c r="R247" s="5">
        <v>-26987000000</v>
      </c>
      <c r="S247" s="5">
        <v>5298585000000</v>
      </c>
      <c r="T247" s="5">
        <v>-1696316000000</v>
      </c>
      <c r="U247" s="5">
        <v>-4929570000000</v>
      </c>
      <c r="V247" s="5">
        <v>10805996000000</v>
      </c>
      <c r="W247" s="5">
        <v>827288000000</v>
      </c>
      <c r="X247" s="5">
        <v>1740467000000</v>
      </c>
      <c r="Y247" s="5">
        <v>-361444000000</v>
      </c>
      <c r="Z247" s="5">
        <v>474874000000</v>
      </c>
    </row>
    <row r="248" spans="2:26" ht="15.5" x14ac:dyDescent="0.35">
      <c r="C248" t="s">
        <v>188</v>
      </c>
      <c r="D248" s="5">
        <v>20240426000000</v>
      </c>
      <c r="I248" s="5">
        <v>23343797000000</v>
      </c>
      <c r="J248" s="5">
        <v>33993187000000</v>
      </c>
      <c r="K248" s="5">
        <v>57388345000000</v>
      </c>
      <c r="L248" s="5">
        <v>43860266000000</v>
      </c>
      <c r="M248" s="5">
        <v>25991667000000</v>
      </c>
      <c r="N248" s="5">
        <v>23201983000000</v>
      </c>
      <c r="O248" s="5">
        <v>20896262000000</v>
      </c>
      <c r="P248" s="5">
        <v>16597184000000</v>
      </c>
      <c r="Q248" s="5">
        <v>24155902000000</v>
      </c>
      <c r="R248" s="5">
        <v>24145117000000</v>
      </c>
      <c r="S248" s="5">
        <v>18359640000000</v>
      </c>
      <c r="T248" s="5">
        <v>20624718000000</v>
      </c>
      <c r="U248" s="5">
        <v>24815287000000</v>
      </c>
      <c r="V248" s="5">
        <v>13863574000000</v>
      </c>
      <c r="W248" s="5">
        <v>13036286000000</v>
      </c>
      <c r="X248" s="5">
        <v>11295819000000</v>
      </c>
      <c r="Y248" s="5">
        <v>4012289000000</v>
      </c>
      <c r="Z248" s="5">
        <v>3537415000000</v>
      </c>
    </row>
    <row r="249" spans="2:26" ht="15.5" x14ac:dyDescent="0.35">
      <c r="C249" t="s">
        <v>187</v>
      </c>
      <c r="D249" s="5">
        <v>93593000000</v>
      </c>
      <c r="E249" s="5">
        <v>-44575000000</v>
      </c>
      <c r="F249" s="5">
        <v>184227000000</v>
      </c>
      <c r="G249" s="5">
        <v>-179799000000</v>
      </c>
      <c r="I249" s="5">
        <v>123216000000</v>
      </c>
      <c r="J249" s="5">
        <v>85499000000</v>
      </c>
      <c r="K249" s="5">
        <v>31124000000</v>
      </c>
      <c r="L249" s="5">
        <v>253651000000</v>
      </c>
      <c r="M249" s="5">
        <v>-53124000000</v>
      </c>
      <c r="N249" s="5">
        <v>-138358000000</v>
      </c>
      <c r="O249" s="5">
        <v>-87588000000</v>
      </c>
      <c r="P249" s="5">
        <v>247091000000</v>
      </c>
      <c r="Q249" s="5">
        <v>36183000000</v>
      </c>
      <c r="R249" s="5">
        <v>37772000000</v>
      </c>
      <c r="S249" s="5">
        <v>486892000000</v>
      </c>
      <c r="T249" s="5">
        <v>93865000000</v>
      </c>
      <c r="U249" s="5">
        <v>739001000000</v>
      </c>
      <c r="V249" s="5">
        <v>145716000000</v>
      </c>
    </row>
    <row r="250" spans="2:26" ht="15.5" x14ac:dyDescent="0.35">
      <c r="C250" t="s">
        <v>189</v>
      </c>
      <c r="D250" s="5">
        <v>17603533000000</v>
      </c>
      <c r="E250" s="5">
        <v>-3024327000000</v>
      </c>
      <c r="F250" s="5">
        <v>1176701000000</v>
      </c>
      <c r="G250" s="5">
        <v>-1457042000000</v>
      </c>
      <c r="I250" s="5">
        <v>20240426000000</v>
      </c>
      <c r="J250" s="5">
        <v>23343797000000</v>
      </c>
      <c r="K250" s="5">
        <v>33993187000000</v>
      </c>
      <c r="L250" s="5">
        <v>57388345000000</v>
      </c>
      <c r="M250" s="5">
        <v>43860266000000</v>
      </c>
      <c r="N250" s="5">
        <v>25991667000000</v>
      </c>
      <c r="O250" s="5">
        <v>23201983000000</v>
      </c>
      <c r="P250" s="5">
        <v>20896262000000</v>
      </c>
      <c r="Q250" s="5">
        <v>16597184000000</v>
      </c>
      <c r="R250" s="5">
        <v>24155902000000</v>
      </c>
      <c r="S250" s="5">
        <v>24145117000000</v>
      </c>
      <c r="T250" s="5">
        <v>19022267000000</v>
      </c>
      <c r="U250" s="5">
        <v>20624718000000</v>
      </c>
      <c r="V250" s="5">
        <v>24815286000000</v>
      </c>
      <c r="W250" s="5">
        <v>13863574000000</v>
      </c>
      <c r="X250" s="5">
        <v>13036286000000</v>
      </c>
      <c r="Y250" s="5">
        <v>3650845000000</v>
      </c>
      <c r="Z250" s="5">
        <v>4012289000000</v>
      </c>
    </row>
    <row r="252" spans="2:26" ht="15.5" x14ac:dyDescent="0.35">
      <c r="B252" t="s">
        <v>190</v>
      </c>
      <c r="C252" t="s">
        <v>11</v>
      </c>
      <c r="D252" s="5">
        <v>36180000000</v>
      </c>
      <c r="E252" s="5">
        <v>36180000000</v>
      </c>
      <c r="F252" s="5">
        <v>36180000000</v>
      </c>
      <c r="G252" s="5">
        <v>36180000000</v>
      </c>
      <c r="I252" s="5">
        <v>36180000000</v>
      </c>
      <c r="J252" s="5">
        <v>36180000000</v>
      </c>
      <c r="K252" s="5">
        <v>36180000000</v>
      </c>
      <c r="L252" s="5">
        <v>36180000000</v>
      </c>
      <c r="M252" s="5">
        <v>36180000000</v>
      </c>
      <c r="N252" s="5">
        <v>28040000000</v>
      </c>
      <c r="O252" s="5">
        <v>28040000000</v>
      </c>
      <c r="P252" s="5">
        <v>28040000000</v>
      </c>
      <c r="Q252" s="5">
        <v>28040000000</v>
      </c>
      <c r="R252" s="5">
        <v>22340000000</v>
      </c>
      <c r="S252" s="5">
        <v>11880000000</v>
      </c>
      <c r="T252" s="5">
        <v>11880000000</v>
      </c>
      <c r="U252" s="5">
        <v>10680000000</v>
      </c>
      <c r="V252" s="5">
        <v>10680000000</v>
      </c>
      <c r="W252" s="5">
        <v>9030000000</v>
      </c>
      <c r="X252" s="5">
        <v>9030000000</v>
      </c>
      <c r="Y252" s="5">
        <v>7740000000</v>
      </c>
      <c r="Z252" s="5">
        <v>7740000000</v>
      </c>
    </row>
    <row r="253" spans="2:26" ht="15.5" x14ac:dyDescent="0.35">
      <c r="C253" t="s">
        <v>191</v>
      </c>
      <c r="D253" s="6">
        <v>25.43</v>
      </c>
      <c r="E253" s="6">
        <v>19.47</v>
      </c>
      <c r="F253" s="6">
        <v>34.21</v>
      </c>
      <c r="G253" s="6">
        <v>23.67</v>
      </c>
    </row>
    <row r="254" spans="2:26" ht="15.5" x14ac:dyDescent="0.35">
      <c r="C254" t="s">
        <v>192</v>
      </c>
      <c r="D254" s="6">
        <v>105.78</v>
      </c>
      <c r="E254" s="6">
        <v>264.51</v>
      </c>
      <c r="F254" s="6">
        <v>173.93</v>
      </c>
      <c r="G254" s="6">
        <v>117.45</v>
      </c>
    </row>
    <row r="255" spans="2:26" ht="15.5" x14ac:dyDescent="0.35">
      <c r="C255" t="s">
        <v>70</v>
      </c>
      <c r="D255" s="6">
        <v>22.81</v>
      </c>
      <c r="E255" s="6">
        <v>40.44</v>
      </c>
      <c r="F255" s="6">
        <v>46.4</v>
      </c>
      <c r="G255" s="6">
        <v>21.84</v>
      </c>
    </row>
    <row r="256" spans="2:26" ht="15.5" x14ac:dyDescent="0.35">
      <c r="C256" t="s">
        <v>193</v>
      </c>
      <c r="D256" s="5">
        <v>1322740000000</v>
      </c>
      <c r="E256" s="6">
        <v>1031589999999.9999</v>
      </c>
      <c r="F256" s="5">
        <v>1705940000000</v>
      </c>
      <c r="G256" s="5">
        <v>1208540000000</v>
      </c>
    </row>
    <row r="257" spans="3:7" ht="15.5" x14ac:dyDescent="0.35">
      <c r="C257" t="s">
        <v>194</v>
      </c>
      <c r="D257" s="6">
        <v>3.4999999999999996E-3</v>
      </c>
      <c r="E257" s="6">
        <v>2.5999999999999999E-3</v>
      </c>
      <c r="F257" s="6">
        <v>4.5999999999999999E-3</v>
      </c>
      <c r="G257" s="6">
        <v>3.2000000000000002E-3</v>
      </c>
    </row>
    <row r="258" spans="3:7" ht="15.5" x14ac:dyDescent="0.35">
      <c r="C258" t="s">
        <v>195</v>
      </c>
      <c r="D258" s="6">
        <v>0.02</v>
      </c>
      <c r="E258" s="6">
        <v>1.54E-2</v>
      </c>
      <c r="F258" s="6">
        <v>2.7300000000000001E-2</v>
      </c>
      <c r="G258" s="6">
        <v>1.9599999999999999E-2</v>
      </c>
    </row>
    <row r="259" spans="3:7" ht="15.5" x14ac:dyDescent="0.35">
      <c r="C259" t="s">
        <v>196</v>
      </c>
      <c r="D259" s="6">
        <v>4.5000000000000005E-3</v>
      </c>
      <c r="E259" s="6">
        <v>3.4000000000000002E-3</v>
      </c>
      <c r="F259" s="6">
        <v>6.0000000000000001E-3</v>
      </c>
      <c r="G259" s="6">
        <v>4.1999999999999997E-3</v>
      </c>
    </row>
    <row r="260" spans="3:7" ht="15.5" x14ac:dyDescent="0.35">
      <c r="C260" t="s">
        <v>197</v>
      </c>
    </row>
    <row r="261" spans="3:7" ht="15.5" x14ac:dyDescent="0.35">
      <c r="C261" t="s">
        <v>198</v>
      </c>
      <c r="D261" s="5">
        <v>46080000000000</v>
      </c>
      <c r="E261" s="5">
        <v>45848000000000</v>
      </c>
      <c r="F261" s="5">
        <v>45279000000000</v>
      </c>
      <c r="G261" s="5">
        <v>43585000000000</v>
      </c>
    </row>
    <row r="262" spans="3:7" ht="15.5" x14ac:dyDescent="0.35">
      <c r="C262" t="s">
        <v>199</v>
      </c>
      <c r="D262" s="6">
        <v>2.11</v>
      </c>
      <c r="E262" s="6">
        <v>4.0599999999999996</v>
      </c>
      <c r="F262" s="6">
        <v>4.75</v>
      </c>
      <c r="G262" s="6">
        <v>2.31</v>
      </c>
    </row>
    <row r="263" spans="3:7" ht="15.5" x14ac:dyDescent="0.35">
      <c r="C263" t="s">
        <v>200</v>
      </c>
      <c r="D263" s="6">
        <v>1273.5899999999999</v>
      </c>
      <c r="E263" s="6">
        <v>1267.17</v>
      </c>
      <c r="F263" s="6">
        <v>1251.44</v>
      </c>
      <c r="G263" s="6">
        <v>1204.6199999999999</v>
      </c>
    </row>
    <row r="264" spans="3:7" ht="15.5" x14ac:dyDescent="0.35">
      <c r="C264" t="s">
        <v>201</v>
      </c>
      <c r="D264" s="6">
        <v>2.1800000000000002</v>
      </c>
      <c r="E264" s="6">
        <v>4.1900000000000004</v>
      </c>
      <c r="F264" s="6">
        <v>4.9000000000000004</v>
      </c>
      <c r="G264" s="6">
        <v>2.38</v>
      </c>
    </row>
    <row r="265" spans="3:7" ht="15.5" x14ac:dyDescent="0.35">
      <c r="C265" t="s">
        <v>202</v>
      </c>
      <c r="D265" s="6">
        <v>1236.32</v>
      </c>
      <c r="E265" s="6">
        <v>1229.3599999999999</v>
      </c>
      <c r="F265" s="6">
        <v>1213.3900000000001</v>
      </c>
      <c r="G265" s="6">
        <v>1167.3900000000001</v>
      </c>
    </row>
    <row r="266" spans="3:7" ht="15.5" x14ac:dyDescent="0.35">
      <c r="C266" t="s">
        <v>203</v>
      </c>
    </row>
    <row r="267" spans="3:7" ht="15.5" x14ac:dyDescent="0.35">
      <c r="C267" t="s">
        <v>204</v>
      </c>
    </row>
    <row r="268" spans="3:7" ht="15.5" x14ac:dyDescent="0.35">
      <c r="C268" t="s">
        <v>205</v>
      </c>
      <c r="D268" s="5">
        <v>46080000000000</v>
      </c>
      <c r="E268" s="5">
        <v>45848000000000</v>
      </c>
      <c r="F268" s="5">
        <v>45279000000000</v>
      </c>
      <c r="G268" s="5">
        <v>43585000000000</v>
      </c>
    </row>
    <row r="269" spans="3:7" ht="15.5" x14ac:dyDescent="0.35">
      <c r="C269" t="s">
        <v>23</v>
      </c>
    </row>
    <row r="270" spans="3:7" ht="15.5" x14ac:dyDescent="0.35">
      <c r="C270" t="s">
        <v>20</v>
      </c>
    </row>
    <row r="271" spans="3:7" ht="15.5" x14ac:dyDescent="0.35">
      <c r="C271" t="s">
        <v>206</v>
      </c>
    </row>
    <row r="272" spans="3:7" ht="15.5" x14ac:dyDescent="0.35">
      <c r="C272" t="s">
        <v>207</v>
      </c>
      <c r="D272" s="5">
        <v>-3977000000000</v>
      </c>
      <c r="E272" s="5">
        <v>-6437000000000</v>
      </c>
      <c r="F272" s="5">
        <v>8575000000000</v>
      </c>
      <c r="G272" s="5">
        <v>1365000000000</v>
      </c>
    </row>
    <row r="273" spans="3:26" ht="15.5" x14ac:dyDescent="0.35">
      <c r="C273" t="s">
        <v>208</v>
      </c>
      <c r="D273" s="5">
        <v>-54000000000</v>
      </c>
      <c r="E273" s="5">
        <v>-99000000000</v>
      </c>
      <c r="F273" s="5">
        <v>-197000000000</v>
      </c>
      <c r="G273" s="5">
        <v>-101000000000</v>
      </c>
    </row>
    <row r="274" spans="3:26" ht="15.5" x14ac:dyDescent="0.35">
      <c r="C274" t="s">
        <v>12</v>
      </c>
      <c r="D274" s="5">
        <v>-4031000000000</v>
      </c>
      <c r="E274" s="5">
        <v>-6536000000000</v>
      </c>
      <c r="F274" s="5">
        <v>8378000000000</v>
      </c>
      <c r="G274" s="5">
        <v>1263000000000</v>
      </c>
    </row>
    <row r="275" spans="3:26" ht="15.5" x14ac:dyDescent="0.35">
      <c r="C275" t="s">
        <v>15</v>
      </c>
      <c r="D275" s="6">
        <v>-111.42</v>
      </c>
      <c r="E275" s="6">
        <v>-180.66</v>
      </c>
      <c r="F275" s="6">
        <v>231.56</v>
      </c>
      <c r="G275" s="6">
        <v>34.909999999999997</v>
      </c>
    </row>
    <row r="276" spans="3:26" ht="15.5" x14ac:dyDescent="0.35">
      <c r="C276" t="s">
        <v>57</v>
      </c>
      <c r="I276" s="6">
        <v>99.15</v>
      </c>
      <c r="J276" s="6">
        <v>98.57</v>
      </c>
      <c r="K276" s="6">
        <v>71.45</v>
      </c>
      <c r="L276" s="6">
        <v>55.65</v>
      </c>
      <c r="M276" s="6">
        <v>34.03</v>
      </c>
      <c r="N276" s="6">
        <v>25.73</v>
      </c>
      <c r="O276" s="6">
        <v>53.5</v>
      </c>
      <c r="P276" s="6">
        <v>32.14</v>
      </c>
      <c r="Q276" s="6">
        <v>26.69</v>
      </c>
      <c r="R276" s="6">
        <v>-290.2</v>
      </c>
      <c r="S276" s="6">
        <v>20.79</v>
      </c>
      <c r="T276" s="6">
        <v>133.54</v>
      </c>
      <c r="U276" s="6">
        <v>161.66</v>
      </c>
      <c r="V276" s="6">
        <v>128.15</v>
      </c>
      <c r="W276" s="6">
        <v>128.06</v>
      </c>
      <c r="X276" s="6">
        <v>111.15</v>
      </c>
      <c r="Y276" s="6">
        <v>62.78</v>
      </c>
      <c r="Z276" s="6">
        <v>59.57</v>
      </c>
    </row>
    <row r="277" spans="3:26" ht="15.5" x14ac:dyDescent="0.35">
      <c r="C277" t="s">
        <v>69</v>
      </c>
      <c r="I277" s="6">
        <v>51.94</v>
      </c>
      <c r="J277" s="6">
        <v>9.59</v>
      </c>
      <c r="K277" s="6">
        <v>12.88</v>
      </c>
      <c r="L277" s="6">
        <v>18.239999999999998</v>
      </c>
      <c r="M277" s="6">
        <v>45.11</v>
      </c>
      <c r="N277" s="6">
        <v>117.37</v>
      </c>
      <c r="O277" s="6">
        <v>23.64</v>
      </c>
      <c r="P277" s="6">
        <v>19.45</v>
      </c>
      <c r="Q277" s="6">
        <v>23.42</v>
      </c>
      <c r="R277" s="6">
        <v>-1.9</v>
      </c>
      <c r="S277" s="6">
        <v>47.76</v>
      </c>
      <c r="T277" s="6">
        <v>11.84</v>
      </c>
      <c r="U277" s="6">
        <v>8.1999999999999993</v>
      </c>
      <c r="V277" s="6">
        <v>10.81</v>
      </c>
      <c r="W277" s="6">
        <v>10.89</v>
      </c>
      <c r="X277" s="6">
        <v>16.5</v>
      </c>
      <c r="Y277" s="6">
        <v>12.66</v>
      </c>
      <c r="Z277" s="6">
        <v>8.16</v>
      </c>
    </row>
    <row r="278" spans="3:26" ht="15.5" x14ac:dyDescent="0.35">
      <c r="C278" t="s">
        <v>72</v>
      </c>
      <c r="I278" s="6">
        <v>10.08</v>
      </c>
      <c r="J278" s="6">
        <v>1.82</v>
      </c>
      <c r="K278" s="6">
        <v>1.89</v>
      </c>
      <c r="L278" s="6">
        <v>2.56</v>
      </c>
      <c r="M278" s="6">
        <v>4.21</v>
      </c>
      <c r="N278" s="6">
        <v>6.51</v>
      </c>
      <c r="O278" s="6">
        <v>2.76</v>
      </c>
      <c r="P278" s="6">
        <v>1.44</v>
      </c>
      <c r="Q278" s="6">
        <v>1.41</v>
      </c>
      <c r="R278" s="6">
        <v>0.79</v>
      </c>
      <c r="S278" s="6">
        <v>0.67</v>
      </c>
      <c r="T278" s="6">
        <v>1.1200000000000001</v>
      </c>
      <c r="U278" s="6">
        <v>1.0900000000000001</v>
      </c>
      <c r="V278" s="6">
        <v>1.46</v>
      </c>
      <c r="W278" s="6">
        <v>1.47</v>
      </c>
      <c r="X278" s="6">
        <v>2.5299999999999998</v>
      </c>
      <c r="Y278" s="6">
        <v>1.01</v>
      </c>
      <c r="Z278" s="6">
        <v>0.78</v>
      </c>
    </row>
    <row r="279" spans="3:26" ht="15.5" x14ac:dyDescent="0.35">
      <c r="C279" t="s">
        <v>209</v>
      </c>
      <c r="I279" s="5">
        <v>5067010000000</v>
      </c>
      <c r="J279" s="5">
        <v>4978600000000</v>
      </c>
      <c r="K279" s="5">
        <v>3698630000000</v>
      </c>
      <c r="L279" s="5">
        <v>3007430000000</v>
      </c>
      <c r="M279" s="5">
        <v>1962760000000</v>
      </c>
      <c r="N279" s="5">
        <v>2021090000000</v>
      </c>
      <c r="O279" s="5">
        <v>2230210000000</v>
      </c>
      <c r="P279" s="5">
        <v>1471720000000</v>
      </c>
    </row>
    <row r="280" spans="3:26" ht="15.5" x14ac:dyDescent="0.35">
      <c r="C280" t="s">
        <v>210</v>
      </c>
      <c r="I280" s="6">
        <v>1.34E-2</v>
      </c>
      <c r="J280" s="6">
        <v>1.38E-2</v>
      </c>
      <c r="K280" s="6">
        <v>0.01</v>
      </c>
      <c r="L280" s="6">
        <v>7.9000000000000008E-3</v>
      </c>
      <c r="M280" s="6">
        <v>5.3E-3</v>
      </c>
      <c r="N280" s="6">
        <v>3.5999999999999999E-3</v>
      </c>
      <c r="O280" s="6">
        <v>9.300000000000001E-3</v>
      </c>
      <c r="P280" s="6">
        <v>5.8999999999999999E-3</v>
      </c>
      <c r="Q280" s="6">
        <v>5.0000000000000001E-3</v>
      </c>
      <c r="R280" s="6">
        <v>-3.9199999999999999E-2</v>
      </c>
      <c r="S280" s="6">
        <v>1.4000000000000002E-3</v>
      </c>
      <c r="T280" s="6">
        <v>8.6E-3</v>
      </c>
      <c r="U280" s="6">
        <v>1.04E-2</v>
      </c>
      <c r="V280" s="6">
        <v>1.04E-2</v>
      </c>
      <c r="W280" s="6">
        <v>1.1399999999999999E-2</v>
      </c>
      <c r="X280" s="6">
        <v>1.3600000000000001E-2</v>
      </c>
      <c r="Y280" s="6">
        <v>8.6999999999999994E-3</v>
      </c>
      <c r="Z280" s="6">
        <v>8.5000000000000006E-3</v>
      </c>
    </row>
    <row r="281" spans="3:26" ht="15.5" x14ac:dyDescent="0.35">
      <c r="C281" t="s">
        <v>211</v>
      </c>
      <c r="I281" s="6">
        <v>7.8200000000000006E-2</v>
      </c>
      <c r="J281" s="6">
        <v>8.3699999999999997E-2</v>
      </c>
      <c r="K281" s="6">
        <v>6.4600000000000005E-2</v>
      </c>
      <c r="L281" s="6">
        <v>5.3499999999999999E-2</v>
      </c>
      <c r="M281" s="6">
        <v>3.3599999999999998E-2</v>
      </c>
      <c r="N281" s="6">
        <v>2.06E-2</v>
      </c>
      <c r="O281" s="6">
        <v>6.2400000000000004E-2</v>
      </c>
      <c r="P281" s="6">
        <v>4.0099999999999997E-2</v>
      </c>
      <c r="Q281" s="6">
        <v>3.4799999999999998E-2</v>
      </c>
      <c r="R281" s="6">
        <v>-0.33610000000000001</v>
      </c>
      <c r="S281" s="6">
        <v>1.3100000000000001E-2</v>
      </c>
      <c r="T281" s="6">
        <v>9.2799999999999994E-2</v>
      </c>
      <c r="U281" s="6">
        <v>0.1222</v>
      </c>
      <c r="V281" s="6">
        <v>0.10949999999999999</v>
      </c>
      <c r="W281" s="6">
        <v>0.12659999999999999</v>
      </c>
      <c r="X281" s="6">
        <v>0.1268</v>
      </c>
      <c r="Y281" s="6">
        <v>0.10050000000000001</v>
      </c>
      <c r="Z281" s="6">
        <v>0.1076</v>
      </c>
    </row>
    <row r="282" spans="3:26" ht="15.5" x14ac:dyDescent="0.35">
      <c r="C282" t="s">
        <v>212</v>
      </c>
      <c r="I282" s="6">
        <v>1.7600000000000001E-2</v>
      </c>
      <c r="J282" s="6">
        <v>1.78E-2</v>
      </c>
      <c r="K282" s="6">
        <v>1.3100000000000001E-2</v>
      </c>
      <c r="L282" s="6">
        <v>1.0700000000000001E-2</v>
      </c>
      <c r="M282" s="6">
        <v>7.1999999999999998E-3</v>
      </c>
      <c r="N282" s="6">
        <v>9.0000000000000011E-3</v>
      </c>
      <c r="O282" s="6">
        <v>1.2800000000000001E-2</v>
      </c>
      <c r="P282" s="6">
        <v>8.1000000000000013E-3</v>
      </c>
      <c r="Q282" s="6">
        <v>6.0999999999999995E-3</v>
      </c>
      <c r="R282" s="6">
        <v>-4.9599999999999998E-2</v>
      </c>
      <c r="S282" s="6">
        <v>1.6000000000000001E-3</v>
      </c>
      <c r="T282" s="6">
        <v>1.1699999999999999E-2</v>
      </c>
      <c r="U282" s="6">
        <v>1.34E-2</v>
      </c>
      <c r="V282" s="6">
        <v>1.4999999999999999E-2</v>
      </c>
      <c r="W282" s="6">
        <v>1.6399999999999998E-2</v>
      </c>
      <c r="X282" s="6">
        <v>1.66E-2</v>
      </c>
      <c r="Y282" s="6">
        <v>1.34E-2</v>
      </c>
      <c r="Z282" s="6">
        <v>2.3E-2</v>
      </c>
    </row>
    <row r="283" spans="3:26" ht="15.5" x14ac:dyDescent="0.35">
      <c r="C283" t="s">
        <v>213</v>
      </c>
    </row>
    <row r="284" spans="3:26" ht="15.5" x14ac:dyDescent="0.35">
      <c r="C284" t="s">
        <v>66</v>
      </c>
      <c r="I284" s="6">
        <v>4.0599999999999996</v>
      </c>
      <c r="J284" s="6">
        <v>0.8</v>
      </c>
      <c r="K284" s="6">
        <v>0.83</v>
      </c>
      <c r="L284" s="6">
        <v>0.98</v>
      </c>
      <c r="M284" s="6">
        <v>1.52</v>
      </c>
      <c r="N284" s="6">
        <v>2.41</v>
      </c>
      <c r="O284" s="6">
        <v>1.48</v>
      </c>
      <c r="P284" s="6">
        <v>0.78</v>
      </c>
      <c r="Q284" s="6">
        <v>0.81</v>
      </c>
      <c r="R284" s="6">
        <v>0.64</v>
      </c>
      <c r="S284" s="6">
        <v>0.63</v>
      </c>
      <c r="T284" s="6">
        <v>1.1000000000000001</v>
      </c>
      <c r="U284" s="5">
        <v>1</v>
      </c>
      <c r="V284" s="6">
        <v>1.18</v>
      </c>
      <c r="W284" s="6">
        <v>1.38</v>
      </c>
      <c r="X284" s="6">
        <v>2.09</v>
      </c>
      <c r="Y284" s="6">
        <v>1.27</v>
      </c>
      <c r="Z284" s="6">
        <v>0.88</v>
      </c>
    </row>
    <row r="285" spans="3:26" ht="15.5" x14ac:dyDescent="0.35">
      <c r="C285" t="s">
        <v>63</v>
      </c>
      <c r="I285" s="6">
        <v>1267.17</v>
      </c>
      <c r="J285" s="6">
        <v>1177.49</v>
      </c>
      <c r="K285" s="6">
        <v>1105.33</v>
      </c>
      <c r="L285" s="6">
        <v>1039.69</v>
      </c>
      <c r="M285" s="6">
        <v>1011.95</v>
      </c>
      <c r="N285" s="6">
        <v>1250.6400000000001</v>
      </c>
      <c r="O285" s="6">
        <v>857.17</v>
      </c>
      <c r="P285" s="6">
        <v>800.63</v>
      </c>
      <c r="Q285" s="6">
        <v>767.07</v>
      </c>
      <c r="R285" s="6">
        <v>863.46</v>
      </c>
      <c r="S285" s="6">
        <v>1583.06</v>
      </c>
      <c r="T285" s="6">
        <v>1438.47</v>
      </c>
      <c r="U285" s="6">
        <v>1323.2</v>
      </c>
      <c r="V285" s="6">
        <v>1170.42</v>
      </c>
      <c r="W285" s="6">
        <v>1011.35</v>
      </c>
      <c r="X285" s="6">
        <v>876.42</v>
      </c>
      <c r="Y285" s="6">
        <v>624.49</v>
      </c>
      <c r="Z285" s="6">
        <v>553.87</v>
      </c>
    </row>
    <row r="286" spans="3:26" ht="15.5" x14ac:dyDescent="0.35">
      <c r="C286" t="s">
        <v>214</v>
      </c>
      <c r="I286" s="6">
        <v>4.1900000000000004</v>
      </c>
      <c r="J286" s="6">
        <v>0.83</v>
      </c>
      <c r="K286" s="6">
        <v>0.85</v>
      </c>
      <c r="L286" s="5">
        <v>1</v>
      </c>
      <c r="M286" s="6">
        <v>1.54</v>
      </c>
      <c r="N286" s="6">
        <v>2.4500000000000002</v>
      </c>
      <c r="O286" s="6">
        <v>1.51</v>
      </c>
      <c r="P286" s="6">
        <v>0.8</v>
      </c>
      <c r="Q286" s="6">
        <v>0.83</v>
      </c>
      <c r="R286" s="6">
        <v>0.65</v>
      </c>
      <c r="S286" s="6">
        <v>0.64</v>
      </c>
      <c r="T286" s="6">
        <v>1.1200000000000001</v>
      </c>
      <c r="U286" s="6">
        <v>1.02</v>
      </c>
      <c r="V286" s="6">
        <v>1.21</v>
      </c>
      <c r="W286" s="6">
        <v>1.42</v>
      </c>
      <c r="X286" s="6">
        <v>2.17</v>
      </c>
      <c r="Y286" s="6">
        <v>1.27</v>
      </c>
      <c r="Z286" s="6">
        <v>0.88</v>
      </c>
    </row>
    <row r="287" spans="3:26" ht="15.5" x14ac:dyDescent="0.35">
      <c r="C287" t="s">
        <v>215</v>
      </c>
      <c r="I287" s="6">
        <v>1229.3599999999999</v>
      </c>
      <c r="J287" s="6">
        <v>1142.05</v>
      </c>
      <c r="K287" s="6">
        <v>1079.3699999999999</v>
      </c>
      <c r="L287" s="6">
        <v>1019.38</v>
      </c>
      <c r="M287" s="6">
        <v>996.91</v>
      </c>
      <c r="N287" s="6">
        <v>1230.6400000000001</v>
      </c>
      <c r="O287" s="6">
        <v>838.73</v>
      </c>
      <c r="P287" s="6">
        <v>782.86</v>
      </c>
      <c r="Q287" s="6">
        <v>749.76</v>
      </c>
      <c r="R287" s="6">
        <v>844.97</v>
      </c>
      <c r="S287" s="6">
        <v>1550.31</v>
      </c>
      <c r="T287" s="6">
        <v>1406.67</v>
      </c>
      <c r="U287" s="6">
        <v>1296.8</v>
      </c>
      <c r="V287" s="6">
        <v>1146.48</v>
      </c>
      <c r="W287" s="6">
        <v>980.19</v>
      </c>
      <c r="X287" s="6">
        <v>845.25</v>
      </c>
      <c r="Y287" s="6">
        <v>624.49</v>
      </c>
      <c r="Z287" s="6">
        <v>553.87</v>
      </c>
    </row>
    <row r="288" spans="3:26" ht="15.5" x14ac:dyDescent="0.35">
      <c r="C288" t="s">
        <v>216</v>
      </c>
    </row>
    <row r="289" spans="2:26" ht="15.5" x14ac:dyDescent="0.35">
      <c r="C289" t="s">
        <v>217</v>
      </c>
    </row>
    <row r="290" spans="2:26" ht="15.5" x14ac:dyDescent="0.35">
      <c r="C290" t="s">
        <v>25</v>
      </c>
    </row>
    <row r="291" spans="2:26" ht="15.5" x14ac:dyDescent="0.35">
      <c r="C291" t="s">
        <v>22</v>
      </c>
    </row>
    <row r="292" spans="2:26" ht="15.5" x14ac:dyDescent="0.35">
      <c r="C292" t="s">
        <v>218</v>
      </c>
    </row>
    <row r="293" spans="2:26" ht="15.5" x14ac:dyDescent="0.35">
      <c r="C293" t="s">
        <v>219</v>
      </c>
      <c r="I293" s="5">
        <v>4432000000000</v>
      </c>
      <c r="J293" s="5">
        <v>7877000000000</v>
      </c>
      <c r="K293" s="5">
        <v>-31514000000000</v>
      </c>
      <c r="L293" s="5">
        <v>17024000000000</v>
      </c>
      <c r="M293" s="5">
        <v>34808000000000</v>
      </c>
      <c r="N293" s="5">
        <v>1149000000000</v>
      </c>
      <c r="O293" s="5">
        <v>-1880000000000</v>
      </c>
      <c r="P293" s="5">
        <v>-4699000000000</v>
      </c>
      <c r="Q293" s="5">
        <v>-13394000000000</v>
      </c>
      <c r="R293" s="5">
        <v>5333000000000</v>
      </c>
      <c r="S293" s="5">
        <v>1808000000000</v>
      </c>
      <c r="T293" s="5">
        <v>5992000000000</v>
      </c>
      <c r="U293" s="5">
        <v>-1906000000000</v>
      </c>
      <c r="V293" s="5">
        <v>3404000000000</v>
      </c>
      <c r="W293" s="5">
        <v>6086000000000</v>
      </c>
      <c r="X293" s="5">
        <v>4374000000000</v>
      </c>
      <c r="Y293" s="5">
        <v>-4633000000000</v>
      </c>
      <c r="Z293" s="5">
        <v>3718000000000</v>
      </c>
    </row>
    <row r="294" spans="2:26" ht="15.5" x14ac:dyDescent="0.35">
      <c r="C294" t="s">
        <v>220</v>
      </c>
      <c r="I294" s="5">
        <v>-497000000000</v>
      </c>
      <c r="J294" s="5">
        <v>-697000000000</v>
      </c>
      <c r="K294" s="5">
        <v>-487000000000</v>
      </c>
      <c r="L294" s="5">
        <v>-510000000000</v>
      </c>
      <c r="M294" s="5">
        <v>-399000000000</v>
      </c>
      <c r="N294" s="5">
        <v>-473000000000</v>
      </c>
      <c r="O294" s="5">
        <v>-138000000000</v>
      </c>
      <c r="P294" s="5">
        <v>-199000000000</v>
      </c>
      <c r="Q294" s="5">
        <v>-282000000000</v>
      </c>
      <c r="R294" s="5">
        <v>-187000000000</v>
      </c>
      <c r="S294" s="5">
        <v>-194000000000</v>
      </c>
      <c r="T294" s="5">
        <v>-247000000000</v>
      </c>
      <c r="U294" s="5">
        <v>-312000000000</v>
      </c>
      <c r="V294" s="5">
        <v>-129000000000</v>
      </c>
      <c r="W294" s="5">
        <v>-61000000000</v>
      </c>
      <c r="X294" s="5">
        <v>-321000000000</v>
      </c>
      <c r="Y294" s="5">
        <v>-36000000000</v>
      </c>
      <c r="Z294" s="5">
        <v>-102000000000</v>
      </c>
    </row>
    <row r="295" spans="2:26" ht="15.5" x14ac:dyDescent="0.35">
      <c r="C295" t="s">
        <v>14</v>
      </c>
      <c r="I295" s="5">
        <v>3935000000000</v>
      </c>
      <c r="J295" s="5">
        <v>7180000000000</v>
      </c>
      <c r="K295" s="5">
        <v>-32001000000000</v>
      </c>
      <c r="L295" s="5">
        <v>16514000000000</v>
      </c>
      <c r="M295" s="5">
        <v>34409000000000</v>
      </c>
      <c r="N295" s="5">
        <v>676000000000</v>
      </c>
      <c r="O295" s="5">
        <v>-2018000000000</v>
      </c>
      <c r="P295" s="5">
        <v>-4898000000000</v>
      </c>
      <c r="Q295" s="5">
        <v>-13676000000000</v>
      </c>
      <c r="R295" s="5">
        <v>5146000000000</v>
      </c>
      <c r="S295" s="5">
        <v>1615000000000</v>
      </c>
      <c r="T295" s="5">
        <v>5746000000000</v>
      </c>
      <c r="U295" s="5">
        <v>-2218000000000</v>
      </c>
      <c r="V295" s="5">
        <v>3275000000000</v>
      </c>
      <c r="W295" s="5">
        <v>6025000000000</v>
      </c>
      <c r="X295" s="5">
        <v>4052000000000</v>
      </c>
      <c r="Y295" s="5">
        <v>-4669000000000</v>
      </c>
      <c r="Z295" s="5">
        <v>3616000000000</v>
      </c>
    </row>
    <row r="296" spans="2:26" ht="15.5" x14ac:dyDescent="0.35">
      <c r="C296" t="s">
        <v>16</v>
      </c>
      <c r="I296" s="6">
        <v>108.75</v>
      </c>
      <c r="J296" s="6">
        <v>198.44</v>
      </c>
      <c r="K296" s="6">
        <v>-884.45</v>
      </c>
      <c r="L296" s="6">
        <v>456.42</v>
      </c>
      <c r="M296" s="6">
        <v>951.02</v>
      </c>
      <c r="N296" s="6">
        <v>24.1</v>
      </c>
      <c r="O296" s="6">
        <v>-71.94</v>
      </c>
      <c r="P296" s="6">
        <v>-174.65</v>
      </c>
      <c r="Q296" s="6">
        <v>-487.69</v>
      </c>
      <c r="R296" s="6">
        <v>230.35</v>
      </c>
      <c r="S296" s="6">
        <v>135.88</v>
      </c>
      <c r="T296" s="6">
        <v>483.5</v>
      </c>
      <c r="U296" s="6">
        <v>-207.78</v>
      </c>
      <c r="V296" s="6">
        <v>306.75</v>
      </c>
      <c r="W296" s="6">
        <v>666.93</v>
      </c>
      <c r="X296" s="6">
        <v>448.59</v>
      </c>
      <c r="Y296" s="6">
        <v>-602.96</v>
      </c>
      <c r="Z296" s="6">
        <v>466.95</v>
      </c>
    </row>
    <row r="298" spans="2:26" ht="15.5" x14ac:dyDescent="0.35">
      <c r="B298" t="s">
        <v>221</v>
      </c>
      <c r="C298" t="s">
        <v>222</v>
      </c>
      <c r="D298" s="5">
        <v>920000000000</v>
      </c>
      <c r="E298" s="5">
        <v>705000000000</v>
      </c>
      <c r="F298" s="5">
        <v>1238000000000</v>
      </c>
      <c r="G298" s="5">
        <v>856000000000</v>
      </c>
      <c r="H298" s="5">
        <v>3680000000000</v>
      </c>
      <c r="I298" s="5">
        <v>3588000000000</v>
      </c>
      <c r="J298" s="5">
        <v>3567000000000</v>
      </c>
      <c r="K298" s="5">
        <v>2585000000000</v>
      </c>
      <c r="L298" s="5">
        <v>2013000000000</v>
      </c>
      <c r="M298" s="5">
        <v>1231000000000</v>
      </c>
      <c r="N298" s="5">
        <v>722000000000</v>
      </c>
      <c r="O298" s="5">
        <v>1500000000000</v>
      </c>
      <c r="P298" s="5">
        <v>901000000000</v>
      </c>
      <c r="Q298" s="5">
        <v>748000000000</v>
      </c>
    </row>
    <row r="299" spans="2:26" ht="15.5" x14ac:dyDescent="0.35">
      <c r="C299" t="s">
        <v>223</v>
      </c>
      <c r="H299" s="5">
        <v>3719000000000</v>
      </c>
      <c r="I299" s="5">
        <v>3588000000000</v>
      </c>
      <c r="J299" s="5">
        <v>3567000000000</v>
      </c>
      <c r="K299" s="5">
        <v>2585000000000</v>
      </c>
      <c r="L299" s="5">
        <v>2013000000000</v>
      </c>
      <c r="M299" s="5">
        <v>1231000000000</v>
      </c>
      <c r="N299" s="5">
        <v>722000000000</v>
      </c>
      <c r="O299" s="5">
        <v>1500000000000</v>
      </c>
      <c r="P299" s="5">
        <v>901000000000</v>
      </c>
      <c r="Q299" s="5">
        <v>748000000000</v>
      </c>
    </row>
    <row r="300" spans="2:26" ht="15.5" x14ac:dyDescent="0.35">
      <c r="C300" t="s">
        <v>224</v>
      </c>
      <c r="H300" s="5">
        <v>35</v>
      </c>
      <c r="I300" s="5">
        <v>35</v>
      </c>
      <c r="J300" s="5">
        <v>30</v>
      </c>
      <c r="K300" s="5">
        <v>25</v>
      </c>
      <c r="L300" s="5">
        <v>15</v>
      </c>
      <c r="M300" s="6">
        <v>8.5</v>
      </c>
    </row>
    <row r="301" spans="2:26" ht="15.5" x14ac:dyDescent="0.35">
      <c r="C301" t="s">
        <v>74</v>
      </c>
      <c r="H301" s="6">
        <v>0.34409999999999996</v>
      </c>
      <c r="I301" s="6">
        <v>0.35299999999999998</v>
      </c>
      <c r="J301" s="6">
        <v>0.30430000000000001</v>
      </c>
      <c r="K301" s="6">
        <v>0.34990000000000004</v>
      </c>
      <c r="L301" s="6">
        <v>0.26960000000000001</v>
      </c>
      <c r="M301" s="6">
        <v>0.24979999999999999</v>
      </c>
    </row>
    <row r="302" spans="2:26" ht="15.5" x14ac:dyDescent="0.35">
      <c r="C302" t="s">
        <v>225</v>
      </c>
      <c r="H302" s="6">
        <v>1.09E-2</v>
      </c>
      <c r="I302" s="6">
        <v>1.03E-2</v>
      </c>
      <c r="J302" s="6">
        <v>1.3500000000000002E-2</v>
      </c>
      <c r="K302" s="6">
        <v>2.5899999999999999E-2</v>
      </c>
      <c r="L302" s="6">
        <v>1.55E-2</v>
      </c>
      <c r="M302" s="6">
        <v>6.8999999999999999E-3</v>
      </c>
    </row>
    <row r="303" spans="2:26" ht="15.5" x14ac:dyDescent="0.35">
      <c r="C303" t="s">
        <v>56</v>
      </c>
      <c r="D303" s="6">
        <v>25.43</v>
      </c>
      <c r="E303" s="6">
        <v>19.47</v>
      </c>
      <c r="F303" s="6">
        <v>34.21</v>
      </c>
      <c r="G303" s="6">
        <v>23.67</v>
      </c>
      <c r="H303" s="6">
        <v>101.72</v>
      </c>
      <c r="I303" s="6">
        <v>99.15</v>
      </c>
      <c r="J303" s="6">
        <v>98.57</v>
      </c>
      <c r="K303" s="6">
        <v>71.45</v>
      </c>
      <c r="L303" s="6">
        <v>55.65</v>
      </c>
      <c r="M303" s="6">
        <v>34.03</v>
      </c>
      <c r="N303" s="6">
        <v>19.940000000000001</v>
      </c>
      <c r="O303" s="6">
        <v>41.47</v>
      </c>
      <c r="P303" s="6">
        <v>24.91</v>
      </c>
      <c r="Q303" s="6">
        <v>20.69</v>
      </c>
    </row>
    <row r="304" spans="2:26" ht="15.5" x14ac:dyDescent="0.35">
      <c r="C304" t="s">
        <v>226</v>
      </c>
      <c r="H304" s="6">
        <v>102.78</v>
      </c>
      <c r="I304" s="6">
        <v>99.15</v>
      </c>
      <c r="J304" s="6">
        <v>98.57</v>
      </c>
      <c r="K304" s="6">
        <v>71.45</v>
      </c>
      <c r="L304" s="6">
        <v>55.65</v>
      </c>
      <c r="M304" s="6">
        <v>34.03</v>
      </c>
      <c r="N304" s="6">
        <v>19.940000000000001</v>
      </c>
      <c r="O304" s="6">
        <v>41.47</v>
      </c>
      <c r="P304" s="6">
        <v>24.91</v>
      </c>
      <c r="Q304" s="6">
        <v>20.69</v>
      </c>
    </row>
    <row r="305" spans="3:17" ht="15.5" x14ac:dyDescent="0.35">
      <c r="C305" t="s">
        <v>76</v>
      </c>
      <c r="H305" s="5">
        <v>35</v>
      </c>
      <c r="I305" s="5">
        <v>35</v>
      </c>
      <c r="J305" s="5">
        <v>30</v>
      </c>
      <c r="K305" s="5">
        <v>25</v>
      </c>
      <c r="L305" s="5">
        <v>15</v>
      </c>
      <c r="M305" s="6">
        <v>8.5</v>
      </c>
    </row>
    <row r="306" spans="3:17" ht="15.5" x14ac:dyDescent="0.35">
      <c r="C306" t="s">
        <v>227</v>
      </c>
      <c r="H306" s="6">
        <v>0.34409999999999996</v>
      </c>
      <c r="I306" s="6">
        <v>0.35299999999999998</v>
      </c>
      <c r="J306" s="6">
        <v>0.30430000000000001</v>
      </c>
      <c r="K306" s="6">
        <v>0.34990000000000004</v>
      </c>
      <c r="L306" s="6">
        <v>0.26960000000000001</v>
      </c>
      <c r="M306" s="6">
        <v>0.24979999999999999</v>
      </c>
    </row>
    <row r="307" spans="3:17" ht="15.5" x14ac:dyDescent="0.35">
      <c r="C307" t="s">
        <v>228</v>
      </c>
      <c r="H307" s="6">
        <v>1.09E-2</v>
      </c>
      <c r="I307" s="6">
        <v>1.03E-2</v>
      </c>
      <c r="J307" s="6">
        <v>1.3500000000000002E-2</v>
      </c>
      <c r="K307" s="6">
        <v>2.5899999999999999E-2</v>
      </c>
      <c r="L307" s="6">
        <v>1.55E-2</v>
      </c>
      <c r="M307" s="6">
        <v>6.8999999999999999E-3</v>
      </c>
    </row>
    <row r="308" spans="3:17" ht="15.5" x14ac:dyDescent="0.35">
      <c r="C308" t="s">
        <v>229</v>
      </c>
      <c r="D308" s="5">
        <v>4267000000000</v>
      </c>
      <c r="E308" s="5">
        <v>4608000000000</v>
      </c>
      <c r="F308" s="5">
        <v>4639000000000</v>
      </c>
      <c r="G308" s="5">
        <v>4605000000000</v>
      </c>
      <c r="H308" s="5">
        <v>17067000000000</v>
      </c>
      <c r="I308" s="5">
        <v>18489000000000</v>
      </c>
      <c r="J308" s="5">
        <v>18773000000000</v>
      </c>
      <c r="K308" s="5">
        <v>17580000000000</v>
      </c>
      <c r="L308" s="5">
        <v>14325000000000</v>
      </c>
      <c r="M308" s="5">
        <v>13198000000000</v>
      </c>
      <c r="N308" s="5">
        <v>13006000000000</v>
      </c>
      <c r="O308" s="5">
        <v>12861000000000</v>
      </c>
      <c r="P308" s="5">
        <v>12211000000000</v>
      </c>
      <c r="Q308" s="5">
        <v>12432000000000</v>
      </c>
    </row>
    <row r="309" spans="3:17" ht="15.5" x14ac:dyDescent="0.35">
      <c r="C309" t="s">
        <v>230</v>
      </c>
      <c r="H309" s="5">
        <v>18119000000000</v>
      </c>
      <c r="I309" s="5">
        <v>18489000000000</v>
      </c>
      <c r="J309" s="5">
        <v>18773000000000</v>
      </c>
      <c r="K309" s="5">
        <v>17580000000000</v>
      </c>
      <c r="L309" s="5">
        <v>14325000000000</v>
      </c>
      <c r="M309" s="5">
        <v>13198000000000</v>
      </c>
      <c r="N309" s="5">
        <v>13006000000000</v>
      </c>
      <c r="O309" s="5">
        <v>12861000000000</v>
      </c>
      <c r="P309" s="5">
        <v>12211000000000</v>
      </c>
      <c r="Q309" s="5">
        <v>12432000000000</v>
      </c>
    </row>
    <row r="310" spans="3:17" ht="15.5" x14ac:dyDescent="0.35">
      <c r="C310" t="s">
        <v>231</v>
      </c>
      <c r="H310" s="5">
        <v>35</v>
      </c>
      <c r="I310" s="5">
        <v>35</v>
      </c>
      <c r="J310" s="5">
        <v>30</v>
      </c>
      <c r="K310" s="5">
        <v>25</v>
      </c>
      <c r="L310" s="5">
        <v>15</v>
      </c>
      <c r="M310" s="6">
        <v>8.5</v>
      </c>
    </row>
    <row r="311" spans="3:17" ht="15.5" x14ac:dyDescent="0.35">
      <c r="C311" t="s">
        <v>232</v>
      </c>
      <c r="H311" s="6">
        <v>0.34409999999999996</v>
      </c>
      <c r="I311" s="6">
        <v>0.35299999999999998</v>
      </c>
      <c r="J311" s="6">
        <v>0.30430000000000001</v>
      </c>
      <c r="K311" s="6">
        <v>0.34990000000000004</v>
      </c>
      <c r="L311" s="6">
        <v>0.26960000000000001</v>
      </c>
      <c r="M311" s="6">
        <v>0.24979999999999999</v>
      </c>
    </row>
    <row r="312" spans="3:17" ht="15.5" x14ac:dyDescent="0.35">
      <c r="C312" t="s">
        <v>233</v>
      </c>
      <c r="H312" s="6">
        <v>1.09E-2</v>
      </c>
      <c r="I312" s="6">
        <v>1.03E-2</v>
      </c>
      <c r="J312" s="6">
        <v>1.3500000000000002E-2</v>
      </c>
      <c r="K312" s="6">
        <v>2.5899999999999999E-2</v>
      </c>
      <c r="L312" s="6">
        <v>1.55E-2</v>
      </c>
      <c r="M312" s="6">
        <v>6.8999999999999999E-3</v>
      </c>
    </row>
    <row r="313" spans="3:17" ht="15.5" x14ac:dyDescent="0.35">
      <c r="C313" t="s">
        <v>234</v>
      </c>
      <c r="I313" s="6">
        <v>31.56</v>
      </c>
    </row>
    <row r="314" spans="3:17" ht="15.5" x14ac:dyDescent="0.35">
      <c r="C314" t="s">
        <v>235</v>
      </c>
      <c r="I314" s="6">
        <v>31.23</v>
      </c>
    </row>
    <row r="315" spans="3:17" ht="15.5" x14ac:dyDescent="0.35">
      <c r="C315" t="s">
        <v>237</v>
      </c>
      <c r="I315" s="6">
        <v>7.5</v>
      </c>
    </row>
    <row r="316" spans="3:17" ht="15.5" x14ac:dyDescent="0.35">
      <c r="C316" t="s">
        <v>238</v>
      </c>
      <c r="I316" s="6">
        <v>3.2000000000000001E-2</v>
      </c>
    </row>
    <row r="317" spans="3:17" ht="15.5" x14ac:dyDescent="0.35">
      <c r="C317" t="s">
        <v>239</v>
      </c>
      <c r="I317" s="6">
        <v>6.41</v>
      </c>
    </row>
    <row r="318" spans="3:17" ht="15.5" x14ac:dyDescent="0.35">
      <c r="C318" t="s">
        <v>240</v>
      </c>
      <c r="I318" s="6">
        <v>2.52</v>
      </c>
    </row>
    <row r="319" spans="3:17" ht="15.5" x14ac:dyDescent="0.35">
      <c r="C319" t="s">
        <v>241</v>
      </c>
      <c r="I319" s="6">
        <v>-244.7</v>
      </c>
    </row>
    <row r="320" spans="3:17" ht="15.5" x14ac:dyDescent="0.35">
      <c r="C320" t="s">
        <v>242</v>
      </c>
      <c r="I320" s="6">
        <v>-125.36</v>
      </c>
    </row>
    <row r="321" spans="3:9" ht="15.5" x14ac:dyDescent="0.35">
      <c r="C321" t="s">
        <v>243</v>
      </c>
      <c r="I321" s="6">
        <v>23.81</v>
      </c>
    </row>
    <row r="322" spans="3:9" ht="15.5" x14ac:dyDescent="0.35">
      <c r="C322" t="s">
        <v>244</v>
      </c>
      <c r="I322" s="6">
        <v>21.69</v>
      </c>
    </row>
    <row r="323" spans="3:9" ht="15.5" x14ac:dyDescent="0.35">
      <c r="C323" t="s">
        <v>245</v>
      </c>
      <c r="I323" s="6">
        <v>52.94</v>
      </c>
    </row>
    <row r="324" spans="3:9" ht="15.5" x14ac:dyDescent="0.35">
      <c r="C324" t="s">
        <v>246</v>
      </c>
      <c r="I324" s="6">
        <v>1.47</v>
      </c>
    </row>
    <row r="325" spans="3:9" ht="15.5" x14ac:dyDescent="0.35">
      <c r="C325" t="s">
        <v>248</v>
      </c>
      <c r="I325" s="6">
        <v>102.78</v>
      </c>
    </row>
    <row r="326" spans="3:9" ht="15.5" x14ac:dyDescent="0.35">
      <c r="C326" t="s">
        <v>249</v>
      </c>
      <c r="I326" s="6">
        <v>101.72</v>
      </c>
    </row>
    <row r="327" spans="3:9" ht="15.5" x14ac:dyDescent="0.35">
      <c r="C327" t="s">
        <v>250</v>
      </c>
      <c r="I327" s="6">
        <v>500.78</v>
      </c>
    </row>
    <row r="328" spans="3:9" ht="15.5" x14ac:dyDescent="0.35">
      <c r="C328" t="s">
        <v>251</v>
      </c>
      <c r="D328" s="6">
        <v>51.81</v>
      </c>
    </row>
    <row r="329" spans="3:9" ht="15.5" x14ac:dyDescent="0.35">
      <c r="C329" t="s">
        <v>252</v>
      </c>
      <c r="I329" s="6">
        <v>1273.5899999999999</v>
      </c>
    </row>
    <row r="330" spans="3:9" ht="15.5" x14ac:dyDescent="0.35">
      <c r="C330" t="s">
        <v>253</v>
      </c>
      <c r="I330" s="6">
        <v>-25.61</v>
      </c>
    </row>
    <row r="331" spans="3:9" ht="15.5" x14ac:dyDescent="0.35">
      <c r="C331" t="s">
        <v>256</v>
      </c>
      <c r="D331" s="6">
        <v>4.6900000000000004</v>
      </c>
    </row>
    <row r="332" spans="3:9" ht="15.5" x14ac:dyDescent="0.35">
      <c r="C332" t="s">
        <v>257</v>
      </c>
      <c r="D332" s="6">
        <v>5.69</v>
      </c>
    </row>
    <row r="333" spans="3:9" ht="15.5" x14ac:dyDescent="0.35">
      <c r="C333" t="s">
        <v>12</v>
      </c>
      <c r="D333" s="5">
        <v>-4031000000000</v>
      </c>
    </row>
    <row r="334" spans="3:9" ht="15.5" x14ac:dyDescent="0.35">
      <c r="C334" t="s">
        <v>259</v>
      </c>
      <c r="I334" s="6">
        <v>0.5</v>
      </c>
    </row>
    <row r="335" spans="3:9" ht="15.5" x14ac:dyDescent="0.35">
      <c r="C335" t="s">
        <v>260</v>
      </c>
      <c r="I335" s="6">
        <v>1.4199999999999999E-2</v>
      </c>
    </row>
    <row r="336" spans="3:9" ht="15.5" x14ac:dyDescent="0.35">
      <c r="C336" t="s">
        <v>261</v>
      </c>
      <c r="I336" s="6">
        <v>8.0700000000000008E-2</v>
      </c>
    </row>
    <row r="337" spans="3:9" ht="15.5" x14ac:dyDescent="0.35">
      <c r="C337" t="s">
        <v>262</v>
      </c>
      <c r="I337" s="6">
        <v>1.8100000000000002E-2</v>
      </c>
    </row>
    <row r="338" spans="3:9" ht="15.5" x14ac:dyDescent="0.35">
      <c r="C338" t="s">
        <v>263</v>
      </c>
      <c r="I338" s="6">
        <v>8.09E-2</v>
      </c>
    </row>
    <row r="339" spans="3:9" ht="15.5" x14ac:dyDescent="0.35">
      <c r="C339" t="s">
        <v>269</v>
      </c>
      <c r="I339" s="6">
        <v>7.0000000000000007E-2</v>
      </c>
    </row>
    <row r="340" spans="3:9" ht="15.5" x14ac:dyDescent="0.35">
      <c r="C340" t="s">
        <v>52</v>
      </c>
      <c r="I340" s="5">
        <v>116142000000000</v>
      </c>
    </row>
    <row r="341" spans="3:9" ht="15.5" x14ac:dyDescent="0.35">
      <c r="C341" t="s">
        <v>271</v>
      </c>
      <c r="I341" s="5">
        <v>114268000000000</v>
      </c>
    </row>
    <row r="342" spans="3:9" ht="15.5" x14ac:dyDescent="0.35">
      <c r="C342" t="s">
        <v>272</v>
      </c>
      <c r="I342" s="5">
        <v>36180000000</v>
      </c>
    </row>
    <row r="343" spans="3:9" ht="15.5" x14ac:dyDescent="0.35">
      <c r="C343" t="s">
        <v>273</v>
      </c>
      <c r="I343" s="6">
        <v>9.9700000000000011E-2</v>
      </c>
    </row>
    <row r="344" spans="3:9" ht="15.5" x14ac:dyDescent="0.35">
      <c r="C344" t="s">
        <v>274</v>
      </c>
      <c r="D344" s="6">
        <v>0.65969999999999995</v>
      </c>
    </row>
    <row r="345" spans="3:9" ht="15.5" x14ac:dyDescent="0.35">
      <c r="C345" t="s">
        <v>275</v>
      </c>
      <c r="D345" s="6">
        <v>0.27839999999999998</v>
      </c>
    </row>
    <row r="346" spans="3:9" ht="15.5" x14ac:dyDescent="0.35">
      <c r="C346" t="s">
        <v>276</v>
      </c>
      <c r="D346" s="6">
        <v>0.21559999999999999</v>
      </c>
    </row>
    <row r="347" spans="3:9" ht="15.5" x14ac:dyDescent="0.35">
      <c r="C347" t="s">
        <v>277</v>
      </c>
      <c r="D347" s="6">
        <v>-7.9899999999999999E-2</v>
      </c>
    </row>
    <row r="348" spans="3:9" ht="15.5" x14ac:dyDescent="0.35">
      <c r="C348" t="s">
        <v>278</v>
      </c>
      <c r="D348" s="6">
        <v>2.0000000000000001E-4</v>
      </c>
    </row>
    <row r="349" spans="3:9" ht="15.5" x14ac:dyDescent="0.35">
      <c r="C349" t="s">
        <v>279</v>
      </c>
      <c r="D349" s="6">
        <v>0.16620000000000001</v>
      </c>
    </row>
    <row r="350" spans="3:9" ht="15.5" x14ac:dyDescent="0.35">
      <c r="C350" t="s">
        <v>280</v>
      </c>
      <c r="I350" s="5">
        <v>35</v>
      </c>
    </row>
    <row r="351" spans="3:9" ht="15.5" x14ac:dyDescent="0.35">
      <c r="C351" t="s">
        <v>281</v>
      </c>
      <c r="I351" s="5">
        <v>35</v>
      </c>
    </row>
    <row r="352" spans="3:9" ht="15.5" x14ac:dyDescent="0.35">
      <c r="C352" t="s">
        <v>282</v>
      </c>
      <c r="I352" s="6">
        <v>0.34409999999999996</v>
      </c>
    </row>
    <row r="353" spans="3:9" ht="15.5" x14ac:dyDescent="0.35">
      <c r="C353" t="s">
        <v>283</v>
      </c>
      <c r="I353" s="6">
        <v>1.09E-2</v>
      </c>
    </row>
    <row r="354" spans="3:9" ht="15.5" x14ac:dyDescent="0.35">
      <c r="C354" t="s">
        <v>284</v>
      </c>
      <c r="I354" t="s">
        <v>3130</v>
      </c>
    </row>
    <row r="355" spans="3:9" ht="15.5" x14ac:dyDescent="0.35">
      <c r="C355" t="s">
        <v>286</v>
      </c>
      <c r="I355" s="5">
        <v>5</v>
      </c>
    </row>
    <row r="356" spans="3:9" ht="15.5" x14ac:dyDescent="0.35">
      <c r="C356" t="s">
        <v>287</v>
      </c>
      <c r="I356" s="6">
        <v>0.7</v>
      </c>
    </row>
    <row r="357" spans="3:9" ht="15.5" x14ac:dyDescent="0.35">
      <c r="C357" t="s">
        <v>288</v>
      </c>
      <c r="I357" s="6">
        <v>0.98</v>
      </c>
    </row>
    <row r="358" spans="3:9" ht="15.5" x14ac:dyDescent="0.35">
      <c r="C358" t="s">
        <v>289</v>
      </c>
      <c r="I358" s="6">
        <v>0.3</v>
      </c>
    </row>
    <row r="359" spans="3:9" ht="15.5" x14ac:dyDescent="0.35">
      <c r="C359" t="s">
        <v>290</v>
      </c>
      <c r="I359" s="6">
        <v>0.63</v>
      </c>
    </row>
    <row r="360" spans="3:9" ht="15.5" x14ac:dyDescent="0.35">
      <c r="C360" t="s">
        <v>291</v>
      </c>
      <c r="I360" s="6">
        <v>0.19</v>
      </c>
    </row>
    <row r="361" spans="3:9" ht="15.5" x14ac:dyDescent="0.35">
      <c r="C361" t="s">
        <v>292</v>
      </c>
      <c r="I361" s="6">
        <v>0.26</v>
      </c>
    </row>
    <row r="362" spans="3:9" ht="15.5" x14ac:dyDescent="0.35">
      <c r="C362" t="s">
        <v>293</v>
      </c>
      <c r="I362" s="6">
        <v>0.39</v>
      </c>
    </row>
    <row r="363" spans="3:9" ht="15.5" x14ac:dyDescent="0.35">
      <c r="C363" t="s">
        <v>294</v>
      </c>
      <c r="I363" s="5">
        <v>18119000000000</v>
      </c>
    </row>
    <row r="364" spans="3:9" ht="15.5" x14ac:dyDescent="0.35">
      <c r="C364" t="s">
        <v>295</v>
      </c>
      <c r="I364" s="5">
        <v>11477000000000</v>
      </c>
    </row>
    <row r="365" spans="3:9" ht="15.5" x14ac:dyDescent="0.35">
      <c r="C365" t="s">
        <v>296</v>
      </c>
      <c r="I365" s="5">
        <v>5269000000000</v>
      </c>
    </row>
    <row r="366" spans="3:9" ht="15.5" x14ac:dyDescent="0.35">
      <c r="C366" t="s">
        <v>297</v>
      </c>
      <c r="I366" s="5">
        <v>3719000000000</v>
      </c>
    </row>
    <row r="367" spans="3:9" ht="15.5" x14ac:dyDescent="0.35">
      <c r="C367" t="s">
        <v>298</v>
      </c>
      <c r="D367" s="5">
        <v>1875000000000</v>
      </c>
    </row>
    <row r="368" spans="3:9" ht="15.5" x14ac:dyDescent="0.35">
      <c r="C368" t="s">
        <v>299</v>
      </c>
      <c r="D368" s="5">
        <v>262348000000000</v>
      </c>
    </row>
    <row r="369" spans="3:9" ht="15.5" x14ac:dyDescent="0.35">
      <c r="C369" t="s">
        <v>300</v>
      </c>
      <c r="D369" s="5">
        <v>216268000000000</v>
      </c>
    </row>
    <row r="370" spans="3:9" ht="15.5" x14ac:dyDescent="0.35">
      <c r="C370" t="s">
        <v>205</v>
      </c>
      <c r="I370" s="5">
        <v>46080000000000</v>
      </c>
    </row>
    <row r="371" spans="3:9" ht="15.5" x14ac:dyDescent="0.35">
      <c r="C371" t="s">
        <v>301</v>
      </c>
      <c r="I371" s="5">
        <v>46080000000000</v>
      </c>
    </row>
    <row r="372" spans="3:9" ht="15.5" x14ac:dyDescent="0.35">
      <c r="C372" t="s">
        <v>302</v>
      </c>
      <c r="I372" s="5">
        <v>-475000000000</v>
      </c>
    </row>
    <row r="373" spans="3:9" ht="15.5" x14ac:dyDescent="0.35">
      <c r="C373" t="s">
        <v>303</v>
      </c>
      <c r="I373" s="5">
        <v>-1394000000000</v>
      </c>
    </row>
    <row r="374" spans="3:9" ht="15.5" x14ac:dyDescent="0.35">
      <c r="C374" t="s">
        <v>304</v>
      </c>
      <c r="I374" s="5">
        <v>-4127000000000</v>
      </c>
    </row>
    <row r="375" spans="3:9" ht="15.5" x14ac:dyDescent="0.35">
      <c r="C375" t="s">
        <v>305</v>
      </c>
      <c r="I375" s="5">
        <v>-452000000000</v>
      </c>
    </row>
    <row r="376" spans="3:9" ht="15.5" x14ac:dyDescent="0.35">
      <c r="C376" t="s">
        <v>306</v>
      </c>
      <c r="I376" s="5">
        <v>-926000000000</v>
      </c>
    </row>
  </sheetData>
  <pageMargins left="0.7" right="0.7" top="0.75" bottom="0.75" header="0.3" footer="0.3"/>
  <ignoredErrors>
    <ignoredError sqref="A1:Z377" numberStoredAsText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V32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2" width="18.83203125" customWidth="1"/>
  </cols>
  <sheetData>
    <row r="1" spans="1:22" ht="15.5" x14ac:dyDescent="0.35">
      <c r="C1" t="s">
        <v>3131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</row>
    <row r="2" spans="1:22" ht="15.5" x14ac:dyDescent="0.35">
      <c r="C2" t="s">
        <v>3132</v>
      </c>
      <c r="D2" s="2" vm="94">
        <f ca="1">IFERROR(_xlfn.STOCKHISTORY("XIDX:" &amp; $C$1, D3, , 0, 0, 1), "Libur")</f>
        <v>885</v>
      </c>
      <c r="H2" s="2" t="e" vm="2">
        <f>_FV(C2,"Price")</f>
        <v>#VALUE!</v>
      </c>
      <c r="I2" s="2" vm="821">
        <f t="shared" ref="I2:V2" ca="1" si="0">IFERROR(_xlfn.STOCKHISTORY("XIDX:" &amp; $C$1, I1, , 0, 0, 1), "Libur")</f>
        <v>1020</v>
      </c>
      <c r="J2" s="2" vm="708">
        <f t="shared" ca="1" si="0"/>
        <v>1300</v>
      </c>
      <c r="K2" s="2" vm="270">
        <f t="shared" ca="1" si="0"/>
        <v>735</v>
      </c>
      <c r="L2" s="2" vm="267">
        <f t="shared" ca="1" si="0"/>
        <v>745</v>
      </c>
      <c r="M2" s="2" vm="66">
        <f t="shared" ca="1" si="0"/>
        <v>825</v>
      </c>
      <c r="N2" s="2" t="str">
        <f t="shared" ca="1" si="0"/>
        <v>Libur</v>
      </c>
      <c r="O2" s="2" vm="280">
        <f t="shared" ca="1" si="0"/>
        <v>840</v>
      </c>
      <c r="P2" s="2" vm="78">
        <f t="shared" ca="1" si="0"/>
        <v>970</v>
      </c>
      <c r="Q2" s="2" vm="339">
        <f t="shared" ca="1" si="0"/>
        <v>985</v>
      </c>
      <c r="R2" s="2" vm="720">
        <f t="shared" ca="1" si="0"/>
        <v>805</v>
      </c>
      <c r="S2" s="2" vm="822">
        <f t="shared" ca="1" si="0"/>
        <v>1195</v>
      </c>
      <c r="T2" s="2" t="str">
        <f t="shared" ca="1" si="0"/>
        <v>Libur</v>
      </c>
      <c r="U2" s="2" t="str">
        <f t="shared" ca="1" si="0"/>
        <v>Libur</v>
      </c>
      <c r="V2" s="2" t="str">
        <f t="shared" ca="1" si="0"/>
        <v>Libur</v>
      </c>
    </row>
    <row r="3" spans="1:22" ht="15.5" x14ac:dyDescent="0.35">
      <c r="D3" s="1">
        <v>46111</v>
      </c>
    </row>
    <row r="4" spans="1:22" ht="15.5" x14ac:dyDescent="0.35">
      <c r="B4" t="s">
        <v>4</v>
      </c>
      <c r="C4" t="s">
        <v>5</v>
      </c>
      <c r="D4" s="2">
        <f>IFERROR(INDEX(D51:D500,MATCH($C$4,$C$51:$C$500,0)),"")</f>
        <v>422682614377</v>
      </c>
      <c r="H4" s="2">
        <f>IFERROR(SUM(D4:G4)*(4/MAX(1,COUNT(D4:G4))),"")</f>
        <v>1690730457508</v>
      </c>
      <c r="I4" s="2">
        <f t="shared" ref="I4:V4" si="1">IFERROR(INDEX(I51:I500,MATCH($C$4,$C$51:$C$500,0)),"")</f>
        <v>1666625980482</v>
      </c>
      <c r="J4" s="2">
        <f t="shared" si="1"/>
        <v>1698709259431</v>
      </c>
      <c r="K4" s="2">
        <f t="shared" si="1"/>
        <v>1465497596463</v>
      </c>
      <c r="L4" s="2">
        <f t="shared" si="1"/>
        <v>1415021293643</v>
      </c>
      <c r="M4" s="2">
        <f t="shared" si="1"/>
        <v>1181849268110</v>
      </c>
      <c r="N4" s="2">
        <f t="shared" si="1"/>
        <v>788873091221</v>
      </c>
      <c r="O4" s="2">
        <f t="shared" si="1"/>
        <v>1206818443326</v>
      </c>
      <c r="P4" s="2">
        <f t="shared" si="1"/>
        <v>1187195058022</v>
      </c>
      <c r="Q4" s="2">
        <f t="shared" si="1"/>
        <v>1047701082078</v>
      </c>
      <c r="R4" s="2">
        <f t="shared" si="1"/>
        <v>888942483043</v>
      </c>
      <c r="S4" s="2">
        <f t="shared" si="1"/>
        <v>858650225152</v>
      </c>
      <c r="T4" s="2">
        <f t="shared" si="1"/>
        <v>961863464869</v>
      </c>
      <c r="U4" s="2">
        <f t="shared" si="1"/>
        <v>889747147249</v>
      </c>
      <c r="V4" s="2">
        <f t="shared" si="1"/>
        <v>793644106422</v>
      </c>
    </row>
    <row r="5" spans="1:22" ht="15.5" x14ac:dyDescent="0.35">
      <c r="B5" t="s">
        <v>6</v>
      </c>
      <c r="C5" t="s">
        <v>7</v>
      </c>
      <c r="D5" s="2">
        <f>IFERROR(INDEX(D51:D500,MATCH($C$5,$C$51:$C$500,0)),"")</f>
        <v>34571872052</v>
      </c>
      <c r="H5" s="2">
        <f>IFERROR(SUM(D5:G5)*(4/MAX(1,COUNT(D5:G5))),"")</f>
        <v>138287488208</v>
      </c>
      <c r="I5" s="2">
        <f t="shared" ref="I5:V5" si="2">IFERROR(INDEX(I51:I500,MATCH($C$5,$C$51:$C$500,0)),"")</f>
        <v>161659165534</v>
      </c>
      <c r="J5" s="2">
        <f t="shared" si="2"/>
        <v>94723287852</v>
      </c>
      <c r="K5" s="2">
        <f t="shared" si="2"/>
        <v>114562492614</v>
      </c>
      <c r="L5" s="2">
        <f t="shared" si="2"/>
        <v>44734565691</v>
      </c>
      <c r="M5" s="2">
        <f t="shared" si="2"/>
        <v>101002623038</v>
      </c>
      <c r="N5" s="2">
        <f t="shared" si="2"/>
        <v>-59998358032</v>
      </c>
      <c r="O5" s="2">
        <f t="shared" si="2"/>
        <v>49101681861</v>
      </c>
      <c r="P5" s="2">
        <f t="shared" si="2"/>
        <v>90445779889</v>
      </c>
      <c r="Q5" s="2">
        <f t="shared" si="2"/>
        <v>98810204165</v>
      </c>
      <c r="R5" s="2">
        <f t="shared" si="2"/>
        <v>112403967737</v>
      </c>
      <c r="S5" s="2">
        <f t="shared" si="2"/>
        <v>113330084272</v>
      </c>
      <c r="T5" s="2">
        <f t="shared" si="2"/>
        <v>306656877141</v>
      </c>
      <c r="U5" s="2">
        <f t="shared" si="2"/>
        <v>-19814101056</v>
      </c>
      <c r="V5" s="2">
        <f t="shared" si="2"/>
        <v>-37395309695</v>
      </c>
    </row>
    <row r="6" spans="1:22" ht="15.5" x14ac:dyDescent="0.35">
      <c r="B6" t="s">
        <v>8</v>
      </c>
      <c r="C6" t="s">
        <v>9</v>
      </c>
      <c r="D6" s="2">
        <f>IFERROR(INDEX(D51:D500,MATCH($C$6,$C$51:$C$500,0)),"")</f>
        <v>1089650739470</v>
      </c>
      <c r="H6" s="2">
        <f>IFERROR(INDEX(D6:G6,COUNT(D6:G6)),"")</f>
        <v>1089650739470</v>
      </c>
      <c r="I6" s="2">
        <f t="shared" ref="I6:V6" si="3">IFERROR(INDEX(I51:I500,MATCH($C$6,$C$51:$C$500,0)),"")</f>
        <v>1052516956231</v>
      </c>
      <c r="J6" s="2">
        <f t="shared" si="3"/>
        <v>1116947229116</v>
      </c>
      <c r="K6" s="2">
        <f t="shared" si="3"/>
        <v>1115975050412</v>
      </c>
      <c r="L6" s="2">
        <f t="shared" si="3"/>
        <v>848744289128</v>
      </c>
      <c r="M6" s="2">
        <f t="shared" si="3"/>
        <v>817607645573</v>
      </c>
      <c r="N6" s="2">
        <f t="shared" si="3"/>
        <v>700034091362</v>
      </c>
      <c r="O6" s="2">
        <f t="shared" si="3"/>
        <v>761027824707</v>
      </c>
      <c r="P6" s="2">
        <f t="shared" si="3"/>
        <v>738035474182</v>
      </c>
      <c r="Q6" s="2">
        <f t="shared" si="3"/>
        <v>720676693568</v>
      </c>
      <c r="R6" s="2">
        <f t="shared" si="3"/>
        <v>814324980352</v>
      </c>
      <c r="S6" s="2">
        <f t="shared" si="3"/>
        <v>760529199078</v>
      </c>
      <c r="T6" s="2">
        <f t="shared" si="3"/>
        <v>544337583519</v>
      </c>
      <c r="U6" s="2">
        <f t="shared" si="3"/>
        <v>90180706378</v>
      </c>
      <c r="V6" s="2">
        <f t="shared" si="3"/>
        <v>109994807434</v>
      </c>
    </row>
    <row r="7" spans="1:22" ht="15.5" x14ac:dyDescent="0.35">
      <c r="B7" t="s">
        <v>10</v>
      </c>
      <c r="C7" t="s">
        <v>11</v>
      </c>
      <c r="D7" s="3">
        <f>IFERROR(INDEX(D51:D500,MATCH($C$7,$C$51:$C$500,0))/1000000000,"")</f>
        <v>2.34</v>
      </c>
      <c r="H7" s="3">
        <f>IFERROR(INDEX(D7:G7,COUNT(D7:G7)),"")</f>
        <v>2.34</v>
      </c>
      <c r="I7" s="3">
        <f t="shared" ref="I7:V7" si="4">IFERROR(INDEX(I51:I500,MATCH($C$7,$C$51:$C$500,0))/1000000000,"")</f>
        <v>2.34</v>
      </c>
      <c r="J7" s="3">
        <f t="shared" si="4"/>
        <v>2.34</v>
      </c>
      <c r="K7" s="3">
        <f t="shared" si="4"/>
        <v>2.34</v>
      </c>
      <c r="L7" s="3">
        <f t="shared" si="4"/>
        <v>2.34</v>
      </c>
      <c r="M7" s="3">
        <f t="shared" si="4"/>
        <v>2.34</v>
      </c>
      <c r="N7" s="3">
        <f t="shared" si="4"/>
        <v>2.34</v>
      </c>
      <c r="O7" s="3">
        <f t="shared" si="4"/>
        <v>2.34</v>
      </c>
      <c r="P7" s="3">
        <f t="shared" si="4"/>
        <v>2.34</v>
      </c>
      <c r="Q7" s="3">
        <f t="shared" si="4"/>
        <v>2.34</v>
      </c>
      <c r="R7" s="3">
        <f t="shared" si="4"/>
        <v>2.34</v>
      </c>
      <c r="S7" s="3">
        <f t="shared" si="4"/>
        <v>2.34</v>
      </c>
      <c r="T7" s="3">
        <f t="shared" si="4"/>
        <v>0</v>
      </c>
      <c r="U7" s="3">
        <f t="shared" si="4"/>
        <v>0</v>
      </c>
      <c r="V7" s="3">
        <f t="shared" si="4"/>
        <v>0</v>
      </c>
    </row>
    <row r="8" spans="1:2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44000000000</v>
      </c>
      <c r="H8" s="2">
        <f>IFERROR(INDEX(D8:G8,COUNT(D8:G8)),"")</f>
        <v>44000000000</v>
      </c>
      <c r="I8" s="2">
        <f t="shared" ref="I8:V8" si="5">IFERROR(INDEX(I51:I500,MATCH($C$8,$C$51:$C$500,0)),"")</f>
        <v>213000000000</v>
      </c>
      <c r="J8" s="2">
        <f t="shared" si="5"/>
        <v>184000000000</v>
      </c>
      <c r="K8" s="2">
        <f t="shared" si="5"/>
        <v>188000000000</v>
      </c>
      <c r="L8" s="2">
        <f t="shared" si="5"/>
        <v>18000000000</v>
      </c>
      <c r="M8" s="2">
        <f t="shared" si="5"/>
        <v>-1000000000</v>
      </c>
      <c r="N8" s="2">
        <f t="shared" si="5"/>
        <v>70000000000</v>
      </c>
      <c r="O8" s="2">
        <f t="shared" si="5"/>
        <v>71000000000</v>
      </c>
      <c r="P8" s="2">
        <f t="shared" si="5"/>
        <v>13000000000</v>
      </c>
      <c r="Q8" s="2">
        <f t="shared" si="5"/>
        <v>77000000000</v>
      </c>
      <c r="R8" s="2">
        <f t="shared" si="5"/>
        <v>122000000000</v>
      </c>
      <c r="S8" s="2">
        <f t="shared" si="5"/>
        <v>-85000000000</v>
      </c>
      <c r="T8" s="2">
        <f t="shared" si="5"/>
        <v>-135000000000</v>
      </c>
      <c r="U8" s="2">
        <f t="shared" si="5"/>
        <v>16000000000</v>
      </c>
      <c r="V8" s="2">
        <f t="shared" si="5"/>
        <v>-14000000000</v>
      </c>
    </row>
    <row r="9" spans="1:22" ht="15.5" x14ac:dyDescent="0.35">
      <c r="A9" t="s">
        <v>15</v>
      </c>
      <c r="C9" t="s">
        <v>16</v>
      </c>
      <c r="D9" s="3">
        <f>IFERROR(INDEX(D51:D500,MATCH("Free cash flow per share (Quarter)",$C$51:$C$500,0)),"")</f>
        <v>18.98</v>
      </c>
      <c r="H9" s="3">
        <f>IFERROR(INDEX(D9:G9,COUNT(D9:G9)),"")</f>
        <v>18.98</v>
      </c>
      <c r="I9" s="3">
        <f t="shared" ref="I9:V9" si="6">IFERROR(INDEX(I51:I500,MATCH($C$9,$C$51:$C$500,0)),"")</f>
        <v>91.09</v>
      </c>
      <c r="J9" s="3">
        <f t="shared" si="6"/>
        <v>78.5</v>
      </c>
      <c r="K9" s="3">
        <f t="shared" si="6"/>
        <v>80.36</v>
      </c>
      <c r="L9" s="3">
        <f t="shared" si="6"/>
        <v>7.85</v>
      </c>
      <c r="M9" s="3">
        <f t="shared" si="6"/>
        <v>-0.35</v>
      </c>
      <c r="N9" s="3">
        <f t="shared" si="6"/>
        <v>29.95</v>
      </c>
      <c r="O9" s="3">
        <f t="shared" si="6"/>
        <v>30.36</v>
      </c>
      <c r="P9" s="3">
        <f t="shared" si="6"/>
        <v>5.74</v>
      </c>
      <c r="Q9" s="3">
        <f t="shared" si="6"/>
        <v>32.65</v>
      </c>
      <c r="R9" s="3">
        <f t="shared" si="6"/>
        <v>52.12</v>
      </c>
      <c r="S9" s="3">
        <f t="shared" si="6"/>
        <v>-36.32</v>
      </c>
      <c r="T9" s="3">
        <f t="shared" si="6"/>
        <v>-360770</v>
      </c>
      <c r="U9" s="3">
        <f t="shared" si="6"/>
        <v>517044.02</v>
      </c>
      <c r="V9" s="3">
        <f t="shared" si="6"/>
        <v>-461258.54</v>
      </c>
    </row>
    <row r="10" spans="1:22" ht="15.5" x14ac:dyDescent="0.35">
      <c r="C10" t="s">
        <v>17</v>
      </c>
      <c r="D10" s="3">
        <f ca="1">IFERROR(IF(D9=0,"",D2/D9),"")</f>
        <v>46.628029504741832</v>
      </c>
      <c r="I10" s="3">
        <f t="shared" ref="I10:V10" ca="1" si="7">IFERROR(IF(I9=0,"",I2/I9),"")</f>
        <v>11.197716544077286</v>
      </c>
      <c r="J10" s="3">
        <f t="shared" ca="1" si="7"/>
        <v>16.560509554140129</v>
      </c>
      <c r="K10" s="3">
        <f t="shared" ca="1" si="7"/>
        <v>9.1463414634146343</v>
      </c>
      <c r="L10" s="3">
        <f t="shared" ca="1" si="7"/>
        <v>94.904458598726123</v>
      </c>
      <c r="M10" s="3">
        <f t="shared" ca="1" si="7"/>
        <v>-2357.1428571428573</v>
      </c>
      <c r="N10" s="3" t="str">
        <f t="shared" ca="1" si="7"/>
        <v/>
      </c>
      <c r="O10" s="3">
        <f t="shared" ca="1" si="7"/>
        <v>27.66798418972332</v>
      </c>
      <c r="P10" s="3">
        <f t="shared" ca="1" si="7"/>
        <v>168.98954703832752</v>
      </c>
      <c r="Q10" s="3">
        <f t="shared" ca="1" si="7"/>
        <v>30.168453292496174</v>
      </c>
      <c r="R10" s="3">
        <f t="shared" ca="1" si="7"/>
        <v>15.445126630851881</v>
      </c>
      <c r="S10" s="3">
        <f t="shared" ca="1" si="7"/>
        <v>-32.901982378854626</v>
      </c>
      <c r="T10" s="3" t="str">
        <f t="shared" ca="1" si="7"/>
        <v/>
      </c>
      <c r="U10" s="3" t="str">
        <f t="shared" ca="1" si="7"/>
        <v/>
      </c>
      <c r="V10" s="3" t="str">
        <f t="shared" ca="1" si="7"/>
        <v/>
      </c>
    </row>
    <row r="11" spans="1:22" ht="15.5" x14ac:dyDescent="0.35">
      <c r="B11" t="s">
        <v>18</v>
      </c>
      <c r="C11" t="s">
        <v>19</v>
      </c>
      <c r="D11" s="2">
        <f>IFERROR(INDEX(D51:D500,MATCH($C$11,$C$51:$C$500,0)),"")</f>
        <v>135656927677</v>
      </c>
      <c r="H11" s="2">
        <f>IFERROR(INDEX(D11:G11,COUNT(D11:G11)),"")</f>
        <v>135656927677</v>
      </c>
      <c r="I11" s="2">
        <f t="shared" ref="I11:V11" si="8">IFERROR(INDEX(I51:I500,MATCH($C$11,$C$51:$C$500,0)),"")</f>
        <v>78055614800</v>
      </c>
      <c r="J11" s="2">
        <f t="shared" si="8"/>
        <v>134715661900</v>
      </c>
      <c r="K11" s="2">
        <f t="shared" si="8"/>
        <v>59308528351</v>
      </c>
      <c r="L11" s="2">
        <f t="shared" si="8"/>
        <v>31460705440</v>
      </c>
      <c r="M11" s="2">
        <f t="shared" si="8"/>
        <v>7857725879</v>
      </c>
      <c r="N11" s="2">
        <f t="shared" si="8"/>
        <v>6385676630</v>
      </c>
      <c r="O11" s="2">
        <f t="shared" si="8"/>
        <v>9061249785</v>
      </c>
      <c r="P11" s="2">
        <f t="shared" si="8"/>
        <v>13847752415</v>
      </c>
      <c r="Q11" s="2">
        <f t="shared" si="8"/>
        <v>37655428227</v>
      </c>
      <c r="R11" s="2">
        <f t="shared" si="8"/>
        <v>81943695230</v>
      </c>
      <c r="S11" s="2">
        <f t="shared" si="8"/>
        <v>79077769173</v>
      </c>
      <c r="T11" s="2">
        <f t="shared" si="8"/>
        <v>11183265757</v>
      </c>
      <c r="U11" s="2">
        <f t="shared" si="8"/>
        <v>22064952933</v>
      </c>
      <c r="V11" s="2">
        <f t="shared" si="8"/>
        <v>4830620296</v>
      </c>
    </row>
    <row r="12" spans="1:2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182000000000</v>
      </c>
      <c r="H12" s="2">
        <f>IFERROR(INDEX(D12:G12,COUNT(D12:G12)),"")</f>
        <v>182000000000</v>
      </c>
      <c r="I12" s="2">
        <f t="shared" ref="I12:V12" si="9">IFERROR(INDEX(I51:I500,MATCH($C$12,$C$51:$C$500,0)),"")</f>
        <v>241000000000</v>
      </c>
      <c r="J12" s="2">
        <f t="shared" si="9"/>
        <v>180000000000</v>
      </c>
      <c r="K12" s="2">
        <f t="shared" si="9"/>
        <v>216000000000</v>
      </c>
      <c r="L12" s="2">
        <f t="shared" si="9"/>
        <v>294000000000</v>
      </c>
      <c r="M12" s="2">
        <f t="shared" si="9"/>
        <v>289000000000</v>
      </c>
      <c r="N12" s="2">
        <f t="shared" si="9"/>
        <v>220000000000</v>
      </c>
      <c r="O12" s="2">
        <f t="shared" si="9"/>
        <v>291000000000</v>
      </c>
      <c r="P12" s="2">
        <f t="shared" si="9"/>
        <v>350000000000</v>
      </c>
      <c r="Q12" s="2">
        <f t="shared" si="9"/>
        <v>275000000000</v>
      </c>
      <c r="R12" s="2">
        <f t="shared" si="9"/>
        <v>-82000000000</v>
      </c>
      <c r="S12" s="2">
        <f t="shared" si="9"/>
        <v>-19000000000</v>
      </c>
      <c r="T12" s="2">
        <f t="shared" si="9"/>
        <v>18000000000</v>
      </c>
      <c r="U12" s="2">
        <f t="shared" si="9"/>
        <v>100000000000</v>
      </c>
      <c r="V12" s="2">
        <f t="shared" si="9"/>
        <v>112000000000</v>
      </c>
    </row>
    <row r="13" spans="1:2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317000000000</v>
      </c>
      <c r="H13" s="2">
        <f>IFERROR(INDEX(D13:G13,COUNT(D13:G13)),"")</f>
        <v>317000000000</v>
      </c>
      <c r="I13" s="2">
        <f t="shared" ref="I13:V13" si="10">IFERROR(INDEX(I51:I500,MATCH($C$13,$C$51:$C$500,0)),"")</f>
        <v>319000000000</v>
      </c>
      <c r="J13" s="2">
        <f t="shared" si="10"/>
        <v>315000000000</v>
      </c>
      <c r="K13" s="2">
        <f t="shared" si="10"/>
        <v>276000000000</v>
      </c>
      <c r="L13" s="2">
        <f t="shared" si="10"/>
        <v>326000000000</v>
      </c>
      <c r="M13" s="2">
        <f t="shared" si="10"/>
        <v>297000000000</v>
      </c>
      <c r="N13" s="2">
        <f t="shared" si="10"/>
        <v>226000000000</v>
      </c>
      <c r="O13" s="2">
        <f t="shared" si="10"/>
        <v>300000000000</v>
      </c>
      <c r="P13" s="2">
        <f t="shared" si="10"/>
        <v>364000000000</v>
      </c>
      <c r="Q13" s="2">
        <f t="shared" si="10"/>
        <v>313000000000</v>
      </c>
      <c r="R13" s="2">
        <f t="shared" si="10"/>
        <v>0</v>
      </c>
      <c r="S13" s="2">
        <f t="shared" si="10"/>
        <v>60000000000</v>
      </c>
      <c r="T13" s="2">
        <f t="shared" si="10"/>
        <v>29000000000</v>
      </c>
      <c r="U13" s="2">
        <f t="shared" si="10"/>
        <v>123000000000</v>
      </c>
      <c r="V13" s="2">
        <f t="shared" si="10"/>
        <v>117000000000</v>
      </c>
    </row>
    <row r="14" spans="1:22" ht="15.5" x14ac:dyDescent="0.35">
      <c r="C14" t="s">
        <v>26</v>
      </c>
      <c r="D14" s="2">
        <f>IFERROR(INDEX(D51:D500,MATCH($C$14,$C$51:$C$500,0)),"")</f>
        <v>-173529239</v>
      </c>
      <c r="H14" s="2">
        <f>IFERROR(SUM(D14:G14)*(4/MAX(1,COUNT(D14:G14))),"")</f>
        <v>-694116956</v>
      </c>
      <c r="I14" s="2">
        <f t="shared" ref="I14:V14" si="11">IFERROR(INDEX(I51:I500,MATCH($C$14,$C$51:$C$500,0)),"")</f>
        <v>-18965143422</v>
      </c>
      <c r="J14" s="2">
        <f t="shared" si="11"/>
        <v>-21375709598</v>
      </c>
      <c r="K14" s="2">
        <f t="shared" si="11"/>
        <v>-1076233991</v>
      </c>
      <c r="L14" s="2">
        <f t="shared" si="11"/>
        <v>-982655376</v>
      </c>
      <c r="M14" s="2">
        <f t="shared" si="11"/>
        <v>-1115271631</v>
      </c>
      <c r="N14" s="2">
        <f t="shared" si="11"/>
        <v>-2387353927</v>
      </c>
      <c r="O14" s="2">
        <f t="shared" si="11"/>
        <v>-1182365324</v>
      </c>
      <c r="P14" s="2">
        <f t="shared" si="11"/>
        <v>-31533959147</v>
      </c>
      <c r="Q14" s="2">
        <f t="shared" si="11"/>
        <v>-25098279325</v>
      </c>
      <c r="R14" s="2">
        <f t="shared" si="11"/>
        <v>-153407607</v>
      </c>
      <c r="S14" s="2">
        <f t="shared" si="11"/>
        <v>-634659486</v>
      </c>
      <c r="T14" s="2">
        <f t="shared" si="11"/>
        <v>-759644336</v>
      </c>
      <c r="U14" s="2">
        <f t="shared" si="11"/>
        <v>-471518038</v>
      </c>
      <c r="V14" s="2">
        <f t="shared" si="11"/>
        <v>-506076883</v>
      </c>
    </row>
    <row r="15" spans="1:22" ht="15.5" x14ac:dyDescent="0.35">
      <c r="C15" t="s">
        <v>27</v>
      </c>
      <c r="D15" s="2">
        <f>IFERROR(INDEX(D51:D500,MATCH($C$15,$C$51:$C$500,0)),"")</f>
        <v>-10698050793</v>
      </c>
      <c r="H15" s="2">
        <f>IFERROR(SUM(D15:G15)*(4/MAX(1,COUNT(D15:G15))),"")</f>
        <v>-42792203172</v>
      </c>
      <c r="I15" s="2">
        <f t="shared" ref="I15:V15" si="12">IFERROR(INDEX(I51:I500,MATCH($C$15,$C$51:$C$500,0)),"")</f>
        <v>-45511372247</v>
      </c>
      <c r="J15" s="2">
        <f t="shared" si="12"/>
        <v>-38286748887</v>
      </c>
      <c r="K15" s="2">
        <f t="shared" si="12"/>
        <v>-32890793424</v>
      </c>
      <c r="L15" s="2">
        <f t="shared" si="12"/>
        <v>-20453729820</v>
      </c>
      <c r="M15" s="2">
        <f t="shared" si="12"/>
        <v>-22950997906</v>
      </c>
      <c r="N15" s="2">
        <f t="shared" si="12"/>
        <v>6263896193</v>
      </c>
      <c r="O15" s="2">
        <f t="shared" si="12"/>
        <v>-17771228372</v>
      </c>
      <c r="P15" s="2">
        <f t="shared" si="12"/>
        <v>-27102667897</v>
      </c>
      <c r="Q15" s="2">
        <f t="shared" si="12"/>
        <v>-34699400993</v>
      </c>
      <c r="R15" s="2">
        <f t="shared" si="12"/>
        <v>-38353271313</v>
      </c>
      <c r="S15" s="2">
        <f t="shared" si="12"/>
        <v>-35250725087</v>
      </c>
      <c r="T15" s="2">
        <f t="shared" si="12"/>
        <v>-45380269749</v>
      </c>
      <c r="U15" s="2">
        <f t="shared" si="12"/>
        <v>5439291565</v>
      </c>
      <c r="V15" s="2">
        <f t="shared" si="12"/>
        <v>10633484962</v>
      </c>
    </row>
    <row r="16" spans="1:22" ht="15.5" x14ac:dyDescent="0.35">
      <c r="C16" t="s">
        <v>28</v>
      </c>
      <c r="D16" s="2">
        <f>IFERROR(INDEX(D51:D500,MATCH($C$16,$C$51:$C$500,0)),"")</f>
        <v>47831834032</v>
      </c>
      <c r="H16" s="2">
        <f>IFERROR(SUM(D16:G16)*(4/MAX(1,COUNT(D16:G16))),"")</f>
        <v>191327336128</v>
      </c>
      <c r="I16" s="2">
        <f t="shared" ref="I16:V16" si="13">IFERROR(INDEX(I51:I500,MATCH($C$16,$C$51:$C$500,0)),"")</f>
        <v>195084488386</v>
      </c>
      <c r="J16" s="2">
        <f t="shared" si="13"/>
        <v>163176156109</v>
      </c>
      <c r="K16" s="2">
        <f t="shared" si="13"/>
        <v>153276835969</v>
      </c>
      <c r="L16" s="2">
        <f t="shared" si="13"/>
        <v>77920482095</v>
      </c>
      <c r="M16" s="2">
        <f t="shared" si="13"/>
        <v>105700098809</v>
      </c>
      <c r="N16" s="2">
        <f t="shared" si="13"/>
        <v>-63652188438</v>
      </c>
      <c r="O16" s="2">
        <f t="shared" si="13"/>
        <v>69263833897</v>
      </c>
      <c r="P16" s="2">
        <f t="shared" si="13"/>
        <v>102840767511</v>
      </c>
      <c r="Q16" s="2">
        <f t="shared" si="13"/>
        <v>131970355069</v>
      </c>
      <c r="R16" s="2">
        <f t="shared" si="13"/>
        <v>146836687300</v>
      </c>
      <c r="S16" s="2">
        <f t="shared" si="13"/>
        <v>132931035859</v>
      </c>
      <c r="T16" s="2">
        <f t="shared" si="13"/>
        <v>159752413990</v>
      </c>
      <c r="U16" s="2">
        <f t="shared" si="13"/>
        <v>-25253392621</v>
      </c>
      <c r="V16" s="2">
        <f t="shared" si="13"/>
        <v>-48028794657</v>
      </c>
    </row>
    <row r="17" spans="1:22" ht="15.5" x14ac:dyDescent="0.35">
      <c r="A17" t="s">
        <v>29</v>
      </c>
    </row>
    <row r="18" spans="1:2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</row>
    <row r="19" spans="1:22" ht="15.5" x14ac:dyDescent="0.35">
      <c r="A19" t="s">
        <v>49</v>
      </c>
      <c r="C19" t="s">
        <v>50</v>
      </c>
    </row>
    <row r="20" spans="1:22" ht="15.5" x14ac:dyDescent="0.35">
      <c r="A20" t="s">
        <v>51</v>
      </c>
      <c r="C20" t="s">
        <v>52</v>
      </c>
      <c r="D20" s="2">
        <f ca="1">IFERROR(D21*D2,"")</f>
        <v>2070900000000</v>
      </c>
      <c r="H20" s="2" t="str">
        <f t="shared" ref="H20:V20" si="14">IFERROR(H21*H2,"")</f>
        <v/>
      </c>
      <c r="I20" s="2">
        <f t="shared" ca="1" si="14"/>
        <v>2386800000000</v>
      </c>
      <c r="J20" s="2">
        <f t="shared" ca="1" si="14"/>
        <v>3042000000000</v>
      </c>
      <c r="K20" s="2">
        <f t="shared" ca="1" si="14"/>
        <v>1719900000000</v>
      </c>
      <c r="L20" s="2">
        <f t="shared" ca="1" si="14"/>
        <v>1743300000000</v>
      </c>
      <c r="M20" s="2">
        <f t="shared" ca="1" si="14"/>
        <v>1930500000000</v>
      </c>
      <c r="N20" s="2" t="str">
        <f t="shared" ca="1" si="14"/>
        <v/>
      </c>
      <c r="O20" s="2">
        <f t="shared" ca="1" si="14"/>
        <v>1965600000000</v>
      </c>
      <c r="P20" s="2">
        <f t="shared" ca="1" si="14"/>
        <v>2269800000000</v>
      </c>
      <c r="Q20" s="2">
        <f t="shared" ca="1" si="14"/>
        <v>2304900000000</v>
      </c>
      <c r="R20" s="2">
        <f t="shared" ca="1" si="14"/>
        <v>1883700000000</v>
      </c>
      <c r="S20" s="2">
        <f t="shared" ca="1" si="14"/>
        <v>2796300000000</v>
      </c>
      <c r="T20" s="2" t="str">
        <f t="shared" ca="1" si="14"/>
        <v/>
      </c>
      <c r="U20" s="2" t="str">
        <f t="shared" ca="1" si="14"/>
        <v/>
      </c>
      <c r="V20" s="2" t="str">
        <f t="shared" ca="1" si="14"/>
        <v/>
      </c>
    </row>
    <row r="21" spans="1:22" ht="15.5" x14ac:dyDescent="0.35">
      <c r="C21" t="s">
        <v>11</v>
      </c>
      <c r="D21" s="2">
        <f>IFERROR(INDEX(D51:D500,MATCH($C$7,$C$51:$C$500,0)),"")</f>
        <v>2340000000</v>
      </c>
      <c r="H21" s="2">
        <f>IFERROR(INDEX(D21:G21,COUNT(D21:G21)),"")</f>
        <v>2340000000</v>
      </c>
      <c r="I21" s="2">
        <f t="shared" ref="I21:V21" si="15">IFERROR(INDEX(I51:I500,MATCH($C$7,$C$51:$C$500,0)),"")</f>
        <v>2340000000</v>
      </c>
      <c r="J21" s="2">
        <f t="shared" si="15"/>
        <v>2340000000</v>
      </c>
      <c r="K21" s="2">
        <f t="shared" si="15"/>
        <v>2340000000</v>
      </c>
      <c r="L21" s="2">
        <f t="shared" si="15"/>
        <v>2340000000</v>
      </c>
      <c r="M21" s="2">
        <f t="shared" si="15"/>
        <v>2340000000</v>
      </c>
      <c r="N21" s="2">
        <f t="shared" si="15"/>
        <v>2340000000</v>
      </c>
      <c r="O21" s="2">
        <f t="shared" si="15"/>
        <v>2340000000</v>
      </c>
      <c r="P21" s="2">
        <f t="shared" si="15"/>
        <v>2340000000</v>
      </c>
      <c r="Q21" s="2">
        <f t="shared" si="15"/>
        <v>2340000000</v>
      </c>
      <c r="R21" s="2">
        <f t="shared" si="15"/>
        <v>2340000000</v>
      </c>
      <c r="S21" s="2">
        <f t="shared" si="15"/>
        <v>2340000000</v>
      </c>
      <c r="T21" s="2">
        <f t="shared" si="15"/>
        <v>0</v>
      </c>
      <c r="U21" s="2">
        <f t="shared" si="15"/>
        <v>0</v>
      </c>
      <c r="V21" s="2">
        <f t="shared" si="15"/>
        <v>0</v>
      </c>
    </row>
    <row r="23" spans="1:22" ht="15.5" x14ac:dyDescent="0.35">
      <c r="B23" t="s">
        <v>53</v>
      </c>
      <c r="C23" t="s">
        <v>54</v>
      </c>
      <c r="D23" s="3">
        <f>IFERROR(D5/D6*100,"")</f>
        <v>3.1727480007782645</v>
      </c>
      <c r="H23" s="3">
        <f t="shared" ref="H23:V23" si="16">IFERROR(H5/H6*100,"")</f>
        <v>12.690992003113058</v>
      </c>
      <c r="I23" s="3">
        <f t="shared" si="16"/>
        <v>15.359293223445231</v>
      </c>
      <c r="J23" s="3">
        <f t="shared" si="16"/>
        <v>8.4805517559650578</v>
      </c>
      <c r="K23" s="3">
        <f t="shared" si="16"/>
        <v>10.26568582977777</v>
      </c>
      <c r="L23" s="3">
        <f t="shared" si="16"/>
        <v>5.2706764880810333</v>
      </c>
      <c r="M23" s="3">
        <f t="shared" si="16"/>
        <v>12.353434264575011</v>
      </c>
      <c r="N23" s="3">
        <f t="shared" si="16"/>
        <v>-8.5707765910751608</v>
      </c>
      <c r="O23" s="3">
        <f t="shared" si="16"/>
        <v>6.4520218928794657</v>
      </c>
      <c r="P23" s="3">
        <f t="shared" si="16"/>
        <v>12.254936659954643</v>
      </c>
      <c r="Q23" s="3">
        <f t="shared" si="16"/>
        <v>13.710753385932369</v>
      </c>
      <c r="R23" s="3">
        <f t="shared" si="16"/>
        <v>13.803330420787569</v>
      </c>
      <c r="S23" s="3">
        <f t="shared" si="16"/>
        <v>14.901477077986172</v>
      </c>
      <c r="T23" s="3">
        <f t="shared" si="16"/>
        <v>56.33578985278649</v>
      </c>
      <c r="U23" s="3">
        <f t="shared" si="16"/>
        <v>-21.971552288521153</v>
      </c>
      <c r="V23" s="3">
        <f t="shared" si="16"/>
        <v>-33.997340935787577</v>
      </c>
    </row>
    <row r="24" spans="1:22" ht="15.5" x14ac:dyDescent="0.35">
      <c r="C24" t="s">
        <v>55</v>
      </c>
      <c r="D24" s="4">
        <f>IFERROR(_xlfn.RRI(5,I23,D23),"")</f>
        <v>-0.27052087330513164</v>
      </c>
      <c r="H24" s="4">
        <f t="shared" ref="H24:V24" si="17">IFERROR(_xlfn.RRI(5,M23,H23),"")</f>
        <v>5.406230845610871E-3</v>
      </c>
      <c r="I24" s="4" t="str">
        <f t="shared" si="17"/>
        <v/>
      </c>
      <c r="J24" s="4">
        <f t="shared" si="17"/>
        <v>5.6198764953456548E-2</v>
      </c>
      <c r="K24" s="4">
        <f t="shared" si="17"/>
        <v>-3.4804297373000614E-2</v>
      </c>
      <c r="L24" s="4">
        <f t="shared" si="17"/>
        <v>-0.17403621040976924</v>
      </c>
      <c r="M24" s="4">
        <f t="shared" si="17"/>
        <v>-2.1950658778412624E-2</v>
      </c>
      <c r="N24" s="4" t="str">
        <f t="shared" si="17"/>
        <v/>
      </c>
      <c r="O24" s="4">
        <f t="shared" si="17"/>
        <v>-0.35169064427662555</v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</row>
    <row r="25" spans="1:22" ht="15.5" x14ac:dyDescent="0.35">
      <c r="A25" t="s">
        <v>56</v>
      </c>
      <c r="C25" t="s">
        <v>57</v>
      </c>
      <c r="D25" s="3">
        <f>IFERROR(INDEX(D51:D500,MATCH($A$25,$C$51:$C$500,0)),"")</f>
        <v>14.75</v>
      </c>
      <c r="H25" s="3">
        <f>IFERROR(INDEX(D25:G25,COUNT(D25:G25)),"")</f>
        <v>14.75</v>
      </c>
      <c r="I25" s="3">
        <f t="shared" ref="I25:V25" si="18">IFERROR(INDEX(I51:I500,MATCH($C$25,$C$51:$C$500,0)),"")</f>
        <v>56.41</v>
      </c>
      <c r="J25" s="3">
        <f t="shared" si="18"/>
        <v>40.33</v>
      </c>
      <c r="K25" s="3">
        <f t="shared" si="18"/>
        <v>47.49</v>
      </c>
      <c r="L25" s="3">
        <f t="shared" si="18"/>
        <v>33.909999999999997</v>
      </c>
      <c r="M25" s="3">
        <f t="shared" si="18"/>
        <v>28.71</v>
      </c>
      <c r="N25" s="3">
        <f t="shared" si="18"/>
        <v>-23.85</v>
      </c>
      <c r="O25" s="3">
        <f t="shared" si="18"/>
        <v>21.27</v>
      </c>
      <c r="P25" s="3">
        <f t="shared" si="18"/>
        <v>32.049999999999997</v>
      </c>
      <c r="Q25" s="3">
        <f t="shared" si="18"/>
        <v>39.6</v>
      </c>
      <c r="R25" s="3">
        <f t="shared" si="18"/>
        <v>46.29</v>
      </c>
      <c r="S25" s="3">
        <f t="shared" si="18"/>
        <v>41.68</v>
      </c>
      <c r="T25" s="3">
        <f t="shared" si="18"/>
        <v>304992.38</v>
      </c>
      <c r="U25" s="3">
        <f t="shared" si="18"/>
        <v>-660470.04</v>
      </c>
      <c r="V25" s="3">
        <f t="shared" si="18"/>
        <v>-1246510.32</v>
      </c>
    </row>
    <row r="26" spans="1:22" ht="15.5" x14ac:dyDescent="0.35">
      <c r="C26" t="s">
        <v>58</v>
      </c>
      <c r="D26" s="4">
        <f>IFERROR(_xlfn.RRI(5,I25,D25),"")</f>
        <v>-0.23530687772771119</v>
      </c>
      <c r="H26" s="4">
        <f t="shared" ref="H26:V26" si="19">IFERROR(_xlfn.RRI(5,M25,H25),"")</f>
        <v>-0.1247104055270305</v>
      </c>
      <c r="I26" s="4" t="str">
        <f t="shared" si="19"/>
        <v/>
      </c>
      <c r="J26" s="4">
        <f t="shared" si="19"/>
        <v>0.13650708226293085</v>
      </c>
      <c r="K26" s="4">
        <f t="shared" si="19"/>
        <v>8.1819554126789429E-2</v>
      </c>
      <c r="L26" s="4">
        <f t="shared" si="19"/>
        <v>-3.0547531602127864E-2</v>
      </c>
      <c r="M26" s="4">
        <f t="shared" si="19"/>
        <v>-9.1114442601306078E-2</v>
      </c>
      <c r="N26" s="4" t="str">
        <f t="shared" si="19"/>
        <v/>
      </c>
      <c r="O26" s="4">
        <f t="shared" si="19"/>
        <v>-0.85253270970279993</v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</row>
    <row r="27" spans="1:22" ht="15.5" x14ac:dyDescent="0.35">
      <c r="C27" t="s">
        <v>59</v>
      </c>
      <c r="D27" s="3">
        <f>IFERROR(D4/D21,"")</f>
        <v>180.63359588760684</v>
      </c>
      <c r="H27" s="3">
        <f t="shared" ref="H27:V27" si="20">IFERROR(H4/H21,"")</f>
        <v>722.53438355042738</v>
      </c>
      <c r="I27" s="3">
        <f t="shared" si="20"/>
        <v>712.23332499230764</v>
      </c>
      <c r="J27" s="3">
        <f t="shared" si="20"/>
        <v>725.94412796196582</v>
      </c>
      <c r="K27" s="3">
        <f t="shared" si="20"/>
        <v>626.28102412948715</v>
      </c>
      <c r="L27" s="3">
        <f t="shared" si="20"/>
        <v>604.70995454829063</v>
      </c>
      <c r="M27" s="3">
        <f t="shared" si="20"/>
        <v>505.06378979059826</v>
      </c>
      <c r="N27" s="3">
        <f t="shared" si="20"/>
        <v>337.12525265854703</v>
      </c>
      <c r="O27" s="3">
        <f t="shared" si="20"/>
        <v>515.73437748974357</v>
      </c>
      <c r="P27" s="3">
        <f t="shared" si="20"/>
        <v>507.34831539401711</v>
      </c>
      <c r="Q27" s="3">
        <f t="shared" si="20"/>
        <v>447.73550516153847</v>
      </c>
      <c r="R27" s="3">
        <f t="shared" si="20"/>
        <v>379.88995001837606</v>
      </c>
      <c r="S27" s="3">
        <f t="shared" si="20"/>
        <v>366.94454066324784</v>
      </c>
      <c r="T27" s="3" t="str">
        <f t="shared" si="20"/>
        <v/>
      </c>
      <c r="U27" s="3" t="str">
        <f t="shared" si="20"/>
        <v/>
      </c>
      <c r="V27" s="3" t="str">
        <f t="shared" si="20"/>
        <v/>
      </c>
    </row>
    <row r="28" spans="1:22" ht="15.5" x14ac:dyDescent="0.35">
      <c r="C28" t="s">
        <v>60</v>
      </c>
      <c r="D28" s="4">
        <f>IFERROR(_xlfn.RRI(5,I27,D27),"")</f>
        <v>-0.23996210324167577</v>
      </c>
      <c r="H28" s="4">
        <f t="shared" ref="H28:V28" si="21">IFERROR(_xlfn.RRI(5,M27,H27),"")</f>
        <v>7.4242813820803999E-2</v>
      </c>
      <c r="I28" s="4">
        <f t="shared" si="21"/>
        <v>0.1613582276740857</v>
      </c>
      <c r="J28" s="4">
        <f t="shared" si="21"/>
        <v>7.0768096884204379E-2</v>
      </c>
      <c r="K28" s="4">
        <f t="shared" si="21"/>
        <v>4.3019927808750635E-2</v>
      </c>
      <c r="L28" s="4">
        <f t="shared" si="21"/>
        <v>6.195256092593926E-2</v>
      </c>
      <c r="M28" s="4">
        <f t="shared" si="21"/>
        <v>5.8614128158114953E-2</v>
      </c>
      <c r="N28" s="4">
        <f t="shared" si="21"/>
        <v>-1.6808374215912192E-2</v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</row>
    <row r="32" spans="1:22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395.91</v>
      </c>
      <c r="H32" s="3">
        <f>IFERROR(INDEX(D32:G32,COUNT(D32:G32)),"")</f>
        <v>395.91</v>
      </c>
      <c r="I32" s="3">
        <f t="shared" ref="I32:V32" si="22">IFERROR(INDEX(I51:I500,MATCH($C$32,$C$51:$C$500,0)),"")</f>
        <v>381.16</v>
      </c>
      <c r="J32" s="3">
        <f t="shared" si="22"/>
        <v>406.38</v>
      </c>
      <c r="K32" s="3">
        <f t="shared" si="22"/>
        <v>404.9</v>
      </c>
      <c r="L32" s="3">
        <f t="shared" si="22"/>
        <v>335.39</v>
      </c>
      <c r="M32" s="3">
        <f t="shared" si="22"/>
        <v>312.33999999999997</v>
      </c>
      <c r="N32" s="3">
        <f t="shared" si="22"/>
        <v>269.24</v>
      </c>
      <c r="O32" s="3">
        <f t="shared" si="22"/>
        <v>294.83999999999997</v>
      </c>
      <c r="P32" s="3">
        <f t="shared" si="22"/>
        <v>285.89</v>
      </c>
      <c r="Q32" s="3">
        <f t="shared" si="22"/>
        <v>279.3</v>
      </c>
      <c r="R32" s="3">
        <f t="shared" si="22"/>
        <v>347.45</v>
      </c>
      <c r="S32" s="3">
        <f t="shared" si="22"/>
        <v>324.49</v>
      </c>
      <c r="T32" s="3">
        <f t="shared" si="22"/>
        <v>1451566.89</v>
      </c>
      <c r="U32" s="3">
        <f t="shared" si="22"/>
        <v>3006023.55</v>
      </c>
      <c r="V32" s="3">
        <f t="shared" si="22"/>
        <v>3666493.58</v>
      </c>
    </row>
    <row r="33" spans="1:22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2.2200000000000002</v>
      </c>
      <c r="H33" s="3">
        <f>IFERROR(INDEX(D33:G33,COUNT(D33:G33)),"")</f>
        <v>2.2200000000000002</v>
      </c>
      <c r="I33" s="3">
        <f t="shared" ref="I33:V33" si="23">IFERROR(INDEX(I51:I500,MATCH($C$33,$C$51:$C$500,0)),"")</f>
        <v>2.68</v>
      </c>
      <c r="J33" s="3">
        <f t="shared" si="23"/>
        <v>3.2</v>
      </c>
      <c r="K33" s="3">
        <f t="shared" si="23"/>
        <v>1.82</v>
      </c>
      <c r="L33" s="3">
        <f t="shared" si="23"/>
        <v>2.2200000000000002</v>
      </c>
      <c r="M33" s="3">
        <f t="shared" si="23"/>
        <v>2.64</v>
      </c>
      <c r="N33" s="3">
        <f t="shared" si="23"/>
        <v>2.93</v>
      </c>
      <c r="O33" s="3">
        <f t="shared" si="23"/>
        <v>2.85</v>
      </c>
      <c r="P33" s="3">
        <f t="shared" si="23"/>
        <v>3.39</v>
      </c>
      <c r="Q33" s="3">
        <f t="shared" si="23"/>
        <v>3.53</v>
      </c>
      <c r="R33" s="3">
        <f t="shared" si="23"/>
        <v>2.3199999999999998</v>
      </c>
      <c r="S33" s="3">
        <f t="shared" si="23"/>
        <v>3.68</v>
      </c>
      <c r="T33" s="3">
        <f t="shared" si="23"/>
        <v>0</v>
      </c>
      <c r="U33" s="3">
        <f t="shared" si="23"/>
        <v>0</v>
      </c>
      <c r="V33" s="3">
        <f t="shared" si="23"/>
        <v>0</v>
      </c>
    </row>
    <row r="34" spans="1:22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59.66</v>
      </c>
      <c r="H34" s="3">
        <f>IFERROR(INDEX(D34:G34,COUNT(D34:G34)),"")</f>
        <v>59.66</v>
      </c>
      <c r="I34" s="3">
        <f t="shared" ref="I34:V34" si="24">IFERROR(INDEX(I51:I500,MATCH($C$34,$C$51:$C$500,0)),"")</f>
        <v>18.079999999999998</v>
      </c>
      <c r="J34" s="3">
        <f t="shared" si="24"/>
        <v>32.229999999999997</v>
      </c>
      <c r="K34" s="3">
        <f t="shared" si="24"/>
        <v>15.48</v>
      </c>
      <c r="L34" s="3">
        <f t="shared" si="24"/>
        <v>21.97</v>
      </c>
      <c r="M34" s="3">
        <f t="shared" si="24"/>
        <v>28.74</v>
      </c>
      <c r="N34" s="3">
        <f t="shared" si="24"/>
        <v>-33.119999999999997</v>
      </c>
      <c r="O34" s="3">
        <f t="shared" si="24"/>
        <v>39.49</v>
      </c>
      <c r="P34" s="3">
        <f t="shared" si="24"/>
        <v>30.27</v>
      </c>
      <c r="Q34" s="3">
        <f t="shared" si="24"/>
        <v>24.87</v>
      </c>
      <c r="R34" s="3">
        <f t="shared" si="24"/>
        <v>17.39</v>
      </c>
      <c r="S34" s="3">
        <f t="shared" si="24"/>
        <v>28.67</v>
      </c>
      <c r="T34" s="3">
        <f t="shared" si="24"/>
        <v>0</v>
      </c>
      <c r="U34" s="3">
        <f t="shared" si="24"/>
        <v>0</v>
      </c>
      <c r="V34" s="3">
        <f t="shared" si="24"/>
        <v>0</v>
      </c>
    </row>
    <row r="35" spans="1:22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4.88</v>
      </c>
      <c r="H35" s="3">
        <f>IFERROR(INDEX(D35:G35,COUNT(D35:G35)),"")</f>
        <v>4.88</v>
      </c>
      <c r="I35" s="3">
        <f t="shared" ref="I35:V35" si="25">IFERROR(INDEX(I51:I500,MATCH($C$35,$C$51:$C$500,0)),"")</f>
        <v>1.43</v>
      </c>
      <c r="J35" s="3">
        <f t="shared" si="25"/>
        <v>1.79</v>
      </c>
      <c r="K35" s="3">
        <f t="shared" si="25"/>
        <v>1.18</v>
      </c>
      <c r="L35" s="3">
        <f t="shared" si="25"/>
        <v>1.23</v>
      </c>
      <c r="M35" s="3">
        <f t="shared" si="25"/>
        <v>1.64</v>
      </c>
      <c r="N35" s="3">
        <f t="shared" si="25"/>
        <v>2.35</v>
      </c>
      <c r="O35" s="3">
        <f t="shared" si="25"/>
        <v>1.63</v>
      </c>
      <c r="P35" s="3">
        <f t="shared" si="25"/>
        <v>1.91</v>
      </c>
      <c r="Q35" s="3">
        <f t="shared" si="25"/>
        <v>2.2000000000000002</v>
      </c>
      <c r="R35" s="3">
        <f t="shared" si="25"/>
        <v>2.12</v>
      </c>
      <c r="S35" s="3">
        <f t="shared" si="25"/>
        <v>3.26</v>
      </c>
      <c r="T35" s="3">
        <f t="shared" si="25"/>
        <v>0</v>
      </c>
      <c r="U35" s="3">
        <f t="shared" si="25"/>
        <v>0</v>
      </c>
      <c r="V35" s="3">
        <f t="shared" si="25"/>
        <v>0</v>
      </c>
    </row>
    <row r="36" spans="1:22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V36" si="26">IFERROR(INDEX(H51:H500,MATCH($C$36,$C$51:$C$500,0)),"")</f>
        <v>0.84739999999999993</v>
      </c>
      <c r="I36" s="4">
        <f t="shared" si="26"/>
        <v>0.88629999999999998</v>
      </c>
      <c r="J36" s="4">
        <f t="shared" si="26"/>
        <v>0.49590000000000001</v>
      </c>
      <c r="K36" s="4">
        <f t="shared" si="26"/>
        <v>0.66310000000000002</v>
      </c>
      <c r="L36" s="4">
        <f t="shared" si="26"/>
        <v>0.73719999999999997</v>
      </c>
      <c r="M36" s="4">
        <f t="shared" si="26"/>
        <v>0.3483</v>
      </c>
      <c r="N36" s="4">
        <f t="shared" si="26"/>
        <v>0</v>
      </c>
      <c r="O36" s="4">
        <f t="shared" si="26"/>
        <v>0</v>
      </c>
      <c r="P36" s="4">
        <f t="shared" si="26"/>
        <v>0.74879999999999991</v>
      </c>
      <c r="Q36" s="4">
        <f t="shared" si="26"/>
        <v>0.80810000000000004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</row>
    <row r="37" spans="1:22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V37" si="27">IFERROR(INDEX(H51:H500,MATCH($C$37,$C$51:$C$500,0)),"")</f>
        <v>50</v>
      </c>
      <c r="I37" s="3">
        <f t="shared" si="27"/>
        <v>50</v>
      </c>
      <c r="J37" s="3">
        <f t="shared" si="27"/>
        <v>20</v>
      </c>
      <c r="K37" s="3">
        <f t="shared" si="27"/>
        <v>35</v>
      </c>
      <c r="L37" s="3">
        <f t="shared" si="27"/>
        <v>25</v>
      </c>
      <c r="M37" s="3">
        <f t="shared" si="27"/>
        <v>10</v>
      </c>
      <c r="N37" s="3">
        <f t="shared" si="27"/>
        <v>0</v>
      </c>
      <c r="O37" s="3">
        <f t="shared" si="27"/>
        <v>0</v>
      </c>
      <c r="P37" s="3">
        <f t="shared" si="27"/>
        <v>24</v>
      </c>
      <c r="Q37" s="3">
        <f t="shared" si="27"/>
        <v>32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</row>
    <row r="50" spans="2:22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</row>
    <row r="51" spans="2:22" ht="15.5" x14ac:dyDescent="0.35">
      <c r="B51" t="s">
        <v>82</v>
      </c>
      <c r="C51" t="s">
        <v>5</v>
      </c>
      <c r="D51" s="5">
        <v>422682614377</v>
      </c>
      <c r="E51" s="5">
        <v>408889782041</v>
      </c>
      <c r="F51" s="5">
        <v>445886753215</v>
      </c>
      <c r="G51" s="5">
        <v>442944612228</v>
      </c>
      <c r="I51" s="5">
        <v>1666625980482</v>
      </c>
      <c r="J51" s="5">
        <v>1698709259431</v>
      </c>
      <c r="K51" s="5">
        <v>1465497596463</v>
      </c>
      <c r="L51" s="5">
        <v>1415021293643</v>
      </c>
      <c r="M51" s="5">
        <v>1181849268110</v>
      </c>
      <c r="N51" s="5">
        <v>788873091221</v>
      </c>
      <c r="O51" s="5">
        <v>1206818443326</v>
      </c>
      <c r="P51" s="5">
        <v>1187195058022</v>
      </c>
      <c r="Q51" s="5">
        <v>1047701082078</v>
      </c>
      <c r="R51" s="5">
        <v>888942483043</v>
      </c>
      <c r="S51" s="5">
        <v>858650225152</v>
      </c>
      <c r="T51" s="5">
        <v>961863464869</v>
      </c>
      <c r="U51" s="5">
        <v>889747147249</v>
      </c>
      <c r="V51" s="5">
        <v>793644106422</v>
      </c>
    </row>
    <row r="52" spans="2:22" ht="15.5" x14ac:dyDescent="0.35">
      <c r="C52" t="s">
        <v>83</v>
      </c>
      <c r="D52" s="5">
        <v>-327387344105</v>
      </c>
      <c r="E52" s="5">
        <v>-292054353884</v>
      </c>
      <c r="F52" s="5">
        <v>-336982147368</v>
      </c>
      <c r="G52" s="5">
        <v>-351073294457</v>
      </c>
      <c r="I52" s="5">
        <v>-1275438034670</v>
      </c>
      <c r="J52" s="5">
        <v>-1351838796235</v>
      </c>
      <c r="K52" s="5">
        <v>-1174436678949</v>
      </c>
      <c r="L52" s="5">
        <v>-1202749847042</v>
      </c>
      <c r="M52" s="5">
        <v>-963909237990</v>
      </c>
      <c r="N52" s="5">
        <v>-696902028465</v>
      </c>
      <c r="O52" s="5">
        <v>-996098454419</v>
      </c>
      <c r="P52" s="5">
        <v>-947281865541</v>
      </c>
      <c r="Q52" s="5">
        <v>-783061390941</v>
      </c>
      <c r="R52" s="5">
        <v>-656787227560</v>
      </c>
      <c r="S52" s="5">
        <v>-618993532233</v>
      </c>
      <c r="T52" s="5">
        <v>-707541930142</v>
      </c>
      <c r="U52" s="5">
        <v>-729400507494</v>
      </c>
      <c r="V52" s="5">
        <v>-761707342797</v>
      </c>
    </row>
    <row r="53" spans="2:22" ht="15.5" x14ac:dyDescent="0.35">
      <c r="C53" t="s">
        <v>84</v>
      </c>
      <c r="D53" s="5">
        <v>95295270272</v>
      </c>
      <c r="E53" s="5">
        <v>116835428157</v>
      </c>
      <c r="F53" s="5">
        <v>108904605847</v>
      </c>
      <c r="G53" s="5">
        <v>91871317771</v>
      </c>
      <c r="I53" s="5">
        <v>391187945812</v>
      </c>
      <c r="J53" s="5">
        <v>346870463196</v>
      </c>
      <c r="K53" s="5">
        <v>291060917514</v>
      </c>
      <c r="L53" s="5">
        <v>212271446601</v>
      </c>
      <c r="M53" s="5">
        <v>217940030120</v>
      </c>
      <c r="N53" s="5">
        <v>91971062756</v>
      </c>
      <c r="O53" s="5">
        <v>210719988907</v>
      </c>
      <c r="P53" s="5">
        <v>239913192481</v>
      </c>
      <c r="Q53" s="5">
        <v>264639691137</v>
      </c>
      <c r="R53" s="5">
        <v>232155255483</v>
      </c>
      <c r="S53" s="5">
        <v>239656692919</v>
      </c>
      <c r="T53" s="5">
        <v>254321534727</v>
      </c>
      <c r="U53" s="5">
        <v>160346639755</v>
      </c>
      <c r="V53" s="5">
        <v>31936763625</v>
      </c>
    </row>
    <row r="54" spans="2:22" ht="15.5" x14ac:dyDescent="0.35">
      <c r="C54" t="s">
        <v>85</v>
      </c>
      <c r="D54" s="5">
        <v>-47212756822</v>
      </c>
      <c r="E54" s="5">
        <v>-59731275000</v>
      </c>
      <c r="F54" s="5">
        <v>-44828177467</v>
      </c>
      <c r="G54" s="5">
        <v>-47482524965</v>
      </c>
      <c r="I54" s="5">
        <v>-187980864374</v>
      </c>
      <c r="J54" s="5">
        <v>-173754428212</v>
      </c>
      <c r="K54" s="5">
        <v>-132455637177</v>
      </c>
      <c r="L54" s="5">
        <v>-131664761767</v>
      </c>
      <c r="M54" s="5">
        <v>-115578931323</v>
      </c>
      <c r="N54" s="5">
        <v>-112396699257</v>
      </c>
      <c r="O54" s="5">
        <v>-119091593663</v>
      </c>
      <c r="P54" s="5">
        <v>-106759876468</v>
      </c>
      <c r="Q54" s="5">
        <v>-109507953807</v>
      </c>
      <c r="R54" s="5">
        <v>-95955859264</v>
      </c>
      <c r="S54" s="5">
        <v>-82196994611</v>
      </c>
      <c r="T54" s="5">
        <v>-74154231621</v>
      </c>
      <c r="U54" s="5">
        <v>-64163874150</v>
      </c>
      <c r="V54" s="5">
        <v>-70957708021</v>
      </c>
    </row>
    <row r="55" spans="2:22" ht="15.5" x14ac:dyDescent="0.35">
      <c r="C55" t="s">
        <v>86</v>
      </c>
      <c r="D55" s="5">
        <v>-8136805776</v>
      </c>
      <c r="E55" s="5">
        <v>-6638389937</v>
      </c>
      <c r="F55" s="5">
        <v>-6504532803</v>
      </c>
      <c r="G55" s="5">
        <v>-10984425926</v>
      </c>
      <c r="I55" s="5">
        <v>-30471142025</v>
      </c>
      <c r="J55" s="5">
        <v>-27203489312</v>
      </c>
      <c r="K55" s="5">
        <v>-22631655226</v>
      </c>
      <c r="L55" s="5">
        <v>-24421753686</v>
      </c>
      <c r="M55" s="5">
        <v>-15639500885</v>
      </c>
      <c r="N55" s="5">
        <v>-7533918595</v>
      </c>
      <c r="O55" s="5">
        <v>-9120050224</v>
      </c>
      <c r="P55" s="5">
        <v>-9045483106</v>
      </c>
      <c r="Q55" s="5">
        <v>-8755388806</v>
      </c>
      <c r="R55" s="5">
        <v>-10191557349</v>
      </c>
      <c r="S55" s="5">
        <v>-7762442999</v>
      </c>
      <c r="T55" s="5">
        <v>-7486365289</v>
      </c>
      <c r="U55" s="5">
        <v>-4622344194</v>
      </c>
      <c r="V55" s="5">
        <v>-16477347344</v>
      </c>
    </row>
    <row r="56" spans="2:22" ht="15.5" x14ac:dyDescent="0.35">
      <c r="C56" t="s">
        <v>87</v>
      </c>
      <c r="D56" s="5">
        <v>-39075951046</v>
      </c>
      <c r="E56" s="5">
        <v>-53092885063</v>
      </c>
      <c r="F56" s="5">
        <v>-38323644664</v>
      </c>
      <c r="G56" s="5">
        <v>-36498099039</v>
      </c>
      <c r="I56" s="5">
        <v>-157509722349</v>
      </c>
      <c r="J56" s="5">
        <v>-146550938900</v>
      </c>
      <c r="K56" s="5">
        <v>-109823981951</v>
      </c>
      <c r="L56" s="5">
        <v>-107243008081</v>
      </c>
      <c r="M56" s="5">
        <v>-99939430438</v>
      </c>
      <c r="N56" s="5">
        <v>-104862780662</v>
      </c>
      <c r="O56" s="5">
        <v>-109971543439</v>
      </c>
      <c r="P56" s="5">
        <v>-97714393362</v>
      </c>
      <c r="Q56" s="5">
        <v>-100752565001</v>
      </c>
      <c r="R56" s="5">
        <v>-85764301915</v>
      </c>
      <c r="S56" s="5">
        <v>-74434551612</v>
      </c>
      <c r="T56" s="5">
        <v>-66667866332</v>
      </c>
      <c r="U56" s="5">
        <v>-59541529956</v>
      </c>
      <c r="V56" s="5">
        <v>-54480360677</v>
      </c>
    </row>
    <row r="57" spans="2:22" ht="15.5" x14ac:dyDescent="0.35">
      <c r="C57" t="s">
        <v>88</v>
      </c>
      <c r="D57" s="5">
        <v>48082513450</v>
      </c>
      <c r="E57" s="5">
        <v>57104153157</v>
      </c>
      <c r="F57" s="5">
        <v>64076428380</v>
      </c>
      <c r="G57" s="5">
        <v>44388792806</v>
      </c>
      <c r="I57" s="5">
        <v>203207081438</v>
      </c>
      <c r="J57" s="5">
        <v>173116034984</v>
      </c>
      <c r="K57" s="5">
        <v>158605280337</v>
      </c>
      <c r="L57" s="5">
        <v>80606684834</v>
      </c>
      <c r="M57" s="5">
        <v>102361098797</v>
      </c>
      <c r="N57" s="5">
        <v>-20425636501</v>
      </c>
      <c r="O57" s="5">
        <v>91628395244</v>
      </c>
      <c r="P57" s="5">
        <v>133153316013</v>
      </c>
      <c r="Q57" s="5">
        <v>155131737330</v>
      </c>
      <c r="R57" s="5">
        <v>136199396219</v>
      </c>
      <c r="S57" s="5">
        <v>157459698308</v>
      </c>
      <c r="T57" s="5">
        <v>180167303106</v>
      </c>
      <c r="U57" s="5">
        <v>96182765605</v>
      </c>
      <c r="V57" s="5">
        <v>-39020944396</v>
      </c>
    </row>
    <row r="58" spans="2:22" ht="15.5" x14ac:dyDescent="0.35">
      <c r="C58" t="s">
        <v>89</v>
      </c>
      <c r="D58" s="5">
        <v>-250679418</v>
      </c>
      <c r="E58" s="5">
        <v>-11812770332</v>
      </c>
      <c r="F58" s="5">
        <v>172758</v>
      </c>
      <c r="G58" s="5">
        <v>6275078496</v>
      </c>
      <c r="I58" s="5">
        <v>-8122593052</v>
      </c>
      <c r="J58" s="5">
        <v>-9939878875</v>
      </c>
      <c r="K58" s="5">
        <v>-5328444368</v>
      </c>
      <c r="L58" s="5">
        <v>-2686202739</v>
      </c>
      <c r="M58" s="5">
        <v>3339000012</v>
      </c>
      <c r="N58" s="5">
        <v>-43226551937</v>
      </c>
      <c r="O58" s="5">
        <v>-22364561347</v>
      </c>
      <c r="P58" s="5">
        <v>-30312548502</v>
      </c>
      <c r="Q58" s="5">
        <v>-23161382261</v>
      </c>
      <c r="R58" s="5">
        <v>10637291081</v>
      </c>
      <c r="S58" s="5">
        <v>-24528662449</v>
      </c>
      <c r="T58" s="5">
        <v>-20414889116</v>
      </c>
      <c r="U58" s="5">
        <v>-121436158226</v>
      </c>
      <c r="V58" s="5">
        <v>-9007850261</v>
      </c>
    </row>
    <row r="59" spans="2:22" ht="15.5" x14ac:dyDescent="0.35">
      <c r="C59" t="s">
        <v>310</v>
      </c>
      <c r="E59" s="5">
        <v>925375732</v>
      </c>
      <c r="F59" s="5">
        <v>555693977</v>
      </c>
      <c r="G59" s="5">
        <v>-80000000</v>
      </c>
      <c r="I59" s="5">
        <v>1481069709</v>
      </c>
      <c r="J59" s="5">
        <v>2227718777</v>
      </c>
      <c r="K59" s="5">
        <v>2214925885</v>
      </c>
      <c r="L59" s="5">
        <v>85554055</v>
      </c>
      <c r="M59" s="5">
        <v>350974626</v>
      </c>
      <c r="N59" s="5">
        <v>259209276</v>
      </c>
      <c r="O59" s="5">
        <v>424923613</v>
      </c>
      <c r="P59" s="5">
        <v>148326764</v>
      </c>
      <c r="Q59" s="5">
        <v>366355905</v>
      </c>
      <c r="R59" s="5">
        <v>352388687</v>
      </c>
      <c r="S59" s="5">
        <v>328118623</v>
      </c>
      <c r="T59" s="5">
        <v>-16333873532</v>
      </c>
      <c r="U59" s="5">
        <v>1375777287</v>
      </c>
      <c r="V59" s="5">
        <v>740617666</v>
      </c>
    </row>
    <row r="60" spans="2:22" ht="15.5" x14ac:dyDescent="0.35">
      <c r="C60" t="s">
        <v>477</v>
      </c>
      <c r="D60" s="5">
        <v>-4689636162</v>
      </c>
      <c r="E60" s="5">
        <v>-1143636746</v>
      </c>
      <c r="F60" s="5">
        <v>-128028319</v>
      </c>
      <c r="G60" s="5">
        <v>4063364250</v>
      </c>
      <c r="I60" s="5">
        <v>-1552825940</v>
      </c>
      <c r="J60" s="5">
        <v>-1426604505</v>
      </c>
      <c r="K60" s="5">
        <v>-23588464908</v>
      </c>
      <c r="L60" s="5">
        <v>-25622934575</v>
      </c>
      <c r="M60" s="5">
        <v>-24323751100</v>
      </c>
      <c r="N60" s="5">
        <v>-25674819186</v>
      </c>
      <c r="O60" s="5">
        <v>-32572743862</v>
      </c>
      <c r="P60" s="5">
        <v>-1241925522</v>
      </c>
      <c r="Q60" s="5">
        <v>-1394599230</v>
      </c>
      <c r="R60" s="5">
        <v>-1466035983</v>
      </c>
      <c r="S60" s="5">
        <v>-7918664554</v>
      </c>
      <c r="T60" s="5">
        <v>-7306419186</v>
      </c>
      <c r="U60" s="5">
        <v>-4867174172</v>
      </c>
      <c r="V60" s="5">
        <v>-5242588752</v>
      </c>
    </row>
    <row r="61" spans="2:22" ht="15.5" x14ac:dyDescent="0.35">
      <c r="C61" t="s">
        <v>26</v>
      </c>
      <c r="D61" s="5">
        <v>-173529239</v>
      </c>
      <c r="E61" s="5">
        <v>-5339592469</v>
      </c>
      <c r="F61" s="5">
        <v>-6139195860</v>
      </c>
      <c r="G61" s="5">
        <v>-7413639597</v>
      </c>
      <c r="I61" s="5">
        <v>-18965143422</v>
      </c>
      <c r="J61" s="5">
        <v>-21375709598</v>
      </c>
      <c r="K61" s="5">
        <v>-1076233991</v>
      </c>
      <c r="L61" s="5">
        <v>-982655376</v>
      </c>
      <c r="M61" s="5">
        <v>-1115271631</v>
      </c>
      <c r="N61" s="5">
        <v>-2387353927</v>
      </c>
      <c r="O61" s="5">
        <v>-1182365324</v>
      </c>
      <c r="P61" s="5">
        <v>-31533959147</v>
      </c>
      <c r="Q61" s="5">
        <v>-25098279325</v>
      </c>
      <c r="R61" s="5">
        <v>-153407607</v>
      </c>
      <c r="S61" s="5">
        <v>-634659486</v>
      </c>
      <c r="T61" s="5">
        <v>-759644336</v>
      </c>
      <c r="U61" s="5">
        <v>-471518038</v>
      </c>
      <c r="V61" s="5">
        <v>-506076883</v>
      </c>
    </row>
    <row r="62" spans="2:22" ht="15.5" x14ac:dyDescent="0.35">
      <c r="C62" t="s">
        <v>90</v>
      </c>
      <c r="D62" s="5">
        <v>158220468</v>
      </c>
      <c r="E62" s="5">
        <v>422909308</v>
      </c>
      <c r="F62" s="5">
        <v>691489520</v>
      </c>
      <c r="G62" s="5">
        <v>406821223</v>
      </c>
      <c r="I62" s="5">
        <v>1889144131</v>
      </c>
      <c r="J62" s="5">
        <v>1543299564</v>
      </c>
      <c r="K62" s="5">
        <v>1393639876</v>
      </c>
      <c r="L62" s="5">
        <v>2079868896</v>
      </c>
      <c r="M62" s="5">
        <v>1176260888</v>
      </c>
      <c r="N62" s="5">
        <v>151209117</v>
      </c>
      <c r="Q62" s="5">
        <v>-1911057519</v>
      </c>
      <c r="R62" s="5">
        <v>-1173961334</v>
      </c>
      <c r="S62" s="5">
        <v>-1835624216</v>
      </c>
      <c r="T62" s="5">
        <v>-709500145</v>
      </c>
    </row>
    <row r="63" spans="2:22" ht="15.5" x14ac:dyDescent="0.35">
      <c r="C63" t="s">
        <v>91</v>
      </c>
      <c r="D63" s="5">
        <v>-959850523</v>
      </c>
      <c r="E63" s="5">
        <v>-53025829</v>
      </c>
      <c r="F63" s="5">
        <v>-80519166</v>
      </c>
      <c r="G63" s="5">
        <v>3947123230</v>
      </c>
      <c r="I63" s="5">
        <v>3374768993</v>
      </c>
      <c r="J63" s="5">
        <v>-5368123578</v>
      </c>
      <c r="K63" s="5">
        <v>1075539654</v>
      </c>
      <c r="L63" s="5">
        <v>-7477698232</v>
      </c>
      <c r="M63" s="5">
        <v>-1397944910</v>
      </c>
      <c r="N63" s="5">
        <v>-844351085</v>
      </c>
      <c r="O63" s="5">
        <v>3260626866</v>
      </c>
      <c r="P63" s="5">
        <v>-6556442956</v>
      </c>
      <c r="Q63" s="5">
        <v>-2910459403</v>
      </c>
      <c r="R63" s="5">
        <v>-607979373</v>
      </c>
      <c r="S63" s="5">
        <v>-18808011927</v>
      </c>
      <c r="T63" s="5">
        <v>1494212778</v>
      </c>
      <c r="U63" s="5">
        <v>-124959452135</v>
      </c>
      <c r="V63" s="5">
        <v>-25829911443</v>
      </c>
    </row>
    <row r="64" spans="2:22" ht="15.5" x14ac:dyDescent="0.35">
      <c r="C64" t="s">
        <v>92</v>
      </c>
      <c r="D64" s="5">
        <v>94747791</v>
      </c>
      <c r="E64" s="5">
        <v>168747142</v>
      </c>
      <c r="F64" s="5">
        <v>126592984</v>
      </c>
      <c r="G64" s="5">
        <v>548160297</v>
      </c>
      <c r="I64" s="5">
        <v>901954979</v>
      </c>
      <c r="J64" s="5">
        <v>434245647</v>
      </c>
      <c r="K64" s="5">
        <v>83296077</v>
      </c>
      <c r="L64" s="5">
        <v>88819663</v>
      </c>
      <c r="M64" s="5">
        <v>178052983</v>
      </c>
      <c r="N64" s="5">
        <v>446770495</v>
      </c>
      <c r="O64" s="5">
        <v>504866867</v>
      </c>
      <c r="P64" s="5">
        <v>933184611</v>
      </c>
      <c r="Q64" s="5">
        <v>2988631134</v>
      </c>
      <c r="R64" s="5">
        <v>3388062409</v>
      </c>
      <c r="S64" s="5">
        <v>500319083</v>
      </c>
      <c r="T64" s="5">
        <v>137944354</v>
      </c>
      <c r="U64" s="5">
        <v>72786457</v>
      </c>
      <c r="V64" s="5">
        <v>84466740</v>
      </c>
    </row>
    <row r="65" spans="3:22" ht="15.5" x14ac:dyDescent="0.35">
      <c r="C65" t="s">
        <v>93</v>
      </c>
      <c r="D65" s="5">
        <v>2561911187</v>
      </c>
      <c r="E65" s="5">
        <v>6012396909</v>
      </c>
      <c r="F65" s="5">
        <v>2108947164</v>
      </c>
      <c r="G65" s="5">
        <v>4503730879</v>
      </c>
      <c r="I65" s="5">
        <v>13643092748</v>
      </c>
      <c r="J65" s="5">
        <v>5763050932</v>
      </c>
      <c r="K65" s="5">
        <v>-14529329</v>
      </c>
      <c r="L65" s="5">
        <v>17339577864</v>
      </c>
      <c r="M65" s="5">
        <v>16570931173</v>
      </c>
      <c r="N65" s="5">
        <v>-995375313</v>
      </c>
      <c r="O65" s="5">
        <v>2015668664</v>
      </c>
      <c r="P65" s="5">
        <v>1913000725</v>
      </c>
      <c r="Q65" s="5">
        <v>1982152091</v>
      </c>
    </row>
    <row r="66" spans="3:22" ht="15.5" x14ac:dyDescent="0.35">
      <c r="C66" t="s">
        <v>94</v>
      </c>
      <c r="D66" s="5">
        <v>-250679418</v>
      </c>
      <c r="E66" s="5">
        <v>-11812770332</v>
      </c>
      <c r="F66" s="5">
        <v>172758</v>
      </c>
      <c r="G66" s="5">
        <v>6275078496</v>
      </c>
      <c r="I66" s="5">
        <v>-8122593052</v>
      </c>
      <c r="J66" s="5">
        <v>-9939878875</v>
      </c>
      <c r="K66" s="5">
        <v>-5328444368</v>
      </c>
      <c r="L66" s="5">
        <v>-2686202739</v>
      </c>
      <c r="M66" s="5">
        <v>3339000012</v>
      </c>
      <c r="N66" s="5">
        <v>-43226551937</v>
      </c>
      <c r="O66" s="5">
        <v>-22364561347</v>
      </c>
      <c r="P66" s="5">
        <v>-30312548502</v>
      </c>
      <c r="Q66" s="5">
        <v>-23161382261</v>
      </c>
      <c r="R66" s="5">
        <v>10637291081</v>
      </c>
      <c r="S66" s="5">
        <v>-24528662449</v>
      </c>
      <c r="T66" s="5">
        <v>-20414889116</v>
      </c>
      <c r="U66" s="5">
        <v>-121436158226</v>
      </c>
      <c r="V66" s="5">
        <v>-9007850261</v>
      </c>
    </row>
    <row r="67" spans="3:22" ht="15.5" x14ac:dyDescent="0.35">
      <c r="C67" t="s">
        <v>28</v>
      </c>
      <c r="D67" s="5">
        <v>47831834032</v>
      </c>
      <c r="E67" s="5">
        <v>45291382825</v>
      </c>
      <c r="F67" s="5">
        <v>64076601138</v>
      </c>
      <c r="G67" s="5">
        <v>50663871302</v>
      </c>
      <c r="I67" s="5">
        <v>195084488386</v>
      </c>
      <c r="J67" s="5">
        <v>163176156109</v>
      </c>
      <c r="K67" s="5">
        <v>153276835969</v>
      </c>
      <c r="L67" s="5">
        <v>77920482095</v>
      </c>
      <c r="M67" s="5">
        <v>105700098809</v>
      </c>
      <c r="N67" s="5">
        <v>-63652188438</v>
      </c>
      <c r="O67" s="5">
        <v>69263833897</v>
      </c>
      <c r="P67" s="5">
        <v>102840767511</v>
      </c>
      <c r="Q67" s="5">
        <v>131970355069</v>
      </c>
      <c r="R67" s="5">
        <v>146836687300</v>
      </c>
      <c r="S67" s="5">
        <v>132931035859</v>
      </c>
      <c r="T67" s="5">
        <v>159752413990</v>
      </c>
      <c r="U67" s="5">
        <v>-25253392621</v>
      </c>
      <c r="V67" s="5">
        <v>-48028794657</v>
      </c>
    </row>
    <row r="68" spans="3:22" ht="15.5" x14ac:dyDescent="0.35">
      <c r="C68" t="s">
        <v>27</v>
      </c>
      <c r="D68" s="5">
        <v>-10698050793</v>
      </c>
      <c r="E68" s="5">
        <v>-11108067085</v>
      </c>
      <c r="F68" s="5">
        <v>-15246087925</v>
      </c>
      <c r="G68" s="5">
        <v>-11356944647</v>
      </c>
      <c r="I68" s="5">
        <v>-45511372247</v>
      </c>
      <c r="J68" s="5">
        <v>-38286748887</v>
      </c>
      <c r="K68" s="5">
        <v>-32890793424</v>
      </c>
      <c r="L68" s="5">
        <v>-20453729820</v>
      </c>
      <c r="M68" s="5">
        <v>-22950997906</v>
      </c>
      <c r="N68" s="5">
        <v>6263896193</v>
      </c>
      <c r="O68" s="5">
        <v>-17771228372</v>
      </c>
      <c r="P68" s="5">
        <v>-27102667897</v>
      </c>
      <c r="Q68" s="5">
        <v>-34699400993</v>
      </c>
      <c r="R68" s="5">
        <v>-38353271313</v>
      </c>
      <c r="S68" s="5">
        <v>-35250725087</v>
      </c>
      <c r="T68" s="5">
        <v>-45380269749</v>
      </c>
      <c r="U68" s="5">
        <v>5439291565</v>
      </c>
      <c r="V68" s="5">
        <v>10633484962</v>
      </c>
    </row>
    <row r="69" spans="3:22" ht="15.5" x14ac:dyDescent="0.35">
      <c r="C69" t="s">
        <v>313</v>
      </c>
    </row>
    <row r="70" spans="3:22" ht="15.5" x14ac:dyDescent="0.35">
      <c r="C70" t="s">
        <v>314</v>
      </c>
    </row>
    <row r="71" spans="3:22" ht="15.5" x14ac:dyDescent="0.35">
      <c r="C71" t="s">
        <v>315</v>
      </c>
      <c r="D71" s="5">
        <v>-10698050793</v>
      </c>
      <c r="E71" s="5">
        <v>-11108067085</v>
      </c>
      <c r="F71" s="5">
        <v>-15246087925</v>
      </c>
      <c r="G71" s="5">
        <v>-11356944647</v>
      </c>
      <c r="I71" s="5">
        <v>-45511372247</v>
      </c>
      <c r="J71" s="5">
        <v>-38286748887</v>
      </c>
      <c r="K71" s="5">
        <v>-32890793424</v>
      </c>
      <c r="L71" s="5">
        <v>-20453729820</v>
      </c>
      <c r="M71" s="5">
        <v>-22950997906</v>
      </c>
      <c r="N71" s="5">
        <v>6263896193</v>
      </c>
      <c r="O71" s="5">
        <v>-17771228372</v>
      </c>
      <c r="P71" s="5">
        <v>-27102667897</v>
      </c>
      <c r="Q71" s="5">
        <v>-34699400993</v>
      </c>
      <c r="R71" s="5">
        <v>-38353271313</v>
      </c>
      <c r="S71" s="5">
        <v>-35250725087</v>
      </c>
      <c r="T71" s="5">
        <v>-45380269749</v>
      </c>
      <c r="U71" s="5">
        <v>5439291565</v>
      </c>
      <c r="V71" s="5">
        <v>10633484962</v>
      </c>
    </row>
    <row r="72" spans="3:22" ht="15.5" x14ac:dyDescent="0.35">
      <c r="C72" t="s">
        <v>95</v>
      </c>
      <c r="D72" s="5">
        <v>37133783239</v>
      </c>
      <c r="E72" s="5">
        <v>34183315740</v>
      </c>
      <c r="F72" s="5">
        <v>48830513213</v>
      </c>
      <c r="G72" s="5">
        <v>39306926655</v>
      </c>
      <c r="I72" s="5">
        <v>149573116139</v>
      </c>
      <c r="J72" s="5">
        <v>124889407222</v>
      </c>
      <c r="K72" s="5">
        <v>120386042545</v>
      </c>
      <c r="L72" s="5">
        <v>57466752275</v>
      </c>
      <c r="M72" s="5">
        <v>82749100903</v>
      </c>
      <c r="N72" s="5">
        <v>-57388292245</v>
      </c>
      <c r="O72" s="5">
        <v>51492605525</v>
      </c>
      <c r="P72" s="5">
        <v>75738099614</v>
      </c>
      <c r="Q72" s="5">
        <v>97270954076</v>
      </c>
      <c r="R72" s="5">
        <v>108483415987</v>
      </c>
      <c r="S72" s="5">
        <v>97680310772</v>
      </c>
      <c r="T72" s="5">
        <v>114372144241</v>
      </c>
      <c r="U72" s="5">
        <v>-19814101056</v>
      </c>
      <c r="V72" s="5">
        <v>-37395309695</v>
      </c>
    </row>
    <row r="73" spans="3:22" ht="15.5" x14ac:dyDescent="0.35">
      <c r="C73" t="s">
        <v>316</v>
      </c>
      <c r="E73" s="5">
        <v>-10167475044</v>
      </c>
      <c r="I73" s="5">
        <v>-10167475044</v>
      </c>
      <c r="J73" s="5">
        <v>-24634594268</v>
      </c>
      <c r="K73" s="5">
        <v>-3946241747</v>
      </c>
      <c r="Q73" s="5">
        <v>-4045700320</v>
      </c>
    </row>
    <row r="74" spans="3:22" ht="15.5" x14ac:dyDescent="0.35">
      <c r="C74" t="s">
        <v>97</v>
      </c>
      <c r="D74" s="5">
        <v>37133783239</v>
      </c>
      <c r="E74" s="5">
        <v>24015840696</v>
      </c>
      <c r="F74" s="5">
        <v>48830513213</v>
      </c>
      <c r="G74" s="5">
        <v>39306926655</v>
      </c>
      <c r="I74" s="5">
        <v>139405641095</v>
      </c>
      <c r="J74" s="5">
        <v>100254812954</v>
      </c>
      <c r="K74" s="5">
        <v>116439800798</v>
      </c>
      <c r="L74" s="5">
        <v>57466752275</v>
      </c>
      <c r="M74" s="5">
        <v>82749100903</v>
      </c>
      <c r="N74" s="5">
        <v>-57388292245</v>
      </c>
      <c r="O74" s="5">
        <v>51492605525</v>
      </c>
      <c r="P74" s="5">
        <v>75738099614</v>
      </c>
      <c r="Q74" s="5">
        <v>93225253756</v>
      </c>
      <c r="R74" s="5">
        <v>108483415987</v>
      </c>
      <c r="S74" s="5">
        <v>97680310772</v>
      </c>
      <c r="T74" s="5">
        <v>114372144241</v>
      </c>
      <c r="U74" s="5">
        <v>-19814101056</v>
      </c>
      <c r="V74" s="5">
        <v>-37395309695</v>
      </c>
    </row>
    <row r="75" spans="3:22" ht="15.5" x14ac:dyDescent="0.35">
      <c r="C75" t="s">
        <v>98</v>
      </c>
      <c r="E75" s="5">
        <v>35896617187</v>
      </c>
      <c r="I75" s="5">
        <v>35896617187</v>
      </c>
      <c r="J75" s="5">
        <v>231525830</v>
      </c>
      <c r="K75" s="5">
        <v>-1891837513</v>
      </c>
      <c r="L75" s="5">
        <v>4607391280</v>
      </c>
      <c r="M75" s="5">
        <v>34824453308</v>
      </c>
      <c r="N75" s="5">
        <v>-3605441100</v>
      </c>
      <c r="O75" s="5">
        <v>-375255000</v>
      </c>
      <c r="P75" s="5">
        <v>16620681000</v>
      </c>
      <c r="Q75" s="5">
        <v>7567102500</v>
      </c>
      <c r="R75" s="5">
        <v>3920551750</v>
      </c>
      <c r="S75" s="5">
        <v>15649773500</v>
      </c>
      <c r="T75" s="5">
        <v>192284732900</v>
      </c>
    </row>
    <row r="76" spans="3:22" ht="15.5" x14ac:dyDescent="0.35">
      <c r="C76" t="s">
        <v>99</v>
      </c>
      <c r="E76" s="5">
        <v>35896617187</v>
      </c>
      <c r="I76" s="5">
        <v>35896617187</v>
      </c>
      <c r="J76" s="5">
        <v>231525830</v>
      </c>
      <c r="K76" s="5">
        <v>-1891837513</v>
      </c>
      <c r="L76" s="5">
        <v>4607391280</v>
      </c>
      <c r="M76" s="5">
        <v>34824453308</v>
      </c>
      <c r="N76" s="5">
        <v>-3605441100</v>
      </c>
      <c r="O76" s="5">
        <v>-375255000</v>
      </c>
      <c r="P76" s="5">
        <v>16620681000</v>
      </c>
      <c r="Q76" s="5">
        <v>7567102500</v>
      </c>
      <c r="R76" s="5">
        <v>3920551750</v>
      </c>
      <c r="S76" s="5">
        <v>15649773500</v>
      </c>
      <c r="T76" s="5">
        <v>192284732900</v>
      </c>
    </row>
    <row r="77" spans="3:22" ht="15.5" x14ac:dyDescent="0.35">
      <c r="C77" t="s">
        <v>100</v>
      </c>
      <c r="D77" s="5">
        <v>37133783239</v>
      </c>
      <c r="E77" s="5">
        <v>59912457883</v>
      </c>
      <c r="F77" s="5">
        <v>48830513213</v>
      </c>
      <c r="G77" s="5">
        <v>39306926655</v>
      </c>
      <c r="I77" s="5">
        <v>175302258282</v>
      </c>
      <c r="J77" s="5">
        <v>100486338784</v>
      </c>
      <c r="K77" s="5">
        <v>114547963285</v>
      </c>
      <c r="L77" s="5">
        <v>62074143555</v>
      </c>
      <c r="M77" s="5">
        <v>117573554211</v>
      </c>
      <c r="N77" s="5">
        <v>-60993733345</v>
      </c>
      <c r="O77" s="5">
        <v>51117350525</v>
      </c>
      <c r="P77" s="5">
        <v>92358780614</v>
      </c>
      <c r="Q77" s="5">
        <v>100792356256</v>
      </c>
      <c r="R77" s="5">
        <v>112403967737</v>
      </c>
      <c r="S77" s="5">
        <v>113330084272</v>
      </c>
      <c r="T77" s="5">
        <v>306656877141</v>
      </c>
      <c r="U77" s="5">
        <v>-19814101056</v>
      </c>
      <c r="V77" s="5">
        <v>-37395309695</v>
      </c>
    </row>
    <row r="78" spans="3:22" ht="15.5" x14ac:dyDescent="0.35">
      <c r="C78" t="s">
        <v>101</v>
      </c>
      <c r="D78" s="5">
        <v>37133783239</v>
      </c>
      <c r="E78" s="5">
        <v>24015840696</v>
      </c>
      <c r="F78" s="5">
        <v>48830513213</v>
      </c>
      <c r="G78" s="5">
        <v>39306926655</v>
      </c>
      <c r="I78" s="5">
        <v>139405641095</v>
      </c>
      <c r="J78" s="5">
        <v>100254812954</v>
      </c>
      <c r="K78" s="5">
        <v>116439800798</v>
      </c>
      <c r="L78" s="5">
        <v>57466752275</v>
      </c>
      <c r="M78" s="5">
        <v>82749100903</v>
      </c>
      <c r="N78" s="5">
        <v>-57388292245</v>
      </c>
      <c r="O78" s="5">
        <v>51492605525</v>
      </c>
      <c r="P78" s="5">
        <v>75738099614</v>
      </c>
      <c r="Q78" s="5">
        <v>93225253756</v>
      </c>
      <c r="R78" s="5">
        <v>108483415987</v>
      </c>
      <c r="S78" s="5">
        <v>97680310772</v>
      </c>
      <c r="T78" s="5">
        <v>114372144241</v>
      </c>
      <c r="U78" s="5">
        <v>-19814101056</v>
      </c>
      <c r="V78" s="5">
        <v>-37395309695</v>
      </c>
    </row>
    <row r="79" spans="3:22" ht="15.5" x14ac:dyDescent="0.35">
      <c r="C79" t="s">
        <v>7</v>
      </c>
      <c r="D79" s="5">
        <v>34571872052</v>
      </c>
      <c r="E79" s="5">
        <v>53900060974</v>
      </c>
      <c r="F79" s="5">
        <v>46721566049</v>
      </c>
      <c r="G79" s="5">
        <v>34803195776</v>
      </c>
      <c r="I79" s="5">
        <v>161659165534</v>
      </c>
      <c r="J79" s="5">
        <v>94723287852</v>
      </c>
      <c r="K79" s="5">
        <v>114562492614</v>
      </c>
      <c r="L79" s="5">
        <v>44734565691</v>
      </c>
      <c r="M79" s="5">
        <v>101002623038</v>
      </c>
      <c r="N79" s="5">
        <v>-59998358032</v>
      </c>
      <c r="O79" s="5">
        <v>49101681861</v>
      </c>
      <c r="P79" s="5">
        <v>90445779889</v>
      </c>
      <c r="Q79" s="5">
        <v>98810204165</v>
      </c>
      <c r="R79" s="5">
        <v>112403967737</v>
      </c>
      <c r="S79" s="5">
        <v>113330084272</v>
      </c>
      <c r="T79" s="5">
        <v>306656877141</v>
      </c>
      <c r="U79" s="5">
        <v>-19814101056</v>
      </c>
      <c r="V79" s="5">
        <v>-37395309695</v>
      </c>
    </row>
    <row r="80" spans="3:22" ht="15.5" x14ac:dyDescent="0.35">
      <c r="C80" t="s">
        <v>102</v>
      </c>
      <c r="D80" s="5">
        <v>37133783239</v>
      </c>
      <c r="E80" s="5">
        <v>24015840696</v>
      </c>
      <c r="F80" s="5">
        <v>48830513213</v>
      </c>
      <c r="G80" s="5">
        <v>39306926655</v>
      </c>
      <c r="I80" s="5">
        <v>139405641095</v>
      </c>
      <c r="J80" s="5">
        <v>100254812954</v>
      </c>
      <c r="K80" s="5">
        <v>116439800798</v>
      </c>
      <c r="L80" s="5">
        <v>57466752275</v>
      </c>
      <c r="M80" s="5">
        <v>82749100903</v>
      </c>
      <c r="N80" s="5">
        <v>-57388292245</v>
      </c>
      <c r="O80" s="5">
        <v>51492605525</v>
      </c>
      <c r="P80" s="5">
        <v>75738099614</v>
      </c>
      <c r="Q80" s="5">
        <v>93225253756</v>
      </c>
      <c r="R80" s="5">
        <v>108483415987</v>
      </c>
      <c r="S80" s="5">
        <v>97680310772</v>
      </c>
      <c r="T80" s="5">
        <v>114372144241</v>
      </c>
      <c r="U80" s="5">
        <v>-19814101056</v>
      </c>
      <c r="V80" s="5">
        <v>-37395309695</v>
      </c>
    </row>
    <row r="81" spans="2:22" ht="15.5" x14ac:dyDescent="0.35">
      <c r="C81" t="s">
        <v>103</v>
      </c>
      <c r="D81" s="5">
        <v>37133783239</v>
      </c>
      <c r="E81" s="5">
        <v>59912457883</v>
      </c>
      <c r="F81" s="5">
        <v>48830513213</v>
      </c>
      <c r="G81" s="5">
        <v>39306926655</v>
      </c>
      <c r="I81" s="5">
        <v>175302258282</v>
      </c>
      <c r="J81" s="5">
        <v>100486338784</v>
      </c>
      <c r="K81" s="5">
        <v>114547963285</v>
      </c>
      <c r="L81" s="5">
        <v>62074143555</v>
      </c>
      <c r="M81" s="5">
        <v>117573554211</v>
      </c>
      <c r="N81" s="5">
        <v>-60993733345</v>
      </c>
      <c r="O81" s="5">
        <v>51117350525</v>
      </c>
      <c r="P81" s="5">
        <v>92358780614</v>
      </c>
      <c r="Q81" s="5">
        <v>100792356256</v>
      </c>
      <c r="R81" s="5">
        <v>112403967737</v>
      </c>
      <c r="S81" s="5">
        <v>113330084272</v>
      </c>
      <c r="T81" s="5">
        <v>306656877141</v>
      </c>
      <c r="U81" s="5">
        <v>-19814101056</v>
      </c>
      <c r="V81" s="5">
        <v>-37395309695</v>
      </c>
    </row>
    <row r="82" spans="2:22" ht="15.5" x14ac:dyDescent="0.35">
      <c r="C82" t="s">
        <v>104</v>
      </c>
      <c r="D82" s="5">
        <v>37133783239</v>
      </c>
      <c r="E82" s="5">
        <v>59912457883</v>
      </c>
      <c r="F82" s="5">
        <v>48830513213</v>
      </c>
      <c r="G82" s="5">
        <v>39306926655</v>
      </c>
      <c r="I82" s="5">
        <v>175302258282</v>
      </c>
      <c r="J82" s="5">
        <v>100486338784</v>
      </c>
      <c r="K82" s="5">
        <v>114547963285</v>
      </c>
      <c r="L82" s="5">
        <v>62074143555</v>
      </c>
      <c r="M82" s="5">
        <v>117573554211</v>
      </c>
      <c r="N82" s="5">
        <v>-60993733345</v>
      </c>
      <c r="O82" s="5">
        <v>51117350525</v>
      </c>
      <c r="P82" s="5">
        <v>92358780614</v>
      </c>
      <c r="Q82" s="5">
        <v>100792356256</v>
      </c>
      <c r="R82" s="5">
        <v>112403967737</v>
      </c>
      <c r="S82" s="5">
        <v>113330084272</v>
      </c>
      <c r="T82" s="5">
        <v>306656877141</v>
      </c>
      <c r="U82" s="5">
        <v>-19814101056</v>
      </c>
      <c r="V82" s="5">
        <v>-37395309695</v>
      </c>
    </row>
    <row r="84" spans="2:22" ht="15.5" x14ac:dyDescent="0.35">
      <c r="B84" t="s">
        <v>105</v>
      </c>
      <c r="C84" t="s">
        <v>106</v>
      </c>
    </row>
    <row r="85" spans="2:22" ht="15.5" x14ac:dyDescent="0.35">
      <c r="C85" t="s">
        <v>107</v>
      </c>
    </row>
    <row r="86" spans="2:22" ht="15.5" x14ac:dyDescent="0.35">
      <c r="C86" t="s">
        <v>19</v>
      </c>
      <c r="D86" s="5">
        <v>135656927677</v>
      </c>
      <c r="E86" s="5">
        <v>78055614800</v>
      </c>
      <c r="F86" s="5">
        <v>35827484583</v>
      </c>
      <c r="G86" s="5">
        <v>36996900796</v>
      </c>
      <c r="I86" s="5">
        <v>78055614800</v>
      </c>
      <c r="J86" s="5">
        <v>134715661900</v>
      </c>
      <c r="K86" s="5">
        <v>59308528351</v>
      </c>
      <c r="L86" s="5">
        <v>31460705440</v>
      </c>
      <c r="M86" s="5">
        <v>7857725879</v>
      </c>
      <c r="N86" s="5">
        <v>6385676630</v>
      </c>
      <c r="O86" s="5">
        <v>9061249785</v>
      </c>
      <c r="P86" s="5">
        <v>13847752415</v>
      </c>
      <c r="Q86" s="5">
        <v>37655428227</v>
      </c>
      <c r="R86" s="5">
        <v>81943695230</v>
      </c>
      <c r="S86" s="5">
        <v>79077769173</v>
      </c>
      <c r="T86" s="5">
        <v>11183265757</v>
      </c>
      <c r="U86" s="5">
        <v>22064952933</v>
      </c>
      <c r="V86" s="5">
        <v>4830620296</v>
      </c>
    </row>
    <row r="87" spans="2:22" ht="15.5" x14ac:dyDescent="0.35">
      <c r="C87" t="s">
        <v>108</v>
      </c>
      <c r="D87" s="5">
        <v>260489007253</v>
      </c>
      <c r="E87" s="5">
        <v>268246909790</v>
      </c>
      <c r="F87" s="5">
        <v>276248965928</v>
      </c>
      <c r="G87" s="5">
        <v>253466627706</v>
      </c>
      <c r="I87" s="5">
        <v>268246909790</v>
      </c>
      <c r="J87" s="5">
        <v>272429656997</v>
      </c>
      <c r="K87" s="5">
        <v>235189880279</v>
      </c>
      <c r="L87" s="5">
        <v>258798821519</v>
      </c>
      <c r="M87" s="5">
        <v>210521928081</v>
      </c>
      <c r="N87" s="5">
        <v>133349315210</v>
      </c>
      <c r="O87" s="5">
        <v>186724518095</v>
      </c>
      <c r="P87" s="5">
        <v>181656120527</v>
      </c>
      <c r="Q87" s="5">
        <v>163059402738</v>
      </c>
      <c r="R87" s="5">
        <v>140787755425</v>
      </c>
      <c r="S87" s="5">
        <v>129800936440</v>
      </c>
      <c r="T87" s="5">
        <v>155207372816</v>
      </c>
      <c r="U87" s="5">
        <v>149489077080</v>
      </c>
      <c r="V87" s="5">
        <v>123773665713</v>
      </c>
    </row>
    <row r="88" spans="2:22" ht="15.5" x14ac:dyDescent="0.35">
      <c r="C88" t="s">
        <v>109</v>
      </c>
      <c r="D88" s="5">
        <v>1531081672</v>
      </c>
      <c r="E88" s="5">
        <v>1463046035</v>
      </c>
      <c r="F88" s="5">
        <v>2416423345</v>
      </c>
      <c r="G88" s="5">
        <v>4091812407</v>
      </c>
      <c r="I88" s="5">
        <v>1463046035</v>
      </c>
      <c r="J88" s="5">
        <v>1440415059</v>
      </c>
      <c r="K88" s="5">
        <v>1612633894</v>
      </c>
      <c r="L88" s="5">
        <v>4193634560</v>
      </c>
      <c r="M88" s="5">
        <v>688839319</v>
      </c>
      <c r="N88" s="5">
        <v>374505905</v>
      </c>
      <c r="O88" s="5">
        <v>1547012602</v>
      </c>
      <c r="P88" s="5">
        <v>2027963590</v>
      </c>
      <c r="Q88" s="5">
        <v>1227906772</v>
      </c>
      <c r="R88" s="5">
        <v>1582312893</v>
      </c>
      <c r="S88" s="5">
        <v>1283012880</v>
      </c>
      <c r="T88" s="5">
        <v>1385910566</v>
      </c>
      <c r="U88" s="5">
        <v>554651526</v>
      </c>
      <c r="V88" s="5">
        <v>348379979</v>
      </c>
    </row>
    <row r="89" spans="2:22" ht="15.5" x14ac:dyDescent="0.35">
      <c r="C89" t="s">
        <v>110</v>
      </c>
    </row>
    <row r="90" spans="2:22" ht="15.5" x14ac:dyDescent="0.35">
      <c r="C90" t="s">
        <v>111</v>
      </c>
      <c r="D90" s="5">
        <v>260489007253</v>
      </c>
      <c r="E90" s="5">
        <v>268246909790</v>
      </c>
      <c r="F90" s="5">
        <v>276248965928</v>
      </c>
      <c r="G90" s="5">
        <v>253466627706</v>
      </c>
      <c r="I90" s="5">
        <v>268246909790</v>
      </c>
      <c r="J90" s="5">
        <v>272429656997</v>
      </c>
      <c r="K90" s="5">
        <v>235189880279</v>
      </c>
      <c r="L90" s="5">
        <v>258798821519</v>
      </c>
      <c r="M90" s="5">
        <v>210521928081</v>
      </c>
      <c r="N90" s="5">
        <v>133349315210</v>
      </c>
      <c r="O90" s="5">
        <v>186724518095</v>
      </c>
      <c r="P90" s="5">
        <v>181656120527</v>
      </c>
      <c r="Q90" s="5">
        <v>163059402738</v>
      </c>
      <c r="R90" s="5">
        <v>140787755425</v>
      </c>
      <c r="S90" s="5">
        <v>129800936440</v>
      </c>
      <c r="T90" s="5">
        <v>155207372816</v>
      </c>
      <c r="U90" s="5">
        <v>149489077080</v>
      </c>
      <c r="V90" s="5">
        <v>123773665713</v>
      </c>
    </row>
    <row r="91" spans="2:22" ht="15.5" x14ac:dyDescent="0.35">
      <c r="C91" t="s">
        <v>112</v>
      </c>
      <c r="D91" s="5">
        <v>6536687867</v>
      </c>
      <c r="E91" s="5">
        <v>3264500860</v>
      </c>
      <c r="F91" s="5">
        <v>3641171280</v>
      </c>
      <c r="G91" s="5">
        <v>3209310346</v>
      </c>
      <c r="I91" s="5">
        <v>3264500860</v>
      </c>
      <c r="J91" s="5">
        <v>5199298514</v>
      </c>
      <c r="K91" s="5">
        <v>4560825497</v>
      </c>
      <c r="L91" s="5">
        <v>2737651977</v>
      </c>
      <c r="M91" s="5">
        <v>2151927721</v>
      </c>
      <c r="N91" s="5">
        <v>2064001174</v>
      </c>
      <c r="O91" s="5">
        <v>2197814639</v>
      </c>
      <c r="P91" s="5">
        <v>6107145013</v>
      </c>
      <c r="Q91" s="5">
        <v>5923714005</v>
      </c>
      <c r="R91" s="5">
        <v>3861256134</v>
      </c>
      <c r="S91" s="5">
        <v>2643738128</v>
      </c>
      <c r="T91" s="5">
        <v>6867043399</v>
      </c>
      <c r="U91" s="5">
        <v>9494896000</v>
      </c>
      <c r="V91" s="5">
        <v>9071355327</v>
      </c>
    </row>
    <row r="92" spans="2:22" ht="15.5" x14ac:dyDescent="0.35">
      <c r="C92" t="s">
        <v>113</v>
      </c>
      <c r="D92" s="5">
        <v>6536687867</v>
      </c>
      <c r="E92" s="5">
        <v>3264500860</v>
      </c>
      <c r="F92" s="5">
        <v>3641171280</v>
      </c>
      <c r="G92" s="5">
        <v>3209310346</v>
      </c>
      <c r="I92" s="5">
        <v>3264500860</v>
      </c>
      <c r="J92" s="5">
        <v>5199298514</v>
      </c>
      <c r="K92" s="5">
        <v>4560825497</v>
      </c>
      <c r="L92" s="5">
        <v>2737651977</v>
      </c>
      <c r="M92" s="5">
        <v>2151927721</v>
      </c>
      <c r="N92" s="5">
        <v>2064001174</v>
      </c>
      <c r="O92" s="5">
        <v>2197814639</v>
      </c>
      <c r="P92" s="5">
        <v>6107145013</v>
      </c>
      <c r="Q92" s="5">
        <v>5923714005</v>
      </c>
      <c r="R92" s="5">
        <v>3861256134</v>
      </c>
      <c r="S92" s="5">
        <v>2643738128</v>
      </c>
      <c r="T92" s="5">
        <v>6867043399</v>
      </c>
      <c r="U92" s="5">
        <v>9494896000</v>
      </c>
      <c r="V92" s="5">
        <v>9071355327</v>
      </c>
    </row>
    <row r="93" spans="2:22" ht="15.5" x14ac:dyDescent="0.35">
      <c r="C93" t="s">
        <v>114</v>
      </c>
      <c r="D93" s="5">
        <v>402363228742</v>
      </c>
      <c r="E93" s="5">
        <v>390763862032</v>
      </c>
      <c r="F93" s="5">
        <v>387812127420</v>
      </c>
      <c r="G93" s="5">
        <v>395766616128</v>
      </c>
      <c r="I93" s="5">
        <v>390763862032</v>
      </c>
      <c r="J93" s="5">
        <v>415890184698</v>
      </c>
      <c r="K93" s="5">
        <v>473530726829</v>
      </c>
      <c r="L93" s="5">
        <v>407738426841</v>
      </c>
      <c r="M93" s="5">
        <v>403776234530</v>
      </c>
      <c r="N93" s="5">
        <v>312720158801</v>
      </c>
      <c r="O93" s="5">
        <v>377983071715</v>
      </c>
      <c r="P93" s="5">
        <v>401013894606</v>
      </c>
      <c r="Q93" s="5">
        <v>307146034639</v>
      </c>
      <c r="R93" s="5">
        <v>257876714813</v>
      </c>
      <c r="S93" s="5">
        <v>257245352175</v>
      </c>
      <c r="T93" s="5">
        <v>277036263109</v>
      </c>
      <c r="U93" s="5">
        <v>246536587191</v>
      </c>
      <c r="V93" s="5">
        <v>197480497754</v>
      </c>
    </row>
    <row r="94" spans="2:22" ht="15.5" x14ac:dyDescent="0.35">
      <c r="C94" t="s">
        <v>93</v>
      </c>
      <c r="D94" s="5">
        <v>261879409940</v>
      </c>
      <c r="E94" s="5">
        <v>261879409940</v>
      </c>
      <c r="F94" s="5">
        <v>232466819583</v>
      </c>
      <c r="G94" s="5">
        <v>232466819583</v>
      </c>
      <c r="I94" s="5">
        <v>261879409940</v>
      </c>
      <c r="J94" s="5">
        <v>366864899512</v>
      </c>
      <c r="K94" s="5">
        <v>375893275461</v>
      </c>
      <c r="L94" s="5">
        <v>238017251919</v>
      </c>
      <c r="M94" s="5">
        <v>235010050419</v>
      </c>
      <c r="N94" s="5">
        <v>227347732491</v>
      </c>
      <c r="O94" s="5">
        <v>223740652491</v>
      </c>
      <c r="P94" s="5">
        <v>222623807593</v>
      </c>
      <c r="Q94" s="5">
        <v>220894302695</v>
      </c>
      <c r="R94" s="5">
        <v>210102752900</v>
      </c>
      <c r="S94" s="5">
        <v>204146212900</v>
      </c>
      <c r="T94" s="5">
        <v>192284732900</v>
      </c>
    </row>
    <row r="95" spans="2:22" ht="15.5" x14ac:dyDescent="0.35">
      <c r="C95" t="s">
        <v>115</v>
      </c>
      <c r="D95" s="5">
        <v>850650605240</v>
      </c>
      <c r="E95" s="5">
        <v>762174873749</v>
      </c>
      <c r="F95" s="5">
        <v>727905905455</v>
      </c>
      <c r="G95" s="5">
        <v>708763268376</v>
      </c>
      <c r="I95" s="5">
        <v>762174873749</v>
      </c>
      <c r="J95" s="5">
        <v>846217763932</v>
      </c>
      <c r="K95" s="5">
        <v>790910037577</v>
      </c>
      <c r="L95" s="5">
        <v>719679016570</v>
      </c>
      <c r="M95" s="5">
        <v>643891066337</v>
      </c>
      <c r="N95" s="5">
        <v>468643906952</v>
      </c>
      <c r="O95" s="5">
        <v>588364013036</v>
      </c>
      <c r="P95" s="5">
        <v>633450427483</v>
      </c>
      <c r="Q95" s="5">
        <v>540253003059</v>
      </c>
      <c r="R95" s="5">
        <v>495059194797</v>
      </c>
      <c r="S95" s="5">
        <v>486854779901</v>
      </c>
      <c r="T95" s="5">
        <v>473233666879</v>
      </c>
      <c r="U95" s="5">
        <v>470700319443</v>
      </c>
      <c r="V95" s="5">
        <v>363072427591</v>
      </c>
    </row>
    <row r="96" spans="2:22" ht="15.5" x14ac:dyDescent="0.35">
      <c r="C96" t="s">
        <v>116</v>
      </c>
    </row>
    <row r="97" spans="3:22" ht="15.5" x14ac:dyDescent="0.35">
      <c r="C97" t="s">
        <v>123</v>
      </c>
      <c r="D97" s="5">
        <v>760374301221</v>
      </c>
      <c r="E97" s="5">
        <v>762110585911</v>
      </c>
      <c r="F97" s="5">
        <v>699778992243</v>
      </c>
      <c r="G97" s="5">
        <v>707639932649</v>
      </c>
      <c r="I97" s="5">
        <v>762110585911</v>
      </c>
      <c r="J97" s="5">
        <v>747427235209</v>
      </c>
      <c r="K97" s="5">
        <v>762822444949</v>
      </c>
      <c r="L97" s="5">
        <v>605332720525</v>
      </c>
      <c r="M97" s="5">
        <v>630320826138</v>
      </c>
      <c r="N97" s="5">
        <v>572881367391</v>
      </c>
      <c r="O97" s="5">
        <v>598613587657</v>
      </c>
      <c r="P97" s="5">
        <v>620925458436</v>
      </c>
      <c r="Q97" s="5">
        <v>612269752830</v>
      </c>
      <c r="R97" s="5">
        <v>426541826616</v>
      </c>
      <c r="S97" s="5">
        <v>420117559089</v>
      </c>
      <c r="T97" s="5">
        <v>411139069488</v>
      </c>
      <c r="U97" s="5">
        <v>290814364735</v>
      </c>
      <c r="V97" s="5">
        <v>309106312317</v>
      </c>
    </row>
    <row r="98" spans="3:22" ht="15.5" x14ac:dyDescent="0.35">
      <c r="C98" t="s">
        <v>320</v>
      </c>
      <c r="D98" s="5">
        <v>14456272860</v>
      </c>
      <c r="E98" s="5">
        <v>14502602064</v>
      </c>
      <c r="F98" s="5">
        <v>12838008213</v>
      </c>
      <c r="G98" s="5">
        <v>12843741458</v>
      </c>
      <c r="I98" s="5">
        <v>14502602064</v>
      </c>
      <c r="J98" s="5">
        <v>14484792119</v>
      </c>
      <c r="K98" s="5">
        <v>12457984579</v>
      </c>
      <c r="L98" s="5">
        <v>10776335119</v>
      </c>
      <c r="M98" s="5">
        <v>8659406026</v>
      </c>
      <c r="N98" s="5">
        <v>4912786747</v>
      </c>
      <c r="O98" s="5">
        <v>9049905640</v>
      </c>
      <c r="P98" s="5">
        <v>8377735800</v>
      </c>
    </row>
    <row r="99" spans="3:22" ht="15.5" x14ac:dyDescent="0.35">
      <c r="C99" t="s">
        <v>319</v>
      </c>
      <c r="D99" s="5">
        <v>6389174167</v>
      </c>
      <c r="E99" s="5">
        <v>6230953700</v>
      </c>
      <c r="F99" s="5">
        <v>7911253075</v>
      </c>
      <c r="G99" s="5">
        <v>7219763555</v>
      </c>
      <c r="I99" s="5">
        <v>6230953700</v>
      </c>
      <c r="J99" s="5">
        <v>5970955323</v>
      </c>
      <c r="K99" s="5">
        <v>4420153825</v>
      </c>
      <c r="L99" s="5">
        <v>4461902202</v>
      </c>
      <c r="M99" s="5">
        <v>1327470005</v>
      </c>
      <c r="N99" s="5">
        <v>151209117</v>
      </c>
      <c r="R99" s="5">
        <v>1975694305</v>
      </c>
      <c r="S99" s="5">
        <v>3149655639</v>
      </c>
      <c r="T99" s="5">
        <v>4985279855</v>
      </c>
      <c r="U99" s="5">
        <v>2372825000</v>
      </c>
    </row>
    <row r="100" spans="3:22" ht="15.5" x14ac:dyDescent="0.35">
      <c r="C100" t="s">
        <v>118</v>
      </c>
      <c r="D100" s="5">
        <v>24630572818</v>
      </c>
      <c r="E100" s="5">
        <v>29006988640</v>
      </c>
      <c r="F100" s="5">
        <v>24452389431</v>
      </c>
      <c r="G100" s="5">
        <v>24910316525</v>
      </c>
      <c r="I100" s="5">
        <v>29006988640</v>
      </c>
      <c r="J100" s="5">
        <v>26895681298</v>
      </c>
      <c r="K100" s="5">
        <v>25883946445</v>
      </c>
      <c r="L100" s="5">
        <v>15341258674</v>
      </c>
      <c r="M100" s="5">
        <v>15676024309</v>
      </c>
      <c r="N100" s="5">
        <v>28644613835</v>
      </c>
      <c r="O100" s="5">
        <v>21831619742</v>
      </c>
      <c r="P100" s="5">
        <v>16591641364</v>
      </c>
      <c r="Q100" s="5">
        <v>15890166011</v>
      </c>
      <c r="R100" s="5">
        <v>5329659254</v>
      </c>
      <c r="S100" s="5">
        <v>936935067</v>
      </c>
      <c r="U100" s="5">
        <v>19374236153</v>
      </c>
      <c r="V100" s="5">
        <v>13934944588</v>
      </c>
    </row>
    <row r="101" spans="3:22" ht="15.5" x14ac:dyDescent="0.35">
      <c r="C101" t="s">
        <v>317</v>
      </c>
      <c r="N101" s="5">
        <v>7607811391</v>
      </c>
      <c r="O101" s="5">
        <v>8482051140</v>
      </c>
      <c r="Q101" s="5">
        <v>3088078283</v>
      </c>
      <c r="R101" s="5">
        <v>4470168889</v>
      </c>
      <c r="S101" s="5">
        <v>4463819484</v>
      </c>
    </row>
    <row r="102" spans="3:22" ht="15.5" x14ac:dyDescent="0.35">
      <c r="C102" t="s">
        <v>125</v>
      </c>
      <c r="D102" s="5">
        <v>861996526731</v>
      </c>
      <c r="E102" s="5">
        <v>855887063174</v>
      </c>
      <c r="F102" s="5">
        <v>766943408530</v>
      </c>
      <c r="G102" s="5">
        <v>780246509231</v>
      </c>
      <c r="I102" s="5">
        <v>855887063174</v>
      </c>
      <c r="J102" s="5">
        <v>824040535200</v>
      </c>
      <c r="K102" s="5">
        <v>832265306381</v>
      </c>
      <c r="L102" s="5">
        <v>685600671413</v>
      </c>
      <c r="M102" s="5">
        <v>724520031146</v>
      </c>
      <c r="N102" s="5">
        <v>650432963473</v>
      </c>
      <c r="O102" s="5">
        <v>677548317589</v>
      </c>
      <c r="P102" s="5">
        <v>678926571637</v>
      </c>
      <c r="Q102" s="5">
        <v>648545792303</v>
      </c>
      <c r="R102" s="5">
        <v>443082492565</v>
      </c>
      <c r="S102" s="5">
        <v>431762573369</v>
      </c>
      <c r="T102" s="5">
        <v>432718988001</v>
      </c>
      <c r="U102" s="5">
        <v>342865943540</v>
      </c>
      <c r="V102" s="5">
        <v>341566292340</v>
      </c>
    </row>
    <row r="103" spans="3:22" ht="15.5" x14ac:dyDescent="0.35">
      <c r="C103" t="s">
        <v>126</v>
      </c>
      <c r="D103" s="5">
        <v>1712647131971</v>
      </c>
      <c r="E103" s="5">
        <v>1618061936923</v>
      </c>
      <c r="F103" s="5">
        <v>1494849313985</v>
      </c>
      <c r="G103" s="5">
        <v>1489009777607</v>
      </c>
      <c r="I103" s="5">
        <v>1618061936923</v>
      </c>
      <c r="J103" s="5">
        <v>1670258299132</v>
      </c>
      <c r="K103" s="5">
        <v>1623175343958</v>
      </c>
      <c r="L103" s="5">
        <v>1405279687983</v>
      </c>
      <c r="M103" s="5">
        <v>1368411097483</v>
      </c>
      <c r="N103" s="5">
        <v>1119076870425</v>
      </c>
      <c r="O103" s="5">
        <v>1265912330625</v>
      </c>
      <c r="P103" s="5">
        <v>1312376999120</v>
      </c>
      <c r="Q103" s="5">
        <v>1188798795362</v>
      </c>
      <c r="R103" s="5">
        <v>938141687362</v>
      </c>
      <c r="S103" s="5">
        <v>918617353270</v>
      </c>
      <c r="T103" s="5">
        <v>905952654880</v>
      </c>
      <c r="U103" s="5">
        <v>813566262983</v>
      </c>
      <c r="V103" s="5">
        <v>704638719931</v>
      </c>
    </row>
    <row r="104" spans="3:22" ht="15.5" x14ac:dyDescent="0.35">
      <c r="C104" t="s">
        <v>127</v>
      </c>
    </row>
    <row r="105" spans="3:22" ht="15.5" x14ac:dyDescent="0.35">
      <c r="C105" t="s">
        <v>128</v>
      </c>
    </row>
    <row r="106" spans="3:22" ht="15.5" x14ac:dyDescent="0.35">
      <c r="C106" t="s">
        <v>129</v>
      </c>
      <c r="D106" s="5">
        <v>507360189495</v>
      </c>
      <c r="E106" s="5">
        <v>447965743270</v>
      </c>
      <c r="F106" s="5">
        <v>432110089930</v>
      </c>
      <c r="G106" s="5">
        <v>475333633313</v>
      </c>
      <c r="I106" s="5">
        <v>447965743270</v>
      </c>
      <c r="J106" s="5">
        <v>427378159220</v>
      </c>
      <c r="K106" s="5">
        <v>384885378906</v>
      </c>
      <c r="L106" s="5">
        <v>438159156686</v>
      </c>
      <c r="M106" s="5">
        <v>419979414846</v>
      </c>
      <c r="N106" s="5">
        <v>291939087063</v>
      </c>
      <c r="O106" s="5">
        <v>293371404511</v>
      </c>
      <c r="P106" s="5">
        <v>352222592938</v>
      </c>
      <c r="Q106" s="5">
        <v>172769473994</v>
      </c>
      <c r="R106" s="5">
        <v>64455224010</v>
      </c>
      <c r="S106" s="5">
        <v>110875174192</v>
      </c>
      <c r="T106" s="5">
        <v>341138663265</v>
      </c>
      <c r="U106" s="5">
        <v>711342620424</v>
      </c>
      <c r="V106" s="5">
        <v>586864087595</v>
      </c>
    </row>
    <row r="107" spans="3:22" ht="15.5" x14ac:dyDescent="0.35">
      <c r="C107" t="s">
        <v>134</v>
      </c>
      <c r="D107" s="5">
        <v>301259637866</v>
      </c>
      <c r="E107" s="5">
        <v>299641574872</v>
      </c>
      <c r="F107" s="5">
        <v>275792014347</v>
      </c>
      <c r="G107" s="5">
        <v>254652200228</v>
      </c>
      <c r="I107" s="5">
        <v>299641574872</v>
      </c>
      <c r="J107" s="5">
        <v>280250000000</v>
      </c>
      <c r="K107" s="5">
        <v>233107265860</v>
      </c>
      <c r="L107" s="5">
        <v>286928641307</v>
      </c>
      <c r="M107" s="5">
        <v>240073651296</v>
      </c>
      <c r="N107" s="5">
        <v>209479492867</v>
      </c>
      <c r="O107" s="5">
        <v>142527444596</v>
      </c>
      <c r="P107" s="5">
        <v>140000000000</v>
      </c>
      <c r="Q107" s="5">
        <v>58500000000</v>
      </c>
      <c r="S107" s="5">
        <v>60000000000</v>
      </c>
      <c r="T107" s="5">
        <v>28723921572</v>
      </c>
      <c r="U107" s="5">
        <v>121972270505</v>
      </c>
      <c r="V107" s="5">
        <v>116554756002</v>
      </c>
    </row>
    <row r="108" spans="3:22" ht="15.5" x14ac:dyDescent="0.35">
      <c r="C108" t="s">
        <v>130</v>
      </c>
    </row>
    <row r="109" spans="3:22" ht="15.5" x14ac:dyDescent="0.35">
      <c r="C109" t="s">
        <v>131</v>
      </c>
      <c r="D109" s="5">
        <v>127616644039</v>
      </c>
      <c r="E109" s="5">
        <v>88774091902</v>
      </c>
      <c r="F109" s="5">
        <v>98004306442</v>
      </c>
      <c r="G109" s="5">
        <v>98976147875</v>
      </c>
      <c r="I109" s="5">
        <v>88774091902</v>
      </c>
      <c r="J109" s="5">
        <v>103892183430</v>
      </c>
      <c r="K109" s="5">
        <v>100755130454</v>
      </c>
      <c r="L109" s="5">
        <v>115134470827</v>
      </c>
      <c r="M109" s="5">
        <v>121986844808</v>
      </c>
      <c r="N109" s="5">
        <v>66627357962</v>
      </c>
      <c r="O109" s="5">
        <v>94305515702</v>
      </c>
      <c r="P109" s="5">
        <v>116141229811</v>
      </c>
      <c r="Q109" s="5">
        <v>56003016773</v>
      </c>
      <c r="R109" s="5">
        <v>53831390760</v>
      </c>
      <c r="S109" s="5">
        <v>36870422158</v>
      </c>
      <c r="T109" s="5">
        <v>283879676723</v>
      </c>
      <c r="U109" s="5">
        <v>580807405286</v>
      </c>
      <c r="V109" s="5">
        <v>463277390096</v>
      </c>
    </row>
    <row r="110" spans="3:22" ht="15.5" x14ac:dyDescent="0.35">
      <c r="C110" t="s">
        <v>321</v>
      </c>
    </row>
    <row r="111" spans="3:22" ht="15.5" x14ac:dyDescent="0.35">
      <c r="C111" t="s">
        <v>322</v>
      </c>
    </row>
    <row r="112" spans="3:22" ht="15.5" x14ac:dyDescent="0.35">
      <c r="C112" t="s">
        <v>132</v>
      </c>
      <c r="D112" s="5">
        <v>8171948164</v>
      </c>
      <c r="E112" s="5">
        <v>6949768086</v>
      </c>
      <c r="F112" s="5">
        <v>7418721393</v>
      </c>
      <c r="G112" s="5">
        <v>7923537110</v>
      </c>
      <c r="I112" s="5">
        <v>6949768086</v>
      </c>
      <c r="J112" s="5">
        <v>10836711133</v>
      </c>
      <c r="K112" s="5">
        <v>9741471084</v>
      </c>
      <c r="L112" s="5">
        <v>6656502355</v>
      </c>
      <c r="M112" s="5">
        <v>5007111118</v>
      </c>
      <c r="N112" s="5">
        <v>3856645117</v>
      </c>
      <c r="O112" s="5">
        <v>5136004497</v>
      </c>
      <c r="P112" s="5">
        <v>5013873091</v>
      </c>
      <c r="Q112" s="5">
        <v>4914932535</v>
      </c>
      <c r="R112" s="5">
        <v>3466328934</v>
      </c>
      <c r="S112" s="5">
        <v>3816098200</v>
      </c>
      <c r="T112" s="5">
        <v>5493567647</v>
      </c>
      <c r="U112" s="5">
        <v>2924831711</v>
      </c>
      <c r="V112" s="5">
        <v>2986787433</v>
      </c>
    </row>
    <row r="113" spans="3:22" ht="15.5" x14ac:dyDescent="0.35">
      <c r="C113" t="s">
        <v>133</v>
      </c>
      <c r="D113" s="5">
        <v>35944418025</v>
      </c>
      <c r="E113" s="5">
        <v>18014547698</v>
      </c>
      <c r="F113" s="5">
        <v>19328793010</v>
      </c>
      <c r="G113" s="5">
        <v>11390062168</v>
      </c>
      <c r="I113" s="5">
        <v>18014547698</v>
      </c>
      <c r="J113" s="5">
        <v>5445352327</v>
      </c>
      <c r="K113" s="5">
        <v>19352478340</v>
      </c>
      <c r="L113" s="5">
        <v>4798851751</v>
      </c>
      <c r="M113" s="5">
        <v>8739727419</v>
      </c>
      <c r="N113" s="5">
        <v>3723044125</v>
      </c>
      <c r="O113" s="5">
        <v>5562783928</v>
      </c>
      <c r="P113" s="5">
        <v>5630579354</v>
      </c>
      <c r="Q113" s="5">
        <v>4180688031</v>
      </c>
      <c r="R113" s="5">
        <v>5575191423</v>
      </c>
      <c r="S113" s="5">
        <v>8905640954</v>
      </c>
      <c r="T113" s="5">
        <v>21543381625</v>
      </c>
      <c r="U113" s="5">
        <v>4654683196</v>
      </c>
      <c r="V113" s="5">
        <v>3696774085</v>
      </c>
    </row>
    <row r="114" spans="3:22" ht="15.5" x14ac:dyDescent="0.35">
      <c r="C114" t="s">
        <v>135</v>
      </c>
    </row>
    <row r="115" spans="3:22" ht="15.5" x14ac:dyDescent="0.35">
      <c r="C115" t="s">
        <v>136</v>
      </c>
      <c r="D115" s="5">
        <v>2540000000</v>
      </c>
      <c r="E115" s="5">
        <v>2540000000</v>
      </c>
      <c r="F115" s="5">
        <v>7820000000</v>
      </c>
      <c r="G115" s="5">
        <v>7820000000</v>
      </c>
      <c r="I115" s="5">
        <v>2540000000</v>
      </c>
      <c r="J115" s="5">
        <v>7820000000</v>
      </c>
      <c r="K115" s="5">
        <v>15350000000</v>
      </c>
      <c r="L115" s="5">
        <v>8920983606</v>
      </c>
      <c r="N115" s="5">
        <v>9020066000</v>
      </c>
      <c r="O115" s="5">
        <v>114921066000</v>
      </c>
      <c r="P115" s="5">
        <v>141540000000</v>
      </c>
      <c r="Q115" s="5">
        <v>178650000000</v>
      </c>
    </row>
    <row r="116" spans="3:22" ht="15.5" x14ac:dyDescent="0.35">
      <c r="C116" t="s">
        <v>324</v>
      </c>
      <c r="F116" s="5">
        <v>536102183</v>
      </c>
      <c r="G116" s="5">
        <v>536102183</v>
      </c>
      <c r="J116" s="5">
        <v>321382025</v>
      </c>
      <c r="L116" s="5">
        <v>1208792976</v>
      </c>
      <c r="O116" s="5">
        <v>251506407</v>
      </c>
      <c r="U116" s="5">
        <v>149205181</v>
      </c>
    </row>
    <row r="117" spans="3:22" ht="15.5" x14ac:dyDescent="0.35">
      <c r="C117" t="s">
        <v>1191</v>
      </c>
      <c r="D117" s="5">
        <v>8211525399</v>
      </c>
      <c r="E117" s="5">
        <v>8211525399</v>
      </c>
      <c r="F117" s="5">
        <v>8876578603</v>
      </c>
      <c r="G117" s="5">
        <v>8876578603</v>
      </c>
      <c r="I117" s="5">
        <v>8211525399</v>
      </c>
      <c r="J117" s="5">
        <v>15876193603</v>
      </c>
      <c r="K117" s="5">
        <v>13039160023</v>
      </c>
      <c r="L117" s="5">
        <v>14013496453</v>
      </c>
      <c r="M117" s="5">
        <v>18287270000</v>
      </c>
      <c r="Q117" s="5">
        <v>27890668800</v>
      </c>
    </row>
    <row r="118" spans="3:22" ht="15.5" x14ac:dyDescent="0.35">
      <c r="C118" t="s">
        <v>137</v>
      </c>
      <c r="D118" s="5">
        <v>32710598875</v>
      </c>
      <c r="E118" s="5">
        <v>32709361974</v>
      </c>
      <c r="F118" s="5">
        <v>26896050117</v>
      </c>
      <c r="G118" s="5">
        <v>23923565379</v>
      </c>
      <c r="I118" s="5">
        <v>32709361974</v>
      </c>
      <c r="J118" s="5">
        <v>22461281297</v>
      </c>
      <c r="K118" s="5">
        <v>17834507063</v>
      </c>
      <c r="L118" s="5">
        <v>18651328571</v>
      </c>
      <c r="M118" s="5">
        <v>40474070336</v>
      </c>
      <c r="N118" s="5">
        <v>7506506407</v>
      </c>
      <c r="O118" s="5">
        <v>42511745706</v>
      </c>
      <c r="P118" s="5">
        <v>82033060512</v>
      </c>
      <c r="Q118" s="5">
        <v>47867480003</v>
      </c>
      <c r="T118" s="5">
        <v>112205132</v>
      </c>
      <c r="U118" s="5">
        <v>428778200</v>
      </c>
    </row>
    <row r="119" spans="3:22" ht="15.5" x14ac:dyDescent="0.35">
      <c r="C119" t="s">
        <v>138</v>
      </c>
      <c r="D119" s="5">
        <v>115636203006</v>
      </c>
      <c r="E119" s="5">
        <v>117579237422</v>
      </c>
      <c r="F119" s="5">
        <v>106286982327</v>
      </c>
      <c r="G119" s="5">
        <v>106054415779</v>
      </c>
      <c r="I119" s="5">
        <v>117579237422</v>
      </c>
      <c r="J119" s="5">
        <v>125932910796</v>
      </c>
      <c r="K119" s="5">
        <v>122314914640</v>
      </c>
      <c r="L119" s="5">
        <v>118376242169</v>
      </c>
      <c r="M119" s="5">
        <v>130824037064</v>
      </c>
      <c r="N119" s="5">
        <v>127103692000</v>
      </c>
      <c r="O119" s="5">
        <v>211513101407</v>
      </c>
      <c r="P119" s="5">
        <v>222118932000</v>
      </c>
      <c r="Q119" s="5">
        <v>295352627800</v>
      </c>
      <c r="R119" s="5">
        <v>59361483000</v>
      </c>
      <c r="S119" s="5">
        <v>47212980000</v>
      </c>
      <c r="T119" s="5">
        <v>20476408096</v>
      </c>
      <c r="U119" s="5">
        <v>12042936181</v>
      </c>
      <c r="V119" s="5">
        <v>7779824902</v>
      </c>
    </row>
    <row r="120" spans="3:22" ht="15.5" x14ac:dyDescent="0.35">
      <c r="C120" t="s">
        <v>139</v>
      </c>
      <c r="D120" s="5">
        <v>115636203006</v>
      </c>
      <c r="E120" s="5">
        <v>117579237422</v>
      </c>
      <c r="F120" s="5">
        <v>106286982327</v>
      </c>
      <c r="G120" s="5">
        <v>106054415779</v>
      </c>
      <c r="I120" s="5">
        <v>117579237422</v>
      </c>
      <c r="J120" s="5">
        <v>125932910796</v>
      </c>
      <c r="K120" s="5">
        <v>122314914640</v>
      </c>
      <c r="L120" s="5">
        <v>118376242169</v>
      </c>
      <c r="M120" s="5">
        <v>130824037064</v>
      </c>
      <c r="N120" s="5">
        <v>127103692000</v>
      </c>
      <c r="O120" s="5">
        <v>211513101407</v>
      </c>
      <c r="P120" s="5">
        <v>222118932000</v>
      </c>
      <c r="Q120" s="5">
        <v>295352627800</v>
      </c>
      <c r="R120" s="5">
        <v>59361483000</v>
      </c>
      <c r="S120" s="5">
        <v>47212980000</v>
      </c>
      <c r="T120" s="5">
        <v>20476408096</v>
      </c>
      <c r="U120" s="5">
        <v>12042936181</v>
      </c>
      <c r="V120" s="5">
        <v>7779824902</v>
      </c>
    </row>
    <row r="121" spans="3:22" ht="15.5" x14ac:dyDescent="0.35">
      <c r="C121" t="s">
        <v>141</v>
      </c>
      <c r="T121" s="5">
        <v>835374096</v>
      </c>
    </row>
    <row r="122" spans="3:22" ht="15.5" x14ac:dyDescent="0.35">
      <c r="C122" t="s">
        <v>327</v>
      </c>
    </row>
    <row r="123" spans="3:22" ht="15.5" x14ac:dyDescent="0.35">
      <c r="C123" t="s">
        <v>328</v>
      </c>
      <c r="D123" s="5">
        <v>13014703585</v>
      </c>
      <c r="E123" s="5">
        <v>13014703585</v>
      </c>
      <c r="F123" s="5">
        <v>19793974464</v>
      </c>
      <c r="G123" s="5">
        <v>19793974464</v>
      </c>
      <c r="I123" s="5">
        <v>13014703585</v>
      </c>
      <c r="J123" s="5">
        <v>26333977709</v>
      </c>
      <c r="K123" s="5">
        <v>32578702306</v>
      </c>
      <c r="L123" s="5">
        <v>58544598169</v>
      </c>
      <c r="M123" s="5">
        <v>59006011064</v>
      </c>
      <c r="N123" s="5">
        <v>9020066000</v>
      </c>
      <c r="O123" s="5">
        <v>115172572407</v>
      </c>
      <c r="P123" s="5">
        <v>141540000000</v>
      </c>
      <c r="Q123" s="5">
        <v>206540668800</v>
      </c>
      <c r="U123" s="5">
        <v>149205181</v>
      </c>
    </row>
    <row r="124" spans="3:22" ht="15.5" x14ac:dyDescent="0.35">
      <c r="C124" t="s">
        <v>142</v>
      </c>
      <c r="D124" s="5">
        <v>622996392501</v>
      </c>
      <c r="E124" s="5">
        <v>565544980692</v>
      </c>
      <c r="F124" s="5">
        <v>538397072257</v>
      </c>
      <c r="G124" s="5">
        <v>581388049092</v>
      </c>
      <c r="I124" s="5">
        <v>565544980692</v>
      </c>
      <c r="J124" s="5">
        <v>553311070016</v>
      </c>
      <c r="K124" s="5">
        <v>507200293546</v>
      </c>
      <c r="L124" s="5">
        <v>556535398855</v>
      </c>
      <c r="M124" s="5">
        <v>550803451910</v>
      </c>
      <c r="N124" s="5">
        <v>419042779063</v>
      </c>
      <c r="O124" s="5">
        <v>504884505918</v>
      </c>
      <c r="P124" s="5">
        <v>574341524938</v>
      </c>
      <c r="Q124" s="5">
        <v>468122101794</v>
      </c>
      <c r="R124" s="5">
        <v>123816707010</v>
      </c>
      <c r="S124" s="5">
        <v>158088154192</v>
      </c>
      <c r="T124" s="5">
        <v>361615071361</v>
      </c>
      <c r="U124" s="5">
        <v>723385556605</v>
      </c>
      <c r="V124" s="5">
        <v>594643912497</v>
      </c>
    </row>
    <row r="125" spans="3:22" ht="15.5" x14ac:dyDescent="0.35">
      <c r="C125" t="s">
        <v>143</v>
      </c>
    </row>
    <row r="126" spans="3:22" ht="15.5" x14ac:dyDescent="0.35">
      <c r="C126" t="s">
        <v>144</v>
      </c>
      <c r="D126" s="5">
        <v>234375000000</v>
      </c>
      <c r="E126" s="5">
        <v>234375000000</v>
      </c>
      <c r="F126" s="5">
        <v>234375000000</v>
      </c>
      <c r="G126" s="5">
        <v>234375000000</v>
      </c>
      <c r="I126" s="5">
        <v>234375000000</v>
      </c>
      <c r="J126" s="5">
        <v>234375000000</v>
      </c>
      <c r="K126" s="5">
        <v>234375000000</v>
      </c>
      <c r="L126" s="5">
        <v>234375000000</v>
      </c>
      <c r="M126" s="5">
        <v>234375000000</v>
      </c>
      <c r="N126" s="5">
        <v>234375000000</v>
      </c>
      <c r="O126" s="5">
        <v>234375000000</v>
      </c>
      <c r="P126" s="5">
        <v>234375000000</v>
      </c>
      <c r="Q126" s="5">
        <v>234375000000</v>
      </c>
      <c r="R126" s="5">
        <v>234375000000</v>
      </c>
      <c r="S126" s="5">
        <v>234375000000</v>
      </c>
      <c r="T126" s="5">
        <v>187500000000</v>
      </c>
      <c r="U126" s="5">
        <v>15000000000</v>
      </c>
      <c r="V126" s="5">
        <v>15000000000</v>
      </c>
    </row>
    <row r="127" spans="3:22" ht="15.5" x14ac:dyDescent="0.35">
      <c r="C127" t="s">
        <v>145</v>
      </c>
      <c r="D127" s="5">
        <v>-58822113372</v>
      </c>
      <c r="E127" s="5">
        <v>-58822113372</v>
      </c>
      <c r="F127" s="5">
        <v>-70088534847</v>
      </c>
      <c r="G127" s="5">
        <v>-70088534847</v>
      </c>
      <c r="I127" s="5">
        <v>-58822113372</v>
      </c>
      <c r="J127" s="5">
        <v>-19353518497</v>
      </c>
      <c r="K127" s="5">
        <v>-19353518497</v>
      </c>
      <c r="L127" s="5">
        <v>12037418112</v>
      </c>
      <c r="M127" s="5">
        <v>12037418112</v>
      </c>
      <c r="N127" s="5">
        <v>12037418112</v>
      </c>
      <c r="O127" s="5">
        <v>12037418112</v>
      </c>
      <c r="P127" s="5">
        <v>12037418112</v>
      </c>
      <c r="Q127" s="5">
        <v>12037418112</v>
      </c>
      <c r="R127" s="5">
        <v>205467605037</v>
      </c>
      <c r="S127" s="5">
        <v>205467605037</v>
      </c>
    </row>
    <row r="128" spans="3:22" ht="15.5" x14ac:dyDescent="0.35">
      <c r="C128" t="s">
        <v>146</v>
      </c>
      <c r="D128" s="5">
        <v>490488620908</v>
      </c>
      <c r="E128" s="5">
        <v>455916748856</v>
      </c>
      <c r="F128" s="5">
        <v>422676542664</v>
      </c>
      <c r="G128" s="5">
        <v>375954976615</v>
      </c>
      <c r="I128" s="5">
        <v>455916748856</v>
      </c>
      <c r="J128" s="5">
        <v>370578013849</v>
      </c>
      <c r="K128" s="5">
        <v>358076843487</v>
      </c>
      <c r="L128" s="5">
        <v>301637362063</v>
      </c>
      <c r="M128" s="5">
        <v>250619206225</v>
      </c>
      <c r="N128" s="5">
        <v>157278901115</v>
      </c>
      <c r="O128" s="5">
        <v>220884339147</v>
      </c>
      <c r="P128" s="5">
        <v>201024502184</v>
      </c>
      <c r="Q128" s="5">
        <v>187308227193</v>
      </c>
      <c r="R128" s="5">
        <v>164379622415</v>
      </c>
      <c r="S128" s="5">
        <v>116540381141</v>
      </c>
      <c r="T128" s="5">
        <v>164552850619</v>
      </c>
      <c r="U128" s="5">
        <v>75180706378</v>
      </c>
      <c r="V128" s="5">
        <v>94994807434</v>
      </c>
    </row>
    <row r="129" spans="2:22" ht="15.5" x14ac:dyDescent="0.35">
      <c r="C129" t="s">
        <v>147</v>
      </c>
      <c r="D129" s="5">
        <v>38832889988</v>
      </c>
      <c r="E129" s="5">
        <v>38832889988</v>
      </c>
      <c r="F129" s="5">
        <v>38832889988</v>
      </c>
      <c r="G129" s="5">
        <v>38832889988</v>
      </c>
      <c r="I129" s="5">
        <v>38832889988</v>
      </c>
      <c r="J129" s="5">
        <v>34101231974</v>
      </c>
      <c r="K129" s="5">
        <v>28535913092</v>
      </c>
      <c r="L129" s="5">
        <v>24561890496</v>
      </c>
      <c r="M129" s="5">
        <v>21196962872</v>
      </c>
      <c r="N129" s="5">
        <v>21196962872</v>
      </c>
      <c r="O129" s="5">
        <v>18704903996</v>
      </c>
      <c r="P129" s="5">
        <v>14948851487</v>
      </c>
      <c r="Q129" s="5">
        <v>10308186526</v>
      </c>
      <c r="R129" s="5">
        <v>4884015539</v>
      </c>
    </row>
    <row r="130" spans="2:22" ht="15.5" x14ac:dyDescent="0.35">
      <c r="C130" t="s">
        <v>148</v>
      </c>
      <c r="D130" s="5">
        <v>451655730920</v>
      </c>
      <c r="E130" s="5">
        <v>417083858868</v>
      </c>
      <c r="F130" s="5">
        <v>383843652676</v>
      </c>
      <c r="G130" s="5">
        <v>337122086627</v>
      </c>
      <c r="I130" s="5">
        <v>417083858868</v>
      </c>
      <c r="J130" s="5">
        <v>336476781875</v>
      </c>
      <c r="K130" s="5">
        <v>329540930395</v>
      </c>
      <c r="L130" s="5">
        <v>277075471567</v>
      </c>
      <c r="M130" s="5">
        <v>229422243353</v>
      </c>
      <c r="N130" s="5">
        <v>136081938243</v>
      </c>
      <c r="O130" s="5">
        <v>202179435151</v>
      </c>
      <c r="P130" s="5">
        <v>186075650697</v>
      </c>
      <c r="Q130" s="5">
        <v>177000040667</v>
      </c>
      <c r="R130" s="5">
        <v>159495606876</v>
      </c>
    </row>
    <row r="131" spans="2:22" ht="15.5" x14ac:dyDescent="0.35">
      <c r="C131" t="s">
        <v>149</v>
      </c>
      <c r="D131" s="5">
        <v>490488620908</v>
      </c>
      <c r="E131" s="5">
        <v>455916748856</v>
      </c>
      <c r="F131" s="5">
        <v>422676542664</v>
      </c>
      <c r="G131" s="5">
        <v>375954976615</v>
      </c>
      <c r="I131" s="5">
        <v>455916748856</v>
      </c>
      <c r="J131" s="5">
        <v>370578013849</v>
      </c>
      <c r="K131" s="5">
        <v>358076843487</v>
      </c>
      <c r="L131" s="5">
        <v>301637362063</v>
      </c>
      <c r="M131" s="5">
        <v>250619206225</v>
      </c>
      <c r="N131" s="5">
        <v>157278901115</v>
      </c>
      <c r="O131" s="5">
        <v>220884339147</v>
      </c>
      <c r="P131" s="5">
        <v>201024502184</v>
      </c>
      <c r="Q131" s="5">
        <v>187308227193</v>
      </c>
      <c r="R131" s="5">
        <v>164379622415</v>
      </c>
      <c r="S131" s="5">
        <v>116540381141</v>
      </c>
      <c r="T131" s="5">
        <v>164552850619</v>
      </c>
      <c r="U131" s="5">
        <v>75180706378</v>
      </c>
      <c r="V131" s="5">
        <v>94994807434</v>
      </c>
    </row>
    <row r="132" spans="2:22" ht="15.5" x14ac:dyDescent="0.35">
      <c r="C132" t="s">
        <v>150</v>
      </c>
      <c r="D132" s="5">
        <v>161729821994</v>
      </c>
      <c r="E132" s="5">
        <v>159167910807</v>
      </c>
      <c r="F132" s="5">
        <v>137022414328</v>
      </c>
      <c r="G132" s="5">
        <v>134913467164</v>
      </c>
      <c r="I132" s="5">
        <v>159167910807</v>
      </c>
      <c r="J132" s="5">
        <v>164482834252</v>
      </c>
      <c r="K132" s="5">
        <v>166983449961</v>
      </c>
      <c r="L132" s="5">
        <v>62677257034</v>
      </c>
      <c r="M132" s="5">
        <v>85565970817</v>
      </c>
      <c r="N132" s="5">
        <v>68995039644</v>
      </c>
      <c r="O132" s="5">
        <v>69990414957</v>
      </c>
      <c r="P132" s="5">
        <v>67974746293</v>
      </c>
      <c r="Q132" s="5">
        <v>66061745568</v>
      </c>
    </row>
    <row r="133" spans="2:22" ht="15.5" x14ac:dyDescent="0.35">
      <c r="C133" t="s">
        <v>9</v>
      </c>
      <c r="D133" s="5">
        <v>1089650739470</v>
      </c>
      <c r="E133" s="5">
        <v>1052516956231</v>
      </c>
      <c r="F133" s="5">
        <v>956452241728</v>
      </c>
      <c r="G133" s="5">
        <v>907621728515</v>
      </c>
      <c r="I133" s="5">
        <v>1052516956231</v>
      </c>
      <c r="J133" s="5">
        <v>1116947229116</v>
      </c>
      <c r="K133" s="5">
        <v>1115975050412</v>
      </c>
      <c r="L133" s="5">
        <v>848744289128</v>
      </c>
      <c r="M133" s="5">
        <v>817607645573</v>
      </c>
      <c r="N133" s="5">
        <v>700034091362</v>
      </c>
      <c r="O133" s="5">
        <v>761027824707</v>
      </c>
      <c r="P133" s="5">
        <v>738035474182</v>
      </c>
      <c r="Q133" s="5">
        <v>720676693568</v>
      </c>
      <c r="R133" s="5">
        <v>814324980352</v>
      </c>
      <c r="S133" s="5">
        <v>760529199078</v>
      </c>
      <c r="T133" s="5">
        <v>544337583519</v>
      </c>
      <c r="U133" s="5">
        <v>90180706378</v>
      </c>
      <c r="V133" s="5">
        <v>109994807434</v>
      </c>
    </row>
    <row r="134" spans="2:22" ht="15.5" x14ac:dyDescent="0.35">
      <c r="C134" t="s">
        <v>151</v>
      </c>
      <c r="D134" s="5">
        <v>1712647131971</v>
      </c>
      <c r="E134" s="5">
        <v>1618061936923</v>
      </c>
      <c r="F134" s="5">
        <v>1494849313985</v>
      </c>
      <c r="G134" s="5">
        <v>1489009777607</v>
      </c>
      <c r="I134" s="5">
        <v>1618061936923</v>
      </c>
      <c r="J134" s="5">
        <v>1670258299132</v>
      </c>
      <c r="K134" s="5">
        <v>1623175343958</v>
      </c>
      <c r="L134" s="5">
        <v>1405279687983</v>
      </c>
      <c r="M134" s="5">
        <v>1368411097483</v>
      </c>
      <c r="N134" s="5">
        <v>1119076870425</v>
      </c>
      <c r="O134" s="5">
        <v>1265912330625</v>
      </c>
      <c r="P134" s="5">
        <v>1312376999120</v>
      </c>
      <c r="Q134" s="5">
        <v>1188798795362</v>
      </c>
      <c r="R134" s="5">
        <v>938141687362</v>
      </c>
      <c r="S134" s="5">
        <v>918617353270</v>
      </c>
      <c r="T134" s="5">
        <v>905952654880</v>
      </c>
      <c r="U134" s="5">
        <v>813566262983</v>
      </c>
      <c r="V134" s="5">
        <v>704638719931</v>
      </c>
    </row>
    <row r="135" spans="2:22" ht="15.5" x14ac:dyDescent="0.35">
      <c r="C135" t="s">
        <v>152</v>
      </c>
      <c r="D135" s="5">
        <v>2343750000</v>
      </c>
      <c r="E135" s="5">
        <v>2343750000</v>
      </c>
      <c r="F135" s="5">
        <v>2343750000</v>
      </c>
      <c r="G135" s="5">
        <v>2343750000</v>
      </c>
      <c r="I135" s="5">
        <v>2343750000</v>
      </c>
      <c r="J135" s="5">
        <v>2343750000</v>
      </c>
      <c r="K135" s="5">
        <v>2343750000</v>
      </c>
      <c r="L135" s="5">
        <v>2343750000</v>
      </c>
      <c r="M135" s="5">
        <v>2343750000</v>
      </c>
      <c r="N135" s="5">
        <v>2343750000</v>
      </c>
      <c r="O135" s="5">
        <v>2343750000</v>
      </c>
      <c r="P135" s="5">
        <v>2343750000</v>
      </c>
      <c r="Q135" s="5">
        <v>2343750000</v>
      </c>
      <c r="R135" s="5">
        <v>2343750000</v>
      </c>
      <c r="S135" s="5">
        <v>2343750000</v>
      </c>
      <c r="T135" s="5">
        <v>375000</v>
      </c>
      <c r="U135" s="5">
        <v>30000</v>
      </c>
      <c r="V135" s="5">
        <v>30000</v>
      </c>
    </row>
    <row r="137" spans="2:22" ht="15.5" x14ac:dyDescent="0.35">
      <c r="B137" t="s">
        <v>153</v>
      </c>
      <c r="C137" t="s">
        <v>154</v>
      </c>
      <c r="D137" s="5">
        <v>49034412686</v>
      </c>
      <c r="E137" s="5">
        <v>57646342311</v>
      </c>
      <c r="F137" s="5">
        <v>205326023282</v>
      </c>
      <c r="G137" s="5">
        <v>-83062463696</v>
      </c>
      <c r="I137" s="5">
        <v>238885314105</v>
      </c>
      <c r="J137" s="5">
        <v>213897330221</v>
      </c>
      <c r="K137" s="5">
        <v>207113514676</v>
      </c>
      <c r="L137" s="5">
        <v>34831381733</v>
      </c>
      <c r="M137" s="5">
        <v>34346451383</v>
      </c>
      <c r="N137" s="5">
        <v>86739328026</v>
      </c>
      <c r="O137" s="5">
        <v>93837385857</v>
      </c>
      <c r="P137" s="5">
        <v>58409108583</v>
      </c>
      <c r="Q137" s="5">
        <v>98702358157</v>
      </c>
      <c r="R137" s="5">
        <v>147030558657</v>
      </c>
      <c r="S137" s="5">
        <v>-62480105460</v>
      </c>
      <c r="T137" s="5">
        <v>-114961772554</v>
      </c>
      <c r="U137" s="5">
        <v>50153563638</v>
      </c>
      <c r="V137" s="5">
        <v>9704793434</v>
      </c>
    </row>
    <row r="138" spans="2:22" ht="15.5" x14ac:dyDescent="0.35">
      <c r="C138" t="s">
        <v>331</v>
      </c>
      <c r="D138" s="5">
        <v>476935604495</v>
      </c>
      <c r="E138" s="5">
        <v>281717885323</v>
      </c>
      <c r="F138" s="5">
        <v>581500779383</v>
      </c>
      <c r="G138" s="5">
        <v>447595864160</v>
      </c>
      <c r="I138" s="5">
        <v>1668176466107</v>
      </c>
      <c r="J138" s="5">
        <v>1660324806476</v>
      </c>
      <c r="K138" s="5">
        <v>1740915334492</v>
      </c>
      <c r="L138" s="5">
        <v>1526828479201</v>
      </c>
      <c r="M138" s="5">
        <v>1107314291107</v>
      </c>
      <c r="N138" s="5">
        <v>840838931306</v>
      </c>
      <c r="O138" s="5">
        <v>1201825510073</v>
      </c>
      <c r="P138" s="5">
        <v>1169898776932</v>
      </c>
      <c r="Q138" s="5">
        <v>1055926002733</v>
      </c>
      <c r="R138" s="5">
        <v>877955664058</v>
      </c>
      <c r="S138" s="5">
        <v>884056661527</v>
      </c>
      <c r="T138" s="5">
        <v>956145169134</v>
      </c>
      <c r="U138" s="5">
        <v>864031735883</v>
      </c>
      <c r="V138" s="5">
        <v>786223847543</v>
      </c>
    </row>
    <row r="139" spans="2:22" ht="15.5" x14ac:dyDescent="0.35">
      <c r="C139" t="s">
        <v>851</v>
      </c>
      <c r="E139" s="5">
        <v>-1368465862</v>
      </c>
      <c r="F139" s="5">
        <v>3776298919</v>
      </c>
      <c r="I139" s="5">
        <v>2407833057</v>
      </c>
      <c r="J139" s="5">
        <v>3988095989</v>
      </c>
      <c r="K139" s="5">
        <v>1098724091</v>
      </c>
      <c r="L139" s="5">
        <v>12361007488</v>
      </c>
      <c r="M139" s="5">
        <v>7461155524</v>
      </c>
      <c r="N139" s="5">
        <v>15889126114</v>
      </c>
      <c r="O139" s="5">
        <v>4062885323</v>
      </c>
      <c r="S139" s="5">
        <v>11745987778</v>
      </c>
      <c r="T139" s="5">
        <v>16204931396</v>
      </c>
    </row>
    <row r="140" spans="2:22" ht="15.5" x14ac:dyDescent="0.35">
      <c r="C140" t="s">
        <v>998</v>
      </c>
      <c r="D140" s="5">
        <v>279879818</v>
      </c>
      <c r="E140" s="5">
        <v>189494599</v>
      </c>
      <c r="F140" s="5">
        <v>105845527</v>
      </c>
      <c r="G140" s="5">
        <v>548160297</v>
      </c>
      <c r="I140" s="5">
        <v>901954979</v>
      </c>
      <c r="J140" s="5">
        <v>434245647</v>
      </c>
      <c r="K140" s="5">
        <v>85997923</v>
      </c>
      <c r="L140" s="5">
        <v>54644306</v>
      </c>
      <c r="M140" s="5">
        <v>178052983</v>
      </c>
      <c r="N140" s="5">
        <v>446770495</v>
      </c>
      <c r="O140" s="5">
        <v>504866867</v>
      </c>
      <c r="P140" s="5">
        <v>933184611</v>
      </c>
      <c r="Q140" s="5">
        <v>2988631134</v>
      </c>
      <c r="R140" s="5">
        <v>3388062409</v>
      </c>
      <c r="S140" s="5">
        <v>500319083</v>
      </c>
      <c r="T140" s="5">
        <v>137944354</v>
      </c>
      <c r="U140" s="5">
        <v>72786457</v>
      </c>
      <c r="V140" s="5">
        <v>84466740</v>
      </c>
    </row>
    <row r="141" spans="2:22" ht="15.5" x14ac:dyDescent="0.35">
      <c r="C141" t="s">
        <v>726</v>
      </c>
    </row>
    <row r="142" spans="2:22" ht="15.5" x14ac:dyDescent="0.35">
      <c r="C142" t="s">
        <v>333</v>
      </c>
      <c r="D142" s="5">
        <v>-260020752774</v>
      </c>
      <c r="E142" s="5">
        <v>-295767903259</v>
      </c>
      <c r="F142" s="5">
        <v>-160279863444</v>
      </c>
      <c r="G142" s="5">
        <v>-399408760427</v>
      </c>
      <c r="I142" s="5">
        <v>-1044499675505</v>
      </c>
      <c r="J142" s="5">
        <v>-1068202454820</v>
      </c>
      <c r="K142" s="5">
        <v>-1106800903353</v>
      </c>
      <c r="L142" s="5">
        <v>-1164071050905</v>
      </c>
      <c r="M142" s="5">
        <v>-794987089894</v>
      </c>
      <c r="N142" s="5">
        <v>-501160243350</v>
      </c>
      <c r="O142" s="5">
        <v>-791396175783</v>
      </c>
      <c r="P142" s="5">
        <v>-794517561070</v>
      </c>
      <c r="Q142" s="5">
        <v>-657322945984</v>
      </c>
      <c r="R142" s="5">
        <v>-488894649015</v>
      </c>
      <c r="S142" s="5">
        <v>-752039825420</v>
      </c>
      <c r="T142" s="5">
        <v>-913065781020</v>
      </c>
      <c r="U142" s="5">
        <v>-535330550853</v>
      </c>
      <c r="V142" s="5">
        <v>-619137895819</v>
      </c>
    </row>
    <row r="143" spans="2:22" ht="15.5" x14ac:dyDescent="0.35">
      <c r="C143" t="s">
        <v>335</v>
      </c>
      <c r="D143" s="5">
        <v>-104823086242</v>
      </c>
      <c r="E143" s="5">
        <v>-7065557788</v>
      </c>
      <c r="F143" s="5">
        <v>-60951045373</v>
      </c>
      <c r="G143" s="5">
        <v>-98407907017</v>
      </c>
      <c r="I143" s="5">
        <v>-254116963001</v>
      </c>
      <c r="J143" s="5">
        <v>-240755906119</v>
      </c>
      <c r="K143" s="5">
        <v>-265983654615</v>
      </c>
      <c r="L143" s="5">
        <v>-239378187402</v>
      </c>
      <c r="M143" s="5">
        <v>-216551481136</v>
      </c>
      <c r="N143" s="5">
        <v>-186001861426</v>
      </c>
      <c r="O143" s="5">
        <v>-223929141136</v>
      </c>
      <c r="P143" s="5">
        <v>-208717771791</v>
      </c>
      <c r="Q143" s="5">
        <v>-211092725447</v>
      </c>
      <c r="R143" s="5">
        <v>-178021377289</v>
      </c>
      <c r="S143" s="5">
        <v>-114775483044</v>
      </c>
      <c r="T143" s="5">
        <v>-139997750352</v>
      </c>
      <c r="U143" s="5">
        <v>-125704667403</v>
      </c>
      <c r="V143" s="5">
        <v>-88451279822</v>
      </c>
    </row>
    <row r="144" spans="2:22" ht="15.5" x14ac:dyDescent="0.35">
      <c r="C144" t="s">
        <v>573</v>
      </c>
      <c r="D144" s="5">
        <v>-364843839016</v>
      </c>
      <c r="E144" s="5">
        <v>-302833461047</v>
      </c>
      <c r="F144" s="5">
        <v>-221230908817</v>
      </c>
      <c r="G144" s="5">
        <v>-497816667444</v>
      </c>
      <c r="I144" s="5">
        <v>-1298616638506</v>
      </c>
      <c r="J144" s="5">
        <v>-1308958360939</v>
      </c>
      <c r="K144" s="5">
        <v>-1372784557968</v>
      </c>
      <c r="L144" s="5">
        <v>-1403449238307</v>
      </c>
      <c r="M144" s="5">
        <v>-1011538571030</v>
      </c>
      <c r="N144" s="5">
        <v>-687162104776</v>
      </c>
      <c r="O144" s="5">
        <v>-1015325316919</v>
      </c>
      <c r="P144" s="5">
        <v>-1003235332861</v>
      </c>
      <c r="Q144" s="5">
        <v>-868415671431</v>
      </c>
      <c r="R144" s="5">
        <v>-666916026304</v>
      </c>
      <c r="S144" s="5">
        <v>-866815308464</v>
      </c>
      <c r="T144" s="5">
        <v>-1053063531372</v>
      </c>
      <c r="U144" s="5">
        <v>-661035218256</v>
      </c>
      <c r="V144" s="5">
        <v>-707589175641</v>
      </c>
    </row>
    <row r="145" spans="3:22" ht="15.5" x14ac:dyDescent="0.35">
      <c r="C145" t="s">
        <v>1551</v>
      </c>
      <c r="D145" s="5">
        <v>-47129535457</v>
      </c>
      <c r="E145" s="5">
        <v>-63661454977</v>
      </c>
      <c r="F145" s="5">
        <v>15370180484</v>
      </c>
      <c r="G145" s="5">
        <v>-17937130083</v>
      </c>
      <c r="I145" s="5">
        <v>-76973101612</v>
      </c>
      <c r="J145" s="5">
        <v>-68186583705</v>
      </c>
      <c r="K145" s="5">
        <v>-117298104350</v>
      </c>
      <c r="L145" s="5">
        <v>-46243935846</v>
      </c>
      <c r="M145" s="5">
        <v>-38124071871</v>
      </c>
      <c r="N145" s="5">
        <v>-44780469830</v>
      </c>
      <c r="O145" s="5">
        <v>-30221099027</v>
      </c>
      <c r="P145" s="5">
        <v>-28749403315</v>
      </c>
      <c r="Q145" s="5">
        <v>-19702481384</v>
      </c>
      <c r="R145" s="5">
        <v>-21361841971</v>
      </c>
      <c r="S145" s="5">
        <v>-39427579342</v>
      </c>
      <c r="T145" s="5">
        <v>-18795745639</v>
      </c>
      <c r="U145" s="5">
        <v>-136819332168</v>
      </c>
      <c r="V145" s="5">
        <v>-46881559772</v>
      </c>
    </row>
    <row r="146" spans="3:22" ht="15.5" x14ac:dyDescent="0.35">
      <c r="C146" t="s">
        <v>607</v>
      </c>
      <c r="D146" s="5">
        <v>-9716235464</v>
      </c>
      <c r="E146" s="5">
        <v>127453633171</v>
      </c>
      <c r="F146" s="5">
        <v>-159562944592</v>
      </c>
      <c r="G146" s="5">
        <v>2227481578</v>
      </c>
      <c r="I146" s="5">
        <v>-37897158450</v>
      </c>
      <c r="J146" s="5">
        <v>-52565769168</v>
      </c>
      <c r="K146" s="5">
        <v>-22498476900</v>
      </c>
      <c r="L146" s="5">
        <v>-26035958069</v>
      </c>
      <c r="M146" s="5">
        <v>-5672636604</v>
      </c>
      <c r="N146" s="5">
        <v>-13811742365</v>
      </c>
      <c r="O146" s="5">
        <v>-36233546462</v>
      </c>
      <c r="P146" s="5">
        <v>-48999358747</v>
      </c>
      <c r="Q146" s="5">
        <v>-48771806905</v>
      </c>
      <c r="R146" s="5">
        <v>-44249742720</v>
      </c>
      <c r="S146" s="5">
        <v>-44649086122</v>
      </c>
      <c r="T146" s="5">
        <v>-8284121241</v>
      </c>
      <c r="U146" s="5">
        <v>-11229234106</v>
      </c>
      <c r="V146" s="5">
        <v>-16890196684</v>
      </c>
    </row>
    <row r="147" spans="3:22" ht="15.5" x14ac:dyDescent="0.35">
      <c r="C147" t="s">
        <v>979</v>
      </c>
    </row>
    <row r="148" spans="3:22" ht="15.5" x14ac:dyDescent="0.35">
      <c r="C148" t="s">
        <v>507</v>
      </c>
      <c r="D148" s="5">
        <v>-6491461690</v>
      </c>
      <c r="E148" s="5">
        <v>16148711104</v>
      </c>
      <c r="F148" s="5">
        <v>-14633227622</v>
      </c>
      <c r="G148" s="5">
        <v>-17680172204</v>
      </c>
      <c r="I148" s="5">
        <v>-19114041470</v>
      </c>
      <c r="J148" s="5">
        <v>-21139104079</v>
      </c>
      <c r="K148" s="5">
        <v>-22405402612</v>
      </c>
      <c r="L148" s="5">
        <v>-28683617040</v>
      </c>
      <c r="M148" s="5">
        <v>-25271768726</v>
      </c>
      <c r="N148" s="5">
        <v>-24681182918</v>
      </c>
      <c r="O148" s="5">
        <v>-30775913998</v>
      </c>
      <c r="P148" s="5">
        <v>-31438758037</v>
      </c>
      <c r="Q148" s="5">
        <v>-23322315990</v>
      </c>
      <c r="R148" s="5">
        <v>-1785556815</v>
      </c>
      <c r="S148" s="5">
        <v>-7891099920</v>
      </c>
      <c r="T148" s="5">
        <v>-7306419186</v>
      </c>
      <c r="U148" s="5">
        <v>-4867174172</v>
      </c>
      <c r="V148" s="5">
        <v>-5242588752</v>
      </c>
    </row>
    <row r="149" spans="3:22" ht="15.5" x14ac:dyDescent="0.35">
      <c r="C149" t="s">
        <v>161</v>
      </c>
      <c r="D149" s="5">
        <v>13132674510</v>
      </c>
      <c r="E149" s="5">
        <v>-43492674069</v>
      </c>
      <c r="F149" s="5">
        <v>-39347037646</v>
      </c>
      <c r="G149" s="5">
        <v>65258277207</v>
      </c>
      <c r="I149" s="5">
        <v>-121858798691</v>
      </c>
      <c r="J149" s="5">
        <v>-64805458289</v>
      </c>
      <c r="K149" s="5">
        <v>-137279552998</v>
      </c>
      <c r="L149" s="5">
        <v>3521343926</v>
      </c>
      <c r="M149" s="5">
        <v>1177611978</v>
      </c>
      <c r="N149" s="5">
        <v>-105157745706</v>
      </c>
      <c r="O149" s="5">
        <v>-94735964198</v>
      </c>
      <c r="P149" s="5">
        <v>-37250987803</v>
      </c>
      <c r="Q149" s="5">
        <v>112768094045</v>
      </c>
      <c r="R149" s="5">
        <v>-119658249097</v>
      </c>
      <c r="S149" s="5">
        <v>150985458849</v>
      </c>
      <c r="T149" s="5">
        <v>53785872818</v>
      </c>
      <c r="U149" s="5">
        <v>1686736985</v>
      </c>
      <c r="V149" s="5">
        <v>10914117648</v>
      </c>
    </row>
    <row r="150" spans="3:22" ht="15.5" x14ac:dyDescent="0.35">
      <c r="C150" t="s">
        <v>162</v>
      </c>
      <c r="D150" s="5">
        <v>-4565774319</v>
      </c>
      <c r="E150" s="5">
        <v>5644135891</v>
      </c>
      <c r="F150" s="5">
        <v>-167148401849</v>
      </c>
      <c r="G150" s="5">
        <v>-9296118579</v>
      </c>
      <c r="I150" s="5">
        <v>-174562755866</v>
      </c>
      <c r="J150" s="5">
        <v>-44701364996</v>
      </c>
      <c r="K150" s="5">
        <v>-59003078976</v>
      </c>
      <c r="L150" s="5">
        <v>-12235227912</v>
      </c>
      <c r="M150" s="5">
        <v>-34646172541</v>
      </c>
      <c r="N150" s="5">
        <v>-15209203746</v>
      </c>
      <c r="O150" s="5">
        <v>-6415368885</v>
      </c>
      <c r="P150" s="5">
        <v>-44965796592</v>
      </c>
      <c r="Q150" s="5">
        <v>-272543784844</v>
      </c>
      <c r="R150" s="5">
        <v>-24506383503</v>
      </c>
      <c r="S150" s="5">
        <v>-20610849973</v>
      </c>
      <c r="T150" s="5">
        <v>50294212560</v>
      </c>
      <c r="U150" s="5">
        <v>-34605967986</v>
      </c>
      <c r="V150" s="5">
        <v>-22420706989</v>
      </c>
    </row>
    <row r="151" spans="3:22" ht="15.5" x14ac:dyDescent="0.35">
      <c r="C151" t="s">
        <v>610</v>
      </c>
      <c r="E151" s="5">
        <v>1104531982</v>
      </c>
      <c r="F151" s="5">
        <v>715000000</v>
      </c>
      <c r="G151" s="5">
        <v>62000000</v>
      </c>
      <c r="I151" s="5">
        <v>1961531982</v>
      </c>
      <c r="J151" s="5">
        <v>2296148649</v>
      </c>
      <c r="K151" s="5">
        <v>1532500000</v>
      </c>
      <c r="L151" s="5">
        <v>86500000</v>
      </c>
      <c r="M151" s="5">
        <v>515245455</v>
      </c>
      <c r="N151" s="5">
        <v>1336537350</v>
      </c>
      <c r="O151" s="5">
        <v>7309029728</v>
      </c>
      <c r="P151" s="5">
        <v>158000000</v>
      </c>
      <c r="Q151" s="5">
        <v>825000000</v>
      </c>
      <c r="R151" s="5">
        <v>360454548</v>
      </c>
      <c r="S151" s="5">
        <v>2043049001</v>
      </c>
      <c r="T151" s="5">
        <v>73943143733</v>
      </c>
      <c r="U151" s="5">
        <v>2409100048</v>
      </c>
      <c r="V151" s="5">
        <v>1121842500</v>
      </c>
    </row>
    <row r="152" spans="3:22" ht="15.5" x14ac:dyDescent="0.35">
      <c r="C152" t="s">
        <v>163</v>
      </c>
      <c r="D152" s="5">
        <v>-4555299589</v>
      </c>
      <c r="E152" s="5">
        <v>-6641778188</v>
      </c>
      <c r="F152" s="5">
        <v>-5467385352</v>
      </c>
      <c r="G152" s="5">
        <v>-9358118579</v>
      </c>
      <c r="I152" s="5">
        <v>-25199762199</v>
      </c>
      <c r="J152" s="5">
        <v>-27792928588</v>
      </c>
      <c r="K152" s="5">
        <v>-17276040746</v>
      </c>
      <c r="L152" s="5">
        <v>-13856883003</v>
      </c>
      <c r="M152" s="5">
        <v>-31313661955</v>
      </c>
      <c r="N152" s="5">
        <v>-11750592948</v>
      </c>
      <c r="O152" s="5">
        <v>-21970455763</v>
      </c>
      <c r="P152" s="5">
        <v>-36585180328</v>
      </c>
      <c r="Q152" s="5">
        <v>-22190360779</v>
      </c>
      <c r="R152" s="5">
        <v>-24866838051</v>
      </c>
      <c r="S152" s="5">
        <v>-22653898974</v>
      </c>
      <c r="T152" s="5">
        <v>-20326976173</v>
      </c>
      <c r="U152" s="5">
        <v>-34642243034</v>
      </c>
      <c r="V152" s="5">
        <v>-23542549489</v>
      </c>
    </row>
    <row r="153" spans="3:22" ht="15.5" x14ac:dyDescent="0.35">
      <c r="C153" t="s">
        <v>3133</v>
      </c>
      <c r="E153" s="5">
        <v>-1246694400</v>
      </c>
      <c r="I153" s="5">
        <v>-1246694400</v>
      </c>
      <c r="J153" s="5">
        <v>-11958892760</v>
      </c>
    </row>
    <row r="154" spans="3:22" ht="15.5" x14ac:dyDescent="0.35">
      <c r="C154" t="s">
        <v>1288</v>
      </c>
      <c r="E154" s="5">
        <v>-1601540000</v>
      </c>
      <c r="I154" s="5">
        <v>-1601540000</v>
      </c>
      <c r="J154" s="5">
        <v>-5114151001</v>
      </c>
    </row>
    <row r="155" spans="3:22" ht="15.5" x14ac:dyDescent="0.35">
      <c r="C155" t="s">
        <v>549</v>
      </c>
      <c r="F155" s="5">
        <v>-150000000000</v>
      </c>
      <c r="I155" s="5">
        <v>-150000000000</v>
      </c>
      <c r="Q155" s="5">
        <v>-279000000000</v>
      </c>
    </row>
    <row r="156" spans="3:22" ht="15.5" x14ac:dyDescent="0.35">
      <c r="C156" t="s">
        <v>424</v>
      </c>
      <c r="E156" s="5">
        <v>12400000000</v>
      </c>
      <c r="F156" s="5">
        <v>-12400000000</v>
      </c>
    </row>
    <row r="157" spans="3:22" ht="15.5" x14ac:dyDescent="0.35">
      <c r="C157" t="s">
        <v>3134</v>
      </c>
      <c r="D157" s="5">
        <v>-10474730</v>
      </c>
      <c r="E157" s="5">
        <v>-44763503</v>
      </c>
      <c r="F157" s="5">
        <v>44763503</v>
      </c>
    </row>
    <row r="158" spans="3:22" ht="15.5" x14ac:dyDescent="0.35">
      <c r="C158" t="s">
        <v>347</v>
      </c>
      <c r="E158" s="5">
        <v>-40620000</v>
      </c>
      <c r="F158" s="5">
        <v>-40780000</v>
      </c>
      <c r="I158" s="5">
        <v>-191291249</v>
      </c>
      <c r="J158" s="5">
        <v>-2131541296</v>
      </c>
      <c r="K158" s="5">
        <v>-1490788230</v>
      </c>
      <c r="L158" s="5">
        <v>-2574670861</v>
      </c>
      <c r="M158" s="5">
        <v>-3847756041</v>
      </c>
      <c r="N158" s="5">
        <v>-4795148148</v>
      </c>
      <c r="O158" s="5">
        <v>-707982850</v>
      </c>
      <c r="P158" s="5">
        <v>-8377735800</v>
      </c>
    </row>
    <row r="159" spans="3:22" ht="15.5" x14ac:dyDescent="0.35">
      <c r="C159" t="s">
        <v>487</v>
      </c>
      <c r="O159" s="5">
        <v>8954040000</v>
      </c>
      <c r="P159" s="5">
        <v>-160880464</v>
      </c>
      <c r="Q159" s="5">
        <v>27821575935</v>
      </c>
    </row>
    <row r="160" spans="3:22" ht="15.5" x14ac:dyDescent="0.35">
      <c r="C160" t="s">
        <v>3135</v>
      </c>
    </row>
    <row r="161" spans="3:22" ht="15.5" x14ac:dyDescent="0.35">
      <c r="C161" t="s">
        <v>174</v>
      </c>
      <c r="K161" s="5">
        <v>-47000000000</v>
      </c>
      <c r="L161" s="5">
        <v>-1121424048</v>
      </c>
      <c r="T161" s="5">
        <v>-3321955000</v>
      </c>
      <c r="U161" s="5">
        <v>-2372825000</v>
      </c>
    </row>
    <row r="162" spans="3:22" ht="15.5" x14ac:dyDescent="0.35">
      <c r="C162" t="s">
        <v>2257</v>
      </c>
      <c r="E162" s="5">
        <v>1715000000</v>
      </c>
      <c r="I162" s="5">
        <v>1715000000</v>
      </c>
      <c r="K162" s="5">
        <v>5231250000</v>
      </c>
      <c r="L162" s="5">
        <v>5231250000</v>
      </c>
    </row>
    <row r="163" spans="3:22" ht="15.5" x14ac:dyDescent="0.35">
      <c r="C163" t="s">
        <v>175</v>
      </c>
      <c r="D163" s="5">
        <v>13132674510</v>
      </c>
      <c r="E163" s="5">
        <v>-43492674069</v>
      </c>
      <c r="F163" s="5">
        <v>-39347037646</v>
      </c>
      <c r="G163" s="5">
        <v>65258277207</v>
      </c>
      <c r="I163" s="5">
        <v>-121858798691</v>
      </c>
      <c r="J163" s="5">
        <v>-64805458289</v>
      </c>
      <c r="K163" s="5">
        <v>-137279552998</v>
      </c>
      <c r="L163" s="5">
        <v>3521343926</v>
      </c>
      <c r="M163" s="5">
        <v>1177611978</v>
      </c>
      <c r="N163" s="5">
        <v>-105157745706</v>
      </c>
      <c r="O163" s="5">
        <v>-94735964198</v>
      </c>
      <c r="P163" s="5">
        <v>-37250987803</v>
      </c>
      <c r="Q163" s="5">
        <v>112768094045</v>
      </c>
      <c r="R163" s="5">
        <v>-119658249097</v>
      </c>
      <c r="S163" s="5">
        <v>150985458849</v>
      </c>
      <c r="T163" s="5">
        <v>53785872818</v>
      </c>
      <c r="U163" s="5">
        <v>1686736985</v>
      </c>
      <c r="V163" s="5">
        <v>10914117648</v>
      </c>
    </row>
    <row r="164" spans="3:22" ht="15.5" x14ac:dyDescent="0.35">
      <c r="C164" t="s">
        <v>1322</v>
      </c>
      <c r="E164" s="5">
        <v>482615995314</v>
      </c>
      <c r="F164" s="5">
        <v>91364222222</v>
      </c>
      <c r="G164" s="5">
        <v>12915777778</v>
      </c>
      <c r="I164" s="5">
        <v>581615995314</v>
      </c>
      <c r="J164" s="5">
        <v>928500000000</v>
      </c>
      <c r="O164" s="5">
        <v>20892760000</v>
      </c>
      <c r="P164" s="5">
        <v>5339306000</v>
      </c>
      <c r="Q164" s="5">
        <v>189300000000</v>
      </c>
    </row>
    <row r="165" spans="3:22" ht="15.5" x14ac:dyDescent="0.35">
      <c r="C165" t="s">
        <v>1378</v>
      </c>
      <c r="T165" s="5">
        <v>150000000000</v>
      </c>
    </row>
    <row r="166" spans="3:22" ht="15.5" x14ac:dyDescent="0.35">
      <c r="C166" t="s">
        <v>806</v>
      </c>
      <c r="E166" s="5">
        <v>-465570000000</v>
      </c>
      <c r="F166" s="5">
        <v>-102960000000</v>
      </c>
      <c r="G166" s="5">
        <v>-3960000000</v>
      </c>
      <c r="I166" s="5">
        <v>-568530000000</v>
      </c>
      <c r="J166" s="5">
        <v>-860030000000</v>
      </c>
      <c r="L166" s="5">
        <v>2000000000</v>
      </c>
      <c r="M166" s="5">
        <v>-7255000000</v>
      </c>
      <c r="N166" s="5">
        <v>-140502000000</v>
      </c>
      <c r="O166" s="5">
        <v>-45906000000</v>
      </c>
      <c r="P166" s="5">
        <v>-41275666664</v>
      </c>
      <c r="Q166" s="5">
        <v>-16640000000</v>
      </c>
    </row>
    <row r="167" spans="3:22" ht="15.5" x14ac:dyDescent="0.35">
      <c r="C167" t="s">
        <v>427</v>
      </c>
      <c r="F167" s="5">
        <v>-46875000000</v>
      </c>
      <c r="I167" s="5">
        <v>-46875000000</v>
      </c>
      <c r="J167" s="5">
        <v>-82031250000</v>
      </c>
      <c r="K167" s="5">
        <v>-65981360705</v>
      </c>
      <c r="L167" s="5">
        <v>-23437500000</v>
      </c>
      <c r="O167" s="5">
        <v>-28125000000</v>
      </c>
      <c r="P167" s="5">
        <v>-75000000000</v>
      </c>
      <c r="Q167" s="5">
        <v>-65090049592</v>
      </c>
      <c r="R167" s="5">
        <v>-58608186463</v>
      </c>
      <c r="S167" s="5">
        <v>-130000000000</v>
      </c>
      <c r="T167" s="5">
        <v>-2500000000</v>
      </c>
      <c r="V167" s="5">
        <v>-20000000000</v>
      </c>
    </row>
    <row r="168" spans="3:22" ht="15.5" x14ac:dyDescent="0.35">
      <c r="C168" t="s">
        <v>1108</v>
      </c>
      <c r="E168" s="5">
        <v>-53025006211</v>
      </c>
      <c r="I168" s="5">
        <v>-53025006211</v>
      </c>
      <c r="J168" s="5">
        <v>-42117504348</v>
      </c>
    </row>
    <row r="169" spans="3:22" ht="15.5" x14ac:dyDescent="0.35">
      <c r="C169" t="s">
        <v>2687</v>
      </c>
      <c r="E169" s="5">
        <v>41625000000</v>
      </c>
      <c r="F169" s="5">
        <v>-13600000000</v>
      </c>
      <c r="G169" s="5">
        <v>-28025000000</v>
      </c>
      <c r="Q169" s="5">
        <v>-1720000000</v>
      </c>
    </row>
    <row r="170" spans="3:22" ht="15.5" x14ac:dyDescent="0.35">
      <c r="C170" t="s">
        <v>3136</v>
      </c>
      <c r="S170" s="5">
        <v>-112205132</v>
      </c>
      <c r="T170" s="5">
        <v>-465778249</v>
      </c>
      <c r="U170" s="5">
        <v>-488016619</v>
      </c>
    </row>
    <row r="171" spans="3:22" ht="15.5" x14ac:dyDescent="0.35">
      <c r="C171" t="s">
        <v>2684</v>
      </c>
      <c r="S171" s="5">
        <v>257812500000</v>
      </c>
    </row>
    <row r="172" spans="3:22" ht="15.5" x14ac:dyDescent="0.35">
      <c r="C172" t="s">
        <v>1734</v>
      </c>
      <c r="S172" s="5">
        <v>-3527094963</v>
      </c>
    </row>
    <row r="173" spans="3:22" ht="15.5" x14ac:dyDescent="0.35">
      <c r="C173" t="s">
        <v>3137</v>
      </c>
      <c r="R173" s="5">
        <v>-1043713229</v>
      </c>
    </row>
    <row r="174" spans="3:22" ht="15.5" x14ac:dyDescent="0.35">
      <c r="C174" t="s">
        <v>3138</v>
      </c>
      <c r="E174" s="5">
        <v>-20823943531</v>
      </c>
      <c r="I174" s="5">
        <v>-20823943531</v>
      </c>
      <c r="K174" s="5">
        <v>-1704876800</v>
      </c>
      <c r="M174" s="5">
        <v>-6315881615</v>
      </c>
    </row>
    <row r="175" spans="3:22" ht="15.5" x14ac:dyDescent="0.35">
      <c r="C175" t="s">
        <v>372</v>
      </c>
      <c r="E175" s="5">
        <v>-1508243141</v>
      </c>
      <c r="G175" s="5">
        <v>1508243141</v>
      </c>
    </row>
    <row r="176" spans="3:22" ht="15.5" x14ac:dyDescent="0.35">
      <c r="C176" t="s">
        <v>371</v>
      </c>
      <c r="D176" s="5">
        <v>-789883797</v>
      </c>
      <c r="E176" s="5">
        <v>-1475730527</v>
      </c>
      <c r="F176" s="5">
        <v>-1356868687</v>
      </c>
      <c r="G176" s="5">
        <v>-1351168658</v>
      </c>
      <c r="I176" s="5">
        <v>-5016507230</v>
      </c>
      <c r="J176" s="5">
        <v>-5230338890</v>
      </c>
      <c r="K176" s="5">
        <v>-3459965010</v>
      </c>
      <c r="L176" s="5">
        <v>-190095000</v>
      </c>
      <c r="M176" s="5">
        <v>-251506407</v>
      </c>
      <c r="N176" s="5">
        <v>-655745706</v>
      </c>
      <c r="O176" s="5">
        <v>-1258622887</v>
      </c>
      <c r="P176" s="5">
        <v>-763819139</v>
      </c>
      <c r="Q176" s="5">
        <v>-303447840</v>
      </c>
    </row>
    <row r="177" spans="2:22" ht="15.5" x14ac:dyDescent="0.35">
      <c r="C177" t="s">
        <v>3139</v>
      </c>
    </row>
    <row r="178" spans="2:22" ht="15.5" x14ac:dyDescent="0.35">
      <c r="C178" t="s">
        <v>317</v>
      </c>
      <c r="Q178" s="5">
        <v>-3278408523</v>
      </c>
      <c r="R178" s="5">
        <v>-6349405</v>
      </c>
      <c r="S178" s="5">
        <v>-4463819484</v>
      </c>
    </row>
    <row r="179" spans="2:22" ht="15.5" x14ac:dyDescent="0.35">
      <c r="C179" t="s">
        <v>426</v>
      </c>
    </row>
    <row r="180" spans="2:22" ht="15.5" x14ac:dyDescent="0.35">
      <c r="C180" t="s">
        <v>635</v>
      </c>
      <c r="E180" s="5">
        <v>-449759404</v>
      </c>
      <c r="F180" s="5">
        <v>-414599972</v>
      </c>
      <c r="G180" s="5">
        <v>-2215352832</v>
      </c>
      <c r="I180" s="5">
        <v>-9204337033</v>
      </c>
      <c r="J180" s="5">
        <v>-3896365051</v>
      </c>
      <c r="K180" s="5">
        <v>-10193987218</v>
      </c>
      <c r="L180" s="5">
        <v>-29490995074</v>
      </c>
      <c r="M180" s="5">
        <v>-15000000000</v>
      </c>
      <c r="O180" s="5">
        <v>-40339101311</v>
      </c>
      <c r="P180" s="5">
        <v>-7050808000</v>
      </c>
    </row>
    <row r="181" spans="2:22" ht="15.5" x14ac:dyDescent="0.35">
      <c r="C181" t="s">
        <v>3140</v>
      </c>
    </row>
    <row r="182" spans="2:22" ht="15.5" x14ac:dyDescent="0.35">
      <c r="C182" t="s">
        <v>3141</v>
      </c>
    </row>
    <row r="183" spans="2:22" ht="15.5" x14ac:dyDescent="0.35">
      <c r="C183" t="s">
        <v>186</v>
      </c>
      <c r="D183" s="5">
        <v>57601312877</v>
      </c>
      <c r="E183" s="5">
        <v>19797804133</v>
      </c>
      <c r="F183" s="5">
        <v>-1169416213</v>
      </c>
      <c r="G183" s="5">
        <v>-27100305068</v>
      </c>
      <c r="I183" s="5">
        <v>-57536240452</v>
      </c>
      <c r="J183" s="5">
        <v>104390506936</v>
      </c>
      <c r="K183" s="5">
        <v>10830882702</v>
      </c>
      <c r="L183" s="5">
        <v>26117497747</v>
      </c>
      <c r="M183" s="5">
        <v>877890820</v>
      </c>
      <c r="N183" s="5">
        <v>-33627621426</v>
      </c>
      <c r="O183" s="5">
        <v>-7313947226</v>
      </c>
      <c r="P183" s="5">
        <v>-23807675812</v>
      </c>
      <c r="Q183" s="5">
        <v>-61073332642</v>
      </c>
      <c r="R183" s="5">
        <v>2865926057</v>
      </c>
      <c r="S183" s="5">
        <v>67894503416</v>
      </c>
      <c r="T183" s="5">
        <v>-10881687176</v>
      </c>
      <c r="U183" s="5">
        <v>17234332637</v>
      </c>
      <c r="V183" s="5">
        <v>-1801795907</v>
      </c>
    </row>
    <row r="184" spans="2:22" ht="15.5" x14ac:dyDescent="0.35">
      <c r="C184" t="s">
        <v>187</v>
      </c>
      <c r="E184" s="5">
        <v>-149386206</v>
      </c>
      <c r="I184" s="5">
        <v>-149386206</v>
      </c>
      <c r="J184" s="5">
        <v>-126107528</v>
      </c>
    </row>
    <row r="185" spans="2:22" ht="15.5" x14ac:dyDescent="0.35">
      <c r="C185" t="s">
        <v>188</v>
      </c>
      <c r="D185" s="5">
        <v>78055614800</v>
      </c>
      <c r="E185" s="5">
        <v>21554132732</v>
      </c>
      <c r="I185" s="5">
        <v>134715661900</v>
      </c>
      <c r="J185" s="5">
        <v>30451262492</v>
      </c>
      <c r="K185" s="5">
        <v>31532271799</v>
      </c>
      <c r="L185" s="5">
        <v>-26215925417</v>
      </c>
      <c r="M185" s="5">
        <v>-27093816237</v>
      </c>
      <c r="N185" s="5">
        <v>6533805189</v>
      </c>
      <c r="O185" s="5">
        <v>13847752415</v>
      </c>
      <c r="P185" s="5">
        <v>37655428227</v>
      </c>
      <c r="Q185" s="5">
        <v>98728760869</v>
      </c>
      <c r="R185" s="5">
        <v>79077769173</v>
      </c>
      <c r="S185" s="5">
        <v>11183265757</v>
      </c>
      <c r="T185" s="5">
        <v>22064952933</v>
      </c>
      <c r="U185" s="5">
        <v>4830620296</v>
      </c>
      <c r="V185" s="5">
        <v>6632416203</v>
      </c>
    </row>
    <row r="186" spans="2:22" ht="15.5" x14ac:dyDescent="0.35">
      <c r="C186" t="s">
        <v>189</v>
      </c>
      <c r="D186" s="5">
        <v>135656927677</v>
      </c>
      <c r="E186" s="5">
        <v>41202550659</v>
      </c>
      <c r="F186" s="5">
        <v>-1169416213</v>
      </c>
      <c r="G186" s="5">
        <v>-27100305068</v>
      </c>
      <c r="I186" s="5">
        <v>77030035242</v>
      </c>
      <c r="J186" s="5">
        <v>134715661900</v>
      </c>
      <c r="K186" s="5">
        <v>42363154501</v>
      </c>
      <c r="L186" s="5">
        <v>-98427670</v>
      </c>
      <c r="M186" s="5">
        <v>-26215925417</v>
      </c>
      <c r="N186" s="5">
        <v>-27093816237</v>
      </c>
      <c r="O186" s="5">
        <v>6533805189</v>
      </c>
      <c r="P186" s="5">
        <v>13847752415</v>
      </c>
      <c r="Q186" s="5">
        <v>37655428227</v>
      </c>
      <c r="R186" s="5">
        <v>81943695230</v>
      </c>
      <c r="S186" s="5">
        <v>79077769173</v>
      </c>
      <c r="T186" s="5">
        <v>11183265757</v>
      </c>
      <c r="U186" s="5">
        <v>22064952933</v>
      </c>
      <c r="V186" s="5">
        <v>4830620296</v>
      </c>
    </row>
    <row r="188" spans="2:22" ht="15.5" x14ac:dyDescent="0.35">
      <c r="B188" t="s">
        <v>190</v>
      </c>
      <c r="C188" t="s">
        <v>11</v>
      </c>
      <c r="D188" s="5">
        <v>2340000000</v>
      </c>
      <c r="E188" s="5">
        <v>2340000000</v>
      </c>
      <c r="F188" s="5">
        <v>2340000000</v>
      </c>
      <c r="G188" s="5">
        <v>2340000000</v>
      </c>
      <c r="I188" s="5">
        <v>2340000000</v>
      </c>
      <c r="J188" s="5">
        <v>2340000000</v>
      </c>
      <c r="K188" s="5">
        <v>2340000000</v>
      </c>
      <c r="L188" s="5">
        <v>2340000000</v>
      </c>
      <c r="M188" s="5">
        <v>2340000000</v>
      </c>
      <c r="N188" s="5">
        <v>2340000000</v>
      </c>
      <c r="O188" s="5">
        <v>2340000000</v>
      </c>
      <c r="P188" s="5">
        <v>2340000000</v>
      </c>
      <c r="Q188" s="5">
        <v>2340000000</v>
      </c>
      <c r="R188" s="5">
        <v>2340000000</v>
      </c>
      <c r="S188" s="5">
        <v>2340000000</v>
      </c>
      <c r="T188" s="5">
        <v>0</v>
      </c>
      <c r="U188" s="5">
        <v>0</v>
      </c>
      <c r="V188" s="5">
        <v>0</v>
      </c>
    </row>
    <row r="189" spans="2:22" ht="15.5" x14ac:dyDescent="0.35">
      <c r="C189" t="s">
        <v>191</v>
      </c>
      <c r="D189" s="6">
        <v>14.75</v>
      </c>
      <c r="E189" s="6">
        <v>10.43</v>
      </c>
      <c r="F189" s="6">
        <v>19.93</v>
      </c>
      <c r="G189" s="6">
        <v>14.85</v>
      </c>
    </row>
    <row r="190" spans="2:22" ht="15.5" x14ac:dyDescent="0.35">
      <c r="C190" t="s">
        <v>192</v>
      </c>
      <c r="D190" s="6">
        <v>59.66</v>
      </c>
      <c r="E190" s="6">
        <v>97.79</v>
      </c>
      <c r="F190" s="6">
        <v>54.19</v>
      </c>
      <c r="G190" s="6">
        <v>85.19</v>
      </c>
    </row>
    <row r="191" spans="2:22" ht="15.5" x14ac:dyDescent="0.35">
      <c r="C191" t="s">
        <v>70</v>
      </c>
      <c r="D191" s="6">
        <v>4.88</v>
      </c>
      <c r="E191" s="6">
        <v>5.85</v>
      </c>
      <c r="F191" s="6">
        <v>5.68</v>
      </c>
      <c r="G191" s="6">
        <v>6.69</v>
      </c>
    </row>
    <row r="192" spans="2:22" ht="15.5" x14ac:dyDescent="0.35">
      <c r="C192" t="s">
        <v>193</v>
      </c>
      <c r="D192" s="6">
        <v>67489999999.999992</v>
      </c>
      <c r="E192" s="5">
        <v>71510000000</v>
      </c>
      <c r="F192" s="5">
        <v>83350000000</v>
      </c>
      <c r="G192" s="5">
        <v>67330000000</v>
      </c>
    </row>
    <row r="193" spans="3:7" ht="15.5" x14ac:dyDescent="0.35">
      <c r="C193" t="s">
        <v>194</v>
      </c>
      <c r="D193" s="6">
        <v>2.0199999999999999E-2</v>
      </c>
      <c r="E193" s="6">
        <v>1.5100000000000001E-2</v>
      </c>
      <c r="F193" s="6">
        <v>3.1300000000000001E-2</v>
      </c>
      <c r="G193" s="6">
        <v>2.3399999999999997E-2</v>
      </c>
    </row>
    <row r="194" spans="3:7" ht="15.5" x14ac:dyDescent="0.35">
      <c r="C194" t="s">
        <v>195</v>
      </c>
      <c r="D194" s="6">
        <v>3.73E-2</v>
      </c>
      <c r="E194" s="6">
        <v>2.7400000000000001E-2</v>
      </c>
      <c r="F194" s="6">
        <v>5.7000000000000002E-2</v>
      </c>
      <c r="G194" s="6">
        <v>4.4999999999999998E-2</v>
      </c>
    </row>
    <row r="195" spans="3:7" ht="15.5" x14ac:dyDescent="0.35">
      <c r="C195" t="s">
        <v>196</v>
      </c>
      <c r="D195" s="6">
        <v>4.0500000000000001E-2</v>
      </c>
      <c r="E195" s="6">
        <v>5.1100000000000007E-2</v>
      </c>
      <c r="F195" s="6">
        <v>6.1699999999999998E-2</v>
      </c>
      <c r="G195" s="6">
        <v>4.3799999999999999E-2</v>
      </c>
    </row>
    <row r="196" spans="3:7" ht="15.5" x14ac:dyDescent="0.35">
      <c r="C196" t="s">
        <v>197</v>
      </c>
      <c r="D196" s="6">
        <v>277.08999999999997</v>
      </c>
      <c r="E196" s="6">
        <v>10.69</v>
      </c>
      <c r="F196" s="6">
        <v>10.44</v>
      </c>
      <c r="G196" s="6">
        <v>5.99</v>
      </c>
    </row>
    <row r="197" spans="3:7" ht="15.5" x14ac:dyDescent="0.35">
      <c r="C197" t="s">
        <v>198</v>
      </c>
      <c r="D197" s="5">
        <v>1090000000000</v>
      </c>
      <c r="E197" s="5">
        <v>1053000000000</v>
      </c>
      <c r="F197" s="5">
        <v>956000000000</v>
      </c>
      <c r="G197" s="5">
        <v>908000000000</v>
      </c>
    </row>
    <row r="198" spans="3:7" ht="15.5" x14ac:dyDescent="0.35">
      <c r="C198" t="s">
        <v>199</v>
      </c>
      <c r="D198" s="6">
        <v>2.2200000000000002</v>
      </c>
      <c r="E198" s="6">
        <v>2.68</v>
      </c>
      <c r="F198" s="6">
        <v>3.09</v>
      </c>
      <c r="G198" s="6">
        <v>3.84</v>
      </c>
    </row>
    <row r="199" spans="3:7" ht="15.5" x14ac:dyDescent="0.35">
      <c r="C199" t="s">
        <v>200</v>
      </c>
      <c r="D199" s="6">
        <v>395.91</v>
      </c>
      <c r="E199" s="6">
        <v>381.16</v>
      </c>
      <c r="F199" s="6">
        <v>349.62</v>
      </c>
      <c r="G199" s="6">
        <v>329.69</v>
      </c>
    </row>
    <row r="200" spans="3:7" ht="15.5" x14ac:dyDescent="0.35">
      <c r="C200" t="s">
        <v>201</v>
      </c>
      <c r="D200" s="6">
        <v>2.2599999999999998</v>
      </c>
      <c r="E200" s="6">
        <v>2.72</v>
      </c>
      <c r="F200" s="6">
        <v>3.14</v>
      </c>
      <c r="G200" s="6">
        <v>3.9</v>
      </c>
    </row>
    <row r="201" spans="3:7" ht="15.5" x14ac:dyDescent="0.35">
      <c r="C201" t="s">
        <v>202</v>
      </c>
      <c r="D201" s="6">
        <v>389.74</v>
      </c>
      <c r="E201" s="6">
        <v>374.97</v>
      </c>
      <c r="F201" s="6">
        <v>344.15</v>
      </c>
      <c r="G201" s="6">
        <v>324.20999999999998</v>
      </c>
    </row>
    <row r="202" spans="3:7" ht="15.5" x14ac:dyDescent="0.35">
      <c r="C202" t="s">
        <v>203</v>
      </c>
      <c r="D202" s="5">
        <v>307000000000</v>
      </c>
      <c r="E202" s="5">
        <v>308000000000</v>
      </c>
      <c r="F202" s="5">
        <v>300000000000</v>
      </c>
      <c r="G202" s="5">
        <v>273000000000</v>
      </c>
    </row>
    <row r="203" spans="3:7" ht="15.5" x14ac:dyDescent="0.35">
      <c r="C203" t="s">
        <v>204</v>
      </c>
      <c r="D203" s="5">
        <v>11000000000</v>
      </c>
      <c r="E203" s="5">
        <v>11000000000</v>
      </c>
      <c r="F203" s="5">
        <v>17000000000</v>
      </c>
      <c r="G203" s="5">
        <v>17000000000</v>
      </c>
    </row>
    <row r="204" spans="3:7" ht="15.5" x14ac:dyDescent="0.35">
      <c r="C204" t="s">
        <v>205</v>
      </c>
      <c r="D204" s="5">
        <v>928000000000</v>
      </c>
      <c r="E204" s="5">
        <v>893000000000</v>
      </c>
      <c r="F204" s="5">
        <v>819000000000</v>
      </c>
      <c r="G204" s="5">
        <v>773000000000</v>
      </c>
    </row>
    <row r="205" spans="3:7" ht="15.5" x14ac:dyDescent="0.35">
      <c r="C205" t="s">
        <v>23</v>
      </c>
      <c r="D205" s="5">
        <v>317000000000</v>
      </c>
      <c r="E205" s="5">
        <v>319000000000</v>
      </c>
      <c r="F205" s="5">
        <v>317000000000</v>
      </c>
      <c r="G205" s="5">
        <v>290000000000</v>
      </c>
    </row>
    <row r="206" spans="3:7" ht="15.5" x14ac:dyDescent="0.35">
      <c r="C206" t="s">
        <v>20</v>
      </c>
      <c r="D206" s="5">
        <v>182000000000</v>
      </c>
      <c r="E206" s="5">
        <v>241000000000</v>
      </c>
      <c r="F206" s="5">
        <v>281000000000</v>
      </c>
      <c r="G206" s="5">
        <v>253000000000</v>
      </c>
    </row>
    <row r="207" spans="3:7" ht="15.5" x14ac:dyDescent="0.35">
      <c r="C207" t="s">
        <v>206</v>
      </c>
      <c r="D207" s="5">
        <v>343000000000</v>
      </c>
      <c r="E207" s="5">
        <v>314000000000</v>
      </c>
      <c r="F207" s="5">
        <v>296000000000</v>
      </c>
      <c r="G207" s="5">
        <v>233000000000</v>
      </c>
    </row>
    <row r="208" spans="3:7" ht="15.5" x14ac:dyDescent="0.35">
      <c r="C208" t="s">
        <v>207</v>
      </c>
      <c r="D208" s="5">
        <v>49000000000</v>
      </c>
      <c r="E208" s="5">
        <v>58000000000</v>
      </c>
      <c r="F208" s="5">
        <v>205000000000</v>
      </c>
      <c r="G208" s="5">
        <v>-83000000000</v>
      </c>
    </row>
    <row r="209" spans="3:22" ht="15.5" x14ac:dyDescent="0.35">
      <c r="C209" t="s">
        <v>208</v>
      </c>
      <c r="D209" s="5">
        <v>-5000000000</v>
      </c>
      <c r="E209" s="5">
        <v>-7000000000</v>
      </c>
      <c r="F209" s="5">
        <v>-6000000000</v>
      </c>
      <c r="G209" s="5">
        <v>-9000000000</v>
      </c>
    </row>
    <row r="210" spans="3:22" ht="15.5" x14ac:dyDescent="0.35">
      <c r="C210" t="s">
        <v>12</v>
      </c>
      <c r="D210" s="5">
        <v>44000000000</v>
      </c>
      <c r="E210" s="5">
        <v>51000000000</v>
      </c>
      <c r="F210" s="5">
        <v>200000000000</v>
      </c>
      <c r="G210" s="5">
        <v>-92000000000</v>
      </c>
    </row>
    <row r="211" spans="3:22" ht="15.5" x14ac:dyDescent="0.35">
      <c r="C211" t="s">
        <v>15</v>
      </c>
      <c r="D211" s="6">
        <v>18.98</v>
      </c>
      <c r="E211" s="6">
        <v>21.74</v>
      </c>
      <c r="F211" s="6">
        <v>85.26</v>
      </c>
      <c r="G211" s="6">
        <v>-39.43</v>
      </c>
    </row>
    <row r="212" spans="3:22" ht="15.5" x14ac:dyDescent="0.35">
      <c r="C212" t="s">
        <v>57</v>
      </c>
      <c r="I212" s="6">
        <v>56.41</v>
      </c>
      <c r="J212" s="6">
        <v>40.33</v>
      </c>
      <c r="K212" s="6">
        <v>47.49</v>
      </c>
      <c r="L212" s="6">
        <v>33.909999999999997</v>
      </c>
      <c r="M212" s="6">
        <v>28.71</v>
      </c>
      <c r="N212" s="6">
        <v>-23.85</v>
      </c>
      <c r="O212" s="6">
        <v>21.27</v>
      </c>
      <c r="P212" s="6">
        <v>32.049999999999997</v>
      </c>
      <c r="Q212" s="6">
        <v>39.6</v>
      </c>
      <c r="R212" s="6">
        <v>46.29</v>
      </c>
      <c r="S212" s="6">
        <v>41.68</v>
      </c>
      <c r="T212" s="6">
        <v>304992.38</v>
      </c>
      <c r="U212" s="6">
        <v>-660470.04</v>
      </c>
      <c r="V212" s="6">
        <v>-1246510.32</v>
      </c>
    </row>
    <row r="213" spans="3:22" ht="15.5" x14ac:dyDescent="0.35">
      <c r="C213" t="s">
        <v>69</v>
      </c>
      <c r="I213" s="6">
        <v>18.079999999999998</v>
      </c>
      <c r="J213" s="6">
        <v>32.229999999999997</v>
      </c>
      <c r="K213" s="6">
        <v>15.48</v>
      </c>
      <c r="L213" s="6">
        <v>21.97</v>
      </c>
      <c r="M213" s="6">
        <v>28.74</v>
      </c>
      <c r="N213" s="6">
        <v>-33.119999999999997</v>
      </c>
      <c r="O213" s="6">
        <v>39.49</v>
      </c>
      <c r="P213" s="6">
        <v>30.27</v>
      </c>
      <c r="Q213" s="6">
        <v>24.87</v>
      </c>
      <c r="R213" s="6">
        <v>17.39</v>
      </c>
      <c r="S213" s="6">
        <v>28.67</v>
      </c>
      <c r="T213" s="5">
        <v>0</v>
      </c>
      <c r="U213" s="5">
        <v>0</v>
      </c>
      <c r="V213" s="5">
        <v>0</v>
      </c>
    </row>
    <row r="214" spans="3:22" ht="15.5" x14ac:dyDescent="0.35">
      <c r="C214" t="s">
        <v>72</v>
      </c>
      <c r="I214" s="6">
        <v>1.43</v>
      </c>
      <c r="J214" s="6">
        <v>1.79</v>
      </c>
      <c r="K214" s="6">
        <v>1.18</v>
      </c>
      <c r="L214" s="6">
        <v>1.23</v>
      </c>
      <c r="M214" s="6">
        <v>1.64</v>
      </c>
      <c r="N214" s="6">
        <v>2.35</v>
      </c>
      <c r="O214" s="6">
        <v>1.63</v>
      </c>
      <c r="P214" s="6">
        <v>1.91</v>
      </c>
      <c r="Q214" s="6">
        <v>2.2000000000000002</v>
      </c>
      <c r="R214" s="6">
        <v>2.12</v>
      </c>
      <c r="S214" s="6">
        <v>3.26</v>
      </c>
      <c r="T214" s="5">
        <v>0</v>
      </c>
      <c r="U214" s="5">
        <v>0</v>
      </c>
      <c r="V214" s="5">
        <v>0</v>
      </c>
    </row>
    <row r="215" spans="3:22" ht="15.5" x14ac:dyDescent="0.35">
      <c r="C215" t="s">
        <v>209</v>
      </c>
      <c r="I215" s="5">
        <v>276260000000</v>
      </c>
      <c r="J215" s="5">
        <v>228900000000</v>
      </c>
      <c r="K215" s="5">
        <v>216000000000</v>
      </c>
      <c r="L215" s="5">
        <v>171360000000</v>
      </c>
      <c r="N215" s="5">
        <v>19350000000</v>
      </c>
      <c r="O215" s="6">
        <v>132139999999.99998</v>
      </c>
      <c r="P215" s="5">
        <v>175040000000</v>
      </c>
    </row>
    <row r="216" spans="3:22" ht="15.5" x14ac:dyDescent="0.35">
      <c r="C216" t="s">
        <v>210</v>
      </c>
      <c r="I216" s="6">
        <v>8.1699999999999995E-2</v>
      </c>
      <c r="J216" s="6">
        <v>5.6600000000000004E-2</v>
      </c>
      <c r="K216" s="6">
        <v>6.8600000000000008E-2</v>
      </c>
      <c r="L216" s="6">
        <v>5.6600000000000004E-2</v>
      </c>
      <c r="M216" s="6">
        <v>4.9200000000000001E-2</v>
      </c>
      <c r="N216" s="6">
        <v>-0.05</v>
      </c>
      <c r="O216" s="6">
        <v>3.9399999999999998E-2</v>
      </c>
      <c r="P216" s="6">
        <v>5.7200000000000001E-2</v>
      </c>
      <c r="Q216" s="6">
        <v>7.8100000000000003E-2</v>
      </c>
      <c r="R216" s="6">
        <v>0.11560000000000001</v>
      </c>
      <c r="S216" s="6">
        <v>0.10630000000000001</v>
      </c>
      <c r="T216" s="6">
        <v>0.12619999999999998</v>
      </c>
      <c r="U216" s="6">
        <v>-2.4399999999999998E-2</v>
      </c>
      <c r="V216" s="6">
        <v>-5.3099999999999994E-2</v>
      </c>
    </row>
    <row r="217" spans="3:22" ht="15.5" x14ac:dyDescent="0.35">
      <c r="C217" t="s">
        <v>211</v>
      </c>
      <c r="I217" s="6">
        <v>0.14800000000000002</v>
      </c>
      <c r="J217" s="6">
        <v>9.9299999999999999E-2</v>
      </c>
      <c r="K217" s="6">
        <v>0.1173</v>
      </c>
      <c r="L217" s="6">
        <v>0.1011</v>
      </c>
      <c r="M217" s="6">
        <v>9.1899999999999996E-2</v>
      </c>
      <c r="N217" s="6">
        <v>-8.8599999999999998E-2</v>
      </c>
      <c r="O217" s="6">
        <v>7.2099999999999997E-2</v>
      </c>
      <c r="P217" s="6">
        <v>0.11210000000000001</v>
      </c>
      <c r="Q217" s="6">
        <v>0.14180000000000001</v>
      </c>
      <c r="R217" s="6">
        <v>0.13320000000000001</v>
      </c>
      <c r="S217" s="6">
        <v>0.12839999999999999</v>
      </c>
      <c r="T217" s="6">
        <v>0.21010000000000001</v>
      </c>
      <c r="U217" s="6">
        <v>-0.21969999999999998</v>
      </c>
      <c r="V217" s="6">
        <v>-0.34</v>
      </c>
    </row>
    <row r="218" spans="3:22" ht="15.5" x14ac:dyDescent="0.35">
      <c r="C218" t="s">
        <v>212</v>
      </c>
      <c r="I218" s="6">
        <v>0.16839999999999999</v>
      </c>
      <c r="J218" s="6">
        <v>0.13949999999999999</v>
      </c>
      <c r="K218" s="6">
        <v>0.14380000000000001</v>
      </c>
      <c r="L218" s="6">
        <v>8.4199999999999997E-2</v>
      </c>
      <c r="M218" s="6">
        <v>0.1153</v>
      </c>
      <c r="N218" s="6">
        <v>-2.2700000000000001E-2</v>
      </c>
      <c r="O218" s="6">
        <v>9.4800000000000009E-2</v>
      </c>
      <c r="P218" s="6">
        <v>0.1348</v>
      </c>
      <c r="Q218" s="6">
        <v>0.16420000000000001</v>
      </c>
      <c r="R218" s="6">
        <v>0.16200000000000001</v>
      </c>
      <c r="S218" s="6">
        <v>0.22940000000000002</v>
      </c>
      <c r="T218" s="6">
        <v>0.54020000000000001</v>
      </c>
      <c r="U218" s="6">
        <v>0.87439999999999996</v>
      </c>
      <c r="V218" s="6">
        <v>-0.26780000000000004</v>
      </c>
    </row>
    <row r="219" spans="3:22" ht="15.5" x14ac:dyDescent="0.35">
      <c r="C219" t="s">
        <v>213</v>
      </c>
      <c r="I219" s="6">
        <v>10.71</v>
      </c>
      <c r="J219" s="6">
        <v>8.1</v>
      </c>
      <c r="K219" s="6">
        <v>147.37</v>
      </c>
      <c r="L219" s="6">
        <v>82.03</v>
      </c>
      <c r="M219" s="6">
        <v>91.78</v>
      </c>
      <c r="N219" s="6">
        <v>-8.56</v>
      </c>
      <c r="O219" s="6">
        <v>77.5</v>
      </c>
      <c r="P219" s="6">
        <v>4.22</v>
      </c>
      <c r="Q219" s="6">
        <v>6.18</v>
      </c>
      <c r="R219" s="6">
        <v>887.83</v>
      </c>
      <c r="S219" s="6">
        <v>248.1</v>
      </c>
      <c r="T219" s="6">
        <v>237.17</v>
      </c>
      <c r="U219" s="6">
        <v>203.99</v>
      </c>
      <c r="V219" s="6">
        <v>-77.099999999999994</v>
      </c>
    </row>
    <row r="220" spans="3:22" ht="15.5" x14ac:dyDescent="0.35">
      <c r="C220" t="s">
        <v>66</v>
      </c>
      <c r="I220" s="6">
        <v>2.68</v>
      </c>
      <c r="J220" s="6">
        <v>3.2</v>
      </c>
      <c r="K220" s="6">
        <v>1.82</v>
      </c>
      <c r="L220" s="6">
        <v>2.2200000000000002</v>
      </c>
      <c r="M220" s="6">
        <v>2.64</v>
      </c>
      <c r="N220" s="6">
        <v>2.93</v>
      </c>
      <c r="O220" s="6">
        <v>2.85</v>
      </c>
      <c r="P220" s="6">
        <v>3.39</v>
      </c>
      <c r="Q220" s="6">
        <v>3.53</v>
      </c>
      <c r="R220" s="6">
        <v>2.3199999999999998</v>
      </c>
      <c r="S220" s="6">
        <v>3.68</v>
      </c>
      <c r="T220" s="5">
        <v>0</v>
      </c>
      <c r="U220" s="5">
        <v>0</v>
      </c>
      <c r="V220" s="5">
        <v>0</v>
      </c>
    </row>
    <row r="221" spans="3:22" ht="15.5" x14ac:dyDescent="0.35">
      <c r="C221" t="s">
        <v>63</v>
      </c>
      <c r="I221" s="6">
        <v>381.16</v>
      </c>
      <c r="J221" s="6">
        <v>406.38</v>
      </c>
      <c r="K221" s="6">
        <v>404.9</v>
      </c>
      <c r="L221" s="6">
        <v>335.39</v>
      </c>
      <c r="M221" s="6">
        <v>312.33999999999997</v>
      </c>
      <c r="N221" s="6">
        <v>269.24</v>
      </c>
      <c r="O221" s="6">
        <v>294.83999999999997</v>
      </c>
      <c r="P221" s="6">
        <v>285.89</v>
      </c>
      <c r="Q221" s="6">
        <v>279.3</v>
      </c>
      <c r="R221" s="6">
        <v>347.45</v>
      </c>
      <c r="S221" s="6">
        <v>324.49</v>
      </c>
      <c r="T221" s="6">
        <v>1451566.89</v>
      </c>
      <c r="U221" s="6">
        <v>3006023.55</v>
      </c>
      <c r="V221" s="6">
        <v>3666493.58</v>
      </c>
    </row>
    <row r="222" spans="3:22" ht="15.5" x14ac:dyDescent="0.35">
      <c r="C222" t="s">
        <v>214</v>
      </c>
      <c r="I222" s="6">
        <v>2.72</v>
      </c>
      <c r="J222" s="6">
        <v>3.25</v>
      </c>
      <c r="K222" s="6">
        <v>1.84</v>
      </c>
      <c r="L222" s="6">
        <v>2.25</v>
      </c>
      <c r="M222" s="6">
        <v>2.67</v>
      </c>
      <c r="N222" s="6">
        <v>2.96</v>
      </c>
      <c r="O222" s="6">
        <v>2.89</v>
      </c>
      <c r="P222" s="6">
        <v>3.44</v>
      </c>
      <c r="Q222" s="6">
        <v>3.53</v>
      </c>
      <c r="R222" s="6">
        <v>2.3199999999999998</v>
      </c>
      <c r="S222" s="6">
        <v>3.68</v>
      </c>
      <c r="T222" s="5">
        <v>0</v>
      </c>
      <c r="U222" s="5">
        <v>0</v>
      </c>
      <c r="V222" s="5">
        <v>0</v>
      </c>
    </row>
    <row r="223" spans="3:22" ht="15.5" x14ac:dyDescent="0.35">
      <c r="C223" t="s">
        <v>215</v>
      </c>
      <c r="I223" s="6">
        <v>374.97</v>
      </c>
      <c r="J223" s="6">
        <v>400.2</v>
      </c>
      <c r="K223" s="6">
        <v>399.59</v>
      </c>
      <c r="L223" s="6">
        <v>330.79</v>
      </c>
      <c r="M223" s="6">
        <v>308.64</v>
      </c>
      <c r="N223" s="6">
        <v>267.14999999999998</v>
      </c>
      <c r="O223" s="6">
        <v>290.98</v>
      </c>
      <c r="P223" s="6">
        <v>282.32</v>
      </c>
      <c r="Q223" s="6">
        <v>279.3</v>
      </c>
      <c r="R223" s="6">
        <v>347.45</v>
      </c>
      <c r="S223" s="6">
        <v>324.49</v>
      </c>
      <c r="T223" s="6">
        <v>1451566.89</v>
      </c>
      <c r="U223" s="6">
        <v>3006023.55</v>
      </c>
      <c r="V223" s="6">
        <v>3666493.58</v>
      </c>
    </row>
    <row r="224" spans="3:22" ht="15.5" x14ac:dyDescent="0.35">
      <c r="C224" t="s">
        <v>216</v>
      </c>
      <c r="I224" s="5">
        <v>308000000000</v>
      </c>
      <c r="J224" s="5">
        <v>291000000000</v>
      </c>
      <c r="K224" s="5">
        <v>247000000000</v>
      </c>
      <c r="L224" s="5">
        <v>302000000000</v>
      </c>
      <c r="M224" s="5">
        <v>279000000000</v>
      </c>
      <c r="N224" s="5">
        <v>217000000000</v>
      </c>
      <c r="O224" s="5">
        <v>185000000000</v>
      </c>
      <c r="P224" s="5">
        <v>222000000000</v>
      </c>
      <c r="Q224" s="5">
        <v>106000000000</v>
      </c>
      <c r="S224" s="5">
        <v>60000000000</v>
      </c>
      <c r="T224" s="5">
        <v>29000000000</v>
      </c>
      <c r="U224" s="5">
        <v>122000000000</v>
      </c>
      <c r="V224" s="5">
        <v>117000000000</v>
      </c>
    </row>
    <row r="225" spans="2:22" ht="15.5" x14ac:dyDescent="0.35">
      <c r="C225" t="s">
        <v>217</v>
      </c>
      <c r="I225" s="5">
        <v>11000000000</v>
      </c>
      <c r="J225" s="5">
        <v>24000000000</v>
      </c>
      <c r="K225" s="5">
        <v>28000000000</v>
      </c>
      <c r="L225" s="5">
        <v>24000000000</v>
      </c>
      <c r="M225" s="5">
        <v>18000000000</v>
      </c>
      <c r="N225" s="5">
        <v>9000000000</v>
      </c>
      <c r="O225" s="5">
        <v>115000000000</v>
      </c>
      <c r="P225" s="5">
        <v>142000000000</v>
      </c>
      <c r="Q225" s="5">
        <v>207000000000</v>
      </c>
      <c r="U225" s="5">
        <v>0</v>
      </c>
    </row>
    <row r="226" spans="2:22" ht="15.5" x14ac:dyDescent="0.35">
      <c r="C226" t="s">
        <v>25</v>
      </c>
      <c r="I226" s="5">
        <v>319000000000</v>
      </c>
      <c r="J226" s="5">
        <v>315000000000</v>
      </c>
      <c r="K226" s="5">
        <v>276000000000</v>
      </c>
      <c r="L226" s="5">
        <v>326000000000</v>
      </c>
      <c r="M226" s="5">
        <v>297000000000</v>
      </c>
      <c r="N226" s="5">
        <v>226000000000</v>
      </c>
      <c r="O226" s="5">
        <v>300000000000</v>
      </c>
      <c r="P226" s="5">
        <v>364000000000</v>
      </c>
      <c r="Q226" s="5">
        <v>313000000000</v>
      </c>
      <c r="S226" s="5">
        <v>60000000000</v>
      </c>
      <c r="T226" s="5">
        <v>29000000000</v>
      </c>
      <c r="U226" s="5">
        <v>123000000000</v>
      </c>
      <c r="V226" s="5">
        <v>117000000000</v>
      </c>
    </row>
    <row r="227" spans="2:22" ht="15.5" x14ac:dyDescent="0.35">
      <c r="C227" t="s">
        <v>22</v>
      </c>
      <c r="I227" s="5">
        <v>241000000000</v>
      </c>
      <c r="J227" s="5">
        <v>180000000000</v>
      </c>
      <c r="K227" s="5">
        <v>216000000000</v>
      </c>
      <c r="L227" s="5">
        <v>294000000000</v>
      </c>
      <c r="M227" s="5">
        <v>289000000000</v>
      </c>
      <c r="N227" s="5">
        <v>220000000000</v>
      </c>
      <c r="O227" s="5">
        <v>291000000000</v>
      </c>
      <c r="P227" s="5">
        <v>350000000000</v>
      </c>
      <c r="Q227" s="5">
        <v>275000000000</v>
      </c>
      <c r="R227" s="5">
        <v>-82000000000</v>
      </c>
      <c r="S227" s="5">
        <v>-19000000000</v>
      </c>
      <c r="T227" s="5">
        <v>18000000000</v>
      </c>
      <c r="U227" s="5">
        <v>100000000000</v>
      </c>
      <c r="V227" s="5">
        <v>112000000000</v>
      </c>
    </row>
    <row r="228" spans="2:22" ht="15.5" x14ac:dyDescent="0.35">
      <c r="C228" t="s">
        <v>218</v>
      </c>
      <c r="I228" s="5">
        <v>314000000000</v>
      </c>
      <c r="J228" s="5">
        <v>419000000000</v>
      </c>
      <c r="K228" s="5">
        <v>406000000000</v>
      </c>
      <c r="L228" s="5">
        <v>282000000000</v>
      </c>
      <c r="M228" s="5">
        <v>224000000000</v>
      </c>
      <c r="N228" s="5">
        <v>177000000000</v>
      </c>
      <c r="O228" s="5">
        <v>295000000000</v>
      </c>
      <c r="P228" s="5">
        <v>281000000000</v>
      </c>
      <c r="Q228" s="5">
        <v>367000000000</v>
      </c>
      <c r="R228" s="5">
        <v>431000000000</v>
      </c>
      <c r="S228" s="5">
        <v>376000000000</v>
      </c>
      <c r="T228" s="5">
        <v>132000000000</v>
      </c>
      <c r="U228" s="5">
        <v>-241000000000</v>
      </c>
      <c r="V228" s="5">
        <v>-224000000000</v>
      </c>
    </row>
    <row r="229" spans="2:22" ht="15.5" x14ac:dyDescent="0.35">
      <c r="C229" t="s">
        <v>219</v>
      </c>
      <c r="I229" s="5">
        <v>239000000000</v>
      </c>
      <c r="J229" s="5">
        <v>214000000000</v>
      </c>
      <c r="K229" s="5">
        <v>207000000000</v>
      </c>
      <c r="L229" s="5">
        <v>35000000000</v>
      </c>
      <c r="M229" s="5">
        <v>34000000000</v>
      </c>
      <c r="N229" s="5">
        <v>87000000000</v>
      </c>
      <c r="O229" s="5">
        <v>94000000000</v>
      </c>
      <c r="P229" s="5">
        <v>58000000000</v>
      </c>
      <c r="Q229" s="5">
        <v>99000000000</v>
      </c>
      <c r="R229" s="5">
        <v>147000000000</v>
      </c>
      <c r="S229" s="5">
        <v>-62000000000</v>
      </c>
      <c r="T229" s="5">
        <v>-115000000000</v>
      </c>
      <c r="U229" s="5">
        <v>50000000000</v>
      </c>
      <c r="V229" s="5">
        <v>10000000000</v>
      </c>
    </row>
    <row r="230" spans="2:22" ht="15.5" x14ac:dyDescent="0.35">
      <c r="C230" t="s">
        <v>220</v>
      </c>
      <c r="I230" s="5">
        <v>-25000000000</v>
      </c>
      <c r="J230" s="5">
        <v>-30000000000</v>
      </c>
      <c r="K230" s="5">
        <v>-19000000000</v>
      </c>
      <c r="L230" s="5">
        <v>-16000000000</v>
      </c>
      <c r="M230" s="5">
        <v>-35000000000</v>
      </c>
      <c r="N230" s="5">
        <v>-17000000000</v>
      </c>
      <c r="O230" s="5">
        <v>-23000000000</v>
      </c>
      <c r="P230" s="5">
        <v>-45000000000</v>
      </c>
      <c r="Q230" s="5">
        <v>-22000000000</v>
      </c>
      <c r="R230" s="5">
        <v>-25000000000</v>
      </c>
      <c r="S230" s="5">
        <v>-23000000000</v>
      </c>
      <c r="T230" s="5">
        <v>-20000000000</v>
      </c>
      <c r="U230" s="5">
        <v>-35000000000</v>
      </c>
      <c r="V230" s="5">
        <v>-24000000000</v>
      </c>
    </row>
    <row r="231" spans="2:22" ht="15.5" x14ac:dyDescent="0.35">
      <c r="C231" t="s">
        <v>14</v>
      </c>
      <c r="I231" s="5">
        <v>213000000000</v>
      </c>
      <c r="J231" s="5">
        <v>184000000000</v>
      </c>
      <c r="K231" s="5">
        <v>188000000000</v>
      </c>
      <c r="L231" s="5">
        <v>18000000000</v>
      </c>
      <c r="M231" s="5">
        <v>-1000000000</v>
      </c>
      <c r="N231" s="5">
        <v>70000000000</v>
      </c>
      <c r="O231" s="5">
        <v>71000000000</v>
      </c>
      <c r="P231" s="5">
        <v>13000000000</v>
      </c>
      <c r="Q231" s="5">
        <v>77000000000</v>
      </c>
      <c r="R231" s="5">
        <v>122000000000</v>
      </c>
      <c r="S231" s="5">
        <v>-85000000000</v>
      </c>
      <c r="T231" s="5">
        <v>-135000000000</v>
      </c>
      <c r="U231" s="5">
        <v>16000000000</v>
      </c>
      <c r="V231" s="5">
        <v>-14000000000</v>
      </c>
    </row>
    <row r="232" spans="2:22" ht="15.5" x14ac:dyDescent="0.35">
      <c r="C232" t="s">
        <v>16</v>
      </c>
      <c r="I232" s="6">
        <v>91.09</v>
      </c>
      <c r="J232" s="6">
        <v>78.5</v>
      </c>
      <c r="K232" s="6">
        <v>80.36</v>
      </c>
      <c r="L232" s="6">
        <v>7.85</v>
      </c>
      <c r="M232" s="6">
        <v>-0.35</v>
      </c>
      <c r="N232" s="6">
        <v>29.95</v>
      </c>
      <c r="O232" s="6">
        <v>30.36</v>
      </c>
      <c r="P232" s="6">
        <v>5.74</v>
      </c>
      <c r="Q232" s="6">
        <v>32.65</v>
      </c>
      <c r="R232" s="6">
        <v>52.12</v>
      </c>
      <c r="S232" s="6">
        <v>-36.32</v>
      </c>
      <c r="T232" s="5">
        <v>-360770</v>
      </c>
      <c r="U232" s="6">
        <v>517044.02</v>
      </c>
      <c r="V232" s="6">
        <v>-461258.54</v>
      </c>
    </row>
    <row r="234" spans="2:22" ht="15.5" x14ac:dyDescent="0.35">
      <c r="B234" t="s">
        <v>221</v>
      </c>
      <c r="C234" t="s">
        <v>222</v>
      </c>
      <c r="D234" s="5">
        <v>35000000000</v>
      </c>
      <c r="E234" s="5">
        <v>24000000000</v>
      </c>
      <c r="F234" s="5">
        <v>47000000000</v>
      </c>
      <c r="G234" s="5">
        <v>35000000000</v>
      </c>
      <c r="H234" s="5">
        <v>138000000000</v>
      </c>
      <c r="I234" s="5">
        <v>132000000000</v>
      </c>
      <c r="J234" s="5">
        <v>95000000000</v>
      </c>
      <c r="K234" s="5">
        <v>111000000000</v>
      </c>
      <c r="L234" s="5">
        <v>79000000000</v>
      </c>
      <c r="M234" s="5">
        <v>67000000000</v>
      </c>
      <c r="N234" s="5">
        <v>-56000000000</v>
      </c>
      <c r="O234" s="5">
        <v>50000000000</v>
      </c>
      <c r="P234" s="5">
        <v>75000000000</v>
      </c>
      <c r="Q234" s="5">
        <v>93000000000</v>
      </c>
    </row>
    <row r="235" spans="2:22" ht="15.5" x14ac:dyDescent="0.35">
      <c r="C235" t="s">
        <v>223</v>
      </c>
      <c r="H235" s="5">
        <v>141000000000</v>
      </c>
      <c r="I235" s="5">
        <v>132000000000</v>
      </c>
      <c r="J235" s="5">
        <v>95000000000</v>
      </c>
      <c r="K235" s="5">
        <v>111000000000</v>
      </c>
      <c r="L235" s="5">
        <v>79000000000</v>
      </c>
      <c r="M235" s="5">
        <v>67000000000</v>
      </c>
      <c r="N235" s="5">
        <v>-56000000000</v>
      </c>
      <c r="O235" s="5">
        <v>50000000000</v>
      </c>
      <c r="P235" s="5">
        <v>75000000000</v>
      </c>
      <c r="Q235" s="5">
        <v>93000000000</v>
      </c>
    </row>
    <row r="236" spans="2:22" ht="15.5" x14ac:dyDescent="0.35">
      <c r="C236" t="s">
        <v>224</v>
      </c>
      <c r="H236" s="5">
        <v>50</v>
      </c>
      <c r="I236" s="5">
        <v>50</v>
      </c>
      <c r="J236" s="5">
        <v>20</v>
      </c>
      <c r="K236" s="5">
        <v>35</v>
      </c>
      <c r="L236" s="5">
        <v>25</v>
      </c>
      <c r="M236" s="5">
        <v>10</v>
      </c>
      <c r="P236" s="5">
        <v>24</v>
      </c>
      <c r="Q236" s="5">
        <v>32</v>
      </c>
    </row>
    <row r="237" spans="2:22" ht="15.5" x14ac:dyDescent="0.35">
      <c r="C237" t="s">
        <v>74</v>
      </c>
      <c r="H237" s="6">
        <v>0.84739999999999993</v>
      </c>
      <c r="I237" s="6">
        <v>0.88629999999999998</v>
      </c>
      <c r="J237" s="6">
        <v>0.49590000000000001</v>
      </c>
      <c r="K237" s="6">
        <v>0.66310000000000002</v>
      </c>
      <c r="L237" s="6">
        <v>0.73719999999999997</v>
      </c>
      <c r="M237" s="6">
        <v>0.3483</v>
      </c>
      <c r="P237" s="6">
        <v>0.74879999999999991</v>
      </c>
      <c r="Q237" s="6">
        <v>0.80810000000000004</v>
      </c>
    </row>
    <row r="238" spans="2:22" ht="15.5" x14ac:dyDescent="0.35">
      <c r="C238" t="s">
        <v>225</v>
      </c>
      <c r="H238" s="6">
        <v>6.3299999999999995E-2</v>
      </c>
      <c r="I238" s="6">
        <v>3.9199999999999999E-2</v>
      </c>
      <c r="J238" s="6">
        <v>1.5700000000000002E-2</v>
      </c>
      <c r="K238" s="6">
        <v>3.8699999999999998E-2</v>
      </c>
      <c r="L238" s="6">
        <v>3.2300000000000002E-2</v>
      </c>
      <c r="M238" s="6">
        <v>9.300000000000001E-3</v>
      </c>
      <c r="P238" s="6">
        <v>3.0600000000000002E-2</v>
      </c>
      <c r="Q238" s="6">
        <v>3.5200000000000002E-2</v>
      </c>
    </row>
    <row r="239" spans="2:22" ht="15.5" x14ac:dyDescent="0.35">
      <c r="C239" t="s">
        <v>56</v>
      </c>
      <c r="D239" s="6">
        <v>14.75</v>
      </c>
      <c r="E239" s="6">
        <v>10.43</v>
      </c>
      <c r="F239" s="6">
        <v>19.93</v>
      </c>
      <c r="G239" s="6">
        <v>14.85</v>
      </c>
      <c r="H239" s="5">
        <v>59</v>
      </c>
      <c r="I239" s="6">
        <v>56.41</v>
      </c>
      <c r="J239" s="6">
        <v>40.33</v>
      </c>
      <c r="K239" s="6">
        <v>47.49</v>
      </c>
      <c r="L239" s="6">
        <v>33.909999999999997</v>
      </c>
      <c r="M239" s="6">
        <v>28.71</v>
      </c>
      <c r="N239" s="6">
        <v>-23.85</v>
      </c>
      <c r="O239" s="6">
        <v>21.27</v>
      </c>
      <c r="P239" s="6">
        <v>32.049999999999997</v>
      </c>
      <c r="Q239" s="6">
        <v>39.6</v>
      </c>
    </row>
    <row r="240" spans="2:22" ht="15.5" x14ac:dyDescent="0.35">
      <c r="C240" t="s">
        <v>226</v>
      </c>
      <c r="H240" s="6">
        <v>59.97</v>
      </c>
      <c r="I240" s="6">
        <v>56.41</v>
      </c>
      <c r="J240" s="6">
        <v>40.33</v>
      </c>
      <c r="K240" s="6">
        <v>47.49</v>
      </c>
      <c r="L240" s="6">
        <v>33.909999999999997</v>
      </c>
      <c r="M240" s="6">
        <v>28.71</v>
      </c>
      <c r="N240" s="6">
        <v>-23.85</v>
      </c>
      <c r="O240" s="6">
        <v>21.27</v>
      </c>
      <c r="P240" s="6">
        <v>32.049999999999997</v>
      </c>
      <c r="Q240" s="6">
        <v>39.6</v>
      </c>
    </row>
    <row r="241" spans="3:17" ht="15.5" x14ac:dyDescent="0.35">
      <c r="C241" t="s">
        <v>76</v>
      </c>
      <c r="H241" s="5">
        <v>50</v>
      </c>
      <c r="I241" s="5">
        <v>50</v>
      </c>
      <c r="J241" s="5">
        <v>20</v>
      </c>
      <c r="K241" s="5">
        <v>35</v>
      </c>
      <c r="L241" s="5">
        <v>25</v>
      </c>
      <c r="M241" s="5">
        <v>10</v>
      </c>
      <c r="P241" s="5">
        <v>24</v>
      </c>
      <c r="Q241" s="5">
        <v>32</v>
      </c>
    </row>
    <row r="242" spans="3:17" ht="15.5" x14ac:dyDescent="0.35">
      <c r="C242" t="s">
        <v>227</v>
      </c>
      <c r="H242" s="6">
        <v>0.84739999999999993</v>
      </c>
      <c r="I242" s="6">
        <v>0.88629999999999998</v>
      </c>
      <c r="J242" s="6">
        <v>0.49590000000000001</v>
      </c>
      <c r="K242" s="6">
        <v>0.66310000000000002</v>
      </c>
      <c r="L242" s="6">
        <v>0.73719999999999997</v>
      </c>
      <c r="M242" s="6">
        <v>0.3483</v>
      </c>
      <c r="P242" s="6">
        <v>0.74879999999999991</v>
      </c>
      <c r="Q242" s="6">
        <v>0.80810000000000004</v>
      </c>
    </row>
    <row r="243" spans="3:17" ht="15.5" x14ac:dyDescent="0.35">
      <c r="C243" t="s">
        <v>228</v>
      </c>
      <c r="H243" s="6">
        <v>6.3299999999999995E-2</v>
      </c>
      <c r="I243" s="6">
        <v>3.9199999999999999E-2</v>
      </c>
      <c r="J243" s="6">
        <v>1.5700000000000002E-2</v>
      </c>
      <c r="K243" s="6">
        <v>3.8699999999999998E-2</v>
      </c>
      <c r="L243" s="6">
        <v>3.2300000000000002E-2</v>
      </c>
      <c r="M243" s="6">
        <v>9.300000000000001E-3</v>
      </c>
      <c r="P243" s="6">
        <v>3.0600000000000002E-2</v>
      </c>
      <c r="Q243" s="6">
        <v>3.5200000000000002E-2</v>
      </c>
    </row>
    <row r="244" spans="3:17" ht="15.5" x14ac:dyDescent="0.35">
      <c r="C244" t="s">
        <v>229</v>
      </c>
      <c r="D244" s="5">
        <v>423000000000</v>
      </c>
      <c r="E244" s="5">
        <v>409000000000</v>
      </c>
      <c r="F244" s="5">
        <v>446000000000</v>
      </c>
      <c r="G244" s="5">
        <v>443000000000</v>
      </c>
      <c r="H244" s="5">
        <v>1691000000000</v>
      </c>
      <c r="I244" s="5">
        <v>1667000000000</v>
      </c>
      <c r="J244" s="5">
        <v>1699000000000</v>
      </c>
      <c r="K244" s="5">
        <v>1465000000000</v>
      </c>
      <c r="L244" s="5">
        <v>1415000000000</v>
      </c>
      <c r="M244" s="5">
        <v>1182000000000</v>
      </c>
      <c r="N244" s="5">
        <v>789000000000</v>
      </c>
      <c r="O244" s="5">
        <v>1207000000000</v>
      </c>
      <c r="P244" s="5">
        <v>1187000000000</v>
      </c>
      <c r="Q244" s="5">
        <v>1048000000000</v>
      </c>
    </row>
    <row r="245" spans="3:17" ht="15.5" x14ac:dyDescent="0.35">
      <c r="C245" t="s">
        <v>230</v>
      </c>
      <c r="H245" s="5">
        <v>1720000000000</v>
      </c>
      <c r="I245" s="5">
        <v>1667000000000</v>
      </c>
      <c r="J245" s="5">
        <v>1699000000000</v>
      </c>
      <c r="K245" s="5">
        <v>1465000000000</v>
      </c>
      <c r="L245" s="5">
        <v>1415000000000</v>
      </c>
      <c r="M245" s="5">
        <v>1182000000000</v>
      </c>
      <c r="N245" s="5">
        <v>789000000000</v>
      </c>
      <c r="O245" s="5">
        <v>1207000000000</v>
      </c>
      <c r="P245" s="5">
        <v>1187000000000</v>
      </c>
      <c r="Q245" s="5">
        <v>1048000000000</v>
      </c>
    </row>
    <row r="246" spans="3:17" ht="15.5" x14ac:dyDescent="0.35">
      <c r="C246" t="s">
        <v>231</v>
      </c>
      <c r="H246" s="5">
        <v>50</v>
      </c>
      <c r="I246" s="5">
        <v>50</v>
      </c>
      <c r="J246" s="5">
        <v>20</v>
      </c>
      <c r="K246" s="5">
        <v>35</v>
      </c>
      <c r="L246" s="5">
        <v>25</v>
      </c>
      <c r="M246" s="5">
        <v>10</v>
      </c>
      <c r="P246" s="5">
        <v>24</v>
      </c>
      <c r="Q246" s="5">
        <v>32</v>
      </c>
    </row>
    <row r="247" spans="3:17" ht="15.5" x14ac:dyDescent="0.35">
      <c r="C247" t="s">
        <v>232</v>
      </c>
      <c r="H247" s="6">
        <v>0.84739999999999993</v>
      </c>
      <c r="I247" s="6">
        <v>0.88629999999999998</v>
      </c>
      <c r="J247" s="6">
        <v>0.49590000000000001</v>
      </c>
      <c r="K247" s="6">
        <v>0.66310000000000002</v>
      </c>
      <c r="L247" s="6">
        <v>0.73719999999999997</v>
      </c>
      <c r="M247" s="6">
        <v>0.3483</v>
      </c>
      <c r="P247" s="6">
        <v>0.74879999999999991</v>
      </c>
      <c r="Q247" s="6">
        <v>0.80810000000000004</v>
      </c>
    </row>
    <row r="248" spans="3:17" ht="15.5" x14ac:dyDescent="0.35">
      <c r="C248" t="s">
        <v>233</v>
      </c>
      <c r="H248" s="6">
        <v>6.3299999999999995E-2</v>
      </c>
      <c r="I248" s="6">
        <v>3.9199999999999999E-2</v>
      </c>
      <c r="J248" s="6">
        <v>1.5700000000000002E-2</v>
      </c>
      <c r="K248" s="6">
        <v>3.8699999999999998E-2</v>
      </c>
      <c r="L248" s="6">
        <v>3.2300000000000002E-2</v>
      </c>
      <c r="M248" s="6">
        <v>9.300000000000001E-3</v>
      </c>
      <c r="P248" s="6">
        <v>3.0600000000000002E-2</v>
      </c>
      <c r="Q248" s="6">
        <v>3.5200000000000002E-2</v>
      </c>
    </row>
    <row r="249" spans="3:17" ht="15.5" x14ac:dyDescent="0.35">
      <c r="C249" t="s">
        <v>234</v>
      </c>
      <c r="I249" s="6">
        <v>13.39</v>
      </c>
    </row>
    <row r="250" spans="3:17" ht="15.5" x14ac:dyDescent="0.35">
      <c r="C250" t="s">
        <v>235</v>
      </c>
      <c r="I250" s="6">
        <v>13.17</v>
      </c>
    </row>
    <row r="251" spans="3:17" ht="15.5" x14ac:dyDescent="0.35">
      <c r="C251" t="s">
        <v>237</v>
      </c>
      <c r="I251" s="6">
        <v>7.5</v>
      </c>
    </row>
    <row r="252" spans="3:17" ht="15.5" x14ac:dyDescent="0.35">
      <c r="C252" t="s">
        <v>238</v>
      </c>
      <c r="I252" s="6">
        <v>7.5899999999999995E-2</v>
      </c>
    </row>
    <row r="253" spans="3:17" ht="15.5" x14ac:dyDescent="0.35">
      <c r="C253" t="s">
        <v>239</v>
      </c>
      <c r="I253" s="6">
        <v>1.08</v>
      </c>
    </row>
    <row r="254" spans="3:17" ht="15.5" x14ac:dyDescent="0.35">
      <c r="C254" t="s">
        <v>240</v>
      </c>
      <c r="I254" s="5">
        <v>2</v>
      </c>
    </row>
    <row r="255" spans="3:17" ht="15.5" x14ac:dyDescent="0.35">
      <c r="C255" t="s">
        <v>241</v>
      </c>
      <c r="I255" s="6">
        <v>8.09</v>
      </c>
    </row>
    <row r="256" spans="3:17" ht="15.5" x14ac:dyDescent="0.35">
      <c r="C256" t="s">
        <v>242</v>
      </c>
      <c r="I256" s="6">
        <v>9.1300000000000008</v>
      </c>
    </row>
    <row r="257" spans="3:9" ht="15.5" x14ac:dyDescent="0.35">
      <c r="C257" t="s">
        <v>243</v>
      </c>
      <c r="I257" s="6">
        <v>10.27</v>
      </c>
    </row>
    <row r="258" spans="3:9" ht="15.5" x14ac:dyDescent="0.35">
      <c r="C258" t="s">
        <v>244</v>
      </c>
      <c r="I258" s="6">
        <v>7.58</v>
      </c>
    </row>
    <row r="259" spans="3:9" ht="15.5" x14ac:dyDescent="0.35">
      <c r="C259" t="s">
        <v>245</v>
      </c>
      <c r="I259" s="6">
        <v>0.33</v>
      </c>
    </row>
    <row r="260" spans="3:9" ht="15.5" x14ac:dyDescent="0.35">
      <c r="C260" t="s">
        <v>246</v>
      </c>
      <c r="I260" s="6">
        <v>0.71</v>
      </c>
    </row>
    <row r="261" spans="3:9" ht="15.5" x14ac:dyDescent="0.35">
      <c r="C261" t="s">
        <v>248</v>
      </c>
      <c r="I261" s="6">
        <v>59.97</v>
      </c>
    </row>
    <row r="262" spans="3:9" ht="15.5" x14ac:dyDescent="0.35">
      <c r="C262" t="s">
        <v>249</v>
      </c>
      <c r="I262" s="5">
        <v>59</v>
      </c>
    </row>
    <row r="263" spans="3:9" ht="15.5" x14ac:dyDescent="0.35">
      <c r="C263" t="s">
        <v>250</v>
      </c>
      <c r="I263" s="6">
        <v>734.04</v>
      </c>
    </row>
    <row r="264" spans="3:9" ht="15.5" x14ac:dyDescent="0.35">
      <c r="C264" t="s">
        <v>251</v>
      </c>
      <c r="D264" s="6">
        <v>57.88</v>
      </c>
    </row>
    <row r="265" spans="3:9" ht="15.5" x14ac:dyDescent="0.35">
      <c r="C265" t="s">
        <v>252</v>
      </c>
      <c r="I265" s="6">
        <v>395.91</v>
      </c>
    </row>
    <row r="266" spans="3:9" ht="15.5" x14ac:dyDescent="0.35">
      <c r="C266" t="s">
        <v>253</v>
      </c>
      <c r="I266" s="6">
        <v>86.55</v>
      </c>
    </row>
    <row r="267" spans="3:9" ht="15.5" x14ac:dyDescent="0.35">
      <c r="C267" t="s">
        <v>254</v>
      </c>
      <c r="D267" s="6">
        <v>1.68</v>
      </c>
    </row>
    <row r="268" spans="3:9" ht="15.5" x14ac:dyDescent="0.35">
      <c r="C268" t="s">
        <v>255</v>
      </c>
      <c r="D268" s="6">
        <v>0.88</v>
      </c>
    </row>
    <row r="269" spans="3:9" ht="15.5" x14ac:dyDescent="0.35">
      <c r="C269" t="s">
        <v>377</v>
      </c>
      <c r="D269" s="6">
        <v>0.34</v>
      </c>
    </row>
    <row r="270" spans="3:9" ht="15.5" x14ac:dyDescent="0.35">
      <c r="C270" t="s">
        <v>378</v>
      </c>
      <c r="D270" s="6">
        <v>0.01</v>
      </c>
    </row>
    <row r="271" spans="3:9" ht="15.5" x14ac:dyDescent="0.35">
      <c r="C271" t="s">
        <v>256</v>
      </c>
      <c r="D271" s="6">
        <v>0.67</v>
      </c>
    </row>
    <row r="272" spans="3:9" ht="15.5" x14ac:dyDescent="0.35">
      <c r="C272" t="s">
        <v>379</v>
      </c>
      <c r="D272" s="6">
        <v>0.19</v>
      </c>
    </row>
    <row r="273" spans="3:9" ht="15.5" x14ac:dyDescent="0.35">
      <c r="C273" t="s">
        <v>257</v>
      </c>
      <c r="D273" s="6">
        <v>1.85</v>
      </c>
    </row>
    <row r="274" spans="3:9" ht="15.5" x14ac:dyDescent="0.35">
      <c r="C274" t="s">
        <v>258</v>
      </c>
      <c r="I274" s="6">
        <v>11.21</v>
      </c>
    </row>
    <row r="275" spans="3:9" ht="15.5" x14ac:dyDescent="0.35">
      <c r="C275" t="s">
        <v>12</v>
      </c>
      <c r="D275" s="5">
        <v>44000000000</v>
      </c>
    </row>
    <row r="276" spans="3:9" ht="15.5" x14ac:dyDescent="0.35">
      <c r="C276" t="s">
        <v>259</v>
      </c>
      <c r="I276" s="6">
        <v>4.6500000000000004</v>
      </c>
    </row>
    <row r="277" spans="3:9" ht="15.5" x14ac:dyDescent="0.35">
      <c r="C277" t="s">
        <v>260</v>
      </c>
      <c r="I277" s="6">
        <v>8.2100000000000006E-2</v>
      </c>
    </row>
    <row r="278" spans="3:9" ht="15.5" x14ac:dyDescent="0.35">
      <c r="C278" t="s">
        <v>261</v>
      </c>
      <c r="I278" s="6">
        <v>0.1515</v>
      </c>
    </row>
    <row r="279" spans="3:9" ht="15.5" x14ac:dyDescent="0.35">
      <c r="C279" t="s">
        <v>262</v>
      </c>
      <c r="I279" s="6">
        <v>0.17989999999999998</v>
      </c>
    </row>
    <row r="280" spans="3:9" ht="15.5" x14ac:dyDescent="0.35">
      <c r="C280" t="s">
        <v>263</v>
      </c>
      <c r="I280" s="6">
        <v>0.11800000000000001</v>
      </c>
    </row>
    <row r="281" spans="3:9" ht="15.5" x14ac:dyDescent="0.35">
      <c r="C281" t="s">
        <v>264</v>
      </c>
      <c r="D281" s="6">
        <v>56.92</v>
      </c>
    </row>
    <row r="282" spans="3:9" ht="15.5" x14ac:dyDescent="0.35">
      <c r="C282" t="s">
        <v>265</v>
      </c>
      <c r="D282" s="6">
        <v>110.23</v>
      </c>
    </row>
    <row r="283" spans="3:9" ht="15.5" x14ac:dyDescent="0.35">
      <c r="C283" t="s">
        <v>266</v>
      </c>
      <c r="D283" s="6">
        <v>30.07</v>
      </c>
    </row>
    <row r="284" spans="3:9" ht="15.5" x14ac:dyDescent="0.35">
      <c r="C284" t="s">
        <v>267</v>
      </c>
      <c r="D284" s="6">
        <v>137.08000000000001</v>
      </c>
    </row>
    <row r="285" spans="3:9" ht="15.5" x14ac:dyDescent="0.35">
      <c r="C285" t="s">
        <v>268</v>
      </c>
      <c r="D285" s="6">
        <v>1.6</v>
      </c>
    </row>
    <row r="286" spans="3:9" ht="15.5" x14ac:dyDescent="0.35">
      <c r="C286" t="s">
        <v>269</v>
      </c>
      <c r="I286" s="6">
        <v>1.03</v>
      </c>
    </row>
    <row r="287" spans="3:9" ht="15.5" x14ac:dyDescent="0.35">
      <c r="C287" t="s">
        <v>270</v>
      </c>
      <c r="I287" s="6">
        <v>3.3</v>
      </c>
    </row>
    <row r="288" spans="3:9" ht="15.5" x14ac:dyDescent="0.35">
      <c r="C288" t="s">
        <v>52</v>
      </c>
      <c r="I288" s="5">
        <v>1852000000000</v>
      </c>
    </row>
    <row r="289" spans="3:9" ht="15.5" x14ac:dyDescent="0.35">
      <c r="C289" t="s">
        <v>271</v>
      </c>
      <c r="I289" s="5">
        <v>2195000000000</v>
      </c>
    </row>
    <row r="290" spans="3:9" ht="15.5" x14ac:dyDescent="0.35">
      <c r="C290" t="s">
        <v>272</v>
      </c>
      <c r="I290" s="5">
        <v>2340000000</v>
      </c>
    </row>
    <row r="291" spans="3:9" ht="15.5" x14ac:dyDescent="0.35">
      <c r="C291" t="s">
        <v>273</v>
      </c>
      <c r="I291" s="6">
        <v>0.11259999999999999</v>
      </c>
    </row>
    <row r="292" spans="3:9" ht="15.5" x14ac:dyDescent="0.35">
      <c r="C292" t="s">
        <v>274</v>
      </c>
      <c r="D292" s="6">
        <v>0.22550000000000001</v>
      </c>
    </row>
    <row r="293" spans="3:9" ht="15.5" x14ac:dyDescent="0.35">
      <c r="C293" t="s">
        <v>275</v>
      </c>
      <c r="D293" s="6">
        <v>0.11380000000000001</v>
      </c>
    </row>
    <row r="294" spans="3:9" ht="15.5" x14ac:dyDescent="0.35">
      <c r="C294" t="s">
        <v>276</v>
      </c>
      <c r="D294" s="6">
        <v>8.1799999999999998E-2</v>
      </c>
    </row>
    <row r="295" spans="3:9" ht="15.5" x14ac:dyDescent="0.35">
      <c r="C295" t="s">
        <v>277</v>
      </c>
      <c r="D295" s="6">
        <v>0.14580000000000001</v>
      </c>
    </row>
    <row r="296" spans="3:9" ht="15.5" x14ac:dyDescent="0.35">
      <c r="C296" t="s">
        <v>278</v>
      </c>
      <c r="D296" s="6">
        <v>0.29520000000000002</v>
      </c>
    </row>
    <row r="297" spans="3:9" ht="15.5" x14ac:dyDescent="0.35">
      <c r="C297" t="s">
        <v>279</v>
      </c>
      <c r="D297" s="6">
        <v>0.31780000000000003</v>
      </c>
    </row>
    <row r="298" spans="3:9" ht="15.5" x14ac:dyDescent="0.35">
      <c r="C298" t="s">
        <v>280</v>
      </c>
      <c r="I298" s="5">
        <v>50</v>
      </c>
    </row>
    <row r="299" spans="3:9" ht="15.5" x14ac:dyDescent="0.35">
      <c r="C299" t="s">
        <v>281</v>
      </c>
      <c r="I299" s="5">
        <v>50</v>
      </c>
    </row>
    <row r="300" spans="3:9" ht="15.5" x14ac:dyDescent="0.35">
      <c r="C300" t="s">
        <v>282</v>
      </c>
      <c r="I300" s="6">
        <v>0.84739999999999993</v>
      </c>
    </row>
    <row r="301" spans="3:9" ht="15.5" x14ac:dyDescent="0.35">
      <c r="C301" t="s">
        <v>283</v>
      </c>
      <c r="I301" s="6">
        <v>6.3299999999999995E-2</v>
      </c>
    </row>
    <row r="302" spans="3:9" ht="15.5" x14ac:dyDescent="0.35">
      <c r="C302" t="s">
        <v>284</v>
      </c>
      <c r="I302" t="s">
        <v>823</v>
      </c>
    </row>
    <row r="303" spans="3:9" ht="15.5" x14ac:dyDescent="0.35">
      <c r="C303" t="s">
        <v>286</v>
      </c>
      <c r="I303" s="5">
        <v>6</v>
      </c>
    </row>
    <row r="304" spans="3:9" ht="15.5" x14ac:dyDescent="0.35">
      <c r="C304" t="s">
        <v>287</v>
      </c>
      <c r="I304" s="6">
        <v>0.19</v>
      </c>
    </row>
    <row r="305" spans="3:9" ht="15.5" x14ac:dyDescent="0.35">
      <c r="C305" t="s">
        <v>288</v>
      </c>
      <c r="I305" s="6">
        <v>0.61</v>
      </c>
    </row>
    <row r="306" spans="3:9" ht="15.5" x14ac:dyDescent="0.35">
      <c r="C306" t="s">
        <v>289</v>
      </c>
      <c r="I306" s="6">
        <v>0.53</v>
      </c>
    </row>
    <row r="307" spans="3:9" ht="15.5" x14ac:dyDescent="0.35">
      <c r="C307" t="s">
        <v>290</v>
      </c>
      <c r="I307" s="6">
        <v>0.74</v>
      </c>
    </row>
    <row r="308" spans="3:9" ht="15.5" x14ac:dyDescent="0.35">
      <c r="C308" t="s">
        <v>291</v>
      </c>
      <c r="I308" s="6">
        <v>0.56000000000000005</v>
      </c>
    </row>
    <row r="309" spans="3:9" ht="15.5" x14ac:dyDescent="0.35">
      <c r="C309" t="s">
        <v>292</v>
      </c>
      <c r="I309" s="6">
        <v>0.32</v>
      </c>
    </row>
    <row r="310" spans="3:9" ht="15.5" x14ac:dyDescent="0.35">
      <c r="C310" t="s">
        <v>293</v>
      </c>
      <c r="I310" s="6">
        <v>0.57999999999999996</v>
      </c>
    </row>
    <row r="311" spans="3:9" ht="15.5" x14ac:dyDescent="0.35">
      <c r="C311" t="s">
        <v>294</v>
      </c>
      <c r="I311" s="5">
        <v>1720000000000</v>
      </c>
    </row>
    <row r="312" spans="3:9" ht="15.5" x14ac:dyDescent="0.35">
      <c r="C312" t="s">
        <v>295</v>
      </c>
      <c r="I312" s="5">
        <v>413000000000</v>
      </c>
    </row>
    <row r="313" spans="3:9" ht="15.5" x14ac:dyDescent="0.35">
      <c r="C313" t="s">
        <v>296</v>
      </c>
      <c r="I313" s="5">
        <v>290000000000</v>
      </c>
    </row>
    <row r="314" spans="3:9" ht="15.5" x14ac:dyDescent="0.35">
      <c r="C314" t="s">
        <v>297</v>
      </c>
      <c r="I314" s="5">
        <v>141000000000</v>
      </c>
    </row>
    <row r="315" spans="3:9" ht="15.5" x14ac:dyDescent="0.35">
      <c r="C315" t="s">
        <v>298</v>
      </c>
      <c r="D315" s="5">
        <v>136000000000</v>
      </c>
    </row>
    <row r="316" spans="3:9" ht="15.5" x14ac:dyDescent="0.35">
      <c r="C316" t="s">
        <v>299</v>
      </c>
      <c r="D316" s="5">
        <v>1713000000000</v>
      </c>
    </row>
    <row r="317" spans="3:9" ht="15.5" x14ac:dyDescent="0.35">
      <c r="C317" t="s">
        <v>300</v>
      </c>
      <c r="D317" s="5">
        <v>623000000000</v>
      </c>
    </row>
    <row r="318" spans="3:9" ht="15.5" x14ac:dyDescent="0.35">
      <c r="C318" t="s">
        <v>206</v>
      </c>
      <c r="D318" s="5">
        <v>343000000000</v>
      </c>
    </row>
    <row r="319" spans="3:9" ht="15.5" x14ac:dyDescent="0.35">
      <c r="C319" t="s">
        <v>205</v>
      </c>
      <c r="I319" s="5">
        <v>928000000000</v>
      </c>
    </row>
    <row r="320" spans="3:9" ht="15.5" x14ac:dyDescent="0.35">
      <c r="C320" t="s">
        <v>204</v>
      </c>
      <c r="D320" s="5">
        <v>11000000000</v>
      </c>
    </row>
    <row r="321" spans="3:9" ht="15.5" x14ac:dyDescent="0.35">
      <c r="C321" t="s">
        <v>203</v>
      </c>
      <c r="D321" s="5">
        <v>307000000000</v>
      </c>
    </row>
    <row r="322" spans="3:9" ht="15.5" x14ac:dyDescent="0.35">
      <c r="C322" t="s">
        <v>23</v>
      </c>
      <c r="D322" s="5">
        <v>317000000000</v>
      </c>
    </row>
    <row r="323" spans="3:9" ht="15.5" x14ac:dyDescent="0.35">
      <c r="C323" t="s">
        <v>20</v>
      </c>
      <c r="D323" s="5">
        <v>182000000000</v>
      </c>
    </row>
    <row r="324" spans="3:9" ht="15.5" x14ac:dyDescent="0.35">
      <c r="C324" t="s">
        <v>301</v>
      </c>
      <c r="I324" s="5">
        <v>1090000000000</v>
      </c>
    </row>
    <row r="325" spans="3:9" ht="15.5" x14ac:dyDescent="0.35">
      <c r="C325" t="s">
        <v>302</v>
      </c>
      <c r="I325" s="5">
        <v>229000000000</v>
      </c>
    </row>
    <row r="326" spans="3:9" ht="15.5" x14ac:dyDescent="0.35">
      <c r="C326" t="s">
        <v>303</v>
      </c>
      <c r="I326" s="5">
        <v>-175000000000</v>
      </c>
    </row>
    <row r="327" spans="3:9" ht="15.5" x14ac:dyDescent="0.35">
      <c r="C327" t="s">
        <v>304</v>
      </c>
      <c r="I327" s="5">
        <v>-4000000000</v>
      </c>
    </row>
    <row r="328" spans="3:9" ht="15.5" x14ac:dyDescent="0.35">
      <c r="C328" t="s">
        <v>305</v>
      </c>
      <c r="I328" s="5">
        <v>-26000000000</v>
      </c>
    </row>
    <row r="329" spans="3:9" ht="15.5" x14ac:dyDescent="0.35">
      <c r="C329" t="s">
        <v>306</v>
      </c>
      <c r="I329" s="5">
        <v>203000000000</v>
      </c>
    </row>
  </sheetData>
  <pageMargins left="0.7" right="0.7" top="0.75" bottom="0.75" header="0.3" footer="0.3"/>
  <ignoredErrors>
    <ignoredError sqref="A1:V330" numberStoredAsText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R28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8" width="18.83203125" customWidth="1"/>
  </cols>
  <sheetData>
    <row r="1" spans="1:18" ht="15.5" x14ac:dyDescent="0.35">
      <c r="C1" t="s">
        <v>3142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</row>
    <row r="2" spans="1:18" ht="15.5" x14ac:dyDescent="0.35">
      <c r="C2" t="s">
        <v>3143</v>
      </c>
      <c r="D2" s="2" vm="782">
        <f ca="1">IFERROR(_xlfn.STOCKHISTORY("XIDX:" &amp; $C$1, D3, , 0, 0, 1), "Libur")</f>
        <v>278</v>
      </c>
      <c r="H2" s="2" t="e" vm="2">
        <f>_FV(C2,"Price")</f>
        <v>#VALUE!</v>
      </c>
      <c r="I2" s="2" vm="823">
        <f t="shared" ref="I2:R2" ca="1" si="0">IFERROR(_xlfn.STOCKHISTORY("XIDX:" &amp; $C$1, I1, , 0, 0, 1), "Libur")</f>
        <v>320</v>
      </c>
      <c r="J2" s="2" vm="442">
        <f t="shared" ca="1" si="0"/>
        <v>318</v>
      </c>
      <c r="K2" s="2" vm="824">
        <f t="shared" ca="1" si="0"/>
        <v>412</v>
      </c>
      <c r="L2" s="2" vm="268">
        <f t="shared" ca="1" si="0"/>
        <v>665</v>
      </c>
      <c r="M2" s="2" vm="825">
        <f t="shared" ca="1" si="0"/>
        <v>960.00480000000005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vm="826">
        <f t="shared" ca="1" si="0"/>
        <v>245.005</v>
      </c>
      <c r="R2" s="2" t="str">
        <f t="shared" ca="1" si="0"/>
        <v>Libur</v>
      </c>
    </row>
    <row r="3" spans="1:18" ht="15.5" x14ac:dyDescent="0.35">
      <c r="D3" s="1">
        <v>46111</v>
      </c>
    </row>
    <row r="4" spans="1:18" ht="15.5" x14ac:dyDescent="0.35">
      <c r="B4" t="s">
        <v>4</v>
      </c>
      <c r="C4" t="s">
        <v>5</v>
      </c>
      <c r="D4" s="2">
        <f>IFERROR(INDEX(D51:D500,MATCH($C$4,$C$51:$C$500,0)),"")</f>
        <v>152434176874</v>
      </c>
      <c r="H4" s="2">
        <f>IFERROR(SUM(D4:G4)*(4/MAX(1,COUNT(D4:G4))),"")</f>
        <v>609736707496</v>
      </c>
      <c r="I4" s="2">
        <f t="shared" ref="I4:R4" si="1">IFERROR(INDEX(I51:I500,MATCH($C$4,$C$51:$C$500,0)),"")</f>
        <v>468083672174</v>
      </c>
      <c r="J4" s="2">
        <f t="shared" si="1"/>
        <v>413112938332</v>
      </c>
      <c r="K4" s="2">
        <f t="shared" si="1"/>
        <v>363277432550</v>
      </c>
      <c r="L4" s="2">
        <f t="shared" si="1"/>
        <v>276906269894</v>
      </c>
      <c r="M4" s="2">
        <f t="shared" si="1"/>
        <v>290801343418</v>
      </c>
      <c r="N4" s="2">
        <f t="shared" si="1"/>
        <v>354017584836</v>
      </c>
      <c r="O4" s="2">
        <f t="shared" si="1"/>
        <v>430926912882</v>
      </c>
      <c r="P4" s="2">
        <f t="shared" si="1"/>
        <v>430246179428</v>
      </c>
      <c r="Q4" s="2">
        <f t="shared" si="1"/>
        <v>352044148683</v>
      </c>
      <c r="R4" s="2">
        <f t="shared" si="1"/>
        <v>258400114500</v>
      </c>
    </row>
    <row r="5" spans="1:18" ht="15.5" x14ac:dyDescent="0.35">
      <c r="B5" t="s">
        <v>6</v>
      </c>
      <c r="C5" t="s">
        <v>7</v>
      </c>
      <c r="D5" s="2">
        <f>IFERROR(INDEX(D51:D500,MATCH($C$5,$C$51:$C$500,0)),"")</f>
        <v>33100760647</v>
      </c>
      <c r="H5" s="2">
        <f>IFERROR(SUM(D5:G5)*(4/MAX(1,COUNT(D5:G5))),"")</f>
        <v>132403042588</v>
      </c>
      <c r="I5" s="2">
        <f t="shared" ref="I5:R5" si="2">IFERROR(INDEX(I51:I500,MATCH($C$5,$C$51:$C$500,0)),"")</f>
        <v>69673098035</v>
      </c>
      <c r="J5" s="2">
        <f t="shared" si="2"/>
        <v>90452314751</v>
      </c>
      <c r="K5" s="2">
        <f t="shared" si="2"/>
        <v>88358120858</v>
      </c>
      <c r="L5" s="2">
        <f t="shared" si="2"/>
        <v>60238298159</v>
      </c>
      <c r="M5" s="2">
        <f t="shared" si="2"/>
        <v>60607037742</v>
      </c>
      <c r="N5" s="2">
        <f t="shared" si="2"/>
        <v>38782096675</v>
      </c>
      <c r="O5" s="2">
        <f t="shared" si="2"/>
        <v>77772851238</v>
      </c>
      <c r="P5" s="2">
        <f t="shared" si="2"/>
        <v>51028156718</v>
      </c>
      <c r="Q5" s="2">
        <f t="shared" si="2"/>
        <v>86295159628</v>
      </c>
      <c r="R5" s="2">
        <f t="shared" si="2"/>
        <v>34588334473</v>
      </c>
    </row>
    <row r="6" spans="1:18" ht="15.5" x14ac:dyDescent="0.35">
      <c r="B6" t="s">
        <v>8</v>
      </c>
      <c r="C6" t="s">
        <v>9</v>
      </c>
      <c r="D6" s="2">
        <f>IFERROR(INDEX(D51:D500,MATCH($C$6,$C$51:$C$500,0)),"")</f>
        <v>1199293365442</v>
      </c>
      <c r="H6" s="2">
        <f>IFERROR(INDEX(D6:G6,COUNT(D6:G6)),"")</f>
        <v>1199293365442</v>
      </c>
      <c r="I6" s="2">
        <f t="shared" ref="I6:R6" si="3">IFERROR(INDEX(I51:I500,MATCH($C$6,$C$51:$C$500,0)),"")</f>
        <v>1166192604795</v>
      </c>
      <c r="J6" s="2">
        <f t="shared" si="3"/>
        <v>1122965320890</v>
      </c>
      <c r="K6" s="2">
        <f t="shared" si="3"/>
        <v>1058512678868</v>
      </c>
      <c r="L6" s="2">
        <f t="shared" si="3"/>
        <v>980534145004</v>
      </c>
      <c r="M6" s="2">
        <f t="shared" si="3"/>
        <v>920295846845</v>
      </c>
      <c r="N6" s="2">
        <f t="shared" si="3"/>
        <v>859103399491</v>
      </c>
      <c r="O6" s="2">
        <f t="shared" si="3"/>
        <v>819326860632</v>
      </c>
      <c r="P6" s="2">
        <f t="shared" si="3"/>
        <v>771425968507</v>
      </c>
      <c r="Q6" s="2">
        <f t="shared" si="3"/>
        <v>621744710369</v>
      </c>
      <c r="R6" s="2">
        <f t="shared" si="3"/>
        <v>503805432420</v>
      </c>
    </row>
    <row r="7" spans="1:18" ht="15.5" x14ac:dyDescent="0.35">
      <c r="B7" t="s">
        <v>10</v>
      </c>
      <c r="C7" t="s">
        <v>11</v>
      </c>
      <c r="D7" s="3">
        <f>IFERROR(INDEX(D51:D500,MATCH($C$7,$C$51:$C$500,0))/1000000000,"")</f>
        <v>2.67</v>
      </c>
      <c r="H7" s="3">
        <f>IFERROR(INDEX(D7:G7,COUNT(D7:G7)),"")</f>
        <v>2.67</v>
      </c>
      <c r="I7" s="3">
        <f t="shared" ref="I7:R7" si="4">IFERROR(INDEX(I51:I500,MATCH($C$7,$C$51:$C$500,0))/1000000000,"")</f>
        <v>2.67</v>
      </c>
      <c r="J7" s="3">
        <f t="shared" si="4"/>
        <v>2.67</v>
      </c>
      <c r="K7" s="3">
        <f t="shared" si="4"/>
        <v>2.67</v>
      </c>
      <c r="L7" s="3">
        <f t="shared" si="4"/>
        <v>2.67</v>
      </c>
      <c r="M7" s="3">
        <f t="shared" si="4"/>
        <v>1.78</v>
      </c>
      <c r="N7" s="3">
        <f t="shared" si="4"/>
        <v>1.78</v>
      </c>
      <c r="O7" s="3">
        <f t="shared" si="4"/>
        <v>1.78</v>
      </c>
      <c r="P7" s="3">
        <f t="shared" si="4"/>
        <v>1.78</v>
      </c>
      <c r="Q7" s="3">
        <f t="shared" si="4"/>
        <v>1.58</v>
      </c>
      <c r="R7" s="3">
        <f t="shared" si="4"/>
        <v>1.36</v>
      </c>
    </row>
    <row r="8" spans="1:18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-149000000000</v>
      </c>
      <c r="H8" s="2">
        <f>IFERROR(INDEX(D8:G8,COUNT(D8:G8)),"")</f>
        <v>-149000000000</v>
      </c>
      <c r="I8" s="2">
        <f t="shared" ref="I8:R8" si="5">IFERROR(INDEX(I51:I500,MATCH($C$8,$C$51:$C$500,0)),"")</f>
        <v>-617000000000</v>
      </c>
      <c r="J8" s="2">
        <f t="shared" si="5"/>
        <v>-88000000000</v>
      </c>
      <c r="K8" s="2">
        <f t="shared" si="5"/>
        <v>-431000000000</v>
      </c>
      <c r="L8" s="2">
        <f t="shared" si="5"/>
        <v>-109000000000</v>
      </c>
      <c r="M8" s="2">
        <f t="shared" si="5"/>
        <v>249000000000</v>
      </c>
      <c r="N8" s="2">
        <f t="shared" si="5"/>
        <v>432000000000</v>
      </c>
      <c r="O8" s="2">
        <f t="shared" si="5"/>
        <v>13000000000</v>
      </c>
      <c r="P8" s="2">
        <f t="shared" si="5"/>
        <v>22000000000</v>
      </c>
      <c r="Q8" s="2">
        <f t="shared" si="5"/>
        <v>-414000000000</v>
      </c>
      <c r="R8" s="2">
        <f t="shared" si="5"/>
        <v>-22000000000</v>
      </c>
    </row>
    <row r="9" spans="1:18" ht="15.5" x14ac:dyDescent="0.35">
      <c r="A9" t="s">
        <v>15</v>
      </c>
      <c r="C9" t="s">
        <v>16</v>
      </c>
      <c r="D9" s="3">
        <f>IFERROR(INDEX(D51:D500,MATCH("Free cash flow per share (Quarter)",$C$51:$C$500,0)),"")</f>
        <v>-55.86</v>
      </c>
      <c r="H9" s="3">
        <f>IFERROR(INDEX(D9:G9,COUNT(D9:G9)),"")</f>
        <v>-55.86</v>
      </c>
      <c r="I9" s="3">
        <f t="shared" ref="I9:R9" si="6">IFERROR(INDEX(I51:I500,MATCH($C$9,$C$51:$C$500,0)),"")</f>
        <v>-230.71</v>
      </c>
      <c r="J9" s="3">
        <f t="shared" si="6"/>
        <v>-33</v>
      </c>
      <c r="K9" s="3">
        <f t="shared" si="6"/>
        <v>-161.25</v>
      </c>
      <c r="L9" s="3">
        <f t="shared" si="6"/>
        <v>-40.86</v>
      </c>
      <c r="M9" s="3">
        <f t="shared" si="6"/>
        <v>139.65</v>
      </c>
      <c r="N9" s="3">
        <f t="shared" si="6"/>
        <v>242.58</v>
      </c>
      <c r="O9" s="3">
        <f t="shared" si="6"/>
        <v>7.05</v>
      </c>
      <c r="P9" s="3">
        <f t="shared" si="6"/>
        <v>12.29</v>
      </c>
      <c r="Q9" s="3">
        <f t="shared" si="6"/>
        <v>-261.3</v>
      </c>
      <c r="R9" s="3">
        <f t="shared" si="6"/>
        <v>-16.48</v>
      </c>
    </row>
    <row r="10" spans="1:18" ht="15.5" x14ac:dyDescent="0.35">
      <c r="C10" t="s">
        <v>17</v>
      </c>
      <c r="D10" s="3">
        <f ca="1">IFERROR(IF(D9=0,"",D2/D9),"")</f>
        <v>-4.9767275331185106</v>
      </c>
      <c r="I10" s="3">
        <f t="shared" ref="I10:R10" ca="1" si="7">IFERROR(IF(I9=0,"",I2/I9),"")</f>
        <v>-1.3870226691517489</v>
      </c>
      <c r="J10" s="3">
        <f t="shared" ca="1" si="7"/>
        <v>-9.6363636363636367</v>
      </c>
      <c r="K10" s="3">
        <f t="shared" ca="1" si="7"/>
        <v>-2.5550387596899227</v>
      </c>
      <c r="L10" s="3">
        <f t="shared" ca="1" si="7"/>
        <v>-16.275085658345571</v>
      </c>
      <c r="M10" s="3">
        <f t="shared" ca="1" si="7"/>
        <v>6.8743630504833515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>
        <f t="shared" ca="1" si="7"/>
        <v>-0.93763872942977411</v>
      </c>
      <c r="R10" s="3" t="str">
        <f t="shared" ca="1" si="7"/>
        <v/>
      </c>
    </row>
    <row r="11" spans="1:18" ht="15.5" x14ac:dyDescent="0.35">
      <c r="B11" t="s">
        <v>18</v>
      </c>
      <c r="C11" t="s">
        <v>19</v>
      </c>
      <c r="D11" s="2">
        <f>IFERROR(INDEX(D51:D500,MATCH($C$11,$C$51:$C$500,0)),"")</f>
        <v>41360804393</v>
      </c>
      <c r="H11" s="2">
        <f>IFERROR(INDEX(D11:G11,COUNT(D11:G11)),"")</f>
        <v>41360804393</v>
      </c>
      <c r="I11" s="2">
        <f t="shared" ref="I11:R11" si="8">IFERROR(INDEX(I51:I500,MATCH($C$11,$C$51:$C$500,0)),"")</f>
        <v>28316400216</v>
      </c>
      <c r="J11" s="2">
        <f t="shared" si="8"/>
        <v>25993690704</v>
      </c>
      <c r="K11" s="2">
        <f t="shared" si="8"/>
        <v>19064704737</v>
      </c>
      <c r="L11" s="2">
        <f t="shared" si="8"/>
        <v>22830174285</v>
      </c>
      <c r="M11" s="2">
        <f t="shared" si="8"/>
        <v>68252142567</v>
      </c>
      <c r="N11" s="2">
        <f t="shared" si="8"/>
        <v>60089895013</v>
      </c>
      <c r="O11" s="2">
        <f t="shared" si="8"/>
        <v>31082493692</v>
      </c>
      <c r="P11" s="2">
        <f t="shared" si="8"/>
        <v>114412500150</v>
      </c>
      <c r="Q11" s="2">
        <f t="shared" si="8"/>
        <v>32791688705</v>
      </c>
      <c r="R11" s="2">
        <f t="shared" si="8"/>
        <v>15464198241</v>
      </c>
    </row>
    <row r="12" spans="1:18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R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</row>
    <row r="13" spans="1:18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R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</row>
    <row r="14" spans="1:18" ht="15.5" x14ac:dyDescent="0.35">
      <c r="C14" t="s">
        <v>26</v>
      </c>
      <c r="D14" s="2">
        <f>IFERROR(INDEX(D51:D500,MATCH($C$14,$C$51:$C$500,0)),"")</f>
        <v>-21916853275</v>
      </c>
      <c r="H14" s="2">
        <f>IFERROR(SUM(D14:G14)*(4/MAX(1,COUNT(D14:G14))),"")</f>
        <v>-87667413100</v>
      </c>
      <c r="I14" s="2">
        <f t="shared" ref="I14:R14" si="11">IFERROR(INDEX(I51:I500,MATCH($C$14,$C$51:$C$500,0)),"")</f>
        <v>-67916418968</v>
      </c>
      <c r="J14" s="2">
        <f t="shared" si="11"/>
        <v>-65227921463</v>
      </c>
      <c r="K14" s="2">
        <f t="shared" si="11"/>
        <v>-42429716244</v>
      </c>
      <c r="L14" s="2">
        <f t="shared" si="11"/>
        <v>-32678868855</v>
      </c>
      <c r="M14" s="2">
        <f t="shared" si="11"/>
        <v>-51156795343</v>
      </c>
      <c r="N14" s="2">
        <f t="shared" si="11"/>
        <v>-90846553707</v>
      </c>
      <c r="O14" s="2">
        <f t="shared" si="11"/>
        <v>-107350435575</v>
      </c>
      <c r="P14" s="2">
        <f t="shared" si="11"/>
        <v>-120634770167</v>
      </c>
      <c r="Q14" s="2">
        <f t="shared" si="11"/>
        <v>-91814027306</v>
      </c>
      <c r="R14" s="2">
        <f t="shared" si="11"/>
        <v>-58741713059</v>
      </c>
    </row>
    <row r="15" spans="1:18" ht="15.5" x14ac:dyDescent="0.35">
      <c r="C15" t="s">
        <v>27</v>
      </c>
      <c r="D15" s="2">
        <f>IFERROR(INDEX(D51:D500,MATCH($C$15,$C$51:$C$500,0)),"")</f>
        <v>-7965658741</v>
      </c>
      <c r="H15" s="2">
        <f>IFERROR(SUM(D15:G15)*(4/MAX(1,COUNT(D15:G15))),"")</f>
        <v>-31862634964</v>
      </c>
      <c r="I15" s="2">
        <f t="shared" ref="I15:R15" si="12">IFERROR(INDEX(I51:I500,MATCH($C$15,$C$51:$C$500,0)),"")</f>
        <v>-17903072879</v>
      </c>
      <c r="J15" s="2">
        <f t="shared" si="12"/>
        <v>-18956761655</v>
      </c>
      <c r="K15" s="2">
        <f t="shared" si="12"/>
        <v>-20299431317</v>
      </c>
      <c r="L15" s="2">
        <f t="shared" si="12"/>
        <v>-12907262567</v>
      </c>
      <c r="M15" s="2">
        <f t="shared" si="12"/>
        <v>-13432766967</v>
      </c>
      <c r="N15" s="2">
        <f t="shared" si="12"/>
        <v>-12291191240</v>
      </c>
      <c r="O15" s="2">
        <f t="shared" si="12"/>
        <v>-22238783555</v>
      </c>
      <c r="P15" s="2">
        <f t="shared" si="12"/>
        <v>-19225045841</v>
      </c>
      <c r="Q15" s="2">
        <f t="shared" si="12"/>
        <v>-13214737061</v>
      </c>
      <c r="R15" s="2">
        <f t="shared" si="12"/>
        <v>-10215714980</v>
      </c>
    </row>
    <row r="16" spans="1:18" ht="15.5" x14ac:dyDescent="0.35">
      <c r="C16" t="s">
        <v>28</v>
      </c>
      <c r="D16" s="2">
        <f>IFERROR(INDEX(D51:D500,MATCH($C$16,$C$51:$C$500,0)),"")</f>
        <v>41058578588</v>
      </c>
      <c r="H16" s="2">
        <f>IFERROR(SUM(D16:G16)*(4/MAX(1,COUNT(D16:G16))),"")</f>
        <v>164234314352</v>
      </c>
      <c r="I16" s="2">
        <f t="shared" ref="I16:R16" si="13">IFERROR(INDEX(I51:I500,MATCH($C$16,$C$51:$C$500,0)),"")</f>
        <v>88897878648</v>
      </c>
      <c r="J16" s="2">
        <f t="shared" si="13"/>
        <v>107144888726</v>
      </c>
      <c r="K16" s="2">
        <f t="shared" si="13"/>
        <v>106965007079</v>
      </c>
      <c r="L16" s="2">
        <f t="shared" si="13"/>
        <v>64805197550</v>
      </c>
      <c r="M16" s="2">
        <f t="shared" si="13"/>
        <v>59353233475</v>
      </c>
      <c r="N16" s="2">
        <f t="shared" si="13"/>
        <v>53553686485</v>
      </c>
      <c r="O16" s="2">
        <f t="shared" si="13"/>
        <v>97096113884</v>
      </c>
      <c r="P16" s="2">
        <f t="shared" si="13"/>
        <v>87244894085</v>
      </c>
      <c r="Q16" s="2">
        <f t="shared" si="13"/>
        <v>62194171165</v>
      </c>
      <c r="R16" s="2">
        <f t="shared" si="13"/>
        <v>44128822267</v>
      </c>
    </row>
    <row r="17" spans="1:18" ht="15.5" x14ac:dyDescent="0.35">
      <c r="A17" t="s">
        <v>29</v>
      </c>
    </row>
    <row r="18" spans="1:18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</row>
    <row r="19" spans="1:18" ht="15.5" x14ac:dyDescent="0.35">
      <c r="A19" t="s">
        <v>49</v>
      </c>
      <c r="C19" t="s">
        <v>50</v>
      </c>
    </row>
    <row r="20" spans="1:18" ht="15.5" x14ac:dyDescent="0.35">
      <c r="A20" t="s">
        <v>51</v>
      </c>
      <c r="C20" t="s">
        <v>52</v>
      </c>
      <c r="D20" s="2">
        <f ca="1">IFERROR(D21*D2,"")</f>
        <v>742260000000</v>
      </c>
      <c r="H20" s="2" t="str">
        <f t="shared" ref="H20:R20" si="14">IFERROR(H21*H2,"")</f>
        <v/>
      </c>
      <c r="I20" s="2">
        <f t="shared" ca="1" si="14"/>
        <v>854400000000</v>
      </c>
      <c r="J20" s="2">
        <f t="shared" ca="1" si="14"/>
        <v>849060000000</v>
      </c>
      <c r="K20" s="2">
        <f t="shared" ca="1" si="14"/>
        <v>1100040000000</v>
      </c>
      <c r="L20" s="2">
        <f t="shared" ca="1" si="14"/>
        <v>1775550000000</v>
      </c>
      <c r="M20" s="2">
        <f t="shared" ca="1" si="14"/>
        <v>1708808544000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>
        <f t="shared" ca="1" si="14"/>
        <v>387107900000</v>
      </c>
      <c r="R20" s="2" t="str">
        <f t="shared" ca="1" si="14"/>
        <v/>
      </c>
    </row>
    <row r="21" spans="1:18" ht="15.5" x14ac:dyDescent="0.35">
      <c r="C21" t="s">
        <v>11</v>
      </c>
      <c r="D21" s="2">
        <f>IFERROR(INDEX(D51:D500,MATCH($C$7,$C$51:$C$500,0)),"")</f>
        <v>2670000000</v>
      </c>
      <c r="H21" s="2">
        <f>IFERROR(INDEX(D21:G21,COUNT(D21:G21)),"")</f>
        <v>2670000000</v>
      </c>
      <c r="I21" s="2">
        <f t="shared" ref="I21:R21" si="15">IFERROR(INDEX(I51:I500,MATCH($C$7,$C$51:$C$500,0)),"")</f>
        <v>2670000000</v>
      </c>
      <c r="J21" s="2">
        <f t="shared" si="15"/>
        <v>2670000000</v>
      </c>
      <c r="K21" s="2">
        <f t="shared" si="15"/>
        <v>2670000000</v>
      </c>
      <c r="L21" s="2">
        <f t="shared" si="15"/>
        <v>2670000000</v>
      </c>
      <c r="M21" s="2">
        <f t="shared" si="15"/>
        <v>1780000000</v>
      </c>
      <c r="N21" s="2">
        <f t="shared" si="15"/>
        <v>1780000000</v>
      </c>
      <c r="O21" s="2">
        <f t="shared" si="15"/>
        <v>1780000000</v>
      </c>
      <c r="P21" s="2">
        <f t="shared" si="15"/>
        <v>1780000000</v>
      </c>
      <c r="Q21" s="2">
        <f t="shared" si="15"/>
        <v>1580000000</v>
      </c>
      <c r="R21" s="2">
        <f t="shared" si="15"/>
        <v>1360000000</v>
      </c>
    </row>
    <row r="23" spans="1:18" ht="15.5" x14ac:dyDescent="0.35">
      <c r="B23" t="s">
        <v>53</v>
      </c>
      <c r="C23" t="s">
        <v>54</v>
      </c>
      <c r="D23" s="3">
        <f>IFERROR(D5/D6*100,"")</f>
        <v>2.7600219930175887</v>
      </c>
      <c r="H23" s="3">
        <f t="shared" ref="H23:R23" si="16">IFERROR(H5/H6*100,"")</f>
        <v>11.040087972070355</v>
      </c>
      <c r="I23" s="3">
        <f t="shared" si="16"/>
        <v>5.9744074648156031</v>
      </c>
      <c r="J23" s="3">
        <f t="shared" si="16"/>
        <v>8.0547736486922421</v>
      </c>
      <c r="K23" s="3">
        <f t="shared" si="16"/>
        <v>8.3473842705873302</v>
      </c>
      <c r="L23" s="3">
        <f t="shared" si="16"/>
        <v>6.1434166740572058</v>
      </c>
      <c r="M23" s="3">
        <f t="shared" si="16"/>
        <v>6.5856037435978658</v>
      </c>
      <c r="N23" s="3">
        <f t="shared" si="16"/>
        <v>4.5142524983578864</v>
      </c>
      <c r="O23" s="3">
        <f t="shared" si="16"/>
        <v>9.492286287063596</v>
      </c>
      <c r="P23" s="3">
        <f t="shared" si="16"/>
        <v>6.6147833753585861</v>
      </c>
      <c r="Q23" s="3">
        <f t="shared" si="16"/>
        <v>13.879516494283415</v>
      </c>
      <c r="R23" s="3">
        <f t="shared" si="16"/>
        <v>6.8654151478393057</v>
      </c>
    </row>
    <row r="24" spans="1:18" ht="15.5" x14ac:dyDescent="0.35">
      <c r="C24" t="s">
        <v>55</v>
      </c>
      <c r="D24" s="4">
        <f>IFERROR(_xlfn.RRI(5,I23,D23),"")</f>
        <v>-0.14311302634298184</v>
      </c>
      <c r="H24" s="4">
        <f t="shared" ref="H24:R24" si="17">IFERROR(_xlfn.RRI(5,M23,H23),"")</f>
        <v>0.1088566048786852</v>
      </c>
      <c r="I24" s="4">
        <f t="shared" si="17"/>
        <v>5.7649572926215864E-2</v>
      </c>
      <c r="J24" s="4">
        <f t="shared" si="17"/>
        <v>-3.2309444320460678E-2</v>
      </c>
      <c r="K24" s="4">
        <f t="shared" si="17"/>
        <v>4.7627659305708558E-2</v>
      </c>
      <c r="L24" s="4">
        <f t="shared" si="17"/>
        <v>-0.15041443089914486</v>
      </c>
      <c r="M24" s="4">
        <f t="shared" si="17"/>
        <v>-8.2875661605894546E-3</v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  <c r="R24" s="4" t="str">
        <f t="shared" si="17"/>
        <v/>
      </c>
    </row>
    <row r="25" spans="1:18" ht="15.5" x14ac:dyDescent="0.35">
      <c r="A25" t="s">
        <v>56</v>
      </c>
      <c r="C25" t="s">
        <v>57</v>
      </c>
      <c r="D25" s="3">
        <f>IFERROR(INDEX(D51:D500,MATCH($A$25,$C$51:$C$500,0)),"")</f>
        <v>12.38</v>
      </c>
      <c r="H25" s="3">
        <f>IFERROR(INDEX(D25:G25,COUNT(D25:G25)),"")</f>
        <v>12.38</v>
      </c>
      <c r="I25" s="3">
        <f t="shared" ref="I25:R25" si="18">IFERROR(INDEX(I51:I500,MATCH($C$25,$C$51:$C$500,0)),"")</f>
        <v>26.55</v>
      </c>
      <c r="J25" s="3">
        <f t="shared" si="18"/>
        <v>32.979999999999997</v>
      </c>
      <c r="K25" s="3">
        <f t="shared" si="18"/>
        <v>32.409999999999997</v>
      </c>
      <c r="L25" s="3">
        <f t="shared" si="18"/>
        <v>19.41</v>
      </c>
      <c r="M25" s="3">
        <f t="shared" si="18"/>
        <v>25.76</v>
      </c>
      <c r="N25" s="3">
        <f t="shared" si="18"/>
        <v>23.15</v>
      </c>
      <c r="O25" s="3">
        <f t="shared" si="18"/>
        <v>41.99</v>
      </c>
      <c r="P25" s="3">
        <f t="shared" si="18"/>
        <v>38.159999999999997</v>
      </c>
      <c r="Q25" s="3">
        <f t="shared" si="18"/>
        <v>30.95</v>
      </c>
      <c r="R25" s="3">
        <f t="shared" si="18"/>
        <v>24.92</v>
      </c>
    </row>
    <row r="26" spans="1:18" ht="15.5" x14ac:dyDescent="0.35">
      <c r="C26" t="s">
        <v>58</v>
      </c>
      <c r="D26" s="4">
        <f>IFERROR(_xlfn.RRI(5,I25,D25),"")</f>
        <v>-0.14151794026623976</v>
      </c>
      <c r="H26" s="4">
        <f t="shared" ref="H26:R26" si="19">IFERROR(_xlfn.RRI(5,M25,H25),"")</f>
        <v>-0.13631583501704669</v>
      </c>
      <c r="I26" s="4">
        <f t="shared" si="19"/>
        <v>2.7786019810602358E-2</v>
      </c>
      <c r="J26" s="4">
        <f t="shared" si="19"/>
        <v>-4.7157861080291297E-2</v>
      </c>
      <c r="K26" s="4">
        <f t="shared" si="19"/>
        <v>-3.2136453387585195E-2</v>
      </c>
      <c r="L26" s="4">
        <f t="shared" si="19"/>
        <v>-8.909522974864581E-2</v>
      </c>
      <c r="M26" s="4">
        <f t="shared" si="19"/>
        <v>6.6524715030946702E-3</v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  <c r="R26" s="4" t="str">
        <f t="shared" si="19"/>
        <v/>
      </c>
    </row>
    <row r="27" spans="1:18" ht="15.5" x14ac:dyDescent="0.35">
      <c r="C27" t="s">
        <v>59</v>
      </c>
      <c r="D27" s="3">
        <f>IFERROR(D4/D21,"")</f>
        <v>57.091452012734081</v>
      </c>
      <c r="H27" s="3">
        <f t="shared" ref="H27:R27" si="20">IFERROR(H4/H21,"")</f>
        <v>228.36580805093632</v>
      </c>
      <c r="I27" s="3">
        <f t="shared" si="20"/>
        <v>175.31223676928838</v>
      </c>
      <c r="J27" s="3">
        <f t="shared" si="20"/>
        <v>154.72394694082396</v>
      </c>
      <c r="K27" s="3">
        <f t="shared" si="20"/>
        <v>136.05896350187265</v>
      </c>
      <c r="L27" s="3">
        <f t="shared" si="20"/>
        <v>103.7102134434457</v>
      </c>
      <c r="M27" s="3">
        <f t="shared" si="20"/>
        <v>163.37154124606741</v>
      </c>
      <c r="N27" s="3">
        <f t="shared" si="20"/>
        <v>198.88628361573035</v>
      </c>
      <c r="O27" s="3">
        <f t="shared" si="20"/>
        <v>242.09377128202246</v>
      </c>
      <c r="P27" s="3">
        <f t="shared" si="20"/>
        <v>241.71133675730337</v>
      </c>
      <c r="Q27" s="3">
        <f t="shared" si="20"/>
        <v>222.81275233101266</v>
      </c>
      <c r="R27" s="3">
        <f t="shared" si="20"/>
        <v>190.00008419117648</v>
      </c>
    </row>
    <row r="28" spans="1:18" ht="15.5" x14ac:dyDescent="0.35">
      <c r="C28" t="s">
        <v>60</v>
      </c>
      <c r="D28" s="4">
        <f>IFERROR(_xlfn.RRI(5,I27,D27),"")</f>
        <v>-0.2009908154007467</v>
      </c>
      <c r="H28" s="4">
        <f t="shared" ref="H28:R28" si="21">IFERROR(_xlfn.RRI(5,M27,H27),"")</f>
        <v>6.927874670665024E-2</v>
      </c>
      <c r="I28" s="4">
        <f t="shared" si="21"/>
        <v>-2.4917236172983803E-2</v>
      </c>
      <c r="J28" s="4">
        <f t="shared" si="21"/>
        <v>-8.5645126654384507E-2</v>
      </c>
      <c r="K28" s="4">
        <f t="shared" si="21"/>
        <v>-0.1085725001661465</v>
      </c>
      <c r="L28" s="4">
        <f t="shared" si="21"/>
        <v>-0.14182413401023941</v>
      </c>
      <c r="M28" s="4">
        <f t="shared" si="21"/>
        <v>-2.9748053779348416E-2</v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  <c r="R28" s="4" t="str">
        <f t="shared" si="21"/>
        <v/>
      </c>
    </row>
    <row r="32" spans="1:18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448.5</v>
      </c>
      <c r="H32" s="3">
        <f>IFERROR(INDEX(D32:G32,COUNT(D32:G32)),"")</f>
        <v>448.5</v>
      </c>
      <c r="I32" s="3">
        <f t="shared" ref="I32:R32" si="22">IFERROR(INDEX(I51:I500,MATCH($C$32,$C$51:$C$500,0)),"")</f>
        <v>436.12</v>
      </c>
      <c r="J32" s="3">
        <f t="shared" si="22"/>
        <v>419.96</v>
      </c>
      <c r="K32" s="3">
        <f t="shared" si="22"/>
        <v>395.85</v>
      </c>
      <c r="L32" s="3">
        <f t="shared" si="22"/>
        <v>366.69</v>
      </c>
      <c r="M32" s="3">
        <f t="shared" si="22"/>
        <v>516.25</v>
      </c>
      <c r="N32" s="3">
        <f t="shared" si="22"/>
        <v>481.92</v>
      </c>
      <c r="O32" s="3">
        <f t="shared" si="22"/>
        <v>459.61</v>
      </c>
      <c r="P32" s="3">
        <f t="shared" si="22"/>
        <v>432.74</v>
      </c>
      <c r="Q32" s="3">
        <f t="shared" si="22"/>
        <v>392.87</v>
      </c>
      <c r="R32" s="3">
        <f t="shared" si="22"/>
        <v>370.27</v>
      </c>
    </row>
    <row r="33" spans="1:18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0.6</v>
      </c>
      <c r="H33" s="3">
        <f>IFERROR(INDEX(D33:G33,COUNT(D33:G33)),"")</f>
        <v>0.6</v>
      </c>
      <c r="I33" s="3">
        <f t="shared" ref="I33:R33" si="23">IFERROR(INDEX(I51:I500,MATCH($C$33,$C$51:$C$500,0)),"")</f>
        <v>0.73</v>
      </c>
      <c r="J33" s="3">
        <f t="shared" si="23"/>
        <v>0.76</v>
      </c>
      <c r="K33" s="3">
        <f t="shared" si="23"/>
        <v>1.04</v>
      </c>
      <c r="L33" s="3">
        <f t="shared" si="23"/>
        <v>1.81</v>
      </c>
      <c r="M33" s="3">
        <f t="shared" si="23"/>
        <v>4.18</v>
      </c>
      <c r="N33" s="3">
        <f t="shared" si="23"/>
        <v>3.58</v>
      </c>
      <c r="O33" s="3">
        <f t="shared" si="23"/>
        <v>4.28</v>
      </c>
      <c r="P33" s="3">
        <f t="shared" si="23"/>
        <v>2.25</v>
      </c>
      <c r="Q33" s="3">
        <f t="shared" si="23"/>
        <v>1.46</v>
      </c>
      <c r="R33" s="3">
        <f t="shared" si="23"/>
        <v>2.13</v>
      </c>
    </row>
    <row r="34" spans="1:18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21.81</v>
      </c>
      <c r="H34" s="3">
        <f>IFERROR(INDEX(D34:G34,COUNT(D34:G34)),"")</f>
        <v>21.81</v>
      </c>
      <c r="I34" s="3">
        <f t="shared" ref="I34:R34" si="24">IFERROR(INDEX(I51:I500,MATCH($C$34,$C$51:$C$500,0)),"")</f>
        <v>12.05</v>
      </c>
      <c r="J34" s="3">
        <f t="shared" si="24"/>
        <v>9.64</v>
      </c>
      <c r="K34" s="3">
        <f t="shared" si="24"/>
        <v>12.71</v>
      </c>
      <c r="L34" s="3">
        <f t="shared" si="24"/>
        <v>34.26</v>
      </c>
      <c r="M34" s="3">
        <f t="shared" si="24"/>
        <v>83.85</v>
      </c>
      <c r="N34" s="3">
        <f t="shared" si="24"/>
        <v>74.510000000000005</v>
      </c>
      <c r="O34" s="3">
        <f t="shared" si="24"/>
        <v>46.8</v>
      </c>
      <c r="P34" s="3">
        <f t="shared" si="24"/>
        <v>25.55</v>
      </c>
      <c r="Q34" s="3">
        <f t="shared" si="24"/>
        <v>18.579999999999998</v>
      </c>
      <c r="R34" s="3">
        <f t="shared" si="24"/>
        <v>31.62</v>
      </c>
    </row>
    <row r="35" spans="1:18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4.74</v>
      </c>
      <c r="H35" s="3">
        <f>IFERROR(INDEX(D35:G35,COUNT(D35:G35)),"")</f>
        <v>4.74</v>
      </c>
      <c r="I35" s="3">
        <f t="shared" ref="I35:R35" si="25">IFERROR(INDEX(I51:I500,MATCH($C$35,$C$51:$C$500,0)),"")</f>
        <v>1.83</v>
      </c>
      <c r="J35" s="3">
        <f t="shared" si="25"/>
        <v>2.06</v>
      </c>
      <c r="K35" s="3">
        <f t="shared" si="25"/>
        <v>3.03</v>
      </c>
      <c r="L35" s="3">
        <f t="shared" si="25"/>
        <v>6.42</v>
      </c>
      <c r="M35" s="3">
        <f t="shared" si="25"/>
        <v>13.24</v>
      </c>
      <c r="N35" s="3">
        <f t="shared" si="25"/>
        <v>8.69</v>
      </c>
      <c r="O35" s="3">
        <f t="shared" si="25"/>
        <v>8.1300000000000008</v>
      </c>
      <c r="P35" s="3">
        <f t="shared" si="25"/>
        <v>4.04</v>
      </c>
      <c r="Q35" s="3">
        <f t="shared" si="25"/>
        <v>2.58</v>
      </c>
      <c r="R35" s="3">
        <f t="shared" si="25"/>
        <v>4.1500000000000004</v>
      </c>
    </row>
    <row r="36" spans="1:18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R36" si="26">IFERROR(INDEX(H51:H500,MATCH($C$36,$C$51:$C$500,0)),"")</f>
        <v>0.19980000000000001</v>
      </c>
      <c r="I36" s="4">
        <f t="shared" si="26"/>
        <v>0.3725</v>
      </c>
      <c r="J36" s="4">
        <f t="shared" si="26"/>
        <v>0.2999</v>
      </c>
      <c r="K36" s="4">
        <f t="shared" si="26"/>
        <v>0.2999</v>
      </c>
      <c r="L36" s="4">
        <f t="shared" si="26"/>
        <v>0.2</v>
      </c>
      <c r="M36" s="4">
        <f t="shared" si="26"/>
        <v>0</v>
      </c>
      <c r="N36" s="4">
        <f t="shared" si="26"/>
        <v>0</v>
      </c>
      <c r="O36" s="4">
        <f t="shared" si="26"/>
        <v>0</v>
      </c>
      <c r="P36" s="4">
        <f t="shared" si="26"/>
        <v>0.44109999999999999</v>
      </c>
      <c r="Q36" s="4">
        <f t="shared" si="26"/>
        <v>0</v>
      </c>
      <c r="R36" s="4">
        <f t="shared" si="26"/>
        <v>0</v>
      </c>
    </row>
    <row r="37" spans="1:18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R37" si="27">IFERROR(INDEX(H51:H500,MATCH($C$37,$C$51:$C$500,0)),"")</f>
        <v>9.89</v>
      </c>
      <c r="I37" s="3">
        <f t="shared" si="27"/>
        <v>9.89</v>
      </c>
      <c r="J37" s="3">
        <f t="shared" si="27"/>
        <v>9.89</v>
      </c>
      <c r="K37" s="3">
        <f t="shared" si="27"/>
        <v>9.7200000000000006</v>
      </c>
      <c r="L37" s="3">
        <f t="shared" si="27"/>
        <v>3.88</v>
      </c>
      <c r="M37" s="3">
        <f t="shared" si="27"/>
        <v>0</v>
      </c>
      <c r="N37" s="3">
        <f t="shared" si="27"/>
        <v>0</v>
      </c>
      <c r="O37" s="3">
        <f t="shared" si="27"/>
        <v>0</v>
      </c>
      <c r="P37" s="3">
        <f t="shared" si="27"/>
        <v>11.22</v>
      </c>
      <c r="Q37" s="3">
        <f t="shared" si="27"/>
        <v>0</v>
      </c>
      <c r="R37" s="3">
        <f t="shared" si="27"/>
        <v>0</v>
      </c>
    </row>
    <row r="50" spans="2:18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</row>
    <row r="51" spans="2:18" ht="15.5" x14ac:dyDescent="0.35">
      <c r="B51" t="s">
        <v>82</v>
      </c>
      <c r="C51" t="s">
        <v>5</v>
      </c>
      <c r="D51" s="5">
        <v>152434176874</v>
      </c>
      <c r="E51" s="5">
        <v>135383186564</v>
      </c>
      <c r="F51" s="5">
        <v>113021344921</v>
      </c>
      <c r="G51" s="5">
        <v>105128883408</v>
      </c>
      <c r="I51" s="5">
        <v>468083672174</v>
      </c>
      <c r="J51" s="5">
        <v>413112938332</v>
      </c>
      <c r="K51" s="5">
        <v>363277432550</v>
      </c>
      <c r="L51" s="5">
        <v>276906269894</v>
      </c>
      <c r="M51" s="5">
        <v>290801343418</v>
      </c>
      <c r="N51" s="5">
        <v>354017584836</v>
      </c>
      <c r="O51" s="5">
        <v>430926912882</v>
      </c>
      <c r="P51" s="5">
        <v>430246179428</v>
      </c>
      <c r="Q51" s="5">
        <v>352044148683</v>
      </c>
      <c r="R51" s="5">
        <v>258400114500</v>
      </c>
    </row>
    <row r="52" spans="2:18" ht="15.5" x14ac:dyDescent="0.35">
      <c r="C52" t="s">
        <v>1135</v>
      </c>
      <c r="D52" s="5">
        <v>79781645509</v>
      </c>
      <c r="E52" s="5">
        <v>75231189818</v>
      </c>
      <c r="F52" s="5">
        <v>63412318800</v>
      </c>
      <c r="G52" s="5">
        <v>62485315795</v>
      </c>
      <c r="I52" s="5">
        <v>263869946190</v>
      </c>
      <c r="J52" s="5">
        <v>237281274901</v>
      </c>
      <c r="K52" s="5">
        <v>186157465667</v>
      </c>
      <c r="L52" s="5">
        <v>135813326547</v>
      </c>
      <c r="M52" s="5">
        <v>159003648633</v>
      </c>
      <c r="N52" s="5">
        <v>196455100510</v>
      </c>
      <c r="O52" s="5">
        <v>238189540033</v>
      </c>
      <c r="P52" s="5">
        <v>247573158851</v>
      </c>
      <c r="Q52" s="5">
        <v>201645819358</v>
      </c>
      <c r="R52" s="5">
        <v>132444435355</v>
      </c>
    </row>
    <row r="53" spans="2:18" ht="15.5" x14ac:dyDescent="0.35">
      <c r="C53" t="s">
        <v>2412</v>
      </c>
      <c r="D53" s="5">
        <v>41727634733</v>
      </c>
      <c r="E53" s="5">
        <v>41667526771</v>
      </c>
      <c r="F53" s="5">
        <v>29912378740</v>
      </c>
      <c r="G53" s="5">
        <v>24743439538</v>
      </c>
      <c r="I53" s="5">
        <v>126529551391</v>
      </c>
      <c r="J53" s="5">
        <v>107248166117</v>
      </c>
      <c r="K53" s="5">
        <v>118664178421</v>
      </c>
      <c r="L53" s="5">
        <v>75362982054</v>
      </c>
      <c r="M53" s="5">
        <v>62984355691</v>
      </c>
      <c r="N53" s="5">
        <v>91859598968</v>
      </c>
      <c r="O53" s="5">
        <v>111631392477</v>
      </c>
      <c r="P53" s="5">
        <v>106809147385</v>
      </c>
      <c r="Q53" s="5">
        <v>98077455730</v>
      </c>
      <c r="R53" s="5">
        <v>84458546491</v>
      </c>
    </row>
    <row r="54" spans="2:18" ht="15.5" x14ac:dyDescent="0.35">
      <c r="C54" t="s">
        <v>1134</v>
      </c>
      <c r="D54" s="5">
        <v>18732613776</v>
      </c>
      <c r="E54" s="5">
        <v>18108002204</v>
      </c>
      <c r="F54" s="5">
        <v>14826955232</v>
      </c>
      <c r="G54" s="5">
        <v>13692140226</v>
      </c>
      <c r="I54" s="5">
        <v>60641080664</v>
      </c>
      <c r="J54" s="5">
        <v>52986725125</v>
      </c>
      <c r="K54" s="5">
        <v>41962054515</v>
      </c>
      <c r="L54" s="5">
        <v>46991674220</v>
      </c>
      <c r="M54" s="5">
        <v>42419103032</v>
      </c>
      <c r="N54" s="5">
        <v>40957378606</v>
      </c>
      <c r="O54" s="5">
        <v>43404804666</v>
      </c>
      <c r="P54" s="5">
        <v>34419149331</v>
      </c>
      <c r="Q54" s="5">
        <v>5105696758</v>
      </c>
      <c r="R54" s="5">
        <v>5482704187</v>
      </c>
    </row>
    <row r="55" spans="2:18" ht="15.5" x14ac:dyDescent="0.35">
      <c r="C55" t="s">
        <v>93</v>
      </c>
      <c r="P55" s="5">
        <v>2724818491</v>
      </c>
    </row>
    <row r="56" spans="2:18" ht="15.5" x14ac:dyDescent="0.35">
      <c r="C56" t="s">
        <v>85</v>
      </c>
      <c r="D56" s="5">
        <v>-111375598286</v>
      </c>
      <c r="E56" s="5">
        <v>-112201042822</v>
      </c>
      <c r="F56" s="5">
        <v>-93040044139</v>
      </c>
      <c r="G56" s="5">
        <v>-85334583504</v>
      </c>
      <c r="I56" s="5">
        <v>-379185793526</v>
      </c>
      <c r="J56" s="5">
        <v>-305968049606</v>
      </c>
      <c r="K56" s="5">
        <v>-256312425471</v>
      </c>
      <c r="L56" s="5">
        <v>-212101072344</v>
      </c>
      <c r="M56" s="5">
        <v>-231448109943</v>
      </c>
      <c r="N56" s="5">
        <v>-300463898351</v>
      </c>
      <c r="O56" s="5">
        <v>-333830798998</v>
      </c>
      <c r="P56" s="5">
        <v>-346229313551</v>
      </c>
      <c r="Q56" s="5">
        <v>-292856948272</v>
      </c>
      <c r="R56" s="5">
        <v>-216658735086</v>
      </c>
    </row>
    <row r="57" spans="2:18" ht="15.5" x14ac:dyDescent="0.35">
      <c r="C57" t="s">
        <v>1136</v>
      </c>
      <c r="D57" s="5">
        <v>-37283785672</v>
      </c>
      <c r="E57" s="5">
        <v>-37822627344</v>
      </c>
      <c r="F57" s="5">
        <v>-31725394923</v>
      </c>
      <c r="G57" s="5">
        <v>-29818454268</v>
      </c>
      <c r="I57" s="5">
        <v>-131669750319</v>
      </c>
      <c r="J57" s="5">
        <v>-117776854409</v>
      </c>
      <c r="K57" s="5">
        <v>-106568371180</v>
      </c>
      <c r="L57" s="5">
        <v>-92407783619</v>
      </c>
      <c r="M57" s="5">
        <v>-94621216720</v>
      </c>
      <c r="N57" s="5">
        <v>-100347929970</v>
      </c>
      <c r="O57" s="5">
        <v>-98969694164</v>
      </c>
      <c r="P57" s="5">
        <v>-91318416935</v>
      </c>
      <c r="Q57" s="5">
        <v>-79961837300</v>
      </c>
      <c r="R57" s="5">
        <v>-58453039201</v>
      </c>
    </row>
    <row r="58" spans="2:18" ht="15.5" x14ac:dyDescent="0.35">
      <c r="C58" t="s">
        <v>26</v>
      </c>
      <c r="D58" s="5">
        <v>-21916853275</v>
      </c>
      <c r="E58" s="5">
        <v>-19889220459</v>
      </c>
      <c r="F58" s="5">
        <v>-16936783541</v>
      </c>
      <c r="G58" s="5">
        <v>-16213552261</v>
      </c>
      <c r="I58" s="5">
        <v>-67916418968</v>
      </c>
      <c r="J58" s="5">
        <v>-65227921463</v>
      </c>
      <c r="K58" s="5">
        <v>-42429716244</v>
      </c>
      <c r="L58" s="5">
        <v>-32678868855</v>
      </c>
      <c r="M58" s="5">
        <v>-51156795343</v>
      </c>
      <c r="N58" s="5">
        <v>-90846553707</v>
      </c>
      <c r="O58" s="5">
        <v>-107350435575</v>
      </c>
      <c r="P58" s="5">
        <v>-120634770167</v>
      </c>
      <c r="Q58" s="5">
        <v>-91814027306</v>
      </c>
      <c r="R58" s="5">
        <v>-58741713059</v>
      </c>
    </row>
    <row r="59" spans="2:18" ht="15.5" x14ac:dyDescent="0.35">
      <c r="C59" t="s">
        <v>87</v>
      </c>
      <c r="D59" s="5">
        <v>-18967568770</v>
      </c>
      <c r="E59" s="5">
        <v>-26668536146</v>
      </c>
      <c r="F59" s="5">
        <v>-19699189183</v>
      </c>
      <c r="G59" s="5">
        <v>-16330388487</v>
      </c>
      <c r="I59" s="5">
        <v>-79807729076</v>
      </c>
      <c r="J59" s="5">
        <v>-61091924742</v>
      </c>
      <c r="K59" s="5">
        <v>-62467342720</v>
      </c>
      <c r="L59" s="5">
        <v>-60548142417</v>
      </c>
      <c r="M59" s="5">
        <v>-68653146662</v>
      </c>
      <c r="N59" s="5">
        <v>-78712799131</v>
      </c>
      <c r="O59" s="5">
        <v>-81074512566</v>
      </c>
      <c r="P59" s="5">
        <v>-76319217085</v>
      </c>
      <c r="Q59" s="5">
        <v>-66350941015</v>
      </c>
      <c r="R59" s="5">
        <v>-47892862943</v>
      </c>
    </row>
    <row r="60" spans="2:18" ht="15.5" x14ac:dyDescent="0.35">
      <c r="C60" t="s">
        <v>2031</v>
      </c>
      <c r="D60" s="5">
        <v>-18997060662</v>
      </c>
      <c r="E60" s="5">
        <v>-15442928482</v>
      </c>
      <c r="F60" s="5">
        <v>-9397099729</v>
      </c>
      <c r="G60" s="5">
        <v>-7318831890</v>
      </c>
      <c r="I60" s="5">
        <v>-39405072306</v>
      </c>
      <c r="J60" s="5">
        <v>-20212896497</v>
      </c>
      <c r="K60" s="5">
        <v>-17976127322</v>
      </c>
      <c r="L60" s="5">
        <v>-8084631367</v>
      </c>
      <c r="M60" s="5">
        <v>-6826983985</v>
      </c>
      <c r="N60" s="5">
        <v>-8888707870</v>
      </c>
      <c r="O60" s="5">
        <v>-19522189600</v>
      </c>
      <c r="P60" s="5">
        <v>-16347267119</v>
      </c>
      <c r="Q60" s="5">
        <v>-22426159799</v>
      </c>
      <c r="R60" s="5">
        <v>-15923163181</v>
      </c>
    </row>
    <row r="61" spans="2:18" ht="15.5" x14ac:dyDescent="0.35">
      <c r="C61" t="s">
        <v>2405</v>
      </c>
      <c r="D61" s="5">
        <v>-14210329907</v>
      </c>
      <c r="E61" s="5">
        <v>-12377730391</v>
      </c>
      <c r="F61" s="5">
        <v>-15281576763</v>
      </c>
      <c r="G61" s="5">
        <v>-15653356598</v>
      </c>
      <c r="I61" s="5">
        <v>-60386822857</v>
      </c>
      <c r="J61" s="5">
        <v>-41658452495</v>
      </c>
      <c r="K61" s="5">
        <v>-26870868005</v>
      </c>
      <c r="L61" s="5">
        <v>-18381646086</v>
      </c>
      <c r="M61" s="5">
        <v>-10189967233</v>
      </c>
      <c r="N61" s="5">
        <v>-21667907673</v>
      </c>
      <c r="O61" s="5">
        <v>-26913967093</v>
      </c>
      <c r="P61" s="5">
        <v>-41609642245</v>
      </c>
      <c r="Q61" s="5">
        <v>-32303982852</v>
      </c>
      <c r="R61" s="5">
        <v>-32556193449</v>
      </c>
    </row>
    <row r="62" spans="2:18" ht="15.5" x14ac:dyDescent="0.35">
      <c r="C62" t="s">
        <v>88</v>
      </c>
      <c r="D62" s="5">
        <v>41058578588</v>
      </c>
      <c r="E62" s="5">
        <v>23182143742</v>
      </c>
      <c r="F62" s="5">
        <v>19981300782</v>
      </c>
      <c r="G62" s="5">
        <v>19794299904</v>
      </c>
      <c r="I62" s="5">
        <v>88897878648</v>
      </c>
      <c r="J62" s="5">
        <v>107144888726</v>
      </c>
      <c r="K62" s="5">
        <v>106965007079</v>
      </c>
      <c r="L62" s="5">
        <v>64805197550</v>
      </c>
      <c r="M62" s="5">
        <v>59353233475</v>
      </c>
      <c r="N62" s="5">
        <v>53553686485</v>
      </c>
      <c r="O62" s="5">
        <v>97096113884</v>
      </c>
      <c r="P62" s="5">
        <v>84016865877</v>
      </c>
      <c r="Q62" s="5">
        <v>59187200411</v>
      </c>
      <c r="R62" s="5">
        <v>41741379414</v>
      </c>
    </row>
    <row r="63" spans="2:18" ht="15.5" x14ac:dyDescent="0.35">
      <c r="C63" t="s">
        <v>89</v>
      </c>
      <c r="P63" s="5">
        <v>3228028208</v>
      </c>
      <c r="Q63" s="5">
        <v>3006970754</v>
      </c>
      <c r="R63" s="5">
        <v>2387442853</v>
      </c>
    </row>
    <row r="64" spans="2:18" ht="15.5" x14ac:dyDescent="0.35">
      <c r="C64" t="s">
        <v>90</v>
      </c>
      <c r="P64" s="5">
        <v>503209717</v>
      </c>
      <c r="Q64" s="5">
        <v>3006970754</v>
      </c>
      <c r="R64" s="5">
        <v>2387442853</v>
      </c>
    </row>
    <row r="65" spans="2:18" ht="15.5" x14ac:dyDescent="0.35">
      <c r="C65" t="s">
        <v>94</v>
      </c>
      <c r="P65" s="5">
        <v>3228028208</v>
      </c>
      <c r="Q65" s="5">
        <v>3006970754</v>
      </c>
      <c r="R65" s="5">
        <v>2387442853</v>
      </c>
    </row>
    <row r="66" spans="2:18" ht="15.5" x14ac:dyDescent="0.35">
      <c r="C66" t="s">
        <v>28</v>
      </c>
      <c r="D66" s="5">
        <v>41058578588</v>
      </c>
      <c r="E66" s="5">
        <v>23182143742</v>
      </c>
      <c r="F66" s="5">
        <v>19981300782</v>
      </c>
      <c r="G66" s="5">
        <v>19794299904</v>
      </c>
      <c r="I66" s="5">
        <v>88897878648</v>
      </c>
      <c r="J66" s="5">
        <v>107144888726</v>
      </c>
      <c r="K66" s="5">
        <v>106965007079</v>
      </c>
      <c r="L66" s="5">
        <v>64805197550</v>
      </c>
      <c r="M66" s="5">
        <v>59353233475</v>
      </c>
      <c r="N66" s="5">
        <v>53553686485</v>
      </c>
      <c r="O66" s="5">
        <v>97096113884</v>
      </c>
      <c r="P66" s="5">
        <v>87244894085</v>
      </c>
      <c r="Q66" s="5">
        <v>62194171165</v>
      </c>
      <c r="R66" s="5">
        <v>44128822267</v>
      </c>
    </row>
    <row r="67" spans="2:18" ht="15.5" x14ac:dyDescent="0.35">
      <c r="C67" t="s">
        <v>27</v>
      </c>
      <c r="D67" s="5">
        <v>-7965658741</v>
      </c>
      <c r="E67" s="5">
        <v>-4000789322</v>
      </c>
      <c r="F67" s="5">
        <v>-4340663800</v>
      </c>
      <c r="G67" s="5">
        <v>-4617849940</v>
      </c>
      <c r="I67" s="5">
        <v>-17903072879</v>
      </c>
      <c r="J67" s="5">
        <v>-18956761655</v>
      </c>
      <c r="K67" s="5">
        <v>-20299431317</v>
      </c>
      <c r="L67" s="5">
        <v>-12907262567</v>
      </c>
      <c r="M67" s="5">
        <v>-13432766967</v>
      </c>
      <c r="N67" s="5">
        <v>-12291191240</v>
      </c>
      <c r="O67" s="5">
        <v>-22238783555</v>
      </c>
      <c r="P67" s="5">
        <v>-19225045841</v>
      </c>
      <c r="Q67" s="5">
        <v>-13214737061</v>
      </c>
      <c r="R67" s="5">
        <v>-10215714980</v>
      </c>
    </row>
    <row r="68" spans="2:18" ht="15.5" x14ac:dyDescent="0.35">
      <c r="C68" t="s">
        <v>97</v>
      </c>
      <c r="D68" s="5">
        <v>33092919847</v>
      </c>
      <c r="E68" s="5">
        <v>19181354420</v>
      </c>
      <c r="F68" s="5">
        <v>15640636982</v>
      </c>
      <c r="G68" s="5">
        <v>15176449964</v>
      </c>
      <c r="I68" s="5">
        <v>70994805769</v>
      </c>
      <c r="J68" s="5">
        <v>88188127071</v>
      </c>
      <c r="K68" s="5">
        <v>86665575762</v>
      </c>
      <c r="L68" s="5">
        <v>51897934983</v>
      </c>
      <c r="M68" s="5">
        <v>45920466508</v>
      </c>
      <c r="N68" s="5">
        <v>41262495245</v>
      </c>
      <c r="O68" s="5">
        <v>74857330329</v>
      </c>
      <c r="P68" s="5">
        <v>68019848244</v>
      </c>
      <c r="Q68" s="5">
        <v>48979434104</v>
      </c>
      <c r="R68" s="5">
        <v>33913107287</v>
      </c>
    </row>
    <row r="69" spans="2:18" ht="15.5" x14ac:dyDescent="0.35">
      <c r="C69" t="s">
        <v>98</v>
      </c>
      <c r="D69" s="5">
        <v>7840800</v>
      </c>
      <c r="E69" s="5">
        <v>-1423399513</v>
      </c>
      <c r="G69" s="5">
        <v>101691779</v>
      </c>
      <c r="I69" s="5">
        <v>-1321707734</v>
      </c>
      <c r="J69" s="5">
        <v>2264187680</v>
      </c>
      <c r="K69" s="5">
        <v>1692545096</v>
      </c>
      <c r="L69" s="5">
        <v>8340363176</v>
      </c>
      <c r="M69" s="5">
        <v>14686571234</v>
      </c>
      <c r="N69" s="5">
        <v>-2480398570</v>
      </c>
      <c r="O69" s="5">
        <v>2915520909</v>
      </c>
      <c r="P69" s="5">
        <v>-16991691526</v>
      </c>
      <c r="Q69" s="5">
        <v>37315725524</v>
      </c>
      <c r="R69" s="5">
        <v>675227186</v>
      </c>
    </row>
    <row r="70" spans="2:18" ht="15.5" x14ac:dyDescent="0.35">
      <c r="C70" t="s">
        <v>100</v>
      </c>
      <c r="D70" s="5">
        <v>33100760647</v>
      </c>
      <c r="E70" s="5">
        <v>17757954907</v>
      </c>
      <c r="F70" s="5">
        <v>15640636982</v>
      </c>
      <c r="G70" s="5">
        <v>15278141743</v>
      </c>
      <c r="I70" s="5">
        <v>69673098035</v>
      </c>
      <c r="J70" s="5">
        <v>90452314751</v>
      </c>
      <c r="K70" s="5">
        <v>88358120858</v>
      </c>
      <c r="L70" s="5">
        <v>60238298159</v>
      </c>
      <c r="M70" s="5">
        <v>60607037742</v>
      </c>
      <c r="N70" s="5">
        <v>38782096675</v>
      </c>
      <c r="O70" s="5">
        <v>77772851238</v>
      </c>
      <c r="P70" s="5">
        <v>51028156718</v>
      </c>
      <c r="Q70" s="5">
        <v>86295159628</v>
      </c>
      <c r="R70" s="5">
        <v>34588334473</v>
      </c>
    </row>
    <row r="71" spans="2:18" ht="15.5" x14ac:dyDescent="0.35">
      <c r="C71" t="s">
        <v>101</v>
      </c>
      <c r="D71" s="5">
        <v>33092919847</v>
      </c>
      <c r="E71" s="5">
        <v>19181354420</v>
      </c>
      <c r="F71" s="5">
        <v>15640636982</v>
      </c>
      <c r="G71" s="5">
        <v>15176449964</v>
      </c>
      <c r="I71" s="5">
        <v>70994805769</v>
      </c>
      <c r="J71" s="5">
        <v>88188127071</v>
      </c>
      <c r="K71" s="5">
        <v>86665575762</v>
      </c>
      <c r="L71" s="5">
        <v>51897934983</v>
      </c>
      <c r="M71" s="5">
        <v>45920466508</v>
      </c>
      <c r="N71" s="5">
        <v>41262495245</v>
      </c>
      <c r="O71" s="5">
        <v>74857330329</v>
      </c>
      <c r="P71" s="5">
        <v>68019848244</v>
      </c>
      <c r="Q71" s="5">
        <v>48979434104</v>
      </c>
      <c r="R71" s="5">
        <v>33913107287</v>
      </c>
    </row>
    <row r="72" spans="2:18" ht="15.5" x14ac:dyDescent="0.35">
      <c r="C72" t="s">
        <v>7</v>
      </c>
      <c r="D72" s="5">
        <v>33100760647</v>
      </c>
      <c r="E72" s="5">
        <v>17757954907</v>
      </c>
      <c r="F72" s="5">
        <v>15640636982</v>
      </c>
      <c r="G72" s="5">
        <v>15278141743</v>
      </c>
      <c r="I72" s="5">
        <v>69673098035</v>
      </c>
      <c r="J72" s="5">
        <v>90452314751</v>
      </c>
      <c r="K72" s="5">
        <v>88358120858</v>
      </c>
      <c r="L72" s="5">
        <v>60238298159</v>
      </c>
      <c r="M72" s="5">
        <v>60607037742</v>
      </c>
      <c r="N72" s="5">
        <v>38782096675</v>
      </c>
      <c r="O72" s="5">
        <v>77772851238</v>
      </c>
      <c r="P72" s="5">
        <v>51028156718</v>
      </c>
      <c r="Q72" s="5">
        <v>86295159628</v>
      </c>
      <c r="R72" s="5">
        <v>34588334473</v>
      </c>
    </row>
    <row r="73" spans="2:18" ht="15.5" x14ac:dyDescent="0.35">
      <c r="C73" t="s">
        <v>394</v>
      </c>
    </row>
    <row r="74" spans="2:18" ht="15.5" x14ac:dyDescent="0.35">
      <c r="C74" t="s">
        <v>102</v>
      </c>
      <c r="D74" s="5">
        <v>33092919847</v>
      </c>
      <c r="E74" s="5">
        <v>19181354420</v>
      </c>
      <c r="F74" s="5">
        <v>15640636982</v>
      </c>
      <c r="G74" s="5">
        <v>15176449964</v>
      </c>
      <c r="I74" s="5">
        <v>70994805769</v>
      </c>
      <c r="J74" s="5">
        <v>88188127071</v>
      </c>
      <c r="K74" s="5">
        <v>86665575762</v>
      </c>
      <c r="L74" s="5">
        <v>51897934983</v>
      </c>
      <c r="M74" s="5">
        <v>45920466508</v>
      </c>
      <c r="N74" s="5">
        <v>41262495245</v>
      </c>
      <c r="O74" s="5">
        <v>74857330329</v>
      </c>
      <c r="P74" s="5">
        <v>68019848244</v>
      </c>
      <c r="Q74" s="5">
        <v>48979434104</v>
      </c>
      <c r="R74" s="5">
        <v>33913107287</v>
      </c>
    </row>
    <row r="75" spans="2:18" ht="15.5" x14ac:dyDescent="0.35">
      <c r="C75" t="s">
        <v>103</v>
      </c>
      <c r="D75" s="5">
        <v>33100760647</v>
      </c>
      <c r="E75" s="5">
        <v>17757954907</v>
      </c>
      <c r="F75" s="5">
        <v>15640636982</v>
      </c>
      <c r="G75" s="5">
        <v>15278141743</v>
      </c>
      <c r="I75" s="5">
        <v>69673098035</v>
      </c>
      <c r="J75" s="5">
        <v>90452314751</v>
      </c>
      <c r="K75" s="5">
        <v>88358120858</v>
      </c>
      <c r="L75" s="5">
        <v>60238298159</v>
      </c>
      <c r="M75" s="5">
        <v>60607037742</v>
      </c>
      <c r="N75" s="5">
        <v>38782096675</v>
      </c>
      <c r="O75" s="5">
        <v>77772851238</v>
      </c>
      <c r="P75" s="5">
        <v>51028156718</v>
      </c>
      <c r="Q75" s="5">
        <v>86295159628</v>
      </c>
      <c r="R75" s="5">
        <v>34588334473</v>
      </c>
    </row>
    <row r="76" spans="2:18" ht="15.5" x14ac:dyDescent="0.35">
      <c r="C76" t="s">
        <v>104</v>
      </c>
      <c r="D76" s="5">
        <v>33100760647</v>
      </c>
      <c r="E76" s="5">
        <v>17757954907</v>
      </c>
      <c r="F76" s="5">
        <v>15640636982</v>
      </c>
      <c r="G76" s="5">
        <v>15278141743</v>
      </c>
      <c r="I76" s="5">
        <v>69673098035</v>
      </c>
      <c r="J76" s="5">
        <v>90452314751</v>
      </c>
      <c r="K76" s="5">
        <v>88358120858</v>
      </c>
      <c r="L76" s="5">
        <v>60238298159</v>
      </c>
      <c r="M76" s="5">
        <v>60607037742</v>
      </c>
      <c r="N76" s="5">
        <v>38782096675</v>
      </c>
      <c r="O76" s="5">
        <v>77772851238</v>
      </c>
      <c r="P76" s="5">
        <v>51028156718</v>
      </c>
      <c r="Q76" s="5">
        <v>86295159628</v>
      </c>
      <c r="R76" s="5">
        <v>34588334473</v>
      </c>
    </row>
    <row r="78" spans="2:18" ht="15.5" x14ac:dyDescent="0.35">
      <c r="B78" t="s">
        <v>105</v>
      </c>
      <c r="C78" t="s">
        <v>106</v>
      </c>
    </row>
    <row r="79" spans="2:18" ht="15.5" x14ac:dyDescent="0.35">
      <c r="C79" t="s">
        <v>19</v>
      </c>
      <c r="D79" s="5">
        <v>41360804393</v>
      </c>
      <c r="E79" s="5">
        <v>28316400216</v>
      </c>
      <c r="F79" s="5">
        <v>24808040487</v>
      </c>
      <c r="G79" s="5">
        <v>35284425029</v>
      </c>
      <c r="I79" s="5">
        <v>28316400216</v>
      </c>
      <c r="J79" s="5">
        <v>25993690704</v>
      </c>
      <c r="K79" s="5">
        <v>19064704737</v>
      </c>
      <c r="L79" s="5">
        <v>22830174285</v>
      </c>
      <c r="M79" s="5">
        <v>68252142567</v>
      </c>
      <c r="N79" s="5">
        <v>60089895013</v>
      </c>
      <c r="O79" s="5">
        <v>31082493692</v>
      </c>
      <c r="P79" s="5">
        <v>114412500150</v>
      </c>
      <c r="Q79" s="5">
        <v>32791688705</v>
      </c>
      <c r="R79" s="5">
        <v>15464198241</v>
      </c>
    </row>
    <row r="80" spans="2:18" ht="15.5" x14ac:dyDescent="0.35">
      <c r="C80" t="s">
        <v>395</v>
      </c>
      <c r="M80" s="5">
        <v>500000000</v>
      </c>
      <c r="N80" s="5">
        <v>500000000</v>
      </c>
      <c r="O80" s="5">
        <v>500000000</v>
      </c>
      <c r="P80" s="5">
        <v>500000000</v>
      </c>
      <c r="Q80" s="5">
        <v>300000000</v>
      </c>
    </row>
    <row r="81" spans="3:18" ht="15.5" x14ac:dyDescent="0.35">
      <c r="C81" t="s">
        <v>2125</v>
      </c>
    </row>
    <row r="82" spans="3:18" ht="15.5" x14ac:dyDescent="0.35">
      <c r="C82" t="s">
        <v>109</v>
      </c>
      <c r="D82" s="5">
        <v>41425435175</v>
      </c>
      <c r="E82" s="5">
        <v>38363839622</v>
      </c>
      <c r="F82" s="5">
        <v>35922335731</v>
      </c>
      <c r="G82" s="5">
        <v>33890414807</v>
      </c>
      <c r="I82" s="5">
        <v>38363839622</v>
      </c>
      <c r="J82" s="5">
        <v>35801619910</v>
      </c>
      <c r="K82" s="5">
        <v>34722928533</v>
      </c>
      <c r="L82" s="5">
        <v>22799457579</v>
      </c>
      <c r="M82" s="5">
        <v>19042249606</v>
      </c>
      <c r="N82" s="5">
        <v>20071148644</v>
      </c>
      <c r="O82" s="5">
        <v>20720412263</v>
      </c>
      <c r="P82" s="5">
        <v>13213276261</v>
      </c>
      <c r="Q82" s="5">
        <v>11760551876</v>
      </c>
      <c r="R82" s="5">
        <v>4053473929</v>
      </c>
    </row>
    <row r="83" spans="3:18" ht="15.5" x14ac:dyDescent="0.35">
      <c r="C83" t="s">
        <v>110</v>
      </c>
      <c r="M83" s="5">
        <v>77714334</v>
      </c>
      <c r="N83" s="5">
        <v>57745482</v>
      </c>
      <c r="O83" s="5">
        <v>984518494</v>
      </c>
      <c r="P83" s="5">
        <v>3763033719</v>
      </c>
      <c r="Q83" s="5">
        <v>4851630613</v>
      </c>
      <c r="R83" s="5">
        <v>1590074326</v>
      </c>
    </row>
    <row r="84" spans="3:18" ht="15.5" x14ac:dyDescent="0.35">
      <c r="C84" t="s">
        <v>2126</v>
      </c>
      <c r="D84" s="5">
        <v>580879108756</v>
      </c>
      <c r="E84" s="5">
        <v>576924729450</v>
      </c>
      <c r="F84" s="5">
        <v>446567075620</v>
      </c>
      <c r="G84" s="5">
        <v>400274392825</v>
      </c>
      <c r="I84" s="5">
        <v>576924729450</v>
      </c>
      <c r="J84" s="5">
        <v>383913405503</v>
      </c>
      <c r="K84" s="5">
        <v>300750055655</v>
      </c>
      <c r="L84" s="5">
        <v>324196226739</v>
      </c>
      <c r="M84" s="5">
        <v>269349315092</v>
      </c>
      <c r="N84" s="5">
        <v>240898353833</v>
      </c>
      <c r="O84" s="5">
        <v>281854472303</v>
      </c>
      <c r="P84" s="5">
        <v>234945196852</v>
      </c>
      <c r="Q84" s="5">
        <v>26340400752</v>
      </c>
      <c r="R84" s="5">
        <v>44821863810</v>
      </c>
    </row>
    <row r="85" spans="3:18" ht="15.5" x14ac:dyDescent="0.35">
      <c r="C85" t="s">
        <v>1142</v>
      </c>
    </row>
    <row r="86" spans="3:18" ht="15.5" x14ac:dyDescent="0.35">
      <c r="C86" t="s">
        <v>1144</v>
      </c>
      <c r="D86" s="5">
        <v>2007703624009</v>
      </c>
      <c r="E86" s="5">
        <v>1948613529494</v>
      </c>
      <c r="F86" s="5">
        <v>1542819486525</v>
      </c>
      <c r="G86" s="5">
        <v>1475190304703</v>
      </c>
      <c r="I86" s="5">
        <v>1948613529494</v>
      </c>
      <c r="J86" s="5">
        <v>1426849393821</v>
      </c>
      <c r="K86" s="5">
        <v>1317995920482</v>
      </c>
      <c r="L86" s="5">
        <v>773361398519</v>
      </c>
      <c r="M86" s="5">
        <v>663247193022</v>
      </c>
      <c r="N86" s="5">
        <v>849060792020</v>
      </c>
      <c r="O86" s="5">
        <v>1132423264728</v>
      </c>
      <c r="P86" s="5">
        <v>1134008701742</v>
      </c>
      <c r="Q86" s="5">
        <v>1157588846806</v>
      </c>
      <c r="R86" s="5">
        <v>610433613014</v>
      </c>
    </row>
    <row r="87" spans="3:18" ht="15.5" x14ac:dyDescent="0.35">
      <c r="C87" t="s">
        <v>112</v>
      </c>
    </row>
    <row r="88" spans="3:18" ht="15.5" x14ac:dyDescent="0.35">
      <c r="C88" t="s">
        <v>1613</v>
      </c>
      <c r="D88" s="5">
        <v>35910139674</v>
      </c>
      <c r="E88" s="5">
        <v>47699726753</v>
      </c>
      <c r="F88" s="5">
        <v>56381868906</v>
      </c>
      <c r="G88" s="5">
        <v>54563271746</v>
      </c>
      <c r="I88" s="5">
        <v>47699726753</v>
      </c>
      <c r="J88" s="5">
        <v>56475083371</v>
      </c>
      <c r="K88" s="5">
        <v>37879806055</v>
      </c>
      <c r="L88" s="5">
        <v>28370974143</v>
      </c>
      <c r="M88" s="5">
        <v>69455166299</v>
      </c>
      <c r="N88" s="5">
        <v>100017731265</v>
      </c>
      <c r="O88" s="5">
        <v>86222736111</v>
      </c>
      <c r="P88" s="5">
        <v>115542997188</v>
      </c>
      <c r="Q88" s="5">
        <v>83189745100</v>
      </c>
      <c r="R88" s="5">
        <v>58763584740</v>
      </c>
    </row>
    <row r="89" spans="3:18" ht="15.5" x14ac:dyDescent="0.35">
      <c r="C89" t="s">
        <v>118</v>
      </c>
      <c r="D89" s="5">
        <v>3548270026</v>
      </c>
      <c r="E89" s="5">
        <v>2963479825</v>
      </c>
      <c r="F89" s="5">
        <v>2699975844</v>
      </c>
      <c r="G89" s="5">
        <v>2699975844</v>
      </c>
      <c r="I89" s="5">
        <v>2963479825</v>
      </c>
      <c r="J89" s="5">
        <v>2051172881</v>
      </c>
      <c r="M89" s="5">
        <v>1820473859</v>
      </c>
      <c r="N89" s="5">
        <v>1572990446</v>
      </c>
      <c r="O89" s="5">
        <v>2607009279</v>
      </c>
      <c r="P89" s="5">
        <v>2311004872</v>
      </c>
      <c r="Q89" s="5">
        <v>1884386751</v>
      </c>
      <c r="R89" s="5">
        <v>3332748809</v>
      </c>
    </row>
    <row r="90" spans="3:18" ht="15.5" x14ac:dyDescent="0.35">
      <c r="C90" t="s">
        <v>789</v>
      </c>
      <c r="Q90" s="5">
        <v>32796916875</v>
      </c>
      <c r="R90" s="5">
        <v>29716244880</v>
      </c>
    </row>
    <row r="91" spans="3:18" ht="15.5" x14ac:dyDescent="0.35">
      <c r="C91" t="s">
        <v>123</v>
      </c>
      <c r="D91" s="5">
        <v>116693737696</v>
      </c>
      <c r="E91" s="5">
        <v>119183956354</v>
      </c>
      <c r="F91" s="5">
        <v>118453442154</v>
      </c>
      <c r="G91" s="5">
        <v>117722649785</v>
      </c>
      <c r="I91" s="5">
        <v>119183956354</v>
      </c>
      <c r="J91" s="5">
        <v>122305551065</v>
      </c>
      <c r="K91" s="5">
        <v>128152846568</v>
      </c>
      <c r="L91" s="5">
        <v>133345989142</v>
      </c>
      <c r="M91" s="5">
        <v>144834356549</v>
      </c>
      <c r="N91" s="5">
        <v>133395447344</v>
      </c>
      <c r="O91" s="5">
        <v>127372646243</v>
      </c>
      <c r="P91" s="5">
        <v>115035209390</v>
      </c>
      <c r="Q91" s="5">
        <v>91049171856</v>
      </c>
      <c r="R91" s="5">
        <v>61941238351</v>
      </c>
    </row>
    <row r="92" spans="3:18" ht="15.5" x14ac:dyDescent="0.35">
      <c r="C92" t="s">
        <v>312</v>
      </c>
    </row>
    <row r="93" spans="3:18" ht="15.5" x14ac:dyDescent="0.35">
      <c r="C93" t="s">
        <v>93</v>
      </c>
      <c r="D93" s="5">
        <v>51415036423</v>
      </c>
      <c r="E93" s="5">
        <v>51813785987</v>
      </c>
      <c r="F93" s="5">
        <v>50772250423</v>
      </c>
      <c r="G93" s="5">
        <v>50772250423</v>
      </c>
      <c r="I93" s="5">
        <v>51813785987</v>
      </c>
      <c r="J93" s="5">
        <v>51116834293</v>
      </c>
      <c r="K93" s="5">
        <v>49362192016</v>
      </c>
      <c r="L93" s="5">
        <v>48680917079</v>
      </c>
      <c r="M93" s="5">
        <v>56357556907</v>
      </c>
      <c r="N93" s="5">
        <v>42939200157</v>
      </c>
      <c r="O93" s="5">
        <v>44978063896</v>
      </c>
      <c r="P93" s="5">
        <v>40856147304</v>
      </c>
      <c r="Q93" s="5">
        <v>59497601911</v>
      </c>
      <c r="R93" s="5">
        <v>23372671637</v>
      </c>
    </row>
    <row r="94" spans="3:18" ht="15.5" x14ac:dyDescent="0.35">
      <c r="C94" t="s">
        <v>126</v>
      </c>
      <c r="D94" s="5">
        <v>2944755327766</v>
      </c>
      <c r="E94" s="5">
        <v>2742568220735</v>
      </c>
      <c r="F94" s="5">
        <v>2303955663381</v>
      </c>
      <c r="G94" s="5">
        <v>2148046695913</v>
      </c>
      <c r="I94" s="5">
        <v>2742568220735</v>
      </c>
      <c r="J94" s="5">
        <v>2042939161023</v>
      </c>
      <c r="K94" s="5">
        <v>1850404325358</v>
      </c>
      <c r="L94" s="5">
        <v>1316472328512</v>
      </c>
      <c r="M94" s="5">
        <v>1297609119758</v>
      </c>
      <c r="N94" s="5">
        <v>1472642352942</v>
      </c>
      <c r="O94" s="5">
        <v>1821625639974</v>
      </c>
      <c r="P94" s="5">
        <v>1827720514722</v>
      </c>
      <c r="Q94" s="5">
        <v>1571343072860</v>
      </c>
      <c r="R94" s="5">
        <v>1037602203522</v>
      </c>
    </row>
    <row r="95" spans="3:18" ht="15.5" x14ac:dyDescent="0.35">
      <c r="C95" t="s">
        <v>127</v>
      </c>
    </row>
    <row r="96" spans="3:18" ht="15.5" x14ac:dyDescent="0.35">
      <c r="C96" t="s">
        <v>128</v>
      </c>
    </row>
    <row r="97" spans="3:18" ht="15.5" x14ac:dyDescent="0.35">
      <c r="C97" t="s">
        <v>597</v>
      </c>
      <c r="D97" s="5">
        <v>1665031023332</v>
      </c>
      <c r="E97" s="5">
        <v>1502860050550</v>
      </c>
      <c r="F97" s="5">
        <v>1091400760780</v>
      </c>
      <c r="G97" s="5">
        <v>928855127202</v>
      </c>
      <c r="I97" s="5">
        <v>1502860050550</v>
      </c>
      <c r="J97" s="5">
        <v>704553263136</v>
      </c>
      <c r="K97" s="5">
        <v>578999016195</v>
      </c>
      <c r="L97" s="5">
        <v>107170474295</v>
      </c>
      <c r="M97" s="5">
        <v>22274338709</v>
      </c>
      <c r="N97" s="5">
        <v>142365662689</v>
      </c>
      <c r="O97" s="5">
        <v>345024383717</v>
      </c>
      <c r="P97" s="5">
        <v>417152157540</v>
      </c>
      <c r="Q97" s="5">
        <v>448064297782</v>
      </c>
      <c r="R97" s="5">
        <v>316839721721</v>
      </c>
    </row>
    <row r="98" spans="3:18" ht="15.5" x14ac:dyDescent="0.35">
      <c r="C98" t="s">
        <v>3144</v>
      </c>
      <c r="F98" s="5">
        <v>23042816</v>
      </c>
      <c r="G98" s="5">
        <v>91143200</v>
      </c>
      <c r="J98" s="5">
        <v>149561831590</v>
      </c>
      <c r="K98" s="5">
        <v>150790039909</v>
      </c>
      <c r="L98" s="5">
        <v>187555854712</v>
      </c>
      <c r="M98" s="5">
        <v>295914468227</v>
      </c>
      <c r="N98" s="5">
        <v>7538220471</v>
      </c>
      <c r="O98" s="5">
        <v>6524510048</v>
      </c>
      <c r="P98" s="5">
        <v>2639671469</v>
      </c>
      <c r="Q98" s="5">
        <v>258621386</v>
      </c>
    </row>
    <row r="99" spans="3:18" ht="15.5" x14ac:dyDescent="0.35">
      <c r="C99" t="s">
        <v>132</v>
      </c>
      <c r="D99" s="5">
        <v>41425435175</v>
      </c>
      <c r="E99" s="5">
        <v>38363839622</v>
      </c>
      <c r="F99" s="5">
        <v>35922335731</v>
      </c>
      <c r="G99" s="5">
        <v>33890414807</v>
      </c>
      <c r="I99" s="5">
        <v>38363839622</v>
      </c>
      <c r="J99" s="5">
        <v>35801619910</v>
      </c>
      <c r="K99" s="5">
        <v>34722928533</v>
      </c>
      <c r="L99" s="5">
        <v>22799457579</v>
      </c>
      <c r="M99" s="5">
        <v>19119963940</v>
      </c>
      <c r="N99" s="5">
        <v>20128894126</v>
      </c>
      <c r="O99" s="5">
        <v>21704930757</v>
      </c>
      <c r="P99" s="5">
        <v>16976309980</v>
      </c>
      <c r="Q99" s="5">
        <v>16612182489</v>
      </c>
      <c r="R99" s="5">
        <v>5643548255</v>
      </c>
    </row>
    <row r="100" spans="3:18" ht="15.5" x14ac:dyDescent="0.35">
      <c r="C100" t="s">
        <v>1614</v>
      </c>
      <c r="D100" s="5">
        <v>41425435175</v>
      </c>
      <c r="E100" s="5">
        <v>38363839622</v>
      </c>
      <c r="F100" s="5">
        <v>35922335731</v>
      </c>
      <c r="G100" s="5">
        <v>33890414807</v>
      </c>
      <c r="I100" s="5">
        <v>38363839622</v>
      </c>
      <c r="J100" s="5">
        <v>35801619910</v>
      </c>
      <c r="K100" s="5">
        <v>34722928533</v>
      </c>
      <c r="L100" s="5">
        <v>22799457579</v>
      </c>
      <c r="M100" s="5">
        <v>19119963940</v>
      </c>
      <c r="N100" s="5">
        <v>20128894126</v>
      </c>
      <c r="O100" s="5">
        <v>21704930757</v>
      </c>
      <c r="P100" s="5">
        <v>16976309980</v>
      </c>
      <c r="Q100" s="5">
        <v>16612182489</v>
      </c>
      <c r="R100" s="5">
        <v>5643548255</v>
      </c>
    </row>
    <row r="101" spans="3:18" ht="15.5" x14ac:dyDescent="0.35">
      <c r="C101" t="s">
        <v>133</v>
      </c>
      <c r="D101" s="5">
        <v>11830846163</v>
      </c>
      <c r="E101" s="5">
        <v>7262833898</v>
      </c>
      <c r="F101" s="5">
        <v>7254482056</v>
      </c>
      <c r="G101" s="5">
        <v>5064029966</v>
      </c>
      <c r="I101" s="5">
        <v>7262833898</v>
      </c>
      <c r="J101" s="5">
        <v>10793022956</v>
      </c>
      <c r="K101" s="5">
        <v>8992507528</v>
      </c>
      <c r="L101" s="5">
        <v>2591615872</v>
      </c>
      <c r="M101" s="5">
        <v>9882960980</v>
      </c>
      <c r="N101" s="5">
        <v>8682896121</v>
      </c>
      <c r="O101" s="5">
        <v>10977351751</v>
      </c>
      <c r="P101" s="5">
        <v>9294036118</v>
      </c>
      <c r="Q101" s="5">
        <v>4278872438</v>
      </c>
      <c r="R101" s="5">
        <v>2433685182</v>
      </c>
    </row>
    <row r="102" spans="3:18" ht="15.5" x14ac:dyDescent="0.35">
      <c r="C102" t="s">
        <v>412</v>
      </c>
      <c r="K102" s="5">
        <v>4026735200</v>
      </c>
      <c r="L102" s="5">
        <v>3927983808</v>
      </c>
    </row>
    <row r="103" spans="3:18" ht="15.5" x14ac:dyDescent="0.35">
      <c r="C103" t="s">
        <v>142</v>
      </c>
      <c r="D103" s="5">
        <v>1745461962326</v>
      </c>
      <c r="E103" s="5">
        <v>1576375615940</v>
      </c>
      <c r="F103" s="5">
        <v>1155521013493</v>
      </c>
      <c r="G103" s="5">
        <v>988806868878</v>
      </c>
      <c r="I103" s="5">
        <v>1576375615940</v>
      </c>
      <c r="J103" s="5">
        <v>919973840133</v>
      </c>
      <c r="K103" s="5">
        <v>791891646490</v>
      </c>
      <c r="L103" s="5">
        <v>335938183508</v>
      </c>
      <c r="M103" s="5">
        <v>377313272913</v>
      </c>
      <c r="N103" s="5">
        <v>613538953451</v>
      </c>
      <c r="O103" s="5">
        <v>1002298779342</v>
      </c>
      <c r="P103" s="5">
        <v>1056294546215</v>
      </c>
      <c r="Q103" s="5">
        <v>949598362491</v>
      </c>
      <c r="R103" s="5">
        <v>533796771102</v>
      </c>
    </row>
    <row r="104" spans="3:18" ht="15.5" x14ac:dyDescent="0.35">
      <c r="C104" t="s">
        <v>143</v>
      </c>
    </row>
    <row r="105" spans="3:18" ht="15.5" x14ac:dyDescent="0.35">
      <c r="C105" t="s">
        <v>144</v>
      </c>
      <c r="D105" s="5">
        <v>267399536200</v>
      </c>
      <c r="E105" s="5">
        <v>267399536200</v>
      </c>
      <c r="F105" s="5">
        <v>267399536200</v>
      </c>
      <c r="G105" s="5">
        <v>267399536200</v>
      </c>
      <c r="I105" s="5">
        <v>267399536200</v>
      </c>
      <c r="J105" s="5">
        <v>267399536200</v>
      </c>
      <c r="K105" s="5">
        <v>267399536200</v>
      </c>
      <c r="L105" s="5">
        <v>267399536200</v>
      </c>
      <c r="M105" s="5">
        <v>178266357500</v>
      </c>
      <c r="N105" s="5">
        <v>178266357500</v>
      </c>
      <c r="O105" s="5">
        <v>178266357500</v>
      </c>
      <c r="P105" s="5">
        <v>178266357500</v>
      </c>
      <c r="Q105" s="5">
        <v>158258910000</v>
      </c>
      <c r="R105" s="5">
        <v>136062710000</v>
      </c>
    </row>
    <row r="106" spans="3:18" ht="15.5" x14ac:dyDescent="0.35">
      <c r="C106" t="s">
        <v>145</v>
      </c>
      <c r="D106" s="5">
        <v>174181212208</v>
      </c>
      <c r="E106" s="5">
        <v>174181212208</v>
      </c>
      <c r="F106" s="5">
        <v>174181212208</v>
      </c>
      <c r="G106" s="5">
        <v>174181212208</v>
      </c>
      <c r="I106" s="5">
        <v>174181212208</v>
      </c>
      <c r="J106" s="5">
        <v>174181212208</v>
      </c>
      <c r="K106" s="5">
        <v>174181212208</v>
      </c>
      <c r="L106" s="5">
        <v>174181212208</v>
      </c>
      <c r="M106" s="5">
        <v>263314390908</v>
      </c>
      <c r="N106" s="5">
        <v>263314390908</v>
      </c>
      <c r="O106" s="5">
        <v>263314390908</v>
      </c>
      <c r="P106" s="5">
        <v>263314390908</v>
      </c>
      <c r="Q106" s="5">
        <v>185024508026</v>
      </c>
      <c r="R106" s="5">
        <v>145574762150</v>
      </c>
    </row>
    <row r="107" spans="3:18" ht="15.5" x14ac:dyDescent="0.35">
      <c r="C107" t="s">
        <v>146</v>
      </c>
      <c r="D107" s="5">
        <v>706297580611</v>
      </c>
      <c r="E107" s="5">
        <v>672798070400</v>
      </c>
      <c r="F107" s="5">
        <v>656081651057</v>
      </c>
      <c r="G107" s="5">
        <v>666886828204</v>
      </c>
      <c r="I107" s="5">
        <v>672798070400</v>
      </c>
      <c r="J107" s="5">
        <v>630267738189</v>
      </c>
      <c r="K107" s="5">
        <v>567569738444</v>
      </c>
      <c r="L107" s="5">
        <v>490272479517</v>
      </c>
      <c r="M107" s="5">
        <v>422357541530</v>
      </c>
      <c r="N107" s="5">
        <v>374583450926</v>
      </c>
      <c r="O107" s="5">
        <v>332768048328</v>
      </c>
      <c r="P107" s="5">
        <v>288989072795</v>
      </c>
      <c r="Q107" s="5">
        <v>218963690432</v>
      </c>
      <c r="R107" s="5">
        <v>198795288633</v>
      </c>
    </row>
    <row r="108" spans="3:18" ht="15.5" x14ac:dyDescent="0.35">
      <c r="C108" t="s">
        <v>147</v>
      </c>
      <c r="D108" s="5">
        <v>53479907240</v>
      </c>
      <c r="E108" s="5">
        <v>53479907240</v>
      </c>
      <c r="F108" s="5">
        <v>53479907240</v>
      </c>
      <c r="G108" s="5">
        <v>400000000</v>
      </c>
      <c r="I108" s="5">
        <v>53479907240</v>
      </c>
      <c r="J108" s="5">
        <v>400000000</v>
      </c>
      <c r="K108" s="5">
        <v>400000000</v>
      </c>
      <c r="L108" s="5">
        <v>400000000</v>
      </c>
      <c r="M108" s="5">
        <v>400000000</v>
      </c>
      <c r="N108" s="5">
        <v>250000000</v>
      </c>
      <c r="O108" s="5">
        <v>250000000</v>
      </c>
      <c r="P108" s="5">
        <v>250000000</v>
      </c>
      <c r="Q108" s="5">
        <v>250000000</v>
      </c>
      <c r="R108" s="5">
        <v>250000000</v>
      </c>
    </row>
    <row r="109" spans="3:18" ht="15.5" x14ac:dyDescent="0.35">
      <c r="C109" t="s">
        <v>148</v>
      </c>
      <c r="D109" s="5">
        <v>652817673371</v>
      </c>
      <c r="E109" s="5">
        <v>619318163160</v>
      </c>
      <c r="F109" s="5">
        <v>602601743817</v>
      </c>
      <c r="G109" s="5">
        <v>666486828204</v>
      </c>
      <c r="I109" s="5">
        <v>619318163160</v>
      </c>
      <c r="J109" s="5">
        <v>629867738189</v>
      </c>
      <c r="K109" s="5">
        <v>567169738444</v>
      </c>
      <c r="L109" s="5">
        <v>489872479517</v>
      </c>
      <c r="M109" s="5">
        <v>421957541530</v>
      </c>
      <c r="N109" s="5">
        <v>374333450926</v>
      </c>
      <c r="O109" s="5">
        <v>332518048328</v>
      </c>
      <c r="P109" s="5">
        <v>288739072795</v>
      </c>
      <c r="Q109" s="5">
        <v>218713690432</v>
      </c>
      <c r="R109" s="5">
        <v>198545288633</v>
      </c>
    </row>
    <row r="110" spans="3:18" ht="15.5" x14ac:dyDescent="0.35">
      <c r="C110" t="s">
        <v>149</v>
      </c>
      <c r="D110" s="5">
        <v>706297580611</v>
      </c>
      <c r="E110" s="5">
        <v>672798070400</v>
      </c>
      <c r="F110" s="5">
        <v>656081651057</v>
      </c>
      <c r="G110" s="5">
        <v>666886828204</v>
      </c>
      <c r="I110" s="5">
        <v>672798070400</v>
      </c>
      <c r="J110" s="5">
        <v>630267738189</v>
      </c>
      <c r="K110" s="5">
        <v>567569738444</v>
      </c>
      <c r="L110" s="5">
        <v>490272479517</v>
      </c>
      <c r="M110" s="5">
        <v>422357541530</v>
      </c>
      <c r="N110" s="5">
        <v>374583450926</v>
      </c>
      <c r="O110" s="5">
        <v>332768048328</v>
      </c>
      <c r="P110" s="5">
        <v>288989072795</v>
      </c>
      <c r="Q110" s="5">
        <v>218963690432</v>
      </c>
      <c r="R110" s="5">
        <v>198795288633</v>
      </c>
    </row>
    <row r="111" spans="3:18" ht="15.5" x14ac:dyDescent="0.35">
      <c r="C111" t="s">
        <v>9</v>
      </c>
      <c r="D111" s="5">
        <v>1199293365442</v>
      </c>
      <c r="E111" s="5">
        <v>1166192604795</v>
      </c>
      <c r="F111" s="5">
        <v>1148434649888</v>
      </c>
      <c r="G111" s="5">
        <v>1159239827035</v>
      </c>
      <c r="I111" s="5">
        <v>1166192604795</v>
      </c>
      <c r="J111" s="5">
        <v>1122965320890</v>
      </c>
      <c r="K111" s="5">
        <v>1058512678868</v>
      </c>
      <c r="L111" s="5">
        <v>980534145004</v>
      </c>
      <c r="M111" s="5">
        <v>920295846845</v>
      </c>
      <c r="N111" s="5">
        <v>859103399491</v>
      </c>
      <c r="O111" s="5">
        <v>819326860632</v>
      </c>
      <c r="P111" s="5">
        <v>771425968507</v>
      </c>
      <c r="Q111" s="5">
        <v>621744710369</v>
      </c>
      <c r="R111" s="5">
        <v>503805432420</v>
      </c>
    </row>
    <row r="112" spans="3:18" ht="15.5" x14ac:dyDescent="0.35">
      <c r="C112" t="s">
        <v>151</v>
      </c>
      <c r="D112" s="5">
        <v>2944755327768</v>
      </c>
      <c r="E112" s="5">
        <v>2742568220735</v>
      </c>
      <c r="F112" s="5">
        <v>2303955663381</v>
      </c>
      <c r="G112" s="5">
        <v>2148046695913</v>
      </c>
      <c r="I112" s="5">
        <v>2742568220735</v>
      </c>
      <c r="J112" s="5">
        <v>2042939161023</v>
      </c>
      <c r="K112" s="5">
        <v>1850404325358</v>
      </c>
      <c r="L112" s="5">
        <v>1316472328512</v>
      </c>
      <c r="M112" s="5">
        <v>1297609119758</v>
      </c>
      <c r="N112" s="5">
        <v>1472642352942</v>
      </c>
      <c r="O112" s="5">
        <v>1821625639974</v>
      </c>
      <c r="P112" s="5">
        <v>1827720514722</v>
      </c>
      <c r="Q112" s="5">
        <v>1571343072860</v>
      </c>
      <c r="R112" s="5">
        <v>1037602203522</v>
      </c>
    </row>
    <row r="113" spans="2:18" ht="15.5" x14ac:dyDescent="0.35">
      <c r="C113" t="s">
        <v>152</v>
      </c>
      <c r="D113" s="5">
        <v>2673995362</v>
      </c>
      <c r="E113" s="5">
        <v>2673995362</v>
      </c>
      <c r="F113" s="5">
        <v>2673995362</v>
      </c>
      <c r="G113" s="5">
        <v>2673995362</v>
      </c>
      <c r="I113" s="5">
        <v>2673995362</v>
      </c>
      <c r="J113" s="5">
        <v>2673995362</v>
      </c>
      <c r="K113" s="5">
        <v>2673995362</v>
      </c>
      <c r="L113" s="5">
        <v>2673995362</v>
      </c>
      <c r="M113" s="5">
        <v>1782663575</v>
      </c>
      <c r="N113" s="5">
        <v>1782663575</v>
      </c>
      <c r="O113" s="5">
        <v>1782663575</v>
      </c>
      <c r="P113" s="5">
        <v>1782663575</v>
      </c>
      <c r="Q113" s="5">
        <v>1582589100</v>
      </c>
      <c r="R113" s="5">
        <v>1360627100</v>
      </c>
    </row>
    <row r="115" spans="2:18" ht="15.5" x14ac:dyDescent="0.35">
      <c r="B115" t="s">
        <v>153</v>
      </c>
      <c r="C115" t="s">
        <v>154</v>
      </c>
      <c r="D115" s="5">
        <v>-147937386976</v>
      </c>
      <c r="E115" s="5">
        <v>-402163385236</v>
      </c>
      <c r="F115" s="5">
        <v>-141277530047</v>
      </c>
      <c r="G115" s="5">
        <v>9389329541</v>
      </c>
      <c r="I115" s="5">
        <v>-604687774257</v>
      </c>
      <c r="J115" s="5">
        <v>-79808114487</v>
      </c>
      <c r="K115" s="5">
        <v>-429581748180</v>
      </c>
      <c r="L115" s="5">
        <v>-99872034608</v>
      </c>
      <c r="M115" s="5">
        <v>252749044494</v>
      </c>
      <c r="N115" s="5">
        <v>434322073484</v>
      </c>
      <c r="O115" s="5">
        <v>20741673929</v>
      </c>
      <c r="P115" s="5">
        <v>44403802374</v>
      </c>
      <c r="Q115" s="5">
        <v>-392431135612</v>
      </c>
      <c r="R115" s="5">
        <v>-11949964662</v>
      </c>
    </row>
    <row r="116" spans="2:18" ht="15.5" x14ac:dyDescent="0.35">
      <c r="C116" t="s">
        <v>1049</v>
      </c>
      <c r="D116" s="5">
        <v>657169590973</v>
      </c>
      <c r="E116" s="5">
        <v>737428133931</v>
      </c>
      <c r="F116" s="5">
        <v>444673254913</v>
      </c>
      <c r="G116" s="5">
        <v>417099122756</v>
      </c>
      <c r="I116" s="5">
        <v>1992091118413</v>
      </c>
      <c r="J116" s="5">
        <v>1924534742446</v>
      </c>
      <c r="K116" s="5">
        <v>1310589936917</v>
      </c>
      <c r="L116" s="5">
        <v>994605511903</v>
      </c>
      <c r="M116" s="5">
        <v>1063292429960</v>
      </c>
      <c r="N116" s="5">
        <v>1359196262622</v>
      </c>
      <c r="O116" s="5">
        <v>1820156472571</v>
      </c>
      <c r="P116" s="5">
        <v>1646590246719</v>
      </c>
      <c r="Q116" s="5">
        <v>1221711082755</v>
      </c>
      <c r="R116" s="5">
        <v>1191063123853</v>
      </c>
    </row>
    <row r="117" spans="2:18" ht="15.5" x14ac:dyDescent="0.35">
      <c r="C117" t="s">
        <v>760</v>
      </c>
      <c r="D117" s="5">
        <v>31816702</v>
      </c>
      <c r="E117" s="5">
        <v>8992239824</v>
      </c>
      <c r="F117" s="5">
        <v>55940078</v>
      </c>
      <c r="G117" s="5">
        <v>78225291</v>
      </c>
      <c r="I117" s="5">
        <v>9189221034</v>
      </c>
      <c r="J117" s="5">
        <v>72916669</v>
      </c>
      <c r="K117" s="5">
        <v>102083331</v>
      </c>
      <c r="L117" s="5">
        <v>1424689004</v>
      </c>
      <c r="M117" s="5">
        <v>963414017</v>
      </c>
      <c r="N117" s="5">
        <v>1293064289</v>
      </c>
      <c r="O117" s="5">
        <v>1112665127</v>
      </c>
      <c r="P117" s="5">
        <v>449191333</v>
      </c>
      <c r="Q117" s="5">
        <v>881090991</v>
      </c>
      <c r="R117" s="5">
        <v>9142123058</v>
      </c>
    </row>
    <row r="118" spans="2:18" ht="15.5" x14ac:dyDescent="0.35">
      <c r="C118" t="s">
        <v>1720</v>
      </c>
      <c r="E118" s="5">
        <v>229017064</v>
      </c>
      <c r="I118" s="5">
        <v>229017064</v>
      </c>
      <c r="J118" s="5">
        <v>267463902</v>
      </c>
      <c r="K118" s="5">
        <v>360625010</v>
      </c>
      <c r="L118" s="5">
        <v>1320143168</v>
      </c>
      <c r="M118" s="5">
        <v>1935152528</v>
      </c>
      <c r="N118" s="5">
        <v>1489063462</v>
      </c>
      <c r="O118" s="5">
        <v>1821961221</v>
      </c>
      <c r="P118" s="5">
        <v>2118823171</v>
      </c>
      <c r="Q118" s="5">
        <v>1417547375</v>
      </c>
      <c r="R118" s="5">
        <v>602455561</v>
      </c>
    </row>
    <row r="119" spans="2:18" ht="15.5" x14ac:dyDescent="0.35">
      <c r="C119" t="s">
        <v>2426</v>
      </c>
      <c r="D119" s="5">
        <v>-716127057744</v>
      </c>
      <c r="E119" s="5">
        <v>-1038833347957</v>
      </c>
      <c r="F119" s="5">
        <v>-516217910395</v>
      </c>
      <c r="G119" s="5">
        <v>-339538198595</v>
      </c>
      <c r="I119" s="5">
        <v>-2291347012520</v>
      </c>
      <c r="J119" s="5">
        <v>-1733831790152</v>
      </c>
      <c r="K119" s="5">
        <v>-1529196728744</v>
      </c>
      <c r="L119" s="5">
        <v>-906932656782</v>
      </c>
      <c r="M119" s="5">
        <v>-585681570430</v>
      </c>
      <c r="N119" s="5">
        <v>-648490988786</v>
      </c>
      <c r="O119" s="5">
        <v>-1485709850461</v>
      </c>
      <c r="P119" s="5">
        <v>-1292659275652</v>
      </c>
      <c r="Q119" s="5">
        <v>-1338430250332</v>
      </c>
      <c r="R119" s="5">
        <v>-998582527240</v>
      </c>
    </row>
    <row r="120" spans="2:18" ht="15.5" x14ac:dyDescent="0.35">
      <c r="C120" t="s">
        <v>160</v>
      </c>
      <c r="D120" s="5">
        <v>-51086235909</v>
      </c>
      <c r="E120" s="5">
        <v>-77375892135</v>
      </c>
      <c r="F120" s="5">
        <v>-46629565955</v>
      </c>
      <c r="G120" s="5">
        <v>-41567737238</v>
      </c>
      <c r="I120" s="5">
        <v>-210561336134</v>
      </c>
      <c r="J120" s="5">
        <v>-174116825689</v>
      </c>
      <c r="K120" s="5">
        <v>-154198399230</v>
      </c>
      <c r="L120" s="5">
        <v>-143897762676</v>
      </c>
      <c r="M120" s="5">
        <v>-163655825749</v>
      </c>
      <c r="N120" s="5">
        <v>-172580259233</v>
      </c>
      <c r="O120" s="5">
        <v>-190660117877</v>
      </c>
      <c r="P120" s="5">
        <v>-179269122765</v>
      </c>
      <c r="Q120" s="5">
        <v>-175430433401</v>
      </c>
      <c r="R120" s="5">
        <v>-134456159632</v>
      </c>
    </row>
    <row r="121" spans="2:18" ht="15.5" x14ac:dyDescent="0.35">
      <c r="C121" t="s">
        <v>607</v>
      </c>
      <c r="D121" s="5">
        <v>-21804878755</v>
      </c>
      <c r="E121" s="5">
        <v>4748904641</v>
      </c>
      <c r="F121" s="5">
        <v>-6178729624</v>
      </c>
      <c r="G121" s="5">
        <v>-10383579204</v>
      </c>
      <c r="I121" s="5">
        <v>-23273683647</v>
      </c>
      <c r="J121" s="5">
        <v>-23033393589</v>
      </c>
      <c r="K121" s="5">
        <v>-14849923199</v>
      </c>
      <c r="L121" s="5">
        <v>-13268132841</v>
      </c>
      <c r="M121" s="5">
        <v>-51129322769</v>
      </c>
      <c r="N121" s="5">
        <v>-91888342286</v>
      </c>
      <c r="O121" s="5">
        <v>-102248129336</v>
      </c>
      <c r="P121" s="5">
        <v>-117238233642</v>
      </c>
      <c r="Q121" s="5">
        <v>-88983906390</v>
      </c>
      <c r="R121" s="5">
        <v>-57539113888</v>
      </c>
    </row>
    <row r="122" spans="2:18" ht="15.5" x14ac:dyDescent="0.35">
      <c r="C122" t="s">
        <v>184</v>
      </c>
      <c r="D122" s="5">
        <v>-16120622243</v>
      </c>
      <c r="E122" s="5">
        <v>-23749223491</v>
      </c>
      <c r="F122" s="5">
        <v>-16980519063</v>
      </c>
      <c r="G122" s="5">
        <v>-16298503469</v>
      </c>
      <c r="I122" s="5">
        <v>-67411881353</v>
      </c>
      <c r="J122" s="5">
        <v>-63140903606</v>
      </c>
      <c r="K122" s="5">
        <v>-42214342265</v>
      </c>
      <c r="L122" s="5">
        <v>-32907736384</v>
      </c>
      <c r="M122" s="5">
        <v>-12232702108</v>
      </c>
      <c r="N122" s="5">
        <v>-13551628037</v>
      </c>
      <c r="O122" s="5">
        <v>-22850327316</v>
      </c>
      <c r="P122" s="5">
        <v>-15015460070</v>
      </c>
      <c r="Q122" s="5">
        <v>-11641736495</v>
      </c>
      <c r="R122" s="5">
        <v>-15340583940</v>
      </c>
    </row>
    <row r="123" spans="2:18" ht="15.5" x14ac:dyDescent="0.35">
      <c r="C123" t="s">
        <v>3145</v>
      </c>
      <c r="E123" s="5">
        <v>-13603217114</v>
      </c>
      <c r="I123" s="5">
        <v>-13603217114</v>
      </c>
      <c r="J123" s="5">
        <v>-10560324468</v>
      </c>
    </row>
    <row r="124" spans="2:18" ht="15.5" x14ac:dyDescent="0.35">
      <c r="C124" t="s">
        <v>3146</v>
      </c>
    </row>
    <row r="125" spans="2:18" ht="15.5" x14ac:dyDescent="0.35">
      <c r="C125" t="s">
        <v>357</v>
      </c>
      <c r="K125" s="5">
        <v>-175000000</v>
      </c>
      <c r="L125" s="5">
        <v>-216090000</v>
      </c>
      <c r="M125" s="5">
        <v>-742530955</v>
      </c>
      <c r="N125" s="5">
        <v>-1145098547</v>
      </c>
      <c r="O125" s="5">
        <v>-881000000</v>
      </c>
      <c r="P125" s="5">
        <v>-572366720</v>
      </c>
      <c r="Q125" s="5">
        <v>-1954530115</v>
      </c>
      <c r="R125" s="5">
        <v>-6839282434</v>
      </c>
    </row>
    <row r="126" spans="2:18" ht="15.5" x14ac:dyDescent="0.35">
      <c r="C126" t="s">
        <v>360</v>
      </c>
    </row>
    <row r="127" spans="2:18" ht="15.5" x14ac:dyDescent="0.35">
      <c r="C127" t="s">
        <v>312</v>
      </c>
    </row>
    <row r="128" spans="2:18" ht="15.5" x14ac:dyDescent="0.35">
      <c r="C128" t="s">
        <v>161</v>
      </c>
      <c r="D128" s="5">
        <v>162120972779</v>
      </c>
      <c r="E128" s="5">
        <v>407930691810</v>
      </c>
      <c r="F128" s="5">
        <v>136031719064</v>
      </c>
      <c r="G128" s="5">
        <v>6742549050</v>
      </c>
      <c r="I128" s="5">
        <v>618766711248</v>
      </c>
      <c r="J128" s="5">
        <v>94386699227</v>
      </c>
      <c r="K128" s="5">
        <v>425952599395</v>
      </c>
      <c r="L128" s="5">
        <v>5416575226</v>
      </c>
      <c r="M128" s="5">
        <v>-245134548058</v>
      </c>
      <c r="N128" s="5">
        <v>-405711212498</v>
      </c>
      <c r="O128" s="5">
        <v>-97294031927</v>
      </c>
      <c r="P128" s="5">
        <v>127201340317</v>
      </c>
      <c r="Q128" s="5">
        <v>429924869896</v>
      </c>
      <c r="R128" s="5">
        <v>22349117422</v>
      </c>
    </row>
    <row r="129" spans="3:18" ht="15.5" x14ac:dyDescent="0.35">
      <c r="C129" t="s">
        <v>162</v>
      </c>
      <c r="D129" s="5">
        <v>-1139181626</v>
      </c>
      <c r="E129" s="5">
        <v>-2258946845</v>
      </c>
      <c r="F129" s="5">
        <v>-5230573559</v>
      </c>
      <c r="G129" s="5">
        <v>-2027487820</v>
      </c>
      <c r="I129" s="5">
        <v>-11756227479</v>
      </c>
      <c r="J129" s="5">
        <v>-7649598773</v>
      </c>
      <c r="K129" s="5">
        <v>-136320763</v>
      </c>
      <c r="L129" s="5">
        <v>49033491100</v>
      </c>
      <c r="M129" s="5">
        <v>547751118</v>
      </c>
      <c r="N129" s="5">
        <v>399939180</v>
      </c>
      <c r="O129" s="5">
        <v>-6777648460</v>
      </c>
      <c r="P129" s="5">
        <v>-89507027371</v>
      </c>
      <c r="Q129" s="5">
        <v>-19866243820</v>
      </c>
      <c r="R129" s="5">
        <v>-9102946289</v>
      </c>
    </row>
    <row r="130" spans="3:18" ht="15.5" x14ac:dyDescent="0.35">
      <c r="C130" t="s">
        <v>1096</v>
      </c>
      <c r="D130" s="5">
        <v>286256667</v>
      </c>
      <c r="E130" s="5">
        <v>278876216</v>
      </c>
      <c r="G130" s="5">
        <v>353360000</v>
      </c>
      <c r="I130" s="5">
        <v>632236216</v>
      </c>
      <c r="J130" s="5">
        <v>778600000</v>
      </c>
      <c r="K130" s="5">
        <v>1463795091</v>
      </c>
      <c r="L130" s="5">
        <v>21395367429</v>
      </c>
      <c r="M130" s="5">
        <v>4354485352</v>
      </c>
      <c r="N130" s="5">
        <v>2278100000</v>
      </c>
      <c r="O130" s="5">
        <v>1392440000</v>
      </c>
      <c r="P130" s="5">
        <v>1305800000</v>
      </c>
      <c r="Q130" s="5">
        <v>1225500000</v>
      </c>
      <c r="R130" s="5">
        <v>1546500000</v>
      </c>
    </row>
    <row r="131" spans="3:18" ht="15.5" x14ac:dyDescent="0.35">
      <c r="C131" t="s">
        <v>622</v>
      </c>
    </row>
    <row r="132" spans="3:18" ht="15.5" x14ac:dyDescent="0.35">
      <c r="C132" t="s">
        <v>545</v>
      </c>
      <c r="P132" s="5">
        <v>950000000</v>
      </c>
      <c r="R132" s="5">
        <v>65000000</v>
      </c>
    </row>
    <row r="133" spans="3:18" ht="15.5" x14ac:dyDescent="0.35">
      <c r="C133" t="s">
        <v>1363</v>
      </c>
      <c r="P133" s="5">
        <v>8273500000</v>
      </c>
    </row>
    <row r="134" spans="3:18" ht="15.5" x14ac:dyDescent="0.35">
      <c r="C134" t="s">
        <v>163</v>
      </c>
      <c r="D134" s="5">
        <v>-1425438293</v>
      </c>
      <c r="E134" s="5">
        <v>-2382546313</v>
      </c>
      <c r="F134" s="5">
        <v>-5230573559</v>
      </c>
      <c r="G134" s="5">
        <v>-2380847820</v>
      </c>
      <c r="I134" s="5">
        <v>-12233186947</v>
      </c>
      <c r="J134" s="5">
        <v>-8428198773</v>
      </c>
      <c r="K134" s="5">
        <v>-1600115854</v>
      </c>
      <c r="L134" s="5">
        <v>-9378864334</v>
      </c>
      <c r="M134" s="5">
        <v>-3806734234</v>
      </c>
      <c r="N134" s="5">
        <v>-1878160820</v>
      </c>
      <c r="O134" s="5">
        <v>-8170088460</v>
      </c>
      <c r="P134" s="5">
        <v>-22501384721</v>
      </c>
      <c r="Q134" s="5">
        <v>-21091743820</v>
      </c>
      <c r="R134" s="5">
        <v>-10477763863</v>
      </c>
    </row>
    <row r="135" spans="3:18" ht="15.5" x14ac:dyDescent="0.35">
      <c r="C135" t="s">
        <v>3147</v>
      </c>
      <c r="P135" s="5">
        <v>-105086387733</v>
      </c>
    </row>
    <row r="136" spans="3:18" ht="15.5" x14ac:dyDescent="0.35">
      <c r="C136" t="s">
        <v>736</v>
      </c>
      <c r="E136" s="5">
        <v>-155276748</v>
      </c>
      <c r="I136" s="5">
        <v>-155276748</v>
      </c>
    </row>
    <row r="137" spans="3:18" ht="15.5" x14ac:dyDescent="0.35">
      <c r="C137" t="s">
        <v>3148</v>
      </c>
    </row>
    <row r="138" spans="3:18" ht="15.5" x14ac:dyDescent="0.35">
      <c r="C138" t="s">
        <v>3149</v>
      </c>
      <c r="R138" s="5">
        <v>-28598424092</v>
      </c>
    </row>
    <row r="139" spans="3:18" ht="15.5" x14ac:dyDescent="0.35">
      <c r="C139" t="s">
        <v>2427</v>
      </c>
      <c r="P139" s="5">
        <v>-200000000</v>
      </c>
      <c r="R139" s="5">
        <v>-300000000</v>
      </c>
    </row>
    <row r="140" spans="3:18" ht="15.5" x14ac:dyDescent="0.35">
      <c r="C140" t="s">
        <v>175</v>
      </c>
      <c r="D140" s="5">
        <v>162120972779</v>
      </c>
      <c r="E140" s="5">
        <v>407930691810</v>
      </c>
      <c r="F140" s="5">
        <v>136031719064</v>
      </c>
      <c r="G140" s="5">
        <v>6742549050</v>
      </c>
      <c r="I140" s="5">
        <v>618766711248</v>
      </c>
      <c r="J140" s="5">
        <v>94386699227</v>
      </c>
      <c r="K140" s="5">
        <v>425952599395</v>
      </c>
      <c r="L140" s="5">
        <v>5416575226</v>
      </c>
      <c r="M140" s="5">
        <v>-245134548058</v>
      </c>
      <c r="N140" s="5">
        <v>-405711212498</v>
      </c>
      <c r="O140" s="5">
        <v>-97294031927</v>
      </c>
      <c r="P140" s="5">
        <v>127201340317</v>
      </c>
      <c r="Q140" s="5">
        <v>429924869896</v>
      </c>
      <c r="R140" s="5">
        <v>22349117422</v>
      </c>
    </row>
    <row r="141" spans="3:18" ht="15.5" x14ac:dyDescent="0.35">
      <c r="C141" t="s">
        <v>1054</v>
      </c>
      <c r="D141" s="5">
        <v>212120972779</v>
      </c>
      <c r="E141" s="5">
        <v>461808875235</v>
      </c>
      <c r="F141" s="5">
        <v>182545633578</v>
      </c>
      <c r="G141" s="5">
        <v>214326402588</v>
      </c>
      <c r="I141" s="5">
        <v>1162303758811</v>
      </c>
      <c r="J141" s="5">
        <v>356771568658</v>
      </c>
      <c r="K141" s="5">
        <v>840832282250</v>
      </c>
      <c r="L141" s="5">
        <v>125491519456</v>
      </c>
      <c r="M141" s="5">
        <v>33653916174</v>
      </c>
      <c r="N141" s="5">
        <v>83442295598</v>
      </c>
      <c r="O141" s="5">
        <v>297324262635</v>
      </c>
      <c r="P141" s="5">
        <v>332147938088</v>
      </c>
      <c r="Q141" s="5">
        <v>932145466266</v>
      </c>
      <c r="R141" s="5">
        <v>404708592580</v>
      </c>
    </row>
    <row r="142" spans="3:18" ht="15.5" x14ac:dyDescent="0.35">
      <c r="C142" t="s">
        <v>3150</v>
      </c>
      <c r="N142" s="5">
        <v>200000000000</v>
      </c>
      <c r="P142" s="5">
        <v>300000000000</v>
      </c>
      <c r="Q142" s="5">
        <v>300000000000</v>
      </c>
      <c r="R142" s="5">
        <v>200000000000</v>
      </c>
    </row>
    <row r="143" spans="3:18" ht="15.5" x14ac:dyDescent="0.35">
      <c r="C143" t="s">
        <v>3151</v>
      </c>
      <c r="P143" s="5">
        <v>100037237500</v>
      </c>
      <c r="Q143" s="5">
        <v>63037208000</v>
      </c>
    </row>
    <row r="144" spans="3:18" ht="15.5" x14ac:dyDescent="0.35">
      <c r="C144" t="s">
        <v>877</v>
      </c>
      <c r="M144" s="5">
        <v>290307776681</v>
      </c>
      <c r="N144" s="5">
        <v>1872277516</v>
      </c>
      <c r="O144" s="5">
        <v>4142729349</v>
      </c>
      <c r="P144" s="5">
        <v>2448656967</v>
      </c>
      <c r="Q144" s="5">
        <v>258621386</v>
      </c>
    </row>
    <row r="145" spans="2:18" ht="15.5" x14ac:dyDescent="0.35">
      <c r="C145" t="s">
        <v>878</v>
      </c>
      <c r="E145" s="5">
        <v>-149561831590</v>
      </c>
      <c r="G145" s="5">
        <v>150161361727</v>
      </c>
      <c r="I145" s="5">
        <v>-149561831590</v>
      </c>
      <c r="J145" s="5">
        <v>-1228208319</v>
      </c>
      <c r="K145" s="5">
        <v>-37003214803</v>
      </c>
      <c r="L145" s="5">
        <v>-73318373515</v>
      </c>
      <c r="M145" s="5">
        <v>-2595592244</v>
      </c>
      <c r="N145" s="5">
        <v>-858567093</v>
      </c>
      <c r="O145" s="5">
        <v>-257890770</v>
      </c>
      <c r="P145" s="5">
        <v>-67606882</v>
      </c>
    </row>
    <row r="146" spans="2:18" ht="15.5" x14ac:dyDescent="0.35">
      <c r="C146" t="s">
        <v>702</v>
      </c>
    </row>
    <row r="147" spans="2:18" ht="15.5" x14ac:dyDescent="0.35">
      <c r="C147" t="s">
        <v>525</v>
      </c>
      <c r="D147" s="5">
        <v>-50000000000</v>
      </c>
      <c r="E147" s="5">
        <v>99171634165</v>
      </c>
      <c r="F147" s="5">
        <v>-20068100384</v>
      </c>
      <c r="G147" s="5">
        <v>-357745215265</v>
      </c>
      <c r="I147" s="5">
        <v>-364041415843</v>
      </c>
      <c r="J147" s="5">
        <v>-232633988383</v>
      </c>
      <c r="K147" s="5">
        <v>-369112073684</v>
      </c>
      <c r="L147" s="5">
        <v>-40477794260</v>
      </c>
      <c r="M147" s="5">
        <v>-155735297621</v>
      </c>
      <c r="N147" s="5">
        <v>-288528351121</v>
      </c>
      <c r="O147" s="5">
        <v>-368500905179</v>
      </c>
      <c r="P147" s="5">
        <v>-432085051738</v>
      </c>
      <c r="Q147" s="5">
        <v>-800825482339</v>
      </c>
      <c r="R147" s="5">
        <v>-317330721951</v>
      </c>
    </row>
    <row r="148" spans="2:18" ht="15.5" x14ac:dyDescent="0.35">
      <c r="C148" t="s">
        <v>3152</v>
      </c>
    </row>
    <row r="149" spans="2:18" ht="15.5" x14ac:dyDescent="0.35">
      <c r="C149" t="s">
        <v>178</v>
      </c>
      <c r="F149" s="5">
        <v>-26445814130</v>
      </c>
      <c r="I149" s="5">
        <v>-26445814130</v>
      </c>
      <c r="J149" s="5">
        <v>-25999672729</v>
      </c>
      <c r="O149" s="5">
        <v>-30002227962</v>
      </c>
      <c r="Q149" s="5">
        <v>-30001827555</v>
      </c>
      <c r="R149" s="5">
        <v>-30001827555</v>
      </c>
    </row>
    <row r="150" spans="2:18" ht="15.5" x14ac:dyDescent="0.35">
      <c r="C150" t="s">
        <v>3153</v>
      </c>
      <c r="M150" s="5">
        <v>-406500000000</v>
      </c>
      <c r="N150" s="5">
        <v>-393500000000</v>
      </c>
      <c r="P150" s="5">
        <v>-170000000000</v>
      </c>
      <c r="Q150" s="5">
        <v>-30000000000</v>
      </c>
      <c r="R150" s="5">
        <v>-230000000000</v>
      </c>
    </row>
    <row r="151" spans="2:18" ht="15.5" x14ac:dyDescent="0.35">
      <c r="C151" t="s">
        <v>2845</v>
      </c>
      <c r="E151" s="5">
        <v>-3487986000</v>
      </c>
      <c r="I151" s="5">
        <v>-3487986000</v>
      </c>
      <c r="J151" s="5">
        <v>-2523000000</v>
      </c>
      <c r="K151" s="5">
        <v>-8764394368</v>
      </c>
      <c r="L151" s="5">
        <v>-6278776455</v>
      </c>
      <c r="M151" s="5">
        <v>-4265351048</v>
      </c>
      <c r="N151" s="5">
        <v>-5401417398</v>
      </c>
    </row>
    <row r="152" spans="2:18" ht="15.5" x14ac:dyDescent="0.35">
      <c r="C152" t="s">
        <v>3154</v>
      </c>
      <c r="N152" s="5">
        <v>-2737450000</v>
      </c>
      <c r="P152" s="5">
        <v>-3539926500</v>
      </c>
      <c r="Q152" s="5">
        <v>-3297853738</v>
      </c>
      <c r="R152" s="5">
        <v>-5026925652</v>
      </c>
    </row>
    <row r="153" spans="2:18" ht="15.5" x14ac:dyDescent="0.35">
      <c r="C153" t="s">
        <v>3155</v>
      </c>
      <c r="P153" s="5">
        <v>-1739907118</v>
      </c>
      <c r="Q153" s="5">
        <v>-1391262124</v>
      </c>
    </row>
    <row r="154" spans="2:18" ht="15.5" x14ac:dyDescent="0.35">
      <c r="C154" t="s">
        <v>186</v>
      </c>
      <c r="D154" s="5">
        <v>13044404177</v>
      </c>
      <c r="E154" s="5">
        <v>3508359729</v>
      </c>
      <c r="F154" s="5">
        <v>-10476384542</v>
      </c>
      <c r="G154" s="5">
        <v>14104390771</v>
      </c>
      <c r="I154" s="5">
        <v>2322709512</v>
      </c>
      <c r="J154" s="5">
        <v>6928985967</v>
      </c>
      <c r="K154" s="5">
        <v>-3765469548</v>
      </c>
      <c r="L154" s="5">
        <v>-45421968282</v>
      </c>
      <c r="M154" s="5">
        <v>8162247554</v>
      </c>
      <c r="N154" s="5">
        <v>29010800166</v>
      </c>
      <c r="O154" s="5">
        <v>-83330006458</v>
      </c>
      <c r="P154" s="5">
        <v>82098115320</v>
      </c>
      <c r="Q154" s="5">
        <v>17627490464</v>
      </c>
      <c r="R154" s="5">
        <v>1296206471</v>
      </c>
    </row>
    <row r="155" spans="2:18" ht="15.5" x14ac:dyDescent="0.35">
      <c r="C155" t="s">
        <v>188</v>
      </c>
      <c r="D155" s="5">
        <v>28316400216</v>
      </c>
      <c r="I155" s="5">
        <v>25993690704</v>
      </c>
      <c r="J155" s="5">
        <v>19064704737</v>
      </c>
      <c r="K155" s="5">
        <v>22830174285</v>
      </c>
      <c r="L155" s="5">
        <v>68252142567</v>
      </c>
      <c r="M155" s="5">
        <v>60089895013</v>
      </c>
      <c r="N155" s="5">
        <v>31079094847</v>
      </c>
      <c r="O155" s="5">
        <v>114412500150</v>
      </c>
      <c r="P155" s="5">
        <v>32791688705</v>
      </c>
      <c r="Q155" s="5">
        <v>15164198241</v>
      </c>
      <c r="R155" s="5">
        <v>13867991770</v>
      </c>
    </row>
    <row r="156" spans="2:18" ht="15.5" x14ac:dyDescent="0.35">
      <c r="C156" t="s">
        <v>189</v>
      </c>
      <c r="D156" s="5">
        <v>41360804393</v>
      </c>
      <c r="E156" s="5">
        <v>3508359729</v>
      </c>
      <c r="F156" s="5">
        <v>-10476384542</v>
      </c>
      <c r="G156" s="5">
        <v>14104390771</v>
      </c>
      <c r="I156" s="5">
        <v>28316400216</v>
      </c>
      <c r="J156" s="5">
        <v>25993690704</v>
      </c>
      <c r="K156" s="5">
        <v>19064704737</v>
      </c>
      <c r="L156" s="5">
        <v>22830174285</v>
      </c>
      <c r="M156" s="5">
        <v>68252142567</v>
      </c>
      <c r="N156" s="5">
        <v>60089895013</v>
      </c>
      <c r="O156" s="5">
        <v>31082493692</v>
      </c>
      <c r="P156" s="5">
        <v>114889804025</v>
      </c>
      <c r="Q156" s="5">
        <v>32791688705</v>
      </c>
      <c r="R156" s="5">
        <v>15164198241</v>
      </c>
    </row>
    <row r="158" spans="2:18" ht="15.5" x14ac:dyDescent="0.35">
      <c r="B158" t="s">
        <v>190</v>
      </c>
      <c r="C158" t="s">
        <v>11</v>
      </c>
      <c r="D158" s="5">
        <v>2670000000</v>
      </c>
      <c r="E158" s="5">
        <v>2670000000</v>
      </c>
      <c r="F158" s="5">
        <v>2670000000</v>
      </c>
      <c r="G158" s="5">
        <v>2670000000</v>
      </c>
      <c r="I158" s="5">
        <v>2670000000</v>
      </c>
      <c r="J158" s="5">
        <v>2670000000</v>
      </c>
      <c r="K158" s="5">
        <v>2670000000</v>
      </c>
      <c r="L158" s="5">
        <v>2670000000</v>
      </c>
      <c r="M158" s="5">
        <v>1780000000</v>
      </c>
      <c r="N158" s="5">
        <v>1780000000</v>
      </c>
      <c r="O158" s="5">
        <v>1780000000</v>
      </c>
      <c r="P158" s="5">
        <v>1780000000</v>
      </c>
      <c r="Q158" s="5">
        <v>1580000000</v>
      </c>
      <c r="R158" s="5">
        <v>1360000000</v>
      </c>
    </row>
    <row r="159" spans="2:18" ht="15.5" x14ac:dyDescent="0.35">
      <c r="C159" t="s">
        <v>191</v>
      </c>
      <c r="D159" s="6">
        <v>12.38</v>
      </c>
      <c r="E159" s="6">
        <v>7.17</v>
      </c>
      <c r="F159" s="6">
        <v>5.85</v>
      </c>
      <c r="G159" s="6">
        <v>5.68</v>
      </c>
    </row>
    <row r="160" spans="2:18" ht="15.5" x14ac:dyDescent="0.35">
      <c r="C160" t="s">
        <v>192</v>
      </c>
      <c r="D160" s="6">
        <v>21.81</v>
      </c>
      <c r="E160" s="6">
        <v>44.63</v>
      </c>
      <c r="F160" s="6">
        <v>54.7</v>
      </c>
      <c r="G160" s="6">
        <v>57.04</v>
      </c>
    </row>
    <row r="161" spans="3:7" ht="15.5" x14ac:dyDescent="0.35">
      <c r="C161" t="s">
        <v>70</v>
      </c>
      <c r="D161" s="6">
        <v>4.74</v>
      </c>
      <c r="E161" s="6">
        <v>6.32</v>
      </c>
      <c r="F161" s="6">
        <v>7.57</v>
      </c>
      <c r="G161" s="6">
        <v>8.24</v>
      </c>
    </row>
    <row r="162" spans="3:7" ht="15.5" x14ac:dyDescent="0.35">
      <c r="C162" t="s">
        <v>193</v>
      </c>
      <c r="D162" s="5">
        <v>45450000000</v>
      </c>
      <c r="E162" s="5">
        <v>27540000000</v>
      </c>
      <c r="F162" s="5">
        <v>24490000000</v>
      </c>
      <c r="G162" s="5">
        <v>24220000000</v>
      </c>
    </row>
    <row r="163" spans="3:7" ht="15.5" x14ac:dyDescent="0.35">
      <c r="C163" t="s">
        <v>194</v>
      </c>
      <c r="D163" s="6">
        <v>1.1200000000000002E-2</v>
      </c>
      <c r="E163" s="6">
        <v>6.9999999999999993E-3</v>
      </c>
      <c r="F163" s="6">
        <v>6.8000000000000005E-3</v>
      </c>
      <c r="G163" s="6">
        <v>7.0999999999999995E-3</v>
      </c>
    </row>
    <row r="164" spans="3:7" ht="15.5" x14ac:dyDescent="0.35">
      <c r="C164" t="s">
        <v>195</v>
      </c>
      <c r="D164" s="6">
        <v>2.76E-2</v>
      </c>
      <c r="E164" s="6">
        <v>1.6399999999999998E-2</v>
      </c>
      <c r="F164" s="6">
        <v>1.3600000000000001E-2</v>
      </c>
      <c r="G164" s="6">
        <v>1.3100000000000001E-2</v>
      </c>
    </row>
    <row r="165" spans="3:7" ht="15.5" x14ac:dyDescent="0.35">
      <c r="C165" t="s">
        <v>196</v>
      </c>
      <c r="D165" s="6">
        <v>1.44E-2</v>
      </c>
      <c r="E165" s="6">
        <v>9.1999999999999998E-3</v>
      </c>
      <c r="F165" s="6">
        <v>9.0000000000000011E-3</v>
      </c>
      <c r="G165" s="6">
        <v>9.300000000000001E-3</v>
      </c>
    </row>
    <row r="166" spans="3:7" ht="15.5" x14ac:dyDescent="0.35">
      <c r="C166" t="s">
        <v>197</v>
      </c>
      <c r="D166" s="6">
        <v>1.87</v>
      </c>
      <c r="E166" s="6">
        <v>1.17</v>
      </c>
      <c r="F166" s="6">
        <v>1.18</v>
      </c>
      <c r="G166" s="6">
        <v>1.22</v>
      </c>
    </row>
    <row r="167" spans="3:7" ht="15.5" x14ac:dyDescent="0.35">
      <c r="C167" t="s">
        <v>198</v>
      </c>
      <c r="D167" s="5">
        <v>1199000000000</v>
      </c>
      <c r="E167" s="5">
        <v>1166000000000</v>
      </c>
      <c r="F167" s="5">
        <v>1148000000000</v>
      </c>
      <c r="G167" s="5">
        <v>1159000000000</v>
      </c>
    </row>
    <row r="168" spans="3:7" ht="15.5" x14ac:dyDescent="0.35">
      <c r="C168" t="s">
        <v>199</v>
      </c>
      <c r="D168" s="6">
        <v>0.6</v>
      </c>
      <c r="E168" s="6">
        <v>0.73</v>
      </c>
      <c r="F168" s="6">
        <v>0.75</v>
      </c>
      <c r="G168" s="6">
        <v>0.75</v>
      </c>
    </row>
    <row r="169" spans="3:7" ht="15.5" x14ac:dyDescent="0.35">
      <c r="C169" t="s">
        <v>200</v>
      </c>
      <c r="D169" s="6">
        <v>448.5</v>
      </c>
      <c r="E169" s="6">
        <v>436.12</v>
      </c>
      <c r="F169" s="6">
        <v>429.48</v>
      </c>
      <c r="G169" s="6">
        <v>433.52</v>
      </c>
    </row>
    <row r="170" spans="3:7" ht="15.5" x14ac:dyDescent="0.35">
      <c r="C170" t="s">
        <v>201</v>
      </c>
      <c r="D170" s="6">
        <v>0.6</v>
      </c>
      <c r="E170" s="6">
        <v>0.73</v>
      </c>
      <c r="F170" s="6">
        <v>0.75</v>
      </c>
      <c r="G170" s="6">
        <v>0.75</v>
      </c>
    </row>
    <row r="171" spans="3:7" ht="15.5" x14ac:dyDescent="0.35">
      <c r="C171" t="s">
        <v>202</v>
      </c>
      <c r="D171" s="6">
        <v>448.5</v>
      </c>
      <c r="E171" s="6">
        <v>436.12</v>
      </c>
      <c r="F171" s="6">
        <v>429.48</v>
      </c>
      <c r="G171" s="6">
        <v>433.52</v>
      </c>
    </row>
    <row r="172" spans="3:7" ht="15.5" x14ac:dyDescent="0.35">
      <c r="C172" t="s">
        <v>203</v>
      </c>
    </row>
    <row r="173" spans="3:7" ht="15.5" x14ac:dyDescent="0.35">
      <c r="C173" t="s">
        <v>204</v>
      </c>
    </row>
    <row r="174" spans="3:7" ht="15.5" x14ac:dyDescent="0.35">
      <c r="C174" t="s">
        <v>205</v>
      </c>
      <c r="D174" s="5">
        <v>1199000000000</v>
      </c>
      <c r="E174" s="5">
        <v>1166000000000</v>
      </c>
      <c r="F174" s="5">
        <v>1148000000000</v>
      </c>
      <c r="G174" s="5">
        <v>1159000000000</v>
      </c>
    </row>
    <row r="175" spans="3:7" ht="15.5" x14ac:dyDescent="0.35">
      <c r="C175" t="s">
        <v>23</v>
      </c>
    </row>
    <row r="176" spans="3:7" ht="15.5" x14ac:dyDescent="0.35">
      <c r="C176" t="s">
        <v>20</v>
      </c>
    </row>
    <row r="177" spans="3:18" ht="15.5" x14ac:dyDescent="0.35">
      <c r="C177" t="s">
        <v>206</v>
      </c>
    </row>
    <row r="178" spans="3:18" ht="15.5" x14ac:dyDescent="0.35">
      <c r="C178" t="s">
        <v>207</v>
      </c>
      <c r="D178" s="5">
        <v>-148000000000</v>
      </c>
      <c r="E178" s="5">
        <v>-402000000000</v>
      </c>
      <c r="F178" s="5">
        <v>-141000000000</v>
      </c>
      <c r="G178" s="5">
        <v>9000000000</v>
      </c>
    </row>
    <row r="179" spans="3:18" ht="15.5" x14ac:dyDescent="0.35">
      <c r="C179" t="s">
        <v>208</v>
      </c>
      <c r="D179" s="5">
        <v>-1000000000</v>
      </c>
      <c r="E179" s="5">
        <v>-2000000000</v>
      </c>
      <c r="F179" s="5">
        <v>-5000000000</v>
      </c>
      <c r="G179" s="5">
        <v>-2000000000</v>
      </c>
    </row>
    <row r="180" spans="3:18" ht="15.5" x14ac:dyDescent="0.35">
      <c r="C180" t="s">
        <v>12</v>
      </c>
      <c r="D180" s="5">
        <v>-149000000000</v>
      </c>
      <c r="E180" s="5">
        <v>-405000000000</v>
      </c>
      <c r="F180" s="5">
        <v>-147000000000</v>
      </c>
      <c r="G180" s="5">
        <v>7000000000</v>
      </c>
    </row>
    <row r="181" spans="3:18" ht="15.5" x14ac:dyDescent="0.35">
      <c r="C181" t="s">
        <v>15</v>
      </c>
      <c r="D181" s="6">
        <v>-55.86</v>
      </c>
      <c r="E181" s="6">
        <v>-151.29</v>
      </c>
      <c r="F181" s="6">
        <v>-54.79</v>
      </c>
      <c r="G181" s="6">
        <v>2.62</v>
      </c>
    </row>
    <row r="182" spans="3:18" ht="15.5" x14ac:dyDescent="0.35">
      <c r="C182" t="s">
        <v>57</v>
      </c>
      <c r="I182" s="6">
        <v>26.55</v>
      </c>
      <c r="J182" s="6">
        <v>32.979999999999997</v>
      </c>
      <c r="K182" s="6">
        <v>32.409999999999997</v>
      </c>
      <c r="L182" s="6">
        <v>19.41</v>
      </c>
      <c r="M182" s="6">
        <v>25.76</v>
      </c>
      <c r="N182" s="6">
        <v>23.15</v>
      </c>
      <c r="O182" s="6">
        <v>41.99</v>
      </c>
      <c r="P182" s="6">
        <v>38.159999999999997</v>
      </c>
      <c r="Q182" s="6">
        <v>30.95</v>
      </c>
      <c r="R182" s="6">
        <v>24.92</v>
      </c>
    </row>
    <row r="183" spans="3:18" ht="15.5" x14ac:dyDescent="0.35">
      <c r="C183" t="s">
        <v>69</v>
      </c>
      <c r="I183" s="6">
        <v>12.05</v>
      </c>
      <c r="J183" s="6">
        <v>9.64</v>
      </c>
      <c r="K183" s="6">
        <v>12.71</v>
      </c>
      <c r="L183" s="6">
        <v>34.26</v>
      </c>
      <c r="M183" s="6">
        <v>83.85</v>
      </c>
      <c r="N183" s="6">
        <v>74.510000000000005</v>
      </c>
      <c r="O183" s="6">
        <v>46.8</v>
      </c>
      <c r="P183" s="6">
        <v>25.55</v>
      </c>
      <c r="Q183" s="6">
        <v>18.579999999999998</v>
      </c>
      <c r="R183" s="6">
        <v>31.62</v>
      </c>
    </row>
    <row r="184" spans="3:18" ht="15.5" x14ac:dyDescent="0.35">
      <c r="C184" t="s">
        <v>72</v>
      </c>
      <c r="I184" s="6">
        <v>1.83</v>
      </c>
      <c r="J184" s="6">
        <v>2.06</v>
      </c>
      <c r="K184" s="6">
        <v>3.03</v>
      </c>
      <c r="L184" s="6">
        <v>6.42</v>
      </c>
      <c r="M184" s="6">
        <v>13.24</v>
      </c>
      <c r="N184" s="6">
        <v>8.69</v>
      </c>
      <c r="O184" s="6">
        <v>8.1300000000000008</v>
      </c>
      <c r="P184" s="6">
        <v>4.04</v>
      </c>
      <c r="Q184" s="6">
        <v>2.58</v>
      </c>
      <c r="R184" s="6">
        <v>4.1500000000000004</v>
      </c>
    </row>
    <row r="185" spans="3:18" ht="15.5" x14ac:dyDescent="0.35">
      <c r="C185" t="s">
        <v>209</v>
      </c>
      <c r="I185" s="5">
        <v>106610000000</v>
      </c>
      <c r="J185" s="5">
        <v>125160000000</v>
      </c>
      <c r="K185" s="5">
        <v>122860000000</v>
      </c>
      <c r="L185" s="5">
        <v>80880000000</v>
      </c>
      <c r="M185" s="5">
        <v>74970000000</v>
      </c>
      <c r="N185" s="5">
        <v>69600000000</v>
      </c>
      <c r="O185" s="5">
        <v>107390000000</v>
      </c>
      <c r="P185" s="5">
        <v>91820000000</v>
      </c>
    </row>
    <row r="186" spans="3:18" ht="15.5" x14ac:dyDescent="0.35">
      <c r="C186" t="s">
        <v>210</v>
      </c>
      <c r="I186" s="6">
        <v>2.5899999999999999E-2</v>
      </c>
      <c r="J186" s="6">
        <v>4.3200000000000002E-2</v>
      </c>
      <c r="K186" s="6">
        <v>4.6799999999999994E-2</v>
      </c>
      <c r="L186" s="6">
        <v>3.9399999999999998E-2</v>
      </c>
      <c r="M186" s="6">
        <v>3.5400000000000001E-2</v>
      </c>
      <c r="N186" s="6">
        <v>2.7999999999999997E-2</v>
      </c>
      <c r="O186" s="6">
        <v>4.1100000000000005E-2</v>
      </c>
      <c r="P186" s="6">
        <v>3.7200000000000004E-2</v>
      </c>
      <c r="Q186" s="6">
        <v>3.1200000000000002E-2</v>
      </c>
      <c r="R186" s="6">
        <v>3.27E-2</v>
      </c>
    </row>
    <row r="187" spans="3:18" ht="15.5" x14ac:dyDescent="0.35">
      <c r="C187" t="s">
        <v>211</v>
      </c>
      <c r="I187" s="6">
        <v>6.0899999999999996E-2</v>
      </c>
      <c r="J187" s="6">
        <v>7.85E-2</v>
      </c>
      <c r="K187" s="6">
        <v>8.1900000000000001E-2</v>
      </c>
      <c r="L187" s="6">
        <v>5.2900000000000003E-2</v>
      </c>
      <c r="M187" s="6">
        <v>4.99E-2</v>
      </c>
      <c r="N187" s="6">
        <v>4.8000000000000001E-2</v>
      </c>
      <c r="O187" s="6">
        <v>9.1400000000000009E-2</v>
      </c>
      <c r="P187" s="6">
        <v>8.8200000000000001E-2</v>
      </c>
      <c r="Q187" s="6">
        <v>7.8799999999999995E-2</v>
      </c>
      <c r="R187" s="6">
        <v>6.7299999999999999E-2</v>
      </c>
    </row>
    <row r="188" spans="3:18" ht="15.5" x14ac:dyDescent="0.35">
      <c r="C188" t="s">
        <v>212</v>
      </c>
      <c r="I188" s="6">
        <v>3.7200000000000004E-2</v>
      </c>
      <c r="J188" s="6">
        <v>5.5E-2</v>
      </c>
      <c r="K188" s="6">
        <v>6.7599999999999993E-2</v>
      </c>
      <c r="L188" s="6">
        <v>4.9599999999999998E-2</v>
      </c>
      <c r="M188" s="6">
        <v>4.2900000000000001E-2</v>
      </c>
      <c r="N188" s="6">
        <v>3.2500000000000001E-2</v>
      </c>
      <c r="O188" s="6">
        <v>5.3200000000000004E-2</v>
      </c>
      <c r="P188" s="6">
        <v>4.9400000000000006E-2</v>
      </c>
      <c r="Q188" s="6">
        <v>4.5400000000000003E-2</v>
      </c>
      <c r="R188" s="6">
        <v>8.0500000000000002E-2</v>
      </c>
    </row>
    <row r="189" spans="3:18" ht="15.5" x14ac:dyDescent="0.35">
      <c r="C189" t="s">
        <v>213</v>
      </c>
      <c r="I189" s="6">
        <v>1.31</v>
      </c>
      <c r="J189" s="6">
        <v>1.64</v>
      </c>
      <c r="K189" s="6">
        <v>2.52</v>
      </c>
      <c r="L189" s="6">
        <v>1.98</v>
      </c>
      <c r="M189" s="6">
        <v>1.1599999999999999</v>
      </c>
      <c r="N189" s="6">
        <v>0.59</v>
      </c>
      <c r="O189" s="6">
        <v>0.9</v>
      </c>
      <c r="P189" s="6">
        <v>0.7</v>
      </c>
      <c r="Q189" s="6">
        <v>0.64</v>
      </c>
      <c r="R189" s="6">
        <v>0.71</v>
      </c>
    </row>
    <row r="190" spans="3:18" ht="15.5" x14ac:dyDescent="0.35">
      <c r="C190" t="s">
        <v>66</v>
      </c>
      <c r="I190" s="6">
        <v>0.73</v>
      </c>
      <c r="J190" s="6">
        <v>0.76</v>
      </c>
      <c r="K190" s="6">
        <v>1.04</v>
      </c>
      <c r="L190" s="6">
        <v>1.81</v>
      </c>
      <c r="M190" s="6">
        <v>4.18</v>
      </c>
      <c r="N190" s="6">
        <v>3.58</v>
      </c>
      <c r="O190" s="6">
        <v>4.28</v>
      </c>
      <c r="P190" s="6">
        <v>2.25</v>
      </c>
      <c r="Q190" s="6">
        <v>1.46</v>
      </c>
      <c r="R190" s="6">
        <v>2.13</v>
      </c>
    </row>
    <row r="191" spans="3:18" ht="15.5" x14ac:dyDescent="0.35">
      <c r="C191" t="s">
        <v>63</v>
      </c>
      <c r="I191" s="6">
        <v>436.12</v>
      </c>
      <c r="J191" s="6">
        <v>419.96</v>
      </c>
      <c r="K191" s="6">
        <v>395.85</v>
      </c>
      <c r="L191" s="6">
        <v>366.69</v>
      </c>
      <c r="M191" s="6">
        <v>516.25</v>
      </c>
      <c r="N191" s="6">
        <v>481.92</v>
      </c>
      <c r="O191" s="6">
        <v>459.61</v>
      </c>
      <c r="P191" s="6">
        <v>432.74</v>
      </c>
      <c r="Q191" s="6">
        <v>392.87</v>
      </c>
      <c r="R191" s="6">
        <v>370.27</v>
      </c>
    </row>
    <row r="192" spans="3:18" ht="15.5" x14ac:dyDescent="0.35">
      <c r="C192" t="s">
        <v>214</v>
      </c>
      <c r="I192" s="6">
        <v>0.73</v>
      </c>
      <c r="J192" s="6">
        <v>0.76</v>
      </c>
      <c r="K192" s="6">
        <v>1.04</v>
      </c>
      <c r="L192" s="6">
        <v>1.81</v>
      </c>
      <c r="M192" s="6">
        <v>4.18</v>
      </c>
      <c r="N192" s="6">
        <v>3.58</v>
      </c>
      <c r="O192" s="6">
        <v>4.28</v>
      </c>
      <c r="P192" s="6">
        <v>2.25</v>
      </c>
      <c r="Q192" s="6">
        <v>1.46</v>
      </c>
      <c r="R192" s="6">
        <v>2.13</v>
      </c>
    </row>
    <row r="193" spans="2:18" ht="15.5" x14ac:dyDescent="0.35">
      <c r="C193" t="s">
        <v>215</v>
      </c>
      <c r="I193" s="6">
        <v>436.12</v>
      </c>
      <c r="J193" s="6">
        <v>419.96</v>
      </c>
      <c r="K193" s="6">
        <v>395.85</v>
      </c>
      <c r="L193" s="6">
        <v>366.69</v>
      </c>
      <c r="M193" s="6">
        <v>516.25</v>
      </c>
      <c r="N193" s="6">
        <v>481.92</v>
      </c>
      <c r="O193" s="6">
        <v>459.61</v>
      </c>
      <c r="P193" s="6">
        <v>432.74</v>
      </c>
      <c r="Q193" s="6">
        <v>392.87</v>
      </c>
      <c r="R193" s="6">
        <v>370.27</v>
      </c>
    </row>
    <row r="194" spans="2:18" ht="15.5" x14ac:dyDescent="0.35">
      <c r="C194" t="s">
        <v>216</v>
      </c>
    </row>
    <row r="195" spans="2:18" ht="15.5" x14ac:dyDescent="0.35">
      <c r="C195" t="s">
        <v>217</v>
      </c>
    </row>
    <row r="196" spans="2:18" ht="15.5" x14ac:dyDescent="0.35">
      <c r="C196" t="s">
        <v>25</v>
      </c>
    </row>
    <row r="197" spans="2:18" ht="15.5" x14ac:dyDescent="0.35">
      <c r="C197" t="s">
        <v>22</v>
      </c>
    </row>
    <row r="198" spans="2:18" ht="15.5" x14ac:dyDescent="0.35">
      <c r="C198" t="s">
        <v>218</v>
      </c>
    </row>
    <row r="199" spans="2:18" ht="15.5" x14ac:dyDescent="0.35">
      <c r="C199" t="s">
        <v>219</v>
      </c>
      <c r="I199" s="5">
        <v>-605000000000</v>
      </c>
      <c r="J199" s="5">
        <v>-80000000000</v>
      </c>
      <c r="K199" s="5">
        <v>-430000000000</v>
      </c>
      <c r="L199" s="5">
        <v>-100000000000</v>
      </c>
      <c r="M199" s="5">
        <v>253000000000</v>
      </c>
      <c r="N199" s="5">
        <v>434000000000</v>
      </c>
      <c r="O199" s="5">
        <v>21000000000</v>
      </c>
      <c r="P199" s="5">
        <v>44000000000</v>
      </c>
      <c r="Q199" s="5">
        <v>-392000000000</v>
      </c>
      <c r="R199" s="5">
        <v>-12000000000</v>
      </c>
    </row>
    <row r="200" spans="2:18" ht="15.5" x14ac:dyDescent="0.35">
      <c r="C200" t="s">
        <v>220</v>
      </c>
      <c r="I200" s="5">
        <v>-12000000000</v>
      </c>
      <c r="J200" s="5">
        <v>-8000000000</v>
      </c>
      <c r="K200" s="5">
        <v>-2000000000</v>
      </c>
      <c r="L200" s="5">
        <v>-9000000000</v>
      </c>
      <c r="M200" s="5">
        <v>-4000000000</v>
      </c>
      <c r="N200" s="5">
        <v>-2000000000</v>
      </c>
      <c r="O200" s="5">
        <v>-8000000000</v>
      </c>
      <c r="P200" s="5">
        <v>-23000000000</v>
      </c>
      <c r="Q200" s="5">
        <v>-21000000000</v>
      </c>
      <c r="R200" s="5">
        <v>-10000000000</v>
      </c>
    </row>
    <row r="201" spans="2:18" ht="15.5" x14ac:dyDescent="0.35">
      <c r="C201" t="s">
        <v>14</v>
      </c>
      <c r="I201" s="5">
        <v>-617000000000</v>
      </c>
      <c r="J201" s="5">
        <v>-88000000000</v>
      </c>
      <c r="K201" s="5">
        <v>-431000000000</v>
      </c>
      <c r="L201" s="5">
        <v>-109000000000</v>
      </c>
      <c r="M201" s="5">
        <v>249000000000</v>
      </c>
      <c r="N201" s="5">
        <v>432000000000</v>
      </c>
      <c r="O201" s="5">
        <v>13000000000</v>
      </c>
      <c r="P201" s="5">
        <v>22000000000</v>
      </c>
      <c r="Q201" s="5">
        <v>-414000000000</v>
      </c>
      <c r="R201" s="5">
        <v>-22000000000</v>
      </c>
    </row>
    <row r="202" spans="2:18" ht="15.5" x14ac:dyDescent="0.35">
      <c r="C202" t="s">
        <v>16</v>
      </c>
      <c r="I202" s="6">
        <v>-230.71</v>
      </c>
      <c r="J202" s="5">
        <v>-33</v>
      </c>
      <c r="K202" s="6">
        <v>-161.25</v>
      </c>
      <c r="L202" s="6">
        <v>-40.86</v>
      </c>
      <c r="M202" s="6">
        <v>139.65</v>
      </c>
      <c r="N202" s="6">
        <v>242.58</v>
      </c>
      <c r="O202" s="6">
        <v>7.05</v>
      </c>
      <c r="P202" s="6">
        <v>12.29</v>
      </c>
      <c r="Q202" s="6">
        <v>-261.3</v>
      </c>
      <c r="R202" s="6">
        <v>-16.48</v>
      </c>
    </row>
    <row r="204" spans="2:18" ht="15.5" x14ac:dyDescent="0.35">
      <c r="B204" t="s">
        <v>221</v>
      </c>
      <c r="C204" t="s">
        <v>222</v>
      </c>
      <c r="D204" s="5">
        <v>33000000000</v>
      </c>
      <c r="E204" s="5">
        <v>19000000000</v>
      </c>
      <c r="F204" s="5">
        <v>16000000000</v>
      </c>
      <c r="G204" s="5">
        <v>15000000000</v>
      </c>
      <c r="H204" s="5">
        <v>132000000000</v>
      </c>
      <c r="I204" s="5">
        <v>71000000000</v>
      </c>
      <c r="J204" s="5">
        <v>88000000000</v>
      </c>
      <c r="K204" s="5">
        <v>87000000000</v>
      </c>
      <c r="L204" s="5">
        <v>52000000000</v>
      </c>
      <c r="M204" s="5">
        <v>46000000000</v>
      </c>
      <c r="N204" s="5">
        <v>41000000000</v>
      </c>
      <c r="O204" s="5">
        <v>75000000000</v>
      </c>
      <c r="P204" s="5">
        <v>68000000000</v>
      </c>
      <c r="Q204" s="5">
        <v>49000000000</v>
      </c>
    </row>
    <row r="205" spans="2:18" ht="15.5" x14ac:dyDescent="0.35">
      <c r="C205" t="s">
        <v>223</v>
      </c>
      <c r="H205" s="5">
        <v>83000000000</v>
      </c>
      <c r="I205" s="5">
        <v>71000000000</v>
      </c>
      <c r="J205" s="5">
        <v>88000000000</v>
      </c>
      <c r="K205" s="5">
        <v>87000000000</v>
      </c>
      <c r="L205" s="5">
        <v>52000000000</v>
      </c>
      <c r="M205" s="5">
        <v>46000000000</v>
      </c>
      <c r="N205" s="5">
        <v>41000000000</v>
      </c>
      <c r="O205" s="5">
        <v>75000000000</v>
      </c>
      <c r="P205" s="5">
        <v>68000000000</v>
      </c>
      <c r="Q205" s="5">
        <v>49000000000</v>
      </c>
    </row>
    <row r="206" spans="2:18" ht="15.5" x14ac:dyDescent="0.35">
      <c r="C206" t="s">
        <v>224</v>
      </c>
      <c r="H206" s="6">
        <v>9.89</v>
      </c>
      <c r="I206" s="6">
        <v>9.89</v>
      </c>
      <c r="J206" s="6">
        <v>9.89</v>
      </c>
      <c r="K206" s="6">
        <v>9.7200000000000006</v>
      </c>
      <c r="L206" s="6">
        <v>3.88</v>
      </c>
      <c r="P206" s="6">
        <v>11.22</v>
      </c>
    </row>
    <row r="207" spans="2:18" ht="15.5" x14ac:dyDescent="0.35">
      <c r="C207" t="s">
        <v>74</v>
      </c>
      <c r="H207" s="6">
        <v>0.19980000000000001</v>
      </c>
      <c r="I207" s="6">
        <v>0.3725</v>
      </c>
      <c r="J207" s="6">
        <v>0.2999</v>
      </c>
      <c r="K207" s="6">
        <v>0.2999</v>
      </c>
      <c r="L207" s="6">
        <v>0.2</v>
      </c>
      <c r="P207" s="6">
        <v>0.44109999999999999</v>
      </c>
    </row>
    <row r="208" spans="2:18" ht="15.5" x14ac:dyDescent="0.35">
      <c r="C208" t="s">
        <v>225</v>
      </c>
      <c r="H208" s="6">
        <v>3.6900000000000002E-2</v>
      </c>
      <c r="I208" s="6">
        <v>2.9600000000000001E-2</v>
      </c>
      <c r="J208" s="6">
        <v>2.9600000000000001E-2</v>
      </c>
      <c r="K208" s="6">
        <v>2.8399999999999998E-2</v>
      </c>
      <c r="L208" s="6">
        <v>1.1599999999999999E-2</v>
      </c>
      <c r="P208" s="6">
        <v>1.44E-2</v>
      </c>
    </row>
    <row r="209" spans="3:17" ht="15.5" x14ac:dyDescent="0.35">
      <c r="C209" t="s">
        <v>56</v>
      </c>
      <c r="D209" s="6">
        <v>12.38</v>
      </c>
      <c r="E209" s="6">
        <v>7.17</v>
      </c>
      <c r="F209" s="6">
        <v>5.85</v>
      </c>
      <c r="G209" s="6">
        <v>5.68</v>
      </c>
      <c r="H209" s="6">
        <v>49.5</v>
      </c>
      <c r="I209" s="6">
        <v>26.55</v>
      </c>
      <c r="J209" s="6">
        <v>32.979999999999997</v>
      </c>
      <c r="K209" s="6">
        <v>32.409999999999997</v>
      </c>
      <c r="L209" s="6">
        <v>19.41</v>
      </c>
      <c r="M209" s="6">
        <v>17.170000000000002</v>
      </c>
      <c r="N209" s="6">
        <v>15.43</v>
      </c>
      <c r="O209" s="6">
        <v>27.99</v>
      </c>
      <c r="P209" s="6">
        <v>25.44</v>
      </c>
      <c r="Q209" s="6">
        <v>18.32</v>
      </c>
    </row>
    <row r="210" spans="3:17" ht="15.5" x14ac:dyDescent="0.35">
      <c r="C210" t="s">
        <v>226</v>
      </c>
      <c r="H210" s="6">
        <v>31.07</v>
      </c>
      <c r="I210" s="6">
        <v>26.55</v>
      </c>
      <c r="J210" s="6">
        <v>32.979999999999997</v>
      </c>
      <c r="K210" s="6">
        <v>32.409999999999997</v>
      </c>
      <c r="L210" s="6">
        <v>19.41</v>
      </c>
      <c r="M210" s="6">
        <v>17.170000000000002</v>
      </c>
      <c r="N210" s="6">
        <v>15.43</v>
      </c>
      <c r="O210" s="6">
        <v>27.99</v>
      </c>
      <c r="P210" s="6">
        <v>25.44</v>
      </c>
      <c r="Q210" s="6">
        <v>18.32</v>
      </c>
    </row>
    <row r="211" spans="3:17" ht="15.5" x14ac:dyDescent="0.35">
      <c r="C211" t="s">
        <v>76</v>
      </c>
      <c r="H211" s="6">
        <v>9.89</v>
      </c>
      <c r="I211" s="6">
        <v>9.89</v>
      </c>
      <c r="J211" s="6">
        <v>9.89</v>
      </c>
      <c r="K211" s="6">
        <v>9.7200000000000006</v>
      </c>
      <c r="L211" s="6">
        <v>3.88</v>
      </c>
      <c r="P211" s="6">
        <v>11.22</v>
      </c>
    </row>
    <row r="212" spans="3:17" ht="15.5" x14ac:dyDescent="0.35">
      <c r="C212" t="s">
        <v>227</v>
      </c>
      <c r="H212" s="6">
        <v>0.19980000000000001</v>
      </c>
      <c r="I212" s="6">
        <v>0.3725</v>
      </c>
      <c r="J212" s="6">
        <v>0.2999</v>
      </c>
      <c r="K212" s="6">
        <v>0.2999</v>
      </c>
      <c r="L212" s="6">
        <v>0.2</v>
      </c>
      <c r="P212" s="6">
        <v>0.44109999999999999</v>
      </c>
    </row>
    <row r="213" spans="3:17" ht="15.5" x14ac:dyDescent="0.35">
      <c r="C213" t="s">
        <v>228</v>
      </c>
      <c r="H213" s="6">
        <v>3.6900000000000002E-2</v>
      </c>
      <c r="I213" s="6">
        <v>2.9600000000000001E-2</v>
      </c>
      <c r="J213" s="6">
        <v>2.9600000000000001E-2</v>
      </c>
      <c r="K213" s="6">
        <v>2.8399999999999998E-2</v>
      </c>
      <c r="L213" s="6">
        <v>1.1599999999999999E-2</v>
      </c>
      <c r="P213" s="6">
        <v>1.44E-2</v>
      </c>
    </row>
    <row r="214" spans="3:17" ht="15.5" x14ac:dyDescent="0.35">
      <c r="C214" t="s">
        <v>229</v>
      </c>
      <c r="D214" s="5">
        <v>152000000000</v>
      </c>
      <c r="E214" s="5">
        <v>135000000000</v>
      </c>
      <c r="F214" s="5">
        <v>113000000000</v>
      </c>
      <c r="G214" s="5">
        <v>105000000000</v>
      </c>
      <c r="H214" s="5">
        <v>610000000000</v>
      </c>
      <c r="I214" s="5">
        <v>468000000000</v>
      </c>
      <c r="J214" s="5">
        <v>413000000000</v>
      </c>
      <c r="K214" s="5">
        <v>363000000000</v>
      </c>
      <c r="L214" s="5">
        <v>277000000000</v>
      </c>
      <c r="M214" s="5">
        <v>291000000000</v>
      </c>
      <c r="N214" s="5">
        <v>354000000000</v>
      </c>
      <c r="O214" s="5">
        <v>431000000000</v>
      </c>
      <c r="P214" s="5">
        <v>430000000000</v>
      </c>
      <c r="Q214" s="5">
        <v>352000000000</v>
      </c>
    </row>
    <row r="215" spans="3:17" ht="15.5" x14ac:dyDescent="0.35">
      <c r="C215" t="s">
        <v>230</v>
      </c>
      <c r="H215" s="5">
        <v>506000000000</v>
      </c>
      <c r="I215" s="5">
        <v>468000000000</v>
      </c>
      <c r="J215" s="5">
        <v>413000000000</v>
      </c>
      <c r="K215" s="5">
        <v>363000000000</v>
      </c>
      <c r="L215" s="5">
        <v>277000000000</v>
      </c>
      <c r="M215" s="5">
        <v>291000000000</v>
      </c>
      <c r="N215" s="5">
        <v>354000000000</v>
      </c>
      <c r="O215" s="5">
        <v>431000000000</v>
      </c>
      <c r="P215" s="5">
        <v>430000000000</v>
      </c>
      <c r="Q215" s="5">
        <v>352000000000</v>
      </c>
    </row>
    <row r="216" spans="3:17" ht="15.5" x14ac:dyDescent="0.35">
      <c r="C216" t="s">
        <v>231</v>
      </c>
      <c r="H216" s="6">
        <v>9.89</v>
      </c>
      <c r="I216" s="6">
        <v>9.89</v>
      </c>
      <c r="J216" s="6">
        <v>9.89</v>
      </c>
      <c r="K216" s="6">
        <v>9.7200000000000006</v>
      </c>
      <c r="L216" s="6">
        <v>3.88</v>
      </c>
      <c r="P216" s="6">
        <v>11.22</v>
      </c>
    </row>
    <row r="217" spans="3:17" ht="15.5" x14ac:dyDescent="0.35">
      <c r="C217" t="s">
        <v>232</v>
      </c>
      <c r="H217" s="6">
        <v>0.19980000000000001</v>
      </c>
      <c r="I217" s="6">
        <v>0.3725</v>
      </c>
      <c r="J217" s="6">
        <v>0.2999</v>
      </c>
      <c r="K217" s="6">
        <v>0.2999</v>
      </c>
      <c r="L217" s="6">
        <v>0.2</v>
      </c>
      <c r="P217" s="6">
        <v>0.44109999999999999</v>
      </c>
    </row>
    <row r="218" spans="3:17" ht="15.5" x14ac:dyDescent="0.35">
      <c r="C218" t="s">
        <v>233</v>
      </c>
      <c r="H218" s="6">
        <v>3.6900000000000002E-2</v>
      </c>
      <c r="I218" s="6">
        <v>2.9600000000000001E-2</v>
      </c>
      <c r="J218" s="6">
        <v>2.9600000000000001E-2</v>
      </c>
      <c r="K218" s="6">
        <v>2.8399999999999998E-2</v>
      </c>
      <c r="L218" s="6">
        <v>1.1599999999999999E-2</v>
      </c>
      <c r="P218" s="6">
        <v>1.44E-2</v>
      </c>
    </row>
    <row r="219" spans="3:17" ht="15.5" x14ac:dyDescent="0.35">
      <c r="C219" t="s">
        <v>234</v>
      </c>
      <c r="I219" s="6">
        <v>5.41</v>
      </c>
    </row>
    <row r="220" spans="3:17" ht="15.5" x14ac:dyDescent="0.35">
      <c r="C220" t="s">
        <v>235</v>
      </c>
      <c r="I220" s="6">
        <v>8.6199999999999992</v>
      </c>
    </row>
    <row r="221" spans="3:17" ht="15.5" x14ac:dyDescent="0.35">
      <c r="C221" t="s">
        <v>237</v>
      </c>
      <c r="I221" s="6">
        <v>7.5</v>
      </c>
    </row>
    <row r="222" spans="3:17" ht="15.5" x14ac:dyDescent="0.35">
      <c r="C222" t="s">
        <v>238</v>
      </c>
      <c r="I222" s="6">
        <v>0.1159</v>
      </c>
    </row>
    <row r="223" spans="3:17" ht="15.5" x14ac:dyDescent="0.35">
      <c r="C223" t="s">
        <v>239</v>
      </c>
      <c r="I223" s="6">
        <v>1.42</v>
      </c>
    </row>
    <row r="224" spans="3:17" ht="15.5" x14ac:dyDescent="0.35">
      <c r="C224" t="s">
        <v>240</v>
      </c>
      <c r="I224" s="6">
        <v>0.6</v>
      </c>
    </row>
    <row r="225" spans="3:9" ht="15.5" x14ac:dyDescent="0.35">
      <c r="C225" t="s">
        <v>241</v>
      </c>
      <c r="I225" s="6">
        <v>-1.05</v>
      </c>
    </row>
    <row r="226" spans="3:9" ht="15.5" x14ac:dyDescent="0.35">
      <c r="C226" t="s">
        <v>242</v>
      </c>
      <c r="I226" s="6">
        <v>-1.03</v>
      </c>
    </row>
    <row r="227" spans="3:9" ht="15.5" x14ac:dyDescent="0.35">
      <c r="C227" t="s">
        <v>243</v>
      </c>
      <c r="I227" s="6">
        <v>38.51</v>
      </c>
    </row>
    <row r="228" spans="3:9" ht="15.5" x14ac:dyDescent="0.35">
      <c r="C228" t="s">
        <v>244</v>
      </c>
      <c r="I228" s="6">
        <v>32.909999999999997</v>
      </c>
    </row>
    <row r="229" spans="3:9" ht="15.5" x14ac:dyDescent="0.35">
      <c r="C229" t="s">
        <v>245</v>
      </c>
      <c r="I229" s="6">
        <v>-0.44</v>
      </c>
    </row>
    <row r="230" spans="3:9" ht="15.5" x14ac:dyDescent="0.35">
      <c r="C230" t="s">
        <v>246</v>
      </c>
      <c r="I230" s="6">
        <v>0.78</v>
      </c>
    </row>
    <row r="231" spans="3:9" ht="15.5" x14ac:dyDescent="0.35">
      <c r="C231" t="s">
        <v>248</v>
      </c>
      <c r="I231" s="6">
        <v>31.07</v>
      </c>
    </row>
    <row r="232" spans="3:9" ht="15.5" x14ac:dyDescent="0.35">
      <c r="C232" t="s">
        <v>249</v>
      </c>
      <c r="I232" s="6">
        <v>49.5</v>
      </c>
    </row>
    <row r="233" spans="3:9" ht="15.5" x14ac:dyDescent="0.35">
      <c r="C233" t="s">
        <v>250</v>
      </c>
      <c r="I233" s="6">
        <v>189.22</v>
      </c>
    </row>
    <row r="234" spans="3:9" ht="15.5" x14ac:dyDescent="0.35">
      <c r="C234" t="s">
        <v>251</v>
      </c>
      <c r="D234" s="6">
        <v>15.47</v>
      </c>
    </row>
    <row r="235" spans="3:9" ht="15.5" x14ac:dyDescent="0.35">
      <c r="C235" t="s">
        <v>252</v>
      </c>
      <c r="I235" s="6">
        <v>448.5</v>
      </c>
    </row>
    <row r="236" spans="3:9" ht="15.5" x14ac:dyDescent="0.35">
      <c r="C236" t="s">
        <v>253</v>
      </c>
      <c r="I236" s="6">
        <v>-259.32</v>
      </c>
    </row>
    <row r="237" spans="3:9" ht="15.5" x14ac:dyDescent="0.35">
      <c r="C237" t="s">
        <v>377</v>
      </c>
      <c r="D237" s="6">
        <v>2.78</v>
      </c>
    </row>
    <row r="238" spans="3:9" ht="15.5" x14ac:dyDescent="0.35">
      <c r="C238" t="s">
        <v>378</v>
      </c>
      <c r="D238" s="6">
        <v>1.39</v>
      </c>
    </row>
    <row r="239" spans="3:9" ht="15.5" x14ac:dyDescent="0.35">
      <c r="C239" t="s">
        <v>256</v>
      </c>
      <c r="D239" s="6">
        <v>1.46</v>
      </c>
    </row>
    <row r="240" spans="3:9" ht="15.5" x14ac:dyDescent="0.35">
      <c r="C240" t="s">
        <v>379</v>
      </c>
      <c r="D240" s="6">
        <v>1.1299999999999999</v>
      </c>
    </row>
    <row r="241" spans="3:9" ht="15.5" x14ac:dyDescent="0.35">
      <c r="C241" t="s">
        <v>257</v>
      </c>
      <c r="D241" s="6">
        <v>2.46</v>
      </c>
    </row>
    <row r="242" spans="3:9" ht="15.5" x14ac:dyDescent="0.35">
      <c r="C242" t="s">
        <v>258</v>
      </c>
      <c r="I242" s="6">
        <v>1.39</v>
      </c>
    </row>
    <row r="243" spans="3:9" ht="15.5" x14ac:dyDescent="0.35">
      <c r="C243" t="s">
        <v>12</v>
      </c>
      <c r="D243" s="5">
        <v>-149000000000</v>
      </c>
    </row>
    <row r="244" spans="3:9" ht="15.5" x14ac:dyDescent="0.35">
      <c r="C244" t="s">
        <v>259</v>
      </c>
      <c r="I244" s="6">
        <v>1.74</v>
      </c>
    </row>
    <row r="245" spans="3:9" ht="15.5" x14ac:dyDescent="0.35">
      <c r="C245" t="s">
        <v>260</v>
      </c>
      <c r="I245" s="6">
        <v>2.8199999999999999E-2</v>
      </c>
    </row>
    <row r="246" spans="3:9" ht="15.5" x14ac:dyDescent="0.35">
      <c r="C246" t="s">
        <v>261</v>
      </c>
      <c r="I246" s="6">
        <v>6.93E-2</v>
      </c>
    </row>
    <row r="247" spans="3:9" ht="15.5" x14ac:dyDescent="0.35">
      <c r="C247" t="s">
        <v>262</v>
      </c>
      <c r="I247" s="6">
        <v>3.6600000000000001E-2</v>
      </c>
    </row>
    <row r="248" spans="3:9" ht="15.5" x14ac:dyDescent="0.35">
      <c r="C248" t="s">
        <v>263</v>
      </c>
      <c r="I248" s="6">
        <v>1.9099999999999999E-2</v>
      </c>
    </row>
    <row r="249" spans="3:9" ht="15.5" x14ac:dyDescent="0.35">
      <c r="C249" t="s">
        <v>269</v>
      </c>
      <c r="I249" s="6">
        <v>0.18</v>
      </c>
    </row>
    <row r="250" spans="3:9" ht="15.5" x14ac:dyDescent="0.35">
      <c r="C250" t="s">
        <v>52</v>
      </c>
      <c r="I250" s="5">
        <v>717000000000</v>
      </c>
    </row>
    <row r="251" spans="3:9" ht="15.5" x14ac:dyDescent="0.35">
      <c r="C251" t="s">
        <v>271</v>
      </c>
      <c r="I251" s="5">
        <v>4005000000000</v>
      </c>
    </row>
    <row r="252" spans="3:9" ht="15.5" x14ac:dyDescent="0.35">
      <c r="C252" t="s">
        <v>272</v>
      </c>
      <c r="I252" s="5">
        <v>2670000000</v>
      </c>
    </row>
    <row r="253" spans="3:9" ht="15.5" x14ac:dyDescent="0.35">
      <c r="C253" t="s">
        <v>273</v>
      </c>
      <c r="I253" s="6">
        <v>0.1018</v>
      </c>
    </row>
    <row r="254" spans="3:9" ht="15.5" x14ac:dyDescent="0.35">
      <c r="C254" t="s">
        <v>275</v>
      </c>
      <c r="D254" s="6">
        <v>0.26940000000000003</v>
      </c>
    </row>
    <row r="255" spans="3:9" ht="15.5" x14ac:dyDescent="0.35">
      <c r="C255" t="s">
        <v>276</v>
      </c>
      <c r="D255" s="6">
        <v>0.21710000000000002</v>
      </c>
    </row>
    <row r="256" spans="3:9" ht="15.5" x14ac:dyDescent="0.35">
      <c r="C256" t="s">
        <v>277</v>
      </c>
      <c r="D256" s="6">
        <v>0.33069999999999999</v>
      </c>
    </row>
    <row r="257" spans="3:9" ht="15.5" x14ac:dyDescent="0.35">
      <c r="C257" t="s">
        <v>279</v>
      </c>
      <c r="D257" s="6">
        <v>0.57609999999999995</v>
      </c>
    </row>
    <row r="258" spans="3:9" ht="15.5" x14ac:dyDescent="0.35">
      <c r="C258" t="s">
        <v>280</v>
      </c>
      <c r="I258" s="6">
        <v>9.89</v>
      </c>
    </row>
    <row r="259" spans="3:9" ht="15.5" x14ac:dyDescent="0.35">
      <c r="C259" t="s">
        <v>281</v>
      </c>
      <c r="I259" s="6">
        <v>9.89</v>
      </c>
    </row>
    <row r="260" spans="3:9" ht="15.5" x14ac:dyDescent="0.35">
      <c r="C260" t="s">
        <v>282</v>
      </c>
      <c r="I260" s="6">
        <v>0.19980000000000001</v>
      </c>
    </row>
    <row r="261" spans="3:9" ht="15.5" x14ac:dyDescent="0.35">
      <c r="C261" t="s">
        <v>283</v>
      </c>
      <c r="I261" s="6">
        <v>3.6900000000000002E-2</v>
      </c>
    </row>
    <row r="262" spans="3:9" ht="15.5" x14ac:dyDescent="0.35">
      <c r="C262" t="s">
        <v>284</v>
      </c>
      <c r="I262" t="s">
        <v>3156</v>
      </c>
    </row>
    <row r="263" spans="3:9" ht="15.5" x14ac:dyDescent="0.35">
      <c r="C263" t="s">
        <v>286</v>
      </c>
      <c r="I263" s="5">
        <v>2</v>
      </c>
    </row>
    <row r="264" spans="3:9" ht="15.5" x14ac:dyDescent="0.35">
      <c r="C264" t="s">
        <v>287</v>
      </c>
      <c r="I264" s="6">
        <v>0.38</v>
      </c>
    </row>
    <row r="265" spans="3:9" ht="15.5" x14ac:dyDescent="0.35">
      <c r="C265" t="s">
        <v>288</v>
      </c>
      <c r="I265" s="6">
        <v>0.45</v>
      </c>
    </row>
    <row r="266" spans="3:9" ht="15.5" x14ac:dyDescent="0.35">
      <c r="C266" t="s">
        <v>289</v>
      </c>
      <c r="I266" s="6">
        <v>0.71</v>
      </c>
    </row>
    <row r="267" spans="3:9" ht="15.5" x14ac:dyDescent="0.35">
      <c r="C267" t="s">
        <v>290</v>
      </c>
      <c r="I267" s="6">
        <v>0.64</v>
      </c>
    </row>
    <row r="268" spans="3:9" ht="15.5" x14ac:dyDescent="0.35">
      <c r="C268" t="s">
        <v>291</v>
      </c>
      <c r="I268" s="6">
        <v>0.49</v>
      </c>
    </row>
    <row r="269" spans="3:9" ht="15.5" x14ac:dyDescent="0.35">
      <c r="C269" t="s">
        <v>292</v>
      </c>
      <c r="I269" s="6">
        <v>0.75</v>
      </c>
    </row>
    <row r="270" spans="3:9" ht="15.5" x14ac:dyDescent="0.35">
      <c r="C270" t="s">
        <v>293</v>
      </c>
      <c r="I270" s="6">
        <v>0.68</v>
      </c>
    </row>
    <row r="271" spans="3:9" ht="15.5" x14ac:dyDescent="0.35">
      <c r="C271" t="s">
        <v>294</v>
      </c>
      <c r="I271" s="5">
        <v>506000000000</v>
      </c>
    </row>
    <row r="272" spans="3:9" ht="15.5" x14ac:dyDescent="0.35">
      <c r="C272" t="s">
        <v>296</v>
      </c>
      <c r="I272" s="5">
        <v>122000000000</v>
      </c>
    </row>
    <row r="273" spans="3:9" ht="15.5" x14ac:dyDescent="0.35">
      <c r="C273" t="s">
        <v>297</v>
      </c>
      <c r="I273" s="5">
        <v>83000000000</v>
      </c>
    </row>
    <row r="274" spans="3:9" ht="15.5" x14ac:dyDescent="0.35">
      <c r="C274" t="s">
        <v>298</v>
      </c>
      <c r="D274" s="5">
        <v>41000000000</v>
      </c>
    </row>
    <row r="275" spans="3:9" ht="15.5" x14ac:dyDescent="0.35">
      <c r="C275" t="s">
        <v>299</v>
      </c>
      <c r="D275" s="5">
        <v>2945000000000</v>
      </c>
    </row>
    <row r="276" spans="3:9" ht="15.5" x14ac:dyDescent="0.35">
      <c r="C276" t="s">
        <v>300</v>
      </c>
      <c r="D276" s="5">
        <v>1745000000000</v>
      </c>
    </row>
    <row r="277" spans="3:9" ht="15.5" x14ac:dyDescent="0.35">
      <c r="C277" t="s">
        <v>205</v>
      </c>
      <c r="I277" s="5">
        <v>1199000000000</v>
      </c>
    </row>
    <row r="278" spans="3:9" ht="15.5" x14ac:dyDescent="0.35">
      <c r="C278" t="s">
        <v>301</v>
      </c>
      <c r="I278" s="5">
        <v>1199000000000</v>
      </c>
    </row>
    <row r="279" spans="3:9" ht="15.5" x14ac:dyDescent="0.35">
      <c r="C279" t="s">
        <v>302</v>
      </c>
      <c r="I279" s="5">
        <v>-682000000000</v>
      </c>
    </row>
    <row r="280" spans="3:9" ht="15.5" x14ac:dyDescent="0.35">
      <c r="C280" t="s">
        <v>303</v>
      </c>
      <c r="I280" s="5">
        <v>-11000000000</v>
      </c>
    </row>
    <row r="281" spans="3:9" ht="15.5" x14ac:dyDescent="0.35">
      <c r="C281" t="s">
        <v>304</v>
      </c>
      <c r="I281" s="5">
        <v>713000000000</v>
      </c>
    </row>
    <row r="282" spans="3:9" ht="15.5" x14ac:dyDescent="0.35">
      <c r="C282" t="s">
        <v>305</v>
      </c>
      <c r="I282" s="5">
        <v>-11000000000</v>
      </c>
    </row>
    <row r="283" spans="3:9" ht="15.5" x14ac:dyDescent="0.35">
      <c r="C283" t="s">
        <v>306</v>
      </c>
      <c r="I283" s="5">
        <v>-693000000000</v>
      </c>
    </row>
  </sheetData>
  <pageMargins left="0.7" right="0.7" top="0.75" bottom="0.75" header="0.3" footer="0.3"/>
  <ignoredErrors>
    <ignoredError sqref="A1:R284" numberStoredAsText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U35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1" width="18.83203125" customWidth="1"/>
  </cols>
  <sheetData>
    <row r="1" spans="1:21" ht="15.5" x14ac:dyDescent="0.35">
      <c r="C1" t="s">
        <v>3157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</row>
    <row r="2" spans="1:21" ht="15.5" x14ac:dyDescent="0.35">
      <c r="C2" t="s">
        <v>3158</v>
      </c>
      <c r="D2" s="2" vm="827">
        <f ca="1">IFERROR(_xlfn.STOCKHISTORY("XIDX:" &amp; $C$1, D3, , 0, 0, 1), "Libur")</f>
        <v>490</v>
      </c>
      <c r="H2" s="2" t="e" vm="2">
        <f>_FV(C2,"Price")</f>
        <v>#VALUE!</v>
      </c>
      <c r="I2" s="2" vm="502">
        <f t="shared" ref="I2:U2" ca="1" si="0">IFERROR(_xlfn.STOCKHISTORY("XIDX:" &amp; $C$1, I1, , 0, 0, 1), "Libur")</f>
        <v>510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vm="190">
        <f t="shared" ca="1" si="0"/>
        <v>330</v>
      </c>
      <c r="N2" s="2" t="str">
        <f t="shared" ca="1" si="0"/>
        <v>Libur</v>
      </c>
      <c r="O2" s="2" t="str">
        <f t="shared" ca="1" si="0"/>
        <v>Libur</v>
      </c>
      <c r="P2" s="2" t="str">
        <f t="shared" ca="1" si="0"/>
        <v>Libur</v>
      </c>
      <c r="Q2" s="2" t="str">
        <f t="shared" ca="1" si="0"/>
        <v>Libur</v>
      </c>
      <c r="R2" s="2" t="str">
        <f t="shared" ca="1" si="0"/>
        <v>Libur</v>
      </c>
      <c r="S2" s="2" t="str">
        <f t="shared" ca="1" si="0"/>
        <v>Libur</v>
      </c>
      <c r="T2" s="2" vm="325">
        <f t="shared" ca="1" si="0"/>
        <v>65</v>
      </c>
      <c r="U2" s="2" t="str">
        <f t="shared" ca="1" si="0"/>
        <v>Libur</v>
      </c>
    </row>
    <row r="3" spans="1:21" ht="15.5" x14ac:dyDescent="0.35">
      <c r="D3" s="1">
        <v>46111</v>
      </c>
    </row>
    <row r="4" spans="1:21" ht="15.5" x14ac:dyDescent="0.35">
      <c r="B4" t="s">
        <v>4</v>
      </c>
      <c r="C4" t="s">
        <v>5</v>
      </c>
      <c r="D4" s="2">
        <f>IFERROR(INDEX(D51:D500,MATCH($C$4,$C$51:$C$500,0)),"")</f>
        <v>323463098601</v>
      </c>
      <c r="H4" s="2">
        <f>IFERROR(SUM(D4:G4)*(4/MAX(1,COUNT(D4:G4))),"")</f>
        <v>1293852394404</v>
      </c>
      <c r="I4" s="2">
        <f t="shared" ref="I4:U4" si="1">IFERROR(INDEX(I51:I500,MATCH($C$4,$C$51:$C$500,0)),"")</f>
        <v>1239584279842</v>
      </c>
      <c r="J4" s="2">
        <f t="shared" si="1"/>
        <v>1139826421984</v>
      </c>
      <c r="K4" s="2">
        <f t="shared" si="1"/>
        <v>971234739438</v>
      </c>
      <c r="L4" s="2">
        <f t="shared" si="1"/>
        <v>839071100120</v>
      </c>
      <c r="M4" s="2">
        <f t="shared" si="1"/>
        <v>951217341694</v>
      </c>
      <c r="N4" s="2">
        <f t="shared" si="1"/>
        <v>892483331753</v>
      </c>
      <c r="O4" s="2">
        <f t="shared" si="1"/>
        <v>939480334483</v>
      </c>
      <c r="P4" s="2">
        <f t="shared" si="1"/>
        <v>299995978301</v>
      </c>
      <c r="Q4" s="2">
        <f t="shared" si="1"/>
        <v>300458900059</v>
      </c>
      <c r="R4" s="2">
        <f t="shared" si="1"/>
        <v>244783292960</v>
      </c>
      <c r="S4" s="2">
        <f t="shared" si="1"/>
        <v>225364734936</v>
      </c>
      <c r="T4" s="2">
        <f t="shared" si="1"/>
        <v>158109219411</v>
      </c>
      <c r="U4" s="2">
        <f t="shared" si="1"/>
        <v>162582931920</v>
      </c>
    </row>
    <row r="5" spans="1:21" ht="15.5" x14ac:dyDescent="0.35">
      <c r="B5" t="s">
        <v>6</v>
      </c>
      <c r="C5" t="s">
        <v>7</v>
      </c>
      <c r="D5" s="2">
        <f>IFERROR(INDEX(D51:D500,MATCH($C$5,$C$51:$C$500,0)),"")</f>
        <v>17965310441</v>
      </c>
      <c r="H5" s="2">
        <f>IFERROR(SUM(D5:G5)*(4/MAX(1,COUNT(D5:G5))),"")</f>
        <v>71861241764</v>
      </c>
      <c r="I5" s="2">
        <f t="shared" ref="I5:U5" si="2">IFERROR(INDEX(I51:I500,MATCH($C$5,$C$51:$C$500,0)),"")</f>
        <v>146097632922</v>
      </c>
      <c r="J5" s="2">
        <f t="shared" si="2"/>
        <v>160245817488</v>
      </c>
      <c r="K5" s="2">
        <f t="shared" si="2"/>
        <v>60407437535</v>
      </c>
      <c r="L5" s="2">
        <f t="shared" si="2"/>
        <v>718116041794</v>
      </c>
      <c r="M5" s="2">
        <f t="shared" si="2"/>
        <v>133064194236</v>
      </c>
      <c r="N5" s="2">
        <f t="shared" si="2"/>
        <v>94446232316</v>
      </c>
      <c r="O5" s="2">
        <f t="shared" si="2"/>
        <v>126316377663</v>
      </c>
      <c r="P5" s="2">
        <f t="shared" si="2"/>
        <v>83114271106</v>
      </c>
      <c r="Q5" s="2">
        <f t="shared" si="2"/>
        <v>93982185683</v>
      </c>
      <c r="R5" s="2">
        <f t="shared" si="2"/>
        <v>59075790188</v>
      </c>
      <c r="S5" s="2">
        <f t="shared" si="2"/>
        <v>59192747806</v>
      </c>
      <c r="T5" s="2">
        <f t="shared" si="2"/>
        <v>45885016870</v>
      </c>
      <c r="U5" s="2">
        <f t="shared" si="2"/>
        <v>29074228140</v>
      </c>
    </row>
    <row r="6" spans="1:21" ht="15.5" x14ac:dyDescent="0.35">
      <c r="B6" t="s">
        <v>8</v>
      </c>
      <c r="C6" t="s">
        <v>9</v>
      </c>
      <c r="D6" s="2">
        <f>IFERROR(INDEX(D51:D500,MATCH($C$6,$C$51:$C$500,0)),"")</f>
        <v>1840104818159</v>
      </c>
      <c r="H6" s="2">
        <f>IFERROR(INDEX(D6:G6,COUNT(D6:G6)),"")</f>
        <v>1840104818159</v>
      </c>
      <c r="I6" s="2">
        <f t="shared" ref="I6:U6" si="3">IFERROR(INDEX(I51:I500,MATCH($C$6,$C$51:$C$500,0)),"")</f>
        <v>1820265267676</v>
      </c>
      <c r="J6" s="2">
        <f t="shared" si="3"/>
        <v>1751704920314</v>
      </c>
      <c r="K6" s="2">
        <f t="shared" si="3"/>
        <v>1650467490575</v>
      </c>
      <c r="L6" s="2">
        <f t="shared" si="3"/>
        <v>1471686185714</v>
      </c>
      <c r="M6" s="2">
        <f t="shared" si="3"/>
        <v>1419286496460</v>
      </c>
      <c r="N6" s="2">
        <f t="shared" si="3"/>
        <v>1388085228229</v>
      </c>
      <c r="O6" s="2">
        <f t="shared" si="3"/>
        <v>1221368944441</v>
      </c>
      <c r="P6" s="2">
        <f t="shared" si="3"/>
        <v>600978283982</v>
      </c>
      <c r="Q6" s="2">
        <f t="shared" si="3"/>
        <v>520825673153</v>
      </c>
      <c r="R6" s="2">
        <f t="shared" si="3"/>
        <v>427471816531</v>
      </c>
      <c r="S6" s="2">
        <f t="shared" si="3"/>
        <v>366141077868</v>
      </c>
      <c r="T6" s="2">
        <f t="shared" si="3"/>
        <v>308736440644</v>
      </c>
      <c r="U6" s="2">
        <f t="shared" si="3"/>
        <v>224260852325</v>
      </c>
    </row>
    <row r="7" spans="1:21" ht="15.5" x14ac:dyDescent="0.35">
      <c r="B7" t="s">
        <v>10</v>
      </c>
      <c r="C7" t="s">
        <v>11</v>
      </c>
      <c r="D7" s="3">
        <f>IFERROR(INDEX(D51:D500,MATCH($C$7,$C$51:$C$500,0))/1000000000,"")</f>
        <v>9.8800000000000008</v>
      </c>
      <c r="H7" s="3">
        <f>IFERROR(INDEX(D7:G7,COUNT(D7:G7)),"")</f>
        <v>9.8800000000000008</v>
      </c>
      <c r="I7" s="3">
        <f t="shared" ref="I7:U7" si="4">IFERROR(INDEX(I51:I500,MATCH($C$7,$C$51:$C$500,0))/1000000000,"")</f>
        <v>9.8800000000000008</v>
      </c>
      <c r="J7" s="3">
        <f t="shared" si="4"/>
        <v>10.31</v>
      </c>
      <c r="K7" s="3">
        <f t="shared" si="4"/>
        <v>0.52</v>
      </c>
      <c r="L7" s="3">
        <f t="shared" si="4"/>
        <v>0.52</v>
      </c>
      <c r="M7" s="3">
        <f t="shared" si="4"/>
        <v>0.56000000000000005</v>
      </c>
      <c r="N7" s="3">
        <f t="shared" si="4"/>
        <v>0.56000000000000005</v>
      </c>
      <c r="O7" s="3">
        <f t="shared" si="4"/>
        <v>0.56000000000000005</v>
      </c>
      <c r="P7" s="3">
        <f t="shared" si="4"/>
        <v>0.51</v>
      </c>
      <c r="Q7" s="3">
        <f t="shared" si="4"/>
        <v>0.51</v>
      </c>
      <c r="R7" s="3">
        <f t="shared" si="4"/>
        <v>0.51</v>
      </c>
      <c r="S7" s="3">
        <f t="shared" si="4"/>
        <v>0.51</v>
      </c>
      <c r="T7" s="3">
        <f t="shared" si="4"/>
        <v>0.51</v>
      </c>
      <c r="U7" s="3">
        <f t="shared" si="4"/>
        <v>0.44</v>
      </c>
    </row>
    <row r="8" spans="1:21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-135000000000</v>
      </c>
      <c r="H8" s="2">
        <f>IFERROR(INDEX(D8:G8,COUNT(D8:G8)),"")</f>
        <v>-135000000000</v>
      </c>
      <c r="I8" s="2">
        <f t="shared" ref="I8:U8" si="5">IFERROR(INDEX(I51:I500,MATCH($C$8,$C$51:$C$500,0)),"")</f>
        <v>-456000000000</v>
      </c>
      <c r="J8" s="2">
        <f t="shared" si="5"/>
        <v>-640000000000</v>
      </c>
      <c r="K8" s="2">
        <f t="shared" si="5"/>
        <v>-187000000000</v>
      </c>
      <c r="L8" s="2">
        <f t="shared" si="5"/>
        <v>108000000000</v>
      </c>
      <c r="M8" s="2">
        <f t="shared" si="5"/>
        <v>333000000000</v>
      </c>
      <c r="N8" s="2">
        <f t="shared" si="5"/>
        <v>548000000000</v>
      </c>
      <c r="O8" s="2">
        <f t="shared" si="5"/>
        <v>138000000000</v>
      </c>
      <c r="P8" s="2">
        <f t="shared" si="5"/>
        <v>69000000000</v>
      </c>
      <c r="Q8" s="2">
        <f t="shared" si="5"/>
        <v>74000000000</v>
      </c>
      <c r="R8" s="2">
        <f t="shared" si="5"/>
        <v>46000000000</v>
      </c>
      <c r="S8" s="2">
        <f t="shared" si="5"/>
        <v>51000000000</v>
      </c>
      <c r="T8" s="2">
        <f t="shared" si="5"/>
        <v>50000000000</v>
      </c>
      <c r="U8" s="2">
        <f t="shared" si="5"/>
        <v>57000000000</v>
      </c>
    </row>
    <row r="9" spans="1:21" ht="15.5" x14ac:dyDescent="0.35">
      <c r="A9" t="s">
        <v>15</v>
      </c>
      <c r="C9" t="s">
        <v>16</v>
      </c>
      <c r="D9" s="3">
        <f>IFERROR(INDEX(D51:D500,MATCH("Free cash flow per share (Quarter)",$C$51:$C$500,0)),"")</f>
        <v>-13.66</v>
      </c>
      <c r="H9" s="3">
        <f>IFERROR(INDEX(D9:G9,COUNT(D9:G9)),"")</f>
        <v>-13.66</v>
      </c>
      <c r="I9" s="3">
        <f t="shared" ref="I9:U9" si="6">IFERROR(INDEX(I51:I500,MATCH($C$9,$C$51:$C$500,0)),"")</f>
        <v>-46.11</v>
      </c>
      <c r="J9" s="3">
        <f t="shared" si="6"/>
        <v>-62.07</v>
      </c>
      <c r="K9" s="3">
        <f t="shared" si="6"/>
        <v>-363.31</v>
      </c>
      <c r="L9" s="3">
        <f t="shared" si="6"/>
        <v>209.61</v>
      </c>
      <c r="M9" s="3">
        <f t="shared" si="6"/>
        <v>592.85</v>
      </c>
      <c r="N9" s="3">
        <f t="shared" si="6"/>
        <v>975.31</v>
      </c>
      <c r="O9" s="3">
        <f t="shared" si="6"/>
        <v>246.02</v>
      </c>
      <c r="P9" s="3">
        <f t="shared" si="6"/>
        <v>133.36000000000001</v>
      </c>
      <c r="Q9" s="3">
        <f t="shared" si="6"/>
        <v>143.66</v>
      </c>
      <c r="R9" s="3">
        <f t="shared" si="6"/>
        <v>89.81</v>
      </c>
      <c r="S9" s="3">
        <f t="shared" si="6"/>
        <v>99.44</v>
      </c>
      <c r="T9" s="3">
        <f t="shared" si="6"/>
        <v>97.8</v>
      </c>
      <c r="U9" s="3">
        <f t="shared" si="6"/>
        <v>128.84</v>
      </c>
    </row>
    <row r="10" spans="1:21" ht="15.5" x14ac:dyDescent="0.35">
      <c r="C10" t="s">
        <v>17</v>
      </c>
      <c r="D10" s="3">
        <f ca="1">IFERROR(IF(D9=0,"",D2/D9),"")</f>
        <v>-35.871156661786237</v>
      </c>
      <c r="I10" s="3">
        <f t="shared" ref="I10:U10" ca="1" si="7">IFERROR(IF(I9=0,"",I2/I9),"")</f>
        <v>-11.060507482108003</v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>
        <f t="shared" ca="1" si="7"/>
        <v>0.55663321244834274</v>
      </c>
      <c r="N10" s="3" t="str">
        <f t="shared" ca="1" si="7"/>
        <v/>
      </c>
      <c r="O10" s="3" t="str">
        <f t="shared" ca="1" si="7"/>
        <v/>
      </c>
      <c r="P10" s="3" t="str">
        <f t="shared" ca="1" si="7"/>
        <v/>
      </c>
      <c r="Q10" s="3" t="str">
        <f t="shared" ca="1" si="7"/>
        <v/>
      </c>
      <c r="R10" s="3" t="str">
        <f t="shared" ca="1" si="7"/>
        <v/>
      </c>
      <c r="S10" s="3" t="str">
        <f t="shared" ca="1" si="7"/>
        <v/>
      </c>
      <c r="T10" s="3">
        <f t="shared" ca="1" si="7"/>
        <v>0.66462167689161555</v>
      </c>
      <c r="U10" s="3" t="str">
        <f t="shared" ca="1" si="7"/>
        <v/>
      </c>
    </row>
    <row r="11" spans="1:21" ht="15.5" x14ac:dyDescent="0.35">
      <c r="B11" t="s">
        <v>18</v>
      </c>
      <c r="C11" t="s">
        <v>19</v>
      </c>
      <c r="D11" s="2">
        <f>IFERROR(INDEX(D51:D500,MATCH($C$11,$C$51:$C$500,0)),"")</f>
        <v>271626537752</v>
      </c>
      <c r="H11" s="2">
        <f>IFERROR(INDEX(D11:G11,COUNT(D11:G11)),"")</f>
        <v>271626537752</v>
      </c>
      <c r="I11" s="2">
        <f t="shared" ref="I11:U11" si="8">IFERROR(INDEX(I51:I500,MATCH($C$11,$C$51:$C$500,0)),"")</f>
        <v>247453301197</v>
      </c>
      <c r="J11" s="2">
        <f t="shared" si="8"/>
        <v>221061548224</v>
      </c>
      <c r="K11" s="2">
        <f t="shared" si="8"/>
        <v>361428478152</v>
      </c>
      <c r="L11" s="2">
        <f t="shared" si="8"/>
        <v>728653387550</v>
      </c>
      <c r="M11" s="2">
        <f t="shared" si="8"/>
        <v>134525607037</v>
      </c>
      <c r="N11" s="2">
        <f t="shared" si="8"/>
        <v>150296214646</v>
      </c>
      <c r="O11" s="2">
        <f t="shared" si="8"/>
        <v>139864995084</v>
      </c>
      <c r="P11" s="2">
        <f t="shared" si="8"/>
        <v>56390613301</v>
      </c>
      <c r="Q11" s="2">
        <f t="shared" si="8"/>
        <v>49977891293</v>
      </c>
      <c r="R11" s="2">
        <f t="shared" si="8"/>
        <v>40822869193</v>
      </c>
      <c r="S11" s="2">
        <f t="shared" si="8"/>
        <v>41432334332</v>
      </c>
      <c r="T11" s="2">
        <f t="shared" si="8"/>
        <v>71663701655</v>
      </c>
      <c r="U11" s="2">
        <f t="shared" si="8"/>
        <v>84107887181</v>
      </c>
    </row>
    <row r="12" spans="1:21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 t="shared" ref="I12:U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  <c r="R12" s="2">
        <f t="shared" si="9"/>
        <v>0</v>
      </c>
      <c r="S12" s="2">
        <f t="shared" si="9"/>
        <v>0</v>
      </c>
      <c r="T12" s="2">
        <f t="shared" si="9"/>
        <v>0</v>
      </c>
      <c r="U12" s="2">
        <f t="shared" si="9"/>
        <v>0</v>
      </c>
    </row>
    <row r="13" spans="1:21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U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  <c r="R13" s="2">
        <f t="shared" si="10"/>
        <v>0</v>
      </c>
      <c r="S13" s="2">
        <f t="shared" si="10"/>
        <v>0</v>
      </c>
      <c r="T13" s="2">
        <f t="shared" si="10"/>
        <v>0</v>
      </c>
      <c r="U13" s="2">
        <f t="shared" si="10"/>
        <v>0</v>
      </c>
    </row>
    <row r="14" spans="1:21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U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-141343612725</v>
      </c>
      <c r="P14" s="2">
        <f t="shared" si="11"/>
        <v>-360647684</v>
      </c>
      <c r="Q14" s="2">
        <f t="shared" si="11"/>
        <v>-428840086</v>
      </c>
      <c r="R14" s="2">
        <f t="shared" si="11"/>
        <v>-566723011</v>
      </c>
      <c r="S14" s="2">
        <f t="shared" si="11"/>
        <v>-783665856</v>
      </c>
      <c r="T14" s="2">
        <f t="shared" si="11"/>
        <v>-307306009</v>
      </c>
      <c r="U14" s="2">
        <f t="shared" si="11"/>
        <v>-8057635960</v>
      </c>
    </row>
    <row r="15" spans="1:21" ht="15.5" x14ac:dyDescent="0.35">
      <c r="C15" t="s">
        <v>27</v>
      </c>
      <c r="D15" s="2">
        <f>IFERROR(INDEX(D51:D500,MATCH($C$15,$C$51:$C$500,0)),"")</f>
        <v>-10736445533</v>
      </c>
      <c r="H15" s="2">
        <f>IFERROR(SUM(D15:G15)*(4/MAX(1,COUNT(D15:G15))),"")</f>
        <v>-42945782132</v>
      </c>
      <c r="I15" s="2">
        <f t="shared" ref="I15:U15" si="12">IFERROR(INDEX(I51:I500,MATCH($C$15,$C$51:$C$500,0)),"")</f>
        <v>-48328217826</v>
      </c>
      <c r="J15" s="2">
        <f t="shared" si="12"/>
        <v>-57158703404</v>
      </c>
      <c r="K15" s="2">
        <f t="shared" si="12"/>
        <v>-47166908869</v>
      </c>
      <c r="L15" s="2">
        <f t="shared" si="12"/>
        <v>-40460809858</v>
      </c>
      <c r="M15" s="2">
        <f t="shared" si="12"/>
        <v>-51021869440</v>
      </c>
      <c r="N15" s="2">
        <f t="shared" si="12"/>
        <v>-45217324035</v>
      </c>
      <c r="O15" s="2">
        <f t="shared" si="12"/>
        <v>-54734561207</v>
      </c>
      <c r="P15" s="2">
        <f t="shared" si="12"/>
        <v>-25389167988</v>
      </c>
      <c r="Q15" s="2">
        <f t="shared" si="12"/>
        <v>-24671424763</v>
      </c>
      <c r="R15" s="2">
        <f t="shared" si="12"/>
        <v>-18568351434</v>
      </c>
      <c r="S15" s="2">
        <f t="shared" si="12"/>
        <v>-18012709702</v>
      </c>
      <c r="T15" s="2">
        <f t="shared" si="12"/>
        <v>-10208501839</v>
      </c>
      <c r="U15" s="2">
        <f t="shared" si="12"/>
        <v>-8438159500</v>
      </c>
    </row>
    <row r="16" spans="1:21" ht="15.5" x14ac:dyDescent="0.35">
      <c r="C16" t="s">
        <v>28</v>
      </c>
      <c r="D16" s="2">
        <f>IFERROR(INDEX(D51:D500,MATCH($C$16,$C$51:$C$500,0)),"")</f>
        <v>35189920833</v>
      </c>
      <c r="H16" s="2">
        <f>IFERROR(SUM(D16:G16)*(4/MAX(1,COUNT(D16:G16))),"")</f>
        <v>140759683332</v>
      </c>
      <c r="I16" s="2">
        <f t="shared" ref="I16:U16" si="13">IFERROR(INDEX(I51:I500,MATCH($C$16,$C$51:$C$500,0)),"")</f>
        <v>192392967378</v>
      </c>
      <c r="J16" s="2">
        <f t="shared" si="13"/>
        <v>225306518085</v>
      </c>
      <c r="K16" s="2">
        <f t="shared" si="13"/>
        <v>185974406335</v>
      </c>
      <c r="L16" s="2">
        <f t="shared" si="13"/>
        <v>145482009271</v>
      </c>
      <c r="M16" s="2">
        <f t="shared" si="13"/>
        <v>210053353194</v>
      </c>
      <c r="N16" s="2">
        <f t="shared" si="13"/>
        <v>164126071980</v>
      </c>
      <c r="O16" s="2">
        <f t="shared" si="13"/>
        <v>209476314368</v>
      </c>
      <c r="P16" s="2">
        <f t="shared" si="13"/>
        <v>123523705212</v>
      </c>
      <c r="Q16" s="2">
        <f t="shared" si="13"/>
        <v>117349069034</v>
      </c>
      <c r="R16" s="2">
        <f t="shared" si="13"/>
        <v>87028654336</v>
      </c>
      <c r="S16" s="2">
        <f t="shared" si="13"/>
        <v>76829495753</v>
      </c>
      <c r="T16" s="2">
        <f t="shared" si="13"/>
        <v>62554169710</v>
      </c>
      <c r="U16" s="2">
        <f t="shared" si="13"/>
        <v>39061607104</v>
      </c>
    </row>
    <row r="17" spans="1:21" ht="15.5" x14ac:dyDescent="0.35">
      <c r="A17" t="s">
        <v>29</v>
      </c>
    </row>
    <row r="18" spans="1:21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</row>
    <row r="19" spans="1:21" ht="15.5" x14ac:dyDescent="0.35">
      <c r="A19" t="s">
        <v>49</v>
      </c>
      <c r="C19" t="s">
        <v>50</v>
      </c>
    </row>
    <row r="20" spans="1:21" ht="15.5" x14ac:dyDescent="0.35">
      <c r="A20" t="s">
        <v>51</v>
      </c>
      <c r="C20" t="s">
        <v>52</v>
      </c>
      <c r="D20" s="2">
        <f ca="1">IFERROR(D21*D2,"")</f>
        <v>4841200000000</v>
      </c>
      <c r="H20" s="2" t="str">
        <f t="shared" ref="H20:U20" si="14">IFERROR(H21*H2,"")</f>
        <v/>
      </c>
      <c r="I20" s="2">
        <f t="shared" ca="1" si="14"/>
        <v>5038800000000</v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>
        <f t="shared" ca="1" si="14"/>
        <v>184800000000</v>
      </c>
      <c r="N20" s="2" t="str">
        <f t="shared" ca="1" si="14"/>
        <v/>
      </c>
      <c r="O20" s="2" t="str">
        <f t="shared" ca="1" si="14"/>
        <v/>
      </c>
      <c r="P20" s="2" t="str">
        <f t="shared" ca="1" si="14"/>
        <v/>
      </c>
      <c r="Q20" s="2" t="str">
        <f t="shared" ca="1" si="14"/>
        <v/>
      </c>
      <c r="R20" s="2" t="str">
        <f t="shared" ca="1" si="14"/>
        <v/>
      </c>
      <c r="S20" s="2" t="str">
        <f t="shared" ca="1" si="14"/>
        <v/>
      </c>
      <c r="T20" s="2">
        <f t="shared" ca="1" si="14"/>
        <v>33150000000</v>
      </c>
      <c r="U20" s="2" t="str">
        <f t="shared" ca="1" si="14"/>
        <v/>
      </c>
    </row>
    <row r="21" spans="1:21" ht="15.5" x14ac:dyDescent="0.35">
      <c r="C21" t="s">
        <v>11</v>
      </c>
      <c r="D21" s="2">
        <f>IFERROR(INDEX(D51:D500,MATCH($C$7,$C$51:$C$500,0)),"")</f>
        <v>9880000000</v>
      </c>
      <c r="H21" s="2">
        <f>IFERROR(INDEX(D21:G21,COUNT(D21:G21)),"")</f>
        <v>9880000000</v>
      </c>
      <c r="I21" s="2">
        <f t="shared" ref="I21:U21" si="15">IFERROR(INDEX(I51:I500,MATCH($C$7,$C$51:$C$500,0)),"")</f>
        <v>9880000000</v>
      </c>
      <c r="J21" s="2">
        <f t="shared" si="15"/>
        <v>10310000000</v>
      </c>
      <c r="K21" s="2">
        <f t="shared" si="15"/>
        <v>520000000</v>
      </c>
      <c r="L21" s="2">
        <f t="shared" si="15"/>
        <v>520000000</v>
      </c>
      <c r="M21" s="2">
        <f t="shared" si="15"/>
        <v>560000000</v>
      </c>
      <c r="N21" s="2">
        <f t="shared" si="15"/>
        <v>560000000</v>
      </c>
      <c r="O21" s="2">
        <f t="shared" si="15"/>
        <v>560000000</v>
      </c>
      <c r="P21" s="2">
        <f t="shared" si="15"/>
        <v>510000000</v>
      </c>
      <c r="Q21" s="2">
        <f t="shared" si="15"/>
        <v>510000000</v>
      </c>
      <c r="R21" s="2">
        <f t="shared" si="15"/>
        <v>510000000</v>
      </c>
      <c r="S21" s="2">
        <f t="shared" si="15"/>
        <v>510000000</v>
      </c>
      <c r="T21" s="2">
        <f t="shared" si="15"/>
        <v>510000000</v>
      </c>
      <c r="U21" s="2">
        <f t="shared" si="15"/>
        <v>440000000</v>
      </c>
    </row>
    <row r="23" spans="1:21" ht="15.5" x14ac:dyDescent="0.35">
      <c r="B23" t="s">
        <v>53</v>
      </c>
      <c r="C23" t="s">
        <v>54</v>
      </c>
      <c r="D23" s="3">
        <f>IFERROR(D5/D6*100,"")</f>
        <v>0.97631995002187155</v>
      </c>
      <c r="H23" s="3">
        <f t="shared" ref="H23:U23" si="16">IFERROR(H5/H6*100,"")</f>
        <v>3.9052798000874862</v>
      </c>
      <c r="I23" s="3">
        <f t="shared" si="16"/>
        <v>8.0261726417780999</v>
      </c>
      <c r="J23" s="3">
        <f t="shared" si="16"/>
        <v>9.1479915155616105</v>
      </c>
      <c r="K23" s="3">
        <f t="shared" si="16"/>
        <v>3.660019835589424</v>
      </c>
      <c r="L23" s="3">
        <f t="shared" si="16"/>
        <v>48.795459844966906</v>
      </c>
      <c r="M23" s="3">
        <f t="shared" si="16"/>
        <v>9.3754287501424258</v>
      </c>
      <c r="N23" s="3">
        <f t="shared" si="16"/>
        <v>6.8040658019608795</v>
      </c>
      <c r="O23" s="3">
        <f t="shared" si="16"/>
        <v>10.342196617813373</v>
      </c>
      <c r="P23" s="3">
        <f t="shared" si="16"/>
        <v>13.829829350121637</v>
      </c>
      <c r="Q23" s="3">
        <f t="shared" si="16"/>
        <v>18.044845046528916</v>
      </c>
      <c r="R23" s="3">
        <f t="shared" si="16"/>
        <v>13.819809377705692</v>
      </c>
      <c r="S23" s="3">
        <f t="shared" si="16"/>
        <v>16.166650338900237</v>
      </c>
      <c r="T23" s="3">
        <f t="shared" si="16"/>
        <v>14.862196627740948</v>
      </c>
      <c r="U23" s="3">
        <f t="shared" si="16"/>
        <v>12.964468759739429</v>
      </c>
    </row>
    <row r="24" spans="1:21" ht="15.5" x14ac:dyDescent="0.35">
      <c r="C24" t="s">
        <v>55</v>
      </c>
      <c r="D24" s="4">
        <f>IFERROR(_xlfn.RRI(5,I23,D23),"")</f>
        <v>-0.34382945199615211</v>
      </c>
      <c r="H24" s="4">
        <f t="shared" ref="H24:U24" si="17">IFERROR(_xlfn.RRI(5,M23,H23),"")</f>
        <v>-0.16067104905859508</v>
      </c>
      <c r="I24" s="4">
        <f t="shared" si="17"/>
        <v>3.3589284959832266E-2</v>
      </c>
      <c r="J24" s="4">
        <f t="shared" si="17"/>
        <v>-2.4240939548374474E-2</v>
      </c>
      <c r="K24" s="4">
        <f t="shared" si="17"/>
        <v>-0.23346264542644968</v>
      </c>
      <c r="L24" s="4">
        <f t="shared" si="17"/>
        <v>0.22012760106594942</v>
      </c>
      <c r="M24" s="4">
        <f t="shared" si="17"/>
        <v>-7.4667497754022816E-2</v>
      </c>
      <c r="N24" s="4">
        <f t="shared" si="17"/>
        <v>-0.1589347457430681</v>
      </c>
      <c r="O24" s="4">
        <f t="shared" si="17"/>
        <v>-6.9950727356042131E-2</v>
      </c>
      <c r="P24" s="4">
        <f t="shared" si="17"/>
        <v>1.3006936431888771E-2</v>
      </c>
      <c r="Q24" s="4" t="str">
        <f t="shared" si="17"/>
        <v/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</row>
    <row r="25" spans="1:21" ht="15.5" x14ac:dyDescent="0.35">
      <c r="A25" t="s">
        <v>56</v>
      </c>
      <c r="C25" t="s">
        <v>57</v>
      </c>
      <c r="D25" s="3">
        <f>IFERROR(INDEX(D51:D500,MATCH($A$25,$C$51:$C$500,0)),"")</f>
        <v>1.82</v>
      </c>
      <c r="H25" s="3">
        <f>IFERROR(INDEX(D25:G25,COUNT(D25:G25)),"")</f>
        <v>1.82</v>
      </c>
      <c r="I25" s="3">
        <f t="shared" ref="I25:U25" si="18">IFERROR(INDEX(I51:I500,MATCH($C$25,$C$51:$C$500,0)),"")</f>
        <v>13.64</v>
      </c>
      <c r="J25" s="3">
        <f t="shared" si="18"/>
        <v>14.1</v>
      </c>
      <c r="K25" s="3">
        <f t="shared" si="18"/>
        <v>220.69</v>
      </c>
      <c r="L25" s="3">
        <f t="shared" si="18"/>
        <v>1164.3599999999999</v>
      </c>
      <c r="M25" s="3">
        <f t="shared" si="18"/>
        <v>225.81</v>
      </c>
      <c r="N25" s="3">
        <f t="shared" si="18"/>
        <v>167.5</v>
      </c>
      <c r="O25" s="3">
        <f t="shared" si="18"/>
        <v>217.57</v>
      </c>
      <c r="P25" s="3">
        <f t="shared" si="18"/>
        <v>171.56</v>
      </c>
      <c r="Q25" s="3">
        <f t="shared" si="18"/>
        <v>155.44999999999999</v>
      </c>
      <c r="R25" s="3">
        <f t="shared" si="18"/>
        <v>114.73</v>
      </c>
      <c r="S25" s="3">
        <f t="shared" si="18"/>
        <v>97.02</v>
      </c>
      <c r="T25" s="3">
        <f t="shared" si="18"/>
        <v>91.29</v>
      </c>
      <c r="U25" s="3">
        <f t="shared" si="18"/>
        <v>61.75</v>
      </c>
    </row>
    <row r="26" spans="1:21" ht="15.5" x14ac:dyDescent="0.35">
      <c r="C26" t="s">
        <v>58</v>
      </c>
      <c r="D26" s="4">
        <f>IFERROR(_xlfn.RRI(5,I25,D25),"")</f>
        <v>-0.3315769718894771</v>
      </c>
      <c r="H26" s="4">
        <f t="shared" ref="H26:U26" si="19">IFERROR(_xlfn.RRI(5,M25,H25),"")</f>
        <v>-0.61870102005489325</v>
      </c>
      <c r="I26" s="4">
        <f t="shared" si="19"/>
        <v>-0.39443619133747909</v>
      </c>
      <c r="J26" s="4">
        <f t="shared" si="19"/>
        <v>-0.42147248342165045</v>
      </c>
      <c r="K26" s="4">
        <f t="shared" si="19"/>
        <v>5.165507853877771E-2</v>
      </c>
      <c r="L26" s="4">
        <f t="shared" si="19"/>
        <v>0.49588879884118353</v>
      </c>
      <c r="M26" s="4">
        <f t="shared" si="19"/>
        <v>0.1450204294720514</v>
      </c>
      <c r="N26" s="4">
        <f t="shared" si="19"/>
        <v>0.11540017480136777</v>
      </c>
      <c r="O26" s="4">
        <f t="shared" si="19"/>
        <v>0.1896936976407626</v>
      </c>
      <c r="P26" s="4">
        <f t="shared" si="19"/>
        <v>0.22674928951597373</v>
      </c>
      <c r="Q26" s="4" t="str">
        <f t="shared" si="19"/>
        <v/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</row>
    <row r="27" spans="1:21" ht="15.5" x14ac:dyDescent="0.35">
      <c r="C27" t="s">
        <v>59</v>
      </c>
      <c r="D27" s="3">
        <f>IFERROR(D4/D21,"")</f>
        <v>32.739180020344129</v>
      </c>
      <c r="H27" s="3">
        <f t="shared" ref="H27:U27" si="20">IFERROR(H4/H21,"")</f>
        <v>130.95672008137652</v>
      </c>
      <c r="I27" s="3">
        <f t="shared" si="20"/>
        <v>125.4639959354251</v>
      </c>
      <c r="J27" s="3">
        <f t="shared" si="20"/>
        <v>110.55542405276431</v>
      </c>
      <c r="K27" s="3">
        <f t="shared" si="20"/>
        <v>1867.7591143038462</v>
      </c>
      <c r="L27" s="3">
        <f t="shared" si="20"/>
        <v>1613.5982694615384</v>
      </c>
      <c r="M27" s="3">
        <f t="shared" si="20"/>
        <v>1698.6023958821429</v>
      </c>
      <c r="N27" s="3">
        <f t="shared" si="20"/>
        <v>1593.7202352732143</v>
      </c>
      <c r="O27" s="3">
        <f t="shared" si="20"/>
        <v>1677.6434544339286</v>
      </c>
      <c r="P27" s="3">
        <f t="shared" si="20"/>
        <v>588.22740843333338</v>
      </c>
      <c r="Q27" s="3">
        <f t="shared" si="20"/>
        <v>589.13509815490193</v>
      </c>
      <c r="R27" s="3">
        <f t="shared" si="20"/>
        <v>479.96724109803921</v>
      </c>
      <c r="S27" s="3">
        <f t="shared" si="20"/>
        <v>441.89163712941178</v>
      </c>
      <c r="T27" s="3">
        <f t="shared" si="20"/>
        <v>310.01807727647059</v>
      </c>
      <c r="U27" s="3">
        <f t="shared" si="20"/>
        <v>369.50666345454545</v>
      </c>
    </row>
    <row r="28" spans="1:21" ht="15.5" x14ac:dyDescent="0.35">
      <c r="C28" t="s">
        <v>60</v>
      </c>
      <c r="D28" s="4">
        <f>IFERROR(_xlfn.RRI(5,I27,D27),"")</f>
        <v>-0.23561925849747434</v>
      </c>
      <c r="H28" s="4">
        <f t="shared" ref="H28:U28" si="21">IFERROR(_xlfn.RRI(5,M27,H27),"")</f>
        <v>-0.40102704782856469</v>
      </c>
      <c r="I28" s="4">
        <f t="shared" si="21"/>
        <v>-0.39851970271837267</v>
      </c>
      <c r="J28" s="4">
        <f t="shared" si="21"/>
        <v>-0.41953494765100641</v>
      </c>
      <c r="K28" s="4">
        <f t="shared" si="21"/>
        <v>0.25995525307671552</v>
      </c>
      <c r="L28" s="4">
        <f t="shared" si="21"/>
        <v>0.2232524788449366</v>
      </c>
      <c r="M28" s="4">
        <f t="shared" si="21"/>
        <v>0.28758535125791895</v>
      </c>
      <c r="N28" s="4">
        <f t="shared" si="21"/>
        <v>0.29246639767768912</v>
      </c>
      <c r="O28" s="4">
        <f t="shared" si="21"/>
        <v>0.40172406570855435</v>
      </c>
      <c r="P28" s="4">
        <f t="shared" si="21"/>
        <v>9.7449629944422744E-2</v>
      </c>
      <c r="Q28" s="4" t="str">
        <f t="shared" si="21"/>
        <v/>
      </c>
      <c r="R28" s="4" t="str">
        <f t="shared" si="21"/>
        <v/>
      </c>
      <c r="S28" s="4" t="str">
        <f t="shared" si="21"/>
        <v/>
      </c>
      <c r="T28" s="4" t="str">
        <f t="shared" si="21"/>
        <v/>
      </c>
      <c r="U28" s="4" t="str">
        <f t="shared" si="21"/>
        <v/>
      </c>
    </row>
    <row r="32" spans="1:21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148.1</v>
      </c>
      <c r="H32" s="3">
        <f>IFERROR(INDEX(D32:G32,COUNT(D32:G32)),"")</f>
        <v>148.1</v>
      </c>
      <c r="I32" s="3">
        <f t="shared" ref="I32:U32" si="22">IFERROR(INDEX(I51:I500,MATCH($C$32,$C$51:$C$500,0)),"")</f>
        <v>146.12</v>
      </c>
      <c r="J32" s="3">
        <f t="shared" si="22"/>
        <v>136.13</v>
      </c>
      <c r="K32" s="3">
        <f t="shared" si="22"/>
        <v>2610.41</v>
      </c>
      <c r="L32" s="3">
        <f t="shared" si="22"/>
        <v>2650.89</v>
      </c>
      <c r="M32" s="3">
        <f t="shared" si="22"/>
        <v>1943.53</v>
      </c>
      <c r="N32" s="3">
        <f t="shared" si="22"/>
        <v>1895.16</v>
      </c>
      <c r="O32" s="3">
        <f t="shared" si="22"/>
        <v>1673.92</v>
      </c>
      <c r="P32" s="3">
        <f t="shared" si="22"/>
        <v>1145.1300000000001</v>
      </c>
      <c r="Q32" s="3">
        <f t="shared" si="22"/>
        <v>980.68</v>
      </c>
      <c r="R32" s="3">
        <f t="shared" si="22"/>
        <v>797.82</v>
      </c>
      <c r="S32" s="3">
        <f t="shared" si="22"/>
        <v>682.89</v>
      </c>
      <c r="T32" s="3">
        <f t="shared" si="22"/>
        <v>567.69000000000005</v>
      </c>
      <c r="U32" s="3">
        <f t="shared" si="22"/>
        <v>476.47</v>
      </c>
    </row>
    <row r="33" spans="1:21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3.12</v>
      </c>
      <c r="H33" s="3">
        <f>IFERROR(INDEX(D33:G33,COUNT(D33:G33)),"")</f>
        <v>3.12</v>
      </c>
      <c r="I33" s="3">
        <f t="shared" ref="I33:U33" si="23">IFERROR(INDEX(I51:I500,MATCH($C$33,$C$51:$C$500,0)),"")</f>
        <v>3.49</v>
      </c>
      <c r="J33" s="3">
        <f t="shared" si="23"/>
        <v>4.26</v>
      </c>
      <c r="K33" s="3">
        <f t="shared" si="23"/>
        <v>3.95</v>
      </c>
      <c r="L33" s="3">
        <f t="shared" si="23"/>
        <v>4.09</v>
      </c>
      <c r="M33" s="3">
        <f t="shared" si="23"/>
        <v>3.4</v>
      </c>
      <c r="N33" s="3">
        <f t="shared" si="23"/>
        <v>5.28</v>
      </c>
      <c r="O33" s="3">
        <f t="shared" si="23"/>
        <v>5.97</v>
      </c>
      <c r="P33" s="3">
        <f t="shared" si="23"/>
        <v>5.68</v>
      </c>
      <c r="Q33" s="3">
        <f t="shared" si="23"/>
        <v>6.12</v>
      </c>
      <c r="R33" s="3">
        <f t="shared" si="23"/>
        <v>4.3899999999999997</v>
      </c>
      <c r="S33" s="3">
        <f t="shared" si="23"/>
        <v>4.91</v>
      </c>
      <c r="T33" s="3">
        <f t="shared" si="23"/>
        <v>2.29</v>
      </c>
      <c r="U33" s="3">
        <f t="shared" si="23"/>
        <v>0</v>
      </c>
    </row>
    <row r="34" spans="1:21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253.85</v>
      </c>
      <c r="H34" s="3">
        <f>IFERROR(INDEX(D34:G34,COUNT(D34:G34)),"")</f>
        <v>253.85</v>
      </c>
      <c r="I34" s="3">
        <f t="shared" ref="I34:U34" si="24">IFERROR(INDEX(I51:I500,MATCH($C$34,$C$51:$C$500,0)),"")</f>
        <v>37.39</v>
      </c>
      <c r="J34" s="3">
        <f t="shared" si="24"/>
        <v>41.13</v>
      </c>
      <c r="K34" s="3">
        <f t="shared" si="24"/>
        <v>46.67</v>
      </c>
      <c r="L34" s="3">
        <f t="shared" si="24"/>
        <v>9.32</v>
      </c>
      <c r="M34" s="3">
        <f t="shared" si="24"/>
        <v>29.23</v>
      </c>
      <c r="N34" s="3">
        <f t="shared" si="24"/>
        <v>59.7</v>
      </c>
      <c r="O34" s="3">
        <f t="shared" si="24"/>
        <v>45.96</v>
      </c>
      <c r="P34" s="3">
        <f t="shared" si="24"/>
        <v>37.89</v>
      </c>
      <c r="Q34" s="3">
        <f t="shared" si="24"/>
        <v>38.6</v>
      </c>
      <c r="R34" s="3">
        <f t="shared" si="24"/>
        <v>30.51</v>
      </c>
      <c r="S34" s="3">
        <f t="shared" si="24"/>
        <v>34.53</v>
      </c>
      <c r="T34" s="3">
        <f t="shared" si="24"/>
        <v>14.24</v>
      </c>
      <c r="U34" s="3">
        <f t="shared" si="24"/>
        <v>0</v>
      </c>
    </row>
    <row r="35" spans="1:21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14.12</v>
      </c>
      <c r="H35" s="3">
        <f>IFERROR(INDEX(D35:G35,COUNT(D35:G35)),"")</f>
        <v>14.12</v>
      </c>
      <c r="I35" s="3">
        <f t="shared" ref="I35:U35" si="25">IFERROR(INDEX(I51:I500,MATCH($C$35,$C$51:$C$500,0)),"")</f>
        <v>4.07</v>
      </c>
      <c r="J35" s="3">
        <f t="shared" si="25"/>
        <v>5.25</v>
      </c>
      <c r="K35" s="3">
        <f t="shared" si="25"/>
        <v>5.47</v>
      </c>
      <c r="L35" s="3">
        <f t="shared" si="25"/>
        <v>6.67</v>
      </c>
      <c r="M35" s="3">
        <f t="shared" si="25"/>
        <v>3.9</v>
      </c>
      <c r="N35" s="3">
        <f t="shared" si="25"/>
        <v>6.3</v>
      </c>
      <c r="O35" s="3">
        <f t="shared" si="25"/>
        <v>5.98</v>
      </c>
      <c r="P35" s="3">
        <f t="shared" si="25"/>
        <v>11.14</v>
      </c>
      <c r="Q35" s="3">
        <f t="shared" si="25"/>
        <v>10.26</v>
      </c>
      <c r="R35" s="3">
        <f t="shared" si="25"/>
        <v>7.35</v>
      </c>
      <c r="S35" s="3">
        <f t="shared" si="25"/>
        <v>7.64</v>
      </c>
      <c r="T35" s="3">
        <f t="shared" si="25"/>
        <v>4.2300000000000004</v>
      </c>
      <c r="U35" s="3">
        <f t="shared" si="25"/>
        <v>0</v>
      </c>
    </row>
    <row r="36" spans="1:21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U36" si="26">IFERROR(INDEX(H51:H500,MATCH($C$36,$C$51:$C$500,0)),"")</f>
        <v>0.96010000000000006</v>
      </c>
      <c r="I36" s="4">
        <f t="shared" si="26"/>
        <v>0.51180000000000003</v>
      </c>
      <c r="J36" s="4">
        <f t="shared" si="26"/>
        <v>0.80610000000000004</v>
      </c>
      <c r="K36" s="4">
        <f t="shared" si="26"/>
        <v>0.71589999999999998</v>
      </c>
      <c r="L36" s="4">
        <f t="shared" si="26"/>
        <v>0.152</v>
      </c>
      <c r="M36" s="4">
        <f t="shared" si="26"/>
        <v>0</v>
      </c>
      <c r="N36" s="4">
        <f t="shared" si="26"/>
        <v>0</v>
      </c>
      <c r="O36" s="4">
        <f t="shared" si="26"/>
        <v>0</v>
      </c>
      <c r="P36" s="4">
        <f t="shared" si="26"/>
        <v>0</v>
      </c>
      <c r="Q36" s="4">
        <f t="shared" si="26"/>
        <v>0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</row>
    <row r="37" spans="1:21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U37" si="27">IFERROR(INDEX(H51:H500,MATCH($C$37,$C$51:$C$500,0)),"")</f>
        <v>6.98</v>
      </c>
      <c r="I37" s="3">
        <f t="shared" si="27"/>
        <v>6.98</v>
      </c>
      <c r="J37" s="3">
        <f t="shared" si="27"/>
        <v>11.75</v>
      </c>
      <c r="K37" s="3">
        <f t="shared" si="27"/>
        <v>7.9</v>
      </c>
      <c r="L37" s="3">
        <f t="shared" si="27"/>
        <v>8.85</v>
      </c>
      <c r="M37" s="3">
        <f t="shared" si="27"/>
        <v>0</v>
      </c>
      <c r="N37" s="3">
        <f t="shared" si="27"/>
        <v>0</v>
      </c>
      <c r="O37" s="3">
        <f t="shared" si="27"/>
        <v>0</v>
      </c>
      <c r="P37" s="3">
        <f t="shared" si="27"/>
        <v>0</v>
      </c>
      <c r="Q37" s="3">
        <f t="shared" si="27"/>
        <v>0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</row>
    <row r="50" spans="2:21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</row>
    <row r="51" spans="2:21" ht="15.5" x14ac:dyDescent="0.35">
      <c r="B51" t="s">
        <v>82</v>
      </c>
      <c r="C51" t="s">
        <v>5</v>
      </c>
      <c r="D51" s="5">
        <v>323463098601</v>
      </c>
      <c r="E51" s="5">
        <v>334584238433</v>
      </c>
      <c r="F51" s="5">
        <v>300969941475</v>
      </c>
      <c r="G51" s="5">
        <v>297893638834</v>
      </c>
      <c r="I51" s="5">
        <v>1239584279842</v>
      </c>
      <c r="J51" s="5">
        <v>1139826421984</v>
      </c>
      <c r="K51" s="5">
        <v>971234739438</v>
      </c>
      <c r="L51" s="5">
        <v>839071100120</v>
      </c>
      <c r="M51" s="5">
        <v>951217341694</v>
      </c>
      <c r="N51" s="5">
        <v>892483331753</v>
      </c>
      <c r="O51" s="5">
        <v>939480334483</v>
      </c>
      <c r="P51" s="5">
        <v>299995978301</v>
      </c>
      <c r="Q51" s="5">
        <v>300458900059</v>
      </c>
      <c r="R51" s="5">
        <v>244783292960</v>
      </c>
      <c r="S51" s="5">
        <v>225364734936</v>
      </c>
      <c r="T51" s="5">
        <v>158109219411</v>
      </c>
      <c r="U51" s="5">
        <v>162582931920</v>
      </c>
    </row>
    <row r="52" spans="2:21" ht="15.5" x14ac:dyDescent="0.35">
      <c r="C52" t="s">
        <v>1135</v>
      </c>
      <c r="M52" s="5">
        <v>159003648633</v>
      </c>
      <c r="N52" s="5">
        <v>196455100510</v>
      </c>
      <c r="O52" s="5">
        <v>237992539606</v>
      </c>
      <c r="U52" s="5">
        <v>16449173372</v>
      </c>
    </row>
    <row r="53" spans="2:21" ht="15.5" x14ac:dyDescent="0.35">
      <c r="C53" t="s">
        <v>2412</v>
      </c>
      <c r="M53" s="5">
        <v>62954355691</v>
      </c>
      <c r="N53" s="5">
        <v>91859598968</v>
      </c>
      <c r="O53" s="5">
        <v>111626254143</v>
      </c>
      <c r="U53" s="5">
        <v>9410467947</v>
      </c>
    </row>
    <row r="54" spans="2:21" ht="15.5" x14ac:dyDescent="0.35">
      <c r="C54" t="s">
        <v>337</v>
      </c>
      <c r="D54" s="5">
        <v>10920170971</v>
      </c>
      <c r="E54" s="5">
        <v>10223272184</v>
      </c>
      <c r="F54" s="5">
        <v>8644434719</v>
      </c>
      <c r="G54" s="5">
        <v>12549266070</v>
      </c>
      <c r="I54" s="5">
        <v>40589202573</v>
      </c>
      <c r="J54" s="5">
        <v>48042166224</v>
      </c>
      <c r="K54" s="5">
        <v>33719605201</v>
      </c>
      <c r="L54" s="5">
        <v>16257421224</v>
      </c>
      <c r="M54" s="5">
        <v>11877961772</v>
      </c>
      <c r="N54" s="5">
        <v>13160116143</v>
      </c>
      <c r="P54" s="5">
        <v>534319632</v>
      </c>
      <c r="Q54" s="5">
        <v>1639745029</v>
      </c>
      <c r="R54" s="5">
        <v>2859689665</v>
      </c>
      <c r="S54" s="5">
        <v>2032490865</v>
      </c>
      <c r="T54" s="5">
        <v>2118796430</v>
      </c>
      <c r="U54" s="5">
        <v>2890728348</v>
      </c>
    </row>
    <row r="55" spans="2:21" ht="15.5" x14ac:dyDescent="0.35">
      <c r="C55" t="s">
        <v>827</v>
      </c>
      <c r="E55" s="5">
        <v>-7871732561</v>
      </c>
      <c r="F55" s="5">
        <v>1943127157</v>
      </c>
      <c r="G55" s="5">
        <v>5928605404</v>
      </c>
      <c r="N55" s="5">
        <v>1660905900</v>
      </c>
      <c r="O55" s="5">
        <v>12704866489</v>
      </c>
      <c r="P55" s="5">
        <v>16386431828</v>
      </c>
      <c r="Q55" s="5">
        <v>13186736326</v>
      </c>
      <c r="R55" s="5">
        <v>11482183183</v>
      </c>
      <c r="S55" s="5">
        <v>9246300520</v>
      </c>
      <c r="T55" s="5">
        <v>6432827148</v>
      </c>
      <c r="U55" s="5">
        <v>10019184510</v>
      </c>
    </row>
    <row r="56" spans="2:21" ht="15.5" x14ac:dyDescent="0.35">
      <c r="C56" t="s">
        <v>826</v>
      </c>
      <c r="D56" s="5">
        <v>-71056728</v>
      </c>
      <c r="E56" s="5">
        <v>10632361767</v>
      </c>
      <c r="G56" s="5">
        <v>-4035788690</v>
      </c>
      <c r="I56" s="5">
        <v>10632361767</v>
      </c>
      <c r="J56" s="5">
        <v>5436836296</v>
      </c>
      <c r="K56" s="5">
        <v>6230691542</v>
      </c>
      <c r="L56" s="5">
        <v>3105619007</v>
      </c>
      <c r="M56" s="5">
        <v>9527465786</v>
      </c>
      <c r="N56" s="5">
        <v>-599367540</v>
      </c>
      <c r="O56" s="5">
        <v>7148984546</v>
      </c>
      <c r="P56" s="5">
        <v>5443507631</v>
      </c>
      <c r="Q56" s="5">
        <v>11340210226</v>
      </c>
      <c r="R56" s="5">
        <v>4881824720</v>
      </c>
      <c r="S56" s="5">
        <v>12887734176</v>
      </c>
      <c r="T56" s="5">
        <v>16451220199</v>
      </c>
      <c r="U56" s="5">
        <v>24262412386</v>
      </c>
    </row>
    <row r="57" spans="2:21" ht="15.5" x14ac:dyDescent="0.35">
      <c r="C57" t="s">
        <v>1134</v>
      </c>
      <c r="M57" s="5">
        <v>38598020319</v>
      </c>
      <c r="N57" s="5">
        <v>40957378606</v>
      </c>
      <c r="O57" s="5">
        <v>43404804666</v>
      </c>
      <c r="R57" s="5">
        <v>94999998</v>
      </c>
      <c r="S57" s="5">
        <v>67500000</v>
      </c>
      <c r="U57" s="5">
        <v>3373259865</v>
      </c>
    </row>
    <row r="58" spans="2:21" ht="15.5" x14ac:dyDescent="0.35">
      <c r="C58" t="s">
        <v>2065</v>
      </c>
      <c r="D58" s="5">
        <v>17774135656</v>
      </c>
      <c r="E58" s="5">
        <v>130497430335</v>
      </c>
      <c r="G58" s="5">
        <v>-41094788133</v>
      </c>
      <c r="I58" s="5">
        <v>130497430335</v>
      </c>
      <c r="J58" s="5">
        <v>117299402148</v>
      </c>
      <c r="U58" s="5">
        <v>8578960519</v>
      </c>
    </row>
    <row r="59" spans="2:21" ht="15.5" x14ac:dyDescent="0.35">
      <c r="C59" t="s">
        <v>3159</v>
      </c>
      <c r="U59" s="5">
        <v>996852597</v>
      </c>
    </row>
    <row r="60" spans="2:21" ht="15.5" x14ac:dyDescent="0.35">
      <c r="C60" t="s">
        <v>312</v>
      </c>
      <c r="G60" s="5">
        <v>-333512298</v>
      </c>
    </row>
    <row r="61" spans="2:21" ht="15.5" x14ac:dyDescent="0.35">
      <c r="C61" t="s">
        <v>93</v>
      </c>
      <c r="E61" s="5">
        <v>12604332692</v>
      </c>
      <c r="I61" s="5">
        <v>12604332692</v>
      </c>
      <c r="J61" s="5">
        <v>20284930386</v>
      </c>
      <c r="K61" s="5">
        <v>-50874800499</v>
      </c>
      <c r="L61" s="5">
        <v>118978500780</v>
      </c>
      <c r="M61" s="5">
        <v>8234900438</v>
      </c>
      <c r="N61" s="5">
        <v>264849992</v>
      </c>
      <c r="O61" s="5">
        <v>5870662566</v>
      </c>
      <c r="P61" s="5">
        <v>-4895657797</v>
      </c>
      <c r="Q61" s="5">
        <v>14107196164</v>
      </c>
      <c r="R61" s="5">
        <v>35815878</v>
      </c>
      <c r="S61" s="5">
        <v>9320185352</v>
      </c>
      <c r="T61" s="5">
        <v>-1054740216</v>
      </c>
      <c r="U61" s="5">
        <v>2065904786</v>
      </c>
    </row>
    <row r="62" spans="2:21" ht="15.5" x14ac:dyDescent="0.35">
      <c r="C62" t="s">
        <v>85</v>
      </c>
      <c r="D62" s="5">
        <v>-288273177768</v>
      </c>
      <c r="E62" s="5">
        <v>-285287633190</v>
      </c>
      <c r="F62" s="5">
        <v>-276620797855</v>
      </c>
      <c r="G62" s="5">
        <v>-246546461053</v>
      </c>
      <c r="I62" s="5">
        <v>-1047191312464</v>
      </c>
      <c r="J62" s="5">
        <v>-914519903899</v>
      </c>
      <c r="K62" s="5">
        <v>-785260333103</v>
      </c>
      <c r="L62" s="5">
        <v>-693589090849</v>
      </c>
      <c r="M62" s="5">
        <v>-741163988500</v>
      </c>
      <c r="N62" s="5">
        <v>-728357259773</v>
      </c>
      <c r="O62" s="5">
        <v>-585636969111</v>
      </c>
      <c r="P62" s="5">
        <v>-203262173188</v>
      </c>
      <c r="Q62" s="5">
        <v>-202683951449</v>
      </c>
      <c r="R62" s="5">
        <v>-170847159815</v>
      </c>
      <c r="S62" s="5">
        <v>-162013918352</v>
      </c>
      <c r="T62" s="5">
        <v>-109265351659</v>
      </c>
      <c r="U62" s="5">
        <v>-119616181975</v>
      </c>
    </row>
    <row r="63" spans="2:21" ht="15.5" x14ac:dyDescent="0.35">
      <c r="C63" t="s">
        <v>2031</v>
      </c>
      <c r="D63" s="5">
        <v>-57625087374</v>
      </c>
      <c r="E63" s="5">
        <v>-49573856207</v>
      </c>
      <c r="F63" s="5">
        <v>-52081740323</v>
      </c>
      <c r="G63" s="5">
        <v>-55261552592</v>
      </c>
      <c r="I63" s="5">
        <v>-206514932321</v>
      </c>
      <c r="J63" s="5">
        <v>-202057101487</v>
      </c>
      <c r="K63" s="5">
        <v>-202885488503</v>
      </c>
      <c r="L63" s="5">
        <v>-240139758504</v>
      </c>
      <c r="M63" s="5">
        <v>-206774782558</v>
      </c>
      <c r="N63" s="5">
        <v>-167103451676</v>
      </c>
      <c r="O63" s="5">
        <v>-183260418820</v>
      </c>
      <c r="P63" s="5">
        <v>-121101726259</v>
      </c>
      <c r="Q63" s="5">
        <v>-118474145474</v>
      </c>
      <c r="R63" s="5">
        <v>-91400825498</v>
      </c>
      <c r="S63" s="5">
        <v>-87047725987</v>
      </c>
      <c r="T63" s="5">
        <v>-49194101384</v>
      </c>
      <c r="U63" s="5">
        <v>-46872135920</v>
      </c>
    </row>
    <row r="64" spans="2:21" ht="15.5" x14ac:dyDescent="0.35">
      <c r="C64" t="s">
        <v>1136</v>
      </c>
      <c r="D64" s="5">
        <v>-50798162733</v>
      </c>
      <c r="E64" s="5">
        <v>-51555374833</v>
      </c>
      <c r="F64" s="5">
        <v>-43019053839</v>
      </c>
      <c r="G64" s="5">
        <v>-42985770309</v>
      </c>
      <c r="I64" s="5">
        <v>-179566341590</v>
      </c>
      <c r="J64" s="5">
        <v>-155698449892</v>
      </c>
      <c r="K64" s="5">
        <v>-128278903985</v>
      </c>
      <c r="L64" s="5">
        <v>-117006978394</v>
      </c>
      <c r="M64" s="5">
        <v>-195447855932</v>
      </c>
      <c r="N64" s="5">
        <v>-197174363958</v>
      </c>
      <c r="O64" s="5">
        <v>-180839551559</v>
      </c>
      <c r="P64" s="5">
        <v>-47220857697</v>
      </c>
      <c r="Q64" s="5">
        <v>-53763670385</v>
      </c>
      <c r="R64" s="5">
        <v>-51517298549</v>
      </c>
      <c r="S64" s="5">
        <v>-47998271717</v>
      </c>
      <c r="T64" s="5">
        <v>-41363716831</v>
      </c>
      <c r="U64" s="5">
        <v>-47216760910</v>
      </c>
    </row>
    <row r="65" spans="3:21" ht="15.5" x14ac:dyDescent="0.35">
      <c r="C65" t="s">
        <v>87</v>
      </c>
      <c r="D65" s="5">
        <v>-29751849239</v>
      </c>
      <c r="E65" s="5">
        <v>-26193624179</v>
      </c>
      <c r="F65" s="5">
        <v>-23877242880</v>
      </c>
      <c r="G65" s="5">
        <v>-25633112456</v>
      </c>
      <c r="I65" s="5">
        <v>-95754679123</v>
      </c>
      <c r="J65" s="5">
        <v>-79910431055</v>
      </c>
      <c r="K65" s="5">
        <v>-55881418797</v>
      </c>
      <c r="L65" s="5">
        <v>-58664476756</v>
      </c>
      <c r="M65" s="5">
        <v>-94588157484</v>
      </c>
      <c r="N65" s="5">
        <v>-102945544083</v>
      </c>
      <c r="O65" s="5">
        <v>-113065031459</v>
      </c>
      <c r="P65" s="5">
        <v>-34059871501</v>
      </c>
      <c r="Q65" s="5">
        <v>-29736598675</v>
      </c>
      <c r="R65" s="5">
        <v>-26480231478</v>
      </c>
      <c r="S65" s="5">
        <v>-24457992190</v>
      </c>
      <c r="T65" s="5">
        <v>-16318575206</v>
      </c>
      <c r="U65" s="5">
        <v>-21083759209</v>
      </c>
    </row>
    <row r="66" spans="3:21" ht="15.5" x14ac:dyDescent="0.35">
      <c r="C66" t="s">
        <v>26</v>
      </c>
      <c r="O66" s="5">
        <v>-141343612725</v>
      </c>
      <c r="P66" s="5">
        <v>-360647684</v>
      </c>
      <c r="Q66" s="5">
        <v>-428840086</v>
      </c>
      <c r="R66" s="5">
        <v>-566723011</v>
      </c>
      <c r="S66" s="5">
        <v>-783665856</v>
      </c>
      <c r="T66" s="5">
        <v>-307306009</v>
      </c>
      <c r="U66" s="5">
        <v>-8057635960</v>
      </c>
    </row>
    <row r="67" spans="3:21" ht="15.5" x14ac:dyDescent="0.35">
      <c r="C67" t="s">
        <v>2403</v>
      </c>
      <c r="D67" s="5">
        <v>-2300000000</v>
      </c>
      <c r="E67" s="5">
        <v>-1139466257</v>
      </c>
      <c r="F67" s="5">
        <v>-1590000000</v>
      </c>
      <c r="G67" s="5">
        <v>-1590000000</v>
      </c>
      <c r="I67" s="5">
        <v>-5909466257</v>
      </c>
      <c r="J67" s="5">
        <v>-5393032086</v>
      </c>
      <c r="K67" s="5">
        <v>-7711207414</v>
      </c>
      <c r="L67" s="5">
        <v>-11954524967</v>
      </c>
      <c r="M67" s="5">
        <v>-11919564823</v>
      </c>
      <c r="N67" s="5">
        <v>-22704854573</v>
      </c>
    </row>
    <row r="68" spans="3:21" ht="15.5" x14ac:dyDescent="0.35">
      <c r="C68" t="s">
        <v>829</v>
      </c>
      <c r="D68" s="5">
        <v>-3592617637</v>
      </c>
      <c r="E68" s="5">
        <v>-7034993481</v>
      </c>
      <c r="F68" s="5">
        <v>-5227875433</v>
      </c>
      <c r="G68" s="5">
        <v>-2811373118</v>
      </c>
      <c r="I68" s="5">
        <v>-20163566407</v>
      </c>
      <c r="J68" s="5">
        <v>-10638758096</v>
      </c>
      <c r="K68" s="5">
        <v>-7653468100</v>
      </c>
      <c r="L68" s="5">
        <v>-6715755775</v>
      </c>
      <c r="M68" s="5">
        <v>-21754017141</v>
      </c>
      <c r="N68" s="5">
        <v>-21755301235</v>
      </c>
      <c r="O68" s="5">
        <v>-12431218035</v>
      </c>
      <c r="P68" s="5">
        <v>-879717731</v>
      </c>
      <c r="Q68" s="5">
        <v>-709536915</v>
      </c>
      <c r="R68" s="5">
        <v>-1448804290</v>
      </c>
      <c r="S68" s="5">
        <v>-2509928458</v>
      </c>
      <c r="T68" s="5">
        <v>-2388958238</v>
      </c>
      <c r="U68" s="5">
        <v>-4443525936</v>
      </c>
    </row>
    <row r="69" spans="3:21" ht="15.5" x14ac:dyDescent="0.35">
      <c r="C69" t="s">
        <v>88</v>
      </c>
      <c r="D69" s="5">
        <v>35189920833</v>
      </c>
      <c r="E69" s="5">
        <v>49296605243</v>
      </c>
      <c r="F69" s="5">
        <v>24349143620</v>
      </c>
      <c r="G69" s="5">
        <v>51347177781</v>
      </c>
      <c r="I69" s="5">
        <v>192392967378</v>
      </c>
      <c r="J69" s="5">
        <v>225306518085</v>
      </c>
      <c r="K69" s="5">
        <v>185974406335</v>
      </c>
      <c r="L69" s="5">
        <v>145482009271</v>
      </c>
      <c r="M69" s="5">
        <v>210053353194</v>
      </c>
      <c r="N69" s="5">
        <v>164126071980</v>
      </c>
      <c r="O69" s="5">
        <v>353843365372</v>
      </c>
      <c r="P69" s="5">
        <v>96733805113</v>
      </c>
      <c r="Q69" s="5">
        <v>97774948610</v>
      </c>
      <c r="R69" s="5">
        <v>73936133145</v>
      </c>
      <c r="S69" s="5">
        <v>63350816584</v>
      </c>
      <c r="T69" s="5">
        <v>48843867752</v>
      </c>
      <c r="U69" s="5">
        <v>42966749945</v>
      </c>
    </row>
    <row r="70" spans="3:21" ht="15.5" x14ac:dyDescent="0.35">
      <c r="C70" t="s">
        <v>89</v>
      </c>
      <c r="E70" s="5">
        <v>3283378389</v>
      </c>
      <c r="F70" s="5">
        <v>-726822663</v>
      </c>
      <c r="G70" s="5">
        <v>-2556555726</v>
      </c>
      <c r="O70" s="5">
        <v>-144367051004</v>
      </c>
      <c r="P70" s="5">
        <v>26789900099</v>
      </c>
      <c r="Q70" s="5">
        <v>19574120424</v>
      </c>
      <c r="R70" s="5">
        <v>13092521191</v>
      </c>
      <c r="S70" s="5">
        <v>13478679169</v>
      </c>
      <c r="T70" s="5">
        <v>13710301958</v>
      </c>
      <c r="U70" s="5">
        <v>-3905142841</v>
      </c>
    </row>
    <row r="71" spans="3:21" ht="15.5" x14ac:dyDescent="0.35">
      <c r="C71" t="s">
        <v>92</v>
      </c>
      <c r="O71" s="5">
        <v>5148077141</v>
      </c>
      <c r="P71" s="5">
        <v>2433734100</v>
      </c>
      <c r="Q71" s="5">
        <v>2361870418</v>
      </c>
      <c r="R71" s="5">
        <v>1927744439</v>
      </c>
      <c r="S71" s="5">
        <v>3579730415</v>
      </c>
      <c r="T71" s="5">
        <v>14017607967</v>
      </c>
      <c r="U71" s="5">
        <v>5514311398</v>
      </c>
    </row>
    <row r="72" spans="3:21" ht="15.5" x14ac:dyDescent="0.35">
      <c r="C72" t="s">
        <v>2405</v>
      </c>
      <c r="O72" s="5">
        <v>-27647113381</v>
      </c>
      <c r="U72" s="5">
        <v>-1361818279</v>
      </c>
    </row>
    <row r="73" spans="3:21" ht="15.5" x14ac:dyDescent="0.35">
      <c r="C73" t="s">
        <v>90</v>
      </c>
      <c r="E73" s="5">
        <v>3283378389</v>
      </c>
      <c r="F73" s="5">
        <v>-726822663</v>
      </c>
      <c r="G73" s="5">
        <v>-2556555726</v>
      </c>
      <c r="O73" s="5">
        <v>56332414</v>
      </c>
      <c r="P73" s="5">
        <v>24716813683</v>
      </c>
      <c r="Q73" s="5">
        <v>17641090092</v>
      </c>
      <c r="R73" s="5">
        <v>11731499763</v>
      </c>
      <c r="S73" s="5">
        <v>10682614610</v>
      </c>
    </row>
    <row r="74" spans="3:21" ht="15.5" x14ac:dyDescent="0.35">
      <c r="C74" t="s">
        <v>94</v>
      </c>
      <c r="E74" s="5">
        <v>3283378389</v>
      </c>
      <c r="F74" s="5">
        <v>-726822663</v>
      </c>
      <c r="G74" s="5">
        <v>-2556555726</v>
      </c>
      <c r="O74" s="5">
        <v>-144367051004</v>
      </c>
      <c r="P74" s="5">
        <v>26789900099</v>
      </c>
      <c r="Q74" s="5">
        <v>19574120424</v>
      </c>
      <c r="R74" s="5">
        <v>13092521191</v>
      </c>
      <c r="S74" s="5">
        <v>13478679169</v>
      </c>
      <c r="T74" s="5">
        <v>13710301958</v>
      </c>
      <c r="U74" s="5">
        <v>-3905142841</v>
      </c>
    </row>
    <row r="75" spans="3:21" ht="15.5" x14ac:dyDescent="0.35">
      <c r="C75" t="s">
        <v>28</v>
      </c>
      <c r="D75" s="5">
        <v>35189920833</v>
      </c>
      <c r="E75" s="5">
        <v>52579983632</v>
      </c>
      <c r="F75" s="5">
        <v>23622320957</v>
      </c>
      <c r="G75" s="5">
        <v>48790622055</v>
      </c>
      <c r="I75" s="5">
        <v>192392967378</v>
      </c>
      <c r="J75" s="5">
        <v>225306518085</v>
      </c>
      <c r="K75" s="5">
        <v>185974406335</v>
      </c>
      <c r="L75" s="5">
        <v>145482009271</v>
      </c>
      <c r="M75" s="5">
        <v>210053353194</v>
      </c>
      <c r="N75" s="5">
        <v>164126071980</v>
      </c>
      <c r="O75" s="5">
        <v>209476314368</v>
      </c>
      <c r="P75" s="5">
        <v>123523705212</v>
      </c>
      <c r="Q75" s="5">
        <v>117349069034</v>
      </c>
      <c r="R75" s="5">
        <v>87028654336</v>
      </c>
      <c r="S75" s="5">
        <v>76829495753</v>
      </c>
      <c r="T75" s="5">
        <v>62554169710</v>
      </c>
      <c r="U75" s="5">
        <v>39061607104</v>
      </c>
    </row>
    <row r="76" spans="3:21" ht="15.5" x14ac:dyDescent="0.35">
      <c r="C76" t="s">
        <v>27</v>
      </c>
      <c r="D76" s="5">
        <v>-10736445533</v>
      </c>
      <c r="E76" s="5">
        <v>-20507955824</v>
      </c>
      <c r="F76" s="5">
        <v>-7077391866</v>
      </c>
      <c r="G76" s="5">
        <v>-9663207621</v>
      </c>
      <c r="I76" s="5">
        <v>-48328217826</v>
      </c>
      <c r="J76" s="5">
        <v>-57158703404</v>
      </c>
      <c r="K76" s="5">
        <v>-47166908869</v>
      </c>
      <c r="L76" s="5">
        <v>-40460809858</v>
      </c>
      <c r="M76" s="5">
        <v>-51021869440</v>
      </c>
      <c r="N76" s="5">
        <v>-45217324035</v>
      </c>
      <c r="O76" s="5">
        <v>-54734561207</v>
      </c>
      <c r="P76" s="5">
        <v>-25389167988</v>
      </c>
      <c r="Q76" s="5">
        <v>-24671424763</v>
      </c>
      <c r="R76" s="5">
        <v>-18568351434</v>
      </c>
      <c r="S76" s="5">
        <v>-18012709702</v>
      </c>
      <c r="T76" s="5">
        <v>-10208501839</v>
      </c>
      <c r="U76" s="5">
        <v>-8438159500</v>
      </c>
    </row>
    <row r="77" spans="3:21" ht="15.5" x14ac:dyDescent="0.35">
      <c r="C77" t="s">
        <v>97</v>
      </c>
      <c r="D77" s="5">
        <v>24453475300</v>
      </c>
      <c r="E77" s="5">
        <v>32072027808</v>
      </c>
      <c r="F77" s="5">
        <v>16544929091</v>
      </c>
      <c r="G77" s="5">
        <v>39127414434</v>
      </c>
      <c r="I77" s="5">
        <v>144064749552</v>
      </c>
      <c r="J77" s="5">
        <v>168147814681</v>
      </c>
      <c r="K77" s="5">
        <v>138807497466</v>
      </c>
      <c r="L77" s="5">
        <v>630154605091</v>
      </c>
      <c r="M77" s="5">
        <v>159031483754</v>
      </c>
      <c r="N77" s="5">
        <v>118908747945</v>
      </c>
      <c r="O77" s="5">
        <v>154741753161</v>
      </c>
      <c r="P77" s="5">
        <v>98134537224</v>
      </c>
      <c r="Q77" s="5">
        <v>92677644271</v>
      </c>
      <c r="R77" s="5">
        <v>68460302902</v>
      </c>
      <c r="S77" s="5">
        <v>58816786051</v>
      </c>
      <c r="T77" s="5">
        <v>52345667871</v>
      </c>
      <c r="U77" s="5">
        <v>30623447604</v>
      </c>
    </row>
    <row r="78" spans="3:21" ht="15.5" x14ac:dyDescent="0.35">
      <c r="C78" t="s">
        <v>98</v>
      </c>
      <c r="E78" s="5">
        <v>12604332692</v>
      </c>
      <c r="I78" s="5">
        <v>12604332692</v>
      </c>
      <c r="J78" s="5">
        <v>20284930386</v>
      </c>
      <c r="K78" s="5">
        <v>-50874800499</v>
      </c>
      <c r="L78" s="5">
        <v>118978500780</v>
      </c>
      <c r="M78" s="5">
        <v>8234900438</v>
      </c>
      <c r="N78" s="5">
        <v>264849992</v>
      </c>
      <c r="O78" s="5">
        <v>5870662566</v>
      </c>
      <c r="P78" s="5">
        <v>-4895657797</v>
      </c>
      <c r="Q78" s="5">
        <v>14107196164</v>
      </c>
      <c r="R78" s="5">
        <v>35815878</v>
      </c>
      <c r="S78" s="5">
        <v>9320185352</v>
      </c>
      <c r="T78" s="5">
        <v>-1054740216</v>
      </c>
      <c r="U78" s="5">
        <v>2065904786</v>
      </c>
    </row>
    <row r="79" spans="3:21" ht="15.5" x14ac:dyDescent="0.35">
      <c r="C79" t="s">
        <v>99</v>
      </c>
      <c r="E79" s="5">
        <v>12604332692</v>
      </c>
      <c r="I79" s="5">
        <v>12604332692</v>
      </c>
      <c r="J79" s="5">
        <v>20284930386</v>
      </c>
      <c r="K79" s="5">
        <v>-50874800499</v>
      </c>
      <c r="L79" s="5">
        <v>118978500780</v>
      </c>
      <c r="M79" s="5">
        <v>8234900438</v>
      </c>
      <c r="N79" s="5">
        <v>264849992</v>
      </c>
      <c r="O79" s="5">
        <v>5870662566</v>
      </c>
      <c r="P79" s="5">
        <v>-4895657797</v>
      </c>
      <c r="Q79" s="5">
        <v>14107196164</v>
      </c>
      <c r="R79" s="5">
        <v>35815878</v>
      </c>
      <c r="S79" s="5">
        <v>9320185352</v>
      </c>
      <c r="T79" s="5">
        <v>-1054740216</v>
      </c>
      <c r="U79" s="5">
        <v>2065904786</v>
      </c>
    </row>
    <row r="80" spans="3:21" ht="15.5" x14ac:dyDescent="0.35">
      <c r="C80" t="s">
        <v>100</v>
      </c>
      <c r="D80" s="5">
        <v>24453475300</v>
      </c>
      <c r="E80" s="5">
        <v>44676360500</v>
      </c>
      <c r="F80" s="5">
        <v>16544929091</v>
      </c>
      <c r="G80" s="5">
        <v>39127414434</v>
      </c>
      <c r="I80" s="5">
        <v>156669082244</v>
      </c>
      <c r="J80" s="5">
        <v>188432745067</v>
      </c>
      <c r="K80" s="5">
        <v>87932696967</v>
      </c>
      <c r="L80" s="5">
        <v>749133105871</v>
      </c>
      <c r="M80" s="5">
        <v>167266384192</v>
      </c>
      <c r="N80" s="5">
        <v>119173597937</v>
      </c>
      <c r="O80" s="5">
        <v>160612415727</v>
      </c>
      <c r="P80" s="5">
        <v>93238879427</v>
      </c>
      <c r="Q80" s="5">
        <v>106784840435</v>
      </c>
      <c r="R80" s="5">
        <v>68496118780</v>
      </c>
      <c r="S80" s="5">
        <v>68136971403</v>
      </c>
      <c r="T80" s="5">
        <v>51290927655</v>
      </c>
      <c r="U80" s="5">
        <v>32689352390</v>
      </c>
    </row>
    <row r="81" spans="2:21" ht="15.5" x14ac:dyDescent="0.35">
      <c r="C81" t="s">
        <v>101</v>
      </c>
      <c r="D81" s="5">
        <v>24453475301</v>
      </c>
      <c r="E81" s="5">
        <v>32072027809</v>
      </c>
      <c r="F81" s="5">
        <v>16544929090</v>
      </c>
      <c r="G81" s="5">
        <v>39127414433</v>
      </c>
      <c r="I81" s="5">
        <v>144064749552</v>
      </c>
      <c r="J81" s="5">
        <v>168147814681</v>
      </c>
      <c r="K81" s="5">
        <v>138807497466</v>
      </c>
      <c r="L81" s="5">
        <v>630154605091</v>
      </c>
      <c r="M81" s="5">
        <v>159031483754</v>
      </c>
      <c r="N81" s="5">
        <v>118908747945</v>
      </c>
      <c r="O81" s="5">
        <v>154741753161</v>
      </c>
      <c r="P81" s="5">
        <v>98134537224</v>
      </c>
      <c r="Q81" s="5">
        <v>92677644271</v>
      </c>
      <c r="R81" s="5">
        <v>68460302902</v>
      </c>
      <c r="S81" s="5">
        <v>58816786051</v>
      </c>
      <c r="T81" s="5">
        <v>52345667871</v>
      </c>
      <c r="U81" s="5">
        <v>30623447604</v>
      </c>
    </row>
    <row r="82" spans="2:21" ht="15.5" x14ac:dyDescent="0.35">
      <c r="C82" t="s">
        <v>7</v>
      </c>
      <c r="D82" s="5">
        <v>17965310441</v>
      </c>
      <c r="E82" s="5">
        <v>48436097792</v>
      </c>
      <c r="F82" s="5">
        <v>18207773199</v>
      </c>
      <c r="G82" s="5">
        <v>38903806096</v>
      </c>
      <c r="I82" s="5">
        <v>146097632922</v>
      </c>
      <c r="J82" s="5">
        <v>160245817488</v>
      </c>
      <c r="K82" s="5">
        <v>60407437535</v>
      </c>
      <c r="L82" s="5">
        <v>718116041794</v>
      </c>
      <c r="M82" s="5">
        <v>133064194236</v>
      </c>
      <c r="N82" s="5">
        <v>94446232316</v>
      </c>
      <c r="O82" s="5">
        <v>126316377663</v>
      </c>
      <c r="P82" s="5">
        <v>83114271106</v>
      </c>
      <c r="Q82" s="5">
        <v>93982185683</v>
      </c>
      <c r="R82" s="5">
        <v>59075790188</v>
      </c>
      <c r="S82" s="5">
        <v>59192747806</v>
      </c>
      <c r="T82" s="5">
        <v>45885016870</v>
      </c>
      <c r="U82" s="5">
        <v>29074228140</v>
      </c>
    </row>
    <row r="83" spans="2:21" ht="15.5" x14ac:dyDescent="0.35">
      <c r="C83" t="s">
        <v>394</v>
      </c>
      <c r="D83" s="5">
        <v>6488164860</v>
      </c>
      <c r="E83" s="5">
        <v>-3759737291</v>
      </c>
      <c r="F83" s="5">
        <v>-1662844109</v>
      </c>
      <c r="G83" s="5">
        <v>223608337</v>
      </c>
      <c r="I83" s="5">
        <v>10571449322</v>
      </c>
      <c r="J83" s="5">
        <v>28186927580</v>
      </c>
      <c r="K83" s="5">
        <v>27525259433</v>
      </c>
      <c r="L83" s="5">
        <v>31017064077</v>
      </c>
      <c r="M83" s="5">
        <v>34202189956</v>
      </c>
      <c r="N83" s="5">
        <v>24727365621</v>
      </c>
      <c r="O83" s="5">
        <v>34296038064</v>
      </c>
      <c r="P83" s="5">
        <v>10124608321</v>
      </c>
      <c r="Q83" s="5">
        <v>12802654752</v>
      </c>
      <c r="R83" s="5">
        <v>9420328592</v>
      </c>
      <c r="S83" s="5">
        <v>8944223597</v>
      </c>
      <c r="T83" s="5">
        <v>5405910785</v>
      </c>
      <c r="U83" s="5">
        <v>3615124250</v>
      </c>
    </row>
    <row r="84" spans="2:21" ht="15.5" x14ac:dyDescent="0.35">
      <c r="C84" t="s">
        <v>102</v>
      </c>
      <c r="D84" s="5">
        <v>24453475301</v>
      </c>
      <c r="E84" s="5">
        <v>32072027809</v>
      </c>
      <c r="F84" s="5">
        <v>16544929090</v>
      </c>
      <c r="G84" s="5">
        <v>39127414433</v>
      </c>
      <c r="I84" s="5">
        <v>144064749552</v>
      </c>
      <c r="J84" s="5">
        <v>168147814681</v>
      </c>
      <c r="K84" s="5">
        <v>138807497466</v>
      </c>
      <c r="L84" s="5">
        <v>630154605091</v>
      </c>
      <c r="M84" s="5">
        <v>159031483754</v>
      </c>
      <c r="N84" s="5">
        <v>118908747945</v>
      </c>
      <c r="O84" s="5">
        <v>154741753161</v>
      </c>
      <c r="P84" s="5">
        <v>98134537224</v>
      </c>
      <c r="Q84" s="5">
        <v>92677644271</v>
      </c>
      <c r="R84" s="5">
        <v>68460302902</v>
      </c>
      <c r="S84" s="5">
        <v>58816786051</v>
      </c>
      <c r="T84" s="5">
        <v>52345667871</v>
      </c>
      <c r="U84" s="5">
        <v>30623447604</v>
      </c>
    </row>
    <row r="85" spans="2:21" ht="15.5" x14ac:dyDescent="0.35">
      <c r="C85" t="s">
        <v>103</v>
      </c>
      <c r="D85" s="5">
        <v>24453475301</v>
      </c>
      <c r="E85" s="5">
        <v>44676360501</v>
      </c>
      <c r="F85" s="5">
        <v>16544929090</v>
      </c>
      <c r="G85" s="5">
        <v>39127414433</v>
      </c>
      <c r="I85" s="5">
        <v>156669082244</v>
      </c>
      <c r="J85" s="5">
        <v>188432745068</v>
      </c>
      <c r="K85" s="5">
        <v>87932696968</v>
      </c>
      <c r="L85" s="5">
        <v>749133105871</v>
      </c>
      <c r="M85" s="5">
        <v>167266384192</v>
      </c>
      <c r="N85" s="5">
        <v>119173597937</v>
      </c>
      <c r="O85" s="5">
        <v>160612415727</v>
      </c>
      <c r="P85" s="5">
        <v>93238879427</v>
      </c>
      <c r="Q85" s="5">
        <v>106784840435</v>
      </c>
      <c r="R85" s="5">
        <v>68496118780</v>
      </c>
      <c r="S85" s="5">
        <v>68136971403</v>
      </c>
      <c r="T85" s="5">
        <v>51290927655</v>
      </c>
      <c r="U85" s="5">
        <v>32689352390</v>
      </c>
    </row>
    <row r="86" spans="2:21" ht="15.5" x14ac:dyDescent="0.35">
      <c r="C86" t="s">
        <v>104</v>
      </c>
      <c r="D86" s="5">
        <v>24453475301</v>
      </c>
      <c r="E86" s="5">
        <v>44676360501</v>
      </c>
      <c r="F86" s="5">
        <v>16544929090</v>
      </c>
      <c r="G86" s="5">
        <v>39127414433</v>
      </c>
      <c r="I86" s="5">
        <v>156669082244</v>
      </c>
      <c r="J86" s="5">
        <v>188432745068</v>
      </c>
      <c r="K86" s="5">
        <v>87932696968</v>
      </c>
      <c r="L86" s="5">
        <v>749133105871</v>
      </c>
      <c r="M86" s="5">
        <v>167266384192</v>
      </c>
      <c r="N86" s="5">
        <v>119173597937</v>
      </c>
      <c r="O86" s="5">
        <v>160612415727</v>
      </c>
      <c r="P86" s="5">
        <v>93238879427</v>
      </c>
      <c r="Q86" s="5">
        <v>106784840435</v>
      </c>
      <c r="R86" s="5">
        <v>68496118780</v>
      </c>
      <c r="S86" s="5">
        <v>68136971403</v>
      </c>
      <c r="T86" s="5">
        <v>51290927655</v>
      </c>
      <c r="U86" s="5">
        <v>32689352390</v>
      </c>
    </row>
    <row r="88" spans="2:21" ht="15.5" x14ac:dyDescent="0.35">
      <c r="B88" t="s">
        <v>105</v>
      </c>
      <c r="C88" t="s">
        <v>106</v>
      </c>
    </row>
    <row r="89" spans="2:21" ht="15.5" x14ac:dyDescent="0.35">
      <c r="C89" t="s">
        <v>19</v>
      </c>
      <c r="D89" s="5">
        <v>271626537752</v>
      </c>
      <c r="E89" s="5">
        <v>247453301197</v>
      </c>
      <c r="F89" s="5">
        <v>136362948417</v>
      </c>
      <c r="G89" s="5">
        <v>198525725596</v>
      </c>
      <c r="I89" s="5">
        <v>247453301197</v>
      </c>
      <c r="J89" s="5">
        <v>221061548224</v>
      </c>
      <c r="K89" s="5">
        <v>361428478152</v>
      </c>
      <c r="L89" s="5">
        <v>728653387550</v>
      </c>
      <c r="M89" s="5">
        <v>134525607037</v>
      </c>
      <c r="N89" s="5">
        <v>150296214646</v>
      </c>
      <c r="O89" s="5">
        <v>139864995084</v>
      </c>
      <c r="P89" s="5">
        <v>56390613301</v>
      </c>
      <c r="Q89" s="5">
        <v>49977891293</v>
      </c>
      <c r="R89" s="5">
        <v>40822869193</v>
      </c>
      <c r="S89" s="5">
        <v>41432334332</v>
      </c>
      <c r="T89" s="5">
        <v>71663701655</v>
      </c>
      <c r="U89" s="5">
        <v>84107887181</v>
      </c>
    </row>
    <row r="90" spans="2:21" ht="15.5" x14ac:dyDescent="0.35">
      <c r="C90" t="s">
        <v>395</v>
      </c>
      <c r="M90" s="5">
        <v>1000000000</v>
      </c>
      <c r="N90" s="5">
        <v>7826260661</v>
      </c>
      <c r="O90" s="5">
        <v>7235407099</v>
      </c>
      <c r="P90" s="5">
        <v>8071242332</v>
      </c>
      <c r="Q90" s="5">
        <v>7896582034</v>
      </c>
      <c r="R90" s="5">
        <v>7720867363</v>
      </c>
      <c r="S90" s="5">
        <v>6126734985</v>
      </c>
      <c r="T90" s="5">
        <v>5599475484</v>
      </c>
      <c r="U90" s="5">
        <v>2700000000</v>
      </c>
    </row>
    <row r="91" spans="2:21" ht="15.5" x14ac:dyDescent="0.35">
      <c r="C91" t="s">
        <v>3160</v>
      </c>
      <c r="U91" s="5">
        <v>2691592707</v>
      </c>
    </row>
    <row r="92" spans="2:21" ht="15.5" x14ac:dyDescent="0.35">
      <c r="C92" t="s">
        <v>1141</v>
      </c>
    </row>
    <row r="93" spans="2:21" ht="15.5" x14ac:dyDescent="0.35">
      <c r="C93" t="s">
        <v>109</v>
      </c>
      <c r="D93" s="5">
        <v>168506703225</v>
      </c>
      <c r="E93" s="5">
        <v>120271136966</v>
      </c>
      <c r="F93" s="5">
        <v>80887328193</v>
      </c>
      <c r="G93" s="5">
        <v>115453843559</v>
      </c>
      <c r="I93" s="5">
        <v>120271136966</v>
      </c>
      <c r="J93" s="5">
        <v>132540517515</v>
      </c>
      <c r="K93" s="5">
        <v>62381836346</v>
      </c>
      <c r="L93" s="5">
        <v>33323668079</v>
      </c>
      <c r="M93" s="5">
        <v>16125266211</v>
      </c>
      <c r="N93" s="5">
        <v>19980289238</v>
      </c>
      <c r="O93" s="5">
        <v>1262372694</v>
      </c>
      <c r="P93" s="5">
        <v>282136020</v>
      </c>
      <c r="Q93" s="5">
        <v>282558981</v>
      </c>
      <c r="R93" s="5">
        <v>181746528</v>
      </c>
      <c r="S93" s="5">
        <v>118824336</v>
      </c>
      <c r="T93" s="5">
        <v>990537894</v>
      </c>
      <c r="U93" s="5">
        <v>1159851868</v>
      </c>
    </row>
    <row r="94" spans="2:21" ht="15.5" x14ac:dyDescent="0.35">
      <c r="C94" t="s">
        <v>110</v>
      </c>
      <c r="R94" s="5">
        <v>3868285661</v>
      </c>
      <c r="S94" s="5">
        <v>56489210345</v>
      </c>
      <c r="U94" s="5">
        <v>565198</v>
      </c>
    </row>
    <row r="95" spans="2:21" ht="15.5" x14ac:dyDescent="0.35">
      <c r="C95" t="s">
        <v>2239</v>
      </c>
      <c r="D95" s="5">
        <v>44379004150</v>
      </c>
      <c r="E95" s="5">
        <v>42556827474</v>
      </c>
      <c r="F95" s="5">
        <v>37293711769</v>
      </c>
      <c r="G95" s="5">
        <v>40455760543</v>
      </c>
      <c r="I95" s="5">
        <v>42556827474</v>
      </c>
      <c r="J95" s="5">
        <v>39052935045</v>
      </c>
      <c r="K95" s="5">
        <v>36541626273</v>
      </c>
      <c r="L95" s="5">
        <v>43021351535</v>
      </c>
      <c r="M95" s="5">
        <v>43272424154</v>
      </c>
      <c r="N95" s="5">
        <v>43002080392</v>
      </c>
      <c r="O95" s="5">
        <v>109633327268</v>
      </c>
      <c r="P95" s="5">
        <v>51898692428</v>
      </c>
      <c r="Q95" s="5">
        <v>84057993205</v>
      </c>
      <c r="R95" s="5">
        <v>45859643583</v>
      </c>
      <c r="S95" s="5">
        <v>77709709862</v>
      </c>
      <c r="T95" s="5">
        <v>78416434740</v>
      </c>
      <c r="U95" s="5">
        <v>31849911356</v>
      </c>
    </row>
    <row r="96" spans="2:21" ht="15.5" x14ac:dyDescent="0.35">
      <c r="C96" t="s">
        <v>2125</v>
      </c>
      <c r="M96" s="5">
        <v>228565109941</v>
      </c>
      <c r="N96" s="5">
        <v>240898353833</v>
      </c>
      <c r="O96" s="5">
        <v>281854472303</v>
      </c>
    </row>
    <row r="97" spans="3:21" ht="15.5" x14ac:dyDescent="0.35">
      <c r="C97" t="s">
        <v>1142</v>
      </c>
      <c r="M97" s="5">
        <v>663247193022</v>
      </c>
      <c r="N97" s="5">
        <v>849060792020</v>
      </c>
      <c r="O97" s="5">
        <v>1132423264728</v>
      </c>
    </row>
    <row r="98" spans="3:21" ht="15.5" x14ac:dyDescent="0.35">
      <c r="C98" t="s">
        <v>1140</v>
      </c>
      <c r="N98" s="5">
        <v>266200</v>
      </c>
      <c r="O98" s="5">
        <v>1509972400</v>
      </c>
      <c r="P98" s="5">
        <v>701101700</v>
      </c>
      <c r="Q98" s="5">
        <v>12397015400</v>
      </c>
      <c r="R98" s="5">
        <v>20927425900</v>
      </c>
      <c r="S98" s="5">
        <v>13888258200</v>
      </c>
      <c r="T98" s="5">
        <v>116086033800</v>
      </c>
      <c r="U98" s="5">
        <v>20316965500</v>
      </c>
    </row>
    <row r="99" spans="3:21" ht="15.5" x14ac:dyDescent="0.35">
      <c r="C99" t="s">
        <v>399</v>
      </c>
      <c r="D99" s="5">
        <v>1198321940743</v>
      </c>
      <c r="E99" s="5">
        <v>1395206593342</v>
      </c>
      <c r="F99" s="5">
        <v>468626396762</v>
      </c>
      <c r="G99" s="5">
        <v>458307647182</v>
      </c>
      <c r="I99" s="5">
        <v>1395206593342</v>
      </c>
      <c r="J99" s="5">
        <v>852058614015</v>
      </c>
      <c r="K99" s="5">
        <v>338037348148</v>
      </c>
      <c r="L99" s="5">
        <v>208811415940</v>
      </c>
      <c r="M99" s="5">
        <v>112238509795</v>
      </c>
      <c r="N99" s="5">
        <v>101102012750</v>
      </c>
    </row>
    <row r="100" spans="3:21" ht="15.5" x14ac:dyDescent="0.35">
      <c r="C100" t="s">
        <v>401</v>
      </c>
      <c r="F100" s="5">
        <v>125004847243</v>
      </c>
      <c r="G100" s="5">
        <v>166256029681</v>
      </c>
      <c r="K100" s="5">
        <v>100091820676</v>
      </c>
      <c r="L100" s="5">
        <v>11307075348</v>
      </c>
      <c r="M100" s="5">
        <v>36216731651</v>
      </c>
      <c r="N100" s="5">
        <v>25501355750</v>
      </c>
    </row>
    <row r="101" spans="3:21" ht="15.5" x14ac:dyDescent="0.35">
      <c r="C101" t="s">
        <v>112</v>
      </c>
      <c r="F101" s="5">
        <v>55620923903</v>
      </c>
      <c r="G101" s="5">
        <v>73523567450</v>
      </c>
      <c r="K101" s="5">
        <v>15304817853</v>
      </c>
      <c r="L101" s="5">
        <v>10133761888</v>
      </c>
      <c r="M101" s="5">
        <v>77797114910</v>
      </c>
      <c r="N101" s="5">
        <v>107836261402</v>
      </c>
      <c r="O101" s="5">
        <v>87784960771</v>
      </c>
      <c r="P101" s="5">
        <v>3693148820</v>
      </c>
      <c r="Q101" s="5">
        <v>516524745</v>
      </c>
    </row>
    <row r="102" spans="3:21" ht="15.5" x14ac:dyDescent="0.35">
      <c r="C102" t="s">
        <v>1613</v>
      </c>
      <c r="D102" s="5">
        <v>67483186027</v>
      </c>
      <c r="E102" s="5">
        <v>33059468862</v>
      </c>
      <c r="F102" s="5">
        <v>55620923903</v>
      </c>
      <c r="G102" s="5">
        <v>73523567450</v>
      </c>
      <c r="I102" s="5">
        <v>33059468862</v>
      </c>
      <c r="J102" s="5">
        <v>73189180135</v>
      </c>
      <c r="K102" s="5">
        <v>15304817853</v>
      </c>
      <c r="L102" s="5">
        <v>10133761888</v>
      </c>
      <c r="M102" s="5">
        <v>77797114910</v>
      </c>
      <c r="N102" s="5">
        <v>107836261402</v>
      </c>
      <c r="O102" s="5">
        <v>87784960771</v>
      </c>
      <c r="P102" s="5">
        <v>3693148820</v>
      </c>
      <c r="Q102" s="5">
        <v>516524745</v>
      </c>
      <c r="R102" s="5">
        <v>9115925128</v>
      </c>
      <c r="S102" s="5">
        <v>1314195790</v>
      </c>
      <c r="T102" s="5">
        <v>305561848</v>
      </c>
      <c r="U102" s="5">
        <v>11975853630</v>
      </c>
    </row>
    <row r="103" spans="3:21" ht="15.5" x14ac:dyDescent="0.35">
      <c r="C103" t="s">
        <v>1145</v>
      </c>
    </row>
    <row r="104" spans="3:21" ht="15.5" x14ac:dyDescent="0.35">
      <c r="C104" t="s">
        <v>93</v>
      </c>
      <c r="D104" s="5">
        <v>6938213098</v>
      </c>
      <c r="E104" s="5">
        <v>5279899184</v>
      </c>
      <c r="F104" s="5">
        <v>-200117219892</v>
      </c>
      <c r="G104" s="5">
        <v>-207168670292</v>
      </c>
      <c r="I104" s="5">
        <v>5279899184</v>
      </c>
      <c r="J104" s="5">
        <v>-225112337665</v>
      </c>
      <c r="K104" s="5">
        <v>-221918967205</v>
      </c>
      <c r="L104" s="5">
        <v>-147807538487</v>
      </c>
      <c r="M104" s="5">
        <v>-164368348910</v>
      </c>
      <c r="N104" s="5">
        <v>-43499191936</v>
      </c>
      <c r="O104" s="5">
        <v>-75592149938</v>
      </c>
      <c r="P104" s="5">
        <v>7816773389</v>
      </c>
      <c r="Q104" s="5">
        <v>14410334581</v>
      </c>
      <c r="R104" s="5">
        <v>-451505482</v>
      </c>
      <c r="S104" s="5">
        <v>-451505482</v>
      </c>
      <c r="T104" s="5">
        <v>-451522326</v>
      </c>
      <c r="U104" s="5">
        <v>-365066591</v>
      </c>
    </row>
    <row r="105" spans="3:21" ht="15.5" x14ac:dyDescent="0.35">
      <c r="C105" t="s">
        <v>1146</v>
      </c>
      <c r="D105" s="5">
        <v>678791548481</v>
      </c>
      <c r="E105" s="5">
        <v>797832389220</v>
      </c>
      <c r="F105" s="5">
        <v>869439173947</v>
      </c>
      <c r="G105" s="5">
        <v>920620861374</v>
      </c>
      <c r="I105" s="5">
        <v>797832389220</v>
      </c>
      <c r="J105" s="5">
        <v>907776721981</v>
      </c>
      <c r="K105" s="5">
        <v>920164477218</v>
      </c>
      <c r="L105" s="5">
        <v>543654719828</v>
      </c>
      <c r="M105" s="5">
        <v>381930685507</v>
      </c>
      <c r="N105" s="5">
        <v>239923723063</v>
      </c>
      <c r="O105" s="5">
        <v>95810196988</v>
      </c>
      <c r="P105" s="5">
        <v>116266310661</v>
      </c>
      <c r="Q105" s="5">
        <v>104662609345</v>
      </c>
      <c r="R105" s="5">
        <v>101923926544</v>
      </c>
      <c r="S105" s="5">
        <v>90845148242</v>
      </c>
      <c r="T105" s="5">
        <v>223868240837</v>
      </c>
      <c r="U105" s="5">
        <v>114425366021</v>
      </c>
    </row>
    <row r="106" spans="3:21" ht="15.5" x14ac:dyDescent="0.35">
      <c r="C106" t="s">
        <v>403</v>
      </c>
    </row>
    <row r="107" spans="3:21" ht="15.5" x14ac:dyDescent="0.35">
      <c r="C107" t="s">
        <v>2318</v>
      </c>
      <c r="F107" s="5">
        <v>453256233954</v>
      </c>
      <c r="G107" s="5">
        <v>478571607508</v>
      </c>
      <c r="K107" s="5">
        <v>318732738378</v>
      </c>
      <c r="L107" s="5">
        <v>231041176547</v>
      </c>
      <c r="M107" s="5">
        <v>87763034015</v>
      </c>
      <c r="N107" s="5">
        <v>104277547793</v>
      </c>
    </row>
    <row r="108" spans="3:21" ht="15.5" x14ac:dyDescent="0.35">
      <c r="C108" t="s">
        <v>1596</v>
      </c>
      <c r="D108" s="5">
        <v>1610933392483</v>
      </c>
      <c r="E108" s="5">
        <v>1662789684019</v>
      </c>
      <c r="F108" s="5">
        <v>943765404019</v>
      </c>
      <c r="G108" s="5">
        <v>834184898551</v>
      </c>
      <c r="I108" s="5">
        <v>1662789684019</v>
      </c>
      <c r="J108" s="5">
        <v>953637366899</v>
      </c>
      <c r="K108" s="5">
        <v>678385744785</v>
      </c>
      <c r="L108" s="5">
        <v>409534615793</v>
      </c>
      <c r="M108" s="5">
        <v>199275087964</v>
      </c>
      <c r="N108" s="5">
        <v>220311524951</v>
      </c>
    </row>
    <row r="109" spans="3:21" ht="15.5" x14ac:dyDescent="0.35">
      <c r="C109" t="s">
        <v>114</v>
      </c>
      <c r="L109" s="5">
        <v>614356661</v>
      </c>
      <c r="M109" s="5">
        <v>308484331</v>
      </c>
      <c r="N109" s="5">
        <v>235477155</v>
      </c>
      <c r="O109" s="5">
        <v>67153508</v>
      </c>
    </row>
    <row r="110" spans="3:21" ht="15.5" x14ac:dyDescent="0.35">
      <c r="C110" t="s">
        <v>398</v>
      </c>
      <c r="D110" s="5">
        <v>23041108431</v>
      </c>
      <c r="E110" s="5">
        <v>23041108431</v>
      </c>
      <c r="F110" s="5">
        <v>22953306260</v>
      </c>
      <c r="G110" s="5">
        <v>22953306260</v>
      </c>
      <c r="I110" s="5">
        <v>23041108431</v>
      </c>
      <c r="J110" s="5">
        <v>22953306260</v>
      </c>
      <c r="K110" s="5">
        <v>7391000000</v>
      </c>
      <c r="L110" s="5">
        <v>7302000000</v>
      </c>
      <c r="S110" s="5">
        <v>6555040754</v>
      </c>
    </row>
    <row r="111" spans="3:21" ht="15.5" x14ac:dyDescent="0.35">
      <c r="C111" t="s">
        <v>123</v>
      </c>
      <c r="D111" s="5">
        <v>2360990835543</v>
      </c>
      <c r="E111" s="5">
        <v>2419932128835</v>
      </c>
      <c r="F111" s="5">
        <v>2160017444923</v>
      </c>
      <c r="G111" s="5">
        <v>2213858862156</v>
      </c>
      <c r="I111" s="5">
        <v>2419932128835</v>
      </c>
      <c r="J111" s="5">
        <v>2204583050166</v>
      </c>
      <c r="K111" s="5">
        <v>1493089861951</v>
      </c>
      <c r="L111" s="5">
        <v>1164087322589</v>
      </c>
      <c r="M111" s="5">
        <v>946243187018</v>
      </c>
      <c r="N111" s="5">
        <v>666776903411</v>
      </c>
      <c r="O111" s="5">
        <v>625028308487</v>
      </c>
      <c r="P111" s="5">
        <v>2919225267</v>
      </c>
      <c r="Q111" s="5">
        <v>2895377548</v>
      </c>
      <c r="R111" s="5">
        <v>1571124989</v>
      </c>
      <c r="S111" s="5">
        <v>2470724822</v>
      </c>
      <c r="T111" s="5">
        <v>4566182074</v>
      </c>
      <c r="U111" s="5">
        <v>5189729899</v>
      </c>
    </row>
    <row r="112" spans="3:21" ht="15.5" x14ac:dyDescent="0.35">
      <c r="C112" t="s">
        <v>789</v>
      </c>
      <c r="D112" s="5">
        <v>11543431495</v>
      </c>
      <c r="E112" s="5">
        <v>12601212872</v>
      </c>
      <c r="F112" s="5">
        <v>21556670337</v>
      </c>
      <c r="G112" s="5">
        <v>22283492988</v>
      </c>
      <c r="I112" s="5">
        <v>12601212872</v>
      </c>
      <c r="J112" s="5">
        <v>16803753826</v>
      </c>
      <c r="K112" s="5">
        <v>16742611794</v>
      </c>
      <c r="O112" s="5">
        <v>38672027152</v>
      </c>
      <c r="P112" s="5">
        <v>422847854170</v>
      </c>
      <c r="Q112" s="5">
        <v>363114008516</v>
      </c>
      <c r="R112" s="5">
        <v>278956640821</v>
      </c>
      <c r="S112" s="5">
        <v>277468176541</v>
      </c>
    </row>
    <row r="113" spans="3:21" ht="15.5" x14ac:dyDescent="0.35">
      <c r="C113" t="s">
        <v>118</v>
      </c>
      <c r="D113" s="5">
        <v>12096364436</v>
      </c>
      <c r="E113" s="5">
        <v>12104213770</v>
      </c>
      <c r="F113" s="5">
        <v>11243110033</v>
      </c>
      <c r="G113" s="5">
        <v>11186872652</v>
      </c>
      <c r="I113" s="5">
        <v>12104213770</v>
      </c>
      <c r="J113" s="5">
        <v>12120091098</v>
      </c>
      <c r="K113" s="5">
        <v>16305779521</v>
      </c>
      <c r="L113" s="5">
        <v>12398141845</v>
      </c>
      <c r="M113" s="5">
        <v>10044794983</v>
      </c>
      <c r="N113" s="5">
        <v>11912705657</v>
      </c>
      <c r="O113" s="5">
        <v>7371922310</v>
      </c>
      <c r="P113" s="5">
        <v>3941682927</v>
      </c>
      <c r="Q113" s="5">
        <v>4186298165</v>
      </c>
      <c r="R113" s="5">
        <v>3714204968</v>
      </c>
      <c r="S113" s="5">
        <v>3023916238</v>
      </c>
      <c r="T113" s="5">
        <v>3312259997</v>
      </c>
      <c r="U113" s="5">
        <v>2829128048</v>
      </c>
    </row>
    <row r="114" spans="3:21" ht="15.5" x14ac:dyDescent="0.35">
      <c r="C114" t="s">
        <v>312</v>
      </c>
    </row>
    <row r="115" spans="3:21" ht="15.5" x14ac:dyDescent="0.35">
      <c r="C115" t="s">
        <v>126</v>
      </c>
      <c r="D115" s="5">
        <v>6488026599774</v>
      </c>
      <c r="E115" s="5">
        <v>6821358496272</v>
      </c>
      <c r="F115" s="5">
        <v>5163188811077</v>
      </c>
      <c r="G115" s="5">
        <v>5218608526734</v>
      </c>
      <c r="I115" s="5">
        <v>6821358496272</v>
      </c>
      <c r="J115" s="5">
        <v>5490173085277</v>
      </c>
      <c r="K115" s="5">
        <v>4162291973185</v>
      </c>
      <c r="L115" s="5">
        <v>3278744462524</v>
      </c>
      <c r="M115" s="5">
        <v>2964069016813</v>
      </c>
      <c r="N115" s="5">
        <v>2798907230186</v>
      </c>
      <c r="O115" s="5">
        <v>2695471913420</v>
      </c>
      <c r="P115" s="5">
        <v>669322314577</v>
      </c>
      <c r="Q115" s="5">
        <v>665242161633</v>
      </c>
      <c r="R115" s="5">
        <v>513704286266</v>
      </c>
      <c r="S115" s="5">
        <v>551084444297</v>
      </c>
      <c r="T115" s="5">
        <v>509167938904</v>
      </c>
      <c r="U115" s="5">
        <v>279019640675</v>
      </c>
    </row>
    <row r="116" spans="3:21" ht="15.5" x14ac:dyDescent="0.35">
      <c r="C116" t="s">
        <v>127</v>
      </c>
    </row>
    <row r="117" spans="3:21" ht="15.5" x14ac:dyDescent="0.35">
      <c r="C117" t="s">
        <v>128</v>
      </c>
    </row>
    <row r="118" spans="3:21" ht="15.5" x14ac:dyDescent="0.35">
      <c r="C118" t="s">
        <v>1148</v>
      </c>
      <c r="D118" s="5">
        <v>33217885387</v>
      </c>
      <c r="E118" s="5">
        <v>28999270628</v>
      </c>
      <c r="F118" s="5">
        <v>35706168445</v>
      </c>
      <c r="G118" s="5">
        <v>34257881148</v>
      </c>
      <c r="I118" s="5">
        <v>28999270628</v>
      </c>
      <c r="J118" s="5">
        <v>30179831068</v>
      </c>
      <c r="K118" s="5">
        <v>21617797563</v>
      </c>
      <c r="L118" s="5">
        <v>30462164081</v>
      </c>
      <c r="M118" s="5">
        <v>28253265471</v>
      </c>
      <c r="N118" s="5">
        <v>25380073054</v>
      </c>
      <c r="O118" s="5">
        <v>95057874214</v>
      </c>
      <c r="P118" s="5">
        <v>42904062939</v>
      </c>
      <c r="Q118" s="5">
        <v>101061130542</v>
      </c>
      <c r="R118" s="5">
        <v>41007648315</v>
      </c>
      <c r="S118" s="5">
        <v>88676171036</v>
      </c>
      <c r="T118" s="5">
        <v>120387273247</v>
      </c>
      <c r="U118" s="5">
        <v>22675510961</v>
      </c>
    </row>
    <row r="119" spans="3:21" ht="15.5" x14ac:dyDescent="0.35">
      <c r="C119" t="s">
        <v>2495</v>
      </c>
      <c r="D119" s="5">
        <v>33217885387</v>
      </c>
      <c r="E119" s="5">
        <v>28999270628</v>
      </c>
      <c r="F119" s="5">
        <v>35706168445</v>
      </c>
      <c r="G119" s="5">
        <v>34257881148</v>
      </c>
      <c r="I119" s="5">
        <v>28999270628</v>
      </c>
      <c r="J119" s="5">
        <v>30179831068</v>
      </c>
      <c r="K119" s="5">
        <v>21617797563</v>
      </c>
      <c r="L119" s="5">
        <v>30462164081</v>
      </c>
      <c r="M119" s="5">
        <v>28253265471</v>
      </c>
      <c r="N119" s="5">
        <v>25380073054</v>
      </c>
      <c r="O119" s="5">
        <v>95057874214</v>
      </c>
      <c r="P119" s="5">
        <v>42904062939</v>
      </c>
      <c r="Q119" s="5">
        <v>101061130542</v>
      </c>
      <c r="R119" s="5">
        <v>41007648315</v>
      </c>
      <c r="S119" s="5">
        <v>88676171036</v>
      </c>
      <c r="T119" s="5">
        <v>120387273247</v>
      </c>
      <c r="U119" s="5">
        <v>22675510961</v>
      </c>
    </row>
    <row r="120" spans="3:21" ht="15.5" x14ac:dyDescent="0.35">
      <c r="C120" t="s">
        <v>1147</v>
      </c>
      <c r="N120" s="5">
        <v>28047400</v>
      </c>
      <c r="O120" s="5">
        <v>914836500</v>
      </c>
      <c r="P120" s="5">
        <v>989137100</v>
      </c>
      <c r="Q120" s="5">
        <v>4361456300</v>
      </c>
      <c r="R120" s="5">
        <v>15511054700</v>
      </c>
      <c r="S120" s="5">
        <v>16290460900</v>
      </c>
      <c r="T120" s="5">
        <v>55171109300</v>
      </c>
      <c r="U120" s="5">
        <v>14833016000</v>
      </c>
    </row>
    <row r="121" spans="3:21" ht="15.5" x14ac:dyDescent="0.35">
      <c r="C121" t="s">
        <v>133</v>
      </c>
      <c r="D121" s="5">
        <v>14820416772</v>
      </c>
      <c r="E121" s="5">
        <v>19230161563</v>
      </c>
      <c r="F121" s="5">
        <v>13177595524</v>
      </c>
      <c r="G121" s="5">
        <v>7238994560</v>
      </c>
      <c r="I121" s="5">
        <v>19230161563</v>
      </c>
      <c r="J121" s="5">
        <v>20658876389</v>
      </c>
      <c r="K121" s="5">
        <v>15005298243</v>
      </c>
      <c r="L121" s="5">
        <v>9263862395</v>
      </c>
      <c r="M121" s="5">
        <v>18565746993</v>
      </c>
      <c r="N121" s="5">
        <v>16438087823</v>
      </c>
      <c r="O121" s="5">
        <v>19745522066</v>
      </c>
      <c r="P121" s="5">
        <v>4162756463</v>
      </c>
      <c r="Q121" s="5">
        <v>10774506025</v>
      </c>
      <c r="R121" s="5">
        <v>3805909184</v>
      </c>
      <c r="S121" s="5">
        <v>5784152338</v>
      </c>
      <c r="T121" s="5">
        <v>4945713460</v>
      </c>
      <c r="U121" s="5">
        <v>2576328406</v>
      </c>
    </row>
    <row r="122" spans="3:21" ht="15.5" x14ac:dyDescent="0.35">
      <c r="C122" t="s">
        <v>132</v>
      </c>
      <c r="D122" s="5">
        <v>19002014782</v>
      </c>
      <c r="E122" s="5">
        <v>31509678313</v>
      </c>
      <c r="F122" s="5">
        <v>35064794121</v>
      </c>
      <c r="G122" s="5">
        <v>35957938047</v>
      </c>
      <c r="I122" s="5">
        <v>31509678313</v>
      </c>
      <c r="J122" s="5">
        <v>20228319747</v>
      </c>
      <c r="K122" s="5">
        <v>20831560224</v>
      </c>
      <c r="L122" s="5">
        <v>20061150473</v>
      </c>
      <c r="M122" s="5">
        <v>36775222645</v>
      </c>
      <c r="N122" s="5">
        <v>34008289730</v>
      </c>
      <c r="O122" s="5">
        <v>38274233494</v>
      </c>
      <c r="P122" s="5">
        <v>3471860775</v>
      </c>
      <c r="Q122" s="5">
        <v>10351834323</v>
      </c>
      <c r="R122" s="5">
        <v>8023968960</v>
      </c>
      <c r="S122" s="5">
        <v>6234956856</v>
      </c>
      <c r="T122" s="5">
        <v>5543041005</v>
      </c>
      <c r="U122" s="5">
        <v>4089362179</v>
      </c>
    </row>
    <row r="123" spans="3:21" ht="15.5" x14ac:dyDescent="0.35">
      <c r="C123" t="s">
        <v>1614</v>
      </c>
      <c r="D123" s="5">
        <v>19002014782</v>
      </c>
      <c r="E123" s="5">
        <v>31509678313</v>
      </c>
      <c r="F123" s="5">
        <v>35064794121</v>
      </c>
      <c r="G123" s="5">
        <v>35957938047</v>
      </c>
      <c r="I123" s="5">
        <v>31509678313</v>
      </c>
      <c r="J123" s="5">
        <v>20228319747</v>
      </c>
      <c r="K123" s="5">
        <v>20831560224</v>
      </c>
      <c r="L123" s="5">
        <v>20061150473</v>
      </c>
      <c r="M123" s="5">
        <v>36775222645</v>
      </c>
      <c r="N123" s="5">
        <v>34008289730</v>
      </c>
      <c r="O123" s="5">
        <v>38274233494</v>
      </c>
      <c r="P123" s="5">
        <v>3471860775</v>
      </c>
      <c r="Q123" s="5">
        <v>10351834323</v>
      </c>
      <c r="R123" s="5">
        <v>8023968960</v>
      </c>
      <c r="S123" s="5">
        <v>6234956856</v>
      </c>
      <c r="T123" s="5">
        <v>5543041005</v>
      </c>
      <c r="U123" s="5">
        <v>4089362179</v>
      </c>
    </row>
    <row r="124" spans="3:21" ht="15.5" x14ac:dyDescent="0.35">
      <c r="C124" t="s">
        <v>321</v>
      </c>
      <c r="D124" s="5">
        <v>168506703225</v>
      </c>
      <c r="E124" s="5">
        <v>120271136966</v>
      </c>
      <c r="F124" s="5">
        <v>80887328193</v>
      </c>
      <c r="G124" s="5">
        <v>115453843559</v>
      </c>
      <c r="I124" s="5">
        <v>120271136966</v>
      </c>
      <c r="J124" s="5">
        <v>132540517515</v>
      </c>
      <c r="K124" s="5">
        <v>62381836346</v>
      </c>
      <c r="L124" s="5">
        <v>33323668079</v>
      </c>
      <c r="M124" s="5">
        <v>16125266211</v>
      </c>
      <c r="N124" s="5">
        <v>19980289238</v>
      </c>
      <c r="O124" s="5">
        <v>1262372694</v>
      </c>
      <c r="P124" s="5">
        <v>282136020</v>
      </c>
      <c r="Q124" s="5">
        <v>282558981</v>
      </c>
      <c r="R124" s="5">
        <v>4050032189</v>
      </c>
      <c r="S124" s="5">
        <v>56608034681</v>
      </c>
      <c r="T124" s="5">
        <v>990537894</v>
      </c>
      <c r="U124" s="5">
        <v>1160417066</v>
      </c>
    </row>
    <row r="125" spans="3:21" ht="15.5" x14ac:dyDescent="0.35">
      <c r="C125" t="s">
        <v>1615</v>
      </c>
      <c r="D125" s="5">
        <v>168506703225</v>
      </c>
      <c r="E125" s="5">
        <v>120271136966</v>
      </c>
      <c r="F125" s="5">
        <v>80887328193</v>
      </c>
      <c r="G125" s="5">
        <v>115453843559</v>
      </c>
      <c r="I125" s="5">
        <v>120271136966</v>
      </c>
      <c r="J125" s="5">
        <v>132540517515</v>
      </c>
      <c r="K125" s="5">
        <v>62381836346</v>
      </c>
      <c r="L125" s="5">
        <v>33323668079</v>
      </c>
      <c r="M125" s="5">
        <v>16125266211</v>
      </c>
      <c r="N125" s="5">
        <v>19980289238</v>
      </c>
      <c r="O125" s="5">
        <v>1262372694</v>
      </c>
      <c r="P125" s="5">
        <v>282136020</v>
      </c>
      <c r="Q125" s="5">
        <v>282558981</v>
      </c>
      <c r="R125" s="5">
        <v>4050032189</v>
      </c>
      <c r="S125" s="5">
        <v>56608034681</v>
      </c>
      <c r="T125" s="5">
        <v>990537894</v>
      </c>
      <c r="U125" s="5">
        <v>1160417066</v>
      </c>
    </row>
    <row r="126" spans="3:21" ht="15.5" x14ac:dyDescent="0.35">
      <c r="C126" t="s">
        <v>597</v>
      </c>
      <c r="D126" s="5">
        <v>1402997614988</v>
      </c>
      <c r="E126" s="5">
        <v>1380499322217</v>
      </c>
      <c r="F126" s="5">
        <v>1241877002975</v>
      </c>
      <c r="G126" s="5">
        <v>1181408380818</v>
      </c>
      <c r="I126" s="5">
        <v>1380499322217</v>
      </c>
      <c r="J126" s="5">
        <v>1071264871358</v>
      </c>
      <c r="K126" s="5">
        <v>503828623170</v>
      </c>
      <c r="L126" s="5">
        <v>225574135752</v>
      </c>
      <c r="M126" s="5">
        <v>294691387484</v>
      </c>
      <c r="N126" s="5">
        <v>230881676424</v>
      </c>
      <c r="O126" s="5">
        <v>452633472529</v>
      </c>
    </row>
    <row r="127" spans="3:21" ht="15.5" x14ac:dyDescent="0.35">
      <c r="C127" t="s">
        <v>476</v>
      </c>
      <c r="D127" s="5">
        <v>159952045524</v>
      </c>
      <c r="E127" s="5">
        <v>229396158252</v>
      </c>
      <c r="I127" s="5">
        <v>229396158252</v>
      </c>
      <c r="J127" s="5">
        <v>408303865549</v>
      </c>
      <c r="O127" s="5">
        <v>210654704179</v>
      </c>
    </row>
    <row r="128" spans="3:21" ht="15.5" x14ac:dyDescent="0.35">
      <c r="C128" t="s">
        <v>410</v>
      </c>
      <c r="F128" s="5">
        <v>238678016046</v>
      </c>
      <c r="G128" s="5">
        <v>301450398107</v>
      </c>
      <c r="K128" s="5">
        <v>297468174885</v>
      </c>
      <c r="L128" s="5">
        <v>141175580222</v>
      </c>
      <c r="M128" s="5">
        <v>77447549611</v>
      </c>
      <c r="N128" s="5">
        <v>66979010812</v>
      </c>
    </row>
    <row r="129" spans="3:21" ht="15.5" x14ac:dyDescent="0.35">
      <c r="C129" t="s">
        <v>404</v>
      </c>
      <c r="D129" s="5">
        <v>165685446</v>
      </c>
      <c r="E129" s="5">
        <v>71933495</v>
      </c>
      <c r="F129" s="5">
        <v>18403573663</v>
      </c>
      <c r="G129" s="5">
        <v>6292618551</v>
      </c>
      <c r="I129" s="5">
        <v>71933495</v>
      </c>
      <c r="J129" s="5">
        <v>23729181</v>
      </c>
      <c r="K129" s="5">
        <v>68667534884</v>
      </c>
      <c r="L129" s="5">
        <v>9854145398</v>
      </c>
      <c r="M129" s="5">
        <v>18260711590</v>
      </c>
      <c r="N129" s="5">
        <v>24540429783</v>
      </c>
    </row>
    <row r="130" spans="3:21" ht="15.5" x14ac:dyDescent="0.35">
      <c r="C130" t="s">
        <v>406</v>
      </c>
      <c r="D130" s="5">
        <v>2755930875805</v>
      </c>
      <c r="E130" s="5">
        <v>3109672315144</v>
      </c>
      <c r="F130" s="5">
        <v>1310133197515</v>
      </c>
      <c r="G130" s="5">
        <v>1220554649661</v>
      </c>
      <c r="I130" s="5">
        <v>3109672315144</v>
      </c>
      <c r="J130" s="5">
        <v>1961903000758</v>
      </c>
      <c r="K130" s="5">
        <v>875357004373</v>
      </c>
      <c r="L130" s="5">
        <v>531102271575</v>
      </c>
      <c r="M130" s="5">
        <v>260176297137</v>
      </c>
      <c r="N130" s="5">
        <v>281202700451</v>
      </c>
    </row>
    <row r="131" spans="3:21" ht="15.5" x14ac:dyDescent="0.35">
      <c r="C131" t="s">
        <v>408</v>
      </c>
      <c r="D131" s="5">
        <v>1655130773754</v>
      </c>
      <c r="E131" s="5">
        <v>2000839470490</v>
      </c>
      <c r="F131" s="5">
        <v>728989632643</v>
      </c>
      <c r="G131" s="5">
        <v>762672901265</v>
      </c>
      <c r="I131" s="5">
        <v>2000839470490</v>
      </c>
      <c r="J131" s="5">
        <v>1278839345430</v>
      </c>
      <c r="K131" s="5">
        <v>468333712414</v>
      </c>
      <c r="L131" s="5">
        <v>327508358734</v>
      </c>
      <c r="M131" s="5">
        <v>134750426742</v>
      </c>
      <c r="N131" s="5">
        <v>143395487337</v>
      </c>
    </row>
    <row r="132" spans="3:21" ht="15.5" x14ac:dyDescent="0.35">
      <c r="C132" t="s">
        <v>407</v>
      </c>
      <c r="D132" s="5">
        <v>1100800102051</v>
      </c>
      <c r="E132" s="5">
        <v>1108832844654</v>
      </c>
      <c r="F132" s="5">
        <v>581143564872</v>
      </c>
      <c r="G132" s="5">
        <v>457881748396</v>
      </c>
      <c r="I132" s="5">
        <v>1108832844654</v>
      </c>
      <c r="J132" s="5">
        <v>683063655328</v>
      </c>
      <c r="K132" s="5">
        <v>407023291959</v>
      </c>
      <c r="L132" s="5">
        <v>203593912841</v>
      </c>
      <c r="M132" s="5">
        <v>125425870395</v>
      </c>
      <c r="N132" s="5">
        <v>137807213114</v>
      </c>
    </row>
    <row r="133" spans="3:21" ht="15.5" x14ac:dyDescent="0.35">
      <c r="C133" t="s">
        <v>409</v>
      </c>
      <c r="D133" s="5">
        <v>2755930875805</v>
      </c>
      <c r="E133" s="5">
        <v>3109672315144</v>
      </c>
      <c r="F133" s="5">
        <v>1310133197515</v>
      </c>
      <c r="G133" s="5">
        <v>1220554649661</v>
      </c>
      <c r="I133" s="5">
        <v>3109672315144</v>
      </c>
      <c r="J133" s="5">
        <v>1961903000758</v>
      </c>
      <c r="K133" s="5">
        <v>875357004373</v>
      </c>
      <c r="L133" s="5">
        <v>531102271575</v>
      </c>
      <c r="M133" s="5">
        <v>260176297137</v>
      </c>
      <c r="N133" s="5">
        <v>281202700451</v>
      </c>
    </row>
    <row r="134" spans="3:21" ht="15.5" x14ac:dyDescent="0.35">
      <c r="C134" t="s">
        <v>3144</v>
      </c>
      <c r="M134" s="5">
        <v>295914468227</v>
      </c>
      <c r="N134" s="5">
        <v>7538220471</v>
      </c>
      <c r="O134" s="5">
        <v>6524510048</v>
      </c>
    </row>
    <row r="135" spans="3:21" ht="15.5" x14ac:dyDescent="0.35">
      <c r="C135" t="s">
        <v>412</v>
      </c>
      <c r="D135" s="5">
        <v>24516951409</v>
      </c>
      <c r="E135" s="5">
        <v>23170187497</v>
      </c>
      <c r="F135" s="5">
        <v>22790493968</v>
      </c>
      <c r="G135" s="5">
        <v>21952253496</v>
      </c>
      <c r="I135" s="5">
        <v>23170187497</v>
      </c>
      <c r="J135" s="5">
        <v>17189213284</v>
      </c>
      <c r="K135" s="5">
        <v>11102477492</v>
      </c>
      <c r="L135" s="5">
        <v>9658770863</v>
      </c>
      <c r="M135" s="5">
        <v>7678292007</v>
      </c>
      <c r="N135" s="5">
        <v>5973527318</v>
      </c>
      <c r="O135" s="5">
        <v>6089372332</v>
      </c>
    </row>
    <row r="136" spans="3:21" ht="15.5" x14ac:dyDescent="0.35">
      <c r="C136" t="s">
        <v>142</v>
      </c>
      <c r="D136" s="5">
        <v>4647921781617</v>
      </c>
      <c r="E136" s="5">
        <v>5001093228596</v>
      </c>
      <c r="F136" s="5">
        <v>3399610399260</v>
      </c>
      <c r="G136" s="5">
        <v>3372812714685</v>
      </c>
      <c r="I136" s="5">
        <v>5001093228596</v>
      </c>
      <c r="J136" s="5">
        <v>3738468164962</v>
      </c>
      <c r="K136" s="5">
        <v>2511824482610</v>
      </c>
      <c r="L136" s="5">
        <v>1807058276810</v>
      </c>
      <c r="M136" s="5">
        <v>1544782520353</v>
      </c>
      <c r="N136" s="5">
        <v>1410822001957</v>
      </c>
      <c r="O136" s="5">
        <v>1474102968979</v>
      </c>
      <c r="P136" s="5">
        <v>68344030595</v>
      </c>
      <c r="Q136" s="5">
        <v>144416488480</v>
      </c>
      <c r="R136" s="5">
        <v>86232469735</v>
      </c>
      <c r="S136" s="5">
        <v>184943366429</v>
      </c>
      <c r="T136" s="5">
        <v>200431498260</v>
      </c>
      <c r="U136" s="5">
        <v>54758788350</v>
      </c>
    </row>
    <row r="137" spans="3:21" ht="15.5" x14ac:dyDescent="0.35">
      <c r="C137" t="s">
        <v>143</v>
      </c>
    </row>
    <row r="138" spans="3:21" ht="15.5" x14ac:dyDescent="0.35">
      <c r="C138" t="s">
        <v>144</v>
      </c>
      <c r="D138" s="5">
        <v>49420766200</v>
      </c>
      <c r="E138" s="5">
        <v>49420766200</v>
      </c>
      <c r="F138" s="5">
        <v>51549866200</v>
      </c>
      <c r="G138" s="5">
        <v>51549866200</v>
      </c>
      <c r="I138" s="5">
        <v>49420766200</v>
      </c>
      <c r="J138" s="5">
        <v>51549866200</v>
      </c>
      <c r="K138" s="5">
        <v>51549866200</v>
      </c>
      <c r="L138" s="5">
        <v>51549866200</v>
      </c>
      <c r="M138" s="5">
        <v>56222466200</v>
      </c>
      <c r="N138" s="5">
        <v>56222466200</v>
      </c>
      <c r="O138" s="5">
        <v>56222466200</v>
      </c>
      <c r="P138" s="5">
        <v>51401090000</v>
      </c>
      <c r="Q138" s="5">
        <v>51401090000</v>
      </c>
      <c r="R138" s="5">
        <v>51401090000</v>
      </c>
      <c r="S138" s="5">
        <v>51401090000</v>
      </c>
      <c r="T138" s="5">
        <v>51401090000</v>
      </c>
      <c r="U138" s="5">
        <v>43901090000</v>
      </c>
    </row>
    <row r="139" spans="3:21" ht="15.5" x14ac:dyDescent="0.35">
      <c r="C139" t="s">
        <v>145</v>
      </c>
      <c r="D139" s="5">
        <v>-188677403111</v>
      </c>
      <c r="E139" s="5">
        <v>-188677403111</v>
      </c>
      <c r="F139" s="5">
        <v>43013344489</v>
      </c>
      <c r="G139" s="5">
        <v>39024486889</v>
      </c>
      <c r="I139" s="5">
        <v>-188677403111</v>
      </c>
      <c r="J139" s="5">
        <v>39024486889</v>
      </c>
      <c r="K139" s="5">
        <v>39024486889</v>
      </c>
      <c r="L139" s="5">
        <v>39893944246</v>
      </c>
      <c r="M139" s="5">
        <v>332959933485</v>
      </c>
      <c r="N139" s="5">
        <v>331664512250</v>
      </c>
      <c r="O139" s="5">
        <v>331614420750</v>
      </c>
      <c r="P139" s="5">
        <v>23046338950</v>
      </c>
      <c r="Q139" s="5">
        <v>23046338950</v>
      </c>
      <c r="R139" s="5">
        <v>23036338950</v>
      </c>
      <c r="S139" s="5">
        <v>22849344469</v>
      </c>
      <c r="T139" s="5">
        <v>22828934469</v>
      </c>
      <c r="U139" s="5">
        <v>-6494543031</v>
      </c>
    </row>
    <row r="140" spans="3:21" ht="15.5" x14ac:dyDescent="0.35">
      <c r="C140" t="s">
        <v>146</v>
      </c>
      <c r="D140" s="5">
        <v>1596187554080</v>
      </c>
      <c r="E140" s="5">
        <v>1578222243639</v>
      </c>
      <c r="F140" s="5">
        <v>1520343528717</v>
      </c>
      <c r="G140" s="5">
        <v>1614815102454</v>
      </c>
      <c r="I140" s="5">
        <v>1578222243639</v>
      </c>
      <c r="J140" s="5">
        <v>1538037229423</v>
      </c>
      <c r="K140" s="5">
        <v>1477008144829</v>
      </c>
      <c r="L140" s="5">
        <v>1422896356880</v>
      </c>
      <c r="M140" s="5">
        <v>867885538932</v>
      </c>
      <c r="N140" s="5">
        <v>721115529701</v>
      </c>
      <c r="O140" s="5">
        <v>628876960962</v>
      </c>
      <c r="P140" s="5">
        <v>506344927785</v>
      </c>
      <c r="Q140" s="5">
        <v>415224103760</v>
      </c>
      <c r="R140" s="5">
        <v>336103758140</v>
      </c>
      <c r="S140" s="5">
        <v>277211769238</v>
      </c>
      <c r="T140" s="5">
        <v>218019021432</v>
      </c>
      <c r="U140" s="5">
        <v>172134004562</v>
      </c>
    </row>
    <row r="141" spans="3:21" ht="15.5" x14ac:dyDescent="0.35">
      <c r="C141" t="s">
        <v>147</v>
      </c>
      <c r="D141" s="5">
        <v>500000000</v>
      </c>
      <c r="E141" s="5">
        <v>500000000</v>
      </c>
      <c r="F141" s="5">
        <v>500000000</v>
      </c>
      <c r="G141" s="5">
        <v>500000000</v>
      </c>
      <c r="I141" s="5">
        <v>500000000</v>
      </c>
      <c r="J141" s="5">
        <v>500000000</v>
      </c>
      <c r="K141" s="5">
        <v>500000000</v>
      </c>
      <c r="L141" s="5">
        <v>325000000</v>
      </c>
      <c r="M141" s="5">
        <v>325000000</v>
      </c>
      <c r="N141" s="5">
        <v>325000000</v>
      </c>
      <c r="O141" s="5">
        <v>325000000</v>
      </c>
      <c r="P141" s="5">
        <v>325000000</v>
      </c>
      <c r="Q141" s="5">
        <v>325000000</v>
      </c>
      <c r="R141" s="5">
        <v>325000000</v>
      </c>
      <c r="S141" s="5">
        <v>300000000</v>
      </c>
      <c r="T141" s="5">
        <v>300000000</v>
      </c>
      <c r="U141" s="5">
        <v>300000000</v>
      </c>
    </row>
    <row r="142" spans="3:21" ht="15.5" x14ac:dyDescent="0.35">
      <c r="C142" t="s">
        <v>148</v>
      </c>
      <c r="D142" s="5">
        <v>1595687554080</v>
      </c>
      <c r="E142" s="5">
        <v>1577722243639</v>
      </c>
      <c r="F142" s="5">
        <v>1519843528717</v>
      </c>
      <c r="G142" s="5">
        <v>1614315102454</v>
      </c>
      <c r="I142" s="5">
        <v>1577722243639</v>
      </c>
      <c r="J142" s="5">
        <v>1537537229423</v>
      </c>
      <c r="K142" s="5">
        <v>1476508144829</v>
      </c>
      <c r="L142" s="5">
        <v>1422571356880</v>
      </c>
      <c r="M142" s="5">
        <v>867560538932</v>
      </c>
      <c r="N142" s="5">
        <v>720790529701</v>
      </c>
      <c r="O142" s="5">
        <v>628551960962</v>
      </c>
      <c r="P142" s="5">
        <v>506019927785</v>
      </c>
      <c r="Q142" s="5">
        <v>414899103760</v>
      </c>
      <c r="R142" s="5">
        <v>335778758140</v>
      </c>
      <c r="S142" s="5">
        <v>276911769238</v>
      </c>
      <c r="T142" s="5">
        <v>217719021432</v>
      </c>
      <c r="U142" s="5">
        <v>171834004562</v>
      </c>
    </row>
    <row r="143" spans="3:21" ht="15.5" x14ac:dyDescent="0.35">
      <c r="C143" t="s">
        <v>149</v>
      </c>
      <c r="D143" s="5">
        <v>1596187554080</v>
      </c>
      <c r="E143" s="5">
        <v>1578222243639</v>
      </c>
      <c r="F143" s="5">
        <v>1520343528717</v>
      </c>
      <c r="G143" s="5">
        <v>1614815102454</v>
      </c>
      <c r="I143" s="5">
        <v>1578222243639</v>
      </c>
      <c r="J143" s="5">
        <v>1538037229423</v>
      </c>
      <c r="K143" s="5">
        <v>1477008144829</v>
      </c>
      <c r="L143" s="5">
        <v>1422896356880</v>
      </c>
      <c r="M143" s="5">
        <v>867885538932</v>
      </c>
      <c r="N143" s="5">
        <v>721115529701</v>
      </c>
      <c r="O143" s="5">
        <v>628876960962</v>
      </c>
      <c r="P143" s="5">
        <v>506344927785</v>
      </c>
      <c r="Q143" s="5">
        <v>415224103760</v>
      </c>
      <c r="R143" s="5">
        <v>336103758140</v>
      </c>
      <c r="S143" s="5">
        <v>277211769238</v>
      </c>
      <c r="T143" s="5">
        <v>218019021432</v>
      </c>
      <c r="U143" s="5">
        <v>172134004562</v>
      </c>
    </row>
    <row r="144" spans="3:21" ht="15.5" x14ac:dyDescent="0.35">
      <c r="C144" t="s">
        <v>150</v>
      </c>
      <c r="D144" s="5">
        <v>376235687892</v>
      </c>
      <c r="E144" s="5">
        <v>376019761764</v>
      </c>
      <c r="F144" s="5">
        <v>348788892304</v>
      </c>
      <c r="G144" s="5">
        <v>347575026799</v>
      </c>
      <c r="I144" s="5">
        <v>376019761764</v>
      </c>
      <c r="J144" s="5">
        <v>348205675467</v>
      </c>
      <c r="K144" s="5">
        <v>304803959862</v>
      </c>
      <c r="L144" s="5">
        <v>105153556875</v>
      </c>
      <c r="M144" s="5">
        <v>326586906753</v>
      </c>
      <c r="N144" s="5">
        <v>322581912014</v>
      </c>
      <c r="O144" s="5">
        <v>280247246467</v>
      </c>
      <c r="P144" s="5">
        <v>12369153858</v>
      </c>
      <c r="Q144" s="5">
        <v>16743805862</v>
      </c>
      <c r="R144" s="5">
        <v>17382134923</v>
      </c>
      <c r="S144" s="5">
        <v>15130379643</v>
      </c>
      <c r="T144" s="5">
        <v>16938917069</v>
      </c>
      <c r="U144" s="5">
        <v>15085367385</v>
      </c>
    </row>
    <row r="145" spans="2:21" ht="15.5" x14ac:dyDescent="0.35">
      <c r="C145" t="s">
        <v>9</v>
      </c>
      <c r="D145" s="5">
        <v>1840104818159</v>
      </c>
      <c r="E145" s="5">
        <v>1820265267676</v>
      </c>
      <c r="F145" s="5">
        <v>1763578411818</v>
      </c>
      <c r="G145" s="5">
        <v>1845795812050</v>
      </c>
      <c r="I145" s="5">
        <v>1820265267676</v>
      </c>
      <c r="J145" s="5">
        <v>1751704920314</v>
      </c>
      <c r="K145" s="5">
        <v>1650467490575</v>
      </c>
      <c r="L145" s="5">
        <v>1471686185714</v>
      </c>
      <c r="M145" s="5">
        <v>1419286496460</v>
      </c>
      <c r="N145" s="5">
        <v>1388085228229</v>
      </c>
      <c r="O145" s="5">
        <v>1221368944441</v>
      </c>
      <c r="P145" s="5">
        <v>600978283982</v>
      </c>
      <c r="Q145" s="5">
        <v>520825673153</v>
      </c>
      <c r="R145" s="5">
        <v>427471816531</v>
      </c>
      <c r="S145" s="5">
        <v>366141077868</v>
      </c>
      <c r="T145" s="5">
        <v>308736440644</v>
      </c>
      <c r="U145" s="5">
        <v>224260852325</v>
      </c>
    </row>
    <row r="146" spans="2:21" ht="15.5" x14ac:dyDescent="0.35">
      <c r="C146" t="s">
        <v>151</v>
      </c>
      <c r="D146" s="5">
        <v>6488026599776</v>
      </c>
      <c r="E146" s="5">
        <v>6821358496272</v>
      </c>
      <c r="F146" s="5">
        <v>5163188811078</v>
      </c>
      <c r="G146" s="5">
        <v>5218608526735</v>
      </c>
      <c r="I146" s="5">
        <v>6821358496272</v>
      </c>
      <c r="J146" s="5">
        <v>5490173085276</v>
      </c>
      <c r="K146" s="5">
        <v>4162291973185</v>
      </c>
      <c r="L146" s="5">
        <v>3278744462524</v>
      </c>
      <c r="M146" s="5">
        <v>2964069016813</v>
      </c>
      <c r="N146" s="5">
        <v>2798907230186</v>
      </c>
      <c r="O146" s="5">
        <v>2695471913420</v>
      </c>
      <c r="P146" s="5">
        <v>669322314577</v>
      </c>
      <c r="Q146" s="5">
        <v>665242161633</v>
      </c>
      <c r="R146" s="5">
        <v>513704286266</v>
      </c>
      <c r="S146" s="5">
        <v>551084444297</v>
      </c>
      <c r="T146" s="5">
        <v>509167938904</v>
      </c>
      <c r="U146" s="5">
        <v>279019640675</v>
      </c>
    </row>
    <row r="147" spans="2:21" ht="15.5" x14ac:dyDescent="0.35">
      <c r="C147" t="s">
        <v>152</v>
      </c>
      <c r="D147" s="5">
        <v>9884153240</v>
      </c>
      <c r="E147" s="5">
        <v>9884153240</v>
      </c>
      <c r="F147" s="5">
        <v>10309973240</v>
      </c>
      <c r="G147" s="5">
        <v>10309973240</v>
      </c>
      <c r="I147" s="5">
        <v>9884153240</v>
      </c>
      <c r="J147" s="5">
        <v>10309973240</v>
      </c>
      <c r="K147" s="5">
        <v>515498662</v>
      </c>
      <c r="L147" s="5">
        <v>515498662</v>
      </c>
      <c r="M147" s="5">
        <v>562224662</v>
      </c>
      <c r="N147" s="5">
        <v>562224662</v>
      </c>
      <c r="O147" s="5">
        <v>562224662</v>
      </c>
      <c r="P147" s="5">
        <v>514010900</v>
      </c>
      <c r="Q147" s="5">
        <v>514010900</v>
      </c>
      <c r="R147" s="5">
        <v>514010900</v>
      </c>
      <c r="S147" s="5">
        <v>514010900</v>
      </c>
      <c r="T147" s="5">
        <v>514010900</v>
      </c>
      <c r="U147" s="5">
        <v>439010900</v>
      </c>
    </row>
    <row r="149" spans="2:21" ht="15.5" x14ac:dyDescent="0.35">
      <c r="B149" t="s">
        <v>153</v>
      </c>
      <c r="C149" t="s">
        <v>154</v>
      </c>
      <c r="D149" s="5">
        <v>-48958742874</v>
      </c>
      <c r="E149" s="5">
        <v>138077552178</v>
      </c>
      <c r="F149" s="5">
        <v>27616632210</v>
      </c>
      <c r="G149" s="5">
        <v>-2101282348</v>
      </c>
      <c r="I149" s="5">
        <v>281830723696</v>
      </c>
      <c r="J149" s="5">
        <v>330039347380</v>
      </c>
      <c r="K149" s="5">
        <v>360022511769</v>
      </c>
      <c r="L149" s="5">
        <v>329415738998</v>
      </c>
      <c r="M149" s="5">
        <v>440875923274</v>
      </c>
      <c r="N149" s="5">
        <v>563848994485</v>
      </c>
      <c r="O149" s="5">
        <v>163324215769</v>
      </c>
      <c r="P149" s="5">
        <v>69540358226</v>
      </c>
      <c r="Q149" s="5">
        <v>74272619078</v>
      </c>
      <c r="R149" s="5">
        <v>46999718471</v>
      </c>
      <c r="S149" s="5">
        <v>52140091494</v>
      </c>
      <c r="T149" s="5">
        <v>52034686874</v>
      </c>
      <c r="U149" s="5">
        <v>60768708737</v>
      </c>
    </row>
    <row r="150" spans="2:21" ht="15.5" x14ac:dyDescent="0.35">
      <c r="C150" t="s">
        <v>1049</v>
      </c>
      <c r="L150" s="5">
        <v>138426802797</v>
      </c>
      <c r="M150" s="5">
        <v>476045936950</v>
      </c>
      <c r="N150" s="5">
        <v>692043238632</v>
      </c>
      <c r="O150" s="5">
        <v>330586253521</v>
      </c>
      <c r="U150" s="5">
        <v>139284333201</v>
      </c>
    </row>
    <row r="151" spans="2:21" ht="15.5" x14ac:dyDescent="0.35">
      <c r="C151" t="s">
        <v>760</v>
      </c>
      <c r="D151" s="5">
        <v>172257538015</v>
      </c>
      <c r="E151" s="5">
        <v>568422807982</v>
      </c>
      <c r="F151" s="5">
        <v>-264802536894</v>
      </c>
      <c r="G151" s="5">
        <v>125166328421</v>
      </c>
      <c r="I151" s="5">
        <v>568422807982</v>
      </c>
      <c r="J151" s="5">
        <v>492722018376</v>
      </c>
      <c r="K151" s="5">
        <v>437369599080</v>
      </c>
      <c r="L151" s="5">
        <v>357690651504</v>
      </c>
      <c r="M151" s="5">
        <v>200874460004</v>
      </c>
      <c r="N151" s="5">
        <v>161022204978</v>
      </c>
      <c r="O151" s="5">
        <v>160151108259</v>
      </c>
      <c r="S151" s="5">
        <v>510000000</v>
      </c>
    </row>
    <row r="152" spans="2:21" ht="15.5" x14ac:dyDescent="0.35">
      <c r="C152" t="s">
        <v>3161</v>
      </c>
      <c r="D152" s="5">
        <v>111709020707</v>
      </c>
      <c r="E152" s="5">
        <v>98246165561</v>
      </c>
      <c r="F152" s="5">
        <v>106878920755</v>
      </c>
      <c r="G152" s="5">
        <v>94570199466</v>
      </c>
      <c r="I152" s="5">
        <v>400213923963</v>
      </c>
      <c r="J152" s="5">
        <v>417381134144</v>
      </c>
      <c r="K152" s="5">
        <v>420738032502</v>
      </c>
      <c r="L152" s="5">
        <v>475981041604</v>
      </c>
      <c r="M152" s="5">
        <v>420145854788</v>
      </c>
      <c r="N152" s="5">
        <v>343996785738</v>
      </c>
      <c r="O152" s="5">
        <v>343774481686</v>
      </c>
      <c r="P152" s="5">
        <v>285713622889</v>
      </c>
      <c r="Q152" s="5">
        <v>258628767682</v>
      </c>
      <c r="R152" s="5">
        <v>218769608834</v>
      </c>
      <c r="S152" s="5">
        <v>197794128210</v>
      </c>
      <c r="T152" s="5">
        <v>104821833965</v>
      </c>
      <c r="U152" s="5">
        <v>79455558931</v>
      </c>
    </row>
    <row r="153" spans="2:21" ht="15.5" x14ac:dyDescent="0.35">
      <c r="C153" t="s">
        <v>927</v>
      </c>
      <c r="M153" s="5">
        <v>72358878</v>
      </c>
      <c r="N153" s="5">
        <v>2010355299</v>
      </c>
      <c r="O153" s="5">
        <v>15753823229</v>
      </c>
      <c r="P153" s="5">
        <v>22141107170</v>
      </c>
      <c r="Q153" s="5">
        <v>24649888083</v>
      </c>
      <c r="R153" s="5">
        <v>17871672940</v>
      </c>
      <c r="S153" s="5">
        <v>22847992416</v>
      </c>
      <c r="T153" s="5">
        <v>23195090442</v>
      </c>
      <c r="U153" s="5">
        <v>39245524905</v>
      </c>
    </row>
    <row r="154" spans="2:21" ht="15.5" x14ac:dyDescent="0.35">
      <c r="C154" t="s">
        <v>3162</v>
      </c>
      <c r="T154" s="5">
        <v>574167035</v>
      </c>
      <c r="U154" s="5">
        <v>996852597</v>
      </c>
    </row>
    <row r="155" spans="2:21" ht="15.5" x14ac:dyDescent="0.35">
      <c r="C155" t="s">
        <v>545</v>
      </c>
      <c r="E155" s="5">
        <v>56214324330</v>
      </c>
      <c r="I155" s="5">
        <v>56214324330</v>
      </c>
      <c r="J155" s="5">
        <v>35710803165</v>
      </c>
      <c r="K155" s="5">
        <v>259205635759</v>
      </c>
      <c r="L155" s="5">
        <v>21117831559</v>
      </c>
      <c r="M155" s="5">
        <v>4819462755</v>
      </c>
    </row>
    <row r="156" spans="2:21" ht="15.5" x14ac:dyDescent="0.35">
      <c r="C156" t="s">
        <v>3163</v>
      </c>
      <c r="E156" s="5">
        <v>-395013831492</v>
      </c>
      <c r="F156" s="5">
        <v>395013831492</v>
      </c>
    </row>
    <row r="157" spans="2:21" ht="15.5" x14ac:dyDescent="0.35">
      <c r="C157" t="s">
        <v>112</v>
      </c>
    </row>
    <row r="158" spans="2:21" ht="15.5" x14ac:dyDescent="0.35">
      <c r="C158" t="s">
        <v>413</v>
      </c>
      <c r="D158" s="5">
        <v>693439246124</v>
      </c>
      <c r="E158" s="5">
        <v>938265375429</v>
      </c>
      <c r="F158" s="5">
        <v>393624752065</v>
      </c>
      <c r="G158" s="5">
        <v>-7924792150</v>
      </c>
      <c r="I158" s="5">
        <v>2257018577911</v>
      </c>
      <c r="J158" s="5">
        <v>1751689227681</v>
      </c>
      <c r="K158" s="5">
        <v>883946241255</v>
      </c>
      <c r="L158" s="5">
        <v>524344466898</v>
      </c>
      <c r="M158" s="5">
        <v>345842036107</v>
      </c>
      <c r="N158" s="5">
        <v>351596307267</v>
      </c>
      <c r="U158" s="5">
        <v>33686747629</v>
      </c>
    </row>
    <row r="159" spans="2:21" ht="15.5" x14ac:dyDescent="0.35">
      <c r="C159" t="s">
        <v>414</v>
      </c>
      <c r="E159" s="5">
        <v>-656619555125</v>
      </c>
      <c r="F159" s="5">
        <v>113373309803</v>
      </c>
      <c r="G159" s="5">
        <v>543246245322</v>
      </c>
      <c r="K159" s="5">
        <v>157322979946</v>
      </c>
      <c r="L159" s="5">
        <v>212996387359</v>
      </c>
      <c r="M159" s="5">
        <v>171750995411</v>
      </c>
      <c r="N159" s="5">
        <v>128120415281</v>
      </c>
      <c r="O159" s="5">
        <v>1730937875</v>
      </c>
      <c r="U159" s="5">
        <v>2713278317</v>
      </c>
    </row>
    <row r="160" spans="2:21" ht="15.5" x14ac:dyDescent="0.35">
      <c r="C160" t="s">
        <v>2165</v>
      </c>
      <c r="L160" s="5">
        <v>332832625</v>
      </c>
      <c r="M160" s="5">
        <v>1439244250</v>
      </c>
      <c r="N160" s="5">
        <v>1225002500</v>
      </c>
    </row>
    <row r="161" spans="3:21" ht="15.5" x14ac:dyDescent="0.35">
      <c r="C161" t="s">
        <v>2426</v>
      </c>
      <c r="U161" s="5">
        <v>-116931456252</v>
      </c>
    </row>
    <row r="162" spans="3:21" ht="15.5" x14ac:dyDescent="0.35">
      <c r="C162" t="s">
        <v>418</v>
      </c>
      <c r="D162" s="5">
        <v>-751274417942</v>
      </c>
      <c r="E162" s="5">
        <v>-949314044957</v>
      </c>
      <c r="F162" s="5">
        <v>-273367636830</v>
      </c>
      <c r="G162" s="5">
        <v>-169675509242</v>
      </c>
      <c r="I162" s="5">
        <v>-2245578510223</v>
      </c>
      <c r="J162" s="5">
        <v>-1619642954749</v>
      </c>
      <c r="K162" s="5">
        <v>-652462180716</v>
      </c>
      <c r="L162" s="5">
        <v>-431854147201</v>
      </c>
      <c r="M162" s="5">
        <v>-274030562389</v>
      </c>
      <c r="N162" s="5">
        <v>-259271940338</v>
      </c>
      <c r="U162" s="5">
        <v>-965108568</v>
      </c>
    </row>
    <row r="163" spans="3:21" ht="15.5" x14ac:dyDescent="0.35">
      <c r="C163" t="s">
        <v>415</v>
      </c>
      <c r="E163" s="5">
        <v>698160415433</v>
      </c>
      <c r="F163" s="5">
        <v>-264051667974</v>
      </c>
      <c r="G163" s="5">
        <v>-434108747459</v>
      </c>
      <c r="K163" s="5">
        <v>-306865515401</v>
      </c>
      <c r="L163" s="5">
        <v>-251459791150</v>
      </c>
      <c r="M163" s="5">
        <v>-248751278705</v>
      </c>
      <c r="N163" s="5">
        <v>-197471724890</v>
      </c>
      <c r="U163" s="5">
        <v>-15692166419</v>
      </c>
    </row>
    <row r="164" spans="3:21" ht="15.5" x14ac:dyDescent="0.35">
      <c r="C164" t="s">
        <v>948</v>
      </c>
      <c r="E164" s="5">
        <v>-55526092753</v>
      </c>
      <c r="F164" s="5">
        <v>24592249509</v>
      </c>
      <c r="G164" s="5">
        <v>30933843244</v>
      </c>
    </row>
    <row r="165" spans="3:21" ht="15.5" x14ac:dyDescent="0.35">
      <c r="C165" t="s">
        <v>949</v>
      </c>
      <c r="K165" s="5">
        <v>87081195495</v>
      </c>
      <c r="L165" s="5">
        <v>53775277118</v>
      </c>
      <c r="M165" s="5">
        <v>28108505750</v>
      </c>
      <c r="N165" s="5">
        <v>18188442326</v>
      </c>
      <c r="U165" s="5">
        <v>-9845691414</v>
      </c>
    </row>
    <row r="166" spans="3:21" ht="15.5" x14ac:dyDescent="0.35">
      <c r="C166" t="s">
        <v>160</v>
      </c>
      <c r="E166" s="5">
        <v>-31018584715</v>
      </c>
      <c r="I166" s="5">
        <v>-31018584715</v>
      </c>
      <c r="J166" s="5">
        <v>-22336333195</v>
      </c>
    </row>
    <row r="167" spans="3:21" ht="15.5" x14ac:dyDescent="0.35">
      <c r="C167" t="s">
        <v>157</v>
      </c>
    </row>
    <row r="168" spans="3:21" ht="15.5" x14ac:dyDescent="0.35">
      <c r="C168" t="s">
        <v>907</v>
      </c>
      <c r="P168" s="5">
        <v>-163110921914</v>
      </c>
      <c r="Q168" s="5">
        <v>-137702168687</v>
      </c>
      <c r="R168" s="5">
        <v>-118883318313</v>
      </c>
      <c r="S168" s="5">
        <v>-106890825499</v>
      </c>
      <c r="T168" s="5">
        <v>-40360773244</v>
      </c>
      <c r="U168" s="5">
        <v>-86832200356</v>
      </c>
    </row>
    <row r="169" spans="3:21" ht="15.5" x14ac:dyDescent="0.35">
      <c r="C169" t="s">
        <v>908</v>
      </c>
      <c r="D169" s="5">
        <v>-263957508305</v>
      </c>
      <c r="E169" s="5">
        <v>65842394050</v>
      </c>
      <c r="F169" s="5">
        <v>-219527714930</v>
      </c>
      <c r="G169" s="5">
        <v>-172230586536</v>
      </c>
      <c r="I169" s="5">
        <v>-513040495035</v>
      </c>
      <c r="J169" s="5">
        <v>-527520326683</v>
      </c>
      <c r="K169" s="5">
        <v>-518212581727</v>
      </c>
      <c r="L169" s="5">
        <v>-573790468312</v>
      </c>
      <c r="M169" s="5">
        <v>-561852560839</v>
      </c>
      <c r="N169" s="5">
        <v>-524150033554</v>
      </c>
      <c r="O169" s="5">
        <v>-529382579222</v>
      </c>
      <c r="P169" s="5">
        <v>-47220857698</v>
      </c>
      <c r="Q169" s="5">
        <v>-53763670385</v>
      </c>
      <c r="R169" s="5">
        <v>-51517298549</v>
      </c>
      <c r="S169" s="5">
        <v>-47998271717</v>
      </c>
      <c r="T169" s="5">
        <v>-41363716831</v>
      </c>
      <c r="U169" s="5">
        <v>-44130358090</v>
      </c>
    </row>
    <row r="170" spans="3:21" ht="15.5" x14ac:dyDescent="0.35">
      <c r="C170" t="s">
        <v>833</v>
      </c>
      <c r="D170" s="5">
        <v>-263957508305</v>
      </c>
      <c r="E170" s="5">
        <v>65842394050</v>
      </c>
      <c r="F170" s="5">
        <v>-219527714930</v>
      </c>
      <c r="G170" s="5">
        <v>-172230586536</v>
      </c>
      <c r="I170" s="5">
        <v>-513040495035</v>
      </c>
      <c r="J170" s="5">
        <v>-527520326683</v>
      </c>
      <c r="K170" s="5">
        <v>-518212581727</v>
      </c>
      <c r="L170" s="5">
        <v>-573790468312</v>
      </c>
      <c r="M170" s="5">
        <v>-561852560839</v>
      </c>
      <c r="N170" s="5">
        <v>-524150033554</v>
      </c>
      <c r="O170" s="5">
        <v>-529382579222</v>
      </c>
      <c r="P170" s="5">
        <v>-210331779612</v>
      </c>
      <c r="Q170" s="5">
        <v>-191465839072</v>
      </c>
      <c r="R170" s="5">
        <v>-170400616862</v>
      </c>
      <c r="S170" s="5">
        <v>-154889097216</v>
      </c>
      <c r="T170" s="5">
        <v>-81724490075</v>
      </c>
      <c r="U170" s="5">
        <v>-130962558446</v>
      </c>
    </row>
    <row r="171" spans="3:21" ht="15.5" x14ac:dyDescent="0.35">
      <c r="C171" t="s">
        <v>607</v>
      </c>
      <c r="D171" s="5">
        <v>-10392798409</v>
      </c>
      <c r="E171" s="5">
        <v>-48399432509</v>
      </c>
      <c r="F171" s="5">
        <v>8013013307</v>
      </c>
      <c r="G171" s="5">
        <v>1098154341</v>
      </c>
      <c r="I171" s="5">
        <v>-41163955695</v>
      </c>
      <c r="J171" s="5">
        <v>-73131158491</v>
      </c>
      <c r="K171" s="5">
        <v>-43322839782</v>
      </c>
      <c r="L171" s="5">
        <v>-68095072289</v>
      </c>
      <c r="M171" s="5">
        <v>-46499616253</v>
      </c>
      <c r="N171" s="5">
        <v>-47258238707</v>
      </c>
      <c r="O171" s="5">
        <v>-42830826593</v>
      </c>
      <c r="P171" s="5">
        <v>-30047060717</v>
      </c>
      <c r="Q171" s="5">
        <v>-20046631192</v>
      </c>
      <c r="R171" s="5">
        <v>-21168690880</v>
      </c>
      <c r="S171" s="5">
        <v>-17702662331</v>
      </c>
      <c r="T171" s="5">
        <v>-8849522460</v>
      </c>
      <c r="U171" s="5">
        <v>-16455219198</v>
      </c>
    </row>
    <row r="172" spans="3:21" ht="15.5" x14ac:dyDescent="0.35">
      <c r="C172" t="s">
        <v>184</v>
      </c>
      <c r="D172" s="5">
        <v>-149814953</v>
      </c>
      <c r="E172" s="5">
        <v>-120605344124</v>
      </c>
      <c r="F172" s="5">
        <v>5179533</v>
      </c>
      <c r="G172" s="5">
        <v>-252425172</v>
      </c>
      <c r="I172" s="5">
        <v>-121251950093</v>
      </c>
      <c r="J172" s="5">
        <v>-96155165202</v>
      </c>
      <c r="K172" s="5">
        <v>-93316972363</v>
      </c>
      <c r="L172" s="5">
        <v>-80852855005</v>
      </c>
      <c r="M172" s="5">
        <v>-51645122028</v>
      </c>
      <c r="N172" s="5">
        <v>-92340108923</v>
      </c>
      <c r="O172" s="5">
        <v>-102308992571</v>
      </c>
    </row>
    <row r="173" spans="3:21" ht="15.5" x14ac:dyDescent="0.35">
      <c r="C173" t="s">
        <v>357</v>
      </c>
    </row>
    <row r="174" spans="3:21" ht="15.5" x14ac:dyDescent="0.35">
      <c r="C174" t="s">
        <v>3164</v>
      </c>
      <c r="U174" s="5">
        <v>50724302056</v>
      </c>
    </row>
    <row r="175" spans="3:21" ht="15.5" x14ac:dyDescent="0.35">
      <c r="C175" t="s">
        <v>1164</v>
      </c>
      <c r="D175" s="5">
        <v>1429451921</v>
      </c>
      <c r="E175" s="5">
        <v>17695405494</v>
      </c>
      <c r="F175" s="5">
        <v>6868443333</v>
      </c>
      <c r="G175" s="5">
        <v>-11859597174</v>
      </c>
      <c r="K175" s="5">
        <v>-24763919694</v>
      </c>
      <c r="L175" s="5">
        <v>-45485808564</v>
      </c>
      <c r="M175" s="5">
        <v>-33019316861</v>
      </c>
      <c r="N175" s="5">
        <v>-27366911946</v>
      </c>
      <c r="O175" s="5">
        <v>-19088222255</v>
      </c>
    </row>
    <row r="176" spans="3:21" ht="15.5" x14ac:dyDescent="0.35">
      <c r="C176" t="s">
        <v>312</v>
      </c>
      <c r="G176" s="5">
        <v>2</v>
      </c>
    </row>
    <row r="177" spans="3:21" ht="15.5" x14ac:dyDescent="0.35">
      <c r="C177" t="s">
        <v>161</v>
      </c>
      <c r="D177" s="5">
        <v>-34593843374</v>
      </c>
      <c r="E177" s="5">
        <v>123298345902</v>
      </c>
      <c r="F177" s="5">
        <v>-76697553152</v>
      </c>
      <c r="G177" s="5">
        <v>5488509401</v>
      </c>
      <c r="I177" s="5">
        <v>50715197285</v>
      </c>
      <c r="J177" s="5">
        <v>348132896613</v>
      </c>
      <c r="K177" s="5">
        <v>253600424771</v>
      </c>
      <c r="L177" s="5">
        <v>-631658233405</v>
      </c>
      <c r="M177" s="5">
        <v>-266143144622</v>
      </c>
      <c r="N177" s="5">
        <v>-545452707745</v>
      </c>
      <c r="O177" s="5">
        <v>183202423033</v>
      </c>
      <c r="P177" s="5">
        <v>-13204609339</v>
      </c>
      <c r="Q177" s="5">
        <v>-7968895381</v>
      </c>
      <c r="R177" s="5">
        <v>-42592227683</v>
      </c>
      <c r="S177" s="5">
        <v>45736416045</v>
      </c>
      <c r="T177" s="5">
        <v>29442952439</v>
      </c>
      <c r="U177" s="5">
        <v>-262177897164</v>
      </c>
    </row>
    <row r="178" spans="3:21" ht="15.5" x14ac:dyDescent="0.35">
      <c r="C178" t="s">
        <v>162</v>
      </c>
      <c r="D178" s="5">
        <v>108117660039</v>
      </c>
      <c r="E178" s="5">
        <v>-219587742623</v>
      </c>
      <c r="F178" s="5">
        <v>-15048965873</v>
      </c>
      <c r="G178" s="5">
        <v>-116297482220</v>
      </c>
      <c r="I178" s="5">
        <v>-293786224493</v>
      </c>
      <c r="J178" s="5">
        <v>-800861487189</v>
      </c>
      <c r="K178" s="5">
        <v>-983631221321</v>
      </c>
      <c r="L178" s="5">
        <v>904043998065</v>
      </c>
      <c r="M178" s="5">
        <v>-187241065484</v>
      </c>
      <c r="N178" s="5">
        <v>-44898926789</v>
      </c>
      <c r="O178" s="5">
        <v>-378283828563</v>
      </c>
      <c r="P178" s="5">
        <v>-49923026879</v>
      </c>
      <c r="Q178" s="5">
        <v>-57148701597</v>
      </c>
      <c r="R178" s="5">
        <v>-5010924327</v>
      </c>
      <c r="S178" s="5">
        <v>-128107874862</v>
      </c>
      <c r="T178" s="5">
        <v>-93921824839</v>
      </c>
      <c r="U178" s="5">
        <v>108407972957</v>
      </c>
    </row>
    <row r="179" spans="3:21" ht="15.5" x14ac:dyDescent="0.35">
      <c r="C179" t="s">
        <v>1096</v>
      </c>
      <c r="U179" s="5">
        <v>147888484058</v>
      </c>
    </row>
    <row r="180" spans="3:21" ht="15.5" x14ac:dyDescent="0.35">
      <c r="C180" t="s">
        <v>1091</v>
      </c>
    </row>
    <row r="181" spans="3:21" ht="15.5" x14ac:dyDescent="0.35">
      <c r="C181" t="s">
        <v>421</v>
      </c>
      <c r="F181" s="5">
        <v>-36735622549</v>
      </c>
      <c r="G181" s="5">
        <v>36735622549</v>
      </c>
    </row>
    <row r="182" spans="3:21" ht="15.5" x14ac:dyDescent="0.35">
      <c r="C182" t="s">
        <v>686</v>
      </c>
      <c r="S182" s="5">
        <v>-6658007594</v>
      </c>
    </row>
    <row r="183" spans="3:21" ht="15.5" x14ac:dyDescent="0.35">
      <c r="C183" t="s">
        <v>508</v>
      </c>
    </row>
    <row r="184" spans="3:21" ht="15.5" x14ac:dyDescent="0.35">
      <c r="C184" t="s">
        <v>834</v>
      </c>
    </row>
    <row r="185" spans="3:21" ht="15.5" x14ac:dyDescent="0.35">
      <c r="C185" t="s">
        <v>2427</v>
      </c>
      <c r="E185" s="5">
        <v>-104701362351</v>
      </c>
      <c r="F185" s="5">
        <v>7080029850</v>
      </c>
      <c r="G185" s="5">
        <v>97621332501</v>
      </c>
      <c r="N185" s="5">
        <v>-90853562</v>
      </c>
      <c r="O185" s="5">
        <v>-314164767</v>
      </c>
    </row>
    <row r="186" spans="3:21" ht="15.5" x14ac:dyDescent="0.35">
      <c r="C186" t="s">
        <v>954</v>
      </c>
      <c r="G186" s="5">
        <v>-75931968642</v>
      </c>
      <c r="J186" s="5">
        <v>133838000000</v>
      </c>
      <c r="K186" s="5">
        <v>37650000000</v>
      </c>
      <c r="L186" s="5">
        <v>500000000</v>
      </c>
      <c r="M186" s="5">
        <v>6826260661</v>
      </c>
      <c r="O186" s="5">
        <v>1650000000</v>
      </c>
    </row>
    <row r="187" spans="3:21" ht="15.5" x14ac:dyDescent="0.35">
      <c r="C187" t="s">
        <v>551</v>
      </c>
    </row>
    <row r="188" spans="3:21" ht="15.5" x14ac:dyDescent="0.35">
      <c r="C188" t="s">
        <v>163</v>
      </c>
      <c r="D188" s="5">
        <v>-86077328822</v>
      </c>
      <c r="E188" s="5">
        <v>-304228454664</v>
      </c>
      <c r="F188" s="5">
        <v>-143534053436</v>
      </c>
      <c r="G188" s="5">
        <v>-94437995445</v>
      </c>
      <c r="I188" s="5">
        <v>-737576544246</v>
      </c>
      <c r="J188" s="5">
        <v>-969945492395</v>
      </c>
      <c r="K188" s="5">
        <v>-547307035885</v>
      </c>
      <c r="L188" s="5">
        <v>-221360701429</v>
      </c>
      <c r="M188" s="5">
        <v>-107562816594</v>
      </c>
      <c r="N188" s="5">
        <v>-15504689012</v>
      </c>
      <c r="O188" s="5">
        <v>-25007807169</v>
      </c>
      <c r="P188" s="5">
        <v>-993628797</v>
      </c>
      <c r="Q188" s="5">
        <v>-430152000</v>
      </c>
      <c r="R188" s="5">
        <v>-836233146</v>
      </c>
      <c r="S188" s="5">
        <v>-1028060436</v>
      </c>
      <c r="T188" s="5">
        <v>-1765410413</v>
      </c>
      <c r="U188" s="5">
        <v>-4206603877</v>
      </c>
    </row>
    <row r="189" spans="3:21" ht="15.5" x14ac:dyDescent="0.35">
      <c r="C189" t="s">
        <v>549</v>
      </c>
      <c r="S189" s="5">
        <v>-30540000</v>
      </c>
    </row>
    <row r="190" spans="3:21" ht="15.5" x14ac:dyDescent="0.35">
      <c r="C190" t="s">
        <v>165</v>
      </c>
      <c r="K190" s="5">
        <v>397836954644</v>
      </c>
      <c r="L190" s="5">
        <v>1024539233703</v>
      </c>
    </row>
    <row r="191" spans="3:21" ht="15.5" x14ac:dyDescent="0.35">
      <c r="C191" t="s">
        <v>3165</v>
      </c>
      <c r="E191" s="5">
        <v>1955417605</v>
      </c>
      <c r="I191" s="5">
        <v>1955417605</v>
      </c>
      <c r="J191" s="5">
        <v>1067622238</v>
      </c>
      <c r="L191" s="5">
        <v>-21226092210</v>
      </c>
    </row>
    <row r="192" spans="3:21" ht="15.5" x14ac:dyDescent="0.35">
      <c r="C192" t="s">
        <v>352</v>
      </c>
      <c r="E192" s="5">
        <v>4185434790</v>
      </c>
      <c r="I192" s="5">
        <v>4185434790</v>
      </c>
      <c r="M192" s="5">
        <v>77400000</v>
      </c>
      <c r="N192" s="5">
        <v>95840000</v>
      </c>
      <c r="O192" s="5">
        <v>177237220</v>
      </c>
    </row>
    <row r="193" spans="3:21" ht="15.5" x14ac:dyDescent="0.35">
      <c r="C193" t="s">
        <v>575</v>
      </c>
      <c r="E193" s="5">
        <v>65285751647</v>
      </c>
      <c r="F193" s="5">
        <v>-65285751647</v>
      </c>
      <c r="O193" s="5">
        <v>-18768384000</v>
      </c>
    </row>
    <row r="194" spans="3:21" ht="15.5" x14ac:dyDescent="0.35">
      <c r="C194" t="s">
        <v>917</v>
      </c>
      <c r="P194" s="5">
        <v>-41357199406</v>
      </c>
      <c r="Q194" s="5">
        <v>-62834908000</v>
      </c>
    </row>
    <row r="195" spans="3:21" ht="15.5" x14ac:dyDescent="0.35">
      <c r="C195" t="s">
        <v>3166</v>
      </c>
      <c r="D195" s="5">
        <v>9466249579</v>
      </c>
      <c r="E195" s="5">
        <v>-38193308962</v>
      </c>
      <c r="F195" s="5">
        <v>38193308962</v>
      </c>
      <c r="G195" s="5">
        <v>-21734965901</v>
      </c>
    </row>
    <row r="196" spans="3:21" ht="15.5" x14ac:dyDescent="0.35">
      <c r="C196" t="s">
        <v>175</v>
      </c>
      <c r="D196" s="5">
        <v>-34593843374</v>
      </c>
      <c r="E196" s="5">
        <v>123298345902</v>
      </c>
      <c r="F196" s="5">
        <v>-76697553152</v>
      </c>
      <c r="G196" s="5">
        <v>5488509401</v>
      </c>
      <c r="I196" s="5">
        <v>50715197285</v>
      </c>
      <c r="J196" s="5">
        <v>348132896613</v>
      </c>
      <c r="K196" s="5">
        <v>253600424771</v>
      </c>
      <c r="L196" s="5">
        <v>-631658233405</v>
      </c>
      <c r="M196" s="5">
        <v>-266143144622</v>
      </c>
      <c r="N196" s="5">
        <v>-545452707745</v>
      </c>
      <c r="O196" s="5">
        <v>183202423033</v>
      </c>
      <c r="P196" s="5">
        <v>-13204609339</v>
      </c>
      <c r="Q196" s="5">
        <v>-7968895381</v>
      </c>
      <c r="R196" s="5">
        <v>-42592227683</v>
      </c>
      <c r="S196" s="5">
        <v>45736416045</v>
      </c>
      <c r="T196" s="5">
        <v>29442952439</v>
      </c>
      <c r="U196" s="5">
        <v>-262177897164</v>
      </c>
    </row>
    <row r="197" spans="3:21" ht="15.5" x14ac:dyDescent="0.35">
      <c r="C197" t="s">
        <v>3167</v>
      </c>
      <c r="D197" s="5">
        <v>22498292771</v>
      </c>
      <c r="E197" s="5">
        <v>147251684512</v>
      </c>
      <c r="F197" s="5">
        <v>63906868087</v>
      </c>
      <c r="G197" s="5">
        <v>20559109584</v>
      </c>
      <c r="I197" s="5">
        <v>310943740876</v>
      </c>
      <c r="J197" s="5">
        <v>569723794384</v>
      </c>
      <c r="K197" s="5">
        <v>266772234085</v>
      </c>
      <c r="L197" s="5">
        <v>-1729356461</v>
      </c>
      <c r="M197" s="5">
        <v>65081974370</v>
      </c>
      <c r="N197" s="5">
        <v>-235115174522</v>
      </c>
      <c r="O197" s="5">
        <v>4712403152</v>
      </c>
      <c r="U197" s="5">
        <v>-42191429869</v>
      </c>
    </row>
    <row r="198" spans="3:21" ht="15.5" x14ac:dyDescent="0.35">
      <c r="C198" t="s">
        <v>697</v>
      </c>
      <c r="E198" s="5">
        <v>-1277364755</v>
      </c>
      <c r="F198" s="5">
        <v>1277364755</v>
      </c>
      <c r="O198" s="5">
        <v>313389458000</v>
      </c>
      <c r="T198" s="5">
        <v>36823477500</v>
      </c>
      <c r="U198" s="5">
        <v>21608000000</v>
      </c>
    </row>
    <row r="199" spans="3:21" ht="15.5" x14ac:dyDescent="0.35">
      <c r="C199" t="s">
        <v>3168</v>
      </c>
      <c r="E199" s="5">
        <v>165631462207</v>
      </c>
      <c r="F199" s="5">
        <v>-165631462207</v>
      </c>
    </row>
    <row r="200" spans="3:21" ht="15.5" x14ac:dyDescent="0.35">
      <c r="C200" t="s">
        <v>1119</v>
      </c>
    </row>
    <row r="201" spans="3:21" ht="15.5" x14ac:dyDescent="0.35">
      <c r="C201" t="s">
        <v>177</v>
      </c>
    </row>
    <row r="202" spans="3:21" ht="15.5" x14ac:dyDescent="0.35">
      <c r="C202" t="s">
        <v>877</v>
      </c>
      <c r="D202" s="5">
        <v>-49084829882</v>
      </c>
      <c r="E202" s="5">
        <v>18980791666</v>
      </c>
      <c r="F202" s="5">
        <v>-25747173524</v>
      </c>
      <c r="G202" s="5">
        <v>47522344593</v>
      </c>
      <c r="M202" s="5">
        <v>290307776681</v>
      </c>
      <c r="N202" s="5">
        <v>1872277515</v>
      </c>
      <c r="O202" s="5">
        <v>4142729349</v>
      </c>
    </row>
    <row r="203" spans="3:21" ht="15.5" x14ac:dyDescent="0.35">
      <c r="C203" t="s">
        <v>862</v>
      </c>
      <c r="E203" s="5">
        <v>-76897862651</v>
      </c>
      <c r="F203" s="5">
        <v>75043990105</v>
      </c>
      <c r="G203" s="5">
        <v>1853872546</v>
      </c>
    </row>
    <row r="204" spans="3:21" ht="15.5" x14ac:dyDescent="0.35">
      <c r="C204" t="s">
        <v>3169</v>
      </c>
    </row>
    <row r="205" spans="3:21" ht="15.5" x14ac:dyDescent="0.35">
      <c r="C205" t="s">
        <v>865</v>
      </c>
      <c r="K205" s="5">
        <v>-1322000000</v>
      </c>
    </row>
    <row r="206" spans="3:21" ht="15.5" x14ac:dyDescent="0.35">
      <c r="C206" t="s">
        <v>878</v>
      </c>
      <c r="E206" s="5">
        <v>3653836000</v>
      </c>
      <c r="I206" s="5">
        <v>3653836000</v>
      </c>
      <c r="J206" s="5">
        <v>-3704536611</v>
      </c>
      <c r="K206" s="5">
        <v>-54639988070</v>
      </c>
      <c r="L206" s="5">
        <v>-72278747996</v>
      </c>
      <c r="M206" s="5">
        <v>-2595592244</v>
      </c>
      <c r="N206" s="5">
        <v>-858567092</v>
      </c>
      <c r="O206" s="5">
        <v>-257890770</v>
      </c>
    </row>
    <row r="207" spans="3:21" ht="15.5" x14ac:dyDescent="0.35">
      <c r="C207" t="s">
        <v>3170</v>
      </c>
      <c r="L207" s="5">
        <v>35000000000</v>
      </c>
      <c r="M207" s="5">
        <v>5849506666</v>
      </c>
    </row>
    <row r="208" spans="3:21" ht="15.5" x14ac:dyDescent="0.35">
      <c r="C208" t="s">
        <v>3171</v>
      </c>
    </row>
    <row r="209" spans="3:21" ht="15.5" x14ac:dyDescent="0.35">
      <c r="C209" t="s">
        <v>3172</v>
      </c>
      <c r="U209" s="5">
        <v>-200637810000</v>
      </c>
    </row>
    <row r="210" spans="3:21" ht="15.5" x14ac:dyDescent="0.35">
      <c r="C210" t="s">
        <v>1326</v>
      </c>
    </row>
    <row r="211" spans="3:21" ht="15.5" x14ac:dyDescent="0.35">
      <c r="C211" t="s">
        <v>3173</v>
      </c>
    </row>
    <row r="212" spans="3:21" ht="15.5" x14ac:dyDescent="0.35">
      <c r="C212" t="s">
        <v>3174</v>
      </c>
      <c r="E212" s="5">
        <v>-112679346936</v>
      </c>
      <c r="I212" s="5">
        <v>-112679346936</v>
      </c>
      <c r="J212" s="5">
        <v>-99335740062</v>
      </c>
      <c r="K212" s="5">
        <v>-53868605683</v>
      </c>
      <c r="L212" s="5">
        <v>-59797844792</v>
      </c>
    </row>
    <row r="213" spans="3:21" ht="15.5" x14ac:dyDescent="0.35">
      <c r="C213" t="s">
        <v>178</v>
      </c>
      <c r="E213" s="5">
        <v>129838178514</v>
      </c>
      <c r="F213" s="5">
        <v>-120877525972</v>
      </c>
      <c r="G213" s="5">
        <v>-8960652542</v>
      </c>
      <c r="U213" s="5">
        <v>-38000000000</v>
      </c>
    </row>
    <row r="214" spans="3:21" ht="15.5" x14ac:dyDescent="0.35">
      <c r="C214" t="s">
        <v>3175</v>
      </c>
    </row>
    <row r="215" spans="3:21" ht="15.5" x14ac:dyDescent="0.35">
      <c r="C215" t="s">
        <v>1217</v>
      </c>
      <c r="L215" s="5">
        <v>-37090733717</v>
      </c>
    </row>
    <row r="216" spans="3:21" ht="15.5" x14ac:dyDescent="0.35">
      <c r="C216" t="s">
        <v>1160</v>
      </c>
      <c r="K216" s="5">
        <v>74829664322</v>
      </c>
      <c r="Q216" s="5">
        <v>-4820725883</v>
      </c>
      <c r="R216" s="5">
        <v>-45716518464</v>
      </c>
      <c r="S216" s="5">
        <v>56489210345</v>
      </c>
    </row>
    <row r="217" spans="3:21" ht="15.5" x14ac:dyDescent="0.35">
      <c r="C217" t="s">
        <v>464</v>
      </c>
      <c r="Q217" s="5">
        <v>10292814315</v>
      </c>
      <c r="R217" s="5">
        <v>10292814315</v>
      </c>
    </row>
    <row r="218" spans="3:21" ht="15.5" x14ac:dyDescent="0.35">
      <c r="C218" t="s">
        <v>1746</v>
      </c>
      <c r="P218" s="5">
        <v>45584259</v>
      </c>
    </row>
    <row r="219" spans="3:21" ht="15.5" x14ac:dyDescent="0.35">
      <c r="C219" t="s">
        <v>180</v>
      </c>
      <c r="D219" s="5">
        <v>-6272456779</v>
      </c>
      <c r="E219" s="5">
        <v>-19387811432</v>
      </c>
      <c r="I219" s="5">
        <v>-19387811432</v>
      </c>
      <c r="J219" s="5">
        <v>-16129174576</v>
      </c>
      <c r="K219" s="5">
        <v>-16671625711</v>
      </c>
      <c r="L219" s="5">
        <v>-15004463141</v>
      </c>
      <c r="M219" s="5">
        <v>-14170773180</v>
      </c>
      <c r="N219" s="5">
        <v>-11201301973</v>
      </c>
      <c r="O219" s="5">
        <v>-16404124281</v>
      </c>
      <c r="P219" s="5">
        <v>-8395599638</v>
      </c>
      <c r="Q219" s="5">
        <v>-13440983813</v>
      </c>
      <c r="R219" s="5">
        <v>-7168523534</v>
      </c>
      <c r="S219" s="5">
        <v>-10752794300</v>
      </c>
      <c r="T219" s="5">
        <v>-7380525061</v>
      </c>
      <c r="U219" s="5">
        <v>-2900198790</v>
      </c>
    </row>
    <row r="220" spans="3:21" ht="15.5" x14ac:dyDescent="0.35">
      <c r="C220" t="s">
        <v>2795</v>
      </c>
      <c r="M220" s="5">
        <v>-396500000000</v>
      </c>
      <c r="N220" s="5">
        <v>-193500000000</v>
      </c>
    </row>
    <row r="221" spans="3:21" ht="15.5" x14ac:dyDescent="0.35">
      <c r="C221" t="s">
        <v>3154</v>
      </c>
      <c r="L221" s="5">
        <v>-1381433376</v>
      </c>
      <c r="N221" s="5">
        <v>-2737450000</v>
      </c>
    </row>
    <row r="222" spans="3:21" ht="15.5" x14ac:dyDescent="0.35">
      <c r="C222" t="s">
        <v>2920</v>
      </c>
      <c r="K222" s="5">
        <v>-16086800000</v>
      </c>
      <c r="L222" s="5">
        <v>-385861440000</v>
      </c>
      <c r="M222" s="5">
        <v>-128431620000</v>
      </c>
      <c r="P222" s="5">
        <v>-4854593960</v>
      </c>
    </row>
    <row r="223" spans="3:21" ht="15.5" x14ac:dyDescent="0.35">
      <c r="C223" t="s">
        <v>3176</v>
      </c>
      <c r="D223" s="5">
        <v>-1735249485</v>
      </c>
      <c r="E223" s="5">
        <v>-188029545553</v>
      </c>
      <c r="F223" s="5">
        <v>95330385604</v>
      </c>
      <c r="G223" s="5">
        <v>-55486164782</v>
      </c>
      <c r="I223" s="5">
        <v>-188029545553</v>
      </c>
      <c r="J223" s="5">
        <v>-138132249687</v>
      </c>
      <c r="K223" s="5">
        <v>-204618089931</v>
      </c>
      <c r="L223" s="5">
        <v>-114632045481</v>
      </c>
      <c r="M223" s="5">
        <v>-90806823292</v>
      </c>
      <c r="N223" s="5">
        <v>-106660756489</v>
      </c>
      <c r="O223" s="5">
        <v>-122380152417</v>
      </c>
      <c r="U223" s="5">
        <v>-56458505</v>
      </c>
    </row>
    <row r="224" spans="3:21" ht="15.5" x14ac:dyDescent="0.35">
      <c r="C224" t="s">
        <v>186</v>
      </c>
      <c r="D224" s="5">
        <v>24565073791</v>
      </c>
      <c r="E224" s="5">
        <v>41788155457</v>
      </c>
      <c r="F224" s="5">
        <v>-64129886815</v>
      </c>
      <c r="G224" s="5">
        <v>-112910255167</v>
      </c>
      <c r="I224" s="5">
        <v>38759696488</v>
      </c>
      <c r="J224" s="5">
        <v>-122689243196</v>
      </c>
      <c r="K224" s="5">
        <v>-370008284781</v>
      </c>
      <c r="L224" s="5">
        <v>601801503658</v>
      </c>
      <c r="M224" s="5">
        <v>-12508286832</v>
      </c>
      <c r="N224" s="5">
        <v>-26502640049</v>
      </c>
      <c r="O224" s="5">
        <v>-31757189761</v>
      </c>
      <c r="P224" s="5">
        <v>6412722008</v>
      </c>
      <c r="Q224" s="5">
        <v>9155022100</v>
      </c>
      <c r="R224" s="5">
        <v>-603433539</v>
      </c>
      <c r="S224" s="5">
        <v>-30231367323</v>
      </c>
      <c r="T224" s="5">
        <v>-12444185526</v>
      </c>
      <c r="U224" s="5">
        <v>-93001215470</v>
      </c>
    </row>
    <row r="225" spans="2:21" ht="15.5" x14ac:dyDescent="0.35">
      <c r="C225" t="s">
        <v>188</v>
      </c>
      <c r="D225" s="5">
        <v>247453301197</v>
      </c>
      <c r="E225" s="5">
        <v>95408669507</v>
      </c>
      <c r="I225" s="5">
        <v>221061548224</v>
      </c>
      <c r="J225" s="5">
        <v>361428478152</v>
      </c>
      <c r="K225" s="5">
        <v>728653387550</v>
      </c>
      <c r="L225" s="5">
        <v>126851883892</v>
      </c>
      <c r="M225" s="5">
        <v>139360170724</v>
      </c>
      <c r="N225" s="5">
        <v>165862810773</v>
      </c>
      <c r="O225" s="5">
        <v>171622184845</v>
      </c>
      <c r="P225" s="5">
        <v>49977891293</v>
      </c>
      <c r="Q225" s="5">
        <v>40822869193</v>
      </c>
      <c r="R225" s="5">
        <v>41432334332</v>
      </c>
      <c r="S225" s="5">
        <v>71663701655</v>
      </c>
      <c r="T225" s="5">
        <v>84107887181</v>
      </c>
      <c r="U225" s="5">
        <v>177109102651</v>
      </c>
    </row>
    <row r="226" spans="2:21" ht="15.5" x14ac:dyDescent="0.35">
      <c r="C226" t="s">
        <v>3177</v>
      </c>
      <c r="D226" s="5">
        <v>-391837236</v>
      </c>
      <c r="E226" s="5">
        <v>-11750315972</v>
      </c>
      <c r="F226" s="5">
        <v>-2030725393</v>
      </c>
      <c r="G226" s="5">
        <v>3604862224</v>
      </c>
      <c r="I226" s="5">
        <v>-12367943515</v>
      </c>
      <c r="J226" s="5">
        <v>-17677686732</v>
      </c>
      <c r="K226" s="5">
        <v>2783375383</v>
      </c>
    </row>
    <row r="227" spans="2:21" ht="15.5" x14ac:dyDescent="0.35">
      <c r="C227" t="s">
        <v>3178</v>
      </c>
      <c r="E227" s="5">
        <v>-14356156211</v>
      </c>
      <c r="F227" s="5">
        <v>3997835027</v>
      </c>
      <c r="G227" s="5">
        <v>10358321184</v>
      </c>
    </row>
    <row r="228" spans="2:21" ht="15.5" x14ac:dyDescent="0.35">
      <c r="C228" t="s">
        <v>754</v>
      </c>
      <c r="R228" s="5">
        <v>-6031600</v>
      </c>
    </row>
    <row r="229" spans="2:21" ht="15.5" x14ac:dyDescent="0.35">
      <c r="C229" t="s">
        <v>189</v>
      </c>
      <c r="D229" s="5">
        <v>271626537752</v>
      </c>
      <c r="E229" s="5">
        <v>111090352781</v>
      </c>
      <c r="F229" s="5">
        <v>-62162777181</v>
      </c>
      <c r="G229" s="5">
        <v>-98947071759</v>
      </c>
      <c r="I229" s="5">
        <v>247453301197</v>
      </c>
      <c r="J229" s="5">
        <v>221061548224</v>
      </c>
      <c r="K229" s="5">
        <v>361428478152</v>
      </c>
      <c r="L229" s="5">
        <v>728653387550</v>
      </c>
      <c r="M229" s="5">
        <v>126851883892</v>
      </c>
      <c r="N229" s="5">
        <v>139360170724</v>
      </c>
      <c r="O229" s="5">
        <v>139864995084</v>
      </c>
      <c r="P229" s="5">
        <v>56390613301</v>
      </c>
      <c r="Q229" s="5">
        <v>49977891293</v>
      </c>
      <c r="R229" s="5">
        <v>40822869193</v>
      </c>
      <c r="S229" s="5">
        <v>41432334332</v>
      </c>
      <c r="T229" s="5">
        <v>71663701655</v>
      </c>
      <c r="U229" s="5">
        <v>84107887181</v>
      </c>
    </row>
    <row r="231" spans="2:21" ht="15.5" x14ac:dyDescent="0.35">
      <c r="B231" t="s">
        <v>190</v>
      </c>
      <c r="C231" t="s">
        <v>11</v>
      </c>
      <c r="D231" s="5">
        <v>9880000000</v>
      </c>
      <c r="E231" s="5">
        <v>9880000000</v>
      </c>
      <c r="F231" s="5">
        <v>10310000000</v>
      </c>
      <c r="G231" s="5">
        <v>10310000000</v>
      </c>
      <c r="I231" s="5">
        <v>9880000000</v>
      </c>
      <c r="J231" s="5">
        <v>10310000000</v>
      </c>
      <c r="K231" s="5">
        <v>520000000</v>
      </c>
      <c r="L231" s="5">
        <v>520000000</v>
      </c>
      <c r="M231" s="5">
        <v>560000000</v>
      </c>
      <c r="N231" s="5">
        <v>560000000</v>
      </c>
      <c r="O231" s="5">
        <v>560000000</v>
      </c>
      <c r="P231" s="5">
        <v>510000000</v>
      </c>
      <c r="Q231" s="5">
        <v>510000000</v>
      </c>
      <c r="R231" s="5">
        <v>510000000</v>
      </c>
      <c r="S231" s="5">
        <v>510000000</v>
      </c>
      <c r="T231" s="5">
        <v>510000000</v>
      </c>
      <c r="U231" s="5">
        <v>440000000</v>
      </c>
    </row>
    <row r="232" spans="2:21" ht="15.5" x14ac:dyDescent="0.35">
      <c r="C232" t="s">
        <v>191</v>
      </c>
      <c r="D232" s="6">
        <v>1.82</v>
      </c>
      <c r="E232" s="6">
        <v>3.76</v>
      </c>
      <c r="F232" s="6">
        <v>1.77</v>
      </c>
      <c r="G232" s="6">
        <v>3.77</v>
      </c>
    </row>
    <row r="233" spans="2:21" ht="15.5" x14ac:dyDescent="0.35">
      <c r="C233" t="s">
        <v>192</v>
      </c>
      <c r="D233" s="6">
        <v>253.85</v>
      </c>
      <c r="E233" s="6">
        <v>135.63999999999999</v>
      </c>
      <c r="F233" s="6">
        <v>310.73</v>
      </c>
      <c r="G233" s="6">
        <v>156.5</v>
      </c>
    </row>
    <row r="234" spans="2:21" ht="15.5" x14ac:dyDescent="0.35">
      <c r="C234" t="s">
        <v>70</v>
      </c>
      <c r="D234" s="6">
        <v>14.12</v>
      </c>
      <c r="E234" s="6">
        <v>15.07</v>
      </c>
      <c r="F234" s="6">
        <v>18.84</v>
      </c>
      <c r="G234" s="6">
        <v>20.420000000000002</v>
      </c>
    </row>
    <row r="235" spans="2:21" ht="15.5" x14ac:dyDescent="0.35">
      <c r="C235" t="s">
        <v>193</v>
      </c>
      <c r="E235" s="5">
        <v>63440000000</v>
      </c>
      <c r="F235" s="5">
        <v>127050000000</v>
      </c>
      <c r="G235" s="5">
        <v>103390000000</v>
      </c>
    </row>
    <row r="236" spans="2:21" ht="15.5" x14ac:dyDescent="0.35">
      <c r="C236" t="s">
        <v>194</v>
      </c>
      <c r="D236" s="6">
        <v>2.8000000000000004E-3</v>
      </c>
      <c r="E236" s="6">
        <v>5.4000000000000003E-3</v>
      </c>
      <c r="F236" s="6">
        <v>3.4999999999999996E-3</v>
      </c>
      <c r="G236" s="6">
        <v>7.4999999999999997E-3</v>
      </c>
    </row>
    <row r="237" spans="2:21" ht="15.5" x14ac:dyDescent="0.35">
      <c r="C237" t="s">
        <v>195</v>
      </c>
      <c r="D237" s="6">
        <v>1.23E-2</v>
      </c>
      <c r="E237" s="6">
        <v>2.5699999999999997E-2</v>
      </c>
      <c r="F237" s="6">
        <v>1.29E-2</v>
      </c>
      <c r="G237" s="6">
        <v>2.6000000000000002E-2</v>
      </c>
    </row>
    <row r="238" spans="2:21" ht="15.5" x14ac:dyDescent="0.35">
      <c r="C238" t="s">
        <v>196</v>
      </c>
      <c r="D238" s="6">
        <v>5.3E-3</v>
      </c>
      <c r="E238" s="6">
        <v>8.199999999999999E-3</v>
      </c>
      <c r="F238" s="6">
        <v>4.6999999999999993E-3</v>
      </c>
      <c r="G238" s="6">
        <v>9.5999999999999992E-3</v>
      </c>
    </row>
    <row r="239" spans="2:21" ht="15.5" x14ac:dyDescent="0.35">
      <c r="C239" t="s">
        <v>197</v>
      </c>
      <c r="D239" s="6">
        <v>1.1000000000000001</v>
      </c>
      <c r="E239" s="6">
        <v>1.5</v>
      </c>
      <c r="F239" s="6">
        <v>0.81</v>
      </c>
      <c r="G239" s="6">
        <v>1.75</v>
      </c>
    </row>
    <row r="240" spans="2:21" ht="15.5" x14ac:dyDescent="0.35">
      <c r="C240" t="s">
        <v>198</v>
      </c>
      <c r="D240" s="5">
        <v>1840000000000</v>
      </c>
      <c r="E240" s="5">
        <v>1820000000000</v>
      </c>
      <c r="F240" s="5">
        <v>1764000000000</v>
      </c>
      <c r="G240" s="5">
        <v>1846000000000</v>
      </c>
    </row>
    <row r="241" spans="3:21" ht="15.5" x14ac:dyDescent="0.35">
      <c r="C241" t="s">
        <v>199</v>
      </c>
      <c r="D241" s="6">
        <v>3.12</v>
      </c>
      <c r="E241" s="6">
        <v>3.49</v>
      </c>
      <c r="F241" s="6">
        <v>4.01</v>
      </c>
      <c r="G241" s="6">
        <v>4.0599999999999996</v>
      </c>
    </row>
    <row r="242" spans="3:21" ht="15.5" x14ac:dyDescent="0.35">
      <c r="C242" t="s">
        <v>200</v>
      </c>
      <c r="D242" s="6">
        <v>148.1</v>
      </c>
      <c r="E242" s="6">
        <v>146.12</v>
      </c>
      <c r="F242" s="6">
        <v>137.22999999999999</v>
      </c>
      <c r="G242" s="6">
        <v>145.32</v>
      </c>
    </row>
    <row r="243" spans="3:21" ht="15.5" x14ac:dyDescent="0.35">
      <c r="C243" t="s">
        <v>201</v>
      </c>
      <c r="D243" s="6">
        <v>3.12</v>
      </c>
      <c r="E243" s="6">
        <v>3.49</v>
      </c>
      <c r="F243" s="6">
        <v>4.01</v>
      </c>
      <c r="G243" s="6">
        <v>4.0599999999999996</v>
      </c>
    </row>
    <row r="244" spans="3:21" ht="15.5" x14ac:dyDescent="0.35">
      <c r="C244" t="s">
        <v>202</v>
      </c>
      <c r="D244" s="6">
        <v>148.1</v>
      </c>
      <c r="E244" s="6">
        <v>146.12</v>
      </c>
      <c r="F244" s="6">
        <v>137.22999999999999</v>
      </c>
      <c r="G244" s="6">
        <v>145.32</v>
      </c>
    </row>
    <row r="245" spans="3:21" ht="15.5" x14ac:dyDescent="0.35">
      <c r="C245" t="s">
        <v>203</v>
      </c>
    </row>
    <row r="246" spans="3:21" ht="15.5" x14ac:dyDescent="0.35">
      <c r="C246" t="s">
        <v>204</v>
      </c>
    </row>
    <row r="247" spans="3:21" ht="15.5" x14ac:dyDescent="0.35">
      <c r="C247" t="s">
        <v>205</v>
      </c>
      <c r="D247" s="5">
        <v>1464000000000</v>
      </c>
      <c r="E247" s="5">
        <v>1444000000000</v>
      </c>
      <c r="F247" s="5">
        <v>1415000000000</v>
      </c>
      <c r="G247" s="5">
        <v>1498000000000</v>
      </c>
    </row>
    <row r="248" spans="3:21" ht="15.5" x14ac:dyDescent="0.35">
      <c r="C248" t="s">
        <v>23</v>
      </c>
    </row>
    <row r="249" spans="3:21" ht="15.5" x14ac:dyDescent="0.35">
      <c r="C249" t="s">
        <v>20</v>
      </c>
    </row>
    <row r="250" spans="3:21" ht="15.5" x14ac:dyDescent="0.35">
      <c r="C250" t="s">
        <v>206</v>
      </c>
    </row>
    <row r="251" spans="3:21" ht="15.5" x14ac:dyDescent="0.35">
      <c r="C251" t="s">
        <v>207</v>
      </c>
      <c r="D251" s="5">
        <v>-49000000000</v>
      </c>
      <c r="E251" s="5">
        <v>138000000000</v>
      </c>
      <c r="F251" s="5">
        <v>28000000000</v>
      </c>
      <c r="G251" s="5">
        <v>-2000000000</v>
      </c>
    </row>
    <row r="252" spans="3:21" ht="15.5" x14ac:dyDescent="0.35">
      <c r="C252" t="s">
        <v>208</v>
      </c>
      <c r="D252" s="5">
        <v>-86000000000</v>
      </c>
      <c r="E252" s="5">
        <v>-304000000000</v>
      </c>
      <c r="F252" s="5">
        <v>-144000000000</v>
      </c>
      <c r="G252" s="5">
        <v>-94000000000</v>
      </c>
    </row>
    <row r="253" spans="3:21" ht="15.5" x14ac:dyDescent="0.35">
      <c r="C253" t="s">
        <v>12</v>
      </c>
      <c r="D253" s="5">
        <v>-135000000000</v>
      </c>
      <c r="E253" s="5">
        <v>-166000000000</v>
      </c>
      <c r="F253" s="5">
        <v>-116000000000</v>
      </c>
      <c r="G253" s="5">
        <v>-97000000000</v>
      </c>
    </row>
    <row r="254" spans="3:21" ht="15.5" x14ac:dyDescent="0.35">
      <c r="C254" t="s">
        <v>15</v>
      </c>
      <c r="D254" s="6">
        <v>-13.66</v>
      </c>
      <c r="E254" s="6">
        <v>-16.809999999999999</v>
      </c>
      <c r="F254" s="6">
        <v>-11.24</v>
      </c>
      <c r="G254" s="6">
        <v>-9.36</v>
      </c>
    </row>
    <row r="255" spans="3:21" ht="15.5" x14ac:dyDescent="0.35">
      <c r="C255" t="s">
        <v>57</v>
      </c>
      <c r="I255" s="6">
        <v>13.64</v>
      </c>
      <c r="J255" s="6">
        <v>14.1</v>
      </c>
      <c r="K255" s="6">
        <v>220.69</v>
      </c>
      <c r="L255" s="6">
        <v>1164.3599999999999</v>
      </c>
      <c r="M255" s="6">
        <v>225.81</v>
      </c>
      <c r="N255" s="6">
        <v>167.5</v>
      </c>
      <c r="O255" s="6">
        <v>217.57</v>
      </c>
      <c r="P255" s="6">
        <v>171.56</v>
      </c>
      <c r="Q255" s="6">
        <v>155.44999999999999</v>
      </c>
      <c r="R255" s="6">
        <v>114.73</v>
      </c>
      <c r="S255" s="6">
        <v>97.02</v>
      </c>
      <c r="T255" s="6">
        <v>91.29</v>
      </c>
      <c r="U255" s="6">
        <v>61.75</v>
      </c>
    </row>
    <row r="256" spans="3:21" ht="15.5" x14ac:dyDescent="0.35">
      <c r="C256" t="s">
        <v>69</v>
      </c>
      <c r="I256" s="6">
        <v>37.39</v>
      </c>
      <c r="J256" s="6">
        <v>41.13</v>
      </c>
      <c r="K256" s="6">
        <v>46.67</v>
      </c>
      <c r="L256" s="6">
        <v>9.32</v>
      </c>
      <c r="M256" s="6">
        <v>29.23</v>
      </c>
      <c r="N256" s="6">
        <v>59.7</v>
      </c>
      <c r="O256" s="6">
        <v>45.96</v>
      </c>
      <c r="P256" s="6">
        <v>37.89</v>
      </c>
      <c r="Q256" s="6">
        <v>38.6</v>
      </c>
      <c r="R256" s="6">
        <v>30.51</v>
      </c>
      <c r="S256" s="6">
        <v>34.53</v>
      </c>
      <c r="T256" s="6">
        <v>14.24</v>
      </c>
      <c r="U256" s="5">
        <v>0</v>
      </c>
    </row>
    <row r="257" spans="3:21" ht="15.5" x14ac:dyDescent="0.35">
      <c r="C257" t="s">
        <v>72</v>
      </c>
      <c r="I257" s="6">
        <v>4.07</v>
      </c>
      <c r="J257" s="6">
        <v>5.25</v>
      </c>
      <c r="K257" s="6">
        <v>5.47</v>
      </c>
      <c r="L257" s="6">
        <v>6.67</v>
      </c>
      <c r="M257" s="6">
        <v>3.9</v>
      </c>
      <c r="N257" s="6">
        <v>6.3</v>
      </c>
      <c r="O257" s="6">
        <v>5.98</v>
      </c>
      <c r="P257" s="6">
        <v>11.14</v>
      </c>
      <c r="Q257" s="6">
        <v>10.26</v>
      </c>
      <c r="R257" s="6">
        <v>7.35</v>
      </c>
      <c r="S257" s="6">
        <v>7.64</v>
      </c>
      <c r="T257" s="6">
        <v>4.2300000000000004</v>
      </c>
      <c r="U257" s="5">
        <v>0</v>
      </c>
    </row>
    <row r="258" spans="3:21" ht="15.5" x14ac:dyDescent="0.35">
      <c r="C258" t="s">
        <v>209</v>
      </c>
      <c r="I258" s="5">
        <v>414850000000</v>
      </c>
      <c r="J258" s="5">
        <v>433620000000</v>
      </c>
      <c r="K258" s="5">
        <v>341250000000</v>
      </c>
      <c r="L258" s="5">
        <v>271940000000</v>
      </c>
      <c r="M258" s="5">
        <v>298930000000</v>
      </c>
      <c r="N258" s="5">
        <v>295790000000</v>
      </c>
      <c r="O258" s="5">
        <v>421920000000</v>
      </c>
      <c r="P258" s="5">
        <v>148190000000</v>
      </c>
    </row>
    <row r="259" spans="3:21" ht="15.5" x14ac:dyDescent="0.35">
      <c r="C259" t="s">
        <v>210</v>
      </c>
      <c r="I259" s="6">
        <v>1.9799999999999998E-2</v>
      </c>
      <c r="J259" s="6">
        <v>2.6499999999999999E-2</v>
      </c>
      <c r="K259" s="6">
        <v>2.7300000000000001E-2</v>
      </c>
      <c r="L259" s="6">
        <v>0.18309999999999998</v>
      </c>
      <c r="M259" s="6">
        <v>4.2800000000000005E-2</v>
      </c>
      <c r="N259" s="6">
        <v>3.3599999999999998E-2</v>
      </c>
      <c r="O259" s="6">
        <v>4.5400000000000003E-2</v>
      </c>
      <c r="P259" s="6">
        <v>0.13170000000000001</v>
      </c>
      <c r="Q259" s="6">
        <v>0.1201</v>
      </c>
      <c r="R259" s="6">
        <v>0.1148</v>
      </c>
      <c r="S259" s="6">
        <v>9.0500000000000011E-2</v>
      </c>
      <c r="T259" s="6">
        <v>9.2200000000000004E-2</v>
      </c>
      <c r="U259" s="6">
        <v>9.7200000000000009E-2</v>
      </c>
    </row>
    <row r="260" spans="3:21" ht="15.5" x14ac:dyDescent="0.35">
      <c r="C260" t="s">
        <v>211</v>
      </c>
      <c r="I260" s="6">
        <v>9.3299999999999994E-2</v>
      </c>
      <c r="J260" s="6">
        <v>0.1036</v>
      </c>
      <c r="K260" s="6">
        <v>8.4499999999999992E-2</v>
      </c>
      <c r="L260" s="6">
        <v>0.43920000000000003</v>
      </c>
      <c r="M260" s="6">
        <v>0.1162</v>
      </c>
      <c r="N260" s="6">
        <v>8.8399999999999992E-2</v>
      </c>
      <c r="O260" s="6">
        <v>0.13</v>
      </c>
      <c r="P260" s="6">
        <v>0.14980000000000002</v>
      </c>
      <c r="Q260" s="6">
        <v>0.1585</v>
      </c>
      <c r="R260" s="6">
        <v>0.14380000000000001</v>
      </c>
      <c r="S260" s="6">
        <v>0.1421</v>
      </c>
      <c r="T260" s="6">
        <v>0.16079999999999997</v>
      </c>
      <c r="U260" s="6">
        <v>0.12960000000000002</v>
      </c>
    </row>
    <row r="261" spans="3:21" ht="15.5" x14ac:dyDescent="0.35">
      <c r="C261" t="s">
        <v>212</v>
      </c>
      <c r="I261" s="6">
        <v>3.1300000000000001E-2</v>
      </c>
      <c r="J261" s="6">
        <v>4.6699999999999998E-2</v>
      </c>
      <c r="K261" s="6">
        <v>0.05</v>
      </c>
      <c r="L261" s="6">
        <v>4.6600000000000003E-2</v>
      </c>
      <c r="M261" s="6">
        <v>7.2900000000000006E-2</v>
      </c>
      <c r="N261" s="6">
        <v>5.9699999999999996E-2</v>
      </c>
      <c r="O261" s="6">
        <v>0.21030000000000001</v>
      </c>
      <c r="P261" s="6">
        <v>0.14499999999999999</v>
      </c>
      <c r="Q261" s="6">
        <v>0.16589999999999999</v>
      </c>
      <c r="R261" s="6">
        <v>0.1389</v>
      </c>
      <c r="S261" s="6">
        <v>0.1195</v>
      </c>
      <c r="T261" s="6">
        <v>0.12390000000000001</v>
      </c>
      <c r="U261" s="6">
        <v>0.308</v>
      </c>
    </row>
    <row r="262" spans="3:21" ht="15.5" x14ac:dyDescent="0.35">
      <c r="C262" t="s">
        <v>213</v>
      </c>
      <c r="I262" s="6">
        <v>1.58</v>
      </c>
      <c r="J262" s="6">
        <v>2.36</v>
      </c>
      <c r="K262" s="6">
        <v>1.97</v>
      </c>
      <c r="L262" s="6">
        <v>2.12</v>
      </c>
      <c r="M262" s="6">
        <v>2.38</v>
      </c>
      <c r="N262" s="6">
        <v>1.39</v>
      </c>
    </row>
    <row r="263" spans="3:21" ht="15.5" x14ac:dyDescent="0.35">
      <c r="C263" t="s">
        <v>66</v>
      </c>
      <c r="I263" s="6">
        <v>3.49</v>
      </c>
      <c r="J263" s="6">
        <v>4.26</v>
      </c>
      <c r="K263" s="6">
        <v>3.95</v>
      </c>
      <c r="L263" s="6">
        <v>4.09</v>
      </c>
      <c r="M263" s="6">
        <v>3.4</v>
      </c>
      <c r="N263" s="6">
        <v>5.28</v>
      </c>
      <c r="O263" s="6">
        <v>5.97</v>
      </c>
      <c r="P263" s="6">
        <v>5.68</v>
      </c>
      <c r="Q263" s="6">
        <v>6.12</v>
      </c>
      <c r="R263" s="6">
        <v>4.3899999999999997</v>
      </c>
      <c r="S263" s="6">
        <v>4.91</v>
      </c>
      <c r="T263" s="6">
        <v>2.29</v>
      </c>
      <c r="U263" s="5">
        <v>0</v>
      </c>
    </row>
    <row r="264" spans="3:21" ht="15.5" x14ac:dyDescent="0.35">
      <c r="C264" t="s">
        <v>63</v>
      </c>
      <c r="I264" s="6">
        <v>146.12</v>
      </c>
      <c r="J264" s="6">
        <v>136.13</v>
      </c>
      <c r="K264" s="6">
        <v>2610.41</v>
      </c>
      <c r="L264" s="6">
        <v>2650.89</v>
      </c>
      <c r="M264" s="6">
        <v>1943.53</v>
      </c>
      <c r="N264" s="6">
        <v>1895.16</v>
      </c>
      <c r="O264" s="6">
        <v>1673.92</v>
      </c>
      <c r="P264" s="6">
        <v>1145.1300000000001</v>
      </c>
      <c r="Q264" s="6">
        <v>980.68</v>
      </c>
      <c r="R264" s="6">
        <v>797.82</v>
      </c>
      <c r="S264" s="6">
        <v>682.89</v>
      </c>
      <c r="T264" s="6">
        <v>567.69000000000005</v>
      </c>
      <c r="U264" s="6">
        <v>476.47</v>
      </c>
    </row>
    <row r="265" spans="3:21" ht="15.5" x14ac:dyDescent="0.35">
      <c r="C265" t="s">
        <v>214</v>
      </c>
      <c r="I265" s="6">
        <v>3.49</v>
      </c>
      <c r="J265" s="6">
        <v>4.26</v>
      </c>
      <c r="K265" s="6">
        <v>3.95</v>
      </c>
      <c r="L265" s="6">
        <v>4.09</v>
      </c>
      <c r="M265" s="6">
        <v>3.4</v>
      </c>
      <c r="N265" s="6">
        <v>5.28</v>
      </c>
      <c r="O265" s="6">
        <v>5.97</v>
      </c>
      <c r="P265" s="6">
        <v>5.68</v>
      </c>
      <c r="Q265" s="6">
        <v>6.12</v>
      </c>
      <c r="R265" s="6">
        <v>4.3899999999999997</v>
      </c>
      <c r="S265" s="6">
        <v>4.91</v>
      </c>
      <c r="T265" s="6">
        <v>2.29</v>
      </c>
      <c r="U265" s="5">
        <v>0</v>
      </c>
    </row>
    <row r="266" spans="3:21" ht="15.5" x14ac:dyDescent="0.35">
      <c r="C266" t="s">
        <v>215</v>
      </c>
      <c r="I266" s="6">
        <v>146.12</v>
      </c>
      <c r="J266" s="6">
        <v>136.13</v>
      </c>
      <c r="K266" s="6">
        <v>2610.41</v>
      </c>
      <c r="L266" s="6">
        <v>2650.89</v>
      </c>
      <c r="M266" s="6">
        <v>1943.53</v>
      </c>
      <c r="N266" s="6">
        <v>1895.16</v>
      </c>
      <c r="O266" s="6">
        <v>1673.92</v>
      </c>
      <c r="P266" s="6">
        <v>1145.1300000000001</v>
      </c>
      <c r="Q266" s="6">
        <v>980.68</v>
      </c>
      <c r="R266" s="6">
        <v>797.82</v>
      </c>
      <c r="S266" s="6">
        <v>682.89</v>
      </c>
      <c r="T266" s="6">
        <v>567.69000000000005</v>
      </c>
      <c r="U266" s="6">
        <v>476.47</v>
      </c>
    </row>
    <row r="267" spans="3:21" ht="15.5" x14ac:dyDescent="0.35">
      <c r="C267" t="s">
        <v>216</v>
      </c>
    </row>
    <row r="268" spans="3:21" ht="15.5" x14ac:dyDescent="0.35">
      <c r="C268" t="s">
        <v>217</v>
      </c>
    </row>
    <row r="269" spans="3:21" ht="15.5" x14ac:dyDescent="0.35">
      <c r="C269" t="s">
        <v>25</v>
      </c>
    </row>
    <row r="270" spans="3:21" ht="15.5" x14ac:dyDescent="0.35">
      <c r="C270" t="s">
        <v>22</v>
      </c>
    </row>
    <row r="271" spans="3:21" ht="15.5" x14ac:dyDescent="0.35">
      <c r="C271" t="s">
        <v>218</v>
      </c>
    </row>
    <row r="272" spans="3:21" ht="15.5" x14ac:dyDescent="0.35">
      <c r="C272" t="s">
        <v>219</v>
      </c>
      <c r="I272" s="5">
        <v>282000000000</v>
      </c>
      <c r="J272" s="5">
        <v>330000000000</v>
      </c>
      <c r="K272" s="5">
        <v>360000000000</v>
      </c>
      <c r="L272" s="5">
        <v>329000000000</v>
      </c>
      <c r="M272" s="5">
        <v>441000000000</v>
      </c>
      <c r="N272" s="5">
        <v>564000000000</v>
      </c>
      <c r="O272" s="5">
        <v>163000000000</v>
      </c>
      <c r="P272" s="5">
        <v>70000000000</v>
      </c>
      <c r="Q272" s="5">
        <v>74000000000</v>
      </c>
      <c r="R272" s="5">
        <v>47000000000</v>
      </c>
      <c r="S272" s="5">
        <v>52000000000</v>
      </c>
      <c r="T272" s="5">
        <v>52000000000</v>
      </c>
      <c r="U272" s="5">
        <v>61000000000</v>
      </c>
    </row>
    <row r="273" spans="2:21" ht="15.5" x14ac:dyDescent="0.35">
      <c r="C273" t="s">
        <v>220</v>
      </c>
      <c r="I273" s="5">
        <v>-738000000000</v>
      </c>
      <c r="J273" s="5">
        <v>-970000000000</v>
      </c>
      <c r="K273" s="5">
        <v>-547000000000</v>
      </c>
      <c r="L273" s="5">
        <v>-221000000000</v>
      </c>
      <c r="M273" s="5">
        <v>-108000000000</v>
      </c>
      <c r="N273" s="5">
        <v>-16000000000</v>
      </c>
      <c r="O273" s="5">
        <v>-25000000000</v>
      </c>
      <c r="P273" s="5">
        <v>-1000000000</v>
      </c>
      <c r="Q273" s="5">
        <v>0</v>
      </c>
      <c r="R273" s="5">
        <v>-1000000000</v>
      </c>
      <c r="S273" s="5">
        <v>-1000000000</v>
      </c>
      <c r="T273" s="5">
        <v>-2000000000</v>
      </c>
      <c r="U273" s="5">
        <v>-4000000000</v>
      </c>
    </row>
    <row r="274" spans="2:21" ht="15.5" x14ac:dyDescent="0.35">
      <c r="C274" t="s">
        <v>14</v>
      </c>
      <c r="I274" s="5">
        <v>-456000000000</v>
      </c>
      <c r="J274" s="5">
        <v>-640000000000</v>
      </c>
      <c r="K274" s="5">
        <v>-187000000000</v>
      </c>
      <c r="L274" s="5">
        <v>108000000000</v>
      </c>
      <c r="M274" s="5">
        <v>333000000000</v>
      </c>
      <c r="N274" s="5">
        <v>548000000000</v>
      </c>
      <c r="O274" s="5">
        <v>138000000000</v>
      </c>
      <c r="P274" s="5">
        <v>69000000000</v>
      </c>
      <c r="Q274" s="5">
        <v>74000000000</v>
      </c>
      <c r="R274" s="5">
        <v>46000000000</v>
      </c>
      <c r="S274" s="5">
        <v>51000000000</v>
      </c>
      <c r="T274" s="5">
        <v>50000000000</v>
      </c>
      <c r="U274" s="5">
        <v>57000000000</v>
      </c>
    </row>
    <row r="275" spans="2:21" ht="15.5" x14ac:dyDescent="0.35">
      <c r="C275" t="s">
        <v>16</v>
      </c>
      <c r="I275" s="6">
        <v>-46.11</v>
      </c>
      <c r="J275" s="6">
        <v>-62.07</v>
      </c>
      <c r="K275" s="6">
        <v>-363.31</v>
      </c>
      <c r="L275" s="6">
        <v>209.61</v>
      </c>
      <c r="M275" s="6">
        <v>592.85</v>
      </c>
      <c r="N275" s="6">
        <v>975.31</v>
      </c>
      <c r="O275" s="6">
        <v>246.02</v>
      </c>
      <c r="P275" s="6">
        <v>133.36000000000001</v>
      </c>
      <c r="Q275" s="6">
        <v>143.66</v>
      </c>
      <c r="R275" s="6">
        <v>89.81</v>
      </c>
      <c r="S275" s="6">
        <v>99.44</v>
      </c>
      <c r="T275" s="6">
        <v>97.8</v>
      </c>
      <c r="U275" s="6">
        <v>128.84</v>
      </c>
    </row>
    <row r="277" spans="2:21" ht="15.5" x14ac:dyDescent="0.35">
      <c r="B277" t="s">
        <v>221</v>
      </c>
      <c r="C277" t="s">
        <v>222</v>
      </c>
      <c r="D277" s="5">
        <v>18000000000</v>
      </c>
      <c r="E277" s="5">
        <v>37000000000</v>
      </c>
      <c r="F277" s="5">
        <v>18000000000</v>
      </c>
      <c r="G277" s="5">
        <v>39000000000</v>
      </c>
      <c r="H277" s="5">
        <v>72000000000</v>
      </c>
      <c r="I277" s="5">
        <v>135000000000</v>
      </c>
      <c r="J277" s="5">
        <v>145000000000</v>
      </c>
      <c r="K277" s="5">
        <v>114000000000</v>
      </c>
      <c r="L277" s="5">
        <v>600000000000</v>
      </c>
      <c r="M277" s="5">
        <v>127000000000</v>
      </c>
      <c r="N277" s="5">
        <v>94000000000</v>
      </c>
      <c r="O277" s="5">
        <v>122000000000</v>
      </c>
      <c r="P277" s="5">
        <v>88000000000</v>
      </c>
      <c r="Q277" s="5">
        <v>80000000000</v>
      </c>
    </row>
    <row r="278" spans="2:21" ht="15.5" x14ac:dyDescent="0.35">
      <c r="C278" t="s">
        <v>223</v>
      </c>
      <c r="H278" s="5">
        <v>112000000000</v>
      </c>
      <c r="I278" s="5">
        <v>135000000000</v>
      </c>
      <c r="J278" s="5">
        <v>145000000000</v>
      </c>
      <c r="K278" s="5">
        <v>114000000000</v>
      </c>
      <c r="L278" s="5">
        <v>600000000000</v>
      </c>
      <c r="M278" s="5">
        <v>127000000000</v>
      </c>
      <c r="N278" s="5">
        <v>94000000000</v>
      </c>
      <c r="O278" s="5">
        <v>122000000000</v>
      </c>
      <c r="P278" s="5">
        <v>88000000000</v>
      </c>
      <c r="Q278" s="5">
        <v>80000000000</v>
      </c>
    </row>
    <row r="279" spans="2:21" ht="15.5" x14ac:dyDescent="0.35">
      <c r="C279" t="s">
        <v>224</v>
      </c>
      <c r="H279" s="6">
        <v>6.98</v>
      </c>
      <c r="I279" s="6">
        <v>6.98</v>
      </c>
      <c r="J279" s="6">
        <v>11.75</v>
      </c>
      <c r="K279" s="6">
        <v>7.9</v>
      </c>
      <c r="L279" s="6">
        <v>8.85</v>
      </c>
    </row>
    <row r="280" spans="2:21" ht="15.5" x14ac:dyDescent="0.35">
      <c r="C280" t="s">
        <v>74</v>
      </c>
      <c r="H280" s="6">
        <v>0.96010000000000006</v>
      </c>
      <c r="I280" s="6">
        <v>0.51180000000000003</v>
      </c>
      <c r="J280" s="6">
        <v>0.80610000000000004</v>
      </c>
      <c r="K280" s="6">
        <v>0.71589999999999998</v>
      </c>
      <c r="L280" s="6">
        <v>0.152</v>
      </c>
    </row>
    <row r="281" spans="2:21" ht="15.5" x14ac:dyDescent="0.35">
      <c r="C281" t="s">
        <v>225</v>
      </c>
      <c r="H281" s="6">
        <v>1.54E-2</v>
      </c>
      <c r="I281" s="6">
        <v>1.2E-2</v>
      </c>
      <c r="J281" s="6">
        <v>1.9699999999999999E-2</v>
      </c>
      <c r="K281" s="6">
        <v>1.46E-2</v>
      </c>
      <c r="L281" s="6">
        <v>1.6299999999999999E-2</v>
      </c>
    </row>
    <row r="282" spans="2:21" ht="15.5" x14ac:dyDescent="0.35">
      <c r="C282" t="s">
        <v>56</v>
      </c>
      <c r="D282" s="6">
        <v>1.82</v>
      </c>
      <c r="E282" s="6">
        <v>3.76</v>
      </c>
      <c r="F282" s="6">
        <v>1.84</v>
      </c>
      <c r="G282" s="6">
        <v>3.94</v>
      </c>
      <c r="H282" s="6">
        <v>7.27</v>
      </c>
      <c r="I282" s="6">
        <v>13.64</v>
      </c>
      <c r="J282" s="6">
        <v>14.7</v>
      </c>
      <c r="K282" s="6">
        <v>11.51</v>
      </c>
      <c r="L282" s="6">
        <v>60.73</v>
      </c>
      <c r="M282" s="6">
        <v>12.84</v>
      </c>
      <c r="N282" s="6">
        <v>9.5299999999999994</v>
      </c>
      <c r="O282" s="6">
        <v>12.38</v>
      </c>
      <c r="P282" s="6">
        <v>8.92</v>
      </c>
      <c r="Q282" s="6">
        <v>8.08</v>
      </c>
    </row>
    <row r="283" spans="2:21" ht="15.5" x14ac:dyDescent="0.35">
      <c r="C283" t="s">
        <v>226</v>
      </c>
      <c r="H283" s="6">
        <v>11.35</v>
      </c>
      <c r="I283" s="6">
        <v>13.64</v>
      </c>
      <c r="J283" s="6">
        <v>14.7</v>
      </c>
      <c r="K283" s="6">
        <v>11.51</v>
      </c>
      <c r="L283" s="6">
        <v>60.73</v>
      </c>
      <c r="M283" s="6">
        <v>12.84</v>
      </c>
      <c r="N283" s="6">
        <v>9.5299999999999994</v>
      </c>
      <c r="O283" s="6">
        <v>12.38</v>
      </c>
      <c r="P283" s="6">
        <v>8.92</v>
      </c>
      <c r="Q283" s="6">
        <v>8.08</v>
      </c>
    </row>
    <row r="284" spans="2:21" ht="15.5" x14ac:dyDescent="0.35">
      <c r="C284" t="s">
        <v>76</v>
      </c>
      <c r="H284" s="6">
        <v>6.98</v>
      </c>
      <c r="I284" s="6">
        <v>6.98</v>
      </c>
      <c r="J284" s="6">
        <v>11.75</v>
      </c>
      <c r="K284" s="6">
        <v>7.9</v>
      </c>
      <c r="L284" s="6">
        <v>8.85</v>
      </c>
    </row>
    <row r="285" spans="2:21" ht="15.5" x14ac:dyDescent="0.35">
      <c r="C285" t="s">
        <v>227</v>
      </c>
      <c r="H285" s="6">
        <v>0.96010000000000006</v>
      </c>
      <c r="I285" s="6">
        <v>0.51180000000000003</v>
      </c>
      <c r="J285" s="6">
        <v>0.80610000000000004</v>
      </c>
      <c r="K285" s="6">
        <v>0.71589999999999998</v>
      </c>
      <c r="L285" s="6">
        <v>0.152</v>
      </c>
    </row>
    <row r="286" spans="2:21" ht="15.5" x14ac:dyDescent="0.35">
      <c r="C286" t="s">
        <v>228</v>
      </c>
      <c r="H286" s="6">
        <v>1.54E-2</v>
      </c>
      <c r="I286" s="6">
        <v>1.2E-2</v>
      </c>
      <c r="J286" s="6">
        <v>1.9699999999999999E-2</v>
      </c>
      <c r="K286" s="6">
        <v>1.46E-2</v>
      </c>
      <c r="L286" s="6">
        <v>1.6299999999999999E-2</v>
      </c>
    </row>
    <row r="287" spans="2:21" ht="15.5" x14ac:dyDescent="0.35">
      <c r="C287" t="s">
        <v>229</v>
      </c>
      <c r="D287" s="5">
        <v>323000000000</v>
      </c>
      <c r="E287" s="5">
        <v>335000000000</v>
      </c>
      <c r="F287" s="5">
        <v>301000000000</v>
      </c>
      <c r="G287" s="5">
        <v>298000000000</v>
      </c>
      <c r="H287" s="5">
        <v>1294000000000</v>
      </c>
      <c r="I287" s="5">
        <v>1240000000000</v>
      </c>
      <c r="J287" s="5">
        <v>1140000000000</v>
      </c>
      <c r="K287" s="5">
        <v>971000000000</v>
      </c>
      <c r="L287" s="5">
        <v>839000000000</v>
      </c>
      <c r="M287" s="5">
        <v>951000000000</v>
      </c>
      <c r="N287" s="5">
        <v>892000000000</v>
      </c>
      <c r="O287" s="5">
        <v>939000000000</v>
      </c>
      <c r="P287" s="5">
        <v>300000000000</v>
      </c>
      <c r="Q287" s="5">
        <v>300000000000</v>
      </c>
    </row>
    <row r="288" spans="2:21" ht="15.5" x14ac:dyDescent="0.35">
      <c r="C288" t="s">
        <v>230</v>
      </c>
      <c r="H288" s="5">
        <v>1257000000000</v>
      </c>
      <c r="I288" s="5">
        <v>1240000000000</v>
      </c>
      <c r="J288" s="5">
        <v>1140000000000</v>
      </c>
      <c r="K288" s="5">
        <v>971000000000</v>
      </c>
      <c r="L288" s="5">
        <v>839000000000</v>
      </c>
      <c r="M288" s="5">
        <v>951000000000</v>
      </c>
      <c r="N288" s="5">
        <v>892000000000</v>
      </c>
      <c r="O288" s="5">
        <v>939000000000</v>
      </c>
      <c r="P288" s="5">
        <v>300000000000</v>
      </c>
      <c r="Q288" s="5">
        <v>300000000000</v>
      </c>
    </row>
    <row r="289" spans="3:12" ht="15.5" x14ac:dyDescent="0.35">
      <c r="C289" t="s">
        <v>231</v>
      </c>
      <c r="H289" s="6">
        <v>6.98</v>
      </c>
      <c r="I289" s="6">
        <v>6.98</v>
      </c>
      <c r="J289" s="6">
        <v>11.75</v>
      </c>
      <c r="K289" s="6">
        <v>7.9</v>
      </c>
      <c r="L289" s="6">
        <v>8.85</v>
      </c>
    </row>
    <row r="290" spans="3:12" ht="15.5" x14ac:dyDescent="0.35">
      <c r="C290" t="s">
        <v>232</v>
      </c>
      <c r="H290" s="6">
        <v>0.96010000000000006</v>
      </c>
      <c r="I290" s="6">
        <v>0.51180000000000003</v>
      </c>
      <c r="J290" s="6">
        <v>0.80610000000000004</v>
      </c>
      <c r="K290" s="6">
        <v>0.71589999999999998</v>
      </c>
      <c r="L290" s="6">
        <v>0.152</v>
      </c>
    </row>
    <row r="291" spans="3:12" ht="15.5" x14ac:dyDescent="0.35">
      <c r="C291" t="s">
        <v>233</v>
      </c>
      <c r="H291" s="6">
        <v>1.54E-2</v>
      </c>
      <c r="I291" s="6">
        <v>1.2E-2</v>
      </c>
      <c r="J291" s="6">
        <v>1.9699999999999999E-2</v>
      </c>
      <c r="K291" s="6">
        <v>1.46E-2</v>
      </c>
      <c r="L291" s="6">
        <v>1.6299999999999999E-2</v>
      </c>
    </row>
    <row r="292" spans="3:12" ht="15.5" x14ac:dyDescent="0.35">
      <c r="C292" t="s">
        <v>234</v>
      </c>
      <c r="I292" s="6">
        <v>62.17</v>
      </c>
    </row>
    <row r="293" spans="3:12" ht="15.5" x14ac:dyDescent="0.35">
      <c r="C293" t="s">
        <v>235</v>
      </c>
      <c r="I293" s="6">
        <v>39.81</v>
      </c>
    </row>
    <row r="294" spans="3:12" ht="15.5" x14ac:dyDescent="0.35">
      <c r="C294" t="s">
        <v>237</v>
      </c>
      <c r="I294" s="6">
        <v>7.5</v>
      </c>
    </row>
    <row r="295" spans="3:12" ht="15.5" x14ac:dyDescent="0.35">
      <c r="C295" t="s">
        <v>238</v>
      </c>
      <c r="I295" s="6">
        <v>2.5099999999999997E-2</v>
      </c>
    </row>
    <row r="296" spans="3:12" ht="15.5" x14ac:dyDescent="0.35">
      <c r="C296" t="s">
        <v>239</v>
      </c>
      <c r="I296" s="6">
        <v>3.55</v>
      </c>
    </row>
    <row r="297" spans="3:12" ht="15.5" x14ac:dyDescent="0.35">
      <c r="C297" t="s">
        <v>240</v>
      </c>
      <c r="I297" s="6">
        <v>3.05</v>
      </c>
    </row>
    <row r="298" spans="3:12" ht="15.5" x14ac:dyDescent="0.35">
      <c r="C298" t="s">
        <v>241</v>
      </c>
      <c r="I298" s="6">
        <v>38.97</v>
      </c>
    </row>
    <row r="299" spans="3:12" ht="15.5" x14ac:dyDescent="0.35">
      <c r="C299" t="s">
        <v>242</v>
      </c>
      <c r="I299" s="6">
        <v>-8.6999999999999993</v>
      </c>
    </row>
    <row r="300" spans="3:12" ht="15.5" x14ac:dyDescent="0.35">
      <c r="C300" t="s">
        <v>243</v>
      </c>
      <c r="I300" s="6">
        <v>48.06</v>
      </c>
    </row>
    <row r="301" spans="3:12" ht="15.5" x14ac:dyDescent="0.35">
      <c r="C301" t="s">
        <v>244</v>
      </c>
      <c r="I301" s="6">
        <v>18.559999999999999</v>
      </c>
    </row>
    <row r="302" spans="3:12" ht="15.5" x14ac:dyDescent="0.35">
      <c r="C302" t="s">
        <v>245</v>
      </c>
      <c r="I302" s="6">
        <v>-12.21</v>
      </c>
    </row>
    <row r="303" spans="3:12" ht="15.5" x14ac:dyDescent="0.35">
      <c r="C303" t="s">
        <v>246</v>
      </c>
      <c r="I303" s="6">
        <v>-0.52</v>
      </c>
    </row>
    <row r="304" spans="3:12" ht="15.5" x14ac:dyDescent="0.35">
      <c r="C304" t="s">
        <v>248</v>
      </c>
      <c r="I304" s="6">
        <v>11.35</v>
      </c>
    </row>
    <row r="305" spans="3:9" ht="15.5" x14ac:dyDescent="0.35">
      <c r="C305" t="s">
        <v>249</v>
      </c>
      <c r="I305" s="6">
        <v>7.27</v>
      </c>
    </row>
    <row r="306" spans="3:9" ht="15.5" x14ac:dyDescent="0.35">
      <c r="C306" t="s">
        <v>250</v>
      </c>
      <c r="I306" s="6">
        <v>127.16</v>
      </c>
    </row>
    <row r="307" spans="3:9" ht="15.5" x14ac:dyDescent="0.35">
      <c r="C307" t="s">
        <v>251</v>
      </c>
      <c r="D307" s="6">
        <v>27.48</v>
      </c>
    </row>
    <row r="308" spans="3:9" ht="15.5" x14ac:dyDescent="0.35">
      <c r="C308" t="s">
        <v>252</v>
      </c>
      <c r="I308" s="6">
        <v>148.1</v>
      </c>
    </row>
    <row r="309" spans="3:9" ht="15.5" x14ac:dyDescent="0.35">
      <c r="C309" t="s">
        <v>253</v>
      </c>
      <c r="I309" s="6">
        <v>-51.97</v>
      </c>
    </row>
    <row r="310" spans="3:9" ht="15.5" x14ac:dyDescent="0.35">
      <c r="C310" t="s">
        <v>377</v>
      </c>
      <c r="D310" s="6">
        <v>2.14</v>
      </c>
    </row>
    <row r="311" spans="3:9" ht="15.5" x14ac:dyDescent="0.35">
      <c r="C311" t="s">
        <v>378</v>
      </c>
      <c r="D311" s="6">
        <v>1.07</v>
      </c>
    </row>
    <row r="312" spans="3:9" ht="15.5" x14ac:dyDescent="0.35">
      <c r="C312" t="s">
        <v>256</v>
      </c>
      <c r="D312" s="6">
        <v>3.18</v>
      </c>
    </row>
    <row r="313" spans="3:9" ht="15.5" x14ac:dyDescent="0.35">
      <c r="C313" t="s">
        <v>379</v>
      </c>
      <c r="D313" s="6">
        <v>0.48</v>
      </c>
    </row>
    <row r="314" spans="3:9" ht="15.5" x14ac:dyDescent="0.35">
      <c r="C314" t="s">
        <v>257</v>
      </c>
      <c r="D314" s="6">
        <v>4.43</v>
      </c>
    </row>
    <row r="315" spans="3:9" ht="15.5" x14ac:dyDescent="0.35">
      <c r="C315" t="s">
        <v>258</v>
      </c>
      <c r="I315" s="6">
        <v>1.29</v>
      </c>
    </row>
    <row r="316" spans="3:9" ht="15.5" x14ac:dyDescent="0.35">
      <c r="C316" t="s">
        <v>12</v>
      </c>
      <c r="D316" s="5">
        <v>-135000000000</v>
      </c>
    </row>
    <row r="317" spans="3:9" ht="15.5" x14ac:dyDescent="0.35">
      <c r="C317" t="s">
        <v>259</v>
      </c>
      <c r="I317" s="6">
        <v>1.3</v>
      </c>
    </row>
    <row r="318" spans="3:9" ht="15.5" x14ac:dyDescent="0.35">
      <c r="C318" t="s">
        <v>260</v>
      </c>
      <c r="I318" s="6">
        <v>1.7299999999999999E-2</v>
      </c>
    </row>
    <row r="319" spans="3:9" ht="15.5" x14ac:dyDescent="0.35">
      <c r="C319" t="s">
        <v>261</v>
      </c>
      <c r="I319" s="6">
        <v>7.6700000000000004E-2</v>
      </c>
    </row>
    <row r="320" spans="3:9" ht="15.5" x14ac:dyDescent="0.35">
      <c r="C320" t="s">
        <v>262</v>
      </c>
      <c r="I320" s="6">
        <v>2.41E-2</v>
      </c>
    </row>
    <row r="321" spans="3:9" ht="15.5" x14ac:dyDescent="0.35">
      <c r="C321" t="s">
        <v>263</v>
      </c>
      <c r="I321" s="6">
        <v>2.2400000000000003E-2</v>
      </c>
    </row>
    <row r="322" spans="3:9" ht="15.5" x14ac:dyDescent="0.35">
      <c r="C322" t="s">
        <v>269</v>
      </c>
      <c r="I322" s="6">
        <v>0.19</v>
      </c>
    </row>
    <row r="323" spans="3:9" ht="15.5" x14ac:dyDescent="0.35">
      <c r="C323" t="s">
        <v>52</v>
      </c>
      <c r="I323" s="5">
        <v>4468000000000</v>
      </c>
    </row>
    <row r="324" spans="3:9" ht="15.5" x14ac:dyDescent="0.35">
      <c r="C324" t="s">
        <v>271</v>
      </c>
      <c r="I324" s="5">
        <v>7698000000000</v>
      </c>
    </row>
    <row r="325" spans="3:9" ht="15.5" x14ac:dyDescent="0.35">
      <c r="C325" t="s">
        <v>272</v>
      </c>
      <c r="I325" s="5">
        <v>9880000000</v>
      </c>
    </row>
    <row r="326" spans="3:9" ht="15.5" x14ac:dyDescent="0.35">
      <c r="C326" t="s">
        <v>273</v>
      </c>
      <c r="I326" s="6">
        <v>0.1012</v>
      </c>
    </row>
    <row r="327" spans="3:9" ht="15.5" x14ac:dyDescent="0.35">
      <c r="C327" t="s">
        <v>275</v>
      </c>
      <c r="D327" s="6">
        <v>0.10880000000000001</v>
      </c>
    </row>
    <row r="328" spans="3:9" ht="15.5" x14ac:dyDescent="0.35">
      <c r="C328" t="s">
        <v>276</v>
      </c>
      <c r="D328" s="6">
        <v>5.5500000000000001E-2</v>
      </c>
    </row>
    <row r="329" spans="3:9" ht="15.5" x14ac:dyDescent="0.35">
      <c r="C329" t="s">
        <v>277</v>
      </c>
      <c r="D329" s="6">
        <v>5.6600000000000004E-2</v>
      </c>
    </row>
    <row r="330" spans="3:9" ht="15.5" x14ac:dyDescent="0.35">
      <c r="C330" t="s">
        <v>279</v>
      </c>
      <c r="D330" s="6">
        <v>-0.55700000000000005</v>
      </c>
    </row>
    <row r="331" spans="3:9" ht="15.5" x14ac:dyDescent="0.35">
      <c r="C331" t="s">
        <v>280</v>
      </c>
      <c r="I331" s="6">
        <v>4.2</v>
      </c>
    </row>
    <row r="332" spans="3:9" ht="15.5" x14ac:dyDescent="0.35">
      <c r="C332" t="s">
        <v>281</v>
      </c>
      <c r="I332" s="6">
        <v>6.98</v>
      </c>
    </row>
    <row r="333" spans="3:9" ht="15.5" x14ac:dyDescent="0.35">
      <c r="C333" t="s">
        <v>282</v>
      </c>
      <c r="I333" s="6">
        <v>0.96010000000000006</v>
      </c>
    </row>
    <row r="334" spans="3:9" ht="15.5" x14ac:dyDescent="0.35">
      <c r="C334" t="s">
        <v>283</v>
      </c>
      <c r="I334" s="6">
        <v>1.54E-2</v>
      </c>
    </row>
    <row r="335" spans="3:9" ht="15.5" x14ac:dyDescent="0.35">
      <c r="C335" t="s">
        <v>284</v>
      </c>
      <c r="I335" t="s">
        <v>3179</v>
      </c>
    </row>
    <row r="336" spans="3:9" ht="15.5" x14ac:dyDescent="0.35">
      <c r="C336" t="s">
        <v>286</v>
      </c>
      <c r="I336" s="5">
        <v>4</v>
      </c>
    </row>
    <row r="337" spans="3:9" ht="15.5" x14ac:dyDescent="0.35">
      <c r="C337" t="s">
        <v>287</v>
      </c>
      <c r="I337" s="6">
        <v>0.38</v>
      </c>
    </row>
    <row r="338" spans="3:9" ht="15.5" x14ac:dyDescent="0.35">
      <c r="C338" t="s">
        <v>288</v>
      </c>
      <c r="I338" s="6">
        <v>0.76</v>
      </c>
    </row>
    <row r="339" spans="3:9" ht="15.5" x14ac:dyDescent="0.35">
      <c r="C339" t="s">
        <v>289</v>
      </c>
      <c r="I339" s="6">
        <v>0.25</v>
      </c>
    </row>
    <row r="340" spans="3:9" ht="15.5" x14ac:dyDescent="0.35">
      <c r="C340" t="s">
        <v>290</v>
      </c>
      <c r="I340" s="6">
        <v>0.43</v>
      </c>
    </row>
    <row r="341" spans="3:9" ht="15.5" x14ac:dyDescent="0.35">
      <c r="C341" t="s">
        <v>291</v>
      </c>
      <c r="I341" s="6">
        <v>0.28999999999999998</v>
      </c>
    </row>
    <row r="342" spans="3:9" ht="15.5" x14ac:dyDescent="0.35">
      <c r="C342" t="s">
        <v>292</v>
      </c>
      <c r="I342" s="6">
        <v>0.21</v>
      </c>
    </row>
    <row r="343" spans="3:9" ht="15.5" x14ac:dyDescent="0.35">
      <c r="C343" t="s">
        <v>293</v>
      </c>
      <c r="I343" s="6">
        <v>0.64</v>
      </c>
    </row>
    <row r="344" spans="3:9" ht="15.5" x14ac:dyDescent="0.35">
      <c r="C344" t="s">
        <v>294</v>
      </c>
      <c r="I344" s="5">
        <v>1257000000000</v>
      </c>
    </row>
    <row r="345" spans="3:9" ht="15.5" x14ac:dyDescent="0.35">
      <c r="C345" t="s">
        <v>296</v>
      </c>
      <c r="I345" s="5">
        <v>415000000000</v>
      </c>
    </row>
    <row r="346" spans="3:9" ht="15.5" x14ac:dyDescent="0.35">
      <c r="C346" t="s">
        <v>297</v>
      </c>
      <c r="I346" s="5">
        <v>112000000000</v>
      </c>
    </row>
    <row r="347" spans="3:9" ht="15.5" x14ac:dyDescent="0.35">
      <c r="C347" t="s">
        <v>298</v>
      </c>
      <c r="D347" s="5">
        <v>272000000000</v>
      </c>
    </row>
    <row r="348" spans="3:9" ht="15.5" x14ac:dyDescent="0.35">
      <c r="C348" t="s">
        <v>299</v>
      </c>
      <c r="D348" s="5">
        <v>6488000000000</v>
      </c>
    </row>
    <row r="349" spans="3:9" ht="15.5" x14ac:dyDescent="0.35">
      <c r="C349" t="s">
        <v>300</v>
      </c>
      <c r="D349" s="5">
        <v>4648000000000</v>
      </c>
    </row>
    <row r="350" spans="3:9" ht="15.5" x14ac:dyDescent="0.35">
      <c r="C350" t="s">
        <v>205</v>
      </c>
      <c r="I350" s="5">
        <v>1464000000000</v>
      </c>
    </row>
    <row r="351" spans="3:9" ht="15.5" x14ac:dyDescent="0.35">
      <c r="C351" t="s">
        <v>301</v>
      </c>
      <c r="I351" s="5">
        <v>1840000000000</v>
      </c>
    </row>
    <row r="352" spans="3:9" ht="15.5" x14ac:dyDescent="0.35">
      <c r="C352" t="s">
        <v>302</v>
      </c>
      <c r="I352" s="5">
        <v>115000000000</v>
      </c>
    </row>
    <row r="353" spans="3:9" ht="15.5" x14ac:dyDescent="0.35">
      <c r="C353" t="s">
        <v>303</v>
      </c>
      <c r="I353" s="5">
        <v>-243000000000</v>
      </c>
    </row>
    <row r="354" spans="3:9" ht="15.5" x14ac:dyDescent="0.35">
      <c r="C354" t="s">
        <v>304</v>
      </c>
      <c r="I354" s="5">
        <v>17000000000</v>
      </c>
    </row>
    <row r="355" spans="3:9" ht="15.5" x14ac:dyDescent="0.35">
      <c r="C355" t="s">
        <v>305</v>
      </c>
      <c r="I355" s="5">
        <v>-628000000000</v>
      </c>
    </row>
    <row r="356" spans="3:9" ht="15.5" x14ac:dyDescent="0.35">
      <c r="C356" t="s">
        <v>306</v>
      </c>
      <c r="I356" s="5">
        <v>-514000000000</v>
      </c>
    </row>
  </sheetData>
  <pageMargins left="0.7" right="0.7" top="0.75" bottom="0.75" header="0.3" footer="0.3"/>
  <ignoredErrors>
    <ignoredError sqref="A1:U357" numberStoredAsText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Z3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3180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3181</v>
      </c>
      <c r="D2" s="2" vm="828">
        <f ca="1">IFERROR(_xlfn.STOCKHISTORY("XIDX:" &amp; $C$1, D3, , 0, 0, 1), "Libur")</f>
        <v>4420</v>
      </c>
      <c r="H2" s="2" t="e" vm="2">
        <f>_FV(C2,"Price")</f>
        <v>#VALUE!</v>
      </c>
      <c r="I2" s="2" vm="829">
        <f t="shared" ref="I2:Z2" ca="1" si="0">IFERROR(_xlfn.STOCKHISTORY("XIDX:" &amp; $C$1, I1, , 0, 0, 1), "Libur")</f>
        <v>4600</v>
      </c>
      <c r="J2" s="2" vm="241">
        <f t="shared" ca="1" si="0"/>
        <v>5800</v>
      </c>
      <c r="K2" s="2" vm="164">
        <f t="shared" ca="1" si="0"/>
        <v>6000</v>
      </c>
      <c r="L2" s="2" vm="418">
        <f t="shared" ca="1" si="0"/>
        <v>8275</v>
      </c>
      <c r="M2" s="2" vm="8">
        <f t="shared" ca="1" si="0"/>
        <v>12325</v>
      </c>
      <c r="N2" s="2" vm="539">
        <f t="shared" ca="1" si="0"/>
        <v>5200</v>
      </c>
      <c r="O2" s="2" t="str">
        <f t="shared" ca="1" si="0"/>
        <v>Libur</v>
      </c>
      <c r="P2" s="2" t="str">
        <f t="shared" ca="1" si="0"/>
        <v>Libur</v>
      </c>
      <c r="Q2" s="2" vm="3">
        <f t="shared" ca="1" si="0"/>
        <v>7375</v>
      </c>
      <c r="R2" s="2" vm="830">
        <f t="shared" ca="1" si="0"/>
        <v>6675</v>
      </c>
      <c r="S2" s="2" t="str">
        <f t="shared" ca="1" si="0"/>
        <v>Libur</v>
      </c>
      <c r="T2" s="2" vm="831">
        <f t="shared" ca="1" si="0"/>
        <v>5000</v>
      </c>
      <c r="U2" s="2" t="str">
        <f t="shared" ca="1" si="0"/>
        <v>Libur</v>
      </c>
      <c r="V2" s="2" t="str">
        <f t="shared" ca="1" si="0"/>
        <v>Libur</v>
      </c>
      <c r="W2" s="2" t="str">
        <f t="shared" ca="1" si="0"/>
        <v>Libur</v>
      </c>
      <c r="X2" s="2" t="str">
        <f t="shared" ca="1" si="0"/>
        <v>Libur</v>
      </c>
      <c r="Y2" s="2" t="str">
        <f t="shared" ca="1" si="0"/>
        <v>Libur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37146621</v>
      </c>
      <c r="H4" s="2">
        <f>IFERROR(SUM(D4:G4)*(4/MAX(1,COUNT(D4:G4))),"")</f>
        <v>148586484</v>
      </c>
      <c r="I4" s="2">
        <f t="shared" ref="I4:Z4" si="1">IFERROR(INDEX(I51:I500,MATCH($C$4,$C$51:$C$500,0)),"")</f>
        <v>124279595</v>
      </c>
      <c r="J4" s="2">
        <f t="shared" si="1"/>
        <v>230915213</v>
      </c>
      <c r="K4" s="2">
        <f t="shared" si="1"/>
        <v>251962129</v>
      </c>
      <c r="L4" s="2">
        <f t="shared" si="1"/>
        <v>335234244</v>
      </c>
      <c r="M4" s="2">
        <f t="shared" si="1"/>
        <v>259766696</v>
      </c>
      <c r="N4" s="2">
        <f t="shared" si="1"/>
        <v>168492294</v>
      </c>
      <c r="O4" s="2">
        <f t="shared" si="1"/>
        <v>245619303</v>
      </c>
      <c r="P4" s="2">
        <f t="shared" si="1"/>
        <v>264440260</v>
      </c>
      <c r="Q4" s="2">
        <f t="shared" si="1"/>
        <v>241782757</v>
      </c>
      <c r="R4" s="2">
        <f t="shared" si="1"/>
        <v>220298959</v>
      </c>
      <c r="S4" s="2">
        <f t="shared" si="1"/>
        <v>207866547</v>
      </c>
      <c r="T4" s="2">
        <f t="shared" si="1"/>
        <v>207717046</v>
      </c>
      <c r="U4" s="2">
        <f t="shared" si="1"/>
        <v>200167829</v>
      </c>
      <c r="V4" s="2">
        <f t="shared" si="1"/>
        <v>174136178</v>
      </c>
      <c r="W4" s="2">
        <f t="shared" si="1"/>
        <v>1900212056000</v>
      </c>
      <c r="X4" s="2">
        <f t="shared" si="1"/>
        <v>1805359612000</v>
      </c>
      <c r="Y4" s="2">
        <f t="shared" si="1"/>
        <v>1500639310000</v>
      </c>
      <c r="Z4" s="2">
        <f t="shared" si="1"/>
        <v>1637886215000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4271077</v>
      </c>
      <c r="H5" s="2">
        <f>IFERROR(SUM(D5:G5)*(4/MAX(1,COUNT(D5:G5))),"")</f>
        <v>17084308</v>
      </c>
      <c r="I5" s="2">
        <f t="shared" ref="I5:Z5" si="2">IFERROR(INDEX(I51:I500,MATCH($C$5,$C$51:$C$500,0)),"")</f>
        <v>-1483739</v>
      </c>
      <c r="J5" s="2">
        <f t="shared" si="2"/>
        <v>12232876</v>
      </c>
      <c r="K5" s="2">
        <f t="shared" si="2"/>
        <v>15378025</v>
      </c>
      <c r="L5" s="2">
        <f t="shared" si="2"/>
        <v>27532331</v>
      </c>
      <c r="M5" s="2">
        <f t="shared" si="2"/>
        <v>22105463</v>
      </c>
      <c r="N5" s="2">
        <f t="shared" si="2"/>
        <v>-4098379</v>
      </c>
      <c r="O5" s="2">
        <f t="shared" si="2"/>
        <v>15628043</v>
      </c>
      <c r="P5" s="2">
        <f t="shared" si="2"/>
        <v>23185145</v>
      </c>
      <c r="Q5" s="2">
        <f t="shared" si="2"/>
        <v>25040005</v>
      </c>
      <c r="R5" s="2">
        <f t="shared" si="2"/>
        <v>19312760</v>
      </c>
      <c r="S5" s="2">
        <f t="shared" si="2"/>
        <v>9066447</v>
      </c>
      <c r="T5" s="2">
        <f t="shared" si="2"/>
        <v>14540454</v>
      </c>
      <c r="U5" s="2">
        <f t="shared" si="2"/>
        <v>2526568</v>
      </c>
      <c r="V5" s="2">
        <f t="shared" si="2"/>
        <v>18055308</v>
      </c>
      <c r="W5" s="2">
        <f t="shared" si="2"/>
        <v>57328364000</v>
      </c>
      <c r="X5" s="2">
        <f t="shared" si="2"/>
        <v>0</v>
      </c>
      <c r="Y5" s="2">
        <f t="shared" si="2"/>
        <v>0</v>
      </c>
      <c r="Z5" s="2">
        <f t="shared" si="2"/>
        <v>0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227397903</v>
      </c>
      <c r="H6" s="2">
        <f>IFERROR(INDEX(D6:G6,COUNT(D6:G6)),"")</f>
        <v>227397903</v>
      </c>
      <c r="I6" s="2">
        <f t="shared" ref="I6:Z6" si="3">IFERROR(INDEX(I51:I500,MATCH($C$6,$C$51:$C$500,0)),"")</f>
        <v>223199732</v>
      </c>
      <c r="J6" s="2">
        <f t="shared" si="3"/>
        <v>226016555</v>
      </c>
      <c r="K6" s="2">
        <f t="shared" si="3"/>
        <v>226024451</v>
      </c>
      <c r="L6" s="2">
        <f t="shared" si="3"/>
        <v>222478868</v>
      </c>
      <c r="M6" s="2">
        <f t="shared" si="3"/>
        <v>209829234</v>
      </c>
      <c r="N6" s="2">
        <f t="shared" si="3"/>
        <v>208522087</v>
      </c>
      <c r="O6" s="2">
        <f t="shared" si="3"/>
        <v>220661583</v>
      </c>
      <c r="P6" s="2">
        <f t="shared" si="3"/>
        <v>220361888</v>
      </c>
      <c r="Q6" s="2">
        <f t="shared" si="3"/>
        <v>217069354</v>
      </c>
      <c r="R6" s="2">
        <f t="shared" si="3"/>
        <v>197744650</v>
      </c>
      <c r="S6" s="2">
        <f t="shared" si="3"/>
        <v>182933781</v>
      </c>
      <c r="T6" s="2">
        <f t="shared" si="3"/>
        <v>178650710</v>
      </c>
      <c r="U6" s="2">
        <f t="shared" si="3"/>
        <v>162861249</v>
      </c>
      <c r="V6" s="2">
        <f t="shared" si="3"/>
        <v>169623187</v>
      </c>
      <c r="W6" s="2">
        <f t="shared" si="3"/>
        <v>1201725440000</v>
      </c>
      <c r="X6" s="2">
        <f t="shared" si="3"/>
        <v>1208877015000</v>
      </c>
      <c r="Y6" s="2">
        <f t="shared" si="3"/>
        <v>1124758129000</v>
      </c>
      <c r="Z6" s="2">
        <f t="shared" si="3"/>
        <v>1192585414000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0.45</v>
      </c>
      <c r="H7" s="3">
        <f>IFERROR(INDEX(D7:G7,COUNT(D7:G7)),"")</f>
        <v>0.45</v>
      </c>
      <c r="I7" s="3">
        <f t="shared" ref="I7:Z7" si="4">IFERROR(INDEX(I51:I500,MATCH($C$7,$C$51:$C$500,0))/1000000000,"")</f>
        <v>0.45</v>
      </c>
      <c r="J7" s="3">
        <f t="shared" si="4"/>
        <v>0.45</v>
      </c>
      <c r="K7" s="3">
        <f t="shared" si="4"/>
        <v>0.45</v>
      </c>
      <c r="L7" s="3">
        <f t="shared" si="4"/>
        <v>0.45</v>
      </c>
      <c r="M7" s="3">
        <f t="shared" si="4"/>
        <v>0.45</v>
      </c>
      <c r="N7" s="3">
        <f t="shared" si="4"/>
        <v>0.45</v>
      </c>
      <c r="O7" s="3">
        <f t="shared" si="4"/>
        <v>0.45</v>
      </c>
      <c r="P7" s="3">
        <f t="shared" si="4"/>
        <v>0.45</v>
      </c>
      <c r="Q7" s="3">
        <f t="shared" si="4"/>
        <v>0.45</v>
      </c>
      <c r="R7" s="3">
        <f t="shared" si="4"/>
        <v>0.45</v>
      </c>
      <c r="S7" s="3">
        <f t="shared" si="4"/>
        <v>0.45</v>
      </c>
      <c r="T7" s="3">
        <f t="shared" si="4"/>
        <v>0.45</v>
      </c>
      <c r="U7" s="3">
        <f t="shared" si="4"/>
        <v>0.45</v>
      </c>
      <c r="V7" s="3">
        <f t="shared" si="4"/>
        <v>0.45</v>
      </c>
      <c r="W7" s="3">
        <f t="shared" si="4"/>
        <v>0.45</v>
      </c>
      <c r="X7" s="3">
        <f t="shared" si="4"/>
        <v>0.45</v>
      </c>
      <c r="Y7" s="3">
        <f t="shared" si="4"/>
        <v>0.45</v>
      </c>
      <c r="Z7" s="3">
        <f t="shared" si="4"/>
        <v>0.45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241000000000</v>
      </c>
      <c r="H8" s="2">
        <f>IFERROR(INDEX(D8:G8,COUNT(D8:G8)),"")</f>
        <v>241000000000</v>
      </c>
      <c r="I8" s="2">
        <f t="shared" ref="I8:Z8" si="5">IFERROR(INDEX(I51:I500,MATCH($C$8,$C$51:$C$500,0)),"")</f>
        <v>201000000000</v>
      </c>
      <c r="J8" s="2">
        <f t="shared" si="5"/>
        <v>279000000000</v>
      </c>
      <c r="K8" s="2">
        <f t="shared" si="5"/>
        <v>768000000000</v>
      </c>
      <c r="L8" s="2">
        <f t="shared" si="5"/>
        <v>629000000000</v>
      </c>
      <c r="M8" s="2">
        <f t="shared" si="5"/>
        <v>108000000000</v>
      </c>
      <c r="N8" s="2">
        <f t="shared" si="5"/>
        <v>27000000000</v>
      </c>
      <c r="O8" s="2">
        <f t="shared" si="5"/>
        <v>463000000000</v>
      </c>
      <c r="P8" s="2">
        <f t="shared" si="5"/>
        <v>484000000000</v>
      </c>
      <c r="Q8" s="2">
        <f t="shared" si="5"/>
        <v>130000000000</v>
      </c>
      <c r="R8" s="2">
        <f t="shared" si="5"/>
        <v>555000000000</v>
      </c>
      <c r="S8" s="2">
        <f t="shared" si="5"/>
        <v>270000000000</v>
      </c>
      <c r="T8" s="2">
        <f t="shared" si="5"/>
        <v>-475000000000</v>
      </c>
      <c r="U8" s="2">
        <f t="shared" si="5"/>
        <v>-74000000000</v>
      </c>
      <c r="V8" s="2">
        <f t="shared" si="5"/>
        <v>16000000000</v>
      </c>
      <c r="W8" s="2">
        <f t="shared" si="5"/>
        <v>-87000000000</v>
      </c>
      <c r="X8" s="2">
        <f t="shared" si="5"/>
        <v>-77000000000</v>
      </c>
      <c r="Y8" s="2">
        <f t="shared" si="5"/>
        <v>136000000000</v>
      </c>
      <c r="Z8" s="2">
        <f t="shared" si="5"/>
        <v>110000000000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535.1</v>
      </c>
      <c r="H9" s="3">
        <f>IFERROR(INDEX(D9:G9,COUNT(D9:G9)),"")</f>
        <v>535.1</v>
      </c>
      <c r="I9" s="3">
        <f t="shared" ref="I9:Z9" si="6">IFERROR(INDEX(I51:I500,MATCH($C$9,$C$51:$C$500,0)),"")</f>
        <v>447.15</v>
      </c>
      <c r="J9" s="3">
        <f t="shared" si="6"/>
        <v>620.19000000000005</v>
      </c>
      <c r="K9" s="3">
        <f t="shared" si="6"/>
        <v>1706.19</v>
      </c>
      <c r="L9" s="3">
        <f t="shared" si="6"/>
        <v>1398.85</v>
      </c>
      <c r="M9" s="3">
        <f t="shared" si="6"/>
        <v>241.05</v>
      </c>
      <c r="N9" s="3">
        <f t="shared" si="6"/>
        <v>60.62</v>
      </c>
      <c r="O9" s="3">
        <f t="shared" si="6"/>
        <v>1029.53</v>
      </c>
      <c r="P9" s="3">
        <f t="shared" si="6"/>
        <v>1075.73</v>
      </c>
      <c r="Q9" s="3">
        <f t="shared" si="6"/>
        <v>289.77999999999997</v>
      </c>
      <c r="R9" s="3">
        <f t="shared" si="6"/>
        <v>1234.1099999999999</v>
      </c>
      <c r="S9" s="3">
        <f t="shared" si="6"/>
        <v>600.92999999999995</v>
      </c>
      <c r="T9" s="3">
        <f t="shared" si="6"/>
        <v>-1054.92</v>
      </c>
      <c r="U9" s="3">
        <f t="shared" si="6"/>
        <v>-163.38</v>
      </c>
      <c r="V9" s="3">
        <f t="shared" si="6"/>
        <v>35.99</v>
      </c>
      <c r="W9" s="3">
        <f t="shared" si="6"/>
        <v>-193.29</v>
      </c>
      <c r="X9" s="3">
        <f t="shared" si="6"/>
        <v>-171.18</v>
      </c>
      <c r="Y9" s="3">
        <f t="shared" si="6"/>
        <v>301.16000000000003</v>
      </c>
      <c r="Z9" s="3">
        <f t="shared" si="6"/>
        <v>244.78</v>
      </c>
    </row>
    <row r="10" spans="1:26" ht="15.5" x14ac:dyDescent="0.35">
      <c r="C10" t="s">
        <v>17</v>
      </c>
      <c r="D10" s="3">
        <f ca="1">IFERROR(IF(D9=0,"",D2/D9),"")</f>
        <v>8.2601382919080546</v>
      </c>
      <c r="I10" s="3">
        <f t="shared" ref="I10:Z10" ca="1" si="7">IFERROR(IF(I9=0,"",I2/I9),"")</f>
        <v>10.287375601028739</v>
      </c>
      <c r="J10" s="3">
        <f t="shared" ca="1" si="7"/>
        <v>9.3519727825343839</v>
      </c>
      <c r="K10" s="3">
        <f t="shared" ca="1" si="7"/>
        <v>3.5166071773952488</v>
      </c>
      <c r="L10" s="3">
        <f t="shared" ca="1" si="7"/>
        <v>5.9155735068091655</v>
      </c>
      <c r="M10" s="3">
        <f t="shared" ca="1" si="7"/>
        <v>51.130470856668737</v>
      </c>
      <c r="N10" s="3">
        <f t="shared" ca="1" si="7"/>
        <v>85.780270537776317</v>
      </c>
      <c r="O10" s="3" t="str">
        <f t="shared" ca="1" si="7"/>
        <v/>
      </c>
      <c r="P10" s="3" t="str">
        <f t="shared" ca="1" si="7"/>
        <v/>
      </c>
      <c r="Q10" s="3">
        <f t="shared" ca="1" si="7"/>
        <v>25.450341638484371</v>
      </c>
      <c r="R10" s="3">
        <f t="shared" ca="1" si="7"/>
        <v>5.4087561076403246</v>
      </c>
      <c r="S10" s="3" t="str">
        <f t="shared" ca="1" si="7"/>
        <v/>
      </c>
      <c r="T10" s="3">
        <f t="shared" ca="1" si="7"/>
        <v>-4.7396959011109843</v>
      </c>
      <c r="U10" s="3" t="str">
        <f t="shared" ca="1" si="7"/>
        <v/>
      </c>
      <c r="V10" s="3" t="str">
        <f t="shared" ca="1" si="7"/>
        <v/>
      </c>
      <c r="W10" s="3" t="str">
        <f t="shared" ca="1" si="7"/>
        <v/>
      </c>
      <c r="X10" s="3" t="str">
        <f t="shared" ca="1" si="7"/>
        <v/>
      </c>
      <c r="Y10" s="3" t="str">
        <f t="shared" ca="1" si="7"/>
        <v/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36061367</v>
      </c>
      <c r="H11" s="2">
        <f>IFERROR(INDEX(D11:G11,COUNT(D11:G11)),"")</f>
        <v>36061367</v>
      </c>
      <c r="I11" s="2">
        <f t="shared" ref="I11:Z11" si="8">IFERROR(INDEX(I51:I500,MATCH($C$11,$C$51:$C$500,0)),"")</f>
        <v>21668146</v>
      </c>
      <c r="J11" s="2">
        <f t="shared" si="8"/>
        <v>33361727</v>
      </c>
      <c r="K11" s="2">
        <f t="shared" si="8"/>
        <v>32920500</v>
      </c>
      <c r="L11" s="2">
        <f t="shared" si="8"/>
        <v>13209582</v>
      </c>
      <c r="M11" s="2">
        <f t="shared" si="8"/>
        <v>1772793</v>
      </c>
      <c r="N11" s="2">
        <f t="shared" si="8"/>
        <v>11504722</v>
      </c>
      <c r="O11" s="2">
        <f t="shared" si="8"/>
        <v>14238672</v>
      </c>
      <c r="P11" s="2">
        <f t="shared" si="8"/>
        <v>5761270</v>
      </c>
      <c r="Q11" s="2">
        <f t="shared" si="8"/>
        <v>3280981</v>
      </c>
      <c r="R11" s="2">
        <f t="shared" si="8"/>
        <v>9708953</v>
      </c>
      <c r="S11" s="2">
        <f t="shared" si="8"/>
        <v>4624174</v>
      </c>
      <c r="T11" s="2">
        <f t="shared" si="8"/>
        <v>3811089</v>
      </c>
      <c r="U11" s="2">
        <f t="shared" si="8"/>
        <v>2070134</v>
      </c>
      <c r="V11" s="2">
        <f t="shared" si="8"/>
        <v>4323113</v>
      </c>
      <c r="W11" s="2">
        <f t="shared" si="8"/>
        <v>107779253000</v>
      </c>
      <c r="X11" s="2">
        <f t="shared" si="8"/>
        <v>55528706000</v>
      </c>
      <c r="Y11" s="2">
        <f t="shared" si="8"/>
        <v>133842539000</v>
      </c>
      <c r="Z11" s="2">
        <f t="shared" si="8"/>
        <v>276768673000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-603000000000</v>
      </c>
      <c r="H12" s="2">
        <f>IFERROR(INDEX(D12:G12,COUNT(D12:G12)),"")</f>
        <v>-603000000000</v>
      </c>
      <c r="I12" s="2">
        <f t="shared" ref="I12:Z12" si="9">IFERROR(INDEX(I51:I500,MATCH($C$12,$C$51:$C$500,0)),"")</f>
        <v>-352000000000</v>
      </c>
      <c r="J12" s="2">
        <f t="shared" si="9"/>
        <v>-446000000000</v>
      </c>
      <c r="K12" s="2">
        <f t="shared" si="9"/>
        <v>-415000000000</v>
      </c>
      <c r="L12" s="2">
        <f t="shared" si="9"/>
        <v>-58000000000</v>
      </c>
      <c r="M12" s="2">
        <f t="shared" si="9"/>
        <v>277000000000</v>
      </c>
      <c r="N12" s="2">
        <f t="shared" si="9"/>
        <v>89000000000</v>
      </c>
      <c r="O12" s="2">
        <f t="shared" si="9"/>
        <v>8000000000</v>
      </c>
      <c r="P12" s="2">
        <f t="shared" si="9"/>
        <v>240000000000</v>
      </c>
      <c r="Q12" s="2">
        <f t="shared" si="9"/>
        <v>410000000000</v>
      </c>
      <c r="R12" s="2">
        <f t="shared" si="9"/>
        <v>412000000000</v>
      </c>
      <c r="S12" s="2">
        <f t="shared" si="9"/>
        <v>890000000000</v>
      </c>
      <c r="T12" s="2">
        <f t="shared" si="9"/>
        <v>985000000000</v>
      </c>
      <c r="U12" s="2">
        <f t="shared" si="9"/>
        <v>485000000000</v>
      </c>
      <c r="V12" s="2">
        <f t="shared" si="9"/>
        <v>244000000000</v>
      </c>
      <c r="W12" s="2">
        <f t="shared" si="9"/>
        <v>166000000000</v>
      </c>
      <c r="X12" s="2">
        <f t="shared" si="9"/>
        <v>13000000000</v>
      </c>
      <c r="Y12" s="2">
        <f t="shared" si="9"/>
        <v>-133000000000</v>
      </c>
      <c r="Z12" s="2">
        <f t="shared" si="9"/>
        <v>-73000000000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10000000000</v>
      </c>
      <c r="H13" s="2">
        <f>IFERROR(INDEX(D13:G13,COUNT(D13:G13)),"")</f>
        <v>10000000000</v>
      </c>
      <c r="I13" s="2">
        <f t="shared" ref="I13:Z13" si="10">IFERROR(INDEX(I51:I500,MATCH($C$13,$C$51:$C$500,0)),"")</f>
        <v>11000000000</v>
      </c>
      <c r="J13" s="2">
        <f t="shared" si="10"/>
        <v>93000000000</v>
      </c>
      <c r="K13" s="2">
        <f t="shared" si="10"/>
        <v>93000000000</v>
      </c>
      <c r="L13" s="2">
        <f t="shared" si="10"/>
        <v>148000000000</v>
      </c>
      <c r="M13" s="2">
        <f t="shared" si="10"/>
        <v>302000000000</v>
      </c>
      <c r="N13" s="2">
        <f t="shared" si="10"/>
        <v>251000000000</v>
      </c>
      <c r="O13" s="2">
        <f t="shared" si="10"/>
        <v>206000000000</v>
      </c>
      <c r="P13" s="2">
        <f t="shared" si="10"/>
        <v>323000000000</v>
      </c>
      <c r="Q13" s="2">
        <f t="shared" si="10"/>
        <v>455000000000</v>
      </c>
      <c r="R13" s="2">
        <f t="shared" si="10"/>
        <v>543000000000</v>
      </c>
      <c r="S13" s="2">
        <f t="shared" si="10"/>
        <v>954000000000</v>
      </c>
      <c r="T13" s="2">
        <f t="shared" si="10"/>
        <v>1033000000000</v>
      </c>
      <c r="U13" s="2">
        <f t="shared" si="10"/>
        <v>510000000000</v>
      </c>
      <c r="V13" s="2">
        <f t="shared" si="10"/>
        <v>286000000000</v>
      </c>
      <c r="W13" s="2">
        <f t="shared" si="10"/>
        <v>274000000000</v>
      </c>
      <c r="X13" s="2">
        <f t="shared" si="10"/>
        <v>69000000000</v>
      </c>
      <c r="Y13" s="2">
        <f t="shared" si="10"/>
        <v>1000000000</v>
      </c>
      <c r="Z13" s="2">
        <f t="shared" si="10"/>
        <v>204000000000</v>
      </c>
    </row>
    <row r="14" spans="1:26" ht="15.5" x14ac:dyDescent="0.35">
      <c r="C14" t="s">
        <v>26</v>
      </c>
      <c r="D14" s="2">
        <f>IFERROR(INDEX(D51:D500,MATCH($C$14,$C$51:$C$500,0)),"")</f>
        <v>-207253</v>
      </c>
      <c r="H14" s="2">
        <f>IFERROR(SUM(D14:G14)*(4/MAX(1,COUNT(D14:G14))),"")</f>
        <v>-829012</v>
      </c>
      <c r="I14" s="2">
        <f t="shared" ref="I14:Z14" si="11">IFERROR(INDEX(I51:I500,MATCH($C$14,$C$51:$C$500,0)),"")</f>
        <v>-676073</v>
      </c>
      <c r="J14" s="2">
        <f t="shared" si="11"/>
        <v>-1270415</v>
      </c>
      <c r="K14" s="2">
        <f t="shared" si="11"/>
        <v>-1265860</v>
      </c>
      <c r="L14" s="2">
        <f t="shared" si="11"/>
        <v>-1026045</v>
      </c>
      <c r="M14" s="2">
        <f t="shared" si="11"/>
        <v>-836541</v>
      </c>
      <c r="N14" s="2">
        <f t="shared" si="11"/>
        <v>-963208</v>
      </c>
      <c r="O14" s="2">
        <f t="shared" si="11"/>
        <v>-1222871</v>
      </c>
      <c r="P14" s="2">
        <f t="shared" si="11"/>
        <v>-2072602</v>
      </c>
      <c r="Q14" s="2">
        <f t="shared" si="11"/>
        <v>-2565940</v>
      </c>
      <c r="R14" s="2">
        <f t="shared" si="11"/>
        <v>-3435415</v>
      </c>
      <c r="S14" s="2">
        <f t="shared" si="11"/>
        <v>-4231918</v>
      </c>
      <c r="T14" s="2">
        <f t="shared" si="11"/>
        <v>-2137801</v>
      </c>
      <c r="U14" s="2">
        <f t="shared" si="11"/>
        <v>-1113501</v>
      </c>
      <c r="V14" s="2">
        <f t="shared" si="11"/>
        <v>-921776</v>
      </c>
      <c r="W14" s="2">
        <f t="shared" si="11"/>
        <v>-6177115000</v>
      </c>
      <c r="X14" s="2">
        <f t="shared" si="11"/>
        <v>-422114000</v>
      </c>
      <c r="Y14" s="2">
        <f t="shared" si="11"/>
        <v>-12194308000</v>
      </c>
      <c r="Z14" s="2">
        <f t="shared" si="11"/>
        <v>-29477343000</v>
      </c>
    </row>
    <row r="15" spans="1:26" ht="15.5" x14ac:dyDescent="0.35">
      <c r="C15" t="s">
        <v>27</v>
      </c>
      <c r="D15" s="2">
        <f>IFERROR(INDEX(D51:D500,MATCH($C$15,$C$51:$C$500,0)),"")</f>
        <v>-1564025</v>
      </c>
      <c r="H15" s="2">
        <f>IFERROR(SUM(D15:G15)*(4/MAX(1,COUNT(D15:G15))),"")</f>
        <v>-6256100</v>
      </c>
      <c r="I15" s="2">
        <f t="shared" ref="I15:Z15" si="12">IFERROR(INDEX(I51:I500,MATCH($C$15,$C$51:$C$500,0)),"")</f>
        <v>-1509515</v>
      </c>
      <c r="J15" s="2">
        <f t="shared" si="12"/>
        <v>-5889473</v>
      </c>
      <c r="K15" s="2">
        <f t="shared" si="12"/>
        <v>-7454419</v>
      </c>
      <c r="L15" s="2">
        <f t="shared" si="12"/>
        <v>-10430588</v>
      </c>
      <c r="M15" s="2">
        <f t="shared" si="12"/>
        <v>-9374490</v>
      </c>
      <c r="N15" s="2">
        <f t="shared" si="12"/>
        <v>216996</v>
      </c>
      <c r="O15" s="2">
        <f t="shared" si="12"/>
        <v>-5956151</v>
      </c>
      <c r="P15" s="2">
        <f t="shared" si="12"/>
        <v>-7719952</v>
      </c>
      <c r="Q15" s="2">
        <f t="shared" si="12"/>
        <v>-9501511</v>
      </c>
      <c r="R15" s="2">
        <f t="shared" si="12"/>
        <v>-8738072</v>
      </c>
      <c r="S15" s="2">
        <f t="shared" si="12"/>
        <v>-5710782</v>
      </c>
      <c r="T15" s="2">
        <f t="shared" si="12"/>
        <v>-5911019</v>
      </c>
      <c r="U15" s="2">
        <f t="shared" si="12"/>
        <v>-2851812</v>
      </c>
      <c r="V15" s="2">
        <f t="shared" si="12"/>
        <v>-2768550</v>
      </c>
      <c r="W15" s="2">
        <f t="shared" si="12"/>
        <v>-51967744000</v>
      </c>
      <c r="X15" s="2">
        <f t="shared" si="12"/>
        <v>-69122655000</v>
      </c>
      <c r="Y15" s="2">
        <f t="shared" si="12"/>
        <v>-58224487000</v>
      </c>
      <c r="Z15" s="2">
        <f t="shared" si="12"/>
        <v>-55678769000</v>
      </c>
    </row>
    <row r="16" spans="1:26" ht="15.5" x14ac:dyDescent="0.35">
      <c r="C16" t="s">
        <v>28</v>
      </c>
      <c r="D16" s="2">
        <f>IFERROR(INDEX(D51:D500,MATCH($C$16,$C$51:$C$500,0)),"")</f>
        <v>7643762</v>
      </c>
      <c r="H16" s="2">
        <f>IFERROR(SUM(D16:G16)*(4/MAX(1,COUNT(D16:G16))),"")</f>
        <v>30575048</v>
      </c>
      <c r="I16" s="2">
        <f t="shared" ref="I16:Z16" si="13">IFERROR(INDEX(I51:I500,MATCH($C$16,$C$51:$C$500,0)),"")</f>
        <v>737470</v>
      </c>
      <c r="J16" s="2">
        <f t="shared" si="13"/>
        <v>20139293</v>
      </c>
      <c r="K16" s="2">
        <f t="shared" si="13"/>
        <v>24905528</v>
      </c>
      <c r="L16" s="2">
        <f t="shared" si="13"/>
        <v>45350289</v>
      </c>
      <c r="M16" s="2">
        <f t="shared" si="13"/>
        <v>35813291</v>
      </c>
      <c r="N16" s="2">
        <f t="shared" si="13"/>
        <v>-4262413</v>
      </c>
      <c r="O16" s="2">
        <f t="shared" si="13"/>
        <v>20538844</v>
      </c>
      <c r="P16" s="2">
        <f t="shared" si="13"/>
        <v>27097002</v>
      </c>
      <c r="Q16" s="2">
        <f t="shared" si="13"/>
        <v>34069438</v>
      </c>
      <c r="R16" s="2">
        <f t="shared" si="13"/>
        <v>31037654</v>
      </c>
      <c r="S16" s="2">
        <f t="shared" si="13"/>
        <v>18284388</v>
      </c>
      <c r="T16" s="2">
        <f t="shared" si="13"/>
        <v>21797386</v>
      </c>
      <c r="U16" s="2">
        <f t="shared" si="13"/>
        <v>8394082</v>
      </c>
      <c r="V16" s="2">
        <f t="shared" si="13"/>
        <v>25314866</v>
      </c>
      <c r="W16" s="2">
        <f t="shared" si="13"/>
        <v>123007372000</v>
      </c>
      <c r="X16" s="2">
        <f t="shared" si="13"/>
        <v>213897301000</v>
      </c>
      <c r="Y16" s="2">
        <f t="shared" si="13"/>
        <v>133937438000</v>
      </c>
      <c r="Z16" s="2">
        <f t="shared" si="13"/>
        <v>160866181000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1989000000000</v>
      </c>
      <c r="H20" s="2" t="str">
        <f t="shared" ref="H20:Z20" si="14">IFERROR(H21*H2,"")</f>
        <v/>
      </c>
      <c r="I20" s="2">
        <f t="shared" ca="1" si="14"/>
        <v>2070000000000</v>
      </c>
      <c r="J20" s="2">
        <f t="shared" ca="1" si="14"/>
        <v>2610000000000</v>
      </c>
      <c r="K20" s="2">
        <f t="shared" ca="1" si="14"/>
        <v>2700000000000</v>
      </c>
      <c r="L20" s="2">
        <f t="shared" ca="1" si="14"/>
        <v>3723750000000</v>
      </c>
      <c r="M20" s="2">
        <f t="shared" ca="1" si="14"/>
        <v>5546250000000</v>
      </c>
      <c r="N20" s="2">
        <f t="shared" ca="1" si="14"/>
        <v>2340000000000</v>
      </c>
      <c r="O20" s="2" t="str">
        <f t="shared" ca="1" si="14"/>
        <v/>
      </c>
      <c r="P20" s="2" t="str">
        <f t="shared" ca="1" si="14"/>
        <v/>
      </c>
      <c r="Q20" s="2">
        <f t="shared" ca="1" si="14"/>
        <v>3318750000000</v>
      </c>
      <c r="R20" s="2">
        <f t="shared" ca="1" si="14"/>
        <v>3003750000000</v>
      </c>
      <c r="S20" s="2" t="str">
        <f t="shared" ca="1" si="14"/>
        <v/>
      </c>
      <c r="T20" s="2">
        <f t="shared" ca="1" si="14"/>
        <v>2250000000000</v>
      </c>
      <c r="U20" s="2" t="str">
        <f t="shared" ca="1" si="14"/>
        <v/>
      </c>
      <c r="V20" s="2" t="str">
        <f t="shared" ca="1" si="14"/>
        <v/>
      </c>
      <c r="W20" s="2" t="str">
        <f t="shared" ca="1" si="14"/>
        <v/>
      </c>
      <c r="X20" s="2" t="str">
        <f t="shared" ca="1" si="14"/>
        <v/>
      </c>
      <c r="Y20" s="2" t="str">
        <f t="shared" ca="1" si="14"/>
        <v/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450000000</v>
      </c>
      <c r="H21" s="2">
        <f>IFERROR(INDEX(D21:G21,COUNT(D21:G21)),"")</f>
        <v>450000000</v>
      </c>
      <c r="I21" s="2">
        <f t="shared" ref="I21:Z21" si="15">IFERROR(INDEX(I51:I500,MATCH($C$7,$C$51:$C$500,0)),"")</f>
        <v>450000000</v>
      </c>
      <c r="J21" s="2">
        <f t="shared" si="15"/>
        <v>450000000</v>
      </c>
      <c r="K21" s="2">
        <f t="shared" si="15"/>
        <v>450000000</v>
      </c>
      <c r="L21" s="2">
        <f t="shared" si="15"/>
        <v>450000000</v>
      </c>
      <c r="M21" s="2">
        <f t="shared" si="15"/>
        <v>450000000</v>
      </c>
      <c r="N21" s="2">
        <f t="shared" si="15"/>
        <v>450000000</v>
      </c>
      <c r="O21" s="2">
        <f t="shared" si="15"/>
        <v>450000000</v>
      </c>
      <c r="P21" s="2">
        <f t="shared" si="15"/>
        <v>450000000</v>
      </c>
      <c r="Q21" s="2">
        <f t="shared" si="15"/>
        <v>450000000</v>
      </c>
      <c r="R21" s="2">
        <f t="shared" si="15"/>
        <v>450000000</v>
      </c>
      <c r="S21" s="2">
        <f t="shared" si="15"/>
        <v>450000000</v>
      </c>
      <c r="T21" s="2">
        <f t="shared" si="15"/>
        <v>450000000</v>
      </c>
      <c r="U21" s="2">
        <f t="shared" si="15"/>
        <v>450000000</v>
      </c>
      <c r="V21" s="2">
        <f t="shared" si="15"/>
        <v>450000000</v>
      </c>
      <c r="W21" s="2">
        <f t="shared" si="15"/>
        <v>450000000</v>
      </c>
      <c r="X21" s="2">
        <f t="shared" si="15"/>
        <v>450000000</v>
      </c>
      <c r="Y21" s="2">
        <f t="shared" si="15"/>
        <v>450000000</v>
      </c>
      <c r="Z21" s="2">
        <f t="shared" si="15"/>
        <v>450000000</v>
      </c>
    </row>
    <row r="23" spans="1:26" ht="15.5" x14ac:dyDescent="0.35">
      <c r="B23" t="s">
        <v>53</v>
      </c>
      <c r="C23" t="s">
        <v>54</v>
      </c>
      <c r="D23" s="3">
        <f>IFERROR(D5/D6*100,"")</f>
        <v>1.8782393960774562</v>
      </c>
      <c r="H23" s="3">
        <f t="shared" ref="H23:Z23" si="16">IFERROR(H5/H6*100,"")</f>
        <v>7.5129575843098246</v>
      </c>
      <c r="I23" s="3">
        <f t="shared" si="16"/>
        <v>-0.66475841467408214</v>
      </c>
      <c r="J23" s="3">
        <f t="shared" si="16"/>
        <v>5.4123805223028905</v>
      </c>
      <c r="K23" s="3">
        <f t="shared" si="16"/>
        <v>6.8036997466260853</v>
      </c>
      <c r="L23" s="3">
        <f t="shared" si="16"/>
        <v>12.375256691795105</v>
      </c>
      <c r="M23" s="3">
        <f t="shared" si="16"/>
        <v>10.534977695243361</v>
      </c>
      <c r="N23" s="3">
        <f t="shared" si="16"/>
        <v>-1.9654411956849445</v>
      </c>
      <c r="O23" s="3">
        <f t="shared" si="16"/>
        <v>7.0823578746826987</v>
      </c>
      <c r="P23" s="3">
        <f t="shared" si="16"/>
        <v>10.521395151597176</v>
      </c>
      <c r="Q23" s="3">
        <f t="shared" si="16"/>
        <v>11.535486027198477</v>
      </c>
      <c r="R23" s="3">
        <f t="shared" si="16"/>
        <v>9.7665145428713238</v>
      </c>
      <c r="S23" s="3">
        <f t="shared" si="16"/>
        <v>4.9561360129543273</v>
      </c>
      <c r="T23" s="3">
        <f t="shared" si="16"/>
        <v>8.1390407012656159</v>
      </c>
      <c r="U23" s="3">
        <f t="shared" si="16"/>
        <v>1.5513622887664333</v>
      </c>
      <c r="V23" s="3">
        <f t="shared" si="16"/>
        <v>10.644363143583666</v>
      </c>
      <c r="W23" s="3">
        <f t="shared" si="16"/>
        <v>4.7705043175253081</v>
      </c>
      <c r="X23" s="3">
        <f t="shared" si="16"/>
        <v>0</v>
      </c>
      <c r="Y23" s="3">
        <f t="shared" si="16"/>
        <v>0</v>
      </c>
      <c r="Z23" s="3">
        <f t="shared" si="16"/>
        <v>0</v>
      </c>
    </row>
    <row r="24" spans="1:26" ht="15.5" x14ac:dyDescent="0.35">
      <c r="C24" t="s">
        <v>55</v>
      </c>
      <c r="D24" s="4" t="str">
        <f>IFERROR(_xlfn.RRI(5,I23,D23),"")</f>
        <v/>
      </c>
      <c r="H24" s="4">
        <f t="shared" ref="H24:Z24" si="17">IFERROR(_xlfn.RRI(5,M23,H23),"")</f>
        <v>-6.5379154213263457E-2</v>
      </c>
      <c r="I24" s="4">
        <f t="shared" si="17"/>
        <v>-0.19491681181623488</v>
      </c>
      <c r="J24" s="4">
        <f t="shared" si="17"/>
        <v>-5.2362821746049226E-2</v>
      </c>
      <c r="K24" s="4">
        <f t="shared" si="17"/>
        <v>-8.3496006684861679E-2</v>
      </c>
      <c r="L24" s="4">
        <f t="shared" si="17"/>
        <v>1.4153429691104558E-2</v>
      </c>
      <c r="M24" s="4">
        <f t="shared" si="17"/>
        <v>1.5263572096676947E-2</v>
      </c>
      <c r="N24" s="4" t="str">
        <f t="shared" si="17"/>
        <v/>
      </c>
      <c r="O24" s="4">
        <f t="shared" si="17"/>
        <v>-2.7429864708721996E-2</v>
      </c>
      <c r="P24" s="4">
        <f t="shared" si="17"/>
        <v>0.46646607420724218</v>
      </c>
      <c r="Q24" s="4">
        <f t="shared" si="17"/>
        <v>1.6209482227736327E-2</v>
      </c>
      <c r="R24" s="4">
        <f t="shared" si="17"/>
        <v>0.15407773253421087</v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  <c r="Y24" s="4">
        <f t="shared" si="17"/>
        <v>0</v>
      </c>
      <c r="Z24" s="4">
        <f t="shared" si="17"/>
        <v>0</v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213.91</v>
      </c>
      <c r="H25" s="3">
        <f>IFERROR(INDEX(D25:G25,COUNT(D25:G25)),"")</f>
        <v>213.91</v>
      </c>
      <c r="I25" s="3">
        <f t="shared" ref="I25:Z25" si="18">IFERROR(INDEX(I51:I500,MATCH($C$25,$C$51:$C$500,0)),"")</f>
        <v>-84.97</v>
      </c>
      <c r="J25" s="3">
        <f t="shared" si="18"/>
        <v>421.46</v>
      </c>
      <c r="K25" s="3">
        <f t="shared" si="18"/>
        <v>519.11</v>
      </c>
      <c r="L25" s="3">
        <f t="shared" si="18"/>
        <v>1057.3800000000001</v>
      </c>
      <c r="M25" s="3">
        <f t="shared" si="18"/>
        <v>794.23</v>
      </c>
      <c r="N25" s="3">
        <f t="shared" si="18"/>
        <v>-126.19</v>
      </c>
      <c r="O25" s="3">
        <f t="shared" si="18"/>
        <v>424.48</v>
      </c>
      <c r="P25" s="3">
        <f t="shared" si="18"/>
        <v>537.41999999999996</v>
      </c>
      <c r="Q25" s="3">
        <f t="shared" si="18"/>
        <v>663.98</v>
      </c>
      <c r="R25" s="3">
        <f t="shared" si="18"/>
        <v>569.75</v>
      </c>
      <c r="S25" s="3">
        <f t="shared" si="18"/>
        <v>309.88</v>
      </c>
      <c r="T25" s="3">
        <f t="shared" si="18"/>
        <v>381.43</v>
      </c>
      <c r="U25" s="3">
        <f t="shared" si="18"/>
        <v>130.86000000000001</v>
      </c>
      <c r="V25" s="3">
        <f t="shared" si="18"/>
        <v>360.84</v>
      </c>
      <c r="W25" s="3">
        <f t="shared" si="18"/>
        <v>149.97999999999999</v>
      </c>
      <c r="X25" s="3">
        <f t="shared" si="18"/>
        <v>321.72000000000003</v>
      </c>
      <c r="Y25" s="3">
        <f t="shared" si="18"/>
        <v>168.25</v>
      </c>
      <c r="Z25" s="3">
        <f t="shared" si="18"/>
        <v>233.75</v>
      </c>
    </row>
    <row r="26" spans="1:26" ht="15.5" x14ac:dyDescent="0.35">
      <c r="C26" t="s">
        <v>58</v>
      </c>
      <c r="D26" s="4" t="str">
        <f>IFERROR(_xlfn.RRI(5,I25,D25),"")</f>
        <v/>
      </c>
      <c r="H26" s="4">
        <f t="shared" ref="H26:Z26" si="19">IFERROR(_xlfn.RRI(5,M25,H25),"")</f>
        <v>-0.23076867749104046</v>
      </c>
      <c r="I26" s="4">
        <f t="shared" si="19"/>
        <v>-7.6050711045010155E-2</v>
      </c>
      <c r="J26" s="4">
        <f t="shared" si="19"/>
        <v>-1.4269842124817744E-3</v>
      </c>
      <c r="K26" s="4">
        <f t="shared" si="19"/>
        <v>-6.9088444282673356E-3</v>
      </c>
      <c r="L26" s="4">
        <f t="shared" si="19"/>
        <v>9.7527014401056045E-2</v>
      </c>
      <c r="M26" s="4">
        <f t="shared" si="19"/>
        <v>6.8691587435077972E-2</v>
      </c>
      <c r="N26" s="4" t="str">
        <f t="shared" si="19"/>
        <v/>
      </c>
      <c r="O26" s="4">
        <f t="shared" si="19"/>
        <v>2.161786059648696E-2</v>
      </c>
      <c r="P26" s="4">
        <f t="shared" si="19"/>
        <v>0.32648206300131122</v>
      </c>
      <c r="Q26" s="4">
        <f t="shared" si="19"/>
        <v>0.12971283979099368</v>
      </c>
      <c r="R26" s="4">
        <f t="shared" si="19"/>
        <v>0.3059609673728283</v>
      </c>
      <c r="S26" s="4">
        <f t="shared" si="19"/>
        <v>-7.4712457008686561E-3</v>
      </c>
      <c r="T26" s="4">
        <f t="shared" si="19"/>
        <v>0.17785533940475906</v>
      </c>
      <c r="U26" s="4">
        <f t="shared" si="19"/>
        <v>-0.10954688135843049</v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8.2548046666666666E-2</v>
      </c>
      <c r="H27" s="3">
        <f t="shared" ref="H27:Z27" si="20">IFERROR(H4/H21,"")</f>
        <v>0.33019218666666666</v>
      </c>
      <c r="I27" s="3">
        <f t="shared" si="20"/>
        <v>0.27617687777777777</v>
      </c>
      <c r="J27" s="3">
        <f t="shared" si="20"/>
        <v>0.51314491777777782</v>
      </c>
      <c r="K27" s="3">
        <f t="shared" si="20"/>
        <v>0.55991584222222224</v>
      </c>
      <c r="L27" s="3">
        <f t="shared" si="20"/>
        <v>0.74496498666666666</v>
      </c>
      <c r="M27" s="3">
        <f t="shared" si="20"/>
        <v>0.5772593244444445</v>
      </c>
      <c r="N27" s="3">
        <f t="shared" si="20"/>
        <v>0.37442732000000001</v>
      </c>
      <c r="O27" s="3">
        <f t="shared" si="20"/>
        <v>0.54582067333333328</v>
      </c>
      <c r="P27" s="3">
        <f t="shared" si="20"/>
        <v>0.58764502222222226</v>
      </c>
      <c r="Q27" s="3">
        <f t="shared" si="20"/>
        <v>0.53729501555555559</v>
      </c>
      <c r="R27" s="3">
        <f t="shared" si="20"/>
        <v>0.48955324222222224</v>
      </c>
      <c r="S27" s="3">
        <f t="shared" si="20"/>
        <v>0.46192566000000002</v>
      </c>
      <c r="T27" s="3">
        <f t="shared" si="20"/>
        <v>0.46159343555555554</v>
      </c>
      <c r="U27" s="3">
        <f t="shared" si="20"/>
        <v>0.44481739777777779</v>
      </c>
      <c r="V27" s="3">
        <f t="shared" si="20"/>
        <v>0.38696928444444445</v>
      </c>
      <c r="W27" s="3">
        <f t="shared" si="20"/>
        <v>4222.6934577777774</v>
      </c>
      <c r="X27" s="3">
        <f t="shared" si="20"/>
        <v>4011.9102488888889</v>
      </c>
      <c r="Y27" s="3">
        <f t="shared" si="20"/>
        <v>3334.7540222222224</v>
      </c>
      <c r="Z27" s="3">
        <f t="shared" si="20"/>
        <v>3639.7471444444445</v>
      </c>
    </row>
    <row r="28" spans="1:26" ht="15.5" x14ac:dyDescent="0.35">
      <c r="C28" t="s">
        <v>60</v>
      </c>
      <c r="D28" s="4">
        <f>IFERROR(_xlfn.RRI(5,I27,D27),"")</f>
        <v>-0.21457648950278663</v>
      </c>
      <c r="H28" s="4">
        <f t="shared" ref="H28:Z28" si="21">IFERROR(_xlfn.RRI(5,M27,H27),"")</f>
        <v>-0.10570836781716175</v>
      </c>
      <c r="I28" s="4">
        <f t="shared" si="21"/>
        <v>-5.9055610153672333E-2</v>
      </c>
      <c r="J28" s="4">
        <f t="shared" si="21"/>
        <v>-1.2270533163872277E-2</v>
      </c>
      <c r="K28" s="4">
        <f t="shared" si="21"/>
        <v>-9.6207359746528498E-3</v>
      </c>
      <c r="L28" s="4">
        <f t="shared" si="21"/>
        <v>6.7541114071285158E-2</v>
      </c>
      <c r="M28" s="4">
        <f t="shared" si="21"/>
        <v>3.3508862503515147E-2</v>
      </c>
      <c r="N28" s="4">
        <f t="shared" si="21"/>
        <v>-4.1131419359640042E-2</v>
      </c>
      <c r="O28" s="4">
        <f t="shared" si="21"/>
        <v>3.4089364255385002E-2</v>
      </c>
      <c r="P28" s="4">
        <f t="shared" si="21"/>
        <v>5.7271825916598518E-2</v>
      </c>
      <c r="Q28" s="4">
        <f t="shared" si="21"/>
        <v>6.7842651755668504E-2</v>
      </c>
      <c r="R28" s="4">
        <f t="shared" si="21"/>
        <v>-0.83675417796393237</v>
      </c>
      <c r="S28" s="4">
        <f t="shared" si="21"/>
        <v>-0.8369787661466801</v>
      </c>
      <c r="T28" s="4">
        <f t="shared" si="21"/>
        <v>-0.83086278946737968</v>
      </c>
      <c r="U28" s="4">
        <f t="shared" si="21"/>
        <v>-0.83502349070097504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8185.52</v>
      </c>
      <c r="H32" s="3">
        <f>IFERROR(INDEX(D32:G32,COUNT(D32:G32)),"")</f>
        <v>8185.52</v>
      </c>
      <c r="I32" s="3">
        <f t="shared" ref="I32:Z32" si="22">IFERROR(INDEX(I51:I500,MATCH($C$32,$C$51:$C$500,0)),"")</f>
        <v>7892.5</v>
      </c>
      <c r="J32" s="3">
        <f t="shared" si="22"/>
        <v>7680.01</v>
      </c>
      <c r="K32" s="3">
        <f t="shared" si="22"/>
        <v>7302.61</v>
      </c>
      <c r="L32" s="3">
        <f t="shared" si="22"/>
        <v>7250.31</v>
      </c>
      <c r="M32" s="3">
        <f t="shared" si="22"/>
        <v>6239.32</v>
      </c>
      <c r="N32" s="3">
        <f t="shared" si="22"/>
        <v>6064.58</v>
      </c>
      <c r="O32" s="3">
        <f t="shared" si="22"/>
        <v>6300.88</v>
      </c>
      <c r="P32" s="3">
        <f t="shared" si="22"/>
        <v>6566.87</v>
      </c>
      <c r="Q32" s="3">
        <f t="shared" si="22"/>
        <v>6015.89</v>
      </c>
      <c r="R32" s="3">
        <f t="shared" si="22"/>
        <v>5370.22</v>
      </c>
      <c r="S32" s="3">
        <f t="shared" si="22"/>
        <v>5051.8999999999996</v>
      </c>
      <c r="T32" s="3">
        <f t="shared" si="22"/>
        <v>4424.51</v>
      </c>
      <c r="U32" s="3">
        <f t="shared" si="22"/>
        <v>3943.95</v>
      </c>
      <c r="V32" s="3">
        <f t="shared" si="22"/>
        <v>3244.84</v>
      </c>
      <c r="W32" s="3">
        <f t="shared" si="22"/>
        <v>2385.85</v>
      </c>
      <c r="X32" s="3">
        <f t="shared" si="22"/>
        <v>2383.46</v>
      </c>
      <c r="Y32" s="3">
        <f t="shared" si="22"/>
        <v>2182.19</v>
      </c>
      <c r="Z32" s="3">
        <f t="shared" si="22"/>
        <v>2217.83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0.55000000000000004</v>
      </c>
      <c r="H33" s="3">
        <f>IFERROR(INDEX(D33:G33,COUNT(D33:G33)),"")</f>
        <v>0.55000000000000004</v>
      </c>
      <c r="I33" s="3">
        <f t="shared" ref="I33:Z33" si="23">IFERROR(INDEX(I51:I500,MATCH($C$33,$C$51:$C$500,0)),"")</f>
        <v>0.57999999999999996</v>
      </c>
      <c r="J33" s="3">
        <f t="shared" si="23"/>
        <v>0.76</v>
      </c>
      <c r="K33" s="3">
        <f t="shared" si="23"/>
        <v>0.82</v>
      </c>
      <c r="L33" s="3">
        <f t="shared" si="23"/>
        <v>1.1399999999999999</v>
      </c>
      <c r="M33" s="3">
        <f t="shared" si="23"/>
        <v>1.98</v>
      </c>
      <c r="N33" s="3">
        <f t="shared" si="23"/>
        <v>0.86</v>
      </c>
      <c r="O33" s="3">
        <f t="shared" si="23"/>
        <v>1.71</v>
      </c>
      <c r="P33" s="3">
        <f t="shared" si="23"/>
        <v>0.93</v>
      </c>
      <c r="Q33" s="3">
        <f t="shared" si="23"/>
        <v>1.23</v>
      </c>
      <c r="R33" s="3">
        <f t="shared" si="23"/>
        <v>1.24</v>
      </c>
      <c r="S33" s="3">
        <f t="shared" si="23"/>
        <v>0.93</v>
      </c>
      <c r="T33" s="3">
        <f t="shared" si="23"/>
        <v>1.1299999999999999</v>
      </c>
      <c r="U33" s="3">
        <f t="shared" si="23"/>
        <v>0.56999999999999995</v>
      </c>
      <c r="V33" s="3">
        <f t="shared" si="23"/>
        <v>0.92</v>
      </c>
      <c r="W33" s="3">
        <f t="shared" si="23"/>
        <v>0.9</v>
      </c>
      <c r="X33" s="3">
        <f t="shared" si="23"/>
        <v>1.01</v>
      </c>
      <c r="Y33" s="3">
        <f t="shared" si="23"/>
        <v>0.66</v>
      </c>
      <c r="Z33" s="3">
        <f t="shared" si="23"/>
        <v>0.81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21.04</v>
      </c>
      <c r="H34" s="3">
        <f>IFERROR(INDEX(D34:G34,COUNT(D34:G34)),"")</f>
        <v>21.04</v>
      </c>
      <c r="I34" s="3">
        <f t="shared" ref="I34:Z34" si="24">IFERROR(INDEX(I51:I500,MATCH($C$34,$C$51:$C$500,0)),"")</f>
        <v>-54.14</v>
      </c>
      <c r="J34" s="3">
        <f t="shared" si="24"/>
        <v>13.76</v>
      </c>
      <c r="K34" s="3">
        <f t="shared" si="24"/>
        <v>11.56</v>
      </c>
      <c r="L34" s="3">
        <f t="shared" si="24"/>
        <v>7.83</v>
      </c>
      <c r="M34" s="3">
        <f t="shared" si="24"/>
        <v>15.52</v>
      </c>
      <c r="N34" s="3">
        <f t="shared" si="24"/>
        <v>-41.21</v>
      </c>
      <c r="O34" s="3">
        <f t="shared" si="24"/>
        <v>25.44</v>
      </c>
      <c r="P34" s="3">
        <f t="shared" si="24"/>
        <v>11.35</v>
      </c>
      <c r="Q34" s="3">
        <f t="shared" si="24"/>
        <v>11.11</v>
      </c>
      <c r="R34" s="3">
        <f t="shared" si="24"/>
        <v>11.72</v>
      </c>
      <c r="S34" s="3">
        <f t="shared" si="24"/>
        <v>15.1</v>
      </c>
      <c r="T34" s="3">
        <f t="shared" si="24"/>
        <v>13.11</v>
      </c>
      <c r="U34" s="3">
        <f t="shared" si="24"/>
        <v>17.190000000000001</v>
      </c>
      <c r="V34" s="3">
        <f t="shared" si="24"/>
        <v>8.31</v>
      </c>
      <c r="W34" s="3">
        <f t="shared" si="24"/>
        <v>14.34</v>
      </c>
      <c r="X34" s="3">
        <f t="shared" si="24"/>
        <v>7.46</v>
      </c>
      <c r="Y34" s="3">
        <f t="shared" si="24"/>
        <v>8.6199999999999992</v>
      </c>
      <c r="Z34" s="3">
        <f t="shared" si="24"/>
        <v>7.7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3.23</v>
      </c>
      <c r="H35" s="3">
        <f>IFERROR(INDEX(D35:G35,COUNT(D35:G35)),"")</f>
        <v>3.23</v>
      </c>
      <c r="I35" s="3">
        <f t="shared" ref="I35:Z35" si="25">IFERROR(INDEX(I51:I500,MATCH($C$35,$C$51:$C$500,0)),"")</f>
        <v>1.01</v>
      </c>
      <c r="J35" s="3">
        <f t="shared" si="25"/>
        <v>0.71</v>
      </c>
      <c r="K35" s="3">
        <f t="shared" si="25"/>
        <v>0.7</v>
      </c>
      <c r="L35" s="3">
        <f t="shared" si="25"/>
        <v>0.75</v>
      </c>
      <c r="M35" s="3">
        <f t="shared" si="25"/>
        <v>1.49</v>
      </c>
      <c r="N35" s="3">
        <f t="shared" si="25"/>
        <v>0.95</v>
      </c>
      <c r="O35" s="3">
        <f t="shared" si="25"/>
        <v>1.4</v>
      </c>
      <c r="P35" s="3">
        <f t="shared" si="25"/>
        <v>0.73</v>
      </c>
      <c r="Q35" s="3">
        <f t="shared" si="25"/>
        <v>1.03</v>
      </c>
      <c r="R35" s="3">
        <f t="shared" si="25"/>
        <v>1.02</v>
      </c>
      <c r="S35" s="3">
        <f t="shared" si="25"/>
        <v>0.76</v>
      </c>
      <c r="T35" s="3">
        <f t="shared" si="25"/>
        <v>0.87</v>
      </c>
      <c r="U35" s="3">
        <f t="shared" si="25"/>
        <v>0.41</v>
      </c>
      <c r="V35" s="3">
        <f t="shared" si="25"/>
        <v>0.8</v>
      </c>
      <c r="W35" s="3">
        <f t="shared" si="25"/>
        <v>0.51</v>
      </c>
      <c r="X35" s="3">
        <f t="shared" si="25"/>
        <v>0.6</v>
      </c>
      <c r="Y35" s="3">
        <f t="shared" si="25"/>
        <v>0.43</v>
      </c>
      <c r="Z35" s="3">
        <f t="shared" si="25"/>
        <v>0.49</v>
      </c>
    </row>
    <row r="36" spans="1:26" ht="15.5" x14ac:dyDescent="0.35">
      <c r="B36" t="s">
        <v>73</v>
      </c>
      <c r="C36" t="s">
        <v>74</v>
      </c>
      <c r="D36" s="4">
        <f>IFERROR(INDEX(D51:D500,MATCH($C$36,$C$51:$C$500,0)),"")</f>
        <v>0</v>
      </c>
      <c r="H36" s="4">
        <f t="shared" ref="H36:Z36" si="26">IFERROR(INDEX(H51:H500,MATCH($C$36,$C$51:$C$500,0)),"")</f>
        <v>0.23370000000000002</v>
      </c>
      <c r="I36" s="4">
        <f t="shared" si="26"/>
        <v>-2.3538999999999999</v>
      </c>
      <c r="J36" s="4">
        <f t="shared" si="26"/>
        <v>0.38069999999999998</v>
      </c>
      <c r="K36" s="4">
        <f t="shared" si="26"/>
        <v>0.77060000000000006</v>
      </c>
      <c r="L36" s="4">
        <f t="shared" si="26"/>
        <v>0.47289999999999999</v>
      </c>
      <c r="M36" s="4">
        <f t="shared" si="26"/>
        <v>0.50369999999999993</v>
      </c>
      <c r="N36" s="4">
        <f t="shared" si="26"/>
        <v>-3.1702999999999997</v>
      </c>
      <c r="O36" s="4">
        <f t="shared" si="26"/>
        <v>1.4137</v>
      </c>
      <c r="P36" s="4">
        <f t="shared" si="26"/>
        <v>0.93049999999999999</v>
      </c>
      <c r="Q36" s="4">
        <f t="shared" si="26"/>
        <v>0.60250000000000004</v>
      </c>
      <c r="R36" s="4">
        <f t="shared" si="26"/>
        <v>0</v>
      </c>
      <c r="S36" s="4">
        <f t="shared" si="26"/>
        <v>0</v>
      </c>
      <c r="T36" s="4">
        <f t="shared" si="26"/>
        <v>0</v>
      </c>
      <c r="U36" s="4">
        <f t="shared" si="26"/>
        <v>0</v>
      </c>
      <c r="V36" s="4">
        <f t="shared" si="26"/>
        <v>0</v>
      </c>
      <c r="W36" s="4">
        <f t="shared" si="26"/>
        <v>0</v>
      </c>
      <c r="X36" s="4">
        <f t="shared" si="26"/>
        <v>0</v>
      </c>
      <c r="Y36" s="4">
        <f t="shared" si="26"/>
        <v>0</v>
      </c>
      <c r="Z36" s="4">
        <f t="shared" si="26"/>
        <v>0</v>
      </c>
    </row>
    <row r="37" spans="1:26" ht="15.5" x14ac:dyDescent="0.35">
      <c r="B37" t="s">
        <v>75</v>
      </c>
      <c r="C37" t="s">
        <v>76</v>
      </c>
      <c r="D37" s="3">
        <f>IFERROR(INDEX(D51:D500,MATCH($C$37,$C$51:$C$500,0)),"")</f>
        <v>0</v>
      </c>
      <c r="H37" s="3">
        <f t="shared" ref="H37:Z37" si="27">IFERROR(INDEX(H51:H500,MATCH($C$37,$C$51:$C$500,0)),"")</f>
        <v>200</v>
      </c>
      <c r="I37" s="3">
        <f t="shared" si="27"/>
        <v>200</v>
      </c>
      <c r="J37" s="3">
        <f t="shared" si="27"/>
        <v>200</v>
      </c>
      <c r="K37" s="3">
        <f t="shared" si="27"/>
        <v>400</v>
      </c>
      <c r="L37" s="3">
        <f t="shared" si="27"/>
        <v>500</v>
      </c>
      <c r="M37" s="3">
        <f t="shared" si="27"/>
        <v>400</v>
      </c>
      <c r="N37" s="3">
        <f t="shared" si="27"/>
        <v>400</v>
      </c>
      <c r="O37" s="3">
        <f t="shared" si="27"/>
        <v>600</v>
      </c>
      <c r="P37" s="3">
        <f t="shared" si="27"/>
        <v>500</v>
      </c>
      <c r="Q37" s="3">
        <f t="shared" si="27"/>
        <v>400</v>
      </c>
      <c r="R37" s="3">
        <f t="shared" si="27"/>
        <v>0</v>
      </c>
      <c r="S37" s="3">
        <f t="shared" si="27"/>
        <v>0</v>
      </c>
      <c r="T37" s="3">
        <f t="shared" si="27"/>
        <v>0</v>
      </c>
      <c r="U37" s="3">
        <f t="shared" si="27"/>
        <v>0</v>
      </c>
      <c r="V37" s="3">
        <f t="shared" si="27"/>
        <v>0</v>
      </c>
      <c r="W37" s="3">
        <f t="shared" si="27"/>
        <v>0</v>
      </c>
      <c r="X37" s="3">
        <f t="shared" si="27"/>
        <v>0</v>
      </c>
      <c r="Y37" s="3">
        <f t="shared" si="27"/>
        <v>0</v>
      </c>
      <c r="Z37" s="3">
        <f t="shared" si="27"/>
        <v>0</v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37146621</v>
      </c>
      <c r="E51" s="5">
        <v>30273029</v>
      </c>
      <c r="F51" s="5">
        <v>32210609</v>
      </c>
      <c r="G51" s="5">
        <v>19648432</v>
      </c>
      <c r="I51" s="5">
        <v>124279595</v>
      </c>
      <c r="J51" s="5">
        <v>230915213</v>
      </c>
      <c r="K51" s="5">
        <v>251962129</v>
      </c>
      <c r="L51" s="5">
        <v>335234244</v>
      </c>
      <c r="M51" s="5">
        <v>259766696</v>
      </c>
      <c r="N51" s="5">
        <v>168492294</v>
      </c>
      <c r="O51" s="5">
        <v>245619303</v>
      </c>
      <c r="P51" s="5">
        <v>264440260</v>
      </c>
      <c r="Q51" s="5">
        <v>241782757</v>
      </c>
      <c r="R51" s="5">
        <v>220298959</v>
      </c>
      <c r="S51" s="5">
        <v>207866547</v>
      </c>
      <c r="T51" s="5">
        <v>207717046</v>
      </c>
      <c r="U51" s="5">
        <v>200167829</v>
      </c>
      <c r="V51" s="5">
        <v>174136178</v>
      </c>
      <c r="W51" s="5">
        <v>1900212056000</v>
      </c>
      <c r="X51" s="5">
        <v>1805359612000</v>
      </c>
      <c r="Y51" s="5">
        <v>1500639310000</v>
      </c>
      <c r="Z51" s="5">
        <v>1637886215000</v>
      </c>
    </row>
    <row r="52" spans="2:26" ht="15.5" x14ac:dyDescent="0.35">
      <c r="C52" t="s">
        <v>83</v>
      </c>
      <c r="D52" s="5">
        <v>-31869324</v>
      </c>
      <c r="E52" s="5">
        <v>-22830194</v>
      </c>
      <c r="F52" s="5">
        <v>-34361713</v>
      </c>
      <c r="G52" s="5">
        <v>-21195572</v>
      </c>
      <c r="I52" s="5">
        <v>-113734380</v>
      </c>
      <c r="J52" s="5">
        <v>-194763063</v>
      </c>
      <c r="K52" s="5">
        <v>-214377491</v>
      </c>
      <c r="L52" s="5">
        <v>-268247457</v>
      </c>
      <c r="M52" s="5">
        <v>-211680939</v>
      </c>
      <c r="N52" s="5">
        <v>-156593859</v>
      </c>
      <c r="O52" s="5">
        <v>-214482204</v>
      </c>
      <c r="P52" s="5">
        <v>-223332698</v>
      </c>
      <c r="Q52" s="5">
        <v>-195030073</v>
      </c>
      <c r="R52" s="5">
        <v>-175146608</v>
      </c>
      <c r="S52" s="5">
        <v>-172571775</v>
      </c>
      <c r="T52" s="5">
        <v>-173388060</v>
      </c>
      <c r="U52" s="5">
        <v>-177852614</v>
      </c>
      <c r="V52" s="5">
        <v>-159726341</v>
      </c>
      <c r="W52" s="5">
        <v>-1616094915000</v>
      </c>
      <c r="X52" s="5">
        <v>-1497478944000</v>
      </c>
      <c r="Y52" s="5">
        <v>-1260000440000</v>
      </c>
      <c r="Z52" s="5">
        <v>-1390233550000</v>
      </c>
    </row>
    <row r="53" spans="2:26" ht="15.5" x14ac:dyDescent="0.35">
      <c r="C53" t="s">
        <v>84</v>
      </c>
      <c r="D53" s="5">
        <v>5277297</v>
      </c>
      <c r="E53" s="5">
        <v>7442835</v>
      </c>
      <c r="F53" s="5">
        <v>-2151104</v>
      </c>
      <c r="G53" s="5">
        <v>-1547140</v>
      </c>
      <c r="I53" s="5">
        <v>10545215</v>
      </c>
      <c r="J53" s="5">
        <v>36152150</v>
      </c>
      <c r="K53" s="5">
        <v>37584638</v>
      </c>
      <c r="L53" s="5">
        <v>66986787</v>
      </c>
      <c r="M53" s="5">
        <v>48085757</v>
      </c>
      <c r="N53" s="5">
        <v>11898435</v>
      </c>
      <c r="O53" s="5">
        <v>31137099</v>
      </c>
      <c r="P53" s="5">
        <v>41107562</v>
      </c>
      <c r="Q53" s="5">
        <v>46752684</v>
      </c>
      <c r="R53" s="5">
        <v>45152351</v>
      </c>
      <c r="S53" s="5">
        <v>35294772</v>
      </c>
      <c r="T53" s="5">
        <v>34328986</v>
      </c>
      <c r="U53" s="5">
        <v>22315215</v>
      </c>
      <c r="V53" s="5">
        <v>14409837</v>
      </c>
      <c r="W53" s="5">
        <v>284117141000</v>
      </c>
      <c r="X53" s="5">
        <v>307880668000</v>
      </c>
      <c r="Y53" s="5">
        <v>240638870000</v>
      </c>
      <c r="Z53" s="5">
        <v>247652665000</v>
      </c>
    </row>
    <row r="54" spans="2:26" ht="15.5" x14ac:dyDescent="0.35">
      <c r="C54" t="s">
        <v>85</v>
      </c>
      <c r="D54" s="5">
        <v>1573608</v>
      </c>
      <c r="E54" s="5">
        <v>-5684834</v>
      </c>
      <c r="F54" s="5">
        <v>362493</v>
      </c>
      <c r="G54" s="5">
        <v>-1375126</v>
      </c>
      <c r="I54" s="5">
        <v>-10125267</v>
      </c>
      <c r="J54" s="5">
        <v>-17379260</v>
      </c>
      <c r="K54" s="5">
        <v>-15283934</v>
      </c>
      <c r="L54" s="5">
        <v>-19759277</v>
      </c>
      <c r="M54" s="5">
        <v>-17335226</v>
      </c>
      <c r="N54" s="5">
        <v>-10553865</v>
      </c>
      <c r="O54" s="5">
        <v>-12340568</v>
      </c>
      <c r="P54" s="5">
        <v>-13548267</v>
      </c>
      <c r="Q54" s="5">
        <v>-13420099</v>
      </c>
      <c r="R54" s="5">
        <v>-12071025</v>
      </c>
      <c r="S54" s="5">
        <v>-11821505</v>
      </c>
      <c r="T54" s="5">
        <v>-12031368</v>
      </c>
      <c r="U54" s="5">
        <v>-11173536</v>
      </c>
      <c r="V54" s="5">
        <v>-10753235</v>
      </c>
      <c r="W54" s="5">
        <v>-94257157000</v>
      </c>
      <c r="X54" s="5">
        <v>-93450666000</v>
      </c>
      <c r="Y54" s="5">
        <v>-86278281000</v>
      </c>
      <c r="Z54" s="5">
        <v>-109373609000</v>
      </c>
    </row>
    <row r="55" spans="2:26" ht="15.5" x14ac:dyDescent="0.35">
      <c r="C55" t="s">
        <v>86</v>
      </c>
      <c r="D55" s="5">
        <v>-1792238</v>
      </c>
      <c r="E55" s="5">
        <v>-813910</v>
      </c>
      <c r="F55" s="5">
        <v>-929486</v>
      </c>
      <c r="G55" s="5">
        <v>-454744</v>
      </c>
      <c r="I55" s="5">
        <v>-3259361</v>
      </c>
      <c r="J55" s="5">
        <v>-9388026</v>
      </c>
      <c r="K55" s="5">
        <v>-6689603</v>
      </c>
      <c r="L55" s="5">
        <v>-12019002</v>
      </c>
      <c r="M55" s="5">
        <v>-10789338</v>
      </c>
      <c r="N55" s="5">
        <v>-5239137</v>
      </c>
      <c r="O55" s="5">
        <v>-5651891</v>
      </c>
      <c r="P55" s="5">
        <v>-7151962</v>
      </c>
      <c r="Q55" s="5">
        <v>-6992118</v>
      </c>
      <c r="R55" s="5">
        <v>-5909022</v>
      </c>
      <c r="S55" s="5">
        <v>-5477788</v>
      </c>
      <c r="T55" s="5">
        <v>-5353743</v>
      </c>
      <c r="U55" s="5">
        <v>-5036894</v>
      </c>
      <c r="V55" s="5">
        <v>-4371443</v>
      </c>
      <c r="W55" s="5">
        <v>-40857389000</v>
      </c>
      <c r="X55" s="5">
        <v>-45055998000</v>
      </c>
      <c r="Y55" s="5">
        <v>-40276263000</v>
      </c>
      <c r="Z55" s="5">
        <v>-54073882000</v>
      </c>
    </row>
    <row r="56" spans="2:26" ht="15.5" x14ac:dyDescent="0.35">
      <c r="C56" t="s">
        <v>87</v>
      </c>
      <c r="D56" s="5">
        <v>-1783578</v>
      </c>
      <c r="E56" s="5">
        <v>-1583415</v>
      </c>
      <c r="F56" s="5">
        <v>-1689111</v>
      </c>
      <c r="G56" s="5">
        <v>-1675585</v>
      </c>
      <c r="I56" s="5">
        <v>-6865906</v>
      </c>
      <c r="J56" s="5">
        <v>-7991234</v>
      </c>
      <c r="K56" s="5">
        <v>-8594331</v>
      </c>
      <c r="L56" s="5">
        <v>-7740275</v>
      </c>
      <c r="M56" s="5">
        <v>-6545888</v>
      </c>
      <c r="N56" s="5">
        <v>-5314728</v>
      </c>
      <c r="O56" s="5">
        <v>-6688677</v>
      </c>
      <c r="P56" s="5">
        <v>-6396305</v>
      </c>
      <c r="Q56" s="5">
        <v>-6427981</v>
      </c>
      <c r="R56" s="5">
        <v>-6162003</v>
      </c>
      <c r="S56" s="5">
        <v>-6343717</v>
      </c>
      <c r="T56" s="5">
        <v>-6677625</v>
      </c>
      <c r="U56" s="5">
        <v>-6136642</v>
      </c>
      <c r="V56" s="5">
        <v>-6381792</v>
      </c>
      <c r="W56" s="5">
        <v>-53399768000</v>
      </c>
      <c r="X56" s="5">
        <v>-48394668000</v>
      </c>
      <c r="Y56" s="5">
        <v>-46002018000</v>
      </c>
      <c r="Z56" s="5">
        <v>-55299727000</v>
      </c>
    </row>
    <row r="57" spans="2:26" ht="15.5" x14ac:dyDescent="0.35">
      <c r="C57" t="s">
        <v>91</v>
      </c>
      <c r="E57" s="5">
        <v>-93380</v>
      </c>
      <c r="I57" s="5">
        <v>-93380</v>
      </c>
      <c r="J57" s="5">
        <v>-180224</v>
      </c>
      <c r="K57" s="5">
        <v>870847</v>
      </c>
      <c r="L57" s="5">
        <v>-868624</v>
      </c>
      <c r="M57" s="5">
        <v>351347</v>
      </c>
      <c r="N57" s="5">
        <v>-309393</v>
      </c>
      <c r="O57" s="5">
        <v>745108</v>
      </c>
      <c r="P57" s="5">
        <v>-173775</v>
      </c>
      <c r="Q57" s="5">
        <v>185111</v>
      </c>
      <c r="R57" s="5">
        <v>195316</v>
      </c>
      <c r="S57" s="5">
        <v>-1218696</v>
      </c>
      <c r="T57" s="5">
        <v>363386</v>
      </c>
      <c r="U57" s="5">
        <v>-2396896</v>
      </c>
      <c r="V57" s="5">
        <v>314369</v>
      </c>
      <c r="W57" s="5">
        <v>2437059000</v>
      </c>
      <c r="X57" s="5">
        <v>-2343504000</v>
      </c>
      <c r="Y57" s="5">
        <v>-7709436000</v>
      </c>
      <c r="Z57" s="5">
        <v>33481458000</v>
      </c>
    </row>
    <row r="58" spans="2:26" ht="15.5" x14ac:dyDescent="0.35">
      <c r="C58" t="s">
        <v>93</v>
      </c>
      <c r="D58" s="5">
        <v>-72906</v>
      </c>
      <c r="E58" s="5">
        <v>602521</v>
      </c>
      <c r="F58" s="5">
        <v>218639</v>
      </c>
      <c r="G58" s="5">
        <v>859595</v>
      </c>
      <c r="I58" s="5">
        <v>2393725</v>
      </c>
      <c r="J58" s="5">
        <v>2353193</v>
      </c>
      <c r="K58" s="5">
        <v>2158031</v>
      </c>
      <c r="L58" s="5">
        <v>2314823</v>
      </c>
      <c r="M58" s="5">
        <v>-129631</v>
      </c>
      <c r="N58" s="5">
        <v>-334035</v>
      </c>
      <c r="O58" s="5">
        <v>2349999</v>
      </c>
      <c r="P58" s="5">
        <v>2353420</v>
      </c>
      <c r="Q58" s="5">
        <v>3792729</v>
      </c>
      <c r="R58" s="5">
        <v>3180692</v>
      </c>
      <c r="S58" s="5">
        <v>1366024</v>
      </c>
      <c r="T58" s="5">
        <v>2504783</v>
      </c>
      <c r="U58" s="5">
        <v>-569102</v>
      </c>
      <c r="V58" s="5">
        <v>6471739</v>
      </c>
      <c r="W58" s="5">
        <v>-2349328000</v>
      </c>
    </row>
    <row r="59" spans="2:26" ht="15.5" x14ac:dyDescent="0.35">
      <c r="C59" t="s">
        <v>88</v>
      </c>
      <c r="D59" s="5">
        <v>6850905</v>
      </c>
      <c r="E59" s="5">
        <v>1758001</v>
      </c>
      <c r="F59" s="5">
        <v>-1788611</v>
      </c>
      <c r="G59" s="5">
        <v>-2922266</v>
      </c>
      <c r="I59" s="5">
        <v>419948</v>
      </c>
      <c r="J59" s="5">
        <v>18772890</v>
      </c>
      <c r="K59" s="5">
        <v>22300704</v>
      </c>
      <c r="L59" s="5">
        <v>47227510</v>
      </c>
      <c r="M59" s="5">
        <v>30750531</v>
      </c>
      <c r="N59" s="5">
        <v>1344570</v>
      </c>
      <c r="O59" s="5">
        <v>18796531</v>
      </c>
      <c r="P59" s="5">
        <v>27559295</v>
      </c>
      <c r="Q59" s="5">
        <v>33332585</v>
      </c>
      <c r="R59" s="5">
        <v>33081326</v>
      </c>
      <c r="S59" s="5">
        <v>23473267</v>
      </c>
      <c r="T59" s="5">
        <v>22297618</v>
      </c>
      <c r="U59" s="5">
        <v>11141679</v>
      </c>
      <c r="V59" s="5">
        <v>3656602</v>
      </c>
      <c r="W59" s="5">
        <v>189859984000</v>
      </c>
      <c r="X59" s="5">
        <v>214430002000</v>
      </c>
      <c r="Y59" s="5">
        <v>154360589000</v>
      </c>
      <c r="Z59" s="5">
        <v>138279056000</v>
      </c>
    </row>
    <row r="60" spans="2:26" ht="15.5" x14ac:dyDescent="0.35">
      <c r="C60" t="s">
        <v>89</v>
      </c>
      <c r="D60" s="5">
        <v>792857</v>
      </c>
      <c r="E60" s="5">
        <v>-1502223</v>
      </c>
      <c r="F60" s="5">
        <v>583865</v>
      </c>
      <c r="G60" s="5">
        <v>617507</v>
      </c>
      <c r="I60" s="5">
        <v>317522</v>
      </c>
      <c r="J60" s="5">
        <v>1366403</v>
      </c>
      <c r="K60" s="5">
        <v>2604824</v>
      </c>
      <c r="L60" s="5">
        <v>-1877221</v>
      </c>
      <c r="M60" s="5">
        <v>5062760</v>
      </c>
      <c r="N60" s="5">
        <v>-5606983</v>
      </c>
      <c r="O60" s="5">
        <v>1742313</v>
      </c>
      <c r="P60" s="5">
        <v>-462293</v>
      </c>
      <c r="Q60" s="5">
        <v>736853</v>
      </c>
      <c r="R60" s="5">
        <v>-2043672</v>
      </c>
      <c r="S60" s="5">
        <v>-5188879</v>
      </c>
      <c r="T60" s="5">
        <v>-500232</v>
      </c>
      <c r="U60" s="5">
        <v>-2747597</v>
      </c>
      <c r="V60" s="5">
        <v>21658264</v>
      </c>
      <c r="W60" s="5">
        <v>-66852612000</v>
      </c>
      <c r="X60" s="5">
        <v>-532701000</v>
      </c>
      <c r="Y60" s="5">
        <v>-20423151000</v>
      </c>
      <c r="Z60" s="5">
        <v>22587125000</v>
      </c>
    </row>
    <row r="61" spans="2:26" ht="15.5" x14ac:dyDescent="0.35">
      <c r="C61" t="s">
        <v>92</v>
      </c>
      <c r="D61" s="5">
        <v>1000110</v>
      </c>
      <c r="E61" s="5">
        <v>757899</v>
      </c>
      <c r="F61" s="5">
        <v>714588</v>
      </c>
      <c r="G61" s="5">
        <v>775346</v>
      </c>
      <c r="I61" s="5">
        <v>3075637</v>
      </c>
      <c r="J61" s="5">
        <v>2562825</v>
      </c>
      <c r="K61" s="5">
        <v>1310139</v>
      </c>
      <c r="L61" s="5">
        <v>110685</v>
      </c>
      <c r="M61" s="5">
        <v>116987</v>
      </c>
      <c r="N61" s="5">
        <v>167523</v>
      </c>
      <c r="O61" s="5">
        <v>157184</v>
      </c>
      <c r="P61" s="5">
        <v>178450</v>
      </c>
      <c r="Q61" s="5">
        <v>61618</v>
      </c>
      <c r="R61" s="5">
        <v>69602</v>
      </c>
      <c r="S61" s="5">
        <v>76437</v>
      </c>
      <c r="T61" s="5">
        <v>146190</v>
      </c>
      <c r="U61" s="5">
        <v>96944</v>
      </c>
      <c r="V61" s="5">
        <v>226375</v>
      </c>
      <c r="W61" s="5">
        <v>1654115000</v>
      </c>
      <c r="X61" s="5">
        <v>3019264000</v>
      </c>
      <c r="Y61" s="5">
        <v>6327123000</v>
      </c>
      <c r="Z61" s="5">
        <v>10108902000</v>
      </c>
    </row>
    <row r="62" spans="2:26" ht="15.5" x14ac:dyDescent="0.35">
      <c r="C62" t="s">
        <v>310</v>
      </c>
      <c r="X62" s="5">
        <v>-179546000</v>
      </c>
      <c r="Y62" s="5">
        <v>1157640000</v>
      </c>
      <c r="Z62" s="5">
        <v>2634260000</v>
      </c>
    </row>
    <row r="63" spans="2:26" ht="15.5" x14ac:dyDescent="0.35">
      <c r="C63" t="s">
        <v>26</v>
      </c>
      <c r="D63" s="5">
        <v>-207253</v>
      </c>
      <c r="E63" s="5">
        <v>-178080</v>
      </c>
      <c r="F63" s="5">
        <v>-130723</v>
      </c>
      <c r="G63" s="5">
        <v>-157839</v>
      </c>
      <c r="I63" s="5">
        <v>-676073</v>
      </c>
      <c r="J63" s="5">
        <v>-1270415</v>
      </c>
      <c r="K63" s="5">
        <v>-1265860</v>
      </c>
      <c r="L63" s="5">
        <v>-1026045</v>
      </c>
      <c r="M63" s="5">
        <v>-836541</v>
      </c>
      <c r="N63" s="5">
        <v>-963208</v>
      </c>
      <c r="O63" s="5">
        <v>-1222871</v>
      </c>
      <c r="P63" s="5">
        <v>-2072602</v>
      </c>
      <c r="Q63" s="5">
        <v>-2565940</v>
      </c>
      <c r="R63" s="5">
        <v>-3435415</v>
      </c>
      <c r="S63" s="5">
        <v>-4231918</v>
      </c>
      <c r="T63" s="5">
        <v>-2137801</v>
      </c>
      <c r="U63" s="5">
        <v>-1113501</v>
      </c>
      <c r="V63" s="5">
        <v>-921776</v>
      </c>
      <c r="W63" s="5">
        <v>-6177115000</v>
      </c>
      <c r="X63" s="5">
        <v>-422114000</v>
      </c>
      <c r="Y63" s="5">
        <v>-12194308000</v>
      </c>
      <c r="Z63" s="5">
        <v>-29477343000</v>
      </c>
    </row>
    <row r="64" spans="2:26" ht="15.5" x14ac:dyDescent="0.35">
      <c r="C64" t="s">
        <v>90</v>
      </c>
    </row>
    <row r="65" spans="2:26" ht="15.5" x14ac:dyDescent="0.35">
      <c r="C65" t="s">
        <v>94</v>
      </c>
      <c r="D65" s="5">
        <v>792857</v>
      </c>
      <c r="E65" s="5">
        <v>-1502223</v>
      </c>
      <c r="F65" s="5">
        <v>583865</v>
      </c>
      <c r="G65" s="5">
        <v>617507</v>
      </c>
      <c r="I65" s="5">
        <v>317522</v>
      </c>
      <c r="J65" s="5">
        <v>1366403</v>
      </c>
      <c r="K65" s="5">
        <v>2604824</v>
      </c>
      <c r="L65" s="5">
        <v>-1877221</v>
      </c>
      <c r="M65" s="5">
        <v>5062760</v>
      </c>
      <c r="N65" s="5">
        <v>-5606983</v>
      </c>
      <c r="O65" s="5">
        <v>1742313</v>
      </c>
      <c r="P65" s="5">
        <v>-462293</v>
      </c>
      <c r="Q65" s="5">
        <v>736853</v>
      </c>
      <c r="R65" s="5">
        <v>-2043672</v>
      </c>
      <c r="S65" s="5">
        <v>-5188879</v>
      </c>
      <c r="T65" s="5">
        <v>-500232</v>
      </c>
      <c r="U65" s="5">
        <v>-2747597</v>
      </c>
      <c r="V65" s="5">
        <v>21658264</v>
      </c>
      <c r="W65" s="5">
        <v>-66852612000</v>
      </c>
      <c r="X65" s="5">
        <v>-532701000</v>
      </c>
      <c r="Y65" s="5">
        <v>-20423151000</v>
      </c>
      <c r="Z65" s="5">
        <v>22587125000</v>
      </c>
    </row>
    <row r="66" spans="2:26" ht="15.5" x14ac:dyDescent="0.35">
      <c r="C66" t="s">
        <v>28</v>
      </c>
      <c r="D66" s="5">
        <v>7643762</v>
      </c>
      <c r="E66" s="5">
        <v>255778</v>
      </c>
      <c r="F66" s="5">
        <v>-1204746</v>
      </c>
      <c r="G66" s="5">
        <v>-2304759</v>
      </c>
      <c r="I66" s="5">
        <v>737470</v>
      </c>
      <c r="J66" s="5">
        <v>20139293</v>
      </c>
      <c r="K66" s="5">
        <v>24905528</v>
      </c>
      <c r="L66" s="5">
        <v>45350289</v>
      </c>
      <c r="M66" s="5">
        <v>35813291</v>
      </c>
      <c r="N66" s="5">
        <v>-4262413</v>
      </c>
      <c r="O66" s="5">
        <v>20538844</v>
      </c>
      <c r="P66" s="5">
        <v>27097002</v>
      </c>
      <c r="Q66" s="5">
        <v>34069438</v>
      </c>
      <c r="R66" s="5">
        <v>31037654</v>
      </c>
      <c r="S66" s="5">
        <v>18284388</v>
      </c>
      <c r="T66" s="5">
        <v>21797386</v>
      </c>
      <c r="U66" s="5">
        <v>8394082</v>
      </c>
      <c r="V66" s="5">
        <v>25314866</v>
      </c>
      <c r="W66" s="5">
        <v>123007372000</v>
      </c>
      <c r="X66" s="5">
        <v>213897301000</v>
      </c>
      <c r="Y66" s="5">
        <v>133937438000</v>
      </c>
      <c r="Z66" s="5">
        <v>160866181000</v>
      </c>
    </row>
    <row r="67" spans="2:26" ht="15.5" x14ac:dyDescent="0.35">
      <c r="C67" t="s">
        <v>27</v>
      </c>
      <c r="D67" s="5">
        <v>-1564025</v>
      </c>
      <c r="E67" s="5">
        <v>-924903</v>
      </c>
      <c r="F67" s="5">
        <v>323705</v>
      </c>
      <c r="G67" s="5">
        <v>-143998</v>
      </c>
      <c r="I67" s="5">
        <v>-1509515</v>
      </c>
      <c r="J67" s="5">
        <v>-5889473</v>
      </c>
      <c r="K67" s="5">
        <v>-7454419</v>
      </c>
      <c r="L67" s="5">
        <v>-10430588</v>
      </c>
      <c r="M67" s="5">
        <v>-9374490</v>
      </c>
      <c r="N67" s="5">
        <v>216996</v>
      </c>
      <c r="O67" s="5">
        <v>-5956151</v>
      </c>
      <c r="P67" s="5">
        <v>-7719952</v>
      </c>
      <c r="Q67" s="5">
        <v>-9501511</v>
      </c>
      <c r="R67" s="5">
        <v>-8738072</v>
      </c>
      <c r="S67" s="5">
        <v>-5710782</v>
      </c>
      <c r="T67" s="5">
        <v>-5911019</v>
      </c>
      <c r="U67" s="5">
        <v>-2851812</v>
      </c>
      <c r="V67" s="5">
        <v>-2768550</v>
      </c>
      <c r="W67" s="5">
        <v>-51967744000</v>
      </c>
      <c r="X67" s="5">
        <v>-69122655000</v>
      </c>
      <c r="Y67" s="5">
        <v>-58224487000</v>
      </c>
      <c r="Z67" s="5">
        <v>-55678769000</v>
      </c>
    </row>
    <row r="68" spans="2:26" ht="15.5" x14ac:dyDescent="0.35">
      <c r="C68" t="s">
        <v>95</v>
      </c>
      <c r="D68" s="5">
        <v>6079737</v>
      </c>
      <c r="E68" s="5">
        <v>-669125</v>
      </c>
      <c r="F68" s="5">
        <v>-881041</v>
      </c>
      <c r="G68" s="5">
        <v>-2448757</v>
      </c>
      <c r="I68" s="5">
        <v>-772045</v>
      </c>
      <c r="J68" s="5">
        <v>14249820</v>
      </c>
      <c r="K68" s="5">
        <v>17451109</v>
      </c>
      <c r="L68" s="5">
        <v>34919701</v>
      </c>
      <c r="M68" s="5">
        <v>26438801</v>
      </c>
      <c r="N68" s="5">
        <v>-4045417</v>
      </c>
      <c r="O68" s="5">
        <v>14582693</v>
      </c>
      <c r="P68" s="5">
        <v>19377050</v>
      </c>
      <c r="Q68" s="5">
        <v>24567927</v>
      </c>
      <c r="R68" s="5">
        <v>22299582</v>
      </c>
      <c r="S68" s="5">
        <v>12573606</v>
      </c>
      <c r="T68" s="5">
        <v>15886367</v>
      </c>
      <c r="U68" s="5">
        <v>5542270</v>
      </c>
      <c r="V68" s="5">
        <v>22546316</v>
      </c>
      <c r="W68" s="5">
        <v>71039628000</v>
      </c>
      <c r="X68" s="5">
        <v>144774646000</v>
      </c>
      <c r="Y68" s="5">
        <v>75712951000</v>
      </c>
      <c r="Z68" s="5">
        <v>105187412000</v>
      </c>
    </row>
    <row r="69" spans="2:26" ht="15.5" x14ac:dyDescent="0.35">
      <c r="C69" t="s">
        <v>96</v>
      </c>
      <c r="X69" s="5">
        <v>-10614447000</v>
      </c>
      <c r="Y69" s="5">
        <v>-3607377000</v>
      </c>
      <c r="Z69" s="5">
        <v>-10411892000</v>
      </c>
    </row>
    <row r="70" spans="2:26" ht="15.5" x14ac:dyDescent="0.35">
      <c r="C70" t="s">
        <v>97</v>
      </c>
      <c r="D70" s="5">
        <v>6079737</v>
      </c>
      <c r="E70" s="5">
        <v>-669125</v>
      </c>
      <c r="F70" s="5">
        <v>-881041</v>
      </c>
      <c r="G70" s="5">
        <v>-2448757</v>
      </c>
      <c r="I70" s="5">
        <v>-772045</v>
      </c>
      <c r="J70" s="5">
        <v>14249820</v>
      </c>
      <c r="K70" s="5">
        <v>17451109</v>
      </c>
      <c r="L70" s="5">
        <v>34919701</v>
      </c>
      <c r="M70" s="5">
        <v>26438801</v>
      </c>
      <c r="N70" s="5">
        <v>-4045417</v>
      </c>
      <c r="O70" s="5">
        <v>14582693</v>
      </c>
      <c r="P70" s="5">
        <v>19377050</v>
      </c>
      <c r="Q70" s="5">
        <v>24567927</v>
      </c>
      <c r="R70" s="5">
        <v>22299582</v>
      </c>
      <c r="S70" s="5">
        <v>12573606</v>
      </c>
      <c r="T70" s="5">
        <v>15886367</v>
      </c>
      <c r="U70" s="5">
        <v>5542270</v>
      </c>
      <c r="V70" s="5">
        <v>22546316</v>
      </c>
      <c r="W70" s="5">
        <v>71039628000</v>
      </c>
      <c r="X70" s="5">
        <v>134160199000</v>
      </c>
      <c r="Y70" s="5">
        <v>72105574000</v>
      </c>
      <c r="Z70" s="5">
        <v>94775520000</v>
      </c>
    </row>
    <row r="71" spans="2:26" ht="15.5" x14ac:dyDescent="0.35">
      <c r="C71" t="s">
        <v>98</v>
      </c>
      <c r="D71" s="5">
        <v>-1881566</v>
      </c>
      <c r="E71" s="5">
        <v>429209</v>
      </c>
      <c r="F71" s="5">
        <v>198109</v>
      </c>
      <c r="G71" s="5">
        <v>1291451</v>
      </c>
      <c r="I71" s="5">
        <v>1682031</v>
      </c>
      <c r="J71" s="5">
        <v>336249</v>
      </c>
      <c r="K71" s="5">
        <v>84947</v>
      </c>
      <c r="L71" s="5">
        <v>-5072547</v>
      </c>
      <c r="M71" s="5">
        <v>-4462969</v>
      </c>
      <c r="N71" s="5">
        <v>-386997</v>
      </c>
      <c r="O71" s="5">
        <v>3395349</v>
      </c>
      <c r="P71" s="5">
        <v>6161515</v>
      </c>
      <c r="Q71" s="5">
        <v>4264807</v>
      </c>
      <c r="R71" s="5">
        <v>193870</v>
      </c>
      <c r="S71" s="5">
        <v>-2141135</v>
      </c>
      <c r="T71" s="5">
        <v>1158870</v>
      </c>
      <c r="U71" s="5">
        <v>-3584804</v>
      </c>
      <c r="V71" s="5">
        <v>1980731</v>
      </c>
      <c r="W71" s="5">
        <v>-16060592000</v>
      </c>
    </row>
    <row r="72" spans="2:26" ht="15.5" x14ac:dyDescent="0.35">
      <c r="C72" t="s">
        <v>100</v>
      </c>
      <c r="D72" s="5">
        <v>4198171</v>
      </c>
      <c r="E72" s="5">
        <v>-239916</v>
      </c>
      <c r="F72" s="5">
        <v>-682932</v>
      </c>
      <c r="G72" s="5">
        <v>-1157306</v>
      </c>
      <c r="I72" s="5">
        <v>909986</v>
      </c>
      <c r="J72" s="5">
        <v>14586069</v>
      </c>
      <c r="K72" s="5">
        <v>17536056</v>
      </c>
      <c r="L72" s="5">
        <v>29847154</v>
      </c>
      <c r="M72" s="5">
        <v>21975832</v>
      </c>
      <c r="N72" s="5">
        <v>-4432414</v>
      </c>
      <c r="O72" s="5">
        <v>17978042</v>
      </c>
      <c r="P72" s="5">
        <v>25538565</v>
      </c>
      <c r="Q72" s="5">
        <v>28832734</v>
      </c>
      <c r="R72" s="5">
        <v>22493452</v>
      </c>
      <c r="S72" s="5">
        <v>10432471</v>
      </c>
      <c r="T72" s="5">
        <v>17045237</v>
      </c>
      <c r="U72" s="5">
        <v>1957466</v>
      </c>
      <c r="V72" s="5">
        <v>24527047</v>
      </c>
      <c r="W72" s="5">
        <v>54979036000</v>
      </c>
    </row>
    <row r="73" spans="2:26" ht="15.5" x14ac:dyDescent="0.35">
      <c r="C73" t="s">
        <v>101</v>
      </c>
      <c r="D73" s="5">
        <v>6079737</v>
      </c>
      <c r="E73" s="5">
        <v>-669125</v>
      </c>
      <c r="F73" s="5">
        <v>-881041</v>
      </c>
      <c r="G73" s="5">
        <v>-2448757</v>
      </c>
      <c r="I73" s="5">
        <v>-772045</v>
      </c>
      <c r="J73" s="5">
        <v>14249820</v>
      </c>
      <c r="K73" s="5">
        <v>17451109</v>
      </c>
      <c r="L73" s="5">
        <v>34919701</v>
      </c>
      <c r="M73" s="5">
        <v>26438801</v>
      </c>
      <c r="N73" s="5">
        <v>-4045417</v>
      </c>
      <c r="O73" s="5">
        <v>14582693</v>
      </c>
      <c r="P73" s="5">
        <v>19377050</v>
      </c>
      <c r="Q73" s="5">
        <v>24567927</v>
      </c>
      <c r="R73" s="5">
        <v>22299582</v>
      </c>
      <c r="S73" s="5">
        <v>12573606</v>
      </c>
      <c r="T73" s="5">
        <v>15886367</v>
      </c>
      <c r="U73" s="5">
        <v>5542270</v>
      </c>
      <c r="V73" s="5">
        <v>22546316</v>
      </c>
      <c r="W73" s="5">
        <v>71039628000</v>
      </c>
      <c r="X73" s="5">
        <v>134160199000</v>
      </c>
      <c r="Y73" s="5">
        <v>72105574000</v>
      </c>
      <c r="Z73" s="5">
        <v>94775520000</v>
      </c>
    </row>
    <row r="74" spans="2:26" ht="15.5" x14ac:dyDescent="0.35">
      <c r="C74" t="s">
        <v>7</v>
      </c>
      <c r="D74" s="5">
        <v>4271077</v>
      </c>
      <c r="E74" s="5">
        <v>-842437</v>
      </c>
      <c r="F74" s="5">
        <v>-901571</v>
      </c>
      <c r="G74" s="5">
        <v>-2016901</v>
      </c>
      <c r="I74" s="5">
        <v>-1483739</v>
      </c>
      <c r="J74" s="5">
        <v>12232876</v>
      </c>
      <c r="K74" s="5">
        <v>15378025</v>
      </c>
      <c r="L74" s="5">
        <v>27532331</v>
      </c>
      <c r="M74" s="5">
        <v>22105463</v>
      </c>
      <c r="N74" s="5">
        <v>-4098379</v>
      </c>
      <c r="O74" s="5">
        <v>15628043</v>
      </c>
      <c r="P74" s="5">
        <v>23185145</v>
      </c>
      <c r="Q74" s="5">
        <v>25040005</v>
      </c>
      <c r="R74" s="5">
        <v>19312760</v>
      </c>
      <c r="S74" s="5">
        <v>9066447</v>
      </c>
      <c r="T74" s="5">
        <v>14540454</v>
      </c>
      <c r="U74" s="5">
        <v>2526568</v>
      </c>
      <c r="V74" s="5">
        <v>18055308</v>
      </c>
      <c r="W74" s="5">
        <v>57328364000</v>
      </c>
    </row>
    <row r="75" spans="2:26" ht="15.5" x14ac:dyDescent="0.35">
      <c r="C75" t="s">
        <v>102</v>
      </c>
      <c r="D75" s="5">
        <v>6079737</v>
      </c>
      <c r="E75" s="5">
        <v>-669125</v>
      </c>
      <c r="F75" s="5">
        <v>-881041</v>
      </c>
      <c r="G75" s="5">
        <v>-2448757</v>
      </c>
      <c r="I75" s="5">
        <v>-772045</v>
      </c>
      <c r="J75" s="5">
        <v>14249820</v>
      </c>
      <c r="K75" s="5">
        <v>17451109</v>
      </c>
      <c r="L75" s="5">
        <v>34919701</v>
      </c>
      <c r="M75" s="5">
        <v>26438801</v>
      </c>
      <c r="N75" s="5">
        <v>-4045417</v>
      </c>
      <c r="O75" s="5">
        <v>14582693</v>
      </c>
      <c r="P75" s="5">
        <v>19377050</v>
      </c>
      <c r="Q75" s="5">
        <v>24567927</v>
      </c>
      <c r="R75" s="5">
        <v>22299582</v>
      </c>
      <c r="S75" s="5">
        <v>12573606</v>
      </c>
      <c r="T75" s="5">
        <v>15886367</v>
      </c>
      <c r="U75" s="5">
        <v>5542270</v>
      </c>
      <c r="V75" s="5">
        <v>22546316</v>
      </c>
      <c r="W75" s="5">
        <v>71039628000</v>
      </c>
      <c r="X75" s="5">
        <v>134160199000</v>
      </c>
      <c r="Y75" s="5">
        <v>72105574000</v>
      </c>
      <c r="Z75" s="5">
        <v>94775520000</v>
      </c>
    </row>
    <row r="76" spans="2:26" ht="15.5" x14ac:dyDescent="0.35">
      <c r="C76" t="s">
        <v>103</v>
      </c>
      <c r="D76" s="5">
        <v>4198171</v>
      </c>
      <c r="E76" s="5">
        <v>-239916</v>
      </c>
      <c r="F76" s="5">
        <v>-682932</v>
      </c>
      <c r="G76" s="5">
        <v>-1157306</v>
      </c>
      <c r="I76" s="5">
        <v>909986</v>
      </c>
      <c r="J76" s="5">
        <v>14586069</v>
      </c>
      <c r="K76" s="5">
        <v>17536056</v>
      </c>
      <c r="L76" s="5">
        <v>29847154</v>
      </c>
      <c r="M76" s="5">
        <v>21975832</v>
      </c>
      <c r="N76" s="5">
        <v>-4432414</v>
      </c>
      <c r="O76" s="5">
        <v>17978042</v>
      </c>
      <c r="P76" s="5">
        <v>25538565</v>
      </c>
      <c r="Q76" s="5">
        <v>28832734</v>
      </c>
      <c r="R76" s="5">
        <v>22493452</v>
      </c>
      <c r="S76" s="5">
        <v>10432471</v>
      </c>
      <c r="T76" s="5">
        <v>17045237</v>
      </c>
      <c r="U76" s="5">
        <v>1957466</v>
      </c>
      <c r="V76" s="5">
        <v>24527047</v>
      </c>
      <c r="W76" s="5">
        <v>54979036000</v>
      </c>
    </row>
    <row r="77" spans="2:26" ht="15.5" x14ac:dyDescent="0.35">
      <c r="C77" t="s">
        <v>104</v>
      </c>
      <c r="D77" s="5">
        <v>4198171</v>
      </c>
      <c r="E77" s="5">
        <v>-239916</v>
      </c>
      <c r="F77" s="5">
        <v>-682932</v>
      </c>
      <c r="G77" s="5">
        <v>-1157306</v>
      </c>
      <c r="I77" s="5">
        <v>909986</v>
      </c>
      <c r="J77" s="5">
        <v>14586069</v>
      </c>
      <c r="K77" s="5">
        <v>17536056</v>
      </c>
      <c r="L77" s="5">
        <v>29847154</v>
      </c>
      <c r="M77" s="5">
        <v>21975832</v>
      </c>
      <c r="N77" s="5">
        <v>-4432414</v>
      </c>
      <c r="O77" s="5">
        <v>17978042</v>
      </c>
      <c r="P77" s="5">
        <v>25538565</v>
      </c>
      <c r="Q77" s="5">
        <v>28832734</v>
      </c>
      <c r="R77" s="5">
        <v>22493452</v>
      </c>
      <c r="S77" s="5">
        <v>10432471</v>
      </c>
      <c r="T77" s="5">
        <v>17045237</v>
      </c>
      <c r="U77" s="5">
        <v>1957466</v>
      </c>
      <c r="V77" s="5">
        <v>24527047</v>
      </c>
      <c r="W77" s="5">
        <v>54979036000</v>
      </c>
    </row>
    <row r="79" spans="2:26" ht="15.5" x14ac:dyDescent="0.35">
      <c r="B79" t="s">
        <v>105</v>
      </c>
      <c r="C79" t="s">
        <v>106</v>
      </c>
    </row>
    <row r="80" spans="2:26" ht="15.5" x14ac:dyDescent="0.35">
      <c r="C80" t="s">
        <v>107</v>
      </c>
    </row>
    <row r="81" spans="3:26" ht="15.5" x14ac:dyDescent="0.35">
      <c r="C81" t="s">
        <v>19</v>
      </c>
      <c r="D81" s="5">
        <v>36061367</v>
      </c>
      <c r="E81" s="5">
        <v>21668146</v>
      </c>
      <c r="F81" s="5">
        <v>18082960</v>
      </c>
      <c r="G81" s="5">
        <v>21573775</v>
      </c>
      <c r="I81" s="5">
        <v>21668146</v>
      </c>
      <c r="J81" s="5">
        <v>33361727</v>
      </c>
      <c r="K81" s="5">
        <v>32920500</v>
      </c>
      <c r="L81" s="5">
        <v>13209582</v>
      </c>
      <c r="M81" s="5">
        <v>1772793</v>
      </c>
      <c r="N81" s="5">
        <v>11504722</v>
      </c>
      <c r="O81" s="5">
        <v>14238672</v>
      </c>
      <c r="P81" s="5">
        <v>5761270</v>
      </c>
      <c r="Q81" s="5">
        <v>3280981</v>
      </c>
      <c r="R81" s="5">
        <v>9708953</v>
      </c>
      <c r="S81" s="5">
        <v>4624174</v>
      </c>
      <c r="T81" s="5">
        <v>3811089</v>
      </c>
      <c r="U81" s="5">
        <v>2070134</v>
      </c>
      <c r="V81" s="5">
        <v>4323113</v>
      </c>
      <c r="W81" s="5">
        <v>107779253000</v>
      </c>
      <c r="X81" s="5">
        <v>55528706000</v>
      </c>
      <c r="Y81" s="5">
        <v>133842539000</v>
      </c>
      <c r="Z81" s="5">
        <v>276768673000</v>
      </c>
    </row>
    <row r="82" spans="3:26" ht="15.5" x14ac:dyDescent="0.35">
      <c r="C82" t="s">
        <v>108</v>
      </c>
      <c r="D82" s="5">
        <v>27161913</v>
      </c>
      <c r="E82" s="5">
        <v>22243995</v>
      </c>
      <c r="F82" s="5">
        <v>25574845</v>
      </c>
      <c r="G82" s="5">
        <v>15669941</v>
      </c>
      <c r="I82" s="5">
        <v>22243995</v>
      </c>
      <c r="J82" s="5">
        <v>40825382</v>
      </c>
      <c r="K82" s="5">
        <v>38649886</v>
      </c>
      <c r="L82" s="5">
        <v>54928890</v>
      </c>
      <c r="M82" s="5">
        <v>47989345</v>
      </c>
      <c r="N82" s="5">
        <v>34119270</v>
      </c>
      <c r="O82" s="5">
        <v>33258906</v>
      </c>
      <c r="P82" s="5">
        <v>40192319</v>
      </c>
      <c r="Q82" s="5">
        <v>41281367</v>
      </c>
      <c r="R82" s="5">
        <v>35042866</v>
      </c>
      <c r="S82" s="5">
        <v>27973781</v>
      </c>
      <c r="T82" s="5">
        <v>30029461</v>
      </c>
      <c r="U82" s="5">
        <v>30888462</v>
      </c>
      <c r="V82" s="5">
        <v>25038965</v>
      </c>
      <c r="W82" s="5">
        <v>182749851000</v>
      </c>
      <c r="X82" s="5">
        <v>264316051000</v>
      </c>
      <c r="Y82" s="5">
        <v>225939137000</v>
      </c>
      <c r="Z82" s="5">
        <v>239189079000</v>
      </c>
    </row>
    <row r="83" spans="3:26" ht="15.5" x14ac:dyDescent="0.35">
      <c r="C83" t="s">
        <v>110</v>
      </c>
      <c r="U83" s="5">
        <v>128045</v>
      </c>
      <c r="V83" s="5">
        <v>185307</v>
      </c>
    </row>
    <row r="84" spans="3:26" ht="15.5" x14ac:dyDescent="0.35">
      <c r="C84" t="s">
        <v>109</v>
      </c>
      <c r="P84" s="5">
        <v>112542</v>
      </c>
      <c r="Q84" s="5">
        <v>70561</v>
      </c>
      <c r="R84" s="5">
        <v>428227</v>
      </c>
      <c r="S84" s="5">
        <v>473197</v>
      </c>
      <c r="T84" s="5">
        <v>2561838</v>
      </c>
      <c r="U84" s="5">
        <v>4537803</v>
      </c>
      <c r="V84" s="5">
        <v>2552992</v>
      </c>
    </row>
    <row r="85" spans="3:26" ht="15.5" x14ac:dyDescent="0.35">
      <c r="C85" t="s">
        <v>111</v>
      </c>
      <c r="D85" s="5">
        <v>27161913</v>
      </c>
      <c r="E85" s="5">
        <v>22243995</v>
      </c>
      <c r="F85" s="5">
        <v>25574845</v>
      </c>
      <c r="G85" s="5">
        <v>15669941</v>
      </c>
      <c r="I85" s="5">
        <v>22243995</v>
      </c>
      <c r="J85" s="5">
        <v>40825382</v>
      </c>
      <c r="K85" s="5">
        <v>38649886</v>
      </c>
      <c r="L85" s="5">
        <v>54928890</v>
      </c>
      <c r="M85" s="5">
        <v>47989345</v>
      </c>
      <c r="N85" s="5">
        <v>34119270</v>
      </c>
      <c r="O85" s="5">
        <v>33258906</v>
      </c>
      <c r="P85" s="5">
        <v>40192319</v>
      </c>
      <c r="Q85" s="5">
        <v>41281367</v>
      </c>
      <c r="R85" s="5">
        <v>35042866</v>
      </c>
      <c r="S85" s="5">
        <v>27973781</v>
      </c>
      <c r="T85" s="5">
        <v>30029461</v>
      </c>
      <c r="U85" s="5">
        <v>30888462</v>
      </c>
      <c r="V85" s="5">
        <v>25038965</v>
      </c>
      <c r="W85" s="5">
        <v>182749851000</v>
      </c>
      <c r="X85" s="5">
        <v>264316051000</v>
      </c>
      <c r="Y85" s="5">
        <v>225939137000</v>
      </c>
      <c r="Z85" s="5">
        <v>239189079000</v>
      </c>
    </row>
    <row r="86" spans="3:26" ht="15.5" x14ac:dyDescent="0.35">
      <c r="C86" t="s">
        <v>112</v>
      </c>
      <c r="D86" s="5">
        <v>876889</v>
      </c>
      <c r="E86" s="5">
        <v>10187135</v>
      </c>
      <c r="F86" s="5">
        <v>656784</v>
      </c>
      <c r="G86" s="5">
        <v>178384</v>
      </c>
      <c r="I86" s="5">
        <v>10187135</v>
      </c>
      <c r="J86" s="5">
        <v>226484</v>
      </c>
      <c r="K86" s="5">
        <v>849851</v>
      </c>
      <c r="L86" s="5">
        <v>107810</v>
      </c>
      <c r="M86" s="5">
        <v>362002</v>
      </c>
      <c r="N86" s="5">
        <v>133223</v>
      </c>
      <c r="O86" s="5">
        <v>50175</v>
      </c>
      <c r="P86" s="5">
        <v>96206</v>
      </c>
      <c r="Q86" s="5">
        <v>315664</v>
      </c>
      <c r="R86" s="5">
        <v>67069</v>
      </c>
      <c r="S86" s="5">
        <v>259634</v>
      </c>
      <c r="T86" s="5">
        <v>504469</v>
      </c>
      <c r="U86" s="5">
        <v>1030628</v>
      </c>
      <c r="V86" s="5">
        <v>11945483</v>
      </c>
      <c r="W86" s="5">
        <v>144353491000</v>
      </c>
      <c r="X86" s="5">
        <v>13628809000</v>
      </c>
      <c r="Y86" s="5">
        <v>5975569000</v>
      </c>
      <c r="Z86" s="5">
        <v>7687106000</v>
      </c>
    </row>
    <row r="87" spans="3:26" ht="15.5" x14ac:dyDescent="0.35">
      <c r="C87" t="s">
        <v>113</v>
      </c>
      <c r="D87" s="5">
        <v>876889</v>
      </c>
      <c r="E87" s="5">
        <v>10187135</v>
      </c>
      <c r="F87" s="5">
        <v>656784</v>
      </c>
      <c r="G87" s="5">
        <v>178384</v>
      </c>
      <c r="I87" s="5">
        <v>10187135</v>
      </c>
      <c r="J87" s="5">
        <v>226484</v>
      </c>
      <c r="K87" s="5">
        <v>849851</v>
      </c>
      <c r="L87" s="5">
        <v>107810</v>
      </c>
      <c r="M87" s="5">
        <v>362002</v>
      </c>
      <c r="N87" s="5">
        <v>133223</v>
      </c>
      <c r="O87" s="5">
        <v>50175</v>
      </c>
      <c r="P87" s="5">
        <v>96206</v>
      </c>
      <c r="Q87" s="5">
        <v>315664</v>
      </c>
      <c r="R87" s="5">
        <v>67069</v>
      </c>
      <c r="S87" s="5">
        <v>259634</v>
      </c>
      <c r="T87" s="5">
        <v>504469</v>
      </c>
      <c r="U87" s="5">
        <v>1030628</v>
      </c>
      <c r="V87" s="5">
        <v>11945483</v>
      </c>
      <c r="W87" s="5">
        <v>144353491000</v>
      </c>
      <c r="X87" s="5">
        <v>13628809000</v>
      </c>
      <c r="Y87" s="5">
        <v>5975569000</v>
      </c>
      <c r="Z87" s="5">
        <v>7687106000</v>
      </c>
    </row>
    <row r="88" spans="3:26" ht="15.5" x14ac:dyDescent="0.35">
      <c r="C88" t="s">
        <v>114</v>
      </c>
      <c r="D88" s="5">
        <v>33104311</v>
      </c>
      <c r="E88" s="5">
        <v>30550842</v>
      </c>
      <c r="F88" s="5">
        <v>31146585</v>
      </c>
      <c r="G88" s="5">
        <v>37204867</v>
      </c>
      <c r="I88" s="5">
        <v>30550842</v>
      </c>
      <c r="J88" s="5">
        <v>36037808</v>
      </c>
      <c r="K88" s="5">
        <v>41714200</v>
      </c>
      <c r="L88" s="5">
        <v>53396518</v>
      </c>
      <c r="M88" s="5">
        <v>63505701</v>
      </c>
      <c r="N88" s="5">
        <v>43291156</v>
      </c>
      <c r="O88" s="5">
        <v>45231189</v>
      </c>
      <c r="P88" s="5">
        <v>53942065</v>
      </c>
      <c r="Q88" s="5">
        <v>61296731</v>
      </c>
      <c r="R88" s="5">
        <v>60195857</v>
      </c>
      <c r="S88" s="5">
        <v>52227255</v>
      </c>
      <c r="T88" s="5">
        <v>52997342</v>
      </c>
      <c r="U88" s="5">
        <v>42061749</v>
      </c>
      <c r="V88" s="5">
        <v>36802792</v>
      </c>
      <c r="W88" s="5">
        <v>350750318000</v>
      </c>
      <c r="X88" s="5">
        <v>291293046000</v>
      </c>
      <c r="Y88" s="5">
        <v>237105980000</v>
      </c>
      <c r="Z88" s="5">
        <v>402957052000</v>
      </c>
    </row>
    <row r="89" spans="3:26" ht="15.5" x14ac:dyDescent="0.35">
      <c r="C89" t="s">
        <v>93</v>
      </c>
      <c r="D89" s="5">
        <v>9885128</v>
      </c>
      <c r="E89" s="5">
        <v>9611704</v>
      </c>
      <c r="F89" s="5">
        <v>10726669</v>
      </c>
      <c r="G89" s="5">
        <v>10574606</v>
      </c>
      <c r="I89" s="5">
        <v>9611704</v>
      </c>
      <c r="J89" s="5">
        <v>8480337</v>
      </c>
      <c r="K89" s="5">
        <v>8163594</v>
      </c>
      <c r="L89" s="5">
        <v>8905480</v>
      </c>
      <c r="M89" s="5">
        <v>13806078</v>
      </c>
      <c r="N89" s="5">
        <v>16655602</v>
      </c>
      <c r="O89" s="5">
        <v>17012627</v>
      </c>
      <c r="P89" s="5">
        <v>14714029</v>
      </c>
      <c r="Q89" s="5">
        <v>9158926</v>
      </c>
      <c r="R89" s="5">
        <v>5277392</v>
      </c>
      <c r="S89" s="5">
        <v>5231131</v>
      </c>
      <c r="T89" s="5">
        <v>7453896</v>
      </c>
      <c r="U89" s="5">
        <v>6710017</v>
      </c>
      <c r="V89" s="5">
        <v>9011103</v>
      </c>
      <c r="W89" s="5">
        <v>88776035000</v>
      </c>
      <c r="X89" s="5">
        <v>98936946000</v>
      </c>
      <c r="Y89" s="5">
        <v>86278456000</v>
      </c>
      <c r="Z89" s="5">
        <v>118171213000</v>
      </c>
    </row>
    <row r="90" spans="3:26" ht="15.5" x14ac:dyDescent="0.35">
      <c r="C90" t="s">
        <v>115</v>
      </c>
      <c r="D90" s="5">
        <v>114798902</v>
      </c>
      <c r="E90" s="5">
        <v>101921154</v>
      </c>
      <c r="F90" s="5">
        <v>99001515</v>
      </c>
      <c r="G90" s="5">
        <v>78988609</v>
      </c>
      <c r="I90" s="5">
        <v>101921154</v>
      </c>
      <c r="J90" s="5">
        <v>113755596</v>
      </c>
      <c r="K90" s="5">
        <v>119147229</v>
      </c>
      <c r="L90" s="5">
        <v>128612798</v>
      </c>
      <c r="M90" s="5">
        <v>125041409</v>
      </c>
      <c r="N90" s="5">
        <v>93278519</v>
      </c>
      <c r="O90" s="5">
        <v>96866665</v>
      </c>
      <c r="P90" s="5">
        <v>108415026</v>
      </c>
      <c r="Q90" s="5">
        <v>116542599</v>
      </c>
      <c r="R90" s="5">
        <v>112618311</v>
      </c>
      <c r="S90" s="5">
        <v>102097679</v>
      </c>
      <c r="T90" s="5">
        <v>109402632</v>
      </c>
      <c r="U90" s="5">
        <v>91543671</v>
      </c>
      <c r="V90" s="5">
        <v>86356415</v>
      </c>
      <c r="W90" s="5">
        <v>845266650000</v>
      </c>
      <c r="X90" s="5">
        <v>725929796000</v>
      </c>
      <c r="Y90" s="5">
        <v>656111235000</v>
      </c>
      <c r="Z90" s="5">
        <v>978226294000</v>
      </c>
    </row>
    <row r="91" spans="3:26" ht="15.5" x14ac:dyDescent="0.35">
      <c r="C91" t="s">
        <v>116</v>
      </c>
    </row>
    <row r="92" spans="3:26" ht="15.5" x14ac:dyDescent="0.35">
      <c r="C92" t="s">
        <v>118</v>
      </c>
      <c r="D92" s="5">
        <v>375994</v>
      </c>
      <c r="E92" s="5">
        <v>430013</v>
      </c>
      <c r="F92" s="5">
        <v>409979</v>
      </c>
      <c r="G92" s="5">
        <v>411695</v>
      </c>
      <c r="I92" s="5">
        <v>430013</v>
      </c>
      <c r="J92" s="5">
        <v>341681</v>
      </c>
      <c r="K92" s="5">
        <v>365425</v>
      </c>
      <c r="L92" s="5">
        <v>386274</v>
      </c>
      <c r="M92" s="5">
        <v>386062</v>
      </c>
      <c r="N92" s="5">
        <v>432078</v>
      </c>
      <c r="O92" s="5">
        <v>471805</v>
      </c>
      <c r="P92" s="5">
        <v>278252</v>
      </c>
      <c r="Q92" s="5">
        <v>316755</v>
      </c>
      <c r="R92" s="5">
        <v>247709</v>
      </c>
      <c r="S92" s="5">
        <v>213628</v>
      </c>
      <c r="T92" s="5">
        <v>194896</v>
      </c>
      <c r="U92" s="5">
        <v>190604</v>
      </c>
    </row>
    <row r="93" spans="3:26" ht="15.5" x14ac:dyDescent="0.35">
      <c r="C93" t="s">
        <v>348</v>
      </c>
      <c r="D93" s="5">
        <v>49456</v>
      </c>
      <c r="F93" s="5">
        <v>49456</v>
      </c>
      <c r="G93" s="5">
        <v>49456</v>
      </c>
      <c r="K93" s="5">
        <v>49456</v>
      </c>
      <c r="L93" s="5">
        <v>49456</v>
      </c>
      <c r="M93" s="5">
        <v>49456</v>
      </c>
      <c r="N93" s="5">
        <v>49456</v>
      </c>
      <c r="O93" s="5">
        <v>49456</v>
      </c>
      <c r="P93" s="5">
        <v>49456</v>
      </c>
      <c r="Q93" s="5">
        <v>49456</v>
      </c>
      <c r="R93" s="5">
        <v>49456</v>
      </c>
      <c r="S93" s="5">
        <v>49456</v>
      </c>
      <c r="T93" s="5">
        <v>49456</v>
      </c>
      <c r="U93" s="5">
        <v>49456</v>
      </c>
      <c r="V93" s="5">
        <v>49456</v>
      </c>
      <c r="W93" s="5">
        <v>100000000</v>
      </c>
      <c r="X93" s="5">
        <v>100000000</v>
      </c>
      <c r="Y93" s="5">
        <v>100000000</v>
      </c>
      <c r="Z93" s="5">
        <v>100000000</v>
      </c>
    </row>
    <row r="94" spans="3:26" ht="15.5" x14ac:dyDescent="0.35">
      <c r="C94" t="s">
        <v>123</v>
      </c>
      <c r="D94" s="5">
        <v>117793207</v>
      </c>
      <c r="E94" s="5">
        <v>119532397</v>
      </c>
      <c r="F94" s="5">
        <v>119029198</v>
      </c>
      <c r="G94" s="5">
        <v>135167021</v>
      </c>
      <c r="I94" s="5">
        <v>119532397</v>
      </c>
      <c r="J94" s="5">
        <v>132962743</v>
      </c>
      <c r="K94" s="5">
        <v>138414798</v>
      </c>
      <c r="L94" s="5">
        <v>135118842</v>
      </c>
      <c r="M94" s="5">
        <v>137128320</v>
      </c>
      <c r="N94" s="5">
        <v>142939367</v>
      </c>
      <c r="O94" s="5">
        <v>155062397</v>
      </c>
      <c r="P94" s="5">
        <v>161434765</v>
      </c>
      <c r="Q94" s="5">
        <v>170094795</v>
      </c>
      <c r="R94" s="5">
        <v>166683777</v>
      </c>
      <c r="S94" s="5">
        <v>175062791</v>
      </c>
      <c r="T94" s="5">
        <v>182596222</v>
      </c>
      <c r="U94" s="5">
        <v>127081529</v>
      </c>
      <c r="V94" s="5">
        <v>130556722</v>
      </c>
      <c r="W94" s="5">
        <v>712670223000</v>
      </c>
      <c r="X94" s="5">
        <v>724663338000</v>
      </c>
      <c r="Y94" s="5">
        <v>645429255000</v>
      </c>
      <c r="Z94" s="5">
        <v>646330632000</v>
      </c>
    </row>
    <row r="95" spans="3:26" ht="15.5" x14ac:dyDescent="0.35">
      <c r="C95" t="s">
        <v>1432</v>
      </c>
      <c r="D95" s="5">
        <v>117793207</v>
      </c>
      <c r="E95" s="5">
        <v>119532397</v>
      </c>
      <c r="F95" s="5">
        <v>119029198</v>
      </c>
      <c r="G95" s="5">
        <v>135167021</v>
      </c>
      <c r="I95" s="5">
        <v>119532397</v>
      </c>
      <c r="J95" s="5">
        <v>132962743</v>
      </c>
      <c r="K95" s="5">
        <v>138414798</v>
      </c>
      <c r="L95" s="5">
        <v>135118842</v>
      </c>
      <c r="M95" s="5">
        <v>137128320</v>
      </c>
      <c r="N95" s="5">
        <v>142939367</v>
      </c>
      <c r="O95" s="5">
        <v>155062397</v>
      </c>
      <c r="P95" s="5">
        <v>161434765</v>
      </c>
      <c r="Q95" s="5">
        <v>170094795</v>
      </c>
      <c r="R95" s="5">
        <v>166683777</v>
      </c>
      <c r="S95" s="5">
        <v>175062791</v>
      </c>
      <c r="T95" s="5">
        <v>182596222</v>
      </c>
      <c r="U95" s="5">
        <v>127081529</v>
      </c>
      <c r="V95" s="5">
        <v>130556722</v>
      </c>
      <c r="W95" s="5">
        <v>712670223000</v>
      </c>
      <c r="X95" s="5">
        <v>724663338000</v>
      </c>
      <c r="Y95" s="5">
        <v>645429255000</v>
      </c>
      <c r="Z95" s="5">
        <v>646330632000</v>
      </c>
    </row>
    <row r="96" spans="3:26" ht="15.5" x14ac:dyDescent="0.35">
      <c r="C96" t="s">
        <v>398</v>
      </c>
      <c r="D96" s="5">
        <v>16065142</v>
      </c>
      <c r="E96" s="5">
        <v>16065142</v>
      </c>
      <c r="F96" s="5">
        <v>16661771</v>
      </c>
      <c r="G96" s="5">
        <v>16661771</v>
      </c>
      <c r="I96" s="5">
        <v>16065142</v>
      </c>
      <c r="J96" s="5">
        <v>16661771</v>
      </c>
      <c r="K96" s="5">
        <v>23678631</v>
      </c>
      <c r="L96" s="5">
        <v>22804527</v>
      </c>
      <c r="M96" s="5">
        <v>23985282</v>
      </c>
      <c r="N96" s="5">
        <v>23841039</v>
      </c>
      <c r="O96" s="5">
        <v>23260360</v>
      </c>
      <c r="P96" s="5">
        <v>21835447</v>
      </c>
      <c r="Q96" s="5">
        <v>12471479</v>
      </c>
      <c r="R96" s="5">
        <v>11401373</v>
      </c>
      <c r="S96" s="5">
        <v>9695574</v>
      </c>
      <c r="T96" s="5">
        <v>9630449</v>
      </c>
      <c r="U96" s="5">
        <v>8172118</v>
      </c>
      <c r="V96" s="5">
        <v>9043132</v>
      </c>
      <c r="W96" s="5">
        <v>63232000000</v>
      </c>
    </row>
    <row r="97" spans="3:26" ht="15.5" x14ac:dyDescent="0.35">
      <c r="C97" t="s">
        <v>320</v>
      </c>
      <c r="D97" s="5">
        <v>1999339</v>
      </c>
      <c r="E97" s="5">
        <v>2118416</v>
      </c>
      <c r="F97" s="5">
        <v>2174545</v>
      </c>
      <c r="G97" s="5">
        <v>2272046</v>
      </c>
      <c r="I97" s="5">
        <v>2118416</v>
      </c>
      <c r="J97" s="5">
        <v>2416288</v>
      </c>
      <c r="K97" s="5">
        <v>1697194</v>
      </c>
      <c r="L97" s="5">
        <v>690925</v>
      </c>
      <c r="M97" s="5">
        <v>133942</v>
      </c>
      <c r="N97" s="5">
        <v>468878</v>
      </c>
      <c r="O97" s="5">
        <v>837819</v>
      </c>
      <c r="P97" s="5">
        <v>859183</v>
      </c>
      <c r="Q97" s="5">
        <v>1757754</v>
      </c>
      <c r="R97" s="5">
        <v>1385288</v>
      </c>
      <c r="S97" s="5">
        <v>2071040</v>
      </c>
    </row>
    <row r="98" spans="3:26" ht="15.5" x14ac:dyDescent="0.35">
      <c r="C98" t="s">
        <v>3182</v>
      </c>
      <c r="D98" s="5">
        <v>1999339</v>
      </c>
      <c r="E98" s="5">
        <v>2118416</v>
      </c>
      <c r="F98" s="5">
        <v>2174545</v>
      </c>
      <c r="G98" s="5">
        <v>2272046</v>
      </c>
      <c r="I98" s="5">
        <v>2118416</v>
      </c>
      <c r="J98" s="5">
        <v>2416288</v>
      </c>
      <c r="K98" s="5">
        <v>1697194</v>
      </c>
      <c r="L98" s="5">
        <v>690925</v>
      </c>
      <c r="M98" s="5">
        <v>133942</v>
      </c>
      <c r="N98" s="5">
        <v>468878</v>
      </c>
      <c r="O98" s="5">
        <v>837819</v>
      </c>
      <c r="P98" s="5">
        <v>859183</v>
      </c>
      <c r="Q98" s="5">
        <v>1757754</v>
      </c>
      <c r="R98" s="5">
        <v>1385288</v>
      </c>
      <c r="S98" s="5">
        <v>2071040</v>
      </c>
    </row>
    <row r="99" spans="3:26" ht="15.5" x14ac:dyDescent="0.35">
      <c r="C99" t="s">
        <v>124</v>
      </c>
      <c r="D99" s="5">
        <v>1548663</v>
      </c>
      <c r="E99" s="5">
        <v>1548663</v>
      </c>
      <c r="F99" s="5">
        <v>1548663</v>
      </c>
      <c r="G99" s="5">
        <v>1548663</v>
      </c>
      <c r="I99" s="5">
        <v>1548663</v>
      </c>
      <c r="J99" s="5">
        <v>1548663</v>
      </c>
      <c r="K99" s="5">
        <v>1548663</v>
      </c>
      <c r="L99" s="5">
        <v>1548663</v>
      </c>
      <c r="M99" s="5">
        <v>1548663</v>
      </c>
      <c r="N99" s="5">
        <v>1548663</v>
      </c>
      <c r="O99" s="5">
        <v>1548663</v>
      </c>
      <c r="P99" s="5">
        <v>1548663</v>
      </c>
      <c r="Q99" s="5">
        <v>1548663</v>
      </c>
      <c r="R99" s="5">
        <v>1548663</v>
      </c>
      <c r="S99" s="5">
        <v>1548663</v>
      </c>
      <c r="T99" s="5">
        <v>1548663</v>
      </c>
      <c r="U99" s="5">
        <v>1548663</v>
      </c>
      <c r="V99" s="5">
        <v>1548663</v>
      </c>
      <c r="W99" s="5">
        <v>17151440000</v>
      </c>
      <c r="X99" s="5">
        <v>17151440000</v>
      </c>
      <c r="Y99" s="5">
        <v>23031934000</v>
      </c>
      <c r="Z99" s="5">
        <v>28912428000</v>
      </c>
    </row>
    <row r="100" spans="3:26" ht="15.5" x14ac:dyDescent="0.35">
      <c r="C100" t="s">
        <v>125</v>
      </c>
      <c r="D100" s="5">
        <v>166330184</v>
      </c>
      <c r="E100" s="5">
        <v>168223767</v>
      </c>
      <c r="F100" s="5">
        <v>172822264</v>
      </c>
      <c r="G100" s="5">
        <v>189290704</v>
      </c>
      <c r="I100" s="5">
        <v>168223767</v>
      </c>
      <c r="J100" s="5">
        <v>178988664</v>
      </c>
      <c r="K100" s="5">
        <v>179718353</v>
      </c>
      <c r="L100" s="5">
        <v>162284168</v>
      </c>
      <c r="M100" s="5">
        <v>164950905</v>
      </c>
      <c r="N100" s="5">
        <v>170462007</v>
      </c>
      <c r="O100" s="5">
        <v>182618163</v>
      </c>
      <c r="P100" s="5">
        <v>187984992</v>
      </c>
      <c r="Q100" s="5">
        <v>187941027</v>
      </c>
      <c r="R100" s="5">
        <v>183442184</v>
      </c>
      <c r="S100" s="5">
        <v>189736943</v>
      </c>
      <c r="T100" s="5">
        <v>198895435</v>
      </c>
      <c r="U100" s="5">
        <v>147484725</v>
      </c>
      <c r="V100" s="5">
        <v>143576823</v>
      </c>
      <c r="W100" s="5">
        <v>814852415000</v>
      </c>
      <c r="X100" s="5">
        <v>766797811000</v>
      </c>
      <c r="Y100" s="5">
        <v>693519700000</v>
      </c>
      <c r="Z100" s="5">
        <v>694540177000</v>
      </c>
    </row>
    <row r="101" spans="3:26" ht="15.5" x14ac:dyDescent="0.35">
      <c r="C101" t="s">
        <v>126</v>
      </c>
      <c r="D101" s="5">
        <v>281129086</v>
      </c>
      <c r="E101" s="5">
        <v>270144921</v>
      </c>
      <c r="F101" s="5">
        <v>271823779</v>
      </c>
      <c r="G101" s="5">
        <v>268279313</v>
      </c>
      <c r="I101" s="5">
        <v>270144921</v>
      </c>
      <c r="J101" s="5">
        <v>292744260</v>
      </c>
      <c r="K101" s="5">
        <v>298865582</v>
      </c>
      <c r="L101" s="5">
        <v>290896966</v>
      </c>
      <c r="M101" s="5">
        <v>289992314</v>
      </c>
      <c r="N101" s="5">
        <v>263740526</v>
      </c>
      <c r="O101" s="5">
        <v>279484828</v>
      </c>
      <c r="P101" s="5">
        <v>296400018</v>
      </c>
      <c r="Q101" s="5">
        <v>304483626</v>
      </c>
      <c r="R101" s="5">
        <v>296060495</v>
      </c>
      <c r="S101" s="5">
        <v>291834622</v>
      </c>
      <c r="T101" s="5">
        <v>308298067</v>
      </c>
      <c r="U101" s="5">
        <v>239028396</v>
      </c>
      <c r="V101" s="5">
        <v>229933238</v>
      </c>
      <c r="W101" s="5">
        <v>1660119065000</v>
      </c>
      <c r="X101" s="5">
        <v>1492727607000</v>
      </c>
      <c r="Y101" s="5">
        <v>1349630935000</v>
      </c>
      <c r="Z101" s="5">
        <v>1672766471000</v>
      </c>
    </row>
    <row r="102" spans="3:26" ht="15.5" x14ac:dyDescent="0.35">
      <c r="C102" t="s">
        <v>127</v>
      </c>
    </row>
    <row r="103" spans="3:26" ht="15.5" x14ac:dyDescent="0.35">
      <c r="C103" t="s">
        <v>128</v>
      </c>
    </row>
    <row r="104" spans="3:26" ht="15.5" x14ac:dyDescent="0.35">
      <c r="C104" t="s">
        <v>129</v>
      </c>
      <c r="D104" s="5">
        <v>41838576</v>
      </c>
      <c r="E104" s="5">
        <v>34979505</v>
      </c>
      <c r="F104" s="5">
        <v>32836341</v>
      </c>
      <c r="G104" s="5">
        <v>28112512</v>
      </c>
      <c r="I104" s="5">
        <v>34979505</v>
      </c>
      <c r="J104" s="5">
        <v>52544552</v>
      </c>
      <c r="K104" s="5">
        <v>58366726</v>
      </c>
      <c r="L104" s="5">
        <v>53168710</v>
      </c>
      <c r="M104" s="5">
        <v>62932871</v>
      </c>
      <c r="N104" s="5">
        <v>36411377</v>
      </c>
      <c r="O104" s="5">
        <v>33430560</v>
      </c>
      <c r="P104" s="5">
        <v>50454345</v>
      </c>
      <c r="Q104" s="5">
        <v>48785810</v>
      </c>
      <c r="R104" s="5">
        <v>59559808</v>
      </c>
      <c r="S104" s="5">
        <v>56517831</v>
      </c>
      <c r="T104" s="5">
        <v>77282258</v>
      </c>
      <c r="U104" s="5">
        <v>58257851</v>
      </c>
      <c r="V104" s="5">
        <v>40589171</v>
      </c>
      <c r="W104" s="5">
        <v>303092111000</v>
      </c>
      <c r="X104" s="5">
        <v>180688108000</v>
      </c>
      <c r="Y104" s="5">
        <v>190875760000</v>
      </c>
      <c r="Z104" s="5">
        <v>446467601000</v>
      </c>
    </row>
    <row r="105" spans="3:26" ht="15.5" x14ac:dyDescent="0.35">
      <c r="C105" t="s">
        <v>134</v>
      </c>
      <c r="J105" s="5">
        <v>5147947</v>
      </c>
      <c r="K105" s="5">
        <v>5324345</v>
      </c>
      <c r="L105" s="5">
        <v>4799399</v>
      </c>
      <c r="M105" s="5">
        <v>14862904</v>
      </c>
      <c r="N105" s="5">
        <v>4853299</v>
      </c>
      <c r="P105" s="5">
        <v>7527369</v>
      </c>
      <c r="Q105" s="5">
        <v>6689156</v>
      </c>
      <c r="R105" s="5">
        <v>7224444</v>
      </c>
      <c r="S105" s="5">
        <v>20850209</v>
      </c>
      <c r="T105" s="5">
        <v>34562094</v>
      </c>
      <c r="U105" s="5">
        <v>27211784</v>
      </c>
      <c r="V105" s="5">
        <v>12581035</v>
      </c>
      <c r="W105" s="5">
        <v>119204630000</v>
      </c>
    </row>
    <row r="106" spans="3:26" ht="15.5" x14ac:dyDescent="0.35">
      <c r="C106" t="s">
        <v>130</v>
      </c>
    </row>
    <row r="107" spans="3:26" ht="15.5" x14ac:dyDescent="0.35">
      <c r="C107" t="s">
        <v>131</v>
      </c>
      <c r="D107" s="5">
        <v>24710364</v>
      </c>
      <c r="E107" s="5">
        <v>20631369</v>
      </c>
      <c r="F107" s="5">
        <v>20252393</v>
      </c>
      <c r="G107" s="5">
        <v>15590262</v>
      </c>
      <c r="I107" s="5">
        <v>20631369</v>
      </c>
      <c r="J107" s="5">
        <v>33375331</v>
      </c>
      <c r="K107" s="5">
        <v>39658399</v>
      </c>
      <c r="L107" s="5">
        <v>34706660</v>
      </c>
      <c r="M107" s="5">
        <v>33371117</v>
      </c>
      <c r="N107" s="5">
        <v>16626246</v>
      </c>
      <c r="O107" s="5">
        <v>25520472</v>
      </c>
      <c r="P107" s="5">
        <v>37507512</v>
      </c>
      <c r="Q107" s="5">
        <v>36474993</v>
      </c>
      <c r="R107" s="5">
        <v>41098688</v>
      </c>
      <c r="S107" s="5">
        <v>23250033</v>
      </c>
      <c r="T107" s="5">
        <v>31102977</v>
      </c>
      <c r="U107" s="5">
        <v>18854858</v>
      </c>
      <c r="V107" s="5">
        <v>15030176</v>
      </c>
      <c r="W107" s="5">
        <v>97344243000</v>
      </c>
      <c r="X107" s="5">
        <v>123781677000</v>
      </c>
      <c r="Y107" s="5">
        <v>141276291000</v>
      </c>
      <c r="Z107" s="5">
        <v>141023924000</v>
      </c>
    </row>
    <row r="108" spans="3:26" ht="15.5" x14ac:dyDescent="0.35">
      <c r="C108" t="s">
        <v>321</v>
      </c>
      <c r="D108" s="5">
        <v>4382662</v>
      </c>
      <c r="E108" s="5">
        <v>4783616</v>
      </c>
      <c r="F108" s="5">
        <v>3979921</v>
      </c>
      <c r="G108" s="5">
        <v>3474438</v>
      </c>
      <c r="I108" s="5">
        <v>4783616</v>
      </c>
      <c r="J108" s="5">
        <v>3814533</v>
      </c>
      <c r="K108" s="5">
        <v>2266504</v>
      </c>
      <c r="L108" s="5">
        <v>3550402</v>
      </c>
      <c r="M108" s="5">
        <v>2872611</v>
      </c>
      <c r="N108" s="5">
        <v>1361582</v>
      </c>
      <c r="O108" s="5">
        <v>1384231</v>
      </c>
      <c r="W108" s="5">
        <v>21804796000</v>
      </c>
      <c r="X108" s="5">
        <v>12864883000</v>
      </c>
      <c r="Y108" s="5">
        <v>16038048000</v>
      </c>
      <c r="Z108" s="5">
        <v>22057347000</v>
      </c>
    </row>
    <row r="109" spans="3:26" ht="15.5" x14ac:dyDescent="0.35">
      <c r="C109" t="s">
        <v>322</v>
      </c>
      <c r="D109" s="5">
        <v>4382662</v>
      </c>
      <c r="E109" s="5">
        <v>4783616</v>
      </c>
      <c r="F109" s="5">
        <v>3979921</v>
      </c>
      <c r="G109" s="5">
        <v>3474438</v>
      </c>
      <c r="I109" s="5">
        <v>4783616</v>
      </c>
      <c r="J109" s="5">
        <v>3814533</v>
      </c>
      <c r="K109" s="5">
        <v>2266504</v>
      </c>
      <c r="L109" s="5">
        <v>3550402</v>
      </c>
      <c r="M109" s="5">
        <v>2872611</v>
      </c>
      <c r="N109" s="5">
        <v>1361582</v>
      </c>
      <c r="O109" s="5">
        <v>1384231</v>
      </c>
      <c r="P109" s="5">
        <v>112542</v>
      </c>
      <c r="Q109" s="5">
        <v>70561</v>
      </c>
      <c r="R109" s="5">
        <v>428227</v>
      </c>
      <c r="S109" s="5">
        <v>473197</v>
      </c>
      <c r="T109" s="5">
        <v>2561838</v>
      </c>
      <c r="U109" s="5">
        <v>4665848</v>
      </c>
      <c r="V109" s="5">
        <v>2738299</v>
      </c>
      <c r="W109" s="5">
        <v>21804796000</v>
      </c>
      <c r="X109" s="5">
        <v>12864883000</v>
      </c>
      <c r="Y109" s="5">
        <v>16038048000</v>
      </c>
      <c r="Z109" s="5">
        <v>22057347000</v>
      </c>
    </row>
    <row r="110" spans="3:26" ht="15.5" x14ac:dyDescent="0.35">
      <c r="C110" t="s">
        <v>133</v>
      </c>
      <c r="D110" s="5">
        <v>2957560</v>
      </c>
      <c r="E110" s="5">
        <v>1709235</v>
      </c>
      <c r="F110" s="5">
        <v>139629</v>
      </c>
      <c r="G110" s="5">
        <v>859327</v>
      </c>
      <c r="I110" s="5">
        <v>1709235</v>
      </c>
      <c r="J110" s="5">
        <v>1908462</v>
      </c>
      <c r="K110" s="5">
        <v>2955771</v>
      </c>
      <c r="L110" s="5">
        <v>3307656</v>
      </c>
      <c r="M110" s="5">
        <v>4050475</v>
      </c>
      <c r="N110" s="5">
        <v>3687750</v>
      </c>
      <c r="O110" s="5">
        <v>629467</v>
      </c>
      <c r="P110" s="5">
        <v>1300821</v>
      </c>
      <c r="Q110" s="5">
        <v>2095026</v>
      </c>
      <c r="R110" s="5">
        <v>2882631</v>
      </c>
      <c r="S110" s="5">
        <v>1084167</v>
      </c>
      <c r="T110" s="5">
        <v>1349532</v>
      </c>
      <c r="U110" s="5">
        <v>449666</v>
      </c>
      <c r="V110" s="5">
        <v>936164</v>
      </c>
      <c r="W110" s="5">
        <v>3114011000</v>
      </c>
      <c r="X110" s="5">
        <v>20183624000</v>
      </c>
      <c r="Y110" s="5">
        <v>12312013000</v>
      </c>
      <c r="Z110" s="5">
        <v>30851895000</v>
      </c>
    </row>
    <row r="111" spans="3:26" ht="15.5" x14ac:dyDescent="0.35">
      <c r="C111" t="s">
        <v>132</v>
      </c>
      <c r="D111" s="5">
        <v>9638627</v>
      </c>
      <c r="E111" s="5">
        <v>7710829</v>
      </c>
      <c r="F111" s="5">
        <v>8020216</v>
      </c>
      <c r="G111" s="5">
        <v>7600094</v>
      </c>
      <c r="I111" s="5">
        <v>7710829</v>
      </c>
      <c r="J111" s="5">
        <v>7660386</v>
      </c>
      <c r="K111" s="5">
        <v>7537814</v>
      </c>
      <c r="L111" s="5">
        <v>5237599</v>
      </c>
      <c r="M111" s="5">
        <v>6116296</v>
      </c>
      <c r="N111" s="5">
        <v>3936327</v>
      </c>
      <c r="O111" s="5">
        <v>3958982</v>
      </c>
      <c r="P111" s="5">
        <v>3904089</v>
      </c>
      <c r="Q111" s="5">
        <v>3243659</v>
      </c>
      <c r="R111" s="5">
        <v>3196038</v>
      </c>
      <c r="S111" s="5">
        <v>2850649</v>
      </c>
      <c r="T111" s="5">
        <v>3658739</v>
      </c>
      <c r="U111" s="5">
        <v>3052515</v>
      </c>
      <c r="V111" s="5">
        <v>3376334</v>
      </c>
      <c r="W111" s="5">
        <v>22563752000</v>
      </c>
      <c r="X111" s="5">
        <v>20609153000</v>
      </c>
      <c r="Y111" s="5">
        <v>18914534000</v>
      </c>
      <c r="Z111" s="5">
        <v>25679141000</v>
      </c>
    </row>
    <row r="112" spans="3:26" ht="15.5" x14ac:dyDescent="0.35">
      <c r="C112" t="s">
        <v>778</v>
      </c>
      <c r="V112" s="5">
        <v>181953</v>
      </c>
      <c r="X112" s="5">
        <v>839682000</v>
      </c>
      <c r="Y112" s="5">
        <v>1010188000</v>
      </c>
      <c r="Z112" s="5">
        <v>838083000</v>
      </c>
    </row>
    <row r="113" spans="3:26" ht="15.5" x14ac:dyDescent="0.35">
      <c r="C113" t="s">
        <v>135</v>
      </c>
      <c r="R113" s="5">
        <v>4677680</v>
      </c>
      <c r="S113" s="5">
        <v>5371748</v>
      </c>
      <c r="T113" s="5">
        <v>3959653</v>
      </c>
      <c r="U113" s="5">
        <v>3959653</v>
      </c>
      <c r="V113" s="5">
        <v>5662914</v>
      </c>
      <c r="W113" s="5">
        <v>36798856000</v>
      </c>
      <c r="Z113" s="5">
        <v>202723056000</v>
      </c>
    </row>
    <row r="114" spans="3:26" ht="15.5" x14ac:dyDescent="0.35">
      <c r="C114" t="s">
        <v>136</v>
      </c>
      <c r="L114" s="5">
        <v>1333653</v>
      </c>
      <c r="M114" s="5">
        <v>1398577</v>
      </c>
      <c r="N114" s="5">
        <v>5533652</v>
      </c>
      <c r="O114" s="5">
        <v>1872502</v>
      </c>
    </row>
    <row r="115" spans="3:26" ht="15.5" x14ac:dyDescent="0.35">
      <c r="C115" t="s">
        <v>137</v>
      </c>
      <c r="L115" s="5">
        <v>1333653</v>
      </c>
      <c r="M115" s="5">
        <v>1398577</v>
      </c>
      <c r="N115" s="5">
        <v>5533652</v>
      </c>
      <c r="O115" s="5">
        <v>1872502</v>
      </c>
      <c r="R115" s="5">
        <v>4677680</v>
      </c>
      <c r="S115" s="5">
        <v>5371748</v>
      </c>
      <c r="T115" s="5">
        <v>3959653</v>
      </c>
      <c r="U115" s="5">
        <v>3959653</v>
      </c>
      <c r="V115" s="5">
        <v>5662914</v>
      </c>
      <c r="W115" s="5">
        <v>36798856000</v>
      </c>
      <c r="Z115" s="5">
        <v>202723056000</v>
      </c>
    </row>
    <row r="116" spans="3:26" ht="15.5" x14ac:dyDescent="0.35">
      <c r="C116" t="s">
        <v>323</v>
      </c>
    </row>
    <row r="117" spans="3:26" ht="15.5" x14ac:dyDescent="0.35">
      <c r="C117" t="s">
        <v>503</v>
      </c>
    </row>
    <row r="118" spans="3:26" ht="15.5" x14ac:dyDescent="0.35">
      <c r="C118" t="s">
        <v>138</v>
      </c>
      <c r="D118" s="5">
        <v>11892607</v>
      </c>
      <c r="E118" s="5">
        <v>11965684</v>
      </c>
      <c r="F118" s="5">
        <v>13647259</v>
      </c>
      <c r="G118" s="5">
        <v>14143690</v>
      </c>
      <c r="I118" s="5">
        <v>11965684</v>
      </c>
      <c r="J118" s="5">
        <v>14183153</v>
      </c>
      <c r="K118" s="5">
        <v>14474405</v>
      </c>
      <c r="L118" s="5">
        <v>15249388</v>
      </c>
      <c r="M118" s="5">
        <v>17230209</v>
      </c>
      <c r="N118" s="5">
        <v>18807062</v>
      </c>
      <c r="O118" s="5">
        <v>25392685</v>
      </c>
      <c r="P118" s="5">
        <v>25583785</v>
      </c>
      <c r="Q118" s="5">
        <v>38628462</v>
      </c>
      <c r="R118" s="5">
        <v>38756037</v>
      </c>
      <c r="S118" s="5">
        <v>52383010</v>
      </c>
      <c r="T118" s="5">
        <v>52365099</v>
      </c>
      <c r="U118" s="5">
        <v>17909296</v>
      </c>
      <c r="V118" s="5">
        <v>19720880</v>
      </c>
      <c r="W118" s="5">
        <v>155301514000</v>
      </c>
      <c r="X118" s="5">
        <v>103162484000</v>
      </c>
      <c r="Y118" s="5">
        <v>33997046000</v>
      </c>
      <c r="Z118" s="5">
        <v>33713456000</v>
      </c>
    </row>
    <row r="119" spans="3:26" ht="15.5" x14ac:dyDescent="0.35">
      <c r="C119" t="s">
        <v>139</v>
      </c>
      <c r="D119" s="5">
        <v>11892607</v>
      </c>
      <c r="E119" s="5">
        <v>11965684</v>
      </c>
      <c r="F119" s="5">
        <v>13647259</v>
      </c>
      <c r="G119" s="5">
        <v>14143690</v>
      </c>
      <c r="I119" s="5">
        <v>11965684</v>
      </c>
      <c r="J119" s="5">
        <v>14183153</v>
      </c>
      <c r="K119" s="5">
        <v>14474405</v>
      </c>
      <c r="L119" s="5">
        <v>15249388</v>
      </c>
      <c r="M119" s="5">
        <v>17230209</v>
      </c>
      <c r="N119" s="5">
        <v>18807062</v>
      </c>
      <c r="O119" s="5">
        <v>25392685</v>
      </c>
      <c r="P119" s="5">
        <v>25583785</v>
      </c>
      <c r="Q119" s="5">
        <v>38628462</v>
      </c>
      <c r="R119" s="5">
        <v>38756037</v>
      </c>
      <c r="S119" s="5">
        <v>52383010</v>
      </c>
      <c r="T119" s="5">
        <v>52365099</v>
      </c>
      <c r="U119" s="5">
        <v>17909296</v>
      </c>
      <c r="V119" s="5">
        <v>19720880</v>
      </c>
      <c r="W119" s="5">
        <v>155301514000</v>
      </c>
      <c r="X119" s="5">
        <v>103162484000</v>
      </c>
      <c r="Y119" s="5">
        <v>33997046000</v>
      </c>
      <c r="Z119" s="5">
        <v>33713456000</v>
      </c>
    </row>
    <row r="120" spans="3:26" ht="15.5" x14ac:dyDescent="0.35">
      <c r="C120" t="s">
        <v>327</v>
      </c>
      <c r="P120" s="5">
        <v>14766354</v>
      </c>
      <c r="Q120" s="5">
        <v>26859111</v>
      </c>
      <c r="R120" s="5">
        <v>28489948</v>
      </c>
      <c r="S120" s="5">
        <v>42921084</v>
      </c>
      <c r="T120" s="5">
        <v>44470209</v>
      </c>
      <c r="U120" s="5">
        <v>10656823</v>
      </c>
      <c r="V120" s="5">
        <v>11142694</v>
      </c>
      <c r="W120" s="5">
        <v>117806520000</v>
      </c>
      <c r="X120" s="5">
        <v>67932115000</v>
      </c>
    </row>
    <row r="121" spans="3:26" ht="15.5" x14ac:dyDescent="0.35">
      <c r="C121" t="s">
        <v>140</v>
      </c>
      <c r="L121" s="5">
        <v>3334133</v>
      </c>
      <c r="M121" s="5">
        <v>4895019</v>
      </c>
      <c r="N121" s="5">
        <v>7401734</v>
      </c>
      <c r="O121" s="5">
        <v>12954005</v>
      </c>
    </row>
    <row r="122" spans="3:26" ht="15.5" x14ac:dyDescent="0.35">
      <c r="C122" t="s">
        <v>141</v>
      </c>
      <c r="D122" s="5">
        <v>3941442</v>
      </c>
      <c r="E122" s="5">
        <v>4236708</v>
      </c>
      <c r="F122" s="5">
        <v>6645009</v>
      </c>
      <c r="G122" s="5">
        <v>7090983</v>
      </c>
      <c r="I122" s="5">
        <v>4236708</v>
      </c>
      <c r="J122" s="5">
        <v>6814926</v>
      </c>
      <c r="K122" s="5">
        <v>6656271</v>
      </c>
      <c r="L122" s="5">
        <v>7185102</v>
      </c>
      <c r="M122" s="5">
        <v>6849536</v>
      </c>
      <c r="N122" s="5">
        <v>4905414</v>
      </c>
      <c r="O122" s="5">
        <v>6377671</v>
      </c>
      <c r="P122" s="5">
        <v>6082695</v>
      </c>
      <c r="Q122" s="5">
        <v>6074910</v>
      </c>
      <c r="R122" s="5">
        <v>5760502</v>
      </c>
      <c r="S122" s="5">
        <v>5302481</v>
      </c>
      <c r="T122" s="5">
        <v>4454640</v>
      </c>
      <c r="U122" s="5">
        <v>4809191</v>
      </c>
      <c r="V122" s="5">
        <v>6046370</v>
      </c>
      <c r="W122" s="5">
        <v>18637145000</v>
      </c>
      <c r="X122" s="5">
        <v>20780352000</v>
      </c>
      <c r="Y122" s="5">
        <v>25049937000</v>
      </c>
      <c r="Z122" s="5">
        <v>27766594000</v>
      </c>
    </row>
    <row r="123" spans="3:26" ht="15.5" x14ac:dyDescent="0.35">
      <c r="C123" t="s">
        <v>443</v>
      </c>
      <c r="D123" s="5">
        <v>607467</v>
      </c>
      <c r="E123" s="5">
        <v>630117</v>
      </c>
      <c r="F123" s="5">
        <v>593350</v>
      </c>
      <c r="G123" s="5">
        <v>591289</v>
      </c>
      <c r="I123" s="5">
        <v>630117</v>
      </c>
      <c r="J123" s="5">
        <v>614611</v>
      </c>
      <c r="K123" s="5">
        <v>697130</v>
      </c>
      <c r="L123" s="5">
        <v>27512</v>
      </c>
      <c r="M123" s="5">
        <v>23329</v>
      </c>
      <c r="N123" s="5">
        <v>18767</v>
      </c>
      <c r="O123" s="5">
        <v>18951</v>
      </c>
      <c r="P123" s="5">
        <v>15359</v>
      </c>
    </row>
    <row r="124" spans="3:26" ht="15.5" x14ac:dyDescent="0.35">
      <c r="C124" t="s">
        <v>142</v>
      </c>
      <c r="D124" s="5">
        <v>53731183</v>
      </c>
      <c r="E124" s="5">
        <v>46945189</v>
      </c>
      <c r="F124" s="5">
        <v>46483600</v>
      </c>
      <c r="G124" s="5">
        <v>42256202</v>
      </c>
      <c r="I124" s="5">
        <v>46945189</v>
      </c>
      <c r="J124" s="5">
        <v>66727705</v>
      </c>
      <c r="K124" s="5">
        <v>72841131</v>
      </c>
      <c r="L124" s="5">
        <v>68418098</v>
      </c>
      <c r="M124" s="5">
        <v>80163080</v>
      </c>
      <c r="N124" s="5">
        <v>55218439</v>
      </c>
      <c r="O124" s="5">
        <v>58823245</v>
      </c>
      <c r="P124" s="5">
        <v>76038130</v>
      </c>
      <c r="Q124" s="5">
        <v>87414272</v>
      </c>
      <c r="R124" s="5">
        <v>98315845</v>
      </c>
      <c r="S124" s="5">
        <v>108900841</v>
      </c>
      <c r="T124" s="5">
        <v>129647357</v>
      </c>
      <c r="U124" s="5">
        <v>76167147</v>
      </c>
      <c r="V124" s="5">
        <v>60310051</v>
      </c>
      <c r="W124" s="5">
        <v>458393625000</v>
      </c>
      <c r="X124" s="5">
        <v>283850592000</v>
      </c>
      <c r="Y124" s="5">
        <v>224872806000</v>
      </c>
      <c r="Z124" s="5">
        <v>480181057000</v>
      </c>
    </row>
    <row r="125" spans="3:26" ht="15.5" x14ac:dyDescent="0.35">
      <c r="C125" t="s">
        <v>143</v>
      </c>
    </row>
    <row r="126" spans="3:26" ht="15.5" x14ac:dyDescent="0.35">
      <c r="C126" t="s">
        <v>144</v>
      </c>
      <c r="D126" s="5">
        <v>130421142</v>
      </c>
      <c r="E126" s="5">
        <v>130421142</v>
      </c>
      <c r="F126" s="5">
        <v>130421142</v>
      </c>
      <c r="G126" s="5">
        <v>130421142</v>
      </c>
      <c r="I126" s="5">
        <v>130421142</v>
      </c>
      <c r="J126" s="5">
        <v>130421142</v>
      </c>
      <c r="K126" s="5">
        <v>130421142</v>
      </c>
      <c r="L126" s="5">
        <v>130404630</v>
      </c>
      <c r="M126" s="5">
        <v>130404630</v>
      </c>
      <c r="N126" s="5">
        <v>130404630</v>
      </c>
      <c r="O126" s="5">
        <v>130404630</v>
      </c>
      <c r="P126" s="5">
        <v>130404630</v>
      </c>
      <c r="Q126" s="5">
        <v>130404630</v>
      </c>
      <c r="R126" s="5">
        <v>130404630</v>
      </c>
      <c r="S126" s="5">
        <v>130404630</v>
      </c>
      <c r="T126" s="5">
        <v>130404630</v>
      </c>
      <c r="U126" s="5">
        <v>130404630</v>
      </c>
      <c r="V126" s="5">
        <v>130404630</v>
      </c>
      <c r="W126" s="5">
        <v>225000000000</v>
      </c>
      <c r="X126" s="5">
        <v>225000000000</v>
      </c>
      <c r="Y126" s="5">
        <v>225000000000</v>
      </c>
      <c r="Z126" s="5">
        <v>225000000000</v>
      </c>
    </row>
    <row r="127" spans="3:26" ht="15.5" x14ac:dyDescent="0.35">
      <c r="C127" t="s">
        <v>145</v>
      </c>
      <c r="D127" s="5">
        <v>1689758</v>
      </c>
      <c r="E127" s="5">
        <v>1689758</v>
      </c>
      <c r="F127" s="5">
        <v>1689622</v>
      </c>
      <c r="G127" s="5">
        <v>1689622</v>
      </c>
      <c r="I127" s="5">
        <v>1689758</v>
      </c>
      <c r="J127" s="5">
        <v>1689758</v>
      </c>
      <c r="K127" s="5">
        <v>1689758</v>
      </c>
      <c r="L127" s="5">
        <v>1676502</v>
      </c>
      <c r="M127" s="5">
        <v>1676502</v>
      </c>
      <c r="N127" s="5">
        <v>1676502</v>
      </c>
      <c r="O127" s="5">
        <v>1676502</v>
      </c>
      <c r="P127" s="5">
        <v>1676502</v>
      </c>
      <c r="Q127" s="5">
        <v>1676502</v>
      </c>
      <c r="R127" s="5">
        <v>1676502</v>
      </c>
      <c r="S127" s="5">
        <v>1676502</v>
      </c>
      <c r="T127" s="5">
        <v>1676502</v>
      </c>
      <c r="U127" s="5">
        <v>1676502</v>
      </c>
      <c r="V127" s="5">
        <v>1676502</v>
      </c>
      <c r="W127" s="5">
        <v>3125000000</v>
      </c>
      <c r="X127" s="5">
        <v>3125000000</v>
      </c>
      <c r="Y127" s="5">
        <v>3125000000</v>
      </c>
      <c r="Z127" s="5">
        <v>3125000000</v>
      </c>
    </row>
    <row r="128" spans="3:26" ht="15.5" x14ac:dyDescent="0.35">
      <c r="C128" t="s">
        <v>146</v>
      </c>
      <c r="D128" s="5">
        <v>74719758</v>
      </c>
      <c r="E128" s="5">
        <v>70722105</v>
      </c>
      <c r="F128" s="5">
        <v>70449713</v>
      </c>
      <c r="G128" s="5">
        <v>71503347</v>
      </c>
      <c r="I128" s="5">
        <v>70722105</v>
      </c>
      <c r="J128" s="5">
        <v>73337211</v>
      </c>
      <c r="K128" s="5">
        <v>72601305</v>
      </c>
      <c r="L128" s="5">
        <v>68264299</v>
      </c>
      <c r="M128" s="5">
        <v>50757492</v>
      </c>
      <c r="N128" s="5">
        <v>44745010</v>
      </c>
      <c r="O128" s="5">
        <v>54877046</v>
      </c>
      <c r="P128" s="5">
        <v>57271593</v>
      </c>
      <c r="Q128" s="5">
        <v>58579134</v>
      </c>
      <c r="R128" s="5">
        <v>42501581</v>
      </c>
      <c r="S128" s="5">
        <v>27483250</v>
      </c>
      <c r="T128" s="5">
        <v>20502727</v>
      </c>
      <c r="U128" s="5">
        <v>6706152</v>
      </c>
      <c r="V128" s="5">
        <v>9908476</v>
      </c>
      <c r="W128" s="5">
        <v>756733641000</v>
      </c>
      <c r="X128" s="5">
        <v>745494366000</v>
      </c>
      <c r="Y128" s="5">
        <v>667584167000</v>
      </c>
      <c r="Z128" s="5">
        <v>651728593000</v>
      </c>
    </row>
    <row r="129" spans="2:26" ht="15.5" x14ac:dyDescent="0.35">
      <c r="C129" t="s">
        <v>147</v>
      </c>
      <c r="D129" s="5">
        <v>1234619</v>
      </c>
      <c r="E129" s="5">
        <v>1234619</v>
      </c>
      <c r="F129" s="5">
        <v>1234619</v>
      </c>
      <c r="G129" s="5">
        <v>1234619</v>
      </c>
      <c r="I129" s="5">
        <v>1234619</v>
      </c>
      <c r="J129" s="5">
        <v>1203784</v>
      </c>
      <c r="K129" s="5">
        <v>1153812</v>
      </c>
      <c r="L129" s="5">
        <v>1109828</v>
      </c>
      <c r="M129" s="5">
        <v>1075259</v>
      </c>
      <c r="N129" s="5">
        <v>1040201</v>
      </c>
      <c r="O129" s="5">
        <v>1004697</v>
      </c>
      <c r="P129" s="5">
        <v>970080</v>
      </c>
      <c r="Q129" s="5">
        <v>934044</v>
      </c>
      <c r="R129" s="5">
        <v>896408</v>
      </c>
      <c r="S129" s="5">
        <v>858647</v>
      </c>
      <c r="T129" s="5">
        <v>821117</v>
      </c>
      <c r="U129" s="5">
        <v>779350</v>
      </c>
      <c r="V129" s="5">
        <v>728366</v>
      </c>
      <c r="W129" s="5">
        <v>6000000000</v>
      </c>
      <c r="X129" s="5">
        <v>5500000000</v>
      </c>
      <c r="Y129" s="5">
        <v>5000000000</v>
      </c>
      <c r="Z129" s="5">
        <v>4500000000</v>
      </c>
    </row>
    <row r="130" spans="2:26" ht="15.5" x14ac:dyDescent="0.35">
      <c r="C130" t="s">
        <v>148</v>
      </c>
      <c r="D130" s="5">
        <v>73485139</v>
      </c>
      <c r="E130" s="5">
        <v>69487486</v>
      </c>
      <c r="F130" s="5">
        <v>69215094</v>
      </c>
      <c r="G130" s="5">
        <v>70268728</v>
      </c>
      <c r="I130" s="5">
        <v>69487486</v>
      </c>
      <c r="J130" s="5">
        <v>72133427</v>
      </c>
      <c r="K130" s="5">
        <v>71447493</v>
      </c>
      <c r="L130" s="5">
        <v>67154471</v>
      </c>
      <c r="M130" s="5">
        <v>49682233</v>
      </c>
      <c r="N130" s="5">
        <v>43704809</v>
      </c>
      <c r="O130" s="5">
        <v>53872349</v>
      </c>
      <c r="P130" s="5">
        <v>56301513</v>
      </c>
      <c r="Q130" s="5">
        <v>57645090</v>
      </c>
      <c r="R130" s="5">
        <v>41605173</v>
      </c>
      <c r="S130" s="5">
        <v>26624603</v>
      </c>
      <c r="T130" s="5">
        <v>19681610</v>
      </c>
      <c r="U130" s="5">
        <v>5926802</v>
      </c>
      <c r="V130" s="5">
        <v>9180110</v>
      </c>
      <c r="W130" s="5">
        <v>750733641000</v>
      </c>
      <c r="X130" s="5">
        <v>739994366000</v>
      </c>
      <c r="Y130" s="5">
        <v>662584167000</v>
      </c>
      <c r="Z130" s="5">
        <v>647228593000</v>
      </c>
    </row>
    <row r="131" spans="2:26" ht="15.5" x14ac:dyDescent="0.35">
      <c r="C131" t="s">
        <v>149</v>
      </c>
      <c r="D131" s="5">
        <v>74719758</v>
      </c>
      <c r="E131" s="5">
        <v>70722105</v>
      </c>
      <c r="F131" s="5">
        <v>70449713</v>
      </c>
      <c r="G131" s="5">
        <v>71503347</v>
      </c>
      <c r="I131" s="5">
        <v>70722105</v>
      </c>
      <c r="J131" s="5">
        <v>73337211</v>
      </c>
      <c r="K131" s="5">
        <v>72601305</v>
      </c>
      <c r="L131" s="5">
        <v>68264299</v>
      </c>
      <c r="M131" s="5">
        <v>50757492</v>
      </c>
      <c r="N131" s="5">
        <v>44745010</v>
      </c>
      <c r="O131" s="5">
        <v>54877046</v>
      </c>
      <c r="P131" s="5">
        <v>57271593</v>
      </c>
      <c r="Q131" s="5">
        <v>58579134</v>
      </c>
      <c r="R131" s="5">
        <v>42501581</v>
      </c>
      <c r="S131" s="5">
        <v>27483250</v>
      </c>
      <c r="T131" s="5">
        <v>20502727</v>
      </c>
      <c r="U131" s="5">
        <v>6706152</v>
      </c>
      <c r="V131" s="5">
        <v>9908476</v>
      </c>
      <c r="W131" s="5">
        <v>756733641000</v>
      </c>
      <c r="X131" s="5">
        <v>745494366000</v>
      </c>
      <c r="Y131" s="5">
        <v>667584167000</v>
      </c>
      <c r="Z131" s="5">
        <v>651728593000</v>
      </c>
    </row>
    <row r="132" spans="2:26" ht="15.5" x14ac:dyDescent="0.35">
      <c r="C132" t="s">
        <v>150</v>
      </c>
      <c r="D132" s="5">
        <v>10682117</v>
      </c>
      <c r="E132" s="5">
        <v>10755023</v>
      </c>
      <c r="F132" s="5">
        <v>12053033</v>
      </c>
      <c r="G132" s="5">
        <v>11834394</v>
      </c>
      <c r="I132" s="5">
        <v>10755023</v>
      </c>
      <c r="J132" s="5">
        <v>12088107</v>
      </c>
      <c r="K132" s="5">
        <v>13148652</v>
      </c>
      <c r="L132" s="5">
        <v>13227957</v>
      </c>
      <c r="M132" s="5">
        <v>13184532</v>
      </c>
      <c r="N132" s="5">
        <v>15040343</v>
      </c>
      <c r="O132" s="5">
        <v>16690778</v>
      </c>
      <c r="P132" s="5">
        <v>16295134</v>
      </c>
      <c r="Q132" s="5">
        <v>17250162</v>
      </c>
      <c r="R132" s="5">
        <v>17884545</v>
      </c>
      <c r="S132" s="5">
        <v>18138268</v>
      </c>
      <c r="T132" s="5">
        <v>18612955</v>
      </c>
      <c r="U132" s="5">
        <v>17363948</v>
      </c>
      <c r="V132" s="5">
        <v>18622476</v>
      </c>
      <c r="W132" s="5">
        <v>128090764000</v>
      </c>
      <c r="X132" s="5">
        <v>136320703000</v>
      </c>
      <c r="Y132" s="5">
        <v>142770506000</v>
      </c>
      <c r="Z132" s="5">
        <v>194560608000</v>
      </c>
    </row>
    <row r="133" spans="2:26" ht="15.5" x14ac:dyDescent="0.35">
      <c r="C133" t="s">
        <v>9</v>
      </c>
      <c r="D133" s="5">
        <v>227397903</v>
      </c>
      <c r="E133" s="5">
        <v>223199732</v>
      </c>
      <c r="F133" s="5">
        <v>225340179</v>
      </c>
      <c r="G133" s="5">
        <v>226023111</v>
      </c>
      <c r="I133" s="5">
        <v>223199732</v>
      </c>
      <c r="J133" s="5">
        <v>226016555</v>
      </c>
      <c r="K133" s="5">
        <v>226024451</v>
      </c>
      <c r="L133" s="5">
        <v>222478868</v>
      </c>
      <c r="M133" s="5">
        <v>209829234</v>
      </c>
      <c r="N133" s="5">
        <v>208522087</v>
      </c>
      <c r="O133" s="5">
        <v>220661583</v>
      </c>
      <c r="P133" s="5">
        <v>220361888</v>
      </c>
      <c r="Q133" s="5">
        <v>217069354</v>
      </c>
      <c r="R133" s="5">
        <v>197744650</v>
      </c>
      <c r="S133" s="5">
        <v>182933781</v>
      </c>
      <c r="T133" s="5">
        <v>178650710</v>
      </c>
      <c r="U133" s="5">
        <v>162861249</v>
      </c>
      <c r="V133" s="5">
        <v>169623187</v>
      </c>
      <c r="W133" s="5">
        <v>1201725440000</v>
      </c>
      <c r="X133" s="5">
        <v>1208877015000</v>
      </c>
      <c r="Y133" s="5">
        <v>1124758129000</v>
      </c>
      <c r="Z133" s="5">
        <v>1192585414000</v>
      </c>
    </row>
    <row r="134" spans="2:26" ht="15.5" x14ac:dyDescent="0.35">
      <c r="C134" t="s">
        <v>151</v>
      </c>
      <c r="D134" s="5">
        <v>281129086</v>
      </c>
      <c r="E134" s="5">
        <v>270144921</v>
      </c>
      <c r="F134" s="5">
        <v>271823779</v>
      </c>
      <c r="G134" s="5">
        <v>268279313</v>
      </c>
      <c r="I134" s="5">
        <v>270144921</v>
      </c>
      <c r="J134" s="5">
        <v>292744260</v>
      </c>
      <c r="K134" s="5">
        <v>298865582</v>
      </c>
      <c r="L134" s="5">
        <v>290896966</v>
      </c>
      <c r="M134" s="5">
        <v>289992314</v>
      </c>
      <c r="N134" s="5">
        <v>263740526</v>
      </c>
      <c r="O134" s="5">
        <v>279484828</v>
      </c>
      <c r="P134" s="5">
        <v>296400018</v>
      </c>
      <c r="Q134" s="5">
        <v>304483626</v>
      </c>
      <c r="R134" s="5">
        <v>296060495</v>
      </c>
      <c r="S134" s="5">
        <v>291834622</v>
      </c>
      <c r="T134" s="5">
        <v>308298067</v>
      </c>
      <c r="U134" s="5">
        <v>239028396</v>
      </c>
      <c r="V134" s="5">
        <v>229933238</v>
      </c>
      <c r="W134" s="5">
        <v>1660119065000</v>
      </c>
      <c r="X134" s="5">
        <v>1492727607000</v>
      </c>
      <c r="Y134" s="5">
        <v>1349630935000</v>
      </c>
      <c r="Z134" s="5">
        <v>1672766471000</v>
      </c>
    </row>
    <row r="135" spans="2:26" ht="15.5" x14ac:dyDescent="0.35">
      <c r="C135" t="s">
        <v>152</v>
      </c>
      <c r="D135" s="5">
        <v>450056980</v>
      </c>
      <c r="E135" s="5">
        <v>450056980</v>
      </c>
      <c r="F135" s="5">
        <v>450056980</v>
      </c>
      <c r="G135" s="5">
        <v>450056980</v>
      </c>
      <c r="I135" s="5">
        <v>450056980</v>
      </c>
      <c r="J135" s="5">
        <v>450056980</v>
      </c>
      <c r="K135" s="5">
        <v>450056980</v>
      </c>
      <c r="L135" s="5">
        <v>450000000</v>
      </c>
      <c r="M135" s="5">
        <v>450000000</v>
      </c>
      <c r="N135" s="5">
        <v>450000000</v>
      </c>
      <c r="O135" s="5">
        <v>450000000</v>
      </c>
      <c r="P135" s="5">
        <v>450000000</v>
      </c>
      <c r="Q135" s="5">
        <v>450000000</v>
      </c>
      <c r="R135" s="5">
        <v>450000000</v>
      </c>
      <c r="S135" s="5">
        <v>450000000</v>
      </c>
      <c r="T135" s="5">
        <v>450000000</v>
      </c>
      <c r="U135" s="5">
        <v>450000000</v>
      </c>
      <c r="V135" s="5">
        <v>450000000</v>
      </c>
      <c r="W135" s="5">
        <v>450000000</v>
      </c>
      <c r="X135" s="5">
        <v>450000000</v>
      </c>
      <c r="Y135" s="5">
        <v>450000000</v>
      </c>
      <c r="Z135" s="5">
        <v>450000000</v>
      </c>
    </row>
    <row r="137" spans="2:26" ht="15.5" x14ac:dyDescent="0.35">
      <c r="B137" t="s">
        <v>153</v>
      </c>
      <c r="C137" t="s">
        <v>154</v>
      </c>
      <c r="D137" s="5">
        <v>15368123</v>
      </c>
      <c r="E137" s="5">
        <v>17920284</v>
      </c>
      <c r="F137" s="5">
        <v>307770</v>
      </c>
      <c r="G137" s="5">
        <v>5554724</v>
      </c>
      <c r="I137" s="5">
        <v>25423518</v>
      </c>
      <c r="J137" s="5">
        <v>23059827</v>
      </c>
      <c r="K137" s="5">
        <v>61523240</v>
      </c>
      <c r="L137" s="5">
        <v>48927135</v>
      </c>
      <c r="M137" s="5">
        <v>13397962</v>
      </c>
      <c r="N137" s="5">
        <v>2971768</v>
      </c>
      <c r="O137" s="5">
        <v>37863908</v>
      </c>
      <c r="P137" s="5">
        <v>41547838</v>
      </c>
      <c r="Q137" s="5">
        <v>24057140</v>
      </c>
      <c r="R137" s="5">
        <v>48258236</v>
      </c>
      <c r="S137" s="5">
        <v>26207503</v>
      </c>
      <c r="T137" s="5">
        <v>29224893</v>
      </c>
      <c r="U137" s="5">
        <v>13886278</v>
      </c>
      <c r="V137" s="5">
        <v>38925023</v>
      </c>
      <c r="W137" s="5">
        <v>141798770000</v>
      </c>
      <c r="X137" s="5">
        <v>57464276000</v>
      </c>
      <c r="Y137" s="5">
        <v>213251329000</v>
      </c>
      <c r="Z137" s="5">
        <v>168901714000</v>
      </c>
    </row>
    <row r="138" spans="2:26" ht="15.5" x14ac:dyDescent="0.35">
      <c r="C138" t="s">
        <v>331</v>
      </c>
      <c r="D138" s="5">
        <v>35645736</v>
      </c>
      <c r="E138" s="5">
        <v>26962737</v>
      </c>
      <c r="F138" s="5">
        <v>24690306</v>
      </c>
      <c r="G138" s="5">
        <v>39544620</v>
      </c>
      <c r="I138" s="5">
        <v>142739831</v>
      </c>
      <c r="J138" s="5">
        <v>228868142</v>
      </c>
      <c r="K138" s="5">
        <v>268203763</v>
      </c>
      <c r="L138" s="5">
        <v>328303369</v>
      </c>
      <c r="M138" s="5">
        <v>245735304</v>
      </c>
      <c r="N138" s="5">
        <v>167788018</v>
      </c>
      <c r="O138" s="5">
        <v>252515610</v>
      </c>
      <c r="P138" s="5">
        <v>265418905</v>
      </c>
      <c r="Q138" s="5">
        <v>235704571</v>
      </c>
      <c r="R138" s="5">
        <v>219569660</v>
      </c>
      <c r="S138" s="5">
        <v>220187289</v>
      </c>
      <c r="T138" s="5">
        <v>218231529</v>
      </c>
      <c r="U138" s="5">
        <v>202952843</v>
      </c>
      <c r="V138" s="5">
        <v>173134549</v>
      </c>
      <c r="W138" s="5">
        <v>2016325305000</v>
      </c>
      <c r="X138" s="5">
        <v>1844396473000</v>
      </c>
      <c r="Y138" s="5">
        <v>1431621489000</v>
      </c>
      <c r="Z138" s="5">
        <v>1798830929000</v>
      </c>
    </row>
    <row r="139" spans="2:26" ht="15.5" x14ac:dyDescent="0.35">
      <c r="C139" t="s">
        <v>2386</v>
      </c>
      <c r="X139" s="5">
        <v>-1714675459000</v>
      </c>
      <c r="Y139" s="5">
        <v>-1116054975000</v>
      </c>
      <c r="Z139" s="5">
        <v>-1564751510000</v>
      </c>
    </row>
    <row r="140" spans="2:26" ht="15.5" x14ac:dyDescent="0.35">
      <c r="C140" t="s">
        <v>333</v>
      </c>
      <c r="D140" s="5">
        <v>-28432637</v>
      </c>
      <c r="E140" s="5">
        <v>-19478179</v>
      </c>
      <c r="F140" s="5">
        <v>-15010163</v>
      </c>
      <c r="G140" s="5">
        <v>-29510993</v>
      </c>
      <c r="I140" s="5">
        <v>-103117003</v>
      </c>
      <c r="J140" s="5">
        <v>-178592042</v>
      </c>
      <c r="K140" s="5">
        <v>-175919786</v>
      </c>
      <c r="L140" s="5">
        <v>-236997790</v>
      </c>
      <c r="M140" s="5">
        <v>-192608198</v>
      </c>
      <c r="N140" s="5">
        <v>-136540239</v>
      </c>
      <c r="O140" s="5">
        <v>-192032213</v>
      </c>
      <c r="P140" s="5">
        <v>-187790491</v>
      </c>
      <c r="Q140" s="5">
        <v>-176703482</v>
      </c>
      <c r="R140" s="5">
        <v>-160295510</v>
      </c>
      <c r="S140" s="5">
        <v>-179384648</v>
      </c>
      <c r="T140" s="5">
        <v>-171475825</v>
      </c>
      <c r="U140" s="5">
        <v>-168006426</v>
      </c>
      <c r="V140" s="5">
        <v>-123662996</v>
      </c>
      <c r="W140" s="5">
        <v>-1792497819000</v>
      </c>
    </row>
    <row r="141" spans="2:26" ht="15.5" x14ac:dyDescent="0.35">
      <c r="C141" t="s">
        <v>727</v>
      </c>
      <c r="D141" s="5">
        <v>-3191076</v>
      </c>
      <c r="E141" s="5">
        <v>-3278962</v>
      </c>
      <c r="F141" s="5">
        <v>-3464238</v>
      </c>
      <c r="G141" s="5">
        <v>-3776062</v>
      </c>
      <c r="I141" s="5">
        <v>-15292058</v>
      </c>
      <c r="J141" s="5">
        <v>-17715031</v>
      </c>
      <c r="K141" s="5">
        <v>-15574702</v>
      </c>
      <c r="L141" s="5">
        <v>-16964958</v>
      </c>
      <c r="M141" s="5">
        <v>-16670974</v>
      </c>
      <c r="N141" s="5">
        <v>-13751408</v>
      </c>
      <c r="O141" s="5">
        <v>-15198440</v>
      </c>
      <c r="P141" s="5">
        <v>-18561717</v>
      </c>
      <c r="Q141" s="5">
        <v>-14908954</v>
      </c>
      <c r="R141" s="5">
        <v>-18526186</v>
      </c>
      <c r="S141" s="5">
        <v>-13592363</v>
      </c>
      <c r="T141" s="5">
        <v>-13858127</v>
      </c>
      <c r="U141" s="5">
        <v>-14120022</v>
      </c>
      <c r="V141" s="5">
        <v>-12736047</v>
      </c>
      <c r="W141" s="5">
        <v>-140932101000</v>
      </c>
    </row>
    <row r="142" spans="2:26" ht="15.5" x14ac:dyDescent="0.35">
      <c r="C142" t="s">
        <v>573</v>
      </c>
      <c r="D142" s="5">
        <v>-31623713</v>
      </c>
      <c r="E142" s="5">
        <v>-22757141</v>
      </c>
      <c r="F142" s="5">
        <v>-18474401</v>
      </c>
      <c r="G142" s="5">
        <v>-33287055</v>
      </c>
      <c r="I142" s="5">
        <v>-118409061</v>
      </c>
      <c r="J142" s="5">
        <v>-196307073</v>
      </c>
      <c r="K142" s="5">
        <v>-191494488</v>
      </c>
      <c r="L142" s="5">
        <v>-253962748</v>
      </c>
      <c r="M142" s="5">
        <v>-209279172</v>
      </c>
      <c r="N142" s="5">
        <v>-150291647</v>
      </c>
      <c r="O142" s="5">
        <v>-207230653</v>
      </c>
      <c r="P142" s="5">
        <v>-206352208</v>
      </c>
      <c r="Q142" s="5">
        <v>-191612436</v>
      </c>
      <c r="R142" s="5">
        <v>-178821696</v>
      </c>
      <c r="S142" s="5">
        <v>-192977011</v>
      </c>
      <c r="T142" s="5">
        <v>-185333952</v>
      </c>
      <c r="U142" s="5">
        <v>-182126448</v>
      </c>
      <c r="V142" s="5">
        <v>-136399043</v>
      </c>
      <c r="W142" s="5">
        <v>-1933429920000</v>
      </c>
      <c r="X142" s="5">
        <v>-1714675459000</v>
      </c>
      <c r="Y142" s="5">
        <v>-1116054975000</v>
      </c>
      <c r="Z142" s="5">
        <v>-1564751510000</v>
      </c>
    </row>
    <row r="143" spans="2:26" ht="15.5" x14ac:dyDescent="0.35">
      <c r="C143" t="s">
        <v>427</v>
      </c>
      <c r="J143" s="5">
        <v>-11180227</v>
      </c>
      <c r="K143" s="5">
        <v>-11782905</v>
      </c>
      <c r="L143" s="5">
        <v>-14926122</v>
      </c>
      <c r="M143" s="5">
        <v>-18942505</v>
      </c>
      <c r="N143" s="5">
        <v>-6390682</v>
      </c>
      <c r="O143" s="5">
        <v>-15723992</v>
      </c>
      <c r="P143" s="5">
        <v>-18937583</v>
      </c>
      <c r="Q143" s="5">
        <v>-5080918</v>
      </c>
      <c r="R143" s="5">
        <v>-4248168</v>
      </c>
      <c r="S143" s="5">
        <v>-3377617</v>
      </c>
      <c r="U143" s="5">
        <v>-8029978</v>
      </c>
      <c r="V143" s="5">
        <v>-7127794</v>
      </c>
      <c r="W143" s="5">
        <v>-56155837000</v>
      </c>
      <c r="X143" s="5">
        <v>-56150646000</v>
      </c>
      <c r="Y143" s="5">
        <v>-56082292000</v>
      </c>
      <c r="Z143" s="5">
        <v>-24875536000</v>
      </c>
    </row>
    <row r="144" spans="2:26" ht="15.5" x14ac:dyDescent="0.35">
      <c r="C144" t="s">
        <v>508</v>
      </c>
      <c r="D144" s="5">
        <v>272165</v>
      </c>
      <c r="E144" s="5">
        <v>722078</v>
      </c>
      <c r="F144" s="5">
        <v>714588</v>
      </c>
      <c r="G144" s="5">
        <v>775346</v>
      </c>
      <c r="I144" s="5">
        <v>3039816</v>
      </c>
      <c r="J144" s="5">
        <v>2965360</v>
      </c>
      <c r="K144" s="5">
        <v>1310139</v>
      </c>
      <c r="L144" s="5">
        <v>110685</v>
      </c>
      <c r="M144" s="5">
        <v>116987</v>
      </c>
      <c r="N144" s="5">
        <v>167523</v>
      </c>
      <c r="O144" s="5">
        <v>157184</v>
      </c>
      <c r="P144" s="5">
        <v>178450</v>
      </c>
      <c r="Q144" s="5">
        <v>61618</v>
      </c>
      <c r="R144" s="5">
        <v>69602</v>
      </c>
      <c r="S144" s="5">
        <v>76437</v>
      </c>
      <c r="T144" s="5">
        <v>146190</v>
      </c>
      <c r="U144" s="5">
        <v>98106</v>
      </c>
      <c r="V144" s="5">
        <v>225249</v>
      </c>
      <c r="W144" s="5">
        <v>1666597000</v>
      </c>
      <c r="X144" s="5">
        <v>3216907000</v>
      </c>
    </row>
    <row r="145" spans="3:26" ht="15.5" x14ac:dyDescent="0.35">
      <c r="C145" t="s">
        <v>600</v>
      </c>
      <c r="D145" s="5">
        <v>1723242</v>
      </c>
      <c r="E145" s="5">
        <v>1052877</v>
      </c>
      <c r="F145" s="5">
        <v>826265</v>
      </c>
      <c r="G145" s="5">
        <v>2338215</v>
      </c>
      <c r="I145" s="5">
        <v>5515377</v>
      </c>
      <c r="J145" s="5">
        <v>9186530</v>
      </c>
      <c r="K145" s="5">
        <v>10041530</v>
      </c>
      <c r="L145" s="5">
        <v>15173373</v>
      </c>
      <c r="M145" s="5">
        <v>9510728</v>
      </c>
      <c r="N145" s="5">
        <v>7539133</v>
      </c>
      <c r="O145" s="5">
        <v>13854591</v>
      </c>
      <c r="P145" s="5">
        <v>442792</v>
      </c>
      <c r="Q145" s="5">
        <v>722560</v>
      </c>
      <c r="R145" s="5">
        <v>17369826</v>
      </c>
      <c r="S145" s="5">
        <v>8458927</v>
      </c>
      <c r="T145" s="5">
        <v>6936361</v>
      </c>
      <c r="V145" s="5">
        <v>9324089</v>
      </c>
      <c r="W145" s="5">
        <v>139329181000</v>
      </c>
      <c r="X145" s="5">
        <v>4755871000</v>
      </c>
      <c r="Y145" s="5">
        <v>4186858000</v>
      </c>
      <c r="Z145" s="5">
        <v>3146616000</v>
      </c>
    </row>
    <row r="146" spans="3:26" ht="15.5" x14ac:dyDescent="0.35">
      <c r="C146" t="s">
        <v>184</v>
      </c>
      <c r="D146" s="5">
        <v>-207253</v>
      </c>
      <c r="E146" s="5">
        <v>-611687</v>
      </c>
      <c r="F146" s="5">
        <v>-16874</v>
      </c>
      <c r="G146" s="5">
        <v>-21064</v>
      </c>
      <c r="I146" s="5">
        <v>-676073</v>
      </c>
      <c r="J146" s="5">
        <v>-870326</v>
      </c>
      <c r="K146" s="5">
        <v>-807029</v>
      </c>
      <c r="L146" s="5">
        <v>-989424</v>
      </c>
      <c r="M146" s="5">
        <v>-782562</v>
      </c>
      <c r="N146" s="5">
        <v>-917799</v>
      </c>
      <c r="O146" s="5">
        <v>-1314891</v>
      </c>
      <c r="P146" s="5">
        <v>-2162837</v>
      </c>
      <c r="Q146" s="5">
        <v>-2687871</v>
      </c>
      <c r="R146" s="5">
        <v>-3182614</v>
      </c>
      <c r="S146" s="5">
        <v>-4293770</v>
      </c>
      <c r="T146" s="5">
        <v>-3291847</v>
      </c>
      <c r="U146" s="5">
        <v>-1306539</v>
      </c>
      <c r="V146" s="5">
        <v>-1442692</v>
      </c>
      <c r="W146" s="5">
        <v>-5950184000</v>
      </c>
      <c r="X146" s="5">
        <v>-286417000</v>
      </c>
      <c r="Y146" s="5">
        <v>-17599182000</v>
      </c>
      <c r="Z146" s="5">
        <v>-30251396000</v>
      </c>
    </row>
    <row r="147" spans="3:26" ht="15.5" x14ac:dyDescent="0.35">
      <c r="C147" t="s">
        <v>607</v>
      </c>
      <c r="D147" s="5">
        <v>-236826</v>
      </c>
      <c r="E147" s="5">
        <v>-1217948</v>
      </c>
      <c r="F147" s="5">
        <v>-562734</v>
      </c>
      <c r="G147" s="5">
        <v>-1968739</v>
      </c>
      <c r="I147" s="5">
        <v>-4355579</v>
      </c>
      <c r="J147" s="5">
        <v>-7472991</v>
      </c>
      <c r="K147" s="5">
        <v>-8240942</v>
      </c>
      <c r="L147" s="5">
        <v>-9655178</v>
      </c>
      <c r="M147" s="5">
        <v>-6634206</v>
      </c>
      <c r="N147" s="5">
        <v>-1583151</v>
      </c>
      <c r="O147" s="5">
        <v>-7078438</v>
      </c>
      <c r="P147" s="5">
        <v>-9318241</v>
      </c>
      <c r="Q147" s="5">
        <v>-10182873</v>
      </c>
      <c r="R147" s="5">
        <v>-6676940</v>
      </c>
      <c r="S147" s="5">
        <v>-5167932</v>
      </c>
      <c r="T147" s="5">
        <v>-7317198</v>
      </c>
      <c r="U147" s="5">
        <v>-5633578</v>
      </c>
      <c r="V147" s="5">
        <v>-5691880</v>
      </c>
      <c r="W147" s="5">
        <v>-71082930000</v>
      </c>
      <c r="X147" s="5">
        <v>-72958684000</v>
      </c>
      <c r="Y147" s="5">
        <v>-78040698000</v>
      </c>
      <c r="Z147" s="5">
        <v>-43935613000</v>
      </c>
    </row>
    <row r="148" spans="3:26" ht="15.5" x14ac:dyDescent="0.35">
      <c r="C148" t="s">
        <v>3183</v>
      </c>
      <c r="W148" s="5">
        <v>-3392682000</v>
      </c>
      <c r="X148" s="5">
        <v>-3767508000</v>
      </c>
      <c r="Y148" s="5">
        <v>-17531775000</v>
      </c>
      <c r="Z148" s="5">
        <v>-8727594000</v>
      </c>
    </row>
    <row r="149" spans="3:26" ht="15.5" x14ac:dyDescent="0.35">
      <c r="C149" t="s">
        <v>834</v>
      </c>
      <c r="D149" s="5">
        <v>15103272</v>
      </c>
      <c r="E149" s="5">
        <v>11493002</v>
      </c>
      <c r="I149" s="5">
        <v>11493002</v>
      </c>
    </row>
    <row r="150" spans="3:26" ht="15.5" x14ac:dyDescent="0.35">
      <c r="C150" t="s">
        <v>3184</v>
      </c>
      <c r="D150" s="5">
        <v>-5036335</v>
      </c>
      <c r="E150" s="5">
        <v>2998444</v>
      </c>
      <c r="F150" s="5">
        <v>-6154792</v>
      </c>
      <c r="G150" s="5">
        <v>-1051253</v>
      </c>
      <c r="I150" s="5">
        <v>-10883979</v>
      </c>
      <c r="J150" s="5">
        <v>-10344455</v>
      </c>
      <c r="K150" s="5">
        <v>-16179594</v>
      </c>
      <c r="L150" s="5">
        <v>-29942257</v>
      </c>
      <c r="M150" s="5">
        <v>-25152130</v>
      </c>
      <c r="N150" s="5">
        <v>-19562786</v>
      </c>
      <c r="O150" s="5">
        <v>-12882311</v>
      </c>
      <c r="P150" s="5">
        <v>-6480573</v>
      </c>
      <c r="Q150" s="5">
        <v>-7886811</v>
      </c>
    </row>
    <row r="151" spans="3:26" ht="15.5" x14ac:dyDescent="0.35">
      <c r="C151" t="s">
        <v>161</v>
      </c>
      <c r="E151" s="5">
        <v>-2282224</v>
      </c>
      <c r="F151" s="5">
        <v>-38081</v>
      </c>
      <c r="G151" s="5">
        <v>-2474308</v>
      </c>
      <c r="I151" s="5">
        <v>-9475862</v>
      </c>
      <c r="J151" s="5">
        <v>-15759552</v>
      </c>
      <c r="K151" s="5">
        <v>-18376542</v>
      </c>
      <c r="L151" s="5">
        <v>-29089338</v>
      </c>
      <c r="M151" s="5">
        <v>-17562228</v>
      </c>
      <c r="N151" s="5">
        <v>-4922039</v>
      </c>
      <c r="O151" s="5">
        <v>-25145564</v>
      </c>
      <c r="P151" s="5">
        <v>-33500575</v>
      </c>
      <c r="Q151" s="5">
        <v>-16351835</v>
      </c>
      <c r="R151" s="5">
        <v>-36420739</v>
      </c>
      <c r="S151" s="5">
        <v>-19038227</v>
      </c>
      <c r="T151" s="5">
        <v>39927528</v>
      </c>
      <c r="U151" s="5">
        <v>3704030</v>
      </c>
      <c r="V151" s="5">
        <v>-9966802</v>
      </c>
      <c r="W151" s="5">
        <v>136736680000</v>
      </c>
      <c r="X151" s="5">
        <v>-12661870000</v>
      </c>
      <c r="Y151" s="5">
        <v>-282347211000</v>
      </c>
      <c r="Z151" s="5">
        <v>-86233749000</v>
      </c>
    </row>
    <row r="152" spans="3:26" ht="15.5" x14ac:dyDescent="0.35">
      <c r="C152" t="s">
        <v>162</v>
      </c>
      <c r="D152" s="5">
        <v>-928927</v>
      </c>
      <c r="E152" s="5">
        <v>-11733023</v>
      </c>
      <c r="F152" s="5">
        <v>-3731838</v>
      </c>
      <c r="G152" s="5">
        <v>-4993600</v>
      </c>
      <c r="I152" s="5">
        <v>-27277499</v>
      </c>
      <c r="J152" s="5">
        <v>-6545548</v>
      </c>
      <c r="K152" s="5">
        <v>-23475427</v>
      </c>
      <c r="L152" s="5">
        <v>-8384930</v>
      </c>
      <c r="M152" s="5">
        <v>-5566876</v>
      </c>
      <c r="N152" s="5">
        <v>-780596</v>
      </c>
      <c r="O152" s="5">
        <v>-4280348</v>
      </c>
      <c r="P152" s="5">
        <v>-5543594</v>
      </c>
      <c r="Q152" s="5">
        <v>-14130323</v>
      </c>
      <c r="R152" s="5">
        <v>-6762011</v>
      </c>
      <c r="S152" s="5">
        <v>-6339870</v>
      </c>
      <c r="T152" s="5">
        <v>-67396126</v>
      </c>
      <c r="U152" s="5">
        <v>-19761066</v>
      </c>
      <c r="V152" s="5">
        <v>-36573241</v>
      </c>
      <c r="W152" s="5">
        <v>-226506237000</v>
      </c>
      <c r="X152" s="5">
        <v>-122376584000</v>
      </c>
      <c r="Y152" s="5">
        <v>-66107833000</v>
      </c>
      <c r="Z152" s="5">
        <v>-75611883000</v>
      </c>
    </row>
    <row r="153" spans="3:26" ht="15.5" x14ac:dyDescent="0.35">
      <c r="C153" t="s">
        <v>509</v>
      </c>
      <c r="X153" s="5">
        <v>9126464000</v>
      </c>
      <c r="Y153" s="5">
        <v>9505000000</v>
      </c>
      <c r="Z153" s="5">
        <v>28152583000</v>
      </c>
    </row>
    <row r="154" spans="3:26" ht="15.5" x14ac:dyDescent="0.35">
      <c r="C154" t="s">
        <v>3185</v>
      </c>
      <c r="E154" s="5">
        <v>-10000000</v>
      </c>
      <c r="I154" s="5">
        <v>-17000000</v>
      </c>
      <c r="J154" s="5">
        <v>-10000000</v>
      </c>
      <c r="K154" s="5">
        <v>-13000000</v>
      </c>
    </row>
    <row r="155" spans="3:26" ht="15.5" x14ac:dyDescent="0.35">
      <c r="C155" t="s">
        <v>968</v>
      </c>
      <c r="V155" s="5">
        <v>401</v>
      </c>
      <c r="W155" s="5">
        <v>1840000</v>
      </c>
      <c r="X155" s="5">
        <v>620000</v>
      </c>
    </row>
    <row r="156" spans="3:26" ht="15.5" x14ac:dyDescent="0.35">
      <c r="C156" t="s">
        <v>343</v>
      </c>
      <c r="E156" s="5">
        <v>70091</v>
      </c>
      <c r="F156" s="5">
        <v>1</v>
      </c>
      <c r="I156" s="5">
        <v>70092</v>
      </c>
      <c r="J156" s="5">
        <v>1144</v>
      </c>
      <c r="K156" s="5">
        <v>1034</v>
      </c>
      <c r="L156" s="5">
        <v>59346</v>
      </c>
      <c r="M156" s="5">
        <v>67008</v>
      </c>
      <c r="N156" s="5">
        <v>84046</v>
      </c>
      <c r="O156" s="5">
        <v>8510</v>
      </c>
      <c r="P156" s="5">
        <v>54577</v>
      </c>
      <c r="Q156" s="5">
        <v>222570</v>
      </c>
      <c r="R156" s="5">
        <v>74013</v>
      </c>
      <c r="S156" s="5">
        <v>38451</v>
      </c>
      <c r="T156" s="5">
        <v>41031</v>
      </c>
      <c r="U156" s="5">
        <v>38870</v>
      </c>
      <c r="V156" s="5">
        <v>445405</v>
      </c>
      <c r="W156" s="5">
        <v>673201000</v>
      </c>
      <c r="X156" s="5">
        <v>450152000</v>
      </c>
      <c r="Y156" s="5">
        <v>2116788000</v>
      </c>
      <c r="Z156" s="5">
        <v>3839141000</v>
      </c>
    </row>
    <row r="157" spans="3:26" ht="15.5" x14ac:dyDescent="0.35">
      <c r="C157" t="s">
        <v>836</v>
      </c>
      <c r="J157" s="5">
        <v>6272169</v>
      </c>
    </row>
    <row r="158" spans="3:26" ht="15.5" x14ac:dyDescent="0.35">
      <c r="C158" t="s">
        <v>163</v>
      </c>
      <c r="D158" s="5">
        <v>-1201092</v>
      </c>
      <c r="E158" s="5">
        <v>-2432577</v>
      </c>
      <c r="F158" s="5">
        <v>-4446428</v>
      </c>
      <c r="G158" s="5">
        <v>-5762799</v>
      </c>
      <c r="I158" s="5">
        <v>-13288646</v>
      </c>
      <c r="J158" s="5">
        <v>-4637908</v>
      </c>
      <c r="K158" s="5">
        <v>-10152464</v>
      </c>
      <c r="L158" s="5">
        <v>-7503357</v>
      </c>
      <c r="M158" s="5">
        <v>-5630565</v>
      </c>
      <c r="N158" s="5">
        <v>-939210</v>
      </c>
      <c r="O158" s="5">
        <v>-4055300</v>
      </c>
      <c r="P158" s="5">
        <v>-7166177</v>
      </c>
      <c r="Q158" s="5">
        <v>-14022830</v>
      </c>
      <c r="R158" s="5">
        <v>-5533674</v>
      </c>
      <c r="S158" s="5">
        <v>-6296046</v>
      </c>
      <c r="T158" s="5">
        <v>-65799225</v>
      </c>
      <c r="U158" s="5">
        <v>-11574170</v>
      </c>
      <c r="V158" s="5">
        <v>-37250392</v>
      </c>
      <c r="W158" s="5">
        <v>-228779634000</v>
      </c>
      <c r="X158" s="5">
        <v>-134496402000</v>
      </c>
      <c r="Y158" s="5">
        <v>-77729621000</v>
      </c>
      <c r="Z158" s="5">
        <v>-58751782000</v>
      </c>
    </row>
    <row r="159" spans="3:26" ht="15.5" x14ac:dyDescent="0.35">
      <c r="C159" t="s">
        <v>3186</v>
      </c>
      <c r="M159" s="5">
        <v>49986</v>
      </c>
      <c r="N159" s="5">
        <v>5533</v>
      </c>
      <c r="O159" s="5">
        <v>10981</v>
      </c>
      <c r="P159" s="5">
        <v>7697</v>
      </c>
      <c r="Q159" s="5">
        <v>17591</v>
      </c>
      <c r="R159" s="5">
        <v>19727</v>
      </c>
      <c r="S159" s="5">
        <v>150216</v>
      </c>
      <c r="T159" s="5">
        <v>-201361</v>
      </c>
      <c r="U159" s="5">
        <v>15423</v>
      </c>
      <c r="V159" s="5">
        <v>6096</v>
      </c>
      <c r="W159" s="5">
        <v>-68241000</v>
      </c>
      <c r="X159" s="5">
        <v>-674325000</v>
      </c>
    </row>
    <row r="160" spans="3:26" ht="15.5" x14ac:dyDescent="0.35">
      <c r="C160" t="s">
        <v>459</v>
      </c>
      <c r="K160" s="5">
        <v>-296519</v>
      </c>
      <c r="L160" s="5">
        <v>-259804</v>
      </c>
      <c r="M160" s="5">
        <v>-88599</v>
      </c>
      <c r="N160" s="5">
        <v>-92588</v>
      </c>
      <c r="O160" s="5">
        <v>-65370</v>
      </c>
      <c r="P160" s="5">
        <v>-593761</v>
      </c>
      <c r="Q160" s="5">
        <v>-234799</v>
      </c>
      <c r="R160" s="5">
        <v>-1391679</v>
      </c>
      <c r="S160" s="5">
        <v>-308928</v>
      </c>
      <c r="T160" s="5">
        <v>-1582761</v>
      </c>
      <c r="U160" s="5">
        <v>-8339295</v>
      </c>
    </row>
    <row r="161" spans="3:26" ht="15.5" x14ac:dyDescent="0.35">
      <c r="C161" t="s">
        <v>347</v>
      </c>
      <c r="E161" s="5">
        <v>-92614</v>
      </c>
      <c r="G161" s="5">
        <v>-6147</v>
      </c>
      <c r="I161" s="5">
        <v>-98761</v>
      </c>
      <c r="J161" s="5">
        <v>-1146313</v>
      </c>
      <c r="K161" s="5">
        <v>-1337617</v>
      </c>
      <c r="L161" s="5">
        <v>-791800</v>
      </c>
      <c r="M161" s="5">
        <v>-81693</v>
      </c>
      <c r="N161" s="5">
        <v>-5900</v>
      </c>
      <c r="O161" s="5">
        <v>-415477</v>
      </c>
      <c r="P161" s="5">
        <v>-359312</v>
      </c>
      <c r="Q161" s="5">
        <v>-174473</v>
      </c>
    </row>
    <row r="162" spans="3:26" ht="15.5" x14ac:dyDescent="0.35">
      <c r="C162" t="s">
        <v>545</v>
      </c>
      <c r="O162" s="5">
        <v>79124</v>
      </c>
      <c r="P162" s="5">
        <v>2334932</v>
      </c>
    </row>
    <row r="163" spans="3:26" ht="15.5" x14ac:dyDescent="0.35">
      <c r="C163" t="s">
        <v>3187</v>
      </c>
      <c r="Z163" s="5">
        <v>-48851825000</v>
      </c>
    </row>
    <row r="164" spans="3:26" ht="15.5" x14ac:dyDescent="0.35">
      <c r="C164" t="s">
        <v>175</v>
      </c>
      <c r="E164" s="5">
        <v>-2282224</v>
      </c>
      <c r="F164" s="5">
        <v>-38081</v>
      </c>
      <c r="G164" s="5">
        <v>-2474308</v>
      </c>
      <c r="I164" s="5">
        <v>-9475862</v>
      </c>
      <c r="J164" s="5">
        <v>-15759552</v>
      </c>
      <c r="K164" s="5">
        <v>-18376542</v>
      </c>
      <c r="L164" s="5">
        <v>-29089338</v>
      </c>
      <c r="M164" s="5">
        <v>-17562228</v>
      </c>
      <c r="N164" s="5">
        <v>-4922039</v>
      </c>
      <c r="O164" s="5">
        <v>-25145564</v>
      </c>
      <c r="P164" s="5">
        <v>-33500575</v>
      </c>
      <c r="Q164" s="5">
        <v>-16351835</v>
      </c>
      <c r="R164" s="5">
        <v>-36420739</v>
      </c>
      <c r="S164" s="5">
        <v>-19038227</v>
      </c>
      <c r="T164" s="5">
        <v>39927528</v>
      </c>
      <c r="U164" s="5">
        <v>3704030</v>
      </c>
      <c r="V164" s="5">
        <v>-9966802</v>
      </c>
      <c r="W164" s="5">
        <v>136736680000</v>
      </c>
      <c r="X164" s="5">
        <v>-12661870000</v>
      </c>
      <c r="Y164" s="5">
        <v>-282347211000</v>
      </c>
      <c r="Z164" s="5">
        <v>-86233749000</v>
      </c>
    </row>
    <row r="165" spans="3:26" ht="15.5" x14ac:dyDescent="0.35">
      <c r="C165" t="s">
        <v>2686</v>
      </c>
      <c r="E165" s="5">
        <v>-7280</v>
      </c>
      <c r="F165" s="5">
        <v>7280</v>
      </c>
      <c r="G165" s="5">
        <v>356784</v>
      </c>
      <c r="I165" s="5">
        <v>4031722</v>
      </c>
      <c r="J165" s="5">
        <v>21681607</v>
      </c>
      <c r="K165" s="5">
        <v>25451149</v>
      </c>
      <c r="L165" s="5">
        <v>99465559</v>
      </c>
      <c r="M165" s="5">
        <v>105835027</v>
      </c>
      <c r="N165" s="5">
        <v>24002344</v>
      </c>
      <c r="O165" s="5">
        <v>46429206</v>
      </c>
      <c r="P165" s="5">
        <v>66215120</v>
      </c>
      <c r="Q165" s="5">
        <v>76066495</v>
      </c>
      <c r="R165" s="5">
        <v>57969776</v>
      </c>
      <c r="S165" s="5">
        <v>124230759</v>
      </c>
      <c r="T165" s="5">
        <v>197873009</v>
      </c>
      <c r="U165" s="5">
        <v>63571470</v>
      </c>
      <c r="V165" s="5">
        <v>69663986</v>
      </c>
      <c r="W165" s="5">
        <v>825286211000</v>
      </c>
    </row>
    <row r="166" spans="3:26" ht="15.5" x14ac:dyDescent="0.35">
      <c r="C166" t="s">
        <v>689</v>
      </c>
      <c r="E166" s="5">
        <v>16801</v>
      </c>
      <c r="F166" s="5">
        <v>-16801</v>
      </c>
      <c r="G166" s="5">
        <v>-976253</v>
      </c>
      <c r="I166" s="5">
        <v>-9303880</v>
      </c>
      <c r="J166" s="5">
        <v>-21873743</v>
      </c>
      <c r="K166" s="5">
        <v>-29593989</v>
      </c>
      <c r="L166" s="5">
        <v>-111154874</v>
      </c>
      <c r="M166" s="5">
        <v>-102467212</v>
      </c>
      <c r="N166" s="5">
        <v>-21040166</v>
      </c>
      <c r="O166" s="5">
        <v>-53896423</v>
      </c>
      <c r="P166" s="5">
        <v>-77469664</v>
      </c>
      <c r="Q166" s="5">
        <v>-82910300</v>
      </c>
      <c r="R166" s="5">
        <v>-86707932</v>
      </c>
      <c r="S166" s="5">
        <v>-138079674</v>
      </c>
      <c r="T166" s="5">
        <v>-156689705</v>
      </c>
      <c r="U166" s="5">
        <v>-51148036</v>
      </c>
      <c r="V166" s="5">
        <v>-70522288</v>
      </c>
      <c r="W166" s="5">
        <v>-626513083000</v>
      </c>
    </row>
    <row r="167" spans="3:26" ht="15.5" x14ac:dyDescent="0.35">
      <c r="C167" t="s">
        <v>3188</v>
      </c>
    </row>
    <row r="168" spans="3:26" ht="15.5" x14ac:dyDescent="0.35">
      <c r="C168" t="s">
        <v>3189</v>
      </c>
      <c r="X168" s="5">
        <v>67989144000</v>
      </c>
      <c r="Y168" s="5">
        <v>149800000000</v>
      </c>
      <c r="Z168" s="5">
        <v>12129000000</v>
      </c>
    </row>
    <row r="169" spans="3:26" ht="15.5" x14ac:dyDescent="0.35">
      <c r="C169" t="s">
        <v>3190</v>
      </c>
      <c r="P169" s="5">
        <v>-3308448</v>
      </c>
      <c r="Q169" s="5">
        <v>-4427112</v>
      </c>
      <c r="R169" s="5">
        <v>-3434415</v>
      </c>
      <c r="S169" s="5">
        <v>-1811695</v>
      </c>
      <c r="T169" s="5">
        <v>-1255776</v>
      </c>
      <c r="U169" s="5">
        <v>-689426</v>
      </c>
      <c r="V169" s="5">
        <v>-1980706</v>
      </c>
      <c r="W169" s="5">
        <v>-5880611000</v>
      </c>
      <c r="X169" s="5">
        <v>-24500368000</v>
      </c>
      <c r="Y169" s="5">
        <v>-38756919000</v>
      </c>
      <c r="Z169" s="5">
        <v>-17341168000</v>
      </c>
    </row>
    <row r="170" spans="3:26" ht="15.5" x14ac:dyDescent="0.35">
      <c r="C170" t="s">
        <v>3191</v>
      </c>
      <c r="E170" s="5">
        <v>-1900531</v>
      </c>
      <c r="G170" s="5">
        <v>-1826278</v>
      </c>
      <c r="I170" s="5">
        <v>-3726809</v>
      </c>
      <c r="J170" s="5">
        <v>-3413738</v>
      </c>
      <c r="K170" s="5">
        <v>-2207568</v>
      </c>
      <c r="L170" s="5">
        <v>-2271398</v>
      </c>
      <c r="M170" s="5">
        <v>-1726180</v>
      </c>
      <c r="N170" s="5">
        <v>-1316400</v>
      </c>
      <c r="O170" s="5">
        <v>-1954355</v>
      </c>
    </row>
    <row r="171" spans="3:26" ht="15.5" x14ac:dyDescent="0.35">
      <c r="C171" t="s">
        <v>3192</v>
      </c>
      <c r="Y171" s="5">
        <v>-203000000000</v>
      </c>
    </row>
    <row r="172" spans="3:26" ht="15.5" x14ac:dyDescent="0.35">
      <c r="C172" t="s">
        <v>3193</v>
      </c>
      <c r="Y172" s="5">
        <v>-134308000000</v>
      </c>
      <c r="Z172" s="5">
        <v>-14495000000</v>
      </c>
    </row>
    <row r="173" spans="3:26" ht="15.5" x14ac:dyDescent="0.35">
      <c r="C173" t="s">
        <v>3194</v>
      </c>
      <c r="Z173" s="5">
        <v>-12099176000</v>
      </c>
    </row>
    <row r="174" spans="3:26" ht="15.5" x14ac:dyDescent="0.35">
      <c r="C174" t="s">
        <v>370</v>
      </c>
      <c r="E174" s="5">
        <v>-391214</v>
      </c>
      <c r="F174" s="5">
        <v>-28560</v>
      </c>
      <c r="G174" s="5">
        <v>-28561</v>
      </c>
      <c r="I174" s="5">
        <v>-476895</v>
      </c>
      <c r="J174" s="5">
        <v>-973451</v>
      </c>
      <c r="K174" s="5">
        <v>-243229</v>
      </c>
      <c r="L174" s="5">
        <v>-202503</v>
      </c>
      <c r="M174" s="5">
        <v>-261358</v>
      </c>
      <c r="N174" s="5">
        <v>-177135</v>
      </c>
    </row>
    <row r="175" spans="3:26" ht="15.5" x14ac:dyDescent="0.35">
      <c r="C175" t="s">
        <v>3075</v>
      </c>
      <c r="Z175" s="5">
        <v>-29551869000</v>
      </c>
    </row>
    <row r="176" spans="3:26" ht="15.5" x14ac:dyDescent="0.35">
      <c r="C176" t="s">
        <v>771</v>
      </c>
      <c r="D176" s="5">
        <v>14439196</v>
      </c>
      <c r="E176" s="5">
        <v>3905037</v>
      </c>
      <c r="F176" s="5">
        <v>-3462149</v>
      </c>
      <c r="G176" s="5">
        <v>-1913184</v>
      </c>
      <c r="I176" s="5">
        <v>-11329843</v>
      </c>
      <c r="J176" s="5">
        <v>754727</v>
      </c>
      <c r="K176" s="5">
        <v>19671271</v>
      </c>
      <c r="L176" s="5">
        <v>11452867</v>
      </c>
      <c r="M176" s="5">
        <v>-9731142</v>
      </c>
      <c r="N176" s="5">
        <v>-2730867</v>
      </c>
      <c r="O176" s="5">
        <v>8437996</v>
      </c>
      <c r="P176" s="5">
        <v>2503669</v>
      </c>
      <c r="Q176" s="5">
        <v>-6425018</v>
      </c>
      <c r="R176" s="5">
        <v>5075486</v>
      </c>
      <c r="S176" s="5">
        <v>829406</v>
      </c>
      <c r="T176" s="5">
        <v>1756295</v>
      </c>
      <c r="U176" s="5">
        <v>-2170758</v>
      </c>
      <c r="V176" s="5">
        <v>-7615020</v>
      </c>
      <c r="W176" s="5">
        <v>52029213000</v>
      </c>
      <c r="X176" s="5">
        <v>-77574178000</v>
      </c>
      <c r="Y176" s="5">
        <v>-135203715000</v>
      </c>
      <c r="Z176" s="5">
        <v>7056082000</v>
      </c>
    </row>
    <row r="177" spans="2:26" ht="15.5" x14ac:dyDescent="0.35">
      <c r="C177" t="s">
        <v>187</v>
      </c>
      <c r="D177" s="5">
        <v>-45975</v>
      </c>
      <c r="E177" s="5">
        <v>-319852</v>
      </c>
      <c r="F177" s="5">
        <v>-28665</v>
      </c>
      <c r="G177" s="5">
        <v>-16964</v>
      </c>
      <c r="I177" s="5">
        <v>-363738</v>
      </c>
      <c r="J177" s="5">
        <v>-313500</v>
      </c>
      <c r="K177" s="5">
        <v>39647</v>
      </c>
      <c r="L177" s="5">
        <v>-16078</v>
      </c>
      <c r="M177" s="5">
        <v>-787</v>
      </c>
      <c r="N177" s="5">
        <v>-3083</v>
      </c>
      <c r="O177" s="5">
        <v>39406</v>
      </c>
      <c r="P177" s="5">
        <v>-23380</v>
      </c>
      <c r="Q177" s="5">
        <v>-2954</v>
      </c>
      <c r="R177" s="5">
        <v>9293</v>
      </c>
      <c r="S177" s="5">
        <v>-16321</v>
      </c>
      <c r="T177" s="5">
        <v>-15340</v>
      </c>
      <c r="U177" s="5">
        <v>-82221</v>
      </c>
      <c r="V177" s="5">
        <v>52464</v>
      </c>
      <c r="W177" s="5">
        <v>221334000</v>
      </c>
      <c r="X177" s="5">
        <v>-739655000</v>
      </c>
      <c r="Y177" s="5">
        <v>-7722419000</v>
      </c>
      <c r="Z177" s="5">
        <v>16760991000</v>
      </c>
    </row>
    <row r="178" spans="2:26" ht="15.5" x14ac:dyDescent="0.35">
      <c r="C178" t="s">
        <v>188</v>
      </c>
      <c r="D178" s="5">
        <v>21668146</v>
      </c>
      <c r="E178" s="5">
        <v>1</v>
      </c>
      <c r="I178" s="5">
        <v>33361727</v>
      </c>
      <c r="J178" s="5">
        <v>32920500</v>
      </c>
      <c r="K178" s="5">
        <v>13209582</v>
      </c>
      <c r="L178" s="5">
        <v>1772793</v>
      </c>
      <c r="M178" s="5">
        <v>11504722</v>
      </c>
      <c r="N178" s="5">
        <v>14238672</v>
      </c>
      <c r="O178" s="5">
        <v>5761270</v>
      </c>
      <c r="P178" s="5">
        <v>3280981</v>
      </c>
      <c r="Q178" s="5">
        <v>9708953</v>
      </c>
      <c r="R178" s="5">
        <v>4624174</v>
      </c>
      <c r="S178" s="5">
        <v>3811089</v>
      </c>
      <c r="T178" s="5">
        <v>2070134</v>
      </c>
      <c r="U178" s="5">
        <v>4323113</v>
      </c>
      <c r="V178" s="5">
        <v>11885669</v>
      </c>
      <c r="W178" s="5">
        <v>55528706000</v>
      </c>
      <c r="X178" s="5">
        <v>133842539000</v>
      </c>
      <c r="Y178" s="5">
        <v>276768673000</v>
      </c>
      <c r="Z178" s="5">
        <v>252951600000</v>
      </c>
    </row>
    <row r="179" spans="2:26" ht="15.5" x14ac:dyDescent="0.35">
      <c r="C179" t="s">
        <v>189</v>
      </c>
      <c r="D179" s="5">
        <v>36061367</v>
      </c>
      <c r="E179" s="5">
        <v>3585186</v>
      </c>
      <c r="F179" s="5">
        <v>-3490814</v>
      </c>
      <c r="G179" s="5">
        <v>-1930148</v>
      </c>
      <c r="I179" s="5">
        <v>21668146</v>
      </c>
      <c r="J179" s="5">
        <v>33361727</v>
      </c>
      <c r="K179" s="5">
        <v>32920500</v>
      </c>
      <c r="L179" s="5">
        <v>13209582</v>
      </c>
      <c r="M179" s="5">
        <v>1772793</v>
      </c>
      <c r="N179" s="5">
        <v>11504722</v>
      </c>
      <c r="O179" s="5">
        <v>14238672</v>
      </c>
      <c r="P179" s="5">
        <v>5761270</v>
      </c>
      <c r="Q179" s="5">
        <v>3280981</v>
      </c>
      <c r="R179" s="5">
        <v>9708953</v>
      </c>
      <c r="S179" s="5">
        <v>4624174</v>
      </c>
      <c r="T179" s="5">
        <v>3811089</v>
      </c>
      <c r="U179" s="5">
        <v>2070134</v>
      </c>
      <c r="V179" s="5">
        <v>4323113</v>
      </c>
      <c r="W179" s="5">
        <v>107779253000</v>
      </c>
      <c r="X179" s="5">
        <v>55528706000</v>
      </c>
      <c r="Y179" s="5">
        <v>133842539000</v>
      </c>
      <c r="Z179" s="5">
        <v>276768673000</v>
      </c>
    </row>
    <row r="181" spans="2:26" ht="15.5" x14ac:dyDescent="0.35">
      <c r="B181" t="s">
        <v>190</v>
      </c>
      <c r="C181" t="s">
        <v>11</v>
      </c>
      <c r="D181" s="5">
        <v>450000000</v>
      </c>
      <c r="E181" s="5">
        <v>450000000</v>
      </c>
      <c r="F181" s="5">
        <v>450000000</v>
      </c>
      <c r="G181" s="5">
        <v>450000000</v>
      </c>
      <c r="I181" s="5">
        <v>450000000</v>
      </c>
      <c r="J181" s="5">
        <v>450000000</v>
      </c>
      <c r="K181" s="5">
        <v>450000000</v>
      </c>
      <c r="L181" s="5">
        <v>450000000</v>
      </c>
      <c r="M181" s="5">
        <v>450000000</v>
      </c>
      <c r="N181" s="5">
        <v>450000000</v>
      </c>
      <c r="O181" s="5">
        <v>450000000</v>
      </c>
      <c r="P181" s="5">
        <v>450000000</v>
      </c>
      <c r="Q181" s="5">
        <v>450000000</v>
      </c>
      <c r="R181" s="5">
        <v>450000000</v>
      </c>
      <c r="S181" s="5">
        <v>450000000</v>
      </c>
      <c r="T181" s="5">
        <v>450000000</v>
      </c>
      <c r="U181" s="5">
        <v>450000000</v>
      </c>
      <c r="V181" s="5">
        <v>450000000</v>
      </c>
      <c r="W181" s="5">
        <v>450000000</v>
      </c>
      <c r="X181" s="5">
        <v>450000000</v>
      </c>
      <c r="Y181" s="5">
        <v>450000000</v>
      </c>
      <c r="Z181" s="5">
        <v>450000000</v>
      </c>
    </row>
    <row r="182" spans="2:26" ht="15.5" x14ac:dyDescent="0.35">
      <c r="C182" t="s">
        <v>191</v>
      </c>
      <c r="D182" s="6">
        <v>213.91</v>
      </c>
      <c r="E182" s="6">
        <v>-36.69</v>
      </c>
      <c r="F182" s="6">
        <v>-38.33</v>
      </c>
      <c r="G182" s="6">
        <v>-102.67</v>
      </c>
    </row>
    <row r="183" spans="2:26" ht="15.5" x14ac:dyDescent="0.35">
      <c r="C183" t="s">
        <v>192</v>
      </c>
      <c r="D183" s="6">
        <v>21.04</v>
      </c>
      <c r="E183" s="6">
        <v>-125.37</v>
      </c>
      <c r="F183" s="6">
        <v>-136.97</v>
      </c>
      <c r="G183" s="5">
        <v>-56</v>
      </c>
    </row>
    <row r="184" spans="2:26" ht="15.5" x14ac:dyDescent="0.35">
      <c r="C184" t="s">
        <v>70</v>
      </c>
      <c r="D184" s="6">
        <v>3.23</v>
      </c>
      <c r="E184" s="6">
        <v>4.0999999999999996</v>
      </c>
      <c r="F184" s="6">
        <v>4.4800000000000004</v>
      </c>
      <c r="G184" s="6">
        <v>7.98</v>
      </c>
    </row>
    <row r="185" spans="2:26" ht="15.5" x14ac:dyDescent="0.35">
      <c r="C185" t="s">
        <v>193</v>
      </c>
      <c r="D185" s="5">
        <v>154540000000</v>
      </c>
      <c r="E185" s="5">
        <v>70020000000</v>
      </c>
      <c r="F185" s="5">
        <v>13720000000</v>
      </c>
      <c r="G185" s="5">
        <v>-4620000000</v>
      </c>
    </row>
    <row r="186" spans="2:26" ht="15.5" x14ac:dyDescent="0.35">
      <c r="C186" t="s">
        <v>194</v>
      </c>
      <c r="D186" s="6">
        <v>2.0099999999999996E-2</v>
      </c>
      <c r="E186" s="6">
        <v>-3.7000000000000002E-3</v>
      </c>
      <c r="F186" s="6">
        <v>-3.8E-3</v>
      </c>
      <c r="G186" s="6">
        <v>-1.06E-2</v>
      </c>
    </row>
    <row r="187" spans="2:26" ht="15.5" x14ac:dyDescent="0.35">
      <c r="C187" t="s">
        <v>195</v>
      </c>
      <c r="D187" s="6">
        <v>2.6099999999999998E-2</v>
      </c>
      <c r="E187" s="6">
        <v>-4.5999999999999999E-3</v>
      </c>
      <c r="F187" s="6">
        <v>-4.7999999999999996E-3</v>
      </c>
      <c r="G187" s="6">
        <v>-1.3300000000000001E-2</v>
      </c>
    </row>
    <row r="188" spans="2:26" ht="15.5" x14ac:dyDescent="0.35">
      <c r="C188" t="s">
        <v>196</v>
      </c>
      <c r="D188" s="6">
        <v>2.8900000000000002E-2</v>
      </c>
      <c r="E188" s="6">
        <v>7.4000000000000003E-3</v>
      </c>
      <c r="F188" s="6">
        <v>-7.4000000000000003E-3</v>
      </c>
      <c r="G188" s="6">
        <v>-1.2199999999999999E-2</v>
      </c>
    </row>
    <row r="189" spans="2:26" ht="15.5" x14ac:dyDescent="0.35">
      <c r="C189" t="s">
        <v>197</v>
      </c>
      <c r="D189" s="6">
        <v>33.06</v>
      </c>
      <c r="E189" s="6">
        <v>9.8699999999999992</v>
      </c>
      <c r="F189" s="6">
        <v>-13.68</v>
      </c>
      <c r="G189" s="6">
        <v>-18.510000000000002</v>
      </c>
    </row>
    <row r="190" spans="2:26" ht="15.5" x14ac:dyDescent="0.35">
      <c r="C190" t="s">
        <v>198</v>
      </c>
      <c r="D190" s="5">
        <v>3866000000000</v>
      </c>
      <c r="E190" s="5">
        <v>3732000000000</v>
      </c>
      <c r="F190" s="5">
        <v>3761000000000</v>
      </c>
      <c r="G190" s="5">
        <v>3669000000000</v>
      </c>
    </row>
    <row r="191" spans="2:26" ht="15.5" x14ac:dyDescent="0.35">
      <c r="C191" t="s">
        <v>199</v>
      </c>
      <c r="D191" s="6">
        <v>0.55000000000000004</v>
      </c>
      <c r="E191" s="6">
        <v>0.57999999999999996</v>
      </c>
      <c r="F191" s="6">
        <v>0.66</v>
      </c>
      <c r="G191" s="6">
        <v>0.74</v>
      </c>
    </row>
    <row r="192" spans="2:26" ht="15.5" x14ac:dyDescent="0.35">
      <c r="C192" t="s">
        <v>200</v>
      </c>
      <c r="D192" s="6">
        <v>8185.52</v>
      </c>
      <c r="E192" s="6">
        <v>7892.5</v>
      </c>
      <c r="F192" s="6">
        <v>7910.53</v>
      </c>
      <c r="G192" s="6">
        <v>7724.57</v>
      </c>
    </row>
    <row r="193" spans="3:26" ht="15.5" x14ac:dyDescent="0.35">
      <c r="C193" t="s">
        <v>201</v>
      </c>
      <c r="D193" s="6">
        <v>0.56000000000000005</v>
      </c>
      <c r="E193" s="6">
        <v>0.59</v>
      </c>
      <c r="F193" s="6">
        <v>0.68</v>
      </c>
      <c r="G193" s="6">
        <v>0.76</v>
      </c>
    </row>
    <row r="194" spans="3:26" ht="15.5" x14ac:dyDescent="0.35">
      <c r="C194" t="s">
        <v>202</v>
      </c>
      <c r="D194" s="6">
        <v>8051.51</v>
      </c>
      <c r="E194" s="6">
        <v>7756.27</v>
      </c>
      <c r="F194" s="6">
        <v>7772.44</v>
      </c>
      <c r="G194" s="6">
        <v>7586.78</v>
      </c>
    </row>
    <row r="195" spans="3:26" ht="15.5" x14ac:dyDescent="0.35">
      <c r="C195" t="s">
        <v>203</v>
      </c>
    </row>
    <row r="196" spans="3:26" ht="15.5" x14ac:dyDescent="0.35">
      <c r="C196" t="s">
        <v>204</v>
      </c>
      <c r="D196" s="5">
        <v>10000000000</v>
      </c>
      <c r="E196" s="5">
        <v>11000000000</v>
      </c>
      <c r="F196" s="5">
        <v>10000000000</v>
      </c>
      <c r="G196" s="5">
        <v>10000000000</v>
      </c>
    </row>
    <row r="197" spans="3:26" ht="15.5" x14ac:dyDescent="0.35">
      <c r="C197" t="s">
        <v>205</v>
      </c>
      <c r="D197" s="5">
        <v>3684000000000</v>
      </c>
      <c r="E197" s="5">
        <v>3552000000000</v>
      </c>
      <c r="F197" s="5">
        <v>3560000000000</v>
      </c>
      <c r="G197" s="5">
        <v>3476000000000</v>
      </c>
    </row>
    <row r="198" spans="3:26" ht="15.5" x14ac:dyDescent="0.35">
      <c r="C198" t="s">
        <v>23</v>
      </c>
      <c r="D198" s="5">
        <v>10000000000</v>
      </c>
      <c r="E198" s="5">
        <v>11000000000</v>
      </c>
      <c r="F198" s="5">
        <v>10000000000</v>
      </c>
      <c r="G198" s="5">
        <v>10000000000</v>
      </c>
    </row>
    <row r="199" spans="3:26" ht="15.5" x14ac:dyDescent="0.35">
      <c r="C199" t="s">
        <v>20</v>
      </c>
      <c r="D199" s="5">
        <v>-603000000000</v>
      </c>
      <c r="E199" s="5">
        <v>-352000000000</v>
      </c>
      <c r="F199" s="5">
        <v>-292000000000</v>
      </c>
      <c r="G199" s="5">
        <v>-341000000000</v>
      </c>
    </row>
    <row r="200" spans="3:26" ht="15.5" x14ac:dyDescent="0.35">
      <c r="C200" t="s">
        <v>206</v>
      </c>
      <c r="D200" s="5">
        <v>1240000000000</v>
      </c>
      <c r="E200" s="5">
        <v>1119000000000</v>
      </c>
      <c r="F200" s="5">
        <v>1104000000000</v>
      </c>
      <c r="G200" s="5">
        <v>826000000000</v>
      </c>
    </row>
    <row r="201" spans="3:26" ht="15.5" x14ac:dyDescent="0.35">
      <c r="C201" t="s">
        <v>207</v>
      </c>
      <c r="D201" s="5">
        <v>261000000000</v>
      </c>
      <c r="E201" s="5">
        <v>300000000000</v>
      </c>
      <c r="F201" s="5">
        <v>8000000000</v>
      </c>
      <c r="G201" s="5">
        <v>90000000000</v>
      </c>
    </row>
    <row r="202" spans="3:26" ht="15.5" x14ac:dyDescent="0.35">
      <c r="C202" t="s">
        <v>208</v>
      </c>
      <c r="D202" s="5">
        <v>-20000000000</v>
      </c>
      <c r="E202" s="5">
        <v>-43000000000</v>
      </c>
      <c r="F202" s="5">
        <v>-77000000000</v>
      </c>
      <c r="G202" s="5">
        <v>-93000000000</v>
      </c>
    </row>
    <row r="203" spans="3:26" ht="15.5" x14ac:dyDescent="0.35">
      <c r="C203" t="s">
        <v>12</v>
      </c>
      <c r="D203" s="5">
        <v>241000000000</v>
      </c>
      <c r="E203" s="5">
        <v>257000000000</v>
      </c>
      <c r="F203" s="5">
        <v>-69000000000</v>
      </c>
      <c r="G203" s="5">
        <v>-4000000000</v>
      </c>
    </row>
    <row r="204" spans="3:26" ht="15.5" x14ac:dyDescent="0.35">
      <c r="C204" t="s">
        <v>15</v>
      </c>
      <c r="D204" s="6">
        <v>535.1</v>
      </c>
      <c r="E204" s="6">
        <v>571.73</v>
      </c>
      <c r="F204" s="6">
        <v>-152.69999999999999</v>
      </c>
      <c r="G204" s="6">
        <v>-8.4700000000000006</v>
      </c>
    </row>
    <row r="205" spans="3:26" ht="15.5" x14ac:dyDescent="0.35">
      <c r="C205" t="s">
        <v>57</v>
      </c>
      <c r="I205" s="6">
        <v>-84.97</v>
      </c>
      <c r="J205" s="6">
        <v>421.46</v>
      </c>
      <c r="K205" s="6">
        <v>519.11</v>
      </c>
      <c r="L205" s="6">
        <v>1057.3800000000001</v>
      </c>
      <c r="M205" s="6">
        <v>794.23</v>
      </c>
      <c r="N205" s="6">
        <v>-126.19</v>
      </c>
      <c r="O205" s="6">
        <v>424.48</v>
      </c>
      <c r="P205" s="6">
        <v>537.41999999999996</v>
      </c>
      <c r="Q205" s="6">
        <v>663.98</v>
      </c>
      <c r="R205" s="6">
        <v>569.75</v>
      </c>
      <c r="S205" s="6">
        <v>309.88</v>
      </c>
      <c r="T205" s="6">
        <v>381.43</v>
      </c>
      <c r="U205" s="6">
        <v>130.86000000000001</v>
      </c>
      <c r="V205" s="6">
        <v>360.84</v>
      </c>
      <c r="W205" s="6">
        <v>149.97999999999999</v>
      </c>
      <c r="X205" s="6">
        <v>321.72000000000003</v>
      </c>
      <c r="Y205" s="6">
        <v>168.25</v>
      </c>
      <c r="Z205" s="6">
        <v>233.75</v>
      </c>
    </row>
    <row r="206" spans="3:26" ht="15.5" x14ac:dyDescent="0.35">
      <c r="C206" t="s">
        <v>69</v>
      </c>
      <c r="I206" s="6">
        <v>-54.14</v>
      </c>
      <c r="J206" s="6">
        <v>13.76</v>
      </c>
      <c r="K206" s="6">
        <v>11.56</v>
      </c>
      <c r="L206" s="6">
        <v>7.83</v>
      </c>
      <c r="M206" s="6">
        <v>15.52</v>
      </c>
      <c r="N206" s="6">
        <v>-41.21</v>
      </c>
      <c r="O206" s="6">
        <v>25.44</v>
      </c>
      <c r="P206" s="6">
        <v>11.35</v>
      </c>
      <c r="Q206" s="6">
        <v>11.11</v>
      </c>
      <c r="R206" s="6">
        <v>11.72</v>
      </c>
      <c r="S206" s="6">
        <v>15.1</v>
      </c>
      <c r="T206" s="6">
        <v>13.11</v>
      </c>
      <c r="U206" s="6">
        <v>17.190000000000001</v>
      </c>
      <c r="V206" s="6">
        <v>8.31</v>
      </c>
      <c r="W206" s="6">
        <v>14.34</v>
      </c>
      <c r="X206" s="6">
        <v>7.46</v>
      </c>
      <c r="Y206" s="6">
        <v>8.6199999999999992</v>
      </c>
      <c r="Z206" s="6">
        <v>7.7</v>
      </c>
    </row>
    <row r="207" spans="3:26" ht="15.5" x14ac:dyDescent="0.35">
      <c r="C207" t="s">
        <v>72</v>
      </c>
      <c r="I207" s="6">
        <v>1.01</v>
      </c>
      <c r="J207" s="6">
        <v>0.71</v>
      </c>
      <c r="K207" s="6">
        <v>0.7</v>
      </c>
      <c r="L207" s="6">
        <v>0.75</v>
      </c>
      <c r="M207" s="6">
        <v>1.49</v>
      </c>
      <c r="N207" s="6">
        <v>0.95</v>
      </c>
      <c r="O207" s="6">
        <v>1.4</v>
      </c>
      <c r="P207" s="6">
        <v>0.73</v>
      </c>
      <c r="Q207" s="6">
        <v>1.03</v>
      </c>
      <c r="R207" s="6">
        <v>1.02</v>
      </c>
      <c r="S207" s="6">
        <v>0.76</v>
      </c>
      <c r="T207" s="6">
        <v>0.87</v>
      </c>
      <c r="U207" s="6">
        <v>0.41</v>
      </c>
      <c r="V207" s="6">
        <v>0.8</v>
      </c>
      <c r="W207" s="6">
        <v>0.51</v>
      </c>
      <c r="X207" s="6">
        <v>0.6</v>
      </c>
      <c r="Y207" s="6">
        <v>0.43</v>
      </c>
      <c r="Z207" s="6">
        <v>0.49</v>
      </c>
    </row>
    <row r="208" spans="3:26" ht="15.5" x14ac:dyDescent="0.35">
      <c r="C208" t="s">
        <v>209</v>
      </c>
      <c r="I208" s="5">
        <v>177740000000</v>
      </c>
      <c r="J208" s="5">
        <v>467900000000</v>
      </c>
      <c r="K208" s="5">
        <v>490860000000</v>
      </c>
      <c r="L208" s="5">
        <v>835120000000</v>
      </c>
      <c r="M208" s="5">
        <v>567010000000</v>
      </c>
      <c r="N208" s="5">
        <v>222620000000</v>
      </c>
      <c r="O208" s="5">
        <v>449470000000</v>
      </c>
      <c r="P208" s="5">
        <v>589790000000</v>
      </c>
    </row>
    <row r="209" spans="3:26" ht="15.5" x14ac:dyDescent="0.35">
      <c r="C209" t="s">
        <v>210</v>
      </c>
      <c r="I209" s="6">
        <v>-8.5000000000000006E-3</v>
      </c>
      <c r="J209" s="6">
        <v>4.0099999999999997E-2</v>
      </c>
      <c r="K209" s="6">
        <v>5.0599999999999999E-2</v>
      </c>
      <c r="L209" s="6">
        <v>0.10490000000000001</v>
      </c>
      <c r="M209" s="6">
        <v>8.6300000000000002E-2</v>
      </c>
      <c r="N209" s="6">
        <v>-1.5300000000000001E-2</v>
      </c>
      <c r="O209" s="6">
        <v>4.9200000000000001E-2</v>
      </c>
      <c r="P209" s="6">
        <v>5.6299999999999996E-2</v>
      </c>
      <c r="Q209" s="6">
        <v>7.2400000000000006E-2</v>
      </c>
      <c r="R209" s="6">
        <v>6.4500000000000002E-2</v>
      </c>
      <c r="S209" s="6">
        <v>3.4599999999999999E-2</v>
      </c>
      <c r="T209" s="6">
        <v>4.4800000000000006E-2</v>
      </c>
      <c r="U209" s="6">
        <v>2.0199999999999999E-2</v>
      </c>
      <c r="V209" s="6">
        <v>7.2999999999999995E-2</v>
      </c>
      <c r="W209" s="6">
        <v>4.07E-2</v>
      </c>
      <c r="X209" s="6">
        <v>9.6999999999999989E-2</v>
      </c>
      <c r="Y209" s="6">
        <v>5.6100000000000004E-2</v>
      </c>
      <c r="Z209" s="6">
        <v>6.2899999999999998E-2</v>
      </c>
    </row>
    <row r="210" spans="3:26" ht="15.5" x14ac:dyDescent="0.35">
      <c r="C210" t="s">
        <v>211</v>
      </c>
      <c r="I210" s="6">
        <v>-1.0800000000000001E-2</v>
      </c>
      <c r="J210" s="6">
        <v>5.4900000000000004E-2</v>
      </c>
      <c r="K210" s="6">
        <v>7.1099999999999997E-2</v>
      </c>
      <c r="L210" s="6">
        <v>0.14580000000000001</v>
      </c>
      <c r="M210" s="6">
        <v>0.1273</v>
      </c>
      <c r="N210" s="6">
        <v>-2.0799999999999999E-2</v>
      </c>
      <c r="O210" s="6">
        <v>6.7400000000000002E-2</v>
      </c>
      <c r="P210" s="6">
        <v>8.1799999999999998E-2</v>
      </c>
      <c r="Q210" s="6">
        <v>0.1104</v>
      </c>
      <c r="R210" s="6">
        <v>0.1061</v>
      </c>
      <c r="S210" s="6">
        <v>6.13E-2</v>
      </c>
      <c r="T210" s="6">
        <v>8.6199999999999999E-2</v>
      </c>
      <c r="U210" s="6">
        <v>3.32E-2</v>
      </c>
      <c r="V210" s="6">
        <v>0.11119999999999999</v>
      </c>
      <c r="W210" s="6">
        <v>6.2899999999999998E-2</v>
      </c>
      <c r="X210" s="6">
        <v>0.13500000000000001</v>
      </c>
      <c r="Y210" s="6">
        <v>7.7100000000000002E-2</v>
      </c>
      <c r="Z210" s="6">
        <v>0.10539999999999999</v>
      </c>
    </row>
    <row r="211" spans="3:26" ht="15.5" x14ac:dyDescent="0.35">
      <c r="C211" t="s">
        <v>212</v>
      </c>
      <c r="I211" s="6">
        <v>1.8E-3</v>
      </c>
      <c r="J211" s="6">
        <v>7.8399999999999997E-2</v>
      </c>
      <c r="K211" s="6">
        <v>9.1700000000000004E-2</v>
      </c>
      <c r="L211" s="6">
        <v>0.20219999999999999</v>
      </c>
      <c r="M211" s="6">
        <v>0.13650000000000001</v>
      </c>
      <c r="N211" s="6">
        <v>5.8999999999999999E-3</v>
      </c>
      <c r="O211" s="6">
        <v>7.6200000000000004E-2</v>
      </c>
      <c r="P211" s="6">
        <v>0.1118</v>
      </c>
      <c r="Q211" s="6">
        <v>0.1343</v>
      </c>
      <c r="R211" s="6">
        <v>0.1371</v>
      </c>
      <c r="S211" s="6">
        <v>0.1027</v>
      </c>
      <c r="T211" s="6">
        <v>0.10920000000000001</v>
      </c>
      <c r="U211" s="6">
        <v>6.7299999999999999E-2</v>
      </c>
      <c r="V211" s="6">
        <v>2.2200000000000001E-2</v>
      </c>
      <c r="W211" s="6">
        <v>0.14230000000000001</v>
      </c>
      <c r="X211" s="6">
        <v>0.1736</v>
      </c>
      <c r="Y211" s="6">
        <v>0.12939999999999999</v>
      </c>
      <c r="Z211" s="6">
        <v>0.22550000000000001</v>
      </c>
    </row>
    <row r="212" spans="3:26" ht="15.5" x14ac:dyDescent="0.35">
      <c r="C212" t="s">
        <v>213</v>
      </c>
      <c r="I212" s="6">
        <v>0.62</v>
      </c>
      <c r="J212" s="6">
        <v>14.78</v>
      </c>
      <c r="K212" s="6">
        <v>17.62</v>
      </c>
      <c r="L212" s="6">
        <v>46.03</v>
      </c>
      <c r="M212" s="6">
        <v>36.76</v>
      </c>
      <c r="N212" s="6">
        <v>1.4</v>
      </c>
      <c r="O212" s="6">
        <v>15.37</v>
      </c>
      <c r="P212" s="6">
        <v>13.3</v>
      </c>
      <c r="Q212" s="6">
        <v>12.99</v>
      </c>
      <c r="R212" s="6">
        <v>9.6300000000000008</v>
      </c>
      <c r="S212" s="6">
        <v>5.55</v>
      </c>
      <c r="T212" s="6">
        <v>10.43</v>
      </c>
      <c r="U212" s="6">
        <v>10.01</v>
      </c>
      <c r="V212" s="6">
        <v>3.97</v>
      </c>
      <c r="W212" s="6">
        <v>30.74</v>
      </c>
      <c r="X212" s="6">
        <v>507.99</v>
      </c>
      <c r="Y212" s="6">
        <v>12.66</v>
      </c>
      <c r="Z212" s="6">
        <v>4.6900000000000004</v>
      </c>
    </row>
    <row r="213" spans="3:26" ht="15.5" x14ac:dyDescent="0.35">
      <c r="C213" t="s">
        <v>66</v>
      </c>
      <c r="I213" s="6">
        <v>0.57999999999999996</v>
      </c>
      <c r="J213" s="6">
        <v>0.76</v>
      </c>
      <c r="K213" s="6">
        <v>0.82</v>
      </c>
      <c r="L213" s="6">
        <v>1.1399999999999999</v>
      </c>
      <c r="M213" s="6">
        <v>1.98</v>
      </c>
      <c r="N213" s="6">
        <v>0.86</v>
      </c>
      <c r="O213" s="6">
        <v>1.71</v>
      </c>
      <c r="P213" s="6">
        <v>0.93</v>
      </c>
      <c r="Q213" s="6">
        <v>1.23</v>
      </c>
      <c r="R213" s="6">
        <v>1.24</v>
      </c>
      <c r="S213" s="6">
        <v>0.93</v>
      </c>
      <c r="T213" s="6">
        <v>1.1299999999999999</v>
      </c>
      <c r="U213" s="6">
        <v>0.56999999999999995</v>
      </c>
      <c r="V213" s="6">
        <v>0.92</v>
      </c>
      <c r="W213" s="6">
        <v>0.9</v>
      </c>
      <c r="X213" s="6">
        <v>1.01</v>
      </c>
      <c r="Y213" s="6">
        <v>0.66</v>
      </c>
      <c r="Z213" s="6">
        <v>0.81</v>
      </c>
    </row>
    <row r="214" spans="3:26" ht="15.5" x14ac:dyDescent="0.35">
      <c r="C214" t="s">
        <v>63</v>
      </c>
      <c r="I214" s="6">
        <v>7892.5</v>
      </c>
      <c r="J214" s="6">
        <v>7680.01</v>
      </c>
      <c r="K214" s="6">
        <v>7302.61</v>
      </c>
      <c r="L214" s="6">
        <v>7250.31</v>
      </c>
      <c r="M214" s="6">
        <v>6239.32</v>
      </c>
      <c r="N214" s="6">
        <v>6064.58</v>
      </c>
      <c r="O214" s="6">
        <v>6300.88</v>
      </c>
      <c r="P214" s="6">
        <v>6566.87</v>
      </c>
      <c r="Q214" s="6">
        <v>6015.89</v>
      </c>
      <c r="R214" s="6">
        <v>5370.22</v>
      </c>
      <c r="S214" s="6">
        <v>5051.8999999999996</v>
      </c>
      <c r="T214" s="6">
        <v>4424.51</v>
      </c>
      <c r="U214" s="6">
        <v>3943.95</v>
      </c>
      <c r="V214" s="6">
        <v>3244.84</v>
      </c>
      <c r="W214" s="6">
        <v>2385.85</v>
      </c>
      <c r="X214" s="6">
        <v>2383.46</v>
      </c>
      <c r="Y214" s="6">
        <v>2182.19</v>
      </c>
      <c r="Z214" s="6">
        <v>2217.83</v>
      </c>
    </row>
    <row r="215" spans="3:26" ht="15.5" x14ac:dyDescent="0.35">
      <c r="C215" t="s">
        <v>214</v>
      </c>
      <c r="I215" s="6">
        <v>0.59</v>
      </c>
      <c r="J215" s="6">
        <v>0.77</v>
      </c>
      <c r="K215" s="6">
        <v>0.83</v>
      </c>
      <c r="L215" s="6">
        <v>1.1499999999999999</v>
      </c>
      <c r="M215" s="6">
        <v>1.99</v>
      </c>
      <c r="N215" s="6">
        <v>0.87</v>
      </c>
      <c r="O215" s="6">
        <v>1.73</v>
      </c>
      <c r="P215" s="6">
        <v>0.94</v>
      </c>
      <c r="Q215" s="6">
        <v>1.25</v>
      </c>
      <c r="R215" s="6">
        <v>1.26</v>
      </c>
      <c r="S215" s="6">
        <v>0.95</v>
      </c>
      <c r="T215" s="6">
        <v>1.1399999999999999</v>
      </c>
      <c r="U215" s="6">
        <v>0.57999999999999996</v>
      </c>
      <c r="V215" s="6">
        <v>0.93</v>
      </c>
      <c r="W215" s="6">
        <v>0.92</v>
      </c>
      <c r="X215" s="6">
        <v>1.02</v>
      </c>
      <c r="Y215" s="6">
        <v>0.68</v>
      </c>
      <c r="Z215" s="6">
        <v>0.84</v>
      </c>
    </row>
    <row r="216" spans="3:26" ht="15.5" x14ac:dyDescent="0.35">
      <c r="C216" t="s">
        <v>215</v>
      </c>
      <c r="I216" s="6">
        <v>7756.27</v>
      </c>
      <c r="J216" s="6">
        <v>7537.67</v>
      </c>
      <c r="K216" s="6">
        <v>7191.26</v>
      </c>
      <c r="L216" s="6">
        <v>7172.71</v>
      </c>
      <c r="M216" s="6">
        <v>6185.93</v>
      </c>
      <c r="N216" s="6">
        <v>6001.34</v>
      </c>
      <c r="O216" s="6">
        <v>6227.16</v>
      </c>
      <c r="P216" s="6">
        <v>6489.38</v>
      </c>
      <c r="Q216" s="6">
        <v>5916.34</v>
      </c>
      <c r="R216" s="6">
        <v>5282.62</v>
      </c>
      <c r="S216" s="6">
        <v>4940.93</v>
      </c>
      <c r="T216" s="6">
        <v>4381.7</v>
      </c>
      <c r="U216" s="6">
        <v>3901.97</v>
      </c>
      <c r="V216" s="6">
        <v>3211.56</v>
      </c>
      <c r="W216" s="6">
        <v>2347.7399999999998</v>
      </c>
      <c r="X216" s="6">
        <v>2345.34</v>
      </c>
      <c r="Y216" s="6">
        <v>2131.0100000000002</v>
      </c>
      <c r="Z216" s="6">
        <v>2153.58</v>
      </c>
    </row>
    <row r="217" spans="3:26" ht="15.5" x14ac:dyDescent="0.35">
      <c r="C217" t="s">
        <v>216</v>
      </c>
      <c r="J217" s="5">
        <v>83000000000</v>
      </c>
      <c r="K217" s="5">
        <v>82000000000</v>
      </c>
      <c r="L217" s="5">
        <v>96000000000</v>
      </c>
      <c r="M217" s="5">
        <v>232000000000</v>
      </c>
      <c r="N217" s="5">
        <v>147000000000</v>
      </c>
      <c r="O217" s="5">
        <v>26000000000</v>
      </c>
      <c r="P217" s="5">
        <v>109000000000</v>
      </c>
      <c r="Q217" s="5">
        <v>91000000000</v>
      </c>
      <c r="R217" s="5">
        <v>160000000000</v>
      </c>
      <c r="S217" s="5">
        <v>362000000000</v>
      </c>
      <c r="T217" s="5">
        <v>479000000000</v>
      </c>
      <c r="U217" s="5">
        <v>380000000000</v>
      </c>
      <c r="V217" s="5">
        <v>178000000000</v>
      </c>
      <c r="W217" s="5">
        <v>156000000000</v>
      </c>
      <c r="X217" s="5">
        <v>1000000000</v>
      </c>
      <c r="Y217" s="5">
        <v>1000000000</v>
      </c>
      <c r="Z217" s="5">
        <v>204000000000</v>
      </c>
    </row>
    <row r="218" spans="3:26" ht="15.5" x14ac:dyDescent="0.35">
      <c r="C218" t="s">
        <v>217</v>
      </c>
      <c r="I218" s="5">
        <v>11000000000</v>
      </c>
      <c r="J218" s="5">
        <v>10000000000</v>
      </c>
      <c r="K218" s="5">
        <v>11000000000</v>
      </c>
      <c r="L218" s="5">
        <v>52000000000</v>
      </c>
      <c r="M218" s="5">
        <v>70000000000</v>
      </c>
      <c r="N218" s="5">
        <v>105000000000</v>
      </c>
      <c r="O218" s="5">
        <v>180000000000</v>
      </c>
      <c r="P218" s="5">
        <v>214000000000</v>
      </c>
      <c r="Q218" s="5">
        <v>364000000000</v>
      </c>
      <c r="R218" s="5">
        <v>383000000000</v>
      </c>
      <c r="S218" s="5">
        <v>592000000000</v>
      </c>
      <c r="T218" s="5">
        <v>553000000000</v>
      </c>
      <c r="U218" s="5">
        <v>130000000000</v>
      </c>
      <c r="V218" s="5">
        <v>108000000000</v>
      </c>
      <c r="W218" s="5">
        <v>118000000000</v>
      </c>
      <c r="X218" s="5">
        <v>68000000000</v>
      </c>
    </row>
    <row r="219" spans="3:26" ht="15.5" x14ac:dyDescent="0.35">
      <c r="C219" t="s">
        <v>25</v>
      </c>
      <c r="I219" s="5">
        <v>11000000000</v>
      </c>
      <c r="J219" s="5">
        <v>93000000000</v>
      </c>
      <c r="K219" s="5">
        <v>93000000000</v>
      </c>
      <c r="L219" s="5">
        <v>148000000000</v>
      </c>
      <c r="M219" s="5">
        <v>302000000000</v>
      </c>
      <c r="N219" s="5">
        <v>251000000000</v>
      </c>
      <c r="O219" s="5">
        <v>206000000000</v>
      </c>
      <c r="P219" s="5">
        <v>323000000000</v>
      </c>
      <c r="Q219" s="5">
        <v>455000000000</v>
      </c>
      <c r="R219" s="5">
        <v>543000000000</v>
      </c>
      <c r="S219" s="5">
        <v>954000000000</v>
      </c>
      <c r="T219" s="5">
        <v>1033000000000</v>
      </c>
      <c r="U219" s="5">
        <v>510000000000</v>
      </c>
      <c r="V219" s="5">
        <v>286000000000</v>
      </c>
      <c r="W219" s="5">
        <v>274000000000</v>
      </c>
      <c r="X219" s="5">
        <v>69000000000</v>
      </c>
      <c r="Y219" s="5">
        <v>1000000000</v>
      </c>
      <c r="Z219" s="5">
        <v>204000000000</v>
      </c>
    </row>
    <row r="220" spans="3:26" ht="15.5" x14ac:dyDescent="0.35">
      <c r="C220" t="s">
        <v>22</v>
      </c>
      <c r="I220" s="5">
        <v>-352000000000</v>
      </c>
      <c r="J220" s="5">
        <v>-446000000000</v>
      </c>
      <c r="K220" s="5">
        <v>-415000000000</v>
      </c>
      <c r="L220" s="5">
        <v>-58000000000</v>
      </c>
      <c r="M220" s="5">
        <v>277000000000</v>
      </c>
      <c r="N220" s="5">
        <v>89000000000</v>
      </c>
      <c r="O220" s="5">
        <v>8000000000</v>
      </c>
      <c r="P220" s="5">
        <v>240000000000</v>
      </c>
      <c r="Q220" s="5">
        <v>410000000000</v>
      </c>
      <c r="R220" s="5">
        <v>412000000000</v>
      </c>
      <c r="S220" s="5">
        <v>890000000000</v>
      </c>
      <c r="T220" s="5">
        <v>985000000000</v>
      </c>
      <c r="U220" s="5">
        <v>485000000000</v>
      </c>
      <c r="V220" s="5">
        <v>244000000000</v>
      </c>
      <c r="W220" s="5">
        <v>166000000000</v>
      </c>
      <c r="X220" s="5">
        <v>13000000000</v>
      </c>
      <c r="Y220" s="5">
        <v>-133000000000</v>
      </c>
      <c r="Z220" s="5">
        <v>-73000000000</v>
      </c>
    </row>
    <row r="221" spans="3:26" ht="15.5" x14ac:dyDescent="0.35">
      <c r="C221" t="s">
        <v>218</v>
      </c>
      <c r="I221" s="5">
        <v>1119000000000</v>
      </c>
      <c r="J221" s="5">
        <v>989000000000</v>
      </c>
      <c r="K221" s="5">
        <v>938000000000</v>
      </c>
      <c r="L221" s="5">
        <v>1176000000000</v>
      </c>
      <c r="M221" s="5">
        <v>887000000000</v>
      </c>
      <c r="N221" s="5">
        <v>802000000000</v>
      </c>
      <c r="O221" s="5">
        <v>882000000000</v>
      </c>
      <c r="P221" s="5">
        <v>839000000000</v>
      </c>
      <c r="Q221" s="5">
        <v>918000000000</v>
      </c>
      <c r="R221" s="5">
        <v>713000000000</v>
      </c>
      <c r="S221" s="5">
        <v>629000000000</v>
      </c>
      <c r="T221" s="5">
        <v>400000000000</v>
      </c>
      <c r="U221" s="5">
        <v>406000000000</v>
      </c>
      <c r="V221" s="5">
        <v>443000000000</v>
      </c>
      <c r="W221" s="5">
        <v>542000000000</v>
      </c>
      <c r="X221" s="5">
        <v>545000000000</v>
      </c>
      <c r="Y221" s="5">
        <v>465000000000</v>
      </c>
      <c r="Z221" s="5">
        <v>532000000000</v>
      </c>
    </row>
    <row r="222" spans="3:26" ht="15.5" x14ac:dyDescent="0.35">
      <c r="C222" t="s">
        <v>219</v>
      </c>
      <c r="I222" s="5">
        <v>425000000000</v>
      </c>
      <c r="J222" s="5">
        <v>373000000000</v>
      </c>
      <c r="K222" s="5">
        <v>950000000000</v>
      </c>
      <c r="L222" s="5">
        <v>763000000000</v>
      </c>
      <c r="M222" s="5">
        <v>191000000000</v>
      </c>
      <c r="N222" s="5">
        <v>42000000000</v>
      </c>
      <c r="O222" s="5">
        <v>526000000000</v>
      </c>
      <c r="P222" s="5">
        <v>602000000000</v>
      </c>
      <c r="Q222" s="5">
        <v>326000000000</v>
      </c>
      <c r="R222" s="5">
        <v>648000000000</v>
      </c>
      <c r="S222" s="5">
        <v>362000000000</v>
      </c>
      <c r="T222" s="5">
        <v>364000000000</v>
      </c>
      <c r="U222" s="5">
        <v>169000000000</v>
      </c>
      <c r="V222" s="5">
        <v>376000000000</v>
      </c>
      <c r="W222" s="5">
        <v>142000000000</v>
      </c>
      <c r="X222" s="5">
        <v>57000000000</v>
      </c>
      <c r="Y222" s="5">
        <v>213000000000</v>
      </c>
      <c r="Z222" s="5">
        <v>169000000000</v>
      </c>
    </row>
    <row r="223" spans="3:26" ht="15.5" x14ac:dyDescent="0.35">
      <c r="C223" t="s">
        <v>220</v>
      </c>
      <c r="I223" s="5">
        <v>-224000000000</v>
      </c>
      <c r="J223" s="5">
        <v>-93000000000</v>
      </c>
      <c r="K223" s="5">
        <v>-182000000000</v>
      </c>
      <c r="L223" s="5">
        <v>-133000000000</v>
      </c>
      <c r="M223" s="5">
        <v>-83000000000</v>
      </c>
      <c r="N223" s="5">
        <v>-15000000000</v>
      </c>
      <c r="O223" s="5">
        <v>-63000000000</v>
      </c>
      <c r="P223" s="5">
        <v>-118000000000</v>
      </c>
      <c r="Q223" s="5">
        <v>-196000000000</v>
      </c>
      <c r="R223" s="5">
        <v>-93000000000</v>
      </c>
      <c r="S223" s="5">
        <v>-91000000000</v>
      </c>
      <c r="T223" s="5">
        <v>-838000000000</v>
      </c>
      <c r="U223" s="5">
        <v>-243000000000</v>
      </c>
      <c r="V223" s="5">
        <v>-360000000000</v>
      </c>
      <c r="W223" s="5">
        <v>-229000000000</v>
      </c>
      <c r="X223" s="5">
        <v>-134000000000</v>
      </c>
      <c r="Y223" s="5">
        <v>-78000000000</v>
      </c>
      <c r="Z223" s="5">
        <v>-59000000000</v>
      </c>
    </row>
    <row r="224" spans="3:26" ht="15.5" x14ac:dyDescent="0.35">
      <c r="C224" t="s">
        <v>14</v>
      </c>
      <c r="I224" s="5">
        <v>201000000000</v>
      </c>
      <c r="J224" s="5">
        <v>279000000000</v>
      </c>
      <c r="K224" s="5">
        <v>768000000000</v>
      </c>
      <c r="L224" s="5">
        <v>629000000000</v>
      </c>
      <c r="M224" s="5">
        <v>108000000000</v>
      </c>
      <c r="N224" s="5">
        <v>27000000000</v>
      </c>
      <c r="O224" s="5">
        <v>463000000000</v>
      </c>
      <c r="P224" s="5">
        <v>484000000000</v>
      </c>
      <c r="Q224" s="5">
        <v>130000000000</v>
      </c>
      <c r="R224" s="5">
        <v>555000000000</v>
      </c>
      <c r="S224" s="5">
        <v>270000000000</v>
      </c>
      <c r="T224" s="5">
        <v>-475000000000</v>
      </c>
      <c r="U224" s="5">
        <v>-74000000000</v>
      </c>
      <c r="V224" s="5">
        <v>16000000000</v>
      </c>
      <c r="W224" s="5">
        <v>-87000000000</v>
      </c>
      <c r="X224" s="5">
        <v>-77000000000</v>
      </c>
      <c r="Y224" s="5">
        <v>136000000000</v>
      </c>
      <c r="Z224" s="5">
        <v>110000000000</v>
      </c>
    </row>
    <row r="225" spans="2:26" ht="15.5" x14ac:dyDescent="0.35">
      <c r="C225" t="s">
        <v>16</v>
      </c>
      <c r="I225" s="6">
        <v>447.15</v>
      </c>
      <c r="J225" s="6">
        <v>620.19000000000005</v>
      </c>
      <c r="K225" s="6">
        <v>1706.19</v>
      </c>
      <c r="L225" s="6">
        <v>1398.85</v>
      </c>
      <c r="M225" s="6">
        <v>241.05</v>
      </c>
      <c r="N225" s="6">
        <v>60.62</v>
      </c>
      <c r="O225" s="6">
        <v>1029.53</v>
      </c>
      <c r="P225" s="6">
        <v>1075.73</v>
      </c>
      <c r="Q225" s="6">
        <v>289.77999999999997</v>
      </c>
      <c r="R225" s="6">
        <v>1234.1099999999999</v>
      </c>
      <c r="S225" s="6">
        <v>600.92999999999995</v>
      </c>
      <c r="T225" s="6">
        <v>-1054.92</v>
      </c>
      <c r="U225" s="6">
        <v>-163.38</v>
      </c>
      <c r="V225" s="6">
        <v>35.99</v>
      </c>
      <c r="W225" s="6">
        <v>-193.29</v>
      </c>
      <c r="X225" s="6">
        <v>-171.18</v>
      </c>
      <c r="Y225" s="6">
        <v>301.16000000000003</v>
      </c>
      <c r="Z225" s="6">
        <v>244.78</v>
      </c>
    </row>
    <row r="227" spans="2:26" ht="15.5" x14ac:dyDescent="0.35">
      <c r="B227" t="s">
        <v>221</v>
      </c>
      <c r="C227" t="s">
        <v>222</v>
      </c>
      <c r="D227" s="5">
        <v>96000000000</v>
      </c>
      <c r="E227" s="5">
        <v>-17000000000</v>
      </c>
      <c r="F227" s="5">
        <v>-17000000000</v>
      </c>
      <c r="G227" s="5">
        <v>-46000000000</v>
      </c>
      <c r="H227" s="5">
        <v>385000000000</v>
      </c>
      <c r="I227" s="5">
        <v>-38000000000</v>
      </c>
      <c r="J227" s="5">
        <v>190000000000</v>
      </c>
      <c r="K227" s="5">
        <v>234000000000</v>
      </c>
      <c r="L227" s="5">
        <v>476000000000</v>
      </c>
      <c r="M227" s="5">
        <v>357000000000</v>
      </c>
      <c r="N227" s="5">
        <v>-57000000000</v>
      </c>
      <c r="O227" s="5">
        <v>191000000000</v>
      </c>
      <c r="P227" s="5">
        <v>242000000000</v>
      </c>
      <c r="Q227" s="5">
        <v>299000000000</v>
      </c>
    </row>
    <row r="228" spans="2:26" ht="15.5" x14ac:dyDescent="0.35">
      <c r="C228" t="s">
        <v>223</v>
      </c>
      <c r="H228" s="5">
        <v>14000000000</v>
      </c>
      <c r="I228" s="5">
        <v>-38000000000</v>
      </c>
      <c r="J228" s="5">
        <v>190000000000</v>
      </c>
      <c r="K228" s="5">
        <v>234000000000</v>
      </c>
      <c r="L228" s="5">
        <v>476000000000</v>
      </c>
      <c r="M228" s="5">
        <v>357000000000</v>
      </c>
      <c r="N228" s="5">
        <v>-57000000000</v>
      </c>
      <c r="O228" s="5">
        <v>191000000000</v>
      </c>
      <c r="P228" s="5">
        <v>242000000000</v>
      </c>
      <c r="Q228" s="5">
        <v>299000000000</v>
      </c>
    </row>
    <row r="229" spans="2:26" ht="15.5" x14ac:dyDescent="0.35">
      <c r="C229" t="s">
        <v>224</v>
      </c>
      <c r="H229" s="5">
        <v>200</v>
      </c>
      <c r="I229" s="5">
        <v>200</v>
      </c>
      <c r="J229" s="5">
        <v>200</v>
      </c>
      <c r="K229" s="5">
        <v>400</v>
      </c>
      <c r="L229" s="5">
        <v>500</v>
      </c>
      <c r="M229" s="5">
        <v>400</v>
      </c>
      <c r="N229" s="5">
        <v>400</v>
      </c>
      <c r="O229" s="5">
        <v>600</v>
      </c>
      <c r="P229" s="5">
        <v>500</v>
      </c>
      <c r="Q229" s="5">
        <v>400</v>
      </c>
    </row>
    <row r="230" spans="2:26" ht="15.5" x14ac:dyDescent="0.35">
      <c r="C230" t="s">
        <v>74</v>
      </c>
      <c r="H230" s="6">
        <v>0.23370000000000002</v>
      </c>
      <c r="I230" s="6">
        <v>-2.3538999999999999</v>
      </c>
      <c r="J230" s="6">
        <v>0.38069999999999998</v>
      </c>
      <c r="K230" s="6">
        <v>0.77060000000000006</v>
      </c>
      <c r="L230" s="6">
        <v>0.47289999999999999</v>
      </c>
      <c r="M230" s="6">
        <v>0.50369999999999993</v>
      </c>
      <c r="N230" s="6">
        <v>-3.1702999999999997</v>
      </c>
      <c r="O230" s="6">
        <v>1.4137</v>
      </c>
      <c r="P230" s="6">
        <v>0.93049999999999999</v>
      </c>
      <c r="Q230" s="6">
        <v>0.60250000000000004</v>
      </c>
    </row>
    <row r="231" spans="2:26" ht="15.5" x14ac:dyDescent="0.35">
      <c r="C231" t="s">
        <v>225</v>
      </c>
      <c r="H231" s="6">
        <v>4.4299999999999999E-2</v>
      </c>
      <c r="I231" s="6">
        <v>3.0800000000000001E-2</v>
      </c>
      <c r="J231" s="6">
        <v>3.0800000000000001E-2</v>
      </c>
      <c r="K231" s="6">
        <v>6.5599999999999992E-2</v>
      </c>
      <c r="L231" s="6">
        <v>6.8000000000000005E-2</v>
      </c>
      <c r="M231" s="6">
        <v>3.4099999999999998E-2</v>
      </c>
      <c r="N231" s="6">
        <v>6.1799999999999994E-2</v>
      </c>
      <c r="O231" s="6">
        <v>9.2300000000000007E-2</v>
      </c>
      <c r="P231" s="6">
        <v>6.1699999999999998E-2</v>
      </c>
      <c r="Q231" s="6">
        <v>5.5599999999999997E-2</v>
      </c>
    </row>
    <row r="232" spans="2:26" ht="15.5" x14ac:dyDescent="0.35">
      <c r="C232" t="s">
        <v>56</v>
      </c>
      <c r="D232" s="6">
        <v>213.91</v>
      </c>
      <c r="E232" s="6">
        <v>-36.69</v>
      </c>
      <c r="F232" s="6">
        <v>-38.33</v>
      </c>
      <c r="G232" s="6">
        <v>-102.67</v>
      </c>
      <c r="H232" s="6">
        <v>855.65</v>
      </c>
      <c r="I232" s="6">
        <v>-84.97</v>
      </c>
      <c r="J232" s="6">
        <v>421.46</v>
      </c>
      <c r="K232" s="6">
        <v>519.11</v>
      </c>
      <c r="L232" s="6">
        <v>1057.24</v>
      </c>
      <c r="M232" s="6">
        <v>794.13</v>
      </c>
      <c r="N232" s="6">
        <v>-126.17</v>
      </c>
      <c r="O232" s="6">
        <v>424.43</v>
      </c>
      <c r="P232" s="6">
        <v>537.35</v>
      </c>
      <c r="Q232" s="6">
        <v>663.89</v>
      </c>
    </row>
    <row r="233" spans="2:26" ht="15.5" x14ac:dyDescent="0.35">
      <c r="C233" t="s">
        <v>226</v>
      </c>
      <c r="H233" s="6">
        <v>31.97</v>
      </c>
      <c r="I233" s="6">
        <v>-84.97</v>
      </c>
      <c r="J233" s="6">
        <v>421.46</v>
      </c>
      <c r="K233" s="6">
        <v>519.11</v>
      </c>
      <c r="L233" s="6">
        <v>1057.24</v>
      </c>
      <c r="M233" s="6">
        <v>794.13</v>
      </c>
      <c r="N233" s="6">
        <v>-126.17</v>
      </c>
      <c r="O233" s="6">
        <v>424.43</v>
      </c>
      <c r="P233" s="6">
        <v>537.35</v>
      </c>
      <c r="Q233" s="6">
        <v>663.89</v>
      </c>
    </row>
    <row r="234" spans="2:26" ht="15.5" x14ac:dyDescent="0.35">
      <c r="C234" t="s">
        <v>76</v>
      </c>
      <c r="H234" s="5">
        <v>200</v>
      </c>
      <c r="I234" s="5">
        <v>200</v>
      </c>
      <c r="J234" s="5">
        <v>200</v>
      </c>
      <c r="K234" s="5">
        <v>400</v>
      </c>
      <c r="L234" s="5">
        <v>500</v>
      </c>
      <c r="M234" s="5">
        <v>400</v>
      </c>
      <c r="N234" s="5">
        <v>400</v>
      </c>
      <c r="O234" s="5">
        <v>600</v>
      </c>
      <c r="P234" s="5">
        <v>500</v>
      </c>
      <c r="Q234" s="5">
        <v>400</v>
      </c>
    </row>
    <row r="235" spans="2:26" ht="15.5" x14ac:dyDescent="0.35">
      <c r="C235" t="s">
        <v>227</v>
      </c>
      <c r="H235" s="6">
        <v>0.23370000000000002</v>
      </c>
      <c r="I235" s="6">
        <v>-2.3538999999999999</v>
      </c>
      <c r="J235" s="6">
        <v>0.38069999999999998</v>
      </c>
      <c r="K235" s="6">
        <v>0.77060000000000006</v>
      </c>
      <c r="L235" s="6">
        <v>0.47289999999999999</v>
      </c>
      <c r="M235" s="6">
        <v>0.50369999999999993</v>
      </c>
      <c r="N235" s="6">
        <v>-3.1702999999999997</v>
      </c>
      <c r="O235" s="6">
        <v>1.4137</v>
      </c>
      <c r="P235" s="6">
        <v>0.93049999999999999</v>
      </c>
      <c r="Q235" s="6">
        <v>0.60250000000000004</v>
      </c>
    </row>
    <row r="236" spans="2:26" ht="15.5" x14ac:dyDescent="0.35">
      <c r="C236" t="s">
        <v>228</v>
      </c>
      <c r="H236" s="6">
        <v>4.4299999999999999E-2</v>
      </c>
      <c r="I236" s="6">
        <v>3.0800000000000001E-2</v>
      </c>
      <c r="J236" s="6">
        <v>3.0800000000000001E-2</v>
      </c>
      <c r="K236" s="6">
        <v>6.5599999999999992E-2</v>
      </c>
      <c r="L236" s="6">
        <v>6.8000000000000005E-2</v>
      </c>
      <c r="M236" s="6">
        <v>3.4099999999999998E-2</v>
      </c>
      <c r="N236" s="6">
        <v>6.1799999999999994E-2</v>
      </c>
      <c r="O236" s="6">
        <v>9.2300000000000007E-2</v>
      </c>
      <c r="P236" s="6">
        <v>6.1699999999999998E-2</v>
      </c>
      <c r="Q236" s="6">
        <v>5.5599999999999997E-2</v>
      </c>
    </row>
    <row r="237" spans="2:26" ht="15.5" x14ac:dyDescent="0.35">
      <c r="C237" t="s">
        <v>229</v>
      </c>
      <c r="D237" s="5">
        <v>626000000000</v>
      </c>
      <c r="E237" s="5">
        <v>505000000000</v>
      </c>
      <c r="F237" s="5">
        <v>527000000000</v>
      </c>
      <c r="G237" s="5">
        <v>324000000000</v>
      </c>
      <c r="H237" s="5">
        <v>2505000000000</v>
      </c>
      <c r="I237" s="5">
        <v>2048000000000</v>
      </c>
      <c r="J237" s="5">
        <v>3660000000000</v>
      </c>
      <c r="K237" s="5">
        <v>3844000000000</v>
      </c>
      <c r="L237" s="5">
        <v>4987000000000</v>
      </c>
      <c r="M237" s="5">
        <v>3718000000000</v>
      </c>
      <c r="N237" s="5">
        <v>2456000000000</v>
      </c>
      <c r="O237" s="5">
        <v>3475000000000</v>
      </c>
      <c r="P237" s="5">
        <v>3768000000000</v>
      </c>
      <c r="Q237" s="5">
        <v>3236000000000</v>
      </c>
    </row>
    <row r="238" spans="2:26" ht="15.5" x14ac:dyDescent="0.35">
      <c r="C238" t="s">
        <v>230</v>
      </c>
      <c r="H238" s="5">
        <v>1980000000000</v>
      </c>
      <c r="I238" s="5">
        <v>2048000000000</v>
      </c>
      <c r="J238" s="5">
        <v>3660000000000</v>
      </c>
      <c r="K238" s="5">
        <v>3844000000000</v>
      </c>
      <c r="L238" s="5">
        <v>4987000000000</v>
      </c>
      <c r="M238" s="5">
        <v>3718000000000</v>
      </c>
      <c r="N238" s="5">
        <v>2456000000000</v>
      </c>
      <c r="O238" s="5">
        <v>3475000000000</v>
      </c>
      <c r="P238" s="5">
        <v>3768000000000</v>
      </c>
      <c r="Q238" s="5">
        <v>3236000000000</v>
      </c>
    </row>
    <row r="239" spans="2:26" ht="15.5" x14ac:dyDescent="0.35">
      <c r="C239" t="s">
        <v>231</v>
      </c>
      <c r="H239" s="5">
        <v>200</v>
      </c>
      <c r="I239" s="5">
        <v>200</v>
      </c>
      <c r="J239" s="5">
        <v>200</v>
      </c>
      <c r="K239" s="5">
        <v>400</v>
      </c>
      <c r="L239" s="5">
        <v>500</v>
      </c>
      <c r="M239" s="5">
        <v>400</v>
      </c>
      <c r="N239" s="5">
        <v>400</v>
      </c>
      <c r="O239" s="5">
        <v>600</v>
      </c>
      <c r="P239" s="5">
        <v>500</v>
      </c>
      <c r="Q239" s="5">
        <v>400</v>
      </c>
    </row>
    <row r="240" spans="2:26" ht="15.5" x14ac:dyDescent="0.35">
      <c r="C240" t="s">
        <v>232</v>
      </c>
      <c r="H240" s="6">
        <v>0.23370000000000002</v>
      </c>
      <c r="I240" s="6">
        <v>-2.3538999999999999</v>
      </c>
      <c r="J240" s="6">
        <v>0.38069999999999998</v>
      </c>
      <c r="K240" s="6">
        <v>0.77060000000000006</v>
      </c>
      <c r="L240" s="6">
        <v>0.47289999999999999</v>
      </c>
      <c r="M240" s="6">
        <v>0.50369999999999993</v>
      </c>
      <c r="N240" s="6">
        <v>-3.1702999999999997</v>
      </c>
      <c r="O240" s="6">
        <v>1.4137</v>
      </c>
      <c r="P240" s="6">
        <v>0.93049999999999999</v>
      </c>
      <c r="Q240" s="6">
        <v>0.60250000000000004</v>
      </c>
    </row>
    <row r="241" spans="3:17" ht="15.5" x14ac:dyDescent="0.35">
      <c r="C241" t="s">
        <v>233</v>
      </c>
      <c r="H241" s="6">
        <v>4.4299999999999999E-2</v>
      </c>
      <c r="I241" s="6">
        <v>3.0800000000000001E-2</v>
      </c>
      <c r="J241" s="6">
        <v>3.0800000000000001E-2</v>
      </c>
      <c r="K241" s="6">
        <v>6.5599999999999992E-2</v>
      </c>
      <c r="L241" s="6">
        <v>6.8000000000000005E-2</v>
      </c>
      <c r="M241" s="6">
        <v>3.4099999999999998E-2</v>
      </c>
      <c r="N241" s="6">
        <v>6.1799999999999994E-2</v>
      </c>
      <c r="O241" s="6">
        <v>9.2300000000000007E-2</v>
      </c>
      <c r="P241" s="6">
        <v>6.1699999999999998E-2</v>
      </c>
      <c r="Q241" s="6">
        <v>5.5599999999999997E-2</v>
      </c>
    </row>
    <row r="242" spans="3:17" ht="15.5" x14ac:dyDescent="0.35">
      <c r="C242" t="s">
        <v>234</v>
      </c>
      <c r="I242" s="6">
        <v>5.27</v>
      </c>
    </row>
    <row r="243" spans="3:17" ht="15.5" x14ac:dyDescent="0.35">
      <c r="C243" t="s">
        <v>235</v>
      </c>
      <c r="I243" s="6">
        <v>141.06</v>
      </c>
    </row>
    <row r="244" spans="3:17" ht="15.5" x14ac:dyDescent="0.35">
      <c r="C244" t="s">
        <v>237</v>
      </c>
      <c r="I244" s="6">
        <v>7.5</v>
      </c>
    </row>
    <row r="245" spans="3:17" ht="15.5" x14ac:dyDescent="0.35">
      <c r="C245" t="s">
        <v>238</v>
      </c>
      <c r="I245" s="6">
        <v>7.0999999999999995E-3</v>
      </c>
    </row>
    <row r="246" spans="3:17" ht="15.5" x14ac:dyDescent="0.35">
      <c r="C246" t="s">
        <v>239</v>
      </c>
      <c r="I246" s="6">
        <v>1.03</v>
      </c>
    </row>
    <row r="247" spans="3:17" ht="15.5" x14ac:dyDescent="0.35">
      <c r="C247" t="s">
        <v>240</v>
      </c>
      <c r="I247" s="6">
        <v>0.55000000000000004</v>
      </c>
    </row>
    <row r="248" spans="3:17" ht="15.5" x14ac:dyDescent="0.35">
      <c r="C248" t="s">
        <v>241</v>
      </c>
      <c r="I248" s="6">
        <v>3.08</v>
      </c>
    </row>
    <row r="249" spans="3:17" ht="15.5" x14ac:dyDescent="0.35">
      <c r="C249" t="s">
        <v>242</v>
      </c>
      <c r="I249" s="6">
        <v>4.7699999999999996</v>
      </c>
    </row>
    <row r="250" spans="3:17" ht="15.5" x14ac:dyDescent="0.35">
      <c r="C250" t="s">
        <v>243</v>
      </c>
      <c r="I250" s="6">
        <v>24.87</v>
      </c>
    </row>
    <row r="251" spans="3:17" ht="15.5" x14ac:dyDescent="0.35">
      <c r="C251" t="s">
        <v>244</v>
      </c>
      <c r="I251" s="6">
        <v>6.95</v>
      </c>
    </row>
    <row r="252" spans="3:17" ht="15.5" x14ac:dyDescent="0.35">
      <c r="C252" t="s">
        <v>245</v>
      </c>
      <c r="I252" s="6">
        <v>-1.17</v>
      </c>
    </row>
    <row r="253" spans="3:17" ht="15.5" x14ac:dyDescent="0.35">
      <c r="C253" t="s">
        <v>246</v>
      </c>
      <c r="I253" s="6">
        <v>-2.48</v>
      </c>
    </row>
    <row r="254" spans="3:17" ht="15.5" x14ac:dyDescent="0.35">
      <c r="C254" t="s">
        <v>248</v>
      </c>
      <c r="I254" s="6">
        <v>31.97</v>
      </c>
    </row>
    <row r="255" spans="3:17" ht="15.5" x14ac:dyDescent="0.35">
      <c r="C255" t="s">
        <v>249</v>
      </c>
      <c r="I255" s="6">
        <v>855.65</v>
      </c>
    </row>
    <row r="256" spans="3:17" ht="15.5" x14ac:dyDescent="0.35">
      <c r="C256" t="s">
        <v>250</v>
      </c>
      <c r="I256" s="6">
        <v>4398.55</v>
      </c>
    </row>
    <row r="257" spans="3:9" ht="15.5" x14ac:dyDescent="0.35">
      <c r="C257" t="s">
        <v>251</v>
      </c>
      <c r="D257" s="6">
        <v>1362.07</v>
      </c>
    </row>
    <row r="258" spans="3:9" ht="15.5" x14ac:dyDescent="0.35">
      <c r="C258" t="s">
        <v>252</v>
      </c>
      <c r="I258" s="6">
        <v>8185.52</v>
      </c>
    </row>
    <row r="259" spans="3:9" ht="15.5" x14ac:dyDescent="0.35">
      <c r="C259" t="s">
        <v>253</v>
      </c>
      <c r="I259" s="6">
        <v>945.67</v>
      </c>
    </row>
    <row r="260" spans="3:9" ht="15.5" x14ac:dyDescent="0.35">
      <c r="C260" t="s">
        <v>254</v>
      </c>
      <c r="D260" s="6">
        <v>2.74</v>
      </c>
    </row>
    <row r="261" spans="3:9" ht="15.5" x14ac:dyDescent="0.35">
      <c r="C261" t="s">
        <v>255</v>
      </c>
      <c r="D261" s="6">
        <v>1.95</v>
      </c>
    </row>
    <row r="262" spans="3:9" ht="15.5" x14ac:dyDescent="0.35">
      <c r="C262" t="s">
        <v>256</v>
      </c>
      <c r="D262" s="6">
        <v>0.25</v>
      </c>
    </row>
    <row r="263" spans="3:9" ht="15.5" x14ac:dyDescent="0.35">
      <c r="C263" t="s">
        <v>257</v>
      </c>
      <c r="D263" s="6">
        <v>1.3</v>
      </c>
    </row>
    <row r="264" spans="3:9" ht="15.5" x14ac:dyDescent="0.35">
      <c r="C264" t="s">
        <v>258</v>
      </c>
      <c r="I264" s="6">
        <v>5.78</v>
      </c>
    </row>
    <row r="265" spans="3:9" ht="15.5" x14ac:dyDescent="0.35">
      <c r="C265" t="s">
        <v>12</v>
      </c>
      <c r="D265" s="5">
        <v>241000000000</v>
      </c>
    </row>
    <row r="266" spans="3:9" ht="15.5" x14ac:dyDescent="0.35">
      <c r="C266" t="s">
        <v>259</v>
      </c>
      <c r="I266" s="6">
        <v>6.89</v>
      </c>
    </row>
    <row r="267" spans="3:9" ht="15.5" x14ac:dyDescent="0.35">
      <c r="C267" t="s">
        <v>260</v>
      </c>
      <c r="I267" s="6">
        <v>3.0000000000000001E-3</v>
      </c>
    </row>
    <row r="268" spans="3:9" ht="15.5" x14ac:dyDescent="0.35">
      <c r="C268" t="s">
        <v>261</v>
      </c>
      <c r="I268" s="6">
        <v>3.9000000000000003E-3</v>
      </c>
    </row>
    <row r="269" spans="3:9" ht="15.5" x14ac:dyDescent="0.35">
      <c r="C269" t="s">
        <v>262</v>
      </c>
      <c r="I269" s="6">
        <v>1.6200000000000003E-2</v>
      </c>
    </row>
    <row r="270" spans="3:9" ht="15.5" x14ac:dyDescent="0.35">
      <c r="C270" t="s">
        <v>263</v>
      </c>
      <c r="I270" s="6">
        <v>8.1000000000000013E-3</v>
      </c>
    </row>
    <row r="271" spans="3:9" ht="15.5" x14ac:dyDescent="0.35">
      <c r="C271" t="s">
        <v>264</v>
      </c>
      <c r="D271" s="6">
        <v>60.57</v>
      </c>
    </row>
    <row r="272" spans="3:9" ht="15.5" x14ac:dyDescent="0.35">
      <c r="C272" t="s">
        <v>265</v>
      </c>
      <c r="D272" s="6">
        <v>90.92</v>
      </c>
    </row>
    <row r="273" spans="3:9" ht="15.5" x14ac:dyDescent="0.35">
      <c r="C273" t="s">
        <v>266</v>
      </c>
      <c r="D273" s="6">
        <v>64.790000000000006</v>
      </c>
    </row>
    <row r="274" spans="3:9" ht="15.5" x14ac:dyDescent="0.35">
      <c r="C274" t="s">
        <v>267</v>
      </c>
      <c r="D274" s="6">
        <v>86.7</v>
      </c>
    </row>
    <row r="275" spans="3:9" ht="15.5" x14ac:dyDescent="0.35">
      <c r="C275" t="s">
        <v>268</v>
      </c>
      <c r="D275" s="6">
        <v>1.5</v>
      </c>
    </row>
    <row r="276" spans="3:9" ht="15.5" x14ac:dyDescent="0.35">
      <c r="C276" t="s">
        <v>269</v>
      </c>
      <c r="I276" s="6">
        <v>0.43</v>
      </c>
    </row>
    <row r="277" spans="3:9" ht="15.5" x14ac:dyDescent="0.35">
      <c r="C277" t="s">
        <v>270</v>
      </c>
      <c r="I277" s="6">
        <v>3.41</v>
      </c>
    </row>
    <row r="278" spans="3:9" ht="15.5" x14ac:dyDescent="0.35">
      <c r="C278" t="s">
        <v>52</v>
      </c>
      <c r="I278" s="5">
        <v>2030000000000</v>
      </c>
    </row>
    <row r="279" spans="3:9" ht="15.5" x14ac:dyDescent="0.35">
      <c r="C279" t="s">
        <v>271</v>
      </c>
      <c r="I279" s="5">
        <v>1609000000000</v>
      </c>
    </row>
    <row r="280" spans="3:9" ht="15.5" x14ac:dyDescent="0.35">
      <c r="C280" t="s">
        <v>272</v>
      </c>
      <c r="I280" s="5">
        <v>450060000</v>
      </c>
    </row>
    <row r="281" spans="3:9" ht="15.5" x14ac:dyDescent="0.35">
      <c r="C281" t="s">
        <v>273</v>
      </c>
      <c r="I281" s="6">
        <v>0.1598</v>
      </c>
    </row>
    <row r="282" spans="3:9" ht="15.5" x14ac:dyDescent="0.35">
      <c r="C282" t="s">
        <v>274</v>
      </c>
      <c r="D282" s="6">
        <v>0.1421</v>
      </c>
    </row>
    <row r="283" spans="3:9" ht="15.5" x14ac:dyDescent="0.35">
      <c r="C283" t="s">
        <v>275</v>
      </c>
      <c r="D283" s="6">
        <v>0.18440000000000001</v>
      </c>
    </row>
    <row r="284" spans="3:9" ht="15.5" x14ac:dyDescent="0.35">
      <c r="C284" t="s">
        <v>276</v>
      </c>
      <c r="D284" s="6">
        <v>0.1537</v>
      </c>
    </row>
    <row r="285" spans="3:9" ht="15.5" x14ac:dyDescent="0.35">
      <c r="C285" t="s">
        <v>277</v>
      </c>
      <c r="D285" s="6">
        <v>-9.1799999999999993E-2</v>
      </c>
    </row>
    <row r="286" spans="3:9" ht="15.5" x14ac:dyDescent="0.35">
      <c r="C286" t="s">
        <v>278</v>
      </c>
      <c r="D286" s="6">
        <v>-0.20030000000000001</v>
      </c>
    </row>
    <row r="287" spans="3:9" ht="15.5" x14ac:dyDescent="0.35">
      <c r="C287" t="s">
        <v>279</v>
      </c>
      <c r="D287" s="6">
        <v>1.3326</v>
      </c>
    </row>
    <row r="288" spans="3:9" ht="15.5" x14ac:dyDescent="0.35">
      <c r="C288" t="s">
        <v>280</v>
      </c>
      <c r="I288" s="5">
        <v>200</v>
      </c>
    </row>
    <row r="289" spans="3:9" ht="15.5" x14ac:dyDescent="0.35">
      <c r="C289" t="s">
        <v>281</v>
      </c>
      <c r="I289" s="5">
        <v>200</v>
      </c>
    </row>
    <row r="290" spans="3:9" ht="15.5" x14ac:dyDescent="0.35">
      <c r="C290" t="s">
        <v>282</v>
      </c>
      <c r="I290" s="6">
        <v>0.23370000000000002</v>
      </c>
    </row>
    <row r="291" spans="3:9" ht="15.5" x14ac:dyDescent="0.35">
      <c r="C291" t="s">
        <v>283</v>
      </c>
      <c r="I291" s="6">
        <v>4.4299999999999999E-2</v>
      </c>
    </row>
    <row r="292" spans="3:9" ht="15.5" x14ac:dyDescent="0.35">
      <c r="C292" t="s">
        <v>284</v>
      </c>
      <c r="I292" t="s">
        <v>1032</v>
      </c>
    </row>
    <row r="293" spans="3:9" ht="15.5" x14ac:dyDescent="0.35">
      <c r="C293" t="s">
        <v>286</v>
      </c>
      <c r="I293" s="5">
        <v>6</v>
      </c>
    </row>
    <row r="294" spans="3:9" ht="15.5" x14ac:dyDescent="0.35">
      <c r="C294" t="s">
        <v>287</v>
      </c>
      <c r="I294" s="6">
        <v>0.45</v>
      </c>
    </row>
    <row r="295" spans="3:9" ht="15.5" x14ac:dyDescent="0.35">
      <c r="C295" t="s">
        <v>288</v>
      </c>
      <c r="I295" s="6">
        <v>0.63</v>
      </c>
    </row>
    <row r="296" spans="3:9" ht="15.5" x14ac:dyDescent="0.35">
      <c r="C296" t="s">
        <v>289</v>
      </c>
      <c r="I296" s="6">
        <v>0.08</v>
      </c>
    </row>
    <row r="297" spans="3:9" ht="15.5" x14ac:dyDescent="0.35">
      <c r="C297" t="s">
        <v>290</v>
      </c>
      <c r="I297" s="6">
        <v>0.81</v>
      </c>
    </row>
    <row r="298" spans="3:9" ht="15.5" x14ac:dyDescent="0.35">
      <c r="C298" t="s">
        <v>291</v>
      </c>
      <c r="I298" s="6">
        <v>0.56999999999999995</v>
      </c>
    </row>
    <row r="299" spans="3:9" ht="15.5" x14ac:dyDescent="0.35">
      <c r="C299" t="s">
        <v>292</v>
      </c>
      <c r="I299" s="6">
        <v>0.78</v>
      </c>
    </row>
    <row r="300" spans="3:9" ht="15.5" x14ac:dyDescent="0.35">
      <c r="C300" t="s">
        <v>293</v>
      </c>
      <c r="I300" s="6">
        <v>0.8</v>
      </c>
    </row>
    <row r="301" spans="3:9" ht="15.5" x14ac:dyDescent="0.35">
      <c r="C301" t="s">
        <v>294</v>
      </c>
      <c r="I301" s="5">
        <v>1980000000000</v>
      </c>
    </row>
    <row r="302" spans="3:9" ht="15.5" x14ac:dyDescent="0.35">
      <c r="C302" t="s">
        <v>295</v>
      </c>
      <c r="I302" s="5">
        <v>150000000000</v>
      </c>
    </row>
    <row r="303" spans="3:9" ht="15.5" x14ac:dyDescent="0.35">
      <c r="C303" t="s">
        <v>296</v>
      </c>
      <c r="I303" s="5">
        <v>234000000000</v>
      </c>
    </row>
    <row r="304" spans="3:9" ht="15.5" x14ac:dyDescent="0.35">
      <c r="C304" t="s">
        <v>297</v>
      </c>
      <c r="I304" s="5">
        <v>14000000000</v>
      </c>
    </row>
    <row r="305" spans="3:9" ht="15.5" x14ac:dyDescent="0.35">
      <c r="C305" t="s">
        <v>298</v>
      </c>
      <c r="D305" s="5">
        <v>613000000000</v>
      </c>
    </row>
    <row r="306" spans="3:9" ht="15.5" x14ac:dyDescent="0.35">
      <c r="C306" t="s">
        <v>299</v>
      </c>
      <c r="D306" s="5">
        <v>4779000000000</v>
      </c>
    </row>
    <row r="307" spans="3:9" ht="15.5" x14ac:dyDescent="0.35">
      <c r="C307" t="s">
        <v>300</v>
      </c>
      <c r="D307" s="5">
        <v>913000000000</v>
      </c>
    </row>
    <row r="308" spans="3:9" ht="15.5" x14ac:dyDescent="0.35">
      <c r="C308" t="s">
        <v>206</v>
      </c>
      <c r="D308" s="5">
        <v>1240000000000</v>
      </c>
    </row>
    <row r="309" spans="3:9" ht="15.5" x14ac:dyDescent="0.35">
      <c r="C309" t="s">
        <v>205</v>
      </c>
      <c r="I309" s="5">
        <v>3684000000000</v>
      </c>
    </row>
    <row r="310" spans="3:9" ht="15.5" x14ac:dyDescent="0.35">
      <c r="C310" t="s">
        <v>204</v>
      </c>
      <c r="D310" s="5">
        <v>10000000000</v>
      </c>
    </row>
    <row r="311" spans="3:9" ht="15.5" x14ac:dyDescent="0.35">
      <c r="C311" t="s">
        <v>23</v>
      </c>
      <c r="D311" s="5">
        <v>10000000000</v>
      </c>
    </row>
    <row r="312" spans="3:9" ht="15.5" x14ac:dyDescent="0.35">
      <c r="C312" t="s">
        <v>20</v>
      </c>
      <c r="D312" s="5">
        <v>-603000000000</v>
      </c>
    </row>
    <row r="313" spans="3:9" ht="15.5" x14ac:dyDescent="0.35">
      <c r="C313" t="s">
        <v>301</v>
      </c>
      <c r="I313" s="5">
        <v>3866000000000</v>
      </c>
    </row>
    <row r="314" spans="3:9" ht="15.5" x14ac:dyDescent="0.35">
      <c r="C314" t="s">
        <v>302</v>
      </c>
      <c r="I314" s="5">
        <v>659000000000</v>
      </c>
    </row>
    <row r="315" spans="3:9" ht="15.5" x14ac:dyDescent="0.35">
      <c r="C315" t="s">
        <v>303</v>
      </c>
      <c r="I315" s="5">
        <v>-359000000000</v>
      </c>
    </row>
    <row r="316" spans="3:9" ht="15.5" x14ac:dyDescent="0.35">
      <c r="C316" t="s">
        <v>304</v>
      </c>
      <c r="I316" s="5">
        <v>-81000000000</v>
      </c>
    </row>
    <row r="317" spans="3:9" ht="15.5" x14ac:dyDescent="0.35">
      <c r="C317" t="s">
        <v>305</v>
      </c>
      <c r="I317" s="5">
        <v>-234000000000</v>
      </c>
    </row>
    <row r="318" spans="3:9" ht="15.5" x14ac:dyDescent="0.35">
      <c r="C318" t="s">
        <v>306</v>
      </c>
      <c r="I318" s="5">
        <v>426000000000</v>
      </c>
    </row>
  </sheetData>
  <pageMargins left="0.7" right="0.7" top="0.75" bottom="0.75" header="0.3" footer="0.3"/>
  <ignoredErrors>
    <ignoredError sqref="A1:Z319" numberStoredAsText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X32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4" width="18.83203125" customWidth="1"/>
  </cols>
  <sheetData>
    <row r="1" spans="1:24" ht="15.5" x14ac:dyDescent="0.35">
      <c r="C1" t="s">
        <v>3195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</row>
    <row r="2" spans="1:24" ht="15.5" x14ac:dyDescent="0.35">
      <c r="C2" t="s">
        <v>3196</v>
      </c>
      <c r="D2" s="2" vm="281">
        <f ca="1">IFERROR(_xlfn.STOCKHISTORY("XIDX:" &amp; $C$1, D3, , 0, 0, 1), "Libur")</f>
        <v>765</v>
      </c>
      <c r="H2" s="2" t="e" vm="2">
        <f>_FV(C2,"Price")</f>
        <v>#VALUE!</v>
      </c>
      <c r="I2" s="2" vm="784">
        <f t="shared" ref="I2:X2" ca="1" si="0">IFERROR(_xlfn.STOCKHISTORY("XIDX:" &amp; $C$1, I1, , 0, 0, 1), "Libur")</f>
        <v>1100</v>
      </c>
      <c r="J2" s="2" vm="800">
        <f t="shared" ca="1" si="0"/>
        <v>346</v>
      </c>
      <c r="K2" s="2" vm="293">
        <f t="shared" ca="1" si="0"/>
        <v>170</v>
      </c>
      <c r="L2" s="2" vm="832">
        <f t="shared" ca="1" si="0"/>
        <v>159</v>
      </c>
      <c r="M2" s="2" vm="498">
        <f t="shared" ca="1" si="0"/>
        <v>116</v>
      </c>
      <c r="N2" s="2" vm="633">
        <f t="shared" ca="1" si="0"/>
        <v>83</v>
      </c>
      <c r="O2" s="2" vm="24">
        <f t="shared" ca="1" si="0"/>
        <v>52</v>
      </c>
      <c r="P2" s="2" vm="30">
        <f t="shared" ca="1" si="0"/>
        <v>50</v>
      </c>
      <c r="Q2" s="2" vm="518">
        <f t="shared" ca="1" si="0"/>
        <v>66</v>
      </c>
      <c r="R2" s="2" vm="512">
        <f t="shared" ca="1" si="0"/>
        <v>67</v>
      </c>
      <c r="S2" s="2" vm="30">
        <f t="shared" ca="1" si="0"/>
        <v>50</v>
      </c>
      <c r="T2" s="2" vm="375">
        <f t="shared" ca="1" si="0"/>
        <v>315</v>
      </c>
      <c r="U2" s="2" vm="289">
        <f t="shared" ca="1" si="0"/>
        <v>199</v>
      </c>
      <c r="V2" s="2" vm="242">
        <f t="shared" ca="1" si="0"/>
        <v>250</v>
      </c>
      <c r="W2" s="2" vm="359">
        <f t="shared" ca="1" si="0"/>
        <v>530</v>
      </c>
      <c r="X2" s="2" vm="694">
        <f t="shared" ca="1" si="0"/>
        <v>670</v>
      </c>
    </row>
    <row r="3" spans="1:24" ht="15.5" x14ac:dyDescent="0.35">
      <c r="D3" s="1">
        <v>46111</v>
      </c>
    </row>
    <row r="4" spans="1:24" ht="15.5" x14ac:dyDescent="0.35">
      <c r="B4" t="s">
        <v>4</v>
      </c>
      <c r="C4" t="s">
        <v>5</v>
      </c>
      <c r="D4" s="2">
        <f>IFERROR(INDEX(D51:D500,MATCH($C$4,$C$51:$C$500,0)),"")</f>
        <v>69472904</v>
      </c>
      <c r="H4" s="2">
        <f>IFERROR(SUM(D4:G4)*(4/MAX(1,COUNT(D4:G4))),"")</f>
        <v>277891616</v>
      </c>
      <c r="I4" s="2">
        <f t="shared" ref="I4:X4" si="1">IFERROR(INDEX(I51:I500,MATCH($C$4,$C$51:$C$500,0)),"")</f>
        <v>249354352</v>
      </c>
      <c r="J4" s="2">
        <f t="shared" si="1"/>
        <v>162344778</v>
      </c>
      <c r="K4" s="2">
        <f t="shared" si="1"/>
        <v>46637766</v>
      </c>
      <c r="L4" s="2">
        <f t="shared" si="1"/>
        <v>11644445</v>
      </c>
      <c r="M4" s="2">
        <f t="shared" si="1"/>
        <v>10578248</v>
      </c>
      <c r="N4" s="2">
        <f t="shared" si="1"/>
        <v>8343695</v>
      </c>
      <c r="O4" s="2">
        <f t="shared" si="1"/>
        <v>4460530</v>
      </c>
      <c r="P4" s="2">
        <f t="shared" si="1"/>
        <v>1182000</v>
      </c>
      <c r="Q4" s="2">
        <f t="shared" si="1"/>
        <v>5000000</v>
      </c>
      <c r="R4" s="2">
        <f t="shared" si="1"/>
        <v>2172429</v>
      </c>
      <c r="S4" s="2">
        <f t="shared" si="1"/>
        <v>12506538</v>
      </c>
      <c r="T4" s="2">
        <f t="shared" si="1"/>
        <v>16149978</v>
      </c>
      <c r="U4" s="2">
        <f t="shared" si="1"/>
        <v>19626135</v>
      </c>
      <c r="V4" s="2">
        <f t="shared" si="1"/>
        <v>22215891</v>
      </c>
      <c r="W4" s="2">
        <f t="shared" si="1"/>
        <v>182962894000</v>
      </c>
      <c r="X4" s="2">
        <f t="shared" si="1"/>
        <v>148509144000</v>
      </c>
    </row>
    <row r="5" spans="1:24" ht="15.5" x14ac:dyDescent="0.35">
      <c r="B5" t="s">
        <v>6</v>
      </c>
      <c r="C5" t="s">
        <v>7</v>
      </c>
      <c r="D5" s="2">
        <f>IFERROR(INDEX(D51:D500,MATCH($C$5,$C$51:$C$500,0)),"")</f>
        <v>17550603</v>
      </c>
      <c r="H5" s="2">
        <f>IFERROR(SUM(D5:G5)*(4/MAX(1,COUNT(D5:G5))),"")</f>
        <v>70202412</v>
      </c>
      <c r="I5" s="2">
        <f t="shared" ref="I5:X5" si="2">IFERROR(INDEX(I51:I500,MATCH($C$5,$C$51:$C$500,0)),"")</f>
        <v>49994805</v>
      </c>
      <c r="J5" s="2">
        <f t="shared" si="2"/>
        <v>24396622</v>
      </c>
      <c r="K5" s="2">
        <f t="shared" si="2"/>
        <v>13965592</v>
      </c>
      <c r="L5" s="2">
        <f t="shared" si="2"/>
        <v>14219931</v>
      </c>
      <c r="M5" s="2">
        <f t="shared" si="2"/>
        <v>69095749</v>
      </c>
      <c r="N5" s="2">
        <f t="shared" si="2"/>
        <v>3791312</v>
      </c>
      <c r="O5" s="2">
        <f t="shared" si="2"/>
        <v>1391551</v>
      </c>
      <c r="P5" s="2">
        <f t="shared" si="2"/>
        <v>-102779150</v>
      </c>
      <c r="Q5" s="2">
        <f t="shared" si="2"/>
        <v>-233681218</v>
      </c>
      <c r="R5" s="2">
        <f t="shared" si="2"/>
        <v>-315536178</v>
      </c>
      <c r="S5" s="2">
        <f t="shared" si="2"/>
        <v>-45160275</v>
      </c>
      <c r="T5" s="2">
        <f t="shared" si="2"/>
        <v>-91478287</v>
      </c>
      <c r="U5" s="2">
        <f t="shared" si="2"/>
        <v>-124752975</v>
      </c>
      <c r="V5" s="2">
        <f t="shared" si="2"/>
        <v>-30169221</v>
      </c>
      <c r="W5" s="2">
        <f t="shared" si="2"/>
        <v>679855072000</v>
      </c>
      <c r="X5" s="2">
        <f t="shared" si="2"/>
        <v>0</v>
      </c>
    </row>
    <row r="6" spans="1:24" ht="15.5" x14ac:dyDescent="0.35">
      <c r="B6" t="s">
        <v>8</v>
      </c>
      <c r="C6" t="s">
        <v>9</v>
      </c>
      <c r="D6" s="2">
        <f>IFERROR(INDEX(D51:D500,MATCH($C$6,$C$51:$C$500,0)),"")</f>
        <v>1062598165</v>
      </c>
      <c r="H6" s="2">
        <f>IFERROR(INDEX(D6:G6,COUNT(D6:G6)),"")</f>
        <v>1062598165</v>
      </c>
      <c r="I6" s="2">
        <f t="shared" ref="I6:X6" si="3">IFERROR(INDEX(I51:I500,MATCH($C$6,$C$51:$C$500,0)),"")</f>
        <v>1044537970</v>
      </c>
      <c r="J6" s="2">
        <f t="shared" si="3"/>
        <v>994466614</v>
      </c>
      <c r="K6" s="2">
        <f t="shared" si="3"/>
        <v>969351259</v>
      </c>
      <c r="L6" s="2">
        <f t="shared" si="3"/>
        <v>955117537</v>
      </c>
      <c r="M6" s="2">
        <f t="shared" si="3"/>
        <v>879628458</v>
      </c>
      <c r="N6" s="2">
        <f t="shared" si="3"/>
        <v>486703645</v>
      </c>
      <c r="O6" s="2">
        <f t="shared" si="3"/>
        <v>520323795</v>
      </c>
      <c r="P6" s="2">
        <f t="shared" si="3"/>
        <v>518949601</v>
      </c>
      <c r="Q6" s="2">
        <f t="shared" si="3"/>
        <v>564312994</v>
      </c>
      <c r="R6" s="2">
        <f t="shared" si="3"/>
        <v>637723051</v>
      </c>
      <c r="S6" s="2">
        <f t="shared" si="3"/>
        <v>1096370261</v>
      </c>
      <c r="T6" s="2">
        <f t="shared" si="3"/>
        <v>1159771611</v>
      </c>
      <c r="U6" s="2">
        <f t="shared" si="3"/>
        <v>1308028750</v>
      </c>
      <c r="V6" s="2">
        <f t="shared" si="3"/>
        <v>1457464586</v>
      </c>
      <c r="W6" s="2">
        <f t="shared" si="3"/>
        <v>14065681976000</v>
      </c>
      <c r="X6" s="2">
        <f t="shared" si="3"/>
        <v>17152658792000</v>
      </c>
    </row>
    <row r="7" spans="1:24" ht="15.5" x14ac:dyDescent="0.35">
      <c r="B7" t="s">
        <v>10</v>
      </c>
      <c r="C7" t="s">
        <v>11</v>
      </c>
      <c r="D7" s="3">
        <f>IFERROR(INDEX(D51:D500,MATCH($C$7,$C$51:$C$500,0))/1000000000,"")</f>
        <v>141.78</v>
      </c>
      <c r="H7" s="3">
        <f>IFERROR(INDEX(D7:G7,COUNT(D7:G7)),"")</f>
        <v>141.78</v>
      </c>
      <c r="I7" s="3">
        <f t="shared" ref="I7:X7" si="4">IFERROR(INDEX(I51:I500,MATCH($C$7,$C$51:$C$500,0))/1000000000,"")</f>
        <v>141.78</v>
      </c>
      <c r="J7" s="3">
        <f t="shared" si="4"/>
        <v>141.78</v>
      </c>
      <c r="K7" s="3">
        <f t="shared" si="4"/>
        <v>141.78</v>
      </c>
      <c r="L7" s="3">
        <f t="shared" si="4"/>
        <v>141.78</v>
      </c>
      <c r="M7" s="3">
        <f t="shared" si="4"/>
        <v>129.11000000000001</v>
      </c>
      <c r="N7" s="3">
        <f t="shared" si="4"/>
        <v>71.010000000000005</v>
      </c>
      <c r="O7" s="3">
        <f t="shared" si="4"/>
        <v>62.32</v>
      </c>
      <c r="P7" s="3">
        <f t="shared" si="4"/>
        <v>62.32</v>
      </c>
      <c r="Q7" s="3">
        <f t="shared" si="4"/>
        <v>62.32</v>
      </c>
      <c r="R7" s="3">
        <f t="shared" si="4"/>
        <v>25.57</v>
      </c>
      <c r="S7" s="3">
        <f t="shared" si="4"/>
        <v>25.57</v>
      </c>
      <c r="T7" s="3">
        <f t="shared" si="4"/>
        <v>25.57</v>
      </c>
      <c r="U7" s="3">
        <f t="shared" si="4"/>
        <v>25.57</v>
      </c>
      <c r="V7" s="3">
        <f t="shared" si="4"/>
        <v>25.57</v>
      </c>
      <c r="W7" s="3">
        <f t="shared" si="4"/>
        <v>25.57</v>
      </c>
      <c r="X7" s="3">
        <f t="shared" si="4"/>
        <v>18.170000000000002</v>
      </c>
    </row>
    <row r="8" spans="1:2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-23000000000</v>
      </c>
      <c r="H8" s="2">
        <f>IFERROR(INDEX(D8:G8,COUNT(D8:G8)),"")</f>
        <v>-23000000000</v>
      </c>
      <c r="I8" s="2">
        <f t="shared" ref="I8:X8" si="5">IFERROR(INDEX(I51:I500,MATCH($C$8,$C$51:$C$500,0)),"")</f>
        <v>-517000000000</v>
      </c>
      <c r="J8" s="2">
        <f t="shared" si="5"/>
        <v>85000000000</v>
      </c>
      <c r="K8" s="2">
        <f t="shared" si="5"/>
        <v>-78000000000</v>
      </c>
      <c r="L8" s="2">
        <f t="shared" si="5"/>
        <v>-1920000000000</v>
      </c>
      <c r="M8" s="2">
        <f t="shared" si="5"/>
        <v>-3259000000000</v>
      </c>
      <c r="N8" s="2">
        <f t="shared" si="5"/>
        <v>21000000000</v>
      </c>
      <c r="O8" s="2">
        <f t="shared" si="5"/>
        <v>-163000000000</v>
      </c>
      <c r="P8" s="2">
        <f t="shared" si="5"/>
        <v>-364000000000</v>
      </c>
      <c r="Q8" s="2">
        <f t="shared" si="5"/>
        <v>-561000000000</v>
      </c>
      <c r="R8" s="2">
        <f t="shared" si="5"/>
        <v>-335000000000</v>
      </c>
      <c r="S8" s="2">
        <f t="shared" si="5"/>
        <v>-77000000000</v>
      </c>
      <c r="T8" s="2">
        <f t="shared" si="5"/>
        <v>-83000000000</v>
      </c>
      <c r="U8" s="2">
        <f t="shared" si="5"/>
        <v>-473000000000</v>
      </c>
      <c r="V8" s="2">
        <f t="shared" si="5"/>
        <v>-1253000000000</v>
      </c>
      <c r="W8" s="2">
        <f t="shared" si="5"/>
        <v>-991000000000</v>
      </c>
      <c r="X8" s="2">
        <f t="shared" si="5"/>
        <v>-795000000000</v>
      </c>
    </row>
    <row r="9" spans="1:24" ht="15.5" x14ac:dyDescent="0.35">
      <c r="A9" t="s">
        <v>15</v>
      </c>
      <c r="C9" t="s">
        <v>16</v>
      </c>
      <c r="D9" s="3">
        <f>IFERROR(INDEX(D51:D500,MATCH("Free cash flow per share (Quarter)",$C$51:$C$500,0)),"")</f>
        <v>-0.16</v>
      </c>
      <c r="H9" s="3">
        <f>IFERROR(INDEX(D9:G9,COUNT(D9:G9)),"")</f>
        <v>-0.16</v>
      </c>
      <c r="I9" s="3">
        <f t="shared" ref="I9:X9" si="6">IFERROR(INDEX(I51:I500,MATCH($C$9,$C$51:$C$500,0)),"")</f>
        <v>-3.65</v>
      </c>
      <c r="J9" s="3">
        <f t="shared" si="6"/>
        <v>0.6</v>
      </c>
      <c r="K9" s="3">
        <f t="shared" si="6"/>
        <v>-0.55000000000000004</v>
      </c>
      <c r="L9" s="3">
        <f t="shared" si="6"/>
        <v>-13.54</v>
      </c>
      <c r="M9" s="3">
        <f t="shared" si="6"/>
        <v>-25.25</v>
      </c>
      <c r="N9" s="3">
        <f t="shared" si="6"/>
        <v>0.28999999999999998</v>
      </c>
      <c r="O9" s="3">
        <f t="shared" si="6"/>
        <v>-2.61</v>
      </c>
      <c r="P9" s="3">
        <f t="shared" si="6"/>
        <v>-5.83</v>
      </c>
      <c r="Q9" s="3">
        <f t="shared" si="6"/>
        <v>-8.99</v>
      </c>
      <c r="R9" s="3">
        <f t="shared" si="6"/>
        <v>-13.09</v>
      </c>
      <c r="S9" s="3">
        <f t="shared" si="6"/>
        <v>-3.03</v>
      </c>
      <c r="T9" s="3">
        <f t="shared" si="6"/>
        <v>-3.23</v>
      </c>
      <c r="U9" s="3">
        <f t="shared" si="6"/>
        <v>-18.489999999999998</v>
      </c>
      <c r="V9" s="3">
        <f t="shared" si="6"/>
        <v>-49.02</v>
      </c>
      <c r="W9" s="3">
        <f t="shared" si="6"/>
        <v>-38.75</v>
      </c>
      <c r="X9" s="3">
        <f t="shared" si="6"/>
        <v>-43.73</v>
      </c>
    </row>
    <row r="10" spans="1:24" ht="15.5" x14ac:dyDescent="0.35">
      <c r="C10" t="s">
        <v>17</v>
      </c>
      <c r="D10" s="3">
        <f ca="1">IFERROR(IF(D9=0,"",D2/D9),"")</f>
        <v>-4781.25</v>
      </c>
      <c r="I10" s="3">
        <f t="shared" ref="I10:X10" ca="1" si="7">IFERROR(IF(I9=0,"",I2/I9),"")</f>
        <v>-301.36986301369865</v>
      </c>
      <c r="J10" s="3">
        <f t="shared" ca="1" si="7"/>
        <v>576.66666666666674</v>
      </c>
      <c r="K10" s="3">
        <f t="shared" ca="1" si="7"/>
        <v>-309.09090909090907</v>
      </c>
      <c r="L10" s="3">
        <f t="shared" ca="1" si="7"/>
        <v>-11.742983751846381</v>
      </c>
      <c r="M10" s="3">
        <f t="shared" ca="1" si="7"/>
        <v>-4.5940594059405937</v>
      </c>
      <c r="N10" s="3">
        <f t="shared" ca="1" si="7"/>
        <v>286.20689655172418</v>
      </c>
      <c r="O10" s="3">
        <f t="shared" ca="1" si="7"/>
        <v>-19.92337164750958</v>
      </c>
      <c r="P10" s="3">
        <f t="shared" ca="1" si="7"/>
        <v>-8.5763293310463116</v>
      </c>
      <c r="Q10" s="3">
        <f t="shared" ca="1" si="7"/>
        <v>-7.3414905450500552</v>
      </c>
      <c r="R10" s="3">
        <f t="shared" ca="1" si="7"/>
        <v>-5.1184110007639418</v>
      </c>
      <c r="S10" s="3">
        <f t="shared" ca="1" si="7"/>
        <v>-16.501650165016503</v>
      </c>
      <c r="T10" s="3">
        <f t="shared" ca="1" si="7"/>
        <v>-97.523219814241486</v>
      </c>
      <c r="U10" s="3">
        <f t="shared" ca="1" si="7"/>
        <v>-10.762574364521363</v>
      </c>
      <c r="V10" s="3">
        <f t="shared" ca="1" si="7"/>
        <v>-5.0999592003263974</v>
      </c>
      <c r="W10" s="3">
        <f t="shared" ca="1" si="7"/>
        <v>-13.67741935483871</v>
      </c>
      <c r="X10" s="3">
        <f t="shared" ca="1" si="7"/>
        <v>-15.32128973244912</v>
      </c>
    </row>
    <row r="11" spans="1:24" ht="15.5" x14ac:dyDescent="0.35">
      <c r="B11" t="s">
        <v>18</v>
      </c>
      <c r="C11" t="s">
        <v>19</v>
      </c>
      <c r="D11" s="2">
        <f>IFERROR(INDEX(D51:D500,MATCH($C$11,$C$51:$C$500,0)),"")</f>
        <v>105391743</v>
      </c>
      <c r="H11" s="2">
        <f>IFERROR(INDEX(D11:G11,COUNT(D11:G11)),"")</f>
        <v>105391743</v>
      </c>
      <c r="I11" s="2">
        <f t="shared" ref="I11:X11" si="8">IFERROR(INDEX(I51:I500,MATCH($C$11,$C$51:$C$500,0)),"")</f>
        <v>40435499</v>
      </c>
      <c r="J11" s="2">
        <f t="shared" si="8"/>
        <v>11803906</v>
      </c>
      <c r="K11" s="2">
        <f t="shared" si="8"/>
        <v>4563747</v>
      </c>
      <c r="L11" s="2">
        <f t="shared" si="8"/>
        <v>10169549</v>
      </c>
      <c r="M11" s="2">
        <f t="shared" si="8"/>
        <v>60370551</v>
      </c>
      <c r="N11" s="2">
        <f t="shared" si="8"/>
        <v>2171078</v>
      </c>
      <c r="O11" s="2">
        <f t="shared" si="8"/>
        <v>752333</v>
      </c>
      <c r="P11" s="2">
        <f t="shared" si="8"/>
        <v>8205883</v>
      </c>
      <c r="Q11" s="2">
        <f t="shared" si="8"/>
        <v>5247380</v>
      </c>
      <c r="R11" s="2">
        <f t="shared" si="8"/>
        <v>2679915</v>
      </c>
      <c r="S11" s="2">
        <f t="shared" si="8"/>
        <v>7240573</v>
      </c>
      <c r="T11" s="2">
        <f t="shared" si="8"/>
        <v>6276401</v>
      </c>
      <c r="U11" s="2">
        <f t="shared" si="8"/>
        <v>6238628</v>
      </c>
      <c r="V11" s="2">
        <f t="shared" si="8"/>
        <v>6850390</v>
      </c>
      <c r="W11" s="2">
        <f t="shared" si="8"/>
        <v>129195775000</v>
      </c>
      <c r="X11" s="2">
        <f t="shared" si="8"/>
        <v>913750630000</v>
      </c>
    </row>
    <row r="12" spans="1:2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2434000000000</v>
      </c>
      <c r="H12" s="2">
        <f>IFERROR(INDEX(D12:G12,COUNT(D12:G12)),"")</f>
        <v>2434000000000</v>
      </c>
      <c r="I12" s="2">
        <f t="shared" ref="I12:X12" si="9">IFERROR(INDEX(I51:I500,MATCH($C$12,$C$51:$C$500,0)),"")</f>
        <v>2380000000000</v>
      </c>
      <c r="J12" s="2">
        <f t="shared" si="9"/>
        <v>1288000000000</v>
      </c>
      <c r="K12" s="2">
        <f t="shared" si="9"/>
        <v>971000000000</v>
      </c>
      <c r="L12" s="2">
        <f t="shared" si="9"/>
        <v>836000000000</v>
      </c>
      <c r="M12" s="2">
        <f t="shared" si="9"/>
        <v>-205000000000</v>
      </c>
      <c r="N12" s="2">
        <f t="shared" si="9"/>
        <v>392000000000</v>
      </c>
      <c r="O12" s="2">
        <f t="shared" si="9"/>
        <v>1788000000000</v>
      </c>
      <c r="P12" s="2">
        <f t="shared" si="9"/>
        <v>2212000000000</v>
      </c>
      <c r="Q12" s="2">
        <f t="shared" si="9"/>
        <v>3459000000000</v>
      </c>
      <c r="R12" s="2">
        <f t="shared" si="9"/>
        <v>4757000000000</v>
      </c>
      <c r="S12" s="2">
        <f t="shared" si="9"/>
        <v>9957000000000</v>
      </c>
      <c r="T12" s="2">
        <f t="shared" si="9"/>
        <v>7677000000000</v>
      </c>
      <c r="U12" s="2">
        <f t="shared" si="9"/>
        <v>6293000000000</v>
      </c>
      <c r="V12" s="2">
        <f t="shared" si="9"/>
        <v>4545000000000</v>
      </c>
      <c r="W12" s="2">
        <f t="shared" si="9"/>
        <v>2980000000000</v>
      </c>
      <c r="X12" s="2">
        <f t="shared" si="9"/>
        <v>1845000000000</v>
      </c>
    </row>
    <row r="13" spans="1:2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4225000000000</v>
      </c>
      <c r="H13" s="2">
        <f>IFERROR(INDEX(D13:G13,COUNT(D13:G13)),"")</f>
        <v>4225000000000</v>
      </c>
      <c r="I13" s="2">
        <f t="shared" ref="I13:X13" si="10">IFERROR(INDEX(I51:I500,MATCH($C$13,$C$51:$C$500,0)),"")</f>
        <v>3056000000000</v>
      </c>
      <c r="J13" s="2">
        <f t="shared" si="10"/>
        <v>1478000000000</v>
      </c>
      <c r="K13" s="2">
        <f t="shared" si="10"/>
        <v>1041000000000</v>
      </c>
      <c r="L13" s="2">
        <f t="shared" si="10"/>
        <v>995000000000</v>
      </c>
      <c r="M13" s="2">
        <f t="shared" si="10"/>
        <v>657000000000</v>
      </c>
      <c r="N13" s="2">
        <f t="shared" si="10"/>
        <v>422000000000</v>
      </c>
      <c r="O13" s="2">
        <f t="shared" si="10"/>
        <v>1799000000000</v>
      </c>
      <c r="P13" s="2">
        <f t="shared" si="10"/>
        <v>2331000000000</v>
      </c>
      <c r="Q13" s="2">
        <f t="shared" si="10"/>
        <v>3530000000000</v>
      </c>
      <c r="R13" s="2">
        <f t="shared" si="10"/>
        <v>4793000000000</v>
      </c>
      <c r="S13" s="2">
        <f t="shared" si="10"/>
        <v>10057000000000</v>
      </c>
      <c r="T13" s="2">
        <f t="shared" si="10"/>
        <v>7755000000000</v>
      </c>
      <c r="U13" s="2">
        <f t="shared" si="10"/>
        <v>6369000000000</v>
      </c>
      <c r="V13" s="2">
        <f t="shared" si="10"/>
        <v>4611000000000</v>
      </c>
      <c r="W13" s="2">
        <f t="shared" si="10"/>
        <v>3109000000000</v>
      </c>
      <c r="X13" s="2">
        <f t="shared" si="10"/>
        <v>2759000000000</v>
      </c>
    </row>
    <row r="14" spans="1:24" ht="15.5" x14ac:dyDescent="0.35">
      <c r="C14" t="s">
        <v>26</v>
      </c>
      <c r="D14" s="2">
        <f>IFERROR(INDEX(D51:D500,MATCH($C$14,$C$51:$C$500,0)),"")</f>
        <v>-5909305</v>
      </c>
      <c r="H14" s="2">
        <f>IFERROR(SUM(D14:G14)*(4/MAX(1,COUNT(D14:G14))),"")</f>
        <v>-23637220</v>
      </c>
      <c r="I14" s="2">
        <f t="shared" ref="I14:X14" si="11">IFERROR(INDEX(I51:I500,MATCH($C$14,$C$51:$C$500,0)),"")</f>
        <v>-18118051</v>
      </c>
      <c r="J14" s="2">
        <f t="shared" si="11"/>
        <v>-9171797</v>
      </c>
      <c r="K14" s="2">
        <f t="shared" si="11"/>
        <v>-31750</v>
      </c>
      <c r="L14" s="2">
        <f t="shared" si="11"/>
        <v>-49753</v>
      </c>
      <c r="M14" s="2">
        <f t="shared" si="11"/>
        <v>-29067</v>
      </c>
      <c r="N14" s="2">
        <f t="shared" si="11"/>
        <v>-4691</v>
      </c>
      <c r="O14" s="2">
        <f t="shared" si="11"/>
        <v>-20098</v>
      </c>
      <c r="P14" s="2">
        <f t="shared" si="11"/>
        <v>-44798</v>
      </c>
      <c r="Q14" s="2">
        <f t="shared" si="11"/>
        <v>-63586450</v>
      </c>
      <c r="R14" s="2">
        <f t="shared" si="11"/>
        <v>-107655218</v>
      </c>
      <c r="S14" s="2">
        <f t="shared" si="11"/>
        <v>-141078038</v>
      </c>
      <c r="T14" s="2">
        <f t="shared" si="11"/>
        <v>-122959484</v>
      </c>
      <c r="U14" s="2">
        <f t="shared" si="11"/>
        <v>-86130274</v>
      </c>
      <c r="V14" s="2">
        <f t="shared" si="11"/>
        <v>-64713402</v>
      </c>
      <c r="W14" s="2">
        <f t="shared" si="11"/>
        <v>-390333670000</v>
      </c>
      <c r="X14" s="2">
        <f t="shared" si="11"/>
        <v>-1081781554000</v>
      </c>
    </row>
    <row r="15" spans="1:24" ht="15.5" x14ac:dyDescent="0.35">
      <c r="C15" t="s">
        <v>27</v>
      </c>
      <c r="D15" s="2">
        <f>IFERROR(INDEX(D51:D500,MATCH($C$15,$C$51:$C$500,0)),"")</f>
        <v>-4816389</v>
      </c>
      <c r="H15" s="2">
        <f>IFERROR(SUM(D15:G15)*(4/MAX(1,COUNT(D15:G15))),"")</f>
        <v>-19265556</v>
      </c>
      <c r="I15" s="2">
        <f t="shared" ref="I15:X15" si="12">IFERROR(INDEX(I51:I500,MATCH($C$15,$C$51:$C$500,0)),"")</f>
        <v>-16180460</v>
      </c>
      <c r="J15" s="2">
        <f t="shared" si="12"/>
        <v>-8866261</v>
      </c>
      <c r="K15" s="2">
        <f t="shared" si="12"/>
        <v>-3271162</v>
      </c>
      <c r="L15" s="2">
        <f t="shared" si="12"/>
        <v>-18859134</v>
      </c>
      <c r="M15" s="2">
        <f t="shared" si="12"/>
        <v>-51509829</v>
      </c>
      <c r="N15" s="2">
        <f t="shared" si="12"/>
        <v>-9802932</v>
      </c>
      <c r="O15" s="2">
        <f t="shared" si="12"/>
        <v>35092</v>
      </c>
      <c r="P15" s="2">
        <f t="shared" si="12"/>
        <v>-26082</v>
      </c>
      <c r="Q15" s="2">
        <f t="shared" si="12"/>
        <v>-75175895</v>
      </c>
      <c r="R15" s="2">
        <f t="shared" si="12"/>
        <v>56881920</v>
      </c>
      <c r="S15" s="2">
        <f t="shared" si="12"/>
        <v>17216679</v>
      </c>
      <c r="T15" s="2">
        <f t="shared" si="12"/>
        <v>11462701</v>
      </c>
      <c r="U15" s="2">
        <f t="shared" si="12"/>
        <v>11842349</v>
      </c>
      <c r="V15" s="2">
        <f t="shared" si="12"/>
        <v>7845394</v>
      </c>
      <c r="W15" s="2">
        <f t="shared" si="12"/>
        <v>-42443612000</v>
      </c>
      <c r="X15" s="2">
        <f t="shared" si="12"/>
        <v>-298644227000</v>
      </c>
    </row>
    <row r="16" spans="1:24" ht="15.5" x14ac:dyDescent="0.35">
      <c r="C16" t="s">
        <v>28</v>
      </c>
      <c r="D16" s="2">
        <f>IFERROR(INDEX(D51:D500,MATCH($C$16,$C$51:$C$500,0)),"")</f>
        <v>22875249</v>
      </c>
      <c r="H16" s="2">
        <f>IFERROR(SUM(D16:G16)*(4/MAX(1,COUNT(D16:G16))),"")</f>
        <v>91500996</v>
      </c>
      <c r="I16" s="2">
        <f t="shared" ref="I16:X16" si="13">IFERROR(INDEX(I51:I500,MATCH($C$16,$C$51:$C$500,0)),"")</f>
        <v>66266788</v>
      </c>
      <c r="J16" s="2">
        <f t="shared" si="13"/>
        <v>33992906</v>
      </c>
      <c r="K16" s="2">
        <f t="shared" si="13"/>
        <v>17459213</v>
      </c>
      <c r="L16" s="2">
        <f t="shared" si="13"/>
        <v>32542920</v>
      </c>
      <c r="M16" s="2">
        <f t="shared" si="13"/>
        <v>121292274</v>
      </c>
      <c r="N16" s="2">
        <f t="shared" si="13"/>
        <v>13841141</v>
      </c>
      <c r="O16" s="2">
        <f t="shared" si="13"/>
        <v>1229633</v>
      </c>
      <c r="P16" s="2">
        <f t="shared" si="13"/>
        <v>-103414711</v>
      </c>
      <c r="Q16" s="2">
        <f t="shared" si="13"/>
        <v>-172383046</v>
      </c>
      <c r="R16" s="2">
        <f t="shared" si="13"/>
        <v>-515880806</v>
      </c>
      <c r="S16" s="2">
        <f t="shared" si="13"/>
        <v>-78509057</v>
      </c>
      <c r="T16" s="2">
        <f t="shared" si="13"/>
        <v>-157540602</v>
      </c>
      <c r="U16" s="2">
        <f t="shared" si="13"/>
        <v>-158088769</v>
      </c>
      <c r="V16" s="2">
        <f t="shared" si="13"/>
        <v>-67165605</v>
      </c>
      <c r="W16" s="2">
        <f t="shared" si="13"/>
        <v>599871599000</v>
      </c>
      <c r="X16" s="2">
        <f t="shared" si="13"/>
        <v>1421754301000</v>
      </c>
    </row>
    <row r="17" spans="1:24" ht="15.5" x14ac:dyDescent="0.35">
      <c r="A17" t="s">
        <v>29</v>
      </c>
    </row>
    <row r="18" spans="1:2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</row>
    <row r="19" spans="1:24" ht="15.5" x14ac:dyDescent="0.35">
      <c r="A19" t="s">
        <v>49</v>
      </c>
      <c r="C19" t="s">
        <v>50</v>
      </c>
    </row>
    <row r="20" spans="1:24" ht="15.5" x14ac:dyDescent="0.35">
      <c r="A20" t="s">
        <v>51</v>
      </c>
      <c r="C20" t="s">
        <v>52</v>
      </c>
      <c r="D20" s="2">
        <f ca="1">IFERROR(D21*D2,"")</f>
        <v>108461700000000</v>
      </c>
      <c r="H20" s="2" t="str">
        <f t="shared" ref="H20:X20" si="14">IFERROR(H21*H2,"")</f>
        <v/>
      </c>
      <c r="I20" s="2">
        <f t="shared" ca="1" si="14"/>
        <v>155958000000000</v>
      </c>
      <c r="J20" s="2">
        <f t="shared" ca="1" si="14"/>
        <v>49055880000000</v>
      </c>
      <c r="K20" s="2">
        <f t="shared" ca="1" si="14"/>
        <v>24102600000000</v>
      </c>
      <c r="L20" s="2">
        <f t="shared" ca="1" si="14"/>
        <v>22543020000000</v>
      </c>
      <c r="M20" s="2">
        <f t="shared" ca="1" si="14"/>
        <v>14976760000000.002</v>
      </c>
      <c r="N20" s="2">
        <f t="shared" ca="1" si="14"/>
        <v>5893830000000</v>
      </c>
      <c r="O20" s="2">
        <f t="shared" ca="1" si="14"/>
        <v>3240640000000</v>
      </c>
      <c r="P20" s="2">
        <f t="shared" ca="1" si="14"/>
        <v>3116000000000</v>
      </c>
      <c r="Q20" s="2">
        <f t="shared" ca="1" si="14"/>
        <v>4113120000000</v>
      </c>
      <c r="R20" s="2">
        <f t="shared" ca="1" si="14"/>
        <v>1713190000000</v>
      </c>
      <c r="S20" s="2">
        <f t="shared" ca="1" si="14"/>
        <v>1278500000000</v>
      </c>
      <c r="T20" s="2">
        <f t="shared" ca="1" si="14"/>
        <v>8054550000000</v>
      </c>
      <c r="U20" s="2">
        <f t="shared" ca="1" si="14"/>
        <v>5088430000000</v>
      </c>
      <c r="V20" s="2">
        <f t="shared" ca="1" si="14"/>
        <v>6392500000000</v>
      </c>
      <c r="W20" s="2">
        <f t="shared" ca="1" si="14"/>
        <v>13552100000000</v>
      </c>
      <c r="X20" s="2">
        <f t="shared" ca="1" si="14"/>
        <v>12173900000000</v>
      </c>
    </row>
    <row r="21" spans="1:24" ht="15.5" x14ac:dyDescent="0.35">
      <c r="C21" t="s">
        <v>11</v>
      </c>
      <c r="D21" s="2">
        <f>IFERROR(INDEX(D51:D500,MATCH($C$7,$C$51:$C$500,0)),"")</f>
        <v>141780000000</v>
      </c>
      <c r="H21" s="2">
        <f>IFERROR(INDEX(D21:G21,COUNT(D21:G21)),"")</f>
        <v>141780000000</v>
      </c>
      <c r="I21" s="2">
        <f t="shared" ref="I21:X21" si="15">IFERROR(INDEX(I51:I500,MATCH($C$7,$C$51:$C$500,0)),"")</f>
        <v>141780000000</v>
      </c>
      <c r="J21" s="2">
        <f t="shared" si="15"/>
        <v>141780000000</v>
      </c>
      <c r="K21" s="2">
        <f t="shared" si="15"/>
        <v>141780000000</v>
      </c>
      <c r="L21" s="2">
        <f t="shared" si="15"/>
        <v>141780000000</v>
      </c>
      <c r="M21" s="2">
        <f t="shared" si="15"/>
        <v>129110000000.00002</v>
      </c>
      <c r="N21" s="2">
        <f t="shared" si="15"/>
        <v>71010000000</v>
      </c>
      <c r="O21" s="2">
        <f t="shared" si="15"/>
        <v>62320000000</v>
      </c>
      <c r="P21" s="2">
        <f t="shared" si="15"/>
        <v>62320000000</v>
      </c>
      <c r="Q21" s="2">
        <f t="shared" si="15"/>
        <v>62320000000</v>
      </c>
      <c r="R21" s="2">
        <f t="shared" si="15"/>
        <v>25570000000</v>
      </c>
      <c r="S21" s="2">
        <f t="shared" si="15"/>
        <v>25570000000</v>
      </c>
      <c r="T21" s="2">
        <f t="shared" si="15"/>
        <v>25570000000</v>
      </c>
      <c r="U21" s="2">
        <f t="shared" si="15"/>
        <v>25570000000</v>
      </c>
      <c r="V21" s="2">
        <f t="shared" si="15"/>
        <v>25570000000</v>
      </c>
      <c r="W21" s="2">
        <f t="shared" si="15"/>
        <v>25570000000</v>
      </c>
      <c r="X21" s="2">
        <f t="shared" si="15"/>
        <v>18170000000</v>
      </c>
    </row>
    <row r="23" spans="1:24" ht="15.5" x14ac:dyDescent="0.35">
      <c r="B23" t="s">
        <v>53</v>
      </c>
      <c r="C23" t="s">
        <v>54</v>
      </c>
      <c r="D23" s="3">
        <f>IFERROR(D5/D6*100,"")</f>
        <v>1.6516688601659688</v>
      </c>
      <c r="H23" s="3">
        <f t="shared" ref="H23:X23" si="16">IFERROR(H5/H6*100,"")</f>
        <v>6.6066754406638752</v>
      </c>
      <c r="I23" s="3">
        <f t="shared" si="16"/>
        <v>4.7863080554170763</v>
      </c>
      <c r="J23" s="3">
        <f t="shared" si="16"/>
        <v>2.4532369067545186</v>
      </c>
      <c r="K23" s="3">
        <f t="shared" si="16"/>
        <v>1.4407153104032848</v>
      </c>
      <c r="L23" s="3">
        <f t="shared" si="16"/>
        <v>1.48881477400828</v>
      </c>
      <c r="M23" s="3">
        <f t="shared" si="16"/>
        <v>7.8551061384601093</v>
      </c>
      <c r="N23" s="3">
        <f t="shared" si="16"/>
        <v>0.77897752337564674</v>
      </c>
      <c r="O23" s="3">
        <f t="shared" si="16"/>
        <v>0.26743943163314299</v>
      </c>
      <c r="P23" s="3">
        <f t="shared" si="16"/>
        <v>-19.805227675664021</v>
      </c>
      <c r="Q23" s="3">
        <f t="shared" si="16"/>
        <v>-41.409859507860283</v>
      </c>
      <c r="R23" s="3">
        <f t="shared" si="16"/>
        <v>-49.478559306459822</v>
      </c>
      <c r="S23" s="3">
        <f t="shared" si="16"/>
        <v>-4.1190715040746628</v>
      </c>
      <c r="T23" s="3">
        <f t="shared" si="16"/>
        <v>-7.8876121929837435</v>
      </c>
      <c r="U23" s="3">
        <f t="shared" si="16"/>
        <v>-9.5374795852155394</v>
      </c>
      <c r="V23" s="3">
        <f t="shared" si="16"/>
        <v>-2.0699796955478131</v>
      </c>
      <c r="W23" s="3">
        <f t="shared" si="16"/>
        <v>4.8334312773459791</v>
      </c>
      <c r="X23" s="3">
        <f t="shared" si="16"/>
        <v>0</v>
      </c>
    </row>
    <row r="24" spans="1:24" ht="15.5" x14ac:dyDescent="0.35">
      <c r="C24" t="s">
        <v>55</v>
      </c>
      <c r="D24" s="4">
        <f>IFERROR(_xlfn.RRI(5,I23,D23),"")</f>
        <v>-0.19167787409868564</v>
      </c>
      <c r="H24" s="4">
        <f t="shared" ref="H24:X24" si="17">IFERROR(_xlfn.RRI(5,M23,H23),"")</f>
        <v>-3.4024341289707771E-2</v>
      </c>
      <c r="I24" s="4">
        <f t="shared" si="17"/>
        <v>0.43778895837864451</v>
      </c>
      <c r="J24" s="4">
        <f t="shared" si="17"/>
        <v>0.55776811326788933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0.15736206566882238</v>
      </c>
      <c r="Q24" s="4">
        <f t="shared" si="17"/>
        <v>0.82065448084313752</v>
      </c>
      <c r="R24" s="4" t="str">
        <f t="shared" si="17"/>
        <v/>
      </c>
      <c r="S24" s="4" t="str">
        <f t="shared" si="17"/>
        <v/>
      </c>
      <c r="T24" s="4" t="str">
        <f t="shared" si="17"/>
        <v/>
      </c>
      <c r="U24" s="4" t="str">
        <f t="shared" si="17"/>
        <v/>
      </c>
      <c r="V24" s="4" t="str">
        <f t="shared" si="17"/>
        <v/>
      </c>
      <c r="W24" s="4" t="str">
        <f t="shared" si="17"/>
        <v/>
      </c>
      <c r="X24" s="4">
        <f t="shared" si="17"/>
        <v>0</v>
      </c>
    </row>
    <row r="25" spans="1:24" ht="15.5" x14ac:dyDescent="0.35">
      <c r="A25" t="s">
        <v>56</v>
      </c>
      <c r="C25" t="s">
        <v>57</v>
      </c>
      <c r="D25" s="3">
        <f>IFERROR(INDEX(D51:D500,MATCH($A$25,$C$51:$C$500,0)),"")</f>
        <v>2.09</v>
      </c>
      <c r="H25" s="3">
        <f>IFERROR(INDEX(D25:G25,COUNT(D25:G25)),"")</f>
        <v>2.09</v>
      </c>
      <c r="I25" s="3">
        <f t="shared" ref="I25:X25" si="18">IFERROR(INDEX(I51:I500,MATCH($C$25,$C$51:$C$500,0)),"")</f>
        <v>5.81</v>
      </c>
      <c r="J25" s="3">
        <f t="shared" si="18"/>
        <v>2.73</v>
      </c>
      <c r="K25" s="3">
        <f t="shared" si="18"/>
        <v>1.5</v>
      </c>
      <c r="L25" s="3">
        <f t="shared" si="18"/>
        <v>1.43</v>
      </c>
      <c r="M25" s="3">
        <f t="shared" si="18"/>
        <v>7.66</v>
      </c>
      <c r="N25" s="3">
        <f t="shared" si="18"/>
        <v>0.81</v>
      </c>
      <c r="O25" s="3">
        <f t="shared" si="18"/>
        <v>0.28999999999999998</v>
      </c>
      <c r="P25" s="3">
        <f t="shared" si="18"/>
        <v>-23.67</v>
      </c>
      <c r="Q25" s="3">
        <f t="shared" si="18"/>
        <v>-50.04</v>
      </c>
      <c r="R25" s="3">
        <f t="shared" si="18"/>
        <v>-164.17</v>
      </c>
      <c r="S25" s="3">
        <f t="shared" si="18"/>
        <v>-22.55</v>
      </c>
      <c r="T25" s="3">
        <f t="shared" si="18"/>
        <v>-43.45</v>
      </c>
      <c r="U25" s="3">
        <f t="shared" si="18"/>
        <v>-57.8</v>
      </c>
      <c r="V25" s="3">
        <f t="shared" si="18"/>
        <v>-11.24</v>
      </c>
      <c r="W25" s="3">
        <f t="shared" si="18"/>
        <v>26</v>
      </c>
      <c r="X25" s="3">
        <f t="shared" si="18"/>
        <v>61.82</v>
      </c>
    </row>
    <row r="26" spans="1:24" ht="15.5" x14ac:dyDescent="0.35">
      <c r="C26" t="s">
        <v>58</v>
      </c>
      <c r="D26" s="4">
        <f>IFERROR(_xlfn.RRI(5,I25,D25),"")</f>
        <v>-0.1849316473513094</v>
      </c>
      <c r="H26" s="4">
        <f t="shared" ref="H26:X26" si="19">IFERROR(_xlfn.RRI(5,M25,H25),"")</f>
        <v>-0.22877073076143495</v>
      </c>
      <c r="I26" s="4">
        <f t="shared" si="19"/>
        <v>0.48299000058009911</v>
      </c>
      <c r="J26" s="4">
        <f t="shared" si="19"/>
        <v>0.56585999876618587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>
        <f t="shared" si="19"/>
        <v>-0.16352284607164347</v>
      </c>
      <c r="Q26" s="4">
        <f t="shared" si="19"/>
        <v>0.34806302820627955</v>
      </c>
      <c r="R26" s="4" t="str">
        <f t="shared" si="19"/>
        <v/>
      </c>
      <c r="S26" s="4" t="str">
        <f t="shared" si="19"/>
        <v/>
      </c>
      <c r="T26" s="4" t="str">
        <f t="shared" si="19"/>
        <v/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</row>
    <row r="27" spans="1:24" ht="15.5" x14ac:dyDescent="0.35">
      <c r="C27" t="s">
        <v>59</v>
      </c>
      <c r="D27" s="3">
        <f>IFERROR(D4/D21,"")</f>
        <v>4.9000496543941314E-4</v>
      </c>
      <c r="H27" s="3">
        <f t="shared" ref="H27:X27" si="20">IFERROR(H4/H21,"")</f>
        <v>1.9600198617576526E-3</v>
      </c>
      <c r="I27" s="3">
        <f t="shared" si="20"/>
        <v>1.7587413739596559E-3</v>
      </c>
      <c r="J27" s="3">
        <f t="shared" si="20"/>
        <v>1.1450471011426153E-3</v>
      </c>
      <c r="K27" s="3">
        <f t="shared" si="20"/>
        <v>3.2894460431654674E-4</v>
      </c>
      <c r="L27" s="3">
        <f t="shared" si="20"/>
        <v>8.2130378050500777E-5</v>
      </c>
      <c r="M27" s="3">
        <f t="shared" si="20"/>
        <v>8.1932057935094101E-5</v>
      </c>
      <c r="N27" s="3">
        <f t="shared" si="20"/>
        <v>1.1750028165047177E-4</v>
      </c>
      <c r="O27" s="3">
        <f t="shared" si="20"/>
        <v>7.1574614890885756E-5</v>
      </c>
      <c r="P27" s="3">
        <f t="shared" si="20"/>
        <v>1.8966623876765083E-5</v>
      </c>
      <c r="Q27" s="3">
        <f t="shared" si="20"/>
        <v>8.0231065468549417E-5</v>
      </c>
      <c r="R27" s="3">
        <f t="shared" si="20"/>
        <v>8.4960070394994128E-5</v>
      </c>
      <c r="S27" s="3">
        <f t="shared" si="20"/>
        <v>4.8910981619084868E-4</v>
      </c>
      <c r="T27" s="3">
        <f t="shared" si="20"/>
        <v>6.3159867031677749E-4</v>
      </c>
      <c r="U27" s="3">
        <f t="shared" si="20"/>
        <v>7.6754536566288616E-4</v>
      </c>
      <c r="V27" s="3">
        <f t="shared" si="20"/>
        <v>8.688263981228002E-4</v>
      </c>
      <c r="W27" s="3">
        <f t="shared" si="20"/>
        <v>7.1553732499022296</v>
      </c>
      <c r="X27" s="3">
        <f t="shared" si="20"/>
        <v>8.17331557512383</v>
      </c>
    </row>
    <row r="28" spans="1:24" ht="15.5" x14ac:dyDescent="0.35">
      <c r="C28" t="s">
        <v>60</v>
      </c>
      <c r="D28" s="4">
        <f>IFERROR(_xlfn.RRI(5,I27,D27),"")</f>
        <v>-0.22553873697231097</v>
      </c>
      <c r="H28" s="4">
        <f t="shared" ref="H28:X28" si="21">IFERROR(_xlfn.RRI(5,M27,H27),"")</f>
        <v>0.88695403767078274</v>
      </c>
      <c r="I28" s="4">
        <f t="shared" si="21"/>
        <v>0.71803740310779007</v>
      </c>
      <c r="J28" s="4">
        <f t="shared" si="21"/>
        <v>0.74105650580630011</v>
      </c>
      <c r="K28" s="4">
        <f t="shared" si="21"/>
        <v>0.76940213528196466</v>
      </c>
      <c r="L28" s="4">
        <f t="shared" si="21"/>
        <v>4.6903998422875848E-3</v>
      </c>
      <c r="M28" s="4">
        <f t="shared" si="21"/>
        <v>-7.2319316179284554E-3</v>
      </c>
      <c r="N28" s="4">
        <f t="shared" si="21"/>
        <v>-0.24815813370596806</v>
      </c>
      <c r="O28" s="4">
        <f t="shared" si="21"/>
        <v>-0.35306065783698637</v>
      </c>
      <c r="P28" s="4">
        <f t="shared" si="21"/>
        <v>-0.52293539543884138</v>
      </c>
      <c r="Q28" s="4">
        <f t="shared" si="21"/>
        <v>-0.37901385537395627</v>
      </c>
      <c r="R28" s="4">
        <f t="shared" si="21"/>
        <v>-0.89650568030650135</v>
      </c>
      <c r="S28" s="4">
        <f t="shared" si="21"/>
        <v>-0.85697840327581343</v>
      </c>
      <c r="T28" s="4" t="str">
        <f t="shared" si="21"/>
        <v/>
      </c>
      <c r="U28" s="4" t="str">
        <f t="shared" si="21"/>
        <v/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</row>
    <row r="32" spans="1:24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152.09</v>
      </c>
      <c r="H32" s="3">
        <f>IFERROR(INDEX(D32:G32,COUNT(D32:G32)),"")</f>
        <v>152.09</v>
      </c>
      <c r="I32" s="3">
        <f t="shared" ref="I32:X32" si="22">IFERROR(INDEX(I51:I500,MATCH($C$32,$C$51:$C$500,0)),"")</f>
        <v>147.52000000000001</v>
      </c>
      <c r="J32" s="3">
        <f t="shared" si="22"/>
        <v>136.86000000000001</v>
      </c>
      <c r="K32" s="3">
        <f t="shared" si="22"/>
        <v>128.12</v>
      </c>
      <c r="L32" s="3">
        <f t="shared" si="22"/>
        <v>127.85</v>
      </c>
      <c r="M32" s="3">
        <f t="shared" si="22"/>
        <v>120.23</v>
      </c>
      <c r="N32" s="3">
        <f t="shared" si="22"/>
        <v>148.12</v>
      </c>
      <c r="O32" s="3">
        <f t="shared" si="22"/>
        <v>174.04</v>
      </c>
      <c r="P32" s="3">
        <f t="shared" si="22"/>
        <v>180.97</v>
      </c>
      <c r="Q32" s="3">
        <f t="shared" si="22"/>
        <v>179.21</v>
      </c>
      <c r="R32" s="3">
        <f t="shared" si="22"/>
        <v>464.08</v>
      </c>
      <c r="S32" s="3">
        <f t="shared" si="22"/>
        <v>646.52</v>
      </c>
      <c r="T32" s="3">
        <f t="shared" si="22"/>
        <v>605.04</v>
      </c>
      <c r="U32" s="3">
        <f t="shared" si="22"/>
        <v>636.87</v>
      </c>
      <c r="V32" s="3">
        <f t="shared" si="22"/>
        <v>552.05999999999995</v>
      </c>
      <c r="W32" s="3">
        <f t="shared" si="22"/>
        <v>537.45000000000005</v>
      </c>
      <c r="X32" s="3">
        <f t="shared" si="22"/>
        <v>920.27</v>
      </c>
    </row>
    <row r="33" spans="1:24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4.8</v>
      </c>
      <c r="H33" s="3">
        <f>IFERROR(INDEX(D33:G33,COUNT(D33:G33)),"")</f>
        <v>4.8</v>
      </c>
      <c r="I33" s="3">
        <f t="shared" ref="I33:X33" si="23">IFERROR(INDEX(I51:I500,MATCH($C$33,$C$51:$C$500,0)),"")</f>
        <v>7.46</v>
      </c>
      <c r="J33" s="3">
        <f t="shared" si="23"/>
        <v>2.5299999999999998</v>
      </c>
      <c r="K33" s="3">
        <f t="shared" si="23"/>
        <v>1.33</v>
      </c>
      <c r="L33" s="3">
        <f t="shared" si="23"/>
        <v>1.24</v>
      </c>
      <c r="M33" s="3">
        <f t="shared" si="23"/>
        <v>0.96</v>
      </c>
      <c r="N33" s="3">
        <f t="shared" si="23"/>
        <v>0.54</v>
      </c>
      <c r="O33" s="3">
        <f t="shared" si="23"/>
        <v>0.28999999999999998</v>
      </c>
      <c r="P33" s="3">
        <f t="shared" si="23"/>
        <v>0.27</v>
      </c>
      <c r="Q33" s="3">
        <f t="shared" si="23"/>
        <v>0.35</v>
      </c>
      <c r="R33" s="3">
        <f t="shared" si="23"/>
        <v>0.14000000000000001</v>
      </c>
      <c r="S33" s="3">
        <f t="shared" si="23"/>
        <v>7.0000000000000007E-2</v>
      </c>
      <c r="T33" s="3">
        <f t="shared" si="23"/>
        <v>0.5</v>
      </c>
      <c r="U33" s="3">
        <f t="shared" si="23"/>
        <v>0.3</v>
      </c>
      <c r="V33" s="3">
        <f t="shared" si="23"/>
        <v>0.44</v>
      </c>
      <c r="W33" s="3">
        <f t="shared" si="23"/>
        <v>0.95</v>
      </c>
      <c r="X33" s="3">
        <f t="shared" si="23"/>
        <v>0.7</v>
      </c>
    </row>
    <row r="34" spans="1:24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349.28</v>
      </c>
      <c r="H34" s="3">
        <f>IFERROR(INDEX(D34:G34,COUNT(D34:G34)),"")</f>
        <v>349.28</v>
      </c>
      <c r="I34" s="3">
        <f t="shared" ref="I34:X34" si="24">IFERROR(INDEX(I51:I500,MATCH($C$34,$C$51:$C$500,0)),"")</f>
        <v>189.33</v>
      </c>
      <c r="J34" s="3">
        <f t="shared" si="24"/>
        <v>126.74</v>
      </c>
      <c r="K34" s="3">
        <f t="shared" si="24"/>
        <v>113.33</v>
      </c>
      <c r="L34" s="3">
        <f t="shared" si="24"/>
        <v>111.19</v>
      </c>
      <c r="M34" s="3">
        <f t="shared" si="24"/>
        <v>15.14</v>
      </c>
      <c r="N34" s="3">
        <f t="shared" si="24"/>
        <v>98.77</v>
      </c>
      <c r="O34" s="3">
        <f t="shared" si="24"/>
        <v>172.41</v>
      </c>
      <c r="P34" s="3">
        <f t="shared" si="24"/>
        <v>-2.0299999999999998</v>
      </c>
      <c r="Q34" s="3">
        <f t="shared" si="24"/>
        <v>-1.26</v>
      </c>
      <c r="R34" s="3">
        <f t="shared" si="24"/>
        <v>-0.39</v>
      </c>
      <c r="S34" s="3">
        <f t="shared" si="24"/>
        <v>-2.13</v>
      </c>
      <c r="T34" s="3">
        <f t="shared" si="24"/>
        <v>-7</v>
      </c>
      <c r="U34" s="3">
        <f t="shared" si="24"/>
        <v>-3.29</v>
      </c>
      <c r="V34" s="3">
        <f t="shared" si="24"/>
        <v>-21.44</v>
      </c>
      <c r="W34" s="3">
        <f t="shared" si="24"/>
        <v>19.62</v>
      </c>
      <c r="X34" s="3">
        <f t="shared" si="24"/>
        <v>10.42</v>
      </c>
    </row>
    <row r="35" spans="1:24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88.37</v>
      </c>
      <c r="H35" s="3">
        <f>IFERROR(INDEX(D35:G35,COUNT(D35:G35)),"")</f>
        <v>88.37</v>
      </c>
      <c r="I35" s="3">
        <f t="shared" ref="I35:X35" si="25">IFERROR(INDEX(I51:I500,MATCH($C$35,$C$51:$C$500,0)),"")</f>
        <v>37.96</v>
      </c>
      <c r="J35" s="3">
        <f t="shared" si="25"/>
        <v>19.07</v>
      </c>
      <c r="K35" s="3">
        <f t="shared" si="25"/>
        <v>33.880000000000003</v>
      </c>
      <c r="L35" s="3">
        <f t="shared" si="25"/>
        <v>130.13999999999999</v>
      </c>
      <c r="M35" s="3">
        <f t="shared" si="25"/>
        <v>98.93</v>
      </c>
      <c r="N35" s="3">
        <f t="shared" si="25"/>
        <v>46.71</v>
      </c>
      <c r="O35" s="3">
        <f t="shared" si="25"/>
        <v>49.38</v>
      </c>
      <c r="P35" s="3">
        <f t="shared" si="25"/>
        <v>177.61</v>
      </c>
      <c r="Q35" s="3">
        <f t="shared" si="25"/>
        <v>58.67</v>
      </c>
      <c r="R35" s="3">
        <f t="shared" si="25"/>
        <v>56.61</v>
      </c>
      <c r="S35" s="3">
        <f t="shared" si="25"/>
        <v>7.33</v>
      </c>
      <c r="T35" s="3">
        <f t="shared" si="25"/>
        <v>38.69</v>
      </c>
      <c r="U35" s="3">
        <f t="shared" si="25"/>
        <v>20.29</v>
      </c>
      <c r="V35" s="3">
        <f t="shared" si="25"/>
        <v>28.69</v>
      </c>
      <c r="W35" s="3">
        <f t="shared" si="25"/>
        <v>71.28</v>
      </c>
      <c r="X35" s="3">
        <f t="shared" si="25"/>
        <v>78.790000000000006</v>
      </c>
    </row>
    <row r="36" spans="1:24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X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</row>
    <row r="37" spans="1:24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X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</row>
    <row r="50" spans="2:24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</row>
    <row r="51" spans="2:24" ht="15.5" x14ac:dyDescent="0.35">
      <c r="B51" t="s">
        <v>82</v>
      </c>
      <c r="C51" t="s">
        <v>5</v>
      </c>
      <c r="D51" s="5">
        <v>69472904</v>
      </c>
      <c r="E51" s="5">
        <v>65775298</v>
      </c>
      <c r="F51" s="5">
        <v>62731014</v>
      </c>
      <c r="G51" s="5">
        <v>57532111</v>
      </c>
      <c r="I51" s="5">
        <v>249354352</v>
      </c>
      <c r="J51" s="5">
        <v>162344778</v>
      </c>
      <c r="K51" s="5">
        <v>46637766</v>
      </c>
      <c r="L51" s="5">
        <v>11644445</v>
      </c>
      <c r="M51" s="5">
        <v>10578248</v>
      </c>
      <c r="N51" s="5">
        <v>8343695</v>
      </c>
      <c r="O51" s="5">
        <v>4460530</v>
      </c>
      <c r="P51" s="5">
        <v>1182000</v>
      </c>
      <c r="Q51" s="5">
        <v>5000000</v>
      </c>
      <c r="R51" s="5">
        <v>2172429</v>
      </c>
      <c r="S51" s="5">
        <v>12506538</v>
      </c>
      <c r="T51" s="5">
        <v>16149978</v>
      </c>
      <c r="U51" s="5">
        <v>19626135</v>
      </c>
      <c r="V51" s="5">
        <v>22215891</v>
      </c>
      <c r="W51" s="5">
        <v>182962894000</v>
      </c>
      <c r="X51" s="5">
        <v>148509144000</v>
      </c>
    </row>
    <row r="52" spans="2:24" ht="15.5" x14ac:dyDescent="0.35">
      <c r="C52" t="s">
        <v>83</v>
      </c>
      <c r="D52" s="5">
        <v>-25957448</v>
      </c>
      <c r="E52" s="5">
        <v>-28806026</v>
      </c>
      <c r="F52" s="5">
        <v>-31691919</v>
      </c>
      <c r="G52" s="5">
        <v>-21446807</v>
      </c>
      <c r="I52" s="5">
        <v>-109130272</v>
      </c>
      <c r="J52" s="5">
        <v>-82678907</v>
      </c>
      <c r="K52" s="5">
        <v>-20380893</v>
      </c>
      <c r="L52" s="5">
        <v>-5077708</v>
      </c>
      <c r="M52" s="5">
        <v>-4373988</v>
      </c>
      <c r="N52" s="5">
        <v>-2343234</v>
      </c>
    </row>
    <row r="53" spans="2:24" ht="15.5" x14ac:dyDescent="0.35">
      <c r="C53" t="s">
        <v>84</v>
      </c>
      <c r="D53" s="5">
        <v>43515456</v>
      </c>
      <c r="E53" s="5">
        <v>36969272</v>
      </c>
      <c r="F53" s="5">
        <v>31039095</v>
      </c>
      <c r="G53" s="5">
        <v>36085304</v>
      </c>
      <c r="I53" s="5">
        <v>140224080</v>
      </c>
      <c r="J53" s="5">
        <v>79665871</v>
      </c>
      <c r="K53" s="5">
        <v>26256873</v>
      </c>
      <c r="L53" s="5">
        <v>6566737</v>
      </c>
      <c r="M53" s="5">
        <v>6204260</v>
      </c>
      <c r="N53" s="5">
        <v>6000461</v>
      </c>
      <c r="O53" s="5">
        <v>4460530</v>
      </c>
      <c r="P53" s="5">
        <v>1182000</v>
      </c>
      <c r="Q53" s="5">
        <v>5000000</v>
      </c>
      <c r="R53" s="5">
        <v>2172429</v>
      </c>
      <c r="S53" s="5">
        <v>12506538</v>
      </c>
      <c r="T53" s="5">
        <v>16149978</v>
      </c>
      <c r="U53" s="5">
        <v>19626135</v>
      </c>
      <c r="V53" s="5">
        <v>22215891</v>
      </c>
      <c r="W53" s="5">
        <v>182962894000</v>
      </c>
      <c r="X53" s="5">
        <v>148509144000</v>
      </c>
    </row>
    <row r="54" spans="2:24" ht="15.5" x14ac:dyDescent="0.35">
      <c r="C54" t="s">
        <v>85</v>
      </c>
      <c r="D54" s="5">
        <v>-14923982</v>
      </c>
      <c r="E54" s="5">
        <v>-13504604</v>
      </c>
      <c r="F54" s="5">
        <v>-11493489</v>
      </c>
      <c r="G54" s="5">
        <v>-13493067</v>
      </c>
      <c r="I54" s="5">
        <v>-47041906</v>
      </c>
      <c r="J54" s="5">
        <v>-36864656</v>
      </c>
      <c r="K54" s="5">
        <v>-9157617</v>
      </c>
      <c r="L54" s="5">
        <v>-5503434</v>
      </c>
      <c r="M54" s="5">
        <v>-5341284</v>
      </c>
      <c r="N54" s="5">
        <v>-6127789</v>
      </c>
      <c r="O54" s="5">
        <v>-5183093</v>
      </c>
      <c r="P54" s="5">
        <v>-6029666</v>
      </c>
      <c r="Q54" s="5">
        <v>-9941495</v>
      </c>
      <c r="R54" s="5">
        <v>-5181005</v>
      </c>
      <c r="S54" s="5">
        <v>-13890099</v>
      </c>
      <c r="T54" s="5">
        <v>-7131555</v>
      </c>
      <c r="U54" s="5">
        <v>-11963487</v>
      </c>
      <c r="V54" s="5">
        <v>-13708775</v>
      </c>
      <c r="W54" s="5">
        <v>-156441637000</v>
      </c>
      <c r="X54" s="5">
        <v>-40309810000</v>
      </c>
    </row>
    <row r="55" spans="2:24" ht="15.5" x14ac:dyDescent="0.35">
      <c r="C55" t="s">
        <v>434</v>
      </c>
      <c r="D55" s="5">
        <v>-14923982</v>
      </c>
      <c r="E55" s="5">
        <v>-13504604</v>
      </c>
      <c r="F55" s="5">
        <v>-11493489</v>
      </c>
      <c r="G55" s="5">
        <v>-13493067</v>
      </c>
      <c r="I55" s="5">
        <v>-47041906</v>
      </c>
      <c r="J55" s="5">
        <v>-36864656</v>
      </c>
      <c r="K55" s="5">
        <v>-9157617</v>
      </c>
      <c r="L55" s="5">
        <v>-5503434</v>
      </c>
      <c r="M55" s="5">
        <v>-5341284</v>
      </c>
      <c r="N55" s="5">
        <v>-6127789</v>
      </c>
      <c r="O55" s="5">
        <v>-5183093</v>
      </c>
      <c r="P55" s="5">
        <v>-6029666</v>
      </c>
      <c r="Q55" s="5">
        <v>-9941495</v>
      </c>
      <c r="R55" s="5">
        <v>-5181005</v>
      </c>
      <c r="S55" s="5">
        <v>-13890099</v>
      </c>
      <c r="T55" s="5">
        <v>-7131555</v>
      </c>
      <c r="U55" s="5">
        <v>-11963487</v>
      </c>
    </row>
    <row r="56" spans="2:24" ht="15.5" x14ac:dyDescent="0.35">
      <c r="C56" t="s">
        <v>86</v>
      </c>
      <c r="V56" s="5">
        <v>-13708775</v>
      </c>
      <c r="W56" s="5">
        <v>-156441637000</v>
      </c>
    </row>
    <row r="57" spans="2:24" ht="15.5" x14ac:dyDescent="0.35">
      <c r="C57" t="s">
        <v>87</v>
      </c>
      <c r="X57" s="5">
        <v>-40309810000</v>
      </c>
    </row>
    <row r="58" spans="2:24" ht="15.5" x14ac:dyDescent="0.35">
      <c r="C58" t="s">
        <v>88</v>
      </c>
      <c r="D58" s="5">
        <v>28591474</v>
      </c>
      <c r="E58" s="5">
        <v>23464668</v>
      </c>
      <c r="F58" s="5">
        <v>19545606</v>
      </c>
      <c r="G58" s="5">
        <v>22592237</v>
      </c>
      <c r="I58" s="5">
        <v>93182174</v>
      </c>
      <c r="J58" s="5">
        <v>42801215</v>
      </c>
      <c r="K58" s="5">
        <v>17099256</v>
      </c>
      <c r="L58" s="5">
        <v>1063303</v>
      </c>
      <c r="M58" s="5">
        <v>862976</v>
      </c>
      <c r="N58" s="5">
        <v>-127328</v>
      </c>
      <c r="O58" s="5">
        <v>-722563</v>
      </c>
      <c r="P58" s="5">
        <v>-4847666</v>
      </c>
      <c r="Q58" s="5">
        <v>-4941495</v>
      </c>
      <c r="R58" s="5">
        <v>-3008576</v>
      </c>
      <c r="S58" s="5">
        <v>-1383561</v>
      </c>
      <c r="T58" s="5">
        <v>9018423</v>
      </c>
      <c r="U58" s="5">
        <v>7662648</v>
      </c>
      <c r="V58" s="5">
        <v>8507116</v>
      </c>
      <c r="W58" s="5">
        <v>26521257000</v>
      </c>
      <c r="X58" s="5">
        <v>108199334000</v>
      </c>
    </row>
    <row r="59" spans="2:24" ht="15.5" x14ac:dyDescent="0.35">
      <c r="C59" t="s">
        <v>89</v>
      </c>
      <c r="D59" s="5">
        <v>-5716225</v>
      </c>
      <c r="E59" s="5">
        <v>-8651758</v>
      </c>
      <c r="F59" s="5">
        <v>903720</v>
      </c>
      <c r="G59" s="5">
        <v>-11025537</v>
      </c>
      <c r="I59" s="5">
        <v>-26915386</v>
      </c>
      <c r="J59" s="5">
        <v>-8808309</v>
      </c>
      <c r="K59" s="5">
        <v>359957</v>
      </c>
      <c r="L59" s="5">
        <v>31479617</v>
      </c>
      <c r="M59" s="5">
        <v>120429298</v>
      </c>
      <c r="N59" s="5">
        <v>13968469</v>
      </c>
      <c r="O59" s="5">
        <v>1952196</v>
      </c>
      <c r="P59" s="5">
        <v>-98567045</v>
      </c>
      <c r="Q59" s="5">
        <v>-167441551</v>
      </c>
      <c r="R59" s="5">
        <v>-512872230</v>
      </c>
      <c r="S59" s="5">
        <v>-77125496</v>
      </c>
      <c r="T59" s="5">
        <v>-166559025</v>
      </c>
      <c r="U59" s="5">
        <v>-165751417</v>
      </c>
      <c r="V59" s="5">
        <v>-75672721</v>
      </c>
      <c r="W59" s="5">
        <v>573350342000</v>
      </c>
      <c r="X59" s="5">
        <v>1313554967000</v>
      </c>
    </row>
    <row r="60" spans="2:24" ht="15.5" x14ac:dyDescent="0.35">
      <c r="C60" t="s">
        <v>26</v>
      </c>
      <c r="D60" s="5">
        <v>-5909305</v>
      </c>
      <c r="E60" s="5">
        <v>-8668314</v>
      </c>
      <c r="F60" s="5">
        <v>-1819626</v>
      </c>
      <c r="G60" s="5">
        <v>-5068451</v>
      </c>
      <c r="I60" s="5">
        <v>-18118051</v>
      </c>
      <c r="J60" s="5">
        <v>-9171797</v>
      </c>
      <c r="K60" s="5">
        <v>-31750</v>
      </c>
      <c r="L60" s="5">
        <v>-49753</v>
      </c>
      <c r="M60" s="5">
        <v>-29067</v>
      </c>
      <c r="N60" s="5">
        <v>-4691</v>
      </c>
      <c r="O60" s="5">
        <v>-20098</v>
      </c>
      <c r="P60" s="5">
        <v>-44798</v>
      </c>
      <c r="Q60" s="5">
        <v>-63586450</v>
      </c>
      <c r="R60" s="5">
        <v>-107655218</v>
      </c>
      <c r="S60" s="5">
        <v>-141078038</v>
      </c>
      <c r="T60" s="5">
        <v>-122959484</v>
      </c>
      <c r="U60" s="5">
        <v>-86130274</v>
      </c>
      <c r="V60" s="5">
        <v>-64713402</v>
      </c>
      <c r="W60" s="5">
        <v>-390333670000</v>
      </c>
      <c r="X60" s="5">
        <v>-1081781554000</v>
      </c>
    </row>
    <row r="61" spans="2:24" ht="15.5" x14ac:dyDescent="0.35">
      <c r="C61" t="s">
        <v>90</v>
      </c>
      <c r="R61" s="5">
        <v>26833849</v>
      </c>
      <c r="S61" s="5">
        <v>67506098</v>
      </c>
      <c r="T61" s="5">
        <v>-44038359</v>
      </c>
      <c r="U61" s="5">
        <v>-20010382</v>
      </c>
      <c r="V61" s="5">
        <v>-15118942</v>
      </c>
      <c r="W61" s="5">
        <v>1006794845000</v>
      </c>
      <c r="X61" s="5">
        <v>2132402109000</v>
      </c>
    </row>
    <row r="62" spans="2:24" ht="15.5" x14ac:dyDescent="0.35">
      <c r="C62" t="s">
        <v>92</v>
      </c>
      <c r="D62" s="5">
        <v>119069</v>
      </c>
      <c r="E62" s="5">
        <v>106683</v>
      </c>
      <c r="F62" s="5">
        <v>244376</v>
      </c>
      <c r="G62" s="5">
        <v>93526</v>
      </c>
      <c r="I62" s="5">
        <v>592702</v>
      </c>
      <c r="J62" s="5">
        <v>379018</v>
      </c>
      <c r="K62" s="5">
        <v>73526</v>
      </c>
      <c r="L62" s="5">
        <v>356032</v>
      </c>
      <c r="M62" s="5">
        <v>239569</v>
      </c>
      <c r="N62" s="5">
        <v>36754</v>
      </c>
      <c r="O62" s="5">
        <v>74542</v>
      </c>
      <c r="P62" s="5">
        <v>25923</v>
      </c>
      <c r="Q62" s="5">
        <v>33125</v>
      </c>
      <c r="R62" s="5">
        <v>7392</v>
      </c>
      <c r="S62" s="5">
        <v>1264</v>
      </c>
      <c r="T62" s="5">
        <v>5467</v>
      </c>
      <c r="U62" s="5">
        <v>3840864</v>
      </c>
      <c r="V62" s="5">
        <v>3361183</v>
      </c>
      <c r="W62" s="5">
        <v>61490479000</v>
      </c>
      <c r="X62" s="5">
        <v>7447507000</v>
      </c>
    </row>
    <row r="63" spans="2:24" ht="15.5" x14ac:dyDescent="0.35">
      <c r="C63" t="s">
        <v>91</v>
      </c>
      <c r="D63" s="5">
        <v>53194</v>
      </c>
      <c r="E63" s="5">
        <v>-535246</v>
      </c>
      <c r="F63" s="5">
        <v>2593604</v>
      </c>
      <c r="G63" s="5">
        <v>586557</v>
      </c>
      <c r="I63" s="5">
        <v>4576372</v>
      </c>
      <c r="J63" s="5">
        <v>1164905</v>
      </c>
      <c r="K63" s="5">
        <v>-38217</v>
      </c>
      <c r="L63" s="5">
        <v>1475087</v>
      </c>
      <c r="M63" s="5">
        <v>1492869</v>
      </c>
      <c r="N63" s="5">
        <v>-273764</v>
      </c>
      <c r="O63" s="5">
        <v>104440</v>
      </c>
      <c r="P63" s="5">
        <v>306724</v>
      </c>
      <c r="Q63" s="5">
        <v>-280901</v>
      </c>
      <c r="R63" s="5">
        <v>-2971829</v>
      </c>
      <c r="S63" s="5">
        <v>118295</v>
      </c>
      <c r="T63" s="5">
        <v>782806</v>
      </c>
      <c r="U63" s="5">
        <v>-1029249</v>
      </c>
      <c r="V63" s="5">
        <v>2115552</v>
      </c>
      <c r="W63" s="5">
        <v>-27648564000</v>
      </c>
      <c r="X63" s="5">
        <v>170917733000</v>
      </c>
    </row>
    <row r="64" spans="2:24" ht="15.5" x14ac:dyDescent="0.35">
      <c r="C64" t="s">
        <v>1115</v>
      </c>
      <c r="V64" s="5">
        <v>66618</v>
      </c>
      <c r="W64" s="5">
        <v>18234118000</v>
      </c>
      <c r="X64" s="5">
        <v>-31170089000</v>
      </c>
    </row>
    <row r="65" spans="3:24" ht="15.5" x14ac:dyDescent="0.35">
      <c r="C65" t="s">
        <v>830</v>
      </c>
      <c r="D65" s="5">
        <v>-751</v>
      </c>
      <c r="E65" s="5">
        <v>37185</v>
      </c>
      <c r="F65" s="5">
        <v>-6387</v>
      </c>
      <c r="G65" s="5">
        <v>-760</v>
      </c>
      <c r="I65" s="5">
        <v>-27794</v>
      </c>
      <c r="J65" s="5">
        <v>-267077</v>
      </c>
      <c r="K65" s="5">
        <v>-21032</v>
      </c>
      <c r="L65" s="5">
        <v>11796590</v>
      </c>
    </row>
    <row r="66" spans="3:24" ht="15.5" x14ac:dyDescent="0.35">
      <c r="C66" t="s">
        <v>309</v>
      </c>
      <c r="U66" s="5">
        <v>-39503949</v>
      </c>
    </row>
    <row r="67" spans="3:24" ht="15.5" x14ac:dyDescent="0.35">
      <c r="C67" t="s">
        <v>93</v>
      </c>
      <c r="D67" s="5">
        <v>509592</v>
      </c>
      <c r="E67" s="5">
        <v>368062</v>
      </c>
      <c r="F67" s="5">
        <v>417627</v>
      </c>
      <c r="G67" s="5">
        <v>-1093183</v>
      </c>
      <c r="I67" s="5">
        <v>76551</v>
      </c>
      <c r="J67" s="5">
        <v>718733</v>
      </c>
      <c r="K67" s="5">
        <v>268130</v>
      </c>
      <c r="L67" s="5">
        <v>54352</v>
      </c>
      <c r="M67" s="5">
        <v>1001257</v>
      </c>
      <c r="N67" s="5">
        <v>35289</v>
      </c>
      <c r="O67" s="5">
        <v>-17357</v>
      </c>
      <c r="P67" s="5">
        <v>175438</v>
      </c>
      <c r="Q67" s="5">
        <v>-14620367</v>
      </c>
      <c r="R67" s="5">
        <v>-143459175</v>
      </c>
      <c r="S67" s="5">
        <v>-18224404</v>
      </c>
      <c r="T67" s="5">
        <v>-56778852</v>
      </c>
      <c r="U67" s="5">
        <v>-24682861</v>
      </c>
      <c r="V67" s="5">
        <v>-30460933</v>
      </c>
      <c r="W67" s="5">
        <v>-109561524000</v>
      </c>
    </row>
    <row r="68" spans="3:24" ht="15.5" x14ac:dyDescent="0.35">
      <c r="C68" t="s">
        <v>94</v>
      </c>
      <c r="D68" s="5">
        <v>-5716225</v>
      </c>
      <c r="E68" s="5">
        <v>-8651758</v>
      </c>
      <c r="F68" s="5">
        <v>903720</v>
      </c>
      <c r="G68" s="5">
        <v>-11025537</v>
      </c>
      <c r="I68" s="5">
        <v>-26915386</v>
      </c>
      <c r="J68" s="5">
        <v>-8808309</v>
      </c>
      <c r="K68" s="5">
        <v>359957</v>
      </c>
      <c r="L68" s="5">
        <v>31479617</v>
      </c>
      <c r="M68" s="5">
        <v>120429298</v>
      </c>
      <c r="N68" s="5">
        <v>13968469</v>
      </c>
      <c r="O68" s="5">
        <v>1952196</v>
      </c>
      <c r="P68" s="5">
        <v>-98567045</v>
      </c>
      <c r="Q68" s="5">
        <v>-167441551</v>
      </c>
      <c r="R68" s="5">
        <v>-512872230</v>
      </c>
      <c r="S68" s="5">
        <v>-77125496</v>
      </c>
      <c r="T68" s="5">
        <v>-166559025</v>
      </c>
      <c r="U68" s="5">
        <v>-165751417</v>
      </c>
      <c r="V68" s="5">
        <v>-75672721</v>
      </c>
      <c r="W68" s="5">
        <v>573350342000</v>
      </c>
      <c r="X68" s="5">
        <v>1313554967000</v>
      </c>
    </row>
    <row r="69" spans="3:24" ht="15.5" x14ac:dyDescent="0.35">
      <c r="C69" t="s">
        <v>28</v>
      </c>
      <c r="D69" s="5">
        <v>22875249</v>
      </c>
      <c r="E69" s="5">
        <v>14812910</v>
      </c>
      <c r="F69" s="5">
        <v>20449326</v>
      </c>
      <c r="G69" s="5">
        <v>11566700</v>
      </c>
      <c r="I69" s="5">
        <v>66266788</v>
      </c>
      <c r="J69" s="5">
        <v>33992906</v>
      </c>
      <c r="K69" s="5">
        <v>17459213</v>
      </c>
      <c r="L69" s="5">
        <v>32542920</v>
      </c>
      <c r="M69" s="5">
        <v>121292274</v>
      </c>
      <c r="N69" s="5">
        <v>13841141</v>
      </c>
      <c r="O69" s="5">
        <v>1229633</v>
      </c>
      <c r="P69" s="5">
        <v>-103414711</v>
      </c>
      <c r="Q69" s="5">
        <v>-172383046</v>
      </c>
      <c r="R69" s="5">
        <v>-515880806</v>
      </c>
      <c r="S69" s="5">
        <v>-78509057</v>
      </c>
      <c r="T69" s="5">
        <v>-157540602</v>
      </c>
      <c r="U69" s="5">
        <v>-158088769</v>
      </c>
      <c r="V69" s="5">
        <v>-67165605</v>
      </c>
      <c r="W69" s="5">
        <v>599871599000</v>
      </c>
      <c r="X69" s="5">
        <v>1421754301000</v>
      </c>
    </row>
    <row r="70" spans="3:24" ht="15.5" x14ac:dyDescent="0.35">
      <c r="C70" t="s">
        <v>27</v>
      </c>
      <c r="D70" s="5">
        <v>-4816389</v>
      </c>
      <c r="E70" s="5">
        <v>-2342875</v>
      </c>
      <c r="F70" s="5">
        <v>-5098655</v>
      </c>
      <c r="G70" s="5">
        <v>-4153057</v>
      </c>
      <c r="I70" s="5">
        <v>-16180460</v>
      </c>
      <c r="J70" s="5">
        <v>-8866261</v>
      </c>
      <c r="K70" s="5">
        <v>-3271162</v>
      </c>
      <c r="L70" s="5">
        <v>-18859134</v>
      </c>
      <c r="M70" s="5">
        <v>-51509829</v>
      </c>
      <c r="N70" s="5">
        <v>-9802932</v>
      </c>
      <c r="O70" s="5">
        <v>35092</v>
      </c>
      <c r="P70" s="5">
        <v>-26082</v>
      </c>
      <c r="Q70" s="5">
        <v>-75175895</v>
      </c>
      <c r="R70" s="5">
        <v>56881920</v>
      </c>
      <c r="S70" s="5">
        <v>17216679</v>
      </c>
      <c r="T70" s="5">
        <v>11462701</v>
      </c>
      <c r="U70" s="5">
        <v>11842349</v>
      </c>
      <c r="V70" s="5">
        <v>7845394</v>
      </c>
      <c r="W70" s="5">
        <v>-42443612000</v>
      </c>
      <c r="X70" s="5">
        <v>-298644227000</v>
      </c>
    </row>
    <row r="71" spans="3:24" ht="15.5" x14ac:dyDescent="0.35">
      <c r="C71" t="s">
        <v>95</v>
      </c>
      <c r="D71" s="5">
        <v>18058860</v>
      </c>
      <c r="E71" s="5">
        <v>12470035</v>
      </c>
      <c r="F71" s="5">
        <v>15350671</v>
      </c>
      <c r="G71" s="5">
        <v>7413643</v>
      </c>
      <c r="I71" s="5">
        <v>50086328</v>
      </c>
      <c r="J71" s="5">
        <v>25126645</v>
      </c>
      <c r="K71" s="5">
        <v>14188051</v>
      </c>
      <c r="L71" s="5">
        <v>13683786</v>
      </c>
      <c r="M71" s="5">
        <v>69782445</v>
      </c>
      <c r="N71" s="5">
        <v>4038209</v>
      </c>
      <c r="O71" s="5">
        <v>1264725</v>
      </c>
      <c r="P71" s="5">
        <v>-103440793</v>
      </c>
      <c r="Q71" s="5">
        <v>-247558941</v>
      </c>
      <c r="R71" s="5">
        <v>-458998886</v>
      </c>
      <c r="S71" s="5">
        <v>-61292378</v>
      </c>
      <c r="T71" s="5">
        <v>-146077901</v>
      </c>
      <c r="U71" s="5">
        <v>-146246420</v>
      </c>
      <c r="V71" s="5">
        <v>-59320211</v>
      </c>
      <c r="W71" s="5">
        <v>557427987000</v>
      </c>
      <c r="X71" s="5">
        <v>1123110074000</v>
      </c>
    </row>
    <row r="72" spans="3:24" ht="15.5" x14ac:dyDescent="0.35">
      <c r="C72" t="s">
        <v>96</v>
      </c>
      <c r="X72" s="5">
        <v>-322376259000</v>
      </c>
    </row>
    <row r="73" spans="3:24" ht="15.5" x14ac:dyDescent="0.35">
      <c r="C73" t="s">
        <v>316</v>
      </c>
      <c r="X73" s="5">
        <v>-36129923000</v>
      </c>
    </row>
    <row r="74" spans="3:24" ht="15.5" x14ac:dyDescent="0.35">
      <c r="C74" t="s">
        <v>97</v>
      </c>
      <c r="D74" s="5">
        <v>18058860</v>
      </c>
      <c r="E74" s="5">
        <v>12470035</v>
      </c>
      <c r="F74" s="5">
        <v>15350671</v>
      </c>
      <c r="G74" s="5">
        <v>7413643</v>
      </c>
      <c r="I74" s="5">
        <v>50086328</v>
      </c>
      <c r="J74" s="5">
        <v>25126645</v>
      </c>
      <c r="K74" s="5">
        <v>14188051</v>
      </c>
      <c r="L74" s="5">
        <v>13683786</v>
      </c>
      <c r="M74" s="5">
        <v>69782445</v>
      </c>
      <c r="N74" s="5">
        <v>4038209</v>
      </c>
      <c r="O74" s="5">
        <v>1264725</v>
      </c>
      <c r="P74" s="5">
        <v>-103440793</v>
      </c>
      <c r="Q74" s="5">
        <v>-247558941</v>
      </c>
      <c r="R74" s="5">
        <v>-458998886</v>
      </c>
      <c r="S74" s="5">
        <v>-61292378</v>
      </c>
      <c r="T74" s="5">
        <v>-146077901</v>
      </c>
      <c r="U74" s="5">
        <v>-146246420</v>
      </c>
      <c r="V74" s="5">
        <v>-59320211</v>
      </c>
      <c r="W74" s="5">
        <v>557427987000</v>
      </c>
      <c r="X74" s="5">
        <v>764603892000</v>
      </c>
    </row>
    <row r="75" spans="3:24" ht="15.5" x14ac:dyDescent="0.35">
      <c r="C75" t="s">
        <v>98</v>
      </c>
      <c r="D75" s="5">
        <v>1335</v>
      </c>
      <c r="E75" s="5">
        <v>-10977</v>
      </c>
      <c r="I75" s="5">
        <v>-14972</v>
      </c>
      <c r="J75" s="5">
        <v>-11290</v>
      </c>
      <c r="K75" s="5">
        <v>45671</v>
      </c>
      <c r="L75" s="5">
        <v>590497</v>
      </c>
      <c r="M75" s="5">
        <v>314561</v>
      </c>
      <c r="N75" s="5">
        <v>-211608</v>
      </c>
      <c r="O75" s="5">
        <v>109469</v>
      </c>
      <c r="P75" s="5">
        <v>837081</v>
      </c>
      <c r="Q75" s="5">
        <v>-742644</v>
      </c>
      <c r="R75" s="5">
        <v>3533</v>
      </c>
      <c r="S75" s="5">
        <v>-2092301</v>
      </c>
      <c r="T75" s="5">
        <v>-2179238</v>
      </c>
      <c r="U75" s="5">
        <v>-3189416</v>
      </c>
      <c r="V75" s="5">
        <v>-1309943</v>
      </c>
      <c r="W75" s="5">
        <v>12865561000</v>
      </c>
    </row>
    <row r="76" spans="3:24" ht="15.5" x14ac:dyDescent="0.35">
      <c r="C76" t="s">
        <v>100</v>
      </c>
      <c r="D76" s="5">
        <v>18060195</v>
      </c>
      <c r="E76" s="5">
        <v>12459058</v>
      </c>
      <c r="F76" s="5">
        <v>15350671</v>
      </c>
      <c r="G76" s="5">
        <v>7413643</v>
      </c>
      <c r="I76" s="5">
        <v>50071356</v>
      </c>
      <c r="J76" s="5">
        <v>25115355</v>
      </c>
      <c r="K76" s="5">
        <v>14233722</v>
      </c>
      <c r="L76" s="5">
        <v>14274283</v>
      </c>
      <c r="M76" s="5">
        <v>70097006</v>
      </c>
      <c r="N76" s="5">
        <v>3826601</v>
      </c>
      <c r="O76" s="5">
        <v>1374194</v>
      </c>
      <c r="P76" s="5">
        <v>-102603712</v>
      </c>
      <c r="Q76" s="5">
        <v>-248301585</v>
      </c>
      <c r="R76" s="5">
        <v>-458995353</v>
      </c>
      <c r="S76" s="5">
        <v>-63384679</v>
      </c>
      <c r="T76" s="5">
        <v>-148257139</v>
      </c>
      <c r="U76" s="5">
        <v>-149435836</v>
      </c>
      <c r="V76" s="5">
        <v>-60630154</v>
      </c>
      <c r="W76" s="5">
        <v>570293548000</v>
      </c>
    </row>
    <row r="77" spans="3:24" ht="15.5" x14ac:dyDescent="0.35">
      <c r="C77" t="s">
        <v>101</v>
      </c>
      <c r="D77" s="5">
        <v>18058860</v>
      </c>
      <c r="E77" s="5">
        <v>12470035</v>
      </c>
      <c r="F77" s="5">
        <v>15350671</v>
      </c>
      <c r="G77" s="5">
        <v>7413643</v>
      </c>
      <c r="I77" s="5">
        <v>50086328</v>
      </c>
      <c r="J77" s="5">
        <v>25126645</v>
      </c>
      <c r="K77" s="5">
        <v>14188051</v>
      </c>
      <c r="L77" s="5">
        <v>13683786</v>
      </c>
      <c r="M77" s="5">
        <v>69782445</v>
      </c>
      <c r="N77" s="5">
        <v>4038209</v>
      </c>
      <c r="O77" s="5">
        <v>1264725</v>
      </c>
      <c r="P77" s="5">
        <v>-103440793</v>
      </c>
      <c r="Q77" s="5">
        <v>-247558941</v>
      </c>
      <c r="R77" s="5">
        <v>-458998886</v>
      </c>
      <c r="S77" s="5">
        <v>-61292378</v>
      </c>
      <c r="T77" s="5">
        <v>-146077901</v>
      </c>
      <c r="U77" s="5">
        <v>-146246420</v>
      </c>
      <c r="V77" s="5">
        <v>-59320211</v>
      </c>
      <c r="W77" s="5">
        <v>557427987000</v>
      </c>
      <c r="X77" s="5">
        <v>764603892000</v>
      </c>
    </row>
    <row r="78" spans="3:24" ht="15.5" x14ac:dyDescent="0.35">
      <c r="C78" t="s">
        <v>7</v>
      </c>
      <c r="D78" s="5">
        <v>17550603</v>
      </c>
      <c r="E78" s="5">
        <v>12090996</v>
      </c>
      <c r="F78" s="5">
        <v>14933044</v>
      </c>
      <c r="G78" s="5">
        <v>8506826</v>
      </c>
      <c r="I78" s="5">
        <v>49994805</v>
      </c>
      <c r="J78" s="5">
        <v>24396622</v>
      </c>
      <c r="K78" s="5">
        <v>13965592</v>
      </c>
      <c r="L78" s="5">
        <v>14219931</v>
      </c>
      <c r="M78" s="5">
        <v>69095749</v>
      </c>
      <c r="N78" s="5">
        <v>3791312</v>
      </c>
      <c r="O78" s="5">
        <v>1391551</v>
      </c>
      <c r="P78" s="5">
        <v>-102779150</v>
      </c>
      <c r="Q78" s="5">
        <v>-233681218</v>
      </c>
      <c r="R78" s="5">
        <v>-315536178</v>
      </c>
      <c r="S78" s="5">
        <v>-45160275</v>
      </c>
      <c r="T78" s="5">
        <v>-91478287</v>
      </c>
      <c r="U78" s="5">
        <v>-124752975</v>
      </c>
      <c r="V78" s="5">
        <v>-30169221</v>
      </c>
      <c r="W78" s="5">
        <v>679855072000</v>
      </c>
    </row>
    <row r="79" spans="3:24" ht="15.5" x14ac:dyDescent="0.35">
      <c r="C79" t="s">
        <v>102</v>
      </c>
      <c r="D79" s="5">
        <v>18058860</v>
      </c>
      <c r="E79" s="5">
        <v>12470035</v>
      </c>
      <c r="F79" s="5">
        <v>15350671</v>
      </c>
      <c r="G79" s="5">
        <v>7413643</v>
      </c>
      <c r="I79" s="5">
        <v>50086328</v>
      </c>
      <c r="J79" s="5">
        <v>25126645</v>
      </c>
      <c r="K79" s="5">
        <v>14188051</v>
      </c>
      <c r="L79" s="5">
        <v>13683786</v>
      </c>
      <c r="M79" s="5">
        <v>69782445</v>
      </c>
      <c r="N79" s="5">
        <v>4038209</v>
      </c>
      <c r="O79" s="5">
        <v>1264725</v>
      </c>
      <c r="P79" s="5">
        <v>-103440793</v>
      </c>
      <c r="Q79" s="5">
        <v>-247558941</v>
      </c>
      <c r="R79" s="5">
        <v>-458998886</v>
      </c>
      <c r="S79" s="5">
        <v>-61292378</v>
      </c>
      <c r="T79" s="5">
        <v>-146077901</v>
      </c>
      <c r="U79" s="5">
        <v>-146246420</v>
      </c>
      <c r="V79" s="5">
        <v>-59320211</v>
      </c>
      <c r="W79" s="5">
        <v>557427987000</v>
      </c>
      <c r="X79" s="5">
        <v>764603892000</v>
      </c>
    </row>
    <row r="80" spans="3:24" ht="15.5" x14ac:dyDescent="0.35">
      <c r="C80" t="s">
        <v>103</v>
      </c>
      <c r="D80" s="5">
        <v>18060195</v>
      </c>
      <c r="E80" s="5">
        <v>12459058</v>
      </c>
      <c r="F80" s="5">
        <v>15350671</v>
      </c>
      <c r="G80" s="5">
        <v>7413643</v>
      </c>
      <c r="I80" s="5">
        <v>50071356</v>
      </c>
      <c r="J80" s="5">
        <v>25115355</v>
      </c>
      <c r="K80" s="5">
        <v>14233722</v>
      </c>
      <c r="L80" s="5">
        <v>14274283</v>
      </c>
      <c r="M80" s="5">
        <v>70097006</v>
      </c>
      <c r="N80" s="5">
        <v>3826601</v>
      </c>
      <c r="O80" s="5">
        <v>1374194</v>
      </c>
      <c r="P80" s="5">
        <v>-102603712</v>
      </c>
      <c r="Q80" s="5">
        <v>-248301585</v>
      </c>
      <c r="R80" s="5">
        <v>-458995353</v>
      </c>
      <c r="S80" s="5">
        <v>-63384679</v>
      </c>
      <c r="T80" s="5">
        <v>-148257139</v>
      </c>
      <c r="U80" s="5">
        <v>-149435836</v>
      </c>
      <c r="V80" s="5">
        <v>-60630154</v>
      </c>
      <c r="W80" s="5">
        <v>570293548000</v>
      </c>
    </row>
    <row r="81" spans="2:24" ht="15.5" x14ac:dyDescent="0.35">
      <c r="C81" t="s">
        <v>312</v>
      </c>
    </row>
    <row r="82" spans="2:24" ht="15.5" x14ac:dyDescent="0.35">
      <c r="C82" t="s">
        <v>104</v>
      </c>
      <c r="D82" s="5">
        <v>18060195</v>
      </c>
      <c r="E82" s="5">
        <v>12459058</v>
      </c>
      <c r="F82" s="5">
        <v>15350671</v>
      </c>
      <c r="G82" s="5">
        <v>7413643</v>
      </c>
      <c r="I82" s="5">
        <v>50071356</v>
      </c>
      <c r="J82" s="5">
        <v>25115355</v>
      </c>
      <c r="K82" s="5">
        <v>14233722</v>
      </c>
      <c r="L82" s="5">
        <v>14274283</v>
      </c>
      <c r="M82" s="5">
        <v>70097006</v>
      </c>
      <c r="N82" s="5">
        <v>3826601</v>
      </c>
      <c r="O82" s="5">
        <v>1374194</v>
      </c>
      <c r="P82" s="5">
        <v>-102603712</v>
      </c>
      <c r="Q82" s="5">
        <v>-248301585</v>
      </c>
      <c r="R82" s="5">
        <v>-458995353</v>
      </c>
      <c r="S82" s="5">
        <v>-63384679</v>
      </c>
      <c r="T82" s="5">
        <v>-148257139</v>
      </c>
      <c r="U82" s="5">
        <v>-149435836</v>
      </c>
      <c r="V82" s="5">
        <v>-60630154</v>
      </c>
      <c r="W82" s="5">
        <v>570293548000</v>
      </c>
    </row>
    <row r="84" spans="2:24" ht="15.5" x14ac:dyDescent="0.35">
      <c r="B84" t="s">
        <v>105</v>
      </c>
      <c r="C84" t="s">
        <v>106</v>
      </c>
    </row>
    <row r="85" spans="2:24" ht="15.5" x14ac:dyDescent="0.35">
      <c r="C85" t="s">
        <v>107</v>
      </c>
    </row>
    <row r="86" spans="2:24" ht="15.5" x14ac:dyDescent="0.35">
      <c r="C86" t="s">
        <v>19</v>
      </c>
      <c r="D86" s="5">
        <v>105391743</v>
      </c>
      <c r="E86" s="5">
        <v>40435499</v>
      </c>
      <c r="F86" s="5">
        <v>28053390</v>
      </c>
      <c r="G86" s="5">
        <v>26535747</v>
      </c>
      <c r="I86" s="5">
        <v>40435499</v>
      </c>
      <c r="J86" s="5">
        <v>11803906</v>
      </c>
      <c r="K86" s="5">
        <v>4563747</v>
      </c>
      <c r="L86" s="5">
        <v>10169549</v>
      </c>
      <c r="M86" s="5">
        <v>60370551</v>
      </c>
      <c r="N86" s="5">
        <v>2171078</v>
      </c>
      <c r="O86" s="5">
        <v>752333</v>
      </c>
      <c r="P86" s="5">
        <v>8205883</v>
      </c>
      <c r="Q86" s="5">
        <v>5247380</v>
      </c>
      <c r="R86" s="5">
        <v>2679915</v>
      </c>
      <c r="S86" s="5">
        <v>7240573</v>
      </c>
      <c r="T86" s="5">
        <v>6276401</v>
      </c>
      <c r="U86" s="5">
        <v>6238628</v>
      </c>
      <c r="V86" s="5">
        <v>6850390</v>
      </c>
      <c r="W86" s="5">
        <v>129195775000</v>
      </c>
      <c r="X86" s="5">
        <v>913750630000</v>
      </c>
    </row>
    <row r="87" spans="2:24" ht="15.5" x14ac:dyDescent="0.35">
      <c r="C87" t="s">
        <v>108</v>
      </c>
      <c r="E87" s="5">
        <v>1112514</v>
      </c>
      <c r="F87" s="5">
        <v>1216677</v>
      </c>
      <c r="G87" s="5">
        <v>3961487</v>
      </c>
      <c r="I87" s="5">
        <v>1112514</v>
      </c>
      <c r="K87" s="5">
        <v>126022</v>
      </c>
      <c r="N87" s="5">
        <v>550013</v>
      </c>
      <c r="S87" s="5">
        <v>923899</v>
      </c>
    </row>
    <row r="88" spans="2:24" ht="15.5" x14ac:dyDescent="0.35">
      <c r="C88" t="s">
        <v>110</v>
      </c>
    </row>
    <row r="89" spans="2:24" ht="15.5" x14ac:dyDescent="0.35">
      <c r="C89" t="s">
        <v>109</v>
      </c>
      <c r="W89" s="5">
        <v>76738000000</v>
      </c>
    </row>
    <row r="90" spans="2:24" ht="15.5" x14ac:dyDescent="0.35">
      <c r="C90" t="s">
        <v>111</v>
      </c>
      <c r="E90" s="5">
        <v>1112514</v>
      </c>
      <c r="F90" s="5">
        <v>1216677</v>
      </c>
      <c r="G90" s="5">
        <v>3961487</v>
      </c>
      <c r="I90" s="5">
        <v>1112514</v>
      </c>
      <c r="K90" s="5">
        <v>126022</v>
      </c>
      <c r="N90" s="5">
        <v>550013</v>
      </c>
      <c r="S90" s="5">
        <v>923899</v>
      </c>
    </row>
    <row r="91" spans="2:24" ht="15.5" x14ac:dyDescent="0.35">
      <c r="C91" t="s">
        <v>112</v>
      </c>
      <c r="W91" s="5">
        <v>76738000000</v>
      </c>
    </row>
    <row r="92" spans="2:24" ht="15.5" x14ac:dyDescent="0.35">
      <c r="C92" t="s">
        <v>113</v>
      </c>
      <c r="W92" s="5">
        <v>76738000000</v>
      </c>
    </row>
    <row r="93" spans="2:24" ht="15.5" x14ac:dyDescent="0.35">
      <c r="C93" t="s">
        <v>114</v>
      </c>
      <c r="D93" s="5">
        <v>24657048</v>
      </c>
      <c r="E93" s="5">
        <v>20255424</v>
      </c>
      <c r="F93" s="5">
        <v>17956248</v>
      </c>
      <c r="G93" s="5">
        <v>22914989</v>
      </c>
      <c r="I93" s="5">
        <v>20255424</v>
      </c>
      <c r="J93" s="5">
        <v>18059460</v>
      </c>
      <c r="K93" s="5">
        <v>4649047</v>
      </c>
      <c r="L93" s="5">
        <v>9408928</v>
      </c>
      <c r="M93" s="5">
        <v>7034953</v>
      </c>
      <c r="N93" s="5">
        <v>8560650</v>
      </c>
      <c r="O93" s="5">
        <v>1800560</v>
      </c>
    </row>
    <row r="94" spans="2:24" ht="15.5" x14ac:dyDescent="0.35">
      <c r="C94" t="s">
        <v>93</v>
      </c>
      <c r="D94" s="5">
        <v>8744276</v>
      </c>
      <c r="E94" s="5">
        <v>8744276</v>
      </c>
      <c r="F94" s="5">
        <v>8744276</v>
      </c>
      <c r="G94" s="5">
        <v>8744276</v>
      </c>
      <c r="I94" s="5">
        <v>8744276</v>
      </c>
      <c r="J94" s="5">
        <v>8744276</v>
      </c>
      <c r="K94" s="5">
        <v>8744276</v>
      </c>
      <c r="L94" s="5">
        <v>8744276</v>
      </c>
      <c r="M94" s="5">
        <v>8744276</v>
      </c>
      <c r="N94" s="5">
        <v>8719533</v>
      </c>
      <c r="O94" s="5">
        <v>8719533</v>
      </c>
      <c r="P94" s="5">
        <v>8719533</v>
      </c>
      <c r="Q94" s="5">
        <v>-48520786</v>
      </c>
      <c r="R94" s="5">
        <v>8719533</v>
      </c>
      <c r="S94" s="5">
        <v>8878346</v>
      </c>
      <c r="T94" s="5">
        <v>11437477</v>
      </c>
      <c r="U94" s="5">
        <v>13616498</v>
      </c>
      <c r="V94" s="5">
        <v>17215945</v>
      </c>
      <c r="W94" s="5">
        <v>-3876852871000</v>
      </c>
      <c r="X94" s="5">
        <v>4606533556000</v>
      </c>
    </row>
    <row r="95" spans="2:24" ht="15.5" x14ac:dyDescent="0.35">
      <c r="C95" t="s">
        <v>115</v>
      </c>
      <c r="D95" s="5">
        <v>301243875</v>
      </c>
      <c r="E95" s="5">
        <v>266086731</v>
      </c>
      <c r="F95" s="5">
        <v>214391783</v>
      </c>
      <c r="G95" s="5">
        <v>213612482</v>
      </c>
      <c r="I95" s="5">
        <v>266086731</v>
      </c>
      <c r="J95" s="5">
        <v>177105828</v>
      </c>
      <c r="K95" s="5">
        <v>145832308</v>
      </c>
      <c r="L95" s="5">
        <v>184398965</v>
      </c>
      <c r="M95" s="5">
        <v>249283234</v>
      </c>
      <c r="N95" s="5">
        <v>46991300</v>
      </c>
      <c r="O95" s="5">
        <v>37894029</v>
      </c>
      <c r="P95" s="5">
        <v>41598535</v>
      </c>
      <c r="Q95" s="5">
        <v>399350814</v>
      </c>
      <c r="R95" s="5">
        <v>3932816</v>
      </c>
      <c r="S95" s="5">
        <v>8719658</v>
      </c>
      <c r="T95" s="5">
        <v>7288385</v>
      </c>
      <c r="U95" s="5">
        <v>12444673</v>
      </c>
      <c r="V95" s="5">
        <v>189184086</v>
      </c>
      <c r="W95" s="5">
        <v>1503368469000</v>
      </c>
      <c r="X95" s="5">
        <v>1981894592000</v>
      </c>
    </row>
    <row r="96" spans="2:24" ht="15.5" x14ac:dyDescent="0.35">
      <c r="C96" t="s">
        <v>116</v>
      </c>
    </row>
    <row r="97" spans="3:24" ht="15.5" x14ac:dyDescent="0.35">
      <c r="C97" t="s">
        <v>317</v>
      </c>
      <c r="D97" s="5">
        <v>22116581</v>
      </c>
      <c r="E97" s="5">
        <v>21651659</v>
      </c>
      <c r="F97" s="5">
        <v>21194030</v>
      </c>
      <c r="G97" s="5">
        <v>20849523</v>
      </c>
      <c r="I97" s="5">
        <v>21651659</v>
      </c>
      <c r="J97" s="5">
        <v>19997865</v>
      </c>
      <c r="K97" s="5">
        <v>18831732</v>
      </c>
      <c r="L97" s="5">
        <v>17806997</v>
      </c>
      <c r="M97" s="5">
        <v>38036</v>
      </c>
      <c r="N97" s="5">
        <v>37030</v>
      </c>
      <c r="O97" s="5">
        <v>45503163</v>
      </c>
      <c r="P97" s="5">
        <v>45500572</v>
      </c>
      <c r="Q97" s="5">
        <v>45499810</v>
      </c>
      <c r="R97" s="5">
        <v>101990666</v>
      </c>
      <c r="S97" s="5">
        <v>122440128</v>
      </c>
      <c r="T97" s="5">
        <v>132418465</v>
      </c>
      <c r="U97" s="5">
        <v>142636278</v>
      </c>
      <c r="V97" s="5">
        <v>925709</v>
      </c>
      <c r="W97" s="5">
        <v>256253521000</v>
      </c>
      <c r="X97" s="5">
        <v>29248299000</v>
      </c>
    </row>
    <row r="98" spans="3:24" ht="15.5" x14ac:dyDescent="0.35">
      <c r="C98" t="s">
        <v>319</v>
      </c>
      <c r="S98" s="5">
        <v>1033429604</v>
      </c>
      <c r="T98" s="5">
        <v>965923506</v>
      </c>
      <c r="U98" s="5">
        <v>1009961865</v>
      </c>
      <c r="V98" s="5">
        <v>1029972246</v>
      </c>
      <c r="W98" s="5">
        <v>9753221329000</v>
      </c>
      <c r="X98" s="5">
        <v>9174826484000</v>
      </c>
    </row>
    <row r="99" spans="3:24" ht="15.5" x14ac:dyDescent="0.35">
      <c r="C99" t="s">
        <v>118</v>
      </c>
      <c r="M99" s="5">
        <v>18455455</v>
      </c>
      <c r="N99" s="5">
        <v>69230260</v>
      </c>
      <c r="O99" s="5">
        <v>78652841</v>
      </c>
      <c r="P99" s="5">
        <v>78617749</v>
      </c>
      <c r="Q99" s="5">
        <v>78643831</v>
      </c>
      <c r="R99" s="5">
        <v>153819726</v>
      </c>
      <c r="S99" s="5">
        <v>96936954</v>
      </c>
      <c r="T99" s="5">
        <v>74522411</v>
      </c>
      <c r="U99" s="5">
        <v>51772622</v>
      </c>
      <c r="V99" s="5">
        <v>27697690</v>
      </c>
      <c r="W99" s="5">
        <v>81967045000</v>
      </c>
    </row>
    <row r="100" spans="3:24" ht="15.5" x14ac:dyDescent="0.35">
      <c r="C100" t="s">
        <v>123</v>
      </c>
      <c r="D100" s="5">
        <v>269116176</v>
      </c>
      <c r="E100" s="5">
        <v>248405509</v>
      </c>
      <c r="F100" s="5">
        <v>234127752</v>
      </c>
      <c r="G100" s="5">
        <v>218467773</v>
      </c>
      <c r="I100" s="5">
        <v>248405509</v>
      </c>
      <c r="J100" s="5">
        <v>213135061</v>
      </c>
      <c r="K100" s="5">
        <v>197647562</v>
      </c>
      <c r="L100" s="5">
        <v>174475891</v>
      </c>
      <c r="M100" s="5">
        <v>138822717</v>
      </c>
      <c r="N100" s="5">
        <v>14942689</v>
      </c>
      <c r="O100" s="5">
        <v>11816152</v>
      </c>
      <c r="P100" s="5">
        <v>2646878</v>
      </c>
      <c r="Q100" s="5">
        <v>19771195</v>
      </c>
      <c r="R100" s="5">
        <v>126205455</v>
      </c>
      <c r="S100" s="5">
        <v>127648257</v>
      </c>
      <c r="T100" s="5">
        <v>130758802</v>
      </c>
      <c r="U100" s="5">
        <v>542559639</v>
      </c>
      <c r="V100" s="5">
        <v>550474441</v>
      </c>
      <c r="W100" s="5">
        <v>1180941053000</v>
      </c>
      <c r="X100" s="5">
        <v>908746608000</v>
      </c>
    </row>
    <row r="101" spans="3:24" ht="15.5" x14ac:dyDescent="0.35">
      <c r="C101" t="s">
        <v>436</v>
      </c>
      <c r="D101" s="5">
        <v>284326428</v>
      </c>
      <c r="E101" s="5">
        <v>272337690</v>
      </c>
      <c r="F101" s="5">
        <v>250913601</v>
      </c>
      <c r="G101" s="5">
        <v>248923064</v>
      </c>
      <c r="I101" s="5">
        <v>272337690</v>
      </c>
      <c r="J101" s="5">
        <v>245111825</v>
      </c>
      <c r="K101" s="5">
        <v>243250592</v>
      </c>
      <c r="L101" s="5">
        <v>215650131</v>
      </c>
      <c r="M101" s="5">
        <v>170910705</v>
      </c>
      <c r="N101" s="5">
        <v>140452276</v>
      </c>
      <c r="O101" s="5">
        <v>132721591</v>
      </c>
      <c r="P101" s="5">
        <v>27852882</v>
      </c>
      <c r="Q101" s="5">
        <v>26337645</v>
      </c>
      <c r="R101" s="5">
        <v>411609280</v>
      </c>
      <c r="S101" s="5">
        <v>414040427</v>
      </c>
      <c r="T101" s="5">
        <v>412480533</v>
      </c>
    </row>
    <row r="102" spans="3:24" ht="15.5" x14ac:dyDescent="0.35">
      <c r="C102" t="s">
        <v>124</v>
      </c>
      <c r="D102" s="5">
        <v>48412144</v>
      </c>
      <c r="E102" s="5">
        <v>48412144</v>
      </c>
      <c r="F102" s="5">
        <v>48412144</v>
      </c>
      <c r="G102" s="5">
        <v>48412144</v>
      </c>
      <c r="I102" s="5">
        <v>48412144</v>
      </c>
      <c r="J102" s="5">
        <v>48412144</v>
      </c>
      <c r="K102" s="5">
        <v>48412144</v>
      </c>
      <c r="L102" s="5">
        <v>48412144</v>
      </c>
      <c r="M102" s="5">
        <v>48412144</v>
      </c>
    </row>
    <row r="103" spans="3:24" ht="15.5" x14ac:dyDescent="0.35">
      <c r="C103" t="s">
        <v>1064</v>
      </c>
      <c r="D103" s="5">
        <v>132365648</v>
      </c>
      <c r="E103" s="5">
        <v>132104387</v>
      </c>
      <c r="F103" s="5">
        <v>131441412</v>
      </c>
      <c r="G103" s="5">
        <v>131042388</v>
      </c>
      <c r="I103" s="5">
        <v>132104387</v>
      </c>
      <c r="J103" s="5">
        <v>130413215</v>
      </c>
      <c r="K103" s="5">
        <v>129143783</v>
      </c>
      <c r="L103" s="5">
        <v>128513583</v>
      </c>
      <c r="M103" s="5">
        <v>128152914</v>
      </c>
      <c r="P103" s="5">
        <v>84631603</v>
      </c>
      <c r="Q103" s="5">
        <v>76285842</v>
      </c>
      <c r="R103" s="5">
        <v>98564944</v>
      </c>
      <c r="S103" s="5">
        <v>96644784</v>
      </c>
      <c r="T103" s="5">
        <v>51731693</v>
      </c>
      <c r="U103" s="5">
        <v>46593452</v>
      </c>
      <c r="V103" s="5">
        <v>55114712</v>
      </c>
    </row>
    <row r="104" spans="3:24" ht="15.5" x14ac:dyDescent="0.35">
      <c r="C104" t="s">
        <v>437</v>
      </c>
      <c r="W104" s="5">
        <v>3600037409000</v>
      </c>
      <c r="X104" s="5">
        <v>4902618539000</v>
      </c>
    </row>
    <row r="105" spans="3:24" ht="15.5" x14ac:dyDescent="0.35">
      <c r="C105" t="s">
        <v>125</v>
      </c>
      <c r="D105" s="5">
        <v>1097472674</v>
      </c>
      <c r="E105" s="5">
        <v>1044461374</v>
      </c>
      <c r="F105" s="5">
        <v>1003095394</v>
      </c>
      <c r="G105" s="5">
        <v>981110057</v>
      </c>
      <c r="I105" s="5">
        <v>1044461374</v>
      </c>
      <c r="J105" s="5">
        <v>977762982</v>
      </c>
      <c r="K105" s="5">
        <v>959035411</v>
      </c>
      <c r="L105" s="5">
        <v>895835286</v>
      </c>
      <c r="M105" s="5">
        <v>731160692</v>
      </c>
      <c r="N105" s="5">
        <v>541152072</v>
      </c>
      <c r="O105" s="5">
        <v>675112305</v>
      </c>
      <c r="P105" s="5">
        <v>649159648</v>
      </c>
      <c r="Q105" s="5">
        <v>467270034</v>
      </c>
      <c r="R105" s="5">
        <v>1071662451</v>
      </c>
      <c r="S105" s="5">
        <v>1984106661</v>
      </c>
      <c r="T105" s="5">
        <v>1856242436</v>
      </c>
      <c r="U105" s="5">
        <v>1874693591</v>
      </c>
      <c r="V105" s="5">
        <v>1797922884</v>
      </c>
      <c r="W105" s="5">
        <v>15901042503000</v>
      </c>
      <c r="X105" s="5">
        <v>18114226425000</v>
      </c>
    </row>
    <row r="106" spans="3:24" ht="15.5" x14ac:dyDescent="0.35">
      <c r="C106" t="s">
        <v>126</v>
      </c>
      <c r="D106" s="5">
        <v>1398716549</v>
      </c>
      <c r="E106" s="5">
        <v>1310548105</v>
      </c>
      <c r="F106" s="5">
        <v>1217487177</v>
      </c>
      <c r="G106" s="5">
        <v>1194722539</v>
      </c>
      <c r="I106" s="5">
        <v>1310548105</v>
      </c>
      <c r="J106" s="5">
        <v>1154868810</v>
      </c>
      <c r="K106" s="5">
        <v>1104867719</v>
      </c>
      <c r="L106" s="5">
        <v>1080234251</v>
      </c>
      <c r="M106" s="5">
        <v>980443926</v>
      </c>
      <c r="N106" s="5">
        <v>588143372</v>
      </c>
      <c r="O106" s="5">
        <v>713006334</v>
      </c>
      <c r="P106" s="5">
        <v>690758183</v>
      </c>
      <c r="Q106" s="5">
        <v>866620848</v>
      </c>
      <c r="R106" s="5">
        <v>1075595267</v>
      </c>
      <c r="S106" s="5">
        <v>1992826319</v>
      </c>
      <c r="T106" s="5">
        <v>1863530821</v>
      </c>
      <c r="U106" s="5">
        <v>1887138264</v>
      </c>
      <c r="V106" s="5">
        <v>1987106970</v>
      </c>
      <c r="W106" s="5">
        <v>17404410972000</v>
      </c>
      <c r="X106" s="5">
        <v>20096121017000</v>
      </c>
    </row>
    <row r="107" spans="3:24" ht="15.5" x14ac:dyDescent="0.35">
      <c r="C107" t="s">
        <v>127</v>
      </c>
    </row>
    <row r="108" spans="3:24" ht="15.5" x14ac:dyDescent="0.35">
      <c r="C108" t="s">
        <v>128</v>
      </c>
    </row>
    <row r="109" spans="3:24" ht="15.5" x14ac:dyDescent="0.35">
      <c r="C109" t="s">
        <v>129</v>
      </c>
      <c r="D109" s="5">
        <v>94694180</v>
      </c>
      <c r="E109" s="5">
        <v>87414353</v>
      </c>
      <c r="F109" s="5">
        <v>171600134</v>
      </c>
      <c r="G109" s="5">
        <v>167096266</v>
      </c>
      <c r="I109" s="5">
        <v>87414353</v>
      </c>
      <c r="J109" s="5">
        <v>146100635</v>
      </c>
      <c r="K109" s="5">
        <v>84387791</v>
      </c>
      <c r="L109" s="5">
        <v>66496368</v>
      </c>
      <c r="M109" s="5">
        <v>83918523</v>
      </c>
      <c r="N109" s="5">
        <v>67109899</v>
      </c>
      <c r="O109" s="5">
        <v>113596146</v>
      </c>
      <c r="P109" s="5">
        <v>62020873</v>
      </c>
      <c r="Q109" s="5">
        <v>191997801</v>
      </c>
      <c r="R109" s="5">
        <v>269031740</v>
      </c>
      <c r="S109" s="5">
        <v>817468679</v>
      </c>
      <c r="T109" s="5">
        <v>627143402</v>
      </c>
      <c r="U109" s="5">
        <v>508024984</v>
      </c>
      <c r="V109" s="5">
        <v>458819620</v>
      </c>
      <c r="W109" s="5">
        <v>324325297000</v>
      </c>
      <c r="X109" s="5">
        <v>295142924000</v>
      </c>
    </row>
    <row r="110" spans="3:24" ht="15.5" x14ac:dyDescent="0.35">
      <c r="C110" t="s">
        <v>134</v>
      </c>
      <c r="F110" s="5">
        <v>119904077</v>
      </c>
      <c r="G110" s="5">
        <v>123205815</v>
      </c>
      <c r="J110" s="5">
        <v>59436703</v>
      </c>
      <c r="M110" s="5">
        <v>30000000</v>
      </c>
      <c r="O110" s="5">
        <v>53995367</v>
      </c>
      <c r="P110" s="5">
        <v>53995367</v>
      </c>
      <c r="Q110" s="5">
        <v>53995367</v>
      </c>
      <c r="R110" s="5">
        <v>190961331</v>
      </c>
      <c r="S110" s="5">
        <v>170780034</v>
      </c>
      <c r="T110" s="5">
        <v>143897249</v>
      </c>
      <c r="U110" s="5">
        <v>116560775</v>
      </c>
      <c r="V110" s="5">
        <v>98693467</v>
      </c>
    </row>
    <row r="111" spans="3:24" ht="15.5" x14ac:dyDescent="0.35">
      <c r="C111" t="s">
        <v>130</v>
      </c>
      <c r="D111" s="5">
        <v>3676812</v>
      </c>
      <c r="E111" s="5">
        <v>11502351</v>
      </c>
      <c r="F111" s="5">
        <v>6738002</v>
      </c>
      <c r="G111" s="5">
        <v>6714280</v>
      </c>
      <c r="I111" s="5">
        <v>11502351</v>
      </c>
      <c r="J111" s="5">
        <v>12105816</v>
      </c>
      <c r="K111" s="5">
        <v>14210065</v>
      </c>
      <c r="L111" s="5">
        <v>9666536</v>
      </c>
      <c r="M111" s="5">
        <v>9607135</v>
      </c>
      <c r="N111" s="5">
        <v>5543072</v>
      </c>
      <c r="O111" s="5">
        <v>5383033</v>
      </c>
      <c r="P111" s="5">
        <v>6292978</v>
      </c>
      <c r="Q111" s="5">
        <v>6681704</v>
      </c>
      <c r="R111" s="5">
        <v>51539041</v>
      </c>
      <c r="S111" s="5">
        <v>62076303</v>
      </c>
      <c r="T111" s="5">
        <v>11175822</v>
      </c>
      <c r="U111" s="5">
        <v>10768857</v>
      </c>
      <c r="V111" s="5">
        <v>14186043</v>
      </c>
      <c r="W111" s="5">
        <v>96145847000</v>
      </c>
      <c r="X111" s="5">
        <v>19866802000</v>
      </c>
    </row>
    <row r="112" spans="3:24" ht="15.5" x14ac:dyDescent="0.35">
      <c r="C112" t="s">
        <v>321</v>
      </c>
      <c r="K112" s="5">
        <v>28246975</v>
      </c>
      <c r="L112" s="5">
        <v>31629370</v>
      </c>
      <c r="M112" s="5">
        <v>31583298</v>
      </c>
      <c r="N112" s="5">
        <v>56095131</v>
      </c>
      <c r="O112" s="5">
        <v>52262673</v>
      </c>
      <c r="P112" s="5">
        <v>903286</v>
      </c>
      <c r="Q112" s="5">
        <v>26868107</v>
      </c>
      <c r="R112" s="5">
        <v>1389157</v>
      </c>
      <c r="S112" s="5">
        <v>2118894</v>
      </c>
      <c r="T112" s="5">
        <v>2206926</v>
      </c>
      <c r="U112" s="5">
        <v>2091441</v>
      </c>
      <c r="V112" s="5">
        <v>1405423</v>
      </c>
      <c r="W112" s="5">
        <v>11867287000</v>
      </c>
      <c r="X112" s="5">
        <v>9396354000</v>
      </c>
    </row>
    <row r="113" spans="3:24" ht="15.5" x14ac:dyDescent="0.35">
      <c r="C113" t="s">
        <v>132</v>
      </c>
      <c r="D113" s="5">
        <v>47902757</v>
      </c>
      <c r="E113" s="5">
        <v>43511737</v>
      </c>
      <c r="F113" s="5">
        <v>25677712</v>
      </c>
      <c r="G113" s="5">
        <v>21693073</v>
      </c>
      <c r="I113" s="5">
        <v>43511737</v>
      </c>
      <c r="J113" s="5">
        <v>20698237</v>
      </c>
      <c r="K113" s="5">
        <v>9189070</v>
      </c>
      <c r="L113" s="5">
        <v>9349804</v>
      </c>
      <c r="M113" s="5">
        <v>5237169</v>
      </c>
      <c r="N113" s="5">
        <v>3252164</v>
      </c>
      <c r="O113" s="5">
        <v>956841</v>
      </c>
      <c r="P113" s="5">
        <v>510392</v>
      </c>
      <c r="Q113" s="5">
        <v>1567373</v>
      </c>
      <c r="R113" s="5">
        <v>24767243</v>
      </c>
      <c r="S113" s="5">
        <v>78415519</v>
      </c>
      <c r="T113" s="5">
        <v>37656847</v>
      </c>
      <c r="U113" s="5">
        <v>14644198</v>
      </c>
      <c r="V113" s="5">
        <v>9546931</v>
      </c>
      <c r="W113" s="5">
        <v>43446141000</v>
      </c>
      <c r="X113" s="5">
        <v>73471795000</v>
      </c>
    </row>
    <row r="114" spans="3:24" ht="15.5" x14ac:dyDescent="0.35">
      <c r="C114" t="s">
        <v>133</v>
      </c>
      <c r="D114" s="5">
        <v>15351240</v>
      </c>
      <c r="E114" s="5">
        <v>11441273</v>
      </c>
      <c r="F114" s="5">
        <v>12861648</v>
      </c>
      <c r="G114" s="5">
        <v>10730763</v>
      </c>
      <c r="I114" s="5">
        <v>11441273</v>
      </c>
      <c r="J114" s="5">
        <v>13081972</v>
      </c>
      <c r="K114" s="5">
        <v>8693974</v>
      </c>
      <c r="L114" s="5">
        <v>3816960</v>
      </c>
      <c r="M114" s="5">
        <v>3221282</v>
      </c>
      <c r="N114" s="5">
        <v>1663270</v>
      </c>
      <c r="O114" s="5">
        <v>531795</v>
      </c>
      <c r="P114" s="5">
        <v>173921</v>
      </c>
      <c r="Q114" s="5">
        <v>69405</v>
      </c>
      <c r="R114" s="5">
        <v>280700</v>
      </c>
      <c r="S114" s="5">
        <v>21464354</v>
      </c>
      <c r="T114" s="5">
        <v>25987962</v>
      </c>
      <c r="U114" s="5">
        <v>26936551</v>
      </c>
      <c r="V114" s="5">
        <v>13662828</v>
      </c>
      <c r="W114" s="5">
        <v>77842908000</v>
      </c>
      <c r="X114" s="5">
        <v>81846418000</v>
      </c>
    </row>
    <row r="115" spans="3:24" ht="15.5" x14ac:dyDescent="0.35">
      <c r="C115" t="s">
        <v>135</v>
      </c>
    </row>
    <row r="116" spans="3:24" ht="15.5" x14ac:dyDescent="0.35">
      <c r="C116" t="s">
        <v>136</v>
      </c>
      <c r="P116" s="5">
        <v>144929</v>
      </c>
      <c r="Q116" s="5">
        <v>99620076</v>
      </c>
      <c r="R116" s="5">
        <v>94268</v>
      </c>
      <c r="S116" s="5">
        <v>482613575</v>
      </c>
      <c r="T116" s="5">
        <v>406218596</v>
      </c>
      <c r="U116" s="5">
        <v>337023162</v>
      </c>
      <c r="V116" s="5">
        <v>309729551</v>
      </c>
      <c r="W116" s="5">
        <v>82419401000</v>
      </c>
      <c r="X116" s="5">
        <v>79391466000</v>
      </c>
    </row>
    <row r="117" spans="3:24" ht="15.5" x14ac:dyDescent="0.35">
      <c r="C117" t="s">
        <v>997</v>
      </c>
      <c r="D117" s="5">
        <v>18850000</v>
      </c>
      <c r="E117" s="5">
        <v>14250000</v>
      </c>
      <c r="I117" s="5">
        <v>14250000</v>
      </c>
      <c r="J117" s="5">
        <v>24281850</v>
      </c>
      <c r="K117" s="5">
        <v>21110380</v>
      </c>
      <c r="L117" s="5">
        <v>9199470</v>
      </c>
      <c r="M117" s="5">
        <v>3642920</v>
      </c>
    </row>
    <row r="118" spans="3:24" ht="15.5" x14ac:dyDescent="0.35">
      <c r="C118" t="s">
        <v>2164</v>
      </c>
      <c r="W118" s="5">
        <v>12603713000</v>
      </c>
      <c r="X118" s="5">
        <v>31170089000</v>
      </c>
    </row>
    <row r="119" spans="3:24" ht="15.5" x14ac:dyDescent="0.35">
      <c r="C119" t="s">
        <v>137</v>
      </c>
      <c r="D119" s="5">
        <v>18850000</v>
      </c>
      <c r="E119" s="5">
        <v>14250000</v>
      </c>
      <c r="I119" s="5">
        <v>14250000</v>
      </c>
      <c r="J119" s="5">
        <v>24281850</v>
      </c>
      <c r="K119" s="5">
        <v>21110380</v>
      </c>
      <c r="L119" s="5">
        <v>9199470</v>
      </c>
      <c r="M119" s="5">
        <v>3642920</v>
      </c>
      <c r="P119" s="5">
        <v>144929</v>
      </c>
      <c r="Q119" s="5">
        <v>99620076</v>
      </c>
      <c r="R119" s="5">
        <v>94268</v>
      </c>
      <c r="S119" s="5">
        <v>482613575</v>
      </c>
      <c r="T119" s="5">
        <v>406218596</v>
      </c>
      <c r="U119" s="5">
        <v>337023162</v>
      </c>
      <c r="V119" s="5">
        <v>309729551</v>
      </c>
      <c r="W119" s="5">
        <v>95023114000</v>
      </c>
      <c r="X119" s="5">
        <v>110561555000</v>
      </c>
    </row>
    <row r="120" spans="3:24" ht="15.5" x14ac:dyDescent="0.35">
      <c r="C120" t="s">
        <v>138</v>
      </c>
      <c r="D120" s="5">
        <v>241424204</v>
      </c>
      <c r="E120" s="5">
        <v>178595782</v>
      </c>
      <c r="F120" s="5">
        <v>13808131</v>
      </c>
      <c r="G120" s="5">
        <v>10898032</v>
      </c>
      <c r="I120" s="5">
        <v>12845782</v>
      </c>
      <c r="J120" s="5">
        <v>14301561</v>
      </c>
      <c r="K120" s="5">
        <v>51128669</v>
      </c>
      <c r="L120" s="5">
        <v>58620346</v>
      </c>
      <c r="M120" s="5">
        <v>16896945</v>
      </c>
      <c r="N120" s="5">
        <v>34329828</v>
      </c>
      <c r="O120" s="5">
        <v>79086393</v>
      </c>
      <c r="P120" s="5">
        <v>109787709</v>
      </c>
      <c r="Q120" s="5">
        <v>110310053</v>
      </c>
      <c r="R120" s="5">
        <v>168840476</v>
      </c>
      <c r="S120" s="5">
        <v>78987379</v>
      </c>
      <c r="T120" s="5">
        <v>76615808</v>
      </c>
      <c r="U120" s="5">
        <v>71084530</v>
      </c>
      <c r="V120" s="5">
        <v>70822764</v>
      </c>
      <c r="W120" s="5">
        <v>3014403699000</v>
      </c>
      <c r="X120" s="5">
        <v>2648319301000</v>
      </c>
    </row>
    <row r="121" spans="3:24" ht="15.5" x14ac:dyDescent="0.35">
      <c r="C121" t="s">
        <v>139</v>
      </c>
      <c r="D121" s="5">
        <v>241424204</v>
      </c>
      <c r="E121" s="5">
        <v>178595782</v>
      </c>
      <c r="F121" s="5">
        <v>13808131</v>
      </c>
      <c r="G121" s="5">
        <v>10898032</v>
      </c>
      <c r="I121" s="5">
        <v>12845782</v>
      </c>
      <c r="J121" s="5">
        <v>14301561</v>
      </c>
      <c r="K121" s="5">
        <v>51128669</v>
      </c>
      <c r="L121" s="5">
        <v>58620346</v>
      </c>
      <c r="M121" s="5">
        <v>16896945</v>
      </c>
      <c r="N121" s="5">
        <v>34329828</v>
      </c>
      <c r="O121" s="5">
        <v>79086393</v>
      </c>
      <c r="P121" s="5">
        <v>109787709</v>
      </c>
      <c r="Q121" s="5">
        <v>110310053</v>
      </c>
      <c r="R121" s="5">
        <v>168840476</v>
      </c>
      <c r="S121" s="5">
        <v>78987379</v>
      </c>
      <c r="T121" s="5">
        <v>76615808</v>
      </c>
      <c r="U121" s="5">
        <v>71084530</v>
      </c>
      <c r="V121" s="5">
        <v>70822764</v>
      </c>
      <c r="W121" s="5">
        <v>3014403699000</v>
      </c>
      <c r="X121" s="5">
        <v>2648319301000</v>
      </c>
    </row>
    <row r="122" spans="3:24" ht="15.5" x14ac:dyDescent="0.35">
      <c r="C122" t="s">
        <v>326</v>
      </c>
      <c r="D122" s="5">
        <v>1393556</v>
      </c>
      <c r="E122" s="5">
        <v>1378742</v>
      </c>
      <c r="F122" s="5">
        <v>1362471</v>
      </c>
      <c r="G122" s="5">
        <v>1345145</v>
      </c>
      <c r="I122" s="5">
        <v>1378742</v>
      </c>
      <c r="J122" s="5">
        <v>1311311</v>
      </c>
      <c r="K122" s="5">
        <v>1197641</v>
      </c>
      <c r="L122" s="5">
        <v>103665</v>
      </c>
      <c r="M122" s="5">
        <v>140934</v>
      </c>
      <c r="N122" s="5">
        <v>29943422</v>
      </c>
      <c r="O122" s="5">
        <v>75407768</v>
      </c>
      <c r="P122" s="5">
        <v>75405317</v>
      </c>
      <c r="Q122" s="5">
        <v>75405570</v>
      </c>
      <c r="R122" s="5">
        <v>75404668</v>
      </c>
      <c r="S122" s="5">
        <v>75335102</v>
      </c>
      <c r="T122" s="5">
        <v>73006061</v>
      </c>
      <c r="U122" s="5">
        <v>67841003</v>
      </c>
      <c r="V122" s="5">
        <v>53879862</v>
      </c>
      <c r="W122" s="5">
        <v>458267119000</v>
      </c>
      <c r="X122" s="5">
        <v>460679583000</v>
      </c>
    </row>
    <row r="123" spans="3:24" ht="15.5" x14ac:dyDescent="0.35">
      <c r="C123" t="s">
        <v>327</v>
      </c>
      <c r="D123" s="5">
        <v>1179840</v>
      </c>
      <c r="E123" s="5">
        <v>1403030</v>
      </c>
      <c r="F123" s="5">
        <v>1622141</v>
      </c>
      <c r="I123" s="5">
        <v>1403030</v>
      </c>
    </row>
    <row r="124" spans="3:24" ht="15.5" x14ac:dyDescent="0.35">
      <c r="C124" t="s">
        <v>976</v>
      </c>
      <c r="D124" s="5">
        <v>227150000</v>
      </c>
      <c r="E124" s="5">
        <v>165750000</v>
      </c>
      <c r="I124" s="5">
        <v>165750000</v>
      </c>
      <c r="J124" s="5">
        <v>6477950</v>
      </c>
      <c r="K124" s="5">
        <v>33384730</v>
      </c>
      <c r="L124" s="5">
        <v>54495110</v>
      </c>
      <c r="M124" s="5">
        <v>12235580</v>
      </c>
      <c r="Q124" s="5">
        <v>154909</v>
      </c>
      <c r="R124" s="5">
        <v>90279140</v>
      </c>
      <c r="S124" s="5">
        <v>304797</v>
      </c>
      <c r="T124" s="5">
        <v>191769</v>
      </c>
      <c r="U124" s="5">
        <v>714398</v>
      </c>
      <c r="V124" s="5">
        <v>14429991</v>
      </c>
      <c r="W124" s="5">
        <v>2541115318000</v>
      </c>
      <c r="X124" s="5">
        <v>2182255564000</v>
      </c>
    </row>
    <row r="125" spans="3:24" ht="15.5" x14ac:dyDescent="0.35">
      <c r="C125" t="s">
        <v>328</v>
      </c>
      <c r="D125" s="5">
        <v>1179840</v>
      </c>
      <c r="E125" s="5">
        <v>1403030</v>
      </c>
      <c r="F125" s="5">
        <v>1622141</v>
      </c>
      <c r="I125" s="5">
        <v>1403030</v>
      </c>
      <c r="J125" s="5">
        <v>6477950</v>
      </c>
      <c r="K125" s="5">
        <v>33384730</v>
      </c>
      <c r="L125" s="5">
        <v>54495110</v>
      </c>
      <c r="M125" s="5">
        <v>12235580</v>
      </c>
      <c r="Q125" s="5">
        <v>154909</v>
      </c>
      <c r="R125" s="5">
        <v>90279140</v>
      </c>
      <c r="S125" s="5">
        <v>304797</v>
      </c>
      <c r="T125" s="5">
        <v>191769</v>
      </c>
      <c r="U125" s="5">
        <v>714398</v>
      </c>
      <c r="V125" s="5">
        <v>14429991</v>
      </c>
      <c r="W125" s="5">
        <v>2541115318000</v>
      </c>
      <c r="X125" s="5">
        <v>2182255564000</v>
      </c>
    </row>
    <row r="126" spans="3:24" ht="15.5" x14ac:dyDescent="0.35">
      <c r="C126" t="s">
        <v>1904</v>
      </c>
      <c r="P126" s="5">
        <v>31409536</v>
      </c>
      <c r="Q126" s="5">
        <v>31409536</v>
      </c>
    </row>
    <row r="127" spans="3:24" ht="15.5" x14ac:dyDescent="0.35">
      <c r="C127" t="s">
        <v>443</v>
      </c>
      <c r="K127" s="5">
        <v>11735370</v>
      </c>
      <c r="T127" s="5">
        <v>2315</v>
      </c>
      <c r="U127" s="5">
        <v>11246</v>
      </c>
      <c r="V127" s="5">
        <v>82056</v>
      </c>
      <c r="W127" s="5">
        <v>15021262000</v>
      </c>
      <c r="X127" s="5">
        <v>5384154000</v>
      </c>
    </row>
    <row r="128" spans="3:24" ht="15.5" x14ac:dyDescent="0.35">
      <c r="C128" t="s">
        <v>142</v>
      </c>
      <c r="D128" s="5">
        <v>336118384</v>
      </c>
      <c r="E128" s="5">
        <v>266010135</v>
      </c>
      <c r="F128" s="5">
        <v>185408265</v>
      </c>
      <c r="G128" s="5">
        <v>177994298</v>
      </c>
      <c r="I128" s="5">
        <v>100260135</v>
      </c>
      <c r="J128" s="5">
        <v>160402196</v>
      </c>
      <c r="K128" s="5">
        <v>135516460</v>
      </c>
      <c r="L128" s="5">
        <v>125116714</v>
      </c>
      <c r="M128" s="5">
        <v>100815468</v>
      </c>
      <c r="N128" s="5">
        <v>101439727</v>
      </c>
      <c r="O128" s="5">
        <v>192682539</v>
      </c>
      <c r="P128" s="5">
        <v>171808582</v>
      </c>
      <c r="Q128" s="5">
        <v>302307854</v>
      </c>
      <c r="R128" s="5">
        <v>437872216</v>
      </c>
      <c r="S128" s="5">
        <v>896456058</v>
      </c>
      <c r="T128" s="5">
        <v>703759210</v>
      </c>
      <c r="U128" s="5">
        <v>579109514</v>
      </c>
      <c r="V128" s="5">
        <v>529642384</v>
      </c>
      <c r="W128" s="5">
        <v>3338728996000</v>
      </c>
      <c r="X128" s="5">
        <v>2943462225000</v>
      </c>
    </row>
    <row r="129" spans="2:24" ht="15.5" x14ac:dyDescent="0.35">
      <c r="C129" t="s">
        <v>143</v>
      </c>
    </row>
    <row r="130" spans="2:24" ht="15.5" x14ac:dyDescent="0.35">
      <c r="C130" t="s">
        <v>144</v>
      </c>
      <c r="D130" s="5">
        <v>2157935004</v>
      </c>
      <c r="E130" s="5">
        <v>2157935004</v>
      </c>
      <c r="F130" s="5">
        <v>2157935004</v>
      </c>
      <c r="G130" s="5">
        <v>2157935004</v>
      </c>
      <c r="I130" s="5">
        <v>2157935004</v>
      </c>
      <c r="J130" s="5">
        <v>2157935004</v>
      </c>
      <c r="K130" s="5">
        <v>2157935004</v>
      </c>
      <c r="L130" s="5">
        <v>2157935004</v>
      </c>
      <c r="M130" s="5">
        <v>2114227592</v>
      </c>
      <c r="N130" s="5">
        <v>1912725385</v>
      </c>
      <c r="O130" s="5">
        <v>1881485536</v>
      </c>
      <c r="P130" s="5">
        <v>1881485536</v>
      </c>
      <c r="Q130" s="5">
        <v>1881485536</v>
      </c>
      <c r="R130" s="5">
        <v>1743318971</v>
      </c>
      <c r="S130" s="5">
        <v>1743318971</v>
      </c>
      <c r="T130" s="5">
        <v>1743318971</v>
      </c>
      <c r="U130" s="5">
        <v>1743318971</v>
      </c>
      <c r="V130" s="5">
        <v>1743318971</v>
      </c>
      <c r="W130" s="5">
        <v>15981343776000</v>
      </c>
      <c r="X130" s="5">
        <v>11355380000000</v>
      </c>
    </row>
    <row r="131" spans="2:24" ht="15.5" x14ac:dyDescent="0.35">
      <c r="C131" t="s">
        <v>145</v>
      </c>
      <c r="D131" s="5">
        <v>-205233875</v>
      </c>
      <c r="E131" s="5">
        <v>-205233875</v>
      </c>
      <c r="F131" s="5">
        <v>-205233875</v>
      </c>
      <c r="G131" s="5">
        <v>-205233875</v>
      </c>
      <c r="I131" s="5">
        <v>-205233875</v>
      </c>
      <c r="J131" s="5">
        <v>-205233875</v>
      </c>
      <c r="K131" s="5">
        <v>-205233875</v>
      </c>
      <c r="L131" s="5">
        <v>-205233875</v>
      </c>
      <c r="M131" s="5">
        <v>-222741259</v>
      </c>
      <c r="N131" s="5">
        <v>-293641834</v>
      </c>
      <c r="O131" s="5">
        <v>-314884932</v>
      </c>
      <c r="P131" s="5">
        <v>-314884932</v>
      </c>
      <c r="Q131" s="5">
        <v>-314884932</v>
      </c>
      <c r="R131" s="5">
        <v>-408850214</v>
      </c>
      <c r="S131" s="5">
        <v>-409198357</v>
      </c>
      <c r="T131" s="5">
        <v>-409198357</v>
      </c>
      <c r="U131" s="5">
        <v>-409198357</v>
      </c>
      <c r="V131" s="5">
        <v>-409198357</v>
      </c>
      <c r="W131" s="5">
        <v>245367142000</v>
      </c>
      <c r="X131" s="5">
        <v>-2853785000</v>
      </c>
    </row>
    <row r="132" spans="2:24" ht="15.5" x14ac:dyDescent="0.35">
      <c r="C132" t="s">
        <v>146</v>
      </c>
      <c r="D132" s="5">
        <v>-692908202</v>
      </c>
      <c r="E132" s="5">
        <v>-710458805</v>
      </c>
      <c r="F132" s="5">
        <v>-722549801</v>
      </c>
      <c r="G132" s="5">
        <v>-737482845</v>
      </c>
      <c r="I132" s="5">
        <v>-710458805</v>
      </c>
      <c r="J132" s="5">
        <v>-760453610</v>
      </c>
      <c r="K132" s="5">
        <v>-784850232</v>
      </c>
      <c r="L132" s="5">
        <v>-798815824</v>
      </c>
      <c r="M132" s="5">
        <v>-813035755</v>
      </c>
      <c r="N132" s="5">
        <v>-882131504</v>
      </c>
      <c r="O132" s="5">
        <v>-795065882</v>
      </c>
      <c r="P132" s="5">
        <v>-796457433</v>
      </c>
      <c r="Q132" s="5">
        <v>-693678283</v>
      </c>
      <c r="R132" s="5">
        <v>-459997065</v>
      </c>
      <c r="S132" s="5">
        <v>-144619700</v>
      </c>
      <c r="T132" s="5">
        <v>-102001885</v>
      </c>
      <c r="U132" s="5">
        <v>-12702619</v>
      </c>
      <c r="V132" s="5">
        <v>108450909</v>
      </c>
      <c r="W132" s="5">
        <v>1392818731000</v>
      </c>
      <c r="X132" s="5">
        <v>761032299000</v>
      </c>
    </row>
    <row r="133" spans="2:24" ht="15.5" x14ac:dyDescent="0.35">
      <c r="C133" t="s">
        <v>150</v>
      </c>
      <c r="D133" s="5">
        <v>-205939038</v>
      </c>
      <c r="E133" s="5">
        <v>-206448630</v>
      </c>
      <c r="F133" s="5">
        <v>-206816692</v>
      </c>
      <c r="G133" s="5">
        <v>-207234319</v>
      </c>
      <c r="I133" s="5">
        <v>-206448630</v>
      </c>
      <c r="J133" s="5">
        <v>-206525181</v>
      </c>
      <c r="K133" s="5">
        <v>-207243914</v>
      </c>
      <c r="L133" s="5">
        <v>-207512044</v>
      </c>
      <c r="M133" s="5">
        <v>-207566396</v>
      </c>
      <c r="N133" s="5">
        <v>-258967935</v>
      </c>
      <c r="O133" s="5">
        <v>-259930460</v>
      </c>
      <c r="P133" s="5">
        <v>-259913103</v>
      </c>
      <c r="Q133" s="5">
        <v>-260088541</v>
      </c>
      <c r="R133" s="5">
        <v>-245468174</v>
      </c>
      <c r="S133" s="5">
        <v>-102008999</v>
      </c>
      <c r="T133" s="5">
        <v>-83784595</v>
      </c>
      <c r="U133" s="5">
        <v>-27005743</v>
      </c>
      <c r="V133" s="5">
        <v>-2322882</v>
      </c>
      <c r="W133" s="5">
        <v>323005198000</v>
      </c>
      <c r="X133" s="5">
        <v>432566722000</v>
      </c>
    </row>
    <row r="134" spans="2:24" ht="15.5" x14ac:dyDescent="0.35">
      <c r="C134" t="s">
        <v>9</v>
      </c>
      <c r="D134" s="5">
        <v>1062598165</v>
      </c>
      <c r="E134" s="5">
        <v>1044537970</v>
      </c>
      <c r="F134" s="5">
        <v>1032078912</v>
      </c>
      <c r="G134" s="5">
        <v>1016728241</v>
      </c>
      <c r="I134" s="5">
        <v>1044537970</v>
      </c>
      <c r="J134" s="5">
        <v>994466614</v>
      </c>
      <c r="K134" s="5">
        <v>969351259</v>
      </c>
      <c r="L134" s="5">
        <v>955117537</v>
      </c>
      <c r="M134" s="5">
        <v>879628458</v>
      </c>
      <c r="N134" s="5">
        <v>486703645</v>
      </c>
      <c r="O134" s="5">
        <v>520323795</v>
      </c>
      <c r="P134" s="5">
        <v>518949601</v>
      </c>
      <c r="Q134" s="5">
        <v>564312994</v>
      </c>
      <c r="R134" s="5">
        <v>637723051</v>
      </c>
      <c r="S134" s="5">
        <v>1096370261</v>
      </c>
      <c r="T134" s="5">
        <v>1159771611</v>
      </c>
      <c r="U134" s="5">
        <v>1308028750</v>
      </c>
      <c r="V134" s="5">
        <v>1457464586</v>
      </c>
      <c r="W134" s="5">
        <v>14065681976000</v>
      </c>
      <c r="X134" s="5">
        <v>17152658792000</v>
      </c>
    </row>
    <row r="135" spans="2:24" ht="15.5" x14ac:dyDescent="0.35">
      <c r="C135" t="s">
        <v>151</v>
      </c>
      <c r="D135" s="5">
        <v>1398716549</v>
      </c>
      <c r="E135" s="5">
        <v>1310548105</v>
      </c>
      <c r="F135" s="5">
        <v>1217487177</v>
      </c>
      <c r="G135" s="5">
        <v>1194722539</v>
      </c>
      <c r="I135" s="5">
        <v>1144798105</v>
      </c>
      <c r="J135" s="5">
        <v>1154868810</v>
      </c>
      <c r="K135" s="5">
        <v>1104867719</v>
      </c>
      <c r="L135" s="5">
        <v>1080234251</v>
      </c>
      <c r="M135" s="5">
        <v>980443926</v>
      </c>
      <c r="N135" s="5">
        <v>588143372</v>
      </c>
      <c r="O135" s="5">
        <v>713006334</v>
      </c>
      <c r="P135" s="5">
        <v>690758183</v>
      </c>
      <c r="Q135" s="5">
        <v>866620848</v>
      </c>
      <c r="R135" s="5">
        <v>1075595267</v>
      </c>
      <c r="S135" s="5">
        <v>1992826319</v>
      </c>
      <c r="T135" s="5">
        <v>1863530821</v>
      </c>
      <c r="U135" s="5">
        <v>1887138264</v>
      </c>
      <c r="V135" s="5">
        <v>1987106970</v>
      </c>
      <c r="W135" s="5">
        <v>17404410972000</v>
      </c>
      <c r="X135" s="5">
        <v>20096121017000</v>
      </c>
    </row>
    <row r="136" spans="2:24" ht="15.5" x14ac:dyDescent="0.35">
      <c r="C136" t="s">
        <v>152</v>
      </c>
      <c r="D136" s="5">
        <v>141784040338</v>
      </c>
      <c r="E136" s="5">
        <v>141784040338</v>
      </c>
      <c r="F136" s="5">
        <v>141784040338</v>
      </c>
      <c r="G136" s="5">
        <v>141784040338</v>
      </c>
      <c r="I136" s="5">
        <v>141784040338</v>
      </c>
      <c r="J136" s="5">
        <v>141784040338</v>
      </c>
      <c r="K136" s="5">
        <v>141784040338</v>
      </c>
      <c r="L136" s="5">
        <v>141784040338</v>
      </c>
      <c r="M136" s="5">
        <v>129112387720</v>
      </c>
      <c r="N136" s="5">
        <v>71007759834</v>
      </c>
      <c r="O136" s="5">
        <v>62322456902</v>
      </c>
      <c r="P136" s="5">
        <v>62322456902</v>
      </c>
      <c r="Q136" s="5">
        <v>62322456902</v>
      </c>
      <c r="R136" s="5">
        <v>25570150644</v>
      </c>
      <c r="S136" s="5">
        <v>25570150644</v>
      </c>
      <c r="T136" s="5">
        <v>25570150644</v>
      </c>
      <c r="U136" s="5">
        <v>25570150644</v>
      </c>
      <c r="V136" s="5">
        <v>25570150644</v>
      </c>
      <c r="W136" s="5">
        <v>25570150041</v>
      </c>
      <c r="X136" s="5">
        <v>18168608000</v>
      </c>
    </row>
    <row r="138" spans="2:24" ht="15.5" x14ac:dyDescent="0.35">
      <c r="B138" t="s">
        <v>153</v>
      </c>
      <c r="C138" t="s">
        <v>154</v>
      </c>
      <c r="D138" s="5">
        <v>26280518</v>
      </c>
      <c r="E138" s="5">
        <v>14631815</v>
      </c>
      <c r="F138" s="5">
        <v>29904849</v>
      </c>
      <c r="G138" s="5">
        <v>-275213</v>
      </c>
      <c r="I138" s="5">
        <v>64863059</v>
      </c>
      <c r="J138" s="5">
        <v>22423275</v>
      </c>
      <c r="K138" s="5">
        <v>17447763</v>
      </c>
      <c r="L138" s="5">
        <v>4038670</v>
      </c>
      <c r="M138" s="5">
        <v>3298253</v>
      </c>
      <c r="N138" s="5">
        <v>3703940</v>
      </c>
      <c r="O138" s="5">
        <v>2767650</v>
      </c>
      <c r="P138" s="5">
        <v>-19857269</v>
      </c>
      <c r="Q138" s="5">
        <v>-36422905</v>
      </c>
      <c r="R138" s="5">
        <v>-12940484</v>
      </c>
      <c r="S138" s="5">
        <v>-1326452</v>
      </c>
      <c r="T138" s="5">
        <v>-184773</v>
      </c>
      <c r="U138" s="5">
        <v>-23161717</v>
      </c>
      <c r="V138" s="5">
        <v>-57290607</v>
      </c>
      <c r="W138" s="5">
        <v>-379541976000</v>
      </c>
      <c r="X138" s="5">
        <v>-406962272000</v>
      </c>
    </row>
    <row r="139" spans="2:24" ht="15.5" x14ac:dyDescent="0.35">
      <c r="C139" t="s">
        <v>155</v>
      </c>
      <c r="D139" s="5">
        <v>70585418</v>
      </c>
      <c r="E139" s="5">
        <v>65879461</v>
      </c>
      <c r="F139" s="5">
        <v>65475824</v>
      </c>
      <c r="G139" s="5">
        <v>53830661</v>
      </c>
      <c r="I139" s="5">
        <v>248241838</v>
      </c>
      <c r="J139" s="5">
        <v>162470800</v>
      </c>
      <c r="K139" s="5">
        <v>46511744</v>
      </c>
      <c r="L139" s="5">
        <v>11644445</v>
      </c>
      <c r="M139" s="5">
        <v>11128261</v>
      </c>
      <c r="N139" s="5">
        <v>7793682</v>
      </c>
      <c r="O139" s="5">
        <v>4460530</v>
      </c>
      <c r="P139" s="5">
        <v>1182000</v>
      </c>
      <c r="Q139" s="5">
        <v>5000000</v>
      </c>
      <c r="R139" s="5">
        <v>3096328</v>
      </c>
      <c r="S139" s="5">
        <v>11582639</v>
      </c>
      <c r="T139" s="5">
        <v>16149978</v>
      </c>
      <c r="U139" s="5">
        <v>19626135</v>
      </c>
      <c r="V139" s="5">
        <v>22215891</v>
      </c>
      <c r="W139" s="5">
        <v>182962894000</v>
      </c>
      <c r="X139" s="5">
        <v>149234739000</v>
      </c>
    </row>
    <row r="140" spans="2:24" ht="15.5" x14ac:dyDescent="0.35">
      <c r="C140" t="s">
        <v>998</v>
      </c>
      <c r="D140" s="5">
        <v>119069</v>
      </c>
      <c r="E140" s="5">
        <v>106683</v>
      </c>
      <c r="F140" s="5">
        <v>244376</v>
      </c>
      <c r="G140" s="5">
        <v>93526</v>
      </c>
      <c r="I140" s="5">
        <v>592702</v>
      </c>
      <c r="J140" s="5">
        <v>379018</v>
      </c>
      <c r="K140" s="5">
        <v>73526</v>
      </c>
      <c r="L140" s="5">
        <v>356032</v>
      </c>
      <c r="M140" s="5">
        <v>239569</v>
      </c>
      <c r="N140" s="5">
        <v>36754</v>
      </c>
      <c r="O140" s="5">
        <v>74542</v>
      </c>
      <c r="P140" s="5">
        <v>25923</v>
      </c>
      <c r="Q140" s="5">
        <v>33125</v>
      </c>
      <c r="R140" s="5">
        <v>7392</v>
      </c>
      <c r="S140" s="5">
        <v>1264</v>
      </c>
      <c r="T140" s="5">
        <v>5467</v>
      </c>
      <c r="U140" s="5">
        <v>3155011</v>
      </c>
      <c r="V140" s="5">
        <v>2976674</v>
      </c>
      <c r="W140" s="5">
        <v>29153649000</v>
      </c>
    </row>
    <row r="141" spans="2:24" ht="15.5" x14ac:dyDescent="0.35">
      <c r="C141" t="s">
        <v>3197</v>
      </c>
      <c r="D141" s="5">
        <v>7131315</v>
      </c>
      <c r="E141" s="5">
        <v>-3986263</v>
      </c>
      <c r="F141" s="5">
        <v>3986263</v>
      </c>
    </row>
    <row r="142" spans="2:24" ht="15.5" x14ac:dyDescent="0.35">
      <c r="C142" t="s">
        <v>908</v>
      </c>
      <c r="D142" s="5">
        <v>-6354320</v>
      </c>
      <c r="E142" s="5">
        <v>-5262959</v>
      </c>
      <c r="F142" s="5">
        <v>-4506994</v>
      </c>
      <c r="G142" s="5">
        <v>-5748112</v>
      </c>
      <c r="I142" s="5">
        <v>-21082960</v>
      </c>
      <c r="J142" s="5">
        <v>-17347885</v>
      </c>
      <c r="K142" s="5">
        <v>-9797483</v>
      </c>
    </row>
    <row r="143" spans="2:24" ht="15.5" x14ac:dyDescent="0.35">
      <c r="C143" t="s">
        <v>157</v>
      </c>
      <c r="D143" s="5">
        <v>-38013960</v>
      </c>
      <c r="E143" s="5">
        <v>-32013996</v>
      </c>
      <c r="F143" s="5">
        <v>-17538210</v>
      </c>
      <c r="G143" s="5">
        <v>-30468820</v>
      </c>
      <c r="I143" s="5">
        <v>-103417071</v>
      </c>
      <c r="J143" s="5">
        <v>-94654780</v>
      </c>
      <c r="K143" s="5">
        <v>-12389720</v>
      </c>
      <c r="L143" s="5">
        <v>-5512187</v>
      </c>
      <c r="M143" s="5">
        <v>-7287401</v>
      </c>
      <c r="N143" s="5">
        <v>-3645509</v>
      </c>
      <c r="O143" s="5">
        <v>-1408732</v>
      </c>
      <c r="P143" s="5">
        <v>-10381319</v>
      </c>
      <c r="Q143" s="5">
        <v>-37366684</v>
      </c>
      <c r="R143" s="5">
        <v>-6946368</v>
      </c>
      <c r="S143" s="5">
        <v>-1513267</v>
      </c>
      <c r="T143" s="5">
        <v>-3531809</v>
      </c>
      <c r="U143" s="5">
        <v>-5528184</v>
      </c>
      <c r="V143" s="5">
        <v>-52841604</v>
      </c>
      <c r="W143" s="5">
        <v>-164251321000</v>
      </c>
      <c r="X143" s="5">
        <v>-90630270000</v>
      </c>
    </row>
    <row r="144" spans="2:24" ht="15.5" x14ac:dyDescent="0.35">
      <c r="C144" t="s">
        <v>714</v>
      </c>
      <c r="D144" s="5">
        <v>-4609068</v>
      </c>
      <c r="E144" s="5">
        <v>-6188610</v>
      </c>
      <c r="F144" s="5">
        <v>-3234022</v>
      </c>
      <c r="G144" s="5">
        <v>-3883423</v>
      </c>
      <c r="I144" s="5">
        <v>-15867715</v>
      </c>
      <c r="J144" s="5">
        <v>-9259023</v>
      </c>
      <c r="K144" s="5">
        <v>-4840984</v>
      </c>
      <c r="L144" s="5">
        <v>-2148427</v>
      </c>
      <c r="M144" s="5">
        <v>-698332</v>
      </c>
      <c r="N144" s="5">
        <v>-4691</v>
      </c>
      <c r="O144" s="5">
        <v>-20098</v>
      </c>
      <c r="P144" s="5">
        <v>-44545</v>
      </c>
      <c r="Q144" s="5">
        <v>-70589</v>
      </c>
      <c r="R144" s="5">
        <v>-96357</v>
      </c>
      <c r="S144" s="5">
        <v>-81726</v>
      </c>
      <c r="T144" s="5">
        <v>-185970</v>
      </c>
      <c r="U144" s="5">
        <v>-30417236</v>
      </c>
      <c r="V144" s="5">
        <v>-29881949</v>
      </c>
      <c r="W144" s="5">
        <v>-185278699000</v>
      </c>
      <c r="X144" s="5">
        <v>-239947519000</v>
      </c>
    </row>
    <row r="145" spans="3:24" ht="15.5" x14ac:dyDescent="0.35">
      <c r="C145" t="s">
        <v>3198</v>
      </c>
      <c r="E145" s="5">
        <v>-1727371</v>
      </c>
      <c r="F145" s="5">
        <v>-9828716</v>
      </c>
      <c r="G145" s="5">
        <v>-4503049</v>
      </c>
      <c r="I145" s="5">
        <v>-26454555</v>
      </c>
      <c r="J145" s="5">
        <v>-13737551</v>
      </c>
      <c r="K145" s="5">
        <v>-716414</v>
      </c>
      <c r="L145" s="5">
        <v>-76103</v>
      </c>
    </row>
    <row r="146" spans="3:24" ht="15.5" x14ac:dyDescent="0.35">
      <c r="C146" t="s">
        <v>607</v>
      </c>
      <c r="D146" s="5">
        <v>-2577936</v>
      </c>
      <c r="E146" s="5">
        <v>-2175130</v>
      </c>
      <c r="F146" s="5">
        <v>-4693672</v>
      </c>
      <c r="G146" s="5">
        <v>-9595996</v>
      </c>
      <c r="I146" s="5">
        <v>-17149180</v>
      </c>
      <c r="J146" s="5">
        <v>-5427304</v>
      </c>
      <c r="K146" s="5">
        <v>-1392906</v>
      </c>
      <c r="L146" s="5">
        <v>-225090</v>
      </c>
      <c r="M146" s="5">
        <v>-83844</v>
      </c>
      <c r="N146" s="5">
        <v>-476296</v>
      </c>
      <c r="O146" s="5">
        <v>-338592</v>
      </c>
      <c r="P146" s="5">
        <v>-10639328</v>
      </c>
      <c r="Q146" s="5">
        <v>-4018757</v>
      </c>
      <c r="R146" s="5">
        <v>-9001479</v>
      </c>
      <c r="S146" s="5">
        <v>-11315362</v>
      </c>
      <c r="T146" s="5">
        <v>-12622439</v>
      </c>
      <c r="U146" s="5">
        <v>-9997443</v>
      </c>
      <c r="V146" s="5">
        <v>240381</v>
      </c>
      <c r="W146" s="5">
        <v>-242128499000</v>
      </c>
      <c r="X146" s="5">
        <v>-225619222000</v>
      </c>
    </row>
    <row r="147" spans="3:24" ht="15.5" x14ac:dyDescent="0.35">
      <c r="C147" t="s">
        <v>161</v>
      </c>
      <c r="D147" s="5">
        <v>67375762</v>
      </c>
      <c r="E147" s="5">
        <v>45898528</v>
      </c>
      <c r="F147" s="5">
        <v>6233789</v>
      </c>
      <c r="G147" s="5">
        <v>28954874</v>
      </c>
      <c r="I147" s="5">
        <v>75641379</v>
      </c>
      <c r="J147" s="5">
        <v>36533673</v>
      </c>
      <c r="K147" s="5">
        <v>2359541</v>
      </c>
      <c r="L147" s="5">
        <v>73714771</v>
      </c>
      <c r="M147" s="5">
        <v>287405614</v>
      </c>
      <c r="O147" s="5">
        <v>-148507</v>
      </c>
      <c r="P147" s="5">
        <v>-107098929</v>
      </c>
      <c r="Q147" s="5">
        <v>-94650</v>
      </c>
      <c r="R147" s="5">
        <v>-80708</v>
      </c>
      <c r="S147" s="5">
        <v>-330025</v>
      </c>
      <c r="T147" s="5">
        <v>-3850699</v>
      </c>
      <c r="U147" s="5">
        <v>12255548</v>
      </c>
      <c r="V147" s="5">
        <v>176232517</v>
      </c>
      <c r="W147" s="5">
        <v>-190719434000</v>
      </c>
      <c r="X147" s="5">
        <v>3645356056000</v>
      </c>
    </row>
    <row r="148" spans="3:24" ht="15.5" x14ac:dyDescent="0.35">
      <c r="C148" t="s">
        <v>162</v>
      </c>
      <c r="D148" s="5">
        <v>-28125730</v>
      </c>
      <c r="E148" s="5">
        <v>-47951939</v>
      </c>
      <c r="F148" s="5">
        <v>-34133141</v>
      </c>
      <c r="G148" s="5">
        <v>-10380566</v>
      </c>
      <c r="I148" s="5">
        <v>-111441933</v>
      </c>
      <c r="J148" s="5">
        <v>-51469902</v>
      </c>
      <c r="K148" s="5">
        <v>-25402248</v>
      </c>
      <c r="L148" s="5">
        <v>-127598271</v>
      </c>
      <c r="M148" s="5">
        <v>-232438088</v>
      </c>
      <c r="N148" s="5">
        <v>-2255992</v>
      </c>
      <c r="O148" s="5">
        <v>-10093085</v>
      </c>
      <c r="P148" s="5">
        <v>129965197</v>
      </c>
      <c r="Q148" s="5">
        <v>39091046</v>
      </c>
      <c r="R148" s="5">
        <v>8497431</v>
      </c>
      <c r="S148" s="5">
        <v>2395232</v>
      </c>
      <c r="T148" s="5">
        <v>4856051</v>
      </c>
      <c r="U148" s="5">
        <v>9265158</v>
      </c>
      <c r="V148" s="5">
        <v>-126516018</v>
      </c>
      <c r="W148" s="5">
        <v>-214408166000</v>
      </c>
      <c r="X148" s="5">
        <v>-2371757001000</v>
      </c>
    </row>
    <row r="149" spans="3:24" ht="15.5" x14ac:dyDescent="0.35">
      <c r="C149" t="s">
        <v>352</v>
      </c>
      <c r="W149" s="5">
        <v>428400000000</v>
      </c>
      <c r="X149" s="5">
        <v>1582543808000</v>
      </c>
    </row>
    <row r="150" spans="3:24" ht="15.5" x14ac:dyDescent="0.35">
      <c r="C150" t="s">
        <v>3199</v>
      </c>
    </row>
    <row r="151" spans="3:24" ht="15.5" x14ac:dyDescent="0.35">
      <c r="C151" t="s">
        <v>1372</v>
      </c>
      <c r="V151" s="5">
        <v>-464443</v>
      </c>
      <c r="W151" s="5">
        <v>43190150000</v>
      </c>
      <c r="X151" s="5">
        <v>-998551699000</v>
      </c>
    </row>
    <row r="152" spans="3:24" ht="15.5" x14ac:dyDescent="0.35">
      <c r="C152" t="s">
        <v>545</v>
      </c>
      <c r="P152" s="5">
        <v>135220243</v>
      </c>
      <c r="V152" s="5">
        <v>8455656</v>
      </c>
      <c r="X152" s="5">
        <v>1060121312000</v>
      </c>
    </row>
    <row r="153" spans="3:24" ht="15.5" x14ac:dyDescent="0.35">
      <c r="C153" t="s">
        <v>1092</v>
      </c>
      <c r="D153" s="5">
        <v>-257261</v>
      </c>
      <c r="E153" s="5">
        <v>-660829</v>
      </c>
      <c r="F153" s="5">
        <v>-396257</v>
      </c>
      <c r="G153" s="5">
        <v>-196057</v>
      </c>
      <c r="I153" s="5">
        <v>-1682126</v>
      </c>
      <c r="J153" s="5">
        <v>-1269432</v>
      </c>
      <c r="K153" s="5">
        <v>-630200</v>
      </c>
      <c r="L153" s="5">
        <v>-360669</v>
      </c>
      <c r="O153" s="5">
        <v>-255478</v>
      </c>
      <c r="P153" s="5">
        <v>-2018945</v>
      </c>
      <c r="Q153" s="5">
        <v>-1732106</v>
      </c>
      <c r="R153" s="5">
        <v>-9441680</v>
      </c>
      <c r="S153" s="5">
        <v>-2120322</v>
      </c>
      <c r="T153" s="5">
        <v>-5138241</v>
      </c>
      <c r="U153" s="5">
        <v>-10371060</v>
      </c>
      <c r="V153" s="5">
        <v>-41626786</v>
      </c>
    </row>
    <row r="154" spans="3:24" ht="15.5" x14ac:dyDescent="0.35">
      <c r="C154" t="s">
        <v>455</v>
      </c>
      <c r="Q154" s="5">
        <v>-3179149</v>
      </c>
      <c r="R154" s="5">
        <v>-2498756</v>
      </c>
      <c r="S154" s="5">
        <v>-1448525</v>
      </c>
      <c r="T154" s="5">
        <v>-1321467</v>
      </c>
      <c r="W154" s="5">
        <v>-337101101000</v>
      </c>
      <c r="X154" s="5">
        <v>-325160350000</v>
      </c>
    </row>
    <row r="155" spans="3:24" ht="15.5" x14ac:dyDescent="0.35">
      <c r="C155" t="s">
        <v>1005</v>
      </c>
      <c r="E155" s="5">
        <v>-5014263</v>
      </c>
      <c r="G155" s="5">
        <v>-1000580</v>
      </c>
      <c r="I155" s="5">
        <v>-6627343</v>
      </c>
      <c r="J155" s="5">
        <v>-4757524</v>
      </c>
    </row>
    <row r="156" spans="3:24" ht="15.5" x14ac:dyDescent="0.35">
      <c r="C156" t="s">
        <v>163</v>
      </c>
      <c r="D156" s="5">
        <v>-16294596</v>
      </c>
      <c r="E156" s="5">
        <v>-10825469</v>
      </c>
      <c r="F156" s="5">
        <v>-15249661</v>
      </c>
      <c r="G156" s="5">
        <v>-2655504</v>
      </c>
      <c r="I156" s="5">
        <v>-38235318</v>
      </c>
      <c r="J156" s="5">
        <v>-13543587</v>
      </c>
      <c r="K156" s="5">
        <v>-7824827</v>
      </c>
      <c r="L156" s="5">
        <v>-32833192</v>
      </c>
      <c r="M156" s="5">
        <v>-122541489</v>
      </c>
      <c r="N156" s="5">
        <v>-1852617</v>
      </c>
      <c r="O156" s="5">
        <v>-9927169</v>
      </c>
      <c r="P156" s="5">
        <v>-6045</v>
      </c>
      <c r="Q156" s="5">
        <v>-40271</v>
      </c>
      <c r="R156" s="5">
        <v>-21534</v>
      </c>
      <c r="S156" s="5">
        <v>-717116</v>
      </c>
      <c r="T156" s="5">
        <v>-3987</v>
      </c>
      <c r="U156" s="5">
        <v>-5219555</v>
      </c>
      <c r="V156" s="5">
        <v>-30703167</v>
      </c>
      <c r="W156" s="5">
        <v>-274121215000</v>
      </c>
      <c r="X156" s="5">
        <v>-62412022000</v>
      </c>
    </row>
    <row r="157" spans="3:24" ht="15.5" x14ac:dyDescent="0.35">
      <c r="C157" t="s">
        <v>3200</v>
      </c>
      <c r="D157" s="5">
        <v>1100791</v>
      </c>
      <c r="E157" s="5">
        <v>1404394</v>
      </c>
      <c r="F157" s="5">
        <v>384079</v>
      </c>
      <c r="G157" s="5">
        <v>1074176</v>
      </c>
      <c r="I157" s="5">
        <v>5013957</v>
      </c>
      <c r="J157" s="5">
        <v>3824769</v>
      </c>
      <c r="K157" s="5">
        <v>14374926</v>
      </c>
      <c r="L157" s="5">
        <v>-49257531</v>
      </c>
      <c r="M157" s="5">
        <v>-82187148</v>
      </c>
    </row>
    <row r="158" spans="3:24" ht="15.5" x14ac:dyDescent="0.35">
      <c r="C158" t="s">
        <v>1093</v>
      </c>
      <c r="D158" s="5">
        <v>-12164170</v>
      </c>
      <c r="E158" s="5">
        <v>-21748296</v>
      </c>
      <c r="F158" s="5">
        <v>-2325901</v>
      </c>
      <c r="G158" s="5">
        <v>-2579707</v>
      </c>
      <c r="I158" s="5">
        <v>-29267047</v>
      </c>
      <c r="J158" s="5">
        <v>-4905341</v>
      </c>
      <c r="K158" s="5">
        <v>-28432093</v>
      </c>
      <c r="L158" s="5">
        <v>-44695666</v>
      </c>
      <c r="M158" s="5">
        <v>-26856415</v>
      </c>
      <c r="N158" s="5">
        <v>-381448</v>
      </c>
      <c r="O158" s="5">
        <v>-4294956</v>
      </c>
      <c r="P158" s="5">
        <v>-3229294</v>
      </c>
    </row>
    <row r="159" spans="3:24" ht="15.5" x14ac:dyDescent="0.35">
      <c r="C159" t="s">
        <v>2766</v>
      </c>
      <c r="D159" s="5">
        <v>-35627</v>
      </c>
      <c r="E159" s="5">
        <v>-31636387</v>
      </c>
      <c r="G159" s="5">
        <v>7798586</v>
      </c>
      <c r="I159" s="5">
        <v>-31636387</v>
      </c>
      <c r="J159" s="5">
        <v>-1285013</v>
      </c>
    </row>
    <row r="160" spans="3:24" ht="15.5" x14ac:dyDescent="0.35">
      <c r="C160" t="s">
        <v>3201</v>
      </c>
      <c r="D160" s="5">
        <v>-9817</v>
      </c>
      <c r="E160" s="5">
        <v>3292843</v>
      </c>
      <c r="F160" s="5">
        <v>-3259482</v>
      </c>
      <c r="G160" s="5">
        <v>-21825</v>
      </c>
      <c r="I160" s="5">
        <v>333077</v>
      </c>
      <c r="J160" s="5">
        <v>-367641</v>
      </c>
      <c r="K160" s="5">
        <v>632070</v>
      </c>
    </row>
    <row r="161" spans="3:24" ht="15.5" x14ac:dyDescent="0.35">
      <c r="C161" t="s">
        <v>1720</v>
      </c>
      <c r="M161" s="5">
        <v>5000000</v>
      </c>
    </row>
    <row r="162" spans="3:24" ht="15.5" x14ac:dyDescent="0.35">
      <c r="C162" t="s">
        <v>3202</v>
      </c>
      <c r="E162" s="5">
        <v>25380649</v>
      </c>
      <c r="F162" s="5">
        <v>-25380649</v>
      </c>
    </row>
    <row r="163" spans="3:24" ht="15.5" x14ac:dyDescent="0.35">
      <c r="C163" t="s">
        <v>3203</v>
      </c>
    </row>
    <row r="164" spans="3:24" ht="15.5" x14ac:dyDescent="0.35">
      <c r="C164" t="s">
        <v>3204</v>
      </c>
      <c r="D164" s="5">
        <v>-465050</v>
      </c>
      <c r="E164" s="5">
        <v>-414843</v>
      </c>
      <c r="F164" s="5">
        <v>-344507</v>
      </c>
      <c r="G164" s="5">
        <v>-360418</v>
      </c>
      <c r="I164" s="5">
        <v>-1611008</v>
      </c>
      <c r="J164" s="5">
        <v>-1166133</v>
      </c>
    </row>
    <row r="165" spans="3:24" ht="15.5" x14ac:dyDescent="0.35">
      <c r="C165" t="s">
        <v>1362</v>
      </c>
      <c r="E165" s="5">
        <v>-7729738</v>
      </c>
      <c r="I165" s="5">
        <v>-7729738</v>
      </c>
    </row>
    <row r="166" spans="3:24" ht="15.5" x14ac:dyDescent="0.35">
      <c r="C166" t="s">
        <v>1717</v>
      </c>
      <c r="P166" s="5">
        <v>-762</v>
      </c>
      <c r="Q166" s="5">
        <v>44042572</v>
      </c>
      <c r="R166" s="5">
        <v>20449462</v>
      </c>
      <c r="S166" s="5">
        <v>6595284</v>
      </c>
      <c r="T166" s="5">
        <v>11319746</v>
      </c>
      <c r="U166" s="5">
        <v>24844213</v>
      </c>
      <c r="V166" s="5">
        <v>-62177278</v>
      </c>
    </row>
    <row r="167" spans="3:24" ht="15.5" x14ac:dyDescent="0.35">
      <c r="C167" t="s">
        <v>3205</v>
      </c>
      <c r="W167" s="5">
        <v>-74878000000</v>
      </c>
    </row>
    <row r="168" spans="3:24" ht="15.5" x14ac:dyDescent="0.35">
      <c r="C168" t="s">
        <v>3206</v>
      </c>
    </row>
    <row r="169" spans="3:24" ht="15.5" x14ac:dyDescent="0.35">
      <c r="C169" t="s">
        <v>3207</v>
      </c>
      <c r="F169" s="5">
        <v>12439237</v>
      </c>
      <c r="G169" s="5">
        <v>-12439237</v>
      </c>
      <c r="K169" s="5">
        <v>-112588</v>
      </c>
      <c r="L169" s="5">
        <v>-495149</v>
      </c>
      <c r="M169" s="5">
        <v>-5900442</v>
      </c>
      <c r="N169" s="5">
        <v>-21927</v>
      </c>
      <c r="O169" s="5">
        <v>4384518</v>
      </c>
    </row>
    <row r="170" spans="3:24" ht="15.5" x14ac:dyDescent="0.35">
      <c r="C170" t="s">
        <v>1715</v>
      </c>
      <c r="X170" s="5">
        <v>-2105036490000</v>
      </c>
    </row>
    <row r="171" spans="3:24" ht="15.5" x14ac:dyDescent="0.35">
      <c r="C171" t="s">
        <v>510</v>
      </c>
      <c r="X171" s="5">
        <v>-1026379000000</v>
      </c>
    </row>
    <row r="172" spans="3:24" ht="15.5" x14ac:dyDescent="0.35">
      <c r="C172" t="s">
        <v>3208</v>
      </c>
      <c r="J172" s="5">
        <v>-28000000</v>
      </c>
      <c r="K172" s="5">
        <v>-3409536</v>
      </c>
      <c r="X172" s="5">
        <v>-496999443000</v>
      </c>
    </row>
    <row r="173" spans="3:24" ht="15.5" x14ac:dyDescent="0.35">
      <c r="C173" t="s">
        <v>175</v>
      </c>
      <c r="D173" s="5">
        <v>67375762</v>
      </c>
      <c r="E173" s="5">
        <v>45898528</v>
      </c>
      <c r="F173" s="5">
        <v>6233789</v>
      </c>
      <c r="G173" s="5">
        <v>28954874</v>
      </c>
      <c r="I173" s="5">
        <v>75641379</v>
      </c>
      <c r="J173" s="5">
        <v>36533673</v>
      </c>
      <c r="K173" s="5">
        <v>2359541</v>
      </c>
      <c r="L173" s="5">
        <v>73714771</v>
      </c>
      <c r="M173" s="5">
        <v>287405614</v>
      </c>
      <c r="O173" s="5">
        <v>-148507</v>
      </c>
      <c r="P173" s="5">
        <v>-107098929</v>
      </c>
      <c r="Q173" s="5">
        <v>-94650</v>
      </c>
      <c r="R173" s="5">
        <v>-80708</v>
      </c>
      <c r="S173" s="5">
        <v>-330025</v>
      </c>
      <c r="T173" s="5">
        <v>-3850699</v>
      </c>
      <c r="U173" s="5">
        <v>12255548</v>
      </c>
      <c r="V173" s="5">
        <v>176232517</v>
      </c>
      <c r="W173" s="5">
        <v>-190719434000</v>
      </c>
      <c r="X173" s="5">
        <v>3645356056000</v>
      </c>
    </row>
    <row r="174" spans="3:24" ht="15.5" x14ac:dyDescent="0.35">
      <c r="C174" t="s">
        <v>583</v>
      </c>
      <c r="F174" s="5">
        <v>2659083</v>
      </c>
      <c r="I174" s="5">
        <v>2659083</v>
      </c>
      <c r="L174" s="5">
        <v>51459000</v>
      </c>
      <c r="M174" s="5">
        <v>17341000</v>
      </c>
    </row>
    <row r="175" spans="3:24" ht="15.5" x14ac:dyDescent="0.35">
      <c r="C175" t="s">
        <v>584</v>
      </c>
      <c r="E175" s="5">
        <v>-18541381</v>
      </c>
      <c r="F175" s="5">
        <v>18541381</v>
      </c>
      <c r="G175" s="5">
        <v>-25911800</v>
      </c>
      <c r="I175" s="5">
        <v>-30759800</v>
      </c>
      <c r="J175" s="5">
        <v>-23735310</v>
      </c>
      <c r="K175" s="5">
        <v>-9199470</v>
      </c>
      <c r="L175" s="5">
        <v>-3642920</v>
      </c>
      <c r="M175" s="5">
        <v>-1462500</v>
      </c>
    </row>
    <row r="176" spans="3:24" ht="15.5" x14ac:dyDescent="0.35">
      <c r="C176" t="s">
        <v>3209</v>
      </c>
      <c r="D176" s="5">
        <v>5093806</v>
      </c>
      <c r="E176" s="5">
        <v>-8849986</v>
      </c>
      <c r="F176" s="5">
        <v>-4786420</v>
      </c>
      <c r="G176" s="5">
        <v>3873827</v>
      </c>
      <c r="I176" s="5">
        <v>-9725607</v>
      </c>
      <c r="J176" s="5">
        <v>-1394236</v>
      </c>
      <c r="K176" s="5">
        <v>-1270335</v>
      </c>
      <c r="L176" s="5">
        <v>-5278836</v>
      </c>
      <c r="M176" s="5">
        <v>-1073180</v>
      </c>
      <c r="T176" s="5">
        <v>16624</v>
      </c>
      <c r="U176" s="5">
        <v>15563029</v>
      </c>
      <c r="V176" s="5">
        <v>9967054</v>
      </c>
      <c r="W176" s="5">
        <v>-72137732000</v>
      </c>
      <c r="X176" s="5">
        <v>-159519806000</v>
      </c>
    </row>
    <row r="177" spans="2:24" ht="15.5" x14ac:dyDescent="0.35">
      <c r="C177" t="s">
        <v>889</v>
      </c>
      <c r="W177" s="5">
        <v>-257890000000</v>
      </c>
      <c r="X177" s="5">
        <v>-36235201000</v>
      </c>
    </row>
    <row r="178" spans="2:24" ht="15.5" x14ac:dyDescent="0.35">
      <c r="C178" t="s">
        <v>3210</v>
      </c>
      <c r="D178" s="5">
        <v>-602830</v>
      </c>
      <c r="E178" s="5">
        <v>36864</v>
      </c>
      <c r="F178" s="5">
        <v>8687179</v>
      </c>
      <c r="I178" s="5">
        <v>8724043</v>
      </c>
    </row>
    <row r="179" spans="2:24" ht="15.5" x14ac:dyDescent="0.35">
      <c r="C179" t="s">
        <v>752</v>
      </c>
      <c r="E179" s="5">
        <v>15460</v>
      </c>
      <c r="F179" s="5">
        <v>51971</v>
      </c>
      <c r="G179" s="5">
        <v>-17058</v>
      </c>
      <c r="I179" s="5">
        <v>67431</v>
      </c>
      <c r="J179" s="5">
        <v>113670</v>
      </c>
      <c r="K179" s="5">
        <v>1093976</v>
      </c>
      <c r="L179" s="5">
        <v>-37269</v>
      </c>
      <c r="M179" s="5">
        <v>-29802488</v>
      </c>
      <c r="U179" s="5">
        <v>8350124</v>
      </c>
      <c r="V179" s="5">
        <v>63998488</v>
      </c>
      <c r="W179" s="5">
        <v>-12088683000</v>
      </c>
      <c r="X179" s="5">
        <v>-9530399873000</v>
      </c>
    </row>
    <row r="180" spans="2:24" ht="15.5" x14ac:dyDescent="0.35">
      <c r="C180" t="s">
        <v>177</v>
      </c>
      <c r="L180" s="5">
        <v>61214796</v>
      </c>
      <c r="M180" s="5">
        <v>272402782</v>
      </c>
    </row>
    <row r="181" spans="2:24" ht="15.5" x14ac:dyDescent="0.35">
      <c r="C181" t="s">
        <v>3211</v>
      </c>
      <c r="V181" s="5">
        <v>115345727</v>
      </c>
      <c r="W181" s="5">
        <v>151396252000</v>
      </c>
      <c r="X181" s="5">
        <v>2104353247000</v>
      </c>
    </row>
    <row r="182" spans="2:24" ht="15.5" x14ac:dyDescent="0.35">
      <c r="C182" t="s">
        <v>3212</v>
      </c>
      <c r="G182" s="5">
        <v>-8820475</v>
      </c>
    </row>
    <row r="183" spans="2:24" ht="15.5" x14ac:dyDescent="0.35">
      <c r="C183" t="s">
        <v>370</v>
      </c>
      <c r="E183" s="5">
        <v>1567511</v>
      </c>
      <c r="F183" s="5">
        <v>-378024</v>
      </c>
      <c r="G183" s="5">
        <v>-1189487</v>
      </c>
    </row>
    <row r="184" spans="2:24" ht="15.5" x14ac:dyDescent="0.35">
      <c r="C184" t="s">
        <v>554</v>
      </c>
      <c r="D184" s="5">
        <v>-2911685</v>
      </c>
      <c r="E184" s="5">
        <v>24054640</v>
      </c>
      <c r="F184" s="5">
        <v>-30759800</v>
      </c>
      <c r="G184" s="5">
        <v>222798</v>
      </c>
      <c r="I184" s="5">
        <v>-6705160</v>
      </c>
      <c r="J184" s="5">
        <v>-139649</v>
      </c>
      <c r="O184" s="5">
        <v>-148507</v>
      </c>
      <c r="P184" s="5">
        <v>-107098929</v>
      </c>
      <c r="Q184" s="5">
        <v>-94650</v>
      </c>
      <c r="R184" s="5">
        <v>-80708</v>
      </c>
      <c r="S184" s="5">
        <v>-330025</v>
      </c>
      <c r="T184" s="5">
        <v>-3867323</v>
      </c>
      <c r="U184" s="5">
        <v>-11657605</v>
      </c>
      <c r="V184" s="5">
        <v>-13078796</v>
      </c>
    </row>
    <row r="185" spans="2:24" ht="15.5" x14ac:dyDescent="0.35">
      <c r="C185" t="s">
        <v>2209</v>
      </c>
      <c r="V185" s="5">
        <v>44</v>
      </c>
      <c r="W185" s="5">
        <v>729000</v>
      </c>
      <c r="X185" s="5">
        <v>11267157689000</v>
      </c>
    </row>
    <row r="186" spans="2:24" ht="15.5" x14ac:dyDescent="0.35">
      <c r="C186" t="s">
        <v>187</v>
      </c>
      <c r="D186" s="5">
        <v>-574306</v>
      </c>
      <c r="E186" s="5">
        <v>-196295</v>
      </c>
      <c r="F186" s="5">
        <v>-487854</v>
      </c>
      <c r="G186" s="5">
        <v>365617</v>
      </c>
      <c r="I186" s="5">
        <v>-430912</v>
      </c>
      <c r="J186" s="5">
        <v>-246887</v>
      </c>
      <c r="K186" s="5">
        <v>-10858</v>
      </c>
      <c r="L186" s="5">
        <v>-356172</v>
      </c>
      <c r="M186" s="5">
        <v>-66306</v>
      </c>
      <c r="N186" s="5">
        <v>-29203</v>
      </c>
      <c r="O186" s="5">
        <v>20392</v>
      </c>
      <c r="P186" s="5">
        <v>-50496</v>
      </c>
      <c r="Q186" s="5">
        <v>-6026</v>
      </c>
      <c r="R186" s="5">
        <v>-36897</v>
      </c>
      <c r="S186" s="5">
        <v>225417</v>
      </c>
      <c r="T186" s="5">
        <v>-782806</v>
      </c>
      <c r="U186" s="5">
        <v>1029249</v>
      </c>
      <c r="V186" s="5">
        <v>177060</v>
      </c>
      <c r="W186" s="5">
        <v>114721000</v>
      </c>
      <c r="X186" s="5">
        <v>-665704000</v>
      </c>
    </row>
    <row r="187" spans="2:24" ht="15.5" x14ac:dyDescent="0.35">
      <c r="C187" t="s">
        <v>186</v>
      </c>
      <c r="D187" s="5">
        <v>64956244</v>
      </c>
      <c r="E187" s="5">
        <v>12382109</v>
      </c>
      <c r="F187" s="5">
        <v>1517643</v>
      </c>
      <c r="G187" s="5">
        <v>18664712</v>
      </c>
      <c r="I187" s="5">
        <v>28631593</v>
      </c>
      <c r="J187" s="5">
        <v>7240159</v>
      </c>
      <c r="K187" s="5">
        <v>-5605802</v>
      </c>
      <c r="L187" s="5">
        <v>-50201002</v>
      </c>
      <c r="M187" s="5">
        <v>58199473</v>
      </c>
      <c r="N187" s="5">
        <v>1418745</v>
      </c>
      <c r="O187" s="5">
        <v>-7453550</v>
      </c>
      <c r="P187" s="5">
        <v>2958503</v>
      </c>
      <c r="Q187" s="5">
        <v>2567465</v>
      </c>
      <c r="R187" s="5">
        <v>-4560658</v>
      </c>
      <c r="S187" s="5">
        <v>964172</v>
      </c>
      <c r="T187" s="5">
        <v>37773</v>
      </c>
      <c r="U187" s="5">
        <v>-611762</v>
      </c>
      <c r="V187" s="5">
        <v>-7397048</v>
      </c>
      <c r="W187" s="5">
        <v>-784554855000</v>
      </c>
      <c r="X187" s="5">
        <v>865971079000</v>
      </c>
    </row>
    <row r="188" spans="2:24" ht="15.5" x14ac:dyDescent="0.35">
      <c r="C188" t="s">
        <v>188</v>
      </c>
      <c r="D188" s="5">
        <v>40435499</v>
      </c>
      <c r="I188" s="5">
        <v>11803906</v>
      </c>
      <c r="J188" s="5">
        <v>4563747</v>
      </c>
      <c r="K188" s="5">
        <v>10169549</v>
      </c>
      <c r="L188" s="5">
        <v>60370551</v>
      </c>
      <c r="M188" s="5">
        <v>2171078</v>
      </c>
      <c r="N188" s="5">
        <v>752333</v>
      </c>
      <c r="O188" s="5">
        <v>8205883</v>
      </c>
      <c r="P188" s="5">
        <v>5247380</v>
      </c>
      <c r="Q188" s="5">
        <v>2679915</v>
      </c>
      <c r="R188" s="5">
        <v>7240573</v>
      </c>
      <c r="S188" s="5">
        <v>6276401</v>
      </c>
      <c r="T188" s="5">
        <v>6238628</v>
      </c>
      <c r="U188" s="5">
        <v>6850390</v>
      </c>
      <c r="V188" s="5">
        <v>14247438</v>
      </c>
      <c r="W188" s="5">
        <v>913750630000</v>
      </c>
      <c r="X188" s="5">
        <v>47779551000</v>
      </c>
    </row>
    <row r="189" spans="2:24" ht="15.5" x14ac:dyDescent="0.35">
      <c r="C189" t="s">
        <v>189</v>
      </c>
      <c r="D189" s="5">
        <v>105391743</v>
      </c>
      <c r="E189" s="5">
        <v>12382109</v>
      </c>
      <c r="F189" s="5">
        <v>1517643</v>
      </c>
      <c r="G189" s="5">
        <v>18664712</v>
      </c>
      <c r="I189" s="5">
        <v>40435499</v>
      </c>
      <c r="J189" s="5">
        <v>11803906</v>
      </c>
      <c r="K189" s="5">
        <v>4563747</v>
      </c>
      <c r="L189" s="5">
        <v>10169549</v>
      </c>
      <c r="M189" s="5">
        <v>60370551</v>
      </c>
      <c r="N189" s="5">
        <v>2171078</v>
      </c>
      <c r="O189" s="5">
        <v>752333</v>
      </c>
      <c r="P189" s="5">
        <v>8205883</v>
      </c>
      <c r="Q189" s="5">
        <v>5247380</v>
      </c>
      <c r="R189" s="5">
        <v>2679915</v>
      </c>
      <c r="S189" s="5">
        <v>7240573</v>
      </c>
      <c r="T189" s="5">
        <v>6276401</v>
      </c>
      <c r="U189" s="5">
        <v>6238628</v>
      </c>
      <c r="V189" s="5">
        <v>6850390</v>
      </c>
      <c r="W189" s="5">
        <v>129195775000</v>
      </c>
      <c r="X189" s="5">
        <v>913750630000</v>
      </c>
    </row>
    <row r="191" spans="2:24" ht="15.5" x14ac:dyDescent="0.35">
      <c r="B191" t="s">
        <v>190</v>
      </c>
      <c r="C191" t="s">
        <v>11</v>
      </c>
      <c r="D191" s="5">
        <v>141780000000</v>
      </c>
      <c r="E191" s="5">
        <v>141780000000</v>
      </c>
      <c r="F191" s="5">
        <v>141780000000</v>
      </c>
      <c r="G191" s="5">
        <v>141780000000</v>
      </c>
      <c r="I191" s="5">
        <v>141780000000</v>
      </c>
      <c r="J191" s="5">
        <v>141780000000</v>
      </c>
      <c r="K191" s="5">
        <v>141780000000</v>
      </c>
      <c r="L191" s="5">
        <v>141780000000</v>
      </c>
      <c r="M191" s="6">
        <v>129110000000.00002</v>
      </c>
      <c r="N191" s="5">
        <v>71010000000</v>
      </c>
      <c r="O191" s="5">
        <v>62320000000</v>
      </c>
      <c r="P191" s="5">
        <v>62320000000</v>
      </c>
      <c r="Q191" s="5">
        <v>62320000000</v>
      </c>
      <c r="R191" s="5">
        <v>25570000000</v>
      </c>
      <c r="S191" s="5">
        <v>25570000000</v>
      </c>
      <c r="T191" s="5">
        <v>25570000000</v>
      </c>
      <c r="U191" s="5">
        <v>25570000000</v>
      </c>
      <c r="V191" s="5">
        <v>25570000000</v>
      </c>
      <c r="W191" s="5">
        <v>25570000000</v>
      </c>
      <c r="X191" s="5">
        <v>18170000000</v>
      </c>
    </row>
    <row r="192" spans="2:24" ht="15.5" x14ac:dyDescent="0.35">
      <c r="C192" t="s">
        <v>191</v>
      </c>
      <c r="D192" s="6">
        <v>2.09</v>
      </c>
      <c r="E192" s="6">
        <v>1.42</v>
      </c>
      <c r="F192" s="6">
        <v>1.72</v>
      </c>
      <c r="G192" s="6">
        <v>0.99</v>
      </c>
    </row>
    <row r="193" spans="3:7" ht="15.5" x14ac:dyDescent="0.35">
      <c r="C193" t="s">
        <v>192</v>
      </c>
      <c r="D193" s="6">
        <v>349.28</v>
      </c>
      <c r="E193" s="6">
        <v>774.65</v>
      </c>
      <c r="F193" s="6">
        <v>488.37</v>
      </c>
      <c r="G193" s="5">
        <v>400</v>
      </c>
    </row>
    <row r="194" spans="3:7" ht="15.5" x14ac:dyDescent="0.35">
      <c r="C194" t="s">
        <v>70</v>
      </c>
      <c r="D194" s="6">
        <v>88.37</v>
      </c>
      <c r="E194" s="6">
        <v>142.26</v>
      </c>
      <c r="F194" s="6">
        <v>115.97</v>
      </c>
      <c r="G194" s="6">
        <v>59.12</v>
      </c>
    </row>
    <row r="195" spans="3:7" ht="15.5" x14ac:dyDescent="0.35">
      <c r="C195" t="s">
        <v>193</v>
      </c>
      <c r="D195" s="6">
        <v>519799999999.99994</v>
      </c>
      <c r="E195" s="5">
        <v>428350000000</v>
      </c>
      <c r="F195" s="5">
        <v>353920000000</v>
      </c>
      <c r="G195" s="5">
        <v>406430000000</v>
      </c>
    </row>
    <row r="196" spans="3:7" ht="15.5" x14ac:dyDescent="0.35">
      <c r="C196" t="s">
        <v>194</v>
      </c>
      <c r="D196" s="6">
        <v>1.24E-2</v>
      </c>
      <c r="E196" s="6">
        <v>9.1999999999999998E-3</v>
      </c>
      <c r="F196" s="6">
        <v>1.2E-2</v>
      </c>
      <c r="G196" s="6">
        <v>7.1999999999999998E-3</v>
      </c>
    </row>
    <row r="197" spans="3:7" ht="15.5" x14ac:dyDescent="0.35">
      <c r="C197" t="s">
        <v>195</v>
      </c>
      <c r="D197" s="6">
        <v>1.37E-2</v>
      </c>
      <c r="E197" s="6">
        <v>9.5999999999999992E-3</v>
      </c>
      <c r="F197" s="6">
        <v>1.18E-2</v>
      </c>
      <c r="G197" s="6">
        <v>7.0999999999999995E-3</v>
      </c>
    </row>
    <row r="198" spans="3:7" ht="15.5" x14ac:dyDescent="0.35">
      <c r="C198" t="s">
        <v>196</v>
      </c>
      <c r="D198" s="6">
        <v>2.2599999999999999E-2</v>
      </c>
      <c r="E198" s="6">
        <v>2.06E-2</v>
      </c>
      <c r="F198" s="6">
        <v>1.8700000000000001E-2</v>
      </c>
      <c r="G198" s="6">
        <v>2.23E-2</v>
      </c>
    </row>
    <row r="199" spans="3:7" ht="15.5" x14ac:dyDescent="0.35">
      <c r="C199" t="s">
        <v>197</v>
      </c>
      <c r="D199" s="6">
        <v>4.84</v>
      </c>
      <c r="E199" s="6">
        <v>2.71</v>
      </c>
      <c r="F199" s="6">
        <v>10.74</v>
      </c>
      <c r="G199" s="6">
        <v>4.46</v>
      </c>
    </row>
    <row r="200" spans="3:7" ht="15.5" x14ac:dyDescent="0.35">
      <c r="C200" t="s">
        <v>198</v>
      </c>
      <c r="D200" s="5">
        <v>18063000000000</v>
      </c>
      <c r="E200" s="5">
        <v>17465000000000</v>
      </c>
      <c r="F200" s="5">
        <v>17227000000000</v>
      </c>
      <c r="G200" s="5">
        <v>16503000000000</v>
      </c>
    </row>
    <row r="201" spans="3:7" ht="15.5" x14ac:dyDescent="0.35">
      <c r="C201" t="s">
        <v>199</v>
      </c>
      <c r="D201" s="6">
        <v>4.8</v>
      </c>
      <c r="E201" s="6">
        <v>7.46</v>
      </c>
      <c r="F201" s="6">
        <v>5.76</v>
      </c>
      <c r="G201" s="6">
        <v>2.83</v>
      </c>
    </row>
    <row r="202" spans="3:7" ht="15.5" x14ac:dyDescent="0.35">
      <c r="C202" t="s">
        <v>200</v>
      </c>
      <c r="D202" s="6">
        <v>152.09</v>
      </c>
      <c r="E202" s="6">
        <v>147.52000000000001</v>
      </c>
      <c r="F202" s="6">
        <v>145.85</v>
      </c>
      <c r="G202" s="6">
        <v>140.12</v>
      </c>
    </row>
    <row r="203" spans="3:7" ht="15.5" x14ac:dyDescent="0.35">
      <c r="C203" t="s">
        <v>201</v>
      </c>
      <c r="D203" s="6">
        <v>4.99</v>
      </c>
      <c r="E203" s="6">
        <v>7.76</v>
      </c>
      <c r="F203" s="6">
        <v>5.99</v>
      </c>
      <c r="G203" s="6">
        <v>2.94</v>
      </c>
    </row>
    <row r="204" spans="3:7" ht="15.5" x14ac:dyDescent="0.35">
      <c r="C204" t="s">
        <v>202</v>
      </c>
      <c r="D204" s="6">
        <v>146.29</v>
      </c>
      <c r="E204" s="6">
        <v>141.81</v>
      </c>
      <c r="F204" s="6">
        <v>140.15</v>
      </c>
      <c r="G204" s="6">
        <v>134.57</v>
      </c>
    </row>
    <row r="205" spans="3:7" ht="15.5" x14ac:dyDescent="0.35">
      <c r="C205" t="s">
        <v>203</v>
      </c>
      <c r="D205" s="5">
        <v>320000000000</v>
      </c>
      <c r="E205" s="5">
        <v>238000000000</v>
      </c>
      <c r="F205" s="5">
        <v>2001000000000</v>
      </c>
      <c r="G205" s="5">
        <v>2000000000000</v>
      </c>
    </row>
    <row r="206" spans="3:7" ht="15.5" x14ac:dyDescent="0.35">
      <c r="C206" t="s">
        <v>204</v>
      </c>
      <c r="D206" s="5">
        <v>3905000000000</v>
      </c>
      <c r="E206" s="5">
        <v>2818000000000</v>
      </c>
      <c r="F206" s="5">
        <v>50000000000</v>
      </c>
      <c r="G206" s="5">
        <v>22000000000</v>
      </c>
    </row>
    <row r="207" spans="3:7" ht="15.5" x14ac:dyDescent="0.35">
      <c r="C207" t="s">
        <v>205</v>
      </c>
      <c r="D207" s="5">
        <v>21564000000000</v>
      </c>
      <c r="E207" s="5">
        <v>20916000000000</v>
      </c>
      <c r="F207" s="5">
        <v>20680000000000</v>
      </c>
      <c r="G207" s="5">
        <v>19866000000000</v>
      </c>
    </row>
    <row r="208" spans="3:7" ht="15.5" x14ac:dyDescent="0.35">
      <c r="C208" t="s">
        <v>23</v>
      </c>
      <c r="D208" s="5">
        <v>4225000000000</v>
      </c>
      <c r="E208" s="5">
        <v>3056000000000</v>
      </c>
      <c r="F208" s="5">
        <v>2051000000000</v>
      </c>
      <c r="G208" s="5">
        <v>2022000000000</v>
      </c>
    </row>
    <row r="209" spans="3:24" ht="15.5" x14ac:dyDescent="0.35">
      <c r="C209" t="s">
        <v>20</v>
      </c>
      <c r="D209" s="5">
        <v>2434000000000</v>
      </c>
      <c r="E209" s="5">
        <v>2380000000000</v>
      </c>
      <c r="F209" s="5">
        <v>1583000000000</v>
      </c>
      <c r="G209" s="5">
        <v>1591000000000</v>
      </c>
    </row>
    <row r="210" spans="3:24" ht="15.5" x14ac:dyDescent="0.35">
      <c r="C210" t="s">
        <v>206</v>
      </c>
      <c r="D210" s="5">
        <v>3511000000000</v>
      </c>
      <c r="E210" s="5">
        <v>2987000000000</v>
      </c>
      <c r="F210" s="5">
        <v>714000000000</v>
      </c>
      <c r="G210" s="5">
        <v>755000000000</v>
      </c>
    </row>
    <row r="211" spans="3:24" ht="15.5" x14ac:dyDescent="0.35">
      <c r="C211" t="s">
        <v>207</v>
      </c>
      <c r="D211" s="5">
        <v>447000000000</v>
      </c>
      <c r="E211" s="5">
        <v>246000000000</v>
      </c>
      <c r="F211" s="5">
        <v>509000000000</v>
      </c>
      <c r="G211" s="5">
        <v>-11000000000</v>
      </c>
    </row>
    <row r="212" spans="3:24" ht="15.5" x14ac:dyDescent="0.35">
      <c r="C212" t="s">
        <v>208</v>
      </c>
      <c r="D212" s="5">
        <v>-470000000000</v>
      </c>
      <c r="E212" s="5">
        <v>-1062000000000</v>
      </c>
      <c r="F212" s="5">
        <v>-300000000000</v>
      </c>
      <c r="G212" s="5">
        <v>62000000000</v>
      </c>
    </row>
    <row r="213" spans="3:24" ht="15.5" x14ac:dyDescent="0.35">
      <c r="C213" t="s">
        <v>12</v>
      </c>
      <c r="D213" s="5">
        <v>-23000000000</v>
      </c>
      <c r="E213" s="5">
        <v>-816000000000</v>
      </c>
      <c r="F213" s="5">
        <v>208000000000</v>
      </c>
      <c r="G213" s="5">
        <v>51000000000</v>
      </c>
    </row>
    <row r="214" spans="3:24" ht="15.5" x14ac:dyDescent="0.35">
      <c r="C214" t="s">
        <v>15</v>
      </c>
      <c r="D214" s="6">
        <v>-0.16</v>
      </c>
      <c r="E214" s="6">
        <v>-5.76</v>
      </c>
      <c r="F214" s="6">
        <v>1.47</v>
      </c>
      <c r="G214" s="6">
        <v>0.36</v>
      </c>
    </row>
    <row r="215" spans="3:24" ht="15.5" x14ac:dyDescent="0.35">
      <c r="C215" t="s">
        <v>57</v>
      </c>
      <c r="I215" s="6">
        <v>5.81</v>
      </c>
      <c r="J215" s="6">
        <v>2.73</v>
      </c>
      <c r="K215" s="6">
        <v>1.5</v>
      </c>
      <c r="L215" s="6">
        <v>1.43</v>
      </c>
      <c r="M215" s="6">
        <v>7.66</v>
      </c>
      <c r="N215" s="6">
        <v>0.81</v>
      </c>
      <c r="O215" s="6">
        <v>0.28999999999999998</v>
      </c>
      <c r="P215" s="6">
        <v>-23.67</v>
      </c>
      <c r="Q215" s="6">
        <v>-50.04</v>
      </c>
      <c r="R215" s="6">
        <v>-164.17</v>
      </c>
      <c r="S215" s="6">
        <v>-22.55</v>
      </c>
      <c r="T215" s="6">
        <v>-43.45</v>
      </c>
      <c r="U215" s="6">
        <v>-57.8</v>
      </c>
      <c r="V215" s="6">
        <v>-11.24</v>
      </c>
      <c r="W215" s="5">
        <v>26</v>
      </c>
      <c r="X215" s="6">
        <v>61.82</v>
      </c>
    </row>
    <row r="216" spans="3:24" ht="15.5" x14ac:dyDescent="0.35">
      <c r="C216" t="s">
        <v>69</v>
      </c>
      <c r="I216" s="6">
        <v>189.33</v>
      </c>
      <c r="J216" s="6">
        <v>126.74</v>
      </c>
      <c r="K216" s="6">
        <v>113.33</v>
      </c>
      <c r="L216" s="6">
        <v>111.19</v>
      </c>
      <c r="M216" s="6">
        <v>15.14</v>
      </c>
      <c r="N216" s="6">
        <v>98.77</v>
      </c>
      <c r="O216" s="6">
        <v>172.41</v>
      </c>
      <c r="P216" s="6">
        <v>-2.0299999999999998</v>
      </c>
      <c r="Q216" s="6">
        <v>-1.26</v>
      </c>
      <c r="R216" s="6">
        <v>-0.39</v>
      </c>
      <c r="S216" s="6">
        <v>-2.13</v>
      </c>
      <c r="T216" s="5">
        <v>-7</v>
      </c>
      <c r="U216" s="6">
        <v>-3.29</v>
      </c>
      <c r="V216" s="6">
        <v>-21.44</v>
      </c>
      <c r="W216" s="6">
        <v>19.62</v>
      </c>
      <c r="X216" s="6">
        <v>10.42</v>
      </c>
    </row>
    <row r="217" spans="3:24" ht="15.5" x14ac:dyDescent="0.35">
      <c r="C217" t="s">
        <v>72</v>
      </c>
      <c r="I217" s="6">
        <v>37.96</v>
      </c>
      <c r="J217" s="6">
        <v>19.07</v>
      </c>
      <c r="K217" s="6">
        <v>33.880000000000003</v>
      </c>
      <c r="L217" s="6">
        <v>130.13999999999999</v>
      </c>
      <c r="M217" s="6">
        <v>98.93</v>
      </c>
      <c r="N217" s="6">
        <v>46.71</v>
      </c>
      <c r="O217" s="6">
        <v>49.38</v>
      </c>
      <c r="P217" s="6">
        <v>177.61</v>
      </c>
      <c r="Q217" s="6">
        <v>58.67</v>
      </c>
      <c r="R217" s="6">
        <v>56.61</v>
      </c>
      <c r="S217" s="6">
        <v>7.33</v>
      </c>
      <c r="T217" s="6">
        <v>38.69</v>
      </c>
      <c r="U217" s="6">
        <v>20.29</v>
      </c>
      <c r="V217" s="6">
        <v>28.69</v>
      </c>
      <c r="W217" s="6">
        <v>71.28</v>
      </c>
      <c r="X217" s="6">
        <v>78.790000000000006</v>
      </c>
    </row>
    <row r="218" spans="3:24" ht="15.5" x14ac:dyDescent="0.35">
      <c r="C218" t="s">
        <v>209</v>
      </c>
      <c r="I218" s="5">
        <v>1684780000000</v>
      </c>
      <c r="J218" s="5">
        <v>810420000000</v>
      </c>
      <c r="K218" s="5">
        <v>323570000000</v>
      </c>
      <c r="L218" s="5">
        <v>38340000000</v>
      </c>
      <c r="M218" s="5">
        <v>25800000000</v>
      </c>
      <c r="N218" s="5">
        <v>10150000000</v>
      </c>
      <c r="O218" s="5">
        <v>-1310000000</v>
      </c>
      <c r="P218" s="5">
        <v>-60120000000</v>
      </c>
    </row>
    <row r="219" spans="3:24" ht="15.5" x14ac:dyDescent="0.35">
      <c r="C219" t="s">
        <v>210</v>
      </c>
      <c r="I219" s="6">
        <v>3.7599999999999995E-2</v>
      </c>
      <c r="J219" s="6">
        <v>2.07E-2</v>
      </c>
      <c r="K219" s="6">
        <v>1.24E-2</v>
      </c>
      <c r="L219" s="6">
        <v>1.21E-2</v>
      </c>
      <c r="M219" s="6">
        <v>7.0699999999999999E-2</v>
      </c>
      <c r="N219" s="6">
        <v>6.8999999999999999E-3</v>
      </c>
      <c r="O219" s="6">
        <v>1.8E-3</v>
      </c>
      <c r="P219" s="6">
        <v>-0.1474</v>
      </c>
      <c r="Q219" s="6">
        <v>-0.2656</v>
      </c>
      <c r="R219" s="6">
        <v>-0.29049999999999998</v>
      </c>
      <c r="S219" s="6">
        <v>-2.1000000000000001E-2</v>
      </c>
      <c r="T219" s="6">
        <v>-4.7899999999999998E-2</v>
      </c>
      <c r="U219" s="6">
        <v>-6.4199999999999993E-2</v>
      </c>
      <c r="V219" s="6">
        <v>-1.4999999999999999E-2</v>
      </c>
      <c r="W219" s="6">
        <v>3.8199999999999998E-2</v>
      </c>
      <c r="X219" s="6">
        <v>5.5899999999999998E-2</v>
      </c>
    </row>
    <row r="220" spans="3:24" ht="15.5" x14ac:dyDescent="0.35">
      <c r="C220" t="s">
        <v>211</v>
      </c>
      <c r="I220" s="6">
        <v>3.9399999999999998E-2</v>
      </c>
      <c r="J220" s="6">
        <v>1.9900000000000001E-2</v>
      </c>
      <c r="K220" s="6">
        <v>1.1699999999999999E-2</v>
      </c>
      <c r="L220" s="6">
        <v>1.1200000000000002E-2</v>
      </c>
      <c r="M220" s="6">
        <v>6.3700000000000007E-2</v>
      </c>
      <c r="N220" s="6">
        <v>5.5000000000000005E-3</v>
      </c>
      <c r="O220" s="6">
        <v>1.7000000000000001E-3</v>
      </c>
      <c r="P220" s="6">
        <v>-0.1308</v>
      </c>
      <c r="Q220" s="6">
        <v>-0.2792</v>
      </c>
      <c r="R220" s="6">
        <v>-0.3538</v>
      </c>
      <c r="S220" s="6">
        <v>-3.49E-2</v>
      </c>
      <c r="T220" s="6">
        <v>-7.1800000000000003E-2</v>
      </c>
      <c r="U220" s="6">
        <v>-9.0700000000000003E-2</v>
      </c>
      <c r="V220" s="6">
        <v>-2.0400000000000001E-2</v>
      </c>
      <c r="W220" s="6">
        <v>4.8399999999999999E-2</v>
      </c>
      <c r="X220" s="6">
        <v>6.7199999999999996E-2</v>
      </c>
    </row>
    <row r="221" spans="3:24" ht="15.5" x14ac:dyDescent="0.35">
      <c r="C221" t="s">
        <v>212</v>
      </c>
      <c r="I221" s="6">
        <v>8.3599999999999994E-2</v>
      </c>
      <c r="J221" s="6">
        <v>4.2300000000000004E-2</v>
      </c>
      <c r="K221" s="6">
        <v>1.6500000000000001E-2</v>
      </c>
      <c r="L221" s="6">
        <v>1.1000000000000001E-3</v>
      </c>
      <c r="M221" s="6">
        <v>1.1999999999999999E-3</v>
      </c>
      <c r="N221" s="6">
        <v>-2.0000000000000001E-4</v>
      </c>
      <c r="O221" s="6">
        <v>-1.1999999999999999E-3</v>
      </c>
      <c r="P221" s="6">
        <v>-7.6E-3</v>
      </c>
      <c r="Q221" s="6">
        <v>-6.6E-3</v>
      </c>
      <c r="R221" s="6">
        <v>-3.0000000000000001E-3</v>
      </c>
      <c r="S221" s="6">
        <v>-1.1999999999999999E-3</v>
      </c>
      <c r="T221" s="6">
        <v>6.9999999999999993E-3</v>
      </c>
      <c r="U221" s="6">
        <v>5.8999999999999999E-3</v>
      </c>
      <c r="V221" s="6">
        <v>5.1999999999999998E-3</v>
      </c>
      <c r="W221" s="6">
        <v>1.4000000000000002E-3</v>
      </c>
      <c r="X221" s="6">
        <v>6.1999999999999998E-3</v>
      </c>
    </row>
    <row r="222" spans="3:24" ht="15.5" x14ac:dyDescent="0.35">
      <c r="C222" t="s">
        <v>213</v>
      </c>
      <c r="I222" s="6">
        <v>5.14</v>
      </c>
      <c r="J222" s="6">
        <v>4.67</v>
      </c>
      <c r="K222" s="6">
        <v>538.55999999999995</v>
      </c>
      <c r="L222" s="6">
        <v>21.37</v>
      </c>
      <c r="M222" s="6">
        <v>29.69</v>
      </c>
      <c r="N222" s="6">
        <v>-27.14</v>
      </c>
      <c r="O222" s="6">
        <v>-35.950000000000003</v>
      </c>
      <c r="P222" s="6">
        <v>-108.21</v>
      </c>
      <c r="Q222" s="6">
        <v>-0.08</v>
      </c>
      <c r="R222" s="6">
        <v>-0.03</v>
      </c>
      <c r="S222" s="6">
        <v>-0.01</v>
      </c>
      <c r="T222" s="6">
        <v>7.0000000000000007E-2</v>
      </c>
      <c r="U222" s="6">
        <v>0.09</v>
      </c>
      <c r="V222" s="6">
        <v>0.13</v>
      </c>
      <c r="W222" s="6">
        <v>7.0000000000000007E-2</v>
      </c>
      <c r="X222" s="6">
        <v>0.1</v>
      </c>
    </row>
    <row r="223" spans="3:24" ht="15.5" x14ac:dyDescent="0.35">
      <c r="C223" t="s">
        <v>66</v>
      </c>
      <c r="I223" s="6">
        <v>7.46</v>
      </c>
      <c r="J223" s="6">
        <v>2.5299999999999998</v>
      </c>
      <c r="K223" s="6">
        <v>1.33</v>
      </c>
      <c r="L223" s="6">
        <v>1.24</v>
      </c>
      <c r="M223" s="6">
        <v>0.96</v>
      </c>
      <c r="N223" s="6">
        <v>0.54</v>
      </c>
      <c r="O223" s="6">
        <v>0.28999999999999998</v>
      </c>
      <c r="P223" s="6">
        <v>0.27</v>
      </c>
      <c r="Q223" s="6">
        <v>0.35</v>
      </c>
      <c r="R223" s="6">
        <v>0.14000000000000001</v>
      </c>
      <c r="S223" s="6">
        <v>7.0000000000000007E-2</v>
      </c>
      <c r="T223" s="6">
        <v>0.5</v>
      </c>
      <c r="U223" s="6">
        <v>0.3</v>
      </c>
      <c r="V223" s="6">
        <v>0.44</v>
      </c>
      <c r="W223" s="6">
        <v>0.95</v>
      </c>
      <c r="X223" s="6">
        <v>0.7</v>
      </c>
    </row>
    <row r="224" spans="3:24" ht="15.5" x14ac:dyDescent="0.35">
      <c r="C224" t="s">
        <v>63</v>
      </c>
      <c r="I224" s="6">
        <v>147.52000000000001</v>
      </c>
      <c r="J224" s="6">
        <v>136.86000000000001</v>
      </c>
      <c r="K224" s="6">
        <v>128.12</v>
      </c>
      <c r="L224" s="6">
        <v>127.85</v>
      </c>
      <c r="M224" s="6">
        <v>120.23</v>
      </c>
      <c r="N224" s="6">
        <v>148.12</v>
      </c>
      <c r="O224" s="6">
        <v>174.04</v>
      </c>
      <c r="P224" s="6">
        <v>180.97</v>
      </c>
      <c r="Q224" s="6">
        <v>179.21</v>
      </c>
      <c r="R224" s="6">
        <v>464.08</v>
      </c>
      <c r="S224" s="6">
        <v>646.52</v>
      </c>
      <c r="T224" s="6">
        <v>605.04</v>
      </c>
      <c r="U224" s="6">
        <v>636.87</v>
      </c>
      <c r="V224" s="6">
        <v>552.05999999999995</v>
      </c>
      <c r="W224" s="6">
        <v>537.45000000000005</v>
      </c>
      <c r="X224" s="6">
        <v>920.27</v>
      </c>
    </row>
    <row r="225" spans="2:24" ht="15.5" x14ac:dyDescent="0.35">
      <c r="C225" t="s">
        <v>214</v>
      </c>
      <c r="I225" s="6">
        <v>7.76</v>
      </c>
      <c r="J225" s="6">
        <v>2.63</v>
      </c>
      <c r="K225" s="6">
        <v>1.38</v>
      </c>
      <c r="L225" s="6">
        <v>1.3</v>
      </c>
      <c r="M225" s="6">
        <v>1.01</v>
      </c>
      <c r="N225" s="6">
        <v>0.54</v>
      </c>
      <c r="O225" s="6">
        <v>0.28999999999999998</v>
      </c>
      <c r="P225" s="6">
        <v>0.27</v>
      </c>
      <c r="Q225" s="6">
        <v>0.35</v>
      </c>
      <c r="R225" s="6">
        <v>0.14000000000000001</v>
      </c>
      <c r="S225" s="6">
        <v>7.0000000000000007E-2</v>
      </c>
      <c r="T225" s="6">
        <v>0.5</v>
      </c>
      <c r="U225" s="6">
        <v>0.3</v>
      </c>
      <c r="V225" s="6">
        <v>0.44</v>
      </c>
      <c r="W225" s="6">
        <v>0.95</v>
      </c>
      <c r="X225" s="6">
        <v>0.7</v>
      </c>
    </row>
    <row r="226" spans="2:24" ht="15.5" x14ac:dyDescent="0.35">
      <c r="C226" t="s">
        <v>215</v>
      </c>
      <c r="I226" s="6">
        <v>141.81</v>
      </c>
      <c r="J226" s="6">
        <v>131.34</v>
      </c>
      <c r="K226" s="6">
        <v>122.85</v>
      </c>
      <c r="L226" s="6">
        <v>122.53</v>
      </c>
      <c r="M226" s="6">
        <v>114.87</v>
      </c>
      <c r="N226" s="6">
        <v>148.12</v>
      </c>
      <c r="O226" s="6">
        <v>174.04</v>
      </c>
      <c r="P226" s="6">
        <v>180.97</v>
      </c>
      <c r="Q226" s="6">
        <v>179.21</v>
      </c>
      <c r="R226" s="6">
        <v>464.08</v>
      </c>
      <c r="S226" s="6">
        <v>646.52</v>
      </c>
      <c r="T226" s="6">
        <v>605.04</v>
      </c>
      <c r="U226" s="6">
        <v>636.87</v>
      </c>
      <c r="V226" s="6">
        <v>552.05999999999995</v>
      </c>
      <c r="W226" s="6">
        <v>537.45000000000005</v>
      </c>
      <c r="X226" s="6">
        <v>920.27</v>
      </c>
    </row>
    <row r="227" spans="2:24" ht="15.5" x14ac:dyDescent="0.35">
      <c r="C227" t="s">
        <v>216</v>
      </c>
      <c r="I227" s="5">
        <v>238000000000</v>
      </c>
      <c r="J227" s="5">
        <v>1353000000000</v>
      </c>
      <c r="K227" s="5">
        <v>326000000000</v>
      </c>
      <c r="L227" s="5">
        <v>143000000000</v>
      </c>
      <c r="M227" s="5">
        <v>480000000000</v>
      </c>
      <c r="O227" s="5">
        <v>751000000000</v>
      </c>
      <c r="P227" s="5">
        <v>784000000000</v>
      </c>
      <c r="Q227" s="5">
        <v>2081000000000</v>
      </c>
      <c r="R227" s="5">
        <v>2567000000000</v>
      </c>
      <c r="S227" s="5">
        <v>9014000000000</v>
      </c>
      <c r="T227" s="5">
        <v>6844000000000</v>
      </c>
      <c r="U227" s="5">
        <v>5533000000000</v>
      </c>
      <c r="V227" s="5">
        <v>3949000000000</v>
      </c>
      <c r="W227" s="5">
        <v>95000000000</v>
      </c>
      <c r="X227" s="5">
        <v>111000000000</v>
      </c>
    </row>
    <row r="228" spans="2:24" ht="15.5" x14ac:dyDescent="0.35">
      <c r="C228" t="s">
        <v>217</v>
      </c>
      <c r="I228" s="5">
        <v>2818000000000</v>
      </c>
      <c r="J228" s="5">
        <v>126000000000</v>
      </c>
      <c r="K228" s="5">
        <v>715000000000</v>
      </c>
      <c r="L228" s="5">
        <v>851000000000</v>
      </c>
      <c r="M228" s="5">
        <v>177000000000</v>
      </c>
      <c r="N228" s="5">
        <v>422000000000</v>
      </c>
      <c r="O228" s="5">
        <v>1048000000000</v>
      </c>
      <c r="P228" s="5">
        <v>1547000000000</v>
      </c>
      <c r="Q228" s="5">
        <v>1449000000000</v>
      </c>
      <c r="R228" s="5">
        <v>2226000000000</v>
      </c>
      <c r="S228" s="5">
        <v>1043000000000</v>
      </c>
      <c r="T228" s="5">
        <v>911000000000</v>
      </c>
      <c r="U228" s="5">
        <v>836000000000</v>
      </c>
      <c r="V228" s="5">
        <v>661000000000</v>
      </c>
      <c r="W228" s="5">
        <v>3014000000000</v>
      </c>
      <c r="X228" s="5">
        <v>2648000000000</v>
      </c>
    </row>
    <row r="229" spans="2:24" ht="15.5" x14ac:dyDescent="0.35">
      <c r="C229" t="s">
        <v>25</v>
      </c>
      <c r="I229" s="5">
        <v>3056000000000</v>
      </c>
      <c r="J229" s="5">
        <v>1478000000000</v>
      </c>
      <c r="K229" s="5">
        <v>1041000000000</v>
      </c>
      <c r="L229" s="5">
        <v>995000000000</v>
      </c>
      <c r="M229" s="5">
        <v>657000000000</v>
      </c>
      <c r="N229" s="5">
        <v>422000000000</v>
      </c>
      <c r="O229" s="5">
        <v>1799000000000</v>
      </c>
      <c r="P229" s="5">
        <v>2331000000000</v>
      </c>
      <c r="Q229" s="5">
        <v>3530000000000</v>
      </c>
      <c r="R229" s="5">
        <v>4793000000000</v>
      </c>
      <c r="S229" s="5">
        <v>10057000000000</v>
      </c>
      <c r="T229" s="5">
        <v>7755000000000</v>
      </c>
      <c r="U229" s="5">
        <v>6369000000000</v>
      </c>
      <c r="V229" s="5">
        <v>4611000000000</v>
      </c>
      <c r="W229" s="5">
        <v>3109000000000</v>
      </c>
      <c r="X229" s="5">
        <v>2759000000000</v>
      </c>
    </row>
    <row r="230" spans="2:24" ht="15.5" x14ac:dyDescent="0.35">
      <c r="C230" t="s">
        <v>22</v>
      </c>
      <c r="I230" s="5">
        <v>2380000000000</v>
      </c>
      <c r="J230" s="5">
        <v>1288000000000</v>
      </c>
      <c r="K230" s="5">
        <v>971000000000</v>
      </c>
      <c r="L230" s="5">
        <v>836000000000</v>
      </c>
      <c r="M230" s="5">
        <v>-205000000000</v>
      </c>
      <c r="N230" s="5">
        <v>392000000000</v>
      </c>
      <c r="O230" s="5">
        <v>1788000000000</v>
      </c>
      <c r="P230" s="5">
        <v>2212000000000</v>
      </c>
      <c r="Q230" s="5">
        <v>3459000000000</v>
      </c>
      <c r="R230" s="5">
        <v>4757000000000</v>
      </c>
      <c r="S230" s="5">
        <v>9957000000000</v>
      </c>
      <c r="T230" s="5">
        <v>7677000000000</v>
      </c>
      <c r="U230" s="5">
        <v>6293000000000</v>
      </c>
      <c r="V230" s="5">
        <v>4545000000000</v>
      </c>
      <c r="W230" s="5">
        <v>2980000000000</v>
      </c>
      <c r="X230" s="5">
        <v>1845000000000</v>
      </c>
    </row>
    <row r="231" spans="2:24" ht="15.5" x14ac:dyDescent="0.35">
      <c r="C231" t="s">
        <v>218</v>
      </c>
      <c r="I231" s="5">
        <v>2987000000000</v>
      </c>
      <c r="J231" s="5">
        <v>501000000000</v>
      </c>
      <c r="K231" s="5">
        <v>949000000000</v>
      </c>
      <c r="L231" s="5">
        <v>1838000000000</v>
      </c>
      <c r="M231" s="5">
        <v>2361000000000</v>
      </c>
      <c r="N231" s="5">
        <v>-284000000000</v>
      </c>
      <c r="O231" s="5">
        <v>-1052000000000</v>
      </c>
      <c r="P231" s="5">
        <v>-296000000000</v>
      </c>
      <c r="Q231" s="5">
        <v>2809000000000</v>
      </c>
      <c r="R231" s="5">
        <v>-3562000000000</v>
      </c>
      <c r="S231" s="5">
        <v>-11157000000000</v>
      </c>
      <c r="T231" s="5">
        <v>-7712000000000</v>
      </c>
      <c r="U231" s="5">
        <v>-6045000000000</v>
      </c>
      <c r="V231" s="5">
        <v>-2607000000000</v>
      </c>
      <c r="W231" s="5">
        <v>1179000000000</v>
      </c>
      <c r="X231" s="5">
        <v>1687000000000</v>
      </c>
    </row>
    <row r="232" spans="2:24" ht="15.5" x14ac:dyDescent="0.35">
      <c r="C232" t="s">
        <v>219</v>
      </c>
      <c r="I232" s="5">
        <v>1085000000000</v>
      </c>
      <c r="J232" s="5">
        <v>362000000000</v>
      </c>
      <c r="K232" s="5">
        <v>269000000000</v>
      </c>
      <c r="L232" s="5">
        <v>63000000000</v>
      </c>
      <c r="M232" s="5">
        <v>47000000000</v>
      </c>
      <c r="N232" s="5">
        <v>52000000000</v>
      </c>
      <c r="O232" s="5">
        <v>38000000000</v>
      </c>
      <c r="P232" s="5">
        <v>-288000000000</v>
      </c>
      <c r="Q232" s="5">
        <v>-493000000000</v>
      </c>
      <c r="R232" s="5">
        <v>-174000000000</v>
      </c>
      <c r="S232" s="5">
        <v>-18000000000</v>
      </c>
      <c r="T232" s="5">
        <v>-2000000000</v>
      </c>
      <c r="U232" s="5">
        <v>-283000000000</v>
      </c>
      <c r="V232" s="5">
        <v>-554000000000</v>
      </c>
      <c r="W232" s="5">
        <v>-380000000000</v>
      </c>
      <c r="X232" s="5">
        <v>-407000000000</v>
      </c>
    </row>
    <row r="233" spans="2:24" ht="15.5" x14ac:dyDescent="0.35">
      <c r="C233" t="s">
        <v>220</v>
      </c>
      <c r="I233" s="5">
        <v>-1602000000000</v>
      </c>
      <c r="J233" s="5">
        <v>-278000000000</v>
      </c>
      <c r="K233" s="5">
        <v>-348000000000</v>
      </c>
      <c r="L233" s="5">
        <v>-1982000000000</v>
      </c>
      <c r="M233" s="5">
        <v>-3307000000000</v>
      </c>
      <c r="N233" s="5">
        <v>-32000000000</v>
      </c>
      <c r="O233" s="5">
        <v>-201000000000</v>
      </c>
      <c r="P233" s="5">
        <v>-76000000000</v>
      </c>
      <c r="Q233" s="5">
        <v>-67000000000</v>
      </c>
      <c r="R233" s="5">
        <v>-161000000000</v>
      </c>
      <c r="S233" s="5">
        <v>-59000000000</v>
      </c>
      <c r="T233" s="5">
        <v>-80000000000</v>
      </c>
      <c r="U233" s="5">
        <v>-190000000000</v>
      </c>
      <c r="V233" s="5">
        <v>-699000000000</v>
      </c>
      <c r="W233" s="5">
        <v>-611000000000</v>
      </c>
      <c r="X233" s="5">
        <v>-388000000000</v>
      </c>
    </row>
    <row r="234" spans="2:24" ht="15.5" x14ac:dyDescent="0.35">
      <c r="C234" t="s">
        <v>14</v>
      </c>
      <c r="I234" s="5">
        <v>-517000000000</v>
      </c>
      <c r="J234" s="5">
        <v>85000000000</v>
      </c>
      <c r="K234" s="5">
        <v>-78000000000</v>
      </c>
      <c r="L234" s="5">
        <v>-1920000000000</v>
      </c>
      <c r="M234" s="5">
        <v>-3259000000000</v>
      </c>
      <c r="N234" s="5">
        <v>21000000000</v>
      </c>
      <c r="O234" s="5">
        <v>-163000000000</v>
      </c>
      <c r="P234" s="5">
        <v>-364000000000</v>
      </c>
      <c r="Q234" s="5">
        <v>-561000000000</v>
      </c>
      <c r="R234" s="5">
        <v>-335000000000</v>
      </c>
      <c r="S234" s="5">
        <v>-77000000000</v>
      </c>
      <c r="T234" s="5">
        <v>-83000000000</v>
      </c>
      <c r="U234" s="5">
        <v>-473000000000</v>
      </c>
      <c r="V234" s="5">
        <v>-1253000000000</v>
      </c>
      <c r="W234" s="5">
        <v>-991000000000</v>
      </c>
      <c r="X234" s="5">
        <v>-795000000000</v>
      </c>
    </row>
    <row r="235" spans="2:24" ht="15.5" x14ac:dyDescent="0.35">
      <c r="C235" t="s">
        <v>16</v>
      </c>
      <c r="I235" s="6">
        <v>-3.65</v>
      </c>
      <c r="J235" s="6">
        <v>0.6</v>
      </c>
      <c r="K235" s="6">
        <v>-0.55000000000000004</v>
      </c>
      <c r="L235" s="6">
        <v>-13.54</v>
      </c>
      <c r="M235" s="6">
        <v>-25.25</v>
      </c>
      <c r="N235" s="6">
        <v>0.28999999999999998</v>
      </c>
      <c r="O235" s="6">
        <v>-2.61</v>
      </c>
      <c r="P235" s="6">
        <v>-5.83</v>
      </c>
      <c r="Q235" s="6">
        <v>-8.99</v>
      </c>
      <c r="R235" s="6">
        <v>-13.09</v>
      </c>
      <c r="S235" s="6">
        <v>-3.03</v>
      </c>
      <c r="T235" s="6">
        <v>-3.23</v>
      </c>
      <c r="U235" s="6">
        <v>-18.489999999999998</v>
      </c>
      <c r="V235" s="6">
        <v>-49.02</v>
      </c>
      <c r="W235" s="6">
        <v>-38.75</v>
      </c>
      <c r="X235" s="6">
        <v>-43.73</v>
      </c>
    </row>
    <row r="237" spans="2:24" ht="15.5" x14ac:dyDescent="0.35">
      <c r="B237" t="s">
        <v>221</v>
      </c>
      <c r="C237" t="s">
        <v>222</v>
      </c>
      <c r="D237" s="5">
        <v>296000000000</v>
      </c>
      <c r="E237" s="5">
        <v>202000000000</v>
      </c>
      <c r="F237" s="5">
        <v>244000000000</v>
      </c>
      <c r="G237" s="5">
        <v>140000000000</v>
      </c>
      <c r="H237" s="5">
        <v>1183000000000</v>
      </c>
      <c r="I237" s="5">
        <v>824000000000</v>
      </c>
      <c r="J237" s="5">
        <v>387000000000</v>
      </c>
      <c r="K237" s="5">
        <v>212000000000</v>
      </c>
      <c r="L237" s="5">
        <v>203000000000</v>
      </c>
      <c r="M237" s="5">
        <v>989000000000</v>
      </c>
      <c r="N237" s="5">
        <v>58000000000</v>
      </c>
      <c r="O237" s="5">
        <v>18000000000</v>
      </c>
      <c r="P237" s="5">
        <v>-1475000000000</v>
      </c>
      <c r="Q237" s="5">
        <v>-3118000000000</v>
      </c>
    </row>
    <row r="238" spans="2:24" ht="15.5" x14ac:dyDescent="0.35">
      <c r="C238" t="s">
        <v>223</v>
      </c>
      <c r="H238" s="5">
        <v>881000000000</v>
      </c>
      <c r="I238" s="5">
        <v>824000000000</v>
      </c>
      <c r="J238" s="5">
        <v>387000000000</v>
      </c>
      <c r="K238" s="5">
        <v>212000000000</v>
      </c>
      <c r="L238" s="5">
        <v>203000000000</v>
      </c>
      <c r="M238" s="5">
        <v>989000000000</v>
      </c>
      <c r="N238" s="5">
        <v>58000000000</v>
      </c>
      <c r="O238" s="5">
        <v>18000000000</v>
      </c>
      <c r="P238" s="5">
        <v>-1475000000000</v>
      </c>
      <c r="Q238" s="5">
        <v>-3118000000000</v>
      </c>
    </row>
    <row r="239" spans="2:24" ht="15.5" x14ac:dyDescent="0.35">
      <c r="C239" t="s">
        <v>56</v>
      </c>
      <c r="D239" s="6">
        <v>2.09</v>
      </c>
      <c r="E239" s="6">
        <v>1.42</v>
      </c>
      <c r="F239" s="6">
        <v>1.72</v>
      </c>
      <c r="G239" s="6">
        <v>0.99</v>
      </c>
      <c r="H239" s="6">
        <v>8.35</v>
      </c>
      <c r="I239" s="6">
        <v>5.81</v>
      </c>
      <c r="J239" s="6">
        <v>2.73</v>
      </c>
      <c r="K239" s="6">
        <v>1.5</v>
      </c>
      <c r="L239" s="6">
        <v>1.43</v>
      </c>
      <c r="M239" s="6">
        <v>6.98</v>
      </c>
      <c r="N239" s="6">
        <v>0.41</v>
      </c>
      <c r="O239" s="6">
        <v>0.13</v>
      </c>
      <c r="P239" s="6">
        <v>-10.4</v>
      </c>
      <c r="Q239" s="6">
        <v>-21.99</v>
      </c>
    </row>
    <row r="240" spans="2:24" ht="15.5" x14ac:dyDescent="0.35">
      <c r="C240" t="s">
        <v>226</v>
      </c>
      <c r="H240" s="6">
        <v>6.21</v>
      </c>
      <c r="I240" s="6">
        <v>5.81</v>
      </c>
      <c r="J240" s="6">
        <v>2.73</v>
      </c>
      <c r="K240" s="6">
        <v>1.5</v>
      </c>
      <c r="L240" s="6">
        <v>1.43</v>
      </c>
      <c r="M240" s="6">
        <v>6.98</v>
      </c>
      <c r="N240" s="6">
        <v>0.41</v>
      </c>
      <c r="O240" s="6">
        <v>0.13</v>
      </c>
      <c r="P240" s="6">
        <v>-10.4</v>
      </c>
      <c r="Q240" s="6">
        <v>-21.99</v>
      </c>
    </row>
    <row r="241" spans="3:17" ht="15.5" x14ac:dyDescent="0.35">
      <c r="C241" t="s">
        <v>229</v>
      </c>
      <c r="D241" s="5">
        <v>1171000000000</v>
      </c>
      <c r="E241" s="5">
        <v>1096000000000</v>
      </c>
      <c r="F241" s="5">
        <v>1027000000000</v>
      </c>
      <c r="G241" s="5">
        <v>950000000000</v>
      </c>
      <c r="H241" s="5">
        <v>4685000000000</v>
      </c>
      <c r="I241" s="5">
        <v>4109000000000</v>
      </c>
      <c r="J241" s="5">
        <v>2573000000000</v>
      </c>
      <c r="K241" s="5">
        <v>711000000000</v>
      </c>
      <c r="L241" s="5">
        <v>173000000000</v>
      </c>
      <c r="M241" s="5">
        <v>151000000000</v>
      </c>
      <c r="N241" s="5">
        <v>122000000000</v>
      </c>
      <c r="O241" s="5">
        <v>63000000000</v>
      </c>
      <c r="P241" s="5">
        <v>17000000000</v>
      </c>
      <c r="Q241" s="5">
        <v>67000000000</v>
      </c>
    </row>
    <row r="242" spans="3:17" ht="15.5" x14ac:dyDescent="0.35">
      <c r="C242" t="s">
        <v>230</v>
      </c>
      <c r="H242" s="5">
        <v>4241000000000</v>
      </c>
      <c r="I242" s="5">
        <v>4109000000000</v>
      </c>
      <c r="J242" s="5">
        <v>2573000000000</v>
      </c>
      <c r="K242" s="5">
        <v>711000000000</v>
      </c>
      <c r="L242" s="5">
        <v>173000000000</v>
      </c>
      <c r="M242" s="5">
        <v>151000000000</v>
      </c>
      <c r="N242" s="5">
        <v>122000000000</v>
      </c>
      <c r="O242" s="5">
        <v>63000000000</v>
      </c>
      <c r="P242" s="5">
        <v>17000000000</v>
      </c>
      <c r="Q242" s="5">
        <v>67000000000</v>
      </c>
    </row>
    <row r="243" spans="3:17" ht="15.5" x14ac:dyDescent="0.35">
      <c r="C243" t="s">
        <v>234</v>
      </c>
      <c r="I243" s="6">
        <v>79.08</v>
      </c>
    </row>
    <row r="244" spans="3:17" ht="15.5" x14ac:dyDescent="0.35">
      <c r="C244" t="s">
        <v>235</v>
      </c>
      <c r="I244" s="6">
        <v>106.2</v>
      </c>
    </row>
    <row r="245" spans="3:17" ht="15.5" x14ac:dyDescent="0.35">
      <c r="C245" t="s">
        <v>236</v>
      </c>
      <c r="I245" s="6">
        <v>41.99</v>
      </c>
    </row>
    <row r="246" spans="3:17" ht="15.5" x14ac:dyDescent="0.35">
      <c r="C246" t="s">
        <v>237</v>
      </c>
      <c r="I246" s="6">
        <v>7.5</v>
      </c>
    </row>
    <row r="247" spans="3:17" ht="15.5" x14ac:dyDescent="0.35">
      <c r="C247" t="s">
        <v>238</v>
      </c>
      <c r="I247" s="6">
        <v>9.3999999999999986E-3</v>
      </c>
    </row>
    <row r="248" spans="3:17" ht="15.5" x14ac:dyDescent="0.35">
      <c r="C248" t="s">
        <v>239</v>
      </c>
      <c r="I248" s="6">
        <v>22.07</v>
      </c>
    </row>
    <row r="249" spans="3:17" ht="15.5" x14ac:dyDescent="0.35">
      <c r="C249" t="s">
        <v>240</v>
      </c>
      <c r="I249" s="6">
        <v>4.34</v>
      </c>
    </row>
    <row r="250" spans="3:17" ht="15.5" x14ac:dyDescent="0.35">
      <c r="C250" t="s">
        <v>241</v>
      </c>
      <c r="I250" s="6">
        <v>78.64</v>
      </c>
    </row>
    <row r="251" spans="3:17" ht="15.5" x14ac:dyDescent="0.35">
      <c r="C251" t="s">
        <v>242</v>
      </c>
      <c r="I251" s="6">
        <v>-161.19</v>
      </c>
    </row>
    <row r="252" spans="3:17" ht="15.5" x14ac:dyDescent="0.35">
      <c r="C252" t="s">
        <v>243</v>
      </c>
      <c r="I252" s="6">
        <v>59.18</v>
      </c>
    </row>
    <row r="253" spans="3:17" ht="15.5" x14ac:dyDescent="0.35">
      <c r="C253" t="s">
        <v>244</v>
      </c>
      <c r="I253" s="6">
        <v>54.23</v>
      </c>
    </row>
    <row r="254" spans="3:17" ht="15.5" x14ac:dyDescent="0.35">
      <c r="C254" t="s">
        <v>245</v>
      </c>
      <c r="I254" s="6">
        <v>0.94</v>
      </c>
    </row>
    <row r="255" spans="3:17" ht="15.5" x14ac:dyDescent="0.35">
      <c r="C255" t="s">
        <v>246</v>
      </c>
      <c r="I255" s="6">
        <v>1.78</v>
      </c>
    </row>
    <row r="256" spans="3:17" ht="15.5" x14ac:dyDescent="0.35">
      <c r="C256" t="s">
        <v>247</v>
      </c>
      <c r="I256" s="6">
        <v>0.04</v>
      </c>
    </row>
    <row r="257" spans="3:9" ht="15.5" x14ac:dyDescent="0.35">
      <c r="C257" t="s">
        <v>248</v>
      </c>
      <c r="I257" s="6">
        <v>6.21</v>
      </c>
    </row>
    <row r="258" spans="3:9" ht="15.5" x14ac:dyDescent="0.35">
      <c r="C258" t="s">
        <v>249</v>
      </c>
      <c r="I258" s="6">
        <v>8.35</v>
      </c>
    </row>
    <row r="259" spans="3:9" ht="15.5" x14ac:dyDescent="0.35">
      <c r="C259" t="s">
        <v>250</v>
      </c>
      <c r="I259" s="6">
        <v>29.91</v>
      </c>
    </row>
    <row r="260" spans="3:9" ht="15.5" x14ac:dyDescent="0.35">
      <c r="C260" t="s">
        <v>251</v>
      </c>
      <c r="D260" s="6">
        <v>12.64</v>
      </c>
    </row>
    <row r="261" spans="3:9" ht="15.5" x14ac:dyDescent="0.35">
      <c r="C261" t="s">
        <v>252</v>
      </c>
      <c r="I261" s="6">
        <v>152.09</v>
      </c>
    </row>
    <row r="262" spans="3:9" ht="15.5" x14ac:dyDescent="0.35">
      <c r="C262" t="s">
        <v>253</v>
      </c>
      <c r="I262" s="6">
        <v>-4.09</v>
      </c>
    </row>
    <row r="263" spans="3:9" ht="15.5" x14ac:dyDescent="0.35">
      <c r="C263" t="s">
        <v>254</v>
      </c>
      <c r="D263" s="6">
        <v>3.18</v>
      </c>
    </row>
    <row r="264" spans="3:9" ht="15.5" x14ac:dyDescent="0.35">
      <c r="C264" t="s">
        <v>255</v>
      </c>
      <c r="D264" s="6">
        <v>2.92</v>
      </c>
    </row>
    <row r="265" spans="3:9" ht="15.5" x14ac:dyDescent="0.35">
      <c r="C265" t="s">
        <v>377</v>
      </c>
      <c r="D265" s="6">
        <v>0.2</v>
      </c>
    </row>
    <row r="266" spans="3:9" ht="15.5" x14ac:dyDescent="0.35">
      <c r="C266" t="s">
        <v>378</v>
      </c>
      <c r="D266" s="6">
        <v>0.18</v>
      </c>
    </row>
    <row r="267" spans="3:9" ht="15.5" x14ac:dyDescent="0.35">
      <c r="C267" t="s">
        <v>256</v>
      </c>
      <c r="D267" s="6">
        <v>0.26</v>
      </c>
    </row>
    <row r="268" spans="3:9" ht="15.5" x14ac:dyDescent="0.35">
      <c r="C268" t="s">
        <v>379</v>
      </c>
      <c r="D268" s="6">
        <v>0.18</v>
      </c>
    </row>
    <row r="269" spans="3:9" ht="15.5" x14ac:dyDescent="0.35">
      <c r="C269" t="s">
        <v>257</v>
      </c>
      <c r="D269" s="6">
        <v>1.1000000000000001</v>
      </c>
    </row>
    <row r="270" spans="3:9" ht="15.5" x14ac:dyDescent="0.35">
      <c r="C270" t="s">
        <v>258</v>
      </c>
      <c r="I270" s="6">
        <v>4.3899999999999997</v>
      </c>
    </row>
    <row r="271" spans="3:9" ht="15.5" x14ac:dyDescent="0.35">
      <c r="C271" t="s">
        <v>12</v>
      </c>
      <c r="D271" s="5">
        <v>-23000000000</v>
      </c>
    </row>
    <row r="272" spans="3:9" ht="15.5" x14ac:dyDescent="0.35">
      <c r="C272" t="s">
        <v>259</v>
      </c>
      <c r="I272" s="6">
        <v>3.76</v>
      </c>
    </row>
    <row r="273" spans="3:9" ht="15.5" x14ac:dyDescent="0.35">
      <c r="C273" t="s">
        <v>260</v>
      </c>
      <c r="I273" s="6">
        <v>3.7100000000000001E-2</v>
      </c>
    </row>
    <row r="274" spans="3:9" ht="15.5" x14ac:dyDescent="0.35">
      <c r="C274" t="s">
        <v>261</v>
      </c>
      <c r="I274" s="6">
        <v>4.0899999999999999E-2</v>
      </c>
    </row>
    <row r="275" spans="3:9" ht="15.5" x14ac:dyDescent="0.35">
      <c r="C275" t="s">
        <v>262</v>
      </c>
      <c r="I275" s="6">
        <v>7.3399999999999993E-2</v>
      </c>
    </row>
    <row r="276" spans="3:9" ht="15.5" x14ac:dyDescent="0.35">
      <c r="C276" t="s">
        <v>263</v>
      </c>
      <c r="I276" s="6">
        <v>5.5800000000000002E-2</v>
      </c>
    </row>
    <row r="277" spans="3:9" ht="15.5" x14ac:dyDescent="0.35">
      <c r="C277" t="s">
        <v>264</v>
      </c>
      <c r="D277" s="6">
        <v>0.72</v>
      </c>
    </row>
    <row r="278" spans="3:9" ht="15.5" x14ac:dyDescent="0.35">
      <c r="C278" t="s">
        <v>265</v>
      </c>
      <c r="D278" s="6">
        <v>78.8</v>
      </c>
    </row>
    <row r="279" spans="3:9" ht="15.5" x14ac:dyDescent="0.35">
      <c r="C279" t="s">
        <v>266</v>
      </c>
      <c r="D279" s="6">
        <v>26.5</v>
      </c>
    </row>
    <row r="280" spans="3:9" ht="15.5" x14ac:dyDescent="0.35">
      <c r="C280" t="s">
        <v>267</v>
      </c>
      <c r="D280" s="6">
        <v>53.02</v>
      </c>
    </row>
    <row r="281" spans="3:9" ht="15.5" x14ac:dyDescent="0.35">
      <c r="C281" t="s">
        <v>268</v>
      </c>
      <c r="D281" s="6">
        <v>125.93</v>
      </c>
    </row>
    <row r="282" spans="3:9" ht="15.5" x14ac:dyDescent="0.35">
      <c r="C282" t="s">
        <v>269</v>
      </c>
      <c r="I282" s="6">
        <v>0.19</v>
      </c>
    </row>
    <row r="283" spans="3:9" ht="15.5" x14ac:dyDescent="0.35">
      <c r="C283" t="s">
        <v>270</v>
      </c>
      <c r="I283" s="6">
        <v>4.7300000000000004</v>
      </c>
    </row>
    <row r="284" spans="3:9" ht="15.5" x14ac:dyDescent="0.35">
      <c r="C284" t="s">
        <v>52</v>
      </c>
      <c r="I284" s="5">
        <v>93577000000000</v>
      </c>
    </row>
    <row r="285" spans="3:9" ht="15.5" x14ac:dyDescent="0.35">
      <c r="C285" t="s">
        <v>271</v>
      </c>
      <c r="I285" s="5">
        <v>92511000000000</v>
      </c>
    </row>
    <row r="286" spans="3:9" ht="15.5" x14ac:dyDescent="0.35">
      <c r="C286" t="s">
        <v>272</v>
      </c>
      <c r="I286" s="5">
        <v>141780000000</v>
      </c>
    </row>
    <row r="287" spans="3:9" ht="15.5" x14ac:dyDescent="0.35">
      <c r="C287" t="s">
        <v>273</v>
      </c>
      <c r="I287" s="6">
        <v>0.45659999999999995</v>
      </c>
    </row>
    <row r="288" spans="3:9" ht="15.5" x14ac:dyDescent="0.35">
      <c r="C288" t="s">
        <v>274</v>
      </c>
      <c r="D288" s="6">
        <v>0.62639999999999996</v>
      </c>
    </row>
    <row r="289" spans="3:9" ht="15.5" x14ac:dyDescent="0.35">
      <c r="C289" t="s">
        <v>275</v>
      </c>
      <c r="D289" s="6">
        <v>0.41149999999999998</v>
      </c>
    </row>
    <row r="290" spans="3:9" ht="15.5" x14ac:dyDescent="0.35">
      <c r="C290" t="s">
        <v>276</v>
      </c>
      <c r="D290" s="6">
        <v>0.25259999999999999</v>
      </c>
    </row>
    <row r="291" spans="3:9" ht="15.5" x14ac:dyDescent="0.35">
      <c r="C291" t="s">
        <v>277</v>
      </c>
      <c r="D291" s="6">
        <v>0.13070000000000001</v>
      </c>
    </row>
    <row r="292" spans="3:9" ht="15.5" x14ac:dyDescent="0.35">
      <c r="C292" t="s">
        <v>278</v>
      </c>
      <c r="D292" s="6">
        <v>0.2412</v>
      </c>
    </row>
    <row r="293" spans="3:9" ht="15.5" x14ac:dyDescent="0.35">
      <c r="C293" t="s">
        <v>279</v>
      </c>
      <c r="D293" s="6">
        <v>0.25</v>
      </c>
    </row>
    <row r="294" spans="3:9" ht="15.5" x14ac:dyDescent="0.35">
      <c r="C294" t="s">
        <v>286</v>
      </c>
      <c r="I294" s="5">
        <v>8</v>
      </c>
    </row>
    <row r="295" spans="3:9" ht="15.5" x14ac:dyDescent="0.35">
      <c r="C295" t="s">
        <v>287</v>
      </c>
      <c r="I295" s="6">
        <v>0.51</v>
      </c>
    </row>
    <row r="296" spans="3:9" ht="15.5" x14ac:dyDescent="0.35">
      <c r="C296" t="s">
        <v>288</v>
      </c>
      <c r="I296" s="6">
        <v>0.98</v>
      </c>
    </row>
    <row r="297" spans="3:9" ht="15.5" x14ac:dyDescent="0.35">
      <c r="C297" t="s">
        <v>289</v>
      </c>
      <c r="I297" s="6">
        <v>0.11</v>
      </c>
    </row>
    <row r="298" spans="3:9" ht="15.5" x14ac:dyDescent="0.35">
      <c r="C298" t="s">
        <v>290</v>
      </c>
      <c r="I298" s="6">
        <v>0.41</v>
      </c>
    </row>
    <row r="299" spans="3:9" ht="15.5" x14ac:dyDescent="0.35">
      <c r="C299" t="s">
        <v>291</v>
      </c>
      <c r="I299" s="6">
        <v>0.09</v>
      </c>
    </row>
    <row r="300" spans="3:9" ht="15.5" x14ac:dyDescent="0.35">
      <c r="C300" t="s">
        <v>292</v>
      </c>
      <c r="I300" s="6">
        <v>0.16</v>
      </c>
    </row>
    <row r="301" spans="3:9" ht="15.5" x14ac:dyDescent="0.35">
      <c r="C301" t="s">
        <v>293</v>
      </c>
      <c r="I301" s="6">
        <v>0.36</v>
      </c>
    </row>
    <row r="302" spans="3:9" ht="15.5" x14ac:dyDescent="0.35">
      <c r="C302" t="s">
        <v>294</v>
      </c>
      <c r="I302" s="5">
        <v>4241000000000</v>
      </c>
    </row>
    <row r="303" spans="3:9" ht="15.5" x14ac:dyDescent="0.35">
      <c r="C303" t="s">
        <v>295</v>
      </c>
      <c r="I303" s="5">
        <v>2450000000000</v>
      </c>
    </row>
    <row r="304" spans="3:9" ht="15.5" x14ac:dyDescent="0.35">
      <c r="C304" t="s">
        <v>296</v>
      </c>
      <c r="I304" s="5">
        <v>1709000000000</v>
      </c>
    </row>
    <row r="305" spans="3:9" ht="15.5" x14ac:dyDescent="0.35">
      <c r="C305" t="s">
        <v>297</v>
      </c>
      <c r="I305" s="5">
        <v>881000000000</v>
      </c>
    </row>
    <row r="306" spans="3:9" ht="15.5" x14ac:dyDescent="0.35">
      <c r="C306" t="s">
        <v>298</v>
      </c>
      <c r="D306" s="5">
        <v>1792000000000</v>
      </c>
    </row>
    <row r="307" spans="3:9" ht="15.5" x14ac:dyDescent="0.35">
      <c r="C307" t="s">
        <v>299</v>
      </c>
      <c r="D307" s="5">
        <v>23777000000000</v>
      </c>
    </row>
    <row r="308" spans="3:9" ht="15.5" x14ac:dyDescent="0.35">
      <c r="C308" t="s">
        <v>300</v>
      </c>
      <c r="D308" s="5">
        <v>5714000000000</v>
      </c>
    </row>
    <row r="309" spans="3:9" ht="15.5" x14ac:dyDescent="0.35">
      <c r="C309" t="s">
        <v>206</v>
      </c>
      <c r="D309" s="5">
        <v>3511000000000</v>
      </c>
    </row>
    <row r="310" spans="3:9" ht="15.5" x14ac:dyDescent="0.35">
      <c r="C310" t="s">
        <v>205</v>
      </c>
      <c r="I310" s="5">
        <v>21564000000000</v>
      </c>
    </row>
    <row r="311" spans="3:9" ht="15.5" x14ac:dyDescent="0.35">
      <c r="C311" t="s">
        <v>204</v>
      </c>
      <c r="D311" s="5">
        <v>3905000000000</v>
      </c>
    </row>
    <row r="312" spans="3:9" ht="15.5" x14ac:dyDescent="0.35">
      <c r="C312" t="s">
        <v>203</v>
      </c>
      <c r="D312" s="5">
        <v>320000000000</v>
      </c>
    </row>
    <row r="313" spans="3:9" ht="15.5" x14ac:dyDescent="0.35">
      <c r="C313" t="s">
        <v>23</v>
      </c>
      <c r="D313" s="5">
        <v>4225000000000</v>
      </c>
    </row>
    <row r="314" spans="3:9" ht="15.5" x14ac:dyDescent="0.35">
      <c r="C314" t="s">
        <v>20</v>
      </c>
      <c r="D314" s="5">
        <v>2434000000000</v>
      </c>
    </row>
    <row r="315" spans="3:9" ht="15.5" x14ac:dyDescent="0.35">
      <c r="C315" t="s">
        <v>301</v>
      </c>
      <c r="I315" s="5">
        <v>18063000000000</v>
      </c>
    </row>
    <row r="316" spans="3:9" ht="15.5" x14ac:dyDescent="0.35">
      <c r="C316" t="s">
        <v>302</v>
      </c>
      <c r="I316" s="5">
        <v>1190000000000</v>
      </c>
    </row>
    <row r="317" spans="3:9" ht="15.5" x14ac:dyDescent="0.35">
      <c r="C317" t="s">
        <v>303</v>
      </c>
      <c r="I317" s="5">
        <v>-2027000000000</v>
      </c>
    </row>
    <row r="318" spans="3:9" ht="15.5" x14ac:dyDescent="0.35">
      <c r="C318" t="s">
        <v>304</v>
      </c>
      <c r="I318" s="5">
        <v>2500000000000</v>
      </c>
    </row>
    <row r="319" spans="3:9" ht="15.5" x14ac:dyDescent="0.35">
      <c r="C319" t="s">
        <v>305</v>
      </c>
      <c r="I319" s="5">
        <v>-1771000000000</v>
      </c>
    </row>
    <row r="320" spans="3:9" ht="15.5" x14ac:dyDescent="0.35">
      <c r="C320" t="s">
        <v>306</v>
      </c>
      <c r="I320" s="5">
        <v>-581000000000</v>
      </c>
    </row>
  </sheetData>
  <pageMargins left="0.7" right="0.7" top="0.75" bottom="0.75" header="0.3" footer="0.3"/>
  <ignoredErrors>
    <ignoredError sqref="A1:X321" numberStoredAsText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Z31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26" width="18.83203125" customWidth="1"/>
  </cols>
  <sheetData>
    <row r="1" spans="1:26" ht="15.5" x14ac:dyDescent="0.35">
      <c r="C1" t="s">
        <v>3213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  <c r="R1" s="1">
        <v>42734</v>
      </c>
      <c r="S1" s="1">
        <v>42368</v>
      </c>
      <c r="T1" s="1">
        <v>42003</v>
      </c>
      <c r="U1" s="1">
        <v>41638</v>
      </c>
      <c r="V1" s="1">
        <v>41271</v>
      </c>
      <c r="W1" s="1">
        <v>40907</v>
      </c>
      <c r="X1" s="1">
        <v>40542</v>
      </c>
      <c r="Y1" s="1">
        <v>40176</v>
      </c>
      <c r="Z1" s="1">
        <v>39812</v>
      </c>
    </row>
    <row r="2" spans="1:26" ht="15.5" x14ac:dyDescent="0.35">
      <c r="C2" t="s">
        <v>3214</v>
      </c>
      <c r="D2" s="2" vm="193">
        <f ca="1">IFERROR(_xlfn.STOCKHISTORY("XIDX:" &amp; $C$1, D3, , 0, 0, 1), "Libur")</f>
        <v>600</v>
      </c>
      <c r="H2" s="2" t="e" vm="2">
        <f>_FV(C2,"Price")</f>
        <v>#VALUE!</v>
      </c>
      <c r="I2" s="2" vm="352">
        <f t="shared" ref="I2:Z2" ca="1" si="0">IFERROR(_xlfn.STOCKHISTORY("XIDX:" &amp; $C$1, I1, , 0, 0, 1), "Libur")</f>
        <v>705</v>
      </c>
      <c r="J2" s="2" vm="391">
        <f t="shared" ca="1" si="0"/>
        <v>700</v>
      </c>
      <c r="K2" s="2" vm="341">
        <f t="shared" ca="1" si="0"/>
        <v>980</v>
      </c>
      <c r="L2" s="2" vm="833">
        <f t="shared" ca="1" si="0"/>
        <v>1070</v>
      </c>
      <c r="M2" s="2" vm="834">
        <f t="shared" ca="1" si="0"/>
        <v>1190</v>
      </c>
      <c r="N2" s="2" vm="272">
        <f t="shared" ca="1" si="0"/>
        <v>1200</v>
      </c>
      <c r="O2" s="2" vm="714">
        <f t="shared" ca="1" si="0"/>
        <v>1030</v>
      </c>
      <c r="P2" s="2" vm="272">
        <f t="shared" ca="1" si="0"/>
        <v>1200</v>
      </c>
      <c r="Q2" s="2" vm="467">
        <f t="shared" ca="1" si="0"/>
        <v>1240</v>
      </c>
      <c r="R2" s="2" vm="784">
        <f t="shared" ca="1" si="0"/>
        <v>1100</v>
      </c>
      <c r="S2" s="2" vm="835">
        <f t="shared" ca="1" si="0"/>
        <v>726.78219999999999</v>
      </c>
      <c r="T2" s="2" vm="836">
        <f t="shared" ca="1" si="0"/>
        <v>701.89239999999995</v>
      </c>
      <c r="U2" s="2" vm="837">
        <f t="shared" ca="1" si="0"/>
        <v>452.99439999999998</v>
      </c>
      <c r="V2" s="2" vm="838">
        <f t="shared" ca="1" si="0"/>
        <v>696.9144</v>
      </c>
      <c r="W2" s="2" vm="839">
        <f t="shared" ca="1" si="0"/>
        <v>352.43959999999998</v>
      </c>
      <c r="X2" s="2" vm="840">
        <f t="shared" ca="1" si="0"/>
        <v>318.58940000000001</v>
      </c>
      <c r="Y2" s="2" vm="841">
        <f t="shared" ca="1" si="0"/>
        <v>121.4622</v>
      </c>
      <c r="Z2" s="2" t="str">
        <f t="shared" ca="1" si="0"/>
        <v>Libur</v>
      </c>
    </row>
    <row r="3" spans="1:26" ht="15.5" x14ac:dyDescent="0.35">
      <c r="D3" s="1">
        <v>46111</v>
      </c>
    </row>
    <row r="4" spans="1:26" ht="15.5" x14ac:dyDescent="0.35">
      <c r="B4" t="s">
        <v>4</v>
      </c>
      <c r="C4" t="s">
        <v>5</v>
      </c>
      <c r="D4" s="2">
        <f>IFERROR(INDEX(D51:D500,MATCH($C$4,$C$51:$C$500,0)),"")</f>
        <v>277601508000</v>
      </c>
      <c r="H4" s="2">
        <f>IFERROR(SUM(D4:G4)*(4/MAX(1,COUNT(D4:G4))),"")</f>
        <v>1110406032000</v>
      </c>
      <c r="I4" s="2">
        <f t="shared" ref="I4:Z4" si="1">IFERROR(INDEX(I51:I500,MATCH($C$4,$C$51:$C$500,0)),"")</f>
        <v>1036093809000</v>
      </c>
      <c r="J4" s="2">
        <f t="shared" si="1"/>
        <v>1029528087000</v>
      </c>
      <c r="K4" s="2">
        <f t="shared" si="1"/>
        <v>1000204936000</v>
      </c>
      <c r="L4" s="2">
        <f t="shared" si="1"/>
        <v>1053041832000</v>
      </c>
      <c r="M4" s="2">
        <f t="shared" si="1"/>
        <v>1051423115000</v>
      </c>
      <c r="N4" s="2">
        <f t="shared" si="1"/>
        <v>1123569559000</v>
      </c>
      <c r="O4" s="2">
        <f t="shared" si="1"/>
        <v>1221535436000</v>
      </c>
      <c r="P4" s="2">
        <f t="shared" si="1"/>
        <v>1319344703000</v>
      </c>
      <c r="Q4" s="2">
        <f t="shared" si="1"/>
        <v>1310440496000</v>
      </c>
      <c r="R4" s="2">
        <f t="shared" si="1"/>
        <v>1364849405000</v>
      </c>
      <c r="S4" s="2">
        <f t="shared" si="1"/>
        <v>1278353442000</v>
      </c>
      <c r="T4" s="2">
        <f t="shared" si="1"/>
        <v>1258841240000</v>
      </c>
      <c r="U4" s="2">
        <f t="shared" si="1"/>
        <v>960999965000</v>
      </c>
      <c r="V4" s="2">
        <f t="shared" si="1"/>
        <v>836986463000</v>
      </c>
      <c r="W4" s="2">
        <f t="shared" si="1"/>
        <v>679335305000</v>
      </c>
      <c r="X4" s="2">
        <f t="shared" si="1"/>
        <v>568328198058</v>
      </c>
      <c r="Y4" s="2">
        <f t="shared" si="1"/>
        <v>537142366438</v>
      </c>
      <c r="Z4" s="2">
        <f t="shared" si="1"/>
        <v>479934277855</v>
      </c>
    </row>
    <row r="5" spans="1:26" ht="15.5" x14ac:dyDescent="0.35">
      <c r="B5" t="s">
        <v>6</v>
      </c>
      <c r="C5" t="s">
        <v>7</v>
      </c>
      <c r="D5" s="2">
        <f>IFERROR(INDEX(D51:D500,MATCH($C$5,$C$51:$C$500,0)),"")</f>
        <v>9540294000</v>
      </c>
      <c r="H5" s="2">
        <f>IFERROR(SUM(D5:G5)*(4/MAX(1,COUNT(D5:G5))),"")</f>
        <v>38161176000</v>
      </c>
      <c r="I5" s="2">
        <f t="shared" ref="I5:Z5" si="2">IFERROR(INDEX(I51:I500,MATCH($C$5,$C$51:$C$500,0)),"")</f>
        <v>28462650000</v>
      </c>
      <c r="J5" s="2">
        <f t="shared" si="2"/>
        <v>356180030000</v>
      </c>
      <c r="K5" s="2">
        <f t="shared" si="2"/>
        <v>-90325087000</v>
      </c>
      <c r="L5" s="2">
        <f t="shared" si="2"/>
        <v>-130491492000</v>
      </c>
      <c r="M5" s="2">
        <f t="shared" si="2"/>
        <v>67482010000</v>
      </c>
      <c r="N5" s="2">
        <f t="shared" si="2"/>
        <v>-147988320000</v>
      </c>
      <c r="O5" s="2">
        <f t="shared" si="2"/>
        <v>-165937603000</v>
      </c>
      <c r="P5" s="2">
        <f t="shared" si="2"/>
        <v>245288047000</v>
      </c>
      <c r="Q5" s="2">
        <f t="shared" si="2"/>
        <v>-163999368000</v>
      </c>
      <c r="R5" s="2">
        <f t="shared" si="2"/>
        <v>-9962406000</v>
      </c>
      <c r="S5" s="2">
        <f t="shared" si="2"/>
        <v>416145879000</v>
      </c>
      <c r="T5" s="2">
        <f t="shared" si="2"/>
        <v>56404535000</v>
      </c>
      <c r="U5" s="2">
        <f t="shared" si="2"/>
        <v>24525694000</v>
      </c>
      <c r="V5" s="2">
        <f t="shared" si="2"/>
        <v>55718248000</v>
      </c>
      <c r="W5" s="2">
        <f t="shared" si="2"/>
        <v>43696124000</v>
      </c>
      <c r="X5" s="2">
        <f t="shared" si="2"/>
        <v>34760866434</v>
      </c>
      <c r="Y5" s="2">
        <f t="shared" si="2"/>
        <v>20260227896</v>
      </c>
      <c r="Z5" s="2">
        <f t="shared" si="2"/>
        <v>19410295985</v>
      </c>
    </row>
    <row r="6" spans="1:26" ht="15.5" x14ac:dyDescent="0.35">
      <c r="B6" t="s">
        <v>8</v>
      </c>
      <c r="C6" t="s">
        <v>9</v>
      </c>
      <c r="D6" s="2">
        <f>IFERROR(INDEX(D51:D500,MATCH($C$6,$C$51:$C$500,0)),"")</f>
        <v>1017285685000</v>
      </c>
      <c r="H6" s="2">
        <f>IFERROR(INDEX(D6:G6,COUNT(D6:G6)),"")</f>
        <v>1017285685000</v>
      </c>
      <c r="I6" s="2">
        <f t="shared" ref="I6:Z6" si="3">IFERROR(INDEX(I51:I500,MATCH($C$6,$C$51:$C$500,0)),"")</f>
        <v>1010904213000</v>
      </c>
      <c r="J6" s="2">
        <f t="shared" si="3"/>
        <v>986678085000</v>
      </c>
      <c r="K6" s="2">
        <f t="shared" si="3"/>
        <v>642688472000</v>
      </c>
      <c r="L6" s="2">
        <f t="shared" si="3"/>
        <v>718899470000</v>
      </c>
      <c r="M6" s="2">
        <f t="shared" si="3"/>
        <v>851035084000</v>
      </c>
      <c r="N6" s="2">
        <f t="shared" si="3"/>
        <v>766723518000</v>
      </c>
      <c r="O6" s="2">
        <f t="shared" si="3"/>
        <v>953780791000</v>
      </c>
      <c r="P6" s="2">
        <f t="shared" si="3"/>
        <v>1123271562000</v>
      </c>
      <c r="Q6" s="2">
        <f t="shared" si="3"/>
        <v>853029437000</v>
      </c>
      <c r="R6" s="2">
        <f t="shared" si="3"/>
        <v>1028353275000</v>
      </c>
      <c r="S6" s="2">
        <f t="shared" si="3"/>
        <v>827914288000</v>
      </c>
      <c r="T6" s="2">
        <f t="shared" si="3"/>
        <v>366374815000</v>
      </c>
      <c r="U6" s="2">
        <f t="shared" si="3"/>
        <v>305881179000</v>
      </c>
      <c r="V6" s="2">
        <f t="shared" si="3"/>
        <v>301829932000</v>
      </c>
      <c r="W6" s="2">
        <f t="shared" si="3"/>
        <v>254506676000</v>
      </c>
      <c r="X6" s="2">
        <f t="shared" si="3"/>
        <v>223963614557</v>
      </c>
      <c r="Y6" s="2">
        <f t="shared" si="3"/>
        <v>201253569642</v>
      </c>
      <c r="Z6" s="2">
        <f t="shared" si="3"/>
        <v>200439626771</v>
      </c>
    </row>
    <row r="7" spans="1:26" ht="15.5" x14ac:dyDescent="0.35">
      <c r="B7" t="s">
        <v>10</v>
      </c>
      <c r="C7" t="s">
        <v>11</v>
      </c>
      <c r="D7" s="3">
        <f>IFERROR(INDEX(D51:D500,MATCH($C$7,$C$51:$C$500,0))/1000000000,"")</f>
        <v>0.98</v>
      </c>
      <c r="H7" s="3">
        <f>IFERROR(INDEX(D7:G7,COUNT(D7:G7)),"")</f>
        <v>0.98</v>
      </c>
      <c r="I7" s="3">
        <f t="shared" ref="I7:Z7" si="4">IFERROR(INDEX(I51:I500,MATCH($C$7,$C$51:$C$500,0))/1000000000,"")</f>
        <v>0.98</v>
      </c>
      <c r="J7" s="3">
        <f t="shared" si="4"/>
        <v>0.98</v>
      </c>
      <c r="K7" s="3">
        <f t="shared" si="4"/>
        <v>0.98</v>
      </c>
      <c r="L7" s="3">
        <f t="shared" si="4"/>
        <v>0.98</v>
      </c>
      <c r="M7" s="3">
        <f t="shared" si="4"/>
        <v>0.98</v>
      </c>
      <c r="N7" s="3">
        <f t="shared" si="4"/>
        <v>0.98</v>
      </c>
      <c r="O7" s="3">
        <f t="shared" si="4"/>
        <v>0.98</v>
      </c>
      <c r="P7" s="3">
        <f t="shared" si="4"/>
        <v>0.98</v>
      </c>
      <c r="Q7" s="3">
        <f t="shared" si="4"/>
        <v>0.98</v>
      </c>
      <c r="R7" s="3">
        <f t="shared" si="4"/>
        <v>0.98</v>
      </c>
      <c r="S7" s="3">
        <f t="shared" si="4"/>
        <v>0.76</v>
      </c>
      <c r="T7" s="3">
        <f t="shared" si="4"/>
        <v>0.69</v>
      </c>
      <c r="U7" s="3">
        <f t="shared" si="4"/>
        <v>0.69</v>
      </c>
      <c r="V7" s="3">
        <f t="shared" si="4"/>
        <v>0.69</v>
      </c>
      <c r="W7" s="3">
        <f t="shared" si="4"/>
        <v>0.14000000000000001</v>
      </c>
      <c r="X7" s="3">
        <f t="shared" si="4"/>
        <v>0.14000000000000001</v>
      </c>
      <c r="Y7" s="3">
        <f t="shared" si="4"/>
        <v>0.14000000000000001</v>
      </c>
      <c r="Z7" s="3">
        <f t="shared" si="4"/>
        <v>0.14000000000000001</v>
      </c>
    </row>
    <row r="8" spans="1:26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17000000000</v>
      </c>
      <c r="H8" s="2">
        <f>IFERROR(INDEX(D8:G8,COUNT(D8:G8)),"")</f>
        <v>17000000000</v>
      </c>
      <c r="I8" s="2">
        <f t="shared" ref="I8:Z8" si="5">IFERROR(INDEX(I51:I500,MATCH($C$8,$C$51:$C$500,0)),"")</f>
        <v>-14000000000</v>
      </c>
      <c r="J8" s="2">
        <f t="shared" si="5"/>
        <v>-81000000000</v>
      </c>
      <c r="K8" s="2">
        <f t="shared" si="5"/>
        <v>102000000000</v>
      </c>
      <c r="L8" s="2">
        <f t="shared" si="5"/>
        <v>-11000000000</v>
      </c>
      <c r="M8" s="2">
        <f t="shared" si="5"/>
        <v>-26000000000</v>
      </c>
      <c r="N8" s="2">
        <f t="shared" si="5"/>
        <v>68000000000</v>
      </c>
      <c r="O8" s="2">
        <f t="shared" si="5"/>
        <v>31000000000</v>
      </c>
      <c r="P8" s="2">
        <f t="shared" si="5"/>
        <v>-56000000000</v>
      </c>
      <c r="Q8" s="2">
        <f t="shared" si="5"/>
        <v>-64000000000</v>
      </c>
      <c r="R8" s="2">
        <f t="shared" si="5"/>
        <v>-127000000000</v>
      </c>
      <c r="S8" s="2">
        <f t="shared" si="5"/>
        <v>218000000000</v>
      </c>
      <c r="T8" s="2">
        <f t="shared" si="5"/>
        <v>150000000000</v>
      </c>
      <c r="U8" s="2">
        <f t="shared" si="5"/>
        <v>32000000000</v>
      </c>
      <c r="V8" s="2">
        <f t="shared" si="5"/>
        <v>6000000000</v>
      </c>
      <c r="W8" s="2">
        <f t="shared" si="5"/>
        <v>25000000000</v>
      </c>
      <c r="X8" s="2">
        <f t="shared" si="5"/>
        <v>4000000000</v>
      </c>
      <c r="Y8" s="2">
        <f t="shared" si="5"/>
        <v>0</v>
      </c>
      <c r="Z8" s="2">
        <f t="shared" si="5"/>
        <v>-12000000000</v>
      </c>
    </row>
    <row r="9" spans="1:26" ht="15.5" x14ac:dyDescent="0.35">
      <c r="A9" t="s">
        <v>15</v>
      </c>
      <c r="C9" t="s">
        <v>16</v>
      </c>
      <c r="D9" s="3">
        <f>IFERROR(INDEX(D51:D500,MATCH("Free cash flow per share (Quarter)",$C$51:$C$500,0)),"")</f>
        <v>17.48</v>
      </c>
      <c r="H9" s="3">
        <f>IFERROR(INDEX(D9:G9,COUNT(D9:G9)),"")</f>
        <v>17.48</v>
      </c>
      <c r="I9" s="3">
        <f t="shared" ref="I9:Z9" si="6">IFERROR(INDEX(I51:I500,MATCH($C$9,$C$51:$C$500,0)),"")</f>
        <v>-14.49</v>
      </c>
      <c r="J9" s="3">
        <f t="shared" si="6"/>
        <v>-82.55</v>
      </c>
      <c r="K9" s="3">
        <f t="shared" si="6"/>
        <v>103.85</v>
      </c>
      <c r="L9" s="3">
        <f t="shared" si="6"/>
        <v>-11.38</v>
      </c>
      <c r="M9" s="3">
        <f t="shared" si="6"/>
        <v>-27.01</v>
      </c>
      <c r="N9" s="3">
        <f t="shared" si="6"/>
        <v>69.19</v>
      </c>
      <c r="O9" s="3">
        <f t="shared" si="6"/>
        <v>31.23</v>
      </c>
      <c r="P9" s="3">
        <f t="shared" si="6"/>
        <v>-57.34</v>
      </c>
      <c r="Q9" s="3">
        <f t="shared" si="6"/>
        <v>-65.489999999999995</v>
      </c>
      <c r="R9" s="3">
        <f t="shared" si="6"/>
        <v>-129.99</v>
      </c>
      <c r="S9" s="3">
        <f t="shared" si="6"/>
        <v>286.98</v>
      </c>
      <c r="T9" s="3">
        <f t="shared" si="6"/>
        <v>217.75</v>
      </c>
      <c r="U9" s="3">
        <f t="shared" si="6"/>
        <v>46.26</v>
      </c>
      <c r="V9" s="3">
        <f t="shared" si="6"/>
        <v>9.01</v>
      </c>
      <c r="W9" s="3">
        <f t="shared" si="6"/>
        <v>178.85</v>
      </c>
      <c r="X9" s="3">
        <f t="shared" si="6"/>
        <v>29.69</v>
      </c>
      <c r="Y9" s="3">
        <f t="shared" si="6"/>
        <v>0.45</v>
      </c>
      <c r="Z9" s="3">
        <f t="shared" si="6"/>
        <v>-85.44</v>
      </c>
    </row>
    <row r="10" spans="1:26" ht="15.5" x14ac:dyDescent="0.35">
      <c r="C10" t="s">
        <v>17</v>
      </c>
      <c r="D10" s="3">
        <f ca="1">IFERROR(IF(D9=0,"",D2/D9),"")</f>
        <v>34.324942791762012</v>
      </c>
      <c r="I10" s="3">
        <f t="shared" ref="I10:Z10" ca="1" si="7">IFERROR(IF(I9=0,"",I2/I9),"")</f>
        <v>-48.654244306418221</v>
      </c>
      <c r="J10" s="3">
        <f t="shared" ca="1" si="7"/>
        <v>-8.4797092671108416</v>
      </c>
      <c r="K10" s="3">
        <f t="shared" ca="1" si="7"/>
        <v>9.4366875300914792</v>
      </c>
      <c r="L10" s="3">
        <f t="shared" ca="1" si="7"/>
        <v>-94.024604569420035</v>
      </c>
      <c r="M10" s="3">
        <f t="shared" ca="1" si="7"/>
        <v>-44.057756386523508</v>
      </c>
      <c r="N10" s="3">
        <f t="shared" ca="1" si="7"/>
        <v>17.343546755311461</v>
      </c>
      <c r="O10" s="3">
        <f t="shared" ca="1" si="7"/>
        <v>32.981107909061798</v>
      </c>
      <c r="P10" s="3">
        <f t="shared" ca="1" si="7"/>
        <v>-20.927799093128705</v>
      </c>
      <c r="Q10" s="3">
        <f t="shared" ca="1" si="7"/>
        <v>-18.934188425713852</v>
      </c>
      <c r="R10" s="3">
        <f t="shared" ca="1" si="7"/>
        <v>-8.4621893991845525</v>
      </c>
      <c r="S10" s="3">
        <f t="shared" ca="1" si="7"/>
        <v>2.5325186424141055</v>
      </c>
      <c r="T10" s="3">
        <f t="shared" ca="1" si="7"/>
        <v>3.2233864523536164</v>
      </c>
      <c r="U10" s="3">
        <f t="shared" ca="1" si="7"/>
        <v>9.7923562472978816</v>
      </c>
      <c r="V10" s="3">
        <f t="shared" ca="1" si="7"/>
        <v>77.348990011098778</v>
      </c>
      <c r="W10" s="3">
        <f t="shared" ca="1" si="7"/>
        <v>1.9705876432764886</v>
      </c>
      <c r="X10" s="3">
        <f t="shared" ca="1" si="7"/>
        <v>10.730528797574941</v>
      </c>
      <c r="Y10" s="3">
        <f t="shared" ca="1" si="7"/>
        <v>269.916</v>
      </c>
      <c r="Z10" s="3" t="str">
        <f t="shared" ca="1" si="7"/>
        <v/>
      </c>
    </row>
    <row r="11" spans="1:26" ht="15.5" x14ac:dyDescent="0.35">
      <c r="B11" t="s">
        <v>18</v>
      </c>
      <c r="C11" t="s">
        <v>19</v>
      </c>
      <c r="D11" s="2">
        <f>IFERROR(INDEX(D51:D500,MATCH($C$11,$C$51:$C$500,0)),"")</f>
        <v>36974610000</v>
      </c>
      <c r="H11" s="2">
        <f>IFERROR(INDEX(D11:G11,COUNT(D11:G11)),"")</f>
        <v>36974610000</v>
      </c>
      <c r="I11" s="2">
        <f t="shared" ref="I11:Z11" si="8">IFERROR(INDEX(I51:I500,MATCH($C$11,$C$51:$C$500,0)),"")</f>
        <v>47482160000</v>
      </c>
      <c r="J11" s="2">
        <f t="shared" si="8"/>
        <v>34406799000</v>
      </c>
      <c r="K11" s="2">
        <f t="shared" si="8"/>
        <v>48690714000</v>
      </c>
      <c r="L11" s="2">
        <f t="shared" si="8"/>
        <v>26150152000</v>
      </c>
      <c r="M11" s="2">
        <f t="shared" si="8"/>
        <v>28541658000</v>
      </c>
      <c r="N11" s="2">
        <f t="shared" si="8"/>
        <v>58810053000</v>
      </c>
      <c r="O11" s="2">
        <f t="shared" si="8"/>
        <v>58010856000</v>
      </c>
      <c r="P11" s="2">
        <f t="shared" si="8"/>
        <v>101956453000</v>
      </c>
      <c r="Q11" s="2">
        <f t="shared" si="8"/>
        <v>67552749000</v>
      </c>
      <c r="R11" s="2">
        <f t="shared" si="8"/>
        <v>175194943000</v>
      </c>
      <c r="S11" s="2">
        <f t="shared" si="8"/>
        <v>91619292000</v>
      </c>
      <c r="T11" s="2">
        <f t="shared" si="8"/>
        <v>107951932000</v>
      </c>
      <c r="U11" s="2">
        <f t="shared" si="8"/>
        <v>73003111000</v>
      </c>
      <c r="V11" s="2">
        <f t="shared" si="8"/>
        <v>43733397000</v>
      </c>
      <c r="W11" s="2">
        <f t="shared" si="8"/>
        <v>39517297000</v>
      </c>
      <c r="X11" s="2">
        <f t="shared" si="8"/>
        <v>41505927942</v>
      </c>
      <c r="Y11" s="2">
        <f t="shared" si="8"/>
        <v>48390657594</v>
      </c>
      <c r="Z11" s="2">
        <f t="shared" si="8"/>
        <v>44263794531</v>
      </c>
    </row>
    <row r="12" spans="1:26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836000000000</v>
      </c>
      <c r="H12" s="2">
        <f>IFERROR(INDEX(D12:G12,COUNT(D12:G12)),"")</f>
        <v>836000000000</v>
      </c>
      <c r="I12" s="2">
        <f t="shared" ref="I12:Z12" si="9">IFERROR(INDEX(I51:I500,MATCH($C$12,$C$51:$C$500,0)),"")</f>
        <v>851000000000</v>
      </c>
      <c r="J12" s="2">
        <f t="shared" si="9"/>
        <v>814000000000</v>
      </c>
      <c r="K12" s="2">
        <f t="shared" si="9"/>
        <v>710000000000</v>
      </c>
      <c r="L12" s="2">
        <f t="shared" si="9"/>
        <v>714000000000</v>
      </c>
      <c r="M12" s="2">
        <f t="shared" si="9"/>
        <v>659000000000</v>
      </c>
      <c r="N12" s="2">
        <f t="shared" si="9"/>
        <v>680000000000</v>
      </c>
      <c r="O12" s="2">
        <f t="shared" si="9"/>
        <v>793000000000</v>
      </c>
      <c r="P12" s="2">
        <f t="shared" si="9"/>
        <v>756000000000</v>
      </c>
      <c r="Q12" s="2">
        <f t="shared" si="9"/>
        <v>730000000000</v>
      </c>
      <c r="R12" s="2">
        <f t="shared" si="9"/>
        <v>539000000000</v>
      </c>
      <c r="S12" s="2">
        <f t="shared" si="9"/>
        <v>582000000000</v>
      </c>
      <c r="T12" s="2">
        <f t="shared" si="9"/>
        <v>621000000000</v>
      </c>
      <c r="U12" s="2">
        <f t="shared" si="9"/>
        <v>486000000000</v>
      </c>
      <c r="V12" s="2">
        <f t="shared" si="9"/>
        <v>258000000000</v>
      </c>
      <c r="W12" s="2">
        <f t="shared" si="9"/>
        <v>207000000000</v>
      </c>
      <c r="X12" s="2">
        <f t="shared" si="9"/>
        <v>175000000000</v>
      </c>
      <c r="Y12" s="2">
        <f t="shared" si="9"/>
        <v>134000000000</v>
      </c>
      <c r="Z12" s="2">
        <f t="shared" si="9"/>
        <v>98000000000</v>
      </c>
    </row>
    <row r="13" spans="1:26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873000000000</v>
      </c>
      <c r="H13" s="2">
        <f>IFERROR(INDEX(D13:G13,COUNT(D13:G13)),"")</f>
        <v>873000000000</v>
      </c>
      <c r="I13" s="2">
        <f t="shared" ref="I13:Z13" si="10">IFERROR(INDEX(I51:I500,MATCH($C$13,$C$51:$C$500,0)),"")</f>
        <v>899000000000</v>
      </c>
      <c r="J13" s="2">
        <f t="shared" si="10"/>
        <v>849000000000</v>
      </c>
      <c r="K13" s="2">
        <f t="shared" si="10"/>
        <v>759000000000</v>
      </c>
      <c r="L13" s="2">
        <f t="shared" si="10"/>
        <v>740000000000</v>
      </c>
      <c r="M13" s="2">
        <f t="shared" si="10"/>
        <v>687000000000</v>
      </c>
      <c r="N13" s="2">
        <f t="shared" si="10"/>
        <v>739000000000</v>
      </c>
      <c r="O13" s="2">
        <f t="shared" si="10"/>
        <v>851000000000</v>
      </c>
      <c r="P13" s="2">
        <f t="shared" si="10"/>
        <v>858000000000</v>
      </c>
      <c r="Q13" s="2">
        <f t="shared" si="10"/>
        <v>798000000000</v>
      </c>
      <c r="R13" s="2">
        <f t="shared" si="10"/>
        <v>714000000000</v>
      </c>
      <c r="S13" s="2">
        <f t="shared" si="10"/>
        <v>673000000000</v>
      </c>
      <c r="T13" s="2">
        <f t="shared" si="10"/>
        <v>729000000000</v>
      </c>
      <c r="U13" s="2">
        <f t="shared" si="10"/>
        <v>559000000000</v>
      </c>
      <c r="V13" s="2">
        <f t="shared" si="10"/>
        <v>301000000000</v>
      </c>
      <c r="W13" s="2">
        <f t="shared" si="10"/>
        <v>247000000000</v>
      </c>
      <c r="X13" s="2">
        <f t="shared" si="10"/>
        <v>217000000000</v>
      </c>
      <c r="Y13" s="2">
        <f t="shared" si="10"/>
        <v>183000000000</v>
      </c>
      <c r="Z13" s="2">
        <f t="shared" si="10"/>
        <v>142000000000</v>
      </c>
    </row>
    <row r="14" spans="1:26" ht="15.5" x14ac:dyDescent="0.35">
      <c r="C14" t="s">
        <v>26</v>
      </c>
      <c r="D14" s="2">
        <f>IFERROR(INDEX(D51:D500,MATCH($C$14,$C$51:$C$500,0)),"")</f>
        <v>-23713622000</v>
      </c>
      <c r="H14" s="2">
        <f>IFERROR(SUM(D14:G14)*(4/MAX(1,COUNT(D14:G14))),"")</f>
        <v>-94854488000</v>
      </c>
      <c r="I14" s="2">
        <f t="shared" ref="I14:Z14" si="11">IFERROR(INDEX(I51:I500,MATCH($C$14,$C$51:$C$500,0)),"")</f>
        <v>-91446088000</v>
      </c>
      <c r="J14" s="2">
        <f t="shared" si="11"/>
        <v>-80292764000</v>
      </c>
      <c r="K14" s="2">
        <f t="shared" si="11"/>
        <v>-77565486000</v>
      </c>
      <c r="L14" s="2">
        <f t="shared" si="11"/>
        <v>-85005086000</v>
      </c>
      <c r="M14" s="2">
        <f t="shared" si="11"/>
        <v>-85837237000</v>
      </c>
      <c r="N14" s="2">
        <f t="shared" si="11"/>
        <v>-95818580000</v>
      </c>
      <c r="O14" s="2">
        <f t="shared" si="11"/>
        <v>-95426650000</v>
      </c>
      <c r="P14" s="2">
        <f t="shared" si="11"/>
        <v>-88859686000</v>
      </c>
      <c r="Q14" s="2">
        <f t="shared" si="11"/>
        <v>-77812790000</v>
      </c>
      <c r="R14" s="2">
        <f t="shared" si="11"/>
        <v>-91057484000</v>
      </c>
      <c r="S14" s="2">
        <f t="shared" si="11"/>
        <v>-77407160000</v>
      </c>
      <c r="T14" s="2">
        <f t="shared" si="11"/>
        <v>-59931157000</v>
      </c>
      <c r="U14" s="2">
        <f t="shared" si="11"/>
        <v>-39514276000</v>
      </c>
      <c r="V14" s="2">
        <f t="shared" si="11"/>
        <v>-28500144000</v>
      </c>
      <c r="W14" s="2">
        <f t="shared" si="11"/>
        <v>-24964807000</v>
      </c>
      <c r="X14" s="2">
        <f t="shared" si="11"/>
        <v>-21472593101</v>
      </c>
      <c r="Y14" s="2">
        <f t="shared" si="11"/>
        <v>-27354761334</v>
      </c>
      <c r="Z14" s="2">
        <f t="shared" si="11"/>
        <v>-18656776819</v>
      </c>
    </row>
    <row r="15" spans="1:26" ht="15.5" x14ac:dyDescent="0.35">
      <c r="C15" t="s">
        <v>27</v>
      </c>
      <c r="D15" s="2">
        <f>IFERROR(INDEX(D51:D500,MATCH($C$15,$C$51:$C$500,0)),"")</f>
        <v>-786065000</v>
      </c>
      <c r="H15" s="2">
        <f>IFERROR(SUM(D15:G15)*(4/MAX(1,COUNT(D15:G15))),"")</f>
        <v>-3144260000</v>
      </c>
      <c r="I15" s="2">
        <f t="shared" ref="I15:Z15" si="12">IFERROR(INDEX(I51:I500,MATCH($C$15,$C$51:$C$500,0)),"")</f>
        <v>12953304000</v>
      </c>
      <c r="J15" s="2">
        <f t="shared" si="12"/>
        <v>46229333000</v>
      </c>
      <c r="K15" s="2">
        <f t="shared" si="12"/>
        <v>18968470000</v>
      </c>
      <c r="L15" s="2">
        <f t="shared" si="12"/>
        <v>24351176000</v>
      </c>
      <c r="M15" s="2">
        <f t="shared" si="12"/>
        <v>23449968000</v>
      </c>
      <c r="N15" s="2">
        <f t="shared" si="12"/>
        <v>20661693000</v>
      </c>
      <c r="O15" s="2">
        <f t="shared" si="12"/>
        <v>-3591311000</v>
      </c>
      <c r="P15" s="2">
        <f t="shared" si="12"/>
        <v>-2438112000</v>
      </c>
      <c r="Q15" s="2">
        <f t="shared" si="12"/>
        <v>45905958000</v>
      </c>
      <c r="R15" s="2">
        <f t="shared" si="12"/>
        <v>-7793268000</v>
      </c>
      <c r="S15" s="2">
        <f t="shared" si="12"/>
        <v>-4732183000</v>
      </c>
      <c r="T15" s="2">
        <f t="shared" si="12"/>
        <v>-17268691000</v>
      </c>
      <c r="U15" s="2">
        <f t="shared" si="12"/>
        <v>-4087294000</v>
      </c>
      <c r="V15" s="2">
        <f t="shared" si="12"/>
        <v>-25535802000</v>
      </c>
      <c r="W15" s="2">
        <f t="shared" si="12"/>
        <v>-14377319000</v>
      </c>
      <c r="X15" s="2">
        <f t="shared" si="12"/>
        <v>-9335014442</v>
      </c>
      <c r="Y15" s="2">
        <f t="shared" si="12"/>
        <v>-1135821319</v>
      </c>
      <c r="Z15" s="2">
        <f t="shared" si="12"/>
        <v>-7858289460</v>
      </c>
    </row>
    <row r="16" spans="1:26" ht="15.5" x14ac:dyDescent="0.35">
      <c r="C16" t="s">
        <v>28</v>
      </c>
      <c r="D16" s="2">
        <f>IFERROR(INDEX(D51:D500,MATCH($C$16,$C$51:$C$500,0)),"")</f>
        <v>4833674000</v>
      </c>
      <c r="H16" s="2">
        <f>IFERROR(SUM(D16:G16)*(4/MAX(1,COUNT(D16:G16))),"")</f>
        <v>19334696000</v>
      </c>
      <c r="I16" s="2">
        <f t="shared" ref="I16:Z16" si="13">IFERROR(INDEX(I51:I500,MATCH($C$16,$C$51:$C$500,0)),"")</f>
        <v>1892091000</v>
      </c>
      <c r="J16" s="2">
        <f t="shared" si="13"/>
        <v>-59242595000</v>
      </c>
      <c r="K16" s="2">
        <f t="shared" si="13"/>
        <v>-100035878000</v>
      </c>
      <c r="L16" s="2">
        <f t="shared" si="13"/>
        <v>-160754857000</v>
      </c>
      <c r="M16" s="2">
        <f t="shared" si="13"/>
        <v>-216722795000</v>
      </c>
      <c r="N16" s="2">
        <f t="shared" si="13"/>
        <v>-207715034000</v>
      </c>
      <c r="O16" s="2">
        <f t="shared" si="13"/>
        <v>-159492681000</v>
      </c>
      <c r="P16" s="2">
        <f t="shared" si="13"/>
        <v>-21224294000</v>
      </c>
      <c r="Q16" s="2">
        <f t="shared" si="13"/>
        <v>-224189380000</v>
      </c>
      <c r="R16" s="2">
        <f t="shared" si="13"/>
        <v>20458245000</v>
      </c>
      <c r="S16" s="2">
        <f t="shared" si="13"/>
        <v>-2427389000</v>
      </c>
      <c r="T16" s="2">
        <f t="shared" si="13"/>
        <v>74267515000</v>
      </c>
      <c r="U16" s="2">
        <f t="shared" si="13"/>
        <v>-8132127000</v>
      </c>
      <c r="V16" s="2">
        <f t="shared" si="13"/>
        <v>80032092000</v>
      </c>
      <c r="W16" s="2">
        <f t="shared" si="13"/>
        <v>58173783000</v>
      </c>
      <c r="X16" s="2">
        <f t="shared" si="13"/>
        <v>47282151126</v>
      </c>
      <c r="Y16" s="2">
        <f t="shared" si="13"/>
        <v>23436022100</v>
      </c>
      <c r="Z16" s="2">
        <f t="shared" si="13"/>
        <v>29002900612</v>
      </c>
    </row>
    <row r="17" spans="1:26" ht="15.5" x14ac:dyDescent="0.35">
      <c r="A17" t="s">
        <v>29</v>
      </c>
    </row>
    <row r="18" spans="1:26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42</v>
      </c>
      <c r="U18" t="s">
        <v>43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</row>
    <row r="19" spans="1:26" ht="15.5" x14ac:dyDescent="0.35">
      <c r="A19" t="s">
        <v>49</v>
      </c>
      <c r="C19" t="s">
        <v>50</v>
      </c>
    </row>
    <row r="20" spans="1:26" ht="15.5" x14ac:dyDescent="0.35">
      <c r="A20" t="s">
        <v>51</v>
      </c>
      <c r="C20" t="s">
        <v>52</v>
      </c>
      <c r="D20" s="2">
        <f ca="1">IFERROR(D21*D2,"")</f>
        <v>588000000000</v>
      </c>
      <c r="H20" s="2" t="str">
        <f t="shared" ref="H20:Z20" si="14">IFERROR(H21*H2,"")</f>
        <v/>
      </c>
      <c r="I20" s="2">
        <f t="shared" ca="1" si="14"/>
        <v>690900000000</v>
      </c>
      <c r="J20" s="2">
        <f t="shared" ca="1" si="14"/>
        <v>686000000000</v>
      </c>
      <c r="K20" s="2">
        <f t="shared" ca="1" si="14"/>
        <v>960400000000</v>
      </c>
      <c r="L20" s="2">
        <f t="shared" ca="1" si="14"/>
        <v>1048600000000</v>
      </c>
      <c r="M20" s="2">
        <f t="shared" ca="1" si="14"/>
        <v>1166200000000</v>
      </c>
      <c r="N20" s="2">
        <f t="shared" ca="1" si="14"/>
        <v>1176000000000</v>
      </c>
      <c r="O20" s="2">
        <f t="shared" ca="1" si="14"/>
        <v>1009400000000</v>
      </c>
      <c r="P20" s="2">
        <f t="shared" ca="1" si="14"/>
        <v>1176000000000</v>
      </c>
      <c r="Q20" s="2">
        <f t="shared" ca="1" si="14"/>
        <v>1215200000000</v>
      </c>
      <c r="R20" s="2">
        <f t="shared" ca="1" si="14"/>
        <v>1078000000000</v>
      </c>
      <c r="S20" s="2">
        <f t="shared" ca="1" si="14"/>
        <v>552354472000</v>
      </c>
      <c r="T20" s="2">
        <f t="shared" ca="1" si="14"/>
        <v>484305755999.99994</v>
      </c>
      <c r="U20" s="2">
        <f t="shared" ca="1" si="14"/>
        <v>312566136000</v>
      </c>
      <c r="V20" s="2">
        <f t="shared" ca="1" si="14"/>
        <v>480870936000</v>
      </c>
      <c r="W20" s="2">
        <f t="shared" ca="1" si="14"/>
        <v>49341544000</v>
      </c>
      <c r="X20" s="2">
        <f t="shared" ca="1" si="14"/>
        <v>44602516000</v>
      </c>
      <c r="Y20" s="2">
        <f t="shared" ca="1" si="14"/>
        <v>17004708000</v>
      </c>
      <c r="Z20" s="2" t="str">
        <f t="shared" ca="1" si="14"/>
        <v/>
      </c>
    </row>
    <row r="21" spans="1:26" ht="15.5" x14ac:dyDescent="0.35">
      <c r="C21" t="s">
        <v>11</v>
      </c>
      <c r="D21" s="2">
        <f>IFERROR(INDEX(D51:D500,MATCH($C$7,$C$51:$C$500,0)),"")</f>
        <v>980000000</v>
      </c>
      <c r="H21" s="2">
        <f>IFERROR(INDEX(D21:G21,COUNT(D21:G21)),"")</f>
        <v>980000000</v>
      </c>
      <c r="I21" s="2">
        <f t="shared" ref="I21:Z21" si="15">IFERROR(INDEX(I51:I500,MATCH($C$7,$C$51:$C$500,0)),"")</f>
        <v>980000000</v>
      </c>
      <c r="J21" s="2">
        <f t="shared" si="15"/>
        <v>980000000</v>
      </c>
      <c r="K21" s="2">
        <f t="shared" si="15"/>
        <v>980000000</v>
      </c>
      <c r="L21" s="2">
        <f t="shared" si="15"/>
        <v>980000000</v>
      </c>
      <c r="M21" s="2">
        <f t="shared" si="15"/>
        <v>980000000</v>
      </c>
      <c r="N21" s="2">
        <f t="shared" si="15"/>
        <v>980000000</v>
      </c>
      <c r="O21" s="2">
        <f t="shared" si="15"/>
        <v>980000000</v>
      </c>
      <c r="P21" s="2">
        <f t="shared" si="15"/>
        <v>980000000</v>
      </c>
      <c r="Q21" s="2">
        <f t="shared" si="15"/>
        <v>980000000</v>
      </c>
      <c r="R21" s="2">
        <f t="shared" si="15"/>
        <v>980000000</v>
      </c>
      <c r="S21" s="2">
        <f t="shared" si="15"/>
        <v>760000000</v>
      </c>
      <c r="T21" s="2">
        <f t="shared" si="15"/>
        <v>690000000</v>
      </c>
      <c r="U21" s="2">
        <f t="shared" si="15"/>
        <v>690000000</v>
      </c>
      <c r="V21" s="2">
        <f t="shared" si="15"/>
        <v>690000000</v>
      </c>
      <c r="W21" s="2">
        <f t="shared" si="15"/>
        <v>140000000</v>
      </c>
      <c r="X21" s="2">
        <f t="shared" si="15"/>
        <v>140000000</v>
      </c>
      <c r="Y21" s="2">
        <f t="shared" si="15"/>
        <v>140000000</v>
      </c>
      <c r="Z21" s="2">
        <f t="shared" si="15"/>
        <v>140000000</v>
      </c>
    </row>
    <row r="23" spans="1:26" ht="15.5" x14ac:dyDescent="0.35">
      <c r="B23" t="s">
        <v>53</v>
      </c>
      <c r="C23" t="s">
        <v>54</v>
      </c>
      <c r="D23" s="3">
        <f>IFERROR(D5/D6*100,"")</f>
        <v>0.93781856372037709</v>
      </c>
      <c r="H23" s="3">
        <f t="shared" ref="H23:Z23" si="16">IFERROR(H5/H6*100,"")</f>
        <v>3.7512742548815083</v>
      </c>
      <c r="I23" s="3">
        <f t="shared" si="16"/>
        <v>2.8155634959254048</v>
      </c>
      <c r="J23" s="3">
        <f t="shared" si="16"/>
        <v>36.098909605355232</v>
      </c>
      <c r="K23" s="3">
        <f t="shared" si="16"/>
        <v>-14.054256601011508</v>
      </c>
      <c r="L23" s="3">
        <f t="shared" si="16"/>
        <v>-18.151563249865799</v>
      </c>
      <c r="M23" s="3">
        <f t="shared" si="16"/>
        <v>7.9294040009283568</v>
      </c>
      <c r="N23" s="3">
        <f t="shared" si="16"/>
        <v>-19.301393074002458</v>
      </c>
      <c r="O23" s="3">
        <f t="shared" si="16"/>
        <v>-17.397876384784521</v>
      </c>
      <c r="P23" s="3">
        <f t="shared" si="16"/>
        <v>21.836931984929926</v>
      </c>
      <c r="Q23" s="3">
        <f t="shared" si="16"/>
        <v>-19.225522694359256</v>
      </c>
      <c r="R23" s="3">
        <f t="shared" si="16"/>
        <v>-0.96877272063921815</v>
      </c>
      <c r="S23" s="3">
        <f t="shared" si="16"/>
        <v>50.264367342335326</v>
      </c>
      <c r="T23" s="3">
        <f t="shared" si="16"/>
        <v>15.395309036184706</v>
      </c>
      <c r="U23" s="3">
        <f t="shared" si="16"/>
        <v>8.0180461184896892</v>
      </c>
      <c r="V23" s="3">
        <f t="shared" si="16"/>
        <v>18.460146623231523</v>
      </c>
      <c r="W23" s="3">
        <f t="shared" si="16"/>
        <v>17.16895001999869</v>
      </c>
      <c r="X23" s="3">
        <f t="shared" si="16"/>
        <v>15.520765059430296</v>
      </c>
      <c r="Y23" s="3">
        <f t="shared" si="16"/>
        <v>10.067015423398409</v>
      </c>
      <c r="Z23" s="3">
        <f t="shared" si="16"/>
        <v>9.6838615685390614</v>
      </c>
    </row>
    <row r="24" spans="1:26" ht="15.5" x14ac:dyDescent="0.35">
      <c r="C24" t="s">
        <v>55</v>
      </c>
      <c r="D24" s="4">
        <f>IFERROR(_xlfn.RRI(5,I23,D23),"")</f>
        <v>-0.1973786649294178</v>
      </c>
      <c r="H24" s="4">
        <f t="shared" ref="H24:Z24" si="17">IFERROR(_xlfn.RRI(5,M23,H23),"")</f>
        <v>-0.13903072319905663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-1.1430572232932645E-2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>
        <f t="shared" si="17"/>
        <v>0.22186890948079774</v>
      </c>
      <c r="Q24" s="4" t="str">
        <f t="shared" si="17"/>
        <v/>
      </c>
      <c r="R24" s="4" t="str">
        <f t="shared" si="17"/>
        <v/>
      </c>
      <c r="S24" s="4">
        <f t="shared" si="17"/>
        <v>0.26493852346263713</v>
      </c>
      <c r="T24" s="4">
        <f t="shared" si="17"/>
        <v>8.8673208648778035E-2</v>
      </c>
      <c r="U24" s="4">
        <f t="shared" si="17"/>
        <v>-3.7049428003099072E-2</v>
      </c>
      <c r="V24" s="4" t="str">
        <f t="shared" si="17"/>
        <v/>
      </c>
      <c r="W24" s="4" t="str">
        <f t="shared" si="17"/>
        <v/>
      </c>
      <c r="X24" s="4" t="str">
        <f t="shared" si="17"/>
        <v/>
      </c>
      <c r="Y24" s="4" t="str">
        <f t="shared" si="17"/>
        <v/>
      </c>
      <c r="Z24" s="4" t="str">
        <f t="shared" si="17"/>
        <v/>
      </c>
    </row>
    <row r="25" spans="1:26" ht="15.5" x14ac:dyDescent="0.35">
      <c r="A25" t="s">
        <v>56</v>
      </c>
      <c r="C25" t="s">
        <v>57</v>
      </c>
      <c r="D25" s="3">
        <f>IFERROR(INDEX(D51:D500,MATCH($A$25,$C$51:$C$500,0)),"")</f>
        <v>2.27</v>
      </c>
      <c r="H25" s="3">
        <f>IFERROR(INDEX(D25:G25,COUNT(D25:G25)),"")</f>
        <v>2.27</v>
      </c>
      <c r="I25" s="3">
        <f t="shared" ref="I25:Z25" si="18">IFERROR(INDEX(I51:I500,MATCH($C$25,$C$51:$C$500,0)),"")</f>
        <v>12.83</v>
      </c>
      <c r="J25" s="3">
        <f t="shared" si="18"/>
        <v>-21.06</v>
      </c>
      <c r="K25" s="3">
        <f t="shared" si="18"/>
        <v>-85.27</v>
      </c>
      <c r="L25" s="3">
        <f t="shared" si="18"/>
        <v>-137.38</v>
      </c>
      <c r="M25" s="3">
        <f t="shared" si="18"/>
        <v>-191.87</v>
      </c>
      <c r="N25" s="3">
        <f t="shared" si="18"/>
        <v>-169.06</v>
      </c>
      <c r="O25" s="3">
        <f t="shared" si="18"/>
        <v>-163.35</v>
      </c>
      <c r="P25" s="3">
        <f t="shared" si="18"/>
        <v>-34.35</v>
      </c>
      <c r="Q25" s="3">
        <f t="shared" si="18"/>
        <v>-176.11</v>
      </c>
      <c r="R25" s="3">
        <f t="shared" si="18"/>
        <v>12.35</v>
      </c>
      <c r="S25" s="3">
        <f t="shared" si="18"/>
        <v>-15.46</v>
      </c>
      <c r="T25" s="3">
        <f t="shared" si="18"/>
        <v>76.680000000000007</v>
      </c>
      <c r="U25" s="3">
        <f t="shared" si="18"/>
        <v>-13.52</v>
      </c>
      <c r="V25" s="3">
        <f t="shared" si="18"/>
        <v>71.84</v>
      </c>
      <c r="W25" s="3">
        <f t="shared" si="18"/>
        <v>290.06</v>
      </c>
      <c r="X25" s="3">
        <f t="shared" si="18"/>
        <v>274.98</v>
      </c>
      <c r="Y25" s="3">
        <f t="shared" si="18"/>
        <v>161.6</v>
      </c>
      <c r="Z25" s="3">
        <f t="shared" si="18"/>
        <v>153.22</v>
      </c>
    </row>
    <row r="26" spans="1:26" ht="15.5" x14ac:dyDescent="0.35">
      <c r="C26" t="s">
        <v>58</v>
      </c>
      <c r="D26" s="4">
        <f>IFERROR(_xlfn.RRI(5,I25,D25),"")</f>
        <v>-0.29277135907048146</v>
      </c>
      <c r="H26" s="4" t="str">
        <f t="shared" ref="H26:Z26" si="19">IFERROR(_xlfn.RRI(5,M25,H25),"")</f>
        <v/>
      </c>
      <c r="I26" s="4" t="str">
        <f t="shared" si="19"/>
        <v/>
      </c>
      <c r="J26" s="4">
        <f t="shared" si="19"/>
        <v>-0.33615323136699915</v>
      </c>
      <c r="K26" s="4">
        <f t="shared" si="19"/>
        <v>0.19942723036508347</v>
      </c>
      <c r="L26" s="4">
        <f t="shared" si="19"/>
        <v>-4.8458138748524338E-2</v>
      </c>
      <c r="M26" s="4" t="str">
        <f t="shared" si="19"/>
        <v/>
      </c>
      <c r="N26" s="4">
        <f t="shared" si="19"/>
        <v>0.61348998851917336</v>
      </c>
      <c r="O26" s="4" t="str">
        <f t="shared" si="19"/>
        <v/>
      </c>
      <c r="P26" s="4">
        <f t="shared" si="19"/>
        <v>0.20500822134309393</v>
      </c>
      <c r="Q26" s="4" t="str">
        <f t="shared" si="19"/>
        <v/>
      </c>
      <c r="R26" s="4">
        <f t="shared" si="19"/>
        <v>-0.46809285641681986</v>
      </c>
      <c r="S26" s="4" t="str">
        <f t="shared" si="19"/>
        <v/>
      </c>
      <c r="T26" s="4">
        <f t="shared" si="19"/>
        <v>-0.13851414792595018</v>
      </c>
      <c r="U26" s="4" t="str">
        <f t="shared" si="19"/>
        <v/>
      </c>
      <c r="V26" s="4" t="str">
        <f t="shared" si="19"/>
        <v/>
      </c>
      <c r="W26" s="4" t="str">
        <f t="shared" si="19"/>
        <v/>
      </c>
      <c r="X26" s="4" t="str">
        <f t="shared" si="19"/>
        <v/>
      </c>
      <c r="Y26" s="4" t="str">
        <f t="shared" si="19"/>
        <v/>
      </c>
      <c r="Z26" s="4" t="str">
        <f t="shared" si="19"/>
        <v/>
      </c>
    </row>
    <row r="27" spans="1:26" ht="15.5" x14ac:dyDescent="0.35">
      <c r="C27" t="s">
        <v>59</v>
      </c>
      <c r="D27" s="3">
        <f>IFERROR(D4/D21,"")</f>
        <v>283.26684489795917</v>
      </c>
      <c r="H27" s="3">
        <f t="shared" ref="H27:Z27" si="20">IFERROR(H4/H21,"")</f>
        <v>1133.0673795918367</v>
      </c>
      <c r="I27" s="3">
        <f t="shared" si="20"/>
        <v>1057.238580612245</v>
      </c>
      <c r="J27" s="3">
        <f t="shared" si="20"/>
        <v>1050.5388642857142</v>
      </c>
      <c r="K27" s="3">
        <f t="shared" si="20"/>
        <v>1020.6172816326531</v>
      </c>
      <c r="L27" s="3">
        <f t="shared" si="20"/>
        <v>1074.5324816326531</v>
      </c>
      <c r="M27" s="3">
        <f t="shared" si="20"/>
        <v>1072.8807295918368</v>
      </c>
      <c r="N27" s="3">
        <f t="shared" si="20"/>
        <v>1146.49955</v>
      </c>
      <c r="O27" s="3">
        <f t="shared" si="20"/>
        <v>1246.4647306122449</v>
      </c>
      <c r="P27" s="3">
        <f t="shared" si="20"/>
        <v>1346.2701051020408</v>
      </c>
      <c r="Q27" s="3">
        <f t="shared" si="20"/>
        <v>1337.1841795918367</v>
      </c>
      <c r="R27" s="3">
        <f t="shared" si="20"/>
        <v>1392.703474489796</v>
      </c>
      <c r="S27" s="3">
        <f t="shared" si="20"/>
        <v>1682.0440026315789</v>
      </c>
      <c r="T27" s="3">
        <f t="shared" si="20"/>
        <v>1824.4075942028985</v>
      </c>
      <c r="U27" s="3">
        <f t="shared" si="20"/>
        <v>1392.753572463768</v>
      </c>
      <c r="V27" s="3">
        <f t="shared" si="20"/>
        <v>1213.0238594202899</v>
      </c>
      <c r="W27" s="3">
        <f t="shared" si="20"/>
        <v>4852.3950357142858</v>
      </c>
      <c r="X27" s="3">
        <f t="shared" si="20"/>
        <v>4059.4871289857142</v>
      </c>
      <c r="Y27" s="3">
        <f t="shared" si="20"/>
        <v>3836.7311888428571</v>
      </c>
      <c r="Z27" s="3">
        <f t="shared" si="20"/>
        <v>3428.1019846785716</v>
      </c>
    </row>
    <row r="28" spans="1:26" ht="15.5" x14ac:dyDescent="0.35">
      <c r="C28" t="s">
        <v>60</v>
      </c>
      <c r="D28" s="4">
        <f>IFERROR(_xlfn.RRI(5,I27,D27),"")</f>
        <v>-0.23156958099525204</v>
      </c>
      <c r="H28" s="4">
        <f t="shared" ref="H28:Z28" si="21">IFERROR(_xlfn.RRI(5,M27,H27),"")</f>
        <v>1.0976029212666827E-2</v>
      </c>
      <c r="I28" s="4">
        <f t="shared" si="21"/>
        <v>-1.6079922131318369E-2</v>
      </c>
      <c r="J28" s="4">
        <f t="shared" si="21"/>
        <v>-3.3623354364666458E-2</v>
      </c>
      <c r="K28" s="4">
        <f t="shared" si="21"/>
        <v>-5.3880174238238432E-2</v>
      </c>
      <c r="L28" s="4">
        <f t="shared" si="21"/>
        <v>-4.2793445757695725E-2</v>
      </c>
      <c r="M28" s="4">
        <f t="shared" si="21"/>
        <v>-5.0841902516488346E-2</v>
      </c>
      <c r="N28" s="4">
        <f t="shared" si="21"/>
        <v>-7.3794603315666563E-2</v>
      </c>
      <c r="O28" s="4">
        <f t="shared" si="21"/>
        <v>-7.3358759744606039E-2</v>
      </c>
      <c r="P28" s="4">
        <f t="shared" si="21"/>
        <v>-6.7659852353897376E-3</v>
      </c>
      <c r="Q28" s="4">
        <f t="shared" si="21"/>
        <v>1.9681117987701224E-2</v>
      </c>
      <c r="R28" s="4">
        <f t="shared" si="21"/>
        <v>-0.22092278721500436</v>
      </c>
      <c r="S28" s="4">
        <f t="shared" si="21"/>
        <v>-0.16155759157230432</v>
      </c>
      <c r="T28" s="4">
        <f t="shared" si="21"/>
        <v>-0.13814917880162791</v>
      </c>
      <c r="U28" s="4">
        <f t="shared" si="21"/>
        <v>-0.16485072292108893</v>
      </c>
      <c r="V28" s="4" t="str">
        <f t="shared" si="21"/>
        <v/>
      </c>
      <c r="W28" s="4" t="str">
        <f t="shared" si="21"/>
        <v/>
      </c>
      <c r="X28" s="4" t="str">
        <f t="shared" si="21"/>
        <v/>
      </c>
      <c r="Y28" s="4" t="str">
        <f t="shared" si="21"/>
        <v/>
      </c>
      <c r="Z28" s="4" t="str">
        <f t="shared" si="21"/>
        <v/>
      </c>
    </row>
    <row r="32" spans="1:26" ht="15.5" x14ac:dyDescent="0.35">
      <c r="A32" t="s">
        <v>61</v>
      </c>
      <c r="B32" t="s">
        <v>62</v>
      </c>
      <c r="C32" t="s">
        <v>63</v>
      </c>
      <c r="D32" s="3">
        <f>IFERROR(INDEX(D51:D500,MATCH($A$32,$C$51:$C$500,0)),"")</f>
        <v>929.46</v>
      </c>
      <c r="H32" s="3">
        <f>IFERROR(INDEX(D32:G32,COUNT(D32:G32)),"")</f>
        <v>929.46</v>
      </c>
      <c r="I32" s="3">
        <f t="shared" ref="I32:Z32" si="22">IFERROR(INDEX(I51:I500,MATCH($C$32,$C$51:$C$500,0)),"")</f>
        <v>924.95</v>
      </c>
      <c r="J32" s="3">
        <f t="shared" si="22"/>
        <v>902.5</v>
      </c>
      <c r="K32" s="3">
        <f t="shared" si="22"/>
        <v>599.6</v>
      </c>
      <c r="L32" s="3">
        <f t="shared" si="22"/>
        <v>680.12</v>
      </c>
      <c r="M32" s="3">
        <f t="shared" si="22"/>
        <v>813.39</v>
      </c>
      <c r="N32" s="3">
        <f t="shared" si="22"/>
        <v>744.47</v>
      </c>
      <c r="O32" s="3">
        <f t="shared" si="22"/>
        <v>911.67</v>
      </c>
      <c r="P32" s="3">
        <f t="shared" si="22"/>
        <v>1081.1400000000001</v>
      </c>
      <c r="Q32" s="3">
        <f t="shared" si="22"/>
        <v>830.75</v>
      </c>
      <c r="R32" s="3">
        <f t="shared" si="22"/>
        <v>1001.25</v>
      </c>
      <c r="S32" s="3">
        <f t="shared" si="22"/>
        <v>1028.0899999999999</v>
      </c>
      <c r="T32" s="3">
        <f t="shared" si="22"/>
        <v>494.28</v>
      </c>
      <c r="U32" s="3">
        <f t="shared" si="22"/>
        <v>412.54</v>
      </c>
      <c r="V32" s="3">
        <f t="shared" si="22"/>
        <v>399.99</v>
      </c>
      <c r="W32" s="3">
        <f t="shared" si="22"/>
        <v>1686.2</v>
      </c>
      <c r="X32" s="3">
        <f t="shared" si="22"/>
        <v>1459.56</v>
      </c>
      <c r="Y32" s="3">
        <f t="shared" si="22"/>
        <v>1302.3900000000001</v>
      </c>
      <c r="Z32" s="3">
        <f t="shared" si="22"/>
        <v>1302.48</v>
      </c>
    </row>
    <row r="33" spans="1:26" ht="15.5" x14ac:dyDescent="0.35">
      <c r="A33" t="s">
        <v>64</v>
      </c>
      <c r="B33" t="s">
        <v>65</v>
      </c>
      <c r="C33" t="s">
        <v>66</v>
      </c>
      <c r="D33" s="3">
        <f>IFERROR(INDEX(D51:D500,MATCH($A$33,$C$51:$C$500,0)),"")</f>
        <v>0.71</v>
      </c>
      <c r="H33" s="3">
        <f>IFERROR(INDEX(D33:G33,COUNT(D33:G33)),"")</f>
        <v>0.71</v>
      </c>
      <c r="I33" s="3">
        <f t="shared" ref="I33:Z33" si="23">IFERROR(INDEX(I51:I500,MATCH($C$33,$C$51:$C$500,0)),"")</f>
        <v>0.76</v>
      </c>
      <c r="J33" s="3">
        <f t="shared" si="23"/>
        <v>0.78</v>
      </c>
      <c r="K33" s="3">
        <f t="shared" si="23"/>
        <v>1.63</v>
      </c>
      <c r="L33" s="3">
        <f t="shared" si="23"/>
        <v>1.57</v>
      </c>
      <c r="M33" s="3">
        <f t="shared" si="23"/>
        <v>1.48</v>
      </c>
      <c r="N33" s="3">
        <f t="shared" si="23"/>
        <v>1.61</v>
      </c>
      <c r="O33" s="3">
        <f t="shared" si="23"/>
        <v>1.1299999999999999</v>
      </c>
      <c r="P33" s="3">
        <f t="shared" si="23"/>
        <v>1.1100000000000001</v>
      </c>
      <c r="Q33" s="3">
        <f t="shared" si="23"/>
        <v>1.49</v>
      </c>
      <c r="R33" s="3">
        <f t="shared" si="23"/>
        <v>1.1000000000000001</v>
      </c>
      <c r="S33" s="3">
        <f t="shared" si="23"/>
        <v>0.91</v>
      </c>
      <c r="T33" s="3">
        <f t="shared" si="23"/>
        <v>1.83</v>
      </c>
      <c r="U33" s="3">
        <f t="shared" si="23"/>
        <v>1.42</v>
      </c>
      <c r="V33" s="3">
        <f t="shared" si="23"/>
        <v>2.25</v>
      </c>
      <c r="W33" s="3">
        <f t="shared" si="23"/>
        <v>6.74</v>
      </c>
      <c r="X33" s="3">
        <f t="shared" si="23"/>
        <v>7.04</v>
      </c>
      <c r="Y33" s="3">
        <f t="shared" si="23"/>
        <v>2.96</v>
      </c>
      <c r="Z33" s="3">
        <f t="shared" si="23"/>
        <v>1.58</v>
      </c>
    </row>
    <row r="34" spans="1:26" ht="15.5" x14ac:dyDescent="0.35">
      <c r="A34" t="s">
        <v>67</v>
      </c>
      <c r="B34" t="s">
        <v>68</v>
      </c>
      <c r="C34" t="s">
        <v>69</v>
      </c>
      <c r="D34" s="3">
        <f>IFERROR(INDEX(D51:D500,MATCH($A$34,$C$51:$C$500,0)),"")</f>
        <v>290.75</v>
      </c>
      <c r="H34" s="3">
        <f>IFERROR(INDEX(D34:G34,COUNT(D34:G34)),"")</f>
        <v>290.75</v>
      </c>
      <c r="I34" s="3">
        <f t="shared" ref="I34:Z34" si="24">IFERROR(INDEX(I51:I500,MATCH($C$34,$C$51:$C$500,0)),"")</f>
        <v>54.95</v>
      </c>
      <c r="J34" s="3">
        <f t="shared" si="24"/>
        <v>-33.24</v>
      </c>
      <c r="K34" s="3">
        <f t="shared" si="24"/>
        <v>-11.49</v>
      </c>
      <c r="L34" s="3">
        <f t="shared" si="24"/>
        <v>-7.79</v>
      </c>
      <c r="M34" s="3">
        <f t="shared" si="24"/>
        <v>-6.25</v>
      </c>
      <c r="N34" s="3">
        <f t="shared" si="24"/>
        <v>-7.1</v>
      </c>
      <c r="O34" s="3">
        <f t="shared" si="24"/>
        <v>-6.31</v>
      </c>
      <c r="P34" s="3">
        <f t="shared" si="24"/>
        <v>-34.93</v>
      </c>
      <c r="Q34" s="3">
        <f t="shared" si="24"/>
        <v>-7.04</v>
      </c>
      <c r="R34" s="3">
        <f t="shared" si="24"/>
        <v>89.07</v>
      </c>
      <c r="S34" s="3">
        <f t="shared" si="24"/>
        <v>-60.67</v>
      </c>
      <c r="T34" s="3">
        <f t="shared" si="24"/>
        <v>11.8</v>
      </c>
      <c r="U34" s="3">
        <f t="shared" si="24"/>
        <v>-43.2</v>
      </c>
      <c r="V34" s="3">
        <f t="shared" si="24"/>
        <v>12.51</v>
      </c>
      <c r="W34" s="3">
        <f t="shared" si="24"/>
        <v>39.17</v>
      </c>
      <c r="X34" s="3">
        <f t="shared" si="24"/>
        <v>37.36</v>
      </c>
      <c r="Y34" s="3">
        <f t="shared" si="24"/>
        <v>23.82</v>
      </c>
      <c r="Z34" s="3">
        <f t="shared" si="24"/>
        <v>13.43</v>
      </c>
    </row>
    <row r="35" spans="1:26" ht="15.5" x14ac:dyDescent="0.35">
      <c r="A35" t="s">
        <v>70</v>
      </c>
      <c r="B35" t="s">
        <v>71</v>
      </c>
      <c r="C35" t="s">
        <v>72</v>
      </c>
      <c r="D35" s="3">
        <f>IFERROR(INDEX(D51:D500,MATCH($A$35,$C$51:$C$500,0)),"")</f>
        <v>2.33</v>
      </c>
      <c r="H35" s="3">
        <f>IFERROR(INDEX(D35:G35,COUNT(D35:G35)),"")</f>
        <v>2.33</v>
      </c>
      <c r="I35" s="3">
        <f t="shared" ref="I35:Z35" si="25">IFERROR(INDEX(I51:I500,MATCH($C$35,$C$51:$C$500,0)),"")</f>
        <v>0.67</v>
      </c>
      <c r="J35" s="3">
        <f t="shared" si="25"/>
        <v>0.67</v>
      </c>
      <c r="K35" s="3">
        <f t="shared" si="25"/>
        <v>0.96</v>
      </c>
      <c r="L35" s="3">
        <f t="shared" si="25"/>
        <v>0.99</v>
      </c>
      <c r="M35" s="3">
        <f t="shared" si="25"/>
        <v>1.1200000000000001</v>
      </c>
      <c r="N35" s="3">
        <f t="shared" si="25"/>
        <v>1.05</v>
      </c>
      <c r="O35" s="3">
        <f t="shared" si="25"/>
        <v>0.83</v>
      </c>
      <c r="P35" s="3">
        <f t="shared" si="25"/>
        <v>0.89</v>
      </c>
      <c r="Q35" s="3">
        <f t="shared" si="25"/>
        <v>0.93</v>
      </c>
      <c r="R35" s="3">
        <f t="shared" si="25"/>
        <v>0.79</v>
      </c>
      <c r="S35" s="3">
        <f t="shared" si="25"/>
        <v>0.56000000000000005</v>
      </c>
      <c r="T35" s="3">
        <f t="shared" si="25"/>
        <v>0.5</v>
      </c>
      <c r="U35" s="3">
        <f t="shared" si="25"/>
        <v>0.42</v>
      </c>
      <c r="V35" s="3">
        <f t="shared" si="25"/>
        <v>0.74</v>
      </c>
      <c r="W35" s="3">
        <f t="shared" si="25"/>
        <v>2.31</v>
      </c>
      <c r="X35" s="3">
        <f t="shared" si="25"/>
        <v>2.4900000000000002</v>
      </c>
      <c r="Y35" s="3">
        <f t="shared" si="25"/>
        <v>0.99</v>
      </c>
      <c r="Z35" s="3">
        <f t="shared" si="25"/>
        <v>0.59</v>
      </c>
    </row>
    <row r="36" spans="1:26" ht="15.5" x14ac:dyDescent="0.35">
      <c r="B36" t="s">
        <v>73</v>
      </c>
      <c r="C36" t="s">
        <v>74</v>
      </c>
      <c r="D36" s="4" t="str">
        <f>IFERROR(INDEX(D51:D500,MATCH($C$36,$C$51:$C$500,0)),"")</f>
        <v/>
      </c>
      <c r="H36" s="4" t="str">
        <f t="shared" ref="H36:Z36" si="26">IFERROR(INDEX(H51:H500,MATCH($C$36,$C$51:$C$500,0)),"")</f>
        <v/>
      </c>
      <c r="I36" s="4" t="str">
        <f t="shared" si="26"/>
        <v/>
      </c>
      <c r="J36" s="4" t="str">
        <f t="shared" si="26"/>
        <v/>
      </c>
      <c r="K36" s="4" t="str">
        <f t="shared" si="26"/>
        <v/>
      </c>
      <c r="L36" s="4" t="str">
        <f t="shared" si="26"/>
        <v/>
      </c>
      <c r="M36" s="4" t="str">
        <f t="shared" si="26"/>
        <v/>
      </c>
      <c r="N36" s="4" t="str">
        <f t="shared" si="26"/>
        <v/>
      </c>
      <c r="O36" s="4" t="str">
        <f t="shared" si="26"/>
        <v/>
      </c>
      <c r="P36" s="4" t="str">
        <f t="shared" si="26"/>
        <v/>
      </c>
      <c r="Q36" s="4" t="str">
        <f t="shared" si="26"/>
        <v/>
      </c>
      <c r="R36" s="4" t="str">
        <f t="shared" si="26"/>
        <v/>
      </c>
      <c r="S36" s="4" t="str">
        <f t="shared" si="26"/>
        <v/>
      </c>
      <c r="T36" s="4" t="str">
        <f t="shared" si="26"/>
        <v/>
      </c>
      <c r="U36" s="4" t="str">
        <f t="shared" si="26"/>
        <v/>
      </c>
      <c r="V36" s="4" t="str">
        <f t="shared" si="26"/>
        <v/>
      </c>
      <c r="W36" s="4" t="str">
        <f t="shared" si="26"/>
        <v/>
      </c>
      <c r="X36" s="4" t="str">
        <f t="shared" si="26"/>
        <v/>
      </c>
      <c r="Y36" s="4" t="str">
        <f t="shared" si="26"/>
        <v/>
      </c>
      <c r="Z36" s="4" t="str">
        <f t="shared" si="26"/>
        <v/>
      </c>
    </row>
    <row r="37" spans="1:26" ht="15.5" x14ac:dyDescent="0.35">
      <c r="B37" t="s">
        <v>75</v>
      </c>
      <c r="C37" t="s">
        <v>76</v>
      </c>
      <c r="D37" s="3" t="str">
        <f>IFERROR(INDEX(D51:D500,MATCH($C$37,$C$51:$C$500,0)),"")</f>
        <v/>
      </c>
      <c r="H37" s="3" t="str">
        <f t="shared" ref="H37:Z37" si="27">IFERROR(INDEX(H51:H500,MATCH($C$37,$C$51:$C$500,0)),"")</f>
        <v/>
      </c>
      <c r="I37" s="3" t="str">
        <f t="shared" si="27"/>
        <v/>
      </c>
      <c r="J37" s="3" t="str">
        <f t="shared" si="27"/>
        <v/>
      </c>
      <c r="K37" s="3" t="str">
        <f t="shared" si="27"/>
        <v/>
      </c>
      <c r="L37" s="3" t="str">
        <f t="shared" si="27"/>
        <v/>
      </c>
      <c r="M37" s="3" t="str">
        <f t="shared" si="27"/>
        <v/>
      </c>
      <c r="N37" s="3" t="str">
        <f t="shared" si="27"/>
        <v/>
      </c>
      <c r="O37" s="3" t="str">
        <f t="shared" si="27"/>
        <v/>
      </c>
      <c r="P37" s="3" t="str">
        <f t="shared" si="27"/>
        <v/>
      </c>
      <c r="Q37" s="3" t="str">
        <f t="shared" si="27"/>
        <v/>
      </c>
      <c r="R37" s="3" t="str">
        <f t="shared" si="27"/>
        <v/>
      </c>
      <c r="S37" s="3" t="str">
        <f t="shared" si="27"/>
        <v/>
      </c>
      <c r="T37" s="3" t="str">
        <f t="shared" si="27"/>
        <v/>
      </c>
      <c r="U37" s="3" t="str">
        <f t="shared" si="27"/>
        <v/>
      </c>
      <c r="V37" s="3" t="str">
        <f t="shared" si="27"/>
        <v/>
      </c>
      <c r="W37" s="3" t="str">
        <f t="shared" si="27"/>
        <v/>
      </c>
      <c r="X37" s="3" t="str">
        <f t="shared" si="27"/>
        <v/>
      </c>
      <c r="Y37" s="3" t="str">
        <f t="shared" si="27"/>
        <v/>
      </c>
      <c r="Z37" s="3" t="str">
        <f t="shared" si="27"/>
        <v/>
      </c>
    </row>
    <row r="50" spans="2:26" ht="15.5" x14ac:dyDescent="0.35"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</row>
    <row r="51" spans="2:26" ht="15.5" x14ac:dyDescent="0.35">
      <c r="B51" t="s">
        <v>82</v>
      </c>
      <c r="C51" t="s">
        <v>5</v>
      </c>
      <c r="D51" s="5">
        <v>277601508000</v>
      </c>
      <c r="E51" s="5">
        <v>245300318000</v>
      </c>
      <c r="F51" s="5">
        <v>272067170000</v>
      </c>
      <c r="G51" s="5">
        <v>242609248000</v>
      </c>
      <c r="I51" s="5">
        <v>1036093809000</v>
      </c>
      <c r="J51" s="5">
        <v>1029528087000</v>
      </c>
      <c r="K51" s="5">
        <v>1000204936000</v>
      </c>
      <c r="L51" s="5">
        <v>1053041832000</v>
      </c>
      <c r="M51" s="5">
        <v>1051423115000</v>
      </c>
      <c r="N51" s="5">
        <v>1123569559000</v>
      </c>
      <c r="O51" s="5">
        <v>1221535436000</v>
      </c>
      <c r="P51" s="5">
        <v>1319344703000</v>
      </c>
      <c r="Q51" s="5">
        <v>1310440496000</v>
      </c>
      <c r="R51" s="5">
        <v>1364849405000</v>
      </c>
      <c r="S51" s="5">
        <v>1278353442000</v>
      </c>
      <c r="T51" s="5">
        <v>1258841240000</v>
      </c>
      <c r="U51" s="5">
        <v>960999965000</v>
      </c>
      <c r="V51" s="5">
        <v>836986463000</v>
      </c>
      <c r="W51" s="5">
        <v>679335305000</v>
      </c>
      <c r="X51" s="5">
        <v>568328198058</v>
      </c>
      <c r="Y51" s="5">
        <v>537142366438</v>
      </c>
      <c r="Z51" s="5">
        <v>479934277855</v>
      </c>
    </row>
    <row r="52" spans="2:26" ht="15.5" x14ac:dyDescent="0.35">
      <c r="C52" t="s">
        <v>83</v>
      </c>
      <c r="D52" s="5">
        <v>-223301297000</v>
      </c>
      <c r="E52" s="5">
        <v>-210229089000</v>
      </c>
      <c r="F52" s="5">
        <v>-216044390000</v>
      </c>
      <c r="G52" s="5">
        <v>-197161931000</v>
      </c>
      <c r="I52" s="5">
        <v>-847939087000</v>
      </c>
      <c r="J52" s="5">
        <v>-906771518000</v>
      </c>
      <c r="K52" s="5">
        <v>-930360081000</v>
      </c>
      <c r="L52" s="5">
        <v>-1022386361000</v>
      </c>
      <c r="M52" s="5">
        <v>-1038263672000</v>
      </c>
      <c r="N52" s="5">
        <v>-1076231623000</v>
      </c>
      <c r="O52" s="5">
        <v>-1156300343000</v>
      </c>
      <c r="P52" s="5">
        <v>-1234896910000</v>
      </c>
      <c r="Q52" s="5">
        <v>-1212748593000</v>
      </c>
      <c r="R52" s="5">
        <v>-1149024674000</v>
      </c>
      <c r="S52" s="5">
        <v>-1052996199000</v>
      </c>
      <c r="T52" s="5">
        <v>-1030720991000</v>
      </c>
      <c r="U52" s="5">
        <v>-791646369000</v>
      </c>
      <c r="V52" s="5">
        <v>-657610654000</v>
      </c>
      <c r="W52" s="5">
        <v>-530923836000</v>
      </c>
      <c r="X52" s="5">
        <v>-443954247945</v>
      </c>
      <c r="Y52" s="5">
        <v>-430587812168</v>
      </c>
      <c r="Z52" s="5">
        <v>-387973205917</v>
      </c>
    </row>
    <row r="53" spans="2:26" ht="15.5" x14ac:dyDescent="0.35">
      <c r="C53" t="s">
        <v>84</v>
      </c>
      <c r="D53" s="5">
        <v>54300211000</v>
      </c>
      <c r="E53" s="5">
        <v>35071229000</v>
      </c>
      <c r="F53" s="5">
        <v>56022780000</v>
      </c>
      <c r="G53" s="5">
        <v>45447317000</v>
      </c>
      <c r="I53" s="5">
        <v>188154722000</v>
      </c>
      <c r="J53" s="5">
        <v>122756569000</v>
      </c>
      <c r="K53" s="5">
        <v>69844855000</v>
      </c>
      <c r="L53" s="5">
        <v>30655471000</v>
      </c>
      <c r="M53" s="5">
        <v>13159443000</v>
      </c>
      <c r="N53" s="5">
        <v>47337936000</v>
      </c>
      <c r="O53" s="5">
        <v>65235093000</v>
      </c>
      <c r="P53" s="5">
        <v>84447793000</v>
      </c>
      <c r="Q53" s="5">
        <v>97691903000</v>
      </c>
      <c r="R53" s="5">
        <v>215824731000</v>
      </c>
      <c r="S53" s="5">
        <v>225357243000</v>
      </c>
      <c r="T53" s="5">
        <v>228120249000</v>
      </c>
      <c r="U53" s="5">
        <v>169353596000</v>
      </c>
      <c r="V53" s="5">
        <v>179375809000</v>
      </c>
      <c r="W53" s="5">
        <v>148411469000</v>
      </c>
      <c r="X53" s="5">
        <v>124373950113</v>
      </c>
      <c r="Y53" s="5">
        <v>106554554270</v>
      </c>
      <c r="Z53" s="5">
        <v>91961071938</v>
      </c>
    </row>
    <row r="54" spans="2:26" ht="15.5" x14ac:dyDescent="0.35">
      <c r="C54" t="s">
        <v>85</v>
      </c>
      <c r="D54" s="5">
        <v>-25770787000</v>
      </c>
      <c r="E54" s="5">
        <v>-27067583000</v>
      </c>
      <c r="F54" s="5">
        <v>-27370934000</v>
      </c>
      <c r="G54" s="5">
        <v>-19967073000</v>
      </c>
      <c r="I54" s="5">
        <v>-95009573000</v>
      </c>
      <c r="J54" s="5">
        <v>-102268332000</v>
      </c>
      <c r="K54" s="5">
        <v>-92431008000</v>
      </c>
      <c r="L54" s="5">
        <v>-106503261000</v>
      </c>
      <c r="M54" s="5">
        <v>-144363034000</v>
      </c>
      <c r="N54" s="5">
        <v>-159523538000</v>
      </c>
      <c r="O54" s="5">
        <v>-129779850000</v>
      </c>
      <c r="P54" s="5">
        <v>-17067599000</v>
      </c>
      <c r="Q54" s="5">
        <v>-244795612000</v>
      </c>
      <c r="R54" s="5">
        <v>-104747648000</v>
      </c>
      <c r="S54" s="5">
        <v>-150839985000</v>
      </c>
      <c r="T54" s="5">
        <v>-94431268000</v>
      </c>
      <c r="U54" s="5">
        <v>-138166151000</v>
      </c>
      <c r="V54" s="5">
        <v>-71974846000</v>
      </c>
      <c r="W54" s="5">
        <v>-64184632000</v>
      </c>
      <c r="X54" s="5">
        <v>-59205256083</v>
      </c>
      <c r="Y54" s="5">
        <v>-53104941461</v>
      </c>
      <c r="Z54" s="5">
        <v>-48065882781</v>
      </c>
    </row>
    <row r="55" spans="2:26" ht="15.5" x14ac:dyDescent="0.35">
      <c r="C55" t="s">
        <v>86</v>
      </c>
      <c r="D55" s="5">
        <v>-13467759000</v>
      </c>
      <c r="E55" s="5">
        <v>-12652214000</v>
      </c>
      <c r="F55" s="5">
        <v>-11679499000</v>
      </c>
      <c r="G55" s="5">
        <v>-9757695000</v>
      </c>
      <c r="I55" s="5">
        <v>-43656775000</v>
      </c>
      <c r="J55" s="5">
        <v>-34311231000</v>
      </c>
      <c r="K55" s="5">
        <v>-37386505000</v>
      </c>
      <c r="L55" s="5">
        <v>-42205574000</v>
      </c>
      <c r="M55" s="5">
        <v>-41803968000</v>
      </c>
      <c r="N55" s="5">
        <v>-45713079000</v>
      </c>
      <c r="O55" s="5">
        <v>-45842222000</v>
      </c>
      <c r="P55" s="5">
        <v>-39278885000</v>
      </c>
      <c r="Q55" s="5">
        <v>-45411689000</v>
      </c>
      <c r="R55" s="5">
        <v>-39856189000</v>
      </c>
      <c r="S55" s="5">
        <v>-38983782000</v>
      </c>
      <c r="T55" s="5">
        <v>-41031523000</v>
      </c>
      <c r="U55" s="5">
        <v>-31123338000</v>
      </c>
      <c r="V55" s="5">
        <v>-23945805000</v>
      </c>
      <c r="W55" s="5">
        <v>-21451675000</v>
      </c>
      <c r="X55" s="5">
        <v>-17835463448</v>
      </c>
      <c r="Y55" s="5">
        <v>-18275396916</v>
      </c>
      <c r="Z55" s="5">
        <v>-12921143346</v>
      </c>
    </row>
    <row r="56" spans="2:26" ht="15.5" x14ac:dyDescent="0.35">
      <c r="C56" t="s">
        <v>87</v>
      </c>
      <c r="D56" s="5">
        <v>-12230097000</v>
      </c>
      <c r="E56" s="5">
        <v>-10157197000</v>
      </c>
      <c r="F56" s="5">
        <v>-11058328000</v>
      </c>
      <c r="G56" s="5">
        <v>-10370791000</v>
      </c>
      <c r="I56" s="5">
        <v>-42410374000</v>
      </c>
      <c r="J56" s="5">
        <v>-54980840000</v>
      </c>
      <c r="K56" s="5">
        <v>-54189588000</v>
      </c>
      <c r="L56" s="5">
        <v>-55683416000</v>
      </c>
      <c r="M56" s="5">
        <v>-54969147000</v>
      </c>
      <c r="N56" s="5">
        <v>-73205588000</v>
      </c>
      <c r="O56" s="5">
        <v>-86481046000</v>
      </c>
      <c r="P56" s="5">
        <v>-79606932000</v>
      </c>
      <c r="Q56" s="5">
        <v>-87655850000</v>
      </c>
      <c r="R56" s="5">
        <v>-76879729000</v>
      </c>
      <c r="S56" s="5">
        <v>-75656323000</v>
      </c>
      <c r="T56" s="5">
        <v>-66180119000</v>
      </c>
      <c r="U56" s="5">
        <v>-62631985000</v>
      </c>
      <c r="V56" s="5">
        <v>-47833909000</v>
      </c>
      <c r="W56" s="5">
        <v>-47035563000</v>
      </c>
      <c r="X56" s="5">
        <v>-45452274631</v>
      </c>
      <c r="Y56" s="5">
        <v>-39041328011</v>
      </c>
      <c r="Z56" s="5">
        <v>-38690193488</v>
      </c>
    </row>
    <row r="57" spans="2:26" ht="15.5" x14ac:dyDescent="0.35">
      <c r="C57" t="s">
        <v>93</v>
      </c>
      <c r="D57" s="5">
        <v>1962045000</v>
      </c>
      <c r="E57" s="5">
        <v>-2868258000</v>
      </c>
      <c r="F57" s="5">
        <v>260113000</v>
      </c>
      <c r="G57" s="5">
        <v>2007553000</v>
      </c>
      <c r="I57" s="5">
        <v>2242021000</v>
      </c>
      <c r="J57" s="5">
        <v>47417473000</v>
      </c>
      <c r="K57" s="5">
        <v>2627873000</v>
      </c>
      <c r="L57" s="5">
        <v>-1644122000</v>
      </c>
      <c r="M57" s="5">
        <v>16864414000</v>
      </c>
      <c r="N57" s="5">
        <v>-21768262000</v>
      </c>
      <c r="O57" s="5">
        <v>-3553168000</v>
      </c>
      <c r="P57" s="5">
        <v>28727439000</v>
      </c>
      <c r="Q57" s="5">
        <v>-6587140000</v>
      </c>
      <c r="R57" s="5">
        <v>428448000</v>
      </c>
      <c r="S57" s="5">
        <v>24025783000</v>
      </c>
      <c r="T57" s="5">
        <v>4089101000</v>
      </c>
      <c r="U57" s="5">
        <v>-2893200000</v>
      </c>
      <c r="V57" s="5">
        <v>4925008000</v>
      </c>
      <c r="W57" s="5">
        <v>3766937000</v>
      </c>
    </row>
    <row r="58" spans="2:26" ht="15.5" x14ac:dyDescent="0.35">
      <c r="C58" t="s">
        <v>88</v>
      </c>
      <c r="D58" s="5">
        <v>28529424000</v>
      </c>
      <c r="E58" s="5">
        <v>8003646000</v>
      </c>
      <c r="F58" s="5">
        <v>28651846000</v>
      </c>
      <c r="G58" s="5">
        <v>25480244000</v>
      </c>
      <c r="I58" s="5">
        <v>93145149000</v>
      </c>
      <c r="J58" s="5">
        <v>20488237000</v>
      </c>
      <c r="K58" s="5">
        <v>-22586153000</v>
      </c>
      <c r="L58" s="5">
        <v>-75847790000</v>
      </c>
      <c r="M58" s="5">
        <v>-131203591000</v>
      </c>
      <c r="N58" s="5">
        <v>-112185602000</v>
      </c>
      <c r="O58" s="5">
        <v>-64544757000</v>
      </c>
      <c r="P58" s="5">
        <v>67380194000</v>
      </c>
      <c r="Q58" s="5">
        <v>-147103709000</v>
      </c>
      <c r="R58" s="5">
        <v>111077083000</v>
      </c>
      <c r="S58" s="5">
        <v>74517258000</v>
      </c>
      <c r="T58" s="5">
        <v>133688981000</v>
      </c>
      <c r="U58" s="5">
        <v>31187445000</v>
      </c>
      <c r="V58" s="5">
        <v>107400963000</v>
      </c>
      <c r="W58" s="5">
        <v>84226837000</v>
      </c>
      <c r="X58" s="5">
        <v>65168694030</v>
      </c>
      <c r="Y58" s="5">
        <v>53449612809</v>
      </c>
      <c r="Z58" s="5">
        <v>43895189157</v>
      </c>
    </row>
    <row r="59" spans="2:26" ht="15.5" x14ac:dyDescent="0.35">
      <c r="C59" t="s">
        <v>89</v>
      </c>
      <c r="D59" s="5">
        <v>-23695750000</v>
      </c>
      <c r="E59" s="5">
        <v>-23437426000</v>
      </c>
      <c r="F59" s="5">
        <v>-23684259000</v>
      </c>
      <c r="G59" s="5">
        <v>-22872943000</v>
      </c>
      <c r="I59" s="5">
        <v>-91253058000</v>
      </c>
      <c r="J59" s="5">
        <v>-79730832000</v>
      </c>
      <c r="K59" s="5">
        <v>-77449725000</v>
      </c>
      <c r="L59" s="5">
        <v>-84907067000</v>
      </c>
      <c r="M59" s="5">
        <v>-85519204000</v>
      </c>
      <c r="N59" s="5">
        <v>-95529432000</v>
      </c>
      <c r="O59" s="5">
        <v>-94947924000</v>
      </c>
      <c r="P59" s="5">
        <v>-88604488000</v>
      </c>
      <c r="Q59" s="5">
        <v>-77085671000</v>
      </c>
      <c r="R59" s="5">
        <v>-90618838000</v>
      </c>
      <c r="S59" s="5">
        <v>-76944647000</v>
      </c>
      <c r="T59" s="5">
        <v>-59421466000</v>
      </c>
      <c r="U59" s="5">
        <v>-39319572000</v>
      </c>
      <c r="V59" s="5">
        <v>-27368871000</v>
      </c>
      <c r="W59" s="5">
        <v>-26053054000</v>
      </c>
      <c r="X59" s="5">
        <v>-17886542904</v>
      </c>
      <c r="Y59" s="5">
        <v>-30013590709</v>
      </c>
      <c r="Z59" s="5">
        <v>-14892288545</v>
      </c>
    </row>
    <row r="60" spans="2:26" ht="15.5" x14ac:dyDescent="0.35">
      <c r="C60" t="s">
        <v>92</v>
      </c>
      <c r="D60" s="5">
        <v>17872000</v>
      </c>
      <c r="E60" s="5">
        <v>16189000</v>
      </c>
      <c r="F60" s="5">
        <v>19780000</v>
      </c>
      <c r="G60" s="5">
        <v>-122510000</v>
      </c>
      <c r="I60" s="5">
        <v>193030000</v>
      </c>
      <c r="J60" s="5">
        <v>561932000</v>
      </c>
      <c r="K60" s="5">
        <v>115761000</v>
      </c>
      <c r="L60" s="5">
        <v>98019000</v>
      </c>
      <c r="M60" s="5">
        <v>318033000</v>
      </c>
      <c r="N60" s="5">
        <v>289148000</v>
      </c>
      <c r="O60" s="5">
        <v>478726000</v>
      </c>
      <c r="P60" s="5">
        <v>255198000</v>
      </c>
      <c r="Q60" s="5">
        <v>727119000</v>
      </c>
      <c r="R60" s="5">
        <v>438646000</v>
      </c>
      <c r="S60" s="5">
        <v>462513000</v>
      </c>
      <c r="T60" s="5">
        <v>509691000</v>
      </c>
      <c r="U60" s="5">
        <v>194704000</v>
      </c>
      <c r="V60" s="5">
        <v>1131273000</v>
      </c>
      <c r="W60" s="5">
        <v>447239000</v>
      </c>
      <c r="X60" s="5">
        <v>695143437</v>
      </c>
      <c r="Y60" s="5">
        <v>1324672292</v>
      </c>
      <c r="Z60" s="5">
        <v>1403768171</v>
      </c>
    </row>
    <row r="61" spans="2:26" ht="15.5" x14ac:dyDescent="0.35">
      <c r="C61" t="s">
        <v>26</v>
      </c>
      <c r="D61" s="5">
        <v>-23713622000</v>
      </c>
      <c r="E61" s="5">
        <v>-23453615000</v>
      </c>
      <c r="F61" s="5">
        <v>-23704039000</v>
      </c>
      <c r="G61" s="5">
        <v>-22750433000</v>
      </c>
      <c r="I61" s="5">
        <v>-91446088000</v>
      </c>
      <c r="J61" s="5">
        <v>-80292764000</v>
      </c>
      <c r="K61" s="5">
        <v>-77565486000</v>
      </c>
      <c r="L61" s="5">
        <v>-85005086000</v>
      </c>
      <c r="M61" s="5">
        <v>-85837237000</v>
      </c>
      <c r="N61" s="5">
        <v>-95818580000</v>
      </c>
      <c r="O61" s="5">
        <v>-95426650000</v>
      </c>
      <c r="P61" s="5">
        <v>-88859686000</v>
      </c>
      <c r="Q61" s="5">
        <v>-77812790000</v>
      </c>
      <c r="R61" s="5">
        <v>-91057484000</v>
      </c>
      <c r="S61" s="5">
        <v>-77407160000</v>
      </c>
      <c r="T61" s="5">
        <v>-59931157000</v>
      </c>
      <c r="U61" s="5">
        <v>-39514276000</v>
      </c>
      <c r="V61" s="5">
        <v>-28500144000</v>
      </c>
      <c r="W61" s="5">
        <v>-24964807000</v>
      </c>
      <c r="X61" s="5">
        <v>-21472593101</v>
      </c>
      <c r="Y61" s="5">
        <v>-27354761334</v>
      </c>
      <c r="Z61" s="5">
        <v>-18656776819</v>
      </c>
    </row>
    <row r="62" spans="2:26" ht="15.5" x14ac:dyDescent="0.35">
      <c r="C62" t="s">
        <v>310</v>
      </c>
      <c r="W62" s="5">
        <v>202171000</v>
      </c>
      <c r="X62" s="5">
        <v>256791639</v>
      </c>
      <c r="Y62" s="5">
        <v>54240928</v>
      </c>
      <c r="Z62" s="5">
        <v>1079173098</v>
      </c>
    </row>
    <row r="63" spans="2:26" ht="15.5" x14ac:dyDescent="0.35">
      <c r="C63" t="s">
        <v>91</v>
      </c>
      <c r="W63" s="5">
        <v>-1518642000</v>
      </c>
      <c r="X63" s="5">
        <v>1451569454</v>
      </c>
      <c r="Y63" s="5">
        <v>-3413929487</v>
      </c>
      <c r="Z63" s="5">
        <v>-2850504325</v>
      </c>
    </row>
    <row r="64" spans="2:26" ht="15.5" x14ac:dyDescent="0.35">
      <c r="C64" t="s">
        <v>94</v>
      </c>
      <c r="D64" s="5">
        <v>-23695750000</v>
      </c>
      <c r="E64" s="5">
        <v>-23437426000</v>
      </c>
      <c r="F64" s="5">
        <v>-23684259000</v>
      </c>
      <c r="G64" s="5">
        <v>-22872943000</v>
      </c>
      <c r="I64" s="5">
        <v>-91253058000</v>
      </c>
      <c r="J64" s="5">
        <v>-79730832000</v>
      </c>
      <c r="K64" s="5">
        <v>-77449725000</v>
      </c>
      <c r="L64" s="5">
        <v>-84907067000</v>
      </c>
      <c r="M64" s="5">
        <v>-85519204000</v>
      </c>
      <c r="N64" s="5">
        <v>-95529432000</v>
      </c>
      <c r="O64" s="5">
        <v>-94947924000</v>
      </c>
      <c r="P64" s="5">
        <v>-88604488000</v>
      </c>
      <c r="Q64" s="5">
        <v>-77085671000</v>
      </c>
      <c r="R64" s="5">
        <v>-90618838000</v>
      </c>
      <c r="S64" s="5">
        <v>-76944647000</v>
      </c>
      <c r="T64" s="5">
        <v>-59421466000</v>
      </c>
      <c r="U64" s="5">
        <v>-39319572000</v>
      </c>
      <c r="V64" s="5">
        <v>-27368871000</v>
      </c>
      <c r="W64" s="5">
        <v>-26053054000</v>
      </c>
      <c r="X64" s="5">
        <v>-17886542904</v>
      </c>
      <c r="Y64" s="5">
        <v>-30013590709</v>
      </c>
      <c r="Z64" s="5">
        <v>-14892288545</v>
      </c>
    </row>
    <row r="65" spans="2:26" ht="15.5" x14ac:dyDescent="0.35">
      <c r="C65" t="s">
        <v>28</v>
      </c>
      <c r="D65" s="5">
        <v>4833674000</v>
      </c>
      <c r="E65" s="5">
        <v>-15433780000</v>
      </c>
      <c r="F65" s="5">
        <v>4967587000</v>
      </c>
      <c r="G65" s="5">
        <v>2607301000</v>
      </c>
      <c r="I65" s="5">
        <v>1892091000</v>
      </c>
      <c r="J65" s="5">
        <v>-59242595000</v>
      </c>
      <c r="K65" s="5">
        <v>-100035878000</v>
      </c>
      <c r="L65" s="5">
        <v>-160754857000</v>
      </c>
      <c r="M65" s="5">
        <v>-216722795000</v>
      </c>
      <c r="N65" s="5">
        <v>-207715034000</v>
      </c>
      <c r="O65" s="5">
        <v>-159492681000</v>
      </c>
      <c r="P65" s="5">
        <v>-21224294000</v>
      </c>
      <c r="Q65" s="5">
        <v>-224189380000</v>
      </c>
      <c r="R65" s="5">
        <v>20458245000</v>
      </c>
      <c r="S65" s="5">
        <v>-2427389000</v>
      </c>
      <c r="T65" s="5">
        <v>74267515000</v>
      </c>
      <c r="U65" s="5">
        <v>-8132127000</v>
      </c>
      <c r="V65" s="5">
        <v>80032092000</v>
      </c>
      <c r="W65" s="5">
        <v>58173783000</v>
      </c>
      <c r="X65" s="5">
        <v>47282151126</v>
      </c>
      <c r="Y65" s="5">
        <v>23436022100</v>
      </c>
      <c r="Z65" s="5">
        <v>29002900612</v>
      </c>
    </row>
    <row r="66" spans="2:26" ht="15.5" x14ac:dyDescent="0.35">
      <c r="C66" t="s">
        <v>27</v>
      </c>
      <c r="D66" s="5">
        <v>-786065000</v>
      </c>
      <c r="E66" s="5">
        <v>10200326000</v>
      </c>
      <c r="F66" s="5">
        <v>-4711371000</v>
      </c>
      <c r="G66" s="5">
        <v>5945509000</v>
      </c>
      <c r="I66" s="5">
        <v>12953304000</v>
      </c>
      <c r="J66" s="5">
        <v>46229333000</v>
      </c>
      <c r="K66" s="5">
        <v>18968470000</v>
      </c>
      <c r="L66" s="5">
        <v>24351176000</v>
      </c>
      <c r="M66" s="5">
        <v>23449968000</v>
      </c>
      <c r="N66" s="5">
        <v>20661693000</v>
      </c>
      <c r="O66" s="5">
        <v>-3591311000</v>
      </c>
      <c r="P66" s="5">
        <v>-2438112000</v>
      </c>
      <c r="Q66" s="5">
        <v>45905958000</v>
      </c>
      <c r="R66" s="5">
        <v>-7793268000</v>
      </c>
      <c r="S66" s="5">
        <v>-4732183000</v>
      </c>
      <c r="T66" s="5">
        <v>-17268691000</v>
      </c>
      <c r="U66" s="5">
        <v>-4087294000</v>
      </c>
      <c r="V66" s="5">
        <v>-25535802000</v>
      </c>
      <c r="W66" s="5">
        <v>-14377319000</v>
      </c>
      <c r="X66" s="5">
        <v>-9335014442</v>
      </c>
      <c r="Y66" s="5">
        <v>-1135821319</v>
      </c>
      <c r="Z66" s="5">
        <v>-7858289460</v>
      </c>
    </row>
    <row r="67" spans="2:26" ht="15.5" x14ac:dyDescent="0.35">
      <c r="C67" t="s">
        <v>95</v>
      </c>
      <c r="D67" s="5">
        <v>4047609000</v>
      </c>
      <c r="E67" s="5">
        <v>-5233454000</v>
      </c>
      <c r="F67" s="5">
        <v>256216000</v>
      </c>
      <c r="G67" s="5">
        <v>8552810000</v>
      </c>
      <c r="I67" s="5">
        <v>14845395000</v>
      </c>
      <c r="J67" s="5">
        <v>-13013262000</v>
      </c>
      <c r="K67" s="5">
        <v>-81067408000</v>
      </c>
      <c r="L67" s="5">
        <v>-136403681000</v>
      </c>
      <c r="M67" s="5">
        <v>-193272827000</v>
      </c>
      <c r="N67" s="5">
        <v>-187053341000</v>
      </c>
      <c r="O67" s="5">
        <v>-163083992000</v>
      </c>
      <c r="P67" s="5">
        <v>-23662406000</v>
      </c>
      <c r="Q67" s="5">
        <v>-178283422000</v>
      </c>
      <c r="R67" s="5">
        <v>12664977000</v>
      </c>
      <c r="S67" s="5">
        <v>-7159572000</v>
      </c>
      <c r="T67" s="5">
        <v>56998824000</v>
      </c>
      <c r="U67" s="5">
        <v>-12219421000</v>
      </c>
      <c r="V67" s="5">
        <v>54496290000</v>
      </c>
      <c r="W67" s="5">
        <v>43796464000</v>
      </c>
      <c r="X67" s="5">
        <v>37947136684</v>
      </c>
      <c r="Y67" s="5">
        <v>22300200781</v>
      </c>
      <c r="Z67" s="5">
        <v>21144611152</v>
      </c>
    </row>
    <row r="68" spans="2:26" ht="15.5" x14ac:dyDescent="0.35">
      <c r="C68" t="s">
        <v>96</v>
      </c>
      <c r="X68" s="5">
        <v>-3186270250</v>
      </c>
      <c r="Y68" s="5">
        <v>-2039972885</v>
      </c>
      <c r="Z68" s="5">
        <v>-1734315167</v>
      </c>
    </row>
    <row r="69" spans="2:26" ht="15.5" x14ac:dyDescent="0.35">
      <c r="C69" t="s">
        <v>97</v>
      </c>
      <c r="D69" s="5">
        <v>4047609000</v>
      </c>
      <c r="E69" s="5">
        <v>-5233454000</v>
      </c>
      <c r="F69" s="5">
        <v>256216000</v>
      </c>
      <c r="G69" s="5">
        <v>8552810000</v>
      </c>
      <c r="I69" s="5">
        <v>14845395000</v>
      </c>
      <c r="J69" s="5">
        <v>-13013262000</v>
      </c>
      <c r="K69" s="5">
        <v>-81067408000</v>
      </c>
      <c r="L69" s="5">
        <v>-136403681000</v>
      </c>
      <c r="M69" s="5">
        <v>-193272827000</v>
      </c>
      <c r="N69" s="5">
        <v>-187053341000</v>
      </c>
      <c r="O69" s="5">
        <v>-163083992000</v>
      </c>
      <c r="P69" s="5">
        <v>-23662406000</v>
      </c>
      <c r="Q69" s="5">
        <v>-178283422000</v>
      </c>
      <c r="R69" s="5">
        <v>12664977000</v>
      </c>
      <c r="S69" s="5">
        <v>-7159572000</v>
      </c>
      <c r="T69" s="5">
        <v>56998824000</v>
      </c>
      <c r="U69" s="5">
        <v>-12219421000</v>
      </c>
      <c r="V69" s="5">
        <v>54496290000</v>
      </c>
      <c r="W69" s="5">
        <v>43796464000</v>
      </c>
      <c r="X69" s="5">
        <v>34760866434</v>
      </c>
      <c r="Y69" s="5">
        <v>20260227896</v>
      </c>
      <c r="Z69" s="5">
        <v>19410295985</v>
      </c>
    </row>
    <row r="70" spans="2:26" ht="15.5" x14ac:dyDescent="0.35">
      <c r="C70" t="s">
        <v>98</v>
      </c>
      <c r="D70" s="5">
        <v>7454730000</v>
      </c>
      <c r="E70" s="5">
        <v>35979000</v>
      </c>
      <c r="F70" s="5">
        <v>8554072000</v>
      </c>
      <c r="G70" s="5">
        <v>-604037000</v>
      </c>
      <c r="I70" s="5">
        <v>15859276000</v>
      </c>
      <c r="J70" s="5">
        <v>416610765000</v>
      </c>
      <c r="K70" s="5">
        <v>-6629806000</v>
      </c>
      <c r="L70" s="5">
        <v>4268067000</v>
      </c>
      <c r="M70" s="5">
        <v>277619251000</v>
      </c>
      <c r="N70" s="5">
        <v>17296759000</v>
      </c>
      <c r="O70" s="5">
        <v>-6406779000</v>
      </c>
      <c r="P70" s="5">
        <v>297677892000</v>
      </c>
      <c r="Q70" s="5">
        <v>7696914000</v>
      </c>
      <c r="R70" s="5">
        <v>-22198935000</v>
      </c>
      <c r="S70" s="5">
        <v>447331234000</v>
      </c>
      <c r="T70" s="5">
        <v>3494812000</v>
      </c>
      <c r="U70" s="5">
        <v>33851915000</v>
      </c>
      <c r="V70" s="5">
        <v>6146966000</v>
      </c>
      <c r="W70" s="5">
        <v>3666597000</v>
      </c>
    </row>
    <row r="71" spans="2:26" ht="15.5" x14ac:dyDescent="0.35">
      <c r="C71" t="s">
        <v>100</v>
      </c>
      <c r="D71" s="5">
        <v>11502339000</v>
      </c>
      <c r="E71" s="5">
        <v>-5197475000</v>
      </c>
      <c r="F71" s="5">
        <v>8810288000</v>
      </c>
      <c r="G71" s="5">
        <v>7948773000</v>
      </c>
      <c r="I71" s="5">
        <v>30704671000</v>
      </c>
      <c r="J71" s="5">
        <v>403597503000</v>
      </c>
      <c r="K71" s="5">
        <v>-87697214000</v>
      </c>
      <c r="L71" s="5">
        <v>-132135614000</v>
      </c>
      <c r="M71" s="5">
        <v>84346424000</v>
      </c>
      <c r="N71" s="5">
        <v>-169756582000</v>
      </c>
      <c r="O71" s="5">
        <v>-169490771000</v>
      </c>
      <c r="P71" s="5">
        <v>274015486000</v>
      </c>
      <c r="Q71" s="5">
        <v>-170586508000</v>
      </c>
      <c r="R71" s="5">
        <v>-9533958000</v>
      </c>
      <c r="S71" s="5">
        <v>440171662000</v>
      </c>
      <c r="T71" s="5">
        <v>60493636000</v>
      </c>
      <c r="U71" s="5">
        <v>21632494000</v>
      </c>
      <c r="V71" s="5">
        <v>60643256000</v>
      </c>
      <c r="W71" s="5">
        <v>47463061000</v>
      </c>
      <c r="X71" s="5">
        <v>34760866434</v>
      </c>
      <c r="Y71" s="5">
        <v>20260227896</v>
      </c>
      <c r="Z71" s="5">
        <v>19410295985</v>
      </c>
    </row>
    <row r="72" spans="2:26" ht="15.5" x14ac:dyDescent="0.35">
      <c r="C72" t="s">
        <v>101</v>
      </c>
      <c r="D72" s="5">
        <v>4047609000</v>
      </c>
      <c r="E72" s="5">
        <v>-5233454000</v>
      </c>
      <c r="F72" s="5">
        <v>256216000</v>
      </c>
      <c r="G72" s="5">
        <v>8552810000</v>
      </c>
      <c r="I72" s="5">
        <v>14845395000</v>
      </c>
      <c r="J72" s="5">
        <v>-13013262000</v>
      </c>
      <c r="K72" s="5">
        <v>-81067408000</v>
      </c>
      <c r="L72" s="5">
        <v>-136403681000</v>
      </c>
      <c r="M72" s="5">
        <v>-193272827000</v>
      </c>
      <c r="N72" s="5">
        <v>-187053341000</v>
      </c>
      <c r="O72" s="5">
        <v>-163083992000</v>
      </c>
      <c r="P72" s="5">
        <v>-23662406000</v>
      </c>
      <c r="Q72" s="5">
        <v>-178283422000</v>
      </c>
      <c r="R72" s="5">
        <v>12664977000</v>
      </c>
      <c r="S72" s="5">
        <v>-7159572000</v>
      </c>
      <c r="T72" s="5">
        <v>56998824000</v>
      </c>
      <c r="U72" s="5">
        <v>-12219421000</v>
      </c>
      <c r="V72" s="5">
        <v>54496290000</v>
      </c>
      <c r="W72" s="5">
        <v>43796464000</v>
      </c>
      <c r="X72" s="5">
        <v>34760866434</v>
      </c>
      <c r="Y72" s="5">
        <v>20260227896</v>
      </c>
      <c r="Z72" s="5">
        <v>19410295985</v>
      </c>
    </row>
    <row r="73" spans="2:26" ht="15.5" x14ac:dyDescent="0.35">
      <c r="C73" t="s">
        <v>7</v>
      </c>
      <c r="D73" s="5">
        <v>9540294000</v>
      </c>
      <c r="E73" s="5">
        <v>-2329217000</v>
      </c>
      <c r="F73" s="5">
        <v>8550175000</v>
      </c>
      <c r="G73" s="5">
        <v>5941220000</v>
      </c>
      <c r="I73" s="5">
        <v>28462650000</v>
      </c>
      <c r="J73" s="5">
        <v>356180030000</v>
      </c>
      <c r="K73" s="5">
        <v>-90325087000</v>
      </c>
      <c r="L73" s="5">
        <v>-130491492000</v>
      </c>
      <c r="M73" s="5">
        <v>67482010000</v>
      </c>
      <c r="N73" s="5">
        <v>-147988320000</v>
      </c>
      <c r="O73" s="5">
        <v>-165937603000</v>
      </c>
      <c r="P73" s="5">
        <v>245288047000</v>
      </c>
      <c r="Q73" s="5">
        <v>-163999368000</v>
      </c>
      <c r="R73" s="5">
        <v>-9962406000</v>
      </c>
      <c r="S73" s="5">
        <v>416145879000</v>
      </c>
      <c r="T73" s="5">
        <v>56404535000</v>
      </c>
      <c r="U73" s="5">
        <v>24525694000</v>
      </c>
      <c r="V73" s="5">
        <v>55718248000</v>
      </c>
      <c r="W73" s="5">
        <v>43696124000</v>
      </c>
      <c r="X73" s="5">
        <v>34760866434</v>
      </c>
      <c r="Y73" s="5">
        <v>20260227896</v>
      </c>
      <c r="Z73" s="5">
        <v>19410295985</v>
      </c>
    </row>
    <row r="74" spans="2:26" ht="15.5" x14ac:dyDescent="0.35">
      <c r="C74" t="s">
        <v>102</v>
      </c>
      <c r="D74" s="5">
        <v>4047609000</v>
      </c>
      <c r="E74" s="5">
        <v>-5233454000</v>
      </c>
      <c r="F74" s="5">
        <v>256216000</v>
      </c>
      <c r="G74" s="5">
        <v>8552810000</v>
      </c>
      <c r="I74" s="5">
        <v>14845395000</v>
      </c>
      <c r="J74" s="5">
        <v>-13013262000</v>
      </c>
      <c r="K74" s="5">
        <v>-81067408000</v>
      </c>
      <c r="L74" s="5">
        <v>-136403681000</v>
      </c>
      <c r="M74" s="5">
        <v>-193272827000</v>
      </c>
      <c r="N74" s="5">
        <v>-187053341000</v>
      </c>
      <c r="O74" s="5">
        <v>-163083992000</v>
      </c>
      <c r="P74" s="5">
        <v>-23662406000</v>
      </c>
      <c r="Q74" s="5">
        <v>-178283422000</v>
      </c>
      <c r="R74" s="5">
        <v>12664977000</v>
      </c>
      <c r="S74" s="5">
        <v>-7159572000</v>
      </c>
      <c r="T74" s="5">
        <v>56998824000</v>
      </c>
      <c r="U74" s="5">
        <v>-12219421000</v>
      </c>
      <c r="V74" s="5">
        <v>54496290000</v>
      </c>
      <c r="W74" s="5">
        <v>43796464000</v>
      </c>
      <c r="X74" s="5">
        <v>34760866434</v>
      </c>
      <c r="Y74" s="5">
        <v>20260227896</v>
      </c>
      <c r="Z74" s="5">
        <v>19410295985</v>
      </c>
    </row>
    <row r="75" spans="2:26" ht="15.5" x14ac:dyDescent="0.35">
      <c r="C75" t="s">
        <v>103</v>
      </c>
      <c r="D75" s="5">
        <v>11502339000</v>
      </c>
      <c r="E75" s="5">
        <v>-5197475000</v>
      </c>
      <c r="F75" s="5">
        <v>8810288000</v>
      </c>
      <c r="G75" s="5">
        <v>7948773000</v>
      </c>
      <c r="I75" s="5">
        <v>30704671000</v>
      </c>
      <c r="J75" s="5">
        <v>403597503000</v>
      </c>
      <c r="K75" s="5">
        <v>-87697214000</v>
      </c>
      <c r="L75" s="5">
        <v>-132135614000</v>
      </c>
      <c r="M75" s="5">
        <v>84346424000</v>
      </c>
      <c r="N75" s="5">
        <v>-169756582000</v>
      </c>
      <c r="O75" s="5">
        <v>-169490771000</v>
      </c>
      <c r="P75" s="5">
        <v>274015486000</v>
      </c>
      <c r="Q75" s="5">
        <v>-170586508000</v>
      </c>
      <c r="R75" s="5">
        <v>-9533958000</v>
      </c>
      <c r="S75" s="5">
        <v>440171662000</v>
      </c>
      <c r="T75" s="5">
        <v>60493636000</v>
      </c>
      <c r="U75" s="5">
        <v>21632494000</v>
      </c>
      <c r="V75" s="5">
        <v>60643256000</v>
      </c>
      <c r="W75" s="5">
        <v>47463061000</v>
      </c>
      <c r="X75" s="5">
        <v>34760866434</v>
      </c>
      <c r="Y75" s="5">
        <v>20260227896</v>
      </c>
      <c r="Z75" s="5">
        <v>19410295985</v>
      </c>
    </row>
    <row r="76" spans="2:26" ht="15.5" x14ac:dyDescent="0.35">
      <c r="C76" t="s">
        <v>104</v>
      </c>
      <c r="D76" s="5">
        <v>11502339000</v>
      </c>
      <c r="E76" s="5">
        <v>-5197475000</v>
      </c>
      <c r="F76" s="5">
        <v>8810288000</v>
      </c>
      <c r="G76" s="5">
        <v>7948773000</v>
      </c>
      <c r="I76" s="5">
        <v>30704671000</v>
      </c>
      <c r="J76" s="5">
        <v>403597503000</v>
      </c>
      <c r="K76" s="5">
        <v>-87697214000</v>
      </c>
      <c r="L76" s="5">
        <v>-132135614000</v>
      </c>
      <c r="M76" s="5">
        <v>84346424000</v>
      </c>
      <c r="N76" s="5">
        <v>-169756582000</v>
      </c>
      <c r="O76" s="5">
        <v>-169490771000</v>
      </c>
      <c r="P76" s="5">
        <v>274015486000</v>
      </c>
      <c r="Q76" s="5">
        <v>-170586508000</v>
      </c>
      <c r="R76" s="5">
        <v>-9533958000</v>
      </c>
      <c r="S76" s="5">
        <v>440171662000</v>
      </c>
      <c r="T76" s="5">
        <v>60493636000</v>
      </c>
      <c r="U76" s="5">
        <v>21632494000</v>
      </c>
      <c r="V76" s="5">
        <v>60643256000</v>
      </c>
      <c r="W76" s="5">
        <v>47463061000</v>
      </c>
      <c r="X76" s="5">
        <v>34760866434</v>
      </c>
      <c r="Y76" s="5">
        <v>20260227896</v>
      </c>
      <c r="Z76" s="5">
        <v>19410295985</v>
      </c>
    </row>
    <row r="78" spans="2:26" ht="15.5" x14ac:dyDescent="0.35">
      <c r="B78" t="s">
        <v>105</v>
      </c>
      <c r="C78" t="s">
        <v>106</v>
      </c>
    </row>
    <row r="79" spans="2:26" ht="15.5" x14ac:dyDescent="0.35">
      <c r="C79" t="s">
        <v>107</v>
      </c>
    </row>
    <row r="80" spans="2:26" ht="15.5" x14ac:dyDescent="0.35">
      <c r="C80" t="s">
        <v>19</v>
      </c>
      <c r="D80" s="5">
        <v>36974610000</v>
      </c>
      <c r="E80" s="5">
        <v>47482160000</v>
      </c>
      <c r="F80" s="5">
        <v>26713148000</v>
      </c>
      <c r="G80" s="5">
        <v>63250215000</v>
      </c>
      <c r="I80" s="5">
        <v>47482160000</v>
      </c>
      <c r="J80" s="5">
        <v>34406799000</v>
      </c>
      <c r="K80" s="5">
        <v>48690714000</v>
      </c>
      <c r="L80" s="5">
        <v>26150152000</v>
      </c>
      <c r="M80" s="5">
        <v>28541658000</v>
      </c>
      <c r="N80" s="5">
        <v>58810053000</v>
      </c>
      <c r="O80" s="5">
        <v>58010856000</v>
      </c>
      <c r="P80" s="5">
        <v>101956453000</v>
      </c>
      <c r="Q80" s="5">
        <v>67552749000</v>
      </c>
      <c r="R80" s="5">
        <v>175194943000</v>
      </c>
      <c r="S80" s="5">
        <v>91619292000</v>
      </c>
      <c r="T80" s="5">
        <v>107951932000</v>
      </c>
      <c r="U80" s="5">
        <v>73003111000</v>
      </c>
      <c r="V80" s="5">
        <v>43733397000</v>
      </c>
      <c r="W80" s="5">
        <v>39517297000</v>
      </c>
      <c r="X80" s="5">
        <v>41505927942</v>
      </c>
      <c r="Y80" s="5">
        <v>48390657594</v>
      </c>
      <c r="Z80" s="5">
        <v>44263794531</v>
      </c>
    </row>
    <row r="81" spans="3:26" ht="15.5" x14ac:dyDescent="0.35">
      <c r="C81" t="s">
        <v>108</v>
      </c>
      <c r="V81" s="5">
        <v>2254700000</v>
      </c>
      <c r="W81" s="5">
        <v>2254700000</v>
      </c>
      <c r="X81" s="5">
        <v>2254700001</v>
      </c>
      <c r="Y81" s="5">
        <v>3020974413</v>
      </c>
      <c r="Z81" s="5">
        <v>3787248825</v>
      </c>
    </row>
    <row r="82" spans="3:26" ht="15.5" x14ac:dyDescent="0.35">
      <c r="C82" t="s">
        <v>110</v>
      </c>
      <c r="V82" s="5">
        <v>2254700000</v>
      </c>
      <c r="W82" s="5">
        <v>2254700000</v>
      </c>
      <c r="X82" s="5">
        <v>2254700001</v>
      </c>
      <c r="Y82" s="5">
        <v>3020974413</v>
      </c>
      <c r="Z82" s="5">
        <v>3787248825</v>
      </c>
    </row>
    <row r="83" spans="3:26" ht="15.5" x14ac:dyDescent="0.35">
      <c r="C83" t="s">
        <v>109</v>
      </c>
      <c r="D83" s="5">
        <v>8347964000</v>
      </c>
      <c r="E83" s="5">
        <v>11100071000</v>
      </c>
      <c r="F83" s="5">
        <v>4916214000</v>
      </c>
      <c r="G83" s="5">
        <v>13513077000</v>
      </c>
      <c r="I83" s="5">
        <v>11100071000</v>
      </c>
      <c r="J83" s="5">
        <v>10078466000</v>
      </c>
      <c r="K83" s="5">
        <v>20164484000</v>
      </c>
      <c r="L83" s="5">
        <v>6139900000</v>
      </c>
      <c r="M83" s="5">
        <v>8396344000</v>
      </c>
      <c r="N83" s="5">
        <v>18391185000</v>
      </c>
    </row>
    <row r="84" spans="3:26" ht="15.5" x14ac:dyDescent="0.35">
      <c r="C84" t="s">
        <v>111</v>
      </c>
      <c r="V84" s="5">
        <v>2254700000</v>
      </c>
      <c r="W84" s="5">
        <v>2254700000</v>
      </c>
      <c r="X84" s="5">
        <v>2254700001</v>
      </c>
      <c r="Y84" s="5">
        <v>3020974413</v>
      </c>
      <c r="Z84" s="5">
        <v>3787248825</v>
      </c>
    </row>
    <row r="85" spans="3:26" ht="15.5" x14ac:dyDescent="0.35">
      <c r="C85" t="s">
        <v>112</v>
      </c>
      <c r="D85" s="5">
        <v>362460000</v>
      </c>
      <c r="E85" s="5">
        <v>763642000</v>
      </c>
      <c r="F85" s="5">
        <v>344682000</v>
      </c>
      <c r="G85" s="5">
        <v>416536000</v>
      </c>
      <c r="I85" s="5">
        <v>763642000</v>
      </c>
      <c r="J85" s="5">
        <v>590072000</v>
      </c>
      <c r="K85" s="5">
        <v>789639000</v>
      </c>
      <c r="L85" s="5">
        <v>2316728000</v>
      </c>
      <c r="M85" s="5">
        <v>682825000</v>
      </c>
      <c r="N85" s="5">
        <v>2391143000</v>
      </c>
      <c r="O85" s="5">
        <v>3623666000</v>
      </c>
      <c r="P85" s="5">
        <v>25572386000</v>
      </c>
      <c r="Q85" s="5">
        <v>5817158000</v>
      </c>
      <c r="R85" s="5">
        <v>3855891000</v>
      </c>
      <c r="S85" s="5">
        <v>4134275000</v>
      </c>
      <c r="T85" s="5">
        <v>5632568000</v>
      </c>
      <c r="U85" s="5">
        <v>1880403000</v>
      </c>
      <c r="V85" s="5">
        <v>8934798000</v>
      </c>
      <c r="W85" s="5">
        <v>10526173000</v>
      </c>
      <c r="X85" s="5">
        <v>5327212384</v>
      </c>
      <c r="Y85" s="5">
        <v>5646700748</v>
      </c>
      <c r="Z85" s="5">
        <v>3972098817</v>
      </c>
    </row>
    <row r="86" spans="3:26" ht="15.5" x14ac:dyDescent="0.35">
      <c r="C86" t="s">
        <v>114</v>
      </c>
      <c r="D86" s="5">
        <v>159296989000</v>
      </c>
      <c r="E86" s="5">
        <v>159663410000</v>
      </c>
      <c r="F86" s="5">
        <v>165070771000</v>
      </c>
      <c r="G86" s="5">
        <v>161455633000</v>
      </c>
      <c r="I86" s="5">
        <v>159663410000</v>
      </c>
      <c r="J86" s="5">
        <v>156644675000</v>
      </c>
      <c r="K86" s="5">
        <v>142171180000</v>
      </c>
      <c r="L86" s="5">
        <v>164377402000</v>
      </c>
      <c r="M86" s="5">
        <v>159032076000</v>
      </c>
      <c r="N86" s="5">
        <v>166791723000</v>
      </c>
      <c r="O86" s="5">
        <v>246229463000</v>
      </c>
      <c r="P86" s="5">
        <v>296478875000</v>
      </c>
      <c r="Q86" s="5">
        <v>236755106000</v>
      </c>
      <c r="R86" s="5">
        <v>234449520000</v>
      </c>
      <c r="S86" s="5">
        <v>202459084000</v>
      </c>
      <c r="T86" s="5">
        <v>184314236000</v>
      </c>
      <c r="U86" s="5">
        <v>148582554000</v>
      </c>
      <c r="V86" s="5">
        <v>115735586000</v>
      </c>
      <c r="W86" s="5">
        <v>93563209000</v>
      </c>
      <c r="X86" s="5">
        <v>78682423959</v>
      </c>
      <c r="Y86" s="5">
        <v>67051716483</v>
      </c>
      <c r="Z86" s="5">
        <v>55005371771</v>
      </c>
    </row>
    <row r="87" spans="3:26" ht="15.5" x14ac:dyDescent="0.35">
      <c r="C87" t="s">
        <v>93</v>
      </c>
      <c r="D87" s="5">
        <v>899158399000</v>
      </c>
      <c r="E87" s="5">
        <v>903094554000</v>
      </c>
      <c r="F87" s="5">
        <v>978969937000</v>
      </c>
      <c r="G87" s="5">
        <v>988886709000</v>
      </c>
      <c r="I87" s="5">
        <v>903094554000</v>
      </c>
      <c r="J87" s="5">
        <v>1012003059000</v>
      </c>
      <c r="K87" s="5">
        <v>662367269000</v>
      </c>
      <c r="L87" s="5">
        <v>711656256000</v>
      </c>
      <c r="M87" s="5">
        <v>760306889000</v>
      </c>
      <c r="N87" s="5">
        <v>568929338000</v>
      </c>
      <c r="O87" s="5">
        <v>602106588000</v>
      </c>
      <c r="P87" s="5">
        <v>655054348000</v>
      </c>
      <c r="Q87" s="5">
        <v>421421327000</v>
      </c>
      <c r="R87" s="5">
        <v>448357269000</v>
      </c>
      <c r="S87" s="5">
        <v>502461765000</v>
      </c>
      <c r="T87" s="5">
        <v>53819648000</v>
      </c>
      <c r="U87" s="5">
        <v>50324836000</v>
      </c>
      <c r="V87" s="5">
        <v>16472921000</v>
      </c>
      <c r="W87" s="5">
        <v>10436357000</v>
      </c>
      <c r="X87" s="5">
        <v>6767832791</v>
      </c>
      <c r="Y87" s="5">
        <v>7832489405</v>
      </c>
      <c r="Z87" s="5">
        <v>16098726696</v>
      </c>
    </row>
    <row r="88" spans="3:26" ht="15.5" x14ac:dyDescent="0.35">
      <c r="C88" t="s">
        <v>115</v>
      </c>
      <c r="D88" s="5">
        <v>407430070000</v>
      </c>
      <c r="E88" s="5">
        <v>390185150000</v>
      </c>
      <c r="F88" s="5">
        <v>428735151000</v>
      </c>
      <c r="G88" s="5">
        <v>435026812000</v>
      </c>
      <c r="I88" s="5">
        <v>390185150000</v>
      </c>
      <c r="J88" s="5">
        <v>409337544000</v>
      </c>
      <c r="K88" s="5">
        <v>387211481000</v>
      </c>
      <c r="L88" s="5">
        <v>395074953000</v>
      </c>
      <c r="M88" s="5">
        <v>405198035000</v>
      </c>
      <c r="N88" s="5">
        <v>459210431000</v>
      </c>
      <c r="O88" s="5">
        <v>665275229000</v>
      </c>
      <c r="P88" s="5">
        <v>811798388000</v>
      </c>
      <c r="Q88" s="5">
        <v>718757530000</v>
      </c>
      <c r="R88" s="5">
        <v>777316455000</v>
      </c>
      <c r="S88" s="5">
        <v>584029401000</v>
      </c>
      <c r="T88" s="5">
        <v>581019904000</v>
      </c>
      <c r="U88" s="5">
        <v>456451073000</v>
      </c>
      <c r="V88" s="5">
        <v>333162076000</v>
      </c>
      <c r="W88" s="5">
        <v>297951510000</v>
      </c>
      <c r="X88" s="5">
        <v>294286284563</v>
      </c>
      <c r="Y88" s="5">
        <v>283629394467</v>
      </c>
      <c r="Z88" s="5">
        <v>222590916504</v>
      </c>
    </row>
    <row r="89" spans="3:26" ht="15.5" x14ac:dyDescent="0.35">
      <c r="C89" t="s">
        <v>116</v>
      </c>
    </row>
    <row r="90" spans="3:26" ht="15.5" x14ac:dyDescent="0.35">
      <c r="C90" t="s">
        <v>118</v>
      </c>
      <c r="K90" s="5">
        <v>136648000</v>
      </c>
      <c r="M90" s="5">
        <v>106579000</v>
      </c>
      <c r="N90" s="5">
        <v>396661000</v>
      </c>
      <c r="P90" s="5">
        <v>17744317000</v>
      </c>
      <c r="Q90" s="5">
        <v>15540680000</v>
      </c>
      <c r="T90" s="5">
        <v>1103197000</v>
      </c>
      <c r="U90" s="5">
        <v>1088690000</v>
      </c>
      <c r="W90" s="5">
        <v>2115749000</v>
      </c>
      <c r="X90" s="5">
        <v>2367785607</v>
      </c>
      <c r="Y90" s="5">
        <v>1290403719</v>
      </c>
      <c r="Z90" s="5">
        <v>264453220</v>
      </c>
    </row>
    <row r="91" spans="3:26" ht="15.5" x14ac:dyDescent="0.35">
      <c r="C91" t="s">
        <v>123</v>
      </c>
      <c r="D91" s="5">
        <v>1809566334000</v>
      </c>
      <c r="E91" s="5">
        <v>1824023408000</v>
      </c>
      <c r="F91" s="5">
        <v>1820434605000</v>
      </c>
      <c r="G91" s="5">
        <v>1792968385000</v>
      </c>
      <c r="I91" s="5">
        <v>1824023408000</v>
      </c>
      <c r="J91" s="5">
        <v>1742002023000</v>
      </c>
      <c r="K91" s="5">
        <v>1234163614000</v>
      </c>
      <c r="L91" s="5">
        <v>1358505127000</v>
      </c>
      <c r="M91" s="5">
        <v>1427167808000</v>
      </c>
      <c r="N91" s="5">
        <v>1128612367000</v>
      </c>
      <c r="O91" s="5">
        <v>1498164523000</v>
      </c>
      <c r="P91" s="5">
        <v>1504942584000</v>
      </c>
      <c r="Q91" s="5">
        <v>1126409541000</v>
      </c>
      <c r="R91" s="5">
        <v>1196816898000</v>
      </c>
      <c r="S91" s="5">
        <v>1202090420000</v>
      </c>
      <c r="T91" s="5">
        <v>719368856000</v>
      </c>
      <c r="U91" s="5">
        <v>639297618000</v>
      </c>
      <c r="V91" s="5">
        <v>427232116000</v>
      </c>
      <c r="W91" s="5">
        <v>335847908000</v>
      </c>
      <c r="X91" s="5">
        <v>246845964857</v>
      </c>
      <c r="Y91" s="5">
        <v>214233768452</v>
      </c>
      <c r="Z91" s="5">
        <v>199933558336</v>
      </c>
    </row>
    <row r="92" spans="3:26" ht="15.5" x14ac:dyDescent="0.35">
      <c r="C92" t="s">
        <v>320</v>
      </c>
      <c r="D92" s="5">
        <v>93275000</v>
      </c>
      <c r="E92" s="5">
        <v>73038000</v>
      </c>
      <c r="F92" s="5">
        <v>86188000</v>
      </c>
      <c r="G92" s="5">
        <v>96990000</v>
      </c>
      <c r="I92" s="5">
        <v>73038000</v>
      </c>
      <c r="J92" s="5">
        <v>118593000</v>
      </c>
      <c r="K92" s="5">
        <v>8422176000</v>
      </c>
      <c r="L92" s="5">
        <v>11481099000</v>
      </c>
      <c r="M92" s="5">
        <v>15344878000</v>
      </c>
      <c r="N92" s="5">
        <v>36855971000</v>
      </c>
      <c r="O92" s="5">
        <v>44017314000</v>
      </c>
      <c r="P92" s="5">
        <v>51255686000</v>
      </c>
      <c r="Q92" s="5">
        <v>58624243000</v>
      </c>
      <c r="R92" s="5">
        <v>65691968000</v>
      </c>
      <c r="S92" s="5">
        <v>26092626000</v>
      </c>
      <c r="T92" s="5">
        <v>27757644000</v>
      </c>
      <c r="U92" s="5">
        <v>22196840000</v>
      </c>
      <c r="V92" s="5">
        <v>2354290000</v>
      </c>
    </row>
    <row r="93" spans="3:26" ht="15.5" x14ac:dyDescent="0.35">
      <c r="C93" t="s">
        <v>124</v>
      </c>
      <c r="N93" s="5">
        <v>20530792000</v>
      </c>
      <c r="O93" s="5">
        <v>20530792000</v>
      </c>
      <c r="P93" s="5">
        <v>20530792000</v>
      </c>
      <c r="Q93" s="5">
        <v>20530792000</v>
      </c>
      <c r="R93" s="5">
        <v>20530792000</v>
      </c>
      <c r="W93" s="5">
        <v>1597299000</v>
      </c>
      <c r="X93" s="5">
        <v>1597299409</v>
      </c>
      <c r="Y93" s="5">
        <v>2129732545</v>
      </c>
      <c r="Z93" s="5">
        <v>2662165681</v>
      </c>
    </row>
    <row r="94" spans="3:26" ht="15.5" x14ac:dyDescent="0.35">
      <c r="C94" t="s">
        <v>125</v>
      </c>
      <c r="D94" s="5">
        <v>1846373927000</v>
      </c>
      <c r="E94" s="5">
        <v>1858617400000</v>
      </c>
      <c r="F94" s="5">
        <v>1854502359000</v>
      </c>
      <c r="G94" s="5">
        <v>1825678500000</v>
      </c>
      <c r="I94" s="5">
        <v>1858617400000</v>
      </c>
      <c r="J94" s="5">
        <v>1777031987000</v>
      </c>
      <c r="K94" s="5">
        <v>1334285147000</v>
      </c>
      <c r="L94" s="5">
        <v>1474884709000</v>
      </c>
      <c r="M94" s="5">
        <v>1615442222000</v>
      </c>
      <c r="N94" s="5">
        <v>1506508116000</v>
      </c>
      <c r="O94" s="5">
        <v>1597837689000</v>
      </c>
      <c r="P94" s="5">
        <v>1649527795000</v>
      </c>
      <c r="Q94" s="5">
        <v>1246119552000</v>
      </c>
      <c r="R94" s="5">
        <v>1311380454000</v>
      </c>
      <c r="S94" s="5">
        <v>1236754510000</v>
      </c>
      <c r="T94" s="5">
        <v>753066012000</v>
      </c>
      <c r="U94" s="5">
        <v>668681642000</v>
      </c>
      <c r="V94" s="5">
        <v>437221854000</v>
      </c>
      <c r="W94" s="5">
        <v>346012291000</v>
      </c>
      <c r="X94" s="5">
        <v>256621192370</v>
      </c>
      <c r="Y94" s="5">
        <v>223597008213</v>
      </c>
      <c r="Z94" s="5">
        <v>209600797986</v>
      </c>
    </row>
    <row r="95" spans="3:26" ht="15.5" x14ac:dyDescent="0.35">
      <c r="C95" t="s">
        <v>126</v>
      </c>
      <c r="D95" s="5">
        <v>2253803997000</v>
      </c>
      <c r="E95" s="5">
        <v>2248802550000</v>
      </c>
      <c r="F95" s="5">
        <v>2283237510000</v>
      </c>
      <c r="G95" s="5">
        <v>2260705312000</v>
      </c>
      <c r="I95" s="5">
        <v>2248802550000</v>
      </c>
      <c r="J95" s="5">
        <v>2186369531000</v>
      </c>
      <c r="K95" s="5">
        <v>1721496628000</v>
      </c>
      <c r="L95" s="5">
        <v>1869959662000</v>
      </c>
      <c r="M95" s="5">
        <v>2020640257000</v>
      </c>
      <c r="N95" s="5">
        <v>1965718547000</v>
      </c>
      <c r="O95" s="5">
        <v>2263112918000</v>
      </c>
      <c r="P95" s="5">
        <v>2461326183000</v>
      </c>
      <c r="Q95" s="5">
        <v>1964877082000</v>
      </c>
      <c r="R95" s="5">
        <v>2088696909000</v>
      </c>
      <c r="S95" s="5">
        <v>1820783911000</v>
      </c>
      <c r="T95" s="5">
        <v>1334085916000</v>
      </c>
      <c r="U95" s="5">
        <v>1125132715000</v>
      </c>
      <c r="V95" s="5">
        <v>770383930000</v>
      </c>
      <c r="W95" s="5">
        <v>643963801000</v>
      </c>
      <c r="X95" s="5">
        <v>550907476933</v>
      </c>
      <c r="Y95" s="5">
        <v>507226402680</v>
      </c>
      <c r="Z95" s="5">
        <v>432191714490</v>
      </c>
    </row>
    <row r="96" spans="3:26" ht="15.5" x14ac:dyDescent="0.35">
      <c r="C96" t="s">
        <v>127</v>
      </c>
    </row>
    <row r="97" spans="3:26" ht="15.5" x14ac:dyDescent="0.35">
      <c r="C97" t="s">
        <v>128</v>
      </c>
    </row>
    <row r="98" spans="3:26" ht="15.5" x14ac:dyDescent="0.35">
      <c r="C98" t="s">
        <v>129</v>
      </c>
      <c r="D98" s="5">
        <v>433992488000</v>
      </c>
      <c r="E98" s="5">
        <v>412885889000</v>
      </c>
      <c r="F98" s="5">
        <v>430717576000</v>
      </c>
      <c r="G98" s="5">
        <v>408359751000</v>
      </c>
      <c r="I98" s="5">
        <v>412885889000</v>
      </c>
      <c r="J98" s="5">
        <v>347862455000</v>
      </c>
      <c r="K98" s="5">
        <v>367207775000</v>
      </c>
      <c r="L98" s="5">
        <v>516955676000</v>
      </c>
      <c r="M98" s="5">
        <v>653818710000</v>
      </c>
      <c r="N98" s="5">
        <v>742677853000</v>
      </c>
      <c r="O98" s="5">
        <v>840292748000</v>
      </c>
      <c r="P98" s="5">
        <v>825079803000</v>
      </c>
      <c r="Q98" s="5">
        <v>654032840000</v>
      </c>
      <c r="R98" s="5">
        <v>560277480000</v>
      </c>
      <c r="S98" s="5">
        <v>511796663000</v>
      </c>
      <c r="T98" s="5">
        <v>555109444000</v>
      </c>
      <c r="U98" s="5">
        <v>562368619000</v>
      </c>
      <c r="V98" s="5">
        <v>342186183000</v>
      </c>
      <c r="W98" s="5">
        <v>295219837000</v>
      </c>
      <c r="X98" s="5">
        <v>221002430725</v>
      </c>
      <c r="Y98" s="5">
        <v>187579972997</v>
      </c>
      <c r="Z98" s="5">
        <v>95401908386</v>
      </c>
    </row>
    <row r="99" spans="3:26" ht="15.5" x14ac:dyDescent="0.35">
      <c r="C99" t="s">
        <v>134</v>
      </c>
      <c r="D99" s="5">
        <v>107937130000</v>
      </c>
      <c r="E99" s="5">
        <v>111288729000</v>
      </c>
      <c r="F99" s="5">
        <v>117663978000</v>
      </c>
      <c r="G99" s="5">
        <v>89449516000</v>
      </c>
      <c r="I99" s="5">
        <v>111288729000</v>
      </c>
      <c r="J99" s="5">
        <v>95476681000</v>
      </c>
      <c r="K99" s="5">
        <v>80510637000</v>
      </c>
      <c r="L99" s="5">
        <v>207887013000</v>
      </c>
      <c r="M99" s="5">
        <v>293486618000</v>
      </c>
      <c r="N99" s="5">
        <v>325400064000</v>
      </c>
      <c r="O99" s="5">
        <v>393659270000</v>
      </c>
      <c r="P99" s="5">
        <v>361572190000</v>
      </c>
      <c r="Q99" s="5">
        <v>304395144000</v>
      </c>
      <c r="R99" s="5">
        <v>224779103000</v>
      </c>
      <c r="S99" s="5">
        <v>195111344000</v>
      </c>
      <c r="T99" s="5">
        <v>221903530000</v>
      </c>
      <c r="U99" s="5">
        <v>194908726000</v>
      </c>
      <c r="V99" s="5">
        <v>82713603000</v>
      </c>
      <c r="W99" s="5">
        <v>80072356000</v>
      </c>
      <c r="X99" s="5">
        <v>60080202603</v>
      </c>
      <c r="Y99" s="5">
        <v>52234903098</v>
      </c>
      <c r="Z99" s="5">
        <v>24013991225</v>
      </c>
    </row>
    <row r="100" spans="3:26" ht="15.5" x14ac:dyDescent="0.35">
      <c r="C100" t="s">
        <v>130</v>
      </c>
      <c r="O100" s="5">
        <v>216138938000</v>
      </c>
      <c r="P100" s="5">
        <v>244577191000</v>
      </c>
      <c r="Q100" s="5">
        <v>182843879000</v>
      </c>
      <c r="R100" s="5">
        <v>179589050000</v>
      </c>
      <c r="S100" s="5">
        <v>180771879000</v>
      </c>
      <c r="T100" s="5">
        <v>167710370000</v>
      </c>
      <c r="U100" s="5">
        <v>168261171000</v>
      </c>
      <c r="V100" s="5">
        <v>122673690000</v>
      </c>
      <c r="W100" s="5">
        <v>98777665000</v>
      </c>
      <c r="X100" s="5">
        <v>70986042548</v>
      </c>
      <c r="Y100" s="5">
        <v>70184514538</v>
      </c>
      <c r="Z100" s="5">
        <v>44962822271</v>
      </c>
    </row>
    <row r="101" spans="3:26" ht="15.5" x14ac:dyDescent="0.35">
      <c r="C101" t="s">
        <v>131</v>
      </c>
      <c r="D101" s="5">
        <v>109107191000</v>
      </c>
      <c r="E101" s="5">
        <v>91244227000</v>
      </c>
      <c r="F101" s="5">
        <v>104216753000</v>
      </c>
      <c r="G101" s="5">
        <v>121115375000</v>
      </c>
      <c r="I101" s="5">
        <v>91244227000</v>
      </c>
      <c r="J101" s="5">
        <v>108595065000</v>
      </c>
      <c r="K101" s="5">
        <v>113911971000</v>
      </c>
      <c r="L101" s="5">
        <v>137544513000</v>
      </c>
      <c r="M101" s="5">
        <v>173086404000</v>
      </c>
      <c r="N101" s="5">
        <v>190983094000</v>
      </c>
      <c r="O101" s="5">
        <v>216138938000</v>
      </c>
      <c r="P101" s="5">
        <v>244577191000</v>
      </c>
      <c r="Q101" s="5">
        <v>182843879000</v>
      </c>
      <c r="R101" s="5">
        <v>179589050000</v>
      </c>
      <c r="S101" s="5">
        <v>180771879000</v>
      </c>
      <c r="T101" s="5">
        <v>167710370000</v>
      </c>
      <c r="U101" s="5">
        <v>168261171000</v>
      </c>
      <c r="V101" s="5">
        <v>122673690000</v>
      </c>
      <c r="W101" s="5">
        <v>98777665000</v>
      </c>
      <c r="X101" s="5">
        <v>70986042548</v>
      </c>
      <c r="Y101" s="5">
        <v>70184514538</v>
      </c>
      <c r="Z101" s="5">
        <v>44962822271</v>
      </c>
    </row>
    <row r="102" spans="3:26" ht="15.5" x14ac:dyDescent="0.35">
      <c r="C102" t="s">
        <v>133</v>
      </c>
      <c r="D102" s="5">
        <v>7261078000</v>
      </c>
      <c r="E102" s="5">
        <v>7477310000</v>
      </c>
      <c r="F102" s="5">
        <v>8083351000</v>
      </c>
      <c r="G102" s="5">
        <v>8155113000</v>
      </c>
      <c r="I102" s="5">
        <v>7477310000</v>
      </c>
      <c r="J102" s="5">
        <v>8318200000</v>
      </c>
      <c r="K102" s="5">
        <v>9803679000</v>
      </c>
      <c r="L102" s="5">
        <v>18242021000</v>
      </c>
      <c r="M102" s="5">
        <v>6010908000</v>
      </c>
      <c r="N102" s="5">
        <v>8014693000</v>
      </c>
      <c r="O102" s="5">
        <v>9916243000</v>
      </c>
      <c r="P102" s="5">
        <v>7765211000</v>
      </c>
      <c r="Q102" s="5">
        <v>4004896000</v>
      </c>
      <c r="R102" s="5">
        <v>3977370000</v>
      </c>
      <c r="S102" s="5">
        <v>5864969000</v>
      </c>
      <c r="T102" s="5">
        <v>4783842000</v>
      </c>
      <c r="U102" s="5">
        <v>7389274000</v>
      </c>
      <c r="V102" s="5">
        <v>6259933000</v>
      </c>
      <c r="W102" s="5">
        <v>10489619000</v>
      </c>
      <c r="X102" s="5">
        <v>9117826931</v>
      </c>
      <c r="Y102" s="5">
        <v>10248532201</v>
      </c>
      <c r="Z102" s="5">
        <v>9851224891</v>
      </c>
    </row>
    <row r="103" spans="3:26" ht="15.5" x14ac:dyDescent="0.35">
      <c r="C103" t="s">
        <v>321</v>
      </c>
      <c r="O103" s="5">
        <v>4333956000</v>
      </c>
      <c r="P103" s="5">
        <v>2061849000</v>
      </c>
      <c r="Q103" s="5">
        <v>1264528000</v>
      </c>
      <c r="R103" s="5">
        <v>3569048000</v>
      </c>
      <c r="S103" s="5">
        <v>3170608000</v>
      </c>
      <c r="T103" s="5">
        <v>4776283000</v>
      </c>
      <c r="U103" s="5">
        <v>8767298000</v>
      </c>
      <c r="V103" s="5">
        <v>9869001000</v>
      </c>
      <c r="W103" s="5">
        <v>4295800000</v>
      </c>
      <c r="X103" s="5">
        <v>4492931559</v>
      </c>
      <c r="Y103" s="5">
        <v>19268277371</v>
      </c>
      <c r="Z103" s="5">
        <v>4540664569</v>
      </c>
    </row>
    <row r="104" spans="3:26" ht="15.5" x14ac:dyDescent="0.35">
      <c r="C104" t="s">
        <v>322</v>
      </c>
      <c r="D104" s="5">
        <v>8347964000</v>
      </c>
      <c r="E104" s="5">
        <v>11100071000</v>
      </c>
      <c r="F104" s="5">
        <v>4916214000</v>
      </c>
      <c r="G104" s="5">
        <v>13513077000</v>
      </c>
      <c r="I104" s="5">
        <v>11100071000</v>
      </c>
      <c r="J104" s="5">
        <v>10078466000</v>
      </c>
      <c r="K104" s="5">
        <v>20164484000</v>
      </c>
      <c r="L104" s="5">
        <v>6139900000</v>
      </c>
      <c r="M104" s="5">
        <v>8396344000</v>
      </c>
      <c r="N104" s="5">
        <v>18391185000</v>
      </c>
      <c r="O104" s="5">
        <v>4333956000</v>
      </c>
      <c r="P104" s="5">
        <v>2061849000</v>
      </c>
      <c r="Q104" s="5">
        <v>1264528000</v>
      </c>
      <c r="R104" s="5">
        <v>3569048000</v>
      </c>
      <c r="S104" s="5">
        <v>3170608000</v>
      </c>
      <c r="T104" s="5">
        <v>4776283000</v>
      </c>
      <c r="U104" s="5">
        <v>8767298000</v>
      </c>
      <c r="V104" s="5">
        <v>9869001000</v>
      </c>
      <c r="W104" s="5">
        <v>4295800000</v>
      </c>
      <c r="X104" s="5">
        <v>4492931559</v>
      </c>
      <c r="Y104" s="5">
        <v>19268277371</v>
      </c>
      <c r="Z104" s="5">
        <v>4540664569</v>
      </c>
    </row>
    <row r="105" spans="3:26" ht="15.5" x14ac:dyDescent="0.35">
      <c r="C105" t="s">
        <v>1277</v>
      </c>
      <c r="T105" s="5">
        <v>6213158000</v>
      </c>
      <c r="U105" s="5">
        <v>122869511000</v>
      </c>
    </row>
    <row r="106" spans="3:26" ht="15.5" x14ac:dyDescent="0.35">
      <c r="C106" t="s">
        <v>132</v>
      </c>
      <c r="D106" s="5">
        <v>28960972000</v>
      </c>
      <c r="E106" s="5">
        <v>29504483000</v>
      </c>
      <c r="F106" s="5">
        <v>29608541000</v>
      </c>
      <c r="G106" s="5">
        <v>28009906000</v>
      </c>
      <c r="I106" s="5">
        <v>29504483000</v>
      </c>
      <c r="J106" s="5">
        <v>21977431000</v>
      </c>
      <c r="K106" s="5">
        <v>26879391000</v>
      </c>
      <c r="L106" s="5">
        <v>34262018000</v>
      </c>
      <c r="M106" s="5">
        <v>43122946000</v>
      </c>
      <c r="N106" s="5">
        <v>33431875000</v>
      </c>
      <c r="O106" s="5">
        <v>37350555000</v>
      </c>
      <c r="P106" s="5">
        <v>23161304000</v>
      </c>
      <c r="Q106" s="5">
        <v>27447659000</v>
      </c>
      <c r="R106" s="5">
        <v>23897117000</v>
      </c>
      <c r="S106" s="5">
        <v>25649055000</v>
      </c>
      <c r="T106" s="5">
        <v>22989944000</v>
      </c>
      <c r="U106" s="5">
        <v>28780020000</v>
      </c>
      <c r="V106" s="5">
        <v>9333622000</v>
      </c>
      <c r="W106" s="5">
        <v>11922996000</v>
      </c>
      <c r="X106" s="5">
        <v>6827086086</v>
      </c>
      <c r="Y106" s="5">
        <v>6427624344</v>
      </c>
      <c r="Z106" s="5">
        <v>7974239416</v>
      </c>
    </row>
    <row r="107" spans="3:26" ht="15.5" x14ac:dyDescent="0.35">
      <c r="C107" t="s">
        <v>135</v>
      </c>
    </row>
    <row r="108" spans="3:26" ht="15.5" x14ac:dyDescent="0.35">
      <c r="C108" t="s">
        <v>136</v>
      </c>
      <c r="D108" s="5">
        <v>300844028000</v>
      </c>
      <c r="E108" s="5">
        <v>332306323000</v>
      </c>
      <c r="F108" s="5">
        <v>345064058000</v>
      </c>
      <c r="G108" s="5">
        <v>365983614000</v>
      </c>
      <c r="I108" s="5">
        <v>332306323000</v>
      </c>
      <c r="J108" s="5">
        <v>372568781000</v>
      </c>
      <c r="K108" s="5">
        <v>346210926000</v>
      </c>
      <c r="L108" s="5">
        <v>337876907000</v>
      </c>
      <c r="M108" s="5">
        <v>241229109000</v>
      </c>
      <c r="N108" s="5">
        <v>206521579000</v>
      </c>
      <c r="O108" s="5">
        <v>228925681000</v>
      </c>
      <c r="P108" s="5">
        <v>274422384000</v>
      </c>
      <c r="Q108" s="5">
        <v>314023428000</v>
      </c>
      <c r="R108" s="5">
        <v>303417734000</v>
      </c>
      <c r="S108" s="5">
        <v>114986194000</v>
      </c>
      <c r="T108" s="5">
        <v>109513605000</v>
      </c>
      <c r="U108" s="5">
        <v>77917460000</v>
      </c>
      <c r="V108" s="5">
        <v>69085138000</v>
      </c>
      <c r="W108" s="5">
        <v>56563213000</v>
      </c>
      <c r="X108" s="5">
        <v>77193000559</v>
      </c>
      <c r="Y108" s="5">
        <v>93600000000</v>
      </c>
    </row>
    <row r="109" spans="3:26" ht="15.5" x14ac:dyDescent="0.35">
      <c r="C109" t="s">
        <v>324</v>
      </c>
      <c r="D109" s="5">
        <v>5886413000</v>
      </c>
      <c r="E109" s="5">
        <v>5925874000</v>
      </c>
      <c r="F109" s="5">
        <v>6605413000</v>
      </c>
      <c r="G109" s="5">
        <v>7267216000</v>
      </c>
      <c r="I109" s="5">
        <v>5925874000</v>
      </c>
      <c r="J109" s="5">
        <v>9005134000</v>
      </c>
      <c r="K109" s="5">
        <v>11967218000</v>
      </c>
      <c r="L109" s="5">
        <v>16674176000</v>
      </c>
      <c r="M109" s="5">
        <v>34806272000</v>
      </c>
      <c r="N109" s="5">
        <v>61083575000</v>
      </c>
      <c r="O109" s="5">
        <v>87284325000</v>
      </c>
      <c r="P109" s="5">
        <v>76504360000</v>
      </c>
      <c r="Q109" s="5">
        <v>54238690000</v>
      </c>
      <c r="R109" s="5">
        <v>87604392000</v>
      </c>
      <c r="S109" s="5">
        <v>73940697000</v>
      </c>
      <c r="T109" s="5">
        <v>65070567000</v>
      </c>
      <c r="U109" s="5">
        <v>31262205000</v>
      </c>
      <c r="V109" s="5">
        <v>38829619000</v>
      </c>
      <c r="W109" s="5">
        <v>22670103000</v>
      </c>
      <c r="X109" s="5">
        <v>14547717985</v>
      </c>
      <c r="Y109" s="5">
        <v>10229435714</v>
      </c>
      <c r="Z109" s="5">
        <v>1050873849</v>
      </c>
    </row>
    <row r="110" spans="3:26" ht="15.5" x14ac:dyDescent="0.35">
      <c r="C110" t="s">
        <v>137</v>
      </c>
      <c r="D110" s="5">
        <v>131922194000</v>
      </c>
      <c r="E110" s="5">
        <v>127776224000</v>
      </c>
      <c r="F110" s="5">
        <v>120405312000</v>
      </c>
      <c r="G110" s="5">
        <v>110671691000</v>
      </c>
      <c r="I110" s="5">
        <v>127776224000</v>
      </c>
      <c r="J110" s="5">
        <v>73700261000</v>
      </c>
      <c r="K110" s="5">
        <v>94775568000</v>
      </c>
      <c r="L110" s="5">
        <v>57097188000</v>
      </c>
      <c r="M110" s="5">
        <v>79491449000</v>
      </c>
      <c r="N110" s="5">
        <v>121891628000</v>
      </c>
      <c r="O110" s="5">
        <v>129106569000</v>
      </c>
      <c r="P110" s="5">
        <v>117274095000</v>
      </c>
      <c r="Q110" s="5">
        <v>81487366000</v>
      </c>
      <c r="R110" s="5">
        <v>79732988000</v>
      </c>
      <c r="S110" s="5">
        <v>81030469000</v>
      </c>
      <c r="T110" s="5">
        <v>78285959000</v>
      </c>
      <c r="U110" s="5">
        <v>112402733000</v>
      </c>
      <c r="V110" s="5">
        <v>75069933000</v>
      </c>
      <c r="W110" s="5">
        <v>45673477000</v>
      </c>
      <c r="X110" s="5">
        <v>35633521110</v>
      </c>
      <c r="Y110" s="5">
        <v>26606792661</v>
      </c>
      <c r="Z110" s="5">
        <v>1064252414</v>
      </c>
    </row>
    <row r="111" spans="3:26" ht="15.5" x14ac:dyDescent="0.35">
      <c r="C111" t="s">
        <v>138</v>
      </c>
      <c r="D111" s="5">
        <v>802525824000</v>
      </c>
      <c r="E111" s="5">
        <v>825012448000</v>
      </c>
      <c r="F111" s="5">
        <v>829939703000</v>
      </c>
      <c r="G111" s="5">
        <v>838575618000</v>
      </c>
      <c r="I111" s="5">
        <v>825012448000</v>
      </c>
      <c r="J111" s="5">
        <v>851828991000</v>
      </c>
      <c r="K111" s="5">
        <v>711600381000</v>
      </c>
      <c r="L111" s="5">
        <v>634104516000</v>
      </c>
      <c r="M111" s="5">
        <v>515786463000</v>
      </c>
      <c r="N111" s="5">
        <v>456317176000</v>
      </c>
      <c r="O111" s="5">
        <v>469039379000</v>
      </c>
      <c r="P111" s="5">
        <v>512974818000</v>
      </c>
      <c r="Q111" s="5">
        <v>457814805000</v>
      </c>
      <c r="R111" s="5">
        <v>500066154000</v>
      </c>
      <c r="S111" s="5">
        <v>481072960000</v>
      </c>
      <c r="T111" s="5">
        <v>412601657000</v>
      </c>
      <c r="U111" s="5">
        <v>256882917000</v>
      </c>
      <c r="V111" s="5">
        <v>126367815000</v>
      </c>
      <c r="W111" s="5">
        <v>94237288000</v>
      </c>
      <c r="X111" s="5">
        <v>105941431651</v>
      </c>
      <c r="Y111" s="5">
        <v>118392860041</v>
      </c>
      <c r="Z111" s="5">
        <v>136350179333</v>
      </c>
    </row>
    <row r="112" spans="3:26" ht="15.5" x14ac:dyDescent="0.35">
      <c r="C112" t="s">
        <v>139</v>
      </c>
      <c r="D112" s="5">
        <v>802525824000</v>
      </c>
      <c r="E112" s="5">
        <v>825012448000</v>
      </c>
      <c r="F112" s="5">
        <v>829939703000</v>
      </c>
      <c r="G112" s="5">
        <v>838575618000</v>
      </c>
      <c r="I112" s="5">
        <v>825012448000</v>
      </c>
      <c r="J112" s="5">
        <v>851828991000</v>
      </c>
      <c r="K112" s="5">
        <v>711600381000</v>
      </c>
      <c r="L112" s="5">
        <v>634104516000</v>
      </c>
      <c r="M112" s="5">
        <v>515786463000</v>
      </c>
      <c r="N112" s="5">
        <v>456317176000</v>
      </c>
      <c r="O112" s="5">
        <v>469039379000</v>
      </c>
      <c r="P112" s="5">
        <v>512974818000</v>
      </c>
      <c r="Q112" s="5">
        <v>457814805000</v>
      </c>
      <c r="R112" s="5">
        <v>500066154000</v>
      </c>
      <c r="S112" s="5">
        <v>481072960000</v>
      </c>
      <c r="T112" s="5">
        <v>412601657000</v>
      </c>
      <c r="U112" s="5">
        <v>256882917000</v>
      </c>
      <c r="V112" s="5">
        <v>126367815000</v>
      </c>
      <c r="W112" s="5">
        <v>94237288000</v>
      </c>
      <c r="X112" s="5">
        <v>105941431651</v>
      </c>
      <c r="Y112" s="5">
        <v>118392860041</v>
      </c>
      <c r="Z112" s="5">
        <v>136350179333</v>
      </c>
    </row>
    <row r="113" spans="3:26" ht="15.5" x14ac:dyDescent="0.35">
      <c r="C113" t="s">
        <v>1228</v>
      </c>
      <c r="S113" s="5">
        <v>197325286000</v>
      </c>
      <c r="T113" s="5">
        <v>196209719000</v>
      </c>
    </row>
    <row r="114" spans="3:26" ht="15.5" x14ac:dyDescent="0.35">
      <c r="C114" t="s">
        <v>327</v>
      </c>
    </row>
    <row r="115" spans="3:26" ht="15.5" x14ac:dyDescent="0.35">
      <c r="C115" t="s">
        <v>323</v>
      </c>
      <c r="Z115" s="5">
        <v>116341016071</v>
      </c>
    </row>
    <row r="116" spans="3:26" ht="15.5" x14ac:dyDescent="0.35">
      <c r="C116" t="s">
        <v>328</v>
      </c>
      <c r="D116" s="5">
        <v>306730441000</v>
      </c>
      <c r="E116" s="5">
        <v>338232197000</v>
      </c>
      <c r="F116" s="5">
        <v>351669471000</v>
      </c>
      <c r="G116" s="5">
        <v>373250830000</v>
      </c>
      <c r="I116" s="5">
        <v>338232197000</v>
      </c>
      <c r="J116" s="5">
        <v>381573915000</v>
      </c>
      <c r="K116" s="5">
        <v>363237747000</v>
      </c>
      <c r="L116" s="5">
        <v>368905902000</v>
      </c>
      <c r="M116" s="5">
        <v>298851396000</v>
      </c>
      <c r="N116" s="5">
        <v>299380451000</v>
      </c>
      <c r="O116" s="5">
        <v>316210006000</v>
      </c>
      <c r="P116" s="5">
        <v>350926744000</v>
      </c>
      <c r="Q116" s="5">
        <v>368262118000</v>
      </c>
      <c r="R116" s="5">
        <v>391022126000</v>
      </c>
      <c r="S116" s="5">
        <v>188926891000</v>
      </c>
      <c r="T116" s="5">
        <v>174584172000</v>
      </c>
      <c r="U116" s="5">
        <v>109179665000</v>
      </c>
      <c r="V116" s="5">
        <v>107914757000</v>
      </c>
      <c r="W116" s="5">
        <v>79233316000</v>
      </c>
      <c r="X116" s="5">
        <v>91740718544</v>
      </c>
      <c r="Y116" s="5">
        <v>103829435714</v>
      </c>
      <c r="Z116" s="5">
        <v>117391889920</v>
      </c>
    </row>
    <row r="117" spans="3:26" ht="15.5" x14ac:dyDescent="0.35">
      <c r="C117" t="s">
        <v>442</v>
      </c>
      <c r="D117" s="5">
        <v>326618632000</v>
      </c>
      <c r="E117" s="5">
        <v>321537822000</v>
      </c>
      <c r="F117" s="5">
        <v>316426054000</v>
      </c>
      <c r="G117" s="5">
        <v>308340802000</v>
      </c>
      <c r="I117" s="5">
        <v>321537822000</v>
      </c>
      <c r="J117" s="5">
        <v>298770509000</v>
      </c>
      <c r="K117" s="5">
        <v>234498894000</v>
      </c>
      <c r="L117" s="5">
        <v>128721610000</v>
      </c>
      <c r="M117" s="5">
        <v>47248182000</v>
      </c>
      <c r="N117" s="5">
        <v>31045493000</v>
      </c>
    </row>
    <row r="118" spans="3:26" ht="15.5" x14ac:dyDescent="0.35">
      <c r="C118" t="s">
        <v>141</v>
      </c>
      <c r="D118" s="5">
        <v>132038257000</v>
      </c>
      <c r="E118" s="5">
        <v>126045289000</v>
      </c>
      <c r="F118" s="5">
        <v>131824345000</v>
      </c>
      <c r="G118" s="5">
        <v>126173639000</v>
      </c>
      <c r="I118" s="5">
        <v>126045289000</v>
      </c>
      <c r="J118" s="5">
        <v>136442741000</v>
      </c>
      <c r="K118" s="5">
        <v>76818798000</v>
      </c>
      <c r="L118" s="5">
        <v>98865637000</v>
      </c>
      <c r="M118" s="5">
        <v>123340836000</v>
      </c>
      <c r="N118" s="5">
        <v>64308524000</v>
      </c>
      <c r="O118" s="5">
        <v>88735527000</v>
      </c>
      <c r="P118" s="5">
        <v>103958670000</v>
      </c>
      <c r="Q118" s="5">
        <v>27671235000</v>
      </c>
      <c r="R118" s="5">
        <v>60974518000</v>
      </c>
      <c r="S118" s="5">
        <v>54817568000</v>
      </c>
      <c r="T118" s="5">
        <v>10462994000</v>
      </c>
      <c r="U118" s="5">
        <v>1846793000</v>
      </c>
      <c r="V118" s="5">
        <v>1305352000</v>
      </c>
      <c r="W118" s="5">
        <v>1363228000</v>
      </c>
      <c r="X118" s="5">
        <v>2421063783</v>
      </c>
      <c r="Y118" s="5">
        <v>3209630044</v>
      </c>
      <c r="Z118" s="5">
        <v>8303894395</v>
      </c>
    </row>
    <row r="119" spans="3:26" ht="15.5" x14ac:dyDescent="0.35">
      <c r="C119" t="s">
        <v>142</v>
      </c>
      <c r="D119" s="5">
        <v>1236518312000</v>
      </c>
      <c r="E119" s="5">
        <v>1237898337000</v>
      </c>
      <c r="F119" s="5">
        <v>1260657279000</v>
      </c>
      <c r="G119" s="5">
        <v>1246935369000</v>
      </c>
      <c r="I119" s="5">
        <v>1237898337000</v>
      </c>
      <c r="J119" s="5">
        <v>1199691446000</v>
      </c>
      <c r="K119" s="5">
        <v>1078808156000</v>
      </c>
      <c r="L119" s="5">
        <v>1151060192000</v>
      </c>
      <c r="M119" s="5">
        <v>1169605173000</v>
      </c>
      <c r="N119" s="5">
        <v>1198995029000</v>
      </c>
      <c r="O119" s="5">
        <v>1309332127000</v>
      </c>
      <c r="P119" s="5">
        <v>1338054621000</v>
      </c>
      <c r="Q119" s="5">
        <v>1111847645000</v>
      </c>
      <c r="R119" s="5">
        <v>1060343634000</v>
      </c>
      <c r="S119" s="5">
        <v>992869623000</v>
      </c>
      <c r="T119" s="5">
        <v>967711101000</v>
      </c>
      <c r="U119" s="5">
        <v>819251536000</v>
      </c>
      <c r="V119" s="5">
        <v>468553998000</v>
      </c>
      <c r="W119" s="5">
        <v>389457125000</v>
      </c>
      <c r="X119" s="5">
        <v>326943862376</v>
      </c>
      <c r="Y119" s="5">
        <v>305972833038</v>
      </c>
      <c r="Z119" s="5">
        <v>231752087719</v>
      </c>
    </row>
    <row r="120" spans="3:26" ht="15.5" x14ac:dyDescent="0.35">
      <c r="C120" t="s">
        <v>143</v>
      </c>
    </row>
    <row r="121" spans="3:26" ht="15.5" x14ac:dyDescent="0.35">
      <c r="C121" t="s">
        <v>144</v>
      </c>
      <c r="D121" s="5">
        <v>48955500000</v>
      </c>
      <c r="E121" s="5">
        <v>48955500000</v>
      </c>
      <c r="F121" s="5">
        <v>48955500000</v>
      </c>
      <c r="G121" s="5">
        <v>48955500000</v>
      </c>
      <c r="I121" s="5">
        <v>48955500000</v>
      </c>
      <c r="J121" s="5">
        <v>48955500000</v>
      </c>
      <c r="K121" s="5">
        <v>48955500000</v>
      </c>
      <c r="L121" s="5">
        <v>48955500000</v>
      </c>
      <c r="M121" s="5">
        <v>48955500000</v>
      </c>
      <c r="N121" s="5">
        <v>48955500000</v>
      </c>
      <c r="O121" s="5">
        <v>48955500000</v>
      </c>
      <c r="P121" s="5">
        <v>48955500000</v>
      </c>
      <c r="Q121" s="5">
        <v>48955500000</v>
      </c>
      <c r="R121" s="5">
        <v>48955500000</v>
      </c>
      <c r="S121" s="5">
        <v>37950000000</v>
      </c>
      <c r="T121" s="5">
        <v>34500000000</v>
      </c>
      <c r="U121" s="5">
        <v>34500000000</v>
      </c>
      <c r="V121" s="5">
        <v>34500000000</v>
      </c>
      <c r="W121" s="5">
        <v>34500000000</v>
      </c>
      <c r="X121" s="5">
        <v>34500000000</v>
      </c>
      <c r="Y121" s="5">
        <v>34500000000</v>
      </c>
      <c r="Z121" s="5">
        <v>34500000000</v>
      </c>
    </row>
    <row r="122" spans="3:26" ht="15.5" x14ac:dyDescent="0.35">
      <c r="C122" t="s">
        <v>145</v>
      </c>
      <c r="D122" s="5">
        <v>246579048000</v>
      </c>
      <c r="E122" s="5">
        <v>246579048000</v>
      </c>
      <c r="F122" s="5">
        <v>246579048000</v>
      </c>
      <c r="G122" s="5">
        <v>246579048000</v>
      </c>
      <c r="I122" s="5">
        <v>246579048000</v>
      </c>
      <c r="J122" s="5">
        <v>246579048000</v>
      </c>
      <c r="K122" s="5">
        <v>246579048000</v>
      </c>
      <c r="L122" s="5">
        <v>246579048000</v>
      </c>
      <c r="M122" s="5">
        <v>246579048000</v>
      </c>
      <c r="N122" s="5">
        <v>246579048000</v>
      </c>
      <c r="O122" s="5">
        <v>246579048000</v>
      </c>
      <c r="P122" s="5">
        <v>246579048000</v>
      </c>
      <c r="Q122" s="5">
        <v>246579048000</v>
      </c>
      <c r="R122" s="5">
        <v>246579048000</v>
      </c>
      <c r="S122" s="5">
        <v>40595000000</v>
      </c>
      <c r="T122" s="5">
        <v>575000000</v>
      </c>
      <c r="U122" s="5">
        <v>575000000</v>
      </c>
      <c r="V122" s="5">
        <v>575000000</v>
      </c>
      <c r="W122" s="5">
        <v>575000000</v>
      </c>
      <c r="X122" s="5">
        <v>575000000</v>
      </c>
      <c r="Y122" s="5">
        <v>575000000</v>
      </c>
      <c r="Z122" s="5">
        <v>575000000</v>
      </c>
    </row>
    <row r="123" spans="3:26" ht="15.5" x14ac:dyDescent="0.35">
      <c r="C123" t="s">
        <v>146</v>
      </c>
      <c r="D123" s="5">
        <v>-284644631000</v>
      </c>
      <c r="E123" s="5">
        <v>-293000213000</v>
      </c>
      <c r="F123" s="5">
        <v>-360067836000</v>
      </c>
      <c r="G123" s="5">
        <v>-378534783000</v>
      </c>
      <c r="I123" s="5">
        <v>-293000213000</v>
      </c>
      <c r="J123" s="5">
        <v>-423892825000</v>
      </c>
      <c r="K123" s="5">
        <v>-370829175000</v>
      </c>
      <c r="L123" s="5">
        <v>-341279291000</v>
      </c>
      <c r="M123" s="5">
        <v>-259438432000</v>
      </c>
      <c r="N123" s="5">
        <v>-135542891000</v>
      </c>
      <c r="O123" s="5">
        <v>-5019545000</v>
      </c>
      <c r="P123" s="5">
        <v>107970298000</v>
      </c>
      <c r="Q123" s="5">
        <v>96436625000</v>
      </c>
      <c r="R123" s="5">
        <v>236437381000</v>
      </c>
      <c r="S123" s="5">
        <v>199311894000</v>
      </c>
      <c r="T123" s="5">
        <v>252159862000</v>
      </c>
      <c r="U123" s="5">
        <v>199250139000</v>
      </c>
      <c r="V123" s="5">
        <v>224446360000</v>
      </c>
      <c r="W123" s="5">
        <v>187184676000</v>
      </c>
      <c r="X123" s="5">
        <v>159577075875</v>
      </c>
      <c r="Y123" s="5">
        <v>136822209441</v>
      </c>
      <c r="Z123" s="5">
        <v>128567981545</v>
      </c>
    </row>
    <row r="124" spans="3:26" ht="15.5" x14ac:dyDescent="0.35">
      <c r="C124" t="s">
        <v>147</v>
      </c>
      <c r="D124" s="5">
        <v>9791100000</v>
      </c>
      <c r="E124" s="5">
        <v>9791100000</v>
      </c>
      <c r="F124" s="5">
        <v>9791100000</v>
      </c>
      <c r="G124" s="5">
        <v>9791100000</v>
      </c>
      <c r="I124" s="5">
        <v>9791100000</v>
      </c>
      <c r="J124" s="5">
        <v>9791100000</v>
      </c>
      <c r="K124" s="5">
        <v>9791100000</v>
      </c>
      <c r="L124" s="5">
        <v>9791100000</v>
      </c>
      <c r="M124" s="5">
        <v>9791100000</v>
      </c>
      <c r="N124" s="5">
        <v>9791100000</v>
      </c>
      <c r="O124" s="5">
        <v>9791100000</v>
      </c>
      <c r="P124" s="5">
        <v>9791100000</v>
      </c>
      <c r="Q124" s="5">
        <v>9791100000</v>
      </c>
      <c r="R124" s="5">
        <v>6900000000</v>
      </c>
      <c r="S124" s="5">
        <v>6900000000</v>
      </c>
      <c r="T124" s="5">
        <v>6900000000</v>
      </c>
      <c r="U124" s="5">
        <v>6900000000</v>
      </c>
      <c r="V124" s="5">
        <v>6900000000</v>
      </c>
      <c r="W124" s="5">
        <v>6900000000</v>
      </c>
      <c r="X124" s="5">
        <v>5290411041</v>
      </c>
      <c r="Y124" s="5">
        <v>3114462565</v>
      </c>
      <c r="Z124" s="5">
        <v>1038045735</v>
      </c>
    </row>
    <row r="125" spans="3:26" ht="15.5" x14ac:dyDescent="0.35">
      <c r="C125" t="s">
        <v>148</v>
      </c>
      <c r="D125" s="5">
        <v>-294435731000</v>
      </c>
      <c r="E125" s="5">
        <v>-302791313000</v>
      </c>
      <c r="F125" s="5">
        <v>-369858936000</v>
      </c>
      <c r="G125" s="5">
        <v>-388325883000</v>
      </c>
      <c r="I125" s="5">
        <v>-302791313000</v>
      </c>
      <c r="J125" s="5">
        <v>-433683925000</v>
      </c>
      <c r="K125" s="5">
        <v>-380620275000</v>
      </c>
      <c r="L125" s="5">
        <v>-351070391000</v>
      </c>
      <c r="M125" s="5">
        <v>-269229532000</v>
      </c>
      <c r="N125" s="5">
        <v>-145333991000</v>
      </c>
      <c r="O125" s="5">
        <v>-14810645000</v>
      </c>
      <c r="P125" s="5">
        <v>98179198000</v>
      </c>
      <c r="Q125" s="5">
        <v>86645525000</v>
      </c>
      <c r="R125" s="5">
        <v>229537381000</v>
      </c>
      <c r="S125" s="5">
        <v>192411894000</v>
      </c>
      <c r="T125" s="5">
        <v>245259862000</v>
      </c>
      <c r="U125" s="5">
        <v>192350139000</v>
      </c>
      <c r="V125" s="5">
        <v>217546360000</v>
      </c>
      <c r="W125" s="5">
        <v>180284676000</v>
      </c>
      <c r="X125" s="5">
        <v>154286664834</v>
      </c>
      <c r="Y125" s="5">
        <v>133707746876</v>
      </c>
      <c r="Z125" s="5">
        <v>127529935810</v>
      </c>
    </row>
    <row r="126" spans="3:26" ht="15.5" x14ac:dyDescent="0.35">
      <c r="C126" t="s">
        <v>149</v>
      </c>
      <c r="D126" s="5">
        <v>-284644631000</v>
      </c>
      <c r="E126" s="5">
        <v>-293000213000</v>
      </c>
      <c r="F126" s="5">
        <v>-360067836000</v>
      </c>
      <c r="G126" s="5">
        <v>-378534783000</v>
      </c>
      <c r="I126" s="5">
        <v>-293000213000</v>
      </c>
      <c r="J126" s="5">
        <v>-423892825000</v>
      </c>
      <c r="K126" s="5">
        <v>-370829175000</v>
      </c>
      <c r="L126" s="5">
        <v>-341279291000</v>
      </c>
      <c r="M126" s="5">
        <v>-259438432000</v>
      </c>
      <c r="N126" s="5">
        <v>-135542891000</v>
      </c>
      <c r="O126" s="5">
        <v>-5019545000</v>
      </c>
      <c r="P126" s="5">
        <v>107970298000</v>
      </c>
      <c r="Q126" s="5">
        <v>96436625000</v>
      </c>
      <c r="R126" s="5">
        <v>236437381000</v>
      </c>
      <c r="S126" s="5">
        <v>199311894000</v>
      </c>
      <c r="T126" s="5">
        <v>252159862000</v>
      </c>
      <c r="U126" s="5">
        <v>199250139000</v>
      </c>
      <c r="V126" s="5">
        <v>224446360000</v>
      </c>
      <c r="W126" s="5">
        <v>187184676000</v>
      </c>
      <c r="X126" s="5">
        <v>159577075875</v>
      </c>
      <c r="Y126" s="5">
        <v>136822209441</v>
      </c>
      <c r="Z126" s="5">
        <v>128567981545</v>
      </c>
    </row>
    <row r="127" spans="3:26" ht="15.5" x14ac:dyDescent="0.35">
      <c r="C127" t="s">
        <v>150</v>
      </c>
      <c r="D127" s="5">
        <v>107237369000</v>
      </c>
      <c r="E127" s="5">
        <v>105275324000</v>
      </c>
      <c r="F127" s="5">
        <v>108143582000</v>
      </c>
      <c r="G127" s="5">
        <v>107883469000</v>
      </c>
      <c r="I127" s="5">
        <v>105275324000</v>
      </c>
      <c r="J127" s="5">
        <v>103033303000</v>
      </c>
      <c r="K127" s="5">
        <v>55615830000</v>
      </c>
      <c r="L127" s="5">
        <v>52987957000</v>
      </c>
      <c r="M127" s="5">
        <v>54632079000</v>
      </c>
      <c r="N127" s="5">
        <v>37802523000</v>
      </c>
      <c r="O127" s="5">
        <v>61159200000</v>
      </c>
      <c r="P127" s="5">
        <v>64712368000</v>
      </c>
      <c r="Q127" s="5">
        <v>39636937000</v>
      </c>
      <c r="R127" s="5">
        <v>48024077000</v>
      </c>
      <c r="S127" s="5">
        <v>47595629000</v>
      </c>
      <c r="T127" s="5">
        <v>25320305000</v>
      </c>
      <c r="U127" s="5">
        <v>21231204000</v>
      </c>
      <c r="V127" s="5">
        <v>25835651000</v>
      </c>
      <c r="W127" s="5">
        <v>21810643000</v>
      </c>
      <c r="X127" s="5">
        <v>22543705891</v>
      </c>
      <c r="Y127" s="5">
        <v>21523870796</v>
      </c>
      <c r="Z127" s="5">
        <v>20697918530</v>
      </c>
    </row>
    <row r="128" spans="3:26" ht="15.5" x14ac:dyDescent="0.35">
      <c r="C128" t="s">
        <v>9</v>
      </c>
      <c r="D128" s="5">
        <v>1017285685000</v>
      </c>
      <c r="E128" s="5">
        <v>1010904213000</v>
      </c>
      <c r="F128" s="5">
        <v>1022580231000</v>
      </c>
      <c r="G128" s="5">
        <v>1013769943000</v>
      </c>
      <c r="I128" s="5">
        <v>1010904213000</v>
      </c>
      <c r="J128" s="5">
        <v>986678085000</v>
      </c>
      <c r="K128" s="5">
        <v>642688472000</v>
      </c>
      <c r="L128" s="5">
        <v>718899470000</v>
      </c>
      <c r="M128" s="5">
        <v>851035084000</v>
      </c>
      <c r="N128" s="5">
        <v>766723518000</v>
      </c>
      <c r="O128" s="5">
        <v>953780791000</v>
      </c>
      <c r="P128" s="5">
        <v>1123271562000</v>
      </c>
      <c r="Q128" s="5">
        <v>853029437000</v>
      </c>
      <c r="R128" s="5">
        <v>1028353275000</v>
      </c>
      <c r="S128" s="5">
        <v>827914288000</v>
      </c>
      <c r="T128" s="5">
        <v>366374815000</v>
      </c>
      <c r="U128" s="5">
        <v>305881179000</v>
      </c>
      <c r="V128" s="5">
        <v>301829932000</v>
      </c>
      <c r="W128" s="5">
        <v>254506676000</v>
      </c>
      <c r="X128" s="5">
        <v>223963614557</v>
      </c>
      <c r="Y128" s="5">
        <v>201253569642</v>
      </c>
      <c r="Z128" s="5">
        <v>200439626771</v>
      </c>
    </row>
    <row r="129" spans="2:26" ht="15.5" x14ac:dyDescent="0.35">
      <c r="C129" t="s">
        <v>151</v>
      </c>
      <c r="D129" s="5">
        <v>2253803997000</v>
      </c>
      <c r="E129" s="5">
        <v>2248802550000</v>
      </c>
      <c r="F129" s="5">
        <v>2283237510000</v>
      </c>
      <c r="G129" s="5">
        <v>2260705312000</v>
      </c>
      <c r="I129" s="5">
        <v>2248802550000</v>
      </c>
      <c r="J129" s="5">
        <v>2186369531000</v>
      </c>
      <c r="K129" s="5">
        <v>1721496628000</v>
      </c>
      <c r="L129" s="5">
        <v>1869959662000</v>
      </c>
      <c r="M129" s="5">
        <v>2020640257000</v>
      </c>
      <c r="N129" s="5">
        <v>1965718547000</v>
      </c>
      <c r="O129" s="5">
        <v>2263112918000</v>
      </c>
      <c r="P129" s="5">
        <v>2461326183000</v>
      </c>
      <c r="Q129" s="5">
        <v>1964877082000</v>
      </c>
      <c r="R129" s="5">
        <v>2088696909000</v>
      </c>
      <c r="S129" s="5">
        <v>1820783911000</v>
      </c>
      <c r="T129" s="5">
        <v>1334085916000</v>
      </c>
      <c r="U129" s="5">
        <v>1125132715000</v>
      </c>
      <c r="V129" s="5">
        <v>770383930000</v>
      </c>
      <c r="W129" s="5">
        <v>643963801000</v>
      </c>
      <c r="X129" s="5">
        <v>550907476933</v>
      </c>
      <c r="Y129" s="5">
        <v>507226402680</v>
      </c>
      <c r="Z129" s="5">
        <v>432191714490</v>
      </c>
    </row>
    <row r="130" spans="2:26" ht="15.5" x14ac:dyDescent="0.35">
      <c r="C130" t="s">
        <v>152</v>
      </c>
      <c r="D130" s="5">
        <v>979110000</v>
      </c>
      <c r="E130" s="5">
        <v>979110000</v>
      </c>
      <c r="F130" s="5">
        <v>979110000</v>
      </c>
      <c r="G130" s="5">
        <v>979110000</v>
      </c>
      <c r="I130" s="5">
        <v>979110000</v>
      </c>
      <c r="J130" s="5">
        <v>979110000</v>
      </c>
      <c r="K130" s="5">
        <v>979110000</v>
      </c>
      <c r="L130" s="5">
        <v>979110000</v>
      </c>
      <c r="M130" s="5">
        <v>979110000</v>
      </c>
      <c r="N130" s="5">
        <v>979110000</v>
      </c>
      <c r="O130" s="5">
        <v>979110000</v>
      </c>
      <c r="P130" s="5">
        <v>979110000</v>
      </c>
      <c r="Q130" s="5">
        <v>979110000</v>
      </c>
      <c r="R130" s="5">
        <v>979110000</v>
      </c>
      <c r="S130" s="5">
        <v>759000000</v>
      </c>
      <c r="T130" s="5">
        <v>690000000</v>
      </c>
      <c r="U130" s="5">
        <v>690000000</v>
      </c>
      <c r="V130" s="5">
        <v>690000000</v>
      </c>
      <c r="W130" s="5">
        <v>138000000</v>
      </c>
      <c r="X130" s="5">
        <v>138000000</v>
      </c>
      <c r="Y130" s="5">
        <v>138000000</v>
      </c>
      <c r="Z130" s="5">
        <v>138000000</v>
      </c>
    </row>
    <row r="132" spans="2:26" ht="15.5" x14ac:dyDescent="0.35">
      <c r="B132" t="s">
        <v>153</v>
      </c>
      <c r="C132" t="s">
        <v>154</v>
      </c>
      <c r="D132" s="5">
        <v>26195945000</v>
      </c>
      <c r="E132" s="5">
        <v>60794536000</v>
      </c>
      <c r="F132" s="5">
        <v>-16435901000</v>
      </c>
      <c r="G132" s="5">
        <v>88319414000</v>
      </c>
      <c r="I132" s="5">
        <v>145647178000</v>
      </c>
      <c r="J132" s="5">
        <v>83199964000</v>
      </c>
      <c r="K132" s="5">
        <v>162441917000</v>
      </c>
      <c r="L132" s="5">
        <v>30410477000</v>
      </c>
      <c r="M132" s="5">
        <v>4782595000</v>
      </c>
      <c r="N132" s="5">
        <v>105302358000</v>
      </c>
      <c r="O132" s="5">
        <v>142202375000</v>
      </c>
      <c r="P132" s="5">
        <v>55946663000</v>
      </c>
      <c r="Q132" s="5">
        <v>9047191000</v>
      </c>
      <c r="R132" s="5">
        <v>90207118000</v>
      </c>
      <c r="S132" s="5">
        <v>276302922000</v>
      </c>
      <c r="T132" s="5">
        <v>198105603000</v>
      </c>
      <c r="U132" s="5">
        <v>103086504000</v>
      </c>
      <c r="V132" s="5">
        <v>101095907000</v>
      </c>
      <c r="W132" s="5">
        <v>96770632000</v>
      </c>
      <c r="X132" s="5">
        <v>60380243328</v>
      </c>
      <c r="Y132" s="5">
        <v>27083258750</v>
      </c>
      <c r="Z132" s="5">
        <v>15869582295</v>
      </c>
    </row>
    <row r="133" spans="2:26" ht="15.5" x14ac:dyDescent="0.35">
      <c r="C133" t="s">
        <v>331</v>
      </c>
      <c r="D133" s="5">
        <v>286077932000</v>
      </c>
      <c r="E133" s="5">
        <v>270554950000</v>
      </c>
      <c r="F133" s="5">
        <v>258301758000</v>
      </c>
      <c r="G133" s="5">
        <v>259846881000</v>
      </c>
      <c r="I133" s="5">
        <v>1050512352000</v>
      </c>
      <c r="J133" s="5">
        <v>1042746636000</v>
      </c>
      <c r="K133" s="5">
        <v>1003701396000</v>
      </c>
      <c r="L133" s="5">
        <v>1068215943000</v>
      </c>
      <c r="M133" s="5">
        <v>1042261277000</v>
      </c>
      <c r="N133" s="5">
        <v>1184944058000</v>
      </c>
      <c r="O133" s="5">
        <v>1286649664000</v>
      </c>
      <c r="P133" s="5">
        <v>1335937858000</v>
      </c>
      <c r="Q133" s="5">
        <v>1311465663000</v>
      </c>
      <c r="R133" s="5">
        <v>1316224177000</v>
      </c>
      <c r="S133" s="5">
        <v>1274211142000</v>
      </c>
      <c r="T133" s="5">
        <v>1201772425000</v>
      </c>
      <c r="U133" s="5">
        <v>960376574000</v>
      </c>
      <c r="V133" s="5">
        <v>830993094000</v>
      </c>
      <c r="W133" s="5">
        <v>679973370000</v>
      </c>
      <c r="X133" s="5">
        <v>573393525313</v>
      </c>
      <c r="Y133" s="5">
        <v>500384432822</v>
      </c>
      <c r="Z133" s="5">
        <v>463698814325</v>
      </c>
    </row>
    <row r="134" spans="2:26" ht="15.5" x14ac:dyDescent="0.35">
      <c r="C134" t="s">
        <v>2165</v>
      </c>
      <c r="O134" s="5">
        <v>23711722000</v>
      </c>
      <c r="P134" s="5">
        <v>110472167000</v>
      </c>
      <c r="Q134" s="5">
        <v>48077845000</v>
      </c>
    </row>
    <row r="135" spans="2:26" ht="15.5" x14ac:dyDescent="0.35">
      <c r="C135" t="s">
        <v>157</v>
      </c>
      <c r="D135" s="5">
        <v>-235320755000</v>
      </c>
      <c r="E135" s="5">
        <v>-203416240000</v>
      </c>
      <c r="F135" s="5">
        <v>-247492929000</v>
      </c>
      <c r="G135" s="5">
        <v>-145235728000</v>
      </c>
      <c r="I135" s="5">
        <v>-824770376000</v>
      </c>
      <c r="J135" s="5">
        <v>-884189672000</v>
      </c>
      <c r="K135" s="5">
        <v>-763994964000</v>
      </c>
      <c r="L135" s="5">
        <v>-957451919000</v>
      </c>
      <c r="M135" s="5">
        <v>-968425824000</v>
      </c>
      <c r="N135" s="5">
        <v>-983660240000</v>
      </c>
      <c r="O135" s="5">
        <v>-1057906381000</v>
      </c>
      <c r="P135" s="5">
        <v>-1188022222000</v>
      </c>
      <c r="Q135" s="5">
        <v>-1215795581000</v>
      </c>
      <c r="R135" s="5">
        <v>-1119592313000</v>
      </c>
      <c r="S135" s="5">
        <v>-921443610000</v>
      </c>
      <c r="T135" s="5">
        <v>-930831138000</v>
      </c>
      <c r="U135" s="5">
        <v>-797353626000</v>
      </c>
      <c r="V135" s="5">
        <v>-676307887000</v>
      </c>
      <c r="W135" s="5">
        <v>-543856609000</v>
      </c>
      <c r="X135" s="5">
        <v>-483044984377</v>
      </c>
      <c r="Y135" s="5">
        <v>-439563628274</v>
      </c>
      <c r="Z135" s="5">
        <v>-422944551802</v>
      </c>
    </row>
    <row r="136" spans="2:26" ht="15.5" x14ac:dyDescent="0.35">
      <c r="C136" t="s">
        <v>714</v>
      </c>
      <c r="D136" s="5">
        <v>-17729107000</v>
      </c>
      <c r="E136" s="5">
        <v>-3675019000</v>
      </c>
      <c r="F136" s="5">
        <v>-23591106000</v>
      </c>
      <c r="G136" s="5">
        <v>-27207164000</v>
      </c>
      <c r="I136" s="5">
        <v>-71291649000</v>
      </c>
      <c r="J136" s="5">
        <v>-62739796000</v>
      </c>
      <c r="K136" s="5">
        <v>-75624026000</v>
      </c>
      <c r="L136" s="5">
        <v>-83118942000</v>
      </c>
      <c r="M136" s="5">
        <v>-83308433000</v>
      </c>
      <c r="N136" s="5">
        <v>-96331127000</v>
      </c>
      <c r="O136" s="5">
        <v>-96480494000</v>
      </c>
      <c r="P136" s="5">
        <v>-87862606000</v>
      </c>
      <c r="Q136" s="5">
        <v>-77038099000</v>
      </c>
      <c r="R136" s="5">
        <v>-88335609000</v>
      </c>
      <c r="S136" s="5">
        <v>-76772489000</v>
      </c>
      <c r="T136" s="5">
        <v>-58164947000</v>
      </c>
      <c r="U136" s="5">
        <v>-38440389000</v>
      </c>
      <c r="V136" s="5">
        <v>-29320914000</v>
      </c>
      <c r="W136" s="5">
        <v>-23313046000</v>
      </c>
      <c r="X136" s="5">
        <v>-21286501611</v>
      </c>
      <c r="Y136" s="5">
        <v>-27228475353</v>
      </c>
      <c r="Z136" s="5">
        <v>-18447807057</v>
      </c>
    </row>
    <row r="137" spans="2:26" ht="15.5" x14ac:dyDescent="0.35">
      <c r="C137" t="s">
        <v>607</v>
      </c>
      <c r="D137" s="5">
        <v>-6832125000</v>
      </c>
      <c r="E137" s="5">
        <v>-2669155000</v>
      </c>
      <c r="F137" s="5">
        <v>-3653624000</v>
      </c>
      <c r="G137" s="5">
        <v>-3179558000</v>
      </c>
      <c r="I137" s="5">
        <v>-12898132000</v>
      </c>
      <c r="J137" s="5">
        <v>-18516920000</v>
      </c>
      <c r="K137" s="5">
        <v>-5299126000</v>
      </c>
      <c r="L137" s="5">
        <v>-5461444000</v>
      </c>
      <c r="M137" s="5">
        <v>-4998016000</v>
      </c>
      <c r="N137" s="5">
        <v>-5041008000</v>
      </c>
      <c r="O137" s="5">
        <v>-14001316000</v>
      </c>
      <c r="P137" s="5">
        <v>-14030378000</v>
      </c>
      <c r="Q137" s="5">
        <v>-17737700000</v>
      </c>
      <c r="R137" s="5">
        <v>-21353507000</v>
      </c>
      <c r="S137" s="5">
        <v>-13662047000</v>
      </c>
      <c r="T137" s="5">
        <v>-14670737000</v>
      </c>
      <c r="U137" s="5">
        <v>-21496055000</v>
      </c>
      <c r="V137" s="5">
        <v>-24268386000</v>
      </c>
      <c r="W137" s="5">
        <v>-16033083000</v>
      </c>
      <c r="X137" s="5">
        <v>-8767632570</v>
      </c>
      <c r="Y137" s="5">
        <v>-6509070445</v>
      </c>
      <c r="Z137" s="5">
        <v>-7996739265</v>
      </c>
    </row>
    <row r="138" spans="2:26" ht="15.5" x14ac:dyDescent="0.35">
      <c r="C138" t="s">
        <v>3215</v>
      </c>
      <c r="E138" s="5">
        <v>-4094983000</v>
      </c>
      <c r="F138" s="5">
        <v>4094983000</v>
      </c>
      <c r="O138" s="5">
        <v>23940902000</v>
      </c>
      <c r="P138" s="5">
        <v>9924011000</v>
      </c>
      <c r="Q138" s="5">
        <v>4152908000</v>
      </c>
      <c r="R138" s="5">
        <v>3264370000</v>
      </c>
      <c r="S138" s="5">
        <v>13969926000</v>
      </c>
      <c r="X138" s="5">
        <v>85836573</v>
      </c>
      <c r="Z138" s="5">
        <v>1559866094</v>
      </c>
    </row>
    <row r="139" spans="2:26" ht="15.5" x14ac:dyDescent="0.35">
      <c r="C139" t="s">
        <v>600</v>
      </c>
      <c r="E139" s="5">
        <v>4094983000</v>
      </c>
      <c r="F139" s="5">
        <v>-4094983000</v>
      </c>
      <c r="G139" s="5">
        <v>4094983000</v>
      </c>
      <c r="I139" s="5">
        <v>4094983000</v>
      </c>
      <c r="J139" s="5">
        <v>5899716000</v>
      </c>
      <c r="K139" s="5">
        <v>3658637000</v>
      </c>
      <c r="L139" s="5">
        <v>8226839000</v>
      </c>
      <c r="M139" s="5">
        <v>19253591000</v>
      </c>
    </row>
    <row r="140" spans="2:26" ht="15.5" x14ac:dyDescent="0.35">
      <c r="C140" t="s">
        <v>161</v>
      </c>
      <c r="D140" s="5">
        <v>-34281293000</v>
      </c>
      <c r="E140" s="5">
        <v>-10228577000</v>
      </c>
      <c r="F140" s="5">
        <v>9859803000</v>
      </c>
      <c r="G140" s="5">
        <v>9159856000</v>
      </c>
      <c r="I140" s="5">
        <v>21972105000</v>
      </c>
      <c r="J140" s="5">
        <v>60210206000</v>
      </c>
      <c r="K140" s="5">
        <v>-46348194000</v>
      </c>
      <c r="L140" s="5">
        <v>5926976000</v>
      </c>
      <c r="M140" s="5">
        <v>-27514714000</v>
      </c>
      <c r="N140" s="5">
        <v>-70010618000</v>
      </c>
      <c r="O140" s="5">
        <v>-166844583000</v>
      </c>
      <c r="P140" s="5">
        <v>-145227765000</v>
      </c>
      <c r="Q140" s="5">
        <v>-91932807000</v>
      </c>
      <c r="R140" s="5">
        <v>125363203000</v>
      </c>
      <c r="S140" s="5">
        <v>-303722065000</v>
      </c>
      <c r="T140" s="5">
        <v>-156270721000</v>
      </c>
      <c r="U140" s="5">
        <v>-8699757000</v>
      </c>
      <c r="V140" s="5">
        <v>-36542545000</v>
      </c>
      <c r="W140" s="5">
        <v>-27463887000</v>
      </c>
      <c r="X140" s="5">
        <v>-17777528693</v>
      </c>
      <c r="Y140" s="5">
        <v>7508273352</v>
      </c>
      <c r="Z140" s="5">
        <v>9715301094</v>
      </c>
    </row>
    <row r="141" spans="2:26" ht="15.5" x14ac:dyDescent="0.35">
      <c r="C141" t="s">
        <v>162</v>
      </c>
      <c r="D141" s="5">
        <v>-9000012000</v>
      </c>
      <c r="E141" s="5">
        <v>-24405717000</v>
      </c>
      <c r="F141" s="5">
        <v>-38950613000</v>
      </c>
      <c r="G141" s="5">
        <v>-41761227000</v>
      </c>
      <c r="I141" s="5">
        <v>-161400478000</v>
      </c>
      <c r="J141" s="5">
        <v>-164957897000</v>
      </c>
      <c r="K141" s="5">
        <v>-59769505000</v>
      </c>
      <c r="L141" s="5">
        <v>-41505499000</v>
      </c>
      <c r="M141" s="5">
        <v>-15614541000</v>
      </c>
      <c r="N141" s="5">
        <v>-36429733000</v>
      </c>
      <c r="O141" s="5">
        <v>-14513600000</v>
      </c>
      <c r="P141" s="5">
        <v>90149799000</v>
      </c>
      <c r="Q141" s="5">
        <v>-8002311000</v>
      </c>
      <c r="R141" s="5">
        <v>-147476862000</v>
      </c>
      <c r="S141" s="5">
        <v>7832247000</v>
      </c>
      <c r="T141" s="5">
        <v>-7474561000</v>
      </c>
      <c r="U141" s="5">
        <v>-78914105000</v>
      </c>
      <c r="V141" s="5">
        <v>-60214782000</v>
      </c>
      <c r="W141" s="5">
        <v>-70899075000</v>
      </c>
      <c r="X141" s="5">
        <v>-49179461316</v>
      </c>
      <c r="Y141" s="5">
        <v>-25654704343</v>
      </c>
      <c r="Z141" s="5">
        <v>-12703652984</v>
      </c>
    </row>
    <row r="142" spans="2:26" ht="15.5" x14ac:dyDescent="0.35">
      <c r="C142" t="s">
        <v>3216</v>
      </c>
      <c r="U142" s="5">
        <v>2254700000</v>
      </c>
    </row>
    <row r="143" spans="2:26" ht="15.5" x14ac:dyDescent="0.35">
      <c r="C143" t="s">
        <v>1674</v>
      </c>
      <c r="U143" s="5">
        <v>-27720000000</v>
      </c>
    </row>
    <row r="144" spans="2:26" ht="15.5" x14ac:dyDescent="0.35">
      <c r="C144" t="s">
        <v>3217</v>
      </c>
      <c r="Z144" s="5">
        <v>109275360</v>
      </c>
    </row>
    <row r="145" spans="3:26" ht="15.5" x14ac:dyDescent="0.35">
      <c r="C145" t="s">
        <v>3218</v>
      </c>
      <c r="W145" s="5">
        <v>722064000</v>
      </c>
      <c r="X145" s="5">
        <v>8740940576</v>
      </c>
      <c r="Y145" s="5">
        <v>2458664689</v>
      </c>
      <c r="Z145" s="5">
        <v>19047565779</v>
      </c>
    </row>
    <row r="146" spans="3:26" ht="15.5" x14ac:dyDescent="0.35">
      <c r="C146" t="s">
        <v>585</v>
      </c>
      <c r="W146" s="5">
        <v>-379006000</v>
      </c>
      <c r="X146" s="5">
        <v>-2601000000</v>
      </c>
      <c r="Y146" s="5">
        <v>-2474402414</v>
      </c>
      <c r="Z146" s="5">
        <v>-6580261310</v>
      </c>
    </row>
    <row r="147" spans="3:26" ht="15.5" x14ac:dyDescent="0.35">
      <c r="C147" t="s">
        <v>1490</v>
      </c>
    </row>
    <row r="148" spans="3:26" ht="15.5" x14ac:dyDescent="0.35">
      <c r="C148" t="s">
        <v>3219</v>
      </c>
      <c r="O148" s="5">
        <v>3864629000</v>
      </c>
      <c r="T148" s="5">
        <v>2800030000</v>
      </c>
      <c r="U148" s="5">
        <v>1000000000</v>
      </c>
    </row>
    <row r="149" spans="3:26" ht="15.5" x14ac:dyDescent="0.35">
      <c r="C149" t="s">
        <v>343</v>
      </c>
      <c r="O149" s="5">
        <v>68397253000</v>
      </c>
      <c r="P149" s="5">
        <v>89166807000</v>
      </c>
      <c r="Q149" s="5">
        <v>15891812000</v>
      </c>
      <c r="R149" s="5">
        <v>63307182000</v>
      </c>
      <c r="S149" s="5">
        <v>65682967000</v>
      </c>
      <c r="T149" s="5">
        <v>36676079000</v>
      </c>
      <c r="U149" s="5">
        <v>15826839000</v>
      </c>
      <c r="V149" s="5">
        <v>33242317000</v>
      </c>
    </row>
    <row r="150" spans="3:26" ht="15.5" x14ac:dyDescent="0.35">
      <c r="C150" t="s">
        <v>3220</v>
      </c>
      <c r="E150" s="5">
        <v>-2668499000</v>
      </c>
      <c r="F150" s="5">
        <v>3559285000</v>
      </c>
      <c r="G150" s="5">
        <v>-3559285000</v>
      </c>
      <c r="I150" s="5">
        <v>-2668499000</v>
      </c>
      <c r="J150" s="5">
        <v>-4799014000</v>
      </c>
    </row>
    <row r="151" spans="3:26" ht="15.5" x14ac:dyDescent="0.35">
      <c r="C151" t="s">
        <v>508</v>
      </c>
      <c r="D151" s="5">
        <v>17872000</v>
      </c>
      <c r="E151" s="5">
        <v>16189000</v>
      </c>
      <c r="F151" s="5">
        <v>19780000</v>
      </c>
      <c r="G151" s="5">
        <v>-122510000</v>
      </c>
      <c r="I151" s="5">
        <v>193030000</v>
      </c>
      <c r="J151" s="5">
        <v>561932000</v>
      </c>
      <c r="K151" s="5">
        <v>115761000</v>
      </c>
      <c r="L151" s="5">
        <v>50451000</v>
      </c>
      <c r="M151" s="5">
        <v>318033000</v>
      </c>
      <c r="N151" s="5">
        <v>289148000</v>
      </c>
      <c r="O151" s="5">
        <v>478726000</v>
      </c>
      <c r="P151" s="5">
        <v>255198000</v>
      </c>
      <c r="Q151" s="5">
        <v>727119000</v>
      </c>
      <c r="R151" s="5">
        <v>438646000</v>
      </c>
      <c r="S151" s="5">
        <v>462513000</v>
      </c>
      <c r="T151" s="5">
        <v>509691000</v>
      </c>
      <c r="U151" s="5">
        <v>194704000</v>
      </c>
      <c r="V151" s="5">
        <v>1131273000</v>
      </c>
      <c r="W151" s="5">
        <v>447239000</v>
      </c>
      <c r="X151" s="5">
        <v>695143437</v>
      </c>
      <c r="Y151" s="5">
        <v>1324672291</v>
      </c>
      <c r="Z151" s="5">
        <v>1403768171</v>
      </c>
    </row>
    <row r="152" spans="3:26" ht="15.5" x14ac:dyDescent="0.35">
      <c r="C152" t="s">
        <v>163</v>
      </c>
      <c r="D152" s="5">
        <v>-6658486000</v>
      </c>
      <c r="E152" s="5">
        <v>-24408506000</v>
      </c>
      <c r="F152" s="5">
        <v>-36992541000</v>
      </c>
      <c r="G152" s="5">
        <v>-29950361000</v>
      </c>
      <c r="I152" s="5">
        <v>-118669369000</v>
      </c>
      <c r="J152" s="5">
        <v>-38131542000</v>
      </c>
      <c r="K152" s="5">
        <v>-26415757000</v>
      </c>
      <c r="L152" s="5">
        <v>-18373881000</v>
      </c>
      <c r="M152" s="5">
        <v>-17905316000</v>
      </c>
      <c r="N152" s="5">
        <v>-14305452000</v>
      </c>
      <c r="O152" s="5">
        <v>-77375180000</v>
      </c>
      <c r="P152" s="5">
        <v>-54091222000</v>
      </c>
      <c r="Q152" s="5">
        <v>-49278711000</v>
      </c>
      <c r="R152" s="5">
        <v>-142021057000</v>
      </c>
      <c r="S152" s="5">
        <v>-54935267000</v>
      </c>
      <c r="T152" s="5">
        <v>-40630726000</v>
      </c>
      <c r="U152" s="5">
        <v>-57734864000</v>
      </c>
      <c r="V152" s="5">
        <v>-83539511000</v>
      </c>
      <c r="W152" s="5">
        <v>-64137397000</v>
      </c>
      <c r="X152" s="5">
        <v>-40105251530</v>
      </c>
      <c r="Y152" s="5">
        <v>-24467072466</v>
      </c>
      <c r="Z152" s="5">
        <v>-25437457810</v>
      </c>
    </row>
    <row r="153" spans="3:26" ht="15.5" x14ac:dyDescent="0.35">
      <c r="C153" t="s">
        <v>347</v>
      </c>
      <c r="J153" s="5">
        <v>-8990000</v>
      </c>
      <c r="K153" s="5">
        <v>-163831000</v>
      </c>
      <c r="L153" s="5">
        <v>-16110000</v>
      </c>
      <c r="O153" s="5">
        <v>-50945000</v>
      </c>
      <c r="P153" s="5">
        <v>-46215000</v>
      </c>
      <c r="Q153" s="5">
        <v>-543894000</v>
      </c>
      <c r="R153" s="5">
        <v>-64000000000</v>
      </c>
      <c r="T153" s="5">
        <v>-3319254000</v>
      </c>
    </row>
    <row r="154" spans="3:26" ht="15.5" x14ac:dyDescent="0.35">
      <c r="C154" t="s">
        <v>459</v>
      </c>
      <c r="D154" s="5">
        <v>-2420988000</v>
      </c>
      <c r="E154" s="5">
        <v>2584609000</v>
      </c>
      <c r="F154" s="5">
        <v>-5652748000</v>
      </c>
      <c r="G154" s="5">
        <v>-8228021000</v>
      </c>
      <c r="I154" s="5">
        <v>-41169114000</v>
      </c>
      <c r="J154" s="5">
        <v>-125880634000</v>
      </c>
      <c r="K154" s="5">
        <v>-34178079000</v>
      </c>
      <c r="L154" s="5">
        <v>-23165959000</v>
      </c>
      <c r="M154" s="5">
        <v>-13324785000</v>
      </c>
      <c r="N154" s="5">
        <v>-23255562000</v>
      </c>
      <c r="O154" s="5">
        <v>-34198504000</v>
      </c>
      <c r="P154" s="5">
        <v>-57947925000</v>
      </c>
      <c r="Q154" s="5">
        <v>-23344663000</v>
      </c>
      <c r="R154" s="5">
        <v>-11461240000</v>
      </c>
      <c r="S154" s="5">
        <v>-3546534000</v>
      </c>
      <c r="T154" s="5">
        <v>-3907204000</v>
      </c>
      <c r="U154" s="5">
        <v>-13431305000</v>
      </c>
      <c r="V154" s="5">
        <v>-11342273000</v>
      </c>
      <c r="W154" s="5">
        <v>-7951895000</v>
      </c>
      <c r="X154" s="5">
        <v>-16177302817</v>
      </c>
      <c r="Y154" s="5">
        <v>-2554307397</v>
      </c>
      <c r="Z154" s="5">
        <v>-2223260674</v>
      </c>
    </row>
    <row r="155" spans="3:26" ht="15.5" x14ac:dyDescent="0.35">
      <c r="C155" t="s">
        <v>312</v>
      </c>
    </row>
    <row r="156" spans="3:26" ht="15.5" x14ac:dyDescent="0.35">
      <c r="C156" t="s">
        <v>175</v>
      </c>
      <c r="D156" s="5">
        <v>-34281293000</v>
      </c>
      <c r="E156" s="5">
        <v>-10228577000</v>
      </c>
      <c r="F156" s="5">
        <v>9859803000</v>
      </c>
      <c r="G156" s="5">
        <v>9159856000</v>
      </c>
      <c r="I156" s="5">
        <v>21972105000</v>
      </c>
      <c r="J156" s="5">
        <v>60210206000</v>
      </c>
      <c r="K156" s="5">
        <v>-46348194000</v>
      </c>
      <c r="L156" s="5">
        <v>5926976000</v>
      </c>
      <c r="M156" s="5">
        <v>-27514714000</v>
      </c>
      <c r="N156" s="5">
        <v>-70010618000</v>
      </c>
      <c r="O156" s="5">
        <v>-166844583000</v>
      </c>
      <c r="P156" s="5">
        <v>-145227765000</v>
      </c>
      <c r="Q156" s="5">
        <v>-91932807000</v>
      </c>
      <c r="R156" s="5">
        <v>125363203000</v>
      </c>
      <c r="S156" s="5">
        <v>-303722065000</v>
      </c>
      <c r="T156" s="5">
        <v>-156270721000</v>
      </c>
      <c r="U156" s="5">
        <v>-8699757000</v>
      </c>
      <c r="V156" s="5">
        <v>-36542545000</v>
      </c>
      <c r="W156" s="5">
        <v>-27463887000</v>
      </c>
      <c r="X156" s="5">
        <v>-17777528693</v>
      </c>
      <c r="Y156" s="5">
        <v>7508273352</v>
      </c>
      <c r="Z156" s="5">
        <v>9715301094</v>
      </c>
    </row>
    <row r="157" spans="3:26" ht="15.5" x14ac:dyDescent="0.35">
      <c r="C157" t="s">
        <v>3221</v>
      </c>
      <c r="U157" s="5">
        <v>18217277000</v>
      </c>
    </row>
    <row r="158" spans="3:26" ht="15.5" x14ac:dyDescent="0.35">
      <c r="C158" t="s">
        <v>635</v>
      </c>
      <c r="D158" s="5">
        <v>-2861054000</v>
      </c>
      <c r="E158" s="5">
        <v>5225534000</v>
      </c>
      <c r="F158" s="5">
        <v>-8440608000</v>
      </c>
      <c r="G158" s="5">
        <v>33263000</v>
      </c>
      <c r="I158" s="5">
        <v>-3215074000</v>
      </c>
      <c r="J158" s="5">
        <v>-6081286000</v>
      </c>
      <c r="K158" s="5">
        <v>-21721369000</v>
      </c>
      <c r="L158" s="5">
        <v>-27043309000</v>
      </c>
      <c r="M158" s="5">
        <v>-49076610000</v>
      </c>
      <c r="N158" s="5">
        <v>-29470627000</v>
      </c>
      <c r="O158" s="5">
        <v>-47527021000</v>
      </c>
      <c r="P158" s="5">
        <v>-55342281000</v>
      </c>
      <c r="Q158" s="5">
        <v>-59922348000</v>
      </c>
      <c r="R158" s="5">
        <v>-48721895000</v>
      </c>
      <c r="S158" s="5">
        <v>-57876373000</v>
      </c>
      <c r="T158" s="5">
        <v>-51401970000</v>
      </c>
    </row>
    <row r="159" spans="3:26" ht="15.5" x14ac:dyDescent="0.35">
      <c r="C159" t="s">
        <v>3222</v>
      </c>
    </row>
    <row r="160" spans="3:26" ht="15.5" x14ac:dyDescent="0.35">
      <c r="C160" t="s">
        <v>360</v>
      </c>
      <c r="E160" s="5">
        <v>-6000000000</v>
      </c>
      <c r="I160" s="5">
        <v>-6000000000</v>
      </c>
      <c r="J160" s="5">
        <v>-8000000000</v>
      </c>
    </row>
    <row r="161" spans="3:26" ht="15.5" x14ac:dyDescent="0.35">
      <c r="C161" t="s">
        <v>3223</v>
      </c>
      <c r="E161" s="5">
        <v>-769324000</v>
      </c>
      <c r="G161" s="5">
        <v>769324000</v>
      </c>
      <c r="I161" s="5">
        <v>-769324000</v>
      </c>
      <c r="J161" s="5">
        <v>-13585485000</v>
      </c>
      <c r="K161" s="5">
        <v>-8461206000</v>
      </c>
      <c r="L161" s="5">
        <v>-8959279000</v>
      </c>
      <c r="M161" s="5">
        <v>-6927782000</v>
      </c>
      <c r="N161" s="5">
        <v>-3296924000</v>
      </c>
      <c r="U161" s="5">
        <v>-2600000000</v>
      </c>
    </row>
    <row r="162" spans="3:26" ht="15.5" x14ac:dyDescent="0.35">
      <c r="C162" t="s">
        <v>176</v>
      </c>
      <c r="D162" s="5">
        <v>71421733000</v>
      </c>
      <c r="E162" s="5">
        <v>73476784000</v>
      </c>
      <c r="F162" s="5">
        <v>108968169000</v>
      </c>
      <c r="G162" s="5">
        <v>124022272000</v>
      </c>
      <c r="I162" s="5">
        <v>426684896000</v>
      </c>
      <c r="J162" s="5">
        <v>423100322000</v>
      </c>
      <c r="K162" s="5">
        <v>198197459000</v>
      </c>
      <c r="L162" s="5">
        <v>811765749000</v>
      </c>
      <c r="M162" s="5">
        <v>893635702000</v>
      </c>
      <c r="N162" s="5">
        <v>797921785000</v>
      </c>
      <c r="O162" s="5">
        <v>1201919741000</v>
      </c>
      <c r="P162" s="5">
        <v>1113459330000</v>
      </c>
      <c r="Q162" s="5">
        <v>1004582772000</v>
      </c>
      <c r="R162" s="5">
        <v>1081294717000</v>
      </c>
      <c r="S162" s="5">
        <v>661560921000</v>
      </c>
      <c r="T162" s="5">
        <v>569611755000</v>
      </c>
      <c r="U162" s="5">
        <v>533657680000</v>
      </c>
      <c r="V162" s="5">
        <v>331948178000</v>
      </c>
      <c r="W162" s="5">
        <v>361492064000</v>
      </c>
      <c r="X162" s="5">
        <v>231090934476</v>
      </c>
      <c r="Y162" s="5">
        <v>251630767790</v>
      </c>
      <c r="Z162" s="5">
        <v>87686325191</v>
      </c>
    </row>
    <row r="163" spans="3:26" ht="15.5" x14ac:dyDescent="0.35">
      <c r="C163" t="s">
        <v>179</v>
      </c>
      <c r="D163" s="5">
        <v>-75486186000</v>
      </c>
      <c r="E163" s="5">
        <v>-80079606000</v>
      </c>
      <c r="F163" s="5">
        <v>-81875020000</v>
      </c>
      <c r="G163" s="5">
        <v>-118246743000</v>
      </c>
      <c r="I163" s="5">
        <v>-412502035000</v>
      </c>
      <c r="J163" s="5">
        <v>-399095976000</v>
      </c>
      <c r="K163" s="5">
        <v>-367343308000</v>
      </c>
      <c r="L163" s="5">
        <v>-932994375000</v>
      </c>
      <c r="M163" s="5">
        <v>-890821927000</v>
      </c>
      <c r="N163" s="5">
        <v>-866537819000</v>
      </c>
      <c r="O163" s="5">
        <v>-1161737955000</v>
      </c>
      <c r="P163" s="5">
        <v>-1064292187000</v>
      </c>
      <c r="Q163" s="5">
        <v>-949057144000</v>
      </c>
      <c r="R163" s="5">
        <v>-1101950261000</v>
      </c>
      <c r="S163" s="5">
        <v>-855555145000</v>
      </c>
      <c r="T163" s="5">
        <v>-839786830000</v>
      </c>
      <c r="U163" s="5">
        <v>-515991737000</v>
      </c>
      <c r="V163" s="5">
        <v>-333607104000</v>
      </c>
      <c r="W163" s="5">
        <v>-362439330000</v>
      </c>
      <c r="X163" s="5">
        <v>-229738834998</v>
      </c>
      <c r="Y163" s="5">
        <v>-112482571533</v>
      </c>
      <c r="Z163" s="5">
        <v>-71969922755</v>
      </c>
    </row>
    <row r="164" spans="3:26" ht="15.5" x14ac:dyDescent="0.35">
      <c r="C164" t="s">
        <v>626</v>
      </c>
      <c r="D164" s="5">
        <v>3872682000</v>
      </c>
      <c r="E164" s="5">
        <v>26734363000</v>
      </c>
      <c r="F164" s="5">
        <v>87793495000</v>
      </c>
      <c r="G164" s="5">
        <v>24797195000</v>
      </c>
      <c r="I164" s="5">
        <v>184416344000</v>
      </c>
      <c r="J164" s="5">
        <v>98977327000</v>
      </c>
      <c r="K164" s="5">
        <v>88862110000</v>
      </c>
      <c r="L164" s="5">
        <v>289214139000</v>
      </c>
      <c r="M164" s="5">
        <v>150029307000</v>
      </c>
      <c r="N164" s="5">
        <v>2324044000</v>
      </c>
      <c r="O164" s="5">
        <v>5013829000</v>
      </c>
      <c r="P164" s="5">
        <v>37717282000</v>
      </c>
      <c r="Q164" s="5">
        <v>60762967000</v>
      </c>
      <c r="R164" s="5">
        <v>333789665000</v>
      </c>
      <c r="S164" s="5">
        <v>24516594000</v>
      </c>
    </row>
    <row r="165" spans="3:26" ht="15.5" x14ac:dyDescent="0.35">
      <c r="C165" t="s">
        <v>583</v>
      </c>
      <c r="N165" s="5">
        <v>42000000000</v>
      </c>
    </row>
    <row r="166" spans="3:26" ht="15.5" x14ac:dyDescent="0.35">
      <c r="C166" t="s">
        <v>361</v>
      </c>
      <c r="D166" s="5">
        <v>-30817225000</v>
      </c>
      <c r="E166" s="5">
        <v>-32003485000</v>
      </c>
      <c r="F166" s="5">
        <v>-98863894000</v>
      </c>
      <c r="G166" s="5">
        <v>-20688193000</v>
      </c>
      <c r="I166" s="5">
        <v>-169697701000</v>
      </c>
      <c r="J166" s="5">
        <v>-82049696000</v>
      </c>
      <c r="K166" s="5">
        <v>-29251448000</v>
      </c>
      <c r="L166" s="5">
        <v>-205551305000</v>
      </c>
      <c r="M166" s="5">
        <v>-138803650000</v>
      </c>
      <c r="N166" s="5">
        <v>-35600989000</v>
      </c>
      <c r="O166" s="5">
        <v>-48666891000</v>
      </c>
      <c r="P166" s="5">
        <v>-53459239000</v>
      </c>
      <c r="Q166" s="5">
        <v>-37826624000</v>
      </c>
      <c r="R166" s="5">
        <v>-143056924000</v>
      </c>
      <c r="S166" s="5">
        <v>-48187532000</v>
      </c>
    </row>
    <row r="167" spans="3:26" ht="15.5" x14ac:dyDescent="0.35">
      <c r="C167" t="s">
        <v>480</v>
      </c>
      <c r="Y167" s="5">
        <v>-117000000000</v>
      </c>
    </row>
    <row r="168" spans="3:26" ht="15.5" x14ac:dyDescent="0.35">
      <c r="C168" t="s">
        <v>3224</v>
      </c>
      <c r="T168" s="5">
        <v>200000000000</v>
      </c>
    </row>
    <row r="169" spans="3:26" ht="15.5" x14ac:dyDescent="0.35">
      <c r="C169" t="s">
        <v>3225</v>
      </c>
      <c r="E169" s="5">
        <v>769324000</v>
      </c>
      <c r="G169" s="5">
        <v>-769324000</v>
      </c>
      <c r="R169" s="5">
        <v>-200000000000</v>
      </c>
    </row>
    <row r="170" spans="3:26" ht="15.5" x14ac:dyDescent="0.35">
      <c r="C170" t="s">
        <v>3226</v>
      </c>
      <c r="E170" s="5">
        <v>-1000</v>
      </c>
      <c r="F170" s="5">
        <v>3055000000</v>
      </c>
      <c r="I170" s="5">
        <v>3054999000</v>
      </c>
      <c r="J170" s="5">
        <v>46945000000</v>
      </c>
      <c r="K170" s="5">
        <v>100000000000</v>
      </c>
      <c r="L170" s="5">
        <v>81973428000</v>
      </c>
      <c r="M170" s="5">
        <v>33700000000</v>
      </c>
      <c r="N170" s="5">
        <v>43104156000</v>
      </c>
    </row>
    <row r="171" spans="3:26" ht="15.5" x14ac:dyDescent="0.35">
      <c r="C171" t="s">
        <v>1127</v>
      </c>
      <c r="K171" s="5">
        <v>-4500000000</v>
      </c>
      <c r="L171" s="5">
        <v>-500000000</v>
      </c>
      <c r="M171" s="5">
        <v>-17500000000</v>
      </c>
      <c r="N171" s="5">
        <v>-12058663000</v>
      </c>
    </row>
    <row r="172" spans="3:26" ht="15.5" x14ac:dyDescent="0.35">
      <c r="C172" t="s">
        <v>589</v>
      </c>
      <c r="D172" s="5">
        <v>-411243000</v>
      </c>
      <c r="E172" s="5">
        <v>2417834000</v>
      </c>
      <c r="F172" s="5">
        <v>-777339000</v>
      </c>
      <c r="G172" s="5">
        <v>-757938000</v>
      </c>
      <c r="K172" s="5">
        <v>-2130432000</v>
      </c>
      <c r="L172" s="5">
        <v>-1978072000</v>
      </c>
      <c r="M172" s="5">
        <v>-1749754000</v>
      </c>
      <c r="N172" s="5">
        <v>-8395581000</v>
      </c>
      <c r="O172" s="5">
        <v>-115846286000</v>
      </c>
      <c r="P172" s="5">
        <v>-119710670000</v>
      </c>
      <c r="Q172" s="5">
        <v>-105757404000</v>
      </c>
      <c r="R172" s="5">
        <v>-12981647000</v>
      </c>
      <c r="S172" s="5">
        <v>-57971041000</v>
      </c>
      <c r="T172" s="5">
        <v>-34693676000</v>
      </c>
      <c r="U172" s="5">
        <v>-24448985000</v>
      </c>
      <c r="V172" s="5">
        <v>-21730742000</v>
      </c>
      <c r="W172" s="5">
        <v>-9685988000</v>
      </c>
      <c r="X172" s="5">
        <v>-5130702451</v>
      </c>
      <c r="Y172" s="5">
        <v>-1419902288</v>
      </c>
      <c r="Z172" s="5">
        <v>-1765077862</v>
      </c>
    </row>
    <row r="173" spans="3:26" ht="15.5" x14ac:dyDescent="0.35">
      <c r="C173" t="s">
        <v>985</v>
      </c>
      <c r="P173" s="5">
        <v>-3600000000</v>
      </c>
      <c r="Q173" s="5">
        <v>-1800000000</v>
      </c>
      <c r="S173" s="5">
        <v>-1800000000</v>
      </c>
      <c r="U173" s="5">
        <v>-1800000000</v>
      </c>
      <c r="V173" s="5">
        <v>-900000000</v>
      </c>
      <c r="W173" s="5">
        <v>-4500000000</v>
      </c>
      <c r="X173" s="5">
        <v>-11898925720</v>
      </c>
      <c r="Y173" s="5">
        <v>-1214020617</v>
      </c>
      <c r="Z173" s="5">
        <v>-786023480</v>
      </c>
    </row>
    <row r="174" spans="3:26" ht="15.5" x14ac:dyDescent="0.35">
      <c r="C174" t="s">
        <v>427</v>
      </c>
      <c r="Q174" s="5">
        <v>-2915026000</v>
      </c>
      <c r="S174" s="5">
        <v>-11879489000</v>
      </c>
      <c r="U174" s="5">
        <v>-15733992000</v>
      </c>
      <c r="V174" s="5">
        <v>-12252877000</v>
      </c>
      <c r="W174" s="5">
        <v>-12330633000</v>
      </c>
      <c r="X174" s="5">
        <v>-2100000000</v>
      </c>
      <c r="Y174" s="5">
        <v>-12006000000</v>
      </c>
      <c r="Z174" s="5">
        <v>-3450000000</v>
      </c>
    </row>
    <row r="175" spans="3:26" ht="15.5" x14ac:dyDescent="0.35">
      <c r="C175" t="s">
        <v>702</v>
      </c>
      <c r="R175" s="5">
        <v>220110000000</v>
      </c>
      <c r="S175" s="5">
        <v>43470000000</v>
      </c>
    </row>
    <row r="176" spans="3:26" ht="15.5" x14ac:dyDescent="0.35">
      <c r="C176" t="s">
        <v>3227</v>
      </c>
      <c r="R176" s="5">
        <v>-3120452000</v>
      </c>
    </row>
    <row r="177" spans="2:26" ht="15.5" x14ac:dyDescent="0.35">
      <c r="C177" t="s">
        <v>3228</v>
      </c>
    </row>
    <row r="178" spans="2:26" ht="15.5" x14ac:dyDescent="0.35">
      <c r="C178" t="s">
        <v>186</v>
      </c>
      <c r="D178" s="5">
        <v>-17085360000</v>
      </c>
      <c r="E178" s="5">
        <v>26160242000</v>
      </c>
      <c r="F178" s="5">
        <v>-45526711000</v>
      </c>
      <c r="G178" s="5">
        <v>55718043000</v>
      </c>
      <c r="I178" s="5">
        <v>6218805000</v>
      </c>
      <c r="J178" s="5">
        <v>-21547727000</v>
      </c>
      <c r="K178" s="5">
        <v>56324218000</v>
      </c>
      <c r="L178" s="5">
        <v>-5168046000</v>
      </c>
      <c r="M178" s="5">
        <v>-38346660000</v>
      </c>
      <c r="N178" s="5">
        <v>-1137993000</v>
      </c>
      <c r="O178" s="5">
        <v>-39155808000</v>
      </c>
      <c r="P178" s="5">
        <v>868697000</v>
      </c>
      <c r="Q178" s="5">
        <v>-90887927000</v>
      </c>
      <c r="R178" s="5">
        <v>68093459000</v>
      </c>
      <c r="S178" s="5">
        <v>-19586896000</v>
      </c>
      <c r="T178" s="5">
        <v>34360321000</v>
      </c>
      <c r="U178" s="5">
        <v>15472642000</v>
      </c>
      <c r="V178" s="5">
        <v>4338580000</v>
      </c>
      <c r="W178" s="5">
        <v>-1592330000</v>
      </c>
      <c r="X178" s="5">
        <v>-6576746681</v>
      </c>
      <c r="Y178" s="5">
        <v>8936827759</v>
      </c>
      <c r="Z178" s="5">
        <v>12881230405</v>
      </c>
    </row>
    <row r="179" spans="2:26" ht="15.5" x14ac:dyDescent="0.35">
      <c r="C179" t="s">
        <v>188</v>
      </c>
      <c r="D179" s="5">
        <v>32529970000</v>
      </c>
      <c r="I179" s="5">
        <v>24313124000</v>
      </c>
      <c r="J179" s="5">
        <v>44957631000</v>
      </c>
      <c r="K179" s="5">
        <v>-10025699000</v>
      </c>
      <c r="L179" s="5">
        <v>-5277217000</v>
      </c>
      <c r="M179" s="5">
        <v>32273092000</v>
      </c>
      <c r="N179" s="5">
        <v>30528624000</v>
      </c>
      <c r="O179" s="5">
        <v>71812249000</v>
      </c>
      <c r="P179" s="5">
        <v>67552749000</v>
      </c>
      <c r="Q179" s="5">
        <v>156284896000</v>
      </c>
      <c r="R179" s="5">
        <v>91619292000</v>
      </c>
      <c r="S179" s="5">
        <v>107951932000</v>
      </c>
      <c r="T179" s="5">
        <v>73003111000</v>
      </c>
      <c r="U179" s="5">
        <v>43733397000</v>
      </c>
      <c r="V179" s="5">
        <v>39517297000</v>
      </c>
      <c r="W179" s="5">
        <v>41505928000</v>
      </c>
      <c r="X179" s="5">
        <v>48390657594</v>
      </c>
      <c r="Y179" s="5">
        <v>44263794531</v>
      </c>
      <c r="Z179" s="5">
        <v>28878006280</v>
      </c>
    </row>
    <row r="180" spans="2:26" ht="15.5" x14ac:dyDescent="0.35">
      <c r="C180" t="s">
        <v>187</v>
      </c>
      <c r="D180" s="5">
        <v>585981000</v>
      </c>
      <c r="E180" s="5">
        <v>1112546000</v>
      </c>
      <c r="F180" s="5">
        <v>320333000</v>
      </c>
      <c r="G180" s="5">
        <v>-140030000</v>
      </c>
      <c r="I180" s="5">
        <v>1998041000</v>
      </c>
      <c r="J180" s="5">
        <v>903227000</v>
      </c>
      <c r="K180" s="5">
        <v>-1340889000</v>
      </c>
      <c r="L180" s="5">
        <v>419564000</v>
      </c>
      <c r="M180" s="5">
        <v>796351000</v>
      </c>
      <c r="N180" s="5">
        <v>2882461000</v>
      </c>
      <c r="O180" s="5">
        <v>-2127817000</v>
      </c>
      <c r="P180" s="5">
        <v>3390803000</v>
      </c>
      <c r="Q180" s="5">
        <v>2155780000</v>
      </c>
      <c r="R180" s="5">
        <v>-3427855000</v>
      </c>
      <c r="S180" s="5">
        <v>3254256000</v>
      </c>
      <c r="T180" s="5">
        <v>588500000</v>
      </c>
      <c r="U180" s="5">
        <v>10200627000</v>
      </c>
      <c r="V180" s="5">
        <v>-122480000</v>
      </c>
      <c r="W180" s="5">
        <v>-396301000</v>
      </c>
      <c r="X180" s="5">
        <v>-307982971</v>
      </c>
      <c r="Y180" s="5">
        <v>-4809964696</v>
      </c>
      <c r="Z180" s="5">
        <v>2504557845</v>
      </c>
    </row>
    <row r="181" spans="2:26" ht="15.5" x14ac:dyDescent="0.35">
      <c r="C181" t="s">
        <v>3229</v>
      </c>
      <c r="U181" s="5">
        <v>3596445000</v>
      </c>
    </row>
    <row r="182" spans="2:26" ht="15.5" x14ac:dyDescent="0.35">
      <c r="C182" t="s">
        <v>189</v>
      </c>
      <c r="D182" s="5">
        <v>16030591000</v>
      </c>
      <c r="E182" s="5">
        <v>27272788000</v>
      </c>
      <c r="F182" s="5">
        <v>-45206378000</v>
      </c>
      <c r="G182" s="5">
        <v>55578013000</v>
      </c>
      <c r="I182" s="5">
        <v>32529970000</v>
      </c>
      <c r="J182" s="5">
        <v>24313131000</v>
      </c>
      <c r="K182" s="5">
        <v>44957630000</v>
      </c>
      <c r="L182" s="5">
        <v>-10025699000</v>
      </c>
      <c r="M182" s="5">
        <v>-5277217000</v>
      </c>
      <c r="N182" s="5">
        <v>32273092000</v>
      </c>
      <c r="O182" s="5">
        <v>30528624000</v>
      </c>
      <c r="P182" s="5">
        <v>71812249000</v>
      </c>
      <c r="Q182" s="5">
        <v>67552749000</v>
      </c>
      <c r="R182" s="5">
        <v>156284896000</v>
      </c>
      <c r="S182" s="5">
        <v>91619292000</v>
      </c>
      <c r="T182" s="5">
        <v>107951932000</v>
      </c>
      <c r="U182" s="5">
        <v>73003111000</v>
      </c>
      <c r="V182" s="5">
        <v>43733397000</v>
      </c>
      <c r="W182" s="5">
        <v>39517297000</v>
      </c>
      <c r="X182" s="5">
        <v>41505927942</v>
      </c>
      <c r="Y182" s="5">
        <v>48390657594</v>
      </c>
      <c r="Z182" s="5">
        <v>44263794530</v>
      </c>
    </row>
    <row r="184" spans="2:26" ht="15.5" x14ac:dyDescent="0.35">
      <c r="B184" t="s">
        <v>190</v>
      </c>
      <c r="C184" t="s">
        <v>11</v>
      </c>
      <c r="D184" s="5">
        <v>980000000</v>
      </c>
      <c r="E184" s="5">
        <v>980000000</v>
      </c>
      <c r="F184" s="5">
        <v>980000000</v>
      </c>
      <c r="G184" s="5">
        <v>980000000</v>
      </c>
      <c r="I184" s="5">
        <v>980000000</v>
      </c>
      <c r="J184" s="5">
        <v>980000000</v>
      </c>
      <c r="K184" s="5">
        <v>980000000</v>
      </c>
      <c r="L184" s="5">
        <v>980000000</v>
      </c>
      <c r="M184" s="5">
        <v>980000000</v>
      </c>
      <c r="N184" s="5">
        <v>980000000</v>
      </c>
      <c r="O184" s="5">
        <v>980000000</v>
      </c>
      <c r="P184" s="5">
        <v>980000000</v>
      </c>
      <c r="Q184" s="5">
        <v>980000000</v>
      </c>
      <c r="R184" s="5">
        <v>980000000</v>
      </c>
      <c r="S184" s="5">
        <v>760000000</v>
      </c>
      <c r="T184" s="5">
        <v>690000000</v>
      </c>
      <c r="U184" s="5">
        <v>690000000</v>
      </c>
      <c r="V184" s="5">
        <v>690000000</v>
      </c>
      <c r="W184" s="5">
        <v>140000000</v>
      </c>
      <c r="X184" s="5">
        <v>140000000</v>
      </c>
      <c r="Y184" s="5">
        <v>140000000</v>
      </c>
      <c r="Z184" s="5">
        <v>140000000</v>
      </c>
    </row>
    <row r="185" spans="2:26" ht="15.5" x14ac:dyDescent="0.35">
      <c r="C185" t="s">
        <v>191</v>
      </c>
      <c r="D185" s="6">
        <v>2.27</v>
      </c>
      <c r="E185" s="6">
        <v>-2.91</v>
      </c>
      <c r="F185" s="6">
        <v>0.15</v>
      </c>
      <c r="G185" s="6">
        <v>6.83</v>
      </c>
    </row>
    <row r="186" spans="2:26" ht="15.5" x14ac:dyDescent="0.35">
      <c r="C186" t="s">
        <v>192</v>
      </c>
      <c r="D186" s="6">
        <v>290.75</v>
      </c>
      <c r="E186" s="6">
        <v>-242.27</v>
      </c>
      <c r="F186" s="6">
        <v>4666.67</v>
      </c>
      <c r="G186" s="6">
        <v>96.63</v>
      </c>
    </row>
    <row r="187" spans="2:26" ht="15.5" x14ac:dyDescent="0.35">
      <c r="C187" t="s">
        <v>70</v>
      </c>
      <c r="D187" s="6">
        <v>2.33</v>
      </c>
      <c r="E187" s="6">
        <v>2.81</v>
      </c>
      <c r="F187" s="6">
        <v>2.52</v>
      </c>
      <c r="G187" s="6">
        <v>2.66</v>
      </c>
    </row>
    <row r="188" spans="2:26" ht="15.5" x14ac:dyDescent="0.35">
      <c r="C188" t="s">
        <v>193</v>
      </c>
      <c r="D188" s="5">
        <v>56090000000</v>
      </c>
      <c r="E188" s="5">
        <v>30370000000</v>
      </c>
      <c r="F188" s="5">
        <v>55530000000</v>
      </c>
      <c r="G188" s="5">
        <v>49310000000</v>
      </c>
    </row>
    <row r="189" spans="2:26" ht="15.5" x14ac:dyDescent="0.35">
      <c r="C189" t="s">
        <v>194</v>
      </c>
      <c r="D189" s="6">
        <v>1E-3</v>
      </c>
      <c r="E189" s="6">
        <v>-1.2999999999999999E-3</v>
      </c>
      <c r="F189" s="6">
        <v>1E-4</v>
      </c>
      <c r="G189" s="6">
        <v>3.0000000000000001E-3</v>
      </c>
    </row>
    <row r="190" spans="2:26" ht="15.5" x14ac:dyDescent="0.35">
      <c r="C190" t="s">
        <v>195</v>
      </c>
      <c r="D190" s="6">
        <v>2.3999999999999998E-3</v>
      </c>
      <c r="E190" s="6">
        <v>-3.2000000000000002E-3</v>
      </c>
      <c r="F190" s="6">
        <v>2.0000000000000001E-4</v>
      </c>
      <c r="G190" s="6">
        <v>7.4000000000000003E-3</v>
      </c>
    </row>
    <row r="191" spans="2:26" ht="15.5" x14ac:dyDescent="0.35">
      <c r="C191" t="s">
        <v>196</v>
      </c>
      <c r="D191" s="6">
        <v>1.5600000000000001E-2</v>
      </c>
      <c r="E191" s="6">
        <v>4.3E-3</v>
      </c>
      <c r="F191" s="6">
        <v>1.55E-2</v>
      </c>
      <c r="G191" s="6">
        <v>1.37E-2</v>
      </c>
    </row>
    <row r="192" spans="2:26" ht="15.5" x14ac:dyDescent="0.35">
      <c r="C192" t="s">
        <v>197</v>
      </c>
      <c r="D192" s="6">
        <v>1.2</v>
      </c>
      <c r="E192" s="6">
        <v>0.34</v>
      </c>
      <c r="F192" s="6">
        <v>1.21</v>
      </c>
      <c r="G192" s="6">
        <v>1.1200000000000001</v>
      </c>
    </row>
    <row r="193" spans="3:26" ht="15.5" x14ac:dyDescent="0.35">
      <c r="C193" t="s">
        <v>198</v>
      </c>
      <c r="D193" s="5">
        <v>1017000000000</v>
      </c>
      <c r="E193" s="5">
        <v>1011000000000</v>
      </c>
      <c r="F193" s="5">
        <v>1023000000000</v>
      </c>
      <c r="G193" s="5">
        <v>1014000000000</v>
      </c>
    </row>
    <row r="194" spans="3:26" ht="15.5" x14ac:dyDescent="0.35">
      <c r="C194" t="s">
        <v>199</v>
      </c>
      <c r="D194" s="6">
        <v>0.71</v>
      </c>
      <c r="E194" s="6">
        <v>0.76</v>
      </c>
      <c r="F194" s="6">
        <v>0.75</v>
      </c>
      <c r="G194" s="6">
        <v>0.71</v>
      </c>
    </row>
    <row r="195" spans="3:26" ht="15.5" x14ac:dyDescent="0.35">
      <c r="C195" t="s">
        <v>200</v>
      </c>
      <c r="D195" s="6">
        <v>929.46</v>
      </c>
      <c r="E195" s="6">
        <v>924.95</v>
      </c>
      <c r="F195" s="6">
        <v>933.95</v>
      </c>
      <c r="G195" s="6">
        <v>925.21</v>
      </c>
    </row>
    <row r="196" spans="3:26" ht="15.5" x14ac:dyDescent="0.35">
      <c r="C196" t="s">
        <v>201</v>
      </c>
      <c r="D196" s="6">
        <v>0.71</v>
      </c>
      <c r="E196" s="6">
        <v>0.76</v>
      </c>
      <c r="F196" s="6">
        <v>0.75</v>
      </c>
      <c r="G196" s="6">
        <v>0.71</v>
      </c>
    </row>
    <row r="197" spans="3:26" ht="15.5" x14ac:dyDescent="0.35">
      <c r="C197" t="s">
        <v>202</v>
      </c>
      <c r="D197" s="6">
        <v>929.37</v>
      </c>
      <c r="E197" s="6">
        <v>924.88</v>
      </c>
      <c r="F197" s="6">
        <v>933.86</v>
      </c>
      <c r="G197" s="6">
        <v>925.12</v>
      </c>
    </row>
    <row r="198" spans="3:26" ht="15.5" x14ac:dyDescent="0.35">
      <c r="C198" t="s">
        <v>203</v>
      </c>
      <c r="D198" s="5">
        <v>240000000000</v>
      </c>
      <c r="E198" s="5">
        <v>239000000000</v>
      </c>
      <c r="F198" s="5">
        <v>238000000000</v>
      </c>
      <c r="G198" s="5">
        <v>200000000000</v>
      </c>
    </row>
    <row r="199" spans="3:26" ht="15.5" x14ac:dyDescent="0.35">
      <c r="C199" t="s">
        <v>204</v>
      </c>
      <c r="D199" s="5">
        <v>633000000000</v>
      </c>
      <c r="E199" s="5">
        <v>660000000000</v>
      </c>
      <c r="F199" s="5">
        <v>668000000000</v>
      </c>
      <c r="G199" s="5">
        <v>682000000000</v>
      </c>
    </row>
    <row r="200" spans="3:26" ht="15.5" x14ac:dyDescent="0.35">
      <c r="C200" t="s">
        <v>205</v>
      </c>
      <c r="D200" s="5">
        <v>910000000000</v>
      </c>
      <c r="E200" s="5">
        <v>906000000000</v>
      </c>
      <c r="F200" s="5">
        <v>914000000000</v>
      </c>
      <c r="G200" s="5">
        <v>906000000000</v>
      </c>
    </row>
    <row r="201" spans="3:26" ht="15.5" x14ac:dyDescent="0.35">
      <c r="C201" t="s">
        <v>23</v>
      </c>
      <c r="D201" s="5">
        <v>873000000000</v>
      </c>
      <c r="E201" s="5">
        <v>899000000000</v>
      </c>
      <c r="F201" s="5">
        <v>906000000000</v>
      </c>
      <c r="G201" s="5">
        <v>882000000000</v>
      </c>
    </row>
    <row r="202" spans="3:26" ht="15.5" x14ac:dyDescent="0.35">
      <c r="C202" t="s">
        <v>20</v>
      </c>
      <c r="D202" s="5">
        <v>836000000000</v>
      </c>
      <c r="E202" s="5">
        <v>851000000000</v>
      </c>
      <c r="F202" s="5">
        <v>879000000000</v>
      </c>
      <c r="G202" s="5">
        <v>818000000000</v>
      </c>
    </row>
    <row r="203" spans="3:26" ht="15.5" x14ac:dyDescent="0.35">
      <c r="C203" t="s">
        <v>206</v>
      </c>
      <c r="D203" s="5">
        <v>-27000000000</v>
      </c>
      <c r="E203" s="5">
        <v>-23000000000</v>
      </c>
      <c r="F203" s="5">
        <v>-2000000000</v>
      </c>
      <c r="G203" s="5">
        <v>27000000000</v>
      </c>
    </row>
    <row r="204" spans="3:26" ht="15.5" x14ac:dyDescent="0.35">
      <c r="C204" t="s">
        <v>207</v>
      </c>
      <c r="D204" s="5">
        <v>26000000000</v>
      </c>
      <c r="E204" s="5">
        <v>61000000000</v>
      </c>
      <c r="F204" s="5">
        <v>-16000000000</v>
      </c>
      <c r="G204" s="5">
        <v>88000000000</v>
      </c>
    </row>
    <row r="205" spans="3:26" ht="15.5" x14ac:dyDescent="0.35">
      <c r="C205" t="s">
        <v>208</v>
      </c>
      <c r="D205" s="5">
        <v>-9000000000</v>
      </c>
      <c r="E205" s="5">
        <v>-22000000000</v>
      </c>
      <c r="F205" s="5">
        <v>-43000000000</v>
      </c>
      <c r="G205" s="5">
        <v>-38000000000</v>
      </c>
    </row>
    <row r="206" spans="3:26" ht="15.5" x14ac:dyDescent="0.35">
      <c r="C206" t="s">
        <v>12</v>
      </c>
      <c r="D206" s="5">
        <v>17000000000</v>
      </c>
      <c r="E206" s="5">
        <v>39000000000</v>
      </c>
      <c r="F206" s="5">
        <v>-59000000000</v>
      </c>
      <c r="G206" s="5">
        <v>50000000000</v>
      </c>
    </row>
    <row r="207" spans="3:26" ht="15.5" x14ac:dyDescent="0.35">
      <c r="C207" t="s">
        <v>15</v>
      </c>
      <c r="D207" s="6">
        <v>17.48</v>
      </c>
      <c r="E207" s="6">
        <v>39.799999999999997</v>
      </c>
      <c r="F207" s="6">
        <v>-60.34</v>
      </c>
      <c r="G207" s="6">
        <v>51.21</v>
      </c>
    </row>
    <row r="208" spans="3:26" ht="15.5" x14ac:dyDescent="0.35">
      <c r="C208" t="s">
        <v>57</v>
      </c>
      <c r="I208" s="6">
        <v>12.83</v>
      </c>
      <c r="J208" s="6">
        <v>-21.06</v>
      </c>
      <c r="K208" s="6">
        <v>-85.27</v>
      </c>
      <c r="L208" s="6">
        <v>-137.38</v>
      </c>
      <c r="M208" s="6">
        <v>-191.87</v>
      </c>
      <c r="N208" s="6">
        <v>-169.06</v>
      </c>
      <c r="O208" s="6">
        <v>-163.35</v>
      </c>
      <c r="P208" s="6">
        <v>-34.35</v>
      </c>
      <c r="Q208" s="6">
        <v>-176.11</v>
      </c>
      <c r="R208" s="6">
        <v>12.35</v>
      </c>
      <c r="S208" s="6">
        <v>-15.46</v>
      </c>
      <c r="T208" s="6">
        <v>76.680000000000007</v>
      </c>
      <c r="U208" s="6">
        <v>-13.52</v>
      </c>
      <c r="V208" s="6">
        <v>71.84</v>
      </c>
      <c r="W208" s="6">
        <v>290.06</v>
      </c>
      <c r="X208" s="6">
        <v>274.98</v>
      </c>
      <c r="Y208" s="6">
        <v>161.6</v>
      </c>
      <c r="Z208" s="6">
        <v>153.22</v>
      </c>
    </row>
    <row r="209" spans="3:26" ht="15.5" x14ac:dyDescent="0.35">
      <c r="C209" t="s">
        <v>69</v>
      </c>
      <c r="I209" s="6">
        <v>54.95</v>
      </c>
      <c r="J209" s="6">
        <v>-33.24</v>
      </c>
      <c r="K209" s="6">
        <v>-11.49</v>
      </c>
      <c r="L209" s="6">
        <v>-7.79</v>
      </c>
      <c r="M209" s="6">
        <v>-6.25</v>
      </c>
      <c r="N209" s="6">
        <v>-7.1</v>
      </c>
      <c r="O209" s="6">
        <v>-6.31</v>
      </c>
      <c r="P209" s="6">
        <v>-34.93</v>
      </c>
      <c r="Q209" s="6">
        <v>-7.04</v>
      </c>
      <c r="R209" s="6">
        <v>89.07</v>
      </c>
      <c r="S209" s="6">
        <v>-60.67</v>
      </c>
      <c r="T209" s="6">
        <v>11.8</v>
      </c>
      <c r="U209" s="6">
        <v>-43.2</v>
      </c>
      <c r="V209" s="6">
        <v>12.51</v>
      </c>
      <c r="W209" s="6">
        <v>39.17</v>
      </c>
      <c r="X209" s="6">
        <v>37.36</v>
      </c>
      <c r="Y209" s="6">
        <v>23.82</v>
      </c>
      <c r="Z209" s="6">
        <v>13.43</v>
      </c>
    </row>
    <row r="210" spans="3:26" ht="15.5" x14ac:dyDescent="0.35">
      <c r="C210" t="s">
        <v>72</v>
      </c>
      <c r="I210" s="6">
        <v>0.67</v>
      </c>
      <c r="J210" s="6">
        <v>0.67</v>
      </c>
      <c r="K210" s="6">
        <v>0.96</v>
      </c>
      <c r="L210" s="6">
        <v>0.99</v>
      </c>
      <c r="M210" s="6">
        <v>1.1200000000000001</v>
      </c>
      <c r="N210" s="6">
        <v>1.05</v>
      </c>
      <c r="O210" s="6">
        <v>0.83</v>
      </c>
      <c r="P210" s="6">
        <v>0.89</v>
      </c>
      <c r="Q210" s="6">
        <v>0.93</v>
      </c>
      <c r="R210" s="6">
        <v>0.79</v>
      </c>
      <c r="S210" s="6">
        <v>0.56000000000000005</v>
      </c>
      <c r="T210" s="6">
        <v>0.5</v>
      </c>
      <c r="U210" s="6">
        <v>0.42</v>
      </c>
      <c r="V210" s="6">
        <v>0.74</v>
      </c>
      <c r="W210" s="6">
        <v>2.31</v>
      </c>
      <c r="X210" s="6">
        <v>2.4900000000000002</v>
      </c>
      <c r="Y210" s="6">
        <v>0.99</v>
      </c>
      <c r="Z210" s="6">
        <v>0.59</v>
      </c>
    </row>
    <row r="211" spans="3:26" ht="15.5" x14ac:dyDescent="0.35">
      <c r="C211" t="s">
        <v>209</v>
      </c>
      <c r="I211" s="5">
        <v>198370000000</v>
      </c>
      <c r="J211" s="5">
        <v>173240000000</v>
      </c>
      <c r="K211" s="5">
        <v>147590000000</v>
      </c>
      <c r="L211" s="5">
        <v>94630000000</v>
      </c>
      <c r="M211" s="5">
        <v>35340000000</v>
      </c>
      <c r="N211" s="5">
        <v>33180000000</v>
      </c>
      <c r="O211" s="5">
        <v>110820000000</v>
      </c>
      <c r="P211" s="5">
        <v>190780000000</v>
      </c>
    </row>
    <row r="212" spans="3:26" ht="15.5" x14ac:dyDescent="0.35">
      <c r="C212" t="s">
        <v>210</v>
      </c>
      <c r="I212" s="6">
        <v>5.6000000000000008E-3</v>
      </c>
      <c r="J212" s="6">
        <v>-9.3999999999999986E-3</v>
      </c>
      <c r="K212" s="6">
        <v>-4.8499999999999995E-2</v>
      </c>
      <c r="L212" s="6">
        <v>-7.1900000000000006E-2</v>
      </c>
      <c r="M212" s="6">
        <v>-9.3000000000000013E-2</v>
      </c>
      <c r="N212" s="6">
        <v>-8.4199999999999997E-2</v>
      </c>
      <c r="O212" s="6">
        <v>-7.0699999999999999E-2</v>
      </c>
      <c r="P212" s="6">
        <v>-1.37E-2</v>
      </c>
      <c r="Q212" s="6">
        <v>-8.7799999999999989E-2</v>
      </c>
      <c r="R212" s="6">
        <v>5.7999999999999996E-3</v>
      </c>
      <c r="S212" s="6">
        <v>-6.4000000000000003E-3</v>
      </c>
      <c r="T212" s="6">
        <v>3.9699999999999999E-2</v>
      </c>
      <c r="U212" s="6">
        <v>-8.3000000000000001E-3</v>
      </c>
      <c r="V212" s="6">
        <v>6.4299999999999996E-2</v>
      </c>
      <c r="W212" s="6">
        <v>6.2199999999999998E-2</v>
      </c>
      <c r="X212" s="6">
        <v>6.8900000000000003E-2</v>
      </c>
      <c r="Y212" s="6">
        <v>4.4000000000000004E-2</v>
      </c>
      <c r="Z212" s="6">
        <v>4.8899999999999999E-2</v>
      </c>
    </row>
    <row r="213" spans="3:26" ht="15.5" x14ac:dyDescent="0.35">
      <c r="C213" t="s">
        <v>211</v>
      </c>
      <c r="I213" s="6">
        <v>1.3899999999999999E-2</v>
      </c>
      <c r="J213" s="6">
        <v>-2.3300000000000001E-2</v>
      </c>
      <c r="K213" s="6">
        <v>-0.14219999999999999</v>
      </c>
      <c r="L213" s="6">
        <v>-0.20199999999999999</v>
      </c>
      <c r="M213" s="6">
        <v>-0.2359</v>
      </c>
      <c r="N213" s="6">
        <v>-0.2271</v>
      </c>
      <c r="O213" s="6">
        <v>-0.17920000000000003</v>
      </c>
      <c r="P213" s="6">
        <v>-3.1800000000000002E-2</v>
      </c>
      <c r="Q213" s="6">
        <v>-0.21199999999999999</v>
      </c>
      <c r="R213" s="6">
        <v>1.23E-2</v>
      </c>
      <c r="S213" s="6">
        <v>-1.4999999999999999E-2</v>
      </c>
      <c r="T213" s="6">
        <v>0.15509999999999999</v>
      </c>
      <c r="U213" s="6">
        <v>-3.2799999999999996E-2</v>
      </c>
      <c r="V213" s="6">
        <v>0.17960000000000001</v>
      </c>
      <c r="W213" s="6">
        <v>0.17199999999999999</v>
      </c>
      <c r="X213" s="6">
        <v>0.18840000000000001</v>
      </c>
      <c r="Y213" s="6">
        <v>0.1241</v>
      </c>
      <c r="Z213" s="6">
        <v>0.1176</v>
      </c>
    </row>
    <row r="214" spans="3:26" ht="15.5" x14ac:dyDescent="0.35">
      <c r="C214" t="s">
        <v>212</v>
      </c>
      <c r="I214" s="6">
        <v>5.0700000000000002E-2</v>
      </c>
      <c r="J214" s="6">
        <v>1.2800000000000001E-2</v>
      </c>
      <c r="K214" s="6">
        <v>-1.67E-2</v>
      </c>
      <c r="L214" s="6">
        <v>-5.5800000000000002E-2</v>
      </c>
      <c r="M214" s="6">
        <v>-0.1013</v>
      </c>
      <c r="N214" s="6">
        <v>-8.48E-2</v>
      </c>
      <c r="O214" s="6">
        <v>-4.2199999999999994E-2</v>
      </c>
      <c r="P214" s="6">
        <v>4.5700000000000005E-2</v>
      </c>
      <c r="Q214" s="6">
        <v>-0.1036</v>
      </c>
      <c r="R214" s="6">
        <v>7.8299999999999995E-2</v>
      </c>
      <c r="S214" s="6">
        <v>7.1399999999999991E-2</v>
      </c>
      <c r="T214" s="6">
        <v>0.1993</v>
      </c>
      <c r="U214" s="6">
        <v>6.2899999999999998E-2</v>
      </c>
      <c r="V214" s="6">
        <v>0.27649999999999997</v>
      </c>
      <c r="W214" s="6">
        <v>0.2482</v>
      </c>
      <c r="X214" s="6">
        <v>0.20069999999999999</v>
      </c>
      <c r="Y214" s="6">
        <v>0.1628</v>
      </c>
      <c r="Z214" s="6">
        <v>0.26069999999999999</v>
      </c>
    </row>
    <row r="215" spans="3:26" ht="15.5" x14ac:dyDescent="0.35">
      <c r="C215" t="s">
        <v>213</v>
      </c>
      <c r="I215" s="6">
        <v>1.02</v>
      </c>
      <c r="J215" s="6">
        <v>0.26</v>
      </c>
      <c r="K215" s="6">
        <v>-0.28999999999999998</v>
      </c>
      <c r="L215" s="6">
        <v>-0.89</v>
      </c>
      <c r="M215" s="6">
        <v>-1.53</v>
      </c>
      <c r="N215" s="6">
        <v>-1.17</v>
      </c>
      <c r="O215" s="6">
        <v>-0.68</v>
      </c>
      <c r="P215" s="6">
        <v>0.76</v>
      </c>
      <c r="Q215" s="6">
        <v>-1.89</v>
      </c>
      <c r="R215" s="6">
        <v>1.22</v>
      </c>
      <c r="S215" s="6">
        <v>0.96</v>
      </c>
      <c r="T215" s="6">
        <v>2.23</v>
      </c>
      <c r="U215" s="6">
        <v>0.79</v>
      </c>
      <c r="V215" s="6">
        <v>3.77</v>
      </c>
      <c r="W215" s="6">
        <v>3.37</v>
      </c>
      <c r="X215" s="6">
        <v>3.03</v>
      </c>
      <c r="Y215" s="6">
        <v>1.95</v>
      </c>
      <c r="Z215" s="6">
        <v>2.35</v>
      </c>
    </row>
    <row r="216" spans="3:26" ht="15.5" x14ac:dyDescent="0.35">
      <c r="C216" t="s">
        <v>66</v>
      </c>
      <c r="I216" s="6">
        <v>0.76</v>
      </c>
      <c r="J216" s="6">
        <v>0.78</v>
      </c>
      <c r="K216" s="6">
        <v>1.63</v>
      </c>
      <c r="L216" s="6">
        <v>1.57</v>
      </c>
      <c r="M216" s="6">
        <v>1.48</v>
      </c>
      <c r="N216" s="6">
        <v>1.61</v>
      </c>
      <c r="O216" s="6">
        <v>1.1299999999999999</v>
      </c>
      <c r="P216" s="6">
        <v>1.1100000000000001</v>
      </c>
      <c r="Q216" s="6">
        <v>1.49</v>
      </c>
      <c r="R216" s="6">
        <v>1.1000000000000001</v>
      </c>
      <c r="S216" s="6">
        <v>0.91</v>
      </c>
      <c r="T216" s="6">
        <v>1.83</v>
      </c>
      <c r="U216" s="6">
        <v>1.42</v>
      </c>
      <c r="V216" s="6">
        <v>2.25</v>
      </c>
      <c r="W216" s="6">
        <v>6.74</v>
      </c>
      <c r="X216" s="6">
        <v>7.04</v>
      </c>
      <c r="Y216" s="6">
        <v>2.96</v>
      </c>
      <c r="Z216" s="6">
        <v>1.58</v>
      </c>
    </row>
    <row r="217" spans="3:26" ht="15.5" x14ac:dyDescent="0.35">
      <c r="C217" t="s">
        <v>63</v>
      </c>
      <c r="I217" s="6">
        <v>924.95</v>
      </c>
      <c r="J217" s="6">
        <v>902.5</v>
      </c>
      <c r="K217" s="6">
        <v>599.6</v>
      </c>
      <c r="L217" s="6">
        <v>680.12</v>
      </c>
      <c r="M217" s="6">
        <v>813.39</v>
      </c>
      <c r="N217" s="6">
        <v>744.47</v>
      </c>
      <c r="O217" s="6">
        <v>911.67</v>
      </c>
      <c r="P217" s="6">
        <v>1081.1400000000001</v>
      </c>
      <c r="Q217" s="6">
        <v>830.75</v>
      </c>
      <c r="R217" s="6">
        <v>1001.25</v>
      </c>
      <c r="S217" s="6">
        <v>1028.0899999999999</v>
      </c>
      <c r="T217" s="6">
        <v>494.28</v>
      </c>
      <c r="U217" s="6">
        <v>412.54</v>
      </c>
      <c r="V217" s="6">
        <v>399.99</v>
      </c>
      <c r="W217" s="6">
        <v>1686.2</v>
      </c>
      <c r="X217" s="6">
        <v>1459.56</v>
      </c>
      <c r="Y217" s="6">
        <v>1302.3900000000001</v>
      </c>
      <c r="Z217" s="6">
        <v>1302.48</v>
      </c>
    </row>
    <row r="218" spans="3:26" ht="15.5" x14ac:dyDescent="0.35">
      <c r="C218" t="s">
        <v>214</v>
      </c>
      <c r="I218" s="6">
        <v>0.76</v>
      </c>
      <c r="J218" s="6">
        <v>0.78</v>
      </c>
      <c r="K218" s="6">
        <v>1.66</v>
      </c>
      <c r="L218" s="6">
        <v>1.6</v>
      </c>
      <c r="M218" s="6">
        <v>1.5</v>
      </c>
      <c r="N218" s="6">
        <v>1.75</v>
      </c>
      <c r="O218" s="6">
        <v>1.22</v>
      </c>
      <c r="P218" s="6">
        <v>1.19</v>
      </c>
      <c r="Q218" s="6">
        <v>1.65</v>
      </c>
      <c r="R218" s="6">
        <v>1.2</v>
      </c>
      <c r="S218" s="6">
        <v>0.94</v>
      </c>
      <c r="T218" s="6">
        <v>1.99</v>
      </c>
      <c r="U218" s="6">
        <v>1.54</v>
      </c>
      <c r="V218" s="6">
        <v>2.27</v>
      </c>
      <c r="W218" s="6">
        <v>6.78</v>
      </c>
      <c r="X218" s="6">
        <v>7.09</v>
      </c>
      <c r="Y218" s="6">
        <v>2.99</v>
      </c>
      <c r="Z218" s="6">
        <v>1.6</v>
      </c>
    </row>
    <row r="219" spans="3:26" ht="15.5" x14ac:dyDescent="0.35">
      <c r="C219" t="s">
        <v>215</v>
      </c>
      <c r="I219" s="6">
        <v>924.88</v>
      </c>
      <c r="J219" s="6">
        <v>902.38</v>
      </c>
      <c r="K219" s="5">
        <v>591</v>
      </c>
      <c r="L219" s="6">
        <v>668.39</v>
      </c>
      <c r="M219" s="6">
        <v>797.72</v>
      </c>
      <c r="N219" s="6">
        <v>685.86</v>
      </c>
      <c r="O219" s="6">
        <v>845.74</v>
      </c>
      <c r="P219" s="6">
        <v>1007.83</v>
      </c>
      <c r="Q219" s="6">
        <v>749.9</v>
      </c>
      <c r="R219" s="6">
        <v>913.18</v>
      </c>
      <c r="S219" s="6">
        <v>993.71</v>
      </c>
      <c r="T219" s="6">
        <v>454.05</v>
      </c>
      <c r="U219" s="6">
        <v>380.37</v>
      </c>
      <c r="V219" s="6">
        <v>396.58</v>
      </c>
      <c r="W219" s="6">
        <v>1674.63</v>
      </c>
      <c r="X219" s="6">
        <v>1447.99</v>
      </c>
      <c r="Y219" s="6">
        <v>1286.96</v>
      </c>
      <c r="Z219" s="6">
        <v>1283.19</v>
      </c>
    </row>
    <row r="220" spans="3:26" ht="15.5" x14ac:dyDescent="0.35">
      <c r="C220" t="s">
        <v>216</v>
      </c>
      <c r="I220" s="5">
        <v>239000000000</v>
      </c>
      <c r="J220" s="5">
        <v>168000000000</v>
      </c>
      <c r="K220" s="5">
        <v>166000000000</v>
      </c>
      <c r="L220" s="5">
        <v>257000000000</v>
      </c>
      <c r="M220" s="5">
        <v>364000000000</v>
      </c>
      <c r="N220" s="5">
        <v>440000000000</v>
      </c>
      <c r="O220" s="5">
        <v>535000000000</v>
      </c>
      <c r="P220" s="5">
        <v>507000000000</v>
      </c>
      <c r="Q220" s="5">
        <v>430000000000</v>
      </c>
      <c r="R220" s="5">
        <v>323000000000</v>
      </c>
      <c r="S220" s="5">
        <v>287000000000</v>
      </c>
      <c r="T220" s="5">
        <v>352000000000</v>
      </c>
      <c r="U220" s="5">
        <v>327000000000</v>
      </c>
      <c r="V220" s="5">
        <v>193000000000</v>
      </c>
      <c r="W220" s="5">
        <v>168000000000</v>
      </c>
      <c r="X220" s="5">
        <v>125000000000</v>
      </c>
      <c r="Y220" s="5">
        <v>79000000000</v>
      </c>
      <c r="Z220" s="5">
        <v>25000000000</v>
      </c>
    </row>
    <row r="221" spans="3:26" ht="15.5" x14ac:dyDescent="0.35">
      <c r="C221" t="s">
        <v>217</v>
      </c>
      <c r="I221" s="5">
        <v>660000000000</v>
      </c>
      <c r="J221" s="5">
        <v>680000000000</v>
      </c>
      <c r="K221" s="5">
        <v>593000000000</v>
      </c>
      <c r="L221" s="5">
        <v>483000000000</v>
      </c>
      <c r="M221" s="5">
        <v>323000000000</v>
      </c>
      <c r="N221" s="5">
        <v>299000000000</v>
      </c>
      <c r="O221" s="5">
        <v>316000000000</v>
      </c>
      <c r="P221" s="5">
        <v>351000000000</v>
      </c>
      <c r="Q221" s="5">
        <v>368000000000</v>
      </c>
      <c r="R221" s="5">
        <v>391000000000</v>
      </c>
      <c r="S221" s="5">
        <v>386000000000</v>
      </c>
      <c r="T221" s="5">
        <v>377000000000</v>
      </c>
      <c r="U221" s="5">
        <v>232000000000</v>
      </c>
      <c r="V221" s="5">
        <v>108000000000</v>
      </c>
      <c r="W221" s="5">
        <v>79000000000</v>
      </c>
      <c r="X221" s="5">
        <v>92000000000</v>
      </c>
      <c r="Y221" s="5">
        <v>104000000000</v>
      </c>
      <c r="Z221" s="5">
        <v>117000000000</v>
      </c>
    </row>
    <row r="222" spans="3:26" ht="15.5" x14ac:dyDescent="0.35">
      <c r="C222" t="s">
        <v>25</v>
      </c>
      <c r="I222" s="5">
        <v>899000000000</v>
      </c>
      <c r="J222" s="5">
        <v>849000000000</v>
      </c>
      <c r="K222" s="5">
        <v>759000000000</v>
      </c>
      <c r="L222" s="5">
        <v>740000000000</v>
      </c>
      <c r="M222" s="5">
        <v>687000000000</v>
      </c>
      <c r="N222" s="5">
        <v>739000000000</v>
      </c>
      <c r="O222" s="5">
        <v>851000000000</v>
      </c>
      <c r="P222" s="5">
        <v>858000000000</v>
      </c>
      <c r="Q222" s="5">
        <v>798000000000</v>
      </c>
      <c r="R222" s="5">
        <v>714000000000</v>
      </c>
      <c r="S222" s="5">
        <v>673000000000</v>
      </c>
      <c r="T222" s="5">
        <v>729000000000</v>
      </c>
      <c r="U222" s="5">
        <v>559000000000</v>
      </c>
      <c r="V222" s="5">
        <v>301000000000</v>
      </c>
      <c r="W222" s="5">
        <v>247000000000</v>
      </c>
      <c r="X222" s="5">
        <v>217000000000</v>
      </c>
      <c r="Y222" s="5">
        <v>183000000000</v>
      </c>
      <c r="Z222" s="5">
        <v>142000000000</v>
      </c>
    </row>
    <row r="223" spans="3:26" ht="15.5" x14ac:dyDescent="0.35">
      <c r="C223" t="s">
        <v>22</v>
      </c>
      <c r="I223" s="5">
        <v>851000000000</v>
      </c>
      <c r="J223" s="5">
        <v>814000000000</v>
      </c>
      <c r="K223" s="5">
        <v>710000000000</v>
      </c>
      <c r="L223" s="5">
        <v>714000000000</v>
      </c>
      <c r="M223" s="5">
        <v>659000000000</v>
      </c>
      <c r="N223" s="5">
        <v>680000000000</v>
      </c>
      <c r="O223" s="5">
        <v>793000000000</v>
      </c>
      <c r="P223" s="5">
        <v>756000000000</v>
      </c>
      <c r="Q223" s="5">
        <v>730000000000</v>
      </c>
      <c r="R223" s="5">
        <v>539000000000</v>
      </c>
      <c r="S223" s="5">
        <v>582000000000</v>
      </c>
      <c r="T223" s="5">
        <v>621000000000</v>
      </c>
      <c r="U223" s="5">
        <v>486000000000</v>
      </c>
      <c r="V223" s="5">
        <v>258000000000</v>
      </c>
      <c r="W223" s="5">
        <v>207000000000</v>
      </c>
      <c r="X223" s="5">
        <v>175000000000</v>
      </c>
      <c r="Y223" s="5">
        <v>134000000000</v>
      </c>
      <c r="Z223" s="5">
        <v>98000000000</v>
      </c>
    </row>
    <row r="224" spans="3:26" ht="15.5" x14ac:dyDescent="0.35">
      <c r="C224" t="s">
        <v>218</v>
      </c>
      <c r="I224" s="5">
        <v>-23000000000</v>
      </c>
      <c r="J224" s="5">
        <v>61000000000</v>
      </c>
      <c r="K224" s="5">
        <v>20000000000</v>
      </c>
      <c r="L224" s="5">
        <v>-122000000000</v>
      </c>
      <c r="M224" s="5">
        <v>-249000000000</v>
      </c>
      <c r="N224" s="5">
        <v>-283000000000</v>
      </c>
      <c r="O224" s="5">
        <v>-175000000000</v>
      </c>
      <c r="P224" s="5">
        <v>-13000000000</v>
      </c>
      <c r="Q224" s="5">
        <v>65000000000</v>
      </c>
      <c r="R224" s="5">
        <v>217000000000</v>
      </c>
      <c r="S224" s="5">
        <v>72000000000</v>
      </c>
      <c r="T224" s="5">
        <v>26000000000</v>
      </c>
      <c r="U224" s="5">
        <v>-106000000000</v>
      </c>
      <c r="V224" s="5">
        <v>-9000000000</v>
      </c>
      <c r="W224" s="5">
        <v>3000000000</v>
      </c>
      <c r="X224" s="5">
        <v>73000000000</v>
      </c>
      <c r="Y224" s="5">
        <v>96000000000</v>
      </c>
      <c r="Z224" s="5">
        <v>127000000000</v>
      </c>
    </row>
    <row r="225" spans="2:26" ht="15.5" x14ac:dyDescent="0.35">
      <c r="C225" t="s">
        <v>219</v>
      </c>
      <c r="I225" s="5">
        <v>146000000000</v>
      </c>
      <c r="J225" s="5">
        <v>83000000000</v>
      </c>
      <c r="K225" s="5">
        <v>162000000000</v>
      </c>
      <c r="L225" s="5">
        <v>30000000000</v>
      </c>
      <c r="M225" s="5">
        <v>5000000000</v>
      </c>
      <c r="N225" s="5">
        <v>105000000000</v>
      </c>
      <c r="O225" s="5">
        <v>142000000000</v>
      </c>
      <c r="P225" s="5">
        <v>56000000000</v>
      </c>
      <c r="Q225" s="5">
        <v>9000000000</v>
      </c>
      <c r="R225" s="5">
        <v>90000000000</v>
      </c>
      <c r="S225" s="5">
        <v>276000000000</v>
      </c>
      <c r="T225" s="5">
        <v>198000000000</v>
      </c>
      <c r="U225" s="5">
        <v>103000000000</v>
      </c>
      <c r="V225" s="5">
        <v>101000000000</v>
      </c>
      <c r="W225" s="5">
        <v>97000000000</v>
      </c>
      <c r="X225" s="5">
        <v>60000000000</v>
      </c>
      <c r="Y225" s="5">
        <v>27000000000</v>
      </c>
      <c r="Z225" s="5">
        <v>16000000000</v>
      </c>
    </row>
    <row r="226" spans="2:26" ht="15.5" x14ac:dyDescent="0.35">
      <c r="C226" t="s">
        <v>220</v>
      </c>
      <c r="I226" s="5">
        <v>-160000000000</v>
      </c>
      <c r="J226" s="5">
        <v>-164000000000</v>
      </c>
      <c r="K226" s="5">
        <v>-61000000000</v>
      </c>
      <c r="L226" s="5">
        <v>-42000000000</v>
      </c>
      <c r="M226" s="5">
        <v>-31000000000</v>
      </c>
      <c r="N226" s="5">
        <v>-38000000000</v>
      </c>
      <c r="O226" s="5">
        <v>-112000000000</v>
      </c>
      <c r="P226" s="5">
        <v>-112000000000</v>
      </c>
      <c r="Q226" s="5">
        <v>-73000000000</v>
      </c>
      <c r="R226" s="5">
        <v>-217000000000</v>
      </c>
      <c r="S226" s="5">
        <v>-58000000000</v>
      </c>
      <c r="T226" s="5">
        <v>-48000000000</v>
      </c>
      <c r="U226" s="5">
        <v>-71000000000</v>
      </c>
      <c r="V226" s="5">
        <v>-95000000000</v>
      </c>
      <c r="W226" s="5">
        <v>-72000000000</v>
      </c>
      <c r="X226" s="5">
        <v>-56000000000</v>
      </c>
      <c r="Y226" s="5">
        <v>-27000000000</v>
      </c>
      <c r="Z226" s="5">
        <v>-28000000000</v>
      </c>
    </row>
    <row r="227" spans="2:26" ht="15.5" x14ac:dyDescent="0.35">
      <c r="C227" t="s">
        <v>14</v>
      </c>
      <c r="I227" s="5">
        <v>-14000000000</v>
      </c>
      <c r="J227" s="5">
        <v>-81000000000</v>
      </c>
      <c r="K227" s="5">
        <v>102000000000</v>
      </c>
      <c r="L227" s="5">
        <v>-11000000000</v>
      </c>
      <c r="M227" s="5">
        <v>-26000000000</v>
      </c>
      <c r="N227" s="5">
        <v>68000000000</v>
      </c>
      <c r="O227" s="5">
        <v>31000000000</v>
      </c>
      <c r="P227" s="5">
        <v>-56000000000</v>
      </c>
      <c r="Q227" s="5">
        <v>-64000000000</v>
      </c>
      <c r="R227" s="5">
        <v>-127000000000</v>
      </c>
      <c r="S227" s="5">
        <v>218000000000</v>
      </c>
      <c r="T227" s="5">
        <v>150000000000</v>
      </c>
      <c r="U227" s="5">
        <v>32000000000</v>
      </c>
      <c r="V227" s="5">
        <v>6000000000</v>
      </c>
      <c r="W227" s="5">
        <v>25000000000</v>
      </c>
      <c r="X227" s="5">
        <v>4000000000</v>
      </c>
      <c r="Y227" s="5">
        <v>0</v>
      </c>
      <c r="Z227" s="5">
        <v>-12000000000</v>
      </c>
    </row>
    <row r="228" spans="2:26" ht="15.5" x14ac:dyDescent="0.35">
      <c r="C228" t="s">
        <v>16</v>
      </c>
      <c r="I228" s="6">
        <v>-14.49</v>
      </c>
      <c r="J228" s="6">
        <v>-82.55</v>
      </c>
      <c r="K228" s="6">
        <v>103.85</v>
      </c>
      <c r="L228" s="6">
        <v>-11.38</v>
      </c>
      <c r="M228" s="6">
        <v>-27.01</v>
      </c>
      <c r="N228" s="6">
        <v>69.19</v>
      </c>
      <c r="O228" s="6">
        <v>31.23</v>
      </c>
      <c r="P228" s="6">
        <v>-57.34</v>
      </c>
      <c r="Q228" s="6">
        <v>-65.489999999999995</v>
      </c>
      <c r="R228" s="6">
        <v>-129.99</v>
      </c>
      <c r="S228" s="6">
        <v>286.98</v>
      </c>
      <c r="T228" s="6">
        <v>217.75</v>
      </c>
      <c r="U228" s="6">
        <v>46.26</v>
      </c>
      <c r="V228" s="6">
        <v>9.01</v>
      </c>
      <c r="W228" s="6">
        <v>178.85</v>
      </c>
      <c r="X228" s="6">
        <v>29.69</v>
      </c>
      <c r="Y228" s="6">
        <v>0.45</v>
      </c>
      <c r="Z228" s="6">
        <v>-85.44</v>
      </c>
    </row>
    <row r="230" spans="2:26" ht="15.5" x14ac:dyDescent="0.35">
      <c r="B230" t="s">
        <v>221</v>
      </c>
      <c r="C230" t="s">
        <v>222</v>
      </c>
      <c r="D230" s="5">
        <v>2000000000</v>
      </c>
      <c r="E230" s="5">
        <v>-3000000000</v>
      </c>
      <c r="F230" s="5">
        <v>143000000</v>
      </c>
      <c r="G230" s="5">
        <v>7000000000</v>
      </c>
      <c r="H230" s="5">
        <v>9000000000</v>
      </c>
      <c r="I230" s="5">
        <v>13000000000</v>
      </c>
      <c r="J230" s="5">
        <v>-21000000000</v>
      </c>
      <c r="K230" s="5">
        <v>-83000000000</v>
      </c>
      <c r="L230" s="5">
        <v>-135000000000</v>
      </c>
      <c r="M230" s="5">
        <v>-188000000000</v>
      </c>
      <c r="N230" s="5">
        <v>-166000000000</v>
      </c>
      <c r="O230" s="5">
        <v>-160000000000</v>
      </c>
      <c r="P230" s="5">
        <v>-34000000000</v>
      </c>
      <c r="Q230" s="5">
        <v>-172000000000</v>
      </c>
    </row>
    <row r="231" spans="2:26" ht="15.5" x14ac:dyDescent="0.35">
      <c r="C231" t="s">
        <v>223</v>
      </c>
      <c r="H231" s="5">
        <v>6000000000</v>
      </c>
      <c r="I231" s="5">
        <v>13000000000</v>
      </c>
      <c r="J231" s="5">
        <v>-21000000000</v>
      </c>
      <c r="K231" s="5">
        <v>-83000000000</v>
      </c>
      <c r="L231" s="5">
        <v>-135000000000</v>
      </c>
      <c r="M231" s="5">
        <v>-188000000000</v>
      </c>
      <c r="N231" s="5">
        <v>-166000000000</v>
      </c>
      <c r="O231" s="5">
        <v>-160000000000</v>
      </c>
      <c r="P231" s="5">
        <v>-34000000000</v>
      </c>
      <c r="Q231" s="5">
        <v>-172000000000</v>
      </c>
    </row>
    <row r="232" spans="2:26" ht="15.5" x14ac:dyDescent="0.35">
      <c r="C232" t="s">
        <v>56</v>
      </c>
      <c r="D232" s="6">
        <v>2.27</v>
      </c>
      <c r="E232" s="6">
        <v>-2.91</v>
      </c>
      <c r="F232" s="6">
        <v>0.15</v>
      </c>
      <c r="G232" s="6">
        <v>6.83</v>
      </c>
      <c r="H232" s="6">
        <v>9.08</v>
      </c>
      <c r="I232" s="6">
        <v>12.83</v>
      </c>
      <c r="J232" s="6">
        <v>-21.06</v>
      </c>
      <c r="K232" s="6">
        <v>-85.27</v>
      </c>
      <c r="L232" s="6">
        <v>-137.38</v>
      </c>
      <c r="M232" s="6">
        <v>-191.87</v>
      </c>
      <c r="N232" s="6">
        <v>-169.06</v>
      </c>
      <c r="O232" s="6">
        <v>-163.35</v>
      </c>
      <c r="P232" s="6">
        <v>-34.35</v>
      </c>
      <c r="Q232" s="6">
        <v>-176.11</v>
      </c>
    </row>
    <row r="233" spans="2:26" ht="15.5" x14ac:dyDescent="0.35">
      <c r="C233" t="s">
        <v>226</v>
      </c>
      <c r="H233" s="6">
        <v>6.34</v>
      </c>
      <c r="I233" s="6">
        <v>12.83</v>
      </c>
      <c r="J233" s="6">
        <v>-21.06</v>
      </c>
      <c r="K233" s="6">
        <v>-85.27</v>
      </c>
      <c r="L233" s="6">
        <v>-137.38</v>
      </c>
      <c r="M233" s="6">
        <v>-191.87</v>
      </c>
      <c r="N233" s="6">
        <v>-169.06</v>
      </c>
      <c r="O233" s="6">
        <v>-163.35</v>
      </c>
      <c r="P233" s="6">
        <v>-34.35</v>
      </c>
      <c r="Q233" s="6">
        <v>-176.11</v>
      </c>
    </row>
    <row r="234" spans="2:26" ht="15.5" x14ac:dyDescent="0.35">
      <c r="C234" t="s">
        <v>229</v>
      </c>
      <c r="D234" s="5">
        <v>278000000000</v>
      </c>
      <c r="E234" s="5">
        <v>245000000000</v>
      </c>
      <c r="F234" s="5">
        <v>272000000000</v>
      </c>
      <c r="G234" s="5">
        <v>243000000000</v>
      </c>
      <c r="H234" s="5">
        <v>1110000000000</v>
      </c>
      <c r="I234" s="5">
        <v>1036000000000</v>
      </c>
      <c r="J234" s="5">
        <v>1030000000000</v>
      </c>
      <c r="K234" s="5">
        <v>1000000000000</v>
      </c>
      <c r="L234" s="5">
        <v>1053000000000</v>
      </c>
      <c r="M234" s="5">
        <v>1051000000000</v>
      </c>
      <c r="N234" s="5">
        <v>1124000000000</v>
      </c>
      <c r="O234" s="5">
        <v>1222000000000</v>
      </c>
      <c r="P234" s="5">
        <v>1319000000000</v>
      </c>
      <c r="Q234" s="5">
        <v>1310000000000</v>
      </c>
    </row>
    <row r="235" spans="2:26" ht="15.5" x14ac:dyDescent="0.35">
      <c r="C235" t="s">
        <v>230</v>
      </c>
      <c r="H235" s="5">
        <v>1038000000000</v>
      </c>
      <c r="I235" s="5">
        <v>1036000000000</v>
      </c>
      <c r="J235" s="5">
        <v>1030000000000</v>
      </c>
      <c r="K235" s="5">
        <v>1000000000000</v>
      </c>
      <c r="L235" s="5">
        <v>1053000000000</v>
      </c>
      <c r="M235" s="5">
        <v>1051000000000</v>
      </c>
      <c r="N235" s="5">
        <v>1124000000000</v>
      </c>
      <c r="O235" s="5">
        <v>1222000000000</v>
      </c>
      <c r="P235" s="5">
        <v>1319000000000</v>
      </c>
      <c r="Q235" s="5">
        <v>1310000000000</v>
      </c>
    </row>
    <row r="236" spans="2:26" ht="15.5" x14ac:dyDescent="0.35">
      <c r="C236" t="s">
        <v>234</v>
      </c>
      <c r="I236" s="6">
        <v>66.08</v>
      </c>
    </row>
    <row r="237" spans="2:26" ht="15.5" x14ac:dyDescent="0.35">
      <c r="C237" t="s">
        <v>235</v>
      </c>
      <c r="I237" s="6">
        <v>94.69</v>
      </c>
    </row>
    <row r="238" spans="2:26" ht="15.5" x14ac:dyDescent="0.35">
      <c r="C238" t="s">
        <v>237</v>
      </c>
      <c r="I238" s="6">
        <v>7.5</v>
      </c>
    </row>
    <row r="239" spans="2:26" ht="15.5" x14ac:dyDescent="0.35">
      <c r="C239" t="s">
        <v>238</v>
      </c>
      <c r="I239" s="6">
        <v>1.06E-2</v>
      </c>
    </row>
    <row r="240" spans="2:26" ht="15.5" x14ac:dyDescent="0.35">
      <c r="C240" t="s">
        <v>239</v>
      </c>
      <c r="I240" s="6">
        <v>0.56999999999999995</v>
      </c>
    </row>
    <row r="241" spans="3:9" ht="15.5" x14ac:dyDescent="0.35">
      <c r="C241" t="s">
        <v>240</v>
      </c>
      <c r="I241" s="6">
        <v>0.65</v>
      </c>
    </row>
    <row r="242" spans="3:9" ht="15.5" x14ac:dyDescent="0.35">
      <c r="C242" t="s">
        <v>241</v>
      </c>
      <c r="I242" s="6">
        <v>3.7</v>
      </c>
    </row>
    <row r="243" spans="3:9" ht="15.5" x14ac:dyDescent="0.35">
      <c r="C243" t="s">
        <v>242</v>
      </c>
      <c r="I243" s="6">
        <v>12.46</v>
      </c>
    </row>
    <row r="244" spans="3:9" ht="15.5" x14ac:dyDescent="0.35">
      <c r="C244" t="s">
        <v>243</v>
      </c>
      <c r="I244" s="6">
        <v>16.89</v>
      </c>
    </row>
    <row r="245" spans="3:9" ht="15.5" x14ac:dyDescent="0.35">
      <c r="C245" t="s">
        <v>244</v>
      </c>
      <c r="I245" s="5">
        <v>8</v>
      </c>
    </row>
    <row r="246" spans="3:9" ht="15.5" x14ac:dyDescent="0.35">
      <c r="C246" t="s">
        <v>245</v>
      </c>
      <c r="I246" s="6">
        <v>0.59</v>
      </c>
    </row>
    <row r="247" spans="3:9" ht="15.5" x14ac:dyDescent="0.35">
      <c r="C247" t="s">
        <v>246</v>
      </c>
      <c r="I247" s="6">
        <v>-1.73</v>
      </c>
    </row>
    <row r="248" spans="3:9" ht="15.5" x14ac:dyDescent="0.35">
      <c r="C248" t="s">
        <v>248</v>
      </c>
      <c r="I248" s="6">
        <v>6.34</v>
      </c>
    </row>
    <row r="249" spans="3:9" ht="15.5" x14ac:dyDescent="0.35">
      <c r="C249" t="s">
        <v>249</v>
      </c>
      <c r="I249" s="6">
        <v>9.08</v>
      </c>
    </row>
    <row r="250" spans="3:9" ht="15.5" x14ac:dyDescent="0.35">
      <c r="C250" t="s">
        <v>250</v>
      </c>
      <c r="I250" s="6">
        <v>1059.72</v>
      </c>
    </row>
    <row r="251" spans="3:9" ht="15.5" x14ac:dyDescent="0.35">
      <c r="C251" t="s">
        <v>251</v>
      </c>
      <c r="D251" s="6">
        <v>37.76</v>
      </c>
    </row>
    <row r="252" spans="3:9" ht="15.5" x14ac:dyDescent="0.35">
      <c r="C252" t="s">
        <v>252</v>
      </c>
      <c r="I252" s="6">
        <v>929.46</v>
      </c>
    </row>
    <row r="253" spans="3:9" ht="15.5" x14ac:dyDescent="0.35">
      <c r="C253" t="s">
        <v>253</v>
      </c>
      <c r="I253" s="6">
        <v>48.15</v>
      </c>
    </row>
    <row r="254" spans="3:9" ht="15.5" x14ac:dyDescent="0.35">
      <c r="C254" t="s">
        <v>254</v>
      </c>
      <c r="D254" s="6">
        <v>0.94</v>
      </c>
    </row>
    <row r="255" spans="3:9" ht="15.5" x14ac:dyDescent="0.35">
      <c r="C255" t="s">
        <v>255</v>
      </c>
      <c r="D255" s="6">
        <v>0.56999999999999995</v>
      </c>
    </row>
    <row r="256" spans="3:9" ht="15.5" x14ac:dyDescent="0.35">
      <c r="C256" t="s">
        <v>377</v>
      </c>
      <c r="D256" s="6">
        <v>0.96</v>
      </c>
    </row>
    <row r="257" spans="3:9" ht="15.5" x14ac:dyDescent="0.35">
      <c r="C257" t="s">
        <v>378</v>
      </c>
      <c r="D257" s="6">
        <v>0.7</v>
      </c>
    </row>
    <row r="258" spans="3:9" ht="15.5" x14ac:dyDescent="0.35">
      <c r="C258" t="s">
        <v>256</v>
      </c>
      <c r="D258" s="6">
        <v>1.36</v>
      </c>
    </row>
    <row r="259" spans="3:9" ht="15.5" x14ac:dyDescent="0.35">
      <c r="C259" t="s">
        <v>379</v>
      </c>
      <c r="D259" s="6">
        <v>0.39</v>
      </c>
    </row>
    <row r="260" spans="3:9" ht="15.5" x14ac:dyDescent="0.35">
      <c r="C260" t="s">
        <v>257</v>
      </c>
      <c r="D260" s="6">
        <v>2.48</v>
      </c>
    </row>
    <row r="261" spans="3:9" ht="15.5" x14ac:dyDescent="0.35">
      <c r="C261" t="s">
        <v>258</v>
      </c>
      <c r="I261" s="6">
        <v>0.97</v>
      </c>
    </row>
    <row r="262" spans="3:9" ht="15.5" x14ac:dyDescent="0.35">
      <c r="C262" t="s">
        <v>12</v>
      </c>
      <c r="D262" s="5">
        <v>17000000000</v>
      </c>
    </row>
    <row r="263" spans="3:9" ht="15.5" x14ac:dyDescent="0.35">
      <c r="C263" t="s">
        <v>259</v>
      </c>
      <c r="I263" s="6">
        <v>0.55000000000000004</v>
      </c>
    </row>
    <row r="264" spans="3:9" ht="15.5" x14ac:dyDescent="0.35">
      <c r="C264" t="s">
        <v>260</v>
      </c>
      <c r="I264" s="6">
        <v>2.8000000000000004E-3</v>
      </c>
    </row>
    <row r="265" spans="3:9" ht="15.5" x14ac:dyDescent="0.35">
      <c r="C265" t="s">
        <v>261</v>
      </c>
      <c r="I265" s="6">
        <v>6.8000000000000005E-3</v>
      </c>
    </row>
    <row r="266" spans="3:9" ht="15.5" x14ac:dyDescent="0.35">
      <c r="C266" t="s">
        <v>262</v>
      </c>
      <c r="I266" s="6">
        <v>4.9599999999999998E-2</v>
      </c>
    </row>
    <row r="267" spans="3:9" ht="15.5" x14ac:dyDescent="0.35">
      <c r="C267" t="s">
        <v>263</v>
      </c>
      <c r="I267" s="6">
        <v>0.2157</v>
      </c>
    </row>
    <row r="268" spans="3:9" ht="15.5" x14ac:dyDescent="0.35">
      <c r="C268" t="s">
        <v>264</v>
      </c>
      <c r="D268" s="6">
        <v>49.72</v>
      </c>
    </row>
    <row r="269" spans="3:9" ht="15.5" x14ac:dyDescent="0.35">
      <c r="C269" t="s">
        <v>265</v>
      </c>
      <c r="D269" s="6">
        <v>64.989999999999995</v>
      </c>
    </row>
    <row r="270" spans="3:9" ht="15.5" x14ac:dyDescent="0.35">
      <c r="C270" t="s">
        <v>266</v>
      </c>
      <c r="D270" s="6">
        <v>40.82</v>
      </c>
    </row>
    <row r="271" spans="3:9" ht="15.5" x14ac:dyDescent="0.35">
      <c r="C271" t="s">
        <v>267</v>
      </c>
      <c r="D271" s="6">
        <v>73.89</v>
      </c>
    </row>
    <row r="272" spans="3:9" ht="15.5" x14ac:dyDescent="0.35">
      <c r="C272" t="s">
        <v>268</v>
      </c>
      <c r="D272" s="6">
        <v>1.83</v>
      </c>
    </row>
    <row r="273" spans="3:9" ht="15.5" x14ac:dyDescent="0.35">
      <c r="C273" t="s">
        <v>269</v>
      </c>
      <c r="I273" s="6">
        <v>0.46</v>
      </c>
    </row>
    <row r="274" spans="3:9" ht="15.5" x14ac:dyDescent="0.35">
      <c r="C274" t="s">
        <v>270</v>
      </c>
      <c r="I274" s="6">
        <v>5.31</v>
      </c>
    </row>
    <row r="275" spans="3:9" ht="15.5" x14ac:dyDescent="0.35">
      <c r="C275" t="s">
        <v>52</v>
      </c>
      <c r="I275" s="5">
        <v>587000000000</v>
      </c>
    </row>
    <row r="276" spans="3:9" ht="15.5" x14ac:dyDescent="0.35">
      <c r="C276" t="s">
        <v>271</v>
      </c>
      <c r="I276" s="5">
        <v>1531000000000</v>
      </c>
    </row>
    <row r="277" spans="3:9" ht="15.5" x14ac:dyDescent="0.35">
      <c r="C277" t="s">
        <v>272</v>
      </c>
      <c r="I277" s="5">
        <v>979110000</v>
      </c>
    </row>
    <row r="278" spans="3:9" ht="15.5" x14ac:dyDescent="0.35">
      <c r="C278" t="s">
        <v>273</v>
      </c>
      <c r="I278" s="6">
        <v>0.2366</v>
      </c>
    </row>
    <row r="279" spans="3:9" ht="15.5" x14ac:dyDescent="0.35">
      <c r="C279" t="s">
        <v>274</v>
      </c>
      <c r="D279" s="6">
        <v>0.1956</v>
      </c>
    </row>
    <row r="280" spans="3:9" ht="15.5" x14ac:dyDescent="0.35">
      <c r="C280" t="s">
        <v>275</v>
      </c>
      <c r="D280" s="6">
        <v>0.10279999999999999</v>
      </c>
    </row>
    <row r="281" spans="3:9" ht="15.5" x14ac:dyDescent="0.35">
      <c r="C281" t="s">
        <v>276</v>
      </c>
      <c r="D281" s="6">
        <v>8.0000000000000002E-3</v>
      </c>
    </row>
    <row r="282" spans="3:9" ht="15.5" x14ac:dyDescent="0.35">
      <c r="C282" t="s">
        <v>277</v>
      </c>
      <c r="D282" s="6">
        <v>5.4000000000000003E-3</v>
      </c>
    </row>
    <row r="283" spans="3:9" ht="15.5" x14ac:dyDescent="0.35">
      <c r="C283" t="s">
        <v>278</v>
      </c>
      <c r="D283" s="6">
        <v>5.21E-2</v>
      </c>
    </row>
    <row r="284" spans="3:9" ht="15.5" x14ac:dyDescent="0.35">
      <c r="C284" t="s">
        <v>279</v>
      </c>
      <c r="D284" s="6">
        <v>-0.74109999999999998</v>
      </c>
    </row>
    <row r="285" spans="3:9" ht="15.5" x14ac:dyDescent="0.35">
      <c r="C285" t="s">
        <v>280</v>
      </c>
      <c r="I285" s="5">
        <v>3</v>
      </c>
    </row>
    <row r="286" spans="3:9" ht="15.5" x14ac:dyDescent="0.35">
      <c r="C286" t="s">
        <v>284</v>
      </c>
      <c r="I286" t="s">
        <v>3230</v>
      </c>
    </row>
    <row r="287" spans="3:9" ht="15.5" x14ac:dyDescent="0.35">
      <c r="C287" t="s">
        <v>286</v>
      </c>
      <c r="I287" s="5">
        <v>7</v>
      </c>
    </row>
    <row r="288" spans="3:9" ht="15.5" x14ac:dyDescent="0.35">
      <c r="C288" t="s">
        <v>287</v>
      </c>
      <c r="I288" s="6">
        <v>0.36</v>
      </c>
    </row>
    <row r="289" spans="3:9" ht="15.5" x14ac:dyDescent="0.35">
      <c r="C289" t="s">
        <v>288</v>
      </c>
      <c r="I289" s="6">
        <v>0.41</v>
      </c>
    </row>
    <row r="290" spans="3:9" ht="15.5" x14ac:dyDescent="0.35">
      <c r="C290" t="s">
        <v>289</v>
      </c>
      <c r="I290" s="6">
        <v>0.12</v>
      </c>
    </row>
    <row r="291" spans="3:9" ht="15.5" x14ac:dyDescent="0.35">
      <c r="C291" t="s">
        <v>290</v>
      </c>
      <c r="I291" s="6">
        <v>0.14000000000000001</v>
      </c>
    </row>
    <row r="292" spans="3:9" ht="15.5" x14ac:dyDescent="0.35">
      <c r="C292" t="s">
        <v>291</v>
      </c>
      <c r="I292" s="6">
        <v>0.74</v>
      </c>
    </row>
    <row r="293" spans="3:9" ht="15.5" x14ac:dyDescent="0.35">
      <c r="C293" t="s">
        <v>292</v>
      </c>
      <c r="I293" s="6">
        <v>0.72</v>
      </c>
    </row>
    <row r="294" spans="3:9" ht="15.5" x14ac:dyDescent="0.35">
      <c r="C294" t="s">
        <v>293</v>
      </c>
      <c r="I294" s="6">
        <v>0.62</v>
      </c>
    </row>
    <row r="295" spans="3:9" ht="15.5" x14ac:dyDescent="0.35">
      <c r="C295" t="s">
        <v>294</v>
      </c>
      <c r="I295" s="5">
        <v>1038000000000</v>
      </c>
    </row>
    <row r="296" spans="3:9" ht="15.5" x14ac:dyDescent="0.35">
      <c r="C296" t="s">
        <v>295</v>
      </c>
      <c r="I296" s="5">
        <v>191000000000</v>
      </c>
    </row>
    <row r="297" spans="3:9" ht="15.5" x14ac:dyDescent="0.35">
      <c r="C297" t="s">
        <v>296</v>
      </c>
      <c r="I297" s="5">
        <v>191000000000</v>
      </c>
    </row>
    <row r="298" spans="3:9" ht="15.5" x14ac:dyDescent="0.35">
      <c r="C298" t="s">
        <v>297</v>
      </c>
      <c r="I298" s="5">
        <v>6000000000</v>
      </c>
    </row>
    <row r="299" spans="3:9" ht="15.5" x14ac:dyDescent="0.35">
      <c r="C299" t="s">
        <v>298</v>
      </c>
      <c r="D299" s="5">
        <v>37000000000</v>
      </c>
    </row>
    <row r="300" spans="3:9" ht="15.5" x14ac:dyDescent="0.35">
      <c r="C300" t="s">
        <v>299</v>
      </c>
      <c r="D300" s="5">
        <v>2254000000000</v>
      </c>
    </row>
    <row r="301" spans="3:9" ht="15.5" x14ac:dyDescent="0.35">
      <c r="C301" t="s">
        <v>300</v>
      </c>
      <c r="D301" s="5">
        <v>1237000000000</v>
      </c>
    </row>
    <row r="302" spans="3:9" ht="15.5" x14ac:dyDescent="0.35">
      <c r="C302" t="s">
        <v>206</v>
      </c>
      <c r="D302" s="5">
        <v>-27000000000</v>
      </c>
    </row>
    <row r="303" spans="3:9" ht="15.5" x14ac:dyDescent="0.35">
      <c r="C303" t="s">
        <v>205</v>
      </c>
      <c r="I303" s="5">
        <v>910000000000</v>
      </c>
    </row>
    <row r="304" spans="3:9" ht="15.5" x14ac:dyDescent="0.35">
      <c r="C304" t="s">
        <v>204</v>
      </c>
      <c r="D304" s="5">
        <v>633000000000</v>
      </c>
    </row>
    <row r="305" spans="3:9" ht="15.5" x14ac:dyDescent="0.35">
      <c r="C305" t="s">
        <v>203</v>
      </c>
      <c r="D305" s="5">
        <v>240000000000</v>
      </c>
    </row>
    <row r="306" spans="3:9" ht="15.5" x14ac:dyDescent="0.35">
      <c r="C306" t="s">
        <v>23</v>
      </c>
      <c r="D306" s="5">
        <v>873000000000</v>
      </c>
    </row>
    <row r="307" spans="3:9" ht="15.5" x14ac:dyDescent="0.35">
      <c r="C307" t="s">
        <v>20</v>
      </c>
      <c r="D307" s="5">
        <v>836000000000</v>
      </c>
    </row>
    <row r="308" spans="3:9" ht="15.5" x14ac:dyDescent="0.35">
      <c r="C308" t="s">
        <v>301</v>
      </c>
      <c r="I308" s="5">
        <v>1017000000000</v>
      </c>
    </row>
    <row r="309" spans="3:9" ht="15.5" x14ac:dyDescent="0.35">
      <c r="C309" t="s">
        <v>302</v>
      </c>
      <c r="I309" s="5">
        <v>159000000000</v>
      </c>
    </row>
    <row r="310" spans="3:9" ht="15.5" x14ac:dyDescent="0.35">
      <c r="C310" t="s">
        <v>303</v>
      </c>
      <c r="I310" s="5">
        <v>-114000000000</v>
      </c>
    </row>
    <row r="311" spans="3:9" ht="15.5" x14ac:dyDescent="0.35">
      <c r="C311" t="s">
        <v>304</v>
      </c>
      <c r="I311" s="5">
        <v>-25000000000</v>
      </c>
    </row>
    <row r="312" spans="3:9" ht="15.5" x14ac:dyDescent="0.35">
      <c r="C312" t="s">
        <v>305</v>
      </c>
      <c r="I312" s="5">
        <v>-112000000000</v>
      </c>
    </row>
    <row r="313" spans="3:9" ht="15.5" x14ac:dyDescent="0.35">
      <c r="C313" t="s">
        <v>306</v>
      </c>
      <c r="I313" s="5">
        <v>47000000000</v>
      </c>
    </row>
  </sheetData>
  <pageMargins left="0.7" right="0.7" top="0.75" bottom="0.75" header="0.3" footer="0.3"/>
  <ignoredErrors>
    <ignoredError sqref="A1:Z3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100</vt:i4>
      </vt:variant>
    </vt:vector>
  </HeadingPairs>
  <TitlesOfParts>
    <vt:vector size="100" baseType="lpstr">
      <vt:lpstr>AALI</vt:lpstr>
      <vt:lpstr>ABBA</vt:lpstr>
      <vt:lpstr>ABDA</vt:lpstr>
      <vt:lpstr>ABMM</vt:lpstr>
      <vt:lpstr>ACES</vt:lpstr>
      <vt:lpstr>ACST</vt:lpstr>
      <vt:lpstr>ADES</vt:lpstr>
      <vt:lpstr>ADHI</vt:lpstr>
      <vt:lpstr>AISA</vt:lpstr>
      <vt:lpstr>AKKU</vt:lpstr>
      <vt:lpstr>AKPI</vt:lpstr>
      <vt:lpstr>AKRA</vt:lpstr>
      <vt:lpstr>AKSI</vt:lpstr>
      <vt:lpstr>ALDO</vt:lpstr>
      <vt:lpstr>ALKA</vt:lpstr>
      <vt:lpstr>ALMI</vt:lpstr>
      <vt:lpstr>ALTO</vt:lpstr>
      <vt:lpstr>AMAG</vt:lpstr>
      <vt:lpstr>AMFG</vt:lpstr>
      <vt:lpstr>AMIN</vt:lpstr>
      <vt:lpstr>AMRT</vt:lpstr>
      <vt:lpstr>ANJT</vt:lpstr>
      <vt:lpstr>ANTM</vt:lpstr>
      <vt:lpstr>APEX</vt:lpstr>
      <vt:lpstr>APIC</vt:lpstr>
      <vt:lpstr>APII</vt:lpstr>
      <vt:lpstr>APLI</vt:lpstr>
      <vt:lpstr>APLN</vt:lpstr>
      <vt:lpstr>ARGO</vt:lpstr>
      <vt:lpstr>ARII</vt:lpstr>
      <vt:lpstr>ARNA</vt:lpstr>
      <vt:lpstr>ARTA</vt:lpstr>
      <vt:lpstr>ARTI</vt:lpstr>
      <vt:lpstr>ARTO</vt:lpstr>
      <vt:lpstr>ASBI</vt:lpstr>
      <vt:lpstr>ASDM</vt:lpstr>
      <vt:lpstr>ASGR</vt:lpstr>
      <vt:lpstr>ASII</vt:lpstr>
      <vt:lpstr>ASJT</vt:lpstr>
      <vt:lpstr>ASMI</vt:lpstr>
      <vt:lpstr>ASRI</vt:lpstr>
      <vt:lpstr>ASRM</vt:lpstr>
      <vt:lpstr>ASSA</vt:lpstr>
      <vt:lpstr>ATIC</vt:lpstr>
      <vt:lpstr>AUTO</vt:lpstr>
      <vt:lpstr>BABP</vt:lpstr>
      <vt:lpstr>BACA</vt:lpstr>
      <vt:lpstr>BAJA</vt:lpstr>
      <vt:lpstr>BALI</vt:lpstr>
      <vt:lpstr>BAPA</vt:lpstr>
      <vt:lpstr>BATA</vt:lpstr>
      <vt:lpstr>BAYU</vt:lpstr>
      <vt:lpstr>BBCA</vt:lpstr>
      <vt:lpstr>BBHI</vt:lpstr>
      <vt:lpstr>BBKP</vt:lpstr>
      <vt:lpstr>BBLD</vt:lpstr>
      <vt:lpstr>BBMD</vt:lpstr>
      <vt:lpstr>BBNI</vt:lpstr>
      <vt:lpstr>BBRI</vt:lpstr>
      <vt:lpstr>BBRM</vt:lpstr>
      <vt:lpstr>BBTN</vt:lpstr>
      <vt:lpstr>BBYB</vt:lpstr>
      <vt:lpstr>BCAP</vt:lpstr>
      <vt:lpstr>BCIC</vt:lpstr>
      <vt:lpstr>BCIP</vt:lpstr>
      <vt:lpstr>BDMN</vt:lpstr>
      <vt:lpstr>BEKS</vt:lpstr>
      <vt:lpstr>BEST</vt:lpstr>
      <vt:lpstr>BFIN</vt:lpstr>
      <vt:lpstr>BGTG</vt:lpstr>
      <vt:lpstr>BHIT</vt:lpstr>
      <vt:lpstr>BIKA</vt:lpstr>
      <vt:lpstr>BIMA</vt:lpstr>
      <vt:lpstr>BINA</vt:lpstr>
      <vt:lpstr>BIPI</vt:lpstr>
      <vt:lpstr>BIPP</vt:lpstr>
      <vt:lpstr>BIRD</vt:lpstr>
      <vt:lpstr>BISI</vt:lpstr>
      <vt:lpstr>BJBR</vt:lpstr>
      <vt:lpstr>BJTM</vt:lpstr>
      <vt:lpstr>BKDP</vt:lpstr>
      <vt:lpstr>BKSL</vt:lpstr>
      <vt:lpstr>BKSW</vt:lpstr>
      <vt:lpstr>BLTA</vt:lpstr>
      <vt:lpstr>BLTZ</vt:lpstr>
      <vt:lpstr>BMAS</vt:lpstr>
      <vt:lpstr>BMRI</vt:lpstr>
      <vt:lpstr>BMSR</vt:lpstr>
      <vt:lpstr>BMTR</vt:lpstr>
      <vt:lpstr>BNBA</vt:lpstr>
      <vt:lpstr>BNBR</vt:lpstr>
      <vt:lpstr>BNGA</vt:lpstr>
      <vt:lpstr>BNII</vt:lpstr>
      <vt:lpstr>BNLI</vt:lpstr>
      <vt:lpstr>BOLT</vt:lpstr>
      <vt:lpstr>BPFI</vt:lpstr>
      <vt:lpstr>BPII</vt:lpstr>
      <vt:lpstr>BRAM</vt:lpstr>
      <vt:lpstr>BRMS</vt:lpstr>
      <vt:lpstr>BRNA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MOCHAMMAD CHAMDANI</cp:lastModifiedBy>
  <dcterms:modified xsi:type="dcterms:W3CDTF">2026-06-20T06:14:48Z</dcterms:modified>
</cp:coreProperties>
</file>